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excel-2-python/data/excel_files_raw/"/>
    </mc:Choice>
  </mc:AlternateContent>
  <xr:revisionPtr revIDLastSave="0" documentId="13_ncr:1_{4CDF57E4-4248-3A49-99C8-719AEA55A35E}" xr6:coauthVersionLast="47" xr6:coauthVersionMax="47" xr10:uidLastSave="{00000000-0000-0000-0000-000000000000}"/>
  <bookViews>
    <workbookView xWindow="38400" yWindow="500" windowWidth="38400" windowHeight="21100" xr2:uid="{00000000-000D-0000-FFFF-FFFF00000000}"/>
  </bookViews>
  <sheets>
    <sheet name="Sheet1" sheetId="1" r:id="rId1"/>
    <sheet name="mont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2" i="1"/>
  <c r="W3" i="1"/>
  <c r="Y3" i="1" s="1"/>
  <c r="W4" i="1"/>
  <c r="W5" i="1"/>
  <c r="W6" i="1"/>
  <c r="W7" i="1"/>
  <c r="Y7" i="1" s="1"/>
  <c r="W8" i="1"/>
  <c r="W9" i="1"/>
  <c r="W10" i="1"/>
  <c r="W11" i="1"/>
  <c r="Y11" i="1" s="1"/>
  <c r="W12" i="1"/>
  <c r="W13" i="1"/>
  <c r="W14" i="1"/>
  <c r="W15" i="1"/>
  <c r="W16" i="1"/>
  <c r="W17" i="1"/>
  <c r="W18" i="1"/>
  <c r="W19" i="1"/>
  <c r="Y19" i="1" s="1"/>
  <c r="W20" i="1"/>
  <c r="W21" i="1"/>
  <c r="W22" i="1"/>
  <c r="W23" i="1"/>
  <c r="Y23" i="1" s="1"/>
  <c r="W24" i="1"/>
  <c r="W25" i="1"/>
  <c r="Y25" i="1" s="1"/>
  <c r="W26" i="1"/>
  <c r="W27" i="1"/>
  <c r="Y27" i="1" s="1"/>
  <c r="W28" i="1"/>
  <c r="W29" i="1"/>
  <c r="Y29" i="1" s="1"/>
  <c r="W30" i="1"/>
  <c r="W31" i="1"/>
  <c r="W32" i="1"/>
  <c r="W33" i="1"/>
  <c r="W34" i="1"/>
  <c r="W35" i="1"/>
  <c r="Y35" i="1" s="1"/>
  <c r="W36" i="1"/>
  <c r="W37" i="1"/>
  <c r="W38" i="1"/>
  <c r="W39" i="1"/>
  <c r="W40" i="1"/>
  <c r="W41" i="1"/>
  <c r="Y41" i="1" s="1"/>
  <c r="W42" i="1"/>
  <c r="W43" i="1"/>
  <c r="Y43" i="1" s="1"/>
  <c r="W44" i="1"/>
  <c r="W45" i="1"/>
  <c r="W46" i="1"/>
  <c r="Y46" i="1" s="1"/>
  <c r="W47" i="1"/>
  <c r="W48" i="1"/>
  <c r="W49" i="1"/>
  <c r="W50" i="1"/>
  <c r="W51" i="1"/>
  <c r="Y51" i="1" s="1"/>
  <c r="W52" i="1"/>
  <c r="W53" i="1"/>
  <c r="W54" i="1"/>
  <c r="W55" i="1"/>
  <c r="W56" i="1"/>
  <c r="W57" i="1"/>
  <c r="W58" i="1"/>
  <c r="W59" i="1"/>
  <c r="Y59" i="1" s="1"/>
  <c r="W60" i="1"/>
  <c r="W61" i="1"/>
  <c r="W62" i="1"/>
  <c r="W63" i="1"/>
  <c r="W64" i="1"/>
  <c r="W65" i="1"/>
  <c r="W66" i="1"/>
  <c r="W67" i="1"/>
  <c r="Y67" i="1" s="1"/>
  <c r="W68" i="1"/>
  <c r="W69" i="1"/>
  <c r="W70" i="1"/>
  <c r="W71" i="1"/>
  <c r="W72" i="1"/>
  <c r="W73" i="1"/>
  <c r="W74" i="1"/>
  <c r="W75" i="1"/>
  <c r="Y75" i="1" s="1"/>
  <c r="W76" i="1"/>
  <c r="W77" i="1"/>
  <c r="W78" i="1"/>
  <c r="W79" i="1"/>
  <c r="W80" i="1"/>
  <c r="Y80" i="1" s="1"/>
  <c r="W81" i="1"/>
  <c r="W82" i="1"/>
  <c r="W83" i="1"/>
  <c r="Y83" i="1" s="1"/>
  <c r="W84" i="1"/>
  <c r="W85" i="1"/>
  <c r="W86" i="1"/>
  <c r="W87" i="1"/>
  <c r="W88" i="1"/>
  <c r="W89" i="1"/>
  <c r="W90" i="1"/>
  <c r="W91" i="1"/>
  <c r="Y91" i="1" s="1"/>
  <c r="W92" i="1"/>
  <c r="W93" i="1"/>
  <c r="W94" i="1"/>
  <c r="W95" i="1"/>
  <c r="W96" i="1"/>
  <c r="W97" i="1"/>
  <c r="W98" i="1"/>
  <c r="Y98" i="1" s="1"/>
  <c r="W99" i="1"/>
  <c r="Y99" i="1" s="1"/>
  <c r="W100" i="1"/>
  <c r="W101" i="1"/>
  <c r="W102" i="1"/>
  <c r="W103" i="1"/>
  <c r="W104" i="1"/>
  <c r="W105" i="1"/>
  <c r="Y105" i="1" s="1"/>
  <c r="W106" i="1"/>
  <c r="W107" i="1"/>
  <c r="Y107" i="1" s="1"/>
  <c r="W108" i="1"/>
  <c r="W109" i="1"/>
  <c r="W110" i="1"/>
  <c r="W111" i="1"/>
  <c r="W112" i="1"/>
  <c r="W113" i="1"/>
  <c r="W114" i="1"/>
  <c r="W115" i="1"/>
  <c r="Y115" i="1" s="1"/>
  <c r="W116" i="1"/>
  <c r="W117" i="1"/>
  <c r="Y117" i="1" s="1"/>
  <c r="W118" i="1"/>
  <c r="W119" i="1"/>
  <c r="W120" i="1"/>
  <c r="W121" i="1"/>
  <c r="W122" i="1"/>
  <c r="W123" i="1"/>
  <c r="Y123" i="1" s="1"/>
  <c r="W124" i="1"/>
  <c r="W125" i="1"/>
  <c r="W126" i="1"/>
  <c r="W127" i="1"/>
  <c r="W128" i="1"/>
  <c r="W129" i="1"/>
  <c r="W130" i="1"/>
  <c r="W131" i="1"/>
  <c r="Y131" i="1" s="1"/>
  <c r="W132" i="1"/>
  <c r="W133" i="1"/>
  <c r="W134" i="1"/>
  <c r="W135" i="1"/>
  <c r="Y135" i="1" s="1"/>
  <c r="W136" i="1"/>
  <c r="Y136" i="1" s="1"/>
  <c r="W137" i="1"/>
  <c r="W138" i="1"/>
  <c r="W139" i="1"/>
  <c r="Y139" i="1" s="1"/>
  <c r="W140" i="1"/>
  <c r="W141" i="1"/>
  <c r="W142" i="1"/>
  <c r="W143" i="1"/>
  <c r="W144" i="1"/>
  <c r="W145" i="1"/>
  <c r="W146" i="1"/>
  <c r="W147" i="1"/>
  <c r="Y147" i="1" s="1"/>
  <c r="W148" i="1"/>
  <c r="W149" i="1"/>
  <c r="Y149" i="1" s="1"/>
  <c r="W150" i="1"/>
  <c r="W151" i="1"/>
  <c r="W152" i="1"/>
  <c r="Y152" i="1" s="1"/>
  <c r="W153" i="1"/>
  <c r="W154" i="1"/>
  <c r="W155" i="1"/>
  <c r="Y155" i="1" s="1"/>
  <c r="W156" i="1"/>
  <c r="W157" i="1"/>
  <c r="W158" i="1"/>
  <c r="W159" i="1"/>
  <c r="W160" i="1"/>
  <c r="W161" i="1"/>
  <c r="W162" i="1"/>
  <c r="W163" i="1"/>
  <c r="Y163" i="1" s="1"/>
  <c r="W164" i="1"/>
  <c r="W165" i="1"/>
  <c r="W166" i="1"/>
  <c r="W167" i="1"/>
  <c r="W168" i="1"/>
  <c r="Y168" i="1" s="1"/>
  <c r="W169" i="1"/>
  <c r="W170" i="1"/>
  <c r="W171" i="1"/>
  <c r="Y171" i="1" s="1"/>
  <c r="W172" i="1"/>
  <c r="W173" i="1"/>
  <c r="W174" i="1"/>
  <c r="W175" i="1"/>
  <c r="W176" i="1"/>
  <c r="Y176" i="1" s="1"/>
  <c r="W177" i="1"/>
  <c r="W178" i="1"/>
  <c r="W179" i="1"/>
  <c r="Y179" i="1" s="1"/>
  <c r="W180" i="1"/>
  <c r="W181" i="1"/>
  <c r="W182" i="1"/>
  <c r="W183" i="1"/>
  <c r="W184" i="1"/>
  <c r="Y184" i="1" s="1"/>
  <c r="W185" i="1"/>
  <c r="W186" i="1"/>
  <c r="Y186" i="1" s="1"/>
  <c r="W187" i="1"/>
  <c r="Y187" i="1" s="1"/>
  <c r="W188" i="1"/>
  <c r="Y188" i="1" s="1"/>
  <c r="W189" i="1"/>
  <c r="W190" i="1"/>
  <c r="W191" i="1"/>
  <c r="W192" i="1"/>
  <c r="Y192" i="1" s="1"/>
  <c r="W193" i="1"/>
  <c r="W194" i="1"/>
  <c r="W195" i="1"/>
  <c r="Y195" i="1" s="1"/>
  <c r="W196" i="1"/>
  <c r="W197" i="1"/>
  <c r="W198" i="1"/>
  <c r="W199" i="1"/>
  <c r="W200" i="1"/>
  <c r="Y200" i="1" s="1"/>
  <c r="W201" i="1"/>
  <c r="W202" i="1"/>
  <c r="W203" i="1"/>
  <c r="Y203" i="1" s="1"/>
  <c r="W204" i="1"/>
  <c r="W205" i="1"/>
  <c r="W206" i="1"/>
  <c r="W207" i="1"/>
  <c r="Y207" i="1" s="1"/>
  <c r="W208" i="1"/>
  <c r="Y208" i="1" s="1"/>
  <c r="W209" i="1"/>
  <c r="W210" i="1"/>
  <c r="W211" i="1"/>
  <c r="Y211" i="1" s="1"/>
  <c r="W212" i="1"/>
  <c r="W213" i="1"/>
  <c r="W214" i="1"/>
  <c r="W215" i="1"/>
  <c r="W216" i="1"/>
  <c r="Y216" i="1" s="1"/>
  <c r="W217" i="1"/>
  <c r="W218" i="1"/>
  <c r="W219" i="1"/>
  <c r="Y219" i="1" s="1"/>
  <c r="W220" i="1"/>
  <c r="W221" i="1"/>
  <c r="W222" i="1"/>
  <c r="W223" i="1"/>
  <c r="W224" i="1"/>
  <c r="Y224" i="1" s="1"/>
  <c r="W225" i="1"/>
  <c r="Y225" i="1" s="1"/>
  <c r="W226" i="1"/>
  <c r="W227" i="1"/>
  <c r="Y227" i="1" s="1"/>
  <c r="W228" i="1"/>
  <c r="W229" i="1"/>
  <c r="W230" i="1"/>
  <c r="W231" i="1"/>
  <c r="Y231" i="1" s="1"/>
  <c r="W232" i="1"/>
  <c r="Y232" i="1" s="1"/>
  <c r="W233" i="1"/>
  <c r="W234" i="1"/>
  <c r="Y234" i="1" s="1"/>
  <c r="W235" i="1"/>
  <c r="Y235" i="1" s="1"/>
  <c r="W236" i="1"/>
  <c r="Y236" i="1" s="1"/>
  <c r="W237" i="1"/>
  <c r="W238" i="1"/>
  <c r="W239" i="1"/>
  <c r="W240" i="1"/>
  <c r="Y240" i="1" s="1"/>
  <c r="W241" i="1"/>
  <c r="W242" i="1"/>
  <c r="Y242" i="1" s="1"/>
  <c r="W243" i="1"/>
  <c r="Y243" i="1" s="1"/>
  <c r="W244" i="1"/>
  <c r="W245" i="1"/>
  <c r="W246" i="1"/>
  <c r="W247" i="1"/>
  <c r="W248" i="1"/>
  <c r="Y248" i="1" s="1"/>
  <c r="W249" i="1"/>
  <c r="W250" i="1"/>
  <c r="Y250" i="1" s="1"/>
  <c r="W251" i="1"/>
  <c r="Y251" i="1" s="1"/>
  <c r="W252" i="1"/>
  <c r="W253" i="1"/>
  <c r="W254" i="1"/>
  <c r="W255" i="1"/>
  <c r="W256" i="1"/>
  <c r="Y256" i="1" s="1"/>
  <c r="W257" i="1"/>
  <c r="W258" i="1"/>
  <c r="Y258" i="1" s="1"/>
  <c r="W259" i="1"/>
  <c r="Y259" i="1" s="1"/>
  <c r="W260" i="1"/>
  <c r="W261" i="1"/>
  <c r="W262" i="1"/>
  <c r="W263" i="1"/>
  <c r="W264" i="1"/>
  <c r="Y264" i="1" s="1"/>
  <c r="W265" i="1"/>
  <c r="W266" i="1"/>
  <c r="Y266" i="1" s="1"/>
  <c r="W267" i="1"/>
  <c r="Y267" i="1" s="1"/>
  <c r="W268" i="1"/>
  <c r="W269" i="1"/>
  <c r="W270" i="1"/>
  <c r="W271" i="1"/>
  <c r="W272" i="1"/>
  <c r="Y272" i="1" s="1"/>
  <c r="W273" i="1"/>
  <c r="W274" i="1"/>
  <c r="Y274" i="1" s="1"/>
  <c r="W275" i="1"/>
  <c r="Y275" i="1" s="1"/>
  <c r="W276" i="1"/>
  <c r="W277" i="1"/>
  <c r="W278" i="1"/>
  <c r="W279" i="1"/>
  <c r="W280" i="1"/>
  <c r="Y280" i="1" s="1"/>
  <c r="W281" i="1"/>
  <c r="W282" i="1"/>
  <c r="Y282" i="1" s="1"/>
  <c r="W283" i="1"/>
  <c r="Y283" i="1" s="1"/>
  <c r="W284" i="1"/>
  <c r="W285" i="1"/>
  <c r="W286" i="1"/>
  <c r="W287" i="1"/>
  <c r="Y287" i="1" s="1"/>
  <c r="W288" i="1"/>
  <c r="Y288" i="1" s="1"/>
  <c r="W289" i="1"/>
  <c r="W290" i="1"/>
  <c r="Y290" i="1" s="1"/>
  <c r="W291" i="1"/>
  <c r="Y291" i="1" s="1"/>
  <c r="W292" i="1"/>
  <c r="Y292" i="1" s="1"/>
  <c r="W293" i="1"/>
  <c r="W294" i="1"/>
  <c r="W295" i="1"/>
  <c r="W296" i="1"/>
  <c r="Y296" i="1" s="1"/>
  <c r="W297" i="1"/>
  <c r="W298" i="1"/>
  <c r="Y298" i="1" s="1"/>
  <c r="W299" i="1"/>
  <c r="Y299" i="1" s="1"/>
  <c r="W300" i="1"/>
  <c r="W301" i="1"/>
  <c r="W302" i="1"/>
  <c r="W303" i="1"/>
  <c r="W304" i="1"/>
  <c r="Y304" i="1" s="1"/>
  <c r="W305" i="1"/>
  <c r="Y305" i="1" s="1"/>
  <c r="W306" i="1"/>
  <c r="Y306" i="1" s="1"/>
  <c r="W307" i="1"/>
  <c r="Y307" i="1" s="1"/>
  <c r="W308" i="1"/>
  <c r="W309" i="1"/>
  <c r="W310" i="1"/>
  <c r="W311" i="1"/>
  <c r="W312" i="1"/>
  <c r="Y312" i="1" s="1"/>
  <c r="W313" i="1"/>
  <c r="Y313" i="1" s="1"/>
  <c r="W314" i="1"/>
  <c r="Y314" i="1" s="1"/>
  <c r="W315" i="1"/>
  <c r="Y315" i="1" s="1"/>
  <c r="W316" i="1"/>
  <c r="W317" i="1"/>
  <c r="W318" i="1"/>
  <c r="W319" i="1"/>
  <c r="W320" i="1"/>
  <c r="Y320" i="1" s="1"/>
  <c r="W321" i="1"/>
  <c r="Y321" i="1" s="1"/>
  <c r="W322" i="1"/>
  <c r="Y322" i="1" s="1"/>
  <c r="W323" i="1"/>
  <c r="Y323" i="1" s="1"/>
  <c r="W324" i="1"/>
  <c r="W325" i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W333" i="1"/>
  <c r="W334" i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W341" i="1"/>
  <c r="W342" i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W349" i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W357" i="1"/>
  <c r="W358" i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W365" i="1"/>
  <c r="W366" i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W373" i="1"/>
  <c r="W374" i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W381" i="1"/>
  <c r="W382" i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W389" i="1"/>
  <c r="W390" i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W397" i="1"/>
  <c r="W398" i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W405" i="1"/>
  <c r="W406" i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W414" i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W421" i="1"/>
  <c r="W422" i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W430" i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W437" i="1"/>
  <c r="W438" i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W445" i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W453" i="1"/>
  <c r="W454" i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W461" i="1"/>
  <c r="W462" i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W469" i="1"/>
  <c r="W470" i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W477" i="1"/>
  <c r="W478" i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W485" i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W493" i="1"/>
  <c r="W494" i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W501" i="1"/>
  <c r="W502" i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W509" i="1"/>
  <c r="W510" i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W518" i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W525" i="1"/>
  <c r="W526" i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W533" i="1"/>
  <c r="Y533" i="1" s="1"/>
  <c r="W534" i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W541" i="1"/>
  <c r="Y541" i="1" s="1"/>
  <c r="W542" i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W549" i="1"/>
  <c r="W550" i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W557" i="1"/>
  <c r="W558" i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W565" i="1"/>
  <c r="W566" i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W573" i="1"/>
  <c r="W574" i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W581" i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W589" i="1"/>
  <c r="W590" i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W598" i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W605" i="1"/>
  <c r="W606" i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W613" i="1"/>
  <c r="W614" i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W621" i="1"/>
  <c r="W622" i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W629" i="1"/>
  <c r="W630" i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W637" i="1"/>
  <c r="W638" i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W645" i="1"/>
  <c r="W646" i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W653" i="1"/>
  <c r="W654" i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W661" i="1"/>
  <c r="W662" i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W669" i="1"/>
  <c r="W670" i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W677" i="1"/>
  <c r="W678" i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W685" i="1"/>
  <c r="W686" i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W693" i="1"/>
  <c r="W694" i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7" i="1"/>
  <c r="Y1347" i="1" s="1"/>
  <c r="W1348" i="1"/>
  <c r="Y1348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2" i="1"/>
  <c r="Y1362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1" i="1"/>
  <c r="Y1581" i="1" s="1"/>
  <c r="W1582" i="1"/>
  <c r="Y1582" i="1" s="1"/>
  <c r="W1583" i="1"/>
  <c r="Y1583" i="1" s="1"/>
  <c r="W1584" i="1"/>
  <c r="Y1584" i="1" s="1"/>
  <c r="W1585" i="1"/>
  <c r="Y1585" i="1" s="1"/>
  <c r="W1586" i="1"/>
  <c r="Y1586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8" i="1"/>
  <c r="Y1728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3" i="1"/>
  <c r="Y1813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Y2193" i="1" s="1"/>
  <c r="W2194" i="1"/>
  <c r="Y2194" i="1" s="1"/>
  <c r="W2195" i="1"/>
  <c r="Y2195" i="1" s="1"/>
  <c r="W2196" i="1"/>
  <c r="Y2196" i="1" s="1"/>
  <c r="W2197" i="1"/>
  <c r="Y2197" i="1" s="1"/>
  <c r="W2198" i="1"/>
  <c r="Y2198" i="1" s="1"/>
  <c r="W2199" i="1"/>
  <c r="Y2199" i="1" s="1"/>
  <c r="W2200" i="1"/>
  <c r="Y2200" i="1" s="1"/>
  <c r="W2201" i="1"/>
  <c r="Y2201" i="1" s="1"/>
  <c r="W2202" i="1"/>
  <c r="Y2202" i="1" s="1"/>
  <c r="W2203" i="1"/>
  <c r="Y2203" i="1" s="1"/>
  <c r="W2204" i="1"/>
  <c r="Y2204" i="1" s="1"/>
  <c r="W2205" i="1"/>
  <c r="Y2205" i="1" s="1"/>
  <c r="W2206" i="1"/>
  <c r="Y2206" i="1" s="1"/>
  <c r="W2207" i="1"/>
  <c r="Y2207" i="1" s="1"/>
  <c r="W2208" i="1"/>
  <c r="Y2208" i="1" s="1"/>
  <c r="W2209" i="1"/>
  <c r="Y2209" i="1" s="1"/>
  <c r="W2210" i="1"/>
  <c r="Y2210" i="1" s="1"/>
  <c r="W2211" i="1"/>
  <c r="Y2211" i="1" s="1"/>
  <c r="W2212" i="1"/>
  <c r="Y2212" i="1" s="1"/>
  <c r="W2213" i="1"/>
  <c r="Y2213" i="1" s="1"/>
  <c r="W2214" i="1"/>
  <c r="Y2214" i="1" s="1"/>
  <c r="W2215" i="1"/>
  <c r="Y2215" i="1" s="1"/>
  <c r="W2216" i="1"/>
  <c r="Y2216" i="1" s="1"/>
  <c r="W2217" i="1"/>
  <c r="Y2217" i="1" s="1"/>
  <c r="W2218" i="1"/>
  <c r="Y2218" i="1" s="1"/>
  <c r="W2219" i="1"/>
  <c r="Y2219" i="1" s="1"/>
  <c r="W2220" i="1"/>
  <c r="Y2220" i="1" s="1"/>
  <c r="W2221" i="1"/>
  <c r="Y2221" i="1" s="1"/>
  <c r="W2222" i="1"/>
  <c r="Y2222" i="1" s="1"/>
  <c r="W2223" i="1"/>
  <c r="Y2223" i="1" s="1"/>
  <c r="W2224" i="1"/>
  <c r="Y2224" i="1" s="1"/>
  <c r="W2225" i="1"/>
  <c r="Y2225" i="1" s="1"/>
  <c r="W2226" i="1"/>
  <c r="Y2226" i="1" s="1"/>
  <c r="W2227" i="1"/>
  <c r="Y2227" i="1" s="1"/>
  <c r="W2228" i="1"/>
  <c r="Y2228" i="1" s="1"/>
  <c r="W2229" i="1"/>
  <c r="Y2229" i="1" s="1"/>
  <c r="W2230" i="1"/>
  <c r="Y2230" i="1" s="1"/>
  <c r="W2231" i="1"/>
  <c r="Y2231" i="1" s="1"/>
  <c r="W2232" i="1"/>
  <c r="Y2232" i="1" s="1"/>
  <c r="W2233" i="1"/>
  <c r="Y2233" i="1" s="1"/>
  <c r="W2234" i="1"/>
  <c r="Y2234" i="1" s="1"/>
  <c r="W2235" i="1"/>
  <c r="Y2235" i="1" s="1"/>
  <c r="W2236" i="1"/>
  <c r="Y2236" i="1" s="1"/>
  <c r="W2237" i="1"/>
  <c r="Y2237" i="1" s="1"/>
  <c r="W2238" i="1"/>
  <c r="Y2238" i="1" s="1"/>
  <c r="W2239" i="1"/>
  <c r="Y2239" i="1" s="1"/>
  <c r="W2240" i="1"/>
  <c r="Y2240" i="1" s="1"/>
  <c r="W2241" i="1"/>
  <c r="Y2241" i="1" s="1"/>
  <c r="W2242" i="1"/>
  <c r="Y2242" i="1" s="1"/>
  <c r="W2243" i="1"/>
  <c r="Y2243" i="1" s="1"/>
  <c r="W2244" i="1"/>
  <c r="Y2244" i="1" s="1"/>
  <c r="W2245" i="1"/>
  <c r="Y2245" i="1" s="1"/>
  <c r="W2246" i="1"/>
  <c r="Y2246" i="1" s="1"/>
  <c r="W2247" i="1"/>
  <c r="Y2247" i="1" s="1"/>
  <c r="W2248" i="1"/>
  <c r="Y2248" i="1" s="1"/>
  <c r="W2249" i="1"/>
  <c r="Y2249" i="1" s="1"/>
  <c r="W2250" i="1"/>
  <c r="Y2250" i="1" s="1"/>
  <c r="W2251" i="1"/>
  <c r="Y2251" i="1" s="1"/>
  <c r="W2252" i="1"/>
  <c r="Y2252" i="1" s="1"/>
  <c r="W2253" i="1"/>
  <c r="Y2253" i="1" s="1"/>
  <c r="W2254" i="1"/>
  <c r="Y2254" i="1" s="1"/>
  <c r="W2255" i="1"/>
  <c r="Y2255" i="1" s="1"/>
  <c r="W2256" i="1"/>
  <c r="Y2256" i="1" s="1"/>
  <c r="W2257" i="1"/>
  <c r="Y2257" i="1" s="1"/>
  <c r="W2258" i="1"/>
  <c r="Y2258" i="1" s="1"/>
  <c r="W2259" i="1"/>
  <c r="Y2259" i="1" s="1"/>
  <c r="W2260" i="1"/>
  <c r="Y2260" i="1" s="1"/>
  <c r="W2261" i="1"/>
  <c r="Y2261" i="1" s="1"/>
  <c r="W2262" i="1"/>
  <c r="Y2262" i="1" s="1"/>
  <c r="W2263" i="1"/>
  <c r="Y2263" i="1" s="1"/>
  <c r="W2264" i="1"/>
  <c r="Y2264" i="1" s="1"/>
  <c r="W2265" i="1"/>
  <c r="Y2265" i="1" s="1"/>
  <c r="W2266" i="1"/>
  <c r="Y2266" i="1" s="1"/>
  <c r="W2267" i="1"/>
  <c r="Y2267" i="1" s="1"/>
  <c r="W2268" i="1"/>
  <c r="Y2268" i="1" s="1"/>
  <c r="W2269" i="1"/>
  <c r="Y2269" i="1" s="1"/>
  <c r="W2270" i="1"/>
  <c r="Y2270" i="1" s="1"/>
  <c r="W2271" i="1"/>
  <c r="Y2271" i="1" s="1"/>
  <c r="W2272" i="1"/>
  <c r="Y2272" i="1" s="1"/>
  <c r="W2273" i="1"/>
  <c r="Y2273" i="1" s="1"/>
  <c r="W2274" i="1"/>
  <c r="Y2274" i="1" s="1"/>
  <c r="W2275" i="1"/>
  <c r="Y2275" i="1" s="1"/>
  <c r="W2276" i="1"/>
  <c r="Y2276" i="1" s="1"/>
  <c r="W2277" i="1"/>
  <c r="Y2277" i="1" s="1"/>
  <c r="W2278" i="1"/>
  <c r="Y2278" i="1" s="1"/>
  <c r="W2279" i="1"/>
  <c r="Y2279" i="1" s="1"/>
  <c r="W2280" i="1"/>
  <c r="Y2280" i="1" s="1"/>
  <c r="W2281" i="1"/>
  <c r="Y2281" i="1" s="1"/>
  <c r="W2282" i="1"/>
  <c r="Y2282" i="1" s="1"/>
  <c r="W2283" i="1"/>
  <c r="Y2283" i="1" s="1"/>
  <c r="W2284" i="1"/>
  <c r="Y2284" i="1" s="1"/>
  <c r="W2285" i="1"/>
  <c r="Y2285" i="1" s="1"/>
  <c r="W2286" i="1"/>
  <c r="Y2286" i="1" s="1"/>
  <c r="W2287" i="1"/>
  <c r="Y2287" i="1" s="1"/>
  <c r="W2288" i="1"/>
  <c r="Y2288" i="1" s="1"/>
  <c r="W2289" i="1"/>
  <c r="Y2289" i="1" s="1"/>
  <c r="W2290" i="1"/>
  <c r="Y2290" i="1" s="1"/>
  <c r="W2291" i="1"/>
  <c r="Y2291" i="1" s="1"/>
  <c r="W2292" i="1"/>
  <c r="Y2292" i="1" s="1"/>
  <c r="W2293" i="1"/>
  <c r="Y2293" i="1" s="1"/>
  <c r="W2294" i="1"/>
  <c r="Y2294" i="1" s="1"/>
  <c r="W2295" i="1"/>
  <c r="Y2295" i="1" s="1"/>
  <c r="W2296" i="1"/>
  <c r="Y2296" i="1" s="1"/>
  <c r="W2297" i="1"/>
  <c r="Y2297" i="1" s="1"/>
  <c r="W2298" i="1"/>
  <c r="Y2298" i="1" s="1"/>
  <c r="W2299" i="1"/>
  <c r="Y2299" i="1" s="1"/>
  <c r="W2300" i="1"/>
  <c r="Y2300" i="1" s="1"/>
  <c r="W2301" i="1"/>
  <c r="Y2301" i="1" s="1"/>
  <c r="W2302" i="1"/>
  <c r="Y2302" i="1" s="1"/>
  <c r="W2303" i="1"/>
  <c r="Y2303" i="1" s="1"/>
  <c r="W2304" i="1"/>
  <c r="Y2304" i="1" s="1"/>
  <c r="W2305" i="1"/>
  <c r="Y2305" i="1" s="1"/>
  <c r="W2306" i="1"/>
  <c r="Y2306" i="1" s="1"/>
  <c r="W2307" i="1"/>
  <c r="Y2307" i="1" s="1"/>
  <c r="W2308" i="1"/>
  <c r="Y2308" i="1" s="1"/>
  <c r="W2309" i="1"/>
  <c r="Y2309" i="1" s="1"/>
  <c r="W2310" i="1"/>
  <c r="Y2310" i="1" s="1"/>
  <c r="W2311" i="1"/>
  <c r="Y2311" i="1" s="1"/>
  <c r="W2312" i="1"/>
  <c r="Y2312" i="1" s="1"/>
  <c r="W2313" i="1"/>
  <c r="Y2313" i="1" s="1"/>
  <c r="W2314" i="1"/>
  <c r="Y2314" i="1" s="1"/>
  <c r="W2315" i="1"/>
  <c r="Y2315" i="1" s="1"/>
  <c r="W2316" i="1"/>
  <c r="Y2316" i="1" s="1"/>
  <c r="W2317" i="1"/>
  <c r="Y2317" i="1" s="1"/>
  <c r="W2318" i="1"/>
  <c r="Y2318" i="1" s="1"/>
  <c r="W2319" i="1"/>
  <c r="Y2319" i="1" s="1"/>
  <c r="W2320" i="1"/>
  <c r="Y2320" i="1" s="1"/>
  <c r="W2321" i="1"/>
  <c r="Y2321" i="1" s="1"/>
  <c r="W2322" i="1"/>
  <c r="Y2322" i="1" s="1"/>
  <c r="W2323" i="1"/>
  <c r="Y2323" i="1" s="1"/>
  <c r="W2324" i="1"/>
  <c r="Y2324" i="1" s="1"/>
  <c r="W2325" i="1"/>
  <c r="Y2325" i="1" s="1"/>
  <c r="W2326" i="1"/>
  <c r="Y2326" i="1" s="1"/>
  <c r="W2327" i="1"/>
  <c r="Y2327" i="1" s="1"/>
  <c r="W2328" i="1"/>
  <c r="Y2328" i="1" s="1"/>
  <c r="W2329" i="1"/>
  <c r="Y2329" i="1" s="1"/>
  <c r="W2330" i="1"/>
  <c r="Y2330" i="1" s="1"/>
  <c r="W2331" i="1"/>
  <c r="Y2331" i="1" s="1"/>
  <c r="W2332" i="1"/>
  <c r="Y2332" i="1" s="1"/>
  <c r="W2333" i="1"/>
  <c r="Y2333" i="1" s="1"/>
  <c r="W2334" i="1"/>
  <c r="Y2334" i="1" s="1"/>
  <c r="W2335" i="1"/>
  <c r="Y2335" i="1" s="1"/>
  <c r="W2336" i="1"/>
  <c r="Y2336" i="1" s="1"/>
  <c r="W2337" i="1"/>
  <c r="Y2337" i="1" s="1"/>
  <c r="W2338" i="1"/>
  <c r="Y2338" i="1" s="1"/>
  <c r="W2339" i="1"/>
  <c r="Y2339" i="1" s="1"/>
  <c r="W2340" i="1"/>
  <c r="Y2340" i="1" s="1"/>
  <c r="W2341" i="1"/>
  <c r="Y2341" i="1" s="1"/>
  <c r="W2342" i="1"/>
  <c r="Y2342" i="1" s="1"/>
  <c r="W2343" i="1"/>
  <c r="Y2343" i="1" s="1"/>
  <c r="W2344" i="1"/>
  <c r="Y2344" i="1" s="1"/>
  <c r="W2345" i="1"/>
  <c r="Y2345" i="1" s="1"/>
  <c r="W2346" i="1"/>
  <c r="Y2346" i="1" s="1"/>
  <c r="W2347" i="1"/>
  <c r="Y2347" i="1" s="1"/>
  <c r="W2348" i="1"/>
  <c r="Y2348" i="1" s="1"/>
  <c r="W2349" i="1"/>
  <c r="Y2349" i="1" s="1"/>
  <c r="W2350" i="1"/>
  <c r="Y2350" i="1" s="1"/>
  <c r="W2351" i="1"/>
  <c r="Y2351" i="1" s="1"/>
  <c r="W2352" i="1"/>
  <c r="Y2352" i="1" s="1"/>
  <c r="W2353" i="1"/>
  <c r="Y2353" i="1" s="1"/>
  <c r="W2354" i="1"/>
  <c r="Y2354" i="1" s="1"/>
  <c r="W2355" i="1"/>
  <c r="Y2355" i="1" s="1"/>
  <c r="W2356" i="1"/>
  <c r="Y2356" i="1" s="1"/>
  <c r="W2357" i="1"/>
  <c r="Y2357" i="1" s="1"/>
  <c r="W2358" i="1"/>
  <c r="Y2358" i="1" s="1"/>
  <c r="W2359" i="1"/>
  <c r="Y2359" i="1" s="1"/>
  <c r="W2360" i="1"/>
  <c r="Y2360" i="1" s="1"/>
  <c r="W2361" i="1"/>
  <c r="Y2361" i="1" s="1"/>
  <c r="W2362" i="1"/>
  <c r="Y2362" i="1" s="1"/>
  <c r="W2363" i="1"/>
  <c r="Y2363" i="1" s="1"/>
  <c r="W2364" i="1"/>
  <c r="Y2364" i="1" s="1"/>
  <c r="W2365" i="1"/>
  <c r="Y2365" i="1" s="1"/>
  <c r="W2366" i="1"/>
  <c r="Y2366" i="1" s="1"/>
  <c r="W2367" i="1"/>
  <c r="Y2367" i="1" s="1"/>
  <c r="W2368" i="1"/>
  <c r="Y2368" i="1" s="1"/>
  <c r="W2369" i="1"/>
  <c r="Y2369" i="1" s="1"/>
  <c r="W2370" i="1"/>
  <c r="Y2370" i="1" s="1"/>
  <c r="W2371" i="1"/>
  <c r="Y2371" i="1" s="1"/>
  <c r="W2372" i="1"/>
  <c r="Y2372" i="1" s="1"/>
  <c r="W2373" i="1"/>
  <c r="Y2373" i="1" s="1"/>
  <c r="W2374" i="1"/>
  <c r="Y2374" i="1" s="1"/>
  <c r="W2375" i="1"/>
  <c r="Y2375" i="1" s="1"/>
  <c r="W2376" i="1"/>
  <c r="Y2376" i="1" s="1"/>
  <c r="W2377" i="1"/>
  <c r="Y2377" i="1" s="1"/>
  <c r="W2378" i="1"/>
  <c r="Y2378" i="1" s="1"/>
  <c r="W2379" i="1"/>
  <c r="Y2379" i="1" s="1"/>
  <c r="W2380" i="1"/>
  <c r="Y2380" i="1" s="1"/>
  <c r="W2381" i="1"/>
  <c r="Y2381" i="1" s="1"/>
  <c r="W2382" i="1"/>
  <c r="Y2382" i="1" s="1"/>
  <c r="W2383" i="1"/>
  <c r="Y2383" i="1" s="1"/>
  <c r="W2384" i="1"/>
  <c r="Y2384" i="1" s="1"/>
  <c r="W2385" i="1"/>
  <c r="Y2385" i="1" s="1"/>
  <c r="W2386" i="1"/>
  <c r="Y2386" i="1" s="1"/>
  <c r="W2387" i="1"/>
  <c r="Y2387" i="1" s="1"/>
  <c r="W2388" i="1"/>
  <c r="Y2388" i="1" s="1"/>
  <c r="W2389" i="1"/>
  <c r="Y2389" i="1" s="1"/>
  <c r="W2390" i="1"/>
  <c r="Y2390" i="1" s="1"/>
  <c r="W2391" i="1"/>
  <c r="Y2391" i="1" s="1"/>
  <c r="W2392" i="1"/>
  <c r="Y2392" i="1" s="1"/>
  <c r="W2393" i="1"/>
  <c r="Y2393" i="1" s="1"/>
  <c r="W2394" i="1"/>
  <c r="Y2394" i="1" s="1"/>
  <c r="W2395" i="1"/>
  <c r="Y2395" i="1" s="1"/>
  <c r="W2396" i="1"/>
  <c r="Y2396" i="1" s="1"/>
  <c r="W2397" i="1"/>
  <c r="Y2397" i="1" s="1"/>
  <c r="W2398" i="1"/>
  <c r="Y2398" i="1" s="1"/>
  <c r="W2399" i="1"/>
  <c r="Y2399" i="1" s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3" i="1"/>
  <c r="Y2573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7" i="1"/>
  <c r="Y2607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Y2706" i="1" s="1"/>
  <c r="W2707" i="1"/>
  <c r="Y2707" i="1" s="1"/>
  <c r="W2708" i="1"/>
  <c r="Y2708" i="1" s="1"/>
  <c r="W2709" i="1"/>
  <c r="Y2709" i="1" s="1"/>
  <c r="W2710" i="1"/>
  <c r="Y2710" i="1" s="1"/>
  <c r="W2711" i="1"/>
  <c r="Y2711" i="1" s="1"/>
  <c r="W2712" i="1"/>
  <c r="Y2712" i="1" s="1"/>
  <c r="W2713" i="1"/>
  <c r="Y2713" i="1" s="1"/>
  <c r="W2714" i="1"/>
  <c r="Y2714" i="1" s="1"/>
  <c r="W2715" i="1"/>
  <c r="Y2715" i="1" s="1"/>
  <c r="W2716" i="1"/>
  <c r="Y2716" i="1" s="1"/>
  <c r="W2717" i="1"/>
  <c r="Y2717" i="1" s="1"/>
  <c r="W2718" i="1"/>
  <c r="Y2718" i="1" s="1"/>
  <c r="W2719" i="1"/>
  <c r="Y2719" i="1" s="1"/>
  <c r="W2720" i="1"/>
  <c r="Y2720" i="1" s="1"/>
  <c r="W2721" i="1"/>
  <c r="Y2721" i="1" s="1"/>
  <c r="W2722" i="1"/>
  <c r="Y2722" i="1" s="1"/>
  <c r="W2723" i="1"/>
  <c r="Y2723" i="1" s="1"/>
  <c r="W2724" i="1"/>
  <c r="Y2724" i="1" s="1"/>
  <c r="W2725" i="1"/>
  <c r="Y2725" i="1" s="1"/>
  <c r="W2726" i="1"/>
  <c r="Y2726" i="1" s="1"/>
  <c r="W2727" i="1"/>
  <c r="Y2727" i="1" s="1"/>
  <c r="W2728" i="1"/>
  <c r="Y2728" i="1" s="1"/>
  <c r="W2729" i="1"/>
  <c r="Y2729" i="1" s="1"/>
  <c r="W2730" i="1"/>
  <c r="Y2730" i="1" s="1"/>
  <c r="W2731" i="1"/>
  <c r="Y2731" i="1" s="1"/>
  <c r="W2732" i="1"/>
  <c r="Y2732" i="1" s="1"/>
  <c r="W2733" i="1"/>
  <c r="Y2733" i="1" s="1"/>
  <c r="W2734" i="1"/>
  <c r="Y2734" i="1" s="1"/>
  <c r="W2735" i="1"/>
  <c r="Y2735" i="1" s="1"/>
  <c r="W2736" i="1"/>
  <c r="Y2736" i="1" s="1"/>
  <c r="W2737" i="1"/>
  <c r="Y2737" i="1" s="1"/>
  <c r="W2738" i="1"/>
  <c r="Y2738" i="1" s="1"/>
  <c r="W2739" i="1"/>
  <c r="Y2739" i="1" s="1"/>
  <c r="W2740" i="1"/>
  <c r="Y2740" i="1" s="1"/>
  <c r="W2741" i="1"/>
  <c r="Y2741" i="1" s="1"/>
  <c r="W2742" i="1"/>
  <c r="Y2742" i="1" s="1"/>
  <c r="W2743" i="1"/>
  <c r="Y2743" i="1" s="1"/>
  <c r="W2744" i="1"/>
  <c r="Y2744" i="1" s="1"/>
  <c r="W2745" i="1"/>
  <c r="Y2745" i="1" s="1"/>
  <c r="W2746" i="1"/>
  <c r="Y2746" i="1" s="1"/>
  <c r="W2747" i="1"/>
  <c r="Y2747" i="1" s="1"/>
  <c r="W2748" i="1"/>
  <c r="Y2748" i="1" s="1"/>
  <c r="W2749" i="1"/>
  <c r="Y2749" i="1" s="1"/>
  <c r="W2750" i="1"/>
  <c r="Y2750" i="1" s="1"/>
  <c r="W2751" i="1"/>
  <c r="Y2751" i="1" s="1"/>
  <c r="W2752" i="1"/>
  <c r="Y2752" i="1" s="1"/>
  <c r="W2753" i="1"/>
  <c r="Y2753" i="1" s="1"/>
  <c r="W2754" i="1"/>
  <c r="Y2754" i="1" s="1"/>
  <c r="W2755" i="1"/>
  <c r="Y2755" i="1" s="1"/>
  <c r="W2756" i="1"/>
  <c r="Y2756" i="1" s="1"/>
  <c r="W2757" i="1"/>
  <c r="Y2757" i="1" s="1"/>
  <c r="W2758" i="1"/>
  <c r="Y2758" i="1" s="1"/>
  <c r="W2759" i="1"/>
  <c r="Y2759" i="1" s="1"/>
  <c r="W2760" i="1"/>
  <c r="Y2760" i="1" s="1"/>
  <c r="W2761" i="1"/>
  <c r="Y2761" i="1" s="1"/>
  <c r="W2762" i="1"/>
  <c r="Y2762" i="1" s="1"/>
  <c r="W2763" i="1"/>
  <c r="Y2763" i="1" s="1"/>
  <c r="W2764" i="1"/>
  <c r="Y2764" i="1" s="1"/>
  <c r="W2765" i="1"/>
  <c r="Y2765" i="1" s="1"/>
  <c r="W2766" i="1"/>
  <c r="Y2766" i="1" s="1"/>
  <c r="W2767" i="1"/>
  <c r="Y2767" i="1" s="1"/>
  <c r="W2768" i="1"/>
  <c r="Y2768" i="1" s="1"/>
  <c r="W2769" i="1"/>
  <c r="Y2769" i="1" s="1"/>
  <c r="W2770" i="1"/>
  <c r="Y2770" i="1" s="1"/>
  <c r="W2771" i="1"/>
  <c r="Y2771" i="1" s="1"/>
  <c r="W2772" i="1"/>
  <c r="Y2772" i="1" s="1"/>
  <c r="W2773" i="1"/>
  <c r="Y2773" i="1" s="1"/>
  <c r="W2774" i="1"/>
  <c r="Y2774" i="1" s="1"/>
  <c r="W2775" i="1"/>
  <c r="Y2775" i="1" s="1"/>
  <c r="W2776" i="1"/>
  <c r="Y2776" i="1" s="1"/>
  <c r="W2777" i="1"/>
  <c r="Y2777" i="1" s="1"/>
  <c r="W2778" i="1"/>
  <c r="Y2778" i="1" s="1"/>
  <c r="W2779" i="1"/>
  <c r="Y2779" i="1" s="1"/>
  <c r="W2780" i="1"/>
  <c r="Y2780" i="1" s="1"/>
  <c r="W2781" i="1"/>
  <c r="Y2781" i="1" s="1"/>
  <c r="W2782" i="1"/>
  <c r="Y2782" i="1" s="1"/>
  <c r="W2783" i="1"/>
  <c r="Y2783" i="1" s="1"/>
  <c r="W2784" i="1"/>
  <c r="Y2784" i="1" s="1"/>
  <c r="W2785" i="1"/>
  <c r="Y2785" i="1" s="1"/>
  <c r="W2786" i="1"/>
  <c r="Y2786" i="1" s="1"/>
  <c r="W2787" i="1"/>
  <c r="Y2787" i="1" s="1"/>
  <c r="W2788" i="1"/>
  <c r="Y2788" i="1" s="1"/>
  <c r="W2789" i="1"/>
  <c r="Y2789" i="1" s="1"/>
  <c r="W2790" i="1"/>
  <c r="Y2790" i="1" s="1"/>
  <c r="W2791" i="1"/>
  <c r="Y2791" i="1" s="1"/>
  <c r="W2792" i="1"/>
  <c r="Y2792" i="1" s="1"/>
  <c r="W2793" i="1"/>
  <c r="Y2793" i="1" s="1"/>
  <c r="W2794" i="1"/>
  <c r="Y2794" i="1" s="1"/>
  <c r="W2795" i="1"/>
  <c r="Y2795" i="1" s="1"/>
  <c r="W2796" i="1"/>
  <c r="Y2796" i="1" s="1"/>
  <c r="W2797" i="1"/>
  <c r="Y2797" i="1" s="1"/>
  <c r="W2798" i="1"/>
  <c r="Y2798" i="1" s="1"/>
  <c r="W2799" i="1"/>
  <c r="Y2799" i="1" s="1"/>
  <c r="W2800" i="1"/>
  <c r="Y2800" i="1" s="1"/>
  <c r="W2801" i="1"/>
  <c r="Y2801" i="1" s="1"/>
  <c r="W2802" i="1"/>
  <c r="Y2802" i="1" s="1"/>
  <c r="W2803" i="1"/>
  <c r="Y2803" i="1" s="1"/>
  <c r="W2804" i="1"/>
  <c r="Y2804" i="1" s="1"/>
  <c r="W2805" i="1"/>
  <c r="Y2805" i="1" s="1"/>
  <c r="W2806" i="1"/>
  <c r="Y2806" i="1" s="1"/>
  <c r="W2807" i="1"/>
  <c r="Y2807" i="1" s="1"/>
  <c r="W2808" i="1"/>
  <c r="Y2808" i="1" s="1"/>
  <c r="W2809" i="1"/>
  <c r="Y2809" i="1" s="1"/>
  <c r="W2810" i="1"/>
  <c r="Y2810" i="1" s="1"/>
  <c r="W2811" i="1"/>
  <c r="Y2811" i="1" s="1"/>
  <c r="W2812" i="1"/>
  <c r="Y2812" i="1" s="1"/>
  <c r="W2813" i="1"/>
  <c r="Y2813" i="1" s="1"/>
  <c r="W2814" i="1"/>
  <c r="Y2814" i="1" s="1"/>
  <c r="W2815" i="1"/>
  <c r="Y2815" i="1" s="1"/>
  <c r="W2816" i="1"/>
  <c r="Y2816" i="1" s="1"/>
  <c r="W2817" i="1"/>
  <c r="Y2817" i="1" s="1"/>
  <c r="W2818" i="1"/>
  <c r="Y2818" i="1" s="1"/>
  <c r="W2819" i="1"/>
  <c r="Y2819" i="1" s="1"/>
  <c r="W2820" i="1"/>
  <c r="Y2820" i="1" s="1"/>
  <c r="W2821" i="1"/>
  <c r="Y2821" i="1" s="1"/>
  <c r="W2822" i="1"/>
  <c r="Y2822" i="1" s="1"/>
  <c r="W2823" i="1"/>
  <c r="Y2823" i="1" s="1"/>
  <c r="W2824" i="1"/>
  <c r="Y2824" i="1" s="1"/>
  <c r="W2825" i="1"/>
  <c r="Y2825" i="1" s="1"/>
  <c r="W2826" i="1"/>
  <c r="Y2826" i="1" s="1"/>
  <c r="W2827" i="1"/>
  <c r="Y2827" i="1" s="1"/>
  <c r="W2828" i="1"/>
  <c r="Y2828" i="1" s="1"/>
  <c r="W2829" i="1"/>
  <c r="Y2829" i="1" s="1"/>
  <c r="W2830" i="1"/>
  <c r="Y2830" i="1" s="1"/>
  <c r="W2831" i="1"/>
  <c r="Y2831" i="1" s="1"/>
  <c r="W2832" i="1"/>
  <c r="Y2832" i="1" s="1"/>
  <c r="W2833" i="1"/>
  <c r="Y2833" i="1" s="1"/>
  <c r="W2834" i="1"/>
  <c r="Y2834" i="1" s="1"/>
  <c r="W2835" i="1"/>
  <c r="Y2835" i="1" s="1"/>
  <c r="W2836" i="1"/>
  <c r="Y2836" i="1" s="1"/>
  <c r="W2837" i="1"/>
  <c r="Y2837" i="1" s="1"/>
  <c r="W2838" i="1"/>
  <c r="Y2838" i="1" s="1"/>
  <c r="W2839" i="1"/>
  <c r="Y2839" i="1" s="1"/>
  <c r="W2840" i="1"/>
  <c r="Y2840" i="1" s="1"/>
  <c r="W2841" i="1"/>
  <c r="Y2841" i="1" s="1"/>
  <c r="W2842" i="1"/>
  <c r="Y2842" i="1" s="1"/>
  <c r="W2843" i="1"/>
  <c r="Y2843" i="1" s="1"/>
  <c r="W2844" i="1"/>
  <c r="Y2844" i="1" s="1"/>
  <c r="W2845" i="1"/>
  <c r="Y2845" i="1" s="1"/>
  <c r="W2846" i="1"/>
  <c r="Y2846" i="1" s="1"/>
  <c r="W2847" i="1"/>
  <c r="Y2847" i="1" s="1"/>
  <c r="W2848" i="1"/>
  <c r="Y2848" i="1" s="1"/>
  <c r="W2849" i="1"/>
  <c r="Y2849" i="1" s="1"/>
  <c r="W2850" i="1"/>
  <c r="Y2850" i="1" s="1"/>
  <c r="W2851" i="1"/>
  <c r="Y2851" i="1" s="1"/>
  <c r="W2852" i="1"/>
  <c r="Y2852" i="1" s="1"/>
  <c r="W2853" i="1"/>
  <c r="Y2853" i="1" s="1"/>
  <c r="W2854" i="1"/>
  <c r="Y2854" i="1" s="1"/>
  <c r="W2855" i="1"/>
  <c r="Y2855" i="1" s="1"/>
  <c r="W2856" i="1"/>
  <c r="Y2856" i="1" s="1"/>
  <c r="W2857" i="1"/>
  <c r="Y2857" i="1" s="1"/>
  <c r="W2858" i="1"/>
  <c r="Y2858" i="1" s="1"/>
  <c r="W2859" i="1"/>
  <c r="Y2859" i="1" s="1"/>
  <c r="W2860" i="1"/>
  <c r="Y2860" i="1" s="1"/>
  <c r="W2861" i="1"/>
  <c r="Y2861" i="1" s="1"/>
  <c r="W2862" i="1"/>
  <c r="Y2862" i="1" s="1"/>
  <c r="W2863" i="1"/>
  <c r="Y2863" i="1" s="1"/>
  <c r="W2864" i="1"/>
  <c r="Y2864" i="1" s="1"/>
  <c r="W2865" i="1"/>
  <c r="Y2865" i="1" s="1"/>
  <c r="W2866" i="1"/>
  <c r="Y2866" i="1" s="1"/>
  <c r="W2867" i="1"/>
  <c r="Y2867" i="1" s="1"/>
  <c r="W2868" i="1"/>
  <c r="Y2868" i="1" s="1"/>
  <c r="W2869" i="1"/>
  <c r="Y2869" i="1" s="1"/>
  <c r="W2870" i="1"/>
  <c r="Y2870" i="1" s="1"/>
  <c r="W2871" i="1"/>
  <c r="Y2871" i="1" s="1"/>
  <c r="W2872" i="1"/>
  <c r="Y2872" i="1" s="1"/>
  <c r="W2873" i="1"/>
  <c r="Y2873" i="1" s="1"/>
  <c r="W2874" i="1"/>
  <c r="Y2874" i="1" s="1"/>
  <c r="W2875" i="1"/>
  <c r="Y2875" i="1" s="1"/>
  <c r="W2876" i="1"/>
  <c r="Y2876" i="1" s="1"/>
  <c r="W2877" i="1"/>
  <c r="Y2877" i="1" s="1"/>
  <c r="W2878" i="1"/>
  <c r="Y2878" i="1" s="1"/>
  <c r="W2879" i="1"/>
  <c r="Y2879" i="1" s="1"/>
  <c r="W2880" i="1"/>
  <c r="Y2880" i="1" s="1"/>
  <c r="W2881" i="1"/>
  <c r="Y2881" i="1" s="1"/>
  <c r="W2882" i="1"/>
  <c r="Y2882" i="1" s="1"/>
  <c r="W2883" i="1"/>
  <c r="Y2883" i="1" s="1"/>
  <c r="W2884" i="1"/>
  <c r="Y2884" i="1" s="1"/>
  <c r="W2885" i="1"/>
  <c r="Y2885" i="1" s="1"/>
  <c r="W2886" i="1"/>
  <c r="Y2886" i="1" s="1"/>
  <c r="W2887" i="1"/>
  <c r="Y2887" i="1" s="1"/>
  <c r="W2888" i="1"/>
  <c r="Y2888" i="1" s="1"/>
  <c r="W2889" i="1"/>
  <c r="Y2889" i="1" s="1"/>
  <c r="W2890" i="1"/>
  <c r="Y2890" i="1" s="1"/>
  <c r="W2891" i="1"/>
  <c r="Y2891" i="1" s="1"/>
  <c r="W2892" i="1"/>
  <c r="Y2892" i="1" s="1"/>
  <c r="W2893" i="1"/>
  <c r="Y2893" i="1" s="1"/>
  <c r="W2894" i="1"/>
  <c r="Y2894" i="1" s="1"/>
  <c r="W2895" i="1"/>
  <c r="Y2895" i="1" s="1"/>
  <c r="W2896" i="1"/>
  <c r="Y2896" i="1" s="1"/>
  <c r="W2897" i="1"/>
  <c r="Y2897" i="1" s="1"/>
  <c r="W2898" i="1"/>
  <c r="Y2898" i="1" s="1"/>
  <c r="W2899" i="1"/>
  <c r="Y2899" i="1" s="1"/>
  <c r="W2900" i="1"/>
  <c r="Y2900" i="1" s="1"/>
  <c r="W2901" i="1"/>
  <c r="Y2901" i="1" s="1"/>
  <c r="W2902" i="1"/>
  <c r="Y2902" i="1" s="1"/>
  <c r="W2903" i="1"/>
  <c r="Y2903" i="1" s="1"/>
  <c r="W2904" i="1"/>
  <c r="Y2904" i="1" s="1"/>
  <c r="W2905" i="1"/>
  <c r="Y2905" i="1" s="1"/>
  <c r="W2906" i="1"/>
  <c r="Y2906" i="1" s="1"/>
  <c r="W2907" i="1"/>
  <c r="Y2907" i="1" s="1"/>
  <c r="W2908" i="1"/>
  <c r="Y2908" i="1" s="1"/>
  <c r="W2909" i="1"/>
  <c r="Y2909" i="1" s="1"/>
  <c r="W2910" i="1"/>
  <c r="Y2910" i="1" s="1"/>
  <c r="W2911" i="1"/>
  <c r="Y2911" i="1" s="1"/>
  <c r="W2912" i="1"/>
  <c r="Y2912" i="1" s="1"/>
  <c r="W2913" i="1"/>
  <c r="Y2913" i="1" s="1"/>
  <c r="W2914" i="1"/>
  <c r="Y2914" i="1" s="1"/>
  <c r="W2915" i="1"/>
  <c r="Y2915" i="1" s="1"/>
  <c r="W2916" i="1"/>
  <c r="Y2916" i="1" s="1"/>
  <c r="W2917" i="1"/>
  <c r="Y2917" i="1" s="1"/>
  <c r="W2918" i="1"/>
  <c r="Y2918" i="1" s="1"/>
  <c r="W2919" i="1"/>
  <c r="Y2919" i="1" s="1"/>
  <c r="W2920" i="1"/>
  <c r="Y2920" i="1" s="1"/>
  <c r="W2921" i="1"/>
  <c r="Y2921" i="1" s="1"/>
  <c r="W2922" i="1"/>
  <c r="Y2922" i="1" s="1"/>
  <c r="W2923" i="1"/>
  <c r="Y2923" i="1" s="1"/>
  <c r="W2924" i="1"/>
  <c r="Y2924" i="1" s="1"/>
  <c r="W2925" i="1"/>
  <c r="Y2925" i="1" s="1"/>
  <c r="W2926" i="1"/>
  <c r="Y2926" i="1" s="1"/>
  <c r="W2927" i="1"/>
  <c r="Y2927" i="1" s="1"/>
  <c r="W2928" i="1"/>
  <c r="Y2928" i="1" s="1"/>
  <c r="W2929" i="1"/>
  <c r="Y2929" i="1" s="1"/>
  <c r="W2930" i="1"/>
  <c r="Y2930" i="1" s="1"/>
  <c r="W2931" i="1"/>
  <c r="Y2931" i="1" s="1"/>
  <c r="W2932" i="1"/>
  <c r="Y2932" i="1" s="1"/>
  <c r="W2933" i="1"/>
  <c r="Y2933" i="1" s="1"/>
  <c r="W2934" i="1"/>
  <c r="Y2934" i="1" s="1"/>
  <c r="W2935" i="1"/>
  <c r="Y2935" i="1" s="1"/>
  <c r="W2936" i="1"/>
  <c r="Y2936" i="1" s="1"/>
  <c r="W2937" i="1"/>
  <c r="Y2937" i="1" s="1"/>
  <c r="W2938" i="1"/>
  <c r="Y2938" i="1" s="1"/>
  <c r="W2939" i="1"/>
  <c r="Y2939" i="1" s="1"/>
  <c r="W2940" i="1"/>
  <c r="Y2940" i="1" s="1"/>
  <c r="W2941" i="1"/>
  <c r="Y2941" i="1" s="1"/>
  <c r="W2942" i="1"/>
  <c r="Y2942" i="1" s="1"/>
  <c r="W2943" i="1"/>
  <c r="Y2943" i="1" s="1"/>
  <c r="W2944" i="1"/>
  <c r="Y2944" i="1" s="1"/>
  <c r="W2945" i="1"/>
  <c r="Y2945" i="1" s="1"/>
  <c r="W2946" i="1"/>
  <c r="Y2946" i="1" s="1"/>
  <c r="W2947" i="1"/>
  <c r="Y2947" i="1" s="1"/>
  <c r="W2948" i="1"/>
  <c r="Y2948" i="1" s="1"/>
  <c r="W2949" i="1"/>
  <c r="Y2949" i="1" s="1"/>
  <c r="W2950" i="1"/>
  <c r="Y2950" i="1" s="1"/>
  <c r="W2951" i="1"/>
  <c r="Y2951" i="1" s="1"/>
  <c r="W2952" i="1"/>
  <c r="Y2952" i="1" s="1"/>
  <c r="W2953" i="1"/>
  <c r="Y2953" i="1" s="1"/>
  <c r="W2954" i="1"/>
  <c r="Y2954" i="1" s="1"/>
  <c r="W2955" i="1"/>
  <c r="Y2955" i="1" s="1"/>
  <c r="W2956" i="1"/>
  <c r="Y2956" i="1" s="1"/>
  <c r="W2957" i="1"/>
  <c r="Y2957" i="1" s="1"/>
  <c r="W2958" i="1"/>
  <c r="Y2958" i="1" s="1"/>
  <c r="W2959" i="1"/>
  <c r="Y2959" i="1" s="1"/>
  <c r="W2960" i="1"/>
  <c r="Y2960" i="1" s="1"/>
  <c r="W2961" i="1"/>
  <c r="Y2961" i="1" s="1"/>
  <c r="W2962" i="1"/>
  <c r="Y2962" i="1" s="1"/>
  <c r="W2963" i="1"/>
  <c r="Y2963" i="1" s="1"/>
  <c r="W2964" i="1"/>
  <c r="Y2964" i="1" s="1"/>
  <c r="W2965" i="1"/>
  <c r="Y2965" i="1" s="1"/>
  <c r="W2966" i="1"/>
  <c r="Y2966" i="1" s="1"/>
  <c r="W2967" i="1"/>
  <c r="Y2967" i="1" s="1"/>
  <c r="W2968" i="1"/>
  <c r="Y2968" i="1" s="1"/>
  <c r="W2969" i="1"/>
  <c r="Y2969" i="1" s="1"/>
  <c r="W2970" i="1"/>
  <c r="Y2970" i="1" s="1"/>
  <c r="W2971" i="1"/>
  <c r="Y2971" i="1" s="1"/>
  <c r="W2972" i="1"/>
  <c r="Y2972" i="1" s="1"/>
  <c r="W2973" i="1"/>
  <c r="Y2973" i="1" s="1"/>
  <c r="W2974" i="1"/>
  <c r="Y2974" i="1" s="1"/>
  <c r="W2975" i="1"/>
  <c r="Y2975" i="1" s="1"/>
  <c r="W2976" i="1"/>
  <c r="Y2976" i="1" s="1"/>
  <c r="W2977" i="1"/>
  <c r="Y2977" i="1" s="1"/>
  <c r="W2978" i="1"/>
  <c r="Y2978" i="1" s="1"/>
  <c r="W2979" i="1"/>
  <c r="Y2979" i="1" s="1"/>
  <c r="W2980" i="1"/>
  <c r="Y2980" i="1" s="1"/>
  <c r="W2981" i="1"/>
  <c r="Y2981" i="1" s="1"/>
  <c r="W2982" i="1"/>
  <c r="Y2982" i="1" s="1"/>
  <c r="W2983" i="1"/>
  <c r="Y2983" i="1" s="1"/>
  <c r="W2984" i="1"/>
  <c r="Y2984" i="1" s="1"/>
  <c r="W2985" i="1"/>
  <c r="Y2985" i="1" s="1"/>
  <c r="W2986" i="1"/>
  <c r="Y2986" i="1" s="1"/>
  <c r="W2987" i="1"/>
  <c r="Y2987" i="1" s="1"/>
  <c r="W2988" i="1"/>
  <c r="Y2988" i="1" s="1"/>
  <c r="W2989" i="1"/>
  <c r="Y2989" i="1" s="1"/>
  <c r="W2990" i="1"/>
  <c r="Y2990" i="1" s="1"/>
  <c r="W2991" i="1"/>
  <c r="Y2991" i="1" s="1"/>
  <c r="W2992" i="1"/>
  <c r="Y2992" i="1" s="1"/>
  <c r="W2993" i="1"/>
  <c r="Y2993" i="1" s="1"/>
  <c r="W2994" i="1"/>
  <c r="Y2994" i="1" s="1"/>
  <c r="W2995" i="1"/>
  <c r="Y2995" i="1" s="1"/>
  <c r="W2996" i="1"/>
  <c r="Y2996" i="1" s="1"/>
  <c r="W2997" i="1"/>
  <c r="Y2997" i="1" s="1"/>
  <c r="W2998" i="1"/>
  <c r="Y2998" i="1" s="1"/>
  <c r="W2999" i="1"/>
  <c r="Y2999" i="1" s="1"/>
  <c r="W3000" i="1"/>
  <c r="Y3000" i="1" s="1"/>
  <c r="W3001" i="1"/>
  <c r="Y3001" i="1" s="1"/>
  <c r="W3002" i="1"/>
  <c r="Y3002" i="1" s="1"/>
  <c r="W3003" i="1"/>
  <c r="Y3003" i="1" s="1"/>
  <c r="W3004" i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3010" i="1"/>
  <c r="Y3010" i="1" s="1"/>
  <c r="W3011" i="1"/>
  <c r="Y3011" i="1" s="1"/>
  <c r="W3012" i="1"/>
  <c r="Y3012" i="1" s="1"/>
  <c r="W3013" i="1"/>
  <c r="Y3013" i="1" s="1"/>
  <c r="W3014" i="1"/>
  <c r="Y3014" i="1" s="1"/>
  <c r="W3015" i="1"/>
  <c r="Y3015" i="1" s="1"/>
  <c r="W3016" i="1"/>
  <c r="Y3016" i="1" s="1"/>
  <c r="W3017" i="1"/>
  <c r="Y3017" i="1" s="1"/>
  <c r="W3018" i="1"/>
  <c r="Y3018" i="1" s="1"/>
  <c r="W3019" i="1"/>
  <c r="Y3019" i="1" s="1"/>
  <c r="W3020" i="1"/>
  <c r="Y3020" i="1" s="1"/>
  <c r="W3021" i="1"/>
  <c r="Y3021" i="1" s="1"/>
  <c r="W3022" i="1"/>
  <c r="Y3022" i="1" s="1"/>
  <c r="W3023" i="1"/>
  <c r="Y3023" i="1" s="1"/>
  <c r="W3024" i="1"/>
  <c r="Y3024" i="1" s="1"/>
  <c r="W3025" i="1"/>
  <c r="Y3025" i="1" s="1"/>
  <c r="W3026" i="1"/>
  <c r="Y3026" i="1" s="1"/>
  <c r="W3027" i="1"/>
  <c r="Y3027" i="1" s="1"/>
  <c r="W3028" i="1"/>
  <c r="Y3028" i="1" s="1"/>
  <c r="W3029" i="1"/>
  <c r="Y3029" i="1" s="1"/>
  <c r="W3030" i="1"/>
  <c r="Y3030" i="1" s="1"/>
  <c r="W3031" i="1"/>
  <c r="Y3031" i="1" s="1"/>
  <c r="W3032" i="1"/>
  <c r="Y3032" i="1" s="1"/>
  <c r="W3033" i="1"/>
  <c r="Y3033" i="1" s="1"/>
  <c r="W3034" i="1"/>
  <c r="Y3034" i="1" s="1"/>
  <c r="W3035" i="1"/>
  <c r="Y3035" i="1" s="1"/>
  <c r="W3036" i="1"/>
  <c r="Y3036" i="1" s="1"/>
  <c r="W3037" i="1"/>
  <c r="Y3037" i="1" s="1"/>
  <c r="W3038" i="1"/>
  <c r="Y3038" i="1" s="1"/>
  <c r="W3039" i="1"/>
  <c r="Y3039" i="1" s="1"/>
  <c r="W3040" i="1"/>
  <c r="Y3040" i="1" s="1"/>
  <c r="W3041" i="1"/>
  <c r="Y3041" i="1" s="1"/>
  <c r="W3042" i="1"/>
  <c r="Y3042" i="1" s="1"/>
  <c r="W3043" i="1"/>
  <c r="Y3043" i="1" s="1"/>
  <c r="W3044" i="1"/>
  <c r="Y3044" i="1" s="1"/>
  <c r="W3045" i="1"/>
  <c r="Y3045" i="1" s="1"/>
  <c r="W3046" i="1"/>
  <c r="Y3046" i="1" s="1"/>
  <c r="W3047" i="1"/>
  <c r="Y3047" i="1" s="1"/>
  <c r="W3048" i="1"/>
  <c r="Y3048" i="1" s="1"/>
  <c r="W3049" i="1"/>
  <c r="Y3049" i="1" s="1"/>
  <c r="W3050" i="1"/>
  <c r="Y3050" i="1" s="1"/>
  <c r="W3051" i="1"/>
  <c r="Y3051" i="1" s="1"/>
  <c r="W3052" i="1"/>
  <c r="Y3052" i="1" s="1"/>
  <c r="W3053" i="1"/>
  <c r="Y3053" i="1" s="1"/>
  <c r="W3054" i="1"/>
  <c r="Y3054" i="1" s="1"/>
  <c r="W3055" i="1"/>
  <c r="Y3055" i="1" s="1"/>
  <c r="W3056" i="1"/>
  <c r="Y3056" i="1" s="1"/>
  <c r="W3057" i="1"/>
  <c r="Y3057" i="1" s="1"/>
  <c r="W3058" i="1"/>
  <c r="Y3058" i="1" s="1"/>
  <c r="W3059" i="1"/>
  <c r="Y3059" i="1" s="1"/>
  <c r="W3060" i="1"/>
  <c r="Y3060" i="1" s="1"/>
  <c r="W3061" i="1"/>
  <c r="Y3061" i="1" s="1"/>
  <c r="W3062" i="1"/>
  <c r="Y3062" i="1" s="1"/>
  <c r="W3063" i="1"/>
  <c r="Y3063" i="1" s="1"/>
  <c r="W3064" i="1"/>
  <c r="Y3064" i="1" s="1"/>
  <c r="W3065" i="1"/>
  <c r="Y3065" i="1" s="1"/>
  <c r="W3066" i="1"/>
  <c r="Y3066" i="1" s="1"/>
  <c r="W3067" i="1"/>
  <c r="Y3067" i="1" s="1"/>
  <c r="W3068" i="1"/>
  <c r="Y3068" i="1" s="1"/>
  <c r="W3069" i="1"/>
  <c r="Y3069" i="1" s="1"/>
  <c r="W3070" i="1"/>
  <c r="Y3070" i="1" s="1"/>
  <c r="W3071" i="1"/>
  <c r="Y3071" i="1" s="1"/>
  <c r="W3072" i="1"/>
  <c r="Y3072" i="1" s="1"/>
  <c r="W3073" i="1"/>
  <c r="Y3073" i="1" s="1"/>
  <c r="W3074" i="1"/>
  <c r="Y3074" i="1" s="1"/>
  <c r="W3075" i="1"/>
  <c r="Y3075" i="1" s="1"/>
  <c r="W3076" i="1"/>
  <c r="Y3076" i="1" s="1"/>
  <c r="W3077" i="1"/>
  <c r="Y3077" i="1" s="1"/>
  <c r="W3078" i="1"/>
  <c r="Y3078" i="1" s="1"/>
  <c r="W3079" i="1"/>
  <c r="Y3079" i="1" s="1"/>
  <c r="W3080" i="1"/>
  <c r="Y3080" i="1" s="1"/>
  <c r="W3081" i="1"/>
  <c r="Y3081" i="1" s="1"/>
  <c r="W3082" i="1"/>
  <c r="Y3082" i="1" s="1"/>
  <c r="W3083" i="1"/>
  <c r="Y3083" i="1" s="1"/>
  <c r="W3084" i="1"/>
  <c r="Y3084" i="1" s="1"/>
  <c r="W3085" i="1"/>
  <c r="Y3085" i="1" s="1"/>
  <c r="W3086" i="1"/>
  <c r="Y3086" i="1" s="1"/>
  <c r="W3087" i="1"/>
  <c r="Y3087" i="1" s="1"/>
  <c r="W3088" i="1"/>
  <c r="Y3088" i="1" s="1"/>
  <c r="W3089" i="1"/>
  <c r="Y3089" i="1" s="1"/>
  <c r="W3090" i="1"/>
  <c r="Y3090" i="1" s="1"/>
  <c r="W3091" i="1"/>
  <c r="Y3091" i="1" s="1"/>
  <c r="W3092" i="1"/>
  <c r="Y3092" i="1" s="1"/>
  <c r="W3093" i="1"/>
  <c r="Y3093" i="1" s="1"/>
  <c r="W3094" i="1"/>
  <c r="Y3094" i="1" s="1"/>
  <c r="W3095" i="1"/>
  <c r="Y3095" i="1" s="1"/>
  <c r="W3096" i="1"/>
  <c r="Y3096" i="1" s="1"/>
  <c r="W3097" i="1"/>
  <c r="Y3097" i="1" s="1"/>
  <c r="W3098" i="1"/>
  <c r="Y3098" i="1" s="1"/>
  <c r="W3099" i="1"/>
  <c r="Y3099" i="1" s="1"/>
  <c r="W3100" i="1"/>
  <c r="Y3100" i="1" s="1"/>
  <c r="W3101" i="1"/>
  <c r="Y3101" i="1" s="1"/>
  <c r="W3102" i="1"/>
  <c r="Y3102" i="1" s="1"/>
  <c r="W3103" i="1"/>
  <c r="Y3103" i="1" s="1"/>
  <c r="W3104" i="1"/>
  <c r="Y3104" i="1" s="1"/>
  <c r="W3105" i="1"/>
  <c r="Y3105" i="1" s="1"/>
  <c r="W3106" i="1"/>
  <c r="Y3106" i="1" s="1"/>
  <c r="W3107" i="1"/>
  <c r="Y3107" i="1" s="1"/>
  <c r="W3108" i="1"/>
  <c r="Y3108" i="1" s="1"/>
  <c r="W3109" i="1"/>
  <c r="Y3109" i="1" s="1"/>
  <c r="W3110" i="1"/>
  <c r="Y3110" i="1" s="1"/>
  <c r="W3111" i="1"/>
  <c r="Y3111" i="1" s="1"/>
  <c r="W3112" i="1"/>
  <c r="Y3112" i="1" s="1"/>
  <c r="W3113" i="1"/>
  <c r="Y3113" i="1" s="1"/>
  <c r="W3114" i="1"/>
  <c r="Y3114" i="1" s="1"/>
  <c r="W3115" i="1"/>
  <c r="Y3115" i="1" s="1"/>
  <c r="W3116" i="1"/>
  <c r="Y3116" i="1" s="1"/>
  <c r="W3117" i="1"/>
  <c r="Y3117" i="1" s="1"/>
  <c r="W3118" i="1"/>
  <c r="Y3118" i="1" s="1"/>
  <c r="W3119" i="1"/>
  <c r="Y3119" i="1" s="1"/>
  <c r="W3120" i="1"/>
  <c r="Y3120" i="1" s="1"/>
  <c r="W3121" i="1"/>
  <c r="Y3121" i="1" s="1"/>
  <c r="W3122" i="1"/>
  <c r="Y3122" i="1" s="1"/>
  <c r="W3123" i="1"/>
  <c r="Y3123" i="1" s="1"/>
  <c r="W3124" i="1"/>
  <c r="Y3124" i="1" s="1"/>
  <c r="W3125" i="1"/>
  <c r="Y3125" i="1" s="1"/>
  <c r="W3126" i="1"/>
  <c r="Y3126" i="1" s="1"/>
  <c r="W3127" i="1"/>
  <c r="Y3127" i="1" s="1"/>
  <c r="W3128" i="1"/>
  <c r="Y3128" i="1" s="1"/>
  <c r="W3129" i="1"/>
  <c r="Y3129" i="1" s="1"/>
  <c r="W3130" i="1"/>
  <c r="Y3130" i="1" s="1"/>
  <c r="W3131" i="1"/>
  <c r="Y3131" i="1" s="1"/>
  <c r="W3132" i="1"/>
  <c r="Y3132" i="1" s="1"/>
  <c r="W3133" i="1"/>
  <c r="Y3133" i="1" s="1"/>
  <c r="W3134" i="1"/>
  <c r="Y3134" i="1" s="1"/>
  <c r="W3135" i="1"/>
  <c r="Y3135" i="1" s="1"/>
  <c r="W3136" i="1"/>
  <c r="Y3136" i="1" s="1"/>
  <c r="W3137" i="1"/>
  <c r="Y3137" i="1" s="1"/>
  <c r="W3138" i="1"/>
  <c r="Y3138" i="1" s="1"/>
  <c r="W3139" i="1"/>
  <c r="Y3139" i="1" s="1"/>
  <c r="W3140" i="1"/>
  <c r="Y3140" i="1" s="1"/>
  <c r="W3141" i="1"/>
  <c r="Y3141" i="1" s="1"/>
  <c r="W3142" i="1"/>
  <c r="Y3142" i="1" s="1"/>
  <c r="W3143" i="1"/>
  <c r="Y3143" i="1" s="1"/>
  <c r="W3144" i="1"/>
  <c r="Y3144" i="1" s="1"/>
  <c r="W3145" i="1"/>
  <c r="Y3145" i="1" s="1"/>
  <c r="W3146" i="1"/>
  <c r="Y3146" i="1" s="1"/>
  <c r="W3147" i="1"/>
  <c r="Y3147" i="1" s="1"/>
  <c r="W3148" i="1"/>
  <c r="Y3148" i="1" s="1"/>
  <c r="W3149" i="1"/>
  <c r="Y3149" i="1" s="1"/>
  <c r="W3150" i="1"/>
  <c r="Y3150" i="1" s="1"/>
  <c r="W3151" i="1"/>
  <c r="Y3151" i="1" s="1"/>
  <c r="W3152" i="1"/>
  <c r="Y3152" i="1" s="1"/>
  <c r="W3153" i="1"/>
  <c r="Y3153" i="1" s="1"/>
  <c r="W3154" i="1"/>
  <c r="Y3154" i="1" s="1"/>
  <c r="W3155" i="1"/>
  <c r="Y3155" i="1" s="1"/>
  <c r="W3156" i="1"/>
  <c r="Y3156" i="1" s="1"/>
  <c r="W3157" i="1"/>
  <c r="Y3157" i="1" s="1"/>
  <c r="W3158" i="1"/>
  <c r="Y3158" i="1" s="1"/>
  <c r="W3159" i="1"/>
  <c r="Y3159" i="1" s="1"/>
  <c r="W3160" i="1"/>
  <c r="Y3160" i="1" s="1"/>
  <c r="W3161" i="1"/>
  <c r="Y3161" i="1" s="1"/>
  <c r="W3162" i="1"/>
  <c r="Y3162" i="1" s="1"/>
  <c r="W3163" i="1"/>
  <c r="Y3163" i="1" s="1"/>
  <c r="W3164" i="1"/>
  <c r="Y3164" i="1" s="1"/>
  <c r="W3165" i="1"/>
  <c r="Y3165" i="1" s="1"/>
  <c r="W3166" i="1"/>
  <c r="Y3166" i="1" s="1"/>
  <c r="W3167" i="1"/>
  <c r="Y3167" i="1" s="1"/>
  <c r="W3168" i="1"/>
  <c r="Y3168" i="1" s="1"/>
  <c r="W3169" i="1"/>
  <c r="Y3169" i="1" s="1"/>
  <c r="W3170" i="1"/>
  <c r="Y3170" i="1" s="1"/>
  <c r="W3171" i="1"/>
  <c r="Y3171" i="1" s="1"/>
  <c r="W3172" i="1"/>
  <c r="Y3172" i="1" s="1"/>
  <c r="W3173" i="1"/>
  <c r="Y3173" i="1" s="1"/>
  <c r="W3174" i="1"/>
  <c r="Y3174" i="1" s="1"/>
  <c r="W3175" i="1"/>
  <c r="Y3175" i="1" s="1"/>
  <c r="W3176" i="1"/>
  <c r="Y3176" i="1" s="1"/>
  <c r="W3177" i="1"/>
  <c r="Y3177" i="1" s="1"/>
  <c r="W3178" i="1"/>
  <c r="Y3178" i="1" s="1"/>
  <c r="W3179" i="1"/>
  <c r="Y3179" i="1" s="1"/>
  <c r="W3180" i="1"/>
  <c r="Y3180" i="1" s="1"/>
  <c r="W3181" i="1"/>
  <c r="Y3181" i="1" s="1"/>
  <c r="W3182" i="1"/>
  <c r="Y3182" i="1" s="1"/>
  <c r="W3183" i="1"/>
  <c r="Y3183" i="1" s="1"/>
  <c r="W3184" i="1"/>
  <c r="Y3184" i="1" s="1"/>
  <c r="W3185" i="1"/>
  <c r="Y3185" i="1" s="1"/>
  <c r="W3186" i="1"/>
  <c r="Y3186" i="1" s="1"/>
  <c r="W3187" i="1"/>
  <c r="Y3187" i="1" s="1"/>
  <c r="W3188" i="1"/>
  <c r="Y3188" i="1" s="1"/>
  <c r="W3189" i="1"/>
  <c r="Y3189" i="1" s="1"/>
  <c r="W3190" i="1"/>
  <c r="Y3190" i="1" s="1"/>
  <c r="W3191" i="1"/>
  <c r="Y3191" i="1" s="1"/>
  <c r="W3192" i="1"/>
  <c r="Y3192" i="1" s="1"/>
  <c r="W3193" i="1"/>
  <c r="Y3193" i="1" s="1"/>
  <c r="W3194" i="1"/>
  <c r="Y3194" i="1" s="1"/>
  <c r="W3195" i="1"/>
  <c r="Y3195" i="1" s="1"/>
  <c r="W3196" i="1"/>
  <c r="Y3196" i="1" s="1"/>
  <c r="W3197" i="1"/>
  <c r="Y3197" i="1" s="1"/>
  <c r="W3198" i="1"/>
  <c r="Y3198" i="1" s="1"/>
  <c r="W3199" i="1"/>
  <c r="Y3199" i="1" s="1"/>
  <c r="W3200" i="1"/>
  <c r="Y3200" i="1" s="1"/>
  <c r="W3201" i="1"/>
  <c r="Y3201" i="1" s="1"/>
  <c r="W3202" i="1"/>
  <c r="Y3202" i="1" s="1"/>
  <c r="W3203" i="1"/>
  <c r="Y3203" i="1" s="1"/>
  <c r="W3204" i="1"/>
  <c r="Y3204" i="1" s="1"/>
  <c r="W3205" i="1"/>
  <c r="Y3205" i="1" s="1"/>
  <c r="W3206" i="1"/>
  <c r="Y3206" i="1" s="1"/>
  <c r="W3207" i="1"/>
  <c r="Y3207" i="1" s="1"/>
  <c r="W3208" i="1"/>
  <c r="Y3208" i="1" s="1"/>
  <c r="W3209" i="1"/>
  <c r="Y3209" i="1" s="1"/>
  <c r="W3210" i="1"/>
  <c r="Y3210" i="1" s="1"/>
  <c r="W3211" i="1"/>
  <c r="Y3211" i="1" s="1"/>
  <c r="W3212" i="1"/>
  <c r="Y3212" i="1" s="1"/>
  <c r="W3213" i="1"/>
  <c r="Y3213" i="1" s="1"/>
  <c r="W3214" i="1"/>
  <c r="Y3214" i="1" s="1"/>
  <c r="W3215" i="1"/>
  <c r="Y3215" i="1" s="1"/>
  <c r="W3216" i="1"/>
  <c r="Y3216" i="1" s="1"/>
  <c r="W3217" i="1"/>
  <c r="Y3217" i="1" s="1"/>
  <c r="W3218" i="1"/>
  <c r="Y3218" i="1" s="1"/>
  <c r="W3219" i="1"/>
  <c r="Y3219" i="1" s="1"/>
  <c r="W3220" i="1"/>
  <c r="Y3220" i="1" s="1"/>
  <c r="W3221" i="1"/>
  <c r="Y3221" i="1" s="1"/>
  <c r="W3222" i="1"/>
  <c r="Y3222" i="1" s="1"/>
  <c r="W3223" i="1"/>
  <c r="Y3223" i="1" s="1"/>
  <c r="W3224" i="1"/>
  <c r="Y3224" i="1" s="1"/>
  <c r="W3225" i="1"/>
  <c r="Y3225" i="1" s="1"/>
  <c r="W3226" i="1"/>
  <c r="Y3226" i="1" s="1"/>
  <c r="W3227" i="1"/>
  <c r="Y3227" i="1" s="1"/>
  <c r="W3228" i="1"/>
  <c r="Y3228" i="1" s="1"/>
  <c r="W3229" i="1"/>
  <c r="Y3229" i="1" s="1"/>
  <c r="W3230" i="1"/>
  <c r="Y3230" i="1" s="1"/>
  <c r="W3231" i="1"/>
  <c r="Y3231" i="1" s="1"/>
  <c r="W3232" i="1"/>
  <c r="Y3232" i="1" s="1"/>
  <c r="W3233" i="1"/>
  <c r="Y3233" i="1" s="1"/>
  <c r="W3234" i="1"/>
  <c r="Y3234" i="1" s="1"/>
  <c r="W3235" i="1"/>
  <c r="Y3235" i="1" s="1"/>
  <c r="W3236" i="1"/>
  <c r="Y3236" i="1" s="1"/>
  <c r="W3237" i="1"/>
  <c r="Y3237" i="1" s="1"/>
  <c r="W3238" i="1"/>
  <c r="Y3238" i="1" s="1"/>
  <c r="W3239" i="1"/>
  <c r="Y3239" i="1" s="1"/>
  <c r="W3240" i="1"/>
  <c r="Y3240" i="1" s="1"/>
  <c r="W3241" i="1"/>
  <c r="Y3241" i="1" s="1"/>
  <c r="W3242" i="1"/>
  <c r="Y3242" i="1" s="1"/>
  <c r="W3243" i="1"/>
  <c r="Y3243" i="1" s="1"/>
  <c r="W3244" i="1"/>
  <c r="Y3244" i="1" s="1"/>
  <c r="W3245" i="1"/>
  <c r="Y3245" i="1" s="1"/>
  <c r="W3246" i="1"/>
  <c r="Y3246" i="1" s="1"/>
  <c r="W3247" i="1"/>
  <c r="Y3247" i="1" s="1"/>
  <c r="W3248" i="1"/>
  <c r="Y3248" i="1" s="1"/>
  <c r="W3249" i="1"/>
  <c r="Y3249" i="1" s="1"/>
  <c r="W3250" i="1"/>
  <c r="Y3250" i="1" s="1"/>
  <c r="W3251" i="1"/>
  <c r="Y3251" i="1" s="1"/>
  <c r="W3252" i="1"/>
  <c r="Y3252" i="1" s="1"/>
  <c r="W3253" i="1"/>
  <c r="Y3253" i="1" s="1"/>
  <c r="W3254" i="1"/>
  <c r="Y3254" i="1" s="1"/>
  <c r="W3255" i="1"/>
  <c r="Y3255" i="1" s="1"/>
  <c r="W3256" i="1"/>
  <c r="Y3256" i="1" s="1"/>
  <c r="W3257" i="1"/>
  <c r="Y3257" i="1" s="1"/>
  <c r="W3258" i="1"/>
  <c r="Y3258" i="1" s="1"/>
  <c r="W3259" i="1"/>
  <c r="Y3259" i="1" s="1"/>
  <c r="W3260" i="1"/>
  <c r="Y3260" i="1" s="1"/>
  <c r="W3261" i="1"/>
  <c r="Y3261" i="1" s="1"/>
  <c r="W3262" i="1"/>
  <c r="Y3262" i="1" s="1"/>
  <c r="W3263" i="1"/>
  <c r="Y3263" i="1" s="1"/>
  <c r="W3264" i="1"/>
  <c r="Y3264" i="1" s="1"/>
  <c r="W3265" i="1"/>
  <c r="Y3265" i="1" s="1"/>
  <c r="W3266" i="1"/>
  <c r="Y3266" i="1" s="1"/>
  <c r="W3267" i="1"/>
  <c r="Y3267" i="1" s="1"/>
  <c r="W3268" i="1"/>
  <c r="Y3268" i="1" s="1"/>
  <c r="W3269" i="1"/>
  <c r="Y3269" i="1" s="1"/>
  <c r="W3270" i="1"/>
  <c r="Y3270" i="1" s="1"/>
  <c r="W3271" i="1"/>
  <c r="Y3271" i="1" s="1"/>
  <c r="W3272" i="1"/>
  <c r="Y3272" i="1" s="1"/>
  <c r="W3273" i="1"/>
  <c r="Y3273" i="1" s="1"/>
  <c r="W3274" i="1"/>
  <c r="Y3274" i="1" s="1"/>
  <c r="W3275" i="1"/>
  <c r="Y3275" i="1" s="1"/>
  <c r="W3276" i="1"/>
  <c r="Y3276" i="1" s="1"/>
  <c r="W3277" i="1"/>
  <c r="Y3277" i="1" s="1"/>
  <c r="W3278" i="1"/>
  <c r="Y3278" i="1" s="1"/>
  <c r="W3279" i="1"/>
  <c r="Y3279" i="1" s="1"/>
  <c r="W3280" i="1"/>
  <c r="Y3280" i="1" s="1"/>
  <c r="W3281" i="1"/>
  <c r="Y3281" i="1" s="1"/>
  <c r="W3282" i="1"/>
  <c r="Y3282" i="1" s="1"/>
  <c r="W3283" i="1"/>
  <c r="Y3283" i="1" s="1"/>
  <c r="W3284" i="1"/>
  <c r="Y3284" i="1" s="1"/>
  <c r="W3285" i="1"/>
  <c r="Y3285" i="1" s="1"/>
  <c r="W3286" i="1"/>
  <c r="Y3286" i="1" s="1"/>
  <c r="W3287" i="1"/>
  <c r="Y3287" i="1" s="1"/>
  <c r="W3288" i="1"/>
  <c r="Y3288" i="1" s="1"/>
  <c r="W3289" i="1"/>
  <c r="Y3289" i="1" s="1"/>
  <c r="W3290" i="1"/>
  <c r="Y3290" i="1" s="1"/>
  <c r="W3291" i="1"/>
  <c r="Y3291" i="1" s="1"/>
  <c r="W3292" i="1"/>
  <c r="Y3292" i="1" s="1"/>
  <c r="W3293" i="1"/>
  <c r="Y3293" i="1" s="1"/>
  <c r="W3294" i="1"/>
  <c r="Y3294" i="1" s="1"/>
  <c r="W3295" i="1"/>
  <c r="Y3295" i="1" s="1"/>
  <c r="W3296" i="1"/>
  <c r="Y3296" i="1" s="1"/>
  <c r="W3297" i="1"/>
  <c r="Y3297" i="1" s="1"/>
  <c r="W3298" i="1"/>
  <c r="Y3298" i="1" s="1"/>
  <c r="W3299" i="1"/>
  <c r="Y3299" i="1" s="1"/>
  <c r="W3300" i="1"/>
  <c r="Y3300" i="1" s="1"/>
  <c r="W3301" i="1"/>
  <c r="Y3301" i="1" s="1"/>
  <c r="W3302" i="1"/>
  <c r="Y3302" i="1" s="1"/>
  <c r="W3303" i="1"/>
  <c r="Y3303" i="1" s="1"/>
  <c r="W3304" i="1"/>
  <c r="Y3304" i="1" s="1"/>
  <c r="W3305" i="1"/>
  <c r="Y3305" i="1" s="1"/>
  <c r="W3306" i="1"/>
  <c r="Y3306" i="1" s="1"/>
  <c r="W3307" i="1"/>
  <c r="Y3307" i="1" s="1"/>
  <c r="W3308" i="1"/>
  <c r="Y3308" i="1" s="1"/>
  <c r="W3309" i="1"/>
  <c r="Y3309" i="1" s="1"/>
  <c r="W3310" i="1"/>
  <c r="Y3310" i="1" s="1"/>
  <c r="W3311" i="1"/>
  <c r="Y3311" i="1" s="1"/>
  <c r="W3312" i="1"/>
  <c r="Y3312" i="1" s="1"/>
  <c r="W3313" i="1"/>
  <c r="Y3313" i="1" s="1"/>
  <c r="W3314" i="1"/>
  <c r="Y3314" i="1" s="1"/>
  <c r="W3315" i="1"/>
  <c r="Y3315" i="1" s="1"/>
  <c r="W3316" i="1"/>
  <c r="Y3316" i="1" s="1"/>
  <c r="W3317" i="1"/>
  <c r="Y3317" i="1" s="1"/>
  <c r="W3318" i="1"/>
  <c r="Y3318" i="1" s="1"/>
  <c r="W3319" i="1"/>
  <c r="Y3319" i="1" s="1"/>
  <c r="W3320" i="1"/>
  <c r="Y3320" i="1" s="1"/>
  <c r="W3321" i="1"/>
  <c r="Y3321" i="1" s="1"/>
  <c r="W3322" i="1"/>
  <c r="Y3322" i="1" s="1"/>
  <c r="W3323" i="1"/>
  <c r="Y3323" i="1" s="1"/>
  <c r="W3324" i="1"/>
  <c r="Y3324" i="1" s="1"/>
  <c r="W3325" i="1"/>
  <c r="Y3325" i="1" s="1"/>
  <c r="W3326" i="1"/>
  <c r="Y3326" i="1" s="1"/>
  <c r="W3327" i="1"/>
  <c r="Y3327" i="1" s="1"/>
  <c r="W3328" i="1"/>
  <c r="Y3328" i="1" s="1"/>
  <c r="W3329" i="1"/>
  <c r="Y3329" i="1" s="1"/>
  <c r="W3330" i="1"/>
  <c r="Y3330" i="1" s="1"/>
  <c r="W3331" i="1"/>
  <c r="Y3331" i="1" s="1"/>
  <c r="W3332" i="1"/>
  <c r="Y3332" i="1" s="1"/>
  <c r="W3333" i="1"/>
  <c r="Y3333" i="1" s="1"/>
  <c r="W3334" i="1"/>
  <c r="Y3334" i="1" s="1"/>
  <c r="W3335" i="1"/>
  <c r="Y3335" i="1" s="1"/>
  <c r="W3336" i="1"/>
  <c r="Y3336" i="1" s="1"/>
  <c r="W3337" i="1"/>
  <c r="Y3337" i="1" s="1"/>
  <c r="W3338" i="1"/>
  <c r="Y3338" i="1" s="1"/>
  <c r="W3339" i="1"/>
  <c r="Y3339" i="1" s="1"/>
  <c r="W3340" i="1"/>
  <c r="Y3340" i="1" s="1"/>
  <c r="W3341" i="1"/>
  <c r="Y3341" i="1" s="1"/>
  <c r="W3342" i="1"/>
  <c r="Y3342" i="1" s="1"/>
  <c r="W3343" i="1"/>
  <c r="Y3343" i="1" s="1"/>
  <c r="W3344" i="1"/>
  <c r="Y3344" i="1" s="1"/>
  <c r="W3345" i="1"/>
  <c r="Y3345" i="1" s="1"/>
  <c r="W3346" i="1"/>
  <c r="Y3346" i="1" s="1"/>
  <c r="W3347" i="1"/>
  <c r="Y3347" i="1" s="1"/>
  <c r="W3348" i="1"/>
  <c r="Y3348" i="1" s="1"/>
  <c r="W3349" i="1"/>
  <c r="Y3349" i="1" s="1"/>
  <c r="W3350" i="1"/>
  <c r="Y3350" i="1" s="1"/>
  <c r="W3351" i="1"/>
  <c r="Y3351" i="1" s="1"/>
  <c r="W3352" i="1"/>
  <c r="Y3352" i="1" s="1"/>
  <c r="W3353" i="1"/>
  <c r="Y3353" i="1" s="1"/>
  <c r="W3354" i="1"/>
  <c r="Y3354" i="1" s="1"/>
  <c r="W3355" i="1"/>
  <c r="Y3355" i="1" s="1"/>
  <c r="W3356" i="1"/>
  <c r="Y3356" i="1" s="1"/>
  <c r="W3357" i="1"/>
  <c r="Y3357" i="1" s="1"/>
  <c r="W3358" i="1"/>
  <c r="Y3358" i="1" s="1"/>
  <c r="W3359" i="1"/>
  <c r="Y3359" i="1" s="1"/>
  <c r="W3360" i="1"/>
  <c r="Y3360" i="1" s="1"/>
  <c r="W3361" i="1"/>
  <c r="Y3361" i="1" s="1"/>
  <c r="W3362" i="1"/>
  <c r="Y3362" i="1" s="1"/>
  <c r="W3363" i="1"/>
  <c r="Y3363" i="1" s="1"/>
  <c r="W3364" i="1"/>
  <c r="Y3364" i="1" s="1"/>
  <c r="W3365" i="1"/>
  <c r="Y3365" i="1" s="1"/>
  <c r="W3366" i="1"/>
  <c r="Y3366" i="1" s="1"/>
  <c r="W3367" i="1"/>
  <c r="Y3367" i="1" s="1"/>
  <c r="W3368" i="1"/>
  <c r="Y3368" i="1" s="1"/>
  <c r="W3369" i="1"/>
  <c r="Y3369" i="1" s="1"/>
  <c r="W3370" i="1"/>
  <c r="Y3370" i="1" s="1"/>
  <c r="W3371" i="1"/>
  <c r="Y3371" i="1" s="1"/>
  <c r="W3372" i="1"/>
  <c r="Y3372" i="1" s="1"/>
  <c r="W3373" i="1"/>
  <c r="Y3373" i="1" s="1"/>
  <c r="W3374" i="1"/>
  <c r="Y3374" i="1" s="1"/>
  <c r="W3375" i="1"/>
  <c r="Y3375" i="1" s="1"/>
  <c r="W3376" i="1"/>
  <c r="Y3376" i="1" s="1"/>
  <c r="W3377" i="1"/>
  <c r="Y3377" i="1" s="1"/>
  <c r="W3378" i="1"/>
  <c r="Y3378" i="1" s="1"/>
  <c r="W3379" i="1"/>
  <c r="Y3379" i="1" s="1"/>
  <c r="W3380" i="1"/>
  <c r="Y3380" i="1" s="1"/>
  <c r="W3381" i="1"/>
  <c r="Y3381" i="1" s="1"/>
  <c r="W3382" i="1"/>
  <c r="Y3382" i="1" s="1"/>
  <c r="W3383" i="1"/>
  <c r="Y3383" i="1" s="1"/>
  <c r="W3384" i="1"/>
  <c r="Y3384" i="1" s="1"/>
  <c r="W3385" i="1"/>
  <c r="Y3385" i="1" s="1"/>
  <c r="W3386" i="1"/>
  <c r="Y3386" i="1" s="1"/>
  <c r="W3387" i="1"/>
  <c r="Y3387" i="1" s="1"/>
  <c r="W3388" i="1"/>
  <c r="Y3388" i="1" s="1"/>
  <c r="W3389" i="1"/>
  <c r="Y3389" i="1" s="1"/>
  <c r="W3390" i="1"/>
  <c r="Y3390" i="1" s="1"/>
  <c r="W3391" i="1"/>
  <c r="Y3391" i="1" s="1"/>
  <c r="W3392" i="1"/>
  <c r="Y3392" i="1" s="1"/>
  <c r="W3393" i="1"/>
  <c r="Y3393" i="1" s="1"/>
  <c r="W3394" i="1"/>
  <c r="Y3394" i="1" s="1"/>
  <c r="W3395" i="1"/>
  <c r="Y3395" i="1" s="1"/>
  <c r="W3396" i="1"/>
  <c r="Y3396" i="1" s="1"/>
  <c r="W3397" i="1"/>
  <c r="Y3397" i="1" s="1"/>
  <c r="W3398" i="1"/>
  <c r="Y3398" i="1" s="1"/>
  <c r="W3399" i="1"/>
  <c r="Y3399" i="1" s="1"/>
  <c r="W3400" i="1"/>
  <c r="Y3400" i="1" s="1"/>
  <c r="W3401" i="1"/>
  <c r="Y3401" i="1" s="1"/>
  <c r="W3402" i="1"/>
  <c r="Y3402" i="1" s="1"/>
  <c r="W3403" i="1"/>
  <c r="Y3403" i="1" s="1"/>
  <c r="W3404" i="1"/>
  <c r="Y3404" i="1" s="1"/>
  <c r="W3405" i="1"/>
  <c r="Y3405" i="1" s="1"/>
  <c r="W3406" i="1"/>
  <c r="Y3406" i="1" s="1"/>
  <c r="W3407" i="1"/>
  <c r="Y3407" i="1" s="1"/>
  <c r="W3408" i="1"/>
  <c r="Y3408" i="1" s="1"/>
  <c r="W3409" i="1"/>
  <c r="Y3409" i="1" s="1"/>
  <c r="W3410" i="1"/>
  <c r="Y3410" i="1" s="1"/>
  <c r="W3411" i="1"/>
  <c r="Y3411" i="1" s="1"/>
  <c r="W3412" i="1"/>
  <c r="Y3412" i="1" s="1"/>
  <c r="W3413" i="1"/>
  <c r="Y3413" i="1" s="1"/>
  <c r="W3414" i="1"/>
  <c r="Y3414" i="1" s="1"/>
  <c r="W3415" i="1"/>
  <c r="Y3415" i="1" s="1"/>
  <c r="W3416" i="1"/>
  <c r="Y3416" i="1" s="1"/>
  <c r="W3417" i="1"/>
  <c r="Y3417" i="1" s="1"/>
  <c r="W3418" i="1"/>
  <c r="Y3418" i="1" s="1"/>
  <c r="W3419" i="1"/>
  <c r="Y3419" i="1" s="1"/>
  <c r="W3420" i="1"/>
  <c r="Y3420" i="1" s="1"/>
  <c r="W3421" i="1"/>
  <c r="Y3421" i="1" s="1"/>
  <c r="W3422" i="1"/>
  <c r="Y3422" i="1" s="1"/>
  <c r="W3423" i="1"/>
  <c r="Y3423" i="1" s="1"/>
  <c r="W3424" i="1"/>
  <c r="Y3424" i="1" s="1"/>
  <c r="W3425" i="1"/>
  <c r="Y3425" i="1" s="1"/>
  <c r="W3426" i="1"/>
  <c r="Y3426" i="1" s="1"/>
  <c r="W3427" i="1"/>
  <c r="Y3427" i="1" s="1"/>
  <c r="W3428" i="1"/>
  <c r="Y3428" i="1" s="1"/>
  <c r="W3429" i="1"/>
  <c r="Y3429" i="1" s="1"/>
  <c r="W3430" i="1"/>
  <c r="Y3430" i="1" s="1"/>
  <c r="W3431" i="1"/>
  <c r="Y3431" i="1" s="1"/>
  <c r="W3432" i="1"/>
  <c r="Y3432" i="1" s="1"/>
  <c r="W3433" i="1"/>
  <c r="Y3433" i="1" s="1"/>
  <c r="W3434" i="1"/>
  <c r="Y3434" i="1" s="1"/>
  <c r="W3435" i="1"/>
  <c r="Y3435" i="1" s="1"/>
  <c r="W3436" i="1"/>
  <c r="Y3436" i="1" s="1"/>
  <c r="W3437" i="1"/>
  <c r="Y3437" i="1" s="1"/>
  <c r="W3438" i="1"/>
  <c r="Y3438" i="1" s="1"/>
  <c r="W3439" i="1"/>
  <c r="Y3439" i="1" s="1"/>
  <c r="W3440" i="1"/>
  <c r="Y3440" i="1" s="1"/>
  <c r="W3441" i="1"/>
  <c r="Y3441" i="1" s="1"/>
  <c r="W3442" i="1"/>
  <c r="Y3442" i="1" s="1"/>
  <c r="W3443" i="1"/>
  <c r="Y3443" i="1" s="1"/>
  <c r="W3444" i="1"/>
  <c r="Y3444" i="1" s="1"/>
  <c r="W3445" i="1"/>
  <c r="Y3445" i="1" s="1"/>
  <c r="W3446" i="1"/>
  <c r="Y3446" i="1" s="1"/>
  <c r="W3447" i="1"/>
  <c r="Y3447" i="1" s="1"/>
  <c r="W3448" i="1"/>
  <c r="Y3448" i="1" s="1"/>
  <c r="W3449" i="1"/>
  <c r="Y3449" i="1" s="1"/>
  <c r="W3450" i="1"/>
  <c r="Y3450" i="1" s="1"/>
  <c r="W3451" i="1"/>
  <c r="Y3451" i="1" s="1"/>
  <c r="W3452" i="1"/>
  <c r="Y3452" i="1" s="1"/>
  <c r="W3453" i="1"/>
  <c r="Y3453" i="1" s="1"/>
  <c r="W3454" i="1"/>
  <c r="Y3454" i="1" s="1"/>
  <c r="W3455" i="1"/>
  <c r="Y3455" i="1" s="1"/>
  <c r="W3456" i="1"/>
  <c r="Y3456" i="1" s="1"/>
  <c r="W3457" i="1"/>
  <c r="Y3457" i="1" s="1"/>
  <c r="W3458" i="1"/>
  <c r="Y3458" i="1" s="1"/>
  <c r="W3459" i="1"/>
  <c r="Y3459" i="1" s="1"/>
  <c r="W3460" i="1"/>
  <c r="Y3460" i="1" s="1"/>
  <c r="W3461" i="1"/>
  <c r="Y3461" i="1" s="1"/>
  <c r="W3462" i="1"/>
  <c r="Y3462" i="1" s="1"/>
  <c r="W3463" i="1"/>
  <c r="Y3463" i="1" s="1"/>
  <c r="W3464" i="1"/>
  <c r="Y3464" i="1" s="1"/>
  <c r="W3465" i="1"/>
  <c r="Y3465" i="1" s="1"/>
  <c r="W3466" i="1"/>
  <c r="Y3466" i="1" s="1"/>
  <c r="W3467" i="1"/>
  <c r="Y3467" i="1" s="1"/>
  <c r="W3468" i="1"/>
  <c r="Y3468" i="1" s="1"/>
  <c r="W3469" i="1"/>
  <c r="Y3469" i="1" s="1"/>
  <c r="W3470" i="1"/>
  <c r="Y3470" i="1" s="1"/>
  <c r="W3471" i="1"/>
  <c r="Y3471" i="1" s="1"/>
  <c r="W3472" i="1"/>
  <c r="Y3472" i="1" s="1"/>
  <c r="W3473" i="1"/>
  <c r="Y3473" i="1" s="1"/>
  <c r="W3474" i="1"/>
  <c r="Y3474" i="1" s="1"/>
  <c r="W3475" i="1"/>
  <c r="Y3475" i="1" s="1"/>
  <c r="W3476" i="1"/>
  <c r="Y3476" i="1" s="1"/>
  <c r="W3477" i="1"/>
  <c r="Y3477" i="1" s="1"/>
  <c r="W3478" i="1"/>
  <c r="Y3478" i="1" s="1"/>
  <c r="W3479" i="1"/>
  <c r="Y3479" i="1" s="1"/>
  <c r="W3480" i="1"/>
  <c r="Y3480" i="1" s="1"/>
  <c r="W3481" i="1"/>
  <c r="Y3481" i="1" s="1"/>
  <c r="W3482" i="1"/>
  <c r="Y3482" i="1" s="1"/>
  <c r="W3483" i="1"/>
  <c r="Y3483" i="1" s="1"/>
  <c r="W3484" i="1"/>
  <c r="Y3484" i="1" s="1"/>
  <c r="W3485" i="1"/>
  <c r="Y3485" i="1" s="1"/>
  <c r="W3486" i="1"/>
  <c r="Y3486" i="1" s="1"/>
  <c r="W3487" i="1"/>
  <c r="Y3487" i="1" s="1"/>
  <c r="W3488" i="1"/>
  <c r="Y3488" i="1" s="1"/>
  <c r="W3489" i="1"/>
  <c r="Y3489" i="1" s="1"/>
  <c r="W3490" i="1"/>
  <c r="Y3490" i="1" s="1"/>
  <c r="W3491" i="1"/>
  <c r="Y3491" i="1" s="1"/>
  <c r="W3492" i="1"/>
  <c r="Y3492" i="1" s="1"/>
  <c r="W3493" i="1"/>
  <c r="Y3493" i="1" s="1"/>
  <c r="W3494" i="1"/>
  <c r="Y3494" i="1" s="1"/>
  <c r="W3495" i="1"/>
  <c r="Y3495" i="1" s="1"/>
  <c r="W3496" i="1"/>
  <c r="Y3496" i="1" s="1"/>
  <c r="W3497" i="1"/>
  <c r="Y3497" i="1" s="1"/>
  <c r="W3498" i="1"/>
  <c r="Y3498" i="1" s="1"/>
  <c r="W3499" i="1"/>
  <c r="Y3499" i="1" s="1"/>
  <c r="W3500" i="1"/>
  <c r="Y3500" i="1" s="1"/>
  <c r="W3501" i="1"/>
  <c r="Y3501" i="1" s="1"/>
  <c r="W3502" i="1"/>
  <c r="Y3502" i="1" s="1"/>
  <c r="W3503" i="1"/>
  <c r="Y3503" i="1" s="1"/>
  <c r="W3504" i="1"/>
  <c r="Y3504" i="1" s="1"/>
  <c r="W3505" i="1"/>
  <c r="Y3505" i="1" s="1"/>
  <c r="W3506" i="1"/>
  <c r="Y3506" i="1" s="1"/>
  <c r="W3507" i="1"/>
  <c r="Y3507" i="1" s="1"/>
  <c r="W3508" i="1"/>
  <c r="Y3508" i="1" s="1"/>
  <c r="W3509" i="1"/>
  <c r="Y3509" i="1" s="1"/>
  <c r="W3510" i="1"/>
  <c r="Y3510" i="1" s="1"/>
  <c r="W3511" i="1"/>
  <c r="Y3511" i="1" s="1"/>
  <c r="W3512" i="1"/>
  <c r="Y3512" i="1" s="1"/>
  <c r="W3513" i="1"/>
  <c r="Y3513" i="1" s="1"/>
  <c r="W3514" i="1"/>
  <c r="Y3514" i="1" s="1"/>
  <c r="W3515" i="1"/>
  <c r="Y3515" i="1" s="1"/>
  <c r="W3516" i="1"/>
  <c r="Y3516" i="1" s="1"/>
  <c r="W3517" i="1"/>
  <c r="Y3517" i="1" s="1"/>
  <c r="W3518" i="1"/>
  <c r="Y3518" i="1" s="1"/>
  <c r="W3519" i="1"/>
  <c r="Y3519" i="1" s="1"/>
  <c r="W3520" i="1"/>
  <c r="Y3520" i="1" s="1"/>
  <c r="W3521" i="1"/>
  <c r="Y3521" i="1" s="1"/>
  <c r="W3522" i="1"/>
  <c r="Y3522" i="1" s="1"/>
  <c r="W3523" i="1"/>
  <c r="Y3523" i="1" s="1"/>
  <c r="W3524" i="1"/>
  <c r="Y3524" i="1" s="1"/>
  <c r="W3525" i="1"/>
  <c r="Y3525" i="1" s="1"/>
  <c r="W3526" i="1"/>
  <c r="Y3526" i="1" s="1"/>
  <c r="W3527" i="1"/>
  <c r="Y3527" i="1" s="1"/>
  <c r="W3528" i="1"/>
  <c r="Y3528" i="1" s="1"/>
  <c r="W3529" i="1"/>
  <c r="Y3529" i="1" s="1"/>
  <c r="W3530" i="1"/>
  <c r="Y3530" i="1" s="1"/>
  <c r="W3531" i="1"/>
  <c r="Y3531" i="1" s="1"/>
  <c r="W3532" i="1"/>
  <c r="Y3532" i="1" s="1"/>
  <c r="W3533" i="1"/>
  <c r="Y3533" i="1" s="1"/>
  <c r="W3534" i="1"/>
  <c r="Y3534" i="1" s="1"/>
  <c r="W3535" i="1"/>
  <c r="Y3535" i="1" s="1"/>
  <c r="W3536" i="1"/>
  <c r="Y3536" i="1" s="1"/>
  <c r="W3537" i="1"/>
  <c r="Y3537" i="1" s="1"/>
  <c r="W3538" i="1"/>
  <c r="Y3538" i="1" s="1"/>
  <c r="W3539" i="1"/>
  <c r="Y3539" i="1" s="1"/>
  <c r="W3540" i="1"/>
  <c r="Y3540" i="1" s="1"/>
  <c r="W3541" i="1"/>
  <c r="Y3541" i="1" s="1"/>
  <c r="W3542" i="1"/>
  <c r="Y3542" i="1" s="1"/>
  <c r="W3543" i="1"/>
  <c r="Y3543" i="1" s="1"/>
  <c r="W3544" i="1"/>
  <c r="Y3544" i="1" s="1"/>
  <c r="W3545" i="1"/>
  <c r="Y3545" i="1" s="1"/>
  <c r="W3546" i="1"/>
  <c r="Y3546" i="1" s="1"/>
  <c r="W3547" i="1"/>
  <c r="Y3547" i="1" s="1"/>
  <c r="W3548" i="1"/>
  <c r="Y3548" i="1" s="1"/>
  <c r="W3549" i="1"/>
  <c r="Y3549" i="1" s="1"/>
  <c r="W3550" i="1"/>
  <c r="Y3550" i="1" s="1"/>
  <c r="W3551" i="1"/>
  <c r="Y3551" i="1" s="1"/>
  <c r="W3552" i="1"/>
  <c r="Y3552" i="1" s="1"/>
  <c r="W3553" i="1"/>
  <c r="Y3553" i="1" s="1"/>
  <c r="W3554" i="1"/>
  <c r="Y3554" i="1" s="1"/>
  <c r="W3555" i="1"/>
  <c r="Y3555" i="1" s="1"/>
  <c r="W3556" i="1"/>
  <c r="Y3556" i="1" s="1"/>
  <c r="W3557" i="1"/>
  <c r="Y3557" i="1" s="1"/>
  <c r="W3558" i="1"/>
  <c r="Y3558" i="1" s="1"/>
  <c r="W3559" i="1"/>
  <c r="Y3559" i="1" s="1"/>
  <c r="W3560" i="1"/>
  <c r="Y3560" i="1" s="1"/>
  <c r="W3561" i="1"/>
  <c r="Y3561" i="1" s="1"/>
  <c r="W3562" i="1"/>
  <c r="Y3562" i="1" s="1"/>
  <c r="W3563" i="1"/>
  <c r="Y3563" i="1" s="1"/>
  <c r="W3564" i="1"/>
  <c r="Y3564" i="1" s="1"/>
  <c r="W3565" i="1"/>
  <c r="Y3565" i="1" s="1"/>
  <c r="W3566" i="1"/>
  <c r="Y3566" i="1" s="1"/>
  <c r="W3567" i="1"/>
  <c r="Y3567" i="1" s="1"/>
  <c r="W3568" i="1"/>
  <c r="Y3568" i="1" s="1"/>
  <c r="W3569" i="1"/>
  <c r="Y3569" i="1" s="1"/>
  <c r="W3570" i="1"/>
  <c r="Y3570" i="1" s="1"/>
  <c r="W3571" i="1"/>
  <c r="Y3571" i="1" s="1"/>
  <c r="W3572" i="1"/>
  <c r="Y3572" i="1" s="1"/>
  <c r="W3573" i="1"/>
  <c r="Y3573" i="1" s="1"/>
  <c r="W3574" i="1"/>
  <c r="Y3574" i="1" s="1"/>
  <c r="W3575" i="1"/>
  <c r="Y3575" i="1" s="1"/>
  <c r="W3576" i="1"/>
  <c r="Y3576" i="1" s="1"/>
  <c r="W3577" i="1"/>
  <c r="Y3577" i="1" s="1"/>
  <c r="W3578" i="1"/>
  <c r="Y3578" i="1" s="1"/>
  <c r="W3579" i="1"/>
  <c r="Y3579" i="1" s="1"/>
  <c r="W3580" i="1"/>
  <c r="Y3580" i="1" s="1"/>
  <c r="W3581" i="1"/>
  <c r="Y3581" i="1" s="1"/>
  <c r="W3582" i="1"/>
  <c r="Y3582" i="1" s="1"/>
  <c r="W3583" i="1"/>
  <c r="Y3583" i="1" s="1"/>
  <c r="W3584" i="1"/>
  <c r="Y3584" i="1" s="1"/>
  <c r="W3585" i="1"/>
  <c r="Y3585" i="1" s="1"/>
  <c r="W3586" i="1"/>
  <c r="Y3586" i="1" s="1"/>
  <c r="W3587" i="1"/>
  <c r="Y3587" i="1" s="1"/>
  <c r="W3588" i="1"/>
  <c r="Y3588" i="1" s="1"/>
  <c r="W3589" i="1"/>
  <c r="Y3589" i="1" s="1"/>
  <c r="W3590" i="1"/>
  <c r="Y3590" i="1" s="1"/>
  <c r="W3591" i="1"/>
  <c r="Y3591" i="1" s="1"/>
  <c r="W3592" i="1"/>
  <c r="Y3592" i="1" s="1"/>
  <c r="W3593" i="1"/>
  <c r="Y3593" i="1" s="1"/>
  <c r="W3594" i="1"/>
  <c r="Y3594" i="1" s="1"/>
  <c r="W3595" i="1"/>
  <c r="Y3595" i="1" s="1"/>
  <c r="W3596" i="1"/>
  <c r="Y3596" i="1" s="1"/>
  <c r="W3597" i="1"/>
  <c r="Y3597" i="1" s="1"/>
  <c r="W3598" i="1"/>
  <c r="Y3598" i="1" s="1"/>
  <c r="W3599" i="1"/>
  <c r="Y3599" i="1" s="1"/>
  <c r="W3600" i="1"/>
  <c r="Y3600" i="1" s="1"/>
  <c r="W3601" i="1"/>
  <c r="Y3601" i="1" s="1"/>
  <c r="W3602" i="1"/>
  <c r="Y3602" i="1" s="1"/>
  <c r="W3603" i="1"/>
  <c r="Y3603" i="1" s="1"/>
  <c r="W3604" i="1"/>
  <c r="Y3604" i="1" s="1"/>
  <c r="W3605" i="1"/>
  <c r="Y3605" i="1" s="1"/>
  <c r="W3606" i="1"/>
  <c r="Y3606" i="1" s="1"/>
  <c r="W3607" i="1"/>
  <c r="Y3607" i="1" s="1"/>
  <c r="W3608" i="1"/>
  <c r="Y3608" i="1" s="1"/>
  <c r="W3609" i="1"/>
  <c r="Y3609" i="1" s="1"/>
  <c r="W3610" i="1"/>
  <c r="Y3610" i="1" s="1"/>
  <c r="W3611" i="1"/>
  <c r="Y3611" i="1" s="1"/>
  <c r="W3612" i="1"/>
  <c r="Y3612" i="1" s="1"/>
  <c r="W3613" i="1"/>
  <c r="Y3613" i="1" s="1"/>
  <c r="W3614" i="1"/>
  <c r="Y3614" i="1" s="1"/>
  <c r="W3615" i="1"/>
  <c r="Y3615" i="1" s="1"/>
  <c r="W3616" i="1"/>
  <c r="Y3616" i="1" s="1"/>
  <c r="W3617" i="1"/>
  <c r="Y3617" i="1" s="1"/>
  <c r="W3618" i="1"/>
  <c r="Y3618" i="1" s="1"/>
  <c r="W3619" i="1"/>
  <c r="Y3619" i="1" s="1"/>
  <c r="W3620" i="1"/>
  <c r="Y3620" i="1" s="1"/>
  <c r="W3621" i="1"/>
  <c r="Y3621" i="1" s="1"/>
  <c r="W3622" i="1"/>
  <c r="Y3622" i="1" s="1"/>
  <c r="W3623" i="1"/>
  <c r="Y3623" i="1" s="1"/>
  <c r="W3624" i="1"/>
  <c r="Y3624" i="1" s="1"/>
  <c r="W3625" i="1"/>
  <c r="Y3625" i="1" s="1"/>
  <c r="W3626" i="1"/>
  <c r="Y3626" i="1" s="1"/>
  <c r="W3627" i="1"/>
  <c r="Y3627" i="1" s="1"/>
  <c r="W3628" i="1"/>
  <c r="Y3628" i="1" s="1"/>
  <c r="W3629" i="1"/>
  <c r="Y3629" i="1" s="1"/>
  <c r="W3630" i="1"/>
  <c r="Y3630" i="1" s="1"/>
  <c r="W3631" i="1"/>
  <c r="Y3631" i="1" s="1"/>
  <c r="W3632" i="1"/>
  <c r="Y3632" i="1" s="1"/>
  <c r="W3633" i="1"/>
  <c r="Y3633" i="1" s="1"/>
  <c r="W3634" i="1"/>
  <c r="Y3634" i="1" s="1"/>
  <c r="W3635" i="1"/>
  <c r="Y3635" i="1" s="1"/>
  <c r="W3636" i="1"/>
  <c r="Y3636" i="1" s="1"/>
  <c r="W3637" i="1"/>
  <c r="Y3637" i="1" s="1"/>
  <c r="W3638" i="1"/>
  <c r="Y3638" i="1" s="1"/>
  <c r="W3639" i="1"/>
  <c r="Y3639" i="1" s="1"/>
  <c r="W3640" i="1"/>
  <c r="Y3640" i="1" s="1"/>
  <c r="W3641" i="1"/>
  <c r="Y3641" i="1" s="1"/>
  <c r="W3642" i="1"/>
  <c r="Y3642" i="1" s="1"/>
  <c r="W3643" i="1"/>
  <c r="Y3643" i="1" s="1"/>
  <c r="W3644" i="1"/>
  <c r="Y3644" i="1" s="1"/>
  <c r="W3645" i="1"/>
  <c r="Y3645" i="1" s="1"/>
  <c r="W3646" i="1"/>
  <c r="Y3646" i="1" s="1"/>
  <c r="W3647" i="1"/>
  <c r="Y3647" i="1" s="1"/>
  <c r="W3648" i="1"/>
  <c r="Y3648" i="1" s="1"/>
  <c r="W3649" i="1"/>
  <c r="Y3649" i="1" s="1"/>
  <c r="W3650" i="1"/>
  <c r="Y3650" i="1" s="1"/>
  <c r="W3651" i="1"/>
  <c r="Y3651" i="1" s="1"/>
  <c r="W3652" i="1"/>
  <c r="Y3652" i="1" s="1"/>
  <c r="W3653" i="1"/>
  <c r="Y3653" i="1" s="1"/>
  <c r="W3654" i="1"/>
  <c r="Y3654" i="1" s="1"/>
  <c r="W3655" i="1"/>
  <c r="Y3655" i="1" s="1"/>
  <c r="W3656" i="1"/>
  <c r="Y3656" i="1" s="1"/>
  <c r="W3657" i="1"/>
  <c r="Y3657" i="1" s="1"/>
  <c r="W3658" i="1"/>
  <c r="Y3658" i="1" s="1"/>
  <c r="W3659" i="1"/>
  <c r="Y3659" i="1" s="1"/>
  <c r="W3660" i="1"/>
  <c r="Y3660" i="1" s="1"/>
  <c r="W3661" i="1"/>
  <c r="Y3661" i="1" s="1"/>
  <c r="W3662" i="1"/>
  <c r="Y3662" i="1" s="1"/>
  <c r="W3663" i="1"/>
  <c r="Y3663" i="1" s="1"/>
  <c r="W3664" i="1"/>
  <c r="Y3664" i="1" s="1"/>
  <c r="W3665" i="1"/>
  <c r="Y3665" i="1" s="1"/>
  <c r="W3666" i="1"/>
  <c r="Y3666" i="1" s="1"/>
  <c r="W3667" i="1"/>
  <c r="Y3667" i="1" s="1"/>
  <c r="W3668" i="1"/>
  <c r="Y3668" i="1" s="1"/>
  <c r="W3669" i="1"/>
  <c r="Y3669" i="1" s="1"/>
  <c r="W3670" i="1"/>
  <c r="Y3670" i="1" s="1"/>
  <c r="W3671" i="1"/>
  <c r="Y3671" i="1" s="1"/>
  <c r="W3672" i="1"/>
  <c r="Y3672" i="1" s="1"/>
  <c r="W3673" i="1"/>
  <c r="Y3673" i="1" s="1"/>
  <c r="W3674" i="1"/>
  <c r="Y3674" i="1" s="1"/>
  <c r="W3675" i="1"/>
  <c r="Y3675" i="1" s="1"/>
  <c r="W3676" i="1"/>
  <c r="Y3676" i="1" s="1"/>
  <c r="W3677" i="1"/>
  <c r="Y3677" i="1" s="1"/>
  <c r="W3678" i="1"/>
  <c r="Y3678" i="1" s="1"/>
  <c r="W3679" i="1"/>
  <c r="Y3679" i="1" s="1"/>
  <c r="W3680" i="1"/>
  <c r="Y3680" i="1" s="1"/>
  <c r="W3681" i="1"/>
  <c r="Y3681" i="1" s="1"/>
  <c r="W3682" i="1"/>
  <c r="Y3682" i="1" s="1"/>
  <c r="W3683" i="1"/>
  <c r="Y3683" i="1" s="1"/>
  <c r="W3684" i="1"/>
  <c r="Y3684" i="1" s="1"/>
  <c r="W3685" i="1"/>
  <c r="Y3685" i="1" s="1"/>
  <c r="W3686" i="1"/>
  <c r="Y3686" i="1" s="1"/>
  <c r="W3687" i="1"/>
  <c r="Y3687" i="1" s="1"/>
  <c r="W3688" i="1"/>
  <c r="Y3688" i="1" s="1"/>
  <c r="W3689" i="1"/>
  <c r="Y3689" i="1" s="1"/>
  <c r="W3690" i="1"/>
  <c r="Y3690" i="1" s="1"/>
  <c r="W3691" i="1"/>
  <c r="Y3691" i="1" s="1"/>
  <c r="W3692" i="1"/>
  <c r="Y3692" i="1" s="1"/>
  <c r="W3693" i="1"/>
  <c r="Y3693" i="1" s="1"/>
  <c r="W3694" i="1"/>
  <c r="Y3694" i="1" s="1"/>
  <c r="W3695" i="1"/>
  <c r="Y3695" i="1" s="1"/>
  <c r="W3696" i="1"/>
  <c r="Y3696" i="1" s="1"/>
  <c r="W3697" i="1"/>
  <c r="Y3697" i="1" s="1"/>
  <c r="W3698" i="1"/>
  <c r="Y3698" i="1" s="1"/>
  <c r="W3699" i="1"/>
  <c r="Y3699" i="1" s="1"/>
  <c r="W3700" i="1"/>
  <c r="Y3700" i="1" s="1"/>
  <c r="W3701" i="1"/>
  <c r="Y3701" i="1" s="1"/>
  <c r="W3702" i="1"/>
  <c r="Y3702" i="1" s="1"/>
  <c r="W3703" i="1"/>
  <c r="Y3703" i="1" s="1"/>
  <c r="W3704" i="1"/>
  <c r="Y3704" i="1" s="1"/>
  <c r="W3705" i="1"/>
  <c r="Y3705" i="1" s="1"/>
  <c r="W3706" i="1"/>
  <c r="Y3706" i="1" s="1"/>
  <c r="W3707" i="1"/>
  <c r="Y3707" i="1" s="1"/>
  <c r="W3708" i="1"/>
  <c r="Y3708" i="1" s="1"/>
  <c r="W3709" i="1"/>
  <c r="Y3709" i="1" s="1"/>
  <c r="W3710" i="1"/>
  <c r="Y3710" i="1" s="1"/>
  <c r="W3711" i="1"/>
  <c r="Y3711" i="1" s="1"/>
  <c r="W3712" i="1"/>
  <c r="Y3712" i="1" s="1"/>
  <c r="W3713" i="1"/>
  <c r="Y3713" i="1" s="1"/>
  <c r="W3714" i="1"/>
  <c r="Y3714" i="1" s="1"/>
  <c r="W3715" i="1"/>
  <c r="Y3715" i="1" s="1"/>
  <c r="W3716" i="1"/>
  <c r="Y3716" i="1" s="1"/>
  <c r="W3717" i="1"/>
  <c r="Y3717" i="1" s="1"/>
  <c r="W3718" i="1"/>
  <c r="Y3718" i="1" s="1"/>
  <c r="W3719" i="1"/>
  <c r="Y3719" i="1" s="1"/>
  <c r="W3720" i="1"/>
  <c r="Y3720" i="1" s="1"/>
  <c r="W3721" i="1"/>
  <c r="Y3721" i="1" s="1"/>
  <c r="W3722" i="1"/>
  <c r="Y3722" i="1" s="1"/>
  <c r="W3723" i="1"/>
  <c r="Y3723" i="1" s="1"/>
  <c r="W3724" i="1"/>
  <c r="Y3724" i="1" s="1"/>
  <c r="W3725" i="1"/>
  <c r="Y3725" i="1" s="1"/>
  <c r="W3726" i="1"/>
  <c r="Y3726" i="1" s="1"/>
  <c r="W3727" i="1"/>
  <c r="Y3727" i="1" s="1"/>
  <c r="W3728" i="1"/>
  <c r="Y3728" i="1" s="1"/>
  <c r="W3729" i="1"/>
  <c r="Y3729" i="1" s="1"/>
  <c r="W3730" i="1"/>
  <c r="Y3730" i="1" s="1"/>
  <c r="W3731" i="1"/>
  <c r="Y3731" i="1" s="1"/>
  <c r="W3732" i="1"/>
  <c r="Y3732" i="1" s="1"/>
  <c r="W3733" i="1"/>
  <c r="Y3733" i="1" s="1"/>
  <c r="W3734" i="1"/>
  <c r="Y3734" i="1" s="1"/>
  <c r="W3735" i="1"/>
  <c r="Y3735" i="1" s="1"/>
  <c r="W3736" i="1"/>
  <c r="Y3736" i="1" s="1"/>
  <c r="W3737" i="1"/>
  <c r="Y3737" i="1" s="1"/>
  <c r="W3738" i="1"/>
  <c r="Y3738" i="1" s="1"/>
  <c r="W3739" i="1"/>
  <c r="Y3739" i="1" s="1"/>
  <c r="W3740" i="1"/>
  <c r="Y3740" i="1" s="1"/>
  <c r="W3741" i="1"/>
  <c r="Y3741" i="1" s="1"/>
  <c r="W3742" i="1"/>
  <c r="Y3742" i="1" s="1"/>
  <c r="W3743" i="1"/>
  <c r="Y3743" i="1" s="1"/>
  <c r="W3744" i="1"/>
  <c r="Y3744" i="1" s="1"/>
  <c r="W3745" i="1"/>
  <c r="Y3745" i="1" s="1"/>
  <c r="W3746" i="1"/>
  <c r="Y3746" i="1" s="1"/>
  <c r="W3747" i="1"/>
  <c r="Y3747" i="1" s="1"/>
  <c r="W3748" i="1"/>
  <c r="Y3748" i="1" s="1"/>
  <c r="W3749" i="1"/>
  <c r="Y3749" i="1" s="1"/>
  <c r="W3750" i="1"/>
  <c r="Y3750" i="1" s="1"/>
  <c r="W3751" i="1"/>
  <c r="Y3751" i="1" s="1"/>
  <c r="W3752" i="1"/>
  <c r="Y3752" i="1" s="1"/>
  <c r="W3753" i="1"/>
  <c r="Y3753" i="1" s="1"/>
  <c r="W3754" i="1"/>
  <c r="Y3754" i="1" s="1"/>
  <c r="W3755" i="1"/>
  <c r="Y3755" i="1" s="1"/>
  <c r="W3756" i="1"/>
  <c r="Y3756" i="1" s="1"/>
  <c r="W3757" i="1"/>
  <c r="Y3757" i="1" s="1"/>
  <c r="W3758" i="1"/>
  <c r="Y3758" i="1" s="1"/>
  <c r="W3759" i="1"/>
  <c r="Y3759" i="1" s="1"/>
  <c r="W3760" i="1"/>
  <c r="Y3760" i="1" s="1"/>
  <c r="W3761" i="1"/>
  <c r="Y3761" i="1" s="1"/>
  <c r="W3762" i="1"/>
  <c r="Y3762" i="1" s="1"/>
  <c r="W3763" i="1"/>
  <c r="Y3763" i="1" s="1"/>
  <c r="W3764" i="1"/>
  <c r="Y3764" i="1" s="1"/>
  <c r="W3765" i="1"/>
  <c r="Y3765" i="1" s="1"/>
  <c r="W3766" i="1"/>
  <c r="Y3766" i="1" s="1"/>
  <c r="W3767" i="1"/>
  <c r="Y3767" i="1" s="1"/>
  <c r="W3768" i="1"/>
  <c r="Y3768" i="1" s="1"/>
  <c r="W3769" i="1"/>
  <c r="Y3769" i="1" s="1"/>
  <c r="W3770" i="1"/>
  <c r="Y3770" i="1" s="1"/>
  <c r="W3771" i="1"/>
  <c r="Y3771" i="1" s="1"/>
  <c r="W3772" i="1"/>
  <c r="Y3772" i="1" s="1"/>
  <c r="W3773" i="1"/>
  <c r="Y3773" i="1" s="1"/>
  <c r="W3774" i="1"/>
  <c r="Y3774" i="1" s="1"/>
  <c r="W3775" i="1"/>
  <c r="Y3775" i="1" s="1"/>
  <c r="W3776" i="1"/>
  <c r="Y3776" i="1" s="1"/>
  <c r="W3777" i="1"/>
  <c r="Y3777" i="1" s="1"/>
  <c r="W3778" i="1"/>
  <c r="Y3778" i="1" s="1"/>
  <c r="W3779" i="1"/>
  <c r="Y3779" i="1" s="1"/>
  <c r="W3780" i="1"/>
  <c r="Y3780" i="1" s="1"/>
  <c r="W3781" i="1"/>
  <c r="Y3781" i="1" s="1"/>
  <c r="W3782" i="1"/>
  <c r="Y3782" i="1" s="1"/>
  <c r="W3783" i="1"/>
  <c r="Y3783" i="1" s="1"/>
  <c r="W3784" i="1"/>
  <c r="Y3784" i="1" s="1"/>
  <c r="W3785" i="1"/>
  <c r="Y3785" i="1" s="1"/>
  <c r="W3786" i="1"/>
  <c r="Y3786" i="1" s="1"/>
  <c r="W3787" i="1"/>
  <c r="Y3787" i="1" s="1"/>
  <c r="W3788" i="1"/>
  <c r="Y3788" i="1" s="1"/>
  <c r="W3789" i="1"/>
  <c r="Y3789" i="1" s="1"/>
  <c r="W3790" i="1"/>
  <c r="Y3790" i="1" s="1"/>
  <c r="W3791" i="1"/>
  <c r="Y3791" i="1" s="1"/>
  <c r="W3792" i="1"/>
  <c r="Y3792" i="1" s="1"/>
  <c r="W3793" i="1"/>
  <c r="Y3793" i="1" s="1"/>
  <c r="W3794" i="1"/>
  <c r="Y3794" i="1" s="1"/>
  <c r="W3795" i="1"/>
  <c r="Y3795" i="1" s="1"/>
  <c r="W3796" i="1"/>
  <c r="Y3796" i="1" s="1"/>
  <c r="W3797" i="1"/>
  <c r="Y3797" i="1" s="1"/>
  <c r="W3798" i="1"/>
  <c r="Y3798" i="1" s="1"/>
  <c r="W3799" i="1"/>
  <c r="Y3799" i="1" s="1"/>
  <c r="W3800" i="1"/>
  <c r="Y3800" i="1" s="1"/>
  <c r="W3801" i="1"/>
  <c r="Y3801" i="1" s="1"/>
  <c r="W3802" i="1"/>
  <c r="Y3802" i="1" s="1"/>
  <c r="W3803" i="1"/>
  <c r="Y3803" i="1" s="1"/>
  <c r="W3804" i="1"/>
  <c r="Y3804" i="1" s="1"/>
  <c r="W3805" i="1"/>
  <c r="Y3805" i="1" s="1"/>
  <c r="W3806" i="1"/>
  <c r="Y3806" i="1" s="1"/>
  <c r="W3807" i="1"/>
  <c r="Y3807" i="1" s="1"/>
  <c r="W3808" i="1"/>
  <c r="Y3808" i="1" s="1"/>
  <c r="W3809" i="1"/>
  <c r="Y3809" i="1" s="1"/>
  <c r="W3810" i="1"/>
  <c r="Y3810" i="1" s="1"/>
  <c r="W3811" i="1"/>
  <c r="Y3811" i="1" s="1"/>
  <c r="W3812" i="1"/>
  <c r="Y3812" i="1" s="1"/>
  <c r="W3813" i="1"/>
  <c r="Y3813" i="1" s="1"/>
  <c r="W3814" i="1"/>
  <c r="Y3814" i="1" s="1"/>
  <c r="W3815" i="1"/>
  <c r="Y3815" i="1" s="1"/>
  <c r="W3816" i="1"/>
  <c r="Y3816" i="1" s="1"/>
  <c r="W3817" i="1"/>
  <c r="Y3817" i="1" s="1"/>
  <c r="W3818" i="1"/>
  <c r="Y3818" i="1" s="1"/>
  <c r="W3819" i="1"/>
  <c r="Y3819" i="1" s="1"/>
  <c r="W3820" i="1"/>
  <c r="Y3820" i="1" s="1"/>
  <c r="W3821" i="1"/>
  <c r="Y3821" i="1" s="1"/>
  <c r="W3822" i="1"/>
  <c r="Y3822" i="1" s="1"/>
  <c r="W3823" i="1"/>
  <c r="Y3823" i="1" s="1"/>
  <c r="W3824" i="1"/>
  <c r="Y3824" i="1" s="1"/>
  <c r="W3825" i="1"/>
  <c r="Y3825" i="1" s="1"/>
  <c r="W3826" i="1"/>
  <c r="Y3826" i="1" s="1"/>
  <c r="W3827" i="1"/>
  <c r="Y3827" i="1" s="1"/>
  <c r="W3828" i="1"/>
  <c r="Y3828" i="1" s="1"/>
  <c r="W3829" i="1"/>
  <c r="Y3829" i="1" s="1"/>
  <c r="W3830" i="1"/>
  <c r="Y3830" i="1" s="1"/>
  <c r="W3831" i="1"/>
  <c r="Y3831" i="1" s="1"/>
  <c r="W3832" i="1"/>
  <c r="Y3832" i="1" s="1"/>
  <c r="W3833" i="1"/>
  <c r="Y3833" i="1" s="1"/>
  <c r="W3834" i="1"/>
  <c r="Y3834" i="1" s="1"/>
  <c r="W3835" i="1"/>
  <c r="Y3835" i="1" s="1"/>
  <c r="W3836" i="1"/>
  <c r="Y3836" i="1" s="1"/>
  <c r="W3837" i="1"/>
  <c r="Y3837" i="1" s="1"/>
  <c r="W3838" i="1"/>
  <c r="Y3838" i="1" s="1"/>
  <c r="W3839" i="1"/>
  <c r="Y3839" i="1" s="1"/>
  <c r="W3840" i="1"/>
  <c r="Y3840" i="1" s="1"/>
  <c r="W3841" i="1"/>
  <c r="Y3841" i="1" s="1"/>
  <c r="W3842" i="1"/>
  <c r="Y3842" i="1" s="1"/>
  <c r="W3843" i="1"/>
  <c r="Y3843" i="1" s="1"/>
  <c r="W3844" i="1"/>
  <c r="Y3844" i="1" s="1"/>
  <c r="W3845" i="1"/>
  <c r="Y3845" i="1" s="1"/>
  <c r="W3846" i="1"/>
  <c r="Y3846" i="1" s="1"/>
  <c r="W3847" i="1"/>
  <c r="Y3847" i="1" s="1"/>
  <c r="W3848" i="1"/>
  <c r="Y3848" i="1" s="1"/>
  <c r="W3849" i="1"/>
  <c r="Y3849" i="1" s="1"/>
  <c r="W3850" i="1"/>
  <c r="Y3850" i="1" s="1"/>
  <c r="W3851" i="1"/>
  <c r="Y3851" i="1" s="1"/>
  <c r="W3852" i="1"/>
  <c r="Y3852" i="1" s="1"/>
  <c r="W3853" i="1"/>
  <c r="Y3853" i="1" s="1"/>
  <c r="W3854" i="1"/>
  <c r="Y3854" i="1" s="1"/>
  <c r="W3855" i="1"/>
  <c r="Y3855" i="1" s="1"/>
  <c r="W3856" i="1"/>
  <c r="Y3856" i="1" s="1"/>
  <c r="W3857" i="1"/>
  <c r="Y3857" i="1" s="1"/>
  <c r="W3858" i="1"/>
  <c r="Y3858" i="1" s="1"/>
  <c r="W3859" i="1"/>
  <c r="Y3859" i="1" s="1"/>
  <c r="W3860" i="1"/>
  <c r="Y3860" i="1" s="1"/>
  <c r="W3861" i="1"/>
  <c r="Y3861" i="1" s="1"/>
  <c r="W3862" i="1"/>
  <c r="Y3862" i="1" s="1"/>
  <c r="W3863" i="1"/>
  <c r="Y3863" i="1" s="1"/>
  <c r="W3864" i="1"/>
  <c r="Y3864" i="1" s="1"/>
  <c r="W3865" i="1"/>
  <c r="Y3865" i="1" s="1"/>
  <c r="W3866" i="1"/>
  <c r="Y3866" i="1" s="1"/>
  <c r="W3867" i="1"/>
  <c r="Y3867" i="1" s="1"/>
  <c r="W3868" i="1"/>
  <c r="Y3868" i="1" s="1"/>
  <c r="W3869" i="1"/>
  <c r="Y3869" i="1" s="1"/>
  <c r="W3870" i="1"/>
  <c r="Y3870" i="1" s="1"/>
  <c r="W3871" i="1"/>
  <c r="Y3871" i="1" s="1"/>
  <c r="W3872" i="1"/>
  <c r="Y3872" i="1" s="1"/>
  <c r="W3873" i="1"/>
  <c r="Y3873" i="1" s="1"/>
  <c r="W3874" i="1"/>
  <c r="Y3874" i="1" s="1"/>
  <c r="W3875" i="1"/>
  <c r="Y3875" i="1" s="1"/>
  <c r="W3876" i="1"/>
  <c r="Y3876" i="1" s="1"/>
  <c r="W3877" i="1"/>
  <c r="Y3877" i="1" s="1"/>
  <c r="W3878" i="1"/>
  <c r="Y3878" i="1" s="1"/>
  <c r="W3879" i="1"/>
  <c r="Y3879" i="1" s="1"/>
  <c r="W3880" i="1"/>
  <c r="Y3880" i="1" s="1"/>
  <c r="W3881" i="1"/>
  <c r="Y3881" i="1" s="1"/>
  <c r="W3882" i="1"/>
  <c r="Y3882" i="1" s="1"/>
  <c r="W3883" i="1"/>
  <c r="Y3883" i="1" s="1"/>
  <c r="W3884" i="1"/>
  <c r="Y3884" i="1" s="1"/>
  <c r="W3885" i="1"/>
  <c r="Y3885" i="1" s="1"/>
  <c r="W3886" i="1"/>
  <c r="Y3886" i="1" s="1"/>
  <c r="W3887" i="1"/>
  <c r="Y3887" i="1" s="1"/>
  <c r="W3888" i="1"/>
  <c r="Y3888" i="1" s="1"/>
  <c r="W3889" i="1"/>
  <c r="Y3889" i="1" s="1"/>
  <c r="W3890" i="1"/>
  <c r="Y3890" i="1" s="1"/>
  <c r="W3891" i="1"/>
  <c r="Y3891" i="1" s="1"/>
  <c r="W3892" i="1"/>
  <c r="Y3892" i="1" s="1"/>
  <c r="W3893" i="1"/>
  <c r="Y3893" i="1" s="1"/>
  <c r="W3894" i="1"/>
  <c r="Y3894" i="1" s="1"/>
  <c r="W3895" i="1"/>
  <c r="Y3895" i="1" s="1"/>
  <c r="W3896" i="1"/>
  <c r="Y3896" i="1" s="1"/>
  <c r="W3897" i="1"/>
  <c r="Y3897" i="1" s="1"/>
  <c r="W3898" i="1"/>
  <c r="Y3898" i="1" s="1"/>
  <c r="W3899" i="1"/>
  <c r="Y3899" i="1" s="1"/>
  <c r="W3900" i="1"/>
  <c r="Y3900" i="1" s="1"/>
  <c r="W3901" i="1"/>
  <c r="Y3901" i="1" s="1"/>
  <c r="W3902" i="1"/>
  <c r="Y3902" i="1" s="1"/>
  <c r="W3903" i="1"/>
  <c r="Y3903" i="1" s="1"/>
  <c r="W3904" i="1"/>
  <c r="Y3904" i="1" s="1"/>
  <c r="W3905" i="1"/>
  <c r="Y3905" i="1" s="1"/>
  <c r="W3906" i="1"/>
  <c r="Y3906" i="1" s="1"/>
  <c r="W3907" i="1"/>
  <c r="Y3907" i="1" s="1"/>
  <c r="W3908" i="1"/>
  <c r="Y3908" i="1" s="1"/>
  <c r="W3909" i="1"/>
  <c r="Y3909" i="1" s="1"/>
  <c r="W3910" i="1"/>
  <c r="Y3910" i="1" s="1"/>
  <c r="W3911" i="1"/>
  <c r="Y3911" i="1" s="1"/>
  <c r="W3912" i="1"/>
  <c r="Y3912" i="1" s="1"/>
  <c r="W3913" i="1"/>
  <c r="Y3913" i="1" s="1"/>
  <c r="W3914" i="1"/>
  <c r="Y3914" i="1" s="1"/>
  <c r="W3915" i="1"/>
  <c r="Y3915" i="1" s="1"/>
  <c r="W3916" i="1"/>
  <c r="Y3916" i="1" s="1"/>
  <c r="W3917" i="1"/>
  <c r="Y3917" i="1" s="1"/>
  <c r="W3918" i="1"/>
  <c r="Y3918" i="1" s="1"/>
  <c r="W3919" i="1"/>
  <c r="Y3919" i="1" s="1"/>
  <c r="W3920" i="1"/>
  <c r="Y3920" i="1" s="1"/>
  <c r="W3921" i="1"/>
  <c r="Y3921" i="1" s="1"/>
  <c r="W3922" i="1"/>
  <c r="Y3922" i="1" s="1"/>
  <c r="W3923" i="1"/>
  <c r="Y3923" i="1" s="1"/>
  <c r="W3924" i="1"/>
  <c r="Y3924" i="1" s="1"/>
  <c r="W3925" i="1"/>
  <c r="Y3925" i="1" s="1"/>
  <c r="W3926" i="1"/>
  <c r="Y3926" i="1" s="1"/>
  <c r="W3927" i="1"/>
  <c r="Y3927" i="1" s="1"/>
  <c r="W3928" i="1"/>
  <c r="Y3928" i="1" s="1"/>
  <c r="W3929" i="1"/>
  <c r="Y3929" i="1" s="1"/>
  <c r="W3930" i="1"/>
  <c r="Y3930" i="1" s="1"/>
  <c r="W3931" i="1"/>
  <c r="Y3931" i="1" s="1"/>
  <c r="W3932" i="1"/>
  <c r="Y3932" i="1" s="1"/>
  <c r="W3933" i="1"/>
  <c r="Y3933" i="1" s="1"/>
  <c r="W3934" i="1"/>
  <c r="Y3934" i="1" s="1"/>
  <c r="W3935" i="1"/>
  <c r="Y3935" i="1" s="1"/>
  <c r="W3936" i="1"/>
  <c r="Y3936" i="1" s="1"/>
  <c r="W3937" i="1"/>
  <c r="Y3937" i="1" s="1"/>
  <c r="W3938" i="1"/>
  <c r="Y3938" i="1" s="1"/>
  <c r="W3939" i="1"/>
  <c r="Y3939" i="1" s="1"/>
  <c r="W3940" i="1"/>
  <c r="Y3940" i="1" s="1"/>
  <c r="W3941" i="1"/>
  <c r="Y3941" i="1" s="1"/>
  <c r="W3942" i="1"/>
  <c r="Y3942" i="1" s="1"/>
  <c r="W3943" i="1"/>
  <c r="Y3943" i="1" s="1"/>
  <c r="W3944" i="1"/>
  <c r="Y3944" i="1" s="1"/>
  <c r="W3945" i="1"/>
  <c r="Y3945" i="1" s="1"/>
  <c r="W3946" i="1"/>
  <c r="Y3946" i="1" s="1"/>
  <c r="W3947" i="1"/>
  <c r="Y3947" i="1" s="1"/>
  <c r="W3948" i="1"/>
  <c r="Y3948" i="1" s="1"/>
  <c r="W3949" i="1"/>
  <c r="Y3949" i="1" s="1"/>
  <c r="W3950" i="1"/>
  <c r="Y3950" i="1" s="1"/>
  <c r="W3951" i="1"/>
  <c r="Y3951" i="1" s="1"/>
  <c r="W3952" i="1"/>
  <c r="Y3952" i="1" s="1"/>
  <c r="W3953" i="1"/>
  <c r="Y3953" i="1" s="1"/>
  <c r="W3954" i="1"/>
  <c r="Y3954" i="1" s="1"/>
  <c r="W3955" i="1"/>
  <c r="Y3955" i="1" s="1"/>
  <c r="W3956" i="1"/>
  <c r="Y3956" i="1" s="1"/>
  <c r="W3957" i="1"/>
  <c r="Y3957" i="1" s="1"/>
  <c r="W3958" i="1"/>
  <c r="Y3958" i="1" s="1"/>
  <c r="W3959" i="1"/>
  <c r="Y3959" i="1" s="1"/>
  <c r="W3960" i="1"/>
  <c r="Y3960" i="1" s="1"/>
  <c r="W3961" i="1"/>
  <c r="Y3961" i="1" s="1"/>
  <c r="W3962" i="1"/>
  <c r="Y3962" i="1" s="1"/>
  <c r="W3963" i="1"/>
  <c r="Y3963" i="1" s="1"/>
  <c r="W3964" i="1"/>
  <c r="Y3964" i="1" s="1"/>
  <c r="W3965" i="1"/>
  <c r="Y3965" i="1" s="1"/>
  <c r="W3966" i="1"/>
  <c r="Y3966" i="1" s="1"/>
  <c r="W3967" i="1"/>
  <c r="Y3967" i="1" s="1"/>
  <c r="W3968" i="1"/>
  <c r="Y3968" i="1" s="1"/>
  <c r="W3969" i="1"/>
  <c r="Y3969" i="1" s="1"/>
  <c r="W3970" i="1"/>
  <c r="Y3970" i="1" s="1"/>
  <c r="W3971" i="1"/>
  <c r="Y3971" i="1" s="1"/>
  <c r="W3972" i="1"/>
  <c r="Y3972" i="1" s="1"/>
  <c r="W3973" i="1"/>
  <c r="Y3973" i="1" s="1"/>
  <c r="W3974" i="1"/>
  <c r="Y3974" i="1" s="1"/>
  <c r="W3975" i="1"/>
  <c r="Y3975" i="1" s="1"/>
  <c r="W3976" i="1"/>
  <c r="Y3976" i="1" s="1"/>
  <c r="W3977" i="1"/>
  <c r="Y3977" i="1" s="1"/>
  <c r="W3978" i="1"/>
  <c r="Y3978" i="1" s="1"/>
  <c r="W3979" i="1"/>
  <c r="Y3979" i="1" s="1"/>
  <c r="W3980" i="1"/>
  <c r="Y3980" i="1" s="1"/>
  <c r="W3981" i="1"/>
  <c r="Y3981" i="1" s="1"/>
  <c r="W3982" i="1"/>
  <c r="Y3982" i="1" s="1"/>
  <c r="W3983" i="1"/>
  <c r="Y3983" i="1" s="1"/>
  <c r="W3984" i="1"/>
  <c r="Y3984" i="1" s="1"/>
  <c r="W3985" i="1"/>
  <c r="Y3985" i="1" s="1"/>
  <c r="W3986" i="1"/>
  <c r="Y3986" i="1" s="1"/>
  <c r="W3987" i="1"/>
  <c r="Y3987" i="1" s="1"/>
  <c r="W3988" i="1"/>
  <c r="Y3988" i="1" s="1"/>
  <c r="W3989" i="1"/>
  <c r="Y3989" i="1" s="1"/>
  <c r="W3990" i="1"/>
  <c r="Y3990" i="1" s="1"/>
  <c r="W3991" i="1"/>
  <c r="Y3991" i="1" s="1"/>
  <c r="W3992" i="1"/>
  <c r="Y3992" i="1" s="1"/>
  <c r="W3993" i="1"/>
  <c r="Y3993" i="1" s="1"/>
  <c r="W3994" i="1"/>
  <c r="Y3994" i="1" s="1"/>
  <c r="W3995" i="1"/>
  <c r="Y3995" i="1" s="1"/>
  <c r="W3996" i="1"/>
  <c r="Y3996" i="1" s="1"/>
  <c r="W3997" i="1"/>
  <c r="Y3997" i="1" s="1"/>
  <c r="W3998" i="1"/>
  <c r="Y3998" i="1" s="1"/>
  <c r="W3999" i="1"/>
  <c r="Y3999" i="1" s="1"/>
  <c r="W4000" i="1"/>
  <c r="Y4000" i="1" s="1"/>
  <c r="W4001" i="1"/>
  <c r="Y4001" i="1" s="1"/>
  <c r="W4002" i="1"/>
  <c r="Y4002" i="1" s="1"/>
  <c r="W4003" i="1"/>
  <c r="Y4003" i="1" s="1"/>
  <c r="W4004" i="1"/>
  <c r="Y4004" i="1" s="1"/>
  <c r="W4005" i="1"/>
  <c r="Y4005" i="1" s="1"/>
  <c r="W4006" i="1"/>
  <c r="Y4006" i="1" s="1"/>
  <c r="W4007" i="1"/>
  <c r="Y4007" i="1" s="1"/>
  <c r="W4008" i="1"/>
  <c r="Y4008" i="1" s="1"/>
  <c r="W4009" i="1"/>
  <c r="Y4009" i="1" s="1"/>
  <c r="W4010" i="1"/>
  <c r="Y4010" i="1" s="1"/>
  <c r="W4011" i="1"/>
  <c r="Y4011" i="1" s="1"/>
  <c r="W4012" i="1"/>
  <c r="Y4012" i="1" s="1"/>
  <c r="W4013" i="1"/>
  <c r="Y4013" i="1" s="1"/>
  <c r="W4014" i="1"/>
  <c r="Y4014" i="1" s="1"/>
  <c r="W4015" i="1"/>
  <c r="Y4015" i="1" s="1"/>
  <c r="W4016" i="1"/>
  <c r="Y4016" i="1" s="1"/>
  <c r="W4017" i="1"/>
  <c r="Y4017" i="1" s="1"/>
  <c r="W4018" i="1"/>
  <c r="Y4018" i="1" s="1"/>
  <c r="W4019" i="1"/>
  <c r="Y4019" i="1" s="1"/>
  <c r="W4020" i="1"/>
  <c r="Y4020" i="1" s="1"/>
  <c r="W4021" i="1"/>
  <c r="Y4021" i="1" s="1"/>
  <c r="W4022" i="1"/>
  <c r="Y4022" i="1" s="1"/>
  <c r="W4023" i="1"/>
  <c r="Y4023" i="1" s="1"/>
  <c r="W4024" i="1"/>
  <c r="Y4024" i="1" s="1"/>
  <c r="W4025" i="1"/>
  <c r="Y4025" i="1" s="1"/>
  <c r="W4026" i="1"/>
  <c r="Y4026" i="1" s="1"/>
  <c r="W4027" i="1"/>
  <c r="Y4027" i="1" s="1"/>
  <c r="W4028" i="1"/>
  <c r="Y4028" i="1" s="1"/>
  <c r="W4029" i="1"/>
  <c r="Y4029" i="1" s="1"/>
  <c r="W4030" i="1"/>
  <c r="Y4030" i="1" s="1"/>
  <c r="W4031" i="1"/>
  <c r="Y4031" i="1" s="1"/>
  <c r="W4032" i="1"/>
  <c r="Y4032" i="1" s="1"/>
  <c r="W4033" i="1"/>
  <c r="Y4033" i="1" s="1"/>
  <c r="W4034" i="1"/>
  <c r="Y4034" i="1" s="1"/>
  <c r="W4035" i="1"/>
  <c r="Y4035" i="1" s="1"/>
  <c r="W4036" i="1"/>
  <c r="Y4036" i="1" s="1"/>
  <c r="W4037" i="1"/>
  <c r="Y4037" i="1" s="1"/>
  <c r="W4038" i="1"/>
  <c r="Y4038" i="1" s="1"/>
  <c r="W4039" i="1"/>
  <c r="Y4039" i="1" s="1"/>
  <c r="W4040" i="1"/>
  <c r="Y4040" i="1" s="1"/>
  <c r="W4041" i="1"/>
  <c r="Y4041" i="1" s="1"/>
  <c r="W4042" i="1"/>
  <c r="Y4042" i="1" s="1"/>
  <c r="W4043" i="1"/>
  <c r="Y4043" i="1" s="1"/>
  <c r="W4044" i="1"/>
  <c r="Y4044" i="1" s="1"/>
  <c r="W4045" i="1"/>
  <c r="Y4045" i="1" s="1"/>
  <c r="W4046" i="1"/>
  <c r="Y4046" i="1" s="1"/>
  <c r="W4047" i="1"/>
  <c r="Y4047" i="1" s="1"/>
  <c r="W4048" i="1"/>
  <c r="Y4048" i="1" s="1"/>
  <c r="W4049" i="1"/>
  <c r="Y4049" i="1" s="1"/>
  <c r="W4050" i="1"/>
  <c r="Y4050" i="1" s="1"/>
  <c r="W4051" i="1"/>
  <c r="Y4051" i="1" s="1"/>
  <c r="W4052" i="1"/>
  <c r="Y4052" i="1" s="1"/>
  <c r="W4053" i="1"/>
  <c r="Y4053" i="1" s="1"/>
  <c r="W4054" i="1"/>
  <c r="Y4054" i="1" s="1"/>
  <c r="W4055" i="1"/>
  <c r="Y4055" i="1" s="1"/>
  <c r="W4056" i="1"/>
  <c r="Y4056" i="1" s="1"/>
  <c r="W4057" i="1"/>
  <c r="Y4057" i="1" s="1"/>
  <c r="W4058" i="1"/>
  <c r="Y4058" i="1" s="1"/>
  <c r="W4059" i="1"/>
  <c r="Y4059" i="1" s="1"/>
  <c r="W4060" i="1"/>
  <c r="Y4060" i="1" s="1"/>
  <c r="W4061" i="1"/>
  <c r="Y4061" i="1" s="1"/>
  <c r="W4062" i="1"/>
  <c r="Y4062" i="1" s="1"/>
  <c r="W4063" i="1"/>
  <c r="Y4063" i="1" s="1"/>
  <c r="W4064" i="1"/>
  <c r="Y4064" i="1" s="1"/>
  <c r="W4065" i="1"/>
  <c r="Y4065" i="1" s="1"/>
  <c r="W4066" i="1"/>
  <c r="Y4066" i="1" s="1"/>
  <c r="W4067" i="1"/>
  <c r="Y4067" i="1" s="1"/>
  <c r="W4068" i="1"/>
  <c r="Y4068" i="1" s="1"/>
  <c r="W4069" i="1"/>
  <c r="Y4069" i="1" s="1"/>
  <c r="W4070" i="1"/>
  <c r="Y4070" i="1" s="1"/>
  <c r="W4071" i="1"/>
  <c r="Y4071" i="1" s="1"/>
  <c r="W4072" i="1"/>
  <c r="Y4072" i="1" s="1"/>
  <c r="W4073" i="1"/>
  <c r="Y4073" i="1" s="1"/>
  <c r="W4074" i="1"/>
  <c r="Y4074" i="1" s="1"/>
  <c r="W4075" i="1"/>
  <c r="Y4075" i="1" s="1"/>
  <c r="W4076" i="1"/>
  <c r="Y4076" i="1" s="1"/>
  <c r="W4077" i="1"/>
  <c r="Y4077" i="1" s="1"/>
  <c r="W4078" i="1"/>
  <c r="Y4078" i="1" s="1"/>
  <c r="W4079" i="1"/>
  <c r="Y4079" i="1" s="1"/>
  <c r="W4080" i="1"/>
  <c r="Y4080" i="1" s="1"/>
  <c r="W4081" i="1"/>
  <c r="Y4081" i="1" s="1"/>
  <c r="W4082" i="1"/>
  <c r="Y4082" i="1" s="1"/>
  <c r="W4083" i="1"/>
  <c r="Y4083" i="1" s="1"/>
  <c r="W4084" i="1"/>
  <c r="Y4084" i="1" s="1"/>
  <c r="W4085" i="1"/>
  <c r="Y4085" i="1" s="1"/>
  <c r="W4086" i="1"/>
  <c r="Y4086" i="1" s="1"/>
  <c r="W4087" i="1"/>
  <c r="Y4087" i="1" s="1"/>
  <c r="W4088" i="1"/>
  <c r="Y4088" i="1" s="1"/>
  <c r="W4089" i="1"/>
  <c r="Y4089" i="1" s="1"/>
  <c r="W4090" i="1"/>
  <c r="Y4090" i="1" s="1"/>
  <c r="W4091" i="1"/>
  <c r="Y4091" i="1" s="1"/>
  <c r="W4092" i="1"/>
  <c r="Y4092" i="1" s="1"/>
  <c r="W4093" i="1"/>
  <c r="Y4093" i="1" s="1"/>
  <c r="W4094" i="1"/>
  <c r="Y4094" i="1" s="1"/>
  <c r="W4095" i="1"/>
  <c r="Y4095" i="1" s="1"/>
  <c r="W4096" i="1"/>
  <c r="Y4096" i="1" s="1"/>
  <c r="W4097" i="1"/>
  <c r="Y4097" i="1" s="1"/>
  <c r="W4098" i="1"/>
  <c r="Y4098" i="1" s="1"/>
  <c r="W4099" i="1"/>
  <c r="Y4099" i="1" s="1"/>
  <c r="W4100" i="1"/>
  <c r="Y4100" i="1" s="1"/>
  <c r="W4101" i="1"/>
  <c r="Y4101" i="1" s="1"/>
  <c r="W4102" i="1"/>
  <c r="Y4102" i="1" s="1"/>
  <c r="W4103" i="1"/>
  <c r="Y4103" i="1" s="1"/>
  <c r="W4104" i="1"/>
  <c r="Y4104" i="1" s="1"/>
  <c r="W4105" i="1"/>
  <c r="Y4105" i="1" s="1"/>
  <c r="W4106" i="1"/>
  <c r="Y4106" i="1" s="1"/>
  <c r="W4107" i="1"/>
  <c r="Y4107" i="1" s="1"/>
  <c r="W4108" i="1"/>
  <c r="Y4108" i="1" s="1"/>
  <c r="W4109" i="1"/>
  <c r="Y4109" i="1" s="1"/>
  <c r="W4110" i="1"/>
  <c r="Y4110" i="1" s="1"/>
  <c r="W4111" i="1"/>
  <c r="Y4111" i="1" s="1"/>
  <c r="W4112" i="1"/>
  <c r="Y4112" i="1" s="1"/>
  <c r="W4113" i="1"/>
  <c r="Y4113" i="1" s="1"/>
  <c r="W4114" i="1"/>
  <c r="Y4114" i="1" s="1"/>
  <c r="W4115" i="1"/>
  <c r="Y4115" i="1" s="1"/>
  <c r="W4116" i="1"/>
  <c r="Y4116" i="1" s="1"/>
  <c r="W4117" i="1"/>
  <c r="Y4117" i="1" s="1"/>
  <c r="W4118" i="1"/>
  <c r="Y4118" i="1" s="1"/>
  <c r="W4119" i="1"/>
  <c r="Y4119" i="1" s="1"/>
  <c r="W4120" i="1"/>
  <c r="Y4120" i="1" s="1"/>
  <c r="W4121" i="1"/>
  <c r="Y4121" i="1" s="1"/>
  <c r="W4122" i="1"/>
  <c r="Y4122" i="1" s="1"/>
  <c r="W4123" i="1"/>
  <c r="Y4123" i="1" s="1"/>
  <c r="W4124" i="1"/>
  <c r="Y4124" i="1" s="1"/>
  <c r="W4125" i="1"/>
  <c r="Y4125" i="1" s="1"/>
  <c r="W4126" i="1"/>
  <c r="Y4126" i="1" s="1"/>
  <c r="W4127" i="1"/>
  <c r="Y4127" i="1" s="1"/>
  <c r="W4128" i="1"/>
  <c r="Y4128" i="1" s="1"/>
  <c r="W4129" i="1"/>
  <c r="Y4129" i="1" s="1"/>
  <c r="W4130" i="1"/>
  <c r="Y4130" i="1" s="1"/>
  <c r="W4131" i="1"/>
  <c r="Y4131" i="1" s="1"/>
  <c r="W4132" i="1"/>
  <c r="Y4132" i="1" s="1"/>
  <c r="W4133" i="1"/>
  <c r="Y4133" i="1" s="1"/>
  <c r="W4134" i="1"/>
  <c r="Y4134" i="1" s="1"/>
  <c r="W4135" i="1"/>
  <c r="Y4135" i="1" s="1"/>
  <c r="W4136" i="1"/>
  <c r="Y4136" i="1" s="1"/>
  <c r="W4137" i="1"/>
  <c r="Y4137" i="1" s="1"/>
  <c r="W4138" i="1"/>
  <c r="Y4138" i="1" s="1"/>
  <c r="W4139" i="1"/>
  <c r="Y4139" i="1" s="1"/>
  <c r="W4140" i="1"/>
  <c r="Y4140" i="1" s="1"/>
  <c r="W4141" i="1"/>
  <c r="Y4141" i="1" s="1"/>
  <c r="W4142" i="1"/>
  <c r="Y4142" i="1" s="1"/>
  <c r="W4143" i="1"/>
  <c r="Y4143" i="1" s="1"/>
  <c r="W4144" i="1"/>
  <c r="Y4144" i="1" s="1"/>
  <c r="W4145" i="1"/>
  <c r="Y4145" i="1" s="1"/>
  <c r="W4146" i="1"/>
  <c r="Y4146" i="1" s="1"/>
  <c r="W4147" i="1"/>
  <c r="Y4147" i="1" s="1"/>
  <c r="W4148" i="1"/>
  <c r="Y4148" i="1" s="1"/>
  <c r="W4149" i="1"/>
  <c r="Y4149" i="1" s="1"/>
  <c r="W4150" i="1"/>
  <c r="Y4150" i="1" s="1"/>
  <c r="W4151" i="1"/>
  <c r="Y4151" i="1" s="1"/>
  <c r="W4152" i="1"/>
  <c r="Y4152" i="1" s="1"/>
  <c r="W4153" i="1"/>
  <c r="Y4153" i="1" s="1"/>
  <c r="W4154" i="1"/>
  <c r="Y4154" i="1" s="1"/>
  <c r="W4155" i="1"/>
  <c r="Y4155" i="1" s="1"/>
  <c r="W4156" i="1"/>
  <c r="Y4156" i="1" s="1"/>
  <c r="W4157" i="1"/>
  <c r="Y4157" i="1" s="1"/>
  <c r="W4158" i="1"/>
  <c r="Y4158" i="1" s="1"/>
  <c r="W4159" i="1"/>
  <c r="Y4159" i="1" s="1"/>
  <c r="W4160" i="1"/>
  <c r="Y4160" i="1" s="1"/>
  <c r="W4161" i="1"/>
  <c r="Y4161" i="1" s="1"/>
  <c r="W4162" i="1"/>
  <c r="Y4162" i="1" s="1"/>
  <c r="W4163" i="1"/>
  <c r="Y4163" i="1" s="1"/>
  <c r="W4164" i="1"/>
  <c r="Y4164" i="1" s="1"/>
  <c r="W4165" i="1"/>
  <c r="Y4165" i="1" s="1"/>
  <c r="W4166" i="1"/>
  <c r="Y4166" i="1" s="1"/>
  <c r="W4167" i="1"/>
  <c r="Y4167" i="1" s="1"/>
  <c r="W4168" i="1"/>
  <c r="Y4168" i="1" s="1"/>
  <c r="W4169" i="1"/>
  <c r="Y4169" i="1" s="1"/>
  <c r="W4170" i="1"/>
  <c r="Y4170" i="1" s="1"/>
  <c r="W4171" i="1"/>
  <c r="Y4171" i="1" s="1"/>
  <c r="W4172" i="1"/>
  <c r="Y4172" i="1" s="1"/>
  <c r="W4173" i="1"/>
  <c r="Y4173" i="1" s="1"/>
  <c r="W4174" i="1"/>
  <c r="Y4174" i="1" s="1"/>
  <c r="W4175" i="1"/>
  <c r="Y4175" i="1" s="1"/>
  <c r="W4176" i="1"/>
  <c r="Y4176" i="1" s="1"/>
  <c r="W4177" i="1"/>
  <c r="Y4177" i="1" s="1"/>
  <c r="W4178" i="1"/>
  <c r="Y4178" i="1" s="1"/>
  <c r="W4179" i="1"/>
  <c r="Y4179" i="1" s="1"/>
  <c r="W4180" i="1"/>
  <c r="Y4180" i="1" s="1"/>
  <c r="W4181" i="1"/>
  <c r="Y4181" i="1" s="1"/>
  <c r="W4182" i="1"/>
  <c r="Y4182" i="1" s="1"/>
  <c r="W4183" i="1"/>
  <c r="Y4183" i="1" s="1"/>
  <c r="W4184" i="1"/>
  <c r="Y4184" i="1" s="1"/>
  <c r="W4185" i="1"/>
  <c r="Y4185" i="1" s="1"/>
  <c r="W4186" i="1"/>
  <c r="Y4186" i="1" s="1"/>
  <c r="W4187" i="1"/>
  <c r="Y4187" i="1" s="1"/>
  <c r="W4188" i="1"/>
  <c r="Y4188" i="1" s="1"/>
  <c r="W4189" i="1"/>
  <c r="Y4189" i="1" s="1"/>
  <c r="W4190" i="1"/>
  <c r="Y4190" i="1" s="1"/>
  <c r="W4191" i="1"/>
  <c r="Y4191" i="1" s="1"/>
  <c r="W4192" i="1"/>
  <c r="Y4192" i="1" s="1"/>
  <c r="W4193" i="1"/>
  <c r="Y4193" i="1" s="1"/>
  <c r="W4194" i="1"/>
  <c r="Y4194" i="1" s="1"/>
  <c r="W4195" i="1"/>
  <c r="Y4195" i="1" s="1"/>
  <c r="W4196" i="1"/>
  <c r="Y4196" i="1" s="1"/>
  <c r="W4197" i="1"/>
  <c r="Y4197" i="1" s="1"/>
  <c r="W4198" i="1"/>
  <c r="Y4198" i="1" s="1"/>
  <c r="W4199" i="1"/>
  <c r="Y4199" i="1" s="1"/>
  <c r="W4200" i="1"/>
  <c r="Y4200" i="1" s="1"/>
  <c r="W4201" i="1"/>
  <c r="Y4201" i="1" s="1"/>
  <c r="W4202" i="1"/>
  <c r="Y4202" i="1" s="1"/>
  <c r="W4203" i="1"/>
  <c r="Y4203" i="1" s="1"/>
  <c r="W4204" i="1"/>
  <c r="Y4204" i="1" s="1"/>
  <c r="W4205" i="1"/>
  <c r="Y4205" i="1" s="1"/>
  <c r="W4206" i="1"/>
  <c r="Y4206" i="1" s="1"/>
  <c r="W4207" i="1"/>
  <c r="Y4207" i="1" s="1"/>
  <c r="W4208" i="1"/>
  <c r="Y4208" i="1" s="1"/>
  <c r="W4209" i="1"/>
  <c r="Y4209" i="1" s="1"/>
  <c r="W4210" i="1"/>
  <c r="Y4210" i="1" s="1"/>
  <c r="W4211" i="1"/>
  <c r="Y4211" i="1" s="1"/>
  <c r="W4212" i="1"/>
  <c r="Y4212" i="1" s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Y4227" i="1" s="1"/>
  <c r="W4228" i="1"/>
  <c r="Y4228" i="1" s="1"/>
  <c r="W4229" i="1"/>
  <c r="Y4229" i="1" s="1"/>
  <c r="W4230" i="1"/>
  <c r="Y4230" i="1" s="1"/>
  <c r="W4231" i="1"/>
  <c r="Y4231" i="1" s="1"/>
  <c r="W4232" i="1"/>
  <c r="Y4232" i="1" s="1"/>
  <c r="W4233" i="1"/>
  <c r="Y4233" i="1" s="1"/>
  <c r="W4234" i="1"/>
  <c r="Y4234" i="1" s="1"/>
  <c r="W4235" i="1"/>
  <c r="Y4235" i="1" s="1"/>
  <c r="W4236" i="1"/>
  <c r="Y4236" i="1" s="1"/>
  <c r="W4237" i="1"/>
  <c r="Y4237" i="1" s="1"/>
  <c r="W4238" i="1"/>
  <c r="Y4238" i="1" s="1"/>
  <c r="W4239" i="1"/>
  <c r="Y4239" i="1" s="1"/>
  <c r="W4240" i="1"/>
  <c r="Y4240" i="1" s="1"/>
  <c r="W4241" i="1"/>
  <c r="Y4241" i="1" s="1"/>
  <c r="W4242" i="1"/>
  <c r="Y4242" i="1" s="1"/>
  <c r="W4243" i="1"/>
  <c r="Y4243" i="1" s="1"/>
  <c r="W4244" i="1"/>
  <c r="Y4244" i="1" s="1"/>
  <c r="W4245" i="1"/>
  <c r="Y4245" i="1" s="1"/>
  <c r="W4246" i="1"/>
  <c r="Y4246" i="1" s="1"/>
  <c r="W4247" i="1"/>
  <c r="Y4247" i="1" s="1"/>
  <c r="W4248" i="1"/>
  <c r="Y4248" i="1" s="1"/>
  <c r="W4249" i="1"/>
  <c r="Y4249" i="1" s="1"/>
  <c r="W4250" i="1"/>
  <c r="Y4250" i="1" s="1"/>
  <c r="W4251" i="1"/>
  <c r="Y4251" i="1" s="1"/>
  <c r="W4252" i="1"/>
  <c r="Y4252" i="1" s="1"/>
  <c r="W4253" i="1"/>
  <c r="Y4253" i="1" s="1"/>
  <c r="W4254" i="1"/>
  <c r="Y4254" i="1" s="1"/>
  <c r="W4255" i="1"/>
  <c r="Y4255" i="1" s="1"/>
  <c r="W4256" i="1"/>
  <c r="Y4256" i="1" s="1"/>
  <c r="W4257" i="1"/>
  <c r="Y4257" i="1" s="1"/>
  <c r="W4258" i="1"/>
  <c r="Y4258" i="1" s="1"/>
  <c r="W4259" i="1"/>
  <c r="Y4259" i="1" s="1"/>
  <c r="W4260" i="1"/>
  <c r="Y4260" i="1" s="1"/>
  <c r="W4261" i="1"/>
  <c r="Y4261" i="1" s="1"/>
  <c r="W4262" i="1"/>
  <c r="Y4262" i="1" s="1"/>
  <c r="W4263" i="1"/>
  <c r="Y4263" i="1" s="1"/>
  <c r="W4264" i="1"/>
  <c r="Y4264" i="1" s="1"/>
  <c r="W4265" i="1"/>
  <c r="Y4265" i="1" s="1"/>
  <c r="W4266" i="1"/>
  <c r="Y4266" i="1" s="1"/>
  <c r="W4267" i="1"/>
  <c r="Y4267" i="1" s="1"/>
  <c r="W4268" i="1"/>
  <c r="Y4268" i="1" s="1"/>
  <c r="W4269" i="1"/>
  <c r="Y4269" i="1" s="1"/>
  <c r="W4270" i="1"/>
  <c r="Y4270" i="1" s="1"/>
  <c r="W4271" i="1"/>
  <c r="Y4271" i="1" s="1"/>
  <c r="W4272" i="1"/>
  <c r="Y4272" i="1" s="1"/>
  <c r="W4273" i="1"/>
  <c r="Y4273" i="1" s="1"/>
  <c r="W4274" i="1"/>
  <c r="Y4274" i="1" s="1"/>
  <c r="W4275" i="1"/>
  <c r="Y4275" i="1" s="1"/>
  <c r="W4276" i="1"/>
  <c r="Y4276" i="1" s="1"/>
  <c r="W4277" i="1"/>
  <c r="Y4277" i="1" s="1"/>
  <c r="W4278" i="1"/>
  <c r="Y4278" i="1" s="1"/>
  <c r="W4279" i="1"/>
  <c r="Y4279" i="1" s="1"/>
  <c r="W4280" i="1"/>
  <c r="Y4280" i="1" s="1"/>
  <c r="W4281" i="1"/>
  <c r="Y4281" i="1" s="1"/>
  <c r="W4282" i="1"/>
  <c r="Y4282" i="1" s="1"/>
  <c r="W4283" i="1"/>
  <c r="Y4283" i="1" s="1"/>
  <c r="W4284" i="1"/>
  <c r="Y4284" i="1" s="1"/>
  <c r="W4285" i="1"/>
  <c r="Y4285" i="1" s="1"/>
  <c r="W4286" i="1"/>
  <c r="Y4286" i="1" s="1"/>
  <c r="W4287" i="1"/>
  <c r="Y4287" i="1" s="1"/>
  <c r="W4288" i="1"/>
  <c r="Y4288" i="1" s="1"/>
  <c r="W4289" i="1"/>
  <c r="Y4289" i="1" s="1"/>
  <c r="W4290" i="1"/>
  <c r="Y4290" i="1" s="1"/>
  <c r="W4291" i="1"/>
  <c r="Y4291" i="1" s="1"/>
  <c r="W4292" i="1"/>
  <c r="Y4292" i="1" s="1"/>
  <c r="W4293" i="1"/>
  <c r="Y4293" i="1" s="1"/>
  <c r="W4294" i="1"/>
  <c r="Y4294" i="1" s="1"/>
  <c r="W4295" i="1"/>
  <c r="Y4295" i="1" s="1"/>
  <c r="W4296" i="1"/>
  <c r="Y4296" i="1" s="1"/>
  <c r="W4297" i="1"/>
  <c r="Y4297" i="1" s="1"/>
  <c r="W4298" i="1"/>
  <c r="Y4298" i="1" s="1"/>
  <c r="W4299" i="1"/>
  <c r="Y4299" i="1" s="1"/>
  <c r="W4300" i="1"/>
  <c r="Y4300" i="1" s="1"/>
  <c r="W4301" i="1"/>
  <c r="Y4301" i="1" s="1"/>
  <c r="W4302" i="1"/>
  <c r="Y4302" i="1" s="1"/>
  <c r="W4303" i="1"/>
  <c r="Y4303" i="1" s="1"/>
  <c r="W4304" i="1"/>
  <c r="Y4304" i="1" s="1"/>
  <c r="W4305" i="1"/>
  <c r="Y4305" i="1" s="1"/>
  <c r="W4306" i="1"/>
  <c r="Y4306" i="1" s="1"/>
  <c r="W4307" i="1"/>
  <c r="Y4307" i="1" s="1"/>
  <c r="W4308" i="1"/>
  <c r="Y4308" i="1" s="1"/>
  <c r="W4309" i="1"/>
  <c r="Y4309" i="1" s="1"/>
  <c r="W4310" i="1"/>
  <c r="Y4310" i="1" s="1"/>
  <c r="W4311" i="1"/>
  <c r="Y4311" i="1" s="1"/>
  <c r="W4312" i="1"/>
  <c r="Y4312" i="1" s="1"/>
  <c r="W4313" i="1"/>
  <c r="Y4313" i="1" s="1"/>
  <c r="W4314" i="1"/>
  <c r="Y4314" i="1" s="1"/>
  <c r="W4315" i="1"/>
  <c r="Y4315" i="1" s="1"/>
  <c r="W4316" i="1"/>
  <c r="Y4316" i="1" s="1"/>
  <c r="W4317" i="1"/>
  <c r="Y4317" i="1" s="1"/>
  <c r="W4318" i="1"/>
  <c r="Y4318" i="1" s="1"/>
  <c r="W4319" i="1"/>
  <c r="Y4319" i="1" s="1"/>
  <c r="W4320" i="1"/>
  <c r="Y4320" i="1" s="1"/>
  <c r="W4321" i="1"/>
  <c r="Y4321" i="1" s="1"/>
  <c r="W4322" i="1"/>
  <c r="Y4322" i="1" s="1"/>
  <c r="W4323" i="1"/>
  <c r="Y4323" i="1" s="1"/>
  <c r="W4324" i="1"/>
  <c r="Y4324" i="1" s="1"/>
  <c r="W4325" i="1"/>
  <c r="Y4325" i="1" s="1"/>
  <c r="W4326" i="1"/>
  <c r="Y4326" i="1" s="1"/>
  <c r="W4327" i="1"/>
  <c r="Y4327" i="1" s="1"/>
  <c r="W4328" i="1"/>
  <c r="Y4328" i="1" s="1"/>
  <c r="W4329" i="1"/>
  <c r="Y4329" i="1" s="1"/>
  <c r="W4330" i="1"/>
  <c r="Y4330" i="1" s="1"/>
  <c r="W4331" i="1"/>
  <c r="Y4331" i="1" s="1"/>
  <c r="W4332" i="1"/>
  <c r="Y4332" i="1" s="1"/>
  <c r="W4333" i="1"/>
  <c r="Y4333" i="1" s="1"/>
  <c r="W4334" i="1"/>
  <c r="Y4334" i="1" s="1"/>
  <c r="W4335" i="1"/>
  <c r="Y4335" i="1" s="1"/>
  <c r="W4336" i="1"/>
  <c r="Y4336" i="1" s="1"/>
  <c r="W4337" i="1"/>
  <c r="Y4337" i="1" s="1"/>
  <c r="W4338" i="1"/>
  <c r="Y4338" i="1" s="1"/>
  <c r="W4339" i="1"/>
  <c r="Y4339" i="1" s="1"/>
  <c r="W4340" i="1"/>
  <c r="Y4340" i="1" s="1"/>
  <c r="W4341" i="1"/>
  <c r="Y4341" i="1" s="1"/>
  <c r="W4342" i="1"/>
  <c r="Y4342" i="1" s="1"/>
  <c r="W4343" i="1"/>
  <c r="Y4343" i="1" s="1"/>
  <c r="W4344" i="1"/>
  <c r="Y4344" i="1" s="1"/>
  <c r="W4345" i="1"/>
  <c r="Y4345" i="1" s="1"/>
  <c r="W4346" i="1"/>
  <c r="Y4346" i="1" s="1"/>
  <c r="W4347" i="1"/>
  <c r="Y4347" i="1" s="1"/>
  <c r="W4348" i="1"/>
  <c r="Y4348" i="1" s="1"/>
  <c r="W4349" i="1"/>
  <c r="Y4349" i="1" s="1"/>
  <c r="W4350" i="1"/>
  <c r="Y4350" i="1" s="1"/>
  <c r="W4351" i="1"/>
  <c r="Y4351" i="1" s="1"/>
  <c r="W4352" i="1"/>
  <c r="Y4352" i="1" s="1"/>
  <c r="W4353" i="1"/>
  <c r="Y4353" i="1" s="1"/>
  <c r="W4354" i="1"/>
  <c r="Y4354" i="1" s="1"/>
  <c r="W4355" i="1"/>
  <c r="Y4355" i="1" s="1"/>
  <c r="W4356" i="1"/>
  <c r="Y4356" i="1" s="1"/>
  <c r="W4357" i="1"/>
  <c r="Y4357" i="1" s="1"/>
  <c r="W4358" i="1"/>
  <c r="Y4358" i="1" s="1"/>
  <c r="W4359" i="1"/>
  <c r="Y4359" i="1" s="1"/>
  <c r="W4360" i="1"/>
  <c r="Y4360" i="1" s="1"/>
  <c r="W4361" i="1"/>
  <c r="Y4361" i="1" s="1"/>
  <c r="W4362" i="1"/>
  <c r="Y4362" i="1" s="1"/>
  <c r="W4363" i="1"/>
  <c r="Y4363" i="1" s="1"/>
  <c r="W4364" i="1"/>
  <c r="Y4364" i="1" s="1"/>
  <c r="W4365" i="1"/>
  <c r="Y4365" i="1" s="1"/>
  <c r="W4366" i="1"/>
  <c r="Y4366" i="1" s="1"/>
  <c r="W4367" i="1"/>
  <c r="Y4367" i="1" s="1"/>
  <c r="W4368" i="1"/>
  <c r="Y4368" i="1" s="1"/>
  <c r="W4369" i="1"/>
  <c r="Y4369" i="1" s="1"/>
  <c r="W4370" i="1"/>
  <c r="Y4370" i="1" s="1"/>
  <c r="W4371" i="1"/>
  <c r="Y4371" i="1" s="1"/>
  <c r="W4372" i="1"/>
  <c r="Y4372" i="1" s="1"/>
  <c r="W4373" i="1"/>
  <c r="Y4373" i="1" s="1"/>
  <c r="W4374" i="1"/>
  <c r="Y4374" i="1" s="1"/>
  <c r="W4375" i="1"/>
  <c r="Y4375" i="1" s="1"/>
  <c r="W4376" i="1"/>
  <c r="Y4376" i="1" s="1"/>
  <c r="W4377" i="1"/>
  <c r="Y4377" i="1" s="1"/>
  <c r="W4378" i="1"/>
  <c r="Y4378" i="1" s="1"/>
  <c r="W4379" i="1"/>
  <c r="Y4379" i="1" s="1"/>
  <c r="W4380" i="1"/>
  <c r="Y4380" i="1" s="1"/>
  <c r="W4381" i="1"/>
  <c r="Y4381" i="1" s="1"/>
  <c r="W4382" i="1"/>
  <c r="Y4382" i="1" s="1"/>
  <c r="W4383" i="1"/>
  <c r="Y4383" i="1" s="1"/>
  <c r="W4384" i="1"/>
  <c r="Y4384" i="1" s="1"/>
  <c r="W4385" i="1"/>
  <c r="Y4385" i="1" s="1"/>
  <c r="W4386" i="1"/>
  <c r="Y4386" i="1" s="1"/>
  <c r="W4387" i="1"/>
  <c r="Y4387" i="1" s="1"/>
  <c r="W4388" i="1"/>
  <c r="Y4388" i="1" s="1"/>
  <c r="W4389" i="1"/>
  <c r="Y4389" i="1" s="1"/>
  <c r="W4390" i="1"/>
  <c r="Y4390" i="1" s="1"/>
  <c r="W4391" i="1"/>
  <c r="Y4391" i="1" s="1"/>
  <c r="W4392" i="1"/>
  <c r="Y4392" i="1" s="1"/>
  <c r="W4393" i="1"/>
  <c r="Y4393" i="1" s="1"/>
  <c r="W4394" i="1"/>
  <c r="Y4394" i="1" s="1"/>
  <c r="W4395" i="1"/>
  <c r="Y4395" i="1" s="1"/>
  <c r="W4396" i="1"/>
  <c r="Y4396" i="1" s="1"/>
  <c r="W4397" i="1"/>
  <c r="Y4397" i="1" s="1"/>
  <c r="W4398" i="1"/>
  <c r="Y4398" i="1" s="1"/>
  <c r="W4399" i="1"/>
  <c r="Y4399" i="1" s="1"/>
  <c r="W4400" i="1"/>
  <c r="Y4400" i="1" s="1"/>
  <c r="W4401" i="1"/>
  <c r="Y4401" i="1" s="1"/>
  <c r="W4402" i="1"/>
  <c r="Y4402" i="1" s="1"/>
  <c r="W4403" i="1"/>
  <c r="Y4403" i="1" s="1"/>
  <c r="W4404" i="1"/>
  <c r="Y4404" i="1" s="1"/>
  <c r="W4405" i="1"/>
  <c r="Y4405" i="1" s="1"/>
  <c r="W4406" i="1"/>
  <c r="Y4406" i="1" s="1"/>
  <c r="W4407" i="1"/>
  <c r="Y4407" i="1" s="1"/>
  <c r="W4408" i="1"/>
  <c r="Y4408" i="1" s="1"/>
  <c r="W4409" i="1"/>
  <c r="Y4409" i="1" s="1"/>
  <c r="W4410" i="1"/>
  <c r="Y4410" i="1" s="1"/>
  <c r="W4411" i="1"/>
  <c r="Y4411" i="1" s="1"/>
  <c r="W4412" i="1"/>
  <c r="Y4412" i="1" s="1"/>
  <c r="W4413" i="1"/>
  <c r="Y4413" i="1" s="1"/>
  <c r="W4414" i="1"/>
  <c r="Y4414" i="1" s="1"/>
  <c r="W4415" i="1"/>
  <c r="Y4415" i="1" s="1"/>
  <c r="W4416" i="1"/>
  <c r="Y4416" i="1" s="1"/>
  <c r="W4417" i="1"/>
  <c r="Y4417" i="1" s="1"/>
  <c r="W4418" i="1"/>
  <c r="Y4418" i="1" s="1"/>
  <c r="W4419" i="1"/>
  <c r="Y4419" i="1" s="1"/>
  <c r="W4420" i="1"/>
  <c r="Y4420" i="1" s="1"/>
  <c r="W4421" i="1"/>
  <c r="Y4421" i="1" s="1"/>
  <c r="W4422" i="1"/>
  <c r="Y4422" i="1" s="1"/>
  <c r="W4423" i="1"/>
  <c r="Y4423" i="1" s="1"/>
  <c r="W4424" i="1"/>
  <c r="Y4424" i="1" s="1"/>
  <c r="W4425" i="1"/>
  <c r="Y4425" i="1" s="1"/>
  <c r="W4426" i="1"/>
  <c r="Y4426" i="1" s="1"/>
  <c r="W4427" i="1"/>
  <c r="Y4427" i="1" s="1"/>
  <c r="W4428" i="1"/>
  <c r="Y4428" i="1" s="1"/>
  <c r="W4429" i="1"/>
  <c r="Y4429" i="1" s="1"/>
  <c r="W4430" i="1"/>
  <c r="Y4430" i="1" s="1"/>
  <c r="W4431" i="1"/>
  <c r="Y4431" i="1" s="1"/>
  <c r="W4432" i="1"/>
  <c r="Y4432" i="1" s="1"/>
  <c r="W4433" i="1"/>
  <c r="Y4433" i="1" s="1"/>
  <c r="W4434" i="1"/>
  <c r="Y4434" i="1" s="1"/>
  <c r="W4435" i="1"/>
  <c r="Y4435" i="1" s="1"/>
  <c r="W4436" i="1"/>
  <c r="Y4436" i="1" s="1"/>
  <c r="W4437" i="1"/>
  <c r="Y4437" i="1" s="1"/>
  <c r="W4438" i="1"/>
  <c r="Y4438" i="1" s="1"/>
  <c r="W4439" i="1"/>
  <c r="Y4439" i="1" s="1"/>
  <c r="W4440" i="1"/>
  <c r="Y4440" i="1" s="1"/>
  <c r="W4441" i="1"/>
  <c r="Y4441" i="1" s="1"/>
  <c r="W4442" i="1"/>
  <c r="Y4442" i="1" s="1"/>
  <c r="W4443" i="1"/>
  <c r="Y4443" i="1" s="1"/>
  <c r="W4444" i="1"/>
  <c r="Y4444" i="1" s="1"/>
  <c r="W4445" i="1"/>
  <c r="Y4445" i="1" s="1"/>
  <c r="W4446" i="1"/>
  <c r="Y4446" i="1" s="1"/>
  <c r="W4447" i="1"/>
  <c r="Y4447" i="1" s="1"/>
  <c r="W4448" i="1"/>
  <c r="Y4448" i="1" s="1"/>
  <c r="W4449" i="1"/>
  <c r="Y4449" i="1" s="1"/>
  <c r="W4450" i="1"/>
  <c r="Y4450" i="1" s="1"/>
  <c r="W4451" i="1"/>
  <c r="Y4451" i="1" s="1"/>
  <c r="W4452" i="1"/>
  <c r="Y4452" i="1" s="1"/>
  <c r="W4453" i="1"/>
  <c r="Y4453" i="1" s="1"/>
  <c r="W4454" i="1"/>
  <c r="Y4454" i="1" s="1"/>
  <c r="W4455" i="1"/>
  <c r="Y4455" i="1" s="1"/>
  <c r="W4456" i="1"/>
  <c r="Y4456" i="1" s="1"/>
  <c r="W4457" i="1"/>
  <c r="Y4457" i="1" s="1"/>
  <c r="W4458" i="1"/>
  <c r="Y4458" i="1" s="1"/>
  <c r="W4459" i="1"/>
  <c r="Y4459" i="1" s="1"/>
  <c r="W4460" i="1"/>
  <c r="Y4460" i="1" s="1"/>
  <c r="W4461" i="1"/>
  <c r="Y4461" i="1" s="1"/>
  <c r="W4462" i="1"/>
  <c r="Y4462" i="1" s="1"/>
  <c r="W4463" i="1"/>
  <c r="Y4463" i="1" s="1"/>
  <c r="W4464" i="1"/>
  <c r="Y4464" i="1" s="1"/>
  <c r="W4465" i="1"/>
  <c r="Y4465" i="1" s="1"/>
  <c r="W4466" i="1"/>
  <c r="Y4466" i="1" s="1"/>
  <c r="W4467" i="1"/>
  <c r="Y4467" i="1" s="1"/>
  <c r="W4468" i="1"/>
  <c r="Y4468" i="1" s="1"/>
  <c r="W4469" i="1"/>
  <c r="Y4469" i="1" s="1"/>
  <c r="W4470" i="1"/>
  <c r="Y4470" i="1" s="1"/>
  <c r="W4471" i="1"/>
  <c r="Y4471" i="1" s="1"/>
  <c r="W4472" i="1"/>
  <c r="Y4472" i="1" s="1"/>
  <c r="W4473" i="1"/>
  <c r="Y4473" i="1" s="1"/>
  <c r="W4474" i="1"/>
  <c r="Y4474" i="1" s="1"/>
  <c r="W4475" i="1"/>
  <c r="Y4475" i="1" s="1"/>
  <c r="W4476" i="1"/>
  <c r="Y4476" i="1" s="1"/>
  <c r="W4477" i="1"/>
  <c r="Y4477" i="1" s="1"/>
  <c r="W4478" i="1"/>
  <c r="Y4478" i="1" s="1"/>
  <c r="W4479" i="1"/>
  <c r="Y4479" i="1" s="1"/>
  <c r="W4480" i="1"/>
  <c r="Y4480" i="1" s="1"/>
  <c r="W4481" i="1"/>
  <c r="Y4481" i="1" s="1"/>
  <c r="W4482" i="1"/>
  <c r="Y4482" i="1" s="1"/>
  <c r="W4483" i="1"/>
  <c r="Y4483" i="1" s="1"/>
  <c r="W4484" i="1"/>
  <c r="Y4484" i="1" s="1"/>
  <c r="W4485" i="1"/>
  <c r="Y4485" i="1" s="1"/>
  <c r="W4486" i="1"/>
  <c r="Y4486" i="1" s="1"/>
  <c r="W4487" i="1"/>
  <c r="Y4487" i="1" s="1"/>
  <c r="W4488" i="1"/>
  <c r="Y4488" i="1" s="1"/>
  <c r="W4489" i="1"/>
  <c r="Y4489" i="1" s="1"/>
  <c r="W4490" i="1"/>
  <c r="Y4490" i="1" s="1"/>
  <c r="W4491" i="1"/>
  <c r="Y4491" i="1" s="1"/>
  <c r="W4492" i="1"/>
  <c r="Y4492" i="1" s="1"/>
  <c r="W4493" i="1"/>
  <c r="Y4493" i="1" s="1"/>
  <c r="W4494" i="1"/>
  <c r="Y4494" i="1" s="1"/>
  <c r="W4495" i="1"/>
  <c r="Y4495" i="1" s="1"/>
  <c r="W4496" i="1"/>
  <c r="Y4496" i="1" s="1"/>
  <c r="W4497" i="1"/>
  <c r="Y4497" i="1" s="1"/>
  <c r="W4498" i="1"/>
  <c r="Y4498" i="1" s="1"/>
  <c r="W4499" i="1"/>
  <c r="Y4499" i="1" s="1"/>
  <c r="W4500" i="1"/>
  <c r="Y4500" i="1" s="1"/>
  <c r="W4501" i="1"/>
  <c r="Y4501" i="1" s="1"/>
  <c r="W4502" i="1"/>
  <c r="Y4502" i="1" s="1"/>
  <c r="W4503" i="1"/>
  <c r="Y4503" i="1" s="1"/>
  <c r="W4504" i="1"/>
  <c r="Y4504" i="1" s="1"/>
  <c r="W4505" i="1"/>
  <c r="Y4505" i="1" s="1"/>
  <c r="W4506" i="1"/>
  <c r="Y4506" i="1" s="1"/>
  <c r="W4507" i="1"/>
  <c r="Y4507" i="1" s="1"/>
  <c r="W4508" i="1"/>
  <c r="Y4508" i="1" s="1"/>
  <c r="W4509" i="1"/>
  <c r="Y4509" i="1" s="1"/>
  <c r="W4510" i="1"/>
  <c r="Y4510" i="1" s="1"/>
  <c r="W4511" i="1"/>
  <c r="Y4511" i="1" s="1"/>
  <c r="W4512" i="1"/>
  <c r="Y4512" i="1" s="1"/>
  <c r="W4513" i="1"/>
  <c r="Y4513" i="1" s="1"/>
  <c r="W4514" i="1"/>
  <c r="Y4514" i="1" s="1"/>
  <c r="W4515" i="1"/>
  <c r="Y4515" i="1" s="1"/>
  <c r="W4516" i="1"/>
  <c r="Y4516" i="1" s="1"/>
  <c r="W4517" i="1"/>
  <c r="Y4517" i="1" s="1"/>
  <c r="W4518" i="1"/>
  <c r="Y4518" i="1" s="1"/>
  <c r="W4519" i="1"/>
  <c r="Y4519" i="1" s="1"/>
  <c r="W4520" i="1"/>
  <c r="Y4520" i="1" s="1"/>
  <c r="W4521" i="1"/>
  <c r="Y4521" i="1" s="1"/>
  <c r="W4522" i="1"/>
  <c r="Y4522" i="1" s="1"/>
  <c r="W4523" i="1"/>
  <c r="Y4523" i="1" s="1"/>
  <c r="W4524" i="1"/>
  <c r="Y4524" i="1" s="1"/>
  <c r="W4525" i="1"/>
  <c r="Y4525" i="1" s="1"/>
  <c r="W4526" i="1"/>
  <c r="Y4526" i="1" s="1"/>
  <c r="W4527" i="1"/>
  <c r="Y4527" i="1" s="1"/>
  <c r="W4528" i="1"/>
  <c r="Y4528" i="1" s="1"/>
  <c r="W4529" i="1"/>
  <c r="Y4529" i="1" s="1"/>
  <c r="W4530" i="1"/>
  <c r="Y4530" i="1" s="1"/>
  <c r="W4531" i="1"/>
  <c r="Y4531" i="1" s="1"/>
  <c r="W4532" i="1"/>
  <c r="Y4532" i="1" s="1"/>
  <c r="W4533" i="1"/>
  <c r="Y4533" i="1" s="1"/>
  <c r="W4534" i="1"/>
  <c r="Y4534" i="1" s="1"/>
  <c r="W4535" i="1"/>
  <c r="Y4535" i="1" s="1"/>
  <c r="W4536" i="1"/>
  <c r="Y4536" i="1" s="1"/>
  <c r="W4537" i="1"/>
  <c r="Y4537" i="1" s="1"/>
  <c r="W4538" i="1"/>
  <c r="Y4538" i="1" s="1"/>
  <c r="W4539" i="1"/>
  <c r="Y4539" i="1" s="1"/>
  <c r="W4540" i="1"/>
  <c r="Y4540" i="1" s="1"/>
  <c r="W4541" i="1"/>
  <c r="Y4541" i="1" s="1"/>
  <c r="W4542" i="1"/>
  <c r="Y4542" i="1" s="1"/>
  <c r="W4543" i="1"/>
  <c r="Y4543" i="1" s="1"/>
  <c r="W4544" i="1"/>
  <c r="Y4544" i="1" s="1"/>
  <c r="W4545" i="1"/>
  <c r="Y4545" i="1" s="1"/>
  <c r="W4546" i="1"/>
  <c r="Y4546" i="1" s="1"/>
  <c r="W4547" i="1"/>
  <c r="Y4547" i="1" s="1"/>
  <c r="W4548" i="1"/>
  <c r="Y4548" i="1" s="1"/>
  <c r="W4549" i="1"/>
  <c r="Y4549" i="1" s="1"/>
  <c r="W4550" i="1"/>
  <c r="Y4550" i="1" s="1"/>
  <c r="W4551" i="1"/>
  <c r="Y4551" i="1" s="1"/>
  <c r="W4552" i="1"/>
  <c r="Y4552" i="1" s="1"/>
  <c r="W4553" i="1"/>
  <c r="Y4553" i="1" s="1"/>
  <c r="W4554" i="1"/>
  <c r="Y4554" i="1" s="1"/>
  <c r="W4555" i="1"/>
  <c r="Y4555" i="1" s="1"/>
  <c r="W4556" i="1"/>
  <c r="Y4556" i="1" s="1"/>
  <c r="W4557" i="1"/>
  <c r="Y4557" i="1" s="1"/>
  <c r="W4558" i="1"/>
  <c r="Y4558" i="1" s="1"/>
  <c r="W4559" i="1"/>
  <c r="Y4559" i="1" s="1"/>
  <c r="W4560" i="1"/>
  <c r="Y4560" i="1" s="1"/>
  <c r="W4561" i="1"/>
  <c r="Y4561" i="1" s="1"/>
  <c r="W4562" i="1"/>
  <c r="Y4562" i="1" s="1"/>
  <c r="W4563" i="1"/>
  <c r="Y4563" i="1" s="1"/>
  <c r="W4564" i="1"/>
  <c r="Y4564" i="1" s="1"/>
  <c r="W4565" i="1"/>
  <c r="Y4565" i="1" s="1"/>
  <c r="W4566" i="1"/>
  <c r="Y4566" i="1" s="1"/>
  <c r="W4567" i="1"/>
  <c r="Y4567" i="1" s="1"/>
  <c r="W4568" i="1"/>
  <c r="Y4568" i="1" s="1"/>
  <c r="W4569" i="1"/>
  <c r="Y4569" i="1" s="1"/>
  <c r="W4570" i="1"/>
  <c r="Y4570" i="1" s="1"/>
  <c r="W4571" i="1"/>
  <c r="Y4571" i="1" s="1"/>
  <c r="W4572" i="1"/>
  <c r="Y4572" i="1" s="1"/>
  <c r="W4573" i="1"/>
  <c r="Y4573" i="1" s="1"/>
  <c r="W4574" i="1"/>
  <c r="Y4574" i="1" s="1"/>
  <c r="W4575" i="1"/>
  <c r="Y4575" i="1" s="1"/>
  <c r="W4576" i="1"/>
  <c r="Y4576" i="1" s="1"/>
  <c r="W4577" i="1"/>
  <c r="Y4577" i="1" s="1"/>
  <c r="W4578" i="1"/>
  <c r="Y4578" i="1" s="1"/>
  <c r="W4579" i="1"/>
  <c r="Y4579" i="1" s="1"/>
  <c r="W4580" i="1"/>
  <c r="Y4580" i="1" s="1"/>
  <c r="W4581" i="1"/>
  <c r="Y4581" i="1" s="1"/>
  <c r="W4582" i="1"/>
  <c r="Y4582" i="1" s="1"/>
  <c r="W4583" i="1"/>
  <c r="Y4583" i="1" s="1"/>
  <c r="W4584" i="1"/>
  <c r="Y4584" i="1" s="1"/>
  <c r="W4585" i="1"/>
  <c r="Y4585" i="1" s="1"/>
  <c r="W4586" i="1"/>
  <c r="Y4586" i="1" s="1"/>
  <c r="W4587" i="1"/>
  <c r="Y4587" i="1" s="1"/>
  <c r="W4588" i="1"/>
  <c r="Y4588" i="1" s="1"/>
  <c r="W4589" i="1"/>
  <c r="Y4589" i="1" s="1"/>
  <c r="W4590" i="1"/>
  <c r="Y4590" i="1" s="1"/>
  <c r="W4591" i="1"/>
  <c r="Y4591" i="1" s="1"/>
  <c r="W4592" i="1"/>
  <c r="Y4592" i="1" s="1"/>
  <c r="W4593" i="1"/>
  <c r="Y4593" i="1" s="1"/>
  <c r="W4594" i="1"/>
  <c r="Y4594" i="1" s="1"/>
  <c r="W4595" i="1"/>
  <c r="Y4595" i="1" s="1"/>
  <c r="W4596" i="1"/>
  <c r="Y4596" i="1" s="1"/>
  <c r="W4597" i="1"/>
  <c r="Y4597" i="1" s="1"/>
  <c r="W4598" i="1"/>
  <c r="Y4598" i="1" s="1"/>
  <c r="W4599" i="1"/>
  <c r="Y4599" i="1" s="1"/>
  <c r="W4600" i="1"/>
  <c r="Y4600" i="1" s="1"/>
  <c r="W4601" i="1"/>
  <c r="Y4601" i="1" s="1"/>
  <c r="W4602" i="1"/>
  <c r="Y4602" i="1" s="1"/>
  <c r="W4603" i="1"/>
  <c r="Y4603" i="1" s="1"/>
  <c r="W4604" i="1"/>
  <c r="Y4604" i="1" s="1"/>
  <c r="W4605" i="1"/>
  <c r="Y4605" i="1" s="1"/>
  <c r="W4606" i="1"/>
  <c r="Y4606" i="1" s="1"/>
  <c r="W4607" i="1"/>
  <c r="Y4607" i="1" s="1"/>
  <c r="W4608" i="1"/>
  <c r="Y4608" i="1" s="1"/>
  <c r="W4609" i="1"/>
  <c r="Y4609" i="1" s="1"/>
  <c r="W4610" i="1"/>
  <c r="Y4610" i="1" s="1"/>
  <c r="W4611" i="1"/>
  <c r="Y4611" i="1" s="1"/>
  <c r="W4612" i="1"/>
  <c r="Y4612" i="1" s="1"/>
  <c r="W4613" i="1"/>
  <c r="Y4613" i="1" s="1"/>
  <c r="W4614" i="1"/>
  <c r="Y4614" i="1" s="1"/>
  <c r="W4615" i="1"/>
  <c r="Y4615" i="1" s="1"/>
  <c r="W4616" i="1"/>
  <c r="Y4616" i="1" s="1"/>
  <c r="W4617" i="1"/>
  <c r="Y4617" i="1" s="1"/>
  <c r="W4618" i="1"/>
  <c r="Y4618" i="1" s="1"/>
  <c r="W4619" i="1"/>
  <c r="Y4619" i="1" s="1"/>
  <c r="W4620" i="1"/>
  <c r="Y4620" i="1" s="1"/>
  <c r="W4621" i="1"/>
  <c r="Y4621" i="1" s="1"/>
  <c r="W4622" i="1"/>
  <c r="Y4622" i="1" s="1"/>
  <c r="W4623" i="1"/>
  <c r="Y4623" i="1" s="1"/>
  <c r="W4624" i="1"/>
  <c r="Y4624" i="1" s="1"/>
  <c r="W4625" i="1"/>
  <c r="Y4625" i="1" s="1"/>
  <c r="W4626" i="1"/>
  <c r="Y4626" i="1" s="1"/>
  <c r="W4627" i="1"/>
  <c r="Y4627" i="1" s="1"/>
  <c r="W4628" i="1"/>
  <c r="Y4628" i="1" s="1"/>
  <c r="W4629" i="1"/>
  <c r="Y4629" i="1" s="1"/>
  <c r="W4630" i="1"/>
  <c r="Y4630" i="1" s="1"/>
  <c r="W4631" i="1"/>
  <c r="Y4631" i="1" s="1"/>
  <c r="W4632" i="1"/>
  <c r="Y4632" i="1" s="1"/>
  <c r="W4633" i="1"/>
  <c r="Y4633" i="1" s="1"/>
  <c r="W4634" i="1"/>
  <c r="Y4634" i="1" s="1"/>
  <c r="W4635" i="1"/>
  <c r="Y4635" i="1" s="1"/>
  <c r="W4636" i="1"/>
  <c r="Y4636" i="1" s="1"/>
  <c r="W4637" i="1"/>
  <c r="Y4637" i="1" s="1"/>
  <c r="W4638" i="1"/>
  <c r="Y4638" i="1" s="1"/>
  <c r="W4639" i="1"/>
  <c r="Y4639" i="1" s="1"/>
  <c r="W4640" i="1"/>
  <c r="Y4640" i="1" s="1"/>
  <c r="W4641" i="1"/>
  <c r="Y4641" i="1" s="1"/>
  <c r="W4642" i="1"/>
  <c r="Y4642" i="1" s="1"/>
  <c r="W4643" i="1"/>
  <c r="Y4643" i="1" s="1"/>
  <c r="W4644" i="1"/>
  <c r="Y4644" i="1" s="1"/>
  <c r="W4645" i="1"/>
  <c r="Y4645" i="1" s="1"/>
  <c r="W4646" i="1"/>
  <c r="Y4646" i="1" s="1"/>
  <c r="W4647" i="1"/>
  <c r="Y4647" i="1" s="1"/>
  <c r="W4648" i="1"/>
  <c r="Y4648" i="1" s="1"/>
  <c r="W4649" i="1"/>
  <c r="Y4649" i="1" s="1"/>
  <c r="W4650" i="1"/>
  <c r="Y4650" i="1" s="1"/>
  <c r="W4651" i="1"/>
  <c r="Y4651" i="1" s="1"/>
  <c r="W4652" i="1"/>
  <c r="Y4652" i="1" s="1"/>
  <c r="W4653" i="1"/>
  <c r="Y4653" i="1" s="1"/>
  <c r="W4654" i="1"/>
  <c r="Y4654" i="1" s="1"/>
  <c r="W4655" i="1"/>
  <c r="Y4655" i="1" s="1"/>
  <c r="W4656" i="1"/>
  <c r="Y4656" i="1" s="1"/>
  <c r="W4657" i="1"/>
  <c r="Y4657" i="1" s="1"/>
  <c r="W4658" i="1"/>
  <c r="Y4658" i="1" s="1"/>
  <c r="W4659" i="1"/>
  <c r="Y4659" i="1" s="1"/>
  <c r="W4660" i="1"/>
  <c r="Y4660" i="1" s="1"/>
  <c r="W4661" i="1"/>
  <c r="Y4661" i="1" s="1"/>
  <c r="W4662" i="1"/>
  <c r="Y4662" i="1" s="1"/>
  <c r="W4663" i="1"/>
  <c r="Y4663" i="1" s="1"/>
  <c r="W4664" i="1"/>
  <c r="Y4664" i="1" s="1"/>
  <c r="W4665" i="1"/>
  <c r="Y4665" i="1" s="1"/>
  <c r="W4666" i="1"/>
  <c r="Y4666" i="1" s="1"/>
  <c r="W4667" i="1"/>
  <c r="Y4667" i="1" s="1"/>
  <c r="W4668" i="1"/>
  <c r="Y4668" i="1" s="1"/>
  <c r="W4669" i="1"/>
  <c r="Y4669" i="1" s="1"/>
  <c r="W4670" i="1"/>
  <c r="Y4670" i="1" s="1"/>
  <c r="W4671" i="1"/>
  <c r="Y4671" i="1" s="1"/>
  <c r="W4672" i="1"/>
  <c r="Y4672" i="1" s="1"/>
  <c r="W4673" i="1"/>
  <c r="Y4673" i="1" s="1"/>
  <c r="W4674" i="1"/>
  <c r="Y4674" i="1" s="1"/>
  <c r="W4675" i="1"/>
  <c r="Y4675" i="1" s="1"/>
  <c r="W4676" i="1"/>
  <c r="Y4676" i="1" s="1"/>
  <c r="W4677" i="1"/>
  <c r="Y4677" i="1" s="1"/>
  <c r="W4678" i="1"/>
  <c r="Y4678" i="1" s="1"/>
  <c r="W4679" i="1"/>
  <c r="Y4679" i="1" s="1"/>
  <c r="W4680" i="1"/>
  <c r="Y4680" i="1" s="1"/>
  <c r="W4681" i="1"/>
  <c r="Y4681" i="1" s="1"/>
  <c r="W4682" i="1"/>
  <c r="Y4682" i="1" s="1"/>
  <c r="W4683" i="1"/>
  <c r="Y4683" i="1" s="1"/>
  <c r="W4684" i="1"/>
  <c r="Y4684" i="1" s="1"/>
  <c r="W4685" i="1"/>
  <c r="Y4685" i="1" s="1"/>
  <c r="W4686" i="1"/>
  <c r="Y4686" i="1" s="1"/>
  <c r="W4687" i="1"/>
  <c r="Y4687" i="1" s="1"/>
  <c r="W4688" i="1"/>
  <c r="Y4688" i="1" s="1"/>
  <c r="W4689" i="1"/>
  <c r="Y4689" i="1" s="1"/>
  <c r="W4690" i="1"/>
  <c r="Y4690" i="1" s="1"/>
  <c r="W4691" i="1"/>
  <c r="Y4691" i="1" s="1"/>
  <c r="W4692" i="1"/>
  <c r="Y4692" i="1" s="1"/>
  <c r="W4693" i="1"/>
  <c r="Y4693" i="1" s="1"/>
  <c r="W4694" i="1"/>
  <c r="Y4694" i="1" s="1"/>
  <c r="W4695" i="1"/>
  <c r="Y4695" i="1" s="1"/>
  <c r="W4696" i="1"/>
  <c r="Y4696" i="1" s="1"/>
  <c r="W4697" i="1"/>
  <c r="Y4697" i="1" s="1"/>
  <c r="W4698" i="1"/>
  <c r="Y4698" i="1" s="1"/>
  <c r="W4699" i="1"/>
  <c r="Y4699" i="1" s="1"/>
  <c r="W4700" i="1"/>
  <c r="Y4700" i="1" s="1"/>
  <c r="W4701" i="1"/>
  <c r="Y4701" i="1" s="1"/>
  <c r="W4702" i="1"/>
  <c r="Y4702" i="1" s="1"/>
  <c r="W4703" i="1"/>
  <c r="Y4703" i="1" s="1"/>
  <c r="W4704" i="1"/>
  <c r="Y4704" i="1" s="1"/>
  <c r="W4705" i="1"/>
  <c r="Y4705" i="1" s="1"/>
  <c r="W4706" i="1"/>
  <c r="Y4706" i="1" s="1"/>
  <c r="W4707" i="1"/>
  <c r="Y4707" i="1" s="1"/>
  <c r="W4708" i="1"/>
  <c r="Y4708" i="1" s="1"/>
  <c r="W4709" i="1"/>
  <c r="Y4709" i="1" s="1"/>
  <c r="W4710" i="1"/>
  <c r="Y4710" i="1" s="1"/>
  <c r="W4711" i="1"/>
  <c r="Y4711" i="1" s="1"/>
  <c r="W4712" i="1"/>
  <c r="Y4712" i="1" s="1"/>
  <c r="W4713" i="1"/>
  <c r="Y4713" i="1" s="1"/>
  <c r="W4714" i="1"/>
  <c r="Y4714" i="1" s="1"/>
  <c r="W4715" i="1"/>
  <c r="Y4715" i="1" s="1"/>
  <c r="W4716" i="1"/>
  <c r="Y4716" i="1" s="1"/>
  <c r="W4717" i="1"/>
  <c r="Y4717" i="1" s="1"/>
  <c r="W4718" i="1"/>
  <c r="Y4718" i="1" s="1"/>
  <c r="W4719" i="1"/>
  <c r="Y4719" i="1" s="1"/>
  <c r="W4720" i="1"/>
  <c r="Y4720" i="1" s="1"/>
  <c r="W4721" i="1"/>
  <c r="Y4721" i="1" s="1"/>
  <c r="W4722" i="1"/>
  <c r="Y4722" i="1" s="1"/>
  <c r="W4723" i="1"/>
  <c r="Y4723" i="1" s="1"/>
  <c r="W4724" i="1"/>
  <c r="Y4724" i="1" s="1"/>
  <c r="W4725" i="1"/>
  <c r="Y4725" i="1" s="1"/>
  <c r="W4726" i="1"/>
  <c r="Y4726" i="1" s="1"/>
  <c r="W4727" i="1"/>
  <c r="Y4727" i="1" s="1"/>
  <c r="W4728" i="1"/>
  <c r="Y4728" i="1" s="1"/>
  <c r="W4729" i="1"/>
  <c r="Y4729" i="1" s="1"/>
  <c r="W4730" i="1"/>
  <c r="Y4730" i="1" s="1"/>
  <c r="W4731" i="1"/>
  <c r="Y4731" i="1" s="1"/>
  <c r="W4732" i="1"/>
  <c r="Y4732" i="1" s="1"/>
  <c r="W4733" i="1"/>
  <c r="Y4733" i="1" s="1"/>
  <c r="W4734" i="1"/>
  <c r="Y4734" i="1" s="1"/>
  <c r="W4735" i="1"/>
  <c r="Y4735" i="1" s="1"/>
  <c r="W4736" i="1"/>
  <c r="Y4736" i="1" s="1"/>
  <c r="W4737" i="1"/>
  <c r="Y4737" i="1" s="1"/>
  <c r="W4738" i="1"/>
  <c r="Y4738" i="1" s="1"/>
  <c r="W4739" i="1"/>
  <c r="Y4739" i="1" s="1"/>
  <c r="W4740" i="1"/>
  <c r="Y4740" i="1" s="1"/>
  <c r="W4741" i="1"/>
  <c r="Y4741" i="1" s="1"/>
  <c r="W4742" i="1"/>
  <c r="Y4742" i="1" s="1"/>
  <c r="W4743" i="1"/>
  <c r="Y4743" i="1" s="1"/>
  <c r="W4744" i="1"/>
  <c r="Y4744" i="1" s="1"/>
  <c r="W4745" i="1"/>
  <c r="Y4745" i="1" s="1"/>
  <c r="W4746" i="1"/>
  <c r="Y4746" i="1" s="1"/>
  <c r="W4747" i="1"/>
  <c r="Y4747" i="1" s="1"/>
  <c r="W4748" i="1"/>
  <c r="Y4748" i="1" s="1"/>
  <c r="W4749" i="1"/>
  <c r="Y4749" i="1" s="1"/>
  <c r="W4750" i="1"/>
  <c r="Y4750" i="1" s="1"/>
  <c r="W4751" i="1"/>
  <c r="Y4751" i="1" s="1"/>
  <c r="W4752" i="1"/>
  <c r="Y4752" i="1" s="1"/>
  <c r="W4753" i="1"/>
  <c r="Y4753" i="1" s="1"/>
  <c r="W4754" i="1"/>
  <c r="Y4754" i="1" s="1"/>
  <c r="W4755" i="1"/>
  <c r="Y4755" i="1" s="1"/>
  <c r="W4756" i="1"/>
  <c r="Y4756" i="1" s="1"/>
  <c r="W4757" i="1"/>
  <c r="Y4757" i="1" s="1"/>
  <c r="W4758" i="1"/>
  <c r="Y4758" i="1" s="1"/>
  <c r="W4759" i="1"/>
  <c r="Y4759" i="1" s="1"/>
  <c r="W4760" i="1"/>
  <c r="Y4760" i="1" s="1"/>
  <c r="W4761" i="1"/>
  <c r="Y4761" i="1" s="1"/>
  <c r="W4762" i="1"/>
  <c r="Y4762" i="1" s="1"/>
  <c r="W4763" i="1"/>
  <c r="Y4763" i="1" s="1"/>
  <c r="W4764" i="1"/>
  <c r="Y4764" i="1" s="1"/>
  <c r="W4765" i="1"/>
  <c r="Y4765" i="1" s="1"/>
  <c r="W4766" i="1"/>
  <c r="Y4766" i="1" s="1"/>
  <c r="W4767" i="1"/>
  <c r="Y4767" i="1" s="1"/>
  <c r="W4768" i="1"/>
  <c r="Y4768" i="1" s="1"/>
  <c r="W4769" i="1"/>
  <c r="Y4769" i="1" s="1"/>
  <c r="W4770" i="1"/>
  <c r="Y4770" i="1" s="1"/>
  <c r="W4771" i="1"/>
  <c r="Y4771" i="1" s="1"/>
  <c r="W4772" i="1"/>
  <c r="Y4772" i="1" s="1"/>
  <c r="W4773" i="1"/>
  <c r="Y4773" i="1" s="1"/>
  <c r="W4774" i="1"/>
  <c r="Y4774" i="1" s="1"/>
  <c r="W4775" i="1"/>
  <c r="Y4775" i="1" s="1"/>
  <c r="W4776" i="1"/>
  <c r="Y4776" i="1" s="1"/>
  <c r="W4777" i="1"/>
  <c r="Y4777" i="1" s="1"/>
  <c r="W4778" i="1"/>
  <c r="Y4778" i="1" s="1"/>
  <c r="W4779" i="1"/>
  <c r="Y4779" i="1" s="1"/>
  <c r="W4780" i="1"/>
  <c r="Y4780" i="1" s="1"/>
  <c r="W4781" i="1"/>
  <c r="Y4781" i="1" s="1"/>
  <c r="W4782" i="1"/>
  <c r="Y4782" i="1" s="1"/>
  <c r="W4783" i="1"/>
  <c r="Y4783" i="1" s="1"/>
  <c r="W4784" i="1"/>
  <c r="Y4784" i="1" s="1"/>
  <c r="W4785" i="1"/>
  <c r="Y4785" i="1" s="1"/>
  <c r="W4786" i="1"/>
  <c r="Y4786" i="1" s="1"/>
  <c r="W4787" i="1"/>
  <c r="Y4787" i="1" s="1"/>
  <c r="W4788" i="1"/>
  <c r="Y4788" i="1" s="1"/>
  <c r="W4789" i="1"/>
  <c r="Y4789" i="1" s="1"/>
  <c r="W4790" i="1"/>
  <c r="Y4790" i="1" s="1"/>
  <c r="W4791" i="1"/>
  <c r="Y4791" i="1" s="1"/>
  <c r="W4792" i="1"/>
  <c r="Y4792" i="1" s="1"/>
  <c r="W4793" i="1"/>
  <c r="Y4793" i="1" s="1"/>
  <c r="W4794" i="1"/>
  <c r="Y4794" i="1" s="1"/>
  <c r="W4795" i="1"/>
  <c r="Y4795" i="1" s="1"/>
  <c r="W4796" i="1"/>
  <c r="Y4796" i="1" s="1"/>
  <c r="W4797" i="1"/>
  <c r="Y4797" i="1" s="1"/>
  <c r="W4798" i="1"/>
  <c r="Y4798" i="1" s="1"/>
  <c r="W4799" i="1"/>
  <c r="Y4799" i="1" s="1"/>
  <c r="W4800" i="1"/>
  <c r="Y4800" i="1" s="1"/>
  <c r="W4801" i="1"/>
  <c r="Y4801" i="1" s="1"/>
  <c r="W4802" i="1"/>
  <c r="Y4802" i="1" s="1"/>
  <c r="W4803" i="1"/>
  <c r="Y4803" i="1" s="1"/>
  <c r="W4804" i="1"/>
  <c r="Y4804" i="1" s="1"/>
  <c r="W4805" i="1"/>
  <c r="Y4805" i="1" s="1"/>
  <c r="W4806" i="1"/>
  <c r="Y4806" i="1" s="1"/>
  <c r="W4807" i="1"/>
  <c r="Y4807" i="1" s="1"/>
  <c r="W4808" i="1"/>
  <c r="Y4808" i="1" s="1"/>
  <c r="W4809" i="1"/>
  <c r="Y4809" i="1" s="1"/>
  <c r="W4810" i="1"/>
  <c r="Y4810" i="1" s="1"/>
  <c r="W4811" i="1"/>
  <c r="Y4811" i="1" s="1"/>
  <c r="W4812" i="1"/>
  <c r="Y4812" i="1" s="1"/>
  <c r="W4813" i="1"/>
  <c r="Y4813" i="1" s="1"/>
  <c r="W4814" i="1"/>
  <c r="Y4814" i="1" s="1"/>
  <c r="W4815" i="1"/>
  <c r="Y4815" i="1" s="1"/>
  <c r="W4816" i="1"/>
  <c r="Y4816" i="1" s="1"/>
  <c r="W4817" i="1"/>
  <c r="Y4817" i="1" s="1"/>
  <c r="W4818" i="1"/>
  <c r="Y4818" i="1" s="1"/>
  <c r="W4819" i="1"/>
  <c r="Y4819" i="1" s="1"/>
  <c r="W4820" i="1"/>
  <c r="Y4820" i="1" s="1"/>
  <c r="W4821" i="1"/>
  <c r="Y4821" i="1" s="1"/>
  <c r="W4822" i="1"/>
  <c r="Y4822" i="1" s="1"/>
  <c r="W4823" i="1"/>
  <c r="Y4823" i="1" s="1"/>
  <c r="W4824" i="1"/>
  <c r="Y4824" i="1" s="1"/>
  <c r="W4825" i="1"/>
  <c r="Y4825" i="1" s="1"/>
  <c r="W4826" i="1"/>
  <c r="Y4826" i="1" s="1"/>
  <c r="W4827" i="1"/>
  <c r="Y4827" i="1" s="1"/>
  <c r="W4828" i="1"/>
  <c r="Y4828" i="1" s="1"/>
  <c r="W4829" i="1"/>
  <c r="Y4829" i="1" s="1"/>
  <c r="W4830" i="1"/>
  <c r="Y4830" i="1" s="1"/>
  <c r="W4831" i="1"/>
  <c r="Y4831" i="1" s="1"/>
  <c r="W4832" i="1"/>
  <c r="Y4832" i="1" s="1"/>
  <c r="W4833" i="1"/>
  <c r="Y4833" i="1" s="1"/>
  <c r="W4834" i="1"/>
  <c r="Y4834" i="1" s="1"/>
  <c r="W4835" i="1"/>
  <c r="Y4835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6" i="1"/>
  <c r="Y4926" i="1" s="1"/>
  <c r="W4927" i="1"/>
  <c r="Y4927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3" i="1"/>
  <c r="Y4963" i="1" s="1"/>
  <c r="W4964" i="1"/>
  <c r="Y4964" i="1" s="1"/>
  <c r="W4965" i="1"/>
  <c r="Y4965" i="1" s="1"/>
  <c r="W4966" i="1"/>
  <c r="Y4966" i="1" s="1"/>
  <c r="W4967" i="1"/>
  <c r="Y4967" i="1" s="1"/>
  <c r="W4968" i="1"/>
  <c r="Y4968" i="1" s="1"/>
  <c r="W4969" i="1"/>
  <c r="Y4969" i="1" s="1"/>
  <c r="W4970" i="1"/>
  <c r="Y4970" i="1" s="1"/>
  <c r="W4971" i="1"/>
  <c r="Y4971" i="1" s="1"/>
  <c r="W4972" i="1"/>
  <c r="Y4972" i="1" s="1"/>
  <c r="W4973" i="1"/>
  <c r="Y4973" i="1" s="1"/>
  <c r="W4974" i="1"/>
  <c r="Y4974" i="1" s="1"/>
  <c r="W4975" i="1"/>
  <c r="Y4975" i="1" s="1"/>
  <c r="W4976" i="1"/>
  <c r="Y4976" i="1" s="1"/>
  <c r="W4977" i="1"/>
  <c r="Y4977" i="1" s="1"/>
  <c r="W4978" i="1"/>
  <c r="Y4978" i="1" s="1"/>
  <c r="W4979" i="1"/>
  <c r="Y4979" i="1" s="1"/>
  <c r="W4980" i="1"/>
  <c r="Y4980" i="1" s="1"/>
  <c r="W4981" i="1"/>
  <c r="Y4981" i="1" s="1"/>
  <c r="W4982" i="1"/>
  <c r="Y4982" i="1" s="1"/>
  <c r="W4983" i="1"/>
  <c r="Y4983" i="1" s="1"/>
  <c r="W4984" i="1"/>
  <c r="Y4984" i="1" s="1"/>
  <c r="W4985" i="1"/>
  <c r="Y4985" i="1" s="1"/>
  <c r="W4986" i="1"/>
  <c r="Y4986" i="1" s="1"/>
  <c r="W4987" i="1"/>
  <c r="Y4987" i="1" s="1"/>
  <c r="W4988" i="1"/>
  <c r="Y4988" i="1" s="1"/>
  <c r="W4989" i="1"/>
  <c r="Y4989" i="1" s="1"/>
  <c r="W4990" i="1"/>
  <c r="Y4990" i="1" s="1"/>
  <c r="W4991" i="1"/>
  <c r="Y4991" i="1" s="1"/>
  <c r="W4992" i="1"/>
  <c r="Y4992" i="1" s="1"/>
  <c r="W4993" i="1"/>
  <c r="Y4993" i="1" s="1"/>
  <c r="W4994" i="1"/>
  <c r="Y4994" i="1" s="1"/>
  <c r="W4995" i="1"/>
  <c r="Y4995" i="1" s="1"/>
  <c r="W4996" i="1"/>
  <c r="Y4996" i="1" s="1"/>
  <c r="W4997" i="1"/>
  <c r="Y4997" i="1" s="1"/>
  <c r="W4998" i="1"/>
  <c r="Y4998" i="1" s="1"/>
  <c r="W4999" i="1"/>
  <c r="Y4999" i="1" s="1"/>
  <c r="W5000" i="1"/>
  <c r="Y5000" i="1" s="1"/>
  <c r="W5001" i="1"/>
  <c r="Y5001" i="1" s="1"/>
  <c r="W5002" i="1"/>
  <c r="Y5002" i="1" s="1"/>
  <c r="W5003" i="1"/>
  <c r="Y5003" i="1" s="1"/>
  <c r="W5004" i="1"/>
  <c r="Y5004" i="1" s="1"/>
  <c r="W5005" i="1"/>
  <c r="Y5005" i="1" s="1"/>
  <c r="W5006" i="1"/>
  <c r="Y5006" i="1" s="1"/>
  <c r="W5007" i="1"/>
  <c r="Y5007" i="1" s="1"/>
  <c r="W5008" i="1"/>
  <c r="Y5008" i="1" s="1"/>
  <c r="W5009" i="1"/>
  <c r="Y5009" i="1" s="1"/>
  <c r="W5010" i="1"/>
  <c r="Y5010" i="1" s="1"/>
  <c r="W5011" i="1"/>
  <c r="Y5011" i="1" s="1"/>
  <c r="W5012" i="1"/>
  <c r="Y5012" i="1" s="1"/>
  <c r="W5013" i="1"/>
  <c r="Y5013" i="1" s="1"/>
  <c r="W5014" i="1"/>
  <c r="Y5014" i="1" s="1"/>
  <c r="W5015" i="1"/>
  <c r="Y5015" i="1" s="1"/>
  <c r="W5016" i="1"/>
  <c r="Y5016" i="1" s="1"/>
  <c r="W5017" i="1"/>
  <c r="Y5017" i="1" s="1"/>
  <c r="W5018" i="1"/>
  <c r="Y5018" i="1" s="1"/>
  <c r="W5019" i="1"/>
  <c r="Y5019" i="1" s="1"/>
  <c r="W5020" i="1"/>
  <c r="Y5020" i="1" s="1"/>
  <c r="W5021" i="1"/>
  <c r="Y5021" i="1" s="1"/>
  <c r="W5022" i="1"/>
  <c r="Y5022" i="1" s="1"/>
  <c r="W5023" i="1"/>
  <c r="Y5023" i="1" s="1"/>
  <c r="W5024" i="1"/>
  <c r="Y5024" i="1" s="1"/>
  <c r="W5025" i="1"/>
  <c r="Y5025" i="1" s="1"/>
  <c r="W5026" i="1"/>
  <c r="Y5026" i="1" s="1"/>
  <c r="W5027" i="1"/>
  <c r="Y5027" i="1" s="1"/>
  <c r="W5028" i="1"/>
  <c r="Y5028" i="1" s="1"/>
  <c r="W5029" i="1"/>
  <c r="Y5029" i="1" s="1"/>
  <c r="W5030" i="1"/>
  <c r="Y5030" i="1" s="1"/>
  <c r="W5031" i="1"/>
  <c r="Y5031" i="1" s="1"/>
  <c r="W5032" i="1"/>
  <c r="Y5032" i="1" s="1"/>
  <c r="W5033" i="1"/>
  <c r="Y5033" i="1" s="1"/>
  <c r="W5034" i="1"/>
  <c r="Y5034" i="1" s="1"/>
  <c r="W5035" i="1"/>
  <c r="Y5035" i="1" s="1"/>
  <c r="W5036" i="1"/>
  <c r="Y5036" i="1" s="1"/>
  <c r="W5037" i="1"/>
  <c r="Y5037" i="1" s="1"/>
  <c r="W5038" i="1"/>
  <c r="Y5038" i="1" s="1"/>
  <c r="W5039" i="1"/>
  <c r="Y5039" i="1" s="1"/>
  <c r="W5040" i="1"/>
  <c r="Y5040" i="1" s="1"/>
  <c r="W5041" i="1"/>
  <c r="Y5041" i="1" s="1"/>
  <c r="W5042" i="1"/>
  <c r="Y5042" i="1" s="1"/>
  <c r="W5043" i="1"/>
  <c r="Y5043" i="1" s="1"/>
  <c r="W5044" i="1"/>
  <c r="Y5044" i="1" s="1"/>
  <c r="W5045" i="1"/>
  <c r="Y5045" i="1" s="1"/>
  <c r="W5046" i="1"/>
  <c r="Y5046" i="1" s="1"/>
  <c r="W5047" i="1"/>
  <c r="Y5047" i="1" s="1"/>
  <c r="W5048" i="1"/>
  <c r="Y5048" i="1" s="1"/>
  <c r="W5049" i="1"/>
  <c r="Y5049" i="1" s="1"/>
  <c r="W5050" i="1"/>
  <c r="Y5050" i="1" s="1"/>
  <c r="W5051" i="1"/>
  <c r="Y5051" i="1" s="1"/>
  <c r="W5052" i="1"/>
  <c r="Y5052" i="1" s="1"/>
  <c r="W5053" i="1"/>
  <c r="Y5053" i="1" s="1"/>
  <c r="W5054" i="1"/>
  <c r="Y5054" i="1" s="1"/>
  <c r="W5055" i="1"/>
  <c r="Y5055" i="1" s="1"/>
  <c r="W5056" i="1"/>
  <c r="Y5056" i="1" s="1"/>
  <c r="W5057" i="1"/>
  <c r="Y5057" i="1" s="1"/>
  <c r="W5058" i="1"/>
  <c r="Y5058" i="1" s="1"/>
  <c r="W5059" i="1"/>
  <c r="Y5059" i="1" s="1"/>
  <c r="W5060" i="1"/>
  <c r="Y5060" i="1" s="1"/>
  <c r="W5061" i="1"/>
  <c r="Y5061" i="1" s="1"/>
  <c r="W5062" i="1"/>
  <c r="Y5062" i="1" s="1"/>
  <c r="W5063" i="1"/>
  <c r="Y5063" i="1" s="1"/>
  <c r="W5064" i="1"/>
  <c r="Y5064" i="1" s="1"/>
  <c r="W5065" i="1"/>
  <c r="Y5065" i="1" s="1"/>
  <c r="W5066" i="1"/>
  <c r="Y5066" i="1" s="1"/>
  <c r="W5067" i="1"/>
  <c r="Y5067" i="1" s="1"/>
  <c r="W5068" i="1"/>
  <c r="Y5068" i="1" s="1"/>
  <c r="W5069" i="1"/>
  <c r="Y5069" i="1" s="1"/>
  <c r="W5070" i="1"/>
  <c r="Y5070" i="1" s="1"/>
  <c r="W5071" i="1"/>
  <c r="Y5071" i="1" s="1"/>
  <c r="W5072" i="1"/>
  <c r="Y5072" i="1" s="1"/>
  <c r="W5073" i="1"/>
  <c r="Y5073" i="1" s="1"/>
  <c r="W5074" i="1"/>
  <c r="Y5074" i="1" s="1"/>
  <c r="W5075" i="1"/>
  <c r="Y5075" i="1" s="1"/>
  <c r="W5076" i="1"/>
  <c r="Y5076" i="1" s="1"/>
  <c r="W5077" i="1"/>
  <c r="Y5077" i="1" s="1"/>
  <c r="W5078" i="1"/>
  <c r="Y5078" i="1" s="1"/>
  <c r="W5079" i="1"/>
  <c r="Y5079" i="1" s="1"/>
  <c r="W5080" i="1"/>
  <c r="Y5080" i="1" s="1"/>
  <c r="W5081" i="1"/>
  <c r="Y5081" i="1" s="1"/>
  <c r="W5082" i="1"/>
  <c r="Y5082" i="1" s="1"/>
  <c r="W5083" i="1"/>
  <c r="Y5083" i="1" s="1"/>
  <c r="W5084" i="1"/>
  <c r="Y5084" i="1" s="1"/>
  <c r="W5085" i="1"/>
  <c r="Y5085" i="1" s="1"/>
  <c r="W5086" i="1"/>
  <c r="Y5086" i="1" s="1"/>
  <c r="W5087" i="1"/>
  <c r="Y5087" i="1" s="1"/>
  <c r="W5088" i="1"/>
  <c r="Y5088" i="1" s="1"/>
  <c r="W5089" i="1"/>
  <c r="Y5089" i="1" s="1"/>
  <c r="W5090" i="1"/>
  <c r="Y5090" i="1" s="1"/>
  <c r="W5091" i="1"/>
  <c r="Y5091" i="1" s="1"/>
  <c r="W5092" i="1"/>
  <c r="Y5092" i="1" s="1"/>
  <c r="W5093" i="1"/>
  <c r="Y5093" i="1" s="1"/>
  <c r="W5094" i="1"/>
  <c r="Y5094" i="1" s="1"/>
  <c r="W5095" i="1"/>
  <c r="Y5095" i="1" s="1"/>
  <c r="W5096" i="1"/>
  <c r="Y5096" i="1" s="1"/>
  <c r="W5097" i="1"/>
  <c r="Y5097" i="1" s="1"/>
  <c r="W5098" i="1"/>
  <c r="Y5098" i="1" s="1"/>
  <c r="W5099" i="1"/>
  <c r="Y5099" i="1" s="1"/>
  <c r="W5100" i="1"/>
  <c r="Y5100" i="1" s="1"/>
  <c r="W5101" i="1"/>
  <c r="Y5101" i="1" s="1"/>
  <c r="W5102" i="1"/>
  <c r="Y5102" i="1" s="1"/>
  <c r="W5103" i="1"/>
  <c r="Y5103" i="1" s="1"/>
  <c r="W5104" i="1"/>
  <c r="Y5104" i="1" s="1"/>
  <c r="W5105" i="1"/>
  <c r="Y5105" i="1" s="1"/>
  <c r="W5106" i="1"/>
  <c r="Y5106" i="1" s="1"/>
  <c r="W5107" i="1"/>
  <c r="Y5107" i="1" s="1"/>
  <c r="W5108" i="1"/>
  <c r="Y5108" i="1" s="1"/>
  <c r="W5109" i="1"/>
  <c r="Y5109" i="1" s="1"/>
  <c r="W5110" i="1"/>
  <c r="Y5110" i="1" s="1"/>
  <c r="W5111" i="1"/>
  <c r="Y5111" i="1" s="1"/>
  <c r="W5112" i="1"/>
  <c r="Y5112" i="1" s="1"/>
  <c r="W5113" i="1"/>
  <c r="Y5113" i="1" s="1"/>
  <c r="W5114" i="1"/>
  <c r="Y5114" i="1" s="1"/>
  <c r="W5115" i="1"/>
  <c r="Y5115" i="1" s="1"/>
  <c r="W5116" i="1"/>
  <c r="Y5116" i="1" s="1"/>
  <c r="W5117" i="1"/>
  <c r="Y5117" i="1" s="1"/>
  <c r="W5118" i="1"/>
  <c r="Y5118" i="1" s="1"/>
  <c r="W5119" i="1"/>
  <c r="Y5119" i="1" s="1"/>
  <c r="W5120" i="1"/>
  <c r="Y5120" i="1" s="1"/>
  <c r="W5121" i="1"/>
  <c r="Y5121" i="1" s="1"/>
  <c r="W5122" i="1"/>
  <c r="Y5122" i="1" s="1"/>
  <c r="W5123" i="1"/>
  <c r="Y5123" i="1" s="1"/>
  <c r="W5124" i="1"/>
  <c r="Y5124" i="1" s="1"/>
  <c r="W5125" i="1"/>
  <c r="Y5125" i="1" s="1"/>
  <c r="W5126" i="1"/>
  <c r="Y5126" i="1" s="1"/>
  <c r="W5127" i="1"/>
  <c r="Y5127" i="1" s="1"/>
  <c r="W5128" i="1"/>
  <c r="Y5128" i="1" s="1"/>
  <c r="W5129" i="1"/>
  <c r="Y5129" i="1" s="1"/>
  <c r="W5130" i="1"/>
  <c r="Y5130" i="1" s="1"/>
  <c r="W5131" i="1"/>
  <c r="Y5131" i="1" s="1"/>
  <c r="W5132" i="1"/>
  <c r="Y5132" i="1" s="1"/>
  <c r="W5133" i="1"/>
  <c r="Y5133" i="1" s="1"/>
  <c r="W5134" i="1"/>
  <c r="Y5134" i="1" s="1"/>
  <c r="W5135" i="1"/>
  <c r="Y5135" i="1" s="1"/>
  <c r="W5136" i="1"/>
  <c r="Y5136" i="1" s="1"/>
  <c r="W5137" i="1"/>
  <c r="Y5137" i="1" s="1"/>
  <c r="W5138" i="1"/>
  <c r="Y5138" i="1" s="1"/>
  <c r="W5139" i="1"/>
  <c r="Y5139" i="1" s="1"/>
  <c r="W5140" i="1"/>
  <c r="Y5140" i="1" s="1"/>
  <c r="W5141" i="1"/>
  <c r="Y5141" i="1" s="1"/>
  <c r="W5142" i="1"/>
  <c r="Y5142" i="1" s="1"/>
  <c r="W5143" i="1"/>
  <c r="Y5143" i="1" s="1"/>
  <c r="W5144" i="1"/>
  <c r="Y5144" i="1" s="1"/>
  <c r="W5145" i="1"/>
  <c r="Y5145" i="1" s="1"/>
  <c r="W5146" i="1"/>
  <c r="Y5146" i="1" s="1"/>
  <c r="W5147" i="1"/>
  <c r="Y5147" i="1" s="1"/>
  <c r="W5148" i="1"/>
  <c r="Y5148" i="1" s="1"/>
  <c r="W5149" i="1"/>
  <c r="Y5149" i="1" s="1"/>
  <c r="W5150" i="1"/>
  <c r="Y5150" i="1" s="1"/>
  <c r="W5151" i="1"/>
  <c r="Y5151" i="1" s="1"/>
  <c r="W5152" i="1"/>
  <c r="Y5152" i="1" s="1"/>
  <c r="W5153" i="1"/>
  <c r="Y5153" i="1" s="1"/>
  <c r="W5154" i="1"/>
  <c r="Y5154" i="1" s="1"/>
  <c r="W5155" i="1"/>
  <c r="Y5155" i="1" s="1"/>
  <c r="W5156" i="1"/>
  <c r="Y5156" i="1" s="1"/>
  <c r="W5157" i="1"/>
  <c r="Y5157" i="1" s="1"/>
  <c r="W5158" i="1"/>
  <c r="Y5158" i="1" s="1"/>
  <c r="W5159" i="1"/>
  <c r="Y5159" i="1" s="1"/>
  <c r="W5160" i="1"/>
  <c r="Y5160" i="1" s="1"/>
  <c r="W5161" i="1"/>
  <c r="Y5161" i="1" s="1"/>
  <c r="W5162" i="1"/>
  <c r="Y5162" i="1" s="1"/>
  <c r="W5163" i="1"/>
  <c r="Y5163" i="1" s="1"/>
  <c r="W5164" i="1"/>
  <c r="Y5164" i="1" s="1"/>
  <c r="W5165" i="1"/>
  <c r="Y5165" i="1" s="1"/>
  <c r="W5166" i="1"/>
  <c r="Y5166" i="1" s="1"/>
  <c r="W5167" i="1"/>
  <c r="Y5167" i="1" s="1"/>
  <c r="W5168" i="1"/>
  <c r="Y5168" i="1" s="1"/>
  <c r="W5169" i="1"/>
  <c r="Y5169" i="1" s="1"/>
  <c r="W5170" i="1"/>
  <c r="Y5170" i="1" s="1"/>
  <c r="W5171" i="1"/>
  <c r="Y5171" i="1" s="1"/>
  <c r="W5172" i="1"/>
  <c r="Y5172" i="1" s="1"/>
  <c r="W5173" i="1"/>
  <c r="Y5173" i="1" s="1"/>
  <c r="W5174" i="1"/>
  <c r="Y5174" i="1" s="1"/>
  <c r="W5175" i="1"/>
  <c r="Y5175" i="1" s="1"/>
  <c r="W5176" i="1"/>
  <c r="Y5176" i="1" s="1"/>
  <c r="W5177" i="1"/>
  <c r="Y5177" i="1" s="1"/>
  <c r="W5178" i="1"/>
  <c r="Y5178" i="1" s="1"/>
  <c r="W5179" i="1"/>
  <c r="Y5179" i="1" s="1"/>
  <c r="W5180" i="1"/>
  <c r="Y5180" i="1" s="1"/>
  <c r="W5181" i="1"/>
  <c r="Y5181" i="1" s="1"/>
  <c r="W5182" i="1"/>
  <c r="Y5182" i="1" s="1"/>
  <c r="W5183" i="1"/>
  <c r="Y5183" i="1" s="1"/>
  <c r="W5184" i="1"/>
  <c r="Y5184" i="1" s="1"/>
  <c r="W5185" i="1"/>
  <c r="Y5185" i="1" s="1"/>
  <c r="W5186" i="1"/>
  <c r="Y5186" i="1" s="1"/>
  <c r="W5187" i="1"/>
  <c r="Y5187" i="1" s="1"/>
  <c r="W5188" i="1"/>
  <c r="Y5188" i="1" s="1"/>
  <c r="W5189" i="1"/>
  <c r="Y5189" i="1" s="1"/>
  <c r="W5190" i="1"/>
  <c r="Y5190" i="1" s="1"/>
  <c r="W5191" i="1"/>
  <c r="Y5191" i="1" s="1"/>
  <c r="W5192" i="1"/>
  <c r="Y5192" i="1" s="1"/>
  <c r="W5193" i="1"/>
  <c r="Y5193" i="1" s="1"/>
  <c r="W5194" i="1"/>
  <c r="Y5194" i="1" s="1"/>
  <c r="W5195" i="1"/>
  <c r="Y5195" i="1" s="1"/>
  <c r="W5196" i="1"/>
  <c r="Y5196" i="1" s="1"/>
  <c r="W5197" i="1"/>
  <c r="Y5197" i="1" s="1"/>
  <c r="W5198" i="1"/>
  <c r="Y5198" i="1" s="1"/>
  <c r="W5199" i="1"/>
  <c r="Y5199" i="1" s="1"/>
  <c r="W5200" i="1"/>
  <c r="Y5200" i="1" s="1"/>
  <c r="W5201" i="1"/>
  <c r="Y5201" i="1" s="1"/>
  <c r="W5202" i="1"/>
  <c r="Y5202" i="1" s="1"/>
  <c r="W5203" i="1"/>
  <c r="Y5203" i="1" s="1"/>
  <c r="W5204" i="1"/>
  <c r="Y5204" i="1" s="1"/>
  <c r="W5205" i="1"/>
  <c r="Y5205" i="1" s="1"/>
  <c r="W5206" i="1"/>
  <c r="Y5206" i="1" s="1"/>
  <c r="W5207" i="1"/>
  <c r="Y5207" i="1" s="1"/>
  <c r="W5208" i="1"/>
  <c r="Y5208" i="1" s="1"/>
  <c r="W5209" i="1"/>
  <c r="Y5209" i="1" s="1"/>
  <c r="W5210" i="1"/>
  <c r="Y5210" i="1" s="1"/>
  <c r="W5211" i="1"/>
  <c r="Y5211" i="1" s="1"/>
  <c r="W5212" i="1"/>
  <c r="Y5212" i="1" s="1"/>
  <c r="W5213" i="1"/>
  <c r="Y5213" i="1" s="1"/>
  <c r="W5214" i="1"/>
  <c r="Y5214" i="1" s="1"/>
  <c r="W5215" i="1"/>
  <c r="Y5215" i="1" s="1"/>
  <c r="W5216" i="1"/>
  <c r="Y5216" i="1" s="1"/>
  <c r="W5217" i="1"/>
  <c r="Y5217" i="1" s="1"/>
  <c r="W5218" i="1"/>
  <c r="Y5218" i="1" s="1"/>
  <c r="W5219" i="1"/>
  <c r="Y5219" i="1" s="1"/>
  <c r="W5220" i="1"/>
  <c r="Y5220" i="1" s="1"/>
  <c r="W5221" i="1"/>
  <c r="Y5221" i="1" s="1"/>
  <c r="W5222" i="1"/>
  <c r="Y5222" i="1" s="1"/>
  <c r="W5223" i="1"/>
  <c r="Y5223" i="1" s="1"/>
  <c r="W5224" i="1"/>
  <c r="Y5224" i="1" s="1"/>
  <c r="W5225" i="1"/>
  <c r="Y5225" i="1" s="1"/>
  <c r="W5226" i="1"/>
  <c r="Y5226" i="1" s="1"/>
  <c r="W5227" i="1"/>
  <c r="Y5227" i="1" s="1"/>
  <c r="W5228" i="1"/>
  <c r="Y5228" i="1" s="1"/>
  <c r="W5229" i="1"/>
  <c r="Y5229" i="1" s="1"/>
  <c r="W5230" i="1"/>
  <c r="Y5230" i="1" s="1"/>
  <c r="W5231" i="1"/>
  <c r="Y5231" i="1" s="1"/>
  <c r="W5232" i="1"/>
  <c r="Y5232" i="1" s="1"/>
  <c r="W5233" i="1"/>
  <c r="Y5233" i="1" s="1"/>
  <c r="W5234" i="1"/>
  <c r="Y5234" i="1" s="1"/>
  <c r="W5235" i="1"/>
  <c r="Y5235" i="1" s="1"/>
  <c r="W5236" i="1"/>
  <c r="Y5236" i="1" s="1"/>
  <c r="W5237" i="1"/>
  <c r="Y5237" i="1" s="1"/>
  <c r="W5238" i="1"/>
  <c r="Y5238" i="1" s="1"/>
  <c r="W5239" i="1"/>
  <c r="Y5239" i="1" s="1"/>
  <c r="W5240" i="1"/>
  <c r="Y5240" i="1" s="1"/>
  <c r="W5241" i="1"/>
  <c r="Y5241" i="1" s="1"/>
  <c r="W5242" i="1"/>
  <c r="Y5242" i="1" s="1"/>
  <c r="W5243" i="1"/>
  <c r="Y5243" i="1" s="1"/>
  <c r="W5244" i="1"/>
  <c r="Y5244" i="1" s="1"/>
  <c r="W5245" i="1"/>
  <c r="Y5245" i="1" s="1"/>
  <c r="W5246" i="1"/>
  <c r="Y5246" i="1" s="1"/>
  <c r="W5247" i="1"/>
  <c r="Y5247" i="1" s="1"/>
  <c r="W5248" i="1"/>
  <c r="Y5248" i="1" s="1"/>
  <c r="W5249" i="1"/>
  <c r="Y5249" i="1" s="1"/>
  <c r="W5250" i="1"/>
  <c r="Y5250" i="1" s="1"/>
  <c r="W5251" i="1"/>
  <c r="Y5251" i="1" s="1"/>
  <c r="W5252" i="1"/>
  <c r="Y5252" i="1" s="1"/>
  <c r="W5253" i="1"/>
  <c r="Y5253" i="1" s="1"/>
  <c r="W5254" i="1"/>
  <c r="Y5254" i="1" s="1"/>
  <c r="W5255" i="1"/>
  <c r="Y5255" i="1" s="1"/>
  <c r="W5256" i="1"/>
  <c r="Y5256" i="1" s="1"/>
  <c r="W5257" i="1"/>
  <c r="Y5257" i="1" s="1"/>
  <c r="W5258" i="1"/>
  <c r="Y5258" i="1" s="1"/>
  <c r="W5259" i="1"/>
  <c r="Y5259" i="1" s="1"/>
  <c r="W5260" i="1"/>
  <c r="Y5260" i="1" s="1"/>
  <c r="W5261" i="1"/>
  <c r="Y5261" i="1" s="1"/>
  <c r="W5262" i="1"/>
  <c r="Y5262" i="1" s="1"/>
  <c r="W5263" i="1"/>
  <c r="Y5263" i="1" s="1"/>
  <c r="W5264" i="1"/>
  <c r="Y5264" i="1" s="1"/>
  <c r="W5265" i="1"/>
  <c r="Y5265" i="1" s="1"/>
  <c r="W5266" i="1"/>
  <c r="Y5266" i="1" s="1"/>
  <c r="W5267" i="1"/>
  <c r="Y5267" i="1" s="1"/>
  <c r="W5268" i="1"/>
  <c r="Y5268" i="1" s="1"/>
  <c r="W5269" i="1"/>
  <c r="Y5269" i="1" s="1"/>
  <c r="W5270" i="1"/>
  <c r="Y5270" i="1" s="1"/>
  <c r="W5271" i="1"/>
  <c r="Y5271" i="1" s="1"/>
  <c r="W5272" i="1"/>
  <c r="Y5272" i="1" s="1"/>
  <c r="W5273" i="1"/>
  <c r="Y5273" i="1" s="1"/>
  <c r="W5274" i="1"/>
  <c r="Y5274" i="1" s="1"/>
  <c r="W5275" i="1"/>
  <c r="Y5275" i="1" s="1"/>
  <c r="W5276" i="1"/>
  <c r="Y5276" i="1" s="1"/>
  <c r="W5277" i="1"/>
  <c r="Y5277" i="1" s="1"/>
  <c r="W5278" i="1"/>
  <c r="Y5278" i="1" s="1"/>
  <c r="W5279" i="1"/>
  <c r="Y5279" i="1" s="1"/>
  <c r="W5280" i="1"/>
  <c r="Y5280" i="1" s="1"/>
  <c r="W5281" i="1"/>
  <c r="Y5281" i="1" s="1"/>
  <c r="W5282" i="1"/>
  <c r="Y5282" i="1" s="1"/>
  <c r="W5283" i="1"/>
  <c r="Y5283" i="1" s="1"/>
  <c r="W5284" i="1"/>
  <c r="Y5284" i="1" s="1"/>
  <c r="W5285" i="1"/>
  <c r="Y5285" i="1" s="1"/>
  <c r="W5286" i="1"/>
  <c r="Y5286" i="1" s="1"/>
  <c r="W5287" i="1"/>
  <c r="Y5287" i="1" s="1"/>
  <c r="W5288" i="1"/>
  <c r="Y5288" i="1" s="1"/>
  <c r="W5289" i="1"/>
  <c r="Y5289" i="1" s="1"/>
  <c r="W5290" i="1"/>
  <c r="Y5290" i="1" s="1"/>
  <c r="W5291" i="1"/>
  <c r="Y5291" i="1" s="1"/>
  <c r="W5292" i="1"/>
  <c r="Y5292" i="1" s="1"/>
  <c r="W5293" i="1"/>
  <c r="Y5293" i="1" s="1"/>
  <c r="W5294" i="1"/>
  <c r="Y5294" i="1" s="1"/>
  <c r="W5295" i="1"/>
  <c r="Y5295" i="1" s="1"/>
  <c r="W5296" i="1"/>
  <c r="Y5296" i="1" s="1"/>
  <c r="W5297" i="1"/>
  <c r="Y5297" i="1" s="1"/>
  <c r="W5298" i="1"/>
  <c r="Y5298" i="1" s="1"/>
  <c r="W5299" i="1"/>
  <c r="Y5299" i="1" s="1"/>
  <c r="W5300" i="1"/>
  <c r="Y5300" i="1" s="1"/>
  <c r="W5301" i="1"/>
  <c r="Y5301" i="1" s="1"/>
  <c r="W5302" i="1"/>
  <c r="Y5302" i="1" s="1"/>
  <c r="W5303" i="1"/>
  <c r="Y5303" i="1" s="1"/>
  <c r="W5304" i="1"/>
  <c r="Y5304" i="1" s="1"/>
  <c r="W5305" i="1"/>
  <c r="Y5305" i="1" s="1"/>
  <c r="W5306" i="1"/>
  <c r="Y5306" i="1" s="1"/>
  <c r="W5307" i="1"/>
  <c r="Y5307" i="1" s="1"/>
  <c r="W5308" i="1"/>
  <c r="Y5308" i="1" s="1"/>
  <c r="W5309" i="1"/>
  <c r="Y5309" i="1" s="1"/>
  <c r="W5310" i="1"/>
  <c r="Y5310" i="1" s="1"/>
  <c r="W5311" i="1"/>
  <c r="Y5311" i="1" s="1"/>
  <c r="W5312" i="1"/>
  <c r="Y5312" i="1" s="1"/>
  <c r="W5313" i="1"/>
  <c r="Y5313" i="1" s="1"/>
  <c r="W5314" i="1"/>
  <c r="Y5314" i="1" s="1"/>
  <c r="W5315" i="1"/>
  <c r="Y5315" i="1" s="1"/>
  <c r="W5316" i="1"/>
  <c r="Y5316" i="1" s="1"/>
  <c r="W5317" i="1"/>
  <c r="Y5317" i="1" s="1"/>
  <c r="W5318" i="1"/>
  <c r="Y5318" i="1" s="1"/>
  <c r="W5319" i="1"/>
  <c r="Y5319" i="1" s="1"/>
  <c r="W5320" i="1"/>
  <c r="Y5320" i="1" s="1"/>
  <c r="W5321" i="1"/>
  <c r="Y5321" i="1" s="1"/>
  <c r="W5322" i="1"/>
  <c r="Y5322" i="1" s="1"/>
  <c r="W5323" i="1"/>
  <c r="Y5323" i="1" s="1"/>
  <c r="W5324" i="1"/>
  <c r="Y5324" i="1" s="1"/>
  <c r="W5325" i="1"/>
  <c r="Y5325" i="1" s="1"/>
  <c r="W5326" i="1"/>
  <c r="Y5326" i="1" s="1"/>
  <c r="W5327" i="1"/>
  <c r="Y5327" i="1" s="1"/>
  <c r="W5328" i="1"/>
  <c r="Y5328" i="1" s="1"/>
  <c r="W5329" i="1"/>
  <c r="Y5329" i="1" s="1"/>
  <c r="W5330" i="1"/>
  <c r="Y5330" i="1" s="1"/>
  <c r="W5331" i="1"/>
  <c r="Y5331" i="1" s="1"/>
  <c r="W5332" i="1"/>
  <c r="Y5332" i="1" s="1"/>
  <c r="W5333" i="1"/>
  <c r="Y5333" i="1" s="1"/>
  <c r="W5334" i="1"/>
  <c r="Y5334" i="1" s="1"/>
  <c r="W5335" i="1"/>
  <c r="Y5335" i="1" s="1"/>
  <c r="W5336" i="1"/>
  <c r="Y5336" i="1" s="1"/>
  <c r="W5337" i="1"/>
  <c r="Y5337" i="1" s="1"/>
  <c r="W5338" i="1"/>
  <c r="Y5338" i="1" s="1"/>
  <c r="W5339" i="1"/>
  <c r="Y5339" i="1" s="1"/>
  <c r="W5340" i="1"/>
  <c r="Y5340" i="1" s="1"/>
  <c r="W5341" i="1"/>
  <c r="Y5341" i="1" s="1"/>
  <c r="W5342" i="1"/>
  <c r="Y5342" i="1" s="1"/>
  <c r="W5343" i="1"/>
  <c r="Y5343" i="1" s="1"/>
  <c r="W5344" i="1"/>
  <c r="Y5344" i="1" s="1"/>
  <c r="W5345" i="1"/>
  <c r="Y5345" i="1" s="1"/>
  <c r="W5346" i="1"/>
  <c r="Y5346" i="1" s="1"/>
  <c r="W5347" i="1"/>
  <c r="Y5347" i="1" s="1"/>
  <c r="W5348" i="1"/>
  <c r="Y5348" i="1" s="1"/>
  <c r="W5349" i="1"/>
  <c r="Y5349" i="1" s="1"/>
  <c r="W5350" i="1"/>
  <c r="Y5350" i="1" s="1"/>
  <c r="W5351" i="1"/>
  <c r="Y5351" i="1" s="1"/>
  <c r="W5352" i="1"/>
  <c r="Y5352" i="1" s="1"/>
  <c r="W5353" i="1"/>
  <c r="Y5353" i="1" s="1"/>
  <c r="W5354" i="1"/>
  <c r="Y5354" i="1" s="1"/>
  <c r="W5355" i="1"/>
  <c r="Y5355" i="1" s="1"/>
  <c r="W5356" i="1"/>
  <c r="Y5356" i="1" s="1"/>
  <c r="W5357" i="1"/>
  <c r="Y5357" i="1" s="1"/>
  <c r="W5358" i="1"/>
  <c r="Y5358" i="1" s="1"/>
  <c r="W5359" i="1"/>
  <c r="Y5359" i="1" s="1"/>
  <c r="W5360" i="1"/>
  <c r="Y5360" i="1" s="1"/>
  <c r="W5361" i="1"/>
  <c r="Y5361" i="1" s="1"/>
  <c r="W5362" i="1"/>
  <c r="Y5362" i="1" s="1"/>
  <c r="W5363" i="1"/>
  <c r="Y5363" i="1" s="1"/>
  <c r="W5364" i="1"/>
  <c r="Y5364" i="1" s="1"/>
  <c r="W5365" i="1"/>
  <c r="Y5365" i="1" s="1"/>
  <c r="W5366" i="1"/>
  <c r="Y5366" i="1" s="1"/>
  <c r="W5367" i="1"/>
  <c r="Y5367" i="1" s="1"/>
  <c r="W5368" i="1"/>
  <c r="Y5368" i="1" s="1"/>
  <c r="W5369" i="1"/>
  <c r="Y5369" i="1" s="1"/>
  <c r="W5370" i="1"/>
  <c r="Y5370" i="1" s="1"/>
  <c r="W5371" i="1"/>
  <c r="Y5371" i="1" s="1"/>
  <c r="W5372" i="1"/>
  <c r="Y5372" i="1" s="1"/>
  <c r="W5373" i="1"/>
  <c r="Y5373" i="1" s="1"/>
  <c r="W5374" i="1"/>
  <c r="Y5374" i="1" s="1"/>
  <c r="W5375" i="1"/>
  <c r="Y5375" i="1" s="1"/>
  <c r="W5376" i="1"/>
  <c r="Y5376" i="1" s="1"/>
  <c r="W5377" i="1"/>
  <c r="Y5377" i="1" s="1"/>
  <c r="W5378" i="1"/>
  <c r="Y5378" i="1" s="1"/>
  <c r="W5379" i="1"/>
  <c r="Y5379" i="1" s="1"/>
  <c r="W5380" i="1"/>
  <c r="Y5380" i="1" s="1"/>
  <c r="W5381" i="1"/>
  <c r="Y5381" i="1" s="1"/>
  <c r="W5382" i="1"/>
  <c r="Y5382" i="1" s="1"/>
  <c r="W5383" i="1"/>
  <c r="Y5383" i="1" s="1"/>
  <c r="W5384" i="1"/>
  <c r="Y5384" i="1" s="1"/>
  <c r="W5385" i="1"/>
  <c r="Y5385" i="1" s="1"/>
  <c r="W5386" i="1"/>
  <c r="Y5386" i="1" s="1"/>
  <c r="W5387" i="1"/>
  <c r="Y5387" i="1" s="1"/>
  <c r="W5388" i="1"/>
  <c r="Y5388" i="1" s="1"/>
  <c r="W5389" i="1"/>
  <c r="Y5389" i="1" s="1"/>
  <c r="W5390" i="1"/>
  <c r="Y5390" i="1" s="1"/>
  <c r="W5391" i="1"/>
  <c r="Y5391" i="1" s="1"/>
  <c r="W5392" i="1"/>
  <c r="Y5392" i="1" s="1"/>
  <c r="W5393" i="1"/>
  <c r="Y5393" i="1" s="1"/>
  <c r="W5394" i="1"/>
  <c r="Y5394" i="1" s="1"/>
  <c r="W5395" i="1"/>
  <c r="Y5395" i="1" s="1"/>
  <c r="W5396" i="1"/>
  <c r="Y5396" i="1" s="1"/>
  <c r="W5397" i="1"/>
  <c r="Y5397" i="1" s="1"/>
  <c r="W5398" i="1"/>
  <c r="Y5398" i="1" s="1"/>
  <c r="W5399" i="1"/>
  <c r="Y5399" i="1" s="1"/>
  <c r="W5400" i="1"/>
  <c r="Y5400" i="1" s="1"/>
  <c r="W5401" i="1"/>
  <c r="Y5401" i="1" s="1"/>
  <c r="W5402" i="1"/>
  <c r="Y5402" i="1" s="1"/>
  <c r="W5403" i="1"/>
  <c r="Y5403" i="1" s="1"/>
  <c r="W5404" i="1"/>
  <c r="Y5404" i="1" s="1"/>
  <c r="W5405" i="1"/>
  <c r="Y5405" i="1" s="1"/>
  <c r="W5406" i="1"/>
  <c r="Y5406" i="1" s="1"/>
  <c r="W5407" i="1"/>
  <c r="Y5407" i="1" s="1"/>
  <c r="W5408" i="1"/>
  <c r="Y5408" i="1" s="1"/>
  <c r="W5409" i="1"/>
  <c r="Y5409" i="1" s="1"/>
  <c r="W5410" i="1"/>
  <c r="Y5410" i="1" s="1"/>
  <c r="W5411" i="1"/>
  <c r="Y5411" i="1" s="1"/>
  <c r="W5412" i="1"/>
  <c r="Y5412" i="1" s="1"/>
  <c r="W5413" i="1"/>
  <c r="Y5413" i="1" s="1"/>
  <c r="W5414" i="1"/>
  <c r="Y5414" i="1" s="1"/>
  <c r="W5415" i="1"/>
  <c r="Y5415" i="1" s="1"/>
  <c r="W5416" i="1"/>
  <c r="Y5416" i="1" s="1"/>
  <c r="W5417" i="1"/>
  <c r="Y5417" i="1" s="1"/>
  <c r="W5418" i="1"/>
  <c r="Y5418" i="1" s="1"/>
  <c r="W5419" i="1"/>
  <c r="Y5419" i="1" s="1"/>
  <c r="W5420" i="1"/>
  <c r="Y5420" i="1" s="1"/>
  <c r="W5421" i="1"/>
  <c r="Y5421" i="1" s="1"/>
  <c r="W5422" i="1"/>
  <c r="Y5422" i="1" s="1"/>
  <c r="W5423" i="1"/>
  <c r="Y5423" i="1" s="1"/>
  <c r="W5424" i="1"/>
  <c r="Y5424" i="1" s="1"/>
  <c r="W5425" i="1"/>
  <c r="Y5425" i="1" s="1"/>
  <c r="W5426" i="1"/>
  <c r="Y5426" i="1" s="1"/>
  <c r="W5427" i="1"/>
  <c r="Y5427" i="1" s="1"/>
  <c r="W5428" i="1"/>
  <c r="Y5428" i="1" s="1"/>
  <c r="W5429" i="1"/>
  <c r="Y5429" i="1" s="1"/>
  <c r="W5430" i="1"/>
  <c r="Y5430" i="1" s="1"/>
  <c r="W5431" i="1"/>
  <c r="Y5431" i="1" s="1"/>
  <c r="W5432" i="1"/>
  <c r="Y5432" i="1" s="1"/>
  <c r="W5433" i="1"/>
  <c r="Y5433" i="1" s="1"/>
  <c r="W5434" i="1"/>
  <c r="Y5434" i="1" s="1"/>
  <c r="W5435" i="1"/>
  <c r="Y5435" i="1" s="1"/>
  <c r="W5436" i="1"/>
  <c r="Y5436" i="1" s="1"/>
  <c r="W5437" i="1"/>
  <c r="Y5437" i="1" s="1"/>
  <c r="W5438" i="1"/>
  <c r="Y5438" i="1" s="1"/>
  <c r="W5439" i="1"/>
  <c r="Y5439" i="1" s="1"/>
  <c r="W5440" i="1"/>
  <c r="Y5440" i="1" s="1"/>
  <c r="W5441" i="1"/>
  <c r="Y5441" i="1" s="1"/>
  <c r="W5442" i="1"/>
  <c r="Y5442" i="1" s="1"/>
  <c r="W5443" i="1"/>
  <c r="Y5443" i="1" s="1"/>
  <c r="W5444" i="1"/>
  <c r="Y5444" i="1" s="1"/>
  <c r="W5445" i="1"/>
  <c r="Y5445" i="1" s="1"/>
  <c r="W5446" i="1"/>
  <c r="Y5446" i="1" s="1"/>
  <c r="W5447" i="1"/>
  <c r="Y5447" i="1" s="1"/>
  <c r="W5448" i="1"/>
  <c r="Y5448" i="1" s="1"/>
  <c r="W5449" i="1"/>
  <c r="Y5449" i="1" s="1"/>
  <c r="W5450" i="1"/>
  <c r="Y5450" i="1" s="1"/>
  <c r="W5451" i="1"/>
  <c r="Y5451" i="1" s="1"/>
  <c r="W5452" i="1"/>
  <c r="Y5452" i="1" s="1"/>
  <c r="W5453" i="1"/>
  <c r="Y5453" i="1" s="1"/>
  <c r="W5454" i="1"/>
  <c r="Y5454" i="1" s="1"/>
  <c r="W5455" i="1"/>
  <c r="Y5455" i="1" s="1"/>
  <c r="W5456" i="1"/>
  <c r="Y5456" i="1" s="1"/>
  <c r="W5457" i="1"/>
  <c r="Y5457" i="1" s="1"/>
  <c r="W5458" i="1"/>
  <c r="Y5458" i="1" s="1"/>
  <c r="W5459" i="1"/>
  <c r="Y5459" i="1" s="1"/>
  <c r="W5460" i="1"/>
  <c r="Y5460" i="1" s="1"/>
  <c r="W5461" i="1"/>
  <c r="Y5461" i="1" s="1"/>
  <c r="W5462" i="1"/>
  <c r="Y5462" i="1" s="1"/>
  <c r="W5463" i="1"/>
  <c r="Y5463" i="1" s="1"/>
  <c r="W5464" i="1"/>
  <c r="Y5464" i="1" s="1"/>
  <c r="W5465" i="1"/>
  <c r="Y5465" i="1" s="1"/>
  <c r="W5466" i="1"/>
  <c r="Y5466" i="1" s="1"/>
  <c r="W5467" i="1"/>
  <c r="Y5467" i="1" s="1"/>
  <c r="W5468" i="1"/>
  <c r="Y5468" i="1" s="1"/>
  <c r="W5469" i="1"/>
  <c r="Y5469" i="1" s="1"/>
  <c r="W5470" i="1"/>
  <c r="Y5470" i="1" s="1"/>
  <c r="W5471" i="1"/>
  <c r="Y5471" i="1" s="1"/>
  <c r="W5472" i="1"/>
  <c r="Y5472" i="1" s="1"/>
  <c r="W5473" i="1"/>
  <c r="Y5473" i="1" s="1"/>
  <c r="W5474" i="1"/>
  <c r="Y5474" i="1" s="1"/>
  <c r="W5475" i="1"/>
  <c r="Y5475" i="1" s="1"/>
  <c r="W5476" i="1"/>
  <c r="Y5476" i="1" s="1"/>
  <c r="W5477" i="1"/>
  <c r="Y5477" i="1" s="1"/>
  <c r="W5478" i="1"/>
  <c r="Y5478" i="1" s="1"/>
  <c r="W5479" i="1"/>
  <c r="Y5479" i="1" s="1"/>
  <c r="W5480" i="1"/>
  <c r="Y5480" i="1" s="1"/>
  <c r="W5481" i="1"/>
  <c r="Y5481" i="1" s="1"/>
  <c r="W5482" i="1"/>
  <c r="Y5482" i="1" s="1"/>
  <c r="W5483" i="1"/>
  <c r="Y5483" i="1" s="1"/>
  <c r="W5484" i="1"/>
  <c r="Y5484" i="1" s="1"/>
  <c r="W5485" i="1"/>
  <c r="Y5485" i="1" s="1"/>
  <c r="W5486" i="1"/>
  <c r="Y5486" i="1" s="1"/>
  <c r="W5487" i="1"/>
  <c r="Y5487" i="1" s="1"/>
  <c r="W5488" i="1"/>
  <c r="Y5488" i="1" s="1"/>
  <c r="W5489" i="1"/>
  <c r="Y5489" i="1" s="1"/>
  <c r="W5490" i="1"/>
  <c r="Y5490" i="1" s="1"/>
  <c r="W5491" i="1"/>
  <c r="Y5491" i="1" s="1"/>
  <c r="W5492" i="1"/>
  <c r="Y5492" i="1" s="1"/>
  <c r="W5493" i="1"/>
  <c r="Y5493" i="1" s="1"/>
  <c r="W5494" i="1"/>
  <c r="Y5494" i="1" s="1"/>
  <c r="W5495" i="1"/>
  <c r="Y5495" i="1" s="1"/>
  <c r="W5496" i="1"/>
  <c r="Y5496" i="1" s="1"/>
  <c r="W5497" i="1"/>
  <c r="Y5497" i="1" s="1"/>
  <c r="W5498" i="1"/>
  <c r="Y5498" i="1" s="1"/>
  <c r="W5499" i="1"/>
  <c r="Y5499" i="1" s="1"/>
  <c r="W5500" i="1"/>
  <c r="Y5500" i="1" s="1"/>
  <c r="W5501" i="1"/>
  <c r="Y5501" i="1" s="1"/>
  <c r="W5502" i="1"/>
  <c r="Y5502" i="1" s="1"/>
  <c r="W5503" i="1"/>
  <c r="Y5503" i="1" s="1"/>
  <c r="W5504" i="1"/>
  <c r="Y5504" i="1" s="1"/>
  <c r="W5505" i="1"/>
  <c r="Y5505" i="1" s="1"/>
  <c r="W5506" i="1"/>
  <c r="Y5506" i="1" s="1"/>
  <c r="W5507" i="1"/>
  <c r="Y5507" i="1" s="1"/>
  <c r="W5508" i="1"/>
  <c r="Y5508" i="1" s="1"/>
  <c r="W5509" i="1"/>
  <c r="Y5509" i="1" s="1"/>
  <c r="W5510" i="1"/>
  <c r="Y5510" i="1" s="1"/>
  <c r="W5511" i="1"/>
  <c r="Y5511" i="1" s="1"/>
  <c r="W5512" i="1"/>
  <c r="Y5512" i="1" s="1"/>
  <c r="W5513" i="1"/>
  <c r="Y5513" i="1" s="1"/>
  <c r="W5514" i="1"/>
  <c r="Y5514" i="1" s="1"/>
  <c r="W5515" i="1"/>
  <c r="Y5515" i="1" s="1"/>
  <c r="W5516" i="1"/>
  <c r="Y5516" i="1" s="1"/>
  <c r="W5517" i="1"/>
  <c r="Y5517" i="1" s="1"/>
  <c r="W5518" i="1"/>
  <c r="Y5518" i="1" s="1"/>
  <c r="W5519" i="1"/>
  <c r="Y5519" i="1" s="1"/>
  <c r="W5520" i="1"/>
  <c r="Y5520" i="1" s="1"/>
  <c r="W5521" i="1"/>
  <c r="Y5521" i="1" s="1"/>
  <c r="W5522" i="1"/>
  <c r="Y5522" i="1" s="1"/>
  <c r="W5523" i="1"/>
  <c r="Y5523" i="1" s="1"/>
  <c r="W5524" i="1"/>
  <c r="Y5524" i="1" s="1"/>
  <c r="W5525" i="1"/>
  <c r="Y5525" i="1" s="1"/>
  <c r="W5526" i="1"/>
  <c r="Y5526" i="1" s="1"/>
  <c r="W5527" i="1"/>
  <c r="Y5527" i="1" s="1"/>
  <c r="W5528" i="1"/>
  <c r="Y5528" i="1" s="1"/>
  <c r="W5529" i="1"/>
  <c r="Y5529" i="1" s="1"/>
  <c r="W5530" i="1"/>
  <c r="Y5530" i="1" s="1"/>
  <c r="W5531" i="1"/>
  <c r="Y5531" i="1" s="1"/>
  <c r="W5532" i="1"/>
  <c r="Y5532" i="1" s="1"/>
  <c r="W5533" i="1"/>
  <c r="Y5533" i="1" s="1"/>
  <c r="W5534" i="1"/>
  <c r="Y5534" i="1" s="1"/>
  <c r="W5535" i="1"/>
  <c r="Y5535" i="1" s="1"/>
  <c r="W5536" i="1"/>
  <c r="Y5536" i="1" s="1"/>
  <c r="W5537" i="1"/>
  <c r="Y5537" i="1" s="1"/>
  <c r="W5538" i="1"/>
  <c r="Y5538" i="1" s="1"/>
  <c r="W5539" i="1"/>
  <c r="Y5539" i="1" s="1"/>
  <c r="W5540" i="1"/>
  <c r="Y5540" i="1" s="1"/>
  <c r="W5541" i="1"/>
  <c r="Y5541" i="1" s="1"/>
  <c r="W5542" i="1"/>
  <c r="Y5542" i="1" s="1"/>
  <c r="W5543" i="1"/>
  <c r="Y5543" i="1" s="1"/>
  <c r="W5544" i="1"/>
  <c r="Y5544" i="1" s="1"/>
  <c r="W5545" i="1"/>
  <c r="Y5545" i="1" s="1"/>
  <c r="W5546" i="1"/>
  <c r="Y5546" i="1" s="1"/>
  <c r="W5547" i="1"/>
  <c r="Y5547" i="1" s="1"/>
  <c r="W5548" i="1"/>
  <c r="Y5548" i="1" s="1"/>
  <c r="W5549" i="1"/>
  <c r="Y5549" i="1" s="1"/>
  <c r="W5550" i="1"/>
  <c r="Y5550" i="1" s="1"/>
  <c r="W5551" i="1"/>
  <c r="Y5551" i="1" s="1"/>
  <c r="W5552" i="1"/>
  <c r="Y5552" i="1" s="1"/>
  <c r="W5553" i="1"/>
  <c r="Y5553" i="1" s="1"/>
  <c r="W5554" i="1"/>
  <c r="Y5554" i="1" s="1"/>
  <c r="W5555" i="1"/>
  <c r="Y5555" i="1" s="1"/>
  <c r="W5556" i="1"/>
  <c r="Y5556" i="1" s="1"/>
  <c r="W5557" i="1"/>
  <c r="Y5557" i="1" s="1"/>
  <c r="W5558" i="1"/>
  <c r="Y5558" i="1" s="1"/>
  <c r="W5559" i="1"/>
  <c r="Y5559" i="1" s="1"/>
  <c r="W5560" i="1"/>
  <c r="Y5560" i="1" s="1"/>
  <c r="W5561" i="1"/>
  <c r="Y5561" i="1" s="1"/>
  <c r="W5562" i="1"/>
  <c r="Y5562" i="1" s="1"/>
  <c r="W5563" i="1"/>
  <c r="Y5563" i="1" s="1"/>
  <c r="W5564" i="1"/>
  <c r="Y5564" i="1" s="1"/>
  <c r="W5565" i="1"/>
  <c r="Y5565" i="1" s="1"/>
  <c r="W5566" i="1"/>
  <c r="Y5566" i="1" s="1"/>
  <c r="W5567" i="1"/>
  <c r="Y5567" i="1" s="1"/>
  <c r="W5568" i="1"/>
  <c r="Y5568" i="1" s="1"/>
  <c r="W5569" i="1"/>
  <c r="Y5569" i="1" s="1"/>
  <c r="W5570" i="1"/>
  <c r="Y5570" i="1" s="1"/>
  <c r="W5571" i="1"/>
  <c r="Y5571" i="1" s="1"/>
  <c r="W5572" i="1"/>
  <c r="Y5572" i="1" s="1"/>
  <c r="W5573" i="1"/>
  <c r="Y5573" i="1" s="1"/>
  <c r="W5574" i="1"/>
  <c r="Y5574" i="1" s="1"/>
  <c r="W5575" i="1"/>
  <c r="Y5575" i="1" s="1"/>
  <c r="W5576" i="1"/>
  <c r="Y5576" i="1" s="1"/>
  <c r="W5577" i="1"/>
  <c r="Y5577" i="1" s="1"/>
  <c r="W5578" i="1"/>
  <c r="Y5578" i="1" s="1"/>
  <c r="W5579" i="1"/>
  <c r="Y5579" i="1" s="1"/>
  <c r="W5580" i="1"/>
  <c r="Y5580" i="1" s="1"/>
  <c r="W5581" i="1"/>
  <c r="Y5581" i="1" s="1"/>
  <c r="W5582" i="1"/>
  <c r="Y5582" i="1" s="1"/>
  <c r="W5583" i="1"/>
  <c r="Y5583" i="1" s="1"/>
  <c r="W5584" i="1"/>
  <c r="Y5584" i="1" s="1"/>
  <c r="W5585" i="1"/>
  <c r="Y5585" i="1" s="1"/>
  <c r="W5586" i="1"/>
  <c r="Y5586" i="1" s="1"/>
  <c r="W5587" i="1"/>
  <c r="Y5587" i="1" s="1"/>
  <c r="W5588" i="1"/>
  <c r="Y5588" i="1" s="1"/>
  <c r="W5589" i="1"/>
  <c r="Y5589" i="1" s="1"/>
  <c r="W5590" i="1"/>
  <c r="Y5590" i="1" s="1"/>
  <c r="W5591" i="1"/>
  <c r="Y5591" i="1" s="1"/>
  <c r="W5592" i="1"/>
  <c r="Y5592" i="1" s="1"/>
  <c r="W5593" i="1"/>
  <c r="Y5593" i="1" s="1"/>
  <c r="W5594" i="1"/>
  <c r="Y5594" i="1" s="1"/>
  <c r="W5595" i="1"/>
  <c r="Y5595" i="1" s="1"/>
  <c r="W5596" i="1"/>
  <c r="Y5596" i="1" s="1"/>
  <c r="W5597" i="1"/>
  <c r="Y5597" i="1" s="1"/>
  <c r="W5598" i="1"/>
  <c r="Y5598" i="1" s="1"/>
  <c r="W5599" i="1"/>
  <c r="Y5599" i="1" s="1"/>
  <c r="W5600" i="1"/>
  <c r="Y5600" i="1" s="1"/>
  <c r="W5601" i="1"/>
  <c r="Y5601" i="1" s="1"/>
  <c r="W5602" i="1"/>
  <c r="Y5602" i="1" s="1"/>
  <c r="W5603" i="1"/>
  <c r="Y5603" i="1" s="1"/>
  <c r="W5604" i="1"/>
  <c r="Y5604" i="1" s="1"/>
  <c r="W5605" i="1"/>
  <c r="Y5605" i="1" s="1"/>
  <c r="W5606" i="1"/>
  <c r="Y5606" i="1" s="1"/>
  <c r="W5607" i="1"/>
  <c r="Y5607" i="1" s="1"/>
  <c r="W5608" i="1"/>
  <c r="Y5608" i="1" s="1"/>
  <c r="W5609" i="1"/>
  <c r="Y5609" i="1" s="1"/>
  <c r="W5610" i="1"/>
  <c r="Y5610" i="1" s="1"/>
  <c r="W5611" i="1"/>
  <c r="Y5611" i="1" s="1"/>
  <c r="W5612" i="1"/>
  <c r="Y5612" i="1" s="1"/>
  <c r="W5613" i="1"/>
  <c r="Y5613" i="1" s="1"/>
  <c r="W5614" i="1"/>
  <c r="Y5614" i="1" s="1"/>
  <c r="W5615" i="1"/>
  <c r="Y5615" i="1" s="1"/>
  <c r="W5616" i="1"/>
  <c r="Y5616" i="1" s="1"/>
  <c r="W5617" i="1"/>
  <c r="Y5617" i="1" s="1"/>
  <c r="W5618" i="1"/>
  <c r="Y5618" i="1" s="1"/>
  <c r="W5619" i="1"/>
  <c r="Y5619" i="1" s="1"/>
  <c r="W5620" i="1"/>
  <c r="Y5620" i="1" s="1"/>
  <c r="W5621" i="1"/>
  <c r="Y5621" i="1" s="1"/>
  <c r="W5622" i="1"/>
  <c r="Y5622" i="1" s="1"/>
  <c r="W5623" i="1"/>
  <c r="Y5623" i="1" s="1"/>
  <c r="W5624" i="1"/>
  <c r="Y5624" i="1" s="1"/>
  <c r="W5625" i="1"/>
  <c r="Y5625" i="1" s="1"/>
  <c r="W5626" i="1"/>
  <c r="Y5626" i="1" s="1"/>
  <c r="W5627" i="1"/>
  <c r="Y5627" i="1" s="1"/>
  <c r="W5628" i="1"/>
  <c r="Y5628" i="1" s="1"/>
  <c r="W5629" i="1"/>
  <c r="Y5629" i="1" s="1"/>
  <c r="W5630" i="1"/>
  <c r="Y5630" i="1" s="1"/>
  <c r="W5631" i="1"/>
  <c r="Y5631" i="1" s="1"/>
  <c r="W5632" i="1"/>
  <c r="Y5632" i="1" s="1"/>
  <c r="W5633" i="1"/>
  <c r="Y5633" i="1" s="1"/>
  <c r="W5634" i="1"/>
  <c r="Y5634" i="1" s="1"/>
  <c r="W5635" i="1"/>
  <c r="Y5635" i="1" s="1"/>
  <c r="W5636" i="1"/>
  <c r="Y5636" i="1" s="1"/>
  <c r="W5637" i="1"/>
  <c r="Y5637" i="1" s="1"/>
  <c r="W5638" i="1"/>
  <c r="Y5638" i="1" s="1"/>
  <c r="W5639" i="1"/>
  <c r="Y5639" i="1" s="1"/>
  <c r="W5640" i="1"/>
  <c r="Y5640" i="1" s="1"/>
  <c r="W5641" i="1"/>
  <c r="Y5641" i="1" s="1"/>
  <c r="W5642" i="1"/>
  <c r="Y5642" i="1" s="1"/>
  <c r="W5643" i="1"/>
  <c r="Y5643" i="1" s="1"/>
  <c r="W5644" i="1"/>
  <c r="Y5644" i="1" s="1"/>
  <c r="W5645" i="1"/>
  <c r="Y5645" i="1" s="1"/>
  <c r="W5646" i="1"/>
  <c r="Y5646" i="1" s="1"/>
  <c r="W5647" i="1"/>
  <c r="Y5647" i="1" s="1"/>
  <c r="W5648" i="1"/>
  <c r="Y5648" i="1" s="1"/>
  <c r="W5649" i="1"/>
  <c r="Y5649" i="1" s="1"/>
  <c r="W5650" i="1"/>
  <c r="Y5650" i="1" s="1"/>
  <c r="W5651" i="1"/>
  <c r="Y5651" i="1" s="1"/>
  <c r="W5652" i="1"/>
  <c r="Y5652" i="1" s="1"/>
  <c r="W5653" i="1"/>
  <c r="Y5653" i="1" s="1"/>
  <c r="W5654" i="1"/>
  <c r="Y5654" i="1" s="1"/>
  <c r="W5655" i="1"/>
  <c r="Y5655" i="1" s="1"/>
  <c r="W5656" i="1"/>
  <c r="Y5656" i="1" s="1"/>
  <c r="W5657" i="1"/>
  <c r="Y5657" i="1" s="1"/>
  <c r="W5658" i="1"/>
  <c r="Y5658" i="1" s="1"/>
  <c r="W5659" i="1"/>
  <c r="Y5659" i="1" s="1"/>
  <c r="W5660" i="1"/>
  <c r="Y5660" i="1" s="1"/>
  <c r="W5661" i="1"/>
  <c r="Y5661" i="1" s="1"/>
  <c r="W5662" i="1"/>
  <c r="Y5662" i="1" s="1"/>
  <c r="W5663" i="1"/>
  <c r="Y5663" i="1" s="1"/>
  <c r="W5664" i="1"/>
  <c r="Y5664" i="1" s="1"/>
  <c r="W5665" i="1"/>
  <c r="Y5665" i="1" s="1"/>
  <c r="W5666" i="1"/>
  <c r="Y5666" i="1" s="1"/>
  <c r="W5667" i="1"/>
  <c r="Y5667" i="1" s="1"/>
  <c r="W5668" i="1"/>
  <c r="Y5668" i="1" s="1"/>
  <c r="W5669" i="1"/>
  <c r="Y5669" i="1" s="1"/>
  <c r="W5670" i="1"/>
  <c r="Y5670" i="1" s="1"/>
  <c r="W5671" i="1"/>
  <c r="Y5671" i="1" s="1"/>
  <c r="W5672" i="1"/>
  <c r="Y5672" i="1" s="1"/>
  <c r="W5673" i="1"/>
  <c r="Y5673" i="1" s="1"/>
  <c r="W5674" i="1"/>
  <c r="Y5674" i="1" s="1"/>
  <c r="W5675" i="1"/>
  <c r="Y5675" i="1" s="1"/>
  <c r="W5676" i="1"/>
  <c r="Y5676" i="1" s="1"/>
  <c r="W5677" i="1"/>
  <c r="Y5677" i="1" s="1"/>
  <c r="W5678" i="1"/>
  <c r="Y5678" i="1" s="1"/>
  <c r="W5679" i="1"/>
  <c r="Y5679" i="1" s="1"/>
  <c r="W5680" i="1"/>
  <c r="Y5680" i="1" s="1"/>
  <c r="W5681" i="1"/>
  <c r="Y5681" i="1" s="1"/>
  <c r="W5682" i="1"/>
  <c r="Y5682" i="1" s="1"/>
  <c r="W5683" i="1"/>
  <c r="Y5683" i="1" s="1"/>
  <c r="W5684" i="1"/>
  <c r="Y5684" i="1" s="1"/>
  <c r="W5685" i="1"/>
  <c r="Y5685" i="1" s="1"/>
  <c r="W5686" i="1"/>
  <c r="Y5686" i="1" s="1"/>
  <c r="W5687" i="1"/>
  <c r="Y5687" i="1" s="1"/>
  <c r="W5688" i="1"/>
  <c r="Y5688" i="1" s="1"/>
  <c r="W5689" i="1"/>
  <c r="Y5689" i="1" s="1"/>
  <c r="W5690" i="1"/>
  <c r="Y5690" i="1" s="1"/>
  <c r="W5691" i="1"/>
  <c r="Y5691" i="1" s="1"/>
  <c r="W5692" i="1"/>
  <c r="Y5692" i="1" s="1"/>
  <c r="W5693" i="1"/>
  <c r="Y5693" i="1" s="1"/>
  <c r="W5694" i="1"/>
  <c r="Y5694" i="1" s="1"/>
  <c r="W5695" i="1"/>
  <c r="Y5695" i="1" s="1"/>
  <c r="W5696" i="1"/>
  <c r="Y5696" i="1" s="1"/>
  <c r="W5697" i="1"/>
  <c r="Y5697" i="1" s="1"/>
  <c r="W5698" i="1"/>
  <c r="Y5698" i="1" s="1"/>
  <c r="W5699" i="1"/>
  <c r="Y5699" i="1" s="1"/>
  <c r="W5700" i="1"/>
  <c r="Y5700" i="1" s="1"/>
  <c r="W5701" i="1"/>
  <c r="Y5701" i="1" s="1"/>
  <c r="W5702" i="1"/>
  <c r="Y5702" i="1" s="1"/>
  <c r="W5703" i="1"/>
  <c r="Y5703" i="1" s="1"/>
  <c r="W5704" i="1"/>
  <c r="Y5704" i="1" s="1"/>
  <c r="W5705" i="1"/>
  <c r="Y5705" i="1" s="1"/>
  <c r="W5706" i="1"/>
  <c r="Y5706" i="1" s="1"/>
  <c r="W5707" i="1"/>
  <c r="Y5707" i="1" s="1"/>
  <c r="W5708" i="1"/>
  <c r="Y5708" i="1" s="1"/>
  <c r="W5709" i="1"/>
  <c r="Y5709" i="1" s="1"/>
  <c r="W5710" i="1"/>
  <c r="Y5710" i="1" s="1"/>
  <c r="W5711" i="1"/>
  <c r="Y5711" i="1" s="1"/>
  <c r="W5712" i="1"/>
  <c r="Y5712" i="1" s="1"/>
  <c r="W5713" i="1"/>
  <c r="Y5713" i="1" s="1"/>
  <c r="W5714" i="1"/>
  <c r="Y5714" i="1" s="1"/>
  <c r="W5715" i="1"/>
  <c r="Y5715" i="1" s="1"/>
  <c r="W5716" i="1"/>
  <c r="Y5716" i="1" s="1"/>
  <c r="W5717" i="1"/>
  <c r="Y5717" i="1" s="1"/>
  <c r="W5718" i="1"/>
  <c r="Y5718" i="1" s="1"/>
  <c r="W5719" i="1"/>
  <c r="Y5719" i="1" s="1"/>
  <c r="W5720" i="1"/>
  <c r="Y5720" i="1" s="1"/>
  <c r="W5721" i="1"/>
  <c r="Y5721" i="1" s="1"/>
  <c r="W5722" i="1"/>
  <c r="Y5722" i="1" s="1"/>
  <c r="W5723" i="1"/>
  <c r="Y5723" i="1" s="1"/>
  <c r="W5724" i="1"/>
  <c r="Y5724" i="1" s="1"/>
  <c r="W5725" i="1"/>
  <c r="Y5725" i="1" s="1"/>
  <c r="W5726" i="1"/>
  <c r="Y5726" i="1" s="1"/>
  <c r="W5727" i="1"/>
  <c r="Y5727" i="1" s="1"/>
  <c r="W5728" i="1"/>
  <c r="Y5728" i="1" s="1"/>
  <c r="W5729" i="1"/>
  <c r="Y5729" i="1" s="1"/>
  <c r="W5730" i="1"/>
  <c r="Y5730" i="1" s="1"/>
  <c r="W5731" i="1"/>
  <c r="Y5731" i="1" s="1"/>
  <c r="W5732" i="1"/>
  <c r="Y5732" i="1" s="1"/>
  <c r="W5733" i="1"/>
  <c r="Y5733" i="1" s="1"/>
  <c r="W5734" i="1"/>
  <c r="Y5734" i="1" s="1"/>
  <c r="W5735" i="1"/>
  <c r="Y5735" i="1" s="1"/>
  <c r="W5736" i="1"/>
  <c r="Y5736" i="1" s="1"/>
  <c r="W5737" i="1"/>
  <c r="Y5737" i="1" s="1"/>
  <c r="W5738" i="1"/>
  <c r="Y5738" i="1" s="1"/>
  <c r="W5739" i="1"/>
  <c r="Y5739" i="1" s="1"/>
  <c r="W5740" i="1"/>
  <c r="Y5740" i="1" s="1"/>
  <c r="W5741" i="1"/>
  <c r="Y5741" i="1" s="1"/>
  <c r="W5742" i="1"/>
  <c r="Y5742" i="1" s="1"/>
  <c r="W5743" i="1"/>
  <c r="Y5743" i="1" s="1"/>
  <c r="W5744" i="1"/>
  <c r="Y5744" i="1" s="1"/>
  <c r="W5745" i="1"/>
  <c r="Y5745" i="1" s="1"/>
  <c r="W5746" i="1"/>
  <c r="Y5746" i="1" s="1"/>
  <c r="W5747" i="1"/>
  <c r="Y5747" i="1" s="1"/>
  <c r="W5748" i="1"/>
  <c r="Y5748" i="1" s="1"/>
  <c r="W5749" i="1"/>
  <c r="Y5749" i="1" s="1"/>
  <c r="W5750" i="1"/>
  <c r="Y5750" i="1" s="1"/>
  <c r="W5751" i="1"/>
  <c r="Y5751" i="1" s="1"/>
  <c r="W5752" i="1"/>
  <c r="Y5752" i="1" s="1"/>
  <c r="W5753" i="1"/>
  <c r="Y5753" i="1" s="1"/>
  <c r="W5754" i="1"/>
  <c r="Y5754" i="1" s="1"/>
  <c r="W5755" i="1"/>
  <c r="Y5755" i="1" s="1"/>
  <c r="W5756" i="1"/>
  <c r="Y5756" i="1" s="1"/>
  <c r="W5757" i="1"/>
  <c r="Y5757" i="1" s="1"/>
  <c r="W5758" i="1"/>
  <c r="Y5758" i="1" s="1"/>
  <c r="W5759" i="1"/>
  <c r="Y5759" i="1" s="1"/>
  <c r="W5760" i="1"/>
  <c r="Y5760" i="1" s="1"/>
  <c r="W5761" i="1"/>
  <c r="Y5761" i="1" s="1"/>
  <c r="W5762" i="1"/>
  <c r="Y5762" i="1" s="1"/>
  <c r="W5763" i="1"/>
  <c r="Y5763" i="1" s="1"/>
  <c r="W5764" i="1"/>
  <c r="Y5764" i="1" s="1"/>
  <c r="W5765" i="1"/>
  <c r="Y5765" i="1" s="1"/>
  <c r="W5766" i="1"/>
  <c r="Y5766" i="1" s="1"/>
  <c r="W5767" i="1"/>
  <c r="Y5767" i="1" s="1"/>
  <c r="W5768" i="1"/>
  <c r="Y5768" i="1" s="1"/>
  <c r="W5769" i="1"/>
  <c r="Y5769" i="1" s="1"/>
  <c r="W5770" i="1"/>
  <c r="Y5770" i="1" s="1"/>
  <c r="W5771" i="1"/>
  <c r="Y5771" i="1" s="1"/>
  <c r="W5772" i="1"/>
  <c r="Y5772" i="1" s="1"/>
  <c r="W5773" i="1"/>
  <c r="Y5773" i="1" s="1"/>
  <c r="W5774" i="1"/>
  <c r="Y5774" i="1" s="1"/>
  <c r="W5775" i="1"/>
  <c r="Y5775" i="1" s="1"/>
  <c r="W5776" i="1"/>
  <c r="Y5776" i="1" s="1"/>
  <c r="W5777" i="1"/>
  <c r="Y5777" i="1" s="1"/>
  <c r="W5778" i="1"/>
  <c r="Y5778" i="1" s="1"/>
  <c r="W5779" i="1"/>
  <c r="Y5779" i="1" s="1"/>
  <c r="W5780" i="1"/>
  <c r="Y5780" i="1" s="1"/>
  <c r="W5781" i="1"/>
  <c r="Y5781" i="1" s="1"/>
  <c r="W5782" i="1"/>
  <c r="Y5782" i="1" s="1"/>
  <c r="W5783" i="1"/>
  <c r="Y5783" i="1" s="1"/>
  <c r="W5784" i="1"/>
  <c r="Y5784" i="1" s="1"/>
  <c r="W5785" i="1"/>
  <c r="Y5785" i="1" s="1"/>
  <c r="W5786" i="1"/>
  <c r="Y5786" i="1" s="1"/>
  <c r="W5787" i="1"/>
  <c r="Y5787" i="1" s="1"/>
  <c r="W5788" i="1"/>
  <c r="Y5788" i="1" s="1"/>
  <c r="W5789" i="1"/>
  <c r="Y5789" i="1" s="1"/>
  <c r="W5790" i="1"/>
  <c r="Y5790" i="1" s="1"/>
  <c r="W5791" i="1"/>
  <c r="Y5791" i="1" s="1"/>
  <c r="W5792" i="1"/>
  <c r="Y5792" i="1" s="1"/>
  <c r="W5793" i="1"/>
  <c r="Y5793" i="1" s="1"/>
  <c r="W5794" i="1"/>
  <c r="Y5794" i="1" s="1"/>
  <c r="W5795" i="1"/>
  <c r="Y5795" i="1" s="1"/>
  <c r="W5796" i="1"/>
  <c r="Y5796" i="1" s="1"/>
  <c r="W5797" i="1"/>
  <c r="Y5797" i="1" s="1"/>
  <c r="W5798" i="1"/>
  <c r="Y5798" i="1" s="1"/>
  <c r="W5799" i="1"/>
  <c r="Y5799" i="1" s="1"/>
  <c r="W5800" i="1"/>
  <c r="Y5800" i="1" s="1"/>
  <c r="W5801" i="1"/>
  <c r="Y5801" i="1" s="1"/>
  <c r="W5802" i="1"/>
  <c r="Y5802" i="1" s="1"/>
  <c r="W5803" i="1"/>
  <c r="Y5803" i="1" s="1"/>
  <c r="W5804" i="1"/>
  <c r="Y5804" i="1" s="1"/>
  <c r="W5805" i="1"/>
  <c r="Y5805" i="1" s="1"/>
  <c r="W5806" i="1"/>
  <c r="Y5806" i="1" s="1"/>
  <c r="W5807" i="1"/>
  <c r="Y5807" i="1" s="1"/>
  <c r="W5808" i="1"/>
  <c r="Y5808" i="1" s="1"/>
  <c r="W5809" i="1"/>
  <c r="Y5809" i="1" s="1"/>
  <c r="W5810" i="1"/>
  <c r="Y5810" i="1" s="1"/>
  <c r="W5811" i="1"/>
  <c r="Y5811" i="1" s="1"/>
  <c r="W5812" i="1"/>
  <c r="Y5812" i="1" s="1"/>
  <c r="W5813" i="1"/>
  <c r="Y5813" i="1" s="1"/>
  <c r="W5814" i="1"/>
  <c r="Y5814" i="1" s="1"/>
  <c r="W5815" i="1"/>
  <c r="Y5815" i="1" s="1"/>
  <c r="W5816" i="1"/>
  <c r="Y5816" i="1" s="1"/>
  <c r="W5817" i="1"/>
  <c r="Y5817" i="1" s="1"/>
  <c r="W5818" i="1"/>
  <c r="Y5818" i="1" s="1"/>
  <c r="W5819" i="1"/>
  <c r="Y5819" i="1" s="1"/>
  <c r="W5820" i="1"/>
  <c r="Y5820" i="1" s="1"/>
  <c r="W5821" i="1"/>
  <c r="Y5821" i="1" s="1"/>
  <c r="W5822" i="1"/>
  <c r="Y5822" i="1" s="1"/>
  <c r="W5823" i="1"/>
  <c r="Y5823" i="1" s="1"/>
  <c r="W5824" i="1"/>
  <c r="Y5824" i="1" s="1"/>
  <c r="W5825" i="1"/>
  <c r="Y5825" i="1" s="1"/>
  <c r="W5826" i="1"/>
  <c r="Y5826" i="1" s="1"/>
  <c r="W5827" i="1"/>
  <c r="Y5827" i="1" s="1"/>
  <c r="W5828" i="1"/>
  <c r="Y5828" i="1" s="1"/>
  <c r="W5829" i="1"/>
  <c r="Y5829" i="1" s="1"/>
  <c r="W5830" i="1"/>
  <c r="Y5830" i="1" s="1"/>
  <c r="W5831" i="1"/>
  <c r="Y5831" i="1" s="1"/>
  <c r="W5832" i="1"/>
  <c r="Y5832" i="1" s="1"/>
  <c r="W5833" i="1"/>
  <c r="Y5833" i="1" s="1"/>
  <c r="W5834" i="1"/>
  <c r="Y5834" i="1" s="1"/>
  <c r="W5835" i="1"/>
  <c r="Y5835" i="1" s="1"/>
  <c r="W5836" i="1"/>
  <c r="Y5836" i="1" s="1"/>
  <c r="W5837" i="1"/>
  <c r="Y5837" i="1" s="1"/>
  <c r="W5838" i="1"/>
  <c r="Y5838" i="1" s="1"/>
  <c r="W5839" i="1"/>
  <c r="Y5839" i="1" s="1"/>
  <c r="W5840" i="1"/>
  <c r="Y5840" i="1" s="1"/>
  <c r="W5841" i="1"/>
  <c r="Y5841" i="1" s="1"/>
  <c r="W5842" i="1"/>
  <c r="Y5842" i="1" s="1"/>
  <c r="W5843" i="1"/>
  <c r="Y5843" i="1" s="1"/>
  <c r="W5844" i="1"/>
  <c r="Y5844" i="1" s="1"/>
  <c r="W5845" i="1"/>
  <c r="Y5845" i="1" s="1"/>
  <c r="W5846" i="1"/>
  <c r="Y5846" i="1" s="1"/>
  <c r="W5847" i="1"/>
  <c r="Y5847" i="1" s="1"/>
  <c r="W5848" i="1"/>
  <c r="Y5848" i="1" s="1"/>
  <c r="W5849" i="1"/>
  <c r="Y5849" i="1" s="1"/>
  <c r="W5850" i="1"/>
  <c r="Y5850" i="1" s="1"/>
  <c r="W5851" i="1"/>
  <c r="Y5851" i="1" s="1"/>
  <c r="W5852" i="1"/>
  <c r="Y5852" i="1" s="1"/>
  <c r="W5853" i="1"/>
  <c r="Y5853" i="1" s="1"/>
  <c r="W5854" i="1"/>
  <c r="Y5854" i="1" s="1"/>
  <c r="W5855" i="1"/>
  <c r="Y5855" i="1" s="1"/>
  <c r="W5856" i="1"/>
  <c r="Y5856" i="1" s="1"/>
  <c r="W5857" i="1"/>
  <c r="Y5857" i="1" s="1"/>
  <c r="W5858" i="1"/>
  <c r="Y5858" i="1" s="1"/>
  <c r="W5859" i="1"/>
  <c r="Y5859" i="1" s="1"/>
  <c r="W5860" i="1"/>
  <c r="Y5860" i="1" s="1"/>
  <c r="W5861" i="1"/>
  <c r="Y5861" i="1" s="1"/>
  <c r="W5862" i="1"/>
  <c r="Y5862" i="1" s="1"/>
  <c r="W5863" i="1"/>
  <c r="Y5863" i="1" s="1"/>
  <c r="W5864" i="1"/>
  <c r="Y5864" i="1" s="1"/>
  <c r="W5865" i="1"/>
  <c r="Y5865" i="1" s="1"/>
  <c r="W5866" i="1"/>
  <c r="Y5866" i="1" s="1"/>
  <c r="W5867" i="1"/>
  <c r="Y5867" i="1" s="1"/>
  <c r="W5868" i="1"/>
  <c r="Y5868" i="1" s="1"/>
  <c r="W5869" i="1"/>
  <c r="Y5869" i="1" s="1"/>
  <c r="W5870" i="1"/>
  <c r="Y5870" i="1" s="1"/>
  <c r="W5871" i="1"/>
  <c r="Y5871" i="1" s="1"/>
  <c r="W5872" i="1"/>
  <c r="Y5872" i="1" s="1"/>
  <c r="W5873" i="1"/>
  <c r="Y5873" i="1" s="1"/>
  <c r="W5874" i="1"/>
  <c r="Y5874" i="1" s="1"/>
  <c r="W5875" i="1"/>
  <c r="Y5875" i="1" s="1"/>
  <c r="W5876" i="1"/>
  <c r="Y5876" i="1" s="1"/>
  <c r="W5877" i="1"/>
  <c r="Y5877" i="1" s="1"/>
  <c r="W5878" i="1"/>
  <c r="Y5878" i="1" s="1"/>
  <c r="W5879" i="1"/>
  <c r="Y5879" i="1" s="1"/>
  <c r="W5880" i="1"/>
  <c r="Y5880" i="1" s="1"/>
  <c r="W5881" i="1"/>
  <c r="Y5881" i="1" s="1"/>
  <c r="W5882" i="1"/>
  <c r="Y5882" i="1" s="1"/>
  <c r="W5883" i="1"/>
  <c r="Y5883" i="1" s="1"/>
  <c r="W5884" i="1"/>
  <c r="Y5884" i="1" s="1"/>
  <c r="W5885" i="1"/>
  <c r="Y5885" i="1" s="1"/>
  <c r="W5886" i="1"/>
  <c r="Y5886" i="1" s="1"/>
  <c r="W5887" i="1"/>
  <c r="Y5887" i="1" s="1"/>
  <c r="W5888" i="1"/>
  <c r="Y5888" i="1" s="1"/>
  <c r="W5889" i="1"/>
  <c r="Y5889" i="1" s="1"/>
  <c r="W5890" i="1"/>
  <c r="Y5890" i="1" s="1"/>
  <c r="W5891" i="1"/>
  <c r="Y5891" i="1" s="1"/>
  <c r="W5892" i="1"/>
  <c r="Y5892" i="1" s="1"/>
  <c r="W5893" i="1"/>
  <c r="Y5893" i="1" s="1"/>
  <c r="W5894" i="1"/>
  <c r="Y5894" i="1" s="1"/>
  <c r="W5895" i="1"/>
  <c r="Y5895" i="1" s="1"/>
  <c r="W5896" i="1"/>
  <c r="Y5896" i="1" s="1"/>
  <c r="W5897" i="1"/>
  <c r="Y5897" i="1" s="1"/>
  <c r="W5898" i="1"/>
  <c r="Y5898" i="1" s="1"/>
  <c r="W5899" i="1"/>
  <c r="Y5899" i="1" s="1"/>
  <c r="W5900" i="1"/>
  <c r="Y5900" i="1" s="1"/>
  <c r="W5901" i="1"/>
  <c r="Y5901" i="1" s="1"/>
  <c r="W5902" i="1"/>
  <c r="Y5902" i="1" s="1"/>
  <c r="W5903" i="1"/>
  <c r="Y5903" i="1" s="1"/>
  <c r="W5904" i="1"/>
  <c r="Y5904" i="1" s="1"/>
  <c r="W5905" i="1"/>
  <c r="Y5905" i="1" s="1"/>
  <c r="W5906" i="1"/>
  <c r="Y5906" i="1" s="1"/>
  <c r="W5907" i="1"/>
  <c r="Y5907" i="1" s="1"/>
  <c r="W5908" i="1"/>
  <c r="Y5908" i="1" s="1"/>
  <c r="W5909" i="1"/>
  <c r="Y5909" i="1" s="1"/>
  <c r="W5910" i="1"/>
  <c r="Y5910" i="1" s="1"/>
  <c r="W5911" i="1"/>
  <c r="Y5911" i="1" s="1"/>
  <c r="W5912" i="1"/>
  <c r="Y5912" i="1" s="1"/>
  <c r="W5913" i="1"/>
  <c r="Y5913" i="1" s="1"/>
  <c r="W5914" i="1"/>
  <c r="Y5914" i="1" s="1"/>
  <c r="W5915" i="1"/>
  <c r="Y5915" i="1" s="1"/>
  <c r="W5916" i="1"/>
  <c r="Y5916" i="1" s="1"/>
  <c r="W5917" i="1"/>
  <c r="Y5917" i="1" s="1"/>
  <c r="W5918" i="1"/>
  <c r="Y5918" i="1" s="1"/>
  <c r="W5919" i="1"/>
  <c r="Y5919" i="1" s="1"/>
  <c r="W5920" i="1"/>
  <c r="Y5920" i="1" s="1"/>
  <c r="W5921" i="1"/>
  <c r="Y5921" i="1" s="1"/>
  <c r="W5922" i="1"/>
  <c r="Y5922" i="1" s="1"/>
  <c r="W5923" i="1"/>
  <c r="Y5923" i="1" s="1"/>
  <c r="W5924" i="1"/>
  <c r="Y5924" i="1" s="1"/>
  <c r="W5925" i="1"/>
  <c r="Y5925" i="1" s="1"/>
  <c r="W5926" i="1"/>
  <c r="Y5926" i="1" s="1"/>
  <c r="W5927" i="1"/>
  <c r="Y5927" i="1" s="1"/>
  <c r="W5928" i="1"/>
  <c r="Y5928" i="1" s="1"/>
  <c r="W5929" i="1"/>
  <c r="Y5929" i="1" s="1"/>
  <c r="W5930" i="1"/>
  <c r="Y5930" i="1" s="1"/>
  <c r="W5931" i="1"/>
  <c r="Y5931" i="1" s="1"/>
  <c r="W5932" i="1"/>
  <c r="Y5932" i="1" s="1"/>
  <c r="W5933" i="1"/>
  <c r="Y5933" i="1" s="1"/>
  <c r="W5934" i="1"/>
  <c r="Y5934" i="1" s="1"/>
  <c r="W5935" i="1"/>
  <c r="Y5935" i="1" s="1"/>
  <c r="W5936" i="1"/>
  <c r="Y5936" i="1" s="1"/>
  <c r="W5937" i="1"/>
  <c r="Y5937" i="1" s="1"/>
  <c r="W5938" i="1"/>
  <c r="Y5938" i="1" s="1"/>
  <c r="W5939" i="1"/>
  <c r="Y5939" i="1" s="1"/>
  <c r="W5940" i="1"/>
  <c r="Y5940" i="1" s="1"/>
  <c r="W5941" i="1"/>
  <c r="Y5941" i="1" s="1"/>
  <c r="W5942" i="1"/>
  <c r="Y5942" i="1" s="1"/>
  <c r="W5943" i="1"/>
  <c r="Y5943" i="1" s="1"/>
  <c r="W5944" i="1"/>
  <c r="Y5944" i="1" s="1"/>
  <c r="W5945" i="1"/>
  <c r="Y5945" i="1" s="1"/>
  <c r="W5946" i="1"/>
  <c r="Y5946" i="1" s="1"/>
  <c r="W5947" i="1"/>
  <c r="Y5947" i="1" s="1"/>
  <c r="W5948" i="1"/>
  <c r="Y5948" i="1" s="1"/>
  <c r="W5949" i="1"/>
  <c r="Y5949" i="1" s="1"/>
  <c r="W5950" i="1"/>
  <c r="Y5950" i="1" s="1"/>
  <c r="W5951" i="1"/>
  <c r="Y5951" i="1" s="1"/>
  <c r="W5952" i="1"/>
  <c r="Y5952" i="1" s="1"/>
  <c r="W5953" i="1"/>
  <c r="Y5953" i="1" s="1"/>
  <c r="W5954" i="1"/>
  <c r="Y5954" i="1" s="1"/>
  <c r="W5955" i="1"/>
  <c r="Y5955" i="1" s="1"/>
  <c r="W5956" i="1"/>
  <c r="Y5956" i="1" s="1"/>
  <c r="W5957" i="1"/>
  <c r="Y5957" i="1" s="1"/>
  <c r="W5958" i="1"/>
  <c r="Y5958" i="1" s="1"/>
  <c r="W5959" i="1"/>
  <c r="Y5959" i="1" s="1"/>
  <c r="W5960" i="1"/>
  <c r="Y5960" i="1" s="1"/>
  <c r="W5961" i="1"/>
  <c r="Y5961" i="1" s="1"/>
  <c r="W5962" i="1"/>
  <c r="Y5962" i="1" s="1"/>
  <c r="W5963" i="1"/>
  <c r="Y5963" i="1" s="1"/>
  <c r="W5964" i="1"/>
  <c r="Y5964" i="1" s="1"/>
  <c r="W5965" i="1"/>
  <c r="Y5965" i="1" s="1"/>
  <c r="W5966" i="1"/>
  <c r="Y5966" i="1" s="1"/>
  <c r="W5967" i="1"/>
  <c r="Y5967" i="1" s="1"/>
  <c r="W5968" i="1"/>
  <c r="Y5968" i="1" s="1"/>
  <c r="W5969" i="1"/>
  <c r="Y5969" i="1" s="1"/>
  <c r="W5970" i="1"/>
  <c r="Y5970" i="1" s="1"/>
  <c r="W5971" i="1"/>
  <c r="Y5971" i="1" s="1"/>
  <c r="W5972" i="1"/>
  <c r="Y5972" i="1" s="1"/>
  <c r="W5973" i="1"/>
  <c r="Y5973" i="1" s="1"/>
  <c r="W5974" i="1"/>
  <c r="Y5974" i="1" s="1"/>
  <c r="W5975" i="1"/>
  <c r="Y5975" i="1" s="1"/>
  <c r="W5976" i="1"/>
  <c r="Y5976" i="1" s="1"/>
  <c r="W5977" i="1"/>
  <c r="Y5977" i="1" s="1"/>
  <c r="W5978" i="1"/>
  <c r="Y5978" i="1" s="1"/>
  <c r="W5979" i="1"/>
  <c r="Y5979" i="1" s="1"/>
  <c r="W5980" i="1"/>
  <c r="Y5980" i="1" s="1"/>
  <c r="W5981" i="1"/>
  <c r="Y5981" i="1" s="1"/>
  <c r="W5982" i="1"/>
  <c r="Y5982" i="1" s="1"/>
  <c r="W5983" i="1"/>
  <c r="Y5983" i="1" s="1"/>
  <c r="W5984" i="1"/>
  <c r="Y5984" i="1" s="1"/>
  <c r="W5985" i="1"/>
  <c r="Y5985" i="1" s="1"/>
  <c r="W5986" i="1"/>
  <c r="Y5986" i="1" s="1"/>
  <c r="W5987" i="1"/>
  <c r="Y5987" i="1" s="1"/>
  <c r="W5988" i="1"/>
  <c r="Y5988" i="1" s="1"/>
  <c r="W5989" i="1"/>
  <c r="Y5989" i="1" s="1"/>
  <c r="W5990" i="1"/>
  <c r="Y5990" i="1" s="1"/>
  <c r="W5991" i="1"/>
  <c r="Y5991" i="1" s="1"/>
  <c r="W5992" i="1"/>
  <c r="Y5992" i="1" s="1"/>
  <c r="W5993" i="1"/>
  <c r="Y5993" i="1" s="1"/>
  <c r="W5994" i="1"/>
  <c r="Y5994" i="1" s="1"/>
  <c r="W5995" i="1"/>
  <c r="Y5995" i="1" s="1"/>
  <c r="W5996" i="1"/>
  <c r="Y5996" i="1" s="1"/>
  <c r="W5997" i="1"/>
  <c r="Y5997" i="1" s="1"/>
  <c r="W5998" i="1"/>
  <c r="Y5998" i="1" s="1"/>
  <c r="W5999" i="1"/>
  <c r="Y5999" i="1" s="1"/>
  <c r="W6000" i="1"/>
  <c r="Y6000" i="1" s="1"/>
  <c r="W6001" i="1"/>
  <c r="Y6001" i="1" s="1"/>
  <c r="W6002" i="1"/>
  <c r="Y6002" i="1" s="1"/>
  <c r="W6003" i="1"/>
  <c r="Y6003" i="1" s="1"/>
  <c r="W6004" i="1"/>
  <c r="Y6004" i="1" s="1"/>
  <c r="W6005" i="1"/>
  <c r="Y6005" i="1" s="1"/>
  <c r="W6006" i="1"/>
  <c r="Y6006" i="1" s="1"/>
  <c r="W6007" i="1"/>
  <c r="Y6007" i="1" s="1"/>
  <c r="W6008" i="1"/>
  <c r="Y6008" i="1" s="1"/>
  <c r="W6009" i="1"/>
  <c r="Y6009" i="1" s="1"/>
  <c r="W6010" i="1"/>
  <c r="Y6010" i="1" s="1"/>
  <c r="W6011" i="1"/>
  <c r="Y6011" i="1" s="1"/>
  <c r="W6012" i="1"/>
  <c r="Y6012" i="1" s="1"/>
  <c r="W6013" i="1"/>
  <c r="Y6013" i="1" s="1"/>
  <c r="W6014" i="1"/>
  <c r="Y6014" i="1" s="1"/>
  <c r="W6015" i="1"/>
  <c r="Y6015" i="1" s="1"/>
  <c r="W6016" i="1"/>
  <c r="Y6016" i="1" s="1"/>
  <c r="W6017" i="1"/>
  <c r="Y6017" i="1" s="1"/>
  <c r="W6018" i="1"/>
  <c r="Y6018" i="1" s="1"/>
  <c r="W6019" i="1"/>
  <c r="Y6019" i="1" s="1"/>
  <c r="W6020" i="1"/>
  <c r="Y6020" i="1" s="1"/>
  <c r="W6021" i="1"/>
  <c r="Y6021" i="1" s="1"/>
  <c r="W6022" i="1"/>
  <c r="Y6022" i="1" s="1"/>
  <c r="W6023" i="1"/>
  <c r="Y6023" i="1" s="1"/>
  <c r="W6024" i="1"/>
  <c r="Y6024" i="1" s="1"/>
  <c r="W6025" i="1"/>
  <c r="Y6025" i="1" s="1"/>
  <c r="W6026" i="1"/>
  <c r="Y6026" i="1" s="1"/>
  <c r="W6027" i="1"/>
  <c r="Y6027" i="1" s="1"/>
  <c r="W6028" i="1"/>
  <c r="Y6028" i="1" s="1"/>
  <c r="W6029" i="1"/>
  <c r="Y6029" i="1" s="1"/>
  <c r="W6030" i="1"/>
  <c r="Y6030" i="1" s="1"/>
  <c r="W6031" i="1"/>
  <c r="Y6031" i="1" s="1"/>
  <c r="W6032" i="1"/>
  <c r="Y6032" i="1" s="1"/>
  <c r="W6033" i="1"/>
  <c r="Y6033" i="1" s="1"/>
  <c r="W6034" i="1"/>
  <c r="Y6034" i="1" s="1"/>
  <c r="W6035" i="1"/>
  <c r="Y6035" i="1" s="1"/>
  <c r="W6036" i="1"/>
  <c r="Y6036" i="1" s="1"/>
  <c r="W6037" i="1"/>
  <c r="Y6037" i="1" s="1"/>
  <c r="W6038" i="1"/>
  <c r="Y6038" i="1" s="1"/>
  <c r="W6039" i="1"/>
  <c r="Y6039" i="1" s="1"/>
  <c r="W6040" i="1"/>
  <c r="Y6040" i="1" s="1"/>
  <c r="W6041" i="1"/>
  <c r="Y6041" i="1" s="1"/>
  <c r="W6042" i="1"/>
  <c r="Y6042" i="1" s="1"/>
  <c r="W6043" i="1"/>
  <c r="Y6043" i="1" s="1"/>
  <c r="W6044" i="1"/>
  <c r="Y6044" i="1" s="1"/>
  <c r="W6045" i="1"/>
  <c r="Y6045" i="1" s="1"/>
  <c r="W6046" i="1"/>
  <c r="Y6046" i="1" s="1"/>
  <c r="W6047" i="1"/>
  <c r="Y6047" i="1" s="1"/>
  <c r="W6048" i="1"/>
  <c r="Y6048" i="1" s="1"/>
  <c r="W6049" i="1"/>
  <c r="Y6049" i="1" s="1"/>
  <c r="W6050" i="1"/>
  <c r="Y6050" i="1" s="1"/>
  <c r="W6051" i="1"/>
  <c r="Y6051" i="1" s="1"/>
  <c r="W6052" i="1"/>
  <c r="Y6052" i="1" s="1"/>
  <c r="W6053" i="1"/>
  <c r="Y6053" i="1" s="1"/>
  <c r="W6054" i="1"/>
  <c r="Y6054" i="1" s="1"/>
  <c r="W6055" i="1"/>
  <c r="Y6055" i="1" s="1"/>
  <c r="W6056" i="1"/>
  <c r="Y6056" i="1" s="1"/>
  <c r="W6057" i="1"/>
  <c r="Y6057" i="1" s="1"/>
  <c r="W6058" i="1"/>
  <c r="Y6058" i="1" s="1"/>
  <c r="W6059" i="1"/>
  <c r="Y6059" i="1" s="1"/>
  <c r="W6060" i="1"/>
  <c r="Y6060" i="1" s="1"/>
  <c r="W6061" i="1"/>
  <c r="Y6061" i="1" s="1"/>
  <c r="W6062" i="1"/>
  <c r="Y6062" i="1" s="1"/>
  <c r="W6063" i="1"/>
  <c r="Y6063" i="1" s="1"/>
  <c r="W6064" i="1"/>
  <c r="Y6064" i="1" s="1"/>
  <c r="W6065" i="1"/>
  <c r="Y6065" i="1" s="1"/>
  <c r="W6066" i="1"/>
  <c r="Y6066" i="1" s="1"/>
  <c r="W6067" i="1"/>
  <c r="Y6067" i="1" s="1"/>
  <c r="W6068" i="1"/>
  <c r="Y6068" i="1" s="1"/>
  <c r="W6069" i="1"/>
  <c r="Y6069" i="1" s="1"/>
  <c r="W6070" i="1"/>
  <c r="Y6070" i="1" s="1"/>
  <c r="W6071" i="1"/>
  <c r="Y6071" i="1" s="1"/>
  <c r="W6072" i="1"/>
  <c r="Y6072" i="1" s="1"/>
  <c r="W6073" i="1"/>
  <c r="Y6073" i="1" s="1"/>
  <c r="W6074" i="1"/>
  <c r="Y6074" i="1" s="1"/>
  <c r="W6075" i="1"/>
  <c r="Y6075" i="1" s="1"/>
  <c r="W6076" i="1"/>
  <c r="Y6076" i="1" s="1"/>
  <c r="W6077" i="1"/>
  <c r="Y6077" i="1" s="1"/>
  <c r="W6078" i="1"/>
  <c r="Y6078" i="1" s="1"/>
  <c r="W6079" i="1"/>
  <c r="Y6079" i="1" s="1"/>
  <c r="W6080" i="1"/>
  <c r="Y6080" i="1" s="1"/>
  <c r="W6081" i="1"/>
  <c r="Y6081" i="1" s="1"/>
  <c r="W6082" i="1"/>
  <c r="Y6082" i="1" s="1"/>
  <c r="W6083" i="1"/>
  <c r="Y6083" i="1" s="1"/>
  <c r="W6084" i="1"/>
  <c r="Y6084" i="1" s="1"/>
  <c r="W6085" i="1"/>
  <c r="Y6085" i="1" s="1"/>
  <c r="W6086" i="1"/>
  <c r="Y6086" i="1" s="1"/>
  <c r="W6087" i="1"/>
  <c r="Y6087" i="1" s="1"/>
  <c r="W6088" i="1"/>
  <c r="Y6088" i="1" s="1"/>
  <c r="W6089" i="1"/>
  <c r="Y6089" i="1" s="1"/>
  <c r="W6090" i="1"/>
  <c r="Y6090" i="1" s="1"/>
  <c r="W6091" i="1"/>
  <c r="Y6091" i="1" s="1"/>
  <c r="W6092" i="1"/>
  <c r="Y6092" i="1" s="1"/>
  <c r="W6093" i="1"/>
  <c r="Y6093" i="1" s="1"/>
  <c r="W6094" i="1"/>
  <c r="Y6094" i="1" s="1"/>
  <c r="W6095" i="1"/>
  <c r="Y6095" i="1" s="1"/>
  <c r="W6096" i="1"/>
  <c r="Y6096" i="1" s="1"/>
  <c r="W6097" i="1"/>
  <c r="Y6097" i="1" s="1"/>
  <c r="W6098" i="1"/>
  <c r="Y6098" i="1" s="1"/>
  <c r="W6099" i="1"/>
  <c r="Y6099" i="1" s="1"/>
  <c r="W6100" i="1"/>
  <c r="Y6100" i="1" s="1"/>
  <c r="W6101" i="1"/>
  <c r="Y6101" i="1" s="1"/>
  <c r="W6102" i="1"/>
  <c r="Y6102" i="1" s="1"/>
  <c r="W6103" i="1"/>
  <c r="Y6103" i="1" s="1"/>
  <c r="W6104" i="1"/>
  <c r="Y6104" i="1" s="1"/>
  <c r="W6105" i="1"/>
  <c r="Y6105" i="1" s="1"/>
  <c r="W6106" i="1"/>
  <c r="Y6106" i="1" s="1"/>
  <c r="W6107" i="1"/>
  <c r="Y6107" i="1" s="1"/>
  <c r="W6108" i="1"/>
  <c r="Y6108" i="1" s="1"/>
  <c r="W6109" i="1"/>
  <c r="Y6109" i="1" s="1"/>
  <c r="W6110" i="1"/>
  <c r="Y6110" i="1" s="1"/>
  <c r="W6111" i="1"/>
  <c r="Y6111" i="1" s="1"/>
  <c r="W6112" i="1"/>
  <c r="Y6112" i="1" s="1"/>
  <c r="W6113" i="1"/>
  <c r="Y6113" i="1" s="1"/>
  <c r="W6114" i="1"/>
  <c r="Y6114" i="1" s="1"/>
  <c r="W6115" i="1"/>
  <c r="Y6115" i="1" s="1"/>
  <c r="W6116" i="1"/>
  <c r="Y6116" i="1" s="1"/>
  <c r="W6117" i="1"/>
  <c r="Y6117" i="1" s="1"/>
  <c r="W6118" i="1"/>
  <c r="Y6118" i="1" s="1"/>
  <c r="W6119" i="1"/>
  <c r="Y6119" i="1" s="1"/>
  <c r="W6120" i="1"/>
  <c r="Y6120" i="1" s="1"/>
  <c r="W6121" i="1"/>
  <c r="Y6121" i="1" s="1"/>
  <c r="W6122" i="1"/>
  <c r="Y6122" i="1" s="1"/>
  <c r="W6123" i="1"/>
  <c r="Y6123" i="1" s="1"/>
  <c r="W6124" i="1"/>
  <c r="Y6124" i="1" s="1"/>
  <c r="W6125" i="1"/>
  <c r="Y6125" i="1" s="1"/>
  <c r="W6126" i="1"/>
  <c r="Y6126" i="1" s="1"/>
  <c r="W6127" i="1"/>
  <c r="Y6127" i="1" s="1"/>
  <c r="W6128" i="1"/>
  <c r="Y6128" i="1" s="1"/>
  <c r="W6129" i="1"/>
  <c r="Y6129" i="1" s="1"/>
  <c r="W6130" i="1"/>
  <c r="Y6130" i="1" s="1"/>
  <c r="W6131" i="1"/>
  <c r="Y6131" i="1" s="1"/>
  <c r="W6132" i="1"/>
  <c r="Y6132" i="1" s="1"/>
  <c r="W6133" i="1"/>
  <c r="Y6133" i="1" s="1"/>
  <c r="W6134" i="1"/>
  <c r="Y6134" i="1" s="1"/>
  <c r="W6135" i="1"/>
  <c r="Y6135" i="1" s="1"/>
  <c r="W6136" i="1"/>
  <c r="Y6136" i="1" s="1"/>
  <c r="W6137" i="1"/>
  <c r="Y6137" i="1" s="1"/>
  <c r="W6138" i="1"/>
  <c r="Y6138" i="1" s="1"/>
  <c r="W6139" i="1"/>
  <c r="Y6139" i="1" s="1"/>
  <c r="W6140" i="1"/>
  <c r="Y6140" i="1" s="1"/>
  <c r="W6141" i="1"/>
  <c r="Y6141" i="1" s="1"/>
  <c r="W6142" i="1"/>
  <c r="Y6142" i="1" s="1"/>
  <c r="W6143" i="1"/>
  <c r="Y6143" i="1" s="1"/>
  <c r="W6144" i="1"/>
  <c r="Y6144" i="1" s="1"/>
  <c r="W6145" i="1"/>
  <c r="Y6145" i="1" s="1"/>
  <c r="W6146" i="1"/>
  <c r="Y6146" i="1" s="1"/>
  <c r="W6147" i="1"/>
  <c r="Y6147" i="1" s="1"/>
  <c r="W6148" i="1"/>
  <c r="Y6148" i="1" s="1"/>
  <c r="W6149" i="1"/>
  <c r="Y6149" i="1" s="1"/>
  <c r="W6150" i="1"/>
  <c r="Y6150" i="1" s="1"/>
  <c r="W6151" i="1"/>
  <c r="Y6151" i="1" s="1"/>
  <c r="W6152" i="1"/>
  <c r="Y6152" i="1" s="1"/>
  <c r="W6153" i="1"/>
  <c r="Y6153" i="1" s="1"/>
  <c r="W6154" i="1"/>
  <c r="Y6154" i="1" s="1"/>
  <c r="W6155" i="1"/>
  <c r="Y6155" i="1" s="1"/>
  <c r="W6156" i="1"/>
  <c r="Y6156" i="1" s="1"/>
  <c r="W6157" i="1"/>
  <c r="Y6157" i="1" s="1"/>
  <c r="W6158" i="1"/>
  <c r="Y6158" i="1" s="1"/>
  <c r="W6159" i="1"/>
  <c r="Y6159" i="1" s="1"/>
  <c r="W6160" i="1"/>
  <c r="Y6160" i="1" s="1"/>
  <c r="W6161" i="1"/>
  <c r="Y6161" i="1" s="1"/>
  <c r="W6162" i="1"/>
  <c r="Y6162" i="1" s="1"/>
  <c r="W6163" i="1"/>
  <c r="Y6163" i="1" s="1"/>
  <c r="W6164" i="1"/>
  <c r="Y6164" i="1" s="1"/>
  <c r="W6165" i="1"/>
  <c r="Y6165" i="1" s="1"/>
  <c r="W6166" i="1"/>
  <c r="Y6166" i="1" s="1"/>
  <c r="W6167" i="1"/>
  <c r="Y6167" i="1" s="1"/>
  <c r="W6168" i="1"/>
  <c r="Y6168" i="1" s="1"/>
  <c r="W6169" i="1"/>
  <c r="Y6169" i="1" s="1"/>
  <c r="W6170" i="1"/>
  <c r="Y6170" i="1" s="1"/>
  <c r="W6171" i="1"/>
  <c r="Y6171" i="1" s="1"/>
  <c r="W6172" i="1"/>
  <c r="Y6172" i="1" s="1"/>
  <c r="W6173" i="1"/>
  <c r="Y6173" i="1" s="1"/>
  <c r="W6174" i="1"/>
  <c r="Y6174" i="1" s="1"/>
  <c r="W6175" i="1"/>
  <c r="Y6175" i="1" s="1"/>
  <c r="W6176" i="1"/>
  <c r="Y6176" i="1" s="1"/>
  <c r="W6177" i="1"/>
  <c r="Y6177" i="1" s="1"/>
  <c r="W6178" i="1"/>
  <c r="Y6178" i="1" s="1"/>
  <c r="W6179" i="1"/>
  <c r="Y6179" i="1" s="1"/>
  <c r="W6180" i="1"/>
  <c r="Y6180" i="1" s="1"/>
  <c r="W6181" i="1"/>
  <c r="Y6181" i="1" s="1"/>
  <c r="W6182" i="1"/>
  <c r="Y6182" i="1" s="1"/>
  <c r="W6183" i="1"/>
  <c r="Y6183" i="1" s="1"/>
  <c r="W6184" i="1"/>
  <c r="Y6184" i="1" s="1"/>
  <c r="W6185" i="1"/>
  <c r="Y6185" i="1" s="1"/>
  <c r="W6186" i="1"/>
  <c r="Y6186" i="1" s="1"/>
  <c r="W6187" i="1"/>
  <c r="Y6187" i="1" s="1"/>
  <c r="W6188" i="1"/>
  <c r="Y6188" i="1" s="1"/>
  <c r="W6189" i="1"/>
  <c r="Y6189" i="1" s="1"/>
  <c r="W6190" i="1"/>
  <c r="Y6190" i="1" s="1"/>
  <c r="W6191" i="1"/>
  <c r="Y6191" i="1" s="1"/>
  <c r="W6192" i="1"/>
  <c r="Y6192" i="1" s="1"/>
  <c r="W6193" i="1"/>
  <c r="Y6193" i="1" s="1"/>
  <c r="W6194" i="1"/>
  <c r="Y6194" i="1" s="1"/>
  <c r="W6195" i="1"/>
  <c r="Y6195" i="1" s="1"/>
  <c r="W6196" i="1"/>
  <c r="Y6196" i="1" s="1"/>
  <c r="W6197" i="1"/>
  <c r="Y6197" i="1" s="1"/>
  <c r="W6198" i="1"/>
  <c r="Y6198" i="1" s="1"/>
  <c r="W6199" i="1"/>
  <c r="Y6199" i="1" s="1"/>
  <c r="W6200" i="1"/>
  <c r="Y6200" i="1" s="1"/>
  <c r="W6201" i="1"/>
  <c r="Y6201" i="1" s="1"/>
  <c r="W6202" i="1"/>
  <c r="Y6202" i="1" s="1"/>
  <c r="W6203" i="1"/>
  <c r="Y6203" i="1" s="1"/>
  <c r="W6204" i="1"/>
  <c r="Y6204" i="1" s="1"/>
  <c r="W6205" i="1"/>
  <c r="Y6205" i="1" s="1"/>
  <c r="W6206" i="1"/>
  <c r="Y6206" i="1" s="1"/>
  <c r="W6207" i="1"/>
  <c r="Y6207" i="1" s="1"/>
  <c r="W6208" i="1"/>
  <c r="Y6208" i="1" s="1"/>
  <c r="W6209" i="1"/>
  <c r="Y6209" i="1" s="1"/>
  <c r="W6210" i="1"/>
  <c r="Y6210" i="1" s="1"/>
  <c r="W6211" i="1"/>
  <c r="Y6211" i="1" s="1"/>
  <c r="W6212" i="1"/>
  <c r="Y6212" i="1" s="1"/>
  <c r="W6213" i="1"/>
  <c r="Y6213" i="1" s="1"/>
  <c r="W6214" i="1"/>
  <c r="Y6214" i="1" s="1"/>
  <c r="W6215" i="1"/>
  <c r="Y6215" i="1" s="1"/>
  <c r="W6216" i="1"/>
  <c r="Y6216" i="1" s="1"/>
  <c r="W6217" i="1"/>
  <c r="Y6217" i="1" s="1"/>
  <c r="W6218" i="1"/>
  <c r="Y6218" i="1" s="1"/>
  <c r="W6219" i="1"/>
  <c r="Y6219" i="1" s="1"/>
  <c r="W6220" i="1"/>
  <c r="Y6220" i="1" s="1"/>
  <c r="W6221" i="1"/>
  <c r="Y6221" i="1" s="1"/>
  <c r="W6222" i="1"/>
  <c r="Y6222" i="1" s="1"/>
  <c r="W6223" i="1"/>
  <c r="Y6223" i="1" s="1"/>
  <c r="W6224" i="1"/>
  <c r="Y6224" i="1" s="1"/>
  <c r="W6225" i="1"/>
  <c r="Y6225" i="1" s="1"/>
  <c r="W6226" i="1"/>
  <c r="Y6226" i="1" s="1"/>
  <c r="W6227" i="1"/>
  <c r="Y6227" i="1" s="1"/>
  <c r="W6228" i="1"/>
  <c r="Y6228" i="1" s="1"/>
  <c r="W6229" i="1"/>
  <c r="Y6229" i="1" s="1"/>
  <c r="W6230" i="1"/>
  <c r="Y6230" i="1" s="1"/>
  <c r="W6231" i="1"/>
  <c r="Y6231" i="1" s="1"/>
  <c r="W6232" i="1"/>
  <c r="Y6232" i="1" s="1"/>
  <c r="W6233" i="1"/>
  <c r="Y6233" i="1" s="1"/>
  <c r="W6234" i="1"/>
  <c r="Y6234" i="1" s="1"/>
  <c r="W6235" i="1"/>
  <c r="Y6235" i="1" s="1"/>
  <c r="W6236" i="1"/>
  <c r="Y6236" i="1" s="1"/>
  <c r="W6237" i="1"/>
  <c r="Y6237" i="1" s="1"/>
  <c r="W6238" i="1"/>
  <c r="Y6238" i="1" s="1"/>
  <c r="W6239" i="1"/>
  <c r="Y6239" i="1" s="1"/>
  <c r="W6240" i="1"/>
  <c r="Y6240" i="1" s="1"/>
  <c r="W6241" i="1"/>
  <c r="Y6241" i="1" s="1"/>
  <c r="W6242" i="1"/>
  <c r="Y6242" i="1" s="1"/>
  <c r="W6243" i="1"/>
  <c r="Y6243" i="1" s="1"/>
  <c r="W6244" i="1"/>
  <c r="Y6244" i="1" s="1"/>
  <c r="W6245" i="1"/>
  <c r="Y6245" i="1" s="1"/>
  <c r="W6246" i="1"/>
  <c r="Y6246" i="1" s="1"/>
  <c r="W6247" i="1"/>
  <c r="Y6247" i="1" s="1"/>
  <c r="W6248" i="1"/>
  <c r="Y6248" i="1" s="1"/>
  <c r="W6249" i="1"/>
  <c r="Y6249" i="1" s="1"/>
  <c r="W6250" i="1"/>
  <c r="Y6250" i="1" s="1"/>
  <c r="W6251" i="1"/>
  <c r="Y6251" i="1" s="1"/>
  <c r="W6252" i="1"/>
  <c r="Y6252" i="1" s="1"/>
  <c r="W6253" i="1"/>
  <c r="Y6253" i="1" s="1"/>
  <c r="W6254" i="1"/>
  <c r="Y6254" i="1" s="1"/>
  <c r="W6255" i="1"/>
  <c r="Y6255" i="1" s="1"/>
  <c r="W6256" i="1"/>
  <c r="Y6256" i="1" s="1"/>
  <c r="W6257" i="1"/>
  <c r="Y6257" i="1" s="1"/>
  <c r="W6258" i="1"/>
  <c r="Y6258" i="1" s="1"/>
  <c r="W6259" i="1"/>
  <c r="Y6259" i="1" s="1"/>
  <c r="W6260" i="1"/>
  <c r="Y6260" i="1" s="1"/>
  <c r="W6261" i="1"/>
  <c r="Y6261" i="1" s="1"/>
  <c r="W6262" i="1"/>
  <c r="Y6262" i="1" s="1"/>
  <c r="W6263" i="1"/>
  <c r="Y6263" i="1" s="1"/>
  <c r="W6264" i="1"/>
  <c r="Y6264" i="1" s="1"/>
  <c r="W6265" i="1"/>
  <c r="Y6265" i="1" s="1"/>
  <c r="W6266" i="1"/>
  <c r="Y6266" i="1" s="1"/>
  <c r="W6267" i="1"/>
  <c r="Y6267" i="1" s="1"/>
  <c r="W6268" i="1"/>
  <c r="Y6268" i="1" s="1"/>
  <c r="W6269" i="1"/>
  <c r="Y6269" i="1" s="1"/>
  <c r="W6270" i="1"/>
  <c r="Y6270" i="1" s="1"/>
  <c r="W6271" i="1"/>
  <c r="Y6271" i="1" s="1"/>
  <c r="W6272" i="1"/>
  <c r="Y6272" i="1" s="1"/>
  <c r="W6273" i="1"/>
  <c r="Y6273" i="1" s="1"/>
  <c r="W6274" i="1"/>
  <c r="Y6274" i="1" s="1"/>
  <c r="W6275" i="1"/>
  <c r="Y6275" i="1" s="1"/>
  <c r="W6276" i="1"/>
  <c r="Y6276" i="1" s="1"/>
  <c r="W6277" i="1"/>
  <c r="Y6277" i="1" s="1"/>
  <c r="W6278" i="1"/>
  <c r="Y6278" i="1" s="1"/>
  <c r="W6279" i="1"/>
  <c r="Y6279" i="1" s="1"/>
  <c r="W6280" i="1"/>
  <c r="Y6280" i="1" s="1"/>
  <c r="W6281" i="1"/>
  <c r="Y6281" i="1" s="1"/>
  <c r="W6282" i="1"/>
  <c r="Y6282" i="1" s="1"/>
  <c r="W6283" i="1"/>
  <c r="Y6283" i="1" s="1"/>
  <c r="W6284" i="1"/>
  <c r="Y6284" i="1" s="1"/>
  <c r="W6285" i="1"/>
  <c r="Y6285" i="1" s="1"/>
  <c r="W6286" i="1"/>
  <c r="Y6286" i="1" s="1"/>
  <c r="W6287" i="1"/>
  <c r="Y6287" i="1" s="1"/>
  <c r="W6288" i="1"/>
  <c r="Y6288" i="1" s="1"/>
  <c r="W6289" i="1"/>
  <c r="Y6289" i="1" s="1"/>
  <c r="W6290" i="1"/>
  <c r="Y6290" i="1" s="1"/>
  <c r="W6291" i="1"/>
  <c r="Y6291" i="1" s="1"/>
  <c r="W6292" i="1"/>
  <c r="Y6292" i="1" s="1"/>
  <c r="W6293" i="1"/>
  <c r="Y6293" i="1" s="1"/>
  <c r="W6294" i="1"/>
  <c r="Y6294" i="1" s="1"/>
  <c r="W6295" i="1"/>
  <c r="Y6295" i="1" s="1"/>
  <c r="W6296" i="1"/>
  <c r="Y6296" i="1" s="1"/>
  <c r="W6297" i="1"/>
  <c r="Y6297" i="1" s="1"/>
  <c r="W6298" i="1"/>
  <c r="Y6298" i="1" s="1"/>
  <c r="W6299" i="1"/>
  <c r="Y6299" i="1" s="1"/>
  <c r="W6300" i="1"/>
  <c r="Y6300" i="1" s="1"/>
  <c r="W6301" i="1"/>
  <c r="Y6301" i="1" s="1"/>
  <c r="W6302" i="1"/>
  <c r="Y6302" i="1" s="1"/>
  <c r="W6303" i="1"/>
  <c r="Y6303" i="1" s="1"/>
  <c r="W6304" i="1"/>
  <c r="Y6304" i="1" s="1"/>
  <c r="W6305" i="1"/>
  <c r="Y6305" i="1" s="1"/>
  <c r="W6306" i="1"/>
  <c r="Y6306" i="1" s="1"/>
  <c r="W6307" i="1"/>
  <c r="Y6307" i="1" s="1"/>
  <c r="W6308" i="1"/>
  <c r="Y6308" i="1" s="1"/>
  <c r="W6309" i="1"/>
  <c r="Y6309" i="1" s="1"/>
  <c r="W6310" i="1"/>
  <c r="Y6310" i="1" s="1"/>
  <c r="W6311" i="1"/>
  <c r="Y6311" i="1" s="1"/>
  <c r="W6312" i="1"/>
  <c r="Y6312" i="1" s="1"/>
  <c r="W6313" i="1"/>
  <c r="Y6313" i="1" s="1"/>
  <c r="W6314" i="1"/>
  <c r="Y6314" i="1" s="1"/>
  <c r="W6315" i="1"/>
  <c r="Y6315" i="1" s="1"/>
  <c r="W6316" i="1"/>
  <c r="Y6316" i="1" s="1"/>
  <c r="W6317" i="1"/>
  <c r="Y6317" i="1" s="1"/>
  <c r="W6318" i="1"/>
  <c r="Y6318" i="1" s="1"/>
  <c r="W6319" i="1"/>
  <c r="Y6319" i="1" s="1"/>
  <c r="W6320" i="1"/>
  <c r="Y6320" i="1" s="1"/>
  <c r="W6321" i="1"/>
  <c r="Y6321" i="1" s="1"/>
  <c r="W6322" i="1"/>
  <c r="Y6322" i="1" s="1"/>
  <c r="W6323" i="1"/>
  <c r="Y6323" i="1" s="1"/>
  <c r="W6324" i="1"/>
  <c r="Y6324" i="1" s="1"/>
  <c r="W6325" i="1"/>
  <c r="Y6325" i="1" s="1"/>
  <c r="W6326" i="1"/>
  <c r="Y6326" i="1" s="1"/>
  <c r="W6327" i="1"/>
  <c r="Y6327" i="1" s="1"/>
  <c r="W6328" i="1"/>
  <c r="Y6328" i="1" s="1"/>
  <c r="W6329" i="1"/>
  <c r="Y6329" i="1" s="1"/>
  <c r="W6330" i="1"/>
  <c r="Y6330" i="1" s="1"/>
  <c r="W6331" i="1"/>
  <c r="Y6331" i="1" s="1"/>
  <c r="W6332" i="1"/>
  <c r="Y6332" i="1" s="1"/>
  <c r="W6333" i="1"/>
  <c r="Y6333" i="1" s="1"/>
  <c r="W6334" i="1"/>
  <c r="Y6334" i="1" s="1"/>
  <c r="W6335" i="1"/>
  <c r="Y6335" i="1" s="1"/>
  <c r="W6336" i="1"/>
  <c r="Y6336" i="1" s="1"/>
  <c r="W6337" i="1"/>
  <c r="Y6337" i="1" s="1"/>
  <c r="W6338" i="1"/>
  <c r="Y6338" i="1" s="1"/>
  <c r="W6339" i="1"/>
  <c r="Y6339" i="1" s="1"/>
  <c r="W6340" i="1"/>
  <c r="Y6340" i="1" s="1"/>
  <c r="W6341" i="1"/>
  <c r="Y6341" i="1" s="1"/>
  <c r="W6342" i="1"/>
  <c r="Y6342" i="1" s="1"/>
  <c r="W6343" i="1"/>
  <c r="Y6343" i="1" s="1"/>
  <c r="W6344" i="1"/>
  <c r="Y6344" i="1" s="1"/>
  <c r="W6345" i="1"/>
  <c r="Y6345" i="1" s="1"/>
  <c r="W6346" i="1"/>
  <c r="Y6346" i="1" s="1"/>
  <c r="W6347" i="1"/>
  <c r="Y6347" i="1" s="1"/>
  <c r="W6348" i="1"/>
  <c r="Y6348" i="1" s="1"/>
  <c r="W6349" i="1"/>
  <c r="Y6349" i="1" s="1"/>
  <c r="W6350" i="1"/>
  <c r="Y6350" i="1" s="1"/>
  <c r="W6351" i="1"/>
  <c r="Y6351" i="1" s="1"/>
  <c r="W6352" i="1"/>
  <c r="Y6352" i="1" s="1"/>
  <c r="W6353" i="1"/>
  <c r="Y6353" i="1" s="1"/>
  <c r="W6354" i="1"/>
  <c r="Y6354" i="1" s="1"/>
  <c r="W6355" i="1"/>
  <c r="Y6355" i="1" s="1"/>
  <c r="W6356" i="1"/>
  <c r="Y6356" i="1" s="1"/>
  <c r="W6357" i="1"/>
  <c r="Y6357" i="1" s="1"/>
  <c r="W6358" i="1"/>
  <c r="Y6358" i="1" s="1"/>
  <c r="W6359" i="1"/>
  <c r="Y6359" i="1" s="1"/>
  <c r="W6360" i="1"/>
  <c r="Y6360" i="1" s="1"/>
  <c r="W6361" i="1"/>
  <c r="Y6361" i="1" s="1"/>
  <c r="W6362" i="1"/>
  <c r="Y6362" i="1" s="1"/>
  <c r="W6363" i="1"/>
  <c r="Y6363" i="1" s="1"/>
  <c r="W6364" i="1"/>
  <c r="Y6364" i="1" s="1"/>
  <c r="W6365" i="1"/>
  <c r="Y6365" i="1" s="1"/>
  <c r="W6366" i="1"/>
  <c r="Y6366" i="1" s="1"/>
  <c r="W6367" i="1"/>
  <c r="Y6367" i="1" s="1"/>
  <c r="W6368" i="1"/>
  <c r="Y6368" i="1" s="1"/>
  <c r="W6369" i="1"/>
  <c r="Y6369" i="1" s="1"/>
  <c r="W6370" i="1"/>
  <c r="Y6370" i="1" s="1"/>
  <c r="W6371" i="1"/>
  <c r="Y6371" i="1" s="1"/>
  <c r="W6372" i="1"/>
  <c r="Y6372" i="1" s="1"/>
  <c r="W6373" i="1"/>
  <c r="Y6373" i="1" s="1"/>
  <c r="W6374" i="1"/>
  <c r="Y6374" i="1" s="1"/>
  <c r="W6375" i="1"/>
  <c r="Y6375" i="1" s="1"/>
  <c r="W6376" i="1"/>
  <c r="Y6376" i="1" s="1"/>
  <c r="W6377" i="1"/>
  <c r="Y6377" i="1" s="1"/>
  <c r="W6378" i="1"/>
  <c r="Y6378" i="1" s="1"/>
  <c r="W6379" i="1"/>
  <c r="Y6379" i="1" s="1"/>
  <c r="W6380" i="1"/>
  <c r="Y6380" i="1" s="1"/>
  <c r="W6381" i="1"/>
  <c r="Y6381" i="1" s="1"/>
  <c r="W6382" i="1"/>
  <c r="Y6382" i="1" s="1"/>
  <c r="W6383" i="1"/>
  <c r="Y6383" i="1" s="1"/>
  <c r="W6384" i="1"/>
  <c r="Y6384" i="1" s="1"/>
  <c r="W6385" i="1"/>
  <c r="Y6385" i="1" s="1"/>
  <c r="W6386" i="1"/>
  <c r="Y6386" i="1" s="1"/>
  <c r="W6387" i="1"/>
  <c r="Y6387" i="1" s="1"/>
  <c r="W6388" i="1"/>
  <c r="Y6388" i="1" s="1"/>
  <c r="W6389" i="1"/>
  <c r="Y6389" i="1" s="1"/>
  <c r="W6390" i="1"/>
  <c r="Y6390" i="1" s="1"/>
  <c r="W6391" i="1"/>
  <c r="Y6391" i="1" s="1"/>
  <c r="W6392" i="1"/>
  <c r="Y6392" i="1" s="1"/>
  <c r="W6393" i="1"/>
  <c r="Y6393" i="1" s="1"/>
  <c r="W6394" i="1"/>
  <c r="Y6394" i="1" s="1"/>
  <c r="W6395" i="1"/>
  <c r="Y6395" i="1" s="1"/>
  <c r="W6396" i="1"/>
  <c r="Y6396" i="1" s="1"/>
  <c r="W6397" i="1"/>
  <c r="Y6397" i="1" s="1"/>
  <c r="W6398" i="1"/>
  <c r="Y6398" i="1" s="1"/>
  <c r="W6399" i="1"/>
  <c r="Y6399" i="1" s="1"/>
  <c r="W6400" i="1"/>
  <c r="Y6400" i="1" s="1"/>
  <c r="W6401" i="1"/>
  <c r="Y6401" i="1" s="1"/>
  <c r="W6402" i="1"/>
  <c r="Y6402" i="1" s="1"/>
  <c r="W6403" i="1"/>
  <c r="Y6403" i="1" s="1"/>
  <c r="W6404" i="1"/>
  <c r="Y6404" i="1" s="1"/>
  <c r="W6405" i="1"/>
  <c r="Y6405" i="1" s="1"/>
  <c r="W6406" i="1"/>
  <c r="Y6406" i="1" s="1"/>
  <c r="W6407" i="1"/>
  <c r="Y6407" i="1" s="1"/>
  <c r="W6408" i="1"/>
  <c r="Y6408" i="1" s="1"/>
  <c r="W6409" i="1"/>
  <c r="Y6409" i="1" s="1"/>
  <c r="W6410" i="1"/>
  <c r="Y6410" i="1" s="1"/>
  <c r="W6411" i="1"/>
  <c r="Y6411" i="1" s="1"/>
  <c r="W6412" i="1"/>
  <c r="Y6412" i="1" s="1"/>
  <c r="W6413" i="1"/>
  <c r="Y6413" i="1" s="1"/>
  <c r="W6414" i="1"/>
  <c r="Y6414" i="1" s="1"/>
  <c r="W6415" i="1"/>
  <c r="Y6415" i="1" s="1"/>
  <c r="W6416" i="1"/>
  <c r="Y6416" i="1" s="1"/>
  <c r="W6417" i="1"/>
  <c r="Y6417" i="1" s="1"/>
  <c r="W6418" i="1"/>
  <c r="Y6418" i="1" s="1"/>
  <c r="W6419" i="1"/>
  <c r="Y6419" i="1" s="1"/>
  <c r="W6420" i="1"/>
  <c r="Y6420" i="1" s="1"/>
  <c r="W6421" i="1"/>
  <c r="Y6421" i="1" s="1"/>
  <c r="W6422" i="1"/>
  <c r="Y6422" i="1" s="1"/>
  <c r="W6423" i="1"/>
  <c r="Y6423" i="1" s="1"/>
  <c r="W6424" i="1"/>
  <c r="Y6424" i="1" s="1"/>
  <c r="W6425" i="1"/>
  <c r="Y6425" i="1" s="1"/>
  <c r="W6426" i="1"/>
  <c r="Y6426" i="1" s="1"/>
  <c r="W6427" i="1"/>
  <c r="Y6427" i="1" s="1"/>
  <c r="W6428" i="1"/>
  <c r="Y6428" i="1" s="1"/>
  <c r="W6429" i="1"/>
  <c r="Y6429" i="1" s="1"/>
  <c r="W6430" i="1"/>
  <c r="Y6430" i="1" s="1"/>
  <c r="W6431" i="1"/>
  <c r="Y6431" i="1" s="1"/>
  <c r="W6432" i="1"/>
  <c r="Y6432" i="1" s="1"/>
  <c r="W6433" i="1"/>
  <c r="Y6433" i="1" s="1"/>
  <c r="W6434" i="1"/>
  <c r="Y6434" i="1" s="1"/>
  <c r="W6435" i="1"/>
  <c r="Y6435" i="1" s="1"/>
  <c r="W6436" i="1"/>
  <c r="Y6436" i="1" s="1"/>
  <c r="W6437" i="1"/>
  <c r="Y6437" i="1" s="1"/>
  <c r="W6438" i="1"/>
  <c r="Y6438" i="1" s="1"/>
  <c r="W6439" i="1"/>
  <c r="Y6439" i="1" s="1"/>
  <c r="W6440" i="1"/>
  <c r="Y6440" i="1" s="1"/>
  <c r="W6441" i="1"/>
  <c r="Y6441" i="1" s="1"/>
  <c r="W6442" i="1"/>
  <c r="Y6442" i="1" s="1"/>
  <c r="W6443" i="1"/>
  <c r="Y6443" i="1" s="1"/>
  <c r="W6444" i="1"/>
  <c r="Y6444" i="1" s="1"/>
  <c r="W6445" i="1"/>
  <c r="Y6445" i="1" s="1"/>
  <c r="W6446" i="1"/>
  <c r="Y6446" i="1" s="1"/>
  <c r="W6447" i="1"/>
  <c r="Y6447" i="1" s="1"/>
  <c r="W6448" i="1"/>
  <c r="Y6448" i="1" s="1"/>
  <c r="W6449" i="1"/>
  <c r="Y6449" i="1" s="1"/>
  <c r="W6450" i="1"/>
  <c r="Y6450" i="1" s="1"/>
  <c r="W6451" i="1"/>
  <c r="Y6451" i="1" s="1"/>
  <c r="W6452" i="1"/>
  <c r="Y6452" i="1" s="1"/>
  <c r="W6453" i="1"/>
  <c r="Y6453" i="1" s="1"/>
  <c r="W6454" i="1"/>
  <c r="Y6454" i="1" s="1"/>
  <c r="W6455" i="1"/>
  <c r="Y6455" i="1" s="1"/>
  <c r="W6456" i="1"/>
  <c r="Y6456" i="1" s="1"/>
  <c r="W6457" i="1"/>
  <c r="Y6457" i="1" s="1"/>
  <c r="W6458" i="1"/>
  <c r="Y6458" i="1" s="1"/>
  <c r="W6459" i="1"/>
  <c r="Y6459" i="1" s="1"/>
  <c r="W6460" i="1"/>
  <c r="Y6460" i="1" s="1"/>
  <c r="W6461" i="1"/>
  <c r="Y6461" i="1" s="1"/>
  <c r="W6462" i="1"/>
  <c r="Y6462" i="1" s="1"/>
  <c r="W6463" i="1"/>
  <c r="Y6463" i="1" s="1"/>
  <c r="W6464" i="1"/>
  <c r="Y6464" i="1" s="1"/>
  <c r="W6465" i="1"/>
  <c r="Y6465" i="1" s="1"/>
  <c r="W6466" i="1"/>
  <c r="Y6466" i="1" s="1"/>
  <c r="W6467" i="1"/>
  <c r="Y6467" i="1" s="1"/>
  <c r="W6468" i="1"/>
  <c r="Y6468" i="1" s="1"/>
  <c r="W6469" i="1"/>
  <c r="Y6469" i="1" s="1"/>
  <c r="W6470" i="1"/>
  <c r="Y6470" i="1" s="1"/>
  <c r="W6471" i="1"/>
  <c r="Y6471" i="1" s="1"/>
  <c r="W6472" i="1"/>
  <c r="Y6472" i="1" s="1"/>
  <c r="W6473" i="1"/>
  <c r="Y6473" i="1" s="1"/>
  <c r="W6474" i="1"/>
  <c r="Y6474" i="1" s="1"/>
  <c r="W6475" i="1"/>
  <c r="Y6475" i="1" s="1"/>
  <c r="W6476" i="1"/>
  <c r="Y6476" i="1" s="1"/>
  <c r="W6477" i="1"/>
  <c r="Y6477" i="1" s="1"/>
  <c r="W6478" i="1"/>
  <c r="Y6478" i="1" s="1"/>
  <c r="W6479" i="1"/>
  <c r="Y6479" i="1" s="1"/>
  <c r="W6480" i="1"/>
  <c r="Y6480" i="1" s="1"/>
  <c r="W6481" i="1"/>
  <c r="Y6481" i="1" s="1"/>
  <c r="W6482" i="1"/>
  <c r="Y6482" i="1" s="1"/>
  <c r="W6483" i="1"/>
  <c r="Y6483" i="1" s="1"/>
  <c r="W6484" i="1"/>
  <c r="Y6484" i="1" s="1"/>
  <c r="W6485" i="1"/>
  <c r="Y6485" i="1" s="1"/>
  <c r="W6486" i="1"/>
  <c r="Y6486" i="1" s="1"/>
  <c r="W6487" i="1"/>
  <c r="Y6487" i="1" s="1"/>
  <c r="W6488" i="1"/>
  <c r="Y6488" i="1" s="1"/>
  <c r="W6489" i="1"/>
  <c r="Y6489" i="1" s="1"/>
  <c r="W6490" i="1"/>
  <c r="Y6490" i="1" s="1"/>
  <c r="W6491" i="1"/>
  <c r="Y6491" i="1" s="1"/>
  <c r="W6492" i="1"/>
  <c r="Y6492" i="1" s="1"/>
  <c r="W6493" i="1"/>
  <c r="Y6493" i="1" s="1"/>
  <c r="W6494" i="1"/>
  <c r="Y6494" i="1" s="1"/>
  <c r="W6495" i="1"/>
  <c r="Y6495" i="1" s="1"/>
  <c r="W6496" i="1"/>
  <c r="Y6496" i="1" s="1"/>
  <c r="W6497" i="1"/>
  <c r="Y6497" i="1" s="1"/>
  <c r="W6498" i="1"/>
  <c r="Y6498" i="1" s="1"/>
  <c r="W6499" i="1"/>
  <c r="Y6499" i="1" s="1"/>
  <c r="W6500" i="1"/>
  <c r="Y6500" i="1" s="1"/>
  <c r="W6501" i="1"/>
  <c r="Y6501" i="1" s="1"/>
  <c r="W6502" i="1"/>
  <c r="Y6502" i="1" s="1"/>
  <c r="W6503" i="1"/>
  <c r="Y6503" i="1" s="1"/>
  <c r="W6504" i="1"/>
  <c r="Y6504" i="1" s="1"/>
  <c r="W6505" i="1"/>
  <c r="Y6505" i="1" s="1"/>
  <c r="W6506" i="1"/>
  <c r="Y6506" i="1" s="1"/>
  <c r="W6507" i="1"/>
  <c r="Y6507" i="1" s="1"/>
  <c r="W6508" i="1"/>
  <c r="Y6508" i="1" s="1"/>
  <c r="W6509" i="1"/>
  <c r="Y6509" i="1" s="1"/>
  <c r="W6510" i="1"/>
  <c r="Y6510" i="1" s="1"/>
  <c r="W6511" i="1"/>
  <c r="Y6511" i="1" s="1"/>
  <c r="W6512" i="1"/>
  <c r="Y6512" i="1" s="1"/>
  <c r="W6513" i="1"/>
  <c r="Y6513" i="1" s="1"/>
  <c r="W6514" i="1"/>
  <c r="Y6514" i="1" s="1"/>
  <c r="W6515" i="1"/>
  <c r="Y6515" i="1" s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Y6533" i="1" s="1"/>
  <c r="W6534" i="1"/>
  <c r="Y6534" i="1" s="1"/>
  <c r="W6535" i="1"/>
  <c r="Y6535" i="1" s="1"/>
  <c r="W6536" i="1"/>
  <c r="Y6536" i="1" s="1"/>
  <c r="W6537" i="1"/>
  <c r="Y6537" i="1" s="1"/>
  <c r="W6538" i="1"/>
  <c r="Y6538" i="1" s="1"/>
  <c r="W6539" i="1"/>
  <c r="Y6539" i="1" s="1"/>
  <c r="W6540" i="1"/>
  <c r="Y6540" i="1" s="1"/>
  <c r="W6541" i="1"/>
  <c r="Y6541" i="1" s="1"/>
  <c r="W6542" i="1"/>
  <c r="Y6542" i="1" s="1"/>
  <c r="W6543" i="1"/>
  <c r="Y6543" i="1" s="1"/>
  <c r="W6544" i="1"/>
  <c r="Y6544" i="1" s="1"/>
  <c r="W6545" i="1"/>
  <c r="Y6545" i="1" s="1"/>
  <c r="W6546" i="1"/>
  <c r="Y6546" i="1" s="1"/>
  <c r="W6547" i="1"/>
  <c r="Y6547" i="1" s="1"/>
  <c r="W6548" i="1"/>
  <c r="Y6548" i="1" s="1"/>
  <c r="W6549" i="1"/>
  <c r="Y6549" i="1" s="1"/>
  <c r="W6550" i="1"/>
  <c r="Y6550" i="1" s="1"/>
  <c r="W6551" i="1"/>
  <c r="Y6551" i="1" s="1"/>
  <c r="W6552" i="1"/>
  <c r="Y6552" i="1" s="1"/>
  <c r="W6553" i="1"/>
  <c r="Y6553" i="1" s="1"/>
  <c r="W6554" i="1"/>
  <c r="Y6554" i="1" s="1"/>
  <c r="W6555" i="1"/>
  <c r="Y6555" i="1" s="1"/>
  <c r="W6556" i="1"/>
  <c r="Y6556" i="1" s="1"/>
  <c r="W6557" i="1"/>
  <c r="Y6557" i="1" s="1"/>
  <c r="W6558" i="1"/>
  <c r="Y6558" i="1" s="1"/>
  <c r="W6559" i="1"/>
  <c r="Y6559" i="1" s="1"/>
  <c r="W6560" i="1"/>
  <c r="Y6560" i="1" s="1"/>
  <c r="W6561" i="1"/>
  <c r="Y6561" i="1" s="1"/>
  <c r="W6562" i="1"/>
  <c r="Y6562" i="1" s="1"/>
  <c r="W6563" i="1"/>
  <c r="Y6563" i="1" s="1"/>
  <c r="W6564" i="1"/>
  <c r="Y6564" i="1" s="1"/>
  <c r="W6565" i="1"/>
  <c r="Y6565" i="1" s="1"/>
  <c r="W6566" i="1"/>
  <c r="Y6566" i="1" s="1"/>
  <c r="W6567" i="1"/>
  <c r="Y6567" i="1" s="1"/>
  <c r="W6568" i="1"/>
  <c r="Y6568" i="1" s="1"/>
  <c r="W6569" i="1"/>
  <c r="Y6569" i="1" s="1"/>
  <c r="W6570" i="1"/>
  <c r="Y6570" i="1" s="1"/>
  <c r="W6571" i="1"/>
  <c r="Y6571" i="1" s="1"/>
  <c r="W6572" i="1"/>
  <c r="Y6572" i="1" s="1"/>
  <c r="W6573" i="1"/>
  <c r="Y6573" i="1" s="1"/>
  <c r="W6574" i="1"/>
  <c r="Y6574" i="1" s="1"/>
  <c r="W6575" i="1"/>
  <c r="Y6575" i="1" s="1"/>
  <c r="W6576" i="1"/>
  <c r="Y6576" i="1" s="1"/>
  <c r="W6577" i="1"/>
  <c r="Y6577" i="1" s="1"/>
  <c r="W6578" i="1"/>
  <c r="Y6578" i="1" s="1"/>
  <c r="W6579" i="1"/>
  <c r="Y6579" i="1" s="1"/>
  <c r="W6580" i="1"/>
  <c r="Y6580" i="1" s="1"/>
  <c r="W6581" i="1"/>
  <c r="Y6581" i="1" s="1"/>
  <c r="W6582" i="1"/>
  <c r="Y6582" i="1" s="1"/>
  <c r="W6583" i="1"/>
  <c r="Y6583" i="1" s="1"/>
  <c r="W6584" i="1"/>
  <c r="Y6584" i="1" s="1"/>
  <c r="W6585" i="1"/>
  <c r="Y6585" i="1" s="1"/>
  <c r="W6586" i="1"/>
  <c r="Y6586" i="1" s="1"/>
  <c r="W6587" i="1"/>
  <c r="Y6587" i="1" s="1"/>
  <c r="W6588" i="1"/>
  <c r="Y6588" i="1" s="1"/>
  <c r="W6589" i="1"/>
  <c r="Y6589" i="1" s="1"/>
  <c r="W6590" i="1"/>
  <c r="Y6590" i="1" s="1"/>
  <c r="W6591" i="1"/>
  <c r="Y6591" i="1" s="1"/>
  <c r="W6592" i="1"/>
  <c r="Y6592" i="1" s="1"/>
  <c r="W6593" i="1"/>
  <c r="Y6593" i="1" s="1"/>
  <c r="W6594" i="1"/>
  <c r="Y6594" i="1" s="1"/>
  <c r="W6595" i="1"/>
  <c r="Y6595" i="1" s="1"/>
  <c r="W6596" i="1"/>
  <c r="Y6596" i="1" s="1"/>
  <c r="W6597" i="1"/>
  <c r="Y6597" i="1" s="1"/>
  <c r="W6598" i="1"/>
  <c r="Y6598" i="1" s="1"/>
  <c r="W6599" i="1"/>
  <c r="Y6599" i="1" s="1"/>
  <c r="W6600" i="1"/>
  <c r="Y6600" i="1" s="1"/>
  <c r="W6601" i="1"/>
  <c r="Y6601" i="1" s="1"/>
  <c r="W6602" i="1"/>
  <c r="Y6602" i="1" s="1"/>
  <c r="W6603" i="1"/>
  <c r="Y6603" i="1" s="1"/>
  <c r="W6604" i="1"/>
  <c r="Y6604" i="1" s="1"/>
  <c r="W6605" i="1"/>
  <c r="Y6605" i="1" s="1"/>
  <c r="W6606" i="1"/>
  <c r="Y6606" i="1" s="1"/>
  <c r="W6607" i="1"/>
  <c r="Y6607" i="1" s="1"/>
  <c r="W6608" i="1"/>
  <c r="Y6608" i="1" s="1"/>
  <c r="W6609" i="1"/>
  <c r="Y6609" i="1" s="1"/>
  <c r="W6610" i="1"/>
  <c r="Y6610" i="1" s="1"/>
  <c r="W6611" i="1"/>
  <c r="Y6611" i="1" s="1"/>
  <c r="W6612" i="1"/>
  <c r="Y6612" i="1" s="1"/>
  <c r="W6613" i="1"/>
  <c r="Y6613" i="1" s="1"/>
  <c r="W6614" i="1"/>
  <c r="Y6614" i="1" s="1"/>
  <c r="W6615" i="1"/>
  <c r="Y6615" i="1" s="1"/>
  <c r="W6616" i="1"/>
  <c r="Y6616" i="1" s="1"/>
  <c r="W6617" i="1"/>
  <c r="Y6617" i="1" s="1"/>
  <c r="W6618" i="1"/>
  <c r="Y6618" i="1" s="1"/>
  <c r="W6619" i="1"/>
  <c r="Y6619" i="1" s="1"/>
  <c r="W6620" i="1"/>
  <c r="Y6620" i="1" s="1"/>
  <c r="W6621" i="1"/>
  <c r="Y6621" i="1" s="1"/>
  <c r="W6622" i="1"/>
  <c r="Y6622" i="1" s="1"/>
  <c r="W6623" i="1"/>
  <c r="Y6623" i="1" s="1"/>
  <c r="W6624" i="1"/>
  <c r="Y6624" i="1" s="1"/>
  <c r="W6625" i="1"/>
  <c r="Y6625" i="1" s="1"/>
  <c r="W6626" i="1"/>
  <c r="Y6626" i="1" s="1"/>
  <c r="W6627" i="1"/>
  <c r="Y6627" i="1" s="1"/>
  <c r="W6628" i="1"/>
  <c r="Y6628" i="1" s="1"/>
  <c r="W6629" i="1"/>
  <c r="Y6629" i="1" s="1"/>
  <c r="W6630" i="1"/>
  <c r="Y6630" i="1" s="1"/>
  <c r="W6631" i="1"/>
  <c r="Y6631" i="1" s="1"/>
  <c r="W6632" i="1"/>
  <c r="Y6632" i="1" s="1"/>
  <c r="W6633" i="1"/>
  <c r="Y6633" i="1" s="1"/>
  <c r="W6634" i="1"/>
  <c r="Y6634" i="1" s="1"/>
  <c r="W6635" i="1"/>
  <c r="Y6635" i="1" s="1"/>
  <c r="W6636" i="1"/>
  <c r="Y6636" i="1" s="1"/>
  <c r="W6637" i="1"/>
  <c r="Y6637" i="1" s="1"/>
  <c r="W6638" i="1"/>
  <c r="Y6638" i="1" s="1"/>
  <c r="W6639" i="1"/>
  <c r="Y6639" i="1" s="1"/>
  <c r="W6640" i="1"/>
  <c r="Y6640" i="1" s="1"/>
  <c r="W6641" i="1"/>
  <c r="Y6641" i="1" s="1"/>
  <c r="W6642" i="1"/>
  <c r="Y6642" i="1" s="1"/>
  <c r="W6643" i="1"/>
  <c r="Y6643" i="1" s="1"/>
  <c r="W6644" i="1"/>
  <c r="Y6644" i="1" s="1"/>
  <c r="W6645" i="1"/>
  <c r="Y6645" i="1" s="1"/>
  <c r="W6646" i="1"/>
  <c r="Y6646" i="1" s="1"/>
  <c r="W6647" i="1"/>
  <c r="Y6647" i="1" s="1"/>
  <c r="W6648" i="1"/>
  <c r="Y6648" i="1" s="1"/>
  <c r="W6649" i="1"/>
  <c r="Y6649" i="1" s="1"/>
  <c r="W6650" i="1"/>
  <c r="Y6650" i="1" s="1"/>
  <c r="W6651" i="1"/>
  <c r="Y6651" i="1" s="1"/>
  <c r="W6652" i="1"/>
  <c r="Y6652" i="1" s="1"/>
  <c r="W6653" i="1"/>
  <c r="Y6653" i="1" s="1"/>
  <c r="W6654" i="1"/>
  <c r="Y6654" i="1" s="1"/>
  <c r="W6655" i="1"/>
  <c r="Y6655" i="1" s="1"/>
  <c r="W6656" i="1"/>
  <c r="Y6656" i="1" s="1"/>
  <c r="W6657" i="1"/>
  <c r="Y6657" i="1" s="1"/>
  <c r="W6658" i="1"/>
  <c r="Y6658" i="1" s="1"/>
  <c r="W6659" i="1"/>
  <c r="Y6659" i="1" s="1"/>
  <c r="W6660" i="1"/>
  <c r="Y6660" i="1" s="1"/>
  <c r="W6661" i="1"/>
  <c r="Y6661" i="1" s="1"/>
  <c r="W6662" i="1"/>
  <c r="Y6662" i="1" s="1"/>
  <c r="W6663" i="1"/>
  <c r="Y6663" i="1" s="1"/>
  <c r="W6664" i="1"/>
  <c r="Y6664" i="1" s="1"/>
  <c r="W6665" i="1"/>
  <c r="Y6665" i="1" s="1"/>
  <c r="W6666" i="1"/>
  <c r="Y6666" i="1" s="1"/>
  <c r="W6667" i="1"/>
  <c r="Y6667" i="1" s="1"/>
  <c r="W6668" i="1"/>
  <c r="Y6668" i="1" s="1"/>
  <c r="W6669" i="1"/>
  <c r="Y6669" i="1" s="1"/>
  <c r="W6670" i="1"/>
  <c r="Y6670" i="1" s="1"/>
  <c r="W6671" i="1"/>
  <c r="Y6671" i="1" s="1"/>
  <c r="W6672" i="1"/>
  <c r="Y6672" i="1" s="1"/>
  <c r="W6673" i="1"/>
  <c r="Y6673" i="1" s="1"/>
  <c r="W6674" i="1"/>
  <c r="Y6674" i="1" s="1"/>
  <c r="W6675" i="1"/>
  <c r="Y6675" i="1" s="1"/>
  <c r="W6676" i="1"/>
  <c r="Y6676" i="1" s="1"/>
  <c r="W6677" i="1"/>
  <c r="Y6677" i="1" s="1"/>
  <c r="W6678" i="1"/>
  <c r="Y6678" i="1" s="1"/>
  <c r="W6679" i="1"/>
  <c r="Y6679" i="1" s="1"/>
  <c r="W6680" i="1"/>
  <c r="Y6680" i="1" s="1"/>
  <c r="W6681" i="1"/>
  <c r="Y6681" i="1" s="1"/>
  <c r="W6682" i="1"/>
  <c r="Y6682" i="1" s="1"/>
  <c r="W6683" i="1"/>
  <c r="Y6683" i="1" s="1"/>
  <c r="W6684" i="1"/>
  <c r="Y6684" i="1" s="1"/>
  <c r="W6685" i="1"/>
  <c r="Y6685" i="1" s="1"/>
  <c r="W6686" i="1"/>
  <c r="Y6686" i="1" s="1"/>
  <c r="W6687" i="1"/>
  <c r="Y6687" i="1" s="1"/>
  <c r="W6688" i="1"/>
  <c r="Y6688" i="1" s="1"/>
  <c r="W6689" i="1"/>
  <c r="Y6689" i="1" s="1"/>
  <c r="W6690" i="1"/>
  <c r="Y6690" i="1" s="1"/>
  <c r="W6691" i="1"/>
  <c r="Y6691" i="1" s="1"/>
  <c r="W6692" i="1"/>
  <c r="Y6692" i="1" s="1"/>
  <c r="W6693" i="1"/>
  <c r="Y6693" i="1" s="1"/>
  <c r="W6694" i="1"/>
  <c r="Y6694" i="1" s="1"/>
  <c r="W6695" i="1"/>
  <c r="Y6695" i="1" s="1"/>
  <c r="W6696" i="1"/>
  <c r="Y6696" i="1" s="1"/>
  <c r="W6697" i="1"/>
  <c r="Y6697" i="1" s="1"/>
  <c r="W6698" i="1"/>
  <c r="Y6698" i="1" s="1"/>
  <c r="W6699" i="1"/>
  <c r="Y6699" i="1" s="1"/>
  <c r="W6700" i="1"/>
  <c r="Y6700" i="1" s="1"/>
  <c r="W6701" i="1"/>
  <c r="Y6701" i="1" s="1"/>
  <c r="W6702" i="1"/>
  <c r="Y6702" i="1" s="1"/>
  <c r="W6703" i="1"/>
  <c r="Y6703" i="1" s="1"/>
  <c r="W6704" i="1"/>
  <c r="Y6704" i="1" s="1"/>
  <c r="W6705" i="1"/>
  <c r="Y6705" i="1" s="1"/>
  <c r="W6706" i="1"/>
  <c r="Y6706" i="1" s="1"/>
  <c r="W6707" i="1"/>
  <c r="Y6707" i="1" s="1"/>
  <c r="W6708" i="1"/>
  <c r="Y6708" i="1" s="1"/>
  <c r="W6709" i="1"/>
  <c r="Y6709" i="1" s="1"/>
  <c r="W6710" i="1"/>
  <c r="Y6710" i="1" s="1"/>
  <c r="W6711" i="1"/>
  <c r="Y6711" i="1" s="1"/>
  <c r="W6712" i="1"/>
  <c r="Y6712" i="1" s="1"/>
  <c r="W6713" i="1"/>
  <c r="Y6713" i="1" s="1"/>
  <c r="W6714" i="1"/>
  <c r="Y6714" i="1" s="1"/>
  <c r="W6715" i="1"/>
  <c r="Y6715" i="1" s="1"/>
  <c r="W6716" i="1"/>
  <c r="Y6716" i="1" s="1"/>
  <c r="W6717" i="1"/>
  <c r="Y6717" i="1" s="1"/>
  <c r="W6718" i="1"/>
  <c r="Y6718" i="1" s="1"/>
  <c r="W6719" i="1"/>
  <c r="Y6719" i="1" s="1"/>
  <c r="W6720" i="1"/>
  <c r="Y6720" i="1" s="1"/>
  <c r="W6721" i="1"/>
  <c r="Y6721" i="1" s="1"/>
  <c r="W6722" i="1"/>
  <c r="Y6722" i="1" s="1"/>
  <c r="W6723" i="1"/>
  <c r="Y6723" i="1" s="1"/>
  <c r="W6724" i="1"/>
  <c r="Y6724" i="1" s="1"/>
  <c r="W6725" i="1"/>
  <c r="Y6725" i="1" s="1"/>
  <c r="W6726" i="1"/>
  <c r="Y6726" i="1" s="1"/>
  <c r="W6727" i="1"/>
  <c r="Y6727" i="1" s="1"/>
  <c r="W6728" i="1"/>
  <c r="Y6728" i="1" s="1"/>
  <c r="W6729" i="1"/>
  <c r="Y6729" i="1" s="1"/>
  <c r="W6730" i="1"/>
  <c r="Y6730" i="1" s="1"/>
  <c r="W6731" i="1"/>
  <c r="Y6731" i="1" s="1"/>
  <c r="W6732" i="1"/>
  <c r="Y6732" i="1" s="1"/>
  <c r="W6733" i="1"/>
  <c r="Y6733" i="1" s="1"/>
  <c r="W6734" i="1"/>
  <c r="Y6734" i="1" s="1"/>
  <c r="W6735" i="1"/>
  <c r="Y6735" i="1" s="1"/>
  <c r="W6736" i="1"/>
  <c r="Y6736" i="1" s="1"/>
  <c r="W6737" i="1"/>
  <c r="Y6737" i="1" s="1"/>
  <c r="W6738" i="1"/>
  <c r="Y6738" i="1" s="1"/>
  <c r="W6739" i="1"/>
  <c r="Y6739" i="1" s="1"/>
  <c r="W6740" i="1"/>
  <c r="Y6740" i="1" s="1"/>
  <c r="W6741" i="1"/>
  <c r="Y6741" i="1" s="1"/>
  <c r="W6742" i="1"/>
  <c r="Y6742" i="1" s="1"/>
  <c r="W6743" i="1"/>
  <c r="Y6743" i="1" s="1"/>
  <c r="W6744" i="1"/>
  <c r="Y6744" i="1" s="1"/>
  <c r="W6745" i="1"/>
  <c r="Y6745" i="1" s="1"/>
  <c r="W6746" i="1"/>
  <c r="Y6746" i="1" s="1"/>
  <c r="W6747" i="1"/>
  <c r="Y6747" i="1" s="1"/>
  <c r="W6748" i="1"/>
  <c r="Y6748" i="1" s="1"/>
  <c r="W6749" i="1"/>
  <c r="Y6749" i="1" s="1"/>
  <c r="W6750" i="1"/>
  <c r="Y6750" i="1" s="1"/>
  <c r="W6751" i="1"/>
  <c r="Y6751" i="1" s="1"/>
  <c r="W6752" i="1"/>
  <c r="Y6752" i="1" s="1"/>
  <c r="W6753" i="1"/>
  <c r="Y6753" i="1" s="1"/>
  <c r="W6754" i="1"/>
  <c r="Y6754" i="1" s="1"/>
  <c r="W6755" i="1"/>
  <c r="Y6755" i="1" s="1"/>
  <c r="W6756" i="1"/>
  <c r="Y6756" i="1" s="1"/>
  <c r="W6757" i="1"/>
  <c r="Y6757" i="1" s="1"/>
  <c r="W6758" i="1"/>
  <c r="Y6758" i="1" s="1"/>
  <c r="W6759" i="1"/>
  <c r="Y6759" i="1" s="1"/>
  <c r="W6760" i="1"/>
  <c r="Y6760" i="1" s="1"/>
  <c r="W6761" i="1"/>
  <c r="Y6761" i="1" s="1"/>
  <c r="W6762" i="1"/>
  <c r="Y6762" i="1" s="1"/>
  <c r="W6763" i="1"/>
  <c r="Y6763" i="1" s="1"/>
  <c r="W6764" i="1"/>
  <c r="Y6764" i="1" s="1"/>
  <c r="W6765" i="1"/>
  <c r="Y6765" i="1" s="1"/>
  <c r="W6766" i="1"/>
  <c r="Y6766" i="1" s="1"/>
  <c r="W6767" i="1"/>
  <c r="Y6767" i="1" s="1"/>
  <c r="W6768" i="1"/>
  <c r="Y6768" i="1" s="1"/>
  <c r="W6769" i="1"/>
  <c r="Y6769" i="1" s="1"/>
  <c r="W6770" i="1"/>
  <c r="Y6770" i="1" s="1"/>
  <c r="W6771" i="1"/>
  <c r="Y6771" i="1" s="1"/>
  <c r="W6772" i="1"/>
  <c r="Y6772" i="1" s="1"/>
  <c r="W6773" i="1"/>
  <c r="Y6773" i="1" s="1"/>
  <c r="W6774" i="1"/>
  <c r="Y6774" i="1" s="1"/>
  <c r="W6775" i="1"/>
  <c r="Y6775" i="1" s="1"/>
  <c r="W6776" i="1"/>
  <c r="Y6776" i="1" s="1"/>
  <c r="W6777" i="1"/>
  <c r="Y6777" i="1" s="1"/>
  <c r="W6778" i="1"/>
  <c r="Y6778" i="1" s="1"/>
  <c r="W6779" i="1"/>
  <c r="Y6779" i="1" s="1"/>
  <c r="W6780" i="1"/>
  <c r="Y6780" i="1" s="1"/>
  <c r="W6781" i="1"/>
  <c r="Y6781" i="1" s="1"/>
  <c r="W6782" i="1"/>
  <c r="Y6782" i="1" s="1"/>
  <c r="W6783" i="1"/>
  <c r="Y6783" i="1" s="1"/>
  <c r="W6784" i="1"/>
  <c r="Y6784" i="1" s="1"/>
  <c r="W6785" i="1"/>
  <c r="Y6785" i="1" s="1"/>
  <c r="W6786" i="1"/>
  <c r="Y6786" i="1" s="1"/>
  <c r="W6787" i="1"/>
  <c r="Y6787" i="1" s="1"/>
  <c r="W6788" i="1"/>
  <c r="Y6788" i="1" s="1"/>
  <c r="W6789" i="1"/>
  <c r="Y6789" i="1" s="1"/>
  <c r="W6790" i="1"/>
  <c r="Y6790" i="1" s="1"/>
  <c r="W6791" i="1"/>
  <c r="Y6791" i="1" s="1"/>
  <c r="W6792" i="1"/>
  <c r="Y6792" i="1" s="1"/>
  <c r="W6793" i="1"/>
  <c r="Y6793" i="1" s="1"/>
  <c r="W6794" i="1"/>
  <c r="Y6794" i="1" s="1"/>
  <c r="W6795" i="1"/>
  <c r="Y6795" i="1" s="1"/>
  <c r="W6796" i="1"/>
  <c r="Y6796" i="1" s="1"/>
  <c r="W6797" i="1"/>
  <c r="Y6797" i="1" s="1"/>
  <c r="W6798" i="1"/>
  <c r="Y6798" i="1" s="1"/>
  <c r="W6799" i="1"/>
  <c r="Y6799" i="1" s="1"/>
  <c r="W6800" i="1"/>
  <c r="Y6800" i="1" s="1"/>
  <c r="W6801" i="1"/>
  <c r="Y6801" i="1" s="1"/>
  <c r="W6802" i="1"/>
  <c r="Y6802" i="1" s="1"/>
  <c r="W6803" i="1"/>
  <c r="Y6803" i="1" s="1"/>
  <c r="W6804" i="1"/>
  <c r="Y6804" i="1" s="1"/>
  <c r="W6805" i="1"/>
  <c r="Y6805" i="1" s="1"/>
  <c r="W6806" i="1"/>
  <c r="Y6806" i="1" s="1"/>
  <c r="W6807" i="1"/>
  <c r="Y6807" i="1" s="1"/>
  <c r="W6808" i="1"/>
  <c r="Y6808" i="1" s="1"/>
  <c r="W6809" i="1"/>
  <c r="Y6809" i="1" s="1"/>
  <c r="W6810" i="1"/>
  <c r="Y6810" i="1" s="1"/>
  <c r="W6811" i="1"/>
  <c r="Y6811" i="1" s="1"/>
  <c r="W6812" i="1"/>
  <c r="Y6812" i="1" s="1"/>
  <c r="W6813" i="1"/>
  <c r="Y6813" i="1" s="1"/>
  <c r="W6814" i="1"/>
  <c r="Y6814" i="1" s="1"/>
  <c r="W6815" i="1"/>
  <c r="Y6815" i="1" s="1"/>
  <c r="W6816" i="1"/>
  <c r="Y6816" i="1" s="1"/>
  <c r="W6817" i="1"/>
  <c r="Y6817" i="1" s="1"/>
  <c r="W6818" i="1"/>
  <c r="Y6818" i="1" s="1"/>
  <c r="W6819" i="1"/>
  <c r="Y6819" i="1" s="1"/>
  <c r="W6820" i="1"/>
  <c r="Y6820" i="1" s="1"/>
  <c r="W6821" i="1"/>
  <c r="Y6821" i="1" s="1"/>
  <c r="W6822" i="1"/>
  <c r="Y6822" i="1" s="1"/>
  <c r="W6823" i="1"/>
  <c r="Y6823" i="1" s="1"/>
  <c r="W6824" i="1"/>
  <c r="Y6824" i="1" s="1"/>
  <c r="W6825" i="1"/>
  <c r="Y6825" i="1" s="1"/>
  <c r="W6826" i="1"/>
  <c r="Y6826" i="1" s="1"/>
  <c r="W6827" i="1"/>
  <c r="Y6827" i="1" s="1"/>
  <c r="W6828" i="1"/>
  <c r="Y6828" i="1" s="1"/>
  <c r="W6829" i="1"/>
  <c r="Y6829" i="1" s="1"/>
  <c r="W6830" i="1"/>
  <c r="Y6830" i="1" s="1"/>
  <c r="W6831" i="1"/>
  <c r="Y6831" i="1" s="1"/>
  <c r="W6832" i="1"/>
  <c r="Y6832" i="1" s="1"/>
  <c r="W6833" i="1"/>
  <c r="Y6833" i="1" s="1"/>
  <c r="W6834" i="1"/>
  <c r="Y6834" i="1" s="1"/>
  <c r="W6835" i="1"/>
  <c r="Y6835" i="1" s="1"/>
  <c r="W6836" i="1"/>
  <c r="Y6836" i="1" s="1"/>
  <c r="W6837" i="1"/>
  <c r="Y6837" i="1" s="1"/>
  <c r="W6838" i="1"/>
  <c r="Y6838" i="1" s="1"/>
  <c r="W6839" i="1"/>
  <c r="Y6839" i="1" s="1"/>
  <c r="W6840" i="1"/>
  <c r="Y6840" i="1" s="1"/>
  <c r="W6841" i="1"/>
  <c r="Y6841" i="1" s="1"/>
  <c r="W6842" i="1"/>
  <c r="Y6842" i="1" s="1"/>
  <c r="W6843" i="1"/>
  <c r="Y6843" i="1" s="1"/>
  <c r="W6844" i="1"/>
  <c r="Y6844" i="1" s="1"/>
  <c r="W6845" i="1"/>
  <c r="Y6845" i="1" s="1"/>
  <c r="W6846" i="1"/>
  <c r="Y6846" i="1" s="1"/>
  <c r="W6847" i="1"/>
  <c r="Y6847" i="1" s="1"/>
  <c r="W6848" i="1"/>
  <c r="Y6848" i="1" s="1"/>
  <c r="W6849" i="1"/>
  <c r="Y6849" i="1" s="1"/>
  <c r="W6850" i="1"/>
  <c r="Y6850" i="1" s="1"/>
  <c r="W6851" i="1"/>
  <c r="Y6851" i="1" s="1"/>
  <c r="W6852" i="1"/>
  <c r="Y6852" i="1" s="1"/>
  <c r="W6853" i="1"/>
  <c r="Y6853" i="1" s="1"/>
  <c r="W6854" i="1"/>
  <c r="Y6854" i="1" s="1"/>
  <c r="W6855" i="1"/>
  <c r="Y6855" i="1" s="1"/>
  <c r="W6856" i="1"/>
  <c r="Y6856" i="1" s="1"/>
  <c r="W6857" i="1"/>
  <c r="Y6857" i="1" s="1"/>
  <c r="W6858" i="1"/>
  <c r="Y6858" i="1" s="1"/>
  <c r="W6859" i="1"/>
  <c r="Y6859" i="1" s="1"/>
  <c r="W6860" i="1"/>
  <c r="Y6860" i="1" s="1"/>
  <c r="W6861" i="1"/>
  <c r="Y6861" i="1" s="1"/>
  <c r="W6862" i="1"/>
  <c r="Y6862" i="1" s="1"/>
  <c r="W6863" i="1"/>
  <c r="Y6863" i="1" s="1"/>
  <c r="W6864" i="1"/>
  <c r="Y6864" i="1" s="1"/>
  <c r="W6865" i="1"/>
  <c r="Y6865" i="1" s="1"/>
  <c r="W6866" i="1"/>
  <c r="Y6866" i="1" s="1"/>
  <c r="W6867" i="1"/>
  <c r="Y6867" i="1" s="1"/>
  <c r="W6868" i="1"/>
  <c r="Y6868" i="1" s="1"/>
  <c r="W6869" i="1"/>
  <c r="Y6869" i="1" s="1"/>
  <c r="W6870" i="1"/>
  <c r="Y6870" i="1" s="1"/>
  <c r="W6871" i="1"/>
  <c r="Y6871" i="1" s="1"/>
  <c r="W6872" i="1"/>
  <c r="Y6872" i="1" s="1"/>
  <c r="W6873" i="1"/>
  <c r="Y6873" i="1" s="1"/>
  <c r="W6874" i="1"/>
  <c r="Y6874" i="1" s="1"/>
  <c r="W6875" i="1"/>
  <c r="Y6875" i="1" s="1"/>
  <c r="W6876" i="1"/>
  <c r="Y6876" i="1" s="1"/>
  <c r="W6877" i="1"/>
  <c r="Y6877" i="1" s="1"/>
  <c r="W6878" i="1"/>
  <c r="Y6878" i="1" s="1"/>
  <c r="W6879" i="1"/>
  <c r="Y6879" i="1" s="1"/>
  <c r="W6880" i="1"/>
  <c r="Y6880" i="1" s="1"/>
  <c r="W6881" i="1"/>
  <c r="Y6881" i="1" s="1"/>
  <c r="W6882" i="1"/>
  <c r="Y6882" i="1" s="1"/>
  <c r="W6883" i="1"/>
  <c r="Y6883" i="1" s="1"/>
  <c r="W6884" i="1"/>
  <c r="Y6884" i="1" s="1"/>
  <c r="W6885" i="1"/>
  <c r="Y6885" i="1" s="1"/>
  <c r="W6886" i="1"/>
  <c r="Y6886" i="1" s="1"/>
  <c r="W6887" i="1"/>
  <c r="Y6887" i="1" s="1"/>
  <c r="W6888" i="1"/>
  <c r="Y6888" i="1" s="1"/>
  <c r="W6889" i="1"/>
  <c r="Y6889" i="1" s="1"/>
  <c r="W6890" i="1"/>
  <c r="Y6890" i="1" s="1"/>
  <c r="W6891" i="1"/>
  <c r="Y6891" i="1" s="1"/>
  <c r="W6892" i="1"/>
  <c r="Y6892" i="1" s="1"/>
  <c r="W6893" i="1"/>
  <c r="Y6893" i="1" s="1"/>
  <c r="W6894" i="1"/>
  <c r="Y6894" i="1" s="1"/>
  <c r="W6895" i="1"/>
  <c r="Y6895" i="1" s="1"/>
  <c r="W6896" i="1"/>
  <c r="Y6896" i="1" s="1"/>
  <c r="W6897" i="1"/>
  <c r="Y6897" i="1" s="1"/>
  <c r="W6898" i="1"/>
  <c r="Y6898" i="1" s="1"/>
  <c r="W6899" i="1"/>
  <c r="Y6899" i="1" s="1"/>
  <c r="W6900" i="1"/>
  <c r="Y6900" i="1" s="1"/>
  <c r="W6901" i="1"/>
  <c r="Y6901" i="1" s="1"/>
  <c r="W6902" i="1"/>
  <c r="Y6902" i="1" s="1"/>
  <c r="W6903" i="1"/>
  <c r="Y6903" i="1" s="1"/>
  <c r="W6904" i="1"/>
  <c r="Y6904" i="1" s="1"/>
  <c r="W6905" i="1"/>
  <c r="Y6905" i="1" s="1"/>
  <c r="W6906" i="1"/>
  <c r="Y6906" i="1" s="1"/>
  <c r="W6907" i="1"/>
  <c r="Y6907" i="1" s="1"/>
  <c r="W6908" i="1"/>
  <c r="Y6908" i="1" s="1"/>
  <c r="W6909" i="1"/>
  <c r="Y6909" i="1" s="1"/>
  <c r="W6910" i="1"/>
  <c r="Y6910" i="1" s="1"/>
  <c r="W6911" i="1"/>
  <c r="Y6911" i="1" s="1"/>
  <c r="W6912" i="1"/>
  <c r="Y6912" i="1" s="1"/>
  <c r="W6913" i="1"/>
  <c r="Y6913" i="1" s="1"/>
  <c r="W6914" i="1"/>
  <c r="Y6914" i="1" s="1"/>
  <c r="W6915" i="1"/>
  <c r="Y6915" i="1" s="1"/>
  <c r="W6916" i="1"/>
  <c r="Y6916" i="1" s="1"/>
  <c r="W6917" i="1"/>
  <c r="Y6917" i="1" s="1"/>
  <c r="W6918" i="1"/>
  <c r="Y6918" i="1" s="1"/>
  <c r="W6919" i="1"/>
  <c r="Y6919" i="1" s="1"/>
  <c r="W6920" i="1"/>
  <c r="Y6920" i="1" s="1"/>
  <c r="W6921" i="1"/>
  <c r="Y6921" i="1" s="1"/>
  <c r="W6922" i="1"/>
  <c r="Y6922" i="1" s="1"/>
  <c r="W6923" i="1"/>
  <c r="Y6923" i="1" s="1"/>
  <c r="W6924" i="1"/>
  <c r="Y6924" i="1" s="1"/>
  <c r="W6925" i="1"/>
  <c r="Y6925" i="1" s="1"/>
  <c r="W6926" i="1"/>
  <c r="Y6926" i="1" s="1"/>
  <c r="W6927" i="1"/>
  <c r="Y6927" i="1" s="1"/>
  <c r="W6928" i="1"/>
  <c r="Y6928" i="1" s="1"/>
  <c r="W6929" i="1"/>
  <c r="Y6929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6" i="1"/>
  <c r="Y6936" i="1" s="1"/>
  <c r="W6937" i="1"/>
  <c r="Y6937" i="1" s="1"/>
  <c r="W6938" i="1"/>
  <c r="Y6938" i="1" s="1"/>
  <c r="W6939" i="1"/>
  <c r="Y6939" i="1" s="1"/>
  <c r="W6940" i="1"/>
  <c r="Y6940" i="1" s="1"/>
  <c r="W6941" i="1"/>
  <c r="Y6941" i="1" s="1"/>
  <c r="W6942" i="1"/>
  <c r="Y6942" i="1" s="1"/>
  <c r="W6943" i="1"/>
  <c r="Y6943" i="1" s="1"/>
  <c r="W6944" i="1"/>
  <c r="Y6944" i="1" s="1"/>
  <c r="W6945" i="1"/>
  <c r="Y6945" i="1" s="1"/>
  <c r="W6946" i="1"/>
  <c r="Y6946" i="1" s="1"/>
  <c r="W6947" i="1"/>
  <c r="Y6947" i="1" s="1"/>
  <c r="W6948" i="1"/>
  <c r="Y6948" i="1" s="1"/>
  <c r="W6949" i="1"/>
  <c r="Y6949" i="1" s="1"/>
  <c r="W6950" i="1"/>
  <c r="Y6950" i="1" s="1"/>
  <c r="W6951" i="1"/>
  <c r="Y6951" i="1" s="1"/>
  <c r="W6952" i="1"/>
  <c r="Y6952" i="1" s="1"/>
  <c r="W6953" i="1"/>
  <c r="Y6953" i="1" s="1"/>
  <c r="W6954" i="1"/>
  <c r="Y6954" i="1" s="1"/>
  <c r="W6955" i="1"/>
  <c r="Y6955" i="1" s="1"/>
  <c r="W6956" i="1"/>
  <c r="Y6956" i="1" s="1"/>
  <c r="W6957" i="1"/>
  <c r="Y6957" i="1" s="1"/>
  <c r="W6958" i="1"/>
  <c r="Y6958" i="1" s="1"/>
  <c r="W6959" i="1"/>
  <c r="Y6959" i="1" s="1"/>
  <c r="W6960" i="1"/>
  <c r="Y6960" i="1" s="1"/>
  <c r="W6961" i="1"/>
  <c r="Y6961" i="1" s="1"/>
  <c r="W6962" i="1"/>
  <c r="Y6962" i="1" s="1"/>
  <c r="W6963" i="1"/>
  <c r="Y6963" i="1" s="1"/>
  <c r="W6964" i="1"/>
  <c r="Y6964" i="1" s="1"/>
  <c r="W6965" i="1"/>
  <c r="Y6965" i="1" s="1"/>
  <c r="W6966" i="1"/>
  <c r="Y6966" i="1" s="1"/>
  <c r="W6967" i="1"/>
  <c r="Y6967" i="1" s="1"/>
  <c r="W6968" i="1"/>
  <c r="Y6968" i="1" s="1"/>
  <c r="W6969" i="1"/>
  <c r="Y6969" i="1" s="1"/>
  <c r="W6970" i="1"/>
  <c r="Y6970" i="1" s="1"/>
  <c r="W6971" i="1"/>
  <c r="Y6971" i="1" s="1"/>
  <c r="W6972" i="1"/>
  <c r="Y6972" i="1" s="1"/>
  <c r="W6973" i="1"/>
  <c r="Y6973" i="1" s="1"/>
  <c r="W6974" i="1"/>
  <c r="Y6974" i="1" s="1"/>
  <c r="W6975" i="1"/>
  <c r="Y6975" i="1" s="1"/>
  <c r="W6976" i="1"/>
  <c r="Y6976" i="1" s="1"/>
  <c r="W6977" i="1"/>
  <c r="Y6977" i="1" s="1"/>
  <c r="W6978" i="1"/>
  <c r="Y6978" i="1" s="1"/>
  <c r="W6979" i="1"/>
  <c r="Y6979" i="1" s="1"/>
  <c r="W6980" i="1"/>
  <c r="Y6980" i="1" s="1"/>
  <c r="W6981" i="1"/>
  <c r="Y6981" i="1" s="1"/>
  <c r="W6982" i="1"/>
  <c r="Y6982" i="1" s="1"/>
  <c r="W6983" i="1"/>
  <c r="Y6983" i="1" s="1"/>
  <c r="W6984" i="1"/>
  <c r="Y6984" i="1" s="1"/>
  <c r="W6985" i="1"/>
  <c r="Y6985" i="1" s="1"/>
  <c r="W6986" i="1"/>
  <c r="Y6986" i="1" s="1"/>
  <c r="W6987" i="1"/>
  <c r="Y6987" i="1" s="1"/>
  <c r="W6988" i="1"/>
  <c r="Y6988" i="1" s="1"/>
  <c r="W6989" i="1"/>
  <c r="Y6989" i="1" s="1"/>
  <c r="W6990" i="1"/>
  <c r="Y6990" i="1" s="1"/>
  <c r="W6991" i="1"/>
  <c r="Y6991" i="1" s="1"/>
  <c r="W6992" i="1"/>
  <c r="Y6992" i="1" s="1"/>
  <c r="W6993" i="1"/>
  <c r="Y6993" i="1" s="1"/>
  <c r="W6994" i="1"/>
  <c r="Y6994" i="1" s="1"/>
  <c r="W6995" i="1"/>
  <c r="Y6995" i="1" s="1"/>
  <c r="W6996" i="1"/>
  <c r="Y6996" i="1" s="1"/>
  <c r="W6997" i="1"/>
  <c r="Y6997" i="1" s="1"/>
  <c r="W6998" i="1"/>
  <c r="Y6998" i="1" s="1"/>
  <c r="W6999" i="1"/>
  <c r="Y6999" i="1" s="1"/>
  <c r="W7000" i="1"/>
  <c r="Y7000" i="1" s="1"/>
  <c r="W7001" i="1"/>
  <c r="Y7001" i="1" s="1"/>
  <c r="W7002" i="1"/>
  <c r="Y7002" i="1" s="1"/>
  <c r="W7003" i="1"/>
  <c r="Y7003" i="1" s="1"/>
  <c r="W7004" i="1"/>
  <c r="Y7004" i="1" s="1"/>
  <c r="W7005" i="1"/>
  <c r="Y7005" i="1" s="1"/>
  <c r="W7006" i="1"/>
  <c r="Y7006" i="1" s="1"/>
  <c r="W7007" i="1"/>
  <c r="Y7007" i="1" s="1"/>
  <c r="W7008" i="1"/>
  <c r="Y7008" i="1" s="1"/>
  <c r="W7009" i="1"/>
  <c r="Y7009" i="1" s="1"/>
  <c r="W7010" i="1"/>
  <c r="Y7010" i="1" s="1"/>
  <c r="W7011" i="1"/>
  <c r="Y7011" i="1" s="1"/>
  <c r="W7012" i="1"/>
  <c r="Y7012" i="1" s="1"/>
  <c r="W7013" i="1"/>
  <c r="Y7013" i="1" s="1"/>
  <c r="W7014" i="1"/>
  <c r="Y7014" i="1" s="1"/>
  <c r="W7015" i="1"/>
  <c r="Y7015" i="1" s="1"/>
  <c r="W7016" i="1"/>
  <c r="Y7016" i="1" s="1"/>
  <c r="W7017" i="1"/>
  <c r="Y7017" i="1" s="1"/>
  <c r="W7018" i="1"/>
  <c r="Y7018" i="1" s="1"/>
  <c r="W7019" i="1"/>
  <c r="Y7019" i="1" s="1"/>
  <c r="W7020" i="1"/>
  <c r="Y7020" i="1" s="1"/>
  <c r="W7021" i="1"/>
  <c r="Y7021" i="1" s="1"/>
  <c r="W7022" i="1"/>
  <c r="Y7022" i="1" s="1"/>
  <c r="W7023" i="1"/>
  <c r="Y7023" i="1" s="1"/>
  <c r="W7024" i="1"/>
  <c r="Y7024" i="1" s="1"/>
  <c r="W7025" i="1"/>
  <c r="Y7025" i="1" s="1"/>
  <c r="W7026" i="1"/>
  <c r="Y7026" i="1" s="1"/>
  <c r="W7027" i="1"/>
  <c r="Y7027" i="1" s="1"/>
  <c r="W7028" i="1"/>
  <c r="Y7028" i="1" s="1"/>
  <c r="W7029" i="1"/>
  <c r="Y7029" i="1" s="1"/>
  <c r="W7030" i="1"/>
  <c r="Y7030" i="1" s="1"/>
  <c r="W7031" i="1"/>
  <c r="Y7031" i="1" s="1"/>
  <c r="W7032" i="1"/>
  <c r="Y7032" i="1" s="1"/>
  <c r="W7033" i="1"/>
  <c r="Y7033" i="1" s="1"/>
  <c r="W7034" i="1"/>
  <c r="Y7034" i="1" s="1"/>
  <c r="W7035" i="1"/>
  <c r="Y7035" i="1" s="1"/>
  <c r="W7036" i="1"/>
  <c r="Y7036" i="1" s="1"/>
  <c r="W7037" i="1"/>
  <c r="Y7037" i="1" s="1"/>
  <c r="W7038" i="1"/>
  <c r="Y7038" i="1" s="1"/>
  <c r="W7039" i="1"/>
  <c r="Y7039" i="1" s="1"/>
  <c r="W7040" i="1"/>
  <c r="Y7040" i="1" s="1"/>
  <c r="W7041" i="1"/>
  <c r="Y7041" i="1" s="1"/>
  <c r="W7042" i="1"/>
  <c r="Y7042" i="1" s="1"/>
  <c r="W7043" i="1"/>
  <c r="Y7043" i="1" s="1"/>
  <c r="W7044" i="1"/>
  <c r="Y7044" i="1" s="1"/>
  <c r="W7045" i="1"/>
  <c r="Y7045" i="1" s="1"/>
  <c r="W7046" i="1"/>
  <c r="Y7046" i="1" s="1"/>
  <c r="W7047" i="1"/>
  <c r="Y7047" i="1" s="1"/>
  <c r="W7048" i="1"/>
  <c r="Y7048" i="1" s="1"/>
  <c r="W7049" i="1"/>
  <c r="Y7049" i="1" s="1"/>
  <c r="W7050" i="1"/>
  <c r="Y7050" i="1" s="1"/>
  <c r="W7051" i="1"/>
  <c r="Y7051" i="1" s="1"/>
  <c r="W7052" i="1"/>
  <c r="Y7052" i="1" s="1"/>
  <c r="W7053" i="1"/>
  <c r="Y7053" i="1" s="1"/>
  <c r="W7054" i="1"/>
  <c r="Y7054" i="1" s="1"/>
  <c r="W7055" i="1"/>
  <c r="Y7055" i="1" s="1"/>
  <c r="W7056" i="1"/>
  <c r="Y7056" i="1" s="1"/>
  <c r="W7057" i="1"/>
  <c r="Y7057" i="1" s="1"/>
  <c r="W7058" i="1"/>
  <c r="Y7058" i="1" s="1"/>
  <c r="W7059" i="1"/>
  <c r="Y7059" i="1" s="1"/>
  <c r="W7060" i="1"/>
  <c r="Y7060" i="1" s="1"/>
  <c r="W7061" i="1"/>
  <c r="Y7061" i="1" s="1"/>
  <c r="W7062" i="1"/>
  <c r="Y7062" i="1" s="1"/>
  <c r="W7063" i="1"/>
  <c r="Y7063" i="1" s="1"/>
  <c r="W7064" i="1"/>
  <c r="Y7064" i="1" s="1"/>
  <c r="W7065" i="1"/>
  <c r="Y7065" i="1" s="1"/>
  <c r="W7066" i="1"/>
  <c r="Y7066" i="1" s="1"/>
  <c r="W7067" i="1"/>
  <c r="Y7067" i="1" s="1"/>
  <c r="W7068" i="1"/>
  <c r="Y7068" i="1" s="1"/>
  <c r="W7069" i="1"/>
  <c r="Y7069" i="1" s="1"/>
  <c r="W7070" i="1"/>
  <c r="Y7070" i="1" s="1"/>
  <c r="W7071" i="1"/>
  <c r="Y7071" i="1" s="1"/>
  <c r="W7072" i="1"/>
  <c r="Y7072" i="1" s="1"/>
  <c r="W7073" i="1"/>
  <c r="Y7073" i="1" s="1"/>
  <c r="W7074" i="1"/>
  <c r="Y7074" i="1" s="1"/>
  <c r="W7075" i="1"/>
  <c r="Y7075" i="1" s="1"/>
  <c r="W7076" i="1"/>
  <c r="Y7076" i="1" s="1"/>
  <c r="W7077" i="1"/>
  <c r="Y7077" i="1" s="1"/>
  <c r="W7078" i="1"/>
  <c r="Y7078" i="1" s="1"/>
  <c r="W7079" i="1"/>
  <c r="Y7079" i="1" s="1"/>
  <c r="W7080" i="1"/>
  <c r="Y7080" i="1" s="1"/>
  <c r="W7081" i="1"/>
  <c r="Y7081" i="1" s="1"/>
  <c r="W7082" i="1"/>
  <c r="Y7082" i="1" s="1"/>
  <c r="W7083" i="1"/>
  <c r="Y7083" i="1" s="1"/>
  <c r="W7084" i="1"/>
  <c r="Y7084" i="1" s="1"/>
  <c r="W7085" i="1"/>
  <c r="Y7085" i="1" s="1"/>
  <c r="W7086" i="1"/>
  <c r="Y7086" i="1" s="1"/>
  <c r="W7087" i="1"/>
  <c r="Y7087" i="1" s="1"/>
  <c r="W7088" i="1"/>
  <c r="Y7088" i="1" s="1"/>
  <c r="W7089" i="1"/>
  <c r="Y7089" i="1" s="1"/>
  <c r="W7090" i="1"/>
  <c r="Y7090" i="1" s="1"/>
  <c r="W7091" i="1"/>
  <c r="Y7091" i="1" s="1"/>
  <c r="W7092" i="1"/>
  <c r="Y7092" i="1" s="1"/>
  <c r="W7093" i="1"/>
  <c r="Y7093" i="1" s="1"/>
  <c r="W7094" i="1"/>
  <c r="Y7094" i="1" s="1"/>
  <c r="W7095" i="1"/>
  <c r="Y7095" i="1" s="1"/>
  <c r="W7096" i="1"/>
  <c r="Y7096" i="1" s="1"/>
  <c r="W7097" i="1"/>
  <c r="Y7097" i="1" s="1"/>
  <c r="W7098" i="1"/>
  <c r="Y7098" i="1" s="1"/>
  <c r="W7099" i="1"/>
  <c r="Y7099" i="1" s="1"/>
  <c r="W7100" i="1"/>
  <c r="Y7100" i="1" s="1"/>
  <c r="W7101" i="1"/>
  <c r="Y7101" i="1" s="1"/>
  <c r="W7102" i="1"/>
  <c r="Y7102" i="1" s="1"/>
  <c r="W7103" i="1"/>
  <c r="Y7103" i="1" s="1"/>
  <c r="W7104" i="1"/>
  <c r="Y7104" i="1" s="1"/>
  <c r="W7105" i="1"/>
  <c r="Y7105" i="1" s="1"/>
  <c r="W7106" i="1"/>
  <c r="Y7106" i="1" s="1"/>
  <c r="W7107" i="1"/>
  <c r="Y7107" i="1" s="1"/>
  <c r="W7108" i="1"/>
  <c r="Y7108" i="1" s="1"/>
  <c r="W7109" i="1"/>
  <c r="Y7109" i="1" s="1"/>
  <c r="W7110" i="1"/>
  <c r="Y7110" i="1" s="1"/>
  <c r="W7111" i="1"/>
  <c r="Y7111" i="1" s="1"/>
  <c r="W7112" i="1"/>
  <c r="Y7112" i="1" s="1"/>
  <c r="W7113" i="1"/>
  <c r="Y7113" i="1" s="1"/>
  <c r="W7114" i="1"/>
  <c r="Y7114" i="1" s="1"/>
  <c r="W7115" i="1"/>
  <c r="Y7115" i="1" s="1"/>
  <c r="W7116" i="1"/>
  <c r="Y7116" i="1" s="1"/>
  <c r="W7117" i="1"/>
  <c r="Y7117" i="1" s="1"/>
  <c r="W7118" i="1"/>
  <c r="Y7118" i="1" s="1"/>
  <c r="W7119" i="1"/>
  <c r="Y7119" i="1" s="1"/>
  <c r="W7120" i="1"/>
  <c r="Y7120" i="1" s="1"/>
  <c r="W7121" i="1"/>
  <c r="Y7121" i="1" s="1"/>
  <c r="W7122" i="1"/>
  <c r="Y7122" i="1" s="1"/>
  <c r="W7123" i="1"/>
  <c r="Y7123" i="1" s="1"/>
  <c r="W7124" i="1"/>
  <c r="Y7124" i="1" s="1"/>
  <c r="W7125" i="1"/>
  <c r="Y7125" i="1" s="1"/>
  <c r="W7126" i="1"/>
  <c r="Y7126" i="1" s="1"/>
  <c r="W7127" i="1"/>
  <c r="Y7127" i="1" s="1"/>
  <c r="W7128" i="1"/>
  <c r="Y7128" i="1" s="1"/>
  <c r="W7129" i="1"/>
  <c r="Y7129" i="1" s="1"/>
  <c r="W7130" i="1"/>
  <c r="Y7130" i="1" s="1"/>
  <c r="W7131" i="1"/>
  <c r="Y7131" i="1" s="1"/>
  <c r="W7132" i="1"/>
  <c r="Y7132" i="1" s="1"/>
  <c r="W7133" i="1"/>
  <c r="Y7133" i="1" s="1"/>
  <c r="W7134" i="1"/>
  <c r="Y7134" i="1" s="1"/>
  <c r="W7135" i="1"/>
  <c r="Y7135" i="1" s="1"/>
  <c r="W7136" i="1"/>
  <c r="Y7136" i="1" s="1"/>
  <c r="W7137" i="1"/>
  <c r="Y7137" i="1" s="1"/>
  <c r="W7138" i="1"/>
  <c r="Y7138" i="1" s="1"/>
  <c r="W7139" i="1"/>
  <c r="Y7139" i="1" s="1"/>
  <c r="W7140" i="1"/>
  <c r="Y7140" i="1" s="1"/>
  <c r="W7141" i="1"/>
  <c r="Y7141" i="1" s="1"/>
  <c r="W7142" i="1"/>
  <c r="Y7142" i="1" s="1"/>
  <c r="W7143" i="1"/>
  <c r="Y7143" i="1" s="1"/>
  <c r="W7144" i="1"/>
  <c r="Y7144" i="1" s="1"/>
  <c r="W7145" i="1"/>
  <c r="Y7145" i="1" s="1"/>
  <c r="W7146" i="1"/>
  <c r="Y7146" i="1" s="1"/>
  <c r="W7147" i="1"/>
  <c r="Y7147" i="1" s="1"/>
  <c r="W7148" i="1"/>
  <c r="Y7148" i="1" s="1"/>
  <c r="W7149" i="1"/>
  <c r="Y7149" i="1" s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197" i="1"/>
  <c r="Y7197" i="1" s="1"/>
  <c r="W7198" i="1"/>
  <c r="Y7198" i="1" s="1"/>
  <c r="W7199" i="1"/>
  <c r="Y7199" i="1" s="1"/>
  <c r="W7200" i="1"/>
  <c r="Y7200" i="1" s="1"/>
  <c r="W7201" i="1"/>
  <c r="Y7201" i="1" s="1"/>
  <c r="W7202" i="1"/>
  <c r="Y7202" i="1" s="1"/>
  <c r="W7203" i="1"/>
  <c r="Y7203" i="1" s="1"/>
  <c r="W7204" i="1"/>
  <c r="Y7204" i="1" s="1"/>
  <c r="W7205" i="1"/>
  <c r="Y7205" i="1" s="1"/>
  <c r="W7206" i="1"/>
  <c r="Y7206" i="1" s="1"/>
  <c r="W7207" i="1"/>
  <c r="Y7207" i="1" s="1"/>
  <c r="W7208" i="1"/>
  <c r="Y7208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8" i="1"/>
  <c r="Y7258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7" i="1"/>
  <c r="Y7267" i="1" s="1"/>
  <c r="W7268" i="1"/>
  <c r="Y7268" i="1" s="1"/>
  <c r="W7269" i="1"/>
  <c r="Y7269" i="1" s="1"/>
  <c r="W7270" i="1"/>
  <c r="Y7270" i="1" s="1"/>
  <c r="W7271" i="1"/>
  <c r="Y7271" i="1" s="1"/>
  <c r="W7272" i="1"/>
  <c r="Y7272" i="1" s="1"/>
  <c r="W7273" i="1"/>
  <c r="Y7273" i="1" s="1"/>
  <c r="W7274" i="1"/>
  <c r="Y7274" i="1" s="1"/>
  <c r="W7275" i="1"/>
  <c r="Y7275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0" i="1"/>
  <c r="Y7300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1" i="1"/>
  <c r="Y7311" i="1" s="1"/>
  <c r="W7312" i="1"/>
  <c r="Y7312" i="1" s="1"/>
  <c r="W7313" i="1"/>
  <c r="Y7313" i="1" s="1"/>
  <c r="W7314" i="1"/>
  <c r="Y7314" i="1" s="1"/>
  <c r="W7315" i="1"/>
  <c r="Y7315" i="1" s="1"/>
  <c r="W7316" i="1"/>
  <c r="Y7316" i="1" s="1"/>
  <c r="W7317" i="1"/>
  <c r="Y7317" i="1" s="1"/>
  <c r="W7318" i="1"/>
  <c r="Y7318" i="1" s="1"/>
  <c r="W7319" i="1"/>
  <c r="Y7319" i="1" s="1"/>
  <c r="W7320" i="1"/>
  <c r="Y7320" i="1" s="1"/>
  <c r="W7321" i="1"/>
  <c r="Y7321" i="1" s="1"/>
  <c r="W7322" i="1"/>
  <c r="Y7322" i="1" s="1"/>
  <c r="W7323" i="1"/>
  <c r="Y7323" i="1" s="1"/>
  <c r="W7324" i="1"/>
  <c r="Y7324" i="1" s="1"/>
  <c r="W7325" i="1"/>
  <c r="Y7325" i="1" s="1"/>
  <c r="W7326" i="1"/>
  <c r="Y7326" i="1" s="1"/>
  <c r="W7327" i="1"/>
  <c r="Y7327" i="1" s="1"/>
  <c r="W7328" i="1"/>
  <c r="Y7328" i="1" s="1"/>
  <c r="W7329" i="1"/>
  <c r="Y7329" i="1" s="1"/>
  <c r="W7330" i="1"/>
  <c r="Y7330" i="1" s="1"/>
  <c r="W7331" i="1"/>
  <c r="Y7331" i="1" s="1"/>
  <c r="W7332" i="1"/>
  <c r="Y7332" i="1" s="1"/>
  <c r="W7333" i="1"/>
  <c r="Y7333" i="1" s="1"/>
  <c r="W7334" i="1"/>
  <c r="Y7334" i="1" s="1"/>
  <c r="W7335" i="1"/>
  <c r="Y7335" i="1" s="1"/>
  <c r="W7336" i="1"/>
  <c r="Y7336" i="1" s="1"/>
  <c r="W7337" i="1"/>
  <c r="Y7337" i="1" s="1"/>
  <c r="W7338" i="1"/>
  <c r="Y7338" i="1" s="1"/>
  <c r="W7339" i="1"/>
  <c r="Y7339" i="1" s="1"/>
  <c r="W7340" i="1"/>
  <c r="Y7340" i="1" s="1"/>
  <c r="W7341" i="1"/>
  <c r="Y7341" i="1" s="1"/>
  <c r="W7342" i="1"/>
  <c r="Y7342" i="1" s="1"/>
  <c r="W7343" i="1"/>
  <c r="Y7343" i="1" s="1"/>
  <c r="W7344" i="1"/>
  <c r="Y7344" i="1" s="1"/>
  <c r="W7345" i="1"/>
  <c r="Y7345" i="1" s="1"/>
  <c r="W7346" i="1"/>
  <c r="Y7346" i="1" s="1"/>
  <c r="W7347" i="1"/>
  <c r="Y7347" i="1" s="1"/>
  <c r="W7348" i="1"/>
  <c r="Y7348" i="1" s="1"/>
  <c r="W7349" i="1"/>
  <c r="Y7349" i="1" s="1"/>
  <c r="W7350" i="1"/>
  <c r="Y7350" i="1" s="1"/>
  <c r="W7351" i="1"/>
  <c r="Y7351" i="1" s="1"/>
  <c r="W7352" i="1"/>
  <c r="Y7352" i="1" s="1"/>
  <c r="W7353" i="1"/>
  <c r="Y7353" i="1" s="1"/>
  <c r="W7354" i="1"/>
  <c r="Y7354" i="1" s="1"/>
  <c r="W7355" i="1"/>
  <c r="Y7355" i="1" s="1"/>
  <c r="W7356" i="1"/>
  <c r="Y7356" i="1" s="1"/>
  <c r="W7357" i="1"/>
  <c r="Y7357" i="1" s="1"/>
  <c r="W7358" i="1"/>
  <c r="Y7358" i="1" s="1"/>
  <c r="W7359" i="1"/>
  <c r="Y7359" i="1" s="1"/>
  <c r="W7360" i="1"/>
  <c r="Y7360" i="1" s="1"/>
  <c r="W7361" i="1"/>
  <c r="Y7361" i="1" s="1"/>
  <c r="W7362" i="1"/>
  <c r="Y7362" i="1" s="1"/>
  <c r="W7363" i="1"/>
  <c r="Y7363" i="1" s="1"/>
  <c r="W7364" i="1"/>
  <c r="Y7364" i="1" s="1"/>
  <c r="W7365" i="1"/>
  <c r="Y7365" i="1" s="1"/>
  <c r="W7366" i="1"/>
  <c r="Y7366" i="1" s="1"/>
  <c r="W7367" i="1"/>
  <c r="Y7367" i="1" s="1"/>
  <c r="W7368" i="1"/>
  <c r="Y7368" i="1" s="1"/>
  <c r="W7369" i="1"/>
  <c r="Y7369" i="1" s="1"/>
  <c r="W7370" i="1"/>
  <c r="Y7370" i="1" s="1"/>
  <c r="W7371" i="1"/>
  <c r="Y7371" i="1" s="1"/>
  <c r="W7372" i="1"/>
  <c r="Y7372" i="1" s="1"/>
  <c r="W7373" i="1"/>
  <c r="Y7373" i="1" s="1"/>
  <c r="W7374" i="1"/>
  <c r="Y7374" i="1" s="1"/>
  <c r="W7375" i="1"/>
  <c r="Y7375" i="1" s="1"/>
  <c r="W7376" i="1"/>
  <c r="Y7376" i="1" s="1"/>
  <c r="W7377" i="1"/>
  <c r="Y7377" i="1" s="1"/>
  <c r="W7378" i="1"/>
  <c r="Y7378" i="1" s="1"/>
  <c r="W7379" i="1"/>
  <c r="Y7379" i="1" s="1"/>
  <c r="W7380" i="1"/>
  <c r="Y7380" i="1" s="1"/>
  <c r="W7381" i="1"/>
  <c r="Y7381" i="1" s="1"/>
  <c r="W7382" i="1"/>
  <c r="Y7382" i="1" s="1"/>
  <c r="W7383" i="1"/>
  <c r="Y7383" i="1" s="1"/>
  <c r="W7384" i="1"/>
  <c r="Y7384" i="1" s="1"/>
  <c r="W7385" i="1"/>
  <c r="Y7385" i="1" s="1"/>
  <c r="W7386" i="1"/>
  <c r="Y7386" i="1" s="1"/>
  <c r="W7387" i="1"/>
  <c r="Y7387" i="1" s="1"/>
  <c r="W7388" i="1"/>
  <c r="Y7388" i="1" s="1"/>
  <c r="W7389" i="1"/>
  <c r="Y7389" i="1" s="1"/>
  <c r="W7390" i="1"/>
  <c r="Y7390" i="1" s="1"/>
  <c r="W7391" i="1"/>
  <c r="Y7391" i="1" s="1"/>
  <c r="W7392" i="1"/>
  <c r="Y7392" i="1" s="1"/>
  <c r="W7393" i="1"/>
  <c r="Y7393" i="1" s="1"/>
  <c r="W7394" i="1"/>
  <c r="Y7394" i="1" s="1"/>
  <c r="W7395" i="1"/>
  <c r="Y7395" i="1" s="1"/>
  <c r="W7396" i="1"/>
  <c r="Y7396" i="1" s="1"/>
  <c r="W7397" i="1"/>
  <c r="Y7397" i="1" s="1"/>
  <c r="W7398" i="1"/>
  <c r="Y7398" i="1" s="1"/>
  <c r="W7399" i="1"/>
  <c r="Y7399" i="1" s="1"/>
  <c r="W7400" i="1"/>
  <c r="Y7400" i="1" s="1"/>
  <c r="W7401" i="1"/>
  <c r="Y7401" i="1" s="1"/>
  <c r="W7402" i="1"/>
  <c r="Y7402" i="1" s="1"/>
  <c r="W7403" i="1"/>
  <c r="Y7403" i="1" s="1"/>
  <c r="W7404" i="1"/>
  <c r="Y7404" i="1" s="1"/>
  <c r="W7405" i="1"/>
  <c r="Y7405" i="1" s="1"/>
  <c r="W7406" i="1"/>
  <c r="Y7406" i="1" s="1"/>
  <c r="W7407" i="1"/>
  <c r="Y7407" i="1" s="1"/>
  <c r="W7408" i="1"/>
  <c r="Y7408" i="1" s="1"/>
  <c r="W7409" i="1"/>
  <c r="Y7409" i="1" s="1"/>
  <c r="W7410" i="1"/>
  <c r="Y7410" i="1" s="1"/>
  <c r="W7411" i="1"/>
  <c r="Y7411" i="1" s="1"/>
  <c r="W7412" i="1"/>
  <c r="Y7412" i="1" s="1"/>
  <c r="W7413" i="1"/>
  <c r="Y7413" i="1" s="1"/>
  <c r="W7414" i="1"/>
  <c r="Y7414" i="1" s="1"/>
  <c r="W7415" i="1"/>
  <c r="Y7415" i="1" s="1"/>
  <c r="W7416" i="1"/>
  <c r="Y7416" i="1" s="1"/>
  <c r="W7417" i="1"/>
  <c r="Y7417" i="1" s="1"/>
  <c r="W7418" i="1"/>
  <c r="Y7418" i="1" s="1"/>
  <c r="W7419" i="1"/>
  <c r="Y7419" i="1" s="1"/>
  <c r="W7420" i="1"/>
  <c r="Y7420" i="1" s="1"/>
  <c r="W7421" i="1"/>
  <c r="Y7421" i="1" s="1"/>
  <c r="W7422" i="1"/>
  <c r="Y7422" i="1" s="1"/>
  <c r="W7423" i="1"/>
  <c r="Y7423" i="1" s="1"/>
  <c r="W7424" i="1"/>
  <c r="Y7424" i="1" s="1"/>
  <c r="W7425" i="1"/>
  <c r="Y7425" i="1" s="1"/>
  <c r="W7426" i="1"/>
  <c r="Y7426" i="1" s="1"/>
  <c r="W7427" i="1"/>
  <c r="Y7427" i="1" s="1"/>
  <c r="W7428" i="1"/>
  <c r="Y7428" i="1" s="1"/>
  <c r="W7429" i="1"/>
  <c r="Y7429" i="1" s="1"/>
  <c r="W7430" i="1"/>
  <c r="Y7430" i="1" s="1"/>
  <c r="W7431" i="1"/>
  <c r="Y7431" i="1" s="1"/>
  <c r="W7432" i="1"/>
  <c r="Y7432" i="1" s="1"/>
  <c r="W7433" i="1"/>
  <c r="Y7433" i="1" s="1"/>
  <c r="W7434" i="1"/>
  <c r="Y7434" i="1" s="1"/>
  <c r="W7435" i="1"/>
  <c r="Y7435" i="1" s="1"/>
  <c r="W7436" i="1"/>
  <c r="Y7436" i="1" s="1"/>
  <c r="W7437" i="1"/>
  <c r="Y7437" i="1" s="1"/>
  <c r="W7438" i="1"/>
  <c r="Y7438" i="1" s="1"/>
  <c r="W7439" i="1"/>
  <c r="Y7439" i="1" s="1"/>
  <c r="W7440" i="1"/>
  <c r="Y7440" i="1" s="1"/>
  <c r="W7441" i="1"/>
  <c r="Y7441" i="1" s="1"/>
  <c r="W7442" i="1"/>
  <c r="Y7442" i="1" s="1"/>
  <c r="W7443" i="1"/>
  <c r="Y7443" i="1" s="1"/>
  <c r="W7444" i="1"/>
  <c r="Y7444" i="1" s="1"/>
  <c r="W7445" i="1"/>
  <c r="Y7445" i="1" s="1"/>
  <c r="W7446" i="1"/>
  <c r="Y7446" i="1" s="1"/>
  <c r="W7447" i="1"/>
  <c r="Y7447" i="1" s="1"/>
  <c r="W7448" i="1"/>
  <c r="Y7448" i="1" s="1"/>
  <c r="W7449" i="1"/>
  <c r="Y7449" i="1" s="1"/>
  <c r="W7450" i="1"/>
  <c r="Y7450" i="1" s="1"/>
  <c r="W7451" i="1"/>
  <c r="Y7451" i="1" s="1"/>
  <c r="W7452" i="1"/>
  <c r="Y7452" i="1" s="1"/>
  <c r="W7453" i="1"/>
  <c r="Y7453" i="1" s="1"/>
  <c r="W7454" i="1"/>
  <c r="Y7454" i="1" s="1"/>
  <c r="W7455" i="1"/>
  <c r="Y7455" i="1" s="1"/>
  <c r="W7456" i="1"/>
  <c r="Y7456" i="1" s="1"/>
  <c r="W7457" i="1"/>
  <c r="Y7457" i="1" s="1"/>
  <c r="W7458" i="1"/>
  <c r="Y7458" i="1" s="1"/>
  <c r="W7459" i="1"/>
  <c r="Y7459" i="1" s="1"/>
  <c r="W7460" i="1"/>
  <c r="Y7460" i="1" s="1"/>
  <c r="W7461" i="1"/>
  <c r="Y7461" i="1" s="1"/>
  <c r="W7462" i="1"/>
  <c r="Y7462" i="1" s="1"/>
  <c r="W7463" i="1"/>
  <c r="Y7463" i="1" s="1"/>
  <c r="W7464" i="1"/>
  <c r="Y7464" i="1" s="1"/>
  <c r="W7465" i="1"/>
  <c r="Y7465" i="1" s="1"/>
  <c r="W7466" i="1"/>
  <c r="Y7466" i="1" s="1"/>
  <c r="W7467" i="1"/>
  <c r="Y7467" i="1" s="1"/>
  <c r="W7468" i="1"/>
  <c r="Y7468" i="1" s="1"/>
  <c r="W7469" i="1"/>
  <c r="Y7469" i="1" s="1"/>
  <c r="W7470" i="1"/>
  <c r="Y7470" i="1" s="1"/>
  <c r="W7471" i="1"/>
  <c r="Y7471" i="1" s="1"/>
  <c r="W7472" i="1"/>
  <c r="Y7472" i="1" s="1"/>
  <c r="W7473" i="1"/>
  <c r="Y7473" i="1" s="1"/>
  <c r="W7474" i="1"/>
  <c r="Y7474" i="1" s="1"/>
  <c r="W7475" i="1"/>
  <c r="Y7475" i="1" s="1"/>
  <c r="W7476" i="1"/>
  <c r="Y7476" i="1" s="1"/>
  <c r="W7477" i="1"/>
  <c r="Y7477" i="1" s="1"/>
  <c r="W7478" i="1"/>
  <c r="Y7478" i="1" s="1"/>
  <c r="W7479" i="1"/>
  <c r="Y7479" i="1" s="1"/>
  <c r="W7480" i="1"/>
  <c r="Y7480" i="1" s="1"/>
  <c r="W7481" i="1"/>
  <c r="Y7481" i="1" s="1"/>
  <c r="W7482" i="1"/>
  <c r="Y7482" i="1" s="1"/>
  <c r="W7483" i="1"/>
  <c r="Y7483" i="1" s="1"/>
  <c r="W7484" i="1"/>
  <c r="Y7484" i="1" s="1"/>
  <c r="W7485" i="1"/>
  <c r="Y7485" i="1" s="1"/>
  <c r="W7486" i="1"/>
  <c r="Y7486" i="1" s="1"/>
  <c r="W7487" i="1"/>
  <c r="Y7487" i="1" s="1"/>
  <c r="W7488" i="1"/>
  <c r="Y7488" i="1" s="1"/>
  <c r="W7489" i="1"/>
  <c r="Y7489" i="1" s="1"/>
  <c r="W7490" i="1"/>
  <c r="Y7490" i="1" s="1"/>
  <c r="W7491" i="1"/>
  <c r="Y7491" i="1" s="1"/>
  <c r="W7492" i="1"/>
  <c r="Y7492" i="1" s="1"/>
  <c r="W7493" i="1"/>
  <c r="Y7493" i="1" s="1"/>
  <c r="W7494" i="1"/>
  <c r="Y7494" i="1" s="1"/>
  <c r="W7495" i="1"/>
  <c r="Y7495" i="1" s="1"/>
  <c r="W7496" i="1"/>
  <c r="Y7496" i="1" s="1"/>
  <c r="W7497" i="1"/>
  <c r="Y7497" i="1" s="1"/>
  <c r="W7498" i="1"/>
  <c r="Y7498" i="1" s="1"/>
  <c r="W7499" i="1"/>
  <c r="Y7499" i="1" s="1"/>
  <c r="W7500" i="1"/>
  <c r="Y7500" i="1" s="1"/>
  <c r="W7501" i="1"/>
  <c r="Y7501" i="1" s="1"/>
  <c r="W7502" i="1"/>
  <c r="Y7502" i="1" s="1"/>
  <c r="W7503" i="1"/>
  <c r="Y7503" i="1" s="1"/>
  <c r="W7504" i="1"/>
  <c r="Y7504" i="1" s="1"/>
  <c r="W7505" i="1"/>
  <c r="Y7505" i="1" s="1"/>
  <c r="W7506" i="1"/>
  <c r="Y7506" i="1" s="1"/>
  <c r="W7507" i="1"/>
  <c r="Y7507" i="1" s="1"/>
  <c r="W7508" i="1"/>
  <c r="Y7508" i="1" s="1"/>
  <c r="W7509" i="1"/>
  <c r="Y7509" i="1" s="1"/>
  <c r="W7510" i="1"/>
  <c r="Y7510" i="1" s="1"/>
  <c r="W7511" i="1"/>
  <c r="Y7511" i="1" s="1"/>
  <c r="W7512" i="1"/>
  <c r="Y7512" i="1" s="1"/>
  <c r="W7513" i="1"/>
  <c r="Y7513" i="1" s="1"/>
  <c r="W7514" i="1"/>
  <c r="Y7514" i="1" s="1"/>
  <c r="W7515" i="1"/>
  <c r="Y7515" i="1" s="1"/>
  <c r="W7516" i="1"/>
  <c r="Y7516" i="1" s="1"/>
  <c r="W7517" i="1"/>
  <c r="Y7517" i="1" s="1"/>
  <c r="W7518" i="1"/>
  <c r="Y7518" i="1" s="1"/>
  <c r="W7519" i="1"/>
  <c r="Y7519" i="1" s="1"/>
  <c r="W7520" i="1"/>
  <c r="Y7520" i="1" s="1"/>
  <c r="W7521" i="1"/>
  <c r="Y7521" i="1" s="1"/>
  <c r="W7522" i="1"/>
  <c r="Y7522" i="1" s="1"/>
  <c r="W7523" i="1"/>
  <c r="Y7523" i="1" s="1"/>
  <c r="W7524" i="1"/>
  <c r="Y7524" i="1" s="1"/>
  <c r="W7525" i="1"/>
  <c r="Y7525" i="1" s="1"/>
  <c r="W7526" i="1"/>
  <c r="Y7526" i="1" s="1"/>
  <c r="W7527" i="1"/>
  <c r="Y7527" i="1" s="1"/>
  <c r="W7528" i="1"/>
  <c r="Y7528" i="1" s="1"/>
  <c r="W7529" i="1"/>
  <c r="Y7529" i="1" s="1"/>
  <c r="W7530" i="1"/>
  <c r="Y7530" i="1" s="1"/>
  <c r="W7531" i="1"/>
  <c r="Y7531" i="1" s="1"/>
  <c r="W7532" i="1"/>
  <c r="Y7532" i="1" s="1"/>
  <c r="W7533" i="1"/>
  <c r="Y7533" i="1" s="1"/>
  <c r="W7534" i="1"/>
  <c r="Y7534" i="1" s="1"/>
  <c r="W7535" i="1"/>
  <c r="Y7535" i="1" s="1"/>
  <c r="W7536" i="1"/>
  <c r="Y7536" i="1" s="1"/>
  <c r="W7537" i="1"/>
  <c r="Y7537" i="1" s="1"/>
  <c r="W7538" i="1"/>
  <c r="Y7538" i="1" s="1"/>
  <c r="W7539" i="1"/>
  <c r="Y7539" i="1" s="1"/>
  <c r="W7540" i="1"/>
  <c r="Y7540" i="1" s="1"/>
  <c r="W7541" i="1"/>
  <c r="Y7541" i="1" s="1"/>
  <c r="W7542" i="1"/>
  <c r="Y7542" i="1" s="1"/>
  <c r="W7543" i="1"/>
  <c r="Y7543" i="1" s="1"/>
  <c r="W7544" i="1"/>
  <c r="Y7544" i="1" s="1"/>
  <c r="W7545" i="1"/>
  <c r="Y7545" i="1" s="1"/>
  <c r="W7546" i="1"/>
  <c r="Y7546" i="1" s="1"/>
  <c r="W7547" i="1"/>
  <c r="Y7547" i="1" s="1"/>
  <c r="W7548" i="1"/>
  <c r="Y7548" i="1" s="1"/>
  <c r="W7549" i="1"/>
  <c r="Y7549" i="1" s="1"/>
  <c r="W7550" i="1"/>
  <c r="Y7550" i="1" s="1"/>
  <c r="W7551" i="1"/>
  <c r="Y7551" i="1" s="1"/>
  <c r="W7552" i="1"/>
  <c r="Y7552" i="1" s="1"/>
  <c r="W7553" i="1"/>
  <c r="Y7553" i="1" s="1"/>
  <c r="W7554" i="1"/>
  <c r="Y7554" i="1" s="1"/>
  <c r="W7555" i="1"/>
  <c r="Y7555" i="1" s="1"/>
  <c r="W7556" i="1"/>
  <c r="Y7556" i="1" s="1"/>
  <c r="W7557" i="1"/>
  <c r="Y7557" i="1" s="1"/>
  <c r="W7558" i="1"/>
  <c r="Y7558" i="1" s="1"/>
  <c r="W7559" i="1"/>
  <c r="Y7559" i="1" s="1"/>
  <c r="W7560" i="1"/>
  <c r="Y7560" i="1" s="1"/>
  <c r="W7561" i="1"/>
  <c r="Y7561" i="1" s="1"/>
  <c r="W7562" i="1"/>
  <c r="Y7562" i="1" s="1"/>
  <c r="W7563" i="1"/>
  <c r="Y7563" i="1" s="1"/>
  <c r="W7564" i="1"/>
  <c r="Y7564" i="1" s="1"/>
  <c r="W7565" i="1"/>
  <c r="Y7565" i="1" s="1"/>
  <c r="W7566" i="1"/>
  <c r="Y7566" i="1" s="1"/>
  <c r="W7567" i="1"/>
  <c r="Y7567" i="1" s="1"/>
  <c r="W7568" i="1"/>
  <c r="Y7568" i="1" s="1"/>
  <c r="W7569" i="1"/>
  <c r="Y7569" i="1" s="1"/>
  <c r="W7570" i="1"/>
  <c r="Y7570" i="1" s="1"/>
  <c r="W7571" i="1"/>
  <c r="Y7571" i="1" s="1"/>
  <c r="W7572" i="1"/>
  <c r="Y7572" i="1" s="1"/>
  <c r="W7573" i="1"/>
  <c r="Y7573" i="1" s="1"/>
  <c r="W7574" i="1"/>
  <c r="Y7574" i="1" s="1"/>
  <c r="W7575" i="1"/>
  <c r="Y7575" i="1" s="1"/>
  <c r="W7576" i="1"/>
  <c r="Y7576" i="1" s="1"/>
  <c r="W7577" i="1"/>
  <c r="Y7577" i="1" s="1"/>
  <c r="W7578" i="1"/>
  <c r="Y7578" i="1" s="1"/>
  <c r="W7579" i="1"/>
  <c r="Y7579" i="1" s="1"/>
  <c r="W7580" i="1"/>
  <c r="Y7580" i="1" s="1"/>
  <c r="W7581" i="1"/>
  <c r="Y7581" i="1" s="1"/>
  <c r="W7582" i="1"/>
  <c r="Y7582" i="1" s="1"/>
  <c r="W7583" i="1"/>
  <c r="Y7583" i="1" s="1"/>
  <c r="W7584" i="1"/>
  <c r="Y7584" i="1" s="1"/>
  <c r="W7585" i="1"/>
  <c r="Y7585" i="1" s="1"/>
  <c r="W7586" i="1"/>
  <c r="Y7586" i="1" s="1"/>
  <c r="W7587" i="1"/>
  <c r="Y7587" i="1" s="1"/>
  <c r="W7588" i="1"/>
  <c r="Y7588" i="1" s="1"/>
  <c r="W7589" i="1"/>
  <c r="Y7589" i="1" s="1"/>
  <c r="W7590" i="1"/>
  <c r="Y7590" i="1" s="1"/>
  <c r="W7591" i="1"/>
  <c r="Y7591" i="1" s="1"/>
  <c r="W7592" i="1"/>
  <c r="Y7592" i="1" s="1"/>
  <c r="W7593" i="1"/>
  <c r="Y7593" i="1" s="1"/>
  <c r="W7594" i="1"/>
  <c r="Y7594" i="1" s="1"/>
  <c r="W7595" i="1"/>
  <c r="Y7595" i="1" s="1"/>
  <c r="W7596" i="1"/>
  <c r="Y7596" i="1" s="1"/>
  <c r="W7597" i="1"/>
  <c r="Y7597" i="1" s="1"/>
  <c r="W7598" i="1"/>
  <c r="Y7598" i="1" s="1"/>
  <c r="W7599" i="1"/>
  <c r="Y7599" i="1" s="1"/>
  <c r="W7600" i="1"/>
  <c r="Y7600" i="1" s="1"/>
  <c r="W7601" i="1"/>
  <c r="Y7601" i="1" s="1"/>
  <c r="W7602" i="1"/>
  <c r="Y7602" i="1" s="1"/>
  <c r="W7603" i="1"/>
  <c r="Y7603" i="1" s="1"/>
  <c r="W7604" i="1"/>
  <c r="Y7604" i="1" s="1"/>
  <c r="W7605" i="1"/>
  <c r="Y7605" i="1" s="1"/>
  <c r="W7606" i="1"/>
  <c r="Y7606" i="1" s="1"/>
  <c r="W7607" i="1"/>
  <c r="Y7607" i="1" s="1"/>
  <c r="W7608" i="1"/>
  <c r="Y7608" i="1" s="1"/>
  <c r="W7609" i="1"/>
  <c r="Y7609" i="1" s="1"/>
  <c r="W7610" i="1"/>
  <c r="Y7610" i="1" s="1"/>
  <c r="W7611" i="1"/>
  <c r="Y7611" i="1" s="1"/>
  <c r="W7612" i="1"/>
  <c r="Y7612" i="1" s="1"/>
  <c r="W7613" i="1"/>
  <c r="Y7613" i="1" s="1"/>
  <c r="W7614" i="1"/>
  <c r="Y7614" i="1" s="1"/>
  <c r="W7615" i="1"/>
  <c r="Y7615" i="1" s="1"/>
  <c r="W7616" i="1"/>
  <c r="Y7616" i="1" s="1"/>
  <c r="W7617" i="1"/>
  <c r="Y7617" i="1" s="1"/>
  <c r="W7618" i="1"/>
  <c r="Y7618" i="1" s="1"/>
  <c r="W7619" i="1"/>
  <c r="Y7619" i="1" s="1"/>
  <c r="W7620" i="1"/>
  <c r="Y7620" i="1" s="1"/>
  <c r="W7621" i="1"/>
  <c r="Y7621" i="1" s="1"/>
  <c r="W7622" i="1"/>
  <c r="Y7622" i="1" s="1"/>
  <c r="W7623" i="1"/>
  <c r="Y7623" i="1" s="1"/>
  <c r="W7624" i="1"/>
  <c r="Y7624" i="1" s="1"/>
  <c r="W7625" i="1"/>
  <c r="Y7625" i="1" s="1"/>
  <c r="W7626" i="1"/>
  <c r="Y7626" i="1" s="1"/>
  <c r="W7627" i="1"/>
  <c r="Y7627" i="1" s="1"/>
  <c r="W7628" i="1"/>
  <c r="Y7628" i="1" s="1"/>
  <c r="W7629" i="1"/>
  <c r="Y7629" i="1" s="1"/>
  <c r="W7630" i="1"/>
  <c r="Y7630" i="1" s="1"/>
  <c r="W7631" i="1"/>
  <c r="Y7631" i="1" s="1"/>
  <c r="W7632" i="1"/>
  <c r="Y7632" i="1" s="1"/>
  <c r="W7633" i="1"/>
  <c r="Y7633" i="1" s="1"/>
  <c r="W7634" i="1"/>
  <c r="Y7634" i="1" s="1"/>
  <c r="W7635" i="1"/>
  <c r="Y7635" i="1" s="1"/>
  <c r="W7636" i="1"/>
  <c r="Y7636" i="1" s="1"/>
  <c r="W7637" i="1"/>
  <c r="Y7637" i="1" s="1"/>
  <c r="W7638" i="1"/>
  <c r="Y7638" i="1" s="1"/>
  <c r="W7639" i="1"/>
  <c r="Y7639" i="1" s="1"/>
  <c r="W7640" i="1"/>
  <c r="Y7640" i="1" s="1"/>
  <c r="W7641" i="1"/>
  <c r="Y7641" i="1" s="1"/>
  <c r="W7642" i="1"/>
  <c r="Y7642" i="1" s="1"/>
  <c r="W7643" i="1"/>
  <c r="Y7643" i="1" s="1"/>
  <c r="W7644" i="1"/>
  <c r="Y7644" i="1" s="1"/>
  <c r="W7645" i="1"/>
  <c r="Y7645" i="1" s="1"/>
  <c r="W7646" i="1"/>
  <c r="Y7646" i="1" s="1"/>
  <c r="W7647" i="1"/>
  <c r="Y7647" i="1" s="1"/>
  <c r="W7648" i="1"/>
  <c r="Y7648" i="1" s="1"/>
  <c r="W7649" i="1"/>
  <c r="Y7649" i="1" s="1"/>
  <c r="W7650" i="1"/>
  <c r="Y7650" i="1" s="1"/>
  <c r="W7651" i="1"/>
  <c r="Y7651" i="1" s="1"/>
  <c r="W7652" i="1"/>
  <c r="Y7652" i="1" s="1"/>
  <c r="W7653" i="1"/>
  <c r="Y7653" i="1" s="1"/>
  <c r="W7654" i="1"/>
  <c r="Y7654" i="1" s="1"/>
  <c r="W7655" i="1"/>
  <c r="Y7655" i="1" s="1"/>
  <c r="W7656" i="1"/>
  <c r="Y7656" i="1" s="1"/>
  <c r="W7657" i="1"/>
  <c r="Y7657" i="1" s="1"/>
  <c r="W7658" i="1"/>
  <c r="Y7658" i="1" s="1"/>
  <c r="W7659" i="1"/>
  <c r="Y7659" i="1" s="1"/>
  <c r="W7660" i="1"/>
  <c r="Y7660" i="1" s="1"/>
  <c r="W7661" i="1"/>
  <c r="Y7661" i="1" s="1"/>
  <c r="W7662" i="1"/>
  <c r="Y7662" i="1" s="1"/>
  <c r="W7663" i="1"/>
  <c r="Y7663" i="1" s="1"/>
  <c r="W7664" i="1"/>
  <c r="Y7664" i="1" s="1"/>
  <c r="W7665" i="1"/>
  <c r="Y7665" i="1" s="1"/>
  <c r="W7666" i="1"/>
  <c r="Y7666" i="1" s="1"/>
  <c r="W7667" i="1"/>
  <c r="Y7667" i="1" s="1"/>
  <c r="W7668" i="1"/>
  <c r="Y7668" i="1" s="1"/>
  <c r="W7669" i="1"/>
  <c r="Y7669" i="1" s="1"/>
  <c r="W7670" i="1"/>
  <c r="Y7670" i="1" s="1"/>
  <c r="W7671" i="1"/>
  <c r="Y7671" i="1" s="1"/>
  <c r="W7672" i="1"/>
  <c r="Y7672" i="1" s="1"/>
  <c r="W7673" i="1"/>
  <c r="Y7673" i="1" s="1"/>
  <c r="W7674" i="1"/>
  <c r="Y7674" i="1" s="1"/>
  <c r="W7675" i="1"/>
  <c r="Y7675" i="1" s="1"/>
  <c r="W7676" i="1"/>
  <c r="Y7676" i="1" s="1"/>
  <c r="W7677" i="1"/>
  <c r="Y7677" i="1" s="1"/>
  <c r="W7678" i="1"/>
  <c r="Y7678" i="1" s="1"/>
  <c r="W7679" i="1"/>
  <c r="Y7679" i="1" s="1"/>
  <c r="W7680" i="1"/>
  <c r="Y7680" i="1" s="1"/>
  <c r="W7681" i="1"/>
  <c r="Y7681" i="1" s="1"/>
  <c r="W7682" i="1"/>
  <c r="Y7682" i="1" s="1"/>
  <c r="W7683" i="1"/>
  <c r="Y7683" i="1" s="1"/>
  <c r="W7684" i="1"/>
  <c r="Y7684" i="1" s="1"/>
  <c r="W7685" i="1"/>
  <c r="Y7685" i="1" s="1"/>
  <c r="W7686" i="1"/>
  <c r="Y7686" i="1" s="1"/>
  <c r="W7687" i="1"/>
  <c r="Y7687" i="1" s="1"/>
  <c r="W7688" i="1"/>
  <c r="Y7688" i="1" s="1"/>
  <c r="W7689" i="1"/>
  <c r="Y7689" i="1" s="1"/>
  <c r="W7690" i="1"/>
  <c r="Y7690" i="1" s="1"/>
  <c r="W7691" i="1"/>
  <c r="Y7691" i="1" s="1"/>
  <c r="W7692" i="1"/>
  <c r="Y7692" i="1" s="1"/>
  <c r="W7693" i="1"/>
  <c r="Y7693" i="1" s="1"/>
  <c r="W7694" i="1"/>
  <c r="Y7694" i="1" s="1"/>
  <c r="W7695" i="1"/>
  <c r="Y7695" i="1" s="1"/>
  <c r="W7696" i="1"/>
  <c r="Y7696" i="1" s="1"/>
  <c r="W7697" i="1"/>
  <c r="Y7697" i="1" s="1"/>
  <c r="W7698" i="1"/>
  <c r="Y7698" i="1" s="1"/>
  <c r="W7699" i="1"/>
  <c r="Y7699" i="1" s="1"/>
  <c r="W7700" i="1"/>
  <c r="Y7700" i="1" s="1"/>
  <c r="W7701" i="1"/>
  <c r="Y7701" i="1" s="1"/>
  <c r="W7702" i="1"/>
  <c r="Y7702" i="1" s="1"/>
  <c r="W7703" i="1"/>
  <c r="Y7703" i="1" s="1"/>
  <c r="W7704" i="1"/>
  <c r="Y7704" i="1" s="1"/>
  <c r="W7705" i="1"/>
  <c r="Y7705" i="1" s="1"/>
  <c r="W7706" i="1"/>
  <c r="Y7706" i="1" s="1"/>
  <c r="W7707" i="1"/>
  <c r="Y7707" i="1" s="1"/>
  <c r="W7708" i="1"/>
  <c r="Y7708" i="1" s="1"/>
  <c r="W7709" i="1"/>
  <c r="Y7709" i="1" s="1"/>
  <c r="W7710" i="1"/>
  <c r="Y7710" i="1" s="1"/>
  <c r="W7711" i="1"/>
  <c r="Y7711" i="1" s="1"/>
  <c r="W7712" i="1"/>
  <c r="Y7712" i="1" s="1"/>
  <c r="W7713" i="1"/>
  <c r="Y7713" i="1" s="1"/>
  <c r="W7714" i="1"/>
  <c r="Y7714" i="1" s="1"/>
  <c r="W7715" i="1"/>
  <c r="Y7715" i="1" s="1"/>
  <c r="W7716" i="1"/>
  <c r="Y7716" i="1" s="1"/>
  <c r="W7717" i="1"/>
  <c r="Y7717" i="1" s="1"/>
  <c r="W7718" i="1"/>
  <c r="Y7718" i="1" s="1"/>
  <c r="W7719" i="1"/>
  <c r="Y7719" i="1" s="1"/>
  <c r="W7720" i="1"/>
  <c r="Y7720" i="1" s="1"/>
  <c r="W7721" i="1"/>
  <c r="Y7721" i="1" s="1"/>
  <c r="W7722" i="1"/>
  <c r="Y7722" i="1" s="1"/>
  <c r="W7723" i="1"/>
  <c r="Y7723" i="1" s="1"/>
  <c r="W7724" i="1"/>
  <c r="Y7724" i="1" s="1"/>
  <c r="W7725" i="1"/>
  <c r="Y7725" i="1" s="1"/>
  <c r="W7726" i="1"/>
  <c r="Y7726" i="1" s="1"/>
  <c r="W7727" i="1"/>
  <c r="Y7727" i="1" s="1"/>
  <c r="W7728" i="1"/>
  <c r="Y7728" i="1" s="1"/>
  <c r="W7729" i="1"/>
  <c r="Y7729" i="1" s="1"/>
  <c r="W7730" i="1"/>
  <c r="Y7730" i="1" s="1"/>
  <c r="W7731" i="1"/>
  <c r="Y7731" i="1" s="1"/>
  <c r="W7732" i="1"/>
  <c r="Y7732" i="1" s="1"/>
  <c r="W7733" i="1"/>
  <c r="Y7733" i="1" s="1"/>
  <c r="W7734" i="1"/>
  <c r="Y7734" i="1" s="1"/>
  <c r="W7735" i="1"/>
  <c r="Y7735" i="1" s="1"/>
  <c r="W7736" i="1"/>
  <c r="Y7736" i="1" s="1"/>
  <c r="W7737" i="1"/>
  <c r="Y7737" i="1" s="1"/>
  <c r="W7738" i="1"/>
  <c r="Y7738" i="1" s="1"/>
  <c r="W7739" i="1"/>
  <c r="Y7739" i="1" s="1"/>
  <c r="W7740" i="1"/>
  <c r="Y7740" i="1" s="1"/>
  <c r="W7741" i="1"/>
  <c r="Y7741" i="1" s="1"/>
  <c r="W7742" i="1"/>
  <c r="Y7742" i="1" s="1"/>
  <c r="W7743" i="1"/>
  <c r="Y7743" i="1" s="1"/>
  <c r="W7744" i="1"/>
  <c r="Y7744" i="1" s="1"/>
  <c r="W7745" i="1"/>
  <c r="Y7745" i="1" s="1"/>
  <c r="W7746" i="1"/>
  <c r="Y7746" i="1" s="1"/>
  <c r="W7747" i="1"/>
  <c r="Y7747" i="1" s="1"/>
  <c r="W7748" i="1"/>
  <c r="Y7748" i="1" s="1"/>
  <c r="W7749" i="1"/>
  <c r="Y7749" i="1" s="1"/>
  <c r="W7750" i="1"/>
  <c r="Y7750" i="1" s="1"/>
  <c r="W7751" i="1"/>
  <c r="Y7751" i="1" s="1"/>
  <c r="W7752" i="1"/>
  <c r="Y7752" i="1" s="1"/>
  <c r="W7753" i="1"/>
  <c r="Y7753" i="1" s="1"/>
  <c r="W7754" i="1"/>
  <c r="Y7754" i="1" s="1"/>
  <c r="W7755" i="1"/>
  <c r="Y7755" i="1" s="1"/>
  <c r="W7756" i="1"/>
  <c r="Y7756" i="1" s="1"/>
  <c r="W7757" i="1"/>
  <c r="Y7757" i="1" s="1"/>
  <c r="W7758" i="1"/>
  <c r="Y7758" i="1" s="1"/>
  <c r="W7759" i="1"/>
  <c r="Y7759" i="1" s="1"/>
  <c r="W7760" i="1"/>
  <c r="Y7760" i="1" s="1"/>
  <c r="W7761" i="1"/>
  <c r="Y7761" i="1" s="1"/>
  <c r="W7762" i="1"/>
  <c r="Y7762" i="1" s="1"/>
  <c r="W7763" i="1"/>
  <c r="Y7763" i="1" s="1"/>
  <c r="W7764" i="1"/>
  <c r="Y7764" i="1" s="1"/>
  <c r="W7765" i="1"/>
  <c r="Y7765" i="1" s="1"/>
  <c r="W7766" i="1"/>
  <c r="Y7766" i="1" s="1"/>
  <c r="W7767" i="1"/>
  <c r="Y7767" i="1" s="1"/>
  <c r="W7768" i="1"/>
  <c r="Y7768" i="1" s="1"/>
  <c r="W7769" i="1"/>
  <c r="Y7769" i="1" s="1"/>
  <c r="W7770" i="1"/>
  <c r="Y7770" i="1" s="1"/>
  <c r="W7771" i="1"/>
  <c r="Y7771" i="1" s="1"/>
  <c r="W7772" i="1"/>
  <c r="Y7772" i="1" s="1"/>
  <c r="W7773" i="1"/>
  <c r="Y7773" i="1" s="1"/>
  <c r="W7774" i="1"/>
  <c r="Y7774" i="1" s="1"/>
  <c r="W7775" i="1"/>
  <c r="Y7775" i="1" s="1"/>
  <c r="W7776" i="1"/>
  <c r="Y7776" i="1" s="1"/>
  <c r="W7777" i="1"/>
  <c r="Y7777" i="1" s="1"/>
  <c r="W7778" i="1"/>
  <c r="Y7778" i="1" s="1"/>
  <c r="W7779" i="1"/>
  <c r="Y7779" i="1" s="1"/>
  <c r="W7780" i="1"/>
  <c r="Y7780" i="1" s="1"/>
  <c r="W7781" i="1"/>
  <c r="Y7781" i="1" s="1"/>
  <c r="W7782" i="1"/>
  <c r="Y7782" i="1" s="1"/>
  <c r="W7783" i="1"/>
  <c r="Y7783" i="1" s="1"/>
  <c r="W7784" i="1"/>
  <c r="Y7784" i="1" s="1"/>
  <c r="W7785" i="1"/>
  <c r="Y7785" i="1" s="1"/>
  <c r="W7786" i="1"/>
  <c r="Y7786" i="1" s="1"/>
  <c r="W7787" i="1"/>
  <c r="Y7787" i="1" s="1"/>
  <c r="W7788" i="1"/>
  <c r="Y7788" i="1" s="1"/>
  <c r="W7789" i="1"/>
  <c r="Y7789" i="1" s="1"/>
  <c r="W7790" i="1"/>
  <c r="Y7790" i="1" s="1"/>
  <c r="W7791" i="1"/>
  <c r="Y7791" i="1" s="1"/>
  <c r="W7792" i="1"/>
  <c r="Y7792" i="1" s="1"/>
  <c r="W7793" i="1"/>
  <c r="Y7793" i="1" s="1"/>
  <c r="W7794" i="1"/>
  <c r="Y7794" i="1" s="1"/>
  <c r="W7795" i="1"/>
  <c r="Y7795" i="1" s="1"/>
  <c r="W7796" i="1"/>
  <c r="Y7796" i="1" s="1"/>
  <c r="W7797" i="1"/>
  <c r="Y7797" i="1" s="1"/>
  <c r="W7798" i="1"/>
  <c r="Y7798" i="1" s="1"/>
  <c r="W7799" i="1"/>
  <c r="Y7799" i="1" s="1"/>
  <c r="W7800" i="1"/>
  <c r="Y7800" i="1" s="1"/>
  <c r="W7801" i="1"/>
  <c r="Y7801" i="1" s="1"/>
  <c r="W7802" i="1"/>
  <c r="Y7802" i="1" s="1"/>
  <c r="W7803" i="1"/>
  <c r="Y7803" i="1" s="1"/>
  <c r="W7804" i="1"/>
  <c r="Y7804" i="1" s="1"/>
  <c r="W7805" i="1"/>
  <c r="Y7805" i="1" s="1"/>
  <c r="W7806" i="1"/>
  <c r="Y7806" i="1" s="1"/>
  <c r="W7807" i="1"/>
  <c r="Y7807" i="1" s="1"/>
  <c r="W7808" i="1"/>
  <c r="Y7808" i="1" s="1"/>
  <c r="W7809" i="1"/>
  <c r="Y7809" i="1" s="1"/>
  <c r="W7810" i="1"/>
  <c r="Y7810" i="1" s="1"/>
  <c r="W7811" i="1"/>
  <c r="Y7811" i="1" s="1"/>
  <c r="W7812" i="1"/>
  <c r="Y7812" i="1" s="1"/>
  <c r="W7813" i="1"/>
  <c r="Y7813" i="1" s="1"/>
  <c r="W7814" i="1"/>
  <c r="Y7814" i="1" s="1"/>
  <c r="W7815" i="1"/>
  <c r="Y7815" i="1" s="1"/>
  <c r="W7816" i="1"/>
  <c r="Y7816" i="1" s="1"/>
  <c r="W7817" i="1"/>
  <c r="Y7817" i="1" s="1"/>
  <c r="W7818" i="1"/>
  <c r="Y7818" i="1" s="1"/>
  <c r="W7819" i="1"/>
  <c r="Y7819" i="1" s="1"/>
  <c r="W7820" i="1"/>
  <c r="Y7820" i="1" s="1"/>
  <c r="W7821" i="1"/>
  <c r="Y7821" i="1" s="1"/>
  <c r="W7822" i="1"/>
  <c r="Y7822" i="1" s="1"/>
  <c r="W7823" i="1"/>
  <c r="Y7823" i="1" s="1"/>
  <c r="W7824" i="1"/>
  <c r="Y7824" i="1" s="1"/>
  <c r="W7825" i="1"/>
  <c r="Y7825" i="1" s="1"/>
  <c r="W7826" i="1"/>
  <c r="Y7826" i="1" s="1"/>
  <c r="W7827" i="1"/>
  <c r="Y7827" i="1" s="1"/>
  <c r="W7828" i="1"/>
  <c r="Y7828" i="1" s="1"/>
  <c r="W7829" i="1"/>
  <c r="Y7829" i="1" s="1"/>
  <c r="W7830" i="1"/>
  <c r="Y7830" i="1" s="1"/>
  <c r="W7831" i="1"/>
  <c r="Y7831" i="1" s="1"/>
  <c r="W7832" i="1"/>
  <c r="Y7832" i="1" s="1"/>
  <c r="W7833" i="1"/>
  <c r="Y7833" i="1" s="1"/>
  <c r="W7834" i="1"/>
  <c r="Y7834" i="1" s="1"/>
  <c r="W7835" i="1"/>
  <c r="Y7835" i="1" s="1"/>
  <c r="W7836" i="1"/>
  <c r="Y7836" i="1" s="1"/>
  <c r="W7837" i="1"/>
  <c r="Y7837" i="1" s="1"/>
  <c r="W7838" i="1"/>
  <c r="Y7838" i="1" s="1"/>
  <c r="W7839" i="1"/>
  <c r="Y7839" i="1" s="1"/>
  <c r="W7840" i="1"/>
  <c r="Y7840" i="1" s="1"/>
  <c r="W7841" i="1"/>
  <c r="Y7841" i="1" s="1"/>
  <c r="W7842" i="1"/>
  <c r="Y7842" i="1" s="1"/>
  <c r="W7843" i="1"/>
  <c r="Y7843" i="1" s="1"/>
  <c r="W7844" i="1"/>
  <c r="Y7844" i="1" s="1"/>
  <c r="W7845" i="1"/>
  <c r="Y7845" i="1" s="1"/>
  <c r="W7846" i="1"/>
  <c r="Y7846" i="1" s="1"/>
  <c r="W7847" i="1"/>
  <c r="Y7847" i="1" s="1"/>
  <c r="W7848" i="1"/>
  <c r="Y7848" i="1" s="1"/>
  <c r="W7849" i="1"/>
  <c r="Y7849" i="1" s="1"/>
  <c r="W7850" i="1"/>
  <c r="Y7850" i="1" s="1"/>
  <c r="W7851" i="1"/>
  <c r="Y7851" i="1" s="1"/>
  <c r="W7852" i="1"/>
  <c r="Y7852" i="1" s="1"/>
  <c r="W7853" i="1"/>
  <c r="Y7853" i="1" s="1"/>
  <c r="W7854" i="1"/>
  <c r="Y7854" i="1" s="1"/>
  <c r="W7855" i="1"/>
  <c r="Y7855" i="1" s="1"/>
  <c r="W7856" i="1"/>
  <c r="Y7856" i="1" s="1"/>
  <c r="W7857" i="1"/>
  <c r="Y7857" i="1" s="1"/>
  <c r="W7858" i="1"/>
  <c r="Y7858" i="1" s="1"/>
  <c r="W7859" i="1"/>
  <c r="Y7859" i="1" s="1"/>
  <c r="W7860" i="1"/>
  <c r="Y7860" i="1" s="1"/>
  <c r="W7861" i="1"/>
  <c r="Y7861" i="1" s="1"/>
  <c r="W7862" i="1"/>
  <c r="Y7862" i="1" s="1"/>
  <c r="W7863" i="1"/>
  <c r="Y7863" i="1" s="1"/>
  <c r="W7864" i="1"/>
  <c r="Y7864" i="1" s="1"/>
  <c r="W7865" i="1"/>
  <c r="Y7865" i="1" s="1"/>
  <c r="W7866" i="1"/>
  <c r="Y7866" i="1" s="1"/>
  <c r="W7867" i="1"/>
  <c r="Y7867" i="1" s="1"/>
  <c r="W7868" i="1"/>
  <c r="Y7868" i="1" s="1"/>
  <c r="W7869" i="1"/>
  <c r="Y7869" i="1" s="1"/>
  <c r="W7870" i="1"/>
  <c r="Y7870" i="1" s="1"/>
  <c r="W7871" i="1"/>
  <c r="Y7871" i="1" s="1"/>
  <c r="W7872" i="1"/>
  <c r="Y7872" i="1" s="1"/>
  <c r="W7873" i="1"/>
  <c r="Y7873" i="1" s="1"/>
  <c r="W7874" i="1"/>
  <c r="Y7874" i="1" s="1"/>
  <c r="W7875" i="1"/>
  <c r="Y7875" i="1" s="1"/>
  <c r="W7876" i="1"/>
  <c r="Y7876" i="1" s="1"/>
  <c r="W7877" i="1"/>
  <c r="Y7877" i="1" s="1"/>
  <c r="W7878" i="1"/>
  <c r="Y7878" i="1" s="1"/>
  <c r="W7879" i="1"/>
  <c r="Y7879" i="1" s="1"/>
  <c r="W7880" i="1"/>
  <c r="Y7880" i="1" s="1"/>
  <c r="W7881" i="1"/>
  <c r="Y7881" i="1" s="1"/>
  <c r="W7882" i="1"/>
  <c r="Y7882" i="1" s="1"/>
  <c r="W7883" i="1"/>
  <c r="Y7883" i="1" s="1"/>
  <c r="W7884" i="1"/>
  <c r="Y7884" i="1" s="1"/>
  <c r="W7885" i="1"/>
  <c r="Y7885" i="1" s="1"/>
  <c r="W7886" i="1"/>
  <c r="Y7886" i="1" s="1"/>
  <c r="W7887" i="1"/>
  <c r="Y7887" i="1" s="1"/>
  <c r="W7888" i="1"/>
  <c r="Y7888" i="1" s="1"/>
  <c r="W7889" i="1"/>
  <c r="Y7889" i="1" s="1"/>
  <c r="W7890" i="1"/>
  <c r="Y7890" i="1" s="1"/>
  <c r="W7891" i="1"/>
  <c r="Y7891" i="1" s="1"/>
  <c r="W7892" i="1"/>
  <c r="Y7892" i="1" s="1"/>
  <c r="W7893" i="1"/>
  <c r="Y7893" i="1" s="1"/>
  <c r="W7894" i="1"/>
  <c r="Y7894" i="1" s="1"/>
  <c r="W7895" i="1"/>
  <c r="Y7895" i="1" s="1"/>
  <c r="W7896" i="1"/>
  <c r="Y7896" i="1" s="1"/>
  <c r="W7897" i="1"/>
  <c r="Y7897" i="1" s="1"/>
  <c r="W7898" i="1"/>
  <c r="Y7898" i="1" s="1"/>
  <c r="W7899" i="1"/>
  <c r="Y7899" i="1" s="1"/>
  <c r="W7900" i="1"/>
  <c r="Y7900" i="1" s="1"/>
  <c r="W7901" i="1"/>
  <c r="Y7901" i="1" s="1"/>
  <c r="W7902" i="1"/>
  <c r="Y7902" i="1" s="1"/>
  <c r="W7903" i="1"/>
  <c r="Y7903" i="1" s="1"/>
  <c r="W7904" i="1"/>
  <c r="Y7904" i="1" s="1"/>
  <c r="W7905" i="1"/>
  <c r="Y7905" i="1" s="1"/>
  <c r="W7906" i="1"/>
  <c r="Y7906" i="1" s="1"/>
  <c r="W7907" i="1"/>
  <c r="Y7907" i="1" s="1"/>
  <c r="W7908" i="1"/>
  <c r="Y7908" i="1" s="1"/>
  <c r="W7909" i="1"/>
  <c r="Y7909" i="1" s="1"/>
  <c r="W7910" i="1"/>
  <c r="Y7910" i="1" s="1"/>
  <c r="W7911" i="1"/>
  <c r="Y7911" i="1" s="1"/>
  <c r="W7912" i="1"/>
  <c r="Y7912" i="1" s="1"/>
  <c r="W7913" i="1"/>
  <c r="Y7913" i="1" s="1"/>
  <c r="W7914" i="1"/>
  <c r="Y7914" i="1" s="1"/>
  <c r="W7915" i="1"/>
  <c r="Y7915" i="1" s="1"/>
  <c r="W7916" i="1"/>
  <c r="Y7916" i="1" s="1"/>
  <c r="W7917" i="1"/>
  <c r="Y7917" i="1" s="1"/>
  <c r="W7918" i="1"/>
  <c r="Y7918" i="1" s="1"/>
  <c r="W7919" i="1"/>
  <c r="Y7919" i="1" s="1"/>
  <c r="W7920" i="1"/>
  <c r="Y7920" i="1" s="1"/>
  <c r="W7921" i="1"/>
  <c r="Y7921" i="1" s="1"/>
  <c r="W7922" i="1"/>
  <c r="Y7922" i="1" s="1"/>
  <c r="W7923" i="1"/>
  <c r="Y7923" i="1" s="1"/>
  <c r="W7924" i="1"/>
  <c r="Y7924" i="1" s="1"/>
  <c r="W7925" i="1"/>
  <c r="Y7925" i="1" s="1"/>
  <c r="W7926" i="1"/>
  <c r="Y7926" i="1" s="1"/>
  <c r="W7927" i="1"/>
  <c r="Y7927" i="1" s="1"/>
  <c r="W7928" i="1"/>
  <c r="Y7928" i="1" s="1"/>
  <c r="W7929" i="1"/>
  <c r="Y7929" i="1" s="1"/>
  <c r="W7930" i="1"/>
  <c r="Y7930" i="1" s="1"/>
  <c r="W7931" i="1"/>
  <c r="Y7931" i="1" s="1"/>
  <c r="W7932" i="1"/>
  <c r="Y7932" i="1" s="1"/>
  <c r="W7933" i="1"/>
  <c r="Y7933" i="1" s="1"/>
  <c r="W7934" i="1"/>
  <c r="Y7934" i="1" s="1"/>
  <c r="W7935" i="1"/>
  <c r="Y7935" i="1" s="1"/>
  <c r="W7936" i="1"/>
  <c r="Y7936" i="1" s="1"/>
  <c r="W7937" i="1"/>
  <c r="Y7937" i="1" s="1"/>
  <c r="W7938" i="1"/>
  <c r="Y7938" i="1" s="1"/>
  <c r="W7939" i="1"/>
  <c r="Y7939" i="1" s="1"/>
  <c r="W7940" i="1"/>
  <c r="Y7940" i="1" s="1"/>
  <c r="W7941" i="1"/>
  <c r="Y7941" i="1" s="1"/>
  <c r="W7942" i="1"/>
  <c r="Y7942" i="1" s="1"/>
  <c r="W7943" i="1"/>
  <c r="Y7943" i="1" s="1"/>
  <c r="W7944" i="1"/>
  <c r="Y7944" i="1" s="1"/>
  <c r="W7945" i="1"/>
  <c r="Y7945" i="1" s="1"/>
  <c r="W7946" i="1"/>
  <c r="Y7946" i="1" s="1"/>
  <c r="W7947" i="1"/>
  <c r="Y7947" i="1" s="1"/>
  <c r="W7948" i="1"/>
  <c r="Y7948" i="1" s="1"/>
  <c r="W7949" i="1"/>
  <c r="Y7949" i="1" s="1"/>
  <c r="W7950" i="1"/>
  <c r="Y7950" i="1" s="1"/>
  <c r="W7951" i="1"/>
  <c r="Y7951" i="1" s="1"/>
  <c r="W7952" i="1"/>
  <c r="Y7952" i="1" s="1"/>
  <c r="W7953" i="1"/>
  <c r="Y7953" i="1" s="1"/>
  <c r="W7954" i="1"/>
  <c r="Y7954" i="1" s="1"/>
  <c r="W7955" i="1"/>
  <c r="Y7955" i="1" s="1"/>
  <c r="W7956" i="1"/>
  <c r="Y7956" i="1" s="1"/>
  <c r="W7957" i="1"/>
  <c r="Y7957" i="1" s="1"/>
  <c r="W7958" i="1"/>
  <c r="Y7958" i="1" s="1"/>
  <c r="W7959" i="1"/>
  <c r="Y7959" i="1" s="1"/>
  <c r="W7960" i="1"/>
  <c r="Y7960" i="1" s="1"/>
  <c r="W7961" i="1"/>
  <c r="Y7961" i="1" s="1"/>
  <c r="W7962" i="1"/>
  <c r="Y7962" i="1" s="1"/>
  <c r="W7963" i="1"/>
  <c r="Y7963" i="1" s="1"/>
  <c r="W7964" i="1"/>
  <c r="Y7964" i="1" s="1"/>
  <c r="W7965" i="1"/>
  <c r="Y7965" i="1" s="1"/>
  <c r="W7966" i="1"/>
  <c r="Y7966" i="1" s="1"/>
  <c r="W7967" i="1"/>
  <c r="Y7967" i="1" s="1"/>
  <c r="W7968" i="1"/>
  <c r="Y7968" i="1" s="1"/>
  <c r="W7969" i="1"/>
  <c r="Y7969" i="1" s="1"/>
  <c r="W7970" i="1"/>
  <c r="Y7970" i="1" s="1"/>
  <c r="W7971" i="1"/>
  <c r="Y7971" i="1" s="1"/>
  <c r="W7972" i="1"/>
  <c r="Y7972" i="1" s="1"/>
  <c r="W7973" i="1"/>
  <c r="Y7973" i="1" s="1"/>
  <c r="W7974" i="1"/>
  <c r="Y7974" i="1" s="1"/>
  <c r="W7975" i="1"/>
  <c r="Y7975" i="1" s="1"/>
  <c r="W7976" i="1"/>
  <c r="Y7976" i="1" s="1"/>
  <c r="W7977" i="1"/>
  <c r="Y7977" i="1" s="1"/>
  <c r="W7978" i="1"/>
  <c r="Y7978" i="1" s="1"/>
  <c r="W7979" i="1"/>
  <c r="Y7979" i="1" s="1"/>
  <c r="W7980" i="1"/>
  <c r="Y7980" i="1" s="1"/>
  <c r="W7981" i="1"/>
  <c r="Y7981" i="1" s="1"/>
  <c r="W7982" i="1"/>
  <c r="Y7982" i="1" s="1"/>
  <c r="W7983" i="1"/>
  <c r="Y7983" i="1" s="1"/>
  <c r="W7984" i="1"/>
  <c r="Y7984" i="1" s="1"/>
  <c r="W7985" i="1"/>
  <c r="Y7985" i="1" s="1"/>
  <c r="W7986" i="1"/>
  <c r="Y7986" i="1" s="1"/>
  <c r="W7987" i="1"/>
  <c r="Y7987" i="1" s="1"/>
  <c r="W7988" i="1"/>
  <c r="Y7988" i="1" s="1"/>
  <c r="W7989" i="1"/>
  <c r="Y7989" i="1" s="1"/>
  <c r="W7990" i="1"/>
  <c r="Y7990" i="1" s="1"/>
  <c r="W7991" i="1"/>
  <c r="Y7991" i="1" s="1"/>
  <c r="W7992" i="1"/>
  <c r="Y7992" i="1" s="1"/>
  <c r="W7993" i="1"/>
  <c r="Y7993" i="1" s="1"/>
  <c r="W7994" i="1"/>
  <c r="Y7994" i="1" s="1"/>
  <c r="W7995" i="1"/>
  <c r="Y7995" i="1" s="1"/>
  <c r="W7996" i="1"/>
  <c r="Y7996" i="1" s="1"/>
  <c r="W7997" i="1"/>
  <c r="Y7997" i="1" s="1"/>
  <c r="W7998" i="1"/>
  <c r="Y7998" i="1" s="1"/>
  <c r="W7999" i="1"/>
  <c r="Y7999" i="1" s="1"/>
  <c r="W8000" i="1"/>
  <c r="Y8000" i="1" s="1"/>
  <c r="W8001" i="1"/>
  <c r="Y8001" i="1" s="1"/>
  <c r="W8002" i="1"/>
  <c r="Y8002" i="1" s="1"/>
  <c r="W8003" i="1"/>
  <c r="Y8003" i="1" s="1"/>
  <c r="W8004" i="1"/>
  <c r="Y8004" i="1" s="1"/>
  <c r="W8005" i="1"/>
  <c r="Y8005" i="1" s="1"/>
  <c r="W8006" i="1"/>
  <c r="Y8006" i="1" s="1"/>
  <c r="W8007" i="1"/>
  <c r="Y8007" i="1" s="1"/>
  <c r="W8008" i="1"/>
  <c r="Y8008" i="1" s="1"/>
  <c r="W8009" i="1"/>
  <c r="Y8009" i="1" s="1"/>
  <c r="W8010" i="1"/>
  <c r="Y8010" i="1" s="1"/>
  <c r="W8011" i="1"/>
  <c r="Y8011" i="1" s="1"/>
  <c r="W8012" i="1"/>
  <c r="Y8012" i="1" s="1"/>
  <c r="W8013" i="1"/>
  <c r="Y8013" i="1" s="1"/>
  <c r="W8014" i="1"/>
  <c r="Y8014" i="1" s="1"/>
  <c r="W8015" i="1"/>
  <c r="Y8015" i="1" s="1"/>
  <c r="W8016" i="1"/>
  <c r="Y8016" i="1" s="1"/>
  <c r="W8017" i="1"/>
  <c r="Y8017" i="1" s="1"/>
  <c r="W8018" i="1"/>
  <c r="Y8018" i="1" s="1"/>
  <c r="W8019" i="1"/>
  <c r="Y8019" i="1" s="1"/>
  <c r="W8020" i="1"/>
  <c r="Y8020" i="1" s="1"/>
  <c r="W8021" i="1"/>
  <c r="Y8021" i="1" s="1"/>
  <c r="W8022" i="1"/>
  <c r="Y8022" i="1" s="1"/>
  <c r="W8023" i="1"/>
  <c r="Y8023" i="1" s="1"/>
  <c r="W8024" i="1"/>
  <c r="Y8024" i="1" s="1"/>
  <c r="W8025" i="1"/>
  <c r="Y8025" i="1" s="1"/>
  <c r="W8026" i="1"/>
  <c r="Y8026" i="1" s="1"/>
  <c r="W8027" i="1"/>
  <c r="Y8027" i="1" s="1"/>
  <c r="W8028" i="1"/>
  <c r="Y8028" i="1" s="1"/>
  <c r="W8029" i="1"/>
  <c r="Y8029" i="1" s="1"/>
  <c r="W8030" i="1"/>
  <c r="Y8030" i="1" s="1"/>
  <c r="W8031" i="1"/>
  <c r="Y8031" i="1" s="1"/>
  <c r="W8032" i="1"/>
  <c r="Y8032" i="1" s="1"/>
  <c r="W8033" i="1"/>
  <c r="Y8033" i="1" s="1"/>
  <c r="W8034" i="1"/>
  <c r="Y8034" i="1" s="1"/>
  <c r="W8035" i="1"/>
  <c r="Y8035" i="1" s="1"/>
  <c r="W8036" i="1"/>
  <c r="Y8036" i="1" s="1"/>
  <c r="W8037" i="1"/>
  <c r="Y8037" i="1" s="1"/>
  <c r="W8038" i="1"/>
  <c r="Y8038" i="1" s="1"/>
  <c r="W8039" i="1"/>
  <c r="Y8039" i="1" s="1"/>
  <c r="W8040" i="1"/>
  <c r="Y8040" i="1" s="1"/>
  <c r="W8041" i="1"/>
  <c r="Y8041" i="1" s="1"/>
  <c r="W8042" i="1"/>
  <c r="Y8042" i="1" s="1"/>
  <c r="W8043" i="1"/>
  <c r="Y8043" i="1" s="1"/>
  <c r="W8044" i="1"/>
  <c r="Y8044" i="1" s="1"/>
  <c r="W8045" i="1"/>
  <c r="Y8045" i="1" s="1"/>
  <c r="W8046" i="1"/>
  <c r="Y8046" i="1" s="1"/>
  <c r="W8047" i="1"/>
  <c r="Y8047" i="1" s="1"/>
  <c r="W8048" i="1"/>
  <c r="Y8048" i="1" s="1"/>
  <c r="W8049" i="1"/>
  <c r="Y8049" i="1" s="1"/>
  <c r="W8050" i="1"/>
  <c r="Y8050" i="1" s="1"/>
  <c r="W8051" i="1"/>
  <c r="Y8051" i="1" s="1"/>
  <c r="W8052" i="1"/>
  <c r="Y8052" i="1" s="1"/>
  <c r="W8053" i="1"/>
  <c r="Y8053" i="1" s="1"/>
  <c r="W8054" i="1"/>
  <c r="Y8054" i="1" s="1"/>
  <c r="W8055" i="1"/>
  <c r="Y8055" i="1" s="1"/>
  <c r="W8056" i="1"/>
  <c r="Y8056" i="1" s="1"/>
  <c r="W8057" i="1"/>
  <c r="Y8057" i="1" s="1"/>
  <c r="W8058" i="1"/>
  <c r="Y8058" i="1" s="1"/>
  <c r="W8059" i="1"/>
  <c r="Y8059" i="1" s="1"/>
  <c r="W8060" i="1"/>
  <c r="Y8060" i="1" s="1"/>
  <c r="W8061" i="1"/>
  <c r="Y8061" i="1" s="1"/>
  <c r="W8062" i="1"/>
  <c r="Y8062" i="1" s="1"/>
  <c r="W8063" i="1"/>
  <c r="Y8063" i="1" s="1"/>
  <c r="W8064" i="1"/>
  <c r="Y8064" i="1" s="1"/>
  <c r="W8065" i="1"/>
  <c r="Y8065" i="1" s="1"/>
  <c r="W8066" i="1"/>
  <c r="Y8066" i="1" s="1"/>
  <c r="W8067" i="1"/>
  <c r="Y8067" i="1" s="1"/>
  <c r="W8068" i="1"/>
  <c r="Y8068" i="1" s="1"/>
  <c r="W8069" i="1"/>
  <c r="Y8069" i="1" s="1"/>
  <c r="W8070" i="1"/>
  <c r="Y8070" i="1" s="1"/>
  <c r="W8071" i="1"/>
  <c r="Y8071" i="1" s="1"/>
  <c r="W8072" i="1"/>
  <c r="Y8072" i="1" s="1"/>
  <c r="W8073" i="1"/>
  <c r="Y8073" i="1" s="1"/>
  <c r="W8074" i="1"/>
  <c r="Y8074" i="1" s="1"/>
  <c r="W8075" i="1"/>
  <c r="Y8075" i="1" s="1"/>
  <c r="W8076" i="1"/>
  <c r="Y8076" i="1" s="1"/>
  <c r="W8077" i="1"/>
  <c r="Y8077" i="1" s="1"/>
  <c r="W8078" i="1"/>
  <c r="Y8078" i="1" s="1"/>
  <c r="W8079" i="1"/>
  <c r="Y8079" i="1" s="1"/>
  <c r="W8080" i="1"/>
  <c r="Y8080" i="1" s="1"/>
  <c r="W8081" i="1"/>
  <c r="Y8081" i="1" s="1"/>
  <c r="W8082" i="1"/>
  <c r="Y8082" i="1" s="1"/>
  <c r="W8083" i="1"/>
  <c r="Y8083" i="1" s="1"/>
  <c r="W8084" i="1"/>
  <c r="Y8084" i="1" s="1"/>
  <c r="W8085" i="1"/>
  <c r="Y8085" i="1" s="1"/>
  <c r="W8086" i="1"/>
  <c r="Y8086" i="1" s="1"/>
  <c r="W8087" i="1"/>
  <c r="Y8087" i="1" s="1"/>
  <c r="W8088" i="1"/>
  <c r="Y8088" i="1" s="1"/>
  <c r="W8089" i="1"/>
  <c r="Y8089" i="1" s="1"/>
  <c r="W8090" i="1"/>
  <c r="Y8090" i="1" s="1"/>
  <c r="W8091" i="1"/>
  <c r="Y8091" i="1" s="1"/>
  <c r="W8092" i="1"/>
  <c r="Y8092" i="1" s="1"/>
  <c r="W8093" i="1"/>
  <c r="Y8093" i="1" s="1"/>
  <c r="W8094" i="1"/>
  <c r="Y8094" i="1" s="1"/>
  <c r="W8095" i="1"/>
  <c r="Y8095" i="1" s="1"/>
  <c r="W8096" i="1"/>
  <c r="Y8096" i="1" s="1"/>
  <c r="W8097" i="1"/>
  <c r="Y8097" i="1" s="1"/>
  <c r="W8098" i="1"/>
  <c r="Y8098" i="1" s="1"/>
  <c r="W8099" i="1"/>
  <c r="Y8099" i="1" s="1"/>
  <c r="W8100" i="1"/>
  <c r="Y8100" i="1" s="1"/>
  <c r="W8101" i="1"/>
  <c r="Y8101" i="1" s="1"/>
  <c r="W8102" i="1"/>
  <c r="Y8102" i="1" s="1"/>
  <c r="W8103" i="1"/>
  <c r="Y8103" i="1" s="1"/>
  <c r="W8104" i="1"/>
  <c r="Y8104" i="1" s="1"/>
  <c r="W8105" i="1"/>
  <c r="Y8105" i="1" s="1"/>
  <c r="W8106" i="1"/>
  <c r="Y8106" i="1" s="1"/>
  <c r="W8107" i="1"/>
  <c r="Y8107" i="1" s="1"/>
  <c r="W8108" i="1"/>
  <c r="Y8108" i="1" s="1"/>
  <c r="W8109" i="1"/>
  <c r="Y8109" i="1" s="1"/>
  <c r="W8110" i="1"/>
  <c r="Y8110" i="1" s="1"/>
  <c r="W8111" i="1"/>
  <c r="Y8111" i="1" s="1"/>
  <c r="W8112" i="1"/>
  <c r="Y8112" i="1" s="1"/>
  <c r="W8113" i="1"/>
  <c r="Y8113" i="1" s="1"/>
  <c r="W8114" i="1"/>
  <c r="Y8114" i="1" s="1"/>
  <c r="W8115" i="1"/>
  <c r="Y8115" i="1" s="1"/>
  <c r="W8116" i="1"/>
  <c r="Y8116" i="1" s="1"/>
  <c r="W8117" i="1"/>
  <c r="Y8117" i="1" s="1"/>
  <c r="W8118" i="1"/>
  <c r="Y8118" i="1" s="1"/>
  <c r="W8119" i="1"/>
  <c r="Y8119" i="1" s="1"/>
  <c r="W8120" i="1"/>
  <c r="Y8120" i="1" s="1"/>
  <c r="W8121" i="1"/>
  <c r="Y8121" i="1" s="1"/>
  <c r="W8122" i="1"/>
  <c r="Y8122" i="1" s="1"/>
  <c r="W8123" i="1"/>
  <c r="Y8123" i="1" s="1"/>
  <c r="W8124" i="1"/>
  <c r="Y8124" i="1" s="1"/>
  <c r="W8125" i="1"/>
  <c r="Y8125" i="1" s="1"/>
  <c r="W8126" i="1"/>
  <c r="Y8126" i="1" s="1"/>
  <c r="W8127" i="1"/>
  <c r="Y8127" i="1" s="1"/>
  <c r="W8128" i="1"/>
  <c r="Y8128" i="1" s="1"/>
  <c r="W8129" i="1"/>
  <c r="Y8129" i="1" s="1"/>
  <c r="W8130" i="1"/>
  <c r="Y8130" i="1" s="1"/>
  <c r="W8131" i="1"/>
  <c r="Y8131" i="1" s="1"/>
  <c r="W8132" i="1"/>
  <c r="Y8132" i="1" s="1"/>
  <c r="W8133" i="1"/>
  <c r="Y8133" i="1" s="1"/>
  <c r="W8134" i="1"/>
  <c r="Y8134" i="1" s="1"/>
  <c r="W8135" i="1"/>
  <c r="Y8135" i="1" s="1"/>
  <c r="W8136" i="1"/>
  <c r="Y8136" i="1" s="1"/>
  <c r="W8137" i="1"/>
  <c r="Y8137" i="1" s="1"/>
  <c r="W8138" i="1"/>
  <c r="Y8138" i="1" s="1"/>
  <c r="W8139" i="1"/>
  <c r="Y8139" i="1" s="1"/>
  <c r="W8140" i="1"/>
  <c r="Y8140" i="1" s="1"/>
  <c r="W8141" i="1"/>
  <c r="Y8141" i="1" s="1"/>
  <c r="W8142" i="1"/>
  <c r="Y8142" i="1" s="1"/>
  <c r="W8143" i="1"/>
  <c r="Y8143" i="1" s="1"/>
  <c r="W8144" i="1"/>
  <c r="Y8144" i="1" s="1"/>
  <c r="W8145" i="1"/>
  <c r="Y8145" i="1" s="1"/>
  <c r="W8146" i="1"/>
  <c r="Y8146" i="1" s="1"/>
  <c r="W8147" i="1"/>
  <c r="Y8147" i="1" s="1"/>
  <c r="W8148" i="1"/>
  <c r="Y8148" i="1" s="1"/>
  <c r="W8149" i="1"/>
  <c r="Y8149" i="1" s="1"/>
  <c r="W8150" i="1"/>
  <c r="Y8150" i="1" s="1"/>
  <c r="W8151" i="1"/>
  <c r="Y8151" i="1" s="1"/>
  <c r="W8152" i="1"/>
  <c r="Y8152" i="1" s="1"/>
  <c r="W8153" i="1"/>
  <c r="Y8153" i="1" s="1"/>
  <c r="W8154" i="1"/>
  <c r="Y8154" i="1" s="1"/>
  <c r="W8155" i="1"/>
  <c r="Y8155" i="1" s="1"/>
  <c r="W8156" i="1"/>
  <c r="Y8156" i="1" s="1"/>
  <c r="W8157" i="1"/>
  <c r="Y8157" i="1" s="1"/>
  <c r="W8158" i="1"/>
  <c r="Y8158" i="1" s="1"/>
  <c r="W8159" i="1"/>
  <c r="Y8159" i="1" s="1"/>
  <c r="W8160" i="1"/>
  <c r="Y8160" i="1" s="1"/>
  <c r="W8161" i="1"/>
  <c r="Y8161" i="1" s="1"/>
  <c r="W8162" i="1"/>
  <c r="Y8162" i="1" s="1"/>
  <c r="W8163" i="1"/>
  <c r="Y8163" i="1" s="1"/>
  <c r="W8164" i="1"/>
  <c r="Y8164" i="1" s="1"/>
  <c r="W8165" i="1"/>
  <c r="Y8165" i="1" s="1"/>
  <c r="W8166" i="1"/>
  <c r="Y8166" i="1" s="1"/>
  <c r="W8167" i="1"/>
  <c r="Y8167" i="1" s="1"/>
  <c r="W8168" i="1"/>
  <c r="Y8168" i="1" s="1"/>
  <c r="W8169" i="1"/>
  <c r="Y8169" i="1" s="1"/>
  <c r="W8170" i="1"/>
  <c r="Y8170" i="1" s="1"/>
  <c r="W8171" i="1"/>
  <c r="Y8171" i="1" s="1"/>
  <c r="W8172" i="1"/>
  <c r="Y8172" i="1" s="1"/>
  <c r="W8173" i="1"/>
  <c r="Y8173" i="1" s="1"/>
  <c r="W8174" i="1"/>
  <c r="Y8174" i="1" s="1"/>
  <c r="W8175" i="1"/>
  <c r="Y8175" i="1" s="1"/>
  <c r="W8176" i="1"/>
  <c r="Y8176" i="1" s="1"/>
  <c r="W8177" i="1"/>
  <c r="Y8177" i="1" s="1"/>
  <c r="W8178" i="1"/>
  <c r="Y8178" i="1" s="1"/>
  <c r="W8179" i="1"/>
  <c r="Y8179" i="1" s="1"/>
  <c r="W8180" i="1"/>
  <c r="Y8180" i="1" s="1"/>
  <c r="W8181" i="1"/>
  <c r="Y8181" i="1" s="1"/>
  <c r="W8182" i="1"/>
  <c r="Y8182" i="1" s="1"/>
  <c r="W8183" i="1"/>
  <c r="Y8183" i="1" s="1"/>
  <c r="W8184" i="1"/>
  <c r="Y8184" i="1" s="1"/>
  <c r="W8185" i="1"/>
  <c r="Y8185" i="1" s="1"/>
  <c r="W8186" i="1"/>
  <c r="Y8186" i="1" s="1"/>
  <c r="W8187" i="1"/>
  <c r="Y8187" i="1" s="1"/>
  <c r="W8188" i="1"/>
  <c r="Y8188" i="1" s="1"/>
  <c r="W8189" i="1"/>
  <c r="Y8189" i="1" s="1"/>
  <c r="W8190" i="1"/>
  <c r="Y8190" i="1" s="1"/>
  <c r="W8191" i="1"/>
  <c r="Y8191" i="1" s="1"/>
  <c r="W8192" i="1"/>
  <c r="Y8192" i="1" s="1"/>
  <c r="W8193" i="1"/>
  <c r="Y8193" i="1" s="1"/>
  <c r="W8194" i="1"/>
  <c r="Y8194" i="1" s="1"/>
  <c r="W8195" i="1"/>
  <c r="Y8195" i="1" s="1"/>
  <c r="W8196" i="1"/>
  <c r="Y8196" i="1" s="1"/>
  <c r="W8197" i="1"/>
  <c r="Y8197" i="1" s="1"/>
  <c r="W8198" i="1"/>
  <c r="Y8198" i="1" s="1"/>
  <c r="W8199" i="1"/>
  <c r="Y8199" i="1" s="1"/>
  <c r="W8200" i="1"/>
  <c r="Y8200" i="1" s="1"/>
  <c r="W8201" i="1"/>
  <c r="Y8201" i="1" s="1"/>
  <c r="W8202" i="1"/>
  <c r="Y8202" i="1" s="1"/>
  <c r="W8203" i="1"/>
  <c r="Y8203" i="1" s="1"/>
  <c r="W8204" i="1"/>
  <c r="Y8204" i="1" s="1"/>
  <c r="W8205" i="1"/>
  <c r="Y8205" i="1" s="1"/>
  <c r="W8206" i="1"/>
  <c r="Y8206" i="1" s="1"/>
  <c r="W8207" i="1"/>
  <c r="Y8207" i="1" s="1"/>
  <c r="W8208" i="1"/>
  <c r="Y8208" i="1" s="1"/>
  <c r="W8209" i="1"/>
  <c r="Y8209" i="1" s="1"/>
  <c r="W8210" i="1"/>
  <c r="Y8210" i="1" s="1"/>
  <c r="W8211" i="1"/>
  <c r="Y8211" i="1" s="1"/>
  <c r="W8212" i="1"/>
  <c r="Y8212" i="1" s="1"/>
  <c r="W8213" i="1"/>
  <c r="Y8213" i="1" s="1"/>
  <c r="W8214" i="1"/>
  <c r="Y8214" i="1" s="1"/>
  <c r="W8215" i="1"/>
  <c r="Y8215" i="1" s="1"/>
  <c r="W8216" i="1"/>
  <c r="Y8216" i="1" s="1"/>
  <c r="W8217" i="1"/>
  <c r="Y8217" i="1" s="1"/>
  <c r="W8218" i="1"/>
  <c r="Y8218" i="1" s="1"/>
  <c r="W8219" i="1"/>
  <c r="Y8219" i="1" s="1"/>
  <c r="W8220" i="1"/>
  <c r="Y8220" i="1" s="1"/>
  <c r="W8221" i="1"/>
  <c r="Y8221" i="1" s="1"/>
  <c r="W8222" i="1"/>
  <c r="Y8222" i="1" s="1"/>
  <c r="W8223" i="1"/>
  <c r="Y8223" i="1" s="1"/>
  <c r="W8224" i="1"/>
  <c r="Y8224" i="1" s="1"/>
  <c r="W8225" i="1"/>
  <c r="Y8225" i="1" s="1"/>
  <c r="W8226" i="1"/>
  <c r="Y8226" i="1" s="1"/>
  <c r="W8227" i="1"/>
  <c r="Y8227" i="1" s="1"/>
  <c r="W8228" i="1"/>
  <c r="Y8228" i="1" s="1"/>
  <c r="W8229" i="1"/>
  <c r="Y8229" i="1" s="1"/>
  <c r="W8230" i="1"/>
  <c r="Y8230" i="1" s="1"/>
  <c r="W8231" i="1"/>
  <c r="Y8231" i="1" s="1"/>
  <c r="W8232" i="1"/>
  <c r="Y8232" i="1" s="1"/>
  <c r="W8233" i="1"/>
  <c r="Y8233" i="1" s="1"/>
  <c r="W8234" i="1"/>
  <c r="Y8234" i="1" s="1"/>
  <c r="W8235" i="1"/>
  <c r="Y8235" i="1" s="1"/>
  <c r="W8236" i="1"/>
  <c r="Y8236" i="1" s="1"/>
  <c r="W8237" i="1"/>
  <c r="Y8237" i="1" s="1"/>
  <c r="W8238" i="1"/>
  <c r="Y8238" i="1" s="1"/>
  <c r="W8239" i="1"/>
  <c r="Y8239" i="1" s="1"/>
  <c r="W8240" i="1"/>
  <c r="Y8240" i="1" s="1"/>
  <c r="W8241" i="1"/>
  <c r="Y8241" i="1" s="1"/>
  <c r="W8242" i="1"/>
  <c r="Y8242" i="1" s="1"/>
  <c r="W8243" i="1"/>
  <c r="Y8243" i="1" s="1"/>
  <c r="W8244" i="1"/>
  <c r="Y8244" i="1" s="1"/>
  <c r="W8245" i="1"/>
  <c r="Y8245" i="1" s="1"/>
  <c r="W8246" i="1"/>
  <c r="Y8246" i="1" s="1"/>
  <c r="W8247" i="1"/>
  <c r="Y8247" i="1" s="1"/>
  <c r="W8248" i="1"/>
  <c r="Y8248" i="1" s="1"/>
  <c r="W8249" i="1"/>
  <c r="Y8249" i="1" s="1"/>
  <c r="W8250" i="1"/>
  <c r="Y8250" i="1" s="1"/>
  <c r="W8251" i="1"/>
  <c r="Y8251" i="1" s="1"/>
  <c r="W8252" i="1"/>
  <c r="Y8252" i="1" s="1"/>
  <c r="W8253" i="1"/>
  <c r="Y8253" i="1" s="1"/>
  <c r="W8254" i="1"/>
  <c r="Y8254" i="1" s="1"/>
  <c r="W8255" i="1"/>
  <c r="Y8255" i="1" s="1"/>
  <c r="W8256" i="1"/>
  <c r="Y8256" i="1" s="1"/>
  <c r="W8257" i="1"/>
  <c r="Y8257" i="1" s="1"/>
  <c r="W8258" i="1"/>
  <c r="Y8258" i="1" s="1"/>
  <c r="W8259" i="1"/>
  <c r="Y8259" i="1" s="1"/>
  <c r="W8260" i="1"/>
  <c r="Y8260" i="1" s="1"/>
  <c r="W8261" i="1"/>
  <c r="Y8261" i="1" s="1"/>
  <c r="W8262" i="1"/>
  <c r="Y8262" i="1" s="1"/>
  <c r="W8263" i="1"/>
  <c r="Y8263" i="1" s="1"/>
  <c r="W8264" i="1"/>
  <c r="Y8264" i="1" s="1"/>
  <c r="W8265" i="1"/>
  <c r="Y8265" i="1" s="1"/>
  <c r="W8266" i="1"/>
  <c r="Y8266" i="1" s="1"/>
  <c r="W8267" i="1"/>
  <c r="Y8267" i="1" s="1"/>
  <c r="W8268" i="1"/>
  <c r="Y8268" i="1" s="1"/>
  <c r="W8269" i="1"/>
  <c r="Y8269" i="1" s="1"/>
  <c r="W8270" i="1"/>
  <c r="Y8270" i="1" s="1"/>
  <c r="W8271" i="1"/>
  <c r="Y8271" i="1" s="1"/>
  <c r="W8272" i="1"/>
  <c r="Y8272" i="1" s="1"/>
  <c r="W8273" i="1"/>
  <c r="Y8273" i="1" s="1"/>
  <c r="W8274" i="1"/>
  <c r="Y8274" i="1" s="1"/>
  <c r="W8275" i="1"/>
  <c r="Y8275" i="1" s="1"/>
  <c r="W8276" i="1"/>
  <c r="Y8276" i="1" s="1"/>
  <c r="W8277" i="1"/>
  <c r="Y8277" i="1" s="1"/>
  <c r="W8278" i="1"/>
  <c r="Y8278" i="1" s="1"/>
  <c r="W8279" i="1"/>
  <c r="Y8279" i="1" s="1"/>
  <c r="W8280" i="1"/>
  <c r="Y8280" i="1" s="1"/>
  <c r="W8281" i="1"/>
  <c r="Y8281" i="1" s="1"/>
  <c r="W8282" i="1"/>
  <c r="Y8282" i="1" s="1"/>
  <c r="W8283" i="1"/>
  <c r="Y8283" i="1" s="1"/>
  <c r="W8284" i="1"/>
  <c r="Y8284" i="1" s="1"/>
  <c r="W8285" i="1"/>
  <c r="Y8285" i="1" s="1"/>
  <c r="W8286" i="1"/>
  <c r="Y8286" i="1" s="1"/>
  <c r="W8287" i="1"/>
  <c r="Y8287" i="1" s="1"/>
  <c r="W8288" i="1"/>
  <c r="Y8288" i="1" s="1"/>
  <c r="W8289" i="1"/>
  <c r="Y8289" i="1" s="1"/>
  <c r="W8290" i="1"/>
  <c r="Y8290" i="1" s="1"/>
  <c r="W8291" i="1"/>
  <c r="Y8291" i="1" s="1"/>
  <c r="W8292" i="1"/>
  <c r="Y8292" i="1" s="1"/>
  <c r="W8293" i="1"/>
  <c r="Y8293" i="1" s="1"/>
  <c r="W8294" i="1"/>
  <c r="Y8294" i="1" s="1"/>
  <c r="W8295" i="1"/>
  <c r="Y8295" i="1" s="1"/>
  <c r="W8296" i="1"/>
  <c r="Y8296" i="1" s="1"/>
  <c r="W8297" i="1"/>
  <c r="Y8297" i="1" s="1"/>
  <c r="W8298" i="1"/>
  <c r="Y8298" i="1" s="1"/>
  <c r="W8299" i="1"/>
  <c r="Y8299" i="1" s="1"/>
  <c r="W8300" i="1"/>
  <c r="Y8300" i="1" s="1"/>
  <c r="W8301" i="1"/>
  <c r="Y8301" i="1" s="1"/>
  <c r="W8302" i="1"/>
  <c r="Y8302" i="1" s="1"/>
  <c r="W8303" i="1"/>
  <c r="Y8303" i="1" s="1"/>
  <c r="W8304" i="1"/>
  <c r="Y8304" i="1" s="1"/>
  <c r="W8305" i="1"/>
  <c r="Y8305" i="1" s="1"/>
  <c r="W8306" i="1"/>
  <c r="Y8306" i="1" s="1"/>
  <c r="W8307" i="1"/>
  <c r="Y8307" i="1" s="1"/>
  <c r="W8308" i="1"/>
  <c r="Y8308" i="1" s="1"/>
  <c r="W8309" i="1"/>
  <c r="Y8309" i="1" s="1"/>
  <c r="W8310" i="1"/>
  <c r="Y8310" i="1" s="1"/>
  <c r="W8311" i="1"/>
  <c r="Y8311" i="1" s="1"/>
  <c r="W8312" i="1"/>
  <c r="Y8312" i="1" s="1"/>
  <c r="W8313" i="1"/>
  <c r="Y8313" i="1" s="1"/>
  <c r="W8314" i="1"/>
  <c r="Y8314" i="1" s="1"/>
  <c r="W8315" i="1"/>
  <c r="Y8315" i="1" s="1"/>
  <c r="W8316" i="1"/>
  <c r="Y8316" i="1" s="1"/>
  <c r="W8317" i="1"/>
  <c r="Y8317" i="1" s="1"/>
  <c r="W8318" i="1"/>
  <c r="Y8318" i="1" s="1"/>
  <c r="W8319" i="1"/>
  <c r="Y8319" i="1" s="1"/>
  <c r="W8320" i="1"/>
  <c r="Y8320" i="1" s="1"/>
  <c r="W8321" i="1"/>
  <c r="Y8321" i="1" s="1"/>
  <c r="W8322" i="1"/>
  <c r="Y8322" i="1" s="1"/>
  <c r="W8323" i="1"/>
  <c r="Y8323" i="1" s="1"/>
  <c r="W8324" i="1"/>
  <c r="Y8324" i="1" s="1"/>
  <c r="W8325" i="1"/>
  <c r="Y8325" i="1" s="1"/>
  <c r="W8326" i="1"/>
  <c r="Y8326" i="1" s="1"/>
  <c r="W8327" i="1"/>
  <c r="Y8327" i="1" s="1"/>
  <c r="W8328" i="1"/>
  <c r="Y8328" i="1" s="1"/>
  <c r="W8329" i="1"/>
  <c r="Y8329" i="1" s="1"/>
  <c r="W8330" i="1"/>
  <c r="Y8330" i="1" s="1"/>
  <c r="W8331" i="1"/>
  <c r="Y8331" i="1" s="1"/>
  <c r="W8332" i="1"/>
  <c r="Y8332" i="1" s="1"/>
  <c r="W8333" i="1"/>
  <c r="Y8333" i="1" s="1"/>
  <c r="W8334" i="1"/>
  <c r="Y8334" i="1" s="1"/>
  <c r="W8335" i="1"/>
  <c r="Y8335" i="1" s="1"/>
  <c r="W8336" i="1"/>
  <c r="Y8336" i="1" s="1"/>
  <c r="W8337" i="1"/>
  <c r="Y8337" i="1" s="1"/>
  <c r="W8338" i="1"/>
  <c r="Y8338" i="1" s="1"/>
  <c r="W8339" i="1"/>
  <c r="Y8339" i="1" s="1"/>
  <c r="W8340" i="1"/>
  <c r="Y8340" i="1" s="1"/>
  <c r="W8341" i="1"/>
  <c r="Y8341" i="1" s="1"/>
  <c r="W8342" i="1"/>
  <c r="Y8342" i="1" s="1"/>
  <c r="W8343" i="1"/>
  <c r="Y8343" i="1" s="1"/>
  <c r="W8344" i="1"/>
  <c r="Y8344" i="1" s="1"/>
  <c r="W8345" i="1"/>
  <c r="Y8345" i="1" s="1"/>
  <c r="W8346" i="1"/>
  <c r="Y8346" i="1" s="1"/>
  <c r="W8347" i="1"/>
  <c r="Y8347" i="1" s="1"/>
  <c r="W8348" i="1"/>
  <c r="Y8348" i="1" s="1"/>
  <c r="W8349" i="1"/>
  <c r="Y8349" i="1" s="1"/>
  <c r="W8350" i="1"/>
  <c r="Y8350" i="1" s="1"/>
  <c r="W8351" i="1"/>
  <c r="Y8351" i="1" s="1"/>
  <c r="W8352" i="1"/>
  <c r="Y8352" i="1" s="1"/>
  <c r="W8353" i="1"/>
  <c r="Y8353" i="1" s="1"/>
  <c r="W8354" i="1"/>
  <c r="Y8354" i="1" s="1"/>
  <c r="W8355" i="1"/>
  <c r="Y8355" i="1" s="1"/>
  <c r="W8356" i="1"/>
  <c r="Y8356" i="1" s="1"/>
  <c r="W8357" i="1"/>
  <c r="Y8357" i="1" s="1"/>
  <c r="W8358" i="1"/>
  <c r="Y8358" i="1" s="1"/>
  <c r="W8359" i="1"/>
  <c r="Y8359" i="1" s="1"/>
  <c r="W8360" i="1"/>
  <c r="Y8360" i="1" s="1"/>
  <c r="W8361" i="1"/>
  <c r="Y8361" i="1" s="1"/>
  <c r="W8362" i="1"/>
  <c r="Y8362" i="1" s="1"/>
  <c r="W8363" i="1"/>
  <c r="Y8363" i="1" s="1"/>
  <c r="W8364" i="1"/>
  <c r="Y8364" i="1" s="1"/>
  <c r="W8365" i="1"/>
  <c r="Y8365" i="1" s="1"/>
  <c r="W8366" i="1"/>
  <c r="Y8366" i="1" s="1"/>
  <c r="W8367" i="1"/>
  <c r="Y8367" i="1" s="1"/>
  <c r="W8368" i="1"/>
  <c r="Y8368" i="1" s="1"/>
  <c r="W8369" i="1"/>
  <c r="Y8369" i="1" s="1"/>
  <c r="W8370" i="1"/>
  <c r="Y8370" i="1" s="1"/>
  <c r="W8371" i="1"/>
  <c r="Y8371" i="1" s="1"/>
  <c r="W8372" i="1"/>
  <c r="Y8372" i="1" s="1"/>
  <c r="W8373" i="1"/>
  <c r="Y8373" i="1" s="1"/>
  <c r="W8374" i="1"/>
  <c r="Y8374" i="1" s="1"/>
  <c r="W8375" i="1"/>
  <c r="Y8375" i="1" s="1"/>
  <c r="W8376" i="1"/>
  <c r="Y8376" i="1" s="1"/>
  <c r="W8377" i="1"/>
  <c r="Y8377" i="1" s="1"/>
  <c r="W8378" i="1"/>
  <c r="Y8378" i="1" s="1"/>
  <c r="W8379" i="1"/>
  <c r="Y8379" i="1" s="1"/>
  <c r="W8380" i="1"/>
  <c r="Y8380" i="1" s="1"/>
  <c r="W8381" i="1"/>
  <c r="Y8381" i="1" s="1"/>
  <c r="W8382" i="1"/>
  <c r="Y8382" i="1" s="1"/>
  <c r="W8383" i="1"/>
  <c r="Y8383" i="1" s="1"/>
  <c r="W8384" i="1"/>
  <c r="Y8384" i="1" s="1"/>
  <c r="W8385" i="1"/>
  <c r="Y8385" i="1" s="1"/>
  <c r="W8386" i="1"/>
  <c r="Y8386" i="1" s="1"/>
  <c r="W8387" i="1"/>
  <c r="Y8387" i="1" s="1"/>
  <c r="W8388" i="1"/>
  <c r="Y8388" i="1" s="1"/>
  <c r="W8389" i="1"/>
  <c r="Y8389" i="1" s="1"/>
  <c r="W8390" i="1"/>
  <c r="Y8390" i="1" s="1"/>
  <c r="W8391" i="1"/>
  <c r="Y8391" i="1" s="1"/>
  <c r="W8392" i="1"/>
  <c r="Y8392" i="1" s="1"/>
  <c r="W8393" i="1"/>
  <c r="Y8393" i="1" s="1"/>
  <c r="W8394" i="1"/>
  <c r="Y8394" i="1" s="1"/>
  <c r="W8395" i="1"/>
  <c r="Y8395" i="1" s="1"/>
  <c r="W8396" i="1"/>
  <c r="Y8396" i="1" s="1"/>
  <c r="W8397" i="1"/>
  <c r="Y8397" i="1" s="1"/>
  <c r="W8398" i="1"/>
  <c r="Y8398" i="1" s="1"/>
  <c r="W8399" i="1"/>
  <c r="Y8399" i="1" s="1"/>
  <c r="W8400" i="1"/>
  <c r="Y8400" i="1" s="1"/>
  <c r="W8401" i="1"/>
  <c r="Y8401" i="1" s="1"/>
  <c r="W8402" i="1"/>
  <c r="Y8402" i="1" s="1"/>
  <c r="W8403" i="1"/>
  <c r="Y8403" i="1" s="1"/>
  <c r="W8404" i="1"/>
  <c r="Y8404" i="1" s="1"/>
  <c r="W8405" i="1"/>
  <c r="Y8405" i="1" s="1"/>
  <c r="W8406" i="1"/>
  <c r="Y8406" i="1" s="1"/>
  <c r="W8407" i="1"/>
  <c r="Y8407" i="1" s="1"/>
  <c r="W8408" i="1"/>
  <c r="Y8408" i="1" s="1"/>
  <c r="W8409" i="1"/>
  <c r="Y8409" i="1" s="1"/>
  <c r="W8410" i="1"/>
  <c r="Y8410" i="1" s="1"/>
  <c r="W8411" i="1"/>
  <c r="Y8411" i="1" s="1"/>
  <c r="W8412" i="1"/>
  <c r="Y8412" i="1" s="1"/>
  <c r="W8413" i="1"/>
  <c r="Y8413" i="1" s="1"/>
  <c r="W8414" i="1"/>
  <c r="Y8414" i="1" s="1"/>
  <c r="W8415" i="1"/>
  <c r="Y8415" i="1" s="1"/>
  <c r="W8416" i="1"/>
  <c r="Y8416" i="1" s="1"/>
  <c r="W8417" i="1"/>
  <c r="Y8417" i="1" s="1"/>
  <c r="W8418" i="1"/>
  <c r="Y8418" i="1" s="1"/>
  <c r="W8419" i="1"/>
  <c r="Y8419" i="1" s="1"/>
  <c r="W8420" i="1"/>
  <c r="Y8420" i="1" s="1"/>
  <c r="W8421" i="1"/>
  <c r="Y8421" i="1" s="1"/>
  <c r="W8422" i="1"/>
  <c r="Y8422" i="1" s="1"/>
  <c r="W8423" i="1"/>
  <c r="Y8423" i="1" s="1"/>
  <c r="W8424" i="1"/>
  <c r="Y8424" i="1" s="1"/>
  <c r="W8425" i="1"/>
  <c r="Y8425" i="1" s="1"/>
  <c r="W8426" i="1"/>
  <c r="Y8426" i="1" s="1"/>
  <c r="W8427" i="1"/>
  <c r="Y8427" i="1" s="1"/>
  <c r="W8428" i="1"/>
  <c r="Y8428" i="1" s="1"/>
  <c r="W8429" i="1"/>
  <c r="Y8429" i="1" s="1"/>
  <c r="W8430" i="1"/>
  <c r="Y8430" i="1" s="1"/>
  <c r="W8431" i="1"/>
  <c r="Y8431" i="1" s="1"/>
  <c r="W8432" i="1"/>
  <c r="Y8432" i="1" s="1"/>
  <c r="W8433" i="1"/>
  <c r="Y8433" i="1" s="1"/>
  <c r="W8434" i="1"/>
  <c r="Y8434" i="1" s="1"/>
  <c r="W8435" i="1"/>
  <c r="Y8435" i="1" s="1"/>
  <c r="W8436" i="1"/>
  <c r="Y8436" i="1" s="1"/>
  <c r="W8437" i="1"/>
  <c r="Y8437" i="1" s="1"/>
  <c r="W8438" i="1"/>
  <c r="Y8438" i="1" s="1"/>
  <c r="W8439" i="1"/>
  <c r="Y8439" i="1" s="1"/>
  <c r="W8440" i="1"/>
  <c r="Y8440" i="1" s="1"/>
  <c r="W8441" i="1"/>
  <c r="Y8441" i="1" s="1"/>
  <c r="W8442" i="1"/>
  <c r="Y8442" i="1" s="1"/>
  <c r="W8443" i="1"/>
  <c r="Y8443" i="1" s="1"/>
  <c r="W8444" i="1"/>
  <c r="Y8444" i="1" s="1"/>
  <c r="W8445" i="1"/>
  <c r="Y8445" i="1" s="1"/>
  <c r="W8446" i="1"/>
  <c r="Y8446" i="1" s="1"/>
  <c r="W8447" i="1"/>
  <c r="Y8447" i="1" s="1"/>
  <c r="W8448" i="1"/>
  <c r="Y8448" i="1" s="1"/>
  <c r="W8449" i="1"/>
  <c r="Y8449" i="1" s="1"/>
  <c r="W8450" i="1"/>
  <c r="Y8450" i="1" s="1"/>
  <c r="W8451" i="1"/>
  <c r="Y8451" i="1" s="1"/>
  <c r="W8452" i="1"/>
  <c r="Y8452" i="1" s="1"/>
  <c r="W8453" i="1"/>
  <c r="Y8453" i="1" s="1"/>
  <c r="W8454" i="1"/>
  <c r="Y8454" i="1" s="1"/>
  <c r="W8455" i="1"/>
  <c r="Y8455" i="1" s="1"/>
  <c r="W8456" i="1"/>
  <c r="Y8456" i="1" s="1"/>
  <c r="W8457" i="1"/>
  <c r="Y8457" i="1" s="1"/>
  <c r="W8458" i="1"/>
  <c r="Y8458" i="1" s="1"/>
  <c r="W8459" i="1"/>
  <c r="Y8459" i="1" s="1"/>
  <c r="W8460" i="1"/>
  <c r="Y8460" i="1" s="1"/>
  <c r="W8461" i="1"/>
  <c r="Y8461" i="1" s="1"/>
  <c r="W8462" i="1"/>
  <c r="Y8462" i="1" s="1"/>
  <c r="W8463" i="1"/>
  <c r="Y8463" i="1" s="1"/>
  <c r="W8464" i="1"/>
  <c r="Y8464" i="1" s="1"/>
  <c r="W8465" i="1"/>
  <c r="Y8465" i="1" s="1"/>
  <c r="W8466" i="1"/>
  <c r="Y8466" i="1" s="1"/>
  <c r="W8467" i="1"/>
  <c r="Y8467" i="1" s="1"/>
  <c r="W8468" i="1"/>
  <c r="Y8468" i="1" s="1"/>
  <c r="W8469" i="1"/>
  <c r="Y8469" i="1" s="1"/>
  <c r="W8470" i="1"/>
  <c r="Y8470" i="1" s="1"/>
  <c r="W8471" i="1"/>
  <c r="Y8471" i="1" s="1"/>
  <c r="W8472" i="1"/>
  <c r="Y8472" i="1" s="1"/>
  <c r="W8473" i="1"/>
  <c r="Y8473" i="1" s="1"/>
  <c r="W8474" i="1"/>
  <c r="Y8474" i="1" s="1"/>
  <c r="W8475" i="1"/>
  <c r="Y8475" i="1" s="1"/>
  <c r="W8476" i="1"/>
  <c r="Y8476" i="1" s="1"/>
  <c r="W8477" i="1"/>
  <c r="Y8477" i="1" s="1"/>
  <c r="W8478" i="1"/>
  <c r="Y8478" i="1" s="1"/>
  <c r="W8479" i="1"/>
  <c r="Y8479" i="1" s="1"/>
  <c r="W8480" i="1"/>
  <c r="Y8480" i="1" s="1"/>
  <c r="W8481" i="1"/>
  <c r="Y8481" i="1" s="1"/>
  <c r="W8482" i="1"/>
  <c r="Y8482" i="1" s="1"/>
  <c r="W8483" i="1"/>
  <c r="Y8483" i="1" s="1"/>
  <c r="W8484" i="1"/>
  <c r="Y8484" i="1" s="1"/>
  <c r="W8485" i="1"/>
  <c r="Y8485" i="1" s="1"/>
  <c r="W8486" i="1"/>
  <c r="Y8486" i="1" s="1"/>
  <c r="W8487" i="1"/>
  <c r="Y8487" i="1" s="1"/>
  <c r="W8488" i="1"/>
  <c r="Y8488" i="1" s="1"/>
  <c r="W8489" i="1"/>
  <c r="Y8489" i="1" s="1"/>
  <c r="W8490" i="1"/>
  <c r="Y8490" i="1" s="1"/>
  <c r="W8491" i="1"/>
  <c r="Y8491" i="1" s="1"/>
  <c r="W8492" i="1"/>
  <c r="Y8492" i="1" s="1"/>
  <c r="W8493" i="1"/>
  <c r="Y8493" i="1" s="1"/>
  <c r="W8494" i="1"/>
  <c r="Y8494" i="1" s="1"/>
  <c r="W8495" i="1"/>
  <c r="Y8495" i="1" s="1"/>
  <c r="W8496" i="1"/>
  <c r="Y8496" i="1" s="1"/>
  <c r="W8497" i="1"/>
  <c r="Y8497" i="1" s="1"/>
  <c r="W8498" i="1"/>
  <c r="Y8498" i="1" s="1"/>
  <c r="W8499" i="1"/>
  <c r="Y8499" i="1" s="1"/>
  <c r="W8500" i="1"/>
  <c r="Y8500" i="1" s="1"/>
  <c r="W8501" i="1"/>
  <c r="Y8501" i="1" s="1"/>
  <c r="W8502" i="1"/>
  <c r="Y8502" i="1" s="1"/>
  <c r="W8503" i="1"/>
  <c r="Y8503" i="1" s="1"/>
  <c r="W8504" i="1"/>
  <c r="Y8504" i="1" s="1"/>
  <c r="W8505" i="1"/>
  <c r="Y8505" i="1" s="1"/>
  <c r="W8506" i="1"/>
  <c r="Y8506" i="1" s="1"/>
  <c r="W8507" i="1"/>
  <c r="Y8507" i="1" s="1"/>
  <c r="W8508" i="1"/>
  <c r="Y8508" i="1" s="1"/>
  <c r="W8509" i="1"/>
  <c r="Y8509" i="1" s="1"/>
  <c r="W8510" i="1"/>
  <c r="Y8510" i="1" s="1"/>
  <c r="W8511" i="1"/>
  <c r="Y8511" i="1" s="1"/>
  <c r="W8512" i="1"/>
  <c r="Y8512" i="1" s="1"/>
  <c r="W8513" i="1"/>
  <c r="Y8513" i="1" s="1"/>
  <c r="W8514" i="1"/>
  <c r="Y8514" i="1" s="1"/>
  <c r="W8515" i="1"/>
  <c r="Y8515" i="1" s="1"/>
  <c r="W8516" i="1"/>
  <c r="Y8516" i="1" s="1"/>
  <c r="W8517" i="1"/>
  <c r="Y8517" i="1" s="1"/>
  <c r="W8518" i="1"/>
  <c r="Y8518" i="1" s="1"/>
  <c r="W8519" i="1"/>
  <c r="Y8519" i="1" s="1"/>
  <c r="W8520" i="1"/>
  <c r="Y8520" i="1" s="1"/>
  <c r="W8521" i="1"/>
  <c r="Y8521" i="1" s="1"/>
  <c r="W8522" i="1"/>
  <c r="Y8522" i="1" s="1"/>
  <c r="W8523" i="1"/>
  <c r="Y8523" i="1" s="1"/>
  <c r="W8524" i="1"/>
  <c r="Y8524" i="1" s="1"/>
  <c r="W8525" i="1"/>
  <c r="Y8525" i="1" s="1"/>
  <c r="W8526" i="1"/>
  <c r="Y8526" i="1" s="1"/>
  <c r="W8527" i="1"/>
  <c r="Y8527" i="1" s="1"/>
  <c r="W8528" i="1"/>
  <c r="Y8528" i="1" s="1"/>
  <c r="W8529" i="1"/>
  <c r="Y8529" i="1" s="1"/>
  <c r="W8530" i="1"/>
  <c r="Y8530" i="1" s="1"/>
  <c r="W8531" i="1"/>
  <c r="Y8531" i="1" s="1"/>
  <c r="W8532" i="1"/>
  <c r="Y8532" i="1" s="1"/>
  <c r="W8533" i="1"/>
  <c r="Y8533" i="1" s="1"/>
  <c r="W8534" i="1"/>
  <c r="Y8534" i="1" s="1"/>
  <c r="W8535" i="1"/>
  <c r="Y8535" i="1" s="1"/>
  <c r="W8536" i="1"/>
  <c r="Y8536" i="1" s="1"/>
  <c r="W8537" i="1"/>
  <c r="Y8537" i="1" s="1"/>
  <c r="W8538" i="1"/>
  <c r="Y8538" i="1" s="1"/>
  <c r="W8539" i="1"/>
  <c r="Y8539" i="1" s="1"/>
  <c r="W8540" i="1"/>
  <c r="Y8540" i="1" s="1"/>
  <c r="W8541" i="1"/>
  <c r="Y8541" i="1" s="1"/>
  <c r="W8542" i="1"/>
  <c r="Y8542" i="1" s="1"/>
  <c r="W8543" i="1"/>
  <c r="Y8543" i="1" s="1"/>
  <c r="W8544" i="1"/>
  <c r="Y8544" i="1" s="1"/>
  <c r="W8545" i="1"/>
  <c r="Y8545" i="1" s="1"/>
  <c r="W8546" i="1"/>
  <c r="Y8546" i="1" s="1"/>
  <c r="W8547" i="1"/>
  <c r="Y8547" i="1" s="1"/>
  <c r="W8548" i="1"/>
  <c r="Y8548" i="1" s="1"/>
  <c r="W8549" i="1"/>
  <c r="Y8549" i="1" s="1"/>
  <c r="W8550" i="1"/>
  <c r="Y8550" i="1" s="1"/>
  <c r="W8551" i="1"/>
  <c r="Y8551" i="1" s="1"/>
  <c r="W8552" i="1"/>
  <c r="Y8552" i="1" s="1"/>
  <c r="W8553" i="1"/>
  <c r="Y8553" i="1" s="1"/>
  <c r="W8554" i="1"/>
  <c r="Y8554" i="1" s="1"/>
  <c r="W8555" i="1"/>
  <c r="Y8555" i="1" s="1"/>
  <c r="W8556" i="1"/>
  <c r="Y8556" i="1" s="1"/>
  <c r="W8557" i="1"/>
  <c r="Y8557" i="1" s="1"/>
  <c r="W8558" i="1"/>
  <c r="Y8558" i="1" s="1"/>
  <c r="W8559" i="1"/>
  <c r="Y8559" i="1" s="1"/>
  <c r="W8560" i="1"/>
  <c r="Y8560" i="1" s="1"/>
  <c r="W8561" i="1"/>
  <c r="Y8561" i="1" s="1"/>
  <c r="W8562" i="1"/>
  <c r="Y8562" i="1" s="1"/>
  <c r="W8563" i="1"/>
  <c r="Y8563" i="1" s="1"/>
  <c r="W8564" i="1"/>
  <c r="Y8564" i="1" s="1"/>
  <c r="W8565" i="1"/>
  <c r="Y8565" i="1" s="1"/>
  <c r="W8566" i="1"/>
  <c r="Y8566" i="1" s="1"/>
  <c r="W8567" i="1"/>
  <c r="Y8567" i="1" s="1"/>
  <c r="W8568" i="1"/>
  <c r="Y8568" i="1" s="1"/>
  <c r="W8569" i="1"/>
  <c r="Y8569" i="1" s="1"/>
  <c r="W8570" i="1"/>
  <c r="Y8570" i="1" s="1"/>
  <c r="W8571" i="1"/>
  <c r="Y8571" i="1" s="1"/>
  <c r="W8572" i="1"/>
  <c r="Y8572" i="1" s="1"/>
  <c r="W8573" i="1"/>
  <c r="Y8573" i="1" s="1"/>
  <c r="W8574" i="1"/>
  <c r="Y8574" i="1" s="1"/>
  <c r="W8575" i="1"/>
  <c r="Y8575" i="1" s="1"/>
  <c r="W8576" i="1"/>
  <c r="Y8576" i="1" s="1"/>
  <c r="W8577" i="1"/>
  <c r="Y8577" i="1" s="1"/>
  <c r="W8578" i="1"/>
  <c r="Y8578" i="1" s="1"/>
  <c r="W8579" i="1"/>
  <c r="Y8579" i="1" s="1"/>
  <c r="W8580" i="1"/>
  <c r="Y8580" i="1" s="1"/>
  <c r="W8581" i="1"/>
  <c r="Y8581" i="1" s="1"/>
  <c r="W8582" i="1"/>
  <c r="Y8582" i="1" s="1"/>
  <c r="W8583" i="1"/>
  <c r="Y8583" i="1" s="1"/>
  <c r="W8584" i="1"/>
  <c r="Y8584" i="1" s="1"/>
  <c r="W8585" i="1"/>
  <c r="Y8585" i="1" s="1"/>
  <c r="W8586" i="1"/>
  <c r="Y8586" i="1" s="1"/>
  <c r="W8587" i="1"/>
  <c r="Y8587" i="1" s="1"/>
  <c r="W8588" i="1"/>
  <c r="Y8588" i="1" s="1"/>
  <c r="W8589" i="1"/>
  <c r="Y8589" i="1" s="1"/>
  <c r="W8590" i="1"/>
  <c r="Y8590" i="1" s="1"/>
  <c r="W8591" i="1"/>
  <c r="Y8591" i="1" s="1"/>
  <c r="W8592" i="1"/>
  <c r="Y8592" i="1" s="1"/>
  <c r="W8593" i="1"/>
  <c r="Y8593" i="1" s="1"/>
  <c r="W8594" i="1"/>
  <c r="Y8594" i="1" s="1"/>
  <c r="W8595" i="1"/>
  <c r="Y8595" i="1" s="1"/>
  <c r="W8596" i="1"/>
  <c r="Y8596" i="1" s="1"/>
  <c r="W8597" i="1"/>
  <c r="Y8597" i="1" s="1"/>
  <c r="W8598" i="1"/>
  <c r="Y8598" i="1" s="1"/>
  <c r="W8599" i="1"/>
  <c r="Y8599" i="1" s="1"/>
  <c r="W8600" i="1"/>
  <c r="Y8600" i="1" s="1"/>
  <c r="W8601" i="1"/>
  <c r="Y8601" i="1" s="1"/>
  <c r="W8602" i="1"/>
  <c r="Y8602" i="1" s="1"/>
  <c r="W8603" i="1"/>
  <c r="Y8603" i="1" s="1"/>
  <c r="W8604" i="1"/>
  <c r="Y8604" i="1" s="1"/>
  <c r="W8605" i="1"/>
  <c r="Y8605" i="1" s="1"/>
  <c r="W8606" i="1"/>
  <c r="Y8606" i="1" s="1"/>
  <c r="W8607" i="1"/>
  <c r="Y8607" i="1" s="1"/>
  <c r="W8608" i="1"/>
  <c r="Y8608" i="1" s="1"/>
  <c r="W8609" i="1"/>
  <c r="Y8609" i="1" s="1"/>
  <c r="W8610" i="1"/>
  <c r="Y8610" i="1" s="1"/>
  <c r="W8611" i="1"/>
  <c r="Y8611" i="1" s="1"/>
  <c r="W8612" i="1"/>
  <c r="Y8612" i="1" s="1"/>
  <c r="W8613" i="1"/>
  <c r="Y8613" i="1" s="1"/>
  <c r="W8614" i="1"/>
  <c r="Y8614" i="1" s="1"/>
  <c r="W8615" i="1"/>
  <c r="Y8615" i="1" s="1"/>
  <c r="W8616" i="1"/>
  <c r="Y8616" i="1" s="1"/>
  <c r="W8617" i="1"/>
  <c r="Y8617" i="1" s="1"/>
  <c r="W8618" i="1"/>
  <c r="Y8618" i="1" s="1"/>
  <c r="W8619" i="1"/>
  <c r="Y8619" i="1" s="1"/>
  <c r="W8620" i="1"/>
  <c r="Y8620" i="1" s="1"/>
  <c r="W8621" i="1"/>
  <c r="Y8621" i="1" s="1"/>
  <c r="W8622" i="1"/>
  <c r="Y8622" i="1" s="1"/>
  <c r="W8623" i="1"/>
  <c r="Y8623" i="1" s="1"/>
  <c r="W8624" i="1"/>
  <c r="Y8624" i="1" s="1"/>
  <c r="W8625" i="1"/>
  <c r="Y8625" i="1" s="1"/>
  <c r="W8626" i="1"/>
  <c r="Y8626" i="1" s="1"/>
  <c r="W8627" i="1"/>
  <c r="Y8627" i="1" s="1"/>
  <c r="W8628" i="1"/>
  <c r="Y8628" i="1" s="1"/>
  <c r="W8629" i="1"/>
  <c r="Y8629" i="1" s="1"/>
  <c r="W8630" i="1"/>
  <c r="Y8630" i="1" s="1"/>
  <c r="W8631" i="1"/>
  <c r="Y8631" i="1" s="1"/>
  <c r="W8632" i="1"/>
  <c r="Y8632" i="1" s="1"/>
  <c r="W8633" i="1"/>
  <c r="Y8633" i="1" s="1"/>
  <c r="W8634" i="1"/>
  <c r="Y8634" i="1" s="1"/>
  <c r="W8635" i="1"/>
  <c r="Y8635" i="1" s="1"/>
  <c r="W8636" i="1"/>
  <c r="Y8636" i="1" s="1"/>
  <c r="W8637" i="1"/>
  <c r="Y8637" i="1" s="1"/>
  <c r="W8638" i="1"/>
  <c r="Y8638" i="1" s="1"/>
  <c r="W8639" i="1"/>
  <c r="Y8639" i="1" s="1"/>
  <c r="W8640" i="1"/>
  <c r="Y8640" i="1" s="1"/>
  <c r="W8641" i="1"/>
  <c r="Y8641" i="1" s="1"/>
  <c r="W8642" i="1"/>
  <c r="Y8642" i="1" s="1"/>
  <c r="W8643" i="1"/>
  <c r="Y8643" i="1" s="1"/>
  <c r="W8644" i="1"/>
  <c r="Y8644" i="1" s="1"/>
  <c r="W8645" i="1"/>
  <c r="Y8645" i="1" s="1"/>
  <c r="W8646" i="1"/>
  <c r="Y8646" i="1" s="1"/>
  <c r="W8647" i="1"/>
  <c r="Y8647" i="1" s="1"/>
  <c r="W8648" i="1"/>
  <c r="Y8648" i="1" s="1"/>
  <c r="W8649" i="1"/>
  <c r="Y8649" i="1" s="1"/>
  <c r="W8650" i="1"/>
  <c r="Y8650" i="1" s="1"/>
  <c r="W8651" i="1"/>
  <c r="Y8651" i="1" s="1"/>
  <c r="W8652" i="1"/>
  <c r="Y8652" i="1" s="1"/>
  <c r="W8653" i="1"/>
  <c r="Y8653" i="1" s="1"/>
  <c r="W8654" i="1"/>
  <c r="Y8654" i="1" s="1"/>
  <c r="W8655" i="1"/>
  <c r="Y8655" i="1" s="1"/>
  <c r="W8656" i="1"/>
  <c r="Y8656" i="1" s="1"/>
  <c r="W8657" i="1"/>
  <c r="Y8657" i="1" s="1"/>
  <c r="W8658" i="1"/>
  <c r="Y8658" i="1" s="1"/>
  <c r="W8659" i="1"/>
  <c r="Y8659" i="1" s="1"/>
  <c r="W8660" i="1"/>
  <c r="Y8660" i="1" s="1"/>
  <c r="W8661" i="1"/>
  <c r="Y8661" i="1" s="1"/>
  <c r="W8662" i="1"/>
  <c r="Y8662" i="1" s="1"/>
  <c r="W8663" i="1"/>
  <c r="Y8663" i="1" s="1"/>
  <c r="W8664" i="1"/>
  <c r="Y8664" i="1" s="1"/>
  <c r="W8665" i="1"/>
  <c r="Y8665" i="1" s="1"/>
  <c r="W8666" i="1"/>
  <c r="Y8666" i="1" s="1"/>
  <c r="W8667" i="1"/>
  <c r="Y8667" i="1" s="1"/>
  <c r="W8668" i="1"/>
  <c r="Y8668" i="1" s="1"/>
  <c r="W8669" i="1"/>
  <c r="Y8669" i="1" s="1"/>
  <c r="W8670" i="1"/>
  <c r="Y8670" i="1" s="1"/>
  <c r="W8671" i="1"/>
  <c r="Y8671" i="1" s="1"/>
  <c r="W8672" i="1"/>
  <c r="Y8672" i="1" s="1"/>
  <c r="W8673" i="1"/>
  <c r="Y8673" i="1" s="1"/>
  <c r="W8674" i="1"/>
  <c r="Y8674" i="1" s="1"/>
  <c r="W8675" i="1"/>
  <c r="Y8675" i="1" s="1"/>
  <c r="W8676" i="1"/>
  <c r="Y8676" i="1" s="1"/>
  <c r="W8677" i="1"/>
  <c r="Y8677" i="1" s="1"/>
  <c r="W8678" i="1"/>
  <c r="Y8678" i="1" s="1"/>
  <c r="W8679" i="1"/>
  <c r="Y8679" i="1" s="1"/>
  <c r="W8680" i="1"/>
  <c r="Y8680" i="1" s="1"/>
  <c r="W8681" i="1"/>
  <c r="Y8681" i="1" s="1"/>
  <c r="W8682" i="1"/>
  <c r="Y8682" i="1" s="1"/>
  <c r="W8683" i="1"/>
  <c r="Y8683" i="1" s="1"/>
  <c r="W8684" i="1"/>
  <c r="Y8684" i="1" s="1"/>
  <c r="W8685" i="1"/>
  <c r="Y8685" i="1" s="1"/>
  <c r="W8686" i="1"/>
  <c r="Y8686" i="1" s="1"/>
  <c r="W8687" i="1"/>
  <c r="Y8687" i="1" s="1"/>
  <c r="W8688" i="1"/>
  <c r="Y8688" i="1" s="1"/>
  <c r="W8689" i="1"/>
  <c r="Y8689" i="1" s="1"/>
  <c r="W8690" i="1"/>
  <c r="Y8690" i="1" s="1"/>
  <c r="W8691" i="1"/>
  <c r="Y8691" i="1" s="1"/>
  <c r="W8692" i="1"/>
  <c r="Y8692" i="1" s="1"/>
  <c r="W8693" i="1"/>
  <c r="Y8693" i="1" s="1"/>
  <c r="W8694" i="1"/>
  <c r="Y8694" i="1" s="1"/>
  <c r="W8695" i="1"/>
  <c r="Y8695" i="1" s="1"/>
  <c r="W8696" i="1"/>
  <c r="Y8696" i="1" s="1"/>
  <c r="W8697" i="1"/>
  <c r="Y8697" i="1" s="1"/>
  <c r="W8698" i="1"/>
  <c r="Y8698" i="1" s="1"/>
  <c r="W8699" i="1"/>
  <c r="Y8699" i="1" s="1"/>
  <c r="W8700" i="1"/>
  <c r="Y8700" i="1" s="1"/>
  <c r="W8701" i="1"/>
  <c r="Y8701" i="1" s="1"/>
  <c r="W8702" i="1"/>
  <c r="Y8702" i="1" s="1"/>
  <c r="W8703" i="1"/>
  <c r="Y8703" i="1" s="1"/>
  <c r="W8704" i="1"/>
  <c r="Y8704" i="1" s="1"/>
  <c r="W8705" i="1"/>
  <c r="Y8705" i="1" s="1"/>
  <c r="W8706" i="1"/>
  <c r="Y8706" i="1" s="1"/>
  <c r="W8707" i="1"/>
  <c r="Y8707" i="1" s="1"/>
  <c r="W8708" i="1"/>
  <c r="Y8708" i="1" s="1"/>
  <c r="W8709" i="1"/>
  <c r="Y8709" i="1" s="1"/>
  <c r="W8710" i="1"/>
  <c r="Y8710" i="1" s="1"/>
  <c r="W8711" i="1"/>
  <c r="Y8711" i="1" s="1"/>
  <c r="W8712" i="1"/>
  <c r="Y8712" i="1" s="1"/>
  <c r="W8713" i="1"/>
  <c r="Y8713" i="1" s="1"/>
  <c r="W8714" i="1"/>
  <c r="Y8714" i="1" s="1"/>
  <c r="W8715" i="1"/>
  <c r="Y8715" i="1" s="1"/>
  <c r="W8716" i="1"/>
  <c r="Y8716" i="1" s="1"/>
  <c r="W8717" i="1"/>
  <c r="Y8717" i="1" s="1"/>
  <c r="W8718" i="1"/>
  <c r="Y8718" i="1" s="1"/>
  <c r="W8719" i="1"/>
  <c r="Y8719" i="1" s="1"/>
  <c r="W8720" i="1"/>
  <c r="Y8720" i="1" s="1"/>
  <c r="W8721" i="1"/>
  <c r="Y8721" i="1" s="1"/>
  <c r="W8722" i="1"/>
  <c r="Y8722" i="1" s="1"/>
  <c r="W8723" i="1"/>
  <c r="Y8723" i="1" s="1"/>
  <c r="W8724" i="1"/>
  <c r="Y8724" i="1" s="1"/>
  <c r="W8725" i="1"/>
  <c r="Y8725" i="1" s="1"/>
  <c r="W8726" i="1"/>
  <c r="Y8726" i="1" s="1"/>
  <c r="W8727" i="1"/>
  <c r="Y8727" i="1" s="1"/>
  <c r="W8728" i="1"/>
  <c r="Y8728" i="1" s="1"/>
  <c r="W8729" i="1"/>
  <c r="Y8729" i="1" s="1"/>
  <c r="W8730" i="1"/>
  <c r="Y8730" i="1" s="1"/>
  <c r="W8731" i="1"/>
  <c r="Y8731" i="1" s="1"/>
  <c r="W8732" i="1"/>
  <c r="Y8732" i="1" s="1"/>
  <c r="W8733" i="1"/>
  <c r="Y8733" i="1" s="1"/>
  <c r="W8734" i="1"/>
  <c r="Y8734" i="1" s="1"/>
  <c r="W8735" i="1"/>
  <c r="Y8735" i="1" s="1"/>
  <c r="W8736" i="1"/>
  <c r="Y8736" i="1" s="1"/>
  <c r="W8737" i="1"/>
  <c r="Y8737" i="1" s="1"/>
  <c r="W8738" i="1"/>
  <c r="Y8738" i="1" s="1"/>
  <c r="W8739" i="1"/>
  <c r="Y8739" i="1" s="1"/>
  <c r="W8740" i="1"/>
  <c r="Y8740" i="1" s="1"/>
  <c r="W8741" i="1"/>
  <c r="Y8741" i="1" s="1"/>
  <c r="W8742" i="1"/>
  <c r="Y8742" i="1" s="1"/>
  <c r="W8743" i="1"/>
  <c r="Y8743" i="1" s="1"/>
  <c r="W8744" i="1"/>
  <c r="Y8744" i="1" s="1"/>
  <c r="W8745" i="1"/>
  <c r="Y8745" i="1" s="1"/>
  <c r="W8746" i="1"/>
  <c r="Y8746" i="1" s="1"/>
  <c r="W8747" i="1"/>
  <c r="Y8747" i="1" s="1"/>
  <c r="W8748" i="1"/>
  <c r="Y8748" i="1" s="1"/>
  <c r="W8749" i="1"/>
  <c r="Y8749" i="1" s="1"/>
  <c r="W8750" i="1"/>
  <c r="Y8750" i="1" s="1"/>
  <c r="W8751" i="1"/>
  <c r="Y8751" i="1" s="1"/>
  <c r="W8752" i="1"/>
  <c r="Y8752" i="1" s="1"/>
  <c r="W8753" i="1"/>
  <c r="Y8753" i="1" s="1"/>
  <c r="W8754" i="1"/>
  <c r="Y8754" i="1" s="1"/>
  <c r="W8755" i="1"/>
  <c r="Y8755" i="1" s="1"/>
  <c r="W8756" i="1"/>
  <c r="Y8756" i="1" s="1"/>
  <c r="W8757" i="1"/>
  <c r="Y8757" i="1" s="1"/>
  <c r="W8758" i="1"/>
  <c r="Y8758" i="1" s="1"/>
  <c r="W8759" i="1"/>
  <c r="Y8759" i="1" s="1"/>
  <c r="W8760" i="1"/>
  <c r="Y8760" i="1" s="1"/>
  <c r="W8761" i="1"/>
  <c r="Y8761" i="1" s="1"/>
  <c r="W8762" i="1"/>
  <c r="Y8762" i="1" s="1"/>
  <c r="W8763" i="1"/>
  <c r="Y8763" i="1" s="1"/>
  <c r="W8764" i="1"/>
  <c r="Y8764" i="1" s="1"/>
  <c r="W8765" i="1"/>
  <c r="Y8765" i="1" s="1"/>
  <c r="W8766" i="1"/>
  <c r="Y8766" i="1" s="1"/>
  <c r="W8767" i="1"/>
  <c r="Y8767" i="1" s="1"/>
  <c r="W8768" i="1"/>
  <c r="Y8768" i="1" s="1"/>
  <c r="W8769" i="1"/>
  <c r="Y8769" i="1" s="1"/>
  <c r="W8770" i="1"/>
  <c r="Y8770" i="1" s="1"/>
  <c r="W8771" i="1"/>
  <c r="Y8771" i="1" s="1"/>
  <c r="W8772" i="1"/>
  <c r="Y8772" i="1" s="1"/>
  <c r="W8773" i="1"/>
  <c r="Y8773" i="1" s="1"/>
  <c r="W8774" i="1"/>
  <c r="Y8774" i="1" s="1"/>
  <c r="W8775" i="1"/>
  <c r="Y8775" i="1" s="1"/>
  <c r="W8776" i="1"/>
  <c r="Y8776" i="1" s="1"/>
  <c r="W8777" i="1"/>
  <c r="Y8777" i="1" s="1"/>
  <c r="W8778" i="1"/>
  <c r="Y8778" i="1" s="1"/>
  <c r="W8779" i="1"/>
  <c r="Y8779" i="1" s="1"/>
  <c r="W8780" i="1"/>
  <c r="Y8780" i="1" s="1"/>
  <c r="W8781" i="1"/>
  <c r="Y8781" i="1" s="1"/>
  <c r="W8782" i="1"/>
  <c r="Y8782" i="1" s="1"/>
  <c r="W8783" i="1"/>
  <c r="Y8783" i="1" s="1"/>
  <c r="W8784" i="1"/>
  <c r="Y8784" i="1" s="1"/>
  <c r="W8785" i="1"/>
  <c r="Y8785" i="1" s="1"/>
  <c r="W8786" i="1"/>
  <c r="Y8786" i="1" s="1"/>
  <c r="W8787" i="1"/>
  <c r="Y8787" i="1" s="1"/>
  <c r="W8788" i="1"/>
  <c r="Y8788" i="1" s="1"/>
  <c r="W8789" i="1"/>
  <c r="Y8789" i="1" s="1"/>
  <c r="W8790" i="1"/>
  <c r="Y8790" i="1" s="1"/>
  <c r="W8791" i="1"/>
  <c r="Y8791" i="1" s="1"/>
  <c r="W8792" i="1"/>
  <c r="Y8792" i="1" s="1"/>
  <c r="W8793" i="1"/>
  <c r="Y8793" i="1" s="1"/>
  <c r="W8794" i="1"/>
  <c r="Y8794" i="1" s="1"/>
  <c r="W8795" i="1"/>
  <c r="Y8795" i="1" s="1"/>
  <c r="W8796" i="1"/>
  <c r="Y8796" i="1" s="1"/>
  <c r="W8797" i="1"/>
  <c r="Y8797" i="1" s="1"/>
  <c r="W8798" i="1"/>
  <c r="Y8798" i="1" s="1"/>
  <c r="W8799" i="1"/>
  <c r="Y8799" i="1" s="1"/>
  <c r="W8800" i="1"/>
  <c r="Y8800" i="1" s="1"/>
  <c r="W8801" i="1"/>
  <c r="Y8801" i="1" s="1"/>
  <c r="W8802" i="1"/>
  <c r="Y8802" i="1" s="1"/>
  <c r="W8803" i="1"/>
  <c r="Y8803" i="1" s="1"/>
  <c r="W8804" i="1"/>
  <c r="Y8804" i="1" s="1"/>
  <c r="W8805" i="1"/>
  <c r="Y8805" i="1" s="1"/>
  <c r="W8806" i="1"/>
  <c r="Y8806" i="1" s="1"/>
  <c r="W8807" i="1"/>
  <c r="Y8807" i="1" s="1"/>
  <c r="W8808" i="1"/>
  <c r="Y8808" i="1" s="1"/>
  <c r="W8809" i="1"/>
  <c r="Y8809" i="1" s="1"/>
  <c r="W8810" i="1"/>
  <c r="Y8810" i="1" s="1"/>
  <c r="W8811" i="1"/>
  <c r="Y8811" i="1" s="1"/>
  <c r="W8812" i="1"/>
  <c r="Y8812" i="1" s="1"/>
  <c r="W8813" i="1"/>
  <c r="Y8813" i="1" s="1"/>
  <c r="W8814" i="1"/>
  <c r="Y8814" i="1" s="1"/>
  <c r="W8815" i="1"/>
  <c r="Y8815" i="1" s="1"/>
  <c r="W8816" i="1"/>
  <c r="Y8816" i="1" s="1"/>
  <c r="W8817" i="1"/>
  <c r="Y8817" i="1" s="1"/>
  <c r="W8818" i="1"/>
  <c r="Y8818" i="1" s="1"/>
  <c r="W8819" i="1"/>
  <c r="Y8819" i="1" s="1"/>
  <c r="W8820" i="1"/>
  <c r="Y8820" i="1" s="1"/>
  <c r="W8821" i="1"/>
  <c r="Y8821" i="1" s="1"/>
  <c r="W8822" i="1"/>
  <c r="Y8822" i="1" s="1"/>
  <c r="W8823" i="1"/>
  <c r="Y8823" i="1" s="1"/>
  <c r="W8824" i="1"/>
  <c r="Y8824" i="1" s="1"/>
  <c r="W8825" i="1"/>
  <c r="Y8825" i="1" s="1"/>
  <c r="W8826" i="1"/>
  <c r="Y8826" i="1" s="1"/>
  <c r="W8827" i="1"/>
  <c r="Y8827" i="1" s="1"/>
  <c r="W8828" i="1"/>
  <c r="Y8828" i="1" s="1"/>
  <c r="W8829" i="1"/>
  <c r="Y8829" i="1" s="1"/>
  <c r="W8830" i="1"/>
  <c r="Y8830" i="1" s="1"/>
  <c r="W8831" i="1"/>
  <c r="Y8831" i="1" s="1"/>
  <c r="W8832" i="1"/>
  <c r="Y8832" i="1" s="1"/>
  <c r="W8833" i="1"/>
  <c r="Y8833" i="1" s="1"/>
  <c r="W8834" i="1"/>
  <c r="Y8834" i="1" s="1"/>
  <c r="W8835" i="1"/>
  <c r="Y8835" i="1" s="1"/>
  <c r="W8836" i="1"/>
  <c r="Y8836" i="1" s="1"/>
  <c r="W8837" i="1"/>
  <c r="Y8837" i="1" s="1"/>
  <c r="W8838" i="1"/>
  <c r="Y8838" i="1" s="1"/>
  <c r="W8839" i="1"/>
  <c r="Y8839" i="1" s="1"/>
  <c r="W8840" i="1"/>
  <c r="Y8840" i="1" s="1"/>
  <c r="W8841" i="1"/>
  <c r="Y8841" i="1" s="1"/>
  <c r="W8842" i="1"/>
  <c r="Y8842" i="1" s="1"/>
  <c r="W8843" i="1"/>
  <c r="Y8843" i="1" s="1"/>
  <c r="W8844" i="1"/>
  <c r="Y8844" i="1" s="1"/>
  <c r="W8845" i="1"/>
  <c r="Y8845" i="1" s="1"/>
  <c r="W8846" i="1"/>
  <c r="Y8846" i="1" s="1"/>
  <c r="W8847" i="1"/>
  <c r="Y8847" i="1" s="1"/>
  <c r="W8848" i="1"/>
  <c r="Y8848" i="1" s="1"/>
  <c r="W8849" i="1"/>
  <c r="Y8849" i="1" s="1"/>
  <c r="W8850" i="1"/>
  <c r="Y8850" i="1" s="1"/>
  <c r="W8851" i="1"/>
  <c r="Y8851" i="1" s="1"/>
  <c r="W8852" i="1"/>
  <c r="Y8852" i="1" s="1"/>
  <c r="W8853" i="1"/>
  <c r="Y8853" i="1" s="1"/>
  <c r="W8854" i="1"/>
  <c r="Y8854" i="1" s="1"/>
  <c r="W8855" i="1"/>
  <c r="Y8855" i="1" s="1"/>
  <c r="W8856" i="1"/>
  <c r="Y8856" i="1" s="1"/>
  <c r="W8857" i="1"/>
  <c r="Y8857" i="1" s="1"/>
  <c r="W8858" i="1"/>
  <c r="Y8858" i="1" s="1"/>
  <c r="W8859" i="1"/>
  <c r="Y8859" i="1" s="1"/>
  <c r="W8860" i="1"/>
  <c r="Y8860" i="1" s="1"/>
  <c r="W8861" i="1"/>
  <c r="Y8861" i="1" s="1"/>
  <c r="W8862" i="1"/>
  <c r="Y8862" i="1" s="1"/>
  <c r="W8863" i="1"/>
  <c r="Y8863" i="1" s="1"/>
  <c r="W8864" i="1"/>
  <c r="Y8864" i="1" s="1"/>
  <c r="W8865" i="1"/>
  <c r="Y8865" i="1" s="1"/>
  <c r="W8866" i="1"/>
  <c r="Y8866" i="1" s="1"/>
  <c r="W8867" i="1"/>
  <c r="Y8867" i="1" s="1"/>
  <c r="W8868" i="1"/>
  <c r="Y8868" i="1" s="1"/>
  <c r="W8869" i="1"/>
  <c r="Y8869" i="1" s="1"/>
  <c r="W8870" i="1"/>
  <c r="Y8870" i="1" s="1"/>
  <c r="W8871" i="1"/>
  <c r="Y8871" i="1" s="1"/>
  <c r="W8872" i="1"/>
  <c r="Y8872" i="1" s="1"/>
  <c r="W8873" i="1"/>
  <c r="Y8873" i="1" s="1"/>
  <c r="W8874" i="1"/>
  <c r="Y8874" i="1" s="1"/>
  <c r="W8875" i="1"/>
  <c r="Y8875" i="1" s="1"/>
  <c r="W8876" i="1"/>
  <c r="Y8876" i="1" s="1"/>
  <c r="W8877" i="1"/>
  <c r="Y8877" i="1" s="1"/>
  <c r="W8878" i="1"/>
  <c r="Y8878" i="1" s="1"/>
  <c r="W8879" i="1"/>
  <c r="Y8879" i="1" s="1"/>
  <c r="W8880" i="1"/>
  <c r="Y8880" i="1" s="1"/>
  <c r="W8881" i="1"/>
  <c r="Y8881" i="1" s="1"/>
  <c r="W8882" i="1"/>
  <c r="Y8882" i="1" s="1"/>
  <c r="W8883" i="1"/>
  <c r="Y8883" i="1" s="1"/>
  <c r="W8884" i="1"/>
  <c r="Y8884" i="1" s="1"/>
  <c r="W8885" i="1"/>
  <c r="Y8885" i="1" s="1"/>
  <c r="W8886" i="1"/>
  <c r="Y8886" i="1" s="1"/>
  <c r="W8887" i="1"/>
  <c r="Y8887" i="1" s="1"/>
  <c r="W8888" i="1"/>
  <c r="Y8888" i="1" s="1"/>
  <c r="W8889" i="1"/>
  <c r="Y8889" i="1" s="1"/>
  <c r="W8890" i="1"/>
  <c r="Y8890" i="1" s="1"/>
  <c r="W8891" i="1"/>
  <c r="Y8891" i="1" s="1"/>
  <c r="W8892" i="1"/>
  <c r="Y8892" i="1" s="1"/>
  <c r="W8893" i="1"/>
  <c r="Y8893" i="1" s="1"/>
  <c r="W8894" i="1"/>
  <c r="Y8894" i="1" s="1"/>
  <c r="W8895" i="1"/>
  <c r="Y8895" i="1" s="1"/>
  <c r="W8896" i="1"/>
  <c r="Y8896" i="1" s="1"/>
  <c r="W8897" i="1"/>
  <c r="Y8897" i="1" s="1"/>
  <c r="W8898" i="1"/>
  <c r="Y8898" i="1" s="1"/>
  <c r="W8899" i="1"/>
  <c r="Y8899" i="1" s="1"/>
  <c r="W8900" i="1"/>
  <c r="Y8900" i="1" s="1"/>
  <c r="W8901" i="1"/>
  <c r="Y8901" i="1" s="1"/>
  <c r="W8902" i="1"/>
  <c r="Y8902" i="1" s="1"/>
  <c r="W8903" i="1"/>
  <c r="Y8903" i="1" s="1"/>
  <c r="W8904" i="1"/>
  <c r="Y8904" i="1" s="1"/>
  <c r="W8905" i="1"/>
  <c r="Y8905" i="1" s="1"/>
  <c r="W8906" i="1"/>
  <c r="Y8906" i="1" s="1"/>
  <c r="W8907" i="1"/>
  <c r="Y8907" i="1" s="1"/>
  <c r="W8908" i="1"/>
  <c r="Y8908" i="1" s="1"/>
  <c r="W8909" i="1"/>
  <c r="Y8909" i="1" s="1"/>
  <c r="W8910" i="1"/>
  <c r="Y8910" i="1" s="1"/>
  <c r="W8911" i="1"/>
  <c r="Y8911" i="1" s="1"/>
  <c r="W8912" i="1"/>
  <c r="Y8912" i="1" s="1"/>
  <c r="W8913" i="1"/>
  <c r="Y8913" i="1" s="1"/>
  <c r="W8914" i="1"/>
  <c r="Y8914" i="1" s="1"/>
  <c r="W8915" i="1"/>
  <c r="Y8915" i="1" s="1"/>
  <c r="W8916" i="1"/>
  <c r="Y8916" i="1" s="1"/>
  <c r="W8917" i="1"/>
  <c r="Y8917" i="1" s="1"/>
  <c r="W8918" i="1"/>
  <c r="Y8918" i="1" s="1"/>
  <c r="W8919" i="1"/>
  <c r="Y8919" i="1" s="1"/>
  <c r="W8920" i="1"/>
  <c r="Y8920" i="1" s="1"/>
  <c r="W8921" i="1"/>
  <c r="Y8921" i="1" s="1"/>
  <c r="W8922" i="1"/>
  <c r="Y8922" i="1" s="1"/>
  <c r="W8923" i="1"/>
  <c r="Y8923" i="1" s="1"/>
  <c r="W8924" i="1"/>
  <c r="Y8924" i="1" s="1"/>
  <c r="W8925" i="1"/>
  <c r="Y8925" i="1" s="1"/>
  <c r="W8926" i="1"/>
  <c r="Y8926" i="1" s="1"/>
  <c r="W8927" i="1"/>
  <c r="Y8927" i="1" s="1"/>
  <c r="W8928" i="1"/>
  <c r="Y8928" i="1" s="1"/>
  <c r="W8929" i="1"/>
  <c r="Y8929" i="1" s="1"/>
  <c r="W8930" i="1"/>
  <c r="Y8930" i="1" s="1"/>
  <c r="W8931" i="1"/>
  <c r="Y8931" i="1" s="1"/>
  <c r="W8932" i="1"/>
  <c r="Y8932" i="1" s="1"/>
  <c r="W8933" i="1"/>
  <c r="Y8933" i="1" s="1"/>
  <c r="W8934" i="1"/>
  <c r="Y8934" i="1" s="1"/>
  <c r="W8935" i="1"/>
  <c r="Y8935" i="1" s="1"/>
  <c r="W8936" i="1"/>
  <c r="Y8936" i="1" s="1"/>
  <c r="W8937" i="1"/>
  <c r="Y8937" i="1" s="1"/>
  <c r="W8938" i="1"/>
  <c r="Y8938" i="1" s="1"/>
  <c r="W8939" i="1"/>
  <c r="Y8939" i="1" s="1"/>
  <c r="W8940" i="1"/>
  <c r="Y8940" i="1" s="1"/>
  <c r="W8941" i="1"/>
  <c r="Y8941" i="1" s="1"/>
  <c r="W8942" i="1"/>
  <c r="Y8942" i="1" s="1"/>
  <c r="W8943" i="1"/>
  <c r="Y8943" i="1" s="1"/>
  <c r="W8944" i="1"/>
  <c r="Y8944" i="1" s="1"/>
  <c r="W8945" i="1"/>
  <c r="Y8945" i="1" s="1"/>
  <c r="W8946" i="1"/>
  <c r="Y8946" i="1" s="1"/>
  <c r="W8947" i="1"/>
  <c r="Y8947" i="1" s="1"/>
  <c r="W8948" i="1"/>
  <c r="Y8948" i="1" s="1"/>
  <c r="W8949" i="1"/>
  <c r="Y8949" i="1" s="1"/>
  <c r="W8950" i="1"/>
  <c r="Y8950" i="1" s="1"/>
  <c r="W8951" i="1"/>
  <c r="Y8951" i="1" s="1"/>
  <c r="W8952" i="1"/>
  <c r="Y8952" i="1" s="1"/>
  <c r="W8953" i="1"/>
  <c r="Y8953" i="1" s="1"/>
  <c r="W8954" i="1"/>
  <c r="Y8954" i="1" s="1"/>
  <c r="W8955" i="1"/>
  <c r="Y8955" i="1" s="1"/>
  <c r="W8956" i="1"/>
  <c r="Y8956" i="1" s="1"/>
  <c r="W8957" i="1"/>
  <c r="Y8957" i="1" s="1"/>
  <c r="W8958" i="1"/>
  <c r="Y8958" i="1" s="1"/>
  <c r="W8959" i="1"/>
  <c r="Y8959" i="1" s="1"/>
  <c r="W8960" i="1"/>
  <c r="Y8960" i="1" s="1"/>
  <c r="W8961" i="1"/>
  <c r="Y8961" i="1" s="1"/>
  <c r="W8962" i="1"/>
  <c r="Y8962" i="1" s="1"/>
  <c r="W8963" i="1"/>
  <c r="Y8963" i="1" s="1"/>
  <c r="W8964" i="1"/>
  <c r="Y8964" i="1" s="1"/>
  <c r="W8965" i="1"/>
  <c r="Y8965" i="1" s="1"/>
  <c r="W8966" i="1"/>
  <c r="Y8966" i="1" s="1"/>
  <c r="W8967" i="1"/>
  <c r="Y8967" i="1" s="1"/>
  <c r="W8968" i="1"/>
  <c r="Y8968" i="1" s="1"/>
  <c r="W8969" i="1"/>
  <c r="Y8969" i="1" s="1"/>
  <c r="W8970" i="1"/>
  <c r="Y8970" i="1" s="1"/>
  <c r="W8971" i="1"/>
  <c r="Y8971" i="1" s="1"/>
  <c r="W8972" i="1"/>
  <c r="Y8972" i="1" s="1"/>
  <c r="W8973" i="1"/>
  <c r="Y8973" i="1" s="1"/>
  <c r="W8974" i="1"/>
  <c r="Y8974" i="1" s="1"/>
  <c r="W8975" i="1"/>
  <c r="Y8975" i="1" s="1"/>
  <c r="W8976" i="1"/>
  <c r="Y8976" i="1" s="1"/>
  <c r="W8977" i="1"/>
  <c r="Y8977" i="1" s="1"/>
  <c r="W8978" i="1"/>
  <c r="Y8978" i="1" s="1"/>
  <c r="W8979" i="1"/>
  <c r="Y8979" i="1" s="1"/>
  <c r="W8980" i="1"/>
  <c r="Y8980" i="1" s="1"/>
  <c r="W8981" i="1"/>
  <c r="Y8981" i="1" s="1"/>
  <c r="W8982" i="1"/>
  <c r="Y8982" i="1" s="1"/>
  <c r="W8983" i="1"/>
  <c r="Y8983" i="1" s="1"/>
  <c r="W8984" i="1"/>
  <c r="Y8984" i="1" s="1"/>
  <c r="W8985" i="1"/>
  <c r="Y8985" i="1" s="1"/>
  <c r="W8986" i="1"/>
  <c r="Y8986" i="1" s="1"/>
  <c r="W8987" i="1"/>
  <c r="Y8987" i="1" s="1"/>
  <c r="W8988" i="1"/>
  <c r="Y8988" i="1" s="1"/>
  <c r="W8989" i="1"/>
  <c r="Y8989" i="1" s="1"/>
  <c r="W8990" i="1"/>
  <c r="Y8990" i="1" s="1"/>
  <c r="W8991" i="1"/>
  <c r="Y8991" i="1" s="1"/>
  <c r="W8992" i="1"/>
  <c r="Y8992" i="1" s="1"/>
  <c r="W8993" i="1"/>
  <c r="Y8993" i="1" s="1"/>
  <c r="W8994" i="1"/>
  <c r="Y8994" i="1" s="1"/>
  <c r="W8995" i="1"/>
  <c r="Y8995" i="1" s="1"/>
  <c r="W8996" i="1"/>
  <c r="Y8996" i="1" s="1"/>
  <c r="W8997" i="1"/>
  <c r="Y8997" i="1" s="1"/>
  <c r="W8998" i="1"/>
  <c r="Y8998" i="1" s="1"/>
  <c r="W8999" i="1"/>
  <c r="Y8999" i="1" s="1"/>
  <c r="W9000" i="1"/>
  <c r="Y9000" i="1" s="1"/>
  <c r="W9001" i="1"/>
  <c r="Y9001" i="1" s="1"/>
  <c r="W9002" i="1"/>
  <c r="Y9002" i="1" s="1"/>
  <c r="W9003" i="1"/>
  <c r="Y9003" i="1" s="1"/>
  <c r="W9004" i="1"/>
  <c r="Y9004" i="1" s="1"/>
  <c r="W9005" i="1"/>
  <c r="Y9005" i="1" s="1"/>
  <c r="W9006" i="1"/>
  <c r="Y9006" i="1" s="1"/>
  <c r="W9007" i="1"/>
  <c r="Y9007" i="1" s="1"/>
  <c r="W9008" i="1"/>
  <c r="Y9008" i="1" s="1"/>
  <c r="W9009" i="1"/>
  <c r="Y9009" i="1" s="1"/>
  <c r="W9010" i="1"/>
  <c r="Y9010" i="1" s="1"/>
  <c r="W9011" i="1"/>
  <c r="Y9011" i="1" s="1"/>
  <c r="W9012" i="1"/>
  <c r="Y9012" i="1" s="1"/>
  <c r="W9013" i="1"/>
  <c r="Y9013" i="1" s="1"/>
  <c r="W9014" i="1"/>
  <c r="Y9014" i="1" s="1"/>
  <c r="W9015" i="1"/>
  <c r="Y9015" i="1" s="1"/>
  <c r="W9016" i="1"/>
  <c r="Y9016" i="1" s="1"/>
  <c r="W9017" i="1"/>
  <c r="Y9017" i="1" s="1"/>
  <c r="W9018" i="1"/>
  <c r="Y9018" i="1" s="1"/>
  <c r="W9019" i="1"/>
  <c r="Y9019" i="1" s="1"/>
  <c r="W9020" i="1"/>
  <c r="Y9020" i="1" s="1"/>
  <c r="W9021" i="1"/>
  <c r="Y9021" i="1" s="1"/>
  <c r="W9022" i="1"/>
  <c r="Y9022" i="1" s="1"/>
  <c r="W9023" i="1"/>
  <c r="Y9023" i="1" s="1"/>
  <c r="W9024" i="1"/>
  <c r="Y9024" i="1" s="1"/>
  <c r="W9025" i="1"/>
  <c r="Y9025" i="1" s="1"/>
  <c r="W9026" i="1"/>
  <c r="Y9026" i="1" s="1"/>
  <c r="W9027" i="1"/>
  <c r="Y9027" i="1" s="1"/>
  <c r="W9028" i="1"/>
  <c r="Y9028" i="1" s="1"/>
  <c r="W9029" i="1"/>
  <c r="Y9029" i="1" s="1"/>
  <c r="W9030" i="1"/>
  <c r="Y9030" i="1" s="1"/>
  <c r="W9031" i="1"/>
  <c r="Y9031" i="1" s="1"/>
  <c r="W9032" i="1"/>
  <c r="Y9032" i="1" s="1"/>
  <c r="W9033" i="1"/>
  <c r="Y9033" i="1" s="1"/>
  <c r="W9034" i="1"/>
  <c r="Y9034" i="1" s="1"/>
  <c r="W9035" i="1"/>
  <c r="Y9035" i="1" s="1"/>
  <c r="W9036" i="1"/>
  <c r="Y9036" i="1" s="1"/>
  <c r="W9037" i="1"/>
  <c r="Y9037" i="1" s="1"/>
  <c r="W9038" i="1"/>
  <c r="Y9038" i="1" s="1"/>
  <c r="W9039" i="1"/>
  <c r="Y9039" i="1" s="1"/>
  <c r="W9040" i="1"/>
  <c r="Y9040" i="1" s="1"/>
  <c r="W9041" i="1"/>
  <c r="Y9041" i="1" s="1"/>
  <c r="W9042" i="1"/>
  <c r="Y9042" i="1" s="1"/>
  <c r="W9043" i="1"/>
  <c r="Y9043" i="1" s="1"/>
  <c r="W9044" i="1"/>
  <c r="Y9044" i="1" s="1"/>
  <c r="W9045" i="1"/>
  <c r="Y9045" i="1" s="1"/>
  <c r="W9046" i="1"/>
  <c r="Y9046" i="1" s="1"/>
  <c r="W9047" i="1"/>
  <c r="Y9047" i="1" s="1"/>
  <c r="W9048" i="1"/>
  <c r="Y9048" i="1" s="1"/>
  <c r="W9049" i="1"/>
  <c r="Y9049" i="1" s="1"/>
  <c r="W9050" i="1"/>
  <c r="Y9050" i="1" s="1"/>
  <c r="W9051" i="1"/>
  <c r="Y9051" i="1" s="1"/>
  <c r="W9052" i="1"/>
  <c r="Y9052" i="1" s="1"/>
  <c r="W9053" i="1"/>
  <c r="Y9053" i="1" s="1"/>
  <c r="W9054" i="1"/>
  <c r="Y9054" i="1" s="1"/>
  <c r="W9055" i="1"/>
  <c r="Y9055" i="1" s="1"/>
  <c r="W9056" i="1"/>
  <c r="Y9056" i="1" s="1"/>
  <c r="W9057" i="1"/>
  <c r="Y9057" i="1" s="1"/>
  <c r="W9058" i="1"/>
  <c r="Y9058" i="1" s="1"/>
  <c r="W9059" i="1"/>
  <c r="Y9059" i="1" s="1"/>
  <c r="W9060" i="1"/>
  <c r="Y9060" i="1" s="1"/>
  <c r="W9061" i="1"/>
  <c r="Y9061" i="1" s="1"/>
  <c r="W9062" i="1"/>
  <c r="Y9062" i="1" s="1"/>
  <c r="W9063" i="1"/>
  <c r="Y9063" i="1" s="1"/>
  <c r="W9064" i="1"/>
  <c r="Y9064" i="1" s="1"/>
  <c r="W9065" i="1"/>
  <c r="Y9065" i="1" s="1"/>
  <c r="W9066" i="1"/>
  <c r="Y9066" i="1" s="1"/>
  <c r="W9067" i="1"/>
  <c r="Y9067" i="1" s="1"/>
  <c r="W9068" i="1"/>
  <c r="Y9068" i="1" s="1"/>
  <c r="W9069" i="1"/>
  <c r="Y9069" i="1" s="1"/>
  <c r="W9070" i="1"/>
  <c r="Y9070" i="1" s="1"/>
  <c r="W9071" i="1"/>
  <c r="Y9071" i="1" s="1"/>
  <c r="W9072" i="1"/>
  <c r="Y9072" i="1" s="1"/>
  <c r="W9073" i="1"/>
  <c r="Y9073" i="1" s="1"/>
  <c r="W9074" i="1"/>
  <c r="Y9074" i="1" s="1"/>
  <c r="W9075" i="1"/>
  <c r="Y9075" i="1" s="1"/>
  <c r="W9076" i="1"/>
  <c r="Y9076" i="1" s="1"/>
  <c r="W9077" i="1"/>
  <c r="Y9077" i="1" s="1"/>
  <c r="W9078" i="1"/>
  <c r="Y9078" i="1" s="1"/>
  <c r="W9079" i="1"/>
  <c r="Y9079" i="1" s="1"/>
  <c r="W9080" i="1"/>
  <c r="Y9080" i="1" s="1"/>
  <c r="W9081" i="1"/>
  <c r="Y9081" i="1" s="1"/>
  <c r="W9082" i="1"/>
  <c r="Y9082" i="1" s="1"/>
  <c r="W9083" i="1"/>
  <c r="Y9083" i="1" s="1"/>
  <c r="W9084" i="1"/>
  <c r="Y9084" i="1" s="1"/>
  <c r="W9085" i="1"/>
  <c r="Y9085" i="1" s="1"/>
  <c r="W9086" i="1"/>
  <c r="Y9086" i="1" s="1"/>
  <c r="W9087" i="1"/>
  <c r="Y9087" i="1" s="1"/>
  <c r="W9088" i="1"/>
  <c r="Y9088" i="1" s="1"/>
  <c r="W9089" i="1"/>
  <c r="Y9089" i="1" s="1"/>
  <c r="W9090" i="1"/>
  <c r="Y9090" i="1" s="1"/>
  <c r="W9091" i="1"/>
  <c r="Y9091" i="1" s="1"/>
  <c r="W9092" i="1"/>
  <c r="Y9092" i="1" s="1"/>
  <c r="W9093" i="1"/>
  <c r="Y9093" i="1" s="1"/>
  <c r="W9094" i="1"/>
  <c r="Y9094" i="1" s="1"/>
  <c r="W9095" i="1"/>
  <c r="Y9095" i="1" s="1"/>
  <c r="W9096" i="1"/>
  <c r="Y9096" i="1" s="1"/>
  <c r="W9097" i="1"/>
  <c r="Y9097" i="1" s="1"/>
  <c r="W9098" i="1"/>
  <c r="Y9098" i="1" s="1"/>
  <c r="W9099" i="1"/>
  <c r="Y9099" i="1" s="1"/>
  <c r="W9100" i="1"/>
  <c r="Y9100" i="1" s="1"/>
  <c r="W9101" i="1"/>
  <c r="Y9101" i="1" s="1"/>
  <c r="W9102" i="1"/>
  <c r="Y9102" i="1" s="1"/>
  <c r="W9103" i="1"/>
  <c r="Y9103" i="1" s="1"/>
  <c r="W9104" i="1"/>
  <c r="Y9104" i="1" s="1"/>
  <c r="W9105" i="1"/>
  <c r="Y9105" i="1" s="1"/>
  <c r="W9106" i="1"/>
  <c r="Y9106" i="1" s="1"/>
  <c r="W9107" i="1"/>
  <c r="Y9107" i="1" s="1"/>
  <c r="W9108" i="1"/>
  <c r="Y9108" i="1" s="1"/>
  <c r="W9109" i="1"/>
  <c r="Y9109" i="1" s="1"/>
  <c r="W9110" i="1"/>
  <c r="Y9110" i="1" s="1"/>
  <c r="W9111" i="1"/>
  <c r="Y9111" i="1" s="1"/>
  <c r="W9112" i="1"/>
  <c r="Y9112" i="1" s="1"/>
  <c r="W9113" i="1"/>
  <c r="Y9113" i="1" s="1"/>
  <c r="W9114" i="1"/>
  <c r="Y9114" i="1" s="1"/>
  <c r="W9115" i="1"/>
  <c r="Y9115" i="1" s="1"/>
  <c r="W9116" i="1"/>
  <c r="Y9116" i="1" s="1"/>
  <c r="W9117" i="1"/>
  <c r="Y9117" i="1" s="1"/>
  <c r="W9118" i="1"/>
  <c r="Y9118" i="1" s="1"/>
  <c r="W9119" i="1"/>
  <c r="Y9119" i="1" s="1"/>
  <c r="W9120" i="1"/>
  <c r="Y9120" i="1" s="1"/>
  <c r="W9121" i="1"/>
  <c r="Y9121" i="1" s="1"/>
  <c r="W9122" i="1"/>
  <c r="Y9122" i="1" s="1"/>
  <c r="W9123" i="1"/>
  <c r="Y9123" i="1" s="1"/>
  <c r="W9124" i="1"/>
  <c r="Y9124" i="1" s="1"/>
  <c r="W9125" i="1"/>
  <c r="Y9125" i="1" s="1"/>
  <c r="W9126" i="1"/>
  <c r="Y9126" i="1" s="1"/>
  <c r="W9127" i="1"/>
  <c r="Y9127" i="1" s="1"/>
  <c r="W9128" i="1"/>
  <c r="Y9128" i="1" s="1"/>
  <c r="W9129" i="1"/>
  <c r="Y9129" i="1" s="1"/>
  <c r="W9130" i="1"/>
  <c r="Y9130" i="1" s="1"/>
  <c r="W9131" i="1"/>
  <c r="Y9131" i="1" s="1"/>
  <c r="W9132" i="1"/>
  <c r="Y9132" i="1" s="1"/>
  <c r="W9133" i="1"/>
  <c r="Y9133" i="1" s="1"/>
  <c r="W9134" i="1"/>
  <c r="Y9134" i="1" s="1"/>
  <c r="W9135" i="1"/>
  <c r="Y9135" i="1" s="1"/>
  <c r="W9136" i="1"/>
  <c r="Y9136" i="1" s="1"/>
  <c r="W9137" i="1"/>
  <c r="Y9137" i="1" s="1"/>
  <c r="W9138" i="1"/>
  <c r="Y9138" i="1" s="1"/>
  <c r="W9139" i="1"/>
  <c r="Y9139" i="1" s="1"/>
  <c r="W9140" i="1"/>
  <c r="Y9140" i="1" s="1"/>
  <c r="W9141" i="1"/>
  <c r="Y9141" i="1" s="1"/>
  <c r="W9142" i="1"/>
  <c r="Y9142" i="1" s="1"/>
  <c r="W9143" i="1"/>
  <c r="Y9143" i="1" s="1"/>
  <c r="W9144" i="1"/>
  <c r="Y9144" i="1" s="1"/>
  <c r="W9145" i="1"/>
  <c r="Y9145" i="1" s="1"/>
  <c r="W9146" i="1"/>
  <c r="Y9146" i="1" s="1"/>
  <c r="W9147" i="1"/>
  <c r="Y9147" i="1" s="1"/>
  <c r="W9148" i="1"/>
  <c r="Y9148" i="1" s="1"/>
  <c r="W9149" i="1"/>
  <c r="Y9149" i="1" s="1"/>
  <c r="W9150" i="1"/>
  <c r="Y9150" i="1" s="1"/>
  <c r="W9151" i="1"/>
  <c r="Y9151" i="1" s="1"/>
  <c r="W9152" i="1"/>
  <c r="Y9152" i="1" s="1"/>
  <c r="W9153" i="1"/>
  <c r="Y9153" i="1" s="1"/>
  <c r="W9154" i="1"/>
  <c r="Y9154" i="1" s="1"/>
  <c r="W9155" i="1"/>
  <c r="Y9155" i="1" s="1"/>
  <c r="W9156" i="1"/>
  <c r="Y9156" i="1" s="1"/>
  <c r="W9157" i="1"/>
  <c r="Y9157" i="1" s="1"/>
  <c r="W9158" i="1"/>
  <c r="Y9158" i="1" s="1"/>
  <c r="W9159" i="1"/>
  <c r="Y9159" i="1" s="1"/>
  <c r="W9160" i="1"/>
  <c r="Y9160" i="1" s="1"/>
  <c r="W9161" i="1"/>
  <c r="Y9161" i="1" s="1"/>
  <c r="W9162" i="1"/>
  <c r="Y9162" i="1" s="1"/>
  <c r="W9163" i="1"/>
  <c r="Y9163" i="1" s="1"/>
  <c r="W9164" i="1"/>
  <c r="Y9164" i="1" s="1"/>
  <c r="W9165" i="1"/>
  <c r="Y9165" i="1" s="1"/>
  <c r="W9166" i="1"/>
  <c r="Y9166" i="1" s="1"/>
  <c r="W9167" i="1"/>
  <c r="Y9167" i="1" s="1"/>
  <c r="W9168" i="1"/>
  <c r="Y9168" i="1" s="1"/>
  <c r="W9169" i="1"/>
  <c r="Y9169" i="1" s="1"/>
  <c r="W9170" i="1"/>
  <c r="Y9170" i="1" s="1"/>
  <c r="W9171" i="1"/>
  <c r="Y9171" i="1" s="1"/>
  <c r="W9172" i="1"/>
  <c r="Y9172" i="1" s="1"/>
  <c r="W9173" i="1"/>
  <c r="Y9173" i="1" s="1"/>
  <c r="W9174" i="1"/>
  <c r="Y9174" i="1" s="1"/>
  <c r="W9175" i="1"/>
  <c r="Y9175" i="1" s="1"/>
  <c r="W9176" i="1"/>
  <c r="Y9176" i="1" s="1"/>
  <c r="W9177" i="1"/>
  <c r="Y9177" i="1" s="1"/>
  <c r="W9178" i="1"/>
  <c r="Y9178" i="1" s="1"/>
  <c r="W9179" i="1"/>
  <c r="Y9179" i="1" s="1"/>
  <c r="W9180" i="1"/>
  <c r="Y9180" i="1" s="1"/>
  <c r="W9181" i="1"/>
  <c r="Y9181" i="1" s="1"/>
  <c r="W9182" i="1"/>
  <c r="Y9182" i="1" s="1"/>
  <c r="W9183" i="1"/>
  <c r="Y9183" i="1" s="1"/>
  <c r="W9184" i="1"/>
  <c r="Y9184" i="1" s="1"/>
  <c r="W9185" i="1"/>
  <c r="Y9185" i="1" s="1"/>
  <c r="W9186" i="1"/>
  <c r="Y9186" i="1" s="1"/>
  <c r="W9187" i="1"/>
  <c r="Y9187" i="1" s="1"/>
  <c r="W9188" i="1"/>
  <c r="Y9188" i="1" s="1"/>
  <c r="W9189" i="1"/>
  <c r="Y9189" i="1" s="1"/>
  <c r="W9190" i="1"/>
  <c r="Y9190" i="1" s="1"/>
  <c r="W9191" i="1"/>
  <c r="Y9191" i="1" s="1"/>
  <c r="W9192" i="1"/>
  <c r="Y9192" i="1" s="1"/>
  <c r="W9193" i="1"/>
  <c r="Y9193" i="1" s="1"/>
  <c r="W9194" i="1"/>
  <c r="Y9194" i="1" s="1"/>
  <c r="W9195" i="1"/>
  <c r="Y9195" i="1" s="1"/>
  <c r="W9196" i="1"/>
  <c r="Y9196" i="1" s="1"/>
  <c r="W9197" i="1"/>
  <c r="Y9197" i="1" s="1"/>
  <c r="W9198" i="1"/>
  <c r="Y9198" i="1" s="1"/>
  <c r="W9199" i="1"/>
  <c r="Y9199" i="1" s="1"/>
  <c r="W9200" i="1"/>
  <c r="Y9200" i="1" s="1"/>
  <c r="W9201" i="1"/>
  <c r="Y9201" i="1" s="1"/>
  <c r="W9202" i="1"/>
  <c r="Y9202" i="1" s="1"/>
  <c r="W9203" i="1"/>
  <c r="Y9203" i="1" s="1"/>
  <c r="W9204" i="1"/>
  <c r="Y9204" i="1" s="1"/>
  <c r="W9205" i="1"/>
  <c r="Y9205" i="1" s="1"/>
  <c r="W9206" i="1"/>
  <c r="Y9206" i="1" s="1"/>
  <c r="W9207" i="1"/>
  <c r="Y9207" i="1" s="1"/>
  <c r="W9208" i="1"/>
  <c r="Y9208" i="1" s="1"/>
  <c r="W9209" i="1"/>
  <c r="Y9209" i="1" s="1"/>
  <c r="W9210" i="1"/>
  <c r="Y9210" i="1" s="1"/>
  <c r="W9211" i="1"/>
  <c r="Y9211" i="1" s="1"/>
  <c r="W9212" i="1"/>
  <c r="Y9212" i="1" s="1"/>
  <c r="W9213" i="1"/>
  <c r="Y9213" i="1" s="1"/>
  <c r="W9214" i="1"/>
  <c r="Y9214" i="1" s="1"/>
  <c r="W9215" i="1"/>
  <c r="Y9215" i="1" s="1"/>
  <c r="W9216" i="1"/>
  <c r="Y9216" i="1" s="1"/>
  <c r="W9217" i="1"/>
  <c r="Y9217" i="1" s="1"/>
  <c r="W9218" i="1"/>
  <c r="Y9218" i="1" s="1"/>
  <c r="W9219" i="1"/>
  <c r="Y9219" i="1" s="1"/>
  <c r="W9220" i="1"/>
  <c r="Y9220" i="1" s="1"/>
  <c r="W9221" i="1"/>
  <c r="Y9221" i="1" s="1"/>
  <c r="W9222" i="1"/>
  <c r="Y9222" i="1" s="1"/>
  <c r="W9223" i="1"/>
  <c r="Y9223" i="1" s="1"/>
  <c r="W9224" i="1"/>
  <c r="Y9224" i="1" s="1"/>
  <c r="W9225" i="1"/>
  <c r="Y9225" i="1" s="1"/>
  <c r="W9226" i="1"/>
  <c r="Y9226" i="1" s="1"/>
  <c r="W9227" i="1"/>
  <c r="Y9227" i="1" s="1"/>
  <c r="W9228" i="1"/>
  <c r="Y9228" i="1" s="1"/>
  <c r="W9229" i="1"/>
  <c r="Y9229" i="1" s="1"/>
  <c r="W9230" i="1"/>
  <c r="Y9230" i="1" s="1"/>
  <c r="W9231" i="1"/>
  <c r="Y9231" i="1" s="1"/>
  <c r="W9232" i="1"/>
  <c r="Y9232" i="1" s="1"/>
  <c r="W9233" i="1"/>
  <c r="Y9233" i="1" s="1"/>
  <c r="W9234" i="1"/>
  <c r="Y9234" i="1" s="1"/>
  <c r="W9235" i="1"/>
  <c r="Y9235" i="1" s="1"/>
  <c r="W9236" i="1"/>
  <c r="Y9236" i="1" s="1"/>
  <c r="W9237" i="1"/>
  <c r="Y9237" i="1" s="1"/>
  <c r="W9238" i="1"/>
  <c r="Y9238" i="1" s="1"/>
  <c r="W9239" i="1"/>
  <c r="Y9239" i="1" s="1"/>
  <c r="W9240" i="1"/>
  <c r="Y9240" i="1" s="1"/>
  <c r="W9241" i="1"/>
  <c r="Y9241" i="1" s="1"/>
  <c r="W9242" i="1"/>
  <c r="Y9242" i="1" s="1"/>
  <c r="W9243" i="1"/>
  <c r="Y9243" i="1" s="1"/>
  <c r="W9244" i="1"/>
  <c r="Y9244" i="1" s="1"/>
  <c r="W9245" i="1"/>
  <c r="Y9245" i="1" s="1"/>
  <c r="W9246" i="1"/>
  <c r="Y9246" i="1" s="1"/>
  <c r="W9247" i="1"/>
  <c r="Y9247" i="1" s="1"/>
  <c r="W9248" i="1"/>
  <c r="Y9248" i="1" s="1"/>
  <c r="W9249" i="1"/>
  <c r="Y9249" i="1" s="1"/>
  <c r="W9250" i="1"/>
  <c r="Y9250" i="1" s="1"/>
  <c r="W9251" i="1"/>
  <c r="Y9251" i="1" s="1"/>
  <c r="W9252" i="1"/>
  <c r="Y9252" i="1" s="1"/>
  <c r="W9253" i="1"/>
  <c r="Y9253" i="1" s="1"/>
  <c r="W9254" i="1"/>
  <c r="Y9254" i="1" s="1"/>
  <c r="W9255" i="1"/>
  <c r="Y9255" i="1" s="1"/>
  <c r="W9256" i="1"/>
  <c r="Y9256" i="1" s="1"/>
  <c r="W9257" i="1"/>
  <c r="Y9257" i="1" s="1"/>
  <c r="W9258" i="1"/>
  <c r="Y9258" i="1" s="1"/>
  <c r="W9259" i="1"/>
  <c r="Y9259" i="1" s="1"/>
  <c r="W9260" i="1"/>
  <c r="Y9260" i="1" s="1"/>
  <c r="W9261" i="1"/>
  <c r="Y9261" i="1" s="1"/>
  <c r="W9262" i="1"/>
  <c r="Y9262" i="1" s="1"/>
  <c r="W9263" i="1"/>
  <c r="Y9263" i="1" s="1"/>
  <c r="W9264" i="1"/>
  <c r="Y9264" i="1" s="1"/>
  <c r="W9265" i="1"/>
  <c r="Y9265" i="1" s="1"/>
  <c r="W9266" i="1"/>
  <c r="Y9266" i="1" s="1"/>
  <c r="W9267" i="1"/>
  <c r="Y9267" i="1" s="1"/>
  <c r="W9268" i="1"/>
  <c r="Y9268" i="1" s="1"/>
  <c r="W9269" i="1"/>
  <c r="Y9269" i="1" s="1"/>
  <c r="W9270" i="1"/>
  <c r="Y9270" i="1" s="1"/>
  <c r="W9271" i="1"/>
  <c r="Y9271" i="1" s="1"/>
  <c r="W9272" i="1"/>
  <c r="Y9272" i="1" s="1"/>
  <c r="W9273" i="1"/>
  <c r="Y9273" i="1" s="1"/>
  <c r="W9274" i="1"/>
  <c r="Y9274" i="1" s="1"/>
  <c r="W9275" i="1"/>
  <c r="Y9275" i="1" s="1"/>
  <c r="W9276" i="1"/>
  <c r="Y9276" i="1" s="1"/>
  <c r="W9277" i="1"/>
  <c r="Y9277" i="1" s="1"/>
  <c r="W9278" i="1"/>
  <c r="Y9278" i="1" s="1"/>
  <c r="W9279" i="1"/>
  <c r="Y9279" i="1" s="1"/>
  <c r="W9280" i="1"/>
  <c r="Y9280" i="1" s="1"/>
  <c r="W9281" i="1"/>
  <c r="Y9281" i="1" s="1"/>
  <c r="W9282" i="1"/>
  <c r="Y9282" i="1" s="1"/>
  <c r="W9283" i="1"/>
  <c r="Y9283" i="1" s="1"/>
  <c r="W9284" i="1"/>
  <c r="Y9284" i="1" s="1"/>
  <c r="W9285" i="1"/>
  <c r="Y9285" i="1" s="1"/>
  <c r="W9286" i="1"/>
  <c r="Y9286" i="1" s="1"/>
  <c r="W9287" i="1"/>
  <c r="Y9287" i="1" s="1"/>
  <c r="W9288" i="1"/>
  <c r="Y9288" i="1" s="1"/>
  <c r="W9289" i="1"/>
  <c r="Y9289" i="1" s="1"/>
  <c r="W9290" i="1"/>
  <c r="Y9290" i="1" s="1"/>
  <c r="W9291" i="1"/>
  <c r="Y9291" i="1" s="1"/>
  <c r="W9292" i="1"/>
  <c r="Y9292" i="1" s="1"/>
  <c r="W9293" i="1"/>
  <c r="Y9293" i="1" s="1"/>
  <c r="W9294" i="1"/>
  <c r="Y9294" i="1" s="1"/>
  <c r="W9295" i="1"/>
  <c r="Y9295" i="1" s="1"/>
  <c r="W9296" i="1"/>
  <c r="Y9296" i="1" s="1"/>
  <c r="W9297" i="1"/>
  <c r="Y9297" i="1" s="1"/>
  <c r="W9298" i="1"/>
  <c r="Y9298" i="1" s="1"/>
  <c r="W9299" i="1"/>
  <c r="Y9299" i="1" s="1"/>
  <c r="W9300" i="1"/>
  <c r="Y9300" i="1" s="1"/>
  <c r="W9301" i="1"/>
  <c r="Y9301" i="1" s="1"/>
  <c r="W9302" i="1"/>
  <c r="Y9302" i="1" s="1"/>
  <c r="W9303" i="1"/>
  <c r="Y9303" i="1" s="1"/>
  <c r="W9304" i="1"/>
  <c r="Y9304" i="1" s="1"/>
  <c r="W9305" i="1"/>
  <c r="Y9305" i="1" s="1"/>
  <c r="W9306" i="1"/>
  <c r="Y9306" i="1" s="1"/>
  <c r="W9307" i="1"/>
  <c r="Y9307" i="1" s="1"/>
  <c r="W9308" i="1"/>
  <c r="Y9308" i="1" s="1"/>
  <c r="W9309" i="1"/>
  <c r="Y9309" i="1" s="1"/>
  <c r="W9310" i="1"/>
  <c r="Y9310" i="1" s="1"/>
  <c r="W9311" i="1"/>
  <c r="Y9311" i="1" s="1"/>
  <c r="W9312" i="1"/>
  <c r="Y9312" i="1" s="1"/>
  <c r="W9313" i="1"/>
  <c r="Y9313" i="1" s="1"/>
  <c r="W9314" i="1"/>
  <c r="Y9314" i="1" s="1"/>
  <c r="W9315" i="1"/>
  <c r="Y9315" i="1" s="1"/>
  <c r="W9316" i="1"/>
  <c r="Y9316" i="1" s="1"/>
  <c r="W9317" i="1"/>
  <c r="Y9317" i="1" s="1"/>
  <c r="W9318" i="1"/>
  <c r="Y9318" i="1" s="1"/>
  <c r="W9319" i="1"/>
  <c r="Y9319" i="1" s="1"/>
  <c r="W9320" i="1"/>
  <c r="Y9320" i="1" s="1"/>
  <c r="W9321" i="1"/>
  <c r="Y9321" i="1" s="1"/>
  <c r="W9322" i="1"/>
  <c r="Y9322" i="1" s="1"/>
  <c r="W9323" i="1"/>
  <c r="Y9323" i="1" s="1"/>
  <c r="W9324" i="1"/>
  <c r="Y9324" i="1" s="1"/>
  <c r="W9325" i="1"/>
  <c r="Y9325" i="1" s="1"/>
  <c r="W9326" i="1"/>
  <c r="Y9326" i="1" s="1"/>
  <c r="W9327" i="1"/>
  <c r="Y9327" i="1" s="1"/>
  <c r="W9328" i="1"/>
  <c r="Y9328" i="1" s="1"/>
  <c r="W9329" i="1"/>
  <c r="Y9329" i="1" s="1"/>
  <c r="W9330" i="1"/>
  <c r="Y9330" i="1" s="1"/>
  <c r="W9331" i="1"/>
  <c r="Y9331" i="1" s="1"/>
  <c r="W9332" i="1"/>
  <c r="Y9332" i="1" s="1"/>
  <c r="W9333" i="1"/>
  <c r="Y9333" i="1" s="1"/>
  <c r="W9334" i="1"/>
  <c r="Y9334" i="1" s="1"/>
  <c r="W9335" i="1"/>
  <c r="Y9335" i="1" s="1"/>
  <c r="W9336" i="1"/>
  <c r="Y9336" i="1" s="1"/>
  <c r="W9337" i="1"/>
  <c r="Y9337" i="1" s="1"/>
  <c r="W9338" i="1"/>
  <c r="Y9338" i="1" s="1"/>
  <c r="W9339" i="1"/>
  <c r="Y9339" i="1" s="1"/>
  <c r="W9340" i="1"/>
  <c r="Y9340" i="1" s="1"/>
  <c r="W9341" i="1"/>
  <c r="Y9341" i="1" s="1"/>
  <c r="W9342" i="1"/>
  <c r="Y9342" i="1" s="1"/>
  <c r="W9343" i="1"/>
  <c r="Y9343" i="1" s="1"/>
  <c r="W9344" i="1"/>
  <c r="Y9344" i="1" s="1"/>
  <c r="W9345" i="1"/>
  <c r="Y9345" i="1" s="1"/>
  <c r="W9346" i="1"/>
  <c r="Y9346" i="1" s="1"/>
  <c r="W9347" i="1"/>
  <c r="Y9347" i="1" s="1"/>
  <c r="W9348" i="1"/>
  <c r="Y9348" i="1" s="1"/>
  <c r="W9349" i="1"/>
  <c r="Y9349" i="1" s="1"/>
  <c r="W9350" i="1"/>
  <c r="Y9350" i="1" s="1"/>
  <c r="W9351" i="1"/>
  <c r="Y9351" i="1" s="1"/>
  <c r="W9352" i="1"/>
  <c r="Y9352" i="1" s="1"/>
  <c r="W9353" i="1"/>
  <c r="Y9353" i="1" s="1"/>
  <c r="W9354" i="1"/>
  <c r="Y9354" i="1" s="1"/>
  <c r="W9355" i="1"/>
  <c r="Y9355" i="1" s="1"/>
  <c r="W9356" i="1"/>
  <c r="Y9356" i="1" s="1"/>
  <c r="W9357" i="1"/>
  <c r="Y9357" i="1" s="1"/>
  <c r="W9358" i="1"/>
  <c r="Y9358" i="1" s="1"/>
  <c r="W9359" i="1"/>
  <c r="Y9359" i="1" s="1"/>
  <c r="W9360" i="1"/>
  <c r="Y9360" i="1" s="1"/>
  <c r="W9361" i="1"/>
  <c r="Y9361" i="1" s="1"/>
  <c r="W9362" i="1"/>
  <c r="Y9362" i="1" s="1"/>
  <c r="W9363" i="1"/>
  <c r="Y9363" i="1" s="1"/>
  <c r="W9364" i="1"/>
  <c r="Y9364" i="1" s="1"/>
  <c r="W9365" i="1"/>
  <c r="Y9365" i="1" s="1"/>
  <c r="W9366" i="1"/>
  <c r="Y9366" i="1" s="1"/>
  <c r="W9367" i="1"/>
  <c r="Y9367" i="1" s="1"/>
  <c r="W9368" i="1"/>
  <c r="Y9368" i="1" s="1"/>
  <c r="W9369" i="1"/>
  <c r="Y9369" i="1" s="1"/>
  <c r="W9370" i="1"/>
  <c r="Y9370" i="1" s="1"/>
  <c r="W9371" i="1"/>
  <c r="Y9371" i="1" s="1"/>
  <c r="W9372" i="1"/>
  <c r="Y9372" i="1" s="1"/>
  <c r="W9373" i="1"/>
  <c r="Y9373" i="1" s="1"/>
  <c r="W9374" i="1"/>
  <c r="Y9374" i="1" s="1"/>
  <c r="W9375" i="1"/>
  <c r="Y9375" i="1" s="1"/>
  <c r="W9376" i="1"/>
  <c r="Y9376" i="1" s="1"/>
  <c r="W9377" i="1"/>
  <c r="Y9377" i="1" s="1"/>
  <c r="W9378" i="1"/>
  <c r="Y9378" i="1" s="1"/>
  <c r="W9379" i="1"/>
  <c r="Y9379" i="1" s="1"/>
  <c r="W9380" i="1"/>
  <c r="Y9380" i="1" s="1"/>
  <c r="W9381" i="1"/>
  <c r="Y9381" i="1" s="1"/>
  <c r="W9382" i="1"/>
  <c r="Y9382" i="1" s="1"/>
  <c r="W9383" i="1"/>
  <c r="Y9383" i="1" s="1"/>
  <c r="W9384" i="1"/>
  <c r="Y9384" i="1" s="1"/>
  <c r="W9385" i="1"/>
  <c r="Y9385" i="1" s="1"/>
  <c r="W9386" i="1"/>
  <c r="Y9386" i="1" s="1"/>
  <c r="W9387" i="1"/>
  <c r="Y9387" i="1" s="1"/>
  <c r="W9388" i="1"/>
  <c r="Y9388" i="1" s="1"/>
  <c r="W9389" i="1"/>
  <c r="Y9389" i="1" s="1"/>
  <c r="W9390" i="1"/>
  <c r="Y9390" i="1" s="1"/>
  <c r="W9391" i="1"/>
  <c r="Y9391" i="1" s="1"/>
  <c r="W9392" i="1"/>
  <c r="Y9392" i="1" s="1"/>
  <c r="W9393" i="1"/>
  <c r="Y9393" i="1" s="1"/>
  <c r="W9394" i="1"/>
  <c r="Y9394" i="1" s="1"/>
  <c r="W9395" i="1"/>
  <c r="Y9395" i="1" s="1"/>
  <c r="W9396" i="1"/>
  <c r="Y9396" i="1" s="1"/>
  <c r="W9397" i="1"/>
  <c r="Y9397" i="1" s="1"/>
  <c r="W9398" i="1"/>
  <c r="Y9398" i="1" s="1"/>
  <c r="W9399" i="1"/>
  <c r="Y9399" i="1" s="1"/>
  <c r="W9400" i="1"/>
  <c r="Y9400" i="1" s="1"/>
  <c r="W9401" i="1"/>
  <c r="Y9401" i="1" s="1"/>
  <c r="W9402" i="1"/>
  <c r="Y9402" i="1" s="1"/>
  <c r="W9403" i="1"/>
  <c r="Y9403" i="1" s="1"/>
  <c r="W9404" i="1"/>
  <c r="Y9404" i="1" s="1"/>
  <c r="W9405" i="1"/>
  <c r="Y9405" i="1" s="1"/>
  <c r="W9406" i="1"/>
  <c r="Y9406" i="1" s="1"/>
  <c r="W9407" i="1"/>
  <c r="Y9407" i="1" s="1"/>
  <c r="W9408" i="1"/>
  <c r="Y9408" i="1" s="1"/>
  <c r="W9409" i="1"/>
  <c r="Y9409" i="1" s="1"/>
  <c r="W9410" i="1"/>
  <c r="Y9410" i="1" s="1"/>
  <c r="W9411" i="1"/>
  <c r="Y9411" i="1" s="1"/>
  <c r="W9412" i="1"/>
  <c r="Y9412" i="1" s="1"/>
  <c r="W9413" i="1"/>
  <c r="Y9413" i="1" s="1"/>
  <c r="W9414" i="1"/>
  <c r="Y9414" i="1" s="1"/>
  <c r="W9415" i="1"/>
  <c r="Y9415" i="1" s="1"/>
  <c r="W9416" i="1"/>
  <c r="Y9416" i="1" s="1"/>
  <c r="W9417" i="1"/>
  <c r="Y9417" i="1" s="1"/>
  <c r="W9418" i="1"/>
  <c r="Y9418" i="1" s="1"/>
  <c r="W9419" i="1"/>
  <c r="Y9419" i="1" s="1"/>
  <c r="W9420" i="1"/>
  <c r="Y9420" i="1" s="1"/>
  <c r="W9421" i="1"/>
  <c r="Y9421" i="1" s="1"/>
  <c r="W9422" i="1"/>
  <c r="Y9422" i="1" s="1"/>
  <c r="W9423" i="1"/>
  <c r="Y9423" i="1" s="1"/>
  <c r="W9424" i="1"/>
  <c r="Y9424" i="1" s="1"/>
  <c r="W9425" i="1"/>
  <c r="Y9425" i="1" s="1"/>
  <c r="W9426" i="1"/>
  <c r="Y9426" i="1" s="1"/>
  <c r="W9427" i="1"/>
  <c r="Y9427" i="1" s="1"/>
  <c r="W9428" i="1"/>
  <c r="Y9428" i="1" s="1"/>
  <c r="W9429" i="1"/>
  <c r="Y9429" i="1" s="1"/>
  <c r="W9430" i="1"/>
  <c r="Y9430" i="1" s="1"/>
  <c r="W9431" i="1"/>
  <c r="Y9431" i="1" s="1"/>
  <c r="W9432" i="1"/>
  <c r="Y9432" i="1" s="1"/>
  <c r="W9433" i="1"/>
  <c r="Y9433" i="1" s="1"/>
  <c r="W9434" i="1"/>
  <c r="Y9434" i="1" s="1"/>
  <c r="W9435" i="1"/>
  <c r="Y9435" i="1" s="1"/>
  <c r="W9436" i="1"/>
  <c r="Y9436" i="1" s="1"/>
  <c r="W9437" i="1"/>
  <c r="Y9437" i="1" s="1"/>
  <c r="W9438" i="1"/>
  <c r="Y9438" i="1" s="1"/>
  <c r="W9439" i="1"/>
  <c r="Y9439" i="1" s="1"/>
  <c r="W9440" i="1"/>
  <c r="Y9440" i="1" s="1"/>
  <c r="W9441" i="1"/>
  <c r="Y9441" i="1" s="1"/>
  <c r="W9442" i="1"/>
  <c r="Y9442" i="1" s="1"/>
  <c r="W9443" i="1"/>
  <c r="Y9443" i="1" s="1"/>
  <c r="W9444" i="1"/>
  <c r="Y9444" i="1" s="1"/>
  <c r="W9445" i="1"/>
  <c r="Y9445" i="1" s="1"/>
  <c r="W9446" i="1"/>
  <c r="Y9446" i="1" s="1"/>
  <c r="W9447" i="1"/>
  <c r="Y9447" i="1" s="1"/>
  <c r="W9448" i="1"/>
  <c r="Y9448" i="1" s="1"/>
  <c r="W9449" i="1"/>
  <c r="Y9449" i="1" s="1"/>
  <c r="W9450" i="1"/>
  <c r="Y9450" i="1" s="1"/>
  <c r="W9451" i="1"/>
  <c r="Y9451" i="1" s="1"/>
  <c r="W9452" i="1"/>
  <c r="Y9452" i="1" s="1"/>
  <c r="W9453" i="1"/>
  <c r="Y9453" i="1" s="1"/>
  <c r="W9454" i="1"/>
  <c r="Y9454" i="1" s="1"/>
  <c r="W9455" i="1"/>
  <c r="Y9455" i="1" s="1"/>
  <c r="W9456" i="1"/>
  <c r="Y9456" i="1" s="1"/>
  <c r="W9457" i="1"/>
  <c r="Y9457" i="1" s="1"/>
  <c r="W9458" i="1"/>
  <c r="Y9458" i="1" s="1"/>
  <c r="W9459" i="1"/>
  <c r="Y9459" i="1" s="1"/>
  <c r="W9460" i="1"/>
  <c r="Y9460" i="1" s="1"/>
  <c r="W9461" i="1"/>
  <c r="Y9461" i="1" s="1"/>
  <c r="W9462" i="1"/>
  <c r="Y9462" i="1" s="1"/>
  <c r="W9463" i="1"/>
  <c r="Y9463" i="1" s="1"/>
  <c r="W9464" i="1"/>
  <c r="Y9464" i="1" s="1"/>
  <c r="W9465" i="1"/>
  <c r="Y9465" i="1" s="1"/>
  <c r="W9466" i="1"/>
  <c r="Y9466" i="1" s="1"/>
  <c r="W9467" i="1"/>
  <c r="Y9467" i="1" s="1"/>
  <c r="W9468" i="1"/>
  <c r="Y9468" i="1" s="1"/>
  <c r="W9469" i="1"/>
  <c r="Y9469" i="1" s="1"/>
  <c r="W9470" i="1"/>
  <c r="Y9470" i="1" s="1"/>
  <c r="W9471" i="1"/>
  <c r="Y9471" i="1" s="1"/>
  <c r="W9472" i="1"/>
  <c r="Y9472" i="1" s="1"/>
  <c r="W9473" i="1"/>
  <c r="Y9473" i="1" s="1"/>
  <c r="W9474" i="1"/>
  <c r="Y9474" i="1" s="1"/>
  <c r="W9475" i="1"/>
  <c r="Y9475" i="1" s="1"/>
  <c r="W9476" i="1"/>
  <c r="Y9476" i="1" s="1"/>
  <c r="W9477" i="1"/>
  <c r="Y9477" i="1" s="1"/>
  <c r="W9478" i="1"/>
  <c r="Y9478" i="1" s="1"/>
  <c r="W9479" i="1"/>
  <c r="Y9479" i="1" s="1"/>
  <c r="W9480" i="1"/>
  <c r="Y9480" i="1" s="1"/>
  <c r="W9481" i="1"/>
  <c r="Y9481" i="1" s="1"/>
  <c r="W9482" i="1"/>
  <c r="Y9482" i="1" s="1"/>
  <c r="W9483" i="1"/>
  <c r="Y9483" i="1" s="1"/>
  <c r="W9484" i="1"/>
  <c r="Y9484" i="1" s="1"/>
  <c r="W9485" i="1"/>
  <c r="Y9485" i="1" s="1"/>
  <c r="W9486" i="1"/>
  <c r="Y9486" i="1" s="1"/>
  <c r="W9487" i="1"/>
  <c r="Y9487" i="1" s="1"/>
  <c r="W9488" i="1"/>
  <c r="Y9488" i="1" s="1"/>
  <c r="W9489" i="1"/>
  <c r="Y9489" i="1" s="1"/>
  <c r="W9490" i="1"/>
  <c r="Y9490" i="1" s="1"/>
  <c r="W9491" i="1"/>
  <c r="Y9491" i="1" s="1"/>
  <c r="W9492" i="1"/>
  <c r="Y9492" i="1" s="1"/>
  <c r="W9493" i="1"/>
  <c r="Y9493" i="1" s="1"/>
  <c r="W9494" i="1"/>
  <c r="Y9494" i="1" s="1"/>
  <c r="W9495" i="1"/>
  <c r="Y9495" i="1" s="1"/>
  <c r="W9496" i="1"/>
  <c r="Y9496" i="1" s="1"/>
  <c r="W9497" i="1"/>
  <c r="Y9497" i="1" s="1"/>
  <c r="W9498" i="1"/>
  <c r="Y9498" i="1" s="1"/>
  <c r="W9499" i="1"/>
  <c r="Y9499" i="1" s="1"/>
  <c r="W9500" i="1"/>
  <c r="Y9500" i="1" s="1"/>
  <c r="W9501" i="1"/>
  <c r="Y9501" i="1" s="1"/>
  <c r="W9502" i="1"/>
  <c r="Y9502" i="1" s="1"/>
  <c r="W9503" i="1"/>
  <c r="Y9503" i="1" s="1"/>
  <c r="W9504" i="1"/>
  <c r="Y9504" i="1" s="1"/>
  <c r="W9505" i="1"/>
  <c r="Y9505" i="1" s="1"/>
  <c r="W9506" i="1"/>
  <c r="Y9506" i="1" s="1"/>
  <c r="W9507" i="1"/>
  <c r="Y9507" i="1" s="1"/>
  <c r="W9508" i="1"/>
  <c r="Y9508" i="1" s="1"/>
  <c r="W9509" i="1"/>
  <c r="Y9509" i="1" s="1"/>
  <c r="W9510" i="1"/>
  <c r="Y9510" i="1" s="1"/>
  <c r="W9511" i="1"/>
  <c r="Y9511" i="1" s="1"/>
  <c r="W9512" i="1"/>
  <c r="Y9512" i="1" s="1"/>
  <c r="W9513" i="1"/>
  <c r="Y9513" i="1" s="1"/>
  <c r="W9514" i="1"/>
  <c r="Y9514" i="1" s="1"/>
  <c r="W9515" i="1"/>
  <c r="Y9515" i="1" s="1"/>
  <c r="W9516" i="1"/>
  <c r="Y9516" i="1" s="1"/>
  <c r="W9517" i="1"/>
  <c r="Y9517" i="1" s="1"/>
  <c r="W9518" i="1"/>
  <c r="Y9518" i="1" s="1"/>
  <c r="W9519" i="1"/>
  <c r="Y9519" i="1" s="1"/>
  <c r="W9520" i="1"/>
  <c r="Y9520" i="1" s="1"/>
  <c r="W9521" i="1"/>
  <c r="Y9521" i="1" s="1"/>
  <c r="W9522" i="1"/>
  <c r="Y9522" i="1" s="1"/>
  <c r="W9523" i="1"/>
  <c r="Y9523" i="1" s="1"/>
  <c r="W9524" i="1"/>
  <c r="Y9524" i="1" s="1"/>
  <c r="W9525" i="1"/>
  <c r="Y9525" i="1" s="1"/>
  <c r="W9526" i="1"/>
  <c r="Y9526" i="1" s="1"/>
  <c r="W9527" i="1"/>
  <c r="Y9527" i="1" s="1"/>
  <c r="W9528" i="1"/>
  <c r="Y9528" i="1" s="1"/>
  <c r="W9529" i="1"/>
  <c r="Y9529" i="1" s="1"/>
  <c r="W9530" i="1"/>
  <c r="Y9530" i="1" s="1"/>
  <c r="W9531" i="1"/>
  <c r="Y9531" i="1" s="1"/>
  <c r="W9532" i="1"/>
  <c r="Y9532" i="1" s="1"/>
  <c r="W9533" i="1"/>
  <c r="Y9533" i="1" s="1"/>
  <c r="W9534" i="1"/>
  <c r="Y9534" i="1" s="1"/>
  <c r="W9535" i="1"/>
  <c r="Y9535" i="1" s="1"/>
  <c r="W9536" i="1"/>
  <c r="Y9536" i="1" s="1"/>
  <c r="W9537" i="1"/>
  <c r="Y9537" i="1" s="1"/>
  <c r="W9538" i="1"/>
  <c r="Y9538" i="1" s="1"/>
  <c r="W9539" i="1"/>
  <c r="Y9539" i="1" s="1"/>
  <c r="W9540" i="1"/>
  <c r="Y9540" i="1" s="1"/>
  <c r="W9541" i="1"/>
  <c r="Y9541" i="1" s="1"/>
  <c r="W9542" i="1"/>
  <c r="Y9542" i="1" s="1"/>
  <c r="W9543" i="1"/>
  <c r="Y9543" i="1" s="1"/>
  <c r="W9544" i="1"/>
  <c r="Y9544" i="1" s="1"/>
  <c r="W9545" i="1"/>
  <c r="Y9545" i="1" s="1"/>
  <c r="W9546" i="1"/>
  <c r="Y9546" i="1" s="1"/>
  <c r="W9547" i="1"/>
  <c r="Y9547" i="1" s="1"/>
  <c r="W9548" i="1"/>
  <c r="Y9548" i="1" s="1"/>
  <c r="W9549" i="1"/>
  <c r="Y9549" i="1" s="1"/>
  <c r="W9550" i="1"/>
  <c r="Y9550" i="1" s="1"/>
  <c r="W9551" i="1"/>
  <c r="Y9551" i="1" s="1"/>
  <c r="W9552" i="1"/>
  <c r="Y9552" i="1" s="1"/>
  <c r="W9553" i="1"/>
  <c r="Y9553" i="1" s="1"/>
  <c r="W9554" i="1"/>
  <c r="Y9554" i="1" s="1"/>
  <c r="W9555" i="1"/>
  <c r="Y9555" i="1" s="1"/>
  <c r="W9556" i="1"/>
  <c r="Y9556" i="1" s="1"/>
  <c r="W9557" i="1"/>
  <c r="Y9557" i="1" s="1"/>
  <c r="W9558" i="1"/>
  <c r="Y9558" i="1" s="1"/>
  <c r="W9559" i="1"/>
  <c r="Y9559" i="1" s="1"/>
  <c r="W9560" i="1"/>
  <c r="Y9560" i="1" s="1"/>
  <c r="W9561" i="1"/>
  <c r="Y9561" i="1" s="1"/>
  <c r="W9562" i="1"/>
  <c r="Y9562" i="1" s="1"/>
  <c r="W9563" i="1"/>
  <c r="Y9563" i="1" s="1"/>
  <c r="W9564" i="1"/>
  <c r="Y9564" i="1" s="1"/>
  <c r="W9565" i="1"/>
  <c r="Y9565" i="1" s="1"/>
  <c r="W9566" i="1"/>
  <c r="Y9566" i="1" s="1"/>
  <c r="W9567" i="1"/>
  <c r="Y9567" i="1" s="1"/>
  <c r="W9568" i="1"/>
  <c r="Y9568" i="1" s="1"/>
  <c r="W9569" i="1"/>
  <c r="Y9569" i="1" s="1"/>
  <c r="W9570" i="1"/>
  <c r="Y9570" i="1" s="1"/>
  <c r="W9571" i="1"/>
  <c r="Y9571" i="1" s="1"/>
  <c r="W9572" i="1"/>
  <c r="Y9572" i="1" s="1"/>
  <c r="W9573" i="1"/>
  <c r="Y9573" i="1" s="1"/>
  <c r="W9574" i="1"/>
  <c r="Y9574" i="1" s="1"/>
  <c r="W9575" i="1"/>
  <c r="Y9575" i="1" s="1"/>
  <c r="W9576" i="1"/>
  <c r="Y9576" i="1" s="1"/>
  <c r="W9577" i="1"/>
  <c r="Y9577" i="1" s="1"/>
  <c r="W9578" i="1"/>
  <c r="Y9578" i="1" s="1"/>
  <c r="W9579" i="1"/>
  <c r="Y9579" i="1" s="1"/>
  <c r="W9580" i="1"/>
  <c r="Y9580" i="1" s="1"/>
  <c r="W9581" i="1"/>
  <c r="Y9581" i="1" s="1"/>
  <c r="W9582" i="1"/>
  <c r="Y9582" i="1" s="1"/>
  <c r="W9583" i="1"/>
  <c r="Y9583" i="1" s="1"/>
  <c r="W9584" i="1"/>
  <c r="Y9584" i="1" s="1"/>
  <c r="W9585" i="1"/>
  <c r="Y9585" i="1" s="1"/>
  <c r="W9586" i="1"/>
  <c r="Y9586" i="1" s="1"/>
  <c r="W9587" i="1"/>
  <c r="Y9587" i="1" s="1"/>
  <c r="W9588" i="1"/>
  <c r="Y9588" i="1" s="1"/>
  <c r="W9589" i="1"/>
  <c r="Y9589" i="1" s="1"/>
  <c r="W9590" i="1"/>
  <c r="Y9590" i="1" s="1"/>
  <c r="W9591" i="1"/>
  <c r="Y9591" i="1" s="1"/>
  <c r="W9592" i="1"/>
  <c r="Y9592" i="1" s="1"/>
  <c r="W9593" i="1"/>
  <c r="Y9593" i="1" s="1"/>
  <c r="W9594" i="1"/>
  <c r="Y9594" i="1" s="1"/>
  <c r="W9595" i="1"/>
  <c r="Y9595" i="1" s="1"/>
  <c r="W9596" i="1"/>
  <c r="Y9596" i="1" s="1"/>
  <c r="W9597" i="1"/>
  <c r="Y9597" i="1" s="1"/>
  <c r="W9598" i="1"/>
  <c r="Y9598" i="1" s="1"/>
  <c r="W9599" i="1"/>
  <c r="Y9599" i="1" s="1"/>
  <c r="W9600" i="1"/>
  <c r="Y9600" i="1" s="1"/>
  <c r="W9601" i="1"/>
  <c r="Y9601" i="1" s="1"/>
  <c r="W9602" i="1"/>
  <c r="Y9602" i="1" s="1"/>
  <c r="W9603" i="1"/>
  <c r="Y9603" i="1" s="1"/>
  <c r="W9604" i="1"/>
  <c r="Y9604" i="1" s="1"/>
  <c r="W9605" i="1"/>
  <c r="Y9605" i="1" s="1"/>
  <c r="W9606" i="1"/>
  <c r="Y9606" i="1" s="1"/>
  <c r="W9607" i="1"/>
  <c r="Y9607" i="1" s="1"/>
  <c r="W9608" i="1"/>
  <c r="Y9608" i="1" s="1"/>
  <c r="W9609" i="1"/>
  <c r="Y9609" i="1" s="1"/>
  <c r="W9610" i="1"/>
  <c r="Y9610" i="1" s="1"/>
  <c r="W9611" i="1"/>
  <c r="Y9611" i="1" s="1"/>
  <c r="W9612" i="1"/>
  <c r="Y9612" i="1" s="1"/>
  <c r="W9613" i="1"/>
  <c r="Y9613" i="1" s="1"/>
  <c r="W9614" i="1"/>
  <c r="Y9614" i="1" s="1"/>
  <c r="W9615" i="1"/>
  <c r="Y9615" i="1" s="1"/>
  <c r="W9616" i="1"/>
  <c r="Y9616" i="1" s="1"/>
  <c r="W9617" i="1"/>
  <c r="Y9617" i="1" s="1"/>
  <c r="W9618" i="1"/>
  <c r="Y9618" i="1" s="1"/>
  <c r="W9619" i="1"/>
  <c r="Y9619" i="1" s="1"/>
  <c r="W9620" i="1"/>
  <c r="Y9620" i="1" s="1"/>
  <c r="W9621" i="1"/>
  <c r="Y9621" i="1" s="1"/>
  <c r="W9622" i="1"/>
  <c r="Y9622" i="1" s="1"/>
  <c r="W9623" i="1"/>
  <c r="Y9623" i="1" s="1"/>
  <c r="W9624" i="1"/>
  <c r="Y9624" i="1" s="1"/>
  <c r="W9625" i="1"/>
  <c r="Y9625" i="1" s="1"/>
  <c r="W9626" i="1"/>
  <c r="Y9626" i="1" s="1"/>
  <c r="W9627" i="1"/>
  <c r="Y9627" i="1" s="1"/>
  <c r="W9628" i="1"/>
  <c r="Y9628" i="1" s="1"/>
  <c r="W9629" i="1"/>
  <c r="Y9629" i="1" s="1"/>
  <c r="W9630" i="1"/>
  <c r="Y9630" i="1" s="1"/>
  <c r="W9631" i="1"/>
  <c r="Y9631" i="1" s="1"/>
  <c r="W9632" i="1"/>
  <c r="Y9632" i="1" s="1"/>
  <c r="W9633" i="1"/>
  <c r="Y9633" i="1" s="1"/>
  <c r="W9634" i="1"/>
  <c r="Y9634" i="1" s="1"/>
  <c r="W9635" i="1"/>
  <c r="Y9635" i="1" s="1"/>
  <c r="W9636" i="1"/>
  <c r="Y9636" i="1" s="1"/>
  <c r="W9637" i="1"/>
  <c r="Y9637" i="1" s="1"/>
  <c r="W9638" i="1"/>
  <c r="Y9638" i="1" s="1"/>
  <c r="W9639" i="1"/>
  <c r="Y9639" i="1" s="1"/>
  <c r="W9640" i="1"/>
  <c r="Y9640" i="1" s="1"/>
  <c r="W9641" i="1"/>
  <c r="Y9641" i="1" s="1"/>
  <c r="W9642" i="1"/>
  <c r="Y9642" i="1" s="1"/>
  <c r="W9643" i="1"/>
  <c r="Y9643" i="1" s="1"/>
  <c r="W9644" i="1"/>
  <c r="Y9644" i="1" s="1"/>
  <c r="W9645" i="1"/>
  <c r="Y9645" i="1" s="1"/>
  <c r="W9646" i="1"/>
  <c r="Y9646" i="1" s="1"/>
  <c r="W9647" i="1"/>
  <c r="Y9647" i="1" s="1"/>
  <c r="W9648" i="1"/>
  <c r="Y9648" i="1" s="1"/>
  <c r="W9649" i="1"/>
  <c r="Y9649" i="1" s="1"/>
  <c r="W9650" i="1"/>
  <c r="Y9650" i="1" s="1"/>
  <c r="W9651" i="1"/>
  <c r="Y9651" i="1" s="1"/>
  <c r="W9652" i="1"/>
  <c r="Y9652" i="1" s="1"/>
  <c r="W9653" i="1"/>
  <c r="Y9653" i="1" s="1"/>
  <c r="W9654" i="1"/>
  <c r="Y9654" i="1" s="1"/>
  <c r="W9655" i="1"/>
  <c r="Y9655" i="1" s="1"/>
  <c r="W9656" i="1"/>
  <c r="Y9656" i="1" s="1"/>
  <c r="W9657" i="1"/>
  <c r="Y9657" i="1" s="1"/>
  <c r="W9658" i="1"/>
  <c r="Y9658" i="1" s="1"/>
  <c r="W9659" i="1"/>
  <c r="Y9659" i="1" s="1"/>
  <c r="W9660" i="1"/>
  <c r="Y9660" i="1" s="1"/>
  <c r="W9661" i="1"/>
  <c r="Y9661" i="1" s="1"/>
  <c r="W9662" i="1"/>
  <c r="Y9662" i="1" s="1"/>
  <c r="W9663" i="1"/>
  <c r="Y9663" i="1" s="1"/>
  <c r="W9664" i="1"/>
  <c r="Y9664" i="1" s="1"/>
  <c r="W9665" i="1"/>
  <c r="Y9665" i="1" s="1"/>
  <c r="W9666" i="1"/>
  <c r="Y9666" i="1" s="1"/>
  <c r="W9667" i="1"/>
  <c r="Y9667" i="1" s="1"/>
  <c r="W9668" i="1"/>
  <c r="Y9668" i="1" s="1"/>
  <c r="W9669" i="1"/>
  <c r="Y9669" i="1" s="1"/>
  <c r="W9670" i="1"/>
  <c r="Y9670" i="1" s="1"/>
  <c r="W9671" i="1"/>
  <c r="Y9671" i="1" s="1"/>
  <c r="W9672" i="1"/>
  <c r="Y9672" i="1" s="1"/>
  <c r="W9673" i="1"/>
  <c r="Y9673" i="1" s="1"/>
  <c r="W9674" i="1"/>
  <c r="Y9674" i="1" s="1"/>
  <c r="W9675" i="1"/>
  <c r="Y9675" i="1" s="1"/>
  <c r="W9676" i="1"/>
  <c r="Y9676" i="1" s="1"/>
  <c r="W9677" i="1"/>
  <c r="Y9677" i="1" s="1"/>
  <c r="W9678" i="1"/>
  <c r="Y9678" i="1" s="1"/>
  <c r="W9679" i="1"/>
  <c r="Y9679" i="1" s="1"/>
  <c r="W9680" i="1"/>
  <c r="Y9680" i="1" s="1"/>
  <c r="W9681" i="1"/>
  <c r="Y9681" i="1" s="1"/>
  <c r="W9682" i="1"/>
  <c r="Y9682" i="1" s="1"/>
  <c r="W9683" i="1"/>
  <c r="Y9683" i="1" s="1"/>
  <c r="W9684" i="1"/>
  <c r="Y9684" i="1" s="1"/>
  <c r="W9685" i="1"/>
  <c r="Y9685" i="1" s="1"/>
  <c r="W9686" i="1"/>
  <c r="Y9686" i="1" s="1"/>
  <c r="W9687" i="1"/>
  <c r="Y9687" i="1" s="1"/>
  <c r="W9688" i="1"/>
  <c r="Y9688" i="1" s="1"/>
  <c r="W9689" i="1"/>
  <c r="Y9689" i="1" s="1"/>
  <c r="W9690" i="1"/>
  <c r="Y9690" i="1" s="1"/>
  <c r="W9691" i="1"/>
  <c r="Y9691" i="1" s="1"/>
  <c r="W9692" i="1"/>
  <c r="Y9692" i="1" s="1"/>
  <c r="W9693" i="1"/>
  <c r="Y9693" i="1" s="1"/>
  <c r="W9694" i="1"/>
  <c r="Y9694" i="1" s="1"/>
  <c r="W9695" i="1"/>
  <c r="Y9695" i="1" s="1"/>
  <c r="W9696" i="1"/>
  <c r="Y9696" i="1" s="1"/>
  <c r="W9697" i="1"/>
  <c r="Y9697" i="1" s="1"/>
  <c r="W9698" i="1"/>
  <c r="Y9698" i="1" s="1"/>
  <c r="W9699" i="1"/>
  <c r="Y9699" i="1" s="1"/>
  <c r="W9700" i="1"/>
  <c r="Y9700" i="1" s="1"/>
  <c r="W9701" i="1"/>
  <c r="Y9701" i="1" s="1"/>
  <c r="W9702" i="1"/>
  <c r="Y9702" i="1" s="1"/>
  <c r="W9703" i="1"/>
  <c r="Y9703" i="1" s="1"/>
  <c r="W9704" i="1"/>
  <c r="Y9704" i="1" s="1"/>
  <c r="W9705" i="1"/>
  <c r="Y9705" i="1" s="1"/>
  <c r="W9706" i="1"/>
  <c r="Y9706" i="1" s="1"/>
  <c r="W9707" i="1"/>
  <c r="Y9707" i="1" s="1"/>
  <c r="W9708" i="1"/>
  <c r="Y9708" i="1" s="1"/>
  <c r="W9709" i="1"/>
  <c r="Y9709" i="1" s="1"/>
  <c r="W9710" i="1"/>
  <c r="Y9710" i="1" s="1"/>
  <c r="W9711" i="1"/>
  <c r="Y9711" i="1" s="1"/>
  <c r="W9712" i="1"/>
  <c r="Y9712" i="1" s="1"/>
  <c r="W9713" i="1"/>
  <c r="Y9713" i="1" s="1"/>
  <c r="W9714" i="1"/>
  <c r="Y9714" i="1" s="1"/>
  <c r="W9715" i="1"/>
  <c r="Y9715" i="1" s="1"/>
  <c r="W9716" i="1"/>
  <c r="Y9716" i="1" s="1"/>
  <c r="W9717" i="1"/>
  <c r="Y9717" i="1" s="1"/>
  <c r="W9718" i="1"/>
  <c r="Y9718" i="1" s="1"/>
  <c r="W9719" i="1"/>
  <c r="Y9719" i="1" s="1"/>
  <c r="W9720" i="1"/>
  <c r="Y9720" i="1" s="1"/>
  <c r="W9721" i="1"/>
  <c r="Y9721" i="1" s="1"/>
  <c r="W9722" i="1"/>
  <c r="Y9722" i="1" s="1"/>
  <c r="W9723" i="1"/>
  <c r="Y9723" i="1" s="1"/>
  <c r="W9724" i="1"/>
  <c r="Y9724" i="1" s="1"/>
  <c r="W9725" i="1"/>
  <c r="Y9725" i="1" s="1"/>
  <c r="W9726" i="1"/>
  <c r="Y9726" i="1" s="1"/>
  <c r="W9727" i="1"/>
  <c r="Y9727" i="1" s="1"/>
  <c r="W9728" i="1"/>
  <c r="Y9728" i="1" s="1"/>
  <c r="W9729" i="1"/>
  <c r="Y9729" i="1" s="1"/>
  <c r="W9730" i="1"/>
  <c r="Y9730" i="1" s="1"/>
  <c r="W9731" i="1"/>
  <c r="Y9731" i="1" s="1"/>
  <c r="W9732" i="1"/>
  <c r="Y9732" i="1" s="1"/>
  <c r="W9733" i="1"/>
  <c r="Y9733" i="1" s="1"/>
  <c r="W9734" i="1"/>
  <c r="Y9734" i="1" s="1"/>
  <c r="W9735" i="1"/>
  <c r="Y9735" i="1" s="1"/>
  <c r="W9736" i="1"/>
  <c r="Y9736" i="1" s="1"/>
  <c r="W9737" i="1"/>
  <c r="Y9737" i="1" s="1"/>
  <c r="W9738" i="1"/>
  <c r="Y9738" i="1" s="1"/>
  <c r="W9739" i="1"/>
  <c r="Y9739" i="1" s="1"/>
  <c r="W9740" i="1"/>
  <c r="Y9740" i="1" s="1"/>
  <c r="W9741" i="1"/>
  <c r="Y9741" i="1" s="1"/>
  <c r="W9742" i="1"/>
  <c r="Y9742" i="1" s="1"/>
  <c r="W9743" i="1"/>
  <c r="Y9743" i="1" s="1"/>
  <c r="W9744" i="1"/>
  <c r="Y9744" i="1" s="1"/>
  <c r="W9745" i="1"/>
  <c r="Y9745" i="1" s="1"/>
  <c r="W9746" i="1"/>
  <c r="Y9746" i="1" s="1"/>
  <c r="W9747" i="1"/>
  <c r="Y9747" i="1" s="1"/>
  <c r="W9748" i="1"/>
  <c r="Y9748" i="1" s="1"/>
  <c r="W9749" i="1"/>
  <c r="Y9749" i="1" s="1"/>
  <c r="W9750" i="1"/>
  <c r="Y9750" i="1" s="1"/>
  <c r="W9751" i="1"/>
  <c r="Y9751" i="1" s="1"/>
  <c r="W9752" i="1"/>
  <c r="Y9752" i="1" s="1"/>
  <c r="W9753" i="1"/>
  <c r="Y9753" i="1" s="1"/>
  <c r="W9754" i="1"/>
  <c r="Y9754" i="1" s="1"/>
  <c r="W9755" i="1"/>
  <c r="Y9755" i="1" s="1"/>
  <c r="W9756" i="1"/>
  <c r="Y9756" i="1" s="1"/>
  <c r="W9757" i="1"/>
  <c r="Y9757" i="1" s="1"/>
  <c r="W9758" i="1"/>
  <c r="Y9758" i="1" s="1"/>
  <c r="W9759" i="1"/>
  <c r="Y9759" i="1" s="1"/>
  <c r="W9760" i="1"/>
  <c r="Y9760" i="1" s="1"/>
  <c r="W9761" i="1"/>
  <c r="Y9761" i="1" s="1"/>
  <c r="W9762" i="1"/>
  <c r="Y9762" i="1" s="1"/>
  <c r="W9763" i="1"/>
  <c r="Y9763" i="1" s="1"/>
  <c r="W9764" i="1"/>
  <c r="Y9764" i="1" s="1"/>
  <c r="W9765" i="1"/>
  <c r="Y9765" i="1" s="1"/>
  <c r="W9766" i="1"/>
  <c r="Y9766" i="1" s="1"/>
  <c r="W9767" i="1"/>
  <c r="Y9767" i="1" s="1"/>
  <c r="W9768" i="1"/>
  <c r="Y9768" i="1" s="1"/>
  <c r="W9769" i="1"/>
  <c r="Y9769" i="1" s="1"/>
  <c r="W9770" i="1"/>
  <c r="Y9770" i="1" s="1"/>
  <c r="W9771" i="1"/>
  <c r="Y9771" i="1" s="1"/>
  <c r="W9772" i="1"/>
  <c r="Y9772" i="1" s="1"/>
  <c r="W9773" i="1"/>
  <c r="Y9773" i="1" s="1"/>
  <c r="W9774" i="1"/>
  <c r="Y9774" i="1" s="1"/>
  <c r="W9775" i="1"/>
  <c r="Y9775" i="1" s="1"/>
  <c r="W9776" i="1"/>
  <c r="Y9776" i="1" s="1"/>
  <c r="W9777" i="1"/>
  <c r="Y9777" i="1" s="1"/>
  <c r="W9778" i="1"/>
  <c r="Y9778" i="1" s="1"/>
  <c r="W9779" i="1"/>
  <c r="Y9779" i="1" s="1"/>
  <c r="W9780" i="1"/>
  <c r="Y9780" i="1" s="1"/>
  <c r="W9781" i="1"/>
  <c r="Y9781" i="1" s="1"/>
  <c r="W9782" i="1"/>
  <c r="Y9782" i="1" s="1"/>
  <c r="W9783" i="1"/>
  <c r="Y9783" i="1" s="1"/>
  <c r="W9784" i="1"/>
  <c r="Y9784" i="1" s="1"/>
  <c r="W9785" i="1"/>
  <c r="Y9785" i="1" s="1"/>
  <c r="W9786" i="1"/>
  <c r="Y9786" i="1" s="1"/>
  <c r="W9787" i="1"/>
  <c r="Y9787" i="1" s="1"/>
  <c r="W9788" i="1"/>
  <c r="Y9788" i="1" s="1"/>
  <c r="W9789" i="1"/>
  <c r="Y9789" i="1" s="1"/>
  <c r="W9790" i="1"/>
  <c r="Y9790" i="1" s="1"/>
  <c r="W9791" i="1"/>
  <c r="Y9791" i="1" s="1"/>
  <c r="W9792" i="1"/>
  <c r="Y9792" i="1" s="1"/>
  <c r="W9793" i="1"/>
  <c r="Y9793" i="1" s="1"/>
  <c r="W9794" i="1"/>
  <c r="Y9794" i="1" s="1"/>
  <c r="W9795" i="1"/>
  <c r="Y9795" i="1" s="1"/>
  <c r="W9796" i="1"/>
  <c r="Y9796" i="1" s="1"/>
  <c r="W9797" i="1"/>
  <c r="Y9797" i="1" s="1"/>
  <c r="W9798" i="1"/>
  <c r="Y9798" i="1" s="1"/>
  <c r="W9799" i="1"/>
  <c r="Y9799" i="1" s="1"/>
  <c r="W9800" i="1"/>
  <c r="Y9800" i="1" s="1"/>
  <c r="W9801" i="1"/>
  <c r="Y9801" i="1" s="1"/>
  <c r="W9802" i="1"/>
  <c r="Y9802" i="1" s="1"/>
  <c r="W9803" i="1"/>
  <c r="Y9803" i="1" s="1"/>
  <c r="W9804" i="1"/>
  <c r="Y9804" i="1" s="1"/>
  <c r="W9805" i="1"/>
  <c r="Y9805" i="1" s="1"/>
  <c r="W9806" i="1"/>
  <c r="Y9806" i="1" s="1"/>
  <c r="W9807" i="1"/>
  <c r="Y9807" i="1" s="1"/>
  <c r="W9808" i="1"/>
  <c r="Y9808" i="1" s="1"/>
  <c r="W9809" i="1"/>
  <c r="Y9809" i="1" s="1"/>
  <c r="W9810" i="1"/>
  <c r="Y9810" i="1" s="1"/>
  <c r="W9811" i="1"/>
  <c r="Y9811" i="1" s="1"/>
  <c r="W9812" i="1"/>
  <c r="Y9812" i="1" s="1"/>
  <c r="W9813" i="1"/>
  <c r="Y9813" i="1" s="1"/>
  <c r="W9814" i="1"/>
  <c r="Y9814" i="1" s="1"/>
  <c r="W9815" i="1"/>
  <c r="Y9815" i="1" s="1"/>
  <c r="W9816" i="1"/>
  <c r="Y9816" i="1" s="1"/>
  <c r="W9817" i="1"/>
  <c r="Y9817" i="1" s="1"/>
  <c r="W9818" i="1"/>
  <c r="Y9818" i="1" s="1"/>
  <c r="W9819" i="1"/>
  <c r="Y9819" i="1" s="1"/>
  <c r="W9820" i="1"/>
  <c r="Y9820" i="1" s="1"/>
  <c r="W9821" i="1"/>
  <c r="Y9821" i="1" s="1"/>
  <c r="W9822" i="1"/>
  <c r="Y9822" i="1" s="1"/>
  <c r="W9823" i="1"/>
  <c r="Y9823" i="1" s="1"/>
  <c r="W9824" i="1"/>
  <c r="Y9824" i="1" s="1"/>
  <c r="W9825" i="1"/>
  <c r="Y9825" i="1" s="1"/>
  <c r="W9826" i="1"/>
  <c r="Y9826" i="1" s="1"/>
  <c r="W9827" i="1"/>
  <c r="Y9827" i="1" s="1"/>
  <c r="W9828" i="1"/>
  <c r="Y9828" i="1" s="1"/>
  <c r="W9829" i="1"/>
  <c r="Y9829" i="1" s="1"/>
  <c r="W9830" i="1"/>
  <c r="Y9830" i="1" s="1"/>
  <c r="W9831" i="1"/>
  <c r="Y9831" i="1" s="1"/>
  <c r="W9832" i="1"/>
  <c r="Y9832" i="1" s="1"/>
  <c r="W9833" i="1"/>
  <c r="Y9833" i="1" s="1"/>
  <c r="W9834" i="1"/>
  <c r="Y9834" i="1" s="1"/>
  <c r="W9835" i="1"/>
  <c r="Y9835" i="1" s="1"/>
  <c r="W9836" i="1"/>
  <c r="Y9836" i="1" s="1"/>
  <c r="W9837" i="1"/>
  <c r="Y9837" i="1" s="1"/>
  <c r="W9838" i="1"/>
  <c r="Y9838" i="1" s="1"/>
  <c r="W9839" i="1"/>
  <c r="Y9839" i="1" s="1"/>
  <c r="W9840" i="1"/>
  <c r="Y9840" i="1" s="1"/>
  <c r="W9841" i="1"/>
  <c r="Y9841" i="1" s="1"/>
  <c r="W9842" i="1"/>
  <c r="Y9842" i="1" s="1"/>
  <c r="W9843" i="1"/>
  <c r="Y9843" i="1" s="1"/>
  <c r="W9844" i="1"/>
  <c r="Y9844" i="1" s="1"/>
  <c r="W9845" i="1"/>
  <c r="Y9845" i="1" s="1"/>
  <c r="W9846" i="1"/>
  <c r="Y9846" i="1" s="1"/>
  <c r="W9847" i="1"/>
  <c r="Y9847" i="1" s="1"/>
  <c r="W9848" i="1"/>
  <c r="Y9848" i="1" s="1"/>
  <c r="W9849" i="1"/>
  <c r="Y9849" i="1" s="1"/>
  <c r="W9850" i="1"/>
  <c r="Y9850" i="1" s="1"/>
  <c r="W9851" i="1"/>
  <c r="Y9851" i="1" s="1"/>
  <c r="W9852" i="1"/>
  <c r="Y9852" i="1" s="1"/>
  <c r="W9853" i="1"/>
  <c r="Y9853" i="1" s="1"/>
  <c r="W9854" i="1"/>
  <c r="Y9854" i="1" s="1"/>
  <c r="W9855" i="1"/>
  <c r="Y9855" i="1" s="1"/>
  <c r="W9856" i="1"/>
  <c r="Y9856" i="1" s="1"/>
  <c r="W9857" i="1"/>
  <c r="Y9857" i="1" s="1"/>
  <c r="W9858" i="1"/>
  <c r="Y9858" i="1" s="1"/>
  <c r="W9859" i="1"/>
  <c r="Y9859" i="1" s="1"/>
  <c r="W9860" i="1"/>
  <c r="Y9860" i="1" s="1"/>
  <c r="W9861" i="1"/>
  <c r="Y9861" i="1" s="1"/>
  <c r="W9862" i="1"/>
  <c r="Y9862" i="1" s="1"/>
  <c r="W9863" i="1"/>
  <c r="Y9863" i="1" s="1"/>
  <c r="W9864" i="1"/>
  <c r="Y9864" i="1" s="1"/>
  <c r="W9865" i="1"/>
  <c r="Y9865" i="1" s="1"/>
  <c r="W9866" i="1"/>
  <c r="Y9866" i="1" s="1"/>
  <c r="W9867" i="1"/>
  <c r="Y9867" i="1" s="1"/>
  <c r="W9868" i="1"/>
  <c r="Y9868" i="1" s="1"/>
  <c r="W9869" i="1"/>
  <c r="Y9869" i="1" s="1"/>
  <c r="W9870" i="1"/>
  <c r="Y9870" i="1" s="1"/>
  <c r="W9871" i="1"/>
  <c r="Y9871" i="1" s="1"/>
  <c r="W9872" i="1"/>
  <c r="Y9872" i="1" s="1"/>
  <c r="W9873" i="1"/>
  <c r="Y9873" i="1" s="1"/>
  <c r="W9874" i="1"/>
  <c r="Y9874" i="1" s="1"/>
  <c r="W9875" i="1"/>
  <c r="Y9875" i="1" s="1"/>
  <c r="W9876" i="1"/>
  <c r="Y9876" i="1" s="1"/>
  <c r="W9877" i="1"/>
  <c r="Y9877" i="1" s="1"/>
  <c r="W9878" i="1"/>
  <c r="Y9878" i="1" s="1"/>
  <c r="W9879" i="1"/>
  <c r="Y9879" i="1" s="1"/>
  <c r="W9880" i="1"/>
  <c r="Y9880" i="1" s="1"/>
  <c r="W9881" i="1"/>
  <c r="Y9881" i="1" s="1"/>
  <c r="W9882" i="1"/>
  <c r="Y9882" i="1" s="1"/>
  <c r="W9883" i="1"/>
  <c r="Y9883" i="1" s="1"/>
  <c r="W9884" i="1"/>
  <c r="Y9884" i="1" s="1"/>
  <c r="W9885" i="1"/>
  <c r="Y9885" i="1" s="1"/>
  <c r="W9886" i="1"/>
  <c r="Y9886" i="1" s="1"/>
  <c r="W9887" i="1"/>
  <c r="Y9887" i="1" s="1"/>
  <c r="W9888" i="1"/>
  <c r="Y9888" i="1" s="1"/>
  <c r="W9889" i="1"/>
  <c r="Y9889" i="1" s="1"/>
  <c r="W9890" i="1"/>
  <c r="Y9890" i="1" s="1"/>
  <c r="W9891" i="1"/>
  <c r="Y9891" i="1" s="1"/>
  <c r="W9892" i="1"/>
  <c r="Y9892" i="1" s="1"/>
  <c r="W9893" i="1"/>
  <c r="Y9893" i="1" s="1"/>
  <c r="W9894" i="1"/>
  <c r="Y9894" i="1" s="1"/>
  <c r="W9895" i="1"/>
  <c r="Y9895" i="1" s="1"/>
  <c r="W9896" i="1"/>
  <c r="Y9896" i="1" s="1"/>
  <c r="W9897" i="1"/>
  <c r="Y9897" i="1" s="1"/>
  <c r="W9898" i="1"/>
  <c r="Y9898" i="1" s="1"/>
  <c r="W9899" i="1"/>
  <c r="Y9899" i="1" s="1"/>
  <c r="W9900" i="1"/>
  <c r="Y9900" i="1" s="1"/>
  <c r="W9901" i="1"/>
  <c r="Y9901" i="1" s="1"/>
  <c r="W9902" i="1"/>
  <c r="Y9902" i="1" s="1"/>
  <c r="W9903" i="1"/>
  <c r="Y9903" i="1" s="1"/>
  <c r="W9904" i="1"/>
  <c r="Y9904" i="1" s="1"/>
  <c r="W9905" i="1"/>
  <c r="Y9905" i="1" s="1"/>
  <c r="W9906" i="1"/>
  <c r="Y9906" i="1" s="1"/>
  <c r="W9907" i="1"/>
  <c r="Y9907" i="1" s="1"/>
  <c r="W9908" i="1"/>
  <c r="Y9908" i="1" s="1"/>
  <c r="W9909" i="1"/>
  <c r="Y9909" i="1" s="1"/>
  <c r="W9910" i="1"/>
  <c r="Y9910" i="1" s="1"/>
  <c r="W9911" i="1"/>
  <c r="Y9911" i="1" s="1"/>
  <c r="W9912" i="1"/>
  <c r="Y9912" i="1" s="1"/>
  <c r="W9913" i="1"/>
  <c r="Y9913" i="1" s="1"/>
  <c r="W9914" i="1"/>
  <c r="Y9914" i="1" s="1"/>
  <c r="W9915" i="1"/>
  <c r="Y9915" i="1" s="1"/>
  <c r="W9916" i="1"/>
  <c r="Y9916" i="1" s="1"/>
  <c r="W9917" i="1"/>
  <c r="Y9917" i="1" s="1"/>
  <c r="W9918" i="1"/>
  <c r="Y9918" i="1" s="1"/>
  <c r="W9919" i="1"/>
  <c r="Y9919" i="1" s="1"/>
  <c r="W9920" i="1"/>
  <c r="Y9920" i="1" s="1"/>
  <c r="W9921" i="1"/>
  <c r="Y9921" i="1" s="1"/>
  <c r="W9922" i="1"/>
  <c r="Y9922" i="1" s="1"/>
  <c r="W9923" i="1"/>
  <c r="Y9923" i="1" s="1"/>
  <c r="W9924" i="1"/>
  <c r="Y9924" i="1" s="1"/>
  <c r="W9925" i="1"/>
  <c r="Y9925" i="1" s="1"/>
  <c r="W9926" i="1"/>
  <c r="Y9926" i="1" s="1"/>
  <c r="W9927" i="1"/>
  <c r="Y9927" i="1" s="1"/>
  <c r="W9928" i="1"/>
  <c r="Y9928" i="1" s="1"/>
  <c r="W9929" i="1"/>
  <c r="Y9929" i="1" s="1"/>
  <c r="W9930" i="1"/>
  <c r="Y9930" i="1" s="1"/>
  <c r="W9931" i="1"/>
  <c r="Y9931" i="1" s="1"/>
  <c r="W9932" i="1"/>
  <c r="Y9932" i="1" s="1"/>
  <c r="W9933" i="1"/>
  <c r="Y9933" i="1" s="1"/>
  <c r="W9934" i="1"/>
  <c r="Y9934" i="1" s="1"/>
  <c r="W9935" i="1"/>
  <c r="Y9935" i="1" s="1"/>
  <c r="W9936" i="1"/>
  <c r="Y9936" i="1" s="1"/>
  <c r="W9937" i="1"/>
  <c r="Y9937" i="1" s="1"/>
  <c r="W9938" i="1"/>
  <c r="Y9938" i="1" s="1"/>
  <c r="W9939" i="1"/>
  <c r="Y9939" i="1" s="1"/>
  <c r="W9940" i="1"/>
  <c r="Y9940" i="1" s="1"/>
  <c r="W9941" i="1"/>
  <c r="Y9941" i="1" s="1"/>
  <c r="W9942" i="1"/>
  <c r="Y9942" i="1" s="1"/>
  <c r="W9943" i="1"/>
  <c r="Y9943" i="1" s="1"/>
  <c r="W9944" i="1"/>
  <c r="Y9944" i="1" s="1"/>
  <c r="W9945" i="1"/>
  <c r="Y9945" i="1" s="1"/>
  <c r="W9946" i="1"/>
  <c r="Y9946" i="1" s="1"/>
  <c r="W9947" i="1"/>
  <c r="Y9947" i="1" s="1"/>
  <c r="W9948" i="1"/>
  <c r="Y9948" i="1" s="1"/>
  <c r="W9949" i="1"/>
  <c r="Y9949" i="1" s="1"/>
  <c r="W9950" i="1"/>
  <c r="Y9950" i="1" s="1"/>
  <c r="W9951" i="1"/>
  <c r="Y9951" i="1" s="1"/>
  <c r="W9952" i="1"/>
  <c r="Y9952" i="1" s="1"/>
  <c r="W9953" i="1"/>
  <c r="Y9953" i="1" s="1"/>
  <c r="W9954" i="1"/>
  <c r="Y9954" i="1" s="1"/>
  <c r="W9955" i="1"/>
  <c r="Y9955" i="1" s="1"/>
  <c r="W9956" i="1"/>
  <c r="Y9956" i="1" s="1"/>
  <c r="W9957" i="1"/>
  <c r="Y9957" i="1" s="1"/>
  <c r="W9958" i="1"/>
  <c r="Y9958" i="1" s="1"/>
  <c r="W9959" i="1"/>
  <c r="Y9959" i="1" s="1"/>
  <c r="W9960" i="1"/>
  <c r="Y9960" i="1" s="1"/>
  <c r="W9961" i="1"/>
  <c r="Y9961" i="1" s="1"/>
  <c r="W9962" i="1"/>
  <c r="Y9962" i="1" s="1"/>
  <c r="W9963" i="1"/>
  <c r="Y9963" i="1" s="1"/>
  <c r="W9964" i="1"/>
  <c r="Y9964" i="1" s="1"/>
  <c r="W9965" i="1"/>
  <c r="Y9965" i="1" s="1"/>
  <c r="W9966" i="1"/>
  <c r="Y9966" i="1" s="1"/>
  <c r="W9967" i="1"/>
  <c r="Y9967" i="1" s="1"/>
  <c r="W9968" i="1"/>
  <c r="Y9968" i="1" s="1"/>
  <c r="W9969" i="1"/>
  <c r="Y9969" i="1" s="1"/>
  <c r="W9970" i="1"/>
  <c r="Y9970" i="1" s="1"/>
  <c r="W9971" i="1"/>
  <c r="Y9971" i="1" s="1"/>
  <c r="W9972" i="1"/>
  <c r="Y9972" i="1" s="1"/>
  <c r="W9973" i="1"/>
  <c r="Y9973" i="1" s="1"/>
  <c r="W9974" i="1"/>
  <c r="Y9974" i="1" s="1"/>
  <c r="W9975" i="1"/>
  <c r="Y9975" i="1" s="1"/>
  <c r="W9976" i="1"/>
  <c r="Y9976" i="1" s="1"/>
  <c r="W9977" i="1"/>
  <c r="Y9977" i="1" s="1"/>
  <c r="W9978" i="1"/>
  <c r="Y9978" i="1" s="1"/>
  <c r="W9979" i="1"/>
  <c r="Y9979" i="1" s="1"/>
  <c r="W9980" i="1"/>
  <c r="Y9980" i="1" s="1"/>
  <c r="W9981" i="1"/>
  <c r="Y9981" i="1" s="1"/>
  <c r="W9982" i="1"/>
  <c r="Y9982" i="1" s="1"/>
  <c r="W9983" i="1"/>
  <c r="Y9983" i="1" s="1"/>
  <c r="W9984" i="1"/>
  <c r="Y9984" i="1" s="1"/>
  <c r="W9985" i="1"/>
  <c r="Y9985" i="1" s="1"/>
  <c r="W9986" i="1"/>
  <c r="Y9986" i="1" s="1"/>
  <c r="W9987" i="1"/>
  <c r="Y9987" i="1" s="1"/>
  <c r="W9988" i="1"/>
  <c r="Y9988" i="1" s="1"/>
  <c r="W9989" i="1"/>
  <c r="Y9989" i="1" s="1"/>
  <c r="W9990" i="1"/>
  <c r="Y9990" i="1" s="1"/>
  <c r="W9991" i="1"/>
  <c r="Y9991" i="1" s="1"/>
  <c r="W9992" i="1"/>
  <c r="Y9992" i="1" s="1"/>
  <c r="W9993" i="1"/>
  <c r="Y9993" i="1" s="1"/>
  <c r="W9994" i="1"/>
  <c r="Y9994" i="1" s="1"/>
  <c r="W9995" i="1"/>
  <c r="Y9995" i="1" s="1"/>
  <c r="W9996" i="1"/>
  <c r="Y9996" i="1" s="1"/>
  <c r="W9997" i="1"/>
  <c r="Y9997" i="1" s="1"/>
  <c r="W9998" i="1"/>
  <c r="Y9998" i="1" s="1"/>
  <c r="W9999" i="1"/>
  <c r="Y9999" i="1" s="1"/>
  <c r="W10000" i="1"/>
  <c r="Y10000" i="1" s="1"/>
  <c r="W10001" i="1"/>
  <c r="Y10001" i="1" s="1"/>
  <c r="W10002" i="1"/>
  <c r="Y10002" i="1" s="1"/>
  <c r="W10003" i="1"/>
  <c r="Y10003" i="1" s="1"/>
  <c r="W10004" i="1"/>
  <c r="Y10004" i="1" s="1"/>
  <c r="W10005" i="1"/>
  <c r="Y10005" i="1" s="1"/>
  <c r="W10006" i="1"/>
  <c r="Y10006" i="1" s="1"/>
  <c r="W10007" i="1"/>
  <c r="Y10007" i="1" s="1"/>
  <c r="W10008" i="1"/>
  <c r="Y10008" i="1" s="1"/>
  <c r="W10009" i="1"/>
  <c r="Y10009" i="1" s="1"/>
  <c r="W10010" i="1"/>
  <c r="Y10010" i="1" s="1"/>
  <c r="W10011" i="1"/>
  <c r="Y10011" i="1" s="1"/>
  <c r="W10012" i="1"/>
  <c r="Y10012" i="1" s="1"/>
  <c r="W10013" i="1"/>
  <c r="Y10013" i="1" s="1"/>
  <c r="W10014" i="1"/>
  <c r="Y10014" i="1" s="1"/>
  <c r="W10015" i="1"/>
  <c r="Y10015" i="1" s="1"/>
  <c r="W10016" i="1"/>
  <c r="Y10016" i="1" s="1"/>
  <c r="W10017" i="1"/>
  <c r="Y10017" i="1" s="1"/>
  <c r="W10018" i="1"/>
  <c r="Y10018" i="1" s="1"/>
  <c r="W10019" i="1"/>
  <c r="Y10019" i="1" s="1"/>
  <c r="W10020" i="1"/>
  <c r="Y10020" i="1" s="1"/>
  <c r="W10021" i="1"/>
  <c r="Y10021" i="1" s="1"/>
  <c r="W10022" i="1"/>
  <c r="Y10022" i="1" s="1"/>
  <c r="W10023" i="1"/>
  <c r="Y10023" i="1" s="1"/>
  <c r="W10024" i="1"/>
  <c r="Y10024" i="1" s="1"/>
  <c r="W10025" i="1"/>
  <c r="Y10025" i="1" s="1"/>
  <c r="W10026" i="1"/>
  <c r="Y10026" i="1" s="1"/>
  <c r="W10027" i="1"/>
  <c r="Y10027" i="1" s="1"/>
  <c r="W10028" i="1"/>
  <c r="Y10028" i="1" s="1"/>
  <c r="W10029" i="1"/>
  <c r="Y10029" i="1" s="1"/>
  <c r="W10030" i="1"/>
  <c r="Y10030" i="1" s="1"/>
  <c r="W10031" i="1"/>
  <c r="Y10031" i="1" s="1"/>
  <c r="W10032" i="1"/>
  <c r="Y10032" i="1" s="1"/>
  <c r="W10033" i="1"/>
  <c r="Y10033" i="1" s="1"/>
  <c r="W10034" i="1"/>
  <c r="Y10034" i="1" s="1"/>
  <c r="W10035" i="1"/>
  <c r="Y10035" i="1" s="1"/>
  <c r="W10036" i="1"/>
  <c r="Y10036" i="1" s="1"/>
  <c r="W10037" i="1"/>
  <c r="Y10037" i="1" s="1"/>
  <c r="W10038" i="1"/>
  <c r="Y10038" i="1" s="1"/>
  <c r="W10039" i="1"/>
  <c r="Y10039" i="1" s="1"/>
  <c r="W10040" i="1"/>
  <c r="Y10040" i="1" s="1"/>
  <c r="W10041" i="1"/>
  <c r="Y10041" i="1" s="1"/>
  <c r="W10042" i="1"/>
  <c r="Y10042" i="1" s="1"/>
  <c r="W10043" i="1"/>
  <c r="Y10043" i="1" s="1"/>
  <c r="W10044" i="1"/>
  <c r="Y10044" i="1" s="1"/>
  <c r="W10045" i="1"/>
  <c r="Y10045" i="1" s="1"/>
  <c r="W10046" i="1"/>
  <c r="Y10046" i="1" s="1"/>
  <c r="W10047" i="1"/>
  <c r="Y10047" i="1" s="1"/>
  <c r="W10048" i="1"/>
  <c r="Y10048" i="1" s="1"/>
  <c r="W10049" i="1"/>
  <c r="Y10049" i="1" s="1"/>
  <c r="W10050" i="1"/>
  <c r="Y10050" i="1" s="1"/>
  <c r="W10051" i="1"/>
  <c r="Y10051" i="1" s="1"/>
  <c r="W10052" i="1"/>
  <c r="Y10052" i="1" s="1"/>
  <c r="W10053" i="1"/>
  <c r="Y10053" i="1" s="1"/>
  <c r="W10054" i="1"/>
  <c r="Y10054" i="1" s="1"/>
  <c r="W10055" i="1"/>
  <c r="Y10055" i="1" s="1"/>
  <c r="W10056" i="1"/>
  <c r="Y10056" i="1" s="1"/>
  <c r="W10057" i="1"/>
  <c r="Y10057" i="1" s="1"/>
  <c r="W10058" i="1"/>
  <c r="Y10058" i="1" s="1"/>
  <c r="W10059" i="1"/>
  <c r="Y10059" i="1" s="1"/>
  <c r="W10060" i="1"/>
  <c r="Y10060" i="1" s="1"/>
  <c r="W10061" i="1"/>
  <c r="Y10061" i="1" s="1"/>
  <c r="W10062" i="1"/>
  <c r="Y10062" i="1" s="1"/>
  <c r="W10063" i="1"/>
  <c r="Y10063" i="1" s="1"/>
  <c r="W10064" i="1"/>
  <c r="Y10064" i="1" s="1"/>
  <c r="W10065" i="1"/>
  <c r="Y10065" i="1" s="1"/>
  <c r="W10066" i="1"/>
  <c r="Y10066" i="1" s="1"/>
  <c r="W10067" i="1"/>
  <c r="Y10067" i="1" s="1"/>
  <c r="W10068" i="1"/>
  <c r="Y10068" i="1" s="1"/>
  <c r="W10069" i="1"/>
  <c r="Y10069" i="1" s="1"/>
  <c r="W10070" i="1"/>
  <c r="Y10070" i="1" s="1"/>
  <c r="W10071" i="1"/>
  <c r="Y10071" i="1" s="1"/>
  <c r="W10072" i="1"/>
  <c r="Y10072" i="1" s="1"/>
  <c r="W10073" i="1"/>
  <c r="Y10073" i="1" s="1"/>
  <c r="W10074" i="1"/>
  <c r="Y10074" i="1" s="1"/>
  <c r="W10075" i="1"/>
  <c r="Y10075" i="1" s="1"/>
  <c r="W10076" i="1"/>
  <c r="Y10076" i="1" s="1"/>
  <c r="W10077" i="1"/>
  <c r="Y10077" i="1" s="1"/>
  <c r="W10078" i="1"/>
  <c r="Y10078" i="1" s="1"/>
  <c r="W10079" i="1"/>
  <c r="Y10079" i="1" s="1"/>
  <c r="W10080" i="1"/>
  <c r="Y10080" i="1" s="1"/>
  <c r="W10081" i="1"/>
  <c r="Y10081" i="1" s="1"/>
  <c r="W10082" i="1"/>
  <c r="Y10082" i="1" s="1"/>
  <c r="W10083" i="1"/>
  <c r="Y10083" i="1" s="1"/>
  <c r="W10084" i="1"/>
  <c r="Y10084" i="1" s="1"/>
  <c r="W10085" i="1"/>
  <c r="Y10085" i="1" s="1"/>
  <c r="W10086" i="1"/>
  <c r="Y10086" i="1" s="1"/>
  <c r="W10087" i="1"/>
  <c r="Y10087" i="1" s="1"/>
  <c r="W10088" i="1"/>
  <c r="Y10088" i="1" s="1"/>
  <c r="W10089" i="1"/>
  <c r="Y10089" i="1" s="1"/>
  <c r="W10090" i="1"/>
  <c r="Y10090" i="1" s="1"/>
  <c r="W10091" i="1"/>
  <c r="Y10091" i="1" s="1"/>
  <c r="W10092" i="1"/>
  <c r="Y10092" i="1" s="1"/>
  <c r="W10093" i="1"/>
  <c r="Y10093" i="1" s="1"/>
  <c r="W10094" i="1"/>
  <c r="Y10094" i="1" s="1"/>
  <c r="W10095" i="1"/>
  <c r="Y10095" i="1" s="1"/>
  <c r="W10096" i="1"/>
  <c r="Y10096" i="1" s="1"/>
  <c r="W10097" i="1"/>
  <c r="Y10097" i="1" s="1"/>
  <c r="W10098" i="1"/>
  <c r="Y10098" i="1" s="1"/>
  <c r="W10099" i="1"/>
  <c r="Y10099" i="1" s="1"/>
  <c r="W10100" i="1"/>
  <c r="Y10100" i="1" s="1"/>
  <c r="W10101" i="1"/>
  <c r="Y10101" i="1" s="1"/>
  <c r="W10102" i="1"/>
  <c r="Y10102" i="1" s="1"/>
  <c r="W10103" i="1"/>
  <c r="Y10103" i="1" s="1"/>
  <c r="W10104" i="1"/>
  <c r="Y10104" i="1" s="1"/>
  <c r="W10105" i="1"/>
  <c r="Y10105" i="1" s="1"/>
  <c r="W10106" i="1"/>
  <c r="Y10106" i="1" s="1"/>
  <c r="W10107" i="1"/>
  <c r="Y10107" i="1" s="1"/>
  <c r="W10108" i="1"/>
  <c r="Y10108" i="1" s="1"/>
  <c r="W10109" i="1"/>
  <c r="Y10109" i="1" s="1"/>
  <c r="W10110" i="1"/>
  <c r="Y10110" i="1" s="1"/>
  <c r="W10111" i="1"/>
  <c r="Y10111" i="1" s="1"/>
  <c r="W10112" i="1"/>
  <c r="Y10112" i="1" s="1"/>
  <c r="W10113" i="1"/>
  <c r="Y10113" i="1" s="1"/>
  <c r="W10114" i="1"/>
  <c r="Y10114" i="1" s="1"/>
  <c r="W10115" i="1"/>
  <c r="Y10115" i="1" s="1"/>
  <c r="W10116" i="1"/>
  <c r="Y10116" i="1" s="1"/>
  <c r="W10117" i="1"/>
  <c r="Y10117" i="1" s="1"/>
  <c r="W10118" i="1"/>
  <c r="Y10118" i="1" s="1"/>
  <c r="W10119" i="1"/>
  <c r="Y10119" i="1" s="1"/>
  <c r="W10120" i="1"/>
  <c r="Y10120" i="1" s="1"/>
  <c r="W10121" i="1"/>
  <c r="Y10121" i="1" s="1"/>
  <c r="W10122" i="1"/>
  <c r="Y10122" i="1" s="1"/>
  <c r="W10123" i="1"/>
  <c r="Y10123" i="1" s="1"/>
  <c r="W10124" i="1"/>
  <c r="Y10124" i="1" s="1"/>
  <c r="W10125" i="1"/>
  <c r="Y10125" i="1" s="1"/>
  <c r="W10126" i="1"/>
  <c r="Y10126" i="1" s="1"/>
  <c r="W10127" i="1"/>
  <c r="Y10127" i="1" s="1"/>
  <c r="W10128" i="1"/>
  <c r="Y10128" i="1" s="1"/>
  <c r="W10129" i="1"/>
  <c r="Y10129" i="1" s="1"/>
  <c r="W10130" i="1"/>
  <c r="Y10130" i="1" s="1"/>
  <c r="W10131" i="1"/>
  <c r="Y10131" i="1" s="1"/>
  <c r="W10132" i="1"/>
  <c r="Y10132" i="1" s="1"/>
  <c r="W10133" i="1"/>
  <c r="Y10133" i="1" s="1"/>
  <c r="W10134" i="1"/>
  <c r="Y10134" i="1" s="1"/>
  <c r="W10135" i="1"/>
  <c r="Y10135" i="1" s="1"/>
  <c r="W10136" i="1"/>
  <c r="Y10136" i="1" s="1"/>
  <c r="W10137" i="1"/>
  <c r="Y10137" i="1" s="1"/>
  <c r="W10138" i="1"/>
  <c r="Y10138" i="1" s="1"/>
  <c r="W10139" i="1"/>
  <c r="Y10139" i="1" s="1"/>
  <c r="W10140" i="1"/>
  <c r="Y10140" i="1" s="1"/>
  <c r="W10141" i="1"/>
  <c r="Y10141" i="1" s="1"/>
  <c r="W10142" i="1"/>
  <c r="Y10142" i="1" s="1"/>
  <c r="W10143" i="1"/>
  <c r="Y10143" i="1" s="1"/>
  <c r="W10144" i="1"/>
  <c r="Y10144" i="1" s="1"/>
  <c r="W10145" i="1"/>
  <c r="Y10145" i="1" s="1"/>
  <c r="W10146" i="1"/>
  <c r="Y10146" i="1" s="1"/>
  <c r="W10147" i="1"/>
  <c r="Y10147" i="1" s="1"/>
  <c r="W10148" i="1"/>
  <c r="Y10148" i="1" s="1"/>
  <c r="W10149" i="1"/>
  <c r="Y10149" i="1" s="1"/>
  <c r="W10150" i="1"/>
  <c r="Y10150" i="1" s="1"/>
  <c r="W10151" i="1"/>
  <c r="Y10151" i="1" s="1"/>
  <c r="W10152" i="1"/>
  <c r="Y10152" i="1" s="1"/>
  <c r="W10153" i="1"/>
  <c r="Y10153" i="1" s="1"/>
  <c r="W10154" i="1"/>
  <c r="Y10154" i="1" s="1"/>
  <c r="W10155" i="1"/>
  <c r="Y10155" i="1" s="1"/>
  <c r="W10156" i="1"/>
  <c r="Y10156" i="1" s="1"/>
  <c r="W10157" i="1"/>
  <c r="Y10157" i="1" s="1"/>
  <c r="W10158" i="1"/>
  <c r="Y10158" i="1" s="1"/>
  <c r="W10159" i="1"/>
  <c r="Y10159" i="1" s="1"/>
  <c r="W10160" i="1"/>
  <c r="Y10160" i="1" s="1"/>
  <c r="W10161" i="1"/>
  <c r="Y10161" i="1" s="1"/>
  <c r="W10162" i="1"/>
  <c r="Y10162" i="1" s="1"/>
  <c r="W10163" i="1"/>
  <c r="Y10163" i="1" s="1"/>
  <c r="W10164" i="1"/>
  <c r="Y10164" i="1" s="1"/>
  <c r="W10165" i="1"/>
  <c r="Y10165" i="1" s="1"/>
  <c r="W10166" i="1"/>
  <c r="Y10166" i="1" s="1"/>
  <c r="W10167" i="1"/>
  <c r="Y10167" i="1" s="1"/>
  <c r="W10168" i="1"/>
  <c r="Y10168" i="1" s="1"/>
  <c r="W10169" i="1"/>
  <c r="Y10169" i="1" s="1"/>
  <c r="W10170" i="1"/>
  <c r="Y10170" i="1" s="1"/>
  <c r="W10171" i="1"/>
  <c r="Y10171" i="1" s="1"/>
  <c r="W10172" i="1"/>
  <c r="Y10172" i="1" s="1"/>
  <c r="W10173" i="1"/>
  <c r="Y10173" i="1" s="1"/>
  <c r="W10174" i="1"/>
  <c r="Y10174" i="1" s="1"/>
  <c r="W10175" i="1"/>
  <c r="Y10175" i="1" s="1"/>
  <c r="W10176" i="1"/>
  <c r="Y10176" i="1" s="1"/>
  <c r="W10177" i="1"/>
  <c r="Y10177" i="1" s="1"/>
  <c r="W10178" i="1"/>
  <c r="Y10178" i="1" s="1"/>
  <c r="W10179" i="1"/>
  <c r="Y10179" i="1" s="1"/>
  <c r="W10180" i="1"/>
  <c r="Y10180" i="1" s="1"/>
  <c r="W10181" i="1"/>
  <c r="Y10181" i="1" s="1"/>
  <c r="W10182" i="1"/>
  <c r="Y10182" i="1" s="1"/>
  <c r="W10183" i="1"/>
  <c r="Y10183" i="1" s="1"/>
  <c r="W10184" i="1"/>
  <c r="Y10184" i="1" s="1"/>
  <c r="W10185" i="1"/>
  <c r="Y10185" i="1" s="1"/>
  <c r="W10186" i="1"/>
  <c r="Y10186" i="1" s="1"/>
  <c r="W10187" i="1"/>
  <c r="Y10187" i="1" s="1"/>
  <c r="W10188" i="1"/>
  <c r="Y10188" i="1" s="1"/>
  <c r="W10189" i="1"/>
  <c r="Y10189" i="1" s="1"/>
  <c r="W10190" i="1"/>
  <c r="Y10190" i="1" s="1"/>
  <c r="W10191" i="1"/>
  <c r="Y10191" i="1" s="1"/>
  <c r="W10192" i="1"/>
  <c r="Y10192" i="1" s="1"/>
  <c r="W10193" i="1"/>
  <c r="Y10193" i="1" s="1"/>
  <c r="W10194" i="1"/>
  <c r="Y10194" i="1" s="1"/>
  <c r="W10195" i="1"/>
  <c r="Y10195" i="1" s="1"/>
  <c r="W10196" i="1"/>
  <c r="Y10196" i="1" s="1"/>
  <c r="W10197" i="1"/>
  <c r="Y10197" i="1" s="1"/>
  <c r="W10198" i="1"/>
  <c r="Y10198" i="1" s="1"/>
  <c r="W10199" i="1"/>
  <c r="Y10199" i="1" s="1"/>
  <c r="W10200" i="1"/>
  <c r="Y10200" i="1" s="1"/>
  <c r="W10201" i="1"/>
  <c r="Y10201" i="1" s="1"/>
  <c r="W10202" i="1"/>
  <c r="Y10202" i="1" s="1"/>
  <c r="W10203" i="1"/>
  <c r="Y10203" i="1" s="1"/>
  <c r="W10204" i="1"/>
  <c r="Y10204" i="1" s="1"/>
  <c r="W10205" i="1"/>
  <c r="Y10205" i="1" s="1"/>
  <c r="W10206" i="1"/>
  <c r="Y10206" i="1" s="1"/>
  <c r="W10207" i="1"/>
  <c r="Y10207" i="1" s="1"/>
  <c r="W10208" i="1"/>
  <c r="Y10208" i="1" s="1"/>
  <c r="W10209" i="1"/>
  <c r="Y10209" i="1" s="1"/>
  <c r="W10210" i="1"/>
  <c r="Y10210" i="1" s="1"/>
  <c r="W10211" i="1"/>
  <c r="Y10211" i="1" s="1"/>
  <c r="W10212" i="1"/>
  <c r="Y10212" i="1" s="1"/>
  <c r="W10213" i="1"/>
  <c r="Y10213" i="1" s="1"/>
  <c r="W10214" i="1"/>
  <c r="Y10214" i="1" s="1"/>
  <c r="W10215" i="1"/>
  <c r="Y10215" i="1" s="1"/>
  <c r="W10216" i="1"/>
  <c r="Y10216" i="1" s="1"/>
  <c r="W10217" i="1"/>
  <c r="Y10217" i="1" s="1"/>
  <c r="W10218" i="1"/>
  <c r="Y10218" i="1" s="1"/>
  <c r="W10219" i="1"/>
  <c r="Y10219" i="1" s="1"/>
  <c r="W10220" i="1"/>
  <c r="Y10220" i="1" s="1"/>
  <c r="W10221" i="1"/>
  <c r="Y10221" i="1" s="1"/>
  <c r="W10222" i="1"/>
  <c r="Y10222" i="1" s="1"/>
  <c r="W10223" i="1"/>
  <c r="Y10223" i="1" s="1"/>
  <c r="W10224" i="1"/>
  <c r="Y10224" i="1" s="1"/>
  <c r="W10225" i="1"/>
  <c r="Y10225" i="1" s="1"/>
  <c r="W10226" i="1"/>
  <c r="Y10226" i="1" s="1"/>
  <c r="W10227" i="1"/>
  <c r="Y10227" i="1" s="1"/>
  <c r="W10228" i="1"/>
  <c r="Y10228" i="1" s="1"/>
  <c r="W10229" i="1"/>
  <c r="Y10229" i="1" s="1"/>
  <c r="W10230" i="1"/>
  <c r="Y10230" i="1" s="1"/>
  <c r="W10231" i="1"/>
  <c r="Y10231" i="1" s="1"/>
  <c r="W10232" i="1"/>
  <c r="Y10232" i="1" s="1"/>
  <c r="W10233" i="1"/>
  <c r="Y10233" i="1" s="1"/>
  <c r="W10234" i="1"/>
  <c r="Y10234" i="1" s="1"/>
  <c r="W10235" i="1"/>
  <c r="Y10235" i="1" s="1"/>
  <c r="W10236" i="1"/>
  <c r="Y10236" i="1" s="1"/>
  <c r="W10237" i="1"/>
  <c r="Y10237" i="1" s="1"/>
  <c r="W10238" i="1"/>
  <c r="Y10238" i="1" s="1"/>
  <c r="W10239" i="1"/>
  <c r="Y10239" i="1" s="1"/>
  <c r="W10240" i="1"/>
  <c r="Y10240" i="1" s="1"/>
  <c r="W10241" i="1"/>
  <c r="Y10241" i="1" s="1"/>
  <c r="W10242" i="1"/>
  <c r="Y10242" i="1" s="1"/>
  <c r="W10243" i="1"/>
  <c r="Y10243" i="1" s="1"/>
  <c r="W10244" i="1"/>
  <c r="Y10244" i="1" s="1"/>
  <c r="W10245" i="1"/>
  <c r="Y10245" i="1" s="1"/>
  <c r="W10246" i="1"/>
  <c r="Y10246" i="1" s="1"/>
  <c r="W10247" i="1"/>
  <c r="Y10247" i="1" s="1"/>
  <c r="W10248" i="1"/>
  <c r="Y10248" i="1" s="1"/>
  <c r="W10249" i="1"/>
  <c r="Y10249" i="1" s="1"/>
  <c r="W10250" i="1"/>
  <c r="Y10250" i="1" s="1"/>
  <c r="W10251" i="1"/>
  <c r="Y10251" i="1" s="1"/>
  <c r="W10252" i="1"/>
  <c r="Y10252" i="1" s="1"/>
  <c r="W10253" i="1"/>
  <c r="Y10253" i="1" s="1"/>
  <c r="W10254" i="1"/>
  <c r="Y10254" i="1" s="1"/>
  <c r="W10255" i="1"/>
  <c r="Y10255" i="1" s="1"/>
  <c r="W10256" i="1"/>
  <c r="Y10256" i="1" s="1"/>
  <c r="W10257" i="1"/>
  <c r="Y10257" i="1" s="1"/>
  <c r="W10258" i="1"/>
  <c r="Y10258" i="1" s="1"/>
  <c r="W10259" i="1"/>
  <c r="Y10259" i="1" s="1"/>
  <c r="W10260" i="1"/>
  <c r="Y10260" i="1" s="1"/>
  <c r="W10261" i="1"/>
  <c r="Y10261" i="1" s="1"/>
  <c r="W10262" i="1"/>
  <c r="Y10262" i="1" s="1"/>
  <c r="W10263" i="1"/>
  <c r="Y10263" i="1" s="1"/>
  <c r="W10264" i="1"/>
  <c r="Y10264" i="1" s="1"/>
  <c r="W10265" i="1"/>
  <c r="Y10265" i="1" s="1"/>
  <c r="W10266" i="1"/>
  <c r="Y10266" i="1" s="1"/>
  <c r="W10267" i="1"/>
  <c r="Y10267" i="1" s="1"/>
  <c r="W10268" i="1"/>
  <c r="Y10268" i="1" s="1"/>
  <c r="W10269" i="1"/>
  <c r="Y10269" i="1" s="1"/>
  <c r="W10270" i="1"/>
  <c r="Y10270" i="1" s="1"/>
  <c r="W10271" i="1"/>
  <c r="Y10271" i="1" s="1"/>
  <c r="W10272" i="1"/>
  <c r="Y10272" i="1" s="1"/>
  <c r="W10273" i="1"/>
  <c r="Y10273" i="1" s="1"/>
  <c r="W10274" i="1"/>
  <c r="Y10274" i="1" s="1"/>
  <c r="W10275" i="1"/>
  <c r="Y10275" i="1" s="1"/>
  <c r="W10276" i="1"/>
  <c r="Y10276" i="1" s="1"/>
  <c r="W10277" i="1"/>
  <c r="Y10277" i="1" s="1"/>
  <c r="W10278" i="1"/>
  <c r="Y10278" i="1" s="1"/>
  <c r="W10279" i="1"/>
  <c r="Y10279" i="1" s="1"/>
  <c r="W10280" i="1"/>
  <c r="Y10280" i="1" s="1"/>
  <c r="W10281" i="1"/>
  <c r="Y10281" i="1" s="1"/>
  <c r="W10282" i="1"/>
  <c r="Y10282" i="1" s="1"/>
  <c r="W10283" i="1"/>
  <c r="Y10283" i="1" s="1"/>
  <c r="W10284" i="1"/>
  <c r="Y10284" i="1" s="1"/>
  <c r="W10285" i="1"/>
  <c r="Y10285" i="1" s="1"/>
  <c r="W10286" i="1"/>
  <c r="Y10286" i="1" s="1"/>
  <c r="W10287" i="1"/>
  <c r="Y10287" i="1" s="1"/>
  <c r="W10288" i="1"/>
  <c r="Y10288" i="1" s="1"/>
  <c r="W10289" i="1"/>
  <c r="Y10289" i="1" s="1"/>
  <c r="W10290" i="1"/>
  <c r="Y10290" i="1" s="1"/>
  <c r="W10291" i="1"/>
  <c r="Y10291" i="1" s="1"/>
  <c r="W10292" i="1"/>
  <c r="Y10292" i="1" s="1"/>
  <c r="W10293" i="1"/>
  <c r="Y10293" i="1" s="1"/>
  <c r="W10294" i="1"/>
  <c r="Y10294" i="1" s="1"/>
  <c r="W10295" i="1"/>
  <c r="Y10295" i="1" s="1"/>
  <c r="W10296" i="1"/>
  <c r="Y10296" i="1" s="1"/>
  <c r="W10297" i="1"/>
  <c r="Y10297" i="1" s="1"/>
  <c r="W10298" i="1"/>
  <c r="Y10298" i="1" s="1"/>
  <c r="W10299" i="1"/>
  <c r="Y10299" i="1" s="1"/>
  <c r="W10300" i="1"/>
  <c r="Y10300" i="1" s="1"/>
  <c r="W10301" i="1"/>
  <c r="Y10301" i="1" s="1"/>
  <c r="W10302" i="1"/>
  <c r="Y10302" i="1" s="1"/>
  <c r="W10303" i="1"/>
  <c r="Y10303" i="1" s="1"/>
  <c r="W10304" i="1"/>
  <c r="Y10304" i="1" s="1"/>
  <c r="W10305" i="1"/>
  <c r="Y10305" i="1" s="1"/>
  <c r="W10306" i="1"/>
  <c r="Y10306" i="1" s="1"/>
  <c r="W10307" i="1"/>
  <c r="Y10307" i="1" s="1"/>
  <c r="W10308" i="1"/>
  <c r="Y10308" i="1" s="1"/>
  <c r="W10309" i="1"/>
  <c r="Y10309" i="1" s="1"/>
  <c r="W10310" i="1"/>
  <c r="Y10310" i="1" s="1"/>
  <c r="W10311" i="1"/>
  <c r="Y10311" i="1" s="1"/>
  <c r="W10312" i="1"/>
  <c r="Y10312" i="1" s="1"/>
  <c r="W10313" i="1"/>
  <c r="Y10313" i="1" s="1"/>
  <c r="W10314" i="1"/>
  <c r="Y10314" i="1" s="1"/>
  <c r="W10315" i="1"/>
  <c r="Y10315" i="1" s="1"/>
  <c r="W10316" i="1"/>
  <c r="Y10316" i="1" s="1"/>
  <c r="W10317" i="1"/>
  <c r="Y10317" i="1" s="1"/>
  <c r="W10318" i="1"/>
  <c r="Y10318" i="1" s="1"/>
  <c r="W10319" i="1"/>
  <c r="Y10319" i="1" s="1"/>
  <c r="W10320" i="1"/>
  <c r="Y10320" i="1" s="1"/>
  <c r="W10321" i="1"/>
  <c r="Y10321" i="1" s="1"/>
  <c r="W10322" i="1"/>
  <c r="Y10322" i="1" s="1"/>
  <c r="W10323" i="1"/>
  <c r="Y10323" i="1" s="1"/>
  <c r="W10324" i="1"/>
  <c r="Y10324" i="1" s="1"/>
  <c r="W10325" i="1"/>
  <c r="Y10325" i="1" s="1"/>
  <c r="W10326" i="1"/>
  <c r="Y10326" i="1" s="1"/>
  <c r="W10327" i="1"/>
  <c r="Y10327" i="1" s="1"/>
  <c r="W10328" i="1"/>
  <c r="Y10328" i="1" s="1"/>
  <c r="W10329" i="1"/>
  <c r="Y10329" i="1" s="1"/>
  <c r="W10330" i="1"/>
  <c r="Y10330" i="1" s="1"/>
  <c r="W10331" i="1"/>
  <c r="Y10331" i="1" s="1"/>
  <c r="W10332" i="1"/>
  <c r="Y10332" i="1" s="1"/>
  <c r="W10333" i="1"/>
  <c r="Y10333" i="1" s="1"/>
  <c r="W10334" i="1"/>
  <c r="Y10334" i="1" s="1"/>
  <c r="W10335" i="1"/>
  <c r="Y10335" i="1" s="1"/>
  <c r="W10336" i="1"/>
  <c r="Y10336" i="1" s="1"/>
  <c r="W10337" i="1"/>
  <c r="Y10337" i="1" s="1"/>
  <c r="W10338" i="1"/>
  <c r="Y10338" i="1" s="1"/>
  <c r="W10339" i="1"/>
  <c r="Y10339" i="1" s="1"/>
  <c r="W10340" i="1"/>
  <c r="Y10340" i="1" s="1"/>
  <c r="W10341" i="1"/>
  <c r="Y10341" i="1" s="1"/>
  <c r="W10342" i="1"/>
  <c r="Y10342" i="1" s="1"/>
  <c r="W10343" i="1"/>
  <c r="Y10343" i="1" s="1"/>
  <c r="W10344" i="1"/>
  <c r="Y10344" i="1" s="1"/>
  <c r="W10345" i="1"/>
  <c r="Y10345" i="1" s="1"/>
  <c r="W10346" i="1"/>
  <c r="Y10346" i="1" s="1"/>
  <c r="W10347" i="1"/>
  <c r="Y10347" i="1" s="1"/>
  <c r="W10348" i="1"/>
  <c r="Y10348" i="1" s="1"/>
  <c r="W10349" i="1"/>
  <c r="Y10349" i="1" s="1"/>
  <c r="W10350" i="1"/>
  <c r="Y10350" i="1" s="1"/>
  <c r="W10351" i="1"/>
  <c r="Y10351" i="1" s="1"/>
  <c r="W10352" i="1"/>
  <c r="Y10352" i="1" s="1"/>
  <c r="W10353" i="1"/>
  <c r="Y10353" i="1" s="1"/>
  <c r="W10354" i="1"/>
  <c r="Y10354" i="1" s="1"/>
  <c r="W10355" i="1"/>
  <c r="Y10355" i="1" s="1"/>
  <c r="W10356" i="1"/>
  <c r="Y10356" i="1" s="1"/>
  <c r="W10357" i="1"/>
  <c r="Y10357" i="1" s="1"/>
  <c r="W10358" i="1"/>
  <c r="Y10358" i="1" s="1"/>
  <c r="W10359" i="1"/>
  <c r="Y10359" i="1" s="1"/>
  <c r="W10360" i="1"/>
  <c r="Y10360" i="1" s="1"/>
  <c r="W10361" i="1"/>
  <c r="Y10361" i="1" s="1"/>
  <c r="W10362" i="1"/>
  <c r="Y10362" i="1" s="1"/>
  <c r="W10363" i="1"/>
  <c r="Y10363" i="1" s="1"/>
  <c r="W10364" i="1"/>
  <c r="Y10364" i="1" s="1"/>
  <c r="W10365" i="1"/>
  <c r="Y10365" i="1" s="1"/>
  <c r="W10366" i="1"/>
  <c r="Y10366" i="1" s="1"/>
  <c r="W10367" i="1"/>
  <c r="Y10367" i="1" s="1"/>
  <c r="W10368" i="1"/>
  <c r="Y10368" i="1" s="1"/>
  <c r="W10369" i="1"/>
  <c r="Y10369" i="1" s="1"/>
  <c r="W10370" i="1"/>
  <c r="Y10370" i="1" s="1"/>
  <c r="W10371" i="1"/>
  <c r="Y10371" i="1" s="1"/>
  <c r="W10372" i="1"/>
  <c r="Y10372" i="1" s="1"/>
  <c r="W10373" i="1"/>
  <c r="Y10373" i="1" s="1"/>
  <c r="W10374" i="1"/>
  <c r="Y10374" i="1" s="1"/>
  <c r="W10375" i="1"/>
  <c r="Y10375" i="1" s="1"/>
  <c r="W10376" i="1"/>
  <c r="Y10376" i="1" s="1"/>
  <c r="W10377" i="1"/>
  <c r="Y10377" i="1" s="1"/>
  <c r="W10378" i="1"/>
  <c r="Y10378" i="1" s="1"/>
  <c r="W10379" i="1"/>
  <c r="Y10379" i="1" s="1"/>
  <c r="W10380" i="1"/>
  <c r="Y10380" i="1" s="1"/>
  <c r="W10381" i="1"/>
  <c r="Y10381" i="1" s="1"/>
  <c r="W10382" i="1"/>
  <c r="Y10382" i="1" s="1"/>
  <c r="W10383" i="1"/>
  <c r="Y10383" i="1" s="1"/>
  <c r="W10384" i="1"/>
  <c r="Y10384" i="1" s="1"/>
  <c r="W10385" i="1"/>
  <c r="Y10385" i="1" s="1"/>
  <c r="W10386" i="1"/>
  <c r="Y10386" i="1" s="1"/>
  <c r="W10387" i="1"/>
  <c r="Y10387" i="1" s="1"/>
  <c r="W10388" i="1"/>
  <c r="Y10388" i="1" s="1"/>
  <c r="W10389" i="1"/>
  <c r="Y10389" i="1" s="1"/>
  <c r="W10390" i="1"/>
  <c r="Y10390" i="1" s="1"/>
  <c r="W10391" i="1"/>
  <c r="Y10391" i="1" s="1"/>
  <c r="W10392" i="1"/>
  <c r="Y10392" i="1" s="1"/>
  <c r="W10393" i="1"/>
  <c r="Y10393" i="1" s="1"/>
  <c r="W10394" i="1"/>
  <c r="Y10394" i="1" s="1"/>
  <c r="W10395" i="1"/>
  <c r="Y10395" i="1" s="1"/>
  <c r="W10396" i="1"/>
  <c r="Y10396" i="1" s="1"/>
  <c r="W10397" i="1"/>
  <c r="Y10397" i="1" s="1"/>
  <c r="W10398" i="1"/>
  <c r="Y10398" i="1" s="1"/>
  <c r="W10399" i="1"/>
  <c r="Y10399" i="1" s="1"/>
  <c r="W10400" i="1"/>
  <c r="Y10400" i="1" s="1"/>
  <c r="W10401" i="1"/>
  <c r="Y10401" i="1" s="1"/>
  <c r="W10402" i="1"/>
  <c r="Y10402" i="1" s="1"/>
  <c r="W10403" i="1"/>
  <c r="Y10403" i="1" s="1"/>
  <c r="W10404" i="1"/>
  <c r="Y10404" i="1" s="1"/>
  <c r="W10405" i="1"/>
  <c r="Y10405" i="1" s="1"/>
  <c r="W10406" i="1"/>
  <c r="Y10406" i="1" s="1"/>
  <c r="W10407" i="1"/>
  <c r="Y10407" i="1" s="1"/>
  <c r="W10408" i="1"/>
  <c r="Y10408" i="1" s="1"/>
  <c r="W10409" i="1"/>
  <c r="Y10409" i="1" s="1"/>
  <c r="W10410" i="1"/>
  <c r="Y10410" i="1" s="1"/>
  <c r="W10411" i="1"/>
  <c r="Y10411" i="1" s="1"/>
  <c r="W10412" i="1"/>
  <c r="Y10412" i="1" s="1"/>
  <c r="W10413" i="1"/>
  <c r="Y10413" i="1" s="1"/>
  <c r="W10414" i="1"/>
  <c r="Y10414" i="1" s="1"/>
  <c r="W10415" i="1"/>
  <c r="Y10415" i="1" s="1"/>
  <c r="W10416" i="1"/>
  <c r="Y10416" i="1" s="1"/>
  <c r="W10417" i="1"/>
  <c r="Y10417" i="1" s="1"/>
  <c r="W10418" i="1"/>
  <c r="Y10418" i="1" s="1"/>
  <c r="W10419" i="1"/>
  <c r="Y10419" i="1" s="1"/>
  <c r="W10420" i="1"/>
  <c r="Y10420" i="1" s="1"/>
  <c r="W10421" i="1"/>
  <c r="Y10421" i="1" s="1"/>
  <c r="W10422" i="1"/>
  <c r="Y10422" i="1" s="1"/>
  <c r="W10423" i="1"/>
  <c r="Y10423" i="1" s="1"/>
  <c r="W10424" i="1"/>
  <c r="Y10424" i="1" s="1"/>
  <c r="W10425" i="1"/>
  <c r="Y10425" i="1" s="1"/>
  <c r="W10426" i="1"/>
  <c r="Y10426" i="1" s="1"/>
  <c r="W10427" i="1"/>
  <c r="Y10427" i="1" s="1"/>
  <c r="W10428" i="1"/>
  <c r="Y10428" i="1" s="1"/>
  <c r="W10429" i="1"/>
  <c r="Y10429" i="1" s="1"/>
  <c r="W10430" i="1"/>
  <c r="Y10430" i="1" s="1"/>
  <c r="W10431" i="1"/>
  <c r="Y10431" i="1" s="1"/>
  <c r="W10432" i="1"/>
  <c r="Y10432" i="1" s="1"/>
  <c r="W10433" i="1"/>
  <c r="Y10433" i="1" s="1"/>
  <c r="W10434" i="1"/>
  <c r="Y10434" i="1" s="1"/>
  <c r="W10435" i="1"/>
  <c r="Y10435" i="1" s="1"/>
  <c r="W10436" i="1"/>
  <c r="Y10436" i="1" s="1"/>
  <c r="W10437" i="1"/>
  <c r="Y10437" i="1" s="1"/>
  <c r="W10438" i="1"/>
  <c r="Y10438" i="1" s="1"/>
  <c r="W10439" i="1"/>
  <c r="Y10439" i="1" s="1"/>
  <c r="W10440" i="1"/>
  <c r="Y10440" i="1" s="1"/>
  <c r="W10441" i="1"/>
  <c r="Y10441" i="1" s="1"/>
  <c r="W10442" i="1"/>
  <c r="Y10442" i="1" s="1"/>
  <c r="W10443" i="1"/>
  <c r="Y10443" i="1" s="1"/>
  <c r="W10444" i="1"/>
  <c r="Y10444" i="1" s="1"/>
  <c r="W10445" i="1"/>
  <c r="Y10445" i="1" s="1"/>
  <c r="W10446" i="1"/>
  <c r="Y10446" i="1" s="1"/>
  <c r="W10447" i="1"/>
  <c r="Y10447" i="1" s="1"/>
  <c r="W10448" i="1"/>
  <c r="Y10448" i="1" s="1"/>
  <c r="W10449" i="1"/>
  <c r="Y10449" i="1" s="1"/>
  <c r="W10450" i="1"/>
  <c r="Y10450" i="1" s="1"/>
  <c r="W10451" i="1"/>
  <c r="Y10451" i="1" s="1"/>
  <c r="W10452" i="1"/>
  <c r="Y10452" i="1" s="1"/>
  <c r="W10453" i="1"/>
  <c r="Y10453" i="1" s="1"/>
  <c r="W10454" i="1"/>
  <c r="Y10454" i="1" s="1"/>
  <c r="W10455" i="1"/>
  <c r="Y10455" i="1" s="1"/>
  <c r="W10456" i="1"/>
  <c r="Y10456" i="1" s="1"/>
  <c r="W10457" i="1"/>
  <c r="Y10457" i="1" s="1"/>
  <c r="W10458" i="1"/>
  <c r="Y10458" i="1" s="1"/>
  <c r="W10459" i="1"/>
  <c r="Y10459" i="1" s="1"/>
  <c r="W10460" i="1"/>
  <c r="Y10460" i="1" s="1"/>
  <c r="W10461" i="1"/>
  <c r="Y10461" i="1" s="1"/>
  <c r="W10462" i="1"/>
  <c r="Y10462" i="1" s="1"/>
  <c r="W10463" i="1"/>
  <c r="Y10463" i="1" s="1"/>
  <c r="W10464" i="1"/>
  <c r="Y10464" i="1" s="1"/>
  <c r="W10465" i="1"/>
  <c r="Y10465" i="1" s="1"/>
  <c r="W10466" i="1"/>
  <c r="Y10466" i="1" s="1"/>
  <c r="W10467" i="1"/>
  <c r="Y10467" i="1" s="1"/>
  <c r="W10468" i="1"/>
  <c r="Y10468" i="1" s="1"/>
  <c r="W10469" i="1"/>
  <c r="Y10469" i="1" s="1"/>
  <c r="W10470" i="1"/>
  <c r="Y10470" i="1" s="1"/>
  <c r="W10471" i="1"/>
  <c r="Y10471" i="1" s="1"/>
  <c r="W10472" i="1"/>
  <c r="Y10472" i="1" s="1"/>
  <c r="W10473" i="1"/>
  <c r="Y10473" i="1" s="1"/>
  <c r="W10474" i="1"/>
  <c r="Y10474" i="1" s="1"/>
  <c r="W10475" i="1"/>
  <c r="Y10475" i="1" s="1"/>
  <c r="W10476" i="1"/>
  <c r="Y10476" i="1" s="1"/>
  <c r="W10477" i="1"/>
  <c r="Y10477" i="1" s="1"/>
  <c r="W10478" i="1"/>
  <c r="Y10478" i="1" s="1"/>
  <c r="W10479" i="1"/>
  <c r="Y10479" i="1" s="1"/>
  <c r="W10480" i="1"/>
  <c r="Y10480" i="1" s="1"/>
  <c r="W10481" i="1"/>
  <c r="Y10481" i="1" s="1"/>
  <c r="W10482" i="1"/>
  <c r="Y10482" i="1" s="1"/>
  <c r="W10483" i="1"/>
  <c r="Y10483" i="1" s="1"/>
  <c r="W10484" i="1"/>
  <c r="Y10484" i="1" s="1"/>
  <c r="W10485" i="1"/>
  <c r="Y10485" i="1" s="1"/>
  <c r="W10486" i="1"/>
  <c r="Y10486" i="1" s="1"/>
  <c r="W10487" i="1"/>
  <c r="Y10487" i="1" s="1"/>
  <c r="W10488" i="1"/>
  <c r="Y10488" i="1" s="1"/>
  <c r="W10489" i="1"/>
  <c r="Y10489" i="1" s="1"/>
  <c r="W10490" i="1"/>
  <c r="Y10490" i="1" s="1"/>
  <c r="W10491" i="1"/>
  <c r="Y10491" i="1" s="1"/>
  <c r="W10492" i="1"/>
  <c r="Y10492" i="1" s="1"/>
  <c r="W10493" i="1"/>
  <c r="Y10493" i="1" s="1"/>
  <c r="W10494" i="1"/>
  <c r="Y10494" i="1" s="1"/>
  <c r="W10495" i="1"/>
  <c r="Y10495" i="1" s="1"/>
  <c r="W10496" i="1"/>
  <c r="Y10496" i="1" s="1"/>
  <c r="W10497" i="1"/>
  <c r="Y10497" i="1" s="1"/>
  <c r="W10498" i="1"/>
  <c r="Y10498" i="1" s="1"/>
  <c r="W10499" i="1"/>
  <c r="Y10499" i="1" s="1"/>
  <c r="W10500" i="1"/>
  <c r="Y10500" i="1" s="1"/>
  <c r="W10501" i="1"/>
  <c r="Y10501" i="1" s="1"/>
  <c r="W10502" i="1"/>
  <c r="Y10502" i="1" s="1"/>
  <c r="W10503" i="1"/>
  <c r="Y10503" i="1" s="1"/>
  <c r="W10504" i="1"/>
  <c r="Y10504" i="1" s="1"/>
  <c r="W10505" i="1"/>
  <c r="Y10505" i="1" s="1"/>
  <c r="W10506" i="1"/>
  <c r="Y10506" i="1" s="1"/>
  <c r="W10507" i="1"/>
  <c r="Y10507" i="1" s="1"/>
  <c r="W10508" i="1"/>
  <c r="Y10508" i="1" s="1"/>
  <c r="W10509" i="1"/>
  <c r="Y10509" i="1" s="1"/>
  <c r="W10510" i="1"/>
  <c r="Y10510" i="1" s="1"/>
  <c r="W10511" i="1"/>
  <c r="Y10511" i="1" s="1"/>
  <c r="W10512" i="1"/>
  <c r="Y10512" i="1" s="1"/>
  <c r="W10513" i="1"/>
  <c r="Y10513" i="1" s="1"/>
  <c r="W10514" i="1"/>
  <c r="Y10514" i="1" s="1"/>
  <c r="W10515" i="1"/>
  <c r="Y10515" i="1" s="1"/>
  <c r="W10516" i="1"/>
  <c r="Y10516" i="1" s="1"/>
  <c r="W10517" i="1"/>
  <c r="Y10517" i="1" s="1"/>
  <c r="W10518" i="1"/>
  <c r="Y10518" i="1" s="1"/>
  <c r="W10519" i="1"/>
  <c r="Y10519" i="1" s="1"/>
  <c r="W10520" i="1"/>
  <c r="Y10520" i="1" s="1"/>
  <c r="W10521" i="1"/>
  <c r="Y10521" i="1" s="1"/>
  <c r="W10522" i="1"/>
  <c r="Y10522" i="1" s="1"/>
  <c r="W10523" i="1"/>
  <c r="Y10523" i="1" s="1"/>
  <c r="W10524" i="1"/>
  <c r="Y10524" i="1" s="1"/>
  <c r="W10525" i="1"/>
  <c r="Y10525" i="1" s="1"/>
  <c r="W10526" i="1"/>
  <c r="Y10526" i="1" s="1"/>
  <c r="W10527" i="1"/>
  <c r="Y10527" i="1" s="1"/>
  <c r="W10528" i="1"/>
  <c r="Y10528" i="1" s="1"/>
  <c r="W10529" i="1"/>
  <c r="Y10529" i="1" s="1"/>
  <c r="W10530" i="1"/>
  <c r="Y10530" i="1" s="1"/>
  <c r="W10531" i="1"/>
  <c r="Y10531" i="1" s="1"/>
  <c r="W10532" i="1"/>
  <c r="Y10532" i="1" s="1"/>
  <c r="W10533" i="1"/>
  <c r="Y10533" i="1" s="1"/>
  <c r="W10534" i="1"/>
  <c r="Y10534" i="1" s="1"/>
  <c r="W10535" i="1"/>
  <c r="Y10535" i="1" s="1"/>
  <c r="W10536" i="1"/>
  <c r="Y10536" i="1" s="1"/>
  <c r="W10537" i="1"/>
  <c r="Y10537" i="1" s="1"/>
  <c r="W10538" i="1"/>
  <c r="Y10538" i="1" s="1"/>
  <c r="W10539" i="1"/>
  <c r="Y10539" i="1" s="1"/>
  <c r="W10540" i="1"/>
  <c r="Y10540" i="1" s="1"/>
  <c r="W10541" i="1"/>
  <c r="Y10541" i="1" s="1"/>
  <c r="W10542" i="1"/>
  <c r="Y10542" i="1" s="1"/>
  <c r="W10543" i="1"/>
  <c r="Y10543" i="1" s="1"/>
  <c r="W10544" i="1"/>
  <c r="Y10544" i="1" s="1"/>
  <c r="W10545" i="1"/>
  <c r="Y10545" i="1" s="1"/>
  <c r="W10546" i="1"/>
  <c r="Y10546" i="1" s="1"/>
  <c r="W10547" i="1"/>
  <c r="Y10547" i="1" s="1"/>
  <c r="W10548" i="1"/>
  <c r="Y10548" i="1" s="1"/>
  <c r="W10549" i="1"/>
  <c r="Y10549" i="1" s="1"/>
  <c r="W10550" i="1"/>
  <c r="Y10550" i="1" s="1"/>
  <c r="W10551" i="1"/>
  <c r="Y10551" i="1" s="1"/>
  <c r="W10552" i="1"/>
  <c r="Y10552" i="1" s="1"/>
  <c r="W10553" i="1"/>
  <c r="Y10553" i="1" s="1"/>
  <c r="W10554" i="1"/>
  <c r="Y10554" i="1" s="1"/>
  <c r="W10555" i="1"/>
  <c r="Y10555" i="1" s="1"/>
  <c r="W10556" i="1"/>
  <c r="Y10556" i="1" s="1"/>
  <c r="W10557" i="1"/>
  <c r="Y10557" i="1" s="1"/>
  <c r="W10558" i="1"/>
  <c r="Y10558" i="1" s="1"/>
  <c r="W10559" i="1"/>
  <c r="Y10559" i="1" s="1"/>
  <c r="W10560" i="1"/>
  <c r="Y10560" i="1" s="1"/>
  <c r="W10561" i="1"/>
  <c r="Y10561" i="1" s="1"/>
  <c r="W10562" i="1"/>
  <c r="Y10562" i="1" s="1"/>
  <c r="W10563" i="1"/>
  <c r="Y10563" i="1" s="1"/>
  <c r="W10564" i="1"/>
  <c r="Y10564" i="1" s="1"/>
  <c r="W10565" i="1"/>
  <c r="Y10565" i="1" s="1"/>
  <c r="W10566" i="1"/>
  <c r="Y10566" i="1" s="1"/>
  <c r="W10567" i="1"/>
  <c r="Y10567" i="1" s="1"/>
  <c r="W10568" i="1"/>
  <c r="Y10568" i="1" s="1"/>
  <c r="W10569" i="1"/>
  <c r="Y10569" i="1" s="1"/>
  <c r="W10570" i="1"/>
  <c r="Y10570" i="1" s="1"/>
  <c r="W10571" i="1"/>
  <c r="Y10571" i="1" s="1"/>
  <c r="W10572" i="1"/>
  <c r="Y10572" i="1" s="1"/>
  <c r="W10573" i="1"/>
  <c r="Y10573" i="1" s="1"/>
  <c r="W10574" i="1"/>
  <c r="Y10574" i="1" s="1"/>
  <c r="W10575" i="1"/>
  <c r="Y10575" i="1" s="1"/>
  <c r="W10576" i="1"/>
  <c r="Y10576" i="1" s="1"/>
  <c r="W10577" i="1"/>
  <c r="Y10577" i="1" s="1"/>
  <c r="W10578" i="1"/>
  <c r="Y10578" i="1" s="1"/>
  <c r="W10579" i="1"/>
  <c r="Y10579" i="1" s="1"/>
  <c r="W10580" i="1"/>
  <c r="Y10580" i="1" s="1"/>
  <c r="W10581" i="1"/>
  <c r="Y10581" i="1" s="1"/>
  <c r="W10582" i="1"/>
  <c r="Y10582" i="1" s="1"/>
  <c r="W10583" i="1"/>
  <c r="Y10583" i="1" s="1"/>
  <c r="W10584" i="1"/>
  <c r="Y10584" i="1" s="1"/>
  <c r="W10585" i="1"/>
  <c r="Y10585" i="1" s="1"/>
  <c r="W10586" i="1"/>
  <c r="Y10586" i="1" s="1"/>
  <c r="W10587" i="1"/>
  <c r="Y10587" i="1" s="1"/>
  <c r="W10588" i="1"/>
  <c r="Y10588" i="1" s="1"/>
  <c r="W10589" i="1"/>
  <c r="Y10589" i="1" s="1"/>
  <c r="W10590" i="1"/>
  <c r="Y10590" i="1" s="1"/>
  <c r="W10591" i="1"/>
  <c r="Y10591" i="1" s="1"/>
  <c r="W10592" i="1"/>
  <c r="Y10592" i="1" s="1"/>
  <c r="W10593" i="1"/>
  <c r="Y10593" i="1" s="1"/>
  <c r="W10594" i="1"/>
  <c r="Y10594" i="1" s="1"/>
  <c r="W10595" i="1"/>
  <c r="Y10595" i="1" s="1"/>
  <c r="W10596" i="1"/>
  <c r="Y10596" i="1" s="1"/>
  <c r="W10597" i="1"/>
  <c r="Y10597" i="1" s="1"/>
  <c r="W10598" i="1"/>
  <c r="Y10598" i="1" s="1"/>
  <c r="W10599" i="1"/>
  <c r="Y10599" i="1" s="1"/>
  <c r="W10600" i="1"/>
  <c r="Y10600" i="1" s="1"/>
  <c r="W10601" i="1"/>
  <c r="Y10601" i="1" s="1"/>
  <c r="W10602" i="1"/>
  <c r="Y10602" i="1" s="1"/>
  <c r="W10603" i="1"/>
  <c r="Y10603" i="1" s="1"/>
  <c r="W10604" i="1"/>
  <c r="Y10604" i="1" s="1"/>
  <c r="W10605" i="1"/>
  <c r="Y10605" i="1" s="1"/>
  <c r="W10606" i="1"/>
  <c r="Y10606" i="1" s="1"/>
  <c r="W10607" i="1"/>
  <c r="Y10607" i="1" s="1"/>
  <c r="W10608" i="1"/>
  <c r="Y10608" i="1" s="1"/>
  <c r="W10609" i="1"/>
  <c r="Y10609" i="1" s="1"/>
  <c r="W10610" i="1"/>
  <c r="Y10610" i="1" s="1"/>
  <c r="W10611" i="1"/>
  <c r="Y10611" i="1" s="1"/>
  <c r="W10612" i="1"/>
  <c r="Y10612" i="1" s="1"/>
  <c r="W10613" i="1"/>
  <c r="Y10613" i="1" s="1"/>
  <c r="W10614" i="1"/>
  <c r="Y10614" i="1" s="1"/>
  <c r="W10615" i="1"/>
  <c r="Y10615" i="1" s="1"/>
  <c r="W10616" i="1"/>
  <c r="Y10616" i="1" s="1"/>
  <c r="W10617" i="1"/>
  <c r="Y10617" i="1" s="1"/>
  <c r="W10618" i="1"/>
  <c r="Y10618" i="1" s="1"/>
  <c r="W10619" i="1"/>
  <c r="Y10619" i="1" s="1"/>
  <c r="W10620" i="1"/>
  <c r="Y10620" i="1" s="1"/>
  <c r="W10621" i="1"/>
  <c r="Y10621" i="1" s="1"/>
  <c r="W10622" i="1"/>
  <c r="Y10622" i="1" s="1"/>
  <c r="W10623" i="1"/>
  <c r="Y10623" i="1" s="1"/>
  <c r="W10624" i="1"/>
  <c r="Y10624" i="1" s="1"/>
  <c r="W10625" i="1"/>
  <c r="Y10625" i="1" s="1"/>
  <c r="W10626" i="1"/>
  <c r="Y10626" i="1" s="1"/>
  <c r="W10627" i="1"/>
  <c r="Y10627" i="1" s="1"/>
  <c r="W10628" i="1"/>
  <c r="Y10628" i="1" s="1"/>
  <c r="W10629" i="1"/>
  <c r="Y10629" i="1" s="1"/>
  <c r="W10630" i="1"/>
  <c r="Y10630" i="1" s="1"/>
  <c r="W10631" i="1"/>
  <c r="Y10631" i="1" s="1"/>
  <c r="W10632" i="1"/>
  <c r="Y10632" i="1" s="1"/>
  <c r="W10633" i="1"/>
  <c r="Y10633" i="1" s="1"/>
  <c r="W10634" i="1"/>
  <c r="Y10634" i="1" s="1"/>
  <c r="W10635" i="1"/>
  <c r="Y10635" i="1" s="1"/>
  <c r="W10636" i="1"/>
  <c r="Y10636" i="1" s="1"/>
  <c r="W10637" i="1"/>
  <c r="Y10637" i="1" s="1"/>
  <c r="W10638" i="1"/>
  <c r="Y10638" i="1" s="1"/>
  <c r="W10639" i="1"/>
  <c r="Y10639" i="1" s="1"/>
  <c r="W10640" i="1"/>
  <c r="Y10640" i="1" s="1"/>
  <c r="W10641" i="1"/>
  <c r="Y10641" i="1" s="1"/>
  <c r="W10642" i="1"/>
  <c r="Y10642" i="1" s="1"/>
  <c r="W10643" i="1"/>
  <c r="Y10643" i="1" s="1"/>
  <c r="W10644" i="1"/>
  <c r="Y10644" i="1" s="1"/>
  <c r="W10645" i="1"/>
  <c r="Y10645" i="1" s="1"/>
  <c r="W10646" i="1"/>
  <c r="Y10646" i="1" s="1"/>
  <c r="W10647" i="1"/>
  <c r="Y10647" i="1" s="1"/>
  <c r="W10648" i="1"/>
  <c r="Y10648" i="1" s="1"/>
  <c r="W10649" i="1"/>
  <c r="Y10649" i="1" s="1"/>
  <c r="W10650" i="1"/>
  <c r="Y10650" i="1" s="1"/>
  <c r="W10651" i="1"/>
  <c r="Y10651" i="1" s="1"/>
  <c r="W10652" i="1"/>
  <c r="Y10652" i="1" s="1"/>
  <c r="W10653" i="1"/>
  <c r="Y10653" i="1" s="1"/>
  <c r="W10654" i="1"/>
  <c r="Y10654" i="1" s="1"/>
  <c r="W10655" i="1"/>
  <c r="Y10655" i="1" s="1"/>
  <c r="W10656" i="1"/>
  <c r="Y10656" i="1" s="1"/>
  <c r="W10657" i="1"/>
  <c r="Y10657" i="1" s="1"/>
  <c r="W10658" i="1"/>
  <c r="Y10658" i="1" s="1"/>
  <c r="W10659" i="1"/>
  <c r="Y10659" i="1" s="1"/>
  <c r="W10660" i="1"/>
  <c r="Y10660" i="1" s="1"/>
  <c r="W10661" i="1"/>
  <c r="Y10661" i="1" s="1"/>
  <c r="W10662" i="1"/>
  <c r="Y10662" i="1" s="1"/>
  <c r="W10663" i="1"/>
  <c r="Y10663" i="1" s="1"/>
  <c r="W10664" i="1"/>
  <c r="Y10664" i="1" s="1"/>
  <c r="W10665" i="1"/>
  <c r="Y10665" i="1" s="1"/>
  <c r="W10666" i="1"/>
  <c r="Y10666" i="1" s="1"/>
  <c r="W10667" i="1"/>
  <c r="Y10667" i="1" s="1"/>
  <c r="W10668" i="1"/>
  <c r="Y10668" i="1" s="1"/>
  <c r="W10669" i="1"/>
  <c r="Y10669" i="1" s="1"/>
  <c r="W10670" i="1"/>
  <c r="Y10670" i="1" s="1"/>
  <c r="W10671" i="1"/>
  <c r="Y10671" i="1" s="1"/>
  <c r="W10672" i="1"/>
  <c r="Y10672" i="1" s="1"/>
  <c r="W10673" i="1"/>
  <c r="Y10673" i="1" s="1"/>
  <c r="W10674" i="1"/>
  <c r="Y10674" i="1" s="1"/>
  <c r="W10675" i="1"/>
  <c r="Y10675" i="1" s="1"/>
  <c r="W10676" i="1"/>
  <c r="Y10676" i="1" s="1"/>
  <c r="W10677" i="1"/>
  <c r="Y10677" i="1" s="1"/>
  <c r="W10678" i="1"/>
  <c r="Y10678" i="1" s="1"/>
  <c r="W10679" i="1"/>
  <c r="Y10679" i="1" s="1"/>
  <c r="W10680" i="1"/>
  <c r="Y10680" i="1" s="1"/>
  <c r="W10681" i="1"/>
  <c r="Y10681" i="1" s="1"/>
  <c r="W10682" i="1"/>
  <c r="Y10682" i="1" s="1"/>
  <c r="W10683" i="1"/>
  <c r="Y10683" i="1" s="1"/>
  <c r="W10684" i="1"/>
  <c r="Y10684" i="1" s="1"/>
  <c r="W10685" i="1"/>
  <c r="Y10685" i="1" s="1"/>
  <c r="W10686" i="1"/>
  <c r="Y10686" i="1" s="1"/>
  <c r="W10687" i="1"/>
  <c r="Y10687" i="1" s="1"/>
  <c r="W10688" i="1"/>
  <c r="Y10688" i="1" s="1"/>
  <c r="W10689" i="1"/>
  <c r="Y10689" i="1" s="1"/>
  <c r="W10690" i="1"/>
  <c r="Y10690" i="1" s="1"/>
  <c r="W10691" i="1"/>
  <c r="Y10691" i="1" s="1"/>
  <c r="W10692" i="1"/>
  <c r="Y10692" i="1" s="1"/>
  <c r="W10693" i="1"/>
  <c r="Y10693" i="1" s="1"/>
  <c r="W10694" i="1"/>
  <c r="Y10694" i="1" s="1"/>
  <c r="W10695" i="1"/>
  <c r="Y10695" i="1" s="1"/>
  <c r="W10696" i="1"/>
  <c r="Y10696" i="1" s="1"/>
  <c r="W10697" i="1"/>
  <c r="Y10697" i="1" s="1"/>
  <c r="W10698" i="1"/>
  <c r="Y10698" i="1" s="1"/>
  <c r="W10699" i="1"/>
  <c r="Y10699" i="1" s="1"/>
  <c r="W10700" i="1"/>
  <c r="Y10700" i="1" s="1"/>
  <c r="W10701" i="1"/>
  <c r="Y10701" i="1" s="1"/>
  <c r="W10702" i="1"/>
  <c r="Y10702" i="1" s="1"/>
  <c r="W10703" i="1"/>
  <c r="Y10703" i="1" s="1"/>
  <c r="W10704" i="1"/>
  <c r="Y10704" i="1" s="1"/>
  <c r="W10705" i="1"/>
  <c r="Y10705" i="1" s="1"/>
  <c r="W10706" i="1"/>
  <c r="Y10706" i="1" s="1"/>
  <c r="W10707" i="1"/>
  <c r="Y10707" i="1" s="1"/>
  <c r="W10708" i="1"/>
  <c r="Y10708" i="1" s="1"/>
  <c r="W10709" i="1"/>
  <c r="Y10709" i="1" s="1"/>
  <c r="W10710" i="1"/>
  <c r="Y10710" i="1" s="1"/>
  <c r="W10711" i="1"/>
  <c r="Y10711" i="1" s="1"/>
  <c r="W10712" i="1"/>
  <c r="Y10712" i="1" s="1"/>
  <c r="W10713" i="1"/>
  <c r="Y10713" i="1" s="1"/>
  <c r="W10714" i="1"/>
  <c r="Y10714" i="1" s="1"/>
  <c r="W10715" i="1"/>
  <c r="Y10715" i="1" s="1"/>
  <c r="W10716" i="1"/>
  <c r="Y10716" i="1" s="1"/>
  <c r="W10717" i="1"/>
  <c r="Y10717" i="1" s="1"/>
  <c r="W10718" i="1"/>
  <c r="Y10718" i="1" s="1"/>
  <c r="W10719" i="1"/>
  <c r="Y10719" i="1" s="1"/>
  <c r="W10720" i="1"/>
  <c r="Y10720" i="1" s="1"/>
  <c r="W10721" i="1"/>
  <c r="Y10721" i="1" s="1"/>
  <c r="W10722" i="1"/>
  <c r="Y10722" i="1" s="1"/>
  <c r="W10723" i="1"/>
  <c r="Y10723" i="1" s="1"/>
  <c r="W10724" i="1"/>
  <c r="Y10724" i="1" s="1"/>
  <c r="W10725" i="1"/>
  <c r="Y10725" i="1" s="1"/>
  <c r="W10726" i="1"/>
  <c r="Y10726" i="1" s="1"/>
  <c r="W10727" i="1"/>
  <c r="Y10727" i="1" s="1"/>
  <c r="W10728" i="1"/>
  <c r="Y10728" i="1" s="1"/>
  <c r="W10729" i="1"/>
  <c r="Y10729" i="1" s="1"/>
  <c r="W10730" i="1"/>
  <c r="Y10730" i="1" s="1"/>
  <c r="W10731" i="1"/>
  <c r="Y10731" i="1" s="1"/>
  <c r="W10732" i="1"/>
  <c r="Y10732" i="1" s="1"/>
  <c r="W10733" i="1"/>
  <c r="Y10733" i="1" s="1"/>
  <c r="W10734" i="1"/>
  <c r="Y10734" i="1" s="1"/>
  <c r="W10735" i="1"/>
  <c r="Y10735" i="1" s="1"/>
  <c r="W10736" i="1"/>
  <c r="Y10736" i="1" s="1"/>
  <c r="W10737" i="1"/>
  <c r="Y10737" i="1" s="1"/>
  <c r="W10738" i="1"/>
  <c r="Y10738" i="1" s="1"/>
  <c r="W10739" i="1"/>
  <c r="Y10739" i="1" s="1"/>
  <c r="W10740" i="1"/>
  <c r="Y10740" i="1" s="1"/>
  <c r="W10741" i="1"/>
  <c r="Y10741" i="1" s="1"/>
  <c r="W10742" i="1"/>
  <c r="Y10742" i="1" s="1"/>
  <c r="W10743" i="1"/>
  <c r="Y10743" i="1" s="1"/>
  <c r="W10744" i="1"/>
  <c r="Y10744" i="1" s="1"/>
  <c r="W10745" i="1"/>
  <c r="Y10745" i="1" s="1"/>
  <c r="W10746" i="1"/>
  <c r="Y10746" i="1" s="1"/>
  <c r="W10747" i="1"/>
  <c r="Y10747" i="1" s="1"/>
  <c r="W10748" i="1"/>
  <c r="Y10748" i="1" s="1"/>
  <c r="W10749" i="1"/>
  <c r="Y10749" i="1" s="1"/>
  <c r="W10750" i="1"/>
  <c r="Y10750" i="1" s="1"/>
  <c r="W10751" i="1"/>
  <c r="Y10751" i="1" s="1"/>
  <c r="W10752" i="1"/>
  <c r="Y10752" i="1" s="1"/>
  <c r="W10753" i="1"/>
  <c r="Y10753" i="1" s="1"/>
  <c r="W10754" i="1"/>
  <c r="Y10754" i="1" s="1"/>
  <c r="W10755" i="1"/>
  <c r="Y10755" i="1" s="1"/>
  <c r="W10756" i="1"/>
  <c r="Y10756" i="1" s="1"/>
  <c r="W10757" i="1"/>
  <c r="Y10757" i="1" s="1"/>
  <c r="W10758" i="1"/>
  <c r="Y10758" i="1" s="1"/>
  <c r="W10759" i="1"/>
  <c r="Y10759" i="1" s="1"/>
  <c r="W10760" i="1"/>
  <c r="Y10760" i="1" s="1"/>
  <c r="W10761" i="1"/>
  <c r="Y10761" i="1" s="1"/>
  <c r="W10762" i="1"/>
  <c r="Y10762" i="1" s="1"/>
  <c r="W10763" i="1"/>
  <c r="Y10763" i="1" s="1"/>
  <c r="W10764" i="1"/>
  <c r="Y10764" i="1" s="1"/>
  <c r="W10765" i="1"/>
  <c r="Y10765" i="1" s="1"/>
  <c r="W10766" i="1"/>
  <c r="Y10766" i="1" s="1"/>
  <c r="W10767" i="1"/>
  <c r="Y10767" i="1" s="1"/>
  <c r="W10768" i="1"/>
  <c r="Y10768" i="1" s="1"/>
  <c r="W10769" i="1"/>
  <c r="Y10769" i="1" s="1"/>
  <c r="W10770" i="1"/>
  <c r="Y10770" i="1" s="1"/>
  <c r="W10771" i="1"/>
  <c r="Y10771" i="1" s="1"/>
  <c r="W10772" i="1"/>
  <c r="Y10772" i="1" s="1"/>
  <c r="W10773" i="1"/>
  <c r="Y10773" i="1" s="1"/>
  <c r="W10774" i="1"/>
  <c r="Y10774" i="1" s="1"/>
  <c r="W10775" i="1"/>
  <c r="Y10775" i="1" s="1"/>
  <c r="W10776" i="1"/>
  <c r="Y10776" i="1" s="1"/>
  <c r="W10777" i="1"/>
  <c r="Y10777" i="1" s="1"/>
  <c r="W10778" i="1"/>
  <c r="Y10778" i="1" s="1"/>
  <c r="W10779" i="1"/>
  <c r="Y10779" i="1" s="1"/>
  <c r="W10780" i="1"/>
  <c r="Y10780" i="1" s="1"/>
  <c r="W10781" i="1"/>
  <c r="Y10781" i="1" s="1"/>
  <c r="W10782" i="1"/>
  <c r="Y10782" i="1" s="1"/>
  <c r="W10783" i="1"/>
  <c r="Y10783" i="1" s="1"/>
  <c r="W10784" i="1"/>
  <c r="Y10784" i="1" s="1"/>
  <c r="W10785" i="1"/>
  <c r="Y10785" i="1" s="1"/>
  <c r="W10786" i="1"/>
  <c r="Y10786" i="1" s="1"/>
  <c r="W10787" i="1"/>
  <c r="Y10787" i="1" s="1"/>
  <c r="W10788" i="1"/>
  <c r="Y10788" i="1" s="1"/>
  <c r="W10789" i="1"/>
  <c r="Y10789" i="1" s="1"/>
  <c r="W10790" i="1"/>
  <c r="Y10790" i="1" s="1"/>
  <c r="W10791" i="1"/>
  <c r="Y10791" i="1" s="1"/>
  <c r="W10792" i="1"/>
  <c r="Y10792" i="1" s="1"/>
  <c r="W10793" i="1"/>
  <c r="Y10793" i="1" s="1"/>
  <c r="W10794" i="1"/>
  <c r="Y10794" i="1" s="1"/>
  <c r="W10795" i="1"/>
  <c r="Y10795" i="1" s="1"/>
  <c r="W10796" i="1"/>
  <c r="Y10796" i="1" s="1"/>
  <c r="W10797" i="1"/>
  <c r="Y10797" i="1" s="1"/>
  <c r="W10798" i="1"/>
  <c r="Y10798" i="1" s="1"/>
  <c r="W10799" i="1"/>
  <c r="Y10799" i="1" s="1"/>
  <c r="W10800" i="1"/>
  <c r="Y10800" i="1" s="1"/>
  <c r="W10801" i="1"/>
  <c r="Y10801" i="1" s="1"/>
  <c r="W10802" i="1"/>
  <c r="Y10802" i="1" s="1"/>
  <c r="W10803" i="1"/>
  <c r="Y10803" i="1" s="1"/>
  <c r="W10804" i="1"/>
  <c r="Y10804" i="1" s="1"/>
  <c r="W10805" i="1"/>
  <c r="Y10805" i="1" s="1"/>
  <c r="W10806" i="1"/>
  <c r="Y10806" i="1" s="1"/>
  <c r="W10807" i="1"/>
  <c r="Y10807" i="1" s="1"/>
  <c r="W10808" i="1"/>
  <c r="Y10808" i="1" s="1"/>
  <c r="W10809" i="1"/>
  <c r="Y10809" i="1" s="1"/>
  <c r="W10810" i="1"/>
  <c r="Y10810" i="1" s="1"/>
  <c r="W10811" i="1"/>
  <c r="Y10811" i="1" s="1"/>
  <c r="W10812" i="1"/>
  <c r="Y10812" i="1" s="1"/>
  <c r="W10813" i="1"/>
  <c r="Y10813" i="1" s="1"/>
  <c r="W10814" i="1"/>
  <c r="Y10814" i="1" s="1"/>
  <c r="W10815" i="1"/>
  <c r="Y10815" i="1" s="1"/>
  <c r="W10816" i="1"/>
  <c r="Y10816" i="1" s="1"/>
  <c r="W10817" i="1"/>
  <c r="Y10817" i="1" s="1"/>
  <c r="W10818" i="1"/>
  <c r="Y10818" i="1" s="1"/>
  <c r="W10819" i="1"/>
  <c r="Y10819" i="1" s="1"/>
  <c r="W10820" i="1"/>
  <c r="Y10820" i="1" s="1"/>
  <c r="W10821" i="1"/>
  <c r="Y10821" i="1" s="1"/>
  <c r="W10822" i="1"/>
  <c r="Y10822" i="1" s="1"/>
  <c r="W10823" i="1"/>
  <c r="Y10823" i="1" s="1"/>
  <c r="W10824" i="1"/>
  <c r="Y10824" i="1" s="1"/>
  <c r="W10825" i="1"/>
  <c r="Y10825" i="1" s="1"/>
  <c r="W10826" i="1"/>
  <c r="Y10826" i="1" s="1"/>
  <c r="W10827" i="1"/>
  <c r="Y10827" i="1" s="1"/>
  <c r="W10828" i="1"/>
  <c r="Y10828" i="1" s="1"/>
  <c r="W10829" i="1"/>
  <c r="Y10829" i="1" s="1"/>
  <c r="W10830" i="1"/>
  <c r="Y10830" i="1" s="1"/>
  <c r="W10831" i="1"/>
  <c r="Y10831" i="1" s="1"/>
  <c r="W10832" i="1"/>
  <c r="Y10832" i="1" s="1"/>
  <c r="W10833" i="1"/>
  <c r="Y10833" i="1" s="1"/>
  <c r="W10834" i="1"/>
  <c r="Y10834" i="1" s="1"/>
  <c r="W10835" i="1"/>
  <c r="Y10835" i="1" s="1"/>
  <c r="W10836" i="1"/>
  <c r="Y10836" i="1" s="1"/>
  <c r="W10837" i="1"/>
  <c r="Y10837" i="1" s="1"/>
  <c r="W10838" i="1"/>
  <c r="Y10838" i="1" s="1"/>
  <c r="W10839" i="1"/>
  <c r="Y10839" i="1" s="1"/>
  <c r="W10840" i="1"/>
  <c r="Y10840" i="1" s="1"/>
  <c r="W10841" i="1"/>
  <c r="Y10841" i="1" s="1"/>
  <c r="W10842" i="1"/>
  <c r="Y10842" i="1" s="1"/>
  <c r="W2" i="1"/>
  <c r="Y2" i="1" s="1"/>
  <c r="V3" i="1"/>
  <c r="V4" i="1"/>
  <c r="V5" i="1"/>
  <c r="V6" i="1"/>
  <c r="V7" i="1"/>
  <c r="Z7" i="1" s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Z23" i="1" s="1"/>
  <c r="V24" i="1"/>
  <c r="V25" i="1"/>
  <c r="Z25" i="1" s="1"/>
  <c r="V26" i="1"/>
  <c r="V27" i="1"/>
  <c r="V28" i="1"/>
  <c r="V29" i="1"/>
  <c r="Z29" i="1" s="1"/>
  <c r="V30" i="1"/>
  <c r="V31" i="1"/>
  <c r="V32" i="1"/>
  <c r="V33" i="1"/>
  <c r="V34" i="1"/>
  <c r="V35" i="1"/>
  <c r="V36" i="1"/>
  <c r="V37" i="1"/>
  <c r="V38" i="1"/>
  <c r="V39" i="1"/>
  <c r="V40" i="1"/>
  <c r="V41" i="1"/>
  <c r="Z41" i="1" s="1"/>
  <c r="V42" i="1"/>
  <c r="V43" i="1"/>
  <c r="V44" i="1"/>
  <c r="V45" i="1"/>
  <c r="V46" i="1"/>
  <c r="Z46" i="1" s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Z80" i="1" s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Z98" i="1" s="1"/>
  <c r="V99" i="1"/>
  <c r="V100" i="1"/>
  <c r="V101" i="1"/>
  <c r="V102" i="1"/>
  <c r="V103" i="1"/>
  <c r="V104" i="1"/>
  <c r="V105" i="1"/>
  <c r="Z105" i="1" s="1"/>
  <c r="V106" i="1"/>
  <c r="V107" i="1"/>
  <c r="V108" i="1"/>
  <c r="V109" i="1"/>
  <c r="V110" i="1"/>
  <c r="V111" i="1"/>
  <c r="V112" i="1"/>
  <c r="V113" i="1"/>
  <c r="V114" i="1"/>
  <c r="V115" i="1"/>
  <c r="V116" i="1"/>
  <c r="V117" i="1"/>
  <c r="Z117" i="1" s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Z135" i="1" s="1"/>
  <c r="V136" i="1"/>
  <c r="Z136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Z149" i="1" s="1"/>
  <c r="V150" i="1"/>
  <c r="V151" i="1"/>
  <c r="V152" i="1"/>
  <c r="Z152" i="1" s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Z168" i="1" s="1"/>
  <c r="V169" i="1"/>
  <c r="V170" i="1"/>
  <c r="V171" i="1"/>
  <c r="V172" i="1"/>
  <c r="V173" i="1"/>
  <c r="V174" i="1"/>
  <c r="V175" i="1"/>
  <c r="V176" i="1"/>
  <c r="Z176" i="1" s="1"/>
  <c r="V177" i="1"/>
  <c r="V178" i="1"/>
  <c r="V179" i="1"/>
  <c r="V180" i="1"/>
  <c r="V181" i="1"/>
  <c r="V182" i="1"/>
  <c r="V183" i="1"/>
  <c r="V184" i="1"/>
  <c r="Z184" i="1" s="1"/>
  <c r="V185" i="1"/>
  <c r="V186" i="1"/>
  <c r="Z186" i="1" s="1"/>
  <c r="V187" i="1"/>
  <c r="V188" i="1"/>
  <c r="V189" i="1"/>
  <c r="V190" i="1"/>
  <c r="V191" i="1"/>
  <c r="V192" i="1"/>
  <c r="Z192" i="1" s="1"/>
  <c r="V193" i="1"/>
  <c r="V194" i="1"/>
  <c r="V195" i="1"/>
  <c r="V196" i="1"/>
  <c r="V197" i="1"/>
  <c r="V198" i="1"/>
  <c r="V199" i="1"/>
  <c r="V200" i="1"/>
  <c r="Z200" i="1" s="1"/>
  <c r="V201" i="1"/>
  <c r="V202" i="1"/>
  <c r="V203" i="1"/>
  <c r="V204" i="1"/>
  <c r="V205" i="1"/>
  <c r="V206" i="1"/>
  <c r="V207" i="1"/>
  <c r="Z207" i="1" s="1"/>
  <c r="V208" i="1"/>
  <c r="Z208" i="1" s="1"/>
  <c r="V209" i="1"/>
  <c r="V210" i="1"/>
  <c r="V211" i="1"/>
  <c r="V212" i="1"/>
  <c r="V213" i="1"/>
  <c r="V214" i="1"/>
  <c r="V215" i="1"/>
  <c r="V216" i="1"/>
  <c r="Z216" i="1" s="1"/>
  <c r="V217" i="1"/>
  <c r="V218" i="1"/>
  <c r="V219" i="1"/>
  <c r="V220" i="1"/>
  <c r="V221" i="1"/>
  <c r="V222" i="1"/>
  <c r="V223" i="1"/>
  <c r="V224" i="1"/>
  <c r="Z224" i="1" s="1"/>
  <c r="V225" i="1"/>
  <c r="Z225" i="1" s="1"/>
  <c r="V226" i="1"/>
  <c r="V227" i="1"/>
  <c r="V228" i="1"/>
  <c r="V229" i="1"/>
  <c r="V230" i="1"/>
  <c r="V231" i="1"/>
  <c r="Z231" i="1" s="1"/>
  <c r="V232" i="1"/>
  <c r="Z232" i="1" s="1"/>
  <c r="V233" i="1"/>
  <c r="V234" i="1"/>
  <c r="Z234" i="1" s="1"/>
  <c r="V235" i="1"/>
  <c r="V236" i="1"/>
  <c r="V237" i="1"/>
  <c r="V238" i="1"/>
  <c r="V239" i="1"/>
  <c r="V240" i="1"/>
  <c r="Z240" i="1" s="1"/>
  <c r="V241" i="1"/>
  <c r="V242" i="1"/>
  <c r="Z242" i="1" s="1"/>
  <c r="V243" i="1"/>
  <c r="V244" i="1"/>
  <c r="V245" i="1"/>
  <c r="V246" i="1"/>
  <c r="V247" i="1"/>
  <c r="V248" i="1"/>
  <c r="Z248" i="1" s="1"/>
  <c r="V249" i="1"/>
  <c r="V250" i="1"/>
  <c r="Z250" i="1" s="1"/>
  <c r="V251" i="1"/>
  <c r="V252" i="1"/>
  <c r="V253" i="1"/>
  <c r="V254" i="1"/>
  <c r="V255" i="1"/>
  <c r="V256" i="1"/>
  <c r="Z256" i="1" s="1"/>
  <c r="V257" i="1"/>
  <c r="V258" i="1"/>
  <c r="Z258" i="1" s="1"/>
  <c r="V259" i="1"/>
  <c r="V260" i="1"/>
  <c r="V261" i="1"/>
  <c r="V262" i="1"/>
  <c r="V263" i="1"/>
  <c r="V264" i="1"/>
  <c r="Z264" i="1" s="1"/>
  <c r="V265" i="1"/>
  <c r="V266" i="1"/>
  <c r="Z266" i="1" s="1"/>
  <c r="V267" i="1"/>
  <c r="V268" i="1"/>
  <c r="V269" i="1"/>
  <c r="V270" i="1"/>
  <c r="V271" i="1"/>
  <c r="V272" i="1"/>
  <c r="Z272" i="1" s="1"/>
  <c r="V273" i="1"/>
  <c r="V274" i="1"/>
  <c r="Z274" i="1" s="1"/>
  <c r="V275" i="1"/>
  <c r="V276" i="1"/>
  <c r="V277" i="1"/>
  <c r="V278" i="1"/>
  <c r="V279" i="1"/>
  <c r="V280" i="1"/>
  <c r="Z280" i="1" s="1"/>
  <c r="V281" i="1"/>
  <c r="V282" i="1"/>
  <c r="Z282" i="1" s="1"/>
  <c r="V283" i="1"/>
  <c r="V284" i="1"/>
  <c r="V285" i="1"/>
  <c r="V286" i="1"/>
  <c r="V287" i="1"/>
  <c r="Z287" i="1" s="1"/>
  <c r="V288" i="1"/>
  <c r="Z288" i="1" s="1"/>
  <c r="V289" i="1"/>
  <c r="V290" i="1"/>
  <c r="Z290" i="1" s="1"/>
  <c r="V291" i="1"/>
  <c r="V292" i="1"/>
  <c r="V293" i="1"/>
  <c r="V294" i="1"/>
  <c r="V295" i="1"/>
  <c r="V296" i="1"/>
  <c r="Z296" i="1" s="1"/>
  <c r="V297" i="1"/>
  <c r="V298" i="1"/>
  <c r="Z298" i="1" s="1"/>
  <c r="V299" i="1"/>
  <c r="V300" i="1"/>
  <c r="V301" i="1"/>
  <c r="V302" i="1"/>
  <c r="V303" i="1"/>
  <c r="V304" i="1"/>
  <c r="Z304" i="1" s="1"/>
  <c r="V305" i="1"/>
  <c r="Z305" i="1" s="1"/>
  <c r="V306" i="1"/>
  <c r="Z306" i="1" s="1"/>
  <c r="V307" i="1"/>
  <c r="V308" i="1"/>
  <c r="V309" i="1"/>
  <c r="V310" i="1"/>
  <c r="V311" i="1"/>
  <c r="V312" i="1"/>
  <c r="Z312" i="1" s="1"/>
  <c r="V313" i="1"/>
  <c r="Z313" i="1" s="1"/>
  <c r="V314" i="1"/>
  <c r="Z314" i="1" s="1"/>
  <c r="V315" i="1"/>
  <c r="V316" i="1"/>
  <c r="V317" i="1"/>
  <c r="V318" i="1"/>
  <c r="V319" i="1"/>
  <c r="V320" i="1"/>
  <c r="Z320" i="1" s="1"/>
  <c r="V321" i="1"/>
  <c r="Z321" i="1" s="1"/>
  <c r="V322" i="1"/>
  <c r="Z322" i="1" s="1"/>
  <c r="V323" i="1"/>
  <c r="V324" i="1"/>
  <c r="V325" i="1"/>
  <c r="V326" i="1"/>
  <c r="V327" i="1"/>
  <c r="V328" i="1"/>
  <c r="Z328" i="1" s="1"/>
  <c r="V329" i="1"/>
  <c r="Z329" i="1" s="1"/>
  <c r="V330" i="1"/>
  <c r="Z330" i="1" s="1"/>
  <c r="V331" i="1"/>
  <c r="V332" i="1"/>
  <c r="V333" i="1"/>
  <c r="V334" i="1"/>
  <c r="V335" i="1"/>
  <c r="Z335" i="1" s="1"/>
  <c r="V336" i="1"/>
  <c r="Z336" i="1" s="1"/>
  <c r="V337" i="1"/>
  <c r="Z337" i="1" s="1"/>
  <c r="V338" i="1"/>
  <c r="Z338" i="1" s="1"/>
  <c r="V339" i="1"/>
  <c r="V340" i="1"/>
  <c r="V341" i="1"/>
  <c r="V342" i="1"/>
  <c r="V343" i="1"/>
  <c r="Z343" i="1" s="1"/>
  <c r="V344" i="1"/>
  <c r="Z344" i="1" s="1"/>
  <c r="V345" i="1"/>
  <c r="Z345" i="1" s="1"/>
  <c r="V346" i="1"/>
  <c r="Z346" i="1" s="1"/>
  <c r="V347" i="1"/>
  <c r="V348" i="1"/>
  <c r="V349" i="1"/>
  <c r="V350" i="1"/>
  <c r="V351" i="1"/>
  <c r="Z351" i="1" s="1"/>
  <c r="V352" i="1"/>
  <c r="Z352" i="1" s="1"/>
  <c r="V353" i="1"/>
  <c r="Z353" i="1" s="1"/>
  <c r="V354" i="1"/>
  <c r="Z354" i="1" s="1"/>
  <c r="V355" i="1"/>
  <c r="V356" i="1"/>
  <c r="V357" i="1"/>
  <c r="V358" i="1"/>
  <c r="V359" i="1"/>
  <c r="Z359" i="1" s="1"/>
  <c r="V360" i="1"/>
  <c r="Z360" i="1" s="1"/>
  <c r="V361" i="1"/>
  <c r="Z361" i="1" s="1"/>
  <c r="V362" i="1"/>
  <c r="Z362" i="1" s="1"/>
  <c r="V363" i="1"/>
  <c r="V364" i="1"/>
  <c r="V365" i="1"/>
  <c r="V366" i="1"/>
  <c r="V367" i="1"/>
  <c r="Z367" i="1" s="1"/>
  <c r="V368" i="1"/>
  <c r="Z368" i="1" s="1"/>
  <c r="V369" i="1"/>
  <c r="Z369" i="1" s="1"/>
  <c r="V370" i="1"/>
  <c r="Z370" i="1" s="1"/>
  <c r="V371" i="1"/>
  <c r="V372" i="1"/>
  <c r="V373" i="1"/>
  <c r="V374" i="1"/>
  <c r="V375" i="1"/>
  <c r="Z375" i="1" s="1"/>
  <c r="V376" i="1"/>
  <c r="Z376" i="1" s="1"/>
  <c r="V377" i="1"/>
  <c r="Z377" i="1" s="1"/>
  <c r="V378" i="1"/>
  <c r="Z378" i="1" s="1"/>
  <c r="V379" i="1"/>
  <c r="V380" i="1"/>
  <c r="V381" i="1"/>
  <c r="V382" i="1"/>
  <c r="V383" i="1"/>
  <c r="Z383" i="1" s="1"/>
  <c r="V384" i="1"/>
  <c r="Z384" i="1" s="1"/>
  <c r="V385" i="1"/>
  <c r="Z385" i="1" s="1"/>
  <c r="V386" i="1"/>
  <c r="Z386" i="1" s="1"/>
  <c r="V387" i="1"/>
  <c r="V388" i="1"/>
  <c r="V389" i="1"/>
  <c r="V390" i="1"/>
  <c r="V391" i="1"/>
  <c r="Z391" i="1" s="1"/>
  <c r="V392" i="1"/>
  <c r="Z392" i="1" s="1"/>
  <c r="V393" i="1"/>
  <c r="Z393" i="1" s="1"/>
  <c r="V394" i="1"/>
  <c r="Z394" i="1" s="1"/>
  <c r="V395" i="1"/>
  <c r="V396" i="1"/>
  <c r="V397" i="1"/>
  <c r="V398" i="1"/>
  <c r="V399" i="1"/>
  <c r="Z399" i="1" s="1"/>
  <c r="V400" i="1"/>
  <c r="Z400" i="1" s="1"/>
  <c r="V401" i="1"/>
  <c r="Z401" i="1" s="1"/>
  <c r="V402" i="1"/>
  <c r="Z402" i="1" s="1"/>
  <c r="V403" i="1"/>
  <c r="V404" i="1"/>
  <c r="V405" i="1"/>
  <c r="V406" i="1"/>
  <c r="V407" i="1"/>
  <c r="Z407" i="1" s="1"/>
  <c r="V408" i="1"/>
  <c r="Z408" i="1" s="1"/>
  <c r="V409" i="1"/>
  <c r="Z409" i="1" s="1"/>
  <c r="V410" i="1"/>
  <c r="Z410" i="1" s="1"/>
  <c r="V411" i="1"/>
  <c r="V412" i="1"/>
  <c r="V413" i="1"/>
  <c r="V414" i="1"/>
  <c r="V415" i="1"/>
  <c r="Z415" i="1" s="1"/>
  <c r="V416" i="1"/>
  <c r="Z416" i="1" s="1"/>
  <c r="V417" i="1"/>
  <c r="Z417" i="1" s="1"/>
  <c r="V418" i="1"/>
  <c r="Z418" i="1" s="1"/>
  <c r="V419" i="1"/>
  <c r="V420" i="1"/>
  <c r="V421" i="1"/>
  <c r="V422" i="1"/>
  <c r="V423" i="1"/>
  <c r="Z423" i="1" s="1"/>
  <c r="V424" i="1"/>
  <c r="Z424" i="1" s="1"/>
  <c r="V425" i="1"/>
  <c r="Z425" i="1" s="1"/>
  <c r="V426" i="1"/>
  <c r="Z426" i="1" s="1"/>
  <c r="V427" i="1"/>
  <c r="V428" i="1"/>
  <c r="V429" i="1"/>
  <c r="V430" i="1"/>
  <c r="V431" i="1"/>
  <c r="Z431" i="1" s="1"/>
  <c r="V432" i="1"/>
  <c r="Z432" i="1" s="1"/>
  <c r="V433" i="1"/>
  <c r="Z433" i="1" s="1"/>
  <c r="V434" i="1"/>
  <c r="Z434" i="1" s="1"/>
  <c r="V435" i="1"/>
  <c r="V436" i="1"/>
  <c r="V437" i="1"/>
  <c r="V438" i="1"/>
  <c r="V439" i="1"/>
  <c r="Z439" i="1" s="1"/>
  <c r="V440" i="1"/>
  <c r="Z440" i="1" s="1"/>
  <c r="V441" i="1"/>
  <c r="Z441" i="1" s="1"/>
  <c r="V442" i="1"/>
  <c r="Z442" i="1" s="1"/>
  <c r="V443" i="1"/>
  <c r="V444" i="1"/>
  <c r="V445" i="1"/>
  <c r="V446" i="1"/>
  <c r="V447" i="1"/>
  <c r="Z447" i="1" s="1"/>
  <c r="V448" i="1"/>
  <c r="Z448" i="1" s="1"/>
  <c r="V449" i="1"/>
  <c r="Z449" i="1" s="1"/>
  <c r="V450" i="1"/>
  <c r="Z450" i="1" s="1"/>
  <c r="V451" i="1"/>
  <c r="V452" i="1"/>
  <c r="V453" i="1"/>
  <c r="V454" i="1"/>
  <c r="V455" i="1"/>
  <c r="Z455" i="1" s="1"/>
  <c r="V456" i="1"/>
  <c r="Z456" i="1" s="1"/>
  <c r="V457" i="1"/>
  <c r="Z457" i="1" s="1"/>
  <c r="V458" i="1"/>
  <c r="Z458" i="1" s="1"/>
  <c r="V459" i="1"/>
  <c r="V460" i="1"/>
  <c r="V461" i="1"/>
  <c r="V462" i="1"/>
  <c r="V463" i="1"/>
  <c r="Z463" i="1" s="1"/>
  <c r="V464" i="1"/>
  <c r="Z464" i="1" s="1"/>
  <c r="V465" i="1"/>
  <c r="Z465" i="1" s="1"/>
  <c r="V466" i="1"/>
  <c r="Z466" i="1" s="1"/>
  <c r="V467" i="1"/>
  <c r="V468" i="1"/>
  <c r="V469" i="1"/>
  <c r="V470" i="1"/>
  <c r="V471" i="1"/>
  <c r="Z471" i="1" s="1"/>
  <c r="V472" i="1"/>
  <c r="Z472" i="1" s="1"/>
  <c r="V473" i="1"/>
  <c r="Z473" i="1" s="1"/>
  <c r="V474" i="1"/>
  <c r="Z474" i="1" s="1"/>
  <c r="V475" i="1"/>
  <c r="V476" i="1"/>
  <c r="V477" i="1"/>
  <c r="V478" i="1"/>
  <c r="V479" i="1"/>
  <c r="Z479" i="1" s="1"/>
  <c r="V480" i="1"/>
  <c r="Z480" i="1" s="1"/>
  <c r="V481" i="1"/>
  <c r="Z481" i="1" s="1"/>
  <c r="V482" i="1"/>
  <c r="Z482" i="1" s="1"/>
  <c r="V483" i="1"/>
  <c r="V484" i="1"/>
  <c r="V485" i="1"/>
  <c r="V486" i="1"/>
  <c r="V487" i="1"/>
  <c r="Z487" i="1" s="1"/>
  <c r="V488" i="1"/>
  <c r="Z488" i="1" s="1"/>
  <c r="V489" i="1"/>
  <c r="Z489" i="1" s="1"/>
  <c r="V490" i="1"/>
  <c r="Z490" i="1" s="1"/>
  <c r="V491" i="1"/>
  <c r="V492" i="1"/>
  <c r="V493" i="1"/>
  <c r="V494" i="1"/>
  <c r="V495" i="1"/>
  <c r="Z495" i="1" s="1"/>
  <c r="V496" i="1"/>
  <c r="Z496" i="1" s="1"/>
  <c r="V497" i="1"/>
  <c r="Z497" i="1" s="1"/>
  <c r="V498" i="1"/>
  <c r="Z498" i="1" s="1"/>
  <c r="V499" i="1"/>
  <c r="V500" i="1"/>
  <c r="V501" i="1"/>
  <c r="V502" i="1"/>
  <c r="V503" i="1"/>
  <c r="Z503" i="1" s="1"/>
  <c r="V504" i="1"/>
  <c r="Z504" i="1" s="1"/>
  <c r="V505" i="1"/>
  <c r="Z505" i="1" s="1"/>
  <c r="V506" i="1"/>
  <c r="Z506" i="1" s="1"/>
  <c r="V507" i="1"/>
  <c r="V508" i="1"/>
  <c r="V509" i="1"/>
  <c r="V510" i="1"/>
  <c r="V511" i="1"/>
  <c r="Z511" i="1" s="1"/>
  <c r="V512" i="1"/>
  <c r="Z512" i="1" s="1"/>
  <c r="V513" i="1"/>
  <c r="Z513" i="1" s="1"/>
  <c r="V514" i="1"/>
  <c r="Z514" i="1" s="1"/>
  <c r="V515" i="1"/>
  <c r="V516" i="1"/>
  <c r="V517" i="1"/>
  <c r="V518" i="1"/>
  <c r="V519" i="1"/>
  <c r="Z519" i="1" s="1"/>
  <c r="V520" i="1"/>
  <c r="Z520" i="1" s="1"/>
  <c r="V521" i="1"/>
  <c r="Z521" i="1" s="1"/>
  <c r="V522" i="1"/>
  <c r="Z522" i="1" s="1"/>
  <c r="V523" i="1"/>
  <c r="V524" i="1"/>
  <c r="V525" i="1"/>
  <c r="V526" i="1"/>
  <c r="V527" i="1"/>
  <c r="Z527" i="1" s="1"/>
  <c r="V528" i="1"/>
  <c r="Z528" i="1" s="1"/>
  <c r="V529" i="1"/>
  <c r="Z529" i="1" s="1"/>
  <c r="V530" i="1"/>
  <c r="Z530" i="1" s="1"/>
  <c r="V531" i="1"/>
  <c r="V532" i="1"/>
  <c r="V533" i="1"/>
  <c r="Z533" i="1" s="1"/>
  <c r="V534" i="1"/>
  <c r="V535" i="1"/>
  <c r="Z535" i="1" s="1"/>
  <c r="V536" i="1"/>
  <c r="Z536" i="1" s="1"/>
  <c r="V537" i="1"/>
  <c r="Z537" i="1" s="1"/>
  <c r="V538" i="1"/>
  <c r="Z538" i="1" s="1"/>
  <c r="V539" i="1"/>
  <c r="V540" i="1"/>
  <c r="V541" i="1"/>
  <c r="Z541" i="1" s="1"/>
  <c r="V542" i="1"/>
  <c r="V543" i="1"/>
  <c r="Z543" i="1" s="1"/>
  <c r="V544" i="1"/>
  <c r="Z544" i="1" s="1"/>
  <c r="V545" i="1"/>
  <c r="Z545" i="1" s="1"/>
  <c r="V546" i="1"/>
  <c r="Z546" i="1" s="1"/>
  <c r="V547" i="1"/>
  <c r="V548" i="1"/>
  <c r="V549" i="1"/>
  <c r="V550" i="1"/>
  <c r="V551" i="1"/>
  <c r="Z551" i="1" s="1"/>
  <c r="V552" i="1"/>
  <c r="Z552" i="1" s="1"/>
  <c r="V553" i="1"/>
  <c r="Z553" i="1" s="1"/>
  <c r="V554" i="1"/>
  <c r="Z554" i="1" s="1"/>
  <c r="V555" i="1"/>
  <c r="V556" i="1"/>
  <c r="V557" i="1"/>
  <c r="V558" i="1"/>
  <c r="V559" i="1"/>
  <c r="Z559" i="1" s="1"/>
  <c r="V560" i="1"/>
  <c r="Z560" i="1" s="1"/>
  <c r="V561" i="1"/>
  <c r="Z561" i="1" s="1"/>
  <c r="V562" i="1"/>
  <c r="Z562" i="1" s="1"/>
  <c r="V563" i="1"/>
  <c r="V564" i="1"/>
  <c r="V565" i="1"/>
  <c r="V566" i="1"/>
  <c r="V567" i="1"/>
  <c r="Z567" i="1" s="1"/>
  <c r="V568" i="1"/>
  <c r="Z568" i="1" s="1"/>
  <c r="V569" i="1"/>
  <c r="Z569" i="1" s="1"/>
  <c r="V570" i="1"/>
  <c r="Z570" i="1" s="1"/>
  <c r="V571" i="1"/>
  <c r="V572" i="1"/>
  <c r="V573" i="1"/>
  <c r="V574" i="1"/>
  <c r="V575" i="1"/>
  <c r="Z575" i="1" s="1"/>
  <c r="V576" i="1"/>
  <c r="Z576" i="1" s="1"/>
  <c r="V577" i="1"/>
  <c r="Z577" i="1" s="1"/>
  <c r="V578" i="1"/>
  <c r="Z578" i="1" s="1"/>
  <c r="V579" i="1"/>
  <c r="V580" i="1"/>
  <c r="V581" i="1"/>
  <c r="V582" i="1"/>
  <c r="Z582" i="1" s="1"/>
  <c r="V583" i="1"/>
  <c r="Z583" i="1" s="1"/>
  <c r="V584" i="1"/>
  <c r="Z584" i="1" s="1"/>
  <c r="V585" i="1"/>
  <c r="Z585" i="1" s="1"/>
  <c r="V586" i="1"/>
  <c r="Z586" i="1" s="1"/>
  <c r="V587" i="1"/>
  <c r="V588" i="1"/>
  <c r="V589" i="1"/>
  <c r="V590" i="1"/>
  <c r="V591" i="1"/>
  <c r="Z591" i="1" s="1"/>
  <c r="V592" i="1"/>
  <c r="Z592" i="1" s="1"/>
  <c r="V593" i="1"/>
  <c r="Z593" i="1" s="1"/>
  <c r="V594" i="1"/>
  <c r="Z594" i="1" s="1"/>
  <c r="V595" i="1"/>
  <c r="V596" i="1"/>
  <c r="V597" i="1"/>
  <c r="V598" i="1"/>
  <c r="V599" i="1"/>
  <c r="Z599" i="1" s="1"/>
  <c r="V600" i="1"/>
  <c r="Z600" i="1" s="1"/>
  <c r="V601" i="1"/>
  <c r="Z601" i="1" s="1"/>
  <c r="V602" i="1"/>
  <c r="Z602" i="1" s="1"/>
  <c r="V603" i="1"/>
  <c r="V604" i="1"/>
  <c r="V605" i="1"/>
  <c r="V606" i="1"/>
  <c r="V607" i="1"/>
  <c r="Z607" i="1" s="1"/>
  <c r="V608" i="1"/>
  <c r="Z608" i="1" s="1"/>
  <c r="V609" i="1"/>
  <c r="Z609" i="1" s="1"/>
  <c r="V610" i="1"/>
  <c r="Z610" i="1" s="1"/>
  <c r="V611" i="1"/>
  <c r="V612" i="1"/>
  <c r="V613" i="1"/>
  <c r="V614" i="1"/>
  <c r="V615" i="1"/>
  <c r="Z615" i="1" s="1"/>
  <c r="V616" i="1"/>
  <c r="Z616" i="1" s="1"/>
  <c r="V617" i="1"/>
  <c r="Z617" i="1" s="1"/>
  <c r="V618" i="1"/>
  <c r="Z618" i="1" s="1"/>
  <c r="V619" i="1"/>
  <c r="V620" i="1"/>
  <c r="V621" i="1"/>
  <c r="V622" i="1"/>
  <c r="V623" i="1"/>
  <c r="Z623" i="1" s="1"/>
  <c r="V624" i="1"/>
  <c r="Z624" i="1" s="1"/>
  <c r="V625" i="1"/>
  <c r="Z625" i="1" s="1"/>
  <c r="V626" i="1"/>
  <c r="Z626" i="1" s="1"/>
  <c r="V627" i="1"/>
  <c r="V628" i="1"/>
  <c r="V629" i="1"/>
  <c r="V630" i="1"/>
  <c r="V631" i="1"/>
  <c r="Z631" i="1" s="1"/>
  <c r="V632" i="1"/>
  <c r="Z632" i="1" s="1"/>
  <c r="V633" i="1"/>
  <c r="Z633" i="1" s="1"/>
  <c r="V634" i="1"/>
  <c r="Z634" i="1" s="1"/>
  <c r="V635" i="1"/>
  <c r="V636" i="1"/>
  <c r="V637" i="1"/>
  <c r="V638" i="1"/>
  <c r="V639" i="1"/>
  <c r="Z639" i="1" s="1"/>
  <c r="V640" i="1"/>
  <c r="Z640" i="1" s="1"/>
  <c r="V641" i="1"/>
  <c r="Z641" i="1" s="1"/>
  <c r="V642" i="1"/>
  <c r="Z642" i="1" s="1"/>
  <c r="V643" i="1"/>
  <c r="V644" i="1"/>
  <c r="V645" i="1"/>
  <c r="V646" i="1"/>
  <c r="V647" i="1"/>
  <c r="Z647" i="1" s="1"/>
  <c r="V648" i="1"/>
  <c r="Z648" i="1" s="1"/>
  <c r="V649" i="1"/>
  <c r="Z649" i="1" s="1"/>
  <c r="V650" i="1"/>
  <c r="Z650" i="1" s="1"/>
  <c r="V651" i="1"/>
  <c r="V652" i="1"/>
  <c r="V653" i="1"/>
  <c r="V654" i="1"/>
  <c r="V655" i="1"/>
  <c r="Z655" i="1" s="1"/>
  <c r="V656" i="1"/>
  <c r="Z656" i="1" s="1"/>
  <c r="V657" i="1"/>
  <c r="Z657" i="1" s="1"/>
  <c r="V658" i="1"/>
  <c r="Z658" i="1" s="1"/>
  <c r="V659" i="1"/>
  <c r="V660" i="1"/>
  <c r="V661" i="1"/>
  <c r="V662" i="1"/>
  <c r="V663" i="1"/>
  <c r="Z663" i="1" s="1"/>
  <c r="V664" i="1"/>
  <c r="Z664" i="1" s="1"/>
  <c r="V665" i="1"/>
  <c r="Z665" i="1" s="1"/>
  <c r="V666" i="1"/>
  <c r="Z666" i="1" s="1"/>
  <c r="V667" i="1"/>
  <c r="V668" i="1"/>
  <c r="V669" i="1"/>
  <c r="V670" i="1"/>
  <c r="V671" i="1"/>
  <c r="Z671" i="1" s="1"/>
  <c r="V672" i="1"/>
  <c r="Z672" i="1" s="1"/>
  <c r="V673" i="1"/>
  <c r="Z673" i="1" s="1"/>
  <c r="V674" i="1"/>
  <c r="Z674" i="1" s="1"/>
  <c r="V675" i="1"/>
  <c r="V676" i="1"/>
  <c r="V677" i="1"/>
  <c r="V678" i="1"/>
  <c r="V679" i="1"/>
  <c r="Z679" i="1" s="1"/>
  <c r="V680" i="1"/>
  <c r="Z680" i="1" s="1"/>
  <c r="V681" i="1"/>
  <c r="Z681" i="1" s="1"/>
  <c r="V682" i="1"/>
  <c r="Z682" i="1" s="1"/>
  <c r="V683" i="1"/>
  <c r="V684" i="1"/>
  <c r="V685" i="1"/>
  <c r="V686" i="1"/>
  <c r="V687" i="1"/>
  <c r="Z687" i="1" s="1"/>
  <c r="V688" i="1"/>
  <c r="Z688" i="1" s="1"/>
  <c r="V689" i="1"/>
  <c r="Z689" i="1" s="1"/>
  <c r="V690" i="1"/>
  <c r="Z690" i="1" s="1"/>
  <c r="V691" i="1"/>
  <c r="V692" i="1"/>
  <c r="V693" i="1"/>
  <c r="V694" i="1"/>
  <c r="V695" i="1"/>
  <c r="Z695" i="1" s="1"/>
  <c r="V696" i="1"/>
  <c r="Z696" i="1" s="1"/>
  <c r="V697" i="1"/>
  <c r="Z697" i="1" s="1"/>
  <c r="V698" i="1"/>
  <c r="Z698" i="1" s="1"/>
  <c r="V699" i="1"/>
  <c r="V700" i="1"/>
  <c r="V701" i="1"/>
  <c r="Z701" i="1" s="1"/>
  <c r="V702" i="1"/>
  <c r="Z702" i="1" s="1"/>
  <c r="V703" i="1"/>
  <c r="Z703" i="1" s="1"/>
  <c r="V704" i="1"/>
  <c r="Z704" i="1" s="1"/>
  <c r="V705" i="1"/>
  <c r="Z705" i="1" s="1"/>
  <c r="V706" i="1"/>
  <c r="Z706" i="1" s="1"/>
  <c r="V707" i="1"/>
  <c r="V708" i="1"/>
  <c r="V709" i="1"/>
  <c r="Z709" i="1" s="1"/>
  <c r="V710" i="1"/>
  <c r="Z710" i="1" s="1"/>
  <c r="V711" i="1"/>
  <c r="Z711" i="1" s="1"/>
  <c r="V712" i="1"/>
  <c r="Z712" i="1" s="1"/>
  <c r="V713" i="1"/>
  <c r="Z713" i="1" s="1"/>
  <c r="V714" i="1"/>
  <c r="Z714" i="1" s="1"/>
  <c r="V715" i="1"/>
  <c r="V716" i="1"/>
  <c r="V717" i="1"/>
  <c r="Z717" i="1" s="1"/>
  <c r="V718" i="1"/>
  <c r="Z718" i="1" s="1"/>
  <c r="V719" i="1"/>
  <c r="Z719" i="1" s="1"/>
  <c r="V720" i="1"/>
  <c r="Z720" i="1" s="1"/>
  <c r="V721" i="1"/>
  <c r="Z721" i="1" s="1"/>
  <c r="V722" i="1"/>
  <c r="Z722" i="1" s="1"/>
  <c r="V723" i="1"/>
  <c r="V724" i="1"/>
  <c r="V725" i="1"/>
  <c r="Z725" i="1" s="1"/>
  <c r="V726" i="1"/>
  <c r="Z726" i="1" s="1"/>
  <c r="V727" i="1"/>
  <c r="Z727" i="1" s="1"/>
  <c r="V728" i="1"/>
  <c r="Z728" i="1" s="1"/>
  <c r="V729" i="1"/>
  <c r="Z729" i="1" s="1"/>
  <c r="V730" i="1"/>
  <c r="Z730" i="1" s="1"/>
  <c r="V731" i="1"/>
  <c r="V732" i="1"/>
  <c r="V733" i="1"/>
  <c r="Z733" i="1" s="1"/>
  <c r="V734" i="1"/>
  <c r="Z734" i="1" s="1"/>
  <c r="V735" i="1"/>
  <c r="Z735" i="1" s="1"/>
  <c r="V736" i="1"/>
  <c r="Z736" i="1" s="1"/>
  <c r="V737" i="1"/>
  <c r="Z737" i="1" s="1"/>
  <c r="V738" i="1"/>
  <c r="Z738" i="1" s="1"/>
  <c r="V739" i="1"/>
  <c r="V740" i="1"/>
  <c r="V741" i="1"/>
  <c r="Z741" i="1" s="1"/>
  <c r="V742" i="1"/>
  <c r="Z742" i="1" s="1"/>
  <c r="V743" i="1"/>
  <c r="Z743" i="1" s="1"/>
  <c r="V744" i="1"/>
  <c r="Z744" i="1" s="1"/>
  <c r="V745" i="1"/>
  <c r="Z745" i="1" s="1"/>
  <c r="V746" i="1"/>
  <c r="Z746" i="1" s="1"/>
  <c r="V747" i="1"/>
  <c r="V748" i="1"/>
  <c r="V749" i="1"/>
  <c r="Z749" i="1" s="1"/>
  <c r="V750" i="1"/>
  <c r="Z750" i="1" s="1"/>
  <c r="V751" i="1"/>
  <c r="Z751" i="1" s="1"/>
  <c r="V752" i="1"/>
  <c r="Z752" i="1" s="1"/>
  <c r="V753" i="1"/>
  <c r="Z753" i="1" s="1"/>
  <c r="V754" i="1"/>
  <c r="Z754" i="1" s="1"/>
  <c r="V755" i="1"/>
  <c r="V756" i="1"/>
  <c r="V757" i="1"/>
  <c r="Z757" i="1" s="1"/>
  <c r="V758" i="1"/>
  <c r="Z758" i="1" s="1"/>
  <c r="V759" i="1"/>
  <c r="Z759" i="1" s="1"/>
  <c r="V760" i="1"/>
  <c r="Z760" i="1" s="1"/>
  <c r="V761" i="1"/>
  <c r="Z761" i="1" s="1"/>
  <c r="V762" i="1"/>
  <c r="Z762" i="1" s="1"/>
  <c r="V763" i="1"/>
  <c r="V764" i="1"/>
  <c r="V765" i="1"/>
  <c r="Z765" i="1" s="1"/>
  <c r="V766" i="1"/>
  <c r="Z766" i="1" s="1"/>
  <c r="V767" i="1"/>
  <c r="Z767" i="1" s="1"/>
  <c r="V768" i="1"/>
  <c r="Z768" i="1" s="1"/>
  <c r="V769" i="1"/>
  <c r="Z769" i="1" s="1"/>
  <c r="V770" i="1"/>
  <c r="Z770" i="1" s="1"/>
  <c r="V771" i="1"/>
  <c r="V772" i="1"/>
  <c r="V773" i="1"/>
  <c r="Z773" i="1" s="1"/>
  <c r="V774" i="1"/>
  <c r="Z774" i="1" s="1"/>
  <c r="V775" i="1"/>
  <c r="Z775" i="1" s="1"/>
  <c r="V776" i="1"/>
  <c r="Z776" i="1" s="1"/>
  <c r="V777" i="1"/>
  <c r="Z777" i="1" s="1"/>
  <c r="V778" i="1"/>
  <c r="Z778" i="1" s="1"/>
  <c r="V779" i="1"/>
  <c r="V780" i="1"/>
  <c r="V781" i="1"/>
  <c r="Z781" i="1" s="1"/>
  <c r="V782" i="1"/>
  <c r="Z782" i="1" s="1"/>
  <c r="V783" i="1"/>
  <c r="Z783" i="1" s="1"/>
  <c r="V784" i="1"/>
  <c r="Z784" i="1" s="1"/>
  <c r="V785" i="1"/>
  <c r="Z785" i="1" s="1"/>
  <c r="V786" i="1"/>
  <c r="Z786" i="1" s="1"/>
  <c r="V787" i="1"/>
  <c r="V788" i="1"/>
  <c r="V789" i="1"/>
  <c r="Z789" i="1" s="1"/>
  <c r="V790" i="1"/>
  <c r="Z790" i="1" s="1"/>
  <c r="V791" i="1"/>
  <c r="Z791" i="1" s="1"/>
  <c r="V792" i="1"/>
  <c r="Z792" i="1" s="1"/>
  <c r="V793" i="1"/>
  <c r="Z793" i="1" s="1"/>
  <c r="V794" i="1"/>
  <c r="Z794" i="1" s="1"/>
  <c r="V795" i="1"/>
  <c r="V796" i="1"/>
  <c r="V797" i="1"/>
  <c r="Z797" i="1" s="1"/>
  <c r="V798" i="1"/>
  <c r="Z798" i="1" s="1"/>
  <c r="V799" i="1"/>
  <c r="Z799" i="1" s="1"/>
  <c r="V800" i="1"/>
  <c r="Z800" i="1" s="1"/>
  <c r="V801" i="1"/>
  <c r="Z801" i="1" s="1"/>
  <c r="V802" i="1"/>
  <c r="Z802" i="1" s="1"/>
  <c r="V803" i="1"/>
  <c r="V804" i="1"/>
  <c r="V805" i="1"/>
  <c r="Z805" i="1" s="1"/>
  <c r="V806" i="1"/>
  <c r="Z806" i="1" s="1"/>
  <c r="V807" i="1"/>
  <c r="Z807" i="1" s="1"/>
  <c r="V808" i="1"/>
  <c r="Z808" i="1" s="1"/>
  <c r="V809" i="1"/>
  <c r="Z809" i="1" s="1"/>
  <c r="V810" i="1"/>
  <c r="Z810" i="1" s="1"/>
  <c r="V811" i="1"/>
  <c r="V812" i="1"/>
  <c r="V813" i="1"/>
  <c r="Z813" i="1" s="1"/>
  <c r="V814" i="1"/>
  <c r="Z814" i="1" s="1"/>
  <c r="V815" i="1"/>
  <c r="Z815" i="1" s="1"/>
  <c r="V816" i="1"/>
  <c r="Z816" i="1" s="1"/>
  <c r="V817" i="1"/>
  <c r="Z817" i="1" s="1"/>
  <c r="V818" i="1"/>
  <c r="Z818" i="1" s="1"/>
  <c r="V819" i="1"/>
  <c r="V820" i="1"/>
  <c r="V821" i="1"/>
  <c r="Z821" i="1" s="1"/>
  <c r="V822" i="1"/>
  <c r="Z822" i="1" s="1"/>
  <c r="V823" i="1"/>
  <c r="Z823" i="1" s="1"/>
  <c r="V824" i="1"/>
  <c r="Z824" i="1" s="1"/>
  <c r="V825" i="1"/>
  <c r="Z825" i="1" s="1"/>
  <c r="V826" i="1"/>
  <c r="Z826" i="1" s="1"/>
  <c r="V827" i="1"/>
  <c r="V828" i="1"/>
  <c r="V829" i="1"/>
  <c r="Z829" i="1" s="1"/>
  <c r="V830" i="1"/>
  <c r="Z830" i="1" s="1"/>
  <c r="V831" i="1"/>
  <c r="Z831" i="1" s="1"/>
  <c r="V832" i="1"/>
  <c r="Z832" i="1" s="1"/>
  <c r="V833" i="1"/>
  <c r="Z833" i="1" s="1"/>
  <c r="V834" i="1"/>
  <c r="Z834" i="1" s="1"/>
  <c r="V835" i="1"/>
  <c r="V836" i="1"/>
  <c r="V837" i="1"/>
  <c r="Z837" i="1" s="1"/>
  <c r="V838" i="1"/>
  <c r="Z838" i="1" s="1"/>
  <c r="V839" i="1"/>
  <c r="Z839" i="1" s="1"/>
  <c r="V840" i="1"/>
  <c r="Z840" i="1" s="1"/>
  <c r="V841" i="1"/>
  <c r="Z841" i="1" s="1"/>
  <c r="V842" i="1"/>
  <c r="Z842" i="1" s="1"/>
  <c r="V843" i="1"/>
  <c r="V844" i="1"/>
  <c r="V845" i="1"/>
  <c r="Z845" i="1" s="1"/>
  <c r="V846" i="1"/>
  <c r="Z846" i="1" s="1"/>
  <c r="V847" i="1"/>
  <c r="Z847" i="1" s="1"/>
  <c r="V848" i="1"/>
  <c r="Z848" i="1" s="1"/>
  <c r="V849" i="1"/>
  <c r="Z849" i="1" s="1"/>
  <c r="V850" i="1"/>
  <c r="Z850" i="1" s="1"/>
  <c r="V851" i="1"/>
  <c r="V852" i="1"/>
  <c r="V853" i="1"/>
  <c r="Z853" i="1" s="1"/>
  <c r="V854" i="1"/>
  <c r="Z854" i="1" s="1"/>
  <c r="V855" i="1"/>
  <c r="Z855" i="1" s="1"/>
  <c r="V856" i="1"/>
  <c r="Z856" i="1" s="1"/>
  <c r="V857" i="1"/>
  <c r="Z857" i="1" s="1"/>
  <c r="V858" i="1"/>
  <c r="Z858" i="1" s="1"/>
  <c r="V859" i="1"/>
  <c r="V860" i="1"/>
  <c r="V861" i="1"/>
  <c r="Z861" i="1" s="1"/>
  <c r="V862" i="1"/>
  <c r="Z862" i="1" s="1"/>
  <c r="V863" i="1"/>
  <c r="Z863" i="1" s="1"/>
  <c r="V864" i="1"/>
  <c r="Z864" i="1" s="1"/>
  <c r="V865" i="1"/>
  <c r="Z865" i="1" s="1"/>
  <c r="V866" i="1"/>
  <c r="Z866" i="1" s="1"/>
  <c r="V867" i="1"/>
  <c r="V868" i="1"/>
  <c r="V869" i="1"/>
  <c r="Z869" i="1" s="1"/>
  <c r="V870" i="1"/>
  <c r="Z870" i="1" s="1"/>
  <c r="V871" i="1"/>
  <c r="Z871" i="1" s="1"/>
  <c r="V872" i="1"/>
  <c r="Z872" i="1" s="1"/>
  <c r="V873" i="1"/>
  <c r="Z873" i="1" s="1"/>
  <c r="V874" i="1"/>
  <c r="Z874" i="1" s="1"/>
  <c r="V875" i="1"/>
  <c r="V876" i="1"/>
  <c r="V877" i="1"/>
  <c r="Z877" i="1" s="1"/>
  <c r="V878" i="1"/>
  <c r="Z878" i="1" s="1"/>
  <c r="V879" i="1"/>
  <c r="Z879" i="1" s="1"/>
  <c r="V880" i="1"/>
  <c r="Z880" i="1" s="1"/>
  <c r="V881" i="1"/>
  <c r="Z881" i="1" s="1"/>
  <c r="V882" i="1"/>
  <c r="Z882" i="1" s="1"/>
  <c r="V883" i="1"/>
  <c r="V884" i="1"/>
  <c r="V885" i="1"/>
  <c r="Z885" i="1" s="1"/>
  <c r="V886" i="1"/>
  <c r="Z886" i="1" s="1"/>
  <c r="V887" i="1"/>
  <c r="Z887" i="1" s="1"/>
  <c r="V888" i="1"/>
  <c r="Z888" i="1" s="1"/>
  <c r="V889" i="1"/>
  <c r="Z889" i="1" s="1"/>
  <c r="V890" i="1"/>
  <c r="Z890" i="1" s="1"/>
  <c r="V891" i="1"/>
  <c r="V892" i="1"/>
  <c r="V893" i="1"/>
  <c r="Z893" i="1" s="1"/>
  <c r="V894" i="1"/>
  <c r="Z894" i="1" s="1"/>
  <c r="V895" i="1"/>
  <c r="Z895" i="1" s="1"/>
  <c r="V896" i="1"/>
  <c r="Z896" i="1" s="1"/>
  <c r="V897" i="1"/>
  <c r="Z897" i="1" s="1"/>
  <c r="V898" i="1"/>
  <c r="Z898" i="1" s="1"/>
  <c r="V899" i="1"/>
  <c r="V900" i="1"/>
  <c r="V901" i="1"/>
  <c r="Z901" i="1" s="1"/>
  <c r="V902" i="1"/>
  <c r="Z902" i="1" s="1"/>
  <c r="V903" i="1"/>
  <c r="Z903" i="1" s="1"/>
  <c r="V904" i="1"/>
  <c r="Z904" i="1" s="1"/>
  <c r="V905" i="1"/>
  <c r="Z905" i="1" s="1"/>
  <c r="V906" i="1"/>
  <c r="Z906" i="1" s="1"/>
  <c r="V907" i="1"/>
  <c r="V908" i="1"/>
  <c r="V909" i="1"/>
  <c r="Z909" i="1" s="1"/>
  <c r="V910" i="1"/>
  <c r="Z910" i="1" s="1"/>
  <c r="V911" i="1"/>
  <c r="Z911" i="1" s="1"/>
  <c r="V912" i="1"/>
  <c r="Z912" i="1" s="1"/>
  <c r="V913" i="1"/>
  <c r="Z913" i="1" s="1"/>
  <c r="V914" i="1"/>
  <c r="Z914" i="1" s="1"/>
  <c r="V915" i="1"/>
  <c r="V916" i="1"/>
  <c r="V917" i="1"/>
  <c r="Z917" i="1" s="1"/>
  <c r="V918" i="1"/>
  <c r="Z918" i="1" s="1"/>
  <c r="V919" i="1"/>
  <c r="Z919" i="1" s="1"/>
  <c r="V920" i="1"/>
  <c r="Z920" i="1" s="1"/>
  <c r="V921" i="1"/>
  <c r="Z921" i="1" s="1"/>
  <c r="V922" i="1"/>
  <c r="Z922" i="1" s="1"/>
  <c r="V923" i="1"/>
  <c r="V924" i="1"/>
  <c r="V925" i="1"/>
  <c r="Z925" i="1" s="1"/>
  <c r="V926" i="1"/>
  <c r="Z926" i="1" s="1"/>
  <c r="V927" i="1"/>
  <c r="Z927" i="1" s="1"/>
  <c r="V928" i="1"/>
  <c r="Z928" i="1" s="1"/>
  <c r="V929" i="1"/>
  <c r="Z929" i="1" s="1"/>
  <c r="V930" i="1"/>
  <c r="Z930" i="1" s="1"/>
  <c r="V931" i="1"/>
  <c r="V932" i="1"/>
  <c r="V933" i="1"/>
  <c r="Z933" i="1" s="1"/>
  <c r="V934" i="1"/>
  <c r="Z934" i="1" s="1"/>
  <c r="V935" i="1"/>
  <c r="Z935" i="1" s="1"/>
  <c r="V936" i="1"/>
  <c r="Z936" i="1" s="1"/>
  <c r="V937" i="1"/>
  <c r="Z937" i="1" s="1"/>
  <c r="V938" i="1"/>
  <c r="Z938" i="1" s="1"/>
  <c r="V939" i="1"/>
  <c r="V940" i="1"/>
  <c r="V941" i="1"/>
  <c r="Z941" i="1" s="1"/>
  <c r="V942" i="1"/>
  <c r="Z942" i="1" s="1"/>
  <c r="V943" i="1"/>
  <c r="Z943" i="1" s="1"/>
  <c r="V944" i="1"/>
  <c r="Z944" i="1" s="1"/>
  <c r="V945" i="1"/>
  <c r="Z945" i="1" s="1"/>
  <c r="V946" i="1"/>
  <c r="Z946" i="1" s="1"/>
  <c r="V947" i="1"/>
  <c r="V948" i="1"/>
  <c r="V949" i="1"/>
  <c r="Z949" i="1" s="1"/>
  <c r="V950" i="1"/>
  <c r="Z950" i="1" s="1"/>
  <c r="V951" i="1"/>
  <c r="Z951" i="1" s="1"/>
  <c r="V952" i="1"/>
  <c r="Z952" i="1" s="1"/>
  <c r="V953" i="1"/>
  <c r="Z953" i="1" s="1"/>
  <c r="V954" i="1"/>
  <c r="Z954" i="1" s="1"/>
  <c r="V955" i="1"/>
  <c r="V956" i="1"/>
  <c r="V957" i="1"/>
  <c r="Z957" i="1" s="1"/>
  <c r="V958" i="1"/>
  <c r="Z958" i="1" s="1"/>
  <c r="V959" i="1"/>
  <c r="Z959" i="1" s="1"/>
  <c r="V960" i="1"/>
  <c r="Z960" i="1" s="1"/>
  <c r="V961" i="1"/>
  <c r="Z961" i="1" s="1"/>
  <c r="V962" i="1"/>
  <c r="V963" i="1"/>
  <c r="V964" i="1"/>
  <c r="V965" i="1"/>
  <c r="Z965" i="1" s="1"/>
  <c r="V966" i="1"/>
  <c r="Z966" i="1" s="1"/>
  <c r="V967" i="1"/>
  <c r="Z967" i="1" s="1"/>
  <c r="V968" i="1"/>
  <c r="Z968" i="1" s="1"/>
  <c r="V969" i="1"/>
  <c r="Z969" i="1" s="1"/>
  <c r="V970" i="1"/>
  <c r="V971" i="1"/>
  <c r="V972" i="1"/>
  <c r="V973" i="1"/>
  <c r="Z973" i="1" s="1"/>
  <c r="V974" i="1"/>
  <c r="Z974" i="1" s="1"/>
  <c r="V975" i="1"/>
  <c r="Z975" i="1" s="1"/>
  <c r="V976" i="1"/>
  <c r="Z976" i="1" s="1"/>
  <c r="V977" i="1"/>
  <c r="Z977" i="1" s="1"/>
  <c r="V978" i="1"/>
  <c r="V979" i="1"/>
  <c r="V980" i="1"/>
  <c r="V981" i="1"/>
  <c r="Z981" i="1" s="1"/>
  <c r="V982" i="1"/>
  <c r="Z982" i="1" s="1"/>
  <c r="V983" i="1"/>
  <c r="Z983" i="1" s="1"/>
  <c r="V984" i="1"/>
  <c r="Z984" i="1" s="1"/>
  <c r="V985" i="1"/>
  <c r="Z985" i="1" s="1"/>
  <c r="V986" i="1"/>
  <c r="V987" i="1"/>
  <c r="V988" i="1"/>
  <c r="V989" i="1"/>
  <c r="Z989" i="1" s="1"/>
  <c r="V990" i="1"/>
  <c r="Z990" i="1" s="1"/>
  <c r="V991" i="1"/>
  <c r="Z991" i="1" s="1"/>
  <c r="V992" i="1"/>
  <c r="Z992" i="1" s="1"/>
  <c r="V993" i="1"/>
  <c r="Z993" i="1" s="1"/>
  <c r="V994" i="1"/>
  <c r="V995" i="1"/>
  <c r="V996" i="1"/>
  <c r="V997" i="1"/>
  <c r="Z997" i="1" s="1"/>
  <c r="V998" i="1"/>
  <c r="Z998" i="1" s="1"/>
  <c r="V999" i="1"/>
  <c r="Z999" i="1" s="1"/>
  <c r="V1000" i="1"/>
  <c r="Z1000" i="1" s="1"/>
  <c r="V1001" i="1"/>
  <c r="Z1001" i="1" s="1"/>
  <c r="V1002" i="1"/>
  <c r="V1003" i="1"/>
  <c r="V1004" i="1"/>
  <c r="V1005" i="1"/>
  <c r="Z1005" i="1" s="1"/>
  <c r="V1006" i="1"/>
  <c r="Z1006" i="1" s="1"/>
  <c r="V1007" i="1"/>
  <c r="Z1007" i="1" s="1"/>
  <c r="V1008" i="1"/>
  <c r="Z1008" i="1" s="1"/>
  <c r="V1009" i="1"/>
  <c r="Z1009" i="1" s="1"/>
  <c r="V1010" i="1"/>
  <c r="V1011" i="1"/>
  <c r="V1012" i="1"/>
  <c r="V1013" i="1"/>
  <c r="Z1013" i="1" s="1"/>
  <c r="V1014" i="1"/>
  <c r="Z1014" i="1" s="1"/>
  <c r="V1015" i="1"/>
  <c r="Z1015" i="1" s="1"/>
  <c r="V1016" i="1"/>
  <c r="Z1016" i="1" s="1"/>
  <c r="V1017" i="1"/>
  <c r="Z1017" i="1" s="1"/>
  <c r="V1018" i="1"/>
  <c r="V1019" i="1"/>
  <c r="V1020" i="1"/>
  <c r="V1021" i="1"/>
  <c r="Z1021" i="1" s="1"/>
  <c r="V1022" i="1"/>
  <c r="Z1022" i="1" s="1"/>
  <c r="V1023" i="1"/>
  <c r="Z1023" i="1" s="1"/>
  <c r="V1024" i="1"/>
  <c r="Z1024" i="1" s="1"/>
  <c r="V1025" i="1"/>
  <c r="Z1025" i="1" s="1"/>
  <c r="V1026" i="1"/>
  <c r="V1027" i="1"/>
  <c r="V1028" i="1"/>
  <c r="V1029" i="1"/>
  <c r="Z1029" i="1" s="1"/>
  <c r="V1030" i="1"/>
  <c r="Z1030" i="1" s="1"/>
  <c r="V1031" i="1"/>
  <c r="Z1031" i="1" s="1"/>
  <c r="V1032" i="1"/>
  <c r="Z1032" i="1" s="1"/>
  <c r="V1033" i="1"/>
  <c r="Z1033" i="1" s="1"/>
  <c r="V1034" i="1"/>
  <c r="V1035" i="1"/>
  <c r="V1036" i="1"/>
  <c r="V1037" i="1"/>
  <c r="Z1037" i="1" s="1"/>
  <c r="V1038" i="1"/>
  <c r="Z1038" i="1" s="1"/>
  <c r="V1039" i="1"/>
  <c r="Z1039" i="1" s="1"/>
  <c r="V1040" i="1"/>
  <c r="Z1040" i="1" s="1"/>
  <c r="V1041" i="1"/>
  <c r="Z1041" i="1" s="1"/>
  <c r="V1042" i="1"/>
  <c r="V1043" i="1"/>
  <c r="V1044" i="1"/>
  <c r="V1045" i="1"/>
  <c r="Z1045" i="1" s="1"/>
  <c r="V1046" i="1"/>
  <c r="Z1046" i="1" s="1"/>
  <c r="V1047" i="1"/>
  <c r="Z1047" i="1" s="1"/>
  <c r="V1048" i="1"/>
  <c r="Z1048" i="1" s="1"/>
  <c r="V1049" i="1"/>
  <c r="Z1049" i="1" s="1"/>
  <c r="V1050" i="1"/>
  <c r="V1051" i="1"/>
  <c r="V1052" i="1"/>
  <c r="V1053" i="1"/>
  <c r="Z1053" i="1" s="1"/>
  <c r="V1054" i="1"/>
  <c r="Z1054" i="1" s="1"/>
  <c r="V1055" i="1"/>
  <c r="Z1055" i="1" s="1"/>
  <c r="V1056" i="1"/>
  <c r="Z1056" i="1" s="1"/>
  <c r="V1057" i="1"/>
  <c r="Z1057" i="1" s="1"/>
  <c r="V1058" i="1"/>
  <c r="V1059" i="1"/>
  <c r="V1060" i="1"/>
  <c r="V1061" i="1"/>
  <c r="Z1061" i="1" s="1"/>
  <c r="V1062" i="1"/>
  <c r="Z1062" i="1" s="1"/>
  <c r="V1063" i="1"/>
  <c r="Z1063" i="1" s="1"/>
  <c r="V1064" i="1"/>
  <c r="Z1064" i="1" s="1"/>
  <c r="V1065" i="1"/>
  <c r="Z1065" i="1" s="1"/>
  <c r="V1066" i="1"/>
  <c r="V1067" i="1"/>
  <c r="V1068" i="1"/>
  <c r="V1069" i="1"/>
  <c r="Z1069" i="1" s="1"/>
  <c r="V1070" i="1"/>
  <c r="Z1070" i="1" s="1"/>
  <c r="V1071" i="1"/>
  <c r="Z1071" i="1" s="1"/>
  <c r="V1072" i="1"/>
  <c r="Z1072" i="1" s="1"/>
  <c r="V1073" i="1"/>
  <c r="Z1073" i="1" s="1"/>
  <c r="V1074" i="1"/>
  <c r="V1075" i="1"/>
  <c r="V1076" i="1"/>
  <c r="V1077" i="1"/>
  <c r="Z1077" i="1" s="1"/>
  <c r="V1078" i="1"/>
  <c r="Z1078" i="1" s="1"/>
  <c r="V1079" i="1"/>
  <c r="Z1079" i="1" s="1"/>
  <c r="V1080" i="1"/>
  <c r="Z1080" i="1" s="1"/>
  <c r="V1081" i="1"/>
  <c r="Z1081" i="1" s="1"/>
  <c r="V1082" i="1"/>
  <c r="V1083" i="1"/>
  <c r="V1084" i="1"/>
  <c r="V1085" i="1"/>
  <c r="Z1085" i="1" s="1"/>
  <c r="V1086" i="1"/>
  <c r="Z1086" i="1" s="1"/>
  <c r="V1087" i="1"/>
  <c r="Z1087" i="1" s="1"/>
  <c r="V1088" i="1"/>
  <c r="Z1088" i="1" s="1"/>
  <c r="V1089" i="1"/>
  <c r="Z1089" i="1" s="1"/>
  <c r="V1090" i="1"/>
  <c r="V1091" i="1"/>
  <c r="V1092" i="1"/>
  <c r="V1093" i="1"/>
  <c r="Z1093" i="1" s="1"/>
  <c r="V1094" i="1"/>
  <c r="Z1094" i="1" s="1"/>
  <c r="V1095" i="1"/>
  <c r="Z1095" i="1" s="1"/>
  <c r="V1096" i="1"/>
  <c r="Z1096" i="1" s="1"/>
  <c r="V1097" i="1"/>
  <c r="Z1097" i="1" s="1"/>
  <c r="V1098" i="1"/>
  <c r="V1099" i="1"/>
  <c r="V1100" i="1"/>
  <c r="V1101" i="1"/>
  <c r="Z1101" i="1" s="1"/>
  <c r="V1102" i="1"/>
  <c r="Z1102" i="1" s="1"/>
  <c r="V1103" i="1"/>
  <c r="Z1103" i="1" s="1"/>
  <c r="V1104" i="1"/>
  <c r="Z1104" i="1" s="1"/>
  <c r="V1105" i="1"/>
  <c r="Z1105" i="1" s="1"/>
  <c r="V1106" i="1"/>
  <c r="V1107" i="1"/>
  <c r="V1108" i="1"/>
  <c r="V1109" i="1"/>
  <c r="Z1109" i="1" s="1"/>
  <c r="V1110" i="1"/>
  <c r="Z1110" i="1" s="1"/>
  <c r="V1111" i="1"/>
  <c r="Z1111" i="1" s="1"/>
  <c r="V1112" i="1"/>
  <c r="Z1112" i="1" s="1"/>
  <c r="V1113" i="1"/>
  <c r="Z1113" i="1" s="1"/>
  <c r="V1114" i="1"/>
  <c r="V1115" i="1"/>
  <c r="V1116" i="1"/>
  <c r="V1117" i="1"/>
  <c r="Z1117" i="1" s="1"/>
  <c r="V1118" i="1"/>
  <c r="Z1118" i="1" s="1"/>
  <c r="V1119" i="1"/>
  <c r="Z1119" i="1" s="1"/>
  <c r="V1120" i="1"/>
  <c r="Z1120" i="1" s="1"/>
  <c r="V1121" i="1"/>
  <c r="Z1121" i="1" s="1"/>
  <c r="V1122" i="1"/>
  <c r="V1123" i="1"/>
  <c r="V1124" i="1"/>
  <c r="V1125" i="1"/>
  <c r="Z1125" i="1" s="1"/>
  <c r="V1126" i="1"/>
  <c r="Z1126" i="1" s="1"/>
  <c r="V1127" i="1"/>
  <c r="Z1127" i="1" s="1"/>
  <c r="V1128" i="1"/>
  <c r="Z1128" i="1" s="1"/>
  <c r="V1129" i="1"/>
  <c r="Z1129" i="1" s="1"/>
  <c r="V1130" i="1"/>
  <c r="V1131" i="1"/>
  <c r="V1132" i="1"/>
  <c r="V1133" i="1"/>
  <c r="Z1133" i="1" s="1"/>
  <c r="V1134" i="1"/>
  <c r="Z1134" i="1" s="1"/>
  <c r="V1135" i="1"/>
  <c r="Z1135" i="1" s="1"/>
  <c r="V1136" i="1"/>
  <c r="Z1136" i="1" s="1"/>
  <c r="V1137" i="1"/>
  <c r="Z1137" i="1" s="1"/>
  <c r="V1138" i="1"/>
  <c r="V1139" i="1"/>
  <c r="V1140" i="1"/>
  <c r="V1141" i="1"/>
  <c r="Z1141" i="1" s="1"/>
  <c r="V1142" i="1"/>
  <c r="Z1142" i="1" s="1"/>
  <c r="V1143" i="1"/>
  <c r="Z1143" i="1" s="1"/>
  <c r="V1144" i="1"/>
  <c r="Z1144" i="1" s="1"/>
  <c r="V1145" i="1"/>
  <c r="Z1145" i="1" s="1"/>
  <c r="V1146" i="1"/>
  <c r="V1147" i="1"/>
  <c r="V1148" i="1"/>
  <c r="V1149" i="1"/>
  <c r="Z1149" i="1" s="1"/>
  <c r="V1150" i="1"/>
  <c r="Z1150" i="1" s="1"/>
  <c r="V1151" i="1"/>
  <c r="Z1151" i="1" s="1"/>
  <c r="V1152" i="1"/>
  <c r="Z1152" i="1" s="1"/>
  <c r="V1153" i="1"/>
  <c r="Z1153" i="1" s="1"/>
  <c r="V1154" i="1"/>
  <c r="V1155" i="1"/>
  <c r="V1156" i="1"/>
  <c r="V1157" i="1"/>
  <c r="Z1157" i="1" s="1"/>
  <c r="V1158" i="1"/>
  <c r="Z1158" i="1" s="1"/>
  <c r="V1159" i="1"/>
  <c r="Z1159" i="1" s="1"/>
  <c r="V1160" i="1"/>
  <c r="Z1160" i="1" s="1"/>
  <c r="V1161" i="1"/>
  <c r="Z1161" i="1" s="1"/>
  <c r="V1162" i="1"/>
  <c r="V1163" i="1"/>
  <c r="V1164" i="1"/>
  <c r="V1165" i="1"/>
  <c r="Z1165" i="1" s="1"/>
  <c r="V1166" i="1"/>
  <c r="Z1166" i="1" s="1"/>
  <c r="V1167" i="1"/>
  <c r="Z1167" i="1" s="1"/>
  <c r="V1168" i="1"/>
  <c r="Z1168" i="1" s="1"/>
  <c r="V1169" i="1"/>
  <c r="Z1169" i="1" s="1"/>
  <c r="V1170" i="1"/>
  <c r="V1171" i="1"/>
  <c r="V1172" i="1"/>
  <c r="V1173" i="1"/>
  <c r="Z1173" i="1" s="1"/>
  <c r="V1174" i="1"/>
  <c r="Z1174" i="1" s="1"/>
  <c r="V1175" i="1"/>
  <c r="Z1175" i="1" s="1"/>
  <c r="V1176" i="1"/>
  <c r="Z1176" i="1" s="1"/>
  <c r="V1177" i="1"/>
  <c r="Z1177" i="1" s="1"/>
  <c r="V1178" i="1"/>
  <c r="V1179" i="1"/>
  <c r="V1180" i="1"/>
  <c r="V1181" i="1"/>
  <c r="Z1181" i="1" s="1"/>
  <c r="V1182" i="1"/>
  <c r="Z1182" i="1" s="1"/>
  <c r="V1183" i="1"/>
  <c r="Z1183" i="1" s="1"/>
  <c r="V1184" i="1"/>
  <c r="Z1184" i="1" s="1"/>
  <c r="V1185" i="1"/>
  <c r="Z1185" i="1" s="1"/>
  <c r="V1186" i="1"/>
  <c r="V1187" i="1"/>
  <c r="V1188" i="1"/>
  <c r="V1189" i="1"/>
  <c r="Z1189" i="1" s="1"/>
  <c r="V1190" i="1"/>
  <c r="Z1190" i="1" s="1"/>
  <c r="V1191" i="1"/>
  <c r="Z1191" i="1" s="1"/>
  <c r="V1192" i="1"/>
  <c r="Z1192" i="1" s="1"/>
  <c r="V1193" i="1"/>
  <c r="Z1193" i="1" s="1"/>
  <c r="V1194" i="1"/>
  <c r="V1195" i="1"/>
  <c r="V1196" i="1"/>
  <c r="V1197" i="1"/>
  <c r="Z1197" i="1" s="1"/>
  <c r="V1198" i="1"/>
  <c r="Z1198" i="1" s="1"/>
  <c r="V1199" i="1"/>
  <c r="Z1199" i="1" s="1"/>
  <c r="V1200" i="1"/>
  <c r="Z1200" i="1" s="1"/>
  <c r="V1201" i="1"/>
  <c r="Z1201" i="1" s="1"/>
  <c r="V1202" i="1"/>
  <c r="V1203" i="1"/>
  <c r="V1204" i="1"/>
  <c r="V1205" i="1"/>
  <c r="Z1205" i="1" s="1"/>
  <c r="V1206" i="1"/>
  <c r="Z1206" i="1" s="1"/>
  <c r="V1207" i="1"/>
  <c r="Z1207" i="1" s="1"/>
  <c r="V1208" i="1"/>
  <c r="Z1208" i="1" s="1"/>
  <c r="V1209" i="1"/>
  <c r="Z1209" i="1" s="1"/>
  <c r="V1210" i="1"/>
  <c r="V1211" i="1"/>
  <c r="V1212" i="1"/>
  <c r="V1213" i="1"/>
  <c r="Z1213" i="1" s="1"/>
  <c r="V1214" i="1"/>
  <c r="Z1214" i="1" s="1"/>
  <c r="V1215" i="1"/>
  <c r="Z1215" i="1" s="1"/>
  <c r="V1216" i="1"/>
  <c r="Z1216" i="1" s="1"/>
  <c r="V1217" i="1"/>
  <c r="Z1217" i="1" s="1"/>
  <c r="V1218" i="1"/>
  <c r="V1219" i="1"/>
  <c r="V1220" i="1"/>
  <c r="V1221" i="1"/>
  <c r="Z1221" i="1" s="1"/>
  <c r="V1222" i="1"/>
  <c r="Z1222" i="1" s="1"/>
  <c r="V1223" i="1"/>
  <c r="Z1223" i="1" s="1"/>
  <c r="V1224" i="1"/>
  <c r="Z1224" i="1" s="1"/>
  <c r="V1225" i="1"/>
  <c r="Z1225" i="1" s="1"/>
  <c r="V1226" i="1"/>
  <c r="V1227" i="1"/>
  <c r="V1228" i="1"/>
  <c r="V1229" i="1"/>
  <c r="Z1229" i="1" s="1"/>
  <c r="V1230" i="1"/>
  <c r="Z1230" i="1" s="1"/>
  <c r="V1231" i="1"/>
  <c r="Z1231" i="1" s="1"/>
  <c r="V1232" i="1"/>
  <c r="Z1232" i="1" s="1"/>
  <c r="V1233" i="1"/>
  <c r="Z1233" i="1" s="1"/>
  <c r="V1234" i="1"/>
  <c r="V1235" i="1"/>
  <c r="V1236" i="1"/>
  <c r="V1237" i="1"/>
  <c r="Z1237" i="1" s="1"/>
  <c r="V1238" i="1"/>
  <c r="Z1238" i="1" s="1"/>
  <c r="V1239" i="1"/>
  <c r="Z1239" i="1" s="1"/>
  <c r="V1240" i="1"/>
  <c r="Z1240" i="1" s="1"/>
  <c r="V1241" i="1"/>
  <c r="Z1241" i="1" s="1"/>
  <c r="V1242" i="1"/>
  <c r="V1243" i="1"/>
  <c r="V1244" i="1"/>
  <c r="V1245" i="1"/>
  <c r="Z1245" i="1" s="1"/>
  <c r="V1246" i="1"/>
  <c r="Z1246" i="1" s="1"/>
  <c r="V1247" i="1"/>
  <c r="Z1247" i="1" s="1"/>
  <c r="V1248" i="1"/>
  <c r="Z1248" i="1" s="1"/>
  <c r="V1249" i="1"/>
  <c r="Z1249" i="1" s="1"/>
  <c r="V1250" i="1"/>
  <c r="V1251" i="1"/>
  <c r="V1252" i="1"/>
  <c r="V1253" i="1"/>
  <c r="Z1253" i="1" s="1"/>
  <c r="V1254" i="1"/>
  <c r="Z1254" i="1" s="1"/>
  <c r="V1255" i="1"/>
  <c r="Z1255" i="1" s="1"/>
  <c r="V1256" i="1"/>
  <c r="Z1256" i="1" s="1"/>
  <c r="V1257" i="1"/>
  <c r="Z1257" i="1" s="1"/>
  <c r="V1258" i="1"/>
  <c r="V1259" i="1"/>
  <c r="V1260" i="1"/>
  <c r="V1261" i="1"/>
  <c r="Z1261" i="1" s="1"/>
  <c r="V1262" i="1"/>
  <c r="Z1262" i="1" s="1"/>
  <c r="V1263" i="1"/>
  <c r="Z1263" i="1" s="1"/>
  <c r="V1264" i="1"/>
  <c r="Z1264" i="1" s="1"/>
  <c r="V1265" i="1"/>
  <c r="Z1265" i="1" s="1"/>
  <c r="V1266" i="1"/>
  <c r="V1267" i="1"/>
  <c r="V1268" i="1"/>
  <c r="V1269" i="1"/>
  <c r="Z1269" i="1" s="1"/>
  <c r="V1270" i="1"/>
  <c r="Z1270" i="1" s="1"/>
  <c r="V1271" i="1"/>
  <c r="Z1271" i="1" s="1"/>
  <c r="V1272" i="1"/>
  <c r="Z1272" i="1" s="1"/>
  <c r="V1273" i="1"/>
  <c r="Z1273" i="1" s="1"/>
  <c r="V1274" i="1"/>
  <c r="V1275" i="1"/>
  <c r="V1276" i="1"/>
  <c r="V1277" i="1"/>
  <c r="Z1277" i="1" s="1"/>
  <c r="V1278" i="1"/>
  <c r="Z1278" i="1" s="1"/>
  <c r="V1279" i="1"/>
  <c r="Z1279" i="1" s="1"/>
  <c r="V1280" i="1"/>
  <c r="Z1280" i="1" s="1"/>
  <c r="V1281" i="1"/>
  <c r="Z1281" i="1" s="1"/>
  <c r="V1282" i="1"/>
  <c r="V1283" i="1"/>
  <c r="V1284" i="1"/>
  <c r="V1285" i="1"/>
  <c r="Z1285" i="1" s="1"/>
  <c r="V1286" i="1"/>
  <c r="Z1286" i="1" s="1"/>
  <c r="V1287" i="1"/>
  <c r="Z1287" i="1" s="1"/>
  <c r="V1288" i="1"/>
  <c r="Z1288" i="1" s="1"/>
  <c r="V1289" i="1"/>
  <c r="Z1289" i="1" s="1"/>
  <c r="V1290" i="1"/>
  <c r="V1291" i="1"/>
  <c r="V1292" i="1"/>
  <c r="V1293" i="1"/>
  <c r="Z1293" i="1" s="1"/>
  <c r="V1294" i="1"/>
  <c r="Z1294" i="1" s="1"/>
  <c r="V1295" i="1"/>
  <c r="Z1295" i="1" s="1"/>
  <c r="V1296" i="1"/>
  <c r="Z1296" i="1" s="1"/>
  <c r="V1297" i="1"/>
  <c r="Z1297" i="1" s="1"/>
  <c r="V1298" i="1"/>
  <c r="V1299" i="1"/>
  <c r="V1300" i="1"/>
  <c r="V1301" i="1"/>
  <c r="Z1301" i="1" s="1"/>
  <c r="V1302" i="1"/>
  <c r="Z1302" i="1" s="1"/>
  <c r="V1303" i="1"/>
  <c r="Z1303" i="1" s="1"/>
  <c r="V1304" i="1"/>
  <c r="Z1304" i="1" s="1"/>
  <c r="V1305" i="1"/>
  <c r="Z1305" i="1" s="1"/>
  <c r="V1306" i="1"/>
  <c r="V1307" i="1"/>
  <c r="V1308" i="1"/>
  <c r="V1309" i="1"/>
  <c r="Z1309" i="1" s="1"/>
  <c r="V1310" i="1"/>
  <c r="Z1310" i="1" s="1"/>
  <c r="V1311" i="1"/>
  <c r="Z1311" i="1" s="1"/>
  <c r="V1312" i="1"/>
  <c r="Z1312" i="1" s="1"/>
  <c r="V1313" i="1"/>
  <c r="Z1313" i="1" s="1"/>
  <c r="V1314" i="1"/>
  <c r="V1315" i="1"/>
  <c r="V1316" i="1"/>
  <c r="V1317" i="1"/>
  <c r="Z1317" i="1" s="1"/>
  <c r="V1318" i="1"/>
  <c r="Z1318" i="1" s="1"/>
  <c r="V1319" i="1"/>
  <c r="Z1319" i="1" s="1"/>
  <c r="V1320" i="1"/>
  <c r="Z1320" i="1" s="1"/>
  <c r="V1321" i="1"/>
  <c r="Z1321" i="1" s="1"/>
  <c r="V1322" i="1"/>
  <c r="V1323" i="1"/>
  <c r="V1324" i="1"/>
  <c r="V1325" i="1"/>
  <c r="Z1325" i="1" s="1"/>
  <c r="V1326" i="1"/>
  <c r="Z1326" i="1" s="1"/>
  <c r="V1327" i="1"/>
  <c r="Z1327" i="1" s="1"/>
  <c r="V1328" i="1"/>
  <c r="Z1328" i="1" s="1"/>
  <c r="V1329" i="1"/>
  <c r="Z1329" i="1" s="1"/>
  <c r="V1330" i="1"/>
  <c r="V1331" i="1"/>
  <c r="V1332" i="1"/>
  <c r="V1333" i="1"/>
  <c r="Z1333" i="1" s="1"/>
  <c r="V1334" i="1"/>
  <c r="Z1334" i="1" s="1"/>
  <c r="V1335" i="1"/>
  <c r="Z1335" i="1" s="1"/>
  <c r="V1336" i="1"/>
  <c r="Z1336" i="1" s="1"/>
  <c r="V1337" i="1"/>
  <c r="Z1337" i="1" s="1"/>
  <c r="V1338" i="1"/>
  <c r="V1339" i="1"/>
  <c r="V1340" i="1"/>
  <c r="V1341" i="1"/>
  <c r="Z1341" i="1" s="1"/>
  <c r="V1342" i="1"/>
  <c r="Z1342" i="1" s="1"/>
  <c r="V1343" i="1"/>
  <c r="Z1343" i="1" s="1"/>
  <c r="V1344" i="1"/>
  <c r="Z1344" i="1" s="1"/>
  <c r="V1345" i="1"/>
  <c r="Z1345" i="1" s="1"/>
  <c r="V1346" i="1"/>
  <c r="V1347" i="1"/>
  <c r="V1348" i="1"/>
  <c r="V1349" i="1"/>
  <c r="Z1349" i="1" s="1"/>
  <c r="V1350" i="1"/>
  <c r="Z1350" i="1" s="1"/>
  <c r="V1351" i="1"/>
  <c r="Z1351" i="1" s="1"/>
  <c r="V1352" i="1"/>
  <c r="Z1352" i="1" s="1"/>
  <c r="V1353" i="1"/>
  <c r="Z1353" i="1" s="1"/>
  <c r="V1354" i="1"/>
  <c r="V1355" i="1"/>
  <c r="V1356" i="1"/>
  <c r="V1357" i="1"/>
  <c r="Z1357" i="1" s="1"/>
  <c r="V1358" i="1"/>
  <c r="Z1358" i="1" s="1"/>
  <c r="V1359" i="1"/>
  <c r="Z1359" i="1" s="1"/>
  <c r="V1360" i="1"/>
  <c r="Z1360" i="1" s="1"/>
  <c r="V1361" i="1"/>
  <c r="Z1361" i="1" s="1"/>
  <c r="V1362" i="1"/>
  <c r="V1363" i="1"/>
  <c r="V1364" i="1"/>
  <c r="V1365" i="1"/>
  <c r="Z1365" i="1" s="1"/>
  <c r="V1366" i="1"/>
  <c r="Z1366" i="1" s="1"/>
  <c r="V1367" i="1"/>
  <c r="Z1367" i="1" s="1"/>
  <c r="V1368" i="1"/>
  <c r="Z1368" i="1" s="1"/>
  <c r="V1369" i="1"/>
  <c r="Z1369" i="1" s="1"/>
  <c r="V1370" i="1"/>
  <c r="V1371" i="1"/>
  <c r="V1372" i="1"/>
  <c r="V1373" i="1"/>
  <c r="Z1373" i="1" s="1"/>
  <c r="V1374" i="1"/>
  <c r="Z1374" i="1" s="1"/>
  <c r="V1375" i="1"/>
  <c r="Z1375" i="1" s="1"/>
  <c r="V1376" i="1"/>
  <c r="Z1376" i="1" s="1"/>
  <c r="V1377" i="1"/>
  <c r="Z1377" i="1" s="1"/>
  <c r="V1378" i="1"/>
  <c r="V1379" i="1"/>
  <c r="V1380" i="1"/>
  <c r="V1381" i="1"/>
  <c r="Z1381" i="1" s="1"/>
  <c r="V1382" i="1"/>
  <c r="Z1382" i="1" s="1"/>
  <c r="V1383" i="1"/>
  <c r="Z1383" i="1" s="1"/>
  <c r="V1384" i="1"/>
  <c r="Z1384" i="1" s="1"/>
  <c r="V1385" i="1"/>
  <c r="Z1385" i="1" s="1"/>
  <c r="V1386" i="1"/>
  <c r="V1387" i="1"/>
  <c r="V1388" i="1"/>
  <c r="V1389" i="1"/>
  <c r="Z1389" i="1" s="1"/>
  <c r="V1390" i="1"/>
  <c r="Z1390" i="1" s="1"/>
  <c r="V1391" i="1"/>
  <c r="Z1391" i="1" s="1"/>
  <c r="V1392" i="1"/>
  <c r="Z1392" i="1" s="1"/>
  <c r="V1393" i="1"/>
  <c r="Z1393" i="1" s="1"/>
  <c r="V1394" i="1"/>
  <c r="V1395" i="1"/>
  <c r="V1396" i="1"/>
  <c r="V1397" i="1"/>
  <c r="Z1397" i="1" s="1"/>
  <c r="V1398" i="1"/>
  <c r="Z1398" i="1" s="1"/>
  <c r="V1399" i="1"/>
  <c r="Z1399" i="1" s="1"/>
  <c r="V1400" i="1"/>
  <c r="Z1400" i="1" s="1"/>
  <c r="V1401" i="1"/>
  <c r="Z1401" i="1" s="1"/>
  <c r="V1402" i="1"/>
  <c r="V1403" i="1"/>
  <c r="V1404" i="1"/>
  <c r="V1405" i="1"/>
  <c r="Z1405" i="1" s="1"/>
  <c r="V1406" i="1"/>
  <c r="Z1406" i="1" s="1"/>
  <c r="V1407" i="1"/>
  <c r="Z1407" i="1" s="1"/>
  <c r="V1408" i="1"/>
  <c r="Z1408" i="1" s="1"/>
  <c r="V1409" i="1"/>
  <c r="Z1409" i="1" s="1"/>
  <c r="V1410" i="1"/>
  <c r="V1411" i="1"/>
  <c r="V1412" i="1"/>
  <c r="V1413" i="1"/>
  <c r="Z1413" i="1" s="1"/>
  <c r="V1414" i="1"/>
  <c r="Z1414" i="1" s="1"/>
  <c r="V1415" i="1"/>
  <c r="Z1415" i="1" s="1"/>
  <c r="V1416" i="1"/>
  <c r="Z1416" i="1" s="1"/>
  <c r="V1417" i="1"/>
  <c r="Z1417" i="1" s="1"/>
  <c r="V1418" i="1"/>
  <c r="V1419" i="1"/>
  <c r="V1420" i="1"/>
  <c r="V1421" i="1"/>
  <c r="Z1421" i="1" s="1"/>
  <c r="V1422" i="1"/>
  <c r="Z1422" i="1" s="1"/>
  <c r="V1423" i="1"/>
  <c r="Z1423" i="1" s="1"/>
  <c r="V1424" i="1"/>
  <c r="Z1424" i="1" s="1"/>
  <c r="V1425" i="1"/>
  <c r="Z1425" i="1" s="1"/>
  <c r="V1426" i="1"/>
  <c r="V1427" i="1"/>
  <c r="V1428" i="1"/>
  <c r="V1429" i="1"/>
  <c r="Z1429" i="1" s="1"/>
  <c r="V1430" i="1"/>
  <c r="Z1430" i="1" s="1"/>
  <c r="V1431" i="1"/>
  <c r="Z1431" i="1" s="1"/>
  <c r="V1432" i="1"/>
  <c r="Z1432" i="1" s="1"/>
  <c r="V1433" i="1"/>
  <c r="Z1433" i="1" s="1"/>
  <c r="V1434" i="1"/>
  <c r="V1435" i="1"/>
  <c r="V1436" i="1"/>
  <c r="V1437" i="1"/>
  <c r="Z1437" i="1" s="1"/>
  <c r="V1438" i="1"/>
  <c r="Z1438" i="1" s="1"/>
  <c r="V1439" i="1"/>
  <c r="Z1439" i="1" s="1"/>
  <c r="V1440" i="1"/>
  <c r="Z1440" i="1" s="1"/>
  <c r="V1441" i="1"/>
  <c r="Z1441" i="1" s="1"/>
  <c r="V1442" i="1"/>
  <c r="V1443" i="1"/>
  <c r="V1444" i="1"/>
  <c r="V1445" i="1"/>
  <c r="Z1445" i="1" s="1"/>
  <c r="V1446" i="1"/>
  <c r="Z1446" i="1" s="1"/>
  <c r="V1447" i="1"/>
  <c r="Z1447" i="1" s="1"/>
  <c r="V1448" i="1"/>
  <c r="Z1448" i="1" s="1"/>
  <c r="V1449" i="1"/>
  <c r="Z1449" i="1" s="1"/>
  <c r="V1450" i="1"/>
  <c r="V1451" i="1"/>
  <c r="V1452" i="1"/>
  <c r="V1453" i="1"/>
  <c r="Z1453" i="1" s="1"/>
  <c r="V1454" i="1"/>
  <c r="Z1454" i="1" s="1"/>
  <c r="V1455" i="1"/>
  <c r="Z1455" i="1" s="1"/>
  <c r="V1456" i="1"/>
  <c r="Z1456" i="1" s="1"/>
  <c r="V1457" i="1"/>
  <c r="Z1457" i="1" s="1"/>
  <c r="V1458" i="1"/>
  <c r="V1459" i="1"/>
  <c r="V1460" i="1"/>
  <c r="V1461" i="1"/>
  <c r="Z1461" i="1" s="1"/>
  <c r="V1462" i="1"/>
  <c r="Z1462" i="1" s="1"/>
  <c r="V1463" i="1"/>
  <c r="Z1463" i="1" s="1"/>
  <c r="V1464" i="1"/>
  <c r="Z1464" i="1" s="1"/>
  <c r="V1465" i="1"/>
  <c r="Z1465" i="1" s="1"/>
  <c r="V1466" i="1"/>
  <c r="V1467" i="1"/>
  <c r="V1468" i="1"/>
  <c r="V1469" i="1"/>
  <c r="Z1469" i="1" s="1"/>
  <c r="V1470" i="1"/>
  <c r="Z1470" i="1" s="1"/>
  <c r="V1471" i="1"/>
  <c r="Z1471" i="1" s="1"/>
  <c r="V1472" i="1"/>
  <c r="Z1472" i="1" s="1"/>
  <c r="V1473" i="1"/>
  <c r="Z1473" i="1" s="1"/>
  <c r="V1474" i="1"/>
  <c r="V1475" i="1"/>
  <c r="V1476" i="1"/>
  <c r="V1477" i="1"/>
  <c r="Z1477" i="1" s="1"/>
  <c r="V1478" i="1"/>
  <c r="Z1478" i="1" s="1"/>
  <c r="V1479" i="1"/>
  <c r="Z1479" i="1" s="1"/>
  <c r="V1480" i="1"/>
  <c r="Z1480" i="1" s="1"/>
  <c r="V1481" i="1"/>
  <c r="Z1481" i="1" s="1"/>
  <c r="V1482" i="1"/>
  <c r="V1483" i="1"/>
  <c r="V1484" i="1"/>
  <c r="V1485" i="1"/>
  <c r="Z1485" i="1" s="1"/>
  <c r="V1486" i="1"/>
  <c r="Z1486" i="1" s="1"/>
  <c r="V1487" i="1"/>
  <c r="Z1487" i="1" s="1"/>
  <c r="V1488" i="1"/>
  <c r="Z1488" i="1" s="1"/>
  <c r="V1489" i="1"/>
  <c r="Z1489" i="1" s="1"/>
  <c r="V1490" i="1"/>
  <c r="V1491" i="1"/>
  <c r="V1492" i="1"/>
  <c r="V1493" i="1"/>
  <c r="Z1493" i="1" s="1"/>
  <c r="V1494" i="1"/>
  <c r="Z1494" i="1" s="1"/>
  <c r="V1495" i="1"/>
  <c r="Z1495" i="1" s="1"/>
  <c r="V1496" i="1"/>
  <c r="Z1496" i="1" s="1"/>
  <c r="V1497" i="1"/>
  <c r="Z1497" i="1" s="1"/>
  <c r="V1498" i="1"/>
  <c r="V1499" i="1"/>
  <c r="V1500" i="1"/>
  <c r="V1501" i="1"/>
  <c r="Z1501" i="1" s="1"/>
  <c r="V1502" i="1"/>
  <c r="Z1502" i="1" s="1"/>
  <c r="V1503" i="1"/>
  <c r="Z1503" i="1" s="1"/>
  <c r="V1504" i="1"/>
  <c r="Z1504" i="1" s="1"/>
  <c r="V1505" i="1"/>
  <c r="Z1505" i="1" s="1"/>
  <c r="V1506" i="1"/>
  <c r="V1507" i="1"/>
  <c r="V1508" i="1"/>
  <c r="V1509" i="1"/>
  <c r="Z1509" i="1" s="1"/>
  <c r="V1510" i="1"/>
  <c r="Z1510" i="1" s="1"/>
  <c r="V1511" i="1"/>
  <c r="Z1511" i="1" s="1"/>
  <c r="V1512" i="1"/>
  <c r="Z1512" i="1" s="1"/>
  <c r="V1513" i="1"/>
  <c r="Z1513" i="1" s="1"/>
  <c r="V1514" i="1"/>
  <c r="V1515" i="1"/>
  <c r="V1516" i="1"/>
  <c r="V1517" i="1"/>
  <c r="Z1517" i="1" s="1"/>
  <c r="V1518" i="1"/>
  <c r="Z1518" i="1" s="1"/>
  <c r="V1519" i="1"/>
  <c r="Z1519" i="1" s="1"/>
  <c r="V1520" i="1"/>
  <c r="Z1520" i="1" s="1"/>
  <c r="V1521" i="1"/>
  <c r="Z1521" i="1" s="1"/>
  <c r="V1522" i="1"/>
  <c r="V1523" i="1"/>
  <c r="V1524" i="1"/>
  <c r="V1525" i="1"/>
  <c r="Z1525" i="1" s="1"/>
  <c r="V1526" i="1"/>
  <c r="Z1526" i="1" s="1"/>
  <c r="V1527" i="1"/>
  <c r="Z1527" i="1" s="1"/>
  <c r="V1528" i="1"/>
  <c r="Z1528" i="1" s="1"/>
  <c r="V1529" i="1"/>
  <c r="Z1529" i="1" s="1"/>
  <c r="V1530" i="1"/>
  <c r="V1531" i="1"/>
  <c r="V1532" i="1"/>
  <c r="V1533" i="1"/>
  <c r="Z1533" i="1" s="1"/>
  <c r="V1534" i="1"/>
  <c r="Z1534" i="1" s="1"/>
  <c r="V1535" i="1"/>
  <c r="Z1535" i="1" s="1"/>
  <c r="V1536" i="1"/>
  <c r="Z1536" i="1" s="1"/>
  <c r="V1537" i="1"/>
  <c r="Z1537" i="1" s="1"/>
  <c r="V1538" i="1"/>
  <c r="V1539" i="1"/>
  <c r="V1540" i="1"/>
  <c r="V1541" i="1"/>
  <c r="Z1541" i="1" s="1"/>
  <c r="V1542" i="1"/>
  <c r="Z1542" i="1" s="1"/>
  <c r="V1543" i="1"/>
  <c r="Z1543" i="1" s="1"/>
  <c r="V1544" i="1"/>
  <c r="Z1544" i="1" s="1"/>
  <c r="V1545" i="1"/>
  <c r="Z1545" i="1" s="1"/>
  <c r="V1546" i="1"/>
  <c r="V1547" i="1"/>
  <c r="V1548" i="1"/>
  <c r="V1549" i="1"/>
  <c r="Z1549" i="1" s="1"/>
  <c r="V1550" i="1"/>
  <c r="Z1550" i="1" s="1"/>
  <c r="V1551" i="1"/>
  <c r="Z1551" i="1" s="1"/>
  <c r="V1552" i="1"/>
  <c r="Z1552" i="1" s="1"/>
  <c r="V1553" i="1"/>
  <c r="Z1553" i="1" s="1"/>
  <c r="V1554" i="1"/>
  <c r="V1555" i="1"/>
  <c r="V1556" i="1"/>
  <c r="V1557" i="1"/>
  <c r="Z1557" i="1" s="1"/>
  <c r="V1558" i="1"/>
  <c r="Z1558" i="1" s="1"/>
  <c r="V1559" i="1"/>
  <c r="Z1559" i="1" s="1"/>
  <c r="V1560" i="1"/>
  <c r="Z1560" i="1" s="1"/>
  <c r="V1561" i="1"/>
  <c r="Z1561" i="1" s="1"/>
  <c r="V1562" i="1"/>
  <c r="V1563" i="1"/>
  <c r="V1564" i="1"/>
  <c r="V1565" i="1"/>
  <c r="Z1565" i="1" s="1"/>
  <c r="V1566" i="1"/>
  <c r="Z1566" i="1" s="1"/>
  <c r="V1567" i="1"/>
  <c r="Z1567" i="1" s="1"/>
  <c r="V1568" i="1"/>
  <c r="Z1568" i="1" s="1"/>
  <c r="V1569" i="1"/>
  <c r="Z1569" i="1" s="1"/>
  <c r="V1570" i="1"/>
  <c r="V1571" i="1"/>
  <c r="V1572" i="1"/>
  <c r="V1573" i="1"/>
  <c r="Z1573" i="1" s="1"/>
  <c r="V1574" i="1"/>
  <c r="Z1574" i="1" s="1"/>
  <c r="V1575" i="1"/>
  <c r="Z1575" i="1" s="1"/>
  <c r="V1576" i="1"/>
  <c r="Z1576" i="1" s="1"/>
  <c r="V1577" i="1"/>
  <c r="Z1577" i="1" s="1"/>
  <c r="V1578" i="1"/>
  <c r="V1579" i="1"/>
  <c r="V1580" i="1"/>
  <c r="V1581" i="1"/>
  <c r="Z1581" i="1" s="1"/>
  <c r="V1582" i="1"/>
  <c r="Z1582" i="1" s="1"/>
  <c r="V1583" i="1"/>
  <c r="Z1583" i="1" s="1"/>
  <c r="V1584" i="1"/>
  <c r="Z1584" i="1" s="1"/>
  <c r="V1585" i="1"/>
  <c r="Z1585" i="1" s="1"/>
  <c r="V1586" i="1"/>
  <c r="V1587" i="1"/>
  <c r="V1588" i="1"/>
  <c r="V1589" i="1"/>
  <c r="Z1589" i="1" s="1"/>
  <c r="V1590" i="1"/>
  <c r="Z1590" i="1" s="1"/>
  <c r="V1591" i="1"/>
  <c r="Z1591" i="1" s="1"/>
  <c r="V1592" i="1"/>
  <c r="Z1592" i="1" s="1"/>
  <c r="V1593" i="1"/>
  <c r="Z1593" i="1" s="1"/>
  <c r="V1594" i="1"/>
  <c r="V1595" i="1"/>
  <c r="V1596" i="1"/>
  <c r="V1597" i="1"/>
  <c r="Z1597" i="1" s="1"/>
  <c r="V1598" i="1"/>
  <c r="Z1598" i="1" s="1"/>
  <c r="V1599" i="1"/>
  <c r="Z1599" i="1" s="1"/>
  <c r="V1600" i="1"/>
  <c r="Z1600" i="1" s="1"/>
  <c r="V1601" i="1"/>
  <c r="Z1601" i="1" s="1"/>
  <c r="V1602" i="1"/>
  <c r="V1603" i="1"/>
  <c r="V1604" i="1"/>
  <c r="V1605" i="1"/>
  <c r="Z1605" i="1" s="1"/>
  <c r="V1606" i="1"/>
  <c r="Z1606" i="1" s="1"/>
  <c r="V1607" i="1"/>
  <c r="Z1607" i="1" s="1"/>
  <c r="V1608" i="1"/>
  <c r="Z1608" i="1" s="1"/>
  <c r="V1609" i="1"/>
  <c r="Z1609" i="1" s="1"/>
  <c r="V1610" i="1"/>
  <c r="V1611" i="1"/>
  <c r="V1612" i="1"/>
  <c r="V1613" i="1"/>
  <c r="Z1613" i="1" s="1"/>
  <c r="V1614" i="1"/>
  <c r="Z1614" i="1" s="1"/>
  <c r="V1615" i="1"/>
  <c r="Z1615" i="1" s="1"/>
  <c r="V1616" i="1"/>
  <c r="Z1616" i="1" s="1"/>
  <c r="V1617" i="1"/>
  <c r="Z1617" i="1" s="1"/>
  <c r="V1618" i="1"/>
  <c r="V1619" i="1"/>
  <c r="V1620" i="1"/>
  <c r="V1621" i="1"/>
  <c r="Z1621" i="1" s="1"/>
  <c r="V1622" i="1"/>
  <c r="Z1622" i="1" s="1"/>
  <c r="V1623" i="1"/>
  <c r="Z1623" i="1" s="1"/>
  <c r="V1624" i="1"/>
  <c r="Z1624" i="1" s="1"/>
  <c r="V1625" i="1"/>
  <c r="Z1625" i="1" s="1"/>
  <c r="V1626" i="1"/>
  <c r="V1627" i="1"/>
  <c r="V1628" i="1"/>
  <c r="V1629" i="1"/>
  <c r="Z1629" i="1" s="1"/>
  <c r="V1630" i="1"/>
  <c r="Z1630" i="1" s="1"/>
  <c r="V1631" i="1"/>
  <c r="Z1631" i="1" s="1"/>
  <c r="V1632" i="1"/>
  <c r="Z1632" i="1" s="1"/>
  <c r="V1633" i="1"/>
  <c r="Z1633" i="1" s="1"/>
  <c r="V1634" i="1"/>
  <c r="V1635" i="1"/>
  <c r="V1636" i="1"/>
  <c r="V1637" i="1"/>
  <c r="Z1637" i="1" s="1"/>
  <c r="V1638" i="1"/>
  <c r="Z1638" i="1" s="1"/>
  <c r="V1639" i="1"/>
  <c r="Z1639" i="1" s="1"/>
  <c r="V1640" i="1"/>
  <c r="Z1640" i="1" s="1"/>
  <c r="V1641" i="1"/>
  <c r="Z1641" i="1" s="1"/>
  <c r="V1642" i="1"/>
  <c r="V1643" i="1"/>
  <c r="V1644" i="1"/>
  <c r="V1645" i="1"/>
  <c r="Z1645" i="1" s="1"/>
  <c r="V1646" i="1"/>
  <c r="Z1646" i="1" s="1"/>
  <c r="V1647" i="1"/>
  <c r="Z1647" i="1" s="1"/>
  <c r="V1648" i="1"/>
  <c r="Z1648" i="1" s="1"/>
  <c r="V1649" i="1"/>
  <c r="Z1649" i="1" s="1"/>
  <c r="V1650" i="1"/>
  <c r="V1651" i="1"/>
  <c r="V1652" i="1"/>
  <c r="V1653" i="1"/>
  <c r="Z1653" i="1" s="1"/>
  <c r="V1654" i="1"/>
  <c r="Z1654" i="1" s="1"/>
  <c r="V1655" i="1"/>
  <c r="Z1655" i="1" s="1"/>
  <c r="V1656" i="1"/>
  <c r="Z1656" i="1" s="1"/>
  <c r="V1657" i="1"/>
  <c r="Z1657" i="1" s="1"/>
  <c r="V1658" i="1"/>
  <c r="V1659" i="1"/>
  <c r="V1660" i="1"/>
  <c r="V1661" i="1"/>
  <c r="Z1661" i="1" s="1"/>
  <c r="V1662" i="1"/>
  <c r="Z1662" i="1" s="1"/>
  <c r="V1663" i="1"/>
  <c r="Z1663" i="1" s="1"/>
  <c r="V1664" i="1"/>
  <c r="Z1664" i="1" s="1"/>
  <c r="V1665" i="1"/>
  <c r="Z1665" i="1" s="1"/>
  <c r="V1666" i="1"/>
  <c r="V1667" i="1"/>
  <c r="V1668" i="1"/>
  <c r="V1669" i="1"/>
  <c r="Z1669" i="1" s="1"/>
  <c r="V1670" i="1"/>
  <c r="Z1670" i="1" s="1"/>
  <c r="V1671" i="1"/>
  <c r="Z1671" i="1" s="1"/>
  <c r="V1672" i="1"/>
  <c r="Z1672" i="1" s="1"/>
  <c r="V1673" i="1"/>
  <c r="Z1673" i="1" s="1"/>
  <c r="V1674" i="1"/>
  <c r="V1675" i="1"/>
  <c r="V1676" i="1"/>
  <c r="V1677" i="1"/>
  <c r="Z1677" i="1" s="1"/>
  <c r="V1678" i="1"/>
  <c r="Z1678" i="1" s="1"/>
  <c r="V1679" i="1"/>
  <c r="Z1679" i="1" s="1"/>
  <c r="V1680" i="1"/>
  <c r="Z1680" i="1" s="1"/>
  <c r="V1681" i="1"/>
  <c r="Z1681" i="1" s="1"/>
  <c r="V1682" i="1"/>
  <c r="V1683" i="1"/>
  <c r="V1684" i="1"/>
  <c r="V1685" i="1"/>
  <c r="Z1685" i="1" s="1"/>
  <c r="V1686" i="1"/>
  <c r="Z1686" i="1" s="1"/>
  <c r="V1687" i="1"/>
  <c r="Z1687" i="1" s="1"/>
  <c r="V1688" i="1"/>
  <c r="Z1688" i="1" s="1"/>
  <c r="V1689" i="1"/>
  <c r="Z1689" i="1" s="1"/>
  <c r="V1690" i="1"/>
  <c r="V1691" i="1"/>
  <c r="V1692" i="1"/>
  <c r="V1693" i="1"/>
  <c r="Z1693" i="1" s="1"/>
  <c r="V1694" i="1"/>
  <c r="Z1694" i="1" s="1"/>
  <c r="V1695" i="1"/>
  <c r="Z1695" i="1" s="1"/>
  <c r="V1696" i="1"/>
  <c r="Z1696" i="1" s="1"/>
  <c r="V1697" i="1"/>
  <c r="Z1697" i="1" s="1"/>
  <c r="V1698" i="1"/>
  <c r="V1699" i="1"/>
  <c r="V1700" i="1"/>
  <c r="V1701" i="1"/>
  <c r="Z1701" i="1" s="1"/>
  <c r="V1702" i="1"/>
  <c r="Z1702" i="1" s="1"/>
  <c r="V1703" i="1"/>
  <c r="Z1703" i="1" s="1"/>
  <c r="V1704" i="1"/>
  <c r="Z1704" i="1" s="1"/>
  <c r="V1705" i="1"/>
  <c r="Z1705" i="1" s="1"/>
  <c r="V1706" i="1"/>
  <c r="V1707" i="1"/>
  <c r="V1708" i="1"/>
  <c r="V1709" i="1"/>
  <c r="Z1709" i="1" s="1"/>
  <c r="V1710" i="1"/>
  <c r="Z1710" i="1" s="1"/>
  <c r="V1711" i="1"/>
  <c r="Z1711" i="1" s="1"/>
  <c r="V1712" i="1"/>
  <c r="Z1712" i="1" s="1"/>
  <c r="V1713" i="1"/>
  <c r="Z1713" i="1" s="1"/>
  <c r="V1714" i="1"/>
  <c r="V1715" i="1"/>
  <c r="V1716" i="1"/>
  <c r="V1717" i="1"/>
  <c r="Z1717" i="1" s="1"/>
  <c r="V1718" i="1"/>
  <c r="Z1718" i="1" s="1"/>
  <c r="V1719" i="1"/>
  <c r="Z1719" i="1" s="1"/>
  <c r="V1720" i="1"/>
  <c r="Z1720" i="1" s="1"/>
  <c r="V1721" i="1"/>
  <c r="Z1721" i="1" s="1"/>
  <c r="V1722" i="1"/>
  <c r="V1723" i="1"/>
  <c r="V1724" i="1"/>
  <c r="V1725" i="1"/>
  <c r="Z1725" i="1" s="1"/>
  <c r="V1726" i="1"/>
  <c r="Z1726" i="1" s="1"/>
  <c r="V1727" i="1"/>
  <c r="Z1727" i="1" s="1"/>
  <c r="V1728" i="1"/>
  <c r="Z1728" i="1" s="1"/>
  <c r="V1729" i="1"/>
  <c r="Z1729" i="1" s="1"/>
  <c r="V1730" i="1"/>
  <c r="V1731" i="1"/>
  <c r="V1732" i="1"/>
  <c r="V1733" i="1"/>
  <c r="Z1733" i="1" s="1"/>
  <c r="V1734" i="1"/>
  <c r="Z1734" i="1" s="1"/>
  <c r="V1735" i="1"/>
  <c r="Z1735" i="1" s="1"/>
  <c r="V1736" i="1"/>
  <c r="Z1736" i="1" s="1"/>
  <c r="V1737" i="1"/>
  <c r="Z1737" i="1" s="1"/>
  <c r="V1738" i="1"/>
  <c r="V1739" i="1"/>
  <c r="V1740" i="1"/>
  <c r="V1741" i="1"/>
  <c r="Z1741" i="1" s="1"/>
  <c r="V1742" i="1"/>
  <c r="Z1742" i="1" s="1"/>
  <c r="V1743" i="1"/>
  <c r="Z1743" i="1" s="1"/>
  <c r="V1744" i="1"/>
  <c r="Z1744" i="1" s="1"/>
  <c r="V1745" i="1"/>
  <c r="Z1745" i="1" s="1"/>
  <c r="V1746" i="1"/>
  <c r="V1747" i="1"/>
  <c r="V1748" i="1"/>
  <c r="V1749" i="1"/>
  <c r="Z1749" i="1" s="1"/>
  <c r="V1750" i="1"/>
  <c r="Z1750" i="1" s="1"/>
  <c r="V1751" i="1"/>
  <c r="Z1751" i="1" s="1"/>
  <c r="V1752" i="1"/>
  <c r="Z1752" i="1" s="1"/>
  <c r="V1753" i="1"/>
  <c r="Z1753" i="1" s="1"/>
  <c r="V1754" i="1"/>
  <c r="V1755" i="1"/>
  <c r="V1756" i="1"/>
  <c r="V1757" i="1"/>
  <c r="Z1757" i="1" s="1"/>
  <c r="V1758" i="1"/>
  <c r="Z1758" i="1" s="1"/>
  <c r="V1759" i="1"/>
  <c r="Z1759" i="1" s="1"/>
  <c r="V1760" i="1"/>
  <c r="Z1760" i="1" s="1"/>
  <c r="V1761" i="1"/>
  <c r="Z1761" i="1" s="1"/>
  <c r="V1762" i="1"/>
  <c r="V1763" i="1"/>
  <c r="V1764" i="1"/>
  <c r="V1765" i="1"/>
  <c r="Z1765" i="1" s="1"/>
  <c r="V1766" i="1"/>
  <c r="Z1766" i="1" s="1"/>
  <c r="V1767" i="1"/>
  <c r="Z1767" i="1" s="1"/>
  <c r="V1768" i="1"/>
  <c r="Z1768" i="1" s="1"/>
  <c r="V1769" i="1"/>
  <c r="Z1769" i="1" s="1"/>
  <c r="V1770" i="1"/>
  <c r="V1771" i="1"/>
  <c r="V1772" i="1"/>
  <c r="V1773" i="1"/>
  <c r="Z1773" i="1" s="1"/>
  <c r="V1774" i="1"/>
  <c r="Z1774" i="1" s="1"/>
  <c r="V1775" i="1"/>
  <c r="Z1775" i="1" s="1"/>
  <c r="V1776" i="1"/>
  <c r="Z1776" i="1" s="1"/>
  <c r="V1777" i="1"/>
  <c r="Z1777" i="1" s="1"/>
  <c r="V1778" i="1"/>
  <c r="V1779" i="1"/>
  <c r="V1780" i="1"/>
  <c r="V1781" i="1"/>
  <c r="Z1781" i="1" s="1"/>
  <c r="V1782" i="1"/>
  <c r="Z1782" i="1" s="1"/>
  <c r="V1783" i="1"/>
  <c r="Z1783" i="1" s="1"/>
  <c r="V1784" i="1"/>
  <c r="Z1784" i="1" s="1"/>
  <c r="V1785" i="1"/>
  <c r="Z1785" i="1" s="1"/>
  <c r="V1786" i="1"/>
  <c r="V1787" i="1"/>
  <c r="V1788" i="1"/>
  <c r="V1789" i="1"/>
  <c r="Z1789" i="1" s="1"/>
  <c r="V1790" i="1"/>
  <c r="Z1790" i="1" s="1"/>
  <c r="V1791" i="1"/>
  <c r="Z1791" i="1" s="1"/>
  <c r="V1792" i="1"/>
  <c r="Z1792" i="1" s="1"/>
  <c r="V1793" i="1"/>
  <c r="Z1793" i="1" s="1"/>
  <c r="V1794" i="1"/>
  <c r="V1795" i="1"/>
  <c r="V1796" i="1"/>
  <c r="V1797" i="1"/>
  <c r="Z1797" i="1" s="1"/>
  <c r="V1798" i="1"/>
  <c r="Z1798" i="1" s="1"/>
  <c r="V1799" i="1"/>
  <c r="Z1799" i="1" s="1"/>
  <c r="V1800" i="1"/>
  <c r="Z1800" i="1" s="1"/>
  <c r="V1801" i="1"/>
  <c r="Z1801" i="1" s="1"/>
  <c r="V1802" i="1"/>
  <c r="V1803" i="1"/>
  <c r="V1804" i="1"/>
  <c r="V1805" i="1"/>
  <c r="Z1805" i="1" s="1"/>
  <c r="V1806" i="1"/>
  <c r="Z1806" i="1" s="1"/>
  <c r="V1807" i="1"/>
  <c r="Z1807" i="1" s="1"/>
  <c r="V1808" i="1"/>
  <c r="Z1808" i="1" s="1"/>
  <c r="V1809" i="1"/>
  <c r="Z1809" i="1" s="1"/>
  <c r="V1810" i="1"/>
  <c r="V1811" i="1"/>
  <c r="V1812" i="1"/>
  <c r="V1813" i="1"/>
  <c r="Z1813" i="1" s="1"/>
  <c r="V1814" i="1"/>
  <c r="Z1814" i="1" s="1"/>
  <c r="V1815" i="1"/>
  <c r="Z1815" i="1" s="1"/>
  <c r="V1816" i="1"/>
  <c r="Z1816" i="1" s="1"/>
  <c r="V1817" i="1"/>
  <c r="Z1817" i="1" s="1"/>
  <c r="V1818" i="1"/>
  <c r="V1819" i="1"/>
  <c r="V1820" i="1"/>
  <c r="V1821" i="1"/>
  <c r="Z1821" i="1" s="1"/>
  <c r="V1822" i="1"/>
  <c r="Z1822" i="1" s="1"/>
  <c r="V1823" i="1"/>
  <c r="Z1823" i="1" s="1"/>
  <c r="V1824" i="1"/>
  <c r="Z1824" i="1" s="1"/>
  <c r="V1825" i="1"/>
  <c r="Z1825" i="1" s="1"/>
  <c r="V1826" i="1"/>
  <c r="V1827" i="1"/>
  <c r="V1828" i="1"/>
  <c r="V1829" i="1"/>
  <c r="Z1829" i="1" s="1"/>
  <c r="V1830" i="1"/>
  <c r="Z1830" i="1" s="1"/>
  <c r="V1831" i="1"/>
  <c r="Z1831" i="1" s="1"/>
  <c r="V1832" i="1"/>
  <c r="Z1832" i="1" s="1"/>
  <c r="V1833" i="1"/>
  <c r="Z1833" i="1" s="1"/>
  <c r="V1834" i="1"/>
  <c r="V1835" i="1"/>
  <c r="V1836" i="1"/>
  <c r="V1837" i="1"/>
  <c r="Z1837" i="1" s="1"/>
  <c r="V1838" i="1"/>
  <c r="Z1838" i="1" s="1"/>
  <c r="V1839" i="1"/>
  <c r="Z1839" i="1" s="1"/>
  <c r="V1840" i="1"/>
  <c r="Z1840" i="1" s="1"/>
  <c r="V1841" i="1"/>
  <c r="Z1841" i="1" s="1"/>
  <c r="V1842" i="1"/>
  <c r="V1843" i="1"/>
  <c r="V1844" i="1"/>
  <c r="V1845" i="1"/>
  <c r="Z1845" i="1" s="1"/>
  <c r="V1846" i="1"/>
  <c r="Z1846" i="1" s="1"/>
  <c r="V1847" i="1"/>
  <c r="Z1847" i="1" s="1"/>
  <c r="V1848" i="1"/>
  <c r="Z1848" i="1" s="1"/>
  <c r="V1849" i="1"/>
  <c r="Z1849" i="1" s="1"/>
  <c r="V1850" i="1"/>
  <c r="V1851" i="1"/>
  <c r="V1852" i="1"/>
  <c r="V1853" i="1"/>
  <c r="Z1853" i="1" s="1"/>
  <c r="V1854" i="1"/>
  <c r="Z1854" i="1" s="1"/>
  <c r="V1855" i="1"/>
  <c r="Z1855" i="1" s="1"/>
  <c r="V1856" i="1"/>
  <c r="Z1856" i="1" s="1"/>
  <c r="V1857" i="1"/>
  <c r="Z1857" i="1" s="1"/>
  <c r="V1858" i="1"/>
  <c r="V1859" i="1"/>
  <c r="V1860" i="1"/>
  <c r="V1861" i="1"/>
  <c r="Z1861" i="1" s="1"/>
  <c r="V1862" i="1"/>
  <c r="Z1862" i="1" s="1"/>
  <c r="V1863" i="1"/>
  <c r="Z1863" i="1" s="1"/>
  <c r="V1864" i="1"/>
  <c r="Z1864" i="1" s="1"/>
  <c r="V1865" i="1"/>
  <c r="Z1865" i="1" s="1"/>
  <c r="V1866" i="1"/>
  <c r="V1867" i="1"/>
  <c r="V1868" i="1"/>
  <c r="V1869" i="1"/>
  <c r="Z1869" i="1" s="1"/>
  <c r="V1870" i="1"/>
  <c r="Z1870" i="1" s="1"/>
  <c r="V1871" i="1"/>
  <c r="Z1871" i="1" s="1"/>
  <c r="V1872" i="1"/>
  <c r="Z1872" i="1" s="1"/>
  <c r="V1873" i="1"/>
  <c r="Z1873" i="1" s="1"/>
  <c r="V1874" i="1"/>
  <c r="V1875" i="1"/>
  <c r="V1876" i="1"/>
  <c r="V1877" i="1"/>
  <c r="Z1877" i="1" s="1"/>
  <c r="V1878" i="1"/>
  <c r="Z1878" i="1" s="1"/>
  <c r="V1879" i="1"/>
  <c r="Z1879" i="1" s="1"/>
  <c r="V1880" i="1"/>
  <c r="Z1880" i="1" s="1"/>
  <c r="V1881" i="1"/>
  <c r="Z1881" i="1" s="1"/>
  <c r="V1882" i="1"/>
  <c r="V1883" i="1"/>
  <c r="V1884" i="1"/>
  <c r="V1885" i="1"/>
  <c r="Z1885" i="1" s="1"/>
  <c r="V1886" i="1"/>
  <c r="Z1886" i="1" s="1"/>
  <c r="V1887" i="1"/>
  <c r="Z1887" i="1" s="1"/>
  <c r="V1888" i="1"/>
  <c r="Z1888" i="1" s="1"/>
  <c r="V1889" i="1"/>
  <c r="Z1889" i="1" s="1"/>
  <c r="V1890" i="1"/>
  <c r="V1891" i="1"/>
  <c r="V1892" i="1"/>
  <c r="V1893" i="1"/>
  <c r="Z1893" i="1" s="1"/>
  <c r="V1894" i="1"/>
  <c r="Z1894" i="1" s="1"/>
  <c r="V1895" i="1"/>
  <c r="Z1895" i="1" s="1"/>
  <c r="V1896" i="1"/>
  <c r="Z1896" i="1" s="1"/>
  <c r="V1897" i="1"/>
  <c r="Z1897" i="1" s="1"/>
  <c r="V1898" i="1"/>
  <c r="V1899" i="1"/>
  <c r="V1900" i="1"/>
  <c r="V1901" i="1"/>
  <c r="Z1901" i="1" s="1"/>
  <c r="V1902" i="1"/>
  <c r="Z1902" i="1" s="1"/>
  <c r="V1903" i="1"/>
  <c r="Z1903" i="1" s="1"/>
  <c r="V1904" i="1"/>
  <c r="Z1904" i="1" s="1"/>
  <c r="V1905" i="1"/>
  <c r="Z1905" i="1" s="1"/>
  <c r="V1906" i="1"/>
  <c r="V1907" i="1"/>
  <c r="V1908" i="1"/>
  <c r="V1909" i="1"/>
  <c r="Z1909" i="1" s="1"/>
  <c r="V1910" i="1"/>
  <c r="Z1910" i="1" s="1"/>
  <c r="V1911" i="1"/>
  <c r="Z1911" i="1" s="1"/>
  <c r="V1912" i="1"/>
  <c r="Z1912" i="1" s="1"/>
  <c r="V1913" i="1"/>
  <c r="Z1913" i="1" s="1"/>
  <c r="V1914" i="1"/>
  <c r="V1915" i="1"/>
  <c r="V1916" i="1"/>
  <c r="V1917" i="1"/>
  <c r="Z1917" i="1" s="1"/>
  <c r="V1918" i="1"/>
  <c r="Z1918" i="1" s="1"/>
  <c r="V1919" i="1"/>
  <c r="Z1919" i="1" s="1"/>
  <c r="V1920" i="1"/>
  <c r="Z1920" i="1" s="1"/>
  <c r="V1921" i="1"/>
  <c r="Z1921" i="1" s="1"/>
  <c r="V1922" i="1"/>
  <c r="V1923" i="1"/>
  <c r="V1924" i="1"/>
  <c r="V1925" i="1"/>
  <c r="Z1925" i="1" s="1"/>
  <c r="V1926" i="1"/>
  <c r="Z1926" i="1" s="1"/>
  <c r="V1927" i="1"/>
  <c r="Z1927" i="1" s="1"/>
  <c r="V1928" i="1"/>
  <c r="Z1928" i="1" s="1"/>
  <c r="V1929" i="1"/>
  <c r="Z1929" i="1" s="1"/>
  <c r="V1930" i="1"/>
  <c r="V1931" i="1"/>
  <c r="V1932" i="1"/>
  <c r="V1933" i="1"/>
  <c r="Z1933" i="1" s="1"/>
  <c r="V1934" i="1"/>
  <c r="Z1934" i="1" s="1"/>
  <c r="V1935" i="1"/>
  <c r="Z1935" i="1" s="1"/>
  <c r="V1936" i="1"/>
  <c r="Z1936" i="1" s="1"/>
  <c r="V1937" i="1"/>
  <c r="Z1937" i="1" s="1"/>
  <c r="V1938" i="1"/>
  <c r="V1939" i="1"/>
  <c r="V1940" i="1"/>
  <c r="V1941" i="1"/>
  <c r="Z1941" i="1" s="1"/>
  <c r="V1942" i="1"/>
  <c r="Z1942" i="1" s="1"/>
  <c r="V1943" i="1"/>
  <c r="Z1943" i="1" s="1"/>
  <c r="V1944" i="1"/>
  <c r="Z1944" i="1" s="1"/>
  <c r="V1945" i="1"/>
  <c r="Z1945" i="1" s="1"/>
  <c r="V1946" i="1"/>
  <c r="V1947" i="1"/>
  <c r="V1948" i="1"/>
  <c r="V1949" i="1"/>
  <c r="Z1949" i="1" s="1"/>
  <c r="V1950" i="1"/>
  <c r="Z1950" i="1" s="1"/>
  <c r="V1951" i="1"/>
  <c r="Z1951" i="1" s="1"/>
  <c r="V1952" i="1"/>
  <c r="Z1952" i="1" s="1"/>
  <c r="V1953" i="1"/>
  <c r="Z1953" i="1" s="1"/>
  <c r="V1954" i="1"/>
  <c r="V1955" i="1"/>
  <c r="V1956" i="1"/>
  <c r="V1957" i="1"/>
  <c r="Z1957" i="1" s="1"/>
  <c r="V1958" i="1"/>
  <c r="Z1958" i="1" s="1"/>
  <c r="V1959" i="1"/>
  <c r="Z1959" i="1" s="1"/>
  <c r="V1960" i="1"/>
  <c r="Z1960" i="1" s="1"/>
  <c r="V1961" i="1"/>
  <c r="Z1961" i="1" s="1"/>
  <c r="V1962" i="1"/>
  <c r="V1963" i="1"/>
  <c r="V1964" i="1"/>
  <c r="V1965" i="1"/>
  <c r="Z1965" i="1" s="1"/>
  <c r="V1966" i="1"/>
  <c r="Z1966" i="1" s="1"/>
  <c r="V1967" i="1"/>
  <c r="Z1967" i="1" s="1"/>
  <c r="V1968" i="1"/>
  <c r="Z1968" i="1" s="1"/>
  <c r="V1969" i="1"/>
  <c r="Z1969" i="1" s="1"/>
  <c r="V1970" i="1"/>
  <c r="V1971" i="1"/>
  <c r="V1972" i="1"/>
  <c r="V1973" i="1"/>
  <c r="Z1973" i="1" s="1"/>
  <c r="V1974" i="1"/>
  <c r="Z1974" i="1" s="1"/>
  <c r="V1975" i="1"/>
  <c r="Z1975" i="1" s="1"/>
  <c r="V1976" i="1"/>
  <c r="Z1976" i="1" s="1"/>
  <c r="V1977" i="1"/>
  <c r="Z1977" i="1" s="1"/>
  <c r="V1978" i="1"/>
  <c r="V1979" i="1"/>
  <c r="V1980" i="1"/>
  <c r="V1981" i="1"/>
  <c r="Z1981" i="1" s="1"/>
  <c r="V1982" i="1"/>
  <c r="Z1982" i="1" s="1"/>
  <c r="V1983" i="1"/>
  <c r="Z1983" i="1" s="1"/>
  <c r="V1984" i="1"/>
  <c r="Z1984" i="1" s="1"/>
  <c r="V1985" i="1"/>
  <c r="Z1985" i="1" s="1"/>
  <c r="V1986" i="1"/>
  <c r="V1987" i="1"/>
  <c r="V1988" i="1"/>
  <c r="V1989" i="1"/>
  <c r="Z1989" i="1" s="1"/>
  <c r="V1990" i="1"/>
  <c r="Z1990" i="1" s="1"/>
  <c r="V1991" i="1"/>
  <c r="Z1991" i="1" s="1"/>
  <c r="V1992" i="1"/>
  <c r="Z1992" i="1" s="1"/>
  <c r="V1993" i="1"/>
  <c r="Z1993" i="1" s="1"/>
  <c r="V1994" i="1"/>
  <c r="V1995" i="1"/>
  <c r="V1996" i="1"/>
  <c r="V1997" i="1"/>
  <c r="Z1997" i="1" s="1"/>
  <c r="V1998" i="1"/>
  <c r="Z1998" i="1" s="1"/>
  <c r="V1999" i="1"/>
  <c r="Z1999" i="1" s="1"/>
  <c r="V2000" i="1"/>
  <c r="Z2000" i="1" s="1"/>
  <c r="V2001" i="1"/>
  <c r="Z2001" i="1" s="1"/>
  <c r="V2002" i="1"/>
  <c r="V2003" i="1"/>
  <c r="V2004" i="1"/>
  <c r="V2005" i="1"/>
  <c r="Z2005" i="1" s="1"/>
  <c r="V2006" i="1"/>
  <c r="Z2006" i="1" s="1"/>
  <c r="V2007" i="1"/>
  <c r="Z2007" i="1" s="1"/>
  <c r="V2008" i="1"/>
  <c r="Z2008" i="1" s="1"/>
  <c r="V2009" i="1"/>
  <c r="Z2009" i="1" s="1"/>
  <c r="V2010" i="1"/>
  <c r="V2011" i="1"/>
  <c r="V2012" i="1"/>
  <c r="V2013" i="1"/>
  <c r="Z2013" i="1" s="1"/>
  <c r="V2014" i="1"/>
  <c r="Z2014" i="1" s="1"/>
  <c r="V2015" i="1"/>
  <c r="Z2015" i="1" s="1"/>
  <c r="V2016" i="1"/>
  <c r="Z2016" i="1" s="1"/>
  <c r="V2017" i="1"/>
  <c r="Z2017" i="1" s="1"/>
  <c r="V2018" i="1"/>
  <c r="V2019" i="1"/>
  <c r="V2020" i="1"/>
  <c r="V2021" i="1"/>
  <c r="Z2021" i="1" s="1"/>
  <c r="V2022" i="1"/>
  <c r="Z2022" i="1" s="1"/>
  <c r="V2023" i="1"/>
  <c r="Z2023" i="1" s="1"/>
  <c r="V2024" i="1"/>
  <c r="Z2024" i="1" s="1"/>
  <c r="V2025" i="1"/>
  <c r="Z2025" i="1" s="1"/>
  <c r="V2026" i="1"/>
  <c r="V2027" i="1"/>
  <c r="V2028" i="1"/>
  <c r="V2029" i="1"/>
  <c r="Z2029" i="1" s="1"/>
  <c r="V2030" i="1"/>
  <c r="Z2030" i="1" s="1"/>
  <c r="V2031" i="1"/>
  <c r="Z2031" i="1" s="1"/>
  <c r="V2032" i="1"/>
  <c r="Z2032" i="1" s="1"/>
  <c r="V2033" i="1"/>
  <c r="Z2033" i="1" s="1"/>
  <c r="V2034" i="1"/>
  <c r="V2035" i="1"/>
  <c r="V2036" i="1"/>
  <c r="V2037" i="1"/>
  <c r="Z2037" i="1" s="1"/>
  <c r="V2038" i="1"/>
  <c r="Z2038" i="1" s="1"/>
  <c r="V2039" i="1"/>
  <c r="Z2039" i="1" s="1"/>
  <c r="V2040" i="1"/>
  <c r="Z2040" i="1" s="1"/>
  <c r="V2041" i="1"/>
  <c r="Z2041" i="1" s="1"/>
  <c r="V2042" i="1"/>
  <c r="V2043" i="1"/>
  <c r="V2044" i="1"/>
  <c r="V2045" i="1"/>
  <c r="Z2045" i="1" s="1"/>
  <c r="V2046" i="1"/>
  <c r="Z2046" i="1" s="1"/>
  <c r="V2047" i="1"/>
  <c r="Z2047" i="1" s="1"/>
  <c r="V2048" i="1"/>
  <c r="Z2048" i="1" s="1"/>
  <c r="V2049" i="1"/>
  <c r="Z2049" i="1" s="1"/>
  <c r="V2050" i="1"/>
  <c r="V2051" i="1"/>
  <c r="V2052" i="1"/>
  <c r="V2053" i="1"/>
  <c r="Z2053" i="1" s="1"/>
  <c r="V2054" i="1"/>
  <c r="Z2054" i="1" s="1"/>
  <c r="V2055" i="1"/>
  <c r="Z2055" i="1" s="1"/>
  <c r="V2056" i="1"/>
  <c r="Z2056" i="1" s="1"/>
  <c r="V2057" i="1"/>
  <c r="Z2057" i="1" s="1"/>
  <c r="V2058" i="1"/>
  <c r="V2059" i="1"/>
  <c r="V2060" i="1"/>
  <c r="V2061" i="1"/>
  <c r="Z2061" i="1" s="1"/>
  <c r="V2062" i="1"/>
  <c r="Z2062" i="1" s="1"/>
  <c r="V2063" i="1"/>
  <c r="Z2063" i="1" s="1"/>
  <c r="V2064" i="1"/>
  <c r="Z2064" i="1" s="1"/>
  <c r="V2065" i="1"/>
  <c r="Z2065" i="1" s="1"/>
  <c r="V2066" i="1"/>
  <c r="V2067" i="1"/>
  <c r="V2068" i="1"/>
  <c r="V2069" i="1"/>
  <c r="Z2069" i="1" s="1"/>
  <c r="V2070" i="1"/>
  <c r="Z2070" i="1" s="1"/>
  <c r="V2071" i="1"/>
  <c r="Z2071" i="1" s="1"/>
  <c r="V2072" i="1"/>
  <c r="Z2072" i="1" s="1"/>
  <c r="V2073" i="1"/>
  <c r="Z2073" i="1" s="1"/>
  <c r="V2074" i="1"/>
  <c r="V2075" i="1"/>
  <c r="V2076" i="1"/>
  <c r="V2077" i="1"/>
  <c r="Z2077" i="1" s="1"/>
  <c r="V2078" i="1"/>
  <c r="Z2078" i="1" s="1"/>
  <c r="V2079" i="1"/>
  <c r="Z2079" i="1" s="1"/>
  <c r="V2080" i="1"/>
  <c r="Z2080" i="1" s="1"/>
  <c r="V2081" i="1"/>
  <c r="Z2081" i="1" s="1"/>
  <c r="V2082" i="1"/>
  <c r="V2083" i="1"/>
  <c r="V2084" i="1"/>
  <c r="V2085" i="1"/>
  <c r="Z2085" i="1" s="1"/>
  <c r="V2086" i="1"/>
  <c r="Z2086" i="1" s="1"/>
  <c r="V2087" i="1"/>
  <c r="Z2087" i="1" s="1"/>
  <c r="V2088" i="1"/>
  <c r="Z2088" i="1" s="1"/>
  <c r="V2089" i="1"/>
  <c r="Z2089" i="1" s="1"/>
  <c r="V2090" i="1"/>
  <c r="V2091" i="1"/>
  <c r="V2092" i="1"/>
  <c r="V2093" i="1"/>
  <c r="Z2093" i="1" s="1"/>
  <c r="V2094" i="1"/>
  <c r="Z2094" i="1" s="1"/>
  <c r="V2095" i="1"/>
  <c r="Z2095" i="1" s="1"/>
  <c r="V2096" i="1"/>
  <c r="Z2096" i="1" s="1"/>
  <c r="V2097" i="1"/>
  <c r="Z2097" i="1" s="1"/>
  <c r="V2098" i="1"/>
  <c r="V2099" i="1"/>
  <c r="V2100" i="1"/>
  <c r="V2101" i="1"/>
  <c r="Z2101" i="1" s="1"/>
  <c r="V2102" i="1"/>
  <c r="Z2102" i="1" s="1"/>
  <c r="V2103" i="1"/>
  <c r="Z2103" i="1" s="1"/>
  <c r="V2104" i="1"/>
  <c r="Z2104" i="1" s="1"/>
  <c r="V2105" i="1"/>
  <c r="Z2105" i="1" s="1"/>
  <c r="V2106" i="1"/>
  <c r="V2107" i="1"/>
  <c r="V2108" i="1"/>
  <c r="V2109" i="1"/>
  <c r="Z2109" i="1" s="1"/>
  <c r="V2110" i="1"/>
  <c r="Z2110" i="1" s="1"/>
  <c r="V2111" i="1"/>
  <c r="Z2111" i="1" s="1"/>
  <c r="V2112" i="1"/>
  <c r="Z2112" i="1" s="1"/>
  <c r="V2113" i="1"/>
  <c r="Z2113" i="1" s="1"/>
  <c r="V2114" i="1"/>
  <c r="V2115" i="1"/>
  <c r="V2116" i="1"/>
  <c r="V2117" i="1"/>
  <c r="Z2117" i="1" s="1"/>
  <c r="V2118" i="1"/>
  <c r="Z2118" i="1" s="1"/>
  <c r="V2119" i="1"/>
  <c r="Z2119" i="1" s="1"/>
  <c r="V2120" i="1"/>
  <c r="Z2120" i="1" s="1"/>
  <c r="V2121" i="1"/>
  <c r="Z2121" i="1" s="1"/>
  <c r="V2122" i="1"/>
  <c r="V2123" i="1"/>
  <c r="V2124" i="1"/>
  <c r="V2125" i="1"/>
  <c r="Z2125" i="1" s="1"/>
  <c r="V2126" i="1"/>
  <c r="Z2126" i="1" s="1"/>
  <c r="V2127" i="1"/>
  <c r="Z2127" i="1" s="1"/>
  <c r="V2128" i="1"/>
  <c r="Z2128" i="1" s="1"/>
  <c r="V2129" i="1"/>
  <c r="Z2129" i="1" s="1"/>
  <c r="V2130" i="1"/>
  <c r="V2131" i="1"/>
  <c r="V2132" i="1"/>
  <c r="V2133" i="1"/>
  <c r="Z2133" i="1" s="1"/>
  <c r="V2134" i="1"/>
  <c r="Z2134" i="1" s="1"/>
  <c r="V2135" i="1"/>
  <c r="Z2135" i="1" s="1"/>
  <c r="V2136" i="1"/>
  <c r="Z2136" i="1" s="1"/>
  <c r="V2137" i="1"/>
  <c r="Z2137" i="1" s="1"/>
  <c r="V2138" i="1"/>
  <c r="V2139" i="1"/>
  <c r="V2140" i="1"/>
  <c r="V2141" i="1"/>
  <c r="Z2141" i="1" s="1"/>
  <c r="V2142" i="1"/>
  <c r="Z2142" i="1" s="1"/>
  <c r="V2143" i="1"/>
  <c r="Z2143" i="1" s="1"/>
  <c r="V2144" i="1"/>
  <c r="Z2144" i="1" s="1"/>
  <c r="V2145" i="1"/>
  <c r="Z2145" i="1" s="1"/>
  <c r="V2146" i="1"/>
  <c r="V2147" i="1"/>
  <c r="V2148" i="1"/>
  <c r="V2149" i="1"/>
  <c r="Z2149" i="1" s="1"/>
  <c r="V2150" i="1"/>
  <c r="Z2150" i="1" s="1"/>
  <c r="V2151" i="1"/>
  <c r="Z2151" i="1" s="1"/>
  <c r="V2152" i="1"/>
  <c r="Z2152" i="1" s="1"/>
  <c r="V2153" i="1"/>
  <c r="Z2153" i="1" s="1"/>
  <c r="V2154" i="1"/>
  <c r="V2155" i="1"/>
  <c r="V2156" i="1"/>
  <c r="V2157" i="1"/>
  <c r="Z2157" i="1" s="1"/>
  <c r="V2158" i="1"/>
  <c r="Z2158" i="1" s="1"/>
  <c r="V2159" i="1"/>
  <c r="Z2159" i="1" s="1"/>
  <c r="V2160" i="1"/>
  <c r="Z2160" i="1" s="1"/>
  <c r="V2161" i="1"/>
  <c r="Z2161" i="1" s="1"/>
  <c r="V2162" i="1"/>
  <c r="V2163" i="1"/>
  <c r="V2164" i="1"/>
  <c r="V2165" i="1"/>
  <c r="Z2165" i="1" s="1"/>
  <c r="V2166" i="1"/>
  <c r="Z2166" i="1" s="1"/>
  <c r="V2167" i="1"/>
  <c r="Z2167" i="1" s="1"/>
  <c r="V2168" i="1"/>
  <c r="Z2168" i="1" s="1"/>
  <c r="V2169" i="1"/>
  <c r="Z2169" i="1" s="1"/>
  <c r="V2170" i="1"/>
  <c r="V2171" i="1"/>
  <c r="V2172" i="1"/>
  <c r="V2173" i="1"/>
  <c r="Z2173" i="1" s="1"/>
  <c r="V2174" i="1"/>
  <c r="Z2174" i="1" s="1"/>
  <c r="V2175" i="1"/>
  <c r="Z2175" i="1" s="1"/>
  <c r="V2176" i="1"/>
  <c r="Z2176" i="1" s="1"/>
  <c r="V2177" i="1"/>
  <c r="Z2177" i="1" s="1"/>
  <c r="V2178" i="1"/>
  <c r="V2179" i="1"/>
  <c r="V2180" i="1"/>
  <c r="V2181" i="1"/>
  <c r="Z2181" i="1" s="1"/>
  <c r="V2182" i="1"/>
  <c r="Z2182" i="1" s="1"/>
  <c r="V2183" i="1"/>
  <c r="Z2183" i="1" s="1"/>
  <c r="V2184" i="1"/>
  <c r="Z2184" i="1" s="1"/>
  <c r="V2185" i="1"/>
  <c r="Z2185" i="1" s="1"/>
  <c r="V2186" i="1"/>
  <c r="V2187" i="1"/>
  <c r="V2188" i="1"/>
  <c r="V2189" i="1"/>
  <c r="Z2189" i="1" s="1"/>
  <c r="V2190" i="1"/>
  <c r="Z2190" i="1" s="1"/>
  <c r="V2191" i="1"/>
  <c r="Z2191" i="1" s="1"/>
  <c r="V2192" i="1"/>
  <c r="Z2192" i="1" s="1"/>
  <c r="V2193" i="1"/>
  <c r="Z2193" i="1" s="1"/>
  <c r="V2194" i="1"/>
  <c r="V2195" i="1"/>
  <c r="V2196" i="1"/>
  <c r="V2197" i="1"/>
  <c r="Z2197" i="1" s="1"/>
  <c r="V2198" i="1"/>
  <c r="Z2198" i="1" s="1"/>
  <c r="V2199" i="1"/>
  <c r="Z2199" i="1" s="1"/>
  <c r="V2200" i="1"/>
  <c r="Z2200" i="1" s="1"/>
  <c r="V2201" i="1"/>
  <c r="V2202" i="1"/>
  <c r="V2203" i="1"/>
  <c r="V2204" i="1"/>
  <c r="V2205" i="1"/>
  <c r="Z2205" i="1" s="1"/>
  <c r="V2206" i="1"/>
  <c r="Z2206" i="1" s="1"/>
  <c r="V2207" i="1"/>
  <c r="Z2207" i="1" s="1"/>
  <c r="V2208" i="1"/>
  <c r="Z2208" i="1" s="1"/>
  <c r="V2209" i="1"/>
  <c r="Z2209" i="1" s="1"/>
  <c r="V2210" i="1"/>
  <c r="V2211" i="1"/>
  <c r="V2212" i="1"/>
  <c r="V2213" i="1"/>
  <c r="Z2213" i="1" s="1"/>
  <c r="V2214" i="1"/>
  <c r="Z2214" i="1" s="1"/>
  <c r="V2215" i="1"/>
  <c r="Z2215" i="1" s="1"/>
  <c r="V2216" i="1"/>
  <c r="Z2216" i="1" s="1"/>
  <c r="V2217" i="1"/>
  <c r="Z2217" i="1" s="1"/>
  <c r="V2218" i="1"/>
  <c r="V2219" i="1"/>
  <c r="V2220" i="1"/>
  <c r="V2221" i="1"/>
  <c r="Z2221" i="1" s="1"/>
  <c r="V2222" i="1"/>
  <c r="Z2222" i="1" s="1"/>
  <c r="V2223" i="1"/>
  <c r="Z2223" i="1" s="1"/>
  <c r="V2224" i="1"/>
  <c r="Z2224" i="1" s="1"/>
  <c r="V2225" i="1"/>
  <c r="Z2225" i="1" s="1"/>
  <c r="V2226" i="1"/>
  <c r="V2227" i="1"/>
  <c r="V2228" i="1"/>
  <c r="V2229" i="1"/>
  <c r="Z2229" i="1" s="1"/>
  <c r="V2230" i="1"/>
  <c r="Z2230" i="1" s="1"/>
  <c r="V2231" i="1"/>
  <c r="Z2231" i="1" s="1"/>
  <c r="V2232" i="1"/>
  <c r="Z2232" i="1" s="1"/>
  <c r="V2233" i="1"/>
  <c r="Z2233" i="1" s="1"/>
  <c r="V2234" i="1"/>
  <c r="V2235" i="1"/>
  <c r="V2236" i="1"/>
  <c r="V2237" i="1"/>
  <c r="Z2237" i="1" s="1"/>
  <c r="V2238" i="1"/>
  <c r="Z2238" i="1" s="1"/>
  <c r="V2239" i="1"/>
  <c r="Z2239" i="1" s="1"/>
  <c r="V2240" i="1"/>
  <c r="Z2240" i="1" s="1"/>
  <c r="V2241" i="1"/>
  <c r="Z2241" i="1" s="1"/>
  <c r="V2242" i="1"/>
  <c r="V2243" i="1"/>
  <c r="V2244" i="1"/>
  <c r="V2245" i="1"/>
  <c r="Z2245" i="1" s="1"/>
  <c r="V2246" i="1"/>
  <c r="Z2246" i="1" s="1"/>
  <c r="V2247" i="1"/>
  <c r="Z2247" i="1" s="1"/>
  <c r="V2248" i="1"/>
  <c r="Z2248" i="1" s="1"/>
  <c r="V2249" i="1"/>
  <c r="Z2249" i="1" s="1"/>
  <c r="V2250" i="1"/>
  <c r="V2251" i="1"/>
  <c r="V2252" i="1"/>
  <c r="V2253" i="1"/>
  <c r="Z2253" i="1" s="1"/>
  <c r="V2254" i="1"/>
  <c r="Z2254" i="1" s="1"/>
  <c r="V2255" i="1"/>
  <c r="Z2255" i="1" s="1"/>
  <c r="V2256" i="1"/>
  <c r="Z2256" i="1" s="1"/>
  <c r="V2257" i="1"/>
  <c r="Z2257" i="1" s="1"/>
  <c r="V2258" i="1"/>
  <c r="V2259" i="1"/>
  <c r="V2260" i="1"/>
  <c r="V2261" i="1"/>
  <c r="Z2261" i="1" s="1"/>
  <c r="V2262" i="1"/>
  <c r="Z2262" i="1" s="1"/>
  <c r="V2263" i="1"/>
  <c r="Z2263" i="1" s="1"/>
  <c r="V2264" i="1"/>
  <c r="Z2264" i="1" s="1"/>
  <c r="V2265" i="1"/>
  <c r="Z2265" i="1" s="1"/>
  <c r="V2266" i="1"/>
  <c r="V2267" i="1"/>
  <c r="V2268" i="1"/>
  <c r="V2269" i="1"/>
  <c r="Z2269" i="1" s="1"/>
  <c r="V2270" i="1"/>
  <c r="Z2270" i="1" s="1"/>
  <c r="V2271" i="1"/>
  <c r="Z2271" i="1" s="1"/>
  <c r="V2272" i="1"/>
  <c r="Z2272" i="1" s="1"/>
  <c r="V2273" i="1"/>
  <c r="Z2273" i="1" s="1"/>
  <c r="V2274" i="1"/>
  <c r="V2275" i="1"/>
  <c r="V2276" i="1"/>
  <c r="V2277" i="1"/>
  <c r="Z2277" i="1" s="1"/>
  <c r="V2278" i="1"/>
  <c r="Z2278" i="1" s="1"/>
  <c r="V2279" i="1"/>
  <c r="Z2279" i="1" s="1"/>
  <c r="V2280" i="1"/>
  <c r="Z2280" i="1" s="1"/>
  <c r="V2281" i="1"/>
  <c r="Z2281" i="1" s="1"/>
  <c r="V2282" i="1"/>
  <c r="V2283" i="1"/>
  <c r="V2284" i="1"/>
  <c r="V2285" i="1"/>
  <c r="Z2285" i="1" s="1"/>
  <c r="V2286" i="1"/>
  <c r="Z2286" i="1" s="1"/>
  <c r="V2287" i="1"/>
  <c r="Z2287" i="1" s="1"/>
  <c r="V2288" i="1"/>
  <c r="Z2288" i="1" s="1"/>
  <c r="V2289" i="1"/>
  <c r="Z2289" i="1" s="1"/>
  <c r="V2290" i="1"/>
  <c r="V2291" i="1"/>
  <c r="V2292" i="1"/>
  <c r="V2293" i="1"/>
  <c r="Z2293" i="1" s="1"/>
  <c r="V2294" i="1"/>
  <c r="Z2294" i="1" s="1"/>
  <c r="V2295" i="1"/>
  <c r="Z2295" i="1" s="1"/>
  <c r="V2296" i="1"/>
  <c r="Z2296" i="1" s="1"/>
  <c r="V2297" i="1"/>
  <c r="Z2297" i="1" s="1"/>
  <c r="V2298" i="1"/>
  <c r="V2299" i="1"/>
  <c r="V2300" i="1"/>
  <c r="V2301" i="1"/>
  <c r="Z2301" i="1" s="1"/>
  <c r="V2302" i="1"/>
  <c r="Z2302" i="1" s="1"/>
  <c r="V2303" i="1"/>
  <c r="Z2303" i="1" s="1"/>
  <c r="V2304" i="1"/>
  <c r="Z2304" i="1" s="1"/>
  <c r="V2305" i="1"/>
  <c r="Z2305" i="1" s="1"/>
  <c r="V2306" i="1"/>
  <c r="V2307" i="1"/>
  <c r="V2308" i="1"/>
  <c r="V2309" i="1"/>
  <c r="Z2309" i="1" s="1"/>
  <c r="V2310" i="1"/>
  <c r="Z2310" i="1" s="1"/>
  <c r="V2311" i="1"/>
  <c r="Z2311" i="1" s="1"/>
  <c r="V2312" i="1"/>
  <c r="Z2312" i="1" s="1"/>
  <c r="V2313" i="1"/>
  <c r="Z2313" i="1" s="1"/>
  <c r="V2314" i="1"/>
  <c r="V2315" i="1"/>
  <c r="V2316" i="1"/>
  <c r="V2317" i="1"/>
  <c r="Z2317" i="1" s="1"/>
  <c r="V2318" i="1"/>
  <c r="Z2318" i="1" s="1"/>
  <c r="V2319" i="1"/>
  <c r="Z2319" i="1" s="1"/>
  <c r="V2320" i="1"/>
  <c r="Z2320" i="1" s="1"/>
  <c r="V2321" i="1"/>
  <c r="Z2321" i="1" s="1"/>
  <c r="V2322" i="1"/>
  <c r="V2323" i="1"/>
  <c r="V2324" i="1"/>
  <c r="V2325" i="1"/>
  <c r="Z2325" i="1" s="1"/>
  <c r="V2326" i="1"/>
  <c r="Z2326" i="1" s="1"/>
  <c r="V2327" i="1"/>
  <c r="Z2327" i="1" s="1"/>
  <c r="V2328" i="1"/>
  <c r="Z2328" i="1" s="1"/>
  <c r="V2329" i="1"/>
  <c r="Z2329" i="1" s="1"/>
  <c r="V2330" i="1"/>
  <c r="V2331" i="1"/>
  <c r="V2332" i="1"/>
  <c r="V2333" i="1"/>
  <c r="Z2333" i="1" s="1"/>
  <c r="V2334" i="1"/>
  <c r="Z2334" i="1" s="1"/>
  <c r="V2335" i="1"/>
  <c r="Z2335" i="1" s="1"/>
  <c r="V2336" i="1"/>
  <c r="Z2336" i="1" s="1"/>
  <c r="V2337" i="1"/>
  <c r="Z2337" i="1" s="1"/>
  <c r="V2338" i="1"/>
  <c r="V2339" i="1"/>
  <c r="V2340" i="1"/>
  <c r="V2341" i="1"/>
  <c r="Z2341" i="1" s="1"/>
  <c r="V2342" i="1"/>
  <c r="Z2342" i="1" s="1"/>
  <c r="V2343" i="1"/>
  <c r="Z2343" i="1" s="1"/>
  <c r="V2344" i="1"/>
  <c r="Z2344" i="1" s="1"/>
  <c r="V2345" i="1"/>
  <c r="Z2345" i="1" s="1"/>
  <c r="V2346" i="1"/>
  <c r="V2347" i="1"/>
  <c r="V2348" i="1"/>
  <c r="V2349" i="1"/>
  <c r="Z2349" i="1" s="1"/>
  <c r="V2350" i="1"/>
  <c r="Z2350" i="1" s="1"/>
  <c r="V2351" i="1"/>
  <c r="Z2351" i="1" s="1"/>
  <c r="V2352" i="1"/>
  <c r="Z2352" i="1" s="1"/>
  <c r="V2353" i="1"/>
  <c r="Z2353" i="1" s="1"/>
  <c r="V2354" i="1"/>
  <c r="V2355" i="1"/>
  <c r="V2356" i="1"/>
  <c r="V2357" i="1"/>
  <c r="Z2357" i="1" s="1"/>
  <c r="V2358" i="1"/>
  <c r="Z2358" i="1" s="1"/>
  <c r="V2359" i="1"/>
  <c r="Z2359" i="1" s="1"/>
  <c r="V2360" i="1"/>
  <c r="Z2360" i="1" s="1"/>
  <c r="V2361" i="1"/>
  <c r="Z2361" i="1" s="1"/>
  <c r="V2362" i="1"/>
  <c r="V2363" i="1"/>
  <c r="V2364" i="1"/>
  <c r="V2365" i="1"/>
  <c r="Z2365" i="1" s="1"/>
  <c r="V2366" i="1"/>
  <c r="Z2366" i="1" s="1"/>
  <c r="V2367" i="1"/>
  <c r="Z2367" i="1" s="1"/>
  <c r="V2368" i="1"/>
  <c r="Z2368" i="1" s="1"/>
  <c r="V2369" i="1"/>
  <c r="Z2369" i="1" s="1"/>
  <c r="V2370" i="1"/>
  <c r="V2371" i="1"/>
  <c r="V2372" i="1"/>
  <c r="V2373" i="1"/>
  <c r="Z2373" i="1" s="1"/>
  <c r="V2374" i="1"/>
  <c r="Z2374" i="1" s="1"/>
  <c r="V2375" i="1"/>
  <c r="Z2375" i="1" s="1"/>
  <c r="V2376" i="1"/>
  <c r="Z2376" i="1" s="1"/>
  <c r="V2377" i="1"/>
  <c r="Z2377" i="1" s="1"/>
  <c r="V2378" i="1"/>
  <c r="V2379" i="1"/>
  <c r="V2380" i="1"/>
  <c r="V2381" i="1"/>
  <c r="Z2381" i="1" s="1"/>
  <c r="V2382" i="1"/>
  <c r="Z2382" i="1" s="1"/>
  <c r="V2383" i="1"/>
  <c r="Z2383" i="1" s="1"/>
  <c r="V2384" i="1"/>
  <c r="Z2384" i="1" s="1"/>
  <c r="V2385" i="1"/>
  <c r="Z2385" i="1" s="1"/>
  <c r="V2386" i="1"/>
  <c r="V2387" i="1"/>
  <c r="V2388" i="1"/>
  <c r="V2389" i="1"/>
  <c r="Z2389" i="1" s="1"/>
  <c r="V2390" i="1"/>
  <c r="Z2390" i="1" s="1"/>
  <c r="V2391" i="1"/>
  <c r="Z2391" i="1" s="1"/>
  <c r="V2392" i="1"/>
  <c r="Z2392" i="1" s="1"/>
  <c r="V2393" i="1"/>
  <c r="Z2393" i="1" s="1"/>
  <c r="V2394" i="1"/>
  <c r="V2395" i="1"/>
  <c r="V2396" i="1"/>
  <c r="V2397" i="1"/>
  <c r="Z2397" i="1" s="1"/>
  <c r="V2398" i="1"/>
  <c r="Z2398" i="1" s="1"/>
  <c r="V2399" i="1"/>
  <c r="Z2399" i="1" s="1"/>
  <c r="V2400" i="1"/>
  <c r="Z2400" i="1" s="1"/>
  <c r="V2401" i="1"/>
  <c r="Z2401" i="1" s="1"/>
  <c r="V2402" i="1"/>
  <c r="V2403" i="1"/>
  <c r="V2404" i="1"/>
  <c r="V2405" i="1"/>
  <c r="Z2405" i="1" s="1"/>
  <c r="V2406" i="1"/>
  <c r="Z2406" i="1" s="1"/>
  <c r="V2407" i="1"/>
  <c r="Z2407" i="1" s="1"/>
  <c r="V2408" i="1"/>
  <c r="Z2408" i="1" s="1"/>
  <c r="V2409" i="1"/>
  <c r="Z2409" i="1" s="1"/>
  <c r="V2410" i="1"/>
  <c r="V2411" i="1"/>
  <c r="V2412" i="1"/>
  <c r="V2413" i="1"/>
  <c r="Z2413" i="1" s="1"/>
  <c r="V2414" i="1"/>
  <c r="Z2414" i="1" s="1"/>
  <c r="V2415" i="1"/>
  <c r="Z2415" i="1" s="1"/>
  <c r="V2416" i="1"/>
  <c r="Z2416" i="1" s="1"/>
  <c r="V2417" i="1"/>
  <c r="Z2417" i="1" s="1"/>
  <c r="V2418" i="1"/>
  <c r="V2419" i="1"/>
  <c r="V2420" i="1"/>
  <c r="V2421" i="1"/>
  <c r="Z2421" i="1" s="1"/>
  <c r="V2422" i="1"/>
  <c r="Z2422" i="1" s="1"/>
  <c r="V2423" i="1"/>
  <c r="Z2423" i="1" s="1"/>
  <c r="V2424" i="1"/>
  <c r="Z2424" i="1" s="1"/>
  <c r="V2425" i="1"/>
  <c r="Z2425" i="1" s="1"/>
  <c r="V2426" i="1"/>
  <c r="V2427" i="1"/>
  <c r="V2428" i="1"/>
  <c r="V2429" i="1"/>
  <c r="Z2429" i="1" s="1"/>
  <c r="V2430" i="1"/>
  <c r="Z2430" i="1" s="1"/>
  <c r="V2431" i="1"/>
  <c r="Z2431" i="1" s="1"/>
  <c r="V2432" i="1"/>
  <c r="Z2432" i="1" s="1"/>
  <c r="V2433" i="1"/>
  <c r="Z2433" i="1" s="1"/>
  <c r="V2434" i="1"/>
  <c r="V2435" i="1"/>
  <c r="V2436" i="1"/>
  <c r="V2437" i="1"/>
  <c r="Z2437" i="1" s="1"/>
  <c r="V2438" i="1"/>
  <c r="Z2438" i="1" s="1"/>
  <c r="V2439" i="1"/>
  <c r="Z2439" i="1" s="1"/>
  <c r="V2440" i="1"/>
  <c r="Z2440" i="1" s="1"/>
  <c r="V2441" i="1"/>
  <c r="Z2441" i="1" s="1"/>
  <c r="V2442" i="1"/>
  <c r="V2443" i="1"/>
  <c r="V2444" i="1"/>
  <c r="V2445" i="1"/>
  <c r="Z2445" i="1" s="1"/>
  <c r="V2446" i="1"/>
  <c r="Z2446" i="1" s="1"/>
  <c r="V2447" i="1"/>
  <c r="Z2447" i="1" s="1"/>
  <c r="V2448" i="1"/>
  <c r="Z2448" i="1" s="1"/>
  <c r="V2449" i="1"/>
  <c r="Z2449" i="1" s="1"/>
  <c r="V2450" i="1"/>
  <c r="V2451" i="1"/>
  <c r="V2452" i="1"/>
  <c r="V2453" i="1"/>
  <c r="Z2453" i="1" s="1"/>
  <c r="V2454" i="1"/>
  <c r="Z2454" i="1" s="1"/>
  <c r="V2455" i="1"/>
  <c r="Z2455" i="1" s="1"/>
  <c r="V2456" i="1"/>
  <c r="Z2456" i="1" s="1"/>
  <c r="V2457" i="1"/>
  <c r="Z2457" i="1" s="1"/>
  <c r="V2458" i="1"/>
  <c r="V2459" i="1"/>
  <c r="V2460" i="1"/>
  <c r="V2461" i="1"/>
  <c r="Z2461" i="1" s="1"/>
  <c r="V2462" i="1"/>
  <c r="Z2462" i="1" s="1"/>
  <c r="V2463" i="1"/>
  <c r="Z2463" i="1" s="1"/>
  <c r="V2464" i="1"/>
  <c r="Z2464" i="1" s="1"/>
  <c r="V2465" i="1"/>
  <c r="Z2465" i="1" s="1"/>
  <c r="V2466" i="1"/>
  <c r="V2467" i="1"/>
  <c r="V2468" i="1"/>
  <c r="V2469" i="1"/>
  <c r="Z2469" i="1" s="1"/>
  <c r="V2470" i="1"/>
  <c r="Z2470" i="1" s="1"/>
  <c r="V2471" i="1"/>
  <c r="Z2471" i="1" s="1"/>
  <c r="V2472" i="1"/>
  <c r="Z2472" i="1" s="1"/>
  <c r="V2473" i="1"/>
  <c r="Z2473" i="1" s="1"/>
  <c r="V2474" i="1"/>
  <c r="V2475" i="1"/>
  <c r="V2476" i="1"/>
  <c r="V2477" i="1"/>
  <c r="Z2477" i="1" s="1"/>
  <c r="V2478" i="1"/>
  <c r="Z2478" i="1" s="1"/>
  <c r="V2479" i="1"/>
  <c r="Z2479" i="1" s="1"/>
  <c r="V2480" i="1"/>
  <c r="Z2480" i="1" s="1"/>
  <c r="V2481" i="1"/>
  <c r="Z2481" i="1" s="1"/>
  <c r="V2482" i="1"/>
  <c r="V2483" i="1"/>
  <c r="V2484" i="1"/>
  <c r="V2485" i="1"/>
  <c r="Z2485" i="1" s="1"/>
  <c r="V2486" i="1"/>
  <c r="Z2486" i="1" s="1"/>
  <c r="V2487" i="1"/>
  <c r="Z2487" i="1" s="1"/>
  <c r="V2488" i="1"/>
  <c r="Z2488" i="1" s="1"/>
  <c r="V2489" i="1"/>
  <c r="Z2489" i="1" s="1"/>
  <c r="V2490" i="1"/>
  <c r="V2491" i="1"/>
  <c r="V2492" i="1"/>
  <c r="V2493" i="1"/>
  <c r="Z2493" i="1" s="1"/>
  <c r="V2494" i="1"/>
  <c r="Z2494" i="1" s="1"/>
  <c r="V2495" i="1"/>
  <c r="Z2495" i="1" s="1"/>
  <c r="V2496" i="1"/>
  <c r="Z2496" i="1" s="1"/>
  <c r="V2497" i="1"/>
  <c r="Z2497" i="1" s="1"/>
  <c r="V2498" i="1"/>
  <c r="V2499" i="1"/>
  <c r="V2500" i="1"/>
  <c r="V2501" i="1"/>
  <c r="Z2501" i="1" s="1"/>
  <c r="V2502" i="1"/>
  <c r="Z2502" i="1" s="1"/>
  <c r="V2503" i="1"/>
  <c r="Z2503" i="1" s="1"/>
  <c r="V2504" i="1"/>
  <c r="Z2504" i="1" s="1"/>
  <c r="V2505" i="1"/>
  <c r="Z2505" i="1" s="1"/>
  <c r="V2506" i="1"/>
  <c r="V2507" i="1"/>
  <c r="V2508" i="1"/>
  <c r="V2509" i="1"/>
  <c r="Z2509" i="1" s="1"/>
  <c r="V2510" i="1"/>
  <c r="Z2510" i="1" s="1"/>
  <c r="V2511" i="1"/>
  <c r="Z2511" i="1" s="1"/>
  <c r="V2512" i="1"/>
  <c r="Z2512" i="1" s="1"/>
  <c r="V2513" i="1"/>
  <c r="Z2513" i="1" s="1"/>
  <c r="V2514" i="1"/>
  <c r="V2515" i="1"/>
  <c r="V2516" i="1"/>
  <c r="V2517" i="1"/>
  <c r="Z2517" i="1" s="1"/>
  <c r="V2518" i="1"/>
  <c r="Z2518" i="1" s="1"/>
  <c r="V2519" i="1"/>
  <c r="Z2519" i="1" s="1"/>
  <c r="V2520" i="1"/>
  <c r="Z2520" i="1" s="1"/>
  <c r="V2521" i="1"/>
  <c r="Z2521" i="1" s="1"/>
  <c r="V2522" i="1"/>
  <c r="V2523" i="1"/>
  <c r="V2524" i="1"/>
  <c r="V2525" i="1"/>
  <c r="Z2525" i="1" s="1"/>
  <c r="V2526" i="1"/>
  <c r="Z2526" i="1" s="1"/>
  <c r="V2527" i="1"/>
  <c r="Z2527" i="1" s="1"/>
  <c r="V2528" i="1"/>
  <c r="Z2528" i="1" s="1"/>
  <c r="V2529" i="1"/>
  <c r="Z2529" i="1" s="1"/>
  <c r="V2530" i="1"/>
  <c r="V2531" i="1"/>
  <c r="V2532" i="1"/>
  <c r="V2533" i="1"/>
  <c r="Z2533" i="1" s="1"/>
  <c r="V2534" i="1"/>
  <c r="Z2534" i="1" s="1"/>
  <c r="V2535" i="1"/>
  <c r="Z2535" i="1" s="1"/>
  <c r="V2536" i="1"/>
  <c r="Z2536" i="1" s="1"/>
  <c r="V2537" i="1"/>
  <c r="Z2537" i="1" s="1"/>
  <c r="V2538" i="1"/>
  <c r="V2539" i="1"/>
  <c r="V2540" i="1"/>
  <c r="V2541" i="1"/>
  <c r="Z2541" i="1" s="1"/>
  <c r="V2542" i="1"/>
  <c r="Z2542" i="1" s="1"/>
  <c r="V2543" i="1"/>
  <c r="Z2543" i="1" s="1"/>
  <c r="V2544" i="1"/>
  <c r="Z2544" i="1" s="1"/>
  <c r="V2545" i="1"/>
  <c r="Z2545" i="1" s="1"/>
  <c r="V2546" i="1"/>
  <c r="V2547" i="1"/>
  <c r="V2548" i="1"/>
  <c r="V2549" i="1"/>
  <c r="Z2549" i="1" s="1"/>
  <c r="V2550" i="1"/>
  <c r="Z2550" i="1" s="1"/>
  <c r="V2551" i="1"/>
  <c r="Z2551" i="1" s="1"/>
  <c r="V2552" i="1"/>
  <c r="Z2552" i="1" s="1"/>
  <c r="V2553" i="1"/>
  <c r="Z2553" i="1" s="1"/>
  <c r="V2554" i="1"/>
  <c r="V2555" i="1"/>
  <c r="V2556" i="1"/>
  <c r="V2557" i="1"/>
  <c r="Z2557" i="1" s="1"/>
  <c r="V2558" i="1"/>
  <c r="Z2558" i="1" s="1"/>
  <c r="V2559" i="1"/>
  <c r="Z2559" i="1" s="1"/>
  <c r="V2560" i="1"/>
  <c r="Z2560" i="1" s="1"/>
  <c r="V2561" i="1"/>
  <c r="Z2561" i="1" s="1"/>
  <c r="V2562" i="1"/>
  <c r="V2563" i="1"/>
  <c r="V2564" i="1"/>
  <c r="V2565" i="1"/>
  <c r="Z2565" i="1" s="1"/>
  <c r="V2566" i="1"/>
  <c r="Z2566" i="1" s="1"/>
  <c r="V2567" i="1"/>
  <c r="Z2567" i="1" s="1"/>
  <c r="V2568" i="1"/>
  <c r="Z2568" i="1" s="1"/>
  <c r="V2569" i="1"/>
  <c r="Z2569" i="1" s="1"/>
  <c r="V2570" i="1"/>
  <c r="V2571" i="1"/>
  <c r="V2572" i="1"/>
  <c r="V2573" i="1"/>
  <c r="Z2573" i="1" s="1"/>
  <c r="V2574" i="1"/>
  <c r="Z2574" i="1" s="1"/>
  <c r="V2575" i="1"/>
  <c r="Z2575" i="1" s="1"/>
  <c r="V2576" i="1"/>
  <c r="Z2576" i="1" s="1"/>
  <c r="V2577" i="1"/>
  <c r="Z2577" i="1" s="1"/>
  <c r="V2578" i="1"/>
  <c r="V2579" i="1"/>
  <c r="V2580" i="1"/>
  <c r="V2581" i="1"/>
  <c r="Z2581" i="1" s="1"/>
  <c r="V2582" i="1"/>
  <c r="Z2582" i="1" s="1"/>
  <c r="V2583" i="1"/>
  <c r="Z2583" i="1" s="1"/>
  <c r="V2584" i="1"/>
  <c r="Z2584" i="1" s="1"/>
  <c r="V2585" i="1"/>
  <c r="Z2585" i="1" s="1"/>
  <c r="V2586" i="1"/>
  <c r="V2587" i="1"/>
  <c r="V2588" i="1"/>
  <c r="V2589" i="1"/>
  <c r="Z2589" i="1" s="1"/>
  <c r="V2590" i="1"/>
  <c r="Z2590" i="1" s="1"/>
  <c r="V2591" i="1"/>
  <c r="Z2591" i="1" s="1"/>
  <c r="V2592" i="1"/>
  <c r="Z2592" i="1" s="1"/>
  <c r="V2593" i="1"/>
  <c r="Z2593" i="1" s="1"/>
  <c r="V2594" i="1"/>
  <c r="V2595" i="1"/>
  <c r="V2596" i="1"/>
  <c r="V2597" i="1"/>
  <c r="Z2597" i="1" s="1"/>
  <c r="V2598" i="1"/>
  <c r="Z2598" i="1" s="1"/>
  <c r="V2599" i="1"/>
  <c r="Z2599" i="1" s="1"/>
  <c r="V2600" i="1"/>
  <c r="Z2600" i="1" s="1"/>
  <c r="V2601" i="1"/>
  <c r="Z2601" i="1" s="1"/>
  <c r="V2602" i="1"/>
  <c r="V2603" i="1"/>
  <c r="V2604" i="1"/>
  <c r="V2605" i="1"/>
  <c r="Z2605" i="1" s="1"/>
  <c r="V2606" i="1"/>
  <c r="Z2606" i="1" s="1"/>
  <c r="V2607" i="1"/>
  <c r="Z2607" i="1" s="1"/>
  <c r="V2608" i="1"/>
  <c r="Z2608" i="1" s="1"/>
  <c r="V2609" i="1"/>
  <c r="Z2609" i="1" s="1"/>
  <c r="V2610" i="1"/>
  <c r="V2611" i="1"/>
  <c r="V2612" i="1"/>
  <c r="V2613" i="1"/>
  <c r="Z2613" i="1" s="1"/>
  <c r="V2614" i="1"/>
  <c r="Z2614" i="1" s="1"/>
  <c r="V2615" i="1"/>
  <c r="Z2615" i="1" s="1"/>
  <c r="V2616" i="1"/>
  <c r="Z2616" i="1" s="1"/>
  <c r="V2617" i="1"/>
  <c r="Z2617" i="1" s="1"/>
  <c r="V2618" i="1"/>
  <c r="V2619" i="1"/>
  <c r="V2620" i="1"/>
  <c r="V2621" i="1"/>
  <c r="Z2621" i="1" s="1"/>
  <c r="V2622" i="1"/>
  <c r="Z2622" i="1" s="1"/>
  <c r="V2623" i="1"/>
  <c r="Z2623" i="1" s="1"/>
  <c r="V2624" i="1"/>
  <c r="Z2624" i="1" s="1"/>
  <c r="V2625" i="1"/>
  <c r="Z2625" i="1" s="1"/>
  <c r="V2626" i="1"/>
  <c r="V2627" i="1"/>
  <c r="V2628" i="1"/>
  <c r="V2629" i="1"/>
  <c r="Z2629" i="1" s="1"/>
  <c r="V2630" i="1"/>
  <c r="Z2630" i="1" s="1"/>
  <c r="V2631" i="1"/>
  <c r="Z2631" i="1" s="1"/>
  <c r="V2632" i="1"/>
  <c r="Z2632" i="1" s="1"/>
  <c r="V2633" i="1"/>
  <c r="Z2633" i="1" s="1"/>
  <c r="V2634" i="1"/>
  <c r="V2635" i="1"/>
  <c r="V2636" i="1"/>
  <c r="V2637" i="1"/>
  <c r="Z2637" i="1" s="1"/>
  <c r="V2638" i="1"/>
  <c r="Z2638" i="1" s="1"/>
  <c r="V2639" i="1"/>
  <c r="Z2639" i="1" s="1"/>
  <c r="V2640" i="1"/>
  <c r="Z2640" i="1" s="1"/>
  <c r="V2641" i="1"/>
  <c r="Z2641" i="1" s="1"/>
  <c r="V2642" i="1"/>
  <c r="V2643" i="1"/>
  <c r="V2644" i="1"/>
  <c r="V2645" i="1"/>
  <c r="Z2645" i="1" s="1"/>
  <c r="V2646" i="1"/>
  <c r="Z2646" i="1" s="1"/>
  <c r="V2647" i="1"/>
  <c r="Z2647" i="1" s="1"/>
  <c r="V2648" i="1"/>
  <c r="Z2648" i="1" s="1"/>
  <c r="V2649" i="1"/>
  <c r="Z2649" i="1" s="1"/>
  <c r="V2650" i="1"/>
  <c r="V2651" i="1"/>
  <c r="V2652" i="1"/>
  <c r="V2653" i="1"/>
  <c r="Z2653" i="1" s="1"/>
  <c r="V2654" i="1"/>
  <c r="Z2654" i="1" s="1"/>
  <c r="V2655" i="1"/>
  <c r="Z2655" i="1" s="1"/>
  <c r="V2656" i="1"/>
  <c r="Z2656" i="1" s="1"/>
  <c r="V2657" i="1"/>
  <c r="Z2657" i="1" s="1"/>
  <c r="V2658" i="1"/>
  <c r="V2659" i="1"/>
  <c r="V2660" i="1"/>
  <c r="V2661" i="1"/>
  <c r="Z2661" i="1" s="1"/>
  <c r="V2662" i="1"/>
  <c r="Z2662" i="1" s="1"/>
  <c r="V2663" i="1"/>
  <c r="Z2663" i="1" s="1"/>
  <c r="V2664" i="1"/>
  <c r="Z2664" i="1" s="1"/>
  <c r="V2665" i="1"/>
  <c r="Z2665" i="1" s="1"/>
  <c r="V2666" i="1"/>
  <c r="V2667" i="1"/>
  <c r="V2668" i="1"/>
  <c r="V2669" i="1"/>
  <c r="Z2669" i="1" s="1"/>
  <c r="V2670" i="1"/>
  <c r="Z2670" i="1" s="1"/>
  <c r="V2671" i="1"/>
  <c r="Z2671" i="1" s="1"/>
  <c r="V2672" i="1"/>
  <c r="Z2672" i="1" s="1"/>
  <c r="V2673" i="1"/>
  <c r="Z2673" i="1" s="1"/>
  <c r="V2674" i="1"/>
  <c r="V2675" i="1"/>
  <c r="V2676" i="1"/>
  <c r="V2677" i="1"/>
  <c r="Z2677" i="1" s="1"/>
  <c r="V2678" i="1"/>
  <c r="Z2678" i="1" s="1"/>
  <c r="V2679" i="1"/>
  <c r="Z2679" i="1" s="1"/>
  <c r="V2680" i="1"/>
  <c r="Z2680" i="1" s="1"/>
  <c r="V2681" i="1"/>
  <c r="Z2681" i="1" s="1"/>
  <c r="V2682" i="1"/>
  <c r="V2683" i="1"/>
  <c r="V2684" i="1"/>
  <c r="V2685" i="1"/>
  <c r="Z2685" i="1" s="1"/>
  <c r="V2686" i="1"/>
  <c r="Z2686" i="1" s="1"/>
  <c r="V2687" i="1"/>
  <c r="Z2687" i="1" s="1"/>
  <c r="V2688" i="1"/>
  <c r="Z2688" i="1" s="1"/>
  <c r="V2689" i="1"/>
  <c r="Z2689" i="1" s="1"/>
  <c r="V2690" i="1"/>
  <c r="V2691" i="1"/>
  <c r="V2692" i="1"/>
  <c r="V2693" i="1"/>
  <c r="Z2693" i="1" s="1"/>
  <c r="V2694" i="1"/>
  <c r="Z2694" i="1" s="1"/>
  <c r="V2695" i="1"/>
  <c r="Z2695" i="1" s="1"/>
  <c r="V2696" i="1"/>
  <c r="Z2696" i="1" s="1"/>
  <c r="V2697" i="1"/>
  <c r="Z2697" i="1" s="1"/>
  <c r="V2698" i="1"/>
  <c r="V2699" i="1"/>
  <c r="V2700" i="1"/>
  <c r="V2701" i="1"/>
  <c r="Z2701" i="1" s="1"/>
  <c r="V2702" i="1"/>
  <c r="Z2702" i="1" s="1"/>
  <c r="V2703" i="1"/>
  <c r="Z2703" i="1" s="1"/>
  <c r="V2704" i="1"/>
  <c r="Z2704" i="1" s="1"/>
  <c r="V2705" i="1"/>
  <c r="Z2705" i="1" s="1"/>
  <c r="V2706" i="1"/>
  <c r="V2707" i="1"/>
  <c r="V2708" i="1"/>
  <c r="V2709" i="1"/>
  <c r="Z2709" i="1" s="1"/>
  <c r="V2710" i="1"/>
  <c r="Z2710" i="1" s="1"/>
  <c r="V2711" i="1"/>
  <c r="Z2711" i="1" s="1"/>
  <c r="V2712" i="1"/>
  <c r="Z2712" i="1" s="1"/>
  <c r="V2713" i="1"/>
  <c r="Z2713" i="1" s="1"/>
  <c r="V2714" i="1"/>
  <c r="V2715" i="1"/>
  <c r="V2716" i="1"/>
  <c r="V2717" i="1"/>
  <c r="Z2717" i="1" s="1"/>
  <c r="V2718" i="1"/>
  <c r="Z2718" i="1" s="1"/>
  <c r="V2719" i="1"/>
  <c r="Z2719" i="1" s="1"/>
  <c r="V2720" i="1"/>
  <c r="Z2720" i="1" s="1"/>
  <c r="V2721" i="1"/>
  <c r="Z2721" i="1" s="1"/>
  <c r="V2722" i="1"/>
  <c r="V2723" i="1"/>
  <c r="V2724" i="1"/>
  <c r="V2725" i="1"/>
  <c r="Z2725" i="1" s="1"/>
  <c r="V2726" i="1"/>
  <c r="Z2726" i="1" s="1"/>
  <c r="V2727" i="1"/>
  <c r="Z2727" i="1" s="1"/>
  <c r="V2728" i="1"/>
  <c r="Z2728" i="1" s="1"/>
  <c r="V2729" i="1"/>
  <c r="Z2729" i="1" s="1"/>
  <c r="V2730" i="1"/>
  <c r="V2731" i="1"/>
  <c r="V2732" i="1"/>
  <c r="V2733" i="1"/>
  <c r="Z2733" i="1" s="1"/>
  <c r="V2734" i="1"/>
  <c r="Z2734" i="1" s="1"/>
  <c r="V2735" i="1"/>
  <c r="Z2735" i="1" s="1"/>
  <c r="V2736" i="1"/>
  <c r="Z2736" i="1" s="1"/>
  <c r="V2737" i="1"/>
  <c r="Z2737" i="1" s="1"/>
  <c r="V2738" i="1"/>
  <c r="V2739" i="1"/>
  <c r="V2740" i="1"/>
  <c r="V2741" i="1"/>
  <c r="Z2741" i="1" s="1"/>
  <c r="V2742" i="1"/>
  <c r="Z2742" i="1" s="1"/>
  <c r="V2743" i="1"/>
  <c r="Z2743" i="1" s="1"/>
  <c r="V2744" i="1"/>
  <c r="Z2744" i="1" s="1"/>
  <c r="V2745" i="1"/>
  <c r="Z2745" i="1" s="1"/>
  <c r="V2746" i="1"/>
  <c r="V2747" i="1"/>
  <c r="V2748" i="1"/>
  <c r="V2749" i="1"/>
  <c r="Z2749" i="1" s="1"/>
  <c r="V2750" i="1"/>
  <c r="Z2750" i="1" s="1"/>
  <c r="V2751" i="1"/>
  <c r="Z2751" i="1" s="1"/>
  <c r="V2752" i="1"/>
  <c r="Z2752" i="1" s="1"/>
  <c r="V2753" i="1"/>
  <c r="Z2753" i="1" s="1"/>
  <c r="V2754" i="1"/>
  <c r="V2755" i="1"/>
  <c r="V2756" i="1"/>
  <c r="V2757" i="1"/>
  <c r="Z2757" i="1" s="1"/>
  <c r="V2758" i="1"/>
  <c r="Z2758" i="1" s="1"/>
  <c r="V2759" i="1"/>
  <c r="Z2759" i="1" s="1"/>
  <c r="V2760" i="1"/>
  <c r="Z2760" i="1" s="1"/>
  <c r="V2761" i="1"/>
  <c r="Z2761" i="1" s="1"/>
  <c r="V2762" i="1"/>
  <c r="V2763" i="1"/>
  <c r="V2764" i="1"/>
  <c r="V2765" i="1"/>
  <c r="Z2765" i="1" s="1"/>
  <c r="V2766" i="1"/>
  <c r="Z2766" i="1" s="1"/>
  <c r="V2767" i="1"/>
  <c r="Z2767" i="1" s="1"/>
  <c r="V2768" i="1"/>
  <c r="Z2768" i="1" s="1"/>
  <c r="V2769" i="1"/>
  <c r="Z2769" i="1" s="1"/>
  <c r="V2770" i="1"/>
  <c r="V2771" i="1"/>
  <c r="V2772" i="1"/>
  <c r="V2773" i="1"/>
  <c r="Z2773" i="1" s="1"/>
  <c r="V2774" i="1"/>
  <c r="Z2774" i="1" s="1"/>
  <c r="V2775" i="1"/>
  <c r="Z2775" i="1" s="1"/>
  <c r="V2776" i="1"/>
  <c r="Z2776" i="1" s="1"/>
  <c r="V2777" i="1"/>
  <c r="Z2777" i="1" s="1"/>
  <c r="V2778" i="1"/>
  <c r="V2779" i="1"/>
  <c r="V2780" i="1"/>
  <c r="V2781" i="1"/>
  <c r="Z2781" i="1" s="1"/>
  <c r="V2782" i="1"/>
  <c r="Z2782" i="1" s="1"/>
  <c r="V2783" i="1"/>
  <c r="Z2783" i="1" s="1"/>
  <c r="V2784" i="1"/>
  <c r="Z2784" i="1" s="1"/>
  <c r="V2785" i="1"/>
  <c r="Z2785" i="1" s="1"/>
  <c r="V2786" i="1"/>
  <c r="V2787" i="1"/>
  <c r="V2788" i="1"/>
  <c r="V2789" i="1"/>
  <c r="Z2789" i="1" s="1"/>
  <c r="V2790" i="1"/>
  <c r="Z2790" i="1" s="1"/>
  <c r="V2791" i="1"/>
  <c r="Z2791" i="1" s="1"/>
  <c r="V2792" i="1"/>
  <c r="Z2792" i="1" s="1"/>
  <c r="V2793" i="1"/>
  <c r="Z2793" i="1" s="1"/>
  <c r="V2794" i="1"/>
  <c r="V2795" i="1"/>
  <c r="V2796" i="1"/>
  <c r="V2797" i="1"/>
  <c r="Z2797" i="1" s="1"/>
  <c r="V2798" i="1"/>
  <c r="Z2798" i="1" s="1"/>
  <c r="V2799" i="1"/>
  <c r="Z2799" i="1" s="1"/>
  <c r="V2800" i="1"/>
  <c r="Z2800" i="1" s="1"/>
  <c r="V2801" i="1"/>
  <c r="Z2801" i="1" s="1"/>
  <c r="V2802" i="1"/>
  <c r="V2803" i="1"/>
  <c r="V2804" i="1"/>
  <c r="V2805" i="1"/>
  <c r="Z2805" i="1" s="1"/>
  <c r="V2806" i="1"/>
  <c r="Z2806" i="1" s="1"/>
  <c r="V2807" i="1"/>
  <c r="Z2807" i="1" s="1"/>
  <c r="V2808" i="1"/>
  <c r="Z2808" i="1" s="1"/>
  <c r="V2809" i="1"/>
  <c r="Z2809" i="1" s="1"/>
  <c r="V2810" i="1"/>
  <c r="V2811" i="1"/>
  <c r="V2812" i="1"/>
  <c r="V2813" i="1"/>
  <c r="Z2813" i="1" s="1"/>
  <c r="V2814" i="1"/>
  <c r="Z2814" i="1" s="1"/>
  <c r="V2815" i="1"/>
  <c r="Z2815" i="1" s="1"/>
  <c r="V2816" i="1"/>
  <c r="Z2816" i="1" s="1"/>
  <c r="V2817" i="1"/>
  <c r="Z2817" i="1" s="1"/>
  <c r="V2818" i="1"/>
  <c r="V2819" i="1"/>
  <c r="V2820" i="1"/>
  <c r="V2821" i="1"/>
  <c r="Z2821" i="1" s="1"/>
  <c r="V2822" i="1"/>
  <c r="Z2822" i="1" s="1"/>
  <c r="V2823" i="1"/>
  <c r="Z2823" i="1" s="1"/>
  <c r="V2824" i="1"/>
  <c r="Z2824" i="1" s="1"/>
  <c r="V2825" i="1"/>
  <c r="Z2825" i="1" s="1"/>
  <c r="V2826" i="1"/>
  <c r="V2827" i="1"/>
  <c r="V2828" i="1"/>
  <c r="V2829" i="1"/>
  <c r="Z2829" i="1" s="1"/>
  <c r="V2830" i="1"/>
  <c r="Z2830" i="1" s="1"/>
  <c r="V2831" i="1"/>
  <c r="Z2831" i="1" s="1"/>
  <c r="V2832" i="1"/>
  <c r="Z2832" i="1" s="1"/>
  <c r="V2833" i="1"/>
  <c r="Z2833" i="1" s="1"/>
  <c r="V2834" i="1"/>
  <c r="V2835" i="1"/>
  <c r="V2836" i="1"/>
  <c r="V2837" i="1"/>
  <c r="Z2837" i="1" s="1"/>
  <c r="V2838" i="1"/>
  <c r="Z2838" i="1" s="1"/>
  <c r="V2839" i="1"/>
  <c r="Z2839" i="1" s="1"/>
  <c r="V2840" i="1"/>
  <c r="Z2840" i="1" s="1"/>
  <c r="V2841" i="1"/>
  <c r="Z2841" i="1" s="1"/>
  <c r="V2842" i="1"/>
  <c r="V2843" i="1"/>
  <c r="V2844" i="1"/>
  <c r="V2845" i="1"/>
  <c r="Z2845" i="1" s="1"/>
  <c r="V2846" i="1"/>
  <c r="Z2846" i="1" s="1"/>
  <c r="V2847" i="1"/>
  <c r="Z2847" i="1" s="1"/>
  <c r="V2848" i="1"/>
  <c r="Z2848" i="1" s="1"/>
  <c r="V2849" i="1"/>
  <c r="Z2849" i="1" s="1"/>
  <c r="V2850" i="1"/>
  <c r="V2851" i="1"/>
  <c r="V2852" i="1"/>
  <c r="V2853" i="1"/>
  <c r="Z2853" i="1" s="1"/>
  <c r="V2854" i="1"/>
  <c r="Z2854" i="1" s="1"/>
  <c r="V2855" i="1"/>
  <c r="Z2855" i="1" s="1"/>
  <c r="V2856" i="1"/>
  <c r="Z2856" i="1" s="1"/>
  <c r="V2857" i="1"/>
  <c r="Z2857" i="1" s="1"/>
  <c r="V2858" i="1"/>
  <c r="V2859" i="1"/>
  <c r="V2860" i="1"/>
  <c r="V2861" i="1"/>
  <c r="Z2861" i="1" s="1"/>
  <c r="V2862" i="1"/>
  <c r="Z2862" i="1" s="1"/>
  <c r="V2863" i="1"/>
  <c r="Z2863" i="1" s="1"/>
  <c r="V2864" i="1"/>
  <c r="Z2864" i="1" s="1"/>
  <c r="V2865" i="1"/>
  <c r="Z2865" i="1" s="1"/>
  <c r="V2866" i="1"/>
  <c r="V2867" i="1"/>
  <c r="V2868" i="1"/>
  <c r="V2869" i="1"/>
  <c r="Z2869" i="1" s="1"/>
  <c r="V2870" i="1"/>
  <c r="Z2870" i="1" s="1"/>
  <c r="V2871" i="1"/>
  <c r="Z2871" i="1" s="1"/>
  <c r="V2872" i="1"/>
  <c r="Z2872" i="1" s="1"/>
  <c r="V2873" i="1"/>
  <c r="Z2873" i="1" s="1"/>
  <c r="V2874" i="1"/>
  <c r="V2875" i="1"/>
  <c r="V2876" i="1"/>
  <c r="V2877" i="1"/>
  <c r="Z2877" i="1" s="1"/>
  <c r="V2878" i="1"/>
  <c r="Z2878" i="1" s="1"/>
  <c r="V2879" i="1"/>
  <c r="Z2879" i="1" s="1"/>
  <c r="V2880" i="1"/>
  <c r="Z2880" i="1" s="1"/>
  <c r="V2881" i="1"/>
  <c r="Z2881" i="1" s="1"/>
  <c r="V2882" i="1"/>
  <c r="V2883" i="1"/>
  <c r="V2884" i="1"/>
  <c r="V2885" i="1"/>
  <c r="Z2885" i="1" s="1"/>
  <c r="V2886" i="1"/>
  <c r="Z2886" i="1" s="1"/>
  <c r="V2887" i="1"/>
  <c r="Z2887" i="1" s="1"/>
  <c r="V2888" i="1"/>
  <c r="Z2888" i="1" s="1"/>
  <c r="V2889" i="1"/>
  <c r="Z2889" i="1" s="1"/>
  <c r="V2890" i="1"/>
  <c r="V2891" i="1"/>
  <c r="V2892" i="1"/>
  <c r="V2893" i="1"/>
  <c r="Z2893" i="1" s="1"/>
  <c r="V2894" i="1"/>
  <c r="Z2894" i="1" s="1"/>
  <c r="V2895" i="1"/>
  <c r="Z2895" i="1" s="1"/>
  <c r="V2896" i="1"/>
  <c r="Z2896" i="1" s="1"/>
  <c r="V2897" i="1"/>
  <c r="Z2897" i="1" s="1"/>
  <c r="V2898" i="1"/>
  <c r="V2899" i="1"/>
  <c r="V2900" i="1"/>
  <c r="V2901" i="1"/>
  <c r="Z2901" i="1" s="1"/>
  <c r="V2902" i="1"/>
  <c r="Z2902" i="1" s="1"/>
  <c r="V2903" i="1"/>
  <c r="Z2903" i="1" s="1"/>
  <c r="V2904" i="1"/>
  <c r="Z2904" i="1" s="1"/>
  <c r="V2905" i="1"/>
  <c r="Z2905" i="1" s="1"/>
  <c r="V2906" i="1"/>
  <c r="V2907" i="1"/>
  <c r="V2908" i="1"/>
  <c r="V2909" i="1"/>
  <c r="Z2909" i="1" s="1"/>
  <c r="V2910" i="1"/>
  <c r="Z2910" i="1" s="1"/>
  <c r="V2911" i="1"/>
  <c r="Z2911" i="1" s="1"/>
  <c r="V2912" i="1"/>
  <c r="Z2912" i="1" s="1"/>
  <c r="V2913" i="1"/>
  <c r="Z2913" i="1" s="1"/>
  <c r="V2914" i="1"/>
  <c r="V2915" i="1"/>
  <c r="V2916" i="1"/>
  <c r="V2917" i="1"/>
  <c r="Z2917" i="1" s="1"/>
  <c r="V2918" i="1"/>
  <c r="Z2918" i="1" s="1"/>
  <c r="V2919" i="1"/>
  <c r="Z2919" i="1" s="1"/>
  <c r="V2920" i="1"/>
  <c r="Z2920" i="1" s="1"/>
  <c r="V2921" i="1"/>
  <c r="Z2921" i="1" s="1"/>
  <c r="V2922" i="1"/>
  <c r="V2923" i="1"/>
  <c r="V2924" i="1"/>
  <c r="V2925" i="1"/>
  <c r="Z2925" i="1" s="1"/>
  <c r="V2926" i="1"/>
  <c r="Z2926" i="1" s="1"/>
  <c r="V2927" i="1"/>
  <c r="Z2927" i="1" s="1"/>
  <c r="V2928" i="1"/>
  <c r="Z2928" i="1" s="1"/>
  <c r="V2929" i="1"/>
  <c r="Z2929" i="1" s="1"/>
  <c r="V2930" i="1"/>
  <c r="V2931" i="1"/>
  <c r="V2932" i="1"/>
  <c r="V2933" i="1"/>
  <c r="Z2933" i="1" s="1"/>
  <c r="V2934" i="1"/>
  <c r="Z2934" i="1" s="1"/>
  <c r="V2935" i="1"/>
  <c r="Z2935" i="1" s="1"/>
  <c r="V2936" i="1"/>
  <c r="Z2936" i="1" s="1"/>
  <c r="V2937" i="1"/>
  <c r="Z2937" i="1" s="1"/>
  <c r="V2938" i="1"/>
  <c r="V2939" i="1"/>
  <c r="V2940" i="1"/>
  <c r="V2941" i="1"/>
  <c r="Z2941" i="1" s="1"/>
  <c r="V2942" i="1"/>
  <c r="Z2942" i="1" s="1"/>
  <c r="V2943" i="1"/>
  <c r="Z2943" i="1" s="1"/>
  <c r="V2944" i="1"/>
  <c r="Z2944" i="1" s="1"/>
  <c r="V2945" i="1"/>
  <c r="Z2945" i="1" s="1"/>
  <c r="V2946" i="1"/>
  <c r="V2947" i="1"/>
  <c r="V2948" i="1"/>
  <c r="V2949" i="1"/>
  <c r="Z2949" i="1" s="1"/>
  <c r="V2950" i="1"/>
  <c r="Z2950" i="1" s="1"/>
  <c r="V2951" i="1"/>
  <c r="Z2951" i="1" s="1"/>
  <c r="V2952" i="1"/>
  <c r="Z2952" i="1" s="1"/>
  <c r="V2953" i="1"/>
  <c r="Z2953" i="1" s="1"/>
  <c r="V2954" i="1"/>
  <c r="V2955" i="1"/>
  <c r="V2956" i="1"/>
  <c r="V2957" i="1"/>
  <c r="Z2957" i="1" s="1"/>
  <c r="V2958" i="1"/>
  <c r="Z2958" i="1" s="1"/>
  <c r="V2959" i="1"/>
  <c r="Z2959" i="1" s="1"/>
  <c r="V2960" i="1"/>
  <c r="Z2960" i="1" s="1"/>
  <c r="V2961" i="1"/>
  <c r="Z2961" i="1" s="1"/>
  <c r="V2962" i="1"/>
  <c r="V2963" i="1"/>
  <c r="V2964" i="1"/>
  <c r="V2965" i="1"/>
  <c r="Z2965" i="1" s="1"/>
  <c r="V2966" i="1"/>
  <c r="Z2966" i="1" s="1"/>
  <c r="V2967" i="1"/>
  <c r="Z2967" i="1" s="1"/>
  <c r="V2968" i="1"/>
  <c r="Z2968" i="1" s="1"/>
  <c r="V2969" i="1"/>
  <c r="Z2969" i="1" s="1"/>
  <c r="V2970" i="1"/>
  <c r="V2971" i="1"/>
  <c r="V2972" i="1"/>
  <c r="V2973" i="1"/>
  <c r="Z2973" i="1" s="1"/>
  <c r="V2974" i="1"/>
  <c r="Z2974" i="1" s="1"/>
  <c r="V2975" i="1"/>
  <c r="Z2975" i="1" s="1"/>
  <c r="V2976" i="1"/>
  <c r="Z2976" i="1" s="1"/>
  <c r="V2977" i="1"/>
  <c r="Z2977" i="1" s="1"/>
  <c r="V2978" i="1"/>
  <c r="V2979" i="1"/>
  <c r="V2980" i="1"/>
  <c r="V2981" i="1"/>
  <c r="Z2981" i="1" s="1"/>
  <c r="V2982" i="1"/>
  <c r="Z2982" i="1" s="1"/>
  <c r="V2983" i="1"/>
  <c r="Z2983" i="1" s="1"/>
  <c r="V2984" i="1"/>
  <c r="Z2984" i="1" s="1"/>
  <c r="V2985" i="1"/>
  <c r="Z2985" i="1" s="1"/>
  <c r="V2986" i="1"/>
  <c r="V2987" i="1"/>
  <c r="V2988" i="1"/>
  <c r="V2989" i="1"/>
  <c r="Z2989" i="1" s="1"/>
  <c r="V2990" i="1"/>
  <c r="Z2990" i="1" s="1"/>
  <c r="V2991" i="1"/>
  <c r="Z2991" i="1" s="1"/>
  <c r="V2992" i="1"/>
  <c r="Z2992" i="1" s="1"/>
  <c r="V2993" i="1"/>
  <c r="Z2993" i="1" s="1"/>
  <c r="V2994" i="1"/>
  <c r="V2995" i="1"/>
  <c r="V2996" i="1"/>
  <c r="V2997" i="1"/>
  <c r="Z2997" i="1" s="1"/>
  <c r="V2998" i="1"/>
  <c r="Z2998" i="1" s="1"/>
  <c r="V2999" i="1"/>
  <c r="Z2999" i="1" s="1"/>
  <c r="V3000" i="1"/>
  <c r="Z3000" i="1" s="1"/>
  <c r="V3001" i="1"/>
  <c r="Z3001" i="1" s="1"/>
  <c r="V3002" i="1"/>
  <c r="V3003" i="1"/>
  <c r="V3004" i="1"/>
  <c r="V3005" i="1"/>
  <c r="Z3005" i="1" s="1"/>
  <c r="V3006" i="1"/>
  <c r="Z3006" i="1" s="1"/>
  <c r="V3007" i="1"/>
  <c r="Z3007" i="1" s="1"/>
  <c r="V3008" i="1"/>
  <c r="Z3008" i="1" s="1"/>
  <c r="V3009" i="1"/>
  <c r="Z3009" i="1" s="1"/>
  <c r="V3010" i="1"/>
  <c r="V3011" i="1"/>
  <c r="V3012" i="1"/>
  <c r="V3013" i="1"/>
  <c r="Z3013" i="1" s="1"/>
  <c r="V3014" i="1"/>
  <c r="Z3014" i="1" s="1"/>
  <c r="V3015" i="1"/>
  <c r="Z3015" i="1" s="1"/>
  <c r="V3016" i="1"/>
  <c r="Z3016" i="1" s="1"/>
  <c r="V3017" i="1"/>
  <c r="Z3017" i="1" s="1"/>
  <c r="V3018" i="1"/>
  <c r="V3019" i="1"/>
  <c r="V3020" i="1"/>
  <c r="V3021" i="1"/>
  <c r="Z3021" i="1" s="1"/>
  <c r="V3022" i="1"/>
  <c r="Z3022" i="1" s="1"/>
  <c r="V3023" i="1"/>
  <c r="Z3023" i="1" s="1"/>
  <c r="V3024" i="1"/>
  <c r="Z3024" i="1" s="1"/>
  <c r="V3025" i="1"/>
  <c r="Z3025" i="1" s="1"/>
  <c r="V3026" i="1"/>
  <c r="V3027" i="1"/>
  <c r="V3028" i="1"/>
  <c r="V3029" i="1"/>
  <c r="Z3029" i="1" s="1"/>
  <c r="V3030" i="1"/>
  <c r="Z3030" i="1" s="1"/>
  <c r="V3031" i="1"/>
  <c r="Z3031" i="1" s="1"/>
  <c r="V3032" i="1"/>
  <c r="Z3032" i="1" s="1"/>
  <c r="V3033" i="1"/>
  <c r="Z3033" i="1" s="1"/>
  <c r="V3034" i="1"/>
  <c r="V3035" i="1"/>
  <c r="V3036" i="1"/>
  <c r="V3037" i="1"/>
  <c r="Z3037" i="1" s="1"/>
  <c r="V3038" i="1"/>
  <c r="Z3038" i="1" s="1"/>
  <c r="V3039" i="1"/>
  <c r="Z3039" i="1" s="1"/>
  <c r="V3040" i="1"/>
  <c r="Z3040" i="1" s="1"/>
  <c r="V3041" i="1"/>
  <c r="Z3041" i="1" s="1"/>
  <c r="V3042" i="1"/>
  <c r="V3043" i="1"/>
  <c r="V3044" i="1"/>
  <c r="V3045" i="1"/>
  <c r="Z3045" i="1" s="1"/>
  <c r="V3046" i="1"/>
  <c r="Z3046" i="1" s="1"/>
  <c r="V3047" i="1"/>
  <c r="Z3047" i="1" s="1"/>
  <c r="V3048" i="1"/>
  <c r="Z3048" i="1" s="1"/>
  <c r="V3049" i="1"/>
  <c r="Z3049" i="1" s="1"/>
  <c r="V3050" i="1"/>
  <c r="V3051" i="1"/>
  <c r="V3052" i="1"/>
  <c r="V3053" i="1"/>
  <c r="Z3053" i="1" s="1"/>
  <c r="V3054" i="1"/>
  <c r="Z3054" i="1" s="1"/>
  <c r="V3055" i="1"/>
  <c r="Z3055" i="1" s="1"/>
  <c r="V3056" i="1"/>
  <c r="Z3056" i="1" s="1"/>
  <c r="V3057" i="1"/>
  <c r="Z3057" i="1" s="1"/>
  <c r="V3058" i="1"/>
  <c r="V3059" i="1"/>
  <c r="V3060" i="1"/>
  <c r="V3061" i="1"/>
  <c r="Z3061" i="1" s="1"/>
  <c r="V3062" i="1"/>
  <c r="Z3062" i="1" s="1"/>
  <c r="V3063" i="1"/>
  <c r="Z3063" i="1" s="1"/>
  <c r="V3064" i="1"/>
  <c r="Z3064" i="1" s="1"/>
  <c r="V3065" i="1"/>
  <c r="Z3065" i="1" s="1"/>
  <c r="V3066" i="1"/>
  <c r="V3067" i="1"/>
  <c r="V3068" i="1"/>
  <c r="V3069" i="1"/>
  <c r="Z3069" i="1" s="1"/>
  <c r="V3070" i="1"/>
  <c r="Z3070" i="1" s="1"/>
  <c r="V3071" i="1"/>
  <c r="Z3071" i="1" s="1"/>
  <c r="V3072" i="1"/>
  <c r="Z3072" i="1" s="1"/>
  <c r="V3073" i="1"/>
  <c r="Z3073" i="1" s="1"/>
  <c r="V3074" i="1"/>
  <c r="V3075" i="1"/>
  <c r="V3076" i="1"/>
  <c r="V3077" i="1"/>
  <c r="Z3077" i="1" s="1"/>
  <c r="V3078" i="1"/>
  <c r="Z3078" i="1" s="1"/>
  <c r="V3079" i="1"/>
  <c r="Z3079" i="1" s="1"/>
  <c r="V3080" i="1"/>
  <c r="Z3080" i="1" s="1"/>
  <c r="V3081" i="1"/>
  <c r="Z3081" i="1" s="1"/>
  <c r="V3082" i="1"/>
  <c r="V3083" i="1"/>
  <c r="V3084" i="1"/>
  <c r="V3085" i="1"/>
  <c r="Z3085" i="1" s="1"/>
  <c r="V3086" i="1"/>
  <c r="Z3086" i="1" s="1"/>
  <c r="V3087" i="1"/>
  <c r="Z3087" i="1" s="1"/>
  <c r="V3088" i="1"/>
  <c r="Z3088" i="1" s="1"/>
  <c r="V3089" i="1"/>
  <c r="Z3089" i="1" s="1"/>
  <c r="V3090" i="1"/>
  <c r="V3091" i="1"/>
  <c r="V3092" i="1"/>
  <c r="V3093" i="1"/>
  <c r="Z3093" i="1" s="1"/>
  <c r="V3094" i="1"/>
  <c r="Z3094" i="1" s="1"/>
  <c r="V3095" i="1"/>
  <c r="Z3095" i="1" s="1"/>
  <c r="V3096" i="1"/>
  <c r="Z3096" i="1" s="1"/>
  <c r="V3097" i="1"/>
  <c r="Z3097" i="1" s="1"/>
  <c r="V3098" i="1"/>
  <c r="V3099" i="1"/>
  <c r="V3100" i="1"/>
  <c r="V3101" i="1"/>
  <c r="Z3101" i="1" s="1"/>
  <c r="V3102" i="1"/>
  <c r="Z3102" i="1" s="1"/>
  <c r="V3103" i="1"/>
  <c r="Z3103" i="1" s="1"/>
  <c r="V3104" i="1"/>
  <c r="Z3104" i="1" s="1"/>
  <c r="V3105" i="1"/>
  <c r="Z3105" i="1" s="1"/>
  <c r="V3106" i="1"/>
  <c r="V3107" i="1"/>
  <c r="V3108" i="1"/>
  <c r="V3109" i="1"/>
  <c r="Z3109" i="1" s="1"/>
  <c r="V3110" i="1"/>
  <c r="Z3110" i="1" s="1"/>
  <c r="V3111" i="1"/>
  <c r="Z3111" i="1" s="1"/>
  <c r="V3112" i="1"/>
  <c r="Z3112" i="1" s="1"/>
  <c r="V3113" i="1"/>
  <c r="Z3113" i="1" s="1"/>
  <c r="V3114" i="1"/>
  <c r="V3115" i="1"/>
  <c r="V3116" i="1"/>
  <c r="V3117" i="1"/>
  <c r="Z3117" i="1" s="1"/>
  <c r="V3118" i="1"/>
  <c r="Z3118" i="1" s="1"/>
  <c r="V3119" i="1"/>
  <c r="Z3119" i="1" s="1"/>
  <c r="V3120" i="1"/>
  <c r="Z3120" i="1" s="1"/>
  <c r="V3121" i="1"/>
  <c r="Z3121" i="1" s="1"/>
  <c r="V3122" i="1"/>
  <c r="V3123" i="1"/>
  <c r="V3124" i="1"/>
  <c r="V3125" i="1"/>
  <c r="Z3125" i="1" s="1"/>
  <c r="V3126" i="1"/>
  <c r="Z3126" i="1" s="1"/>
  <c r="V3127" i="1"/>
  <c r="Z3127" i="1" s="1"/>
  <c r="V3128" i="1"/>
  <c r="Z3128" i="1" s="1"/>
  <c r="V3129" i="1"/>
  <c r="Z3129" i="1" s="1"/>
  <c r="V3130" i="1"/>
  <c r="V3131" i="1"/>
  <c r="V3132" i="1"/>
  <c r="V3133" i="1"/>
  <c r="Z3133" i="1" s="1"/>
  <c r="V3134" i="1"/>
  <c r="Z3134" i="1" s="1"/>
  <c r="V3135" i="1"/>
  <c r="Z3135" i="1" s="1"/>
  <c r="V3136" i="1"/>
  <c r="Z3136" i="1" s="1"/>
  <c r="V3137" i="1"/>
  <c r="Z3137" i="1" s="1"/>
  <c r="V3138" i="1"/>
  <c r="V3139" i="1"/>
  <c r="V3140" i="1"/>
  <c r="V3141" i="1"/>
  <c r="Z3141" i="1" s="1"/>
  <c r="V3142" i="1"/>
  <c r="Z3142" i="1" s="1"/>
  <c r="V3143" i="1"/>
  <c r="Z3143" i="1" s="1"/>
  <c r="V3144" i="1"/>
  <c r="Z3144" i="1" s="1"/>
  <c r="V3145" i="1"/>
  <c r="Z3145" i="1" s="1"/>
  <c r="V3146" i="1"/>
  <c r="V3147" i="1"/>
  <c r="V3148" i="1"/>
  <c r="V3149" i="1"/>
  <c r="Z3149" i="1" s="1"/>
  <c r="V3150" i="1"/>
  <c r="Z3150" i="1" s="1"/>
  <c r="V3151" i="1"/>
  <c r="Z3151" i="1" s="1"/>
  <c r="V3152" i="1"/>
  <c r="Z3152" i="1" s="1"/>
  <c r="V3153" i="1"/>
  <c r="Z3153" i="1" s="1"/>
  <c r="V3154" i="1"/>
  <c r="V3155" i="1"/>
  <c r="V3156" i="1"/>
  <c r="V3157" i="1"/>
  <c r="Z3157" i="1" s="1"/>
  <c r="V3158" i="1"/>
  <c r="Z3158" i="1" s="1"/>
  <c r="V3159" i="1"/>
  <c r="Z3159" i="1" s="1"/>
  <c r="V3160" i="1"/>
  <c r="Z3160" i="1" s="1"/>
  <c r="V3161" i="1"/>
  <c r="Z3161" i="1" s="1"/>
  <c r="V3162" i="1"/>
  <c r="V3163" i="1"/>
  <c r="V3164" i="1"/>
  <c r="V3165" i="1"/>
  <c r="Z3165" i="1" s="1"/>
  <c r="V3166" i="1"/>
  <c r="Z3166" i="1" s="1"/>
  <c r="V3167" i="1"/>
  <c r="Z3167" i="1" s="1"/>
  <c r="V3168" i="1"/>
  <c r="Z3168" i="1" s="1"/>
  <c r="V3169" i="1"/>
  <c r="Z3169" i="1" s="1"/>
  <c r="V3170" i="1"/>
  <c r="V3171" i="1"/>
  <c r="V3172" i="1"/>
  <c r="V3173" i="1"/>
  <c r="Z3173" i="1" s="1"/>
  <c r="V3174" i="1"/>
  <c r="Z3174" i="1" s="1"/>
  <c r="V3175" i="1"/>
  <c r="Z3175" i="1" s="1"/>
  <c r="V3176" i="1"/>
  <c r="Z3176" i="1" s="1"/>
  <c r="V3177" i="1"/>
  <c r="Z3177" i="1" s="1"/>
  <c r="V3178" i="1"/>
  <c r="V3179" i="1"/>
  <c r="V3180" i="1"/>
  <c r="V3181" i="1"/>
  <c r="Z3181" i="1" s="1"/>
  <c r="V3182" i="1"/>
  <c r="Z3182" i="1" s="1"/>
  <c r="V3183" i="1"/>
  <c r="Z3183" i="1" s="1"/>
  <c r="V3184" i="1"/>
  <c r="Z3184" i="1" s="1"/>
  <c r="V3185" i="1"/>
  <c r="Z3185" i="1" s="1"/>
  <c r="V3186" i="1"/>
  <c r="V3187" i="1"/>
  <c r="V3188" i="1"/>
  <c r="V3189" i="1"/>
  <c r="Z3189" i="1" s="1"/>
  <c r="V3190" i="1"/>
  <c r="Z3190" i="1" s="1"/>
  <c r="V3191" i="1"/>
  <c r="Z3191" i="1" s="1"/>
  <c r="V3192" i="1"/>
  <c r="Z3192" i="1" s="1"/>
  <c r="V3193" i="1"/>
  <c r="Z3193" i="1" s="1"/>
  <c r="V3194" i="1"/>
  <c r="V3195" i="1"/>
  <c r="V3196" i="1"/>
  <c r="V3197" i="1"/>
  <c r="Z3197" i="1" s="1"/>
  <c r="V3198" i="1"/>
  <c r="Z3198" i="1" s="1"/>
  <c r="V3199" i="1"/>
  <c r="Z3199" i="1" s="1"/>
  <c r="V3200" i="1"/>
  <c r="Z3200" i="1" s="1"/>
  <c r="V3201" i="1"/>
  <c r="Z3201" i="1" s="1"/>
  <c r="V3202" i="1"/>
  <c r="V3203" i="1"/>
  <c r="V3204" i="1"/>
  <c r="V3205" i="1"/>
  <c r="Z3205" i="1" s="1"/>
  <c r="V3206" i="1"/>
  <c r="Z3206" i="1" s="1"/>
  <c r="V3207" i="1"/>
  <c r="Z3207" i="1" s="1"/>
  <c r="V3208" i="1"/>
  <c r="Z3208" i="1" s="1"/>
  <c r="V3209" i="1"/>
  <c r="Z3209" i="1" s="1"/>
  <c r="V3210" i="1"/>
  <c r="V3211" i="1"/>
  <c r="V3212" i="1"/>
  <c r="V3213" i="1"/>
  <c r="Z3213" i="1" s="1"/>
  <c r="V3214" i="1"/>
  <c r="Z3214" i="1" s="1"/>
  <c r="V3215" i="1"/>
  <c r="Z3215" i="1" s="1"/>
  <c r="V3216" i="1"/>
  <c r="Z3216" i="1" s="1"/>
  <c r="V3217" i="1"/>
  <c r="Z3217" i="1" s="1"/>
  <c r="V3218" i="1"/>
  <c r="V3219" i="1"/>
  <c r="V3220" i="1"/>
  <c r="V3221" i="1"/>
  <c r="Z3221" i="1" s="1"/>
  <c r="V3222" i="1"/>
  <c r="Z3222" i="1" s="1"/>
  <c r="V3223" i="1"/>
  <c r="Z3223" i="1" s="1"/>
  <c r="V3224" i="1"/>
  <c r="Z3224" i="1" s="1"/>
  <c r="V3225" i="1"/>
  <c r="Z3225" i="1" s="1"/>
  <c r="V3226" i="1"/>
  <c r="V3227" i="1"/>
  <c r="V3228" i="1"/>
  <c r="V3229" i="1"/>
  <c r="Z3229" i="1" s="1"/>
  <c r="V3230" i="1"/>
  <c r="Z3230" i="1" s="1"/>
  <c r="V3231" i="1"/>
  <c r="Z3231" i="1" s="1"/>
  <c r="V3232" i="1"/>
  <c r="Z3232" i="1" s="1"/>
  <c r="V3233" i="1"/>
  <c r="Z3233" i="1" s="1"/>
  <c r="V3234" i="1"/>
  <c r="V3235" i="1"/>
  <c r="V3236" i="1"/>
  <c r="V3237" i="1"/>
  <c r="Z3237" i="1" s="1"/>
  <c r="V3238" i="1"/>
  <c r="Z3238" i="1" s="1"/>
  <c r="V3239" i="1"/>
  <c r="Z3239" i="1" s="1"/>
  <c r="V3240" i="1"/>
  <c r="Z3240" i="1" s="1"/>
  <c r="V3241" i="1"/>
  <c r="Z3241" i="1" s="1"/>
  <c r="V3242" i="1"/>
  <c r="V3243" i="1"/>
  <c r="V3244" i="1"/>
  <c r="V3245" i="1"/>
  <c r="Z3245" i="1" s="1"/>
  <c r="V3246" i="1"/>
  <c r="Z3246" i="1" s="1"/>
  <c r="V3247" i="1"/>
  <c r="Z3247" i="1" s="1"/>
  <c r="V3248" i="1"/>
  <c r="Z3248" i="1" s="1"/>
  <c r="V3249" i="1"/>
  <c r="Z3249" i="1" s="1"/>
  <c r="V3250" i="1"/>
  <c r="V3251" i="1"/>
  <c r="V3252" i="1"/>
  <c r="V3253" i="1"/>
  <c r="Z3253" i="1" s="1"/>
  <c r="V3254" i="1"/>
  <c r="Z3254" i="1" s="1"/>
  <c r="V3255" i="1"/>
  <c r="Z3255" i="1" s="1"/>
  <c r="V3256" i="1"/>
  <c r="Z3256" i="1" s="1"/>
  <c r="V3257" i="1"/>
  <c r="Z3257" i="1" s="1"/>
  <c r="V3258" i="1"/>
  <c r="V3259" i="1"/>
  <c r="V3260" i="1"/>
  <c r="V3261" i="1"/>
  <c r="Z3261" i="1" s="1"/>
  <c r="V3262" i="1"/>
  <c r="Z3262" i="1" s="1"/>
  <c r="V3263" i="1"/>
  <c r="Z3263" i="1" s="1"/>
  <c r="V3264" i="1"/>
  <c r="Z3264" i="1" s="1"/>
  <c r="V3265" i="1"/>
  <c r="Z3265" i="1" s="1"/>
  <c r="V3266" i="1"/>
  <c r="V3267" i="1"/>
  <c r="V3268" i="1"/>
  <c r="V3269" i="1"/>
  <c r="Z3269" i="1" s="1"/>
  <c r="V3270" i="1"/>
  <c r="Z3270" i="1" s="1"/>
  <c r="V3271" i="1"/>
  <c r="Z3271" i="1" s="1"/>
  <c r="V3272" i="1"/>
  <c r="Z3272" i="1" s="1"/>
  <c r="V3273" i="1"/>
  <c r="Z3273" i="1" s="1"/>
  <c r="V3274" i="1"/>
  <c r="V3275" i="1"/>
  <c r="V3276" i="1"/>
  <c r="V3277" i="1"/>
  <c r="Z3277" i="1" s="1"/>
  <c r="V3278" i="1"/>
  <c r="Z3278" i="1" s="1"/>
  <c r="V3279" i="1"/>
  <c r="Z3279" i="1" s="1"/>
  <c r="V3280" i="1"/>
  <c r="Z3280" i="1" s="1"/>
  <c r="V3281" i="1"/>
  <c r="Z3281" i="1" s="1"/>
  <c r="V3282" i="1"/>
  <c r="V3283" i="1"/>
  <c r="V3284" i="1"/>
  <c r="V3285" i="1"/>
  <c r="Z3285" i="1" s="1"/>
  <c r="V3286" i="1"/>
  <c r="Z3286" i="1" s="1"/>
  <c r="V3287" i="1"/>
  <c r="Z3287" i="1" s="1"/>
  <c r="V3288" i="1"/>
  <c r="Z3288" i="1" s="1"/>
  <c r="V3289" i="1"/>
  <c r="Z3289" i="1" s="1"/>
  <c r="V3290" i="1"/>
  <c r="V3291" i="1"/>
  <c r="V3292" i="1"/>
  <c r="V3293" i="1"/>
  <c r="Z3293" i="1" s="1"/>
  <c r="V3294" i="1"/>
  <c r="Z3294" i="1" s="1"/>
  <c r="V3295" i="1"/>
  <c r="Z3295" i="1" s="1"/>
  <c r="V3296" i="1"/>
  <c r="Z3296" i="1" s="1"/>
  <c r="V3297" i="1"/>
  <c r="Z3297" i="1" s="1"/>
  <c r="V3298" i="1"/>
  <c r="V3299" i="1"/>
  <c r="V3300" i="1"/>
  <c r="V3301" i="1"/>
  <c r="Z3301" i="1" s="1"/>
  <c r="V3302" i="1"/>
  <c r="Z3302" i="1" s="1"/>
  <c r="V3303" i="1"/>
  <c r="Z3303" i="1" s="1"/>
  <c r="V3304" i="1"/>
  <c r="Z3304" i="1" s="1"/>
  <c r="V3305" i="1"/>
  <c r="Z3305" i="1" s="1"/>
  <c r="V3306" i="1"/>
  <c r="V3307" i="1"/>
  <c r="V3308" i="1"/>
  <c r="V3309" i="1"/>
  <c r="Z3309" i="1" s="1"/>
  <c r="V3310" i="1"/>
  <c r="Z3310" i="1" s="1"/>
  <c r="V3311" i="1"/>
  <c r="Z3311" i="1" s="1"/>
  <c r="V3312" i="1"/>
  <c r="Z3312" i="1" s="1"/>
  <c r="V3313" i="1"/>
  <c r="Z3313" i="1" s="1"/>
  <c r="V3314" i="1"/>
  <c r="V3315" i="1"/>
  <c r="V3316" i="1"/>
  <c r="V3317" i="1"/>
  <c r="Z3317" i="1" s="1"/>
  <c r="V3318" i="1"/>
  <c r="Z3318" i="1" s="1"/>
  <c r="V3319" i="1"/>
  <c r="Z3319" i="1" s="1"/>
  <c r="V3320" i="1"/>
  <c r="Z3320" i="1" s="1"/>
  <c r="V3321" i="1"/>
  <c r="Z3321" i="1" s="1"/>
  <c r="V3322" i="1"/>
  <c r="V3323" i="1"/>
  <c r="V3324" i="1"/>
  <c r="V3325" i="1"/>
  <c r="Z3325" i="1" s="1"/>
  <c r="V3326" i="1"/>
  <c r="Z3326" i="1" s="1"/>
  <c r="V3327" i="1"/>
  <c r="Z3327" i="1" s="1"/>
  <c r="V3328" i="1"/>
  <c r="Z3328" i="1" s="1"/>
  <c r="V3329" i="1"/>
  <c r="Z3329" i="1" s="1"/>
  <c r="V3330" i="1"/>
  <c r="V3331" i="1"/>
  <c r="V3332" i="1"/>
  <c r="V3333" i="1"/>
  <c r="Z3333" i="1" s="1"/>
  <c r="V3334" i="1"/>
  <c r="Z3334" i="1" s="1"/>
  <c r="V3335" i="1"/>
  <c r="Z3335" i="1" s="1"/>
  <c r="V3336" i="1"/>
  <c r="Z3336" i="1" s="1"/>
  <c r="V3337" i="1"/>
  <c r="Z3337" i="1" s="1"/>
  <c r="V3338" i="1"/>
  <c r="V3339" i="1"/>
  <c r="V3340" i="1"/>
  <c r="V3341" i="1"/>
  <c r="Z3341" i="1" s="1"/>
  <c r="V3342" i="1"/>
  <c r="Z3342" i="1" s="1"/>
  <c r="V3343" i="1"/>
  <c r="Z3343" i="1" s="1"/>
  <c r="V3344" i="1"/>
  <c r="Z3344" i="1" s="1"/>
  <c r="V3345" i="1"/>
  <c r="Z3345" i="1" s="1"/>
  <c r="V3346" i="1"/>
  <c r="V3347" i="1"/>
  <c r="V3348" i="1"/>
  <c r="V3349" i="1"/>
  <c r="Z3349" i="1" s="1"/>
  <c r="V3350" i="1"/>
  <c r="Z3350" i="1" s="1"/>
  <c r="V3351" i="1"/>
  <c r="Z3351" i="1" s="1"/>
  <c r="V3352" i="1"/>
  <c r="Z3352" i="1" s="1"/>
  <c r="V3353" i="1"/>
  <c r="Z3353" i="1" s="1"/>
  <c r="V3354" i="1"/>
  <c r="V3355" i="1"/>
  <c r="V3356" i="1"/>
  <c r="V3357" i="1"/>
  <c r="Z3357" i="1" s="1"/>
  <c r="V3358" i="1"/>
  <c r="Z3358" i="1" s="1"/>
  <c r="V3359" i="1"/>
  <c r="Z3359" i="1" s="1"/>
  <c r="V3360" i="1"/>
  <c r="Z3360" i="1" s="1"/>
  <c r="V3361" i="1"/>
  <c r="Z3361" i="1" s="1"/>
  <c r="V3362" i="1"/>
  <c r="V3363" i="1"/>
  <c r="V3364" i="1"/>
  <c r="V3365" i="1"/>
  <c r="Z3365" i="1" s="1"/>
  <c r="V3366" i="1"/>
  <c r="Z3366" i="1" s="1"/>
  <c r="V3367" i="1"/>
  <c r="Z3367" i="1" s="1"/>
  <c r="V3368" i="1"/>
  <c r="Z3368" i="1" s="1"/>
  <c r="V3369" i="1"/>
  <c r="Z3369" i="1" s="1"/>
  <c r="V3370" i="1"/>
  <c r="V3371" i="1"/>
  <c r="V3372" i="1"/>
  <c r="V3373" i="1"/>
  <c r="Z3373" i="1" s="1"/>
  <c r="V3374" i="1"/>
  <c r="Z3374" i="1" s="1"/>
  <c r="V3375" i="1"/>
  <c r="Z3375" i="1" s="1"/>
  <c r="V3376" i="1"/>
  <c r="Z3376" i="1" s="1"/>
  <c r="V3377" i="1"/>
  <c r="Z3377" i="1" s="1"/>
  <c r="V3378" i="1"/>
  <c r="V3379" i="1"/>
  <c r="V3380" i="1"/>
  <c r="V3381" i="1"/>
  <c r="Z3381" i="1" s="1"/>
  <c r="V3382" i="1"/>
  <c r="Z3382" i="1" s="1"/>
  <c r="V3383" i="1"/>
  <c r="Z3383" i="1" s="1"/>
  <c r="V3384" i="1"/>
  <c r="Z3384" i="1" s="1"/>
  <c r="V3385" i="1"/>
  <c r="Z3385" i="1" s="1"/>
  <c r="V3386" i="1"/>
  <c r="V3387" i="1"/>
  <c r="V3388" i="1"/>
  <c r="V3389" i="1"/>
  <c r="Z3389" i="1" s="1"/>
  <c r="V3390" i="1"/>
  <c r="Z3390" i="1" s="1"/>
  <c r="V3391" i="1"/>
  <c r="Z3391" i="1" s="1"/>
  <c r="V3392" i="1"/>
  <c r="Z3392" i="1" s="1"/>
  <c r="V3393" i="1"/>
  <c r="Z3393" i="1" s="1"/>
  <c r="V3394" i="1"/>
  <c r="V3395" i="1"/>
  <c r="V3396" i="1"/>
  <c r="V3397" i="1"/>
  <c r="Z3397" i="1" s="1"/>
  <c r="V3398" i="1"/>
  <c r="Z3398" i="1" s="1"/>
  <c r="V3399" i="1"/>
  <c r="Z3399" i="1" s="1"/>
  <c r="V3400" i="1"/>
  <c r="Z3400" i="1" s="1"/>
  <c r="V3401" i="1"/>
  <c r="Z3401" i="1" s="1"/>
  <c r="V3402" i="1"/>
  <c r="V3403" i="1"/>
  <c r="V3404" i="1"/>
  <c r="V3405" i="1"/>
  <c r="Z3405" i="1" s="1"/>
  <c r="V3406" i="1"/>
  <c r="Z3406" i="1" s="1"/>
  <c r="V3407" i="1"/>
  <c r="Z3407" i="1" s="1"/>
  <c r="V3408" i="1"/>
  <c r="Z3408" i="1" s="1"/>
  <c r="V3409" i="1"/>
  <c r="Z3409" i="1" s="1"/>
  <c r="V3410" i="1"/>
  <c r="V3411" i="1"/>
  <c r="V3412" i="1"/>
  <c r="V3413" i="1"/>
  <c r="Z3413" i="1" s="1"/>
  <c r="V3414" i="1"/>
  <c r="Z3414" i="1" s="1"/>
  <c r="V3415" i="1"/>
  <c r="Z3415" i="1" s="1"/>
  <c r="V3416" i="1"/>
  <c r="Z3416" i="1" s="1"/>
  <c r="V3417" i="1"/>
  <c r="V3418" i="1"/>
  <c r="V3419" i="1"/>
  <c r="V3420" i="1"/>
  <c r="V3421" i="1"/>
  <c r="Z3421" i="1" s="1"/>
  <c r="V3422" i="1"/>
  <c r="Z3422" i="1" s="1"/>
  <c r="V3423" i="1"/>
  <c r="Z3423" i="1" s="1"/>
  <c r="V3424" i="1"/>
  <c r="Z3424" i="1" s="1"/>
  <c r="V3425" i="1"/>
  <c r="V3426" i="1"/>
  <c r="V3427" i="1"/>
  <c r="V3428" i="1"/>
  <c r="V3429" i="1"/>
  <c r="Z3429" i="1" s="1"/>
  <c r="V3430" i="1"/>
  <c r="Z3430" i="1" s="1"/>
  <c r="V3431" i="1"/>
  <c r="Z3431" i="1" s="1"/>
  <c r="V3432" i="1"/>
  <c r="Z3432" i="1" s="1"/>
  <c r="V3433" i="1"/>
  <c r="V3434" i="1"/>
  <c r="V3435" i="1"/>
  <c r="V3436" i="1"/>
  <c r="V3437" i="1"/>
  <c r="Z3437" i="1" s="1"/>
  <c r="V3438" i="1"/>
  <c r="Z3438" i="1" s="1"/>
  <c r="V3439" i="1"/>
  <c r="Z3439" i="1" s="1"/>
  <c r="V3440" i="1"/>
  <c r="Z3440" i="1" s="1"/>
  <c r="V3441" i="1"/>
  <c r="V3442" i="1"/>
  <c r="V3443" i="1"/>
  <c r="V3444" i="1"/>
  <c r="V3445" i="1"/>
  <c r="Z3445" i="1" s="1"/>
  <c r="V3446" i="1"/>
  <c r="Z3446" i="1" s="1"/>
  <c r="V3447" i="1"/>
  <c r="Z3447" i="1" s="1"/>
  <c r="V3448" i="1"/>
  <c r="Z3448" i="1" s="1"/>
  <c r="V3449" i="1"/>
  <c r="V3450" i="1"/>
  <c r="V3451" i="1"/>
  <c r="V3452" i="1"/>
  <c r="V3453" i="1"/>
  <c r="Z3453" i="1" s="1"/>
  <c r="V3454" i="1"/>
  <c r="Z3454" i="1" s="1"/>
  <c r="V3455" i="1"/>
  <c r="Z3455" i="1" s="1"/>
  <c r="V3456" i="1"/>
  <c r="Z3456" i="1" s="1"/>
  <c r="V3457" i="1"/>
  <c r="V3458" i="1"/>
  <c r="V3459" i="1"/>
  <c r="V3460" i="1"/>
  <c r="V3461" i="1"/>
  <c r="Z3461" i="1" s="1"/>
  <c r="V3462" i="1"/>
  <c r="Z3462" i="1" s="1"/>
  <c r="V3463" i="1"/>
  <c r="Z3463" i="1" s="1"/>
  <c r="V3464" i="1"/>
  <c r="Z3464" i="1" s="1"/>
  <c r="V3465" i="1"/>
  <c r="V3466" i="1"/>
  <c r="V3467" i="1"/>
  <c r="V3468" i="1"/>
  <c r="V3469" i="1"/>
  <c r="Z3469" i="1" s="1"/>
  <c r="V3470" i="1"/>
  <c r="Z3470" i="1" s="1"/>
  <c r="V3471" i="1"/>
  <c r="Z3471" i="1" s="1"/>
  <c r="V3472" i="1"/>
  <c r="Z3472" i="1" s="1"/>
  <c r="V3473" i="1"/>
  <c r="V3474" i="1"/>
  <c r="V3475" i="1"/>
  <c r="V3476" i="1"/>
  <c r="V3477" i="1"/>
  <c r="Z3477" i="1" s="1"/>
  <c r="V3478" i="1"/>
  <c r="Z3478" i="1" s="1"/>
  <c r="V3479" i="1"/>
  <c r="Z3479" i="1" s="1"/>
  <c r="V3480" i="1"/>
  <c r="Z3480" i="1" s="1"/>
  <c r="V3481" i="1"/>
  <c r="V3482" i="1"/>
  <c r="V3483" i="1"/>
  <c r="V3484" i="1"/>
  <c r="V3485" i="1"/>
  <c r="Z3485" i="1" s="1"/>
  <c r="V3486" i="1"/>
  <c r="Z3486" i="1" s="1"/>
  <c r="V3487" i="1"/>
  <c r="Z3487" i="1" s="1"/>
  <c r="V3488" i="1"/>
  <c r="Z3488" i="1" s="1"/>
  <c r="V3489" i="1"/>
  <c r="V3490" i="1"/>
  <c r="V3491" i="1"/>
  <c r="V3492" i="1"/>
  <c r="V3493" i="1"/>
  <c r="Z3493" i="1" s="1"/>
  <c r="V3494" i="1"/>
  <c r="Z3494" i="1" s="1"/>
  <c r="V3495" i="1"/>
  <c r="Z3495" i="1" s="1"/>
  <c r="V3496" i="1"/>
  <c r="Z3496" i="1" s="1"/>
  <c r="V3497" i="1"/>
  <c r="V3498" i="1"/>
  <c r="V3499" i="1"/>
  <c r="V3500" i="1"/>
  <c r="V3501" i="1"/>
  <c r="Z3501" i="1" s="1"/>
  <c r="V3502" i="1"/>
  <c r="Z3502" i="1" s="1"/>
  <c r="V3503" i="1"/>
  <c r="Z3503" i="1" s="1"/>
  <c r="V3504" i="1"/>
  <c r="Z3504" i="1" s="1"/>
  <c r="V3505" i="1"/>
  <c r="V3506" i="1"/>
  <c r="V3507" i="1"/>
  <c r="V3508" i="1"/>
  <c r="V3509" i="1"/>
  <c r="Z3509" i="1" s="1"/>
  <c r="V3510" i="1"/>
  <c r="Z3510" i="1" s="1"/>
  <c r="V3511" i="1"/>
  <c r="Z3511" i="1" s="1"/>
  <c r="V3512" i="1"/>
  <c r="Z3512" i="1" s="1"/>
  <c r="V3513" i="1"/>
  <c r="V3514" i="1"/>
  <c r="V3515" i="1"/>
  <c r="V3516" i="1"/>
  <c r="V3517" i="1"/>
  <c r="Z3517" i="1" s="1"/>
  <c r="V3518" i="1"/>
  <c r="Z3518" i="1" s="1"/>
  <c r="V3519" i="1"/>
  <c r="Z3519" i="1" s="1"/>
  <c r="V3520" i="1"/>
  <c r="Z3520" i="1" s="1"/>
  <c r="V3521" i="1"/>
  <c r="V3522" i="1"/>
  <c r="V3523" i="1"/>
  <c r="V3524" i="1"/>
  <c r="V3525" i="1"/>
  <c r="Z3525" i="1" s="1"/>
  <c r="V3526" i="1"/>
  <c r="Z3526" i="1" s="1"/>
  <c r="V3527" i="1"/>
  <c r="Z3527" i="1" s="1"/>
  <c r="V3528" i="1"/>
  <c r="Z3528" i="1" s="1"/>
  <c r="V3529" i="1"/>
  <c r="V3530" i="1"/>
  <c r="V3531" i="1"/>
  <c r="V3532" i="1"/>
  <c r="V3533" i="1"/>
  <c r="Z3533" i="1" s="1"/>
  <c r="V3534" i="1"/>
  <c r="Z3534" i="1" s="1"/>
  <c r="V3535" i="1"/>
  <c r="Z3535" i="1" s="1"/>
  <c r="V3536" i="1"/>
  <c r="Z3536" i="1" s="1"/>
  <c r="V3537" i="1"/>
  <c r="V3538" i="1"/>
  <c r="V3539" i="1"/>
  <c r="V3540" i="1"/>
  <c r="V3541" i="1"/>
  <c r="Z3541" i="1" s="1"/>
  <c r="V3542" i="1"/>
  <c r="Z3542" i="1" s="1"/>
  <c r="V3543" i="1"/>
  <c r="Z3543" i="1" s="1"/>
  <c r="V3544" i="1"/>
  <c r="Z3544" i="1" s="1"/>
  <c r="V3545" i="1"/>
  <c r="V3546" i="1"/>
  <c r="V3547" i="1"/>
  <c r="V3548" i="1"/>
  <c r="V3549" i="1"/>
  <c r="Z3549" i="1" s="1"/>
  <c r="V3550" i="1"/>
  <c r="Z3550" i="1" s="1"/>
  <c r="V3551" i="1"/>
  <c r="Z3551" i="1" s="1"/>
  <c r="V3552" i="1"/>
  <c r="Z3552" i="1" s="1"/>
  <c r="V3553" i="1"/>
  <c r="V3554" i="1"/>
  <c r="V3555" i="1"/>
  <c r="V3556" i="1"/>
  <c r="V3557" i="1"/>
  <c r="Z3557" i="1" s="1"/>
  <c r="V3558" i="1"/>
  <c r="Z3558" i="1" s="1"/>
  <c r="V3559" i="1"/>
  <c r="Z3559" i="1" s="1"/>
  <c r="V3560" i="1"/>
  <c r="Z3560" i="1" s="1"/>
  <c r="V3561" i="1"/>
  <c r="V3562" i="1"/>
  <c r="V3563" i="1"/>
  <c r="V3564" i="1"/>
  <c r="V3565" i="1"/>
  <c r="Z3565" i="1" s="1"/>
  <c r="V3566" i="1"/>
  <c r="Z3566" i="1" s="1"/>
  <c r="V3567" i="1"/>
  <c r="Z3567" i="1" s="1"/>
  <c r="V3568" i="1"/>
  <c r="Z3568" i="1" s="1"/>
  <c r="V3569" i="1"/>
  <c r="V3570" i="1"/>
  <c r="V3571" i="1"/>
  <c r="V3572" i="1"/>
  <c r="V3573" i="1"/>
  <c r="Z3573" i="1" s="1"/>
  <c r="V3574" i="1"/>
  <c r="Z3574" i="1" s="1"/>
  <c r="V3575" i="1"/>
  <c r="Z3575" i="1" s="1"/>
  <c r="V3576" i="1"/>
  <c r="Z3576" i="1" s="1"/>
  <c r="V3577" i="1"/>
  <c r="V3578" i="1"/>
  <c r="V3579" i="1"/>
  <c r="V3580" i="1"/>
  <c r="V3581" i="1"/>
  <c r="Z3581" i="1" s="1"/>
  <c r="V3582" i="1"/>
  <c r="Z3582" i="1" s="1"/>
  <c r="V3583" i="1"/>
  <c r="Z3583" i="1" s="1"/>
  <c r="V3584" i="1"/>
  <c r="Z3584" i="1" s="1"/>
  <c r="V3585" i="1"/>
  <c r="V3586" i="1"/>
  <c r="V3587" i="1"/>
  <c r="V3588" i="1"/>
  <c r="V3589" i="1"/>
  <c r="Z3589" i="1" s="1"/>
  <c r="V3590" i="1"/>
  <c r="Z3590" i="1" s="1"/>
  <c r="V3591" i="1"/>
  <c r="Z3591" i="1" s="1"/>
  <c r="V3592" i="1"/>
  <c r="Z3592" i="1" s="1"/>
  <c r="V3593" i="1"/>
  <c r="V3594" i="1"/>
  <c r="V3595" i="1"/>
  <c r="V3596" i="1"/>
  <c r="V3597" i="1"/>
  <c r="Z3597" i="1" s="1"/>
  <c r="V3598" i="1"/>
  <c r="Z3598" i="1" s="1"/>
  <c r="V3599" i="1"/>
  <c r="Z3599" i="1" s="1"/>
  <c r="V3600" i="1"/>
  <c r="Z3600" i="1" s="1"/>
  <c r="V3601" i="1"/>
  <c r="V3602" i="1"/>
  <c r="V3603" i="1"/>
  <c r="V3604" i="1"/>
  <c r="V3605" i="1"/>
  <c r="Z3605" i="1" s="1"/>
  <c r="V3606" i="1"/>
  <c r="Z3606" i="1" s="1"/>
  <c r="V3607" i="1"/>
  <c r="Z3607" i="1" s="1"/>
  <c r="V3608" i="1"/>
  <c r="Z3608" i="1" s="1"/>
  <c r="V3609" i="1"/>
  <c r="V3610" i="1"/>
  <c r="V3611" i="1"/>
  <c r="V3612" i="1"/>
  <c r="V3613" i="1"/>
  <c r="Z3613" i="1" s="1"/>
  <c r="V3614" i="1"/>
  <c r="Z3614" i="1" s="1"/>
  <c r="V3615" i="1"/>
  <c r="Z3615" i="1" s="1"/>
  <c r="V3616" i="1"/>
  <c r="Z3616" i="1" s="1"/>
  <c r="V3617" i="1"/>
  <c r="V3618" i="1"/>
  <c r="V3619" i="1"/>
  <c r="V3620" i="1"/>
  <c r="V3621" i="1"/>
  <c r="Z3621" i="1" s="1"/>
  <c r="V3622" i="1"/>
  <c r="Z3622" i="1" s="1"/>
  <c r="V3623" i="1"/>
  <c r="Z3623" i="1" s="1"/>
  <c r="V3624" i="1"/>
  <c r="Z3624" i="1" s="1"/>
  <c r="V3625" i="1"/>
  <c r="V3626" i="1"/>
  <c r="V3627" i="1"/>
  <c r="V3628" i="1"/>
  <c r="V3629" i="1"/>
  <c r="Z3629" i="1" s="1"/>
  <c r="V3630" i="1"/>
  <c r="Z3630" i="1" s="1"/>
  <c r="V3631" i="1"/>
  <c r="Z3631" i="1" s="1"/>
  <c r="V3632" i="1"/>
  <c r="Z3632" i="1" s="1"/>
  <c r="V3633" i="1"/>
  <c r="V3634" i="1"/>
  <c r="V3635" i="1"/>
  <c r="V3636" i="1"/>
  <c r="V3637" i="1"/>
  <c r="Z3637" i="1" s="1"/>
  <c r="V3638" i="1"/>
  <c r="Z3638" i="1" s="1"/>
  <c r="V3639" i="1"/>
  <c r="Z3639" i="1" s="1"/>
  <c r="V3640" i="1"/>
  <c r="Z3640" i="1" s="1"/>
  <c r="V3641" i="1"/>
  <c r="V3642" i="1"/>
  <c r="V3643" i="1"/>
  <c r="V3644" i="1"/>
  <c r="V3645" i="1"/>
  <c r="Z3645" i="1" s="1"/>
  <c r="V3646" i="1"/>
  <c r="Z3646" i="1" s="1"/>
  <c r="V3647" i="1"/>
  <c r="Z3647" i="1" s="1"/>
  <c r="V3648" i="1"/>
  <c r="Z3648" i="1" s="1"/>
  <c r="V3649" i="1"/>
  <c r="V3650" i="1"/>
  <c r="V3651" i="1"/>
  <c r="V3652" i="1"/>
  <c r="V3653" i="1"/>
  <c r="Z3653" i="1" s="1"/>
  <c r="V3654" i="1"/>
  <c r="Z3654" i="1" s="1"/>
  <c r="V3655" i="1"/>
  <c r="Z3655" i="1" s="1"/>
  <c r="V3656" i="1"/>
  <c r="Z3656" i="1" s="1"/>
  <c r="V3657" i="1"/>
  <c r="V3658" i="1"/>
  <c r="V3659" i="1"/>
  <c r="V3660" i="1"/>
  <c r="V3661" i="1"/>
  <c r="Z3661" i="1" s="1"/>
  <c r="V3662" i="1"/>
  <c r="Z3662" i="1" s="1"/>
  <c r="V3663" i="1"/>
  <c r="Z3663" i="1" s="1"/>
  <c r="V3664" i="1"/>
  <c r="Z3664" i="1" s="1"/>
  <c r="V3665" i="1"/>
  <c r="V3666" i="1"/>
  <c r="V3667" i="1"/>
  <c r="V3668" i="1"/>
  <c r="V3669" i="1"/>
  <c r="Z3669" i="1" s="1"/>
  <c r="V3670" i="1"/>
  <c r="Z3670" i="1" s="1"/>
  <c r="V3671" i="1"/>
  <c r="Z3671" i="1" s="1"/>
  <c r="V3672" i="1"/>
  <c r="Z3672" i="1" s="1"/>
  <c r="V3673" i="1"/>
  <c r="V3674" i="1"/>
  <c r="V3675" i="1"/>
  <c r="V3676" i="1"/>
  <c r="V3677" i="1"/>
  <c r="Z3677" i="1" s="1"/>
  <c r="V3678" i="1"/>
  <c r="Z3678" i="1" s="1"/>
  <c r="V3679" i="1"/>
  <c r="Z3679" i="1" s="1"/>
  <c r="V3680" i="1"/>
  <c r="Z3680" i="1" s="1"/>
  <c r="V3681" i="1"/>
  <c r="V3682" i="1"/>
  <c r="V3683" i="1"/>
  <c r="V3684" i="1"/>
  <c r="V3685" i="1"/>
  <c r="Z3685" i="1" s="1"/>
  <c r="V3686" i="1"/>
  <c r="Z3686" i="1" s="1"/>
  <c r="V3687" i="1"/>
  <c r="Z3687" i="1" s="1"/>
  <c r="V3688" i="1"/>
  <c r="Z3688" i="1" s="1"/>
  <c r="V3689" i="1"/>
  <c r="V3690" i="1"/>
  <c r="V3691" i="1"/>
  <c r="V3692" i="1"/>
  <c r="V3693" i="1"/>
  <c r="Z3693" i="1" s="1"/>
  <c r="V3694" i="1"/>
  <c r="Z3694" i="1" s="1"/>
  <c r="V3695" i="1"/>
  <c r="Z3695" i="1" s="1"/>
  <c r="V3696" i="1"/>
  <c r="Z3696" i="1" s="1"/>
  <c r="V3697" i="1"/>
  <c r="V3698" i="1"/>
  <c r="V3699" i="1"/>
  <c r="V3700" i="1"/>
  <c r="V3701" i="1"/>
  <c r="Z3701" i="1" s="1"/>
  <c r="V3702" i="1"/>
  <c r="Z3702" i="1" s="1"/>
  <c r="V3703" i="1"/>
  <c r="Z3703" i="1" s="1"/>
  <c r="V3704" i="1"/>
  <c r="Z3704" i="1" s="1"/>
  <c r="V3705" i="1"/>
  <c r="V3706" i="1"/>
  <c r="V3707" i="1"/>
  <c r="V3708" i="1"/>
  <c r="V3709" i="1"/>
  <c r="Z3709" i="1" s="1"/>
  <c r="V3710" i="1"/>
  <c r="Z3710" i="1" s="1"/>
  <c r="V3711" i="1"/>
  <c r="Z3711" i="1" s="1"/>
  <c r="V3712" i="1"/>
  <c r="Z3712" i="1" s="1"/>
  <c r="V3713" i="1"/>
  <c r="V3714" i="1"/>
  <c r="V3715" i="1"/>
  <c r="V3716" i="1"/>
  <c r="V3717" i="1"/>
  <c r="Z3717" i="1" s="1"/>
  <c r="V3718" i="1"/>
  <c r="Z3718" i="1" s="1"/>
  <c r="V3719" i="1"/>
  <c r="Z3719" i="1" s="1"/>
  <c r="V3720" i="1"/>
  <c r="Z3720" i="1" s="1"/>
  <c r="V3721" i="1"/>
  <c r="V3722" i="1"/>
  <c r="V3723" i="1"/>
  <c r="V3724" i="1"/>
  <c r="V3725" i="1"/>
  <c r="Z3725" i="1" s="1"/>
  <c r="V3726" i="1"/>
  <c r="Z3726" i="1" s="1"/>
  <c r="V3727" i="1"/>
  <c r="Z3727" i="1" s="1"/>
  <c r="V3728" i="1"/>
  <c r="Z3728" i="1" s="1"/>
  <c r="V3729" i="1"/>
  <c r="V3730" i="1"/>
  <c r="V3731" i="1"/>
  <c r="V3732" i="1"/>
  <c r="V3733" i="1"/>
  <c r="Z3733" i="1" s="1"/>
  <c r="V3734" i="1"/>
  <c r="Z3734" i="1" s="1"/>
  <c r="V3735" i="1"/>
  <c r="Z3735" i="1" s="1"/>
  <c r="V3736" i="1"/>
  <c r="Z3736" i="1" s="1"/>
  <c r="V3737" i="1"/>
  <c r="V3738" i="1"/>
  <c r="V3739" i="1"/>
  <c r="V3740" i="1"/>
  <c r="V3741" i="1"/>
  <c r="Z3741" i="1" s="1"/>
  <c r="V3742" i="1"/>
  <c r="Z3742" i="1" s="1"/>
  <c r="V3743" i="1"/>
  <c r="Z3743" i="1" s="1"/>
  <c r="V3744" i="1"/>
  <c r="Z3744" i="1" s="1"/>
  <c r="V3745" i="1"/>
  <c r="V3746" i="1"/>
  <c r="V3747" i="1"/>
  <c r="V3748" i="1"/>
  <c r="V3749" i="1"/>
  <c r="Z3749" i="1" s="1"/>
  <c r="V3750" i="1"/>
  <c r="Z3750" i="1" s="1"/>
  <c r="V3751" i="1"/>
  <c r="Z3751" i="1" s="1"/>
  <c r="V3752" i="1"/>
  <c r="Z3752" i="1" s="1"/>
  <c r="V3753" i="1"/>
  <c r="V3754" i="1"/>
  <c r="V3755" i="1"/>
  <c r="V3756" i="1"/>
  <c r="V3757" i="1"/>
  <c r="Z3757" i="1" s="1"/>
  <c r="V3758" i="1"/>
  <c r="Z3758" i="1" s="1"/>
  <c r="V3759" i="1"/>
  <c r="Z3759" i="1" s="1"/>
  <c r="V3760" i="1"/>
  <c r="Z3760" i="1" s="1"/>
  <c r="V3761" i="1"/>
  <c r="V3762" i="1"/>
  <c r="V3763" i="1"/>
  <c r="V3764" i="1"/>
  <c r="V3765" i="1"/>
  <c r="Z3765" i="1" s="1"/>
  <c r="V3766" i="1"/>
  <c r="Z3766" i="1" s="1"/>
  <c r="V3767" i="1"/>
  <c r="Z3767" i="1" s="1"/>
  <c r="V3768" i="1"/>
  <c r="Z3768" i="1" s="1"/>
  <c r="V3769" i="1"/>
  <c r="V3770" i="1"/>
  <c r="V3771" i="1"/>
  <c r="V3772" i="1"/>
  <c r="V3773" i="1"/>
  <c r="Z3773" i="1" s="1"/>
  <c r="V3774" i="1"/>
  <c r="Z3774" i="1" s="1"/>
  <c r="V3775" i="1"/>
  <c r="Z3775" i="1" s="1"/>
  <c r="V3776" i="1"/>
  <c r="Z3776" i="1" s="1"/>
  <c r="V3777" i="1"/>
  <c r="V3778" i="1"/>
  <c r="V3779" i="1"/>
  <c r="V3780" i="1"/>
  <c r="V3781" i="1"/>
  <c r="Z3781" i="1" s="1"/>
  <c r="V3782" i="1"/>
  <c r="Z3782" i="1" s="1"/>
  <c r="V3783" i="1"/>
  <c r="Z3783" i="1" s="1"/>
  <c r="V3784" i="1"/>
  <c r="Z3784" i="1" s="1"/>
  <c r="V3785" i="1"/>
  <c r="V3786" i="1"/>
  <c r="V3787" i="1"/>
  <c r="V3788" i="1"/>
  <c r="V3789" i="1"/>
  <c r="Z3789" i="1" s="1"/>
  <c r="V3790" i="1"/>
  <c r="Z3790" i="1" s="1"/>
  <c r="V3791" i="1"/>
  <c r="Z3791" i="1" s="1"/>
  <c r="V3792" i="1"/>
  <c r="Z3792" i="1" s="1"/>
  <c r="V3793" i="1"/>
  <c r="V3794" i="1"/>
  <c r="V3795" i="1"/>
  <c r="V3796" i="1"/>
  <c r="V3797" i="1"/>
  <c r="Z3797" i="1" s="1"/>
  <c r="V3798" i="1"/>
  <c r="Z3798" i="1" s="1"/>
  <c r="V3799" i="1"/>
  <c r="Z3799" i="1" s="1"/>
  <c r="V3800" i="1"/>
  <c r="Z3800" i="1" s="1"/>
  <c r="V3801" i="1"/>
  <c r="V3802" i="1"/>
  <c r="V3803" i="1"/>
  <c r="V3804" i="1"/>
  <c r="V3805" i="1"/>
  <c r="Z3805" i="1" s="1"/>
  <c r="V3806" i="1"/>
  <c r="Z3806" i="1" s="1"/>
  <c r="V3807" i="1"/>
  <c r="Z3807" i="1" s="1"/>
  <c r="V3808" i="1"/>
  <c r="Z3808" i="1" s="1"/>
  <c r="V3809" i="1"/>
  <c r="V3810" i="1"/>
  <c r="V3811" i="1"/>
  <c r="V3812" i="1"/>
  <c r="V3813" i="1"/>
  <c r="Z3813" i="1" s="1"/>
  <c r="V3814" i="1"/>
  <c r="Z3814" i="1" s="1"/>
  <c r="V3815" i="1"/>
  <c r="Z3815" i="1" s="1"/>
  <c r="V3816" i="1"/>
  <c r="Z3816" i="1" s="1"/>
  <c r="V3817" i="1"/>
  <c r="V3818" i="1"/>
  <c r="V3819" i="1"/>
  <c r="V3820" i="1"/>
  <c r="V3821" i="1"/>
  <c r="Z3821" i="1" s="1"/>
  <c r="V3822" i="1"/>
  <c r="Z3822" i="1" s="1"/>
  <c r="V3823" i="1"/>
  <c r="Z3823" i="1" s="1"/>
  <c r="V3824" i="1"/>
  <c r="Z3824" i="1" s="1"/>
  <c r="V3825" i="1"/>
  <c r="V3826" i="1"/>
  <c r="V3827" i="1"/>
  <c r="V3828" i="1"/>
  <c r="V3829" i="1"/>
  <c r="Z3829" i="1" s="1"/>
  <c r="V3830" i="1"/>
  <c r="Z3830" i="1" s="1"/>
  <c r="V3831" i="1"/>
  <c r="Z3831" i="1" s="1"/>
  <c r="V3832" i="1"/>
  <c r="Z3832" i="1" s="1"/>
  <c r="V3833" i="1"/>
  <c r="V3834" i="1"/>
  <c r="V3835" i="1"/>
  <c r="V3836" i="1"/>
  <c r="V3837" i="1"/>
  <c r="Z3837" i="1" s="1"/>
  <c r="V3838" i="1"/>
  <c r="Z3838" i="1" s="1"/>
  <c r="V3839" i="1"/>
  <c r="Z3839" i="1" s="1"/>
  <c r="V3840" i="1"/>
  <c r="Z3840" i="1" s="1"/>
  <c r="V3841" i="1"/>
  <c r="V3842" i="1"/>
  <c r="V3843" i="1"/>
  <c r="V3844" i="1"/>
  <c r="V3845" i="1"/>
  <c r="Z3845" i="1" s="1"/>
  <c r="V3846" i="1"/>
  <c r="Z3846" i="1" s="1"/>
  <c r="V3847" i="1"/>
  <c r="Z3847" i="1" s="1"/>
  <c r="V3848" i="1"/>
  <c r="Z3848" i="1" s="1"/>
  <c r="V3849" i="1"/>
  <c r="V3850" i="1"/>
  <c r="V3851" i="1"/>
  <c r="V3852" i="1"/>
  <c r="V3853" i="1"/>
  <c r="Z3853" i="1" s="1"/>
  <c r="V3854" i="1"/>
  <c r="Z3854" i="1" s="1"/>
  <c r="V3855" i="1"/>
  <c r="Z3855" i="1" s="1"/>
  <c r="V3856" i="1"/>
  <c r="Z3856" i="1" s="1"/>
  <c r="V3857" i="1"/>
  <c r="V3858" i="1"/>
  <c r="V3859" i="1"/>
  <c r="V3860" i="1"/>
  <c r="V3861" i="1"/>
  <c r="Z3861" i="1" s="1"/>
  <c r="V3862" i="1"/>
  <c r="Z3862" i="1" s="1"/>
  <c r="V3863" i="1"/>
  <c r="Z3863" i="1" s="1"/>
  <c r="V3864" i="1"/>
  <c r="Z3864" i="1" s="1"/>
  <c r="V3865" i="1"/>
  <c r="V3866" i="1"/>
  <c r="V3867" i="1"/>
  <c r="V3868" i="1"/>
  <c r="V3869" i="1"/>
  <c r="Z3869" i="1" s="1"/>
  <c r="V3870" i="1"/>
  <c r="Z3870" i="1" s="1"/>
  <c r="V3871" i="1"/>
  <c r="Z3871" i="1" s="1"/>
  <c r="V3872" i="1"/>
  <c r="Z3872" i="1" s="1"/>
  <c r="V3873" i="1"/>
  <c r="V3874" i="1"/>
  <c r="V3875" i="1"/>
  <c r="V3876" i="1"/>
  <c r="V3877" i="1"/>
  <c r="Z3877" i="1" s="1"/>
  <c r="V3878" i="1"/>
  <c r="Z3878" i="1" s="1"/>
  <c r="V3879" i="1"/>
  <c r="Z3879" i="1" s="1"/>
  <c r="V3880" i="1"/>
  <c r="Z3880" i="1" s="1"/>
  <c r="V3881" i="1"/>
  <c r="V3882" i="1"/>
  <c r="V3883" i="1"/>
  <c r="V3884" i="1"/>
  <c r="V3885" i="1"/>
  <c r="Z3885" i="1" s="1"/>
  <c r="V3886" i="1"/>
  <c r="Z3886" i="1" s="1"/>
  <c r="V3887" i="1"/>
  <c r="Z3887" i="1" s="1"/>
  <c r="V3888" i="1"/>
  <c r="Z3888" i="1" s="1"/>
  <c r="V3889" i="1"/>
  <c r="V3890" i="1"/>
  <c r="V3891" i="1"/>
  <c r="V3892" i="1"/>
  <c r="V3893" i="1"/>
  <c r="Z3893" i="1" s="1"/>
  <c r="V3894" i="1"/>
  <c r="Z3894" i="1" s="1"/>
  <c r="V3895" i="1"/>
  <c r="Z3895" i="1" s="1"/>
  <c r="V3896" i="1"/>
  <c r="Z3896" i="1" s="1"/>
  <c r="V3897" i="1"/>
  <c r="V3898" i="1"/>
  <c r="V3899" i="1"/>
  <c r="V3900" i="1"/>
  <c r="V3901" i="1"/>
  <c r="Z3901" i="1" s="1"/>
  <c r="V3902" i="1"/>
  <c r="Z3902" i="1" s="1"/>
  <c r="V3903" i="1"/>
  <c r="Z3903" i="1" s="1"/>
  <c r="V3904" i="1"/>
  <c r="Z3904" i="1" s="1"/>
  <c r="V3905" i="1"/>
  <c r="V3906" i="1"/>
  <c r="V3907" i="1"/>
  <c r="V3908" i="1"/>
  <c r="V3909" i="1"/>
  <c r="Z3909" i="1" s="1"/>
  <c r="V3910" i="1"/>
  <c r="Z3910" i="1" s="1"/>
  <c r="V3911" i="1"/>
  <c r="Z3911" i="1" s="1"/>
  <c r="V3912" i="1"/>
  <c r="Z3912" i="1" s="1"/>
  <c r="V3913" i="1"/>
  <c r="V3914" i="1"/>
  <c r="V3915" i="1"/>
  <c r="V3916" i="1"/>
  <c r="V3917" i="1"/>
  <c r="Z3917" i="1" s="1"/>
  <c r="V3918" i="1"/>
  <c r="V3919" i="1"/>
  <c r="Z3919" i="1" s="1"/>
  <c r="V3920" i="1"/>
  <c r="Z3920" i="1" s="1"/>
  <c r="V3921" i="1"/>
  <c r="V3922" i="1"/>
  <c r="V3923" i="1"/>
  <c r="V3924" i="1"/>
  <c r="V3925" i="1"/>
  <c r="Z3925" i="1" s="1"/>
  <c r="V3926" i="1"/>
  <c r="Z3926" i="1" s="1"/>
  <c r="V3927" i="1"/>
  <c r="Z3927" i="1" s="1"/>
  <c r="V3928" i="1"/>
  <c r="Z3928" i="1" s="1"/>
  <c r="V3929" i="1"/>
  <c r="V3930" i="1"/>
  <c r="V3931" i="1"/>
  <c r="V3932" i="1"/>
  <c r="V3933" i="1"/>
  <c r="Z3933" i="1" s="1"/>
  <c r="V3934" i="1"/>
  <c r="Z3934" i="1" s="1"/>
  <c r="V3935" i="1"/>
  <c r="Z3935" i="1" s="1"/>
  <c r="V3936" i="1"/>
  <c r="Z3936" i="1" s="1"/>
  <c r="V3937" i="1"/>
  <c r="V3938" i="1"/>
  <c r="V3939" i="1"/>
  <c r="V3940" i="1"/>
  <c r="V3941" i="1"/>
  <c r="Z3941" i="1" s="1"/>
  <c r="V3942" i="1"/>
  <c r="Z3942" i="1" s="1"/>
  <c r="V3943" i="1"/>
  <c r="Z3943" i="1" s="1"/>
  <c r="V3944" i="1"/>
  <c r="Z3944" i="1" s="1"/>
  <c r="V3945" i="1"/>
  <c r="V3946" i="1"/>
  <c r="V3947" i="1"/>
  <c r="V3948" i="1"/>
  <c r="V3949" i="1"/>
  <c r="Z3949" i="1" s="1"/>
  <c r="V3950" i="1"/>
  <c r="V3951" i="1"/>
  <c r="Z3951" i="1" s="1"/>
  <c r="V3952" i="1"/>
  <c r="Z3952" i="1" s="1"/>
  <c r="V3953" i="1"/>
  <c r="V3954" i="1"/>
  <c r="V3955" i="1"/>
  <c r="V3956" i="1"/>
  <c r="V3957" i="1"/>
  <c r="Z3957" i="1" s="1"/>
  <c r="V3958" i="1"/>
  <c r="V3959" i="1"/>
  <c r="Z3959" i="1" s="1"/>
  <c r="V3960" i="1"/>
  <c r="Z3960" i="1" s="1"/>
  <c r="V3961" i="1"/>
  <c r="V3962" i="1"/>
  <c r="V3963" i="1"/>
  <c r="V3964" i="1"/>
  <c r="V3965" i="1"/>
  <c r="Z3965" i="1" s="1"/>
  <c r="V3966" i="1"/>
  <c r="V3967" i="1"/>
  <c r="Z3967" i="1" s="1"/>
  <c r="V3968" i="1"/>
  <c r="Z3968" i="1" s="1"/>
  <c r="V3969" i="1"/>
  <c r="V3970" i="1"/>
  <c r="V3971" i="1"/>
  <c r="V3972" i="1"/>
  <c r="V3973" i="1"/>
  <c r="Z3973" i="1" s="1"/>
  <c r="V3974" i="1"/>
  <c r="V3975" i="1"/>
  <c r="Z3975" i="1" s="1"/>
  <c r="V3976" i="1"/>
  <c r="Z3976" i="1" s="1"/>
  <c r="V3977" i="1"/>
  <c r="V3978" i="1"/>
  <c r="V3979" i="1"/>
  <c r="V3980" i="1"/>
  <c r="V3981" i="1"/>
  <c r="Z3981" i="1" s="1"/>
  <c r="V3982" i="1"/>
  <c r="V3983" i="1"/>
  <c r="Z3983" i="1" s="1"/>
  <c r="V3984" i="1"/>
  <c r="Z3984" i="1" s="1"/>
  <c r="V3985" i="1"/>
  <c r="V3986" i="1"/>
  <c r="V3987" i="1"/>
  <c r="V3988" i="1"/>
  <c r="V3989" i="1"/>
  <c r="Z3989" i="1" s="1"/>
  <c r="V3990" i="1"/>
  <c r="V3991" i="1"/>
  <c r="Z3991" i="1" s="1"/>
  <c r="V3992" i="1"/>
  <c r="Z3992" i="1" s="1"/>
  <c r="V3993" i="1"/>
  <c r="V3994" i="1"/>
  <c r="V3995" i="1"/>
  <c r="V3996" i="1"/>
  <c r="V3997" i="1"/>
  <c r="Z3997" i="1" s="1"/>
  <c r="V3998" i="1"/>
  <c r="V3999" i="1"/>
  <c r="Z3999" i="1" s="1"/>
  <c r="V4000" i="1"/>
  <c r="Z4000" i="1" s="1"/>
  <c r="V4001" i="1"/>
  <c r="V4002" i="1"/>
  <c r="V4003" i="1"/>
  <c r="V4004" i="1"/>
  <c r="V4005" i="1"/>
  <c r="Z4005" i="1" s="1"/>
  <c r="V4006" i="1"/>
  <c r="V4007" i="1"/>
  <c r="Z4007" i="1" s="1"/>
  <c r="V4008" i="1"/>
  <c r="Z4008" i="1" s="1"/>
  <c r="V4009" i="1"/>
  <c r="V4010" i="1"/>
  <c r="V4011" i="1"/>
  <c r="V4012" i="1"/>
  <c r="V4013" i="1"/>
  <c r="Z4013" i="1" s="1"/>
  <c r="V4014" i="1"/>
  <c r="V4015" i="1"/>
  <c r="Z4015" i="1" s="1"/>
  <c r="V4016" i="1"/>
  <c r="Z4016" i="1" s="1"/>
  <c r="V4017" i="1"/>
  <c r="V4018" i="1"/>
  <c r="V4019" i="1"/>
  <c r="V4020" i="1"/>
  <c r="V4021" i="1"/>
  <c r="Z4021" i="1" s="1"/>
  <c r="V4022" i="1"/>
  <c r="V4023" i="1"/>
  <c r="Z4023" i="1" s="1"/>
  <c r="V4024" i="1"/>
  <c r="Z4024" i="1" s="1"/>
  <c r="V4025" i="1"/>
  <c r="V4026" i="1"/>
  <c r="V4027" i="1"/>
  <c r="V4028" i="1"/>
  <c r="V4029" i="1"/>
  <c r="Z4029" i="1" s="1"/>
  <c r="V4030" i="1"/>
  <c r="V4031" i="1"/>
  <c r="Z4031" i="1" s="1"/>
  <c r="V4032" i="1"/>
  <c r="Z4032" i="1" s="1"/>
  <c r="V4033" i="1"/>
  <c r="V4034" i="1"/>
  <c r="V4035" i="1"/>
  <c r="V4036" i="1"/>
  <c r="V4037" i="1"/>
  <c r="Z4037" i="1" s="1"/>
  <c r="V4038" i="1"/>
  <c r="V4039" i="1"/>
  <c r="Z4039" i="1" s="1"/>
  <c r="V4040" i="1"/>
  <c r="Z4040" i="1" s="1"/>
  <c r="V4041" i="1"/>
  <c r="V4042" i="1"/>
  <c r="V4043" i="1"/>
  <c r="V4044" i="1"/>
  <c r="V4045" i="1"/>
  <c r="Z4045" i="1" s="1"/>
  <c r="V4046" i="1"/>
  <c r="V4047" i="1"/>
  <c r="Z4047" i="1" s="1"/>
  <c r="V4048" i="1"/>
  <c r="Z4048" i="1" s="1"/>
  <c r="V4049" i="1"/>
  <c r="V4050" i="1"/>
  <c r="V4051" i="1"/>
  <c r="V4052" i="1"/>
  <c r="V4053" i="1"/>
  <c r="Z4053" i="1" s="1"/>
  <c r="V4054" i="1"/>
  <c r="V4055" i="1"/>
  <c r="Z4055" i="1" s="1"/>
  <c r="V4056" i="1"/>
  <c r="Z4056" i="1" s="1"/>
  <c r="V4057" i="1"/>
  <c r="V4058" i="1"/>
  <c r="V4059" i="1"/>
  <c r="V4060" i="1"/>
  <c r="V4061" i="1"/>
  <c r="Z4061" i="1" s="1"/>
  <c r="V4062" i="1"/>
  <c r="V4063" i="1"/>
  <c r="Z4063" i="1" s="1"/>
  <c r="V4064" i="1"/>
  <c r="Z4064" i="1" s="1"/>
  <c r="V4065" i="1"/>
  <c r="V4066" i="1"/>
  <c r="V4067" i="1"/>
  <c r="V4068" i="1"/>
  <c r="V4069" i="1"/>
  <c r="Z4069" i="1" s="1"/>
  <c r="V4070" i="1"/>
  <c r="V4071" i="1"/>
  <c r="Z4071" i="1" s="1"/>
  <c r="V4072" i="1"/>
  <c r="Z4072" i="1" s="1"/>
  <c r="V4073" i="1"/>
  <c r="V4074" i="1"/>
  <c r="V4075" i="1"/>
  <c r="V4076" i="1"/>
  <c r="V4077" i="1"/>
  <c r="Z4077" i="1" s="1"/>
  <c r="V4078" i="1"/>
  <c r="V4079" i="1"/>
  <c r="Z4079" i="1" s="1"/>
  <c r="V4080" i="1"/>
  <c r="Z4080" i="1" s="1"/>
  <c r="V4081" i="1"/>
  <c r="V4082" i="1"/>
  <c r="V4083" i="1"/>
  <c r="V4084" i="1"/>
  <c r="V4085" i="1"/>
  <c r="Z4085" i="1" s="1"/>
  <c r="V4086" i="1"/>
  <c r="V4087" i="1"/>
  <c r="Z4087" i="1" s="1"/>
  <c r="V4088" i="1"/>
  <c r="Z4088" i="1" s="1"/>
  <c r="V4089" i="1"/>
  <c r="V4090" i="1"/>
  <c r="V4091" i="1"/>
  <c r="V4092" i="1"/>
  <c r="V4093" i="1"/>
  <c r="Z4093" i="1" s="1"/>
  <c r="V4094" i="1"/>
  <c r="V4095" i="1"/>
  <c r="Z4095" i="1" s="1"/>
  <c r="V4096" i="1"/>
  <c r="Z4096" i="1" s="1"/>
  <c r="V4097" i="1"/>
  <c r="V4098" i="1"/>
  <c r="V4099" i="1"/>
  <c r="V4100" i="1"/>
  <c r="V4101" i="1"/>
  <c r="Z4101" i="1" s="1"/>
  <c r="V4102" i="1"/>
  <c r="V4103" i="1"/>
  <c r="Z4103" i="1" s="1"/>
  <c r="V4104" i="1"/>
  <c r="Z4104" i="1" s="1"/>
  <c r="V4105" i="1"/>
  <c r="V4106" i="1"/>
  <c r="V4107" i="1"/>
  <c r="V4108" i="1"/>
  <c r="V4109" i="1"/>
  <c r="Z4109" i="1" s="1"/>
  <c r="V4110" i="1"/>
  <c r="V4111" i="1"/>
  <c r="Z4111" i="1" s="1"/>
  <c r="V4112" i="1"/>
  <c r="Z4112" i="1" s="1"/>
  <c r="V4113" i="1"/>
  <c r="V4114" i="1"/>
  <c r="V4115" i="1"/>
  <c r="V4116" i="1"/>
  <c r="V4117" i="1"/>
  <c r="Z4117" i="1" s="1"/>
  <c r="V4118" i="1"/>
  <c r="V4119" i="1"/>
  <c r="Z4119" i="1" s="1"/>
  <c r="V4120" i="1"/>
  <c r="Z4120" i="1" s="1"/>
  <c r="V4121" i="1"/>
  <c r="V4122" i="1"/>
  <c r="V4123" i="1"/>
  <c r="V4124" i="1"/>
  <c r="V4125" i="1"/>
  <c r="Z4125" i="1" s="1"/>
  <c r="V4126" i="1"/>
  <c r="V4127" i="1"/>
  <c r="Z4127" i="1" s="1"/>
  <c r="V4128" i="1"/>
  <c r="Z4128" i="1" s="1"/>
  <c r="V4129" i="1"/>
  <c r="V4130" i="1"/>
  <c r="V4131" i="1"/>
  <c r="V4132" i="1"/>
  <c r="V4133" i="1"/>
  <c r="Z4133" i="1" s="1"/>
  <c r="V4134" i="1"/>
  <c r="V4135" i="1"/>
  <c r="Z4135" i="1" s="1"/>
  <c r="V4136" i="1"/>
  <c r="Z4136" i="1" s="1"/>
  <c r="V4137" i="1"/>
  <c r="V4138" i="1"/>
  <c r="V4139" i="1"/>
  <c r="V4140" i="1"/>
  <c r="V4141" i="1"/>
  <c r="Z4141" i="1" s="1"/>
  <c r="V4142" i="1"/>
  <c r="V4143" i="1"/>
  <c r="Z4143" i="1" s="1"/>
  <c r="V4144" i="1"/>
  <c r="Z4144" i="1" s="1"/>
  <c r="V4145" i="1"/>
  <c r="V4146" i="1"/>
  <c r="V4147" i="1"/>
  <c r="V4148" i="1"/>
  <c r="V4149" i="1"/>
  <c r="Z4149" i="1" s="1"/>
  <c r="V4150" i="1"/>
  <c r="V4151" i="1"/>
  <c r="Z4151" i="1" s="1"/>
  <c r="V4152" i="1"/>
  <c r="Z4152" i="1" s="1"/>
  <c r="V4153" i="1"/>
  <c r="V4154" i="1"/>
  <c r="V4155" i="1"/>
  <c r="V4156" i="1"/>
  <c r="V4157" i="1"/>
  <c r="Z4157" i="1" s="1"/>
  <c r="V4158" i="1"/>
  <c r="V4159" i="1"/>
  <c r="Z4159" i="1" s="1"/>
  <c r="V4160" i="1"/>
  <c r="Z4160" i="1" s="1"/>
  <c r="V4161" i="1"/>
  <c r="V4162" i="1"/>
  <c r="V4163" i="1"/>
  <c r="V4164" i="1"/>
  <c r="V4165" i="1"/>
  <c r="Z4165" i="1" s="1"/>
  <c r="V4166" i="1"/>
  <c r="V4167" i="1"/>
  <c r="Z4167" i="1" s="1"/>
  <c r="V4168" i="1"/>
  <c r="Z4168" i="1" s="1"/>
  <c r="V4169" i="1"/>
  <c r="V4170" i="1"/>
  <c r="V4171" i="1"/>
  <c r="V4172" i="1"/>
  <c r="V4173" i="1"/>
  <c r="Z4173" i="1" s="1"/>
  <c r="V4174" i="1"/>
  <c r="V4175" i="1"/>
  <c r="Z4175" i="1" s="1"/>
  <c r="V4176" i="1"/>
  <c r="Z4176" i="1" s="1"/>
  <c r="V4177" i="1"/>
  <c r="V4178" i="1"/>
  <c r="V4179" i="1"/>
  <c r="V4180" i="1"/>
  <c r="V4181" i="1"/>
  <c r="Z4181" i="1" s="1"/>
  <c r="V4182" i="1"/>
  <c r="V4183" i="1"/>
  <c r="Z4183" i="1" s="1"/>
  <c r="V4184" i="1"/>
  <c r="Z4184" i="1" s="1"/>
  <c r="V4185" i="1"/>
  <c r="V4186" i="1"/>
  <c r="V4187" i="1"/>
  <c r="V4188" i="1"/>
  <c r="V4189" i="1"/>
  <c r="Z4189" i="1" s="1"/>
  <c r="V4190" i="1"/>
  <c r="V4191" i="1"/>
  <c r="Z4191" i="1" s="1"/>
  <c r="V4192" i="1"/>
  <c r="Z4192" i="1" s="1"/>
  <c r="V4193" i="1"/>
  <c r="V4194" i="1"/>
  <c r="V4195" i="1"/>
  <c r="V4196" i="1"/>
  <c r="V4197" i="1"/>
  <c r="Z4197" i="1" s="1"/>
  <c r="V4198" i="1"/>
  <c r="V4199" i="1"/>
  <c r="Z4199" i="1" s="1"/>
  <c r="V4200" i="1"/>
  <c r="Z4200" i="1" s="1"/>
  <c r="V4201" i="1"/>
  <c r="V4202" i="1"/>
  <c r="V4203" i="1"/>
  <c r="V4204" i="1"/>
  <c r="V4205" i="1"/>
  <c r="Z4205" i="1" s="1"/>
  <c r="V4206" i="1"/>
  <c r="V4207" i="1"/>
  <c r="Z4207" i="1" s="1"/>
  <c r="V4208" i="1"/>
  <c r="Z4208" i="1" s="1"/>
  <c r="V4209" i="1"/>
  <c r="V4210" i="1"/>
  <c r="V4211" i="1"/>
  <c r="V4212" i="1"/>
  <c r="V4213" i="1"/>
  <c r="Z4213" i="1" s="1"/>
  <c r="V4214" i="1"/>
  <c r="V4215" i="1"/>
  <c r="Z4215" i="1" s="1"/>
  <c r="V4216" i="1"/>
  <c r="Z4216" i="1" s="1"/>
  <c r="V4217" i="1"/>
  <c r="V4218" i="1"/>
  <c r="V4219" i="1"/>
  <c r="V4220" i="1"/>
  <c r="V4221" i="1"/>
  <c r="Z4221" i="1" s="1"/>
  <c r="V4222" i="1"/>
  <c r="V4223" i="1"/>
  <c r="Z4223" i="1" s="1"/>
  <c r="V4224" i="1"/>
  <c r="Z4224" i="1" s="1"/>
  <c r="V4225" i="1"/>
  <c r="V4226" i="1"/>
  <c r="V4227" i="1"/>
  <c r="V4228" i="1"/>
  <c r="V4229" i="1"/>
  <c r="Z4229" i="1" s="1"/>
  <c r="V4230" i="1"/>
  <c r="V4231" i="1"/>
  <c r="Z4231" i="1" s="1"/>
  <c r="V4232" i="1"/>
  <c r="Z4232" i="1" s="1"/>
  <c r="V4233" i="1"/>
  <c r="V4234" i="1"/>
  <c r="V4235" i="1"/>
  <c r="V4236" i="1"/>
  <c r="V4237" i="1"/>
  <c r="Z4237" i="1" s="1"/>
  <c r="V4238" i="1"/>
  <c r="V4239" i="1"/>
  <c r="Z4239" i="1" s="1"/>
  <c r="V4240" i="1"/>
  <c r="Z4240" i="1" s="1"/>
  <c r="V4241" i="1"/>
  <c r="V4242" i="1"/>
  <c r="V4243" i="1"/>
  <c r="V4244" i="1"/>
  <c r="V4245" i="1"/>
  <c r="Z4245" i="1" s="1"/>
  <c r="V4246" i="1"/>
  <c r="V4247" i="1"/>
  <c r="Z4247" i="1" s="1"/>
  <c r="V4248" i="1"/>
  <c r="Z4248" i="1" s="1"/>
  <c r="V4249" i="1"/>
  <c r="V4250" i="1"/>
  <c r="V4251" i="1"/>
  <c r="V4252" i="1"/>
  <c r="V4253" i="1"/>
  <c r="Z4253" i="1" s="1"/>
  <c r="V4254" i="1"/>
  <c r="V4255" i="1"/>
  <c r="Z4255" i="1" s="1"/>
  <c r="V4256" i="1"/>
  <c r="Z4256" i="1" s="1"/>
  <c r="V4257" i="1"/>
  <c r="V4258" i="1"/>
  <c r="V4259" i="1"/>
  <c r="V4260" i="1"/>
  <c r="V4261" i="1"/>
  <c r="Z4261" i="1" s="1"/>
  <c r="V4262" i="1"/>
  <c r="V4263" i="1"/>
  <c r="Z4263" i="1" s="1"/>
  <c r="V4264" i="1"/>
  <c r="Z4264" i="1" s="1"/>
  <c r="V4265" i="1"/>
  <c r="V4266" i="1"/>
  <c r="V4267" i="1"/>
  <c r="V4268" i="1"/>
  <c r="V4269" i="1"/>
  <c r="Z4269" i="1" s="1"/>
  <c r="V4270" i="1"/>
  <c r="V4271" i="1"/>
  <c r="Z4271" i="1" s="1"/>
  <c r="V4272" i="1"/>
  <c r="Z4272" i="1" s="1"/>
  <c r="V4273" i="1"/>
  <c r="V4274" i="1"/>
  <c r="V4275" i="1"/>
  <c r="V4276" i="1"/>
  <c r="V4277" i="1"/>
  <c r="Z4277" i="1" s="1"/>
  <c r="V4278" i="1"/>
  <c r="V4279" i="1"/>
  <c r="Z4279" i="1" s="1"/>
  <c r="V4280" i="1"/>
  <c r="Z4280" i="1" s="1"/>
  <c r="V4281" i="1"/>
  <c r="V4282" i="1"/>
  <c r="V4283" i="1"/>
  <c r="V4284" i="1"/>
  <c r="V4285" i="1"/>
  <c r="Z4285" i="1" s="1"/>
  <c r="V4286" i="1"/>
  <c r="V4287" i="1"/>
  <c r="Z4287" i="1" s="1"/>
  <c r="V4288" i="1"/>
  <c r="Z4288" i="1" s="1"/>
  <c r="V4289" i="1"/>
  <c r="V4290" i="1"/>
  <c r="V4291" i="1"/>
  <c r="V4292" i="1"/>
  <c r="V4293" i="1"/>
  <c r="Z4293" i="1" s="1"/>
  <c r="V4294" i="1"/>
  <c r="V4295" i="1"/>
  <c r="Z4295" i="1" s="1"/>
  <c r="V4296" i="1"/>
  <c r="Z4296" i="1" s="1"/>
  <c r="V4297" i="1"/>
  <c r="V4298" i="1"/>
  <c r="V4299" i="1"/>
  <c r="V4300" i="1"/>
  <c r="V4301" i="1"/>
  <c r="Z4301" i="1" s="1"/>
  <c r="V4302" i="1"/>
  <c r="V4303" i="1"/>
  <c r="Z4303" i="1" s="1"/>
  <c r="V4304" i="1"/>
  <c r="Z4304" i="1" s="1"/>
  <c r="V4305" i="1"/>
  <c r="V4306" i="1"/>
  <c r="V4307" i="1"/>
  <c r="V4308" i="1"/>
  <c r="V4309" i="1"/>
  <c r="Z4309" i="1" s="1"/>
  <c r="V4310" i="1"/>
  <c r="V4311" i="1"/>
  <c r="Z4311" i="1" s="1"/>
  <c r="V4312" i="1"/>
  <c r="Z4312" i="1" s="1"/>
  <c r="V4313" i="1"/>
  <c r="V4314" i="1"/>
  <c r="V4315" i="1"/>
  <c r="V4316" i="1"/>
  <c r="V4317" i="1"/>
  <c r="Z4317" i="1" s="1"/>
  <c r="V4318" i="1"/>
  <c r="V4319" i="1"/>
  <c r="Z4319" i="1" s="1"/>
  <c r="V4320" i="1"/>
  <c r="Z4320" i="1" s="1"/>
  <c r="V4321" i="1"/>
  <c r="V4322" i="1"/>
  <c r="V4323" i="1"/>
  <c r="V4324" i="1"/>
  <c r="V4325" i="1"/>
  <c r="Z4325" i="1" s="1"/>
  <c r="V4326" i="1"/>
  <c r="V4327" i="1"/>
  <c r="Z4327" i="1" s="1"/>
  <c r="V4328" i="1"/>
  <c r="Z4328" i="1" s="1"/>
  <c r="V4329" i="1"/>
  <c r="V4330" i="1"/>
  <c r="V4331" i="1"/>
  <c r="V4332" i="1"/>
  <c r="V4333" i="1"/>
  <c r="Z4333" i="1" s="1"/>
  <c r="V4334" i="1"/>
  <c r="V4335" i="1"/>
  <c r="Z4335" i="1" s="1"/>
  <c r="V4336" i="1"/>
  <c r="Z4336" i="1" s="1"/>
  <c r="V4337" i="1"/>
  <c r="V4338" i="1"/>
  <c r="V4339" i="1"/>
  <c r="V4340" i="1"/>
  <c r="V4341" i="1"/>
  <c r="Z4341" i="1" s="1"/>
  <c r="V4342" i="1"/>
  <c r="V4343" i="1"/>
  <c r="Z4343" i="1" s="1"/>
  <c r="V4344" i="1"/>
  <c r="Z4344" i="1" s="1"/>
  <c r="V4345" i="1"/>
  <c r="V4346" i="1"/>
  <c r="V4347" i="1"/>
  <c r="V4348" i="1"/>
  <c r="V4349" i="1"/>
  <c r="Z4349" i="1" s="1"/>
  <c r="V4350" i="1"/>
  <c r="V4351" i="1"/>
  <c r="Z4351" i="1" s="1"/>
  <c r="V4352" i="1"/>
  <c r="Z4352" i="1" s="1"/>
  <c r="V4353" i="1"/>
  <c r="V4354" i="1"/>
  <c r="V4355" i="1"/>
  <c r="V4356" i="1"/>
  <c r="V4357" i="1"/>
  <c r="Z4357" i="1" s="1"/>
  <c r="V4358" i="1"/>
  <c r="V4359" i="1"/>
  <c r="Z4359" i="1" s="1"/>
  <c r="V4360" i="1"/>
  <c r="Z4360" i="1" s="1"/>
  <c r="V4361" i="1"/>
  <c r="V4362" i="1"/>
  <c r="V4363" i="1"/>
  <c r="V4364" i="1"/>
  <c r="V4365" i="1"/>
  <c r="Z4365" i="1" s="1"/>
  <c r="V4366" i="1"/>
  <c r="V4367" i="1"/>
  <c r="Z4367" i="1" s="1"/>
  <c r="V4368" i="1"/>
  <c r="Z4368" i="1" s="1"/>
  <c r="V4369" i="1"/>
  <c r="V4370" i="1"/>
  <c r="V4371" i="1"/>
  <c r="V4372" i="1"/>
  <c r="V4373" i="1"/>
  <c r="Z4373" i="1" s="1"/>
  <c r="V4374" i="1"/>
  <c r="V4375" i="1"/>
  <c r="Z4375" i="1" s="1"/>
  <c r="V4376" i="1"/>
  <c r="Z4376" i="1" s="1"/>
  <c r="V4377" i="1"/>
  <c r="V4378" i="1"/>
  <c r="V4379" i="1"/>
  <c r="V4380" i="1"/>
  <c r="V4381" i="1"/>
  <c r="Z4381" i="1" s="1"/>
  <c r="V4382" i="1"/>
  <c r="V4383" i="1"/>
  <c r="Z4383" i="1" s="1"/>
  <c r="V4384" i="1"/>
  <c r="Z4384" i="1" s="1"/>
  <c r="V4385" i="1"/>
  <c r="V4386" i="1"/>
  <c r="V4387" i="1"/>
  <c r="V4388" i="1"/>
  <c r="V4389" i="1"/>
  <c r="Z4389" i="1" s="1"/>
  <c r="V4390" i="1"/>
  <c r="V4391" i="1"/>
  <c r="Z4391" i="1" s="1"/>
  <c r="V4392" i="1"/>
  <c r="Z4392" i="1" s="1"/>
  <c r="V4393" i="1"/>
  <c r="V4394" i="1"/>
  <c r="V4395" i="1"/>
  <c r="V4396" i="1"/>
  <c r="V4397" i="1"/>
  <c r="Z4397" i="1" s="1"/>
  <c r="V4398" i="1"/>
  <c r="V4399" i="1"/>
  <c r="Z4399" i="1" s="1"/>
  <c r="V4400" i="1"/>
  <c r="Z4400" i="1" s="1"/>
  <c r="V4401" i="1"/>
  <c r="V4402" i="1"/>
  <c r="V4403" i="1"/>
  <c r="V4404" i="1"/>
  <c r="V4405" i="1"/>
  <c r="Z4405" i="1" s="1"/>
  <c r="V4406" i="1"/>
  <c r="V4407" i="1"/>
  <c r="Z4407" i="1" s="1"/>
  <c r="V4408" i="1"/>
  <c r="Z4408" i="1" s="1"/>
  <c r="V4409" i="1"/>
  <c r="V4410" i="1"/>
  <c r="V4411" i="1"/>
  <c r="V4412" i="1"/>
  <c r="V4413" i="1"/>
  <c r="Z4413" i="1" s="1"/>
  <c r="V4414" i="1"/>
  <c r="V4415" i="1"/>
  <c r="Z4415" i="1" s="1"/>
  <c r="V4416" i="1"/>
  <c r="Z4416" i="1" s="1"/>
  <c r="V4417" i="1"/>
  <c r="V4418" i="1"/>
  <c r="V4419" i="1"/>
  <c r="V4420" i="1"/>
  <c r="V4421" i="1"/>
  <c r="Z4421" i="1" s="1"/>
  <c r="V4422" i="1"/>
  <c r="V4423" i="1"/>
  <c r="Z4423" i="1" s="1"/>
  <c r="V4424" i="1"/>
  <c r="Z4424" i="1" s="1"/>
  <c r="V4425" i="1"/>
  <c r="V4426" i="1"/>
  <c r="V4427" i="1"/>
  <c r="V4428" i="1"/>
  <c r="V4429" i="1"/>
  <c r="Z4429" i="1" s="1"/>
  <c r="V4430" i="1"/>
  <c r="V4431" i="1"/>
  <c r="Z4431" i="1" s="1"/>
  <c r="V4432" i="1"/>
  <c r="Z4432" i="1" s="1"/>
  <c r="V4433" i="1"/>
  <c r="V4434" i="1"/>
  <c r="V4435" i="1"/>
  <c r="V4436" i="1"/>
  <c r="V4437" i="1"/>
  <c r="Z4437" i="1" s="1"/>
  <c r="V4438" i="1"/>
  <c r="V4439" i="1"/>
  <c r="Z4439" i="1" s="1"/>
  <c r="V4440" i="1"/>
  <c r="Z4440" i="1" s="1"/>
  <c r="V4441" i="1"/>
  <c r="V4442" i="1"/>
  <c r="V4443" i="1"/>
  <c r="V4444" i="1"/>
  <c r="V4445" i="1"/>
  <c r="Z4445" i="1" s="1"/>
  <c r="V4446" i="1"/>
  <c r="V4447" i="1"/>
  <c r="Z4447" i="1" s="1"/>
  <c r="V4448" i="1"/>
  <c r="Z4448" i="1" s="1"/>
  <c r="V4449" i="1"/>
  <c r="V4450" i="1"/>
  <c r="V4451" i="1"/>
  <c r="V4452" i="1"/>
  <c r="V4453" i="1"/>
  <c r="Z4453" i="1" s="1"/>
  <c r="V4454" i="1"/>
  <c r="V4455" i="1"/>
  <c r="Z4455" i="1" s="1"/>
  <c r="V4456" i="1"/>
  <c r="Z4456" i="1" s="1"/>
  <c r="V4457" i="1"/>
  <c r="V4458" i="1"/>
  <c r="V4459" i="1"/>
  <c r="V4460" i="1"/>
  <c r="V4461" i="1"/>
  <c r="Z4461" i="1" s="1"/>
  <c r="V4462" i="1"/>
  <c r="V4463" i="1"/>
  <c r="Z4463" i="1" s="1"/>
  <c r="V4464" i="1"/>
  <c r="Z4464" i="1" s="1"/>
  <c r="V4465" i="1"/>
  <c r="V4466" i="1"/>
  <c r="V4467" i="1"/>
  <c r="V4468" i="1"/>
  <c r="V4469" i="1"/>
  <c r="Z4469" i="1" s="1"/>
  <c r="V4470" i="1"/>
  <c r="V4471" i="1"/>
  <c r="Z4471" i="1" s="1"/>
  <c r="V4472" i="1"/>
  <c r="Z4472" i="1" s="1"/>
  <c r="V4473" i="1"/>
  <c r="V4474" i="1"/>
  <c r="V4475" i="1"/>
  <c r="V4476" i="1"/>
  <c r="V4477" i="1"/>
  <c r="Z4477" i="1" s="1"/>
  <c r="V4478" i="1"/>
  <c r="V4479" i="1"/>
  <c r="Z4479" i="1" s="1"/>
  <c r="V4480" i="1"/>
  <c r="Z4480" i="1" s="1"/>
  <c r="V4481" i="1"/>
  <c r="V4482" i="1"/>
  <c r="V4483" i="1"/>
  <c r="V4484" i="1"/>
  <c r="V4485" i="1"/>
  <c r="Z4485" i="1" s="1"/>
  <c r="V4486" i="1"/>
  <c r="V4487" i="1"/>
  <c r="Z4487" i="1" s="1"/>
  <c r="V4488" i="1"/>
  <c r="Z4488" i="1" s="1"/>
  <c r="V4489" i="1"/>
  <c r="V4490" i="1"/>
  <c r="V4491" i="1"/>
  <c r="V4492" i="1"/>
  <c r="V4493" i="1"/>
  <c r="Z4493" i="1" s="1"/>
  <c r="V4494" i="1"/>
  <c r="V4495" i="1"/>
  <c r="Z4495" i="1" s="1"/>
  <c r="V4496" i="1"/>
  <c r="Z4496" i="1" s="1"/>
  <c r="V4497" i="1"/>
  <c r="V4498" i="1"/>
  <c r="V4499" i="1"/>
  <c r="V4500" i="1"/>
  <c r="V4501" i="1"/>
  <c r="Z4501" i="1" s="1"/>
  <c r="V4502" i="1"/>
  <c r="V4503" i="1"/>
  <c r="Z4503" i="1" s="1"/>
  <c r="V4504" i="1"/>
  <c r="Z4504" i="1" s="1"/>
  <c r="V4505" i="1"/>
  <c r="V4506" i="1"/>
  <c r="V4507" i="1"/>
  <c r="V4508" i="1"/>
  <c r="V4509" i="1"/>
  <c r="Z4509" i="1" s="1"/>
  <c r="V4510" i="1"/>
  <c r="V4511" i="1"/>
  <c r="Z4511" i="1" s="1"/>
  <c r="V4512" i="1"/>
  <c r="Z4512" i="1" s="1"/>
  <c r="V4513" i="1"/>
  <c r="V4514" i="1"/>
  <c r="V4515" i="1"/>
  <c r="V4516" i="1"/>
  <c r="V4517" i="1"/>
  <c r="Z4517" i="1" s="1"/>
  <c r="V4518" i="1"/>
  <c r="V4519" i="1"/>
  <c r="Z4519" i="1" s="1"/>
  <c r="V4520" i="1"/>
  <c r="Z4520" i="1" s="1"/>
  <c r="V4521" i="1"/>
  <c r="V4522" i="1"/>
  <c r="V4523" i="1"/>
  <c r="V4524" i="1"/>
  <c r="V4525" i="1"/>
  <c r="Z4525" i="1" s="1"/>
  <c r="V4526" i="1"/>
  <c r="V4527" i="1"/>
  <c r="Z4527" i="1" s="1"/>
  <c r="V4528" i="1"/>
  <c r="Z4528" i="1" s="1"/>
  <c r="V4529" i="1"/>
  <c r="V4530" i="1"/>
  <c r="V4531" i="1"/>
  <c r="V4532" i="1"/>
  <c r="V4533" i="1"/>
  <c r="Z4533" i="1" s="1"/>
  <c r="V4534" i="1"/>
  <c r="V4535" i="1"/>
  <c r="Z4535" i="1" s="1"/>
  <c r="V4536" i="1"/>
  <c r="Z4536" i="1" s="1"/>
  <c r="V4537" i="1"/>
  <c r="V4538" i="1"/>
  <c r="V4539" i="1"/>
  <c r="V4540" i="1"/>
  <c r="V4541" i="1"/>
  <c r="Z4541" i="1" s="1"/>
  <c r="V4542" i="1"/>
  <c r="V4543" i="1"/>
  <c r="Z4543" i="1" s="1"/>
  <c r="V4544" i="1"/>
  <c r="Z4544" i="1" s="1"/>
  <c r="V4545" i="1"/>
  <c r="V4546" i="1"/>
  <c r="V4547" i="1"/>
  <c r="V4548" i="1"/>
  <c r="V4549" i="1"/>
  <c r="Z4549" i="1" s="1"/>
  <c r="V4550" i="1"/>
  <c r="V4551" i="1"/>
  <c r="Z4551" i="1" s="1"/>
  <c r="V4552" i="1"/>
  <c r="Z4552" i="1" s="1"/>
  <c r="V4553" i="1"/>
  <c r="V4554" i="1"/>
  <c r="V4555" i="1"/>
  <c r="V4556" i="1"/>
  <c r="V4557" i="1"/>
  <c r="Z4557" i="1" s="1"/>
  <c r="V4558" i="1"/>
  <c r="V4559" i="1"/>
  <c r="Z4559" i="1" s="1"/>
  <c r="V4560" i="1"/>
  <c r="Z4560" i="1" s="1"/>
  <c r="V4561" i="1"/>
  <c r="V4562" i="1"/>
  <c r="V4563" i="1"/>
  <c r="V4564" i="1"/>
  <c r="V4565" i="1"/>
  <c r="Z4565" i="1" s="1"/>
  <c r="V4566" i="1"/>
  <c r="V4567" i="1"/>
  <c r="Z4567" i="1" s="1"/>
  <c r="V4568" i="1"/>
  <c r="Z4568" i="1" s="1"/>
  <c r="V4569" i="1"/>
  <c r="V4570" i="1"/>
  <c r="V4571" i="1"/>
  <c r="V4572" i="1"/>
  <c r="V4573" i="1"/>
  <c r="Z4573" i="1" s="1"/>
  <c r="V4574" i="1"/>
  <c r="V4575" i="1"/>
  <c r="Z4575" i="1" s="1"/>
  <c r="V4576" i="1"/>
  <c r="Z4576" i="1" s="1"/>
  <c r="V4577" i="1"/>
  <c r="V4578" i="1"/>
  <c r="V4579" i="1"/>
  <c r="V4580" i="1"/>
  <c r="V4581" i="1"/>
  <c r="Z4581" i="1" s="1"/>
  <c r="V4582" i="1"/>
  <c r="V4583" i="1"/>
  <c r="Z4583" i="1" s="1"/>
  <c r="V4584" i="1"/>
  <c r="Z4584" i="1" s="1"/>
  <c r="V4585" i="1"/>
  <c r="V4586" i="1"/>
  <c r="V4587" i="1"/>
  <c r="V4588" i="1"/>
  <c r="V4589" i="1"/>
  <c r="Z4589" i="1" s="1"/>
  <c r="V4590" i="1"/>
  <c r="V4591" i="1"/>
  <c r="Z4591" i="1" s="1"/>
  <c r="V4592" i="1"/>
  <c r="Z4592" i="1" s="1"/>
  <c r="V4593" i="1"/>
  <c r="V4594" i="1"/>
  <c r="V4595" i="1"/>
  <c r="V4596" i="1"/>
  <c r="V4597" i="1"/>
  <c r="Z4597" i="1" s="1"/>
  <c r="V4598" i="1"/>
  <c r="V4599" i="1"/>
  <c r="Z4599" i="1" s="1"/>
  <c r="V4600" i="1"/>
  <c r="Z4600" i="1" s="1"/>
  <c r="V4601" i="1"/>
  <c r="V4602" i="1"/>
  <c r="V4603" i="1"/>
  <c r="V4604" i="1"/>
  <c r="V4605" i="1"/>
  <c r="Z4605" i="1" s="1"/>
  <c r="V4606" i="1"/>
  <c r="V4607" i="1"/>
  <c r="Z4607" i="1" s="1"/>
  <c r="V4608" i="1"/>
  <c r="Z4608" i="1" s="1"/>
  <c r="V4609" i="1"/>
  <c r="V4610" i="1"/>
  <c r="V4611" i="1"/>
  <c r="V4612" i="1"/>
  <c r="V4613" i="1"/>
  <c r="Z4613" i="1" s="1"/>
  <c r="V4614" i="1"/>
  <c r="V4615" i="1"/>
  <c r="Z4615" i="1" s="1"/>
  <c r="V4616" i="1"/>
  <c r="Z4616" i="1" s="1"/>
  <c r="V4617" i="1"/>
  <c r="V4618" i="1"/>
  <c r="V4619" i="1"/>
  <c r="V4620" i="1"/>
  <c r="V4621" i="1"/>
  <c r="Z4621" i="1" s="1"/>
  <c r="V4622" i="1"/>
  <c r="V4623" i="1"/>
  <c r="Z4623" i="1" s="1"/>
  <c r="V4624" i="1"/>
  <c r="Z4624" i="1" s="1"/>
  <c r="V4625" i="1"/>
  <c r="V4626" i="1"/>
  <c r="V4627" i="1"/>
  <c r="V4628" i="1"/>
  <c r="V4629" i="1"/>
  <c r="Z4629" i="1" s="1"/>
  <c r="V4630" i="1"/>
  <c r="V4631" i="1"/>
  <c r="Z4631" i="1" s="1"/>
  <c r="V4632" i="1"/>
  <c r="Z4632" i="1" s="1"/>
  <c r="V4633" i="1"/>
  <c r="V4634" i="1"/>
  <c r="V4635" i="1"/>
  <c r="V4636" i="1"/>
  <c r="V4637" i="1"/>
  <c r="Z4637" i="1" s="1"/>
  <c r="V4638" i="1"/>
  <c r="V4639" i="1"/>
  <c r="Z4639" i="1" s="1"/>
  <c r="V4640" i="1"/>
  <c r="Z4640" i="1" s="1"/>
  <c r="V4641" i="1"/>
  <c r="V4642" i="1"/>
  <c r="V4643" i="1"/>
  <c r="V4644" i="1"/>
  <c r="V4645" i="1"/>
  <c r="Z4645" i="1" s="1"/>
  <c r="V4646" i="1"/>
  <c r="V4647" i="1"/>
  <c r="Z4647" i="1" s="1"/>
  <c r="V4648" i="1"/>
  <c r="Z4648" i="1" s="1"/>
  <c r="V4649" i="1"/>
  <c r="V4650" i="1"/>
  <c r="V4651" i="1"/>
  <c r="V4652" i="1"/>
  <c r="V4653" i="1"/>
  <c r="Z4653" i="1" s="1"/>
  <c r="V4654" i="1"/>
  <c r="V4655" i="1"/>
  <c r="Z4655" i="1" s="1"/>
  <c r="V4656" i="1"/>
  <c r="Z4656" i="1" s="1"/>
  <c r="V4657" i="1"/>
  <c r="V4658" i="1"/>
  <c r="V4659" i="1"/>
  <c r="V4660" i="1"/>
  <c r="V4661" i="1"/>
  <c r="Z4661" i="1" s="1"/>
  <c r="V4662" i="1"/>
  <c r="V4663" i="1"/>
  <c r="Z4663" i="1" s="1"/>
  <c r="V4664" i="1"/>
  <c r="Z4664" i="1" s="1"/>
  <c r="V4665" i="1"/>
  <c r="V4666" i="1"/>
  <c r="V4667" i="1"/>
  <c r="V4668" i="1"/>
  <c r="V4669" i="1"/>
  <c r="Z4669" i="1" s="1"/>
  <c r="V4670" i="1"/>
  <c r="V4671" i="1"/>
  <c r="Z4671" i="1" s="1"/>
  <c r="V4672" i="1"/>
  <c r="Z4672" i="1" s="1"/>
  <c r="V4673" i="1"/>
  <c r="V4674" i="1"/>
  <c r="V4675" i="1"/>
  <c r="V4676" i="1"/>
  <c r="V4677" i="1"/>
  <c r="Z4677" i="1" s="1"/>
  <c r="V4678" i="1"/>
  <c r="V4679" i="1"/>
  <c r="Z4679" i="1" s="1"/>
  <c r="V4680" i="1"/>
  <c r="Z4680" i="1" s="1"/>
  <c r="V4681" i="1"/>
  <c r="V4682" i="1"/>
  <c r="V4683" i="1"/>
  <c r="V4684" i="1"/>
  <c r="V4685" i="1"/>
  <c r="Z4685" i="1" s="1"/>
  <c r="V4686" i="1"/>
  <c r="V4687" i="1"/>
  <c r="Z4687" i="1" s="1"/>
  <c r="V4688" i="1"/>
  <c r="Z4688" i="1" s="1"/>
  <c r="V4689" i="1"/>
  <c r="V4690" i="1"/>
  <c r="V4691" i="1"/>
  <c r="V4692" i="1"/>
  <c r="V4693" i="1"/>
  <c r="Z4693" i="1" s="1"/>
  <c r="V4694" i="1"/>
  <c r="V4695" i="1"/>
  <c r="Z4695" i="1" s="1"/>
  <c r="V4696" i="1"/>
  <c r="Z4696" i="1" s="1"/>
  <c r="V4697" i="1"/>
  <c r="V4698" i="1"/>
  <c r="V4699" i="1"/>
  <c r="V4700" i="1"/>
  <c r="V4701" i="1"/>
  <c r="Z4701" i="1" s="1"/>
  <c r="V4702" i="1"/>
  <c r="V4703" i="1"/>
  <c r="Z4703" i="1" s="1"/>
  <c r="V4704" i="1"/>
  <c r="Z4704" i="1" s="1"/>
  <c r="V4705" i="1"/>
  <c r="V4706" i="1"/>
  <c r="V4707" i="1"/>
  <c r="V4708" i="1"/>
  <c r="V4709" i="1"/>
  <c r="Z4709" i="1" s="1"/>
  <c r="V4710" i="1"/>
  <c r="V4711" i="1"/>
  <c r="Z4711" i="1" s="1"/>
  <c r="V4712" i="1"/>
  <c r="Z4712" i="1" s="1"/>
  <c r="V4713" i="1"/>
  <c r="V4714" i="1"/>
  <c r="V4715" i="1"/>
  <c r="V4716" i="1"/>
  <c r="V4717" i="1"/>
  <c r="Z4717" i="1" s="1"/>
  <c r="V4718" i="1"/>
  <c r="V4719" i="1"/>
  <c r="Z4719" i="1" s="1"/>
  <c r="V4720" i="1"/>
  <c r="Z4720" i="1" s="1"/>
  <c r="V4721" i="1"/>
  <c r="V4722" i="1"/>
  <c r="V4723" i="1"/>
  <c r="V4724" i="1"/>
  <c r="V4725" i="1"/>
  <c r="Z4725" i="1" s="1"/>
  <c r="V4726" i="1"/>
  <c r="V4727" i="1"/>
  <c r="Z4727" i="1" s="1"/>
  <c r="V4728" i="1"/>
  <c r="Z4728" i="1" s="1"/>
  <c r="V4729" i="1"/>
  <c r="V4730" i="1"/>
  <c r="V4731" i="1"/>
  <c r="V4732" i="1"/>
  <c r="V4733" i="1"/>
  <c r="Z4733" i="1" s="1"/>
  <c r="V4734" i="1"/>
  <c r="V4735" i="1"/>
  <c r="Z4735" i="1" s="1"/>
  <c r="V4736" i="1"/>
  <c r="Z4736" i="1" s="1"/>
  <c r="V4737" i="1"/>
  <c r="V4738" i="1"/>
  <c r="V4739" i="1"/>
  <c r="V4740" i="1"/>
  <c r="V4741" i="1"/>
  <c r="Z4741" i="1" s="1"/>
  <c r="V4742" i="1"/>
  <c r="V4743" i="1"/>
  <c r="Z4743" i="1" s="1"/>
  <c r="V4744" i="1"/>
  <c r="Z4744" i="1" s="1"/>
  <c r="V4745" i="1"/>
  <c r="V4746" i="1"/>
  <c r="V4747" i="1"/>
  <c r="V4748" i="1"/>
  <c r="V4749" i="1"/>
  <c r="Z4749" i="1" s="1"/>
  <c r="V4750" i="1"/>
  <c r="V4751" i="1"/>
  <c r="Z4751" i="1" s="1"/>
  <c r="V4752" i="1"/>
  <c r="Z4752" i="1" s="1"/>
  <c r="V4753" i="1"/>
  <c r="V4754" i="1"/>
  <c r="V4755" i="1"/>
  <c r="V4756" i="1"/>
  <c r="V4757" i="1"/>
  <c r="Z4757" i="1" s="1"/>
  <c r="V4758" i="1"/>
  <c r="V4759" i="1"/>
  <c r="Z4759" i="1" s="1"/>
  <c r="V4760" i="1"/>
  <c r="Z4760" i="1" s="1"/>
  <c r="V4761" i="1"/>
  <c r="V4762" i="1"/>
  <c r="V4763" i="1"/>
  <c r="V4764" i="1"/>
  <c r="V4765" i="1"/>
  <c r="Z4765" i="1" s="1"/>
  <c r="V4766" i="1"/>
  <c r="V4767" i="1"/>
  <c r="Z4767" i="1" s="1"/>
  <c r="V4768" i="1"/>
  <c r="Z4768" i="1" s="1"/>
  <c r="V4769" i="1"/>
  <c r="V4770" i="1"/>
  <c r="V4771" i="1"/>
  <c r="V4772" i="1"/>
  <c r="V4773" i="1"/>
  <c r="Z4773" i="1" s="1"/>
  <c r="V4774" i="1"/>
  <c r="V4775" i="1"/>
  <c r="Z4775" i="1" s="1"/>
  <c r="V4776" i="1"/>
  <c r="Z4776" i="1" s="1"/>
  <c r="V4777" i="1"/>
  <c r="V4778" i="1"/>
  <c r="V4779" i="1"/>
  <c r="V4780" i="1"/>
  <c r="V4781" i="1"/>
  <c r="Z4781" i="1" s="1"/>
  <c r="V4782" i="1"/>
  <c r="V4783" i="1"/>
  <c r="Z4783" i="1" s="1"/>
  <c r="V4784" i="1"/>
  <c r="Z4784" i="1" s="1"/>
  <c r="V4785" i="1"/>
  <c r="V4786" i="1"/>
  <c r="V4787" i="1"/>
  <c r="V4788" i="1"/>
  <c r="V4789" i="1"/>
  <c r="Z4789" i="1" s="1"/>
  <c r="V4790" i="1"/>
  <c r="V4791" i="1"/>
  <c r="Z4791" i="1" s="1"/>
  <c r="V4792" i="1"/>
  <c r="Z4792" i="1" s="1"/>
  <c r="V4793" i="1"/>
  <c r="V4794" i="1"/>
  <c r="V4795" i="1"/>
  <c r="V4796" i="1"/>
  <c r="V4797" i="1"/>
  <c r="Z4797" i="1" s="1"/>
  <c r="V4798" i="1"/>
  <c r="V4799" i="1"/>
  <c r="Z4799" i="1" s="1"/>
  <c r="V4800" i="1"/>
  <c r="Z4800" i="1" s="1"/>
  <c r="V4801" i="1"/>
  <c r="V4802" i="1"/>
  <c r="V4803" i="1"/>
  <c r="V4804" i="1"/>
  <c r="V4805" i="1"/>
  <c r="Z4805" i="1" s="1"/>
  <c r="V4806" i="1"/>
  <c r="V4807" i="1"/>
  <c r="Z4807" i="1" s="1"/>
  <c r="V4808" i="1"/>
  <c r="Z4808" i="1" s="1"/>
  <c r="V4809" i="1"/>
  <c r="V4810" i="1"/>
  <c r="V4811" i="1"/>
  <c r="V4812" i="1"/>
  <c r="V4813" i="1"/>
  <c r="Z4813" i="1" s="1"/>
  <c r="V4814" i="1"/>
  <c r="V4815" i="1"/>
  <c r="Z4815" i="1" s="1"/>
  <c r="V4816" i="1"/>
  <c r="Z4816" i="1" s="1"/>
  <c r="V4817" i="1"/>
  <c r="V4818" i="1"/>
  <c r="V4819" i="1"/>
  <c r="V4820" i="1"/>
  <c r="V4821" i="1"/>
  <c r="Z4821" i="1" s="1"/>
  <c r="V4822" i="1"/>
  <c r="V4823" i="1"/>
  <c r="Z4823" i="1" s="1"/>
  <c r="V4824" i="1"/>
  <c r="Z4824" i="1" s="1"/>
  <c r="V4825" i="1"/>
  <c r="V4826" i="1"/>
  <c r="V4827" i="1"/>
  <c r="V4828" i="1"/>
  <c r="V4829" i="1"/>
  <c r="Z4829" i="1" s="1"/>
  <c r="V4830" i="1"/>
  <c r="V4831" i="1"/>
  <c r="Z4831" i="1" s="1"/>
  <c r="V4832" i="1"/>
  <c r="Z4832" i="1" s="1"/>
  <c r="V4833" i="1"/>
  <c r="V4834" i="1"/>
  <c r="V4835" i="1"/>
  <c r="V4836" i="1"/>
  <c r="V4837" i="1"/>
  <c r="Z4837" i="1" s="1"/>
  <c r="V4838" i="1"/>
  <c r="V4839" i="1"/>
  <c r="Z4839" i="1" s="1"/>
  <c r="V4840" i="1"/>
  <c r="Z4840" i="1" s="1"/>
  <c r="V4841" i="1"/>
  <c r="V4842" i="1"/>
  <c r="V4843" i="1"/>
  <c r="V4844" i="1"/>
  <c r="V4845" i="1"/>
  <c r="Z4845" i="1" s="1"/>
  <c r="V4846" i="1"/>
  <c r="V4847" i="1"/>
  <c r="Z4847" i="1" s="1"/>
  <c r="V4848" i="1"/>
  <c r="Z4848" i="1" s="1"/>
  <c r="V4849" i="1"/>
  <c r="V4850" i="1"/>
  <c r="V4851" i="1"/>
  <c r="V4852" i="1"/>
  <c r="V4853" i="1"/>
  <c r="Z4853" i="1" s="1"/>
  <c r="V4854" i="1"/>
  <c r="V4855" i="1"/>
  <c r="Z4855" i="1" s="1"/>
  <c r="V4856" i="1"/>
  <c r="Z4856" i="1" s="1"/>
  <c r="V4857" i="1"/>
  <c r="V4858" i="1"/>
  <c r="V4859" i="1"/>
  <c r="V4860" i="1"/>
  <c r="V4861" i="1"/>
  <c r="Z4861" i="1" s="1"/>
  <c r="V4862" i="1"/>
  <c r="V4863" i="1"/>
  <c r="Z4863" i="1" s="1"/>
  <c r="V4864" i="1"/>
  <c r="Z4864" i="1" s="1"/>
  <c r="V4865" i="1"/>
  <c r="V4866" i="1"/>
  <c r="V4867" i="1"/>
  <c r="V4868" i="1"/>
  <c r="V4869" i="1"/>
  <c r="Z4869" i="1" s="1"/>
  <c r="V4870" i="1"/>
  <c r="V4871" i="1"/>
  <c r="Z4871" i="1" s="1"/>
  <c r="V4872" i="1"/>
  <c r="Z4872" i="1" s="1"/>
  <c r="V4873" i="1"/>
  <c r="V4874" i="1"/>
  <c r="V4875" i="1"/>
  <c r="V4876" i="1"/>
  <c r="V4877" i="1"/>
  <c r="Z4877" i="1" s="1"/>
  <c r="V4878" i="1"/>
  <c r="V4879" i="1"/>
  <c r="Z4879" i="1" s="1"/>
  <c r="V4880" i="1"/>
  <c r="Z4880" i="1" s="1"/>
  <c r="V4881" i="1"/>
  <c r="V4882" i="1"/>
  <c r="V4883" i="1"/>
  <c r="V4884" i="1"/>
  <c r="V4885" i="1"/>
  <c r="Z4885" i="1" s="1"/>
  <c r="V4886" i="1"/>
  <c r="V4887" i="1"/>
  <c r="Z4887" i="1" s="1"/>
  <c r="V4888" i="1"/>
  <c r="Z4888" i="1" s="1"/>
  <c r="V4889" i="1"/>
  <c r="V4890" i="1"/>
  <c r="V4891" i="1"/>
  <c r="V4892" i="1"/>
  <c r="V4893" i="1"/>
  <c r="Z4893" i="1" s="1"/>
  <c r="V4894" i="1"/>
  <c r="V4895" i="1"/>
  <c r="Z4895" i="1" s="1"/>
  <c r="V4896" i="1"/>
  <c r="Z4896" i="1" s="1"/>
  <c r="V4897" i="1"/>
  <c r="V4898" i="1"/>
  <c r="V4899" i="1"/>
  <c r="V4900" i="1"/>
  <c r="V4901" i="1"/>
  <c r="Z4901" i="1" s="1"/>
  <c r="V4902" i="1"/>
  <c r="V4903" i="1"/>
  <c r="Z4903" i="1" s="1"/>
  <c r="V4904" i="1"/>
  <c r="Z4904" i="1" s="1"/>
  <c r="V4905" i="1"/>
  <c r="V4906" i="1"/>
  <c r="V4907" i="1"/>
  <c r="V4908" i="1"/>
  <c r="V4909" i="1"/>
  <c r="Z4909" i="1" s="1"/>
  <c r="V4910" i="1"/>
  <c r="V4911" i="1"/>
  <c r="Z4911" i="1" s="1"/>
  <c r="V4912" i="1"/>
  <c r="Z4912" i="1" s="1"/>
  <c r="V4913" i="1"/>
  <c r="V4914" i="1"/>
  <c r="V4915" i="1"/>
  <c r="V4916" i="1"/>
  <c r="V4917" i="1"/>
  <c r="Z4917" i="1" s="1"/>
  <c r="V4918" i="1"/>
  <c r="V4919" i="1"/>
  <c r="Z4919" i="1" s="1"/>
  <c r="V4920" i="1"/>
  <c r="Z4920" i="1" s="1"/>
  <c r="V4921" i="1"/>
  <c r="V4922" i="1"/>
  <c r="V4923" i="1"/>
  <c r="V4924" i="1"/>
  <c r="V4925" i="1"/>
  <c r="Z4925" i="1" s="1"/>
  <c r="V4926" i="1"/>
  <c r="V4927" i="1"/>
  <c r="Z4927" i="1" s="1"/>
  <c r="V4928" i="1"/>
  <c r="Z4928" i="1" s="1"/>
  <c r="V4929" i="1"/>
  <c r="V4930" i="1"/>
  <c r="V4931" i="1"/>
  <c r="V4932" i="1"/>
  <c r="V4933" i="1"/>
  <c r="Z4933" i="1" s="1"/>
  <c r="V4934" i="1"/>
  <c r="V4935" i="1"/>
  <c r="Z4935" i="1" s="1"/>
  <c r="V4936" i="1"/>
  <c r="Z4936" i="1" s="1"/>
  <c r="V4937" i="1"/>
  <c r="V4938" i="1"/>
  <c r="V4939" i="1"/>
  <c r="V4940" i="1"/>
  <c r="V4941" i="1"/>
  <c r="Z4941" i="1" s="1"/>
  <c r="V4942" i="1"/>
  <c r="V4943" i="1"/>
  <c r="Z4943" i="1" s="1"/>
  <c r="V4944" i="1"/>
  <c r="Z4944" i="1" s="1"/>
  <c r="V4945" i="1"/>
  <c r="V4946" i="1"/>
  <c r="V4947" i="1"/>
  <c r="V4948" i="1"/>
  <c r="V4949" i="1"/>
  <c r="Z4949" i="1" s="1"/>
  <c r="V4950" i="1"/>
  <c r="V4951" i="1"/>
  <c r="Z4951" i="1" s="1"/>
  <c r="V4952" i="1"/>
  <c r="Z4952" i="1" s="1"/>
  <c r="V4953" i="1"/>
  <c r="V4954" i="1"/>
  <c r="V4955" i="1"/>
  <c r="V4956" i="1"/>
  <c r="V4957" i="1"/>
  <c r="Z4957" i="1" s="1"/>
  <c r="V4958" i="1"/>
  <c r="V4959" i="1"/>
  <c r="Z4959" i="1" s="1"/>
  <c r="V4960" i="1"/>
  <c r="Z4960" i="1" s="1"/>
  <c r="V4961" i="1"/>
  <c r="V4962" i="1"/>
  <c r="V4963" i="1"/>
  <c r="V4964" i="1"/>
  <c r="V4965" i="1"/>
  <c r="Z4965" i="1" s="1"/>
  <c r="V4966" i="1"/>
  <c r="V4967" i="1"/>
  <c r="Z4967" i="1" s="1"/>
  <c r="V4968" i="1"/>
  <c r="Z4968" i="1" s="1"/>
  <c r="V4969" i="1"/>
  <c r="V4970" i="1"/>
  <c r="V4971" i="1"/>
  <c r="V4972" i="1"/>
  <c r="V4973" i="1"/>
  <c r="Z4973" i="1" s="1"/>
  <c r="V4974" i="1"/>
  <c r="V4975" i="1"/>
  <c r="Z4975" i="1" s="1"/>
  <c r="V4976" i="1"/>
  <c r="Z4976" i="1" s="1"/>
  <c r="V4977" i="1"/>
  <c r="V4978" i="1"/>
  <c r="V4979" i="1"/>
  <c r="V4980" i="1"/>
  <c r="V4981" i="1"/>
  <c r="Z4981" i="1" s="1"/>
  <c r="V4982" i="1"/>
  <c r="V4983" i="1"/>
  <c r="Z4983" i="1" s="1"/>
  <c r="V4984" i="1"/>
  <c r="Z4984" i="1" s="1"/>
  <c r="V4985" i="1"/>
  <c r="V4986" i="1"/>
  <c r="V4987" i="1"/>
  <c r="V4988" i="1"/>
  <c r="V4989" i="1"/>
  <c r="Z4989" i="1" s="1"/>
  <c r="V4990" i="1"/>
  <c r="V4991" i="1"/>
  <c r="Z4991" i="1" s="1"/>
  <c r="V4992" i="1"/>
  <c r="Z4992" i="1" s="1"/>
  <c r="V4993" i="1"/>
  <c r="V4994" i="1"/>
  <c r="V4995" i="1"/>
  <c r="V4996" i="1"/>
  <c r="V4997" i="1"/>
  <c r="Z4997" i="1" s="1"/>
  <c r="V4998" i="1"/>
  <c r="V4999" i="1"/>
  <c r="Z4999" i="1" s="1"/>
  <c r="V5000" i="1"/>
  <c r="Z5000" i="1" s="1"/>
  <c r="V5001" i="1"/>
  <c r="V5002" i="1"/>
  <c r="V5003" i="1"/>
  <c r="V5004" i="1"/>
  <c r="V5005" i="1"/>
  <c r="Z5005" i="1" s="1"/>
  <c r="V5006" i="1"/>
  <c r="V5007" i="1"/>
  <c r="Z5007" i="1" s="1"/>
  <c r="V5008" i="1"/>
  <c r="Z5008" i="1" s="1"/>
  <c r="V5009" i="1"/>
  <c r="V5010" i="1"/>
  <c r="V5011" i="1"/>
  <c r="V5012" i="1"/>
  <c r="V5013" i="1"/>
  <c r="Z5013" i="1" s="1"/>
  <c r="V5014" i="1"/>
  <c r="V5015" i="1"/>
  <c r="Z5015" i="1" s="1"/>
  <c r="V5016" i="1"/>
  <c r="Z5016" i="1" s="1"/>
  <c r="V5017" i="1"/>
  <c r="V5018" i="1"/>
  <c r="V5019" i="1"/>
  <c r="V5020" i="1"/>
  <c r="V5021" i="1"/>
  <c r="Z5021" i="1" s="1"/>
  <c r="V5022" i="1"/>
  <c r="V5023" i="1"/>
  <c r="Z5023" i="1" s="1"/>
  <c r="V5024" i="1"/>
  <c r="Z5024" i="1" s="1"/>
  <c r="V5025" i="1"/>
  <c r="V5026" i="1"/>
  <c r="V5027" i="1"/>
  <c r="V5028" i="1"/>
  <c r="V5029" i="1"/>
  <c r="Z5029" i="1" s="1"/>
  <c r="V5030" i="1"/>
  <c r="V5031" i="1"/>
  <c r="Z5031" i="1" s="1"/>
  <c r="V5032" i="1"/>
  <c r="Z5032" i="1" s="1"/>
  <c r="V5033" i="1"/>
  <c r="V5034" i="1"/>
  <c r="V5035" i="1"/>
  <c r="V5036" i="1"/>
  <c r="V5037" i="1"/>
  <c r="Z5037" i="1" s="1"/>
  <c r="V5038" i="1"/>
  <c r="V5039" i="1"/>
  <c r="Z5039" i="1" s="1"/>
  <c r="V5040" i="1"/>
  <c r="Z5040" i="1" s="1"/>
  <c r="V5041" i="1"/>
  <c r="V5042" i="1"/>
  <c r="V5043" i="1"/>
  <c r="V5044" i="1"/>
  <c r="V5045" i="1"/>
  <c r="Z5045" i="1" s="1"/>
  <c r="V5046" i="1"/>
  <c r="V5047" i="1"/>
  <c r="Z5047" i="1" s="1"/>
  <c r="V5048" i="1"/>
  <c r="Z5048" i="1" s="1"/>
  <c r="V5049" i="1"/>
  <c r="V5050" i="1"/>
  <c r="V5051" i="1"/>
  <c r="V5052" i="1"/>
  <c r="V5053" i="1"/>
  <c r="Z5053" i="1" s="1"/>
  <c r="V5054" i="1"/>
  <c r="V5055" i="1"/>
  <c r="Z5055" i="1" s="1"/>
  <c r="V5056" i="1"/>
  <c r="Z5056" i="1" s="1"/>
  <c r="V5057" i="1"/>
  <c r="V5058" i="1"/>
  <c r="V5059" i="1"/>
  <c r="V5060" i="1"/>
  <c r="V5061" i="1"/>
  <c r="Z5061" i="1" s="1"/>
  <c r="V5062" i="1"/>
  <c r="V5063" i="1"/>
  <c r="Z5063" i="1" s="1"/>
  <c r="V5064" i="1"/>
  <c r="Z5064" i="1" s="1"/>
  <c r="V5065" i="1"/>
  <c r="V5066" i="1"/>
  <c r="V5067" i="1"/>
  <c r="V5068" i="1"/>
  <c r="V5069" i="1"/>
  <c r="Z5069" i="1" s="1"/>
  <c r="V5070" i="1"/>
  <c r="V5071" i="1"/>
  <c r="Z5071" i="1" s="1"/>
  <c r="V5072" i="1"/>
  <c r="Z5072" i="1" s="1"/>
  <c r="V5073" i="1"/>
  <c r="V5074" i="1"/>
  <c r="V5075" i="1"/>
  <c r="V5076" i="1"/>
  <c r="V5077" i="1"/>
  <c r="Z5077" i="1" s="1"/>
  <c r="V5078" i="1"/>
  <c r="V5079" i="1"/>
  <c r="Z5079" i="1" s="1"/>
  <c r="V5080" i="1"/>
  <c r="Z5080" i="1" s="1"/>
  <c r="V5081" i="1"/>
  <c r="V5082" i="1"/>
  <c r="V5083" i="1"/>
  <c r="V5084" i="1"/>
  <c r="V5085" i="1"/>
  <c r="Z5085" i="1" s="1"/>
  <c r="V5086" i="1"/>
  <c r="V5087" i="1"/>
  <c r="Z5087" i="1" s="1"/>
  <c r="V5088" i="1"/>
  <c r="Z5088" i="1" s="1"/>
  <c r="V5089" i="1"/>
  <c r="V5090" i="1"/>
  <c r="V5091" i="1"/>
  <c r="V5092" i="1"/>
  <c r="V5093" i="1"/>
  <c r="Z5093" i="1" s="1"/>
  <c r="V5094" i="1"/>
  <c r="V5095" i="1"/>
  <c r="Z5095" i="1" s="1"/>
  <c r="V5096" i="1"/>
  <c r="Z5096" i="1" s="1"/>
  <c r="V5097" i="1"/>
  <c r="V5098" i="1"/>
  <c r="V5099" i="1"/>
  <c r="V5100" i="1"/>
  <c r="V5101" i="1"/>
  <c r="Z5101" i="1" s="1"/>
  <c r="V5102" i="1"/>
  <c r="V5103" i="1"/>
  <c r="Z5103" i="1" s="1"/>
  <c r="V5104" i="1"/>
  <c r="Z5104" i="1" s="1"/>
  <c r="V5105" i="1"/>
  <c r="V5106" i="1"/>
  <c r="V5107" i="1"/>
  <c r="V5108" i="1"/>
  <c r="V5109" i="1"/>
  <c r="Z5109" i="1" s="1"/>
  <c r="V5110" i="1"/>
  <c r="V5111" i="1"/>
  <c r="Z5111" i="1" s="1"/>
  <c r="V5112" i="1"/>
  <c r="Z5112" i="1" s="1"/>
  <c r="V5113" i="1"/>
  <c r="V5114" i="1"/>
  <c r="V5115" i="1"/>
  <c r="V5116" i="1"/>
  <c r="V5117" i="1"/>
  <c r="Z5117" i="1" s="1"/>
  <c r="V5118" i="1"/>
  <c r="V5119" i="1"/>
  <c r="Z5119" i="1" s="1"/>
  <c r="V5120" i="1"/>
  <c r="Z5120" i="1" s="1"/>
  <c r="V5121" i="1"/>
  <c r="V5122" i="1"/>
  <c r="V5123" i="1"/>
  <c r="V5124" i="1"/>
  <c r="V5125" i="1"/>
  <c r="Z5125" i="1" s="1"/>
  <c r="V5126" i="1"/>
  <c r="V5127" i="1"/>
  <c r="Z5127" i="1" s="1"/>
  <c r="V5128" i="1"/>
  <c r="Z5128" i="1" s="1"/>
  <c r="V5129" i="1"/>
  <c r="V5130" i="1"/>
  <c r="V5131" i="1"/>
  <c r="V5132" i="1"/>
  <c r="V5133" i="1"/>
  <c r="Z5133" i="1" s="1"/>
  <c r="V5134" i="1"/>
  <c r="V5135" i="1"/>
  <c r="Z5135" i="1" s="1"/>
  <c r="V5136" i="1"/>
  <c r="Z5136" i="1" s="1"/>
  <c r="V5137" i="1"/>
  <c r="V5138" i="1"/>
  <c r="V5139" i="1"/>
  <c r="V5140" i="1"/>
  <c r="V5141" i="1"/>
  <c r="Z5141" i="1" s="1"/>
  <c r="V5142" i="1"/>
  <c r="V5143" i="1"/>
  <c r="Z5143" i="1" s="1"/>
  <c r="V5144" i="1"/>
  <c r="Z5144" i="1" s="1"/>
  <c r="V5145" i="1"/>
  <c r="V5146" i="1"/>
  <c r="V5147" i="1"/>
  <c r="V5148" i="1"/>
  <c r="V5149" i="1"/>
  <c r="Z5149" i="1" s="1"/>
  <c r="V5150" i="1"/>
  <c r="V5151" i="1"/>
  <c r="Z5151" i="1" s="1"/>
  <c r="V5152" i="1"/>
  <c r="Z5152" i="1" s="1"/>
  <c r="V5153" i="1"/>
  <c r="V5154" i="1"/>
  <c r="V5155" i="1"/>
  <c r="V5156" i="1"/>
  <c r="V5157" i="1"/>
  <c r="Z5157" i="1" s="1"/>
  <c r="V5158" i="1"/>
  <c r="V5159" i="1"/>
  <c r="Z5159" i="1" s="1"/>
  <c r="V5160" i="1"/>
  <c r="Z5160" i="1" s="1"/>
  <c r="V5161" i="1"/>
  <c r="V5162" i="1"/>
  <c r="V5163" i="1"/>
  <c r="V5164" i="1"/>
  <c r="V5165" i="1"/>
  <c r="Z5165" i="1" s="1"/>
  <c r="V5166" i="1"/>
  <c r="V5167" i="1"/>
  <c r="Z5167" i="1" s="1"/>
  <c r="V5168" i="1"/>
  <c r="Z5168" i="1" s="1"/>
  <c r="V5169" i="1"/>
  <c r="V5170" i="1"/>
  <c r="V5171" i="1"/>
  <c r="V5172" i="1"/>
  <c r="V5173" i="1"/>
  <c r="Z5173" i="1" s="1"/>
  <c r="V5174" i="1"/>
  <c r="V5175" i="1"/>
  <c r="Z5175" i="1" s="1"/>
  <c r="V5176" i="1"/>
  <c r="Z5176" i="1" s="1"/>
  <c r="V5177" i="1"/>
  <c r="V5178" i="1"/>
  <c r="V5179" i="1"/>
  <c r="V5180" i="1"/>
  <c r="V5181" i="1"/>
  <c r="Z5181" i="1" s="1"/>
  <c r="V5182" i="1"/>
  <c r="V5183" i="1"/>
  <c r="Z5183" i="1" s="1"/>
  <c r="V5184" i="1"/>
  <c r="Z5184" i="1" s="1"/>
  <c r="V5185" i="1"/>
  <c r="V5186" i="1"/>
  <c r="V5187" i="1"/>
  <c r="V5188" i="1"/>
  <c r="V5189" i="1"/>
  <c r="Z5189" i="1" s="1"/>
  <c r="V5190" i="1"/>
  <c r="V5191" i="1"/>
  <c r="Z5191" i="1" s="1"/>
  <c r="V5192" i="1"/>
  <c r="Z5192" i="1" s="1"/>
  <c r="V5193" i="1"/>
  <c r="V5194" i="1"/>
  <c r="V5195" i="1"/>
  <c r="V5196" i="1"/>
  <c r="V5197" i="1"/>
  <c r="Z5197" i="1" s="1"/>
  <c r="V5198" i="1"/>
  <c r="V5199" i="1"/>
  <c r="Z5199" i="1" s="1"/>
  <c r="V5200" i="1"/>
  <c r="Z5200" i="1" s="1"/>
  <c r="V5201" i="1"/>
  <c r="V5202" i="1"/>
  <c r="V5203" i="1"/>
  <c r="V5204" i="1"/>
  <c r="V5205" i="1"/>
  <c r="Z5205" i="1" s="1"/>
  <c r="V5206" i="1"/>
  <c r="V5207" i="1"/>
  <c r="Z5207" i="1" s="1"/>
  <c r="V5208" i="1"/>
  <c r="Z5208" i="1" s="1"/>
  <c r="V5209" i="1"/>
  <c r="V5210" i="1"/>
  <c r="V5211" i="1"/>
  <c r="V5212" i="1"/>
  <c r="V5213" i="1"/>
  <c r="Z5213" i="1" s="1"/>
  <c r="V5214" i="1"/>
  <c r="V5215" i="1"/>
  <c r="Z5215" i="1" s="1"/>
  <c r="V5216" i="1"/>
  <c r="Z5216" i="1" s="1"/>
  <c r="V5217" i="1"/>
  <c r="V5218" i="1"/>
  <c r="V5219" i="1"/>
  <c r="V5220" i="1"/>
  <c r="V5221" i="1"/>
  <c r="Z5221" i="1" s="1"/>
  <c r="V5222" i="1"/>
  <c r="V5223" i="1"/>
  <c r="Z5223" i="1" s="1"/>
  <c r="V5224" i="1"/>
  <c r="Z5224" i="1" s="1"/>
  <c r="V5225" i="1"/>
  <c r="V5226" i="1"/>
  <c r="V5227" i="1"/>
  <c r="V5228" i="1"/>
  <c r="V5229" i="1"/>
  <c r="Z5229" i="1" s="1"/>
  <c r="V5230" i="1"/>
  <c r="V5231" i="1"/>
  <c r="Z5231" i="1" s="1"/>
  <c r="V5232" i="1"/>
  <c r="Z5232" i="1" s="1"/>
  <c r="V5233" i="1"/>
  <c r="V5234" i="1"/>
  <c r="V5235" i="1"/>
  <c r="V5236" i="1"/>
  <c r="V5237" i="1"/>
  <c r="Z5237" i="1" s="1"/>
  <c r="V5238" i="1"/>
  <c r="V5239" i="1"/>
  <c r="Z5239" i="1" s="1"/>
  <c r="V5240" i="1"/>
  <c r="Z5240" i="1" s="1"/>
  <c r="V5241" i="1"/>
  <c r="V5242" i="1"/>
  <c r="V5243" i="1"/>
  <c r="V5244" i="1"/>
  <c r="V5245" i="1"/>
  <c r="Z5245" i="1" s="1"/>
  <c r="V5246" i="1"/>
  <c r="V5247" i="1"/>
  <c r="Z5247" i="1" s="1"/>
  <c r="V5248" i="1"/>
  <c r="Z5248" i="1" s="1"/>
  <c r="V5249" i="1"/>
  <c r="V5250" i="1"/>
  <c r="V5251" i="1"/>
  <c r="V5252" i="1"/>
  <c r="V5253" i="1"/>
  <c r="Z5253" i="1" s="1"/>
  <c r="V5254" i="1"/>
  <c r="V5255" i="1"/>
  <c r="Z5255" i="1" s="1"/>
  <c r="V5256" i="1"/>
  <c r="Z5256" i="1" s="1"/>
  <c r="V5257" i="1"/>
  <c r="V5258" i="1"/>
  <c r="V5259" i="1"/>
  <c r="V5260" i="1"/>
  <c r="V5261" i="1"/>
  <c r="Z5261" i="1" s="1"/>
  <c r="V5262" i="1"/>
  <c r="V5263" i="1"/>
  <c r="Z5263" i="1" s="1"/>
  <c r="V5264" i="1"/>
  <c r="Z5264" i="1" s="1"/>
  <c r="V5265" i="1"/>
  <c r="V5266" i="1"/>
  <c r="V5267" i="1"/>
  <c r="V5268" i="1"/>
  <c r="V5269" i="1"/>
  <c r="Z5269" i="1" s="1"/>
  <c r="V5270" i="1"/>
  <c r="V5271" i="1"/>
  <c r="Z5271" i="1" s="1"/>
  <c r="V5272" i="1"/>
  <c r="Z5272" i="1" s="1"/>
  <c r="V5273" i="1"/>
  <c r="V5274" i="1"/>
  <c r="V5275" i="1"/>
  <c r="V5276" i="1"/>
  <c r="V5277" i="1"/>
  <c r="Z5277" i="1" s="1"/>
  <c r="V5278" i="1"/>
  <c r="V5279" i="1"/>
  <c r="Z5279" i="1" s="1"/>
  <c r="V5280" i="1"/>
  <c r="Z5280" i="1" s="1"/>
  <c r="V5281" i="1"/>
  <c r="V5282" i="1"/>
  <c r="V5283" i="1"/>
  <c r="V5284" i="1"/>
  <c r="V5285" i="1"/>
  <c r="Z5285" i="1" s="1"/>
  <c r="V5286" i="1"/>
  <c r="V5287" i="1"/>
  <c r="Z5287" i="1" s="1"/>
  <c r="V5288" i="1"/>
  <c r="Z5288" i="1" s="1"/>
  <c r="V5289" i="1"/>
  <c r="V5290" i="1"/>
  <c r="V5291" i="1"/>
  <c r="V5292" i="1"/>
  <c r="V5293" i="1"/>
  <c r="Z5293" i="1" s="1"/>
  <c r="V5294" i="1"/>
  <c r="V5295" i="1"/>
  <c r="Z5295" i="1" s="1"/>
  <c r="V5296" i="1"/>
  <c r="Z5296" i="1" s="1"/>
  <c r="V5297" i="1"/>
  <c r="V5298" i="1"/>
  <c r="V5299" i="1"/>
  <c r="V5300" i="1"/>
  <c r="V5301" i="1"/>
  <c r="Z5301" i="1" s="1"/>
  <c r="V5302" i="1"/>
  <c r="V5303" i="1"/>
  <c r="Z5303" i="1" s="1"/>
  <c r="V5304" i="1"/>
  <c r="Z5304" i="1" s="1"/>
  <c r="V5305" i="1"/>
  <c r="V5306" i="1"/>
  <c r="V5307" i="1"/>
  <c r="V5308" i="1"/>
  <c r="V5309" i="1"/>
  <c r="Z5309" i="1" s="1"/>
  <c r="V5310" i="1"/>
  <c r="V5311" i="1"/>
  <c r="Z5311" i="1" s="1"/>
  <c r="V5312" i="1"/>
  <c r="Z5312" i="1" s="1"/>
  <c r="V5313" i="1"/>
  <c r="V5314" i="1"/>
  <c r="V5315" i="1"/>
  <c r="V5316" i="1"/>
  <c r="V5317" i="1"/>
  <c r="Z5317" i="1" s="1"/>
  <c r="V5318" i="1"/>
  <c r="V5319" i="1"/>
  <c r="Z5319" i="1" s="1"/>
  <c r="V5320" i="1"/>
  <c r="Z5320" i="1" s="1"/>
  <c r="V5321" i="1"/>
  <c r="V5322" i="1"/>
  <c r="V5323" i="1"/>
  <c r="V5324" i="1"/>
  <c r="V5325" i="1"/>
  <c r="Z5325" i="1" s="1"/>
  <c r="V5326" i="1"/>
  <c r="V5327" i="1"/>
  <c r="Z5327" i="1" s="1"/>
  <c r="V5328" i="1"/>
  <c r="Z5328" i="1" s="1"/>
  <c r="V5329" i="1"/>
  <c r="V5330" i="1"/>
  <c r="V5331" i="1"/>
  <c r="V5332" i="1"/>
  <c r="V5333" i="1"/>
  <c r="Z5333" i="1" s="1"/>
  <c r="V5334" i="1"/>
  <c r="V5335" i="1"/>
  <c r="Z5335" i="1" s="1"/>
  <c r="V5336" i="1"/>
  <c r="Z5336" i="1" s="1"/>
  <c r="V5337" i="1"/>
  <c r="V5338" i="1"/>
  <c r="V5339" i="1"/>
  <c r="V5340" i="1"/>
  <c r="V5341" i="1"/>
  <c r="Z5341" i="1" s="1"/>
  <c r="V5342" i="1"/>
  <c r="V5343" i="1"/>
  <c r="Z5343" i="1" s="1"/>
  <c r="V5344" i="1"/>
  <c r="Z5344" i="1" s="1"/>
  <c r="V5345" i="1"/>
  <c r="V5346" i="1"/>
  <c r="V5347" i="1"/>
  <c r="V5348" i="1"/>
  <c r="V5349" i="1"/>
  <c r="Z5349" i="1" s="1"/>
  <c r="V5350" i="1"/>
  <c r="V5351" i="1"/>
  <c r="Z5351" i="1" s="1"/>
  <c r="V5352" i="1"/>
  <c r="Z5352" i="1" s="1"/>
  <c r="V5353" i="1"/>
  <c r="V5354" i="1"/>
  <c r="V5355" i="1"/>
  <c r="V5356" i="1"/>
  <c r="V5357" i="1"/>
  <c r="Z5357" i="1" s="1"/>
  <c r="V5358" i="1"/>
  <c r="V5359" i="1"/>
  <c r="Z5359" i="1" s="1"/>
  <c r="V5360" i="1"/>
  <c r="Z5360" i="1" s="1"/>
  <c r="V5361" i="1"/>
  <c r="V5362" i="1"/>
  <c r="V5363" i="1"/>
  <c r="V5364" i="1"/>
  <c r="V5365" i="1"/>
  <c r="Z5365" i="1" s="1"/>
  <c r="V5366" i="1"/>
  <c r="V5367" i="1"/>
  <c r="Z5367" i="1" s="1"/>
  <c r="V5368" i="1"/>
  <c r="Z5368" i="1" s="1"/>
  <c r="V5369" i="1"/>
  <c r="V5370" i="1"/>
  <c r="V5371" i="1"/>
  <c r="V5372" i="1"/>
  <c r="V5373" i="1"/>
  <c r="Z5373" i="1" s="1"/>
  <c r="V5374" i="1"/>
  <c r="V5375" i="1"/>
  <c r="Z5375" i="1" s="1"/>
  <c r="V5376" i="1"/>
  <c r="Z5376" i="1" s="1"/>
  <c r="V5377" i="1"/>
  <c r="V5378" i="1"/>
  <c r="V5379" i="1"/>
  <c r="V5380" i="1"/>
  <c r="V5381" i="1"/>
  <c r="Z5381" i="1" s="1"/>
  <c r="V5382" i="1"/>
  <c r="V5383" i="1"/>
  <c r="Z5383" i="1" s="1"/>
  <c r="V5384" i="1"/>
  <c r="Z5384" i="1" s="1"/>
  <c r="V5385" i="1"/>
  <c r="V5386" i="1"/>
  <c r="V5387" i="1"/>
  <c r="V5388" i="1"/>
  <c r="V5389" i="1"/>
  <c r="Z5389" i="1" s="1"/>
  <c r="V5390" i="1"/>
  <c r="V5391" i="1"/>
  <c r="Z5391" i="1" s="1"/>
  <c r="V5392" i="1"/>
  <c r="Z5392" i="1" s="1"/>
  <c r="V5393" i="1"/>
  <c r="V5394" i="1"/>
  <c r="V5395" i="1"/>
  <c r="V5396" i="1"/>
  <c r="V5397" i="1"/>
  <c r="Z5397" i="1" s="1"/>
  <c r="V5398" i="1"/>
  <c r="V5399" i="1"/>
  <c r="Z5399" i="1" s="1"/>
  <c r="V5400" i="1"/>
  <c r="Z5400" i="1" s="1"/>
  <c r="V5401" i="1"/>
  <c r="V5402" i="1"/>
  <c r="V5403" i="1"/>
  <c r="V5404" i="1"/>
  <c r="V5405" i="1"/>
  <c r="Z5405" i="1" s="1"/>
  <c r="V5406" i="1"/>
  <c r="V5407" i="1"/>
  <c r="Z5407" i="1" s="1"/>
  <c r="V5408" i="1"/>
  <c r="Z5408" i="1" s="1"/>
  <c r="V5409" i="1"/>
  <c r="V5410" i="1"/>
  <c r="V5411" i="1"/>
  <c r="V5412" i="1"/>
  <c r="V5413" i="1"/>
  <c r="Z5413" i="1" s="1"/>
  <c r="V5414" i="1"/>
  <c r="V5415" i="1"/>
  <c r="Z5415" i="1" s="1"/>
  <c r="V5416" i="1"/>
  <c r="Z5416" i="1" s="1"/>
  <c r="V5417" i="1"/>
  <c r="V5418" i="1"/>
  <c r="V5419" i="1"/>
  <c r="V5420" i="1"/>
  <c r="V5421" i="1"/>
  <c r="Z5421" i="1" s="1"/>
  <c r="V5422" i="1"/>
  <c r="V5423" i="1"/>
  <c r="Z5423" i="1" s="1"/>
  <c r="V5424" i="1"/>
  <c r="Z5424" i="1" s="1"/>
  <c r="V5425" i="1"/>
  <c r="V5426" i="1"/>
  <c r="V5427" i="1"/>
  <c r="V5428" i="1"/>
  <c r="V5429" i="1"/>
  <c r="Z5429" i="1" s="1"/>
  <c r="V5430" i="1"/>
  <c r="V5431" i="1"/>
  <c r="Z5431" i="1" s="1"/>
  <c r="V5432" i="1"/>
  <c r="Z5432" i="1" s="1"/>
  <c r="V5433" i="1"/>
  <c r="V5434" i="1"/>
  <c r="V5435" i="1"/>
  <c r="V5436" i="1"/>
  <c r="V5437" i="1"/>
  <c r="Z5437" i="1" s="1"/>
  <c r="V5438" i="1"/>
  <c r="V5439" i="1"/>
  <c r="Z5439" i="1" s="1"/>
  <c r="V5440" i="1"/>
  <c r="Z5440" i="1" s="1"/>
  <c r="V5441" i="1"/>
  <c r="V5442" i="1"/>
  <c r="V5443" i="1"/>
  <c r="V5444" i="1"/>
  <c r="V5445" i="1"/>
  <c r="Z5445" i="1" s="1"/>
  <c r="V5446" i="1"/>
  <c r="V5447" i="1"/>
  <c r="Z5447" i="1" s="1"/>
  <c r="V5448" i="1"/>
  <c r="Z5448" i="1" s="1"/>
  <c r="V5449" i="1"/>
  <c r="V5450" i="1"/>
  <c r="V5451" i="1"/>
  <c r="V5452" i="1"/>
  <c r="V5453" i="1"/>
  <c r="Z5453" i="1" s="1"/>
  <c r="V5454" i="1"/>
  <c r="V5455" i="1"/>
  <c r="Z5455" i="1" s="1"/>
  <c r="V5456" i="1"/>
  <c r="Z5456" i="1" s="1"/>
  <c r="V5457" i="1"/>
  <c r="V5458" i="1"/>
  <c r="V5459" i="1"/>
  <c r="V5460" i="1"/>
  <c r="V5461" i="1"/>
  <c r="Z5461" i="1" s="1"/>
  <c r="V5462" i="1"/>
  <c r="V5463" i="1"/>
  <c r="Z5463" i="1" s="1"/>
  <c r="V5464" i="1"/>
  <c r="Z5464" i="1" s="1"/>
  <c r="V5465" i="1"/>
  <c r="V5466" i="1"/>
  <c r="V5467" i="1"/>
  <c r="V5468" i="1"/>
  <c r="V5469" i="1"/>
  <c r="Z5469" i="1" s="1"/>
  <c r="V5470" i="1"/>
  <c r="V5471" i="1"/>
  <c r="Z5471" i="1" s="1"/>
  <c r="V5472" i="1"/>
  <c r="Z5472" i="1" s="1"/>
  <c r="V5473" i="1"/>
  <c r="V5474" i="1"/>
  <c r="V5475" i="1"/>
  <c r="V5476" i="1"/>
  <c r="V5477" i="1"/>
  <c r="Z5477" i="1" s="1"/>
  <c r="V5478" i="1"/>
  <c r="V5479" i="1"/>
  <c r="Z5479" i="1" s="1"/>
  <c r="V5480" i="1"/>
  <c r="Z5480" i="1" s="1"/>
  <c r="V5481" i="1"/>
  <c r="V5482" i="1"/>
  <c r="V5483" i="1"/>
  <c r="V5484" i="1"/>
  <c r="V5485" i="1"/>
  <c r="Z5485" i="1" s="1"/>
  <c r="V5486" i="1"/>
  <c r="V5487" i="1"/>
  <c r="Z5487" i="1" s="1"/>
  <c r="V5488" i="1"/>
  <c r="Z5488" i="1" s="1"/>
  <c r="V5489" i="1"/>
  <c r="V5490" i="1"/>
  <c r="V5491" i="1"/>
  <c r="V5492" i="1"/>
  <c r="V5493" i="1"/>
  <c r="Z5493" i="1" s="1"/>
  <c r="V5494" i="1"/>
  <c r="V5495" i="1"/>
  <c r="Z5495" i="1" s="1"/>
  <c r="V5496" i="1"/>
  <c r="Z5496" i="1" s="1"/>
  <c r="V5497" i="1"/>
  <c r="V5498" i="1"/>
  <c r="V5499" i="1"/>
  <c r="V5500" i="1"/>
  <c r="V5501" i="1"/>
  <c r="Z5501" i="1" s="1"/>
  <c r="V5502" i="1"/>
  <c r="V5503" i="1"/>
  <c r="Z5503" i="1" s="1"/>
  <c r="V5504" i="1"/>
  <c r="Z5504" i="1" s="1"/>
  <c r="V5505" i="1"/>
  <c r="V5506" i="1"/>
  <c r="V5507" i="1"/>
  <c r="V5508" i="1"/>
  <c r="V5509" i="1"/>
  <c r="Z5509" i="1" s="1"/>
  <c r="V5510" i="1"/>
  <c r="V5511" i="1"/>
  <c r="Z5511" i="1" s="1"/>
  <c r="V5512" i="1"/>
  <c r="Z5512" i="1" s="1"/>
  <c r="V5513" i="1"/>
  <c r="V5514" i="1"/>
  <c r="V5515" i="1"/>
  <c r="V5516" i="1"/>
  <c r="V5517" i="1"/>
  <c r="Z5517" i="1" s="1"/>
  <c r="V5518" i="1"/>
  <c r="V5519" i="1"/>
  <c r="Z5519" i="1" s="1"/>
  <c r="V5520" i="1"/>
  <c r="Z5520" i="1" s="1"/>
  <c r="V5521" i="1"/>
  <c r="V5522" i="1"/>
  <c r="V5523" i="1"/>
  <c r="V5524" i="1"/>
  <c r="V5525" i="1"/>
  <c r="Z5525" i="1" s="1"/>
  <c r="V5526" i="1"/>
  <c r="V5527" i="1"/>
  <c r="Z5527" i="1" s="1"/>
  <c r="V5528" i="1"/>
  <c r="Z5528" i="1" s="1"/>
  <c r="V5529" i="1"/>
  <c r="V5530" i="1"/>
  <c r="V5531" i="1"/>
  <c r="V5532" i="1"/>
  <c r="V5533" i="1"/>
  <c r="Z5533" i="1" s="1"/>
  <c r="V5534" i="1"/>
  <c r="V5535" i="1"/>
  <c r="Z5535" i="1" s="1"/>
  <c r="V5536" i="1"/>
  <c r="Z5536" i="1" s="1"/>
  <c r="V5537" i="1"/>
  <c r="V5538" i="1"/>
  <c r="V5539" i="1"/>
  <c r="V5540" i="1"/>
  <c r="V5541" i="1"/>
  <c r="Z5541" i="1" s="1"/>
  <c r="V5542" i="1"/>
  <c r="V5543" i="1"/>
  <c r="Z5543" i="1" s="1"/>
  <c r="V5544" i="1"/>
  <c r="Z5544" i="1" s="1"/>
  <c r="V5545" i="1"/>
  <c r="V5546" i="1"/>
  <c r="V5547" i="1"/>
  <c r="V5548" i="1"/>
  <c r="V5549" i="1"/>
  <c r="Z5549" i="1" s="1"/>
  <c r="V5550" i="1"/>
  <c r="V5551" i="1"/>
  <c r="Z5551" i="1" s="1"/>
  <c r="V5552" i="1"/>
  <c r="Z5552" i="1" s="1"/>
  <c r="V5553" i="1"/>
  <c r="V5554" i="1"/>
  <c r="V5555" i="1"/>
  <c r="V5556" i="1"/>
  <c r="V5557" i="1"/>
  <c r="Z5557" i="1" s="1"/>
  <c r="V5558" i="1"/>
  <c r="V5559" i="1"/>
  <c r="Z5559" i="1" s="1"/>
  <c r="V5560" i="1"/>
  <c r="Z5560" i="1" s="1"/>
  <c r="V5561" i="1"/>
  <c r="V5562" i="1"/>
  <c r="V5563" i="1"/>
  <c r="V5564" i="1"/>
  <c r="V5565" i="1"/>
  <c r="Z5565" i="1" s="1"/>
  <c r="V5566" i="1"/>
  <c r="V5567" i="1"/>
  <c r="Z5567" i="1" s="1"/>
  <c r="V5568" i="1"/>
  <c r="Z5568" i="1" s="1"/>
  <c r="V5569" i="1"/>
  <c r="V5570" i="1"/>
  <c r="V5571" i="1"/>
  <c r="V5572" i="1"/>
  <c r="V5573" i="1"/>
  <c r="Z5573" i="1" s="1"/>
  <c r="V5574" i="1"/>
  <c r="V5575" i="1"/>
  <c r="Z5575" i="1" s="1"/>
  <c r="V5576" i="1"/>
  <c r="Z5576" i="1" s="1"/>
  <c r="V5577" i="1"/>
  <c r="V5578" i="1"/>
  <c r="V5579" i="1"/>
  <c r="V5580" i="1"/>
  <c r="V5581" i="1"/>
  <c r="Z5581" i="1" s="1"/>
  <c r="V5582" i="1"/>
  <c r="V5583" i="1"/>
  <c r="Z5583" i="1" s="1"/>
  <c r="V5584" i="1"/>
  <c r="Z5584" i="1" s="1"/>
  <c r="V5585" i="1"/>
  <c r="V5586" i="1"/>
  <c r="V5587" i="1"/>
  <c r="V5588" i="1"/>
  <c r="V5589" i="1"/>
  <c r="Z5589" i="1" s="1"/>
  <c r="V5590" i="1"/>
  <c r="V5591" i="1"/>
  <c r="Z5591" i="1" s="1"/>
  <c r="V5592" i="1"/>
  <c r="Z5592" i="1" s="1"/>
  <c r="V5593" i="1"/>
  <c r="V5594" i="1"/>
  <c r="V5595" i="1"/>
  <c r="V5596" i="1"/>
  <c r="V5597" i="1"/>
  <c r="Z5597" i="1" s="1"/>
  <c r="V5598" i="1"/>
  <c r="V5599" i="1"/>
  <c r="Z5599" i="1" s="1"/>
  <c r="V5600" i="1"/>
  <c r="Z5600" i="1" s="1"/>
  <c r="V5601" i="1"/>
  <c r="V5602" i="1"/>
  <c r="V5603" i="1"/>
  <c r="V5604" i="1"/>
  <c r="V5605" i="1"/>
  <c r="Z5605" i="1" s="1"/>
  <c r="V5606" i="1"/>
  <c r="V5607" i="1"/>
  <c r="Z5607" i="1" s="1"/>
  <c r="V5608" i="1"/>
  <c r="Z5608" i="1" s="1"/>
  <c r="V5609" i="1"/>
  <c r="V5610" i="1"/>
  <c r="V5611" i="1"/>
  <c r="V5612" i="1"/>
  <c r="V5613" i="1"/>
  <c r="Z5613" i="1" s="1"/>
  <c r="V5614" i="1"/>
  <c r="V5615" i="1"/>
  <c r="Z5615" i="1" s="1"/>
  <c r="V5616" i="1"/>
  <c r="Z5616" i="1" s="1"/>
  <c r="V5617" i="1"/>
  <c r="V5618" i="1"/>
  <c r="V5619" i="1"/>
  <c r="V5620" i="1"/>
  <c r="V5621" i="1"/>
  <c r="Z5621" i="1" s="1"/>
  <c r="V5622" i="1"/>
  <c r="V5623" i="1"/>
  <c r="Z5623" i="1" s="1"/>
  <c r="V5624" i="1"/>
  <c r="Z5624" i="1" s="1"/>
  <c r="V5625" i="1"/>
  <c r="V5626" i="1"/>
  <c r="V5627" i="1"/>
  <c r="V5628" i="1"/>
  <c r="V5629" i="1"/>
  <c r="Z5629" i="1" s="1"/>
  <c r="V5630" i="1"/>
  <c r="V5631" i="1"/>
  <c r="Z5631" i="1" s="1"/>
  <c r="V5632" i="1"/>
  <c r="Z5632" i="1" s="1"/>
  <c r="V5633" i="1"/>
  <c r="V5634" i="1"/>
  <c r="V5635" i="1"/>
  <c r="V5636" i="1"/>
  <c r="V5637" i="1"/>
  <c r="Z5637" i="1" s="1"/>
  <c r="V5638" i="1"/>
  <c r="V5639" i="1"/>
  <c r="Z5639" i="1" s="1"/>
  <c r="V5640" i="1"/>
  <c r="Z5640" i="1" s="1"/>
  <c r="V5641" i="1"/>
  <c r="V5642" i="1"/>
  <c r="V5643" i="1"/>
  <c r="V5644" i="1"/>
  <c r="V5645" i="1"/>
  <c r="Z5645" i="1" s="1"/>
  <c r="V5646" i="1"/>
  <c r="V5647" i="1"/>
  <c r="Z5647" i="1" s="1"/>
  <c r="V5648" i="1"/>
  <c r="Z5648" i="1" s="1"/>
  <c r="V5649" i="1"/>
  <c r="V5650" i="1"/>
  <c r="V5651" i="1"/>
  <c r="V5652" i="1"/>
  <c r="V5653" i="1"/>
  <c r="Z5653" i="1" s="1"/>
  <c r="V5654" i="1"/>
  <c r="V5655" i="1"/>
  <c r="Z5655" i="1" s="1"/>
  <c r="V5656" i="1"/>
  <c r="Z5656" i="1" s="1"/>
  <c r="V5657" i="1"/>
  <c r="V5658" i="1"/>
  <c r="V5659" i="1"/>
  <c r="V5660" i="1"/>
  <c r="V5661" i="1"/>
  <c r="Z5661" i="1" s="1"/>
  <c r="V5662" i="1"/>
  <c r="V5663" i="1"/>
  <c r="Z5663" i="1" s="1"/>
  <c r="V5664" i="1"/>
  <c r="Z5664" i="1" s="1"/>
  <c r="V5665" i="1"/>
  <c r="V5666" i="1"/>
  <c r="V5667" i="1"/>
  <c r="V5668" i="1"/>
  <c r="V5669" i="1"/>
  <c r="Z5669" i="1" s="1"/>
  <c r="V5670" i="1"/>
  <c r="V5671" i="1"/>
  <c r="Z5671" i="1" s="1"/>
  <c r="V5672" i="1"/>
  <c r="Z5672" i="1" s="1"/>
  <c r="V5673" i="1"/>
  <c r="V5674" i="1"/>
  <c r="V5675" i="1"/>
  <c r="V5676" i="1"/>
  <c r="V5677" i="1"/>
  <c r="Z5677" i="1" s="1"/>
  <c r="V5678" i="1"/>
  <c r="V5679" i="1"/>
  <c r="Z5679" i="1" s="1"/>
  <c r="V5680" i="1"/>
  <c r="Z5680" i="1" s="1"/>
  <c r="V5681" i="1"/>
  <c r="V5682" i="1"/>
  <c r="V5683" i="1"/>
  <c r="V5684" i="1"/>
  <c r="V5685" i="1"/>
  <c r="Z5685" i="1" s="1"/>
  <c r="V5686" i="1"/>
  <c r="V5687" i="1"/>
  <c r="Z5687" i="1" s="1"/>
  <c r="V5688" i="1"/>
  <c r="Z5688" i="1" s="1"/>
  <c r="V5689" i="1"/>
  <c r="V5690" i="1"/>
  <c r="V5691" i="1"/>
  <c r="V5692" i="1"/>
  <c r="V5693" i="1"/>
  <c r="Z5693" i="1" s="1"/>
  <c r="V5694" i="1"/>
  <c r="V5695" i="1"/>
  <c r="Z5695" i="1" s="1"/>
  <c r="V5696" i="1"/>
  <c r="Z5696" i="1" s="1"/>
  <c r="V5697" i="1"/>
  <c r="V5698" i="1"/>
  <c r="V5699" i="1"/>
  <c r="V5700" i="1"/>
  <c r="V5701" i="1"/>
  <c r="Z5701" i="1" s="1"/>
  <c r="V5702" i="1"/>
  <c r="V5703" i="1"/>
  <c r="Z5703" i="1" s="1"/>
  <c r="V5704" i="1"/>
  <c r="Z5704" i="1" s="1"/>
  <c r="V5705" i="1"/>
  <c r="V5706" i="1"/>
  <c r="V5707" i="1"/>
  <c r="V5708" i="1"/>
  <c r="V5709" i="1"/>
  <c r="Z5709" i="1" s="1"/>
  <c r="V5710" i="1"/>
  <c r="V5711" i="1"/>
  <c r="Z5711" i="1" s="1"/>
  <c r="V5712" i="1"/>
  <c r="Z5712" i="1" s="1"/>
  <c r="V5713" i="1"/>
  <c r="V5714" i="1"/>
  <c r="V5715" i="1"/>
  <c r="V5716" i="1"/>
  <c r="V5717" i="1"/>
  <c r="Z5717" i="1" s="1"/>
  <c r="V5718" i="1"/>
  <c r="V5719" i="1"/>
  <c r="Z5719" i="1" s="1"/>
  <c r="V5720" i="1"/>
  <c r="Z5720" i="1" s="1"/>
  <c r="V5721" i="1"/>
  <c r="V5722" i="1"/>
  <c r="V5723" i="1"/>
  <c r="V5724" i="1"/>
  <c r="V5725" i="1"/>
  <c r="Z5725" i="1" s="1"/>
  <c r="V5726" i="1"/>
  <c r="V5727" i="1"/>
  <c r="Z5727" i="1" s="1"/>
  <c r="V5728" i="1"/>
  <c r="Z5728" i="1" s="1"/>
  <c r="V5729" i="1"/>
  <c r="V5730" i="1"/>
  <c r="V5731" i="1"/>
  <c r="V5732" i="1"/>
  <c r="V5733" i="1"/>
  <c r="Z5733" i="1" s="1"/>
  <c r="V5734" i="1"/>
  <c r="V5735" i="1"/>
  <c r="Z5735" i="1" s="1"/>
  <c r="V5736" i="1"/>
  <c r="Z5736" i="1" s="1"/>
  <c r="V5737" i="1"/>
  <c r="V5738" i="1"/>
  <c r="V5739" i="1"/>
  <c r="V5740" i="1"/>
  <c r="V5741" i="1"/>
  <c r="Z5741" i="1" s="1"/>
  <c r="V5742" i="1"/>
  <c r="V5743" i="1"/>
  <c r="Z5743" i="1" s="1"/>
  <c r="V5744" i="1"/>
  <c r="Z5744" i="1" s="1"/>
  <c r="V5745" i="1"/>
  <c r="V5746" i="1"/>
  <c r="V5747" i="1"/>
  <c r="V5748" i="1"/>
  <c r="V5749" i="1"/>
  <c r="Z5749" i="1" s="1"/>
  <c r="V5750" i="1"/>
  <c r="V5751" i="1"/>
  <c r="Z5751" i="1" s="1"/>
  <c r="V5752" i="1"/>
  <c r="Z5752" i="1" s="1"/>
  <c r="V5753" i="1"/>
  <c r="V5754" i="1"/>
  <c r="V5755" i="1"/>
  <c r="V5756" i="1"/>
  <c r="V5757" i="1"/>
  <c r="Z5757" i="1" s="1"/>
  <c r="V5758" i="1"/>
  <c r="V5759" i="1"/>
  <c r="Z5759" i="1" s="1"/>
  <c r="V5760" i="1"/>
  <c r="Z5760" i="1" s="1"/>
  <c r="V5761" i="1"/>
  <c r="V5762" i="1"/>
  <c r="V5763" i="1"/>
  <c r="V5764" i="1"/>
  <c r="V5765" i="1"/>
  <c r="Z5765" i="1" s="1"/>
  <c r="V5766" i="1"/>
  <c r="V5767" i="1"/>
  <c r="Z5767" i="1" s="1"/>
  <c r="V5768" i="1"/>
  <c r="Z5768" i="1" s="1"/>
  <c r="V5769" i="1"/>
  <c r="V5770" i="1"/>
  <c r="V5771" i="1"/>
  <c r="V5772" i="1"/>
  <c r="V5773" i="1"/>
  <c r="Z5773" i="1" s="1"/>
  <c r="V5774" i="1"/>
  <c r="V5775" i="1"/>
  <c r="Z5775" i="1" s="1"/>
  <c r="V5776" i="1"/>
  <c r="Z5776" i="1" s="1"/>
  <c r="V5777" i="1"/>
  <c r="V5778" i="1"/>
  <c r="V5779" i="1"/>
  <c r="V5780" i="1"/>
  <c r="V5781" i="1"/>
  <c r="Z5781" i="1" s="1"/>
  <c r="V5782" i="1"/>
  <c r="V5783" i="1"/>
  <c r="Z5783" i="1" s="1"/>
  <c r="V5784" i="1"/>
  <c r="Z5784" i="1" s="1"/>
  <c r="V5785" i="1"/>
  <c r="V5786" i="1"/>
  <c r="V5787" i="1"/>
  <c r="V5788" i="1"/>
  <c r="V5789" i="1"/>
  <c r="Z5789" i="1" s="1"/>
  <c r="V5790" i="1"/>
  <c r="V5791" i="1"/>
  <c r="Z5791" i="1" s="1"/>
  <c r="V5792" i="1"/>
  <c r="Z5792" i="1" s="1"/>
  <c r="V5793" i="1"/>
  <c r="V5794" i="1"/>
  <c r="V5795" i="1"/>
  <c r="V5796" i="1"/>
  <c r="V5797" i="1"/>
  <c r="Z5797" i="1" s="1"/>
  <c r="V5798" i="1"/>
  <c r="V5799" i="1"/>
  <c r="Z5799" i="1" s="1"/>
  <c r="V5800" i="1"/>
  <c r="Z5800" i="1" s="1"/>
  <c r="V5801" i="1"/>
  <c r="V5802" i="1"/>
  <c r="V5803" i="1"/>
  <c r="V5804" i="1"/>
  <c r="V5805" i="1"/>
  <c r="Z5805" i="1" s="1"/>
  <c r="V5806" i="1"/>
  <c r="V5807" i="1"/>
  <c r="Z5807" i="1" s="1"/>
  <c r="V5808" i="1"/>
  <c r="Z5808" i="1" s="1"/>
  <c r="V5809" i="1"/>
  <c r="V5810" i="1"/>
  <c r="V5811" i="1"/>
  <c r="V5812" i="1"/>
  <c r="V5813" i="1"/>
  <c r="Z5813" i="1" s="1"/>
  <c r="V5814" i="1"/>
  <c r="V5815" i="1"/>
  <c r="Z5815" i="1" s="1"/>
  <c r="V5816" i="1"/>
  <c r="Z5816" i="1" s="1"/>
  <c r="V5817" i="1"/>
  <c r="V5818" i="1"/>
  <c r="V5819" i="1"/>
  <c r="V5820" i="1"/>
  <c r="V5821" i="1"/>
  <c r="Z5821" i="1" s="1"/>
  <c r="V5822" i="1"/>
  <c r="V5823" i="1"/>
  <c r="Z5823" i="1" s="1"/>
  <c r="V5824" i="1"/>
  <c r="Z5824" i="1" s="1"/>
  <c r="V5825" i="1"/>
  <c r="V5826" i="1"/>
  <c r="V5827" i="1"/>
  <c r="V5828" i="1"/>
  <c r="V5829" i="1"/>
  <c r="Z5829" i="1" s="1"/>
  <c r="V5830" i="1"/>
  <c r="V5831" i="1"/>
  <c r="Z5831" i="1" s="1"/>
  <c r="V5832" i="1"/>
  <c r="Z5832" i="1" s="1"/>
  <c r="V5833" i="1"/>
  <c r="V5834" i="1"/>
  <c r="V5835" i="1"/>
  <c r="V5836" i="1"/>
  <c r="V5837" i="1"/>
  <c r="Z5837" i="1" s="1"/>
  <c r="V5838" i="1"/>
  <c r="V5839" i="1"/>
  <c r="Z5839" i="1" s="1"/>
  <c r="V5840" i="1"/>
  <c r="Z5840" i="1" s="1"/>
  <c r="V5841" i="1"/>
  <c r="V5842" i="1"/>
  <c r="V5843" i="1"/>
  <c r="V5844" i="1"/>
  <c r="V5845" i="1"/>
  <c r="Z5845" i="1" s="1"/>
  <c r="V5846" i="1"/>
  <c r="V5847" i="1"/>
  <c r="Z5847" i="1" s="1"/>
  <c r="V5848" i="1"/>
  <c r="Z5848" i="1" s="1"/>
  <c r="V5849" i="1"/>
  <c r="V5850" i="1"/>
  <c r="V5851" i="1"/>
  <c r="V5852" i="1"/>
  <c r="V5853" i="1"/>
  <c r="Z5853" i="1" s="1"/>
  <c r="V5854" i="1"/>
  <c r="V5855" i="1"/>
  <c r="Z5855" i="1" s="1"/>
  <c r="V5856" i="1"/>
  <c r="Z5856" i="1" s="1"/>
  <c r="V5857" i="1"/>
  <c r="V5858" i="1"/>
  <c r="V5859" i="1"/>
  <c r="V5860" i="1"/>
  <c r="V5861" i="1"/>
  <c r="Z5861" i="1" s="1"/>
  <c r="V5862" i="1"/>
  <c r="V5863" i="1"/>
  <c r="Z5863" i="1" s="1"/>
  <c r="V5864" i="1"/>
  <c r="Z5864" i="1" s="1"/>
  <c r="V5865" i="1"/>
  <c r="V5866" i="1"/>
  <c r="V5867" i="1"/>
  <c r="V5868" i="1"/>
  <c r="V5869" i="1"/>
  <c r="Z5869" i="1" s="1"/>
  <c r="V5870" i="1"/>
  <c r="V5871" i="1"/>
  <c r="Z5871" i="1" s="1"/>
  <c r="V5872" i="1"/>
  <c r="Z5872" i="1" s="1"/>
  <c r="V5873" i="1"/>
  <c r="V5874" i="1"/>
  <c r="V5875" i="1"/>
  <c r="V5876" i="1"/>
  <c r="V5877" i="1"/>
  <c r="Z5877" i="1" s="1"/>
  <c r="V5878" i="1"/>
  <c r="V5879" i="1"/>
  <c r="Z5879" i="1" s="1"/>
  <c r="V5880" i="1"/>
  <c r="Z5880" i="1" s="1"/>
  <c r="V5881" i="1"/>
  <c r="V5882" i="1"/>
  <c r="V5883" i="1"/>
  <c r="V5884" i="1"/>
  <c r="V5885" i="1"/>
  <c r="Z5885" i="1" s="1"/>
  <c r="V5886" i="1"/>
  <c r="V5887" i="1"/>
  <c r="Z5887" i="1" s="1"/>
  <c r="V5888" i="1"/>
  <c r="Z5888" i="1" s="1"/>
  <c r="V5889" i="1"/>
  <c r="V5890" i="1"/>
  <c r="V5891" i="1"/>
  <c r="V5892" i="1"/>
  <c r="V5893" i="1"/>
  <c r="Z5893" i="1" s="1"/>
  <c r="V5894" i="1"/>
  <c r="V5895" i="1"/>
  <c r="Z5895" i="1" s="1"/>
  <c r="V5896" i="1"/>
  <c r="Z5896" i="1" s="1"/>
  <c r="V5897" i="1"/>
  <c r="V5898" i="1"/>
  <c r="V5899" i="1"/>
  <c r="V5900" i="1"/>
  <c r="V5901" i="1"/>
  <c r="Z5901" i="1" s="1"/>
  <c r="V5902" i="1"/>
  <c r="V5903" i="1"/>
  <c r="Z5903" i="1" s="1"/>
  <c r="V5904" i="1"/>
  <c r="Z5904" i="1" s="1"/>
  <c r="V5905" i="1"/>
  <c r="V5906" i="1"/>
  <c r="V5907" i="1"/>
  <c r="V5908" i="1"/>
  <c r="V5909" i="1"/>
  <c r="Z5909" i="1" s="1"/>
  <c r="V5910" i="1"/>
  <c r="V5911" i="1"/>
  <c r="Z5911" i="1" s="1"/>
  <c r="V5912" i="1"/>
  <c r="Z5912" i="1" s="1"/>
  <c r="V5913" i="1"/>
  <c r="V5914" i="1"/>
  <c r="V5915" i="1"/>
  <c r="V5916" i="1"/>
  <c r="V5917" i="1"/>
  <c r="Z5917" i="1" s="1"/>
  <c r="V5918" i="1"/>
  <c r="V5919" i="1"/>
  <c r="Z5919" i="1" s="1"/>
  <c r="V5920" i="1"/>
  <c r="Z5920" i="1" s="1"/>
  <c r="V5921" i="1"/>
  <c r="V5922" i="1"/>
  <c r="V5923" i="1"/>
  <c r="V5924" i="1"/>
  <c r="V5925" i="1"/>
  <c r="Z5925" i="1" s="1"/>
  <c r="V5926" i="1"/>
  <c r="V5927" i="1"/>
  <c r="Z5927" i="1" s="1"/>
  <c r="V5928" i="1"/>
  <c r="Z5928" i="1" s="1"/>
  <c r="V5929" i="1"/>
  <c r="V5930" i="1"/>
  <c r="V5931" i="1"/>
  <c r="V5932" i="1"/>
  <c r="V5933" i="1"/>
  <c r="Z5933" i="1" s="1"/>
  <c r="V5934" i="1"/>
  <c r="V5935" i="1"/>
  <c r="Z5935" i="1" s="1"/>
  <c r="V5936" i="1"/>
  <c r="Z5936" i="1" s="1"/>
  <c r="V5937" i="1"/>
  <c r="V5938" i="1"/>
  <c r="V5939" i="1"/>
  <c r="V5940" i="1"/>
  <c r="V5941" i="1"/>
  <c r="Z5941" i="1" s="1"/>
  <c r="V5942" i="1"/>
  <c r="V5943" i="1"/>
  <c r="Z5943" i="1" s="1"/>
  <c r="V5944" i="1"/>
  <c r="Z5944" i="1" s="1"/>
  <c r="V5945" i="1"/>
  <c r="V5946" i="1"/>
  <c r="V5947" i="1"/>
  <c r="V5948" i="1"/>
  <c r="V5949" i="1"/>
  <c r="Z5949" i="1" s="1"/>
  <c r="V5950" i="1"/>
  <c r="V5951" i="1"/>
  <c r="Z5951" i="1" s="1"/>
  <c r="V5952" i="1"/>
  <c r="Z5952" i="1" s="1"/>
  <c r="V5953" i="1"/>
  <c r="V5954" i="1"/>
  <c r="V5955" i="1"/>
  <c r="V5956" i="1"/>
  <c r="V5957" i="1"/>
  <c r="Z5957" i="1" s="1"/>
  <c r="V5958" i="1"/>
  <c r="V5959" i="1"/>
  <c r="Z5959" i="1" s="1"/>
  <c r="V5960" i="1"/>
  <c r="Z5960" i="1" s="1"/>
  <c r="V5961" i="1"/>
  <c r="V5962" i="1"/>
  <c r="V5963" i="1"/>
  <c r="V5964" i="1"/>
  <c r="V5965" i="1"/>
  <c r="Z5965" i="1" s="1"/>
  <c r="V5966" i="1"/>
  <c r="V5967" i="1"/>
  <c r="Z5967" i="1" s="1"/>
  <c r="V5968" i="1"/>
  <c r="Z5968" i="1" s="1"/>
  <c r="V5969" i="1"/>
  <c r="V5970" i="1"/>
  <c r="V5971" i="1"/>
  <c r="V5972" i="1"/>
  <c r="V5973" i="1"/>
  <c r="Z5973" i="1" s="1"/>
  <c r="V5974" i="1"/>
  <c r="V5975" i="1"/>
  <c r="Z5975" i="1" s="1"/>
  <c r="V5976" i="1"/>
  <c r="Z5976" i="1" s="1"/>
  <c r="V5977" i="1"/>
  <c r="V5978" i="1"/>
  <c r="V5979" i="1"/>
  <c r="V5980" i="1"/>
  <c r="V5981" i="1"/>
  <c r="Z5981" i="1" s="1"/>
  <c r="V5982" i="1"/>
  <c r="V5983" i="1"/>
  <c r="Z5983" i="1" s="1"/>
  <c r="V5984" i="1"/>
  <c r="Z5984" i="1" s="1"/>
  <c r="V5985" i="1"/>
  <c r="V5986" i="1"/>
  <c r="V5987" i="1"/>
  <c r="V5988" i="1"/>
  <c r="V5989" i="1"/>
  <c r="Z5989" i="1" s="1"/>
  <c r="V5990" i="1"/>
  <c r="V5991" i="1"/>
  <c r="Z5991" i="1" s="1"/>
  <c r="V5992" i="1"/>
  <c r="Z5992" i="1" s="1"/>
  <c r="V5993" i="1"/>
  <c r="V5994" i="1"/>
  <c r="V5995" i="1"/>
  <c r="V5996" i="1"/>
  <c r="V5997" i="1"/>
  <c r="Z5997" i="1" s="1"/>
  <c r="V5998" i="1"/>
  <c r="V5999" i="1"/>
  <c r="Z5999" i="1" s="1"/>
  <c r="V6000" i="1"/>
  <c r="Z6000" i="1" s="1"/>
  <c r="V6001" i="1"/>
  <c r="V6002" i="1"/>
  <c r="V6003" i="1"/>
  <c r="V6004" i="1"/>
  <c r="V6005" i="1"/>
  <c r="Z6005" i="1" s="1"/>
  <c r="V6006" i="1"/>
  <c r="V6007" i="1"/>
  <c r="Z6007" i="1" s="1"/>
  <c r="V6008" i="1"/>
  <c r="Z6008" i="1" s="1"/>
  <c r="V6009" i="1"/>
  <c r="V6010" i="1"/>
  <c r="V6011" i="1"/>
  <c r="V6012" i="1"/>
  <c r="V6013" i="1"/>
  <c r="Z6013" i="1" s="1"/>
  <c r="V6014" i="1"/>
  <c r="V6015" i="1"/>
  <c r="Z6015" i="1" s="1"/>
  <c r="V6016" i="1"/>
  <c r="Z6016" i="1" s="1"/>
  <c r="V6017" i="1"/>
  <c r="V6018" i="1"/>
  <c r="V6019" i="1"/>
  <c r="V6020" i="1"/>
  <c r="V6021" i="1"/>
  <c r="Z6021" i="1" s="1"/>
  <c r="V6022" i="1"/>
  <c r="V6023" i="1"/>
  <c r="Z6023" i="1" s="1"/>
  <c r="V6024" i="1"/>
  <c r="Z6024" i="1" s="1"/>
  <c r="V6025" i="1"/>
  <c r="V6026" i="1"/>
  <c r="V6027" i="1"/>
  <c r="V6028" i="1"/>
  <c r="V6029" i="1"/>
  <c r="Z6029" i="1" s="1"/>
  <c r="V6030" i="1"/>
  <c r="V6031" i="1"/>
  <c r="Z6031" i="1" s="1"/>
  <c r="V6032" i="1"/>
  <c r="Z6032" i="1" s="1"/>
  <c r="V6033" i="1"/>
  <c r="V6034" i="1"/>
  <c r="V6035" i="1"/>
  <c r="V6036" i="1"/>
  <c r="V6037" i="1"/>
  <c r="Z6037" i="1" s="1"/>
  <c r="V6038" i="1"/>
  <c r="V6039" i="1"/>
  <c r="Z6039" i="1" s="1"/>
  <c r="V6040" i="1"/>
  <c r="Z6040" i="1" s="1"/>
  <c r="V6041" i="1"/>
  <c r="V6042" i="1"/>
  <c r="V6043" i="1"/>
  <c r="V6044" i="1"/>
  <c r="V6045" i="1"/>
  <c r="Z6045" i="1" s="1"/>
  <c r="V6046" i="1"/>
  <c r="V6047" i="1"/>
  <c r="Z6047" i="1" s="1"/>
  <c r="V6048" i="1"/>
  <c r="Z6048" i="1" s="1"/>
  <c r="V6049" i="1"/>
  <c r="V6050" i="1"/>
  <c r="V6051" i="1"/>
  <c r="V6052" i="1"/>
  <c r="V6053" i="1"/>
  <c r="Z6053" i="1" s="1"/>
  <c r="V6054" i="1"/>
  <c r="V6055" i="1"/>
  <c r="Z6055" i="1" s="1"/>
  <c r="V6056" i="1"/>
  <c r="Z6056" i="1" s="1"/>
  <c r="V6057" i="1"/>
  <c r="V6058" i="1"/>
  <c r="V6059" i="1"/>
  <c r="V6060" i="1"/>
  <c r="V6061" i="1"/>
  <c r="Z6061" i="1" s="1"/>
  <c r="V6062" i="1"/>
  <c r="V6063" i="1"/>
  <c r="Z6063" i="1" s="1"/>
  <c r="V6064" i="1"/>
  <c r="Z6064" i="1" s="1"/>
  <c r="V6065" i="1"/>
  <c r="V6066" i="1"/>
  <c r="V6067" i="1"/>
  <c r="V6068" i="1"/>
  <c r="V6069" i="1"/>
  <c r="Z6069" i="1" s="1"/>
  <c r="V6070" i="1"/>
  <c r="V6071" i="1"/>
  <c r="Z6071" i="1" s="1"/>
  <c r="V6072" i="1"/>
  <c r="Z6072" i="1" s="1"/>
  <c r="V6073" i="1"/>
  <c r="V6074" i="1"/>
  <c r="V6075" i="1"/>
  <c r="V6076" i="1"/>
  <c r="V6077" i="1"/>
  <c r="Z6077" i="1" s="1"/>
  <c r="V6078" i="1"/>
  <c r="V6079" i="1"/>
  <c r="Z6079" i="1" s="1"/>
  <c r="V6080" i="1"/>
  <c r="Z6080" i="1" s="1"/>
  <c r="V6081" i="1"/>
  <c r="V6082" i="1"/>
  <c r="V6083" i="1"/>
  <c r="V6084" i="1"/>
  <c r="V6085" i="1"/>
  <c r="Z6085" i="1" s="1"/>
  <c r="V6086" i="1"/>
  <c r="V6087" i="1"/>
  <c r="Z6087" i="1" s="1"/>
  <c r="V6088" i="1"/>
  <c r="Z6088" i="1" s="1"/>
  <c r="V6089" i="1"/>
  <c r="V6090" i="1"/>
  <c r="V6091" i="1"/>
  <c r="V6092" i="1"/>
  <c r="V6093" i="1"/>
  <c r="Z6093" i="1" s="1"/>
  <c r="V6094" i="1"/>
  <c r="V6095" i="1"/>
  <c r="Z6095" i="1" s="1"/>
  <c r="V6096" i="1"/>
  <c r="Z6096" i="1" s="1"/>
  <c r="V6097" i="1"/>
  <c r="V6098" i="1"/>
  <c r="V6099" i="1"/>
  <c r="V6100" i="1"/>
  <c r="V6101" i="1"/>
  <c r="Z6101" i="1" s="1"/>
  <c r="V6102" i="1"/>
  <c r="V6103" i="1"/>
  <c r="Z6103" i="1" s="1"/>
  <c r="V6104" i="1"/>
  <c r="Z6104" i="1" s="1"/>
  <c r="V6105" i="1"/>
  <c r="V6106" i="1"/>
  <c r="V6107" i="1"/>
  <c r="V6108" i="1"/>
  <c r="V6109" i="1"/>
  <c r="Z6109" i="1" s="1"/>
  <c r="V6110" i="1"/>
  <c r="V6111" i="1"/>
  <c r="Z6111" i="1" s="1"/>
  <c r="V6112" i="1"/>
  <c r="Z6112" i="1" s="1"/>
  <c r="V6113" i="1"/>
  <c r="V6114" i="1"/>
  <c r="V6115" i="1"/>
  <c r="V6116" i="1"/>
  <c r="V6117" i="1"/>
  <c r="Z6117" i="1" s="1"/>
  <c r="V6118" i="1"/>
  <c r="V6119" i="1"/>
  <c r="Z6119" i="1" s="1"/>
  <c r="V6120" i="1"/>
  <c r="Z6120" i="1" s="1"/>
  <c r="V6121" i="1"/>
  <c r="V6122" i="1"/>
  <c r="V6123" i="1"/>
  <c r="V6124" i="1"/>
  <c r="V6125" i="1"/>
  <c r="Z6125" i="1" s="1"/>
  <c r="V6126" i="1"/>
  <c r="V6127" i="1"/>
  <c r="Z6127" i="1" s="1"/>
  <c r="V6128" i="1"/>
  <c r="Z6128" i="1" s="1"/>
  <c r="V6129" i="1"/>
  <c r="V6130" i="1"/>
  <c r="V6131" i="1"/>
  <c r="V6132" i="1"/>
  <c r="V6133" i="1"/>
  <c r="Z6133" i="1" s="1"/>
  <c r="V6134" i="1"/>
  <c r="V6135" i="1"/>
  <c r="Z6135" i="1" s="1"/>
  <c r="V6136" i="1"/>
  <c r="Z6136" i="1" s="1"/>
  <c r="V6137" i="1"/>
  <c r="V6138" i="1"/>
  <c r="V6139" i="1"/>
  <c r="V6140" i="1"/>
  <c r="V6141" i="1"/>
  <c r="Z6141" i="1" s="1"/>
  <c r="V6142" i="1"/>
  <c r="V6143" i="1"/>
  <c r="Z6143" i="1" s="1"/>
  <c r="V6144" i="1"/>
  <c r="Z6144" i="1" s="1"/>
  <c r="V6145" i="1"/>
  <c r="V6146" i="1"/>
  <c r="V6147" i="1"/>
  <c r="V6148" i="1"/>
  <c r="V6149" i="1"/>
  <c r="Z6149" i="1" s="1"/>
  <c r="V6150" i="1"/>
  <c r="V6151" i="1"/>
  <c r="Z6151" i="1" s="1"/>
  <c r="V6152" i="1"/>
  <c r="Z6152" i="1" s="1"/>
  <c r="V6153" i="1"/>
  <c r="V6154" i="1"/>
  <c r="V6155" i="1"/>
  <c r="V6156" i="1"/>
  <c r="V6157" i="1"/>
  <c r="Z6157" i="1" s="1"/>
  <c r="V6158" i="1"/>
  <c r="V6159" i="1"/>
  <c r="Z6159" i="1" s="1"/>
  <c r="V6160" i="1"/>
  <c r="Z6160" i="1" s="1"/>
  <c r="V6161" i="1"/>
  <c r="V6162" i="1"/>
  <c r="V6163" i="1"/>
  <c r="V6164" i="1"/>
  <c r="V6165" i="1"/>
  <c r="Z6165" i="1" s="1"/>
  <c r="V6166" i="1"/>
  <c r="V6167" i="1"/>
  <c r="Z6167" i="1" s="1"/>
  <c r="V6168" i="1"/>
  <c r="Z6168" i="1" s="1"/>
  <c r="V6169" i="1"/>
  <c r="V6170" i="1"/>
  <c r="V6171" i="1"/>
  <c r="V6172" i="1"/>
  <c r="V6173" i="1"/>
  <c r="Z6173" i="1" s="1"/>
  <c r="V6174" i="1"/>
  <c r="V6175" i="1"/>
  <c r="Z6175" i="1" s="1"/>
  <c r="V6176" i="1"/>
  <c r="Z6176" i="1" s="1"/>
  <c r="V6177" i="1"/>
  <c r="V6178" i="1"/>
  <c r="V6179" i="1"/>
  <c r="V6180" i="1"/>
  <c r="V6181" i="1"/>
  <c r="Z6181" i="1" s="1"/>
  <c r="V6182" i="1"/>
  <c r="V6183" i="1"/>
  <c r="Z6183" i="1" s="1"/>
  <c r="V6184" i="1"/>
  <c r="Z6184" i="1" s="1"/>
  <c r="V6185" i="1"/>
  <c r="V6186" i="1"/>
  <c r="V6187" i="1"/>
  <c r="V6188" i="1"/>
  <c r="V6189" i="1"/>
  <c r="Z6189" i="1" s="1"/>
  <c r="V6190" i="1"/>
  <c r="V6191" i="1"/>
  <c r="Z6191" i="1" s="1"/>
  <c r="V6192" i="1"/>
  <c r="Z6192" i="1" s="1"/>
  <c r="V6193" i="1"/>
  <c r="V6194" i="1"/>
  <c r="V6195" i="1"/>
  <c r="V6196" i="1"/>
  <c r="V6197" i="1"/>
  <c r="Z6197" i="1" s="1"/>
  <c r="V6198" i="1"/>
  <c r="V6199" i="1"/>
  <c r="Z6199" i="1" s="1"/>
  <c r="V6200" i="1"/>
  <c r="Z6200" i="1" s="1"/>
  <c r="V6201" i="1"/>
  <c r="V6202" i="1"/>
  <c r="V6203" i="1"/>
  <c r="V6204" i="1"/>
  <c r="V6205" i="1"/>
  <c r="Z6205" i="1" s="1"/>
  <c r="V6206" i="1"/>
  <c r="V6207" i="1"/>
  <c r="Z6207" i="1" s="1"/>
  <c r="V6208" i="1"/>
  <c r="Z6208" i="1" s="1"/>
  <c r="V6209" i="1"/>
  <c r="V6210" i="1"/>
  <c r="V6211" i="1"/>
  <c r="V6212" i="1"/>
  <c r="V6213" i="1"/>
  <c r="Z6213" i="1" s="1"/>
  <c r="V6214" i="1"/>
  <c r="V6215" i="1"/>
  <c r="Z6215" i="1" s="1"/>
  <c r="V6216" i="1"/>
  <c r="Z6216" i="1" s="1"/>
  <c r="V6217" i="1"/>
  <c r="V6218" i="1"/>
  <c r="V6219" i="1"/>
  <c r="V6220" i="1"/>
  <c r="V6221" i="1"/>
  <c r="Z6221" i="1" s="1"/>
  <c r="V6222" i="1"/>
  <c r="V6223" i="1"/>
  <c r="Z6223" i="1" s="1"/>
  <c r="V6224" i="1"/>
  <c r="Z6224" i="1" s="1"/>
  <c r="V6225" i="1"/>
  <c r="V6226" i="1"/>
  <c r="V6227" i="1"/>
  <c r="V6228" i="1"/>
  <c r="V6229" i="1"/>
  <c r="Z6229" i="1" s="1"/>
  <c r="V6230" i="1"/>
  <c r="V6231" i="1"/>
  <c r="Z6231" i="1" s="1"/>
  <c r="V6232" i="1"/>
  <c r="Z6232" i="1" s="1"/>
  <c r="V6233" i="1"/>
  <c r="V6234" i="1"/>
  <c r="V6235" i="1"/>
  <c r="V6236" i="1"/>
  <c r="V6237" i="1"/>
  <c r="Z6237" i="1" s="1"/>
  <c r="V6238" i="1"/>
  <c r="V6239" i="1"/>
  <c r="Z6239" i="1" s="1"/>
  <c r="V6240" i="1"/>
  <c r="Z6240" i="1" s="1"/>
  <c r="V6241" i="1"/>
  <c r="V6242" i="1"/>
  <c r="V6243" i="1"/>
  <c r="V6244" i="1"/>
  <c r="V6245" i="1"/>
  <c r="Z6245" i="1" s="1"/>
  <c r="V6246" i="1"/>
  <c r="V6247" i="1"/>
  <c r="Z6247" i="1" s="1"/>
  <c r="V6248" i="1"/>
  <c r="Z6248" i="1" s="1"/>
  <c r="V6249" i="1"/>
  <c r="V6250" i="1"/>
  <c r="V6251" i="1"/>
  <c r="V6252" i="1"/>
  <c r="V6253" i="1"/>
  <c r="Z6253" i="1" s="1"/>
  <c r="V6254" i="1"/>
  <c r="V6255" i="1"/>
  <c r="Z6255" i="1" s="1"/>
  <c r="V6256" i="1"/>
  <c r="Z6256" i="1" s="1"/>
  <c r="V6257" i="1"/>
  <c r="V6258" i="1"/>
  <c r="V6259" i="1"/>
  <c r="V6260" i="1"/>
  <c r="V6261" i="1"/>
  <c r="Z6261" i="1" s="1"/>
  <c r="V6262" i="1"/>
  <c r="V6263" i="1"/>
  <c r="Z6263" i="1" s="1"/>
  <c r="V6264" i="1"/>
  <c r="Z6264" i="1" s="1"/>
  <c r="V6265" i="1"/>
  <c r="V6266" i="1"/>
  <c r="V6267" i="1"/>
  <c r="V6268" i="1"/>
  <c r="V6269" i="1"/>
  <c r="Z6269" i="1" s="1"/>
  <c r="V6270" i="1"/>
  <c r="V6271" i="1"/>
  <c r="Z6271" i="1" s="1"/>
  <c r="V6272" i="1"/>
  <c r="Z6272" i="1" s="1"/>
  <c r="V6273" i="1"/>
  <c r="V6274" i="1"/>
  <c r="V6275" i="1"/>
  <c r="V6276" i="1"/>
  <c r="V6277" i="1"/>
  <c r="Z6277" i="1" s="1"/>
  <c r="V6278" i="1"/>
  <c r="V6279" i="1"/>
  <c r="Z6279" i="1" s="1"/>
  <c r="V6280" i="1"/>
  <c r="Z6280" i="1" s="1"/>
  <c r="V6281" i="1"/>
  <c r="V6282" i="1"/>
  <c r="V6283" i="1"/>
  <c r="V6284" i="1"/>
  <c r="V6285" i="1"/>
  <c r="Z6285" i="1" s="1"/>
  <c r="V6286" i="1"/>
  <c r="V6287" i="1"/>
  <c r="Z6287" i="1" s="1"/>
  <c r="V6288" i="1"/>
  <c r="Z6288" i="1" s="1"/>
  <c r="V6289" i="1"/>
  <c r="V6290" i="1"/>
  <c r="V6291" i="1"/>
  <c r="V6292" i="1"/>
  <c r="V6293" i="1"/>
  <c r="Z6293" i="1" s="1"/>
  <c r="V6294" i="1"/>
  <c r="V6295" i="1"/>
  <c r="Z6295" i="1" s="1"/>
  <c r="V6296" i="1"/>
  <c r="Z6296" i="1" s="1"/>
  <c r="V6297" i="1"/>
  <c r="V6298" i="1"/>
  <c r="V6299" i="1"/>
  <c r="V6300" i="1"/>
  <c r="V6301" i="1"/>
  <c r="Z6301" i="1" s="1"/>
  <c r="V6302" i="1"/>
  <c r="V6303" i="1"/>
  <c r="Z6303" i="1" s="1"/>
  <c r="V6304" i="1"/>
  <c r="Z6304" i="1" s="1"/>
  <c r="V6305" i="1"/>
  <c r="V6306" i="1"/>
  <c r="V6307" i="1"/>
  <c r="V6308" i="1"/>
  <c r="V6309" i="1"/>
  <c r="Z6309" i="1" s="1"/>
  <c r="V6310" i="1"/>
  <c r="V6311" i="1"/>
  <c r="Z6311" i="1" s="1"/>
  <c r="V6312" i="1"/>
  <c r="Z6312" i="1" s="1"/>
  <c r="V6313" i="1"/>
  <c r="V6314" i="1"/>
  <c r="V6315" i="1"/>
  <c r="V6316" i="1"/>
  <c r="V6317" i="1"/>
  <c r="Z6317" i="1" s="1"/>
  <c r="V6318" i="1"/>
  <c r="V6319" i="1"/>
  <c r="Z6319" i="1" s="1"/>
  <c r="V6320" i="1"/>
  <c r="Z6320" i="1" s="1"/>
  <c r="V6321" i="1"/>
  <c r="V6322" i="1"/>
  <c r="V6323" i="1"/>
  <c r="V6324" i="1"/>
  <c r="V6325" i="1"/>
  <c r="Z6325" i="1" s="1"/>
  <c r="V6326" i="1"/>
  <c r="V6327" i="1"/>
  <c r="Z6327" i="1" s="1"/>
  <c r="V6328" i="1"/>
  <c r="Z6328" i="1" s="1"/>
  <c r="V6329" i="1"/>
  <c r="V6330" i="1"/>
  <c r="V6331" i="1"/>
  <c r="V6332" i="1"/>
  <c r="V6333" i="1"/>
  <c r="Z6333" i="1" s="1"/>
  <c r="V6334" i="1"/>
  <c r="V6335" i="1"/>
  <c r="Z6335" i="1" s="1"/>
  <c r="V6336" i="1"/>
  <c r="Z6336" i="1" s="1"/>
  <c r="V6337" i="1"/>
  <c r="V6338" i="1"/>
  <c r="V6339" i="1"/>
  <c r="V6340" i="1"/>
  <c r="V6341" i="1"/>
  <c r="Z6341" i="1" s="1"/>
  <c r="V6342" i="1"/>
  <c r="V6343" i="1"/>
  <c r="Z6343" i="1" s="1"/>
  <c r="V6344" i="1"/>
  <c r="Z6344" i="1" s="1"/>
  <c r="V6345" i="1"/>
  <c r="V6346" i="1"/>
  <c r="V6347" i="1"/>
  <c r="V6348" i="1"/>
  <c r="V6349" i="1"/>
  <c r="Z6349" i="1" s="1"/>
  <c r="V6350" i="1"/>
  <c r="V6351" i="1"/>
  <c r="Z6351" i="1" s="1"/>
  <c r="V6352" i="1"/>
  <c r="Z6352" i="1" s="1"/>
  <c r="V6353" i="1"/>
  <c r="V6354" i="1"/>
  <c r="V6355" i="1"/>
  <c r="V6356" i="1"/>
  <c r="V6357" i="1"/>
  <c r="Z6357" i="1" s="1"/>
  <c r="V6358" i="1"/>
  <c r="V6359" i="1"/>
  <c r="Z6359" i="1" s="1"/>
  <c r="V6360" i="1"/>
  <c r="Z6360" i="1" s="1"/>
  <c r="V6361" i="1"/>
  <c r="V6362" i="1"/>
  <c r="V6363" i="1"/>
  <c r="V6364" i="1"/>
  <c r="V6365" i="1"/>
  <c r="Z6365" i="1" s="1"/>
  <c r="V6366" i="1"/>
  <c r="V6367" i="1"/>
  <c r="Z6367" i="1" s="1"/>
  <c r="V6368" i="1"/>
  <c r="Z6368" i="1" s="1"/>
  <c r="V6369" i="1"/>
  <c r="V6370" i="1"/>
  <c r="V6371" i="1"/>
  <c r="V6372" i="1"/>
  <c r="V6373" i="1"/>
  <c r="Z6373" i="1" s="1"/>
  <c r="V6374" i="1"/>
  <c r="V6375" i="1"/>
  <c r="Z6375" i="1" s="1"/>
  <c r="V6376" i="1"/>
  <c r="Z6376" i="1" s="1"/>
  <c r="V6377" i="1"/>
  <c r="V6378" i="1"/>
  <c r="V6379" i="1"/>
  <c r="V6380" i="1"/>
  <c r="V6381" i="1"/>
  <c r="Z6381" i="1" s="1"/>
  <c r="V6382" i="1"/>
  <c r="V6383" i="1"/>
  <c r="Z6383" i="1" s="1"/>
  <c r="V6384" i="1"/>
  <c r="Z6384" i="1" s="1"/>
  <c r="V6385" i="1"/>
  <c r="V6386" i="1"/>
  <c r="V6387" i="1"/>
  <c r="V6388" i="1"/>
  <c r="V6389" i="1"/>
  <c r="Z6389" i="1" s="1"/>
  <c r="V6390" i="1"/>
  <c r="V6391" i="1"/>
  <c r="Z6391" i="1" s="1"/>
  <c r="V6392" i="1"/>
  <c r="Z6392" i="1" s="1"/>
  <c r="V6393" i="1"/>
  <c r="V6394" i="1"/>
  <c r="V6395" i="1"/>
  <c r="V6396" i="1"/>
  <c r="V6397" i="1"/>
  <c r="Z6397" i="1" s="1"/>
  <c r="V6398" i="1"/>
  <c r="V6399" i="1"/>
  <c r="Z6399" i="1" s="1"/>
  <c r="V6400" i="1"/>
  <c r="Z6400" i="1" s="1"/>
  <c r="V6401" i="1"/>
  <c r="V6402" i="1"/>
  <c r="V6403" i="1"/>
  <c r="V6404" i="1"/>
  <c r="V6405" i="1"/>
  <c r="Z6405" i="1" s="1"/>
  <c r="V6406" i="1"/>
  <c r="V6407" i="1"/>
  <c r="Z6407" i="1" s="1"/>
  <c r="V6408" i="1"/>
  <c r="Z6408" i="1" s="1"/>
  <c r="V6409" i="1"/>
  <c r="V6410" i="1"/>
  <c r="V6411" i="1"/>
  <c r="V6412" i="1"/>
  <c r="V6413" i="1"/>
  <c r="Z6413" i="1" s="1"/>
  <c r="V6414" i="1"/>
  <c r="V6415" i="1"/>
  <c r="Z6415" i="1" s="1"/>
  <c r="V6416" i="1"/>
  <c r="Z6416" i="1" s="1"/>
  <c r="V6417" i="1"/>
  <c r="V6418" i="1"/>
  <c r="V6419" i="1"/>
  <c r="V6420" i="1"/>
  <c r="V6421" i="1"/>
  <c r="Z6421" i="1" s="1"/>
  <c r="V6422" i="1"/>
  <c r="V6423" i="1"/>
  <c r="Z6423" i="1" s="1"/>
  <c r="V6424" i="1"/>
  <c r="Z6424" i="1" s="1"/>
  <c r="V6425" i="1"/>
  <c r="V6426" i="1"/>
  <c r="V6427" i="1"/>
  <c r="V6428" i="1"/>
  <c r="V6429" i="1"/>
  <c r="Z6429" i="1" s="1"/>
  <c r="V6430" i="1"/>
  <c r="V6431" i="1"/>
  <c r="Z6431" i="1" s="1"/>
  <c r="V6432" i="1"/>
  <c r="Z6432" i="1" s="1"/>
  <c r="V6433" i="1"/>
  <c r="V6434" i="1"/>
  <c r="V6435" i="1"/>
  <c r="V6436" i="1"/>
  <c r="V6437" i="1"/>
  <c r="Z6437" i="1" s="1"/>
  <c r="V6438" i="1"/>
  <c r="V6439" i="1"/>
  <c r="Z6439" i="1" s="1"/>
  <c r="V6440" i="1"/>
  <c r="Z6440" i="1" s="1"/>
  <c r="V6441" i="1"/>
  <c r="V6442" i="1"/>
  <c r="V6443" i="1"/>
  <c r="V6444" i="1"/>
  <c r="V6445" i="1"/>
  <c r="Z6445" i="1" s="1"/>
  <c r="V6446" i="1"/>
  <c r="V6447" i="1"/>
  <c r="Z6447" i="1" s="1"/>
  <c r="V6448" i="1"/>
  <c r="Z6448" i="1" s="1"/>
  <c r="V6449" i="1"/>
  <c r="V6450" i="1"/>
  <c r="V6451" i="1"/>
  <c r="V6452" i="1"/>
  <c r="V6453" i="1"/>
  <c r="Z6453" i="1" s="1"/>
  <c r="V6454" i="1"/>
  <c r="V6455" i="1"/>
  <c r="Z6455" i="1" s="1"/>
  <c r="V6456" i="1"/>
  <c r="Z6456" i="1" s="1"/>
  <c r="V6457" i="1"/>
  <c r="V6458" i="1"/>
  <c r="V6459" i="1"/>
  <c r="V6460" i="1"/>
  <c r="V6461" i="1"/>
  <c r="Z6461" i="1" s="1"/>
  <c r="V6462" i="1"/>
  <c r="V6463" i="1"/>
  <c r="Z6463" i="1" s="1"/>
  <c r="V6464" i="1"/>
  <c r="Z6464" i="1" s="1"/>
  <c r="V6465" i="1"/>
  <c r="V6466" i="1"/>
  <c r="V6467" i="1"/>
  <c r="V6468" i="1"/>
  <c r="V6469" i="1"/>
  <c r="Z6469" i="1" s="1"/>
  <c r="V6470" i="1"/>
  <c r="V6471" i="1"/>
  <c r="Z6471" i="1" s="1"/>
  <c r="V6472" i="1"/>
  <c r="Z6472" i="1" s="1"/>
  <c r="V6473" i="1"/>
  <c r="V6474" i="1"/>
  <c r="V6475" i="1"/>
  <c r="V6476" i="1"/>
  <c r="V6477" i="1"/>
  <c r="Z6477" i="1" s="1"/>
  <c r="V6478" i="1"/>
  <c r="V6479" i="1"/>
  <c r="Z6479" i="1" s="1"/>
  <c r="V6480" i="1"/>
  <c r="Z6480" i="1" s="1"/>
  <c r="V6481" i="1"/>
  <c r="V6482" i="1"/>
  <c r="V6483" i="1"/>
  <c r="V6484" i="1"/>
  <c r="V6485" i="1"/>
  <c r="Z6485" i="1" s="1"/>
  <c r="V6486" i="1"/>
  <c r="V6487" i="1"/>
  <c r="Z6487" i="1" s="1"/>
  <c r="V6488" i="1"/>
  <c r="Z6488" i="1" s="1"/>
  <c r="V6489" i="1"/>
  <c r="V6490" i="1"/>
  <c r="V6491" i="1"/>
  <c r="V6492" i="1"/>
  <c r="V6493" i="1"/>
  <c r="Z6493" i="1" s="1"/>
  <c r="V6494" i="1"/>
  <c r="V6495" i="1"/>
  <c r="Z6495" i="1" s="1"/>
  <c r="V6496" i="1"/>
  <c r="Z6496" i="1" s="1"/>
  <c r="V6497" i="1"/>
  <c r="V6498" i="1"/>
  <c r="V6499" i="1"/>
  <c r="V6500" i="1"/>
  <c r="V6501" i="1"/>
  <c r="Z6501" i="1" s="1"/>
  <c r="V6502" i="1"/>
  <c r="V6503" i="1"/>
  <c r="Z6503" i="1" s="1"/>
  <c r="V6504" i="1"/>
  <c r="Z6504" i="1" s="1"/>
  <c r="V6505" i="1"/>
  <c r="V6506" i="1"/>
  <c r="V6507" i="1"/>
  <c r="V6508" i="1"/>
  <c r="V6509" i="1"/>
  <c r="Z6509" i="1" s="1"/>
  <c r="V6510" i="1"/>
  <c r="V6511" i="1"/>
  <c r="Z6511" i="1" s="1"/>
  <c r="V6512" i="1"/>
  <c r="Z6512" i="1" s="1"/>
  <c r="V6513" i="1"/>
  <c r="V6514" i="1"/>
  <c r="V6515" i="1"/>
  <c r="V6516" i="1"/>
  <c r="V6517" i="1"/>
  <c r="Z6517" i="1" s="1"/>
  <c r="V6518" i="1"/>
  <c r="V6519" i="1"/>
  <c r="Z6519" i="1" s="1"/>
  <c r="V6520" i="1"/>
  <c r="Z6520" i="1" s="1"/>
  <c r="V6521" i="1"/>
  <c r="V6522" i="1"/>
  <c r="V6523" i="1"/>
  <c r="V6524" i="1"/>
  <c r="V6525" i="1"/>
  <c r="Z6525" i="1" s="1"/>
  <c r="V6526" i="1"/>
  <c r="V6527" i="1"/>
  <c r="Z6527" i="1" s="1"/>
  <c r="V6528" i="1"/>
  <c r="Z6528" i="1" s="1"/>
  <c r="V6529" i="1"/>
  <c r="V6530" i="1"/>
  <c r="V6531" i="1"/>
  <c r="V6532" i="1"/>
  <c r="V6533" i="1"/>
  <c r="Z6533" i="1" s="1"/>
  <c r="V6534" i="1"/>
  <c r="V6535" i="1"/>
  <c r="Z6535" i="1" s="1"/>
  <c r="V6536" i="1"/>
  <c r="Z6536" i="1" s="1"/>
  <c r="V6537" i="1"/>
  <c r="V6538" i="1"/>
  <c r="V6539" i="1"/>
  <c r="V6540" i="1"/>
  <c r="V6541" i="1"/>
  <c r="Z6541" i="1" s="1"/>
  <c r="V6542" i="1"/>
  <c r="V6543" i="1"/>
  <c r="Z6543" i="1" s="1"/>
  <c r="V6544" i="1"/>
  <c r="Z6544" i="1" s="1"/>
  <c r="V6545" i="1"/>
  <c r="V6546" i="1"/>
  <c r="V6547" i="1"/>
  <c r="V6548" i="1"/>
  <c r="V6549" i="1"/>
  <c r="Z6549" i="1" s="1"/>
  <c r="V6550" i="1"/>
  <c r="V6551" i="1"/>
  <c r="Z6551" i="1" s="1"/>
  <c r="V6552" i="1"/>
  <c r="Z6552" i="1" s="1"/>
  <c r="V6553" i="1"/>
  <c r="V6554" i="1"/>
  <c r="V6555" i="1"/>
  <c r="V6556" i="1"/>
  <c r="V6557" i="1"/>
  <c r="Z6557" i="1" s="1"/>
  <c r="V6558" i="1"/>
  <c r="V6559" i="1"/>
  <c r="Z6559" i="1" s="1"/>
  <c r="V6560" i="1"/>
  <c r="Z6560" i="1" s="1"/>
  <c r="V6561" i="1"/>
  <c r="V6562" i="1"/>
  <c r="V6563" i="1"/>
  <c r="V6564" i="1"/>
  <c r="V6565" i="1"/>
  <c r="Z6565" i="1" s="1"/>
  <c r="V6566" i="1"/>
  <c r="V6567" i="1"/>
  <c r="Z6567" i="1" s="1"/>
  <c r="V6568" i="1"/>
  <c r="Z6568" i="1" s="1"/>
  <c r="V6569" i="1"/>
  <c r="V6570" i="1"/>
  <c r="V6571" i="1"/>
  <c r="V6572" i="1"/>
  <c r="V6573" i="1"/>
  <c r="Z6573" i="1" s="1"/>
  <c r="V6574" i="1"/>
  <c r="V6575" i="1"/>
  <c r="Z6575" i="1" s="1"/>
  <c r="V6576" i="1"/>
  <c r="Z6576" i="1" s="1"/>
  <c r="V6577" i="1"/>
  <c r="V6578" i="1"/>
  <c r="V6579" i="1"/>
  <c r="V6580" i="1"/>
  <c r="V6581" i="1"/>
  <c r="Z6581" i="1" s="1"/>
  <c r="V6582" i="1"/>
  <c r="V6583" i="1"/>
  <c r="Z6583" i="1" s="1"/>
  <c r="V6584" i="1"/>
  <c r="Z6584" i="1" s="1"/>
  <c r="V6585" i="1"/>
  <c r="V6586" i="1"/>
  <c r="V6587" i="1"/>
  <c r="V6588" i="1"/>
  <c r="V6589" i="1"/>
  <c r="Z6589" i="1" s="1"/>
  <c r="V6590" i="1"/>
  <c r="V6591" i="1"/>
  <c r="Z6591" i="1" s="1"/>
  <c r="V6592" i="1"/>
  <c r="Z6592" i="1" s="1"/>
  <c r="V6593" i="1"/>
  <c r="V6594" i="1"/>
  <c r="V6595" i="1"/>
  <c r="V6596" i="1"/>
  <c r="V6597" i="1"/>
  <c r="Z6597" i="1" s="1"/>
  <c r="V6598" i="1"/>
  <c r="V6599" i="1"/>
  <c r="Z6599" i="1" s="1"/>
  <c r="V6600" i="1"/>
  <c r="Z6600" i="1" s="1"/>
  <c r="V6601" i="1"/>
  <c r="V6602" i="1"/>
  <c r="V6603" i="1"/>
  <c r="V6604" i="1"/>
  <c r="V6605" i="1"/>
  <c r="Z6605" i="1" s="1"/>
  <c r="V6606" i="1"/>
  <c r="V6607" i="1"/>
  <c r="Z6607" i="1" s="1"/>
  <c r="V6608" i="1"/>
  <c r="Z6608" i="1" s="1"/>
  <c r="V6609" i="1"/>
  <c r="V6610" i="1"/>
  <c r="V6611" i="1"/>
  <c r="V6612" i="1"/>
  <c r="V6613" i="1"/>
  <c r="Z6613" i="1" s="1"/>
  <c r="V6614" i="1"/>
  <c r="V6615" i="1"/>
  <c r="Z6615" i="1" s="1"/>
  <c r="V6616" i="1"/>
  <c r="Z6616" i="1" s="1"/>
  <c r="V6617" i="1"/>
  <c r="V6618" i="1"/>
  <c r="V6619" i="1"/>
  <c r="V6620" i="1"/>
  <c r="V6621" i="1"/>
  <c r="Z6621" i="1" s="1"/>
  <c r="V6622" i="1"/>
  <c r="V6623" i="1"/>
  <c r="Z6623" i="1" s="1"/>
  <c r="V6624" i="1"/>
  <c r="Z6624" i="1" s="1"/>
  <c r="V6625" i="1"/>
  <c r="V6626" i="1"/>
  <c r="V6627" i="1"/>
  <c r="V6628" i="1"/>
  <c r="V6629" i="1"/>
  <c r="Z6629" i="1" s="1"/>
  <c r="V6630" i="1"/>
  <c r="V6631" i="1"/>
  <c r="Z6631" i="1" s="1"/>
  <c r="V6632" i="1"/>
  <c r="Z6632" i="1" s="1"/>
  <c r="V6633" i="1"/>
  <c r="V6634" i="1"/>
  <c r="V6635" i="1"/>
  <c r="V6636" i="1"/>
  <c r="V6637" i="1"/>
  <c r="Z6637" i="1" s="1"/>
  <c r="V6638" i="1"/>
  <c r="V6639" i="1"/>
  <c r="Z6639" i="1" s="1"/>
  <c r="V6640" i="1"/>
  <c r="Z6640" i="1" s="1"/>
  <c r="V6641" i="1"/>
  <c r="V6642" i="1"/>
  <c r="V6643" i="1"/>
  <c r="V6644" i="1"/>
  <c r="V6645" i="1"/>
  <c r="Z6645" i="1" s="1"/>
  <c r="V6646" i="1"/>
  <c r="V6647" i="1"/>
  <c r="Z6647" i="1" s="1"/>
  <c r="V6648" i="1"/>
  <c r="Z6648" i="1" s="1"/>
  <c r="V6649" i="1"/>
  <c r="V6650" i="1"/>
  <c r="V6651" i="1"/>
  <c r="V6652" i="1"/>
  <c r="V6653" i="1"/>
  <c r="Z6653" i="1" s="1"/>
  <c r="V6654" i="1"/>
  <c r="V6655" i="1"/>
  <c r="Z6655" i="1" s="1"/>
  <c r="V6656" i="1"/>
  <c r="Z6656" i="1" s="1"/>
  <c r="V6657" i="1"/>
  <c r="V6658" i="1"/>
  <c r="V6659" i="1"/>
  <c r="V6660" i="1"/>
  <c r="V6661" i="1"/>
  <c r="Z6661" i="1" s="1"/>
  <c r="V6662" i="1"/>
  <c r="V6663" i="1"/>
  <c r="Z6663" i="1" s="1"/>
  <c r="V6664" i="1"/>
  <c r="Z6664" i="1" s="1"/>
  <c r="V6665" i="1"/>
  <c r="V6666" i="1"/>
  <c r="V6667" i="1"/>
  <c r="V6668" i="1"/>
  <c r="V6669" i="1"/>
  <c r="Z6669" i="1" s="1"/>
  <c r="V6670" i="1"/>
  <c r="V6671" i="1"/>
  <c r="Z6671" i="1" s="1"/>
  <c r="V6672" i="1"/>
  <c r="Z6672" i="1" s="1"/>
  <c r="V6673" i="1"/>
  <c r="V6674" i="1"/>
  <c r="V6675" i="1"/>
  <c r="V6676" i="1"/>
  <c r="V6677" i="1"/>
  <c r="Z6677" i="1" s="1"/>
  <c r="V6678" i="1"/>
  <c r="V6679" i="1"/>
  <c r="Z6679" i="1" s="1"/>
  <c r="V6680" i="1"/>
  <c r="Z6680" i="1" s="1"/>
  <c r="V6681" i="1"/>
  <c r="V6682" i="1"/>
  <c r="V6683" i="1"/>
  <c r="V6684" i="1"/>
  <c r="V6685" i="1"/>
  <c r="Z6685" i="1" s="1"/>
  <c r="V6686" i="1"/>
  <c r="V6687" i="1"/>
  <c r="Z6687" i="1" s="1"/>
  <c r="V6688" i="1"/>
  <c r="Z6688" i="1" s="1"/>
  <c r="V6689" i="1"/>
  <c r="V6690" i="1"/>
  <c r="V6691" i="1"/>
  <c r="V6692" i="1"/>
  <c r="V6693" i="1"/>
  <c r="Z6693" i="1" s="1"/>
  <c r="V6694" i="1"/>
  <c r="V6695" i="1"/>
  <c r="Z6695" i="1" s="1"/>
  <c r="V6696" i="1"/>
  <c r="Z6696" i="1" s="1"/>
  <c r="V6697" i="1"/>
  <c r="V6698" i="1"/>
  <c r="V6699" i="1"/>
  <c r="V6700" i="1"/>
  <c r="V6701" i="1"/>
  <c r="Z6701" i="1" s="1"/>
  <c r="V6702" i="1"/>
  <c r="V6703" i="1"/>
  <c r="Z6703" i="1" s="1"/>
  <c r="V6704" i="1"/>
  <c r="Z6704" i="1" s="1"/>
  <c r="V6705" i="1"/>
  <c r="V6706" i="1"/>
  <c r="V6707" i="1"/>
  <c r="V6708" i="1"/>
  <c r="V6709" i="1"/>
  <c r="Z6709" i="1" s="1"/>
  <c r="V6710" i="1"/>
  <c r="V6711" i="1"/>
  <c r="Z6711" i="1" s="1"/>
  <c r="V6712" i="1"/>
  <c r="Z6712" i="1" s="1"/>
  <c r="V6713" i="1"/>
  <c r="V6714" i="1"/>
  <c r="V6715" i="1"/>
  <c r="V6716" i="1"/>
  <c r="V6717" i="1"/>
  <c r="Z6717" i="1" s="1"/>
  <c r="V6718" i="1"/>
  <c r="V6719" i="1"/>
  <c r="Z6719" i="1" s="1"/>
  <c r="V6720" i="1"/>
  <c r="Z6720" i="1" s="1"/>
  <c r="V6721" i="1"/>
  <c r="V6722" i="1"/>
  <c r="V6723" i="1"/>
  <c r="V6724" i="1"/>
  <c r="V6725" i="1"/>
  <c r="Z6725" i="1" s="1"/>
  <c r="V6726" i="1"/>
  <c r="V6727" i="1"/>
  <c r="Z6727" i="1" s="1"/>
  <c r="V6728" i="1"/>
  <c r="Z6728" i="1" s="1"/>
  <c r="V6729" i="1"/>
  <c r="V6730" i="1"/>
  <c r="V6731" i="1"/>
  <c r="V6732" i="1"/>
  <c r="V6733" i="1"/>
  <c r="Z6733" i="1" s="1"/>
  <c r="V6734" i="1"/>
  <c r="V6735" i="1"/>
  <c r="Z6735" i="1" s="1"/>
  <c r="V6736" i="1"/>
  <c r="Z6736" i="1" s="1"/>
  <c r="V6737" i="1"/>
  <c r="V6738" i="1"/>
  <c r="V6739" i="1"/>
  <c r="V6740" i="1"/>
  <c r="V6741" i="1"/>
  <c r="Z6741" i="1" s="1"/>
  <c r="V6742" i="1"/>
  <c r="V6743" i="1"/>
  <c r="Z6743" i="1" s="1"/>
  <c r="V6744" i="1"/>
  <c r="Z6744" i="1" s="1"/>
  <c r="V6745" i="1"/>
  <c r="V6746" i="1"/>
  <c r="V6747" i="1"/>
  <c r="V6748" i="1"/>
  <c r="V6749" i="1"/>
  <c r="Z6749" i="1" s="1"/>
  <c r="V6750" i="1"/>
  <c r="V6751" i="1"/>
  <c r="Z6751" i="1" s="1"/>
  <c r="V6752" i="1"/>
  <c r="Z6752" i="1" s="1"/>
  <c r="V6753" i="1"/>
  <c r="V6754" i="1"/>
  <c r="V6755" i="1"/>
  <c r="V6756" i="1"/>
  <c r="V6757" i="1"/>
  <c r="Z6757" i="1" s="1"/>
  <c r="V6758" i="1"/>
  <c r="V6759" i="1"/>
  <c r="Z6759" i="1" s="1"/>
  <c r="V6760" i="1"/>
  <c r="Z6760" i="1" s="1"/>
  <c r="V6761" i="1"/>
  <c r="V6762" i="1"/>
  <c r="V6763" i="1"/>
  <c r="V6764" i="1"/>
  <c r="V6765" i="1"/>
  <c r="Z6765" i="1" s="1"/>
  <c r="V6766" i="1"/>
  <c r="V6767" i="1"/>
  <c r="Z6767" i="1" s="1"/>
  <c r="V6768" i="1"/>
  <c r="Z6768" i="1" s="1"/>
  <c r="V6769" i="1"/>
  <c r="V6770" i="1"/>
  <c r="V6771" i="1"/>
  <c r="V6772" i="1"/>
  <c r="V6773" i="1"/>
  <c r="Z6773" i="1" s="1"/>
  <c r="V6774" i="1"/>
  <c r="V6775" i="1"/>
  <c r="Z6775" i="1" s="1"/>
  <c r="V6776" i="1"/>
  <c r="Z6776" i="1" s="1"/>
  <c r="V6777" i="1"/>
  <c r="V6778" i="1"/>
  <c r="V6779" i="1"/>
  <c r="V6780" i="1"/>
  <c r="V6781" i="1"/>
  <c r="Z6781" i="1" s="1"/>
  <c r="V6782" i="1"/>
  <c r="V6783" i="1"/>
  <c r="Z6783" i="1" s="1"/>
  <c r="V6784" i="1"/>
  <c r="Z6784" i="1" s="1"/>
  <c r="V6785" i="1"/>
  <c r="V6786" i="1"/>
  <c r="V6787" i="1"/>
  <c r="V6788" i="1"/>
  <c r="V6789" i="1"/>
  <c r="Z6789" i="1" s="1"/>
  <c r="V6790" i="1"/>
  <c r="V6791" i="1"/>
  <c r="Z6791" i="1" s="1"/>
  <c r="V6792" i="1"/>
  <c r="Z6792" i="1" s="1"/>
  <c r="V6793" i="1"/>
  <c r="V6794" i="1"/>
  <c r="V6795" i="1"/>
  <c r="V6796" i="1"/>
  <c r="V6797" i="1"/>
  <c r="Z6797" i="1" s="1"/>
  <c r="V6798" i="1"/>
  <c r="V6799" i="1"/>
  <c r="Z6799" i="1" s="1"/>
  <c r="V6800" i="1"/>
  <c r="Z6800" i="1" s="1"/>
  <c r="V6801" i="1"/>
  <c r="V6802" i="1"/>
  <c r="V6803" i="1"/>
  <c r="V6804" i="1"/>
  <c r="V6805" i="1"/>
  <c r="Z6805" i="1" s="1"/>
  <c r="V6806" i="1"/>
  <c r="V6807" i="1"/>
  <c r="Z6807" i="1" s="1"/>
  <c r="V6808" i="1"/>
  <c r="Z6808" i="1" s="1"/>
  <c r="V6809" i="1"/>
  <c r="V6810" i="1"/>
  <c r="V6811" i="1"/>
  <c r="V6812" i="1"/>
  <c r="V6813" i="1"/>
  <c r="Z6813" i="1" s="1"/>
  <c r="V6814" i="1"/>
  <c r="V6815" i="1"/>
  <c r="Z6815" i="1" s="1"/>
  <c r="V6816" i="1"/>
  <c r="Z6816" i="1" s="1"/>
  <c r="V6817" i="1"/>
  <c r="V6818" i="1"/>
  <c r="V6819" i="1"/>
  <c r="V6820" i="1"/>
  <c r="V6821" i="1"/>
  <c r="Z6821" i="1" s="1"/>
  <c r="V6822" i="1"/>
  <c r="V6823" i="1"/>
  <c r="Z6823" i="1" s="1"/>
  <c r="V6824" i="1"/>
  <c r="Z6824" i="1" s="1"/>
  <c r="V6825" i="1"/>
  <c r="V6826" i="1"/>
  <c r="V6827" i="1"/>
  <c r="V6828" i="1"/>
  <c r="V6829" i="1"/>
  <c r="Z6829" i="1" s="1"/>
  <c r="V6830" i="1"/>
  <c r="V6831" i="1"/>
  <c r="Z6831" i="1" s="1"/>
  <c r="V6832" i="1"/>
  <c r="Z6832" i="1" s="1"/>
  <c r="V6833" i="1"/>
  <c r="V6834" i="1"/>
  <c r="V6835" i="1"/>
  <c r="V6836" i="1"/>
  <c r="V6837" i="1"/>
  <c r="Z6837" i="1" s="1"/>
  <c r="V6838" i="1"/>
  <c r="V6839" i="1"/>
  <c r="Z6839" i="1" s="1"/>
  <c r="V6840" i="1"/>
  <c r="Z6840" i="1" s="1"/>
  <c r="V6841" i="1"/>
  <c r="V6842" i="1"/>
  <c r="V6843" i="1"/>
  <c r="V6844" i="1"/>
  <c r="V6845" i="1"/>
  <c r="Z6845" i="1" s="1"/>
  <c r="V6846" i="1"/>
  <c r="V6847" i="1"/>
  <c r="Z6847" i="1" s="1"/>
  <c r="V6848" i="1"/>
  <c r="Z6848" i="1" s="1"/>
  <c r="V6849" i="1"/>
  <c r="V6850" i="1"/>
  <c r="V6851" i="1"/>
  <c r="V6852" i="1"/>
  <c r="V6853" i="1"/>
  <c r="Z6853" i="1" s="1"/>
  <c r="V6854" i="1"/>
  <c r="V6855" i="1"/>
  <c r="Z6855" i="1" s="1"/>
  <c r="V6856" i="1"/>
  <c r="Z6856" i="1" s="1"/>
  <c r="V6857" i="1"/>
  <c r="V6858" i="1"/>
  <c r="V6859" i="1"/>
  <c r="V6860" i="1"/>
  <c r="V6861" i="1"/>
  <c r="Z6861" i="1" s="1"/>
  <c r="V6862" i="1"/>
  <c r="V6863" i="1"/>
  <c r="Z6863" i="1" s="1"/>
  <c r="V6864" i="1"/>
  <c r="Z6864" i="1" s="1"/>
  <c r="V6865" i="1"/>
  <c r="V6866" i="1"/>
  <c r="V6867" i="1"/>
  <c r="V6868" i="1"/>
  <c r="V6869" i="1"/>
  <c r="Z6869" i="1" s="1"/>
  <c r="V6870" i="1"/>
  <c r="V6871" i="1"/>
  <c r="Z6871" i="1" s="1"/>
  <c r="V6872" i="1"/>
  <c r="Z6872" i="1" s="1"/>
  <c r="V6873" i="1"/>
  <c r="V6874" i="1"/>
  <c r="V6875" i="1"/>
  <c r="V6876" i="1"/>
  <c r="V6877" i="1"/>
  <c r="Z6877" i="1" s="1"/>
  <c r="V6878" i="1"/>
  <c r="V6879" i="1"/>
  <c r="Z6879" i="1" s="1"/>
  <c r="V6880" i="1"/>
  <c r="Z6880" i="1" s="1"/>
  <c r="V6881" i="1"/>
  <c r="V6882" i="1"/>
  <c r="V6883" i="1"/>
  <c r="V6884" i="1"/>
  <c r="V6885" i="1"/>
  <c r="Z6885" i="1" s="1"/>
  <c r="V6886" i="1"/>
  <c r="V6887" i="1"/>
  <c r="Z6887" i="1" s="1"/>
  <c r="V6888" i="1"/>
  <c r="Z6888" i="1" s="1"/>
  <c r="V6889" i="1"/>
  <c r="V6890" i="1"/>
  <c r="V6891" i="1"/>
  <c r="V6892" i="1"/>
  <c r="V6893" i="1"/>
  <c r="Z6893" i="1" s="1"/>
  <c r="V6894" i="1"/>
  <c r="V6895" i="1"/>
  <c r="Z6895" i="1" s="1"/>
  <c r="V6896" i="1"/>
  <c r="Z6896" i="1" s="1"/>
  <c r="V6897" i="1"/>
  <c r="V6898" i="1"/>
  <c r="V6899" i="1"/>
  <c r="V6900" i="1"/>
  <c r="V6901" i="1"/>
  <c r="Z6901" i="1" s="1"/>
  <c r="V6902" i="1"/>
  <c r="V6903" i="1"/>
  <c r="Z6903" i="1" s="1"/>
  <c r="V6904" i="1"/>
  <c r="Z6904" i="1" s="1"/>
  <c r="V6905" i="1"/>
  <c r="V6906" i="1"/>
  <c r="V6907" i="1"/>
  <c r="V6908" i="1"/>
  <c r="V6909" i="1"/>
  <c r="Z6909" i="1" s="1"/>
  <c r="V6910" i="1"/>
  <c r="V6911" i="1"/>
  <c r="Z6911" i="1" s="1"/>
  <c r="V6912" i="1"/>
  <c r="Z6912" i="1" s="1"/>
  <c r="V6913" i="1"/>
  <c r="V6914" i="1"/>
  <c r="V6915" i="1"/>
  <c r="V6916" i="1"/>
  <c r="V6917" i="1"/>
  <c r="Z6917" i="1" s="1"/>
  <c r="V6918" i="1"/>
  <c r="V6919" i="1"/>
  <c r="Z6919" i="1" s="1"/>
  <c r="V6920" i="1"/>
  <c r="Z6920" i="1" s="1"/>
  <c r="V6921" i="1"/>
  <c r="V6922" i="1"/>
  <c r="V6923" i="1"/>
  <c r="V6924" i="1"/>
  <c r="V6925" i="1"/>
  <c r="Z6925" i="1" s="1"/>
  <c r="V6926" i="1"/>
  <c r="V6927" i="1"/>
  <c r="Z6927" i="1" s="1"/>
  <c r="V6928" i="1"/>
  <c r="Z6928" i="1" s="1"/>
  <c r="V6929" i="1"/>
  <c r="V6930" i="1"/>
  <c r="V6931" i="1"/>
  <c r="V6932" i="1"/>
  <c r="V6933" i="1"/>
  <c r="Z6933" i="1" s="1"/>
  <c r="V6934" i="1"/>
  <c r="V6935" i="1"/>
  <c r="Z6935" i="1" s="1"/>
  <c r="V6936" i="1"/>
  <c r="Z6936" i="1" s="1"/>
  <c r="V6937" i="1"/>
  <c r="V6938" i="1"/>
  <c r="V6939" i="1"/>
  <c r="V6940" i="1"/>
  <c r="V6941" i="1"/>
  <c r="Z6941" i="1" s="1"/>
  <c r="V6942" i="1"/>
  <c r="V6943" i="1"/>
  <c r="Z6943" i="1" s="1"/>
  <c r="V6944" i="1"/>
  <c r="Z6944" i="1" s="1"/>
  <c r="V6945" i="1"/>
  <c r="V6946" i="1"/>
  <c r="V6947" i="1"/>
  <c r="V6948" i="1"/>
  <c r="V6949" i="1"/>
  <c r="Z6949" i="1" s="1"/>
  <c r="V6950" i="1"/>
  <c r="V6951" i="1"/>
  <c r="Z6951" i="1" s="1"/>
  <c r="V6952" i="1"/>
  <c r="Z6952" i="1" s="1"/>
  <c r="V6953" i="1"/>
  <c r="V6954" i="1"/>
  <c r="V6955" i="1"/>
  <c r="V6956" i="1"/>
  <c r="V6957" i="1"/>
  <c r="Z6957" i="1" s="1"/>
  <c r="V6958" i="1"/>
  <c r="V6959" i="1"/>
  <c r="Z6959" i="1" s="1"/>
  <c r="V6960" i="1"/>
  <c r="Z6960" i="1" s="1"/>
  <c r="V6961" i="1"/>
  <c r="V6962" i="1"/>
  <c r="V6963" i="1"/>
  <c r="V6964" i="1"/>
  <c r="V6965" i="1"/>
  <c r="Z6965" i="1" s="1"/>
  <c r="V6966" i="1"/>
  <c r="V6967" i="1"/>
  <c r="Z6967" i="1" s="1"/>
  <c r="V6968" i="1"/>
  <c r="Z6968" i="1" s="1"/>
  <c r="V6969" i="1"/>
  <c r="V6970" i="1"/>
  <c r="V6971" i="1"/>
  <c r="V6972" i="1"/>
  <c r="V6973" i="1"/>
  <c r="Z6973" i="1" s="1"/>
  <c r="V6974" i="1"/>
  <c r="V6975" i="1"/>
  <c r="Z6975" i="1" s="1"/>
  <c r="V6976" i="1"/>
  <c r="Z6976" i="1" s="1"/>
  <c r="V6977" i="1"/>
  <c r="V6978" i="1"/>
  <c r="V6979" i="1"/>
  <c r="V6980" i="1"/>
  <c r="V6981" i="1"/>
  <c r="Z6981" i="1" s="1"/>
  <c r="V6982" i="1"/>
  <c r="V6983" i="1"/>
  <c r="Z6983" i="1" s="1"/>
  <c r="V6984" i="1"/>
  <c r="Z6984" i="1" s="1"/>
  <c r="V6985" i="1"/>
  <c r="V6986" i="1"/>
  <c r="V6987" i="1"/>
  <c r="V6988" i="1"/>
  <c r="V6989" i="1"/>
  <c r="Z6989" i="1" s="1"/>
  <c r="V6990" i="1"/>
  <c r="V6991" i="1"/>
  <c r="Z6991" i="1" s="1"/>
  <c r="V6992" i="1"/>
  <c r="Z6992" i="1" s="1"/>
  <c r="V6993" i="1"/>
  <c r="V6994" i="1"/>
  <c r="V6995" i="1"/>
  <c r="V6996" i="1"/>
  <c r="V6997" i="1"/>
  <c r="Z6997" i="1" s="1"/>
  <c r="V6998" i="1"/>
  <c r="V6999" i="1"/>
  <c r="Z6999" i="1" s="1"/>
  <c r="V7000" i="1"/>
  <c r="Z7000" i="1" s="1"/>
  <c r="V7001" i="1"/>
  <c r="V7002" i="1"/>
  <c r="V7003" i="1"/>
  <c r="V7004" i="1"/>
  <c r="V7005" i="1"/>
  <c r="Z7005" i="1" s="1"/>
  <c r="V7006" i="1"/>
  <c r="V7007" i="1"/>
  <c r="Z7007" i="1" s="1"/>
  <c r="V7008" i="1"/>
  <c r="Z7008" i="1" s="1"/>
  <c r="V7009" i="1"/>
  <c r="V7010" i="1"/>
  <c r="V7011" i="1"/>
  <c r="V7012" i="1"/>
  <c r="V7013" i="1"/>
  <c r="Z7013" i="1" s="1"/>
  <c r="V7014" i="1"/>
  <c r="V7015" i="1"/>
  <c r="Z7015" i="1" s="1"/>
  <c r="V7016" i="1"/>
  <c r="Z7016" i="1" s="1"/>
  <c r="V7017" i="1"/>
  <c r="V7018" i="1"/>
  <c r="V7019" i="1"/>
  <c r="V7020" i="1"/>
  <c r="V7021" i="1"/>
  <c r="Z7021" i="1" s="1"/>
  <c r="V7022" i="1"/>
  <c r="V7023" i="1"/>
  <c r="Z7023" i="1" s="1"/>
  <c r="V7024" i="1"/>
  <c r="Z7024" i="1" s="1"/>
  <c r="V7025" i="1"/>
  <c r="V7026" i="1"/>
  <c r="V7027" i="1"/>
  <c r="V7028" i="1"/>
  <c r="V7029" i="1"/>
  <c r="Z7029" i="1" s="1"/>
  <c r="V7030" i="1"/>
  <c r="V7031" i="1"/>
  <c r="Z7031" i="1" s="1"/>
  <c r="V7032" i="1"/>
  <c r="Z7032" i="1" s="1"/>
  <c r="V7033" i="1"/>
  <c r="V7034" i="1"/>
  <c r="V7035" i="1"/>
  <c r="V7036" i="1"/>
  <c r="V7037" i="1"/>
  <c r="Z7037" i="1" s="1"/>
  <c r="V7038" i="1"/>
  <c r="V7039" i="1"/>
  <c r="Z7039" i="1" s="1"/>
  <c r="V7040" i="1"/>
  <c r="Z7040" i="1" s="1"/>
  <c r="V7041" i="1"/>
  <c r="V7042" i="1"/>
  <c r="V7043" i="1"/>
  <c r="V7044" i="1"/>
  <c r="V7045" i="1"/>
  <c r="Z7045" i="1" s="1"/>
  <c r="V7046" i="1"/>
  <c r="V7047" i="1"/>
  <c r="Z7047" i="1" s="1"/>
  <c r="V7048" i="1"/>
  <c r="Z7048" i="1" s="1"/>
  <c r="V7049" i="1"/>
  <c r="V7050" i="1"/>
  <c r="V7051" i="1"/>
  <c r="V7052" i="1"/>
  <c r="V7053" i="1"/>
  <c r="Z7053" i="1" s="1"/>
  <c r="V7054" i="1"/>
  <c r="V7055" i="1"/>
  <c r="Z7055" i="1" s="1"/>
  <c r="V7056" i="1"/>
  <c r="Z7056" i="1" s="1"/>
  <c r="V7057" i="1"/>
  <c r="V7058" i="1"/>
  <c r="V7059" i="1"/>
  <c r="V7060" i="1"/>
  <c r="V7061" i="1"/>
  <c r="Z7061" i="1" s="1"/>
  <c r="V7062" i="1"/>
  <c r="V7063" i="1"/>
  <c r="Z7063" i="1" s="1"/>
  <c r="V7064" i="1"/>
  <c r="Z7064" i="1" s="1"/>
  <c r="V7065" i="1"/>
  <c r="V7066" i="1"/>
  <c r="V7067" i="1"/>
  <c r="V7068" i="1"/>
  <c r="V7069" i="1"/>
  <c r="Z7069" i="1" s="1"/>
  <c r="V7070" i="1"/>
  <c r="V7071" i="1"/>
  <c r="Z7071" i="1" s="1"/>
  <c r="V7072" i="1"/>
  <c r="Z7072" i="1" s="1"/>
  <c r="V7073" i="1"/>
  <c r="V7074" i="1"/>
  <c r="V7075" i="1"/>
  <c r="V7076" i="1"/>
  <c r="V7077" i="1"/>
  <c r="Z7077" i="1" s="1"/>
  <c r="V7078" i="1"/>
  <c r="V7079" i="1"/>
  <c r="Z7079" i="1" s="1"/>
  <c r="V7080" i="1"/>
  <c r="Z7080" i="1" s="1"/>
  <c r="V7081" i="1"/>
  <c r="V7082" i="1"/>
  <c r="V7083" i="1"/>
  <c r="V7084" i="1"/>
  <c r="V7085" i="1"/>
  <c r="Z7085" i="1" s="1"/>
  <c r="V7086" i="1"/>
  <c r="V7087" i="1"/>
  <c r="Z7087" i="1" s="1"/>
  <c r="V7088" i="1"/>
  <c r="Z7088" i="1" s="1"/>
  <c r="V7089" i="1"/>
  <c r="V7090" i="1"/>
  <c r="V7091" i="1"/>
  <c r="V7092" i="1"/>
  <c r="V7093" i="1"/>
  <c r="Z7093" i="1" s="1"/>
  <c r="V7094" i="1"/>
  <c r="V7095" i="1"/>
  <c r="Z7095" i="1" s="1"/>
  <c r="V7096" i="1"/>
  <c r="Z7096" i="1" s="1"/>
  <c r="V7097" i="1"/>
  <c r="V7098" i="1"/>
  <c r="V7099" i="1"/>
  <c r="V7100" i="1"/>
  <c r="V7101" i="1"/>
  <c r="Z7101" i="1" s="1"/>
  <c r="V7102" i="1"/>
  <c r="V7103" i="1"/>
  <c r="Z7103" i="1" s="1"/>
  <c r="V7104" i="1"/>
  <c r="Z7104" i="1" s="1"/>
  <c r="V7105" i="1"/>
  <c r="V7106" i="1"/>
  <c r="V7107" i="1"/>
  <c r="V7108" i="1"/>
  <c r="V7109" i="1"/>
  <c r="Z7109" i="1" s="1"/>
  <c r="V7110" i="1"/>
  <c r="V7111" i="1"/>
  <c r="Z7111" i="1" s="1"/>
  <c r="V7112" i="1"/>
  <c r="Z7112" i="1" s="1"/>
  <c r="V7113" i="1"/>
  <c r="V7114" i="1"/>
  <c r="V7115" i="1"/>
  <c r="V7116" i="1"/>
  <c r="V7117" i="1"/>
  <c r="Z7117" i="1" s="1"/>
  <c r="V7118" i="1"/>
  <c r="V7119" i="1"/>
  <c r="Z7119" i="1" s="1"/>
  <c r="V7120" i="1"/>
  <c r="Z7120" i="1" s="1"/>
  <c r="V7121" i="1"/>
  <c r="V7122" i="1"/>
  <c r="V7123" i="1"/>
  <c r="V7124" i="1"/>
  <c r="V7125" i="1"/>
  <c r="Z7125" i="1" s="1"/>
  <c r="V7126" i="1"/>
  <c r="V7127" i="1"/>
  <c r="Z7127" i="1" s="1"/>
  <c r="V7128" i="1"/>
  <c r="Z7128" i="1" s="1"/>
  <c r="V7129" i="1"/>
  <c r="V7130" i="1"/>
  <c r="V7131" i="1"/>
  <c r="V7132" i="1"/>
  <c r="V7133" i="1"/>
  <c r="Z7133" i="1" s="1"/>
  <c r="V7134" i="1"/>
  <c r="V7135" i="1"/>
  <c r="Z7135" i="1" s="1"/>
  <c r="V7136" i="1"/>
  <c r="Z7136" i="1" s="1"/>
  <c r="V7137" i="1"/>
  <c r="V7138" i="1"/>
  <c r="V7139" i="1"/>
  <c r="V7140" i="1"/>
  <c r="V7141" i="1"/>
  <c r="Z7141" i="1" s="1"/>
  <c r="V7142" i="1"/>
  <c r="V7143" i="1"/>
  <c r="Z7143" i="1" s="1"/>
  <c r="V7144" i="1"/>
  <c r="Z7144" i="1" s="1"/>
  <c r="V7145" i="1"/>
  <c r="V7146" i="1"/>
  <c r="V7147" i="1"/>
  <c r="V7148" i="1"/>
  <c r="V7149" i="1"/>
  <c r="Z7149" i="1" s="1"/>
  <c r="V7150" i="1"/>
  <c r="V7151" i="1"/>
  <c r="Z7151" i="1" s="1"/>
  <c r="V7152" i="1"/>
  <c r="Z7152" i="1" s="1"/>
  <c r="V7153" i="1"/>
  <c r="V7154" i="1"/>
  <c r="V7155" i="1"/>
  <c r="V7156" i="1"/>
  <c r="V7157" i="1"/>
  <c r="Z7157" i="1" s="1"/>
  <c r="V7158" i="1"/>
  <c r="V7159" i="1"/>
  <c r="Z7159" i="1" s="1"/>
  <c r="V7160" i="1"/>
  <c r="Z7160" i="1" s="1"/>
  <c r="V7161" i="1"/>
  <c r="V7162" i="1"/>
  <c r="V7163" i="1"/>
  <c r="V7164" i="1"/>
  <c r="V7165" i="1"/>
  <c r="Z7165" i="1" s="1"/>
  <c r="V7166" i="1"/>
  <c r="V7167" i="1"/>
  <c r="Z7167" i="1" s="1"/>
  <c r="V7168" i="1"/>
  <c r="Z7168" i="1" s="1"/>
  <c r="V7169" i="1"/>
  <c r="V7170" i="1"/>
  <c r="V7171" i="1"/>
  <c r="V7172" i="1"/>
  <c r="V7173" i="1"/>
  <c r="Z7173" i="1" s="1"/>
  <c r="V7174" i="1"/>
  <c r="V7175" i="1"/>
  <c r="Z7175" i="1" s="1"/>
  <c r="V7176" i="1"/>
  <c r="Z7176" i="1" s="1"/>
  <c r="V7177" i="1"/>
  <c r="V7178" i="1"/>
  <c r="V7179" i="1"/>
  <c r="V7180" i="1"/>
  <c r="V7181" i="1"/>
  <c r="Z7181" i="1" s="1"/>
  <c r="V7182" i="1"/>
  <c r="V7183" i="1"/>
  <c r="Z7183" i="1" s="1"/>
  <c r="V7184" i="1"/>
  <c r="Z7184" i="1" s="1"/>
  <c r="V7185" i="1"/>
  <c r="V7186" i="1"/>
  <c r="V7187" i="1"/>
  <c r="V7188" i="1"/>
  <c r="V7189" i="1"/>
  <c r="Z7189" i="1" s="1"/>
  <c r="V7190" i="1"/>
  <c r="V7191" i="1"/>
  <c r="Z7191" i="1" s="1"/>
  <c r="V7192" i="1"/>
  <c r="Z7192" i="1" s="1"/>
  <c r="V7193" i="1"/>
  <c r="V7194" i="1"/>
  <c r="V7195" i="1"/>
  <c r="V7196" i="1"/>
  <c r="V7197" i="1"/>
  <c r="Z7197" i="1" s="1"/>
  <c r="V7198" i="1"/>
  <c r="V7199" i="1"/>
  <c r="Z7199" i="1" s="1"/>
  <c r="V7200" i="1"/>
  <c r="Z7200" i="1" s="1"/>
  <c r="V7201" i="1"/>
  <c r="V7202" i="1"/>
  <c r="V7203" i="1"/>
  <c r="V7204" i="1"/>
  <c r="V7205" i="1"/>
  <c r="Z7205" i="1" s="1"/>
  <c r="V7206" i="1"/>
  <c r="V7207" i="1"/>
  <c r="Z7207" i="1" s="1"/>
  <c r="V7208" i="1"/>
  <c r="Z7208" i="1" s="1"/>
  <c r="V7209" i="1"/>
  <c r="V7210" i="1"/>
  <c r="V7211" i="1"/>
  <c r="V7212" i="1"/>
  <c r="V7213" i="1"/>
  <c r="Z7213" i="1" s="1"/>
  <c r="V7214" i="1"/>
  <c r="V7215" i="1"/>
  <c r="Z7215" i="1" s="1"/>
  <c r="V7216" i="1"/>
  <c r="Z7216" i="1" s="1"/>
  <c r="V7217" i="1"/>
  <c r="V7218" i="1"/>
  <c r="V7219" i="1"/>
  <c r="V7220" i="1"/>
  <c r="V7221" i="1"/>
  <c r="Z7221" i="1" s="1"/>
  <c r="V7222" i="1"/>
  <c r="V7223" i="1"/>
  <c r="Z7223" i="1" s="1"/>
  <c r="V7224" i="1"/>
  <c r="Z7224" i="1" s="1"/>
  <c r="V7225" i="1"/>
  <c r="V7226" i="1"/>
  <c r="V7227" i="1"/>
  <c r="V7228" i="1"/>
  <c r="V7229" i="1"/>
  <c r="Z7229" i="1" s="1"/>
  <c r="V7230" i="1"/>
  <c r="V7231" i="1"/>
  <c r="Z7231" i="1" s="1"/>
  <c r="V7232" i="1"/>
  <c r="Z7232" i="1" s="1"/>
  <c r="V7233" i="1"/>
  <c r="V7234" i="1"/>
  <c r="V7235" i="1"/>
  <c r="V7236" i="1"/>
  <c r="V7237" i="1"/>
  <c r="Z7237" i="1" s="1"/>
  <c r="V7238" i="1"/>
  <c r="V7239" i="1"/>
  <c r="Z7239" i="1" s="1"/>
  <c r="V7240" i="1"/>
  <c r="Z7240" i="1" s="1"/>
  <c r="V7241" i="1"/>
  <c r="V7242" i="1"/>
  <c r="V7243" i="1"/>
  <c r="V7244" i="1"/>
  <c r="V7245" i="1"/>
  <c r="Z7245" i="1" s="1"/>
  <c r="V7246" i="1"/>
  <c r="V7247" i="1"/>
  <c r="Z7247" i="1" s="1"/>
  <c r="V7248" i="1"/>
  <c r="Z7248" i="1" s="1"/>
  <c r="V7249" i="1"/>
  <c r="V7250" i="1"/>
  <c r="V7251" i="1"/>
  <c r="V7252" i="1"/>
  <c r="V7253" i="1"/>
  <c r="Z7253" i="1" s="1"/>
  <c r="V7254" i="1"/>
  <c r="V7255" i="1"/>
  <c r="Z7255" i="1" s="1"/>
  <c r="V7256" i="1"/>
  <c r="Z7256" i="1" s="1"/>
  <c r="V7257" i="1"/>
  <c r="V7258" i="1"/>
  <c r="V7259" i="1"/>
  <c r="V7260" i="1"/>
  <c r="V7261" i="1"/>
  <c r="Z7261" i="1" s="1"/>
  <c r="V7262" i="1"/>
  <c r="V7263" i="1"/>
  <c r="Z7263" i="1" s="1"/>
  <c r="V7264" i="1"/>
  <c r="Z7264" i="1" s="1"/>
  <c r="V7265" i="1"/>
  <c r="V7266" i="1"/>
  <c r="V7267" i="1"/>
  <c r="V7268" i="1"/>
  <c r="V7269" i="1"/>
  <c r="Z7269" i="1" s="1"/>
  <c r="V7270" i="1"/>
  <c r="V7271" i="1"/>
  <c r="Z7271" i="1" s="1"/>
  <c r="V7272" i="1"/>
  <c r="Z7272" i="1" s="1"/>
  <c r="V7273" i="1"/>
  <c r="V7274" i="1"/>
  <c r="V7275" i="1"/>
  <c r="V7276" i="1"/>
  <c r="V7277" i="1"/>
  <c r="Z7277" i="1" s="1"/>
  <c r="V7278" i="1"/>
  <c r="V7279" i="1"/>
  <c r="Z7279" i="1" s="1"/>
  <c r="V7280" i="1"/>
  <c r="Z7280" i="1" s="1"/>
  <c r="V7281" i="1"/>
  <c r="V7282" i="1"/>
  <c r="V7283" i="1"/>
  <c r="V7284" i="1"/>
  <c r="V7285" i="1"/>
  <c r="Z7285" i="1" s="1"/>
  <c r="V7286" i="1"/>
  <c r="V7287" i="1"/>
  <c r="Z7287" i="1" s="1"/>
  <c r="V7288" i="1"/>
  <c r="Z7288" i="1" s="1"/>
  <c r="V7289" i="1"/>
  <c r="V7290" i="1"/>
  <c r="V7291" i="1"/>
  <c r="V7292" i="1"/>
  <c r="V7293" i="1"/>
  <c r="Z7293" i="1" s="1"/>
  <c r="V7294" i="1"/>
  <c r="V7295" i="1"/>
  <c r="Z7295" i="1" s="1"/>
  <c r="V7296" i="1"/>
  <c r="Z7296" i="1" s="1"/>
  <c r="V7297" i="1"/>
  <c r="V7298" i="1"/>
  <c r="V7299" i="1"/>
  <c r="V7300" i="1"/>
  <c r="V7301" i="1"/>
  <c r="Z7301" i="1" s="1"/>
  <c r="V7302" i="1"/>
  <c r="V7303" i="1"/>
  <c r="Z7303" i="1" s="1"/>
  <c r="V7304" i="1"/>
  <c r="Z7304" i="1" s="1"/>
  <c r="V7305" i="1"/>
  <c r="V7306" i="1"/>
  <c r="V7307" i="1"/>
  <c r="V7308" i="1"/>
  <c r="V7309" i="1"/>
  <c r="Z7309" i="1" s="1"/>
  <c r="V7310" i="1"/>
  <c r="V7311" i="1"/>
  <c r="Z7311" i="1" s="1"/>
  <c r="V7312" i="1"/>
  <c r="Z7312" i="1" s="1"/>
  <c r="V7313" i="1"/>
  <c r="V7314" i="1"/>
  <c r="V7315" i="1"/>
  <c r="V7316" i="1"/>
  <c r="V7317" i="1"/>
  <c r="Z7317" i="1" s="1"/>
  <c r="V7318" i="1"/>
  <c r="V7319" i="1"/>
  <c r="Z7319" i="1" s="1"/>
  <c r="V7320" i="1"/>
  <c r="Z7320" i="1" s="1"/>
  <c r="V7321" i="1"/>
  <c r="V7322" i="1"/>
  <c r="V7323" i="1"/>
  <c r="V7324" i="1"/>
  <c r="V7325" i="1"/>
  <c r="Z7325" i="1" s="1"/>
  <c r="V7326" i="1"/>
  <c r="V7327" i="1"/>
  <c r="Z7327" i="1" s="1"/>
  <c r="V7328" i="1"/>
  <c r="Z7328" i="1" s="1"/>
  <c r="V7329" i="1"/>
  <c r="V7330" i="1"/>
  <c r="V7331" i="1"/>
  <c r="V7332" i="1"/>
  <c r="V7333" i="1"/>
  <c r="Z7333" i="1" s="1"/>
  <c r="V7334" i="1"/>
  <c r="V7335" i="1"/>
  <c r="Z7335" i="1" s="1"/>
  <c r="V7336" i="1"/>
  <c r="Z7336" i="1" s="1"/>
  <c r="V7337" i="1"/>
  <c r="V7338" i="1"/>
  <c r="V7339" i="1"/>
  <c r="V7340" i="1"/>
  <c r="V7341" i="1"/>
  <c r="Z7341" i="1" s="1"/>
  <c r="V7342" i="1"/>
  <c r="V7343" i="1"/>
  <c r="Z7343" i="1" s="1"/>
  <c r="V7344" i="1"/>
  <c r="Z7344" i="1" s="1"/>
  <c r="V7345" i="1"/>
  <c r="V7346" i="1"/>
  <c r="V7347" i="1"/>
  <c r="V7348" i="1"/>
  <c r="V7349" i="1"/>
  <c r="Z7349" i="1" s="1"/>
  <c r="V7350" i="1"/>
  <c r="V7351" i="1"/>
  <c r="Z7351" i="1" s="1"/>
  <c r="V7352" i="1"/>
  <c r="Z7352" i="1" s="1"/>
  <c r="V7353" i="1"/>
  <c r="V7354" i="1"/>
  <c r="V7355" i="1"/>
  <c r="V7356" i="1"/>
  <c r="V7357" i="1"/>
  <c r="Z7357" i="1" s="1"/>
  <c r="V7358" i="1"/>
  <c r="V7359" i="1"/>
  <c r="Z7359" i="1" s="1"/>
  <c r="V7360" i="1"/>
  <c r="Z7360" i="1" s="1"/>
  <c r="V7361" i="1"/>
  <c r="V7362" i="1"/>
  <c r="V7363" i="1"/>
  <c r="V7364" i="1"/>
  <c r="V7365" i="1"/>
  <c r="Z7365" i="1" s="1"/>
  <c r="V7366" i="1"/>
  <c r="V7367" i="1"/>
  <c r="Z7367" i="1" s="1"/>
  <c r="V7368" i="1"/>
  <c r="Z7368" i="1" s="1"/>
  <c r="V7369" i="1"/>
  <c r="V7370" i="1"/>
  <c r="V7371" i="1"/>
  <c r="V7372" i="1"/>
  <c r="V7373" i="1"/>
  <c r="Z7373" i="1" s="1"/>
  <c r="V7374" i="1"/>
  <c r="V7375" i="1"/>
  <c r="Z7375" i="1" s="1"/>
  <c r="V7376" i="1"/>
  <c r="Z7376" i="1" s="1"/>
  <c r="V7377" i="1"/>
  <c r="V7378" i="1"/>
  <c r="V7379" i="1"/>
  <c r="V7380" i="1"/>
  <c r="V7381" i="1"/>
  <c r="Z7381" i="1" s="1"/>
  <c r="V7382" i="1"/>
  <c r="V7383" i="1"/>
  <c r="Z7383" i="1" s="1"/>
  <c r="V7384" i="1"/>
  <c r="Z7384" i="1" s="1"/>
  <c r="V7385" i="1"/>
  <c r="V7386" i="1"/>
  <c r="V7387" i="1"/>
  <c r="V7388" i="1"/>
  <c r="V7389" i="1"/>
  <c r="Z7389" i="1" s="1"/>
  <c r="V7390" i="1"/>
  <c r="V7391" i="1"/>
  <c r="Z7391" i="1" s="1"/>
  <c r="V7392" i="1"/>
  <c r="Z7392" i="1" s="1"/>
  <c r="V7393" i="1"/>
  <c r="V7394" i="1"/>
  <c r="V7395" i="1"/>
  <c r="V7396" i="1"/>
  <c r="V7397" i="1"/>
  <c r="Z7397" i="1" s="1"/>
  <c r="V7398" i="1"/>
  <c r="V7399" i="1"/>
  <c r="Z7399" i="1" s="1"/>
  <c r="V7400" i="1"/>
  <c r="Z7400" i="1" s="1"/>
  <c r="V7401" i="1"/>
  <c r="V7402" i="1"/>
  <c r="V7403" i="1"/>
  <c r="V7404" i="1"/>
  <c r="V7405" i="1"/>
  <c r="Z7405" i="1" s="1"/>
  <c r="V7406" i="1"/>
  <c r="V7407" i="1"/>
  <c r="Z7407" i="1" s="1"/>
  <c r="V7408" i="1"/>
  <c r="Z7408" i="1" s="1"/>
  <c r="V7409" i="1"/>
  <c r="V7410" i="1"/>
  <c r="V7411" i="1"/>
  <c r="V7412" i="1"/>
  <c r="V7413" i="1"/>
  <c r="Z7413" i="1" s="1"/>
  <c r="V7414" i="1"/>
  <c r="V7415" i="1"/>
  <c r="Z7415" i="1" s="1"/>
  <c r="V7416" i="1"/>
  <c r="Z7416" i="1" s="1"/>
  <c r="V7417" i="1"/>
  <c r="V7418" i="1"/>
  <c r="V7419" i="1"/>
  <c r="V7420" i="1"/>
  <c r="V7421" i="1"/>
  <c r="Z7421" i="1" s="1"/>
  <c r="V7422" i="1"/>
  <c r="V7423" i="1"/>
  <c r="Z7423" i="1" s="1"/>
  <c r="V7424" i="1"/>
  <c r="Z7424" i="1" s="1"/>
  <c r="V7425" i="1"/>
  <c r="V7426" i="1"/>
  <c r="V7427" i="1"/>
  <c r="V7428" i="1"/>
  <c r="V7429" i="1"/>
  <c r="Z7429" i="1" s="1"/>
  <c r="V7430" i="1"/>
  <c r="V7431" i="1"/>
  <c r="Z7431" i="1" s="1"/>
  <c r="V7432" i="1"/>
  <c r="Z7432" i="1" s="1"/>
  <c r="V7433" i="1"/>
  <c r="V7434" i="1"/>
  <c r="V7435" i="1"/>
  <c r="V7436" i="1"/>
  <c r="V7437" i="1"/>
  <c r="Z7437" i="1" s="1"/>
  <c r="V7438" i="1"/>
  <c r="V7439" i="1"/>
  <c r="Z7439" i="1" s="1"/>
  <c r="V7440" i="1"/>
  <c r="Z7440" i="1" s="1"/>
  <c r="V7441" i="1"/>
  <c r="V7442" i="1"/>
  <c r="V7443" i="1"/>
  <c r="V7444" i="1"/>
  <c r="V7445" i="1"/>
  <c r="Z7445" i="1" s="1"/>
  <c r="V7446" i="1"/>
  <c r="V7447" i="1"/>
  <c r="Z7447" i="1" s="1"/>
  <c r="V7448" i="1"/>
  <c r="Z7448" i="1" s="1"/>
  <c r="V7449" i="1"/>
  <c r="V7450" i="1"/>
  <c r="V7451" i="1"/>
  <c r="V7452" i="1"/>
  <c r="V7453" i="1"/>
  <c r="Z7453" i="1" s="1"/>
  <c r="V7454" i="1"/>
  <c r="V7455" i="1"/>
  <c r="Z7455" i="1" s="1"/>
  <c r="V7456" i="1"/>
  <c r="Z7456" i="1" s="1"/>
  <c r="V7457" i="1"/>
  <c r="V7458" i="1"/>
  <c r="V7459" i="1"/>
  <c r="V7460" i="1"/>
  <c r="V7461" i="1"/>
  <c r="Z7461" i="1" s="1"/>
  <c r="V7462" i="1"/>
  <c r="V7463" i="1"/>
  <c r="Z7463" i="1" s="1"/>
  <c r="V7464" i="1"/>
  <c r="Z7464" i="1" s="1"/>
  <c r="V7465" i="1"/>
  <c r="V7466" i="1"/>
  <c r="V7467" i="1"/>
  <c r="V7468" i="1"/>
  <c r="V7469" i="1"/>
  <c r="Z7469" i="1" s="1"/>
  <c r="V7470" i="1"/>
  <c r="V7471" i="1"/>
  <c r="Z7471" i="1" s="1"/>
  <c r="V7472" i="1"/>
  <c r="Z7472" i="1" s="1"/>
  <c r="V7473" i="1"/>
  <c r="V7474" i="1"/>
  <c r="V7475" i="1"/>
  <c r="V7476" i="1"/>
  <c r="V7477" i="1"/>
  <c r="Z7477" i="1" s="1"/>
  <c r="V7478" i="1"/>
  <c r="V7479" i="1"/>
  <c r="Z7479" i="1" s="1"/>
  <c r="V7480" i="1"/>
  <c r="Z7480" i="1" s="1"/>
  <c r="V7481" i="1"/>
  <c r="V7482" i="1"/>
  <c r="V7483" i="1"/>
  <c r="V7484" i="1"/>
  <c r="V7485" i="1"/>
  <c r="Z7485" i="1" s="1"/>
  <c r="V7486" i="1"/>
  <c r="V7487" i="1"/>
  <c r="Z7487" i="1" s="1"/>
  <c r="V7488" i="1"/>
  <c r="Z7488" i="1" s="1"/>
  <c r="V7489" i="1"/>
  <c r="V7490" i="1"/>
  <c r="V7491" i="1"/>
  <c r="V7492" i="1"/>
  <c r="V7493" i="1"/>
  <c r="Z7493" i="1" s="1"/>
  <c r="V7494" i="1"/>
  <c r="V7495" i="1"/>
  <c r="Z7495" i="1" s="1"/>
  <c r="V7496" i="1"/>
  <c r="Z7496" i="1" s="1"/>
  <c r="V7497" i="1"/>
  <c r="V7498" i="1"/>
  <c r="V7499" i="1"/>
  <c r="V7500" i="1"/>
  <c r="V7501" i="1"/>
  <c r="Z7501" i="1" s="1"/>
  <c r="V7502" i="1"/>
  <c r="V7503" i="1"/>
  <c r="Z7503" i="1" s="1"/>
  <c r="V7504" i="1"/>
  <c r="Z7504" i="1" s="1"/>
  <c r="V7505" i="1"/>
  <c r="V7506" i="1"/>
  <c r="V7507" i="1"/>
  <c r="V7508" i="1"/>
  <c r="V7509" i="1"/>
  <c r="Z7509" i="1" s="1"/>
  <c r="V7510" i="1"/>
  <c r="V7511" i="1"/>
  <c r="Z7511" i="1" s="1"/>
  <c r="V7512" i="1"/>
  <c r="Z7512" i="1" s="1"/>
  <c r="V7513" i="1"/>
  <c r="V7514" i="1"/>
  <c r="V7515" i="1"/>
  <c r="V7516" i="1"/>
  <c r="V7517" i="1"/>
  <c r="Z7517" i="1" s="1"/>
  <c r="V7518" i="1"/>
  <c r="V7519" i="1"/>
  <c r="Z7519" i="1" s="1"/>
  <c r="V7520" i="1"/>
  <c r="Z7520" i="1" s="1"/>
  <c r="V7521" i="1"/>
  <c r="V7522" i="1"/>
  <c r="V7523" i="1"/>
  <c r="V7524" i="1"/>
  <c r="V7525" i="1"/>
  <c r="Z7525" i="1" s="1"/>
  <c r="V7526" i="1"/>
  <c r="V7527" i="1"/>
  <c r="Z7527" i="1" s="1"/>
  <c r="V7528" i="1"/>
  <c r="Z7528" i="1" s="1"/>
  <c r="V7529" i="1"/>
  <c r="V7530" i="1"/>
  <c r="V7531" i="1"/>
  <c r="V7532" i="1"/>
  <c r="V7533" i="1"/>
  <c r="Z7533" i="1" s="1"/>
  <c r="V7534" i="1"/>
  <c r="V7535" i="1"/>
  <c r="Z7535" i="1" s="1"/>
  <c r="V7536" i="1"/>
  <c r="Z7536" i="1" s="1"/>
  <c r="V7537" i="1"/>
  <c r="V7538" i="1"/>
  <c r="V7539" i="1"/>
  <c r="V7540" i="1"/>
  <c r="V7541" i="1"/>
  <c r="Z7541" i="1" s="1"/>
  <c r="V7542" i="1"/>
  <c r="V7543" i="1"/>
  <c r="Z7543" i="1" s="1"/>
  <c r="V7544" i="1"/>
  <c r="Z7544" i="1" s="1"/>
  <c r="V7545" i="1"/>
  <c r="V7546" i="1"/>
  <c r="V7547" i="1"/>
  <c r="V7548" i="1"/>
  <c r="V7549" i="1"/>
  <c r="Z7549" i="1" s="1"/>
  <c r="V7550" i="1"/>
  <c r="V7551" i="1"/>
  <c r="Z7551" i="1" s="1"/>
  <c r="V7552" i="1"/>
  <c r="Z7552" i="1" s="1"/>
  <c r="V7553" i="1"/>
  <c r="V7554" i="1"/>
  <c r="V7555" i="1"/>
  <c r="V7556" i="1"/>
  <c r="V7557" i="1"/>
  <c r="Z7557" i="1" s="1"/>
  <c r="V7558" i="1"/>
  <c r="V7559" i="1"/>
  <c r="Z7559" i="1" s="1"/>
  <c r="V7560" i="1"/>
  <c r="Z7560" i="1" s="1"/>
  <c r="V7561" i="1"/>
  <c r="V7562" i="1"/>
  <c r="V7563" i="1"/>
  <c r="V7564" i="1"/>
  <c r="V7565" i="1"/>
  <c r="Z7565" i="1" s="1"/>
  <c r="V7566" i="1"/>
  <c r="V7567" i="1"/>
  <c r="Z7567" i="1" s="1"/>
  <c r="V7568" i="1"/>
  <c r="Z7568" i="1" s="1"/>
  <c r="V7569" i="1"/>
  <c r="V7570" i="1"/>
  <c r="V7571" i="1"/>
  <c r="V7572" i="1"/>
  <c r="V7573" i="1"/>
  <c r="Z7573" i="1" s="1"/>
  <c r="V7574" i="1"/>
  <c r="V7575" i="1"/>
  <c r="Z7575" i="1" s="1"/>
  <c r="V7576" i="1"/>
  <c r="Z7576" i="1" s="1"/>
  <c r="V7577" i="1"/>
  <c r="V7578" i="1"/>
  <c r="V7579" i="1"/>
  <c r="V7580" i="1"/>
  <c r="V7581" i="1"/>
  <c r="Z7581" i="1" s="1"/>
  <c r="V7582" i="1"/>
  <c r="V7583" i="1"/>
  <c r="Z7583" i="1" s="1"/>
  <c r="V7584" i="1"/>
  <c r="Z7584" i="1" s="1"/>
  <c r="V7585" i="1"/>
  <c r="V7586" i="1"/>
  <c r="V7587" i="1"/>
  <c r="V7588" i="1"/>
  <c r="V7589" i="1"/>
  <c r="Z7589" i="1" s="1"/>
  <c r="V7590" i="1"/>
  <c r="V7591" i="1"/>
  <c r="Z7591" i="1" s="1"/>
  <c r="V7592" i="1"/>
  <c r="Z7592" i="1" s="1"/>
  <c r="V7593" i="1"/>
  <c r="V7594" i="1"/>
  <c r="V7595" i="1"/>
  <c r="V7596" i="1"/>
  <c r="V7597" i="1"/>
  <c r="Z7597" i="1" s="1"/>
  <c r="V7598" i="1"/>
  <c r="V7599" i="1"/>
  <c r="Z7599" i="1" s="1"/>
  <c r="V7600" i="1"/>
  <c r="Z7600" i="1" s="1"/>
  <c r="V7601" i="1"/>
  <c r="V7602" i="1"/>
  <c r="V7603" i="1"/>
  <c r="V7604" i="1"/>
  <c r="V7605" i="1"/>
  <c r="Z7605" i="1" s="1"/>
  <c r="V7606" i="1"/>
  <c r="V7607" i="1"/>
  <c r="Z7607" i="1" s="1"/>
  <c r="V7608" i="1"/>
  <c r="Z7608" i="1" s="1"/>
  <c r="V7609" i="1"/>
  <c r="V7610" i="1"/>
  <c r="V7611" i="1"/>
  <c r="V7612" i="1"/>
  <c r="V7613" i="1"/>
  <c r="Z7613" i="1" s="1"/>
  <c r="V7614" i="1"/>
  <c r="V7615" i="1"/>
  <c r="Z7615" i="1" s="1"/>
  <c r="V7616" i="1"/>
  <c r="Z7616" i="1" s="1"/>
  <c r="V7617" i="1"/>
  <c r="V7618" i="1"/>
  <c r="V7619" i="1"/>
  <c r="V7620" i="1"/>
  <c r="V7621" i="1"/>
  <c r="Z7621" i="1" s="1"/>
  <c r="V7622" i="1"/>
  <c r="V7623" i="1"/>
  <c r="Z7623" i="1" s="1"/>
  <c r="V7624" i="1"/>
  <c r="Z7624" i="1" s="1"/>
  <c r="V7625" i="1"/>
  <c r="V7626" i="1"/>
  <c r="V7627" i="1"/>
  <c r="V7628" i="1"/>
  <c r="V7629" i="1"/>
  <c r="Z7629" i="1" s="1"/>
  <c r="V7630" i="1"/>
  <c r="V7631" i="1"/>
  <c r="Z7631" i="1" s="1"/>
  <c r="V7632" i="1"/>
  <c r="Z7632" i="1" s="1"/>
  <c r="V7633" i="1"/>
  <c r="V7634" i="1"/>
  <c r="V7635" i="1"/>
  <c r="V7636" i="1"/>
  <c r="V7637" i="1"/>
  <c r="Z7637" i="1" s="1"/>
  <c r="V7638" i="1"/>
  <c r="V7639" i="1"/>
  <c r="Z7639" i="1" s="1"/>
  <c r="V7640" i="1"/>
  <c r="Z7640" i="1" s="1"/>
  <c r="V7641" i="1"/>
  <c r="V7642" i="1"/>
  <c r="V7643" i="1"/>
  <c r="V7644" i="1"/>
  <c r="V7645" i="1"/>
  <c r="Z7645" i="1" s="1"/>
  <c r="V7646" i="1"/>
  <c r="V7647" i="1"/>
  <c r="Z7647" i="1" s="1"/>
  <c r="V7648" i="1"/>
  <c r="Z7648" i="1" s="1"/>
  <c r="V7649" i="1"/>
  <c r="V7650" i="1"/>
  <c r="V7651" i="1"/>
  <c r="V7652" i="1"/>
  <c r="V7653" i="1"/>
  <c r="Z7653" i="1" s="1"/>
  <c r="V7654" i="1"/>
  <c r="V7655" i="1"/>
  <c r="Z7655" i="1" s="1"/>
  <c r="V7656" i="1"/>
  <c r="Z7656" i="1" s="1"/>
  <c r="V7657" i="1"/>
  <c r="V7658" i="1"/>
  <c r="V7659" i="1"/>
  <c r="V7660" i="1"/>
  <c r="V7661" i="1"/>
  <c r="Z7661" i="1" s="1"/>
  <c r="V7662" i="1"/>
  <c r="V7663" i="1"/>
  <c r="Z7663" i="1" s="1"/>
  <c r="V7664" i="1"/>
  <c r="Z7664" i="1" s="1"/>
  <c r="V7665" i="1"/>
  <c r="V7666" i="1"/>
  <c r="V7667" i="1"/>
  <c r="V7668" i="1"/>
  <c r="V7669" i="1"/>
  <c r="Z7669" i="1" s="1"/>
  <c r="V7670" i="1"/>
  <c r="V7671" i="1"/>
  <c r="Z7671" i="1" s="1"/>
  <c r="V7672" i="1"/>
  <c r="Z7672" i="1" s="1"/>
  <c r="V7673" i="1"/>
  <c r="V7674" i="1"/>
  <c r="V7675" i="1"/>
  <c r="V7676" i="1"/>
  <c r="V7677" i="1"/>
  <c r="Z7677" i="1" s="1"/>
  <c r="V7678" i="1"/>
  <c r="V7679" i="1"/>
  <c r="Z7679" i="1" s="1"/>
  <c r="V7680" i="1"/>
  <c r="Z7680" i="1" s="1"/>
  <c r="V7681" i="1"/>
  <c r="V7682" i="1"/>
  <c r="V7683" i="1"/>
  <c r="V7684" i="1"/>
  <c r="V7685" i="1"/>
  <c r="Z7685" i="1" s="1"/>
  <c r="V7686" i="1"/>
  <c r="V7687" i="1"/>
  <c r="Z7687" i="1" s="1"/>
  <c r="V7688" i="1"/>
  <c r="Z7688" i="1" s="1"/>
  <c r="V7689" i="1"/>
  <c r="V7690" i="1"/>
  <c r="V7691" i="1"/>
  <c r="V7692" i="1"/>
  <c r="V7693" i="1"/>
  <c r="Z7693" i="1" s="1"/>
  <c r="V7694" i="1"/>
  <c r="V7695" i="1"/>
  <c r="Z7695" i="1" s="1"/>
  <c r="V7696" i="1"/>
  <c r="Z7696" i="1" s="1"/>
  <c r="V7697" i="1"/>
  <c r="V7698" i="1"/>
  <c r="V7699" i="1"/>
  <c r="V7700" i="1"/>
  <c r="V7701" i="1"/>
  <c r="Z7701" i="1" s="1"/>
  <c r="V7702" i="1"/>
  <c r="V7703" i="1"/>
  <c r="Z7703" i="1" s="1"/>
  <c r="V7704" i="1"/>
  <c r="Z7704" i="1" s="1"/>
  <c r="V7705" i="1"/>
  <c r="V7706" i="1"/>
  <c r="V7707" i="1"/>
  <c r="V7708" i="1"/>
  <c r="V7709" i="1"/>
  <c r="Z7709" i="1" s="1"/>
  <c r="V7710" i="1"/>
  <c r="V7711" i="1"/>
  <c r="Z7711" i="1" s="1"/>
  <c r="V7712" i="1"/>
  <c r="Z7712" i="1" s="1"/>
  <c r="V7713" i="1"/>
  <c r="V7714" i="1"/>
  <c r="V7715" i="1"/>
  <c r="V7716" i="1"/>
  <c r="V7717" i="1"/>
  <c r="Z7717" i="1" s="1"/>
  <c r="V7718" i="1"/>
  <c r="V7719" i="1"/>
  <c r="Z7719" i="1" s="1"/>
  <c r="V7720" i="1"/>
  <c r="Z7720" i="1" s="1"/>
  <c r="V7721" i="1"/>
  <c r="V7722" i="1"/>
  <c r="V7723" i="1"/>
  <c r="V7724" i="1"/>
  <c r="V7725" i="1"/>
  <c r="Z7725" i="1" s="1"/>
  <c r="V7726" i="1"/>
  <c r="V7727" i="1"/>
  <c r="Z7727" i="1" s="1"/>
  <c r="V7728" i="1"/>
  <c r="Z7728" i="1" s="1"/>
  <c r="V7729" i="1"/>
  <c r="V7730" i="1"/>
  <c r="V7731" i="1"/>
  <c r="V7732" i="1"/>
  <c r="V7733" i="1"/>
  <c r="Z7733" i="1" s="1"/>
  <c r="V7734" i="1"/>
  <c r="V7735" i="1"/>
  <c r="Z7735" i="1" s="1"/>
  <c r="V7736" i="1"/>
  <c r="Z7736" i="1" s="1"/>
  <c r="V7737" i="1"/>
  <c r="V7738" i="1"/>
  <c r="V7739" i="1"/>
  <c r="V7740" i="1"/>
  <c r="V7741" i="1"/>
  <c r="Z7741" i="1" s="1"/>
  <c r="V7742" i="1"/>
  <c r="V7743" i="1"/>
  <c r="Z7743" i="1" s="1"/>
  <c r="V7744" i="1"/>
  <c r="Z7744" i="1" s="1"/>
  <c r="V7745" i="1"/>
  <c r="V7746" i="1"/>
  <c r="V7747" i="1"/>
  <c r="V7748" i="1"/>
  <c r="V7749" i="1"/>
  <c r="Z7749" i="1" s="1"/>
  <c r="V7750" i="1"/>
  <c r="V7751" i="1"/>
  <c r="Z7751" i="1" s="1"/>
  <c r="V7752" i="1"/>
  <c r="Z7752" i="1" s="1"/>
  <c r="V7753" i="1"/>
  <c r="V7754" i="1"/>
  <c r="V7755" i="1"/>
  <c r="V7756" i="1"/>
  <c r="V7757" i="1"/>
  <c r="Z7757" i="1" s="1"/>
  <c r="V7758" i="1"/>
  <c r="V7759" i="1"/>
  <c r="Z7759" i="1" s="1"/>
  <c r="V7760" i="1"/>
  <c r="Z7760" i="1" s="1"/>
  <c r="V7761" i="1"/>
  <c r="V7762" i="1"/>
  <c r="V7763" i="1"/>
  <c r="V7764" i="1"/>
  <c r="V7765" i="1"/>
  <c r="Z7765" i="1" s="1"/>
  <c r="V7766" i="1"/>
  <c r="V7767" i="1"/>
  <c r="Z7767" i="1" s="1"/>
  <c r="V7768" i="1"/>
  <c r="Z7768" i="1" s="1"/>
  <c r="V7769" i="1"/>
  <c r="V7770" i="1"/>
  <c r="V7771" i="1"/>
  <c r="V7772" i="1"/>
  <c r="V7773" i="1"/>
  <c r="Z7773" i="1" s="1"/>
  <c r="V7774" i="1"/>
  <c r="V7775" i="1"/>
  <c r="Z7775" i="1" s="1"/>
  <c r="V7776" i="1"/>
  <c r="Z7776" i="1" s="1"/>
  <c r="V7777" i="1"/>
  <c r="V7778" i="1"/>
  <c r="V7779" i="1"/>
  <c r="V7780" i="1"/>
  <c r="V7781" i="1"/>
  <c r="Z7781" i="1" s="1"/>
  <c r="V7782" i="1"/>
  <c r="V7783" i="1"/>
  <c r="Z7783" i="1" s="1"/>
  <c r="V7784" i="1"/>
  <c r="Z7784" i="1" s="1"/>
  <c r="V7785" i="1"/>
  <c r="V7786" i="1"/>
  <c r="V7787" i="1"/>
  <c r="V7788" i="1"/>
  <c r="V7789" i="1"/>
  <c r="Z7789" i="1" s="1"/>
  <c r="V7790" i="1"/>
  <c r="V7791" i="1"/>
  <c r="Z7791" i="1" s="1"/>
  <c r="V7792" i="1"/>
  <c r="Z7792" i="1" s="1"/>
  <c r="V7793" i="1"/>
  <c r="V7794" i="1"/>
  <c r="V7795" i="1"/>
  <c r="V7796" i="1"/>
  <c r="V7797" i="1"/>
  <c r="Z7797" i="1" s="1"/>
  <c r="V7798" i="1"/>
  <c r="V7799" i="1"/>
  <c r="Z7799" i="1" s="1"/>
  <c r="V7800" i="1"/>
  <c r="Z7800" i="1" s="1"/>
  <c r="V7801" i="1"/>
  <c r="V7802" i="1"/>
  <c r="V7803" i="1"/>
  <c r="V7804" i="1"/>
  <c r="V7805" i="1"/>
  <c r="Z7805" i="1" s="1"/>
  <c r="V7806" i="1"/>
  <c r="V7807" i="1"/>
  <c r="Z7807" i="1" s="1"/>
  <c r="V7808" i="1"/>
  <c r="Z7808" i="1" s="1"/>
  <c r="V7809" i="1"/>
  <c r="V7810" i="1"/>
  <c r="V7811" i="1"/>
  <c r="V7812" i="1"/>
  <c r="V7813" i="1"/>
  <c r="Z7813" i="1" s="1"/>
  <c r="V7814" i="1"/>
  <c r="V7815" i="1"/>
  <c r="Z7815" i="1" s="1"/>
  <c r="V7816" i="1"/>
  <c r="Z7816" i="1" s="1"/>
  <c r="V7817" i="1"/>
  <c r="V7818" i="1"/>
  <c r="V7819" i="1"/>
  <c r="V7820" i="1"/>
  <c r="V7821" i="1"/>
  <c r="Z7821" i="1" s="1"/>
  <c r="V7822" i="1"/>
  <c r="V7823" i="1"/>
  <c r="Z7823" i="1" s="1"/>
  <c r="V7824" i="1"/>
  <c r="Z7824" i="1" s="1"/>
  <c r="V7825" i="1"/>
  <c r="V7826" i="1"/>
  <c r="V7827" i="1"/>
  <c r="V7828" i="1"/>
  <c r="V7829" i="1"/>
  <c r="Z7829" i="1" s="1"/>
  <c r="V7830" i="1"/>
  <c r="V7831" i="1"/>
  <c r="Z7831" i="1" s="1"/>
  <c r="V7832" i="1"/>
  <c r="Z7832" i="1" s="1"/>
  <c r="V7833" i="1"/>
  <c r="V7834" i="1"/>
  <c r="V7835" i="1"/>
  <c r="V7836" i="1"/>
  <c r="V7837" i="1"/>
  <c r="Z7837" i="1" s="1"/>
  <c r="V7838" i="1"/>
  <c r="V7839" i="1"/>
  <c r="Z7839" i="1" s="1"/>
  <c r="V7840" i="1"/>
  <c r="Z7840" i="1" s="1"/>
  <c r="V7841" i="1"/>
  <c r="V7842" i="1"/>
  <c r="V7843" i="1"/>
  <c r="V7844" i="1"/>
  <c r="V7845" i="1"/>
  <c r="Z7845" i="1" s="1"/>
  <c r="V7846" i="1"/>
  <c r="V7847" i="1"/>
  <c r="Z7847" i="1" s="1"/>
  <c r="V7848" i="1"/>
  <c r="Z7848" i="1" s="1"/>
  <c r="V7849" i="1"/>
  <c r="V7850" i="1"/>
  <c r="V7851" i="1"/>
  <c r="V7852" i="1"/>
  <c r="V7853" i="1"/>
  <c r="Z7853" i="1" s="1"/>
  <c r="V7854" i="1"/>
  <c r="V7855" i="1"/>
  <c r="Z7855" i="1" s="1"/>
  <c r="V7856" i="1"/>
  <c r="Z7856" i="1" s="1"/>
  <c r="V7857" i="1"/>
  <c r="V7858" i="1"/>
  <c r="V7859" i="1"/>
  <c r="V7860" i="1"/>
  <c r="V7861" i="1"/>
  <c r="Z7861" i="1" s="1"/>
  <c r="V7862" i="1"/>
  <c r="V7863" i="1"/>
  <c r="Z7863" i="1" s="1"/>
  <c r="V7864" i="1"/>
  <c r="Z7864" i="1" s="1"/>
  <c r="V7865" i="1"/>
  <c r="V7866" i="1"/>
  <c r="V7867" i="1"/>
  <c r="V7868" i="1"/>
  <c r="V7869" i="1"/>
  <c r="Z7869" i="1" s="1"/>
  <c r="V7870" i="1"/>
  <c r="V7871" i="1"/>
  <c r="Z7871" i="1" s="1"/>
  <c r="V7872" i="1"/>
  <c r="Z7872" i="1" s="1"/>
  <c r="V7873" i="1"/>
  <c r="V7874" i="1"/>
  <c r="V7875" i="1"/>
  <c r="V7876" i="1"/>
  <c r="V7877" i="1"/>
  <c r="Z7877" i="1" s="1"/>
  <c r="V7878" i="1"/>
  <c r="V7879" i="1"/>
  <c r="Z7879" i="1" s="1"/>
  <c r="V7880" i="1"/>
  <c r="Z7880" i="1" s="1"/>
  <c r="V7881" i="1"/>
  <c r="V7882" i="1"/>
  <c r="V7883" i="1"/>
  <c r="V7884" i="1"/>
  <c r="V7885" i="1"/>
  <c r="Z7885" i="1" s="1"/>
  <c r="V7886" i="1"/>
  <c r="V7887" i="1"/>
  <c r="Z7887" i="1" s="1"/>
  <c r="V7888" i="1"/>
  <c r="Z7888" i="1" s="1"/>
  <c r="V7889" i="1"/>
  <c r="V7890" i="1"/>
  <c r="V7891" i="1"/>
  <c r="V7892" i="1"/>
  <c r="V7893" i="1"/>
  <c r="Z7893" i="1" s="1"/>
  <c r="V7894" i="1"/>
  <c r="V7895" i="1"/>
  <c r="Z7895" i="1" s="1"/>
  <c r="V7896" i="1"/>
  <c r="Z7896" i="1" s="1"/>
  <c r="V7897" i="1"/>
  <c r="V7898" i="1"/>
  <c r="V7899" i="1"/>
  <c r="V7900" i="1"/>
  <c r="V7901" i="1"/>
  <c r="Z7901" i="1" s="1"/>
  <c r="V7902" i="1"/>
  <c r="V7903" i="1"/>
  <c r="Z7903" i="1" s="1"/>
  <c r="V7904" i="1"/>
  <c r="Z7904" i="1" s="1"/>
  <c r="V7905" i="1"/>
  <c r="V7906" i="1"/>
  <c r="V7907" i="1"/>
  <c r="V7908" i="1"/>
  <c r="V7909" i="1"/>
  <c r="Z7909" i="1" s="1"/>
  <c r="V7910" i="1"/>
  <c r="V7911" i="1"/>
  <c r="Z7911" i="1" s="1"/>
  <c r="V7912" i="1"/>
  <c r="Z7912" i="1" s="1"/>
  <c r="V7913" i="1"/>
  <c r="V7914" i="1"/>
  <c r="V7915" i="1"/>
  <c r="V7916" i="1"/>
  <c r="V7917" i="1"/>
  <c r="Z7917" i="1" s="1"/>
  <c r="V7918" i="1"/>
  <c r="V7919" i="1"/>
  <c r="Z7919" i="1" s="1"/>
  <c r="V7920" i="1"/>
  <c r="Z7920" i="1" s="1"/>
  <c r="V7921" i="1"/>
  <c r="V7922" i="1"/>
  <c r="V7923" i="1"/>
  <c r="V7924" i="1"/>
  <c r="V7925" i="1"/>
  <c r="Z7925" i="1" s="1"/>
  <c r="V7926" i="1"/>
  <c r="V7927" i="1"/>
  <c r="Z7927" i="1" s="1"/>
  <c r="V7928" i="1"/>
  <c r="Z7928" i="1" s="1"/>
  <c r="V7929" i="1"/>
  <c r="V7930" i="1"/>
  <c r="V7931" i="1"/>
  <c r="V7932" i="1"/>
  <c r="V7933" i="1"/>
  <c r="Z7933" i="1" s="1"/>
  <c r="V7934" i="1"/>
  <c r="V7935" i="1"/>
  <c r="Z7935" i="1" s="1"/>
  <c r="V7936" i="1"/>
  <c r="Z7936" i="1" s="1"/>
  <c r="V7937" i="1"/>
  <c r="V7938" i="1"/>
  <c r="V7939" i="1"/>
  <c r="V7940" i="1"/>
  <c r="V7941" i="1"/>
  <c r="Z7941" i="1" s="1"/>
  <c r="V7942" i="1"/>
  <c r="V7943" i="1"/>
  <c r="Z7943" i="1" s="1"/>
  <c r="V7944" i="1"/>
  <c r="Z7944" i="1" s="1"/>
  <c r="V7945" i="1"/>
  <c r="V7946" i="1"/>
  <c r="V7947" i="1"/>
  <c r="V7948" i="1"/>
  <c r="V7949" i="1"/>
  <c r="Z7949" i="1" s="1"/>
  <c r="V7950" i="1"/>
  <c r="V7951" i="1"/>
  <c r="Z7951" i="1" s="1"/>
  <c r="V7952" i="1"/>
  <c r="Z7952" i="1" s="1"/>
  <c r="V7953" i="1"/>
  <c r="V7954" i="1"/>
  <c r="V7955" i="1"/>
  <c r="V7956" i="1"/>
  <c r="V7957" i="1"/>
  <c r="Z7957" i="1" s="1"/>
  <c r="V7958" i="1"/>
  <c r="V7959" i="1"/>
  <c r="Z7959" i="1" s="1"/>
  <c r="V7960" i="1"/>
  <c r="Z7960" i="1" s="1"/>
  <c r="V7961" i="1"/>
  <c r="V7962" i="1"/>
  <c r="V7963" i="1"/>
  <c r="V7964" i="1"/>
  <c r="V7965" i="1"/>
  <c r="Z7965" i="1" s="1"/>
  <c r="V7966" i="1"/>
  <c r="V7967" i="1"/>
  <c r="Z7967" i="1" s="1"/>
  <c r="V7968" i="1"/>
  <c r="Z7968" i="1" s="1"/>
  <c r="V7969" i="1"/>
  <c r="V7970" i="1"/>
  <c r="V7971" i="1"/>
  <c r="V7972" i="1"/>
  <c r="V7973" i="1"/>
  <c r="Z7973" i="1" s="1"/>
  <c r="V7974" i="1"/>
  <c r="V7975" i="1"/>
  <c r="Z7975" i="1" s="1"/>
  <c r="V7976" i="1"/>
  <c r="Z7976" i="1" s="1"/>
  <c r="V7977" i="1"/>
  <c r="V7978" i="1"/>
  <c r="V7979" i="1"/>
  <c r="V7980" i="1"/>
  <c r="V7981" i="1"/>
  <c r="Z7981" i="1" s="1"/>
  <c r="V7982" i="1"/>
  <c r="V7983" i="1"/>
  <c r="Z7983" i="1" s="1"/>
  <c r="V7984" i="1"/>
  <c r="Z7984" i="1" s="1"/>
  <c r="V7985" i="1"/>
  <c r="V7986" i="1"/>
  <c r="V7987" i="1"/>
  <c r="V7988" i="1"/>
  <c r="V7989" i="1"/>
  <c r="Z7989" i="1" s="1"/>
  <c r="V7990" i="1"/>
  <c r="V7991" i="1"/>
  <c r="Z7991" i="1" s="1"/>
  <c r="V7992" i="1"/>
  <c r="Z7992" i="1" s="1"/>
  <c r="V7993" i="1"/>
  <c r="V7994" i="1"/>
  <c r="V7995" i="1"/>
  <c r="V7996" i="1"/>
  <c r="V7997" i="1"/>
  <c r="Z7997" i="1" s="1"/>
  <c r="V7998" i="1"/>
  <c r="V7999" i="1"/>
  <c r="Z7999" i="1" s="1"/>
  <c r="V8000" i="1"/>
  <c r="Z8000" i="1" s="1"/>
  <c r="V8001" i="1"/>
  <c r="V8002" i="1"/>
  <c r="V8003" i="1"/>
  <c r="V8004" i="1"/>
  <c r="V8005" i="1"/>
  <c r="Z8005" i="1" s="1"/>
  <c r="V8006" i="1"/>
  <c r="V8007" i="1"/>
  <c r="Z8007" i="1" s="1"/>
  <c r="V8008" i="1"/>
  <c r="Z8008" i="1" s="1"/>
  <c r="V8009" i="1"/>
  <c r="V8010" i="1"/>
  <c r="V8011" i="1"/>
  <c r="V8012" i="1"/>
  <c r="V8013" i="1"/>
  <c r="Z8013" i="1" s="1"/>
  <c r="V8014" i="1"/>
  <c r="V8015" i="1"/>
  <c r="Z8015" i="1" s="1"/>
  <c r="V8016" i="1"/>
  <c r="Z8016" i="1" s="1"/>
  <c r="V8017" i="1"/>
  <c r="V8018" i="1"/>
  <c r="V8019" i="1"/>
  <c r="V8020" i="1"/>
  <c r="V8021" i="1"/>
  <c r="Z8021" i="1" s="1"/>
  <c r="V8022" i="1"/>
  <c r="V8023" i="1"/>
  <c r="Z8023" i="1" s="1"/>
  <c r="V8024" i="1"/>
  <c r="Z8024" i="1" s="1"/>
  <c r="V8025" i="1"/>
  <c r="V8026" i="1"/>
  <c r="V8027" i="1"/>
  <c r="V8028" i="1"/>
  <c r="V8029" i="1"/>
  <c r="Z8029" i="1" s="1"/>
  <c r="V8030" i="1"/>
  <c r="V8031" i="1"/>
  <c r="Z8031" i="1" s="1"/>
  <c r="V8032" i="1"/>
  <c r="Z8032" i="1" s="1"/>
  <c r="V8033" i="1"/>
  <c r="V8034" i="1"/>
  <c r="V8035" i="1"/>
  <c r="V8036" i="1"/>
  <c r="V8037" i="1"/>
  <c r="Z8037" i="1" s="1"/>
  <c r="V8038" i="1"/>
  <c r="V8039" i="1"/>
  <c r="Z8039" i="1" s="1"/>
  <c r="V8040" i="1"/>
  <c r="Z8040" i="1" s="1"/>
  <c r="V8041" i="1"/>
  <c r="V8042" i="1"/>
  <c r="V8043" i="1"/>
  <c r="V8044" i="1"/>
  <c r="V8045" i="1"/>
  <c r="Z8045" i="1" s="1"/>
  <c r="V8046" i="1"/>
  <c r="V8047" i="1"/>
  <c r="Z8047" i="1" s="1"/>
  <c r="V8048" i="1"/>
  <c r="Z8048" i="1" s="1"/>
  <c r="V8049" i="1"/>
  <c r="V8050" i="1"/>
  <c r="V8051" i="1"/>
  <c r="V8052" i="1"/>
  <c r="V8053" i="1"/>
  <c r="Z8053" i="1" s="1"/>
  <c r="V8054" i="1"/>
  <c r="V8055" i="1"/>
  <c r="Z8055" i="1" s="1"/>
  <c r="V8056" i="1"/>
  <c r="Z8056" i="1" s="1"/>
  <c r="V8057" i="1"/>
  <c r="V8058" i="1"/>
  <c r="V8059" i="1"/>
  <c r="V8060" i="1"/>
  <c r="V8061" i="1"/>
  <c r="Z8061" i="1" s="1"/>
  <c r="V8062" i="1"/>
  <c r="V8063" i="1"/>
  <c r="Z8063" i="1" s="1"/>
  <c r="V8064" i="1"/>
  <c r="Z8064" i="1" s="1"/>
  <c r="V8065" i="1"/>
  <c r="V8066" i="1"/>
  <c r="V8067" i="1"/>
  <c r="V8068" i="1"/>
  <c r="V8069" i="1"/>
  <c r="Z8069" i="1" s="1"/>
  <c r="V8070" i="1"/>
  <c r="V8071" i="1"/>
  <c r="Z8071" i="1" s="1"/>
  <c r="V8072" i="1"/>
  <c r="Z8072" i="1" s="1"/>
  <c r="V8073" i="1"/>
  <c r="V8074" i="1"/>
  <c r="V8075" i="1"/>
  <c r="V8076" i="1"/>
  <c r="V8077" i="1"/>
  <c r="Z8077" i="1" s="1"/>
  <c r="V8078" i="1"/>
  <c r="V8079" i="1"/>
  <c r="Z8079" i="1" s="1"/>
  <c r="V8080" i="1"/>
  <c r="Z8080" i="1" s="1"/>
  <c r="V8081" i="1"/>
  <c r="V8082" i="1"/>
  <c r="V8083" i="1"/>
  <c r="V8084" i="1"/>
  <c r="V8085" i="1"/>
  <c r="Z8085" i="1" s="1"/>
  <c r="V8086" i="1"/>
  <c r="V8087" i="1"/>
  <c r="Z8087" i="1" s="1"/>
  <c r="V8088" i="1"/>
  <c r="Z8088" i="1" s="1"/>
  <c r="V8089" i="1"/>
  <c r="V8090" i="1"/>
  <c r="V8091" i="1"/>
  <c r="V8092" i="1"/>
  <c r="V8093" i="1"/>
  <c r="Z8093" i="1" s="1"/>
  <c r="V8094" i="1"/>
  <c r="V8095" i="1"/>
  <c r="Z8095" i="1" s="1"/>
  <c r="V8096" i="1"/>
  <c r="Z8096" i="1" s="1"/>
  <c r="V8097" i="1"/>
  <c r="V8098" i="1"/>
  <c r="V8099" i="1"/>
  <c r="V8100" i="1"/>
  <c r="V8101" i="1"/>
  <c r="Z8101" i="1" s="1"/>
  <c r="V8102" i="1"/>
  <c r="V8103" i="1"/>
  <c r="Z8103" i="1" s="1"/>
  <c r="V8104" i="1"/>
  <c r="Z8104" i="1" s="1"/>
  <c r="V8105" i="1"/>
  <c r="V8106" i="1"/>
  <c r="V8107" i="1"/>
  <c r="V8108" i="1"/>
  <c r="V8109" i="1"/>
  <c r="Z8109" i="1" s="1"/>
  <c r="V8110" i="1"/>
  <c r="V8111" i="1"/>
  <c r="Z8111" i="1" s="1"/>
  <c r="V8112" i="1"/>
  <c r="Z8112" i="1" s="1"/>
  <c r="V8113" i="1"/>
  <c r="V8114" i="1"/>
  <c r="V8115" i="1"/>
  <c r="V8116" i="1"/>
  <c r="V8117" i="1"/>
  <c r="Z8117" i="1" s="1"/>
  <c r="V8118" i="1"/>
  <c r="V8119" i="1"/>
  <c r="Z8119" i="1" s="1"/>
  <c r="V8120" i="1"/>
  <c r="Z8120" i="1" s="1"/>
  <c r="V8121" i="1"/>
  <c r="V8122" i="1"/>
  <c r="V8123" i="1"/>
  <c r="V8124" i="1"/>
  <c r="V8125" i="1"/>
  <c r="Z8125" i="1" s="1"/>
  <c r="V8126" i="1"/>
  <c r="V8127" i="1"/>
  <c r="Z8127" i="1" s="1"/>
  <c r="V8128" i="1"/>
  <c r="Z8128" i="1" s="1"/>
  <c r="V8129" i="1"/>
  <c r="V8130" i="1"/>
  <c r="V8131" i="1"/>
  <c r="V8132" i="1"/>
  <c r="V8133" i="1"/>
  <c r="Z8133" i="1" s="1"/>
  <c r="V8134" i="1"/>
  <c r="V8135" i="1"/>
  <c r="Z8135" i="1" s="1"/>
  <c r="V8136" i="1"/>
  <c r="Z8136" i="1" s="1"/>
  <c r="V8137" i="1"/>
  <c r="V8138" i="1"/>
  <c r="V8139" i="1"/>
  <c r="V8140" i="1"/>
  <c r="V8141" i="1"/>
  <c r="Z8141" i="1" s="1"/>
  <c r="V8142" i="1"/>
  <c r="V8143" i="1"/>
  <c r="Z8143" i="1" s="1"/>
  <c r="V8144" i="1"/>
  <c r="Z8144" i="1" s="1"/>
  <c r="V8145" i="1"/>
  <c r="V8146" i="1"/>
  <c r="V8147" i="1"/>
  <c r="V8148" i="1"/>
  <c r="V8149" i="1"/>
  <c r="Z8149" i="1" s="1"/>
  <c r="V8150" i="1"/>
  <c r="V8151" i="1"/>
  <c r="Z8151" i="1" s="1"/>
  <c r="V8152" i="1"/>
  <c r="Z8152" i="1" s="1"/>
  <c r="V8153" i="1"/>
  <c r="V8154" i="1"/>
  <c r="V8155" i="1"/>
  <c r="V8156" i="1"/>
  <c r="V8157" i="1"/>
  <c r="Z8157" i="1" s="1"/>
  <c r="V8158" i="1"/>
  <c r="V8159" i="1"/>
  <c r="Z8159" i="1" s="1"/>
  <c r="V8160" i="1"/>
  <c r="Z8160" i="1" s="1"/>
  <c r="V8161" i="1"/>
  <c r="V8162" i="1"/>
  <c r="V8163" i="1"/>
  <c r="V8164" i="1"/>
  <c r="V8165" i="1"/>
  <c r="Z8165" i="1" s="1"/>
  <c r="V8166" i="1"/>
  <c r="V8167" i="1"/>
  <c r="Z8167" i="1" s="1"/>
  <c r="V8168" i="1"/>
  <c r="Z8168" i="1" s="1"/>
  <c r="V8169" i="1"/>
  <c r="V8170" i="1"/>
  <c r="V8171" i="1"/>
  <c r="V8172" i="1"/>
  <c r="V8173" i="1"/>
  <c r="Z8173" i="1" s="1"/>
  <c r="V8174" i="1"/>
  <c r="V8175" i="1"/>
  <c r="Z8175" i="1" s="1"/>
  <c r="V8176" i="1"/>
  <c r="Z8176" i="1" s="1"/>
  <c r="V8177" i="1"/>
  <c r="V8178" i="1"/>
  <c r="V8179" i="1"/>
  <c r="V8180" i="1"/>
  <c r="V8181" i="1"/>
  <c r="Z8181" i="1" s="1"/>
  <c r="V8182" i="1"/>
  <c r="V8183" i="1"/>
  <c r="Z8183" i="1" s="1"/>
  <c r="V8184" i="1"/>
  <c r="Z8184" i="1" s="1"/>
  <c r="V8185" i="1"/>
  <c r="V8186" i="1"/>
  <c r="V8187" i="1"/>
  <c r="V8188" i="1"/>
  <c r="V8189" i="1"/>
  <c r="Z8189" i="1" s="1"/>
  <c r="V8190" i="1"/>
  <c r="V8191" i="1"/>
  <c r="Z8191" i="1" s="1"/>
  <c r="V8192" i="1"/>
  <c r="Z8192" i="1" s="1"/>
  <c r="V8193" i="1"/>
  <c r="V8194" i="1"/>
  <c r="V8195" i="1"/>
  <c r="V8196" i="1"/>
  <c r="V8197" i="1"/>
  <c r="Z8197" i="1" s="1"/>
  <c r="V8198" i="1"/>
  <c r="V8199" i="1"/>
  <c r="Z8199" i="1" s="1"/>
  <c r="V8200" i="1"/>
  <c r="Z8200" i="1" s="1"/>
  <c r="V8201" i="1"/>
  <c r="V8202" i="1"/>
  <c r="V8203" i="1"/>
  <c r="V8204" i="1"/>
  <c r="V8205" i="1"/>
  <c r="Z8205" i="1" s="1"/>
  <c r="V8206" i="1"/>
  <c r="V8207" i="1"/>
  <c r="Z8207" i="1" s="1"/>
  <c r="V8208" i="1"/>
  <c r="Z8208" i="1" s="1"/>
  <c r="V8209" i="1"/>
  <c r="V8210" i="1"/>
  <c r="V8211" i="1"/>
  <c r="V8212" i="1"/>
  <c r="V8213" i="1"/>
  <c r="Z8213" i="1" s="1"/>
  <c r="V8214" i="1"/>
  <c r="V8215" i="1"/>
  <c r="Z8215" i="1" s="1"/>
  <c r="V8216" i="1"/>
  <c r="Z8216" i="1" s="1"/>
  <c r="V8217" i="1"/>
  <c r="V8218" i="1"/>
  <c r="V8219" i="1"/>
  <c r="V8220" i="1"/>
  <c r="V8221" i="1"/>
  <c r="Z8221" i="1" s="1"/>
  <c r="V8222" i="1"/>
  <c r="V8223" i="1"/>
  <c r="Z8223" i="1" s="1"/>
  <c r="V8224" i="1"/>
  <c r="Z8224" i="1" s="1"/>
  <c r="V8225" i="1"/>
  <c r="V8226" i="1"/>
  <c r="V8227" i="1"/>
  <c r="V8228" i="1"/>
  <c r="V8229" i="1"/>
  <c r="Z8229" i="1" s="1"/>
  <c r="V8230" i="1"/>
  <c r="V8231" i="1"/>
  <c r="Z8231" i="1" s="1"/>
  <c r="V8232" i="1"/>
  <c r="Z8232" i="1" s="1"/>
  <c r="V8233" i="1"/>
  <c r="V8234" i="1"/>
  <c r="V8235" i="1"/>
  <c r="V8236" i="1"/>
  <c r="V8237" i="1"/>
  <c r="Z8237" i="1" s="1"/>
  <c r="V8238" i="1"/>
  <c r="V8239" i="1"/>
  <c r="Z8239" i="1" s="1"/>
  <c r="V8240" i="1"/>
  <c r="Z8240" i="1" s="1"/>
  <c r="V8241" i="1"/>
  <c r="V8242" i="1"/>
  <c r="V8243" i="1"/>
  <c r="V8244" i="1"/>
  <c r="V8245" i="1"/>
  <c r="Z8245" i="1" s="1"/>
  <c r="V8246" i="1"/>
  <c r="V8247" i="1"/>
  <c r="Z8247" i="1" s="1"/>
  <c r="V8248" i="1"/>
  <c r="Z8248" i="1" s="1"/>
  <c r="V8249" i="1"/>
  <c r="V8250" i="1"/>
  <c r="V8251" i="1"/>
  <c r="V8252" i="1"/>
  <c r="V8253" i="1"/>
  <c r="Z8253" i="1" s="1"/>
  <c r="V8254" i="1"/>
  <c r="V8255" i="1"/>
  <c r="Z8255" i="1" s="1"/>
  <c r="V8256" i="1"/>
  <c r="Z8256" i="1" s="1"/>
  <c r="V8257" i="1"/>
  <c r="V8258" i="1"/>
  <c r="V8259" i="1"/>
  <c r="V8260" i="1"/>
  <c r="V8261" i="1"/>
  <c r="Z8261" i="1" s="1"/>
  <c r="V8262" i="1"/>
  <c r="V8263" i="1"/>
  <c r="Z8263" i="1" s="1"/>
  <c r="V8264" i="1"/>
  <c r="Z8264" i="1" s="1"/>
  <c r="V8265" i="1"/>
  <c r="V8266" i="1"/>
  <c r="V8267" i="1"/>
  <c r="V8268" i="1"/>
  <c r="V8269" i="1"/>
  <c r="Z8269" i="1" s="1"/>
  <c r="V8270" i="1"/>
  <c r="V8271" i="1"/>
  <c r="Z8271" i="1" s="1"/>
  <c r="V8272" i="1"/>
  <c r="Z8272" i="1" s="1"/>
  <c r="V8273" i="1"/>
  <c r="V8274" i="1"/>
  <c r="V8275" i="1"/>
  <c r="V8276" i="1"/>
  <c r="V8277" i="1"/>
  <c r="Z8277" i="1" s="1"/>
  <c r="V8278" i="1"/>
  <c r="V8279" i="1"/>
  <c r="Z8279" i="1" s="1"/>
  <c r="V8280" i="1"/>
  <c r="Z8280" i="1" s="1"/>
  <c r="V8281" i="1"/>
  <c r="V8282" i="1"/>
  <c r="V8283" i="1"/>
  <c r="V8284" i="1"/>
  <c r="V8285" i="1"/>
  <c r="Z8285" i="1" s="1"/>
  <c r="V8286" i="1"/>
  <c r="V8287" i="1"/>
  <c r="Z8287" i="1" s="1"/>
  <c r="V8288" i="1"/>
  <c r="Z8288" i="1" s="1"/>
  <c r="V8289" i="1"/>
  <c r="V8290" i="1"/>
  <c r="V8291" i="1"/>
  <c r="V8292" i="1"/>
  <c r="V8293" i="1"/>
  <c r="Z8293" i="1" s="1"/>
  <c r="V8294" i="1"/>
  <c r="V8295" i="1"/>
  <c r="Z8295" i="1" s="1"/>
  <c r="V8296" i="1"/>
  <c r="Z8296" i="1" s="1"/>
  <c r="V8297" i="1"/>
  <c r="V8298" i="1"/>
  <c r="V8299" i="1"/>
  <c r="V8300" i="1"/>
  <c r="V8301" i="1"/>
  <c r="Z8301" i="1" s="1"/>
  <c r="V8302" i="1"/>
  <c r="V8303" i="1"/>
  <c r="Z8303" i="1" s="1"/>
  <c r="V8304" i="1"/>
  <c r="Z8304" i="1" s="1"/>
  <c r="V8305" i="1"/>
  <c r="V8306" i="1"/>
  <c r="V8307" i="1"/>
  <c r="V8308" i="1"/>
  <c r="V8309" i="1"/>
  <c r="Z8309" i="1" s="1"/>
  <c r="V8310" i="1"/>
  <c r="V8311" i="1"/>
  <c r="Z8311" i="1" s="1"/>
  <c r="V8312" i="1"/>
  <c r="Z8312" i="1" s="1"/>
  <c r="V8313" i="1"/>
  <c r="V8314" i="1"/>
  <c r="V8315" i="1"/>
  <c r="V8316" i="1"/>
  <c r="V8317" i="1"/>
  <c r="Z8317" i="1" s="1"/>
  <c r="V8318" i="1"/>
  <c r="V8319" i="1"/>
  <c r="Z8319" i="1" s="1"/>
  <c r="V8320" i="1"/>
  <c r="Z8320" i="1" s="1"/>
  <c r="V8321" i="1"/>
  <c r="V8322" i="1"/>
  <c r="V8323" i="1"/>
  <c r="V8324" i="1"/>
  <c r="V8325" i="1"/>
  <c r="Z8325" i="1" s="1"/>
  <c r="V8326" i="1"/>
  <c r="V8327" i="1"/>
  <c r="Z8327" i="1" s="1"/>
  <c r="V8328" i="1"/>
  <c r="Z8328" i="1" s="1"/>
  <c r="V8329" i="1"/>
  <c r="V8330" i="1"/>
  <c r="V8331" i="1"/>
  <c r="V8332" i="1"/>
  <c r="V8333" i="1"/>
  <c r="Z8333" i="1" s="1"/>
  <c r="V8334" i="1"/>
  <c r="V8335" i="1"/>
  <c r="Z8335" i="1" s="1"/>
  <c r="V8336" i="1"/>
  <c r="Z8336" i="1" s="1"/>
  <c r="V8337" i="1"/>
  <c r="V8338" i="1"/>
  <c r="V8339" i="1"/>
  <c r="V8340" i="1"/>
  <c r="V8341" i="1"/>
  <c r="Z8341" i="1" s="1"/>
  <c r="V8342" i="1"/>
  <c r="V8343" i="1"/>
  <c r="Z8343" i="1" s="1"/>
  <c r="V8344" i="1"/>
  <c r="Z8344" i="1" s="1"/>
  <c r="V8345" i="1"/>
  <c r="V8346" i="1"/>
  <c r="V8347" i="1"/>
  <c r="V8348" i="1"/>
  <c r="V8349" i="1"/>
  <c r="Z8349" i="1" s="1"/>
  <c r="V8350" i="1"/>
  <c r="V8351" i="1"/>
  <c r="Z8351" i="1" s="1"/>
  <c r="V8352" i="1"/>
  <c r="Z8352" i="1" s="1"/>
  <c r="V8353" i="1"/>
  <c r="V8354" i="1"/>
  <c r="V8355" i="1"/>
  <c r="V8356" i="1"/>
  <c r="V8357" i="1"/>
  <c r="Z8357" i="1" s="1"/>
  <c r="V8358" i="1"/>
  <c r="V8359" i="1"/>
  <c r="Z8359" i="1" s="1"/>
  <c r="V8360" i="1"/>
  <c r="Z8360" i="1" s="1"/>
  <c r="V8361" i="1"/>
  <c r="V8362" i="1"/>
  <c r="V8363" i="1"/>
  <c r="V8364" i="1"/>
  <c r="V8365" i="1"/>
  <c r="Z8365" i="1" s="1"/>
  <c r="V8366" i="1"/>
  <c r="V8367" i="1"/>
  <c r="Z8367" i="1" s="1"/>
  <c r="V8368" i="1"/>
  <c r="Z8368" i="1" s="1"/>
  <c r="V8369" i="1"/>
  <c r="V8370" i="1"/>
  <c r="V8371" i="1"/>
  <c r="V8372" i="1"/>
  <c r="V8373" i="1"/>
  <c r="Z8373" i="1" s="1"/>
  <c r="V8374" i="1"/>
  <c r="V8375" i="1"/>
  <c r="Z8375" i="1" s="1"/>
  <c r="V8376" i="1"/>
  <c r="Z8376" i="1" s="1"/>
  <c r="V8377" i="1"/>
  <c r="V8378" i="1"/>
  <c r="V8379" i="1"/>
  <c r="V8380" i="1"/>
  <c r="V8381" i="1"/>
  <c r="Z8381" i="1" s="1"/>
  <c r="V8382" i="1"/>
  <c r="V8383" i="1"/>
  <c r="Z8383" i="1" s="1"/>
  <c r="V8384" i="1"/>
  <c r="Z8384" i="1" s="1"/>
  <c r="V8385" i="1"/>
  <c r="V8386" i="1"/>
  <c r="V8387" i="1"/>
  <c r="V8388" i="1"/>
  <c r="V8389" i="1"/>
  <c r="Z8389" i="1" s="1"/>
  <c r="V8390" i="1"/>
  <c r="V8391" i="1"/>
  <c r="Z8391" i="1" s="1"/>
  <c r="V8392" i="1"/>
  <c r="Z8392" i="1" s="1"/>
  <c r="V8393" i="1"/>
  <c r="V8394" i="1"/>
  <c r="V8395" i="1"/>
  <c r="V8396" i="1"/>
  <c r="V8397" i="1"/>
  <c r="Z8397" i="1" s="1"/>
  <c r="V8398" i="1"/>
  <c r="V8399" i="1"/>
  <c r="Z8399" i="1" s="1"/>
  <c r="V8400" i="1"/>
  <c r="Z8400" i="1" s="1"/>
  <c r="V8401" i="1"/>
  <c r="V8402" i="1"/>
  <c r="V8403" i="1"/>
  <c r="V8404" i="1"/>
  <c r="V8405" i="1"/>
  <c r="Z8405" i="1" s="1"/>
  <c r="V8406" i="1"/>
  <c r="V8407" i="1"/>
  <c r="Z8407" i="1" s="1"/>
  <c r="V8408" i="1"/>
  <c r="Z8408" i="1" s="1"/>
  <c r="V8409" i="1"/>
  <c r="V8410" i="1"/>
  <c r="V8411" i="1"/>
  <c r="V8412" i="1"/>
  <c r="V8413" i="1"/>
  <c r="Z8413" i="1" s="1"/>
  <c r="V8414" i="1"/>
  <c r="V8415" i="1"/>
  <c r="Z8415" i="1" s="1"/>
  <c r="V8416" i="1"/>
  <c r="Z8416" i="1" s="1"/>
  <c r="V8417" i="1"/>
  <c r="V8418" i="1"/>
  <c r="V8419" i="1"/>
  <c r="V8420" i="1"/>
  <c r="V8421" i="1"/>
  <c r="Z8421" i="1" s="1"/>
  <c r="V8422" i="1"/>
  <c r="V8423" i="1"/>
  <c r="Z8423" i="1" s="1"/>
  <c r="V8424" i="1"/>
  <c r="Z8424" i="1" s="1"/>
  <c r="V8425" i="1"/>
  <c r="V8426" i="1"/>
  <c r="V8427" i="1"/>
  <c r="V8428" i="1"/>
  <c r="V8429" i="1"/>
  <c r="Z8429" i="1" s="1"/>
  <c r="V8430" i="1"/>
  <c r="V8431" i="1"/>
  <c r="Z8431" i="1" s="1"/>
  <c r="V8432" i="1"/>
  <c r="Z8432" i="1" s="1"/>
  <c r="V8433" i="1"/>
  <c r="V8434" i="1"/>
  <c r="V8435" i="1"/>
  <c r="V8436" i="1"/>
  <c r="V8437" i="1"/>
  <c r="Z8437" i="1" s="1"/>
  <c r="V8438" i="1"/>
  <c r="V8439" i="1"/>
  <c r="Z8439" i="1" s="1"/>
  <c r="V8440" i="1"/>
  <c r="Z8440" i="1" s="1"/>
  <c r="V8441" i="1"/>
  <c r="V8442" i="1"/>
  <c r="V8443" i="1"/>
  <c r="V8444" i="1"/>
  <c r="V8445" i="1"/>
  <c r="Z8445" i="1" s="1"/>
  <c r="V8446" i="1"/>
  <c r="V8447" i="1"/>
  <c r="Z8447" i="1" s="1"/>
  <c r="V8448" i="1"/>
  <c r="Z8448" i="1" s="1"/>
  <c r="V8449" i="1"/>
  <c r="V8450" i="1"/>
  <c r="V8451" i="1"/>
  <c r="V8452" i="1"/>
  <c r="V8453" i="1"/>
  <c r="Z8453" i="1" s="1"/>
  <c r="V8454" i="1"/>
  <c r="V8455" i="1"/>
  <c r="Z8455" i="1" s="1"/>
  <c r="V8456" i="1"/>
  <c r="Z8456" i="1" s="1"/>
  <c r="V8457" i="1"/>
  <c r="V8458" i="1"/>
  <c r="V8459" i="1"/>
  <c r="V8460" i="1"/>
  <c r="V8461" i="1"/>
  <c r="Z8461" i="1" s="1"/>
  <c r="V8462" i="1"/>
  <c r="V8463" i="1"/>
  <c r="Z8463" i="1" s="1"/>
  <c r="V8464" i="1"/>
  <c r="Z8464" i="1" s="1"/>
  <c r="V8465" i="1"/>
  <c r="V8466" i="1"/>
  <c r="V8467" i="1"/>
  <c r="V8468" i="1"/>
  <c r="V8469" i="1"/>
  <c r="Z8469" i="1" s="1"/>
  <c r="V8470" i="1"/>
  <c r="V8471" i="1"/>
  <c r="V8472" i="1"/>
  <c r="Z8472" i="1" s="1"/>
  <c r="V8473" i="1"/>
  <c r="V8474" i="1"/>
  <c r="V8475" i="1"/>
  <c r="V8476" i="1"/>
  <c r="V8477" i="1"/>
  <c r="Z8477" i="1" s="1"/>
  <c r="V8478" i="1"/>
  <c r="V8479" i="1"/>
  <c r="V8480" i="1"/>
  <c r="Z8480" i="1" s="1"/>
  <c r="V8481" i="1"/>
  <c r="V8482" i="1"/>
  <c r="V8483" i="1"/>
  <c r="V8484" i="1"/>
  <c r="V8485" i="1"/>
  <c r="Z8485" i="1" s="1"/>
  <c r="V8486" i="1"/>
  <c r="V8487" i="1"/>
  <c r="V8488" i="1"/>
  <c r="Z8488" i="1" s="1"/>
  <c r="V8489" i="1"/>
  <c r="V8490" i="1"/>
  <c r="V8491" i="1"/>
  <c r="V8492" i="1"/>
  <c r="V8493" i="1"/>
  <c r="Z8493" i="1" s="1"/>
  <c r="V8494" i="1"/>
  <c r="V8495" i="1"/>
  <c r="V8496" i="1"/>
  <c r="Z8496" i="1" s="1"/>
  <c r="V8497" i="1"/>
  <c r="V8498" i="1"/>
  <c r="V8499" i="1"/>
  <c r="V8500" i="1"/>
  <c r="V8501" i="1"/>
  <c r="Z8501" i="1" s="1"/>
  <c r="V8502" i="1"/>
  <c r="V8503" i="1"/>
  <c r="V8504" i="1"/>
  <c r="Z8504" i="1" s="1"/>
  <c r="V8505" i="1"/>
  <c r="V8506" i="1"/>
  <c r="V8507" i="1"/>
  <c r="V8508" i="1"/>
  <c r="V8509" i="1"/>
  <c r="Z8509" i="1" s="1"/>
  <c r="V8510" i="1"/>
  <c r="V8511" i="1"/>
  <c r="V8512" i="1"/>
  <c r="Z8512" i="1" s="1"/>
  <c r="V8513" i="1"/>
  <c r="V8514" i="1"/>
  <c r="V8515" i="1"/>
  <c r="V8516" i="1"/>
  <c r="V8517" i="1"/>
  <c r="Z8517" i="1" s="1"/>
  <c r="V8518" i="1"/>
  <c r="V8519" i="1"/>
  <c r="V8520" i="1"/>
  <c r="Z8520" i="1" s="1"/>
  <c r="V8521" i="1"/>
  <c r="V8522" i="1"/>
  <c r="V8523" i="1"/>
  <c r="V8524" i="1"/>
  <c r="V8525" i="1"/>
  <c r="Z8525" i="1" s="1"/>
  <c r="V8526" i="1"/>
  <c r="V8527" i="1"/>
  <c r="V8528" i="1"/>
  <c r="Z8528" i="1" s="1"/>
  <c r="V8529" i="1"/>
  <c r="V8530" i="1"/>
  <c r="V8531" i="1"/>
  <c r="V8532" i="1"/>
  <c r="V8533" i="1"/>
  <c r="Z8533" i="1" s="1"/>
  <c r="V8534" i="1"/>
  <c r="V8535" i="1"/>
  <c r="V8536" i="1"/>
  <c r="Z8536" i="1" s="1"/>
  <c r="V8537" i="1"/>
  <c r="V8538" i="1"/>
  <c r="V8539" i="1"/>
  <c r="V8540" i="1"/>
  <c r="V8541" i="1"/>
  <c r="Z8541" i="1" s="1"/>
  <c r="V8542" i="1"/>
  <c r="V8543" i="1"/>
  <c r="V8544" i="1"/>
  <c r="Z8544" i="1" s="1"/>
  <c r="V8545" i="1"/>
  <c r="V8546" i="1"/>
  <c r="V8547" i="1"/>
  <c r="V8548" i="1"/>
  <c r="V8549" i="1"/>
  <c r="Z8549" i="1" s="1"/>
  <c r="V8550" i="1"/>
  <c r="V8551" i="1"/>
  <c r="V8552" i="1"/>
  <c r="Z8552" i="1" s="1"/>
  <c r="V8553" i="1"/>
  <c r="V8554" i="1"/>
  <c r="V8555" i="1"/>
  <c r="V8556" i="1"/>
  <c r="V8557" i="1"/>
  <c r="Z8557" i="1" s="1"/>
  <c r="V8558" i="1"/>
  <c r="V8559" i="1"/>
  <c r="V8560" i="1"/>
  <c r="Z8560" i="1" s="1"/>
  <c r="V8561" i="1"/>
  <c r="V8562" i="1"/>
  <c r="V8563" i="1"/>
  <c r="V8564" i="1"/>
  <c r="V8565" i="1"/>
  <c r="Z8565" i="1" s="1"/>
  <c r="V8566" i="1"/>
  <c r="V8567" i="1"/>
  <c r="V8568" i="1"/>
  <c r="Z8568" i="1" s="1"/>
  <c r="V8569" i="1"/>
  <c r="V8570" i="1"/>
  <c r="V8571" i="1"/>
  <c r="V8572" i="1"/>
  <c r="V8573" i="1"/>
  <c r="Z8573" i="1" s="1"/>
  <c r="V8574" i="1"/>
  <c r="V8575" i="1"/>
  <c r="V8576" i="1"/>
  <c r="Z8576" i="1" s="1"/>
  <c r="V8577" i="1"/>
  <c r="V8578" i="1"/>
  <c r="V8579" i="1"/>
  <c r="V8580" i="1"/>
  <c r="V8581" i="1"/>
  <c r="Z8581" i="1" s="1"/>
  <c r="V8582" i="1"/>
  <c r="V8583" i="1"/>
  <c r="V8584" i="1"/>
  <c r="Z8584" i="1" s="1"/>
  <c r="V8585" i="1"/>
  <c r="V8586" i="1"/>
  <c r="V8587" i="1"/>
  <c r="V8588" i="1"/>
  <c r="V8589" i="1"/>
  <c r="Z8589" i="1" s="1"/>
  <c r="V8590" i="1"/>
  <c r="V8591" i="1"/>
  <c r="V8592" i="1"/>
  <c r="Z8592" i="1" s="1"/>
  <c r="V8593" i="1"/>
  <c r="V8594" i="1"/>
  <c r="V8595" i="1"/>
  <c r="V8596" i="1"/>
  <c r="V8597" i="1"/>
  <c r="Z8597" i="1" s="1"/>
  <c r="V8598" i="1"/>
  <c r="V8599" i="1"/>
  <c r="V8600" i="1"/>
  <c r="Z8600" i="1" s="1"/>
  <c r="V8601" i="1"/>
  <c r="V8602" i="1"/>
  <c r="V8603" i="1"/>
  <c r="V8604" i="1"/>
  <c r="V8605" i="1"/>
  <c r="Z8605" i="1" s="1"/>
  <c r="V8606" i="1"/>
  <c r="V8607" i="1"/>
  <c r="V8608" i="1"/>
  <c r="Z8608" i="1" s="1"/>
  <c r="V8609" i="1"/>
  <c r="V8610" i="1"/>
  <c r="V8611" i="1"/>
  <c r="V8612" i="1"/>
  <c r="V8613" i="1"/>
  <c r="Z8613" i="1" s="1"/>
  <c r="V8614" i="1"/>
  <c r="V8615" i="1"/>
  <c r="V8616" i="1"/>
  <c r="Z8616" i="1" s="1"/>
  <c r="V8617" i="1"/>
  <c r="V8618" i="1"/>
  <c r="V8619" i="1"/>
  <c r="V8620" i="1"/>
  <c r="V8621" i="1"/>
  <c r="Z8621" i="1" s="1"/>
  <c r="V8622" i="1"/>
  <c r="V8623" i="1"/>
  <c r="V8624" i="1"/>
  <c r="Z8624" i="1" s="1"/>
  <c r="V8625" i="1"/>
  <c r="V8626" i="1"/>
  <c r="V8627" i="1"/>
  <c r="V8628" i="1"/>
  <c r="V8629" i="1"/>
  <c r="Z8629" i="1" s="1"/>
  <c r="V8630" i="1"/>
  <c r="V8631" i="1"/>
  <c r="V8632" i="1"/>
  <c r="Z8632" i="1" s="1"/>
  <c r="V8633" i="1"/>
  <c r="V8634" i="1"/>
  <c r="V8635" i="1"/>
  <c r="V8636" i="1"/>
  <c r="V8637" i="1"/>
  <c r="Z8637" i="1" s="1"/>
  <c r="V8638" i="1"/>
  <c r="V8639" i="1"/>
  <c r="V8640" i="1"/>
  <c r="Z8640" i="1" s="1"/>
  <c r="V8641" i="1"/>
  <c r="V8642" i="1"/>
  <c r="V8643" i="1"/>
  <c r="V8644" i="1"/>
  <c r="V8645" i="1"/>
  <c r="Z8645" i="1" s="1"/>
  <c r="V8646" i="1"/>
  <c r="V8647" i="1"/>
  <c r="V8648" i="1"/>
  <c r="Z8648" i="1" s="1"/>
  <c r="V8649" i="1"/>
  <c r="V8650" i="1"/>
  <c r="V8651" i="1"/>
  <c r="V8652" i="1"/>
  <c r="V8653" i="1"/>
  <c r="Z8653" i="1" s="1"/>
  <c r="V8654" i="1"/>
  <c r="V8655" i="1"/>
  <c r="V8656" i="1"/>
  <c r="Z8656" i="1" s="1"/>
  <c r="V8657" i="1"/>
  <c r="V8658" i="1"/>
  <c r="V8659" i="1"/>
  <c r="V8660" i="1"/>
  <c r="V8661" i="1"/>
  <c r="Z8661" i="1" s="1"/>
  <c r="V8662" i="1"/>
  <c r="V8663" i="1"/>
  <c r="V8664" i="1"/>
  <c r="Z8664" i="1" s="1"/>
  <c r="V8665" i="1"/>
  <c r="V8666" i="1"/>
  <c r="V8667" i="1"/>
  <c r="V8668" i="1"/>
  <c r="V8669" i="1"/>
  <c r="Z8669" i="1" s="1"/>
  <c r="V8670" i="1"/>
  <c r="V8671" i="1"/>
  <c r="V8672" i="1"/>
  <c r="Z8672" i="1" s="1"/>
  <c r="V8673" i="1"/>
  <c r="V8674" i="1"/>
  <c r="V8675" i="1"/>
  <c r="V8676" i="1"/>
  <c r="V8677" i="1"/>
  <c r="Z8677" i="1" s="1"/>
  <c r="V8678" i="1"/>
  <c r="V8679" i="1"/>
  <c r="V8680" i="1"/>
  <c r="Z8680" i="1" s="1"/>
  <c r="V8681" i="1"/>
  <c r="V8682" i="1"/>
  <c r="V8683" i="1"/>
  <c r="V8684" i="1"/>
  <c r="V8685" i="1"/>
  <c r="Z8685" i="1" s="1"/>
  <c r="V8686" i="1"/>
  <c r="V8687" i="1"/>
  <c r="V8688" i="1"/>
  <c r="Z8688" i="1" s="1"/>
  <c r="V8689" i="1"/>
  <c r="V8690" i="1"/>
  <c r="V8691" i="1"/>
  <c r="V8692" i="1"/>
  <c r="V8693" i="1"/>
  <c r="Z8693" i="1" s="1"/>
  <c r="V8694" i="1"/>
  <c r="V8695" i="1"/>
  <c r="V8696" i="1"/>
  <c r="Z8696" i="1" s="1"/>
  <c r="V8697" i="1"/>
  <c r="V8698" i="1"/>
  <c r="V8699" i="1"/>
  <c r="V8700" i="1"/>
  <c r="V8701" i="1"/>
  <c r="Z8701" i="1" s="1"/>
  <c r="V8702" i="1"/>
  <c r="V8703" i="1"/>
  <c r="V8704" i="1"/>
  <c r="Z8704" i="1" s="1"/>
  <c r="V8705" i="1"/>
  <c r="V8706" i="1"/>
  <c r="V8707" i="1"/>
  <c r="V8708" i="1"/>
  <c r="V8709" i="1"/>
  <c r="Z8709" i="1" s="1"/>
  <c r="V8710" i="1"/>
  <c r="V8711" i="1"/>
  <c r="V8712" i="1"/>
  <c r="Z8712" i="1" s="1"/>
  <c r="V8713" i="1"/>
  <c r="V8714" i="1"/>
  <c r="V8715" i="1"/>
  <c r="V8716" i="1"/>
  <c r="V8717" i="1"/>
  <c r="Z8717" i="1" s="1"/>
  <c r="V8718" i="1"/>
  <c r="V8719" i="1"/>
  <c r="V8720" i="1"/>
  <c r="Z8720" i="1" s="1"/>
  <c r="V8721" i="1"/>
  <c r="V8722" i="1"/>
  <c r="V8723" i="1"/>
  <c r="V8724" i="1"/>
  <c r="V8725" i="1"/>
  <c r="Z8725" i="1" s="1"/>
  <c r="V8726" i="1"/>
  <c r="V8727" i="1"/>
  <c r="V8728" i="1"/>
  <c r="Z8728" i="1" s="1"/>
  <c r="V8729" i="1"/>
  <c r="V8730" i="1"/>
  <c r="V8731" i="1"/>
  <c r="V8732" i="1"/>
  <c r="V8733" i="1"/>
  <c r="Z8733" i="1" s="1"/>
  <c r="V8734" i="1"/>
  <c r="V8735" i="1"/>
  <c r="V8736" i="1"/>
  <c r="Z8736" i="1" s="1"/>
  <c r="V8737" i="1"/>
  <c r="V8738" i="1"/>
  <c r="V8739" i="1"/>
  <c r="V8740" i="1"/>
  <c r="V8741" i="1"/>
  <c r="Z8741" i="1" s="1"/>
  <c r="V8742" i="1"/>
  <c r="V8743" i="1"/>
  <c r="V8744" i="1"/>
  <c r="Z8744" i="1" s="1"/>
  <c r="V8745" i="1"/>
  <c r="V8746" i="1"/>
  <c r="V8747" i="1"/>
  <c r="V8748" i="1"/>
  <c r="V8749" i="1"/>
  <c r="Z8749" i="1" s="1"/>
  <c r="V8750" i="1"/>
  <c r="V8751" i="1"/>
  <c r="V8752" i="1"/>
  <c r="Z8752" i="1" s="1"/>
  <c r="V8753" i="1"/>
  <c r="V8754" i="1"/>
  <c r="V8755" i="1"/>
  <c r="V8756" i="1"/>
  <c r="V8757" i="1"/>
  <c r="Z8757" i="1" s="1"/>
  <c r="V8758" i="1"/>
  <c r="V8759" i="1"/>
  <c r="V8760" i="1"/>
  <c r="Z8760" i="1" s="1"/>
  <c r="V8761" i="1"/>
  <c r="V8762" i="1"/>
  <c r="V8763" i="1"/>
  <c r="V8764" i="1"/>
  <c r="V8765" i="1"/>
  <c r="Z8765" i="1" s="1"/>
  <c r="V8766" i="1"/>
  <c r="V8767" i="1"/>
  <c r="V8768" i="1"/>
  <c r="Z8768" i="1" s="1"/>
  <c r="V8769" i="1"/>
  <c r="V8770" i="1"/>
  <c r="V8771" i="1"/>
  <c r="V8772" i="1"/>
  <c r="V8773" i="1"/>
  <c r="Z8773" i="1" s="1"/>
  <c r="V8774" i="1"/>
  <c r="V8775" i="1"/>
  <c r="V8776" i="1"/>
  <c r="Z8776" i="1" s="1"/>
  <c r="V8777" i="1"/>
  <c r="V8778" i="1"/>
  <c r="V8779" i="1"/>
  <c r="V8780" i="1"/>
  <c r="V8781" i="1"/>
  <c r="Z8781" i="1" s="1"/>
  <c r="V8782" i="1"/>
  <c r="V8783" i="1"/>
  <c r="V8784" i="1"/>
  <c r="Z8784" i="1" s="1"/>
  <c r="V8785" i="1"/>
  <c r="V8786" i="1"/>
  <c r="V8787" i="1"/>
  <c r="V8788" i="1"/>
  <c r="V8789" i="1"/>
  <c r="Z8789" i="1" s="1"/>
  <c r="V8790" i="1"/>
  <c r="V8791" i="1"/>
  <c r="V8792" i="1"/>
  <c r="Z8792" i="1" s="1"/>
  <c r="V8793" i="1"/>
  <c r="V8794" i="1"/>
  <c r="V8795" i="1"/>
  <c r="V8796" i="1"/>
  <c r="V8797" i="1"/>
  <c r="Z8797" i="1" s="1"/>
  <c r="V8798" i="1"/>
  <c r="V8799" i="1"/>
  <c r="V8800" i="1"/>
  <c r="Z8800" i="1" s="1"/>
  <c r="V8801" i="1"/>
  <c r="V8802" i="1"/>
  <c r="V8803" i="1"/>
  <c r="V8804" i="1"/>
  <c r="V8805" i="1"/>
  <c r="Z8805" i="1" s="1"/>
  <c r="V8806" i="1"/>
  <c r="V8807" i="1"/>
  <c r="V8808" i="1"/>
  <c r="Z8808" i="1" s="1"/>
  <c r="V8809" i="1"/>
  <c r="V8810" i="1"/>
  <c r="V8811" i="1"/>
  <c r="V8812" i="1"/>
  <c r="V8813" i="1"/>
  <c r="Z8813" i="1" s="1"/>
  <c r="V8814" i="1"/>
  <c r="V8815" i="1"/>
  <c r="V8816" i="1"/>
  <c r="Z8816" i="1" s="1"/>
  <c r="V8817" i="1"/>
  <c r="V8818" i="1"/>
  <c r="V8819" i="1"/>
  <c r="V8820" i="1"/>
  <c r="V8821" i="1"/>
  <c r="Z8821" i="1" s="1"/>
  <c r="V8822" i="1"/>
  <c r="V8823" i="1"/>
  <c r="V8824" i="1"/>
  <c r="Z8824" i="1" s="1"/>
  <c r="V8825" i="1"/>
  <c r="V8826" i="1"/>
  <c r="V8827" i="1"/>
  <c r="V8828" i="1"/>
  <c r="V8829" i="1"/>
  <c r="Z8829" i="1" s="1"/>
  <c r="V8830" i="1"/>
  <c r="V8831" i="1"/>
  <c r="V8832" i="1"/>
  <c r="Z8832" i="1" s="1"/>
  <c r="V8833" i="1"/>
  <c r="V8834" i="1"/>
  <c r="V8835" i="1"/>
  <c r="V8836" i="1"/>
  <c r="V8837" i="1"/>
  <c r="Z8837" i="1" s="1"/>
  <c r="V8838" i="1"/>
  <c r="V8839" i="1"/>
  <c r="V8840" i="1"/>
  <c r="Z8840" i="1" s="1"/>
  <c r="V8841" i="1"/>
  <c r="V8842" i="1"/>
  <c r="V8843" i="1"/>
  <c r="V8844" i="1"/>
  <c r="V8845" i="1"/>
  <c r="Z8845" i="1" s="1"/>
  <c r="V8846" i="1"/>
  <c r="V8847" i="1"/>
  <c r="V8848" i="1"/>
  <c r="Z8848" i="1" s="1"/>
  <c r="V8849" i="1"/>
  <c r="V8850" i="1"/>
  <c r="V8851" i="1"/>
  <c r="V8852" i="1"/>
  <c r="V8853" i="1"/>
  <c r="Z8853" i="1" s="1"/>
  <c r="V8854" i="1"/>
  <c r="V8855" i="1"/>
  <c r="V8856" i="1"/>
  <c r="Z8856" i="1" s="1"/>
  <c r="V8857" i="1"/>
  <c r="V8858" i="1"/>
  <c r="V8859" i="1"/>
  <c r="V8860" i="1"/>
  <c r="V8861" i="1"/>
  <c r="Z8861" i="1" s="1"/>
  <c r="V8862" i="1"/>
  <c r="V8863" i="1"/>
  <c r="V8864" i="1"/>
  <c r="Z8864" i="1" s="1"/>
  <c r="V8865" i="1"/>
  <c r="V8866" i="1"/>
  <c r="V8867" i="1"/>
  <c r="V8868" i="1"/>
  <c r="V8869" i="1"/>
  <c r="Z8869" i="1" s="1"/>
  <c r="V8870" i="1"/>
  <c r="V8871" i="1"/>
  <c r="V8872" i="1"/>
  <c r="Z8872" i="1" s="1"/>
  <c r="V8873" i="1"/>
  <c r="V8874" i="1"/>
  <c r="V8875" i="1"/>
  <c r="V8876" i="1"/>
  <c r="V8877" i="1"/>
  <c r="Z8877" i="1" s="1"/>
  <c r="V8878" i="1"/>
  <c r="V8879" i="1"/>
  <c r="V8880" i="1"/>
  <c r="Z8880" i="1" s="1"/>
  <c r="V8881" i="1"/>
  <c r="V8882" i="1"/>
  <c r="V8883" i="1"/>
  <c r="V8884" i="1"/>
  <c r="V8885" i="1"/>
  <c r="Z8885" i="1" s="1"/>
  <c r="V8886" i="1"/>
  <c r="V8887" i="1"/>
  <c r="V8888" i="1"/>
  <c r="Z8888" i="1" s="1"/>
  <c r="V8889" i="1"/>
  <c r="V8890" i="1"/>
  <c r="V8891" i="1"/>
  <c r="V8892" i="1"/>
  <c r="V8893" i="1"/>
  <c r="Z8893" i="1" s="1"/>
  <c r="V8894" i="1"/>
  <c r="V8895" i="1"/>
  <c r="V8896" i="1"/>
  <c r="Z8896" i="1" s="1"/>
  <c r="V8897" i="1"/>
  <c r="V8898" i="1"/>
  <c r="V8899" i="1"/>
  <c r="V8900" i="1"/>
  <c r="V8901" i="1"/>
  <c r="Z8901" i="1" s="1"/>
  <c r="V8902" i="1"/>
  <c r="V8903" i="1"/>
  <c r="V8904" i="1"/>
  <c r="Z8904" i="1" s="1"/>
  <c r="V8905" i="1"/>
  <c r="V8906" i="1"/>
  <c r="V8907" i="1"/>
  <c r="V8908" i="1"/>
  <c r="V8909" i="1"/>
  <c r="Z8909" i="1" s="1"/>
  <c r="V8910" i="1"/>
  <c r="V8911" i="1"/>
  <c r="V8912" i="1"/>
  <c r="Z8912" i="1" s="1"/>
  <c r="V8913" i="1"/>
  <c r="V8914" i="1"/>
  <c r="V8915" i="1"/>
  <c r="V8916" i="1"/>
  <c r="V8917" i="1"/>
  <c r="Z8917" i="1" s="1"/>
  <c r="V8918" i="1"/>
  <c r="V8919" i="1"/>
  <c r="V8920" i="1"/>
  <c r="Z8920" i="1" s="1"/>
  <c r="V8921" i="1"/>
  <c r="V8922" i="1"/>
  <c r="V8923" i="1"/>
  <c r="V8924" i="1"/>
  <c r="V8925" i="1"/>
  <c r="Z8925" i="1" s="1"/>
  <c r="V8926" i="1"/>
  <c r="V8927" i="1"/>
  <c r="V8928" i="1"/>
  <c r="Z8928" i="1" s="1"/>
  <c r="V8929" i="1"/>
  <c r="V8930" i="1"/>
  <c r="V8931" i="1"/>
  <c r="V8932" i="1"/>
  <c r="V8933" i="1"/>
  <c r="Z8933" i="1" s="1"/>
  <c r="V8934" i="1"/>
  <c r="V8935" i="1"/>
  <c r="V8936" i="1"/>
  <c r="Z8936" i="1" s="1"/>
  <c r="V8937" i="1"/>
  <c r="V8938" i="1"/>
  <c r="V8939" i="1"/>
  <c r="V8940" i="1"/>
  <c r="V8941" i="1"/>
  <c r="Z8941" i="1" s="1"/>
  <c r="V8942" i="1"/>
  <c r="V8943" i="1"/>
  <c r="V8944" i="1"/>
  <c r="Z8944" i="1" s="1"/>
  <c r="V8945" i="1"/>
  <c r="V8946" i="1"/>
  <c r="V8947" i="1"/>
  <c r="V8948" i="1"/>
  <c r="V8949" i="1"/>
  <c r="Z8949" i="1" s="1"/>
  <c r="V8950" i="1"/>
  <c r="V8951" i="1"/>
  <c r="V8952" i="1"/>
  <c r="Z8952" i="1" s="1"/>
  <c r="V8953" i="1"/>
  <c r="V8954" i="1"/>
  <c r="V8955" i="1"/>
  <c r="V8956" i="1"/>
  <c r="V8957" i="1"/>
  <c r="Z8957" i="1" s="1"/>
  <c r="V8958" i="1"/>
  <c r="V8959" i="1"/>
  <c r="V8960" i="1"/>
  <c r="Z8960" i="1" s="1"/>
  <c r="V8961" i="1"/>
  <c r="V8962" i="1"/>
  <c r="V8963" i="1"/>
  <c r="V8964" i="1"/>
  <c r="V8965" i="1"/>
  <c r="Z8965" i="1" s="1"/>
  <c r="V8966" i="1"/>
  <c r="V8967" i="1"/>
  <c r="V8968" i="1"/>
  <c r="Z8968" i="1" s="1"/>
  <c r="V8969" i="1"/>
  <c r="V8970" i="1"/>
  <c r="V8971" i="1"/>
  <c r="V8972" i="1"/>
  <c r="V8973" i="1"/>
  <c r="Z8973" i="1" s="1"/>
  <c r="V8974" i="1"/>
  <c r="V8975" i="1"/>
  <c r="V8976" i="1"/>
  <c r="Z8976" i="1" s="1"/>
  <c r="V8977" i="1"/>
  <c r="V8978" i="1"/>
  <c r="V8979" i="1"/>
  <c r="V8980" i="1"/>
  <c r="V8981" i="1"/>
  <c r="Z8981" i="1" s="1"/>
  <c r="V8982" i="1"/>
  <c r="V8983" i="1"/>
  <c r="V8984" i="1"/>
  <c r="Z8984" i="1" s="1"/>
  <c r="V8985" i="1"/>
  <c r="V8986" i="1"/>
  <c r="V8987" i="1"/>
  <c r="V8988" i="1"/>
  <c r="V8989" i="1"/>
  <c r="Z8989" i="1" s="1"/>
  <c r="V8990" i="1"/>
  <c r="V8991" i="1"/>
  <c r="V8992" i="1"/>
  <c r="Z8992" i="1" s="1"/>
  <c r="V8993" i="1"/>
  <c r="V8994" i="1"/>
  <c r="V8995" i="1"/>
  <c r="V8996" i="1"/>
  <c r="V8997" i="1"/>
  <c r="Z8997" i="1" s="1"/>
  <c r="V8998" i="1"/>
  <c r="V8999" i="1"/>
  <c r="V9000" i="1"/>
  <c r="Z9000" i="1" s="1"/>
  <c r="V9001" i="1"/>
  <c r="V9002" i="1"/>
  <c r="V9003" i="1"/>
  <c r="V9004" i="1"/>
  <c r="V9005" i="1"/>
  <c r="Z9005" i="1" s="1"/>
  <c r="V9006" i="1"/>
  <c r="V9007" i="1"/>
  <c r="V9008" i="1"/>
  <c r="Z9008" i="1" s="1"/>
  <c r="V9009" i="1"/>
  <c r="V9010" i="1"/>
  <c r="V9011" i="1"/>
  <c r="V9012" i="1"/>
  <c r="V9013" i="1"/>
  <c r="Z9013" i="1" s="1"/>
  <c r="V9014" i="1"/>
  <c r="V9015" i="1"/>
  <c r="V9016" i="1"/>
  <c r="Z9016" i="1" s="1"/>
  <c r="V9017" i="1"/>
  <c r="V9018" i="1"/>
  <c r="V9019" i="1"/>
  <c r="V9020" i="1"/>
  <c r="V9021" i="1"/>
  <c r="Z9021" i="1" s="1"/>
  <c r="V9022" i="1"/>
  <c r="V9023" i="1"/>
  <c r="V9024" i="1"/>
  <c r="Z9024" i="1" s="1"/>
  <c r="V9025" i="1"/>
  <c r="V9026" i="1"/>
  <c r="V9027" i="1"/>
  <c r="V9028" i="1"/>
  <c r="V9029" i="1"/>
  <c r="Z9029" i="1" s="1"/>
  <c r="V9030" i="1"/>
  <c r="V9031" i="1"/>
  <c r="V9032" i="1"/>
  <c r="Z9032" i="1" s="1"/>
  <c r="V9033" i="1"/>
  <c r="V9034" i="1"/>
  <c r="V9035" i="1"/>
  <c r="V9036" i="1"/>
  <c r="V9037" i="1"/>
  <c r="Z9037" i="1" s="1"/>
  <c r="V9038" i="1"/>
  <c r="V9039" i="1"/>
  <c r="V9040" i="1"/>
  <c r="Z9040" i="1" s="1"/>
  <c r="V9041" i="1"/>
  <c r="V9042" i="1"/>
  <c r="V9043" i="1"/>
  <c r="V9044" i="1"/>
  <c r="V9045" i="1"/>
  <c r="Z9045" i="1" s="1"/>
  <c r="V9046" i="1"/>
  <c r="V9047" i="1"/>
  <c r="V9048" i="1"/>
  <c r="Z9048" i="1" s="1"/>
  <c r="V9049" i="1"/>
  <c r="V9050" i="1"/>
  <c r="V9051" i="1"/>
  <c r="V9052" i="1"/>
  <c r="V9053" i="1"/>
  <c r="Z9053" i="1" s="1"/>
  <c r="V9054" i="1"/>
  <c r="V9055" i="1"/>
  <c r="V9056" i="1"/>
  <c r="Z9056" i="1" s="1"/>
  <c r="V9057" i="1"/>
  <c r="V9058" i="1"/>
  <c r="V9059" i="1"/>
  <c r="V9060" i="1"/>
  <c r="V9061" i="1"/>
  <c r="Z9061" i="1" s="1"/>
  <c r="V9062" i="1"/>
  <c r="V9063" i="1"/>
  <c r="V9064" i="1"/>
  <c r="Z9064" i="1" s="1"/>
  <c r="V9065" i="1"/>
  <c r="V9066" i="1"/>
  <c r="V9067" i="1"/>
  <c r="V9068" i="1"/>
  <c r="V9069" i="1"/>
  <c r="Z9069" i="1" s="1"/>
  <c r="V9070" i="1"/>
  <c r="V9071" i="1"/>
  <c r="V9072" i="1"/>
  <c r="Z9072" i="1" s="1"/>
  <c r="V9073" i="1"/>
  <c r="V9074" i="1"/>
  <c r="V9075" i="1"/>
  <c r="V9076" i="1"/>
  <c r="V9077" i="1"/>
  <c r="Z9077" i="1" s="1"/>
  <c r="V9078" i="1"/>
  <c r="V9079" i="1"/>
  <c r="V9080" i="1"/>
  <c r="Z9080" i="1" s="1"/>
  <c r="V9081" i="1"/>
  <c r="V9082" i="1"/>
  <c r="V9083" i="1"/>
  <c r="V9084" i="1"/>
  <c r="V9085" i="1"/>
  <c r="Z9085" i="1" s="1"/>
  <c r="V9086" i="1"/>
  <c r="V9087" i="1"/>
  <c r="V9088" i="1"/>
  <c r="Z9088" i="1" s="1"/>
  <c r="V9089" i="1"/>
  <c r="V9090" i="1"/>
  <c r="V9091" i="1"/>
  <c r="V9092" i="1"/>
  <c r="V9093" i="1"/>
  <c r="Z9093" i="1" s="1"/>
  <c r="V9094" i="1"/>
  <c r="V9095" i="1"/>
  <c r="V9096" i="1"/>
  <c r="Z9096" i="1" s="1"/>
  <c r="V9097" i="1"/>
  <c r="V9098" i="1"/>
  <c r="V9099" i="1"/>
  <c r="V9100" i="1"/>
  <c r="V9101" i="1"/>
  <c r="Z9101" i="1" s="1"/>
  <c r="V9102" i="1"/>
  <c r="V9103" i="1"/>
  <c r="V9104" i="1"/>
  <c r="Z9104" i="1" s="1"/>
  <c r="V9105" i="1"/>
  <c r="V9106" i="1"/>
  <c r="V9107" i="1"/>
  <c r="V9108" i="1"/>
  <c r="V9109" i="1"/>
  <c r="Z9109" i="1" s="1"/>
  <c r="V9110" i="1"/>
  <c r="V9111" i="1"/>
  <c r="V9112" i="1"/>
  <c r="Z9112" i="1" s="1"/>
  <c r="V9113" i="1"/>
  <c r="V9114" i="1"/>
  <c r="V9115" i="1"/>
  <c r="V9116" i="1"/>
  <c r="V9117" i="1"/>
  <c r="Z9117" i="1" s="1"/>
  <c r="V9118" i="1"/>
  <c r="V9119" i="1"/>
  <c r="V9120" i="1"/>
  <c r="Z9120" i="1" s="1"/>
  <c r="V9121" i="1"/>
  <c r="V9122" i="1"/>
  <c r="V9123" i="1"/>
  <c r="V9124" i="1"/>
  <c r="V9125" i="1"/>
  <c r="Z9125" i="1" s="1"/>
  <c r="V9126" i="1"/>
  <c r="V9127" i="1"/>
  <c r="V9128" i="1"/>
  <c r="Z9128" i="1" s="1"/>
  <c r="V9129" i="1"/>
  <c r="V9130" i="1"/>
  <c r="V9131" i="1"/>
  <c r="V9132" i="1"/>
  <c r="V9133" i="1"/>
  <c r="Z9133" i="1" s="1"/>
  <c r="V9134" i="1"/>
  <c r="V9135" i="1"/>
  <c r="V9136" i="1"/>
  <c r="Z9136" i="1" s="1"/>
  <c r="V9137" i="1"/>
  <c r="V9138" i="1"/>
  <c r="V9139" i="1"/>
  <c r="V9140" i="1"/>
  <c r="V9141" i="1"/>
  <c r="Z9141" i="1" s="1"/>
  <c r="V9142" i="1"/>
  <c r="V9143" i="1"/>
  <c r="V9144" i="1"/>
  <c r="Z9144" i="1" s="1"/>
  <c r="V9145" i="1"/>
  <c r="V9146" i="1"/>
  <c r="V9147" i="1"/>
  <c r="V9148" i="1"/>
  <c r="V9149" i="1"/>
  <c r="Z9149" i="1" s="1"/>
  <c r="V9150" i="1"/>
  <c r="V9151" i="1"/>
  <c r="V9152" i="1"/>
  <c r="Z9152" i="1" s="1"/>
  <c r="V9153" i="1"/>
  <c r="V9154" i="1"/>
  <c r="V9155" i="1"/>
  <c r="V9156" i="1"/>
  <c r="V9157" i="1"/>
  <c r="Z9157" i="1" s="1"/>
  <c r="V9158" i="1"/>
  <c r="V9159" i="1"/>
  <c r="V9160" i="1"/>
  <c r="Z9160" i="1" s="1"/>
  <c r="V9161" i="1"/>
  <c r="V9162" i="1"/>
  <c r="V9163" i="1"/>
  <c r="V9164" i="1"/>
  <c r="V9165" i="1"/>
  <c r="Z9165" i="1" s="1"/>
  <c r="V9166" i="1"/>
  <c r="V9167" i="1"/>
  <c r="V9168" i="1"/>
  <c r="Z9168" i="1" s="1"/>
  <c r="V9169" i="1"/>
  <c r="V9170" i="1"/>
  <c r="V9171" i="1"/>
  <c r="V9172" i="1"/>
  <c r="V9173" i="1"/>
  <c r="Z9173" i="1" s="1"/>
  <c r="V9174" i="1"/>
  <c r="V9175" i="1"/>
  <c r="V9176" i="1"/>
  <c r="Z9176" i="1" s="1"/>
  <c r="V9177" i="1"/>
  <c r="V9178" i="1"/>
  <c r="V9179" i="1"/>
  <c r="V9180" i="1"/>
  <c r="V9181" i="1"/>
  <c r="Z9181" i="1" s="1"/>
  <c r="V9182" i="1"/>
  <c r="V9183" i="1"/>
  <c r="V9184" i="1"/>
  <c r="Z9184" i="1" s="1"/>
  <c r="V9185" i="1"/>
  <c r="V9186" i="1"/>
  <c r="V9187" i="1"/>
  <c r="V9188" i="1"/>
  <c r="V9189" i="1"/>
  <c r="Z9189" i="1" s="1"/>
  <c r="V9190" i="1"/>
  <c r="V9191" i="1"/>
  <c r="V9192" i="1"/>
  <c r="Z9192" i="1" s="1"/>
  <c r="V9193" i="1"/>
  <c r="V9194" i="1"/>
  <c r="V9195" i="1"/>
  <c r="V9196" i="1"/>
  <c r="V9197" i="1"/>
  <c r="Z9197" i="1" s="1"/>
  <c r="V9198" i="1"/>
  <c r="V9199" i="1"/>
  <c r="V9200" i="1"/>
  <c r="Z9200" i="1" s="1"/>
  <c r="V9201" i="1"/>
  <c r="V9202" i="1"/>
  <c r="V9203" i="1"/>
  <c r="V9204" i="1"/>
  <c r="V9205" i="1"/>
  <c r="Z9205" i="1" s="1"/>
  <c r="V9206" i="1"/>
  <c r="V9207" i="1"/>
  <c r="V9208" i="1"/>
  <c r="Z9208" i="1" s="1"/>
  <c r="V9209" i="1"/>
  <c r="V9210" i="1"/>
  <c r="V9211" i="1"/>
  <c r="V9212" i="1"/>
  <c r="V9213" i="1"/>
  <c r="Z9213" i="1" s="1"/>
  <c r="V9214" i="1"/>
  <c r="V9215" i="1"/>
  <c r="V9216" i="1"/>
  <c r="Z9216" i="1" s="1"/>
  <c r="V9217" i="1"/>
  <c r="V9218" i="1"/>
  <c r="V9219" i="1"/>
  <c r="V9220" i="1"/>
  <c r="V9221" i="1"/>
  <c r="Z9221" i="1" s="1"/>
  <c r="V9222" i="1"/>
  <c r="V9223" i="1"/>
  <c r="V9224" i="1"/>
  <c r="Z9224" i="1" s="1"/>
  <c r="V9225" i="1"/>
  <c r="V9226" i="1"/>
  <c r="V9227" i="1"/>
  <c r="V9228" i="1"/>
  <c r="V9229" i="1"/>
  <c r="Z9229" i="1" s="1"/>
  <c r="V9230" i="1"/>
  <c r="V9231" i="1"/>
  <c r="V9232" i="1"/>
  <c r="Z9232" i="1" s="1"/>
  <c r="V9233" i="1"/>
  <c r="V9234" i="1"/>
  <c r="V9235" i="1"/>
  <c r="V9236" i="1"/>
  <c r="V9237" i="1"/>
  <c r="Z9237" i="1" s="1"/>
  <c r="V9238" i="1"/>
  <c r="V9239" i="1"/>
  <c r="V9240" i="1"/>
  <c r="Z9240" i="1" s="1"/>
  <c r="V9241" i="1"/>
  <c r="V9242" i="1"/>
  <c r="V9243" i="1"/>
  <c r="V9244" i="1"/>
  <c r="V9245" i="1"/>
  <c r="Z9245" i="1" s="1"/>
  <c r="V9246" i="1"/>
  <c r="V9247" i="1"/>
  <c r="V9248" i="1"/>
  <c r="Z9248" i="1" s="1"/>
  <c r="V9249" i="1"/>
  <c r="V9250" i="1"/>
  <c r="V9251" i="1"/>
  <c r="V9252" i="1"/>
  <c r="V9253" i="1"/>
  <c r="Z9253" i="1" s="1"/>
  <c r="V9254" i="1"/>
  <c r="V9255" i="1"/>
  <c r="V9256" i="1"/>
  <c r="Z9256" i="1" s="1"/>
  <c r="V9257" i="1"/>
  <c r="V9258" i="1"/>
  <c r="V9259" i="1"/>
  <c r="V9260" i="1"/>
  <c r="V9261" i="1"/>
  <c r="Z9261" i="1" s="1"/>
  <c r="V9262" i="1"/>
  <c r="V9263" i="1"/>
  <c r="V9264" i="1"/>
  <c r="Z9264" i="1" s="1"/>
  <c r="V9265" i="1"/>
  <c r="V9266" i="1"/>
  <c r="V9267" i="1"/>
  <c r="V9268" i="1"/>
  <c r="V9269" i="1"/>
  <c r="Z9269" i="1" s="1"/>
  <c r="V9270" i="1"/>
  <c r="V9271" i="1"/>
  <c r="V9272" i="1"/>
  <c r="Z9272" i="1" s="1"/>
  <c r="V9273" i="1"/>
  <c r="V9274" i="1"/>
  <c r="V9275" i="1"/>
  <c r="V9276" i="1"/>
  <c r="V9277" i="1"/>
  <c r="Z9277" i="1" s="1"/>
  <c r="V9278" i="1"/>
  <c r="V9279" i="1"/>
  <c r="V9280" i="1"/>
  <c r="Z9280" i="1" s="1"/>
  <c r="V9281" i="1"/>
  <c r="V9282" i="1"/>
  <c r="V9283" i="1"/>
  <c r="V9284" i="1"/>
  <c r="V9285" i="1"/>
  <c r="Z9285" i="1" s="1"/>
  <c r="V9286" i="1"/>
  <c r="V9287" i="1"/>
  <c r="V9288" i="1"/>
  <c r="Z9288" i="1" s="1"/>
  <c r="V9289" i="1"/>
  <c r="V9290" i="1"/>
  <c r="V9291" i="1"/>
  <c r="V9292" i="1"/>
  <c r="V9293" i="1"/>
  <c r="Z9293" i="1" s="1"/>
  <c r="V9294" i="1"/>
  <c r="V9295" i="1"/>
  <c r="V9296" i="1"/>
  <c r="Z9296" i="1" s="1"/>
  <c r="V9297" i="1"/>
  <c r="V9298" i="1"/>
  <c r="V9299" i="1"/>
  <c r="V9300" i="1"/>
  <c r="V9301" i="1"/>
  <c r="Z9301" i="1" s="1"/>
  <c r="V9302" i="1"/>
  <c r="V9303" i="1"/>
  <c r="V9304" i="1"/>
  <c r="Z9304" i="1" s="1"/>
  <c r="V9305" i="1"/>
  <c r="V9306" i="1"/>
  <c r="V9307" i="1"/>
  <c r="V9308" i="1"/>
  <c r="V9309" i="1"/>
  <c r="Z9309" i="1" s="1"/>
  <c r="V9310" i="1"/>
  <c r="V9311" i="1"/>
  <c r="V9312" i="1"/>
  <c r="Z9312" i="1" s="1"/>
  <c r="V9313" i="1"/>
  <c r="V9314" i="1"/>
  <c r="V9315" i="1"/>
  <c r="V9316" i="1"/>
  <c r="V9317" i="1"/>
  <c r="Z9317" i="1" s="1"/>
  <c r="V9318" i="1"/>
  <c r="V9319" i="1"/>
  <c r="V9320" i="1"/>
  <c r="Z9320" i="1" s="1"/>
  <c r="V9321" i="1"/>
  <c r="V9322" i="1"/>
  <c r="V9323" i="1"/>
  <c r="V9324" i="1"/>
  <c r="V9325" i="1"/>
  <c r="Z9325" i="1" s="1"/>
  <c r="V9326" i="1"/>
  <c r="V9327" i="1"/>
  <c r="V9328" i="1"/>
  <c r="Z9328" i="1" s="1"/>
  <c r="V9329" i="1"/>
  <c r="V9330" i="1"/>
  <c r="V9331" i="1"/>
  <c r="V9332" i="1"/>
  <c r="V9333" i="1"/>
  <c r="Z9333" i="1" s="1"/>
  <c r="V9334" i="1"/>
  <c r="V9335" i="1"/>
  <c r="V9336" i="1"/>
  <c r="Z9336" i="1" s="1"/>
  <c r="V9337" i="1"/>
  <c r="V9338" i="1"/>
  <c r="V9339" i="1"/>
  <c r="V9340" i="1"/>
  <c r="V9341" i="1"/>
  <c r="Z9341" i="1" s="1"/>
  <c r="V9342" i="1"/>
  <c r="V9343" i="1"/>
  <c r="V9344" i="1"/>
  <c r="Z9344" i="1" s="1"/>
  <c r="V9345" i="1"/>
  <c r="V9346" i="1"/>
  <c r="V9347" i="1"/>
  <c r="V9348" i="1"/>
  <c r="V9349" i="1"/>
  <c r="Z9349" i="1" s="1"/>
  <c r="V9350" i="1"/>
  <c r="V9351" i="1"/>
  <c r="V9352" i="1"/>
  <c r="Z9352" i="1" s="1"/>
  <c r="V9353" i="1"/>
  <c r="V9354" i="1"/>
  <c r="V9355" i="1"/>
  <c r="V9356" i="1"/>
  <c r="V9357" i="1"/>
  <c r="Z9357" i="1" s="1"/>
  <c r="V9358" i="1"/>
  <c r="V9359" i="1"/>
  <c r="V9360" i="1"/>
  <c r="Z9360" i="1" s="1"/>
  <c r="V9361" i="1"/>
  <c r="V9362" i="1"/>
  <c r="V9363" i="1"/>
  <c r="V9364" i="1"/>
  <c r="V9365" i="1"/>
  <c r="Z9365" i="1" s="1"/>
  <c r="V9366" i="1"/>
  <c r="V9367" i="1"/>
  <c r="V9368" i="1"/>
  <c r="Z9368" i="1" s="1"/>
  <c r="V9369" i="1"/>
  <c r="V9370" i="1"/>
  <c r="V9371" i="1"/>
  <c r="V9372" i="1"/>
  <c r="V9373" i="1"/>
  <c r="Z9373" i="1" s="1"/>
  <c r="V9374" i="1"/>
  <c r="V9375" i="1"/>
  <c r="V9376" i="1"/>
  <c r="Z9376" i="1" s="1"/>
  <c r="V9377" i="1"/>
  <c r="V9378" i="1"/>
  <c r="V9379" i="1"/>
  <c r="V9380" i="1"/>
  <c r="V9381" i="1"/>
  <c r="Z9381" i="1" s="1"/>
  <c r="V9382" i="1"/>
  <c r="V9383" i="1"/>
  <c r="V9384" i="1"/>
  <c r="Z9384" i="1" s="1"/>
  <c r="V9385" i="1"/>
  <c r="V9386" i="1"/>
  <c r="V9387" i="1"/>
  <c r="V9388" i="1"/>
  <c r="V9389" i="1"/>
  <c r="Z9389" i="1" s="1"/>
  <c r="V9390" i="1"/>
  <c r="V9391" i="1"/>
  <c r="V9392" i="1"/>
  <c r="Z9392" i="1" s="1"/>
  <c r="V9393" i="1"/>
  <c r="V9394" i="1"/>
  <c r="V9395" i="1"/>
  <c r="V9396" i="1"/>
  <c r="V9397" i="1"/>
  <c r="Z9397" i="1" s="1"/>
  <c r="V9398" i="1"/>
  <c r="V9399" i="1"/>
  <c r="V9400" i="1"/>
  <c r="Z9400" i="1" s="1"/>
  <c r="V9401" i="1"/>
  <c r="V9402" i="1"/>
  <c r="V9403" i="1"/>
  <c r="V9404" i="1"/>
  <c r="V9405" i="1"/>
  <c r="Z9405" i="1" s="1"/>
  <c r="V9406" i="1"/>
  <c r="V9407" i="1"/>
  <c r="V9408" i="1"/>
  <c r="Z9408" i="1" s="1"/>
  <c r="V9409" i="1"/>
  <c r="V9410" i="1"/>
  <c r="V9411" i="1"/>
  <c r="V9412" i="1"/>
  <c r="V9413" i="1"/>
  <c r="Z9413" i="1" s="1"/>
  <c r="V9414" i="1"/>
  <c r="V9415" i="1"/>
  <c r="V9416" i="1"/>
  <c r="Z9416" i="1" s="1"/>
  <c r="V9417" i="1"/>
  <c r="V9418" i="1"/>
  <c r="V9419" i="1"/>
  <c r="V9420" i="1"/>
  <c r="V9421" i="1"/>
  <c r="Z9421" i="1" s="1"/>
  <c r="V9422" i="1"/>
  <c r="V9423" i="1"/>
  <c r="V9424" i="1"/>
  <c r="Z9424" i="1" s="1"/>
  <c r="V9425" i="1"/>
  <c r="V9426" i="1"/>
  <c r="V9427" i="1"/>
  <c r="V9428" i="1"/>
  <c r="V9429" i="1"/>
  <c r="Z9429" i="1" s="1"/>
  <c r="V9430" i="1"/>
  <c r="V9431" i="1"/>
  <c r="V9432" i="1"/>
  <c r="Z9432" i="1" s="1"/>
  <c r="V9433" i="1"/>
  <c r="V9434" i="1"/>
  <c r="V9435" i="1"/>
  <c r="V9436" i="1"/>
  <c r="V9437" i="1"/>
  <c r="Z9437" i="1" s="1"/>
  <c r="V9438" i="1"/>
  <c r="V9439" i="1"/>
  <c r="V9440" i="1"/>
  <c r="Z9440" i="1" s="1"/>
  <c r="V9441" i="1"/>
  <c r="V9442" i="1"/>
  <c r="V9443" i="1"/>
  <c r="V9444" i="1"/>
  <c r="V9445" i="1"/>
  <c r="Z9445" i="1" s="1"/>
  <c r="V9446" i="1"/>
  <c r="V9447" i="1"/>
  <c r="V9448" i="1"/>
  <c r="Z9448" i="1" s="1"/>
  <c r="V9449" i="1"/>
  <c r="V9450" i="1"/>
  <c r="V9451" i="1"/>
  <c r="V9452" i="1"/>
  <c r="V9453" i="1"/>
  <c r="Z9453" i="1" s="1"/>
  <c r="V9454" i="1"/>
  <c r="V9455" i="1"/>
  <c r="V9456" i="1"/>
  <c r="Z9456" i="1" s="1"/>
  <c r="V9457" i="1"/>
  <c r="V9458" i="1"/>
  <c r="V9459" i="1"/>
  <c r="V9460" i="1"/>
  <c r="V9461" i="1"/>
  <c r="Z9461" i="1" s="1"/>
  <c r="V9462" i="1"/>
  <c r="V9463" i="1"/>
  <c r="V9464" i="1"/>
  <c r="Z9464" i="1" s="1"/>
  <c r="V9465" i="1"/>
  <c r="V9466" i="1"/>
  <c r="V9467" i="1"/>
  <c r="V9468" i="1"/>
  <c r="V9469" i="1"/>
  <c r="Z9469" i="1" s="1"/>
  <c r="V9470" i="1"/>
  <c r="V9471" i="1"/>
  <c r="V9472" i="1"/>
  <c r="Z9472" i="1" s="1"/>
  <c r="V9473" i="1"/>
  <c r="V9474" i="1"/>
  <c r="V9475" i="1"/>
  <c r="V9476" i="1"/>
  <c r="V9477" i="1"/>
  <c r="Z9477" i="1" s="1"/>
  <c r="V9478" i="1"/>
  <c r="V9479" i="1"/>
  <c r="V9480" i="1"/>
  <c r="Z9480" i="1" s="1"/>
  <c r="V9481" i="1"/>
  <c r="V9482" i="1"/>
  <c r="V9483" i="1"/>
  <c r="V9484" i="1"/>
  <c r="V9485" i="1"/>
  <c r="Z9485" i="1" s="1"/>
  <c r="V9486" i="1"/>
  <c r="V9487" i="1"/>
  <c r="V9488" i="1"/>
  <c r="Z9488" i="1" s="1"/>
  <c r="V9489" i="1"/>
  <c r="V9490" i="1"/>
  <c r="V9491" i="1"/>
  <c r="V9492" i="1"/>
  <c r="V9493" i="1"/>
  <c r="Z9493" i="1" s="1"/>
  <c r="V9494" i="1"/>
  <c r="V9495" i="1"/>
  <c r="V9496" i="1"/>
  <c r="Z9496" i="1" s="1"/>
  <c r="V9497" i="1"/>
  <c r="V9498" i="1"/>
  <c r="V9499" i="1"/>
  <c r="V9500" i="1"/>
  <c r="V9501" i="1"/>
  <c r="Z9501" i="1" s="1"/>
  <c r="V9502" i="1"/>
  <c r="V9503" i="1"/>
  <c r="V9504" i="1"/>
  <c r="Z9504" i="1" s="1"/>
  <c r="V9505" i="1"/>
  <c r="V9506" i="1"/>
  <c r="V9507" i="1"/>
  <c r="V9508" i="1"/>
  <c r="V9509" i="1"/>
  <c r="Z9509" i="1" s="1"/>
  <c r="V9510" i="1"/>
  <c r="V9511" i="1"/>
  <c r="V9512" i="1"/>
  <c r="Z9512" i="1" s="1"/>
  <c r="V9513" i="1"/>
  <c r="V9514" i="1"/>
  <c r="V9515" i="1"/>
  <c r="V9516" i="1"/>
  <c r="V9517" i="1"/>
  <c r="Z9517" i="1" s="1"/>
  <c r="V9518" i="1"/>
  <c r="V9519" i="1"/>
  <c r="V9520" i="1"/>
  <c r="Z9520" i="1" s="1"/>
  <c r="V9521" i="1"/>
  <c r="V9522" i="1"/>
  <c r="V9523" i="1"/>
  <c r="V9524" i="1"/>
  <c r="V9525" i="1"/>
  <c r="Z9525" i="1" s="1"/>
  <c r="V9526" i="1"/>
  <c r="V9527" i="1"/>
  <c r="V9528" i="1"/>
  <c r="Z9528" i="1" s="1"/>
  <c r="V9529" i="1"/>
  <c r="V9530" i="1"/>
  <c r="V9531" i="1"/>
  <c r="V9532" i="1"/>
  <c r="V9533" i="1"/>
  <c r="Z9533" i="1" s="1"/>
  <c r="V9534" i="1"/>
  <c r="V9535" i="1"/>
  <c r="V9536" i="1"/>
  <c r="Z9536" i="1" s="1"/>
  <c r="V9537" i="1"/>
  <c r="V9538" i="1"/>
  <c r="V9539" i="1"/>
  <c r="V9540" i="1"/>
  <c r="V9541" i="1"/>
  <c r="Z9541" i="1" s="1"/>
  <c r="V9542" i="1"/>
  <c r="V9543" i="1"/>
  <c r="V9544" i="1"/>
  <c r="Z9544" i="1" s="1"/>
  <c r="V9545" i="1"/>
  <c r="V9546" i="1"/>
  <c r="V9547" i="1"/>
  <c r="V9548" i="1"/>
  <c r="V9549" i="1"/>
  <c r="Z9549" i="1" s="1"/>
  <c r="V9550" i="1"/>
  <c r="V9551" i="1"/>
  <c r="V9552" i="1"/>
  <c r="Z9552" i="1" s="1"/>
  <c r="V9553" i="1"/>
  <c r="V9554" i="1"/>
  <c r="V9555" i="1"/>
  <c r="V9556" i="1"/>
  <c r="V9557" i="1"/>
  <c r="Z9557" i="1" s="1"/>
  <c r="V9558" i="1"/>
  <c r="V9559" i="1"/>
  <c r="V9560" i="1"/>
  <c r="Z9560" i="1" s="1"/>
  <c r="V9561" i="1"/>
  <c r="V9562" i="1"/>
  <c r="V9563" i="1"/>
  <c r="V9564" i="1"/>
  <c r="V9565" i="1"/>
  <c r="Z9565" i="1" s="1"/>
  <c r="V9566" i="1"/>
  <c r="V9567" i="1"/>
  <c r="V9568" i="1"/>
  <c r="Z9568" i="1" s="1"/>
  <c r="V9569" i="1"/>
  <c r="V9570" i="1"/>
  <c r="V9571" i="1"/>
  <c r="V9572" i="1"/>
  <c r="V9573" i="1"/>
  <c r="Z9573" i="1" s="1"/>
  <c r="V9574" i="1"/>
  <c r="V9575" i="1"/>
  <c r="V9576" i="1"/>
  <c r="Z9576" i="1" s="1"/>
  <c r="V9577" i="1"/>
  <c r="V9578" i="1"/>
  <c r="V9579" i="1"/>
  <c r="V9580" i="1"/>
  <c r="V9581" i="1"/>
  <c r="Z9581" i="1" s="1"/>
  <c r="V9582" i="1"/>
  <c r="V9583" i="1"/>
  <c r="V9584" i="1"/>
  <c r="Z9584" i="1" s="1"/>
  <c r="V9585" i="1"/>
  <c r="V9586" i="1"/>
  <c r="V9587" i="1"/>
  <c r="V9588" i="1"/>
  <c r="V9589" i="1"/>
  <c r="Z9589" i="1" s="1"/>
  <c r="V9590" i="1"/>
  <c r="V9591" i="1"/>
  <c r="V9592" i="1"/>
  <c r="Z9592" i="1" s="1"/>
  <c r="V9593" i="1"/>
  <c r="V9594" i="1"/>
  <c r="V9595" i="1"/>
  <c r="V9596" i="1"/>
  <c r="V9597" i="1"/>
  <c r="Z9597" i="1" s="1"/>
  <c r="V9598" i="1"/>
  <c r="V9599" i="1"/>
  <c r="V9600" i="1"/>
  <c r="Z9600" i="1" s="1"/>
  <c r="V9601" i="1"/>
  <c r="V9602" i="1"/>
  <c r="V9603" i="1"/>
  <c r="V9604" i="1"/>
  <c r="V9605" i="1"/>
  <c r="Z9605" i="1" s="1"/>
  <c r="V9606" i="1"/>
  <c r="V9607" i="1"/>
  <c r="V9608" i="1"/>
  <c r="Z9608" i="1" s="1"/>
  <c r="V9609" i="1"/>
  <c r="V9610" i="1"/>
  <c r="V9611" i="1"/>
  <c r="V9612" i="1"/>
  <c r="V9613" i="1"/>
  <c r="Z9613" i="1" s="1"/>
  <c r="V9614" i="1"/>
  <c r="V9615" i="1"/>
  <c r="V9616" i="1"/>
  <c r="Z9616" i="1" s="1"/>
  <c r="V9617" i="1"/>
  <c r="V9618" i="1"/>
  <c r="V9619" i="1"/>
  <c r="V9620" i="1"/>
  <c r="V9621" i="1"/>
  <c r="Z9621" i="1" s="1"/>
  <c r="V9622" i="1"/>
  <c r="V9623" i="1"/>
  <c r="V9624" i="1"/>
  <c r="Z9624" i="1" s="1"/>
  <c r="V9625" i="1"/>
  <c r="V9626" i="1"/>
  <c r="V9627" i="1"/>
  <c r="V9628" i="1"/>
  <c r="V9629" i="1"/>
  <c r="Z9629" i="1" s="1"/>
  <c r="V9630" i="1"/>
  <c r="V9631" i="1"/>
  <c r="V9632" i="1"/>
  <c r="Z9632" i="1" s="1"/>
  <c r="V9633" i="1"/>
  <c r="V9634" i="1"/>
  <c r="V9635" i="1"/>
  <c r="V9636" i="1"/>
  <c r="V9637" i="1"/>
  <c r="Z9637" i="1" s="1"/>
  <c r="V9638" i="1"/>
  <c r="V9639" i="1"/>
  <c r="V9640" i="1"/>
  <c r="Z9640" i="1" s="1"/>
  <c r="V9641" i="1"/>
  <c r="V9642" i="1"/>
  <c r="V9643" i="1"/>
  <c r="V9644" i="1"/>
  <c r="V9645" i="1"/>
  <c r="Z9645" i="1" s="1"/>
  <c r="V9646" i="1"/>
  <c r="V9647" i="1"/>
  <c r="V9648" i="1"/>
  <c r="Z9648" i="1" s="1"/>
  <c r="V9649" i="1"/>
  <c r="V9650" i="1"/>
  <c r="V9651" i="1"/>
  <c r="V9652" i="1"/>
  <c r="V9653" i="1"/>
  <c r="Z9653" i="1" s="1"/>
  <c r="V9654" i="1"/>
  <c r="V9655" i="1"/>
  <c r="V9656" i="1"/>
  <c r="Z9656" i="1" s="1"/>
  <c r="V9657" i="1"/>
  <c r="V9658" i="1"/>
  <c r="V9659" i="1"/>
  <c r="V9660" i="1"/>
  <c r="V9661" i="1"/>
  <c r="Z9661" i="1" s="1"/>
  <c r="V9662" i="1"/>
  <c r="V9663" i="1"/>
  <c r="V9664" i="1"/>
  <c r="Z9664" i="1" s="1"/>
  <c r="V9665" i="1"/>
  <c r="V9666" i="1"/>
  <c r="V9667" i="1"/>
  <c r="V9668" i="1"/>
  <c r="V9669" i="1"/>
  <c r="Z9669" i="1" s="1"/>
  <c r="V9670" i="1"/>
  <c r="V9671" i="1"/>
  <c r="V9672" i="1"/>
  <c r="Z9672" i="1" s="1"/>
  <c r="V9673" i="1"/>
  <c r="V9674" i="1"/>
  <c r="V9675" i="1"/>
  <c r="V9676" i="1"/>
  <c r="V9677" i="1"/>
  <c r="Z9677" i="1" s="1"/>
  <c r="V9678" i="1"/>
  <c r="V9679" i="1"/>
  <c r="V9680" i="1"/>
  <c r="Z9680" i="1" s="1"/>
  <c r="V9681" i="1"/>
  <c r="V9682" i="1"/>
  <c r="V9683" i="1"/>
  <c r="V9684" i="1"/>
  <c r="V9685" i="1"/>
  <c r="Z9685" i="1" s="1"/>
  <c r="V9686" i="1"/>
  <c r="V9687" i="1"/>
  <c r="V9688" i="1"/>
  <c r="Z9688" i="1" s="1"/>
  <c r="V9689" i="1"/>
  <c r="V9690" i="1"/>
  <c r="V9691" i="1"/>
  <c r="V9692" i="1"/>
  <c r="V9693" i="1"/>
  <c r="Z9693" i="1" s="1"/>
  <c r="V9694" i="1"/>
  <c r="V9695" i="1"/>
  <c r="V9696" i="1"/>
  <c r="Z9696" i="1" s="1"/>
  <c r="V9697" i="1"/>
  <c r="V9698" i="1"/>
  <c r="V9699" i="1"/>
  <c r="V9700" i="1"/>
  <c r="V9701" i="1"/>
  <c r="Z9701" i="1" s="1"/>
  <c r="V9702" i="1"/>
  <c r="V9703" i="1"/>
  <c r="V9704" i="1"/>
  <c r="Z9704" i="1" s="1"/>
  <c r="V9705" i="1"/>
  <c r="V9706" i="1"/>
  <c r="V9707" i="1"/>
  <c r="V9708" i="1"/>
  <c r="V9709" i="1"/>
  <c r="Z9709" i="1" s="1"/>
  <c r="V9710" i="1"/>
  <c r="V9711" i="1"/>
  <c r="V9712" i="1"/>
  <c r="Z9712" i="1" s="1"/>
  <c r="V9713" i="1"/>
  <c r="V9714" i="1"/>
  <c r="V9715" i="1"/>
  <c r="V9716" i="1"/>
  <c r="V9717" i="1"/>
  <c r="Z9717" i="1" s="1"/>
  <c r="V9718" i="1"/>
  <c r="V9719" i="1"/>
  <c r="V9720" i="1"/>
  <c r="Z9720" i="1" s="1"/>
  <c r="V9721" i="1"/>
  <c r="V9722" i="1"/>
  <c r="V9723" i="1"/>
  <c r="V9724" i="1"/>
  <c r="V9725" i="1"/>
  <c r="Z9725" i="1" s="1"/>
  <c r="V9726" i="1"/>
  <c r="V9727" i="1"/>
  <c r="V9728" i="1"/>
  <c r="Z9728" i="1" s="1"/>
  <c r="V9729" i="1"/>
  <c r="V9730" i="1"/>
  <c r="V9731" i="1"/>
  <c r="V9732" i="1"/>
  <c r="V9733" i="1"/>
  <c r="Z9733" i="1" s="1"/>
  <c r="V9734" i="1"/>
  <c r="V9735" i="1"/>
  <c r="V9736" i="1"/>
  <c r="Z9736" i="1" s="1"/>
  <c r="V9737" i="1"/>
  <c r="V9738" i="1"/>
  <c r="V9739" i="1"/>
  <c r="V9740" i="1"/>
  <c r="V9741" i="1"/>
  <c r="Z9741" i="1" s="1"/>
  <c r="V9742" i="1"/>
  <c r="V9743" i="1"/>
  <c r="V9744" i="1"/>
  <c r="Z9744" i="1" s="1"/>
  <c r="V9745" i="1"/>
  <c r="V9746" i="1"/>
  <c r="V9747" i="1"/>
  <c r="V9748" i="1"/>
  <c r="V9749" i="1"/>
  <c r="Z9749" i="1" s="1"/>
  <c r="V9750" i="1"/>
  <c r="V9751" i="1"/>
  <c r="V9752" i="1"/>
  <c r="Z9752" i="1" s="1"/>
  <c r="V9753" i="1"/>
  <c r="V9754" i="1"/>
  <c r="V9755" i="1"/>
  <c r="V9756" i="1"/>
  <c r="V9757" i="1"/>
  <c r="Z9757" i="1" s="1"/>
  <c r="V9758" i="1"/>
  <c r="V9759" i="1"/>
  <c r="V9760" i="1"/>
  <c r="Z9760" i="1" s="1"/>
  <c r="V9761" i="1"/>
  <c r="V9762" i="1"/>
  <c r="V9763" i="1"/>
  <c r="V9764" i="1"/>
  <c r="V9765" i="1"/>
  <c r="Z9765" i="1" s="1"/>
  <c r="V9766" i="1"/>
  <c r="V9767" i="1"/>
  <c r="V9768" i="1"/>
  <c r="Z9768" i="1" s="1"/>
  <c r="V9769" i="1"/>
  <c r="V9770" i="1"/>
  <c r="V9771" i="1"/>
  <c r="V9772" i="1"/>
  <c r="V9773" i="1"/>
  <c r="Z9773" i="1" s="1"/>
  <c r="V9774" i="1"/>
  <c r="V9775" i="1"/>
  <c r="V9776" i="1"/>
  <c r="Z9776" i="1" s="1"/>
  <c r="V9777" i="1"/>
  <c r="V9778" i="1"/>
  <c r="V9779" i="1"/>
  <c r="V9780" i="1"/>
  <c r="V9781" i="1"/>
  <c r="Z9781" i="1" s="1"/>
  <c r="V9782" i="1"/>
  <c r="V9783" i="1"/>
  <c r="V9784" i="1"/>
  <c r="Z9784" i="1" s="1"/>
  <c r="V9785" i="1"/>
  <c r="V9786" i="1"/>
  <c r="V9787" i="1"/>
  <c r="V9788" i="1"/>
  <c r="V9789" i="1"/>
  <c r="Z9789" i="1" s="1"/>
  <c r="V9790" i="1"/>
  <c r="V9791" i="1"/>
  <c r="V9792" i="1"/>
  <c r="Z9792" i="1" s="1"/>
  <c r="V9793" i="1"/>
  <c r="V9794" i="1"/>
  <c r="V9795" i="1"/>
  <c r="V9796" i="1"/>
  <c r="V9797" i="1"/>
  <c r="Z9797" i="1" s="1"/>
  <c r="V9798" i="1"/>
  <c r="V9799" i="1"/>
  <c r="V9800" i="1"/>
  <c r="Z9800" i="1" s="1"/>
  <c r="V9801" i="1"/>
  <c r="V9802" i="1"/>
  <c r="V9803" i="1"/>
  <c r="V9804" i="1"/>
  <c r="V9805" i="1"/>
  <c r="Z9805" i="1" s="1"/>
  <c r="V9806" i="1"/>
  <c r="V9807" i="1"/>
  <c r="V9808" i="1"/>
  <c r="Z9808" i="1" s="1"/>
  <c r="V9809" i="1"/>
  <c r="V9810" i="1"/>
  <c r="V9811" i="1"/>
  <c r="V9812" i="1"/>
  <c r="V9813" i="1"/>
  <c r="Z9813" i="1" s="1"/>
  <c r="V9814" i="1"/>
  <c r="V9815" i="1"/>
  <c r="V9816" i="1"/>
  <c r="Z9816" i="1" s="1"/>
  <c r="V9817" i="1"/>
  <c r="V9818" i="1"/>
  <c r="V9819" i="1"/>
  <c r="V9820" i="1"/>
  <c r="V9821" i="1"/>
  <c r="Z9821" i="1" s="1"/>
  <c r="V9822" i="1"/>
  <c r="V9823" i="1"/>
  <c r="V9824" i="1"/>
  <c r="Z9824" i="1" s="1"/>
  <c r="V9825" i="1"/>
  <c r="V9826" i="1"/>
  <c r="V9827" i="1"/>
  <c r="V9828" i="1"/>
  <c r="V9829" i="1"/>
  <c r="Z9829" i="1" s="1"/>
  <c r="V9830" i="1"/>
  <c r="V9831" i="1"/>
  <c r="V9832" i="1"/>
  <c r="Z9832" i="1" s="1"/>
  <c r="V9833" i="1"/>
  <c r="V9834" i="1"/>
  <c r="V9835" i="1"/>
  <c r="V9836" i="1"/>
  <c r="V9837" i="1"/>
  <c r="Z9837" i="1" s="1"/>
  <c r="V9838" i="1"/>
  <c r="V9839" i="1"/>
  <c r="V9840" i="1"/>
  <c r="Z9840" i="1" s="1"/>
  <c r="V9841" i="1"/>
  <c r="V9842" i="1"/>
  <c r="V9843" i="1"/>
  <c r="V9844" i="1"/>
  <c r="V9845" i="1"/>
  <c r="Z9845" i="1" s="1"/>
  <c r="V9846" i="1"/>
  <c r="V9847" i="1"/>
  <c r="V9848" i="1"/>
  <c r="Z9848" i="1" s="1"/>
  <c r="V9849" i="1"/>
  <c r="V9850" i="1"/>
  <c r="V9851" i="1"/>
  <c r="V9852" i="1"/>
  <c r="V9853" i="1"/>
  <c r="Z9853" i="1" s="1"/>
  <c r="V9854" i="1"/>
  <c r="V9855" i="1"/>
  <c r="V9856" i="1"/>
  <c r="Z9856" i="1" s="1"/>
  <c r="V9857" i="1"/>
  <c r="V9858" i="1"/>
  <c r="V9859" i="1"/>
  <c r="V9860" i="1"/>
  <c r="V9861" i="1"/>
  <c r="Z9861" i="1" s="1"/>
  <c r="V9862" i="1"/>
  <c r="V9863" i="1"/>
  <c r="V9864" i="1"/>
  <c r="Z9864" i="1" s="1"/>
  <c r="V9865" i="1"/>
  <c r="V9866" i="1"/>
  <c r="V9867" i="1"/>
  <c r="V9868" i="1"/>
  <c r="V9869" i="1"/>
  <c r="Z9869" i="1" s="1"/>
  <c r="V9870" i="1"/>
  <c r="V9871" i="1"/>
  <c r="V9872" i="1"/>
  <c r="Z9872" i="1" s="1"/>
  <c r="V9873" i="1"/>
  <c r="V9874" i="1"/>
  <c r="V9875" i="1"/>
  <c r="V9876" i="1"/>
  <c r="V9877" i="1"/>
  <c r="Z9877" i="1" s="1"/>
  <c r="V9878" i="1"/>
  <c r="V9879" i="1"/>
  <c r="V9880" i="1"/>
  <c r="Z9880" i="1" s="1"/>
  <c r="V9881" i="1"/>
  <c r="V9882" i="1"/>
  <c r="V9883" i="1"/>
  <c r="V9884" i="1"/>
  <c r="V9885" i="1"/>
  <c r="Z9885" i="1" s="1"/>
  <c r="V9886" i="1"/>
  <c r="V9887" i="1"/>
  <c r="V9888" i="1"/>
  <c r="Z9888" i="1" s="1"/>
  <c r="V9889" i="1"/>
  <c r="V9890" i="1"/>
  <c r="V9891" i="1"/>
  <c r="V9892" i="1"/>
  <c r="V9893" i="1"/>
  <c r="Z9893" i="1" s="1"/>
  <c r="V9894" i="1"/>
  <c r="V9895" i="1"/>
  <c r="V9896" i="1"/>
  <c r="Z9896" i="1" s="1"/>
  <c r="V9897" i="1"/>
  <c r="V9898" i="1"/>
  <c r="V9899" i="1"/>
  <c r="V9900" i="1"/>
  <c r="V9901" i="1"/>
  <c r="Z9901" i="1" s="1"/>
  <c r="V9902" i="1"/>
  <c r="V9903" i="1"/>
  <c r="V9904" i="1"/>
  <c r="Z9904" i="1" s="1"/>
  <c r="V9905" i="1"/>
  <c r="V9906" i="1"/>
  <c r="V9907" i="1"/>
  <c r="V9908" i="1"/>
  <c r="V9909" i="1"/>
  <c r="Z9909" i="1" s="1"/>
  <c r="V9910" i="1"/>
  <c r="V9911" i="1"/>
  <c r="V9912" i="1"/>
  <c r="Z9912" i="1" s="1"/>
  <c r="V9913" i="1"/>
  <c r="V9914" i="1"/>
  <c r="V9915" i="1"/>
  <c r="V9916" i="1"/>
  <c r="V9917" i="1"/>
  <c r="Z9917" i="1" s="1"/>
  <c r="V9918" i="1"/>
  <c r="V9919" i="1"/>
  <c r="V9920" i="1"/>
  <c r="Z9920" i="1" s="1"/>
  <c r="V9921" i="1"/>
  <c r="V9922" i="1"/>
  <c r="V9923" i="1"/>
  <c r="V9924" i="1"/>
  <c r="V9925" i="1"/>
  <c r="Z9925" i="1" s="1"/>
  <c r="V9926" i="1"/>
  <c r="V9927" i="1"/>
  <c r="V9928" i="1"/>
  <c r="Z9928" i="1" s="1"/>
  <c r="V9929" i="1"/>
  <c r="V9930" i="1"/>
  <c r="V9931" i="1"/>
  <c r="V9932" i="1"/>
  <c r="V9933" i="1"/>
  <c r="Z9933" i="1" s="1"/>
  <c r="V9934" i="1"/>
  <c r="V9935" i="1"/>
  <c r="V9936" i="1"/>
  <c r="Z9936" i="1" s="1"/>
  <c r="V9937" i="1"/>
  <c r="V9938" i="1"/>
  <c r="V9939" i="1"/>
  <c r="V9940" i="1"/>
  <c r="V9941" i="1"/>
  <c r="Z9941" i="1" s="1"/>
  <c r="V9942" i="1"/>
  <c r="V9943" i="1"/>
  <c r="V9944" i="1"/>
  <c r="Z9944" i="1" s="1"/>
  <c r="V9945" i="1"/>
  <c r="V9946" i="1"/>
  <c r="V9947" i="1"/>
  <c r="V9948" i="1"/>
  <c r="V9949" i="1"/>
  <c r="Z9949" i="1" s="1"/>
  <c r="V9950" i="1"/>
  <c r="V9951" i="1"/>
  <c r="V9952" i="1"/>
  <c r="Z9952" i="1" s="1"/>
  <c r="V9953" i="1"/>
  <c r="V9954" i="1"/>
  <c r="V9955" i="1"/>
  <c r="V9956" i="1"/>
  <c r="V9957" i="1"/>
  <c r="Z9957" i="1" s="1"/>
  <c r="V9958" i="1"/>
  <c r="V9959" i="1"/>
  <c r="V9960" i="1"/>
  <c r="Z9960" i="1" s="1"/>
  <c r="V9961" i="1"/>
  <c r="V9962" i="1"/>
  <c r="V9963" i="1"/>
  <c r="V9964" i="1"/>
  <c r="V9965" i="1"/>
  <c r="Z9965" i="1" s="1"/>
  <c r="V9966" i="1"/>
  <c r="V9967" i="1"/>
  <c r="V9968" i="1"/>
  <c r="Z9968" i="1" s="1"/>
  <c r="V9969" i="1"/>
  <c r="V9970" i="1"/>
  <c r="V9971" i="1"/>
  <c r="V9972" i="1"/>
  <c r="V9973" i="1"/>
  <c r="Z9973" i="1" s="1"/>
  <c r="V9974" i="1"/>
  <c r="V9975" i="1"/>
  <c r="V9976" i="1"/>
  <c r="Z9976" i="1" s="1"/>
  <c r="V9977" i="1"/>
  <c r="V9978" i="1"/>
  <c r="V9979" i="1"/>
  <c r="V9980" i="1"/>
  <c r="V9981" i="1"/>
  <c r="Z9981" i="1" s="1"/>
  <c r="V9982" i="1"/>
  <c r="V9983" i="1"/>
  <c r="V9984" i="1"/>
  <c r="Z9984" i="1" s="1"/>
  <c r="V9985" i="1"/>
  <c r="V9986" i="1"/>
  <c r="V9987" i="1"/>
  <c r="V9988" i="1"/>
  <c r="V9989" i="1"/>
  <c r="Z9989" i="1" s="1"/>
  <c r="V9990" i="1"/>
  <c r="V9991" i="1"/>
  <c r="V9992" i="1"/>
  <c r="Z9992" i="1" s="1"/>
  <c r="V9993" i="1"/>
  <c r="V9994" i="1"/>
  <c r="V9995" i="1"/>
  <c r="V9996" i="1"/>
  <c r="V9997" i="1"/>
  <c r="Z9997" i="1" s="1"/>
  <c r="V9998" i="1"/>
  <c r="V9999" i="1"/>
  <c r="V10000" i="1"/>
  <c r="Z10000" i="1" s="1"/>
  <c r="V10001" i="1"/>
  <c r="V10002" i="1"/>
  <c r="V10003" i="1"/>
  <c r="V10004" i="1"/>
  <c r="V10005" i="1"/>
  <c r="Z10005" i="1" s="1"/>
  <c r="V10006" i="1"/>
  <c r="V10007" i="1"/>
  <c r="V10008" i="1"/>
  <c r="Z10008" i="1" s="1"/>
  <c r="V10009" i="1"/>
  <c r="V10010" i="1"/>
  <c r="V10011" i="1"/>
  <c r="V10012" i="1"/>
  <c r="V10013" i="1"/>
  <c r="Z10013" i="1" s="1"/>
  <c r="V10014" i="1"/>
  <c r="V10015" i="1"/>
  <c r="V10016" i="1"/>
  <c r="Z10016" i="1" s="1"/>
  <c r="V10017" i="1"/>
  <c r="V10018" i="1"/>
  <c r="V10019" i="1"/>
  <c r="V10020" i="1"/>
  <c r="V10021" i="1"/>
  <c r="Z10021" i="1" s="1"/>
  <c r="V10022" i="1"/>
  <c r="V10023" i="1"/>
  <c r="V10024" i="1"/>
  <c r="Z10024" i="1" s="1"/>
  <c r="V10025" i="1"/>
  <c r="V10026" i="1"/>
  <c r="V10027" i="1"/>
  <c r="V10028" i="1"/>
  <c r="V10029" i="1"/>
  <c r="Z10029" i="1" s="1"/>
  <c r="V10030" i="1"/>
  <c r="V10031" i="1"/>
  <c r="V10032" i="1"/>
  <c r="Z10032" i="1" s="1"/>
  <c r="V10033" i="1"/>
  <c r="V10034" i="1"/>
  <c r="V10035" i="1"/>
  <c r="V10036" i="1"/>
  <c r="V10037" i="1"/>
  <c r="Z10037" i="1" s="1"/>
  <c r="V10038" i="1"/>
  <c r="V10039" i="1"/>
  <c r="V10040" i="1"/>
  <c r="Z10040" i="1" s="1"/>
  <c r="V10041" i="1"/>
  <c r="V10042" i="1"/>
  <c r="V10043" i="1"/>
  <c r="V10044" i="1"/>
  <c r="V10045" i="1"/>
  <c r="Z10045" i="1" s="1"/>
  <c r="V10046" i="1"/>
  <c r="V10047" i="1"/>
  <c r="V10048" i="1"/>
  <c r="Z10048" i="1" s="1"/>
  <c r="V10049" i="1"/>
  <c r="V10050" i="1"/>
  <c r="V10051" i="1"/>
  <c r="V10052" i="1"/>
  <c r="V10053" i="1"/>
  <c r="Z10053" i="1" s="1"/>
  <c r="V10054" i="1"/>
  <c r="V10055" i="1"/>
  <c r="V10056" i="1"/>
  <c r="Z10056" i="1" s="1"/>
  <c r="V10057" i="1"/>
  <c r="V10058" i="1"/>
  <c r="V10059" i="1"/>
  <c r="V10060" i="1"/>
  <c r="V10061" i="1"/>
  <c r="Z10061" i="1" s="1"/>
  <c r="V10062" i="1"/>
  <c r="V10063" i="1"/>
  <c r="V10064" i="1"/>
  <c r="Z10064" i="1" s="1"/>
  <c r="V10065" i="1"/>
  <c r="V10066" i="1"/>
  <c r="V10067" i="1"/>
  <c r="V10068" i="1"/>
  <c r="V10069" i="1"/>
  <c r="Z10069" i="1" s="1"/>
  <c r="V10070" i="1"/>
  <c r="V10071" i="1"/>
  <c r="V10072" i="1"/>
  <c r="Z10072" i="1" s="1"/>
  <c r="V10073" i="1"/>
  <c r="V10074" i="1"/>
  <c r="V10075" i="1"/>
  <c r="V10076" i="1"/>
  <c r="V10077" i="1"/>
  <c r="Z10077" i="1" s="1"/>
  <c r="V10078" i="1"/>
  <c r="V10079" i="1"/>
  <c r="V10080" i="1"/>
  <c r="Z10080" i="1" s="1"/>
  <c r="V10081" i="1"/>
  <c r="V10082" i="1"/>
  <c r="V10083" i="1"/>
  <c r="V10084" i="1"/>
  <c r="V10085" i="1"/>
  <c r="Z10085" i="1" s="1"/>
  <c r="V10086" i="1"/>
  <c r="V10087" i="1"/>
  <c r="V10088" i="1"/>
  <c r="Z10088" i="1" s="1"/>
  <c r="V10089" i="1"/>
  <c r="V10090" i="1"/>
  <c r="V10091" i="1"/>
  <c r="V10092" i="1"/>
  <c r="V10093" i="1"/>
  <c r="Z10093" i="1" s="1"/>
  <c r="V10094" i="1"/>
  <c r="V10095" i="1"/>
  <c r="V10096" i="1"/>
  <c r="Z10096" i="1" s="1"/>
  <c r="V10097" i="1"/>
  <c r="V10098" i="1"/>
  <c r="V10099" i="1"/>
  <c r="V10100" i="1"/>
  <c r="V10101" i="1"/>
  <c r="Z10101" i="1" s="1"/>
  <c r="V10102" i="1"/>
  <c r="V10103" i="1"/>
  <c r="V10104" i="1"/>
  <c r="Z10104" i="1" s="1"/>
  <c r="V10105" i="1"/>
  <c r="V10106" i="1"/>
  <c r="V10107" i="1"/>
  <c r="V10108" i="1"/>
  <c r="V10109" i="1"/>
  <c r="Z10109" i="1" s="1"/>
  <c r="V10110" i="1"/>
  <c r="V10111" i="1"/>
  <c r="V10112" i="1"/>
  <c r="Z10112" i="1" s="1"/>
  <c r="V10113" i="1"/>
  <c r="V10114" i="1"/>
  <c r="V10115" i="1"/>
  <c r="V10116" i="1"/>
  <c r="V10117" i="1"/>
  <c r="Z10117" i="1" s="1"/>
  <c r="V10118" i="1"/>
  <c r="V10119" i="1"/>
  <c r="V10120" i="1"/>
  <c r="Z10120" i="1" s="1"/>
  <c r="V10121" i="1"/>
  <c r="V10122" i="1"/>
  <c r="V10123" i="1"/>
  <c r="V10124" i="1"/>
  <c r="V10125" i="1"/>
  <c r="Z10125" i="1" s="1"/>
  <c r="V10126" i="1"/>
  <c r="V10127" i="1"/>
  <c r="V10128" i="1"/>
  <c r="Z10128" i="1" s="1"/>
  <c r="V10129" i="1"/>
  <c r="V10130" i="1"/>
  <c r="V10131" i="1"/>
  <c r="V10132" i="1"/>
  <c r="V10133" i="1"/>
  <c r="Z10133" i="1" s="1"/>
  <c r="V10134" i="1"/>
  <c r="V10135" i="1"/>
  <c r="V10136" i="1"/>
  <c r="Z10136" i="1" s="1"/>
  <c r="V10137" i="1"/>
  <c r="V10138" i="1"/>
  <c r="V10139" i="1"/>
  <c r="V10140" i="1"/>
  <c r="V10141" i="1"/>
  <c r="Z10141" i="1" s="1"/>
  <c r="V10142" i="1"/>
  <c r="V10143" i="1"/>
  <c r="V10144" i="1"/>
  <c r="Z10144" i="1" s="1"/>
  <c r="V10145" i="1"/>
  <c r="V10146" i="1"/>
  <c r="V10147" i="1"/>
  <c r="V10148" i="1"/>
  <c r="V10149" i="1"/>
  <c r="Z10149" i="1" s="1"/>
  <c r="V10150" i="1"/>
  <c r="V10151" i="1"/>
  <c r="V10152" i="1"/>
  <c r="Z10152" i="1" s="1"/>
  <c r="V10153" i="1"/>
  <c r="V10154" i="1"/>
  <c r="V10155" i="1"/>
  <c r="V10156" i="1"/>
  <c r="V10157" i="1"/>
  <c r="Z10157" i="1" s="1"/>
  <c r="V10158" i="1"/>
  <c r="V10159" i="1"/>
  <c r="V10160" i="1"/>
  <c r="Z10160" i="1" s="1"/>
  <c r="V10161" i="1"/>
  <c r="V10162" i="1"/>
  <c r="V10163" i="1"/>
  <c r="V10164" i="1"/>
  <c r="V10165" i="1"/>
  <c r="Z10165" i="1" s="1"/>
  <c r="V10166" i="1"/>
  <c r="V10167" i="1"/>
  <c r="V10168" i="1"/>
  <c r="Z10168" i="1" s="1"/>
  <c r="V10169" i="1"/>
  <c r="V10170" i="1"/>
  <c r="V10171" i="1"/>
  <c r="V10172" i="1"/>
  <c r="V10173" i="1"/>
  <c r="Z10173" i="1" s="1"/>
  <c r="V10174" i="1"/>
  <c r="V10175" i="1"/>
  <c r="V10176" i="1"/>
  <c r="Z10176" i="1" s="1"/>
  <c r="V10177" i="1"/>
  <c r="V10178" i="1"/>
  <c r="V10179" i="1"/>
  <c r="V10180" i="1"/>
  <c r="V10181" i="1"/>
  <c r="Z10181" i="1" s="1"/>
  <c r="V10182" i="1"/>
  <c r="V10183" i="1"/>
  <c r="V10184" i="1"/>
  <c r="Z10184" i="1" s="1"/>
  <c r="V10185" i="1"/>
  <c r="V10186" i="1"/>
  <c r="V10187" i="1"/>
  <c r="V10188" i="1"/>
  <c r="V10189" i="1"/>
  <c r="Z10189" i="1" s="1"/>
  <c r="V10190" i="1"/>
  <c r="V10191" i="1"/>
  <c r="V10192" i="1"/>
  <c r="Z10192" i="1" s="1"/>
  <c r="V10193" i="1"/>
  <c r="V10194" i="1"/>
  <c r="V10195" i="1"/>
  <c r="V10196" i="1"/>
  <c r="V10197" i="1"/>
  <c r="Z10197" i="1" s="1"/>
  <c r="V10198" i="1"/>
  <c r="V10199" i="1"/>
  <c r="V10200" i="1"/>
  <c r="Z10200" i="1" s="1"/>
  <c r="V10201" i="1"/>
  <c r="V10202" i="1"/>
  <c r="V10203" i="1"/>
  <c r="V10204" i="1"/>
  <c r="V10205" i="1"/>
  <c r="Z10205" i="1" s="1"/>
  <c r="V10206" i="1"/>
  <c r="V10207" i="1"/>
  <c r="V10208" i="1"/>
  <c r="Z10208" i="1" s="1"/>
  <c r="V10209" i="1"/>
  <c r="V10210" i="1"/>
  <c r="V10211" i="1"/>
  <c r="V10212" i="1"/>
  <c r="V10213" i="1"/>
  <c r="Z10213" i="1" s="1"/>
  <c r="V10214" i="1"/>
  <c r="V10215" i="1"/>
  <c r="V10216" i="1"/>
  <c r="Z10216" i="1" s="1"/>
  <c r="V10217" i="1"/>
  <c r="V10218" i="1"/>
  <c r="V10219" i="1"/>
  <c r="V10220" i="1"/>
  <c r="V10221" i="1"/>
  <c r="Z10221" i="1" s="1"/>
  <c r="V10222" i="1"/>
  <c r="V10223" i="1"/>
  <c r="V10224" i="1"/>
  <c r="Z10224" i="1" s="1"/>
  <c r="V10225" i="1"/>
  <c r="V10226" i="1"/>
  <c r="V10227" i="1"/>
  <c r="V10228" i="1"/>
  <c r="V10229" i="1"/>
  <c r="Z10229" i="1" s="1"/>
  <c r="V10230" i="1"/>
  <c r="V10231" i="1"/>
  <c r="V10232" i="1"/>
  <c r="Z10232" i="1" s="1"/>
  <c r="V10233" i="1"/>
  <c r="V10234" i="1"/>
  <c r="V10235" i="1"/>
  <c r="V10236" i="1"/>
  <c r="V10237" i="1"/>
  <c r="Z10237" i="1" s="1"/>
  <c r="V10238" i="1"/>
  <c r="V10239" i="1"/>
  <c r="V10240" i="1"/>
  <c r="Z10240" i="1" s="1"/>
  <c r="V10241" i="1"/>
  <c r="V10242" i="1"/>
  <c r="V10243" i="1"/>
  <c r="V10244" i="1"/>
  <c r="V10245" i="1"/>
  <c r="Z10245" i="1" s="1"/>
  <c r="V10246" i="1"/>
  <c r="V10247" i="1"/>
  <c r="V10248" i="1"/>
  <c r="Z10248" i="1" s="1"/>
  <c r="V10249" i="1"/>
  <c r="V10250" i="1"/>
  <c r="V10251" i="1"/>
  <c r="V10252" i="1"/>
  <c r="V10253" i="1"/>
  <c r="Z10253" i="1" s="1"/>
  <c r="V10254" i="1"/>
  <c r="V10255" i="1"/>
  <c r="V10256" i="1"/>
  <c r="Z10256" i="1" s="1"/>
  <c r="V10257" i="1"/>
  <c r="V10258" i="1"/>
  <c r="V10259" i="1"/>
  <c r="V10260" i="1"/>
  <c r="V10261" i="1"/>
  <c r="Z10261" i="1" s="1"/>
  <c r="V10262" i="1"/>
  <c r="V10263" i="1"/>
  <c r="V10264" i="1"/>
  <c r="Z10264" i="1" s="1"/>
  <c r="V10265" i="1"/>
  <c r="V10266" i="1"/>
  <c r="V10267" i="1"/>
  <c r="V10268" i="1"/>
  <c r="V10269" i="1"/>
  <c r="Z10269" i="1" s="1"/>
  <c r="V10270" i="1"/>
  <c r="V10271" i="1"/>
  <c r="V10272" i="1"/>
  <c r="Z10272" i="1" s="1"/>
  <c r="V10273" i="1"/>
  <c r="V10274" i="1"/>
  <c r="V10275" i="1"/>
  <c r="V10276" i="1"/>
  <c r="V10277" i="1"/>
  <c r="Z10277" i="1" s="1"/>
  <c r="V10278" i="1"/>
  <c r="V10279" i="1"/>
  <c r="V10280" i="1"/>
  <c r="Z10280" i="1" s="1"/>
  <c r="V10281" i="1"/>
  <c r="V10282" i="1"/>
  <c r="V10283" i="1"/>
  <c r="V10284" i="1"/>
  <c r="V10285" i="1"/>
  <c r="Z10285" i="1" s="1"/>
  <c r="V10286" i="1"/>
  <c r="V10287" i="1"/>
  <c r="V10288" i="1"/>
  <c r="Z10288" i="1" s="1"/>
  <c r="V10289" i="1"/>
  <c r="V10290" i="1"/>
  <c r="V10291" i="1"/>
  <c r="V10292" i="1"/>
  <c r="V10293" i="1"/>
  <c r="Z10293" i="1" s="1"/>
  <c r="V10294" i="1"/>
  <c r="V10295" i="1"/>
  <c r="V10296" i="1"/>
  <c r="Z10296" i="1" s="1"/>
  <c r="V10297" i="1"/>
  <c r="V10298" i="1"/>
  <c r="V10299" i="1"/>
  <c r="V10300" i="1"/>
  <c r="V10301" i="1"/>
  <c r="Z10301" i="1" s="1"/>
  <c r="V10302" i="1"/>
  <c r="V10303" i="1"/>
  <c r="V10304" i="1"/>
  <c r="Z10304" i="1" s="1"/>
  <c r="V10305" i="1"/>
  <c r="V10306" i="1"/>
  <c r="V10307" i="1"/>
  <c r="V10308" i="1"/>
  <c r="V10309" i="1"/>
  <c r="Z10309" i="1" s="1"/>
  <c r="V10310" i="1"/>
  <c r="V10311" i="1"/>
  <c r="V10312" i="1"/>
  <c r="Z10312" i="1" s="1"/>
  <c r="V10313" i="1"/>
  <c r="V10314" i="1"/>
  <c r="V10315" i="1"/>
  <c r="V10316" i="1"/>
  <c r="V10317" i="1"/>
  <c r="Z10317" i="1" s="1"/>
  <c r="V10318" i="1"/>
  <c r="V10319" i="1"/>
  <c r="V10320" i="1"/>
  <c r="Z10320" i="1" s="1"/>
  <c r="V10321" i="1"/>
  <c r="V10322" i="1"/>
  <c r="V10323" i="1"/>
  <c r="V10324" i="1"/>
  <c r="V10325" i="1"/>
  <c r="Z10325" i="1" s="1"/>
  <c r="V10326" i="1"/>
  <c r="V10327" i="1"/>
  <c r="V10328" i="1"/>
  <c r="Z10328" i="1" s="1"/>
  <c r="V10329" i="1"/>
  <c r="V10330" i="1"/>
  <c r="V10331" i="1"/>
  <c r="V10332" i="1"/>
  <c r="V10333" i="1"/>
  <c r="Z10333" i="1" s="1"/>
  <c r="V10334" i="1"/>
  <c r="V10335" i="1"/>
  <c r="V10336" i="1"/>
  <c r="Z10336" i="1" s="1"/>
  <c r="V10337" i="1"/>
  <c r="V10338" i="1"/>
  <c r="V10339" i="1"/>
  <c r="V10340" i="1"/>
  <c r="V10341" i="1"/>
  <c r="Z10341" i="1" s="1"/>
  <c r="V10342" i="1"/>
  <c r="V10343" i="1"/>
  <c r="V10344" i="1"/>
  <c r="Z10344" i="1" s="1"/>
  <c r="V10345" i="1"/>
  <c r="V10346" i="1"/>
  <c r="V10347" i="1"/>
  <c r="V10348" i="1"/>
  <c r="V10349" i="1"/>
  <c r="Z10349" i="1" s="1"/>
  <c r="V10350" i="1"/>
  <c r="V10351" i="1"/>
  <c r="V10352" i="1"/>
  <c r="Z10352" i="1" s="1"/>
  <c r="V10353" i="1"/>
  <c r="V10354" i="1"/>
  <c r="V10355" i="1"/>
  <c r="V10356" i="1"/>
  <c r="V10357" i="1"/>
  <c r="Z10357" i="1" s="1"/>
  <c r="V10358" i="1"/>
  <c r="V10359" i="1"/>
  <c r="V10360" i="1"/>
  <c r="Z10360" i="1" s="1"/>
  <c r="V10361" i="1"/>
  <c r="V10362" i="1"/>
  <c r="V10363" i="1"/>
  <c r="V10364" i="1"/>
  <c r="V10365" i="1"/>
  <c r="Z10365" i="1" s="1"/>
  <c r="V10366" i="1"/>
  <c r="V10367" i="1"/>
  <c r="V10368" i="1"/>
  <c r="Z10368" i="1" s="1"/>
  <c r="V10369" i="1"/>
  <c r="V10370" i="1"/>
  <c r="V10371" i="1"/>
  <c r="V10372" i="1"/>
  <c r="V10373" i="1"/>
  <c r="Z10373" i="1" s="1"/>
  <c r="V10374" i="1"/>
  <c r="V10375" i="1"/>
  <c r="V10376" i="1"/>
  <c r="Z10376" i="1" s="1"/>
  <c r="V10377" i="1"/>
  <c r="V10378" i="1"/>
  <c r="V10379" i="1"/>
  <c r="V10380" i="1"/>
  <c r="V10381" i="1"/>
  <c r="Z10381" i="1" s="1"/>
  <c r="V10382" i="1"/>
  <c r="V10383" i="1"/>
  <c r="V10384" i="1"/>
  <c r="Z10384" i="1" s="1"/>
  <c r="V10385" i="1"/>
  <c r="V10386" i="1"/>
  <c r="V10387" i="1"/>
  <c r="V10388" i="1"/>
  <c r="V10389" i="1"/>
  <c r="Z10389" i="1" s="1"/>
  <c r="V10390" i="1"/>
  <c r="V10391" i="1"/>
  <c r="V10392" i="1"/>
  <c r="Z10392" i="1" s="1"/>
  <c r="V10393" i="1"/>
  <c r="V10394" i="1"/>
  <c r="V10395" i="1"/>
  <c r="V10396" i="1"/>
  <c r="V10397" i="1"/>
  <c r="Z10397" i="1" s="1"/>
  <c r="V10398" i="1"/>
  <c r="V10399" i="1"/>
  <c r="V10400" i="1"/>
  <c r="Z10400" i="1" s="1"/>
  <c r="V10401" i="1"/>
  <c r="V10402" i="1"/>
  <c r="V10403" i="1"/>
  <c r="V10404" i="1"/>
  <c r="V10405" i="1"/>
  <c r="Z10405" i="1" s="1"/>
  <c r="V10406" i="1"/>
  <c r="V10407" i="1"/>
  <c r="V10408" i="1"/>
  <c r="Z10408" i="1" s="1"/>
  <c r="V10409" i="1"/>
  <c r="V10410" i="1"/>
  <c r="V10411" i="1"/>
  <c r="V10412" i="1"/>
  <c r="V10413" i="1"/>
  <c r="Z10413" i="1" s="1"/>
  <c r="V10414" i="1"/>
  <c r="V10415" i="1"/>
  <c r="V10416" i="1"/>
  <c r="Z10416" i="1" s="1"/>
  <c r="V10417" i="1"/>
  <c r="V10418" i="1"/>
  <c r="V10419" i="1"/>
  <c r="V10420" i="1"/>
  <c r="V10421" i="1"/>
  <c r="Z10421" i="1" s="1"/>
  <c r="V10422" i="1"/>
  <c r="V10423" i="1"/>
  <c r="V10424" i="1"/>
  <c r="Z10424" i="1" s="1"/>
  <c r="V10425" i="1"/>
  <c r="V10426" i="1"/>
  <c r="V10427" i="1"/>
  <c r="V10428" i="1"/>
  <c r="V10429" i="1"/>
  <c r="Z10429" i="1" s="1"/>
  <c r="V10430" i="1"/>
  <c r="V10431" i="1"/>
  <c r="V10432" i="1"/>
  <c r="Z10432" i="1" s="1"/>
  <c r="V10433" i="1"/>
  <c r="V10434" i="1"/>
  <c r="V10435" i="1"/>
  <c r="V10436" i="1"/>
  <c r="V10437" i="1"/>
  <c r="Z10437" i="1" s="1"/>
  <c r="V10438" i="1"/>
  <c r="V10439" i="1"/>
  <c r="V10440" i="1"/>
  <c r="Z10440" i="1" s="1"/>
  <c r="V10441" i="1"/>
  <c r="V10442" i="1"/>
  <c r="V10443" i="1"/>
  <c r="V10444" i="1"/>
  <c r="V10445" i="1"/>
  <c r="Z10445" i="1" s="1"/>
  <c r="V10446" i="1"/>
  <c r="V10447" i="1"/>
  <c r="V10448" i="1"/>
  <c r="Z10448" i="1" s="1"/>
  <c r="V10449" i="1"/>
  <c r="V10450" i="1"/>
  <c r="V10451" i="1"/>
  <c r="V10452" i="1"/>
  <c r="V10453" i="1"/>
  <c r="Z10453" i="1" s="1"/>
  <c r="V10454" i="1"/>
  <c r="V10455" i="1"/>
  <c r="V10456" i="1"/>
  <c r="Z10456" i="1" s="1"/>
  <c r="V10457" i="1"/>
  <c r="V10458" i="1"/>
  <c r="V10459" i="1"/>
  <c r="V10460" i="1"/>
  <c r="V10461" i="1"/>
  <c r="Z10461" i="1" s="1"/>
  <c r="V10462" i="1"/>
  <c r="V10463" i="1"/>
  <c r="V10464" i="1"/>
  <c r="Z10464" i="1" s="1"/>
  <c r="V10465" i="1"/>
  <c r="V10466" i="1"/>
  <c r="V10467" i="1"/>
  <c r="V10468" i="1"/>
  <c r="V10469" i="1"/>
  <c r="Z10469" i="1" s="1"/>
  <c r="V10470" i="1"/>
  <c r="V10471" i="1"/>
  <c r="V10472" i="1"/>
  <c r="Z10472" i="1" s="1"/>
  <c r="V10473" i="1"/>
  <c r="V10474" i="1"/>
  <c r="V10475" i="1"/>
  <c r="V10476" i="1"/>
  <c r="V10477" i="1"/>
  <c r="Z10477" i="1" s="1"/>
  <c r="V10478" i="1"/>
  <c r="V10479" i="1"/>
  <c r="V10480" i="1"/>
  <c r="Z10480" i="1" s="1"/>
  <c r="V10481" i="1"/>
  <c r="V10482" i="1"/>
  <c r="V10483" i="1"/>
  <c r="V10484" i="1"/>
  <c r="V10485" i="1"/>
  <c r="Z10485" i="1" s="1"/>
  <c r="V10486" i="1"/>
  <c r="V10487" i="1"/>
  <c r="V10488" i="1"/>
  <c r="Z10488" i="1" s="1"/>
  <c r="V10489" i="1"/>
  <c r="V10490" i="1"/>
  <c r="V10491" i="1"/>
  <c r="V10492" i="1"/>
  <c r="V10493" i="1"/>
  <c r="Z10493" i="1" s="1"/>
  <c r="V10494" i="1"/>
  <c r="V10495" i="1"/>
  <c r="V10496" i="1"/>
  <c r="Z10496" i="1" s="1"/>
  <c r="V10497" i="1"/>
  <c r="V10498" i="1"/>
  <c r="V10499" i="1"/>
  <c r="V10500" i="1"/>
  <c r="V10501" i="1"/>
  <c r="Z10501" i="1" s="1"/>
  <c r="V10502" i="1"/>
  <c r="V10503" i="1"/>
  <c r="V10504" i="1"/>
  <c r="Z10504" i="1" s="1"/>
  <c r="V10505" i="1"/>
  <c r="V10506" i="1"/>
  <c r="V10507" i="1"/>
  <c r="V10508" i="1"/>
  <c r="V10509" i="1"/>
  <c r="Z10509" i="1" s="1"/>
  <c r="V10510" i="1"/>
  <c r="V10511" i="1"/>
  <c r="V10512" i="1"/>
  <c r="Z10512" i="1" s="1"/>
  <c r="V10513" i="1"/>
  <c r="V10514" i="1"/>
  <c r="V10515" i="1"/>
  <c r="V10516" i="1"/>
  <c r="V10517" i="1"/>
  <c r="Z10517" i="1" s="1"/>
  <c r="V10518" i="1"/>
  <c r="V10519" i="1"/>
  <c r="V10520" i="1"/>
  <c r="Z10520" i="1" s="1"/>
  <c r="V10521" i="1"/>
  <c r="V10522" i="1"/>
  <c r="V10523" i="1"/>
  <c r="V10524" i="1"/>
  <c r="V10525" i="1"/>
  <c r="Z10525" i="1" s="1"/>
  <c r="V10526" i="1"/>
  <c r="V10527" i="1"/>
  <c r="V10528" i="1"/>
  <c r="Z10528" i="1" s="1"/>
  <c r="V10529" i="1"/>
  <c r="V10530" i="1"/>
  <c r="V10531" i="1"/>
  <c r="V10532" i="1"/>
  <c r="V10533" i="1"/>
  <c r="Z10533" i="1" s="1"/>
  <c r="V10534" i="1"/>
  <c r="V10535" i="1"/>
  <c r="V10536" i="1"/>
  <c r="Z10536" i="1" s="1"/>
  <c r="V10537" i="1"/>
  <c r="V10538" i="1"/>
  <c r="V10539" i="1"/>
  <c r="V10540" i="1"/>
  <c r="V10541" i="1"/>
  <c r="Z10541" i="1" s="1"/>
  <c r="V10542" i="1"/>
  <c r="V10543" i="1"/>
  <c r="V10544" i="1"/>
  <c r="Z10544" i="1" s="1"/>
  <c r="V10545" i="1"/>
  <c r="V10546" i="1"/>
  <c r="V10547" i="1"/>
  <c r="V10548" i="1"/>
  <c r="V10549" i="1"/>
  <c r="Z10549" i="1" s="1"/>
  <c r="V10550" i="1"/>
  <c r="V10551" i="1"/>
  <c r="V10552" i="1"/>
  <c r="Z10552" i="1" s="1"/>
  <c r="V10553" i="1"/>
  <c r="V10554" i="1"/>
  <c r="V10555" i="1"/>
  <c r="V10556" i="1"/>
  <c r="V10557" i="1"/>
  <c r="Z10557" i="1" s="1"/>
  <c r="V10558" i="1"/>
  <c r="V10559" i="1"/>
  <c r="V10560" i="1"/>
  <c r="Z10560" i="1" s="1"/>
  <c r="V10561" i="1"/>
  <c r="V10562" i="1"/>
  <c r="V10563" i="1"/>
  <c r="V10564" i="1"/>
  <c r="V10565" i="1"/>
  <c r="Z10565" i="1" s="1"/>
  <c r="V10566" i="1"/>
  <c r="V10567" i="1"/>
  <c r="V10568" i="1"/>
  <c r="Z10568" i="1" s="1"/>
  <c r="V10569" i="1"/>
  <c r="V10570" i="1"/>
  <c r="V10571" i="1"/>
  <c r="V10572" i="1"/>
  <c r="V10573" i="1"/>
  <c r="Z10573" i="1" s="1"/>
  <c r="V10574" i="1"/>
  <c r="V10575" i="1"/>
  <c r="V10576" i="1"/>
  <c r="Z10576" i="1" s="1"/>
  <c r="V10577" i="1"/>
  <c r="V10578" i="1"/>
  <c r="V10579" i="1"/>
  <c r="V10580" i="1"/>
  <c r="V10581" i="1"/>
  <c r="Z10581" i="1" s="1"/>
  <c r="V10582" i="1"/>
  <c r="V10583" i="1"/>
  <c r="V10584" i="1"/>
  <c r="Z10584" i="1" s="1"/>
  <c r="V10585" i="1"/>
  <c r="V10586" i="1"/>
  <c r="V10587" i="1"/>
  <c r="V10588" i="1"/>
  <c r="V10589" i="1"/>
  <c r="Z10589" i="1" s="1"/>
  <c r="V10590" i="1"/>
  <c r="V10591" i="1"/>
  <c r="V10592" i="1"/>
  <c r="Z10592" i="1" s="1"/>
  <c r="V10593" i="1"/>
  <c r="V10594" i="1"/>
  <c r="V10595" i="1"/>
  <c r="V10596" i="1"/>
  <c r="V10597" i="1"/>
  <c r="Z10597" i="1" s="1"/>
  <c r="V10598" i="1"/>
  <c r="V10599" i="1"/>
  <c r="V10600" i="1"/>
  <c r="Z10600" i="1" s="1"/>
  <c r="V10601" i="1"/>
  <c r="V10602" i="1"/>
  <c r="V10603" i="1"/>
  <c r="V10604" i="1"/>
  <c r="V10605" i="1"/>
  <c r="Z10605" i="1" s="1"/>
  <c r="V10606" i="1"/>
  <c r="V10607" i="1"/>
  <c r="V10608" i="1"/>
  <c r="Z10608" i="1" s="1"/>
  <c r="V10609" i="1"/>
  <c r="V10610" i="1"/>
  <c r="V10611" i="1"/>
  <c r="V10612" i="1"/>
  <c r="V10613" i="1"/>
  <c r="Z10613" i="1" s="1"/>
  <c r="V10614" i="1"/>
  <c r="V10615" i="1"/>
  <c r="V10616" i="1"/>
  <c r="Z10616" i="1" s="1"/>
  <c r="V10617" i="1"/>
  <c r="V10618" i="1"/>
  <c r="V10619" i="1"/>
  <c r="V10620" i="1"/>
  <c r="V10621" i="1"/>
  <c r="Z10621" i="1" s="1"/>
  <c r="V10622" i="1"/>
  <c r="V10623" i="1"/>
  <c r="V10624" i="1"/>
  <c r="Z10624" i="1" s="1"/>
  <c r="V10625" i="1"/>
  <c r="V10626" i="1"/>
  <c r="V10627" i="1"/>
  <c r="V10628" i="1"/>
  <c r="V10629" i="1"/>
  <c r="Z10629" i="1" s="1"/>
  <c r="V10630" i="1"/>
  <c r="V10631" i="1"/>
  <c r="V10632" i="1"/>
  <c r="Z10632" i="1" s="1"/>
  <c r="V10633" i="1"/>
  <c r="V10634" i="1"/>
  <c r="V10635" i="1"/>
  <c r="V10636" i="1"/>
  <c r="V10637" i="1"/>
  <c r="Z10637" i="1" s="1"/>
  <c r="V10638" i="1"/>
  <c r="V10639" i="1"/>
  <c r="V10640" i="1"/>
  <c r="Z10640" i="1" s="1"/>
  <c r="V10641" i="1"/>
  <c r="V10642" i="1"/>
  <c r="V10643" i="1"/>
  <c r="V10644" i="1"/>
  <c r="V10645" i="1"/>
  <c r="Z10645" i="1" s="1"/>
  <c r="V10646" i="1"/>
  <c r="V10647" i="1"/>
  <c r="V10648" i="1"/>
  <c r="Z10648" i="1" s="1"/>
  <c r="V10649" i="1"/>
  <c r="V10650" i="1"/>
  <c r="V10651" i="1"/>
  <c r="V10652" i="1"/>
  <c r="V10653" i="1"/>
  <c r="Z10653" i="1" s="1"/>
  <c r="V10654" i="1"/>
  <c r="V10655" i="1"/>
  <c r="V10656" i="1"/>
  <c r="Z10656" i="1" s="1"/>
  <c r="V10657" i="1"/>
  <c r="V10658" i="1"/>
  <c r="V10659" i="1"/>
  <c r="V10660" i="1"/>
  <c r="V10661" i="1"/>
  <c r="Z10661" i="1" s="1"/>
  <c r="V10662" i="1"/>
  <c r="V10663" i="1"/>
  <c r="V10664" i="1"/>
  <c r="Z10664" i="1" s="1"/>
  <c r="V10665" i="1"/>
  <c r="V10666" i="1"/>
  <c r="V10667" i="1"/>
  <c r="V10668" i="1"/>
  <c r="V10669" i="1"/>
  <c r="Z10669" i="1" s="1"/>
  <c r="V10670" i="1"/>
  <c r="V10671" i="1"/>
  <c r="V10672" i="1"/>
  <c r="Z10672" i="1" s="1"/>
  <c r="V10673" i="1"/>
  <c r="V10674" i="1"/>
  <c r="V10675" i="1"/>
  <c r="V10676" i="1"/>
  <c r="V10677" i="1"/>
  <c r="Z10677" i="1" s="1"/>
  <c r="V10678" i="1"/>
  <c r="V10679" i="1"/>
  <c r="V10680" i="1"/>
  <c r="Z10680" i="1" s="1"/>
  <c r="V10681" i="1"/>
  <c r="V10682" i="1"/>
  <c r="V10683" i="1"/>
  <c r="V10684" i="1"/>
  <c r="V10685" i="1"/>
  <c r="Z10685" i="1" s="1"/>
  <c r="V10686" i="1"/>
  <c r="V10687" i="1"/>
  <c r="V10688" i="1"/>
  <c r="Z10688" i="1" s="1"/>
  <c r="V10689" i="1"/>
  <c r="V10690" i="1"/>
  <c r="V10691" i="1"/>
  <c r="V10692" i="1"/>
  <c r="V10693" i="1"/>
  <c r="Z10693" i="1" s="1"/>
  <c r="V10694" i="1"/>
  <c r="V10695" i="1"/>
  <c r="V10696" i="1"/>
  <c r="Z10696" i="1" s="1"/>
  <c r="V10697" i="1"/>
  <c r="V10698" i="1"/>
  <c r="V10699" i="1"/>
  <c r="V10700" i="1"/>
  <c r="V10701" i="1"/>
  <c r="Z10701" i="1" s="1"/>
  <c r="V10702" i="1"/>
  <c r="V10703" i="1"/>
  <c r="V10704" i="1"/>
  <c r="Z10704" i="1" s="1"/>
  <c r="V10705" i="1"/>
  <c r="V10706" i="1"/>
  <c r="V10707" i="1"/>
  <c r="V10708" i="1"/>
  <c r="V10709" i="1"/>
  <c r="Z10709" i="1" s="1"/>
  <c r="V10710" i="1"/>
  <c r="V10711" i="1"/>
  <c r="V10712" i="1"/>
  <c r="Z10712" i="1" s="1"/>
  <c r="V10713" i="1"/>
  <c r="V10714" i="1"/>
  <c r="V10715" i="1"/>
  <c r="V10716" i="1"/>
  <c r="V10717" i="1"/>
  <c r="Z10717" i="1" s="1"/>
  <c r="V10718" i="1"/>
  <c r="V10719" i="1"/>
  <c r="V10720" i="1"/>
  <c r="Z10720" i="1" s="1"/>
  <c r="V10721" i="1"/>
  <c r="V10722" i="1"/>
  <c r="V10723" i="1"/>
  <c r="V10724" i="1"/>
  <c r="V10725" i="1"/>
  <c r="Z10725" i="1" s="1"/>
  <c r="V10726" i="1"/>
  <c r="V10727" i="1"/>
  <c r="V10728" i="1"/>
  <c r="Z10728" i="1" s="1"/>
  <c r="V10729" i="1"/>
  <c r="V10730" i="1"/>
  <c r="V10731" i="1"/>
  <c r="V10732" i="1"/>
  <c r="V10733" i="1"/>
  <c r="Z10733" i="1" s="1"/>
  <c r="V10734" i="1"/>
  <c r="V10735" i="1"/>
  <c r="V10736" i="1"/>
  <c r="Z10736" i="1" s="1"/>
  <c r="V10737" i="1"/>
  <c r="V10738" i="1"/>
  <c r="V10739" i="1"/>
  <c r="V10740" i="1"/>
  <c r="V10741" i="1"/>
  <c r="Z10741" i="1" s="1"/>
  <c r="V10742" i="1"/>
  <c r="V10743" i="1"/>
  <c r="V10744" i="1"/>
  <c r="Z10744" i="1" s="1"/>
  <c r="V10745" i="1"/>
  <c r="V10746" i="1"/>
  <c r="V10747" i="1"/>
  <c r="V10748" i="1"/>
  <c r="V10749" i="1"/>
  <c r="Z10749" i="1" s="1"/>
  <c r="V10750" i="1"/>
  <c r="V10751" i="1"/>
  <c r="V10752" i="1"/>
  <c r="Z10752" i="1" s="1"/>
  <c r="V10753" i="1"/>
  <c r="V10754" i="1"/>
  <c r="V10755" i="1"/>
  <c r="V10756" i="1"/>
  <c r="V10757" i="1"/>
  <c r="Z10757" i="1" s="1"/>
  <c r="V10758" i="1"/>
  <c r="V10759" i="1"/>
  <c r="V10760" i="1"/>
  <c r="Z10760" i="1" s="1"/>
  <c r="V10761" i="1"/>
  <c r="V10762" i="1"/>
  <c r="V10763" i="1"/>
  <c r="V10764" i="1"/>
  <c r="V10765" i="1"/>
  <c r="Z10765" i="1" s="1"/>
  <c r="V10766" i="1"/>
  <c r="V10767" i="1"/>
  <c r="V10768" i="1"/>
  <c r="Z10768" i="1" s="1"/>
  <c r="V10769" i="1"/>
  <c r="V10770" i="1"/>
  <c r="V10771" i="1"/>
  <c r="V10772" i="1"/>
  <c r="V10773" i="1"/>
  <c r="Z10773" i="1" s="1"/>
  <c r="V10774" i="1"/>
  <c r="V10775" i="1"/>
  <c r="V10776" i="1"/>
  <c r="Z10776" i="1" s="1"/>
  <c r="V10777" i="1"/>
  <c r="V10778" i="1"/>
  <c r="V10779" i="1"/>
  <c r="V10780" i="1"/>
  <c r="V10781" i="1"/>
  <c r="Z10781" i="1" s="1"/>
  <c r="V10782" i="1"/>
  <c r="V10783" i="1"/>
  <c r="V10784" i="1"/>
  <c r="Z10784" i="1" s="1"/>
  <c r="V10785" i="1"/>
  <c r="V10786" i="1"/>
  <c r="V10787" i="1"/>
  <c r="V10788" i="1"/>
  <c r="V10789" i="1"/>
  <c r="Z10789" i="1" s="1"/>
  <c r="V10790" i="1"/>
  <c r="V10791" i="1"/>
  <c r="V10792" i="1"/>
  <c r="Z10792" i="1" s="1"/>
  <c r="V10793" i="1"/>
  <c r="V10794" i="1"/>
  <c r="V10795" i="1"/>
  <c r="V10796" i="1"/>
  <c r="V10797" i="1"/>
  <c r="Z10797" i="1" s="1"/>
  <c r="V10798" i="1"/>
  <c r="V10799" i="1"/>
  <c r="V10800" i="1"/>
  <c r="Z10800" i="1" s="1"/>
  <c r="V10801" i="1"/>
  <c r="V10802" i="1"/>
  <c r="V10803" i="1"/>
  <c r="V10804" i="1"/>
  <c r="V10805" i="1"/>
  <c r="Z10805" i="1" s="1"/>
  <c r="V10806" i="1"/>
  <c r="V10807" i="1"/>
  <c r="V10808" i="1"/>
  <c r="Z10808" i="1" s="1"/>
  <c r="V10809" i="1"/>
  <c r="V10810" i="1"/>
  <c r="V10811" i="1"/>
  <c r="V10812" i="1"/>
  <c r="V10813" i="1"/>
  <c r="Z10813" i="1" s="1"/>
  <c r="V10814" i="1"/>
  <c r="V10815" i="1"/>
  <c r="V10816" i="1"/>
  <c r="Z10816" i="1" s="1"/>
  <c r="V10817" i="1"/>
  <c r="V10818" i="1"/>
  <c r="V10819" i="1"/>
  <c r="V10820" i="1"/>
  <c r="V10821" i="1"/>
  <c r="Z10821" i="1" s="1"/>
  <c r="V10822" i="1"/>
  <c r="V10823" i="1"/>
  <c r="V10824" i="1"/>
  <c r="Z10824" i="1" s="1"/>
  <c r="V10825" i="1"/>
  <c r="V10826" i="1"/>
  <c r="V10827" i="1"/>
  <c r="V10828" i="1"/>
  <c r="V10829" i="1"/>
  <c r="Z10829" i="1" s="1"/>
  <c r="V10830" i="1"/>
  <c r="V10831" i="1"/>
  <c r="V10832" i="1"/>
  <c r="Z10832" i="1" s="1"/>
  <c r="V10833" i="1"/>
  <c r="V10834" i="1"/>
  <c r="V10835" i="1"/>
  <c r="V10836" i="1"/>
  <c r="V10837" i="1"/>
  <c r="Z10837" i="1" s="1"/>
  <c r="V10838" i="1"/>
  <c r="V10839" i="1"/>
  <c r="V10840" i="1"/>
  <c r="Z10840" i="1" s="1"/>
  <c r="V10841" i="1"/>
  <c r="V1084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2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10842" i="1"/>
  <c r="R10842" i="1"/>
  <c r="P10842" i="1"/>
  <c r="O10842" i="1"/>
  <c r="N10842" i="1"/>
  <c r="S10841" i="1"/>
  <c r="R10841" i="1"/>
  <c r="P10841" i="1"/>
  <c r="O10841" i="1"/>
  <c r="N10841" i="1"/>
  <c r="S10840" i="1"/>
  <c r="R10840" i="1"/>
  <c r="P10840" i="1"/>
  <c r="O10840" i="1"/>
  <c r="N10840" i="1"/>
  <c r="S10839" i="1"/>
  <c r="R10839" i="1"/>
  <c r="P10839" i="1"/>
  <c r="O10839" i="1"/>
  <c r="N10839" i="1"/>
  <c r="S10838" i="1"/>
  <c r="R10838" i="1"/>
  <c r="P10838" i="1"/>
  <c r="O10838" i="1"/>
  <c r="N10838" i="1"/>
  <c r="S10837" i="1"/>
  <c r="R10837" i="1"/>
  <c r="P10837" i="1"/>
  <c r="O10837" i="1"/>
  <c r="N10837" i="1"/>
  <c r="S10836" i="1"/>
  <c r="R10836" i="1"/>
  <c r="P10836" i="1"/>
  <c r="O10836" i="1"/>
  <c r="N10836" i="1"/>
  <c r="S10835" i="1"/>
  <c r="R10835" i="1"/>
  <c r="P10835" i="1"/>
  <c r="O10835" i="1"/>
  <c r="N10835" i="1"/>
  <c r="S10834" i="1"/>
  <c r="R10834" i="1"/>
  <c r="P10834" i="1"/>
  <c r="O10834" i="1"/>
  <c r="N10834" i="1"/>
  <c r="S10833" i="1"/>
  <c r="R10833" i="1"/>
  <c r="P10833" i="1"/>
  <c r="O10833" i="1"/>
  <c r="N10833" i="1"/>
  <c r="S10832" i="1"/>
  <c r="R10832" i="1"/>
  <c r="P10832" i="1"/>
  <c r="O10832" i="1"/>
  <c r="N10832" i="1"/>
  <c r="S10831" i="1"/>
  <c r="R10831" i="1"/>
  <c r="P10831" i="1"/>
  <c r="O10831" i="1"/>
  <c r="N10831" i="1"/>
  <c r="S10830" i="1"/>
  <c r="R10830" i="1"/>
  <c r="P10830" i="1"/>
  <c r="O10830" i="1"/>
  <c r="N10830" i="1"/>
  <c r="S10829" i="1"/>
  <c r="R10829" i="1"/>
  <c r="P10829" i="1"/>
  <c r="O10829" i="1"/>
  <c r="N10829" i="1"/>
  <c r="S10828" i="1"/>
  <c r="R10828" i="1"/>
  <c r="P10828" i="1"/>
  <c r="O10828" i="1"/>
  <c r="N10828" i="1"/>
  <c r="S10827" i="1"/>
  <c r="R10827" i="1"/>
  <c r="P10827" i="1"/>
  <c r="O10827" i="1"/>
  <c r="N10827" i="1"/>
  <c r="S10826" i="1"/>
  <c r="R10826" i="1"/>
  <c r="P10826" i="1"/>
  <c r="O10826" i="1"/>
  <c r="N10826" i="1"/>
  <c r="S10825" i="1"/>
  <c r="R10825" i="1"/>
  <c r="P10825" i="1"/>
  <c r="O10825" i="1"/>
  <c r="N10825" i="1"/>
  <c r="S10824" i="1"/>
  <c r="R10824" i="1"/>
  <c r="P10824" i="1"/>
  <c r="O10824" i="1"/>
  <c r="N10824" i="1"/>
  <c r="S10823" i="1"/>
  <c r="R10823" i="1"/>
  <c r="P10823" i="1"/>
  <c r="O10823" i="1"/>
  <c r="N10823" i="1"/>
  <c r="S10822" i="1"/>
  <c r="R10822" i="1"/>
  <c r="P10822" i="1"/>
  <c r="O10822" i="1"/>
  <c r="N10822" i="1"/>
  <c r="S10821" i="1"/>
  <c r="R10821" i="1"/>
  <c r="P10821" i="1"/>
  <c r="O10821" i="1"/>
  <c r="N10821" i="1"/>
  <c r="S10820" i="1"/>
  <c r="R10820" i="1"/>
  <c r="P10820" i="1"/>
  <c r="O10820" i="1"/>
  <c r="N10820" i="1"/>
  <c r="S10819" i="1"/>
  <c r="R10819" i="1"/>
  <c r="P10819" i="1"/>
  <c r="O10819" i="1"/>
  <c r="N10819" i="1"/>
  <c r="S10818" i="1"/>
  <c r="R10818" i="1"/>
  <c r="P10818" i="1"/>
  <c r="O10818" i="1"/>
  <c r="N10818" i="1"/>
  <c r="S10817" i="1"/>
  <c r="R10817" i="1"/>
  <c r="P10817" i="1"/>
  <c r="O10817" i="1"/>
  <c r="N10817" i="1"/>
  <c r="S10816" i="1"/>
  <c r="R10816" i="1"/>
  <c r="P10816" i="1"/>
  <c r="O10816" i="1"/>
  <c r="N10816" i="1"/>
  <c r="S10815" i="1"/>
  <c r="R10815" i="1"/>
  <c r="P10815" i="1"/>
  <c r="O10815" i="1"/>
  <c r="N10815" i="1"/>
  <c r="S10814" i="1"/>
  <c r="R10814" i="1"/>
  <c r="P10814" i="1"/>
  <c r="O10814" i="1"/>
  <c r="N10814" i="1"/>
  <c r="S10813" i="1"/>
  <c r="R10813" i="1"/>
  <c r="P10813" i="1"/>
  <c r="O10813" i="1"/>
  <c r="N10813" i="1"/>
  <c r="S10812" i="1"/>
  <c r="R10812" i="1"/>
  <c r="P10812" i="1"/>
  <c r="O10812" i="1"/>
  <c r="N10812" i="1"/>
  <c r="S10811" i="1"/>
  <c r="R10811" i="1"/>
  <c r="P10811" i="1"/>
  <c r="O10811" i="1"/>
  <c r="N10811" i="1"/>
  <c r="S10810" i="1"/>
  <c r="R10810" i="1"/>
  <c r="P10810" i="1"/>
  <c r="O10810" i="1"/>
  <c r="N10810" i="1"/>
  <c r="S10809" i="1"/>
  <c r="R10809" i="1"/>
  <c r="P10809" i="1"/>
  <c r="O10809" i="1"/>
  <c r="N10809" i="1"/>
  <c r="S10808" i="1"/>
  <c r="R10808" i="1"/>
  <c r="P10808" i="1"/>
  <c r="O10808" i="1"/>
  <c r="N10808" i="1"/>
  <c r="S10807" i="1"/>
  <c r="R10807" i="1"/>
  <c r="P10807" i="1"/>
  <c r="O10807" i="1"/>
  <c r="N10807" i="1"/>
  <c r="S10806" i="1"/>
  <c r="R10806" i="1"/>
  <c r="P10806" i="1"/>
  <c r="O10806" i="1"/>
  <c r="N10806" i="1"/>
  <c r="S10805" i="1"/>
  <c r="R10805" i="1"/>
  <c r="P10805" i="1"/>
  <c r="O10805" i="1"/>
  <c r="N10805" i="1"/>
  <c r="S10804" i="1"/>
  <c r="R10804" i="1"/>
  <c r="P10804" i="1"/>
  <c r="O10804" i="1"/>
  <c r="N10804" i="1"/>
  <c r="S10803" i="1"/>
  <c r="R10803" i="1"/>
  <c r="P10803" i="1"/>
  <c r="O10803" i="1"/>
  <c r="N10803" i="1"/>
  <c r="S10802" i="1"/>
  <c r="R10802" i="1"/>
  <c r="P10802" i="1"/>
  <c r="O10802" i="1"/>
  <c r="N10802" i="1"/>
  <c r="S10801" i="1"/>
  <c r="R10801" i="1"/>
  <c r="P10801" i="1"/>
  <c r="O10801" i="1"/>
  <c r="N10801" i="1"/>
  <c r="S10800" i="1"/>
  <c r="R10800" i="1"/>
  <c r="P10800" i="1"/>
  <c r="O10800" i="1"/>
  <c r="N10800" i="1"/>
  <c r="S10799" i="1"/>
  <c r="R10799" i="1"/>
  <c r="P10799" i="1"/>
  <c r="O10799" i="1"/>
  <c r="N10799" i="1"/>
  <c r="S10798" i="1"/>
  <c r="R10798" i="1"/>
  <c r="P10798" i="1"/>
  <c r="O10798" i="1"/>
  <c r="N10798" i="1"/>
  <c r="S10797" i="1"/>
  <c r="R10797" i="1"/>
  <c r="P10797" i="1"/>
  <c r="O10797" i="1"/>
  <c r="N10797" i="1"/>
  <c r="S10796" i="1"/>
  <c r="R10796" i="1"/>
  <c r="P10796" i="1"/>
  <c r="O10796" i="1"/>
  <c r="N10796" i="1"/>
  <c r="S10795" i="1"/>
  <c r="R10795" i="1"/>
  <c r="P10795" i="1"/>
  <c r="O10795" i="1"/>
  <c r="N10795" i="1"/>
  <c r="S10794" i="1"/>
  <c r="R10794" i="1"/>
  <c r="P10794" i="1"/>
  <c r="O10794" i="1"/>
  <c r="N10794" i="1"/>
  <c r="S10793" i="1"/>
  <c r="R10793" i="1"/>
  <c r="P10793" i="1"/>
  <c r="O10793" i="1"/>
  <c r="N10793" i="1"/>
  <c r="S10792" i="1"/>
  <c r="R10792" i="1"/>
  <c r="P10792" i="1"/>
  <c r="O10792" i="1"/>
  <c r="N10792" i="1"/>
  <c r="S10791" i="1"/>
  <c r="R10791" i="1"/>
  <c r="P10791" i="1"/>
  <c r="O10791" i="1"/>
  <c r="N10791" i="1"/>
  <c r="S10790" i="1"/>
  <c r="R10790" i="1"/>
  <c r="P10790" i="1"/>
  <c r="O10790" i="1"/>
  <c r="N10790" i="1"/>
  <c r="S10789" i="1"/>
  <c r="R10789" i="1"/>
  <c r="P10789" i="1"/>
  <c r="O10789" i="1"/>
  <c r="N10789" i="1"/>
  <c r="S10788" i="1"/>
  <c r="R10788" i="1"/>
  <c r="P10788" i="1"/>
  <c r="O10788" i="1"/>
  <c r="N10788" i="1"/>
  <c r="S10787" i="1"/>
  <c r="R10787" i="1"/>
  <c r="P10787" i="1"/>
  <c r="O10787" i="1"/>
  <c r="N10787" i="1"/>
  <c r="S10786" i="1"/>
  <c r="R10786" i="1"/>
  <c r="P10786" i="1"/>
  <c r="O10786" i="1"/>
  <c r="N10786" i="1"/>
  <c r="S10785" i="1"/>
  <c r="R10785" i="1"/>
  <c r="P10785" i="1"/>
  <c r="O10785" i="1"/>
  <c r="N10785" i="1"/>
  <c r="S10784" i="1"/>
  <c r="R10784" i="1"/>
  <c r="P10784" i="1"/>
  <c r="O10784" i="1"/>
  <c r="N10784" i="1"/>
  <c r="S10783" i="1"/>
  <c r="R10783" i="1"/>
  <c r="P10783" i="1"/>
  <c r="O10783" i="1"/>
  <c r="N10783" i="1"/>
  <c r="S10782" i="1"/>
  <c r="R10782" i="1"/>
  <c r="P10782" i="1"/>
  <c r="O10782" i="1"/>
  <c r="N10782" i="1"/>
  <c r="S10781" i="1"/>
  <c r="R10781" i="1"/>
  <c r="P10781" i="1"/>
  <c r="O10781" i="1"/>
  <c r="N10781" i="1"/>
  <c r="S10780" i="1"/>
  <c r="R10780" i="1"/>
  <c r="P10780" i="1"/>
  <c r="O10780" i="1"/>
  <c r="N10780" i="1"/>
  <c r="S10779" i="1"/>
  <c r="R10779" i="1"/>
  <c r="P10779" i="1"/>
  <c r="O10779" i="1"/>
  <c r="N10779" i="1"/>
  <c r="S10778" i="1"/>
  <c r="R10778" i="1"/>
  <c r="P10778" i="1"/>
  <c r="O10778" i="1"/>
  <c r="N10778" i="1"/>
  <c r="S10777" i="1"/>
  <c r="R10777" i="1"/>
  <c r="P10777" i="1"/>
  <c r="O10777" i="1"/>
  <c r="N10777" i="1"/>
  <c r="S10776" i="1"/>
  <c r="R10776" i="1"/>
  <c r="P10776" i="1"/>
  <c r="O10776" i="1"/>
  <c r="N10776" i="1"/>
  <c r="S10775" i="1"/>
  <c r="R10775" i="1"/>
  <c r="P10775" i="1"/>
  <c r="O10775" i="1"/>
  <c r="N10775" i="1"/>
  <c r="S10774" i="1"/>
  <c r="R10774" i="1"/>
  <c r="P10774" i="1"/>
  <c r="O10774" i="1"/>
  <c r="N10774" i="1"/>
  <c r="S10773" i="1"/>
  <c r="R10773" i="1"/>
  <c r="P10773" i="1"/>
  <c r="O10773" i="1"/>
  <c r="N10773" i="1"/>
  <c r="S10772" i="1"/>
  <c r="R10772" i="1"/>
  <c r="P10772" i="1"/>
  <c r="O10772" i="1"/>
  <c r="N10772" i="1"/>
  <c r="S10771" i="1"/>
  <c r="R10771" i="1"/>
  <c r="P10771" i="1"/>
  <c r="O10771" i="1"/>
  <c r="N10771" i="1"/>
  <c r="S10770" i="1"/>
  <c r="R10770" i="1"/>
  <c r="P10770" i="1"/>
  <c r="O10770" i="1"/>
  <c r="N10770" i="1"/>
  <c r="S10769" i="1"/>
  <c r="R10769" i="1"/>
  <c r="P10769" i="1"/>
  <c r="O10769" i="1"/>
  <c r="N10769" i="1"/>
  <c r="S10768" i="1"/>
  <c r="R10768" i="1"/>
  <c r="P10768" i="1"/>
  <c r="O10768" i="1"/>
  <c r="N10768" i="1"/>
  <c r="S10767" i="1"/>
  <c r="R10767" i="1"/>
  <c r="P10767" i="1"/>
  <c r="O10767" i="1"/>
  <c r="N10767" i="1"/>
  <c r="S10766" i="1"/>
  <c r="R10766" i="1"/>
  <c r="P10766" i="1"/>
  <c r="O10766" i="1"/>
  <c r="N10766" i="1"/>
  <c r="S10765" i="1"/>
  <c r="R10765" i="1"/>
  <c r="P10765" i="1"/>
  <c r="O10765" i="1"/>
  <c r="N10765" i="1"/>
  <c r="S10764" i="1"/>
  <c r="R10764" i="1"/>
  <c r="P10764" i="1"/>
  <c r="O10764" i="1"/>
  <c r="N10764" i="1"/>
  <c r="S10763" i="1"/>
  <c r="R10763" i="1"/>
  <c r="P10763" i="1"/>
  <c r="O10763" i="1"/>
  <c r="N10763" i="1"/>
  <c r="S10762" i="1"/>
  <c r="R10762" i="1"/>
  <c r="P10762" i="1"/>
  <c r="O10762" i="1"/>
  <c r="N10762" i="1"/>
  <c r="S10761" i="1"/>
  <c r="R10761" i="1"/>
  <c r="P10761" i="1"/>
  <c r="O10761" i="1"/>
  <c r="N10761" i="1"/>
  <c r="S10760" i="1"/>
  <c r="R10760" i="1"/>
  <c r="P10760" i="1"/>
  <c r="O10760" i="1"/>
  <c r="N10760" i="1"/>
  <c r="S10759" i="1"/>
  <c r="R10759" i="1"/>
  <c r="P10759" i="1"/>
  <c r="O10759" i="1"/>
  <c r="N10759" i="1"/>
  <c r="S10758" i="1"/>
  <c r="R10758" i="1"/>
  <c r="P10758" i="1"/>
  <c r="O10758" i="1"/>
  <c r="N10758" i="1"/>
  <c r="S10757" i="1"/>
  <c r="R10757" i="1"/>
  <c r="P10757" i="1"/>
  <c r="O10757" i="1"/>
  <c r="N10757" i="1"/>
  <c r="S10756" i="1"/>
  <c r="R10756" i="1"/>
  <c r="P10756" i="1"/>
  <c r="O10756" i="1"/>
  <c r="N10756" i="1"/>
  <c r="S10755" i="1"/>
  <c r="R10755" i="1"/>
  <c r="P10755" i="1"/>
  <c r="O10755" i="1"/>
  <c r="N10755" i="1"/>
  <c r="S10754" i="1"/>
  <c r="R10754" i="1"/>
  <c r="P10754" i="1"/>
  <c r="O10754" i="1"/>
  <c r="N10754" i="1"/>
  <c r="S10753" i="1"/>
  <c r="R10753" i="1"/>
  <c r="P10753" i="1"/>
  <c r="O10753" i="1"/>
  <c r="N10753" i="1"/>
  <c r="S10752" i="1"/>
  <c r="R10752" i="1"/>
  <c r="P10752" i="1"/>
  <c r="O10752" i="1"/>
  <c r="N10752" i="1"/>
  <c r="S10751" i="1"/>
  <c r="R10751" i="1"/>
  <c r="P10751" i="1"/>
  <c r="O10751" i="1"/>
  <c r="N10751" i="1"/>
  <c r="S10750" i="1"/>
  <c r="R10750" i="1"/>
  <c r="P10750" i="1"/>
  <c r="O10750" i="1"/>
  <c r="N10750" i="1"/>
  <c r="S10749" i="1"/>
  <c r="R10749" i="1"/>
  <c r="P10749" i="1"/>
  <c r="O10749" i="1"/>
  <c r="N10749" i="1"/>
  <c r="S10748" i="1"/>
  <c r="R10748" i="1"/>
  <c r="P10748" i="1"/>
  <c r="O10748" i="1"/>
  <c r="N10748" i="1"/>
  <c r="S10747" i="1"/>
  <c r="R10747" i="1"/>
  <c r="P10747" i="1"/>
  <c r="O10747" i="1"/>
  <c r="N10747" i="1"/>
  <c r="S10746" i="1"/>
  <c r="R10746" i="1"/>
  <c r="P10746" i="1"/>
  <c r="O10746" i="1"/>
  <c r="N10746" i="1"/>
  <c r="S10745" i="1"/>
  <c r="R10745" i="1"/>
  <c r="P10745" i="1"/>
  <c r="O10745" i="1"/>
  <c r="N10745" i="1"/>
  <c r="S10744" i="1"/>
  <c r="R10744" i="1"/>
  <c r="P10744" i="1"/>
  <c r="O10744" i="1"/>
  <c r="N10744" i="1"/>
  <c r="S10743" i="1"/>
  <c r="R10743" i="1"/>
  <c r="P10743" i="1"/>
  <c r="O10743" i="1"/>
  <c r="N10743" i="1"/>
  <c r="S10742" i="1"/>
  <c r="R10742" i="1"/>
  <c r="P10742" i="1"/>
  <c r="O10742" i="1"/>
  <c r="N10742" i="1"/>
  <c r="S10741" i="1"/>
  <c r="R10741" i="1"/>
  <c r="P10741" i="1"/>
  <c r="O10741" i="1"/>
  <c r="N10741" i="1"/>
  <c r="S10740" i="1"/>
  <c r="R10740" i="1"/>
  <c r="P10740" i="1"/>
  <c r="O10740" i="1"/>
  <c r="N10740" i="1"/>
  <c r="S10739" i="1"/>
  <c r="R10739" i="1"/>
  <c r="P10739" i="1"/>
  <c r="O10739" i="1"/>
  <c r="N10739" i="1"/>
  <c r="S10738" i="1"/>
  <c r="R10738" i="1"/>
  <c r="P10738" i="1"/>
  <c r="O10738" i="1"/>
  <c r="N10738" i="1"/>
  <c r="S10737" i="1"/>
  <c r="R10737" i="1"/>
  <c r="P10737" i="1"/>
  <c r="O10737" i="1"/>
  <c r="N10737" i="1"/>
  <c r="S10736" i="1"/>
  <c r="R10736" i="1"/>
  <c r="P10736" i="1"/>
  <c r="O10736" i="1"/>
  <c r="N10736" i="1"/>
  <c r="S10735" i="1"/>
  <c r="R10735" i="1"/>
  <c r="P10735" i="1"/>
  <c r="O10735" i="1"/>
  <c r="N10735" i="1"/>
  <c r="S10734" i="1"/>
  <c r="R10734" i="1"/>
  <c r="P10734" i="1"/>
  <c r="O10734" i="1"/>
  <c r="N10734" i="1"/>
  <c r="S10733" i="1"/>
  <c r="R10733" i="1"/>
  <c r="P10733" i="1"/>
  <c r="O10733" i="1"/>
  <c r="N10733" i="1"/>
  <c r="S10732" i="1"/>
  <c r="R10732" i="1"/>
  <c r="P10732" i="1"/>
  <c r="O10732" i="1"/>
  <c r="N10732" i="1"/>
  <c r="S10731" i="1"/>
  <c r="R10731" i="1"/>
  <c r="P10731" i="1"/>
  <c r="O10731" i="1"/>
  <c r="N10731" i="1"/>
  <c r="S10730" i="1"/>
  <c r="R10730" i="1"/>
  <c r="P10730" i="1"/>
  <c r="O10730" i="1"/>
  <c r="N10730" i="1"/>
  <c r="S10729" i="1"/>
  <c r="R10729" i="1"/>
  <c r="P10729" i="1"/>
  <c r="O10729" i="1"/>
  <c r="N10729" i="1"/>
  <c r="S10728" i="1"/>
  <c r="R10728" i="1"/>
  <c r="P10728" i="1"/>
  <c r="O10728" i="1"/>
  <c r="N10728" i="1"/>
  <c r="S10727" i="1"/>
  <c r="R10727" i="1"/>
  <c r="P10727" i="1"/>
  <c r="O10727" i="1"/>
  <c r="N10727" i="1"/>
  <c r="S10726" i="1"/>
  <c r="R10726" i="1"/>
  <c r="P10726" i="1"/>
  <c r="O10726" i="1"/>
  <c r="N10726" i="1"/>
  <c r="S10725" i="1"/>
  <c r="R10725" i="1"/>
  <c r="P10725" i="1"/>
  <c r="O10725" i="1"/>
  <c r="N10725" i="1"/>
  <c r="S10724" i="1"/>
  <c r="R10724" i="1"/>
  <c r="P10724" i="1"/>
  <c r="O10724" i="1"/>
  <c r="N10724" i="1"/>
  <c r="S10723" i="1"/>
  <c r="R10723" i="1"/>
  <c r="P10723" i="1"/>
  <c r="O10723" i="1"/>
  <c r="N10723" i="1"/>
  <c r="S10722" i="1"/>
  <c r="R10722" i="1"/>
  <c r="P10722" i="1"/>
  <c r="O10722" i="1"/>
  <c r="N10722" i="1"/>
  <c r="S10721" i="1"/>
  <c r="R10721" i="1"/>
  <c r="P10721" i="1"/>
  <c r="O10721" i="1"/>
  <c r="N10721" i="1"/>
  <c r="S10720" i="1"/>
  <c r="R10720" i="1"/>
  <c r="P10720" i="1"/>
  <c r="O10720" i="1"/>
  <c r="N10720" i="1"/>
  <c r="S10719" i="1"/>
  <c r="R10719" i="1"/>
  <c r="P10719" i="1"/>
  <c r="O10719" i="1"/>
  <c r="N10719" i="1"/>
  <c r="S10718" i="1"/>
  <c r="R10718" i="1"/>
  <c r="P10718" i="1"/>
  <c r="O10718" i="1"/>
  <c r="N10718" i="1"/>
  <c r="S10717" i="1"/>
  <c r="R10717" i="1"/>
  <c r="P10717" i="1"/>
  <c r="O10717" i="1"/>
  <c r="N10717" i="1"/>
  <c r="S10716" i="1"/>
  <c r="R10716" i="1"/>
  <c r="P10716" i="1"/>
  <c r="O10716" i="1"/>
  <c r="N10716" i="1"/>
  <c r="S10715" i="1"/>
  <c r="R10715" i="1"/>
  <c r="P10715" i="1"/>
  <c r="O10715" i="1"/>
  <c r="N10715" i="1"/>
  <c r="S10714" i="1"/>
  <c r="R10714" i="1"/>
  <c r="P10714" i="1"/>
  <c r="O10714" i="1"/>
  <c r="N10714" i="1"/>
  <c r="S10713" i="1"/>
  <c r="R10713" i="1"/>
  <c r="P10713" i="1"/>
  <c r="O10713" i="1"/>
  <c r="N10713" i="1"/>
  <c r="S10712" i="1"/>
  <c r="R10712" i="1"/>
  <c r="P10712" i="1"/>
  <c r="O10712" i="1"/>
  <c r="N10712" i="1"/>
  <c r="S10711" i="1"/>
  <c r="R10711" i="1"/>
  <c r="P10711" i="1"/>
  <c r="O10711" i="1"/>
  <c r="N10711" i="1"/>
  <c r="S10710" i="1"/>
  <c r="R10710" i="1"/>
  <c r="P10710" i="1"/>
  <c r="O10710" i="1"/>
  <c r="N10710" i="1"/>
  <c r="S10709" i="1"/>
  <c r="R10709" i="1"/>
  <c r="P10709" i="1"/>
  <c r="O10709" i="1"/>
  <c r="N10709" i="1"/>
  <c r="S10708" i="1"/>
  <c r="R10708" i="1"/>
  <c r="P10708" i="1"/>
  <c r="O10708" i="1"/>
  <c r="N10708" i="1"/>
  <c r="S10707" i="1"/>
  <c r="R10707" i="1"/>
  <c r="P10707" i="1"/>
  <c r="O10707" i="1"/>
  <c r="N10707" i="1"/>
  <c r="S10706" i="1"/>
  <c r="R10706" i="1"/>
  <c r="P10706" i="1"/>
  <c r="O10706" i="1"/>
  <c r="N10706" i="1"/>
  <c r="S10705" i="1"/>
  <c r="R10705" i="1"/>
  <c r="P10705" i="1"/>
  <c r="O10705" i="1"/>
  <c r="N10705" i="1"/>
  <c r="S10704" i="1"/>
  <c r="R10704" i="1"/>
  <c r="P10704" i="1"/>
  <c r="O10704" i="1"/>
  <c r="N10704" i="1"/>
  <c r="S10703" i="1"/>
  <c r="R10703" i="1"/>
  <c r="P10703" i="1"/>
  <c r="O10703" i="1"/>
  <c r="N10703" i="1"/>
  <c r="S10702" i="1"/>
  <c r="R10702" i="1"/>
  <c r="P10702" i="1"/>
  <c r="O10702" i="1"/>
  <c r="N10702" i="1"/>
  <c r="S10701" i="1"/>
  <c r="R10701" i="1"/>
  <c r="P10701" i="1"/>
  <c r="O10701" i="1"/>
  <c r="N10701" i="1"/>
  <c r="S10700" i="1"/>
  <c r="R10700" i="1"/>
  <c r="P10700" i="1"/>
  <c r="O10700" i="1"/>
  <c r="N10700" i="1"/>
  <c r="S10699" i="1"/>
  <c r="R10699" i="1"/>
  <c r="P10699" i="1"/>
  <c r="O10699" i="1"/>
  <c r="N10699" i="1"/>
  <c r="S10698" i="1"/>
  <c r="R10698" i="1"/>
  <c r="P10698" i="1"/>
  <c r="O10698" i="1"/>
  <c r="N10698" i="1"/>
  <c r="S10697" i="1"/>
  <c r="R10697" i="1"/>
  <c r="P10697" i="1"/>
  <c r="O10697" i="1"/>
  <c r="N10697" i="1"/>
  <c r="S10696" i="1"/>
  <c r="R10696" i="1"/>
  <c r="P10696" i="1"/>
  <c r="O10696" i="1"/>
  <c r="N10696" i="1"/>
  <c r="S10695" i="1"/>
  <c r="R10695" i="1"/>
  <c r="P10695" i="1"/>
  <c r="O10695" i="1"/>
  <c r="N10695" i="1"/>
  <c r="S10694" i="1"/>
  <c r="R10694" i="1"/>
  <c r="P10694" i="1"/>
  <c r="O10694" i="1"/>
  <c r="N10694" i="1"/>
  <c r="S10693" i="1"/>
  <c r="R10693" i="1"/>
  <c r="P10693" i="1"/>
  <c r="O10693" i="1"/>
  <c r="N10693" i="1"/>
  <c r="S10692" i="1"/>
  <c r="R10692" i="1"/>
  <c r="P10692" i="1"/>
  <c r="O10692" i="1"/>
  <c r="N10692" i="1"/>
  <c r="S10691" i="1"/>
  <c r="R10691" i="1"/>
  <c r="P10691" i="1"/>
  <c r="O10691" i="1"/>
  <c r="N10691" i="1"/>
  <c r="S10690" i="1"/>
  <c r="R10690" i="1"/>
  <c r="P10690" i="1"/>
  <c r="O10690" i="1"/>
  <c r="N10690" i="1"/>
  <c r="S10689" i="1"/>
  <c r="R10689" i="1"/>
  <c r="P10689" i="1"/>
  <c r="O10689" i="1"/>
  <c r="N10689" i="1"/>
  <c r="S10688" i="1"/>
  <c r="R10688" i="1"/>
  <c r="P10688" i="1"/>
  <c r="O10688" i="1"/>
  <c r="N10688" i="1"/>
  <c r="S10687" i="1"/>
  <c r="R10687" i="1"/>
  <c r="P10687" i="1"/>
  <c r="O10687" i="1"/>
  <c r="N10687" i="1"/>
  <c r="S10686" i="1"/>
  <c r="R10686" i="1"/>
  <c r="P10686" i="1"/>
  <c r="O10686" i="1"/>
  <c r="N10686" i="1"/>
  <c r="S10685" i="1"/>
  <c r="R10685" i="1"/>
  <c r="P10685" i="1"/>
  <c r="O10685" i="1"/>
  <c r="N10685" i="1"/>
  <c r="S10684" i="1"/>
  <c r="R10684" i="1"/>
  <c r="P10684" i="1"/>
  <c r="O10684" i="1"/>
  <c r="N10684" i="1"/>
  <c r="S10683" i="1"/>
  <c r="R10683" i="1"/>
  <c r="P10683" i="1"/>
  <c r="O10683" i="1"/>
  <c r="N10683" i="1"/>
  <c r="S10682" i="1"/>
  <c r="R10682" i="1"/>
  <c r="P10682" i="1"/>
  <c r="O10682" i="1"/>
  <c r="N10682" i="1"/>
  <c r="S10681" i="1"/>
  <c r="R10681" i="1"/>
  <c r="P10681" i="1"/>
  <c r="O10681" i="1"/>
  <c r="N10681" i="1"/>
  <c r="S10680" i="1"/>
  <c r="R10680" i="1"/>
  <c r="P10680" i="1"/>
  <c r="O10680" i="1"/>
  <c r="N10680" i="1"/>
  <c r="S10679" i="1"/>
  <c r="R10679" i="1"/>
  <c r="P10679" i="1"/>
  <c r="O10679" i="1"/>
  <c r="N10679" i="1"/>
  <c r="S10678" i="1"/>
  <c r="R10678" i="1"/>
  <c r="P10678" i="1"/>
  <c r="O10678" i="1"/>
  <c r="N10678" i="1"/>
  <c r="S10677" i="1"/>
  <c r="R10677" i="1"/>
  <c r="P10677" i="1"/>
  <c r="O10677" i="1"/>
  <c r="N10677" i="1"/>
  <c r="S10676" i="1"/>
  <c r="R10676" i="1"/>
  <c r="P10676" i="1"/>
  <c r="O10676" i="1"/>
  <c r="N10676" i="1"/>
  <c r="S10675" i="1"/>
  <c r="R10675" i="1"/>
  <c r="P10675" i="1"/>
  <c r="O10675" i="1"/>
  <c r="N10675" i="1"/>
  <c r="S10674" i="1"/>
  <c r="R10674" i="1"/>
  <c r="P10674" i="1"/>
  <c r="O10674" i="1"/>
  <c r="N10674" i="1"/>
  <c r="S10673" i="1"/>
  <c r="R10673" i="1"/>
  <c r="P10673" i="1"/>
  <c r="O10673" i="1"/>
  <c r="N10673" i="1"/>
  <c r="S10672" i="1"/>
  <c r="R10672" i="1"/>
  <c r="P10672" i="1"/>
  <c r="O10672" i="1"/>
  <c r="N10672" i="1"/>
  <c r="S10671" i="1"/>
  <c r="R10671" i="1"/>
  <c r="P10671" i="1"/>
  <c r="O10671" i="1"/>
  <c r="N10671" i="1"/>
  <c r="S10670" i="1"/>
  <c r="R10670" i="1"/>
  <c r="P10670" i="1"/>
  <c r="O10670" i="1"/>
  <c r="N10670" i="1"/>
  <c r="S10669" i="1"/>
  <c r="R10669" i="1"/>
  <c r="P10669" i="1"/>
  <c r="O10669" i="1"/>
  <c r="N10669" i="1"/>
  <c r="S10668" i="1"/>
  <c r="R10668" i="1"/>
  <c r="P10668" i="1"/>
  <c r="O10668" i="1"/>
  <c r="N10668" i="1"/>
  <c r="S10667" i="1"/>
  <c r="R10667" i="1"/>
  <c r="P10667" i="1"/>
  <c r="O10667" i="1"/>
  <c r="N10667" i="1"/>
  <c r="S10666" i="1"/>
  <c r="R10666" i="1"/>
  <c r="P10666" i="1"/>
  <c r="O10666" i="1"/>
  <c r="N10666" i="1"/>
  <c r="S10665" i="1"/>
  <c r="R10665" i="1"/>
  <c r="P10665" i="1"/>
  <c r="O10665" i="1"/>
  <c r="N10665" i="1"/>
  <c r="S10664" i="1"/>
  <c r="R10664" i="1"/>
  <c r="P10664" i="1"/>
  <c r="O10664" i="1"/>
  <c r="N10664" i="1"/>
  <c r="S10663" i="1"/>
  <c r="R10663" i="1"/>
  <c r="P10663" i="1"/>
  <c r="O10663" i="1"/>
  <c r="N10663" i="1"/>
  <c r="S10662" i="1"/>
  <c r="R10662" i="1"/>
  <c r="P10662" i="1"/>
  <c r="O10662" i="1"/>
  <c r="N10662" i="1"/>
  <c r="S10661" i="1"/>
  <c r="R10661" i="1"/>
  <c r="P10661" i="1"/>
  <c r="O10661" i="1"/>
  <c r="N10661" i="1"/>
  <c r="S10660" i="1"/>
  <c r="R10660" i="1"/>
  <c r="P10660" i="1"/>
  <c r="O10660" i="1"/>
  <c r="N10660" i="1"/>
  <c r="S10659" i="1"/>
  <c r="R10659" i="1"/>
  <c r="P10659" i="1"/>
  <c r="O10659" i="1"/>
  <c r="N10659" i="1"/>
  <c r="S10658" i="1"/>
  <c r="R10658" i="1"/>
  <c r="P10658" i="1"/>
  <c r="O10658" i="1"/>
  <c r="N10658" i="1"/>
  <c r="S10657" i="1"/>
  <c r="R10657" i="1"/>
  <c r="P10657" i="1"/>
  <c r="O10657" i="1"/>
  <c r="N10657" i="1"/>
  <c r="S10656" i="1"/>
  <c r="R10656" i="1"/>
  <c r="P10656" i="1"/>
  <c r="O10656" i="1"/>
  <c r="N10656" i="1"/>
  <c r="S10655" i="1"/>
  <c r="R10655" i="1"/>
  <c r="P10655" i="1"/>
  <c r="O10655" i="1"/>
  <c r="N10655" i="1"/>
  <c r="S10654" i="1"/>
  <c r="R10654" i="1"/>
  <c r="P10654" i="1"/>
  <c r="O10654" i="1"/>
  <c r="N10654" i="1"/>
  <c r="S10653" i="1"/>
  <c r="R10653" i="1"/>
  <c r="P10653" i="1"/>
  <c r="O10653" i="1"/>
  <c r="N10653" i="1"/>
  <c r="S10652" i="1"/>
  <c r="R10652" i="1"/>
  <c r="P10652" i="1"/>
  <c r="O10652" i="1"/>
  <c r="N10652" i="1"/>
  <c r="S10651" i="1"/>
  <c r="R10651" i="1"/>
  <c r="P10651" i="1"/>
  <c r="O10651" i="1"/>
  <c r="N10651" i="1"/>
  <c r="S10650" i="1"/>
  <c r="R10650" i="1"/>
  <c r="P10650" i="1"/>
  <c r="O10650" i="1"/>
  <c r="N10650" i="1"/>
  <c r="S10649" i="1"/>
  <c r="R10649" i="1"/>
  <c r="P10649" i="1"/>
  <c r="O10649" i="1"/>
  <c r="N10649" i="1"/>
  <c r="S10648" i="1"/>
  <c r="R10648" i="1"/>
  <c r="P10648" i="1"/>
  <c r="O10648" i="1"/>
  <c r="N10648" i="1"/>
  <c r="S10647" i="1"/>
  <c r="R10647" i="1"/>
  <c r="P10647" i="1"/>
  <c r="O10647" i="1"/>
  <c r="N10647" i="1"/>
  <c r="S10646" i="1"/>
  <c r="R10646" i="1"/>
  <c r="P10646" i="1"/>
  <c r="O10646" i="1"/>
  <c r="N10646" i="1"/>
  <c r="S10645" i="1"/>
  <c r="R10645" i="1"/>
  <c r="P10645" i="1"/>
  <c r="O10645" i="1"/>
  <c r="N10645" i="1"/>
  <c r="S10644" i="1"/>
  <c r="R10644" i="1"/>
  <c r="P10644" i="1"/>
  <c r="O10644" i="1"/>
  <c r="N10644" i="1"/>
  <c r="S10643" i="1"/>
  <c r="R10643" i="1"/>
  <c r="P10643" i="1"/>
  <c r="O10643" i="1"/>
  <c r="N10643" i="1"/>
  <c r="S10642" i="1"/>
  <c r="R10642" i="1"/>
  <c r="P10642" i="1"/>
  <c r="O10642" i="1"/>
  <c r="N10642" i="1"/>
  <c r="S10641" i="1"/>
  <c r="R10641" i="1"/>
  <c r="P10641" i="1"/>
  <c r="O10641" i="1"/>
  <c r="N10641" i="1"/>
  <c r="S10640" i="1"/>
  <c r="R10640" i="1"/>
  <c r="P10640" i="1"/>
  <c r="O10640" i="1"/>
  <c r="N10640" i="1"/>
  <c r="S10639" i="1"/>
  <c r="R10639" i="1"/>
  <c r="P10639" i="1"/>
  <c r="O10639" i="1"/>
  <c r="N10639" i="1"/>
  <c r="S10638" i="1"/>
  <c r="R10638" i="1"/>
  <c r="P10638" i="1"/>
  <c r="O10638" i="1"/>
  <c r="N10638" i="1"/>
  <c r="S10637" i="1"/>
  <c r="R10637" i="1"/>
  <c r="P10637" i="1"/>
  <c r="O10637" i="1"/>
  <c r="N10637" i="1"/>
  <c r="S10636" i="1"/>
  <c r="R10636" i="1"/>
  <c r="P10636" i="1"/>
  <c r="O10636" i="1"/>
  <c r="N10636" i="1"/>
  <c r="S10635" i="1"/>
  <c r="R10635" i="1"/>
  <c r="P10635" i="1"/>
  <c r="O10635" i="1"/>
  <c r="N10635" i="1"/>
  <c r="S10634" i="1"/>
  <c r="R10634" i="1"/>
  <c r="P10634" i="1"/>
  <c r="O10634" i="1"/>
  <c r="N10634" i="1"/>
  <c r="S10633" i="1"/>
  <c r="R10633" i="1"/>
  <c r="P10633" i="1"/>
  <c r="O10633" i="1"/>
  <c r="N10633" i="1"/>
  <c r="S10632" i="1"/>
  <c r="R10632" i="1"/>
  <c r="P10632" i="1"/>
  <c r="O10632" i="1"/>
  <c r="N10632" i="1"/>
  <c r="S10631" i="1"/>
  <c r="R10631" i="1"/>
  <c r="P10631" i="1"/>
  <c r="O10631" i="1"/>
  <c r="N10631" i="1"/>
  <c r="S10630" i="1"/>
  <c r="R10630" i="1"/>
  <c r="P10630" i="1"/>
  <c r="O10630" i="1"/>
  <c r="N10630" i="1"/>
  <c r="S10629" i="1"/>
  <c r="R10629" i="1"/>
  <c r="P10629" i="1"/>
  <c r="O10629" i="1"/>
  <c r="N10629" i="1"/>
  <c r="S10628" i="1"/>
  <c r="R10628" i="1"/>
  <c r="P10628" i="1"/>
  <c r="O10628" i="1"/>
  <c r="N10628" i="1"/>
  <c r="S10627" i="1"/>
  <c r="R10627" i="1"/>
  <c r="P10627" i="1"/>
  <c r="O10627" i="1"/>
  <c r="N10627" i="1"/>
  <c r="S10626" i="1"/>
  <c r="R10626" i="1"/>
  <c r="P10626" i="1"/>
  <c r="O10626" i="1"/>
  <c r="N10626" i="1"/>
  <c r="S10625" i="1"/>
  <c r="R10625" i="1"/>
  <c r="P10625" i="1"/>
  <c r="O10625" i="1"/>
  <c r="N10625" i="1"/>
  <c r="S10624" i="1"/>
  <c r="R10624" i="1"/>
  <c r="P10624" i="1"/>
  <c r="O10624" i="1"/>
  <c r="N10624" i="1"/>
  <c r="S10623" i="1"/>
  <c r="R10623" i="1"/>
  <c r="P10623" i="1"/>
  <c r="O10623" i="1"/>
  <c r="N10623" i="1"/>
  <c r="S10622" i="1"/>
  <c r="R10622" i="1"/>
  <c r="P10622" i="1"/>
  <c r="O10622" i="1"/>
  <c r="N10622" i="1"/>
  <c r="S10621" i="1"/>
  <c r="R10621" i="1"/>
  <c r="P10621" i="1"/>
  <c r="O10621" i="1"/>
  <c r="N10621" i="1"/>
  <c r="S10620" i="1"/>
  <c r="R10620" i="1"/>
  <c r="P10620" i="1"/>
  <c r="O10620" i="1"/>
  <c r="N10620" i="1"/>
  <c r="S10619" i="1"/>
  <c r="R10619" i="1"/>
  <c r="P10619" i="1"/>
  <c r="O10619" i="1"/>
  <c r="N10619" i="1"/>
  <c r="S10618" i="1"/>
  <c r="R10618" i="1"/>
  <c r="P10618" i="1"/>
  <c r="O10618" i="1"/>
  <c r="N10618" i="1"/>
  <c r="S10617" i="1"/>
  <c r="R10617" i="1"/>
  <c r="P10617" i="1"/>
  <c r="O10617" i="1"/>
  <c r="N10617" i="1"/>
  <c r="S10616" i="1"/>
  <c r="R10616" i="1"/>
  <c r="P10616" i="1"/>
  <c r="O10616" i="1"/>
  <c r="N10616" i="1"/>
  <c r="S10615" i="1"/>
  <c r="R10615" i="1"/>
  <c r="P10615" i="1"/>
  <c r="O10615" i="1"/>
  <c r="N10615" i="1"/>
  <c r="S10614" i="1"/>
  <c r="R10614" i="1"/>
  <c r="P10614" i="1"/>
  <c r="O10614" i="1"/>
  <c r="N10614" i="1"/>
  <c r="S10613" i="1"/>
  <c r="R10613" i="1"/>
  <c r="P10613" i="1"/>
  <c r="O10613" i="1"/>
  <c r="N10613" i="1"/>
  <c r="S10612" i="1"/>
  <c r="R10612" i="1"/>
  <c r="P10612" i="1"/>
  <c r="O10612" i="1"/>
  <c r="N10612" i="1"/>
  <c r="S10611" i="1"/>
  <c r="R10611" i="1"/>
  <c r="P10611" i="1"/>
  <c r="O10611" i="1"/>
  <c r="N10611" i="1"/>
  <c r="S10610" i="1"/>
  <c r="R10610" i="1"/>
  <c r="P10610" i="1"/>
  <c r="O10610" i="1"/>
  <c r="N10610" i="1"/>
  <c r="S10609" i="1"/>
  <c r="R10609" i="1"/>
  <c r="P10609" i="1"/>
  <c r="O10609" i="1"/>
  <c r="N10609" i="1"/>
  <c r="S10608" i="1"/>
  <c r="R10608" i="1"/>
  <c r="P10608" i="1"/>
  <c r="O10608" i="1"/>
  <c r="N10608" i="1"/>
  <c r="S10607" i="1"/>
  <c r="R10607" i="1"/>
  <c r="P10607" i="1"/>
  <c r="O10607" i="1"/>
  <c r="N10607" i="1"/>
  <c r="S10606" i="1"/>
  <c r="R10606" i="1"/>
  <c r="P10606" i="1"/>
  <c r="O10606" i="1"/>
  <c r="N10606" i="1"/>
  <c r="S10605" i="1"/>
  <c r="R10605" i="1"/>
  <c r="P10605" i="1"/>
  <c r="O10605" i="1"/>
  <c r="N10605" i="1"/>
  <c r="S10604" i="1"/>
  <c r="R10604" i="1"/>
  <c r="P10604" i="1"/>
  <c r="O10604" i="1"/>
  <c r="N10604" i="1"/>
  <c r="S10603" i="1"/>
  <c r="R10603" i="1"/>
  <c r="P10603" i="1"/>
  <c r="O10603" i="1"/>
  <c r="N10603" i="1"/>
  <c r="S10602" i="1"/>
  <c r="R10602" i="1"/>
  <c r="P10602" i="1"/>
  <c r="O10602" i="1"/>
  <c r="N10602" i="1"/>
  <c r="S10601" i="1"/>
  <c r="R10601" i="1"/>
  <c r="P10601" i="1"/>
  <c r="O10601" i="1"/>
  <c r="N10601" i="1"/>
  <c r="S10600" i="1"/>
  <c r="R10600" i="1"/>
  <c r="P10600" i="1"/>
  <c r="O10600" i="1"/>
  <c r="N10600" i="1"/>
  <c r="S10599" i="1"/>
  <c r="R10599" i="1"/>
  <c r="P10599" i="1"/>
  <c r="O10599" i="1"/>
  <c r="N10599" i="1"/>
  <c r="S10598" i="1"/>
  <c r="R10598" i="1"/>
  <c r="P10598" i="1"/>
  <c r="O10598" i="1"/>
  <c r="N10598" i="1"/>
  <c r="S10597" i="1"/>
  <c r="R10597" i="1"/>
  <c r="P10597" i="1"/>
  <c r="O10597" i="1"/>
  <c r="N10597" i="1"/>
  <c r="S10596" i="1"/>
  <c r="R10596" i="1"/>
  <c r="P10596" i="1"/>
  <c r="O10596" i="1"/>
  <c r="N10596" i="1"/>
  <c r="S10595" i="1"/>
  <c r="R10595" i="1"/>
  <c r="P10595" i="1"/>
  <c r="O10595" i="1"/>
  <c r="N10595" i="1"/>
  <c r="S10594" i="1"/>
  <c r="R10594" i="1"/>
  <c r="P10594" i="1"/>
  <c r="O10594" i="1"/>
  <c r="N10594" i="1"/>
  <c r="S10593" i="1"/>
  <c r="R10593" i="1"/>
  <c r="P10593" i="1"/>
  <c r="O10593" i="1"/>
  <c r="N10593" i="1"/>
  <c r="S10592" i="1"/>
  <c r="R10592" i="1"/>
  <c r="P10592" i="1"/>
  <c r="O10592" i="1"/>
  <c r="N10592" i="1"/>
  <c r="S10591" i="1"/>
  <c r="R10591" i="1"/>
  <c r="P10591" i="1"/>
  <c r="O10591" i="1"/>
  <c r="N10591" i="1"/>
  <c r="S10590" i="1"/>
  <c r="R10590" i="1"/>
  <c r="P10590" i="1"/>
  <c r="O10590" i="1"/>
  <c r="N10590" i="1"/>
  <c r="S10589" i="1"/>
  <c r="R10589" i="1"/>
  <c r="P10589" i="1"/>
  <c r="O10589" i="1"/>
  <c r="N10589" i="1"/>
  <c r="S10588" i="1"/>
  <c r="R10588" i="1"/>
  <c r="P10588" i="1"/>
  <c r="O10588" i="1"/>
  <c r="N10588" i="1"/>
  <c r="S10587" i="1"/>
  <c r="R10587" i="1"/>
  <c r="P10587" i="1"/>
  <c r="O10587" i="1"/>
  <c r="N10587" i="1"/>
  <c r="S10586" i="1"/>
  <c r="R10586" i="1"/>
  <c r="P10586" i="1"/>
  <c r="O10586" i="1"/>
  <c r="N10586" i="1"/>
  <c r="S10585" i="1"/>
  <c r="R10585" i="1"/>
  <c r="P10585" i="1"/>
  <c r="O10585" i="1"/>
  <c r="N10585" i="1"/>
  <c r="S10584" i="1"/>
  <c r="R10584" i="1"/>
  <c r="P10584" i="1"/>
  <c r="O10584" i="1"/>
  <c r="N10584" i="1"/>
  <c r="S10583" i="1"/>
  <c r="R10583" i="1"/>
  <c r="P10583" i="1"/>
  <c r="O10583" i="1"/>
  <c r="N10583" i="1"/>
  <c r="S10582" i="1"/>
  <c r="R10582" i="1"/>
  <c r="P10582" i="1"/>
  <c r="O10582" i="1"/>
  <c r="N10582" i="1"/>
  <c r="S10581" i="1"/>
  <c r="R10581" i="1"/>
  <c r="P10581" i="1"/>
  <c r="O10581" i="1"/>
  <c r="N10581" i="1"/>
  <c r="S10580" i="1"/>
  <c r="R10580" i="1"/>
  <c r="P10580" i="1"/>
  <c r="O10580" i="1"/>
  <c r="N10580" i="1"/>
  <c r="S10579" i="1"/>
  <c r="R10579" i="1"/>
  <c r="P10579" i="1"/>
  <c r="O10579" i="1"/>
  <c r="N10579" i="1"/>
  <c r="S10578" i="1"/>
  <c r="R10578" i="1"/>
  <c r="P10578" i="1"/>
  <c r="O10578" i="1"/>
  <c r="N10578" i="1"/>
  <c r="S10577" i="1"/>
  <c r="R10577" i="1"/>
  <c r="P10577" i="1"/>
  <c r="O10577" i="1"/>
  <c r="N10577" i="1"/>
  <c r="S10576" i="1"/>
  <c r="R10576" i="1"/>
  <c r="P10576" i="1"/>
  <c r="O10576" i="1"/>
  <c r="N10576" i="1"/>
  <c r="S10575" i="1"/>
  <c r="R10575" i="1"/>
  <c r="P10575" i="1"/>
  <c r="O10575" i="1"/>
  <c r="N10575" i="1"/>
  <c r="S10574" i="1"/>
  <c r="R10574" i="1"/>
  <c r="P10574" i="1"/>
  <c r="O10574" i="1"/>
  <c r="N10574" i="1"/>
  <c r="S10573" i="1"/>
  <c r="R10573" i="1"/>
  <c r="P10573" i="1"/>
  <c r="O10573" i="1"/>
  <c r="N10573" i="1"/>
  <c r="S10572" i="1"/>
  <c r="R10572" i="1"/>
  <c r="P10572" i="1"/>
  <c r="O10572" i="1"/>
  <c r="N10572" i="1"/>
  <c r="S10571" i="1"/>
  <c r="R10571" i="1"/>
  <c r="P10571" i="1"/>
  <c r="O10571" i="1"/>
  <c r="N10571" i="1"/>
  <c r="S10570" i="1"/>
  <c r="R10570" i="1"/>
  <c r="P10570" i="1"/>
  <c r="O10570" i="1"/>
  <c r="N10570" i="1"/>
  <c r="S10569" i="1"/>
  <c r="R10569" i="1"/>
  <c r="P10569" i="1"/>
  <c r="O10569" i="1"/>
  <c r="N10569" i="1"/>
  <c r="S10568" i="1"/>
  <c r="R10568" i="1"/>
  <c r="P10568" i="1"/>
  <c r="O10568" i="1"/>
  <c r="N10568" i="1"/>
  <c r="S10567" i="1"/>
  <c r="R10567" i="1"/>
  <c r="P10567" i="1"/>
  <c r="O10567" i="1"/>
  <c r="N10567" i="1"/>
  <c r="S10566" i="1"/>
  <c r="R10566" i="1"/>
  <c r="P10566" i="1"/>
  <c r="O10566" i="1"/>
  <c r="N10566" i="1"/>
  <c r="S10565" i="1"/>
  <c r="R10565" i="1"/>
  <c r="P10565" i="1"/>
  <c r="O10565" i="1"/>
  <c r="N10565" i="1"/>
  <c r="S10564" i="1"/>
  <c r="R10564" i="1"/>
  <c r="P10564" i="1"/>
  <c r="O10564" i="1"/>
  <c r="N10564" i="1"/>
  <c r="S10563" i="1"/>
  <c r="R10563" i="1"/>
  <c r="P10563" i="1"/>
  <c r="O10563" i="1"/>
  <c r="N10563" i="1"/>
  <c r="S10562" i="1"/>
  <c r="R10562" i="1"/>
  <c r="P10562" i="1"/>
  <c r="O10562" i="1"/>
  <c r="N10562" i="1"/>
  <c r="S10561" i="1"/>
  <c r="R10561" i="1"/>
  <c r="P10561" i="1"/>
  <c r="O10561" i="1"/>
  <c r="N10561" i="1"/>
  <c r="S10560" i="1"/>
  <c r="R10560" i="1"/>
  <c r="P10560" i="1"/>
  <c r="O10560" i="1"/>
  <c r="N10560" i="1"/>
  <c r="S10559" i="1"/>
  <c r="R10559" i="1"/>
  <c r="P10559" i="1"/>
  <c r="O10559" i="1"/>
  <c r="N10559" i="1"/>
  <c r="S10558" i="1"/>
  <c r="R10558" i="1"/>
  <c r="P10558" i="1"/>
  <c r="O10558" i="1"/>
  <c r="N10558" i="1"/>
  <c r="S10557" i="1"/>
  <c r="R10557" i="1"/>
  <c r="P10557" i="1"/>
  <c r="O10557" i="1"/>
  <c r="N10557" i="1"/>
  <c r="S10556" i="1"/>
  <c r="R10556" i="1"/>
  <c r="P10556" i="1"/>
  <c r="O10556" i="1"/>
  <c r="N10556" i="1"/>
  <c r="S10555" i="1"/>
  <c r="R10555" i="1"/>
  <c r="P10555" i="1"/>
  <c r="O10555" i="1"/>
  <c r="N10555" i="1"/>
  <c r="S10554" i="1"/>
  <c r="R10554" i="1"/>
  <c r="P10554" i="1"/>
  <c r="O10554" i="1"/>
  <c r="N10554" i="1"/>
  <c r="S10553" i="1"/>
  <c r="R10553" i="1"/>
  <c r="P10553" i="1"/>
  <c r="O10553" i="1"/>
  <c r="N10553" i="1"/>
  <c r="S10552" i="1"/>
  <c r="R10552" i="1"/>
  <c r="P10552" i="1"/>
  <c r="O10552" i="1"/>
  <c r="N10552" i="1"/>
  <c r="S10551" i="1"/>
  <c r="R10551" i="1"/>
  <c r="P10551" i="1"/>
  <c r="O10551" i="1"/>
  <c r="N10551" i="1"/>
  <c r="S10550" i="1"/>
  <c r="R10550" i="1"/>
  <c r="P10550" i="1"/>
  <c r="O10550" i="1"/>
  <c r="N10550" i="1"/>
  <c r="S10549" i="1"/>
  <c r="R10549" i="1"/>
  <c r="P10549" i="1"/>
  <c r="O10549" i="1"/>
  <c r="N10549" i="1"/>
  <c r="S10548" i="1"/>
  <c r="R10548" i="1"/>
  <c r="P10548" i="1"/>
  <c r="O10548" i="1"/>
  <c r="N10548" i="1"/>
  <c r="S10547" i="1"/>
  <c r="R10547" i="1"/>
  <c r="P10547" i="1"/>
  <c r="O10547" i="1"/>
  <c r="N10547" i="1"/>
  <c r="S10546" i="1"/>
  <c r="R10546" i="1"/>
  <c r="P10546" i="1"/>
  <c r="O10546" i="1"/>
  <c r="N10546" i="1"/>
  <c r="S10545" i="1"/>
  <c r="R10545" i="1"/>
  <c r="P10545" i="1"/>
  <c r="O10545" i="1"/>
  <c r="N10545" i="1"/>
  <c r="S10544" i="1"/>
  <c r="R10544" i="1"/>
  <c r="P10544" i="1"/>
  <c r="O10544" i="1"/>
  <c r="N10544" i="1"/>
  <c r="S10543" i="1"/>
  <c r="R10543" i="1"/>
  <c r="P10543" i="1"/>
  <c r="O10543" i="1"/>
  <c r="N10543" i="1"/>
  <c r="S10542" i="1"/>
  <c r="R10542" i="1"/>
  <c r="P10542" i="1"/>
  <c r="O10542" i="1"/>
  <c r="N10542" i="1"/>
  <c r="S10541" i="1"/>
  <c r="R10541" i="1"/>
  <c r="P10541" i="1"/>
  <c r="O10541" i="1"/>
  <c r="N10541" i="1"/>
  <c r="S10540" i="1"/>
  <c r="R10540" i="1"/>
  <c r="P10540" i="1"/>
  <c r="O10540" i="1"/>
  <c r="N10540" i="1"/>
  <c r="S10539" i="1"/>
  <c r="R10539" i="1"/>
  <c r="P10539" i="1"/>
  <c r="O10539" i="1"/>
  <c r="N10539" i="1"/>
  <c r="S10538" i="1"/>
  <c r="R10538" i="1"/>
  <c r="P10538" i="1"/>
  <c r="O10538" i="1"/>
  <c r="N10538" i="1"/>
  <c r="S10537" i="1"/>
  <c r="R10537" i="1"/>
  <c r="P10537" i="1"/>
  <c r="O10537" i="1"/>
  <c r="N10537" i="1"/>
  <c r="S10536" i="1"/>
  <c r="R10536" i="1"/>
  <c r="P10536" i="1"/>
  <c r="O10536" i="1"/>
  <c r="N10536" i="1"/>
  <c r="S10535" i="1"/>
  <c r="R10535" i="1"/>
  <c r="P10535" i="1"/>
  <c r="O10535" i="1"/>
  <c r="N10535" i="1"/>
  <c r="S10534" i="1"/>
  <c r="R10534" i="1"/>
  <c r="P10534" i="1"/>
  <c r="O10534" i="1"/>
  <c r="N10534" i="1"/>
  <c r="S10533" i="1"/>
  <c r="R10533" i="1"/>
  <c r="P10533" i="1"/>
  <c r="O10533" i="1"/>
  <c r="N10533" i="1"/>
  <c r="S10532" i="1"/>
  <c r="R10532" i="1"/>
  <c r="P10532" i="1"/>
  <c r="O10532" i="1"/>
  <c r="N10532" i="1"/>
  <c r="S10531" i="1"/>
  <c r="R10531" i="1"/>
  <c r="P10531" i="1"/>
  <c r="O10531" i="1"/>
  <c r="N10531" i="1"/>
  <c r="S10530" i="1"/>
  <c r="R10530" i="1"/>
  <c r="P10530" i="1"/>
  <c r="O10530" i="1"/>
  <c r="N10530" i="1"/>
  <c r="S10529" i="1"/>
  <c r="R10529" i="1"/>
  <c r="P10529" i="1"/>
  <c r="O10529" i="1"/>
  <c r="N10529" i="1"/>
  <c r="S10528" i="1"/>
  <c r="R10528" i="1"/>
  <c r="P10528" i="1"/>
  <c r="O10528" i="1"/>
  <c r="N10528" i="1"/>
  <c r="S10527" i="1"/>
  <c r="R10527" i="1"/>
  <c r="P10527" i="1"/>
  <c r="O10527" i="1"/>
  <c r="N10527" i="1"/>
  <c r="S10526" i="1"/>
  <c r="R10526" i="1"/>
  <c r="P10526" i="1"/>
  <c r="O10526" i="1"/>
  <c r="N10526" i="1"/>
  <c r="S10525" i="1"/>
  <c r="R10525" i="1"/>
  <c r="P10525" i="1"/>
  <c r="O10525" i="1"/>
  <c r="N10525" i="1"/>
  <c r="S10524" i="1"/>
  <c r="R10524" i="1"/>
  <c r="P10524" i="1"/>
  <c r="O10524" i="1"/>
  <c r="N10524" i="1"/>
  <c r="S10523" i="1"/>
  <c r="R10523" i="1"/>
  <c r="P10523" i="1"/>
  <c r="O10523" i="1"/>
  <c r="N10523" i="1"/>
  <c r="S10522" i="1"/>
  <c r="R10522" i="1"/>
  <c r="P10522" i="1"/>
  <c r="O10522" i="1"/>
  <c r="N10522" i="1"/>
  <c r="S10521" i="1"/>
  <c r="R10521" i="1"/>
  <c r="P10521" i="1"/>
  <c r="O10521" i="1"/>
  <c r="N10521" i="1"/>
  <c r="S10520" i="1"/>
  <c r="R10520" i="1"/>
  <c r="P10520" i="1"/>
  <c r="O10520" i="1"/>
  <c r="N10520" i="1"/>
  <c r="S10519" i="1"/>
  <c r="R10519" i="1"/>
  <c r="P10519" i="1"/>
  <c r="O10519" i="1"/>
  <c r="N10519" i="1"/>
  <c r="S10518" i="1"/>
  <c r="R10518" i="1"/>
  <c r="P10518" i="1"/>
  <c r="O10518" i="1"/>
  <c r="N10518" i="1"/>
  <c r="S10517" i="1"/>
  <c r="R10517" i="1"/>
  <c r="P10517" i="1"/>
  <c r="O10517" i="1"/>
  <c r="N10517" i="1"/>
  <c r="S10516" i="1"/>
  <c r="R10516" i="1"/>
  <c r="P10516" i="1"/>
  <c r="O10516" i="1"/>
  <c r="N10516" i="1"/>
  <c r="S10515" i="1"/>
  <c r="R10515" i="1"/>
  <c r="P10515" i="1"/>
  <c r="O10515" i="1"/>
  <c r="N10515" i="1"/>
  <c r="S10514" i="1"/>
  <c r="R10514" i="1"/>
  <c r="P10514" i="1"/>
  <c r="O10514" i="1"/>
  <c r="N10514" i="1"/>
  <c r="S10513" i="1"/>
  <c r="R10513" i="1"/>
  <c r="P10513" i="1"/>
  <c r="O10513" i="1"/>
  <c r="N10513" i="1"/>
  <c r="S10512" i="1"/>
  <c r="R10512" i="1"/>
  <c r="P10512" i="1"/>
  <c r="O10512" i="1"/>
  <c r="N10512" i="1"/>
  <c r="S10511" i="1"/>
  <c r="R10511" i="1"/>
  <c r="P10511" i="1"/>
  <c r="O10511" i="1"/>
  <c r="N10511" i="1"/>
  <c r="S10510" i="1"/>
  <c r="R10510" i="1"/>
  <c r="P10510" i="1"/>
  <c r="O10510" i="1"/>
  <c r="N10510" i="1"/>
  <c r="S10509" i="1"/>
  <c r="R10509" i="1"/>
  <c r="P10509" i="1"/>
  <c r="O10509" i="1"/>
  <c r="N10509" i="1"/>
  <c r="S10508" i="1"/>
  <c r="R10508" i="1"/>
  <c r="P10508" i="1"/>
  <c r="O10508" i="1"/>
  <c r="N10508" i="1"/>
  <c r="S10507" i="1"/>
  <c r="R10507" i="1"/>
  <c r="P10507" i="1"/>
  <c r="O10507" i="1"/>
  <c r="N10507" i="1"/>
  <c r="S10506" i="1"/>
  <c r="R10506" i="1"/>
  <c r="P10506" i="1"/>
  <c r="O10506" i="1"/>
  <c r="N10506" i="1"/>
  <c r="S10505" i="1"/>
  <c r="R10505" i="1"/>
  <c r="P10505" i="1"/>
  <c r="O10505" i="1"/>
  <c r="N10505" i="1"/>
  <c r="S10504" i="1"/>
  <c r="R10504" i="1"/>
  <c r="P10504" i="1"/>
  <c r="O10504" i="1"/>
  <c r="N10504" i="1"/>
  <c r="S10503" i="1"/>
  <c r="R10503" i="1"/>
  <c r="P10503" i="1"/>
  <c r="O10503" i="1"/>
  <c r="N10503" i="1"/>
  <c r="S10502" i="1"/>
  <c r="R10502" i="1"/>
  <c r="P10502" i="1"/>
  <c r="O10502" i="1"/>
  <c r="N10502" i="1"/>
  <c r="S10501" i="1"/>
  <c r="R10501" i="1"/>
  <c r="P10501" i="1"/>
  <c r="O10501" i="1"/>
  <c r="N10501" i="1"/>
  <c r="S10500" i="1"/>
  <c r="R10500" i="1"/>
  <c r="P10500" i="1"/>
  <c r="O10500" i="1"/>
  <c r="N10500" i="1"/>
  <c r="S10499" i="1"/>
  <c r="R10499" i="1"/>
  <c r="P10499" i="1"/>
  <c r="O10499" i="1"/>
  <c r="N10499" i="1"/>
  <c r="S10498" i="1"/>
  <c r="R10498" i="1"/>
  <c r="P10498" i="1"/>
  <c r="O10498" i="1"/>
  <c r="N10498" i="1"/>
  <c r="S10497" i="1"/>
  <c r="R10497" i="1"/>
  <c r="P10497" i="1"/>
  <c r="O10497" i="1"/>
  <c r="N10497" i="1"/>
  <c r="S10496" i="1"/>
  <c r="R10496" i="1"/>
  <c r="P10496" i="1"/>
  <c r="O10496" i="1"/>
  <c r="N10496" i="1"/>
  <c r="S10495" i="1"/>
  <c r="R10495" i="1"/>
  <c r="P10495" i="1"/>
  <c r="O10495" i="1"/>
  <c r="N10495" i="1"/>
  <c r="S10494" i="1"/>
  <c r="R10494" i="1"/>
  <c r="P10494" i="1"/>
  <c r="O10494" i="1"/>
  <c r="N10494" i="1"/>
  <c r="S10493" i="1"/>
  <c r="R10493" i="1"/>
  <c r="P10493" i="1"/>
  <c r="O10493" i="1"/>
  <c r="N10493" i="1"/>
  <c r="S10492" i="1"/>
  <c r="R10492" i="1"/>
  <c r="P10492" i="1"/>
  <c r="O10492" i="1"/>
  <c r="N10492" i="1"/>
  <c r="S10491" i="1"/>
  <c r="R10491" i="1"/>
  <c r="P10491" i="1"/>
  <c r="O10491" i="1"/>
  <c r="N10491" i="1"/>
  <c r="S10490" i="1"/>
  <c r="R10490" i="1"/>
  <c r="P10490" i="1"/>
  <c r="O10490" i="1"/>
  <c r="N10490" i="1"/>
  <c r="S10489" i="1"/>
  <c r="R10489" i="1"/>
  <c r="P10489" i="1"/>
  <c r="O10489" i="1"/>
  <c r="N10489" i="1"/>
  <c r="S10488" i="1"/>
  <c r="R10488" i="1"/>
  <c r="P10488" i="1"/>
  <c r="O10488" i="1"/>
  <c r="N10488" i="1"/>
  <c r="S10487" i="1"/>
  <c r="R10487" i="1"/>
  <c r="P10487" i="1"/>
  <c r="O10487" i="1"/>
  <c r="N10487" i="1"/>
  <c r="S10486" i="1"/>
  <c r="R10486" i="1"/>
  <c r="P10486" i="1"/>
  <c r="O10486" i="1"/>
  <c r="N10486" i="1"/>
  <c r="S10485" i="1"/>
  <c r="R10485" i="1"/>
  <c r="P10485" i="1"/>
  <c r="O10485" i="1"/>
  <c r="N10485" i="1"/>
  <c r="S10484" i="1"/>
  <c r="R10484" i="1"/>
  <c r="P10484" i="1"/>
  <c r="O10484" i="1"/>
  <c r="N10484" i="1"/>
  <c r="S10483" i="1"/>
  <c r="R10483" i="1"/>
  <c r="P10483" i="1"/>
  <c r="O10483" i="1"/>
  <c r="N10483" i="1"/>
  <c r="S10482" i="1"/>
  <c r="R10482" i="1"/>
  <c r="P10482" i="1"/>
  <c r="O10482" i="1"/>
  <c r="N10482" i="1"/>
  <c r="S10481" i="1"/>
  <c r="R10481" i="1"/>
  <c r="P10481" i="1"/>
  <c r="O10481" i="1"/>
  <c r="N10481" i="1"/>
  <c r="S10480" i="1"/>
  <c r="R10480" i="1"/>
  <c r="P10480" i="1"/>
  <c r="O10480" i="1"/>
  <c r="N10480" i="1"/>
  <c r="S10479" i="1"/>
  <c r="R10479" i="1"/>
  <c r="P10479" i="1"/>
  <c r="O10479" i="1"/>
  <c r="N10479" i="1"/>
  <c r="S10478" i="1"/>
  <c r="R10478" i="1"/>
  <c r="P10478" i="1"/>
  <c r="O10478" i="1"/>
  <c r="N10478" i="1"/>
  <c r="S10477" i="1"/>
  <c r="R10477" i="1"/>
  <c r="P10477" i="1"/>
  <c r="O10477" i="1"/>
  <c r="N10477" i="1"/>
  <c r="S10476" i="1"/>
  <c r="R10476" i="1"/>
  <c r="P10476" i="1"/>
  <c r="O10476" i="1"/>
  <c r="N10476" i="1"/>
  <c r="S10475" i="1"/>
  <c r="R10475" i="1"/>
  <c r="P10475" i="1"/>
  <c r="O10475" i="1"/>
  <c r="N10475" i="1"/>
  <c r="S10474" i="1"/>
  <c r="R10474" i="1"/>
  <c r="P10474" i="1"/>
  <c r="O10474" i="1"/>
  <c r="N10474" i="1"/>
  <c r="S10473" i="1"/>
  <c r="R10473" i="1"/>
  <c r="P10473" i="1"/>
  <c r="O10473" i="1"/>
  <c r="N10473" i="1"/>
  <c r="S10472" i="1"/>
  <c r="R10472" i="1"/>
  <c r="P10472" i="1"/>
  <c r="O10472" i="1"/>
  <c r="N10472" i="1"/>
  <c r="S10471" i="1"/>
  <c r="R10471" i="1"/>
  <c r="P10471" i="1"/>
  <c r="O10471" i="1"/>
  <c r="N10471" i="1"/>
  <c r="S10470" i="1"/>
  <c r="R10470" i="1"/>
  <c r="P10470" i="1"/>
  <c r="O10470" i="1"/>
  <c r="N10470" i="1"/>
  <c r="S10469" i="1"/>
  <c r="R10469" i="1"/>
  <c r="P10469" i="1"/>
  <c r="O10469" i="1"/>
  <c r="N10469" i="1"/>
  <c r="S10468" i="1"/>
  <c r="R10468" i="1"/>
  <c r="P10468" i="1"/>
  <c r="O10468" i="1"/>
  <c r="N10468" i="1"/>
  <c r="S10467" i="1"/>
  <c r="R10467" i="1"/>
  <c r="P10467" i="1"/>
  <c r="O10467" i="1"/>
  <c r="N10467" i="1"/>
  <c r="S10466" i="1"/>
  <c r="R10466" i="1"/>
  <c r="P10466" i="1"/>
  <c r="O10466" i="1"/>
  <c r="N10466" i="1"/>
  <c r="S10465" i="1"/>
  <c r="R10465" i="1"/>
  <c r="P10465" i="1"/>
  <c r="O10465" i="1"/>
  <c r="N10465" i="1"/>
  <c r="S10464" i="1"/>
  <c r="R10464" i="1"/>
  <c r="P10464" i="1"/>
  <c r="O10464" i="1"/>
  <c r="N10464" i="1"/>
  <c r="S10463" i="1"/>
  <c r="R10463" i="1"/>
  <c r="P10463" i="1"/>
  <c r="O10463" i="1"/>
  <c r="N10463" i="1"/>
  <c r="S10462" i="1"/>
  <c r="R10462" i="1"/>
  <c r="P10462" i="1"/>
  <c r="O10462" i="1"/>
  <c r="N10462" i="1"/>
  <c r="S10461" i="1"/>
  <c r="R10461" i="1"/>
  <c r="P10461" i="1"/>
  <c r="O10461" i="1"/>
  <c r="N10461" i="1"/>
  <c r="S10460" i="1"/>
  <c r="R10460" i="1"/>
  <c r="P10460" i="1"/>
  <c r="O10460" i="1"/>
  <c r="N10460" i="1"/>
  <c r="S10459" i="1"/>
  <c r="R10459" i="1"/>
  <c r="P10459" i="1"/>
  <c r="O10459" i="1"/>
  <c r="N10459" i="1"/>
  <c r="S10458" i="1"/>
  <c r="R10458" i="1"/>
  <c r="P10458" i="1"/>
  <c r="O10458" i="1"/>
  <c r="N10458" i="1"/>
  <c r="S10457" i="1"/>
  <c r="R10457" i="1"/>
  <c r="P10457" i="1"/>
  <c r="O10457" i="1"/>
  <c r="N10457" i="1"/>
  <c r="S10456" i="1"/>
  <c r="R10456" i="1"/>
  <c r="P10456" i="1"/>
  <c r="O10456" i="1"/>
  <c r="N10456" i="1"/>
  <c r="S10455" i="1"/>
  <c r="R10455" i="1"/>
  <c r="P10455" i="1"/>
  <c r="O10455" i="1"/>
  <c r="N10455" i="1"/>
  <c r="S10454" i="1"/>
  <c r="R10454" i="1"/>
  <c r="P10454" i="1"/>
  <c r="O10454" i="1"/>
  <c r="N10454" i="1"/>
  <c r="S10453" i="1"/>
  <c r="R10453" i="1"/>
  <c r="P10453" i="1"/>
  <c r="O10453" i="1"/>
  <c r="N10453" i="1"/>
  <c r="S10452" i="1"/>
  <c r="R10452" i="1"/>
  <c r="P10452" i="1"/>
  <c r="O10452" i="1"/>
  <c r="N10452" i="1"/>
  <c r="S10451" i="1"/>
  <c r="R10451" i="1"/>
  <c r="P10451" i="1"/>
  <c r="O10451" i="1"/>
  <c r="N10451" i="1"/>
  <c r="S10450" i="1"/>
  <c r="R10450" i="1"/>
  <c r="P10450" i="1"/>
  <c r="O10450" i="1"/>
  <c r="N10450" i="1"/>
  <c r="S10449" i="1"/>
  <c r="R10449" i="1"/>
  <c r="P10449" i="1"/>
  <c r="O10449" i="1"/>
  <c r="N10449" i="1"/>
  <c r="S10448" i="1"/>
  <c r="R10448" i="1"/>
  <c r="P10448" i="1"/>
  <c r="O10448" i="1"/>
  <c r="N10448" i="1"/>
  <c r="S10447" i="1"/>
  <c r="R10447" i="1"/>
  <c r="P10447" i="1"/>
  <c r="O10447" i="1"/>
  <c r="N10447" i="1"/>
  <c r="S10446" i="1"/>
  <c r="R10446" i="1"/>
  <c r="P10446" i="1"/>
  <c r="O10446" i="1"/>
  <c r="N10446" i="1"/>
  <c r="S10445" i="1"/>
  <c r="R10445" i="1"/>
  <c r="P10445" i="1"/>
  <c r="O10445" i="1"/>
  <c r="N10445" i="1"/>
  <c r="S10444" i="1"/>
  <c r="R10444" i="1"/>
  <c r="P10444" i="1"/>
  <c r="O10444" i="1"/>
  <c r="N10444" i="1"/>
  <c r="S10443" i="1"/>
  <c r="R10443" i="1"/>
  <c r="P10443" i="1"/>
  <c r="O10443" i="1"/>
  <c r="N10443" i="1"/>
  <c r="S10442" i="1"/>
  <c r="R10442" i="1"/>
  <c r="P10442" i="1"/>
  <c r="O10442" i="1"/>
  <c r="N10442" i="1"/>
  <c r="S10441" i="1"/>
  <c r="R10441" i="1"/>
  <c r="P10441" i="1"/>
  <c r="O10441" i="1"/>
  <c r="N10441" i="1"/>
  <c r="S10440" i="1"/>
  <c r="R10440" i="1"/>
  <c r="P10440" i="1"/>
  <c r="O10440" i="1"/>
  <c r="N10440" i="1"/>
  <c r="S10439" i="1"/>
  <c r="R10439" i="1"/>
  <c r="P10439" i="1"/>
  <c r="O10439" i="1"/>
  <c r="N10439" i="1"/>
  <c r="S10438" i="1"/>
  <c r="R10438" i="1"/>
  <c r="P10438" i="1"/>
  <c r="O10438" i="1"/>
  <c r="N10438" i="1"/>
  <c r="S10437" i="1"/>
  <c r="R10437" i="1"/>
  <c r="P10437" i="1"/>
  <c r="O10437" i="1"/>
  <c r="N10437" i="1"/>
  <c r="S10436" i="1"/>
  <c r="R10436" i="1"/>
  <c r="P10436" i="1"/>
  <c r="O10436" i="1"/>
  <c r="N10436" i="1"/>
  <c r="S10435" i="1"/>
  <c r="R10435" i="1"/>
  <c r="P10435" i="1"/>
  <c r="O10435" i="1"/>
  <c r="N10435" i="1"/>
  <c r="S10434" i="1"/>
  <c r="R10434" i="1"/>
  <c r="P10434" i="1"/>
  <c r="O10434" i="1"/>
  <c r="N10434" i="1"/>
  <c r="S10433" i="1"/>
  <c r="R10433" i="1"/>
  <c r="P10433" i="1"/>
  <c r="O10433" i="1"/>
  <c r="N10433" i="1"/>
  <c r="S10432" i="1"/>
  <c r="R10432" i="1"/>
  <c r="P10432" i="1"/>
  <c r="O10432" i="1"/>
  <c r="N10432" i="1"/>
  <c r="S10431" i="1"/>
  <c r="R10431" i="1"/>
  <c r="P10431" i="1"/>
  <c r="O10431" i="1"/>
  <c r="N10431" i="1"/>
  <c r="S10430" i="1"/>
  <c r="R10430" i="1"/>
  <c r="P10430" i="1"/>
  <c r="O10430" i="1"/>
  <c r="N10430" i="1"/>
  <c r="S10429" i="1"/>
  <c r="R10429" i="1"/>
  <c r="P10429" i="1"/>
  <c r="O10429" i="1"/>
  <c r="N10429" i="1"/>
  <c r="S10428" i="1"/>
  <c r="R10428" i="1"/>
  <c r="P10428" i="1"/>
  <c r="O10428" i="1"/>
  <c r="N10428" i="1"/>
  <c r="S10427" i="1"/>
  <c r="R10427" i="1"/>
  <c r="P10427" i="1"/>
  <c r="O10427" i="1"/>
  <c r="N10427" i="1"/>
  <c r="S10426" i="1"/>
  <c r="R10426" i="1"/>
  <c r="P10426" i="1"/>
  <c r="O10426" i="1"/>
  <c r="N10426" i="1"/>
  <c r="S10425" i="1"/>
  <c r="R10425" i="1"/>
  <c r="P10425" i="1"/>
  <c r="O10425" i="1"/>
  <c r="N10425" i="1"/>
  <c r="S10424" i="1"/>
  <c r="R10424" i="1"/>
  <c r="P10424" i="1"/>
  <c r="O10424" i="1"/>
  <c r="N10424" i="1"/>
  <c r="S10423" i="1"/>
  <c r="R10423" i="1"/>
  <c r="P10423" i="1"/>
  <c r="O10423" i="1"/>
  <c r="N10423" i="1"/>
  <c r="S10422" i="1"/>
  <c r="R10422" i="1"/>
  <c r="P10422" i="1"/>
  <c r="O10422" i="1"/>
  <c r="N10422" i="1"/>
  <c r="S10421" i="1"/>
  <c r="R10421" i="1"/>
  <c r="P10421" i="1"/>
  <c r="O10421" i="1"/>
  <c r="N10421" i="1"/>
  <c r="S10420" i="1"/>
  <c r="R10420" i="1"/>
  <c r="P10420" i="1"/>
  <c r="O10420" i="1"/>
  <c r="N10420" i="1"/>
  <c r="S10419" i="1"/>
  <c r="R10419" i="1"/>
  <c r="P10419" i="1"/>
  <c r="O10419" i="1"/>
  <c r="N10419" i="1"/>
  <c r="S10418" i="1"/>
  <c r="R10418" i="1"/>
  <c r="P10418" i="1"/>
  <c r="O10418" i="1"/>
  <c r="N10418" i="1"/>
  <c r="S10417" i="1"/>
  <c r="R10417" i="1"/>
  <c r="P10417" i="1"/>
  <c r="O10417" i="1"/>
  <c r="N10417" i="1"/>
  <c r="S10416" i="1"/>
  <c r="R10416" i="1"/>
  <c r="P10416" i="1"/>
  <c r="O10416" i="1"/>
  <c r="N10416" i="1"/>
  <c r="S10415" i="1"/>
  <c r="R10415" i="1"/>
  <c r="P10415" i="1"/>
  <c r="O10415" i="1"/>
  <c r="N10415" i="1"/>
  <c r="S10414" i="1"/>
  <c r="R10414" i="1"/>
  <c r="P10414" i="1"/>
  <c r="O10414" i="1"/>
  <c r="N10414" i="1"/>
  <c r="S10413" i="1"/>
  <c r="R10413" i="1"/>
  <c r="P10413" i="1"/>
  <c r="O10413" i="1"/>
  <c r="N10413" i="1"/>
  <c r="S10412" i="1"/>
  <c r="R10412" i="1"/>
  <c r="P10412" i="1"/>
  <c r="O10412" i="1"/>
  <c r="N10412" i="1"/>
  <c r="S10411" i="1"/>
  <c r="R10411" i="1"/>
  <c r="P10411" i="1"/>
  <c r="O10411" i="1"/>
  <c r="N10411" i="1"/>
  <c r="S10410" i="1"/>
  <c r="R10410" i="1"/>
  <c r="P10410" i="1"/>
  <c r="O10410" i="1"/>
  <c r="N10410" i="1"/>
  <c r="S10409" i="1"/>
  <c r="R10409" i="1"/>
  <c r="P10409" i="1"/>
  <c r="O10409" i="1"/>
  <c r="N10409" i="1"/>
  <c r="S10408" i="1"/>
  <c r="R10408" i="1"/>
  <c r="P10408" i="1"/>
  <c r="O10408" i="1"/>
  <c r="N10408" i="1"/>
  <c r="S10407" i="1"/>
  <c r="R10407" i="1"/>
  <c r="P10407" i="1"/>
  <c r="O10407" i="1"/>
  <c r="N10407" i="1"/>
  <c r="S10406" i="1"/>
  <c r="R10406" i="1"/>
  <c r="P10406" i="1"/>
  <c r="O10406" i="1"/>
  <c r="N10406" i="1"/>
  <c r="S10405" i="1"/>
  <c r="R10405" i="1"/>
  <c r="P10405" i="1"/>
  <c r="O10405" i="1"/>
  <c r="N10405" i="1"/>
  <c r="S10404" i="1"/>
  <c r="R10404" i="1"/>
  <c r="P10404" i="1"/>
  <c r="O10404" i="1"/>
  <c r="N10404" i="1"/>
  <c r="S10403" i="1"/>
  <c r="R10403" i="1"/>
  <c r="P10403" i="1"/>
  <c r="O10403" i="1"/>
  <c r="N10403" i="1"/>
  <c r="S10402" i="1"/>
  <c r="R10402" i="1"/>
  <c r="P10402" i="1"/>
  <c r="O10402" i="1"/>
  <c r="N10402" i="1"/>
  <c r="S10401" i="1"/>
  <c r="R10401" i="1"/>
  <c r="P10401" i="1"/>
  <c r="O10401" i="1"/>
  <c r="N10401" i="1"/>
  <c r="S10400" i="1"/>
  <c r="R10400" i="1"/>
  <c r="P10400" i="1"/>
  <c r="O10400" i="1"/>
  <c r="N10400" i="1"/>
  <c r="S10399" i="1"/>
  <c r="R10399" i="1"/>
  <c r="P10399" i="1"/>
  <c r="O10399" i="1"/>
  <c r="N10399" i="1"/>
  <c r="S10398" i="1"/>
  <c r="R10398" i="1"/>
  <c r="P10398" i="1"/>
  <c r="O10398" i="1"/>
  <c r="N10398" i="1"/>
  <c r="S10397" i="1"/>
  <c r="R10397" i="1"/>
  <c r="P10397" i="1"/>
  <c r="O10397" i="1"/>
  <c r="N10397" i="1"/>
  <c r="S10396" i="1"/>
  <c r="R10396" i="1"/>
  <c r="P10396" i="1"/>
  <c r="O10396" i="1"/>
  <c r="N10396" i="1"/>
  <c r="S10395" i="1"/>
  <c r="R10395" i="1"/>
  <c r="P10395" i="1"/>
  <c r="O10395" i="1"/>
  <c r="N10395" i="1"/>
  <c r="S10394" i="1"/>
  <c r="R10394" i="1"/>
  <c r="P10394" i="1"/>
  <c r="O10394" i="1"/>
  <c r="N10394" i="1"/>
  <c r="S10393" i="1"/>
  <c r="R10393" i="1"/>
  <c r="P10393" i="1"/>
  <c r="O10393" i="1"/>
  <c r="N10393" i="1"/>
  <c r="S10392" i="1"/>
  <c r="R10392" i="1"/>
  <c r="P10392" i="1"/>
  <c r="O10392" i="1"/>
  <c r="N10392" i="1"/>
  <c r="S10391" i="1"/>
  <c r="R10391" i="1"/>
  <c r="P10391" i="1"/>
  <c r="O10391" i="1"/>
  <c r="N10391" i="1"/>
  <c r="S10390" i="1"/>
  <c r="R10390" i="1"/>
  <c r="P10390" i="1"/>
  <c r="O10390" i="1"/>
  <c r="N10390" i="1"/>
  <c r="S10389" i="1"/>
  <c r="R10389" i="1"/>
  <c r="P10389" i="1"/>
  <c r="O10389" i="1"/>
  <c r="N10389" i="1"/>
  <c r="S10388" i="1"/>
  <c r="R10388" i="1"/>
  <c r="P10388" i="1"/>
  <c r="O10388" i="1"/>
  <c r="N10388" i="1"/>
  <c r="S10387" i="1"/>
  <c r="R10387" i="1"/>
  <c r="P10387" i="1"/>
  <c r="O10387" i="1"/>
  <c r="N10387" i="1"/>
  <c r="S10386" i="1"/>
  <c r="R10386" i="1"/>
  <c r="P10386" i="1"/>
  <c r="O10386" i="1"/>
  <c r="N10386" i="1"/>
  <c r="S10385" i="1"/>
  <c r="R10385" i="1"/>
  <c r="P10385" i="1"/>
  <c r="O10385" i="1"/>
  <c r="N10385" i="1"/>
  <c r="S10384" i="1"/>
  <c r="R10384" i="1"/>
  <c r="P10384" i="1"/>
  <c r="O10384" i="1"/>
  <c r="N10384" i="1"/>
  <c r="S10383" i="1"/>
  <c r="R10383" i="1"/>
  <c r="P10383" i="1"/>
  <c r="O10383" i="1"/>
  <c r="N10383" i="1"/>
  <c r="S10382" i="1"/>
  <c r="R10382" i="1"/>
  <c r="P10382" i="1"/>
  <c r="O10382" i="1"/>
  <c r="N10382" i="1"/>
  <c r="S10381" i="1"/>
  <c r="R10381" i="1"/>
  <c r="P10381" i="1"/>
  <c r="O10381" i="1"/>
  <c r="N10381" i="1"/>
  <c r="S10380" i="1"/>
  <c r="R10380" i="1"/>
  <c r="P10380" i="1"/>
  <c r="O10380" i="1"/>
  <c r="N10380" i="1"/>
  <c r="S10379" i="1"/>
  <c r="R10379" i="1"/>
  <c r="P10379" i="1"/>
  <c r="O10379" i="1"/>
  <c r="N10379" i="1"/>
  <c r="S10378" i="1"/>
  <c r="R10378" i="1"/>
  <c r="P10378" i="1"/>
  <c r="O10378" i="1"/>
  <c r="N10378" i="1"/>
  <c r="S10377" i="1"/>
  <c r="R10377" i="1"/>
  <c r="P10377" i="1"/>
  <c r="O10377" i="1"/>
  <c r="N10377" i="1"/>
  <c r="S10376" i="1"/>
  <c r="R10376" i="1"/>
  <c r="P10376" i="1"/>
  <c r="O10376" i="1"/>
  <c r="N10376" i="1"/>
  <c r="S10375" i="1"/>
  <c r="R10375" i="1"/>
  <c r="P10375" i="1"/>
  <c r="O10375" i="1"/>
  <c r="N10375" i="1"/>
  <c r="S10374" i="1"/>
  <c r="R10374" i="1"/>
  <c r="P10374" i="1"/>
  <c r="O10374" i="1"/>
  <c r="N10374" i="1"/>
  <c r="S10373" i="1"/>
  <c r="R10373" i="1"/>
  <c r="P10373" i="1"/>
  <c r="O10373" i="1"/>
  <c r="N10373" i="1"/>
  <c r="S10372" i="1"/>
  <c r="R10372" i="1"/>
  <c r="P10372" i="1"/>
  <c r="O10372" i="1"/>
  <c r="N10372" i="1"/>
  <c r="S10371" i="1"/>
  <c r="R10371" i="1"/>
  <c r="P10371" i="1"/>
  <c r="O10371" i="1"/>
  <c r="N10371" i="1"/>
  <c r="S10370" i="1"/>
  <c r="R10370" i="1"/>
  <c r="P10370" i="1"/>
  <c r="O10370" i="1"/>
  <c r="N10370" i="1"/>
  <c r="S10369" i="1"/>
  <c r="R10369" i="1"/>
  <c r="P10369" i="1"/>
  <c r="O10369" i="1"/>
  <c r="N10369" i="1"/>
  <c r="S10368" i="1"/>
  <c r="R10368" i="1"/>
  <c r="P10368" i="1"/>
  <c r="O10368" i="1"/>
  <c r="N10368" i="1"/>
  <c r="S10367" i="1"/>
  <c r="R10367" i="1"/>
  <c r="P10367" i="1"/>
  <c r="O10367" i="1"/>
  <c r="N10367" i="1"/>
  <c r="S10366" i="1"/>
  <c r="R10366" i="1"/>
  <c r="P10366" i="1"/>
  <c r="O10366" i="1"/>
  <c r="N10366" i="1"/>
  <c r="S10365" i="1"/>
  <c r="R10365" i="1"/>
  <c r="P10365" i="1"/>
  <c r="O10365" i="1"/>
  <c r="N10365" i="1"/>
  <c r="S10364" i="1"/>
  <c r="R10364" i="1"/>
  <c r="P10364" i="1"/>
  <c r="O10364" i="1"/>
  <c r="N10364" i="1"/>
  <c r="S10363" i="1"/>
  <c r="R10363" i="1"/>
  <c r="P10363" i="1"/>
  <c r="O10363" i="1"/>
  <c r="N10363" i="1"/>
  <c r="S10362" i="1"/>
  <c r="R10362" i="1"/>
  <c r="P10362" i="1"/>
  <c r="O10362" i="1"/>
  <c r="N10362" i="1"/>
  <c r="S10361" i="1"/>
  <c r="R10361" i="1"/>
  <c r="P10361" i="1"/>
  <c r="O10361" i="1"/>
  <c r="N10361" i="1"/>
  <c r="S10360" i="1"/>
  <c r="R10360" i="1"/>
  <c r="P10360" i="1"/>
  <c r="O10360" i="1"/>
  <c r="N10360" i="1"/>
  <c r="S10359" i="1"/>
  <c r="R10359" i="1"/>
  <c r="P10359" i="1"/>
  <c r="O10359" i="1"/>
  <c r="N10359" i="1"/>
  <c r="S10358" i="1"/>
  <c r="R10358" i="1"/>
  <c r="P10358" i="1"/>
  <c r="O10358" i="1"/>
  <c r="N10358" i="1"/>
  <c r="S10357" i="1"/>
  <c r="R10357" i="1"/>
  <c r="P10357" i="1"/>
  <c r="O10357" i="1"/>
  <c r="N10357" i="1"/>
  <c r="S10356" i="1"/>
  <c r="R10356" i="1"/>
  <c r="P10356" i="1"/>
  <c r="O10356" i="1"/>
  <c r="N10356" i="1"/>
  <c r="S10355" i="1"/>
  <c r="R10355" i="1"/>
  <c r="P10355" i="1"/>
  <c r="O10355" i="1"/>
  <c r="N10355" i="1"/>
  <c r="S10354" i="1"/>
  <c r="R10354" i="1"/>
  <c r="P10354" i="1"/>
  <c r="O10354" i="1"/>
  <c r="N10354" i="1"/>
  <c r="S10353" i="1"/>
  <c r="R10353" i="1"/>
  <c r="P10353" i="1"/>
  <c r="O10353" i="1"/>
  <c r="N10353" i="1"/>
  <c r="S10352" i="1"/>
  <c r="R10352" i="1"/>
  <c r="P10352" i="1"/>
  <c r="O10352" i="1"/>
  <c r="N10352" i="1"/>
  <c r="S10351" i="1"/>
  <c r="R10351" i="1"/>
  <c r="P10351" i="1"/>
  <c r="O10351" i="1"/>
  <c r="N10351" i="1"/>
  <c r="S10350" i="1"/>
  <c r="R10350" i="1"/>
  <c r="P10350" i="1"/>
  <c r="O10350" i="1"/>
  <c r="N10350" i="1"/>
  <c r="S10349" i="1"/>
  <c r="R10349" i="1"/>
  <c r="P10349" i="1"/>
  <c r="O10349" i="1"/>
  <c r="N10349" i="1"/>
  <c r="S10348" i="1"/>
  <c r="R10348" i="1"/>
  <c r="P10348" i="1"/>
  <c r="O10348" i="1"/>
  <c r="N10348" i="1"/>
  <c r="S10347" i="1"/>
  <c r="R10347" i="1"/>
  <c r="P10347" i="1"/>
  <c r="O10347" i="1"/>
  <c r="N10347" i="1"/>
  <c r="S10346" i="1"/>
  <c r="R10346" i="1"/>
  <c r="P10346" i="1"/>
  <c r="O10346" i="1"/>
  <c r="N10346" i="1"/>
  <c r="S10345" i="1"/>
  <c r="R10345" i="1"/>
  <c r="P10345" i="1"/>
  <c r="O10345" i="1"/>
  <c r="N10345" i="1"/>
  <c r="S10344" i="1"/>
  <c r="R10344" i="1"/>
  <c r="P10344" i="1"/>
  <c r="O10344" i="1"/>
  <c r="N10344" i="1"/>
  <c r="S10343" i="1"/>
  <c r="R10343" i="1"/>
  <c r="P10343" i="1"/>
  <c r="O10343" i="1"/>
  <c r="N10343" i="1"/>
  <c r="S10342" i="1"/>
  <c r="R10342" i="1"/>
  <c r="P10342" i="1"/>
  <c r="O10342" i="1"/>
  <c r="N10342" i="1"/>
  <c r="S10341" i="1"/>
  <c r="R10341" i="1"/>
  <c r="P10341" i="1"/>
  <c r="O10341" i="1"/>
  <c r="N10341" i="1"/>
  <c r="S10340" i="1"/>
  <c r="R10340" i="1"/>
  <c r="P10340" i="1"/>
  <c r="O10340" i="1"/>
  <c r="N10340" i="1"/>
  <c r="S10339" i="1"/>
  <c r="R10339" i="1"/>
  <c r="P10339" i="1"/>
  <c r="O10339" i="1"/>
  <c r="N10339" i="1"/>
  <c r="S10338" i="1"/>
  <c r="R10338" i="1"/>
  <c r="P10338" i="1"/>
  <c r="O10338" i="1"/>
  <c r="N10338" i="1"/>
  <c r="S10337" i="1"/>
  <c r="R10337" i="1"/>
  <c r="P10337" i="1"/>
  <c r="O10337" i="1"/>
  <c r="N10337" i="1"/>
  <c r="S10336" i="1"/>
  <c r="R10336" i="1"/>
  <c r="P10336" i="1"/>
  <c r="O10336" i="1"/>
  <c r="N10336" i="1"/>
  <c r="S10335" i="1"/>
  <c r="R10335" i="1"/>
  <c r="P10335" i="1"/>
  <c r="O10335" i="1"/>
  <c r="N10335" i="1"/>
  <c r="S10334" i="1"/>
  <c r="R10334" i="1"/>
  <c r="P10334" i="1"/>
  <c r="O10334" i="1"/>
  <c r="N10334" i="1"/>
  <c r="S10333" i="1"/>
  <c r="R10333" i="1"/>
  <c r="P10333" i="1"/>
  <c r="O10333" i="1"/>
  <c r="N10333" i="1"/>
  <c r="S10332" i="1"/>
  <c r="R10332" i="1"/>
  <c r="P10332" i="1"/>
  <c r="O10332" i="1"/>
  <c r="N10332" i="1"/>
  <c r="S10331" i="1"/>
  <c r="R10331" i="1"/>
  <c r="P10331" i="1"/>
  <c r="O10331" i="1"/>
  <c r="N10331" i="1"/>
  <c r="S10330" i="1"/>
  <c r="R10330" i="1"/>
  <c r="P10330" i="1"/>
  <c r="O10330" i="1"/>
  <c r="N10330" i="1"/>
  <c r="S10329" i="1"/>
  <c r="R10329" i="1"/>
  <c r="P10329" i="1"/>
  <c r="O10329" i="1"/>
  <c r="N10329" i="1"/>
  <c r="S10328" i="1"/>
  <c r="R10328" i="1"/>
  <c r="P10328" i="1"/>
  <c r="O10328" i="1"/>
  <c r="N10328" i="1"/>
  <c r="S10327" i="1"/>
  <c r="R10327" i="1"/>
  <c r="P10327" i="1"/>
  <c r="O10327" i="1"/>
  <c r="N10327" i="1"/>
  <c r="S10326" i="1"/>
  <c r="R10326" i="1"/>
  <c r="P10326" i="1"/>
  <c r="O10326" i="1"/>
  <c r="N10326" i="1"/>
  <c r="S10325" i="1"/>
  <c r="R10325" i="1"/>
  <c r="P10325" i="1"/>
  <c r="O10325" i="1"/>
  <c r="N10325" i="1"/>
  <c r="S10324" i="1"/>
  <c r="R10324" i="1"/>
  <c r="P10324" i="1"/>
  <c r="O10324" i="1"/>
  <c r="N10324" i="1"/>
  <c r="S10323" i="1"/>
  <c r="R10323" i="1"/>
  <c r="P10323" i="1"/>
  <c r="O10323" i="1"/>
  <c r="N10323" i="1"/>
  <c r="S10322" i="1"/>
  <c r="R10322" i="1"/>
  <c r="P10322" i="1"/>
  <c r="O10322" i="1"/>
  <c r="N10322" i="1"/>
  <c r="S10321" i="1"/>
  <c r="R10321" i="1"/>
  <c r="P10321" i="1"/>
  <c r="O10321" i="1"/>
  <c r="N10321" i="1"/>
  <c r="S10320" i="1"/>
  <c r="R10320" i="1"/>
  <c r="P10320" i="1"/>
  <c r="O10320" i="1"/>
  <c r="N10320" i="1"/>
  <c r="S10319" i="1"/>
  <c r="R10319" i="1"/>
  <c r="P10319" i="1"/>
  <c r="O10319" i="1"/>
  <c r="N10319" i="1"/>
  <c r="S10318" i="1"/>
  <c r="R10318" i="1"/>
  <c r="P10318" i="1"/>
  <c r="O10318" i="1"/>
  <c r="N10318" i="1"/>
  <c r="S10317" i="1"/>
  <c r="R10317" i="1"/>
  <c r="P10317" i="1"/>
  <c r="O10317" i="1"/>
  <c r="N10317" i="1"/>
  <c r="S10316" i="1"/>
  <c r="R10316" i="1"/>
  <c r="P10316" i="1"/>
  <c r="O10316" i="1"/>
  <c r="N10316" i="1"/>
  <c r="S10315" i="1"/>
  <c r="R10315" i="1"/>
  <c r="P10315" i="1"/>
  <c r="O10315" i="1"/>
  <c r="N10315" i="1"/>
  <c r="S10314" i="1"/>
  <c r="R10314" i="1"/>
  <c r="P10314" i="1"/>
  <c r="O10314" i="1"/>
  <c r="N10314" i="1"/>
  <c r="S10313" i="1"/>
  <c r="R10313" i="1"/>
  <c r="P10313" i="1"/>
  <c r="O10313" i="1"/>
  <c r="N10313" i="1"/>
  <c r="S10312" i="1"/>
  <c r="R10312" i="1"/>
  <c r="P10312" i="1"/>
  <c r="O10312" i="1"/>
  <c r="N10312" i="1"/>
  <c r="S10311" i="1"/>
  <c r="R10311" i="1"/>
  <c r="P10311" i="1"/>
  <c r="O10311" i="1"/>
  <c r="N10311" i="1"/>
  <c r="S10310" i="1"/>
  <c r="R10310" i="1"/>
  <c r="P10310" i="1"/>
  <c r="O10310" i="1"/>
  <c r="N10310" i="1"/>
  <c r="S10309" i="1"/>
  <c r="R10309" i="1"/>
  <c r="P10309" i="1"/>
  <c r="O10309" i="1"/>
  <c r="N10309" i="1"/>
  <c r="S10308" i="1"/>
  <c r="R10308" i="1"/>
  <c r="P10308" i="1"/>
  <c r="O10308" i="1"/>
  <c r="N10308" i="1"/>
  <c r="S10307" i="1"/>
  <c r="R10307" i="1"/>
  <c r="P10307" i="1"/>
  <c r="O10307" i="1"/>
  <c r="N10307" i="1"/>
  <c r="S10306" i="1"/>
  <c r="R10306" i="1"/>
  <c r="P10306" i="1"/>
  <c r="O10306" i="1"/>
  <c r="N10306" i="1"/>
  <c r="S10305" i="1"/>
  <c r="R10305" i="1"/>
  <c r="P10305" i="1"/>
  <c r="O10305" i="1"/>
  <c r="N10305" i="1"/>
  <c r="S10304" i="1"/>
  <c r="R10304" i="1"/>
  <c r="P10304" i="1"/>
  <c r="O10304" i="1"/>
  <c r="N10304" i="1"/>
  <c r="S10303" i="1"/>
  <c r="R10303" i="1"/>
  <c r="P10303" i="1"/>
  <c r="O10303" i="1"/>
  <c r="N10303" i="1"/>
  <c r="S10302" i="1"/>
  <c r="R10302" i="1"/>
  <c r="P10302" i="1"/>
  <c r="O10302" i="1"/>
  <c r="N10302" i="1"/>
  <c r="S10301" i="1"/>
  <c r="R10301" i="1"/>
  <c r="P10301" i="1"/>
  <c r="O10301" i="1"/>
  <c r="N10301" i="1"/>
  <c r="S10300" i="1"/>
  <c r="R10300" i="1"/>
  <c r="P10300" i="1"/>
  <c r="O10300" i="1"/>
  <c r="N10300" i="1"/>
  <c r="S10299" i="1"/>
  <c r="R10299" i="1"/>
  <c r="P10299" i="1"/>
  <c r="O10299" i="1"/>
  <c r="N10299" i="1"/>
  <c r="S10298" i="1"/>
  <c r="R10298" i="1"/>
  <c r="P10298" i="1"/>
  <c r="O10298" i="1"/>
  <c r="N10298" i="1"/>
  <c r="S10297" i="1"/>
  <c r="R10297" i="1"/>
  <c r="P10297" i="1"/>
  <c r="O10297" i="1"/>
  <c r="N10297" i="1"/>
  <c r="S10296" i="1"/>
  <c r="R10296" i="1"/>
  <c r="P10296" i="1"/>
  <c r="O10296" i="1"/>
  <c r="N10296" i="1"/>
  <c r="S10295" i="1"/>
  <c r="R10295" i="1"/>
  <c r="P10295" i="1"/>
  <c r="O10295" i="1"/>
  <c r="N10295" i="1"/>
  <c r="S10294" i="1"/>
  <c r="R10294" i="1"/>
  <c r="P10294" i="1"/>
  <c r="O10294" i="1"/>
  <c r="N10294" i="1"/>
  <c r="S10293" i="1"/>
  <c r="R10293" i="1"/>
  <c r="P10293" i="1"/>
  <c r="O10293" i="1"/>
  <c r="N10293" i="1"/>
  <c r="S10292" i="1"/>
  <c r="R10292" i="1"/>
  <c r="P10292" i="1"/>
  <c r="O10292" i="1"/>
  <c r="N10292" i="1"/>
  <c r="S10291" i="1"/>
  <c r="R10291" i="1"/>
  <c r="P10291" i="1"/>
  <c r="O10291" i="1"/>
  <c r="N10291" i="1"/>
  <c r="S10290" i="1"/>
  <c r="R10290" i="1"/>
  <c r="P10290" i="1"/>
  <c r="O10290" i="1"/>
  <c r="N10290" i="1"/>
  <c r="S10289" i="1"/>
  <c r="R10289" i="1"/>
  <c r="P10289" i="1"/>
  <c r="O10289" i="1"/>
  <c r="N10289" i="1"/>
  <c r="S10288" i="1"/>
  <c r="R10288" i="1"/>
  <c r="P10288" i="1"/>
  <c r="O10288" i="1"/>
  <c r="N10288" i="1"/>
  <c r="S10287" i="1"/>
  <c r="R10287" i="1"/>
  <c r="P10287" i="1"/>
  <c r="O10287" i="1"/>
  <c r="N10287" i="1"/>
  <c r="S10286" i="1"/>
  <c r="R10286" i="1"/>
  <c r="P10286" i="1"/>
  <c r="O10286" i="1"/>
  <c r="N10286" i="1"/>
  <c r="S10285" i="1"/>
  <c r="R10285" i="1"/>
  <c r="P10285" i="1"/>
  <c r="O10285" i="1"/>
  <c r="N10285" i="1"/>
  <c r="S10284" i="1"/>
  <c r="R10284" i="1"/>
  <c r="P10284" i="1"/>
  <c r="O10284" i="1"/>
  <c r="N10284" i="1"/>
  <c r="S10283" i="1"/>
  <c r="R10283" i="1"/>
  <c r="P10283" i="1"/>
  <c r="O10283" i="1"/>
  <c r="N10283" i="1"/>
  <c r="S10282" i="1"/>
  <c r="R10282" i="1"/>
  <c r="P10282" i="1"/>
  <c r="O10282" i="1"/>
  <c r="N10282" i="1"/>
  <c r="S10281" i="1"/>
  <c r="R10281" i="1"/>
  <c r="P10281" i="1"/>
  <c r="O10281" i="1"/>
  <c r="N10281" i="1"/>
  <c r="S10280" i="1"/>
  <c r="R10280" i="1"/>
  <c r="P10280" i="1"/>
  <c r="O10280" i="1"/>
  <c r="N10280" i="1"/>
  <c r="S10279" i="1"/>
  <c r="R10279" i="1"/>
  <c r="P10279" i="1"/>
  <c r="O10279" i="1"/>
  <c r="N10279" i="1"/>
  <c r="S10278" i="1"/>
  <c r="R10278" i="1"/>
  <c r="P10278" i="1"/>
  <c r="O10278" i="1"/>
  <c r="N10278" i="1"/>
  <c r="S10277" i="1"/>
  <c r="R10277" i="1"/>
  <c r="P10277" i="1"/>
  <c r="O10277" i="1"/>
  <c r="N10277" i="1"/>
  <c r="S10276" i="1"/>
  <c r="R10276" i="1"/>
  <c r="P10276" i="1"/>
  <c r="O10276" i="1"/>
  <c r="N10276" i="1"/>
  <c r="S10275" i="1"/>
  <c r="R10275" i="1"/>
  <c r="P10275" i="1"/>
  <c r="O10275" i="1"/>
  <c r="N10275" i="1"/>
  <c r="S10274" i="1"/>
  <c r="R10274" i="1"/>
  <c r="P10274" i="1"/>
  <c r="O10274" i="1"/>
  <c r="N10274" i="1"/>
  <c r="S10273" i="1"/>
  <c r="R10273" i="1"/>
  <c r="P10273" i="1"/>
  <c r="O10273" i="1"/>
  <c r="N10273" i="1"/>
  <c r="S10272" i="1"/>
  <c r="R10272" i="1"/>
  <c r="P10272" i="1"/>
  <c r="O10272" i="1"/>
  <c r="N10272" i="1"/>
  <c r="S10271" i="1"/>
  <c r="R10271" i="1"/>
  <c r="P10271" i="1"/>
  <c r="O10271" i="1"/>
  <c r="N10271" i="1"/>
  <c r="S10270" i="1"/>
  <c r="R10270" i="1"/>
  <c r="P10270" i="1"/>
  <c r="O10270" i="1"/>
  <c r="N10270" i="1"/>
  <c r="S10269" i="1"/>
  <c r="R10269" i="1"/>
  <c r="P10269" i="1"/>
  <c r="O10269" i="1"/>
  <c r="N10269" i="1"/>
  <c r="S10268" i="1"/>
  <c r="R10268" i="1"/>
  <c r="P10268" i="1"/>
  <c r="O10268" i="1"/>
  <c r="N10268" i="1"/>
  <c r="S10267" i="1"/>
  <c r="R10267" i="1"/>
  <c r="P10267" i="1"/>
  <c r="O10267" i="1"/>
  <c r="N10267" i="1"/>
  <c r="S10266" i="1"/>
  <c r="R10266" i="1"/>
  <c r="P10266" i="1"/>
  <c r="O10266" i="1"/>
  <c r="N10266" i="1"/>
  <c r="S10265" i="1"/>
  <c r="R10265" i="1"/>
  <c r="P10265" i="1"/>
  <c r="O10265" i="1"/>
  <c r="N10265" i="1"/>
  <c r="S10264" i="1"/>
  <c r="R10264" i="1"/>
  <c r="P10264" i="1"/>
  <c r="O10264" i="1"/>
  <c r="N10264" i="1"/>
  <c r="S10263" i="1"/>
  <c r="R10263" i="1"/>
  <c r="P10263" i="1"/>
  <c r="O10263" i="1"/>
  <c r="N10263" i="1"/>
  <c r="S10262" i="1"/>
  <c r="R10262" i="1"/>
  <c r="P10262" i="1"/>
  <c r="O10262" i="1"/>
  <c r="N10262" i="1"/>
  <c r="S10261" i="1"/>
  <c r="R10261" i="1"/>
  <c r="P10261" i="1"/>
  <c r="O10261" i="1"/>
  <c r="N10261" i="1"/>
  <c r="S10260" i="1"/>
  <c r="R10260" i="1"/>
  <c r="P10260" i="1"/>
  <c r="O10260" i="1"/>
  <c r="N10260" i="1"/>
  <c r="S10259" i="1"/>
  <c r="R10259" i="1"/>
  <c r="P10259" i="1"/>
  <c r="O10259" i="1"/>
  <c r="N10259" i="1"/>
  <c r="S10258" i="1"/>
  <c r="R10258" i="1"/>
  <c r="P10258" i="1"/>
  <c r="O10258" i="1"/>
  <c r="N10258" i="1"/>
  <c r="S10257" i="1"/>
  <c r="R10257" i="1"/>
  <c r="P10257" i="1"/>
  <c r="O10257" i="1"/>
  <c r="N10257" i="1"/>
  <c r="S10256" i="1"/>
  <c r="R10256" i="1"/>
  <c r="P10256" i="1"/>
  <c r="O10256" i="1"/>
  <c r="N10256" i="1"/>
  <c r="S10255" i="1"/>
  <c r="R10255" i="1"/>
  <c r="P10255" i="1"/>
  <c r="O10255" i="1"/>
  <c r="N10255" i="1"/>
  <c r="S10254" i="1"/>
  <c r="R10254" i="1"/>
  <c r="P10254" i="1"/>
  <c r="O10254" i="1"/>
  <c r="N10254" i="1"/>
  <c r="S10253" i="1"/>
  <c r="R10253" i="1"/>
  <c r="P10253" i="1"/>
  <c r="O10253" i="1"/>
  <c r="N10253" i="1"/>
  <c r="S10252" i="1"/>
  <c r="R10252" i="1"/>
  <c r="P10252" i="1"/>
  <c r="O10252" i="1"/>
  <c r="N10252" i="1"/>
  <c r="S10251" i="1"/>
  <c r="R10251" i="1"/>
  <c r="P10251" i="1"/>
  <c r="O10251" i="1"/>
  <c r="N10251" i="1"/>
  <c r="S10250" i="1"/>
  <c r="R10250" i="1"/>
  <c r="P10250" i="1"/>
  <c r="O10250" i="1"/>
  <c r="N10250" i="1"/>
  <c r="S10249" i="1"/>
  <c r="R10249" i="1"/>
  <c r="P10249" i="1"/>
  <c r="O10249" i="1"/>
  <c r="N10249" i="1"/>
  <c r="S10248" i="1"/>
  <c r="R10248" i="1"/>
  <c r="P10248" i="1"/>
  <c r="O10248" i="1"/>
  <c r="N10248" i="1"/>
  <c r="S10247" i="1"/>
  <c r="R10247" i="1"/>
  <c r="P10247" i="1"/>
  <c r="O10247" i="1"/>
  <c r="N10247" i="1"/>
  <c r="S10246" i="1"/>
  <c r="R10246" i="1"/>
  <c r="P10246" i="1"/>
  <c r="O10246" i="1"/>
  <c r="N10246" i="1"/>
  <c r="S10245" i="1"/>
  <c r="R10245" i="1"/>
  <c r="P10245" i="1"/>
  <c r="O10245" i="1"/>
  <c r="N10245" i="1"/>
  <c r="S10244" i="1"/>
  <c r="R10244" i="1"/>
  <c r="P10244" i="1"/>
  <c r="O10244" i="1"/>
  <c r="N10244" i="1"/>
  <c r="S10243" i="1"/>
  <c r="R10243" i="1"/>
  <c r="P10243" i="1"/>
  <c r="O10243" i="1"/>
  <c r="N10243" i="1"/>
  <c r="S10242" i="1"/>
  <c r="R10242" i="1"/>
  <c r="P10242" i="1"/>
  <c r="O10242" i="1"/>
  <c r="N10242" i="1"/>
  <c r="S10241" i="1"/>
  <c r="R10241" i="1"/>
  <c r="P10241" i="1"/>
  <c r="O10241" i="1"/>
  <c r="N10241" i="1"/>
  <c r="S10240" i="1"/>
  <c r="R10240" i="1"/>
  <c r="P10240" i="1"/>
  <c r="O10240" i="1"/>
  <c r="N10240" i="1"/>
  <c r="S10239" i="1"/>
  <c r="R10239" i="1"/>
  <c r="P10239" i="1"/>
  <c r="O10239" i="1"/>
  <c r="N10239" i="1"/>
  <c r="S10238" i="1"/>
  <c r="R10238" i="1"/>
  <c r="P10238" i="1"/>
  <c r="O10238" i="1"/>
  <c r="N10238" i="1"/>
  <c r="S10237" i="1"/>
  <c r="R10237" i="1"/>
  <c r="P10237" i="1"/>
  <c r="O10237" i="1"/>
  <c r="N10237" i="1"/>
  <c r="S10236" i="1"/>
  <c r="R10236" i="1"/>
  <c r="P10236" i="1"/>
  <c r="O10236" i="1"/>
  <c r="N10236" i="1"/>
  <c r="S10235" i="1"/>
  <c r="R10235" i="1"/>
  <c r="P10235" i="1"/>
  <c r="O10235" i="1"/>
  <c r="N10235" i="1"/>
  <c r="S10234" i="1"/>
  <c r="R10234" i="1"/>
  <c r="P10234" i="1"/>
  <c r="O10234" i="1"/>
  <c r="N10234" i="1"/>
  <c r="S10233" i="1"/>
  <c r="R10233" i="1"/>
  <c r="P10233" i="1"/>
  <c r="O10233" i="1"/>
  <c r="N10233" i="1"/>
  <c r="S10232" i="1"/>
  <c r="R10232" i="1"/>
  <c r="P10232" i="1"/>
  <c r="O10232" i="1"/>
  <c r="N10232" i="1"/>
  <c r="S10231" i="1"/>
  <c r="R10231" i="1"/>
  <c r="P10231" i="1"/>
  <c r="O10231" i="1"/>
  <c r="N10231" i="1"/>
  <c r="S10230" i="1"/>
  <c r="R10230" i="1"/>
  <c r="P10230" i="1"/>
  <c r="O10230" i="1"/>
  <c r="N10230" i="1"/>
  <c r="S10229" i="1"/>
  <c r="R10229" i="1"/>
  <c r="P10229" i="1"/>
  <c r="O10229" i="1"/>
  <c r="N10229" i="1"/>
  <c r="S10228" i="1"/>
  <c r="R10228" i="1"/>
  <c r="P10228" i="1"/>
  <c r="O10228" i="1"/>
  <c r="N10228" i="1"/>
  <c r="S10227" i="1"/>
  <c r="R10227" i="1"/>
  <c r="P10227" i="1"/>
  <c r="O10227" i="1"/>
  <c r="N10227" i="1"/>
  <c r="S10226" i="1"/>
  <c r="R10226" i="1"/>
  <c r="P10226" i="1"/>
  <c r="O10226" i="1"/>
  <c r="N10226" i="1"/>
  <c r="S10225" i="1"/>
  <c r="R10225" i="1"/>
  <c r="P10225" i="1"/>
  <c r="O10225" i="1"/>
  <c r="N10225" i="1"/>
  <c r="S10224" i="1"/>
  <c r="R10224" i="1"/>
  <c r="P10224" i="1"/>
  <c r="O10224" i="1"/>
  <c r="N10224" i="1"/>
  <c r="S10223" i="1"/>
  <c r="R10223" i="1"/>
  <c r="P10223" i="1"/>
  <c r="O10223" i="1"/>
  <c r="N10223" i="1"/>
  <c r="S10222" i="1"/>
  <c r="R10222" i="1"/>
  <c r="P10222" i="1"/>
  <c r="O10222" i="1"/>
  <c r="N10222" i="1"/>
  <c r="S10221" i="1"/>
  <c r="R10221" i="1"/>
  <c r="P10221" i="1"/>
  <c r="O10221" i="1"/>
  <c r="N10221" i="1"/>
  <c r="S10220" i="1"/>
  <c r="R10220" i="1"/>
  <c r="P10220" i="1"/>
  <c r="O10220" i="1"/>
  <c r="N10220" i="1"/>
  <c r="S10219" i="1"/>
  <c r="R10219" i="1"/>
  <c r="P10219" i="1"/>
  <c r="O10219" i="1"/>
  <c r="N10219" i="1"/>
  <c r="S10218" i="1"/>
  <c r="R10218" i="1"/>
  <c r="P10218" i="1"/>
  <c r="O10218" i="1"/>
  <c r="N10218" i="1"/>
  <c r="S10217" i="1"/>
  <c r="R10217" i="1"/>
  <c r="P10217" i="1"/>
  <c r="O10217" i="1"/>
  <c r="N10217" i="1"/>
  <c r="S10216" i="1"/>
  <c r="R10216" i="1"/>
  <c r="P10216" i="1"/>
  <c r="O10216" i="1"/>
  <c r="N10216" i="1"/>
  <c r="S10215" i="1"/>
  <c r="R10215" i="1"/>
  <c r="P10215" i="1"/>
  <c r="O10215" i="1"/>
  <c r="N10215" i="1"/>
  <c r="S10214" i="1"/>
  <c r="R10214" i="1"/>
  <c r="P10214" i="1"/>
  <c r="O10214" i="1"/>
  <c r="N10214" i="1"/>
  <c r="S10213" i="1"/>
  <c r="R10213" i="1"/>
  <c r="P10213" i="1"/>
  <c r="O10213" i="1"/>
  <c r="N10213" i="1"/>
  <c r="S10212" i="1"/>
  <c r="R10212" i="1"/>
  <c r="P10212" i="1"/>
  <c r="O10212" i="1"/>
  <c r="N10212" i="1"/>
  <c r="S10211" i="1"/>
  <c r="R10211" i="1"/>
  <c r="P10211" i="1"/>
  <c r="O10211" i="1"/>
  <c r="N10211" i="1"/>
  <c r="S10210" i="1"/>
  <c r="R10210" i="1"/>
  <c r="P10210" i="1"/>
  <c r="O10210" i="1"/>
  <c r="N10210" i="1"/>
  <c r="S10209" i="1"/>
  <c r="R10209" i="1"/>
  <c r="P10209" i="1"/>
  <c r="O10209" i="1"/>
  <c r="N10209" i="1"/>
  <c r="S10208" i="1"/>
  <c r="R10208" i="1"/>
  <c r="P10208" i="1"/>
  <c r="O10208" i="1"/>
  <c r="N10208" i="1"/>
  <c r="S10207" i="1"/>
  <c r="R10207" i="1"/>
  <c r="P10207" i="1"/>
  <c r="O10207" i="1"/>
  <c r="N10207" i="1"/>
  <c r="S10206" i="1"/>
  <c r="R10206" i="1"/>
  <c r="P10206" i="1"/>
  <c r="O10206" i="1"/>
  <c r="N10206" i="1"/>
  <c r="S10205" i="1"/>
  <c r="R10205" i="1"/>
  <c r="P10205" i="1"/>
  <c r="O10205" i="1"/>
  <c r="N10205" i="1"/>
  <c r="S10204" i="1"/>
  <c r="R10204" i="1"/>
  <c r="P10204" i="1"/>
  <c r="O10204" i="1"/>
  <c r="N10204" i="1"/>
  <c r="S10203" i="1"/>
  <c r="R10203" i="1"/>
  <c r="P10203" i="1"/>
  <c r="O10203" i="1"/>
  <c r="N10203" i="1"/>
  <c r="S10202" i="1"/>
  <c r="R10202" i="1"/>
  <c r="P10202" i="1"/>
  <c r="O10202" i="1"/>
  <c r="N10202" i="1"/>
  <c r="S10201" i="1"/>
  <c r="R10201" i="1"/>
  <c r="P10201" i="1"/>
  <c r="O10201" i="1"/>
  <c r="N10201" i="1"/>
  <c r="S10200" i="1"/>
  <c r="R10200" i="1"/>
  <c r="P10200" i="1"/>
  <c r="O10200" i="1"/>
  <c r="N10200" i="1"/>
  <c r="S10199" i="1"/>
  <c r="R10199" i="1"/>
  <c r="P10199" i="1"/>
  <c r="O10199" i="1"/>
  <c r="N10199" i="1"/>
  <c r="S10198" i="1"/>
  <c r="R10198" i="1"/>
  <c r="P10198" i="1"/>
  <c r="O10198" i="1"/>
  <c r="N10198" i="1"/>
  <c r="S10197" i="1"/>
  <c r="R10197" i="1"/>
  <c r="P10197" i="1"/>
  <c r="O10197" i="1"/>
  <c r="N10197" i="1"/>
  <c r="S10196" i="1"/>
  <c r="R10196" i="1"/>
  <c r="P10196" i="1"/>
  <c r="O10196" i="1"/>
  <c r="N10196" i="1"/>
  <c r="S10195" i="1"/>
  <c r="R10195" i="1"/>
  <c r="P10195" i="1"/>
  <c r="O10195" i="1"/>
  <c r="N10195" i="1"/>
  <c r="S10194" i="1"/>
  <c r="R10194" i="1"/>
  <c r="P10194" i="1"/>
  <c r="O10194" i="1"/>
  <c r="N10194" i="1"/>
  <c r="S10193" i="1"/>
  <c r="R10193" i="1"/>
  <c r="P10193" i="1"/>
  <c r="O10193" i="1"/>
  <c r="N10193" i="1"/>
  <c r="S10192" i="1"/>
  <c r="R10192" i="1"/>
  <c r="P10192" i="1"/>
  <c r="O10192" i="1"/>
  <c r="N10192" i="1"/>
  <c r="S10191" i="1"/>
  <c r="R10191" i="1"/>
  <c r="P10191" i="1"/>
  <c r="O10191" i="1"/>
  <c r="N10191" i="1"/>
  <c r="S10190" i="1"/>
  <c r="R10190" i="1"/>
  <c r="P10190" i="1"/>
  <c r="O10190" i="1"/>
  <c r="N10190" i="1"/>
  <c r="S10189" i="1"/>
  <c r="R10189" i="1"/>
  <c r="P10189" i="1"/>
  <c r="O10189" i="1"/>
  <c r="N10189" i="1"/>
  <c r="S10188" i="1"/>
  <c r="R10188" i="1"/>
  <c r="P10188" i="1"/>
  <c r="O10188" i="1"/>
  <c r="N10188" i="1"/>
  <c r="S10187" i="1"/>
  <c r="R10187" i="1"/>
  <c r="P10187" i="1"/>
  <c r="O10187" i="1"/>
  <c r="N10187" i="1"/>
  <c r="S10186" i="1"/>
  <c r="R10186" i="1"/>
  <c r="P10186" i="1"/>
  <c r="O10186" i="1"/>
  <c r="N10186" i="1"/>
  <c r="S10185" i="1"/>
  <c r="R10185" i="1"/>
  <c r="P10185" i="1"/>
  <c r="O10185" i="1"/>
  <c r="N10185" i="1"/>
  <c r="S10184" i="1"/>
  <c r="R10184" i="1"/>
  <c r="P10184" i="1"/>
  <c r="O10184" i="1"/>
  <c r="N10184" i="1"/>
  <c r="S10183" i="1"/>
  <c r="R10183" i="1"/>
  <c r="P10183" i="1"/>
  <c r="O10183" i="1"/>
  <c r="N10183" i="1"/>
  <c r="S10182" i="1"/>
  <c r="R10182" i="1"/>
  <c r="P10182" i="1"/>
  <c r="O10182" i="1"/>
  <c r="N10182" i="1"/>
  <c r="S10181" i="1"/>
  <c r="R10181" i="1"/>
  <c r="P10181" i="1"/>
  <c r="O10181" i="1"/>
  <c r="N10181" i="1"/>
  <c r="S10180" i="1"/>
  <c r="R10180" i="1"/>
  <c r="P10180" i="1"/>
  <c r="O10180" i="1"/>
  <c r="N10180" i="1"/>
  <c r="S10179" i="1"/>
  <c r="R10179" i="1"/>
  <c r="P10179" i="1"/>
  <c r="O10179" i="1"/>
  <c r="N10179" i="1"/>
  <c r="S10178" i="1"/>
  <c r="R10178" i="1"/>
  <c r="P10178" i="1"/>
  <c r="O10178" i="1"/>
  <c r="N10178" i="1"/>
  <c r="S10177" i="1"/>
  <c r="R10177" i="1"/>
  <c r="P10177" i="1"/>
  <c r="O10177" i="1"/>
  <c r="N10177" i="1"/>
  <c r="S10176" i="1"/>
  <c r="R10176" i="1"/>
  <c r="P10176" i="1"/>
  <c r="O10176" i="1"/>
  <c r="N10176" i="1"/>
  <c r="S10175" i="1"/>
  <c r="R10175" i="1"/>
  <c r="P10175" i="1"/>
  <c r="O10175" i="1"/>
  <c r="N10175" i="1"/>
  <c r="S10174" i="1"/>
  <c r="R10174" i="1"/>
  <c r="P10174" i="1"/>
  <c r="O10174" i="1"/>
  <c r="N10174" i="1"/>
  <c r="S10173" i="1"/>
  <c r="R10173" i="1"/>
  <c r="P10173" i="1"/>
  <c r="O10173" i="1"/>
  <c r="N10173" i="1"/>
  <c r="S10172" i="1"/>
  <c r="R10172" i="1"/>
  <c r="P10172" i="1"/>
  <c r="O10172" i="1"/>
  <c r="N10172" i="1"/>
  <c r="S10171" i="1"/>
  <c r="R10171" i="1"/>
  <c r="P10171" i="1"/>
  <c r="O10171" i="1"/>
  <c r="N10171" i="1"/>
  <c r="S10170" i="1"/>
  <c r="R10170" i="1"/>
  <c r="P10170" i="1"/>
  <c r="O10170" i="1"/>
  <c r="N10170" i="1"/>
  <c r="S10169" i="1"/>
  <c r="R10169" i="1"/>
  <c r="P10169" i="1"/>
  <c r="O10169" i="1"/>
  <c r="N10169" i="1"/>
  <c r="S10168" i="1"/>
  <c r="R10168" i="1"/>
  <c r="P10168" i="1"/>
  <c r="O10168" i="1"/>
  <c r="N10168" i="1"/>
  <c r="S10167" i="1"/>
  <c r="R10167" i="1"/>
  <c r="P10167" i="1"/>
  <c r="O10167" i="1"/>
  <c r="N10167" i="1"/>
  <c r="S10166" i="1"/>
  <c r="R10166" i="1"/>
  <c r="P10166" i="1"/>
  <c r="O10166" i="1"/>
  <c r="N10166" i="1"/>
  <c r="S10165" i="1"/>
  <c r="R10165" i="1"/>
  <c r="P10165" i="1"/>
  <c r="O10165" i="1"/>
  <c r="N10165" i="1"/>
  <c r="S10164" i="1"/>
  <c r="R10164" i="1"/>
  <c r="P10164" i="1"/>
  <c r="O10164" i="1"/>
  <c r="N10164" i="1"/>
  <c r="S10163" i="1"/>
  <c r="R10163" i="1"/>
  <c r="P10163" i="1"/>
  <c r="O10163" i="1"/>
  <c r="N10163" i="1"/>
  <c r="S10162" i="1"/>
  <c r="R10162" i="1"/>
  <c r="P10162" i="1"/>
  <c r="O10162" i="1"/>
  <c r="N10162" i="1"/>
  <c r="S10161" i="1"/>
  <c r="R10161" i="1"/>
  <c r="P10161" i="1"/>
  <c r="O10161" i="1"/>
  <c r="N10161" i="1"/>
  <c r="S10160" i="1"/>
  <c r="R10160" i="1"/>
  <c r="P10160" i="1"/>
  <c r="O10160" i="1"/>
  <c r="N10160" i="1"/>
  <c r="S10159" i="1"/>
  <c r="R10159" i="1"/>
  <c r="P10159" i="1"/>
  <c r="O10159" i="1"/>
  <c r="N10159" i="1"/>
  <c r="S10158" i="1"/>
  <c r="R10158" i="1"/>
  <c r="P10158" i="1"/>
  <c r="O10158" i="1"/>
  <c r="N10158" i="1"/>
  <c r="S10157" i="1"/>
  <c r="R10157" i="1"/>
  <c r="P10157" i="1"/>
  <c r="O10157" i="1"/>
  <c r="N10157" i="1"/>
  <c r="S10156" i="1"/>
  <c r="R10156" i="1"/>
  <c r="P10156" i="1"/>
  <c r="O10156" i="1"/>
  <c r="N10156" i="1"/>
  <c r="S10155" i="1"/>
  <c r="R10155" i="1"/>
  <c r="P10155" i="1"/>
  <c r="O10155" i="1"/>
  <c r="N10155" i="1"/>
  <c r="S10154" i="1"/>
  <c r="R10154" i="1"/>
  <c r="P10154" i="1"/>
  <c r="O10154" i="1"/>
  <c r="N10154" i="1"/>
  <c r="S10153" i="1"/>
  <c r="R10153" i="1"/>
  <c r="P10153" i="1"/>
  <c r="O10153" i="1"/>
  <c r="N10153" i="1"/>
  <c r="S10152" i="1"/>
  <c r="R10152" i="1"/>
  <c r="P10152" i="1"/>
  <c r="O10152" i="1"/>
  <c r="N10152" i="1"/>
  <c r="S10151" i="1"/>
  <c r="R10151" i="1"/>
  <c r="P10151" i="1"/>
  <c r="O10151" i="1"/>
  <c r="N10151" i="1"/>
  <c r="S10150" i="1"/>
  <c r="R10150" i="1"/>
  <c r="P10150" i="1"/>
  <c r="O10150" i="1"/>
  <c r="N10150" i="1"/>
  <c r="S10149" i="1"/>
  <c r="R10149" i="1"/>
  <c r="P10149" i="1"/>
  <c r="O10149" i="1"/>
  <c r="N10149" i="1"/>
  <c r="S10148" i="1"/>
  <c r="R10148" i="1"/>
  <c r="P10148" i="1"/>
  <c r="O10148" i="1"/>
  <c r="N10148" i="1"/>
  <c r="S10147" i="1"/>
  <c r="R10147" i="1"/>
  <c r="P10147" i="1"/>
  <c r="O10147" i="1"/>
  <c r="N10147" i="1"/>
  <c r="S10146" i="1"/>
  <c r="R10146" i="1"/>
  <c r="P10146" i="1"/>
  <c r="O10146" i="1"/>
  <c r="N10146" i="1"/>
  <c r="S10145" i="1"/>
  <c r="R10145" i="1"/>
  <c r="P10145" i="1"/>
  <c r="O10145" i="1"/>
  <c r="N10145" i="1"/>
  <c r="S10144" i="1"/>
  <c r="R10144" i="1"/>
  <c r="P10144" i="1"/>
  <c r="O10144" i="1"/>
  <c r="N10144" i="1"/>
  <c r="S10143" i="1"/>
  <c r="R10143" i="1"/>
  <c r="P10143" i="1"/>
  <c r="O10143" i="1"/>
  <c r="N10143" i="1"/>
  <c r="S10142" i="1"/>
  <c r="R10142" i="1"/>
  <c r="P10142" i="1"/>
  <c r="O10142" i="1"/>
  <c r="N10142" i="1"/>
  <c r="S10141" i="1"/>
  <c r="R10141" i="1"/>
  <c r="P10141" i="1"/>
  <c r="O10141" i="1"/>
  <c r="N10141" i="1"/>
  <c r="S10140" i="1"/>
  <c r="R10140" i="1"/>
  <c r="P10140" i="1"/>
  <c r="O10140" i="1"/>
  <c r="N10140" i="1"/>
  <c r="S10139" i="1"/>
  <c r="R10139" i="1"/>
  <c r="P10139" i="1"/>
  <c r="O10139" i="1"/>
  <c r="N10139" i="1"/>
  <c r="S10138" i="1"/>
  <c r="R10138" i="1"/>
  <c r="P10138" i="1"/>
  <c r="O10138" i="1"/>
  <c r="N10138" i="1"/>
  <c r="S10137" i="1"/>
  <c r="R10137" i="1"/>
  <c r="P10137" i="1"/>
  <c r="O10137" i="1"/>
  <c r="N10137" i="1"/>
  <c r="S10136" i="1"/>
  <c r="R10136" i="1"/>
  <c r="P10136" i="1"/>
  <c r="O10136" i="1"/>
  <c r="N10136" i="1"/>
  <c r="S10135" i="1"/>
  <c r="R10135" i="1"/>
  <c r="P10135" i="1"/>
  <c r="O10135" i="1"/>
  <c r="N10135" i="1"/>
  <c r="S10134" i="1"/>
  <c r="R10134" i="1"/>
  <c r="P10134" i="1"/>
  <c r="O10134" i="1"/>
  <c r="N10134" i="1"/>
  <c r="S10133" i="1"/>
  <c r="R10133" i="1"/>
  <c r="P10133" i="1"/>
  <c r="O10133" i="1"/>
  <c r="N10133" i="1"/>
  <c r="S10132" i="1"/>
  <c r="R10132" i="1"/>
  <c r="P10132" i="1"/>
  <c r="O10132" i="1"/>
  <c r="N10132" i="1"/>
  <c r="S10131" i="1"/>
  <c r="R10131" i="1"/>
  <c r="P10131" i="1"/>
  <c r="O10131" i="1"/>
  <c r="N10131" i="1"/>
  <c r="S10130" i="1"/>
  <c r="R10130" i="1"/>
  <c r="P10130" i="1"/>
  <c r="O10130" i="1"/>
  <c r="N10130" i="1"/>
  <c r="S10129" i="1"/>
  <c r="R10129" i="1"/>
  <c r="P10129" i="1"/>
  <c r="O10129" i="1"/>
  <c r="N10129" i="1"/>
  <c r="S10128" i="1"/>
  <c r="R10128" i="1"/>
  <c r="P10128" i="1"/>
  <c r="O10128" i="1"/>
  <c r="N10128" i="1"/>
  <c r="S10127" i="1"/>
  <c r="R10127" i="1"/>
  <c r="P10127" i="1"/>
  <c r="O10127" i="1"/>
  <c r="N10127" i="1"/>
  <c r="S10126" i="1"/>
  <c r="R10126" i="1"/>
  <c r="P10126" i="1"/>
  <c r="O10126" i="1"/>
  <c r="N10126" i="1"/>
  <c r="S10125" i="1"/>
  <c r="R10125" i="1"/>
  <c r="P10125" i="1"/>
  <c r="O10125" i="1"/>
  <c r="N10125" i="1"/>
  <c r="S10124" i="1"/>
  <c r="R10124" i="1"/>
  <c r="P10124" i="1"/>
  <c r="O10124" i="1"/>
  <c r="N10124" i="1"/>
  <c r="S10123" i="1"/>
  <c r="R10123" i="1"/>
  <c r="P10123" i="1"/>
  <c r="O10123" i="1"/>
  <c r="N10123" i="1"/>
  <c r="S10122" i="1"/>
  <c r="R10122" i="1"/>
  <c r="P10122" i="1"/>
  <c r="O10122" i="1"/>
  <c r="N10122" i="1"/>
  <c r="S10121" i="1"/>
  <c r="R10121" i="1"/>
  <c r="P10121" i="1"/>
  <c r="O10121" i="1"/>
  <c r="N10121" i="1"/>
  <c r="S10120" i="1"/>
  <c r="R10120" i="1"/>
  <c r="P10120" i="1"/>
  <c r="O10120" i="1"/>
  <c r="N10120" i="1"/>
  <c r="S10119" i="1"/>
  <c r="R10119" i="1"/>
  <c r="P10119" i="1"/>
  <c r="O10119" i="1"/>
  <c r="N10119" i="1"/>
  <c r="S10118" i="1"/>
  <c r="R10118" i="1"/>
  <c r="P10118" i="1"/>
  <c r="O10118" i="1"/>
  <c r="N10118" i="1"/>
  <c r="S10117" i="1"/>
  <c r="R10117" i="1"/>
  <c r="P10117" i="1"/>
  <c r="O10117" i="1"/>
  <c r="N10117" i="1"/>
  <c r="S10116" i="1"/>
  <c r="R10116" i="1"/>
  <c r="P10116" i="1"/>
  <c r="O10116" i="1"/>
  <c r="N10116" i="1"/>
  <c r="S10115" i="1"/>
  <c r="R10115" i="1"/>
  <c r="P10115" i="1"/>
  <c r="O10115" i="1"/>
  <c r="N10115" i="1"/>
  <c r="S10114" i="1"/>
  <c r="R10114" i="1"/>
  <c r="P10114" i="1"/>
  <c r="O10114" i="1"/>
  <c r="N10114" i="1"/>
  <c r="S10113" i="1"/>
  <c r="R10113" i="1"/>
  <c r="P10113" i="1"/>
  <c r="O10113" i="1"/>
  <c r="N10113" i="1"/>
  <c r="S10112" i="1"/>
  <c r="R10112" i="1"/>
  <c r="P10112" i="1"/>
  <c r="O10112" i="1"/>
  <c r="N10112" i="1"/>
  <c r="S10111" i="1"/>
  <c r="R10111" i="1"/>
  <c r="P10111" i="1"/>
  <c r="O10111" i="1"/>
  <c r="N10111" i="1"/>
  <c r="S10110" i="1"/>
  <c r="R10110" i="1"/>
  <c r="P10110" i="1"/>
  <c r="O10110" i="1"/>
  <c r="N10110" i="1"/>
  <c r="S10109" i="1"/>
  <c r="R10109" i="1"/>
  <c r="P10109" i="1"/>
  <c r="O10109" i="1"/>
  <c r="N10109" i="1"/>
  <c r="S10108" i="1"/>
  <c r="R10108" i="1"/>
  <c r="P10108" i="1"/>
  <c r="O10108" i="1"/>
  <c r="N10108" i="1"/>
  <c r="S10107" i="1"/>
  <c r="R10107" i="1"/>
  <c r="P10107" i="1"/>
  <c r="O10107" i="1"/>
  <c r="N10107" i="1"/>
  <c r="S10106" i="1"/>
  <c r="R10106" i="1"/>
  <c r="P10106" i="1"/>
  <c r="O10106" i="1"/>
  <c r="N10106" i="1"/>
  <c r="S10105" i="1"/>
  <c r="R10105" i="1"/>
  <c r="P10105" i="1"/>
  <c r="O10105" i="1"/>
  <c r="N10105" i="1"/>
  <c r="S10104" i="1"/>
  <c r="R10104" i="1"/>
  <c r="P10104" i="1"/>
  <c r="O10104" i="1"/>
  <c r="N10104" i="1"/>
  <c r="S10103" i="1"/>
  <c r="R10103" i="1"/>
  <c r="P10103" i="1"/>
  <c r="O10103" i="1"/>
  <c r="N10103" i="1"/>
  <c r="S10102" i="1"/>
  <c r="R10102" i="1"/>
  <c r="P10102" i="1"/>
  <c r="O10102" i="1"/>
  <c r="N10102" i="1"/>
  <c r="S10101" i="1"/>
  <c r="R10101" i="1"/>
  <c r="P10101" i="1"/>
  <c r="O10101" i="1"/>
  <c r="N10101" i="1"/>
  <c r="S10100" i="1"/>
  <c r="R10100" i="1"/>
  <c r="P10100" i="1"/>
  <c r="O10100" i="1"/>
  <c r="N10100" i="1"/>
  <c r="S10099" i="1"/>
  <c r="R10099" i="1"/>
  <c r="P10099" i="1"/>
  <c r="O10099" i="1"/>
  <c r="N10099" i="1"/>
  <c r="S10098" i="1"/>
  <c r="R10098" i="1"/>
  <c r="P10098" i="1"/>
  <c r="O10098" i="1"/>
  <c r="N10098" i="1"/>
  <c r="S10097" i="1"/>
  <c r="R10097" i="1"/>
  <c r="P10097" i="1"/>
  <c r="O10097" i="1"/>
  <c r="N10097" i="1"/>
  <c r="S10096" i="1"/>
  <c r="R10096" i="1"/>
  <c r="P10096" i="1"/>
  <c r="O10096" i="1"/>
  <c r="N10096" i="1"/>
  <c r="S10095" i="1"/>
  <c r="R10095" i="1"/>
  <c r="P10095" i="1"/>
  <c r="O10095" i="1"/>
  <c r="N10095" i="1"/>
  <c r="S10094" i="1"/>
  <c r="R10094" i="1"/>
  <c r="P10094" i="1"/>
  <c r="O10094" i="1"/>
  <c r="N10094" i="1"/>
  <c r="S10093" i="1"/>
  <c r="R10093" i="1"/>
  <c r="P10093" i="1"/>
  <c r="O10093" i="1"/>
  <c r="N10093" i="1"/>
  <c r="S10092" i="1"/>
  <c r="R10092" i="1"/>
  <c r="P10092" i="1"/>
  <c r="O10092" i="1"/>
  <c r="N10092" i="1"/>
  <c r="S10091" i="1"/>
  <c r="R10091" i="1"/>
  <c r="P10091" i="1"/>
  <c r="O10091" i="1"/>
  <c r="N10091" i="1"/>
  <c r="S10090" i="1"/>
  <c r="R10090" i="1"/>
  <c r="P10090" i="1"/>
  <c r="O10090" i="1"/>
  <c r="N10090" i="1"/>
  <c r="S10089" i="1"/>
  <c r="R10089" i="1"/>
  <c r="P10089" i="1"/>
  <c r="O10089" i="1"/>
  <c r="N10089" i="1"/>
  <c r="S10088" i="1"/>
  <c r="R10088" i="1"/>
  <c r="P10088" i="1"/>
  <c r="O10088" i="1"/>
  <c r="N10088" i="1"/>
  <c r="S10087" i="1"/>
  <c r="R10087" i="1"/>
  <c r="P10087" i="1"/>
  <c r="O10087" i="1"/>
  <c r="N10087" i="1"/>
  <c r="S10086" i="1"/>
  <c r="R10086" i="1"/>
  <c r="P10086" i="1"/>
  <c r="O10086" i="1"/>
  <c r="N10086" i="1"/>
  <c r="S10085" i="1"/>
  <c r="R10085" i="1"/>
  <c r="P10085" i="1"/>
  <c r="O10085" i="1"/>
  <c r="N10085" i="1"/>
  <c r="S10084" i="1"/>
  <c r="R10084" i="1"/>
  <c r="P10084" i="1"/>
  <c r="O10084" i="1"/>
  <c r="N10084" i="1"/>
  <c r="S10083" i="1"/>
  <c r="R10083" i="1"/>
  <c r="P10083" i="1"/>
  <c r="O10083" i="1"/>
  <c r="N10083" i="1"/>
  <c r="S10082" i="1"/>
  <c r="R10082" i="1"/>
  <c r="P10082" i="1"/>
  <c r="O10082" i="1"/>
  <c r="N10082" i="1"/>
  <c r="S10081" i="1"/>
  <c r="R10081" i="1"/>
  <c r="P10081" i="1"/>
  <c r="O10081" i="1"/>
  <c r="N10081" i="1"/>
  <c r="S10080" i="1"/>
  <c r="R10080" i="1"/>
  <c r="P10080" i="1"/>
  <c r="O10080" i="1"/>
  <c r="N10080" i="1"/>
  <c r="S10079" i="1"/>
  <c r="R10079" i="1"/>
  <c r="P10079" i="1"/>
  <c r="O10079" i="1"/>
  <c r="N10079" i="1"/>
  <c r="S10078" i="1"/>
  <c r="R10078" i="1"/>
  <c r="P10078" i="1"/>
  <c r="O10078" i="1"/>
  <c r="N10078" i="1"/>
  <c r="S10077" i="1"/>
  <c r="R10077" i="1"/>
  <c r="P10077" i="1"/>
  <c r="O10077" i="1"/>
  <c r="N10077" i="1"/>
  <c r="S10076" i="1"/>
  <c r="R10076" i="1"/>
  <c r="P10076" i="1"/>
  <c r="O10076" i="1"/>
  <c r="N10076" i="1"/>
  <c r="S10075" i="1"/>
  <c r="R10075" i="1"/>
  <c r="P10075" i="1"/>
  <c r="O10075" i="1"/>
  <c r="N10075" i="1"/>
  <c r="S10074" i="1"/>
  <c r="R10074" i="1"/>
  <c r="P10074" i="1"/>
  <c r="O10074" i="1"/>
  <c r="N10074" i="1"/>
  <c r="S10073" i="1"/>
  <c r="R10073" i="1"/>
  <c r="P10073" i="1"/>
  <c r="O10073" i="1"/>
  <c r="N10073" i="1"/>
  <c r="S10072" i="1"/>
  <c r="R10072" i="1"/>
  <c r="P10072" i="1"/>
  <c r="O10072" i="1"/>
  <c r="N10072" i="1"/>
  <c r="S10071" i="1"/>
  <c r="R10071" i="1"/>
  <c r="P10071" i="1"/>
  <c r="O10071" i="1"/>
  <c r="N10071" i="1"/>
  <c r="S10070" i="1"/>
  <c r="R10070" i="1"/>
  <c r="P10070" i="1"/>
  <c r="O10070" i="1"/>
  <c r="N10070" i="1"/>
  <c r="S10069" i="1"/>
  <c r="R10069" i="1"/>
  <c r="P10069" i="1"/>
  <c r="O10069" i="1"/>
  <c r="N10069" i="1"/>
  <c r="S10068" i="1"/>
  <c r="R10068" i="1"/>
  <c r="P10068" i="1"/>
  <c r="O10068" i="1"/>
  <c r="N10068" i="1"/>
  <c r="S10067" i="1"/>
  <c r="R10067" i="1"/>
  <c r="P10067" i="1"/>
  <c r="O10067" i="1"/>
  <c r="N10067" i="1"/>
  <c r="S10066" i="1"/>
  <c r="R10066" i="1"/>
  <c r="P10066" i="1"/>
  <c r="O10066" i="1"/>
  <c r="N10066" i="1"/>
  <c r="S10065" i="1"/>
  <c r="R10065" i="1"/>
  <c r="P10065" i="1"/>
  <c r="O10065" i="1"/>
  <c r="N10065" i="1"/>
  <c r="S10064" i="1"/>
  <c r="R10064" i="1"/>
  <c r="P10064" i="1"/>
  <c r="O10064" i="1"/>
  <c r="N10064" i="1"/>
  <c r="S10063" i="1"/>
  <c r="R10063" i="1"/>
  <c r="P10063" i="1"/>
  <c r="O10063" i="1"/>
  <c r="N10063" i="1"/>
  <c r="S10062" i="1"/>
  <c r="R10062" i="1"/>
  <c r="P10062" i="1"/>
  <c r="O10062" i="1"/>
  <c r="N10062" i="1"/>
  <c r="S10061" i="1"/>
  <c r="R10061" i="1"/>
  <c r="P10061" i="1"/>
  <c r="O10061" i="1"/>
  <c r="N10061" i="1"/>
  <c r="S10060" i="1"/>
  <c r="R10060" i="1"/>
  <c r="P10060" i="1"/>
  <c r="O10060" i="1"/>
  <c r="N10060" i="1"/>
  <c r="S10059" i="1"/>
  <c r="R10059" i="1"/>
  <c r="P10059" i="1"/>
  <c r="O10059" i="1"/>
  <c r="N10059" i="1"/>
  <c r="S10058" i="1"/>
  <c r="R10058" i="1"/>
  <c r="P10058" i="1"/>
  <c r="O10058" i="1"/>
  <c r="N10058" i="1"/>
  <c r="S10057" i="1"/>
  <c r="R10057" i="1"/>
  <c r="P10057" i="1"/>
  <c r="O10057" i="1"/>
  <c r="N10057" i="1"/>
  <c r="S10056" i="1"/>
  <c r="R10056" i="1"/>
  <c r="P10056" i="1"/>
  <c r="O10056" i="1"/>
  <c r="N10056" i="1"/>
  <c r="S10055" i="1"/>
  <c r="R10055" i="1"/>
  <c r="P10055" i="1"/>
  <c r="O10055" i="1"/>
  <c r="N10055" i="1"/>
  <c r="S10054" i="1"/>
  <c r="R10054" i="1"/>
  <c r="P10054" i="1"/>
  <c r="O10054" i="1"/>
  <c r="N10054" i="1"/>
  <c r="S10053" i="1"/>
  <c r="R10053" i="1"/>
  <c r="P10053" i="1"/>
  <c r="O10053" i="1"/>
  <c r="N10053" i="1"/>
  <c r="S10052" i="1"/>
  <c r="R10052" i="1"/>
  <c r="P10052" i="1"/>
  <c r="O10052" i="1"/>
  <c r="N10052" i="1"/>
  <c r="S10051" i="1"/>
  <c r="R10051" i="1"/>
  <c r="P10051" i="1"/>
  <c r="O10051" i="1"/>
  <c r="N10051" i="1"/>
  <c r="S10050" i="1"/>
  <c r="R10050" i="1"/>
  <c r="P10050" i="1"/>
  <c r="O10050" i="1"/>
  <c r="N10050" i="1"/>
  <c r="S10049" i="1"/>
  <c r="R10049" i="1"/>
  <c r="P10049" i="1"/>
  <c r="O10049" i="1"/>
  <c r="N10049" i="1"/>
  <c r="S10048" i="1"/>
  <c r="R10048" i="1"/>
  <c r="P10048" i="1"/>
  <c r="O10048" i="1"/>
  <c r="N10048" i="1"/>
  <c r="S10047" i="1"/>
  <c r="R10047" i="1"/>
  <c r="P10047" i="1"/>
  <c r="O10047" i="1"/>
  <c r="N10047" i="1"/>
  <c r="S10046" i="1"/>
  <c r="R10046" i="1"/>
  <c r="P10046" i="1"/>
  <c r="O10046" i="1"/>
  <c r="N10046" i="1"/>
  <c r="S10045" i="1"/>
  <c r="R10045" i="1"/>
  <c r="P10045" i="1"/>
  <c r="O10045" i="1"/>
  <c r="N10045" i="1"/>
  <c r="S10044" i="1"/>
  <c r="R10044" i="1"/>
  <c r="P10044" i="1"/>
  <c r="O10044" i="1"/>
  <c r="N10044" i="1"/>
  <c r="S10043" i="1"/>
  <c r="R10043" i="1"/>
  <c r="P10043" i="1"/>
  <c r="O10043" i="1"/>
  <c r="N10043" i="1"/>
  <c r="S10042" i="1"/>
  <c r="R10042" i="1"/>
  <c r="P10042" i="1"/>
  <c r="O10042" i="1"/>
  <c r="N10042" i="1"/>
  <c r="S10041" i="1"/>
  <c r="R10041" i="1"/>
  <c r="P10041" i="1"/>
  <c r="O10041" i="1"/>
  <c r="N10041" i="1"/>
  <c r="S10040" i="1"/>
  <c r="R10040" i="1"/>
  <c r="P10040" i="1"/>
  <c r="O10040" i="1"/>
  <c r="N10040" i="1"/>
  <c r="S10039" i="1"/>
  <c r="R10039" i="1"/>
  <c r="P10039" i="1"/>
  <c r="O10039" i="1"/>
  <c r="N10039" i="1"/>
  <c r="S10038" i="1"/>
  <c r="R10038" i="1"/>
  <c r="P10038" i="1"/>
  <c r="O10038" i="1"/>
  <c r="N10038" i="1"/>
  <c r="S10037" i="1"/>
  <c r="R10037" i="1"/>
  <c r="P10037" i="1"/>
  <c r="O10037" i="1"/>
  <c r="N10037" i="1"/>
  <c r="S10036" i="1"/>
  <c r="R10036" i="1"/>
  <c r="P10036" i="1"/>
  <c r="O10036" i="1"/>
  <c r="N10036" i="1"/>
  <c r="S10035" i="1"/>
  <c r="R10035" i="1"/>
  <c r="P10035" i="1"/>
  <c r="O10035" i="1"/>
  <c r="N10035" i="1"/>
  <c r="S10034" i="1"/>
  <c r="R10034" i="1"/>
  <c r="P10034" i="1"/>
  <c r="O10034" i="1"/>
  <c r="N10034" i="1"/>
  <c r="S10033" i="1"/>
  <c r="R10033" i="1"/>
  <c r="P10033" i="1"/>
  <c r="O10033" i="1"/>
  <c r="N10033" i="1"/>
  <c r="S10032" i="1"/>
  <c r="R10032" i="1"/>
  <c r="P10032" i="1"/>
  <c r="O10032" i="1"/>
  <c r="N10032" i="1"/>
  <c r="S10031" i="1"/>
  <c r="R10031" i="1"/>
  <c r="P10031" i="1"/>
  <c r="O10031" i="1"/>
  <c r="N10031" i="1"/>
  <c r="S10030" i="1"/>
  <c r="R10030" i="1"/>
  <c r="P10030" i="1"/>
  <c r="O10030" i="1"/>
  <c r="N10030" i="1"/>
  <c r="S10029" i="1"/>
  <c r="R10029" i="1"/>
  <c r="P10029" i="1"/>
  <c r="O10029" i="1"/>
  <c r="N10029" i="1"/>
  <c r="S10028" i="1"/>
  <c r="R10028" i="1"/>
  <c r="P10028" i="1"/>
  <c r="O10028" i="1"/>
  <c r="N10028" i="1"/>
  <c r="S10027" i="1"/>
  <c r="R10027" i="1"/>
  <c r="P10027" i="1"/>
  <c r="O10027" i="1"/>
  <c r="N10027" i="1"/>
  <c r="S10026" i="1"/>
  <c r="R10026" i="1"/>
  <c r="P10026" i="1"/>
  <c r="O10026" i="1"/>
  <c r="N10026" i="1"/>
  <c r="S10025" i="1"/>
  <c r="R10025" i="1"/>
  <c r="P10025" i="1"/>
  <c r="O10025" i="1"/>
  <c r="N10025" i="1"/>
  <c r="S10024" i="1"/>
  <c r="R10024" i="1"/>
  <c r="P10024" i="1"/>
  <c r="O10024" i="1"/>
  <c r="N10024" i="1"/>
  <c r="S10023" i="1"/>
  <c r="R10023" i="1"/>
  <c r="P10023" i="1"/>
  <c r="O10023" i="1"/>
  <c r="N10023" i="1"/>
  <c r="S10022" i="1"/>
  <c r="R10022" i="1"/>
  <c r="P10022" i="1"/>
  <c r="O10022" i="1"/>
  <c r="N10022" i="1"/>
  <c r="S10021" i="1"/>
  <c r="R10021" i="1"/>
  <c r="P10021" i="1"/>
  <c r="O10021" i="1"/>
  <c r="N10021" i="1"/>
  <c r="S10020" i="1"/>
  <c r="R10020" i="1"/>
  <c r="P10020" i="1"/>
  <c r="O10020" i="1"/>
  <c r="N10020" i="1"/>
  <c r="S10019" i="1"/>
  <c r="R10019" i="1"/>
  <c r="P10019" i="1"/>
  <c r="O10019" i="1"/>
  <c r="N10019" i="1"/>
  <c r="S10018" i="1"/>
  <c r="R10018" i="1"/>
  <c r="P10018" i="1"/>
  <c r="O10018" i="1"/>
  <c r="N10018" i="1"/>
  <c r="S10017" i="1"/>
  <c r="R10017" i="1"/>
  <c r="P10017" i="1"/>
  <c r="O10017" i="1"/>
  <c r="N10017" i="1"/>
  <c r="S10016" i="1"/>
  <c r="R10016" i="1"/>
  <c r="P10016" i="1"/>
  <c r="O10016" i="1"/>
  <c r="N10016" i="1"/>
  <c r="S10015" i="1"/>
  <c r="R10015" i="1"/>
  <c r="P10015" i="1"/>
  <c r="O10015" i="1"/>
  <c r="N10015" i="1"/>
  <c r="S10014" i="1"/>
  <c r="R10014" i="1"/>
  <c r="P10014" i="1"/>
  <c r="O10014" i="1"/>
  <c r="N10014" i="1"/>
  <c r="S10013" i="1"/>
  <c r="R10013" i="1"/>
  <c r="P10013" i="1"/>
  <c r="O10013" i="1"/>
  <c r="N10013" i="1"/>
  <c r="S10012" i="1"/>
  <c r="R10012" i="1"/>
  <c r="P10012" i="1"/>
  <c r="O10012" i="1"/>
  <c r="N10012" i="1"/>
  <c r="S10011" i="1"/>
  <c r="R10011" i="1"/>
  <c r="P10011" i="1"/>
  <c r="O10011" i="1"/>
  <c r="N10011" i="1"/>
  <c r="S10010" i="1"/>
  <c r="R10010" i="1"/>
  <c r="P10010" i="1"/>
  <c r="O10010" i="1"/>
  <c r="N10010" i="1"/>
  <c r="S10009" i="1"/>
  <c r="R10009" i="1"/>
  <c r="P10009" i="1"/>
  <c r="O10009" i="1"/>
  <c r="N10009" i="1"/>
  <c r="S10008" i="1"/>
  <c r="R10008" i="1"/>
  <c r="P10008" i="1"/>
  <c r="O10008" i="1"/>
  <c r="N10008" i="1"/>
  <c r="S10007" i="1"/>
  <c r="R10007" i="1"/>
  <c r="P10007" i="1"/>
  <c r="O10007" i="1"/>
  <c r="N10007" i="1"/>
  <c r="S10006" i="1"/>
  <c r="R10006" i="1"/>
  <c r="P10006" i="1"/>
  <c r="O10006" i="1"/>
  <c r="N10006" i="1"/>
  <c r="S10005" i="1"/>
  <c r="R10005" i="1"/>
  <c r="P10005" i="1"/>
  <c r="O10005" i="1"/>
  <c r="N10005" i="1"/>
  <c r="S10004" i="1"/>
  <c r="R10004" i="1"/>
  <c r="P10004" i="1"/>
  <c r="O10004" i="1"/>
  <c r="N10004" i="1"/>
  <c r="S10003" i="1"/>
  <c r="R10003" i="1"/>
  <c r="P10003" i="1"/>
  <c r="O10003" i="1"/>
  <c r="N10003" i="1"/>
  <c r="S10002" i="1"/>
  <c r="R10002" i="1"/>
  <c r="P10002" i="1"/>
  <c r="O10002" i="1"/>
  <c r="N10002" i="1"/>
  <c r="S10001" i="1"/>
  <c r="R10001" i="1"/>
  <c r="P10001" i="1"/>
  <c r="O10001" i="1"/>
  <c r="N10001" i="1"/>
  <c r="S10000" i="1"/>
  <c r="R10000" i="1"/>
  <c r="P10000" i="1"/>
  <c r="O10000" i="1"/>
  <c r="N10000" i="1"/>
  <c r="S9999" i="1"/>
  <c r="R9999" i="1"/>
  <c r="P9999" i="1"/>
  <c r="O9999" i="1"/>
  <c r="N9999" i="1"/>
  <c r="S9998" i="1"/>
  <c r="R9998" i="1"/>
  <c r="P9998" i="1"/>
  <c r="O9998" i="1"/>
  <c r="N9998" i="1"/>
  <c r="S9997" i="1"/>
  <c r="R9997" i="1"/>
  <c r="P9997" i="1"/>
  <c r="O9997" i="1"/>
  <c r="N9997" i="1"/>
  <c r="S9996" i="1"/>
  <c r="R9996" i="1"/>
  <c r="P9996" i="1"/>
  <c r="O9996" i="1"/>
  <c r="N9996" i="1"/>
  <c r="S9995" i="1"/>
  <c r="R9995" i="1"/>
  <c r="P9995" i="1"/>
  <c r="O9995" i="1"/>
  <c r="N9995" i="1"/>
  <c r="S9994" i="1"/>
  <c r="R9994" i="1"/>
  <c r="P9994" i="1"/>
  <c r="O9994" i="1"/>
  <c r="N9994" i="1"/>
  <c r="S9993" i="1"/>
  <c r="R9993" i="1"/>
  <c r="P9993" i="1"/>
  <c r="O9993" i="1"/>
  <c r="N9993" i="1"/>
  <c r="S9992" i="1"/>
  <c r="R9992" i="1"/>
  <c r="P9992" i="1"/>
  <c r="O9992" i="1"/>
  <c r="N9992" i="1"/>
  <c r="S9991" i="1"/>
  <c r="R9991" i="1"/>
  <c r="P9991" i="1"/>
  <c r="O9991" i="1"/>
  <c r="N9991" i="1"/>
  <c r="S9990" i="1"/>
  <c r="R9990" i="1"/>
  <c r="P9990" i="1"/>
  <c r="O9990" i="1"/>
  <c r="N9990" i="1"/>
  <c r="S9989" i="1"/>
  <c r="R9989" i="1"/>
  <c r="P9989" i="1"/>
  <c r="O9989" i="1"/>
  <c r="N9989" i="1"/>
  <c r="S9988" i="1"/>
  <c r="R9988" i="1"/>
  <c r="P9988" i="1"/>
  <c r="O9988" i="1"/>
  <c r="N9988" i="1"/>
  <c r="S9987" i="1"/>
  <c r="R9987" i="1"/>
  <c r="P9987" i="1"/>
  <c r="O9987" i="1"/>
  <c r="N9987" i="1"/>
  <c r="S9986" i="1"/>
  <c r="R9986" i="1"/>
  <c r="P9986" i="1"/>
  <c r="O9986" i="1"/>
  <c r="N9986" i="1"/>
  <c r="S9985" i="1"/>
  <c r="R9985" i="1"/>
  <c r="P9985" i="1"/>
  <c r="O9985" i="1"/>
  <c r="N9985" i="1"/>
  <c r="S9984" i="1"/>
  <c r="R9984" i="1"/>
  <c r="P9984" i="1"/>
  <c r="O9984" i="1"/>
  <c r="N9984" i="1"/>
  <c r="S9983" i="1"/>
  <c r="R9983" i="1"/>
  <c r="P9983" i="1"/>
  <c r="O9983" i="1"/>
  <c r="N9983" i="1"/>
  <c r="S9982" i="1"/>
  <c r="R9982" i="1"/>
  <c r="P9982" i="1"/>
  <c r="O9982" i="1"/>
  <c r="N9982" i="1"/>
  <c r="S9981" i="1"/>
  <c r="R9981" i="1"/>
  <c r="P9981" i="1"/>
  <c r="O9981" i="1"/>
  <c r="N9981" i="1"/>
  <c r="S9980" i="1"/>
  <c r="R9980" i="1"/>
  <c r="P9980" i="1"/>
  <c r="O9980" i="1"/>
  <c r="N9980" i="1"/>
  <c r="S9979" i="1"/>
  <c r="R9979" i="1"/>
  <c r="P9979" i="1"/>
  <c r="O9979" i="1"/>
  <c r="N9979" i="1"/>
  <c r="S9978" i="1"/>
  <c r="R9978" i="1"/>
  <c r="P9978" i="1"/>
  <c r="O9978" i="1"/>
  <c r="N9978" i="1"/>
  <c r="S9977" i="1"/>
  <c r="R9977" i="1"/>
  <c r="P9977" i="1"/>
  <c r="O9977" i="1"/>
  <c r="N9977" i="1"/>
  <c r="S9976" i="1"/>
  <c r="R9976" i="1"/>
  <c r="P9976" i="1"/>
  <c r="O9976" i="1"/>
  <c r="N9976" i="1"/>
  <c r="S9975" i="1"/>
  <c r="R9975" i="1"/>
  <c r="P9975" i="1"/>
  <c r="O9975" i="1"/>
  <c r="N9975" i="1"/>
  <c r="S9974" i="1"/>
  <c r="R9974" i="1"/>
  <c r="P9974" i="1"/>
  <c r="O9974" i="1"/>
  <c r="N9974" i="1"/>
  <c r="S9973" i="1"/>
  <c r="R9973" i="1"/>
  <c r="P9973" i="1"/>
  <c r="O9973" i="1"/>
  <c r="N9973" i="1"/>
  <c r="S9972" i="1"/>
  <c r="R9972" i="1"/>
  <c r="P9972" i="1"/>
  <c r="O9972" i="1"/>
  <c r="N9972" i="1"/>
  <c r="S9971" i="1"/>
  <c r="R9971" i="1"/>
  <c r="P9971" i="1"/>
  <c r="O9971" i="1"/>
  <c r="N9971" i="1"/>
  <c r="S9970" i="1"/>
  <c r="R9970" i="1"/>
  <c r="P9970" i="1"/>
  <c r="O9970" i="1"/>
  <c r="N9970" i="1"/>
  <c r="S9969" i="1"/>
  <c r="R9969" i="1"/>
  <c r="P9969" i="1"/>
  <c r="O9969" i="1"/>
  <c r="N9969" i="1"/>
  <c r="S9968" i="1"/>
  <c r="R9968" i="1"/>
  <c r="P9968" i="1"/>
  <c r="O9968" i="1"/>
  <c r="N9968" i="1"/>
  <c r="S9967" i="1"/>
  <c r="R9967" i="1"/>
  <c r="P9967" i="1"/>
  <c r="O9967" i="1"/>
  <c r="N9967" i="1"/>
  <c r="S9966" i="1"/>
  <c r="R9966" i="1"/>
  <c r="P9966" i="1"/>
  <c r="O9966" i="1"/>
  <c r="N9966" i="1"/>
  <c r="S9965" i="1"/>
  <c r="R9965" i="1"/>
  <c r="P9965" i="1"/>
  <c r="O9965" i="1"/>
  <c r="N9965" i="1"/>
  <c r="S9964" i="1"/>
  <c r="R9964" i="1"/>
  <c r="P9964" i="1"/>
  <c r="O9964" i="1"/>
  <c r="N9964" i="1"/>
  <c r="S9963" i="1"/>
  <c r="R9963" i="1"/>
  <c r="P9963" i="1"/>
  <c r="O9963" i="1"/>
  <c r="N9963" i="1"/>
  <c r="S9962" i="1"/>
  <c r="R9962" i="1"/>
  <c r="P9962" i="1"/>
  <c r="O9962" i="1"/>
  <c r="N9962" i="1"/>
  <c r="S9961" i="1"/>
  <c r="R9961" i="1"/>
  <c r="P9961" i="1"/>
  <c r="O9961" i="1"/>
  <c r="N9961" i="1"/>
  <c r="S9960" i="1"/>
  <c r="R9960" i="1"/>
  <c r="P9960" i="1"/>
  <c r="O9960" i="1"/>
  <c r="N9960" i="1"/>
  <c r="S9959" i="1"/>
  <c r="R9959" i="1"/>
  <c r="P9959" i="1"/>
  <c r="O9959" i="1"/>
  <c r="N9959" i="1"/>
  <c r="S9958" i="1"/>
  <c r="R9958" i="1"/>
  <c r="P9958" i="1"/>
  <c r="O9958" i="1"/>
  <c r="N9958" i="1"/>
  <c r="S9957" i="1"/>
  <c r="R9957" i="1"/>
  <c r="P9957" i="1"/>
  <c r="O9957" i="1"/>
  <c r="N9957" i="1"/>
  <c r="S9956" i="1"/>
  <c r="R9956" i="1"/>
  <c r="P9956" i="1"/>
  <c r="O9956" i="1"/>
  <c r="N9956" i="1"/>
  <c r="S9955" i="1"/>
  <c r="R9955" i="1"/>
  <c r="P9955" i="1"/>
  <c r="O9955" i="1"/>
  <c r="N9955" i="1"/>
  <c r="S9954" i="1"/>
  <c r="R9954" i="1"/>
  <c r="P9954" i="1"/>
  <c r="O9954" i="1"/>
  <c r="N9954" i="1"/>
  <c r="S9953" i="1"/>
  <c r="R9953" i="1"/>
  <c r="P9953" i="1"/>
  <c r="O9953" i="1"/>
  <c r="N9953" i="1"/>
  <c r="S9952" i="1"/>
  <c r="R9952" i="1"/>
  <c r="P9952" i="1"/>
  <c r="O9952" i="1"/>
  <c r="N9952" i="1"/>
  <c r="S9951" i="1"/>
  <c r="R9951" i="1"/>
  <c r="P9951" i="1"/>
  <c r="O9951" i="1"/>
  <c r="N9951" i="1"/>
  <c r="S9950" i="1"/>
  <c r="R9950" i="1"/>
  <c r="P9950" i="1"/>
  <c r="O9950" i="1"/>
  <c r="N9950" i="1"/>
  <c r="S9949" i="1"/>
  <c r="R9949" i="1"/>
  <c r="P9949" i="1"/>
  <c r="O9949" i="1"/>
  <c r="N9949" i="1"/>
  <c r="S9948" i="1"/>
  <c r="R9948" i="1"/>
  <c r="P9948" i="1"/>
  <c r="O9948" i="1"/>
  <c r="N9948" i="1"/>
  <c r="S9947" i="1"/>
  <c r="R9947" i="1"/>
  <c r="P9947" i="1"/>
  <c r="O9947" i="1"/>
  <c r="N9947" i="1"/>
  <c r="S9946" i="1"/>
  <c r="R9946" i="1"/>
  <c r="P9946" i="1"/>
  <c r="O9946" i="1"/>
  <c r="N9946" i="1"/>
  <c r="S9945" i="1"/>
  <c r="R9945" i="1"/>
  <c r="P9945" i="1"/>
  <c r="O9945" i="1"/>
  <c r="N9945" i="1"/>
  <c r="S9944" i="1"/>
  <c r="R9944" i="1"/>
  <c r="P9944" i="1"/>
  <c r="O9944" i="1"/>
  <c r="N9944" i="1"/>
  <c r="S9943" i="1"/>
  <c r="R9943" i="1"/>
  <c r="P9943" i="1"/>
  <c r="O9943" i="1"/>
  <c r="N9943" i="1"/>
  <c r="S9942" i="1"/>
  <c r="R9942" i="1"/>
  <c r="P9942" i="1"/>
  <c r="O9942" i="1"/>
  <c r="N9942" i="1"/>
  <c r="S9941" i="1"/>
  <c r="R9941" i="1"/>
  <c r="P9941" i="1"/>
  <c r="O9941" i="1"/>
  <c r="N9941" i="1"/>
  <c r="S9940" i="1"/>
  <c r="R9940" i="1"/>
  <c r="P9940" i="1"/>
  <c r="O9940" i="1"/>
  <c r="N9940" i="1"/>
  <c r="S9939" i="1"/>
  <c r="R9939" i="1"/>
  <c r="P9939" i="1"/>
  <c r="O9939" i="1"/>
  <c r="N9939" i="1"/>
  <c r="S9938" i="1"/>
  <c r="R9938" i="1"/>
  <c r="P9938" i="1"/>
  <c r="O9938" i="1"/>
  <c r="N9938" i="1"/>
  <c r="S9937" i="1"/>
  <c r="R9937" i="1"/>
  <c r="P9937" i="1"/>
  <c r="O9937" i="1"/>
  <c r="N9937" i="1"/>
  <c r="S9936" i="1"/>
  <c r="R9936" i="1"/>
  <c r="P9936" i="1"/>
  <c r="O9936" i="1"/>
  <c r="N9936" i="1"/>
  <c r="S9935" i="1"/>
  <c r="R9935" i="1"/>
  <c r="P9935" i="1"/>
  <c r="O9935" i="1"/>
  <c r="N9935" i="1"/>
  <c r="S9934" i="1"/>
  <c r="R9934" i="1"/>
  <c r="P9934" i="1"/>
  <c r="O9934" i="1"/>
  <c r="N9934" i="1"/>
  <c r="S9933" i="1"/>
  <c r="R9933" i="1"/>
  <c r="P9933" i="1"/>
  <c r="O9933" i="1"/>
  <c r="N9933" i="1"/>
  <c r="S9932" i="1"/>
  <c r="R9932" i="1"/>
  <c r="P9932" i="1"/>
  <c r="O9932" i="1"/>
  <c r="N9932" i="1"/>
  <c r="S9931" i="1"/>
  <c r="R9931" i="1"/>
  <c r="P9931" i="1"/>
  <c r="O9931" i="1"/>
  <c r="N9931" i="1"/>
  <c r="S9930" i="1"/>
  <c r="R9930" i="1"/>
  <c r="P9930" i="1"/>
  <c r="O9930" i="1"/>
  <c r="N9930" i="1"/>
  <c r="S9929" i="1"/>
  <c r="R9929" i="1"/>
  <c r="P9929" i="1"/>
  <c r="O9929" i="1"/>
  <c r="N9929" i="1"/>
  <c r="S9928" i="1"/>
  <c r="R9928" i="1"/>
  <c r="P9928" i="1"/>
  <c r="O9928" i="1"/>
  <c r="N9928" i="1"/>
  <c r="S9927" i="1"/>
  <c r="R9927" i="1"/>
  <c r="P9927" i="1"/>
  <c r="O9927" i="1"/>
  <c r="N9927" i="1"/>
  <c r="S9926" i="1"/>
  <c r="R9926" i="1"/>
  <c r="P9926" i="1"/>
  <c r="O9926" i="1"/>
  <c r="N9926" i="1"/>
  <c r="S9925" i="1"/>
  <c r="R9925" i="1"/>
  <c r="P9925" i="1"/>
  <c r="O9925" i="1"/>
  <c r="N9925" i="1"/>
  <c r="S9924" i="1"/>
  <c r="R9924" i="1"/>
  <c r="P9924" i="1"/>
  <c r="O9924" i="1"/>
  <c r="N9924" i="1"/>
  <c r="S9923" i="1"/>
  <c r="R9923" i="1"/>
  <c r="P9923" i="1"/>
  <c r="O9923" i="1"/>
  <c r="N9923" i="1"/>
  <c r="S9922" i="1"/>
  <c r="R9922" i="1"/>
  <c r="P9922" i="1"/>
  <c r="O9922" i="1"/>
  <c r="N9922" i="1"/>
  <c r="S9921" i="1"/>
  <c r="R9921" i="1"/>
  <c r="P9921" i="1"/>
  <c r="O9921" i="1"/>
  <c r="N9921" i="1"/>
  <c r="S9920" i="1"/>
  <c r="R9920" i="1"/>
  <c r="P9920" i="1"/>
  <c r="O9920" i="1"/>
  <c r="N9920" i="1"/>
  <c r="S9919" i="1"/>
  <c r="R9919" i="1"/>
  <c r="P9919" i="1"/>
  <c r="O9919" i="1"/>
  <c r="N9919" i="1"/>
  <c r="S9918" i="1"/>
  <c r="R9918" i="1"/>
  <c r="P9918" i="1"/>
  <c r="O9918" i="1"/>
  <c r="N9918" i="1"/>
  <c r="S9917" i="1"/>
  <c r="R9917" i="1"/>
  <c r="P9917" i="1"/>
  <c r="O9917" i="1"/>
  <c r="N9917" i="1"/>
  <c r="S9916" i="1"/>
  <c r="R9916" i="1"/>
  <c r="P9916" i="1"/>
  <c r="O9916" i="1"/>
  <c r="N9916" i="1"/>
  <c r="S9915" i="1"/>
  <c r="R9915" i="1"/>
  <c r="P9915" i="1"/>
  <c r="O9915" i="1"/>
  <c r="N9915" i="1"/>
  <c r="S9914" i="1"/>
  <c r="R9914" i="1"/>
  <c r="P9914" i="1"/>
  <c r="O9914" i="1"/>
  <c r="N9914" i="1"/>
  <c r="S9913" i="1"/>
  <c r="R9913" i="1"/>
  <c r="P9913" i="1"/>
  <c r="O9913" i="1"/>
  <c r="N9913" i="1"/>
  <c r="S9912" i="1"/>
  <c r="R9912" i="1"/>
  <c r="P9912" i="1"/>
  <c r="O9912" i="1"/>
  <c r="N9912" i="1"/>
  <c r="S9911" i="1"/>
  <c r="R9911" i="1"/>
  <c r="P9911" i="1"/>
  <c r="O9911" i="1"/>
  <c r="N9911" i="1"/>
  <c r="S9910" i="1"/>
  <c r="R9910" i="1"/>
  <c r="P9910" i="1"/>
  <c r="O9910" i="1"/>
  <c r="N9910" i="1"/>
  <c r="S9909" i="1"/>
  <c r="R9909" i="1"/>
  <c r="P9909" i="1"/>
  <c r="O9909" i="1"/>
  <c r="N9909" i="1"/>
  <c r="S9908" i="1"/>
  <c r="R9908" i="1"/>
  <c r="P9908" i="1"/>
  <c r="O9908" i="1"/>
  <c r="N9908" i="1"/>
  <c r="S9907" i="1"/>
  <c r="R9907" i="1"/>
  <c r="P9907" i="1"/>
  <c r="O9907" i="1"/>
  <c r="N9907" i="1"/>
  <c r="S9906" i="1"/>
  <c r="R9906" i="1"/>
  <c r="P9906" i="1"/>
  <c r="O9906" i="1"/>
  <c r="N9906" i="1"/>
  <c r="S9905" i="1"/>
  <c r="R9905" i="1"/>
  <c r="P9905" i="1"/>
  <c r="O9905" i="1"/>
  <c r="N9905" i="1"/>
  <c r="S9904" i="1"/>
  <c r="R9904" i="1"/>
  <c r="P9904" i="1"/>
  <c r="O9904" i="1"/>
  <c r="N9904" i="1"/>
  <c r="S9903" i="1"/>
  <c r="R9903" i="1"/>
  <c r="P9903" i="1"/>
  <c r="O9903" i="1"/>
  <c r="N9903" i="1"/>
  <c r="S9902" i="1"/>
  <c r="R9902" i="1"/>
  <c r="P9902" i="1"/>
  <c r="O9902" i="1"/>
  <c r="N9902" i="1"/>
  <c r="S9901" i="1"/>
  <c r="R9901" i="1"/>
  <c r="P9901" i="1"/>
  <c r="O9901" i="1"/>
  <c r="N9901" i="1"/>
  <c r="S9900" i="1"/>
  <c r="R9900" i="1"/>
  <c r="P9900" i="1"/>
  <c r="O9900" i="1"/>
  <c r="N9900" i="1"/>
  <c r="S9899" i="1"/>
  <c r="R9899" i="1"/>
  <c r="P9899" i="1"/>
  <c r="O9899" i="1"/>
  <c r="N9899" i="1"/>
  <c r="S9898" i="1"/>
  <c r="R9898" i="1"/>
  <c r="P9898" i="1"/>
  <c r="O9898" i="1"/>
  <c r="N9898" i="1"/>
  <c r="S9897" i="1"/>
  <c r="R9897" i="1"/>
  <c r="P9897" i="1"/>
  <c r="O9897" i="1"/>
  <c r="N9897" i="1"/>
  <c r="S9896" i="1"/>
  <c r="R9896" i="1"/>
  <c r="P9896" i="1"/>
  <c r="O9896" i="1"/>
  <c r="N9896" i="1"/>
  <c r="S9895" i="1"/>
  <c r="R9895" i="1"/>
  <c r="P9895" i="1"/>
  <c r="O9895" i="1"/>
  <c r="N9895" i="1"/>
  <c r="S9894" i="1"/>
  <c r="R9894" i="1"/>
  <c r="P9894" i="1"/>
  <c r="O9894" i="1"/>
  <c r="N9894" i="1"/>
  <c r="S9893" i="1"/>
  <c r="R9893" i="1"/>
  <c r="P9893" i="1"/>
  <c r="O9893" i="1"/>
  <c r="N9893" i="1"/>
  <c r="S9892" i="1"/>
  <c r="R9892" i="1"/>
  <c r="P9892" i="1"/>
  <c r="O9892" i="1"/>
  <c r="N9892" i="1"/>
  <c r="S9891" i="1"/>
  <c r="R9891" i="1"/>
  <c r="P9891" i="1"/>
  <c r="O9891" i="1"/>
  <c r="N9891" i="1"/>
  <c r="S9890" i="1"/>
  <c r="R9890" i="1"/>
  <c r="P9890" i="1"/>
  <c r="O9890" i="1"/>
  <c r="N9890" i="1"/>
  <c r="S9889" i="1"/>
  <c r="R9889" i="1"/>
  <c r="P9889" i="1"/>
  <c r="O9889" i="1"/>
  <c r="N9889" i="1"/>
  <c r="S9888" i="1"/>
  <c r="R9888" i="1"/>
  <c r="P9888" i="1"/>
  <c r="O9888" i="1"/>
  <c r="N9888" i="1"/>
  <c r="S9887" i="1"/>
  <c r="R9887" i="1"/>
  <c r="P9887" i="1"/>
  <c r="O9887" i="1"/>
  <c r="N9887" i="1"/>
  <c r="S9886" i="1"/>
  <c r="R9886" i="1"/>
  <c r="P9886" i="1"/>
  <c r="O9886" i="1"/>
  <c r="N9886" i="1"/>
  <c r="S9885" i="1"/>
  <c r="R9885" i="1"/>
  <c r="P9885" i="1"/>
  <c r="O9885" i="1"/>
  <c r="N9885" i="1"/>
  <c r="S9884" i="1"/>
  <c r="R9884" i="1"/>
  <c r="P9884" i="1"/>
  <c r="O9884" i="1"/>
  <c r="N9884" i="1"/>
  <c r="S9883" i="1"/>
  <c r="R9883" i="1"/>
  <c r="P9883" i="1"/>
  <c r="O9883" i="1"/>
  <c r="N9883" i="1"/>
  <c r="S9882" i="1"/>
  <c r="R9882" i="1"/>
  <c r="P9882" i="1"/>
  <c r="O9882" i="1"/>
  <c r="N9882" i="1"/>
  <c r="S9881" i="1"/>
  <c r="R9881" i="1"/>
  <c r="P9881" i="1"/>
  <c r="O9881" i="1"/>
  <c r="N9881" i="1"/>
  <c r="S9880" i="1"/>
  <c r="R9880" i="1"/>
  <c r="P9880" i="1"/>
  <c r="O9880" i="1"/>
  <c r="N9880" i="1"/>
  <c r="S9879" i="1"/>
  <c r="R9879" i="1"/>
  <c r="P9879" i="1"/>
  <c r="O9879" i="1"/>
  <c r="N9879" i="1"/>
  <c r="S9878" i="1"/>
  <c r="R9878" i="1"/>
  <c r="P9878" i="1"/>
  <c r="O9878" i="1"/>
  <c r="N9878" i="1"/>
  <c r="S9877" i="1"/>
  <c r="R9877" i="1"/>
  <c r="P9877" i="1"/>
  <c r="O9877" i="1"/>
  <c r="N9877" i="1"/>
  <c r="S9876" i="1"/>
  <c r="R9876" i="1"/>
  <c r="P9876" i="1"/>
  <c r="O9876" i="1"/>
  <c r="N9876" i="1"/>
  <c r="S9875" i="1"/>
  <c r="R9875" i="1"/>
  <c r="P9875" i="1"/>
  <c r="O9875" i="1"/>
  <c r="N9875" i="1"/>
  <c r="S9874" i="1"/>
  <c r="R9874" i="1"/>
  <c r="P9874" i="1"/>
  <c r="O9874" i="1"/>
  <c r="N9874" i="1"/>
  <c r="S9873" i="1"/>
  <c r="R9873" i="1"/>
  <c r="P9873" i="1"/>
  <c r="O9873" i="1"/>
  <c r="N9873" i="1"/>
  <c r="S9872" i="1"/>
  <c r="R9872" i="1"/>
  <c r="P9872" i="1"/>
  <c r="O9872" i="1"/>
  <c r="N9872" i="1"/>
  <c r="S9871" i="1"/>
  <c r="R9871" i="1"/>
  <c r="P9871" i="1"/>
  <c r="O9871" i="1"/>
  <c r="N9871" i="1"/>
  <c r="S9870" i="1"/>
  <c r="R9870" i="1"/>
  <c r="P9870" i="1"/>
  <c r="O9870" i="1"/>
  <c r="N9870" i="1"/>
  <c r="S9869" i="1"/>
  <c r="R9869" i="1"/>
  <c r="P9869" i="1"/>
  <c r="O9869" i="1"/>
  <c r="N9869" i="1"/>
  <c r="S9868" i="1"/>
  <c r="R9868" i="1"/>
  <c r="P9868" i="1"/>
  <c r="O9868" i="1"/>
  <c r="N9868" i="1"/>
  <c r="S9867" i="1"/>
  <c r="R9867" i="1"/>
  <c r="P9867" i="1"/>
  <c r="O9867" i="1"/>
  <c r="N9867" i="1"/>
  <c r="S9866" i="1"/>
  <c r="R9866" i="1"/>
  <c r="P9866" i="1"/>
  <c r="O9866" i="1"/>
  <c r="N9866" i="1"/>
  <c r="S9865" i="1"/>
  <c r="R9865" i="1"/>
  <c r="P9865" i="1"/>
  <c r="O9865" i="1"/>
  <c r="N9865" i="1"/>
  <c r="S9864" i="1"/>
  <c r="R9864" i="1"/>
  <c r="P9864" i="1"/>
  <c r="O9864" i="1"/>
  <c r="N9864" i="1"/>
  <c r="S9863" i="1"/>
  <c r="R9863" i="1"/>
  <c r="P9863" i="1"/>
  <c r="O9863" i="1"/>
  <c r="N9863" i="1"/>
  <c r="S9862" i="1"/>
  <c r="R9862" i="1"/>
  <c r="P9862" i="1"/>
  <c r="O9862" i="1"/>
  <c r="N9862" i="1"/>
  <c r="S9861" i="1"/>
  <c r="R9861" i="1"/>
  <c r="P9861" i="1"/>
  <c r="O9861" i="1"/>
  <c r="N9861" i="1"/>
  <c r="S9860" i="1"/>
  <c r="R9860" i="1"/>
  <c r="P9860" i="1"/>
  <c r="O9860" i="1"/>
  <c r="N9860" i="1"/>
  <c r="S9859" i="1"/>
  <c r="R9859" i="1"/>
  <c r="P9859" i="1"/>
  <c r="O9859" i="1"/>
  <c r="N9859" i="1"/>
  <c r="S9858" i="1"/>
  <c r="R9858" i="1"/>
  <c r="P9858" i="1"/>
  <c r="O9858" i="1"/>
  <c r="N9858" i="1"/>
  <c r="S9857" i="1"/>
  <c r="R9857" i="1"/>
  <c r="P9857" i="1"/>
  <c r="O9857" i="1"/>
  <c r="N9857" i="1"/>
  <c r="S9856" i="1"/>
  <c r="R9856" i="1"/>
  <c r="P9856" i="1"/>
  <c r="O9856" i="1"/>
  <c r="N9856" i="1"/>
  <c r="S9855" i="1"/>
  <c r="R9855" i="1"/>
  <c r="P9855" i="1"/>
  <c r="O9855" i="1"/>
  <c r="N9855" i="1"/>
  <c r="S9854" i="1"/>
  <c r="R9854" i="1"/>
  <c r="P9854" i="1"/>
  <c r="O9854" i="1"/>
  <c r="N9854" i="1"/>
  <c r="S9853" i="1"/>
  <c r="R9853" i="1"/>
  <c r="P9853" i="1"/>
  <c r="O9853" i="1"/>
  <c r="N9853" i="1"/>
  <c r="S9852" i="1"/>
  <c r="R9852" i="1"/>
  <c r="P9852" i="1"/>
  <c r="O9852" i="1"/>
  <c r="N9852" i="1"/>
  <c r="S9851" i="1"/>
  <c r="R9851" i="1"/>
  <c r="P9851" i="1"/>
  <c r="O9851" i="1"/>
  <c r="N9851" i="1"/>
  <c r="S9850" i="1"/>
  <c r="R9850" i="1"/>
  <c r="P9850" i="1"/>
  <c r="O9850" i="1"/>
  <c r="N9850" i="1"/>
  <c r="S9849" i="1"/>
  <c r="R9849" i="1"/>
  <c r="P9849" i="1"/>
  <c r="O9849" i="1"/>
  <c r="N9849" i="1"/>
  <c r="S9848" i="1"/>
  <c r="R9848" i="1"/>
  <c r="P9848" i="1"/>
  <c r="O9848" i="1"/>
  <c r="N9848" i="1"/>
  <c r="S9847" i="1"/>
  <c r="R9847" i="1"/>
  <c r="P9847" i="1"/>
  <c r="O9847" i="1"/>
  <c r="N9847" i="1"/>
  <c r="S9846" i="1"/>
  <c r="R9846" i="1"/>
  <c r="P9846" i="1"/>
  <c r="O9846" i="1"/>
  <c r="N9846" i="1"/>
  <c r="S9845" i="1"/>
  <c r="R9845" i="1"/>
  <c r="P9845" i="1"/>
  <c r="O9845" i="1"/>
  <c r="N9845" i="1"/>
  <c r="S9844" i="1"/>
  <c r="R9844" i="1"/>
  <c r="P9844" i="1"/>
  <c r="O9844" i="1"/>
  <c r="N9844" i="1"/>
  <c r="S9843" i="1"/>
  <c r="R9843" i="1"/>
  <c r="P9843" i="1"/>
  <c r="O9843" i="1"/>
  <c r="N9843" i="1"/>
  <c r="S9842" i="1"/>
  <c r="R9842" i="1"/>
  <c r="P9842" i="1"/>
  <c r="O9842" i="1"/>
  <c r="N9842" i="1"/>
  <c r="S9841" i="1"/>
  <c r="R9841" i="1"/>
  <c r="P9841" i="1"/>
  <c r="O9841" i="1"/>
  <c r="N9841" i="1"/>
  <c r="S9840" i="1"/>
  <c r="R9840" i="1"/>
  <c r="P9840" i="1"/>
  <c r="O9840" i="1"/>
  <c r="N9840" i="1"/>
  <c r="S9839" i="1"/>
  <c r="R9839" i="1"/>
  <c r="P9839" i="1"/>
  <c r="O9839" i="1"/>
  <c r="N9839" i="1"/>
  <c r="S9838" i="1"/>
  <c r="R9838" i="1"/>
  <c r="P9838" i="1"/>
  <c r="O9838" i="1"/>
  <c r="N9838" i="1"/>
  <c r="S9837" i="1"/>
  <c r="R9837" i="1"/>
  <c r="P9837" i="1"/>
  <c r="O9837" i="1"/>
  <c r="N9837" i="1"/>
  <c r="S9836" i="1"/>
  <c r="R9836" i="1"/>
  <c r="P9836" i="1"/>
  <c r="O9836" i="1"/>
  <c r="N9836" i="1"/>
  <c r="S9835" i="1"/>
  <c r="R9835" i="1"/>
  <c r="P9835" i="1"/>
  <c r="O9835" i="1"/>
  <c r="N9835" i="1"/>
  <c r="S9834" i="1"/>
  <c r="R9834" i="1"/>
  <c r="P9834" i="1"/>
  <c r="O9834" i="1"/>
  <c r="N9834" i="1"/>
  <c r="S9833" i="1"/>
  <c r="R9833" i="1"/>
  <c r="P9833" i="1"/>
  <c r="O9833" i="1"/>
  <c r="N9833" i="1"/>
  <c r="S9832" i="1"/>
  <c r="R9832" i="1"/>
  <c r="P9832" i="1"/>
  <c r="O9832" i="1"/>
  <c r="N9832" i="1"/>
  <c r="S9831" i="1"/>
  <c r="R9831" i="1"/>
  <c r="P9831" i="1"/>
  <c r="O9831" i="1"/>
  <c r="N9831" i="1"/>
  <c r="S9830" i="1"/>
  <c r="R9830" i="1"/>
  <c r="P9830" i="1"/>
  <c r="O9830" i="1"/>
  <c r="N9830" i="1"/>
  <c r="S9829" i="1"/>
  <c r="R9829" i="1"/>
  <c r="P9829" i="1"/>
  <c r="O9829" i="1"/>
  <c r="N9829" i="1"/>
  <c r="S9828" i="1"/>
  <c r="R9828" i="1"/>
  <c r="P9828" i="1"/>
  <c r="O9828" i="1"/>
  <c r="N9828" i="1"/>
  <c r="S9827" i="1"/>
  <c r="R9827" i="1"/>
  <c r="P9827" i="1"/>
  <c r="O9827" i="1"/>
  <c r="N9827" i="1"/>
  <c r="S9826" i="1"/>
  <c r="R9826" i="1"/>
  <c r="P9826" i="1"/>
  <c r="O9826" i="1"/>
  <c r="N9826" i="1"/>
  <c r="S9825" i="1"/>
  <c r="R9825" i="1"/>
  <c r="P9825" i="1"/>
  <c r="O9825" i="1"/>
  <c r="N9825" i="1"/>
  <c r="S9824" i="1"/>
  <c r="R9824" i="1"/>
  <c r="P9824" i="1"/>
  <c r="O9824" i="1"/>
  <c r="N9824" i="1"/>
  <c r="S9823" i="1"/>
  <c r="R9823" i="1"/>
  <c r="P9823" i="1"/>
  <c r="O9823" i="1"/>
  <c r="N9823" i="1"/>
  <c r="S9822" i="1"/>
  <c r="R9822" i="1"/>
  <c r="P9822" i="1"/>
  <c r="O9822" i="1"/>
  <c r="N9822" i="1"/>
  <c r="S9821" i="1"/>
  <c r="R9821" i="1"/>
  <c r="P9821" i="1"/>
  <c r="O9821" i="1"/>
  <c r="N9821" i="1"/>
  <c r="S9820" i="1"/>
  <c r="R9820" i="1"/>
  <c r="P9820" i="1"/>
  <c r="O9820" i="1"/>
  <c r="N9820" i="1"/>
  <c r="S9819" i="1"/>
  <c r="R9819" i="1"/>
  <c r="P9819" i="1"/>
  <c r="O9819" i="1"/>
  <c r="N9819" i="1"/>
  <c r="S9818" i="1"/>
  <c r="R9818" i="1"/>
  <c r="P9818" i="1"/>
  <c r="O9818" i="1"/>
  <c r="N9818" i="1"/>
  <c r="S9817" i="1"/>
  <c r="R9817" i="1"/>
  <c r="P9817" i="1"/>
  <c r="O9817" i="1"/>
  <c r="N9817" i="1"/>
  <c r="S9816" i="1"/>
  <c r="R9816" i="1"/>
  <c r="P9816" i="1"/>
  <c r="O9816" i="1"/>
  <c r="N9816" i="1"/>
  <c r="S9815" i="1"/>
  <c r="R9815" i="1"/>
  <c r="P9815" i="1"/>
  <c r="O9815" i="1"/>
  <c r="N9815" i="1"/>
  <c r="S9814" i="1"/>
  <c r="R9814" i="1"/>
  <c r="P9814" i="1"/>
  <c r="O9814" i="1"/>
  <c r="N9814" i="1"/>
  <c r="S9813" i="1"/>
  <c r="R9813" i="1"/>
  <c r="P9813" i="1"/>
  <c r="O9813" i="1"/>
  <c r="N9813" i="1"/>
  <c r="S9812" i="1"/>
  <c r="R9812" i="1"/>
  <c r="P9812" i="1"/>
  <c r="O9812" i="1"/>
  <c r="N9812" i="1"/>
  <c r="S9811" i="1"/>
  <c r="R9811" i="1"/>
  <c r="P9811" i="1"/>
  <c r="O9811" i="1"/>
  <c r="N9811" i="1"/>
  <c r="S9810" i="1"/>
  <c r="R9810" i="1"/>
  <c r="P9810" i="1"/>
  <c r="O9810" i="1"/>
  <c r="N9810" i="1"/>
  <c r="S9809" i="1"/>
  <c r="R9809" i="1"/>
  <c r="P9809" i="1"/>
  <c r="O9809" i="1"/>
  <c r="N9809" i="1"/>
  <c r="S9808" i="1"/>
  <c r="R9808" i="1"/>
  <c r="P9808" i="1"/>
  <c r="O9808" i="1"/>
  <c r="N9808" i="1"/>
  <c r="S9807" i="1"/>
  <c r="R9807" i="1"/>
  <c r="P9807" i="1"/>
  <c r="O9807" i="1"/>
  <c r="N9807" i="1"/>
  <c r="S9806" i="1"/>
  <c r="R9806" i="1"/>
  <c r="P9806" i="1"/>
  <c r="O9806" i="1"/>
  <c r="N9806" i="1"/>
  <c r="S9805" i="1"/>
  <c r="R9805" i="1"/>
  <c r="P9805" i="1"/>
  <c r="O9805" i="1"/>
  <c r="N9805" i="1"/>
  <c r="S9804" i="1"/>
  <c r="R9804" i="1"/>
  <c r="P9804" i="1"/>
  <c r="O9804" i="1"/>
  <c r="N9804" i="1"/>
  <c r="S9803" i="1"/>
  <c r="R9803" i="1"/>
  <c r="P9803" i="1"/>
  <c r="O9803" i="1"/>
  <c r="N9803" i="1"/>
  <c r="S9802" i="1"/>
  <c r="R9802" i="1"/>
  <c r="P9802" i="1"/>
  <c r="O9802" i="1"/>
  <c r="N9802" i="1"/>
  <c r="S9801" i="1"/>
  <c r="R9801" i="1"/>
  <c r="P9801" i="1"/>
  <c r="O9801" i="1"/>
  <c r="N9801" i="1"/>
  <c r="S9800" i="1"/>
  <c r="R9800" i="1"/>
  <c r="P9800" i="1"/>
  <c r="O9800" i="1"/>
  <c r="N9800" i="1"/>
  <c r="S9799" i="1"/>
  <c r="R9799" i="1"/>
  <c r="P9799" i="1"/>
  <c r="O9799" i="1"/>
  <c r="N9799" i="1"/>
  <c r="S9798" i="1"/>
  <c r="R9798" i="1"/>
  <c r="P9798" i="1"/>
  <c r="O9798" i="1"/>
  <c r="N9798" i="1"/>
  <c r="S9797" i="1"/>
  <c r="R9797" i="1"/>
  <c r="P9797" i="1"/>
  <c r="O9797" i="1"/>
  <c r="N9797" i="1"/>
  <c r="S9796" i="1"/>
  <c r="R9796" i="1"/>
  <c r="P9796" i="1"/>
  <c r="O9796" i="1"/>
  <c r="N9796" i="1"/>
  <c r="S9795" i="1"/>
  <c r="R9795" i="1"/>
  <c r="P9795" i="1"/>
  <c r="O9795" i="1"/>
  <c r="N9795" i="1"/>
  <c r="S9794" i="1"/>
  <c r="R9794" i="1"/>
  <c r="P9794" i="1"/>
  <c r="O9794" i="1"/>
  <c r="N9794" i="1"/>
  <c r="S9793" i="1"/>
  <c r="R9793" i="1"/>
  <c r="P9793" i="1"/>
  <c r="O9793" i="1"/>
  <c r="N9793" i="1"/>
  <c r="S9792" i="1"/>
  <c r="R9792" i="1"/>
  <c r="P9792" i="1"/>
  <c r="O9792" i="1"/>
  <c r="N9792" i="1"/>
  <c r="S9791" i="1"/>
  <c r="R9791" i="1"/>
  <c r="P9791" i="1"/>
  <c r="O9791" i="1"/>
  <c r="N9791" i="1"/>
  <c r="S9790" i="1"/>
  <c r="R9790" i="1"/>
  <c r="P9790" i="1"/>
  <c r="O9790" i="1"/>
  <c r="N9790" i="1"/>
  <c r="S9789" i="1"/>
  <c r="R9789" i="1"/>
  <c r="P9789" i="1"/>
  <c r="O9789" i="1"/>
  <c r="N9789" i="1"/>
  <c r="S9788" i="1"/>
  <c r="R9788" i="1"/>
  <c r="P9788" i="1"/>
  <c r="O9788" i="1"/>
  <c r="N9788" i="1"/>
  <c r="S9787" i="1"/>
  <c r="R9787" i="1"/>
  <c r="P9787" i="1"/>
  <c r="O9787" i="1"/>
  <c r="N9787" i="1"/>
  <c r="S9786" i="1"/>
  <c r="R9786" i="1"/>
  <c r="P9786" i="1"/>
  <c r="O9786" i="1"/>
  <c r="N9786" i="1"/>
  <c r="S9785" i="1"/>
  <c r="R9785" i="1"/>
  <c r="P9785" i="1"/>
  <c r="O9785" i="1"/>
  <c r="N9785" i="1"/>
  <c r="S9784" i="1"/>
  <c r="R9784" i="1"/>
  <c r="P9784" i="1"/>
  <c r="O9784" i="1"/>
  <c r="N9784" i="1"/>
  <c r="S9783" i="1"/>
  <c r="R9783" i="1"/>
  <c r="P9783" i="1"/>
  <c r="O9783" i="1"/>
  <c r="N9783" i="1"/>
  <c r="S9782" i="1"/>
  <c r="R9782" i="1"/>
  <c r="P9782" i="1"/>
  <c r="O9782" i="1"/>
  <c r="N9782" i="1"/>
  <c r="S9781" i="1"/>
  <c r="R9781" i="1"/>
  <c r="P9781" i="1"/>
  <c r="O9781" i="1"/>
  <c r="N9781" i="1"/>
  <c r="S9780" i="1"/>
  <c r="R9780" i="1"/>
  <c r="P9780" i="1"/>
  <c r="O9780" i="1"/>
  <c r="N9780" i="1"/>
  <c r="S9779" i="1"/>
  <c r="R9779" i="1"/>
  <c r="P9779" i="1"/>
  <c r="O9779" i="1"/>
  <c r="N9779" i="1"/>
  <c r="S9778" i="1"/>
  <c r="R9778" i="1"/>
  <c r="P9778" i="1"/>
  <c r="O9778" i="1"/>
  <c r="N9778" i="1"/>
  <c r="S9777" i="1"/>
  <c r="R9777" i="1"/>
  <c r="P9777" i="1"/>
  <c r="O9777" i="1"/>
  <c r="N9777" i="1"/>
  <c r="S9776" i="1"/>
  <c r="R9776" i="1"/>
  <c r="P9776" i="1"/>
  <c r="O9776" i="1"/>
  <c r="N9776" i="1"/>
  <c r="S9775" i="1"/>
  <c r="R9775" i="1"/>
  <c r="P9775" i="1"/>
  <c r="O9775" i="1"/>
  <c r="N9775" i="1"/>
  <c r="S9774" i="1"/>
  <c r="R9774" i="1"/>
  <c r="P9774" i="1"/>
  <c r="O9774" i="1"/>
  <c r="N9774" i="1"/>
  <c r="S9773" i="1"/>
  <c r="R9773" i="1"/>
  <c r="P9773" i="1"/>
  <c r="O9773" i="1"/>
  <c r="N9773" i="1"/>
  <c r="S9772" i="1"/>
  <c r="R9772" i="1"/>
  <c r="P9772" i="1"/>
  <c r="O9772" i="1"/>
  <c r="N9772" i="1"/>
  <c r="S9771" i="1"/>
  <c r="R9771" i="1"/>
  <c r="P9771" i="1"/>
  <c r="O9771" i="1"/>
  <c r="N9771" i="1"/>
  <c r="S9770" i="1"/>
  <c r="R9770" i="1"/>
  <c r="P9770" i="1"/>
  <c r="O9770" i="1"/>
  <c r="N9770" i="1"/>
  <c r="S9769" i="1"/>
  <c r="R9769" i="1"/>
  <c r="P9769" i="1"/>
  <c r="O9769" i="1"/>
  <c r="N9769" i="1"/>
  <c r="S9768" i="1"/>
  <c r="R9768" i="1"/>
  <c r="P9768" i="1"/>
  <c r="O9768" i="1"/>
  <c r="N9768" i="1"/>
  <c r="S9767" i="1"/>
  <c r="R9767" i="1"/>
  <c r="P9767" i="1"/>
  <c r="O9767" i="1"/>
  <c r="N9767" i="1"/>
  <c r="S9766" i="1"/>
  <c r="R9766" i="1"/>
  <c r="P9766" i="1"/>
  <c r="O9766" i="1"/>
  <c r="N9766" i="1"/>
  <c r="S9765" i="1"/>
  <c r="R9765" i="1"/>
  <c r="P9765" i="1"/>
  <c r="O9765" i="1"/>
  <c r="N9765" i="1"/>
  <c r="S9764" i="1"/>
  <c r="R9764" i="1"/>
  <c r="P9764" i="1"/>
  <c r="O9764" i="1"/>
  <c r="N9764" i="1"/>
  <c r="S9763" i="1"/>
  <c r="R9763" i="1"/>
  <c r="P9763" i="1"/>
  <c r="O9763" i="1"/>
  <c r="N9763" i="1"/>
  <c r="S9762" i="1"/>
  <c r="R9762" i="1"/>
  <c r="P9762" i="1"/>
  <c r="O9762" i="1"/>
  <c r="N9762" i="1"/>
  <c r="S9761" i="1"/>
  <c r="R9761" i="1"/>
  <c r="P9761" i="1"/>
  <c r="O9761" i="1"/>
  <c r="N9761" i="1"/>
  <c r="S9760" i="1"/>
  <c r="R9760" i="1"/>
  <c r="P9760" i="1"/>
  <c r="O9760" i="1"/>
  <c r="N9760" i="1"/>
  <c r="S9759" i="1"/>
  <c r="R9759" i="1"/>
  <c r="P9759" i="1"/>
  <c r="O9759" i="1"/>
  <c r="N9759" i="1"/>
  <c r="S9758" i="1"/>
  <c r="R9758" i="1"/>
  <c r="P9758" i="1"/>
  <c r="O9758" i="1"/>
  <c r="N9758" i="1"/>
  <c r="S9757" i="1"/>
  <c r="R9757" i="1"/>
  <c r="P9757" i="1"/>
  <c r="O9757" i="1"/>
  <c r="N9757" i="1"/>
  <c r="S9756" i="1"/>
  <c r="R9756" i="1"/>
  <c r="P9756" i="1"/>
  <c r="O9756" i="1"/>
  <c r="N9756" i="1"/>
  <c r="S9755" i="1"/>
  <c r="R9755" i="1"/>
  <c r="P9755" i="1"/>
  <c r="O9755" i="1"/>
  <c r="N9755" i="1"/>
  <c r="S9754" i="1"/>
  <c r="R9754" i="1"/>
  <c r="P9754" i="1"/>
  <c r="O9754" i="1"/>
  <c r="N9754" i="1"/>
  <c r="S9753" i="1"/>
  <c r="R9753" i="1"/>
  <c r="P9753" i="1"/>
  <c r="O9753" i="1"/>
  <c r="N9753" i="1"/>
  <c r="S9752" i="1"/>
  <c r="R9752" i="1"/>
  <c r="P9752" i="1"/>
  <c r="O9752" i="1"/>
  <c r="N9752" i="1"/>
  <c r="S9751" i="1"/>
  <c r="R9751" i="1"/>
  <c r="P9751" i="1"/>
  <c r="O9751" i="1"/>
  <c r="N9751" i="1"/>
  <c r="S9750" i="1"/>
  <c r="R9750" i="1"/>
  <c r="P9750" i="1"/>
  <c r="O9750" i="1"/>
  <c r="N9750" i="1"/>
  <c r="S9749" i="1"/>
  <c r="R9749" i="1"/>
  <c r="P9749" i="1"/>
  <c r="O9749" i="1"/>
  <c r="N9749" i="1"/>
  <c r="S9748" i="1"/>
  <c r="R9748" i="1"/>
  <c r="P9748" i="1"/>
  <c r="O9748" i="1"/>
  <c r="N9748" i="1"/>
  <c r="S9747" i="1"/>
  <c r="R9747" i="1"/>
  <c r="P9747" i="1"/>
  <c r="O9747" i="1"/>
  <c r="N9747" i="1"/>
  <c r="S9746" i="1"/>
  <c r="R9746" i="1"/>
  <c r="P9746" i="1"/>
  <c r="O9746" i="1"/>
  <c r="N9746" i="1"/>
  <c r="S9745" i="1"/>
  <c r="R9745" i="1"/>
  <c r="P9745" i="1"/>
  <c r="O9745" i="1"/>
  <c r="N9745" i="1"/>
  <c r="S9744" i="1"/>
  <c r="R9744" i="1"/>
  <c r="P9744" i="1"/>
  <c r="O9744" i="1"/>
  <c r="N9744" i="1"/>
  <c r="S9743" i="1"/>
  <c r="R9743" i="1"/>
  <c r="P9743" i="1"/>
  <c r="O9743" i="1"/>
  <c r="N9743" i="1"/>
  <c r="S9742" i="1"/>
  <c r="R9742" i="1"/>
  <c r="P9742" i="1"/>
  <c r="O9742" i="1"/>
  <c r="N9742" i="1"/>
  <c r="S9741" i="1"/>
  <c r="R9741" i="1"/>
  <c r="P9741" i="1"/>
  <c r="O9741" i="1"/>
  <c r="N9741" i="1"/>
  <c r="S9740" i="1"/>
  <c r="R9740" i="1"/>
  <c r="P9740" i="1"/>
  <c r="O9740" i="1"/>
  <c r="N9740" i="1"/>
  <c r="S9739" i="1"/>
  <c r="R9739" i="1"/>
  <c r="P9739" i="1"/>
  <c r="O9739" i="1"/>
  <c r="N9739" i="1"/>
  <c r="S9738" i="1"/>
  <c r="R9738" i="1"/>
  <c r="P9738" i="1"/>
  <c r="O9738" i="1"/>
  <c r="N9738" i="1"/>
  <c r="S9737" i="1"/>
  <c r="R9737" i="1"/>
  <c r="P9737" i="1"/>
  <c r="O9737" i="1"/>
  <c r="N9737" i="1"/>
  <c r="S9736" i="1"/>
  <c r="R9736" i="1"/>
  <c r="P9736" i="1"/>
  <c r="O9736" i="1"/>
  <c r="N9736" i="1"/>
  <c r="S9735" i="1"/>
  <c r="R9735" i="1"/>
  <c r="P9735" i="1"/>
  <c r="O9735" i="1"/>
  <c r="N9735" i="1"/>
  <c r="S9734" i="1"/>
  <c r="R9734" i="1"/>
  <c r="P9734" i="1"/>
  <c r="O9734" i="1"/>
  <c r="N9734" i="1"/>
  <c r="S9733" i="1"/>
  <c r="R9733" i="1"/>
  <c r="P9733" i="1"/>
  <c r="O9733" i="1"/>
  <c r="N9733" i="1"/>
  <c r="S9732" i="1"/>
  <c r="R9732" i="1"/>
  <c r="P9732" i="1"/>
  <c r="O9732" i="1"/>
  <c r="N9732" i="1"/>
  <c r="S9731" i="1"/>
  <c r="R9731" i="1"/>
  <c r="P9731" i="1"/>
  <c r="O9731" i="1"/>
  <c r="N9731" i="1"/>
  <c r="S9730" i="1"/>
  <c r="R9730" i="1"/>
  <c r="P9730" i="1"/>
  <c r="O9730" i="1"/>
  <c r="N9730" i="1"/>
  <c r="S9729" i="1"/>
  <c r="R9729" i="1"/>
  <c r="P9729" i="1"/>
  <c r="O9729" i="1"/>
  <c r="N9729" i="1"/>
  <c r="S9728" i="1"/>
  <c r="R9728" i="1"/>
  <c r="P9728" i="1"/>
  <c r="O9728" i="1"/>
  <c r="N9728" i="1"/>
  <c r="S9727" i="1"/>
  <c r="R9727" i="1"/>
  <c r="P9727" i="1"/>
  <c r="O9727" i="1"/>
  <c r="N9727" i="1"/>
  <c r="S9726" i="1"/>
  <c r="R9726" i="1"/>
  <c r="P9726" i="1"/>
  <c r="O9726" i="1"/>
  <c r="N9726" i="1"/>
  <c r="S9725" i="1"/>
  <c r="R9725" i="1"/>
  <c r="P9725" i="1"/>
  <c r="O9725" i="1"/>
  <c r="N9725" i="1"/>
  <c r="S9724" i="1"/>
  <c r="R9724" i="1"/>
  <c r="P9724" i="1"/>
  <c r="O9724" i="1"/>
  <c r="N9724" i="1"/>
  <c r="S9723" i="1"/>
  <c r="R9723" i="1"/>
  <c r="P9723" i="1"/>
  <c r="O9723" i="1"/>
  <c r="N9723" i="1"/>
  <c r="S9722" i="1"/>
  <c r="R9722" i="1"/>
  <c r="P9722" i="1"/>
  <c r="O9722" i="1"/>
  <c r="N9722" i="1"/>
  <c r="S9721" i="1"/>
  <c r="R9721" i="1"/>
  <c r="P9721" i="1"/>
  <c r="O9721" i="1"/>
  <c r="N9721" i="1"/>
  <c r="S9720" i="1"/>
  <c r="R9720" i="1"/>
  <c r="P9720" i="1"/>
  <c r="O9720" i="1"/>
  <c r="N9720" i="1"/>
  <c r="S9719" i="1"/>
  <c r="R9719" i="1"/>
  <c r="P9719" i="1"/>
  <c r="O9719" i="1"/>
  <c r="N9719" i="1"/>
  <c r="S9718" i="1"/>
  <c r="R9718" i="1"/>
  <c r="P9718" i="1"/>
  <c r="O9718" i="1"/>
  <c r="N9718" i="1"/>
  <c r="S9717" i="1"/>
  <c r="R9717" i="1"/>
  <c r="P9717" i="1"/>
  <c r="O9717" i="1"/>
  <c r="N9717" i="1"/>
  <c r="S9716" i="1"/>
  <c r="R9716" i="1"/>
  <c r="P9716" i="1"/>
  <c r="O9716" i="1"/>
  <c r="N9716" i="1"/>
  <c r="S9715" i="1"/>
  <c r="R9715" i="1"/>
  <c r="P9715" i="1"/>
  <c r="O9715" i="1"/>
  <c r="N9715" i="1"/>
  <c r="S9714" i="1"/>
  <c r="R9714" i="1"/>
  <c r="P9714" i="1"/>
  <c r="O9714" i="1"/>
  <c r="N9714" i="1"/>
  <c r="S9713" i="1"/>
  <c r="R9713" i="1"/>
  <c r="P9713" i="1"/>
  <c r="O9713" i="1"/>
  <c r="N9713" i="1"/>
  <c r="S9712" i="1"/>
  <c r="R9712" i="1"/>
  <c r="P9712" i="1"/>
  <c r="O9712" i="1"/>
  <c r="N9712" i="1"/>
  <c r="S9711" i="1"/>
  <c r="R9711" i="1"/>
  <c r="P9711" i="1"/>
  <c r="O9711" i="1"/>
  <c r="N9711" i="1"/>
  <c r="S9710" i="1"/>
  <c r="R9710" i="1"/>
  <c r="P9710" i="1"/>
  <c r="O9710" i="1"/>
  <c r="N9710" i="1"/>
  <c r="S9709" i="1"/>
  <c r="R9709" i="1"/>
  <c r="P9709" i="1"/>
  <c r="O9709" i="1"/>
  <c r="N9709" i="1"/>
  <c r="S9708" i="1"/>
  <c r="R9708" i="1"/>
  <c r="P9708" i="1"/>
  <c r="O9708" i="1"/>
  <c r="N9708" i="1"/>
  <c r="S9707" i="1"/>
  <c r="R9707" i="1"/>
  <c r="P9707" i="1"/>
  <c r="O9707" i="1"/>
  <c r="N9707" i="1"/>
  <c r="S9706" i="1"/>
  <c r="R9706" i="1"/>
  <c r="P9706" i="1"/>
  <c r="O9706" i="1"/>
  <c r="N9706" i="1"/>
  <c r="S9705" i="1"/>
  <c r="R9705" i="1"/>
  <c r="P9705" i="1"/>
  <c r="O9705" i="1"/>
  <c r="N9705" i="1"/>
  <c r="S9704" i="1"/>
  <c r="R9704" i="1"/>
  <c r="P9704" i="1"/>
  <c r="O9704" i="1"/>
  <c r="N9704" i="1"/>
  <c r="S9703" i="1"/>
  <c r="R9703" i="1"/>
  <c r="P9703" i="1"/>
  <c r="O9703" i="1"/>
  <c r="N9703" i="1"/>
  <c r="S9702" i="1"/>
  <c r="R9702" i="1"/>
  <c r="P9702" i="1"/>
  <c r="O9702" i="1"/>
  <c r="N9702" i="1"/>
  <c r="S9701" i="1"/>
  <c r="R9701" i="1"/>
  <c r="P9701" i="1"/>
  <c r="O9701" i="1"/>
  <c r="N9701" i="1"/>
  <c r="S9700" i="1"/>
  <c r="R9700" i="1"/>
  <c r="P9700" i="1"/>
  <c r="O9700" i="1"/>
  <c r="N9700" i="1"/>
  <c r="S9699" i="1"/>
  <c r="R9699" i="1"/>
  <c r="P9699" i="1"/>
  <c r="O9699" i="1"/>
  <c r="N9699" i="1"/>
  <c r="S9698" i="1"/>
  <c r="R9698" i="1"/>
  <c r="P9698" i="1"/>
  <c r="O9698" i="1"/>
  <c r="N9698" i="1"/>
  <c r="S9697" i="1"/>
  <c r="R9697" i="1"/>
  <c r="P9697" i="1"/>
  <c r="O9697" i="1"/>
  <c r="N9697" i="1"/>
  <c r="S9696" i="1"/>
  <c r="R9696" i="1"/>
  <c r="P9696" i="1"/>
  <c r="O9696" i="1"/>
  <c r="N9696" i="1"/>
  <c r="S9695" i="1"/>
  <c r="R9695" i="1"/>
  <c r="P9695" i="1"/>
  <c r="O9695" i="1"/>
  <c r="N9695" i="1"/>
  <c r="S9694" i="1"/>
  <c r="R9694" i="1"/>
  <c r="P9694" i="1"/>
  <c r="O9694" i="1"/>
  <c r="N9694" i="1"/>
  <c r="S9693" i="1"/>
  <c r="R9693" i="1"/>
  <c r="P9693" i="1"/>
  <c r="O9693" i="1"/>
  <c r="N9693" i="1"/>
  <c r="S9692" i="1"/>
  <c r="R9692" i="1"/>
  <c r="P9692" i="1"/>
  <c r="O9692" i="1"/>
  <c r="N9692" i="1"/>
  <c r="S9691" i="1"/>
  <c r="R9691" i="1"/>
  <c r="P9691" i="1"/>
  <c r="O9691" i="1"/>
  <c r="N9691" i="1"/>
  <c r="S9690" i="1"/>
  <c r="R9690" i="1"/>
  <c r="P9690" i="1"/>
  <c r="O9690" i="1"/>
  <c r="N9690" i="1"/>
  <c r="S9689" i="1"/>
  <c r="R9689" i="1"/>
  <c r="P9689" i="1"/>
  <c r="O9689" i="1"/>
  <c r="N9689" i="1"/>
  <c r="S9688" i="1"/>
  <c r="R9688" i="1"/>
  <c r="P9688" i="1"/>
  <c r="O9688" i="1"/>
  <c r="N9688" i="1"/>
  <c r="S9687" i="1"/>
  <c r="R9687" i="1"/>
  <c r="P9687" i="1"/>
  <c r="O9687" i="1"/>
  <c r="N9687" i="1"/>
  <c r="S9686" i="1"/>
  <c r="R9686" i="1"/>
  <c r="P9686" i="1"/>
  <c r="O9686" i="1"/>
  <c r="N9686" i="1"/>
  <c r="S9685" i="1"/>
  <c r="R9685" i="1"/>
  <c r="P9685" i="1"/>
  <c r="O9685" i="1"/>
  <c r="N9685" i="1"/>
  <c r="S9684" i="1"/>
  <c r="R9684" i="1"/>
  <c r="P9684" i="1"/>
  <c r="O9684" i="1"/>
  <c r="N9684" i="1"/>
  <c r="S9683" i="1"/>
  <c r="R9683" i="1"/>
  <c r="P9683" i="1"/>
  <c r="O9683" i="1"/>
  <c r="N9683" i="1"/>
  <c r="S9682" i="1"/>
  <c r="R9682" i="1"/>
  <c r="P9682" i="1"/>
  <c r="O9682" i="1"/>
  <c r="N9682" i="1"/>
  <c r="S9681" i="1"/>
  <c r="R9681" i="1"/>
  <c r="P9681" i="1"/>
  <c r="O9681" i="1"/>
  <c r="N9681" i="1"/>
  <c r="S9680" i="1"/>
  <c r="R9680" i="1"/>
  <c r="P9680" i="1"/>
  <c r="O9680" i="1"/>
  <c r="N9680" i="1"/>
  <c r="S9679" i="1"/>
  <c r="R9679" i="1"/>
  <c r="P9679" i="1"/>
  <c r="O9679" i="1"/>
  <c r="N9679" i="1"/>
  <c r="S9678" i="1"/>
  <c r="R9678" i="1"/>
  <c r="P9678" i="1"/>
  <c r="O9678" i="1"/>
  <c r="N9678" i="1"/>
  <c r="S9677" i="1"/>
  <c r="R9677" i="1"/>
  <c r="P9677" i="1"/>
  <c r="O9677" i="1"/>
  <c r="N9677" i="1"/>
  <c r="S9676" i="1"/>
  <c r="R9676" i="1"/>
  <c r="P9676" i="1"/>
  <c r="O9676" i="1"/>
  <c r="N9676" i="1"/>
  <c r="S9675" i="1"/>
  <c r="R9675" i="1"/>
  <c r="P9675" i="1"/>
  <c r="O9675" i="1"/>
  <c r="N9675" i="1"/>
  <c r="S9674" i="1"/>
  <c r="R9674" i="1"/>
  <c r="P9674" i="1"/>
  <c r="O9674" i="1"/>
  <c r="N9674" i="1"/>
  <c r="S9673" i="1"/>
  <c r="R9673" i="1"/>
  <c r="P9673" i="1"/>
  <c r="O9673" i="1"/>
  <c r="N9673" i="1"/>
  <c r="S9672" i="1"/>
  <c r="R9672" i="1"/>
  <c r="P9672" i="1"/>
  <c r="O9672" i="1"/>
  <c r="N9672" i="1"/>
  <c r="S9671" i="1"/>
  <c r="R9671" i="1"/>
  <c r="P9671" i="1"/>
  <c r="O9671" i="1"/>
  <c r="N9671" i="1"/>
  <c r="S9670" i="1"/>
  <c r="R9670" i="1"/>
  <c r="P9670" i="1"/>
  <c r="O9670" i="1"/>
  <c r="N9670" i="1"/>
  <c r="S9669" i="1"/>
  <c r="R9669" i="1"/>
  <c r="P9669" i="1"/>
  <c r="O9669" i="1"/>
  <c r="N9669" i="1"/>
  <c r="S9668" i="1"/>
  <c r="R9668" i="1"/>
  <c r="P9668" i="1"/>
  <c r="O9668" i="1"/>
  <c r="N9668" i="1"/>
  <c r="S9667" i="1"/>
  <c r="R9667" i="1"/>
  <c r="P9667" i="1"/>
  <c r="O9667" i="1"/>
  <c r="N9667" i="1"/>
  <c r="S9666" i="1"/>
  <c r="R9666" i="1"/>
  <c r="P9666" i="1"/>
  <c r="O9666" i="1"/>
  <c r="N9666" i="1"/>
  <c r="S9665" i="1"/>
  <c r="R9665" i="1"/>
  <c r="P9665" i="1"/>
  <c r="O9665" i="1"/>
  <c r="N9665" i="1"/>
  <c r="S9664" i="1"/>
  <c r="R9664" i="1"/>
  <c r="P9664" i="1"/>
  <c r="O9664" i="1"/>
  <c r="N9664" i="1"/>
  <c r="S9663" i="1"/>
  <c r="R9663" i="1"/>
  <c r="P9663" i="1"/>
  <c r="O9663" i="1"/>
  <c r="N9663" i="1"/>
  <c r="S9662" i="1"/>
  <c r="R9662" i="1"/>
  <c r="P9662" i="1"/>
  <c r="O9662" i="1"/>
  <c r="N9662" i="1"/>
  <c r="S9661" i="1"/>
  <c r="R9661" i="1"/>
  <c r="P9661" i="1"/>
  <c r="O9661" i="1"/>
  <c r="N9661" i="1"/>
  <c r="S9660" i="1"/>
  <c r="R9660" i="1"/>
  <c r="P9660" i="1"/>
  <c r="O9660" i="1"/>
  <c r="N9660" i="1"/>
  <c r="S9659" i="1"/>
  <c r="R9659" i="1"/>
  <c r="P9659" i="1"/>
  <c r="O9659" i="1"/>
  <c r="N9659" i="1"/>
  <c r="S9658" i="1"/>
  <c r="R9658" i="1"/>
  <c r="P9658" i="1"/>
  <c r="O9658" i="1"/>
  <c r="N9658" i="1"/>
  <c r="S9657" i="1"/>
  <c r="R9657" i="1"/>
  <c r="P9657" i="1"/>
  <c r="O9657" i="1"/>
  <c r="N9657" i="1"/>
  <c r="S9656" i="1"/>
  <c r="R9656" i="1"/>
  <c r="P9656" i="1"/>
  <c r="O9656" i="1"/>
  <c r="N9656" i="1"/>
  <c r="S9655" i="1"/>
  <c r="R9655" i="1"/>
  <c r="P9655" i="1"/>
  <c r="O9655" i="1"/>
  <c r="N9655" i="1"/>
  <c r="S9654" i="1"/>
  <c r="R9654" i="1"/>
  <c r="P9654" i="1"/>
  <c r="O9654" i="1"/>
  <c r="N9654" i="1"/>
  <c r="S9653" i="1"/>
  <c r="R9653" i="1"/>
  <c r="P9653" i="1"/>
  <c r="O9653" i="1"/>
  <c r="N9653" i="1"/>
  <c r="S9652" i="1"/>
  <c r="R9652" i="1"/>
  <c r="P9652" i="1"/>
  <c r="O9652" i="1"/>
  <c r="N9652" i="1"/>
  <c r="S9651" i="1"/>
  <c r="R9651" i="1"/>
  <c r="P9651" i="1"/>
  <c r="O9651" i="1"/>
  <c r="N9651" i="1"/>
  <c r="S9650" i="1"/>
  <c r="R9650" i="1"/>
  <c r="P9650" i="1"/>
  <c r="O9650" i="1"/>
  <c r="N9650" i="1"/>
  <c r="S9649" i="1"/>
  <c r="R9649" i="1"/>
  <c r="P9649" i="1"/>
  <c r="O9649" i="1"/>
  <c r="N9649" i="1"/>
  <c r="S9648" i="1"/>
  <c r="R9648" i="1"/>
  <c r="P9648" i="1"/>
  <c r="O9648" i="1"/>
  <c r="N9648" i="1"/>
  <c r="S9647" i="1"/>
  <c r="R9647" i="1"/>
  <c r="P9647" i="1"/>
  <c r="O9647" i="1"/>
  <c r="N9647" i="1"/>
  <c r="S9646" i="1"/>
  <c r="R9646" i="1"/>
  <c r="P9646" i="1"/>
  <c r="O9646" i="1"/>
  <c r="N9646" i="1"/>
  <c r="S9645" i="1"/>
  <c r="R9645" i="1"/>
  <c r="P9645" i="1"/>
  <c r="O9645" i="1"/>
  <c r="N9645" i="1"/>
  <c r="S9644" i="1"/>
  <c r="R9644" i="1"/>
  <c r="P9644" i="1"/>
  <c r="O9644" i="1"/>
  <c r="N9644" i="1"/>
  <c r="S9643" i="1"/>
  <c r="R9643" i="1"/>
  <c r="P9643" i="1"/>
  <c r="O9643" i="1"/>
  <c r="N9643" i="1"/>
  <c r="S9642" i="1"/>
  <c r="R9642" i="1"/>
  <c r="P9642" i="1"/>
  <c r="O9642" i="1"/>
  <c r="N9642" i="1"/>
  <c r="S9641" i="1"/>
  <c r="R9641" i="1"/>
  <c r="P9641" i="1"/>
  <c r="O9641" i="1"/>
  <c r="N9641" i="1"/>
  <c r="S9640" i="1"/>
  <c r="R9640" i="1"/>
  <c r="P9640" i="1"/>
  <c r="O9640" i="1"/>
  <c r="N9640" i="1"/>
  <c r="S9639" i="1"/>
  <c r="R9639" i="1"/>
  <c r="P9639" i="1"/>
  <c r="O9639" i="1"/>
  <c r="N9639" i="1"/>
  <c r="S9638" i="1"/>
  <c r="R9638" i="1"/>
  <c r="P9638" i="1"/>
  <c r="O9638" i="1"/>
  <c r="N9638" i="1"/>
  <c r="S9637" i="1"/>
  <c r="R9637" i="1"/>
  <c r="P9637" i="1"/>
  <c r="O9637" i="1"/>
  <c r="N9637" i="1"/>
  <c r="S9636" i="1"/>
  <c r="R9636" i="1"/>
  <c r="P9636" i="1"/>
  <c r="O9636" i="1"/>
  <c r="N9636" i="1"/>
  <c r="S9635" i="1"/>
  <c r="R9635" i="1"/>
  <c r="P9635" i="1"/>
  <c r="O9635" i="1"/>
  <c r="N9635" i="1"/>
  <c r="S9634" i="1"/>
  <c r="R9634" i="1"/>
  <c r="P9634" i="1"/>
  <c r="O9634" i="1"/>
  <c r="N9634" i="1"/>
  <c r="S9633" i="1"/>
  <c r="R9633" i="1"/>
  <c r="P9633" i="1"/>
  <c r="O9633" i="1"/>
  <c r="N9633" i="1"/>
  <c r="S9632" i="1"/>
  <c r="R9632" i="1"/>
  <c r="P9632" i="1"/>
  <c r="O9632" i="1"/>
  <c r="N9632" i="1"/>
  <c r="S9631" i="1"/>
  <c r="R9631" i="1"/>
  <c r="P9631" i="1"/>
  <c r="O9631" i="1"/>
  <c r="N9631" i="1"/>
  <c r="S9630" i="1"/>
  <c r="R9630" i="1"/>
  <c r="P9630" i="1"/>
  <c r="O9630" i="1"/>
  <c r="N9630" i="1"/>
  <c r="S9629" i="1"/>
  <c r="R9629" i="1"/>
  <c r="P9629" i="1"/>
  <c r="O9629" i="1"/>
  <c r="N9629" i="1"/>
  <c r="S9628" i="1"/>
  <c r="R9628" i="1"/>
  <c r="P9628" i="1"/>
  <c r="O9628" i="1"/>
  <c r="N9628" i="1"/>
  <c r="S9627" i="1"/>
  <c r="R9627" i="1"/>
  <c r="P9627" i="1"/>
  <c r="O9627" i="1"/>
  <c r="N9627" i="1"/>
  <c r="S9626" i="1"/>
  <c r="R9626" i="1"/>
  <c r="P9626" i="1"/>
  <c r="O9626" i="1"/>
  <c r="N9626" i="1"/>
  <c r="S9625" i="1"/>
  <c r="R9625" i="1"/>
  <c r="P9625" i="1"/>
  <c r="O9625" i="1"/>
  <c r="N9625" i="1"/>
  <c r="S9624" i="1"/>
  <c r="R9624" i="1"/>
  <c r="P9624" i="1"/>
  <c r="O9624" i="1"/>
  <c r="N9624" i="1"/>
  <c r="S9623" i="1"/>
  <c r="R9623" i="1"/>
  <c r="P9623" i="1"/>
  <c r="O9623" i="1"/>
  <c r="N9623" i="1"/>
  <c r="S9622" i="1"/>
  <c r="R9622" i="1"/>
  <c r="P9622" i="1"/>
  <c r="O9622" i="1"/>
  <c r="N9622" i="1"/>
  <c r="S9621" i="1"/>
  <c r="R9621" i="1"/>
  <c r="P9621" i="1"/>
  <c r="O9621" i="1"/>
  <c r="N9621" i="1"/>
  <c r="S9620" i="1"/>
  <c r="R9620" i="1"/>
  <c r="P9620" i="1"/>
  <c r="O9620" i="1"/>
  <c r="N9620" i="1"/>
  <c r="S9619" i="1"/>
  <c r="R9619" i="1"/>
  <c r="P9619" i="1"/>
  <c r="O9619" i="1"/>
  <c r="N9619" i="1"/>
  <c r="S9618" i="1"/>
  <c r="R9618" i="1"/>
  <c r="P9618" i="1"/>
  <c r="O9618" i="1"/>
  <c r="N9618" i="1"/>
  <c r="S9617" i="1"/>
  <c r="R9617" i="1"/>
  <c r="P9617" i="1"/>
  <c r="O9617" i="1"/>
  <c r="N9617" i="1"/>
  <c r="S9616" i="1"/>
  <c r="R9616" i="1"/>
  <c r="P9616" i="1"/>
  <c r="O9616" i="1"/>
  <c r="N9616" i="1"/>
  <c r="S9615" i="1"/>
  <c r="R9615" i="1"/>
  <c r="P9615" i="1"/>
  <c r="O9615" i="1"/>
  <c r="N9615" i="1"/>
  <c r="S9614" i="1"/>
  <c r="R9614" i="1"/>
  <c r="P9614" i="1"/>
  <c r="O9614" i="1"/>
  <c r="N9614" i="1"/>
  <c r="S9613" i="1"/>
  <c r="R9613" i="1"/>
  <c r="P9613" i="1"/>
  <c r="O9613" i="1"/>
  <c r="N9613" i="1"/>
  <c r="S9612" i="1"/>
  <c r="R9612" i="1"/>
  <c r="P9612" i="1"/>
  <c r="O9612" i="1"/>
  <c r="N9612" i="1"/>
  <c r="S9611" i="1"/>
  <c r="R9611" i="1"/>
  <c r="P9611" i="1"/>
  <c r="O9611" i="1"/>
  <c r="N9611" i="1"/>
  <c r="S9610" i="1"/>
  <c r="R9610" i="1"/>
  <c r="P9610" i="1"/>
  <c r="O9610" i="1"/>
  <c r="N9610" i="1"/>
  <c r="S9609" i="1"/>
  <c r="R9609" i="1"/>
  <c r="P9609" i="1"/>
  <c r="O9609" i="1"/>
  <c r="N9609" i="1"/>
  <c r="S9608" i="1"/>
  <c r="R9608" i="1"/>
  <c r="P9608" i="1"/>
  <c r="O9608" i="1"/>
  <c r="N9608" i="1"/>
  <c r="S9607" i="1"/>
  <c r="R9607" i="1"/>
  <c r="P9607" i="1"/>
  <c r="O9607" i="1"/>
  <c r="N9607" i="1"/>
  <c r="S9606" i="1"/>
  <c r="R9606" i="1"/>
  <c r="P9606" i="1"/>
  <c r="O9606" i="1"/>
  <c r="N9606" i="1"/>
  <c r="S9605" i="1"/>
  <c r="R9605" i="1"/>
  <c r="P9605" i="1"/>
  <c r="O9605" i="1"/>
  <c r="N9605" i="1"/>
  <c r="S9604" i="1"/>
  <c r="R9604" i="1"/>
  <c r="P9604" i="1"/>
  <c r="O9604" i="1"/>
  <c r="N9604" i="1"/>
  <c r="S9603" i="1"/>
  <c r="R9603" i="1"/>
  <c r="P9603" i="1"/>
  <c r="O9603" i="1"/>
  <c r="N9603" i="1"/>
  <c r="S9602" i="1"/>
  <c r="R9602" i="1"/>
  <c r="P9602" i="1"/>
  <c r="O9602" i="1"/>
  <c r="N9602" i="1"/>
  <c r="S9601" i="1"/>
  <c r="R9601" i="1"/>
  <c r="P9601" i="1"/>
  <c r="O9601" i="1"/>
  <c r="N9601" i="1"/>
  <c r="S9600" i="1"/>
  <c r="R9600" i="1"/>
  <c r="P9600" i="1"/>
  <c r="O9600" i="1"/>
  <c r="N9600" i="1"/>
  <c r="S9599" i="1"/>
  <c r="R9599" i="1"/>
  <c r="P9599" i="1"/>
  <c r="O9599" i="1"/>
  <c r="N9599" i="1"/>
  <c r="S9598" i="1"/>
  <c r="R9598" i="1"/>
  <c r="P9598" i="1"/>
  <c r="O9598" i="1"/>
  <c r="N9598" i="1"/>
  <c r="S9597" i="1"/>
  <c r="R9597" i="1"/>
  <c r="P9597" i="1"/>
  <c r="O9597" i="1"/>
  <c r="N9597" i="1"/>
  <c r="S9596" i="1"/>
  <c r="R9596" i="1"/>
  <c r="P9596" i="1"/>
  <c r="O9596" i="1"/>
  <c r="N9596" i="1"/>
  <c r="S9595" i="1"/>
  <c r="R9595" i="1"/>
  <c r="P9595" i="1"/>
  <c r="O9595" i="1"/>
  <c r="N9595" i="1"/>
  <c r="S9594" i="1"/>
  <c r="R9594" i="1"/>
  <c r="P9594" i="1"/>
  <c r="O9594" i="1"/>
  <c r="N9594" i="1"/>
  <c r="S9593" i="1"/>
  <c r="R9593" i="1"/>
  <c r="P9593" i="1"/>
  <c r="O9593" i="1"/>
  <c r="N9593" i="1"/>
  <c r="S9592" i="1"/>
  <c r="R9592" i="1"/>
  <c r="P9592" i="1"/>
  <c r="O9592" i="1"/>
  <c r="N9592" i="1"/>
  <c r="S9591" i="1"/>
  <c r="R9591" i="1"/>
  <c r="P9591" i="1"/>
  <c r="O9591" i="1"/>
  <c r="N9591" i="1"/>
  <c r="S9590" i="1"/>
  <c r="R9590" i="1"/>
  <c r="P9590" i="1"/>
  <c r="O9590" i="1"/>
  <c r="N9590" i="1"/>
  <c r="S9589" i="1"/>
  <c r="R9589" i="1"/>
  <c r="P9589" i="1"/>
  <c r="O9589" i="1"/>
  <c r="N9589" i="1"/>
  <c r="S9588" i="1"/>
  <c r="R9588" i="1"/>
  <c r="P9588" i="1"/>
  <c r="O9588" i="1"/>
  <c r="N9588" i="1"/>
  <c r="S9587" i="1"/>
  <c r="R9587" i="1"/>
  <c r="P9587" i="1"/>
  <c r="O9587" i="1"/>
  <c r="N9587" i="1"/>
  <c r="S9586" i="1"/>
  <c r="R9586" i="1"/>
  <c r="P9586" i="1"/>
  <c r="O9586" i="1"/>
  <c r="N9586" i="1"/>
  <c r="S9585" i="1"/>
  <c r="R9585" i="1"/>
  <c r="P9585" i="1"/>
  <c r="O9585" i="1"/>
  <c r="N9585" i="1"/>
  <c r="S9584" i="1"/>
  <c r="R9584" i="1"/>
  <c r="P9584" i="1"/>
  <c r="O9584" i="1"/>
  <c r="N9584" i="1"/>
  <c r="S9583" i="1"/>
  <c r="R9583" i="1"/>
  <c r="P9583" i="1"/>
  <c r="O9583" i="1"/>
  <c r="N9583" i="1"/>
  <c r="S9582" i="1"/>
  <c r="R9582" i="1"/>
  <c r="P9582" i="1"/>
  <c r="O9582" i="1"/>
  <c r="N9582" i="1"/>
  <c r="S9581" i="1"/>
  <c r="R9581" i="1"/>
  <c r="P9581" i="1"/>
  <c r="O9581" i="1"/>
  <c r="N9581" i="1"/>
  <c r="S9580" i="1"/>
  <c r="R9580" i="1"/>
  <c r="P9580" i="1"/>
  <c r="O9580" i="1"/>
  <c r="N9580" i="1"/>
  <c r="S9579" i="1"/>
  <c r="R9579" i="1"/>
  <c r="P9579" i="1"/>
  <c r="O9579" i="1"/>
  <c r="N9579" i="1"/>
  <c r="S9578" i="1"/>
  <c r="R9578" i="1"/>
  <c r="P9578" i="1"/>
  <c r="O9578" i="1"/>
  <c r="N9578" i="1"/>
  <c r="S9577" i="1"/>
  <c r="R9577" i="1"/>
  <c r="P9577" i="1"/>
  <c r="O9577" i="1"/>
  <c r="N9577" i="1"/>
  <c r="S9576" i="1"/>
  <c r="R9576" i="1"/>
  <c r="P9576" i="1"/>
  <c r="O9576" i="1"/>
  <c r="N9576" i="1"/>
  <c r="S9575" i="1"/>
  <c r="R9575" i="1"/>
  <c r="P9575" i="1"/>
  <c r="O9575" i="1"/>
  <c r="N9575" i="1"/>
  <c r="S9574" i="1"/>
  <c r="R9574" i="1"/>
  <c r="P9574" i="1"/>
  <c r="O9574" i="1"/>
  <c r="N9574" i="1"/>
  <c r="S9573" i="1"/>
  <c r="R9573" i="1"/>
  <c r="P9573" i="1"/>
  <c r="O9573" i="1"/>
  <c r="N9573" i="1"/>
  <c r="S9572" i="1"/>
  <c r="R9572" i="1"/>
  <c r="P9572" i="1"/>
  <c r="O9572" i="1"/>
  <c r="N9572" i="1"/>
  <c r="S9571" i="1"/>
  <c r="R9571" i="1"/>
  <c r="P9571" i="1"/>
  <c r="O9571" i="1"/>
  <c r="N9571" i="1"/>
  <c r="S9570" i="1"/>
  <c r="R9570" i="1"/>
  <c r="P9570" i="1"/>
  <c r="O9570" i="1"/>
  <c r="N9570" i="1"/>
  <c r="S9569" i="1"/>
  <c r="R9569" i="1"/>
  <c r="P9569" i="1"/>
  <c r="O9569" i="1"/>
  <c r="N9569" i="1"/>
  <c r="S9568" i="1"/>
  <c r="R9568" i="1"/>
  <c r="P9568" i="1"/>
  <c r="O9568" i="1"/>
  <c r="N9568" i="1"/>
  <c r="S9567" i="1"/>
  <c r="R9567" i="1"/>
  <c r="P9567" i="1"/>
  <c r="O9567" i="1"/>
  <c r="N9567" i="1"/>
  <c r="S9566" i="1"/>
  <c r="R9566" i="1"/>
  <c r="P9566" i="1"/>
  <c r="O9566" i="1"/>
  <c r="N9566" i="1"/>
  <c r="S9565" i="1"/>
  <c r="R9565" i="1"/>
  <c r="P9565" i="1"/>
  <c r="O9565" i="1"/>
  <c r="N9565" i="1"/>
  <c r="S9564" i="1"/>
  <c r="R9564" i="1"/>
  <c r="P9564" i="1"/>
  <c r="O9564" i="1"/>
  <c r="N9564" i="1"/>
  <c r="S9563" i="1"/>
  <c r="R9563" i="1"/>
  <c r="P9563" i="1"/>
  <c r="O9563" i="1"/>
  <c r="N9563" i="1"/>
  <c r="S9562" i="1"/>
  <c r="R9562" i="1"/>
  <c r="P9562" i="1"/>
  <c r="O9562" i="1"/>
  <c r="N9562" i="1"/>
  <c r="S9561" i="1"/>
  <c r="R9561" i="1"/>
  <c r="P9561" i="1"/>
  <c r="O9561" i="1"/>
  <c r="N9561" i="1"/>
  <c r="S9560" i="1"/>
  <c r="R9560" i="1"/>
  <c r="P9560" i="1"/>
  <c r="O9560" i="1"/>
  <c r="N9560" i="1"/>
  <c r="S9559" i="1"/>
  <c r="R9559" i="1"/>
  <c r="P9559" i="1"/>
  <c r="O9559" i="1"/>
  <c r="N9559" i="1"/>
  <c r="S9558" i="1"/>
  <c r="R9558" i="1"/>
  <c r="P9558" i="1"/>
  <c r="O9558" i="1"/>
  <c r="N9558" i="1"/>
  <c r="S9557" i="1"/>
  <c r="R9557" i="1"/>
  <c r="P9557" i="1"/>
  <c r="O9557" i="1"/>
  <c r="N9557" i="1"/>
  <c r="S9556" i="1"/>
  <c r="R9556" i="1"/>
  <c r="P9556" i="1"/>
  <c r="O9556" i="1"/>
  <c r="N9556" i="1"/>
  <c r="S9555" i="1"/>
  <c r="R9555" i="1"/>
  <c r="P9555" i="1"/>
  <c r="O9555" i="1"/>
  <c r="N9555" i="1"/>
  <c r="S9554" i="1"/>
  <c r="R9554" i="1"/>
  <c r="P9554" i="1"/>
  <c r="O9554" i="1"/>
  <c r="N9554" i="1"/>
  <c r="S9553" i="1"/>
  <c r="R9553" i="1"/>
  <c r="P9553" i="1"/>
  <c r="O9553" i="1"/>
  <c r="N9553" i="1"/>
  <c r="S9552" i="1"/>
  <c r="R9552" i="1"/>
  <c r="P9552" i="1"/>
  <c r="O9552" i="1"/>
  <c r="N9552" i="1"/>
  <c r="S9551" i="1"/>
  <c r="R9551" i="1"/>
  <c r="P9551" i="1"/>
  <c r="O9551" i="1"/>
  <c r="N9551" i="1"/>
  <c r="S9550" i="1"/>
  <c r="R9550" i="1"/>
  <c r="P9550" i="1"/>
  <c r="O9550" i="1"/>
  <c r="N9550" i="1"/>
  <c r="S9549" i="1"/>
  <c r="R9549" i="1"/>
  <c r="P9549" i="1"/>
  <c r="O9549" i="1"/>
  <c r="N9549" i="1"/>
  <c r="S9548" i="1"/>
  <c r="R9548" i="1"/>
  <c r="P9548" i="1"/>
  <c r="O9548" i="1"/>
  <c r="N9548" i="1"/>
  <c r="S9547" i="1"/>
  <c r="R9547" i="1"/>
  <c r="P9547" i="1"/>
  <c r="O9547" i="1"/>
  <c r="N9547" i="1"/>
  <c r="S9546" i="1"/>
  <c r="R9546" i="1"/>
  <c r="P9546" i="1"/>
  <c r="O9546" i="1"/>
  <c r="N9546" i="1"/>
  <c r="S9545" i="1"/>
  <c r="R9545" i="1"/>
  <c r="P9545" i="1"/>
  <c r="O9545" i="1"/>
  <c r="N9545" i="1"/>
  <c r="S9544" i="1"/>
  <c r="R9544" i="1"/>
  <c r="P9544" i="1"/>
  <c r="O9544" i="1"/>
  <c r="N9544" i="1"/>
  <c r="S9543" i="1"/>
  <c r="R9543" i="1"/>
  <c r="P9543" i="1"/>
  <c r="O9543" i="1"/>
  <c r="N9543" i="1"/>
  <c r="S9542" i="1"/>
  <c r="R9542" i="1"/>
  <c r="P9542" i="1"/>
  <c r="O9542" i="1"/>
  <c r="N9542" i="1"/>
  <c r="S9541" i="1"/>
  <c r="R9541" i="1"/>
  <c r="P9541" i="1"/>
  <c r="O9541" i="1"/>
  <c r="N9541" i="1"/>
  <c r="S9540" i="1"/>
  <c r="R9540" i="1"/>
  <c r="P9540" i="1"/>
  <c r="O9540" i="1"/>
  <c r="N9540" i="1"/>
  <c r="S9539" i="1"/>
  <c r="R9539" i="1"/>
  <c r="P9539" i="1"/>
  <c r="O9539" i="1"/>
  <c r="N9539" i="1"/>
  <c r="S9538" i="1"/>
  <c r="R9538" i="1"/>
  <c r="P9538" i="1"/>
  <c r="O9538" i="1"/>
  <c r="N9538" i="1"/>
  <c r="S9537" i="1"/>
  <c r="R9537" i="1"/>
  <c r="P9537" i="1"/>
  <c r="O9537" i="1"/>
  <c r="N9537" i="1"/>
  <c r="S9536" i="1"/>
  <c r="R9536" i="1"/>
  <c r="P9536" i="1"/>
  <c r="O9536" i="1"/>
  <c r="N9536" i="1"/>
  <c r="S9535" i="1"/>
  <c r="R9535" i="1"/>
  <c r="P9535" i="1"/>
  <c r="O9535" i="1"/>
  <c r="N9535" i="1"/>
  <c r="S9534" i="1"/>
  <c r="R9534" i="1"/>
  <c r="P9534" i="1"/>
  <c r="O9534" i="1"/>
  <c r="N9534" i="1"/>
  <c r="S9533" i="1"/>
  <c r="R9533" i="1"/>
  <c r="P9533" i="1"/>
  <c r="O9533" i="1"/>
  <c r="N9533" i="1"/>
  <c r="S9532" i="1"/>
  <c r="R9532" i="1"/>
  <c r="P9532" i="1"/>
  <c r="O9532" i="1"/>
  <c r="N9532" i="1"/>
  <c r="S9531" i="1"/>
  <c r="R9531" i="1"/>
  <c r="P9531" i="1"/>
  <c r="O9531" i="1"/>
  <c r="N9531" i="1"/>
  <c r="S9530" i="1"/>
  <c r="R9530" i="1"/>
  <c r="P9530" i="1"/>
  <c r="O9530" i="1"/>
  <c r="N9530" i="1"/>
  <c r="S9529" i="1"/>
  <c r="R9529" i="1"/>
  <c r="P9529" i="1"/>
  <c r="O9529" i="1"/>
  <c r="N9529" i="1"/>
  <c r="S9528" i="1"/>
  <c r="R9528" i="1"/>
  <c r="P9528" i="1"/>
  <c r="O9528" i="1"/>
  <c r="N9528" i="1"/>
  <c r="S9527" i="1"/>
  <c r="R9527" i="1"/>
  <c r="P9527" i="1"/>
  <c r="O9527" i="1"/>
  <c r="N9527" i="1"/>
  <c r="S9526" i="1"/>
  <c r="R9526" i="1"/>
  <c r="P9526" i="1"/>
  <c r="O9526" i="1"/>
  <c r="N9526" i="1"/>
  <c r="S9525" i="1"/>
  <c r="R9525" i="1"/>
  <c r="P9525" i="1"/>
  <c r="O9525" i="1"/>
  <c r="N9525" i="1"/>
  <c r="S9524" i="1"/>
  <c r="R9524" i="1"/>
  <c r="P9524" i="1"/>
  <c r="O9524" i="1"/>
  <c r="N9524" i="1"/>
  <c r="S9523" i="1"/>
  <c r="R9523" i="1"/>
  <c r="P9523" i="1"/>
  <c r="O9523" i="1"/>
  <c r="N9523" i="1"/>
  <c r="S9522" i="1"/>
  <c r="R9522" i="1"/>
  <c r="P9522" i="1"/>
  <c r="O9522" i="1"/>
  <c r="N9522" i="1"/>
  <c r="S9521" i="1"/>
  <c r="R9521" i="1"/>
  <c r="P9521" i="1"/>
  <c r="O9521" i="1"/>
  <c r="N9521" i="1"/>
  <c r="S9520" i="1"/>
  <c r="R9520" i="1"/>
  <c r="P9520" i="1"/>
  <c r="O9520" i="1"/>
  <c r="N9520" i="1"/>
  <c r="S9519" i="1"/>
  <c r="R9519" i="1"/>
  <c r="P9519" i="1"/>
  <c r="O9519" i="1"/>
  <c r="N9519" i="1"/>
  <c r="S9518" i="1"/>
  <c r="R9518" i="1"/>
  <c r="P9518" i="1"/>
  <c r="O9518" i="1"/>
  <c r="N9518" i="1"/>
  <c r="S9517" i="1"/>
  <c r="R9517" i="1"/>
  <c r="P9517" i="1"/>
  <c r="O9517" i="1"/>
  <c r="N9517" i="1"/>
  <c r="S9516" i="1"/>
  <c r="R9516" i="1"/>
  <c r="P9516" i="1"/>
  <c r="O9516" i="1"/>
  <c r="N9516" i="1"/>
  <c r="S9515" i="1"/>
  <c r="R9515" i="1"/>
  <c r="P9515" i="1"/>
  <c r="O9515" i="1"/>
  <c r="N9515" i="1"/>
  <c r="S9514" i="1"/>
  <c r="R9514" i="1"/>
  <c r="P9514" i="1"/>
  <c r="O9514" i="1"/>
  <c r="N9514" i="1"/>
  <c r="S9513" i="1"/>
  <c r="R9513" i="1"/>
  <c r="P9513" i="1"/>
  <c r="O9513" i="1"/>
  <c r="N9513" i="1"/>
  <c r="S9512" i="1"/>
  <c r="R9512" i="1"/>
  <c r="P9512" i="1"/>
  <c r="O9512" i="1"/>
  <c r="N9512" i="1"/>
  <c r="S9511" i="1"/>
  <c r="R9511" i="1"/>
  <c r="P9511" i="1"/>
  <c r="O9511" i="1"/>
  <c r="N9511" i="1"/>
  <c r="S9510" i="1"/>
  <c r="R9510" i="1"/>
  <c r="P9510" i="1"/>
  <c r="O9510" i="1"/>
  <c r="N9510" i="1"/>
  <c r="S9509" i="1"/>
  <c r="R9509" i="1"/>
  <c r="P9509" i="1"/>
  <c r="O9509" i="1"/>
  <c r="N9509" i="1"/>
  <c r="S9508" i="1"/>
  <c r="R9508" i="1"/>
  <c r="P9508" i="1"/>
  <c r="O9508" i="1"/>
  <c r="N9508" i="1"/>
  <c r="S9507" i="1"/>
  <c r="R9507" i="1"/>
  <c r="P9507" i="1"/>
  <c r="O9507" i="1"/>
  <c r="N9507" i="1"/>
  <c r="S9506" i="1"/>
  <c r="R9506" i="1"/>
  <c r="P9506" i="1"/>
  <c r="O9506" i="1"/>
  <c r="N9506" i="1"/>
  <c r="S9505" i="1"/>
  <c r="R9505" i="1"/>
  <c r="P9505" i="1"/>
  <c r="O9505" i="1"/>
  <c r="N9505" i="1"/>
  <c r="S9504" i="1"/>
  <c r="R9504" i="1"/>
  <c r="P9504" i="1"/>
  <c r="O9504" i="1"/>
  <c r="N9504" i="1"/>
  <c r="S9503" i="1"/>
  <c r="R9503" i="1"/>
  <c r="P9503" i="1"/>
  <c r="O9503" i="1"/>
  <c r="N9503" i="1"/>
  <c r="S9502" i="1"/>
  <c r="R9502" i="1"/>
  <c r="P9502" i="1"/>
  <c r="O9502" i="1"/>
  <c r="N9502" i="1"/>
  <c r="S9501" i="1"/>
  <c r="R9501" i="1"/>
  <c r="P9501" i="1"/>
  <c r="O9501" i="1"/>
  <c r="N9501" i="1"/>
  <c r="S9500" i="1"/>
  <c r="R9500" i="1"/>
  <c r="P9500" i="1"/>
  <c r="O9500" i="1"/>
  <c r="N9500" i="1"/>
  <c r="S9499" i="1"/>
  <c r="R9499" i="1"/>
  <c r="P9499" i="1"/>
  <c r="O9499" i="1"/>
  <c r="N9499" i="1"/>
  <c r="S9498" i="1"/>
  <c r="R9498" i="1"/>
  <c r="P9498" i="1"/>
  <c r="O9498" i="1"/>
  <c r="N9498" i="1"/>
  <c r="S9497" i="1"/>
  <c r="R9497" i="1"/>
  <c r="P9497" i="1"/>
  <c r="O9497" i="1"/>
  <c r="N9497" i="1"/>
  <c r="S9496" i="1"/>
  <c r="R9496" i="1"/>
  <c r="P9496" i="1"/>
  <c r="O9496" i="1"/>
  <c r="N9496" i="1"/>
  <c r="S9495" i="1"/>
  <c r="R9495" i="1"/>
  <c r="P9495" i="1"/>
  <c r="O9495" i="1"/>
  <c r="N9495" i="1"/>
  <c r="S9494" i="1"/>
  <c r="R9494" i="1"/>
  <c r="P9494" i="1"/>
  <c r="O9494" i="1"/>
  <c r="N9494" i="1"/>
  <c r="S9493" i="1"/>
  <c r="R9493" i="1"/>
  <c r="P9493" i="1"/>
  <c r="O9493" i="1"/>
  <c r="N9493" i="1"/>
  <c r="S9492" i="1"/>
  <c r="R9492" i="1"/>
  <c r="P9492" i="1"/>
  <c r="O9492" i="1"/>
  <c r="N9492" i="1"/>
  <c r="S9491" i="1"/>
  <c r="R9491" i="1"/>
  <c r="P9491" i="1"/>
  <c r="O9491" i="1"/>
  <c r="N9491" i="1"/>
  <c r="S9490" i="1"/>
  <c r="R9490" i="1"/>
  <c r="P9490" i="1"/>
  <c r="O9490" i="1"/>
  <c r="N9490" i="1"/>
  <c r="S9489" i="1"/>
  <c r="R9489" i="1"/>
  <c r="P9489" i="1"/>
  <c r="O9489" i="1"/>
  <c r="N9489" i="1"/>
  <c r="S9488" i="1"/>
  <c r="R9488" i="1"/>
  <c r="P9488" i="1"/>
  <c r="O9488" i="1"/>
  <c r="N9488" i="1"/>
  <c r="S9487" i="1"/>
  <c r="R9487" i="1"/>
  <c r="P9487" i="1"/>
  <c r="O9487" i="1"/>
  <c r="N9487" i="1"/>
  <c r="S9486" i="1"/>
  <c r="R9486" i="1"/>
  <c r="P9486" i="1"/>
  <c r="O9486" i="1"/>
  <c r="N9486" i="1"/>
  <c r="S9485" i="1"/>
  <c r="R9485" i="1"/>
  <c r="P9485" i="1"/>
  <c r="O9485" i="1"/>
  <c r="N9485" i="1"/>
  <c r="S9484" i="1"/>
  <c r="R9484" i="1"/>
  <c r="P9484" i="1"/>
  <c r="O9484" i="1"/>
  <c r="N9484" i="1"/>
  <c r="S9483" i="1"/>
  <c r="R9483" i="1"/>
  <c r="P9483" i="1"/>
  <c r="O9483" i="1"/>
  <c r="N9483" i="1"/>
  <c r="S9482" i="1"/>
  <c r="R9482" i="1"/>
  <c r="P9482" i="1"/>
  <c r="O9482" i="1"/>
  <c r="N9482" i="1"/>
  <c r="S9481" i="1"/>
  <c r="R9481" i="1"/>
  <c r="P9481" i="1"/>
  <c r="O9481" i="1"/>
  <c r="N9481" i="1"/>
  <c r="S9480" i="1"/>
  <c r="R9480" i="1"/>
  <c r="P9480" i="1"/>
  <c r="O9480" i="1"/>
  <c r="N9480" i="1"/>
  <c r="S9479" i="1"/>
  <c r="R9479" i="1"/>
  <c r="P9479" i="1"/>
  <c r="O9479" i="1"/>
  <c r="N9479" i="1"/>
  <c r="S9478" i="1"/>
  <c r="R9478" i="1"/>
  <c r="P9478" i="1"/>
  <c r="O9478" i="1"/>
  <c r="N9478" i="1"/>
  <c r="S9477" i="1"/>
  <c r="R9477" i="1"/>
  <c r="P9477" i="1"/>
  <c r="O9477" i="1"/>
  <c r="N9477" i="1"/>
  <c r="S9476" i="1"/>
  <c r="R9476" i="1"/>
  <c r="P9476" i="1"/>
  <c r="O9476" i="1"/>
  <c r="N9476" i="1"/>
  <c r="S9475" i="1"/>
  <c r="R9475" i="1"/>
  <c r="P9475" i="1"/>
  <c r="O9475" i="1"/>
  <c r="N9475" i="1"/>
  <c r="S9474" i="1"/>
  <c r="R9474" i="1"/>
  <c r="P9474" i="1"/>
  <c r="O9474" i="1"/>
  <c r="N9474" i="1"/>
  <c r="S9473" i="1"/>
  <c r="R9473" i="1"/>
  <c r="P9473" i="1"/>
  <c r="O9473" i="1"/>
  <c r="N9473" i="1"/>
  <c r="S9472" i="1"/>
  <c r="R9472" i="1"/>
  <c r="P9472" i="1"/>
  <c r="O9472" i="1"/>
  <c r="N9472" i="1"/>
  <c r="S9471" i="1"/>
  <c r="R9471" i="1"/>
  <c r="P9471" i="1"/>
  <c r="O9471" i="1"/>
  <c r="N9471" i="1"/>
  <c r="S9470" i="1"/>
  <c r="R9470" i="1"/>
  <c r="P9470" i="1"/>
  <c r="O9470" i="1"/>
  <c r="N9470" i="1"/>
  <c r="S9469" i="1"/>
  <c r="R9469" i="1"/>
  <c r="P9469" i="1"/>
  <c r="O9469" i="1"/>
  <c r="N9469" i="1"/>
  <c r="S9468" i="1"/>
  <c r="R9468" i="1"/>
  <c r="P9468" i="1"/>
  <c r="O9468" i="1"/>
  <c r="N9468" i="1"/>
  <c r="S9467" i="1"/>
  <c r="R9467" i="1"/>
  <c r="P9467" i="1"/>
  <c r="O9467" i="1"/>
  <c r="N9467" i="1"/>
  <c r="S9466" i="1"/>
  <c r="R9466" i="1"/>
  <c r="P9466" i="1"/>
  <c r="O9466" i="1"/>
  <c r="N9466" i="1"/>
  <c r="S9465" i="1"/>
  <c r="R9465" i="1"/>
  <c r="P9465" i="1"/>
  <c r="O9465" i="1"/>
  <c r="N9465" i="1"/>
  <c r="S9464" i="1"/>
  <c r="R9464" i="1"/>
  <c r="P9464" i="1"/>
  <c r="O9464" i="1"/>
  <c r="N9464" i="1"/>
  <c r="S9463" i="1"/>
  <c r="R9463" i="1"/>
  <c r="P9463" i="1"/>
  <c r="O9463" i="1"/>
  <c r="N9463" i="1"/>
  <c r="S9462" i="1"/>
  <c r="R9462" i="1"/>
  <c r="P9462" i="1"/>
  <c r="O9462" i="1"/>
  <c r="N9462" i="1"/>
  <c r="S9461" i="1"/>
  <c r="R9461" i="1"/>
  <c r="P9461" i="1"/>
  <c r="O9461" i="1"/>
  <c r="N9461" i="1"/>
  <c r="S9460" i="1"/>
  <c r="R9460" i="1"/>
  <c r="P9460" i="1"/>
  <c r="O9460" i="1"/>
  <c r="N9460" i="1"/>
  <c r="S9459" i="1"/>
  <c r="R9459" i="1"/>
  <c r="P9459" i="1"/>
  <c r="O9459" i="1"/>
  <c r="N9459" i="1"/>
  <c r="S9458" i="1"/>
  <c r="R9458" i="1"/>
  <c r="P9458" i="1"/>
  <c r="O9458" i="1"/>
  <c r="N9458" i="1"/>
  <c r="S9457" i="1"/>
  <c r="R9457" i="1"/>
  <c r="P9457" i="1"/>
  <c r="O9457" i="1"/>
  <c r="N9457" i="1"/>
  <c r="S9456" i="1"/>
  <c r="R9456" i="1"/>
  <c r="P9456" i="1"/>
  <c r="O9456" i="1"/>
  <c r="N9456" i="1"/>
  <c r="S9455" i="1"/>
  <c r="R9455" i="1"/>
  <c r="P9455" i="1"/>
  <c r="O9455" i="1"/>
  <c r="N9455" i="1"/>
  <c r="S9454" i="1"/>
  <c r="R9454" i="1"/>
  <c r="P9454" i="1"/>
  <c r="O9454" i="1"/>
  <c r="N9454" i="1"/>
  <c r="S9453" i="1"/>
  <c r="R9453" i="1"/>
  <c r="P9453" i="1"/>
  <c r="O9453" i="1"/>
  <c r="N9453" i="1"/>
  <c r="S9452" i="1"/>
  <c r="R9452" i="1"/>
  <c r="P9452" i="1"/>
  <c r="O9452" i="1"/>
  <c r="N9452" i="1"/>
  <c r="S9451" i="1"/>
  <c r="R9451" i="1"/>
  <c r="P9451" i="1"/>
  <c r="O9451" i="1"/>
  <c r="N9451" i="1"/>
  <c r="S9450" i="1"/>
  <c r="R9450" i="1"/>
  <c r="P9450" i="1"/>
  <c r="O9450" i="1"/>
  <c r="N9450" i="1"/>
  <c r="S9449" i="1"/>
  <c r="R9449" i="1"/>
  <c r="P9449" i="1"/>
  <c r="O9449" i="1"/>
  <c r="N9449" i="1"/>
  <c r="S9448" i="1"/>
  <c r="R9448" i="1"/>
  <c r="P9448" i="1"/>
  <c r="O9448" i="1"/>
  <c r="N9448" i="1"/>
  <c r="S9447" i="1"/>
  <c r="R9447" i="1"/>
  <c r="P9447" i="1"/>
  <c r="O9447" i="1"/>
  <c r="N9447" i="1"/>
  <c r="S9446" i="1"/>
  <c r="R9446" i="1"/>
  <c r="P9446" i="1"/>
  <c r="O9446" i="1"/>
  <c r="N9446" i="1"/>
  <c r="S9445" i="1"/>
  <c r="R9445" i="1"/>
  <c r="P9445" i="1"/>
  <c r="O9445" i="1"/>
  <c r="N9445" i="1"/>
  <c r="S9444" i="1"/>
  <c r="R9444" i="1"/>
  <c r="P9444" i="1"/>
  <c r="O9444" i="1"/>
  <c r="N9444" i="1"/>
  <c r="S9443" i="1"/>
  <c r="R9443" i="1"/>
  <c r="P9443" i="1"/>
  <c r="O9443" i="1"/>
  <c r="N9443" i="1"/>
  <c r="S9442" i="1"/>
  <c r="R9442" i="1"/>
  <c r="P9442" i="1"/>
  <c r="O9442" i="1"/>
  <c r="N9442" i="1"/>
  <c r="S9441" i="1"/>
  <c r="R9441" i="1"/>
  <c r="P9441" i="1"/>
  <c r="O9441" i="1"/>
  <c r="N9441" i="1"/>
  <c r="S9440" i="1"/>
  <c r="R9440" i="1"/>
  <c r="P9440" i="1"/>
  <c r="O9440" i="1"/>
  <c r="N9440" i="1"/>
  <c r="S9439" i="1"/>
  <c r="R9439" i="1"/>
  <c r="P9439" i="1"/>
  <c r="O9439" i="1"/>
  <c r="N9439" i="1"/>
  <c r="S9438" i="1"/>
  <c r="R9438" i="1"/>
  <c r="P9438" i="1"/>
  <c r="O9438" i="1"/>
  <c r="N9438" i="1"/>
  <c r="S9437" i="1"/>
  <c r="R9437" i="1"/>
  <c r="P9437" i="1"/>
  <c r="O9437" i="1"/>
  <c r="N9437" i="1"/>
  <c r="S9436" i="1"/>
  <c r="R9436" i="1"/>
  <c r="P9436" i="1"/>
  <c r="O9436" i="1"/>
  <c r="N9436" i="1"/>
  <c r="S9435" i="1"/>
  <c r="R9435" i="1"/>
  <c r="P9435" i="1"/>
  <c r="O9435" i="1"/>
  <c r="N9435" i="1"/>
  <c r="S9434" i="1"/>
  <c r="R9434" i="1"/>
  <c r="P9434" i="1"/>
  <c r="O9434" i="1"/>
  <c r="N9434" i="1"/>
  <c r="S9433" i="1"/>
  <c r="R9433" i="1"/>
  <c r="P9433" i="1"/>
  <c r="O9433" i="1"/>
  <c r="N9433" i="1"/>
  <c r="S9432" i="1"/>
  <c r="R9432" i="1"/>
  <c r="P9432" i="1"/>
  <c r="O9432" i="1"/>
  <c r="N9432" i="1"/>
  <c r="S9431" i="1"/>
  <c r="R9431" i="1"/>
  <c r="P9431" i="1"/>
  <c r="O9431" i="1"/>
  <c r="N9431" i="1"/>
  <c r="S9430" i="1"/>
  <c r="R9430" i="1"/>
  <c r="P9430" i="1"/>
  <c r="O9430" i="1"/>
  <c r="N9430" i="1"/>
  <c r="S9429" i="1"/>
  <c r="R9429" i="1"/>
  <c r="P9429" i="1"/>
  <c r="O9429" i="1"/>
  <c r="N9429" i="1"/>
  <c r="S9428" i="1"/>
  <c r="R9428" i="1"/>
  <c r="P9428" i="1"/>
  <c r="O9428" i="1"/>
  <c r="N9428" i="1"/>
  <c r="S9427" i="1"/>
  <c r="R9427" i="1"/>
  <c r="P9427" i="1"/>
  <c r="O9427" i="1"/>
  <c r="N9427" i="1"/>
  <c r="S9426" i="1"/>
  <c r="R9426" i="1"/>
  <c r="P9426" i="1"/>
  <c r="O9426" i="1"/>
  <c r="N9426" i="1"/>
  <c r="S9425" i="1"/>
  <c r="R9425" i="1"/>
  <c r="P9425" i="1"/>
  <c r="O9425" i="1"/>
  <c r="N9425" i="1"/>
  <c r="S9424" i="1"/>
  <c r="R9424" i="1"/>
  <c r="P9424" i="1"/>
  <c r="O9424" i="1"/>
  <c r="N9424" i="1"/>
  <c r="S9423" i="1"/>
  <c r="R9423" i="1"/>
  <c r="P9423" i="1"/>
  <c r="O9423" i="1"/>
  <c r="N9423" i="1"/>
  <c r="S9422" i="1"/>
  <c r="R9422" i="1"/>
  <c r="P9422" i="1"/>
  <c r="O9422" i="1"/>
  <c r="N9422" i="1"/>
  <c r="S9421" i="1"/>
  <c r="R9421" i="1"/>
  <c r="P9421" i="1"/>
  <c r="O9421" i="1"/>
  <c r="N9421" i="1"/>
  <c r="S9420" i="1"/>
  <c r="R9420" i="1"/>
  <c r="P9420" i="1"/>
  <c r="O9420" i="1"/>
  <c r="N9420" i="1"/>
  <c r="S9419" i="1"/>
  <c r="R9419" i="1"/>
  <c r="P9419" i="1"/>
  <c r="O9419" i="1"/>
  <c r="N9419" i="1"/>
  <c r="S9418" i="1"/>
  <c r="R9418" i="1"/>
  <c r="P9418" i="1"/>
  <c r="O9418" i="1"/>
  <c r="N9418" i="1"/>
  <c r="S9417" i="1"/>
  <c r="R9417" i="1"/>
  <c r="P9417" i="1"/>
  <c r="O9417" i="1"/>
  <c r="N9417" i="1"/>
  <c r="S9416" i="1"/>
  <c r="R9416" i="1"/>
  <c r="P9416" i="1"/>
  <c r="O9416" i="1"/>
  <c r="N9416" i="1"/>
  <c r="S9415" i="1"/>
  <c r="R9415" i="1"/>
  <c r="P9415" i="1"/>
  <c r="O9415" i="1"/>
  <c r="N9415" i="1"/>
  <c r="S9414" i="1"/>
  <c r="R9414" i="1"/>
  <c r="P9414" i="1"/>
  <c r="O9414" i="1"/>
  <c r="N9414" i="1"/>
  <c r="S9413" i="1"/>
  <c r="R9413" i="1"/>
  <c r="P9413" i="1"/>
  <c r="O9413" i="1"/>
  <c r="N9413" i="1"/>
  <c r="S9412" i="1"/>
  <c r="R9412" i="1"/>
  <c r="P9412" i="1"/>
  <c r="O9412" i="1"/>
  <c r="N9412" i="1"/>
  <c r="S9411" i="1"/>
  <c r="R9411" i="1"/>
  <c r="P9411" i="1"/>
  <c r="O9411" i="1"/>
  <c r="N9411" i="1"/>
  <c r="S9410" i="1"/>
  <c r="R9410" i="1"/>
  <c r="P9410" i="1"/>
  <c r="O9410" i="1"/>
  <c r="N9410" i="1"/>
  <c r="S9409" i="1"/>
  <c r="R9409" i="1"/>
  <c r="P9409" i="1"/>
  <c r="O9409" i="1"/>
  <c r="N9409" i="1"/>
  <c r="S9408" i="1"/>
  <c r="R9408" i="1"/>
  <c r="P9408" i="1"/>
  <c r="O9408" i="1"/>
  <c r="N9408" i="1"/>
  <c r="S9407" i="1"/>
  <c r="R9407" i="1"/>
  <c r="P9407" i="1"/>
  <c r="O9407" i="1"/>
  <c r="N9407" i="1"/>
  <c r="S9406" i="1"/>
  <c r="R9406" i="1"/>
  <c r="P9406" i="1"/>
  <c r="O9406" i="1"/>
  <c r="N9406" i="1"/>
  <c r="S9405" i="1"/>
  <c r="R9405" i="1"/>
  <c r="P9405" i="1"/>
  <c r="O9405" i="1"/>
  <c r="N9405" i="1"/>
  <c r="S9404" i="1"/>
  <c r="R9404" i="1"/>
  <c r="P9404" i="1"/>
  <c r="O9404" i="1"/>
  <c r="N9404" i="1"/>
  <c r="S9403" i="1"/>
  <c r="R9403" i="1"/>
  <c r="P9403" i="1"/>
  <c r="O9403" i="1"/>
  <c r="N9403" i="1"/>
  <c r="S9402" i="1"/>
  <c r="R9402" i="1"/>
  <c r="P9402" i="1"/>
  <c r="O9402" i="1"/>
  <c r="N9402" i="1"/>
  <c r="S9401" i="1"/>
  <c r="R9401" i="1"/>
  <c r="P9401" i="1"/>
  <c r="O9401" i="1"/>
  <c r="N9401" i="1"/>
  <c r="S9400" i="1"/>
  <c r="R9400" i="1"/>
  <c r="P9400" i="1"/>
  <c r="O9400" i="1"/>
  <c r="N9400" i="1"/>
  <c r="S9399" i="1"/>
  <c r="R9399" i="1"/>
  <c r="P9399" i="1"/>
  <c r="O9399" i="1"/>
  <c r="N9399" i="1"/>
  <c r="S9398" i="1"/>
  <c r="R9398" i="1"/>
  <c r="P9398" i="1"/>
  <c r="O9398" i="1"/>
  <c r="N9398" i="1"/>
  <c r="S9397" i="1"/>
  <c r="R9397" i="1"/>
  <c r="P9397" i="1"/>
  <c r="O9397" i="1"/>
  <c r="N9397" i="1"/>
  <c r="S9396" i="1"/>
  <c r="R9396" i="1"/>
  <c r="P9396" i="1"/>
  <c r="O9396" i="1"/>
  <c r="N9396" i="1"/>
  <c r="S9395" i="1"/>
  <c r="R9395" i="1"/>
  <c r="P9395" i="1"/>
  <c r="O9395" i="1"/>
  <c r="N9395" i="1"/>
  <c r="S9394" i="1"/>
  <c r="R9394" i="1"/>
  <c r="P9394" i="1"/>
  <c r="O9394" i="1"/>
  <c r="N9394" i="1"/>
  <c r="S9393" i="1"/>
  <c r="R9393" i="1"/>
  <c r="P9393" i="1"/>
  <c r="O9393" i="1"/>
  <c r="N9393" i="1"/>
  <c r="S9392" i="1"/>
  <c r="R9392" i="1"/>
  <c r="P9392" i="1"/>
  <c r="O9392" i="1"/>
  <c r="N9392" i="1"/>
  <c r="S9391" i="1"/>
  <c r="R9391" i="1"/>
  <c r="P9391" i="1"/>
  <c r="O9391" i="1"/>
  <c r="N9391" i="1"/>
  <c r="S9390" i="1"/>
  <c r="R9390" i="1"/>
  <c r="P9390" i="1"/>
  <c r="O9390" i="1"/>
  <c r="N9390" i="1"/>
  <c r="S9389" i="1"/>
  <c r="R9389" i="1"/>
  <c r="P9389" i="1"/>
  <c r="O9389" i="1"/>
  <c r="N9389" i="1"/>
  <c r="S9388" i="1"/>
  <c r="R9388" i="1"/>
  <c r="P9388" i="1"/>
  <c r="O9388" i="1"/>
  <c r="N9388" i="1"/>
  <c r="S9387" i="1"/>
  <c r="R9387" i="1"/>
  <c r="P9387" i="1"/>
  <c r="O9387" i="1"/>
  <c r="N9387" i="1"/>
  <c r="S9386" i="1"/>
  <c r="R9386" i="1"/>
  <c r="P9386" i="1"/>
  <c r="O9386" i="1"/>
  <c r="N9386" i="1"/>
  <c r="S9385" i="1"/>
  <c r="R9385" i="1"/>
  <c r="P9385" i="1"/>
  <c r="O9385" i="1"/>
  <c r="N9385" i="1"/>
  <c r="S9384" i="1"/>
  <c r="R9384" i="1"/>
  <c r="P9384" i="1"/>
  <c r="O9384" i="1"/>
  <c r="N9384" i="1"/>
  <c r="S9383" i="1"/>
  <c r="R9383" i="1"/>
  <c r="P9383" i="1"/>
  <c r="O9383" i="1"/>
  <c r="N9383" i="1"/>
  <c r="S9382" i="1"/>
  <c r="R9382" i="1"/>
  <c r="P9382" i="1"/>
  <c r="O9382" i="1"/>
  <c r="N9382" i="1"/>
  <c r="S9381" i="1"/>
  <c r="R9381" i="1"/>
  <c r="P9381" i="1"/>
  <c r="O9381" i="1"/>
  <c r="N9381" i="1"/>
  <c r="S9380" i="1"/>
  <c r="R9380" i="1"/>
  <c r="P9380" i="1"/>
  <c r="O9380" i="1"/>
  <c r="N9380" i="1"/>
  <c r="S9379" i="1"/>
  <c r="R9379" i="1"/>
  <c r="P9379" i="1"/>
  <c r="O9379" i="1"/>
  <c r="N9379" i="1"/>
  <c r="S9378" i="1"/>
  <c r="R9378" i="1"/>
  <c r="P9378" i="1"/>
  <c r="O9378" i="1"/>
  <c r="N9378" i="1"/>
  <c r="S9377" i="1"/>
  <c r="R9377" i="1"/>
  <c r="P9377" i="1"/>
  <c r="O9377" i="1"/>
  <c r="N9377" i="1"/>
  <c r="S9376" i="1"/>
  <c r="R9376" i="1"/>
  <c r="P9376" i="1"/>
  <c r="O9376" i="1"/>
  <c r="N9376" i="1"/>
  <c r="S9375" i="1"/>
  <c r="R9375" i="1"/>
  <c r="P9375" i="1"/>
  <c r="O9375" i="1"/>
  <c r="N9375" i="1"/>
  <c r="S9374" i="1"/>
  <c r="R9374" i="1"/>
  <c r="P9374" i="1"/>
  <c r="O9374" i="1"/>
  <c r="N9374" i="1"/>
  <c r="S9373" i="1"/>
  <c r="R9373" i="1"/>
  <c r="P9373" i="1"/>
  <c r="O9373" i="1"/>
  <c r="N9373" i="1"/>
  <c r="S9372" i="1"/>
  <c r="R9372" i="1"/>
  <c r="P9372" i="1"/>
  <c r="O9372" i="1"/>
  <c r="N9372" i="1"/>
  <c r="S9371" i="1"/>
  <c r="R9371" i="1"/>
  <c r="P9371" i="1"/>
  <c r="O9371" i="1"/>
  <c r="N9371" i="1"/>
  <c r="S9370" i="1"/>
  <c r="R9370" i="1"/>
  <c r="P9370" i="1"/>
  <c r="O9370" i="1"/>
  <c r="N9370" i="1"/>
  <c r="S9369" i="1"/>
  <c r="R9369" i="1"/>
  <c r="P9369" i="1"/>
  <c r="O9369" i="1"/>
  <c r="N9369" i="1"/>
  <c r="S9368" i="1"/>
  <c r="R9368" i="1"/>
  <c r="P9368" i="1"/>
  <c r="O9368" i="1"/>
  <c r="N9368" i="1"/>
  <c r="S9367" i="1"/>
  <c r="R9367" i="1"/>
  <c r="P9367" i="1"/>
  <c r="O9367" i="1"/>
  <c r="N9367" i="1"/>
  <c r="S9366" i="1"/>
  <c r="R9366" i="1"/>
  <c r="P9366" i="1"/>
  <c r="O9366" i="1"/>
  <c r="N9366" i="1"/>
  <c r="S9365" i="1"/>
  <c r="R9365" i="1"/>
  <c r="P9365" i="1"/>
  <c r="O9365" i="1"/>
  <c r="N9365" i="1"/>
  <c r="S9364" i="1"/>
  <c r="R9364" i="1"/>
  <c r="P9364" i="1"/>
  <c r="O9364" i="1"/>
  <c r="N9364" i="1"/>
  <c r="S9363" i="1"/>
  <c r="R9363" i="1"/>
  <c r="P9363" i="1"/>
  <c r="O9363" i="1"/>
  <c r="N9363" i="1"/>
  <c r="S9362" i="1"/>
  <c r="R9362" i="1"/>
  <c r="P9362" i="1"/>
  <c r="O9362" i="1"/>
  <c r="N9362" i="1"/>
  <c r="S9361" i="1"/>
  <c r="R9361" i="1"/>
  <c r="P9361" i="1"/>
  <c r="O9361" i="1"/>
  <c r="N9361" i="1"/>
  <c r="S9360" i="1"/>
  <c r="R9360" i="1"/>
  <c r="P9360" i="1"/>
  <c r="O9360" i="1"/>
  <c r="N9360" i="1"/>
  <c r="S9359" i="1"/>
  <c r="R9359" i="1"/>
  <c r="P9359" i="1"/>
  <c r="O9359" i="1"/>
  <c r="N9359" i="1"/>
  <c r="S9358" i="1"/>
  <c r="R9358" i="1"/>
  <c r="P9358" i="1"/>
  <c r="O9358" i="1"/>
  <c r="N9358" i="1"/>
  <c r="S9357" i="1"/>
  <c r="R9357" i="1"/>
  <c r="P9357" i="1"/>
  <c r="O9357" i="1"/>
  <c r="N9357" i="1"/>
  <c r="S9356" i="1"/>
  <c r="R9356" i="1"/>
  <c r="P9356" i="1"/>
  <c r="O9356" i="1"/>
  <c r="N9356" i="1"/>
  <c r="S9355" i="1"/>
  <c r="R9355" i="1"/>
  <c r="P9355" i="1"/>
  <c r="O9355" i="1"/>
  <c r="N9355" i="1"/>
  <c r="S9354" i="1"/>
  <c r="R9354" i="1"/>
  <c r="P9354" i="1"/>
  <c r="O9354" i="1"/>
  <c r="N9354" i="1"/>
  <c r="S9353" i="1"/>
  <c r="R9353" i="1"/>
  <c r="P9353" i="1"/>
  <c r="O9353" i="1"/>
  <c r="N9353" i="1"/>
  <c r="S9352" i="1"/>
  <c r="R9352" i="1"/>
  <c r="P9352" i="1"/>
  <c r="O9352" i="1"/>
  <c r="N9352" i="1"/>
  <c r="S9351" i="1"/>
  <c r="R9351" i="1"/>
  <c r="P9351" i="1"/>
  <c r="O9351" i="1"/>
  <c r="N9351" i="1"/>
  <c r="S9350" i="1"/>
  <c r="R9350" i="1"/>
  <c r="P9350" i="1"/>
  <c r="O9350" i="1"/>
  <c r="N9350" i="1"/>
  <c r="S9349" i="1"/>
  <c r="R9349" i="1"/>
  <c r="P9349" i="1"/>
  <c r="O9349" i="1"/>
  <c r="N9349" i="1"/>
  <c r="S9348" i="1"/>
  <c r="R9348" i="1"/>
  <c r="P9348" i="1"/>
  <c r="O9348" i="1"/>
  <c r="N9348" i="1"/>
  <c r="S9347" i="1"/>
  <c r="R9347" i="1"/>
  <c r="P9347" i="1"/>
  <c r="O9347" i="1"/>
  <c r="N9347" i="1"/>
  <c r="S9346" i="1"/>
  <c r="R9346" i="1"/>
  <c r="P9346" i="1"/>
  <c r="O9346" i="1"/>
  <c r="N9346" i="1"/>
  <c r="S9345" i="1"/>
  <c r="R9345" i="1"/>
  <c r="P9345" i="1"/>
  <c r="O9345" i="1"/>
  <c r="N9345" i="1"/>
  <c r="S9344" i="1"/>
  <c r="R9344" i="1"/>
  <c r="P9344" i="1"/>
  <c r="O9344" i="1"/>
  <c r="N9344" i="1"/>
  <c r="S9343" i="1"/>
  <c r="R9343" i="1"/>
  <c r="P9343" i="1"/>
  <c r="O9343" i="1"/>
  <c r="N9343" i="1"/>
  <c r="S9342" i="1"/>
  <c r="R9342" i="1"/>
  <c r="P9342" i="1"/>
  <c r="O9342" i="1"/>
  <c r="N9342" i="1"/>
  <c r="S9341" i="1"/>
  <c r="R9341" i="1"/>
  <c r="P9341" i="1"/>
  <c r="O9341" i="1"/>
  <c r="N9341" i="1"/>
  <c r="S9340" i="1"/>
  <c r="R9340" i="1"/>
  <c r="P9340" i="1"/>
  <c r="O9340" i="1"/>
  <c r="N9340" i="1"/>
  <c r="S9339" i="1"/>
  <c r="R9339" i="1"/>
  <c r="P9339" i="1"/>
  <c r="O9339" i="1"/>
  <c r="N9339" i="1"/>
  <c r="S9338" i="1"/>
  <c r="R9338" i="1"/>
  <c r="P9338" i="1"/>
  <c r="O9338" i="1"/>
  <c r="N9338" i="1"/>
  <c r="S9337" i="1"/>
  <c r="R9337" i="1"/>
  <c r="P9337" i="1"/>
  <c r="O9337" i="1"/>
  <c r="N9337" i="1"/>
  <c r="S9336" i="1"/>
  <c r="R9336" i="1"/>
  <c r="P9336" i="1"/>
  <c r="O9336" i="1"/>
  <c r="N9336" i="1"/>
  <c r="S9335" i="1"/>
  <c r="R9335" i="1"/>
  <c r="P9335" i="1"/>
  <c r="O9335" i="1"/>
  <c r="N9335" i="1"/>
  <c r="S9334" i="1"/>
  <c r="R9334" i="1"/>
  <c r="P9334" i="1"/>
  <c r="O9334" i="1"/>
  <c r="N9334" i="1"/>
  <c r="S9333" i="1"/>
  <c r="R9333" i="1"/>
  <c r="P9333" i="1"/>
  <c r="O9333" i="1"/>
  <c r="N9333" i="1"/>
  <c r="S9332" i="1"/>
  <c r="R9332" i="1"/>
  <c r="P9332" i="1"/>
  <c r="O9332" i="1"/>
  <c r="N9332" i="1"/>
  <c r="S9331" i="1"/>
  <c r="R9331" i="1"/>
  <c r="P9331" i="1"/>
  <c r="O9331" i="1"/>
  <c r="N9331" i="1"/>
  <c r="S9330" i="1"/>
  <c r="R9330" i="1"/>
  <c r="P9330" i="1"/>
  <c r="O9330" i="1"/>
  <c r="N9330" i="1"/>
  <c r="S9329" i="1"/>
  <c r="R9329" i="1"/>
  <c r="P9329" i="1"/>
  <c r="O9329" i="1"/>
  <c r="N9329" i="1"/>
  <c r="S9328" i="1"/>
  <c r="R9328" i="1"/>
  <c r="P9328" i="1"/>
  <c r="O9328" i="1"/>
  <c r="N9328" i="1"/>
  <c r="S9327" i="1"/>
  <c r="R9327" i="1"/>
  <c r="P9327" i="1"/>
  <c r="O9327" i="1"/>
  <c r="N9327" i="1"/>
  <c r="S9326" i="1"/>
  <c r="R9326" i="1"/>
  <c r="P9326" i="1"/>
  <c r="O9326" i="1"/>
  <c r="N9326" i="1"/>
  <c r="S9325" i="1"/>
  <c r="R9325" i="1"/>
  <c r="P9325" i="1"/>
  <c r="O9325" i="1"/>
  <c r="N9325" i="1"/>
  <c r="S9324" i="1"/>
  <c r="R9324" i="1"/>
  <c r="P9324" i="1"/>
  <c r="O9324" i="1"/>
  <c r="N9324" i="1"/>
  <c r="S9323" i="1"/>
  <c r="R9323" i="1"/>
  <c r="P9323" i="1"/>
  <c r="O9323" i="1"/>
  <c r="N9323" i="1"/>
  <c r="S9322" i="1"/>
  <c r="R9322" i="1"/>
  <c r="P9322" i="1"/>
  <c r="O9322" i="1"/>
  <c r="N9322" i="1"/>
  <c r="S9321" i="1"/>
  <c r="R9321" i="1"/>
  <c r="P9321" i="1"/>
  <c r="O9321" i="1"/>
  <c r="N9321" i="1"/>
  <c r="S9320" i="1"/>
  <c r="R9320" i="1"/>
  <c r="P9320" i="1"/>
  <c r="O9320" i="1"/>
  <c r="N9320" i="1"/>
  <c r="S9319" i="1"/>
  <c r="R9319" i="1"/>
  <c r="P9319" i="1"/>
  <c r="O9319" i="1"/>
  <c r="N9319" i="1"/>
  <c r="S9318" i="1"/>
  <c r="R9318" i="1"/>
  <c r="P9318" i="1"/>
  <c r="O9318" i="1"/>
  <c r="N9318" i="1"/>
  <c r="S9317" i="1"/>
  <c r="R9317" i="1"/>
  <c r="P9317" i="1"/>
  <c r="O9317" i="1"/>
  <c r="N9317" i="1"/>
  <c r="S9316" i="1"/>
  <c r="R9316" i="1"/>
  <c r="P9316" i="1"/>
  <c r="O9316" i="1"/>
  <c r="N9316" i="1"/>
  <c r="S9315" i="1"/>
  <c r="R9315" i="1"/>
  <c r="P9315" i="1"/>
  <c r="O9315" i="1"/>
  <c r="N9315" i="1"/>
  <c r="S9314" i="1"/>
  <c r="R9314" i="1"/>
  <c r="P9314" i="1"/>
  <c r="O9314" i="1"/>
  <c r="N9314" i="1"/>
  <c r="S9313" i="1"/>
  <c r="R9313" i="1"/>
  <c r="P9313" i="1"/>
  <c r="O9313" i="1"/>
  <c r="N9313" i="1"/>
  <c r="S9312" i="1"/>
  <c r="R9312" i="1"/>
  <c r="P9312" i="1"/>
  <c r="O9312" i="1"/>
  <c r="N9312" i="1"/>
  <c r="S9311" i="1"/>
  <c r="R9311" i="1"/>
  <c r="P9311" i="1"/>
  <c r="O9311" i="1"/>
  <c r="N9311" i="1"/>
  <c r="S9310" i="1"/>
  <c r="R9310" i="1"/>
  <c r="P9310" i="1"/>
  <c r="O9310" i="1"/>
  <c r="N9310" i="1"/>
  <c r="S9309" i="1"/>
  <c r="R9309" i="1"/>
  <c r="P9309" i="1"/>
  <c r="O9309" i="1"/>
  <c r="N9309" i="1"/>
  <c r="S9308" i="1"/>
  <c r="R9308" i="1"/>
  <c r="P9308" i="1"/>
  <c r="O9308" i="1"/>
  <c r="N9308" i="1"/>
  <c r="S9307" i="1"/>
  <c r="R9307" i="1"/>
  <c r="P9307" i="1"/>
  <c r="O9307" i="1"/>
  <c r="N9307" i="1"/>
  <c r="S9306" i="1"/>
  <c r="R9306" i="1"/>
  <c r="P9306" i="1"/>
  <c r="O9306" i="1"/>
  <c r="N9306" i="1"/>
  <c r="S9305" i="1"/>
  <c r="R9305" i="1"/>
  <c r="P9305" i="1"/>
  <c r="O9305" i="1"/>
  <c r="N9305" i="1"/>
  <c r="S9304" i="1"/>
  <c r="R9304" i="1"/>
  <c r="P9304" i="1"/>
  <c r="O9304" i="1"/>
  <c r="N9304" i="1"/>
  <c r="S9303" i="1"/>
  <c r="R9303" i="1"/>
  <c r="P9303" i="1"/>
  <c r="O9303" i="1"/>
  <c r="N9303" i="1"/>
  <c r="S9302" i="1"/>
  <c r="R9302" i="1"/>
  <c r="P9302" i="1"/>
  <c r="O9302" i="1"/>
  <c r="N9302" i="1"/>
  <c r="S9301" i="1"/>
  <c r="R9301" i="1"/>
  <c r="P9301" i="1"/>
  <c r="O9301" i="1"/>
  <c r="N9301" i="1"/>
  <c r="S9300" i="1"/>
  <c r="R9300" i="1"/>
  <c r="P9300" i="1"/>
  <c r="O9300" i="1"/>
  <c r="N9300" i="1"/>
  <c r="S9299" i="1"/>
  <c r="R9299" i="1"/>
  <c r="P9299" i="1"/>
  <c r="O9299" i="1"/>
  <c r="N9299" i="1"/>
  <c r="S9298" i="1"/>
  <c r="R9298" i="1"/>
  <c r="P9298" i="1"/>
  <c r="O9298" i="1"/>
  <c r="N9298" i="1"/>
  <c r="S9297" i="1"/>
  <c r="R9297" i="1"/>
  <c r="P9297" i="1"/>
  <c r="O9297" i="1"/>
  <c r="N9297" i="1"/>
  <c r="S9296" i="1"/>
  <c r="R9296" i="1"/>
  <c r="P9296" i="1"/>
  <c r="O9296" i="1"/>
  <c r="N9296" i="1"/>
  <c r="S9295" i="1"/>
  <c r="R9295" i="1"/>
  <c r="P9295" i="1"/>
  <c r="O9295" i="1"/>
  <c r="N9295" i="1"/>
  <c r="S9294" i="1"/>
  <c r="R9294" i="1"/>
  <c r="P9294" i="1"/>
  <c r="O9294" i="1"/>
  <c r="N9294" i="1"/>
  <c r="S9293" i="1"/>
  <c r="R9293" i="1"/>
  <c r="P9293" i="1"/>
  <c r="O9293" i="1"/>
  <c r="N9293" i="1"/>
  <c r="S9292" i="1"/>
  <c r="R9292" i="1"/>
  <c r="P9292" i="1"/>
  <c r="O9292" i="1"/>
  <c r="N9292" i="1"/>
  <c r="S9291" i="1"/>
  <c r="R9291" i="1"/>
  <c r="P9291" i="1"/>
  <c r="O9291" i="1"/>
  <c r="N9291" i="1"/>
  <c r="S9290" i="1"/>
  <c r="R9290" i="1"/>
  <c r="P9290" i="1"/>
  <c r="O9290" i="1"/>
  <c r="N9290" i="1"/>
  <c r="S9289" i="1"/>
  <c r="R9289" i="1"/>
  <c r="P9289" i="1"/>
  <c r="O9289" i="1"/>
  <c r="N9289" i="1"/>
  <c r="S9288" i="1"/>
  <c r="R9288" i="1"/>
  <c r="P9288" i="1"/>
  <c r="O9288" i="1"/>
  <c r="N9288" i="1"/>
  <c r="S9287" i="1"/>
  <c r="R9287" i="1"/>
  <c r="P9287" i="1"/>
  <c r="O9287" i="1"/>
  <c r="N9287" i="1"/>
  <c r="S9286" i="1"/>
  <c r="R9286" i="1"/>
  <c r="P9286" i="1"/>
  <c r="O9286" i="1"/>
  <c r="N9286" i="1"/>
  <c r="S9285" i="1"/>
  <c r="R9285" i="1"/>
  <c r="P9285" i="1"/>
  <c r="O9285" i="1"/>
  <c r="N9285" i="1"/>
  <c r="S9284" i="1"/>
  <c r="R9284" i="1"/>
  <c r="P9284" i="1"/>
  <c r="O9284" i="1"/>
  <c r="N9284" i="1"/>
  <c r="S9283" i="1"/>
  <c r="R9283" i="1"/>
  <c r="P9283" i="1"/>
  <c r="O9283" i="1"/>
  <c r="N9283" i="1"/>
  <c r="S9282" i="1"/>
  <c r="R9282" i="1"/>
  <c r="P9282" i="1"/>
  <c r="O9282" i="1"/>
  <c r="N9282" i="1"/>
  <c r="S9281" i="1"/>
  <c r="R9281" i="1"/>
  <c r="P9281" i="1"/>
  <c r="O9281" i="1"/>
  <c r="N9281" i="1"/>
  <c r="S9280" i="1"/>
  <c r="R9280" i="1"/>
  <c r="P9280" i="1"/>
  <c r="O9280" i="1"/>
  <c r="N9280" i="1"/>
  <c r="S9279" i="1"/>
  <c r="R9279" i="1"/>
  <c r="P9279" i="1"/>
  <c r="O9279" i="1"/>
  <c r="N9279" i="1"/>
  <c r="S9278" i="1"/>
  <c r="R9278" i="1"/>
  <c r="P9278" i="1"/>
  <c r="O9278" i="1"/>
  <c r="N9278" i="1"/>
  <c r="S9277" i="1"/>
  <c r="R9277" i="1"/>
  <c r="P9277" i="1"/>
  <c r="O9277" i="1"/>
  <c r="N9277" i="1"/>
  <c r="S9276" i="1"/>
  <c r="R9276" i="1"/>
  <c r="P9276" i="1"/>
  <c r="O9276" i="1"/>
  <c r="N9276" i="1"/>
  <c r="S9275" i="1"/>
  <c r="R9275" i="1"/>
  <c r="P9275" i="1"/>
  <c r="O9275" i="1"/>
  <c r="N9275" i="1"/>
  <c r="S9274" i="1"/>
  <c r="R9274" i="1"/>
  <c r="P9274" i="1"/>
  <c r="O9274" i="1"/>
  <c r="N9274" i="1"/>
  <c r="S9273" i="1"/>
  <c r="R9273" i="1"/>
  <c r="P9273" i="1"/>
  <c r="O9273" i="1"/>
  <c r="N9273" i="1"/>
  <c r="S9272" i="1"/>
  <c r="R9272" i="1"/>
  <c r="P9272" i="1"/>
  <c r="O9272" i="1"/>
  <c r="N9272" i="1"/>
  <c r="S9271" i="1"/>
  <c r="R9271" i="1"/>
  <c r="P9271" i="1"/>
  <c r="O9271" i="1"/>
  <c r="N9271" i="1"/>
  <c r="S9270" i="1"/>
  <c r="R9270" i="1"/>
  <c r="P9270" i="1"/>
  <c r="O9270" i="1"/>
  <c r="N9270" i="1"/>
  <c r="S9269" i="1"/>
  <c r="R9269" i="1"/>
  <c r="P9269" i="1"/>
  <c r="O9269" i="1"/>
  <c r="N9269" i="1"/>
  <c r="S9268" i="1"/>
  <c r="R9268" i="1"/>
  <c r="P9268" i="1"/>
  <c r="O9268" i="1"/>
  <c r="N9268" i="1"/>
  <c r="S9267" i="1"/>
  <c r="R9267" i="1"/>
  <c r="P9267" i="1"/>
  <c r="O9267" i="1"/>
  <c r="N9267" i="1"/>
  <c r="S9266" i="1"/>
  <c r="R9266" i="1"/>
  <c r="P9266" i="1"/>
  <c r="O9266" i="1"/>
  <c r="N9266" i="1"/>
  <c r="S9265" i="1"/>
  <c r="R9265" i="1"/>
  <c r="P9265" i="1"/>
  <c r="O9265" i="1"/>
  <c r="N9265" i="1"/>
  <c r="S9264" i="1"/>
  <c r="R9264" i="1"/>
  <c r="P9264" i="1"/>
  <c r="O9264" i="1"/>
  <c r="N9264" i="1"/>
  <c r="S9263" i="1"/>
  <c r="R9263" i="1"/>
  <c r="P9263" i="1"/>
  <c r="O9263" i="1"/>
  <c r="N9263" i="1"/>
  <c r="S9262" i="1"/>
  <c r="R9262" i="1"/>
  <c r="P9262" i="1"/>
  <c r="O9262" i="1"/>
  <c r="N9262" i="1"/>
  <c r="S9261" i="1"/>
  <c r="R9261" i="1"/>
  <c r="P9261" i="1"/>
  <c r="O9261" i="1"/>
  <c r="N9261" i="1"/>
  <c r="S9260" i="1"/>
  <c r="R9260" i="1"/>
  <c r="P9260" i="1"/>
  <c r="O9260" i="1"/>
  <c r="N9260" i="1"/>
  <c r="S9259" i="1"/>
  <c r="R9259" i="1"/>
  <c r="P9259" i="1"/>
  <c r="O9259" i="1"/>
  <c r="N9259" i="1"/>
  <c r="S9258" i="1"/>
  <c r="R9258" i="1"/>
  <c r="P9258" i="1"/>
  <c r="O9258" i="1"/>
  <c r="N9258" i="1"/>
  <c r="S9257" i="1"/>
  <c r="R9257" i="1"/>
  <c r="P9257" i="1"/>
  <c r="O9257" i="1"/>
  <c r="N9257" i="1"/>
  <c r="S9256" i="1"/>
  <c r="R9256" i="1"/>
  <c r="P9256" i="1"/>
  <c r="O9256" i="1"/>
  <c r="N9256" i="1"/>
  <c r="S9255" i="1"/>
  <c r="R9255" i="1"/>
  <c r="P9255" i="1"/>
  <c r="O9255" i="1"/>
  <c r="N9255" i="1"/>
  <c r="S9254" i="1"/>
  <c r="R9254" i="1"/>
  <c r="P9254" i="1"/>
  <c r="O9254" i="1"/>
  <c r="N9254" i="1"/>
  <c r="S9253" i="1"/>
  <c r="R9253" i="1"/>
  <c r="P9253" i="1"/>
  <c r="O9253" i="1"/>
  <c r="N9253" i="1"/>
  <c r="S9252" i="1"/>
  <c r="R9252" i="1"/>
  <c r="P9252" i="1"/>
  <c r="O9252" i="1"/>
  <c r="N9252" i="1"/>
  <c r="S9251" i="1"/>
  <c r="R9251" i="1"/>
  <c r="P9251" i="1"/>
  <c r="O9251" i="1"/>
  <c r="N9251" i="1"/>
  <c r="S9250" i="1"/>
  <c r="R9250" i="1"/>
  <c r="P9250" i="1"/>
  <c r="O9250" i="1"/>
  <c r="N9250" i="1"/>
  <c r="S9249" i="1"/>
  <c r="R9249" i="1"/>
  <c r="P9249" i="1"/>
  <c r="O9249" i="1"/>
  <c r="N9249" i="1"/>
  <c r="S9248" i="1"/>
  <c r="R9248" i="1"/>
  <c r="P9248" i="1"/>
  <c r="O9248" i="1"/>
  <c r="N9248" i="1"/>
  <c r="S9247" i="1"/>
  <c r="R9247" i="1"/>
  <c r="P9247" i="1"/>
  <c r="O9247" i="1"/>
  <c r="N9247" i="1"/>
  <c r="S9246" i="1"/>
  <c r="R9246" i="1"/>
  <c r="P9246" i="1"/>
  <c r="O9246" i="1"/>
  <c r="N9246" i="1"/>
  <c r="S9245" i="1"/>
  <c r="R9245" i="1"/>
  <c r="P9245" i="1"/>
  <c r="O9245" i="1"/>
  <c r="N9245" i="1"/>
  <c r="S9244" i="1"/>
  <c r="R9244" i="1"/>
  <c r="P9244" i="1"/>
  <c r="O9244" i="1"/>
  <c r="N9244" i="1"/>
  <c r="S9243" i="1"/>
  <c r="R9243" i="1"/>
  <c r="P9243" i="1"/>
  <c r="O9243" i="1"/>
  <c r="N9243" i="1"/>
  <c r="S9242" i="1"/>
  <c r="R9242" i="1"/>
  <c r="P9242" i="1"/>
  <c r="O9242" i="1"/>
  <c r="N9242" i="1"/>
  <c r="S9241" i="1"/>
  <c r="R9241" i="1"/>
  <c r="P9241" i="1"/>
  <c r="O9241" i="1"/>
  <c r="N9241" i="1"/>
  <c r="S9240" i="1"/>
  <c r="R9240" i="1"/>
  <c r="P9240" i="1"/>
  <c r="O9240" i="1"/>
  <c r="N9240" i="1"/>
  <c r="S9239" i="1"/>
  <c r="R9239" i="1"/>
  <c r="P9239" i="1"/>
  <c r="O9239" i="1"/>
  <c r="N9239" i="1"/>
  <c r="S9238" i="1"/>
  <c r="R9238" i="1"/>
  <c r="P9238" i="1"/>
  <c r="O9238" i="1"/>
  <c r="N9238" i="1"/>
  <c r="S9237" i="1"/>
  <c r="R9237" i="1"/>
  <c r="P9237" i="1"/>
  <c r="O9237" i="1"/>
  <c r="N9237" i="1"/>
  <c r="S9236" i="1"/>
  <c r="R9236" i="1"/>
  <c r="P9236" i="1"/>
  <c r="O9236" i="1"/>
  <c r="N9236" i="1"/>
  <c r="S9235" i="1"/>
  <c r="R9235" i="1"/>
  <c r="P9235" i="1"/>
  <c r="O9235" i="1"/>
  <c r="N9235" i="1"/>
  <c r="S9234" i="1"/>
  <c r="R9234" i="1"/>
  <c r="P9234" i="1"/>
  <c r="O9234" i="1"/>
  <c r="N9234" i="1"/>
  <c r="S9233" i="1"/>
  <c r="R9233" i="1"/>
  <c r="P9233" i="1"/>
  <c r="O9233" i="1"/>
  <c r="N9233" i="1"/>
  <c r="S9232" i="1"/>
  <c r="R9232" i="1"/>
  <c r="P9232" i="1"/>
  <c r="O9232" i="1"/>
  <c r="N9232" i="1"/>
  <c r="S9231" i="1"/>
  <c r="R9231" i="1"/>
  <c r="P9231" i="1"/>
  <c r="O9231" i="1"/>
  <c r="N9231" i="1"/>
  <c r="S9230" i="1"/>
  <c r="R9230" i="1"/>
  <c r="P9230" i="1"/>
  <c r="O9230" i="1"/>
  <c r="N9230" i="1"/>
  <c r="S9229" i="1"/>
  <c r="R9229" i="1"/>
  <c r="P9229" i="1"/>
  <c r="O9229" i="1"/>
  <c r="N9229" i="1"/>
  <c r="S9228" i="1"/>
  <c r="R9228" i="1"/>
  <c r="P9228" i="1"/>
  <c r="O9228" i="1"/>
  <c r="N9228" i="1"/>
  <c r="S9227" i="1"/>
  <c r="R9227" i="1"/>
  <c r="P9227" i="1"/>
  <c r="O9227" i="1"/>
  <c r="N9227" i="1"/>
  <c r="S9226" i="1"/>
  <c r="R9226" i="1"/>
  <c r="P9226" i="1"/>
  <c r="O9226" i="1"/>
  <c r="N9226" i="1"/>
  <c r="S9225" i="1"/>
  <c r="R9225" i="1"/>
  <c r="P9225" i="1"/>
  <c r="O9225" i="1"/>
  <c r="N9225" i="1"/>
  <c r="S9224" i="1"/>
  <c r="R9224" i="1"/>
  <c r="P9224" i="1"/>
  <c r="O9224" i="1"/>
  <c r="N9224" i="1"/>
  <c r="S9223" i="1"/>
  <c r="R9223" i="1"/>
  <c r="P9223" i="1"/>
  <c r="O9223" i="1"/>
  <c r="N9223" i="1"/>
  <c r="S9222" i="1"/>
  <c r="R9222" i="1"/>
  <c r="P9222" i="1"/>
  <c r="O9222" i="1"/>
  <c r="N9222" i="1"/>
  <c r="S9221" i="1"/>
  <c r="R9221" i="1"/>
  <c r="P9221" i="1"/>
  <c r="O9221" i="1"/>
  <c r="N9221" i="1"/>
  <c r="S9220" i="1"/>
  <c r="R9220" i="1"/>
  <c r="P9220" i="1"/>
  <c r="O9220" i="1"/>
  <c r="N9220" i="1"/>
  <c r="S9219" i="1"/>
  <c r="R9219" i="1"/>
  <c r="P9219" i="1"/>
  <c r="O9219" i="1"/>
  <c r="N9219" i="1"/>
  <c r="S9218" i="1"/>
  <c r="R9218" i="1"/>
  <c r="P9218" i="1"/>
  <c r="O9218" i="1"/>
  <c r="N9218" i="1"/>
  <c r="S9217" i="1"/>
  <c r="R9217" i="1"/>
  <c r="P9217" i="1"/>
  <c r="O9217" i="1"/>
  <c r="N9217" i="1"/>
  <c r="S9216" i="1"/>
  <c r="R9216" i="1"/>
  <c r="P9216" i="1"/>
  <c r="O9216" i="1"/>
  <c r="N9216" i="1"/>
  <c r="S9215" i="1"/>
  <c r="R9215" i="1"/>
  <c r="P9215" i="1"/>
  <c r="O9215" i="1"/>
  <c r="N9215" i="1"/>
  <c r="S9214" i="1"/>
  <c r="R9214" i="1"/>
  <c r="P9214" i="1"/>
  <c r="O9214" i="1"/>
  <c r="N9214" i="1"/>
  <c r="S9213" i="1"/>
  <c r="R9213" i="1"/>
  <c r="P9213" i="1"/>
  <c r="O9213" i="1"/>
  <c r="N9213" i="1"/>
  <c r="S9212" i="1"/>
  <c r="R9212" i="1"/>
  <c r="P9212" i="1"/>
  <c r="O9212" i="1"/>
  <c r="N9212" i="1"/>
  <c r="S9211" i="1"/>
  <c r="R9211" i="1"/>
  <c r="P9211" i="1"/>
  <c r="O9211" i="1"/>
  <c r="N9211" i="1"/>
  <c r="S9210" i="1"/>
  <c r="R9210" i="1"/>
  <c r="P9210" i="1"/>
  <c r="O9210" i="1"/>
  <c r="N9210" i="1"/>
  <c r="S9209" i="1"/>
  <c r="R9209" i="1"/>
  <c r="P9209" i="1"/>
  <c r="O9209" i="1"/>
  <c r="N9209" i="1"/>
  <c r="S9208" i="1"/>
  <c r="R9208" i="1"/>
  <c r="P9208" i="1"/>
  <c r="O9208" i="1"/>
  <c r="N9208" i="1"/>
  <c r="S9207" i="1"/>
  <c r="R9207" i="1"/>
  <c r="P9207" i="1"/>
  <c r="O9207" i="1"/>
  <c r="N9207" i="1"/>
  <c r="S9206" i="1"/>
  <c r="R9206" i="1"/>
  <c r="P9206" i="1"/>
  <c r="O9206" i="1"/>
  <c r="N9206" i="1"/>
  <c r="S9205" i="1"/>
  <c r="R9205" i="1"/>
  <c r="P9205" i="1"/>
  <c r="O9205" i="1"/>
  <c r="N9205" i="1"/>
  <c r="S9204" i="1"/>
  <c r="R9204" i="1"/>
  <c r="P9204" i="1"/>
  <c r="O9204" i="1"/>
  <c r="N9204" i="1"/>
  <c r="S9203" i="1"/>
  <c r="R9203" i="1"/>
  <c r="P9203" i="1"/>
  <c r="O9203" i="1"/>
  <c r="N9203" i="1"/>
  <c r="S9202" i="1"/>
  <c r="R9202" i="1"/>
  <c r="P9202" i="1"/>
  <c r="O9202" i="1"/>
  <c r="N9202" i="1"/>
  <c r="S9201" i="1"/>
  <c r="R9201" i="1"/>
  <c r="P9201" i="1"/>
  <c r="O9201" i="1"/>
  <c r="N9201" i="1"/>
  <c r="S9200" i="1"/>
  <c r="R9200" i="1"/>
  <c r="P9200" i="1"/>
  <c r="O9200" i="1"/>
  <c r="N9200" i="1"/>
  <c r="S9199" i="1"/>
  <c r="R9199" i="1"/>
  <c r="P9199" i="1"/>
  <c r="O9199" i="1"/>
  <c r="N9199" i="1"/>
  <c r="S9198" i="1"/>
  <c r="R9198" i="1"/>
  <c r="P9198" i="1"/>
  <c r="O9198" i="1"/>
  <c r="N9198" i="1"/>
  <c r="S9197" i="1"/>
  <c r="R9197" i="1"/>
  <c r="P9197" i="1"/>
  <c r="O9197" i="1"/>
  <c r="N9197" i="1"/>
  <c r="S9196" i="1"/>
  <c r="R9196" i="1"/>
  <c r="P9196" i="1"/>
  <c r="O9196" i="1"/>
  <c r="N9196" i="1"/>
  <c r="S9195" i="1"/>
  <c r="R9195" i="1"/>
  <c r="P9195" i="1"/>
  <c r="O9195" i="1"/>
  <c r="N9195" i="1"/>
  <c r="S9194" i="1"/>
  <c r="R9194" i="1"/>
  <c r="P9194" i="1"/>
  <c r="O9194" i="1"/>
  <c r="N9194" i="1"/>
  <c r="S9193" i="1"/>
  <c r="R9193" i="1"/>
  <c r="P9193" i="1"/>
  <c r="O9193" i="1"/>
  <c r="N9193" i="1"/>
  <c r="S9192" i="1"/>
  <c r="R9192" i="1"/>
  <c r="P9192" i="1"/>
  <c r="O9192" i="1"/>
  <c r="N9192" i="1"/>
  <c r="S9191" i="1"/>
  <c r="R9191" i="1"/>
  <c r="P9191" i="1"/>
  <c r="O9191" i="1"/>
  <c r="N9191" i="1"/>
  <c r="S9190" i="1"/>
  <c r="R9190" i="1"/>
  <c r="P9190" i="1"/>
  <c r="O9190" i="1"/>
  <c r="N9190" i="1"/>
  <c r="S9189" i="1"/>
  <c r="R9189" i="1"/>
  <c r="P9189" i="1"/>
  <c r="O9189" i="1"/>
  <c r="N9189" i="1"/>
  <c r="S9188" i="1"/>
  <c r="R9188" i="1"/>
  <c r="P9188" i="1"/>
  <c r="O9188" i="1"/>
  <c r="N9188" i="1"/>
  <c r="S9187" i="1"/>
  <c r="R9187" i="1"/>
  <c r="P9187" i="1"/>
  <c r="O9187" i="1"/>
  <c r="N9187" i="1"/>
  <c r="S9186" i="1"/>
  <c r="R9186" i="1"/>
  <c r="P9186" i="1"/>
  <c r="O9186" i="1"/>
  <c r="N9186" i="1"/>
  <c r="S9185" i="1"/>
  <c r="R9185" i="1"/>
  <c r="P9185" i="1"/>
  <c r="O9185" i="1"/>
  <c r="N9185" i="1"/>
  <c r="S9184" i="1"/>
  <c r="R9184" i="1"/>
  <c r="P9184" i="1"/>
  <c r="O9184" i="1"/>
  <c r="N9184" i="1"/>
  <c r="S9183" i="1"/>
  <c r="R9183" i="1"/>
  <c r="P9183" i="1"/>
  <c r="O9183" i="1"/>
  <c r="N9183" i="1"/>
  <c r="S9182" i="1"/>
  <c r="R9182" i="1"/>
  <c r="P9182" i="1"/>
  <c r="O9182" i="1"/>
  <c r="N9182" i="1"/>
  <c r="S9181" i="1"/>
  <c r="R9181" i="1"/>
  <c r="P9181" i="1"/>
  <c r="O9181" i="1"/>
  <c r="N9181" i="1"/>
  <c r="S9180" i="1"/>
  <c r="R9180" i="1"/>
  <c r="P9180" i="1"/>
  <c r="O9180" i="1"/>
  <c r="N9180" i="1"/>
  <c r="S9179" i="1"/>
  <c r="R9179" i="1"/>
  <c r="P9179" i="1"/>
  <c r="O9179" i="1"/>
  <c r="N9179" i="1"/>
  <c r="S9178" i="1"/>
  <c r="R9178" i="1"/>
  <c r="P9178" i="1"/>
  <c r="O9178" i="1"/>
  <c r="N9178" i="1"/>
  <c r="S9177" i="1"/>
  <c r="R9177" i="1"/>
  <c r="P9177" i="1"/>
  <c r="O9177" i="1"/>
  <c r="N9177" i="1"/>
  <c r="S9176" i="1"/>
  <c r="R9176" i="1"/>
  <c r="P9176" i="1"/>
  <c r="O9176" i="1"/>
  <c r="N9176" i="1"/>
  <c r="S9175" i="1"/>
  <c r="R9175" i="1"/>
  <c r="P9175" i="1"/>
  <c r="O9175" i="1"/>
  <c r="N9175" i="1"/>
  <c r="S9174" i="1"/>
  <c r="R9174" i="1"/>
  <c r="P9174" i="1"/>
  <c r="O9174" i="1"/>
  <c r="N9174" i="1"/>
  <c r="S9173" i="1"/>
  <c r="R9173" i="1"/>
  <c r="P9173" i="1"/>
  <c r="O9173" i="1"/>
  <c r="N9173" i="1"/>
  <c r="S9172" i="1"/>
  <c r="R9172" i="1"/>
  <c r="P9172" i="1"/>
  <c r="O9172" i="1"/>
  <c r="N9172" i="1"/>
  <c r="S9171" i="1"/>
  <c r="R9171" i="1"/>
  <c r="P9171" i="1"/>
  <c r="O9171" i="1"/>
  <c r="N9171" i="1"/>
  <c r="S9170" i="1"/>
  <c r="R9170" i="1"/>
  <c r="P9170" i="1"/>
  <c r="O9170" i="1"/>
  <c r="N9170" i="1"/>
  <c r="S9169" i="1"/>
  <c r="R9169" i="1"/>
  <c r="P9169" i="1"/>
  <c r="O9169" i="1"/>
  <c r="N9169" i="1"/>
  <c r="S9168" i="1"/>
  <c r="R9168" i="1"/>
  <c r="P9168" i="1"/>
  <c r="O9168" i="1"/>
  <c r="N9168" i="1"/>
  <c r="S9167" i="1"/>
  <c r="R9167" i="1"/>
  <c r="P9167" i="1"/>
  <c r="O9167" i="1"/>
  <c r="N9167" i="1"/>
  <c r="S9166" i="1"/>
  <c r="R9166" i="1"/>
  <c r="P9166" i="1"/>
  <c r="O9166" i="1"/>
  <c r="N9166" i="1"/>
  <c r="S9165" i="1"/>
  <c r="R9165" i="1"/>
  <c r="P9165" i="1"/>
  <c r="O9165" i="1"/>
  <c r="N9165" i="1"/>
  <c r="S9164" i="1"/>
  <c r="R9164" i="1"/>
  <c r="P9164" i="1"/>
  <c r="O9164" i="1"/>
  <c r="N9164" i="1"/>
  <c r="S9163" i="1"/>
  <c r="R9163" i="1"/>
  <c r="P9163" i="1"/>
  <c r="O9163" i="1"/>
  <c r="N9163" i="1"/>
  <c r="S9162" i="1"/>
  <c r="R9162" i="1"/>
  <c r="P9162" i="1"/>
  <c r="O9162" i="1"/>
  <c r="N9162" i="1"/>
  <c r="S9161" i="1"/>
  <c r="R9161" i="1"/>
  <c r="P9161" i="1"/>
  <c r="O9161" i="1"/>
  <c r="N9161" i="1"/>
  <c r="S9160" i="1"/>
  <c r="R9160" i="1"/>
  <c r="P9160" i="1"/>
  <c r="O9160" i="1"/>
  <c r="N9160" i="1"/>
  <c r="S9159" i="1"/>
  <c r="R9159" i="1"/>
  <c r="P9159" i="1"/>
  <c r="O9159" i="1"/>
  <c r="N9159" i="1"/>
  <c r="S9158" i="1"/>
  <c r="R9158" i="1"/>
  <c r="P9158" i="1"/>
  <c r="O9158" i="1"/>
  <c r="N9158" i="1"/>
  <c r="S9157" i="1"/>
  <c r="R9157" i="1"/>
  <c r="P9157" i="1"/>
  <c r="O9157" i="1"/>
  <c r="N9157" i="1"/>
  <c r="S9156" i="1"/>
  <c r="R9156" i="1"/>
  <c r="P9156" i="1"/>
  <c r="O9156" i="1"/>
  <c r="N9156" i="1"/>
  <c r="S9155" i="1"/>
  <c r="R9155" i="1"/>
  <c r="P9155" i="1"/>
  <c r="O9155" i="1"/>
  <c r="N9155" i="1"/>
  <c r="S9154" i="1"/>
  <c r="R9154" i="1"/>
  <c r="P9154" i="1"/>
  <c r="O9154" i="1"/>
  <c r="N9154" i="1"/>
  <c r="S9153" i="1"/>
  <c r="R9153" i="1"/>
  <c r="P9153" i="1"/>
  <c r="O9153" i="1"/>
  <c r="N9153" i="1"/>
  <c r="S9152" i="1"/>
  <c r="R9152" i="1"/>
  <c r="P9152" i="1"/>
  <c r="O9152" i="1"/>
  <c r="N9152" i="1"/>
  <c r="S9151" i="1"/>
  <c r="R9151" i="1"/>
  <c r="P9151" i="1"/>
  <c r="O9151" i="1"/>
  <c r="N9151" i="1"/>
  <c r="S9150" i="1"/>
  <c r="R9150" i="1"/>
  <c r="P9150" i="1"/>
  <c r="O9150" i="1"/>
  <c r="N9150" i="1"/>
  <c r="S9149" i="1"/>
  <c r="R9149" i="1"/>
  <c r="P9149" i="1"/>
  <c r="O9149" i="1"/>
  <c r="N9149" i="1"/>
  <c r="S9148" i="1"/>
  <c r="R9148" i="1"/>
  <c r="P9148" i="1"/>
  <c r="O9148" i="1"/>
  <c r="N9148" i="1"/>
  <c r="S9147" i="1"/>
  <c r="R9147" i="1"/>
  <c r="P9147" i="1"/>
  <c r="O9147" i="1"/>
  <c r="N9147" i="1"/>
  <c r="S9146" i="1"/>
  <c r="R9146" i="1"/>
  <c r="P9146" i="1"/>
  <c r="O9146" i="1"/>
  <c r="N9146" i="1"/>
  <c r="S9145" i="1"/>
  <c r="R9145" i="1"/>
  <c r="P9145" i="1"/>
  <c r="O9145" i="1"/>
  <c r="N9145" i="1"/>
  <c r="S9144" i="1"/>
  <c r="R9144" i="1"/>
  <c r="P9144" i="1"/>
  <c r="O9144" i="1"/>
  <c r="N9144" i="1"/>
  <c r="S9143" i="1"/>
  <c r="R9143" i="1"/>
  <c r="P9143" i="1"/>
  <c r="O9143" i="1"/>
  <c r="N9143" i="1"/>
  <c r="S9142" i="1"/>
  <c r="R9142" i="1"/>
  <c r="P9142" i="1"/>
  <c r="O9142" i="1"/>
  <c r="N9142" i="1"/>
  <c r="S9141" i="1"/>
  <c r="R9141" i="1"/>
  <c r="P9141" i="1"/>
  <c r="O9141" i="1"/>
  <c r="N9141" i="1"/>
  <c r="S9140" i="1"/>
  <c r="R9140" i="1"/>
  <c r="P9140" i="1"/>
  <c r="O9140" i="1"/>
  <c r="N9140" i="1"/>
  <c r="S9139" i="1"/>
  <c r="R9139" i="1"/>
  <c r="P9139" i="1"/>
  <c r="O9139" i="1"/>
  <c r="N9139" i="1"/>
  <c r="S9138" i="1"/>
  <c r="R9138" i="1"/>
  <c r="P9138" i="1"/>
  <c r="O9138" i="1"/>
  <c r="N9138" i="1"/>
  <c r="S9137" i="1"/>
  <c r="R9137" i="1"/>
  <c r="P9137" i="1"/>
  <c r="O9137" i="1"/>
  <c r="N9137" i="1"/>
  <c r="S9136" i="1"/>
  <c r="R9136" i="1"/>
  <c r="P9136" i="1"/>
  <c r="O9136" i="1"/>
  <c r="N9136" i="1"/>
  <c r="S9135" i="1"/>
  <c r="R9135" i="1"/>
  <c r="P9135" i="1"/>
  <c r="O9135" i="1"/>
  <c r="N9135" i="1"/>
  <c r="S9134" i="1"/>
  <c r="R9134" i="1"/>
  <c r="P9134" i="1"/>
  <c r="O9134" i="1"/>
  <c r="N9134" i="1"/>
  <c r="S9133" i="1"/>
  <c r="R9133" i="1"/>
  <c r="P9133" i="1"/>
  <c r="O9133" i="1"/>
  <c r="N9133" i="1"/>
  <c r="S9132" i="1"/>
  <c r="R9132" i="1"/>
  <c r="P9132" i="1"/>
  <c r="O9132" i="1"/>
  <c r="N9132" i="1"/>
  <c r="S9131" i="1"/>
  <c r="R9131" i="1"/>
  <c r="P9131" i="1"/>
  <c r="O9131" i="1"/>
  <c r="N9131" i="1"/>
  <c r="S9130" i="1"/>
  <c r="R9130" i="1"/>
  <c r="P9130" i="1"/>
  <c r="O9130" i="1"/>
  <c r="N9130" i="1"/>
  <c r="S9129" i="1"/>
  <c r="R9129" i="1"/>
  <c r="P9129" i="1"/>
  <c r="O9129" i="1"/>
  <c r="N9129" i="1"/>
  <c r="S9128" i="1"/>
  <c r="R9128" i="1"/>
  <c r="P9128" i="1"/>
  <c r="O9128" i="1"/>
  <c r="N9128" i="1"/>
  <c r="S9127" i="1"/>
  <c r="R9127" i="1"/>
  <c r="P9127" i="1"/>
  <c r="O9127" i="1"/>
  <c r="N9127" i="1"/>
  <c r="S9126" i="1"/>
  <c r="R9126" i="1"/>
  <c r="P9126" i="1"/>
  <c r="O9126" i="1"/>
  <c r="N9126" i="1"/>
  <c r="S9125" i="1"/>
  <c r="R9125" i="1"/>
  <c r="P9125" i="1"/>
  <c r="O9125" i="1"/>
  <c r="N9125" i="1"/>
  <c r="S9124" i="1"/>
  <c r="R9124" i="1"/>
  <c r="P9124" i="1"/>
  <c r="O9124" i="1"/>
  <c r="N9124" i="1"/>
  <c r="S9123" i="1"/>
  <c r="R9123" i="1"/>
  <c r="P9123" i="1"/>
  <c r="O9123" i="1"/>
  <c r="N9123" i="1"/>
  <c r="S9122" i="1"/>
  <c r="R9122" i="1"/>
  <c r="P9122" i="1"/>
  <c r="O9122" i="1"/>
  <c r="N9122" i="1"/>
  <c r="S9121" i="1"/>
  <c r="R9121" i="1"/>
  <c r="P9121" i="1"/>
  <c r="O9121" i="1"/>
  <c r="N9121" i="1"/>
  <c r="S9120" i="1"/>
  <c r="R9120" i="1"/>
  <c r="P9120" i="1"/>
  <c r="O9120" i="1"/>
  <c r="N9120" i="1"/>
  <c r="S9119" i="1"/>
  <c r="R9119" i="1"/>
  <c r="P9119" i="1"/>
  <c r="O9119" i="1"/>
  <c r="N9119" i="1"/>
  <c r="S9118" i="1"/>
  <c r="R9118" i="1"/>
  <c r="P9118" i="1"/>
  <c r="O9118" i="1"/>
  <c r="N9118" i="1"/>
  <c r="S9117" i="1"/>
  <c r="R9117" i="1"/>
  <c r="P9117" i="1"/>
  <c r="O9117" i="1"/>
  <c r="N9117" i="1"/>
  <c r="S9116" i="1"/>
  <c r="R9116" i="1"/>
  <c r="P9116" i="1"/>
  <c r="O9116" i="1"/>
  <c r="N9116" i="1"/>
  <c r="S9115" i="1"/>
  <c r="R9115" i="1"/>
  <c r="P9115" i="1"/>
  <c r="O9115" i="1"/>
  <c r="N9115" i="1"/>
  <c r="S9114" i="1"/>
  <c r="R9114" i="1"/>
  <c r="P9114" i="1"/>
  <c r="O9114" i="1"/>
  <c r="N9114" i="1"/>
  <c r="S9113" i="1"/>
  <c r="R9113" i="1"/>
  <c r="P9113" i="1"/>
  <c r="O9113" i="1"/>
  <c r="N9113" i="1"/>
  <c r="S9112" i="1"/>
  <c r="R9112" i="1"/>
  <c r="P9112" i="1"/>
  <c r="O9112" i="1"/>
  <c r="N9112" i="1"/>
  <c r="S9111" i="1"/>
  <c r="R9111" i="1"/>
  <c r="P9111" i="1"/>
  <c r="O9111" i="1"/>
  <c r="N9111" i="1"/>
  <c r="S9110" i="1"/>
  <c r="R9110" i="1"/>
  <c r="P9110" i="1"/>
  <c r="O9110" i="1"/>
  <c r="N9110" i="1"/>
  <c r="S9109" i="1"/>
  <c r="R9109" i="1"/>
  <c r="P9109" i="1"/>
  <c r="O9109" i="1"/>
  <c r="N9109" i="1"/>
  <c r="S9108" i="1"/>
  <c r="R9108" i="1"/>
  <c r="P9108" i="1"/>
  <c r="O9108" i="1"/>
  <c r="N9108" i="1"/>
  <c r="S9107" i="1"/>
  <c r="R9107" i="1"/>
  <c r="P9107" i="1"/>
  <c r="O9107" i="1"/>
  <c r="N9107" i="1"/>
  <c r="S9106" i="1"/>
  <c r="R9106" i="1"/>
  <c r="P9106" i="1"/>
  <c r="O9106" i="1"/>
  <c r="N9106" i="1"/>
  <c r="S9105" i="1"/>
  <c r="R9105" i="1"/>
  <c r="P9105" i="1"/>
  <c r="O9105" i="1"/>
  <c r="N9105" i="1"/>
  <c r="S9104" i="1"/>
  <c r="R9104" i="1"/>
  <c r="P9104" i="1"/>
  <c r="O9104" i="1"/>
  <c r="N9104" i="1"/>
  <c r="S9103" i="1"/>
  <c r="R9103" i="1"/>
  <c r="P9103" i="1"/>
  <c r="O9103" i="1"/>
  <c r="N9103" i="1"/>
  <c r="S9102" i="1"/>
  <c r="R9102" i="1"/>
  <c r="P9102" i="1"/>
  <c r="O9102" i="1"/>
  <c r="N9102" i="1"/>
  <c r="S9101" i="1"/>
  <c r="R9101" i="1"/>
  <c r="P9101" i="1"/>
  <c r="O9101" i="1"/>
  <c r="N9101" i="1"/>
  <c r="S9100" i="1"/>
  <c r="R9100" i="1"/>
  <c r="P9100" i="1"/>
  <c r="O9100" i="1"/>
  <c r="N9100" i="1"/>
  <c r="S9099" i="1"/>
  <c r="R9099" i="1"/>
  <c r="P9099" i="1"/>
  <c r="O9099" i="1"/>
  <c r="N9099" i="1"/>
  <c r="S9098" i="1"/>
  <c r="R9098" i="1"/>
  <c r="P9098" i="1"/>
  <c r="O9098" i="1"/>
  <c r="N9098" i="1"/>
  <c r="S9097" i="1"/>
  <c r="R9097" i="1"/>
  <c r="P9097" i="1"/>
  <c r="O9097" i="1"/>
  <c r="N9097" i="1"/>
  <c r="S9096" i="1"/>
  <c r="R9096" i="1"/>
  <c r="P9096" i="1"/>
  <c r="O9096" i="1"/>
  <c r="N9096" i="1"/>
  <c r="S9095" i="1"/>
  <c r="R9095" i="1"/>
  <c r="P9095" i="1"/>
  <c r="O9095" i="1"/>
  <c r="N9095" i="1"/>
  <c r="S9094" i="1"/>
  <c r="R9094" i="1"/>
  <c r="P9094" i="1"/>
  <c r="O9094" i="1"/>
  <c r="N9094" i="1"/>
  <c r="S9093" i="1"/>
  <c r="R9093" i="1"/>
  <c r="P9093" i="1"/>
  <c r="O9093" i="1"/>
  <c r="N9093" i="1"/>
  <c r="S9092" i="1"/>
  <c r="R9092" i="1"/>
  <c r="P9092" i="1"/>
  <c r="O9092" i="1"/>
  <c r="N9092" i="1"/>
  <c r="S9091" i="1"/>
  <c r="R9091" i="1"/>
  <c r="P9091" i="1"/>
  <c r="O9091" i="1"/>
  <c r="N9091" i="1"/>
  <c r="S9090" i="1"/>
  <c r="R9090" i="1"/>
  <c r="P9090" i="1"/>
  <c r="O9090" i="1"/>
  <c r="N9090" i="1"/>
  <c r="S9089" i="1"/>
  <c r="R9089" i="1"/>
  <c r="P9089" i="1"/>
  <c r="O9089" i="1"/>
  <c r="N9089" i="1"/>
  <c r="S9088" i="1"/>
  <c r="R9088" i="1"/>
  <c r="P9088" i="1"/>
  <c r="O9088" i="1"/>
  <c r="N9088" i="1"/>
  <c r="S9087" i="1"/>
  <c r="R9087" i="1"/>
  <c r="P9087" i="1"/>
  <c r="O9087" i="1"/>
  <c r="N9087" i="1"/>
  <c r="S9086" i="1"/>
  <c r="R9086" i="1"/>
  <c r="P9086" i="1"/>
  <c r="O9086" i="1"/>
  <c r="N9086" i="1"/>
  <c r="S9085" i="1"/>
  <c r="R9085" i="1"/>
  <c r="P9085" i="1"/>
  <c r="O9085" i="1"/>
  <c r="N9085" i="1"/>
  <c r="S9084" i="1"/>
  <c r="R9084" i="1"/>
  <c r="P9084" i="1"/>
  <c r="O9084" i="1"/>
  <c r="N9084" i="1"/>
  <c r="S9083" i="1"/>
  <c r="R9083" i="1"/>
  <c r="P9083" i="1"/>
  <c r="O9083" i="1"/>
  <c r="N9083" i="1"/>
  <c r="S9082" i="1"/>
  <c r="R9082" i="1"/>
  <c r="P9082" i="1"/>
  <c r="O9082" i="1"/>
  <c r="N9082" i="1"/>
  <c r="S9081" i="1"/>
  <c r="R9081" i="1"/>
  <c r="P9081" i="1"/>
  <c r="O9081" i="1"/>
  <c r="N9081" i="1"/>
  <c r="S9080" i="1"/>
  <c r="R9080" i="1"/>
  <c r="P9080" i="1"/>
  <c r="O9080" i="1"/>
  <c r="N9080" i="1"/>
  <c r="S9079" i="1"/>
  <c r="R9079" i="1"/>
  <c r="P9079" i="1"/>
  <c r="O9079" i="1"/>
  <c r="N9079" i="1"/>
  <c r="S9078" i="1"/>
  <c r="R9078" i="1"/>
  <c r="P9078" i="1"/>
  <c r="O9078" i="1"/>
  <c r="N9078" i="1"/>
  <c r="S9077" i="1"/>
  <c r="R9077" i="1"/>
  <c r="P9077" i="1"/>
  <c r="O9077" i="1"/>
  <c r="N9077" i="1"/>
  <c r="S9076" i="1"/>
  <c r="R9076" i="1"/>
  <c r="P9076" i="1"/>
  <c r="O9076" i="1"/>
  <c r="N9076" i="1"/>
  <c r="S9075" i="1"/>
  <c r="R9075" i="1"/>
  <c r="P9075" i="1"/>
  <c r="O9075" i="1"/>
  <c r="N9075" i="1"/>
  <c r="S9074" i="1"/>
  <c r="R9074" i="1"/>
  <c r="P9074" i="1"/>
  <c r="O9074" i="1"/>
  <c r="N9074" i="1"/>
  <c r="S9073" i="1"/>
  <c r="R9073" i="1"/>
  <c r="P9073" i="1"/>
  <c r="O9073" i="1"/>
  <c r="N9073" i="1"/>
  <c r="S9072" i="1"/>
  <c r="R9072" i="1"/>
  <c r="P9072" i="1"/>
  <c r="O9072" i="1"/>
  <c r="N9072" i="1"/>
  <c r="S9071" i="1"/>
  <c r="R9071" i="1"/>
  <c r="P9071" i="1"/>
  <c r="O9071" i="1"/>
  <c r="N9071" i="1"/>
  <c r="S9070" i="1"/>
  <c r="R9070" i="1"/>
  <c r="P9070" i="1"/>
  <c r="O9070" i="1"/>
  <c r="N9070" i="1"/>
  <c r="S9069" i="1"/>
  <c r="R9069" i="1"/>
  <c r="P9069" i="1"/>
  <c r="O9069" i="1"/>
  <c r="N9069" i="1"/>
  <c r="S9068" i="1"/>
  <c r="R9068" i="1"/>
  <c r="P9068" i="1"/>
  <c r="O9068" i="1"/>
  <c r="N9068" i="1"/>
  <c r="S9067" i="1"/>
  <c r="R9067" i="1"/>
  <c r="P9067" i="1"/>
  <c r="O9067" i="1"/>
  <c r="N9067" i="1"/>
  <c r="S9066" i="1"/>
  <c r="R9066" i="1"/>
  <c r="P9066" i="1"/>
  <c r="O9066" i="1"/>
  <c r="N9066" i="1"/>
  <c r="S9065" i="1"/>
  <c r="R9065" i="1"/>
  <c r="P9065" i="1"/>
  <c r="O9065" i="1"/>
  <c r="N9065" i="1"/>
  <c r="S9064" i="1"/>
  <c r="R9064" i="1"/>
  <c r="P9064" i="1"/>
  <c r="O9064" i="1"/>
  <c r="N9064" i="1"/>
  <c r="S9063" i="1"/>
  <c r="R9063" i="1"/>
  <c r="P9063" i="1"/>
  <c r="O9063" i="1"/>
  <c r="N9063" i="1"/>
  <c r="S9062" i="1"/>
  <c r="R9062" i="1"/>
  <c r="P9062" i="1"/>
  <c r="O9062" i="1"/>
  <c r="N9062" i="1"/>
  <c r="S9061" i="1"/>
  <c r="R9061" i="1"/>
  <c r="P9061" i="1"/>
  <c r="O9061" i="1"/>
  <c r="N9061" i="1"/>
  <c r="S9060" i="1"/>
  <c r="R9060" i="1"/>
  <c r="P9060" i="1"/>
  <c r="O9060" i="1"/>
  <c r="N9060" i="1"/>
  <c r="S9059" i="1"/>
  <c r="R9059" i="1"/>
  <c r="P9059" i="1"/>
  <c r="O9059" i="1"/>
  <c r="N9059" i="1"/>
  <c r="S9058" i="1"/>
  <c r="R9058" i="1"/>
  <c r="P9058" i="1"/>
  <c r="O9058" i="1"/>
  <c r="N9058" i="1"/>
  <c r="S9057" i="1"/>
  <c r="R9057" i="1"/>
  <c r="P9057" i="1"/>
  <c r="O9057" i="1"/>
  <c r="N9057" i="1"/>
  <c r="S9056" i="1"/>
  <c r="R9056" i="1"/>
  <c r="P9056" i="1"/>
  <c r="O9056" i="1"/>
  <c r="N9056" i="1"/>
  <c r="S9055" i="1"/>
  <c r="R9055" i="1"/>
  <c r="P9055" i="1"/>
  <c r="O9055" i="1"/>
  <c r="N9055" i="1"/>
  <c r="S9054" i="1"/>
  <c r="R9054" i="1"/>
  <c r="P9054" i="1"/>
  <c r="O9054" i="1"/>
  <c r="N9054" i="1"/>
  <c r="S9053" i="1"/>
  <c r="R9053" i="1"/>
  <c r="P9053" i="1"/>
  <c r="O9053" i="1"/>
  <c r="N9053" i="1"/>
  <c r="S9052" i="1"/>
  <c r="R9052" i="1"/>
  <c r="P9052" i="1"/>
  <c r="O9052" i="1"/>
  <c r="N9052" i="1"/>
  <c r="S9051" i="1"/>
  <c r="R9051" i="1"/>
  <c r="P9051" i="1"/>
  <c r="O9051" i="1"/>
  <c r="N9051" i="1"/>
  <c r="S9050" i="1"/>
  <c r="R9050" i="1"/>
  <c r="P9050" i="1"/>
  <c r="O9050" i="1"/>
  <c r="N9050" i="1"/>
  <c r="S9049" i="1"/>
  <c r="R9049" i="1"/>
  <c r="P9049" i="1"/>
  <c r="O9049" i="1"/>
  <c r="N9049" i="1"/>
  <c r="S9048" i="1"/>
  <c r="R9048" i="1"/>
  <c r="P9048" i="1"/>
  <c r="O9048" i="1"/>
  <c r="N9048" i="1"/>
  <c r="S9047" i="1"/>
  <c r="R9047" i="1"/>
  <c r="P9047" i="1"/>
  <c r="O9047" i="1"/>
  <c r="N9047" i="1"/>
  <c r="S9046" i="1"/>
  <c r="R9046" i="1"/>
  <c r="P9046" i="1"/>
  <c r="O9046" i="1"/>
  <c r="N9046" i="1"/>
  <c r="S9045" i="1"/>
  <c r="R9045" i="1"/>
  <c r="P9045" i="1"/>
  <c r="O9045" i="1"/>
  <c r="N9045" i="1"/>
  <c r="S9044" i="1"/>
  <c r="R9044" i="1"/>
  <c r="P9044" i="1"/>
  <c r="O9044" i="1"/>
  <c r="N9044" i="1"/>
  <c r="S9043" i="1"/>
  <c r="R9043" i="1"/>
  <c r="P9043" i="1"/>
  <c r="O9043" i="1"/>
  <c r="N9043" i="1"/>
  <c r="S9042" i="1"/>
  <c r="R9042" i="1"/>
  <c r="P9042" i="1"/>
  <c r="O9042" i="1"/>
  <c r="N9042" i="1"/>
  <c r="S9041" i="1"/>
  <c r="R9041" i="1"/>
  <c r="P9041" i="1"/>
  <c r="O9041" i="1"/>
  <c r="N9041" i="1"/>
  <c r="S9040" i="1"/>
  <c r="R9040" i="1"/>
  <c r="P9040" i="1"/>
  <c r="O9040" i="1"/>
  <c r="N9040" i="1"/>
  <c r="S9039" i="1"/>
  <c r="R9039" i="1"/>
  <c r="P9039" i="1"/>
  <c r="O9039" i="1"/>
  <c r="N9039" i="1"/>
  <c r="S9038" i="1"/>
  <c r="R9038" i="1"/>
  <c r="P9038" i="1"/>
  <c r="O9038" i="1"/>
  <c r="N9038" i="1"/>
  <c r="S9037" i="1"/>
  <c r="R9037" i="1"/>
  <c r="P9037" i="1"/>
  <c r="O9037" i="1"/>
  <c r="N9037" i="1"/>
  <c r="S9036" i="1"/>
  <c r="R9036" i="1"/>
  <c r="P9036" i="1"/>
  <c r="O9036" i="1"/>
  <c r="N9036" i="1"/>
  <c r="S9035" i="1"/>
  <c r="R9035" i="1"/>
  <c r="P9035" i="1"/>
  <c r="O9035" i="1"/>
  <c r="N9035" i="1"/>
  <c r="S9034" i="1"/>
  <c r="R9034" i="1"/>
  <c r="P9034" i="1"/>
  <c r="O9034" i="1"/>
  <c r="N9034" i="1"/>
  <c r="S9033" i="1"/>
  <c r="R9033" i="1"/>
  <c r="P9033" i="1"/>
  <c r="O9033" i="1"/>
  <c r="N9033" i="1"/>
  <c r="S9032" i="1"/>
  <c r="R9032" i="1"/>
  <c r="P9032" i="1"/>
  <c r="O9032" i="1"/>
  <c r="N9032" i="1"/>
  <c r="S9031" i="1"/>
  <c r="R9031" i="1"/>
  <c r="P9031" i="1"/>
  <c r="O9031" i="1"/>
  <c r="N9031" i="1"/>
  <c r="S9030" i="1"/>
  <c r="R9030" i="1"/>
  <c r="P9030" i="1"/>
  <c r="O9030" i="1"/>
  <c r="N9030" i="1"/>
  <c r="S9029" i="1"/>
  <c r="R9029" i="1"/>
  <c r="P9029" i="1"/>
  <c r="O9029" i="1"/>
  <c r="N9029" i="1"/>
  <c r="S9028" i="1"/>
  <c r="R9028" i="1"/>
  <c r="P9028" i="1"/>
  <c r="O9028" i="1"/>
  <c r="N9028" i="1"/>
  <c r="S9027" i="1"/>
  <c r="R9027" i="1"/>
  <c r="P9027" i="1"/>
  <c r="O9027" i="1"/>
  <c r="N9027" i="1"/>
  <c r="S9026" i="1"/>
  <c r="R9026" i="1"/>
  <c r="P9026" i="1"/>
  <c r="O9026" i="1"/>
  <c r="N9026" i="1"/>
  <c r="S9025" i="1"/>
  <c r="R9025" i="1"/>
  <c r="P9025" i="1"/>
  <c r="O9025" i="1"/>
  <c r="N9025" i="1"/>
  <c r="S9024" i="1"/>
  <c r="R9024" i="1"/>
  <c r="P9024" i="1"/>
  <c r="O9024" i="1"/>
  <c r="N9024" i="1"/>
  <c r="S9023" i="1"/>
  <c r="R9023" i="1"/>
  <c r="P9023" i="1"/>
  <c r="O9023" i="1"/>
  <c r="N9023" i="1"/>
  <c r="S9022" i="1"/>
  <c r="R9022" i="1"/>
  <c r="P9022" i="1"/>
  <c r="O9022" i="1"/>
  <c r="N9022" i="1"/>
  <c r="S9021" i="1"/>
  <c r="R9021" i="1"/>
  <c r="P9021" i="1"/>
  <c r="O9021" i="1"/>
  <c r="N9021" i="1"/>
  <c r="S9020" i="1"/>
  <c r="R9020" i="1"/>
  <c r="P9020" i="1"/>
  <c r="O9020" i="1"/>
  <c r="N9020" i="1"/>
  <c r="S9019" i="1"/>
  <c r="R9019" i="1"/>
  <c r="P9019" i="1"/>
  <c r="O9019" i="1"/>
  <c r="N9019" i="1"/>
  <c r="S9018" i="1"/>
  <c r="R9018" i="1"/>
  <c r="P9018" i="1"/>
  <c r="O9018" i="1"/>
  <c r="N9018" i="1"/>
  <c r="S9017" i="1"/>
  <c r="R9017" i="1"/>
  <c r="P9017" i="1"/>
  <c r="O9017" i="1"/>
  <c r="N9017" i="1"/>
  <c r="S9016" i="1"/>
  <c r="R9016" i="1"/>
  <c r="P9016" i="1"/>
  <c r="O9016" i="1"/>
  <c r="N9016" i="1"/>
  <c r="S9015" i="1"/>
  <c r="R9015" i="1"/>
  <c r="P9015" i="1"/>
  <c r="O9015" i="1"/>
  <c r="N9015" i="1"/>
  <c r="S9014" i="1"/>
  <c r="R9014" i="1"/>
  <c r="P9014" i="1"/>
  <c r="O9014" i="1"/>
  <c r="N9014" i="1"/>
  <c r="S9013" i="1"/>
  <c r="R9013" i="1"/>
  <c r="P9013" i="1"/>
  <c r="O9013" i="1"/>
  <c r="N9013" i="1"/>
  <c r="S9012" i="1"/>
  <c r="R9012" i="1"/>
  <c r="P9012" i="1"/>
  <c r="O9012" i="1"/>
  <c r="N9012" i="1"/>
  <c r="S9011" i="1"/>
  <c r="R9011" i="1"/>
  <c r="P9011" i="1"/>
  <c r="O9011" i="1"/>
  <c r="N9011" i="1"/>
  <c r="S9010" i="1"/>
  <c r="R9010" i="1"/>
  <c r="P9010" i="1"/>
  <c r="O9010" i="1"/>
  <c r="N9010" i="1"/>
  <c r="S9009" i="1"/>
  <c r="R9009" i="1"/>
  <c r="P9009" i="1"/>
  <c r="O9009" i="1"/>
  <c r="N9009" i="1"/>
  <c r="S9008" i="1"/>
  <c r="R9008" i="1"/>
  <c r="P9008" i="1"/>
  <c r="O9008" i="1"/>
  <c r="N9008" i="1"/>
  <c r="S9007" i="1"/>
  <c r="R9007" i="1"/>
  <c r="P9007" i="1"/>
  <c r="O9007" i="1"/>
  <c r="N9007" i="1"/>
  <c r="S9006" i="1"/>
  <c r="R9006" i="1"/>
  <c r="P9006" i="1"/>
  <c r="O9006" i="1"/>
  <c r="N9006" i="1"/>
  <c r="S9005" i="1"/>
  <c r="R9005" i="1"/>
  <c r="P9005" i="1"/>
  <c r="O9005" i="1"/>
  <c r="N9005" i="1"/>
  <c r="S9004" i="1"/>
  <c r="R9004" i="1"/>
  <c r="P9004" i="1"/>
  <c r="O9004" i="1"/>
  <c r="N9004" i="1"/>
  <c r="S9003" i="1"/>
  <c r="R9003" i="1"/>
  <c r="P9003" i="1"/>
  <c r="O9003" i="1"/>
  <c r="N9003" i="1"/>
  <c r="S9002" i="1"/>
  <c r="R9002" i="1"/>
  <c r="P9002" i="1"/>
  <c r="O9002" i="1"/>
  <c r="N9002" i="1"/>
  <c r="S9001" i="1"/>
  <c r="R9001" i="1"/>
  <c r="P9001" i="1"/>
  <c r="O9001" i="1"/>
  <c r="N9001" i="1"/>
  <c r="S9000" i="1"/>
  <c r="R9000" i="1"/>
  <c r="P9000" i="1"/>
  <c r="O9000" i="1"/>
  <c r="N9000" i="1"/>
  <c r="S8999" i="1"/>
  <c r="R8999" i="1"/>
  <c r="P8999" i="1"/>
  <c r="O8999" i="1"/>
  <c r="N8999" i="1"/>
  <c r="S8998" i="1"/>
  <c r="R8998" i="1"/>
  <c r="P8998" i="1"/>
  <c r="O8998" i="1"/>
  <c r="N8998" i="1"/>
  <c r="S8997" i="1"/>
  <c r="R8997" i="1"/>
  <c r="P8997" i="1"/>
  <c r="O8997" i="1"/>
  <c r="N8997" i="1"/>
  <c r="S8996" i="1"/>
  <c r="R8996" i="1"/>
  <c r="P8996" i="1"/>
  <c r="O8996" i="1"/>
  <c r="N8996" i="1"/>
  <c r="S8995" i="1"/>
  <c r="R8995" i="1"/>
  <c r="P8995" i="1"/>
  <c r="O8995" i="1"/>
  <c r="N8995" i="1"/>
  <c r="S8994" i="1"/>
  <c r="R8994" i="1"/>
  <c r="P8994" i="1"/>
  <c r="O8994" i="1"/>
  <c r="N8994" i="1"/>
  <c r="S8993" i="1"/>
  <c r="R8993" i="1"/>
  <c r="P8993" i="1"/>
  <c r="O8993" i="1"/>
  <c r="N8993" i="1"/>
  <c r="S8992" i="1"/>
  <c r="R8992" i="1"/>
  <c r="P8992" i="1"/>
  <c r="O8992" i="1"/>
  <c r="N8992" i="1"/>
  <c r="S8991" i="1"/>
  <c r="R8991" i="1"/>
  <c r="P8991" i="1"/>
  <c r="O8991" i="1"/>
  <c r="N8991" i="1"/>
  <c r="S8990" i="1"/>
  <c r="R8990" i="1"/>
  <c r="P8990" i="1"/>
  <c r="O8990" i="1"/>
  <c r="N8990" i="1"/>
  <c r="S8989" i="1"/>
  <c r="R8989" i="1"/>
  <c r="P8989" i="1"/>
  <c r="O8989" i="1"/>
  <c r="N8989" i="1"/>
  <c r="S8988" i="1"/>
  <c r="R8988" i="1"/>
  <c r="P8988" i="1"/>
  <c r="O8988" i="1"/>
  <c r="N8988" i="1"/>
  <c r="S8987" i="1"/>
  <c r="R8987" i="1"/>
  <c r="P8987" i="1"/>
  <c r="O8987" i="1"/>
  <c r="N8987" i="1"/>
  <c r="S8986" i="1"/>
  <c r="R8986" i="1"/>
  <c r="P8986" i="1"/>
  <c r="O8986" i="1"/>
  <c r="N8986" i="1"/>
  <c r="S8985" i="1"/>
  <c r="R8985" i="1"/>
  <c r="P8985" i="1"/>
  <c r="O8985" i="1"/>
  <c r="N8985" i="1"/>
  <c r="S8984" i="1"/>
  <c r="R8984" i="1"/>
  <c r="P8984" i="1"/>
  <c r="O8984" i="1"/>
  <c r="N8984" i="1"/>
  <c r="S8983" i="1"/>
  <c r="R8983" i="1"/>
  <c r="P8983" i="1"/>
  <c r="O8983" i="1"/>
  <c r="N8983" i="1"/>
  <c r="S8982" i="1"/>
  <c r="R8982" i="1"/>
  <c r="P8982" i="1"/>
  <c r="O8982" i="1"/>
  <c r="N8982" i="1"/>
  <c r="S8981" i="1"/>
  <c r="R8981" i="1"/>
  <c r="P8981" i="1"/>
  <c r="O8981" i="1"/>
  <c r="N8981" i="1"/>
  <c r="S8980" i="1"/>
  <c r="R8980" i="1"/>
  <c r="P8980" i="1"/>
  <c r="O8980" i="1"/>
  <c r="N8980" i="1"/>
  <c r="S8979" i="1"/>
  <c r="R8979" i="1"/>
  <c r="P8979" i="1"/>
  <c r="O8979" i="1"/>
  <c r="N8979" i="1"/>
  <c r="S8978" i="1"/>
  <c r="R8978" i="1"/>
  <c r="P8978" i="1"/>
  <c r="O8978" i="1"/>
  <c r="N8978" i="1"/>
  <c r="S8977" i="1"/>
  <c r="R8977" i="1"/>
  <c r="P8977" i="1"/>
  <c r="O8977" i="1"/>
  <c r="N8977" i="1"/>
  <c r="S8976" i="1"/>
  <c r="R8976" i="1"/>
  <c r="P8976" i="1"/>
  <c r="O8976" i="1"/>
  <c r="N8976" i="1"/>
  <c r="S8975" i="1"/>
  <c r="R8975" i="1"/>
  <c r="P8975" i="1"/>
  <c r="O8975" i="1"/>
  <c r="N8975" i="1"/>
  <c r="S8974" i="1"/>
  <c r="R8974" i="1"/>
  <c r="P8974" i="1"/>
  <c r="O8974" i="1"/>
  <c r="N8974" i="1"/>
  <c r="S8973" i="1"/>
  <c r="R8973" i="1"/>
  <c r="P8973" i="1"/>
  <c r="O8973" i="1"/>
  <c r="N8973" i="1"/>
  <c r="S8972" i="1"/>
  <c r="R8972" i="1"/>
  <c r="P8972" i="1"/>
  <c r="O8972" i="1"/>
  <c r="N8972" i="1"/>
  <c r="S8971" i="1"/>
  <c r="R8971" i="1"/>
  <c r="P8971" i="1"/>
  <c r="O8971" i="1"/>
  <c r="N8971" i="1"/>
  <c r="S8970" i="1"/>
  <c r="R8970" i="1"/>
  <c r="P8970" i="1"/>
  <c r="O8970" i="1"/>
  <c r="N8970" i="1"/>
  <c r="S8969" i="1"/>
  <c r="R8969" i="1"/>
  <c r="P8969" i="1"/>
  <c r="O8969" i="1"/>
  <c r="N8969" i="1"/>
  <c r="S8968" i="1"/>
  <c r="R8968" i="1"/>
  <c r="P8968" i="1"/>
  <c r="O8968" i="1"/>
  <c r="N8968" i="1"/>
  <c r="S8967" i="1"/>
  <c r="R8967" i="1"/>
  <c r="P8967" i="1"/>
  <c r="O8967" i="1"/>
  <c r="N8967" i="1"/>
  <c r="S8966" i="1"/>
  <c r="R8966" i="1"/>
  <c r="P8966" i="1"/>
  <c r="O8966" i="1"/>
  <c r="N8966" i="1"/>
  <c r="S8965" i="1"/>
  <c r="R8965" i="1"/>
  <c r="P8965" i="1"/>
  <c r="O8965" i="1"/>
  <c r="N8965" i="1"/>
  <c r="S8964" i="1"/>
  <c r="R8964" i="1"/>
  <c r="P8964" i="1"/>
  <c r="O8964" i="1"/>
  <c r="N8964" i="1"/>
  <c r="S8963" i="1"/>
  <c r="R8963" i="1"/>
  <c r="P8963" i="1"/>
  <c r="O8963" i="1"/>
  <c r="N8963" i="1"/>
  <c r="S8962" i="1"/>
  <c r="R8962" i="1"/>
  <c r="P8962" i="1"/>
  <c r="O8962" i="1"/>
  <c r="N8962" i="1"/>
  <c r="S8961" i="1"/>
  <c r="R8961" i="1"/>
  <c r="P8961" i="1"/>
  <c r="O8961" i="1"/>
  <c r="N8961" i="1"/>
  <c r="S8960" i="1"/>
  <c r="R8960" i="1"/>
  <c r="P8960" i="1"/>
  <c r="O8960" i="1"/>
  <c r="N8960" i="1"/>
  <c r="S8959" i="1"/>
  <c r="R8959" i="1"/>
  <c r="P8959" i="1"/>
  <c r="O8959" i="1"/>
  <c r="N8959" i="1"/>
  <c r="S8958" i="1"/>
  <c r="R8958" i="1"/>
  <c r="P8958" i="1"/>
  <c r="O8958" i="1"/>
  <c r="N8958" i="1"/>
  <c r="S8957" i="1"/>
  <c r="R8957" i="1"/>
  <c r="P8957" i="1"/>
  <c r="O8957" i="1"/>
  <c r="N8957" i="1"/>
  <c r="S8956" i="1"/>
  <c r="R8956" i="1"/>
  <c r="P8956" i="1"/>
  <c r="O8956" i="1"/>
  <c r="N8956" i="1"/>
  <c r="S8955" i="1"/>
  <c r="R8955" i="1"/>
  <c r="P8955" i="1"/>
  <c r="O8955" i="1"/>
  <c r="N8955" i="1"/>
  <c r="S8954" i="1"/>
  <c r="R8954" i="1"/>
  <c r="P8954" i="1"/>
  <c r="O8954" i="1"/>
  <c r="N8954" i="1"/>
  <c r="S8953" i="1"/>
  <c r="R8953" i="1"/>
  <c r="P8953" i="1"/>
  <c r="O8953" i="1"/>
  <c r="N8953" i="1"/>
  <c r="S8952" i="1"/>
  <c r="R8952" i="1"/>
  <c r="P8952" i="1"/>
  <c r="O8952" i="1"/>
  <c r="N8952" i="1"/>
  <c r="S8951" i="1"/>
  <c r="R8951" i="1"/>
  <c r="P8951" i="1"/>
  <c r="O8951" i="1"/>
  <c r="N8951" i="1"/>
  <c r="S8950" i="1"/>
  <c r="R8950" i="1"/>
  <c r="P8950" i="1"/>
  <c r="O8950" i="1"/>
  <c r="N8950" i="1"/>
  <c r="S8949" i="1"/>
  <c r="R8949" i="1"/>
  <c r="P8949" i="1"/>
  <c r="O8949" i="1"/>
  <c r="N8949" i="1"/>
  <c r="S8948" i="1"/>
  <c r="R8948" i="1"/>
  <c r="P8948" i="1"/>
  <c r="O8948" i="1"/>
  <c r="N8948" i="1"/>
  <c r="S8947" i="1"/>
  <c r="R8947" i="1"/>
  <c r="P8947" i="1"/>
  <c r="O8947" i="1"/>
  <c r="N8947" i="1"/>
  <c r="S8946" i="1"/>
  <c r="R8946" i="1"/>
  <c r="P8946" i="1"/>
  <c r="O8946" i="1"/>
  <c r="N8946" i="1"/>
  <c r="S8945" i="1"/>
  <c r="R8945" i="1"/>
  <c r="P8945" i="1"/>
  <c r="O8945" i="1"/>
  <c r="N8945" i="1"/>
  <c r="S8944" i="1"/>
  <c r="R8944" i="1"/>
  <c r="P8944" i="1"/>
  <c r="O8944" i="1"/>
  <c r="N8944" i="1"/>
  <c r="S8943" i="1"/>
  <c r="R8943" i="1"/>
  <c r="P8943" i="1"/>
  <c r="O8943" i="1"/>
  <c r="N8943" i="1"/>
  <c r="S8942" i="1"/>
  <c r="R8942" i="1"/>
  <c r="P8942" i="1"/>
  <c r="O8942" i="1"/>
  <c r="N8942" i="1"/>
  <c r="S8941" i="1"/>
  <c r="R8941" i="1"/>
  <c r="P8941" i="1"/>
  <c r="O8941" i="1"/>
  <c r="N8941" i="1"/>
  <c r="S8940" i="1"/>
  <c r="R8940" i="1"/>
  <c r="P8940" i="1"/>
  <c r="O8940" i="1"/>
  <c r="N8940" i="1"/>
  <c r="S8939" i="1"/>
  <c r="R8939" i="1"/>
  <c r="P8939" i="1"/>
  <c r="O8939" i="1"/>
  <c r="N8939" i="1"/>
  <c r="S8938" i="1"/>
  <c r="R8938" i="1"/>
  <c r="P8938" i="1"/>
  <c r="O8938" i="1"/>
  <c r="N8938" i="1"/>
  <c r="S8937" i="1"/>
  <c r="R8937" i="1"/>
  <c r="P8937" i="1"/>
  <c r="O8937" i="1"/>
  <c r="N8937" i="1"/>
  <c r="S8936" i="1"/>
  <c r="R8936" i="1"/>
  <c r="P8936" i="1"/>
  <c r="O8936" i="1"/>
  <c r="N8936" i="1"/>
  <c r="S8935" i="1"/>
  <c r="R8935" i="1"/>
  <c r="P8935" i="1"/>
  <c r="O8935" i="1"/>
  <c r="N8935" i="1"/>
  <c r="S8934" i="1"/>
  <c r="R8934" i="1"/>
  <c r="P8934" i="1"/>
  <c r="O8934" i="1"/>
  <c r="N8934" i="1"/>
  <c r="S8933" i="1"/>
  <c r="R8933" i="1"/>
  <c r="P8933" i="1"/>
  <c r="O8933" i="1"/>
  <c r="N8933" i="1"/>
  <c r="S8932" i="1"/>
  <c r="R8932" i="1"/>
  <c r="P8932" i="1"/>
  <c r="O8932" i="1"/>
  <c r="N8932" i="1"/>
  <c r="S8931" i="1"/>
  <c r="R8931" i="1"/>
  <c r="P8931" i="1"/>
  <c r="O8931" i="1"/>
  <c r="N8931" i="1"/>
  <c r="S8930" i="1"/>
  <c r="R8930" i="1"/>
  <c r="P8930" i="1"/>
  <c r="O8930" i="1"/>
  <c r="N8930" i="1"/>
  <c r="S8929" i="1"/>
  <c r="R8929" i="1"/>
  <c r="P8929" i="1"/>
  <c r="O8929" i="1"/>
  <c r="N8929" i="1"/>
  <c r="S8928" i="1"/>
  <c r="R8928" i="1"/>
  <c r="P8928" i="1"/>
  <c r="O8928" i="1"/>
  <c r="N8928" i="1"/>
  <c r="S8927" i="1"/>
  <c r="R8927" i="1"/>
  <c r="P8927" i="1"/>
  <c r="O8927" i="1"/>
  <c r="N8927" i="1"/>
  <c r="S8926" i="1"/>
  <c r="R8926" i="1"/>
  <c r="P8926" i="1"/>
  <c r="O8926" i="1"/>
  <c r="N8926" i="1"/>
  <c r="S8925" i="1"/>
  <c r="R8925" i="1"/>
  <c r="P8925" i="1"/>
  <c r="O8925" i="1"/>
  <c r="N8925" i="1"/>
  <c r="S8924" i="1"/>
  <c r="R8924" i="1"/>
  <c r="P8924" i="1"/>
  <c r="O8924" i="1"/>
  <c r="N8924" i="1"/>
  <c r="S8923" i="1"/>
  <c r="R8923" i="1"/>
  <c r="P8923" i="1"/>
  <c r="O8923" i="1"/>
  <c r="N8923" i="1"/>
  <c r="S8922" i="1"/>
  <c r="R8922" i="1"/>
  <c r="P8922" i="1"/>
  <c r="O8922" i="1"/>
  <c r="N8922" i="1"/>
  <c r="S8921" i="1"/>
  <c r="R8921" i="1"/>
  <c r="P8921" i="1"/>
  <c r="O8921" i="1"/>
  <c r="N8921" i="1"/>
  <c r="S8920" i="1"/>
  <c r="R8920" i="1"/>
  <c r="P8920" i="1"/>
  <c r="O8920" i="1"/>
  <c r="N8920" i="1"/>
  <c r="S8919" i="1"/>
  <c r="R8919" i="1"/>
  <c r="P8919" i="1"/>
  <c r="O8919" i="1"/>
  <c r="N8919" i="1"/>
  <c r="S8918" i="1"/>
  <c r="R8918" i="1"/>
  <c r="P8918" i="1"/>
  <c r="O8918" i="1"/>
  <c r="N8918" i="1"/>
  <c r="S8917" i="1"/>
  <c r="R8917" i="1"/>
  <c r="P8917" i="1"/>
  <c r="O8917" i="1"/>
  <c r="N8917" i="1"/>
  <c r="S8916" i="1"/>
  <c r="R8916" i="1"/>
  <c r="P8916" i="1"/>
  <c r="O8916" i="1"/>
  <c r="N8916" i="1"/>
  <c r="S8915" i="1"/>
  <c r="R8915" i="1"/>
  <c r="P8915" i="1"/>
  <c r="O8915" i="1"/>
  <c r="N8915" i="1"/>
  <c r="S8914" i="1"/>
  <c r="R8914" i="1"/>
  <c r="P8914" i="1"/>
  <c r="O8914" i="1"/>
  <c r="N8914" i="1"/>
  <c r="S8913" i="1"/>
  <c r="R8913" i="1"/>
  <c r="P8913" i="1"/>
  <c r="O8913" i="1"/>
  <c r="N8913" i="1"/>
  <c r="S8912" i="1"/>
  <c r="R8912" i="1"/>
  <c r="P8912" i="1"/>
  <c r="O8912" i="1"/>
  <c r="N8912" i="1"/>
  <c r="S8911" i="1"/>
  <c r="R8911" i="1"/>
  <c r="P8911" i="1"/>
  <c r="O8911" i="1"/>
  <c r="N8911" i="1"/>
  <c r="S8910" i="1"/>
  <c r="R8910" i="1"/>
  <c r="P8910" i="1"/>
  <c r="O8910" i="1"/>
  <c r="N8910" i="1"/>
  <c r="S8909" i="1"/>
  <c r="R8909" i="1"/>
  <c r="P8909" i="1"/>
  <c r="O8909" i="1"/>
  <c r="N8909" i="1"/>
  <c r="S8908" i="1"/>
  <c r="R8908" i="1"/>
  <c r="P8908" i="1"/>
  <c r="O8908" i="1"/>
  <c r="N8908" i="1"/>
  <c r="S8907" i="1"/>
  <c r="R8907" i="1"/>
  <c r="P8907" i="1"/>
  <c r="O8907" i="1"/>
  <c r="N8907" i="1"/>
  <c r="S8906" i="1"/>
  <c r="R8906" i="1"/>
  <c r="P8906" i="1"/>
  <c r="O8906" i="1"/>
  <c r="N8906" i="1"/>
  <c r="S8905" i="1"/>
  <c r="R8905" i="1"/>
  <c r="P8905" i="1"/>
  <c r="O8905" i="1"/>
  <c r="N8905" i="1"/>
  <c r="S8904" i="1"/>
  <c r="R8904" i="1"/>
  <c r="P8904" i="1"/>
  <c r="O8904" i="1"/>
  <c r="N8904" i="1"/>
  <c r="S8903" i="1"/>
  <c r="R8903" i="1"/>
  <c r="P8903" i="1"/>
  <c r="O8903" i="1"/>
  <c r="N8903" i="1"/>
  <c r="S8902" i="1"/>
  <c r="R8902" i="1"/>
  <c r="P8902" i="1"/>
  <c r="O8902" i="1"/>
  <c r="N8902" i="1"/>
  <c r="S8901" i="1"/>
  <c r="R8901" i="1"/>
  <c r="P8901" i="1"/>
  <c r="O8901" i="1"/>
  <c r="N8901" i="1"/>
  <c r="S8900" i="1"/>
  <c r="R8900" i="1"/>
  <c r="P8900" i="1"/>
  <c r="O8900" i="1"/>
  <c r="N8900" i="1"/>
  <c r="S8899" i="1"/>
  <c r="R8899" i="1"/>
  <c r="P8899" i="1"/>
  <c r="O8899" i="1"/>
  <c r="N8899" i="1"/>
  <c r="S8898" i="1"/>
  <c r="R8898" i="1"/>
  <c r="P8898" i="1"/>
  <c r="O8898" i="1"/>
  <c r="N8898" i="1"/>
  <c r="S8897" i="1"/>
  <c r="R8897" i="1"/>
  <c r="P8897" i="1"/>
  <c r="O8897" i="1"/>
  <c r="N8897" i="1"/>
  <c r="S8896" i="1"/>
  <c r="R8896" i="1"/>
  <c r="P8896" i="1"/>
  <c r="O8896" i="1"/>
  <c r="N8896" i="1"/>
  <c r="S8895" i="1"/>
  <c r="R8895" i="1"/>
  <c r="P8895" i="1"/>
  <c r="O8895" i="1"/>
  <c r="N8895" i="1"/>
  <c r="S8894" i="1"/>
  <c r="R8894" i="1"/>
  <c r="P8894" i="1"/>
  <c r="O8894" i="1"/>
  <c r="N8894" i="1"/>
  <c r="S8893" i="1"/>
  <c r="R8893" i="1"/>
  <c r="P8893" i="1"/>
  <c r="O8893" i="1"/>
  <c r="N8893" i="1"/>
  <c r="S8892" i="1"/>
  <c r="R8892" i="1"/>
  <c r="P8892" i="1"/>
  <c r="O8892" i="1"/>
  <c r="N8892" i="1"/>
  <c r="S8891" i="1"/>
  <c r="R8891" i="1"/>
  <c r="P8891" i="1"/>
  <c r="O8891" i="1"/>
  <c r="N8891" i="1"/>
  <c r="S8890" i="1"/>
  <c r="R8890" i="1"/>
  <c r="P8890" i="1"/>
  <c r="O8890" i="1"/>
  <c r="N8890" i="1"/>
  <c r="S8889" i="1"/>
  <c r="R8889" i="1"/>
  <c r="P8889" i="1"/>
  <c r="O8889" i="1"/>
  <c r="N8889" i="1"/>
  <c r="S8888" i="1"/>
  <c r="R8888" i="1"/>
  <c r="P8888" i="1"/>
  <c r="O8888" i="1"/>
  <c r="N8888" i="1"/>
  <c r="S8887" i="1"/>
  <c r="R8887" i="1"/>
  <c r="P8887" i="1"/>
  <c r="O8887" i="1"/>
  <c r="N8887" i="1"/>
  <c r="S8886" i="1"/>
  <c r="R8886" i="1"/>
  <c r="P8886" i="1"/>
  <c r="O8886" i="1"/>
  <c r="N8886" i="1"/>
  <c r="S8885" i="1"/>
  <c r="R8885" i="1"/>
  <c r="P8885" i="1"/>
  <c r="O8885" i="1"/>
  <c r="N8885" i="1"/>
  <c r="S8884" i="1"/>
  <c r="R8884" i="1"/>
  <c r="P8884" i="1"/>
  <c r="O8884" i="1"/>
  <c r="N8884" i="1"/>
  <c r="S8883" i="1"/>
  <c r="R8883" i="1"/>
  <c r="P8883" i="1"/>
  <c r="O8883" i="1"/>
  <c r="N8883" i="1"/>
  <c r="S8882" i="1"/>
  <c r="R8882" i="1"/>
  <c r="P8882" i="1"/>
  <c r="O8882" i="1"/>
  <c r="N8882" i="1"/>
  <c r="S8881" i="1"/>
  <c r="R8881" i="1"/>
  <c r="P8881" i="1"/>
  <c r="O8881" i="1"/>
  <c r="N8881" i="1"/>
  <c r="S8880" i="1"/>
  <c r="R8880" i="1"/>
  <c r="P8880" i="1"/>
  <c r="O8880" i="1"/>
  <c r="N8880" i="1"/>
  <c r="S8879" i="1"/>
  <c r="R8879" i="1"/>
  <c r="P8879" i="1"/>
  <c r="O8879" i="1"/>
  <c r="N8879" i="1"/>
  <c r="S8878" i="1"/>
  <c r="R8878" i="1"/>
  <c r="P8878" i="1"/>
  <c r="O8878" i="1"/>
  <c r="N8878" i="1"/>
  <c r="S8877" i="1"/>
  <c r="R8877" i="1"/>
  <c r="P8877" i="1"/>
  <c r="O8877" i="1"/>
  <c r="N8877" i="1"/>
  <c r="S8876" i="1"/>
  <c r="R8876" i="1"/>
  <c r="P8876" i="1"/>
  <c r="O8876" i="1"/>
  <c r="N8876" i="1"/>
  <c r="S8875" i="1"/>
  <c r="R8875" i="1"/>
  <c r="P8875" i="1"/>
  <c r="O8875" i="1"/>
  <c r="N8875" i="1"/>
  <c r="S8874" i="1"/>
  <c r="R8874" i="1"/>
  <c r="P8874" i="1"/>
  <c r="O8874" i="1"/>
  <c r="N8874" i="1"/>
  <c r="S8873" i="1"/>
  <c r="R8873" i="1"/>
  <c r="P8873" i="1"/>
  <c r="O8873" i="1"/>
  <c r="N8873" i="1"/>
  <c r="S8872" i="1"/>
  <c r="R8872" i="1"/>
  <c r="P8872" i="1"/>
  <c r="O8872" i="1"/>
  <c r="N8872" i="1"/>
  <c r="S8871" i="1"/>
  <c r="R8871" i="1"/>
  <c r="P8871" i="1"/>
  <c r="O8871" i="1"/>
  <c r="N8871" i="1"/>
  <c r="S8870" i="1"/>
  <c r="R8870" i="1"/>
  <c r="P8870" i="1"/>
  <c r="O8870" i="1"/>
  <c r="N8870" i="1"/>
  <c r="S8869" i="1"/>
  <c r="R8869" i="1"/>
  <c r="P8869" i="1"/>
  <c r="O8869" i="1"/>
  <c r="N8869" i="1"/>
  <c r="S8868" i="1"/>
  <c r="R8868" i="1"/>
  <c r="P8868" i="1"/>
  <c r="O8868" i="1"/>
  <c r="N8868" i="1"/>
  <c r="S8867" i="1"/>
  <c r="R8867" i="1"/>
  <c r="P8867" i="1"/>
  <c r="O8867" i="1"/>
  <c r="N8867" i="1"/>
  <c r="S8866" i="1"/>
  <c r="R8866" i="1"/>
  <c r="P8866" i="1"/>
  <c r="O8866" i="1"/>
  <c r="N8866" i="1"/>
  <c r="S8865" i="1"/>
  <c r="R8865" i="1"/>
  <c r="P8865" i="1"/>
  <c r="O8865" i="1"/>
  <c r="N8865" i="1"/>
  <c r="S8864" i="1"/>
  <c r="R8864" i="1"/>
  <c r="P8864" i="1"/>
  <c r="O8864" i="1"/>
  <c r="N8864" i="1"/>
  <c r="S8863" i="1"/>
  <c r="R8863" i="1"/>
  <c r="P8863" i="1"/>
  <c r="O8863" i="1"/>
  <c r="N8863" i="1"/>
  <c r="S8862" i="1"/>
  <c r="R8862" i="1"/>
  <c r="P8862" i="1"/>
  <c r="O8862" i="1"/>
  <c r="N8862" i="1"/>
  <c r="S8861" i="1"/>
  <c r="R8861" i="1"/>
  <c r="P8861" i="1"/>
  <c r="O8861" i="1"/>
  <c r="N8861" i="1"/>
  <c r="S8860" i="1"/>
  <c r="R8860" i="1"/>
  <c r="P8860" i="1"/>
  <c r="O8860" i="1"/>
  <c r="N8860" i="1"/>
  <c r="S8859" i="1"/>
  <c r="R8859" i="1"/>
  <c r="P8859" i="1"/>
  <c r="O8859" i="1"/>
  <c r="N8859" i="1"/>
  <c r="S8858" i="1"/>
  <c r="R8858" i="1"/>
  <c r="P8858" i="1"/>
  <c r="O8858" i="1"/>
  <c r="N8858" i="1"/>
  <c r="S8857" i="1"/>
  <c r="R8857" i="1"/>
  <c r="P8857" i="1"/>
  <c r="O8857" i="1"/>
  <c r="N8857" i="1"/>
  <c r="S8856" i="1"/>
  <c r="R8856" i="1"/>
  <c r="P8856" i="1"/>
  <c r="O8856" i="1"/>
  <c r="N8856" i="1"/>
  <c r="S8855" i="1"/>
  <c r="R8855" i="1"/>
  <c r="P8855" i="1"/>
  <c r="O8855" i="1"/>
  <c r="N8855" i="1"/>
  <c r="S8854" i="1"/>
  <c r="R8854" i="1"/>
  <c r="P8854" i="1"/>
  <c r="O8854" i="1"/>
  <c r="N8854" i="1"/>
  <c r="S8853" i="1"/>
  <c r="R8853" i="1"/>
  <c r="P8853" i="1"/>
  <c r="O8853" i="1"/>
  <c r="N8853" i="1"/>
  <c r="S8852" i="1"/>
  <c r="R8852" i="1"/>
  <c r="P8852" i="1"/>
  <c r="O8852" i="1"/>
  <c r="N8852" i="1"/>
  <c r="S8851" i="1"/>
  <c r="R8851" i="1"/>
  <c r="P8851" i="1"/>
  <c r="O8851" i="1"/>
  <c r="N8851" i="1"/>
  <c r="S8850" i="1"/>
  <c r="R8850" i="1"/>
  <c r="P8850" i="1"/>
  <c r="O8850" i="1"/>
  <c r="N8850" i="1"/>
  <c r="S8849" i="1"/>
  <c r="R8849" i="1"/>
  <c r="P8849" i="1"/>
  <c r="O8849" i="1"/>
  <c r="N8849" i="1"/>
  <c r="S8848" i="1"/>
  <c r="R8848" i="1"/>
  <c r="P8848" i="1"/>
  <c r="O8848" i="1"/>
  <c r="N8848" i="1"/>
  <c r="S8847" i="1"/>
  <c r="R8847" i="1"/>
  <c r="P8847" i="1"/>
  <c r="O8847" i="1"/>
  <c r="N8847" i="1"/>
  <c r="S8846" i="1"/>
  <c r="R8846" i="1"/>
  <c r="P8846" i="1"/>
  <c r="O8846" i="1"/>
  <c r="N8846" i="1"/>
  <c r="S8845" i="1"/>
  <c r="R8845" i="1"/>
  <c r="P8845" i="1"/>
  <c r="O8845" i="1"/>
  <c r="N8845" i="1"/>
  <c r="S8844" i="1"/>
  <c r="R8844" i="1"/>
  <c r="P8844" i="1"/>
  <c r="O8844" i="1"/>
  <c r="N8844" i="1"/>
  <c r="S8843" i="1"/>
  <c r="R8843" i="1"/>
  <c r="P8843" i="1"/>
  <c r="O8843" i="1"/>
  <c r="N8843" i="1"/>
  <c r="S8842" i="1"/>
  <c r="R8842" i="1"/>
  <c r="P8842" i="1"/>
  <c r="O8842" i="1"/>
  <c r="N8842" i="1"/>
  <c r="S8841" i="1"/>
  <c r="R8841" i="1"/>
  <c r="P8841" i="1"/>
  <c r="O8841" i="1"/>
  <c r="N8841" i="1"/>
  <c r="S8840" i="1"/>
  <c r="R8840" i="1"/>
  <c r="P8840" i="1"/>
  <c r="O8840" i="1"/>
  <c r="N8840" i="1"/>
  <c r="S8839" i="1"/>
  <c r="R8839" i="1"/>
  <c r="P8839" i="1"/>
  <c r="O8839" i="1"/>
  <c r="N8839" i="1"/>
  <c r="S8838" i="1"/>
  <c r="R8838" i="1"/>
  <c r="P8838" i="1"/>
  <c r="O8838" i="1"/>
  <c r="N8838" i="1"/>
  <c r="S8837" i="1"/>
  <c r="R8837" i="1"/>
  <c r="P8837" i="1"/>
  <c r="O8837" i="1"/>
  <c r="N8837" i="1"/>
  <c r="S8836" i="1"/>
  <c r="R8836" i="1"/>
  <c r="P8836" i="1"/>
  <c r="O8836" i="1"/>
  <c r="N8836" i="1"/>
  <c r="S8835" i="1"/>
  <c r="R8835" i="1"/>
  <c r="P8835" i="1"/>
  <c r="O8835" i="1"/>
  <c r="N8835" i="1"/>
  <c r="S8834" i="1"/>
  <c r="R8834" i="1"/>
  <c r="P8834" i="1"/>
  <c r="O8834" i="1"/>
  <c r="N8834" i="1"/>
  <c r="S8833" i="1"/>
  <c r="R8833" i="1"/>
  <c r="P8833" i="1"/>
  <c r="O8833" i="1"/>
  <c r="N8833" i="1"/>
  <c r="S8832" i="1"/>
  <c r="R8832" i="1"/>
  <c r="P8832" i="1"/>
  <c r="O8832" i="1"/>
  <c r="N8832" i="1"/>
  <c r="S8831" i="1"/>
  <c r="R8831" i="1"/>
  <c r="P8831" i="1"/>
  <c r="O8831" i="1"/>
  <c r="N8831" i="1"/>
  <c r="S8830" i="1"/>
  <c r="R8830" i="1"/>
  <c r="P8830" i="1"/>
  <c r="O8830" i="1"/>
  <c r="N8830" i="1"/>
  <c r="S8829" i="1"/>
  <c r="R8829" i="1"/>
  <c r="P8829" i="1"/>
  <c r="O8829" i="1"/>
  <c r="N8829" i="1"/>
  <c r="S8828" i="1"/>
  <c r="R8828" i="1"/>
  <c r="P8828" i="1"/>
  <c r="O8828" i="1"/>
  <c r="N8828" i="1"/>
  <c r="S8827" i="1"/>
  <c r="R8827" i="1"/>
  <c r="P8827" i="1"/>
  <c r="O8827" i="1"/>
  <c r="N8827" i="1"/>
  <c r="S8826" i="1"/>
  <c r="R8826" i="1"/>
  <c r="P8826" i="1"/>
  <c r="O8826" i="1"/>
  <c r="N8826" i="1"/>
  <c r="S8825" i="1"/>
  <c r="R8825" i="1"/>
  <c r="P8825" i="1"/>
  <c r="O8825" i="1"/>
  <c r="N8825" i="1"/>
  <c r="S8824" i="1"/>
  <c r="R8824" i="1"/>
  <c r="P8824" i="1"/>
  <c r="O8824" i="1"/>
  <c r="N8824" i="1"/>
  <c r="S8823" i="1"/>
  <c r="R8823" i="1"/>
  <c r="P8823" i="1"/>
  <c r="O8823" i="1"/>
  <c r="N8823" i="1"/>
  <c r="S8822" i="1"/>
  <c r="R8822" i="1"/>
  <c r="P8822" i="1"/>
  <c r="O8822" i="1"/>
  <c r="N8822" i="1"/>
  <c r="S8821" i="1"/>
  <c r="R8821" i="1"/>
  <c r="P8821" i="1"/>
  <c r="O8821" i="1"/>
  <c r="N8821" i="1"/>
  <c r="S8820" i="1"/>
  <c r="R8820" i="1"/>
  <c r="P8820" i="1"/>
  <c r="O8820" i="1"/>
  <c r="N8820" i="1"/>
  <c r="S8819" i="1"/>
  <c r="R8819" i="1"/>
  <c r="P8819" i="1"/>
  <c r="O8819" i="1"/>
  <c r="N8819" i="1"/>
  <c r="S8818" i="1"/>
  <c r="R8818" i="1"/>
  <c r="P8818" i="1"/>
  <c r="O8818" i="1"/>
  <c r="N8818" i="1"/>
  <c r="S8817" i="1"/>
  <c r="R8817" i="1"/>
  <c r="P8817" i="1"/>
  <c r="O8817" i="1"/>
  <c r="N8817" i="1"/>
  <c r="S8816" i="1"/>
  <c r="R8816" i="1"/>
  <c r="P8816" i="1"/>
  <c r="O8816" i="1"/>
  <c r="N8816" i="1"/>
  <c r="S8815" i="1"/>
  <c r="R8815" i="1"/>
  <c r="P8815" i="1"/>
  <c r="O8815" i="1"/>
  <c r="N8815" i="1"/>
  <c r="S8814" i="1"/>
  <c r="R8814" i="1"/>
  <c r="P8814" i="1"/>
  <c r="O8814" i="1"/>
  <c r="N8814" i="1"/>
  <c r="S8813" i="1"/>
  <c r="R8813" i="1"/>
  <c r="P8813" i="1"/>
  <c r="O8813" i="1"/>
  <c r="N8813" i="1"/>
  <c r="S8812" i="1"/>
  <c r="R8812" i="1"/>
  <c r="P8812" i="1"/>
  <c r="O8812" i="1"/>
  <c r="N8812" i="1"/>
  <c r="S8811" i="1"/>
  <c r="R8811" i="1"/>
  <c r="P8811" i="1"/>
  <c r="O8811" i="1"/>
  <c r="N8811" i="1"/>
  <c r="S8810" i="1"/>
  <c r="R8810" i="1"/>
  <c r="P8810" i="1"/>
  <c r="O8810" i="1"/>
  <c r="N8810" i="1"/>
  <c r="S8809" i="1"/>
  <c r="R8809" i="1"/>
  <c r="P8809" i="1"/>
  <c r="O8809" i="1"/>
  <c r="N8809" i="1"/>
  <c r="S8808" i="1"/>
  <c r="R8808" i="1"/>
  <c r="P8808" i="1"/>
  <c r="O8808" i="1"/>
  <c r="N8808" i="1"/>
  <c r="S8807" i="1"/>
  <c r="R8807" i="1"/>
  <c r="P8807" i="1"/>
  <c r="O8807" i="1"/>
  <c r="N8807" i="1"/>
  <c r="S8806" i="1"/>
  <c r="R8806" i="1"/>
  <c r="P8806" i="1"/>
  <c r="O8806" i="1"/>
  <c r="N8806" i="1"/>
  <c r="S8805" i="1"/>
  <c r="R8805" i="1"/>
  <c r="P8805" i="1"/>
  <c r="O8805" i="1"/>
  <c r="N8805" i="1"/>
  <c r="S8804" i="1"/>
  <c r="R8804" i="1"/>
  <c r="P8804" i="1"/>
  <c r="O8804" i="1"/>
  <c r="N8804" i="1"/>
  <c r="S8803" i="1"/>
  <c r="R8803" i="1"/>
  <c r="P8803" i="1"/>
  <c r="O8803" i="1"/>
  <c r="N8803" i="1"/>
  <c r="S8802" i="1"/>
  <c r="R8802" i="1"/>
  <c r="P8802" i="1"/>
  <c r="O8802" i="1"/>
  <c r="N8802" i="1"/>
  <c r="S8801" i="1"/>
  <c r="R8801" i="1"/>
  <c r="P8801" i="1"/>
  <c r="O8801" i="1"/>
  <c r="N8801" i="1"/>
  <c r="S8800" i="1"/>
  <c r="R8800" i="1"/>
  <c r="P8800" i="1"/>
  <c r="O8800" i="1"/>
  <c r="N8800" i="1"/>
  <c r="S8799" i="1"/>
  <c r="R8799" i="1"/>
  <c r="P8799" i="1"/>
  <c r="O8799" i="1"/>
  <c r="N8799" i="1"/>
  <c r="S8798" i="1"/>
  <c r="R8798" i="1"/>
  <c r="P8798" i="1"/>
  <c r="O8798" i="1"/>
  <c r="N8798" i="1"/>
  <c r="S8797" i="1"/>
  <c r="R8797" i="1"/>
  <c r="P8797" i="1"/>
  <c r="O8797" i="1"/>
  <c r="N8797" i="1"/>
  <c r="S8796" i="1"/>
  <c r="R8796" i="1"/>
  <c r="P8796" i="1"/>
  <c r="O8796" i="1"/>
  <c r="N8796" i="1"/>
  <c r="S8795" i="1"/>
  <c r="R8795" i="1"/>
  <c r="P8795" i="1"/>
  <c r="O8795" i="1"/>
  <c r="N8795" i="1"/>
  <c r="S8794" i="1"/>
  <c r="R8794" i="1"/>
  <c r="P8794" i="1"/>
  <c r="O8794" i="1"/>
  <c r="N8794" i="1"/>
  <c r="S8793" i="1"/>
  <c r="R8793" i="1"/>
  <c r="P8793" i="1"/>
  <c r="O8793" i="1"/>
  <c r="N8793" i="1"/>
  <c r="S8792" i="1"/>
  <c r="R8792" i="1"/>
  <c r="P8792" i="1"/>
  <c r="O8792" i="1"/>
  <c r="N8792" i="1"/>
  <c r="S8791" i="1"/>
  <c r="R8791" i="1"/>
  <c r="P8791" i="1"/>
  <c r="O8791" i="1"/>
  <c r="N8791" i="1"/>
  <c r="S8790" i="1"/>
  <c r="R8790" i="1"/>
  <c r="P8790" i="1"/>
  <c r="O8790" i="1"/>
  <c r="N8790" i="1"/>
  <c r="S8789" i="1"/>
  <c r="R8789" i="1"/>
  <c r="P8789" i="1"/>
  <c r="O8789" i="1"/>
  <c r="N8789" i="1"/>
  <c r="S8788" i="1"/>
  <c r="R8788" i="1"/>
  <c r="P8788" i="1"/>
  <c r="O8788" i="1"/>
  <c r="N8788" i="1"/>
  <c r="S8787" i="1"/>
  <c r="R8787" i="1"/>
  <c r="P8787" i="1"/>
  <c r="O8787" i="1"/>
  <c r="N8787" i="1"/>
  <c r="S8786" i="1"/>
  <c r="R8786" i="1"/>
  <c r="P8786" i="1"/>
  <c r="O8786" i="1"/>
  <c r="N8786" i="1"/>
  <c r="S8785" i="1"/>
  <c r="R8785" i="1"/>
  <c r="P8785" i="1"/>
  <c r="O8785" i="1"/>
  <c r="N8785" i="1"/>
  <c r="S8784" i="1"/>
  <c r="R8784" i="1"/>
  <c r="P8784" i="1"/>
  <c r="O8784" i="1"/>
  <c r="N8784" i="1"/>
  <c r="S8783" i="1"/>
  <c r="R8783" i="1"/>
  <c r="P8783" i="1"/>
  <c r="O8783" i="1"/>
  <c r="N8783" i="1"/>
  <c r="S8782" i="1"/>
  <c r="R8782" i="1"/>
  <c r="P8782" i="1"/>
  <c r="O8782" i="1"/>
  <c r="N8782" i="1"/>
  <c r="S8781" i="1"/>
  <c r="R8781" i="1"/>
  <c r="P8781" i="1"/>
  <c r="O8781" i="1"/>
  <c r="N8781" i="1"/>
  <c r="S8780" i="1"/>
  <c r="R8780" i="1"/>
  <c r="P8780" i="1"/>
  <c r="O8780" i="1"/>
  <c r="N8780" i="1"/>
  <c r="S8779" i="1"/>
  <c r="R8779" i="1"/>
  <c r="P8779" i="1"/>
  <c r="O8779" i="1"/>
  <c r="N8779" i="1"/>
  <c r="S8778" i="1"/>
  <c r="R8778" i="1"/>
  <c r="P8778" i="1"/>
  <c r="O8778" i="1"/>
  <c r="N8778" i="1"/>
  <c r="S8777" i="1"/>
  <c r="R8777" i="1"/>
  <c r="P8777" i="1"/>
  <c r="O8777" i="1"/>
  <c r="N8777" i="1"/>
  <c r="S8776" i="1"/>
  <c r="R8776" i="1"/>
  <c r="P8776" i="1"/>
  <c r="O8776" i="1"/>
  <c r="N8776" i="1"/>
  <c r="S8775" i="1"/>
  <c r="R8775" i="1"/>
  <c r="P8775" i="1"/>
  <c r="O8775" i="1"/>
  <c r="N8775" i="1"/>
  <c r="S8774" i="1"/>
  <c r="R8774" i="1"/>
  <c r="P8774" i="1"/>
  <c r="O8774" i="1"/>
  <c r="N8774" i="1"/>
  <c r="S8773" i="1"/>
  <c r="R8773" i="1"/>
  <c r="P8773" i="1"/>
  <c r="O8773" i="1"/>
  <c r="N8773" i="1"/>
  <c r="S8772" i="1"/>
  <c r="R8772" i="1"/>
  <c r="P8772" i="1"/>
  <c r="O8772" i="1"/>
  <c r="N8772" i="1"/>
  <c r="S8771" i="1"/>
  <c r="R8771" i="1"/>
  <c r="P8771" i="1"/>
  <c r="O8771" i="1"/>
  <c r="N8771" i="1"/>
  <c r="S8770" i="1"/>
  <c r="R8770" i="1"/>
  <c r="P8770" i="1"/>
  <c r="O8770" i="1"/>
  <c r="N8770" i="1"/>
  <c r="S8769" i="1"/>
  <c r="R8769" i="1"/>
  <c r="P8769" i="1"/>
  <c r="O8769" i="1"/>
  <c r="N8769" i="1"/>
  <c r="S8768" i="1"/>
  <c r="R8768" i="1"/>
  <c r="P8768" i="1"/>
  <c r="O8768" i="1"/>
  <c r="N8768" i="1"/>
  <c r="S8767" i="1"/>
  <c r="R8767" i="1"/>
  <c r="P8767" i="1"/>
  <c r="O8767" i="1"/>
  <c r="N8767" i="1"/>
  <c r="S8766" i="1"/>
  <c r="R8766" i="1"/>
  <c r="P8766" i="1"/>
  <c r="O8766" i="1"/>
  <c r="N8766" i="1"/>
  <c r="S8765" i="1"/>
  <c r="R8765" i="1"/>
  <c r="P8765" i="1"/>
  <c r="O8765" i="1"/>
  <c r="N8765" i="1"/>
  <c r="S8764" i="1"/>
  <c r="R8764" i="1"/>
  <c r="P8764" i="1"/>
  <c r="O8764" i="1"/>
  <c r="N8764" i="1"/>
  <c r="S8763" i="1"/>
  <c r="R8763" i="1"/>
  <c r="P8763" i="1"/>
  <c r="O8763" i="1"/>
  <c r="N8763" i="1"/>
  <c r="S8762" i="1"/>
  <c r="R8762" i="1"/>
  <c r="P8762" i="1"/>
  <c r="O8762" i="1"/>
  <c r="N8762" i="1"/>
  <c r="S8761" i="1"/>
  <c r="R8761" i="1"/>
  <c r="P8761" i="1"/>
  <c r="O8761" i="1"/>
  <c r="N8761" i="1"/>
  <c r="S8760" i="1"/>
  <c r="R8760" i="1"/>
  <c r="P8760" i="1"/>
  <c r="O8760" i="1"/>
  <c r="N8760" i="1"/>
  <c r="S8759" i="1"/>
  <c r="R8759" i="1"/>
  <c r="P8759" i="1"/>
  <c r="O8759" i="1"/>
  <c r="N8759" i="1"/>
  <c r="S8758" i="1"/>
  <c r="R8758" i="1"/>
  <c r="P8758" i="1"/>
  <c r="O8758" i="1"/>
  <c r="N8758" i="1"/>
  <c r="S8757" i="1"/>
  <c r="R8757" i="1"/>
  <c r="P8757" i="1"/>
  <c r="O8757" i="1"/>
  <c r="N8757" i="1"/>
  <c r="S8756" i="1"/>
  <c r="R8756" i="1"/>
  <c r="P8756" i="1"/>
  <c r="O8756" i="1"/>
  <c r="N8756" i="1"/>
  <c r="S8755" i="1"/>
  <c r="R8755" i="1"/>
  <c r="P8755" i="1"/>
  <c r="O8755" i="1"/>
  <c r="N8755" i="1"/>
  <c r="S8754" i="1"/>
  <c r="R8754" i="1"/>
  <c r="P8754" i="1"/>
  <c r="O8754" i="1"/>
  <c r="N8754" i="1"/>
  <c r="S8753" i="1"/>
  <c r="R8753" i="1"/>
  <c r="P8753" i="1"/>
  <c r="O8753" i="1"/>
  <c r="N8753" i="1"/>
  <c r="S8752" i="1"/>
  <c r="R8752" i="1"/>
  <c r="P8752" i="1"/>
  <c r="O8752" i="1"/>
  <c r="N8752" i="1"/>
  <c r="S8751" i="1"/>
  <c r="R8751" i="1"/>
  <c r="P8751" i="1"/>
  <c r="O8751" i="1"/>
  <c r="N8751" i="1"/>
  <c r="S8750" i="1"/>
  <c r="R8750" i="1"/>
  <c r="P8750" i="1"/>
  <c r="O8750" i="1"/>
  <c r="N8750" i="1"/>
  <c r="S8749" i="1"/>
  <c r="R8749" i="1"/>
  <c r="P8749" i="1"/>
  <c r="O8749" i="1"/>
  <c r="N8749" i="1"/>
  <c r="S8748" i="1"/>
  <c r="R8748" i="1"/>
  <c r="P8748" i="1"/>
  <c r="O8748" i="1"/>
  <c r="N8748" i="1"/>
  <c r="S8747" i="1"/>
  <c r="R8747" i="1"/>
  <c r="P8747" i="1"/>
  <c r="O8747" i="1"/>
  <c r="N8747" i="1"/>
  <c r="S8746" i="1"/>
  <c r="R8746" i="1"/>
  <c r="P8746" i="1"/>
  <c r="O8746" i="1"/>
  <c r="N8746" i="1"/>
  <c r="S8745" i="1"/>
  <c r="R8745" i="1"/>
  <c r="P8745" i="1"/>
  <c r="O8745" i="1"/>
  <c r="N8745" i="1"/>
  <c r="S8744" i="1"/>
  <c r="R8744" i="1"/>
  <c r="P8744" i="1"/>
  <c r="O8744" i="1"/>
  <c r="N8744" i="1"/>
  <c r="S8743" i="1"/>
  <c r="R8743" i="1"/>
  <c r="P8743" i="1"/>
  <c r="O8743" i="1"/>
  <c r="N8743" i="1"/>
  <c r="S8742" i="1"/>
  <c r="R8742" i="1"/>
  <c r="P8742" i="1"/>
  <c r="O8742" i="1"/>
  <c r="N8742" i="1"/>
  <c r="S8741" i="1"/>
  <c r="R8741" i="1"/>
  <c r="P8741" i="1"/>
  <c r="O8741" i="1"/>
  <c r="N8741" i="1"/>
  <c r="S8740" i="1"/>
  <c r="R8740" i="1"/>
  <c r="P8740" i="1"/>
  <c r="O8740" i="1"/>
  <c r="N8740" i="1"/>
  <c r="S8739" i="1"/>
  <c r="R8739" i="1"/>
  <c r="P8739" i="1"/>
  <c r="O8739" i="1"/>
  <c r="N8739" i="1"/>
  <c r="S8738" i="1"/>
  <c r="R8738" i="1"/>
  <c r="P8738" i="1"/>
  <c r="O8738" i="1"/>
  <c r="N8738" i="1"/>
  <c r="S8737" i="1"/>
  <c r="R8737" i="1"/>
  <c r="P8737" i="1"/>
  <c r="O8737" i="1"/>
  <c r="N8737" i="1"/>
  <c r="S8736" i="1"/>
  <c r="R8736" i="1"/>
  <c r="P8736" i="1"/>
  <c r="O8736" i="1"/>
  <c r="N8736" i="1"/>
  <c r="S8735" i="1"/>
  <c r="R8735" i="1"/>
  <c r="P8735" i="1"/>
  <c r="O8735" i="1"/>
  <c r="N8735" i="1"/>
  <c r="S8734" i="1"/>
  <c r="R8734" i="1"/>
  <c r="P8734" i="1"/>
  <c r="O8734" i="1"/>
  <c r="N8734" i="1"/>
  <c r="S8733" i="1"/>
  <c r="R8733" i="1"/>
  <c r="P8733" i="1"/>
  <c r="O8733" i="1"/>
  <c r="N8733" i="1"/>
  <c r="S8732" i="1"/>
  <c r="R8732" i="1"/>
  <c r="P8732" i="1"/>
  <c r="O8732" i="1"/>
  <c r="N8732" i="1"/>
  <c r="S8731" i="1"/>
  <c r="R8731" i="1"/>
  <c r="P8731" i="1"/>
  <c r="O8731" i="1"/>
  <c r="N8731" i="1"/>
  <c r="S8730" i="1"/>
  <c r="R8730" i="1"/>
  <c r="P8730" i="1"/>
  <c r="O8730" i="1"/>
  <c r="N8730" i="1"/>
  <c r="S8729" i="1"/>
  <c r="R8729" i="1"/>
  <c r="P8729" i="1"/>
  <c r="O8729" i="1"/>
  <c r="N8729" i="1"/>
  <c r="S8728" i="1"/>
  <c r="R8728" i="1"/>
  <c r="P8728" i="1"/>
  <c r="O8728" i="1"/>
  <c r="N8728" i="1"/>
  <c r="S8727" i="1"/>
  <c r="R8727" i="1"/>
  <c r="P8727" i="1"/>
  <c r="O8727" i="1"/>
  <c r="N8727" i="1"/>
  <c r="S8726" i="1"/>
  <c r="R8726" i="1"/>
  <c r="P8726" i="1"/>
  <c r="O8726" i="1"/>
  <c r="N8726" i="1"/>
  <c r="S8725" i="1"/>
  <c r="R8725" i="1"/>
  <c r="P8725" i="1"/>
  <c r="O8725" i="1"/>
  <c r="N8725" i="1"/>
  <c r="S8724" i="1"/>
  <c r="R8724" i="1"/>
  <c r="P8724" i="1"/>
  <c r="O8724" i="1"/>
  <c r="N8724" i="1"/>
  <c r="S8723" i="1"/>
  <c r="R8723" i="1"/>
  <c r="P8723" i="1"/>
  <c r="O8723" i="1"/>
  <c r="N8723" i="1"/>
  <c r="S8722" i="1"/>
  <c r="R8722" i="1"/>
  <c r="P8722" i="1"/>
  <c r="O8722" i="1"/>
  <c r="N8722" i="1"/>
  <c r="S8721" i="1"/>
  <c r="R8721" i="1"/>
  <c r="P8721" i="1"/>
  <c r="O8721" i="1"/>
  <c r="N8721" i="1"/>
  <c r="S8720" i="1"/>
  <c r="R8720" i="1"/>
  <c r="P8720" i="1"/>
  <c r="O8720" i="1"/>
  <c r="N8720" i="1"/>
  <c r="S8719" i="1"/>
  <c r="R8719" i="1"/>
  <c r="P8719" i="1"/>
  <c r="O8719" i="1"/>
  <c r="N8719" i="1"/>
  <c r="S8718" i="1"/>
  <c r="R8718" i="1"/>
  <c r="P8718" i="1"/>
  <c r="O8718" i="1"/>
  <c r="N8718" i="1"/>
  <c r="S8717" i="1"/>
  <c r="R8717" i="1"/>
  <c r="P8717" i="1"/>
  <c r="O8717" i="1"/>
  <c r="N8717" i="1"/>
  <c r="S8716" i="1"/>
  <c r="R8716" i="1"/>
  <c r="P8716" i="1"/>
  <c r="O8716" i="1"/>
  <c r="N8716" i="1"/>
  <c r="S8715" i="1"/>
  <c r="R8715" i="1"/>
  <c r="P8715" i="1"/>
  <c r="O8715" i="1"/>
  <c r="N8715" i="1"/>
  <c r="S8714" i="1"/>
  <c r="R8714" i="1"/>
  <c r="P8714" i="1"/>
  <c r="O8714" i="1"/>
  <c r="N8714" i="1"/>
  <c r="S8713" i="1"/>
  <c r="R8713" i="1"/>
  <c r="P8713" i="1"/>
  <c r="O8713" i="1"/>
  <c r="N8713" i="1"/>
  <c r="S8712" i="1"/>
  <c r="R8712" i="1"/>
  <c r="P8712" i="1"/>
  <c r="O8712" i="1"/>
  <c r="N8712" i="1"/>
  <c r="S8711" i="1"/>
  <c r="R8711" i="1"/>
  <c r="P8711" i="1"/>
  <c r="O8711" i="1"/>
  <c r="N8711" i="1"/>
  <c r="S8710" i="1"/>
  <c r="R8710" i="1"/>
  <c r="P8710" i="1"/>
  <c r="O8710" i="1"/>
  <c r="N8710" i="1"/>
  <c r="S8709" i="1"/>
  <c r="R8709" i="1"/>
  <c r="P8709" i="1"/>
  <c r="O8709" i="1"/>
  <c r="N8709" i="1"/>
  <c r="S8708" i="1"/>
  <c r="R8708" i="1"/>
  <c r="P8708" i="1"/>
  <c r="O8708" i="1"/>
  <c r="N8708" i="1"/>
  <c r="S8707" i="1"/>
  <c r="R8707" i="1"/>
  <c r="P8707" i="1"/>
  <c r="O8707" i="1"/>
  <c r="N8707" i="1"/>
  <c r="S8706" i="1"/>
  <c r="R8706" i="1"/>
  <c r="P8706" i="1"/>
  <c r="O8706" i="1"/>
  <c r="N8706" i="1"/>
  <c r="S8705" i="1"/>
  <c r="R8705" i="1"/>
  <c r="P8705" i="1"/>
  <c r="O8705" i="1"/>
  <c r="N8705" i="1"/>
  <c r="S8704" i="1"/>
  <c r="R8704" i="1"/>
  <c r="P8704" i="1"/>
  <c r="O8704" i="1"/>
  <c r="N8704" i="1"/>
  <c r="S8703" i="1"/>
  <c r="R8703" i="1"/>
  <c r="P8703" i="1"/>
  <c r="O8703" i="1"/>
  <c r="N8703" i="1"/>
  <c r="S8702" i="1"/>
  <c r="R8702" i="1"/>
  <c r="P8702" i="1"/>
  <c r="O8702" i="1"/>
  <c r="N8702" i="1"/>
  <c r="S8701" i="1"/>
  <c r="R8701" i="1"/>
  <c r="P8701" i="1"/>
  <c r="O8701" i="1"/>
  <c r="N8701" i="1"/>
  <c r="S8700" i="1"/>
  <c r="R8700" i="1"/>
  <c r="P8700" i="1"/>
  <c r="O8700" i="1"/>
  <c r="N8700" i="1"/>
  <c r="S8699" i="1"/>
  <c r="R8699" i="1"/>
  <c r="P8699" i="1"/>
  <c r="O8699" i="1"/>
  <c r="N8699" i="1"/>
  <c r="S8698" i="1"/>
  <c r="R8698" i="1"/>
  <c r="P8698" i="1"/>
  <c r="O8698" i="1"/>
  <c r="N8698" i="1"/>
  <c r="S8697" i="1"/>
  <c r="R8697" i="1"/>
  <c r="P8697" i="1"/>
  <c r="O8697" i="1"/>
  <c r="N8697" i="1"/>
  <c r="S8696" i="1"/>
  <c r="R8696" i="1"/>
  <c r="P8696" i="1"/>
  <c r="O8696" i="1"/>
  <c r="N8696" i="1"/>
  <c r="S8695" i="1"/>
  <c r="R8695" i="1"/>
  <c r="P8695" i="1"/>
  <c r="O8695" i="1"/>
  <c r="N8695" i="1"/>
  <c r="S8694" i="1"/>
  <c r="R8694" i="1"/>
  <c r="P8694" i="1"/>
  <c r="O8694" i="1"/>
  <c r="N8694" i="1"/>
  <c r="S8693" i="1"/>
  <c r="R8693" i="1"/>
  <c r="P8693" i="1"/>
  <c r="O8693" i="1"/>
  <c r="N8693" i="1"/>
  <c r="S8692" i="1"/>
  <c r="R8692" i="1"/>
  <c r="P8692" i="1"/>
  <c r="O8692" i="1"/>
  <c r="N8692" i="1"/>
  <c r="S8691" i="1"/>
  <c r="R8691" i="1"/>
  <c r="P8691" i="1"/>
  <c r="O8691" i="1"/>
  <c r="N8691" i="1"/>
  <c r="S8690" i="1"/>
  <c r="R8690" i="1"/>
  <c r="P8690" i="1"/>
  <c r="O8690" i="1"/>
  <c r="N8690" i="1"/>
  <c r="S8689" i="1"/>
  <c r="R8689" i="1"/>
  <c r="P8689" i="1"/>
  <c r="O8689" i="1"/>
  <c r="N8689" i="1"/>
  <c r="S8688" i="1"/>
  <c r="R8688" i="1"/>
  <c r="P8688" i="1"/>
  <c r="O8688" i="1"/>
  <c r="N8688" i="1"/>
  <c r="S8687" i="1"/>
  <c r="R8687" i="1"/>
  <c r="P8687" i="1"/>
  <c r="O8687" i="1"/>
  <c r="N8687" i="1"/>
  <c r="S8686" i="1"/>
  <c r="R8686" i="1"/>
  <c r="P8686" i="1"/>
  <c r="O8686" i="1"/>
  <c r="N8686" i="1"/>
  <c r="S8685" i="1"/>
  <c r="R8685" i="1"/>
  <c r="P8685" i="1"/>
  <c r="O8685" i="1"/>
  <c r="N8685" i="1"/>
  <c r="S8684" i="1"/>
  <c r="R8684" i="1"/>
  <c r="P8684" i="1"/>
  <c r="O8684" i="1"/>
  <c r="N8684" i="1"/>
  <c r="S8683" i="1"/>
  <c r="R8683" i="1"/>
  <c r="P8683" i="1"/>
  <c r="O8683" i="1"/>
  <c r="N8683" i="1"/>
  <c r="S8682" i="1"/>
  <c r="R8682" i="1"/>
  <c r="P8682" i="1"/>
  <c r="O8682" i="1"/>
  <c r="N8682" i="1"/>
  <c r="S8681" i="1"/>
  <c r="R8681" i="1"/>
  <c r="P8681" i="1"/>
  <c r="O8681" i="1"/>
  <c r="N8681" i="1"/>
  <c r="S8680" i="1"/>
  <c r="R8680" i="1"/>
  <c r="P8680" i="1"/>
  <c r="O8680" i="1"/>
  <c r="N8680" i="1"/>
  <c r="S8679" i="1"/>
  <c r="R8679" i="1"/>
  <c r="P8679" i="1"/>
  <c r="O8679" i="1"/>
  <c r="N8679" i="1"/>
  <c r="S8678" i="1"/>
  <c r="R8678" i="1"/>
  <c r="P8678" i="1"/>
  <c r="O8678" i="1"/>
  <c r="N8678" i="1"/>
  <c r="S8677" i="1"/>
  <c r="R8677" i="1"/>
  <c r="P8677" i="1"/>
  <c r="O8677" i="1"/>
  <c r="N8677" i="1"/>
  <c r="S8676" i="1"/>
  <c r="R8676" i="1"/>
  <c r="P8676" i="1"/>
  <c r="O8676" i="1"/>
  <c r="N8676" i="1"/>
  <c r="S8675" i="1"/>
  <c r="R8675" i="1"/>
  <c r="P8675" i="1"/>
  <c r="O8675" i="1"/>
  <c r="N8675" i="1"/>
  <c r="S8674" i="1"/>
  <c r="R8674" i="1"/>
  <c r="P8674" i="1"/>
  <c r="O8674" i="1"/>
  <c r="N8674" i="1"/>
  <c r="S8673" i="1"/>
  <c r="R8673" i="1"/>
  <c r="P8673" i="1"/>
  <c r="O8673" i="1"/>
  <c r="N8673" i="1"/>
  <c r="S8672" i="1"/>
  <c r="R8672" i="1"/>
  <c r="P8672" i="1"/>
  <c r="O8672" i="1"/>
  <c r="N8672" i="1"/>
  <c r="S8671" i="1"/>
  <c r="R8671" i="1"/>
  <c r="P8671" i="1"/>
  <c r="O8671" i="1"/>
  <c r="N8671" i="1"/>
  <c r="S8670" i="1"/>
  <c r="R8670" i="1"/>
  <c r="P8670" i="1"/>
  <c r="O8670" i="1"/>
  <c r="N8670" i="1"/>
  <c r="S8669" i="1"/>
  <c r="R8669" i="1"/>
  <c r="P8669" i="1"/>
  <c r="O8669" i="1"/>
  <c r="N8669" i="1"/>
  <c r="S8668" i="1"/>
  <c r="R8668" i="1"/>
  <c r="P8668" i="1"/>
  <c r="O8668" i="1"/>
  <c r="N8668" i="1"/>
  <c r="S8667" i="1"/>
  <c r="R8667" i="1"/>
  <c r="P8667" i="1"/>
  <c r="O8667" i="1"/>
  <c r="N8667" i="1"/>
  <c r="S8666" i="1"/>
  <c r="R8666" i="1"/>
  <c r="P8666" i="1"/>
  <c r="O8666" i="1"/>
  <c r="N8666" i="1"/>
  <c r="S8665" i="1"/>
  <c r="R8665" i="1"/>
  <c r="P8665" i="1"/>
  <c r="O8665" i="1"/>
  <c r="N8665" i="1"/>
  <c r="S8664" i="1"/>
  <c r="R8664" i="1"/>
  <c r="P8664" i="1"/>
  <c r="O8664" i="1"/>
  <c r="N8664" i="1"/>
  <c r="S8663" i="1"/>
  <c r="R8663" i="1"/>
  <c r="P8663" i="1"/>
  <c r="O8663" i="1"/>
  <c r="N8663" i="1"/>
  <c r="S8662" i="1"/>
  <c r="R8662" i="1"/>
  <c r="P8662" i="1"/>
  <c r="O8662" i="1"/>
  <c r="N8662" i="1"/>
  <c r="S8661" i="1"/>
  <c r="R8661" i="1"/>
  <c r="P8661" i="1"/>
  <c r="O8661" i="1"/>
  <c r="N8661" i="1"/>
  <c r="S8660" i="1"/>
  <c r="R8660" i="1"/>
  <c r="P8660" i="1"/>
  <c r="O8660" i="1"/>
  <c r="N8660" i="1"/>
  <c r="S8659" i="1"/>
  <c r="R8659" i="1"/>
  <c r="P8659" i="1"/>
  <c r="O8659" i="1"/>
  <c r="N8659" i="1"/>
  <c r="S8658" i="1"/>
  <c r="R8658" i="1"/>
  <c r="P8658" i="1"/>
  <c r="O8658" i="1"/>
  <c r="N8658" i="1"/>
  <c r="S8657" i="1"/>
  <c r="R8657" i="1"/>
  <c r="P8657" i="1"/>
  <c r="O8657" i="1"/>
  <c r="N8657" i="1"/>
  <c r="S8656" i="1"/>
  <c r="R8656" i="1"/>
  <c r="P8656" i="1"/>
  <c r="O8656" i="1"/>
  <c r="N8656" i="1"/>
  <c r="S8655" i="1"/>
  <c r="R8655" i="1"/>
  <c r="P8655" i="1"/>
  <c r="O8655" i="1"/>
  <c r="N8655" i="1"/>
  <c r="S8654" i="1"/>
  <c r="R8654" i="1"/>
  <c r="P8654" i="1"/>
  <c r="O8654" i="1"/>
  <c r="N8654" i="1"/>
  <c r="S8653" i="1"/>
  <c r="R8653" i="1"/>
  <c r="P8653" i="1"/>
  <c r="O8653" i="1"/>
  <c r="N8653" i="1"/>
  <c r="S8652" i="1"/>
  <c r="R8652" i="1"/>
  <c r="P8652" i="1"/>
  <c r="O8652" i="1"/>
  <c r="N8652" i="1"/>
  <c r="S8651" i="1"/>
  <c r="R8651" i="1"/>
  <c r="P8651" i="1"/>
  <c r="O8651" i="1"/>
  <c r="N8651" i="1"/>
  <c r="S8650" i="1"/>
  <c r="R8650" i="1"/>
  <c r="P8650" i="1"/>
  <c r="O8650" i="1"/>
  <c r="N8650" i="1"/>
  <c r="S8649" i="1"/>
  <c r="R8649" i="1"/>
  <c r="P8649" i="1"/>
  <c r="O8649" i="1"/>
  <c r="N8649" i="1"/>
  <c r="S8648" i="1"/>
  <c r="R8648" i="1"/>
  <c r="P8648" i="1"/>
  <c r="O8648" i="1"/>
  <c r="N8648" i="1"/>
  <c r="S8647" i="1"/>
  <c r="R8647" i="1"/>
  <c r="P8647" i="1"/>
  <c r="O8647" i="1"/>
  <c r="N8647" i="1"/>
  <c r="S8646" i="1"/>
  <c r="R8646" i="1"/>
  <c r="P8646" i="1"/>
  <c r="O8646" i="1"/>
  <c r="N8646" i="1"/>
  <c r="S8645" i="1"/>
  <c r="R8645" i="1"/>
  <c r="P8645" i="1"/>
  <c r="O8645" i="1"/>
  <c r="N8645" i="1"/>
  <c r="S8644" i="1"/>
  <c r="R8644" i="1"/>
  <c r="P8644" i="1"/>
  <c r="O8644" i="1"/>
  <c r="N8644" i="1"/>
  <c r="S8643" i="1"/>
  <c r="R8643" i="1"/>
  <c r="P8643" i="1"/>
  <c r="O8643" i="1"/>
  <c r="N8643" i="1"/>
  <c r="S8642" i="1"/>
  <c r="R8642" i="1"/>
  <c r="P8642" i="1"/>
  <c r="O8642" i="1"/>
  <c r="N8642" i="1"/>
  <c r="S8641" i="1"/>
  <c r="R8641" i="1"/>
  <c r="P8641" i="1"/>
  <c r="O8641" i="1"/>
  <c r="N8641" i="1"/>
  <c r="S8640" i="1"/>
  <c r="R8640" i="1"/>
  <c r="P8640" i="1"/>
  <c r="O8640" i="1"/>
  <c r="N8640" i="1"/>
  <c r="S8639" i="1"/>
  <c r="R8639" i="1"/>
  <c r="P8639" i="1"/>
  <c r="O8639" i="1"/>
  <c r="N8639" i="1"/>
  <c r="S8638" i="1"/>
  <c r="R8638" i="1"/>
  <c r="P8638" i="1"/>
  <c r="O8638" i="1"/>
  <c r="N8638" i="1"/>
  <c r="S8637" i="1"/>
  <c r="R8637" i="1"/>
  <c r="P8637" i="1"/>
  <c r="O8637" i="1"/>
  <c r="N8637" i="1"/>
  <c r="S8636" i="1"/>
  <c r="R8636" i="1"/>
  <c r="P8636" i="1"/>
  <c r="O8636" i="1"/>
  <c r="N8636" i="1"/>
  <c r="S8635" i="1"/>
  <c r="R8635" i="1"/>
  <c r="P8635" i="1"/>
  <c r="O8635" i="1"/>
  <c r="N8635" i="1"/>
  <c r="S8634" i="1"/>
  <c r="R8634" i="1"/>
  <c r="P8634" i="1"/>
  <c r="O8634" i="1"/>
  <c r="N8634" i="1"/>
  <c r="S8633" i="1"/>
  <c r="R8633" i="1"/>
  <c r="P8633" i="1"/>
  <c r="O8633" i="1"/>
  <c r="N8633" i="1"/>
  <c r="S8632" i="1"/>
  <c r="R8632" i="1"/>
  <c r="P8632" i="1"/>
  <c r="O8632" i="1"/>
  <c r="N8632" i="1"/>
  <c r="S8631" i="1"/>
  <c r="R8631" i="1"/>
  <c r="P8631" i="1"/>
  <c r="O8631" i="1"/>
  <c r="N8631" i="1"/>
  <c r="S8630" i="1"/>
  <c r="R8630" i="1"/>
  <c r="P8630" i="1"/>
  <c r="O8630" i="1"/>
  <c r="N8630" i="1"/>
  <c r="S8629" i="1"/>
  <c r="R8629" i="1"/>
  <c r="P8629" i="1"/>
  <c r="O8629" i="1"/>
  <c r="N8629" i="1"/>
  <c r="S8628" i="1"/>
  <c r="R8628" i="1"/>
  <c r="P8628" i="1"/>
  <c r="O8628" i="1"/>
  <c r="N8628" i="1"/>
  <c r="S8627" i="1"/>
  <c r="R8627" i="1"/>
  <c r="P8627" i="1"/>
  <c r="O8627" i="1"/>
  <c r="N8627" i="1"/>
  <c r="S8626" i="1"/>
  <c r="R8626" i="1"/>
  <c r="P8626" i="1"/>
  <c r="O8626" i="1"/>
  <c r="N8626" i="1"/>
  <c r="S8625" i="1"/>
  <c r="R8625" i="1"/>
  <c r="P8625" i="1"/>
  <c r="O8625" i="1"/>
  <c r="N8625" i="1"/>
  <c r="S8624" i="1"/>
  <c r="R8624" i="1"/>
  <c r="P8624" i="1"/>
  <c r="O8624" i="1"/>
  <c r="N8624" i="1"/>
  <c r="S8623" i="1"/>
  <c r="R8623" i="1"/>
  <c r="P8623" i="1"/>
  <c r="O8623" i="1"/>
  <c r="N8623" i="1"/>
  <c r="S8622" i="1"/>
  <c r="R8622" i="1"/>
  <c r="P8622" i="1"/>
  <c r="O8622" i="1"/>
  <c r="N8622" i="1"/>
  <c r="S8621" i="1"/>
  <c r="R8621" i="1"/>
  <c r="P8621" i="1"/>
  <c r="O8621" i="1"/>
  <c r="N8621" i="1"/>
  <c r="S8620" i="1"/>
  <c r="R8620" i="1"/>
  <c r="P8620" i="1"/>
  <c r="O8620" i="1"/>
  <c r="N8620" i="1"/>
  <c r="S8619" i="1"/>
  <c r="R8619" i="1"/>
  <c r="P8619" i="1"/>
  <c r="O8619" i="1"/>
  <c r="N8619" i="1"/>
  <c r="S8618" i="1"/>
  <c r="R8618" i="1"/>
  <c r="P8618" i="1"/>
  <c r="O8618" i="1"/>
  <c r="N8618" i="1"/>
  <c r="S8617" i="1"/>
  <c r="R8617" i="1"/>
  <c r="P8617" i="1"/>
  <c r="O8617" i="1"/>
  <c r="N8617" i="1"/>
  <c r="S8616" i="1"/>
  <c r="R8616" i="1"/>
  <c r="P8616" i="1"/>
  <c r="O8616" i="1"/>
  <c r="N8616" i="1"/>
  <c r="S8615" i="1"/>
  <c r="R8615" i="1"/>
  <c r="P8615" i="1"/>
  <c r="O8615" i="1"/>
  <c r="N8615" i="1"/>
  <c r="S8614" i="1"/>
  <c r="R8614" i="1"/>
  <c r="P8614" i="1"/>
  <c r="O8614" i="1"/>
  <c r="N8614" i="1"/>
  <c r="S8613" i="1"/>
  <c r="R8613" i="1"/>
  <c r="P8613" i="1"/>
  <c r="O8613" i="1"/>
  <c r="N8613" i="1"/>
  <c r="S8612" i="1"/>
  <c r="R8612" i="1"/>
  <c r="P8612" i="1"/>
  <c r="O8612" i="1"/>
  <c r="N8612" i="1"/>
  <c r="S8611" i="1"/>
  <c r="R8611" i="1"/>
  <c r="P8611" i="1"/>
  <c r="O8611" i="1"/>
  <c r="N8611" i="1"/>
  <c r="S8610" i="1"/>
  <c r="R8610" i="1"/>
  <c r="P8610" i="1"/>
  <c r="O8610" i="1"/>
  <c r="N8610" i="1"/>
  <c r="S8609" i="1"/>
  <c r="R8609" i="1"/>
  <c r="P8609" i="1"/>
  <c r="O8609" i="1"/>
  <c r="N8609" i="1"/>
  <c r="S8608" i="1"/>
  <c r="R8608" i="1"/>
  <c r="P8608" i="1"/>
  <c r="O8608" i="1"/>
  <c r="N8608" i="1"/>
  <c r="S8607" i="1"/>
  <c r="R8607" i="1"/>
  <c r="P8607" i="1"/>
  <c r="O8607" i="1"/>
  <c r="N8607" i="1"/>
  <c r="S8606" i="1"/>
  <c r="R8606" i="1"/>
  <c r="P8606" i="1"/>
  <c r="O8606" i="1"/>
  <c r="N8606" i="1"/>
  <c r="S8605" i="1"/>
  <c r="R8605" i="1"/>
  <c r="P8605" i="1"/>
  <c r="O8605" i="1"/>
  <c r="N8605" i="1"/>
  <c r="S8604" i="1"/>
  <c r="R8604" i="1"/>
  <c r="P8604" i="1"/>
  <c r="O8604" i="1"/>
  <c r="N8604" i="1"/>
  <c r="S8603" i="1"/>
  <c r="R8603" i="1"/>
  <c r="P8603" i="1"/>
  <c r="O8603" i="1"/>
  <c r="N8603" i="1"/>
  <c r="S8602" i="1"/>
  <c r="R8602" i="1"/>
  <c r="P8602" i="1"/>
  <c r="O8602" i="1"/>
  <c r="N8602" i="1"/>
  <c r="S8601" i="1"/>
  <c r="R8601" i="1"/>
  <c r="P8601" i="1"/>
  <c r="O8601" i="1"/>
  <c r="N8601" i="1"/>
  <c r="S8600" i="1"/>
  <c r="R8600" i="1"/>
  <c r="P8600" i="1"/>
  <c r="O8600" i="1"/>
  <c r="N8600" i="1"/>
  <c r="S8599" i="1"/>
  <c r="R8599" i="1"/>
  <c r="P8599" i="1"/>
  <c r="O8599" i="1"/>
  <c r="N8599" i="1"/>
  <c r="S8598" i="1"/>
  <c r="R8598" i="1"/>
  <c r="P8598" i="1"/>
  <c r="O8598" i="1"/>
  <c r="N8598" i="1"/>
  <c r="S8597" i="1"/>
  <c r="R8597" i="1"/>
  <c r="P8597" i="1"/>
  <c r="O8597" i="1"/>
  <c r="N8597" i="1"/>
  <c r="S8596" i="1"/>
  <c r="R8596" i="1"/>
  <c r="P8596" i="1"/>
  <c r="O8596" i="1"/>
  <c r="N8596" i="1"/>
  <c r="S8595" i="1"/>
  <c r="R8595" i="1"/>
  <c r="P8595" i="1"/>
  <c r="O8595" i="1"/>
  <c r="N8595" i="1"/>
  <c r="S8594" i="1"/>
  <c r="R8594" i="1"/>
  <c r="P8594" i="1"/>
  <c r="O8594" i="1"/>
  <c r="N8594" i="1"/>
  <c r="S8593" i="1"/>
  <c r="R8593" i="1"/>
  <c r="P8593" i="1"/>
  <c r="O8593" i="1"/>
  <c r="N8593" i="1"/>
  <c r="S8592" i="1"/>
  <c r="R8592" i="1"/>
  <c r="P8592" i="1"/>
  <c r="O8592" i="1"/>
  <c r="N8592" i="1"/>
  <c r="S8591" i="1"/>
  <c r="R8591" i="1"/>
  <c r="P8591" i="1"/>
  <c r="O8591" i="1"/>
  <c r="N8591" i="1"/>
  <c r="S8590" i="1"/>
  <c r="R8590" i="1"/>
  <c r="P8590" i="1"/>
  <c r="O8590" i="1"/>
  <c r="N8590" i="1"/>
  <c r="S8589" i="1"/>
  <c r="R8589" i="1"/>
  <c r="P8589" i="1"/>
  <c r="O8589" i="1"/>
  <c r="N8589" i="1"/>
  <c r="S8588" i="1"/>
  <c r="R8588" i="1"/>
  <c r="P8588" i="1"/>
  <c r="O8588" i="1"/>
  <c r="N8588" i="1"/>
  <c r="S8587" i="1"/>
  <c r="R8587" i="1"/>
  <c r="P8587" i="1"/>
  <c r="O8587" i="1"/>
  <c r="N8587" i="1"/>
  <c r="S8586" i="1"/>
  <c r="R8586" i="1"/>
  <c r="P8586" i="1"/>
  <c r="O8586" i="1"/>
  <c r="N8586" i="1"/>
  <c r="S8585" i="1"/>
  <c r="R8585" i="1"/>
  <c r="P8585" i="1"/>
  <c r="O8585" i="1"/>
  <c r="N8585" i="1"/>
  <c r="S8584" i="1"/>
  <c r="R8584" i="1"/>
  <c r="P8584" i="1"/>
  <c r="O8584" i="1"/>
  <c r="N8584" i="1"/>
  <c r="S8583" i="1"/>
  <c r="R8583" i="1"/>
  <c r="P8583" i="1"/>
  <c r="O8583" i="1"/>
  <c r="N8583" i="1"/>
  <c r="S8582" i="1"/>
  <c r="R8582" i="1"/>
  <c r="P8582" i="1"/>
  <c r="O8582" i="1"/>
  <c r="N8582" i="1"/>
  <c r="S8581" i="1"/>
  <c r="R8581" i="1"/>
  <c r="P8581" i="1"/>
  <c r="O8581" i="1"/>
  <c r="N8581" i="1"/>
  <c r="S8580" i="1"/>
  <c r="R8580" i="1"/>
  <c r="P8580" i="1"/>
  <c r="O8580" i="1"/>
  <c r="N8580" i="1"/>
  <c r="S8579" i="1"/>
  <c r="R8579" i="1"/>
  <c r="P8579" i="1"/>
  <c r="O8579" i="1"/>
  <c r="N8579" i="1"/>
  <c r="S8578" i="1"/>
  <c r="R8578" i="1"/>
  <c r="P8578" i="1"/>
  <c r="O8578" i="1"/>
  <c r="N8578" i="1"/>
  <c r="S8577" i="1"/>
  <c r="R8577" i="1"/>
  <c r="P8577" i="1"/>
  <c r="O8577" i="1"/>
  <c r="N8577" i="1"/>
  <c r="S8576" i="1"/>
  <c r="R8576" i="1"/>
  <c r="P8576" i="1"/>
  <c r="O8576" i="1"/>
  <c r="N8576" i="1"/>
  <c r="S8575" i="1"/>
  <c r="R8575" i="1"/>
  <c r="P8575" i="1"/>
  <c r="O8575" i="1"/>
  <c r="N8575" i="1"/>
  <c r="S8574" i="1"/>
  <c r="R8574" i="1"/>
  <c r="P8574" i="1"/>
  <c r="O8574" i="1"/>
  <c r="N8574" i="1"/>
  <c r="S8573" i="1"/>
  <c r="R8573" i="1"/>
  <c r="P8573" i="1"/>
  <c r="O8573" i="1"/>
  <c r="N8573" i="1"/>
  <c r="S8572" i="1"/>
  <c r="R8572" i="1"/>
  <c r="P8572" i="1"/>
  <c r="O8572" i="1"/>
  <c r="N8572" i="1"/>
  <c r="S8571" i="1"/>
  <c r="R8571" i="1"/>
  <c r="P8571" i="1"/>
  <c r="O8571" i="1"/>
  <c r="N8571" i="1"/>
  <c r="S8570" i="1"/>
  <c r="R8570" i="1"/>
  <c r="P8570" i="1"/>
  <c r="O8570" i="1"/>
  <c r="N8570" i="1"/>
  <c r="S8569" i="1"/>
  <c r="R8569" i="1"/>
  <c r="P8569" i="1"/>
  <c r="O8569" i="1"/>
  <c r="N8569" i="1"/>
  <c r="S8568" i="1"/>
  <c r="R8568" i="1"/>
  <c r="P8568" i="1"/>
  <c r="O8568" i="1"/>
  <c r="N8568" i="1"/>
  <c r="S8567" i="1"/>
  <c r="R8567" i="1"/>
  <c r="P8567" i="1"/>
  <c r="O8567" i="1"/>
  <c r="N8567" i="1"/>
  <c r="S8566" i="1"/>
  <c r="R8566" i="1"/>
  <c r="P8566" i="1"/>
  <c r="O8566" i="1"/>
  <c r="N8566" i="1"/>
  <c r="S8565" i="1"/>
  <c r="R8565" i="1"/>
  <c r="P8565" i="1"/>
  <c r="O8565" i="1"/>
  <c r="N8565" i="1"/>
  <c r="S8564" i="1"/>
  <c r="R8564" i="1"/>
  <c r="P8564" i="1"/>
  <c r="O8564" i="1"/>
  <c r="N8564" i="1"/>
  <c r="S8563" i="1"/>
  <c r="R8563" i="1"/>
  <c r="P8563" i="1"/>
  <c r="O8563" i="1"/>
  <c r="N8563" i="1"/>
  <c r="S8562" i="1"/>
  <c r="R8562" i="1"/>
  <c r="P8562" i="1"/>
  <c r="O8562" i="1"/>
  <c r="N8562" i="1"/>
  <c r="S8561" i="1"/>
  <c r="R8561" i="1"/>
  <c r="P8561" i="1"/>
  <c r="O8561" i="1"/>
  <c r="N8561" i="1"/>
  <c r="S8560" i="1"/>
  <c r="R8560" i="1"/>
  <c r="P8560" i="1"/>
  <c r="O8560" i="1"/>
  <c r="N8560" i="1"/>
  <c r="S8559" i="1"/>
  <c r="R8559" i="1"/>
  <c r="P8559" i="1"/>
  <c r="O8559" i="1"/>
  <c r="N8559" i="1"/>
  <c r="S8558" i="1"/>
  <c r="R8558" i="1"/>
  <c r="P8558" i="1"/>
  <c r="O8558" i="1"/>
  <c r="N8558" i="1"/>
  <c r="S8557" i="1"/>
  <c r="R8557" i="1"/>
  <c r="P8557" i="1"/>
  <c r="O8557" i="1"/>
  <c r="N8557" i="1"/>
  <c r="S8556" i="1"/>
  <c r="R8556" i="1"/>
  <c r="P8556" i="1"/>
  <c r="O8556" i="1"/>
  <c r="N8556" i="1"/>
  <c r="S8555" i="1"/>
  <c r="R8555" i="1"/>
  <c r="P8555" i="1"/>
  <c r="O8555" i="1"/>
  <c r="N8555" i="1"/>
  <c r="S8554" i="1"/>
  <c r="R8554" i="1"/>
  <c r="P8554" i="1"/>
  <c r="O8554" i="1"/>
  <c r="N8554" i="1"/>
  <c r="S8553" i="1"/>
  <c r="R8553" i="1"/>
  <c r="P8553" i="1"/>
  <c r="O8553" i="1"/>
  <c r="N8553" i="1"/>
  <c r="S8552" i="1"/>
  <c r="R8552" i="1"/>
  <c r="P8552" i="1"/>
  <c r="O8552" i="1"/>
  <c r="N8552" i="1"/>
  <c r="S8551" i="1"/>
  <c r="R8551" i="1"/>
  <c r="P8551" i="1"/>
  <c r="O8551" i="1"/>
  <c r="N8551" i="1"/>
  <c r="S8550" i="1"/>
  <c r="R8550" i="1"/>
  <c r="P8550" i="1"/>
  <c r="O8550" i="1"/>
  <c r="N8550" i="1"/>
  <c r="S8549" i="1"/>
  <c r="R8549" i="1"/>
  <c r="P8549" i="1"/>
  <c r="O8549" i="1"/>
  <c r="N8549" i="1"/>
  <c r="S8548" i="1"/>
  <c r="R8548" i="1"/>
  <c r="P8548" i="1"/>
  <c r="O8548" i="1"/>
  <c r="N8548" i="1"/>
  <c r="S8547" i="1"/>
  <c r="R8547" i="1"/>
  <c r="P8547" i="1"/>
  <c r="O8547" i="1"/>
  <c r="N8547" i="1"/>
  <c r="S8546" i="1"/>
  <c r="R8546" i="1"/>
  <c r="P8546" i="1"/>
  <c r="O8546" i="1"/>
  <c r="N8546" i="1"/>
  <c r="S8545" i="1"/>
  <c r="R8545" i="1"/>
  <c r="P8545" i="1"/>
  <c r="O8545" i="1"/>
  <c r="N8545" i="1"/>
  <c r="S8544" i="1"/>
  <c r="R8544" i="1"/>
  <c r="P8544" i="1"/>
  <c r="O8544" i="1"/>
  <c r="N8544" i="1"/>
  <c r="S8543" i="1"/>
  <c r="R8543" i="1"/>
  <c r="P8543" i="1"/>
  <c r="O8543" i="1"/>
  <c r="N8543" i="1"/>
  <c r="S8542" i="1"/>
  <c r="R8542" i="1"/>
  <c r="P8542" i="1"/>
  <c r="O8542" i="1"/>
  <c r="N8542" i="1"/>
  <c r="S8541" i="1"/>
  <c r="R8541" i="1"/>
  <c r="P8541" i="1"/>
  <c r="O8541" i="1"/>
  <c r="N8541" i="1"/>
  <c r="S8540" i="1"/>
  <c r="R8540" i="1"/>
  <c r="P8540" i="1"/>
  <c r="O8540" i="1"/>
  <c r="N8540" i="1"/>
  <c r="S8539" i="1"/>
  <c r="R8539" i="1"/>
  <c r="P8539" i="1"/>
  <c r="O8539" i="1"/>
  <c r="N8539" i="1"/>
  <c r="S8538" i="1"/>
  <c r="R8538" i="1"/>
  <c r="P8538" i="1"/>
  <c r="O8538" i="1"/>
  <c r="N8538" i="1"/>
  <c r="S8537" i="1"/>
  <c r="R8537" i="1"/>
  <c r="P8537" i="1"/>
  <c r="O8537" i="1"/>
  <c r="N8537" i="1"/>
  <c r="S8536" i="1"/>
  <c r="R8536" i="1"/>
  <c r="P8536" i="1"/>
  <c r="O8536" i="1"/>
  <c r="N8536" i="1"/>
  <c r="S8535" i="1"/>
  <c r="R8535" i="1"/>
  <c r="P8535" i="1"/>
  <c r="O8535" i="1"/>
  <c r="N8535" i="1"/>
  <c r="S8534" i="1"/>
  <c r="R8534" i="1"/>
  <c r="P8534" i="1"/>
  <c r="O8534" i="1"/>
  <c r="N8534" i="1"/>
  <c r="S8533" i="1"/>
  <c r="R8533" i="1"/>
  <c r="P8533" i="1"/>
  <c r="O8533" i="1"/>
  <c r="N8533" i="1"/>
  <c r="S8532" i="1"/>
  <c r="R8532" i="1"/>
  <c r="P8532" i="1"/>
  <c r="O8532" i="1"/>
  <c r="N8532" i="1"/>
  <c r="S8531" i="1"/>
  <c r="R8531" i="1"/>
  <c r="P8531" i="1"/>
  <c r="O8531" i="1"/>
  <c r="N8531" i="1"/>
  <c r="S8530" i="1"/>
  <c r="R8530" i="1"/>
  <c r="P8530" i="1"/>
  <c r="O8530" i="1"/>
  <c r="N8530" i="1"/>
  <c r="S8529" i="1"/>
  <c r="R8529" i="1"/>
  <c r="P8529" i="1"/>
  <c r="O8529" i="1"/>
  <c r="N8529" i="1"/>
  <c r="S8528" i="1"/>
  <c r="R8528" i="1"/>
  <c r="P8528" i="1"/>
  <c r="O8528" i="1"/>
  <c r="N8528" i="1"/>
  <c r="S8527" i="1"/>
  <c r="R8527" i="1"/>
  <c r="P8527" i="1"/>
  <c r="O8527" i="1"/>
  <c r="N8527" i="1"/>
  <c r="S8526" i="1"/>
  <c r="R8526" i="1"/>
  <c r="P8526" i="1"/>
  <c r="O8526" i="1"/>
  <c r="N8526" i="1"/>
  <c r="S8525" i="1"/>
  <c r="R8525" i="1"/>
  <c r="P8525" i="1"/>
  <c r="O8525" i="1"/>
  <c r="N8525" i="1"/>
  <c r="S8524" i="1"/>
  <c r="R8524" i="1"/>
  <c r="P8524" i="1"/>
  <c r="O8524" i="1"/>
  <c r="N8524" i="1"/>
  <c r="S8523" i="1"/>
  <c r="R8523" i="1"/>
  <c r="P8523" i="1"/>
  <c r="O8523" i="1"/>
  <c r="N8523" i="1"/>
  <c r="S8522" i="1"/>
  <c r="R8522" i="1"/>
  <c r="P8522" i="1"/>
  <c r="O8522" i="1"/>
  <c r="N8522" i="1"/>
  <c r="S8521" i="1"/>
  <c r="R8521" i="1"/>
  <c r="P8521" i="1"/>
  <c r="O8521" i="1"/>
  <c r="N8521" i="1"/>
  <c r="S8520" i="1"/>
  <c r="R8520" i="1"/>
  <c r="P8520" i="1"/>
  <c r="O8520" i="1"/>
  <c r="N8520" i="1"/>
  <c r="S8519" i="1"/>
  <c r="R8519" i="1"/>
  <c r="P8519" i="1"/>
  <c r="O8519" i="1"/>
  <c r="N8519" i="1"/>
  <c r="S8518" i="1"/>
  <c r="R8518" i="1"/>
  <c r="P8518" i="1"/>
  <c r="O8518" i="1"/>
  <c r="N8518" i="1"/>
  <c r="S8517" i="1"/>
  <c r="R8517" i="1"/>
  <c r="P8517" i="1"/>
  <c r="O8517" i="1"/>
  <c r="N8517" i="1"/>
  <c r="S8516" i="1"/>
  <c r="R8516" i="1"/>
  <c r="P8516" i="1"/>
  <c r="O8516" i="1"/>
  <c r="N8516" i="1"/>
  <c r="S8515" i="1"/>
  <c r="R8515" i="1"/>
  <c r="P8515" i="1"/>
  <c r="O8515" i="1"/>
  <c r="N8515" i="1"/>
  <c r="S8514" i="1"/>
  <c r="R8514" i="1"/>
  <c r="P8514" i="1"/>
  <c r="O8514" i="1"/>
  <c r="N8514" i="1"/>
  <c r="S8513" i="1"/>
  <c r="R8513" i="1"/>
  <c r="P8513" i="1"/>
  <c r="O8513" i="1"/>
  <c r="N8513" i="1"/>
  <c r="S8512" i="1"/>
  <c r="R8512" i="1"/>
  <c r="P8512" i="1"/>
  <c r="O8512" i="1"/>
  <c r="N8512" i="1"/>
  <c r="S8511" i="1"/>
  <c r="R8511" i="1"/>
  <c r="P8511" i="1"/>
  <c r="O8511" i="1"/>
  <c r="N8511" i="1"/>
  <c r="S8510" i="1"/>
  <c r="R8510" i="1"/>
  <c r="P8510" i="1"/>
  <c r="O8510" i="1"/>
  <c r="N8510" i="1"/>
  <c r="S8509" i="1"/>
  <c r="R8509" i="1"/>
  <c r="P8509" i="1"/>
  <c r="O8509" i="1"/>
  <c r="N8509" i="1"/>
  <c r="S8508" i="1"/>
  <c r="R8508" i="1"/>
  <c r="P8508" i="1"/>
  <c r="O8508" i="1"/>
  <c r="N8508" i="1"/>
  <c r="S8507" i="1"/>
  <c r="R8507" i="1"/>
  <c r="P8507" i="1"/>
  <c r="O8507" i="1"/>
  <c r="N8507" i="1"/>
  <c r="S8506" i="1"/>
  <c r="R8506" i="1"/>
  <c r="P8506" i="1"/>
  <c r="O8506" i="1"/>
  <c r="N8506" i="1"/>
  <c r="S8505" i="1"/>
  <c r="R8505" i="1"/>
  <c r="P8505" i="1"/>
  <c r="O8505" i="1"/>
  <c r="N8505" i="1"/>
  <c r="S8504" i="1"/>
  <c r="R8504" i="1"/>
  <c r="P8504" i="1"/>
  <c r="O8504" i="1"/>
  <c r="N8504" i="1"/>
  <c r="S8503" i="1"/>
  <c r="R8503" i="1"/>
  <c r="P8503" i="1"/>
  <c r="O8503" i="1"/>
  <c r="N8503" i="1"/>
  <c r="S8502" i="1"/>
  <c r="R8502" i="1"/>
  <c r="P8502" i="1"/>
  <c r="O8502" i="1"/>
  <c r="N8502" i="1"/>
  <c r="S8501" i="1"/>
  <c r="R8501" i="1"/>
  <c r="P8501" i="1"/>
  <c r="O8501" i="1"/>
  <c r="N8501" i="1"/>
  <c r="S8500" i="1"/>
  <c r="R8500" i="1"/>
  <c r="P8500" i="1"/>
  <c r="O8500" i="1"/>
  <c r="N8500" i="1"/>
  <c r="S8499" i="1"/>
  <c r="R8499" i="1"/>
  <c r="P8499" i="1"/>
  <c r="O8499" i="1"/>
  <c r="N8499" i="1"/>
  <c r="S8498" i="1"/>
  <c r="R8498" i="1"/>
  <c r="P8498" i="1"/>
  <c r="O8498" i="1"/>
  <c r="N8498" i="1"/>
  <c r="S8497" i="1"/>
  <c r="R8497" i="1"/>
  <c r="P8497" i="1"/>
  <c r="O8497" i="1"/>
  <c r="N8497" i="1"/>
  <c r="S8496" i="1"/>
  <c r="R8496" i="1"/>
  <c r="P8496" i="1"/>
  <c r="O8496" i="1"/>
  <c r="N8496" i="1"/>
  <c r="S8495" i="1"/>
  <c r="R8495" i="1"/>
  <c r="P8495" i="1"/>
  <c r="O8495" i="1"/>
  <c r="N8495" i="1"/>
  <c r="S8494" i="1"/>
  <c r="R8494" i="1"/>
  <c r="P8494" i="1"/>
  <c r="O8494" i="1"/>
  <c r="N8494" i="1"/>
  <c r="S8493" i="1"/>
  <c r="R8493" i="1"/>
  <c r="P8493" i="1"/>
  <c r="O8493" i="1"/>
  <c r="N8493" i="1"/>
  <c r="S8492" i="1"/>
  <c r="R8492" i="1"/>
  <c r="P8492" i="1"/>
  <c r="O8492" i="1"/>
  <c r="N8492" i="1"/>
  <c r="S8491" i="1"/>
  <c r="R8491" i="1"/>
  <c r="P8491" i="1"/>
  <c r="O8491" i="1"/>
  <c r="N8491" i="1"/>
  <c r="S8490" i="1"/>
  <c r="R8490" i="1"/>
  <c r="P8490" i="1"/>
  <c r="O8490" i="1"/>
  <c r="N8490" i="1"/>
  <c r="S8489" i="1"/>
  <c r="R8489" i="1"/>
  <c r="P8489" i="1"/>
  <c r="O8489" i="1"/>
  <c r="N8489" i="1"/>
  <c r="S8488" i="1"/>
  <c r="R8488" i="1"/>
  <c r="P8488" i="1"/>
  <c r="O8488" i="1"/>
  <c r="N8488" i="1"/>
  <c r="S8487" i="1"/>
  <c r="R8487" i="1"/>
  <c r="P8487" i="1"/>
  <c r="O8487" i="1"/>
  <c r="N8487" i="1"/>
  <c r="S8486" i="1"/>
  <c r="R8486" i="1"/>
  <c r="P8486" i="1"/>
  <c r="O8486" i="1"/>
  <c r="N8486" i="1"/>
  <c r="S8485" i="1"/>
  <c r="R8485" i="1"/>
  <c r="P8485" i="1"/>
  <c r="O8485" i="1"/>
  <c r="N8485" i="1"/>
  <c r="S8484" i="1"/>
  <c r="R8484" i="1"/>
  <c r="P8484" i="1"/>
  <c r="O8484" i="1"/>
  <c r="N8484" i="1"/>
  <c r="S8483" i="1"/>
  <c r="R8483" i="1"/>
  <c r="P8483" i="1"/>
  <c r="O8483" i="1"/>
  <c r="N8483" i="1"/>
  <c r="S8482" i="1"/>
  <c r="R8482" i="1"/>
  <c r="P8482" i="1"/>
  <c r="O8482" i="1"/>
  <c r="N8482" i="1"/>
  <c r="S8481" i="1"/>
  <c r="R8481" i="1"/>
  <c r="P8481" i="1"/>
  <c r="O8481" i="1"/>
  <c r="N8481" i="1"/>
  <c r="S8480" i="1"/>
  <c r="R8480" i="1"/>
  <c r="P8480" i="1"/>
  <c r="O8480" i="1"/>
  <c r="N8480" i="1"/>
  <c r="S8479" i="1"/>
  <c r="R8479" i="1"/>
  <c r="P8479" i="1"/>
  <c r="O8479" i="1"/>
  <c r="N8479" i="1"/>
  <c r="S8478" i="1"/>
  <c r="R8478" i="1"/>
  <c r="P8478" i="1"/>
  <c r="O8478" i="1"/>
  <c r="N8478" i="1"/>
  <c r="S8477" i="1"/>
  <c r="R8477" i="1"/>
  <c r="P8477" i="1"/>
  <c r="O8477" i="1"/>
  <c r="N8477" i="1"/>
  <c r="S8476" i="1"/>
  <c r="R8476" i="1"/>
  <c r="P8476" i="1"/>
  <c r="O8476" i="1"/>
  <c r="N8476" i="1"/>
  <c r="S8475" i="1"/>
  <c r="R8475" i="1"/>
  <c r="P8475" i="1"/>
  <c r="O8475" i="1"/>
  <c r="N8475" i="1"/>
  <c r="S8474" i="1"/>
  <c r="R8474" i="1"/>
  <c r="P8474" i="1"/>
  <c r="O8474" i="1"/>
  <c r="N8474" i="1"/>
  <c r="S8473" i="1"/>
  <c r="R8473" i="1"/>
  <c r="P8473" i="1"/>
  <c r="O8473" i="1"/>
  <c r="N8473" i="1"/>
  <c r="S8472" i="1"/>
  <c r="R8472" i="1"/>
  <c r="P8472" i="1"/>
  <c r="O8472" i="1"/>
  <c r="N8472" i="1"/>
  <c r="S8471" i="1"/>
  <c r="R8471" i="1"/>
  <c r="P8471" i="1"/>
  <c r="O8471" i="1"/>
  <c r="N8471" i="1"/>
  <c r="S8470" i="1"/>
  <c r="R8470" i="1"/>
  <c r="P8470" i="1"/>
  <c r="O8470" i="1"/>
  <c r="N8470" i="1"/>
  <c r="S8469" i="1"/>
  <c r="R8469" i="1"/>
  <c r="P8469" i="1"/>
  <c r="O8469" i="1"/>
  <c r="N8469" i="1"/>
  <c r="S8468" i="1"/>
  <c r="R8468" i="1"/>
  <c r="P8468" i="1"/>
  <c r="O8468" i="1"/>
  <c r="N8468" i="1"/>
  <c r="S8467" i="1"/>
  <c r="R8467" i="1"/>
  <c r="P8467" i="1"/>
  <c r="O8467" i="1"/>
  <c r="N8467" i="1"/>
  <c r="S8466" i="1"/>
  <c r="R8466" i="1"/>
  <c r="P8466" i="1"/>
  <c r="O8466" i="1"/>
  <c r="N8466" i="1"/>
  <c r="S8465" i="1"/>
  <c r="R8465" i="1"/>
  <c r="P8465" i="1"/>
  <c r="O8465" i="1"/>
  <c r="N8465" i="1"/>
  <c r="S8464" i="1"/>
  <c r="R8464" i="1"/>
  <c r="P8464" i="1"/>
  <c r="O8464" i="1"/>
  <c r="N8464" i="1"/>
  <c r="S8463" i="1"/>
  <c r="R8463" i="1"/>
  <c r="P8463" i="1"/>
  <c r="O8463" i="1"/>
  <c r="N8463" i="1"/>
  <c r="S8462" i="1"/>
  <c r="R8462" i="1"/>
  <c r="P8462" i="1"/>
  <c r="O8462" i="1"/>
  <c r="N8462" i="1"/>
  <c r="S8461" i="1"/>
  <c r="R8461" i="1"/>
  <c r="P8461" i="1"/>
  <c r="O8461" i="1"/>
  <c r="N8461" i="1"/>
  <c r="S8460" i="1"/>
  <c r="R8460" i="1"/>
  <c r="P8460" i="1"/>
  <c r="O8460" i="1"/>
  <c r="N8460" i="1"/>
  <c r="S8459" i="1"/>
  <c r="R8459" i="1"/>
  <c r="P8459" i="1"/>
  <c r="O8459" i="1"/>
  <c r="N8459" i="1"/>
  <c r="S8458" i="1"/>
  <c r="R8458" i="1"/>
  <c r="P8458" i="1"/>
  <c r="O8458" i="1"/>
  <c r="N8458" i="1"/>
  <c r="S8457" i="1"/>
  <c r="R8457" i="1"/>
  <c r="P8457" i="1"/>
  <c r="O8457" i="1"/>
  <c r="N8457" i="1"/>
  <c r="S8456" i="1"/>
  <c r="R8456" i="1"/>
  <c r="P8456" i="1"/>
  <c r="O8456" i="1"/>
  <c r="N8456" i="1"/>
  <c r="S8455" i="1"/>
  <c r="R8455" i="1"/>
  <c r="P8455" i="1"/>
  <c r="O8455" i="1"/>
  <c r="N8455" i="1"/>
  <c r="S8454" i="1"/>
  <c r="R8454" i="1"/>
  <c r="P8454" i="1"/>
  <c r="O8454" i="1"/>
  <c r="N8454" i="1"/>
  <c r="S8453" i="1"/>
  <c r="R8453" i="1"/>
  <c r="P8453" i="1"/>
  <c r="O8453" i="1"/>
  <c r="N8453" i="1"/>
  <c r="S8452" i="1"/>
  <c r="R8452" i="1"/>
  <c r="P8452" i="1"/>
  <c r="O8452" i="1"/>
  <c r="N8452" i="1"/>
  <c r="S8451" i="1"/>
  <c r="R8451" i="1"/>
  <c r="P8451" i="1"/>
  <c r="O8451" i="1"/>
  <c r="N8451" i="1"/>
  <c r="S8450" i="1"/>
  <c r="R8450" i="1"/>
  <c r="P8450" i="1"/>
  <c r="O8450" i="1"/>
  <c r="N8450" i="1"/>
  <c r="S8449" i="1"/>
  <c r="R8449" i="1"/>
  <c r="P8449" i="1"/>
  <c r="O8449" i="1"/>
  <c r="N8449" i="1"/>
  <c r="S8448" i="1"/>
  <c r="R8448" i="1"/>
  <c r="P8448" i="1"/>
  <c r="O8448" i="1"/>
  <c r="N8448" i="1"/>
  <c r="S8447" i="1"/>
  <c r="R8447" i="1"/>
  <c r="P8447" i="1"/>
  <c r="O8447" i="1"/>
  <c r="N8447" i="1"/>
  <c r="S8446" i="1"/>
  <c r="R8446" i="1"/>
  <c r="P8446" i="1"/>
  <c r="O8446" i="1"/>
  <c r="N8446" i="1"/>
  <c r="S8445" i="1"/>
  <c r="R8445" i="1"/>
  <c r="P8445" i="1"/>
  <c r="O8445" i="1"/>
  <c r="N8445" i="1"/>
  <c r="S8444" i="1"/>
  <c r="R8444" i="1"/>
  <c r="P8444" i="1"/>
  <c r="O8444" i="1"/>
  <c r="N8444" i="1"/>
  <c r="S8443" i="1"/>
  <c r="R8443" i="1"/>
  <c r="P8443" i="1"/>
  <c r="O8443" i="1"/>
  <c r="N8443" i="1"/>
  <c r="S8442" i="1"/>
  <c r="R8442" i="1"/>
  <c r="P8442" i="1"/>
  <c r="O8442" i="1"/>
  <c r="N8442" i="1"/>
  <c r="S8441" i="1"/>
  <c r="R8441" i="1"/>
  <c r="P8441" i="1"/>
  <c r="O8441" i="1"/>
  <c r="N8441" i="1"/>
  <c r="S8440" i="1"/>
  <c r="R8440" i="1"/>
  <c r="P8440" i="1"/>
  <c r="O8440" i="1"/>
  <c r="N8440" i="1"/>
  <c r="S8439" i="1"/>
  <c r="R8439" i="1"/>
  <c r="P8439" i="1"/>
  <c r="O8439" i="1"/>
  <c r="N8439" i="1"/>
  <c r="S8438" i="1"/>
  <c r="R8438" i="1"/>
  <c r="P8438" i="1"/>
  <c r="O8438" i="1"/>
  <c r="N8438" i="1"/>
  <c r="S8437" i="1"/>
  <c r="R8437" i="1"/>
  <c r="P8437" i="1"/>
  <c r="O8437" i="1"/>
  <c r="N8437" i="1"/>
  <c r="S8436" i="1"/>
  <c r="R8436" i="1"/>
  <c r="P8436" i="1"/>
  <c r="O8436" i="1"/>
  <c r="N8436" i="1"/>
  <c r="S8435" i="1"/>
  <c r="R8435" i="1"/>
  <c r="P8435" i="1"/>
  <c r="O8435" i="1"/>
  <c r="N8435" i="1"/>
  <c r="S8434" i="1"/>
  <c r="R8434" i="1"/>
  <c r="P8434" i="1"/>
  <c r="O8434" i="1"/>
  <c r="N8434" i="1"/>
  <c r="S8433" i="1"/>
  <c r="R8433" i="1"/>
  <c r="P8433" i="1"/>
  <c r="O8433" i="1"/>
  <c r="N8433" i="1"/>
  <c r="S8432" i="1"/>
  <c r="R8432" i="1"/>
  <c r="P8432" i="1"/>
  <c r="O8432" i="1"/>
  <c r="N8432" i="1"/>
  <c r="S8431" i="1"/>
  <c r="R8431" i="1"/>
  <c r="P8431" i="1"/>
  <c r="O8431" i="1"/>
  <c r="N8431" i="1"/>
  <c r="S8430" i="1"/>
  <c r="R8430" i="1"/>
  <c r="P8430" i="1"/>
  <c r="O8430" i="1"/>
  <c r="N8430" i="1"/>
  <c r="S8429" i="1"/>
  <c r="R8429" i="1"/>
  <c r="P8429" i="1"/>
  <c r="O8429" i="1"/>
  <c r="N8429" i="1"/>
  <c r="S8428" i="1"/>
  <c r="R8428" i="1"/>
  <c r="P8428" i="1"/>
  <c r="O8428" i="1"/>
  <c r="N8428" i="1"/>
  <c r="S8427" i="1"/>
  <c r="R8427" i="1"/>
  <c r="P8427" i="1"/>
  <c r="O8427" i="1"/>
  <c r="N8427" i="1"/>
  <c r="S8426" i="1"/>
  <c r="R8426" i="1"/>
  <c r="P8426" i="1"/>
  <c r="O8426" i="1"/>
  <c r="N8426" i="1"/>
  <c r="S8425" i="1"/>
  <c r="R8425" i="1"/>
  <c r="P8425" i="1"/>
  <c r="O8425" i="1"/>
  <c r="N8425" i="1"/>
  <c r="S8424" i="1"/>
  <c r="R8424" i="1"/>
  <c r="P8424" i="1"/>
  <c r="O8424" i="1"/>
  <c r="N8424" i="1"/>
  <c r="S8423" i="1"/>
  <c r="R8423" i="1"/>
  <c r="P8423" i="1"/>
  <c r="O8423" i="1"/>
  <c r="N8423" i="1"/>
  <c r="S8422" i="1"/>
  <c r="R8422" i="1"/>
  <c r="P8422" i="1"/>
  <c r="O8422" i="1"/>
  <c r="N8422" i="1"/>
  <c r="S8421" i="1"/>
  <c r="R8421" i="1"/>
  <c r="P8421" i="1"/>
  <c r="O8421" i="1"/>
  <c r="N8421" i="1"/>
  <c r="S8420" i="1"/>
  <c r="R8420" i="1"/>
  <c r="P8420" i="1"/>
  <c r="O8420" i="1"/>
  <c r="N8420" i="1"/>
  <c r="S8419" i="1"/>
  <c r="R8419" i="1"/>
  <c r="P8419" i="1"/>
  <c r="O8419" i="1"/>
  <c r="N8419" i="1"/>
  <c r="S8418" i="1"/>
  <c r="R8418" i="1"/>
  <c r="P8418" i="1"/>
  <c r="O8418" i="1"/>
  <c r="N8418" i="1"/>
  <c r="S8417" i="1"/>
  <c r="R8417" i="1"/>
  <c r="P8417" i="1"/>
  <c r="O8417" i="1"/>
  <c r="N8417" i="1"/>
  <c r="S8416" i="1"/>
  <c r="R8416" i="1"/>
  <c r="P8416" i="1"/>
  <c r="O8416" i="1"/>
  <c r="N8416" i="1"/>
  <c r="S8415" i="1"/>
  <c r="R8415" i="1"/>
  <c r="P8415" i="1"/>
  <c r="O8415" i="1"/>
  <c r="N8415" i="1"/>
  <c r="S8414" i="1"/>
  <c r="R8414" i="1"/>
  <c r="P8414" i="1"/>
  <c r="O8414" i="1"/>
  <c r="N8414" i="1"/>
  <c r="S8413" i="1"/>
  <c r="R8413" i="1"/>
  <c r="P8413" i="1"/>
  <c r="O8413" i="1"/>
  <c r="N8413" i="1"/>
  <c r="S8412" i="1"/>
  <c r="R8412" i="1"/>
  <c r="P8412" i="1"/>
  <c r="O8412" i="1"/>
  <c r="N8412" i="1"/>
  <c r="S8411" i="1"/>
  <c r="R8411" i="1"/>
  <c r="P8411" i="1"/>
  <c r="O8411" i="1"/>
  <c r="N8411" i="1"/>
  <c r="S8410" i="1"/>
  <c r="R8410" i="1"/>
  <c r="P8410" i="1"/>
  <c r="O8410" i="1"/>
  <c r="N8410" i="1"/>
  <c r="S8409" i="1"/>
  <c r="R8409" i="1"/>
  <c r="P8409" i="1"/>
  <c r="O8409" i="1"/>
  <c r="N8409" i="1"/>
  <c r="S8408" i="1"/>
  <c r="R8408" i="1"/>
  <c r="P8408" i="1"/>
  <c r="O8408" i="1"/>
  <c r="N8408" i="1"/>
  <c r="S8407" i="1"/>
  <c r="R8407" i="1"/>
  <c r="P8407" i="1"/>
  <c r="O8407" i="1"/>
  <c r="N8407" i="1"/>
  <c r="S8406" i="1"/>
  <c r="R8406" i="1"/>
  <c r="P8406" i="1"/>
  <c r="O8406" i="1"/>
  <c r="N8406" i="1"/>
  <c r="S8405" i="1"/>
  <c r="R8405" i="1"/>
  <c r="P8405" i="1"/>
  <c r="O8405" i="1"/>
  <c r="N8405" i="1"/>
  <c r="S8404" i="1"/>
  <c r="R8404" i="1"/>
  <c r="P8404" i="1"/>
  <c r="O8404" i="1"/>
  <c r="N8404" i="1"/>
  <c r="S8403" i="1"/>
  <c r="R8403" i="1"/>
  <c r="P8403" i="1"/>
  <c r="O8403" i="1"/>
  <c r="N8403" i="1"/>
  <c r="S8402" i="1"/>
  <c r="R8402" i="1"/>
  <c r="P8402" i="1"/>
  <c r="O8402" i="1"/>
  <c r="N8402" i="1"/>
  <c r="S8401" i="1"/>
  <c r="R8401" i="1"/>
  <c r="P8401" i="1"/>
  <c r="O8401" i="1"/>
  <c r="N8401" i="1"/>
  <c r="S8400" i="1"/>
  <c r="R8400" i="1"/>
  <c r="P8400" i="1"/>
  <c r="O8400" i="1"/>
  <c r="N8400" i="1"/>
  <c r="S8399" i="1"/>
  <c r="R8399" i="1"/>
  <c r="P8399" i="1"/>
  <c r="O8399" i="1"/>
  <c r="N8399" i="1"/>
  <c r="S8398" i="1"/>
  <c r="R8398" i="1"/>
  <c r="P8398" i="1"/>
  <c r="O8398" i="1"/>
  <c r="N8398" i="1"/>
  <c r="S8397" i="1"/>
  <c r="R8397" i="1"/>
  <c r="P8397" i="1"/>
  <c r="O8397" i="1"/>
  <c r="N8397" i="1"/>
  <c r="S8396" i="1"/>
  <c r="R8396" i="1"/>
  <c r="P8396" i="1"/>
  <c r="O8396" i="1"/>
  <c r="N8396" i="1"/>
  <c r="S8395" i="1"/>
  <c r="R8395" i="1"/>
  <c r="P8395" i="1"/>
  <c r="O8395" i="1"/>
  <c r="N8395" i="1"/>
  <c r="S8394" i="1"/>
  <c r="R8394" i="1"/>
  <c r="P8394" i="1"/>
  <c r="O8394" i="1"/>
  <c r="N8394" i="1"/>
  <c r="S8393" i="1"/>
  <c r="R8393" i="1"/>
  <c r="P8393" i="1"/>
  <c r="O8393" i="1"/>
  <c r="N8393" i="1"/>
  <c r="S8392" i="1"/>
  <c r="R8392" i="1"/>
  <c r="P8392" i="1"/>
  <c r="O8392" i="1"/>
  <c r="N8392" i="1"/>
  <c r="S8391" i="1"/>
  <c r="R8391" i="1"/>
  <c r="P8391" i="1"/>
  <c r="O8391" i="1"/>
  <c r="N8391" i="1"/>
  <c r="S8390" i="1"/>
  <c r="R8390" i="1"/>
  <c r="P8390" i="1"/>
  <c r="O8390" i="1"/>
  <c r="N8390" i="1"/>
  <c r="S8389" i="1"/>
  <c r="R8389" i="1"/>
  <c r="P8389" i="1"/>
  <c r="O8389" i="1"/>
  <c r="N8389" i="1"/>
  <c r="S8388" i="1"/>
  <c r="R8388" i="1"/>
  <c r="P8388" i="1"/>
  <c r="O8388" i="1"/>
  <c r="N8388" i="1"/>
  <c r="S8387" i="1"/>
  <c r="R8387" i="1"/>
  <c r="P8387" i="1"/>
  <c r="O8387" i="1"/>
  <c r="N8387" i="1"/>
  <c r="S8386" i="1"/>
  <c r="R8386" i="1"/>
  <c r="P8386" i="1"/>
  <c r="O8386" i="1"/>
  <c r="N8386" i="1"/>
  <c r="S8385" i="1"/>
  <c r="R8385" i="1"/>
  <c r="P8385" i="1"/>
  <c r="O8385" i="1"/>
  <c r="N8385" i="1"/>
  <c r="S8384" i="1"/>
  <c r="R8384" i="1"/>
  <c r="P8384" i="1"/>
  <c r="O8384" i="1"/>
  <c r="N8384" i="1"/>
  <c r="S8383" i="1"/>
  <c r="R8383" i="1"/>
  <c r="P8383" i="1"/>
  <c r="O8383" i="1"/>
  <c r="N8383" i="1"/>
  <c r="S8382" i="1"/>
  <c r="R8382" i="1"/>
  <c r="P8382" i="1"/>
  <c r="O8382" i="1"/>
  <c r="N8382" i="1"/>
  <c r="S8381" i="1"/>
  <c r="R8381" i="1"/>
  <c r="P8381" i="1"/>
  <c r="O8381" i="1"/>
  <c r="N8381" i="1"/>
  <c r="S8380" i="1"/>
  <c r="R8380" i="1"/>
  <c r="P8380" i="1"/>
  <c r="O8380" i="1"/>
  <c r="N8380" i="1"/>
  <c r="S8379" i="1"/>
  <c r="R8379" i="1"/>
  <c r="P8379" i="1"/>
  <c r="O8379" i="1"/>
  <c r="N8379" i="1"/>
  <c r="S8378" i="1"/>
  <c r="R8378" i="1"/>
  <c r="P8378" i="1"/>
  <c r="O8378" i="1"/>
  <c r="N8378" i="1"/>
  <c r="S8377" i="1"/>
  <c r="R8377" i="1"/>
  <c r="P8377" i="1"/>
  <c r="O8377" i="1"/>
  <c r="N8377" i="1"/>
  <c r="S8376" i="1"/>
  <c r="R8376" i="1"/>
  <c r="P8376" i="1"/>
  <c r="O8376" i="1"/>
  <c r="N8376" i="1"/>
  <c r="S8375" i="1"/>
  <c r="R8375" i="1"/>
  <c r="P8375" i="1"/>
  <c r="O8375" i="1"/>
  <c r="N8375" i="1"/>
  <c r="S8374" i="1"/>
  <c r="R8374" i="1"/>
  <c r="P8374" i="1"/>
  <c r="O8374" i="1"/>
  <c r="N8374" i="1"/>
  <c r="S8373" i="1"/>
  <c r="R8373" i="1"/>
  <c r="P8373" i="1"/>
  <c r="O8373" i="1"/>
  <c r="N8373" i="1"/>
  <c r="S8372" i="1"/>
  <c r="R8372" i="1"/>
  <c r="P8372" i="1"/>
  <c r="O8372" i="1"/>
  <c r="N8372" i="1"/>
  <c r="S8371" i="1"/>
  <c r="R8371" i="1"/>
  <c r="P8371" i="1"/>
  <c r="O8371" i="1"/>
  <c r="N8371" i="1"/>
  <c r="S8370" i="1"/>
  <c r="R8370" i="1"/>
  <c r="P8370" i="1"/>
  <c r="O8370" i="1"/>
  <c r="N8370" i="1"/>
  <c r="S8369" i="1"/>
  <c r="R8369" i="1"/>
  <c r="P8369" i="1"/>
  <c r="O8369" i="1"/>
  <c r="N8369" i="1"/>
  <c r="S8368" i="1"/>
  <c r="R8368" i="1"/>
  <c r="P8368" i="1"/>
  <c r="O8368" i="1"/>
  <c r="N8368" i="1"/>
  <c r="S8367" i="1"/>
  <c r="R8367" i="1"/>
  <c r="P8367" i="1"/>
  <c r="O8367" i="1"/>
  <c r="N8367" i="1"/>
  <c r="S8366" i="1"/>
  <c r="R8366" i="1"/>
  <c r="P8366" i="1"/>
  <c r="O8366" i="1"/>
  <c r="N8366" i="1"/>
  <c r="S8365" i="1"/>
  <c r="R8365" i="1"/>
  <c r="P8365" i="1"/>
  <c r="O8365" i="1"/>
  <c r="N8365" i="1"/>
  <c r="S8364" i="1"/>
  <c r="R8364" i="1"/>
  <c r="P8364" i="1"/>
  <c r="O8364" i="1"/>
  <c r="N8364" i="1"/>
  <c r="S8363" i="1"/>
  <c r="R8363" i="1"/>
  <c r="P8363" i="1"/>
  <c r="O8363" i="1"/>
  <c r="N8363" i="1"/>
  <c r="S8362" i="1"/>
  <c r="R8362" i="1"/>
  <c r="P8362" i="1"/>
  <c r="O8362" i="1"/>
  <c r="N8362" i="1"/>
  <c r="S8361" i="1"/>
  <c r="R8361" i="1"/>
  <c r="P8361" i="1"/>
  <c r="O8361" i="1"/>
  <c r="N8361" i="1"/>
  <c r="S8360" i="1"/>
  <c r="R8360" i="1"/>
  <c r="P8360" i="1"/>
  <c r="O8360" i="1"/>
  <c r="N8360" i="1"/>
  <c r="S8359" i="1"/>
  <c r="R8359" i="1"/>
  <c r="P8359" i="1"/>
  <c r="O8359" i="1"/>
  <c r="N8359" i="1"/>
  <c r="S8358" i="1"/>
  <c r="R8358" i="1"/>
  <c r="P8358" i="1"/>
  <c r="O8358" i="1"/>
  <c r="N8358" i="1"/>
  <c r="S8357" i="1"/>
  <c r="R8357" i="1"/>
  <c r="P8357" i="1"/>
  <c r="O8357" i="1"/>
  <c r="N8357" i="1"/>
  <c r="S8356" i="1"/>
  <c r="R8356" i="1"/>
  <c r="P8356" i="1"/>
  <c r="O8356" i="1"/>
  <c r="N8356" i="1"/>
  <c r="S8355" i="1"/>
  <c r="R8355" i="1"/>
  <c r="P8355" i="1"/>
  <c r="O8355" i="1"/>
  <c r="N8355" i="1"/>
  <c r="S8354" i="1"/>
  <c r="R8354" i="1"/>
  <c r="P8354" i="1"/>
  <c r="O8354" i="1"/>
  <c r="N8354" i="1"/>
  <c r="S8353" i="1"/>
  <c r="R8353" i="1"/>
  <c r="P8353" i="1"/>
  <c r="O8353" i="1"/>
  <c r="N8353" i="1"/>
  <c r="S8352" i="1"/>
  <c r="R8352" i="1"/>
  <c r="P8352" i="1"/>
  <c r="O8352" i="1"/>
  <c r="N8352" i="1"/>
  <c r="S8351" i="1"/>
  <c r="R8351" i="1"/>
  <c r="P8351" i="1"/>
  <c r="O8351" i="1"/>
  <c r="N8351" i="1"/>
  <c r="S8350" i="1"/>
  <c r="R8350" i="1"/>
  <c r="P8350" i="1"/>
  <c r="O8350" i="1"/>
  <c r="N8350" i="1"/>
  <c r="S8349" i="1"/>
  <c r="R8349" i="1"/>
  <c r="P8349" i="1"/>
  <c r="O8349" i="1"/>
  <c r="N8349" i="1"/>
  <c r="S8348" i="1"/>
  <c r="R8348" i="1"/>
  <c r="P8348" i="1"/>
  <c r="O8348" i="1"/>
  <c r="N8348" i="1"/>
  <c r="S8347" i="1"/>
  <c r="R8347" i="1"/>
  <c r="P8347" i="1"/>
  <c r="O8347" i="1"/>
  <c r="N8347" i="1"/>
  <c r="S8346" i="1"/>
  <c r="R8346" i="1"/>
  <c r="P8346" i="1"/>
  <c r="O8346" i="1"/>
  <c r="N8346" i="1"/>
  <c r="S8345" i="1"/>
  <c r="R8345" i="1"/>
  <c r="P8345" i="1"/>
  <c r="O8345" i="1"/>
  <c r="N8345" i="1"/>
  <c r="S8344" i="1"/>
  <c r="R8344" i="1"/>
  <c r="P8344" i="1"/>
  <c r="O8344" i="1"/>
  <c r="N8344" i="1"/>
  <c r="S8343" i="1"/>
  <c r="R8343" i="1"/>
  <c r="P8343" i="1"/>
  <c r="O8343" i="1"/>
  <c r="N8343" i="1"/>
  <c r="S8342" i="1"/>
  <c r="R8342" i="1"/>
  <c r="P8342" i="1"/>
  <c r="O8342" i="1"/>
  <c r="N8342" i="1"/>
  <c r="S8341" i="1"/>
  <c r="R8341" i="1"/>
  <c r="P8341" i="1"/>
  <c r="O8341" i="1"/>
  <c r="N8341" i="1"/>
  <c r="S8340" i="1"/>
  <c r="R8340" i="1"/>
  <c r="P8340" i="1"/>
  <c r="O8340" i="1"/>
  <c r="N8340" i="1"/>
  <c r="S8339" i="1"/>
  <c r="R8339" i="1"/>
  <c r="P8339" i="1"/>
  <c r="O8339" i="1"/>
  <c r="N8339" i="1"/>
  <c r="S8338" i="1"/>
  <c r="R8338" i="1"/>
  <c r="P8338" i="1"/>
  <c r="O8338" i="1"/>
  <c r="N8338" i="1"/>
  <c r="S8337" i="1"/>
  <c r="R8337" i="1"/>
  <c r="P8337" i="1"/>
  <c r="O8337" i="1"/>
  <c r="N8337" i="1"/>
  <c r="S8336" i="1"/>
  <c r="R8336" i="1"/>
  <c r="P8336" i="1"/>
  <c r="O8336" i="1"/>
  <c r="N8336" i="1"/>
  <c r="S8335" i="1"/>
  <c r="R8335" i="1"/>
  <c r="P8335" i="1"/>
  <c r="O8335" i="1"/>
  <c r="N8335" i="1"/>
  <c r="S8334" i="1"/>
  <c r="R8334" i="1"/>
  <c r="P8334" i="1"/>
  <c r="O8334" i="1"/>
  <c r="N8334" i="1"/>
  <c r="S8333" i="1"/>
  <c r="R8333" i="1"/>
  <c r="P8333" i="1"/>
  <c r="O8333" i="1"/>
  <c r="N8333" i="1"/>
  <c r="S8332" i="1"/>
  <c r="R8332" i="1"/>
  <c r="P8332" i="1"/>
  <c r="O8332" i="1"/>
  <c r="N8332" i="1"/>
  <c r="S8331" i="1"/>
  <c r="R8331" i="1"/>
  <c r="P8331" i="1"/>
  <c r="O8331" i="1"/>
  <c r="N8331" i="1"/>
  <c r="S8330" i="1"/>
  <c r="R8330" i="1"/>
  <c r="P8330" i="1"/>
  <c r="O8330" i="1"/>
  <c r="N8330" i="1"/>
  <c r="S8329" i="1"/>
  <c r="R8329" i="1"/>
  <c r="P8329" i="1"/>
  <c r="O8329" i="1"/>
  <c r="N8329" i="1"/>
  <c r="S8328" i="1"/>
  <c r="R8328" i="1"/>
  <c r="P8328" i="1"/>
  <c r="O8328" i="1"/>
  <c r="N8328" i="1"/>
  <c r="S8327" i="1"/>
  <c r="R8327" i="1"/>
  <c r="P8327" i="1"/>
  <c r="O8327" i="1"/>
  <c r="N8327" i="1"/>
  <c r="S8326" i="1"/>
  <c r="R8326" i="1"/>
  <c r="P8326" i="1"/>
  <c r="O8326" i="1"/>
  <c r="N8326" i="1"/>
  <c r="S8325" i="1"/>
  <c r="R8325" i="1"/>
  <c r="P8325" i="1"/>
  <c r="O8325" i="1"/>
  <c r="N8325" i="1"/>
  <c r="S8324" i="1"/>
  <c r="R8324" i="1"/>
  <c r="P8324" i="1"/>
  <c r="O8324" i="1"/>
  <c r="N8324" i="1"/>
  <c r="S8323" i="1"/>
  <c r="R8323" i="1"/>
  <c r="P8323" i="1"/>
  <c r="O8323" i="1"/>
  <c r="N8323" i="1"/>
  <c r="S8322" i="1"/>
  <c r="R8322" i="1"/>
  <c r="P8322" i="1"/>
  <c r="O8322" i="1"/>
  <c r="N8322" i="1"/>
  <c r="S8321" i="1"/>
  <c r="R8321" i="1"/>
  <c r="P8321" i="1"/>
  <c r="O8321" i="1"/>
  <c r="N8321" i="1"/>
  <c r="S8320" i="1"/>
  <c r="R8320" i="1"/>
  <c r="P8320" i="1"/>
  <c r="O8320" i="1"/>
  <c r="N8320" i="1"/>
  <c r="S8319" i="1"/>
  <c r="R8319" i="1"/>
  <c r="P8319" i="1"/>
  <c r="O8319" i="1"/>
  <c r="N8319" i="1"/>
  <c r="S8318" i="1"/>
  <c r="R8318" i="1"/>
  <c r="P8318" i="1"/>
  <c r="O8318" i="1"/>
  <c r="N8318" i="1"/>
  <c r="S8317" i="1"/>
  <c r="R8317" i="1"/>
  <c r="P8317" i="1"/>
  <c r="O8317" i="1"/>
  <c r="N8317" i="1"/>
  <c r="S8316" i="1"/>
  <c r="R8316" i="1"/>
  <c r="P8316" i="1"/>
  <c r="O8316" i="1"/>
  <c r="N8316" i="1"/>
  <c r="S8315" i="1"/>
  <c r="R8315" i="1"/>
  <c r="P8315" i="1"/>
  <c r="O8315" i="1"/>
  <c r="N8315" i="1"/>
  <c r="S8314" i="1"/>
  <c r="R8314" i="1"/>
  <c r="P8314" i="1"/>
  <c r="O8314" i="1"/>
  <c r="N8314" i="1"/>
  <c r="S8313" i="1"/>
  <c r="R8313" i="1"/>
  <c r="P8313" i="1"/>
  <c r="O8313" i="1"/>
  <c r="N8313" i="1"/>
  <c r="S8312" i="1"/>
  <c r="R8312" i="1"/>
  <c r="P8312" i="1"/>
  <c r="O8312" i="1"/>
  <c r="N8312" i="1"/>
  <c r="S8311" i="1"/>
  <c r="R8311" i="1"/>
  <c r="P8311" i="1"/>
  <c r="O8311" i="1"/>
  <c r="N8311" i="1"/>
  <c r="S8310" i="1"/>
  <c r="R8310" i="1"/>
  <c r="P8310" i="1"/>
  <c r="O8310" i="1"/>
  <c r="N8310" i="1"/>
  <c r="S8309" i="1"/>
  <c r="R8309" i="1"/>
  <c r="P8309" i="1"/>
  <c r="O8309" i="1"/>
  <c r="N8309" i="1"/>
  <c r="S8308" i="1"/>
  <c r="R8308" i="1"/>
  <c r="P8308" i="1"/>
  <c r="O8308" i="1"/>
  <c r="N8308" i="1"/>
  <c r="S8307" i="1"/>
  <c r="R8307" i="1"/>
  <c r="P8307" i="1"/>
  <c r="O8307" i="1"/>
  <c r="N8307" i="1"/>
  <c r="S8306" i="1"/>
  <c r="R8306" i="1"/>
  <c r="P8306" i="1"/>
  <c r="O8306" i="1"/>
  <c r="N8306" i="1"/>
  <c r="S8305" i="1"/>
  <c r="R8305" i="1"/>
  <c r="P8305" i="1"/>
  <c r="O8305" i="1"/>
  <c r="N8305" i="1"/>
  <c r="S8304" i="1"/>
  <c r="R8304" i="1"/>
  <c r="P8304" i="1"/>
  <c r="O8304" i="1"/>
  <c r="N8304" i="1"/>
  <c r="S8303" i="1"/>
  <c r="R8303" i="1"/>
  <c r="P8303" i="1"/>
  <c r="O8303" i="1"/>
  <c r="N8303" i="1"/>
  <c r="S8302" i="1"/>
  <c r="R8302" i="1"/>
  <c r="P8302" i="1"/>
  <c r="O8302" i="1"/>
  <c r="N8302" i="1"/>
  <c r="S8301" i="1"/>
  <c r="R8301" i="1"/>
  <c r="P8301" i="1"/>
  <c r="O8301" i="1"/>
  <c r="N8301" i="1"/>
  <c r="S8300" i="1"/>
  <c r="R8300" i="1"/>
  <c r="P8300" i="1"/>
  <c r="O8300" i="1"/>
  <c r="N8300" i="1"/>
  <c r="S8299" i="1"/>
  <c r="R8299" i="1"/>
  <c r="P8299" i="1"/>
  <c r="O8299" i="1"/>
  <c r="N8299" i="1"/>
  <c r="S8298" i="1"/>
  <c r="R8298" i="1"/>
  <c r="P8298" i="1"/>
  <c r="O8298" i="1"/>
  <c r="N8298" i="1"/>
  <c r="S8297" i="1"/>
  <c r="R8297" i="1"/>
  <c r="P8297" i="1"/>
  <c r="O8297" i="1"/>
  <c r="N8297" i="1"/>
  <c r="S8296" i="1"/>
  <c r="R8296" i="1"/>
  <c r="P8296" i="1"/>
  <c r="O8296" i="1"/>
  <c r="N8296" i="1"/>
  <c r="S8295" i="1"/>
  <c r="R8295" i="1"/>
  <c r="P8295" i="1"/>
  <c r="O8295" i="1"/>
  <c r="N8295" i="1"/>
  <c r="S8294" i="1"/>
  <c r="R8294" i="1"/>
  <c r="P8294" i="1"/>
  <c r="O8294" i="1"/>
  <c r="N8294" i="1"/>
  <c r="S8293" i="1"/>
  <c r="R8293" i="1"/>
  <c r="P8293" i="1"/>
  <c r="O8293" i="1"/>
  <c r="N8293" i="1"/>
  <c r="S8292" i="1"/>
  <c r="R8292" i="1"/>
  <c r="P8292" i="1"/>
  <c r="O8292" i="1"/>
  <c r="N8292" i="1"/>
  <c r="S8291" i="1"/>
  <c r="R8291" i="1"/>
  <c r="P8291" i="1"/>
  <c r="O8291" i="1"/>
  <c r="N8291" i="1"/>
  <c r="S8290" i="1"/>
  <c r="R8290" i="1"/>
  <c r="P8290" i="1"/>
  <c r="O8290" i="1"/>
  <c r="N8290" i="1"/>
  <c r="S8289" i="1"/>
  <c r="R8289" i="1"/>
  <c r="P8289" i="1"/>
  <c r="O8289" i="1"/>
  <c r="N8289" i="1"/>
  <c r="S8288" i="1"/>
  <c r="R8288" i="1"/>
  <c r="P8288" i="1"/>
  <c r="O8288" i="1"/>
  <c r="N8288" i="1"/>
  <c r="S8287" i="1"/>
  <c r="R8287" i="1"/>
  <c r="P8287" i="1"/>
  <c r="O8287" i="1"/>
  <c r="N8287" i="1"/>
  <c r="S8286" i="1"/>
  <c r="R8286" i="1"/>
  <c r="P8286" i="1"/>
  <c r="O8286" i="1"/>
  <c r="N8286" i="1"/>
  <c r="S8285" i="1"/>
  <c r="R8285" i="1"/>
  <c r="P8285" i="1"/>
  <c r="O8285" i="1"/>
  <c r="N8285" i="1"/>
  <c r="S8284" i="1"/>
  <c r="R8284" i="1"/>
  <c r="P8284" i="1"/>
  <c r="O8284" i="1"/>
  <c r="N8284" i="1"/>
  <c r="S8283" i="1"/>
  <c r="R8283" i="1"/>
  <c r="P8283" i="1"/>
  <c r="O8283" i="1"/>
  <c r="N8283" i="1"/>
  <c r="S8282" i="1"/>
  <c r="R8282" i="1"/>
  <c r="P8282" i="1"/>
  <c r="O8282" i="1"/>
  <c r="N8282" i="1"/>
  <c r="S8281" i="1"/>
  <c r="R8281" i="1"/>
  <c r="P8281" i="1"/>
  <c r="O8281" i="1"/>
  <c r="N8281" i="1"/>
  <c r="S8280" i="1"/>
  <c r="R8280" i="1"/>
  <c r="P8280" i="1"/>
  <c r="O8280" i="1"/>
  <c r="N8280" i="1"/>
  <c r="S8279" i="1"/>
  <c r="R8279" i="1"/>
  <c r="P8279" i="1"/>
  <c r="O8279" i="1"/>
  <c r="N8279" i="1"/>
  <c r="S8278" i="1"/>
  <c r="R8278" i="1"/>
  <c r="P8278" i="1"/>
  <c r="O8278" i="1"/>
  <c r="N8278" i="1"/>
  <c r="S8277" i="1"/>
  <c r="R8277" i="1"/>
  <c r="P8277" i="1"/>
  <c r="O8277" i="1"/>
  <c r="N8277" i="1"/>
  <c r="S8276" i="1"/>
  <c r="R8276" i="1"/>
  <c r="P8276" i="1"/>
  <c r="O8276" i="1"/>
  <c r="N8276" i="1"/>
  <c r="S8275" i="1"/>
  <c r="R8275" i="1"/>
  <c r="P8275" i="1"/>
  <c r="O8275" i="1"/>
  <c r="N8275" i="1"/>
  <c r="S8274" i="1"/>
  <c r="R8274" i="1"/>
  <c r="P8274" i="1"/>
  <c r="O8274" i="1"/>
  <c r="N8274" i="1"/>
  <c r="S8273" i="1"/>
  <c r="R8273" i="1"/>
  <c r="P8273" i="1"/>
  <c r="O8273" i="1"/>
  <c r="N8273" i="1"/>
  <c r="S8272" i="1"/>
  <c r="R8272" i="1"/>
  <c r="P8272" i="1"/>
  <c r="O8272" i="1"/>
  <c r="N8272" i="1"/>
  <c r="S8271" i="1"/>
  <c r="R8271" i="1"/>
  <c r="P8271" i="1"/>
  <c r="O8271" i="1"/>
  <c r="N8271" i="1"/>
  <c r="S8270" i="1"/>
  <c r="R8270" i="1"/>
  <c r="P8270" i="1"/>
  <c r="O8270" i="1"/>
  <c r="N8270" i="1"/>
  <c r="S8269" i="1"/>
  <c r="R8269" i="1"/>
  <c r="P8269" i="1"/>
  <c r="O8269" i="1"/>
  <c r="N8269" i="1"/>
  <c r="S8268" i="1"/>
  <c r="R8268" i="1"/>
  <c r="P8268" i="1"/>
  <c r="O8268" i="1"/>
  <c r="N8268" i="1"/>
  <c r="S8267" i="1"/>
  <c r="R8267" i="1"/>
  <c r="P8267" i="1"/>
  <c r="O8267" i="1"/>
  <c r="N8267" i="1"/>
  <c r="S8266" i="1"/>
  <c r="R8266" i="1"/>
  <c r="P8266" i="1"/>
  <c r="O8266" i="1"/>
  <c r="N8266" i="1"/>
  <c r="S8265" i="1"/>
  <c r="R8265" i="1"/>
  <c r="P8265" i="1"/>
  <c r="O8265" i="1"/>
  <c r="N8265" i="1"/>
  <c r="S8264" i="1"/>
  <c r="R8264" i="1"/>
  <c r="P8264" i="1"/>
  <c r="O8264" i="1"/>
  <c r="N8264" i="1"/>
  <c r="S8263" i="1"/>
  <c r="R8263" i="1"/>
  <c r="P8263" i="1"/>
  <c r="O8263" i="1"/>
  <c r="N8263" i="1"/>
  <c r="S8262" i="1"/>
  <c r="R8262" i="1"/>
  <c r="P8262" i="1"/>
  <c r="O8262" i="1"/>
  <c r="N8262" i="1"/>
  <c r="S8261" i="1"/>
  <c r="R8261" i="1"/>
  <c r="P8261" i="1"/>
  <c r="O8261" i="1"/>
  <c r="N8261" i="1"/>
  <c r="S8260" i="1"/>
  <c r="R8260" i="1"/>
  <c r="P8260" i="1"/>
  <c r="O8260" i="1"/>
  <c r="N8260" i="1"/>
  <c r="S8259" i="1"/>
  <c r="R8259" i="1"/>
  <c r="P8259" i="1"/>
  <c r="O8259" i="1"/>
  <c r="N8259" i="1"/>
  <c r="S8258" i="1"/>
  <c r="R8258" i="1"/>
  <c r="P8258" i="1"/>
  <c r="O8258" i="1"/>
  <c r="N8258" i="1"/>
  <c r="S8257" i="1"/>
  <c r="R8257" i="1"/>
  <c r="P8257" i="1"/>
  <c r="O8257" i="1"/>
  <c r="N8257" i="1"/>
  <c r="S8256" i="1"/>
  <c r="R8256" i="1"/>
  <c r="P8256" i="1"/>
  <c r="O8256" i="1"/>
  <c r="N8256" i="1"/>
  <c r="S8255" i="1"/>
  <c r="R8255" i="1"/>
  <c r="P8255" i="1"/>
  <c r="O8255" i="1"/>
  <c r="N8255" i="1"/>
  <c r="S8254" i="1"/>
  <c r="R8254" i="1"/>
  <c r="P8254" i="1"/>
  <c r="O8254" i="1"/>
  <c r="N8254" i="1"/>
  <c r="S8253" i="1"/>
  <c r="R8253" i="1"/>
  <c r="P8253" i="1"/>
  <c r="O8253" i="1"/>
  <c r="N8253" i="1"/>
  <c r="S8252" i="1"/>
  <c r="R8252" i="1"/>
  <c r="P8252" i="1"/>
  <c r="O8252" i="1"/>
  <c r="N8252" i="1"/>
  <c r="S8251" i="1"/>
  <c r="R8251" i="1"/>
  <c r="P8251" i="1"/>
  <c r="O8251" i="1"/>
  <c r="N8251" i="1"/>
  <c r="S8250" i="1"/>
  <c r="R8250" i="1"/>
  <c r="P8250" i="1"/>
  <c r="O8250" i="1"/>
  <c r="N8250" i="1"/>
  <c r="S8249" i="1"/>
  <c r="R8249" i="1"/>
  <c r="P8249" i="1"/>
  <c r="O8249" i="1"/>
  <c r="N8249" i="1"/>
  <c r="S8248" i="1"/>
  <c r="R8248" i="1"/>
  <c r="P8248" i="1"/>
  <c r="O8248" i="1"/>
  <c r="N8248" i="1"/>
  <c r="S8247" i="1"/>
  <c r="R8247" i="1"/>
  <c r="P8247" i="1"/>
  <c r="O8247" i="1"/>
  <c r="N8247" i="1"/>
  <c r="S8246" i="1"/>
  <c r="R8246" i="1"/>
  <c r="P8246" i="1"/>
  <c r="O8246" i="1"/>
  <c r="N8246" i="1"/>
  <c r="S8245" i="1"/>
  <c r="R8245" i="1"/>
  <c r="P8245" i="1"/>
  <c r="O8245" i="1"/>
  <c r="N8245" i="1"/>
  <c r="S8244" i="1"/>
  <c r="R8244" i="1"/>
  <c r="P8244" i="1"/>
  <c r="O8244" i="1"/>
  <c r="N8244" i="1"/>
  <c r="S8243" i="1"/>
  <c r="R8243" i="1"/>
  <c r="P8243" i="1"/>
  <c r="O8243" i="1"/>
  <c r="N8243" i="1"/>
  <c r="S8242" i="1"/>
  <c r="R8242" i="1"/>
  <c r="P8242" i="1"/>
  <c r="O8242" i="1"/>
  <c r="N8242" i="1"/>
  <c r="S8241" i="1"/>
  <c r="R8241" i="1"/>
  <c r="P8241" i="1"/>
  <c r="O8241" i="1"/>
  <c r="N8241" i="1"/>
  <c r="S8240" i="1"/>
  <c r="R8240" i="1"/>
  <c r="P8240" i="1"/>
  <c r="O8240" i="1"/>
  <c r="N8240" i="1"/>
  <c r="S8239" i="1"/>
  <c r="R8239" i="1"/>
  <c r="P8239" i="1"/>
  <c r="O8239" i="1"/>
  <c r="N8239" i="1"/>
  <c r="S8238" i="1"/>
  <c r="R8238" i="1"/>
  <c r="P8238" i="1"/>
  <c r="O8238" i="1"/>
  <c r="N8238" i="1"/>
  <c r="S8237" i="1"/>
  <c r="R8237" i="1"/>
  <c r="P8237" i="1"/>
  <c r="O8237" i="1"/>
  <c r="N8237" i="1"/>
  <c r="S8236" i="1"/>
  <c r="R8236" i="1"/>
  <c r="P8236" i="1"/>
  <c r="O8236" i="1"/>
  <c r="N8236" i="1"/>
  <c r="S8235" i="1"/>
  <c r="R8235" i="1"/>
  <c r="P8235" i="1"/>
  <c r="O8235" i="1"/>
  <c r="N8235" i="1"/>
  <c r="S8234" i="1"/>
  <c r="R8234" i="1"/>
  <c r="P8234" i="1"/>
  <c r="O8234" i="1"/>
  <c r="N8234" i="1"/>
  <c r="S8233" i="1"/>
  <c r="R8233" i="1"/>
  <c r="P8233" i="1"/>
  <c r="O8233" i="1"/>
  <c r="N8233" i="1"/>
  <c r="S8232" i="1"/>
  <c r="R8232" i="1"/>
  <c r="P8232" i="1"/>
  <c r="O8232" i="1"/>
  <c r="N8232" i="1"/>
  <c r="S8231" i="1"/>
  <c r="R8231" i="1"/>
  <c r="P8231" i="1"/>
  <c r="O8231" i="1"/>
  <c r="N8231" i="1"/>
  <c r="S8230" i="1"/>
  <c r="R8230" i="1"/>
  <c r="P8230" i="1"/>
  <c r="O8230" i="1"/>
  <c r="N8230" i="1"/>
  <c r="S8229" i="1"/>
  <c r="R8229" i="1"/>
  <c r="P8229" i="1"/>
  <c r="O8229" i="1"/>
  <c r="N8229" i="1"/>
  <c r="S8228" i="1"/>
  <c r="R8228" i="1"/>
  <c r="P8228" i="1"/>
  <c r="O8228" i="1"/>
  <c r="N8228" i="1"/>
  <c r="S8227" i="1"/>
  <c r="R8227" i="1"/>
  <c r="P8227" i="1"/>
  <c r="O8227" i="1"/>
  <c r="N8227" i="1"/>
  <c r="S8226" i="1"/>
  <c r="R8226" i="1"/>
  <c r="P8226" i="1"/>
  <c r="O8226" i="1"/>
  <c r="N8226" i="1"/>
  <c r="S8225" i="1"/>
  <c r="R8225" i="1"/>
  <c r="P8225" i="1"/>
  <c r="O8225" i="1"/>
  <c r="N8225" i="1"/>
  <c r="S8224" i="1"/>
  <c r="R8224" i="1"/>
  <c r="P8224" i="1"/>
  <c r="O8224" i="1"/>
  <c r="N8224" i="1"/>
  <c r="S8223" i="1"/>
  <c r="R8223" i="1"/>
  <c r="P8223" i="1"/>
  <c r="O8223" i="1"/>
  <c r="N8223" i="1"/>
  <c r="S8222" i="1"/>
  <c r="R8222" i="1"/>
  <c r="P8222" i="1"/>
  <c r="O8222" i="1"/>
  <c r="N8222" i="1"/>
  <c r="S8221" i="1"/>
  <c r="R8221" i="1"/>
  <c r="P8221" i="1"/>
  <c r="O8221" i="1"/>
  <c r="N8221" i="1"/>
  <c r="S8220" i="1"/>
  <c r="R8220" i="1"/>
  <c r="P8220" i="1"/>
  <c r="O8220" i="1"/>
  <c r="N8220" i="1"/>
  <c r="S8219" i="1"/>
  <c r="R8219" i="1"/>
  <c r="P8219" i="1"/>
  <c r="O8219" i="1"/>
  <c r="N8219" i="1"/>
  <c r="S8218" i="1"/>
  <c r="R8218" i="1"/>
  <c r="P8218" i="1"/>
  <c r="O8218" i="1"/>
  <c r="N8218" i="1"/>
  <c r="S8217" i="1"/>
  <c r="R8217" i="1"/>
  <c r="P8217" i="1"/>
  <c r="O8217" i="1"/>
  <c r="N8217" i="1"/>
  <c r="S8216" i="1"/>
  <c r="R8216" i="1"/>
  <c r="P8216" i="1"/>
  <c r="O8216" i="1"/>
  <c r="N8216" i="1"/>
  <c r="S8215" i="1"/>
  <c r="R8215" i="1"/>
  <c r="P8215" i="1"/>
  <c r="O8215" i="1"/>
  <c r="N8215" i="1"/>
  <c r="S8214" i="1"/>
  <c r="R8214" i="1"/>
  <c r="P8214" i="1"/>
  <c r="O8214" i="1"/>
  <c r="N8214" i="1"/>
  <c r="S8213" i="1"/>
  <c r="R8213" i="1"/>
  <c r="P8213" i="1"/>
  <c r="O8213" i="1"/>
  <c r="N8213" i="1"/>
  <c r="S8212" i="1"/>
  <c r="R8212" i="1"/>
  <c r="P8212" i="1"/>
  <c r="O8212" i="1"/>
  <c r="N8212" i="1"/>
  <c r="S8211" i="1"/>
  <c r="R8211" i="1"/>
  <c r="P8211" i="1"/>
  <c r="O8211" i="1"/>
  <c r="N8211" i="1"/>
  <c r="S8210" i="1"/>
  <c r="R8210" i="1"/>
  <c r="P8210" i="1"/>
  <c r="O8210" i="1"/>
  <c r="N8210" i="1"/>
  <c r="S8209" i="1"/>
  <c r="R8209" i="1"/>
  <c r="P8209" i="1"/>
  <c r="O8209" i="1"/>
  <c r="N8209" i="1"/>
  <c r="S8208" i="1"/>
  <c r="R8208" i="1"/>
  <c r="P8208" i="1"/>
  <c r="O8208" i="1"/>
  <c r="N8208" i="1"/>
  <c r="S8207" i="1"/>
  <c r="R8207" i="1"/>
  <c r="P8207" i="1"/>
  <c r="O8207" i="1"/>
  <c r="N8207" i="1"/>
  <c r="S8206" i="1"/>
  <c r="R8206" i="1"/>
  <c r="P8206" i="1"/>
  <c r="O8206" i="1"/>
  <c r="N8206" i="1"/>
  <c r="S8205" i="1"/>
  <c r="R8205" i="1"/>
  <c r="P8205" i="1"/>
  <c r="O8205" i="1"/>
  <c r="N8205" i="1"/>
  <c r="S8204" i="1"/>
  <c r="R8204" i="1"/>
  <c r="P8204" i="1"/>
  <c r="O8204" i="1"/>
  <c r="N8204" i="1"/>
  <c r="S8203" i="1"/>
  <c r="R8203" i="1"/>
  <c r="P8203" i="1"/>
  <c r="O8203" i="1"/>
  <c r="N8203" i="1"/>
  <c r="S8202" i="1"/>
  <c r="R8202" i="1"/>
  <c r="P8202" i="1"/>
  <c r="O8202" i="1"/>
  <c r="N8202" i="1"/>
  <c r="S8201" i="1"/>
  <c r="R8201" i="1"/>
  <c r="P8201" i="1"/>
  <c r="O8201" i="1"/>
  <c r="N8201" i="1"/>
  <c r="S8200" i="1"/>
  <c r="R8200" i="1"/>
  <c r="P8200" i="1"/>
  <c r="O8200" i="1"/>
  <c r="N8200" i="1"/>
  <c r="S8199" i="1"/>
  <c r="R8199" i="1"/>
  <c r="P8199" i="1"/>
  <c r="O8199" i="1"/>
  <c r="N8199" i="1"/>
  <c r="S8198" i="1"/>
  <c r="R8198" i="1"/>
  <c r="P8198" i="1"/>
  <c r="O8198" i="1"/>
  <c r="N8198" i="1"/>
  <c r="S8197" i="1"/>
  <c r="R8197" i="1"/>
  <c r="P8197" i="1"/>
  <c r="O8197" i="1"/>
  <c r="N8197" i="1"/>
  <c r="S8196" i="1"/>
  <c r="R8196" i="1"/>
  <c r="P8196" i="1"/>
  <c r="O8196" i="1"/>
  <c r="N8196" i="1"/>
  <c r="S8195" i="1"/>
  <c r="R8195" i="1"/>
  <c r="P8195" i="1"/>
  <c r="O8195" i="1"/>
  <c r="N8195" i="1"/>
  <c r="S8194" i="1"/>
  <c r="R8194" i="1"/>
  <c r="P8194" i="1"/>
  <c r="O8194" i="1"/>
  <c r="N8194" i="1"/>
  <c r="S8193" i="1"/>
  <c r="R8193" i="1"/>
  <c r="P8193" i="1"/>
  <c r="O8193" i="1"/>
  <c r="N8193" i="1"/>
  <c r="S8192" i="1"/>
  <c r="R8192" i="1"/>
  <c r="P8192" i="1"/>
  <c r="O8192" i="1"/>
  <c r="N8192" i="1"/>
  <c r="S8191" i="1"/>
  <c r="R8191" i="1"/>
  <c r="P8191" i="1"/>
  <c r="O8191" i="1"/>
  <c r="N8191" i="1"/>
  <c r="S8190" i="1"/>
  <c r="R8190" i="1"/>
  <c r="P8190" i="1"/>
  <c r="O8190" i="1"/>
  <c r="N8190" i="1"/>
  <c r="S8189" i="1"/>
  <c r="R8189" i="1"/>
  <c r="P8189" i="1"/>
  <c r="O8189" i="1"/>
  <c r="N8189" i="1"/>
  <c r="S8188" i="1"/>
  <c r="R8188" i="1"/>
  <c r="P8188" i="1"/>
  <c r="O8188" i="1"/>
  <c r="N8188" i="1"/>
  <c r="S8187" i="1"/>
  <c r="R8187" i="1"/>
  <c r="P8187" i="1"/>
  <c r="O8187" i="1"/>
  <c r="N8187" i="1"/>
  <c r="S8186" i="1"/>
  <c r="R8186" i="1"/>
  <c r="P8186" i="1"/>
  <c r="O8186" i="1"/>
  <c r="N8186" i="1"/>
  <c r="S8185" i="1"/>
  <c r="R8185" i="1"/>
  <c r="P8185" i="1"/>
  <c r="O8185" i="1"/>
  <c r="N8185" i="1"/>
  <c r="S8184" i="1"/>
  <c r="R8184" i="1"/>
  <c r="P8184" i="1"/>
  <c r="O8184" i="1"/>
  <c r="N8184" i="1"/>
  <c r="S8183" i="1"/>
  <c r="R8183" i="1"/>
  <c r="P8183" i="1"/>
  <c r="O8183" i="1"/>
  <c r="N8183" i="1"/>
  <c r="S8182" i="1"/>
  <c r="R8182" i="1"/>
  <c r="P8182" i="1"/>
  <c r="O8182" i="1"/>
  <c r="N8182" i="1"/>
  <c r="S8181" i="1"/>
  <c r="R8181" i="1"/>
  <c r="P8181" i="1"/>
  <c r="O8181" i="1"/>
  <c r="N8181" i="1"/>
  <c r="S8180" i="1"/>
  <c r="R8180" i="1"/>
  <c r="P8180" i="1"/>
  <c r="O8180" i="1"/>
  <c r="N8180" i="1"/>
  <c r="S8179" i="1"/>
  <c r="R8179" i="1"/>
  <c r="P8179" i="1"/>
  <c r="O8179" i="1"/>
  <c r="N8179" i="1"/>
  <c r="S8178" i="1"/>
  <c r="R8178" i="1"/>
  <c r="P8178" i="1"/>
  <c r="O8178" i="1"/>
  <c r="N8178" i="1"/>
  <c r="S8177" i="1"/>
  <c r="R8177" i="1"/>
  <c r="P8177" i="1"/>
  <c r="O8177" i="1"/>
  <c r="N8177" i="1"/>
  <c r="S8176" i="1"/>
  <c r="R8176" i="1"/>
  <c r="P8176" i="1"/>
  <c r="O8176" i="1"/>
  <c r="N8176" i="1"/>
  <c r="S8175" i="1"/>
  <c r="R8175" i="1"/>
  <c r="P8175" i="1"/>
  <c r="O8175" i="1"/>
  <c r="N8175" i="1"/>
  <c r="S8174" i="1"/>
  <c r="R8174" i="1"/>
  <c r="P8174" i="1"/>
  <c r="O8174" i="1"/>
  <c r="N8174" i="1"/>
  <c r="S8173" i="1"/>
  <c r="R8173" i="1"/>
  <c r="P8173" i="1"/>
  <c r="O8173" i="1"/>
  <c r="N8173" i="1"/>
  <c r="S8172" i="1"/>
  <c r="R8172" i="1"/>
  <c r="P8172" i="1"/>
  <c r="O8172" i="1"/>
  <c r="N8172" i="1"/>
  <c r="S8171" i="1"/>
  <c r="R8171" i="1"/>
  <c r="P8171" i="1"/>
  <c r="O8171" i="1"/>
  <c r="N8171" i="1"/>
  <c r="S8170" i="1"/>
  <c r="R8170" i="1"/>
  <c r="P8170" i="1"/>
  <c r="O8170" i="1"/>
  <c r="N8170" i="1"/>
  <c r="S8169" i="1"/>
  <c r="R8169" i="1"/>
  <c r="P8169" i="1"/>
  <c r="O8169" i="1"/>
  <c r="N8169" i="1"/>
  <c r="S8168" i="1"/>
  <c r="R8168" i="1"/>
  <c r="P8168" i="1"/>
  <c r="O8168" i="1"/>
  <c r="N8168" i="1"/>
  <c r="S8167" i="1"/>
  <c r="R8167" i="1"/>
  <c r="P8167" i="1"/>
  <c r="O8167" i="1"/>
  <c r="N8167" i="1"/>
  <c r="S8166" i="1"/>
  <c r="R8166" i="1"/>
  <c r="P8166" i="1"/>
  <c r="O8166" i="1"/>
  <c r="N8166" i="1"/>
  <c r="S8165" i="1"/>
  <c r="R8165" i="1"/>
  <c r="P8165" i="1"/>
  <c r="O8165" i="1"/>
  <c r="N8165" i="1"/>
  <c r="S8164" i="1"/>
  <c r="R8164" i="1"/>
  <c r="P8164" i="1"/>
  <c r="O8164" i="1"/>
  <c r="N8164" i="1"/>
  <c r="S8163" i="1"/>
  <c r="R8163" i="1"/>
  <c r="P8163" i="1"/>
  <c r="O8163" i="1"/>
  <c r="N8163" i="1"/>
  <c r="S8162" i="1"/>
  <c r="R8162" i="1"/>
  <c r="P8162" i="1"/>
  <c r="O8162" i="1"/>
  <c r="N8162" i="1"/>
  <c r="S8161" i="1"/>
  <c r="R8161" i="1"/>
  <c r="P8161" i="1"/>
  <c r="O8161" i="1"/>
  <c r="N8161" i="1"/>
  <c r="S8160" i="1"/>
  <c r="R8160" i="1"/>
  <c r="P8160" i="1"/>
  <c r="O8160" i="1"/>
  <c r="N8160" i="1"/>
  <c r="S8159" i="1"/>
  <c r="R8159" i="1"/>
  <c r="P8159" i="1"/>
  <c r="O8159" i="1"/>
  <c r="N8159" i="1"/>
  <c r="S8158" i="1"/>
  <c r="R8158" i="1"/>
  <c r="P8158" i="1"/>
  <c r="O8158" i="1"/>
  <c r="N8158" i="1"/>
  <c r="S8157" i="1"/>
  <c r="R8157" i="1"/>
  <c r="P8157" i="1"/>
  <c r="O8157" i="1"/>
  <c r="N8157" i="1"/>
  <c r="S8156" i="1"/>
  <c r="R8156" i="1"/>
  <c r="P8156" i="1"/>
  <c r="O8156" i="1"/>
  <c r="N8156" i="1"/>
  <c r="S8155" i="1"/>
  <c r="R8155" i="1"/>
  <c r="P8155" i="1"/>
  <c r="O8155" i="1"/>
  <c r="N8155" i="1"/>
  <c r="S8154" i="1"/>
  <c r="R8154" i="1"/>
  <c r="P8154" i="1"/>
  <c r="O8154" i="1"/>
  <c r="N8154" i="1"/>
  <c r="S8153" i="1"/>
  <c r="R8153" i="1"/>
  <c r="P8153" i="1"/>
  <c r="O8153" i="1"/>
  <c r="N8153" i="1"/>
  <c r="S8152" i="1"/>
  <c r="R8152" i="1"/>
  <c r="P8152" i="1"/>
  <c r="O8152" i="1"/>
  <c r="N8152" i="1"/>
  <c r="S8151" i="1"/>
  <c r="R8151" i="1"/>
  <c r="P8151" i="1"/>
  <c r="O8151" i="1"/>
  <c r="N8151" i="1"/>
  <c r="S8150" i="1"/>
  <c r="R8150" i="1"/>
  <c r="P8150" i="1"/>
  <c r="O8150" i="1"/>
  <c r="N8150" i="1"/>
  <c r="S8149" i="1"/>
  <c r="R8149" i="1"/>
  <c r="P8149" i="1"/>
  <c r="O8149" i="1"/>
  <c r="N8149" i="1"/>
  <c r="S8148" i="1"/>
  <c r="R8148" i="1"/>
  <c r="P8148" i="1"/>
  <c r="O8148" i="1"/>
  <c r="N8148" i="1"/>
  <c r="S8147" i="1"/>
  <c r="R8147" i="1"/>
  <c r="P8147" i="1"/>
  <c r="O8147" i="1"/>
  <c r="N8147" i="1"/>
  <c r="S8146" i="1"/>
  <c r="R8146" i="1"/>
  <c r="P8146" i="1"/>
  <c r="O8146" i="1"/>
  <c r="N8146" i="1"/>
  <c r="S8145" i="1"/>
  <c r="R8145" i="1"/>
  <c r="P8145" i="1"/>
  <c r="O8145" i="1"/>
  <c r="N8145" i="1"/>
  <c r="S8144" i="1"/>
  <c r="R8144" i="1"/>
  <c r="P8144" i="1"/>
  <c r="O8144" i="1"/>
  <c r="N8144" i="1"/>
  <c r="S8143" i="1"/>
  <c r="R8143" i="1"/>
  <c r="P8143" i="1"/>
  <c r="O8143" i="1"/>
  <c r="N8143" i="1"/>
  <c r="S8142" i="1"/>
  <c r="R8142" i="1"/>
  <c r="P8142" i="1"/>
  <c r="O8142" i="1"/>
  <c r="N8142" i="1"/>
  <c r="S8141" i="1"/>
  <c r="R8141" i="1"/>
  <c r="P8141" i="1"/>
  <c r="O8141" i="1"/>
  <c r="N8141" i="1"/>
  <c r="S8140" i="1"/>
  <c r="R8140" i="1"/>
  <c r="P8140" i="1"/>
  <c r="O8140" i="1"/>
  <c r="N8140" i="1"/>
  <c r="S8139" i="1"/>
  <c r="R8139" i="1"/>
  <c r="P8139" i="1"/>
  <c r="O8139" i="1"/>
  <c r="N8139" i="1"/>
  <c r="S8138" i="1"/>
  <c r="R8138" i="1"/>
  <c r="P8138" i="1"/>
  <c r="O8138" i="1"/>
  <c r="N8138" i="1"/>
  <c r="S8137" i="1"/>
  <c r="R8137" i="1"/>
  <c r="P8137" i="1"/>
  <c r="O8137" i="1"/>
  <c r="N8137" i="1"/>
  <c r="S8136" i="1"/>
  <c r="R8136" i="1"/>
  <c r="P8136" i="1"/>
  <c r="O8136" i="1"/>
  <c r="N8136" i="1"/>
  <c r="S8135" i="1"/>
  <c r="R8135" i="1"/>
  <c r="P8135" i="1"/>
  <c r="O8135" i="1"/>
  <c r="N8135" i="1"/>
  <c r="S8134" i="1"/>
  <c r="R8134" i="1"/>
  <c r="P8134" i="1"/>
  <c r="O8134" i="1"/>
  <c r="N8134" i="1"/>
  <c r="S8133" i="1"/>
  <c r="R8133" i="1"/>
  <c r="P8133" i="1"/>
  <c r="O8133" i="1"/>
  <c r="N8133" i="1"/>
  <c r="S8132" i="1"/>
  <c r="R8132" i="1"/>
  <c r="P8132" i="1"/>
  <c r="O8132" i="1"/>
  <c r="N8132" i="1"/>
  <c r="S8131" i="1"/>
  <c r="R8131" i="1"/>
  <c r="P8131" i="1"/>
  <c r="O8131" i="1"/>
  <c r="N8131" i="1"/>
  <c r="S8130" i="1"/>
  <c r="R8130" i="1"/>
  <c r="P8130" i="1"/>
  <c r="O8130" i="1"/>
  <c r="N8130" i="1"/>
  <c r="S8129" i="1"/>
  <c r="R8129" i="1"/>
  <c r="P8129" i="1"/>
  <c r="O8129" i="1"/>
  <c r="N8129" i="1"/>
  <c r="S8128" i="1"/>
  <c r="R8128" i="1"/>
  <c r="P8128" i="1"/>
  <c r="O8128" i="1"/>
  <c r="N8128" i="1"/>
  <c r="S8127" i="1"/>
  <c r="R8127" i="1"/>
  <c r="P8127" i="1"/>
  <c r="O8127" i="1"/>
  <c r="N8127" i="1"/>
  <c r="S8126" i="1"/>
  <c r="R8126" i="1"/>
  <c r="P8126" i="1"/>
  <c r="O8126" i="1"/>
  <c r="N8126" i="1"/>
  <c r="S8125" i="1"/>
  <c r="R8125" i="1"/>
  <c r="P8125" i="1"/>
  <c r="O8125" i="1"/>
  <c r="N8125" i="1"/>
  <c r="S8124" i="1"/>
  <c r="R8124" i="1"/>
  <c r="P8124" i="1"/>
  <c r="O8124" i="1"/>
  <c r="N8124" i="1"/>
  <c r="S8123" i="1"/>
  <c r="R8123" i="1"/>
  <c r="P8123" i="1"/>
  <c r="O8123" i="1"/>
  <c r="N8123" i="1"/>
  <c r="S8122" i="1"/>
  <c r="R8122" i="1"/>
  <c r="P8122" i="1"/>
  <c r="O8122" i="1"/>
  <c r="N8122" i="1"/>
  <c r="S8121" i="1"/>
  <c r="R8121" i="1"/>
  <c r="P8121" i="1"/>
  <c r="O8121" i="1"/>
  <c r="N8121" i="1"/>
  <c r="S8120" i="1"/>
  <c r="R8120" i="1"/>
  <c r="P8120" i="1"/>
  <c r="O8120" i="1"/>
  <c r="N8120" i="1"/>
  <c r="S8119" i="1"/>
  <c r="R8119" i="1"/>
  <c r="P8119" i="1"/>
  <c r="O8119" i="1"/>
  <c r="N8119" i="1"/>
  <c r="S8118" i="1"/>
  <c r="R8118" i="1"/>
  <c r="P8118" i="1"/>
  <c r="O8118" i="1"/>
  <c r="N8118" i="1"/>
  <c r="S8117" i="1"/>
  <c r="R8117" i="1"/>
  <c r="P8117" i="1"/>
  <c r="O8117" i="1"/>
  <c r="N8117" i="1"/>
  <c r="S8116" i="1"/>
  <c r="R8116" i="1"/>
  <c r="P8116" i="1"/>
  <c r="O8116" i="1"/>
  <c r="N8116" i="1"/>
  <c r="S8115" i="1"/>
  <c r="R8115" i="1"/>
  <c r="P8115" i="1"/>
  <c r="O8115" i="1"/>
  <c r="N8115" i="1"/>
  <c r="S8114" i="1"/>
  <c r="R8114" i="1"/>
  <c r="P8114" i="1"/>
  <c r="O8114" i="1"/>
  <c r="N8114" i="1"/>
  <c r="S8113" i="1"/>
  <c r="R8113" i="1"/>
  <c r="P8113" i="1"/>
  <c r="O8113" i="1"/>
  <c r="N8113" i="1"/>
  <c r="S8112" i="1"/>
  <c r="R8112" i="1"/>
  <c r="P8112" i="1"/>
  <c r="O8112" i="1"/>
  <c r="N8112" i="1"/>
  <c r="S8111" i="1"/>
  <c r="R8111" i="1"/>
  <c r="P8111" i="1"/>
  <c r="O8111" i="1"/>
  <c r="N8111" i="1"/>
  <c r="S8110" i="1"/>
  <c r="R8110" i="1"/>
  <c r="P8110" i="1"/>
  <c r="O8110" i="1"/>
  <c r="N8110" i="1"/>
  <c r="S8109" i="1"/>
  <c r="R8109" i="1"/>
  <c r="P8109" i="1"/>
  <c r="O8109" i="1"/>
  <c r="N8109" i="1"/>
  <c r="S8108" i="1"/>
  <c r="R8108" i="1"/>
  <c r="P8108" i="1"/>
  <c r="O8108" i="1"/>
  <c r="N8108" i="1"/>
  <c r="S8107" i="1"/>
  <c r="R8107" i="1"/>
  <c r="P8107" i="1"/>
  <c r="O8107" i="1"/>
  <c r="N8107" i="1"/>
  <c r="S8106" i="1"/>
  <c r="R8106" i="1"/>
  <c r="P8106" i="1"/>
  <c r="O8106" i="1"/>
  <c r="N8106" i="1"/>
  <c r="S8105" i="1"/>
  <c r="R8105" i="1"/>
  <c r="P8105" i="1"/>
  <c r="O8105" i="1"/>
  <c r="N8105" i="1"/>
  <c r="S8104" i="1"/>
  <c r="R8104" i="1"/>
  <c r="P8104" i="1"/>
  <c r="O8104" i="1"/>
  <c r="N8104" i="1"/>
  <c r="S8103" i="1"/>
  <c r="R8103" i="1"/>
  <c r="P8103" i="1"/>
  <c r="O8103" i="1"/>
  <c r="N8103" i="1"/>
  <c r="S8102" i="1"/>
  <c r="R8102" i="1"/>
  <c r="P8102" i="1"/>
  <c r="O8102" i="1"/>
  <c r="N8102" i="1"/>
  <c r="S8101" i="1"/>
  <c r="R8101" i="1"/>
  <c r="P8101" i="1"/>
  <c r="O8101" i="1"/>
  <c r="N8101" i="1"/>
  <c r="S8100" i="1"/>
  <c r="R8100" i="1"/>
  <c r="P8100" i="1"/>
  <c r="O8100" i="1"/>
  <c r="N8100" i="1"/>
  <c r="S8099" i="1"/>
  <c r="R8099" i="1"/>
  <c r="P8099" i="1"/>
  <c r="O8099" i="1"/>
  <c r="N8099" i="1"/>
  <c r="S8098" i="1"/>
  <c r="R8098" i="1"/>
  <c r="P8098" i="1"/>
  <c r="O8098" i="1"/>
  <c r="N8098" i="1"/>
  <c r="S8097" i="1"/>
  <c r="R8097" i="1"/>
  <c r="P8097" i="1"/>
  <c r="O8097" i="1"/>
  <c r="N8097" i="1"/>
  <c r="S8096" i="1"/>
  <c r="R8096" i="1"/>
  <c r="P8096" i="1"/>
  <c r="O8096" i="1"/>
  <c r="N8096" i="1"/>
  <c r="S8095" i="1"/>
  <c r="R8095" i="1"/>
  <c r="P8095" i="1"/>
  <c r="O8095" i="1"/>
  <c r="N8095" i="1"/>
  <c r="S8094" i="1"/>
  <c r="R8094" i="1"/>
  <c r="P8094" i="1"/>
  <c r="O8094" i="1"/>
  <c r="N8094" i="1"/>
  <c r="S8093" i="1"/>
  <c r="R8093" i="1"/>
  <c r="P8093" i="1"/>
  <c r="O8093" i="1"/>
  <c r="N8093" i="1"/>
  <c r="S8092" i="1"/>
  <c r="R8092" i="1"/>
  <c r="P8092" i="1"/>
  <c r="O8092" i="1"/>
  <c r="N8092" i="1"/>
  <c r="S8091" i="1"/>
  <c r="R8091" i="1"/>
  <c r="P8091" i="1"/>
  <c r="O8091" i="1"/>
  <c r="N8091" i="1"/>
  <c r="S8090" i="1"/>
  <c r="R8090" i="1"/>
  <c r="P8090" i="1"/>
  <c r="O8090" i="1"/>
  <c r="N8090" i="1"/>
  <c r="S8089" i="1"/>
  <c r="R8089" i="1"/>
  <c r="P8089" i="1"/>
  <c r="O8089" i="1"/>
  <c r="N8089" i="1"/>
  <c r="S8088" i="1"/>
  <c r="R8088" i="1"/>
  <c r="P8088" i="1"/>
  <c r="O8088" i="1"/>
  <c r="N8088" i="1"/>
  <c r="S8087" i="1"/>
  <c r="R8087" i="1"/>
  <c r="P8087" i="1"/>
  <c r="O8087" i="1"/>
  <c r="N8087" i="1"/>
  <c r="S8086" i="1"/>
  <c r="R8086" i="1"/>
  <c r="P8086" i="1"/>
  <c r="O8086" i="1"/>
  <c r="N8086" i="1"/>
  <c r="S8085" i="1"/>
  <c r="R8085" i="1"/>
  <c r="P8085" i="1"/>
  <c r="O8085" i="1"/>
  <c r="N8085" i="1"/>
  <c r="S8084" i="1"/>
  <c r="R8084" i="1"/>
  <c r="P8084" i="1"/>
  <c r="O8084" i="1"/>
  <c r="N8084" i="1"/>
  <c r="S8083" i="1"/>
  <c r="R8083" i="1"/>
  <c r="P8083" i="1"/>
  <c r="O8083" i="1"/>
  <c r="N8083" i="1"/>
  <c r="S8082" i="1"/>
  <c r="R8082" i="1"/>
  <c r="P8082" i="1"/>
  <c r="O8082" i="1"/>
  <c r="N8082" i="1"/>
  <c r="S8081" i="1"/>
  <c r="R8081" i="1"/>
  <c r="P8081" i="1"/>
  <c r="O8081" i="1"/>
  <c r="N8081" i="1"/>
  <c r="S8080" i="1"/>
  <c r="R8080" i="1"/>
  <c r="P8080" i="1"/>
  <c r="O8080" i="1"/>
  <c r="N8080" i="1"/>
  <c r="S8079" i="1"/>
  <c r="R8079" i="1"/>
  <c r="P8079" i="1"/>
  <c r="O8079" i="1"/>
  <c r="N8079" i="1"/>
  <c r="S8078" i="1"/>
  <c r="R8078" i="1"/>
  <c r="P8078" i="1"/>
  <c r="O8078" i="1"/>
  <c r="N8078" i="1"/>
  <c r="S8077" i="1"/>
  <c r="R8077" i="1"/>
  <c r="P8077" i="1"/>
  <c r="O8077" i="1"/>
  <c r="N8077" i="1"/>
  <c r="S8076" i="1"/>
  <c r="R8076" i="1"/>
  <c r="P8076" i="1"/>
  <c r="O8076" i="1"/>
  <c r="N8076" i="1"/>
  <c r="S8075" i="1"/>
  <c r="R8075" i="1"/>
  <c r="P8075" i="1"/>
  <c r="O8075" i="1"/>
  <c r="N8075" i="1"/>
  <c r="S8074" i="1"/>
  <c r="R8074" i="1"/>
  <c r="P8074" i="1"/>
  <c r="O8074" i="1"/>
  <c r="N8074" i="1"/>
  <c r="S8073" i="1"/>
  <c r="R8073" i="1"/>
  <c r="P8073" i="1"/>
  <c r="O8073" i="1"/>
  <c r="N8073" i="1"/>
  <c r="S8072" i="1"/>
  <c r="R8072" i="1"/>
  <c r="P8072" i="1"/>
  <c r="O8072" i="1"/>
  <c r="N8072" i="1"/>
  <c r="S8071" i="1"/>
  <c r="R8071" i="1"/>
  <c r="P8071" i="1"/>
  <c r="O8071" i="1"/>
  <c r="N8071" i="1"/>
  <c r="S8070" i="1"/>
  <c r="R8070" i="1"/>
  <c r="P8070" i="1"/>
  <c r="O8070" i="1"/>
  <c r="N8070" i="1"/>
  <c r="S8069" i="1"/>
  <c r="R8069" i="1"/>
  <c r="P8069" i="1"/>
  <c r="O8069" i="1"/>
  <c r="N8069" i="1"/>
  <c r="S8068" i="1"/>
  <c r="R8068" i="1"/>
  <c r="P8068" i="1"/>
  <c r="O8068" i="1"/>
  <c r="N8068" i="1"/>
  <c r="S8067" i="1"/>
  <c r="R8067" i="1"/>
  <c r="P8067" i="1"/>
  <c r="O8067" i="1"/>
  <c r="N8067" i="1"/>
  <c r="S8066" i="1"/>
  <c r="R8066" i="1"/>
  <c r="P8066" i="1"/>
  <c r="O8066" i="1"/>
  <c r="N8066" i="1"/>
  <c r="S8065" i="1"/>
  <c r="R8065" i="1"/>
  <c r="P8065" i="1"/>
  <c r="O8065" i="1"/>
  <c r="N8065" i="1"/>
  <c r="S8064" i="1"/>
  <c r="R8064" i="1"/>
  <c r="P8064" i="1"/>
  <c r="O8064" i="1"/>
  <c r="N8064" i="1"/>
  <c r="S8063" i="1"/>
  <c r="R8063" i="1"/>
  <c r="P8063" i="1"/>
  <c r="O8063" i="1"/>
  <c r="N8063" i="1"/>
  <c r="S8062" i="1"/>
  <c r="R8062" i="1"/>
  <c r="P8062" i="1"/>
  <c r="O8062" i="1"/>
  <c r="N8062" i="1"/>
  <c r="S8061" i="1"/>
  <c r="R8061" i="1"/>
  <c r="P8061" i="1"/>
  <c r="O8061" i="1"/>
  <c r="N8061" i="1"/>
  <c r="S8060" i="1"/>
  <c r="R8060" i="1"/>
  <c r="P8060" i="1"/>
  <c r="O8060" i="1"/>
  <c r="N8060" i="1"/>
  <c r="S8059" i="1"/>
  <c r="R8059" i="1"/>
  <c r="P8059" i="1"/>
  <c r="O8059" i="1"/>
  <c r="N8059" i="1"/>
  <c r="S8058" i="1"/>
  <c r="R8058" i="1"/>
  <c r="P8058" i="1"/>
  <c r="O8058" i="1"/>
  <c r="N8058" i="1"/>
  <c r="S8057" i="1"/>
  <c r="R8057" i="1"/>
  <c r="P8057" i="1"/>
  <c r="O8057" i="1"/>
  <c r="N8057" i="1"/>
  <c r="S8056" i="1"/>
  <c r="R8056" i="1"/>
  <c r="P8056" i="1"/>
  <c r="O8056" i="1"/>
  <c r="N8056" i="1"/>
  <c r="S8055" i="1"/>
  <c r="R8055" i="1"/>
  <c r="P8055" i="1"/>
  <c r="O8055" i="1"/>
  <c r="N8055" i="1"/>
  <c r="S8054" i="1"/>
  <c r="R8054" i="1"/>
  <c r="P8054" i="1"/>
  <c r="O8054" i="1"/>
  <c r="N8054" i="1"/>
  <c r="S8053" i="1"/>
  <c r="R8053" i="1"/>
  <c r="P8053" i="1"/>
  <c r="O8053" i="1"/>
  <c r="N8053" i="1"/>
  <c r="S8052" i="1"/>
  <c r="R8052" i="1"/>
  <c r="P8052" i="1"/>
  <c r="O8052" i="1"/>
  <c r="N8052" i="1"/>
  <c r="S8051" i="1"/>
  <c r="R8051" i="1"/>
  <c r="P8051" i="1"/>
  <c r="O8051" i="1"/>
  <c r="N8051" i="1"/>
  <c r="S8050" i="1"/>
  <c r="R8050" i="1"/>
  <c r="P8050" i="1"/>
  <c r="O8050" i="1"/>
  <c r="N8050" i="1"/>
  <c r="S8049" i="1"/>
  <c r="R8049" i="1"/>
  <c r="P8049" i="1"/>
  <c r="O8049" i="1"/>
  <c r="N8049" i="1"/>
  <c r="S8048" i="1"/>
  <c r="R8048" i="1"/>
  <c r="P8048" i="1"/>
  <c r="O8048" i="1"/>
  <c r="N8048" i="1"/>
  <c r="S8047" i="1"/>
  <c r="R8047" i="1"/>
  <c r="P8047" i="1"/>
  <c r="O8047" i="1"/>
  <c r="N8047" i="1"/>
  <c r="S8046" i="1"/>
  <c r="R8046" i="1"/>
  <c r="P8046" i="1"/>
  <c r="O8046" i="1"/>
  <c r="N8046" i="1"/>
  <c r="S8045" i="1"/>
  <c r="R8045" i="1"/>
  <c r="P8045" i="1"/>
  <c r="O8045" i="1"/>
  <c r="N8045" i="1"/>
  <c r="S8044" i="1"/>
  <c r="R8044" i="1"/>
  <c r="P8044" i="1"/>
  <c r="O8044" i="1"/>
  <c r="N8044" i="1"/>
  <c r="S8043" i="1"/>
  <c r="R8043" i="1"/>
  <c r="P8043" i="1"/>
  <c r="O8043" i="1"/>
  <c r="N8043" i="1"/>
  <c r="S8042" i="1"/>
  <c r="R8042" i="1"/>
  <c r="P8042" i="1"/>
  <c r="O8042" i="1"/>
  <c r="N8042" i="1"/>
  <c r="S8041" i="1"/>
  <c r="R8041" i="1"/>
  <c r="P8041" i="1"/>
  <c r="O8041" i="1"/>
  <c r="N8041" i="1"/>
  <c r="S8040" i="1"/>
  <c r="R8040" i="1"/>
  <c r="P8040" i="1"/>
  <c r="O8040" i="1"/>
  <c r="N8040" i="1"/>
  <c r="S8039" i="1"/>
  <c r="R8039" i="1"/>
  <c r="P8039" i="1"/>
  <c r="O8039" i="1"/>
  <c r="N8039" i="1"/>
  <c r="S8038" i="1"/>
  <c r="R8038" i="1"/>
  <c r="P8038" i="1"/>
  <c r="O8038" i="1"/>
  <c r="N8038" i="1"/>
  <c r="S8037" i="1"/>
  <c r="R8037" i="1"/>
  <c r="P8037" i="1"/>
  <c r="O8037" i="1"/>
  <c r="N8037" i="1"/>
  <c r="S8036" i="1"/>
  <c r="R8036" i="1"/>
  <c r="P8036" i="1"/>
  <c r="O8036" i="1"/>
  <c r="N8036" i="1"/>
  <c r="S8035" i="1"/>
  <c r="R8035" i="1"/>
  <c r="P8035" i="1"/>
  <c r="O8035" i="1"/>
  <c r="N8035" i="1"/>
  <c r="S8034" i="1"/>
  <c r="R8034" i="1"/>
  <c r="P8034" i="1"/>
  <c r="O8034" i="1"/>
  <c r="N8034" i="1"/>
  <c r="S8033" i="1"/>
  <c r="R8033" i="1"/>
  <c r="P8033" i="1"/>
  <c r="O8033" i="1"/>
  <c r="N8033" i="1"/>
  <c r="S8032" i="1"/>
  <c r="R8032" i="1"/>
  <c r="P8032" i="1"/>
  <c r="O8032" i="1"/>
  <c r="N8032" i="1"/>
  <c r="S8031" i="1"/>
  <c r="R8031" i="1"/>
  <c r="P8031" i="1"/>
  <c r="O8031" i="1"/>
  <c r="N8031" i="1"/>
  <c r="S8030" i="1"/>
  <c r="R8030" i="1"/>
  <c r="P8030" i="1"/>
  <c r="O8030" i="1"/>
  <c r="N8030" i="1"/>
  <c r="S8029" i="1"/>
  <c r="R8029" i="1"/>
  <c r="P8029" i="1"/>
  <c r="O8029" i="1"/>
  <c r="N8029" i="1"/>
  <c r="S8028" i="1"/>
  <c r="R8028" i="1"/>
  <c r="P8028" i="1"/>
  <c r="O8028" i="1"/>
  <c r="N8028" i="1"/>
  <c r="S8027" i="1"/>
  <c r="R8027" i="1"/>
  <c r="P8027" i="1"/>
  <c r="O8027" i="1"/>
  <c r="N8027" i="1"/>
  <c r="S8026" i="1"/>
  <c r="R8026" i="1"/>
  <c r="P8026" i="1"/>
  <c r="O8026" i="1"/>
  <c r="N8026" i="1"/>
  <c r="S8025" i="1"/>
  <c r="R8025" i="1"/>
  <c r="P8025" i="1"/>
  <c r="O8025" i="1"/>
  <c r="N8025" i="1"/>
  <c r="S8024" i="1"/>
  <c r="R8024" i="1"/>
  <c r="P8024" i="1"/>
  <c r="O8024" i="1"/>
  <c r="N8024" i="1"/>
  <c r="S8023" i="1"/>
  <c r="R8023" i="1"/>
  <c r="P8023" i="1"/>
  <c r="O8023" i="1"/>
  <c r="N8023" i="1"/>
  <c r="S8022" i="1"/>
  <c r="R8022" i="1"/>
  <c r="P8022" i="1"/>
  <c r="O8022" i="1"/>
  <c r="N8022" i="1"/>
  <c r="S8021" i="1"/>
  <c r="R8021" i="1"/>
  <c r="P8021" i="1"/>
  <c r="O8021" i="1"/>
  <c r="N8021" i="1"/>
  <c r="S8020" i="1"/>
  <c r="R8020" i="1"/>
  <c r="P8020" i="1"/>
  <c r="O8020" i="1"/>
  <c r="N8020" i="1"/>
  <c r="S8019" i="1"/>
  <c r="R8019" i="1"/>
  <c r="P8019" i="1"/>
  <c r="O8019" i="1"/>
  <c r="N8019" i="1"/>
  <c r="S8018" i="1"/>
  <c r="R8018" i="1"/>
  <c r="P8018" i="1"/>
  <c r="O8018" i="1"/>
  <c r="N8018" i="1"/>
  <c r="S8017" i="1"/>
  <c r="R8017" i="1"/>
  <c r="P8017" i="1"/>
  <c r="O8017" i="1"/>
  <c r="N8017" i="1"/>
  <c r="S8016" i="1"/>
  <c r="R8016" i="1"/>
  <c r="P8016" i="1"/>
  <c r="O8016" i="1"/>
  <c r="N8016" i="1"/>
  <c r="S8015" i="1"/>
  <c r="R8015" i="1"/>
  <c r="P8015" i="1"/>
  <c r="O8015" i="1"/>
  <c r="N8015" i="1"/>
  <c r="S8014" i="1"/>
  <c r="R8014" i="1"/>
  <c r="P8014" i="1"/>
  <c r="O8014" i="1"/>
  <c r="N8014" i="1"/>
  <c r="S8013" i="1"/>
  <c r="R8013" i="1"/>
  <c r="P8013" i="1"/>
  <c r="O8013" i="1"/>
  <c r="N8013" i="1"/>
  <c r="S8012" i="1"/>
  <c r="R8012" i="1"/>
  <c r="P8012" i="1"/>
  <c r="O8012" i="1"/>
  <c r="N8012" i="1"/>
  <c r="S8011" i="1"/>
  <c r="R8011" i="1"/>
  <c r="P8011" i="1"/>
  <c r="O8011" i="1"/>
  <c r="N8011" i="1"/>
  <c r="S8010" i="1"/>
  <c r="R8010" i="1"/>
  <c r="P8010" i="1"/>
  <c r="O8010" i="1"/>
  <c r="N8010" i="1"/>
  <c r="S8009" i="1"/>
  <c r="R8009" i="1"/>
  <c r="P8009" i="1"/>
  <c r="O8009" i="1"/>
  <c r="N8009" i="1"/>
  <c r="S8008" i="1"/>
  <c r="R8008" i="1"/>
  <c r="P8008" i="1"/>
  <c r="O8008" i="1"/>
  <c r="N8008" i="1"/>
  <c r="S8007" i="1"/>
  <c r="R8007" i="1"/>
  <c r="P8007" i="1"/>
  <c r="O8007" i="1"/>
  <c r="N8007" i="1"/>
  <c r="S8006" i="1"/>
  <c r="R8006" i="1"/>
  <c r="P8006" i="1"/>
  <c r="O8006" i="1"/>
  <c r="N8006" i="1"/>
  <c r="S8005" i="1"/>
  <c r="R8005" i="1"/>
  <c r="P8005" i="1"/>
  <c r="O8005" i="1"/>
  <c r="N8005" i="1"/>
  <c r="S8004" i="1"/>
  <c r="R8004" i="1"/>
  <c r="P8004" i="1"/>
  <c r="O8004" i="1"/>
  <c r="N8004" i="1"/>
  <c r="S8003" i="1"/>
  <c r="R8003" i="1"/>
  <c r="P8003" i="1"/>
  <c r="O8003" i="1"/>
  <c r="N8003" i="1"/>
  <c r="S8002" i="1"/>
  <c r="R8002" i="1"/>
  <c r="P8002" i="1"/>
  <c r="O8002" i="1"/>
  <c r="N8002" i="1"/>
  <c r="S8001" i="1"/>
  <c r="R8001" i="1"/>
  <c r="P8001" i="1"/>
  <c r="O8001" i="1"/>
  <c r="N8001" i="1"/>
  <c r="S8000" i="1"/>
  <c r="R8000" i="1"/>
  <c r="P8000" i="1"/>
  <c r="O8000" i="1"/>
  <c r="N8000" i="1"/>
  <c r="S7999" i="1"/>
  <c r="R7999" i="1"/>
  <c r="P7999" i="1"/>
  <c r="O7999" i="1"/>
  <c r="N7999" i="1"/>
  <c r="S7998" i="1"/>
  <c r="R7998" i="1"/>
  <c r="P7998" i="1"/>
  <c r="O7998" i="1"/>
  <c r="N7998" i="1"/>
  <c r="S7997" i="1"/>
  <c r="R7997" i="1"/>
  <c r="P7997" i="1"/>
  <c r="O7997" i="1"/>
  <c r="N7997" i="1"/>
  <c r="S7996" i="1"/>
  <c r="R7996" i="1"/>
  <c r="P7996" i="1"/>
  <c r="O7996" i="1"/>
  <c r="N7996" i="1"/>
  <c r="S7995" i="1"/>
  <c r="R7995" i="1"/>
  <c r="P7995" i="1"/>
  <c r="O7995" i="1"/>
  <c r="N7995" i="1"/>
  <c r="S7994" i="1"/>
  <c r="R7994" i="1"/>
  <c r="P7994" i="1"/>
  <c r="O7994" i="1"/>
  <c r="N7994" i="1"/>
  <c r="S7993" i="1"/>
  <c r="R7993" i="1"/>
  <c r="P7993" i="1"/>
  <c r="O7993" i="1"/>
  <c r="N7993" i="1"/>
  <c r="S7992" i="1"/>
  <c r="R7992" i="1"/>
  <c r="P7992" i="1"/>
  <c r="O7992" i="1"/>
  <c r="N7992" i="1"/>
  <c r="S7991" i="1"/>
  <c r="R7991" i="1"/>
  <c r="P7991" i="1"/>
  <c r="O7991" i="1"/>
  <c r="N7991" i="1"/>
  <c r="S7990" i="1"/>
  <c r="R7990" i="1"/>
  <c r="P7990" i="1"/>
  <c r="O7990" i="1"/>
  <c r="N7990" i="1"/>
  <c r="S7989" i="1"/>
  <c r="R7989" i="1"/>
  <c r="P7989" i="1"/>
  <c r="O7989" i="1"/>
  <c r="N7989" i="1"/>
  <c r="S7988" i="1"/>
  <c r="R7988" i="1"/>
  <c r="P7988" i="1"/>
  <c r="O7988" i="1"/>
  <c r="N7988" i="1"/>
  <c r="S7987" i="1"/>
  <c r="R7987" i="1"/>
  <c r="P7987" i="1"/>
  <c r="O7987" i="1"/>
  <c r="N7987" i="1"/>
  <c r="S7986" i="1"/>
  <c r="R7986" i="1"/>
  <c r="P7986" i="1"/>
  <c r="O7986" i="1"/>
  <c r="N7986" i="1"/>
  <c r="S7985" i="1"/>
  <c r="R7985" i="1"/>
  <c r="P7985" i="1"/>
  <c r="O7985" i="1"/>
  <c r="N7985" i="1"/>
  <c r="S7984" i="1"/>
  <c r="R7984" i="1"/>
  <c r="P7984" i="1"/>
  <c r="O7984" i="1"/>
  <c r="N7984" i="1"/>
  <c r="S7983" i="1"/>
  <c r="R7983" i="1"/>
  <c r="P7983" i="1"/>
  <c r="O7983" i="1"/>
  <c r="N7983" i="1"/>
  <c r="S7982" i="1"/>
  <c r="R7982" i="1"/>
  <c r="P7982" i="1"/>
  <c r="O7982" i="1"/>
  <c r="N7982" i="1"/>
  <c r="S7981" i="1"/>
  <c r="R7981" i="1"/>
  <c r="P7981" i="1"/>
  <c r="O7981" i="1"/>
  <c r="N7981" i="1"/>
  <c r="S7980" i="1"/>
  <c r="R7980" i="1"/>
  <c r="P7980" i="1"/>
  <c r="O7980" i="1"/>
  <c r="N7980" i="1"/>
  <c r="S7979" i="1"/>
  <c r="R7979" i="1"/>
  <c r="P7979" i="1"/>
  <c r="O7979" i="1"/>
  <c r="N7979" i="1"/>
  <c r="S7978" i="1"/>
  <c r="R7978" i="1"/>
  <c r="P7978" i="1"/>
  <c r="O7978" i="1"/>
  <c r="N7978" i="1"/>
  <c r="S7977" i="1"/>
  <c r="R7977" i="1"/>
  <c r="P7977" i="1"/>
  <c r="O7977" i="1"/>
  <c r="N7977" i="1"/>
  <c r="S7976" i="1"/>
  <c r="R7976" i="1"/>
  <c r="P7976" i="1"/>
  <c r="O7976" i="1"/>
  <c r="N7976" i="1"/>
  <c r="S7975" i="1"/>
  <c r="R7975" i="1"/>
  <c r="P7975" i="1"/>
  <c r="O7975" i="1"/>
  <c r="N7975" i="1"/>
  <c r="S7974" i="1"/>
  <c r="R7974" i="1"/>
  <c r="P7974" i="1"/>
  <c r="O7974" i="1"/>
  <c r="N7974" i="1"/>
  <c r="S7973" i="1"/>
  <c r="R7973" i="1"/>
  <c r="P7973" i="1"/>
  <c r="O7973" i="1"/>
  <c r="N7973" i="1"/>
  <c r="S7972" i="1"/>
  <c r="R7972" i="1"/>
  <c r="P7972" i="1"/>
  <c r="O7972" i="1"/>
  <c r="N7972" i="1"/>
  <c r="S7971" i="1"/>
  <c r="R7971" i="1"/>
  <c r="P7971" i="1"/>
  <c r="O7971" i="1"/>
  <c r="N7971" i="1"/>
  <c r="S7970" i="1"/>
  <c r="R7970" i="1"/>
  <c r="P7970" i="1"/>
  <c r="O7970" i="1"/>
  <c r="N7970" i="1"/>
  <c r="S7969" i="1"/>
  <c r="R7969" i="1"/>
  <c r="P7969" i="1"/>
  <c r="O7969" i="1"/>
  <c r="N7969" i="1"/>
  <c r="S7968" i="1"/>
  <c r="R7968" i="1"/>
  <c r="P7968" i="1"/>
  <c r="O7968" i="1"/>
  <c r="N7968" i="1"/>
  <c r="S7967" i="1"/>
  <c r="R7967" i="1"/>
  <c r="P7967" i="1"/>
  <c r="O7967" i="1"/>
  <c r="N7967" i="1"/>
  <c r="S7966" i="1"/>
  <c r="R7966" i="1"/>
  <c r="P7966" i="1"/>
  <c r="O7966" i="1"/>
  <c r="N7966" i="1"/>
  <c r="S7965" i="1"/>
  <c r="R7965" i="1"/>
  <c r="P7965" i="1"/>
  <c r="O7965" i="1"/>
  <c r="N7965" i="1"/>
  <c r="S7964" i="1"/>
  <c r="R7964" i="1"/>
  <c r="P7964" i="1"/>
  <c r="O7964" i="1"/>
  <c r="N7964" i="1"/>
  <c r="S7963" i="1"/>
  <c r="R7963" i="1"/>
  <c r="P7963" i="1"/>
  <c r="O7963" i="1"/>
  <c r="N7963" i="1"/>
  <c r="S7962" i="1"/>
  <c r="R7962" i="1"/>
  <c r="P7962" i="1"/>
  <c r="O7962" i="1"/>
  <c r="N7962" i="1"/>
  <c r="S7961" i="1"/>
  <c r="R7961" i="1"/>
  <c r="P7961" i="1"/>
  <c r="O7961" i="1"/>
  <c r="N7961" i="1"/>
  <c r="S7960" i="1"/>
  <c r="R7960" i="1"/>
  <c r="P7960" i="1"/>
  <c r="O7960" i="1"/>
  <c r="N7960" i="1"/>
  <c r="S7959" i="1"/>
  <c r="R7959" i="1"/>
  <c r="P7959" i="1"/>
  <c r="O7959" i="1"/>
  <c r="N7959" i="1"/>
  <c r="S7958" i="1"/>
  <c r="R7958" i="1"/>
  <c r="P7958" i="1"/>
  <c r="O7958" i="1"/>
  <c r="N7958" i="1"/>
  <c r="S7957" i="1"/>
  <c r="R7957" i="1"/>
  <c r="P7957" i="1"/>
  <c r="O7957" i="1"/>
  <c r="N7957" i="1"/>
  <c r="S7956" i="1"/>
  <c r="R7956" i="1"/>
  <c r="P7956" i="1"/>
  <c r="O7956" i="1"/>
  <c r="N7956" i="1"/>
  <c r="S7955" i="1"/>
  <c r="R7955" i="1"/>
  <c r="P7955" i="1"/>
  <c r="O7955" i="1"/>
  <c r="N7955" i="1"/>
  <c r="S7954" i="1"/>
  <c r="R7954" i="1"/>
  <c r="P7954" i="1"/>
  <c r="O7954" i="1"/>
  <c r="N7954" i="1"/>
  <c r="S7953" i="1"/>
  <c r="R7953" i="1"/>
  <c r="P7953" i="1"/>
  <c r="O7953" i="1"/>
  <c r="N7953" i="1"/>
  <c r="S7952" i="1"/>
  <c r="R7952" i="1"/>
  <c r="P7952" i="1"/>
  <c r="O7952" i="1"/>
  <c r="N7952" i="1"/>
  <c r="S7951" i="1"/>
  <c r="R7951" i="1"/>
  <c r="P7951" i="1"/>
  <c r="O7951" i="1"/>
  <c r="N7951" i="1"/>
  <c r="S7950" i="1"/>
  <c r="R7950" i="1"/>
  <c r="P7950" i="1"/>
  <c r="O7950" i="1"/>
  <c r="N7950" i="1"/>
  <c r="S7949" i="1"/>
  <c r="R7949" i="1"/>
  <c r="P7949" i="1"/>
  <c r="O7949" i="1"/>
  <c r="N7949" i="1"/>
  <c r="S7948" i="1"/>
  <c r="R7948" i="1"/>
  <c r="P7948" i="1"/>
  <c r="O7948" i="1"/>
  <c r="N7948" i="1"/>
  <c r="S7947" i="1"/>
  <c r="R7947" i="1"/>
  <c r="P7947" i="1"/>
  <c r="O7947" i="1"/>
  <c r="N7947" i="1"/>
  <c r="S7946" i="1"/>
  <c r="R7946" i="1"/>
  <c r="P7946" i="1"/>
  <c r="O7946" i="1"/>
  <c r="N7946" i="1"/>
  <c r="S7945" i="1"/>
  <c r="R7945" i="1"/>
  <c r="P7945" i="1"/>
  <c r="O7945" i="1"/>
  <c r="N7945" i="1"/>
  <c r="S7944" i="1"/>
  <c r="R7944" i="1"/>
  <c r="P7944" i="1"/>
  <c r="O7944" i="1"/>
  <c r="N7944" i="1"/>
  <c r="S7943" i="1"/>
  <c r="R7943" i="1"/>
  <c r="P7943" i="1"/>
  <c r="O7943" i="1"/>
  <c r="N7943" i="1"/>
  <c r="S7942" i="1"/>
  <c r="R7942" i="1"/>
  <c r="P7942" i="1"/>
  <c r="O7942" i="1"/>
  <c r="N7942" i="1"/>
  <c r="S7941" i="1"/>
  <c r="R7941" i="1"/>
  <c r="P7941" i="1"/>
  <c r="O7941" i="1"/>
  <c r="N7941" i="1"/>
  <c r="S7940" i="1"/>
  <c r="R7940" i="1"/>
  <c r="P7940" i="1"/>
  <c r="O7940" i="1"/>
  <c r="N7940" i="1"/>
  <c r="S7939" i="1"/>
  <c r="R7939" i="1"/>
  <c r="P7939" i="1"/>
  <c r="O7939" i="1"/>
  <c r="N7939" i="1"/>
  <c r="S7938" i="1"/>
  <c r="R7938" i="1"/>
  <c r="P7938" i="1"/>
  <c r="O7938" i="1"/>
  <c r="N7938" i="1"/>
  <c r="S7937" i="1"/>
  <c r="R7937" i="1"/>
  <c r="P7937" i="1"/>
  <c r="O7937" i="1"/>
  <c r="N7937" i="1"/>
  <c r="S7936" i="1"/>
  <c r="R7936" i="1"/>
  <c r="P7936" i="1"/>
  <c r="O7936" i="1"/>
  <c r="N7936" i="1"/>
  <c r="S7935" i="1"/>
  <c r="R7935" i="1"/>
  <c r="P7935" i="1"/>
  <c r="O7935" i="1"/>
  <c r="N7935" i="1"/>
  <c r="S7934" i="1"/>
  <c r="R7934" i="1"/>
  <c r="P7934" i="1"/>
  <c r="O7934" i="1"/>
  <c r="N7934" i="1"/>
  <c r="S7933" i="1"/>
  <c r="R7933" i="1"/>
  <c r="P7933" i="1"/>
  <c r="O7933" i="1"/>
  <c r="N7933" i="1"/>
  <c r="S7932" i="1"/>
  <c r="R7932" i="1"/>
  <c r="P7932" i="1"/>
  <c r="O7932" i="1"/>
  <c r="N7932" i="1"/>
  <c r="S7931" i="1"/>
  <c r="R7931" i="1"/>
  <c r="P7931" i="1"/>
  <c r="O7931" i="1"/>
  <c r="N7931" i="1"/>
  <c r="S7930" i="1"/>
  <c r="R7930" i="1"/>
  <c r="P7930" i="1"/>
  <c r="O7930" i="1"/>
  <c r="N7930" i="1"/>
  <c r="S7929" i="1"/>
  <c r="R7929" i="1"/>
  <c r="P7929" i="1"/>
  <c r="O7929" i="1"/>
  <c r="N7929" i="1"/>
  <c r="S7928" i="1"/>
  <c r="R7928" i="1"/>
  <c r="P7928" i="1"/>
  <c r="O7928" i="1"/>
  <c r="N7928" i="1"/>
  <c r="S7927" i="1"/>
  <c r="R7927" i="1"/>
  <c r="P7927" i="1"/>
  <c r="O7927" i="1"/>
  <c r="N7927" i="1"/>
  <c r="S7926" i="1"/>
  <c r="R7926" i="1"/>
  <c r="P7926" i="1"/>
  <c r="O7926" i="1"/>
  <c r="N7926" i="1"/>
  <c r="S7925" i="1"/>
  <c r="R7925" i="1"/>
  <c r="P7925" i="1"/>
  <c r="O7925" i="1"/>
  <c r="N7925" i="1"/>
  <c r="S7924" i="1"/>
  <c r="R7924" i="1"/>
  <c r="P7924" i="1"/>
  <c r="O7924" i="1"/>
  <c r="N7924" i="1"/>
  <c r="S7923" i="1"/>
  <c r="R7923" i="1"/>
  <c r="P7923" i="1"/>
  <c r="O7923" i="1"/>
  <c r="N7923" i="1"/>
  <c r="S7922" i="1"/>
  <c r="R7922" i="1"/>
  <c r="P7922" i="1"/>
  <c r="O7922" i="1"/>
  <c r="N7922" i="1"/>
  <c r="S7921" i="1"/>
  <c r="R7921" i="1"/>
  <c r="P7921" i="1"/>
  <c r="O7921" i="1"/>
  <c r="N7921" i="1"/>
  <c r="S7920" i="1"/>
  <c r="R7920" i="1"/>
  <c r="P7920" i="1"/>
  <c r="O7920" i="1"/>
  <c r="N7920" i="1"/>
  <c r="S7919" i="1"/>
  <c r="R7919" i="1"/>
  <c r="P7919" i="1"/>
  <c r="O7919" i="1"/>
  <c r="N7919" i="1"/>
  <c r="S7918" i="1"/>
  <c r="R7918" i="1"/>
  <c r="P7918" i="1"/>
  <c r="O7918" i="1"/>
  <c r="N7918" i="1"/>
  <c r="S7917" i="1"/>
  <c r="R7917" i="1"/>
  <c r="P7917" i="1"/>
  <c r="O7917" i="1"/>
  <c r="N7917" i="1"/>
  <c r="S7916" i="1"/>
  <c r="R7916" i="1"/>
  <c r="P7916" i="1"/>
  <c r="O7916" i="1"/>
  <c r="N7916" i="1"/>
  <c r="S7915" i="1"/>
  <c r="R7915" i="1"/>
  <c r="P7915" i="1"/>
  <c r="O7915" i="1"/>
  <c r="N7915" i="1"/>
  <c r="S7914" i="1"/>
  <c r="R7914" i="1"/>
  <c r="P7914" i="1"/>
  <c r="O7914" i="1"/>
  <c r="N7914" i="1"/>
  <c r="S7913" i="1"/>
  <c r="R7913" i="1"/>
  <c r="P7913" i="1"/>
  <c r="O7913" i="1"/>
  <c r="N7913" i="1"/>
  <c r="S7912" i="1"/>
  <c r="R7912" i="1"/>
  <c r="P7912" i="1"/>
  <c r="O7912" i="1"/>
  <c r="N7912" i="1"/>
  <c r="S7911" i="1"/>
  <c r="R7911" i="1"/>
  <c r="P7911" i="1"/>
  <c r="O7911" i="1"/>
  <c r="N7911" i="1"/>
  <c r="S7910" i="1"/>
  <c r="R7910" i="1"/>
  <c r="P7910" i="1"/>
  <c r="O7910" i="1"/>
  <c r="N7910" i="1"/>
  <c r="S7909" i="1"/>
  <c r="R7909" i="1"/>
  <c r="P7909" i="1"/>
  <c r="O7909" i="1"/>
  <c r="N7909" i="1"/>
  <c r="S7908" i="1"/>
  <c r="R7908" i="1"/>
  <c r="P7908" i="1"/>
  <c r="O7908" i="1"/>
  <c r="N7908" i="1"/>
  <c r="S7907" i="1"/>
  <c r="R7907" i="1"/>
  <c r="P7907" i="1"/>
  <c r="O7907" i="1"/>
  <c r="N7907" i="1"/>
  <c r="S7906" i="1"/>
  <c r="R7906" i="1"/>
  <c r="P7906" i="1"/>
  <c r="O7906" i="1"/>
  <c r="N7906" i="1"/>
  <c r="S7905" i="1"/>
  <c r="R7905" i="1"/>
  <c r="P7905" i="1"/>
  <c r="O7905" i="1"/>
  <c r="N7905" i="1"/>
  <c r="S7904" i="1"/>
  <c r="R7904" i="1"/>
  <c r="P7904" i="1"/>
  <c r="O7904" i="1"/>
  <c r="N7904" i="1"/>
  <c r="S7903" i="1"/>
  <c r="R7903" i="1"/>
  <c r="P7903" i="1"/>
  <c r="O7903" i="1"/>
  <c r="N7903" i="1"/>
  <c r="S7902" i="1"/>
  <c r="R7902" i="1"/>
  <c r="P7902" i="1"/>
  <c r="O7902" i="1"/>
  <c r="N7902" i="1"/>
  <c r="S7901" i="1"/>
  <c r="R7901" i="1"/>
  <c r="P7901" i="1"/>
  <c r="O7901" i="1"/>
  <c r="N7901" i="1"/>
  <c r="S7900" i="1"/>
  <c r="R7900" i="1"/>
  <c r="P7900" i="1"/>
  <c r="O7900" i="1"/>
  <c r="N7900" i="1"/>
  <c r="S7899" i="1"/>
  <c r="R7899" i="1"/>
  <c r="P7899" i="1"/>
  <c r="O7899" i="1"/>
  <c r="N7899" i="1"/>
  <c r="S7898" i="1"/>
  <c r="R7898" i="1"/>
  <c r="P7898" i="1"/>
  <c r="O7898" i="1"/>
  <c r="N7898" i="1"/>
  <c r="S7897" i="1"/>
  <c r="R7897" i="1"/>
  <c r="P7897" i="1"/>
  <c r="O7897" i="1"/>
  <c r="N7897" i="1"/>
  <c r="S7896" i="1"/>
  <c r="R7896" i="1"/>
  <c r="P7896" i="1"/>
  <c r="O7896" i="1"/>
  <c r="N7896" i="1"/>
  <c r="S7895" i="1"/>
  <c r="R7895" i="1"/>
  <c r="P7895" i="1"/>
  <c r="O7895" i="1"/>
  <c r="N7895" i="1"/>
  <c r="S7894" i="1"/>
  <c r="R7894" i="1"/>
  <c r="P7894" i="1"/>
  <c r="O7894" i="1"/>
  <c r="N7894" i="1"/>
  <c r="S7893" i="1"/>
  <c r="R7893" i="1"/>
  <c r="P7893" i="1"/>
  <c r="O7893" i="1"/>
  <c r="N7893" i="1"/>
  <c r="S7892" i="1"/>
  <c r="R7892" i="1"/>
  <c r="P7892" i="1"/>
  <c r="O7892" i="1"/>
  <c r="N7892" i="1"/>
  <c r="S7891" i="1"/>
  <c r="R7891" i="1"/>
  <c r="P7891" i="1"/>
  <c r="O7891" i="1"/>
  <c r="N7891" i="1"/>
  <c r="S7890" i="1"/>
  <c r="R7890" i="1"/>
  <c r="P7890" i="1"/>
  <c r="O7890" i="1"/>
  <c r="N7890" i="1"/>
  <c r="S7889" i="1"/>
  <c r="R7889" i="1"/>
  <c r="P7889" i="1"/>
  <c r="O7889" i="1"/>
  <c r="N7889" i="1"/>
  <c r="S7888" i="1"/>
  <c r="R7888" i="1"/>
  <c r="P7888" i="1"/>
  <c r="O7888" i="1"/>
  <c r="N7888" i="1"/>
  <c r="S7887" i="1"/>
  <c r="R7887" i="1"/>
  <c r="P7887" i="1"/>
  <c r="O7887" i="1"/>
  <c r="N7887" i="1"/>
  <c r="S7886" i="1"/>
  <c r="R7886" i="1"/>
  <c r="P7886" i="1"/>
  <c r="O7886" i="1"/>
  <c r="N7886" i="1"/>
  <c r="S7885" i="1"/>
  <c r="R7885" i="1"/>
  <c r="P7885" i="1"/>
  <c r="O7885" i="1"/>
  <c r="N7885" i="1"/>
  <c r="S7884" i="1"/>
  <c r="R7884" i="1"/>
  <c r="P7884" i="1"/>
  <c r="O7884" i="1"/>
  <c r="N7884" i="1"/>
  <c r="S7883" i="1"/>
  <c r="R7883" i="1"/>
  <c r="P7883" i="1"/>
  <c r="O7883" i="1"/>
  <c r="N7883" i="1"/>
  <c r="S7882" i="1"/>
  <c r="R7882" i="1"/>
  <c r="P7882" i="1"/>
  <c r="O7882" i="1"/>
  <c r="N7882" i="1"/>
  <c r="S7881" i="1"/>
  <c r="R7881" i="1"/>
  <c r="P7881" i="1"/>
  <c r="O7881" i="1"/>
  <c r="N7881" i="1"/>
  <c r="S7880" i="1"/>
  <c r="R7880" i="1"/>
  <c r="P7880" i="1"/>
  <c r="O7880" i="1"/>
  <c r="N7880" i="1"/>
  <c r="S7879" i="1"/>
  <c r="R7879" i="1"/>
  <c r="P7879" i="1"/>
  <c r="O7879" i="1"/>
  <c r="N7879" i="1"/>
  <c r="S7878" i="1"/>
  <c r="R7878" i="1"/>
  <c r="P7878" i="1"/>
  <c r="O7878" i="1"/>
  <c r="N7878" i="1"/>
  <c r="S7877" i="1"/>
  <c r="R7877" i="1"/>
  <c r="P7877" i="1"/>
  <c r="O7877" i="1"/>
  <c r="N7877" i="1"/>
  <c r="S7876" i="1"/>
  <c r="R7876" i="1"/>
  <c r="P7876" i="1"/>
  <c r="O7876" i="1"/>
  <c r="N7876" i="1"/>
  <c r="S7875" i="1"/>
  <c r="R7875" i="1"/>
  <c r="P7875" i="1"/>
  <c r="O7875" i="1"/>
  <c r="N7875" i="1"/>
  <c r="S7874" i="1"/>
  <c r="R7874" i="1"/>
  <c r="P7874" i="1"/>
  <c r="O7874" i="1"/>
  <c r="N7874" i="1"/>
  <c r="S7873" i="1"/>
  <c r="R7873" i="1"/>
  <c r="P7873" i="1"/>
  <c r="O7873" i="1"/>
  <c r="N7873" i="1"/>
  <c r="S7872" i="1"/>
  <c r="R7872" i="1"/>
  <c r="P7872" i="1"/>
  <c r="O7872" i="1"/>
  <c r="N7872" i="1"/>
  <c r="S7871" i="1"/>
  <c r="R7871" i="1"/>
  <c r="P7871" i="1"/>
  <c r="O7871" i="1"/>
  <c r="N7871" i="1"/>
  <c r="S7870" i="1"/>
  <c r="R7870" i="1"/>
  <c r="P7870" i="1"/>
  <c r="O7870" i="1"/>
  <c r="N7870" i="1"/>
  <c r="S7869" i="1"/>
  <c r="R7869" i="1"/>
  <c r="P7869" i="1"/>
  <c r="O7869" i="1"/>
  <c r="N7869" i="1"/>
  <c r="S7868" i="1"/>
  <c r="R7868" i="1"/>
  <c r="P7868" i="1"/>
  <c r="O7868" i="1"/>
  <c r="N7868" i="1"/>
  <c r="S7867" i="1"/>
  <c r="R7867" i="1"/>
  <c r="P7867" i="1"/>
  <c r="O7867" i="1"/>
  <c r="N7867" i="1"/>
  <c r="S7866" i="1"/>
  <c r="R7866" i="1"/>
  <c r="P7866" i="1"/>
  <c r="O7866" i="1"/>
  <c r="N7866" i="1"/>
  <c r="S7865" i="1"/>
  <c r="R7865" i="1"/>
  <c r="P7865" i="1"/>
  <c r="O7865" i="1"/>
  <c r="N7865" i="1"/>
  <c r="S7864" i="1"/>
  <c r="R7864" i="1"/>
  <c r="P7864" i="1"/>
  <c r="O7864" i="1"/>
  <c r="N7864" i="1"/>
  <c r="S7863" i="1"/>
  <c r="R7863" i="1"/>
  <c r="P7863" i="1"/>
  <c r="O7863" i="1"/>
  <c r="N7863" i="1"/>
  <c r="S7862" i="1"/>
  <c r="R7862" i="1"/>
  <c r="P7862" i="1"/>
  <c r="O7862" i="1"/>
  <c r="N7862" i="1"/>
  <c r="S7861" i="1"/>
  <c r="R7861" i="1"/>
  <c r="P7861" i="1"/>
  <c r="O7861" i="1"/>
  <c r="N7861" i="1"/>
  <c r="S7860" i="1"/>
  <c r="R7860" i="1"/>
  <c r="P7860" i="1"/>
  <c r="O7860" i="1"/>
  <c r="N7860" i="1"/>
  <c r="S7859" i="1"/>
  <c r="R7859" i="1"/>
  <c r="P7859" i="1"/>
  <c r="O7859" i="1"/>
  <c r="N7859" i="1"/>
  <c r="S7858" i="1"/>
  <c r="R7858" i="1"/>
  <c r="P7858" i="1"/>
  <c r="O7858" i="1"/>
  <c r="N7858" i="1"/>
  <c r="S7857" i="1"/>
  <c r="R7857" i="1"/>
  <c r="P7857" i="1"/>
  <c r="O7857" i="1"/>
  <c r="N7857" i="1"/>
  <c r="S7856" i="1"/>
  <c r="R7856" i="1"/>
  <c r="P7856" i="1"/>
  <c r="O7856" i="1"/>
  <c r="N7856" i="1"/>
  <c r="S7855" i="1"/>
  <c r="R7855" i="1"/>
  <c r="P7855" i="1"/>
  <c r="O7855" i="1"/>
  <c r="N7855" i="1"/>
  <c r="S7854" i="1"/>
  <c r="R7854" i="1"/>
  <c r="P7854" i="1"/>
  <c r="O7854" i="1"/>
  <c r="N7854" i="1"/>
  <c r="S7853" i="1"/>
  <c r="R7853" i="1"/>
  <c r="P7853" i="1"/>
  <c r="O7853" i="1"/>
  <c r="N7853" i="1"/>
  <c r="S7852" i="1"/>
  <c r="R7852" i="1"/>
  <c r="P7852" i="1"/>
  <c r="O7852" i="1"/>
  <c r="N7852" i="1"/>
  <c r="S7851" i="1"/>
  <c r="R7851" i="1"/>
  <c r="P7851" i="1"/>
  <c r="O7851" i="1"/>
  <c r="N7851" i="1"/>
  <c r="S7850" i="1"/>
  <c r="R7850" i="1"/>
  <c r="P7850" i="1"/>
  <c r="O7850" i="1"/>
  <c r="N7850" i="1"/>
  <c r="S7849" i="1"/>
  <c r="R7849" i="1"/>
  <c r="P7849" i="1"/>
  <c r="O7849" i="1"/>
  <c r="N7849" i="1"/>
  <c r="S7848" i="1"/>
  <c r="R7848" i="1"/>
  <c r="P7848" i="1"/>
  <c r="O7848" i="1"/>
  <c r="N7848" i="1"/>
  <c r="S7847" i="1"/>
  <c r="R7847" i="1"/>
  <c r="P7847" i="1"/>
  <c r="O7847" i="1"/>
  <c r="N7847" i="1"/>
  <c r="S7846" i="1"/>
  <c r="R7846" i="1"/>
  <c r="P7846" i="1"/>
  <c r="O7846" i="1"/>
  <c r="N7846" i="1"/>
  <c r="S7845" i="1"/>
  <c r="R7845" i="1"/>
  <c r="P7845" i="1"/>
  <c r="O7845" i="1"/>
  <c r="N7845" i="1"/>
  <c r="S7844" i="1"/>
  <c r="R7844" i="1"/>
  <c r="P7844" i="1"/>
  <c r="O7844" i="1"/>
  <c r="N7844" i="1"/>
  <c r="S7843" i="1"/>
  <c r="R7843" i="1"/>
  <c r="P7843" i="1"/>
  <c r="O7843" i="1"/>
  <c r="N7843" i="1"/>
  <c r="S7842" i="1"/>
  <c r="R7842" i="1"/>
  <c r="P7842" i="1"/>
  <c r="O7842" i="1"/>
  <c r="N7842" i="1"/>
  <c r="S7841" i="1"/>
  <c r="R7841" i="1"/>
  <c r="P7841" i="1"/>
  <c r="O7841" i="1"/>
  <c r="N7841" i="1"/>
  <c r="S7840" i="1"/>
  <c r="R7840" i="1"/>
  <c r="P7840" i="1"/>
  <c r="O7840" i="1"/>
  <c r="N7840" i="1"/>
  <c r="S7839" i="1"/>
  <c r="R7839" i="1"/>
  <c r="P7839" i="1"/>
  <c r="O7839" i="1"/>
  <c r="N7839" i="1"/>
  <c r="S7838" i="1"/>
  <c r="R7838" i="1"/>
  <c r="P7838" i="1"/>
  <c r="O7838" i="1"/>
  <c r="N7838" i="1"/>
  <c r="S7837" i="1"/>
  <c r="R7837" i="1"/>
  <c r="P7837" i="1"/>
  <c r="O7837" i="1"/>
  <c r="N7837" i="1"/>
  <c r="S7836" i="1"/>
  <c r="R7836" i="1"/>
  <c r="P7836" i="1"/>
  <c r="O7836" i="1"/>
  <c r="N7836" i="1"/>
  <c r="S7835" i="1"/>
  <c r="R7835" i="1"/>
  <c r="P7835" i="1"/>
  <c r="O7835" i="1"/>
  <c r="N7835" i="1"/>
  <c r="S7834" i="1"/>
  <c r="R7834" i="1"/>
  <c r="P7834" i="1"/>
  <c r="O7834" i="1"/>
  <c r="N7834" i="1"/>
  <c r="S7833" i="1"/>
  <c r="R7833" i="1"/>
  <c r="P7833" i="1"/>
  <c r="O7833" i="1"/>
  <c r="N7833" i="1"/>
  <c r="S7832" i="1"/>
  <c r="R7832" i="1"/>
  <c r="P7832" i="1"/>
  <c r="O7832" i="1"/>
  <c r="N7832" i="1"/>
  <c r="S7831" i="1"/>
  <c r="R7831" i="1"/>
  <c r="P7831" i="1"/>
  <c r="O7831" i="1"/>
  <c r="N7831" i="1"/>
  <c r="S7830" i="1"/>
  <c r="R7830" i="1"/>
  <c r="P7830" i="1"/>
  <c r="O7830" i="1"/>
  <c r="N7830" i="1"/>
  <c r="S7829" i="1"/>
  <c r="R7829" i="1"/>
  <c r="P7829" i="1"/>
  <c r="O7829" i="1"/>
  <c r="N7829" i="1"/>
  <c r="S7828" i="1"/>
  <c r="R7828" i="1"/>
  <c r="P7828" i="1"/>
  <c r="O7828" i="1"/>
  <c r="N7828" i="1"/>
  <c r="S7827" i="1"/>
  <c r="R7827" i="1"/>
  <c r="P7827" i="1"/>
  <c r="O7827" i="1"/>
  <c r="N7827" i="1"/>
  <c r="S7826" i="1"/>
  <c r="R7826" i="1"/>
  <c r="P7826" i="1"/>
  <c r="O7826" i="1"/>
  <c r="N7826" i="1"/>
  <c r="S7825" i="1"/>
  <c r="R7825" i="1"/>
  <c r="P7825" i="1"/>
  <c r="O7825" i="1"/>
  <c r="N7825" i="1"/>
  <c r="S7824" i="1"/>
  <c r="R7824" i="1"/>
  <c r="P7824" i="1"/>
  <c r="O7824" i="1"/>
  <c r="N7824" i="1"/>
  <c r="S7823" i="1"/>
  <c r="R7823" i="1"/>
  <c r="P7823" i="1"/>
  <c r="O7823" i="1"/>
  <c r="N7823" i="1"/>
  <c r="S7822" i="1"/>
  <c r="R7822" i="1"/>
  <c r="P7822" i="1"/>
  <c r="O7822" i="1"/>
  <c r="N7822" i="1"/>
  <c r="S7821" i="1"/>
  <c r="R7821" i="1"/>
  <c r="P7821" i="1"/>
  <c r="O7821" i="1"/>
  <c r="N7821" i="1"/>
  <c r="S7820" i="1"/>
  <c r="R7820" i="1"/>
  <c r="P7820" i="1"/>
  <c r="O7820" i="1"/>
  <c r="N7820" i="1"/>
  <c r="S7819" i="1"/>
  <c r="R7819" i="1"/>
  <c r="P7819" i="1"/>
  <c r="O7819" i="1"/>
  <c r="N7819" i="1"/>
  <c r="S7818" i="1"/>
  <c r="R7818" i="1"/>
  <c r="P7818" i="1"/>
  <c r="O7818" i="1"/>
  <c r="N7818" i="1"/>
  <c r="S7817" i="1"/>
  <c r="R7817" i="1"/>
  <c r="P7817" i="1"/>
  <c r="O7817" i="1"/>
  <c r="N7817" i="1"/>
  <c r="S7816" i="1"/>
  <c r="R7816" i="1"/>
  <c r="P7816" i="1"/>
  <c r="O7816" i="1"/>
  <c r="N7816" i="1"/>
  <c r="S7815" i="1"/>
  <c r="R7815" i="1"/>
  <c r="P7815" i="1"/>
  <c r="O7815" i="1"/>
  <c r="N7815" i="1"/>
  <c r="S7814" i="1"/>
  <c r="R7814" i="1"/>
  <c r="P7814" i="1"/>
  <c r="O7814" i="1"/>
  <c r="N7814" i="1"/>
  <c r="S7813" i="1"/>
  <c r="R7813" i="1"/>
  <c r="P7813" i="1"/>
  <c r="O7813" i="1"/>
  <c r="N7813" i="1"/>
  <c r="S7812" i="1"/>
  <c r="R7812" i="1"/>
  <c r="P7812" i="1"/>
  <c r="O7812" i="1"/>
  <c r="N7812" i="1"/>
  <c r="S7811" i="1"/>
  <c r="R7811" i="1"/>
  <c r="P7811" i="1"/>
  <c r="O7811" i="1"/>
  <c r="N7811" i="1"/>
  <c r="S7810" i="1"/>
  <c r="R7810" i="1"/>
  <c r="P7810" i="1"/>
  <c r="O7810" i="1"/>
  <c r="N7810" i="1"/>
  <c r="S7809" i="1"/>
  <c r="R7809" i="1"/>
  <c r="P7809" i="1"/>
  <c r="O7809" i="1"/>
  <c r="N7809" i="1"/>
  <c r="S7808" i="1"/>
  <c r="R7808" i="1"/>
  <c r="P7808" i="1"/>
  <c r="O7808" i="1"/>
  <c r="N7808" i="1"/>
  <c r="S7807" i="1"/>
  <c r="R7807" i="1"/>
  <c r="P7807" i="1"/>
  <c r="O7807" i="1"/>
  <c r="N7807" i="1"/>
  <c r="S7806" i="1"/>
  <c r="R7806" i="1"/>
  <c r="P7806" i="1"/>
  <c r="O7806" i="1"/>
  <c r="N7806" i="1"/>
  <c r="S7805" i="1"/>
  <c r="R7805" i="1"/>
  <c r="P7805" i="1"/>
  <c r="O7805" i="1"/>
  <c r="N7805" i="1"/>
  <c r="S7804" i="1"/>
  <c r="R7804" i="1"/>
  <c r="P7804" i="1"/>
  <c r="O7804" i="1"/>
  <c r="N7804" i="1"/>
  <c r="S7803" i="1"/>
  <c r="R7803" i="1"/>
  <c r="P7803" i="1"/>
  <c r="O7803" i="1"/>
  <c r="N7803" i="1"/>
  <c r="S7802" i="1"/>
  <c r="R7802" i="1"/>
  <c r="P7802" i="1"/>
  <c r="O7802" i="1"/>
  <c r="N7802" i="1"/>
  <c r="S7801" i="1"/>
  <c r="R7801" i="1"/>
  <c r="P7801" i="1"/>
  <c r="O7801" i="1"/>
  <c r="N7801" i="1"/>
  <c r="S7800" i="1"/>
  <c r="R7800" i="1"/>
  <c r="P7800" i="1"/>
  <c r="O7800" i="1"/>
  <c r="N7800" i="1"/>
  <c r="S7799" i="1"/>
  <c r="R7799" i="1"/>
  <c r="P7799" i="1"/>
  <c r="O7799" i="1"/>
  <c r="N7799" i="1"/>
  <c r="S7798" i="1"/>
  <c r="R7798" i="1"/>
  <c r="P7798" i="1"/>
  <c r="O7798" i="1"/>
  <c r="N7798" i="1"/>
  <c r="S7797" i="1"/>
  <c r="R7797" i="1"/>
  <c r="P7797" i="1"/>
  <c r="O7797" i="1"/>
  <c r="N7797" i="1"/>
  <c r="S7796" i="1"/>
  <c r="R7796" i="1"/>
  <c r="P7796" i="1"/>
  <c r="O7796" i="1"/>
  <c r="N7796" i="1"/>
  <c r="S7795" i="1"/>
  <c r="R7795" i="1"/>
  <c r="P7795" i="1"/>
  <c r="O7795" i="1"/>
  <c r="N7795" i="1"/>
  <c r="S7794" i="1"/>
  <c r="R7794" i="1"/>
  <c r="P7794" i="1"/>
  <c r="O7794" i="1"/>
  <c r="N7794" i="1"/>
  <c r="S7793" i="1"/>
  <c r="R7793" i="1"/>
  <c r="P7793" i="1"/>
  <c r="O7793" i="1"/>
  <c r="N7793" i="1"/>
  <c r="S7792" i="1"/>
  <c r="R7792" i="1"/>
  <c r="P7792" i="1"/>
  <c r="O7792" i="1"/>
  <c r="N7792" i="1"/>
  <c r="S7791" i="1"/>
  <c r="R7791" i="1"/>
  <c r="P7791" i="1"/>
  <c r="O7791" i="1"/>
  <c r="N7791" i="1"/>
  <c r="S7790" i="1"/>
  <c r="R7790" i="1"/>
  <c r="P7790" i="1"/>
  <c r="O7790" i="1"/>
  <c r="N7790" i="1"/>
  <c r="S7789" i="1"/>
  <c r="R7789" i="1"/>
  <c r="P7789" i="1"/>
  <c r="O7789" i="1"/>
  <c r="N7789" i="1"/>
  <c r="S7788" i="1"/>
  <c r="R7788" i="1"/>
  <c r="P7788" i="1"/>
  <c r="O7788" i="1"/>
  <c r="N7788" i="1"/>
  <c r="S7787" i="1"/>
  <c r="R7787" i="1"/>
  <c r="P7787" i="1"/>
  <c r="O7787" i="1"/>
  <c r="N7787" i="1"/>
  <c r="S7786" i="1"/>
  <c r="R7786" i="1"/>
  <c r="P7786" i="1"/>
  <c r="O7786" i="1"/>
  <c r="N7786" i="1"/>
  <c r="S7785" i="1"/>
  <c r="R7785" i="1"/>
  <c r="P7785" i="1"/>
  <c r="O7785" i="1"/>
  <c r="N7785" i="1"/>
  <c r="S7784" i="1"/>
  <c r="R7784" i="1"/>
  <c r="P7784" i="1"/>
  <c r="O7784" i="1"/>
  <c r="N7784" i="1"/>
  <c r="S7783" i="1"/>
  <c r="R7783" i="1"/>
  <c r="P7783" i="1"/>
  <c r="O7783" i="1"/>
  <c r="N7783" i="1"/>
  <c r="S7782" i="1"/>
  <c r="R7782" i="1"/>
  <c r="P7782" i="1"/>
  <c r="O7782" i="1"/>
  <c r="N7782" i="1"/>
  <c r="S7781" i="1"/>
  <c r="R7781" i="1"/>
  <c r="P7781" i="1"/>
  <c r="O7781" i="1"/>
  <c r="N7781" i="1"/>
  <c r="S7780" i="1"/>
  <c r="R7780" i="1"/>
  <c r="P7780" i="1"/>
  <c r="O7780" i="1"/>
  <c r="N7780" i="1"/>
  <c r="S7779" i="1"/>
  <c r="R7779" i="1"/>
  <c r="P7779" i="1"/>
  <c r="O7779" i="1"/>
  <c r="N7779" i="1"/>
  <c r="S7778" i="1"/>
  <c r="R7778" i="1"/>
  <c r="P7778" i="1"/>
  <c r="O7778" i="1"/>
  <c r="N7778" i="1"/>
  <c r="S7777" i="1"/>
  <c r="R7777" i="1"/>
  <c r="P7777" i="1"/>
  <c r="O7777" i="1"/>
  <c r="N7777" i="1"/>
  <c r="S7776" i="1"/>
  <c r="R7776" i="1"/>
  <c r="P7776" i="1"/>
  <c r="O7776" i="1"/>
  <c r="N7776" i="1"/>
  <c r="S7775" i="1"/>
  <c r="R7775" i="1"/>
  <c r="P7775" i="1"/>
  <c r="O7775" i="1"/>
  <c r="N7775" i="1"/>
  <c r="S7774" i="1"/>
  <c r="R7774" i="1"/>
  <c r="P7774" i="1"/>
  <c r="O7774" i="1"/>
  <c r="N7774" i="1"/>
  <c r="S7773" i="1"/>
  <c r="R7773" i="1"/>
  <c r="P7773" i="1"/>
  <c r="O7773" i="1"/>
  <c r="N7773" i="1"/>
  <c r="S7772" i="1"/>
  <c r="R7772" i="1"/>
  <c r="P7772" i="1"/>
  <c r="O7772" i="1"/>
  <c r="N7772" i="1"/>
  <c r="S7771" i="1"/>
  <c r="R7771" i="1"/>
  <c r="P7771" i="1"/>
  <c r="O7771" i="1"/>
  <c r="N7771" i="1"/>
  <c r="S7770" i="1"/>
  <c r="R7770" i="1"/>
  <c r="P7770" i="1"/>
  <c r="O7770" i="1"/>
  <c r="N7770" i="1"/>
  <c r="S7769" i="1"/>
  <c r="R7769" i="1"/>
  <c r="P7769" i="1"/>
  <c r="O7769" i="1"/>
  <c r="N7769" i="1"/>
  <c r="S7768" i="1"/>
  <c r="R7768" i="1"/>
  <c r="P7768" i="1"/>
  <c r="O7768" i="1"/>
  <c r="N7768" i="1"/>
  <c r="S7767" i="1"/>
  <c r="R7767" i="1"/>
  <c r="P7767" i="1"/>
  <c r="O7767" i="1"/>
  <c r="N7767" i="1"/>
  <c r="S7766" i="1"/>
  <c r="R7766" i="1"/>
  <c r="P7766" i="1"/>
  <c r="O7766" i="1"/>
  <c r="N7766" i="1"/>
  <c r="S7765" i="1"/>
  <c r="R7765" i="1"/>
  <c r="P7765" i="1"/>
  <c r="O7765" i="1"/>
  <c r="N7765" i="1"/>
  <c r="S7764" i="1"/>
  <c r="R7764" i="1"/>
  <c r="P7764" i="1"/>
  <c r="O7764" i="1"/>
  <c r="N7764" i="1"/>
  <c r="S7763" i="1"/>
  <c r="R7763" i="1"/>
  <c r="P7763" i="1"/>
  <c r="O7763" i="1"/>
  <c r="N7763" i="1"/>
  <c r="S7762" i="1"/>
  <c r="R7762" i="1"/>
  <c r="P7762" i="1"/>
  <c r="O7762" i="1"/>
  <c r="N7762" i="1"/>
  <c r="S7761" i="1"/>
  <c r="R7761" i="1"/>
  <c r="P7761" i="1"/>
  <c r="O7761" i="1"/>
  <c r="N7761" i="1"/>
  <c r="S7760" i="1"/>
  <c r="R7760" i="1"/>
  <c r="P7760" i="1"/>
  <c r="O7760" i="1"/>
  <c r="N7760" i="1"/>
  <c r="S7759" i="1"/>
  <c r="R7759" i="1"/>
  <c r="P7759" i="1"/>
  <c r="O7759" i="1"/>
  <c r="N7759" i="1"/>
  <c r="S7758" i="1"/>
  <c r="R7758" i="1"/>
  <c r="P7758" i="1"/>
  <c r="O7758" i="1"/>
  <c r="N7758" i="1"/>
  <c r="S7757" i="1"/>
  <c r="R7757" i="1"/>
  <c r="P7757" i="1"/>
  <c r="O7757" i="1"/>
  <c r="N7757" i="1"/>
  <c r="S7756" i="1"/>
  <c r="R7756" i="1"/>
  <c r="P7756" i="1"/>
  <c r="O7756" i="1"/>
  <c r="N7756" i="1"/>
  <c r="S7755" i="1"/>
  <c r="R7755" i="1"/>
  <c r="P7755" i="1"/>
  <c r="O7755" i="1"/>
  <c r="N7755" i="1"/>
  <c r="S7754" i="1"/>
  <c r="R7754" i="1"/>
  <c r="P7754" i="1"/>
  <c r="O7754" i="1"/>
  <c r="N7754" i="1"/>
  <c r="S7753" i="1"/>
  <c r="R7753" i="1"/>
  <c r="P7753" i="1"/>
  <c r="O7753" i="1"/>
  <c r="N7753" i="1"/>
  <c r="S7752" i="1"/>
  <c r="R7752" i="1"/>
  <c r="P7752" i="1"/>
  <c r="O7752" i="1"/>
  <c r="N7752" i="1"/>
  <c r="S7751" i="1"/>
  <c r="R7751" i="1"/>
  <c r="P7751" i="1"/>
  <c r="O7751" i="1"/>
  <c r="N7751" i="1"/>
  <c r="S7750" i="1"/>
  <c r="R7750" i="1"/>
  <c r="P7750" i="1"/>
  <c r="O7750" i="1"/>
  <c r="N7750" i="1"/>
  <c r="S7749" i="1"/>
  <c r="R7749" i="1"/>
  <c r="P7749" i="1"/>
  <c r="O7749" i="1"/>
  <c r="N7749" i="1"/>
  <c r="S7748" i="1"/>
  <c r="R7748" i="1"/>
  <c r="P7748" i="1"/>
  <c r="O7748" i="1"/>
  <c r="N7748" i="1"/>
  <c r="S7747" i="1"/>
  <c r="R7747" i="1"/>
  <c r="P7747" i="1"/>
  <c r="O7747" i="1"/>
  <c r="N7747" i="1"/>
  <c r="S7746" i="1"/>
  <c r="R7746" i="1"/>
  <c r="P7746" i="1"/>
  <c r="O7746" i="1"/>
  <c r="N7746" i="1"/>
  <c r="S7745" i="1"/>
  <c r="R7745" i="1"/>
  <c r="P7745" i="1"/>
  <c r="O7745" i="1"/>
  <c r="N7745" i="1"/>
  <c r="S7744" i="1"/>
  <c r="R7744" i="1"/>
  <c r="P7744" i="1"/>
  <c r="O7744" i="1"/>
  <c r="N7744" i="1"/>
  <c r="S7743" i="1"/>
  <c r="R7743" i="1"/>
  <c r="P7743" i="1"/>
  <c r="O7743" i="1"/>
  <c r="N7743" i="1"/>
  <c r="S7742" i="1"/>
  <c r="R7742" i="1"/>
  <c r="P7742" i="1"/>
  <c r="O7742" i="1"/>
  <c r="N7742" i="1"/>
  <c r="S7741" i="1"/>
  <c r="R7741" i="1"/>
  <c r="P7741" i="1"/>
  <c r="O7741" i="1"/>
  <c r="N7741" i="1"/>
  <c r="S7740" i="1"/>
  <c r="R7740" i="1"/>
  <c r="P7740" i="1"/>
  <c r="O7740" i="1"/>
  <c r="N7740" i="1"/>
  <c r="S7739" i="1"/>
  <c r="R7739" i="1"/>
  <c r="P7739" i="1"/>
  <c r="O7739" i="1"/>
  <c r="N7739" i="1"/>
  <c r="S7738" i="1"/>
  <c r="R7738" i="1"/>
  <c r="P7738" i="1"/>
  <c r="O7738" i="1"/>
  <c r="N7738" i="1"/>
  <c r="S7737" i="1"/>
  <c r="R7737" i="1"/>
  <c r="P7737" i="1"/>
  <c r="O7737" i="1"/>
  <c r="N7737" i="1"/>
  <c r="S7736" i="1"/>
  <c r="R7736" i="1"/>
  <c r="P7736" i="1"/>
  <c r="O7736" i="1"/>
  <c r="N7736" i="1"/>
  <c r="S7735" i="1"/>
  <c r="R7735" i="1"/>
  <c r="P7735" i="1"/>
  <c r="O7735" i="1"/>
  <c r="N7735" i="1"/>
  <c r="S7734" i="1"/>
  <c r="R7734" i="1"/>
  <c r="P7734" i="1"/>
  <c r="O7734" i="1"/>
  <c r="N7734" i="1"/>
  <c r="S7733" i="1"/>
  <c r="R7733" i="1"/>
  <c r="P7733" i="1"/>
  <c r="O7733" i="1"/>
  <c r="N7733" i="1"/>
  <c r="S7732" i="1"/>
  <c r="R7732" i="1"/>
  <c r="P7732" i="1"/>
  <c r="O7732" i="1"/>
  <c r="N7732" i="1"/>
  <c r="S7731" i="1"/>
  <c r="R7731" i="1"/>
  <c r="P7731" i="1"/>
  <c r="O7731" i="1"/>
  <c r="N7731" i="1"/>
  <c r="S7730" i="1"/>
  <c r="R7730" i="1"/>
  <c r="P7730" i="1"/>
  <c r="O7730" i="1"/>
  <c r="N7730" i="1"/>
  <c r="S7729" i="1"/>
  <c r="R7729" i="1"/>
  <c r="P7729" i="1"/>
  <c r="O7729" i="1"/>
  <c r="N7729" i="1"/>
  <c r="S7728" i="1"/>
  <c r="R7728" i="1"/>
  <c r="P7728" i="1"/>
  <c r="O7728" i="1"/>
  <c r="N7728" i="1"/>
  <c r="S7727" i="1"/>
  <c r="R7727" i="1"/>
  <c r="P7727" i="1"/>
  <c r="O7727" i="1"/>
  <c r="N7727" i="1"/>
  <c r="S7726" i="1"/>
  <c r="R7726" i="1"/>
  <c r="P7726" i="1"/>
  <c r="O7726" i="1"/>
  <c r="N7726" i="1"/>
  <c r="S7725" i="1"/>
  <c r="R7725" i="1"/>
  <c r="P7725" i="1"/>
  <c r="O7725" i="1"/>
  <c r="N7725" i="1"/>
  <c r="S7724" i="1"/>
  <c r="R7724" i="1"/>
  <c r="P7724" i="1"/>
  <c r="O7724" i="1"/>
  <c r="N7724" i="1"/>
  <c r="S7723" i="1"/>
  <c r="R7723" i="1"/>
  <c r="P7723" i="1"/>
  <c r="O7723" i="1"/>
  <c r="N7723" i="1"/>
  <c r="S7722" i="1"/>
  <c r="R7722" i="1"/>
  <c r="P7722" i="1"/>
  <c r="O7722" i="1"/>
  <c r="N7722" i="1"/>
  <c r="S7721" i="1"/>
  <c r="R7721" i="1"/>
  <c r="P7721" i="1"/>
  <c r="O7721" i="1"/>
  <c r="N7721" i="1"/>
  <c r="S7720" i="1"/>
  <c r="R7720" i="1"/>
  <c r="P7720" i="1"/>
  <c r="O7720" i="1"/>
  <c r="N7720" i="1"/>
  <c r="S7719" i="1"/>
  <c r="R7719" i="1"/>
  <c r="P7719" i="1"/>
  <c r="O7719" i="1"/>
  <c r="N7719" i="1"/>
  <c r="S7718" i="1"/>
  <c r="R7718" i="1"/>
  <c r="P7718" i="1"/>
  <c r="O7718" i="1"/>
  <c r="N7718" i="1"/>
  <c r="S7717" i="1"/>
  <c r="R7717" i="1"/>
  <c r="P7717" i="1"/>
  <c r="O7717" i="1"/>
  <c r="N7717" i="1"/>
  <c r="S7716" i="1"/>
  <c r="R7716" i="1"/>
  <c r="P7716" i="1"/>
  <c r="O7716" i="1"/>
  <c r="N7716" i="1"/>
  <c r="S7715" i="1"/>
  <c r="R7715" i="1"/>
  <c r="P7715" i="1"/>
  <c r="O7715" i="1"/>
  <c r="N7715" i="1"/>
  <c r="S7714" i="1"/>
  <c r="R7714" i="1"/>
  <c r="P7714" i="1"/>
  <c r="O7714" i="1"/>
  <c r="N7714" i="1"/>
  <c r="S7713" i="1"/>
  <c r="R7713" i="1"/>
  <c r="P7713" i="1"/>
  <c r="O7713" i="1"/>
  <c r="N7713" i="1"/>
  <c r="S7712" i="1"/>
  <c r="R7712" i="1"/>
  <c r="P7712" i="1"/>
  <c r="O7712" i="1"/>
  <c r="N7712" i="1"/>
  <c r="S7711" i="1"/>
  <c r="R7711" i="1"/>
  <c r="P7711" i="1"/>
  <c r="O7711" i="1"/>
  <c r="N7711" i="1"/>
  <c r="S7710" i="1"/>
  <c r="R7710" i="1"/>
  <c r="P7710" i="1"/>
  <c r="O7710" i="1"/>
  <c r="N7710" i="1"/>
  <c r="S7709" i="1"/>
  <c r="R7709" i="1"/>
  <c r="P7709" i="1"/>
  <c r="O7709" i="1"/>
  <c r="N7709" i="1"/>
  <c r="S7708" i="1"/>
  <c r="R7708" i="1"/>
  <c r="P7708" i="1"/>
  <c r="O7708" i="1"/>
  <c r="N7708" i="1"/>
  <c r="S7707" i="1"/>
  <c r="R7707" i="1"/>
  <c r="P7707" i="1"/>
  <c r="O7707" i="1"/>
  <c r="N7707" i="1"/>
  <c r="S7706" i="1"/>
  <c r="R7706" i="1"/>
  <c r="P7706" i="1"/>
  <c r="O7706" i="1"/>
  <c r="N7706" i="1"/>
  <c r="S7705" i="1"/>
  <c r="R7705" i="1"/>
  <c r="P7705" i="1"/>
  <c r="O7705" i="1"/>
  <c r="N7705" i="1"/>
  <c r="S7704" i="1"/>
  <c r="R7704" i="1"/>
  <c r="P7704" i="1"/>
  <c r="O7704" i="1"/>
  <c r="N7704" i="1"/>
  <c r="S7703" i="1"/>
  <c r="R7703" i="1"/>
  <c r="P7703" i="1"/>
  <c r="O7703" i="1"/>
  <c r="N7703" i="1"/>
  <c r="S7702" i="1"/>
  <c r="R7702" i="1"/>
  <c r="P7702" i="1"/>
  <c r="O7702" i="1"/>
  <c r="N7702" i="1"/>
  <c r="S7701" i="1"/>
  <c r="R7701" i="1"/>
  <c r="P7701" i="1"/>
  <c r="O7701" i="1"/>
  <c r="N7701" i="1"/>
  <c r="S7700" i="1"/>
  <c r="R7700" i="1"/>
  <c r="P7700" i="1"/>
  <c r="O7700" i="1"/>
  <c r="N7700" i="1"/>
  <c r="S7699" i="1"/>
  <c r="R7699" i="1"/>
  <c r="P7699" i="1"/>
  <c r="O7699" i="1"/>
  <c r="N7699" i="1"/>
  <c r="S7698" i="1"/>
  <c r="R7698" i="1"/>
  <c r="P7698" i="1"/>
  <c r="O7698" i="1"/>
  <c r="N7698" i="1"/>
  <c r="S7697" i="1"/>
  <c r="R7697" i="1"/>
  <c r="P7697" i="1"/>
  <c r="O7697" i="1"/>
  <c r="N7697" i="1"/>
  <c r="S7696" i="1"/>
  <c r="R7696" i="1"/>
  <c r="P7696" i="1"/>
  <c r="O7696" i="1"/>
  <c r="N7696" i="1"/>
  <c r="S7695" i="1"/>
  <c r="R7695" i="1"/>
  <c r="P7695" i="1"/>
  <c r="O7695" i="1"/>
  <c r="N7695" i="1"/>
  <c r="S7694" i="1"/>
  <c r="R7694" i="1"/>
  <c r="P7694" i="1"/>
  <c r="O7694" i="1"/>
  <c r="N7694" i="1"/>
  <c r="S7693" i="1"/>
  <c r="R7693" i="1"/>
  <c r="P7693" i="1"/>
  <c r="O7693" i="1"/>
  <c r="N7693" i="1"/>
  <c r="S7692" i="1"/>
  <c r="R7692" i="1"/>
  <c r="P7692" i="1"/>
  <c r="O7692" i="1"/>
  <c r="N7692" i="1"/>
  <c r="S7691" i="1"/>
  <c r="R7691" i="1"/>
  <c r="P7691" i="1"/>
  <c r="O7691" i="1"/>
  <c r="N7691" i="1"/>
  <c r="S7690" i="1"/>
  <c r="R7690" i="1"/>
  <c r="P7690" i="1"/>
  <c r="O7690" i="1"/>
  <c r="N7690" i="1"/>
  <c r="S7689" i="1"/>
  <c r="R7689" i="1"/>
  <c r="P7689" i="1"/>
  <c r="O7689" i="1"/>
  <c r="N7689" i="1"/>
  <c r="S7688" i="1"/>
  <c r="R7688" i="1"/>
  <c r="P7688" i="1"/>
  <c r="O7688" i="1"/>
  <c r="N7688" i="1"/>
  <c r="S7687" i="1"/>
  <c r="R7687" i="1"/>
  <c r="P7687" i="1"/>
  <c r="O7687" i="1"/>
  <c r="N7687" i="1"/>
  <c r="S7686" i="1"/>
  <c r="R7686" i="1"/>
  <c r="P7686" i="1"/>
  <c r="O7686" i="1"/>
  <c r="N7686" i="1"/>
  <c r="S7685" i="1"/>
  <c r="R7685" i="1"/>
  <c r="P7685" i="1"/>
  <c r="O7685" i="1"/>
  <c r="N7685" i="1"/>
  <c r="S7684" i="1"/>
  <c r="R7684" i="1"/>
  <c r="P7684" i="1"/>
  <c r="O7684" i="1"/>
  <c r="N7684" i="1"/>
  <c r="S7683" i="1"/>
  <c r="R7683" i="1"/>
  <c r="P7683" i="1"/>
  <c r="O7683" i="1"/>
  <c r="N7683" i="1"/>
  <c r="S7682" i="1"/>
  <c r="R7682" i="1"/>
  <c r="P7682" i="1"/>
  <c r="O7682" i="1"/>
  <c r="N7682" i="1"/>
  <c r="S7681" i="1"/>
  <c r="R7681" i="1"/>
  <c r="P7681" i="1"/>
  <c r="O7681" i="1"/>
  <c r="N7681" i="1"/>
  <c r="S7680" i="1"/>
  <c r="R7680" i="1"/>
  <c r="P7680" i="1"/>
  <c r="O7680" i="1"/>
  <c r="N7680" i="1"/>
  <c r="S7679" i="1"/>
  <c r="R7679" i="1"/>
  <c r="P7679" i="1"/>
  <c r="O7679" i="1"/>
  <c r="N7679" i="1"/>
  <c r="S7678" i="1"/>
  <c r="R7678" i="1"/>
  <c r="P7678" i="1"/>
  <c r="O7678" i="1"/>
  <c r="N7678" i="1"/>
  <c r="S7677" i="1"/>
  <c r="R7677" i="1"/>
  <c r="P7677" i="1"/>
  <c r="O7677" i="1"/>
  <c r="N7677" i="1"/>
  <c r="S7676" i="1"/>
  <c r="R7676" i="1"/>
  <c r="P7676" i="1"/>
  <c r="O7676" i="1"/>
  <c r="N7676" i="1"/>
  <c r="S7675" i="1"/>
  <c r="R7675" i="1"/>
  <c r="P7675" i="1"/>
  <c r="O7675" i="1"/>
  <c r="N7675" i="1"/>
  <c r="S7674" i="1"/>
  <c r="R7674" i="1"/>
  <c r="P7674" i="1"/>
  <c r="O7674" i="1"/>
  <c r="N7674" i="1"/>
  <c r="S7673" i="1"/>
  <c r="R7673" i="1"/>
  <c r="P7673" i="1"/>
  <c r="O7673" i="1"/>
  <c r="N7673" i="1"/>
  <c r="S7672" i="1"/>
  <c r="R7672" i="1"/>
  <c r="P7672" i="1"/>
  <c r="O7672" i="1"/>
  <c r="N7672" i="1"/>
  <c r="S7671" i="1"/>
  <c r="R7671" i="1"/>
  <c r="P7671" i="1"/>
  <c r="O7671" i="1"/>
  <c r="N7671" i="1"/>
  <c r="S7670" i="1"/>
  <c r="R7670" i="1"/>
  <c r="P7670" i="1"/>
  <c r="O7670" i="1"/>
  <c r="N7670" i="1"/>
  <c r="S7669" i="1"/>
  <c r="R7669" i="1"/>
  <c r="P7669" i="1"/>
  <c r="O7669" i="1"/>
  <c r="N7669" i="1"/>
  <c r="S7668" i="1"/>
  <c r="R7668" i="1"/>
  <c r="P7668" i="1"/>
  <c r="O7668" i="1"/>
  <c r="N7668" i="1"/>
  <c r="S7667" i="1"/>
  <c r="R7667" i="1"/>
  <c r="P7667" i="1"/>
  <c r="O7667" i="1"/>
  <c r="N7667" i="1"/>
  <c r="S7666" i="1"/>
  <c r="R7666" i="1"/>
  <c r="P7666" i="1"/>
  <c r="O7666" i="1"/>
  <c r="N7666" i="1"/>
  <c r="S7665" i="1"/>
  <c r="R7665" i="1"/>
  <c r="P7665" i="1"/>
  <c r="O7665" i="1"/>
  <c r="N7665" i="1"/>
  <c r="S7664" i="1"/>
  <c r="R7664" i="1"/>
  <c r="P7664" i="1"/>
  <c r="O7664" i="1"/>
  <c r="N7664" i="1"/>
  <c r="S7663" i="1"/>
  <c r="R7663" i="1"/>
  <c r="P7663" i="1"/>
  <c r="O7663" i="1"/>
  <c r="N7663" i="1"/>
  <c r="S7662" i="1"/>
  <c r="R7662" i="1"/>
  <c r="P7662" i="1"/>
  <c r="O7662" i="1"/>
  <c r="N7662" i="1"/>
  <c r="S7661" i="1"/>
  <c r="R7661" i="1"/>
  <c r="P7661" i="1"/>
  <c r="O7661" i="1"/>
  <c r="N7661" i="1"/>
  <c r="S7660" i="1"/>
  <c r="R7660" i="1"/>
  <c r="P7660" i="1"/>
  <c r="O7660" i="1"/>
  <c r="N7660" i="1"/>
  <c r="S7659" i="1"/>
  <c r="R7659" i="1"/>
  <c r="P7659" i="1"/>
  <c r="O7659" i="1"/>
  <c r="N7659" i="1"/>
  <c r="S7658" i="1"/>
  <c r="R7658" i="1"/>
  <c r="P7658" i="1"/>
  <c r="O7658" i="1"/>
  <c r="N7658" i="1"/>
  <c r="S7657" i="1"/>
  <c r="R7657" i="1"/>
  <c r="P7657" i="1"/>
  <c r="O7657" i="1"/>
  <c r="N7657" i="1"/>
  <c r="S7656" i="1"/>
  <c r="R7656" i="1"/>
  <c r="P7656" i="1"/>
  <c r="O7656" i="1"/>
  <c r="N7656" i="1"/>
  <c r="S7655" i="1"/>
  <c r="R7655" i="1"/>
  <c r="P7655" i="1"/>
  <c r="O7655" i="1"/>
  <c r="N7655" i="1"/>
  <c r="S7654" i="1"/>
  <c r="R7654" i="1"/>
  <c r="P7654" i="1"/>
  <c r="O7654" i="1"/>
  <c r="N7654" i="1"/>
  <c r="S7653" i="1"/>
  <c r="R7653" i="1"/>
  <c r="P7653" i="1"/>
  <c r="O7653" i="1"/>
  <c r="N7653" i="1"/>
  <c r="S7652" i="1"/>
  <c r="R7652" i="1"/>
  <c r="P7652" i="1"/>
  <c r="O7652" i="1"/>
  <c r="N7652" i="1"/>
  <c r="S7651" i="1"/>
  <c r="R7651" i="1"/>
  <c r="P7651" i="1"/>
  <c r="O7651" i="1"/>
  <c r="N7651" i="1"/>
  <c r="S7650" i="1"/>
  <c r="R7650" i="1"/>
  <c r="P7650" i="1"/>
  <c r="O7650" i="1"/>
  <c r="N7650" i="1"/>
  <c r="S7649" i="1"/>
  <c r="R7649" i="1"/>
  <c r="P7649" i="1"/>
  <c r="O7649" i="1"/>
  <c r="N7649" i="1"/>
  <c r="S7648" i="1"/>
  <c r="R7648" i="1"/>
  <c r="P7648" i="1"/>
  <c r="O7648" i="1"/>
  <c r="N7648" i="1"/>
  <c r="S7647" i="1"/>
  <c r="R7647" i="1"/>
  <c r="P7647" i="1"/>
  <c r="O7647" i="1"/>
  <c r="N7647" i="1"/>
  <c r="S7646" i="1"/>
  <c r="R7646" i="1"/>
  <c r="P7646" i="1"/>
  <c r="O7646" i="1"/>
  <c r="N7646" i="1"/>
  <c r="S7645" i="1"/>
  <c r="R7645" i="1"/>
  <c r="P7645" i="1"/>
  <c r="O7645" i="1"/>
  <c r="N7645" i="1"/>
  <c r="S7644" i="1"/>
  <c r="R7644" i="1"/>
  <c r="P7644" i="1"/>
  <c r="O7644" i="1"/>
  <c r="N7644" i="1"/>
  <c r="S7643" i="1"/>
  <c r="R7643" i="1"/>
  <c r="P7643" i="1"/>
  <c r="O7643" i="1"/>
  <c r="N7643" i="1"/>
  <c r="S7642" i="1"/>
  <c r="R7642" i="1"/>
  <c r="P7642" i="1"/>
  <c r="O7642" i="1"/>
  <c r="N7642" i="1"/>
  <c r="S7641" i="1"/>
  <c r="R7641" i="1"/>
  <c r="P7641" i="1"/>
  <c r="O7641" i="1"/>
  <c r="N7641" i="1"/>
  <c r="S7640" i="1"/>
  <c r="R7640" i="1"/>
  <c r="P7640" i="1"/>
  <c r="O7640" i="1"/>
  <c r="N7640" i="1"/>
  <c r="S7639" i="1"/>
  <c r="R7639" i="1"/>
  <c r="P7639" i="1"/>
  <c r="O7639" i="1"/>
  <c r="N7639" i="1"/>
  <c r="S7638" i="1"/>
  <c r="R7638" i="1"/>
  <c r="P7638" i="1"/>
  <c r="O7638" i="1"/>
  <c r="N7638" i="1"/>
  <c r="S7637" i="1"/>
  <c r="R7637" i="1"/>
  <c r="P7637" i="1"/>
  <c r="O7637" i="1"/>
  <c r="N7637" i="1"/>
  <c r="S7636" i="1"/>
  <c r="R7636" i="1"/>
  <c r="P7636" i="1"/>
  <c r="O7636" i="1"/>
  <c r="N7636" i="1"/>
  <c r="S7635" i="1"/>
  <c r="R7635" i="1"/>
  <c r="P7635" i="1"/>
  <c r="O7635" i="1"/>
  <c r="N7635" i="1"/>
  <c r="S7634" i="1"/>
  <c r="R7634" i="1"/>
  <c r="P7634" i="1"/>
  <c r="O7634" i="1"/>
  <c r="N7634" i="1"/>
  <c r="S7633" i="1"/>
  <c r="R7633" i="1"/>
  <c r="P7633" i="1"/>
  <c r="O7633" i="1"/>
  <c r="N7633" i="1"/>
  <c r="S7632" i="1"/>
  <c r="R7632" i="1"/>
  <c r="P7632" i="1"/>
  <c r="O7632" i="1"/>
  <c r="N7632" i="1"/>
  <c r="S7631" i="1"/>
  <c r="R7631" i="1"/>
  <c r="P7631" i="1"/>
  <c r="O7631" i="1"/>
  <c r="N7631" i="1"/>
  <c r="S7630" i="1"/>
  <c r="R7630" i="1"/>
  <c r="P7630" i="1"/>
  <c r="O7630" i="1"/>
  <c r="N7630" i="1"/>
  <c r="S7629" i="1"/>
  <c r="R7629" i="1"/>
  <c r="P7629" i="1"/>
  <c r="O7629" i="1"/>
  <c r="N7629" i="1"/>
  <c r="S7628" i="1"/>
  <c r="R7628" i="1"/>
  <c r="P7628" i="1"/>
  <c r="O7628" i="1"/>
  <c r="N7628" i="1"/>
  <c r="S7627" i="1"/>
  <c r="R7627" i="1"/>
  <c r="P7627" i="1"/>
  <c r="O7627" i="1"/>
  <c r="N7627" i="1"/>
  <c r="S7626" i="1"/>
  <c r="R7626" i="1"/>
  <c r="P7626" i="1"/>
  <c r="O7626" i="1"/>
  <c r="N7626" i="1"/>
  <c r="S7625" i="1"/>
  <c r="R7625" i="1"/>
  <c r="P7625" i="1"/>
  <c r="O7625" i="1"/>
  <c r="N7625" i="1"/>
  <c r="S7624" i="1"/>
  <c r="R7624" i="1"/>
  <c r="P7624" i="1"/>
  <c r="O7624" i="1"/>
  <c r="N7624" i="1"/>
  <c r="S7623" i="1"/>
  <c r="R7623" i="1"/>
  <c r="P7623" i="1"/>
  <c r="O7623" i="1"/>
  <c r="N7623" i="1"/>
  <c r="S7622" i="1"/>
  <c r="R7622" i="1"/>
  <c r="P7622" i="1"/>
  <c r="O7622" i="1"/>
  <c r="N7622" i="1"/>
  <c r="S7621" i="1"/>
  <c r="R7621" i="1"/>
  <c r="P7621" i="1"/>
  <c r="O7621" i="1"/>
  <c r="N7621" i="1"/>
  <c r="S7620" i="1"/>
  <c r="R7620" i="1"/>
  <c r="P7620" i="1"/>
  <c r="O7620" i="1"/>
  <c r="N7620" i="1"/>
  <c r="S7619" i="1"/>
  <c r="R7619" i="1"/>
  <c r="P7619" i="1"/>
  <c r="O7619" i="1"/>
  <c r="N7619" i="1"/>
  <c r="S7618" i="1"/>
  <c r="R7618" i="1"/>
  <c r="P7618" i="1"/>
  <c r="O7618" i="1"/>
  <c r="N7618" i="1"/>
  <c r="S7617" i="1"/>
  <c r="R7617" i="1"/>
  <c r="P7617" i="1"/>
  <c r="O7617" i="1"/>
  <c r="N7617" i="1"/>
  <c r="S7616" i="1"/>
  <c r="R7616" i="1"/>
  <c r="P7616" i="1"/>
  <c r="O7616" i="1"/>
  <c r="N7616" i="1"/>
  <c r="S7615" i="1"/>
  <c r="R7615" i="1"/>
  <c r="P7615" i="1"/>
  <c r="O7615" i="1"/>
  <c r="N7615" i="1"/>
  <c r="S7614" i="1"/>
  <c r="R7614" i="1"/>
  <c r="P7614" i="1"/>
  <c r="O7614" i="1"/>
  <c r="N7614" i="1"/>
  <c r="S7613" i="1"/>
  <c r="R7613" i="1"/>
  <c r="P7613" i="1"/>
  <c r="O7613" i="1"/>
  <c r="N7613" i="1"/>
  <c r="S7612" i="1"/>
  <c r="R7612" i="1"/>
  <c r="P7612" i="1"/>
  <c r="O7612" i="1"/>
  <c r="N7612" i="1"/>
  <c r="S7611" i="1"/>
  <c r="R7611" i="1"/>
  <c r="P7611" i="1"/>
  <c r="O7611" i="1"/>
  <c r="N7611" i="1"/>
  <c r="S7610" i="1"/>
  <c r="R7610" i="1"/>
  <c r="P7610" i="1"/>
  <c r="O7610" i="1"/>
  <c r="N7610" i="1"/>
  <c r="S7609" i="1"/>
  <c r="R7609" i="1"/>
  <c r="P7609" i="1"/>
  <c r="O7609" i="1"/>
  <c r="N7609" i="1"/>
  <c r="S7608" i="1"/>
  <c r="R7608" i="1"/>
  <c r="P7608" i="1"/>
  <c r="O7608" i="1"/>
  <c r="N7608" i="1"/>
  <c r="S7607" i="1"/>
  <c r="R7607" i="1"/>
  <c r="P7607" i="1"/>
  <c r="O7607" i="1"/>
  <c r="N7607" i="1"/>
  <c r="S7606" i="1"/>
  <c r="R7606" i="1"/>
  <c r="P7606" i="1"/>
  <c r="O7606" i="1"/>
  <c r="N7606" i="1"/>
  <c r="S7605" i="1"/>
  <c r="R7605" i="1"/>
  <c r="P7605" i="1"/>
  <c r="O7605" i="1"/>
  <c r="N7605" i="1"/>
  <c r="S7604" i="1"/>
  <c r="R7604" i="1"/>
  <c r="P7604" i="1"/>
  <c r="O7604" i="1"/>
  <c r="N7604" i="1"/>
  <c r="S7603" i="1"/>
  <c r="R7603" i="1"/>
  <c r="P7603" i="1"/>
  <c r="O7603" i="1"/>
  <c r="N7603" i="1"/>
  <c r="S7602" i="1"/>
  <c r="R7602" i="1"/>
  <c r="P7602" i="1"/>
  <c r="O7602" i="1"/>
  <c r="N7602" i="1"/>
  <c r="S7601" i="1"/>
  <c r="R7601" i="1"/>
  <c r="P7601" i="1"/>
  <c r="O7601" i="1"/>
  <c r="N7601" i="1"/>
  <c r="S7600" i="1"/>
  <c r="R7600" i="1"/>
  <c r="P7600" i="1"/>
  <c r="O7600" i="1"/>
  <c r="N7600" i="1"/>
  <c r="S7599" i="1"/>
  <c r="R7599" i="1"/>
  <c r="P7599" i="1"/>
  <c r="O7599" i="1"/>
  <c r="N7599" i="1"/>
  <c r="S7598" i="1"/>
  <c r="R7598" i="1"/>
  <c r="P7598" i="1"/>
  <c r="O7598" i="1"/>
  <c r="N7598" i="1"/>
  <c r="S7597" i="1"/>
  <c r="R7597" i="1"/>
  <c r="P7597" i="1"/>
  <c r="O7597" i="1"/>
  <c r="N7597" i="1"/>
  <c r="S7596" i="1"/>
  <c r="R7596" i="1"/>
  <c r="P7596" i="1"/>
  <c r="O7596" i="1"/>
  <c r="N7596" i="1"/>
  <c r="S7595" i="1"/>
  <c r="R7595" i="1"/>
  <c r="P7595" i="1"/>
  <c r="O7595" i="1"/>
  <c r="N7595" i="1"/>
  <c r="S7594" i="1"/>
  <c r="R7594" i="1"/>
  <c r="P7594" i="1"/>
  <c r="O7594" i="1"/>
  <c r="N7594" i="1"/>
  <c r="S7593" i="1"/>
  <c r="R7593" i="1"/>
  <c r="P7593" i="1"/>
  <c r="O7593" i="1"/>
  <c r="N7593" i="1"/>
  <c r="S7592" i="1"/>
  <c r="R7592" i="1"/>
  <c r="P7592" i="1"/>
  <c r="O7592" i="1"/>
  <c r="N7592" i="1"/>
  <c r="S7591" i="1"/>
  <c r="R7591" i="1"/>
  <c r="P7591" i="1"/>
  <c r="O7591" i="1"/>
  <c r="N7591" i="1"/>
  <c r="S7590" i="1"/>
  <c r="R7590" i="1"/>
  <c r="P7590" i="1"/>
  <c r="O7590" i="1"/>
  <c r="N7590" i="1"/>
  <c r="S7589" i="1"/>
  <c r="R7589" i="1"/>
  <c r="P7589" i="1"/>
  <c r="O7589" i="1"/>
  <c r="N7589" i="1"/>
  <c r="S7588" i="1"/>
  <c r="R7588" i="1"/>
  <c r="P7588" i="1"/>
  <c r="O7588" i="1"/>
  <c r="N7588" i="1"/>
  <c r="S7587" i="1"/>
  <c r="R7587" i="1"/>
  <c r="P7587" i="1"/>
  <c r="O7587" i="1"/>
  <c r="N7587" i="1"/>
  <c r="S7586" i="1"/>
  <c r="R7586" i="1"/>
  <c r="P7586" i="1"/>
  <c r="O7586" i="1"/>
  <c r="N7586" i="1"/>
  <c r="S7585" i="1"/>
  <c r="R7585" i="1"/>
  <c r="P7585" i="1"/>
  <c r="O7585" i="1"/>
  <c r="N7585" i="1"/>
  <c r="S7584" i="1"/>
  <c r="R7584" i="1"/>
  <c r="P7584" i="1"/>
  <c r="O7584" i="1"/>
  <c r="N7584" i="1"/>
  <c r="S7583" i="1"/>
  <c r="R7583" i="1"/>
  <c r="P7583" i="1"/>
  <c r="O7583" i="1"/>
  <c r="N7583" i="1"/>
  <c r="S7582" i="1"/>
  <c r="R7582" i="1"/>
  <c r="P7582" i="1"/>
  <c r="O7582" i="1"/>
  <c r="N7582" i="1"/>
  <c r="S7581" i="1"/>
  <c r="R7581" i="1"/>
  <c r="P7581" i="1"/>
  <c r="O7581" i="1"/>
  <c r="N7581" i="1"/>
  <c r="S7580" i="1"/>
  <c r="R7580" i="1"/>
  <c r="P7580" i="1"/>
  <c r="O7580" i="1"/>
  <c r="N7580" i="1"/>
  <c r="S7579" i="1"/>
  <c r="R7579" i="1"/>
  <c r="P7579" i="1"/>
  <c r="O7579" i="1"/>
  <c r="N7579" i="1"/>
  <c r="S7578" i="1"/>
  <c r="R7578" i="1"/>
  <c r="P7578" i="1"/>
  <c r="O7578" i="1"/>
  <c r="N7578" i="1"/>
  <c r="S7577" i="1"/>
  <c r="R7577" i="1"/>
  <c r="P7577" i="1"/>
  <c r="O7577" i="1"/>
  <c r="N7577" i="1"/>
  <c r="S7576" i="1"/>
  <c r="R7576" i="1"/>
  <c r="P7576" i="1"/>
  <c r="O7576" i="1"/>
  <c r="N7576" i="1"/>
  <c r="S7575" i="1"/>
  <c r="R7575" i="1"/>
  <c r="P7575" i="1"/>
  <c r="O7575" i="1"/>
  <c r="N7575" i="1"/>
  <c r="S7574" i="1"/>
  <c r="R7574" i="1"/>
  <c r="P7574" i="1"/>
  <c r="O7574" i="1"/>
  <c r="N7574" i="1"/>
  <c r="S7573" i="1"/>
  <c r="R7573" i="1"/>
  <c r="P7573" i="1"/>
  <c r="O7573" i="1"/>
  <c r="N7573" i="1"/>
  <c r="S7572" i="1"/>
  <c r="R7572" i="1"/>
  <c r="P7572" i="1"/>
  <c r="O7572" i="1"/>
  <c r="N7572" i="1"/>
  <c r="S7571" i="1"/>
  <c r="R7571" i="1"/>
  <c r="P7571" i="1"/>
  <c r="O7571" i="1"/>
  <c r="N7571" i="1"/>
  <c r="S7570" i="1"/>
  <c r="R7570" i="1"/>
  <c r="P7570" i="1"/>
  <c r="O7570" i="1"/>
  <c r="N7570" i="1"/>
  <c r="S7569" i="1"/>
  <c r="R7569" i="1"/>
  <c r="P7569" i="1"/>
  <c r="O7569" i="1"/>
  <c r="N7569" i="1"/>
  <c r="S7568" i="1"/>
  <c r="R7568" i="1"/>
  <c r="P7568" i="1"/>
  <c r="O7568" i="1"/>
  <c r="N7568" i="1"/>
  <c r="S7567" i="1"/>
  <c r="R7567" i="1"/>
  <c r="P7567" i="1"/>
  <c r="O7567" i="1"/>
  <c r="N7567" i="1"/>
  <c r="S7566" i="1"/>
  <c r="R7566" i="1"/>
  <c r="P7566" i="1"/>
  <c r="O7566" i="1"/>
  <c r="N7566" i="1"/>
  <c r="S7565" i="1"/>
  <c r="R7565" i="1"/>
  <c r="P7565" i="1"/>
  <c r="O7565" i="1"/>
  <c r="N7565" i="1"/>
  <c r="S7564" i="1"/>
  <c r="R7564" i="1"/>
  <c r="P7564" i="1"/>
  <c r="O7564" i="1"/>
  <c r="N7564" i="1"/>
  <c r="S7563" i="1"/>
  <c r="R7563" i="1"/>
  <c r="P7563" i="1"/>
  <c r="O7563" i="1"/>
  <c r="N7563" i="1"/>
  <c r="S7562" i="1"/>
  <c r="R7562" i="1"/>
  <c r="P7562" i="1"/>
  <c r="O7562" i="1"/>
  <c r="N7562" i="1"/>
  <c r="S7561" i="1"/>
  <c r="R7561" i="1"/>
  <c r="P7561" i="1"/>
  <c r="O7561" i="1"/>
  <c r="N7561" i="1"/>
  <c r="S7560" i="1"/>
  <c r="R7560" i="1"/>
  <c r="P7560" i="1"/>
  <c r="O7560" i="1"/>
  <c r="N7560" i="1"/>
  <c r="S7559" i="1"/>
  <c r="R7559" i="1"/>
  <c r="P7559" i="1"/>
  <c r="O7559" i="1"/>
  <c r="N7559" i="1"/>
  <c r="S7558" i="1"/>
  <c r="R7558" i="1"/>
  <c r="P7558" i="1"/>
  <c r="O7558" i="1"/>
  <c r="N7558" i="1"/>
  <c r="S7557" i="1"/>
  <c r="R7557" i="1"/>
  <c r="P7557" i="1"/>
  <c r="O7557" i="1"/>
  <c r="N7557" i="1"/>
  <c r="S7556" i="1"/>
  <c r="R7556" i="1"/>
  <c r="P7556" i="1"/>
  <c r="O7556" i="1"/>
  <c r="N7556" i="1"/>
  <c r="S7555" i="1"/>
  <c r="R7555" i="1"/>
  <c r="P7555" i="1"/>
  <c r="O7555" i="1"/>
  <c r="N7555" i="1"/>
  <c r="S7554" i="1"/>
  <c r="R7554" i="1"/>
  <c r="P7554" i="1"/>
  <c r="O7554" i="1"/>
  <c r="N7554" i="1"/>
  <c r="S7553" i="1"/>
  <c r="R7553" i="1"/>
  <c r="P7553" i="1"/>
  <c r="O7553" i="1"/>
  <c r="N7553" i="1"/>
  <c r="S7552" i="1"/>
  <c r="R7552" i="1"/>
  <c r="P7552" i="1"/>
  <c r="O7552" i="1"/>
  <c r="N7552" i="1"/>
  <c r="S7551" i="1"/>
  <c r="R7551" i="1"/>
  <c r="P7551" i="1"/>
  <c r="O7551" i="1"/>
  <c r="N7551" i="1"/>
  <c r="S7550" i="1"/>
  <c r="R7550" i="1"/>
  <c r="P7550" i="1"/>
  <c r="O7550" i="1"/>
  <c r="N7550" i="1"/>
  <c r="S7549" i="1"/>
  <c r="R7549" i="1"/>
  <c r="P7549" i="1"/>
  <c r="O7549" i="1"/>
  <c r="N7549" i="1"/>
  <c r="S7548" i="1"/>
  <c r="R7548" i="1"/>
  <c r="P7548" i="1"/>
  <c r="O7548" i="1"/>
  <c r="N7548" i="1"/>
  <c r="S7547" i="1"/>
  <c r="R7547" i="1"/>
  <c r="P7547" i="1"/>
  <c r="O7547" i="1"/>
  <c r="N7547" i="1"/>
  <c r="S7546" i="1"/>
  <c r="R7546" i="1"/>
  <c r="P7546" i="1"/>
  <c r="O7546" i="1"/>
  <c r="N7546" i="1"/>
  <c r="S7545" i="1"/>
  <c r="R7545" i="1"/>
  <c r="P7545" i="1"/>
  <c r="O7545" i="1"/>
  <c r="N7545" i="1"/>
  <c r="S7544" i="1"/>
  <c r="R7544" i="1"/>
  <c r="P7544" i="1"/>
  <c r="O7544" i="1"/>
  <c r="N7544" i="1"/>
  <c r="S7543" i="1"/>
  <c r="R7543" i="1"/>
  <c r="P7543" i="1"/>
  <c r="O7543" i="1"/>
  <c r="N7543" i="1"/>
  <c r="S7542" i="1"/>
  <c r="R7542" i="1"/>
  <c r="P7542" i="1"/>
  <c r="O7542" i="1"/>
  <c r="N7542" i="1"/>
  <c r="S7541" i="1"/>
  <c r="R7541" i="1"/>
  <c r="P7541" i="1"/>
  <c r="O7541" i="1"/>
  <c r="N7541" i="1"/>
  <c r="S7540" i="1"/>
  <c r="R7540" i="1"/>
  <c r="P7540" i="1"/>
  <c r="O7540" i="1"/>
  <c r="N7540" i="1"/>
  <c r="S7539" i="1"/>
  <c r="R7539" i="1"/>
  <c r="P7539" i="1"/>
  <c r="O7539" i="1"/>
  <c r="N7539" i="1"/>
  <c r="S7538" i="1"/>
  <c r="R7538" i="1"/>
  <c r="P7538" i="1"/>
  <c r="O7538" i="1"/>
  <c r="N7538" i="1"/>
  <c r="S7537" i="1"/>
  <c r="R7537" i="1"/>
  <c r="P7537" i="1"/>
  <c r="O7537" i="1"/>
  <c r="N7537" i="1"/>
  <c r="S7536" i="1"/>
  <c r="R7536" i="1"/>
  <c r="P7536" i="1"/>
  <c r="O7536" i="1"/>
  <c r="N7536" i="1"/>
  <c r="S7535" i="1"/>
  <c r="R7535" i="1"/>
  <c r="P7535" i="1"/>
  <c r="O7535" i="1"/>
  <c r="N7535" i="1"/>
  <c r="S7534" i="1"/>
  <c r="R7534" i="1"/>
  <c r="P7534" i="1"/>
  <c r="O7534" i="1"/>
  <c r="N7534" i="1"/>
  <c r="S7533" i="1"/>
  <c r="R7533" i="1"/>
  <c r="P7533" i="1"/>
  <c r="O7533" i="1"/>
  <c r="N7533" i="1"/>
  <c r="S7532" i="1"/>
  <c r="R7532" i="1"/>
  <c r="P7532" i="1"/>
  <c r="O7532" i="1"/>
  <c r="N7532" i="1"/>
  <c r="S7531" i="1"/>
  <c r="R7531" i="1"/>
  <c r="P7531" i="1"/>
  <c r="O7531" i="1"/>
  <c r="N7531" i="1"/>
  <c r="S7530" i="1"/>
  <c r="R7530" i="1"/>
  <c r="P7530" i="1"/>
  <c r="O7530" i="1"/>
  <c r="N7530" i="1"/>
  <c r="S7529" i="1"/>
  <c r="R7529" i="1"/>
  <c r="P7529" i="1"/>
  <c r="O7529" i="1"/>
  <c r="N7529" i="1"/>
  <c r="S7528" i="1"/>
  <c r="R7528" i="1"/>
  <c r="P7528" i="1"/>
  <c r="O7528" i="1"/>
  <c r="N7528" i="1"/>
  <c r="S7527" i="1"/>
  <c r="R7527" i="1"/>
  <c r="P7527" i="1"/>
  <c r="O7527" i="1"/>
  <c r="N7527" i="1"/>
  <c r="S7526" i="1"/>
  <c r="R7526" i="1"/>
  <c r="P7526" i="1"/>
  <c r="O7526" i="1"/>
  <c r="N7526" i="1"/>
  <c r="S7525" i="1"/>
  <c r="R7525" i="1"/>
  <c r="P7525" i="1"/>
  <c r="O7525" i="1"/>
  <c r="N7525" i="1"/>
  <c r="S7524" i="1"/>
  <c r="R7524" i="1"/>
  <c r="P7524" i="1"/>
  <c r="O7524" i="1"/>
  <c r="N7524" i="1"/>
  <c r="S7523" i="1"/>
  <c r="R7523" i="1"/>
  <c r="P7523" i="1"/>
  <c r="O7523" i="1"/>
  <c r="N7523" i="1"/>
  <c r="S7522" i="1"/>
  <c r="R7522" i="1"/>
  <c r="P7522" i="1"/>
  <c r="O7522" i="1"/>
  <c r="N7522" i="1"/>
  <c r="S7521" i="1"/>
  <c r="R7521" i="1"/>
  <c r="P7521" i="1"/>
  <c r="O7521" i="1"/>
  <c r="N7521" i="1"/>
  <c r="S7520" i="1"/>
  <c r="R7520" i="1"/>
  <c r="P7520" i="1"/>
  <c r="O7520" i="1"/>
  <c r="N7520" i="1"/>
  <c r="S7519" i="1"/>
  <c r="R7519" i="1"/>
  <c r="P7519" i="1"/>
  <c r="O7519" i="1"/>
  <c r="N7519" i="1"/>
  <c r="S7518" i="1"/>
  <c r="R7518" i="1"/>
  <c r="P7518" i="1"/>
  <c r="O7518" i="1"/>
  <c r="N7518" i="1"/>
  <c r="S7517" i="1"/>
  <c r="R7517" i="1"/>
  <c r="P7517" i="1"/>
  <c r="O7517" i="1"/>
  <c r="N7517" i="1"/>
  <c r="S7516" i="1"/>
  <c r="R7516" i="1"/>
  <c r="P7516" i="1"/>
  <c r="O7516" i="1"/>
  <c r="N7516" i="1"/>
  <c r="S7515" i="1"/>
  <c r="R7515" i="1"/>
  <c r="P7515" i="1"/>
  <c r="O7515" i="1"/>
  <c r="N7515" i="1"/>
  <c r="S7514" i="1"/>
  <c r="R7514" i="1"/>
  <c r="P7514" i="1"/>
  <c r="O7514" i="1"/>
  <c r="N7514" i="1"/>
  <c r="S7513" i="1"/>
  <c r="R7513" i="1"/>
  <c r="P7513" i="1"/>
  <c r="O7513" i="1"/>
  <c r="N7513" i="1"/>
  <c r="S7512" i="1"/>
  <c r="R7512" i="1"/>
  <c r="P7512" i="1"/>
  <c r="O7512" i="1"/>
  <c r="N7512" i="1"/>
  <c r="S7511" i="1"/>
  <c r="R7511" i="1"/>
  <c r="P7511" i="1"/>
  <c r="O7511" i="1"/>
  <c r="N7511" i="1"/>
  <c r="S7510" i="1"/>
  <c r="R7510" i="1"/>
  <c r="P7510" i="1"/>
  <c r="O7510" i="1"/>
  <c r="N7510" i="1"/>
  <c r="S7509" i="1"/>
  <c r="R7509" i="1"/>
  <c r="P7509" i="1"/>
  <c r="O7509" i="1"/>
  <c r="N7509" i="1"/>
  <c r="S7508" i="1"/>
  <c r="R7508" i="1"/>
  <c r="P7508" i="1"/>
  <c r="O7508" i="1"/>
  <c r="N7508" i="1"/>
  <c r="S7507" i="1"/>
  <c r="R7507" i="1"/>
  <c r="P7507" i="1"/>
  <c r="O7507" i="1"/>
  <c r="N7507" i="1"/>
  <c r="S7506" i="1"/>
  <c r="R7506" i="1"/>
  <c r="P7506" i="1"/>
  <c r="O7506" i="1"/>
  <c r="N7506" i="1"/>
  <c r="S7505" i="1"/>
  <c r="R7505" i="1"/>
  <c r="P7505" i="1"/>
  <c r="O7505" i="1"/>
  <c r="N7505" i="1"/>
  <c r="S7504" i="1"/>
  <c r="R7504" i="1"/>
  <c r="P7504" i="1"/>
  <c r="O7504" i="1"/>
  <c r="N7504" i="1"/>
  <c r="S7503" i="1"/>
  <c r="R7503" i="1"/>
  <c r="P7503" i="1"/>
  <c r="O7503" i="1"/>
  <c r="N7503" i="1"/>
  <c r="S7502" i="1"/>
  <c r="R7502" i="1"/>
  <c r="P7502" i="1"/>
  <c r="O7502" i="1"/>
  <c r="N7502" i="1"/>
  <c r="S7501" i="1"/>
  <c r="R7501" i="1"/>
  <c r="P7501" i="1"/>
  <c r="O7501" i="1"/>
  <c r="N7501" i="1"/>
  <c r="S7500" i="1"/>
  <c r="R7500" i="1"/>
  <c r="P7500" i="1"/>
  <c r="O7500" i="1"/>
  <c r="N7500" i="1"/>
  <c r="S7499" i="1"/>
  <c r="R7499" i="1"/>
  <c r="P7499" i="1"/>
  <c r="O7499" i="1"/>
  <c r="N7499" i="1"/>
  <c r="S7498" i="1"/>
  <c r="R7498" i="1"/>
  <c r="P7498" i="1"/>
  <c r="O7498" i="1"/>
  <c r="N7498" i="1"/>
  <c r="S7497" i="1"/>
  <c r="R7497" i="1"/>
  <c r="P7497" i="1"/>
  <c r="O7497" i="1"/>
  <c r="N7497" i="1"/>
  <c r="S7496" i="1"/>
  <c r="R7496" i="1"/>
  <c r="P7496" i="1"/>
  <c r="O7496" i="1"/>
  <c r="N7496" i="1"/>
  <c r="S7495" i="1"/>
  <c r="R7495" i="1"/>
  <c r="P7495" i="1"/>
  <c r="O7495" i="1"/>
  <c r="N7495" i="1"/>
  <c r="S7494" i="1"/>
  <c r="R7494" i="1"/>
  <c r="P7494" i="1"/>
  <c r="O7494" i="1"/>
  <c r="N7494" i="1"/>
  <c r="S7493" i="1"/>
  <c r="R7493" i="1"/>
  <c r="P7493" i="1"/>
  <c r="O7493" i="1"/>
  <c r="N7493" i="1"/>
  <c r="S7492" i="1"/>
  <c r="R7492" i="1"/>
  <c r="P7492" i="1"/>
  <c r="O7492" i="1"/>
  <c r="N7492" i="1"/>
  <c r="S7491" i="1"/>
  <c r="R7491" i="1"/>
  <c r="P7491" i="1"/>
  <c r="O7491" i="1"/>
  <c r="N7491" i="1"/>
  <c r="S7490" i="1"/>
  <c r="R7490" i="1"/>
  <c r="P7490" i="1"/>
  <c r="O7490" i="1"/>
  <c r="N7490" i="1"/>
  <c r="S7489" i="1"/>
  <c r="R7489" i="1"/>
  <c r="P7489" i="1"/>
  <c r="O7489" i="1"/>
  <c r="N7489" i="1"/>
  <c r="S7488" i="1"/>
  <c r="R7488" i="1"/>
  <c r="P7488" i="1"/>
  <c r="O7488" i="1"/>
  <c r="N7488" i="1"/>
  <c r="S7487" i="1"/>
  <c r="R7487" i="1"/>
  <c r="P7487" i="1"/>
  <c r="O7487" i="1"/>
  <c r="N7487" i="1"/>
  <c r="S7486" i="1"/>
  <c r="R7486" i="1"/>
  <c r="P7486" i="1"/>
  <c r="O7486" i="1"/>
  <c r="N7486" i="1"/>
  <c r="S7485" i="1"/>
  <c r="R7485" i="1"/>
  <c r="P7485" i="1"/>
  <c r="O7485" i="1"/>
  <c r="N7485" i="1"/>
  <c r="S7484" i="1"/>
  <c r="R7484" i="1"/>
  <c r="P7484" i="1"/>
  <c r="O7484" i="1"/>
  <c r="N7484" i="1"/>
  <c r="S7483" i="1"/>
  <c r="R7483" i="1"/>
  <c r="P7483" i="1"/>
  <c r="O7483" i="1"/>
  <c r="N7483" i="1"/>
  <c r="S7482" i="1"/>
  <c r="R7482" i="1"/>
  <c r="P7482" i="1"/>
  <c r="O7482" i="1"/>
  <c r="N7482" i="1"/>
  <c r="S7481" i="1"/>
  <c r="R7481" i="1"/>
  <c r="P7481" i="1"/>
  <c r="O7481" i="1"/>
  <c r="N7481" i="1"/>
  <c r="S7480" i="1"/>
  <c r="R7480" i="1"/>
  <c r="P7480" i="1"/>
  <c r="O7480" i="1"/>
  <c r="N7480" i="1"/>
  <c r="S7479" i="1"/>
  <c r="R7479" i="1"/>
  <c r="P7479" i="1"/>
  <c r="O7479" i="1"/>
  <c r="N7479" i="1"/>
  <c r="S7478" i="1"/>
  <c r="R7478" i="1"/>
  <c r="P7478" i="1"/>
  <c r="O7478" i="1"/>
  <c r="N7478" i="1"/>
  <c r="S7477" i="1"/>
  <c r="R7477" i="1"/>
  <c r="P7477" i="1"/>
  <c r="O7477" i="1"/>
  <c r="N7477" i="1"/>
  <c r="S7476" i="1"/>
  <c r="R7476" i="1"/>
  <c r="P7476" i="1"/>
  <c r="O7476" i="1"/>
  <c r="N7476" i="1"/>
  <c r="S7475" i="1"/>
  <c r="R7475" i="1"/>
  <c r="P7475" i="1"/>
  <c r="O7475" i="1"/>
  <c r="N7475" i="1"/>
  <c r="S7474" i="1"/>
  <c r="R7474" i="1"/>
  <c r="P7474" i="1"/>
  <c r="O7474" i="1"/>
  <c r="N7474" i="1"/>
  <c r="S7473" i="1"/>
  <c r="R7473" i="1"/>
  <c r="P7473" i="1"/>
  <c r="O7473" i="1"/>
  <c r="N7473" i="1"/>
  <c r="S7472" i="1"/>
  <c r="R7472" i="1"/>
  <c r="P7472" i="1"/>
  <c r="O7472" i="1"/>
  <c r="N7472" i="1"/>
  <c r="S7471" i="1"/>
  <c r="R7471" i="1"/>
  <c r="P7471" i="1"/>
  <c r="O7471" i="1"/>
  <c r="N7471" i="1"/>
  <c r="S7470" i="1"/>
  <c r="R7470" i="1"/>
  <c r="P7470" i="1"/>
  <c r="O7470" i="1"/>
  <c r="N7470" i="1"/>
  <c r="S7469" i="1"/>
  <c r="R7469" i="1"/>
  <c r="P7469" i="1"/>
  <c r="O7469" i="1"/>
  <c r="N7469" i="1"/>
  <c r="S7468" i="1"/>
  <c r="R7468" i="1"/>
  <c r="P7468" i="1"/>
  <c r="O7468" i="1"/>
  <c r="N7468" i="1"/>
  <c r="S7467" i="1"/>
  <c r="R7467" i="1"/>
  <c r="P7467" i="1"/>
  <c r="O7467" i="1"/>
  <c r="N7467" i="1"/>
  <c r="S7466" i="1"/>
  <c r="R7466" i="1"/>
  <c r="P7466" i="1"/>
  <c r="O7466" i="1"/>
  <c r="N7466" i="1"/>
  <c r="S7465" i="1"/>
  <c r="R7465" i="1"/>
  <c r="P7465" i="1"/>
  <c r="O7465" i="1"/>
  <c r="N7465" i="1"/>
  <c r="S7464" i="1"/>
  <c r="R7464" i="1"/>
  <c r="P7464" i="1"/>
  <c r="O7464" i="1"/>
  <c r="N7464" i="1"/>
  <c r="S7463" i="1"/>
  <c r="R7463" i="1"/>
  <c r="P7463" i="1"/>
  <c r="O7463" i="1"/>
  <c r="N7463" i="1"/>
  <c r="S7462" i="1"/>
  <c r="R7462" i="1"/>
  <c r="P7462" i="1"/>
  <c r="O7462" i="1"/>
  <c r="N7462" i="1"/>
  <c r="S7461" i="1"/>
  <c r="R7461" i="1"/>
  <c r="P7461" i="1"/>
  <c r="O7461" i="1"/>
  <c r="N7461" i="1"/>
  <c r="S7460" i="1"/>
  <c r="R7460" i="1"/>
  <c r="P7460" i="1"/>
  <c r="O7460" i="1"/>
  <c r="N7460" i="1"/>
  <c r="S7459" i="1"/>
  <c r="R7459" i="1"/>
  <c r="P7459" i="1"/>
  <c r="O7459" i="1"/>
  <c r="N7459" i="1"/>
  <c r="S7458" i="1"/>
  <c r="R7458" i="1"/>
  <c r="P7458" i="1"/>
  <c r="O7458" i="1"/>
  <c r="N7458" i="1"/>
  <c r="S7457" i="1"/>
  <c r="R7457" i="1"/>
  <c r="P7457" i="1"/>
  <c r="O7457" i="1"/>
  <c r="N7457" i="1"/>
  <c r="S7456" i="1"/>
  <c r="R7456" i="1"/>
  <c r="P7456" i="1"/>
  <c r="O7456" i="1"/>
  <c r="N7456" i="1"/>
  <c r="S7455" i="1"/>
  <c r="R7455" i="1"/>
  <c r="P7455" i="1"/>
  <c r="O7455" i="1"/>
  <c r="N7455" i="1"/>
  <c r="S7454" i="1"/>
  <c r="R7454" i="1"/>
  <c r="P7454" i="1"/>
  <c r="O7454" i="1"/>
  <c r="N7454" i="1"/>
  <c r="S7453" i="1"/>
  <c r="R7453" i="1"/>
  <c r="P7453" i="1"/>
  <c r="O7453" i="1"/>
  <c r="N7453" i="1"/>
  <c r="S7452" i="1"/>
  <c r="R7452" i="1"/>
  <c r="P7452" i="1"/>
  <c r="O7452" i="1"/>
  <c r="N7452" i="1"/>
  <c r="S7451" i="1"/>
  <c r="R7451" i="1"/>
  <c r="P7451" i="1"/>
  <c r="O7451" i="1"/>
  <c r="N7451" i="1"/>
  <c r="S7450" i="1"/>
  <c r="R7450" i="1"/>
  <c r="P7450" i="1"/>
  <c r="O7450" i="1"/>
  <c r="N7450" i="1"/>
  <c r="S7449" i="1"/>
  <c r="R7449" i="1"/>
  <c r="P7449" i="1"/>
  <c r="O7449" i="1"/>
  <c r="N7449" i="1"/>
  <c r="S7448" i="1"/>
  <c r="R7448" i="1"/>
  <c r="P7448" i="1"/>
  <c r="O7448" i="1"/>
  <c r="N7448" i="1"/>
  <c r="S7447" i="1"/>
  <c r="R7447" i="1"/>
  <c r="P7447" i="1"/>
  <c r="O7447" i="1"/>
  <c r="N7447" i="1"/>
  <c r="S7446" i="1"/>
  <c r="R7446" i="1"/>
  <c r="P7446" i="1"/>
  <c r="O7446" i="1"/>
  <c r="N7446" i="1"/>
  <c r="S7445" i="1"/>
  <c r="R7445" i="1"/>
  <c r="P7445" i="1"/>
  <c r="O7445" i="1"/>
  <c r="N7445" i="1"/>
  <c r="S7444" i="1"/>
  <c r="R7444" i="1"/>
  <c r="P7444" i="1"/>
  <c r="O7444" i="1"/>
  <c r="N7444" i="1"/>
  <c r="S7443" i="1"/>
  <c r="R7443" i="1"/>
  <c r="P7443" i="1"/>
  <c r="O7443" i="1"/>
  <c r="N7443" i="1"/>
  <c r="S7442" i="1"/>
  <c r="R7442" i="1"/>
  <c r="P7442" i="1"/>
  <c r="O7442" i="1"/>
  <c r="N7442" i="1"/>
  <c r="S7441" i="1"/>
  <c r="R7441" i="1"/>
  <c r="P7441" i="1"/>
  <c r="O7441" i="1"/>
  <c r="N7441" i="1"/>
  <c r="S7440" i="1"/>
  <c r="R7440" i="1"/>
  <c r="P7440" i="1"/>
  <c r="O7440" i="1"/>
  <c r="N7440" i="1"/>
  <c r="S7439" i="1"/>
  <c r="R7439" i="1"/>
  <c r="P7439" i="1"/>
  <c r="O7439" i="1"/>
  <c r="N7439" i="1"/>
  <c r="S7438" i="1"/>
  <c r="R7438" i="1"/>
  <c r="P7438" i="1"/>
  <c r="O7438" i="1"/>
  <c r="N7438" i="1"/>
  <c r="S7437" i="1"/>
  <c r="R7437" i="1"/>
  <c r="P7437" i="1"/>
  <c r="O7437" i="1"/>
  <c r="N7437" i="1"/>
  <c r="S7436" i="1"/>
  <c r="R7436" i="1"/>
  <c r="P7436" i="1"/>
  <c r="O7436" i="1"/>
  <c r="N7436" i="1"/>
  <c r="S7435" i="1"/>
  <c r="R7435" i="1"/>
  <c r="P7435" i="1"/>
  <c r="O7435" i="1"/>
  <c r="N7435" i="1"/>
  <c r="S7434" i="1"/>
  <c r="R7434" i="1"/>
  <c r="P7434" i="1"/>
  <c r="O7434" i="1"/>
  <c r="N7434" i="1"/>
  <c r="S7433" i="1"/>
  <c r="R7433" i="1"/>
  <c r="P7433" i="1"/>
  <c r="O7433" i="1"/>
  <c r="N7433" i="1"/>
  <c r="S7432" i="1"/>
  <c r="R7432" i="1"/>
  <c r="P7432" i="1"/>
  <c r="O7432" i="1"/>
  <c r="N7432" i="1"/>
  <c r="S7431" i="1"/>
  <c r="R7431" i="1"/>
  <c r="P7431" i="1"/>
  <c r="O7431" i="1"/>
  <c r="N7431" i="1"/>
  <c r="S7430" i="1"/>
  <c r="R7430" i="1"/>
  <c r="P7430" i="1"/>
  <c r="O7430" i="1"/>
  <c r="N7430" i="1"/>
  <c r="S7429" i="1"/>
  <c r="R7429" i="1"/>
  <c r="P7429" i="1"/>
  <c r="O7429" i="1"/>
  <c r="N7429" i="1"/>
  <c r="S7428" i="1"/>
  <c r="R7428" i="1"/>
  <c r="P7428" i="1"/>
  <c r="O7428" i="1"/>
  <c r="N7428" i="1"/>
  <c r="S7427" i="1"/>
  <c r="R7427" i="1"/>
  <c r="P7427" i="1"/>
  <c r="O7427" i="1"/>
  <c r="N7427" i="1"/>
  <c r="S7426" i="1"/>
  <c r="R7426" i="1"/>
  <c r="P7426" i="1"/>
  <c r="O7426" i="1"/>
  <c r="N7426" i="1"/>
  <c r="S7425" i="1"/>
  <c r="R7425" i="1"/>
  <c r="P7425" i="1"/>
  <c r="O7425" i="1"/>
  <c r="N7425" i="1"/>
  <c r="S7424" i="1"/>
  <c r="R7424" i="1"/>
  <c r="P7424" i="1"/>
  <c r="O7424" i="1"/>
  <c r="N7424" i="1"/>
  <c r="S7423" i="1"/>
  <c r="R7423" i="1"/>
  <c r="P7423" i="1"/>
  <c r="O7423" i="1"/>
  <c r="N7423" i="1"/>
  <c r="S7422" i="1"/>
  <c r="R7422" i="1"/>
  <c r="P7422" i="1"/>
  <c r="O7422" i="1"/>
  <c r="N7422" i="1"/>
  <c r="S7421" i="1"/>
  <c r="R7421" i="1"/>
  <c r="P7421" i="1"/>
  <c r="O7421" i="1"/>
  <c r="N7421" i="1"/>
  <c r="S7420" i="1"/>
  <c r="R7420" i="1"/>
  <c r="P7420" i="1"/>
  <c r="O7420" i="1"/>
  <c r="N7420" i="1"/>
  <c r="S7419" i="1"/>
  <c r="R7419" i="1"/>
  <c r="P7419" i="1"/>
  <c r="O7419" i="1"/>
  <c r="N7419" i="1"/>
  <c r="S7418" i="1"/>
  <c r="R7418" i="1"/>
  <c r="P7418" i="1"/>
  <c r="O7418" i="1"/>
  <c r="N7418" i="1"/>
  <c r="S7417" i="1"/>
  <c r="R7417" i="1"/>
  <c r="P7417" i="1"/>
  <c r="O7417" i="1"/>
  <c r="N7417" i="1"/>
  <c r="S7416" i="1"/>
  <c r="R7416" i="1"/>
  <c r="P7416" i="1"/>
  <c r="O7416" i="1"/>
  <c r="N7416" i="1"/>
  <c r="S7415" i="1"/>
  <c r="R7415" i="1"/>
  <c r="P7415" i="1"/>
  <c r="O7415" i="1"/>
  <c r="N7415" i="1"/>
  <c r="S7414" i="1"/>
  <c r="R7414" i="1"/>
  <c r="P7414" i="1"/>
  <c r="O7414" i="1"/>
  <c r="N7414" i="1"/>
  <c r="S7413" i="1"/>
  <c r="R7413" i="1"/>
  <c r="P7413" i="1"/>
  <c r="O7413" i="1"/>
  <c r="N7413" i="1"/>
  <c r="S7412" i="1"/>
  <c r="R7412" i="1"/>
  <c r="P7412" i="1"/>
  <c r="O7412" i="1"/>
  <c r="N7412" i="1"/>
  <c r="S7411" i="1"/>
  <c r="R7411" i="1"/>
  <c r="P7411" i="1"/>
  <c r="O7411" i="1"/>
  <c r="N7411" i="1"/>
  <c r="S7410" i="1"/>
  <c r="R7410" i="1"/>
  <c r="P7410" i="1"/>
  <c r="O7410" i="1"/>
  <c r="N7410" i="1"/>
  <c r="S7409" i="1"/>
  <c r="R7409" i="1"/>
  <c r="P7409" i="1"/>
  <c r="O7409" i="1"/>
  <c r="N7409" i="1"/>
  <c r="S7408" i="1"/>
  <c r="R7408" i="1"/>
  <c r="P7408" i="1"/>
  <c r="O7408" i="1"/>
  <c r="N7408" i="1"/>
  <c r="S7407" i="1"/>
  <c r="R7407" i="1"/>
  <c r="P7407" i="1"/>
  <c r="O7407" i="1"/>
  <c r="N7407" i="1"/>
  <c r="S7406" i="1"/>
  <c r="R7406" i="1"/>
  <c r="P7406" i="1"/>
  <c r="O7406" i="1"/>
  <c r="N7406" i="1"/>
  <c r="S7405" i="1"/>
  <c r="R7405" i="1"/>
  <c r="P7405" i="1"/>
  <c r="O7405" i="1"/>
  <c r="N7405" i="1"/>
  <c r="S7404" i="1"/>
  <c r="R7404" i="1"/>
  <c r="P7404" i="1"/>
  <c r="O7404" i="1"/>
  <c r="N7404" i="1"/>
  <c r="S7403" i="1"/>
  <c r="R7403" i="1"/>
  <c r="P7403" i="1"/>
  <c r="O7403" i="1"/>
  <c r="N7403" i="1"/>
  <c r="S7402" i="1"/>
  <c r="R7402" i="1"/>
  <c r="P7402" i="1"/>
  <c r="O7402" i="1"/>
  <c r="N7402" i="1"/>
  <c r="S7401" i="1"/>
  <c r="R7401" i="1"/>
  <c r="P7401" i="1"/>
  <c r="O7401" i="1"/>
  <c r="N7401" i="1"/>
  <c r="S7400" i="1"/>
  <c r="R7400" i="1"/>
  <c r="P7400" i="1"/>
  <c r="O7400" i="1"/>
  <c r="N7400" i="1"/>
  <c r="S7399" i="1"/>
  <c r="R7399" i="1"/>
  <c r="P7399" i="1"/>
  <c r="O7399" i="1"/>
  <c r="N7399" i="1"/>
  <c r="S7398" i="1"/>
  <c r="R7398" i="1"/>
  <c r="P7398" i="1"/>
  <c r="O7398" i="1"/>
  <c r="N7398" i="1"/>
  <c r="S7397" i="1"/>
  <c r="R7397" i="1"/>
  <c r="P7397" i="1"/>
  <c r="O7397" i="1"/>
  <c r="N7397" i="1"/>
  <c r="S7396" i="1"/>
  <c r="R7396" i="1"/>
  <c r="P7396" i="1"/>
  <c r="O7396" i="1"/>
  <c r="N7396" i="1"/>
  <c r="S7395" i="1"/>
  <c r="R7395" i="1"/>
  <c r="P7395" i="1"/>
  <c r="O7395" i="1"/>
  <c r="N7395" i="1"/>
  <c r="S7394" i="1"/>
  <c r="R7394" i="1"/>
  <c r="P7394" i="1"/>
  <c r="O7394" i="1"/>
  <c r="N7394" i="1"/>
  <c r="S7393" i="1"/>
  <c r="R7393" i="1"/>
  <c r="P7393" i="1"/>
  <c r="O7393" i="1"/>
  <c r="N7393" i="1"/>
  <c r="S7392" i="1"/>
  <c r="R7392" i="1"/>
  <c r="P7392" i="1"/>
  <c r="O7392" i="1"/>
  <c r="N7392" i="1"/>
  <c r="S7391" i="1"/>
  <c r="R7391" i="1"/>
  <c r="P7391" i="1"/>
  <c r="O7391" i="1"/>
  <c r="N7391" i="1"/>
  <c r="S7390" i="1"/>
  <c r="R7390" i="1"/>
  <c r="P7390" i="1"/>
  <c r="O7390" i="1"/>
  <c r="N7390" i="1"/>
  <c r="S7389" i="1"/>
  <c r="R7389" i="1"/>
  <c r="P7389" i="1"/>
  <c r="O7389" i="1"/>
  <c r="N7389" i="1"/>
  <c r="S7388" i="1"/>
  <c r="R7388" i="1"/>
  <c r="P7388" i="1"/>
  <c r="O7388" i="1"/>
  <c r="N7388" i="1"/>
  <c r="S7387" i="1"/>
  <c r="R7387" i="1"/>
  <c r="P7387" i="1"/>
  <c r="O7387" i="1"/>
  <c r="N7387" i="1"/>
  <c r="S7386" i="1"/>
  <c r="R7386" i="1"/>
  <c r="P7386" i="1"/>
  <c r="O7386" i="1"/>
  <c r="N7386" i="1"/>
  <c r="S7385" i="1"/>
  <c r="R7385" i="1"/>
  <c r="P7385" i="1"/>
  <c r="O7385" i="1"/>
  <c r="N7385" i="1"/>
  <c r="S7384" i="1"/>
  <c r="R7384" i="1"/>
  <c r="P7384" i="1"/>
  <c r="O7384" i="1"/>
  <c r="N7384" i="1"/>
  <c r="S7383" i="1"/>
  <c r="R7383" i="1"/>
  <c r="P7383" i="1"/>
  <c r="O7383" i="1"/>
  <c r="N7383" i="1"/>
  <c r="S7382" i="1"/>
  <c r="R7382" i="1"/>
  <c r="P7382" i="1"/>
  <c r="O7382" i="1"/>
  <c r="N7382" i="1"/>
  <c r="S7381" i="1"/>
  <c r="R7381" i="1"/>
  <c r="P7381" i="1"/>
  <c r="O7381" i="1"/>
  <c r="N7381" i="1"/>
  <c r="S7380" i="1"/>
  <c r="R7380" i="1"/>
  <c r="P7380" i="1"/>
  <c r="O7380" i="1"/>
  <c r="N7380" i="1"/>
  <c r="S7379" i="1"/>
  <c r="R7379" i="1"/>
  <c r="P7379" i="1"/>
  <c r="O7379" i="1"/>
  <c r="N7379" i="1"/>
  <c r="S7378" i="1"/>
  <c r="R7378" i="1"/>
  <c r="P7378" i="1"/>
  <c r="O7378" i="1"/>
  <c r="N7378" i="1"/>
  <c r="S7377" i="1"/>
  <c r="R7377" i="1"/>
  <c r="P7377" i="1"/>
  <c r="O7377" i="1"/>
  <c r="N7377" i="1"/>
  <c r="S7376" i="1"/>
  <c r="R7376" i="1"/>
  <c r="P7376" i="1"/>
  <c r="O7376" i="1"/>
  <c r="N7376" i="1"/>
  <c r="S7375" i="1"/>
  <c r="R7375" i="1"/>
  <c r="P7375" i="1"/>
  <c r="O7375" i="1"/>
  <c r="N7375" i="1"/>
  <c r="S7374" i="1"/>
  <c r="R7374" i="1"/>
  <c r="P7374" i="1"/>
  <c r="O7374" i="1"/>
  <c r="N7374" i="1"/>
  <c r="S7373" i="1"/>
  <c r="R7373" i="1"/>
  <c r="P7373" i="1"/>
  <c r="O7373" i="1"/>
  <c r="N7373" i="1"/>
  <c r="S7372" i="1"/>
  <c r="R7372" i="1"/>
  <c r="P7372" i="1"/>
  <c r="O7372" i="1"/>
  <c r="N7372" i="1"/>
  <c r="S7371" i="1"/>
  <c r="R7371" i="1"/>
  <c r="P7371" i="1"/>
  <c r="O7371" i="1"/>
  <c r="N7371" i="1"/>
  <c r="S7370" i="1"/>
  <c r="R7370" i="1"/>
  <c r="P7370" i="1"/>
  <c r="O7370" i="1"/>
  <c r="N7370" i="1"/>
  <c r="S7369" i="1"/>
  <c r="R7369" i="1"/>
  <c r="P7369" i="1"/>
  <c r="O7369" i="1"/>
  <c r="N7369" i="1"/>
  <c r="S7368" i="1"/>
  <c r="R7368" i="1"/>
  <c r="P7368" i="1"/>
  <c r="O7368" i="1"/>
  <c r="N7368" i="1"/>
  <c r="S7367" i="1"/>
  <c r="R7367" i="1"/>
  <c r="P7367" i="1"/>
  <c r="O7367" i="1"/>
  <c r="N7367" i="1"/>
  <c r="S7366" i="1"/>
  <c r="R7366" i="1"/>
  <c r="P7366" i="1"/>
  <c r="O7366" i="1"/>
  <c r="N7366" i="1"/>
  <c r="S7365" i="1"/>
  <c r="R7365" i="1"/>
  <c r="P7365" i="1"/>
  <c r="O7365" i="1"/>
  <c r="N7365" i="1"/>
  <c r="S7364" i="1"/>
  <c r="R7364" i="1"/>
  <c r="P7364" i="1"/>
  <c r="O7364" i="1"/>
  <c r="N7364" i="1"/>
  <c r="S7363" i="1"/>
  <c r="R7363" i="1"/>
  <c r="P7363" i="1"/>
  <c r="O7363" i="1"/>
  <c r="N7363" i="1"/>
  <c r="S7362" i="1"/>
  <c r="R7362" i="1"/>
  <c r="P7362" i="1"/>
  <c r="O7362" i="1"/>
  <c r="N7362" i="1"/>
  <c r="S7361" i="1"/>
  <c r="R7361" i="1"/>
  <c r="P7361" i="1"/>
  <c r="O7361" i="1"/>
  <c r="N7361" i="1"/>
  <c r="S7360" i="1"/>
  <c r="R7360" i="1"/>
  <c r="P7360" i="1"/>
  <c r="O7360" i="1"/>
  <c r="N7360" i="1"/>
  <c r="S7359" i="1"/>
  <c r="R7359" i="1"/>
  <c r="P7359" i="1"/>
  <c r="O7359" i="1"/>
  <c r="N7359" i="1"/>
  <c r="S7358" i="1"/>
  <c r="R7358" i="1"/>
  <c r="P7358" i="1"/>
  <c r="O7358" i="1"/>
  <c r="N7358" i="1"/>
  <c r="S7357" i="1"/>
  <c r="R7357" i="1"/>
  <c r="P7357" i="1"/>
  <c r="O7357" i="1"/>
  <c r="N7357" i="1"/>
  <c r="S7356" i="1"/>
  <c r="R7356" i="1"/>
  <c r="P7356" i="1"/>
  <c r="O7356" i="1"/>
  <c r="N7356" i="1"/>
  <c r="S7355" i="1"/>
  <c r="R7355" i="1"/>
  <c r="P7355" i="1"/>
  <c r="O7355" i="1"/>
  <c r="N7355" i="1"/>
  <c r="S7354" i="1"/>
  <c r="R7354" i="1"/>
  <c r="P7354" i="1"/>
  <c r="O7354" i="1"/>
  <c r="N7354" i="1"/>
  <c r="S7353" i="1"/>
  <c r="R7353" i="1"/>
  <c r="P7353" i="1"/>
  <c r="O7353" i="1"/>
  <c r="N7353" i="1"/>
  <c r="S7352" i="1"/>
  <c r="R7352" i="1"/>
  <c r="P7352" i="1"/>
  <c r="O7352" i="1"/>
  <c r="N7352" i="1"/>
  <c r="S7351" i="1"/>
  <c r="R7351" i="1"/>
  <c r="P7351" i="1"/>
  <c r="O7351" i="1"/>
  <c r="N7351" i="1"/>
  <c r="S7350" i="1"/>
  <c r="R7350" i="1"/>
  <c r="P7350" i="1"/>
  <c r="O7350" i="1"/>
  <c r="N7350" i="1"/>
  <c r="S7349" i="1"/>
  <c r="R7349" i="1"/>
  <c r="P7349" i="1"/>
  <c r="O7349" i="1"/>
  <c r="N7349" i="1"/>
  <c r="S7348" i="1"/>
  <c r="R7348" i="1"/>
  <c r="P7348" i="1"/>
  <c r="O7348" i="1"/>
  <c r="N7348" i="1"/>
  <c r="S7347" i="1"/>
  <c r="R7347" i="1"/>
  <c r="P7347" i="1"/>
  <c r="O7347" i="1"/>
  <c r="N7347" i="1"/>
  <c r="S7346" i="1"/>
  <c r="R7346" i="1"/>
  <c r="P7346" i="1"/>
  <c r="O7346" i="1"/>
  <c r="N7346" i="1"/>
  <c r="S7345" i="1"/>
  <c r="R7345" i="1"/>
  <c r="P7345" i="1"/>
  <c r="O7345" i="1"/>
  <c r="N7345" i="1"/>
  <c r="S7344" i="1"/>
  <c r="R7344" i="1"/>
  <c r="P7344" i="1"/>
  <c r="O7344" i="1"/>
  <c r="N7344" i="1"/>
  <c r="S7343" i="1"/>
  <c r="R7343" i="1"/>
  <c r="P7343" i="1"/>
  <c r="O7343" i="1"/>
  <c r="N7343" i="1"/>
  <c r="S7342" i="1"/>
  <c r="R7342" i="1"/>
  <c r="P7342" i="1"/>
  <c r="O7342" i="1"/>
  <c r="N7342" i="1"/>
  <c r="S7341" i="1"/>
  <c r="R7341" i="1"/>
  <c r="P7341" i="1"/>
  <c r="O7341" i="1"/>
  <c r="N7341" i="1"/>
  <c r="S7340" i="1"/>
  <c r="R7340" i="1"/>
  <c r="P7340" i="1"/>
  <c r="O7340" i="1"/>
  <c r="N7340" i="1"/>
  <c r="S7339" i="1"/>
  <c r="R7339" i="1"/>
  <c r="P7339" i="1"/>
  <c r="O7339" i="1"/>
  <c r="N7339" i="1"/>
  <c r="S7338" i="1"/>
  <c r="R7338" i="1"/>
  <c r="P7338" i="1"/>
  <c r="O7338" i="1"/>
  <c r="N7338" i="1"/>
  <c r="S7337" i="1"/>
  <c r="R7337" i="1"/>
  <c r="P7337" i="1"/>
  <c r="O7337" i="1"/>
  <c r="N7337" i="1"/>
  <c r="S7336" i="1"/>
  <c r="R7336" i="1"/>
  <c r="P7336" i="1"/>
  <c r="O7336" i="1"/>
  <c r="N7336" i="1"/>
  <c r="S7335" i="1"/>
  <c r="R7335" i="1"/>
  <c r="P7335" i="1"/>
  <c r="O7335" i="1"/>
  <c r="N7335" i="1"/>
  <c r="S7334" i="1"/>
  <c r="R7334" i="1"/>
  <c r="P7334" i="1"/>
  <c r="O7334" i="1"/>
  <c r="N7334" i="1"/>
  <c r="S7333" i="1"/>
  <c r="R7333" i="1"/>
  <c r="P7333" i="1"/>
  <c r="O7333" i="1"/>
  <c r="N7333" i="1"/>
  <c r="S7332" i="1"/>
  <c r="R7332" i="1"/>
  <c r="P7332" i="1"/>
  <c r="O7332" i="1"/>
  <c r="N7332" i="1"/>
  <c r="S7331" i="1"/>
  <c r="R7331" i="1"/>
  <c r="P7331" i="1"/>
  <c r="O7331" i="1"/>
  <c r="N7331" i="1"/>
  <c r="S7330" i="1"/>
  <c r="R7330" i="1"/>
  <c r="P7330" i="1"/>
  <c r="O7330" i="1"/>
  <c r="N7330" i="1"/>
  <c r="S7329" i="1"/>
  <c r="R7329" i="1"/>
  <c r="P7329" i="1"/>
  <c r="O7329" i="1"/>
  <c r="N7329" i="1"/>
  <c r="S7328" i="1"/>
  <c r="R7328" i="1"/>
  <c r="P7328" i="1"/>
  <c r="O7328" i="1"/>
  <c r="N7328" i="1"/>
  <c r="S7327" i="1"/>
  <c r="R7327" i="1"/>
  <c r="P7327" i="1"/>
  <c r="O7327" i="1"/>
  <c r="N7327" i="1"/>
  <c r="S7326" i="1"/>
  <c r="R7326" i="1"/>
  <c r="P7326" i="1"/>
  <c r="O7326" i="1"/>
  <c r="N7326" i="1"/>
  <c r="S7325" i="1"/>
  <c r="R7325" i="1"/>
  <c r="P7325" i="1"/>
  <c r="O7325" i="1"/>
  <c r="N7325" i="1"/>
  <c r="S7324" i="1"/>
  <c r="R7324" i="1"/>
  <c r="P7324" i="1"/>
  <c r="O7324" i="1"/>
  <c r="N7324" i="1"/>
  <c r="S7323" i="1"/>
  <c r="R7323" i="1"/>
  <c r="P7323" i="1"/>
  <c r="O7323" i="1"/>
  <c r="N7323" i="1"/>
  <c r="S7322" i="1"/>
  <c r="R7322" i="1"/>
  <c r="P7322" i="1"/>
  <c r="O7322" i="1"/>
  <c r="N7322" i="1"/>
  <c r="S7321" i="1"/>
  <c r="R7321" i="1"/>
  <c r="P7321" i="1"/>
  <c r="O7321" i="1"/>
  <c r="N7321" i="1"/>
  <c r="S7320" i="1"/>
  <c r="R7320" i="1"/>
  <c r="P7320" i="1"/>
  <c r="O7320" i="1"/>
  <c r="N7320" i="1"/>
  <c r="S7319" i="1"/>
  <c r="R7319" i="1"/>
  <c r="P7319" i="1"/>
  <c r="O7319" i="1"/>
  <c r="N7319" i="1"/>
  <c r="S7318" i="1"/>
  <c r="R7318" i="1"/>
  <c r="P7318" i="1"/>
  <c r="O7318" i="1"/>
  <c r="N7318" i="1"/>
  <c r="S7317" i="1"/>
  <c r="R7317" i="1"/>
  <c r="P7317" i="1"/>
  <c r="O7317" i="1"/>
  <c r="N7317" i="1"/>
  <c r="S7316" i="1"/>
  <c r="R7316" i="1"/>
  <c r="P7316" i="1"/>
  <c r="O7316" i="1"/>
  <c r="N7316" i="1"/>
  <c r="S7315" i="1"/>
  <c r="R7315" i="1"/>
  <c r="P7315" i="1"/>
  <c r="O7315" i="1"/>
  <c r="N7315" i="1"/>
  <c r="S7314" i="1"/>
  <c r="R7314" i="1"/>
  <c r="P7314" i="1"/>
  <c r="O7314" i="1"/>
  <c r="N7314" i="1"/>
  <c r="S7313" i="1"/>
  <c r="R7313" i="1"/>
  <c r="P7313" i="1"/>
  <c r="O7313" i="1"/>
  <c r="N7313" i="1"/>
  <c r="S7312" i="1"/>
  <c r="R7312" i="1"/>
  <c r="P7312" i="1"/>
  <c r="O7312" i="1"/>
  <c r="N7312" i="1"/>
  <c r="S7311" i="1"/>
  <c r="R7311" i="1"/>
  <c r="P7311" i="1"/>
  <c r="O7311" i="1"/>
  <c r="N7311" i="1"/>
  <c r="S7310" i="1"/>
  <c r="R7310" i="1"/>
  <c r="P7310" i="1"/>
  <c r="O7310" i="1"/>
  <c r="N7310" i="1"/>
  <c r="S7309" i="1"/>
  <c r="R7309" i="1"/>
  <c r="P7309" i="1"/>
  <c r="O7309" i="1"/>
  <c r="N7309" i="1"/>
  <c r="S7308" i="1"/>
  <c r="R7308" i="1"/>
  <c r="P7308" i="1"/>
  <c r="O7308" i="1"/>
  <c r="N7308" i="1"/>
  <c r="S7307" i="1"/>
  <c r="R7307" i="1"/>
  <c r="P7307" i="1"/>
  <c r="O7307" i="1"/>
  <c r="N7307" i="1"/>
  <c r="S7306" i="1"/>
  <c r="R7306" i="1"/>
  <c r="P7306" i="1"/>
  <c r="O7306" i="1"/>
  <c r="N7306" i="1"/>
  <c r="S7305" i="1"/>
  <c r="R7305" i="1"/>
  <c r="P7305" i="1"/>
  <c r="O7305" i="1"/>
  <c r="N7305" i="1"/>
  <c r="S7304" i="1"/>
  <c r="R7304" i="1"/>
  <c r="P7304" i="1"/>
  <c r="O7304" i="1"/>
  <c r="N7304" i="1"/>
  <c r="S7303" i="1"/>
  <c r="R7303" i="1"/>
  <c r="P7303" i="1"/>
  <c r="O7303" i="1"/>
  <c r="N7303" i="1"/>
  <c r="S7302" i="1"/>
  <c r="R7302" i="1"/>
  <c r="P7302" i="1"/>
  <c r="O7302" i="1"/>
  <c r="N7302" i="1"/>
  <c r="S7301" i="1"/>
  <c r="R7301" i="1"/>
  <c r="P7301" i="1"/>
  <c r="O7301" i="1"/>
  <c r="N7301" i="1"/>
  <c r="S7300" i="1"/>
  <c r="R7300" i="1"/>
  <c r="P7300" i="1"/>
  <c r="O7300" i="1"/>
  <c r="N7300" i="1"/>
  <c r="S7299" i="1"/>
  <c r="R7299" i="1"/>
  <c r="P7299" i="1"/>
  <c r="O7299" i="1"/>
  <c r="N7299" i="1"/>
  <c r="S7298" i="1"/>
  <c r="R7298" i="1"/>
  <c r="P7298" i="1"/>
  <c r="O7298" i="1"/>
  <c r="N7298" i="1"/>
  <c r="S7297" i="1"/>
  <c r="R7297" i="1"/>
  <c r="P7297" i="1"/>
  <c r="O7297" i="1"/>
  <c r="N7297" i="1"/>
  <c r="S7296" i="1"/>
  <c r="R7296" i="1"/>
  <c r="P7296" i="1"/>
  <c r="O7296" i="1"/>
  <c r="N7296" i="1"/>
  <c r="S7295" i="1"/>
  <c r="R7295" i="1"/>
  <c r="P7295" i="1"/>
  <c r="O7295" i="1"/>
  <c r="N7295" i="1"/>
  <c r="S7294" i="1"/>
  <c r="R7294" i="1"/>
  <c r="P7294" i="1"/>
  <c r="O7294" i="1"/>
  <c r="N7294" i="1"/>
  <c r="S7293" i="1"/>
  <c r="R7293" i="1"/>
  <c r="P7293" i="1"/>
  <c r="O7293" i="1"/>
  <c r="N7293" i="1"/>
  <c r="S7292" i="1"/>
  <c r="R7292" i="1"/>
  <c r="P7292" i="1"/>
  <c r="O7292" i="1"/>
  <c r="N7292" i="1"/>
  <c r="S7291" i="1"/>
  <c r="R7291" i="1"/>
  <c r="P7291" i="1"/>
  <c r="O7291" i="1"/>
  <c r="N7291" i="1"/>
  <c r="S7290" i="1"/>
  <c r="R7290" i="1"/>
  <c r="P7290" i="1"/>
  <c r="O7290" i="1"/>
  <c r="N7290" i="1"/>
  <c r="S7289" i="1"/>
  <c r="R7289" i="1"/>
  <c r="P7289" i="1"/>
  <c r="O7289" i="1"/>
  <c r="N7289" i="1"/>
  <c r="S7288" i="1"/>
  <c r="R7288" i="1"/>
  <c r="P7288" i="1"/>
  <c r="O7288" i="1"/>
  <c r="N7288" i="1"/>
  <c r="S7287" i="1"/>
  <c r="R7287" i="1"/>
  <c r="P7287" i="1"/>
  <c r="O7287" i="1"/>
  <c r="N7287" i="1"/>
  <c r="S7286" i="1"/>
  <c r="R7286" i="1"/>
  <c r="P7286" i="1"/>
  <c r="O7286" i="1"/>
  <c r="N7286" i="1"/>
  <c r="S7285" i="1"/>
  <c r="R7285" i="1"/>
  <c r="P7285" i="1"/>
  <c r="O7285" i="1"/>
  <c r="N7285" i="1"/>
  <c r="S7284" i="1"/>
  <c r="R7284" i="1"/>
  <c r="P7284" i="1"/>
  <c r="O7284" i="1"/>
  <c r="N7284" i="1"/>
  <c r="S7283" i="1"/>
  <c r="R7283" i="1"/>
  <c r="P7283" i="1"/>
  <c r="O7283" i="1"/>
  <c r="N7283" i="1"/>
  <c r="S7282" i="1"/>
  <c r="R7282" i="1"/>
  <c r="P7282" i="1"/>
  <c r="O7282" i="1"/>
  <c r="N7282" i="1"/>
  <c r="S7281" i="1"/>
  <c r="R7281" i="1"/>
  <c r="P7281" i="1"/>
  <c r="O7281" i="1"/>
  <c r="N7281" i="1"/>
  <c r="S7280" i="1"/>
  <c r="R7280" i="1"/>
  <c r="P7280" i="1"/>
  <c r="O7280" i="1"/>
  <c r="N7280" i="1"/>
  <c r="S7279" i="1"/>
  <c r="R7279" i="1"/>
  <c r="P7279" i="1"/>
  <c r="O7279" i="1"/>
  <c r="N7279" i="1"/>
  <c r="S7278" i="1"/>
  <c r="R7278" i="1"/>
  <c r="P7278" i="1"/>
  <c r="O7278" i="1"/>
  <c r="N7278" i="1"/>
  <c r="S7277" i="1"/>
  <c r="R7277" i="1"/>
  <c r="P7277" i="1"/>
  <c r="O7277" i="1"/>
  <c r="N7277" i="1"/>
  <c r="S7276" i="1"/>
  <c r="R7276" i="1"/>
  <c r="P7276" i="1"/>
  <c r="O7276" i="1"/>
  <c r="N7276" i="1"/>
  <c r="S7275" i="1"/>
  <c r="R7275" i="1"/>
  <c r="P7275" i="1"/>
  <c r="O7275" i="1"/>
  <c r="N7275" i="1"/>
  <c r="S7274" i="1"/>
  <c r="R7274" i="1"/>
  <c r="P7274" i="1"/>
  <c r="O7274" i="1"/>
  <c r="N7274" i="1"/>
  <c r="S7273" i="1"/>
  <c r="R7273" i="1"/>
  <c r="P7273" i="1"/>
  <c r="O7273" i="1"/>
  <c r="N7273" i="1"/>
  <c r="S7272" i="1"/>
  <c r="R7272" i="1"/>
  <c r="P7272" i="1"/>
  <c r="O7272" i="1"/>
  <c r="N7272" i="1"/>
  <c r="S7271" i="1"/>
  <c r="R7271" i="1"/>
  <c r="P7271" i="1"/>
  <c r="O7271" i="1"/>
  <c r="N7271" i="1"/>
  <c r="S7270" i="1"/>
  <c r="R7270" i="1"/>
  <c r="P7270" i="1"/>
  <c r="O7270" i="1"/>
  <c r="N7270" i="1"/>
  <c r="S7269" i="1"/>
  <c r="R7269" i="1"/>
  <c r="P7269" i="1"/>
  <c r="O7269" i="1"/>
  <c r="N7269" i="1"/>
  <c r="S7268" i="1"/>
  <c r="R7268" i="1"/>
  <c r="P7268" i="1"/>
  <c r="O7268" i="1"/>
  <c r="N7268" i="1"/>
  <c r="S7267" i="1"/>
  <c r="R7267" i="1"/>
  <c r="P7267" i="1"/>
  <c r="O7267" i="1"/>
  <c r="N7267" i="1"/>
  <c r="S7266" i="1"/>
  <c r="R7266" i="1"/>
  <c r="P7266" i="1"/>
  <c r="O7266" i="1"/>
  <c r="N7266" i="1"/>
  <c r="S7265" i="1"/>
  <c r="R7265" i="1"/>
  <c r="P7265" i="1"/>
  <c r="O7265" i="1"/>
  <c r="N7265" i="1"/>
  <c r="S7264" i="1"/>
  <c r="R7264" i="1"/>
  <c r="P7264" i="1"/>
  <c r="O7264" i="1"/>
  <c r="N7264" i="1"/>
  <c r="S7263" i="1"/>
  <c r="R7263" i="1"/>
  <c r="P7263" i="1"/>
  <c r="O7263" i="1"/>
  <c r="N7263" i="1"/>
  <c r="S7262" i="1"/>
  <c r="R7262" i="1"/>
  <c r="P7262" i="1"/>
  <c r="O7262" i="1"/>
  <c r="N7262" i="1"/>
  <c r="S7261" i="1"/>
  <c r="R7261" i="1"/>
  <c r="P7261" i="1"/>
  <c r="O7261" i="1"/>
  <c r="N7261" i="1"/>
  <c r="S7260" i="1"/>
  <c r="R7260" i="1"/>
  <c r="P7260" i="1"/>
  <c r="O7260" i="1"/>
  <c r="N7260" i="1"/>
  <c r="S7259" i="1"/>
  <c r="R7259" i="1"/>
  <c r="P7259" i="1"/>
  <c r="O7259" i="1"/>
  <c r="N7259" i="1"/>
  <c r="S7258" i="1"/>
  <c r="R7258" i="1"/>
  <c r="P7258" i="1"/>
  <c r="O7258" i="1"/>
  <c r="N7258" i="1"/>
  <c r="S7257" i="1"/>
  <c r="R7257" i="1"/>
  <c r="P7257" i="1"/>
  <c r="O7257" i="1"/>
  <c r="N7257" i="1"/>
  <c r="S7256" i="1"/>
  <c r="R7256" i="1"/>
  <c r="P7256" i="1"/>
  <c r="O7256" i="1"/>
  <c r="N7256" i="1"/>
  <c r="S7255" i="1"/>
  <c r="R7255" i="1"/>
  <c r="P7255" i="1"/>
  <c r="O7255" i="1"/>
  <c r="N7255" i="1"/>
  <c r="S7254" i="1"/>
  <c r="R7254" i="1"/>
  <c r="P7254" i="1"/>
  <c r="O7254" i="1"/>
  <c r="N7254" i="1"/>
  <c r="S7253" i="1"/>
  <c r="R7253" i="1"/>
  <c r="P7253" i="1"/>
  <c r="O7253" i="1"/>
  <c r="N7253" i="1"/>
  <c r="S7252" i="1"/>
  <c r="R7252" i="1"/>
  <c r="P7252" i="1"/>
  <c r="O7252" i="1"/>
  <c r="N7252" i="1"/>
  <c r="S7251" i="1"/>
  <c r="R7251" i="1"/>
  <c r="P7251" i="1"/>
  <c r="O7251" i="1"/>
  <c r="N7251" i="1"/>
  <c r="S7250" i="1"/>
  <c r="R7250" i="1"/>
  <c r="P7250" i="1"/>
  <c r="O7250" i="1"/>
  <c r="N7250" i="1"/>
  <c r="S7249" i="1"/>
  <c r="R7249" i="1"/>
  <c r="P7249" i="1"/>
  <c r="O7249" i="1"/>
  <c r="N7249" i="1"/>
  <c r="S7248" i="1"/>
  <c r="R7248" i="1"/>
  <c r="P7248" i="1"/>
  <c r="O7248" i="1"/>
  <c r="N7248" i="1"/>
  <c r="S7247" i="1"/>
  <c r="R7247" i="1"/>
  <c r="P7247" i="1"/>
  <c r="O7247" i="1"/>
  <c r="N7247" i="1"/>
  <c r="S7246" i="1"/>
  <c r="R7246" i="1"/>
  <c r="P7246" i="1"/>
  <c r="O7246" i="1"/>
  <c r="N7246" i="1"/>
  <c r="S7245" i="1"/>
  <c r="R7245" i="1"/>
  <c r="P7245" i="1"/>
  <c r="O7245" i="1"/>
  <c r="N7245" i="1"/>
  <c r="S7244" i="1"/>
  <c r="R7244" i="1"/>
  <c r="P7244" i="1"/>
  <c r="O7244" i="1"/>
  <c r="N7244" i="1"/>
  <c r="S7243" i="1"/>
  <c r="R7243" i="1"/>
  <c r="P7243" i="1"/>
  <c r="O7243" i="1"/>
  <c r="N7243" i="1"/>
  <c r="S7242" i="1"/>
  <c r="R7242" i="1"/>
  <c r="P7242" i="1"/>
  <c r="O7242" i="1"/>
  <c r="N7242" i="1"/>
  <c r="S7241" i="1"/>
  <c r="R7241" i="1"/>
  <c r="P7241" i="1"/>
  <c r="O7241" i="1"/>
  <c r="N7241" i="1"/>
  <c r="S7240" i="1"/>
  <c r="R7240" i="1"/>
  <c r="P7240" i="1"/>
  <c r="O7240" i="1"/>
  <c r="N7240" i="1"/>
  <c r="S7239" i="1"/>
  <c r="R7239" i="1"/>
  <c r="P7239" i="1"/>
  <c r="O7239" i="1"/>
  <c r="N7239" i="1"/>
  <c r="S7238" i="1"/>
  <c r="R7238" i="1"/>
  <c r="P7238" i="1"/>
  <c r="O7238" i="1"/>
  <c r="N7238" i="1"/>
  <c r="S7237" i="1"/>
  <c r="R7237" i="1"/>
  <c r="P7237" i="1"/>
  <c r="O7237" i="1"/>
  <c r="N7237" i="1"/>
  <c r="S7236" i="1"/>
  <c r="R7236" i="1"/>
  <c r="P7236" i="1"/>
  <c r="O7236" i="1"/>
  <c r="N7236" i="1"/>
  <c r="S7235" i="1"/>
  <c r="R7235" i="1"/>
  <c r="P7235" i="1"/>
  <c r="O7235" i="1"/>
  <c r="N7235" i="1"/>
  <c r="S7234" i="1"/>
  <c r="R7234" i="1"/>
  <c r="P7234" i="1"/>
  <c r="O7234" i="1"/>
  <c r="N7234" i="1"/>
  <c r="S7233" i="1"/>
  <c r="R7233" i="1"/>
  <c r="P7233" i="1"/>
  <c r="O7233" i="1"/>
  <c r="N7233" i="1"/>
  <c r="S7232" i="1"/>
  <c r="R7232" i="1"/>
  <c r="P7232" i="1"/>
  <c r="O7232" i="1"/>
  <c r="N7232" i="1"/>
  <c r="S7231" i="1"/>
  <c r="R7231" i="1"/>
  <c r="P7231" i="1"/>
  <c r="O7231" i="1"/>
  <c r="N7231" i="1"/>
  <c r="S7230" i="1"/>
  <c r="R7230" i="1"/>
  <c r="P7230" i="1"/>
  <c r="O7230" i="1"/>
  <c r="N7230" i="1"/>
  <c r="S7229" i="1"/>
  <c r="R7229" i="1"/>
  <c r="P7229" i="1"/>
  <c r="O7229" i="1"/>
  <c r="N7229" i="1"/>
  <c r="S7228" i="1"/>
  <c r="R7228" i="1"/>
  <c r="P7228" i="1"/>
  <c r="O7228" i="1"/>
  <c r="N7228" i="1"/>
  <c r="S7227" i="1"/>
  <c r="R7227" i="1"/>
  <c r="P7227" i="1"/>
  <c r="O7227" i="1"/>
  <c r="N7227" i="1"/>
  <c r="S7226" i="1"/>
  <c r="R7226" i="1"/>
  <c r="P7226" i="1"/>
  <c r="O7226" i="1"/>
  <c r="N7226" i="1"/>
  <c r="S7225" i="1"/>
  <c r="R7225" i="1"/>
  <c r="P7225" i="1"/>
  <c r="O7225" i="1"/>
  <c r="N7225" i="1"/>
  <c r="S7224" i="1"/>
  <c r="R7224" i="1"/>
  <c r="P7224" i="1"/>
  <c r="O7224" i="1"/>
  <c r="N7224" i="1"/>
  <c r="S7223" i="1"/>
  <c r="R7223" i="1"/>
  <c r="P7223" i="1"/>
  <c r="O7223" i="1"/>
  <c r="N7223" i="1"/>
  <c r="S7222" i="1"/>
  <c r="R7222" i="1"/>
  <c r="P7222" i="1"/>
  <c r="O7222" i="1"/>
  <c r="N7222" i="1"/>
  <c r="S7221" i="1"/>
  <c r="R7221" i="1"/>
  <c r="P7221" i="1"/>
  <c r="O7221" i="1"/>
  <c r="N7221" i="1"/>
  <c r="S7220" i="1"/>
  <c r="R7220" i="1"/>
  <c r="P7220" i="1"/>
  <c r="O7220" i="1"/>
  <c r="N7220" i="1"/>
  <c r="S7219" i="1"/>
  <c r="R7219" i="1"/>
  <c r="P7219" i="1"/>
  <c r="O7219" i="1"/>
  <c r="N7219" i="1"/>
  <c r="S7218" i="1"/>
  <c r="R7218" i="1"/>
  <c r="P7218" i="1"/>
  <c r="O7218" i="1"/>
  <c r="N7218" i="1"/>
  <c r="S7217" i="1"/>
  <c r="R7217" i="1"/>
  <c r="P7217" i="1"/>
  <c r="O7217" i="1"/>
  <c r="N7217" i="1"/>
  <c r="S7216" i="1"/>
  <c r="R7216" i="1"/>
  <c r="P7216" i="1"/>
  <c r="O7216" i="1"/>
  <c r="N7216" i="1"/>
  <c r="S7215" i="1"/>
  <c r="R7215" i="1"/>
  <c r="P7215" i="1"/>
  <c r="O7215" i="1"/>
  <c r="N7215" i="1"/>
  <c r="S7214" i="1"/>
  <c r="R7214" i="1"/>
  <c r="P7214" i="1"/>
  <c r="O7214" i="1"/>
  <c r="N7214" i="1"/>
  <c r="S7213" i="1"/>
  <c r="R7213" i="1"/>
  <c r="P7213" i="1"/>
  <c r="O7213" i="1"/>
  <c r="N7213" i="1"/>
  <c r="S7212" i="1"/>
  <c r="R7212" i="1"/>
  <c r="P7212" i="1"/>
  <c r="O7212" i="1"/>
  <c r="N7212" i="1"/>
  <c r="S7211" i="1"/>
  <c r="R7211" i="1"/>
  <c r="P7211" i="1"/>
  <c r="O7211" i="1"/>
  <c r="N7211" i="1"/>
  <c r="S7210" i="1"/>
  <c r="R7210" i="1"/>
  <c r="P7210" i="1"/>
  <c r="O7210" i="1"/>
  <c r="N7210" i="1"/>
  <c r="S7209" i="1"/>
  <c r="R7209" i="1"/>
  <c r="P7209" i="1"/>
  <c r="O7209" i="1"/>
  <c r="N7209" i="1"/>
  <c r="S7208" i="1"/>
  <c r="R7208" i="1"/>
  <c r="P7208" i="1"/>
  <c r="O7208" i="1"/>
  <c r="N7208" i="1"/>
  <c r="S7207" i="1"/>
  <c r="R7207" i="1"/>
  <c r="P7207" i="1"/>
  <c r="O7207" i="1"/>
  <c r="N7207" i="1"/>
  <c r="S7206" i="1"/>
  <c r="R7206" i="1"/>
  <c r="P7206" i="1"/>
  <c r="O7206" i="1"/>
  <c r="N7206" i="1"/>
  <c r="S7205" i="1"/>
  <c r="R7205" i="1"/>
  <c r="P7205" i="1"/>
  <c r="O7205" i="1"/>
  <c r="N7205" i="1"/>
  <c r="S7204" i="1"/>
  <c r="R7204" i="1"/>
  <c r="P7204" i="1"/>
  <c r="O7204" i="1"/>
  <c r="N7204" i="1"/>
  <c r="S7203" i="1"/>
  <c r="R7203" i="1"/>
  <c r="P7203" i="1"/>
  <c r="O7203" i="1"/>
  <c r="N7203" i="1"/>
  <c r="S7202" i="1"/>
  <c r="R7202" i="1"/>
  <c r="P7202" i="1"/>
  <c r="O7202" i="1"/>
  <c r="N7202" i="1"/>
  <c r="S7201" i="1"/>
  <c r="R7201" i="1"/>
  <c r="P7201" i="1"/>
  <c r="O7201" i="1"/>
  <c r="N7201" i="1"/>
  <c r="S7200" i="1"/>
  <c r="R7200" i="1"/>
  <c r="P7200" i="1"/>
  <c r="O7200" i="1"/>
  <c r="N7200" i="1"/>
  <c r="S7199" i="1"/>
  <c r="R7199" i="1"/>
  <c r="P7199" i="1"/>
  <c r="O7199" i="1"/>
  <c r="N7199" i="1"/>
  <c r="S7198" i="1"/>
  <c r="R7198" i="1"/>
  <c r="P7198" i="1"/>
  <c r="O7198" i="1"/>
  <c r="N7198" i="1"/>
  <c r="S7197" i="1"/>
  <c r="R7197" i="1"/>
  <c r="P7197" i="1"/>
  <c r="O7197" i="1"/>
  <c r="N7197" i="1"/>
  <c r="S7196" i="1"/>
  <c r="R7196" i="1"/>
  <c r="P7196" i="1"/>
  <c r="O7196" i="1"/>
  <c r="N7196" i="1"/>
  <c r="S7195" i="1"/>
  <c r="R7195" i="1"/>
  <c r="P7195" i="1"/>
  <c r="O7195" i="1"/>
  <c r="N7195" i="1"/>
  <c r="S7194" i="1"/>
  <c r="R7194" i="1"/>
  <c r="P7194" i="1"/>
  <c r="O7194" i="1"/>
  <c r="N7194" i="1"/>
  <c r="S7193" i="1"/>
  <c r="R7193" i="1"/>
  <c r="P7193" i="1"/>
  <c r="O7193" i="1"/>
  <c r="N7193" i="1"/>
  <c r="S7192" i="1"/>
  <c r="R7192" i="1"/>
  <c r="P7192" i="1"/>
  <c r="O7192" i="1"/>
  <c r="N7192" i="1"/>
  <c r="S7191" i="1"/>
  <c r="R7191" i="1"/>
  <c r="P7191" i="1"/>
  <c r="O7191" i="1"/>
  <c r="N7191" i="1"/>
  <c r="S7190" i="1"/>
  <c r="R7190" i="1"/>
  <c r="P7190" i="1"/>
  <c r="O7190" i="1"/>
  <c r="N7190" i="1"/>
  <c r="S7189" i="1"/>
  <c r="R7189" i="1"/>
  <c r="P7189" i="1"/>
  <c r="O7189" i="1"/>
  <c r="N7189" i="1"/>
  <c r="S7188" i="1"/>
  <c r="R7188" i="1"/>
  <c r="P7188" i="1"/>
  <c r="O7188" i="1"/>
  <c r="N7188" i="1"/>
  <c r="S7187" i="1"/>
  <c r="R7187" i="1"/>
  <c r="P7187" i="1"/>
  <c r="O7187" i="1"/>
  <c r="N7187" i="1"/>
  <c r="S7186" i="1"/>
  <c r="R7186" i="1"/>
  <c r="P7186" i="1"/>
  <c r="O7186" i="1"/>
  <c r="N7186" i="1"/>
  <c r="S7185" i="1"/>
  <c r="R7185" i="1"/>
  <c r="P7185" i="1"/>
  <c r="O7185" i="1"/>
  <c r="N7185" i="1"/>
  <c r="S7184" i="1"/>
  <c r="R7184" i="1"/>
  <c r="P7184" i="1"/>
  <c r="O7184" i="1"/>
  <c r="N7184" i="1"/>
  <c r="S7183" i="1"/>
  <c r="R7183" i="1"/>
  <c r="P7183" i="1"/>
  <c r="O7183" i="1"/>
  <c r="N7183" i="1"/>
  <c r="S7182" i="1"/>
  <c r="R7182" i="1"/>
  <c r="P7182" i="1"/>
  <c r="O7182" i="1"/>
  <c r="N7182" i="1"/>
  <c r="S7181" i="1"/>
  <c r="R7181" i="1"/>
  <c r="P7181" i="1"/>
  <c r="O7181" i="1"/>
  <c r="N7181" i="1"/>
  <c r="S7180" i="1"/>
  <c r="R7180" i="1"/>
  <c r="P7180" i="1"/>
  <c r="O7180" i="1"/>
  <c r="N7180" i="1"/>
  <c r="S7179" i="1"/>
  <c r="R7179" i="1"/>
  <c r="P7179" i="1"/>
  <c r="O7179" i="1"/>
  <c r="N7179" i="1"/>
  <c r="S7178" i="1"/>
  <c r="R7178" i="1"/>
  <c r="P7178" i="1"/>
  <c r="O7178" i="1"/>
  <c r="N7178" i="1"/>
  <c r="S7177" i="1"/>
  <c r="R7177" i="1"/>
  <c r="P7177" i="1"/>
  <c r="O7177" i="1"/>
  <c r="N7177" i="1"/>
  <c r="S7176" i="1"/>
  <c r="R7176" i="1"/>
  <c r="P7176" i="1"/>
  <c r="O7176" i="1"/>
  <c r="N7176" i="1"/>
  <c r="S7175" i="1"/>
  <c r="R7175" i="1"/>
  <c r="P7175" i="1"/>
  <c r="O7175" i="1"/>
  <c r="N7175" i="1"/>
  <c r="S7174" i="1"/>
  <c r="R7174" i="1"/>
  <c r="P7174" i="1"/>
  <c r="O7174" i="1"/>
  <c r="N7174" i="1"/>
  <c r="S7173" i="1"/>
  <c r="R7173" i="1"/>
  <c r="P7173" i="1"/>
  <c r="O7173" i="1"/>
  <c r="N7173" i="1"/>
  <c r="S7172" i="1"/>
  <c r="R7172" i="1"/>
  <c r="P7172" i="1"/>
  <c r="O7172" i="1"/>
  <c r="N7172" i="1"/>
  <c r="S7171" i="1"/>
  <c r="R7171" i="1"/>
  <c r="P7171" i="1"/>
  <c r="O7171" i="1"/>
  <c r="N7171" i="1"/>
  <c r="S7170" i="1"/>
  <c r="R7170" i="1"/>
  <c r="P7170" i="1"/>
  <c r="O7170" i="1"/>
  <c r="N7170" i="1"/>
  <c r="S7169" i="1"/>
  <c r="R7169" i="1"/>
  <c r="P7169" i="1"/>
  <c r="O7169" i="1"/>
  <c r="N7169" i="1"/>
  <c r="S7168" i="1"/>
  <c r="R7168" i="1"/>
  <c r="P7168" i="1"/>
  <c r="O7168" i="1"/>
  <c r="N7168" i="1"/>
  <c r="S7167" i="1"/>
  <c r="R7167" i="1"/>
  <c r="P7167" i="1"/>
  <c r="O7167" i="1"/>
  <c r="N7167" i="1"/>
  <c r="S7166" i="1"/>
  <c r="R7166" i="1"/>
  <c r="P7166" i="1"/>
  <c r="O7166" i="1"/>
  <c r="N7166" i="1"/>
  <c r="S7165" i="1"/>
  <c r="R7165" i="1"/>
  <c r="P7165" i="1"/>
  <c r="O7165" i="1"/>
  <c r="N7165" i="1"/>
  <c r="S7164" i="1"/>
  <c r="R7164" i="1"/>
  <c r="P7164" i="1"/>
  <c r="O7164" i="1"/>
  <c r="N7164" i="1"/>
  <c r="S7163" i="1"/>
  <c r="R7163" i="1"/>
  <c r="P7163" i="1"/>
  <c r="O7163" i="1"/>
  <c r="N7163" i="1"/>
  <c r="S7162" i="1"/>
  <c r="R7162" i="1"/>
  <c r="P7162" i="1"/>
  <c r="O7162" i="1"/>
  <c r="N7162" i="1"/>
  <c r="S7161" i="1"/>
  <c r="R7161" i="1"/>
  <c r="P7161" i="1"/>
  <c r="O7161" i="1"/>
  <c r="N7161" i="1"/>
  <c r="S7160" i="1"/>
  <c r="R7160" i="1"/>
  <c r="P7160" i="1"/>
  <c r="O7160" i="1"/>
  <c r="N7160" i="1"/>
  <c r="S7159" i="1"/>
  <c r="R7159" i="1"/>
  <c r="P7159" i="1"/>
  <c r="O7159" i="1"/>
  <c r="N7159" i="1"/>
  <c r="S7158" i="1"/>
  <c r="R7158" i="1"/>
  <c r="P7158" i="1"/>
  <c r="O7158" i="1"/>
  <c r="N7158" i="1"/>
  <c r="S7157" i="1"/>
  <c r="R7157" i="1"/>
  <c r="P7157" i="1"/>
  <c r="O7157" i="1"/>
  <c r="N7157" i="1"/>
  <c r="S7156" i="1"/>
  <c r="R7156" i="1"/>
  <c r="P7156" i="1"/>
  <c r="O7156" i="1"/>
  <c r="N7156" i="1"/>
  <c r="S7155" i="1"/>
  <c r="R7155" i="1"/>
  <c r="P7155" i="1"/>
  <c r="O7155" i="1"/>
  <c r="N7155" i="1"/>
  <c r="S7154" i="1"/>
  <c r="R7154" i="1"/>
  <c r="P7154" i="1"/>
  <c r="O7154" i="1"/>
  <c r="N7154" i="1"/>
  <c r="S7153" i="1"/>
  <c r="R7153" i="1"/>
  <c r="P7153" i="1"/>
  <c r="O7153" i="1"/>
  <c r="N7153" i="1"/>
  <c r="S7152" i="1"/>
  <c r="R7152" i="1"/>
  <c r="P7152" i="1"/>
  <c r="O7152" i="1"/>
  <c r="N7152" i="1"/>
  <c r="S7151" i="1"/>
  <c r="R7151" i="1"/>
  <c r="P7151" i="1"/>
  <c r="O7151" i="1"/>
  <c r="N7151" i="1"/>
  <c r="S7150" i="1"/>
  <c r="R7150" i="1"/>
  <c r="P7150" i="1"/>
  <c r="O7150" i="1"/>
  <c r="N7150" i="1"/>
  <c r="S7149" i="1"/>
  <c r="R7149" i="1"/>
  <c r="P7149" i="1"/>
  <c r="O7149" i="1"/>
  <c r="N7149" i="1"/>
  <c r="S7148" i="1"/>
  <c r="R7148" i="1"/>
  <c r="P7148" i="1"/>
  <c r="O7148" i="1"/>
  <c r="N7148" i="1"/>
  <c r="S7147" i="1"/>
  <c r="R7147" i="1"/>
  <c r="P7147" i="1"/>
  <c r="O7147" i="1"/>
  <c r="N7147" i="1"/>
  <c r="S7146" i="1"/>
  <c r="R7146" i="1"/>
  <c r="P7146" i="1"/>
  <c r="O7146" i="1"/>
  <c r="N7146" i="1"/>
  <c r="S7145" i="1"/>
  <c r="R7145" i="1"/>
  <c r="P7145" i="1"/>
  <c r="O7145" i="1"/>
  <c r="N7145" i="1"/>
  <c r="S7144" i="1"/>
  <c r="R7144" i="1"/>
  <c r="P7144" i="1"/>
  <c r="O7144" i="1"/>
  <c r="N7144" i="1"/>
  <c r="S7143" i="1"/>
  <c r="R7143" i="1"/>
  <c r="P7143" i="1"/>
  <c r="O7143" i="1"/>
  <c r="N7143" i="1"/>
  <c r="S7142" i="1"/>
  <c r="R7142" i="1"/>
  <c r="P7142" i="1"/>
  <c r="O7142" i="1"/>
  <c r="N7142" i="1"/>
  <c r="S7141" i="1"/>
  <c r="R7141" i="1"/>
  <c r="P7141" i="1"/>
  <c r="O7141" i="1"/>
  <c r="N7141" i="1"/>
  <c r="S7140" i="1"/>
  <c r="R7140" i="1"/>
  <c r="P7140" i="1"/>
  <c r="O7140" i="1"/>
  <c r="N7140" i="1"/>
  <c r="S7139" i="1"/>
  <c r="R7139" i="1"/>
  <c r="P7139" i="1"/>
  <c r="O7139" i="1"/>
  <c r="N7139" i="1"/>
  <c r="S7138" i="1"/>
  <c r="R7138" i="1"/>
  <c r="P7138" i="1"/>
  <c r="O7138" i="1"/>
  <c r="N7138" i="1"/>
  <c r="S7137" i="1"/>
  <c r="R7137" i="1"/>
  <c r="P7137" i="1"/>
  <c r="O7137" i="1"/>
  <c r="N7137" i="1"/>
  <c r="S7136" i="1"/>
  <c r="R7136" i="1"/>
  <c r="P7136" i="1"/>
  <c r="O7136" i="1"/>
  <c r="N7136" i="1"/>
  <c r="S7135" i="1"/>
  <c r="R7135" i="1"/>
  <c r="P7135" i="1"/>
  <c r="O7135" i="1"/>
  <c r="N7135" i="1"/>
  <c r="S7134" i="1"/>
  <c r="R7134" i="1"/>
  <c r="P7134" i="1"/>
  <c r="O7134" i="1"/>
  <c r="N7134" i="1"/>
  <c r="S7133" i="1"/>
  <c r="R7133" i="1"/>
  <c r="P7133" i="1"/>
  <c r="O7133" i="1"/>
  <c r="N7133" i="1"/>
  <c r="S7132" i="1"/>
  <c r="R7132" i="1"/>
  <c r="P7132" i="1"/>
  <c r="O7132" i="1"/>
  <c r="N7132" i="1"/>
  <c r="S7131" i="1"/>
  <c r="R7131" i="1"/>
  <c r="P7131" i="1"/>
  <c r="O7131" i="1"/>
  <c r="N7131" i="1"/>
  <c r="S7130" i="1"/>
  <c r="R7130" i="1"/>
  <c r="P7130" i="1"/>
  <c r="O7130" i="1"/>
  <c r="N7130" i="1"/>
  <c r="S7129" i="1"/>
  <c r="R7129" i="1"/>
  <c r="P7129" i="1"/>
  <c r="O7129" i="1"/>
  <c r="N7129" i="1"/>
  <c r="S7128" i="1"/>
  <c r="R7128" i="1"/>
  <c r="P7128" i="1"/>
  <c r="O7128" i="1"/>
  <c r="N7128" i="1"/>
  <c r="S7127" i="1"/>
  <c r="R7127" i="1"/>
  <c r="P7127" i="1"/>
  <c r="O7127" i="1"/>
  <c r="N7127" i="1"/>
  <c r="S7126" i="1"/>
  <c r="R7126" i="1"/>
  <c r="P7126" i="1"/>
  <c r="O7126" i="1"/>
  <c r="N7126" i="1"/>
  <c r="S7125" i="1"/>
  <c r="R7125" i="1"/>
  <c r="P7125" i="1"/>
  <c r="O7125" i="1"/>
  <c r="N7125" i="1"/>
  <c r="S7124" i="1"/>
  <c r="R7124" i="1"/>
  <c r="P7124" i="1"/>
  <c r="O7124" i="1"/>
  <c r="N7124" i="1"/>
  <c r="S7123" i="1"/>
  <c r="R7123" i="1"/>
  <c r="P7123" i="1"/>
  <c r="O7123" i="1"/>
  <c r="N7123" i="1"/>
  <c r="S7122" i="1"/>
  <c r="R7122" i="1"/>
  <c r="P7122" i="1"/>
  <c r="O7122" i="1"/>
  <c r="N7122" i="1"/>
  <c r="S7121" i="1"/>
  <c r="R7121" i="1"/>
  <c r="P7121" i="1"/>
  <c r="O7121" i="1"/>
  <c r="N7121" i="1"/>
  <c r="S7120" i="1"/>
  <c r="R7120" i="1"/>
  <c r="P7120" i="1"/>
  <c r="O7120" i="1"/>
  <c r="N7120" i="1"/>
  <c r="S7119" i="1"/>
  <c r="R7119" i="1"/>
  <c r="P7119" i="1"/>
  <c r="O7119" i="1"/>
  <c r="N7119" i="1"/>
  <c r="S7118" i="1"/>
  <c r="R7118" i="1"/>
  <c r="P7118" i="1"/>
  <c r="O7118" i="1"/>
  <c r="N7118" i="1"/>
  <c r="S7117" i="1"/>
  <c r="R7117" i="1"/>
  <c r="P7117" i="1"/>
  <c r="O7117" i="1"/>
  <c r="N7117" i="1"/>
  <c r="S7116" i="1"/>
  <c r="R7116" i="1"/>
  <c r="P7116" i="1"/>
  <c r="O7116" i="1"/>
  <c r="N7116" i="1"/>
  <c r="S7115" i="1"/>
  <c r="R7115" i="1"/>
  <c r="P7115" i="1"/>
  <c r="O7115" i="1"/>
  <c r="N7115" i="1"/>
  <c r="S7114" i="1"/>
  <c r="R7114" i="1"/>
  <c r="P7114" i="1"/>
  <c r="O7114" i="1"/>
  <c r="N7114" i="1"/>
  <c r="S7113" i="1"/>
  <c r="R7113" i="1"/>
  <c r="P7113" i="1"/>
  <c r="O7113" i="1"/>
  <c r="N7113" i="1"/>
  <c r="S7112" i="1"/>
  <c r="R7112" i="1"/>
  <c r="P7112" i="1"/>
  <c r="O7112" i="1"/>
  <c r="N7112" i="1"/>
  <c r="S7111" i="1"/>
  <c r="R7111" i="1"/>
  <c r="P7111" i="1"/>
  <c r="O7111" i="1"/>
  <c r="N7111" i="1"/>
  <c r="S7110" i="1"/>
  <c r="R7110" i="1"/>
  <c r="P7110" i="1"/>
  <c r="O7110" i="1"/>
  <c r="N7110" i="1"/>
  <c r="S7109" i="1"/>
  <c r="R7109" i="1"/>
  <c r="P7109" i="1"/>
  <c r="O7109" i="1"/>
  <c r="N7109" i="1"/>
  <c r="S7108" i="1"/>
  <c r="R7108" i="1"/>
  <c r="P7108" i="1"/>
  <c r="O7108" i="1"/>
  <c r="N7108" i="1"/>
  <c r="S7107" i="1"/>
  <c r="R7107" i="1"/>
  <c r="P7107" i="1"/>
  <c r="O7107" i="1"/>
  <c r="N7107" i="1"/>
  <c r="S7106" i="1"/>
  <c r="R7106" i="1"/>
  <c r="P7106" i="1"/>
  <c r="O7106" i="1"/>
  <c r="N7106" i="1"/>
  <c r="S7105" i="1"/>
  <c r="R7105" i="1"/>
  <c r="P7105" i="1"/>
  <c r="O7105" i="1"/>
  <c r="N7105" i="1"/>
  <c r="S7104" i="1"/>
  <c r="R7104" i="1"/>
  <c r="P7104" i="1"/>
  <c r="O7104" i="1"/>
  <c r="N7104" i="1"/>
  <c r="S7103" i="1"/>
  <c r="R7103" i="1"/>
  <c r="P7103" i="1"/>
  <c r="O7103" i="1"/>
  <c r="N7103" i="1"/>
  <c r="S7102" i="1"/>
  <c r="R7102" i="1"/>
  <c r="P7102" i="1"/>
  <c r="O7102" i="1"/>
  <c r="N7102" i="1"/>
  <c r="S7101" i="1"/>
  <c r="R7101" i="1"/>
  <c r="P7101" i="1"/>
  <c r="O7101" i="1"/>
  <c r="N7101" i="1"/>
  <c r="S7100" i="1"/>
  <c r="R7100" i="1"/>
  <c r="P7100" i="1"/>
  <c r="O7100" i="1"/>
  <c r="N7100" i="1"/>
  <c r="S7099" i="1"/>
  <c r="R7099" i="1"/>
  <c r="P7099" i="1"/>
  <c r="O7099" i="1"/>
  <c r="N7099" i="1"/>
  <c r="S7098" i="1"/>
  <c r="R7098" i="1"/>
  <c r="P7098" i="1"/>
  <c r="O7098" i="1"/>
  <c r="N7098" i="1"/>
  <c r="S7097" i="1"/>
  <c r="R7097" i="1"/>
  <c r="P7097" i="1"/>
  <c r="O7097" i="1"/>
  <c r="N7097" i="1"/>
  <c r="S7096" i="1"/>
  <c r="R7096" i="1"/>
  <c r="P7096" i="1"/>
  <c r="O7096" i="1"/>
  <c r="N7096" i="1"/>
  <c r="S7095" i="1"/>
  <c r="R7095" i="1"/>
  <c r="P7095" i="1"/>
  <c r="O7095" i="1"/>
  <c r="N7095" i="1"/>
  <c r="S7094" i="1"/>
  <c r="R7094" i="1"/>
  <c r="P7094" i="1"/>
  <c r="O7094" i="1"/>
  <c r="N7094" i="1"/>
  <c r="S7093" i="1"/>
  <c r="R7093" i="1"/>
  <c r="P7093" i="1"/>
  <c r="O7093" i="1"/>
  <c r="N7093" i="1"/>
  <c r="S7092" i="1"/>
  <c r="R7092" i="1"/>
  <c r="P7092" i="1"/>
  <c r="O7092" i="1"/>
  <c r="N7092" i="1"/>
  <c r="S7091" i="1"/>
  <c r="R7091" i="1"/>
  <c r="P7091" i="1"/>
  <c r="O7091" i="1"/>
  <c r="N7091" i="1"/>
  <c r="S7090" i="1"/>
  <c r="R7090" i="1"/>
  <c r="P7090" i="1"/>
  <c r="O7090" i="1"/>
  <c r="N7090" i="1"/>
  <c r="S7089" i="1"/>
  <c r="R7089" i="1"/>
  <c r="P7089" i="1"/>
  <c r="O7089" i="1"/>
  <c r="N7089" i="1"/>
  <c r="S7088" i="1"/>
  <c r="R7088" i="1"/>
  <c r="P7088" i="1"/>
  <c r="O7088" i="1"/>
  <c r="N7088" i="1"/>
  <c r="S7087" i="1"/>
  <c r="R7087" i="1"/>
  <c r="P7087" i="1"/>
  <c r="O7087" i="1"/>
  <c r="N7087" i="1"/>
  <c r="S7086" i="1"/>
  <c r="R7086" i="1"/>
  <c r="P7086" i="1"/>
  <c r="O7086" i="1"/>
  <c r="N7086" i="1"/>
  <c r="S7085" i="1"/>
  <c r="R7085" i="1"/>
  <c r="P7085" i="1"/>
  <c r="O7085" i="1"/>
  <c r="N7085" i="1"/>
  <c r="S7084" i="1"/>
  <c r="R7084" i="1"/>
  <c r="P7084" i="1"/>
  <c r="O7084" i="1"/>
  <c r="N7084" i="1"/>
  <c r="S7083" i="1"/>
  <c r="R7083" i="1"/>
  <c r="P7083" i="1"/>
  <c r="O7083" i="1"/>
  <c r="N7083" i="1"/>
  <c r="S7082" i="1"/>
  <c r="R7082" i="1"/>
  <c r="P7082" i="1"/>
  <c r="O7082" i="1"/>
  <c r="N7082" i="1"/>
  <c r="S7081" i="1"/>
  <c r="R7081" i="1"/>
  <c r="P7081" i="1"/>
  <c r="O7081" i="1"/>
  <c r="N7081" i="1"/>
  <c r="S7080" i="1"/>
  <c r="R7080" i="1"/>
  <c r="P7080" i="1"/>
  <c r="O7080" i="1"/>
  <c r="N7080" i="1"/>
  <c r="S7079" i="1"/>
  <c r="R7079" i="1"/>
  <c r="P7079" i="1"/>
  <c r="O7079" i="1"/>
  <c r="N7079" i="1"/>
  <c r="S7078" i="1"/>
  <c r="R7078" i="1"/>
  <c r="P7078" i="1"/>
  <c r="O7078" i="1"/>
  <c r="N7078" i="1"/>
  <c r="S7077" i="1"/>
  <c r="R7077" i="1"/>
  <c r="P7077" i="1"/>
  <c r="O7077" i="1"/>
  <c r="N7077" i="1"/>
  <c r="S7076" i="1"/>
  <c r="R7076" i="1"/>
  <c r="P7076" i="1"/>
  <c r="O7076" i="1"/>
  <c r="N7076" i="1"/>
  <c r="S7075" i="1"/>
  <c r="R7075" i="1"/>
  <c r="P7075" i="1"/>
  <c r="O7075" i="1"/>
  <c r="N7075" i="1"/>
  <c r="S7074" i="1"/>
  <c r="R7074" i="1"/>
  <c r="P7074" i="1"/>
  <c r="O7074" i="1"/>
  <c r="N7074" i="1"/>
  <c r="S7073" i="1"/>
  <c r="R7073" i="1"/>
  <c r="P7073" i="1"/>
  <c r="O7073" i="1"/>
  <c r="N7073" i="1"/>
  <c r="S7072" i="1"/>
  <c r="R7072" i="1"/>
  <c r="P7072" i="1"/>
  <c r="O7072" i="1"/>
  <c r="N7072" i="1"/>
  <c r="S7071" i="1"/>
  <c r="R7071" i="1"/>
  <c r="P7071" i="1"/>
  <c r="O7071" i="1"/>
  <c r="N7071" i="1"/>
  <c r="S7070" i="1"/>
  <c r="R7070" i="1"/>
  <c r="P7070" i="1"/>
  <c r="O7070" i="1"/>
  <c r="N7070" i="1"/>
  <c r="S7069" i="1"/>
  <c r="R7069" i="1"/>
  <c r="P7069" i="1"/>
  <c r="O7069" i="1"/>
  <c r="N7069" i="1"/>
  <c r="S7068" i="1"/>
  <c r="R7068" i="1"/>
  <c r="P7068" i="1"/>
  <c r="O7068" i="1"/>
  <c r="N7068" i="1"/>
  <c r="S7067" i="1"/>
  <c r="R7067" i="1"/>
  <c r="P7067" i="1"/>
  <c r="O7067" i="1"/>
  <c r="N7067" i="1"/>
  <c r="S7066" i="1"/>
  <c r="R7066" i="1"/>
  <c r="P7066" i="1"/>
  <c r="O7066" i="1"/>
  <c r="N7066" i="1"/>
  <c r="S7065" i="1"/>
  <c r="R7065" i="1"/>
  <c r="P7065" i="1"/>
  <c r="O7065" i="1"/>
  <c r="N7065" i="1"/>
  <c r="S7064" i="1"/>
  <c r="R7064" i="1"/>
  <c r="P7064" i="1"/>
  <c r="O7064" i="1"/>
  <c r="N7064" i="1"/>
  <c r="S7063" i="1"/>
  <c r="R7063" i="1"/>
  <c r="P7063" i="1"/>
  <c r="O7063" i="1"/>
  <c r="N7063" i="1"/>
  <c r="S7062" i="1"/>
  <c r="R7062" i="1"/>
  <c r="P7062" i="1"/>
  <c r="O7062" i="1"/>
  <c r="N7062" i="1"/>
  <c r="S7061" i="1"/>
  <c r="R7061" i="1"/>
  <c r="P7061" i="1"/>
  <c r="O7061" i="1"/>
  <c r="N7061" i="1"/>
  <c r="S7060" i="1"/>
  <c r="R7060" i="1"/>
  <c r="P7060" i="1"/>
  <c r="O7060" i="1"/>
  <c r="N7060" i="1"/>
  <c r="S7059" i="1"/>
  <c r="R7059" i="1"/>
  <c r="P7059" i="1"/>
  <c r="O7059" i="1"/>
  <c r="N7059" i="1"/>
  <c r="S7058" i="1"/>
  <c r="R7058" i="1"/>
  <c r="P7058" i="1"/>
  <c r="O7058" i="1"/>
  <c r="N7058" i="1"/>
  <c r="S7057" i="1"/>
  <c r="R7057" i="1"/>
  <c r="P7057" i="1"/>
  <c r="O7057" i="1"/>
  <c r="N7057" i="1"/>
  <c r="S7056" i="1"/>
  <c r="R7056" i="1"/>
  <c r="P7056" i="1"/>
  <c r="O7056" i="1"/>
  <c r="N7056" i="1"/>
  <c r="S7055" i="1"/>
  <c r="R7055" i="1"/>
  <c r="P7055" i="1"/>
  <c r="O7055" i="1"/>
  <c r="N7055" i="1"/>
  <c r="S7054" i="1"/>
  <c r="R7054" i="1"/>
  <c r="P7054" i="1"/>
  <c r="O7054" i="1"/>
  <c r="N7054" i="1"/>
  <c r="S7053" i="1"/>
  <c r="R7053" i="1"/>
  <c r="P7053" i="1"/>
  <c r="O7053" i="1"/>
  <c r="N7053" i="1"/>
  <c r="S7052" i="1"/>
  <c r="R7052" i="1"/>
  <c r="P7052" i="1"/>
  <c r="O7052" i="1"/>
  <c r="N7052" i="1"/>
  <c r="S7051" i="1"/>
  <c r="R7051" i="1"/>
  <c r="P7051" i="1"/>
  <c r="O7051" i="1"/>
  <c r="N7051" i="1"/>
  <c r="S7050" i="1"/>
  <c r="R7050" i="1"/>
  <c r="P7050" i="1"/>
  <c r="O7050" i="1"/>
  <c r="N7050" i="1"/>
  <c r="S7049" i="1"/>
  <c r="R7049" i="1"/>
  <c r="P7049" i="1"/>
  <c r="O7049" i="1"/>
  <c r="N7049" i="1"/>
  <c r="S7048" i="1"/>
  <c r="R7048" i="1"/>
  <c r="P7048" i="1"/>
  <c r="O7048" i="1"/>
  <c r="N7048" i="1"/>
  <c r="S7047" i="1"/>
  <c r="R7047" i="1"/>
  <c r="P7047" i="1"/>
  <c r="O7047" i="1"/>
  <c r="N7047" i="1"/>
  <c r="S7046" i="1"/>
  <c r="R7046" i="1"/>
  <c r="P7046" i="1"/>
  <c r="O7046" i="1"/>
  <c r="N7046" i="1"/>
  <c r="S7045" i="1"/>
  <c r="R7045" i="1"/>
  <c r="P7045" i="1"/>
  <c r="O7045" i="1"/>
  <c r="N7045" i="1"/>
  <c r="S7044" i="1"/>
  <c r="R7044" i="1"/>
  <c r="P7044" i="1"/>
  <c r="O7044" i="1"/>
  <c r="N7044" i="1"/>
  <c r="S7043" i="1"/>
  <c r="R7043" i="1"/>
  <c r="P7043" i="1"/>
  <c r="O7043" i="1"/>
  <c r="N7043" i="1"/>
  <c r="S7042" i="1"/>
  <c r="R7042" i="1"/>
  <c r="P7042" i="1"/>
  <c r="O7042" i="1"/>
  <c r="N7042" i="1"/>
  <c r="S7041" i="1"/>
  <c r="R7041" i="1"/>
  <c r="P7041" i="1"/>
  <c r="O7041" i="1"/>
  <c r="N7041" i="1"/>
  <c r="S7040" i="1"/>
  <c r="R7040" i="1"/>
  <c r="P7040" i="1"/>
  <c r="O7040" i="1"/>
  <c r="N7040" i="1"/>
  <c r="S7039" i="1"/>
  <c r="R7039" i="1"/>
  <c r="P7039" i="1"/>
  <c r="O7039" i="1"/>
  <c r="N7039" i="1"/>
  <c r="S7038" i="1"/>
  <c r="R7038" i="1"/>
  <c r="P7038" i="1"/>
  <c r="O7038" i="1"/>
  <c r="N7038" i="1"/>
  <c r="S7037" i="1"/>
  <c r="R7037" i="1"/>
  <c r="P7037" i="1"/>
  <c r="O7037" i="1"/>
  <c r="N7037" i="1"/>
  <c r="S7036" i="1"/>
  <c r="R7036" i="1"/>
  <c r="P7036" i="1"/>
  <c r="O7036" i="1"/>
  <c r="N7036" i="1"/>
  <c r="S7035" i="1"/>
  <c r="R7035" i="1"/>
  <c r="P7035" i="1"/>
  <c r="O7035" i="1"/>
  <c r="N7035" i="1"/>
  <c r="S7034" i="1"/>
  <c r="R7034" i="1"/>
  <c r="P7034" i="1"/>
  <c r="O7034" i="1"/>
  <c r="N7034" i="1"/>
  <c r="S7033" i="1"/>
  <c r="R7033" i="1"/>
  <c r="P7033" i="1"/>
  <c r="O7033" i="1"/>
  <c r="N7033" i="1"/>
  <c r="S7032" i="1"/>
  <c r="R7032" i="1"/>
  <c r="P7032" i="1"/>
  <c r="O7032" i="1"/>
  <c r="N7032" i="1"/>
  <c r="S7031" i="1"/>
  <c r="R7031" i="1"/>
  <c r="P7031" i="1"/>
  <c r="O7031" i="1"/>
  <c r="N7031" i="1"/>
  <c r="S7030" i="1"/>
  <c r="R7030" i="1"/>
  <c r="P7030" i="1"/>
  <c r="O7030" i="1"/>
  <c r="N7030" i="1"/>
  <c r="S7029" i="1"/>
  <c r="R7029" i="1"/>
  <c r="P7029" i="1"/>
  <c r="O7029" i="1"/>
  <c r="N7029" i="1"/>
  <c r="S7028" i="1"/>
  <c r="R7028" i="1"/>
  <c r="P7028" i="1"/>
  <c r="O7028" i="1"/>
  <c r="N7028" i="1"/>
  <c r="S7027" i="1"/>
  <c r="R7027" i="1"/>
  <c r="P7027" i="1"/>
  <c r="O7027" i="1"/>
  <c r="N7027" i="1"/>
  <c r="S7026" i="1"/>
  <c r="R7026" i="1"/>
  <c r="P7026" i="1"/>
  <c r="O7026" i="1"/>
  <c r="N7026" i="1"/>
  <c r="S7025" i="1"/>
  <c r="R7025" i="1"/>
  <c r="P7025" i="1"/>
  <c r="O7025" i="1"/>
  <c r="N7025" i="1"/>
  <c r="S7024" i="1"/>
  <c r="R7024" i="1"/>
  <c r="P7024" i="1"/>
  <c r="O7024" i="1"/>
  <c r="N7024" i="1"/>
  <c r="S7023" i="1"/>
  <c r="R7023" i="1"/>
  <c r="P7023" i="1"/>
  <c r="O7023" i="1"/>
  <c r="N7023" i="1"/>
  <c r="S7022" i="1"/>
  <c r="R7022" i="1"/>
  <c r="P7022" i="1"/>
  <c r="O7022" i="1"/>
  <c r="N7022" i="1"/>
  <c r="S7021" i="1"/>
  <c r="R7021" i="1"/>
  <c r="P7021" i="1"/>
  <c r="O7021" i="1"/>
  <c r="N7021" i="1"/>
  <c r="S7020" i="1"/>
  <c r="R7020" i="1"/>
  <c r="P7020" i="1"/>
  <c r="O7020" i="1"/>
  <c r="N7020" i="1"/>
  <c r="S7019" i="1"/>
  <c r="R7019" i="1"/>
  <c r="P7019" i="1"/>
  <c r="O7019" i="1"/>
  <c r="N7019" i="1"/>
  <c r="S7018" i="1"/>
  <c r="R7018" i="1"/>
  <c r="P7018" i="1"/>
  <c r="O7018" i="1"/>
  <c r="N7018" i="1"/>
  <c r="S7017" i="1"/>
  <c r="R7017" i="1"/>
  <c r="P7017" i="1"/>
  <c r="O7017" i="1"/>
  <c r="N7017" i="1"/>
  <c r="S7016" i="1"/>
  <c r="R7016" i="1"/>
  <c r="P7016" i="1"/>
  <c r="O7016" i="1"/>
  <c r="N7016" i="1"/>
  <c r="S7015" i="1"/>
  <c r="R7015" i="1"/>
  <c r="P7015" i="1"/>
  <c r="O7015" i="1"/>
  <c r="N7015" i="1"/>
  <c r="S7014" i="1"/>
  <c r="R7014" i="1"/>
  <c r="P7014" i="1"/>
  <c r="O7014" i="1"/>
  <c r="N7014" i="1"/>
  <c r="S7013" i="1"/>
  <c r="R7013" i="1"/>
  <c r="P7013" i="1"/>
  <c r="O7013" i="1"/>
  <c r="N7013" i="1"/>
  <c r="S7012" i="1"/>
  <c r="R7012" i="1"/>
  <c r="P7012" i="1"/>
  <c r="O7012" i="1"/>
  <c r="N7012" i="1"/>
  <c r="S7011" i="1"/>
  <c r="R7011" i="1"/>
  <c r="P7011" i="1"/>
  <c r="O7011" i="1"/>
  <c r="N7011" i="1"/>
  <c r="S7010" i="1"/>
  <c r="R7010" i="1"/>
  <c r="P7010" i="1"/>
  <c r="O7010" i="1"/>
  <c r="N7010" i="1"/>
  <c r="S7009" i="1"/>
  <c r="R7009" i="1"/>
  <c r="P7009" i="1"/>
  <c r="O7009" i="1"/>
  <c r="N7009" i="1"/>
  <c r="S7008" i="1"/>
  <c r="R7008" i="1"/>
  <c r="P7008" i="1"/>
  <c r="O7008" i="1"/>
  <c r="N7008" i="1"/>
  <c r="S7007" i="1"/>
  <c r="R7007" i="1"/>
  <c r="P7007" i="1"/>
  <c r="O7007" i="1"/>
  <c r="N7007" i="1"/>
  <c r="S7006" i="1"/>
  <c r="R7006" i="1"/>
  <c r="P7006" i="1"/>
  <c r="O7006" i="1"/>
  <c r="N7006" i="1"/>
  <c r="S7005" i="1"/>
  <c r="R7005" i="1"/>
  <c r="P7005" i="1"/>
  <c r="O7005" i="1"/>
  <c r="N7005" i="1"/>
  <c r="S7004" i="1"/>
  <c r="R7004" i="1"/>
  <c r="P7004" i="1"/>
  <c r="O7004" i="1"/>
  <c r="N7004" i="1"/>
  <c r="S7003" i="1"/>
  <c r="R7003" i="1"/>
  <c r="P7003" i="1"/>
  <c r="O7003" i="1"/>
  <c r="N7003" i="1"/>
  <c r="S7002" i="1"/>
  <c r="R7002" i="1"/>
  <c r="P7002" i="1"/>
  <c r="O7002" i="1"/>
  <c r="N7002" i="1"/>
  <c r="S7001" i="1"/>
  <c r="R7001" i="1"/>
  <c r="P7001" i="1"/>
  <c r="O7001" i="1"/>
  <c r="N7001" i="1"/>
  <c r="S7000" i="1"/>
  <c r="R7000" i="1"/>
  <c r="P7000" i="1"/>
  <c r="O7000" i="1"/>
  <c r="N7000" i="1"/>
  <c r="S6999" i="1"/>
  <c r="R6999" i="1"/>
  <c r="P6999" i="1"/>
  <c r="O6999" i="1"/>
  <c r="N6999" i="1"/>
  <c r="S6998" i="1"/>
  <c r="R6998" i="1"/>
  <c r="P6998" i="1"/>
  <c r="O6998" i="1"/>
  <c r="N6998" i="1"/>
  <c r="S6997" i="1"/>
  <c r="R6997" i="1"/>
  <c r="P6997" i="1"/>
  <c r="O6997" i="1"/>
  <c r="N6997" i="1"/>
  <c r="S6996" i="1"/>
  <c r="R6996" i="1"/>
  <c r="P6996" i="1"/>
  <c r="O6996" i="1"/>
  <c r="N6996" i="1"/>
  <c r="S6995" i="1"/>
  <c r="R6995" i="1"/>
  <c r="P6995" i="1"/>
  <c r="O6995" i="1"/>
  <c r="N6995" i="1"/>
  <c r="S6994" i="1"/>
  <c r="R6994" i="1"/>
  <c r="P6994" i="1"/>
  <c r="O6994" i="1"/>
  <c r="N6994" i="1"/>
  <c r="S6993" i="1"/>
  <c r="R6993" i="1"/>
  <c r="P6993" i="1"/>
  <c r="O6993" i="1"/>
  <c r="N6993" i="1"/>
  <c r="S6992" i="1"/>
  <c r="R6992" i="1"/>
  <c r="P6992" i="1"/>
  <c r="O6992" i="1"/>
  <c r="N6992" i="1"/>
  <c r="S6991" i="1"/>
  <c r="R6991" i="1"/>
  <c r="P6991" i="1"/>
  <c r="O6991" i="1"/>
  <c r="N6991" i="1"/>
  <c r="S6990" i="1"/>
  <c r="R6990" i="1"/>
  <c r="P6990" i="1"/>
  <c r="O6990" i="1"/>
  <c r="N6990" i="1"/>
  <c r="S6989" i="1"/>
  <c r="R6989" i="1"/>
  <c r="P6989" i="1"/>
  <c r="O6989" i="1"/>
  <c r="N6989" i="1"/>
  <c r="S6988" i="1"/>
  <c r="R6988" i="1"/>
  <c r="P6988" i="1"/>
  <c r="O6988" i="1"/>
  <c r="N6988" i="1"/>
  <c r="S6987" i="1"/>
  <c r="R6987" i="1"/>
  <c r="P6987" i="1"/>
  <c r="O6987" i="1"/>
  <c r="N6987" i="1"/>
  <c r="S6986" i="1"/>
  <c r="R6986" i="1"/>
  <c r="P6986" i="1"/>
  <c r="O6986" i="1"/>
  <c r="N6986" i="1"/>
  <c r="S6985" i="1"/>
  <c r="R6985" i="1"/>
  <c r="P6985" i="1"/>
  <c r="O6985" i="1"/>
  <c r="N6985" i="1"/>
  <c r="S6984" i="1"/>
  <c r="R6984" i="1"/>
  <c r="P6984" i="1"/>
  <c r="O6984" i="1"/>
  <c r="N6984" i="1"/>
  <c r="S6983" i="1"/>
  <c r="R6983" i="1"/>
  <c r="P6983" i="1"/>
  <c r="O6983" i="1"/>
  <c r="N6983" i="1"/>
  <c r="S6982" i="1"/>
  <c r="R6982" i="1"/>
  <c r="P6982" i="1"/>
  <c r="O6982" i="1"/>
  <c r="N6982" i="1"/>
  <c r="S6981" i="1"/>
  <c r="R6981" i="1"/>
  <c r="P6981" i="1"/>
  <c r="O6981" i="1"/>
  <c r="N6981" i="1"/>
  <c r="S6980" i="1"/>
  <c r="R6980" i="1"/>
  <c r="P6980" i="1"/>
  <c r="O6980" i="1"/>
  <c r="N6980" i="1"/>
  <c r="S6979" i="1"/>
  <c r="R6979" i="1"/>
  <c r="P6979" i="1"/>
  <c r="O6979" i="1"/>
  <c r="N6979" i="1"/>
  <c r="S6978" i="1"/>
  <c r="R6978" i="1"/>
  <c r="P6978" i="1"/>
  <c r="O6978" i="1"/>
  <c r="N6978" i="1"/>
  <c r="S6977" i="1"/>
  <c r="R6977" i="1"/>
  <c r="P6977" i="1"/>
  <c r="O6977" i="1"/>
  <c r="N6977" i="1"/>
  <c r="S6976" i="1"/>
  <c r="R6976" i="1"/>
  <c r="P6976" i="1"/>
  <c r="O6976" i="1"/>
  <c r="N6976" i="1"/>
  <c r="S6975" i="1"/>
  <c r="R6975" i="1"/>
  <c r="P6975" i="1"/>
  <c r="O6975" i="1"/>
  <c r="N6975" i="1"/>
  <c r="S6974" i="1"/>
  <c r="R6974" i="1"/>
  <c r="P6974" i="1"/>
  <c r="O6974" i="1"/>
  <c r="N6974" i="1"/>
  <c r="S6973" i="1"/>
  <c r="R6973" i="1"/>
  <c r="P6973" i="1"/>
  <c r="O6973" i="1"/>
  <c r="N6973" i="1"/>
  <c r="S6972" i="1"/>
  <c r="R6972" i="1"/>
  <c r="P6972" i="1"/>
  <c r="O6972" i="1"/>
  <c r="N6972" i="1"/>
  <c r="S6971" i="1"/>
  <c r="R6971" i="1"/>
  <c r="P6971" i="1"/>
  <c r="O6971" i="1"/>
  <c r="N6971" i="1"/>
  <c r="S6970" i="1"/>
  <c r="R6970" i="1"/>
  <c r="P6970" i="1"/>
  <c r="O6970" i="1"/>
  <c r="N6970" i="1"/>
  <c r="S6969" i="1"/>
  <c r="R6969" i="1"/>
  <c r="P6969" i="1"/>
  <c r="O6969" i="1"/>
  <c r="N6969" i="1"/>
  <c r="S6968" i="1"/>
  <c r="R6968" i="1"/>
  <c r="P6968" i="1"/>
  <c r="O6968" i="1"/>
  <c r="N6968" i="1"/>
  <c r="S6967" i="1"/>
  <c r="R6967" i="1"/>
  <c r="P6967" i="1"/>
  <c r="O6967" i="1"/>
  <c r="N6967" i="1"/>
  <c r="S6966" i="1"/>
  <c r="R6966" i="1"/>
  <c r="P6966" i="1"/>
  <c r="O6966" i="1"/>
  <c r="N6966" i="1"/>
  <c r="S6965" i="1"/>
  <c r="R6965" i="1"/>
  <c r="P6965" i="1"/>
  <c r="O6965" i="1"/>
  <c r="N6965" i="1"/>
  <c r="S6964" i="1"/>
  <c r="R6964" i="1"/>
  <c r="P6964" i="1"/>
  <c r="O6964" i="1"/>
  <c r="N6964" i="1"/>
  <c r="S6963" i="1"/>
  <c r="R6963" i="1"/>
  <c r="P6963" i="1"/>
  <c r="O6963" i="1"/>
  <c r="N6963" i="1"/>
  <c r="S6962" i="1"/>
  <c r="R6962" i="1"/>
  <c r="P6962" i="1"/>
  <c r="O6962" i="1"/>
  <c r="N6962" i="1"/>
  <c r="S6961" i="1"/>
  <c r="R6961" i="1"/>
  <c r="P6961" i="1"/>
  <c r="O6961" i="1"/>
  <c r="N6961" i="1"/>
  <c r="S6960" i="1"/>
  <c r="R6960" i="1"/>
  <c r="P6960" i="1"/>
  <c r="O6960" i="1"/>
  <c r="N6960" i="1"/>
  <c r="S6959" i="1"/>
  <c r="R6959" i="1"/>
  <c r="P6959" i="1"/>
  <c r="O6959" i="1"/>
  <c r="N6959" i="1"/>
  <c r="S6958" i="1"/>
  <c r="R6958" i="1"/>
  <c r="P6958" i="1"/>
  <c r="O6958" i="1"/>
  <c r="N6958" i="1"/>
  <c r="S6957" i="1"/>
  <c r="R6957" i="1"/>
  <c r="P6957" i="1"/>
  <c r="O6957" i="1"/>
  <c r="N6957" i="1"/>
  <c r="S6956" i="1"/>
  <c r="R6956" i="1"/>
  <c r="P6956" i="1"/>
  <c r="O6956" i="1"/>
  <c r="N6956" i="1"/>
  <c r="S6955" i="1"/>
  <c r="R6955" i="1"/>
  <c r="P6955" i="1"/>
  <c r="O6955" i="1"/>
  <c r="N6955" i="1"/>
  <c r="S6954" i="1"/>
  <c r="R6954" i="1"/>
  <c r="P6954" i="1"/>
  <c r="O6954" i="1"/>
  <c r="N6954" i="1"/>
  <c r="S6953" i="1"/>
  <c r="R6953" i="1"/>
  <c r="P6953" i="1"/>
  <c r="O6953" i="1"/>
  <c r="N6953" i="1"/>
  <c r="S6952" i="1"/>
  <c r="R6952" i="1"/>
  <c r="P6952" i="1"/>
  <c r="O6952" i="1"/>
  <c r="N6952" i="1"/>
  <c r="S6951" i="1"/>
  <c r="R6951" i="1"/>
  <c r="P6951" i="1"/>
  <c r="O6951" i="1"/>
  <c r="N6951" i="1"/>
  <c r="S6950" i="1"/>
  <c r="R6950" i="1"/>
  <c r="P6950" i="1"/>
  <c r="O6950" i="1"/>
  <c r="N6950" i="1"/>
  <c r="S6949" i="1"/>
  <c r="R6949" i="1"/>
  <c r="P6949" i="1"/>
  <c r="O6949" i="1"/>
  <c r="N6949" i="1"/>
  <c r="S6948" i="1"/>
  <c r="R6948" i="1"/>
  <c r="P6948" i="1"/>
  <c r="O6948" i="1"/>
  <c r="N6948" i="1"/>
  <c r="S6947" i="1"/>
  <c r="R6947" i="1"/>
  <c r="P6947" i="1"/>
  <c r="O6947" i="1"/>
  <c r="N6947" i="1"/>
  <c r="S6946" i="1"/>
  <c r="R6946" i="1"/>
  <c r="P6946" i="1"/>
  <c r="O6946" i="1"/>
  <c r="N6946" i="1"/>
  <c r="S6945" i="1"/>
  <c r="R6945" i="1"/>
  <c r="P6945" i="1"/>
  <c r="O6945" i="1"/>
  <c r="N6945" i="1"/>
  <c r="S6944" i="1"/>
  <c r="R6944" i="1"/>
  <c r="P6944" i="1"/>
  <c r="O6944" i="1"/>
  <c r="N6944" i="1"/>
  <c r="S6943" i="1"/>
  <c r="R6943" i="1"/>
  <c r="P6943" i="1"/>
  <c r="O6943" i="1"/>
  <c r="N6943" i="1"/>
  <c r="S6942" i="1"/>
  <c r="R6942" i="1"/>
  <c r="P6942" i="1"/>
  <c r="O6942" i="1"/>
  <c r="N6942" i="1"/>
  <c r="S6941" i="1"/>
  <c r="R6941" i="1"/>
  <c r="P6941" i="1"/>
  <c r="O6941" i="1"/>
  <c r="N6941" i="1"/>
  <c r="S6940" i="1"/>
  <c r="R6940" i="1"/>
  <c r="P6940" i="1"/>
  <c r="O6940" i="1"/>
  <c r="N6940" i="1"/>
  <c r="S6939" i="1"/>
  <c r="R6939" i="1"/>
  <c r="P6939" i="1"/>
  <c r="O6939" i="1"/>
  <c r="N6939" i="1"/>
  <c r="S6938" i="1"/>
  <c r="R6938" i="1"/>
  <c r="P6938" i="1"/>
  <c r="O6938" i="1"/>
  <c r="N6938" i="1"/>
  <c r="S6937" i="1"/>
  <c r="R6937" i="1"/>
  <c r="P6937" i="1"/>
  <c r="O6937" i="1"/>
  <c r="N6937" i="1"/>
  <c r="S6936" i="1"/>
  <c r="R6936" i="1"/>
  <c r="P6936" i="1"/>
  <c r="O6936" i="1"/>
  <c r="N6936" i="1"/>
  <c r="S6935" i="1"/>
  <c r="R6935" i="1"/>
  <c r="P6935" i="1"/>
  <c r="O6935" i="1"/>
  <c r="N6935" i="1"/>
  <c r="S6934" i="1"/>
  <c r="R6934" i="1"/>
  <c r="P6934" i="1"/>
  <c r="O6934" i="1"/>
  <c r="N6934" i="1"/>
  <c r="S6933" i="1"/>
  <c r="R6933" i="1"/>
  <c r="P6933" i="1"/>
  <c r="O6933" i="1"/>
  <c r="N6933" i="1"/>
  <c r="S6932" i="1"/>
  <c r="R6932" i="1"/>
  <c r="P6932" i="1"/>
  <c r="O6932" i="1"/>
  <c r="N6932" i="1"/>
  <c r="S6931" i="1"/>
  <c r="R6931" i="1"/>
  <c r="P6931" i="1"/>
  <c r="O6931" i="1"/>
  <c r="N6931" i="1"/>
  <c r="S6930" i="1"/>
  <c r="R6930" i="1"/>
  <c r="P6930" i="1"/>
  <c r="O6930" i="1"/>
  <c r="N6930" i="1"/>
  <c r="S6929" i="1"/>
  <c r="R6929" i="1"/>
  <c r="P6929" i="1"/>
  <c r="O6929" i="1"/>
  <c r="N6929" i="1"/>
  <c r="S6928" i="1"/>
  <c r="R6928" i="1"/>
  <c r="P6928" i="1"/>
  <c r="O6928" i="1"/>
  <c r="N6928" i="1"/>
  <c r="S6927" i="1"/>
  <c r="R6927" i="1"/>
  <c r="P6927" i="1"/>
  <c r="O6927" i="1"/>
  <c r="N6927" i="1"/>
  <c r="S6926" i="1"/>
  <c r="R6926" i="1"/>
  <c r="P6926" i="1"/>
  <c r="O6926" i="1"/>
  <c r="N6926" i="1"/>
  <c r="S6925" i="1"/>
  <c r="R6925" i="1"/>
  <c r="P6925" i="1"/>
  <c r="O6925" i="1"/>
  <c r="N6925" i="1"/>
  <c r="S6924" i="1"/>
  <c r="R6924" i="1"/>
  <c r="P6924" i="1"/>
  <c r="O6924" i="1"/>
  <c r="N6924" i="1"/>
  <c r="S6923" i="1"/>
  <c r="R6923" i="1"/>
  <c r="P6923" i="1"/>
  <c r="O6923" i="1"/>
  <c r="N6923" i="1"/>
  <c r="S6922" i="1"/>
  <c r="R6922" i="1"/>
  <c r="P6922" i="1"/>
  <c r="O6922" i="1"/>
  <c r="N6922" i="1"/>
  <c r="S6921" i="1"/>
  <c r="R6921" i="1"/>
  <c r="P6921" i="1"/>
  <c r="O6921" i="1"/>
  <c r="N6921" i="1"/>
  <c r="S6920" i="1"/>
  <c r="R6920" i="1"/>
  <c r="P6920" i="1"/>
  <c r="O6920" i="1"/>
  <c r="N6920" i="1"/>
  <c r="S6919" i="1"/>
  <c r="R6919" i="1"/>
  <c r="P6919" i="1"/>
  <c r="O6919" i="1"/>
  <c r="N6919" i="1"/>
  <c r="S6918" i="1"/>
  <c r="R6918" i="1"/>
  <c r="P6918" i="1"/>
  <c r="O6918" i="1"/>
  <c r="N6918" i="1"/>
  <c r="S6917" i="1"/>
  <c r="R6917" i="1"/>
  <c r="P6917" i="1"/>
  <c r="O6917" i="1"/>
  <c r="N6917" i="1"/>
  <c r="S6916" i="1"/>
  <c r="R6916" i="1"/>
  <c r="P6916" i="1"/>
  <c r="O6916" i="1"/>
  <c r="N6916" i="1"/>
  <c r="S6915" i="1"/>
  <c r="R6915" i="1"/>
  <c r="P6915" i="1"/>
  <c r="O6915" i="1"/>
  <c r="N6915" i="1"/>
  <c r="S6914" i="1"/>
  <c r="R6914" i="1"/>
  <c r="P6914" i="1"/>
  <c r="O6914" i="1"/>
  <c r="N6914" i="1"/>
  <c r="S6913" i="1"/>
  <c r="R6913" i="1"/>
  <c r="P6913" i="1"/>
  <c r="O6913" i="1"/>
  <c r="N6913" i="1"/>
  <c r="S6912" i="1"/>
  <c r="R6912" i="1"/>
  <c r="P6912" i="1"/>
  <c r="O6912" i="1"/>
  <c r="N6912" i="1"/>
  <c r="S6911" i="1"/>
  <c r="R6911" i="1"/>
  <c r="P6911" i="1"/>
  <c r="O6911" i="1"/>
  <c r="N6911" i="1"/>
  <c r="S6910" i="1"/>
  <c r="R6910" i="1"/>
  <c r="P6910" i="1"/>
  <c r="O6910" i="1"/>
  <c r="N6910" i="1"/>
  <c r="S6909" i="1"/>
  <c r="R6909" i="1"/>
  <c r="P6909" i="1"/>
  <c r="O6909" i="1"/>
  <c r="N6909" i="1"/>
  <c r="S6908" i="1"/>
  <c r="R6908" i="1"/>
  <c r="P6908" i="1"/>
  <c r="O6908" i="1"/>
  <c r="N6908" i="1"/>
  <c r="S6907" i="1"/>
  <c r="R6907" i="1"/>
  <c r="P6907" i="1"/>
  <c r="O6907" i="1"/>
  <c r="N6907" i="1"/>
  <c r="S6906" i="1"/>
  <c r="R6906" i="1"/>
  <c r="P6906" i="1"/>
  <c r="O6906" i="1"/>
  <c r="N6906" i="1"/>
  <c r="S6905" i="1"/>
  <c r="R6905" i="1"/>
  <c r="P6905" i="1"/>
  <c r="O6905" i="1"/>
  <c r="N6905" i="1"/>
  <c r="S6904" i="1"/>
  <c r="R6904" i="1"/>
  <c r="P6904" i="1"/>
  <c r="O6904" i="1"/>
  <c r="N6904" i="1"/>
  <c r="S6903" i="1"/>
  <c r="R6903" i="1"/>
  <c r="P6903" i="1"/>
  <c r="O6903" i="1"/>
  <c r="N6903" i="1"/>
  <c r="S6902" i="1"/>
  <c r="R6902" i="1"/>
  <c r="P6902" i="1"/>
  <c r="O6902" i="1"/>
  <c r="N6902" i="1"/>
  <c r="S6901" i="1"/>
  <c r="R6901" i="1"/>
  <c r="P6901" i="1"/>
  <c r="O6901" i="1"/>
  <c r="N6901" i="1"/>
  <c r="S6900" i="1"/>
  <c r="R6900" i="1"/>
  <c r="P6900" i="1"/>
  <c r="O6900" i="1"/>
  <c r="N6900" i="1"/>
  <c r="S6899" i="1"/>
  <c r="R6899" i="1"/>
  <c r="P6899" i="1"/>
  <c r="O6899" i="1"/>
  <c r="N6899" i="1"/>
  <c r="S6898" i="1"/>
  <c r="R6898" i="1"/>
  <c r="P6898" i="1"/>
  <c r="O6898" i="1"/>
  <c r="N6898" i="1"/>
  <c r="S6897" i="1"/>
  <c r="R6897" i="1"/>
  <c r="P6897" i="1"/>
  <c r="O6897" i="1"/>
  <c r="N6897" i="1"/>
  <c r="S6896" i="1"/>
  <c r="R6896" i="1"/>
  <c r="P6896" i="1"/>
  <c r="O6896" i="1"/>
  <c r="N6896" i="1"/>
  <c r="S6895" i="1"/>
  <c r="R6895" i="1"/>
  <c r="P6895" i="1"/>
  <c r="O6895" i="1"/>
  <c r="N6895" i="1"/>
  <c r="S6894" i="1"/>
  <c r="R6894" i="1"/>
  <c r="P6894" i="1"/>
  <c r="O6894" i="1"/>
  <c r="N6894" i="1"/>
  <c r="S6893" i="1"/>
  <c r="R6893" i="1"/>
  <c r="P6893" i="1"/>
  <c r="O6893" i="1"/>
  <c r="N6893" i="1"/>
  <c r="S6892" i="1"/>
  <c r="R6892" i="1"/>
  <c r="P6892" i="1"/>
  <c r="O6892" i="1"/>
  <c r="N6892" i="1"/>
  <c r="S6891" i="1"/>
  <c r="R6891" i="1"/>
  <c r="P6891" i="1"/>
  <c r="O6891" i="1"/>
  <c r="N6891" i="1"/>
  <c r="S6890" i="1"/>
  <c r="R6890" i="1"/>
  <c r="P6890" i="1"/>
  <c r="O6890" i="1"/>
  <c r="N6890" i="1"/>
  <c r="S6889" i="1"/>
  <c r="R6889" i="1"/>
  <c r="P6889" i="1"/>
  <c r="O6889" i="1"/>
  <c r="N6889" i="1"/>
  <c r="S6888" i="1"/>
  <c r="R6888" i="1"/>
  <c r="P6888" i="1"/>
  <c r="O6888" i="1"/>
  <c r="N6888" i="1"/>
  <c r="S6887" i="1"/>
  <c r="R6887" i="1"/>
  <c r="P6887" i="1"/>
  <c r="O6887" i="1"/>
  <c r="N6887" i="1"/>
  <c r="S6886" i="1"/>
  <c r="R6886" i="1"/>
  <c r="P6886" i="1"/>
  <c r="O6886" i="1"/>
  <c r="N6886" i="1"/>
  <c r="S6885" i="1"/>
  <c r="R6885" i="1"/>
  <c r="P6885" i="1"/>
  <c r="O6885" i="1"/>
  <c r="N6885" i="1"/>
  <c r="S6884" i="1"/>
  <c r="R6884" i="1"/>
  <c r="P6884" i="1"/>
  <c r="O6884" i="1"/>
  <c r="N6884" i="1"/>
  <c r="S6883" i="1"/>
  <c r="R6883" i="1"/>
  <c r="P6883" i="1"/>
  <c r="O6883" i="1"/>
  <c r="N6883" i="1"/>
  <c r="S6882" i="1"/>
  <c r="R6882" i="1"/>
  <c r="P6882" i="1"/>
  <c r="O6882" i="1"/>
  <c r="N6882" i="1"/>
  <c r="S6881" i="1"/>
  <c r="R6881" i="1"/>
  <c r="P6881" i="1"/>
  <c r="O6881" i="1"/>
  <c r="N6881" i="1"/>
  <c r="S6880" i="1"/>
  <c r="R6880" i="1"/>
  <c r="P6880" i="1"/>
  <c r="O6880" i="1"/>
  <c r="N6880" i="1"/>
  <c r="S6879" i="1"/>
  <c r="R6879" i="1"/>
  <c r="P6879" i="1"/>
  <c r="O6879" i="1"/>
  <c r="N6879" i="1"/>
  <c r="S6878" i="1"/>
  <c r="R6878" i="1"/>
  <c r="P6878" i="1"/>
  <c r="O6878" i="1"/>
  <c r="N6878" i="1"/>
  <c r="S6877" i="1"/>
  <c r="R6877" i="1"/>
  <c r="P6877" i="1"/>
  <c r="O6877" i="1"/>
  <c r="N6877" i="1"/>
  <c r="S6876" i="1"/>
  <c r="R6876" i="1"/>
  <c r="P6876" i="1"/>
  <c r="O6876" i="1"/>
  <c r="N6876" i="1"/>
  <c r="S6875" i="1"/>
  <c r="R6875" i="1"/>
  <c r="P6875" i="1"/>
  <c r="O6875" i="1"/>
  <c r="N6875" i="1"/>
  <c r="S6874" i="1"/>
  <c r="R6874" i="1"/>
  <c r="P6874" i="1"/>
  <c r="O6874" i="1"/>
  <c r="N6874" i="1"/>
  <c r="S6873" i="1"/>
  <c r="R6873" i="1"/>
  <c r="P6873" i="1"/>
  <c r="O6873" i="1"/>
  <c r="N6873" i="1"/>
  <c r="S6872" i="1"/>
  <c r="R6872" i="1"/>
  <c r="P6872" i="1"/>
  <c r="O6872" i="1"/>
  <c r="N6872" i="1"/>
  <c r="S6871" i="1"/>
  <c r="R6871" i="1"/>
  <c r="P6871" i="1"/>
  <c r="O6871" i="1"/>
  <c r="N6871" i="1"/>
  <c r="S6870" i="1"/>
  <c r="R6870" i="1"/>
  <c r="P6870" i="1"/>
  <c r="O6870" i="1"/>
  <c r="N6870" i="1"/>
  <c r="S6869" i="1"/>
  <c r="R6869" i="1"/>
  <c r="P6869" i="1"/>
  <c r="O6869" i="1"/>
  <c r="N6869" i="1"/>
  <c r="S6868" i="1"/>
  <c r="R6868" i="1"/>
  <c r="P6868" i="1"/>
  <c r="O6868" i="1"/>
  <c r="N6868" i="1"/>
  <c r="S6867" i="1"/>
  <c r="R6867" i="1"/>
  <c r="P6867" i="1"/>
  <c r="O6867" i="1"/>
  <c r="N6867" i="1"/>
  <c r="S6866" i="1"/>
  <c r="R6866" i="1"/>
  <c r="P6866" i="1"/>
  <c r="O6866" i="1"/>
  <c r="N6866" i="1"/>
  <c r="S6865" i="1"/>
  <c r="R6865" i="1"/>
  <c r="P6865" i="1"/>
  <c r="O6865" i="1"/>
  <c r="N6865" i="1"/>
  <c r="S6864" i="1"/>
  <c r="R6864" i="1"/>
  <c r="P6864" i="1"/>
  <c r="O6864" i="1"/>
  <c r="N6864" i="1"/>
  <c r="S6863" i="1"/>
  <c r="R6863" i="1"/>
  <c r="P6863" i="1"/>
  <c r="O6863" i="1"/>
  <c r="N6863" i="1"/>
  <c r="S6862" i="1"/>
  <c r="R6862" i="1"/>
  <c r="P6862" i="1"/>
  <c r="O6862" i="1"/>
  <c r="N6862" i="1"/>
  <c r="S6861" i="1"/>
  <c r="R6861" i="1"/>
  <c r="P6861" i="1"/>
  <c r="O6861" i="1"/>
  <c r="N6861" i="1"/>
  <c r="S6860" i="1"/>
  <c r="R6860" i="1"/>
  <c r="P6860" i="1"/>
  <c r="O6860" i="1"/>
  <c r="N6860" i="1"/>
  <c r="S6859" i="1"/>
  <c r="R6859" i="1"/>
  <c r="P6859" i="1"/>
  <c r="O6859" i="1"/>
  <c r="N6859" i="1"/>
  <c r="S6858" i="1"/>
  <c r="R6858" i="1"/>
  <c r="P6858" i="1"/>
  <c r="O6858" i="1"/>
  <c r="N6858" i="1"/>
  <c r="S6857" i="1"/>
  <c r="R6857" i="1"/>
  <c r="P6857" i="1"/>
  <c r="O6857" i="1"/>
  <c r="N6857" i="1"/>
  <c r="S6856" i="1"/>
  <c r="R6856" i="1"/>
  <c r="P6856" i="1"/>
  <c r="O6856" i="1"/>
  <c r="N6856" i="1"/>
  <c r="S6855" i="1"/>
  <c r="R6855" i="1"/>
  <c r="P6855" i="1"/>
  <c r="O6855" i="1"/>
  <c r="N6855" i="1"/>
  <c r="S6854" i="1"/>
  <c r="R6854" i="1"/>
  <c r="P6854" i="1"/>
  <c r="O6854" i="1"/>
  <c r="N6854" i="1"/>
  <c r="S6853" i="1"/>
  <c r="R6853" i="1"/>
  <c r="P6853" i="1"/>
  <c r="O6853" i="1"/>
  <c r="N6853" i="1"/>
  <c r="S6852" i="1"/>
  <c r="R6852" i="1"/>
  <c r="P6852" i="1"/>
  <c r="O6852" i="1"/>
  <c r="N6852" i="1"/>
  <c r="S6851" i="1"/>
  <c r="R6851" i="1"/>
  <c r="P6851" i="1"/>
  <c r="O6851" i="1"/>
  <c r="N6851" i="1"/>
  <c r="S6850" i="1"/>
  <c r="R6850" i="1"/>
  <c r="P6850" i="1"/>
  <c r="O6850" i="1"/>
  <c r="N6850" i="1"/>
  <c r="S6849" i="1"/>
  <c r="R6849" i="1"/>
  <c r="P6849" i="1"/>
  <c r="O6849" i="1"/>
  <c r="N6849" i="1"/>
  <c r="S6848" i="1"/>
  <c r="R6848" i="1"/>
  <c r="P6848" i="1"/>
  <c r="O6848" i="1"/>
  <c r="N6848" i="1"/>
  <c r="S6847" i="1"/>
  <c r="R6847" i="1"/>
  <c r="P6847" i="1"/>
  <c r="O6847" i="1"/>
  <c r="N6847" i="1"/>
  <c r="S6846" i="1"/>
  <c r="R6846" i="1"/>
  <c r="P6846" i="1"/>
  <c r="O6846" i="1"/>
  <c r="N6846" i="1"/>
  <c r="S6845" i="1"/>
  <c r="R6845" i="1"/>
  <c r="P6845" i="1"/>
  <c r="O6845" i="1"/>
  <c r="N6845" i="1"/>
  <c r="S6844" i="1"/>
  <c r="R6844" i="1"/>
  <c r="P6844" i="1"/>
  <c r="O6844" i="1"/>
  <c r="N6844" i="1"/>
  <c r="S6843" i="1"/>
  <c r="R6843" i="1"/>
  <c r="P6843" i="1"/>
  <c r="O6843" i="1"/>
  <c r="N6843" i="1"/>
  <c r="S6842" i="1"/>
  <c r="R6842" i="1"/>
  <c r="P6842" i="1"/>
  <c r="O6842" i="1"/>
  <c r="N6842" i="1"/>
  <c r="S6841" i="1"/>
  <c r="R6841" i="1"/>
  <c r="P6841" i="1"/>
  <c r="O6841" i="1"/>
  <c r="N6841" i="1"/>
  <c r="S6840" i="1"/>
  <c r="R6840" i="1"/>
  <c r="P6840" i="1"/>
  <c r="O6840" i="1"/>
  <c r="N6840" i="1"/>
  <c r="S6839" i="1"/>
  <c r="R6839" i="1"/>
  <c r="P6839" i="1"/>
  <c r="O6839" i="1"/>
  <c r="N6839" i="1"/>
  <c r="S6838" i="1"/>
  <c r="R6838" i="1"/>
  <c r="P6838" i="1"/>
  <c r="O6838" i="1"/>
  <c r="N6838" i="1"/>
  <c r="S6837" i="1"/>
  <c r="R6837" i="1"/>
  <c r="P6837" i="1"/>
  <c r="O6837" i="1"/>
  <c r="N6837" i="1"/>
  <c r="S6836" i="1"/>
  <c r="R6836" i="1"/>
  <c r="P6836" i="1"/>
  <c r="O6836" i="1"/>
  <c r="N6836" i="1"/>
  <c r="S6835" i="1"/>
  <c r="R6835" i="1"/>
  <c r="P6835" i="1"/>
  <c r="O6835" i="1"/>
  <c r="N6835" i="1"/>
  <c r="S6834" i="1"/>
  <c r="R6834" i="1"/>
  <c r="P6834" i="1"/>
  <c r="O6834" i="1"/>
  <c r="N6834" i="1"/>
  <c r="S6833" i="1"/>
  <c r="R6833" i="1"/>
  <c r="P6833" i="1"/>
  <c r="O6833" i="1"/>
  <c r="N6833" i="1"/>
  <c r="S6832" i="1"/>
  <c r="R6832" i="1"/>
  <c r="P6832" i="1"/>
  <c r="O6832" i="1"/>
  <c r="N6832" i="1"/>
  <c r="S6831" i="1"/>
  <c r="R6831" i="1"/>
  <c r="P6831" i="1"/>
  <c r="O6831" i="1"/>
  <c r="N6831" i="1"/>
  <c r="S6830" i="1"/>
  <c r="R6830" i="1"/>
  <c r="P6830" i="1"/>
  <c r="O6830" i="1"/>
  <c r="N6830" i="1"/>
  <c r="S6829" i="1"/>
  <c r="R6829" i="1"/>
  <c r="P6829" i="1"/>
  <c r="O6829" i="1"/>
  <c r="N6829" i="1"/>
  <c r="S6828" i="1"/>
  <c r="R6828" i="1"/>
  <c r="P6828" i="1"/>
  <c r="O6828" i="1"/>
  <c r="N6828" i="1"/>
  <c r="S6827" i="1"/>
  <c r="R6827" i="1"/>
  <c r="P6827" i="1"/>
  <c r="O6827" i="1"/>
  <c r="N6827" i="1"/>
  <c r="S6826" i="1"/>
  <c r="R6826" i="1"/>
  <c r="P6826" i="1"/>
  <c r="O6826" i="1"/>
  <c r="N6826" i="1"/>
  <c r="S6825" i="1"/>
  <c r="R6825" i="1"/>
  <c r="P6825" i="1"/>
  <c r="O6825" i="1"/>
  <c r="N6825" i="1"/>
  <c r="S6824" i="1"/>
  <c r="R6824" i="1"/>
  <c r="P6824" i="1"/>
  <c r="O6824" i="1"/>
  <c r="N6824" i="1"/>
  <c r="S6823" i="1"/>
  <c r="R6823" i="1"/>
  <c r="P6823" i="1"/>
  <c r="O6823" i="1"/>
  <c r="N6823" i="1"/>
  <c r="S6822" i="1"/>
  <c r="R6822" i="1"/>
  <c r="P6822" i="1"/>
  <c r="O6822" i="1"/>
  <c r="N6822" i="1"/>
  <c r="S6821" i="1"/>
  <c r="R6821" i="1"/>
  <c r="P6821" i="1"/>
  <c r="O6821" i="1"/>
  <c r="N6821" i="1"/>
  <c r="S6820" i="1"/>
  <c r="R6820" i="1"/>
  <c r="P6820" i="1"/>
  <c r="O6820" i="1"/>
  <c r="N6820" i="1"/>
  <c r="S6819" i="1"/>
  <c r="R6819" i="1"/>
  <c r="P6819" i="1"/>
  <c r="O6819" i="1"/>
  <c r="N6819" i="1"/>
  <c r="S6818" i="1"/>
  <c r="R6818" i="1"/>
  <c r="P6818" i="1"/>
  <c r="O6818" i="1"/>
  <c r="N6818" i="1"/>
  <c r="S6817" i="1"/>
  <c r="R6817" i="1"/>
  <c r="P6817" i="1"/>
  <c r="O6817" i="1"/>
  <c r="N6817" i="1"/>
  <c r="S6816" i="1"/>
  <c r="R6816" i="1"/>
  <c r="P6816" i="1"/>
  <c r="O6816" i="1"/>
  <c r="N6816" i="1"/>
  <c r="S6815" i="1"/>
  <c r="R6815" i="1"/>
  <c r="P6815" i="1"/>
  <c r="O6815" i="1"/>
  <c r="N6815" i="1"/>
  <c r="S6814" i="1"/>
  <c r="R6814" i="1"/>
  <c r="P6814" i="1"/>
  <c r="O6814" i="1"/>
  <c r="N6814" i="1"/>
  <c r="S6813" i="1"/>
  <c r="R6813" i="1"/>
  <c r="P6813" i="1"/>
  <c r="O6813" i="1"/>
  <c r="N6813" i="1"/>
  <c r="S6812" i="1"/>
  <c r="R6812" i="1"/>
  <c r="P6812" i="1"/>
  <c r="O6812" i="1"/>
  <c r="N6812" i="1"/>
  <c r="S6811" i="1"/>
  <c r="R6811" i="1"/>
  <c r="P6811" i="1"/>
  <c r="O6811" i="1"/>
  <c r="N6811" i="1"/>
  <c r="S6810" i="1"/>
  <c r="R6810" i="1"/>
  <c r="P6810" i="1"/>
  <c r="O6810" i="1"/>
  <c r="N6810" i="1"/>
  <c r="S6809" i="1"/>
  <c r="R6809" i="1"/>
  <c r="P6809" i="1"/>
  <c r="O6809" i="1"/>
  <c r="N6809" i="1"/>
  <c r="S6808" i="1"/>
  <c r="R6808" i="1"/>
  <c r="P6808" i="1"/>
  <c r="O6808" i="1"/>
  <c r="N6808" i="1"/>
  <c r="S6807" i="1"/>
  <c r="R6807" i="1"/>
  <c r="P6807" i="1"/>
  <c r="O6807" i="1"/>
  <c r="N6807" i="1"/>
  <c r="S6806" i="1"/>
  <c r="R6806" i="1"/>
  <c r="P6806" i="1"/>
  <c r="O6806" i="1"/>
  <c r="N6806" i="1"/>
  <c r="S6805" i="1"/>
  <c r="R6805" i="1"/>
  <c r="P6805" i="1"/>
  <c r="O6805" i="1"/>
  <c r="N6805" i="1"/>
  <c r="S6804" i="1"/>
  <c r="R6804" i="1"/>
  <c r="P6804" i="1"/>
  <c r="O6804" i="1"/>
  <c r="N6804" i="1"/>
  <c r="S6803" i="1"/>
  <c r="R6803" i="1"/>
  <c r="P6803" i="1"/>
  <c r="O6803" i="1"/>
  <c r="N6803" i="1"/>
  <c r="S6802" i="1"/>
  <c r="R6802" i="1"/>
  <c r="P6802" i="1"/>
  <c r="O6802" i="1"/>
  <c r="N6802" i="1"/>
  <c r="S6801" i="1"/>
  <c r="R6801" i="1"/>
  <c r="P6801" i="1"/>
  <c r="O6801" i="1"/>
  <c r="N6801" i="1"/>
  <c r="S6800" i="1"/>
  <c r="R6800" i="1"/>
  <c r="P6800" i="1"/>
  <c r="O6800" i="1"/>
  <c r="N6800" i="1"/>
  <c r="S6799" i="1"/>
  <c r="R6799" i="1"/>
  <c r="P6799" i="1"/>
  <c r="O6799" i="1"/>
  <c r="N6799" i="1"/>
  <c r="S6798" i="1"/>
  <c r="R6798" i="1"/>
  <c r="P6798" i="1"/>
  <c r="O6798" i="1"/>
  <c r="N6798" i="1"/>
  <c r="S6797" i="1"/>
  <c r="R6797" i="1"/>
  <c r="P6797" i="1"/>
  <c r="O6797" i="1"/>
  <c r="N6797" i="1"/>
  <c r="S6796" i="1"/>
  <c r="R6796" i="1"/>
  <c r="P6796" i="1"/>
  <c r="O6796" i="1"/>
  <c r="N6796" i="1"/>
  <c r="S6795" i="1"/>
  <c r="R6795" i="1"/>
  <c r="P6795" i="1"/>
  <c r="O6795" i="1"/>
  <c r="N6795" i="1"/>
  <c r="S6794" i="1"/>
  <c r="R6794" i="1"/>
  <c r="P6794" i="1"/>
  <c r="O6794" i="1"/>
  <c r="N6794" i="1"/>
  <c r="S6793" i="1"/>
  <c r="R6793" i="1"/>
  <c r="P6793" i="1"/>
  <c r="O6793" i="1"/>
  <c r="N6793" i="1"/>
  <c r="S6792" i="1"/>
  <c r="R6792" i="1"/>
  <c r="P6792" i="1"/>
  <c r="O6792" i="1"/>
  <c r="N6792" i="1"/>
  <c r="S6791" i="1"/>
  <c r="R6791" i="1"/>
  <c r="P6791" i="1"/>
  <c r="O6791" i="1"/>
  <c r="N6791" i="1"/>
  <c r="S6790" i="1"/>
  <c r="R6790" i="1"/>
  <c r="P6790" i="1"/>
  <c r="O6790" i="1"/>
  <c r="N6790" i="1"/>
  <c r="S6789" i="1"/>
  <c r="R6789" i="1"/>
  <c r="P6789" i="1"/>
  <c r="O6789" i="1"/>
  <c r="N6789" i="1"/>
  <c r="S6788" i="1"/>
  <c r="R6788" i="1"/>
  <c r="P6788" i="1"/>
  <c r="O6788" i="1"/>
  <c r="N6788" i="1"/>
  <c r="S6787" i="1"/>
  <c r="R6787" i="1"/>
  <c r="P6787" i="1"/>
  <c r="O6787" i="1"/>
  <c r="N6787" i="1"/>
  <c r="S6786" i="1"/>
  <c r="R6786" i="1"/>
  <c r="P6786" i="1"/>
  <c r="O6786" i="1"/>
  <c r="N6786" i="1"/>
  <c r="S6785" i="1"/>
  <c r="R6785" i="1"/>
  <c r="P6785" i="1"/>
  <c r="O6785" i="1"/>
  <c r="N6785" i="1"/>
  <c r="S6784" i="1"/>
  <c r="R6784" i="1"/>
  <c r="P6784" i="1"/>
  <c r="O6784" i="1"/>
  <c r="N6784" i="1"/>
  <c r="S6783" i="1"/>
  <c r="R6783" i="1"/>
  <c r="P6783" i="1"/>
  <c r="O6783" i="1"/>
  <c r="N6783" i="1"/>
  <c r="S6782" i="1"/>
  <c r="R6782" i="1"/>
  <c r="P6782" i="1"/>
  <c r="O6782" i="1"/>
  <c r="N6782" i="1"/>
  <c r="S6781" i="1"/>
  <c r="R6781" i="1"/>
  <c r="P6781" i="1"/>
  <c r="O6781" i="1"/>
  <c r="N6781" i="1"/>
  <c r="S6780" i="1"/>
  <c r="R6780" i="1"/>
  <c r="P6780" i="1"/>
  <c r="O6780" i="1"/>
  <c r="N6780" i="1"/>
  <c r="S6779" i="1"/>
  <c r="R6779" i="1"/>
  <c r="P6779" i="1"/>
  <c r="O6779" i="1"/>
  <c r="N6779" i="1"/>
  <c r="S6778" i="1"/>
  <c r="R6778" i="1"/>
  <c r="P6778" i="1"/>
  <c r="O6778" i="1"/>
  <c r="N6778" i="1"/>
  <c r="S6777" i="1"/>
  <c r="R6777" i="1"/>
  <c r="P6777" i="1"/>
  <c r="O6777" i="1"/>
  <c r="N6777" i="1"/>
  <c r="S6776" i="1"/>
  <c r="R6776" i="1"/>
  <c r="P6776" i="1"/>
  <c r="O6776" i="1"/>
  <c r="N6776" i="1"/>
  <c r="S6775" i="1"/>
  <c r="R6775" i="1"/>
  <c r="P6775" i="1"/>
  <c r="O6775" i="1"/>
  <c r="N6775" i="1"/>
  <c r="S6774" i="1"/>
  <c r="R6774" i="1"/>
  <c r="P6774" i="1"/>
  <c r="O6774" i="1"/>
  <c r="N6774" i="1"/>
  <c r="S6773" i="1"/>
  <c r="R6773" i="1"/>
  <c r="P6773" i="1"/>
  <c r="O6773" i="1"/>
  <c r="N6773" i="1"/>
  <c r="S6772" i="1"/>
  <c r="R6772" i="1"/>
  <c r="P6772" i="1"/>
  <c r="O6772" i="1"/>
  <c r="N6772" i="1"/>
  <c r="S6771" i="1"/>
  <c r="R6771" i="1"/>
  <c r="P6771" i="1"/>
  <c r="O6771" i="1"/>
  <c r="N6771" i="1"/>
  <c r="S6770" i="1"/>
  <c r="R6770" i="1"/>
  <c r="P6770" i="1"/>
  <c r="O6770" i="1"/>
  <c r="N6770" i="1"/>
  <c r="S6769" i="1"/>
  <c r="R6769" i="1"/>
  <c r="P6769" i="1"/>
  <c r="O6769" i="1"/>
  <c r="N6769" i="1"/>
  <c r="S6768" i="1"/>
  <c r="R6768" i="1"/>
  <c r="P6768" i="1"/>
  <c r="O6768" i="1"/>
  <c r="N6768" i="1"/>
  <c r="S6767" i="1"/>
  <c r="R6767" i="1"/>
  <c r="P6767" i="1"/>
  <c r="O6767" i="1"/>
  <c r="N6767" i="1"/>
  <c r="S6766" i="1"/>
  <c r="R6766" i="1"/>
  <c r="P6766" i="1"/>
  <c r="O6766" i="1"/>
  <c r="N6766" i="1"/>
  <c r="S6765" i="1"/>
  <c r="R6765" i="1"/>
  <c r="P6765" i="1"/>
  <c r="O6765" i="1"/>
  <c r="N6765" i="1"/>
  <c r="S6764" i="1"/>
  <c r="R6764" i="1"/>
  <c r="P6764" i="1"/>
  <c r="O6764" i="1"/>
  <c r="N6764" i="1"/>
  <c r="S6763" i="1"/>
  <c r="R6763" i="1"/>
  <c r="P6763" i="1"/>
  <c r="O6763" i="1"/>
  <c r="N6763" i="1"/>
  <c r="S6762" i="1"/>
  <c r="R6762" i="1"/>
  <c r="P6762" i="1"/>
  <c r="O6762" i="1"/>
  <c r="N6762" i="1"/>
  <c r="S6761" i="1"/>
  <c r="R6761" i="1"/>
  <c r="P6761" i="1"/>
  <c r="O6761" i="1"/>
  <c r="N6761" i="1"/>
  <c r="S6760" i="1"/>
  <c r="R6760" i="1"/>
  <c r="P6760" i="1"/>
  <c r="O6760" i="1"/>
  <c r="N6760" i="1"/>
  <c r="S6759" i="1"/>
  <c r="R6759" i="1"/>
  <c r="P6759" i="1"/>
  <c r="O6759" i="1"/>
  <c r="N6759" i="1"/>
  <c r="S6758" i="1"/>
  <c r="R6758" i="1"/>
  <c r="P6758" i="1"/>
  <c r="O6758" i="1"/>
  <c r="N6758" i="1"/>
  <c r="S6757" i="1"/>
  <c r="R6757" i="1"/>
  <c r="P6757" i="1"/>
  <c r="O6757" i="1"/>
  <c r="N6757" i="1"/>
  <c r="S6756" i="1"/>
  <c r="R6756" i="1"/>
  <c r="P6756" i="1"/>
  <c r="O6756" i="1"/>
  <c r="N6756" i="1"/>
  <c r="S6755" i="1"/>
  <c r="R6755" i="1"/>
  <c r="P6755" i="1"/>
  <c r="O6755" i="1"/>
  <c r="N6755" i="1"/>
  <c r="S6754" i="1"/>
  <c r="R6754" i="1"/>
  <c r="P6754" i="1"/>
  <c r="O6754" i="1"/>
  <c r="N6754" i="1"/>
  <c r="S6753" i="1"/>
  <c r="R6753" i="1"/>
  <c r="P6753" i="1"/>
  <c r="O6753" i="1"/>
  <c r="N6753" i="1"/>
  <c r="S6752" i="1"/>
  <c r="R6752" i="1"/>
  <c r="P6752" i="1"/>
  <c r="O6752" i="1"/>
  <c r="N6752" i="1"/>
  <c r="S6751" i="1"/>
  <c r="R6751" i="1"/>
  <c r="P6751" i="1"/>
  <c r="O6751" i="1"/>
  <c r="N6751" i="1"/>
  <c r="S6750" i="1"/>
  <c r="R6750" i="1"/>
  <c r="P6750" i="1"/>
  <c r="O6750" i="1"/>
  <c r="N6750" i="1"/>
  <c r="S6749" i="1"/>
  <c r="R6749" i="1"/>
  <c r="P6749" i="1"/>
  <c r="O6749" i="1"/>
  <c r="N6749" i="1"/>
  <c r="S6748" i="1"/>
  <c r="R6748" i="1"/>
  <c r="P6748" i="1"/>
  <c r="O6748" i="1"/>
  <c r="N6748" i="1"/>
  <c r="S6747" i="1"/>
  <c r="R6747" i="1"/>
  <c r="P6747" i="1"/>
  <c r="O6747" i="1"/>
  <c r="N6747" i="1"/>
  <c r="S6746" i="1"/>
  <c r="R6746" i="1"/>
  <c r="P6746" i="1"/>
  <c r="O6746" i="1"/>
  <c r="N6746" i="1"/>
  <c r="S6745" i="1"/>
  <c r="R6745" i="1"/>
  <c r="P6745" i="1"/>
  <c r="O6745" i="1"/>
  <c r="N6745" i="1"/>
  <c r="S6744" i="1"/>
  <c r="R6744" i="1"/>
  <c r="P6744" i="1"/>
  <c r="O6744" i="1"/>
  <c r="N6744" i="1"/>
  <c r="S6743" i="1"/>
  <c r="R6743" i="1"/>
  <c r="P6743" i="1"/>
  <c r="O6743" i="1"/>
  <c r="N6743" i="1"/>
  <c r="S6742" i="1"/>
  <c r="R6742" i="1"/>
  <c r="P6742" i="1"/>
  <c r="O6742" i="1"/>
  <c r="N6742" i="1"/>
  <c r="S6741" i="1"/>
  <c r="R6741" i="1"/>
  <c r="P6741" i="1"/>
  <c r="O6741" i="1"/>
  <c r="N6741" i="1"/>
  <c r="S6740" i="1"/>
  <c r="R6740" i="1"/>
  <c r="P6740" i="1"/>
  <c r="O6740" i="1"/>
  <c r="N6740" i="1"/>
  <c r="S6739" i="1"/>
  <c r="R6739" i="1"/>
  <c r="P6739" i="1"/>
  <c r="O6739" i="1"/>
  <c r="N6739" i="1"/>
  <c r="S6738" i="1"/>
  <c r="R6738" i="1"/>
  <c r="P6738" i="1"/>
  <c r="O6738" i="1"/>
  <c r="N6738" i="1"/>
  <c r="S6737" i="1"/>
  <c r="R6737" i="1"/>
  <c r="P6737" i="1"/>
  <c r="O6737" i="1"/>
  <c r="N6737" i="1"/>
  <c r="S6736" i="1"/>
  <c r="R6736" i="1"/>
  <c r="P6736" i="1"/>
  <c r="O6736" i="1"/>
  <c r="N6736" i="1"/>
  <c r="S6735" i="1"/>
  <c r="R6735" i="1"/>
  <c r="P6735" i="1"/>
  <c r="O6735" i="1"/>
  <c r="N6735" i="1"/>
  <c r="S6734" i="1"/>
  <c r="R6734" i="1"/>
  <c r="P6734" i="1"/>
  <c r="O6734" i="1"/>
  <c r="N6734" i="1"/>
  <c r="S6733" i="1"/>
  <c r="R6733" i="1"/>
  <c r="P6733" i="1"/>
  <c r="O6733" i="1"/>
  <c r="N6733" i="1"/>
  <c r="S6732" i="1"/>
  <c r="R6732" i="1"/>
  <c r="P6732" i="1"/>
  <c r="O6732" i="1"/>
  <c r="N6732" i="1"/>
  <c r="S6731" i="1"/>
  <c r="R6731" i="1"/>
  <c r="P6731" i="1"/>
  <c r="O6731" i="1"/>
  <c r="N6731" i="1"/>
  <c r="S6730" i="1"/>
  <c r="R6730" i="1"/>
  <c r="P6730" i="1"/>
  <c r="O6730" i="1"/>
  <c r="N6730" i="1"/>
  <c r="S6729" i="1"/>
  <c r="R6729" i="1"/>
  <c r="P6729" i="1"/>
  <c r="O6729" i="1"/>
  <c r="N6729" i="1"/>
  <c r="S6728" i="1"/>
  <c r="R6728" i="1"/>
  <c r="P6728" i="1"/>
  <c r="O6728" i="1"/>
  <c r="N6728" i="1"/>
  <c r="S6727" i="1"/>
  <c r="R6727" i="1"/>
  <c r="P6727" i="1"/>
  <c r="O6727" i="1"/>
  <c r="N6727" i="1"/>
  <c r="S6726" i="1"/>
  <c r="R6726" i="1"/>
  <c r="P6726" i="1"/>
  <c r="O6726" i="1"/>
  <c r="N6726" i="1"/>
  <c r="S6725" i="1"/>
  <c r="R6725" i="1"/>
  <c r="P6725" i="1"/>
  <c r="O6725" i="1"/>
  <c r="N6725" i="1"/>
  <c r="S6724" i="1"/>
  <c r="R6724" i="1"/>
  <c r="P6724" i="1"/>
  <c r="O6724" i="1"/>
  <c r="N6724" i="1"/>
  <c r="S6723" i="1"/>
  <c r="R6723" i="1"/>
  <c r="P6723" i="1"/>
  <c r="O6723" i="1"/>
  <c r="N6723" i="1"/>
  <c r="S6722" i="1"/>
  <c r="R6722" i="1"/>
  <c r="P6722" i="1"/>
  <c r="O6722" i="1"/>
  <c r="N6722" i="1"/>
  <c r="S6721" i="1"/>
  <c r="R6721" i="1"/>
  <c r="P6721" i="1"/>
  <c r="O6721" i="1"/>
  <c r="N6721" i="1"/>
  <c r="S6720" i="1"/>
  <c r="R6720" i="1"/>
  <c r="P6720" i="1"/>
  <c r="O6720" i="1"/>
  <c r="N6720" i="1"/>
  <c r="S6719" i="1"/>
  <c r="R6719" i="1"/>
  <c r="P6719" i="1"/>
  <c r="O6719" i="1"/>
  <c r="N6719" i="1"/>
  <c r="S6718" i="1"/>
  <c r="R6718" i="1"/>
  <c r="P6718" i="1"/>
  <c r="O6718" i="1"/>
  <c r="N6718" i="1"/>
  <c r="S6717" i="1"/>
  <c r="R6717" i="1"/>
  <c r="P6717" i="1"/>
  <c r="O6717" i="1"/>
  <c r="N6717" i="1"/>
  <c r="S6716" i="1"/>
  <c r="R6716" i="1"/>
  <c r="P6716" i="1"/>
  <c r="O6716" i="1"/>
  <c r="N6716" i="1"/>
  <c r="S6715" i="1"/>
  <c r="R6715" i="1"/>
  <c r="P6715" i="1"/>
  <c r="O6715" i="1"/>
  <c r="N6715" i="1"/>
  <c r="S6714" i="1"/>
  <c r="R6714" i="1"/>
  <c r="P6714" i="1"/>
  <c r="O6714" i="1"/>
  <c r="N6714" i="1"/>
  <c r="S6713" i="1"/>
  <c r="R6713" i="1"/>
  <c r="P6713" i="1"/>
  <c r="O6713" i="1"/>
  <c r="N6713" i="1"/>
  <c r="S6712" i="1"/>
  <c r="R6712" i="1"/>
  <c r="P6712" i="1"/>
  <c r="O6712" i="1"/>
  <c r="N6712" i="1"/>
  <c r="S6711" i="1"/>
  <c r="R6711" i="1"/>
  <c r="P6711" i="1"/>
  <c r="O6711" i="1"/>
  <c r="N6711" i="1"/>
  <c r="S6710" i="1"/>
  <c r="R6710" i="1"/>
  <c r="P6710" i="1"/>
  <c r="O6710" i="1"/>
  <c r="N6710" i="1"/>
  <c r="S6709" i="1"/>
  <c r="R6709" i="1"/>
  <c r="P6709" i="1"/>
  <c r="O6709" i="1"/>
  <c r="N6709" i="1"/>
  <c r="S6708" i="1"/>
  <c r="R6708" i="1"/>
  <c r="P6708" i="1"/>
  <c r="O6708" i="1"/>
  <c r="N6708" i="1"/>
  <c r="S6707" i="1"/>
  <c r="R6707" i="1"/>
  <c r="P6707" i="1"/>
  <c r="O6707" i="1"/>
  <c r="N6707" i="1"/>
  <c r="S6706" i="1"/>
  <c r="R6706" i="1"/>
  <c r="P6706" i="1"/>
  <c r="O6706" i="1"/>
  <c r="N6706" i="1"/>
  <c r="S6705" i="1"/>
  <c r="R6705" i="1"/>
  <c r="P6705" i="1"/>
  <c r="O6705" i="1"/>
  <c r="N6705" i="1"/>
  <c r="S6704" i="1"/>
  <c r="R6704" i="1"/>
  <c r="P6704" i="1"/>
  <c r="O6704" i="1"/>
  <c r="N6704" i="1"/>
  <c r="S6703" i="1"/>
  <c r="R6703" i="1"/>
  <c r="P6703" i="1"/>
  <c r="O6703" i="1"/>
  <c r="N6703" i="1"/>
  <c r="S6702" i="1"/>
  <c r="R6702" i="1"/>
  <c r="P6702" i="1"/>
  <c r="O6702" i="1"/>
  <c r="N6702" i="1"/>
  <c r="S6701" i="1"/>
  <c r="R6701" i="1"/>
  <c r="P6701" i="1"/>
  <c r="O6701" i="1"/>
  <c r="N6701" i="1"/>
  <c r="S6700" i="1"/>
  <c r="R6700" i="1"/>
  <c r="P6700" i="1"/>
  <c r="O6700" i="1"/>
  <c r="N6700" i="1"/>
  <c r="S6699" i="1"/>
  <c r="R6699" i="1"/>
  <c r="P6699" i="1"/>
  <c r="O6699" i="1"/>
  <c r="N6699" i="1"/>
  <c r="S6698" i="1"/>
  <c r="R6698" i="1"/>
  <c r="P6698" i="1"/>
  <c r="O6698" i="1"/>
  <c r="N6698" i="1"/>
  <c r="S6697" i="1"/>
  <c r="R6697" i="1"/>
  <c r="P6697" i="1"/>
  <c r="O6697" i="1"/>
  <c r="N6697" i="1"/>
  <c r="S6696" i="1"/>
  <c r="R6696" i="1"/>
  <c r="P6696" i="1"/>
  <c r="O6696" i="1"/>
  <c r="N6696" i="1"/>
  <c r="S6695" i="1"/>
  <c r="R6695" i="1"/>
  <c r="P6695" i="1"/>
  <c r="O6695" i="1"/>
  <c r="N6695" i="1"/>
  <c r="S6694" i="1"/>
  <c r="R6694" i="1"/>
  <c r="P6694" i="1"/>
  <c r="O6694" i="1"/>
  <c r="N6694" i="1"/>
  <c r="S6693" i="1"/>
  <c r="R6693" i="1"/>
  <c r="P6693" i="1"/>
  <c r="O6693" i="1"/>
  <c r="N6693" i="1"/>
  <c r="S6692" i="1"/>
  <c r="R6692" i="1"/>
  <c r="P6692" i="1"/>
  <c r="O6692" i="1"/>
  <c r="N6692" i="1"/>
  <c r="S6691" i="1"/>
  <c r="R6691" i="1"/>
  <c r="P6691" i="1"/>
  <c r="O6691" i="1"/>
  <c r="N6691" i="1"/>
  <c r="S6690" i="1"/>
  <c r="R6690" i="1"/>
  <c r="P6690" i="1"/>
  <c r="O6690" i="1"/>
  <c r="N6690" i="1"/>
  <c r="S6689" i="1"/>
  <c r="R6689" i="1"/>
  <c r="P6689" i="1"/>
  <c r="O6689" i="1"/>
  <c r="N6689" i="1"/>
  <c r="S6688" i="1"/>
  <c r="R6688" i="1"/>
  <c r="P6688" i="1"/>
  <c r="O6688" i="1"/>
  <c r="N6688" i="1"/>
  <c r="S6687" i="1"/>
  <c r="R6687" i="1"/>
  <c r="P6687" i="1"/>
  <c r="O6687" i="1"/>
  <c r="N6687" i="1"/>
  <c r="S6686" i="1"/>
  <c r="R6686" i="1"/>
  <c r="P6686" i="1"/>
  <c r="O6686" i="1"/>
  <c r="N6686" i="1"/>
  <c r="S6685" i="1"/>
  <c r="R6685" i="1"/>
  <c r="P6685" i="1"/>
  <c r="O6685" i="1"/>
  <c r="N6685" i="1"/>
  <c r="S6684" i="1"/>
  <c r="R6684" i="1"/>
  <c r="P6684" i="1"/>
  <c r="O6684" i="1"/>
  <c r="N6684" i="1"/>
  <c r="S6683" i="1"/>
  <c r="R6683" i="1"/>
  <c r="P6683" i="1"/>
  <c r="O6683" i="1"/>
  <c r="N6683" i="1"/>
  <c r="S6682" i="1"/>
  <c r="R6682" i="1"/>
  <c r="P6682" i="1"/>
  <c r="O6682" i="1"/>
  <c r="N6682" i="1"/>
  <c r="S6681" i="1"/>
  <c r="R6681" i="1"/>
  <c r="P6681" i="1"/>
  <c r="O6681" i="1"/>
  <c r="N6681" i="1"/>
  <c r="S6680" i="1"/>
  <c r="R6680" i="1"/>
  <c r="P6680" i="1"/>
  <c r="O6680" i="1"/>
  <c r="N6680" i="1"/>
  <c r="S6679" i="1"/>
  <c r="R6679" i="1"/>
  <c r="P6679" i="1"/>
  <c r="O6679" i="1"/>
  <c r="N6679" i="1"/>
  <c r="S6678" i="1"/>
  <c r="R6678" i="1"/>
  <c r="P6678" i="1"/>
  <c r="O6678" i="1"/>
  <c r="N6678" i="1"/>
  <c r="S6677" i="1"/>
  <c r="R6677" i="1"/>
  <c r="P6677" i="1"/>
  <c r="O6677" i="1"/>
  <c r="N6677" i="1"/>
  <c r="S6676" i="1"/>
  <c r="R6676" i="1"/>
  <c r="P6676" i="1"/>
  <c r="O6676" i="1"/>
  <c r="N6676" i="1"/>
  <c r="S6675" i="1"/>
  <c r="R6675" i="1"/>
  <c r="P6675" i="1"/>
  <c r="O6675" i="1"/>
  <c r="N6675" i="1"/>
  <c r="S6674" i="1"/>
  <c r="R6674" i="1"/>
  <c r="P6674" i="1"/>
  <c r="O6674" i="1"/>
  <c r="N6674" i="1"/>
  <c r="S6673" i="1"/>
  <c r="R6673" i="1"/>
  <c r="P6673" i="1"/>
  <c r="O6673" i="1"/>
  <c r="N6673" i="1"/>
  <c r="S6672" i="1"/>
  <c r="R6672" i="1"/>
  <c r="P6672" i="1"/>
  <c r="O6672" i="1"/>
  <c r="N6672" i="1"/>
  <c r="S6671" i="1"/>
  <c r="R6671" i="1"/>
  <c r="P6671" i="1"/>
  <c r="O6671" i="1"/>
  <c r="N6671" i="1"/>
  <c r="S6670" i="1"/>
  <c r="R6670" i="1"/>
  <c r="P6670" i="1"/>
  <c r="O6670" i="1"/>
  <c r="N6670" i="1"/>
  <c r="S6669" i="1"/>
  <c r="R6669" i="1"/>
  <c r="P6669" i="1"/>
  <c r="O6669" i="1"/>
  <c r="N6669" i="1"/>
  <c r="S6668" i="1"/>
  <c r="R6668" i="1"/>
  <c r="P6668" i="1"/>
  <c r="O6668" i="1"/>
  <c r="N6668" i="1"/>
  <c r="S6667" i="1"/>
  <c r="R6667" i="1"/>
  <c r="P6667" i="1"/>
  <c r="O6667" i="1"/>
  <c r="N6667" i="1"/>
  <c r="S6666" i="1"/>
  <c r="R6666" i="1"/>
  <c r="P6666" i="1"/>
  <c r="O6666" i="1"/>
  <c r="N6666" i="1"/>
  <c r="S6665" i="1"/>
  <c r="R6665" i="1"/>
  <c r="P6665" i="1"/>
  <c r="O6665" i="1"/>
  <c r="N6665" i="1"/>
  <c r="S6664" i="1"/>
  <c r="R6664" i="1"/>
  <c r="P6664" i="1"/>
  <c r="O6664" i="1"/>
  <c r="N6664" i="1"/>
  <c r="S6663" i="1"/>
  <c r="R6663" i="1"/>
  <c r="P6663" i="1"/>
  <c r="O6663" i="1"/>
  <c r="N6663" i="1"/>
  <c r="S6662" i="1"/>
  <c r="R6662" i="1"/>
  <c r="P6662" i="1"/>
  <c r="O6662" i="1"/>
  <c r="N6662" i="1"/>
  <c r="S6661" i="1"/>
  <c r="R6661" i="1"/>
  <c r="P6661" i="1"/>
  <c r="O6661" i="1"/>
  <c r="N6661" i="1"/>
  <c r="S6660" i="1"/>
  <c r="R6660" i="1"/>
  <c r="P6660" i="1"/>
  <c r="O6660" i="1"/>
  <c r="N6660" i="1"/>
  <c r="S6659" i="1"/>
  <c r="R6659" i="1"/>
  <c r="P6659" i="1"/>
  <c r="O6659" i="1"/>
  <c r="N6659" i="1"/>
  <c r="S6658" i="1"/>
  <c r="R6658" i="1"/>
  <c r="P6658" i="1"/>
  <c r="O6658" i="1"/>
  <c r="N6658" i="1"/>
  <c r="S6657" i="1"/>
  <c r="R6657" i="1"/>
  <c r="P6657" i="1"/>
  <c r="O6657" i="1"/>
  <c r="N6657" i="1"/>
  <c r="S6656" i="1"/>
  <c r="R6656" i="1"/>
  <c r="P6656" i="1"/>
  <c r="O6656" i="1"/>
  <c r="N6656" i="1"/>
  <c r="S6655" i="1"/>
  <c r="R6655" i="1"/>
  <c r="P6655" i="1"/>
  <c r="O6655" i="1"/>
  <c r="N6655" i="1"/>
  <c r="S6654" i="1"/>
  <c r="R6654" i="1"/>
  <c r="P6654" i="1"/>
  <c r="O6654" i="1"/>
  <c r="N6654" i="1"/>
  <c r="S6653" i="1"/>
  <c r="R6653" i="1"/>
  <c r="P6653" i="1"/>
  <c r="O6653" i="1"/>
  <c r="N6653" i="1"/>
  <c r="S6652" i="1"/>
  <c r="R6652" i="1"/>
  <c r="P6652" i="1"/>
  <c r="O6652" i="1"/>
  <c r="N6652" i="1"/>
  <c r="S6651" i="1"/>
  <c r="R6651" i="1"/>
  <c r="P6651" i="1"/>
  <c r="O6651" i="1"/>
  <c r="N6651" i="1"/>
  <c r="S6650" i="1"/>
  <c r="R6650" i="1"/>
  <c r="P6650" i="1"/>
  <c r="O6650" i="1"/>
  <c r="N6650" i="1"/>
  <c r="S6649" i="1"/>
  <c r="R6649" i="1"/>
  <c r="P6649" i="1"/>
  <c r="O6649" i="1"/>
  <c r="N6649" i="1"/>
  <c r="S6648" i="1"/>
  <c r="R6648" i="1"/>
  <c r="P6648" i="1"/>
  <c r="O6648" i="1"/>
  <c r="N6648" i="1"/>
  <c r="S6647" i="1"/>
  <c r="R6647" i="1"/>
  <c r="P6647" i="1"/>
  <c r="O6647" i="1"/>
  <c r="N6647" i="1"/>
  <c r="S6646" i="1"/>
  <c r="R6646" i="1"/>
  <c r="P6646" i="1"/>
  <c r="O6646" i="1"/>
  <c r="N6646" i="1"/>
  <c r="S6645" i="1"/>
  <c r="R6645" i="1"/>
  <c r="P6645" i="1"/>
  <c r="O6645" i="1"/>
  <c r="N6645" i="1"/>
  <c r="S6644" i="1"/>
  <c r="R6644" i="1"/>
  <c r="P6644" i="1"/>
  <c r="O6644" i="1"/>
  <c r="N6644" i="1"/>
  <c r="S6643" i="1"/>
  <c r="R6643" i="1"/>
  <c r="P6643" i="1"/>
  <c r="O6643" i="1"/>
  <c r="N6643" i="1"/>
  <c r="S6642" i="1"/>
  <c r="R6642" i="1"/>
  <c r="P6642" i="1"/>
  <c r="O6642" i="1"/>
  <c r="N6642" i="1"/>
  <c r="S6641" i="1"/>
  <c r="R6641" i="1"/>
  <c r="P6641" i="1"/>
  <c r="O6641" i="1"/>
  <c r="N6641" i="1"/>
  <c r="S6640" i="1"/>
  <c r="R6640" i="1"/>
  <c r="P6640" i="1"/>
  <c r="O6640" i="1"/>
  <c r="N6640" i="1"/>
  <c r="S6639" i="1"/>
  <c r="R6639" i="1"/>
  <c r="P6639" i="1"/>
  <c r="O6639" i="1"/>
  <c r="N6639" i="1"/>
  <c r="S6638" i="1"/>
  <c r="R6638" i="1"/>
  <c r="P6638" i="1"/>
  <c r="O6638" i="1"/>
  <c r="N6638" i="1"/>
  <c r="S6637" i="1"/>
  <c r="R6637" i="1"/>
  <c r="P6637" i="1"/>
  <c r="O6637" i="1"/>
  <c r="N6637" i="1"/>
  <c r="S6636" i="1"/>
  <c r="R6636" i="1"/>
  <c r="P6636" i="1"/>
  <c r="O6636" i="1"/>
  <c r="N6636" i="1"/>
  <c r="S6635" i="1"/>
  <c r="R6635" i="1"/>
  <c r="P6635" i="1"/>
  <c r="O6635" i="1"/>
  <c r="N6635" i="1"/>
  <c r="S6634" i="1"/>
  <c r="R6634" i="1"/>
  <c r="P6634" i="1"/>
  <c r="O6634" i="1"/>
  <c r="N6634" i="1"/>
  <c r="S6633" i="1"/>
  <c r="R6633" i="1"/>
  <c r="P6633" i="1"/>
  <c r="O6633" i="1"/>
  <c r="N6633" i="1"/>
  <c r="S6632" i="1"/>
  <c r="R6632" i="1"/>
  <c r="P6632" i="1"/>
  <c r="O6632" i="1"/>
  <c r="N6632" i="1"/>
  <c r="S6631" i="1"/>
  <c r="R6631" i="1"/>
  <c r="P6631" i="1"/>
  <c r="O6631" i="1"/>
  <c r="N6631" i="1"/>
  <c r="S6630" i="1"/>
  <c r="R6630" i="1"/>
  <c r="P6630" i="1"/>
  <c r="O6630" i="1"/>
  <c r="N6630" i="1"/>
  <c r="S6629" i="1"/>
  <c r="R6629" i="1"/>
  <c r="P6629" i="1"/>
  <c r="O6629" i="1"/>
  <c r="N6629" i="1"/>
  <c r="S6628" i="1"/>
  <c r="R6628" i="1"/>
  <c r="P6628" i="1"/>
  <c r="O6628" i="1"/>
  <c r="N6628" i="1"/>
  <c r="S6627" i="1"/>
  <c r="R6627" i="1"/>
  <c r="P6627" i="1"/>
  <c r="O6627" i="1"/>
  <c r="N6627" i="1"/>
  <c r="S6626" i="1"/>
  <c r="R6626" i="1"/>
  <c r="P6626" i="1"/>
  <c r="O6626" i="1"/>
  <c r="N6626" i="1"/>
  <c r="S6625" i="1"/>
  <c r="R6625" i="1"/>
  <c r="P6625" i="1"/>
  <c r="O6625" i="1"/>
  <c r="N6625" i="1"/>
  <c r="S6624" i="1"/>
  <c r="R6624" i="1"/>
  <c r="P6624" i="1"/>
  <c r="O6624" i="1"/>
  <c r="N6624" i="1"/>
  <c r="S6623" i="1"/>
  <c r="R6623" i="1"/>
  <c r="P6623" i="1"/>
  <c r="O6623" i="1"/>
  <c r="N6623" i="1"/>
  <c r="S6622" i="1"/>
  <c r="R6622" i="1"/>
  <c r="P6622" i="1"/>
  <c r="O6622" i="1"/>
  <c r="N6622" i="1"/>
  <c r="S6621" i="1"/>
  <c r="R6621" i="1"/>
  <c r="P6621" i="1"/>
  <c r="O6621" i="1"/>
  <c r="N6621" i="1"/>
  <c r="S6620" i="1"/>
  <c r="R6620" i="1"/>
  <c r="P6620" i="1"/>
  <c r="O6620" i="1"/>
  <c r="N6620" i="1"/>
  <c r="S6619" i="1"/>
  <c r="R6619" i="1"/>
  <c r="P6619" i="1"/>
  <c r="O6619" i="1"/>
  <c r="N6619" i="1"/>
  <c r="S6618" i="1"/>
  <c r="R6618" i="1"/>
  <c r="P6618" i="1"/>
  <c r="O6618" i="1"/>
  <c r="N6618" i="1"/>
  <c r="S6617" i="1"/>
  <c r="R6617" i="1"/>
  <c r="P6617" i="1"/>
  <c r="O6617" i="1"/>
  <c r="N6617" i="1"/>
  <c r="S6616" i="1"/>
  <c r="R6616" i="1"/>
  <c r="P6616" i="1"/>
  <c r="O6616" i="1"/>
  <c r="N6616" i="1"/>
  <c r="S6615" i="1"/>
  <c r="R6615" i="1"/>
  <c r="P6615" i="1"/>
  <c r="O6615" i="1"/>
  <c r="N6615" i="1"/>
  <c r="S6614" i="1"/>
  <c r="R6614" i="1"/>
  <c r="P6614" i="1"/>
  <c r="O6614" i="1"/>
  <c r="N6614" i="1"/>
  <c r="S6613" i="1"/>
  <c r="R6613" i="1"/>
  <c r="P6613" i="1"/>
  <c r="O6613" i="1"/>
  <c r="N6613" i="1"/>
  <c r="S6612" i="1"/>
  <c r="R6612" i="1"/>
  <c r="P6612" i="1"/>
  <c r="O6612" i="1"/>
  <c r="N6612" i="1"/>
  <c r="S6611" i="1"/>
  <c r="R6611" i="1"/>
  <c r="P6611" i="1"/>
  <c r="O6611" i="1"/>
  <c r="N6611" i="1"/>
  <c r="S6610" i="1"/>
  <c r="R6610" i="1"/>
  <c r="P6610" i="1"/>
  <c r="O6610" i="1"/>
  <c r="N6610" i="1"/>
  <c r="S6609" i="1"/>
  <c r="R6609" i="1"/>
  <c r="P6609" i="1"/>
  <c r="O6609" i="1"/>
  <c r="N6609" i="1"/>
  <c r="S6608" i="1"/>
  <c r="R6608" i="1"/>
  <c r="P6608" i="1"/>
  <c r="O6608" i="1"/>
  <c r="N6608" i="1"/>
  <c r="S6607" i="1"/>
  <c r="R6607" i="1"/>
  <c r="P6607" i="1"/>
  <c r="O6607" i="1"/>
  <c r="N6607" i="1"/>
  <c r="S6606" i="1"/>
  <c r="R6606" i="1"/>
  <c r="P6606" i="1"/>
  <c r="O6606" i="1"/>
  <c r="N6606" i="1"/>
  <c r="S6605" i="1"/>
  <c r="R6605" i="1"/>
  <c r="P6605" i="1"/>
  <c r="O6605" i="1"/>
  <c r="N6605" i="1"/>
  <c r="S6604" i="1"/>
  <c r="R6604" i="1"/>
  <c r="P6604" i="1"/>
  <c r="O6604" i="1"/>
  <c r="N6604" i="1"/>
  <c r="S6603" i="1"/>
  <c r="R6603" i="1"/>
  <c r="P6603" i="1"/>
  <c r="O6603" i="1"/>
  <c r="N6603" i="1"/>
  <c r="S6602" i="1"/>
  <c r="R6602" i="1"/>
  <c r="P6602" i="1"/>
  <c r="O6602" i="1"/>
  <c r="N6602" i="1"/>
  <c r="S6601" i="1"/>
  <c r="R6601" i="1"/>
  <c r="P6601" i="1"/>
  <c r="O6601" i="1"/>
  <c r="N6601" i="1"/>
  <c r="S6600" i="1"/>
  <c r="R6600" i="1"/>
  <c r="P6600" i="1"/>
  <c r="O6600" i="1"/>
  <c r="N6600" i="1"/>
  <c r="S6599" i="1"/>
  <c r="R6599" i="1"/>
  <c r="P6599" i="1"/>
  <c r="O6599" i="1"/>
  <c r="N6599" i="1"/>
  <c r="S6598" i="1"/>
  <c r="R6598" i="1"/>
  <c r="P6598" i="1"/>
  <c r="O6598" i="1"/>
  <c r="N6598" i="1"/>
  <c r="S6597" i="1"/>
  <c r="R6597" i="1"/>
  <c r="P6597" i="1"/>
  <c r="O6597" i="1"/>
  <c r="N6597" i="1"/>
  <c r="S6596" i="1"/>
  <c r="R6596" i="1"/>
  <c r="P6596" i="1"/>
  <c r="O6596" i="1"/>
  <c r="N6596" i="1"/>
  <c r="S6595" i="1"/>
  <c r="R6595" i="1"/>
  <c r="P6595" i="1"/>
  <c r="O6595" i="1"/>
  <c r="N6595" i="1"/>
  <c r="S6594" i="1"/>
  <c r="R6594" i="1"/>
  <c r="P6594" i="1"/>
  <c r="O6594" i="1"/>
  <c r="N6594" i="1"/>
  <c r="S6593" i="1"/>
  <c r="R6593" i="1"/>
  <c r="P6593" i="1"/>
  <c r="O6593" i="1"/>
  <c r="N6593" i="1"/>
  <c r="S6592" i="1"/>
  <c r="R6592" i="1"/>
  <c r="P6592" i="1"/>
  <c r="O6592" i="1"/>
  <c r="N6592" i="1"/>
  <c r="S6591" i="1"/>
  <c r="R6591" i="1"/>
  <c r="P6591" i="1"/>
  <c r="O6591" i="1"/>
  <c r="N6591" i="1"/>
  <c r="S6590" i="1"/>
  <c r="R6590" i="1"/>
  <c r="P6590" i="1"/>
  <c r="O6590" i="1"/>
  <c r="N6590" i="1"/>
  <c r="S6589" i="1"/>
  <c r="R6589" i="1"/>
  <c r="P6589" i="1"/>
  <c r="O6589" i="1"/>
  <c r="N6589" i="1"/>
  <c r="S6588" i="1"/>
  <c r="R6588" i="1"/>
  <c r="P6588" i="1"/>
  <c r="O6588" i="1"/>
  <c r="N6588" i="1"/>
  <c r="S6587" i="1"/>
  <c r="R6587" i="1"/>
  <c r="P6587" i="1"/>
  <c r="O6587" i="1"/>
  <c r="N6587" i="1"/>
  <c r="S6586" i="1"/>
  <c r="R6586" i="1"/>
  <c r="P6586" i="1"/>
  <c r="O6586" i="1"/>
  <c r="N6586" i="1"/>
  <c r="S6585" i="1"/>
  <c r="R6585" i="1"/>
  <c r="P6585" i="1"/>
  <c r="O6585" i="1"/>
  <c r="N6585" i="1"/>
  <c r="S6584" i="1"/>
  <c r="R6584" i="1"/>
  <c r="P6584" i="1"/>
  <c r="O6584" i="1"/>
  <c r="N6584" i="1"/>
  <c r="S6583" i="1"/>
  <c r="R6583" i="1"/>
  <c r="P6583" i="1"/>
  <c r="O6583" i="1"/>
  <c r="N6583" i="1"/>
  <c r="S6582" i="1"/>
  <c r="R6582" i="1"/>
  <c r="P6582" i="1"/>
  <c r="O6582" i="1"/>
  <c r="N6582" i="1"/>
  <c r="S6581" i="1"/>
  <c r="R6581" i="1"/>
  <c r="P6581" i="1"/>
  <c r="O6581" i="1"/>
  <c r="N6581" i="1"/>
  <c r="S6580" i="1"/>
  <c r="R6580" i="1"/>
  <c r="P6580" i="1"/>
  <c r="O6580" i="1"/>
  <c r="N6580" i="1"/>
  <c r="S6579" i="1"/>
  <c r="R6579" i="1"/>
  <c r="P6579" i="1"/>
  <c r="O6579" i="1"/>
  <c r="N6579" i="1"/>
  <c r="S6578" i="1"/>
  <c r="R6578" i="1"/>
  <c r="P6578" i="1"/>
  <c r="O6578" i="1"/>
  <c r="N6578" i="1"/>
  <c r="S6577" i="1"/>
  <c r="R6577" i="1"/>
  <c r="P6577" i="1"/>
  <c r="O6577" i="1"/>
  <c r="N6577" i="1"/>
  <c r="S6576" i="1"/>
  <c r="R6576" i="1"/>
  <c r="P6576" i="1"/>
  <c r="O6576" i="1"/>
  <c r="N6576" i="1"/>
  <c r="S6575" i="1"/>
  <c r="R6575" i="1"/>
  <c r="P6575" i="1"/>
  <c r="O6575" i="1"/>
  <c r="N6575" i="1"/>
  <c r="S6574" i="1"/>
  <c r="R6574" i="1"/>
  <c r="P6574" i="1"/>
  <c r="O6574" i="1"/>
  <c r="N6574" i="1"/>
  <c r="S6573" i="1"/>
  <c r="R6573" i="1"/>
  <c r="P6573" i="1"/>
  <c r="O6573" i="1"/>
  <c r="N6573" i="1"/>
  <c r="S6572" i="1"/>
  <c r="R6572" i="1"/>
  <c r="P6572" i="1"/>
  <c r="O6572" i="1"/>
  <c r="N6572" i="1"/>
  <c r="S6571" i="1"/>
  <c r="R6571" i="1"/>
  <c r="P6571" i="1"/>
  <c r="O6571" i="1"/>
  <c r="N6571" i="1"/>
  <c r="S6570" i="1"/>
  <c r="R6570" i="1"/>
  <c r="P6570" i="1"/>
  <c r="O6570" i="1"/>
  <c r="N6570" i="1"/>
  <c r="S6569" i="1"/>
  <c r="R6569" i="1"/>
  <c r="P6569" i="1"/>
  <c r="O6569" i="1"/>
  <c r="N6569" i="1"/>
  <c r="S6568" i="1"/>
  <c r="R6568" i="1"/>
  <c r="P6568" i="1"/>
  <c r="O6568" i="1"/>
  <c r="N6568" i="1"/>
  <c r="S6567" i="1"/>
  <c r="R6567" i="1"/>
  <c r="P6567" i="1"/>
  <c r="O6567" i="1"/>
  <c r="N6567" i="1"/>
  <c r="S6566" i="1"/>
  <c r="R6566" i="1"/>
  <c r="P6566" i="1"/>
  <c r="O6566" i="1"/>
  <c r="N6566" i="1"/>
  <c r="S6565" i="1"/>
  <c r="R6565" i="1"/>
  <c r="P6565" i="1"/>
  <c r="O6565" i="1"/>
  <c r="N6565" i="1"/>
  <c r="S6564" i="1"/>
  <c r="R6564" i="1"/>
  <c r="P6564" i="1"/>
  <c r="O6564" i="1"/>
  <c r="N6564" i="1"/>
  <c r="S6563" i="1"/>
  <c r="R6563" i="1"/>
  <c r="P6563" i="1"/>
  <c r="O6563" i="1"/>
  <c r="N6563" i="1"/>
  <c r="S6562" i="1"/>
  <c r="R6562" i="1"/>
  <c r="P6562" i="1"/>
  <c r="O6562" i="1"/>
  <c r="N6562" i="1"/>
  <c r="S6561" i="1"/>
  <c r="R6561" i="1"/>
  <c r="P6561" i="1"/>
  <c r="O6561" i="1"/>
  <c r="N6561" i="1"/>
  <c r="S6560" i="1"/>
  <c r="R6560" i="1"/>
  <c r="P6560" i="1"/>
  <c r="O6560" i="1"/>
  <c r="N6560" i="1"/>
  <c r="S6559" i="1"/>
  <c r="R6559" i="1"/>
  <c r="P6559" i="1"/>
  <c r="O6559" i="1"/>
  <c r="N6559" i="1"/>
  <c r="S6558" i="1"/>
  <c r="R6558" i="1"/>
  <c r="P6558" i="1"/>
  <c r="O6558" i="1"/>
  <c r="N6558" i="1"/>
  <c r="S6557" i="1"/>
  <c r="R6557" i="1"/>
  <c r="P6557" i="1"/>
  <c r="O6557" i="1"/>
  <c r="N6557" i="1"/>
  <c r="S6556" i="1"/>
  <c r="R6556" i="1"/>
  <c r="P6556" i="1"/>
  <c r="O6556" i="1"/>
  <c r="N6556" i="1"/>
  <c r="S6555" i="1"/>
  <c r="R6555" i="1"/>
  <c r="P6555" i="1"/>
  <c r="O6555" i="1"/>
  <c r="N6555" i="1"/>
  <c r="S6554" i="1"/>
  <c r="R6554" i="1"/>
  <c r="P6554" i="1"/>
  <c r="O6554" i="1"/>
  <c r="N6554" i="1"/>
  <c r="S6553" i="1"/>
  <c r="R6553" i="1"/>
  <c r="P6553" i="1"/>
  <c r="O6553" i="1"/>
  <c r="N6553" i="1"/>
  <c r="S6552" i="1"/>
  <c r="R6552" i="1"/>
  <c r="P6552" i="1"/>
  <c r="O6552" i="1"/>
  <c r="N6552" i="1"/>
  <c r="S6551" i="1"/>
  <c r="R6551" i="1"/>
  <c r="P6551" i="1"/>
  <c r="O6551" i="1"/>
  <c r="N6551" i="1"/>
  <c r="S6550" i="1"/>
  <c r="R6550" i="1"/>
  <c r="P6550" i="1"/>
  <c r="O6550" i="1"/>
  <c r="N6550" i="1"/>
  <c r="S6549" i="1"/>
  <c r="R6549" i="1"/>
  <c r="P6549" i="1"/>
  <c r="O6549" i="1"/>
  <c r="N6549" i="1"/>
  <c r="S6548" i="1"/>
  <c r="R6548" i="1"/>
  <c r="P6548" i="1"/>
  <c r="O6548" i="1"/>
  <c r="N6548" i="1"/>
  <c r="S6547" i="1"/>
  <c r="R6547" i="1"/>
  <c r="P6547" i="1"/>
  <c r="O6547" i="1"/>
  <c r="N6547" i="1"/>
  <c r="S6546" i="1"/>
  <c r="R6546" i="1"/>
  <c r="P6546" i="1"/>
  <c r="O6546" i="1"/>
  <c r="N6546" i="1"/>
  <c r="S6545" i="1"/>
  <c r="R6545" i="1"/>
  <c r="P6545" i="1"/>
  <c r="O6545" i="1"/>
  <c r="N6545" i="1"/>
  <c r="S6544" i="1"/>
  <c r="R6544" i="1"/>
  <c r="P6544" i="1"/>
  <c r="O6544" i="1"/>
  <c r="N6544" i="1"/>
  <c r="S6543" i="1"/>
  <c r="R6543" i="1"/>
  <c r="P6543" i="1"/>
  <c r="O6543" i="1"/>
  <c r="N6543" i="1"/>
  <c r="S6542" i="1"/>
  <c r="R6542" i="1"/>
  <c r="P6542" i="1"/>
  <c r="O6542" i="1"/>
  <c r="N6542" i="1"/>
  <c r="S6541" i="1"/>
  <c r="R6541" i="1"/>
  <c r="P6541" i="1"/>
  <c r="O6541" i="1"/>
  <c r="N6541" i="1"/>
  <c r="S6540" i="1"/>
  <c r="R6540" i="1"/>
  <c r="P6540" i="1"/>
  <c r="O6540" i="1"/>
  <c r="N6540" i="1"/>
  <c r="S6539" i="1"/>
  <c r="R6539" i="1"/>
  <c r="P6539" i="1"/>
  <c r="O6539" i="1"/>
  <c r="N6539" i="1"/>
  <c r="S6538" i="1"/>
  <c r="R6538" i="1"/>
  <c r="P6538" i="1"/>
  <c r="O6538" i="1"/>
  <c r="N6538" i="1"/>
  <c r="S6537" i="1"/>
  <c r="R6537" i="1"/>
  <c r="P6537" i="1"/>
  <c r="O6537" i="1"/>
  <c r="N6537" i="1"/>
  <c r="S6536" i="1"/>
  <c r="R6536" i="1"/>
  <c r="P6536" i="1"/>
  <c r="O6536" i="1"/>
  <c r="N6536" i="1"/>
  <c r="S6535" i="1"/>
  <c r="R6535" i="1"/>
  <c r="P6535" i="1"/>
  <c r="O6535" i="1"/>
  <c r="N6535" i="1"/>
  <c r="S6534" i="1"/>
  <c r="R6534" i="1"/>
  <c r="P6534" i="1"/>
  <c r="O6534" i="1"/>
  <c r="N6534" i="1"/>
  <c r="S6533" i="1"/>
  <c r="R6533" i="1"/>
  <c r="P6533" i="1"/>
  <c r="O6533" i="1"/>
  <c r="N6533" i="1"/>
  <c r="S6532" i="1"/>
  <c r="R6532" i="1"/>
  <c r="P6532" i="1"/>
  <c r="O6532" i="1"/>
  <c r="N6532" i="1"/>
  <c r="S6531" i="1"/>
  <c r="R6531" i="1"/>
  <c r="P6531" i="1"/>
  <c r="O6531" i="1"/>
  <c r="N6531" i="1"/>
  <c r="S6530" i="1"/>
  <c r="R6530" i="1"/>
  <c r="P6530" i="1"/>
  <c r="O6530" i="1"/>
  <c r="N6530" i="1"/>
  <c r="S6529" i="1"/>
  <c r="R6529" i="1"/>
  <c r="P6529" i="1"/>
  <c r="O6529" i="1"/>
  <c r="N6529" i="1"/>
  <c r="S6528" i="1"/>
  <c r="R6528" i="1"/>
  <c r="P6528" i="1"/>
  <c r="O6528" i="1"/>
  <c r="N6528" i="1"/>
  <c r="S6527" i="1"/>
  <c r="R6527" i="1"/>
  <c r="P6527" i="1"/>
  <c r="O6527" i="1"/>
  <c r="N6527" i="1"/>
  <c r="S6526" i="1"/>
  <c r="R6526" i="1"/>
  <c r="P6526" i="1"/>
  <c r="O6526" i="1"/>
  <c r="N6526" i="1"/>
  <c r="S6525" i="1"/>
  <c r="R6525" i="1"/>
  <c r="P6525" i="1"/>
  <c r="O6525" i="1"/>
  <c r="N6525" i="1"/>
  <c r="S6524" i="1"/>
  <c r="R6524" i="1"/>
  <c r="P6524" i="1"/>
  <c r="O6524" i="1"/>
  <c r="N6524" i="1"/>
  <c r="S6523" i="1"/>
  <c r="R6523" i="1"/>
  <c r="P6523" i="1"/>
  <c r="O6523" i="1"/>
  <c r="N6523" i="1"/>
  <c r="S6522" i="1"/>
  <c r="R6522" i="1"/>
  <c r="P6522" i="1"/>
  <c r="O6522" i="1"/>
  <c r="N6522" i="1"/>
  <c r="S6521" i="1"/>
  <c r="R6521" i="1"/>
  <c r="P6521" i="1"/>
  <c r="O6521" i="1"/>
  <c r="N6521" i="1"/>
  <c r="S6520" i="1"/>
  <c r="R6520" i="1"/>
  <c r="P6520" i="1"/>
  <c r="O6520" i="1"/>
  <c r="N6520" i="1"/>
  <c r="S6519" i="1"/>
  <c r="R6519" i="1"/>
  <c r="P6519" i="1"/>
  <c r="O6519" i="1"/>
  <c r="N6519" i="1"/>
  <c r="S6518" i="1"/>
  <c r="R6518" i="1"/>
  <c r="P6518" i="1"/>
  <c r="O6518" i="1"/>
  <c r="N6518" i="1"/>
  <c r="S6517" i="1"/>
  <c r="R6517" i="1"/>
  <c r="P6517" i="1"/>
  <c r="O6517" i="1"/>
  <c r="N6517" i="1"/>
  <c r="S6516" i="1"/>
  <c r="R6516" i="1"/>
  <c r="P6516" i="1"/>
  <c r="O6516" i="1"/>
  <c r="N6516" i="1"/>
  <c r="S6515" i="1"/>
  <c r="R6515" i="1"/>
  <c r="P6515" i="1"/>
  <c r="O6515" i="1"/>
  <c r="N6515" i="1"/>
  <c r="S6514" i="1"/>
  <c r="R6514" i="1"/>
  <c r="P6514" i="1"/>
  <c r="O6514" i="1"/>
  <c r="N6514" i="1"/>
  <c r="S6513" i="1"/>
  <c r="R6513" i="1"/>
  <c r="P6513" i="1"/>
  <c r="O6513" i="1"/>
  <c r="N6513" i="1"/>
  <c r="S6512" i="1"/>
  <c r="R6512" i="1"/>
  <c r="P6512" i="1"/>
  <c r="O6512" i="1"/>
  <c r="N6512" i="1"/>
  <c r="S6511" i="1"/>
  <c r="R6511" i="1"/>
  <c r="P6511" i="1"/>
  <c r="O6511" i="1"/>
  <c r="N6511" i="1"/>
  <c r="S6510" i="1"/>
  <c r="R6510" i="1"/>
  <c r="P6510" i="1"/>
  <c r="O6510" i="1"/>
  <c r="N6510" i="1"/>
  <c r="S6509" i="1"/>
  <c r="R6509" i="1"/>
  <c r="P6509" i="1"/>
  <c r="O6509" i="1"/>
  <c r="N6509" i="1"/>
  <c r="S6508" i="1"/>
  <c r="R6508" i="1"/>
  <c r="P6508" i="1"/>
  <c r="O6508" i="1"/>
  <c r="N6508" i="1"/>
  <c r="S6507" i="1"/>
  <c r="R6507" i="1"/>
  <c r="P6507" i="1"/>
  <c r="O6507" i="1"/>
  <c r="N6507" i="1"/>
  <c r="S6506" i="1"/>
  <c r="R6506" i="1"/>
  <c r="P6506" i="1"/>
  <c r="O6506" i="1"/>
  <c r="N6506" i="1"/>
  <c r="S6505" i="1"/>
  <c r="R6505" i="1"/>
  <c r="P6505" i="1"/>
  <c r="O6505" i="1"/>
  <c r="N6505" i="1"/>
  <c r="S6504" i="1"/>
  <c r="R6504" i="1"/>
  <c r="P6504" i="1"/>
  <c r="O6504" i="1"/>
  <c r="N6504" i="1"/>
  <c r="S6503" i="1"/>
  <c r="R6503" i="1"/>
  <c r="P6503" i="1"/>
  <c r="O6503" i="1"/>
  <c r="N6503" i="1"/>
  <c r="S6502" i="1"/>
  <c r="R6502" i="1"/>
  <c r="P6502" i="1"/>
  <c r="O6502" i="1"/>
  <c r="N6502" i="1"/>
  <c r="S6501" i="1"/>
  <c r="R6501" i="1"/>
  <c r="P6501" i="1"/>
  <c r="O6501" i="1"/>
  <c r="N6501" i="1"/>
  <c r="S6500" i="1"/>
  <c r="R6500" i="1"/>
  <c r="P6500" i="1"/>
  <c r="O6500" i="1"/>
  <c r="N6500" i="1"/>
  <c r="S6499" i="1"/>
  <c r="R6499" i="1"/>
  <c r="P6499" i="1"/>
  <c r="O6499" i="1"/>
  <c r="N6499" i="1"/>
  <c r="S6498" i="1"/>
  <c r="R6498" i="1"/>
  <c r="P6498" i="1"/>
  <c r="O6498" i="1"/>
  <c r="N6498" i="1"/>
  <c r="S6497" i="1"/>
  <c r="R6497" i="1"/>
  <c r="P6497" i="1"/>
  <c r="O6497" i="1"/>
  <c r="N6497" i="1"/>
  <c r="S6496" i="1"/>
  <c r="R6496" i="1"/>
  <c r="P6496" i="1"/>
  <c r="O6496" i="1"/>
  <c r="N6496" i="1"/>
  <c r="S6495" i="1"/>
  <c r="R6495" i="1"/>
  <c r="P6495" i="1"/>
  <c r="O6495" i="1"/>
  <c r="N6495" i="1"/>
  <c r="S6494" i="1"/>
  <c r="R6494" i="1"/>
  <c r="P6494" i="1"/>
  <c r="O6494" i="1"/>
  <c r="N6494" i="1"/>
  <c r="S6493" i="1"/>
  <c r="R6493" i="1"/>
  <c r="P6493" i="1"/>
  <c r="O6493" i="1"/>
  <c r="N6493" i="1"/>
  <c r="S6492" i="1"/>
  <c r="R6492" i="1"/>
  <c r="P6492" i="1"/>
  <c r="O6492" i="1"/>
  <c r="N6492" i="1"/>
  <c r="S6491" i="1"/>
  <c r="R6491" i="1"/>
  <c r="P6491" i="1"/>
  <c r="O6491" i="1"/>
  <c r="N6491" i="1"/>
  <c r="S6490" i="1"/>
  <c r="R6490" i="1"/>
  <c r="P6490" i="1"/>
  <c r="O6490" i="1"/>
  <c r="N6490" i="1"/>
  <c r="S6489" i="1"/>
  <c r="R6489" i="1"/>
  <c r="P6489" i="1"/>
  <c r="O6489" i="1"/>
  <c r="N6489" i="1"/>
  <c r="S6488" i="1"/>
  <c r="R6488" i="1"/>
  <c r="P6488" i="1"/>
  <c r="O6488" i="1"/>
  <c r="N6488" i="1"/>
  <c r="S6487" i="1"/>
  <c r="R6487" i="1"/>
  <c r="P6487" i="1"/>
  <c r="O6487" i="1"/>
  <c r="N6487" i="1"/>
  <c r="S6486" i="1"/>
  <c r="R6486" i="1"/>
  <c r="P6486" i="1"/>
  <c r="O6486" i="1"/>
  <c r="N6486" i="1"/>
  <c r="S6485" i="1"/>
  <c r="R6485" i="1"/>
  <c r="P6485" i="1"/>
  <c r="O6485" i="1"/>
  <c r="N6485" i="1"/>
  <c r="S6484" i="1"/>
  <c r="R6484" i="1"/>
  <c r="P6484" i="1"/>
  <c r="O6484" i="1"/>
  <c r="N6484" i="1"/>
  <c r="S6483" i="1"/>
  <c r="R6483" i="1"/>
  <c r="P6483" i="1"/>
  <c r="O6483" i="1"/>
  <c r="N6483" i="1"/>
  <c r="S6482" i="1"/>
  <c r="R6482" i="1"/>
  <c r="P6482" i="1"/>
  <c r="O6482" i="1"/>
  <c r="N6482" i="1"/>
  <c r="S6481" i="1"/>
  <c r="R6481" i="1"/>
  <c r="P6481" i="1"/>
  <c r="O6481" i="1"/>
  <c r="N6481" i="1"/>
  <c r="S6480" i="1"/>
  <c r="R6480" i="1"/>
  <c r="P6480" i="1"/>
  <c r="O6480" i="1"/>
  <c r="N6480" i="1"/>
  <c r="S6479" i="1"/>
  <c r="R6479" i="1"/>
  <c r="P6479" i="1"/>
  <c r="O6479" i="1"/>
  <c r="N6479" i="1"/>
  <c r="S6478" i="1"/>
  <c r="R6478" i="1"/>
  <c r="P6478" i="1"/>
  <c r="O6478" i="1"/>
  <c r="N6478" i="1"/>
  <c r="S6477" i="1"/>
  <c r="R6477" i="1"/>
  <c r="P6477" i="1"/>
  <c r="O6477" i="1"/>
  <c r="N6477" i="1"/>
  <c r="S6476" i="1"/>
  <c r="R6476" i="1"/>
  <c r="P6476" i="1"/>
  <c r="O6476" i="1"/>
  <c r="N6476" i="1"/>
  <c r="S6475" i="1"/>
  <c r="R6475" i="1"/>
  <c r="P6475" i="1"/>
  <c r="O6475" i="1"/>
  <c r="N6475" i="1"/>
  <c r="S6474" i="1"/>
  <c r="R6474" i="1"/>
  <c r="P6474" i="1"/>
  <c r="O6474" i="1"/>
  <c r="N6474" i="1"/>
  <c r="S6473" i="1"/>
  <c r="R6473" i="1"/>
  <c r="P6473" i="1"/>
  <c r="O6473" i="1"/>
  <c r="N6473" i="1"/>
  <c r="S6472" i="1"/>
  <c r="R6472" i="1"/>
  <c r="P6472" i="1"/>
  <c r="O6472" i="1"/>
  <c r="N6472" i="1"/>
  <c r="S6471" i="1"/>
  <c r="R6471" i="1"/>
  <c r="P6471" i="1"/>
  <c r="O6471" i="1"/>
  <c r="N6471" i="1"/>
  <c r="S6470" i="1"/>
  <c r="R6470" i="1"/>
  <c r="P6470" i="1"/>
  <c r="O6470" i="1"/>
  <c r="N6470" i="1"/>
  <c r="S6469" i="1"/>
  <c r="R6469" i="1"/>
  <c r="P6469" i="1"/>
  <c r="O6469" i="1"/>
  <c r="N6469" i="1"/>
  <c r="S6468" i="1"/>
  <c r="R6468" i="1"/>
  <c r="P6468" i="1"/>
  <c r="O6468" i="1"/>
  <c r="N6468" i="1"/>
  <c r="S6467" i="1"/>
  <c r="R6467" i="1"/>
  <c r="P6467" i="1"/>
  <c r="O6467" i="1"/>
  <c r="N6467" i="1"/>
  <c r="S6466" i="1"/>
  <c r="R6466" i="1"/>
  <c r="P6466" i="1"/>
  <c r="O6466" i="1"/>
  <c r="N6466" i="1"/>
  <c r="S6465" i="1"/>
  <c r="R6465" i="1"/>
  <c r="P6465" i="1"/>
  <c r="O6465" i="1"/>
  <c r="N6465" i="1"/>
  <c r="S6464" i="1"/>
  <c r="R6464" i="1"/>
  <c r="P6464" i="1"/>
  <c r="O6464" i="1"/>
  <c r="N6464" i="1"/>
  <c r="S6463" i="1"/>
  <c r="R6463" i="1"/>
  <c r="P6463" i="1"/>
  <c r="O6463" i="1"/>
  <c r="N6463" i="1"/>
  <c r="S6462" i="1"/>
  <c r="R6462" i="1"/>
  <c r="P6462" i="1"/>
  <c r="O6462" i="1"/>
  <c r="N6462" i="1"/>
  <c r="S6461" i="1"/>
  <c r="R6461" i="1"/>
  <c r="P6461" i="1"/>
  <c r="O6461" i="1"/>
  <c r="N6461" i="1"/>
  <c r="S6460" i="1"/>
  <c r="R6460" i="1"/>
  <c r="P6460" i="1"/>
  <c r="O6460" i="1"/>
  <c r="N6460" i="1"/>
  <c r="S6459" i="1"/>
  <c r="R6459" i="1"/>
  <c r="P6459" i="1"/>
  <c r="O6459" i="1"/>
  <c r="N6459" i="1"/>
  <c r="S6458" i="1"/>
  <c r="R6458" i="1"/>
  <c r="P6458" i="1"/>
  <c r="O6458" i="1"/>
  <c r="N6458" i="1"/>
  <c r="S6457" i="1"/>
  <c r="R6457" i="1"/>
  <c r="P6457" i="1"/>
  <c r="O6457" i="1"/>
  <c r="N6457" i="1"/>
  <c r="S6456" i="1"/>
  <c r="R6456" i="1"/>
  <c r="P6456" i="1"/>
  <c r="O6456" i="1"/>
  <c r="N6456" i="1"/>
  <c r="S6455" i="1"/>
  <c r="R6455" i="1"/>
  <c r="P6455" i="1"/>
  <c r="O6455" i="1"/>
  <c r="N6455" i="1"/>
  <c r="S6454" i="1"/>
  <c r="R6454" i="1"/>
  <c r="P6454" i="1"/>
  <c r="O6454" i="1"/>
  <c r="N6454" i="1"/>
  <c r="S6453" i="1"/>
  <c r="R6453" i="1"/>
  <c r="P6453" i="1"/>
  <c r="O6453" i="1"/>
  <c r="N6453" i="1"/>
  <c r="S6452" i="1"/>
  <c r="R6452" i="1"/>
  <c r="P6452" i="1"/>
  <c r="O6452" i="1"/>
  <c r="N6452" i="1"/>
  <c r="S6451" i="1"/>
  <c r="R6451" i="1"/>
  <c r="P6451" i="1"/>
  <c r="O6451" i="1"/>
  <c r="N6451" i="1"/>
  <c r="S6450" i="1"/>
  <c r="R6450" i="1"/>
  <c r="P6450" i="1"/>
  <c r="O6450" i="1"/>
  <c r="N6450" i="1"/>
  <c r="S6449" i="1"/>
  <c r="R6449" i="1"/>
  <c r="P6449" i="1"/>
  <c r="O6449" i="1"/>
  <c r="N6449" i="1"/>
  <c r="S6448" i="1"/>
  <c r="R6448" i="1"/>
  <c r="P6448" i="1"/>
  <c r="O6448" i="1"/>
  <c r="N6448" i="1"/>
  <c r="S6447" i="1"/>
  <c r="R6447" i="1"/>
  <c r="P6447" i="1"/>
  <c r="O6447" i="1"/>
  <c r="N6447" i="1"/>
  <c r="S6446" i="1"/>
  <c r="R6446" i="1"/>
  <c r="P6446" i="1"/>
  <c r="O6446" i="1"/>
  <c r="N6446" i="1"/>
  <c r="S6445" i="1"/>
  <c r="R6445" i="1"/>
  <c r="P6445" i="1"/>
  <c r="O6445" i="1"/>
  <c r="N6445" i="1"/>
  <c r="S6444" i="1"/>
  <c r="R6444" i="1"/>
  <c r="P6444" i="1"/>
  <c r="O6444" i="1"/>
  <c r="N6444" i="1"/>
  <c r="S6443" i="1"/>
  <c r="R6443" i="1"/>
  <c r="P6443" i="1"/>
  <c r="O6443" i="1"/>
  <c r="N6443" i="1"/>
  <c r="S6442" i="1"/>
  <c r="R6442" i="1"/>
  <c r="P6442" i="1"/>
  <c r="O6442" i="1"/>
  <c r="N6442" i="1"/>
  <c r="S6441" i="1"/>
  <c r="R6441" i="1"/>
  <c r="P6441" i="1"/>
  <c r="O6441" i="1"/>
  <c r="N6441" i="1"/>
  <c r="S6440" i="1"/>
  <c r="R6440" i="1"/>
  <c r="P6440" i="1"/>
  <c r="O6440" i="1"/>
  <c r="N6440" i="1"/>
  <c r="S6439" i="1"/>
  <c r="R6439" i="1"/>
  <c r="P6439" i="1"/>
  <c r="O6439" i="1"/>
  <c r="N6439" i="1"/>
  <c r="S6438" i="1"/>
  <c r="R6438" i="1"/>
  <c r="P6438" i="1"/>
  <c r="O6438" i="1"/>
  <c r="N6438" i="1"/>
  <c r="S6437" i="1"/>
  <c r="R6437" i="1"/>
  <c r="P6437" i="1"/>
  <c r="O6437" i="1"/>
  <c r="N6437" i="1"/>
  <c r="S6436" i="1"/>
  <c r="R6436" i="1"/>
  <c r="P6436" i="1"/>
  <c r="O6436" i="1"/>
  <c r="N6436" i="1"/>
  <c r="S6435" i="1"/>
  <c r="R6435" i="1"/>
  <c r="P6435" i="1"/>
  <c r="O6435" i="1"/>
  <c r="N6435" i="1"/>
  <c r="S6434" i="1"/>
  <c r="R6434" i="1"/>
  <c r="P6434" i="1"/>
  <c r="O6434" i="1"/>
  <c r="N6434" i="1"/>
  <c r="S6433" i="1"/>
  <c r="R6433" i="1"/>
  <c r="P6433" i="1"/>
  <c r="O6433" i="1"/>
  <c r="N6433" i="1"/>
  <c r="S6432" i="1"/>
  <c r="R6432" i="1"/>
  <c r="P6432" i="1"/>
  <c r="O6432" i="1"/>
  <c r="N6432" i="1"/>
  <c r="S6431" i="1"/>
  <c r="R6431" i="1"/>
  <c r="P6431" i="1"/>
  <c r="O6431" i="1"/>
  <c r="N6431" i="1"/>
  <c r="S6430" i="1"/>
  <c r="R6430" i="1"/>
  <c r="P6430" i="1"/>
  <c r="O6430" i="1"/>
  <c r="N6430" i="1"/>
  <c r="S6429" i="1"/>
  <c r="R6429" i="1"/>
  <c r="P6429" i="1"/>
  <c r="O6429" i="1"/>
  <c r="N6429" i="1"/>
  <c r="S6428" i="1"/>
  <c r="R6428" i="1"/>
  <c r="P6428" i="1"/>
  <c r="O6428" i="1"/>
  <c r="N6428" i="1"/>
  <c r="S6427" i="1"/>
  <c r="R6427" i="1"/>
  <c r="P6427" i="1"/>
  <c r="O6427" i="1"/>
  <c r="N6427" i="1"/>
  <c r="S6426" i="1"/>
  <c r="R6426" i="1"/>
  <c r="P6426" i="1"/>
  <c r="O6426" i="1"/>
  <c r="N6426" i="1"/>
  <c r="S6425" i="1"/>
  <c r="R6425" i="1"/>
  <c r="P6425" i="1"/>
  <c r="O6425" i="1"/>
  <c r="N6425" i="1"/>
  <c r="S6424" i="1"/>
  <c r="R6424" i="1"/>
  <c r="P6424" i="1"/>
  <c r="O6424" i="1"/>
  <c r="N6424" i="1"/>
  <c r="S6423" i="1"/>
  <c r="R6423" i="1"/>
  <c r="P6423" i="1"/>
  <c r="O6423" i="1"/>
  <c r="N6423" i="1"/>
  <c r="S6422" i="1"/>
  <c r="R6422" i="1"/>
  <c r="P6422" i="1"/>
  <c r="O6422" i="1"/>
  <c r="N6422" i="1"/>
  <c r="S6421" i="1"/>
  <c r="R6421" i="1"/>
  <c r="P6421" i="1"/>
  <c r="O6421" i="1"/>
  <c r="N6421" i="1"/>
  <c r="S6420" i="1"/>
  <c r="R6420" i="1"/>
  <c r="P6420" i="1"/>
  <c r="O6420" i="1"/>
  <c r="N6420" i="1"/>
  <c r="S6419" i="1"/>
  <c r="R6419" i="1"/>
  <c r="P6419" i="1"/>
  <c r="O6419" i="1"/>
  <c r="N6419" i="1"/>
  <c r="S6418" i="1"/>
  <c r="R6418" i="1"/>
  <c r="P6418" i="1"/>
  <c r="O6418" i="1"/>
  <c r="N6418" i="1"/>
  <c r="S6417" i="1"/>
  <c r="R6417" i="1"/>
  <c r="P6417" i="1"/>
  <c r="O6417" i="1"/>
  <c r="N6417" i="1"/>
  <c r="S6416" i="1"/>
  <c r="R6416" i="1"/>
  <c r="P6416" i="1"/>
  <c r="O6416" i="1"/>
  <c r="N6416" i="1"/>
  <c r="S6415" i="1"/>
  <c r="R6415" i="1"/>
  <c r="P6415" i="1"/>
  <c r="O6415" i="1"/>
  <c r="N6415" i="1"/>
  <c r="S6414" i="1"/>
  <c r="R6414" i="1"/>
  <c r="P6414" i="1"/>
  <c r="O6414" i="1"/>
  <c r="N6414" i="1"/>
  <c r="S6413" i="1"/>
  <c r="R6413" i="1"/>
  <c r="P6413" i="1"/>
  <c r="O6413" i="1"/>
  <c r="N6413" i="1"/>
  <c r="S6412" i="1"/>
  <c r="R6412" i="1"/>
  <c r="P6412" i="1"/>
  <c r="O6412" i="1"/>
  <c r="N6412" i="1"/>
  <c r="S6411" i="1"/>
  <c r="R6411" i="1"/>
  <c r="P6411" i="1"/>
  <c r="O6411" i="1"/>
  <c r="N6411" i="1"/>
  <c r="S6410" i="1"/>
  <c r="R6410" i="1"/>
  <c r="P6410" i="1"/>
  <c r="O6410" i="1"/>
  <c r="N6410" i="1"/>
  <c r="S6409" i="1"/>
  <c r="R6409" i="1"/>
  <c r="P6409" i="1"/>
  <c r="O6409" i="1"/>
  <c r="N6409" i="1"/>
  <c r="S6408" i="1"/>
  <c r="R6408" i="1"/>
  <c r="P6408" i="1"/>
  <c r="O6408" i="1"/>
  <c r="N6408" i="1"/>
  <c r="S6407" i="1"/>
  <c r="R6407" i="1"/>
  <c r="P6407" i="1"/>
  <c r="O6407" i="1"/>
  <c r="N6407" i="1"/>
  <c r="S6406" i="1"/>
  <c r="R6406" i="1"/>
  <c r="P6406" i="1"/>
  <c r="O6406" i="1"/>
  <c r="N6406" i="1"/>
  <c r="S6405" i="1"/>
  <c r="R6405" i="1"/>
  <c r="P6405" i="1"/>
  <c r="O6405" i="1"/>
  <c r="N6405" i="1"/>
  <c r="S6404" i="1"/>
  <c r="R6404" i="1"/>
  <c r="P6404" i="1"/>
  <c r="O6404" i="1"/>
  <c r="N6404" i="1"/>
  <c r="S6403" i="1"/>
  <c r="R6403" i="1"/>
  <c r="P6403" i="1"/>
  <c r="O6403" i="1"/>
  <c r="N6403" i="1"/>
  <c r="S6402" i="1"/>
  <c r="R6402" i="1"/>
  <c r="P6402" i="1"/>
  <c r="O6402" i="1"/>
  <c r="N6402" i="1"/>
  <c r="S6401" i="1"/>
  <c r="R6401" i="1"/>
  <c r="P6401" i="1"/>
  <c r="O6401" i="1"/>
  <c r="N6401" i="1"/>
  <c r="S6400" i="1"/>
  <c r="R6400" i="1"/>
  <c r="P6400" i="1"/>
  <c r="O6400" i="1"/>
  <c r="N6400" i="1"/>
  <c r="S6399" i="1"/>
  <c r="R6399" i="1"/>
  <c r="P6399" i="1"/>
  <c r="O6399" i="1"/>
  <c r="N6399" i="1"/>
  <c r="S6398" i="1"/>
  <c r="R6398" i="1"/>
  <c r="P6398" i="1"/>
  <c r="O6398" i="1"/>
  <c r="N6398" i="1"/>
  <c r="S6397" i="1"/>
  <c r="R6397" i="1"/>
  <c r="P6397" i="1"/>
  <c r="O6397" i="1"/>
  <c r="N6397" i="1"/>
  <c r="S6396" i="1"/>
  <c r="R6396" i="1"/>
  <c r="P6396" i="1"/>
  <c r="O6396" i="1"/>
  <c r="N6396" i="1"/>
  <c r="S6395" i="1"/>
  <c r="R6395" i="1"/>
  <c r="P6395" i="1"/>
  <c r="O6395" i="1"/>
  <c r="N6395" i="1"/>
  <c r="S6394" i="1"/>
  <c r="R6394" i="1"/>
  <c r="P6394" i="1"/>
  <c r="O6394" i="1"/>
  <c r="N6394" i="1"/>
  <c r="S6393" i="1"/>
  <c r="R6393" i="1"/>
  <c r="P6393" i="1"/>
  <c r="O6393" i="1"/>
  <c r="N6393" i="1"/>
  <c r="S6392" i="1"/>
  <c r="R6392" i="1"/>
  <c r="P6392" i="1"/>
  <c r="O6392" i="1"/>
  <c r="N6392" i="1"/>
  <c r="S6391" i="1"/>
  <c r="R6391" i="1"/>
  <c r="P6391" i="1"/>
  <c r="O6391" i="1"/>
  <c r="N6391" i="1"/>
  <c r="S6390" i="1"/>
  <c r="R6390" i="1"/>
  <c r="P6390" i="1"/>
  <c r="O6390" i="1"/>
  <c r="N6390" i="1"/>
  <c r="S6389" i="1"/>
  <c r="R6389" i="1"/>
  <c r="P6389" i="1"/>
  <c r="O6389" i="1"/>
  <c r="N6389" i="1"/>
  <c r="S6388" i="1"/>
  <c r="R6388" i="1"/>
  <c r="P6388" i="1"/>
  <c r="O6388" i="1"/>
  <c r="N6388" i="1"/>
  <c r="S6387" i="1"/>
  <c r="R6387" i="1"/>
  <c r="P6387" i="1"/>
  <c r="O6387" i="1"/>
  <c r="N6387" i="1"/>
  <c r="S6386" i="1"/>
  <c r="R6386" i="1"/>
  <c r="P6386" i="1"/>
  <c r="O6386" i="1"/>
  <c r="N6386" i="1"/>
  <c r="S6385" i="1"/>
  <c r="R6385" i="1"/>
  <c r="P6385" i="1"/>
  <c r="O6385" i="1"/>
  <c r="N6385" i="1"/>
  <c r="S6384" i="1"/>
  <c r="R6384" i="1"/>
  <c r="P6384" i="1"/>
  <c r="O6384" i="1"/>
  <c r="N6384" i="1"/>
  <c r="S6383" i="1"/>
  <c r="R6383" i="1"/>
  <c r="P6383" i="1"/>
  <c r="O6383" i="1"/>
  <c r="N6383" i="1"/>
  <c r="S6382" i="1"/>
  <c r="R6382" i="1"/>
  <c r="P6382" i="1"/>
  <c r="O6382" i="1"/>
  <c r="N6382" i="1"/>
  <c r="S6381" i="1"/>
  <c r="R6381" i="1"/>
  <c r="P6381" i="1"/>
  <c r="O6381" i="1"/>
  <c r="N6381" i="1"/>
  <c r="S6380" i="1"/>
  <c r="R6380" i="1"/>
  <c r="P6380" i="1"/>
  <c r="O6380" i="1"/>
  <c r="N6380" i="1"/>
  <c r="S6379" i="1"/>
  <c r="R6379" i="1"/>
  <c r="P6379" i="1"/>
  <c r="O6379" i="1"/>
  <c r="N6379" i="1"/>
  <c r="S6378" i="1"/>
  <c r="R6378" i="1"/>
  <c r="P6378" i="1"/>
  <c r="O6378" i="1"/>
  <c r="N6378" i="1"/>
  <c r="S6377" i="1"/>
  <c r="R6377" i="1"/>
  <c r="P6377" i="1"/>
  <c r="O6377" i="1"/>
  <c r="N6377" i="1"/>
  <c r="S6376" i="1"/>
  <c r="R6376" i="1"/>
  <c r="P6376" i="1"/>
  <c r="O6376" i="1"/>
  <c r="N6376" i="1"/>
  <c r="S6375" i="1"/>
  <c r="R6375" i="1"/>
  <c r="P6375" i="1"/>
  <c r="O6375" i="1"/>
  <c r="N6375" i="1"/>
  <c r="S6374" i="1"/>
  <c r="R6374" i="1"/>
  <c r="P6374" i="1"/>
  <c r="O6374" i="1"/>
  <c r="N6374" i="1"/>
  <c r="S6373" i="1"/>
  <c r="R6373" i="1"/>
  <c r="P6373" i="1"/>
  <c r="O6373" i="1"/>
  <c r="N6373" i="1"/>
  <c r="S6372" i="1"/>
  <c r="R6372" i="1"/>
  <c r="P6372" i="1"/>
  <c r="O6372" i="1"/>
  <c r="N6372" i="1"/>
  <c r="S6371" i="1"/>
  <c r="R6371" i="1"/>
  <c r="P6371" i="1"/>
  <c r="O6371" i="1"/>
  <c r="N6371" i="1"/>
  <c r="S6370" i="1"/>
  <c r="R6370" i="1"/>
  <c r="P6370" i="1"/>
  <c r="O6370" i="1"/>
  <c r="N6370" i="1"/>
  <c r="S6369" i="1"/>
  <c r="R6369" i="1"/>
  <c r="P6369" i="1"/>
  <c r="O6369" i="1"/>
  <c r="N6369" i="1"/>
  <c r="S6368" i="1"/>
  <c r="R6368" i="1"/>
  <c r="P6368" i="1"/>
  <c r="O6368" i="1"/>
  <c r="N6368" i="1"/>
  <c r="S6367" i="1"/>
  <c r="R6367" i="1"/>
  <c r="P6367" i="1"/>
  <c r="O6367" i="1"/>
  <c r="N6367" i="1"/>
  <c r="S6366" i="1"/>
  <c r="R6366" i="1"/>
  <c r="P6366" i="1"/>
  <c r="O6366" i="1"/>
  <c r="N6366" i="1"/>
  <c r="S6365" i="1"/>
  <c r="R6365" i="1"/>
  <c r="P6365" i="1"/>
  <c r="O6365" i="1"/>
  <c r="N6365" i="1"/>
  <c r="S6364" i="1"/>
  <c r="R6364" i="1"/>
  <c r="P6364" i="1"/>
  <c r="O6364" i="1"/>
  <c r="N6364" i="1"/>
  <c r="S6363" i="1"/>
  <c r="R6363" i="1"/>
  <c r="P6363" i="1"/>
  <c r="O6363" i="1"/>
  <c r="N6363" i="1"/>
  <c r="S6362" i="1"/>
  <c r="R6362" i="1"/>
  <c r="P6362" i="1"/>
  <c r="O6362" i="1"/>
  <c r="N6362" i="1"/>
  <c r="S6361" i="1"/>
  <c r="R6361" i="1"/>
  <c r="P6361" i="1"/>
  <c r="O6361" i="1"/>
  <c r="N6361" i="1"/>
  <c r="S6360" i="1"/>
  <c r="R6360" i="1"/>
  <c r="P6360" i="1"/>
  <c r="O6360" i="1"/>
  <c r="N6360" i="1"/>
  <c r="S6359" i="1"/>
  <c r="R6359" i="1"/>
  <c r="P6359" i="1"/>
  <c r="O6359" i="1"/>
  <c r="N6359" i="1"/>
  <c r="S6358" i="1"/>
  <c r="R6358" i="1"/>
  <c r="P6358" i="1"/>
  <c r="O6358" i="1"/>
  <c r="N6358" i="1"/>
  <c r="S6357" i="1"/>
  <c r="R6357" i="1"/>
  <c r="P6357" i="1"/>
  <c r="O6357" i="1"/>
  <c r="N6357" i="1"/>
  <c r="S6356" i="1"/>
  <c r="R6356" i="1"/>
  <c r="P6356" i="1"/>
  <c r="O6356" i="1"/>
  <c r="N6356" i="1"/>
  <c r="S6355" i="1"/>
  <c r="R6355" i="1"/>
  <c r="P6355" i="1"/>
  <c r="O6355" i="1"/>
  <c r="N6355" i="1"/>
  <c r="S6354" i="1"/>
  <c r="R6354" i="1"/>
  <c r="P6354" i="1"/>
  <c r="O6354" i="1"/>
  <c r="N6354" i="1"/>
  <c r="S6353" i="1"/>
  <c r="R6353" i="1"/>
  <c r="P6353" i="1"/>
  <c r="O6353" i="1"/>
  <c r="N6353" i="1"/>
  <c r="S6352" i="1"/>
  <c r="R6352" i="1"/>
  <c r="P6352" i="1"/>
  <c r="O6352" i="1"/>
  <c r="N6352" i="1"/>
  <c r="S6351" i="1"/>
  <c r="R6351" i="1"/>
  <c r="P6351" i="1"/>
  <c r="O6351" i="1"/>
  <c r="N6351" i="1"/>
  <c r="S6350" i="1"/>
  <c r="R6350" i="1"/>
  <c r="P6350" i="1"/>
  <c r="O6350" i="1"/>
  <c r="N6350" i="1"/>
  <c r="S6349" i="1"/>
  <c r="R6349" i="1"/>
  <c r="P6349" i="1"/>
  <c r="O6349" i="1"/>
  <c r="N6349" i="1"/>
  <c r="S6348" i="1"/>
  <c r="R6348" i="1"/>
  <c r="P6348" i="1"/>
  <c r="O6348" i="1"/>
  <c r="N6348" i="1"/>
  <c r="S6347" i="1"/>
  <c r="R6347" i="1"/>
  <c r="P6347" i="1"/>
  <c r="O6347" i="1"/>
  <c r="N6347" i="1"/>
  <c r="S6346" i="1"/>
  <c r="R6346" i="1"/>
  <c r="P6346" i="1"/>
  <c r="O6346" i="1"/>
  <c r="N6346" i="1"/>
  <c r="S6345" i="1"/>
  <c r="R6345" i="1"/>
  <c r="P6345" i="1"/>
  <c r="O6345" i="1"/>
  <c r="N6345" i="1"/>
  <c r="S6344" i="1"/>
  <c r="R6344" i="1"/>
  <c r="P6344" i="1"/>
  <c r="O6344" i="1"/>
  <c r="N6344" i="1"/>
  <c r="S6343" i="1"/>
  <c r="R6343" i="1"/>
  <c r="P6343" i="1"/>
  <c r="O6343" i="1"/>
  <c r="N6343" i="1"/>
  <c r="S6342" i="1"/>
  <c r="R6342" i="1"/>
  <c r="P6342" i="1"/>
  <c r="O6342" i="1"/>
  <c r="N6342" i="1"/>
  <c r="S6341" i="1"/>
  <c r="R6341" i="1"/>
  <c r="P6341" i="1"/>
  <c r="O6341" i="1"/>
  <c r="N6341" i="1"/>
  <c r="S6340" i="1"/>
  <c r="R6340" i="1"/>
  <c r="P6340" i="1"/>
  <c r="O6340" i="1"/>
  <c r="N6340" i="1"/>
  <c r="S6339" i="1"/>
  <c r="R6339" i="1"/>
  <c r="P6339" i="1"/>
  <c r="O6339" i="1"/>
  <c r="N6339" i="1"/>
  <c r="S6338" i="1"/>
  <c r="R6338" i="1"/>
  <c r="P6338" i="1"/>
  <c r="O6338" i="1"/>
  <c r="N6338" i="1"/>
  <c r="S6337" i="1"/>
  <c r="R6337" i="1"/>
  <c r="P6337" i="1"/>
  <c r="O6337" i="1"/>
  <c r="N6337" i="1"/>
  <c r="S6336" i="1"/>
  <c r="R6336" i="1"/>
  <c r="P6336" i="1"/>
  <c r="O6336" i="1"/>
  <c r="N6336" i="1"/>
  <c r="S6335" i="1"/>
  <c r="R6335" i="1"/>
  <c r="P6335" i="1"/>
  <c r="O6335" i="1"/>
  <c r="N6335" i="1"/>
  <c r="S6334" i="1"/>
  <c r="R6334" i="1"/>
  <c r="P6334" i="1"/>
  <c r="O6334" i="1"/>
  <c r="N6334" i="1"/>
  <c r="S6333" i="1"/>
  <c r="R6333" i="1"/>
  <c r="P6333" i="1"/>
  <c r="O6333" i="1"/>
  <c r="N6333" i="1"/>
  <c r="S6332" i="1"/>
  <c r="R6332" i="1"/>
  <c r="P6332" i="1"/>
  <c r="O6332" i="1"/>
  <c r="N6332" i="1"/>
  <c r="S6331" i="1"/>
  <c r="R6331" i="1"/>
  <c r="P6331" i="1"/>
  <c r="O6331" i="1"/>
  <c r="N6331" i="1"/>
  <c r="S6330" i="1"/>
  <c r="R6330" i="1"/>
  <c r="P6330" i="1"/>
  <c r="O6330" i="1"/>
  <c r="N6330" i="1"/>
  <c r="S6329" i="1"/>
  <c r="R6329" i="1"/>
  <c r="P6329" i="1"/>
  <c r="O6329" i="1"/>
  <c r="N6329" i="1"/>
  <c r="S6328" i="1"/>
  <c r="R6328" i="1"/>
  <c r="P6328" i="1"/>
  <c r="O6328" i="1"/>
  <c r="N6328" i="1"/>
  <c r="S6327" i="1"/>
  <c r="R6327" i="1"/>
  <c r="P6327" i="1"/>
  <c r="O6327" i="1"/>
  <c r="N6327" i="1"/>
  <c r="S6326" i="1"/>
  <c r="R6326" i="1"/>
  <c r="P6326" i="1"/>
  <c r="O6326" i="1"/>
  <c r="N6326" i="1"/>
  <c r="S6325" i="1"/>
  <c r="R6325" i="1"/>
  <c r="P6325" i="1"/>
  <c r="O6325" i="1"/>
  <c r="N6325" i="1"/>
  <c r="S6324" i="1"/>
  <c r="R6324" i="1"/>
  <c r="P6324" i="1"/>
  <c r="O6324" i="1"/>
  <c r="N6324" i="1"/>
  <c r="S6323" i="1"/>
  <c r="R6323" i="1"/>
  <c r="P6323" i="1"/>
  <c r="O6323" i="1"/>
  <c r="N6323" i="1"/>
  <c r="S6322" i="1"/>
  <c r="R6322" i="1"/>
  <c r="P6322" i="1"/>
  <c r="O6322" i="1"/>
  <c r="N6322" i="1"/>
  <c r="S6321" i="1"/>
  <c r="R6321" i="1"/>
  <c r="P6321" i="1"/>
  <c r="O6321" i="1"/>
  <c r="N6321" i="1"/>
  <c r="S6320" i="1"/>
  <c r="R6320" i="1"/>
  <c r="P6320" i="1"/>
  <c r="O6320" i="1"/>
  <c r="N6320" i="1"/>
  <c r="S6319" i="1"/>
  <c r="R6319" i="1"/>
  <c r="P6319" i="1"/>
  <c r="O6319" i="1"/>
  <c r="N6319" i="1"/>
  <c r="S6318" i="1"/>
  <c r="R6318" i="1"/>
  <c r="P6318" i="1"/>
  <c r="O6318" i="1"/>
  <c r="N6318" i="1"/>
  <c r="S6317" i="1"/>
  <c r="R6317" i="1"/>
  <c r="P6317" i="1"/>
  <c r="O6317" i="1"/>
  <c r="N6317" i="1"/>
  <c r="S6316" i="1"/>
  <c r="R6316" i="1"/>
  <c r="P6316" i="1"/>
  <c r="O6316" i="1"/>
  <c r="N6316" i="1"/>
  <c r="S6315" i="1"/>
  <c r="R6315" i="1"/>
  <c r="P6315" i="1"/>
  <c r="O6315" i="1"/>
  <c r="N6315" i="1"/>
  <c r="S6314" i="1"/>
  <c r="R6314" i="1"/>
  <c r="P6314" i="1"/>
  <c r="O6314" i="1"/>
  <c r="N6314" i="1"/>
  <c r="S6313" i="1"/>
  <c r="R6313" i="1"/>
  <c r="P6313" i="1"/>
  <c r="O6313" i="1"/>
  <c r="N6313" i="1"/>
  <c r="S6312" i="1"/>
  <c r="R6312" i="1"/>
  <c r="P6312" i="1"/>
  <c r="O6312" i="1"/>
  <c r="N6312" i="1"/>
  <c r="S6311" i="1"/>
  <c r="R6311" i="1"/>
  <c r="P6311" i="1"/>
  <c r="O6311" i="1"/>
  <c r="N6311" i="1"/>
  <c r="S6310" i="1"/>
  <c r="R6310" i="1"/>
  <c r="P6310" i="1"/>
  <c r="O6310" i="1"/>
  <c r="N6310" i="1"/>
  <c r="S6309" i="1"/>
  <c r="R6309" i="1"/>
  <c r="P6309" i="1"/>
  <c r="O6309" i="1"/>
  <c r="N6309" i="1"/>
  <c r="S6308" i="1"/>
  <c r="R6308" i="1"/>
  <c r="P6308" i="1"/>
  <c r="O6308" i="1"/>
  <c r="N6308" i="1"/>
  <c r="S6307" i="1"/>
  <c r="R6307" i="1"/>
  <c r="P6307" i="1"/>
  <c r="O6307" i="1"/>
  <c r="N6307" i="1"/>
  <c r="S6306" i="1"/>
  <c r="R6306" i="1"/>
  <c r="P6306" i="1"/>
  <c r="O6306" i="1"/>
  <c r="N6306" i="1"/>
  <c r="S6305" i="1"/>
  <c r="R6305" i="1"/>
  <c r="P6305" i="1"/>
  <c r="O6305" i="1"/>
  <c r="N6305" i="1"/>
  <c r="S6304" i="1"/>
  <c r="R6304" i="1"/>
  <c r="P6304" i="1"/>
  <c r="O6304" i="1"/>
  <c r="N6304" i="1"/>
  <c r="S6303" i="1"/>
  <c r="R6303" i="1"/>
  <c r="P6303" i="1"/>
  <c r="O6303" i="1"/>
  <c r="N6303" i="1"/>
  <c r="S6302" i="1"/>
  <c r="R6302" i="1"/>
  <c r="P6302" i="1"/>
  <c r="O6302" i="1"/>
  <c r="N6302" i="1"/>
  <c r="S6301" i="1"/>
  <c r="R6301" i="1"/>
  <c r="P6301" i="1"/>
  <c r="O6301" i="1"/>
  <c r="N6301" i="1"/>
  <c r="S6300" i="1"/>
  <c r="R6300" i="1"/>
  <c r="P6300" i="1"/>
  <c r="O6300" i="1"/>
  <c r="N6300" i="1"/>
  <c r="S6299" i="1"/>
  <c r="R6299" i="1"/>
  <c r="P6299" i="1"/>
  <c r="O6299" i="1"/>
  <c r="N6299" i="1"/>
  <c r="S6298" i="1"/>
  <c r="R6298" i="1"/>
  <c r="P6298" i="1"/>
  <c r="O6298" i="1"/>
  <c r="N6298" i="1"/>
  <c r="S6297" i="1"/>
  <c r="R6297" i="1"/>
  <c r="P6297" i="1"/>
  <c r="O6297" i="1"/>
  <c r="N6297" i="1"/>
  <c r="S6296" i="1"/>
  <c r="R6296" i="1"/>
  <c r="P6296" i="1"/>
  <c r="O6296" i="1"/>
  <c r="N6296" i="1"/>
  <c r="S6295" i="1"/>
  <c r="R6295" i="1"/>
  <c r="P6295" i="1"/>
  <c r="O6295" i="1"/>
  <c r="N6295" i="1"/>
  <c r="S6294" i="1"/>
  <c r="R6294" i="1"/>
  <c r="P6294" i="1"/>
  <c r="O6294" i="1"/>
  <c r="N6294" i="1"/>
  <c r="S6293" i="1"/>
  <c r="R6293" i="1"/>
  <c r="P6293" i="1"/>
  <c r="O6293" i="1"/>
  <c r="N6293" i="1"/>
  <c r="S6292" i="1"/>
  <c r="R6292" i="1"/>
  <c r="P6292" i="1"/>
  <c r="O6292" i="1"/>
  <c r="N6292" i="1"/>
  <c r="S6291" i="1"/>
  <c r="R6291" i="1"/>
  <c r="P6291" i="1"/>
  <c r="O6291" i="1"/>
  <c r="N6291" i="1"/>
  <c r="S6290" i="1"/>
  <c r="R6290" i="1"/>
  <c r="P6290" i="1"/>
  <c r="O6290" i="1"/>
  <c r="N6290" i="1"/>
  <c r="S6289" i="1"/>
  <c r="R6289" i="1"/>
  <c r="P6289" i="1"/>
  <c r="O6289" i="1"/>
  <c r="N6289" i="1"/>
  <c r="S6288" i="1"/>
  <c r="R6288" i="1"/>
  <c r="P6288" i="1"/>
  <c r="O6288" i="1"/>
  <c r="N6288" i="1"/>
  <c r="S6287" i="1"/>
  <c r="R6287" i="1"/>
  <c r="P6287" i="1"/>
  <c r="O6287" i="1"/>
  <c r="N6287" i="1"/>
  <c r="S6286" i="1"/>
  <c r="R6286" i="1"/>
  <c r="P6286" i="1"/>
  <c r="O6286" i="1"/>
  <c r="N6286" i="1"/>
  <c r="S6285" i="1"/>
  <c r="R6285" i="1"/>
  <c r="P6285" i="1"/>
  <c r="O6285" i="1"/>
  <c r="N6285" i="1"/>
  <c r="S6284" i="1"/>
  <c r="R6284" i="1"/>
  <c r="P6284" i="1"/>
  <c r="O6284" i="1"/>
  <c r="N6284" i="1"/>
  <c r="S6283" i="1"/>
  <c r="R6283" i="1"/>
  <c r="P6283" i="1"/>
  <c r="O6283" i="1"/>
  <c r="N6283" i="1"/>
  <c r="S6282" i="1"/>
  <c r="R6282" i="1"/>
  <c r="P6282" i="1"/>
  <c r="O6282" i="1"/>
  <c r="N6282" i="1"/>
  <c r="S6281" i="1"/>
  <c r="R6281" i="1"/>
  <c r="P6281" i="1"/>
  <c r="O6281" i="1"/>
  <c r="N6281" i="1"/>
  <c r="S6280" i="1"/>
  <c r="R6280" i="1"/>
  <c r="P6280" i="1"/>
  <c r="O6280" i="1"/>
  <c r="N6280" i="1"/>
  <c r="S6279" i="1"/>
  <c r="R6279" i="1"/>
  <c r="P6279" i="1"/>
  <c r="O6279" i="1"/>
  <c r="N6279" i="1"/>
  <c r="S6278" i="1"/>
  <c r="R6278" i="1"/>
  <c r="P6278" i="1"/>
  <c r="O6278" i="1"/>
  <c r="N6278" i="1"/>
  <c r="S6277" i="1"/>
  <c r="R6277" i="1"/>
  <c r="P6277" i="1"/>
  <c r="O6277" i="1"/>
  <c r="N6277" i="1"/>
  <c r="S6276" i="1"/>
  <c r="R6276" i="1"/>
  <c r="P6276" i="1"/>
  <c r="O6276" i="1"/>
  <c r="N6276" i="1"/>
  <c r="S6275" i="1"/>
  <c r="R6275" i="1"/>
  <c r="P6275" i="1"/>
  <c r="O6275" i="1"/>
  <c r="N6275" i="1"/>
  <c r="S6274" i="1"/>
  <c r="R6274" i="1"/>
  <c r="P6274" i="1"/>
  <c r="O6274" i="1"/>
  <c r="N6274" i="1"/>
  <c r="S6273" i="1"/>
  <c r="R6273" i="1"/>
  <c r="P6273" i="1"/>
  <c r="O6273" i="1"/>
  <c r="N6273" i="1"/>
  <c r="S6272" i="1"/>
  <c r="R6272" i="1"/>
  <c r="P6272" i="1"/>
  <c r="O6272" i="1"/>
  <c r="N6272" i="1"/>
  <c r="S6271" i="1"/>
  <c r="R6271" i="1"/>
  <c r="P6271" i="1"/>
  <c r="O6271" i="1"/>
  <c r="N6271" i="1"/>
  <c r="S6270" i="1"/>
  <c r="R6270" i="1"/>
  <c r="P6270" i="1"/>
  <c r="O6270" i="1"/>
  <c r="N6270" i="1"/>
  <c r="S6269" i="1"/>
  <c r="R6269" i="1"/>
  <c r="P6269" i="1"/>
  <c r="O6269" i="1"/>
  <c r="N6269" i="1"/>
  <c r="S6268" i="1"/>
  <c r="R6268" i="1"/>
  <c r="P6268" i="1"/>
  <c r="O6268" i="1"/>
  <c r="N6268" i="1"/>
  <c r="S6267" i="1"/>
  <c r="R6267" i="1"/>
  <c r="P6267" i="1"/>
  <c r="O6267" i="1"/>
  <c r="N6267" i="1"/>
  <c r="S6266" i="1"/>
  <c r="R6266" i="1"/>
  <c r="P6266" i="1"/>
  <c r="O6266" i="1"/>
  <c r="N6266" i="1"/>
  <c r="S6265" i="1"/>
  <c r="R6265" i="1"/>
  <c r="P6265" i="1"/>
  <c r="O6265" i="1"/>
  <c r="N6265" i="1"/>
  <c r="S6264" i="1"/>
  <c r="R6264" i="1"/>
  <c r="P6264" i="1"/>
  <c r="O6264" i="1"/>
  <c r="N6264" i="1"/>
  <c r="S6263" i="1"/>
  <c r="R6263" i="1"/>
  <c r="P6263" i="1"/>
  <c r="O6263" i="1"/>
  <c r="N6263" i="1"/>
  <c r="S6262" i="1"/>
  <c r="R6262" i="1"/>
  <c r="P6262" i="1"/>
  <c r="O6262" i="1"/>
  <c r="N6262" i="1"/>
  <c r="S6261" i="1"/>
  <c r="R6261" i="1"/>
  <c r="P6261" i="1"/>
  <c r="O6261" i="1"/>
  <c r="N6261" i="1"/>
  <c r="S6260" i="1"/>
  <c r="R6260" i="1"/>
  <c r="P6260" i="1"/>
  <c r="O6260" i="1"/>
  <c r="N6260" i="1"/>
  <c r="S6259" i="1"/>
  <c r="R6259" i="1"/>
  <c r="P6259" i="1"/>
  <c r="O6259" i="1"/>
  <c r="N6259" i="1"/>
  <c r="S6258" i="1"/>
  <c r="R6258" i="1"/>
  <c r="P6258" i="1"/>
  <c r="O6258" i="1"/>
  <c r="N6258" i="1"/>
  <c r="S6257" i="1"/>
  <c r="R6257" i="1"/>
  <c r="P6257" i="1"/>
  <c r="O6257" i="1"/>
  <c r="N6257" i="1"/>
  <c r="S6256" i="1"/>
  <c r="R6256" i="1"/>
  <c r="P6256" i="1"/>
  <c r="O6256" i="1"/>
  <c r="N6256" i="1"/>
  <c r="S6255" i="1"/>
  <c r="R6255" i="1"/>
  <c r="P6255" i="1"/>
  <c r="O6255" i="1"/>
  <c r="N6255" i="1"/>
  <c r="S6254" i="1"/>
  <c r="R6254" i="1"/>
  <c r="P6254" i="1"/>
  <c r="O6254" i="1"/>
  <c r="N6254" i="1"/>
  <c r="S6253" i="1"/>
  <c r="R6253" i="1"/>
  <c r="P6253" i="1"/>
  <c r="O6253" i="1"/>
  <c r="N6253" i="1"/>
  <c r="S6252" i="1"/>
  <c r="R6252" i="1"/>
  <c r="P6252" i="1"/>
  <c r="O6252" i="1"/>
  <c r="N6252" i="1"/>
  <c r="S6251" i="1"/>
  <c r="R6251" i="1"/>
  <c r="P6251" i="1"/>
  <c r="O6251" i="1"/>
  <c r="N6251" i="1"/>
  <c r="S6250" i="1"/>
  <c r="R6250" i="1"/>
  <c r="P6250" i="1"/>
  <c r="O6250" i="1"/>
  <c r="N6250" i="1"/>
  <c r="S6249" i="1"/>
  <c r="R6249" i="1"/>
  <c r="P6249" i="1"/>
  <c r="O6249" i="1"/>
  <c r="N6249" i="1"/>
  <c r="S6248" i="1"/>
  <c r="R6248" i="1"/>
  <c r="P6248" i="1"/>
  <c r="O6248" i="1"/>
  <c r="N6248" i="1"/>
  <c r="S6247" i="1"/>
  <c r="R6247" i="1"/>
  <c r="P6247" i="1"/>
  <c r="O6247" i="1"/>
  <c r="N6247" i="1"/>
  <c r="S6246" i="1"/>
  <c r="R6246" i="1"/>
  <c r="P6246" i="1"/>
  <c r="O6246" i="1"/>
  <c r="N6246" i="1"/>
  <c r="S6245" i="1"/>
  <c r="R6245" i="1"/>
  <c r="P6245" i="1"/>
  <c r="O6245" i="1"/>
  <c r="N6245" i="1"/>
  <c r="S6244" i="1"/>
  <c r="R6244" i="1"/>
  <c r="P6244" i="1"/>
  <c r="O6244" i="1"/>
  <c r="N6244" i="1"/>
  <c r="S6243" i="1"/>
  <c r="R6243" i="1"/>
  <c r="P6243" i="1"/>
  <c r="O6243" i="1"/>
  <c r="N6243" i="1"/>
  <c r="S6242" i="1"/>
  <c r="R6242" i="1"/>
  <c r="P6242" i="1"/>
  <c r="O6242" i="1"/>
  <c r="N6242" i="1"/>
  <c r="S6241" i="1"/>
  <c r="R6241" i="1"/>
  <c r="P6241" i="1"/>
  <c r="O6241" i="1"/>
  <c r="N6241" i="1"/>
  <c r="S6240" i="1"/>
  <c r="R6240" i="1"/>
  <c r="P6240" i="1"/>
  <c r="O6240" i="1"/>
  <c r="N6240" i="1"/>
  <c r="S6239" i="1"/>
  <c r="R6239" i="1"/>
  <c r="P6239" i="1"/>
  <c r="O6239" i="1"/>
  <c r="N6239" i="1"/>
  <c r="S6238" i="1"/>
  <c r="R6238" i="1"/>
  <c r="P6238" i="1"/>
  <c r="O6238" i="1"/>
  <c r="N6238" i="1"/>
  <c r="S6237" i="1"/>
  <c r="R6237" i="1"/>
  <c r="P6237" i="1"/>
  <c r="O6237" i="1"/>
  <c r="N6237" i="1"/>
  <c r="S6236" i="1"/>
  <c r="R6236" i="1"/>
  <c r="P6236" i="1"/>
  <c r="O6236" i="1"/>
  <c r="N6236" i="1"/>
  <c r="S6235" i="1"/>
  <c r="R6235" i="1"/>
  <c r="P6235" i="1"/>
  <c r="O6235" i="1"/>
  <c r="N6235" i="1"/>
  <c r="S6234" i="1"/>
  <c r="R6234" i="1"/>
  <c r="P6234" i="1"/>
  <c r="O6234" i="1"/>
  <c r="N6234" i="1"/>
  <c r="S6233" i="1"/>
  <c r="R6233" i="1"/>
  <c r="P6233" i="1"/>
  <c r="O6233" i="1"/>
  <c r="N6233" i="1"/>
  <c r="S6232" i="1"/>
  <c r="R6232" i="1"/>
  <c r="P6232" i="1"/>
  <c r="O6232" i="1"/>
  <c r="N6232" i="1"/>
  <c r="S6231" i="1"/>
  <c r="R6231" i="1"/>
  <c r="P6231" i="1"/>
  <c r="O6231" i="1"/>
  <c r="N6231" i="1"/>
  <c r="S6230" i="1"/>
  <c r="R6230" i="1"/>
  <c r="P6230" i="1"/>
  <c r="O6230" i="1"/>
  <c r="N6230" i="1"/>
  <c r="S6229" i="1"/>
  <c r="R6229" i="1"/>
  <c r="P6229" i="1"/>
  <c r="O6229" i="1"/>
  <c r="N6229" i="1"/>
  <c r="S6228" i="1"/>
  <c r="R6228" i="1"/>
  <c r="P6228" i="1"/>
  <c r="O6228" i="1"/>
  <c r="N6228" i="1"/>
  <c r="S6227" i="1"/>
  <c r="R6227" i="1"/>
  <c r="P6227" i="1"/>
  <c r="O6227" i="1"/>
  <c r="N6227" i="1"/>
  <c r="S6226" i="1"/>
  <c r="R6226" i="1"/>
  <c r="P6226" i="1"/>
  <c r="O6226" i="1"/>
  <c r="N6226" i="1"/>
  <c r="S6225" i="1"/>
  <c r="R6225" i="1"/>
  <c r="P6225" i="1"/>
  <c r="O6225" i="1"/>
  <c r="N6225" i="1"/>
  <c r="S6224" i="1"/>
  <c r="R6224" i="1"/>
  <c r="P6224" i="1"/>
  <c r="O6224" i="1"/>
  <c r="N6224" i="1"/>
  <c r="S6223" i="1"/>
  <c r="R6223" i="1"/>
  <c r="P6223" i="1"/>
  <c r="O6223" i="1"/>
  <c r="N6223" i="1"/>
  <c r="S6222" i="1"/>
  <c r="R6222" i="1"/>
  <c r="P6222" i="1"/>
  <c r="O6222" i="1"/>
  <c r="N6222" i="1"/>
  <c r="S6221" i="1"/>
  <c r="R6221" i="1"/>
  <c r="P6221" i="1"/>
  <c r="O6221" i="1"/>
  <c r="N6221" i="1"/>
  <c r="S6220" i="1"/>
  <c r="R6220" i="1"/>
  <c r="P6220" i="1"/>
  <c r="O6220" i="1"/>
  <c r="N6220" i="1"/>
  <c r="S6219" i="1"/>
  <c r="R6219" i="1"/>
  <c r="P6219" i="1"/>
  <c r="O6219" i="1"/>
  <c r="N6219" i="1"/>
  <c r="S6218" i="1"/>
  <c r="R6218" i="1"/>
  <c r="P6218" i="1"/>
  <c r="O6218" i="1"/>
  <c r="N6218" i="1"/>
  <c r="S6217" i="1"/>
  <c r="R6217" i="1"/>
  <c r="P6217" i="1"/>
  <c r="O6217" i="1"/>
  <c r="N6217" i="1"/>
  <c r="S6216" i="1"/>
  <c r="R6216" i="1"/>
  <c r="P6216" i="1"/>
  <c r="O6216" i="1"/>
  <c r="N6216" i="1"/>
  <c r="S6215" i="1"/>
  <c r="R6215" i="1"/>
  <c r="P6215" i="1"/>
  <c r="O6215" i="1"/>
  <c r="N6215" i="1"/>
  <c r="S6214" i="1"/>
  <c r="R6214" i="1"/>
  <c r="P6214" i="1"/>
  <c r="O6214" i="1"/>
  <c r="N6214" i="1"/>
  <c r="S6213" i="1"/>
  <c r="R6213" i="1"/>
  <c r="P6213" i="1"/>
  <c r="O6213" i="1"/>
  <c r="N6213" i="1"/>
  <c r="S6212" i="1"/>
  <c r="R6212" i="1"/>
  <c r="P6212" i="1"/>
  <c r="O6212" i="1"/>
  <c r="N6212" i="1"/>
  <c r="S6211" i="1"/>
  <c r="R6211" i="1"/>
  <c r="P6211" i="1"/>
  <c r="O6211" i="1"/>
  <c r="N6211" i="1"/>
  <c r="S6210" i="1"/>
  <c r="R6210" i="1"/>
  <c r="P6210" i="1"/>
  <c r="O6210" i="1"/>
  <c r="N6210" i="1"/>
  <c r="S6209" i="1"/>
  <c r="R6209" i="1"/>
  <c r="P6209" i="1"/>
  <c r="O6209" i="1"/>
  <c r="N6209" i="1"/>
  <c r="S6208" i="1"/>
  <c r="R6208" i="1"/>
  <c r="P6208" i="1"/>
  <c r="O6208" i="1"/>
  <c r="N6208" i="1"/>
  <c r="S6207" i="1"/>
  <c r="R6207" i="1"/>
  <c r="P6207" i="1"/>
  <c r="O6207" i="1"/>
  <c r="N6207" i="1"/>
  <c r="S6206" i="1"/>
  <c r="R6206" i="1"/>
  <c r="P6206" i="1"/>
  <c r="O6206" i="1"/>
  <c r="N6206" i="1"/>
  <c r="S6205" i="1"/>
  <c r="R6205" i="1"/>
  <c r="P6205" i="1"/>
  <c r="O6205" i="1"/>
  <c r="N6205" i="1"/>
  <c r="S6204" i="1"/>
  <c r="R6204" i="1"/>
  <c r="P6204" i="1"/>
  <c r="O6204" i="1"/>
  <c r="N6204" i="1"/>
  <c r="S6203" i="1"/>
  <c r="R6203" i="1"/>
  <c r="P6203" i="1"/>
  <c r="O6203" i="1"/>
  <c r="N6203" i="1"/>
  <c r="S6202" i="1"/>
  <c r="R6202" i="1"/>
  <c r="P6202" i="1"/>
  <c r="O6202" i="1"/>
  <c r="N6202" i="1"/>
  <c r="S6201" i="1"/>
  <c r="R6201" i="1"/>
  <c r="P6201" i="1"/>
  <c r="O6201" i="1"/>
  <c r="N6201" i="1"/>
  <c r="S6200" i="1"/>
  <c r="R6200" i="1"/>
  <c r="P6200" i="1"/>
  <c r="O6200" i="1"/>
  <c r="N6200" i="1"/>
  <c r="S6199" i="1"/>
  <c r="R6199" i="1"/>
  <c r="P6199" i="1"/>
  <c r="O6199" i="1"/>
  <c r="N6199" i="1"/>
  <c r="S6198" i="1"/>
  <c r="R6198" i="1"/>
  <c r="P6198" i="1"/>
  <c r="O6198" i="1"/>
  <c r="N6198" i="1"/>
  <c r="S6197" i="1"/>
  <c r="R6197" i="1"/>
  <c r="P6197" i="1"/>
  <c r="O6197" i="1"/>
  <c r="N6197" i="1"/>
  <c r="S6196" i="1"/>
  <c r="R6196" i="1"/>
  <c r="P6196" i="1"/>
  <c r="O6196" i="1"/>
  <c r="N6196" i="1"/>
  <c r="S6195" i="1"/>
  <c r="R6195" i="1"/>
  <c r="P6195" i="1"/>
  <c r="O6195" i="1"/>
  <c r="N6195" i="1"/>
  <c r="S6194" i="1"/>
  <c r="R6194" i="1"/>
  <c r="P6194" i="1"/>
  <c r="O6194" i="1"/>
  <c r="N6194" i="1"/>
  <c r="S6193" i="1"/>
  <c r="R6193" i="1"/>
  <c r="P6193" i="1"/>
  <c r="O6193" i="1"/>
  <c r="N6193" i="1"/>
  <c r="S6192" i="1"/>
  <c r="R6192" i="1"/>
  <c r="P6192" i="1"/>
  <c r="O6192" i="1"/>
  <c r="N6192" i="1"/>
  <c r="S6191" i="1"/>
  <c r="R6191" i="1"/>
  <c r="P6191" i="1"/>
  <c r="O6191" i="1"/>
  <c r="N6191" i="1"/>
  <c r="S6190" i="1"/>
  <c r="R6190" i="1"/>
  <c r="P6190" i="1"/>
  <c r="O6190" i="1"/>
  <c r="N6190" i="1"/>
  <c r="S6189" i="1"/>
  <c r="R6189" i="1"/>
  <c r="P6189" i="1"/>
  <c r="O6189" i="1"/>
  <c r="N6189" i="1"/>
  <c r="S6188" i="1"/>
  <c r="R6188" i="1"/>
  <c r="P6188" i="1"/>
  <c r="O6188" i="1"/>
  <c r="N6188" i="1"/>
  <c r="S6187" i="1"/>
  <c r="R6187" i="1"/>
  <c r="P6187" i="1"/>
  <c r="O6187" i="1"/>
  <c r="N6187" i="1"/>
  <c r="S6186" i="1"/>
  <c r="R6186" i="1"/>
  <c r="P6186" i="1"/>
  <c r="O6186" i="1"/>
  <c r="N6186" i="1"/>
  <c r="S6185" i="1"/>
  <c r="R6185" i="1"/>
  <c r="P6185" i="1"/>
  <c r="O6185" i="1"/>
  <c r="N6185" i="1"/>
  <c r="S6184" i="1"/>
  <c r="R6184" i="1"/>
  <c r="P6184" i="1"/>
  <c r="O6184" i="1"/>
  <c r="N6184" i="1"/>
  <c r="S6183" i="1"/>
  <c r="R6183" i="1"/>
  <c r="P6183" i="1"/>
  <c r="O6183" i="1"/>
  <c r="N6183" i="1"/>
  <c r="S6182" i="1"/>
  <c r="R6182" i="1"/>
  <c r="P6182" i="1"/>
  <c r="O6182" i="1"/>
  <c r="N6182" i="1"/>
  <c r="S6181" i="1"/>
  <c r="R6181" i="1"/>
  <c r="P6181" i="1"/>
  <c r="O6181" i="1"/>
  <c r="N6181" i="1"/>
  <c r="S6180" i="1"/>
  <c r="R6180" i="1"/>
  <c r="P6180" i="1"/>
  <c r="O6180" i="1"/>
  <c r="N6180" i="1"/>
  <c r="S6179" i="1"/>
  <c r="R6179" i="1"/>
  <c r="P6179" i="1"/>
  <c r="O6179" i="1"/>
  <c r="N6179" i="1"/>
  <c r="S6178" i="1"/>
  <c r="R6178" i="1"/>
  <c r="P6178" i="1"/>
  <c r="O6178" i="1"/>
  <c r="N6178" i="1"/>
  <c r="S6177" i="1"/>
  <c r="R6177" i="1"/>
  <c r="P6177" i="1"/>
  <c r="O6177" i="1"/>
  <c r="N6177" i="1"/>
  <c r="S6176" i="1"/>
  <c r="R6176" i="1"/>
  <c r="P6176" i="1"/>
  <c r="O6176" i="1"/>
  <c r="N6176" i="1"/>
  <c r="S6175" i="1"/>
  <c r="R6175" i="1"/>
  <c r="P6175" i="1"/>
  <c r="O6175" i="1"/>
  <c r="N6175" i="1"/>
  <c r="S6174" i="1"/>
  <c r="R6174" i="1"/>
  <c r="P6174" i="1"/>
  <c r="O6174" i="1"/>
  <c r="N6174" i="1"/>
  <c r="S6173" i="1"/>
  <c r="R6173" i="1"/>
  <c r="P6173" i="1"/>
  <c r="O6173" i="1"/>
  <c r="N6173" i="1"/>
  <c r="S6172" i="1"/>
  <c r="R6172" i="1"/>
  <c r="P6172" i="1"/>
  <c r="O6172" i="1"/>
  <c r="N6172" i="1"/>
  <c r="S6171" i="1"/>
  <c r="R6171" i="1"/>
  <c r="P6171" i="1"/>
  <c r="O6171" i="1"/>
  <c r="N6171" i="1"/>
  <c r="S6170" i="1"/>
  <c r="R6170" i="1"/>
  <c r="P6170" i="1"/>
  <c r="O6170" i="1"/>
  <c r="N6170" i="1"/>
  <c r="S6169" i="1"/>
  <c r="R6169" i="1"/>
  <c r="P6169" i="1"/>
  <c r="O6169" i="1"/>
  <c r="N6169" i="1"/>
  <c r="S6168" i="1"/>
  <c r="R6168" i="1"/>
  <c r="P6168" i="1"/>
  <c r="O6168" i="1"/>
  <c r="N6168" i="1"/>
  <c r="S6167" i="1"/>
  <c r="R6167" i="1"/>
  <c r="P6167" i="1"/>
  <c r="O6167" i="1"/>
  <c r="N6167" i="1"/>
  <c r="S6166" i="1"/>
  <c r="R6166" i="1"/>
  <c r="P6166" i="1"/>
  <c r="O6166" i="1"/>
  <c r="N6166" i="1"/>
  <c r="S6165" i="1"/>
  <c r="R6165" i="1"/>
  <c r="P6165" i="1"/>
  <c r="O6165" i="1"/>
  <c r="N6165" i="1"/>
  <c r="S6164" i="1"/>
  <c r="R6164" i="1"/>
  <c r="P6164" i="1"/>
  <c r="O6164" i="1"/>
  <c r="N6164" i="1"/>
  <c r="S6163" i="1"/>
  <c r="R6163" i="1"/>
  <c r="P6163" i="1"/>
  <c r="O6163" i="1"/>
  <c r="N6163" i="1"/>
  <c r="S6162" i="1"/>
  <c r="R6162" i="1"/>
  <c r="P6162" i="1"/>
  <c r="O6162" i="1"/>
  <c r="N6162" i="1"/>
  <c r="S6161" i="1"/>
  <c r="R6161" i="1"/>
  <c r="P6161" i="1"/>
  <c r="O6161" i="1"/>
  <c r="N6161" i="1"/>
  <c r="S6160" i="1"/>
  <c r="R6160" i="1"/>
  <c r="P6160" i="1"/>
  <c r="O6160" i="1"/>
  <c r="N6160" i="1"/>
  <c r="S6159" i="1"/>
  <c r="R6159" i="1"/>
  <c r="P6159" i="1"/>
  <c r="O6159" i="1"/>
  <c r="N6159" i="1"/>
  <c r="S6158" i="1"/>
  <c r="R6158" i="1"/>
  <c r="P6158" i="1"/>
  <c r="O6158" i="1"/>
  <c r="N6158" i="1"/>
  <c r="S6157" i="1"/>
  <c r="R6157" i="1"/>
  <c r="P6157" i="1"/>
  <c r="O6157" i="1"/>
  <c r="N6157" i="1"/>
  <c r="S6156" i="1"/>
  <c r="R6156" i="1"/>
  <c r="P6156" i="1"/>
  <c r="O6156" i="1"/>
  <c r="N6156" i="1"/>
  <c r="S6155" i="1"/>
  <c r="R6155" i="1"/>
  <c r="P6155" i="1"/>
  <c r="O6155" i="1"/>
  <c r="N6155" i="1"/>
  <c r="S6154" i="1"/>
  <c r="R6154" i="1"/>
  <c r="P6154" i="1"/>
  <c r="O6154" i="1"/>
  <c r="N6154" i="1"/>
  <c r="S6153" i="1"/>
  <c r="R6153" i="1"/>
  <c r="P6153" i="1"/>
  <c r="O6153" i="1"/>
  <c r="N6153" i="1"/>
  <c r="S6152" i="1"/>
  <c r="R6152" i="1"/>
  <c r="P6152" i="1"/>
  <c r="O6152" i="1"/>
  <c r="N6152" i="1"/>
  <c r="S6151" i="1"/>
  <c r="R6151" i="1"/>
  <c r="P6151" i="1"/>
  <c r="O6151" i="1"/>
  <c r="N6151" i="1"/>
  <c r="S6150" i="1"/>
  <c r="R6150" i="1"/>
  <c r="P6150" i="1"/>
  <c r="O6150" i="1"/>
  <c r="N6150" i="1"/>
  <c r="S6149" i="1"/>
  <c r="R6149" i="1"/>
  <c r="P6149" i="1"/>
  <c r="O6149" i="1"/>
  <c r="N6149" i="1"/>
  <c r="S6148" i="1"/>
  <c r="R6148" i="1"/>
  <c r="P6148" i="1"/>
  <c r="O6148" i="1"/>
  <c r="N6148" i="1"/>
  <c r="S6147" i="1"/>
  <c r="R6147" i="1"/>
  <c r="P6147" i="1"/>
  <c r="O6147" i="1"/>
  <c r="N6147" i="1"/>
  <c r="S6146" i="1"/>
  <c r="R6146" i="1"/>
  <c r="P6146" i="1"/>
  <c r="O6146" i="1"/>
  <c r="N6146" i="1"/>
  <c r="S6145" i="1"/>
  <c r="R6145" i="1"/>
  <c r="P6145" i="1"/>
  <c r="O6145" i="1"/>
  <c r="N6145" i="1"/>
  <c r="S6144" i="1"/>
  <c r="R6144" i="1"/>
  <c r="P6144" i="1"/>
  <c r="O6144" i="1"/>
  <c r="N6144" i="1"/>
  <c r="S6143" i="1"/>
  <c r="R6143" i="1"/>
  <c r="P6143" i="1"/>
  <c r="O6143" i="1"/>
  <c r="N6143" i="1"/>
  <c r="S6142" i="1"/>
  <c r="R6142" i="1"/>
  <c r="P6142" i="1"/>
  <c r="O6142" i="1"/>
  <c r="N6142" i="1"/>
  <c r="S6141" i="1"/>
  <c r="R6141" i="1"/>
  <c r="P6141" i="1"/>
  <c r="O6141" i="1"/>
  <c r="N6141" i="1"/>
  <c r="S6140" i="1"/>
  <c r="R6140" i="1"/>
  <c r="P6140" i="1"/>
  <c r="O6140" i="1"/>
  <c r="N6140" i="1"/>
  <c r="S6139" i="1"/>
  <c r="R6139" i="1"/>
  <c r="P6139" i="1"/>
  <c r="O6139" i="1"/>
  <c r="N6139" i="1"/>
  <c r="S6138" i="1"/>
  <c r="R6138" i="1"/>
  <c r="P6138" i="1"/>
  <c r="O6138" i="1"/>
  <c r="N6138" i="1"/>
  <c r="S6137" i="1"/>
  <c r="R6137" i="1"/>
  <c r="P6137" i="1"/>
  <c r="O6137" i="1"/>
  <c r="N6137" i="1"/>
  <c r="S6136" i="1"/>
  <c r="R6136" i="1"/>
  <c r="P6136" i="1"/>
  <c r="O6136" i="1"/>
  <c r="N6136" i="1"/>
  <c r="S6135" i="1"/>
  <c r="R6135" i="1"/>
  <c r="P6135" i="1"/>
  <c r="O6135" i="1"/>
  <c r="N6135" i="1"/>
  <c r="S6134" i="1"/>
  <c r="R6134" i="1"/>
  <c r="P6134" i="1"/>
  <c r="O6134" i="1"/>
  <c r="N6134" i="1"/>
  <c r="S6133" i="1"/>
  <c r="R6133" i="1"/>
  <c r="P6133" i="1"/>
  <c r="O6133" i="1"/>
  <c r="N6133" i="1"/>
  <c r="S6132" i="1"/>
  <c r="R6132" i="1"/>
  <c r="P6132" i="1"/>
  <c r="O6132" i="1"/>
  <c r="N6132" i="1"/>
  <c r="S6131" i="1"/>
  <c r="R6131" i="1"/>
  <c r="P6131" i="1"/>
  <c r="O6131" i="1"/>
  <c r="N6131" i="1"/>
  <c r="S6130" i="1"/>
  <c r="R6130" i="1"/>
  <c r="P6130" i="1"/>
  <c r="O6130" i="1"/>
  <c r="N6130" i="1"/>
  <c r="S6129" i="1"/>
  <c r="R6129" i="1"/>
  <c r="P6129" i="1"/>
  <c r="O6129" i="1"/>
  <c r="N6129" i="1"/>
  <c r="S6128" i="1"/>
  <c r="R6128" i="1"/>
  <c r="P6128" i="1"/>
  <c r="O6128" i="1"/>
  <c r="N6128" i="1"/>
  <c r="S6127" i="1"/>
  <c r="R6127" i="1"/>
  <c r="P6127" i="1"/>
  <c r="O6127" i="1"/>
  <c r="N6127" i="1"/>
  <c r="S6126" i="1"/>
  <c r="R6126" i="1"/>
  <c r="P6126" i="1"/>
  <c r="O6126" i="1"/>
  <c r="N6126" i="1"/>
  <c r="S6125" i="1"/>
  <c r="R6125" i="1"/>
  <c r="P6125" i="1"/>
  <c r="O6125" i="1"/>
  <c r="N6125" i="1"/>
  <c r="S6124" i="1"/>
  <c r="R6124" i="1"/>
  <c r="P6124" i="1"/>
  <c r="O6124" i="1"/>
  <c r="N6124" i="1"/>
  <c r="S6123" i="1"/>
  <c r="R6123" i="1"/>
  <c r="P6123" i="1"/>
  <c r="O6123" i="1"/>
  <c r="N6123" i="1"/>
  <c r="S6122" i="1"/>
  <c r="R6122" i="1"/>
  <c r="P6122" i="1"/>
  <c r="O6122" i="1"/>
  <c r="N6122" i="1"/>
  <c r="S6121" i="1"/>
  <c r="R6121" i="1"/>
  <c r="P6121" i="1"/>
  <c r="O6121" i="1"/>
  <c r="N6121" i="1"/>
  <c r="S6120" i="1"/>
  <c r="R6120" i="1"/>
  <c r="P6120" i="1"/>
  <c r="O6120" i="1"/>
  <c r="N6120" i="1"/>
  <c r="S6119" i="1"/>
  <c r="R6119" i="1"/>
  <c r="P6119" i="1"/>
  <c r="O6119" i="1"/>
  <c r="N6119" i="1"/>
  <c r="S6118" i="1"/>
  <c r="R6118" i="1"/>
  <c r="P6118" i="1"/>
  <c r="O6118" i="1"/>
  <c r="N6118" i="1"/>
  <c r="S6117" i="1"/>
  <c r="R6117" i="1"/>
  <c r="P6117" i="1"/>
  <c r="O6117" i="1"/>
  <c r="N6117" i="1"/>
  <c r="S6116" i="1"/>
  <c r="R6116" i="1"/>
  <c r="P6116" i="1"/>
  <c r="O6116" i="1"/>
  <c r="N6116" i="1"/>
  <c r="S6115" i="1"/>
  <c r="R6115" i="1"/>
  <c r="P6115" i="1"/>
  <c r="O6115" i="1"/>
  <c r="N6115" i="1"/>
  <c r="S6114" i="1"/>
  <c r="R6114" i="1"/>
  <c r="P6114" i="1"/>
  <c r="O6114" i="1"/>
  <c r="N6114" i="1"/>
  <c r="S6113" i="1"/>
  <c r="R6113" i="1"/>
  <c r="P6113" i="1"/>
  <c r="O6113" i="1"/>
  <c r="N6113" i="1"/>
  <c r="S6112" i="1"/>
  <c r="R6112" i="1"/>
  <c r="P6112" i="1"/>
  <c r="O6112" i="1"/>
  <c r="N6112" i="1"/>
  <c r="S6111" i="1"/>
  <c r="R6111" i="1"/>
  <c r="P6111" i="1"/>
  <c r="O6111" i="1"/>
  <c r="N6111" i="1"/>
  <c r="S6110" i="1"/>
  <c r="R6110" i="1"/>
  <c r="P6110" i="1"/>
  <c r="O6110" i="1"/>
  <c r="N6110" i="1"/>
  <c r="S6109" i="1"/>
  <c r="R6109" i="1"/>
  <c r="P6109" i="1"/>
  <c r="O6109" i="1"/>
  <c r="N6109" i="1"/>
  <c r="S6108" i="1"/>
  <c r="R6108" i="1"/>
  <c r="P6108" i="1"/>
  <c r="O6108" i="1"/>
  <c r="N6108" i="1"/>
  <c r="S6107" i="1"/>
  <c r="R6107" i="1"/>
  <c r="P6107" i="1"/>
  <c r="O6107" i="1"/>
  <c r="N6107" i="1"/>
  <c r="S6106" i="1"/>
  <c r="R6106" i="1"/>
  <c r="P6106" i="1"/>
  <c r="O6106" i="1"/>
  <c r="N6106" i="1"/>
  <c r="S6105" i="1"/>
  <c r="R6105" i="1"/>
  <c r="P6105" i="1"/>
  <c r="O6105" i="1"/>
  <c r="N6105" i="1"/>
  <c r="S6104" i="1"/>
  <c r="R6104" i="1"/>
  <c r="P6104" i="1"/>
  <c r="O6104" i="1"/>
  <c r="N6104" i="1"/>
  <c r="S6103" i="1"/>
  <c r="R6103" i="1"/>
  <c r="P6103" i="1"/>
  <c r="O6103" i="1"/>
  <c r="N6103" i="1"/>
  <c r="S6102" i="1"/>
  <c r="R6102" i="1"/>
  <c r="P6102" i="1"/>
  <c r="O6102" i="1"/>
  <c r="N6102" i="1"/>
  <c r="S6101" i="1"/>
  <c r="R6101" i="1"/>
  <c r="P6101" i="1"/>
  <c r="O6101" i="1"/>
  <c r="N6101" i="1"/>
  <c r="S6100" i="1"/>
  <c r="R6100" i="1"/>
  <c r="P6100" i="1"/>
  <c r="O6100" i="1"/>
  <c r="N6100" i="1"/>
  <c r="S6099" i="1"/>
  <c r="R6099" i="1"/>
  <c r="P6099" i="1"/>
  <c r="O6099" i="1"/>
  <c r="N6099" i="1"/>
  <c r="S6098" i="1"/>
  <c r="R6098" i="1"/>
  <c r="P6098" i="1"/>
  <c r="O6098" i="1"/>
  <c r="N6098" i="1"/>
  <c r="S6097" i="1"/>
  <c r="R6097" i="1"/>
  <c r="P6097" i="1"/>
  <c r="O6097" i="1"/>
  <c r="N6097" i="1"/>
  <c r="S6096" i="1"/>
  <c r="R6096" i="1"/>
  <c r="P6096" i="1"/>
  <c r="O6096" i="1"/>
  <c r="N6096" i="1"/>
  <c r="S6095" i="1"/>
  <c r="R6095" i="1"/>
  <c r="P6095" i="1"/>
  <c r="O6095" i="1"/>
  <c r="N6095" i="1"/>
  <c r="S6094" i="1"/>
  <c r="R6094" i="1"/>
  <c r="P6094" i="1"/>
  <c r="O6094" i="1"/>
  <c r="N6094" i="1"/>
  <c r="S6093" i="1"/>
  <c r="R6093" i="1"/>
  <c r="P6093" i="1"/>
  <c r="O6093" i="1"/>
  <c r="N6093" i="1"/>
  <c r="S6092" i="1"/>
  <c r="R6092" i="1"/>
  <c r="P6092" i="1"/>
  <c r="O6092" i="1"/>
  <c r="N6092" i="1"/>
  <c r="S6091" i="1"/>
  <c r="R6091" i="1"/>
  <c r="P6091" i="1"/>
  <c r="O6091" i="1"/>
  <c r="N6091" i="1"/>
  <c r="S6090" i="1"/>
  <c r="R6090" i="1"/>
  <c r="P6090" i="1"/>
  <c r="O6090" i="1"/>
  <c r="N6090" i="1"/>
  <c r="S6089" i="1"/>
  <c r="R6089" i="1"/>
  <c r="P6089" i="1"/>
  <c r="O6089" i="1"/>
  <c r="N6089" i="1"/>
  <c r="S6088" i="1"/>
  <c r="R6088" i="1"/>
  <c r="P6088" i="1"/>
  <c r="O6088" i="1"/>
  <c r="N6088" i="1"/>
  <c r="S6087" i="1"/>
  <c r="R6087" i="1"/>
  <c r="P6087" i="1"/>
  <c r="O6087" i="1"/>
  <c r="N6087" i="1"/>
  <c r="S6086" i="1"/>
  <c r="R6086" i="1"/>
  <c r="P6086" i="1"/>
  <c r="O6086" i="1"/>
  <c r="N6086" i="1"/>
  <c r="S6085" i="1"/>
  <c r="R6085" i="1"/>
  <c r="P6085" i="1"/>
  <c r="O6085" i="1"/>
  <c r="N6085" i="1"/>
  <c r="S6084" i="1"/>
  <c r="R6084" i="1"/>
  <c r="P6084" i="1"/>
  <c r="O6084" i="1"/>
  <c r="N6084" i="1"/>
  <c r="S6083" i="1"/>
  <c r="R6083" i="1"/>
  <c r="P6083" i="1"/>
  <c r="O6083" i="1"/>
  <c r="N6083" i="1"/>
  <c r="S6082" i="1"/>
  <c r="R6082" i="1"/>
  <c r="P6082" i="1"/>
  <c r="O6082" i="1"/>
  <c r="N6082" i="1"/>
  <c r="S6081" i="1"/>
  <c r="R6081" i="1"/>
  <c r="P6081" i="1"/>
  <c r="O6081" i="1"/>
  <c r="N6081" i="1"/>
  <c r="S6080" i="1"/>
  <c r="R6080" i="1"/>
  <c r="P6080" i="1"/>
  <c r="O6080" i="1"/>
  <c r="N6080" i="1"/>
  <c r="S6079" i="1"/>
  <c r="R6079" i="1"/>
  <c r="P6079" i="1"/>
  <c r="O6079" i="1"/>
  <c r="N6079" i="1"/>
  <c r="S6078" i="1"/>
  <c r="R6078" i="1"/>
  <c r="P6078" i="1"/>
  <c r="O6078" i="1"/>
  <c r="N6078" i="1"/>
  <c r="S6077" i="1"/>
  <c r="R6077" i="1"/>
  <c r="P6077" i="1"/>
  <c r="O6077" i="1"/>
  <c r="N6077" i="1"/>
  <c r="S6076" i="1"/>
  <c r="R6076" i="1"/>
  <c r="P6076" i="1"/>
  <c r="O6076" i="1"/>
  <c r="N6076" i="1"/>
  <c r="S6075" i="1"/>
  <c r="R6075" i="1"/>
  <c r="P6075" i="1"/>
  <c r="O6075" i="1"/>
  <c r="N6075" i="1"/>
  <c r="S6074" i="1"/>
  <c r="R6074" i="1"/>
  <c r="P6074" i="1"/>
  <c r="O6074" i="1"/>
  <c r="N6074" i="1"/>
  <c r="S6073" i="1"/>
  <c r="R6073" i="1"/>
  <c r="P6073" i="1"/>
  <c r="O6073" i="1"/>
  <c r="N6073" i="1"/>
  <c r="S6072" i="1"/>
  <c r="R6072" i="1"/>
  <c r="P6072" i="1"/>
  <c r="O6072" i="1"/>
  <c r="N6072" i="1"/>
  <c r="S6071" i="1"/>
  <c r="R6071" i="1"/>
  <c r="P6071" i="1"/>
  <c r="O6071" i="1"/>
  <c r="N6071" i="1"/>
  <c r="S6070" i="1"/>
  <c r="R6070" i="1"/>
  <c r="P6070" i="1"/>
  <c r="O6070" i="1"/>
  <c r="N6070" i="1"/>
  <c r="S6069" i="1"/>
  <c r="R6069" i="1"/>
  <c r="P6069" i="1"/>
  <c r="O6069" i="1"/>
  <c r="N6069" i="1"/>
  <c r="S6068" i="1"/>
  <c r="R6068" i="1"/>
  <c r="P6068" i="1"/>
  <c r="O6068" i="1"/>
  <c r="N6068" i="1"/>
  <c r="S6067" i="1"/>
  <c r="R6067" i="1"/>
  <c r="P6067" i="1"/>
  <c r="O6067" i="1"/>
  <c r="N6067" i="1"/>
  <c r="S6066" i="1"/>
  <c r="R6066" i="1"/>
  <c r="P6066" i="1"/>
  <c r="O6066" i="1"/>
  <c r="N6066" i="1"/>
  <c r="S6065" i="1"/>
  <c r="R6065" i="1"/>
  <c r="P6065" i="1"/>
  <c r="O6065" i="1"/>
  <c r="N6065" i="1"/>
  <c r="S6064" i="1"/>
  <c r="R6064" i="1"/>
  <c r="P6064" i="1"/>
  <c r="O6064" i="1"/>
  <c r="N6064" i="1"/>
  <c r="S6063" i="1"/>
  <c r="R6063" i="1"/>
  <c r="P6063" i="1"/>
  <c r="O6063" i="1"/>
  <c r="N6063" i="1"/>
  <c r="S6062" i="1"/>
  <c r="R6062" i="1"/>
  <c r="P6062" i="1"/>
  <c r="O6062" i="1"/>
  <c r="N6062" i="1"/>
  <c r="S6061" i="1"/>
  <c r="R6061" i="1"/>
  <c r="P6061" i="1"/>
  <c r="O6061" i="1"/>
  <c r="N6061" i="1"/>
  <c r="S6060" i="1"/>
  <c r="R6060" i="1"/>
  <c r="P6060" i="1"/>
  <c r="O6060" i="1"/>
  <c r="N6060" i="1"/>
  <c r="S6059" i="1"/>
  <c r="R6059" i="1"/>
  <c r="P6059" i="1"/>
  <c r="O6059" i="1"/>
  <c r="N6059" i="1"/>
  <c r="S6058" i="1"/>
  <c r="R6058" i="1"/>
  <c r="P6058" i="1"/>
  <c r="O6058" i="1"/>
  <c r="N6058" i="1"/>
  <c r="S6057" i="1"/>
  <c r="R6057" i="1"/>
  <c r="P6057" i="1"/>
  <c r="O6057" i="1"/>
  <c r="N6057" i="1"/>
  <c r="S6056" i="1"/>
  <c r="R6056" i="1"/>
  <c r="P6056" i="1"/>
  <c r="O6056" i="1"/>
  <c r="N6056" i="1"/>
  <c r="S6055" i="1"/>
  <c r="R6055" i="1"/>
  <c r="P6055" i="1"/>
  <c r="O6055" i="1"/>
  <c r="N6055" i="1"/>
  <c r="S6054" i="1"/>
  <c r="R6054" i="1"/>
  <c r="P6054" i="1"/>
  <c r="O6054" i="1"/>
  <c r="N6054" i="1"/>
  <c r="S6053" i="1"/>
  <c r="R6053" i="1"/>
  <c r="P6053" i="1"/>
  <c r="O6053" i="1"/>
  <c r="N6053" i="1"/>
  <c r="S6052" i="1"/>
  <c r="R6052" i="1"/>
  <c r="P6052" i="1"/>
  <c r="O6052" i="1"/>
  <c r="N6052" i="1"/>
  <c r="S6051" i="1"/>
  <c r="R6051" i="1"/>
  <c r="P6051" i="1"/>
  <c r="O6051" i="1"/>
  <c r="N6051" i="1"/>
  <c r="S6050" i="1"/>
  <c r="R6050" i="1"/>
  <c r="P6050" i="1"/>
  <c r="O6050" i="1"/>
  <c r="N6050" i="1"/>
  <c r="S6049" i="1"/>
  <c r="R6049" i="1"/>
  <c r="P6049" i="1"/>
  <c r="O6049" i="1"/>
  <c r="N6049" i="1"/>
  <c r="S6048" i="1"/>
  <c r="R6048" i="1"/>
  <c r="P6048" i="1"/>
  <c r="O6048" i="1"/>
  <c r="N6048" i="1"/>
  <c r="S6047" i="1"/>
  <c r="R6047" i="1"/>
  <c r="P6047" i="1"/>
  <c r="O6047" i="1"/>
  <c r="N6047" i="1"/>
  <c r="S6046" i="1"/>
  <c r="R6046" i="1"/>
  <c r="P6046" i="1"/>
  <c r="O6046" i="1"/>
  <c r="N6046" i="1"/>
  <c r="S6045" i="1"/>
  <c r="R6045" i="1"/>
  <c r="P6045" i="1"/>
  <c r="O6045" i="1"/>
  <c r="N6045" i="1"/>
  <c r="S6044" i="1"/>
  <c r="R6044" i="1"/>
  <c r="P6044" i="1"/>
  <c r="O6044" i="1"/>
  <c r="N6044" i="1"/>
  <c r="S6043" i="1"/>
  <c r="R6043" i="1"/>
  <c r="P6043" i="1"/>
  <c r="O6043" i="1"/>
  <c r="N6043" i="1"/>
  <c r="S6042" i="1"/>
  <c r="R6042" i="1"/>
  <c r="P6042" i="1"/>
  <c r="O6042" i="1"/>
  <c r="N6042" i="1"/>
  <c r="S6041" i="1"/>
  <c r="R6041" i="1"/>
  <c r="P6041" i="1"/>
  <c r="O6041" i="1"/>
  <c r="N6041" i="1"/>
  <c r="S6040" i="1"/>
  <c r="R6040" i="1"/>
  <c r="P6040" i="1"/>
  <c r="O6040" i="1"/>
  <c r="N6040" i="1"/>
  <c r="S6039" i="1"/>
  <c r="R6039" i="1"/>
  <c r="P6039" i="1"/>
  <c r="O6039" i="1"/>
  <c r="N6039" i="1"/>
  <c r="S6038" i="1"/>
  <c r="R6038" i="1"/>
  <c r="P6038" i="1"/>
  <c r="O6038" i="1"/>
  <c r="N6038" i="1"/>
  <c r="S6037" i="1"/>
  <c r="R6037" i="1"/>
  <c r="P6037" i="1"/>
  <c r="O6037" i="1"/>
  <c r="N6037" i="1"/>
  <c r="S6036" i="1"/>
  <c r="R6036" i="1"/>
  <c r="P6036" i="1"/>
  <c r="O6036" i="1"/>
  <c r="N6036" i="1"/>
  <c r="S6035" i="1"/>
  <c r="R6035" i="1"/>
  <c r="P6035" i="1"/>
  <c r="O6035" i="1"/>
  <c r="N6035" i="1"/>
  <c r="S6034" i="1"/>
  <c r="R6034" i="1"/>
  <c r="P6034" i="1"/>
  <c r="O6034" i="1"/>
  <c r="N6034" i="1"/>
  <c r="S6033" i="1"/>
  <c r="R6033" i="1"/>
  <c r="P6033" i="1"/>
  <c r="O6033" i="1"/>
  <c r="N6033" i="1"/>
  <c r="S6032" i="1"/>
  <c r="R6032" i="1"/>
  <c r="P6032" i="1"/>
  <c r="O6032" i="1"/>
  <c r="N6032" i="1"/>
  <c r="S6031" i="1"/>
  <c r="R6031" i="1"/>
  <c r="P6031" i="1"/>
  <c r="O6031" i="1"/>
  <c r="N6031" i="1"/>
  <c r="S6030" i="1"/>
  <c r="R6030" i="1"/>
  <c r="P6030" i="1"/>
  <c r="O6030" i="1"/>
  <c r="N6030" i="1"/>
  <c r="S6029" i="1"/>
  <c r="R6029" i="1"/>
  <c r="P6029" i="1"/>
  <c r="O6029" i="1"/>
  <c r="N6029" i="1"/>
  <c r="S6028" i="1"/>
  <c r="R6028" i="1"/>
  <c r="P6028" i="1"/>
  <c r="O6028" i="1"/>
  <c r="N6028" i="1"/>
  <c r="S6027" i="1"/>
  <c r="R6027" i="1"/>
  <c r="P6027" i="1"/>
  <c r="O6027" i="1"/>
  <c r="N6027" i="1"/>
  <c r="S6026" i="1"/>
  <c r="R6026" i="1"/>
  <c r="P6026" i="1"/>
  <c r="O6026" i="1"/>
  <c r="N6026" i="1"/>
  <c r="S6025" i="1"/>
  <c r="R6025" i="1"/>
  <c r="P6025" i="1"/>
  <c r="O6025" i="1"/>
  <c r="N6025" i="1"/>
  <c r="S6024" i="1"/>
  <c r="R6024" i="1"/>
  <c r="P6024" i="1"/>
  <c r="O6024" i="1"/>
  <c r="N6024" i="1"/>
  <c r="S6023" i="1"/>
  <c r="R6023" i="1"/>
  <c r="P6023" i="1"/>
  <c r="O6023" i="1"/>
  <c r="N6023" i="1"/>
  <c r="S6022" i="1"/>
  <c r="R6022" i="1"/>
  <c r="P6022" i="1"/>
  <c r="O6022" i="1"/>
  <c r="N6022" i="1"/>
  <c r="S6021" i="1"/>
  <c r="R6021" i="1"/>
  <c r="P6021" i="1"/>
  <c r="O6021" i="1"/>
  <c r="N6021" i="1"/>
  <c r="S6020" i="1"/>
  <c r="R6020" i="1"/>
  <c r="P6020" i="1"/>
  <c r="O6020" i="1"/>
  <c r="N6020" i="1"/>
  <c r="S6019" i="1"/>
  <c r="R6019" i="1"/>
  <c r="P6019" i="1"/>
  <c r="O6019" i="1"/>
  <c r="N6019" i="1"/>
  <c r="S6018" i="1"/>
  <c r="R6018" i="1"/>
  <c r="P6018" i="1"/>
  <c r="O6018" i="1"/>
  <c r="N6018" i="1"/>
  <c r="S6017" i="1"/>
  <c r="R6017" i="1"/>
  <c r="P6017" i="1"/>
  <c r="O6017" i="1"/>
  <c r="N6017" i="1"/>
  <c r="S6016" i="1"/>
  <c r="R6016" i="1"/>
  <c r="P6016" i="1"/>
  <c r="O6016" i="1"/>
  <c r="N6016" i="1"/>
  <c r="S6015" i="1"/>
  <c r="R6015" i="1"/>
  <c r="P6015" i="1"/>
  <c r="O6015" i="1"/>
  <c r="N6015" i="1"/>
  <c r="S6014" i="1"/>
  <c r="R6014" i="1"/>
  <c r="P6014" i="1"/>
  <c r="O6014" i="1"/>
  <c r="N6014" i="1"/>
  <c r="S6013" i="1"/>
  <c r="R6013" i="1"/>
  <c r="P6013" i="1"/>
  <c r="O6013" i="1"/>
  <c r="N6013" i="1"/>
  <c r="S6012" i="1"/>
  <c r="R6012" i="1"/>
  <c r="P6012" i="1"/>
  <c r="O6012" i="1"/>
  <c r="N6012" i="1"/>
  <c r="S6011" i="1"/>
  <c r="R6011" i="1"/>
  <c r="P6011" i="1"/>
  <c r="O6011" i="1"/>
  <c r="N6011" i="1"/>
  <c r="S6010" i="1"/>
  <c r="R6010" i="1"/>
  <c r="P6010" i="1"/>
  <c r="O6010" i="1"/>
  <c r="N6010" i="1"/>
  <c r="S6009" i="1"/>
  <c r="R6009" i="1"/>
  <c r="P6009" i="1"/>
  <c r="O6009" i="1"/>
  <c r="N6009" i="1"/>
  <c r="S6008" i="1"/>
  <c r="R6008" i="1"/>
  <c r="P6008" i="1"/>
  <c r="O6008" i="1"/>
  <c r="N6008" i="1"/>
  <c r="S6007" i="1"/>
  <c r="R6007" i="1"/>
  <c r="P6007" i="1"/>
  <c r="O6007" i="1"/>
  <c r="N6007" i="1"/>
  <c r="S6006" i="1"/>
  <c r="R6006" i="1"/>
  <c r="P6006" i="1"/>
  <c r="O6006" i="1"/>
  <c r="N6006" i="1"/>
  <c r="S6005" i="1"/>
  <c r="R6005" i="1"/>
  <c r="P6005" i="1"/>
  <c r="O6005" i="1"/>
  <c r="N6005" i="1"/>
  <c r="S6004" i="1"/>
  <c r="R6004" i="1"/>
  <c r="P6004" i="1"/>
  <c r="O6004" i="1"/>
  <c r="N6004" i="1"/>
  <c r="S6003" i="1"/>
  <c r="R6003" i="1"/>
  <c r="P6003" i="1"/>
  <c r="O6003" i="1"/>
  <c r="N6003" i="1"/>
  <c r="S6002" i="1"/>
  <c r="R6002" i="1"/>
  <c r="P6002" i="1"/>
  <c r="O6002" i="1"/>
  <c r="N6002" i="1"/>
  <c r="S6001" i="1"/>
  <c r="R6001" i="1"/>
  <c r="P6001" i="1"/>
  <c r="O6001" i="1"/>
  <c r="N6001" i="1"/>
  <c r="S6000" i="1"/>
  <c r="R6000" i="1"/>
  <c r="P6000" i="1"/>
  <c r="O6000" i="1"/>
  <c r="N6000" i="1"/>
  <c r="S5999" i="1"/>
  <c r="R5999" i="1"/>
  <c r="P5999" i="1"/>
  <c r="O5999" i="1"/>
  <c r="N5999" i="1"/>
  <c r="S5998" i="1"/>
  <c r="R5998" i="1"/>
  <c r="P5998" i="1"/>
  <c r="O5998" i="1"/>
  <c r="N5998" i="1"/>
  <c r="S5997" i="1"/>
  <c r="R5997" i="1"/>
  <c r="P5997" i="1"/>
  <c r="O5997" i="1"/>
  <c r="N5997" i="1"/>
  <c r="S5996" i="1"/>
  <c r="R5996" i="1"/>
  <c r="P5996" i="1"/>
  <c r="O5996" i="1"/>
  <c r="N5996" i="1"/>
  <c r="S5995" i="1"/>
  <c r="R5995" i="1"/>
  <c r="P5995" i="1"/>
  <c r="O5995" i="1"/>
  <c r="N5995" i="1"/>
  <c r="S5994" i="1"/>
  <c r="R5994" i="1"/>
  <c r="P5994" i="1"/>
  <c r="O5994" i="1"/>
  <c r="N5994" i="1"/>
  <c r="S5993" i="1"/>
  <c r="R5993" i="1"/>
  <c r="P5993" i="1"/>
  <c r="O5993" i="1"/>
  <c r="N5993" i="1"/>
  <c r="S5992" i="1"/>
  <c r="R5992" i="1"/>
  <c r="P5992" i="1"/>
  <c r="O5992" i="1"/>
  <c r="N5992" i="1"/>
  <c r="S5991" i="1"/>
  <c r="R5991" i="1"/>
  <c r="P5991" i="1"/>
  <c r="O5991" i="1"/>
  <c r="N5991" i="1"/>
  <c r="S5990" i="1"/>
  <c r="R5990" i="1"/>
  <c r="P5990" i="1"/>
  <c r="O5990" i="1"/>
  <c r="N5990" i="1"/>
  <c r="S5989" i="1"/>
  <c r="R5989" i="1"/>
  <c r="P5989" i="1"/>
  <c r="O5989" i="1"/>
  <c r="N5989" i="1"/>
  <c r="S5988" i="1"/>
  <c r="R5988" i="1"/>
  <c r="P5988" i="1"/>
  <c r="O5988" i="1"/>
  <c r="N5988" i="1"/>
  <c r="S5987" i="1"/>
  <c r="R5987" i="1"/>
  <c r="P5987" i="1"/>
  <c r="O5987" i="1"/>
  <c r="N5987" i="1"/>
  <c r="S5986" i="1"/>
  <c r="R5986" i="1"/>
  <c r="P5986" i="1"/>
  <c r="O5986" i="1"/>
  <c r="N5986" i="1"/>
  <c r="S5985" i="1"/>
  <c r="R5985" i="1"/>
  <c r="P5985" i="1"/>
  <c r="O5985" i="1"/>
  <c r="N5985" i="1"/>
  <c r="S5984" i="1"/>
  <c r="R5984" i="1"/>
  <c r="P5984" i="1"/>
  <c r="O5984" i="1"/>
  <c r="N5984" i="1"/>
  <c r="S5983" i="1"/>
  <c r="R5983" i="1"/>
  <c r="P5983" i="1"/>
  <c r="O5983" i="1"/>
  <c r="N5983" i="1"/>
  <c r="S5982" i="1"/>
  <c r="R5982" i="1"/>
  <c r="P5982" i="1"/>
  <c r="O5982" i="1"/>
  <c r="N5982" i="1"/>
  <c r="S5981" i="1"/>
  <c r="R5981" i="1"/>
  <c r="P5981" i="1"/>
  <c r="O5981" i="1"/>
  <c r="N5981" i="1"/>
  <c r="S5980" i="1"/>
  <c r="R5980" i="1"/>
  <c r="P5980" i="1"/>
  <c r="O5980" i="1"/>
  <c r="N5980" i="1"/>
  <c r="S5979" i="1"/>
  <c r="R5979" i="1"/>
  <c r="P5979" i="1"/>
  <c r="O5979" i="1"/>
  <c r="N5979" i="1"/>
  <c r="S5978" i="1"/>
  <c r="R5978" i="1"/>
  <c r="P5978" i="1"/>
  <c r="O5978" i="1"/>
  <c r="N5978" i="1"/>
  <c r="S5977" i="1"/>
  <c r="R5977" i="1"/>
  <c r="P5977" i="1"/>
  <c r="O5977" i="1"/>
  <c r="N5977" i="1"/>
  <c r="S5976" i="1"/>
  <c r="R5976" i="1"/>
  <c r="P5976" i="1"/>
  <c r="O5976" i="1"/>
  <c r="N5976" i="1"/>
  <c r="S5975" i="1"/>
  <c r="R5975" i="1"/>
  <c r="P5975" i="1"/>
  <c r="O5975" i="1"/>
  <c r="N5975" i="1"/>
  <c r="S5974" i="1"/>
  <c r="R5974" i="1"/>
  <c r="P5974" i="1"/>
  <c r="O5974" i="1"/>
  <c r="N5974" i="1"/>
  <c r="S5973" i="1"/>
  <c r="R5973" i="1"/>
  <c r="P5973" i="1"/>
  <c r="O5973" i="1"/>
  <c r="N5973" i="1"/>
  <c r="S5972" i="1"/>
  <c r="R5972" i="1"/>
  <c r="P5972" i="1"/>
  <c r="O5972" i="1"/>
  <c r="N5972" i="1"/>
  <c r="S5971" i="1"/>
  <c r="R5971" i="1"/>
  <c r="P5971" i="1"/>
  <c r="O5971" i="1"/>
  <c r="N5971" i="1"/>
  <c r="S5970" i="1"/>
  <c r="R5970" i="1"/>
  <c r="P5970" i="1"/>
  <c r="O5970" i="1"/>
  <c r="N5970" i="1"/>
  <c r="S5969" i="1"/>
  <c r="R5969" i="1"/>
  <c r="P5969" i="1"/>
  <c r="O5969" i="1"/>
  <c r="N5969" i="1"/>
  <c r="S5968" i="1"/>
  <c r="R5968" i="1"/>
  <c r="P5968" i="1"/>
  <c r="O5968" i="1"/>
  <c r="N5968" i="1"/>
  <c r="S5967" i="1"/>
  <c r="R5967" i="1"/>
  <c r="P5967" i="1"/>
  <c r="O5967" i="1"/>
  <c r="N5967" i="1"/>
  <c r="S5966" i="1"/>
  <c r="R5966" i="1"/>
  <c r="P5966" i="1"/>
  <c r="O5966" i="1"/>
  <c r="N5966" i="1"/>
  <c r="S5965" i="1"/>
  <c r="R5965" i="1"/>
  <c r="P5965" i="1"/>
  <c r="O5965" i="1"/>
  <c r="N5965" i="1"/>
  <c r="S5964" i="1"/>
  <c r="R5964" i="1"/>
  <c r="P5964" i="1"/>
  <c r="O5964" i="1"/>
  <c r="N5964" i="1"/>
  <c r="S5963" i="1"/>
  <c r="R5963" i="1"/>
  <c r="P5963" i="1"/>
  <c r="O5963" i="1"/>
  <c r="N5963" i="1"/>
  <c r="S5962" i="1"/>
  <c r="R5962" i="1"/>
  <c r="P5962" i="1"/>
  <c r="O5962" i="1"/>
  <c r="N5962" i="1"/>
  <c r="S5961" i="1"/>
  <c r="R5961" i="1"/>
  <c r="P5961" i="1"/>
  <c r="O5961" i="1"/>
  <c r="N5961" i="1"/>
  <c r="S5960" i="1"/>
  <c r="R5960" i="1"/>
  <c r="P5960" i="1"/>
  <c r="O5960" i="1"/>
  <c r="N5960" i="1"/>
  <c r="S5959" i="1"/>
  <c r="R5959" i="1"/>
  <c r="P5959" i="1"/>
  <c r="O5959" i="1"/>
  <c r="N5959" i="1"/>
  <c r="S5958" i="1"/>
  <c r="R5958" i="1"/>
  <c r="P5958" i="1"/>
  <c r="O5958" i="1"/>
  <c r="N5958" i="1"/>
  <c r="S5957" i="1"/>
  <c r="R5957" i="1"/>
  <c r="P5957" i="1"/>
  <c r="O5957" i="1"/>
  <c r="N5957" i="1"/>
  <c r="S5956" i="1"/>
  <c r="R5956" i="1"/>
  <c r="P5956" i="1"/>
  <c r="O5956" i="1"/>
  <c r="N5956" i="1"/>
  <c r="S5955" i="1"/>
  <c r="R5955" i="1"/>
  <c r="P5955" i="1"/>
  <c r="O5955" i="1"/>
  <c r="N5955" i="1"/>
  <c r="S5954" i="1"/>
  <c r="R5954" i="1"/>
  <c r="P5954" i="1"/>
  <c r="O5954" i="1"/>
  <c r="N5954" i="1"/>
  <c r="S5953" i="1"/>
  <c r="R5953" i="1"/>
  <c r="P5953" i="1"/>
  <c r="O5953" i="1"/>
  <c r="N5953" i="1"/>
  <c r="S5952" i="1"/>
  <c r="R5952" i="1"/>
  <c r="P5952" i="1"/>
  <c r="O5952" i="1"/>
  <c r="N5952" i="1"/>
  <c r="S5951" i="1"/>
  <c r="R5951" i="1"/>
  <c r="P5951" i="1"/>
  <c r="O5951" i="1"/>
  <c r="N5951" i="1"/>
  <c r="S5950" i="1"/>
  <c r="R5950" i="1"/>
  <c r="P5950" i="1"/>
  <c r="O5950" i="1"/>
  <c r="N5950" i="1"/>
  <c r="S5949" i="1"/>
  <c r="R5949" i="1"/>
  <c r="P5949" i="1"/>
  <c r="O5949" i="1"/>
  <c r="N5949" i="1"/>
  <c r="S5948" i="1"/>
  <c r="R5948" i="1"/>
  <c r="P5948" i="1"/>
  <c r="O5948" i="1"/>
  <c r="N5948" i="1"/>
  <c r="S5947" i="1"/>
  <c r="R5947" i="1"/>
  <c r="P5947" i="1"/>
  <c r="O5947" i="1"/>
  <c r="N5947" i="1"/>
  <c r="S5946" i="1"/>
  <c r="R5946" i="1"/>
  <c r="P5946" i="1"/>
  <c r="O5946" i="1"/>
  <c r="N5946" i="1"/>
  <c r="S5945" i="1"/>
  <c r="R5945" i="1"/>
  <c r="P5945" i="1"/>
  <c r="O5945" i="1"/>
  <c r="N5945" i="1"/>
  <c r="S5944" i="1"/>
  <c r="R5944" i="1"/>
  <c r="P5944" i="1"/>
  <c r="O5944" i="1"/>
  <c r="N5944" i="1"/>
  <c r="S5943" i="1"/>
  <c r="R5943" i="1"/>
  <c r="P5943" i="1"/>
  <c r="O5943" i="1"/>
  <c r="N5943" i="1"/>
  <c r="S5942" i="1"/>
  <c r="R5942" i="1"/>
  <c r="P5942" i="1"/>
  <c r="O5942" i="1"/>
  <c r="N5942" i="1"/>
  <c r="S5941" i="1"/>
  <c r="R5941" i="1"/>
  <c r="P5941" i="1"/>
  <c r="O5941" i="1"/>
  <c r="N5941" i="1"/>
  <c r="S5940" i="1"/>
  <c r="R5940" i="1"/>
  <c r="P5940" i="1"/>
  <c r="O5940" i="1"/>
  <c r="N5940" i="1"/>
  <c r="S5939" i="1"/>
  <c r="R5939" i="1"/>
  <c r="P5939" i="1"/>
  <c r="O5939" i="1"/>
  <c r="N5939" i="1"/>
  <c r="S5938" i="1"/>
  <c r="R5938" i="1"/>
  <c r="P5938" i="1"/>
  <c r="O5938" i="1"/>
  <c r="N5938" i="1"/>
  <c r="S5937" i="1"/>
  <c r="R5937" i="1"/>
  <c r="P5937" i="1"/>
  <c r="O5937" i="1"/>
  <c r="N5937" i="1"/>
  <c r="S5936" i="1"/>
  <c r="R5936" i="1"/>
  <c r="P5936" i="1"/>
  <c r="O5936" i="1"/>
  <c r="N5936" i="1"/>
  <c r="S5935" i="1"/>
  <c r="R5935" i="1"/>
  <c r="P5935" i="1"/>
  <c r="O5935" i="1"/>
  <c r="N5935" i="1"/>
  <c r="S5934" i="1"/>
  <c r="R5934" i="1"/>
  <c r="P5934" i="1"/>
  <c r="O5934" i="1"/>
  <c r="N5934" i="1"/>
  <c r="S5933" i="1"/>
  <c r="R5933" i="1"/>
  <c r="P5933" i="1"/>
  <c r="O5933" i="1"/>
  <c r="N5933" i="1"/>
  <c r="S5932" i="1"/>
  <c r="R5932" i="1"/>
  <c r="P5932" i="1"/>
  <c r="O5932" i="1"/>
  <c r="N5932" i="1"/>
  <c r="S5931" i="1"/>
  <c r="R5931" i="1"/>
  <c r="P5931" i="1"/>
  <c r="O5931" i="1"/>
  <c r="N5931" i="1"/>
  <c r="S5930" i="1"/>
  <c r="R5930" i="1"/>
  <c r="P5930" i="1"/>
  <c r="O5930" i="1"/>
  <c r="N5930" i="1"/>
  <c r="S5929" i="1"/>
  <c r="R5929" i="1"/>
  <c r="P5929" i="1"/>
  <c r="O5929" i="1"/>
  <c r="N5929" i="1"/>
  <c r="S5928" i="1"/>
  <c r="R5928" i="1"/>
  <c r="P5928" i="1"/>
  <c r="O5928" i="1"/>
  <c r="N5928" i="1"/>
  <c r="S5927" i="1"/>
  <c r="R5927" i="1"/>
  <c r="P5927" i="1"/>
  <c r="O5927" i="1"/>
  <c r="N5927" i="1"/>
  <c r="S5926" i="1"/>
  <c r="R5926" i="1"/>
  <c r="P5926" i="1"/>
  <c r="O5926" i="1"/>
  <c r="N5926" i="1"/>
  <c r="S5925" i="1"/>
  <c r="R5925" i="1"/>
  <c r="P5925" i="1"/>
  <c r="O5925" i="1"/>
  <c r="N5925" i="1"/>
  <c r="S5924" i="1"/>
  <c r="R5924" i="1"/>
  <c r="P5924" i="1"/>
  <c r="O5924" i="1"/>
  <c r="N5924" i="1"/>
  <c r="S5923" i="1"/>
  <c r="R5923" i="1"/>
  <c r="P5923" i="1"/>
  <c r="O5923" i="1"/>
  <c r="N5923" i="1"/>
  <c r="S5922" i="1"/>
  <c r="R5922" i="1"/>
  <c r="P5922" i="1"/>
  <c r="O5922" i="1"/>
  <c r="N5922" i="1"/>
  <c r="S5921" i="1"/>
  <c r="R5921" i="1"/>
  <c r="P5921" i="1"/>
  <c r="O5921" i="1"/>
  <c r="N5921" i="1"/>
  <c r="S5920" i="1"/>
  <c r="R5920" i="1"/>
  <c r="P5920" i="1"/>
  <c r="O5920" i="1"/>
  <c r="N5920" i="1"/>
  <c r="S5919" i="1"/>
  <c r="R5919" i="1"/>
  <c r="P5919" i="1"/>
  <c r="O5919" i="1"/>
  <c r="N5919" i="1"/>
  <c r="S5918" i="1"/>
  <c r="R5918" i="1"/>
  <c r="P5918" i="1"/>
  <c r="O5918" i="1"/>
  <c r="N5918" i="1"/>
  <c r="S5917" i="1"/>
  <c r="R5917" i="1"/>
  <c r="P5917" i="1"/>
  <c r="O5917" i="1"/>
  <c r="N5917" i="1"/>
  <c r="S5916" i="1"/>
  <c r="R5916" i="1"/>
  <c r="P5916" i="1"/>
  <c r="O5916" i="1"/>
  <c r="N5916" i="1"/>
  <c r="S5915" i="1"/>
  <c r="R5915" i="1"/>
  <c r="P5915" i="1"/>
  <c r="O5915" i="1"/>
  <c r="N5915" i="1"/>
  <c r="S5914" i="1"/>
  <c r="R5914" i="1"/>
  <c r="P5914" i="1"/>
  <c r="O5914" i="1"/>
  <c r="N5914" i="1"/>
  <c r="S5913" i="1"/>
  <c r="R5913" i="1"/>
  <c r="P5913" i="1"/>
  <c r="O5913" i="1"/>
  <c r="N5913" i="1"/>
  <c r="S5912" i="1"/>
  <c r="R5912" i="1"/>
  <c r="P5912" i="1"/>
  <c r="O5912" i="1"/>
  <c r="N5912" i="1"/>
  <c r="S5911" i="1"/>
  <c r="R5911" i="1"/>
  <c r="P5911" i="1"/>
  <c r="O5911" i="1"/>
  <c r="N5911" i="1"/>
  <c r="S5910" i="1"/>
  <c r="R5910" i="1"/>
  <c r="P5910" i="1"/>
  <c r="O5910" i="1"/>
  <c r="N5910" i="1"/>
  <c r="S5909" i="1"/>
  <c r="R5909" i="1"/>
  <c r="P5909" i="1"/>
  <c r="O5909" i="1"/>
  <c r="N5909" i="1"/>
  <c r="S5908" i="1"/>
  <c r="R5908" i="1"/>
  <c r="P5908" i="1"/>
  <c r="O5908" i="1"/>
  <c r="N5908" i="1"/>
  <c r="S5907" i="1"/>
  <c r="R5907" i="1"/>
  <c r="P5907" i="1"/>
  <c r="O5907" i="1"/>
  <c r="N5907" i="1"/>
  <c r="S5906" i="1"/>
  <c r="R5906" i="1"/>
  <c r="P5906" i="1"/>
  <c r="O5906" i="1"/>
  <c r="N5906" i="1"/>
  <c r="S5905" i="1"/>
  <c r="R5905" i="1"/>
  <c r="P5905" i="1"/>
  <c r="O5905" i="1"/>
  <c r="N5905" i="1"/>
  <c r="S5904" i="1"/>
  <c r="R5904" i="1"/>
  <c r="P5904" i="1"/>
  <c r="O5904" i="1"/>
  <c r="N5904" i="1"/>
  <c r="S5903" i="1"/>
  <c r="R5903" i="1"/>
  <c r="P5903" i="1"/>
  <c r="O5903" i="1"/>
  <c r="N5903" i="1"/>
  <c r="S5902" i="1"/>
  <c r="R5902" i="1"/>
  <c r="P5902" i="1"/>
  <c r="O5902" i="1"/>
  <c r="N5902" i="1"/>
  <c r="S5901" i="1"/>
  <c r="R5901" i="1"/>
  <c r="P5901" i="1"/>
  <c r="O5901" i="1"/>
  <c r="N5901" i="1"/>
  <c r="S5900" i="1"/>
  <c r="R5900" i="1"/>
  <c r="P5900" i="1"/>
  <c r="O5900" i="1"/>
  <c r="N5900" i="1"/>
  <c r="S5899" i="1"/>
  <c r="R5899" i="1"/>
  <c r="P5899" i="1"/>
  <c r="O5899" i="1"/>
  <c r="N5899" i="1"/>
  <c r="S5898" i="1"/>
  <c r="R5898" i="1"/>
  <c r="P5898" i="1"/>
  <c r="O5898" i="1"/>
  <c r="N5898" i="1"/>
  <c r="S5897" i="1"/>
  <c r="R5897" i="1"/>
  <c r="P5897" i="1"/>
  <c r="O5897" i="1"/>
  <c r="N5897" i="1"/>
  <c r="S5896" i="1"/>
  <c r="R5896" i="1"/>
  <c r="P5896" i="1"/>
  <c r="O5896" i="1"/>
  <c r="N5896" i="1"/>
  <c r="S5895" i="1"/>
  <c r="R5895" i="1"/>
  <c r="P5895" i="1"/>
  <c r="O5895" i="1"/>
  <c r="N5895" i="1"/>
  <c r="S5894" i="1"/>
  <c r="R5894" i="1"/>
  <c r="P5894" i="1"/>
  <c r="O5894" i="1"/>
  <c r="N5894" i="1"/>
  <c r="S5893" i="1"/>
  <c r="R5893" i="1"/>
  <c r="P5893" i="1"/>
  <c r="O5893" i="1"/>
  <c r="N5893" i="1"/>
  <c r="S5892" i="1"/>
  <c r="R5892" i="1"/>
  <c r="P5892" i="1"/>
  <c r="O5892" i="1"/>
  <c r="N5892" i="1"/>
  <c r="S5891" i="1"/>
  <c r="R5891" i="1"/>
  <c r="P5891" i="1"/>
  <c r="O5891" i="1"/>
  <c r="N5891" i="1"/>
  <c r="S5890" i="1"/>
  <c r="R5890" i="1"/>
  <c r="P5890" i="1"/>
  <c r="O5890" i="1"/>
  <c r="N5890" i="1"/>
  <c r="S5889" i="1"/>
  <c r="R5889" i="1"/>
  <c r="P5889" i="1"/>
  <c r="O5889" i="1"/>
  <c r="N5889" i="1"/>
  <c r="S5888" i="1"/>
  <c r="R5888" i="1"/>
  <c r="P5888" i="1"/>
  <c r="O5888" i="1"/>
  <c r="N5888" i="1"/>
  <c r="S5887" i="1"/>
  <c r="R5887" i="1"/>
  <c r="P5887" i="1"/>
  <c r="O5887" i="1"/>
  <c r="N5887" i="1"/>
  <c r="S5886" i="1"/>
  <c r="R5886" i="1"/>
  <c r="P5886" i="1"/>
  <c r="O5886" i="1"/>
  <c r="N5886" i="1"/>
  <c r="S5885" i="1"/>
  <c r="R5885" i="1"/>
  <c r="P5885" i="1"/>
  <c r="O5885" i="1"/>
  <c r="N5885" i="1"/>
  <c r="S5884" i="1"/>
  <c r="R5884" i="1"/>
  <c r="P5884" i="1"/>
  <c r="O5884" i="1"/>
  <c r="N5884" i="1"/>
  <c r="S5883" i="1"/>
  <c r="R5883" i="1"/>
  <c r="P5883" i="1"/>
  <c r="O5883" i="1"/>
  <c r="N5883" i="1"/>
  <c r="S5882" i="1"/>
  <c r="R5882" i="1"/>
  <c r="P5882" i="1"/>
  <c r="O5882" i="1"/>
  <c r="N5882" i="1"/>
  <c r="S5881" i="1"/>
  <c r="R5881" i="1"/>
  <c r="P5881" i="1"/>
  <c r="O5881" i="1"/>
  <c r="N5881" i="1"/>
  <c r="S5880" i="1"/>
  <c r="R5880" i="1"/>
  <c r="P5880" i="1"/>
  <c r="O5880" i="1"/>
  <c r="N5880" i="1"/>
  <c r="S5879" i="1"/>
  <c r="R5879" i="1"/>
  <c r="P5879" i="1"/>
  <c r="O5879" i="1"/>
  <c r="N5879" i="1"/>
  <c r="S5878" i="1"/>
  <c r="R5878" i="1"/>
  <c r="P5878" i="1"/>
  <c r="O5878" i="1"/>
  <c r="N5878" i="1"/>
  <c r="S5877" i="1"/>
  <c r="R5877" i="1"/>
  <c r="P5877" i="1"/>
  <c r="O5877" i="1"/>
  <c r="N5877" i="1"/>
  <c r="S5876" i="1"/>
  <c r="R5876" i="1"/>
  <c r="P5876" i="1"/>
  <c r="O5876" i="1"/>
  <c r="N5876" i="1"/>
  <c r="S5875" i="1"/>
  <c r="R5875" i="1"/>
  <c r="P5875" i="1"/>
  <c r="O5875" i="1"/>
  <c r="N5875" i="1"/>
  <c r="S5874" i="1"/>
  <c r="R5874" i="1"/>
  <c r="P5874" i="1"/>
  <c r="O5874" i="1"/>
  <c r="N5874" i="1"/>
  <c r="S5873" i="1"/>
  <c r="R5873" i="1"/>
  <c r="P5873" i="1"/>
  <c r="O5873" i="1"/>
  <c r="N5873" i="1"/>
  <c r="S5872" i="1"/>
  <c r="R5872" i="1"/>
  <c r="P5872" i="1"/>
  <c r="O5872" i="1"/>
  <c r="N5872" i="1"/>
  <c r="S5871" i="1"/>
  <c r="R5871" i="1"/>
  <c r="P5871" i="1"/>
  <c r="O5871" i="1"/>
  <c r="N5871" i="1"/>
  <c r="S5870" i="1"/>
  <c r="R5870" i="1"/>
  <c r="P5870" i="1"/>
  <c r="O5870" i="1"/>
  <c r="N5870" i="1"/>
  <c r="S5869" i="1"/>
  <c r="R5869" i="1"/>
  <c r="P5869" i="1"/>
  <c r="O5869" i="1"/>
  <c r="N5869" i="1"/>
  <c r="S5868" i="1"/>
  <c r="R5868" i="1"/>
  <c r="P5868" i="1"/>
  <c r="O5868" i="1"/>
  <c r="N5868" i="1"/>
  <c r="S5867" i="1"/>
  <c r="R5867" i="1"/>
  <c r="P5867" i="1"/>
  <c r="O5867" i="1"/>
  <c r="N5867" i="1"/>
  <c r="S5866" i="1"/>
  <c r="R5866" i="1"/>
  <c r="P5866" i="1"/>
  <c r="O5866" i="1"/>
  <c r="N5866" i="1"/>
  <c r="S5865" i="1"/>
  <c r="R5865" i="1"/>
  <c r="P5865" i="1"/>
  <c r="O5865" i="1"/>
  <c r="N5865" i="1"/>
  <c r="S5864" i="1"/>
  <c r="R5864" i="1"/>
  <c r="P5864" i="1"/>
  <c r="O5864" i="1"/>
  <c r="N5864" i="1"/>
  <c r="S5863" i="1"/>
  <c r="R5863" i="1"/>
  <c r="P5863" i="1"/>
  <c r="O5863" i="1"/>
  <c r="N5863" i="1"/>
  <c r="S5862" i="1"/>
  <c r="R5862" i="1"/>
  <c r="P5862" i="1"/>
  <c r="O5862" i="1"/>
  <c r="N5862" i="1"/>
  <c r="S5861" i="1"/>
  <c r="R5861" i="1"/>
  <c r="P5861" i="1"/>
  <c r="O5861" i="1"/>
  <c r="N5861" i="1"/>
  <c r="S5860" i="1"/>
  <c r="R5860" i="1"/>
  <c r="P5860" i="1"/>
  <c r="O5860" i="1"/>
  <c r="N5860" i="1"/>
  <c r="S5859" i="1"/>
  <c r="R5859" i="1"/>
  <c r="P5859" i="1"/>
  <c r="O5859" i="1"/>
  <c r="N5859" i="1"/>
  <c r="S5858" i="1"/>
  <c r="R5858" i="1"/>
  <c r="P5858" i="1"/>
  <c r="O5858" i="1"/>
  <c r="N5858" i="1"/>
  <c r="S5857" i="1"/>
  <c r="R5857" i="1"/>
  <c r="P5857" i="1"/>
  <c r="O5857" i="1"/>
  <c r="N5857" i="1"/>
  <c r="S5856" i="1"/>
  <c r="R5856" i="1"/>
  <c r="P5856" i="1"/>
  <c r="O5856" i="1"/>
  <c r="N5856" i="1"/>
  <c r="S5855" i="1"/>
  <c r="R5855" i="1"/>
  <c r="P5855" i="1"/>
  <c r="O5855" i="1"/>
  <c r="N5855" i="1"/>
  <c r="S5854" i="1"/>
  <c r="R5854" i="1"/>
  <c r="P5854" i="1"/>
  <c r="O5854" i="1"/>
  <c r="N5854" i="1"/>
  <c r="S5853" i="1"/>
  <c r="R5853" i="1"/>
  <c r="P5853" i="1"/>
  <c r="O5853" i="1"/>
  <c r="N5853" i="1"/>
  <c r="S5852" i="1"/>
  <c r="R5852" i="1"/>
  <c r="P5852" i="1"/>
  <c r="O5852" i="1"/>
  <c r="N5852" i="1"/>
  <c r="S5851" i="1"/>
  <c r="R5851" i="1"/>
  <c r="P5851" i="1"/>
  <c r="O5851" i="1"/>
  <c r="N5851" i="1"/>
  <c r="S5850" i="1"/>
  <c r="R5850" i="1"/>
  <c r="P5850" i="1"/>
  <c r="O5850" i="1"/>
  <c r="N5850" i="1"/>
  <c r="S5849" i="1"/>
  <c r="R5849" i="1"/>
  <c r="P5849" i="1"/>
  <c r="O5849" i="1"/>
  <c r="N5849" i="1"/>
  <c r="S5848" i="1"/>
  <c r="R5848" i="1"/>
  <c r="P5848" i="1"/>
  <c r="O5848" i="1"/>
  <c r="N5848" i="1"/>
  <c r="S5847" i="1"/>
  <c r="R5847" i="1"/>
  <c r="P5847" i="1"/>
  <c r="O5847" i="1"/>
  <c r="N5847" i="1"/>
  <c r="S5846" i="1"/>
  <c r="R5846" i="1"/>
  <c r="P5846" i="1"/>
  <c r="O5846" i="1"/>
  <c r="N5846" i="1"/>
  <c r="S5845" i="1"/>
  <c r="R5845" i="1"/>
  <c r="P5845" i="1"/>
  <c r="O5845" i="1"/>
  <c r="N5845" i="1"/>
  <c r="S5844" i="1"/>
  <c r="R5844" i="1"/>
  <c r="P5844" i="1"/>
  <c r="O5844" i="1"/>
  <c r="N5844" i="1"/>
  <c r="S5843" i="1"/>
  <c r="R5843" i="1"/>
  <c r="P5843" i="1"/>
  <c r="O5843" i="1"/>
  <c r="N5843" i="1"/>
  <c r="S5842" i="1"/>
  <c r="R5842" i="1"/>
  <c r="P5842" i="1"/>
  <c r="O5842" i="1"/>
  <c r="N5842" i="1"/>
  <c r="S5841" i="1"/>
  <c r="R5841" i="1"/>
  <c r="P5841" i="1"/>
  <c r="O5841" i="1"/>
  <c r="N5841" i="1"/>
  <c r="S5840" i="1"/>
  <c r="R5840" i="1"/>
  <c r="P5840" i="1"/>
  <c r="O5840" i="1"/>
  <c r="N5840" i="1"/>
  <c r="S5839" i="1"/>
  <c r="R5839" i="1"/>
  <c r="P5839" i="1"/>
  <c r="O5839" i="1"/>
  <c r="N5839" i="1"/>
  <c r="S5838" i="1"/>
  <c r="R5838" i="1"/>
  <c r="P5838" i="1"/>
  <c r="O5838" i="1"/>
  <c r="N5838" i="1"/>
  <c r="S5837" i="1"/>
  <c r="R5837" i="1"/>
  <c r="P5837" i="1"/>
  <c r="O5837" i="1"/>
  <c r="N5837" i="1"/>
  <c r="S5836" i="1"/>
  <c r="R5836" i="1"/>
  <c r="P5836" i="1"/>
  <c r="O5836" i="1"/>
  <c r="N5836" i="1"/>
  <c r="S5835" i="1"/>
  <c r="R5835" i="1"/>
  <c r="P5835" i="1"/>
  <c r="O5835" i="1"/>
  <c r="N5835" i="1"/>
  <c r="S5834" i="1"/>
  <c r="R5834" i="1"/>
  <c r="P5834" i="1"/>
  <c r="O5834" i="1"/>
  <c r="N5834" i="1"/>
  <c r="S5833" i="1"/>
  <c r="R5833" i="1"/>
  <c r="P5833" i="1"/>
  <c r="O5833" i="1"/>
  <c r="N5833" i="1"/>
  <c r="S5832" i="1"/>
  <c r="R5832" i="1"/>
  <c r="P5832" i="1"/>
  <c r="O5832" i="1"/>
  <c r="N5832" i="1"/>
  <c r="S5831" i="1"/>
  <c r="R5831" i="1"/>
  <c r="P5831" i="1"/>
  <c r="O5831" i="1"/>
  <c r="N5831" i="1"/>
  <c r="S5830" i="1"/>
  <c r="R5830" i="1"/>
  <c r="P5830" i="1"/>
  <c r="O5830" i="1"/>
  <c r="N5830" i="1"/>
  <c r="S5829" i="1"/>
  <c r="R5829" i="1"/>
  <c r="P5829" i="1"/>
  <c r="O5829" i="1"/>
  <c r="N5829" i="1"/>
  <c r="S5828" i="1"/>
  <c r="R5828" i="1"/>
  <c r="P5828" i="1"/>
  <c r="O5828" i="1"/>
  <c r="N5828" i="1"/>
  <c r="S5827" i="1"/>
  <c r="R5827" i="1"/>
  <c r="P5827" i="1"/>
  <c r="O5827" i="1"/>
  <c r="N5827" i="1"/>
  <c r="S5826" i="1"/>
  <c r="R5826" i="1"/>
  <c r="P5826" i="1"/>
  <c r="O5826" i="1"/>
  <c r="N5826" i="1"/>
  <c r="S5825" i="1"/>
  <c r="R5825" i="1"/>
  <c r="P5825" i="1"/>
  <c r="O5825" i="1"/>
  <c r="N5825" i="1"/>
  <c r="S5824" i="1"/>
  <c r="R5824" i="1"/>
  <c r="P5824" i="1"/>
  <c r="O5824" i="1"/>
  <c r="N5824" i="1"/>
  <c r="S5823" i="1"/>
  <c r="R5823" i="1"/>
  <c r="P5823" i="1"/>
  <c r="O5823" i="1"/>
  <c r="N5823" i="1"/>
  <c r="S5822" i="1"/>
  <c r="R5822" i="1"/>
  <c r="P5822" i="1"/>
  <c r="O5822" i="1"/>
  <c r="N5822" i="1"/>
  <c r="S5821" i="1"/>
  <c r="R5821" i="1"/>
  <c r="P5821" i="1"/>
  <c r="O5821" i="1"/>
  <c r="N5821" i="1"/>
  <c r="S5820" i="1"/>
  <c r="R5820" i="1"/>
  <c r="P5820" i="1"/>
  <c r="O5820" i="1"/>
  <c r="N5820" i="1"/>
  <c r="S5819" i="1"/>
  <c r="R5819" i="1"/>
  <c r="P5819" i="1"/>
  <c r="O5819" i="1"/>
  <c r="N5819" i="1"/>
  <c r="S5818" i="1"/>
  <c r="R5818" i="1"/>
  <c r="P5818" i="1"/>
  <c r="O5818" i="1"/>
  <c r="N5818" i="1"/>
  <c r="S5817" i="1"/>
  <c r="R5817" i="1"/>
  <c r="P5817" i="1"/>
  <c r="O5817" i="1"/>
  <c r="N5817" i="1"/>
  <c r="S5816" i="1"/>
  <c r="R5816" i="1"/>
  <c r="P5816" i="1"/>
  <c r="O5816" i="1"/>
  <c r="N5816" i="1"/>
  <c r="S5815" i="1"/>
  <c r="R5815" i="1"/>
  <c r="P5815" i="1"/>
  <c r="O5815" i="1"/>
  <c r="N5815" i="1"/>
  <c r="S5814" i="1"/>
  <c r="R5814" i="1"/>
  <c r="P5814" i="1"/>
  <c r="O5814" i="1"/>
  <c r="N5814" i="1"/>
  <c r="S5813" i="1"/>
  <c r="R5813" i="1"/>
  <c r="P5813" i="1"/>
  <c r="O5813" i="1"/>
  <c r="N5813" i="1"/>
  <c r="S5812" i="1"/>
  <c r="R5812" i="1"/>
  <c r="P5812" i="1"/>
  <c r="O5812" i="1"/>
  <c r="N5812" i="1"/>
  <c r="S5811" i="1"/>
  <c r="R5811" i="1"/>
  <c r="P5811" i="1"/>
  <c r="O5811" i="1"/>
  <c r="N5811" i="1"/>
  <c r="S5810" i="1"/>
  <c r="R5810" i="1"/>
  <c r="P5810" i="1"/>
  <c r="O5810" i="1"/>
  <c r="N5810" i="1"/>
  <c r="S5809" i="1"/>
  <c r="R5809" i="1"/>
  <c r="P5809" i="1"/>
  <c r="O5809" i="1"/>
  <c r="N5809" i="1"/>
  <c r="S5808" i="1"/>
  <c r="R5808" i="1"/>
  <c r="P5808" i="1"/>
  <c r="O5808" i="1"/>
  <c r="N5808" i="1"/>
  <c r="S5807" i="1"/>
  <c r="R5807" i="1"/>
  <c r="P5807" i="1"/>
  <c r="O5807" i="1"/>
  <c r="N5807" i="1"/>
  <c r="S5806" i="1"/>
  <c r="R5806" i="1"/>
  <c r="P5806" i="1"/>
  <c r="O5806" i="1"/>
  <c r="N5806" i="1"/>
  <c r="S5805" i="1"/>
  <c r="R5805" i="1"/>
  <c r="P5805" i="1"/>
  <c r="O5805" i="1"/>
  <c r="N5805" i="1"/>
  <c r="S5804" i="1"/>
  <c r="R5804" i="1"/>
  <c r="P5804" i="1"/>
  <c r="O5804" i="1"/>
  <c r="N5804" i="1"/>
  <c r="S5803" i="1"/>
  <c r="R5803" i="1"/>
  <c r="P5803" i="1"/>
  <c r="O5803" i="1"/>
  <c r="N5803" i="1"/>
  <c r="S5802" i="1"/>
  <c r="R5802" i="1"/>
  <c r="P5802" i="1"/>
  <c r="O5802" i="1"/>
  <c r="N5802" i="1"/>
  <c r="S5801" i="1"/>
  <c r="R5801" i="1"/>
  <c r="P5801" i="1"/>
  <c r="O5801" i="1"/>
  <c r="N5801" i="1"/>
  <c r="S5800" i="1"/>
  <c r="R5800" i="1"/>
  <c r="P5800" i="1"/>
  <c r="O5800" i="1"/>
  <c r="N5800" i="1"/>
  <c r="S5799" i="1"/>
  <c r="R5799" i="1"/>
  <c r="P5799" i="1"/>
  <c r="O5799" i="1"/>
  <c r="N5799" i="1"/>
  <c r="S5798" i="1"/>
  <c r="R5798" i="1"/>
  <c r="P5798" i="1"/>
  <c r="O5798" i="1"/>
  <c r="N5798" i="1"/>
  <c r="S5797" i="1"/>
  <c r="R5797" i="1"/>
  <c r="P5797" i="1"/>
  <c r="O5797" i="1"/>
  <c r="N5797" i="1"/>
  <c r="S5796" i="1"/>
  <c r="R5796" i="1"/>
  <c r="P5796" i="1"/>
  <c r="O5796" i="1"/>
  <c r="N5796" i="1"/>
  <c r="S5795" i="1"/>
  <c r="R5795" i="1"/>
  <c r="P5795" i="1"/>
  <c r="O5795" i="1"/>
  <c r="N5795" i="1"/>
  <c r="S5794" i="1"/>
  <c r="R5794" i="1"/>
  <c r="P5794" i="1"/>
  <c r="O5794" i="1"/>
  <c r="N5794" i="1"/>
  <c r="S5793" i="1"/>
  <c r="R5793" i="1"/>
  <c r="P5793" i="1"/>
  <c r="O5793" i="1"/>
  <c r="N5793" i="1"/>
  <c r="S5792" i="1"/>
  <c r="R5792" i="1"/>
  <c r="P5792" i="1"/>
  <c r="O5792" i="1"/>
  <c r="N5792" i="1"/>
  <c r="S5791" i="1"/>
  <c r="R5791" i="1"/>
  <c r="P5791" i="1"/>
  <c r="O5791" i="1"/>
  <c r="N5791" i="1"/>
  <c r="S5790" i="1"/>
  <c r="R5790" i="1"/>
  <c r="P5790" i="1"/>
  <c r="O5790" i="1"/>
  <c r="N5790" i="1"/>
  <c r="S5789" i="1"/>
  <c r="R5789" i="1"/>
  <c r="P5789" i="1"/>
  <c r="O5789" i="1"/>
  <c r="N5789" i="1"/>
  <c r="S5788" i="1"/>
  <c r="R5788" i="1"/>
  <c r="P5788" i="1"/>
  <c r="O5788" i="1"/>
  <c r="N5788" i="1"/>
  <c r="S5787" i="1"/>
  <c r="R5787" i="1"/>
  <c r="P5787" i="1"/>
  <c r="O5787" i="1"/>
  <c r="N5787" i="1"/>
  <c r="S5786" i="1"/>
  <c r="R5786" i="1"/>
  <c r="P5786" i="1"/>
  <c r="O5786" i="1"/>
  <c r="N5786" i="1"/>
  <c r="S5785" i="1"/>
  <c r="R5785" i="1"/>
  <c r="P5785" i="1"/>
  <c r="O5785" i="1"/>
  <c r="N5785" i="1"/>
  <c r="S5784" i="1"/>
  <c r="R5784" i="1"/>
  <c r="P5784" i="1"/>
  <c r="O5784" i="1"/>
  <c r="N5784" i="1"/>
  <c r="S5783" i="1"/>
  <c r="R5783" i="1"/>
  <c r="P5783" i="1"/>
  <c r="O5783" i="1"/>
  <c r="N5783" i="1"/>
  <c r="S5782" i="1"/>
  <c r="R5782" i="1"/>
  <c r="P5782" i="1"/>
  <c r="O5782" i="1"/>
  <c r="N5782" i="1"/>
  <c r="S5781" i="1"/>
  <c r="R5781" i="1"/>
  <c r="P5781" i="1"/>
  <c r="O5781" i="1"/>
  <c r="N5781" i="1"/>
  <c r="S5780" i="1"/>
  <c r="R5780" i="1"/>
  <c r="P5780" i="1"/>
  <c r="O5780" i="1"/>
  <c r="N5780" i="1"/>
  <c r="S5779" i="1"/>
  <c r="R5779" i="1"/>
  <c r="P5779" i="1"/>
  <c r="O5779" i="1"/>
  <c r="N5779" i="1"/>
  <c r="S5778" i="1"/>
  <c r="R5778" i="1"/>
  <c r="P5778" i="1"/>
  <c r="O5778" i="1"/>
  <c r="N5778" i="1"/>
  <c r="S5777" i="1"/>
  <c r="R5777" i="1"/>
  <c r="P5777" i="1"/>
  <c r="O5777" i="1"/>
  <c r="N5777" i="1"/>
  <c r="S5776" i="1"/>
  <c r="R5776" i="1"/>
  <c r="P5776" i="1"/>
  <c r="O5776" i="1"/>
  <c r="N5776" i="1"/>
  <c r="S5775" i="1"/>
  <c r="R5775" i="1"/>
  <c r="P5775" i="1"/>
  <c r="O5775" i="1"/>
  <c r="N5775" i="1"/>
  <c r="S5774" i="1"/>
  <c r="R5774" i="1"/>
  <c r="P5774" i="1"/>
  <c r="O5774" i="1"/>
  <c r="N5774" i="1"/>
  <c r="S5773" i="1"/>
  <c r="R5773" i="1"/>
  <c r="P5773" i="1"/>
  <c r="O5773" i="1"/>
  <c r="N5773" i="1"/>
  <c r="S5772" i="1"/>
  <c r="R5772" i="1"/>
  <c r="P5772" i="1"/>
  <c r="O5772" i="1"/>
  <c r="N5772" i="1"/>
  <c r="S5771" i="1"/>
  <c r="R5771" i="1"/>
  <c r="P5771" i="1"/>
  <c r="O5771" i="1"/>
  <c r="N5771" i="1"/>
  <c r="S5770" i="1"/>
  <c r="R5770" i="1"/>
  <c r="P5770" i="1"/>
  <c r="O5770" i="1"/>
  <c r="N5770" i="1"/>
  <c r="S5769" i="1"/>
  <c r="R5769" i="1"/>
  <c r="P5769" i="1"/>
  <c r="O5769" i="1"/>
  <c r="N5769" i="1"/>
  <c r="S5768" i="1"/>
  <c r="R5768" i="1"/>
  <c r="P5768" i="1"/>
  <c r="O5768" i="1"/>
  <c r="N5768" i="1"/>
  <c r="S5767" i="1"/>
  <c r="R5767" i="1"/>
  <c r="P5767" i="1"/>
  <c r="O5767" i="1"/>
  <c r="N5767" i="1"/>
  <c r="S5766" i="1"/>
  <c r="R5766" i="1"/>
  <c r="P5766" i="1"/>
  <c r="O5766" i="1"/>
  <c r="N5766" i="1"/>
  <c r="S5765" i="1"/>
  <c r="R5765" i="1"/>
  <c r="P5765" i="1"/>
  <c r="O5765" i="1"/>
  <c r="N5765" i="1"/>
  <c r="S5764" i="1"/>
  <c r="R5764" i="1"/>
  <c r="P5764" i="1"/>
  <c r="O5764" i="1"/>
  <c r="N5764" i="1"/>
  <c r="S5763" i="1"/>
  <c r="R5763" i="1"/>
  <c r="P5763" i="1"/>
  <c r="O5763" i="1"/>
  <c r="N5763" i="1"/>
  <c r="S5762" i="1"/>
  <c r="R5762" i="1"/>
  <c r="P5762" i="1"/>
  <c r="O5762" i="1"/>
  <c r="N5762" i="1"/>
  <c r="S5761" i="1"/>
  <c r="R5761" i="1"/>
  <c r="P5761" i="1"/>
  <c r="O5761" i="1"/>
  <c r="N5761" i="1"/>
  <c r="S5760" i="1"/>
  <c r="R5760" i="1"/>
  <c r="P5760" i="1"/>
  <c r="O5760" i="1"/>
  <c r="N5760" i="1"/>
  <c r="S5759" i="1"/>
  <c r="R5759" i="1"/>
  <c r="P5759" i="1"/>
  <c r="O5759" i="1"/>
  <c r="N5759" i="1"/>
  <c r="S5758" i="1"/>
  <c r="R5758" i="1"/>
  <c r="P5758" i="1"/>
  <c r="O5758" i="1"/>
  <c r="N5758" i="1"/>
  <c r="S5757" i="1"/>
  <c r="R5757" i="1"/>
  <c r="P5757" i="1"/>
  <c r="O5757" i="1"/>
  <c r="N5757" i="1"/>
  <c r="S5756" i="1"/>
  <c r="R5756" i="1"/>
  <c r="P5756" i="1"/>
  <c r="O5756" i="1"/>
  <c r="N5756" i="1"/>
  <c r="S5755" i="1"/>
  <c r="R5755" i="1"/>
  <c r="P5755" i="1"/>
  <c r="O5755" i="1"/>
  <c r="N5755" i="1"/>
  <c r="S5754" i="1"/>
  <c r="R5754" i="1"/>
  <c r="P5754" i="1"/>
  <c r="O5754" i="1"/>
  <c r="N5754" i="1"/>
  <c r="S5753" i="1"/>
  <c r="R5753" i="1"/>
  <c r="P5753" i="1"/>
  <c r="O5753" i="1"/>
  <c r="N5753" i="1"/>
  <c r="S5752" i="1"/>
  <c r="R5752" i="1"/>
  <c r="P5752" i="1"/>
  <c r="O5752" i="1"/>
  <c r="N5752" i="1"/>
  <c r="S5751" i="1"/>
  <c r="R5751" i="1"/>
  <c r="P5751" i="1"/>
  <c r="O5751" i="1"/>
  <c r="N5751" i="1"/>
  <c r="S5750" i="1"/>
  <c r="R5750" i="1"/>
  <c r="P5750" i="1"/>
  <c r="O5750" i="1"/>
  <c r="N5750" i="1"/>
  <c r="S5749" i="1"/>
  <c r="R5749" i="1"/>
  <c r="P5749" i="1"/>
  <c r="O5749" i="1"/>
  <c r="N5749" i="1"/>
  <c r="S5748" i="1"/>
  <c r="R5748" i="1"/>
  <c r="P5748" i="1"/>
  <c r="O5748" i="1"/>
  <c r="N5748" i="1"/>
  <c r="S5747" i="1"/>
  <c r="R5747" i="1"/>
  <c r="P5747" i="1"/>
  <c r="O5747" i="1"/>
  <c r="N5747" i="1"/>
  <c r="S5746" i="1"/>
  <c r="R5746" i="1"/>
  <c r="P5746" i="1"/>
  <c r="O5746" i="1"/>
  <c r="N5746" i="1"/>
  <c r="S5745" i="1"/>
  <c r="R5745" i="1"/>
  <c r="P5745" i="1"/>
  <c r="O5745" i="1"/>
  <c r="N5745" i="1"/>
  <c r="S5744" i="1"/>
  <c r="R5744" i="1"/>
  <c r="P5744" i="1"/>
  <c r="O5744" i="1"/>
  <c r="N5744" i="1"/>
  <c r="S5743" i="1"/>
  <c r="R5743" i="1"/>
  <c r="P5743" i="1"/>
  <c r="O5743" i="1"/>
  <c r="N5743" i="1"/>
  <c r="S5742" i="1"/>
  <c r="R5742" i="1"/>
  <c r="P5742" i="1"/>
  <c r="O5742" i="1"/>
  <c r="N5742" i="1"/>
  <c r="S5741" i="1"/>
  <c r="R5741" i="1"/>
  <c r="P5741" i="1"/>
  <c r="O5741" i="1"/>
  <c r="N5741" i="1"/>
  <c r="S5740" i="1"/>
  <c r="R5740" i="1"/>
  <c r="P5740" i="1"/>
  <c r="O5740" i="1"/>
  <c r="N5740" i="1"/>
  <c r="S5739" i="1"/>
  <c r="R5739" i="1"/>
  <c r="P5739" i="1"/>
  <c r="O5739" i="1"/>
  <c r="N5739" i="1"/>
  <c r="S5738" i="1"/>
  <c r="R5738" i="1"/>
  <c r="P5738" i="1"/>
  <c r="O5738" i="1"/>
  <c r="N5738" i="1"/>
  <c r="S5737" i="1"/>
  <c r="R5737" i="1"/>
  <c r="P5737" i="1"/>
  <c r="O5737" i="1"/>
  <c r="N5737" i="1"/>
  <c r="S5736" i="1"/>
  <c r="R5736" i="1"/>
  <c r="P5736" i="1"/>
  <c r="O5736" i="1"/>
  <c r="N5736" i="1"/>
  <c r="S5735" i="1"/>
  <c r="R5735" i="1"/>
  <c r="P5735" i="1"/>
  <c r="O5735" i="1"/>
  <c r="N5735" i="1"/>
  <c r="S5734" i="1"/>
  <c r="R5734" i="1"/>
  <c r="P5734" i="1"/>
  <c r="O5734" i="1"/>
  <c r="N5734" i="1"/>
  <c r="S5733" i="1"/>
  <c r="R5733" i="1"/>
  <c r="P5733" i="1"/>
  <c r="O5733" i="1"/>
  <c r="N5733" i="1"/>
  <c r="S5732" i="1"/>
  <c r="R5732" i="1"/>
  <c r="P5732" i="1"/>
  <c r="O5732" i="1"/>
  <c r="N5732" i="1"/>
  <c r="S5731" i="1"/>
  <c r="R5731" i="1"/>
  <c r="P5731" i="1"/>
  <c r="O5731" i="1"/>
  <c r="N5731" i="1"/>
  <c r="S5730" i="1"/>
  <c r="R5730" i="1"/>
  <c r="P5730" i="1"/>
  <c r="O5730" i="1"/>
  <c r="N5730" i="1"/>
  <c r="S5729" i="1"/>
  <c r="R5729" i="1"/>
  <c r="P5729" i="1"/>
  <c r="O5729" i="1"/>
  <c r="N5729" i="1"/>
  <c r="S5728" i="1"/>
  <c r="R5728" i="1"/>
  <c r="P5728" i="1"/>
  <c r="O5728" i="1"/>
  <c r="N5728" i="1"/>
  <c r="S5727" i="1"/>
  <c r="R5727" i="1"/>
  <c r="P5727" i="1"/>
  <c r="O5727" i="1"/>
  <c r="N5727" i="1"/>
  <c r="S5726" i="1"/>
  <c r="R5726" i="1"/>
  <c r="P5726" i="1"/>
  <c r="O5726" i="1"/>
  <c r="N5726" i="1"/>
  <c r="S5725" i="1"/>
  <c r="R5725" i="1"/>
  <c r="P5725" i="1"/>
  <c r="O5725" i="1"/>
  <c r="N5725" i="1"/>
  <c r="S5724" i="1"/>
  <c r="R5724" i="1"/>
  <c r="P5724" i="1"/>
  <c r="O5724" i="1"/>
  <c r="N5724" i="1"/>
  <c r="S5723" i="1"/>
  <c r="R5723" i="1"/>
  <c r="P5723" i="1"/>
  <c r="O5723" i="1"/>
  <c r="N5723" i="1"/>
  <c r="S5722" i="1"/>
  <c r="R5722" i="1"/>
  <c r="P5722" i="1"/>
  <c r="O5722" i="1"/>
  <c r="N5722" i="1"/>
  <c r="S5721" i="1"/>
  <c r="R5721" i="1"/>
  <c r="P5721" i="1"/>
  <c r="O5721" i="1"/>
  <c r="N5721" i="1"/>
  <c r="S5720" i="1"/>
  <c r="R5720" i="1"/>
  <c r="P5720" i="1"/>
  <c r="O5720" i="1"/>
  <c r="N5720" i="1"/>
  <c r="S5719" i="1"/>
  <c r="R5719" i="1"/>
  <c r="P5719" i="1"/>
  <c r="O5719" i="1"/>
  <c r="N5719" i="1"/>
  <c r="S5718" i="1"/>
  <c r="R5718" i="1"/>
  <c r="P5718" i="1"/>
  <c r="O5718" i="1"/>
  <c r="N5718" i="1"/>
  <c r="S5717" i="1"/>
  <c r="R5717" i="1"/>
  <c r="P5717" i="1"/>
  <c r="O5717" i="1"/>
  <c r="N5717" i="1"/>
  <c r="S5716" i="1"/>
  <c r="R5716" i="1"/>
  <c r="P5716" i="1"/>
  <c r="O5716" i="1"/>
  <c r="N5716" i="1"/>
  <c r="S5715" i="1"/>
  <c r="R5715" i="1"/>
  <c r="P5715" i="1"/>
  <c r="O5715" i="1"/>
  <c r="N5715" i="1"/>
  <c r="S5714" i="1"/>
  <c r="R5714" i="1"/>
  <c r="P5714" i="1"/>
  <c r="O5714" i="1"/>
  <c r="N5714" i="1"/>
  <c r="S5713" i="1"/>
  <c r="R5713" i="1"/>
  <c r="P5713" i="1"/>
  <c r="O5713" i="1"/>
  <c r="N5713" i="1"/>
  <c r="S5712" i="1"/>
  <c r="R5712" i="1"/>
  <c r="P5712" i="1"/>
  <c r="O5712" i="1"/>
  <c r="N5712" i="1"/>
  <c r="S5711" i="1"/>
  <c r="R5711" i="1"/>
  <c r="P5711" i="1"/>
  <c r="O5711" i="1"/>
  <c r="N5711" i="1"/>
  <c r="S5710" i="1"/>
  <c r="R5710" i="1"/>
  <c r="P5710" i="1"/>
  <c r="O5710" i="1"/>
  <c r="N5710" i="1"/>
  <c r="S5709" i="1"/>
  <c r="R5709" i="1"/>
  <c r="P5709" i="1"/>
  <c r="O5709" i="1"/>
  <c r="N5709" i="1"/>
  <c r="S5708" i="1"/>
  <c r="R5708" i="1"/>
  <c r="P5708" i="1"/>
  <c r="O5708" i="1"/>
  <c r="N5708" i="1"/>
  <c r="S5707" i="1"/>
  <c r="R5707" i="1"/>
  <c r="P5707" i="1"/>
  <c r="O5707" i="1"/>
  <c r="N5707" i="1"/>
  <c r="S5706" i="1"/>
  <c r="R5706" i="1"/>
  <c r="P5706" i="1"/>
  <c r="O5706" i="1"/>
  <c r="N5706" i="1"/>
  <c r="S5705" i="1"/>
  <c r="R5705" i="1"/>
  <c r="P5705" i="1"/>
  <c r="O5705" i="1"/>
  <c r="N5705" i="1"/>
  <c r="S5704" i="1"/>
  <c r="R5704" i="1"/>
  <c r="P5704" i="1"/>
  <c r="O5704" i="1"/>
  <c r="N5704" i="1"/>
  <c r="S5703" i="1"/>
  <c r="R5703" i="1"/>
  <c r="P5703" i="1"/>
  <c r="O5703" i="1"/>
  <c r="N5703" i="1"/>
  <c r="S5702" i="1"/>
  <c r="R5702" i="1"/>
  <c r="P5702" i="1"/>
  <c r="O5702" i="1"/>
  <c r="N5702" i="1"/>
  <c r="S5701" i="1"/>
  <c r="R5701" i="1"/>
  <c r="P5701" i="1"/>
  <c r="O5701" i="1"/>
  <c r="N5701" i="1"/>
  <c r="S5700" i="1"/>
  <c r="R5700" i="1"/>
  <c r="P5700" i="1"/>
  <c r="O5700" i="1"/>
  <c r="N5700" i="1"/>
  <c r="S5699" i="1"/>
  <c r="R5699" i="1"/>
  <c r="P5699" i="1"/>
  <c r="O5699" i="1"/>
  <c r="N5699" i="1"/>
  <c r="S5698" i="1"/>
  <c r="R5698" i="1"/>
  <c r="P5698" i="1"/>
  <c r="O5698" i="1"/>
  <c r="N5698" i="1"/>
  <c r="S5697" i="1"/>
  <c r="R5697" i="1"/>
  <c r="P5697" i="1"/>
  <c r="O5697" i="1"/>
  <c r="N5697" i="1"/>
  <c r="S5696" i="1"/>
  <c r="R5696" i="1"/>
  <c r="P5696" i="1"/>
  <c r="O5696" i="1"/>
  <c r="N5696" i="1"/>
  <c r="S5695" i="1"/>
  <c r="R5695" i="1"/>
  <c r="P5695" i="1"/>
  <c r="O5695" i="1"/>
  <c r="N5695" i="1"/>
  <c r="S5694" i="1"/>
  <c r="R5694" i="1"/>
  <c r="P5694" i="1"/>
  <c r="O5694" i="1"/>
  <c r="N5694" i="1"/>
  <c r="S5693" i="1"/>
  <c r="R5693" i="1"/>
  <c r="P5693" i="1"/>
  <c r="O5693" i="1"/>
  <c r="N5693" i="1"/>
  <c r="S5692" i="1"/>
  <c r="R5692" i="1"/>
  <c r="P5692" i="1"/>
  <c r="O5692" i="1"/>
  <c r="N5692" i="1"/>
  <c r="S5691" i="1"/>
  <c r="R5691" i="1"/>
  <c r="P5691" i="1"/>
  <c r="O5691" i="1"/>
  <c r="N5691" i="1"/>
  <c r="S5690" i="1"/>
  <c r="R5690" i="1"/>
  <c r="P5690" i="1"/>
  <c r="O5690" i="1"/>
  <c r="N5690" i="1"/>
  <c r="S5689" i="1"/>
  <c r="R5689" i="1"/>
  <c r="P5689" i="1"/>
  <c r="O5689" i="1"/>
  <c r="N5689" i="1"/>
  <c r="S5688" i="1"/>
  <c r="R5688" i="1"/>
  <c r="P5688" i="1"/>
  <c r="O5688" i="1"/>
  <c r="N5688" i="1"/>
  <c r="S5687" i="1"/>
  <c r="R5687" i="1"/>
  <c r="P5687" i="1"/>
  <c r="O5687" i="1"/>
  <c r="N5687" i="1"/>
  <c r="S5686" i="1"/>
  <c r="R5686" i="1"/>
  <c r="P5686" i="1"/>
  <c r="O5686" i="1"/>
  <c r="N5686" i="1"/>
  <c r="S5685" i="1"/>
  <c r="R5685" i="1"/>
  <c r="P5685" i="1"/>
  <c r="O5685" i="1"/>
  <c r="N5685" i="1"/>
  <c r="S5684" i="1"/>
  <c r="R5684" i="1"/>
  <c r="P5684" i="1"/>
  <c r="O5684" i="1"/>
  <c r="N5684" i="1"/>
  <c r="S5683" i="1"/>
  <c r="R5683" i="1"/>
  <c r="P5683" i="1"/>
  <c r="O5683" i="1"/>
  <c r="N5683" i="1"/>
  <c r="S5682" i="1"/>
  <c r="R5682" i="1"/>
  <c r="P5682" i="1"/>
  <c r="O5682" i="1"/>
  <c r="N5682" i="1"/>
  <c r="S5681" i="1"/>
  <c r="R5681" i="1"/>
  <c r="P5681" i="1"/>
  <c r="O5681" i="1"/>
  <c r="N5681" i="1"/>
  <c r="S5680" i="1"/>
  <c r="R5680" i="1"/>
  <c r="P5680" i="1"/>
  <c r="O5680" i="1"/>
  <c r="N5680" i="1"/>
  <c r="S5679" i="1"/>
  <c r="R5679" i="1"/>
  <c r="P5679" i="1"/>
  <c r="O5679" i="1"/>
  <c r="N5679" i="1"/>
  <c r="S5678" i="1"/>
  <c r="R5678" i="1"/>
  <c r="P5678" i="1"/>
  <c r="O5678" i="1"/>
  <c r="N5678" i="1"/>
  <c r="S5677" i="1"/>
  <c r="R5677" i="1"/>
  <c r="P5677" i="1"/>
  <c r="O5677" i="1"/>
  <c r="N5677" i="1"/>
  <c r="S5676" i="1"/>
  <c r="R5676" i="1"/>
  <c r="P5676" i="1"/>
  <c r="O5676" i="1"/>
  <c r="N5676" i="1"/>
  <c r="S5675" i="1"/>
  <c r="R5675" i="1"/>
  <c r="P5675" i="1"/>
  <c r="O5675" i="1"/>
  <c r="N5675" i="1"/>
  <c r="S5674" i="1"/>
  <c r="R5674" i="1"/>
  <c r="P5674" i="1"/>
  <c r="O5674" i="1"/>
  <c r="N5674" i="1"/>
  <c r="S5673" i="1"/>
  <c r="R5673" i="1"/>
  <c r="P5673" i="1"/>
  <c r="O5673" i="1"/>
  <c r="N5673" i="1"/>
  <c r="S5672" i="1"/>
  <c r="R5672" i="1"/>
  <c r="P5672" i="1"/>
  <c r="O5672" i="1"/>
  <c r="N5672" i="1"/>
  <c r="S5671" i="1"/>
  <c r="R5671" i="1"/>
  <c r="P5671" i="1"/>
  <c r="O5671" i="1"/>
  <c r="N5671" i="1"/>
  <c r="S5670" i="1"/>
  <c r="R5670" i="1"/>
  <c r="P5670" i="1"/>
  <c r="O5670" i="1"/>
  <c r="N5670" i="1"/>
  <c r="S5669" i="1"/>
  <c r="R5669" i="1"/>
  <c r="P5669" i="1"/>
  <c r="O5669" i="1"/>
  <c r="N5669" i="1"/>
  <c r="S5668" i="1"/>
  <c r="R5668" i="1"/>
  <c r="P5668" i="1"/>
  <c r="O5668" i="1"/>
  <c r="N5668" i="1"/>
  <c r="S5667" i="1"/>
  <c r="R5667" i="1"/>
  <c r="P5667" i="1"/>
  <c r="O5667" i="1"/>
  <c r="N5667" i="1"/>
  <c r="S5666" i="1"/>
  <c r="R5666" i="1"/>
  <c r="P5666" i="1"/>
  <c r="O5666" i="1"/>
  <c r="N5666" i="1"/>
  <c r="S5665" i="1"/>
  <c r="R5665" i="1"/>
  <c r="P5665" i="1"/>
  <c r="O5665" i="1"/>
  <c r="N5665" i="1"/>
  <c r="S5664" i="1"/>
  <c r="R5664" i="1"/>
  <c r="P5664" i="1"/>
  <c r="O5664" i="1"/>
  <c r="N5664" i="1"/>
  <c r="S5663" i="1"/>
  <c r="R5663" i="1"/>
  <c r="P5663" i="1"/>
  <c r="O5663" i="1"/>
  <c r="N5663" i="1"/>
  <c r="S5662" i="1"/>
  <c r="R5662" i="1"/>
  <c r="P5662" i="1"/>
  <c r="O5662" i="1"/>
  <c r="N5662" i="1"/>
  <c r="S5661" i="1"/>
  <c r="R5661" i="1"/>
  <c r="P5661" i="1"/>
  <c r="O5661" i="1"/>
  <c r="N5661" i="1"/>
  <c r="S5660" i="1"/>
  <c r="R5660" i="1"/>
  <c r="P5660" i="1"/>
  <c r="O5660" i="1"/>
  <c r="N5660" i="1"/>
  <c r="S5659" i="1"/>
  <c r="R5659" i="1"/>
  <c r="P5659" i="1"/>
  <c r="O5659" i="1"/>
  <c r="N5659" i="1"/>
  <c r="S5658" i="1"/>
  <c r="R5658" i="1"/>
  <c r="P5658" i="1"/>
  <c r="O5658" i="1"/>
  <c r="N5658" i="1"/>
  <c r="S5657" i="1"/>
  <c r="R5657" i="1"/>
  <c r="P5657" i="1"/>
  <c r="O5657" i="1"/>
  <c r="N5657" i="1"/>
  <c r="S5656" i="1"/>
  <c r="R5656" i="1"/>
  <c r="P5656" i="1"/>
  <c r="O5656" i="1"/>
  <c r="N5656" i="1"/>
  <c r="S5655" i="1"/>
  <c r="R5655" i="1"/>
  <c r="P5655" i="1"/>
  <c r="O5655" i="1"/>
  <c r="N5655" i="1"/>
  <c r="S5654" i="1"/>
  <c r="R5654" i="1"/>
  <c r="P5654" i="1"/>
  <c r="O5654" i="1"/>
  <c r="N5654" i="1"/>
  <c r="S5653" i="1"/>
  <c r="R5653" i="1"/>
  <c r="P5653" i="1"/>
  <c r="O5653" i="1"/>
  <c r="N5653" i="1"/>
  <c r="S5652" i="1"/>
  <c r="R5652" i="1"/>
  <c r="P5652" i="1"/>
  <c r="O5652" i="1"/>
  <c r="N5652" i="1"/>
  <c r="S5651" i="1"/>
  <c r="R5651" i="1"/>
  <c r="P5651" i="1"/>
  <c r="O5651" i="1"/>
  <c r="N5651" i="1"/>
  <c r="S5650" i="1"/>
  <c r="R5650" i="1"/>
  <c r="P5650" i="1"/>
  <c r="O5650" i="1"/>
  <c r="N5650" i="1"/>
  <c r="S5649" i="1"/>
  <c r="R5649" i="1"/>
  <c r="P5649" i="1"/>
  <c r="O5649" i="1"/>
  <c r="N5649" i="1"/>
  <c r="S5648" i="1"/>
  <c r="R5648" i="1"/>
  <c r="P5648" i="1"/>
  <c r="O5648" i="1"/>
  <c r="N5648" i="1"/>
  <c r="S5647" i="1"/>
  <c r="R5647" i="1"/>
  <c r="P5647" i="1"/>
  <c r="O5647" i="1"/>
  <c r="N5647" i="1"/>
  <c r="S5646" i="1"/>
  <c r="R5646" i="1"/>
  <c r="P5646" i="1"/>
  <c r="O5646" i="1"/>
  <c r="N5646" i="1"/>
  <c r="S5645" i="1"/>
  <c r="R5645" i="1"/>
  <c r="P5645" i="1"/>
  <c r="O5645" i="1"/>
  <c r="N5645" i="1"/>
  <c r="S5644" i="1"/>
  <c r="R5644" i="1"/>
  <c r="P5644" i="1"/>
  <c r="O5644" i="1"/>
  <c r="N5644" i="1"/>
  <c r="S5643" i="1"/>
  <c r="R5643" i="1"/>
  <c r="P5643" i="1"/>
  <c r="O5643" i="1"/>
  <c r="N5643" i="1"/>
  <c r="S5642" i="1"/>
  <c r="R5642" i="1"/>
  <c r="P5642" i="1"/>
  <c r="O5642" i="1"/>
  <c r="N5642" i="1"/>
  <c r="S5641" i="1"/>
  <c r="R5641" i="1"/>
  <c r="P5641" i="1"/>
  <c r="O5641" i="1"/>
  <c r="N5641" i="1"/>
  <c r="S5640" i="1"/>
  <c r="R5640" i="1"/>
  <c r="P5640" i="1"/>
  <c r="O5640" i="1"/>
  <c r="N5640" i="1"/>
  <c r="S5639" i="1"/>
  <c r="R5639" i="1"/>
  <c r="P5639" i="1"/>
  <c r="O5639" i="1"/>
  <c r="N5639" i="1"/>
  <c r="S5638" i="1"/>
  <c r="R5638" i="1"/>
  <c r="P5638" i="1"/>
  <c r="O5638" i="1"/>
  <c r="N5638" i="1"/>
  <c r="S5637" i="1"/>
  <c r="R5637" i="1"/>
  <c r="P5637" i="1"/>
  <c r="O5637" i="1"/>
  <c r="N5637" i="1"/>
  <c r="S5636" i="1"/>
  <c r="R5636" i="1"/>
  <c r="P5636" i="1"/>
  <c r="O5636" i="1"/>
  <c r="N5636" i="1"/>
  <c r="S5635" i="1"/>
  <c r="R5635" i="1"/>
  <c r="P5635" i="1"/>
  <c r="O5635" i="1"/>
  <c r="N5635" i="1"/>
  <c r="S5634" i="1"/>
  <c r="R5634" i="1"/>
  <c r="P5634" i="1"/>
  <c r="O5634" i="1"/>
  <c r="N5634" i="1"/>
  <c r="S5633" i="1"/>
  <c r="R5633" i="1"/>
  <c r="P5633" i="1"/>
  <c r="O5633" i="1"/>
  <c r="N5633" i="1"/>
  <c r="S5632" i="1"/>
  <c r="R5632" i="1"/>
  <c r="P5632" i="1"/>
  <c r="O5632" i="1"/>
  <c r="N5632" i="1"/>
  <c r="S5631" i="1"/>
  <c r="R5631" i="1"/>
  <c r="P5631" i="1"/>
  <c r="O5631" i="1"/>
  <c r="N5631" i="1"/>
  <c r="S5630" i="1"/>
  <c r="R5630" i="1"/>
  <c r="P5630" i="1"/>
  <c r="O5630" i="1"/>
  <c r="N5630" i="1"/>
  <c r="S5629" i="1"/>
  <c r="R5629" i="1"/>
  <c r="P5629" i="1"/>
  <c r="O5629" i="1"/>
  <c r="N5629" i="1"/>
  <c r="S5628" i="1"/>
  <c r="R5628" i="1"/>
  <c r="P5628" i="1"/>
  <c r="O5628" i="1"/>
  <c r="N5628" i="1"/>
  <c r="S5627" i="1"/>
  <c r="R5627" i="1"/>
  <c r="P5627" i="1"/>
  <c r="O5627" i="1"/>
  <c r="N5627" i="1"/>
  <c r="S5626" i="1"/>
  <c r="R5626" i="1"/>
  <c r="P5626" i="1"/>
  <c r="O5626" i="1"/>
  <c r="N5626" i="1"/>
  <c r="S5625" i="1"/>
  <c r="R5625" i="1"/>
  <c r="P5625" i="1"/>
  <c r="O5625" i="1"/>
  <c r="N5625" i="1"/>
  <c r="S5624" i="1"/>
  <c r="R5624" i="1"/>
  <c r="P5624" i="1"/>
  <c r="O5624" i="1"/>
  <c r="N5624" i="1"/>
  <c r="S5623" i="1"/>
  <c r="R5623" i="1"/>
  <c r="P5623" i="1"/>
  <c r="O5623" i="1"/>
  <c r="N5623" i="1"/>
  <c r="S5622" i="1"/>
  <c r="R5622" i="1"/>
  <c r="P5622" i="1"/>
  <c r="O5622" i="1"/>
  <c r="N5622" i="1"/>
  <c r="S5621" i="1"/>
  <c r="R5621" i="1"/>
  <c r="P5621" i="1"/>
  <c r="O5621" i="1"/>
  <c r="N5621" i="1"/>
  <c r="S5620" i="1"/>
  <c r="R5620" i="1"/>
  <c r="P5620" i="1"/>
  <c r="O5620" i="1"/>
  <c r="N5620" i="1"/>
  <c r="S5619" i="1"/>
  <c r="R5619" i="1"/>
  <c r="P5619" i="1"/>
  <c r="O5619" i="1"/>
  <c r="N5619" i="1"/>
  <c r="S5618" i="1"/>
  <c r="R5618" i="1"/>
  <c r="P5618" i="1"/>
  <c r="O5618" i="1"/>
  <c r="N5618" i="1"/>
  <c r="S5617" i="1"/>
  <c r="R5617" i="1"/>
  <c r="P5617" i="1"/>
  <c r="O5617" i="1"/>
  <c r="N5617" i="1"/>
  <c r="S5616" i="1"/>
  <c r="R5616" i="1"/>
  <c r="P5616" i="1"/>
  <c r="O5616" i="1"/>
  <c r="N5616" i="1"/>
  <c r="S5615" i="1"/>
  <c r="R5615" i="1"/>
  <c r="P5615" i="1"/>
  <c r="O5615" i="1"/>
  <c r="N5615" i="1"/>
  <c r="S5614" i="1"/>
  <c r="R5614" i="1"/>
  <c r="P5614" i="1"/>
  <c r="O5614" i="1"/>
  <c r="N5614" i="1"/>
  <c r="S5613" i="1"/>
  <c r="R5613" i="1"/>
  <c r="P5613" i="1"/>
  <c r="O5613" i="1"/>
  <c r="N5613" i="1"/>
  <c r="S5612" i="1"/>
  <c r="R5612" i="1"/>
  <c r="P5612" i="1"/>
  <c r="O5612" i="1"/>
  <c r="N5612" i="1"/>
  <c r="S5611" i="1"/>
  <c r="R5611" i="1"/>
  <c r="P5611" i="1"/>
  <c r="O5611" i="1"/>
  <c r="N5611" i="1"/>
  <c r="S5610" i="1"/>
  <c r="R5610" i="1"/>
  <c r="P5610" i="1"/>
  <c r="O5610" i="1"/>
  <c r="N5610" i="1"/>
  <c r="S5609" i="1"/>
  <c r="R5609" i="1"/>
  <c r="P5609" i="1"/>
  <c r="O5609" i="1"/>
  <c r="N5609" i="1"/>
  <c r="S5608" i="1"/>
  <c r="R5608" i="1"/>
  <c r="P5608" i="1"/>
  <c r="O5608" i="1"/>
  <c r="N5608" i="1"/>
  <c r="S5607" i="1"/>
  <c r="R5607" i="1"/>
  <c r="P5607" i="1"/>
  <c r="O5607" i="1"/>
  <c r="N5607" i="1"/>
  <c r="S5606" i="1"/>
  <c r="R5606" i="1"/>
  <c r="P5606" i="1"/>
  <c r="O5606" i="1"/>
  <c r="N5606" i="1"/>
  <c r="S5605" i="1"/>
  <c r="R5605" i="1"/>
  <c r="P5605" i="1"/>
  <c r="O5605" i="1"/>
  <c r="N5605" i="1"/>
  <c r="S5604" i="1"/>
  <c r="R5604" i="1"/>
  <c r="P5604" i="1"/>
  <c r="O5604" i="1"/>
  <c r="N5604" i="1"/>
  <c r="S5603" i="1"/>
  <c r="R5603" i="1"/>
  <c r="P5603" i="1"/>
  <c r="O5603" i="1"/>
  <c r="N5603" i="1"/>
  <c r="S5602" i="1"/>
  <c r="R5602" i="1"/>
  <c r="P5602" i="1"/>
  <c r="O5602" i="1"/>
  <c r="N5602" i="1"/>
  <c r="S5601" i="1"/>
  <c r="R5601" i="1"/>
  <c r="P5601" i="1"/>
  <c r="O5601" i="1"/>
  <c r="N5601" i="1"/>
  <c r="S5600" i="1"/>
  <c r="R5600" i="1"/>
  <c r="P5600" i="1"/>
  <c r="O5600" i="1"/>
  <c r="N5600" i="1"/>
  <c r="S5599" i="1"/>
  <c r="R5599" i="1"/>
  <c r="P5599" i="1"/>
  <c r="O5599" i="1"/>
  <c r="N5599" i="1"/>
  <c r="S5598" i="1"/>
  <c r="R5598" i="1"/>
  <c r="P5598" i="1"/>
  <c r="O5598" i="1"/>
  <c r="N5598" i="1"/>
  <c r="S5597" i="1"/>
  <c r="R5597" i="1"/>
  <c r="P5597" i="1"/>
  <c r="O5597" i="1"/>
  <c r="N5597" i="1"/>
  <c r="S5596" i="1"/>
  <c r="R5596" i="1"/>
  <c r="P5596" i="1"/>
  <c r="O5596" i="1"/>
  <c r="N5596" i="1"/>
  <c r="S5595" i="1"/>
  <c r="R5595" i="1"/>
  <c r="P5595" i="1"/>
  <c r="O5595" i="1"/>
  <c r="N5595" i="1"/>
  <c r="S5594" i="1"/>
  <c r="R5594" i="1"/>
  <c r="P5594" i="1"/>
  <c r="O5594" i="1"/>
  <c r="N5594" i="1"/>
  <c r="S5593" i="1"/>
  <c r="R5593" i="1"/>
  <c r="P5593" i="1"/>
  <c r="O5593" i="1"/>
  <c r="N5593" i="1"/>
  <c r="S5592" i="1"/>
  <c r="R5592" i="1"/>
  <c r="P5592" i="1"/>
  <c r="O5592" i="1"/>
  <c r="N5592" i="1"/>
  <c r="S5591" i="1"/>
  <c r="R5591" i="1"/>
  <c r="P5591" i="1"/>
  <c r="O5591" i="1"/>
  <c r="N5591" i="1"/>
  <c r="S5590" i="1"/>
  <c r="R5590" i="1"/>
  <c r="P5590" i="1"/>
  <c r="O5590" i="1"/>
  <c r="N5590" i="1"/>
  <c r="S5589" i="1"/>
  <c r="R5589" i="1"/>
  <c r="P5589" i="1"/>
  <c r="O5589" i="1"/>
  <c r="N5589" i="1"/>
  <c r="S5588" i="1"/>
  <c r="R5588" i="1"/>
  <c r="P5588" i="1"/>
  <c r="O5588" i="1"/>
  <c r="N5588" i="1"/>
  <c r="S5587" i="1"/>
  <c r="R5587" i="1"/>
  <c r="P5587" i="1"/>
  <c r="O5587" i="1"/>
  <c r="N5587" i="1"/>
  <c r="S5586" i="1"/>
  <c r="R5586" i="1"/>
  <c r="P5586" i="1"/>
  <c r="O5586" i="1"/>
  <c r="N5586" i="1"/>
  <c r="S5585" i="1"/>
  <c r="R5585" i="1"/>
  <c r="P5585" i="1"/>
  <c r="O5585" i="1"/>
  <c r="N5585" i="1"/>
  <c r="S5584" i="1"/>
  <c r="R5584" i="1"/>
  <c r="P5584" i="1"/>
  <c r="O5584" i="1"/>
  <c r="N5584" i="1"/>
  <c r="S5583" i="1"/>
  <c r="R5583" i="1"/>
  <c r="P5583" i="1"/>
  <c r="O5583" i="1"/>
  <c r="N5583" i="1"/>
  <c r="S5582" i="1"/>
  <c r="R5582" i="1"/>
  <c r="P5582" i="1"/>
  <c r="O5582" i="1"/>
  <c r="N5582" i="1"/>
  <c r="S5581" i="1"/>
  <c r="R5581" i="1"/>
  <c r="P5581" i="1"/>
  <c r="O5581" i="1"/>
  <c r="N5581" i="1"/>
  <c r="S5580" i="1"/>
  <c r="R5580" i="1"/>
  <c r="P5580" i="1"/>
  <c r="O5580" i="1"/>
  <c r="N5580" i="1"/>
  <c r="S5579" i="1"/>
  <c r="R5579" i="1"/>
  <c r="P5579" i="1"/>
  <c r="O5579" i="1"/>
  <c r="N5579" i="1"/>
  <c r="S5578" i="1"/>
  <c r="R5578" i="1"/>
  <c r="P5578" i="1"/>
  <c r="O5578" i="1"/>
  <c r="N5578" i="1"/>
  <c r="S5577" i="1"/>
  <c r="R5577" i="1"/>
  <c r="P5577" i="1"/>
  <c r="O5577" i="1"/>
  <c r="N5577" i="1"/>
  <c r="S5576" i="1"/>
  <c r="R5576" i="1"/>
  <c r="P5576" i="1"/>
  <c r="O5576" i="1"/>
  <c r="N5576" i="1"/>
  <c r="S5575" i="1"/>
  <c r="R5575" i="1"/>
  <c r="P5575" i="1"/>
  <c r="O5575" i="1"/>
  <c r="N5575" i="1"/>
  <c r="S5574" i="1"/>
  <c r="R5574" i="1"/>
  <c r="P5574" i="1"/>
  <c r="O5574" i="1"/>
  <c r="N5574" i="1"/>
  <c r="S5573" i="1"/>
  <c r="R5573" i="1"/>
  <c r="P5573" i="1"/>
  <c r="O5573" i="1"/>
  <c r="N5573" i="1"/>
  <c r="S5572" i="1"/>
  <c r="R5572" i="1"/>
  <c r="P5572" i="1"/>
  <c r="O5572" i="1"/>
  <c r="N5572" i="1"/>
  <c r="S5571" i="1"/>
  <c r="R5571" i="1"/>
  <c r="P5571" i="1"/>
  <c r="O5571" i="1"/>
  <c r="N5571" i="1"/>
  <c r="S5570" i="1"/>
  <c r="R5570" i="1"/>
  <c r="P5570" i="1"/>
  <c r="O5570" i="1"/>
  <c r="N5570" i="1"/>
  <c r="S5569" i="1"/>
  <c r="R5569" i="1"/>
  <c r="P5569" i="1"/>
  <c r="O5569" i="1"/>
  <c r="N5569" i="1"/>
  <c r="S5568" i="1"/>
  <c r="R5568" i="1"/>
  <c r="P5568" i="1"/>
  <c r="O5568" i="1"/>
  <c r="N5568" i="1"/>
  <c r="S5567" i="1"/>
  <c r="R5567" i="1"/>
  <c r="P5567" i="1"/>
  <c r="O5567" i="1"/>
  <c r="N5567" i="1"/>
  <c r="S5566" i="1"/>
  <c r="R5566" i="1"/>
  <c r="P5566" i="1"/>
  <c r="O5566" i="1"/>
  <c r="N5566" i="1"/>
  <c r="S5565" i="1"/>
  <c r="R5565" i="1"/>
  <c r="P5565" i="1"/>
  <c r="O5565" i="1"/>
  <c r="N5565" i="1"/>
  <c r="S5564" i="1"/>
  <c r="R5564" i="1"/>
  <c r="P5564" i="1"/>
  <c r="O5564" i="1"/>
  <c r="N5564" i="1"/>
  <c r="S5563" i="1"/>
  <c r="R5563" i="1"/>
  <c r="P5563" i="1"/>
  <c r="O5563" i="1"/>
  <c r="N5563" i="1"/>
  <c r="S5562" i="1"/>
  <c r="R5562" i="1"/>
  <c r="P5562" i="1"/>
  <c r="O5562" i="1"/>
  <c r="N5562" i="1"/>
  <c r="S5561" i="1"/>
  <c r="R5561" i="1"/>
  <c r="P5561" i="1"/>
  <c r="O5561" i="1"/>
  <c r="N5561" i="1"/>
  <c r="S5560" i="1"/>
  <c r="R5560" i="1"/>
  <c r="P5560" i="1"/>
  <c r="O5560" i="1"/>
  <c r="N5560" i="1"/>
  <c r="S5559" i="1"/>
  <c r="R5559" i="1"/>
  <c r="P5559" i="1"/>
  <c r="O5559" i="1"/>
  <c r="N5559" i="1"/>
  <c r="S5558" i="1"/>
  <c r="R5558" i="1"/>
  <c r="P5558" i="1"/>
  <c r="O5558" i="1"/>
  <c r="N5558" i="1"/>
  <c r="S5557" i="1"/>
  <c r="R5557" i="1"/>
  <c r="P5557" i="1"/>
  <c r="O5557" i="1"/>
  <c r="N5557" i="1"/>
  <c r="S5556" i="1"/>
  <c r="R5556" i="1"/>
  <c r="P5556" i="1"/>
  <c r="O5556" i="1"/>
  <c r="N5556" i="1"/>
  <c r="S5555" i="1"/>
  <c r="R5555" i="1"/>
  <c r="P5555" i="1"/>
  <c r="O5555" i="1"/>
  <c r="N5555" i="1"/>
  <c r="S5554" i="1"/>
  <c r="R5554" i="1"/>
  <c r="P5554" i="1"/>
  <c r="O5554" i="1"/>
  <c r="N5554" i="1"/>
  <c r="S5553" i="1"/>
  <c r="R5553" i="1"/>
  <c r="P5553" i="1"/>
  <c r="O5553" i="1"/>
  <c r="N5553" i="1"/>
  <c r="S5552" i="1"/>
  <c r="R5552" i="1"/>
  <c r="P5552" i="1"/>
  <c r="O5552" i="1"/>
  <c r="N5552" i="1"/>
  <c r="S5551" i="1"/>
  <c r="R5551" i="1"/>
  <c r="P5551" i="1"/>
  <c r="O5551" i="1"/>
  <c r="N5551" i="1"/>
  <c r="S5550" i="1"/>
  <c r="R5550" i="1"/>
  <c r="P5550" i="1"/>
  <c r="O5550" i="1"/>
  <c r="N5550" i="1"/>
  <c r="S5549" i="1"/>
  <c r="R5549" i="1"/>
  <c r="P5549" i="1"/>
  <c r="O5549" i="1"/>
  <c r="N5549" i="1"/>
  <c r="S5548" i="1"/>
  <c r="R5548" i="1"/>
  <c r="P5548" i="1"/>
  <c r="O5548" i="1"/>
  <c r="N5548" i="1"/>
  <c r="S5547" i="1"/>
  <c r="R5547" i="1"/>
  <c r="P5547" i="1"/>
  <c r="O5547" i="1"/>
  <c r="N5547" i="1"/>
  <c r="S5546" i="1"/>
  <c r="R5546" i="1"/>
  <c r="P5546" i="1"/>
  <c r="O5546" i="1"/>
  <c r="N5546" i="1"/>
  <c r="S5545" i="1"/>
  <c r="R5545" i="1"/>
  <c r="P5545" i="1"/>
  <c r="O5545" i="1"/>
  <c r="N5545" i="1"/>
  <c r="S5544" i="1"/>
  <c r="R5544" i="1"/>
  <c r="P5544" i="1"/>
  <c r="O5544" i="1"/>
  <c r="N5544" i="1"/>
  <c r="S5543" i="1"/>
  <c r="R5543" i="1"/>
  <c r="P5543" i="1"/>
  <c r="O5543" i="1"/>
  <c r="N5543" i="1"/>
  <c r="S5542" i="1"/>
  <c r="R5542" i="1"/>
  <c r="P5542" i="1"/>
  <c r="O5542" i="1"/>
  <c r="N5542" i="1"/>
  <c r="S5541" i="1"/>
  <c r="R5541" i="1"/>
  <c r="P5541" i="1"/>
  <c r="O5541" i="1"/>
  <c r="N5541" i="1"/>
  <c r="S5540" i="1"/>
  <c r="R5540" i="1"/>
  <c r="P5540" i="1"/>
  <c r="O5540" i="1"/>
  <c r="N5540" i="1"/>
  <c r="S5539" i="1"/>
  <c r="R5539" i="1"/>
  <c r="P5539" i="1"/>
  <c r="O5539" i="1"/>
  <c r="N5539" i="1"/>
  <c r="S5538" i="1"/>
  <c r="R5538" i="1"/>
  <c r="P5538" i="1"/>
  <c r="O5538" i="1"/>
  <c r="N5538" i="1"/>
  <c r="S5537" i="1"/>
  <c r="R5537" i="1"/>
  <c r="P5537" i="1"/>
  <c r="O5537" i="1"/>
  <c r="N5537" i="1"/>
  <c r="S5536" i="1"/>
  <c r="R5536" i="1"/>
  <c r="P5536" i="1"/>
  <c r="O5536" i="1"/>
  <c r="N5536" i="1"/>
  <c r="S5535" i="1"/>
  <c r="R5535" i="1"/>
  <c r="P5535" i="1"/>
  <c r="O5535" i="1"/>
  <c r="N5535" i="1"/>
  <c r="S5534" i="1"/>
  <c r="R5534" i="1"/>
  <c r="P5534" i="1"/>
  <c r="O5534" i="1"/>
  <c r="N5534" i="1"/>
  <c r="S5533" i="1"/>
  <c r="R5533" i="1"/>
  <c r="P5533" i="1"/>
  <c r="O5533" i="1"/>
  <c r="N5533" i="1"/>
  <c r="S5532" i="1"/>
  <c r="R5532" i="1"/>
  <c r="P5532" i="1"/>
  <c r="O5532" i="1"/>
  <c r="N5532" i="1"/>
  <c r="S5531" i="1"/>
  <c r="R5531" i="1"/>
  <c r="P5531" i="1"/>
  <c r="O5531" i="1"/>
  <c r="N5531" i="1"/>
  <c r="S5530" i="1"/>
  <c r="R5530" i="1"/>
  <c r="P5530" i="1"/>
  <c r="O5530" i="1"/>
  <c r="N5530" i="1"/>
  <c r="S5529" i="1"/>
  <c r="R5529" i="1"/>
  <c r="P5529" i="1"/>
  <c r="O5529" i="1"/>
  <c r="N5529" i="1"/>
  <c r="S5528" i="1"/>
  <c r="R5528" i="1"/>
  <c r="P5528" i="1"/>
  <c r="O5528" i="1"/>
  <c r="N5528" i="1"/>
  <c r="S5527" i="1"/>
  <c r="R5527" i="1"/>
  <c r="P5527" i="1"/>
  <c r="O5527" i="1"/>
  <c r="N5527" i="1"/>
  <c r="S5526" i="1"/>
  <c r="R5526" i="1"/>
  <c r="P5526" i="1"/>
  <c r="O5526" i="1"/>
  <c r="N5526" i="1"/>
  <c r="S5525" i="1"/>
  <c r="R5525" i="1"/>
  <c r="P5525" i="1"/>
  <c r="O5525" i="1"/>
  <c r="N5525" i="1"/>
  <c r="S5524" i="1"/>
  <c r="R5524" i="1"/>
  <c r="P5524" i="1"/>
  <c r="O5524" i="1"/>
  <c r="N5524" i="1"/>
  <c r="S5523" i="1"/>
  <c r="R5523" i="1"/>
  <c r="P5523" i="1"/>
  <c r="O5523" i="1"/>
  <c r="N5523" i="1"/>
  <c r="S5522" i="1"/>
  <c r="R5522" i="1"/>
  <c r="P5522" i="1"/>
  <c r="O5522" i="1"/>
  <c r="N5522" i="1"/>
  <c r="S5521" i="1"/>
  <c r="R5521" i="1"/>
  <c r="P5521" i="1"/>
  <c r="O5521" i="1"/>
  <c r="N5521" i="1"/>
  <c r="S5520" i="1"/>
  <c r="R5520" i="1"/>
  <c r="P5520" i="1"/>
  <c r="O5520" i="1"/>
  <c r="N5520" i="1"/>
  <c r="S5519" i="1"/>
  <c r="R5519" i="1"/>
  <c r="P5519" i="1"/>
  <c r="O5519" i="1"/>
  <c r="N5519" i="1"/>
  <c r="S5518" i="1"/>
  <c r="R5518" i="1"/>
  <c r="P5518" i="1"/>
  <c r="O5518" i="1"/>
  <c r="N5518" i="1"/>
  <c r="S5517" i="1"/>
  <c r="R5517" i="1"/>
  <c r="P5517" i="1"/>
  <c r="O5517" i="1"/>
  <c r="N5517" i="1"/>
  <c r="S5516" i="1"/>
  <c r="R5516" i="1"/>
  <c r="P5516" i="1"/>
  <c r="O5516" i="1"/>
  <c r="N5516" i="1"/>
  <c r="S5515" i="1"/>
  <c r="R5515" i="1"/>
  <c r="P5515" i="1"/>
  <c r="O5515" i="1"/>
  <c r="N5515" i="1"/>
  <c r="S5514" i="1"/>
  <c r="R5514" i="1"/>
  <c r="P5514" i="1"/>
  <c r="O5514" i="1"/>
  <c r="N5514" i="1"/>
  <c r="S5513" i="1"/>
  <c r="R5513" i="1"/>
  <c r="P5513" i="1"/>
  <c r="O5513" i="1"/>
  <c r="N5513" i="1"/>
  <c r="S5512" i="1"/>
  <c r="R5512" i="1"/>
  <c r="P5512" i="1"/>
  <c r="O5512" i="1"/>
  <c r="N5512" i="1"/>
  <c r="S5511" i="1"/>
  <c r="R5511" i="1"/>
  <c r="P5511" i="1"/>
  <c r="O5511" i="1"/>
  <c r="N5511" i="1"/>
  <c r="S5510" i="1"/>
  <c r="R5510" i="1"/>
  <c r="P5510" i="1"/>
  <c r="O5510" i="1"/>
  <c r="N5510" i="1"/>
  <c r="S5509" i="1"/>
  <c r="R5509" i="1"/>
  <c r="P5509" i="1"/>
  <c r="O5509" i="1"/>
  <c r="N5509" i="1"/>
  <c r="S5508" i="1"/>
  <c r="R5508" i="1"/>
  <c r="P5508" i="1"/>
  <c r="O5508" i="1"/>
  <c r="N5508" i="1"/>
  <c r="S5507" i="1"/>
  <c r="R5507" i="1"/>
  <c r="P5507" i="1"/>
  <c r="O5507" i="1"/>
  <c r="N5507" i="1"/>
  <c r="S5506" i="1"/>
  <c r="R5506" i="1"/>
  <c r="P5506" i="1"/>
  <c r="O5506" i="1"/>
  <c r="N5506" i="1"/>
  <c r="S5505" i="1"/>
  <c r="R5505" i="1"/>
  <c r="P5505" i="1"/>
  <c r="O5505" i="1"/>
  <c r="N5505" i="1"/>
  <c r="S5504" i="1"/>
  <c r="R5504" i="1"/>
  <c r="P5504" i="1"/>
  <c r="O5504" i="1"/>
  <c r="N5504" i="1"/>
  <c r="S5503" i="1"/>
  <c r="R5503" i="1"/>
  <c r="P5503" i="1"/>
  <c r="O5503" i="1"/>
  <c r="N5503" i="1"/>
  <c r="S5502" i="1"/>
  <c r="R5502" i="1"/>
  <c r="P5502" i="1"/>
  <c r="O5502" i="1"/>
  <c r="N5502" i="1"/>
  <c r="S5501" i="1"/>
  <c r="R5501" i="1"/>
  <c r="P5501" i="1"/>
  <c r="O5501" i="1"/>
  <c r="N5501" i="1"/>
  <c r="S5500" i="1"/>
  <c r="R5500" i="1"/>
  <c r="P5500" i="1"/>
  <c r="O5500" i="1"/>
  <c r="N5500" i="1"/>
  <c r="S5499" i="1"/>
  <c r="R5499" i="1"/>
  <c r="P5499" i="1"/>
  <c r="O5499" i="1"/>
  <c r="N5499" i="1"/>
  <c r="S5498" i="1"/>
  <c r="R5498" i="1"/>
  <c r="P5498" i="1"/>
  <c r="O5498" i="1"/>
  <c r="N5498" i="1"/>
  <c r="S5497" i="1"/>
  <c r="R5497" i="1"/>
  <c r="P5497" i="1"/>
  <c r="O5497" i="1"/>
  <c r="N5497" i="1"/>
  <c r="S5496" i="1"/>
  <c r="R5496" i="1"/>
  <c r="P5496" i="1"/>
  <c r="O5496" i="1"/>
  <c r="N5496" i="1"/>
  <c r="S5495" i="1"/>
  <c r="R5495" i="1"/>
  <c r="P5495" i="1"/>
  <c r="O5495" i="1"/>
  <c r="N5495" i="1"/>
  <c r="S5494" i="1"/>
  <c r="R5494" i="1"/>
  <c r="P5494" i="1"/>
  <c r="O5494" i="1"/>
  <c r="N5494" i="1"/>
  <c r="S5493" i="1"/>
  <c r="R5493" i="1"/>
  <c r="P5493" i="1"/>
  <c r="O5493" i="1"/>
  <c r="N5493" i="1"/>
  <c r="S5492" i="1"/>
  <c r="R5492" i="1"/>
  <c r="P5492" i="1"/>
  <c r="O5492" i="1"/>
  <c r="N5492" i="1"/>
  <c r="S5491" i="1"/>
  <c r="R5491" i="1"/>
  <c r="P5491" i="1"/>
  <c r="O5491" i="1"/>
  <c r="N5491" i="1"/>
  <c r="S5490" i="1"/>
  <c r="R5490" i="1"/>
  <c r="P5490" i="1"/>
  <c r="O5490" i="1"/>
  <c r="N5490" i="1"/>
  <c r="S5489" i="1"/>
  <c r="R5489" i="1"/>
  <c r="P5489" i="1"/>
  <c r="O5489" i="1"/>
  <c r="N5489" i="1"/>
  <c r="S5488" i="1"/>
  <c r="R5488" i="1"/>
  <c r="P5488" i="1"/>
  <c r="O5488" i="1"/>
  <c r="N5488" i="1"/>
  <c r="S5487" i="1"/>
  <c r="R5487" i="1"/>
  <c r="P5487" i="1"/>
  <c r="O5487" i="1"/>
  <c r="N5487" i="1"/>
  <c r="S5486" i="1"/>
  <c r="R5486" i="1"/>
  <c r="P5486" i="1"/>
  <c r="O5486" i="1"/>
  <c r="N5486" i="1"/>
  <c r="S5485" i="1"/>
  <c r="R5485" i="1"/>
  <c r="P5485" i="1"/>
  <c r="O5485" i="1"/>
  <c r="N5485" i="1"/>
  <c r="S5484" i="1"/>
  <c r="R5484" i="1"/>
  <c r="P5484" i="1"/>
  <c r="O5484" i="1"/>
  <c r="N5484" i="1"/>
  <c r="S5483" i="1"/>
  <c r="R5483" i="1"/>
  <c r="P5483" i="1"/>
  <c r="O5483" i="1"/>
  <c r="N5483" i="1"/>
  <c r="S5482" i="1"/>
  <c r="R5482" i="1"/>
  <c r="P5482" i="1"/>
  <c r="O5482" i="1"/>
  <c r="N5482" i="1"/>
  <c r="S5481" i="1"/>
  <c r="R5481" i="1"/>
  <c r="P5481" i="1"/>
  <c r="O5481" i="1"/>
  <c r="N5481" i="1"/>
  <c r="S5480" i="1"/>
  <c r="R5480" i="1"/>
  <c r="P5480" i="1"/>
  <c r="O5480" i="1"/>
  <c r="N5480" i="1"/>
  <c r="S5479" i="1"/>
  <c r="R5479" i="1"/>
  <c r="P5479" i="1"/>
  <c r="O5479" i="1"/>
  <c r="N5479" i="1"/>
  <c r="S5478" i="1"/>
  <c r="R5478" i="1"/>
  <c r="P5478" i="1"/>
  <c r="O5478" i="1"/>
  <c r="N5478" i="1"/>
  <c r="S5477" i="1"/>
  <c r="R5477" i="1"/>
  <c r="P5477" i="1"/>
  <c r="O5477" i="1"/>
  <c r="N5477" i="1"/>
  <c r="S5476" i="1"/>
  <c r="R5476" i="1"/>
  <c r="P5476" i="1"/>
  <c r="O5476" i="1"/>
  <c r="N5476" i="1"/>
  <c r="S5475" i="1"/>
  <c r="R5475" i="1"/>
  <c r="P5475" i="1"/>
  <c r="O5475" i="1"/>
  <c r="N5475" i="1"/>
  <c r="S5474" i="1"/>
  <c r="R5474" i="1"/>
  <c r="P5474" i="1"/>
  <c r="O5474" i="1"/>
  <c r="N5474" i="1"/>
  <c r="S5473" i="1"/>
  <c r="R5473" i="1"/>
  <c r="P5473" i="1"/>
  <c r="O5473" i="1"/>
  <c r="N5473" i="1"/>
  <c r="S5472" i="1"/>
  <c r="R5472" i="1"/>
  <c r="P5472" i="1"/>
  <c r="O5472" i="1"/>
  <c r="N5472" i="1"/>
  <c r="S5471" i="1"/>
  <c r="R5471" i="1"/>
  <c r="P5471" i="1"/>
  <c r="O5471" i="1"/>
  <c r="N5471" i="1"/>
  <c r="S5470" i="1"/>
  <c r="R5470" i="1"/>
  <c r="P5470" i="1"/>
  <c r="O5470" i="1"/>
  <c r="N5470" i="1"/>
  <c r="S5469" i="1"/>
  <c r="R5469" i="1"/>
  <c r="P5469" i="1"/>
  <c r="O5469" i="1"/>
  <c r="N5469" i="1"/>
  <c r="S5468" i="1"/>
  <c r="R5468" i="1"/>
  <c r="P5468" i="1"/>
  <c r="O5468" i="1"/>
  <c r="N5468" i="1"/>
  <c r="S5467" i="1"/>
  <c r="R5467" i="1"/>
  <c r="P5467" i="1"/>
  <c r="O5467" i="1"/>
  <c r="N5467" i="1"/>
  <c r="S5466" i="1"/>
  <c r="R5466" i="1"/>
  <c r="P5466" i="1"/>
  <c r="O5466" i="1"/>
  <c r="N5466" i="1"/>
  <c r="S5465" i="1"/>
  <c r="R5465" i="1"/>
  <c r="P5465" i="1"/>
  <c r="O5465" i="1"/>
  <c r="N5465" i="1"/>
  <c r="S5464" i="1"/>
  <c r="R5464" i="1"/>
  <c r="P5464" i="1"/>
  <c r="O5464" i="1"/>
  <c r="N5464" i="1"/>
  <c r="S5463" i="1"/>
  <c r="R5463" i="1"/>
  <c r="P5463" i="1"/>
  <c r="O5463" i="1"/>
  <c r="N5463" i="1"/>
  <c r="S5462" i="1"/>
  <c r="R5462" i="1"/>
  <c r="P5462" i="1"/>
  <c r="O5462" i="1"/>
  <c r="N5462" i="1"/>
  <c r="S5461" i="1"/>
  <c r="R5461" i="1"/>
  <c r="P5461" i="1"/>
  <c r="O5461" i="1"/>
  <c r="N5461" i="1"/>
  <c r="S5460" i="1"/>
  <c r="R5460" i="1"/>
  <c r="P5460" i="1"/>
  <c r="O5460" i="1"/>
  <c r="N5460" i="1"/>
  <c r="S5459" i="1"/>
  <c r="R5459" i="1"/>
  <c r="P5459" i="1"/>
  <c r="O5459" i="1"/>
  <c r="N5459" i="1"/>
  <c r="S5458" i="1"/>
  <c r="R5458" i="1"/>
  <c r="P5458" i="1"/>
  <c r="O5458" i="1"/>
  <c r="N5458" i="1"/>
  <c r="S5457" i="1"/>
  <c r="R5457" i="1"/>
  <c r="P5457" i="1"/>
  <c r="O5457" i="1"/>
  <c r="N5457" i="1"/>
  <c r="S5456" i="1"/>
  <c r="R5456" i="1"/>
  <c r="P5456" i="1"/>
  <c r="O5456" i="1"/>
  <c r="N5456" i="1"/>
  <c r="S5455" i="1"/>
  <c r="R5455" i="1"/>
  <c r="P5455" i="1"/>
  <c r="O5455" i="1"/>
  <c r="N5455" i="1"/>
  <c r="S5454" i="1"/>
  <c r="R5454" i="1"/>
  <c r="P5454" i="1"/>
  <c r="O5454" i="1"/>
  <c r="N5454" i="1"/>
  <c r="S5453" i="1"/>
  <c r="R5453" i="1"/>
  <c r="P5453" i="1"/>
  <c r="O5453" i="1"/>
  <c r="N5453" i="1"/>
  <c r="S5452" i="1"/>
  <c r="R5452" i="1"/>
  <c r="P5452" i="1"/>
  <c r="O5452" i="1"/>
  <c r="N5452" i="1"/>
  <c r="S5451" i="1"/>
  <c r="R5451" i="1"/>
  <c r="P5451" i="1"/>
  <c r="O5451" i="1"/>
  <c r="N5451" i="1"/>
  <c r="S5450" i="1"/>
  <c r="R5450" i="1"/>
  <c r="P5450" i="1"/>
  <c r="O5450" i="1"/>
  <c r="N5450" i="1"/>
  <c r="S5449" i="1"/>
  <c r="R5449" i="1"/>
  <c r="P5449" i="1"/>
  <c r="O5449" i="1"/>
  <c r="N5449" i="1"/>
  <c r="S5448" i="1"/>
  <c r="R5448" i="1"/>
  <c r="P5448" i="1"/>
  <c r="O5448" i="1"/>
  <c r="N5448" i="1"/>
  <c r="S5447" i="1"/>
  <c r="R5447" i="1"/>
  <c r="P5447" i="1"/>
  <c r="O5447" i="1"/>
  <c r="N5447" i="1"/>
  <c r="S5446" i="1"/>
  <c r="R5446" i="1"/>
  <c r="P5446" i="1"/>
  <c r="O5446" i="1"/>
  <c r="N5446" i="1"/>
  <c r="S5445" i="1"/>
  <c r="R5445" i="1"/>
  <c r="P5445" i="1"/>
  <c r="O5445" i="1"/>
  <c r="N5445" i="1"/>
  <c r="S5444" i="1"/>
  <c r="R5444" i="1"/>
  <c r="P5444" i="1"/>
  <c r="O5444" i="1"/>
  <c r="N5444" i="1"/>
  <c r="S5443" i="1"/>
  <c r="R5443" i="1"/>
  <c r="P5443" i="1"/>
  <c r="O5443" i="1"/>
  <c r="N5443" i="1"/>
  <c r="S5442" i="1"/>
  <c r="R5442" i="1"/>
  <c r="P5442" i="1"/>
  <c r="O5442" i="1"/>
  <c r="N5442" i="1"/>
  <c r="S5441" i="1"/>
  <c r="R5441" i="1"/>
  <c r="P5441" i="1"/>
  <c r="O5441" i="1"/>
  <c r="N5441" i="1"/>
  <c r="S5440" i="1"/>
  <c r="R5440" i="1"/>
  <c r="P5440" i="1"/>
  <c r="O5440" i="1"/>
  <c r="N5440" i="1"/>
  <c r="S5439" i="1"/>
  <c r="R5439" i="1"/>
  <c r="P5439" i="1"/>
  <c r="O5439" i="1"/>
  <c r="N5439" i="1"/>
  <c r="S5438" i="1"/>
  <c r="R5438" i="1"/>
  <c r="P5438" i="1"/>
  <c r="O5438" i="1"/>
  <c r="N5438" i="1"/>
  <c r="S5437" i="1"/>
  <c r="R5437" i="1"/>
  <c r="P5437" i="1"/>
  <c r="O5437" i="1"/>
  <c r="N5437" i="1"/>
  <c r="S5436" i="1"/>
  <c r="R5436" i="1"/>
  <c r="P5436" i="1"/>
  <c r="O5436" i="1"/>
  <c r="N5436" i="1"/>
  <c r="S5435" i="1"/>
  <c r="R5435" i="1"/>
  <c r="P5435" i="1"/>
  <c r="O5435" i="1"/>
  <c r="N5435" i="1"/>
  <c r="S5434" i="1"/>
  <c r="R5434" i="1"/>
  <c r="P5434" i="1"/>
  <c r="O5434" i="1"/>
  <c r="N5434" i="1"/>
  <c r="S5433" i="1"/>
  <c r="R5433" i="1"/>
  <c r="P5433" i="1"/>
  <c r="O5433" i="1"/>
  <c r="N5433" i="1"/>
  <c r="S5432" i="1"/>
  <c r="R5432" i="1"/>
  <c r="P5432" i="1"/>
  <c r="O5432" i="1"/>
  <c r="N5432" i="1"/>
  <c r="S5431" i="1"/>
  <c r="R5431" i="1"/>
  <c r="P5431" i="1"/>
  <c r="O5431" i="1"/>
  <c r="N5431" i="1"/>
  <c r="S5430" i="1"/>
  <c r="R5430" i="1"/>
  <c r="P5430" i="1"/>
  <c r="O5430" i="1"/>
  <c r="N5430" i="1"/>
  <c r="S5429" i="1"/>
  <c r="R5429" i="1"/>
  <c r="P5429" i="1"/>
  <c r="O5429" i="1"/>
  <c r="N5429" i="1"/>
  <c r="S5428" i="1"/>
  <c r="R5428" i="1"/>
  <c r="P5428" i="1"/>
  <c r="O5428" i="1"/>
  <c r="N5428" i="1"/>
  <c r="S5427" i="1"/>
  <c r="R5427" i="1"/>
  <c r="P5427" i="1"/>
  <c r="O5427" i="1"/>
  <c r="N5427" i="1"/>
  <c r="S5426" i="1"/>
  <c r="R5426" i="1"/>
  <c r="P5426" i="1"/>
  <c r="O5426" i="1"/>
  <c r="N5426" i="1"/>
  <c r="S5425" i="1"/>
  <c r="R5425" i="1"/>
  <c r="P5425" i="1"/>
  <c r="O5425" i="1"/>
  <c r="N5425" i="1"/>
  <c r="S5424" i="1"/>
  <c r="R5424" i="1"/>
  <c r="P5424" i="1"/>
  <c r="O5424" i="1"/>
  <c r="N5424" i="1"/>
  <c r="S5423" i="1"/>
  <c r="R5423" i="1"/>
  <c r="P5423" i="1"/>
  <c r="O5423" i="1"/>
  <c r="N5423" i="1"/>
  <c r="S5422" i="1"/>
  <c r="R5422" i="1"/>
  <c r="P5422" i="1"/>
  <c r="O5422" i="1"/>
  <c r="N5422" i="1"/>
  <c r="S5421" i="1"/>
  <c r="R5421" i="1"/>
  <c r="P5421" i="1"/>
  <c r="O5421" i="1"/>
  <c r="N5421" i="1"/>
  <c r="S5420" i="1"/>
  <c r="R5420" i="1"/>
  <c r="P5420" i="1"/>
  <c r="O5420" i="1"/>
  <c r="N5420" i="1"/>
  <c r="S5419" i="1"/>
  <c r="R5419" i="1"/>
  <c r="P5419" i="1"/>
  <c r="O5419" i="1"/>
  <c r="N5419" i="1"/>
  <c r="S5418" i="1"/>
  <c r="R5418" i="1"/>
  <c r="P5418" i="1"/>
  <c r="O5418" i="1"/>
  <c r="N5418" i="1"/>
  <c r="S5417" i="1"/>
  <c r="R5417" i="1"/>
  <c r="P5417" i="1"/>
  <c r="O5417" i="1"/>
  <c r="N5417" i="1"/>
  <c r="S5416" i="1"/>
  <c r="R5416" i="1"/>
  <c r="P5416" i="1"/>
  <c r="O5416" i="1"/>
  <c r="N5416" i="1"/>
  <c r="S5415" i="1"/>
  <c r="R5415" i="1"/>
  <c r="P5415" i="1"/>
  <c r="O5415" i="1"/>
  <c r="N5415" i="1"/>
  <c r="S5414" i="1"/>
  <c r="R5414" i="1"/>
  <c r="P5414" i="1"/>
  <c r="O5414" i="1"/>
  <c r="N5414" i="1"/>
  <c r="S5413" i="1"/>
  <c r="R5413" i="1"/>
  <c r="P5413" i="1"/>
  <c r="O5413" i="1"/>
  <c r="N5413" i="1"/>
  <c r="S5412" i="1"/>
  <c r="R5412" i="1"/>
  <c r="P5412" i="1"/>
  <c r="O5412" i="1"/>
  <c r="N5412" i="1"/>
  <c r="S5411" i="1"/>
  <c r="R5411" i="1"/>
  <c r="P5411" i="1"/>
  <c r="O5411" i="1"/>
  <c r="N5411" i="1"/>
  <c r="S5410" i="1"/>
  <c r="R5410" i="1"/>
  <c r="P5410" i="1"/>
  <c r="O5410" i="1"/>
  <c r="N5410" i="1"/>
  <c r="S5409" i="1"/>
  <c r="R5409" i="1"/>
  <c r="P5409" i="1"/>
  <c r="O5409" i="1"/>
  <c r="N5409" i="1"/>
  <c r="S5408" i="1"/>
  <c r="R5408" i="1"/>
  <c r="P5408" i="1"/>
  <c r="O5408" i="1"/>
  <c r="N5408" i="1"/>
  <c r="S5407" i="1"/>
  <c r="R5407" i="1"/>
  <c r="P5407" i="1"/>
  <c r="O5407" i="1"/>
  <c r="N5407" i="1"/>
  <c r="S5406" i="1"/>
  <c r="R5406" i="1"/>
  <c r="P5406" i="1"/>
  <c r="O5406" i="1"/>
  <c r="N5406" i="1"/>
  <c r="S5405" i="1"/>
  <c r="R5405" i="1"/>
  <c r="P5405" i="1"/>
  <c r="O5405" i="1"/>
  <c r="N5405" i="1"/>
  <c r="S5404" i="1"/>
  <c r="R5404" i="1"/>
  <c r="P5404" i="1"/>
  <c r="O5404" i="1"/>
  <c r="N5404" i="1"/>
  <c r="S5403" i="1"/>
  <c r="R5403" i="1"/>
  <c r="P5403" i="1"/>
  <c r="O5403" i="1"/>
  <c r="N5403" i="1"/>
  <c r="S5402" i="1"/>
  <c r="R5402" i="1"/>
  <c r="P5402" i="1"/>
  <c r="O5402" i="1"/>
  <c r="N5402" i="1"/>
  <c r="S5401" i="1"/>
  <c r="R5401" i="1"/>
  <c r="P5401" i="1"/>
  <c r="O5401" i="1"/>
  <c r="N5401" i="1"/>
  <c r="S5400" i="1"/>
  <c r="R5400" i="1"/>
  <c r="P5400" i="1"/>
  <c r="O5400" i="1"/>
  <c r="N5400" i="1"/>
  <c r="S5399" i="1"/>
  <c r="R5399" i="1"/>
  <c r="P5399" i="1"/>
  <c r="O5399" i="1"/>
  <c r="N5399" i="1"/>
  <c r="S5398" i="1"/>
  <c r="R5398" i="1"/>
  <c r="P5398" i="1"/>
  <c r="O5398" i="1"/>
  <c r="N5398" i="1"/>
  <c r="S5397" i="1"/>
  <c r="R5397" i="1"/>
  <c r="P5397" i="1"/>
  <c r="O5397" i="1"/>
  <c r="N5397" i="1"/>
  <c r="S5396" i="1"/>
  <c r="R5396" i="1"/>
  <c r="P5396" i="1"/>
  <c r="O5396" i="1"/>
  <c r="N5396" i="1"/>
  <c r="S5395" i="1"/>
  <c r="R5395" i="1"/>
  <c r="P5395" i="1"/>
  <c r="O5395" i="1"/>
  <c r="N5395" i="1"/>
  <c r="S5394" i="1"/>
  <c r="R5394" i="1"/>
  <c r="P5394" i="1"/>
  <c r="O5394" i="1"/>
  <c r="N5394" i="1"/>
  <c r="S5393" i="1"/>
  <c r="R5393" i="1"/>
  <c r="P5393" i="1"/>
  <c r="O5393" i="1"/>
  <c r="N5393" i="1"/>
  <c r="S5392" i="1"/>
  <c r="R5392" i="1"/>
  <c r="P5392" i="1"/>
  <c r="O5392" i="1"/>
  <c r="N5392" i="1"/>
  <c r="S5391" i="1"/>
  <c r="R5391" i="1"/>
  <c r="P5391" i="1"/>
  <c r="O5391" i="1"/>
  <c r="N5391" i="1"/>
  <c r="S5390" i="1"/>
  <c r="R5390" i="1"/>
  <c r="P5390" i="1"/>
  <c r="O5390" i="1"/>
  <c r="N5390" i="1"/>
  <c r="S5389" i="1"/>
  <c r="R5389" i="1"/>
  <c r="P5389" i="1"/>
  <c r="O5389" i="1"/>
  <c r="N5389" i="1"/>
  <c r="S5388" i="1"/>
  <c r="R5388" i="1"/>
  <c r="P5388" i="1"/>
  <c r="O5388" i="1"/>
  <c r="N5388" i="1"/>
  <c r="S5387" i="1"/>
  <c r="R5387" i="1"/>
  <c r="P5387" i="1"/>
  <c r="O5387" i="1"/>
  <c r="N5387" i="1"/>
  <c r="S5386" i="1"/>
  <c r="R5386" i="1"/>
  <c r="P5386" i="1"/>
  <c r="O5386" i="1"/>
  <c r="N5386" i="1"/>
  <c r="S5385" i="1"/>
  <c r="R5385" i="1"/>
  <c r="P5385" i="1"/>
  <c r="O5385" i="1"/>
  <c r="N5385" i="1"/>
  <c r="S5384" i="1"/>
  <c r="R5384" i="1"/>
  <c r="P5384" i="1"/>
  <c r="O5384" i="1"/>
  <c r="N5384" i="1"/>
  <c r="S5383" i="1"/>
  <c r="R5383" i="1"/>
  <c r="P5383" i="1"/>
  <c r="O5383" i="1"/>
  <c r="N5383" i="1"/>
  <c r="S5382" i="1"/>
  <c r="R5382" i="1"/>
  <c r="P5382" i="1"/>
  <c r="O5382" i="1"/>
  <c r="N5382" i="1"/>
  <c r="S5381" i="1"/>
  <c r="R5381" i="1"/>
  <c r="P5381" i="1"/>
  <c r="O5381" i="1"/>
  <c r="N5381" i="1"/>
  <c r="S5380" i="1"/>
  <c r="R5380" i="1"/>
  <c r="P5380" i="1"/>
  <c r="O5380" i="1"/>
  <c r="N5380" i="1"/>
  <c r="S5379" i="1"/>
  <c r="R5379" i="1"/>
  <c r="P5379" i="1"/>
  <c r="O5379" i="1"/>
  <c r="N5379" i="1"/>
  <c r="S5378" i="1"/>
  <c r="R5378" i="1"/>
  <c r="P5378" i="1"/>
  <c r="O5378" i="1"/>
  <c r="N5378" i="1"/>
  <c r="S5377" i="1"/>
  <c r="R5377" i="1"/>
  <c r="P5377" i="1"/>
  <c r="O5377" i="1"/>
  <c r="N5377" i="1"/>
  <c r="S5376" i="1"/>
  <c r="R5376" i="1"/>
  <c r="P5376" i="1"/>
  <c r="O5376" i="1"/>
  <c r="N5376" i="1"/>
  <c r="S5375" i="1"/>
  <c r="R5375" i="1"/>
  <c r="P5375" i="1"/>
  <c r="O5375" i="1"/>
  <c r="N5375" i="1"/>
  <c r="S5374" i="1"/>
  <c r="R5374" i="1"/>
  <c r="P5374" i="1"/>
  <c r="O5374" i="1"/>
  <c r="N5374" i="1"/>
  <c r="S5373" i="1"/>
  <c r="R5373" i="1"/>
  <c r="P5373" i="1"/>
  <c r="O5373" i="1"/>
  <c r="N5373" i="1"/>
  <c r="S5372" i="1"/>
  <c r="R5372" i="1"/>
  <c r="P5372" i="1"/>
  <c r="O5372" i="1"/>
  <c r="N5372" i="1"/>
  <c r="S5371" i="1"/>
  <c r="R5371" i="1"/>
  <c r="P5371" i="1"/>
  <c r="O5371" i="1"/>
  <c r="N5371" i="1"/>
  <c r="S5370" i="1"/>
  <c r="R5370" i="1"/>
  <c r="P5370" i="1"/>
  <c r="O5370" i="1"/>
  <c r="N5370" i="1"/>
  <c r="S5369" i="1"/>
  <c r="R5369" i="1"/>
  <c r="P5369" i="1"/>
  <c r="O5369" i="1"/>
  <c r="N5369" i="1"/>
  <c r="S5368" i="1"/>
  <c r="R5368" i="1"/>
  <c r="P5368" i="1"/>
  <c r="O5368" i="1"/>
  <c r="N5368" i="1"/>
  <c r="S5367" i="1"/>
  <c r="R5367" i="1"/>
  <c r="P5367" i="1"/>
  <c r="O5367" i="1"/>
  <c r="N5367" i="1"/>
  <c r="S5366" i="1"/>
  <c r="R5366" i="1"/>
  <c r="P5366" i="1"/>
  <c r="O5366" i="1"/>
  <c r="N5366" i="1"/>
  <c r="S5365" i="1"/>
  <c r="R5365" i="1"/>
  <c r="P5365" i="1"/>
  <c r="O5365" i="1"/>
  <c r="N5365" i="1"/>
  <c r="S5364" i="1"/>
  <c r="R5364" i="1"/>
  <c r="P5364" i="1"/>
  <c r="O5364" i="1"/>
  <c r="N5364" i="1"/>
  <c r="S5363" i="1"/>
  <c r="R5363" i="1"/>
  <c r="P5363" i="1"/>
  <c r="O5363" i="1"/>
  <c r="N5363" i="1"/>
  <c r="S5362" i="1"/>
  <c r="R5362" i="1"/>
  <c r="P5362" i="1"/>
  <c r="O5362" i="1"/>
  <c r="N5362" i="1"/>
  <c r="S5361" i="1"/>
  <c r="R5361" i="1"/>
  <c r="P5361" i="1"/>
  <c r="O5361" i="1"/>
  <c r="N5361" i="1"/>
  <c r="S5360" i="1"/>
  <c r="R5360" i="1"/>
  <c r="P5360" i="1"/>
  <c r="O5360" i="1"/>
  <c r="N5360" i="1"/>
  <c r="S5359" i="1"/>
  <c r="R5359" i="1"/>
  <c r="P5359" i="1"/>
  <c r="O5359" i="1"/>
  <c r="N5359" i="1"/>
  <c r="S5358" i="1"/>
  <c r="R5358" i="1"/>
  <c r="P5358" i="1"/>
  <c r="O5358" i="1"/>
  <c r="N5358" i="1"/>
  <c r="S5357" i="1"/>
  <c r="R5357" i="1"/>
  <c r="P5357" i="1"/>
  <c r="O5357" i="1"/>
  <c r="N5357" i="1"/>
  <c r="S5356" i="1"/>
  <c r="R5356" i="1"/>
  <c r="P5356" i="1"/>
  <c r="O5356" i="1"/>
  <c r="N5356" i="1"/>
  <c r="S5355" i="1"/>
  <c r="R5355" i="1"/>
  <c r="P5355" i="1"/>
  <c r="O5355" i="1"/>
  <c r="N5355" i="1"/>
  <c r="S5354" i="1"/>
  <c r="R5354" i="1"/>
  <c r="P5354" i="1"/>
  <c r="O5354" i="1"/>
  <c r="N5354" i="1"/>
  <c r="S5353" i="1"/>
  <c r="R5353" i="1"/>
  <c r="P5353" i="1"/>
  <c r="O5353" i="1"/>
  <c r="N5353" i="1"/>
  <c r="S5352" i="1"/>
  <c r="R5352" i="1"/>
  <c r="P5352" i="1"/>
  <c r="O5352" i="1"/>
  <c r="N5352" i="1"/>
  <c r="S5351" i="1"/>
  <c r="R5351" i="1"/>
  <c r="P5351" i="1"/>
  <c r="O5351" i="1"/>
  <c r="N5351" i="1"/>
  <c r="S5350" i="1"/>
  <c r="R5350" i="1"/>
  <c r="P5350" i="1"/>
  <c r="O5350" i="1"/>
  <c r="N5350" i="1"/>
  <c r="S5349" i="1"/>
  <c r="R5349" i="1"/>
  <c r="P5349" i="1"/>
  <c r="O5349" i="1"/>
  <c r="N5349" i="1"/>
  <c r="S5348" i="1"/>
  <c r="R5348" i="1"/>
  <c r="P5348" i="1"/>
  <c r="O5348" i="1"/>
  <c r="N5348" i="1"/>
  <c r="S5347" i="1"/>
  <c r="R5347" i="1"/>
  <c r="P5347" i="1"/>
  <c r="O5347" i="1"/>
  <c r="N5347" i="1"/>
  <c r="S5346" i="1"/>
  <c r="R5346" i="1"/>
  <c r="P5346" i="1"/>
  <c r="O5346" i="1"/>
  <c r="N5346" i="1"/>
  <c r="S5345" i="1"/>
  <c r="R5345" i="1"/>
  <c r="P5345" i="1"/>
  <c r="O5345" i="1"/>
  <c r="N5345" i="1"/>
  <c r="S5344" i="1"/>
  <c r="R5344" i="1"/>
  <c r="P5344" i="1"/>
  <c r="O5344" i="1"/>
  <c r="N5344" i="1"/>
  <c r="S5343" i="1"/>
  <c r="R5343" i="1"/>
  <c r="P5343" i="1"/>
  <c r="O5343" i="1"/>
  <c r="N5343" i="1"/>
  <c r="S5342" i="1"/>
  <c r="R5342" i="1"/>
  <c r="P5342" i="1"/>
  <c r="O5342" i="1"/>
  <c r="N5342" i="1"/>
  <c r="S5341" i="1"/>
  <c r="R5341" i="1"/>
  <c r="P5341" i="1"/>
  <c r="O5341" i="1"/>
  <c r="N5341" i="1"/>
  <c r="S5340" i="1"/>
  <c r="R5340" i="1"/>
  <c r="P5340" i="1"/>
  <c r="O5340" i="1"/>
  <c r="N5340" i="1"/>
  <c r="S5339" i="1"/>
  <c r="R5339" i="1"/>
  <c r="P5339" i="1"/>
  <c r="O5339" i="1"/>
  <c r="N5339" i="1"/>
  <c r="S5338" i="1"/>
  <c r="R5338" i="1"/>
  <c r="P5338" i="1"/>
  <c r="O5338" i="1"/>
  <c r="N5338" i="1"/>
  <c r="S5337" i="1"/>
  <c r="R5337" i="1"/>
  <c r="P5337" i="1"/>
  <c r="O5337" i="1"/>
  <c r="N5337" i="1"/>
  <c r="S5336" i="1"/>
  <c r="R5336" i="1"/>
  <c r="P5336" i="1"/>
  <c r="O5336" i="1"/>
  <c r="N5336" i="1"/>
  <c r="S5335" i="1"/>
  <c r="R5335" i="1"/>
  <c r="P5335" i="1"/>
  <c r="O5335" i="1"/>
  <c r="N5335" i="1"/>
  <c r="S5334" i="1"/>
  <c r="R5334" i="1"/>
  <c r="P5334" i="1"/>
  <c r="O5334" i="1"/>
  <c r="N5334" i="1"/>
  <c r="S5333" i="1"/>
  <c r="R5333" i="1"/>
  <c r="P5333" i="1"/>
  <c r="O5333" i="1"/>
  <c r="N5333" i="1"/>
  <c r="S5332" i="1"/>
  <c r="R5332" i="1"/>
  <c r="P5332" i="1"/>
  <c r="O5332" i="1"/>
  <c r="N5332" i="1"/>
  <c r="S5331" i="1"/>
  <c r="R5331" i="1"/>
  <c r="P5331" i="1"/>
  <c r="O5331" i="1"/>
  <c r="N5331" i="1"/>
  <c r="S5330" i="1"/>
  <c r="R5330" i="1"/>
  <c r="P5330" i="1"/>
  <c r="O5330" i="1"/>
  <c r="N5330" i="1"/>
  <c r="S5329" i="1"/>
  <c r="R5329" i="1"/>
  <c r="P5329" i="1"/>
  <c r="O5329" i="1"/>
  <c r="N5329" i="1"/>
  <c r="S5328" i="1"/>
  <c r="R5328" i="1"/>
  <c r="P5328" i="1"/>
  <c r="O5328" i="1"/>
  <c r="N5328" i="1"/>
  <c r="S5327" i="1"/>
  <c r="R5327" i="1"/>
  <c r="P5327" i="1"/>
  <c r="O5327" i="1"/>
  <c r="N5327" i="1"/>
  <c r="S5326" i="1"/>
  <c r="R5326" i="1"/>
  <c r="P5326" i="1"/>
  <c r="O5326" i="1"/>
  <c r="N5326" i="1"/>
  <c r="S5325" i="1"/>
  <c r="R5325" i="1"/>
  <c r="P5325" i="1"/>
  <c r="O5325" i="1"/>
  <c r="N5325" i="1"/>
  <c r="S5324" i="1"/>
  <c r="R5324" i="1"/>
  <c r="P5324" i="1"/>
  <c r="O5324" i="1"/>
  <c r="N5324" i="1"/>
  <c r="S5323" i="1"/>
  <c r="R5323" i="1"/>
  <c r="P5323" i="1"/>
  <c r="O5323" i="1"/>
  <c r="N5323" i="1"/>
  <c r="S5322" i="1"/>
  <c r="R5322" i="1"/>
  <c r="P5322" i="1"/>
  <c r="O5322" i="1"/>
  <c r="N5322" i="1"/>
  <c r="S5321" i="1"/>
  <c r="R5321" i="1"/>
  <c r="P5321" i="1"/>
  <c r="O5321" i="1"/>
  <c r="N5321" i="1"/>
  <c r="S5320" i="1"/>
  <c r="R5320" i="1"/>
  <c r="P5320" i="1"/>
  <c r="O5320" i="1"/>
  <c r="N5320" i="1"/>
  <c r="S5319" i="1"/>
  <c r="R5319" i="1"/>
  <c r="P5319" i="1"/>
  <c r="O5319" i="1"/>
  <c r="N5319" i="1"/>
  <c r="S5318" i="1"/>
  <c r="R5318" i="1"/>
  <c r="P5318" i="1"/>
  <c r="O5318" i="1"/>
  <c r="N5318" i="1"/>
  <c r="S5317" i="1"/>
  <c r="R5317" i="1"/>
  <c r="P5317" i="1"/>
  <c r="O5317" i="1"/>
  <c r="N5317" i="1"/>
  <c r="S5316" i="1"/>
  <c r="R5316" i="1"/>
  <c r="P5316" i="1"/>
  <c r="O5316" i="1"/>
  <c r="N5316" i="1"/>
  <c r="S5315" i="1"/>
  <c r="R5315" i="1"/>
  <c r="P5315" i="1"/>
  <c r="O5315" i="1"/>
  <c r="N5315" i="1"/>
  <c r="S5314" i="1"/>
  <c r="R5314" i="1"/>
  <c r="P5314" i="1"/>
  <c r="O5314" i="1"/>
  <c r="N5314" i="1"/>
  <c r="S5313" i="1"/>
  <c r="R5313" i="1"/>
  <c r="P5313" i="1"/>
  <c r="O5313" i="1"/>
  <c r="N5313" i="1"/>
  <c r="S5312" i="1"/>
  <c r="R5312" i="1"/>
  <c r="P5312" i="1"/>
  <c r="O5312" i="1"/>
  <c r="N5312" i="1"/>
  <c r="S5311" i="1"/>
  <c r="R5311" i="1"/>
  <c r="P5311" i="1"/>
  <c r="O5311" i="1"/>
  <c r="N5311" i="1"/>
  <c r="S5310" i="1"/>
  <c r="R5310" i="1"/>
  <c r="P5310" i="1"/>
  <c r="O5310" i="1"/>
  <c r="N5310" i="1"/>
  <c r="S5309" i="1"/>
  <c r="R5309" i="1"/>
  <c r="P5309" i="1"/>
  <c r="O5309" i="1"/>
  <c r="N5309" i="1"/>
  <c r="S5308" i="1"/>
  <c r="R5308" i="1"/>
  <c r="P5308" i="1"/>
  <c r="O5308" i="1"/>
  <c r="N5308" i="1"/>
  <c r="S5307" i="1"/>
  <c r="R5307" i="1"/>
  <c r="P5307" i="1"/>
  <c r="O5307" i="1"/>
  <c r="N5307" i="1"/>
  <c r="S5306" i="1"/>
  <c r="R5306" i="1"/>
  <c r="P5306" i="1"/>
  <c r="O5306" i="1"/>
  <c r="N5306" i="1"/>
  <c r="S5305" i="1"/>
  <c r="R5305" i="1"/>
  <c r="P5305" i="1"/>
  <c r="O5305" i="1"/>
  <c r="N5305" i="1"/>
  <c r="S5304" i="1"/>
  <c r="R5304" i="1"/>
  <c r="P5304" i="1"/>
  <c r="O5304" i="1"/>
  <c r="N5304" i="1"/>
  <c r="S5303" i="1"/>
  <c r="R5303" i="1"/>
  <c r="P5303" i="1"/>
  <c r="O5303" i="1"/>
  <c r="N5303" i="1"/>
  <c r="S5302" i="1"/>
  <c r="R5302" i="1"/>
  <c r="P5302" i="1"/>
  <c r="O5302" i="1"/>
  <c r="N5302" i="1"/>
  <c r="S5301" i="1"/>
  <c r="R5301" i="1"/>
  <c r="P5301" i="1"/>
  <c r="O5301" i="1"/>
  <c r="N5301" i="1"/>
  <c r="S5300" i="1"/>
  <c r="R5300" i="1"/>
  <c r="P5300" i="1"/>
  <c r="O5300" i="1"/>
  <c r="N5300" i="1"/>
  <c r="S5299" i="1"/>
  <c r="R5299" i="1"/>
  <c r="P5299" i="1"/>
  <c r="O5299" i="1"/>
  <c r="N5299" i="1"/>
  <c r="S5298" i="1"/>
  <c r="R5298" i="1"/>
  <c r="P5298" i="1"/>
  <c r="O5298" i="1"/>
  <c r="N5298" i="1"/>
  <c r="S5297" i="1"/>
  <c r="R5297" i="1"/>
  <c r="P5297" i="1"/>
  <c r="O5297" i="1"/>
  <c r="N5297" i="1"/>
  <c r="S5296" i="1"/>
  <c r="R5296" i="1"/>
  <c r="P5296" i="1"/>
  <c r="O5296" i="1"/>
  <c r="N5296" i="1"/>
  <c r="S5295" i="1"/>
  <c r="R5295" i="1"/>
  <c r="P5295" i="1"/>
  <c r="O5295" i="1"/>
  <c r="N5295" i="1"/>
  <c r="S5294" i="1"/>
  <c r="R5294" i="1"/>
  <c r="P5294" i="1"/>
  <c r="O5294" i="1"/>
  <c r="N5294" i="1"/>
  <c r="S5293" i="1"/>
  <c r="R5293" i="1"/>
  <c r="P5293" i="1"/>
  <c r="O5293" i="1"/>
  <c r="N5293" i="1"/>
  <c r="S5292" i="1"/>
  <c r="R5292" i="1"/>
  <c r="P5292" i="1"/>
  <c r="O5292" i="1"/>
  <c r="N5292" i="1"/>
  <c r="S5291" i="1"/>
  <c r="R5291" i="1"/>
  <c r="P5291" i="1"/>
  <c r="O5291" i="1"/>
  <c r="N5291" i="1"/>
  <c r="S5290" i="1"/>
  <c r="R5290" i="1"/>
  <c r="P5290" i="1"/>
  <c r="O5290" i="1"/>
  <c r="N5290" i="1"/>
  <c r="S5289" i="1"/>
  <c r="R5289" i="1"/>
  <c r="P5289" i="1"/>
  <c r="O5289" i="1"/>
  <c r="N5289" i="1"/>
  <c r="S5288" i="1"/>
  <c r="R5288" i="1"/>
  <c r="P5288" i="1"/>
  <c r="O5288" i="1"/>
  <c r="N5288" i="1"/>
  <c r="S5287" i="1"/>
  <c r="R5287" i="1"/>
  <c r="P5287" i="1"/>
  <c r="O5287" i="1"/>
  <c r="N5287" i="1"/>
  <c r="S5286" i="1"/>
  <c r="R5286" i="1"/>
  <c r="P5286" i="1"/>
  <c r="O5286" i="1"/>
  <c r="N5286" i="1"/>
  <c r="S5285" i="1"/>
  <c r="R5285" i="1"/>
  <c r="P5285" i="1"/>
  <c r="O5285" i="1"/>
  <c r="N5285" i="1"/>
  <c r="S5284" i="1"/>
  <c r="R5284" i="1"/>
  <c r="P5284" i="1"/>
  <c r="O5284" i="1"/>
  <c r="N5284" i="1"/>
  <c r="S5283" i="1"/>
  <c r="R5283" i="1"/>
  <c r="P5283" i="1"/>
  <c r="O5283" i="1"/>
  <c r="N5283" i="1"/>
  <c r="S5282" i="1"/>
  <c r="R5282" i="1"/>
  <c r="P5282" i="1"/>
  <c r="O5282" i="1"/>
  <c r="N5282" i="1"/>
  <c r="S5281" i="1"/>
  <c r="R5281" i="1"/>
  <c r="P5281" i="1"/>
  <c r="O5281" i="1"/>
  <c r="N5281" i="1"/>
  <c r="S5280" i="1"/>
  <c r="R5280" i="1"/>
  <c r="P5280" i="1"/>
  <c r="O5280" i="1"/>
  <c r="N5280" i="1"/>
  <c r="S5279" i="1"/>
  <c r="R5279" i="1"/>
  <c r="P5279" i="1"/>
  <c r="O5279" i="1"/>
  <c r="N5279" i="1"/>
  <c r="S5278" i="1"/>
  <c r="R5278" i="1"/>
  <c r="P5278" i="1"/>
  <c r="O5278" i="1"/>
  <c r="N5278" i="1"/>
  <c r="S5277" i="1"/>
  <c r="R5277" i="1"/>
  <c r="P5277" i="1"/>
  <c r="O5277" i="1"/>
  <c r="N5277" i="1"/>
  <c r="S5276" i="1"/>
  <c r="R5276" i="1"/>
  <c r="P5276" i="1"/>
  <c r="O5276" i="1"/>
  <c r="N5276" i="1"/>
  <c r="S5275" i="1"/>
  <c r="R5275" i="1"/>
  <c r="P5275" i="1"/>
  <c r="O5275" i="1"/>
  <c r="N5275" i="1"/>
  <c r="S5274" i="1"/>
  <c r="R5274" i="1"/>
  <c r="P5274" i="1"/>
  <c r="O5274" i="1"/>
  <c r="N5274" i="1"/>
  <c r="S5273" i="1"/>
  <c r="R5273" i="1"/>
  <c r="P5273" i="1"/>
  <c r="O5273" i="1"/>
  <c r="N5273" i="1"/>
  <c r="S5272" i="1"/>
  <c r="R5272" i="1"/>
  <c r="P5272" i="1"/>
  <c r="O5272" i="1"/>
  <c r="N5272" i="1"/>
  <c r="S5271" i="1"/>
  <c r="R5271" i="1"/>
  <c r="P5271" i="1"/>
  <c r="O5271" i="1"/>
  <c r="N5271" i="1"/>
  <c r="S5270" i="1"/>
  <c r="R5270" i="1"/>
  <c r="P5270" i="1"/>
  <c r="O5270" i="1"/>
  <c r="N5270" i="1"/>
  <c r="S5269" i="1"/>
  <c r="R5269" i="1"/>
  <c r="P5269" i="1"/>
  <c r="O5269" i="1"/>
  <c r="N5269" i="1"/>
  <c r="S5268" i="1"/>
  <c r="R5268" i="1"/>
  <c r="P5268" i="1"/>
  <c r="O5268" i="1"/>
  <c r="N5268" i="1"/>
  <c r="S5267" i="1"/>
  <c r="R5267" i="1"/>
  <c r="P5267" i="1"/>
  <c r="O5267" i="1"/>
  <c r="N5267" i="1"/>
  <c r="S5266" i="1"/>
  <c r="R5266" i="1"/>
  <c r="P5266" i="1"/>
  <c r="O5266" i="1"/>
  <c r="N5266" i="1"/>
  <c r="S5265" i="1"/>
  <c r="R5265" i="1"/>
  <c r="P5265" i="1"/>
  <c r="O5265" i="1"/>
  <c r="N5265" i="1"/>
  <c r="S5264" i="1"/>
  <c r="R5264" i="1"/>
  <c r="P5264" i="1"/>
  <c r="O5264" i="1"/>
  <c r="N5264" i="1"/>
  <c r="S5263" i="1"/>
  <c r="R5263" i="1"/>
  <c r="P5263" i="1"/>
  <c r="O5263" i="1"/>
  <c r="N5263" i="1"/>
  <c r="S5262" i="1"/>
  <c r="R5262" i="1"/>
  <c r="P5262" i="1"/>
  <c r="O5262" i="1"/>
  <c r="N5262" i="1"/>
  <c r="S5261" i="1"/>
  <c r="R5261" i="1"/>
  <c r="P5261" i="1"/>
  <c r="O5261" i="1"/>
  <c r="N5261" i="1"/>
  <c r="S5260" i="1"/>
  <c r="R5260" i="1"/>
  <c r="P5260" i="1"/>
  <c r="O5260" i="1"/>
  <c r="N5260" i="1"/>
  <c r="S5259" i="1"/>
  <c r="R5259" i="1"/>
  <c r="P5259" i="1"/>
  <c r="O5259" i="1"/>
  <c r="N5259" i="1"/>
  <c r="S5258" i="1"/>
  <c r="R5258" i="1"/>
  <c r="P5258" i="1"/>
  <c r="O5258" i="1"/>
  <c r="N5258" i="1"/>
  <c r="S5257" i="1"/>
  <c r="R5257" i="1"/>
  <c r="P5257" i="1"/>
  <c r="O5257" i="1"/>
  <c r="N5257" i="1"/>
  <c r="S5256" i="1"/>
  <c r="R5256" i="1"/>
  <c r="P5256" i="1"/>
  <c r="O5256" i="1"/>
  <c r="N5256" i="1"/>
  <c r="S5255" i="1"/>
  <c r="R5255" i="1"/>
  <c r="P5255" i="1"/>
  <c r="O5255" i="1"/>
  <c r="N5255" i="1"/>
  <c r="S5254" i="1"/>
  <c r="R5254" i="1"/>
  <c r="P5254" i="1"/>
  <c r="O5254" i="1"/>
  <c r="N5254" i="1"/>
  <c r="S5253" i="1"/>
  <c r="R5253" i="1"/>
  <c r="P5253" i="1"/>
  <c r="O5253" i="1"/>
  <c r="N5253" i="1"/>
  <c r="S5252" i="1"/>
  <c r="R5252" i="1"/>
  <c r="P5252" i="1"/>
  <c r="O5252" i="1"/>
  <c r="N5252" i="1"/>
  <c r="S5251" i="1"/>
  <c r="R5251" i="1"/>
  <c r="P5251" i="1"/>
  <c r="O5251" i="1"/>
  <c r="N5251" i="1"/>
  <c r="S5250" i="1"/>
  <c r="R5250" i="1"/>
  <c r="P5250" i="1"/>
  <c r="O5250" i="1"/>
  <c r="N5250" i="1"/>
  <c r="S5249" i="1"/>
  <c r="R5249" i="1"/>
  <c r="P5249" i="1"/>
  <c r="O5249" i="1"/>
  <c r="N5249" i="1"/>
  <c r="S5248" i="1"/>
  <c r="R5248" i="1"/>
  <c r="P5248" i="1"/>
  <c r="O5248" i="1"/>
  <c r="N5248" i="1"/>
  <c r="S5247" i="1"/>
  <c r="R5247" i="1"/>
  <c r="P5247" i="1"/>
  <c r="O5247" i="1"/>
  <c r="N5247" i="1"/>
  <c r="S5246" i="1"/>
  <c r="R5246" i="1"/>
  <c r="P5246" i="1"/>
  <c r="O5246" i="1"/>
  <c r="N5246" i="1"/>
  <c r="S5245" i="1"/>
  <c r="R5245" i="1"/>
  <c r="P5245" i="1"/>
  <c r="O5245" i="1"/>
  <c r="N5245" i="1"/>
  <c r="S5244" i="1"/>
  <c r="R5244" i="1"/>
  <c r="P5244" i="1"/>
  <c r="O5244" i="1"/>
  <c r="N5244" i="1"/>
  <c r="S5243" i="1"/>
  <c r="R5243" i="1"/>
  <c r="P5243" i="1"/>
  <c r="O5243" i="1"/>
  <c r="N5243" i="1"/>
  <c r="S5242" i="1"/>
  <c r="R5242" i="1"/>
  <c r="P5242" i="1"/>
  <c r="O5242" i="1"/>
  <c r="N5242" i="1"/>
  <c r="S5241" i="1"/>
  <c r="R5241" i="1"/>
  <c r="P5241" i="1"/>
  <c r="O5241" i="1"/>
  <c r="N5241" i="1"/>
  <c r="S5240" i="1"/>
  <c r="R5240" i="1"/>
  <c r="P5240" i="1"/>
  <c r="O5240" i="1"/>
  <c r="N5240" i="1"/>
  <c r="S5239" i="1"/>
  <c r="R5239" i="1"/>
  <c r="P5239" i="1"/>
  <c r="O5239" i="1"/>
  <c r="N5239" i="1"/>
  <c r="S5238" i="1"/>
  <c r="R5238" i="1"/>
  <c r="P5238" i="1"/>
  <c r="O5238" i="1"/>
  <c r="N5238" i="1"/>
  <c r="S5237" i="1"/>
  <c r="R5237" i="1"/>
  <c r="P5237" i="1"/>
  <c r="O5237" i="1"/>
  <c r="N5237" i="1"/>
  <c r="S5236" i="1"/>
  <c r="R5236" i="1"/>
  <c r="P5236" i="1"/>
  <c r="O5236" i="1"/>
  <c r="N5236" i="1"/>
  <c r="S5235" i="1"/>
  <c r="R5235" i="1"/>
  <c r="P5235" i="1"/>
  <c r="O5235" i="1"/>
  <c r="N5235" i="1"/>
  <c r="S5234" i="1"/>
  <c r="R5234" i="1"/>
  <c r="P5234" i="1"/>
  <c r="O5234" i="1"/>
  <c r="N5234" i="1"/>
  <c r="S5233" i="1"/>
  <c r="R5233" i="1"/>
  <c r="P5233" i="1"/>
  <c r="O5233" i="1"/>
  <c r="N5233" i="1"/>
  <c r="S5232" i="1"/>
  <c r="R5232" i="1"/>
  <c r="P5232" i="1"/>
  <c r="O5232" i="1"/>
  <c r="N5232" i="1"/>
  <c r="S5231" i="1"/>
  <c r="R5231" i="1"/>
  <c r="P5231" i="1"/>
  <c r="O5231" i="1"/>
  <c r="N5231" i="1"/>
  <c r="S5230" i="1"/>
  <c r="R5230" i="1"/>
  <c r="P5230" i="1"/>
  <c r="O5230" i="1"/>
  <c r="N5230" i="1"/>
  <c r="S5229" i="1"/>
  <c r="R5229" i="1"/>
  <c r="P5229" i="1"/>
  <c r="O5229" i="1"/>
  <c r="N5229" i="1"/>
  <c r="S5228" i="1"/>
  <c r="R5228" i="1"/>
  <c r="P5228" i="1"/>
  <c r="O5228" i="1"/>
  <c r="N5228" i="1"/>
  <c r="S5227" i="1"/>
  <c r="R5227" i="1"/>
  <c r="P5227" i="1"/>
  <c r="O5227" i="1"/>
  <c r="N5227" i="1"/>
  <c r="S5226" i="1"/>
  <c r="R5226" i="1"/>
  <c r="P5226" i="1"/>
  <c r="O5226" i="1"/>
  <c r="N5226" i="1"/>
  <c r="S5225" i="1"/>
  <c r="R5225" i="1"/>
  <c r="P5225" i="1"/>
  <c r="O5225" i="1"/>
  <c r="N5225" i="1"/>
  <c r="S5224" i="1"/>
  <c r="R5224" i="1"/>
  <c r="P5224" i="1"/>
  <c r="O5224" i="1"/>
  <c r="N5224" i="1"/>
  <c r="S5223" i="1"/>
  <c r="R5223" i="1"/>
  <c r="P5223" i="1"/>
  <c r="O5223" i="1"/>
  <c r="N5223" i="1"/>
  <c r="S5222" i="1"/>
  <c r="R5222" i="1"/>
  <c r="P5222" i="1"/>
  <c r="O5222" i="1"/>
  <c r="N5222" i="1"/>
  <c r="S5221" i="1"/>
  <c r="R5221" i="1"/>
  <c r="P5221" i="1"/>
  <c r="O5221" i="1"/>
  <c r="N5221" i="1"/>
  <c r="S5220" i="1"/>
  <c r="R5220" i="1"/>
  <c r="P5220" i="1"/>
  <c r="O5220" i="1"/>
  <c r="N5220" i="1"/>
  <c r="S5219" i="1"/>
  <c r="R5219" i="1"/>
  <c r="P5219" i="1"/>
  <c r="O5219" i="1"/>
  <c r="N5219" i="1"/>
  <c r="S5218" i="1"/>
  <c r="R5218" i="1"/>
  <c r="P5218" i="1"/>
  <c r="O5218" i="1"/>
  <c r="N5218" i="1"/>
  <c r="S5217" i="1"/>
  <c r="R5217" i="1"/>
  <c r="P5217" i="1"/>
  <c r="O5217" i="1"/>
  <c r="N5217" i="1"/>
  <c r="S5216" i="1"/>
  <c r="R5216" i="1"/>
  <c r="P5216" i="1"/>
  <c r="O5216" i="1"/>
  <c r="N5216" i="1"/>
  <c r="S5215" i="1"/>
  <c r="R5215" i="1"/>
  <c r="P5215" i="1"/>
  <c r="O5215" i="1"/>
  <c r="N5215" i="1"/>
  <c r="S5214" i="1"/>
  <c r="R5214" i="1"/>
  <c r="P5214" i="1"/>
  <c r="O5214" i="1"/>
  <c r="N5214" i="1"/>
  <c r="S5213" i="1"/>
  <c r="R5213" i="1"/>
  <c r="P5213" i="1"/>
  <c r="O5213" i="1"/>
  <c r="N5213" i="1"/>
  <c r="S5212" i="1"/>
  <c r="R5212" i="1"/>
  <c r="P5212" i="1"/>
  <c r="O5212" i="1"/>
  <c r="N5212" i="1"/>
  <c r="S5211" i="1"/>
  <c r="R5211" i="1"/>
  <c r="P5211" i="1"/>
  <c r="O5211" i="1"/>
  <c r="N5211" i="1"/>
  <c r="S5210" i="1"/>
  <c r="R5210" i="1"/>
  <c r="P5210" i="1"/>
  <c r="O5210" i="1"/>
  <c r="N5210" i="1"/>
  <c r="S5209" i="1"/>
  <c r="R5209" i="1"/>
  <c r="P5209" i="1"/>
  <c r="O5209" i="1"/>
  <c r="N5209" i="1"/>
  <c r="S5208" i="1"/>
  <c r="R5208" i="1"/>
  <c r="P5208" i="1"/>
  <c r="O5208" i="1"/>
  <c r="N5208" i="1"/>
  <c r="S5207" i="1"/>
  <c r="R5207" i="1"/>
  <c r="P5207" i="1"/>
  <c r="O5207" i="1"/>
  <c r="N5207" i="1"/>
  <c r="S5206" i="1"/>
  <c r="R5206" i="1"/>
  <c r="P5206" i="1"/>
  <c r="O5206" i="1"/>
  <c r="N5206" i="1"/>
  <c r="S5205" i="1"/>
  <c r="R5205" i="1"/>
  <c r="P5205" i="1"/>
  <c r="O5205" i="1"/>
  <c r="N5205" i="1"/>
  <c r="S5204" i="1"/>
  <c r="R5204" i="1"/>
  <c r="P5204" i="1"/>
  <c r="O5204" i="1"/>
  <c r="N5204" i="1"/>
  <c r="S5203" i="1"/>
  <c r="R5203" i="1"/>
  <c r="P5203" i="1"/>
  <c r="O5203" i="1"/>
  <c r="N5203" i="1"/>
  <c r="S5202" i="1"/>
  <c r="R5202" i="1"/>
  <c r="P5202" i="1"/>
  <c r="O5202" i="1"/>
  <c r="N5202" i="1"/>
  <c r="S5201" i="1"/>
  <c r="R5201" i="1"/>
  <c r="P5201" i="1"/>
  <c r="O5201" i="1"/>
  <c r="N5201" i="1"/>
  <c r="S5200" i="1"/>
  <c r="R5200" i="1"/>
  <c r="P5200" i="1"/>
  <c r="O5200" i="1"/>
  <c r="N5200" i="1"/>
  <c r="S5199" i="1"/>
  <c r="R5199" i="1"/>
  <c r="P5199" i="1"/>
  <c r="O5199" i="1"/>
  <c r="N5199" i="1"/>
  <c r="S5198" i="1"/>
  <c r="R5198" i="1"/>
  <c r="P5198" i="1"/>
  <c r="O5198" i="1"/>
  <c r="N5198" i="1"/>
  <c r="S5197" i="1"/>
  <c r="R5197" i="1"/>
  <c r="P5197" i="1"/>
  <c r="O5197" i="1"/>
  <c r="N5197" i="1"/>
  <c r="S5196" i="1"/>
  <c r="R5196" i="1"/>
  <c r="P5196" i="1"/>
  <c r="O5196" i="1"/>
  <c r="N5196" i="1"/>
  <c r="S5195" i="1"/>
  <c r="R5195" i="1"/>
  <c r="P5195" i="1"/>
  <c r="O5195" i="1"/>
  <c r="N5195" i="1"/>
  <c r="S5194" i="1"/>
  <c r="R5194" i="1"/>
  <c r="P5194" i="1"/>
  <c r="O5194" i="1"/>
  <c r="N5194" i="1"/>
  <c r="S5193" i="1"/>
  <c r="R5193" i="1"/>
  <c r="P5193" i="1"/>
  <c r="O5193" i="1"/>
  <c r="N5193" i="1"/>
  <c r="S5192" i="1"/>
  <c r="R5192" i="1"/>
  <c r="P5192" i="1"/>
  <c r="O5192" i="1"/>
  <c r="N5192" i="1"/>
  <c r="S5191" i="1"/>
  <c r="R5191" i="1"/>
  <c r="P5191" i="1"/>
  <c r="O5191" i="1"/>
  <c r="N5191" i="1"/>
  <c r="S5190" i="1"/>
  <c r="R5190" i="1"/>
  <c r="P5190" i="1"/>
  <c r="O5190" i="1"/>
  <c r="N5190" i="1"/>
  <c r="S5189" i="1"/>
  <c r="R5189" i="1"/>
  <c r="P5189" i="1"/>
  <c r="O5189" i="1"/>
  <c r="N5189" i="1"/>
  <c r="S5188" i="1"/>
  <c r="R5188" i="1"/>
  <c r="P5188" i="1"/>
  <c r="O5188" i="1"/>
  <c r="N5188" i="1"/>
  <c r="S5187" i="1"/>
  <c r="R5187" i="1"/>
  <c r="P5187" i="1"/>
  <c r="O5187" i="1"/>
  <c r="N5187" i="1"/>
  <c r="S5186" i="1"/>
  <c r="R5186" i="1"/>
  <c r="P5186" i="1"/>
  <c r="O5186" i="1"/>
  <c r="N5186" i="1"/>
  <c r="S5185" i="1"/>
  <c r="R5185" i="1"/>
  <c r="P5185" i="1"/>
  <c r="O5185" i="1"/>
  <c r="N5185" i="1"/>
  <c r="S5184" i="1"/>
  <c r="R5184" i="1"/>
  <c r="P5184" i="1"/>
  <c r="O5184" i="1"/>
  <c r="N5184" i="1"/>
  <c r="S5183" i="1"/>
  <c r="R5183" i="1"/>
  <c r="P5183" i="1"/>
  <c r="O5183" i="1"/>
  <c r="N5183" i="1"/>
  <c r="S5182" i="1"/>
  <c r="R5182" i="1"/>
  <c r="P5182" i="1"/>
  <c r="O5182" i="1"/>
  <c r="N5182" i="1"/>
  <c r="S5181" i="1"/>
  <c r="R5181" i="1"/>
  <c r="P5181" i="1"/>
  <c r="O5181" i="1"/>
  <c r="N5181" i="1"/>
  <c r="S5180" i="1"/>
  <c r="R5180" i="1"/>
  <c r="P5180" i="1"/>
  <c r="O5180" i="1"/>
  <c r="N5180" i="1"/>
  <c r="S5179" i="1"/>
  <c r="R5179" i="1"/>
  <c r="P5179" i="1"/>
  <c r="O5179" i="1"/>
  <c r="N5179" i="1"/>
  <c r="S5178" i="1"/>
  <c r="R5178" i="1"/>
  <c r="P5178" i="1"/>
  <c r="O5178" i="1"/>
  <c r="N5178" i="1"/>
  <c r="S5177" i="1"/>
  <c r="R5177" i="1"/>
  <c r="P5177" i="1"/>
  <c r="O5177" i="1"/>
  <c r="N5177" i="1"/>
  <c r="S5176" i="1"/>
  <c r="R5176" i="1"/>
  <c r="P5176" i="1"/>
  <c r="O5176" i="1"/>
  <c r="N5176" i="1"/>
  <c r="S5175" i="1"/>
  <c r="R5175" i="1"/>
  <c r="P5175" i="1"/>
  <c r="O5175" i="1"/>
  <c r="N5175" i="1"/>
  <c r="S5174" i="1"/>
  <c r="R5174" i="1"/>
  <c r="P5174" i="1"/>
  <c r="O5174" i="1"/>
  <c r="N5174" i="1"/>
  <c r="S5173" i="1"/>
  <c r="R5173" i="1"/>
  <c r="P5173" i="1"/>
  <c r="O5173" i="1"/>
  <c r="N5173" i="1"/>
  <c r="S5172" i="1"/>
  <c r="R5172" i="1"/>
  <c r="P5172" i="1"/>
  <c r="O5172" i="1"/>
  <c r="N5172" i="1"/>
  <c r="S5171" i="1"/>
  <c r="R5171" i="1"/>
  <c r="P5171" i="1"/>
  <c r="O5171" i="1"/>
  <c r="N5171" i="1"/>
  <c r="S5170" i="1"/>
  <c r="R5170" i="1"/>
  <c r="P5170" i="1"/>
  <c r="O5170" i="1"/>
  <c r="N5170" i="1"/>
  <c r="S5169" i="1"/>
  <c r="R5169" i="1"/>
  <c r="P5169" i="1"/>
  <c r="O5169" i="1"/>
  <c r="N5169" i="1"/>
  <c r="S5168" i="1"/>
  <c r="R5168" i="1"/>
  <c r="P5168" i="1"/>
  <c r="O5168" i="1"/>
  <c r="N5168" i="1"/>
  <c r="S5167" i="1"/>
  <c r="R5167" i="1"/>
  <c r="P5167" i="1"/>
  <c r="O5167" i="1"/>
  <c r="N5167" i="1"/>
  <c r="S5166" i="1"/>
  <c r="R5166" i="1"/>
  <c r="P5166" i="1"/>
  <c r="O5166" i="1"/>
  <c r="N5166" i="1"/>
  <c r="S5165" i="1"/>
  <c r="R5165" i="1"/>
  <c r="P5165" i="1"/>
  <c r="O5165" i="1"/>
  <c r="N5165" i="1"/>
  <c r="S5164" i="1"/>
  <c r="R5164" i="1"/>
  <c r="P5164" i="1"/>
  <c r="O5164" i="1"/>
  <c r="N5164" i="1"/>
  <c r="S5163" i="1"/>
  <c r="R5163" i="1"/>
  <c r="P5163" i="1"/>
  <c r="O5163" i="1"/>
  <c r="N5163" i="1"/>
  <c r="S5162" i="1"/>
  <c r="R5162" i="1"/>
  <c r="P5162" i="1"/>
  <c r="O5162" i="1"/>
  <c r="N5162" i="1"/>
  <c r="S5161" i="1"/>
  <c r="R5161" i="1"/>
  <c r="P5161" i="1"/>
  <c r="O5161" i="1"/>
  <c r="N5161" i="1"/>
  <c r="S5160" i="1"/>
  <c r="R5160" i="1"/>
  <c r="P5160" i="1"/>
  <c r="O5160" i="1"/>
  <c r="N5160" i="1"/>
  <c r="S5159" i="1"/>
  <c r="R5159" i="1"/>
  <c r="P5159" i="1"/>
  <c r="O5159" i="1"/>
  <c r="N5159" i="1"/>
  <c r="S5158" i="1"/>
  <c r="R5158" i="1"/>
  <c r="P5158" i="1"/>
  <c r="O5158" i="1"/>
  <c r="N5158" i="1"/>
  <c r="S5157" i="1"/>
  <c r="R5157" i="1"/>
  <c r="P5157" i="1"/>
  <c r="O5157" i="1"/>
  <c r="N5157" i="1"/>
  <c r="S5156" i="1"/>
  <c r="R5156" i="1"/>
  <c r="P5156" i="1"/>
  <c r="O5156" i="1"/>
  <c r="N5156" i="1"/>
  <c r="S5155" i="1"/>
  <c r="R5155" i="1"/>
  <c r="P5155" i="1"/>
  <c r="O5155" i="1"/>
  <c r="N5155" i="1"/>
  <c r="S5154" i="1"/>
  <c r="R5154" i="1"/>
  <c r="P5154" i="1"/>
  <c r="O5154" i="1"/>
  <c r="N5154" i="1"/>
  <c r="S5153" i="1"/>
  <c r="R5153" i="1"/>
  <c r="P5153" i="1"/>
  <c r="O5153" i="1"/>
  <c r="N5153" i="1"/>
  <c r="S5152" i="1"/>
  <c r="R5152" i="1"/>
  <c r="P5152" i="1"/>
  <c r="O5152" i="1"/>
  <c r="N5152" i="1"/>
  <c r="S5151" i="1"/>
  <c r="R5151" i="1"/>
  <c r="P5151" i="1"/>
  <c r="O5151" i="1"/>
  <c r="N5151" i="1"/>
  <c r="S5150" i="1"/>
  <c r="R5150" i="1"/>
  <c r="P5150" i="1"/>
  <c r="O5150" i="1"/>
  <c r="N5150" i="1"/>
  <c r="S5149" i="1"/>
  <c r="R5149" i="1"/>
  <c r="P5149" i="1"/>
  <c r="O5149" i="1"/>
  <c r="N5149" i="1"/>
  <c r="S5148" i="1"/>
  <c r="R5148" i="1"/>
  <c r="P5148" i="1"/>
  <c r="O5148" i="1"/>
  <c r="N5148" i="1"/>
  <c r="S5147" i="1"/>
  <c r="R5147" i="1"/>
  <c r="P5147" i="1"/>
  <c r="O5147" i="1"/>
  <c r="N5147" i="1"/>
  <c r="S5146" i="1"/>
  <c r="R5146" i="1"/>
  <c r="P5146" i="1"/>
  <c r="O5146" i="1"/>
  <c r="N5146" i="1"/>
  <c r="S5145" i="1"/>
  <c r="R5145" i="1"/>
  <c r="P5145" i="1"/>
  <c r="O5145" i="1"/>
  <c r="N5145" i="1"/>
  <c r="S5144" i="1"/>
  <c r="R5144" i="1"/>
  <c r="P5144" i="1"/>
  <c r="O5144" i="1"/>
  <c r="N5144" i="1"/>
  <c r="S5143" i="1"/>
  <c r="R5143" i="1"/>
  <c r="P5143" i="1"/>
  <c r="O5143" i="1"/>
  <c r="N5143" i="1"/>
  <c r="S5142" i="1"/>
  <c r="R5142" i="1"/>
  <c r="P5142" i="1"/>
  <c r="O5142" i="1"/>
  <c r="N5142" i="1"/>
  <c r="S5141" i="1"/>
  <c r="R5141" i="1"/>
  <c r="P5141" i="1"/>
  <c r="O5141" i="1"/>
  <c r="N5141" i="1"/>
  <c r="S5140" i="1"/>
  <c r="R5140" i="1"/>
  <c r="P5140" i="1"/>
  <c r="O5140" i="1"/>
  <c r="N5140" i="1"/>
  <c r="S5139" i="1"/>
  <c r="R5139" i="1"/>
  <c r="P5139" i="1"/>
  <c r="O5139" i="1"/>
  <c r="N5139" i="1"/>
  <c r="S5138" i="1"/>
  <c r="R5138" i="1"/>
  <c r="P5138" i="1"/>
  <c r="O5138" i="1"/>
  <c r="N5138" i="1"/>
  <c r="S5137" i="1"/>
  <c r="R5137" i="1"/>
  <c r="P5137" i="1"/>
  <c r="O5137" i="1"/>
  <c r="N5137" i="1"/>
  <c r="S5136" i="1"/>
  <c r="R5136" i="1"/>
  <c r="P5136" i="1"/>
  <c r="O5136" i="1"/>
  <c r="N5136" i="1"/>
  <c r="S5135" i="1"/>
  <c r="R5135" i="1"/>
  <c r="P5135" i="1"/>
  <c r="O5135" i="1"/>
  <c r="N5135" i="1"/>
  <c r="S5134" i="1"/>
  <c r="R5134" i="1"/>
  <c r="P5134" i="1"/>
  <c r="O5134" i="1"/>
  <c r="N5134" i="1"/>
  <c r="S5133" i="1"/>
  <c r="R5133" i="1"/>
  <c r="P5133" i="1"/>
  <c r="O5133" i="1"/>
  <c r="N5133" i="1"/>
  <c r="S5132" i="1"/>
  <c r="R5132" i="1"/>
  <c r="P5132" i="1"/>
  <c r="O5132" i="1"/>
  <c r="N5132" i="1"/>
  <c r="S5131" i="1"/>
  <c r="R5131" i="1"/>
  <c r="P5131" i="1"/>
  <c r="O5131" i="1"/>
  <c r="N5131" i="1"/>
  <c r="S5130" i="1"/>
  <c r="R5130" i="1"/>
  <c r="P5130" i="1"/>
  <c r="O5130" i="1"/>
  <c r="N5130" i="1"/>
  <c r="S5129" i="1"/>
  <c r="R5129" i="1"/>
  <c r="P5129" i="1"/>
  <c r="O5129" i="1"/>
  <c r="N5129" i="1"/>
  <c r="S5128" i="1"/>
  <c r="R5128" i="1"/>
  <c r="P5128" i="1"/>
  <c r="O5128" i="1"/>
  <c r="N5128" i="1"/>
  <c r="S5127" i="1"/>
  <c r="R5127" i="1"/>
  <c r="P5127" i="1"/>
  <c r="O5127" i="1"/>
  <c r="N5127" i="1"/>
  <c r="S5126" i="1"/>
  <c r="R5126" i="1"/>
  <c r="P5126" i="1"/>
  <c r="O5126" i="1"/>
  <c r="N5126" i="1"/>
  <c r="S5125" i="1"/>
  <c r="R5125" i="1"/>
  <c r="P5125" i="1"/>
  <c r="O5125" i="1"/>
  <c r="N5125" i="1"/>
  <c r="S5124" i="1"/>
  <c r="R5124" i="1"/>
  <c r="P5124" i="1"/>
  <c r="O5124" i="1"/>
  <c r="N5124" i="1"/>
  <c r="S5123" i="1"/>
  <c r="R5123" i="1"/>
  <c r="P5123" i="1"/>
  <c r="O5123" i="1"/>
  <c r="N5123" i="1"/>
  <c r="S5122" i="1"/>
  <c r="R5122" i="1"/>
  <c r="P5122" i="1"/>
  <c r="O5122" i="1"/>
  <c r="N5122" i="1"/>
  <c r="S5121" i="1"/>
  <c r="R5121" i="1"/>
  <c r="P5121" i="1"/>
  <c r="O5121" i="1"/>
  <c r="N5121" i="1"/>
  <c r="S5120" i="1"/>
  <c r="R5120" i="1"/>
  <c r="P5120" i="1"/>
  <c r="O5120" i="1"/>
  <c r="N5120" i="1"/>
  <c r="S5119" i="1"/>
  <c r="R5119" i="1"/>
  <c r="P5119" i="1"/>
  <c r="O5119" i="1"/>
  <c r="N5119" i="1"/>
  <c r="S5118" i="1"/>
  <c r="R5118" i="1"/>
  <c r="P5118" i="1"/>
  <c r="O5118" i="1"/>
  <c r="N5118" i="1"/>
  <c r="S5117" i="1"/>
  <c r="R5117" i="1"/>
  <c r="P5117" i="1"/>
  <c r="O5117" i="1"/>
  <c r="N5117" i="1"/>
  <c r="S5116" i="1"/>
  <c r="R5116" i="1"/>
  <c r="P5116" i="1"/>
  <c r="O5116" i="1"/>
  <c r="N5116" i="1"/>
  <c r="S5115" i="1"/>
  <c r="R5115" i="1"/>
  <c r="P5115" i="1"/>
  <c r="O5115" i="1"/>
  <c r="N5115" i="1"/>
  <c r="S5114" i="1"/>
  <c r="R5114" i="1"/>
  <c r="P5114" i="1"/>
  <c r="O5114" i="1"/>
  <c r="N5114" i="1"/>
  <c r="S5113" i="1"/>
  <c r="R5113" i="1"/>
  <c r="P5113" i="1"/>
  <c r="O5113" i="1"/>
  <c r="N5113" i="1"/>
  <c r="S5112" i="1"/>
  <c r="R5112" i="1"/>
  <c r="P5112" i="1"/>
  <c r="O5112" i="1"/>
  <c r="N5112" i="1"/>
  <c r="S5111" i="1"/>
  <c r="R5111" i="1"/>
  <c r="P5111" i="1"/>
  <c r="O5111" i="1"/>
  <c r="N5111" i="1"/>
  <c r="S5110" i="1"/>
  <c r="R5110" i="1"/>
  <c r="P5110" i="1"/>
  <c r="O5110" i="1"/>
  <c r="N5110" i="1"/>
  <c r="S5109" i="1"/>
  <c r="R5109" i="1"/>
  <c r="P5109" i="1"/>
  <c r="O5109" i="1"/>
  <c r="N5109" i="1"/>
  <c r="S5108" i="1"/>
  <c r="R5108" i="1"/>
  <c r="P5108" i="1"/>
  <c r="O5108" i="1"/>
  <c r="N5108" i="1"/>
  <c r="S5107" i="1"/>
  <c r="R5107" i="1"/>
  <c r="P5107" i="1"/>
  <c r="O5107" i="1"/>
  <c r="N5107" i="1"/>
  <c r="S5106" i="1"/>
  <c r="R5106" i="1"/>
  <c r="P5106" i="1"/>
  <c r="O5106" i="1"/>
  <c r="N5106" i="1"/>
  <c r="S5105" i="1"/>
  <c r="R5105" i="1"/>
  <c r="P5105" i="1"/>
  <c r="O5105" i="1"/>
  <c r="N5105" i="1"/>
  <c r="S5104" i="1"/>
  <c r="R5104" i="1"/>
  <c r="P5104" i="1"/>
  <c r="O5104" i="1"/>
  <c r="N5104" i="1"/>
  <c r="S5103" i="1"/>
  <c r="R5103" i="1"/>
  <c r="P5103" i="1"/>
  <c r="O5103" i="1"/>
  <c r="N5103" i="1"/>
  <c r="S5102" i="1"/>
  <c r="R5102" i="1"/>
  <c r="P5102" i="1"/>
  <c r="O5102" i="1"/>
  <c r="N5102" i="1"/>
  <c r="S5101" i="1"/>
  <c r="R5101" i="1"/>
  <c r="P5101" i="1"/>
  <c r="O5101" i="1"/>
  <c r="N5101" i="1"/>
  <c r="S5100" i="1"/>
  <c r="R5100" i="1"/>
  <c r="P5100" i="1"/>
  <c r="O5100" i="1"/>
  <c r="N5100" i="1"/>
  <c r="S5099" i="1"/>
  <c r="R5099" i="1"/>
  <c r="P5099" i="1"/>
  <c r="O5099" i="1"/>
  <c r="N5099" i="1"/>
  <c r="S5098" i="1"/>
  <c r="R5098" i="1"/>
  <c r="P5098" i="1"/>
  <c r="O5098" i="1"/>
  <c r="N5098" i="1"/>
  <c r="S5097" i="1"/>
  <c r="R5097" i="1"/>
  <c r="P5097" i="1"/>
  <c r="O5097" i="1"/>
  <c r="N5097" i="1"/>
  <c r="S5096" i="1"/>
  <c r="R5096" i="1"/>
  <c r="P5096" i="1"/>
  <c r="O5096" i="1"/>
  <c r="N5096" i="1"/>
  <c r="S5095" i="1"/>
  <c r="R5095" i="1"/>
  <c r="P5095" i="1"/>
  <c r="O5095" i="1"/>
  <c r="N5095" i="1"/>
  <c r="S5094" i="1"/>
  <c r="R5094" i="1"/>
  <c r="P5094" i="1"/>
  <c r="O5094" i="1"/>
  <c r="N5094" i="1"/>
  <c r="S5093" i="1"/>
  <c r="R5093" i="1"/>
  <c r="P5093" i="1"/>
  <c r="O5093" i="1"/>
  <c r="N5093" i="1"/>
  <c r="S5092" i="1"/>
  <c r="R5092" i="1"/>
  <c r="P5092" i="1"/>
  <c r="O5092" i="1"/>
  <c r="N5092" i="1"/>
  <c r="S5091" i="1"/>
  <c r="R5091" i="1"/>
  <c r="P5091" i="1"/>
  <c r="O5091" i="1"/>
  <c r="N5091" i="1"/>
  <c r="S5090" i="1"/>
  <c r="R5090" i="1"/>
  <c r="P5090" i="1"/>
  <c r="O5090" i="1"/>
  <c r="N5090" i="1"/>
  <c r="S5089" i="1"/>
  <c r="R5089" i="1"/>
  <c r="P5089" i="1"/>
  <c r="O5089" i="1"/>
  <c r="N5089" i="1"/>
  <c r="S5088" i="1"/>
  <c r="R5088" i="1"/>
  <c r="P5088" i="1"/>
  <c r="O5088" i="1"/>
  <c r="N5088" i="1"/>
  <c r="S5087" i="1"/>
  <c r="R5087" i="1"/>
  <c r="P5087" i="1"/>
  <c r="O5087" i="1"/>
  <c r="N5087" i="1"/>
  <c r="S5086" i="1"/>
  <c r="R5086" i="1"/>
  <c r="P5086" i="1"/>
  <c r="O5086" i="1"/>
  <c r="N5086" i="1"/>
  <c r="S5085" i="1"/>
  <c r="R5085" i="1"/>
  <c r="P5085" i="1"/>
  <c r="O5085" i="1"/>
  <c r="N5085" i="1"/>
  <c r="S5084" i="1"/>
  <c r="R5084" i="1"/>
  <c r="P5084" i="1"/>
  <c r="O5084" i="1"/>
  <c r="N5084" i="1"/>
  <c r="S5083" i="1"/>
  <c r="R5083" i="1"/>
  <c r="P5083" i="1"/>
  <c r="O5083" i="1"/>
  <c r="N5083" i="1"/>
  <c r="S5082" i="1"/>
  <c r="R5082" i="1"/>
  <c r="P5082" i="1"/>
  <c r="O5082" i="1"/>
  <c r="N5082" i="1"/>
  <c r="S5081" i="1"/>
  <c r="R5081" i="1"/>
  <c r="P5081" i="1"/>
  <c r="O5081" i="1"/>
  <c r="N5081" i="1"/>
  <c r="S5080" i="1"/>
  <c r="R5080" i="1"/>
  <c r="P5080" i="1"/>
  <c r="O5080" i="1"/>
  <c r="N5080" i="1"/>
  <c r="S5079" i="1"/>
  <c r="R5079" i="1"/>
  <c r="P5079" i="1"/>
  <c r="O5079" i="1"/>
  <c r="N5079" i="1"/>
  <c r="S5078" i="1"/>
  <c r="R5078" i="1"/>
  <c r="P5078" i="1"/>
  <c r="O5078" i="1"/>
  <c r="N5078" i="1"/>
  <c r="S5077" i="1"/>
  <c r="R5077" i="1"/>
  <c r="P5077" i="1"/>
  <c r="O5077" i="1"/>
  <c r="N5077" i="1"/>
  <c r="S5076" i="1"/>
  <c r="R5076" i="1"/>
  <c r="P5076" i="1"/>
  <c r="O5076" i="1"/>
  <c r="N5076" i="1"/>
  <c r="S5075" i="1"/>
  <c r="R5075" i="1"/>
  <c r="P5075" i="1"/>
  <c r="O5075" i="1"/>
  <c r="N5075" i="1"/>
  <c r="S5074" i="1"/>
  <c r="R5074" i="1"/>
  <c r="P5074" i="1"/>
  <c r="O5074" i="1"/>
  <c r="N5074" i="1"/>
  <c r="S5073" i="1"/>
  <c r="R5073" i="1"/>
  <c r="P5073" i="1"/>
  <c r="O5073" i="1"/>
  <c r="N5073" i="1"/>
  <c r="S5072" i="1"/>
  <c r="R5072" i="1"/>
  <c r="P5072" i="1"/>
  <c r="O5072" i="1"/>
  <c r="N5072" i="1"/>
  <c r="S5071" i="1"/>
  <c r="R5071" i="1"/>
  <c r="P5071" i="1"/>
  <c r="O5071" i="1"/>
  <c r="N5071" i="1"/>
  <c r="S5070" i="1"/>
  <c r="R5070" i="1"/>
  <c r="P5070" i="1"/>
  <c r="O5070" i="1"/>
  <c r="N5070" i="1"/>
  <c r="S5069" i="1"/>
  <c r="R5069" i="1"/>
  <c r="P5069" i="1"/>
  <c r="O5069" i="1"/>
  <c r="N5069" i="1"/>
  <c r="S5068" i="1"/>
  <c r="R5068" i="1"/>
  <c r="P5068" i="1"/>
  <c r="O5068" i="1"/>
  <c r="N5068" i="1"/>
  <c r="S5067" i="1"/>
  <c r="R5067" i="1"/>
  <c r="P5067" i="1"/>
  <c r="O5067" i="1"/>
  <c r="N5067" i="1"/>
  <c r="S5066" i="1"/>
  <c r="R5066" i="1"/>
  <c r="P5066" i="1"/>
  <c r="O5066" i="1"/>
  <c r="N5066" i="1"/>
  <c r="S5065" i="1"/>
  <c r="R5065" i="1"/>
  <c r="P5065" i="1"/>
  <c r="O5065" i="1"/>
  <c r="N5065" i="1"/>
  <c r="S5064" i="1"/>
  <c r="R5064" i="1"/>
  <c r="P5064" i="1"/>
  <c r="O5064" i="1"/>
  <c r="N5064" i="1"/>
  <c r="S5063" i="1"/>
  <c r="R5063" i="1"/>
  <c r="P5063" i="1"/>
  <c r="O5063" i="1"/>
  <c r="N5063" i="1"/>
  <c r="S5062" i="1"/>
  <c r="R5062" i="1"/>
  <c r="P5062" i="1"/>
  <c r="O5062" i="1"/>
  <c r="N5062" i="1"/>
  <c r="S5061" i="1"/>
  <c r="R5061" i="1"/>
  <c r="P5061" i="1"/>
  <c r="O5061" i="1"/>
  <c r="N5061" i="1"/>
  <c r="S5060" i="1"/>
  <c r="R5060" i="1"/>
  <c r="P5060" i="1"/>
  <c r="O5060" i="1"/>
  <c r="N5060" i="1"/>
  <c r="S5059" i="1"/>
  <c r="R5059" i="1"/>
  <c r="P5059" i="1"/>
  <c r="O5059" i="1"/>
  <c r="N5059" i="1"/>
  <c r="S5058" i="1"/>
  <c r="R5058" i="1"/>
  <c r="P5058" i="1"/>
  <c r="O5058" i="1"/>
  <c r="N5058" i="1"/>
  <c r="S5057" i="1"/>
  <c r="R5057" i="1"/>
  <c r="P5057" i="1"/>
  <c r="O5057" i="1"/>
  <c r="N5057" i="1"/>
  <c r="S5056" i="1"/>
  <c r="R5056" i="1"/>
  <c r="P5056" i="1"/>
  <c r="O5056" i="1"/>
  <c r="N5056" i="1"/>
  <c r="S5055" i="1"/>
  <c r="R5055" i="1"/>
  <c r="P5055" i="1"/>
  <c r="O5055" i="1"/>
  <c r="N5055" i="1"/>
  <c r="S5054" i="1"/>
  <c r="R5054" i="1"/>
  <c r="P5054" i="1"/>
  <c r="O5054" i="1"/>
  <c r="N5054" i="1"/>
  <c r="S5053" i="1"/>
  <c r="R5053" i="1"/>
  <c r="P5053" i="1"/>
  <c r="O5053" i="1"/>
  <c r="N5053" i="1"/>
  <c r="S5052" i="1"/>
  <c r="R5052" i="1"/>
  <c r="P5052" i="1"/>
  <c r="O5052" i="1"/>
  <c r="N5052" i="1"/>
  <c r="S5051" i="1"/>
  <c r="R5051" i="1"/>
  <c r="P5051" i="1"/>
  <c r="O5051" i="1"/>
  <c r="N5051" i="1"/>
  <c r="S5050" i="1"/>
  <c r="R5050" i="1"/>
  <c r="P5050" i="1"/>
  <c r="O5050" i="1"/>
  <c r="N5050" i="1"/>
  <c r="S5049" i="1"/>
  <c r="R5049" i="1"/>
  <c r="P5049" i="1"/>
  <c r="O5049" i="1"/>
  <c r="N5049" i="1"/>
  <c r="S5048" i="1"/>
  <c r="R5048" i="1"/>
  <c r="P5048" i="1"/>
  <c r="O5048" i="1"/>
  <c r="N5048" i="1"/>
  <c r="S5047" i="1"/>
  <c r="R5047" i="1"/>
  <c r="P5047" i="1"/>
  <c r="O5047" i="1"/>
  <c r="N5047" i="1"/>
  <c r="S5046" i="1"/>
  <c r="R5046" i="1"/>
  <c r="P5046" i="1"/>
  <c r="O5046" i="1"/>
  <c r="N5046" i="1"/>
  <c r="S5045" i="1"/>
  <c r="R5045" i="1"/>
  <c r="P5045" i="1"/>
  <c r="O5045" i="1"/>
  <c r="N5045" i="1"/>
  <c r="S5044" i="1"/>
  <c r="R5044" i="1"/>
  <c r="P5044" i="1"/>
  <c r="O5044" i="1"/>
  <c r="N5044" i="1"/>
  <c r="S5043" i="1"/>
  <c r="R5043" i="1"/>
  <c r="P5043" i="1"/>
  <c r="O5043" i="1"/>
  <c r="N5043" i="1"/>
  <c r="S5042" i="1"/>
  <c r="R5042" i="1"/>
  <c r="P5042" i="1"/>
  <c r="O5042" i="1"/>
  <c r="N5042" i="1"/>
  <c r="S5041" i="1"/>
  <c r="R5041" i="1"/>
  <c r="P5041" i="1"/>
  <c r="O5041" i="1"/>
  <c r="N5041" i="1"/>
  <c r="S5040" i="1"/>
  <c r="R5040" i="1"/>
  <c r="P5040" i="1"/>
  <c r="O5040" i="1"/>
  <c r="N5040" i="1"/>
  <c r="S5039" i="1"/>
  <c r="R5039" i="1"/>
  <c r="P5039" i="1"/>
  <c r="O5039" i="1"/>
  <c r="N5039" i="1"/>
  <c r="S5038" i="1"/>
  <c r="R5038" i="1"/>
  <c r="P5038" i="1"/>
  <c r="O5038" i="1"/>
  <c r="N5038" i="1"/>
  <c r="S5037" i="1"/>
  <c r="R5037" i="1"/>
  <c r="P5037" i="1"/>
  <c r="O5037" i="1"/>
  <c r="N5037" i="1"/>
  <c r="S5036" i="1"/>
  <c r="R5036" i="1"/>
  <c r="P5036" i="1"/>
  <c r="O5036" i="1"/>
  <c r="N5036" i="1"/>
  <c r="S5035" i="1"/>
  <c r="R5035" i="1"/>
  <c r="P5035" i="1"/>
  <c r="O5035" i="1"/>
  <c r="N5035" i="1"/>
  <c r="S5034" i="1"/>
  <c r="R5034" i="1"/>
  <c r="P5034" i="1"/>
  <c r="O5034" i="1"/>
  <c r="N5034" i="1"/>
  <c r="S5033" i="1"/>
  <c r="R5033" i="1"/>
  <c r="P5033" i="1"/>
  <c r="O5033" i="1"/>
  <c r="N5033" i="1"/>
  <c r="S5032" i="1"/>
  <c r="R5032" i="1"/>
  <c r="P5032" i="1"/>
  <c r="O5032" i="1"/>
  <c r="N5032" i="1"/>
  <c r="S5031" i="1"/>
  <c r="R5031" i="1"/>
  <c r="P5031" i="1"/>
  <c r="O5031" i="1"/>
  <c r="N5031" i="1"/>
  <c r="S5030" i="1"/>
  <c r="R5030" i="1"/>
  <c r="P5030" i="1"/>
  <c r="O5030" i="1"/>
  <c r="N5030" i="1"/>
  <c r="S5029" i="1"/>
  <c r="R5029" i="1"/>
  <c r="P5029" i="1"/>
  <c r="O5029" i="1"/>
  <c r="N5029" i="1"/>
  <c r="S5028" i="1"/>
  <c r="R5028" i="1"/>
  <c r="P5028" i="1"/>
  <c r="O5028" i="1"/>
  <c r="N5028" i="1"/>
  <c r="S5027" i="1"/>
  <c r="R5027" i="1"/>
  <c r="P5027" i="1"/>
  <c r="O5027" i="1"/>
  <c r="N5027" i="1"/>
  <c r="S5026" i="1"/>
  <c r="R5026" i="1"/>
  <c r="P5026" i="1"/>
  <c r="O5026" i="1"/>
  <c r="N5026" i="1"/>
  <c r="S5025" i="1"/>
  <c r="R5025" i="1"/>
  <c r="P5025" i="1"/>
  <c r="O5025" i="1"/>
  <c r="N5025" i="1"/>
  <c r="S5024" i="1"/>
  <c r="R5024" i="1"/>
  <c r="P5024" i="1"/>
  <c r="O5024" i="1"/>
  <c r="N5024" i="1"/>
  <c r="S5023" i="1"/>
  <c r="R5023" i="1"/>
  <c r="P5023" i="1"/>
  <c r="O5023" i="1"/>
  <c r="N5023" i="1"/>
  <c r="S5022" i="1"/>
  <c r="R5022" i="1"/>
  <c r="P5022" i="1"/>
  <c r="O5022" i="1"/>
  <c r="N5022" i="1"/>
  <c r="S5021" i="1"/>
  <c r="R5021" i="1"/>
  <c r="P5021" i="1"/>
  <c r="O5021" i="1"/>
  <c r="N5021" i="1"/>
  <c r="S5020" i="1"/>
  <c r="R5020" i="1"/>
  <c r="P5020" i="1"/>
  <c r="O5020" i="1"/>
  <c r="N5020" i="1"/>
  <c r="S5019" i="1"/>
  <c r="R5019" i="1"/>
  <c r="P5019" i="1"/>
  <c r="O5019" i="1"/>
  <c r="N5019" i="1"/>
  <c r="S5018" i="1"/>
  <c r="R5018" i="1"/>
  <c r="P5018" i="1"/>
  <c r="O5018" i="1"/>
  <c r="N5018" i="1"/>
  <c r="S5017" i="1"/>
  <c r="R5017" i="1"/>
  <c r="P5017" i="1"/>
  <c r="O5017" i="1"/>
  <c r="N5017" i="1"/>
  <c r="S5016" i="1"/>
  <c r="R5016" i="1"/>
  <c r="P5016" i="1"/>
  <c r="O5016" i="1"/>
  <c r="N5016" i="1"/>
  <c r="S5015" i="1"/>
  <c r="R5015" i="1"/>
  <c r="P5015" i="1"/>
  <c r="O5015" i="1"/>
  <c r="N5015" i="1"/>
  <c r="S5014" i="1"/>
  <c r="R5014" i="1"/>
  <c r="P5014" i="1"/>
  <c r="O5014" i="1"/>
  <c r="N5014" i="1"/>
  <c r="S5013" i="1"/>
  <c r="R5013" i="1"/>
  <c r="P5013" i="1"/>
  <c r="O5013" i="1"/>
  <c r="N5013" i="1"/>
  <c r="S5012" i="1"/>
  <c r="R5012" i="1"/>
  <c r="P5012" i="1"/>
  <c r="O5012" i="1"/>
  <c r="N5012" i="1"/>
  <c r="S5011" i="1"/>
  <c r="R5011" i="1"/>
  <c r="P5011" i="1"/>
  <c r="O5011" i="1"/>
  <c r="N5011" i="1"/>
  <c r="S5010" i="1"/>
  <c r="R5010" i="1"/>
  <c r="P5010" i="1"/>
  <c r="O5010" i="1"/>
  <c r="N5010" i="1"/>
  <c r="S5009" i="1"/>
  <c r="R5009" i="1"/>
  <c r="P5009" i="1"/>
  <c r="O5009" i="1"/>
  <c r="N5009" i="1"/>
  <c r="S5008" i="1"/>
  <c r="R5008" i="1"/>
  <c r="P5008" i="1"/>
  <c r="O5008" i="1"/>
  <c r="N5008" i="1"/>
  <c r="S5007" i="1"/>
  <c r="R5007" i="1"/>
  <c r="P5007" i="1"/>
  <c r="O5007" i="1"/>
  <c r="N5007" i="1"/>
  <c r="S5006" i="1"/>
  <c r="R5006" i="1"/>
  <c r="P5006" i="1"/>
  <c r="O5006" i="1"/>
  <c r="N5006" i="1"/>
  <c r="S5005" i="1"/>
  <c r="R5005" i="1"/>
  <c r="P5005" i="1"/>
  <c r="O5005" i="1"/>
  <c r="N5005" i="1"/>
  <c r="S5004" i="1"/>
  <c r="R5004" i="1"/>
  <c r="P5004" i="1"/>
  <c r="O5004" i="1"/>
  <c r="N5004" i="1"/>
  <c r="S5003" i="1"/>
  <c r="R5003" i="1"/>
  <c r="P5003" i="1"/>
  <c r="O5003" i="1"/>
  <c r="N5003" i="1"/>
  <c r="S5002" i="1"/>
  <c r="R5002" i="1"/>
  <c r="P5002" i="1"/>
  <c r="O5002" i="1"/>
  <c r="N5002" i="1"/>
  <c r="S5001" i="1"/>
  <c r="R5001" i="1"/>
  <c r="P5001" i="1"/>
  <c r="O5001" i="1"/>
  <c r="N5001" i="1"/>
  <c r="S5000" i="1"/>
  <c r="R5000" i="1"/>
  <c r="P5000" i="1"/>
  <c r="O5000" i="1"/>
  <c r="N5000" i="1"/>
  <c r="S4999" i="1"/>
  <c r="R4999" i="1"/>
  <c r="P4999" i="1"/>
  <c r="O4999" i="1"/>
  <c r="N4999" i="1"/>
  <c r="S4998" i="1"/>
  <c r="R4998" i="1"/>
  <c r="P4998" i="1"/>
  <c r="O4998" i="1"/>
  <c r="N4998" i="1"/>
  <c r="S4997" i="1"/>
  <c r="R4997" i="1"/>
  <c r="P4997" i="1"/>
  <c r="O4997" i="1"/>
  <c r="N4997" i="1"/>
  <c r="S4996" i="1"/>
  <c r="R4996" i="1"/>
  <c r="P4996" i="1"/>
  <c r="O4996" i="1"/>
  <c r="N4996" i="1"/>
  <c r="S4995" i="1"/>
  <c r="R4995" i="1"/>
  <c r="P4995" i="1"/>
  <c r="O4995" i="1"/>
  <c r="N4995" i="1"/>
  <c r="S4994" i="1"/>
  <c r="R4994" i="1"/>
  <c r="P4994" i="1"/>
  <c r="O4994" i="1"/>
  <c r="N4994" i="1"/>
  <c r="S4993" i="1"/>
  <c r="R4993" i="1"/>
  <c r="P4993" i="1"/>
  <c r="O4993" i="1"/>
  <c r="N4993" i="1"/>
  <c r="S4992" i="1"/>
  <c r="R4992" i="1"/>
  <c r="P4992" i="1"/>
  <c r="O4992" i="1"/>
  <c r="N4992" i="1"/>
  <c r="S4991" i="1"/>
  <c r="R4991" i="1"/>
  <c r="P4991" i="1"/>
  <c r="O4991" i="1"/>
  <c r="N4991" i="1"/>
  <c r="S4990" i="1"/>
  <c r="R4990" i="1"/>
  <c r="P4990" i="1"/>
  <c r="O4990" i="1"/>
  <c r="N4990" i="1"/>
  <c r="S4989" i="1"/>
  <c r="R4989" i="1"/>
  <c r="P4989" i="1"/>
  <c r="O4989" i="1"/>
  <c r="N4989" i="1"/>
  <c r="S4988" i="1"/>
  <c r="R4988" i="1"/>
  <c r="P4988" i="1"/>
  <c r="O4988" i="1"/>
  <c r="N4988" i="1"/>
  <c r="S4987" i="1"/>
  <c r="R4987" i="1"/>
  <c r="P4987" i="1"/>
  <c r="O4987" i="1"/>
  <c r="N4987" i="1"/>
  <c r="S4986" i="1"/>
  <c r="R4986" i="1"/>
  <c r="P4986" i="1"/>
  <c r="O4986" i="1"/>
  <c r="N4986" i="1"/>
  <c r="S4985" i="1"/>
  <c r="R4985" i="1"/>
  <c r="P4985" i="1"/>
  <c r="O4985" i="1"/>
  <c r="N4985" i="1"/>
  <c r="S4984" i="1"/>
  <c r="R4984" i="1"/>
  <c r="P4984" i="1"/>
  <c r="O4984" i="1"/>
  <c r="N4984" i="1"/>
  <c r="S4983" i="1"/>
  <c r="R4983" i="1"/>
  <c r="P4983" i="1"/>
  <c r="O4983" i="1"/>
  <c r="N4983" i="1"/>
  <c r="S4982" i="1"/>
  <c r="R4982" i="1"/>
  <c r="P4982" i="1"/>
  <c r="O4982" i="1"/>
  <c r="N4982" i="1"/>
  <c r="S4981" i="1"/>
  <c r="R4981" i="1"/>
  <c r="P4981" i="1"/>
  <c r="O4981" i="1"/>
  <c r="N4981" i="1"/>
  <c r="S4980" i="1"/>
  <c r="R4980" i="1"/>
  <c r="P4980" i="1"/>
  <c r="O4980" i="1"/>
  <c r="N4980" i="1"/>
  <c r="S4979" i="1"/>
  <c r="R4979" i="1"/>
  <c r="P4979" i="1"/>
  <c r="O4979" i="1"/>
  <c r="N4979" i="1"/>
  <c r="S4978" i="1"/>
  <c r="R4978" i="1"/>
  <c r="P4978" i="1"/>
  <c r="O4978" i="1"/>
  <c r="N4978" i="1"/>
  <c r="S4977" i="1"/>
  <c r="R4977" i="1"/>
  <c r="P4977" i="1"/>
  <c r="O4977" i="1"/>
  <c r="N4977" i="1"/>
  <c r="S4976" i="1"/>
  <c r="R4976" i="1"/>
  <c r="P4976" i="1"/>
  <c r="O4976" i="1"/>
  <c r="N4976" i="1"/>
  <c r="S4975" i="1"/>
  <c r="R4975" i="1"/>
  <c r="P4975" i="1"/>
  <c r="O4975" i="1"/>
  <c r="N4975" i="1"/>
  <c r="S4974" i="1"/>
  <c r="R4974" i="1"/>
  <c r="P4974" i="1"/>
  <c r="O4974" i="1"/>
  <c r="N4974" i="1"/>
  <c r="S4973" i="1"/>
  <c r="R4973" i="1"/>
  <c r="P4973" i="1"/>
  <c r="O4973" i="1"/>
  <c r="N4973" i="1"/>
  <c r="S4972" i="1"/>
  <c r="R4972" i="1"/>
  <c r="P4972" i="1"/>
  <c r="O4972" i="1"/>
  <c r="N4972" i="1"/>
  <c r="S4971" i="1"/>
  <c r="R4971" i="1"/>
  <c r="P4971" i="1"/>
  <c r="O4971" i="1"/>
  <c r="N4971" i="1"/>
  <c r="S4970" i="1"/>
  <c r="R4970" i="1"/>
  <c r="P4970" i="1"/>
  <c r="O4970" i="1"/>
  <c r="N4970" i="1"/>
  <c r="S4969" i="1"/>
  <c r="R4969" i="1"/>
  <c r="P4969" i="1"/>
  <c r="O4969" i="1"/>
  <c r="N4969" i="1"/>
  <c r="S4968" i="1"/>
  <c r="R4968" i="1"/>
  <c r="P4968" i="1"/>
  <c r="O4968" i="1"/>
  <c r="N4968" i="1"/>
  <c r="S4967" i="1"/>
  <c r="R4967" i="1"/>
  <c r="P4967" i="1"/>
  <c r="O4967" i="1"/>
  <c r="N4967" i="1"/>
  <c r="S4966" i="1"/>
  <c r="R4966" i="1"/>
  <c r="P4966" i="1"/>
  <c r="O4966" i="1"/>
  <c r="N4966" i="1"/>
  <c r="S4965" i="1"/>
  <c r="R4965" i="1"/>
  <c r="P4965" i="1"/>
  <c r="O4965" i="1"/>
  <c r="N4965" i="1"/>
  <c r="S4964" i="1"/>
  <c r="R4964" i="1"/>
  <c r="P4964" i="1"/>
  <c r="O4964" i="1"/>
  <c r="N4964" i="1"/>
  <c r="S4963" i="1"/>
  <c r="R4963" i="1"/>
  <c r="P4963" i="1"/>
  <c r="O4963" i="1"/>
  <c r="N4963" i="1"/>
  <c r="S4962" i="1"/>
  <c r="R4962" i="1"/>
  <c r="P4962" i="1"/>
  <c r="O4962" i="1"/>
  <c r="N4962" i="1"/>
  <c r="S4961" i="1"/>
  <c r="R4961" i="1"/>
  <c r="P4961" i="1"/>
  <c r="O4961" i="1"/>
  <c r="N4961" i="1"/>
  <c r="S4960" i="1"/>
  <c r="R4960" i="1"/>
  <c r="P4960" i="1"/>
  <c r="O4960" i="1"/>
  <c r="N4960" i="1"/>
  <c r="S4959" i="1"/>
  <c r="R4959" i="1"/>
  <c r="P4959" i="1"/>
  <c r="O4959" i="1"/>
  <c r="N4959" i="1"/>
  <c r="S4958" i="1"/>
  <c r="R4958" i="1"/>
  <c r="P4958" i="1"/>
  <c r="O4958" i="1"/>
  <c r="N4958" i="1"/>
  <c r="S4957" i="1"/>
  <c r="R4957" i="1"/>
  <c r="P4957" i="1"/>
  <c r="O4957" i="1"/>
  <c r="N4957" i="1"/>
  <c r="S4956" i="1"/>
  <c r="R4956" i="1"/>
  <c r="P4956" i="1"/>
  <c r="O4956" i="1"/>
  <c r="N4956" i="1"/>
  <c r="S4955" i="1"/>
  <c r="R4955" i="1"/>
  <c r="P4955" i="1"/>
  <c r="O4955" i="1"/>
  <c r="N4955" i="1"/>
  <c r="S4954" i="1"/>
  <c r="R4954" i="1"/>
  <c r="P4954" i="1"/>
  <c r="O4954" i="1"/>
  <c r="N4954" i="1"/>
  <c r="S4953" i="1"/>
  <c r="R4953" i="1"/>
  <c r="P4953" i="1"/>
  <c r="O4953" i="1"/>
  <c r="N4953" i="1"/>
  <c r="S4952" i="1"/>
  <c r="R4952" i="1"/>
  <c r="P4952" i="1"/>
  <c r="O4952" i="1"/>
  <c r="N4952" i="1"/>
  <c r="S4951" i="1"/>
  <c r="R4951" i="1"/>
  <c r="P4951" i="1"/>
  <c r="O4951" i="1"/>
  <c r="N4951" i="1"/>
  <c r="S4950" i="1"/>
  <c r="R4950" i="1"/>
  <c r="P4950" i="1"/>
  <c r="O4950" i="1"/>
  <c r="N4950" i="1"/>
  <c r="S4949" i="1"/>
  <c r="R4949" i="1"/>
  <c r="P4949" i="1"/>
  <c r="O4949" i="1"/>
  <c r="N4949" i="1"/>
  <c r="S4948" i="1"/>
  <c r="R4948" i="1"/>
  <c r="P4948" i="1"/>
  <c r="O4948" i="1"/>
  <c r="N4948" i="1"/>
  <c r="S4947" i="1"/>
  <c r="R4947" i="1"/>
  <c r="P4947" i="1"/>
  <c r="O4947" i="1"/>
  <c r="N4947" i="1"/>
  <c r="S4946" i="1"/>
  <c r="R4946" i="1"/>
  <c r="P4946" i="1"/>
  <c r="O4946" i="1"/>
  <c r="N4946" i="1"/>
  <c r="S4945" i="1"/>
  <c r="R4945" i="1"/>
  <c r="P4945" i="1"/>
  <c r="O4945" i="1"/>
  <c r="N4945" i="1"/>
  <c r="S4944" i="1"/>
  <c r="R4944" i="1"/>
  <c r="P4944" i="1"/>
  <c r="O4944" i="1"/>
  <c r="N4944" i="1"/>
  <c r="S4943" i="1"/>
  <c r="R4943" i="1"/>
  <c r="P4943" i="1"/>
  <c r="O4943" i="1"/>
  <c r="N4943" i="1"/>
  <c r="S4942" i="1"/>
  <c r="R4942" i="1"/>
  <c r="P4942" i="1"/>
  <c r="O4942" i="1"/>
  <c r="N4942" i="1"/>
  <c r="S4941" i="1"/>
  <c r="R4941" i="1"/>
  <c r="P4941" i="1"/>
  <c r="O4941" i="1"/>
  <c r="N4941" i="1"/>
  <c r="S4940" i="1"/>
  <c r="R4940" i="1"/>
  <c r="P4940" i="1"/>
  <c r="O4940" i="1"/>
  <c r="N4940" i="1"/>
  <c r="S4939" i="1"/>
  <c r="R4939" i="1"/>
  <c r="P4939" i="1"/>
  <c r="O4939" i="1"/>
  <c r="N4939" i="1"/>
  <c r="S4938" i="1"/>
  <c r="R4938" i="1"/>
  <c r="P4938" i="1"/>
  <c r="O4938" i="1"/>
  <c r="N4938" i="1"/>
  <c r="S4937" i="1"/>
  <c r="R4937" i="1"/>
  <c r="P4937" i="1"/>
  <c r="O4937" i="1"/>
  <c r="N4937" i="1"/>
  <c r="S4936" i="1"/>
  <c r="R4936" i="1"/>
  <c r="P4936" i="1"/>
  <c r="O4936" i="1"/>
  <c r="N4936" i="1"/>
  <c r="S4935" i="1"/>
  <c r="R4935" i="1"/>
  <c r="P4935" i="1"/>
  <c r="O4935" i="1"/>
  <c r="N4935" i="1"/>
  <c r="S4934" i="1"/>
  <c r="R4934" i="1"/>
  <c r="P4934" i="1"/>
  <c r="O4934" i="1"/>
  <c r="N4934" i="1"/>
  <c r="S4933" i="1"/>
  <c r="R4933" i="1"/>
  <c r="P4933" i="1"/>
  <c r="O4933" i="1"/>
  <c r="N4933" i="1"/>
  <c r="S4932" i="1"/>
  <c r="R4932" i="1"/>
  <c r="P4932" i="1"/>
  <c r="O4932" i="1"/>
  <c r="N4932" i="1"/>
  <c r="S4931" i="1"/>
  <c r="R4931" i="1"/>
  <c r="P4931" i="1"/>
  <c r="O4931" i="1"/>
  <c r="N4931" i="1"/>
  <c r="S4930" i="1"/>
  <c r="R4930" i="1"/>
  <c r="P4930" i="1"/>
  <c r="O4930" i="1"/>
  <c r="N4930" i="1"/>
  <c r="S4929" i="1"/>
  <c r="R4929" i="1"/>
  <c r="P4929" i="1"/>
  <c r="O4929" i="1"/>
  <c r="N4929" i="1"/>
  <c r="S4928" i="1"/>
  <c r="R4928" i="1"/>
  <c r="P4928" i="1"/>
  <c r="O4928" i="1"/>
  <c r="N4928" i="1"/>
  <c r="S4927" i="1"/>
  <c r="R4927" i="1"/>
  <c r="P4927" i="1"/>
  <c r="O4927" i="1"/>
  <c r="N4927" i="1"/>
  <c r="S4926" i="1"/>
  <c r="R4926" i="1"/>
  <c r="P4926" i="1"/>
  <c r="O4926" i="1"/>
  <c r="N4926" i="1"/>
  <c r="S4925" i="1"/>
  <c r="R4925" i="1"/>
  <c r="P4925" i="1"/>
  <c r="O4925" i="1"/>
  <c r="N4925" i="1"/>
  <c r="S4924" i="1"/>
  <c r="R4924" i="1"/>
  <c r="P4924" i="1"/>
  <c r="O4924" i="1"/>
  <c r="N4924" i="1"/>
  <c r="S4923" i="1"/>
  <c r="R4923" i="1"/>
  <c r="P4923" i="1"/>
  <c r="O4923" i="1"/>
  <c r="N4923" i="1"/>
  <c r="S4922" i="1"/>
  <c r="R4922" i="1"/>
  <c r="P4922" i="1"/>
  <c r="O4922" i="1"/>
  <c r="N4922" i="1"/>
  <c r="S4921" i="1"/>
  <c r="R4921" i="1"/>
  <c r="P4921" i="1"/>
  <c r="O4921" i="1"/>
  <c r="N4921" i="1"/>
  <c r="S4920" i="1"/>
  <c r="R4920" i="1"/>
  <c r="P4920" i="1"/>
  <c r="O4920" i="1"/>
  <c r="N4920" i="1"/>
  <c r="S4919" i="1"/>
  <c r="R4919" i="1"/>
  <c r="P4919" i="1"/>
  <c r="O4919" i="1"/>
  <c r="N4919" i="1"/>
  <c r="S4918" i="1"/>
  <c r="R4918" i="1"/>
  <c r="P4918" i="1"/>
  <c r="O4918" i="1"/>
  <c r="N4918" i="1"/>
  <c r="S4917" i="1"/>
  <c r="R4917" i="1"/>
  <c r="P4917" i="1"/>
  <c r="O4917" i="1"/>
  <c r="N4917" i="1"/>
  <c r="S4916" i="1"/>
  <c r="R4916" i="1"/>
  <c r="P4916" i="1"/>
  <c r="O4916" i="1"/>
  <c r="N4916" i="1"/>
  <c r="S4915" i="1"/>
  <c r="R4915" i="1"/>
  <c r="P4915" i="1"/>
  <c r="O4915" i="1"/>
  <c r="N4915" i="1"/>
  <c r="S4914" i="1"/>
  <c r="R4914" i="1"/>
  <c r="P4914" i="1"/>
  <c r="O4914" i="1"/>
  <c r="N4914" i="1"/>
  <c r="S4913" i="1"/>
  <c r="R4913" i="1"/>
  <c r="P4913" i="1"/>
  <c r="O4913" i="1"/>
  <c r="N4913" i="1"/>
  <c r="S4912" i="1"/>
  <c r="R4912" i="1"/>
  <c r="P4912" i="1"/>
  <c r="O4912" i="1"/>
  <c r="N4912" i="1"/>
  <c r="S4911" i="1"/>
  <c r="R4911" i="1"/>
  <c r="P4911" i="1"/>
  <c r="O4911" i="1"/>
  <c r="N4911" i="1"/>
  <c r="S4910" i="1"/>
  <c r="R4910" i="1"/>
  <c r="P4910" i="1"/>
  <c r="O4910" i="1"/>
  <c r="N4910" i="1"/>
  <c r="S4909" i="1"/>
  <c r="R4909" i="1"/>
  <c r="P4909" i="1"/>
  <c r="O4909" i="1"/>
  <c r="N4909" i="1"/>
  <c r="S4908" i="1"/>
  <c r="R4908" i="1"/>
  <c r="P4908" i="1"/>
  <c r="O4908" i="1"/>
  <c r="N4908" i="1"/>
  <c r="S4907" i="1"/>
  <c r="R4907" i="1"/>
  <c r="P4907" i="1"/>
  <c r="O4907" i="1"/>
  <c r="N4907" i="1"/>
  <c r="S4906" i="1"/>
  <c r="R4906" i="1"/>
  <c r="P4906" i="1"/>
  <c r="O4906" i="1"/>
  <c r="N4906" i="1"/>
  <c r="S4905" i="1"/>
  <c r="R4905" i="1"/>
  <c r="P4905" i="1"/>
  <c r="O4905" i="1"/>
  <c r="N4905" i="1"/>
  <c r="S4904" i="1"/>
  <c r="R4904" i="1"/>
  <c r="P4904" i="1"/>
  <c r="O4904" i="1"/>
  <c r="N4904" i="1"/>
  <c r="S4903" i="1"/>
  <c r="R4903" i="1"/>
  <c r="P4903" i="1"/>
  <c r="O4903" i="1"/>
  <c r="N4903" i="1"/>
  <c r="S4902" i="1"/>
  <c r="R4902" i="1"/>
  <c r="P4902" i="1"/>
  <c r="O4902" i="1"/>
  <c r="N4902" i="1"/>
  <c r="S4901" i="1"/>
  <c r="R4901" i="1"/>
  <c r="P4901" i="1"/>
  <c r="O4901" i="1"/>
  <c r="N4901" i="1"/>
  <c r="S4900" i="1"/>
  <c r="R4900" i="1"/>
  <c r="P4900" i="1"/>
  <c r="O4900" i="1"/>
  <c r="N4900" i="1"/>
  <c r="S4899" i="1"/>
  <c r="R4899" i="1"/>
  <c r="P4899" i="1"/>
  <c r="O4899" i="1"/>
  <c r="N4899" i="1"/>
  <c r="S4898" i="1"/>
  <c r="R4898" i="1"/>
  <c r="P4898" i="1"/>
  <c r="O4898" i="1"/>
  <c r="N4898" i="1"/>
  <c r="S4897" i="1"/>
  <c r="R4897" i="1"/>
  <c r="P4897" i="1"/>
  <c r="O4897" i="1"/>
  <c r="N4897" i="1"/>
  <c r="S4896" i="1"/>
  <c r="R4896" i="1"/>
  <c r="P4896" i="1"/>
  <c r="O4896" i="1"/>
  <c r="N4896" i="1"/>
  <c r="S4895" i="1"/>
  <c r="R4895" i="1"/>
  <c r="P4895" i="1"/>
  <c r="O4895" i="1"/>
  <c r="N4895" i="1"/>
  <c r="S4894" i="1"/>
  <c r="R4894" i="1"/>
  <c r="P4894" i="1"/>
  <c r="O4894" i="1"/>
  <c r="N4894" i="1"/>
  <c r="S4893" i="1"/>
  <c r="R4893" i="1"/>
  <c r="P4893" i="1"/>
  <c r="O4893" i="1"/>
  <c r="N4893" i="1"/>
  <c r="S4892" i="1"/>
  <c r="R4892" i="1"/>
  <c r="P4892" i="1"/>
  <c r="O4892" i="1"/>
  <c r="N4892" i="1"/>
  <c r="S4891" i="1"/>
  <c r="R4891" i="1"/>
  <c r="P4891" i="1"/>
  <c r="O4891" i="1"/>
  <c r="N4891" i="1"/>
  <c r="S4890" i="1"/>
  <c r="R4890" i="1"/>
  <c r="P4890" i="1"/>
  <c r="O4890" i="1"/>
  <c r="N4890" i="1"/>
  <c r="S4889" i="1"/>
  <c r="R4889" i="1"/>
  <c r="P4889" i="1"/>
  <c r="O4889" i="1"/>
  <c r="N4889" i="1"/>
  <c r="S4888" i="1"/>
  <c r="R4888" i="1"/>
  <c r="P4888" i="1"/>
  <c r="O4888" i="1"/>
  <c r="N4888" i="1"/>
  <c r="S4887" i="1"/>
  <c r="R4887" i="1"/>
  <c r="P4887" i="1"/>
  <c r="O4887" i="1"/>
  <c r="N4887" i="1"/>
  <c r="S4886" i="1"/>
  <c r="R4886" i="1"/>
  <c r="P4886" i="1"/>
  <c r="O4886" i="1"/>
  <c r="N4886" i="1"/>
  <c r="S4885" i="1"/>
  <c r="R4885" i="1"/>
  <c r="P4885" i="1"/>
  <c r="O4885" i="1"/>
  <c r="N4885" i="1"/>
  <c r="S4884" i="1"/>
  <c r="R4884" i="1"/>
  <c r="P4884" i="1"/>
  <c r="O4884" i="1"/>
  <c r="N4884" i="1"/>
  <c r="S4883" i="1"/>
  <c r="R4883" i="1"/>
  <c r="P4883" i="1"/>
  <c r="O4883" i="1"/>
  <c r="N4883" i="1"/>
  <c r="S4882" i="1"/>
  <c r="R4882" i="1"/>
  <c r="P4882" i="1"/>
  <c r="O4882" i="1"/>
  <c r="N4882" i="1"/>
  <c r="S4881" i="1"/>
  <c r="R4881" i="1"/>
  <c r="P4881" i="1"/>
  <c r="O4881" i="1"/>
  <c r="N4881" i="1"/>
  <c r="S4880" i="1"/>
  <c r="R4880" i="1"/>
  <c r="P4880" i="1"/>
  <c r="O4880" i="1"/>
  <c r="N4880" i="1"/>
  <c r="S4879" i="1"/>
  <c r="R4879" i="1"/>
  <c r="P4879" i="1"/>
  <c r="O4879" i="1"/>
  <c r="N4879" i="1"/>
  <c r="S4878" i="1"/>
  <c r="R4878" i="1"/>
  <c r="P4878" i="1"/>
  <c r="O4878" i="1"/>
  <c r="N4878" i="1"/>
  <c r="S4877" i="1"/>
  <c r="R4877" i="1"/>
  <c r="P4877" i="1"/>
  <c r="O4877" i="1"/>
  <c r="N4877" i="1"/>
  <c r="S4876" i="1"/>
  <c r="R4876" i="1"/>
  <c r="P4876" i="1"/>
  <c r="O4876" i="1"/>
  <c r="N4876" i="1"/>
  <c r="S4875" i="1"/>
  <c r="R4875" i="1"/>
  <c r="P4875" i="1"/>
  <c r="O4875" i="1"/>
  <c r="N4875" i="1"/>
  <c r="S4874" i="1"/>
  <c r="R4874" i="1"/>
  <c r="P4874" i="1"/>
  <c r="O4874" i="1"/>
  <c r="N4874" i="1"/>
  <c r="S4873" i="1"/>
  <c r="R4873" i="1"/>
  <c r="P4873" i="1"/>
  <c r="O4873" i="1"/>
  <c r="N4873" i="1"/>
  <c r="S4872" i="1"/>
  <c r="R4872" i="1"/>
  <c r="P4872" i="1"/>
  <c r="O4872" i="1"/>
  <c r="N4872" i="1"/>
  <c r="S4871" i="1"/>
  <c r="R4871" i="1"/>
  <c r="P4871" i="1"/>
  <c r="O4871" i="1"/>
  <c r="N4871" i="1"/>
  <c r="S4870" i="1"/>
  <c r="R4870" i="1"/>
  <c r="P4870" i="1"/>
  <c r="O4870" i="1"/>
  <c r="N4870" i="1"/>
  <c r="S4869" i="1"/>
  <c r="R4869" i="1"/>
  <c r="P4869" i="1"/>
  <c r="O4869" i="1"/>
  <c r="N4869" i="1"/>
  <c r="S4868" i="1"/>
  <c r="R4868" i="1"/>
  <c r="P4868" i="1"/>
  <c r="O4868" i="1"/>
  <c r="N4868" i="1"/>
  <c r="S4867" i="1"/>
  <c r="R4867" i="1"/>
  <c r="P4867" i="1"/>
  <c r="O4867" i="1"/>
  <c r="N4867" i="1"/>
  <c r="S4866" i="1"/>
  <c r="R4866" i="1"/>
  <c r="P4866" i="1"/>
  <c r="O4866" i="1"/>
  <c r="N4866" i="1"/>
  <c r="S4865" i="1"/>
  <c r="R4865" i="1"/>
  <c r="P4865" i="1"/>
  <c r="O4865" i="1"/>
  <c r="N4865" i="1"/>
  <c r="S4864" i="1"/>
  <c r="R4864" i="1"/>
  <c r="P4864" i="1"/>
  <c r="O4864" i="1"/>
  <c r="N4864" i="1"/>
  <c r="S4863" i="1"/>
  <c r="R4863" i="1"/>
  <c r="P4863" i="1"/>
  <c r="O4863" i="1"/>
  <c r="N4863" i="1"/>
  <c r="S4862" i="1"/>
  <c r="R4862" i="1"/>
  <c r="P4862" i="1"/>
  <c r="O4862" i="1"/>
  <c r="N4862" i="1"/>
  <c r="S4861" i="1"/>
  <c r="R4861" i="1"/>
  <c r="P4861" i="1"/>
  <c r="O4861" i="1"/>
  <c r="N4861" i="1"/>
  <c r="S4860" i="1"/>
  <c r="R4860" i="1"/>
  <c r="P4860" i="1"/>
  <c r="O4860" i="1"/>
  <c r="N4860" i="1"/>
  <c r="S4859" i="1"/>
  <c r="R4859" i="1"/>
  <c r="P4859" i="1"/>
  <c r="O4859" i="1"/>
  <c r="N4859" i="1"/>
  <c r="S4858" i="1"/>
  <c r="R4858" i="1"/>
  <c r="P4858" i="1"/>
  <c r="O4858" i="1"/>
  <c r="N4858" i="1"/>
  <c r="S4857" i="1"/>
  <c r="R4857" i="1"/>
  <c r="P4857" i="1"/>
  <c r="O4857" i="1"/>
  <c r="N4857" i="1"/>
  <c r="S4856" i="1"/>
  <c r="R4856" i="1"/>
  <c r="P4856" i="1"/>
  <c r="O4856" i="1"/>
  <c r="N4856" i="1"/>
  <c r="S4855" i="1"/>
  <c r="R4855" i="1"/>
  <c r="P4855" i="1"/>
  <c r="O4855" i="1"/>
  <c r="N4855" i="1"/>
  <c r="S4854" i="1"/>
  <c r="R4854" i="1"/>
  <c r="P4854" i="1"/>
  <c r="O4854" i="1"/>
  <c r="N4854" i="1"/>
  <c r="S4853" i="1"/>
  <c r="R4853" i="1"/>
  <c r="P4853" i="1"/>
  <c r="O4853" i="1"/>
  <c r="N4853" i="1"/>
  <c r="S4852" i="1"/>
  <c r="R4852" i="1"/>
  <c r="P4852" i="1"/>
  <c r="O4852" i="1"/>
  <c r="N4852" i="1"/>
  <c r="S4851" i="1"/>
  <c r="R4851" i="1"/>
  <c r="P4851" i="1"/>
  <c r="O4851" i="1"/>
  <c r="N4851" i="1"/>
  <c r="S4850" i="1"/>
  <c r="R4850" i="1"/>
  <c r="P4850" i="1"/>
  <c r="O4850" i="1"/>
  <c r="N4850" i="1"/>
  <c r="S4849" i="1"/>
  <c r="R4849" i="1"/>
  <c r="P4849" i="1"/>
  <c r="O4849" i="1"/>
  <c r="N4849" i="1"/>
  <c r="S4848" i="1"/>
  <c r="R4848" i="1"/>
  <c r="P4848" i="1"/>
  <c r="O4848" i="1"/>
  <c r="N4848" i="1"/>
  <c r="S4847" i="1"/>
  <c r="R4847" i="1"/>
  <c r="P4847" i="1"/>
  <c r="O4847" i="1"/>
  <c r="N4847" i="1"/>
  <c r="S4846" i="1"/>
  <c r="R4846" i="1"/>
  <c r="P4846" i="1"/>
  <c r="O4846" i="1"/>
  <c r="N4846" i="1"/>
  <c r="S4845" i="1"/>
  <c r="R4845" i="1"/>
  <c r="P4845" i="1"/>
  <c r="O4845" i="1"/>
  <c r="N4845" i="1"/>
  <c r="S4844" i="1"/>
  <c r="R4844" i="1"/>
  <c r="P4844" i="1"/>
  <c r="O4844" i="1"/>
  <c r="N4844" i="1"/>
  <c r="S4843" i="1"/>
  <c r="R4843" i="1"/>
  <c r="P4843" i="1"/>
  <c r="O4843" i="1"/>
  <c r="N4843" i="1"/>
  <c r="S4842" i="1"/>
  <c r="R4842" i="1"/>
  <c r="P4842" i="1"/>
  <c r="O4842" i="1"/>
  <c r="N4842" i="1"/>
  <c r="S4841" i="1"/>
  <c r="R4841" i="1"/>
  <c r="P4841" i="1"/>
  <c r="O4841" i="1"/>
  <c r="N4841" i="1"/>
  <c r="S4840" i="1"/>
  <c r="R4840" i="1"/>
  <c r="P4840" i="1"/>
  <c r="O4840" i="1"/>
  <c r="N4840" i="1"/>
  <c r="S4839" i="1"/>
  <c r="R4839" i="1"/>
  <c r="P4839" i="1"/>
  <c r="O4839" i="1"/>
  <c r="N4839" i="1"/>
  <c r="S4838" i="1"/>
  <c r="R4838" i="1"/>
  <c r="P4838" i="1"/>
  <c r="O4838" i="1"/>
  <c r="N4838" i="1"/>
  <c r="S4837" i="1"/>
  <c r="R4837" i="1"/>
  <c r="P4837" i="1"/>
  <c r="O4837" i="1"/>
  <c r="N4837" i="1"/>
  <c r="S4836" i="1"/>
  <c r="R4836" i="1"/>
  <c r="P4836" i="1"/>
  <c r="O4836" i="1"/>
  <c r="N4836" i="1"/>
  <c r="S4835" i="1"/>
  <c r="R4835" i="1"/>
  <c r="P4835" i="1"/>
  <c r="O4835" i="1"/>
  <c r="N4835" i="1"/>
  <c r="S4834" i="1"/>
  <c r="R4834" i="1"/>
  <c r="P4834" i="1"/>
  <c r="O4834" i="1"/>
  <c r="N4834" i="1"/>
  <c r="S4833" i="1"/>
  <c r="R4833" i="1"/>
  <c r="P4833" i="1"/>
  <c r="O4833" i="1"/>
  <c r="N4833" i="1"/>
  <c r="S4832" i="1"/>
  <c r="R4832" i="1"/>
  <c r="P4832" i="1"/>
  <c r="O4832" i="1"/>
  <c r="N4832" i="1"/>
  <c r="S4831" i="1"/>
  <c r="R4831" i="1"/>
  <c r="P4831" i="1"/>
  <c r="O4831" i="1"/>
  <c r="N4831" i="1"/>
  <c r="S4830" i="1"/>
  <c r="R4830" i="1"/>
  <c r="P4830" i="1"/>
  <c r="O4830" i="1"/>
  <c r="N4830" i="1"/>
  <c r="S4829" i="1"/>
  <c r="R4829" i="1"/>
  <c r="P4829" i="1"/>
  <c r="O4829" i="1"/>
  <c r="N4829" i="1"/>
  <c r="S4828" i="1"/>
  <c r="R4828" i="1"/>
  <c r="P4828" i="1"/>
  <c r="O4828" i="1"/>
  <c r="N4828" i="1"/>
  <c r="S4827" i="1"/>
  <c r="R4827" i="1"/>
  <c r="P4827" i="1"/>
  <c r="O4827" i="1"/>
  <c r="N4827" i="1"/>
  <c r="S4826" i="1"/>
  <c r="R4826" i="1"/>
  <c r="P4826" i="1"/>
  <c r="O4826" i="1"/>
  <c r="N4826" i="1"/>
  <c r="S4825" i="1"/>
  <c r="R4825" i="1"/>
  <c r="P4825" i="1"/>
  <c r="O4825" i="1"/>
  <c r="N4825" i="1"/>
  <c r="S4824" i="1"/>
  <c r="R4824" i="1"/>
  <c r="P4824" i="1"/>
  <c r="O4824" i="1"/>
  <c r="N4824" i="1"/>
  <c r="S4823" i="1"/>
  <c r="R4823" i="1"/>
  <c r="P4823" i="1"/>
  <c r="O4823" i="1"/>
  <c r="N4823" i="1"/>
  <c r="S4822" i="1"/>
  <c r="R4822" i="1"/>
  <c r="P4822" i="1"/>
  <c r="O4822" i="1"/>
  <c r="N4822" i="1"/>
  <c r="S4821" i="1"/>
  <c r="R4821" i="1"/>
  <c r="P4821" i="1"/>
  <c r="O4821" i="1"/>
  <c r="N4821" i="1"/>
  <c r="S4820" i="1"/>
  <c r="R4820" i="1"/>
  <c r="P4820" i="1"/>
  <c r="O4820" i="1"/>
  <c r="N4820" i="1"/>
  <c r="S4819" i="1"/>
  <c r="R4819" i="1"/>
  <c r="P4819" i="1"/>
  <c r="O4819" i="1"/>
  <c r="N4819" i="1"/>
  <c r="S4818" i="1"/>
  <c r="R4818" i="1"/>
  <c r="P4818" i="1"/>
  <c r="O4818" i="1"/>
  <c r="N4818" i="1"/>
  <c r="S4817" i="1"/>
  <c r="R4817" i="1"/>
  <c r="P4817" i="1"/>
  <c r="O4817" i="1"/>
  <c r="N4817" i="1"/>
  <c r="S4816" i="1"/>
  <c r="R4816" i="1"/>
  <c r="P4816" i="1"/>
  <c r="O4816" i="1"/>
  <c r="N4816" i="1"/>
  <c r="S4815" i="1"/>
  <c r="R4815" i="1"/>
  <c r="P4815" i="1"/>
  <c r="O4815" i="1"/>
  <c r="N4815" i="1"/>
  <c r="S4814" i="1"/>
  <c r="R4814" i="1"/>
  <c r="P4814" i="1"/>
  <c r="O4814" i="1"/>
  <c r="N4814" i="1"/>
  <c r="S4813" i="1"/>
  <c r="R4813" i="1"/>
  <c r="P4813" i="1"/>
  <c r="O4813" i="1"/>
  <c r="N4813" i="1"/>
  <c r="S4812" i="1"/>
  <c r="R4812" i="1"/>
  <c r="P4812" i="1"/>
  <c r="O4812" i="1"/>
  <c r="N4812" i="1"/>
  <c r="S4811" i="1"/>
  <c r="R4811" i="1"/>
  <c r="P4811" i="1"/>
  <c r="O4811" i="1"/>
  <c r="N4811" i="1"/>
  <c r="S4810" i="1"/>
  <c r="R4810" i="1"/>
  <c r="P4810" i="1"/>
  <c r="O4810" i="1"/>
  <c r="N4810" i="1"/>
  <c r="S4809" i="1"/>
  <c r="R4809" i="1"/>
  <c r="P4809" i="1"/>
  <c r="O4809" i="1"/>
  <c r="N4809" i="1"/>
  <c r="S4808" i="1"/>
  <c r="R4808" i="1"/>
  <c r="P4808" i="1"/>
  <c r="O4808" i="1"/>
  <c r="N4808" i="1"/>
  <c r="S4807" i="1"/>
  <c r="R4807" i="1"/>
  <c r="P4807" i="1"/>
  <c r="O4807" i="1"/>
  <c r="N4807" i="1"/>
  <c r="S4806" i="1"/>
  <c r="R4806" i="1"/>
  <c r="P4806" i="1"/>
  <c r="O4806" i="1"/>
  <c r="N4806" i="1"/>
  <c r="S4805" i="1"/>
  <c r="R4805" i="1"/>
  <c r="P4805" i="1"/>
  <c r="O4805" i="1"/>
  <c r="N4805" i="1"/>
  <c r="S4804" i="1"/>
  <c r="R4804" i="1"/>
  <c r="P4804" i="1"/>
  <c r="O4804" i="1"/>
  <c r="N4804" i="1"/>
  <c r="S4803" i="1"/>
  <c r="R4803" i="1"/>
  <c r="P4803" i="1"/>
  <c r="O4803" i="1"/>
  <c r="N4803" i="1"/>
  <c r="S4802" i="1"/>
  <c r="R4802" i="1"/>
  <c r="P4802" i="1"/>
  <c r="O4802" i="1"/>
  <c r="N4802" i="1"/>
  <c r="S4801" i="1"/>
  <c r="R4801" i="1"/>
  <c r="P4801" i="1"/>
  <c r="O4801" i="1"/>
  <c r="N4801" i="1"/>
  <c r="S4800" i="1"/>
  <c r="R4800" i="1"/>
  <c r="P4800" i="1"/>
  <c r="O4800" i="1"/>
  <c r="N4800" i="1"/>
  <c r="S4799" i="1"/>
  <c r="R4799" i="1"/>
  <c r="P4799" i="1"/>
  <c r="O4799" i="1"/>
  <c r="N4799" i="1"/>
  <c r="S4798" i="1"/>
  <c r="R4798" i="1"/>
  <c r="P4798" i="1"/>
  <c r="O4798" i="1"/>
  <c r="N4798" i="1"/>
  <c r="S4797" i="1"/>
  <c r="R4797" i="1"/>
  <c r="P4797" i="1"/>
  <c r="O4797" i="1"/>
  <c r="N4797" i="1"/>
  <c r="S4796" i="1"/>
  <c r="R4796" i="1"/>
  <c r="P4796" i="1"/>
  <c r="O4796" i="1"/>
  <c r="N4796" i="1"/>
  <c r="S4795" i="1"/>
  <c r="R4795" i="1"/>
  <c r="P4795" i="1"/>
  <c r="O4795" i="1"/>
  <c r="N4795" i="1"/>
  <c r="S4794" i="1"/>
  <c r="R4794" i="1"/>
  <c r="P4794" i="1"/>
  <c r="O4794" i="1"/>
  <c r="N4794" i="1"/>
  <c r="S4793" i="1"/>
  <c r="R4793" i="1"/>
  <c r="P4793" i="1"/>
  <c r="O4793" i="1"/>
  <c r="N4793" i="1"/>
  <c r="S4792" i="1"/>
  <c r="R4792" i="1"/>
  <c r="P4792" i="1"/>
  <c r="O4792" i="1"/>
  <c r="N4792" i="1"/>
  <c r="S4791" i="1"/>
  <c r="R4791" i="1"/>
  <c r="P4791" i="1"/>
  <c r="O4791" i="1"/>
  <c r="N4791" i="1"/>
  <c r="S4790" i="1"/>
  <c r="R4790" i="1"/>
  <c r="P4790" i="1"/>
  <c r="O4790" i="1"/>
  <c r="N4790" i="1"/>
  <c r="S4789" i="1"/>
  <c r="R4789" i="1"/>
  <c r="P4789" i="1"/>
  <c r="O4789" i="1"/>
  <c r="N4789" i="1"/>
  <c r="S4788" i="1"/>
  <c r="R4788" i="1"/>
  <c r="P4788" i="1"/>
  <c r="O4788" i="1"/>
  <c r="N4788" i="1"/>
  <c r="S4787" i="1"/>
  <c r="R4787" i="1"/>
  <c r="P4787" i="1"/>
  <c r="O4787" i="1"/>
  <c r="N4787" i="1"/>
  <c r="S4786" i="1"/>
  <c r="R4786" i="1"/>
  <c r="P4786" i="1"/>
  <c r="O4786" i="1"/>
  <c r="N4786" i="1"/>
  <c r="S4785" i="1"/>
  <c r="R4785" i="1"/>
  <c r="P4785" i="1"/>
  <c r="O4785" i="1"/>
  <c r="N4785" i="1"/>
  <c r="S4784" i="1"/>
  <c r="R4784" i="1"/>
  <c r="P4784" i="1"/>
  <c r="O4784" i="1"/>
  <c r="N4784" i="1"/>
  <c r="S4783" i="1"/>
  <c r="R4783" i="1"/>
  <c r="P4783" i="1"/>
  <c r="O4783" i="1"/>
  <c r="N4783" i="1"/>
  <c r="S4782" i="1"/>
  <c r="R4782" i="1"/>
  <c r="P4782" i="1"/>
  <c r="O4782" i="1"/>
  <c r="N4782" i="1"/>
  <c r="S4781" i="1"/>
  <c r="R4781" i="1"/>
  <c r="P4781" i="1"/>
  <c r="O4781" i="1"/>
  <c r="N4781" i="1"/>
  <c r="S4780" i="1"/>
  <c r="R4780" i="1"/>
  <c r="P4780" i="1"/>
  <c r="O4780" i="1"/>
  <c r="N4780" i="1"/>
  <c r="S4779" i="1"/>
  <c r="R4779" i="1"/>
  <c r="P4779" i="1"/>
  <c r="O4779" i="1"/>
  <c r="N4779" i="1"/>
  <c r="S4778" i="1"/>
  <c r="R4778" i="1"/>
  <c r="P4778" i="1"/>
  <c r="O4778" i="1"/>
  <c r="N4778" i="1"/>
  <c r="S4777" i="1"/>
  <c r="R4777" i="1"/>
  <c r="P4777" i="1"/>
  <c r="O4777" i="1"/>
  <c r="N4777" i="1"/>
  <c r="S4776" i="1"/>
  <c r="R4776" i="1"/>
  <c r="P4776" i="1"/>
  <c r="O4776" i="1"/>
  <c r="N4776" i="1"/>
  <c r="S4775" i="1"/>
  <c r="R4775" i="1"/>
  <c r="P4775" i="1"/>
  <c r="O4775" i="1"/>
  <c r="N4775" i="1"/>
  <c r="S4774" i="1"/>
  <c r="R4774" i="1"/>
  <c r="P4774" i="1"/>
  <c r="O4774" i="1"/>
  <c r="N4774" i="1"/>
  <c r="S4773" i="1"/>
  <c r="R4773" i="1"/>
  <c r="P4773" i="1"/>
  <c r="O4773" i="1"/>
  <c r="N4773" i="1"/>
  <c r="S4772" i="1"/>
  <c r="R4772" i="1"/>
  <c r="P4772" i="1"/>
  <c r="O4772" i="1"/>
  <c r="N4772" i="1"/>
  <c r="S4771" i="1"/>
  <c r="R4771" i="1"/>
  <c r="P4771" i="1"/>
  <c r="O4771" i="1"/>
  <c r="N4771" i="1"/>
  <c r="S4770" i="1"/>
  <c r="R4770" i="1"/>
  <c r="P4770" i="1"/>
  <c r="O4770" i="1"/>
  <c r="N4770" i="1"/>
  <c r="S4769" i="1"/>
  <c r="R4769" i="1"/>
  <c r="P4769" i="1"/>
  <c r="O4769" i="1"/>
  <c r="N4769" i="1"/>
  <c r="S4768" i="1"/>
  <c r="R4768" i="1"/>
  <c r="P4768" i="1"/>
  <c r="O4768" i="1"/>
  <c r="N4768" i="1"/>
  <c r="S4767" i="1"/>
  <c r="R4767" i="1"/>
  <c r="P4767" i="1"/>
  <c r="O4767" i="1"/>
  <c r="N4767" i="1"/>
  <c r="S4766" i="1"/>
  <c r="R4766" i="1"/>
  <c r="P4766" i="1"/>
  <c r="O4766" i="1"/>
  <c r="N4766" i="1"/>
  <c r="S4765" i="1"/>
  <c r="R4765" i="1"/>
  <c r="P4765" i="1"/>
  <c r="O4765" i="1"/>
  <c r="N4765" i="1"/>
  <c r="S4764" i="1"/>
  <c r="R4764" i="1"/>
  <c r="P4764" i="1"/>
  <c r="O4764" i="1"/>
  <c r="N4764" i="1"/>
  <c r="S4763" i="1"/>
  <c r="R4763" i="1"/>
  <c r="P4763" i="1"/>
  <c r="O4763" i="1"/>
  <c r="N4763" i="1"/>
  <c r="S4762" i="1"/>
  <c r="R4762" i="1"/>
  <c r="P4762" i="1"/>
  <c r="O4762" i="1"/>
  <c r="N4762" i="1"/>
  <c r="S4761" i="1"/>
  <c r="R4761" i="1"/>
  <c r="P4761" i="1"/>
  <c r="O4761" i="1"/>
  <c r="N4761" i="1"/>
  <c r="S4760" i="1"/>
  <c r="R4760" i="1"/>
  <c r="P4760" i="1"/>
  <c r="O4760" i="1"/>
  <c r="N4760" i="1"/>
  <c r="S4759" i="1"/>
  <c r="R4759" i="1"/>
  <c r="P4759" i="1"/>
  <c r="O4759" i="1"/>
  <c r="N4759" i="1"/>
  <c r="S4758" i="1"/>
  <c r="R4758" i="1"/>
  <c r="P4758" i="1"/>
  <c r="O4758" i="1"/>
  <c r="N4758" i="1"/>
  <c r="S4757" i="1"/>
  <c r="R4757" i="1"/>
  <c r="P4757" i="1"/>
  <c r="O4757" i="1"/>
  <c r="N4757" i="1"/>
  <c r="S4756" i="1"/>
  <c r="R4756" i="1"/>
  <c r="P4756" i="1"/>
  <c r="O4756" i="1"/>
  <c r="N4756" i="1"/>
  <c r="S4755" i="1"/>
  <c r="R4755" i="1"/>
  <c r="P4755" i="1"/>
  <c r="O4755" i="1"/>
  <c r="N4755" i="1"/>
  <c r="S4754" i="1"/>
  <c r="R4754" i="1"/>
  <c r="P4754" i="1"/>
  <c r="O4754" i="1"/>
  <c r="N4754" i="1"/>
  <c r="S4753" i="1"/>
  <c r="R4753" i="1"/>
  <c r="P4753" i="1"/>
  <c r="O4753" i="1"/>
  <c r="N4753" i="1"/>
  <c r="S4752" i="1"/>
  <c r="R4752" i="1"/>
  <c r="P4752" i="1"/>
  <c r="O4752" i="1"/>
  <c r="N4752" i="1"/>
  <c r="S4751" i="1"/>
  <c r="R4751" i="1"/>
  <c r="P4751" i="1"/>
  <c r="O4751" i="1"/>
  <c r="N4751" i="1"/>
  <c r="S4750" i="1"/>
  <c r="R4750" i="1"/>
  <c r="P4750" i="1"/>
  <c r="O4750" i="1"/>
  <c r="N4750" i="1"/>
  <c r="S4749" i="1"/>
  <c r="R4749" i="1"/>
  <c r="P4749" i="1"/>
  <c r="O4749" i="1"/>
  <c r="N4749" i="1"/>
  <c r="S4748" i="1"/>
  <c r="R4748" i="1"/>
  <c r="P4748" i="1"/>
  <c r="O4748" i="1"/>
  <c r="N4748" i="1"/>
  <c r="S4747" i="1"/>
  <c r="R4747" i="1"/>
  <c r="P4747" i="1"/>
  <c r="O4747" i="1"/>
  <c r="N4747" i="1"/>
  <c r="S4746" i="1"/>
  <c r="R4746" i="1"/>
  <c r="P4746" i="1"/>
  <c r="O4746" i="1"/>
  <c r="N4746" i="1"/>
  <c r="S4745" i="1"/>
  <c r="R4745" i="1"/>
  <c r="P4745" i="1"/>
  <c r="O4745" i="1"/>
  <c r="N4745" i="1"/>
  <c r="S4744" i="1"/>
  <c r="R4744" i="1"/>
  <c r="P4744" i="1"/>
  <c r="O4744" i="1"/>
  <c r="N4744" i="1"/>
  <c r="S4743" i="1"/>
  <c r="R4743" i="1"/>
  <c r="P4743" i="1"/>
  <c r="O4743" i="1"/>
  <c r="N4743" i="1"/>
  <c r="S4742" i="1"/>
  <c r="R4742" i="1"/>
  <c r="P4742" i="1"/>
  <c r="O4742" i="1"/>
  <c r="N4742" i="1"/>
  <c r="S4741" i="1"/>
  <c r="R4741" i="1"/>
  <c r="P4741" i="1"/>
  <c r="O4741" i="1"/>
  <c r="N4741" i="1"/>
  <c r="S4740" i="1"/>
  <c r="R4740" i="1"/>
  <c r="P4740" i="1"/>
  <c r="O4740" i="1"/>
  <c r="N4740" i="1"/>
  <c r="S4739" i="1"/>
  <c r="R4739" i="1"/>
  <c r="P4739" i="1"/>
  <c r="O4739" i="1"/>
  <c r="N4739" i="1"/>
  <c r="S4738" i="1"/>
  <c r="R4738" i="1"/>
  <c r="P4738" i="1"/>
  <c r="O4738" i="1"/>
  <c r="N4738" i="1"/>
  <c r="S4737" i="1"/>
  <c r="R4737" i="1"/>
  <c r="P4737" i="1"/>
  <c r="O4737" i="1"/>
  <c r="N4737" i="1"/>
  <c r="S4736" i="1"/>
  <c r="R4736" i="1"/>
  <c r="P4736" i="1"/>
  <c r="O4736" i="1"/>
  <c r="N4736" i="1"/>
  <c r="S4735" i="1"/>
  <c r="R4735" i="1"/>
  <c r="P4735" i="1"/>
  <c r="O4735" i="1"/>
  <c r="N4735" i="1"/>
  <c r="S4734" i="1"/>
  <c r="R4734" i="1"/>
  <c r="P4734" i="1"/>
  <c r="O4734" i="1"/>
  <c r="N4734" i="1"/>
  <c r="S4733" i="1"/>
  <c r="R4733" i="1"/>
  <c r="P4733" i="1"/>
  <c r="O4733" i="1"/>
  <c r="N4733" i="1"/>
  <c r="S4732" i="1"/>
  <c r="R4732" i="1"/>
  <c r="P4732" i="1"/>
  <c r="O4732" i="1"/>
  <c r="N4732" i="1"/>
  <c r="S4731" i="1"/>
  <c r="R4731" i="1"/>
  <c r="P4731" i="1"/>
  <c r="O4731" i="1"/>
  <c r="N4731" i="1"/>
  <c r="S4730" i="1"/>
  <c r="R4730" i="1"/>
  <c r="P4730" i="1"/>
  <c r="O4730" i="1"/>
  <c r="N4730" i="1"/>
  <c r="S4729" i="1"/>
  <c r="R4729" i="1"/>
  <c r="P4729" i="1"/>
  <c r="O4729" i="1"/>
  <c r="N4729" i="1"/>
  <c r="S4728" i="1"/>
  <c r="R4728" i="1"/>
  <c r="P4728" i="1"/>
  <c r="O4728" i="1"/>
  <c r="N4728" i="1"/>
  <c r="S4727" i="1"/>
  <c r="R4727" i="1"/>
  <c r="P4727" i="1"/>
  <c r="O4727" i="1"/>
  <c r="N4727" i="1"/>
  <c r="S4726" i="1"/>
  <c r="R4726" i="1"/>
  <c r="P4726" i="1"/>
  <c r="O4726" i="1"/>
  <c r="N4726" i="1"/>
  <c r="S4725" i="1"/>
  <c r="R4725" i="1"/>
  <c r="P4725" i="1"/>
  <c r="O4725" i="1"/>
  <c r="N4725" i="1"/>
  <c r="S4724" i="1"/>
  <c r="R4724" i="1"/>
  <c r="P4724" i="1"/>
  <c r="O4724" i="1"/>
  <c r="N4724" i="1"/>
  <c r="S4723" i="1"/>
  <c r="R4723" i="1"/>
  <c r="P4723" i="1"/>
  <c r="O4723" i="1"/>
  <c r="N4723" i="1"/>
  <c r="S4722" i="1"/>
  <c r="R4722" i="1"/>
  <c r="P4722" i="1"/>
  <c r="O4722" i="1"/>
  <c r="N4722" i="1"/>
  <c r="S4721" i="1"/>
  <c r="R4721" i="1"/>
  <c r="P4721" i="1"/>
  <c r="O4721" i="1"/>
  <c r="N4721" i="1"/>
  <c r="S4720" i="1"/>
  <c r="R4720" i="1"/>
  <c r="P4720" i="1"/>
  <c r="O4720" i="1"/>
  <c r="N4720" i="1"/>
  <c r="S4719" i="1"/>
  <c r="R4719" i="1"/>
  <c r="P4719" i="1"/>
  <c r="O4719" i="1"/>
  <c r="N4719" i="1"/>
  <c r="S4718" i="1"/>
  <c r="R4718" i="1"/>
  <c r="P4718" i="1"/>
  <c r="O4718" i="1"/>
  <c r="N4718" i="1"/>
  <c r="S4717" i="1"/>
  <c r="R4717" i="1"/>
  <c r="P4717" i="1"/>
  <c r="O4717" i="1"/>
  <c r="N4717" i="1"/>
  <c r="S4716" i="1"/>
  <c r="R4716" i="1"/>
  <c r="P4716" i="1"/>
  <c r="O4716" i="1"/>
  <c r="N4716" i="1"/>
  <c r="S4715" i="1"/>
  <c r="R4715" i="1"/>
  <c r="P4715" i="1"/>
  <c r="O4715" i="1"/>
  <c r="N4715" i="1"/>
  <c r="S4714" i="1"/>
  <c r="R4714" i="1"/>
  <c r="P4714" i="1"/>
  <c r="O4714" i="1"/>
  <c r="N4714" i="1"/>
  <c r="S4713" i="1"/>
  <c r="R4713" i="1"/>
  <c r="P4713" i="1"/>
  <c r="O4713" i="1"/>
  <c r="N4713" i="1"/>
  <c r="S4712" i="1"/>
  <c r="R4712" i="1"/>
  <c r="P4712" i="1"/>
  <c r="O4712" i="1"/>
  <c r="N4712" i="1"/>
  <c r="S4711" i="1"/>
  <c r="R4711" i="1"/>
  <c r="P4711" i="1"/>
  <c r="O4711" i="1"/>
  <c r="N4711" i="1"/>
  <c r="S4710" i="1"/>
  <c r="R4710" i="1"/>
  <c r="P4710" i="1"/>
  <c r="O4710" i="1"/>
  <c r="N4710" i="1"/>
  <c r="S4709" i="1"/>
  <c r="R4709" i="1"/>
  <c r="P4709" i="1"/>
  <c r="O4709" i="1"/>
  <c r="N4709" i="1"/>
  <c r="S4708" i="1"/>
  <c r="R4708" i="1"/>
  <c r="P4708" i="1"/>
  <c r="O4708" i="1"/>
  <c r="N4708" i="1"/>
  <c r="S4707" i="1"/>
  <c r="R4707" i="1"/>
  <c r="P4707" i="1"/>
  <c r="O4707" i="1"/>
  <c r="N4707" i="1"/>
  <c r="S4706" i="1"/>
  <c r="R4706" i="1"/>
  <c r="P4706" i="1"/>
  <c r="O4706" i="1"/>
  <c r="N4706" i="1"/>
  <c r="S4705" i="1"/>
  <c r="R4705" i="1"/>
  <c r="P4705" i="1"/>
  <c r="O4705" i="1"/>
  <c r="N4705" i="1"/>
  <c r="S4704" i="1"/>
  <c r="R4704" i="1"/>
  <c r="P4704" i="1"/>
  <c r="O4704" i="1"/>
  <c r="N4704" i="1"/>
  <c r="S4703" i="1"/>
  <c r="R4703" i="1"/>
  <c r="P4703" i="1"/>
  <c r="O4703" i="1"/>
  <c r="N4703" i="1"/>
  <c r="S4702" i="1"/>
  <c r="R4702" i="1"/>
  <c r="P4702" i="1"/>
  <c r="O4702" i="1"/>
  <c r="N4702" i="1"/>
  <c r="S4701" i="1"/>
  <c r="R4701" i="1"/>
  <c r="P4701" i="1"/>
  <c r="O4701" i="1"/>
  <c r="N4701" i="1"/>
  <c r="S4700" i="1"/>
  <c r="R4700" i="1"/>
  <c r="P4700" i="1"/>
  <c r="O4700" i="1"/>
  <c r="N4700" i="1"/>
  <c r="S4699" i="1"/>
  <c r="R4699" i="1"/>
  <c r="P4699" i="1"/>
  <c r="O4699" i="1"/>
  <c r="N4699" i="1"/>
  <c r="S4698" i="1"/>
  <c r="R4698" i="1"/>
  <c r="P4698" i="1"/>
  <c r="O4698" i="1"/>
  <c r="N4698" i="1"/>
  <c r="S4697" i="1"/>
  <c r="R4697" i="1"/>
  <c r="P4697" i="1"/>
  <c r="O4697" i="1"/>
  <c r="N4697" i="1"/>
  <c r="S4696" i="1"/>
  <c r="R4696" i="1"/>
  <c r="P4696" i="1"/>
  <c r="O4696" i="1"/>
  <c r="N4696" i="1"/>
  <c r="S4695" i="1"/>
  <c r="R4695" i="1"/>
  <c r="P4695" i="1"/>
  <c r="O4695" i="1"/>
  <c r="N4695" i="1"/>
  <c r="S4694" i="1"/>
  <c r="R4694" i="1"/>
  <c r="P4694" i="1"/>
  <c r="O4694" i="1"/>
  <c r="N4694" i="1"/>
  <c r="S4693" i="1"/>
  <c r="R4693" i="1"/>
  <c r="P4693" i="1"/>
  <c r="O4693" i="1"/>
  <c r="N4693" i="1"/>
  <c r="S4692" i="1"/>
  <c r="R4692" i="1"/>
  <c r="P4692" i="1"/>
  <c r="O4692" i="1"/>
  <c r="N4692" i="1"/>
  <c r="S4691" i="1"/>
  <c r="R4691" i="1"/>
  <c r="P4691" i="1"/>
  <c r="O4691" i="1"/>
  <c r="N4691" i="1"/>
  <c r="S4690" i="1"/>
  <c r="R4690" i="1"/>
  <c r="P4690" i="1"/>
  <c r="O4690" i="1"/>
  <c r="N4690" i="1"/>
  <c r="S4689" i="1"/>
  <c r="R4689" i="1"/>
  <c r="P4689" i="1"/>
  <c r="O4689" i="1"/>
  <c r="N4689" i="1"/>
  <c r="S4688" i="1"/>
  <c r="R4688" i="1"/>
  <c r="P4688" i="1"/>
  <c r="O4688" i="1"/>
  <c r="N4688" i="1"/>
  <c r="S4687" i="1"/>
  <c r="R4687" i="1"/>
  <c r="P4687" i="1"/>
  <c r="O4687" i="1"/>
  <c r="N4687" i="1"/>
  <c r="S4686" i="1"/>
  <c r="R4686" i="1"/>
  <c r="P4686" i="1"/>
  <c r="O4686" i="1"/>
  <c r="N4686" i="1"/>
  <c r="S4685" i="1"/>
  <c r="R4685" i="1"/>
  <c r="P4685" i="1"/>
  <c r="O4685" i="1"/>
  <c r="N4685" i="1"/>
  <c r="S4684" i="1"/>
  <c r="R4684" i="1"/>
  <c r="P4684" i="1"/>
  <c r="O4684" i="1"/>
  <c r="N4684" i="1"/>
  <c r="S4683" i="1"/>
  <c r="R4683" i="1"/>
  <c r="P4683" i="1"/>
  <c r="O4683" i="1"/>
  <c r="N4683" i="1"/>
  <c r="S4682" i="1"/>
  <c r="R4682" i="1"/>
  <c r="P4682" i="1"/>
  <c r="O4682" i="1"/>
  <c r="N4682" i="1"/>
  <c r="S4681" i="1"/>
  <c r="R4681" i="1"/>
  <c r="P4681" i="1"/>
  <c r="O4681" i="1"/>
  <c r="N4681" i="1"/>
  <c r="S4680" i="1"/>
  <c r="R4680" i="1"/>
  <c r="P4680" i="1"/>
  <c r="O4680" i="1"/>
  <c r="N4680" i="1"/>
  <c r="S4679" i="1"/>
  <c r="R4679" i="1"/>
  <c r="P4679" i="1"/>
  <c r="O4679" i="1"/>
  <c r="N4679" i="1"/>
  <c r="S4678" i="1"/>
  <c r="R4678" i="1"/>
  <c r="P4678" i="1"/>
  <c r="O4678" i="1"/>
  <c r="N4678" i="1"/>
  <c r="S4677" i="1"/>
  <c r="R4677" i="1"/>
  <c r="P4677" i="1"/>
  <c r="O4677" i="1"/>
  <c r="N4677" i="1"/>
  <c r="S4676" i="1"/>
  <c r="R4676" i="1"/>
  <c r="P4676" i="1"/>
  <c r="O4676" i="1"/>
  <c r="N4676" i="1"/>
  <c r="S4675" i="1"/>
  <c r="R4675" i="1"/>
  <c r="P4675" i="1"/>
  <c r="O4675" i="1"/>
  <c r="N4675" i="1"/>
  <c r="S4674" i="1"/>
  <c r="R4674" i="1"/>
  <c r="P4674" i="1"/>
  <c r="O4674" i="1"/>
  <c r="N4674" i="1"/>
  <c r="S4673" i="1"/>
  <c r="R4673" i="1"/>
  <c r="P4673" i="1"/>
  <c r="O4673" i="1"/>
  <c r="N4673" i="1"/>
  <c r="S4672" i="1"/>
  <c r="R4672" i="1"/>
  <c r="P4672" i="1"/>
  <c r="O4672" i="1"/>
  <c r="N4672" i="1"/>
  <c r="S4671" i="1"/>
  <c r="R4671" i="1"/>
  <c r="P4671" i="1"/>
  <c r="O4671" i="1"/>
  <c r="N4671" i="1"/>
  <c r="S4670" i="1"/>
  <c r="R4670" i="1"/>
  <c r="P4670" i="1"/>
  <c r="O4670" i="1"/>
  <c r="N4670" i="1"/>
  <c r="S4669" i="1"/>
  <c r="R4669" i="1"/>
  <c r="P4669" i="1"/>
  <c r="O4669" i="1"/>
  <c r="N4669" i="1"/>
  <c r="S4668" i="1"/>
  <c r="R4668" i="1"/>
  <c r="P4668" i="1"/>
  <c r="O4668" i="1"/>
  <c r="N4668" i="1"/>
  <c r="S4667" i="1"/>
  <c r="R4667" i="1"/>
  <c r="P4667" i="1"/>
  <c r="O4667" i="1"/>
  <c r="N4667" i="1"/>
  <c r="S4666" i="1"/>
  <c r="R4666" i="1"/>
  <c r="P4666" i="1"/>
  <c r="O4666" i="1"/>
  <c r="N4666" i="1"/>
  <c r="S4665" i="1"/>
  <c r="R4665" i="1"/>
  <c r="P4665" i="1"/>
  <c r="O4665" i="1"/>
  <c r="N4665" i="1"/>
  <c r="S4664" i="1"/>
  <c r="R4664" i="1"/>
  <c r="P4664" i="1"/>
  <c r="O4664" i="1"/>
  <c r="N4664" i="1"/>
  <c r="S4663" i="1"/>
  <c r="R4663" i="1"/>
  <c r="P4663" i="1"/>
  <c r="O4663" i="1"/>
  <c r="N4663" i="1"/>
  <c r="S4662" i="1"/>
  <c r="R4662" i="1"/>
  <c r="P4662" i="1"/>
  <c r="O4662" i="1"/>
  <c r="N4662" i="1"/>
  <c r="S4661" i="1"/>
  <c r="R4661" i="1"/>
  <c r="P4661" i="1"/>
  <c r="O4661" i="1"/>
  <c r="N4661" i="1"/>
  <c r="S4660" i="1"/>
  <c r="R4660" i="1"/>
  <c r="P4660" i="1"/>
  <c r="O4660" i="1"/>
  <c r="N4660" i="1"/>
  <c r="S4659" i="1"/>
  <c r="R4659" i="1"/>
  <c r="P4659" i="1"/>
  <c r="O4659" i="1"/>
  <c r="N4659" i="1"/>
  <c r="S4658" i="1"/>
  <c r="R4658" i="1"/>
  <c r="P4658" i="1"/>
  <c r="O4658" i="1"/>
  <c r="N4658" i="1"/>
  <c r="S4657" i="1"/>
  <c r="R4657" i="1"/>
  <c r="P4657" i="1"/>
  <c r="O4657" i="1"/>
  <c r="N4657" i="1"/>
  <c r="S4656" i="1"/>
  <c r="R4656" i="1"/>
  <c r="P4656" i="1"/>
  <c r="O4656" i="1"/>
  <c r="N4656" i="1"/>
  <c r="S4655" i="1"/>
  <c r="R4655" i="1"/>
  <c r="P4655" i="1"/>
  <c r="O4655" i="1"/>
  <c r="N4655" i="1"/>
  <c r="S4654" i="1"/>
  <c r="R4654" i="1"/>
  <c r="P4654" i="1"/>
  <c r="O4654" i="1"/>
  <c r="N4654" i="1"/>
  <c r="S4653" i="1"/>
  <c r="R4653" i="1"/>
  <c r="P4653" i="1"/>
  <c r="O4653" i="1"/>
  <c r="N4653" i="1"/>
  <c r="S4652" i="1"/>
  <c r="R4652" i="1"/>
  <c r="P4652" i="1"/>
  <c r="O4652" i="1"/>
  <c r="N4652" i="1"/>
  <c r="S4651" i="1"/>
  <c r="R4651" i="1"/>
  <c r="P4651" i="1"/>
  <c r="O4651" i="1"/>
  <c r="N4651" i="1"/>
  <c r="S4650" i="1"/>
  <c r="R4650" i="1"/>
  <c r="P4650" i="1"/>
  <c r="O4650" i="1"/>
  <c r="N4650" i="1"/>
  <c r="S4649" i="1"/>
  <c r="R4649" i="1"/>
  <c r="P4649" i="1"/>
  <c r="O4649" i="1"/>
  <c r="N4649" i="1"/>
  <c r="S4648" i="1"/>
  <c r="R4648" i="1"/>
  <c r="P4648" i="1"/>
  <c r="O4648" i="1"/>
  <c r="N4648" i="1"/>
  <c r="S4647" i="1"/>
  <c r="R4647" i="1"/>
  <c r="P4647" i="1"/>
  <c r="O4647" i="1"/>
  <c r="N4647" i="1"/>
  <c r="S4646" i="1"/>
  <c r="R4646" i="1"/>
  <c r="P4646" i="1"/>
  <c r="O4646" i="1"/>
  <c r="N4646" i="1"/>
  <c r="S4645" i="1"/>
  <c r="R4645" i="1"/>
  <c r="P4645" i="1"/>
  <c r="O4645" i="1"/>
  <c r="N4645" i="1"/>
  <c r="S4644" i="1"/>
  <c r="R4644" i="1"/>
  <c r="P4644" i="1"/>
  <c r="O4644" i="1"/>
  <c r="N4644" i="1"/>
  <c r="S4643" i="1"/>
  <c r="R4643" i="1"/>
  <c r="P4643" i="1"/>
  <c r="O4643" i="1"/>
  <c r="N4643" i="1"/>
  <c r="S4642" i="1"/>
  <c r="R4642" i="1"/>
  <c r="P4642" i="1"/>
  <c r="O4642" i="1"/>
  <c r="N4642" i="1"/>
  <c r="S4641" i="1"/>
  <c r="R4641" i="1"/>
  <c r="P4641" i="1"/>
  <c r="O4641" i="1"/>
  <c r="N4641" i="1"/>
  <c r="S4640" i="1"/>
  <c r="R4640" i="1"/>
  <c r="P4640" i="1"/>
  <c r="O4640" i="1"/>
  <c r="N4640" i="1"/>
  <c r="S4639" i="1"/>
  <c r="R4639" i="1"/>
  <c r="P4639" i="1"/>
  <c r="O4639" i="1"/>
  <c r="N4639" i="1"/>
  <c r="S4638" i="1"/>
  <c r="R4638" i="1"/>
  <c r="P4638" i="1"/>
  <c r="O4638" i="1"/>
  <c r="N4638" i="1"/>
  <c r="S4637" i="1"/>
  <c r="R4637" i="1"/>
  <c r="P4637" i="1"/>
  <c r="O4637" i="1"/>
  <c r="N4637" i="1"/>
  <c r="S4636" i="1"/>
  <c r="R4636" i="1"/>
  <c r="P4636" i="1"/>
  <c r="O4636" i="1"/>
  <c r="N4636" i="1"/>
  <c r="S4635" i="1"/>
  <c r="R4635" i="1"/>
  <c r="P4635" i="1"/>
  <c r="O4635" i="1"/>
  <c r="N4635" i="1"/>
  <c r="S4634" i="1"/>
  <c r="R4634" i="1"/>
  <c r="P4634" i="1"/>
  <c r="O4634" i="1"/>
  <c r="N4634" i="1"/>
  <c r="S4633" i="1"/>
  <c r="R4633" i="1"/>
  <c r="P4633" i="1"/>
  <c r="O4633" i="1"/>
  <c r="N4633" i="1"/>
  <c r="S4632" i="1"/>
  <c r="R4632" i="1"/>
  <c r="P4632" i="1"/>
  <c r="O4632" i="1"/>
  <c r="N4632" i="1"/>
  <c r="S4631" i="1"/>
  <c r="R4631" i="1"/>
  <c r="P4631" i="1"/>
  <c r="O4631" i="1"/>
  <c r="N4631" i="1"/>
  <c r="S4630" i="1"/>
  <c r="R4630" i="1"/>
  <c r="P4630" i="1"/>
  <c r="O4630" i="1"/>
  <c r="N4630" i="1"/>
  <c r="S4629" i="1"/>
  <c r="R4629" i="1"/>
  <c r="P4629" i="1"/>
  <c r="O4629" i="1"/>
  <c r="N4629" i="1"/>
  <c r="S4628" i="1"/>
  <c r="R4628" i="1"/>
  <c r="P4628" i="1"/>
  <c r="O4628" i="1"/>
  <c r="N4628" i="1"/>
  <c r="S4627" i="1"/>
  <c r="R4627" i="1"/>
  <c r="P4627" i="1"/>
  <c r="O4627" i="1"/>
  <c r="N4627" i="1"/>
  <c r="S4626" i="1"/>
  <c r="R4626" i="1"/>
  <c r="P4626" i="1"/>
  <c r="O4626" i="1"/>
  <c r="N4626" i="1"/>
  <c r="S4625" i="1"/>
  <c r="R4625" i="1"/>
  <c r="P4625" i="1"/>
  <c r="O4625" i="1"/>
  <c r="N4625" i="1"/>
  <c r="S4624" i="1"/>
  <c r="R4624" i="1"/>
  <c r="P4624" i="1"/>
  <c r="O4624" i="1"/>
  <c r="N4624" i="1"/>
  <c r="S4623" i="1"/>
  <c r="R4623" i="1"/>
  <c r="P4623" i="1"/>
  <c r="O4623" i="1"/>
  <c r="N4623" i="1"/>
  <c r="S4622" i="1"/>
  <c r="R4622" i="1"/>
  <c r="P4622" i="1"/>
  <c r="O4622" i="1"/>
  <c r="N4622" i="1"/>
  <c r="S4621" i="1"/>
  <c r="R4621" i="1"/>
  <c r="P4621" i="1"/>
  <c r="O4621" i="1"/>
  <c r="N4621" i="1"/>
  <c r="S4620" i="1"/>
  <c r="R4620" i="1"/>
  <c r="P4620" i="1"/>
  <c r="O4620" i="1"/>
  <c r="N4620" i="1"/>
  <c r="S4619" i="1"/>
  <c r="R4619" i="1"/>
  <c r="P4619" i="1"/>
  <c r="O4619" i="1"/>
  <c r="N4619" i="1"/>
  <c r="S4618" i="1"/>
  <c r="R4618" i="1"/>
  <c r="P4618" i="1"/>
  <c r="O4618" i="1"/>
  <c r="N4618" i="1"/>
  <c r="S4617" i="1"/>
  <c r="R4617" i="1"/>
  <c r="P4617" i="1"/>
  <c r="O4617" i="1"/>
  <c r="N4617" i="1"/>
  <c r="S4616" i="1"/>
  <c r="R4616" i="1"/>
  <c r="P4616" i="1"/>
  <c r="O4616" i="1"/>
  <c r="N4616" i="1"/>
  <c r="S4615" i="1"/>
  <c r="R4615" i="1"/>
  <c r="P4615" i="1"/>
  <c r="O4615" i="1"/>
  <c r="N4615" i="1"/>
  <c r="S4614" i="1"/>
  <c r="R4614" i="1"/>
  <c r="P4614" i="1"/>
  <c r="O4614" i="1"/>
  <c r="N4614" i="1"/>
  <c r="S4613" i="1"/>
  <c r="R4613" i="1"/>
  <c r="P4613" i="1"/>
  <c r="O4613" i="1"/>
  <c r="N4613" i="1"/>
  <c r="S4612" i="1"/>
  <c r="R4612" i="1"/>
  <c r="P4612" i="1"/>
  <c r="O4612" i="1"/>
  <c r="N4612" i="1"/>
  <c r="S4611" i="1"/>
  <c r="R4611" i="1"/>
  <c r="P4611" i="1"/>
  <c r="O4611" i="1"/>
  <c r="N4611" i="1"/>
  <c r="S4610" i="1"/>
  <c r="R4610" i="1"/>
  <c r="P4610" i="1"/>
  <c r="O4610" i="1"/>
  <c r="N4610" i="1"/>
  <c r="S4609" i="1"/>
  <c r="R4609" i="1"/>
  <c r="P4609" i="1"/>
  <c r="O4609" i="1"/>
  <c r="N4609" i="1"/>
  <c r="S4608" i="1"/>
  <c r="R4608" i="1"/>
  <c r="P4608" i="1"/>
  <c r="O4608" i="1"/>
  <c r="N4608" i="1"/>
  <c r="S4607" i="1"/>
  <c r="R4607" i="1"/>
  <c r="P4607" i="1"/>
  <c r="O4607" i="1"/>
  <c r="N4607" i="1"/>
  <c r="S4606" i="1"/>
  <c r="R4606" i="1"/>
  <c r="P4606" i="1"/>
  <c r="O4606" i="1"/>
  <c r="N4606" i="1"/>
  <c r="S4605" i="1"/>
  <c r="R4605" i="1"/>
  <c r="P4605" i="1"/>
  <c r="O4605" i="1"/>
  <c r="N4605" i="1"/>
  <c r="S4604" i="1"/>
  <c r="R4604" i="1"/>
  <c r="P4604" i="1"/>
  <c r="O4604" i="1"/>
  <c r="N4604" i="1"/>
  <c r="S4603" i="1"/>
  <c r="R4603" i="1"/>
  <c r="P4603" i="1"/>
  <c r="O4603" i="1"/>
  <c r="N4603" i="1"/>
  <c r="S4602" i="1"/>
  <c r="R4602" i="1"/>
  <c r="P4602" i="1"/>
  <c r="O4602" i="1"/>
  <c r="N4602" i="1"/>
  <c r="S4601" i="1"/>
  <c r="R4601" i="1"/>
  <c r="P4601" i="1"/>
  <c r="O4601" i="1"/>
  <c r="N4601" i="1"/>
  <c r="S4600" i="1"/>
  <c r="R4600" i="1"/>
  <c r="P4600" i="1"/>
  <c r="O4600" i="1"/>
  <c r="N4600" i="1"/>
  <c r="S4599" i="1"/>
  <c r="R4599" i="1"/>
  <c r="P4599" i="1"/>
  <c r="O4599" i="1"/>
  <c r="N4599" i="1"/>
  <c r="S4598" i="1"/>
  <c r="R4598" i="1"/>
  <c r="P4598" i="1"/>
  <c r="O4598" i="1"/>
  <c r="N4598" i="1"/>
  <c r="S4597" i="1"/>
  <c r="R4597" i="1"/>
  <c r="P4597" i="1"/>
  <c r="O4597" i="1"/>
  <c r="N4597" i="1"/>
  <c r="S4596" i="1"/>
  <c r="R4596" i="1"/>
  <c r="P4596" i="1"/>
  <c r="O4596" i="1"/>
  <c r="N4596" i="1"/>
  <c r="S4595" i="1"/>
  <c r="R4595" i="1"/>
  <c r="P4595" i="1"/>
  <c r="O4595" i="1"/>
  <c r="N4595" i="1"/>
  <c r="S4594" i="1"/>
  <c r="R4594" i="1"/>
  <c r="P4594" i="1"/>
  <c r="O4594" i="1"/>
  <c r="N4594" i="1"/>
  <c r="S4593" i="1"/>
  <c r="R4593" i="1"/>
  <c r="P4593" i="1"/>
  <c r="O4593" i="1"/>
  <c r="N4593" i="1"/>
  <c r="S4592" i="1"/>
  <c r="R4592" i="1"/>
  <c r="P4592" i="1"/>
  <c r="O4592" i="1"/>
  <c r="N4592" i="1"/>
  <c r="S4591" i="1"/>
  <c r="R4591" i="1"/>
  <c r="P4591" i="1"/>
  <c r="O4591" i="1"/>
  <c r="N4591" i="1"/>
  <c r="S4590" i="1"/>
  <c r="R4590" i="1"/>
  <c r="P4590" i="1"/>
  <c r="O4590" i="1"/>
  <c r="N4590" i="1"/>
  <c r="S4589" i="1"/>
  <c r="R4589" i="1"/>
  <c r="P4589" i="1"/>
  <c r="O4589" i="1"/>
  <c r="N4589" i="1"/>
  <c r="S4588" i="1"/>
  <c r="R4588" i="1"/>
  <c r="P4588" i="1"/>
  <c r="O4588" i="1"/>
  <c r="N4588" i="1"/>
  <c r="S4587" i="1"/>
  <c r="R4587" i="1"/>
  <c r="P4587" i="1"/>
  <c r="O4587" i="1"/>
  <c r="N4587" i="1"/>
  <c r="S4586" i="1"/>
  <c r="R4586" i="1"/>
  <c r="P4586" i="1"/>
  <c r="O4586" i="1"/>
  <c r="N4586" i="1"/>
  <c r="S4585" i="1"/>
  <c r="R4585" i="1"/>
  <c r="P4585" i="1"/>
  <c r="O4585" i="1"/>
  <c r="N4585" i="1"/>
  <c r="S4584" i="1"/>
  <c r="R4584" i="1"/>
  <c r="P4584" i="1"/>
  <c r="O4584" i="1"/>
  <c r="N4584" i="1"/>
  <c r="S4583" i="1"/>
  <c r="R4583" i="1"/>
  <c r="P4583" i="1"/>
  <c r="O4583" i="1"/>
  <c r="N4583" i="1"/>
  <c r="S4582" i="1"/>
  <c r="R4582" i="1"/>
  <c r="P4582" i="1"/>
  <c r="O4582" i="1"/>
  <c r="N4582" i="1"/>
  <c r="S4581" i="1"/>
  <c r="R4581" i="1"/>
  <c r="P4581" i="1"/>
  <c r="O4581" i="1"/>
  <c r="N4581" i="1"/>
  <c r="S4580" i="1"/>
  <c r="R4580" i="1"/>
  <c r="P4580" i="1"/>
  <c r="O4580" i="1"/>
  <c r="N4580" i="1"/>
  <c r="S4579" i="1"/>
  <c r="R4579" i="1"/>
  <c r="P4579" i="1"/>
  <c r="O4579" i="1"/>
  <c r="N4579" i="1"/>
  <c r="S4578" i="1"/>
  <c r="R4578" i="1"/>
  <c r="P4578" i="1"/>
  <c r="O4578" i="1"/>
  <c r="N4578" i="1"/>
  <c r="S4577" i="1"/>
  <c r="R4577" i="1"/>
  <c r="P4577" i="1"/>
  <c r="O4577" i="1"/>
  <c r="N4577" i="1"/>
  <c r="S4576" i="1"/>
  <c r="R4576" i="1"/>
  <c r="P4576" i="1"/>
  <c r="O4576" i="1"/>
  <c r="N4576" i="1"/>
  <c r="S4575" i="1"/>
  <c r="R4575" i="1"/>
  <c r="P4575" i="1"/>
  <c r="O4575" i="1"/>
  <c r="N4575" i="1"/>
  <c r="S4574" i="1"/>
  <c r="R4574" i="1"/>
  <c r="P4574" i="1"/>
  <c r="O4574" i="1"/>
  <c r="N4574" i="1"/>
  <c r="S4573" i="1"/>
  <c r="R4573" i="1"/>
  <c r="P4573" i="1"/>
  <c r="O4573" i="1"/>
  <c r="N4573" i="1"/>
  <c r="S4572" i="1"/>
  <c r="R4572" i="1"/>
  <c r="P4572" i="1"/>
  <c r="O4572" i="1"/>
  <c r="N4572" i="1"/>
  <c r="S4571" i="1"/>
  <c r="R4571" i="1"/>
  <c r="P4571" i="1"/>
  <c r="O4571" i="1"/>
  <c r="N4571" i="1"/>
  <c r="S4570" i="1"/>
  <c r="R4570" i="1"/>
  <c r="P4570" i="1"/>
  <c r="O4570" i="1"/>
  <c r="N4570" i="1"/>
  <c r="S4569" i="1"/>
  <c r="R4569" i="1"/>
  <c r="P4569" i="1"/>
  <c r="O4569" i="1"/>
  <c r="N4569" i="1"/>
  <c r="S4568" i="1"/>
  <c r="R4568" i="1"/>
  <c r="P4568" i="1"/>
  <c r="O4568" i="1"/>
  <c r="N4568" i="1"/>
  <c r="S4567" i="1"/>
  <c r="R4567" i="1"/>
  <c r="P4567" i="1"/>
  <c r="O4567" i="1"/>
  <c r="N4567" i="1"/>
  <c r="S4566" i="1"/>
  <c r="R4566" i="1"/>
  <c r="P4566" i="1"/>
  <c r="O4566" i="1"/>
  <c r="N4566" i="1"/>
  <c r="S4565" i="1"/>
  <c r="R4565" i="1"/>
  <c r="P4565" i="1"/>
  <c r="O4565" i="1"/>
  <c r="N4565" i="1"/>
  <c r="S4564" i="1"/>
  <c r="R4564" i="1"/>
  <c r="P4564" i="1"/>
  <c r="O4564" i="1"/>
  <c r="N4564" i="1"/>
  <c r="S4563" i="1"/>
  <c r="R4563" i="1"/>
  <c r="P4563" i="1"/>
  <c r="O4563" i="1"/>
  <c r="N4563" i="1"/>
  <c r="S4562" i="1"/>
  <c r="R4562" i="1"/>
  <c r="P4562" i="1"/>
  <c r="O4562" i="1"/>
  <c r="N4562" i="1"/>
  <c r="S4561" i="1"/>
  <c r="R4561" i="1"/>
  <c r="P4561" i="1"/>
  <c r="O4561" i="1"/>
  <c r="N4561" i="1"/>
  <c r="S4560" i="1"/>
  <c r="R4560" i="1"/>
  <c r="P4560" i="1"/>
  <c r="O4560" i="1"/>
  <c r="N4560" i="1"/>
  <c r="S4559" i="1"/>
  <c r="R4559" i="1"/>
  <c r="P4559" i="1"/>
  <c r="O4559" i="1"/>
  <c r="N4559" i="1"/>
  <c r="S4558" i="1"/>
  <c r="R4558" i="1"/>
  <c r="P4558" i="1"/>
  <c r="O4558" i="1"/>
  <c r="N4558" i="1"/>
  <c r="S4557" i="1"/>
  <c r="R4557" i="1"/>
  <c r="P4557" i="1"/>
  <c r="O4557" i="1"/>
  <c r="N4557" i="1"/>
  <c r="S4556" i="1"/>
  <c r="R4556" i="1"/>
  <c r="P4556" i="1"/>
  <c r="O4556" i="1"/>
  <c r="N4556" i="1"/>
  <c r="S4555" i="1"/>
  <c r="R4555" i="1"/>
  <c r="P4555" i="1"/>
  <c r="O4555" i="1"/>
  <c r="N4555" i="1"/>
  <c r="S4554" i="1"/>
  <c r="R4554" i="1"/>
  <c r="P4554" i="1"/>
  <c r="O4554" i="1"/>
  <c r="N4554" i="1"/>
  <c r="S4553" i="1"/>
  <c r="R4553" i="1"/>
  <c r="P4553" i="1"/>
  <c r="O4553" i="1"/>
  <c r="N4553" i="1"/>
  <c r="S4552" i="1"/>
  <c r="R4552" i="1"/>
  <c r="P4552" i="1"/>
  <c r="O4552" i="1"/>
  <c r="N4552" i="1"/>
  <c r="S4551" i="1"/>
  <c r="R4551" i="1"/>
  <c r="P4551" i="1"/>
  <c r="O4551" i="1"/>
  <c r="N4551" i="1"/>
  <c r="S4550" i="1"/>
  <c r="R4550" i="1"/>
  <c r="P4550" i="1"/>
  <c r="O4550" i="1"/>
  <c r="N4550" i="1"/>
  <c r="S4549" i="1"/>
  <c r="R4549" i="1"/>
  <c r="P4549" i="1"/>
  <c r="O4549" i="1"/>
  <c r="N4549" i="1"/>
  <c r="S4548" i="1"/>
  <c r="R4548" i="1"/>
  <c r="P4548" i="1"/>
  <c r="O4548" i="1"/>
  <c r="N4548" i="1"/>
  <c r="S4547" i="1"/>
  <c r="R4547" i="1"/>
  <c r="P4547" i="1"/>
  <c r="O4547" i="1"/>
  <c r="N4547" i="1"/>
  <c r="S4546" i="1"/>
  <c r="R4546" i="1"/>
  <c r="P4546" i="1"/>
  <c r="O4546" i="1"/>
  <c r="N4546" i="1"/>
  <c r="S4545" i="1"/>
  <c r="R4545" i="1"/>
  <c r="P4545" i="1"/>
  <c r="O4545" i="1"/>
  <c r="N4545" i="1"/>
  <c r="S4544" i="1"/>
  <c r="R4544" i="1"/>
  <c r="P4544" i="1"/>
  <c r="O4544" i="1"/>
  <c r="N4544" i="1"/>
  <c r="S4543" i="1"/>
  <c r="R4543" i="1"/>
  <c r="P4543" i="1"/>
  <c r="O4543" i="1"/>
  <c r="N4543" i="1"/>
  <c r="S4542" i="1"/>
  <c r="R4542" i="1"/>
  <c r="P4542" i="1"/>
  <c r="O4542" i="1"/>
  <c r="N4542" i="1"/>
  <c r="S4541" i="1"/>
  <c r="R4541" i="1"/>
  <c r="P4541" i="1"/>
  <c r="O4541" i="1"/>
  <c r="N4541" i="1"/>
  <c r="S4540" i="1"/>
  <c r="R4540" i="1"/>
  <c r="P4540" i="1"/>
  <c r="O4540" i="1"/>
  <c r="N4540" i="1"/>
  <c r="S4539" i="1"/>
  <c r="R4539" i="1"/>
  <c r="P4539" i="1"/>
  <c r="O4539" i="1"/>
  <c r="N4539" i="1"/>
  <c r="S4538" i="1"/>
  <c r="R4538" i="1"/>
  <c r="P4538" i="1"/>
  <c r="O4538" i="1"/>
  <c r="N4538" i="1"/>
  <c r="S4537" i="1"/>
  <c r="R4537" i="1"/>
  <c r="P4537" i="1"/>
  <c r="O4537" i="1"/>
  <c r="N4537" i="1"/>
  <c r="S4536" i="1"/>
  <c r="R4536" i="1"/>
  <c r="P4536" i="1"/>
  <c r="O4536" i="1"/>
  <c r="N4536" i="1"/>
  <c r="S4535" i="1"/>
  <c r="R4535" i="1"/>
  <c r="P4535" i="1"/>
  <c r="O4535" i="1"/>
  <c r="N4535" i="1"/>
  <c r="S4534" i="1"/>
  <c r="R4534" i="1"/>
  <c r="P4534" i="1"/>
  <c r="O4534" i="1"/>
  <c r="N4534" i="1"/>
  <c r="S4533" i="1"/>
  <c r="R4533" i="1"/>
  <c r="P4533" i="1"/>
  <c r="O4533" i="1"/>
  <c r="N4533" i="1"/>
  <c r="S4532" i="1"/>
  <c r="R4532" i="1"/>
  <c r="P4532" i="1"/>
  <c r="O4532" i="1"/>
  <c r="N4532" i="1"/>
  <c r="S4531" i="1"/>
  <c r="R4531" i="1"/>
  <c r="P4531" i="1"/>
  <c r="O4531" i="1"/>
  <c r="N4531" i="1"/>
  <c r="S4530" i="1"/>
  <c r="R4530" i="1"/>
  <c r="P4530" i="1"/>
  <c r="O4530" i="1"/>
  <c r="N4530" i="1"/>
  <c r="S4529" i="1"/>
  <c r="R4529" i="1"/>
  <c r="P4529" i="1"/>
  <c r="O4529" i="1"/>
  <c r="N4529" i="1"/>
  <c r="S4528" i="1"/>
  <c r="R4528" i="1"/>
  <c r="P4528" i="1"/>
  <c r="O4528" i="1"/>
  <c r="N4528" i="1"/>
  <c r="S4527" i="1"/>
  <c r="R4527" i="1"/>
  <c r="P4527" i="1"/>
  <c r="O4527" i="1"/>
  <c r="N4527" i="1"/>
  <c r="S4526" i="1"/>
  <c r="R4526" i="1"/>
  <c r="P4526" i="1"/>
  <c r="O4526" i="1"/>
  <c r="N4526" i="1"/>
  <c r="S4525" i="1"/>
  <c r="R4525" i="1"/>
  <c r="P4525" i="1"/>
  <c r="O4525" i="1"/>
  <c r="N4525" i="1"/>
  <c r="S4524" i="1"/>
  <c r="R4524" i="1"/>
  <c r="P4524" i="1"/>
  <c r="O4524" i="1"/>
  <c r="N4524" i="1"/>
  <c r="S4523" i="1"/>
  <c r="R4523" i="1"/>
  <c r="P4523" i="1"/>
  <c r="O4523" i="1"/>
  <c r="N4523" i="1"/>
  <c r="S4522" i="1"/>
  <c r="R4522" i="1"/>
  <c r="P4522" i="1"/>
  <c r="O4522" i="1"/>
  <c r="N4522" i="1"/>
  <c r="S4521" i="1"/>
  <c r="R4521" i="1"/>
  <c r="P4521" i="1"/>
  <c r="O4521" i="1"/>
  <c r="N4521" i="1"/>
  <c r="S4520" i="1"/>
  <c r="R4520" i="1"/>
  <c r="P4520" i="1"/>
  <c r="O4520" i="1"/>
  <c r="N4520" i="1"/>
  <c r="S4519" i="1"/>
  <c r="R4519" i="1"/>
  <c r="P4519" i="1"/>
  <c r="O4519" i="1"/>
  <c r="N4519" i="1"/>
  <c r="S4518" i="1"/>
  <c r="R4518" i="1"/>
  <c r="P4518" i="1"/>
  <c r="O4518" i="1"/>
  <c r="N4518" i="1"/>
  <c r="S4517" i="1"/>
  <c r="R4517" i="1"/>
  <c r="P4517" i="1"/>
  <c r="O4517" i="1"/>
  <c r="N4517" i="1"/>
  <c r="S4516" i="1"/>
  <c r="R4516" i="1"/>
  <c r="P4516" i="1"/>
  <c r="O4516" i="1"/>
  <c r="N4516" i="1"/>
  <c r="S4515" i="1"/>
  <c r="R4515" i="1"/>
  <c r="P4515" i="1"/>
  <c r="O4515" i="1"/>
  <c r="N4515" i="1"/>
  <c r="S4514" i="1"/>
  <c r="R4514" i="1"/>
  <c r="P4514" i="1"/>
  <c r="O4514" i="1"/>
  <c r="N4514" i="1"/>
  <c r="S4513" i="1"/>
  <c r="R4513" i="1"/>
  <c r="P4513" i="1"/>
  <c r="O4513" i="1"/>
  <c r="N4513" i="1"/>
  <c r="S4512" i="1"/>
  <c r="R4512" i="1"/>
  <c r="P4512" i="1"/>
  <c r="O4512" i="1"/>
  <c r="N4512" i="1"/>
  <c r="S4511" i="1"/>
  <c r="R4511" i="1"/>
  <c r="P4511" i="1"/>
  <c r="O4511" i="1"/>
  <c r="N4511" i="1"/>
  <c r="S4510" i="1"/>
  <c r="R4510" i="1"/>
  <c r="P4510" i="1"/>
  <c r="O4510" i="1"/>
  <c r="N4510" i="1"/>
  <c r="S4509" i="1"/>
  <c r="R4509" i="1"/>
  <c r="P4509" i="1"/>
  <c r="O4509" i="1"/>
  <c r="N4509" i="1"/>
  <c r="S4508" i="1"/>
  <c r="R4508" i="1"/>
  <c r="P4508" i="1"/>
  <c r="O4508" i="1"/>
  <c r="N4508" i="1"/>
  <c r="S4507" i="1"/>
  <c r="R4507" i="1"/>
  <c r="P4507" i="1"/>
  <c r="O4507" i="1"/>
  <c r="N4507" i="1"/>
  <c r="S4506" i="1"/>
  <c r="R4506" i="1"/>
  <c r="P4506" i="1"/>
  <c r="O4506" i="1"/>
  <c r="N4506" i="1"/>
  <c r="S4505" i="1"/>
  <c r="R4505" i="1"/>
  <c r="P4505" i="1"/>
  <c r="O4505" i="1"/>
  <c r="N4505" i="1"/>
  <c r="S4504" i="1"/>
  <c r="R4504" i="1"/>
  <c r="P4504" i="1"/>
  <c r="O4504" i="1"/>
  <c r="N4504" i="1"/>
  <c r="S4503" i="1"/>
  <c r="R4503" i="1"/>
  <c r="P4503" i="1"/>
  <c r="O4503" i="1"/>
  <c r="N4503" i="1"/>
  <c r="S4502" i="1"/>
  <c r="R4502" i="1"/>
  <c r="P4502" i="1"/>
  <c r="O4502" i="1"/>
  <c r="N4502" i="1"/>
  <c r="S4501" i="1"/>
  <c r="R4501" i="1"/>
  <c r="P4501" i="1"/>
  <c r="O4501" i="1"/>
  <c r="N4501" i="1"/>
  <c r="S4500" i="1"/>
  <c r="R4500" i="1"/>
  <c r="P4500" i="1"/>
  <c r="O4500" i="1"/>
  <c r="N4500" i="1"/>
  <c r="S4499" i="1"/>
  <c r="R4499" i="1"/>
  <c r="P4499" i="1"/>
  <c r="O4499" i="1"/>
  <c r="N4499" i="1"/>
  <c r="S4498" i="1"/>
  <c r="R4498" i="1"/>
  <c r="P4498" i="1"/>
  <c r="O4498" i="1"/>
  <c r="N4498" i="1"/>
  <c r="S4497" i="1"/>
  <c r="R4497" i="1"/>
  <c r="P4497" i="1"/>
  <c r="O4497" i="1"/>
  <c r="N4497" i="1"/>
  <c r="S4496" i="1"/>
  <c r="R4496" i="1"/>
  <c r="P4496" i="1"/>
  <c r="O4496" i="1"/>
  <c r="N4496" i="1"/>
  <c r="S4495" i="1"/>
  <c r="R4495" i="1"/>
  <c r="P4495" i="1"/>
  <c r="O4495" i="1"/>
  <c r="N4495" i="1"/>
  <c r="S4494" i="1"/>
  <c r="R4494" i="1"/>
  <c r="P4494" i="1"/>
  <c r="O4494" i="1"/>
  <c r="N4494" i="1"/>
  <c r="S4493" i="1"/>
  <c r="R4493" i="1"/>
  <c r="P4493" i="1"/>
  <c r="O4493" i="1"/>
  <c r="N4493" i="1"/>
  <c r="S4492" i="1"/>
  <c r="R4492" i="1"/>
  <c r="P4492" i="1"/>
  <c r="O4492" i="1"/>
  <c r="N4492" i="1"/>
  <c r="S4491" i="1"/>
  <c r="R4491" i="1"/>
  <c r="P4491" i="1"/>
  <c r="O4491" i="1"/>
  <c r="N4491" i="1"/>
  <c r="S4490" i="1"/>
  <c r="R4490" i="1"/>
  <c r="P4490" i="1"/>
  <c r="O4490" i="1"/>
  <c r="N4490" i="1"/>
  <c r="S4489" i="1"/>
  <c r="R4489" i="1"/>
  <c r="P4489" i="1"/>
  <c r="O4489" i="1"/>
  <c r="N4489" i="1"/>
  <c r="S4488" i="1"/>
  <c r="R4488" i="1"/>
  <c r="P4488" i="1"/>
  <c r="O4488" i="1"/>
  <c r="N4488" i="1"/>
  <c r="S4487" i="1"/>
  <c r="R4487" i="1"/>
  <c r="P4487" i="1"/>
  <c r="O4487" i="1"/>
  <c r="N4487" i="1"/>
  <c r="S4486" i="1"/>
  <c r="R4486" i="1"/>
  <c r="P4486" i="1"/>
  <c r="O4486" i="1"/>
  <c r="N4486" i="1"/>
  <c r="S4485" i="1"/>
  <c r="R4485" i="1"/>
  <c r="P4485" i="1"/>
  <c r="O4485" i="1"/>
  <c r="N4485" i="1"/>
  <c r="S4484" i="1"/>
  <c r="R4484" i="1"/>
  <c r="P4484" i="1"/>
  <c r="O4484" i="1"/>
  <c r="N4484" i="1"/>
  <c r="S4483" i="1"/>
  <c r="R4483" i="1"/>
  <c r="P4483" i="1"/>
  <c r="O4483" i="1"/>
  <c r="N4483" i="1"/>
  <c r="S4482" i="1"/>
  <c r="R4482" i="1"/>
  <c r="P4482" i="1"/>
  <c r="O4482" i="1"/>
  <c r="N4482" i="1"/>
  <c r="S4481" i="1"/>
  <c r="R4481" i="1"/>
  <c r="P4481" i="1"/>
  <c r="O4481" i="1"/>
  <c r="N4481" i="1"/>
  <c r="S4480" i="1"/>
  <c r="R4480" i="1"/>
  <c r="P4480" i="1"/>
  <c r="O4480" i="1"/>
  <c r="N4480" i="1"/>
  <c r="S4479" i="1"/>
  <c r="R4479" i="1"/>
  <c r="P4479" i="1"/>
  <c r="O4479" i="1"/>
  <c r="N4479" i="1"/>
  <c r="S4478" i="1"/>
  <c r="R4478" i="1"/>
  <c r="P4478" i="1"/>
  <c r="O4478" i="1"/>
  <c r="N4478" i="1"/>
  <c r="S4477" i="1"/>
  <c r="R4477" i="1"/>
  <c r="P4477" i="1"/>
  <c r="O4477" i="1"/>
  <c r="N4477" i="1"/>
  <c r="S4476" i="1"/>
  <c r="R4476" i="1"/>
  <c r="P4476" i="1"/>
  <c r="O4476" i="1"/>
  <c r="N4476" i="1"/>
  <c r="S4475" i="1"/>
  <c r="R4475" i="1"/>
  <c r="P4475" i="1"/>
  <c r="O4475" i="1"/>
  <c r="N4475" i="1"/>
  <c r="S4474" i="1"/>
  <c r="R4474" i="1"/>
  <c r="P4474" i="1"/>
  <c r="O4474" i="1"/>
  <c r="N4474" i="1"/>
  <c r="S4473" i="1"/>
  <c r="R4473" i="1"/>
  <c r="P4473" i="1"/>
  <c r="O4473" i="1"/>
  <c r="N4473" i="1"/>
  <c r="S4472" i="1"/>
  <c r="R4472" i="1"/>
  <c r="P4472" i="1"/>
  <c r="O4472" i="1"/>
  <c r="N4472" i="1"/>
  <c r="S4471" i="1"/>
  <c r="R4471" i="1"/>
  <c r="P4471" i="1"/>
  <c r="O4471" i="1"/>
  <c r="N4471" i="1"/>
  <c r="S4470" i="1"/>
  <c r="R4470" i="1"/>
  <c r="P4470" i="1"/>
  <c r="O4470" i="1"/>
  <c r="N4470" i="1"/>
  <c r="S4469" i="1"/>
  <c r="R4469" i="1"/>
  <c r="P4469" i="1"/>
  <c r="O4469" i="1"/>
  <c r="N4469" i="1"/>
  <c r="S4468" i="1"/>
  <c r="R4468" i="1"/>
  <c r="P4468" i="1"/>
  <c r="O4468" i="1"/>
  <c r="N4468" i="1"/>
  <c r="S4467" i="1"/>
  <c r="R4467" i="1"/>
  <c r="P4467" i="1"/>
  <c r="O4467" i="1"/>
  <c r="N4467" i="1"/>
  <c r="S4466" i="1"/>
  <c r="R4466" i="1"/>
  <c r="P4466" i="1"/>
  <c r="O4466" i="1"/>
  <c r="N4466" i="1"/>
  <c r="S4465" i="1"/>
  <c r="R4465" i="1"/>
  <c r="P4465" i="1"/>
  <c r="O4465" i="1"/>
  <c r="N4465" i="1"/>
  <c r="S4464" i="1"/>
  <c r="R4464" i="1"/>
  <c r="P4464" i="1"/>
  <c r="O4464" i="1"/>
  <c r="N4464" i="1"/>
  <c r="S4463" i="1"/>
  <c r="R4463" i="1"/>
  <c r="P4463" i="1"/>
  <c r="O4463" i="1"/>
  <c r="N4463" i="1"/>
  <c r="S4462" i="1"/>
  <c r="R4462" i="1"/>
  <c r="P4462" i="1"/>
  <c r="O4462" i="1"/>
  <c r="N4462" i="1"/>
  <c r="S4461" i="1"/>
  <c r="R4461" i="1"/>
  <c r="P4461" i="1"/>
  <c r="O4461" i="1"/>
  <c r="N4461" i="1"/>
  <c r="S4460" i="1"/>
  <c r="R4460" i="1"/>
  <c r="P4460" i="1"/>
  <c r="O4460" i="1"/>
  <c r="N4460" i="1"/>
  <c r="S4459" i="1"/>
  <c r="R4459" i="1"/>
  <c r="P4459" i="1"/>
  <c r="O4459" i="1"/>
  <c r="N4459" i="1"/>
  <c r="S4458" i="1"/>
  <c r="R4458" i="1"/>
  <c r="P4458" i="1"/>
  <c r="O4458" i="1"/>
  <c r="N4458" i="1"/>
  <c r="S4457" i="1"/>
  <c r="R4457" i="1"/>
  <c r="P4457" i="1"/>
  <c r="O4457" i="1"/>
  <c r="N4457" i="1"/>
  <c r="S4456" i="1"/>
  <c r="R4456" i="1"/>
  <c r="P4456" i="1"/>
  <c r="O4456" i="1"/>
  <c r="N4456" i="1"/>
  <c r="S4455" i="1"/>
  <c r="R4455" i="1"/>
  <c r="P4455" i="1"/>
  <c r="O4455" i="1"/>
  <c r="N4455" i="1"/>
  <c r="S4454" i="1"/>
  <c r="R4454" i="1"/>
  <c r="P4454" i="1"/>
  <c r="O4454" i="1"/>
  <c r="N4454" i="1"/>
  <c r="S4453" i="1"/>
  <c r="R4453" i="1"/>
  <c r="P4453" i="1"/>
  <c r="O4453" i="1"/>
  <c r="N4453" i="1"/>
  <c r="S4452" i="1"/>
  <c r="R4452" i="1"/>
  <c r="P4452" i="1"/>
  <c r="O4452" i="1"/>
  <c r="N4452" i="1"/>
  <c r="S4451" i="1"/>
  <c r="R4451" i="1"/>
  <c r="P4451" i="1"/>
  <c r="O4451" i="1"/>
  <c r="N4451" i="1"/>
  <c r="S4450" i="1"/>
  <c r="R4450" i="1"/>
  <c r="P4450" i="1"/>
  <c r="O4450" i="1"/>
  <c r="N4450" i="1"/>
  <c r="S4449" i="1"/>
  <c r="R4449" i="1"/>
  <c r="P4449" i="1"/>
  <c r="O4449" i="1"/>
  <c r="N4449" i="1"/>
  <c r="S4448" i="1"/>
  <c r="R4448" i="1"/>
  <c r="P4448" i="1"/>
  <c r="O4448" i="1"/>
  <c r="N4448" i="1"/>
  <c r="S4447" i="1"/>
  <c r="R4447" i="1"/>
  <c r="P4447" i="1"/>
  <c r="O4447" i="1"/>
  <c r="N4447" i="1"/>
  <c r="S4446" i="1"/>
  <c r="R4446" i="1"/>
  <c r="P4446" i="1"/>
  <c r="O4446" i="1"/>
  <c r="N4446" i="1"/>
  <c r="S4445" i="1"/>
  <c r="R4445" i="1"/>
  <c r="P4445" i="1"/>
  <c r="O4445" i="1"/>
  <c r="N4445" i="1"/>
  <c r="S4444" i="1"/>
  <c r="R4444" i="1"/>
  <c r="P4444" i="1"/>
  <c r="O4444" i="1"/>
  <c r="N4444" i="1"/>
  <c r="S4443" i="1"/>
  <c r="R4443" i="1"/>
  <c r="P4443" i="1"/>
  <c r="O4443" i="1"/>
  <c r="N4443" i="1"/>
  <c r="S4442" i="1"/>
  <c r="R4442" i="1"/>
  <c r="P4442" i="1"/>
  <c r="O4442" i="1"/>
  <c r="N4442" i="1"/>
  <c r="S4441" i="1"/>
  <c r="R4441" i="1"/>
  <c r="P4441" i="1"/>
  <c r="O4441" i="1"/>
  <c r="N4441" i="1"/>
  <c r="S4440" i="1"/>
  <c r="R4440" i="1"/>
  <c r="P4440" i="1"/>
  <c r="O4440" i="1"/>
  <c r="N4440" i="1"/>
  <c r="S4439" i="1"/>
  <c r="R4439" i="1"/>
  <c r="P4439" i="1"/>
  <c r="O4439" i="1"/>
  <c r="N4439" i="1"/>
  <c r="S4438" i="1"/>
  <c r="R4438" i="1"/>
  <c r="P4438" i="1"/>
  <c r="O4438" i="1"/>
  <c r="N4438" i="1"/>
  <c r="S4437" i="1"/>
  <c r="R4437" i="1"/>
  <c r="P4437" i="1"/>
  <c r="O4437" i="1"/>
  <c r="N4437" i="1"/>
  <c r="S4436" i="1"/>
  <c r="R4436" i="1"/>
  <c r="P4436" i="1"/>
  <c r="O4436" i="1"/>
  <c r="N4436" i="1"/>
  <c r="S4435" i="1"/>
  <c r="R4435" i="1"/>
  <c r="P4435" i="1"/>
  <c r="O4435" i="1"/>
  <c r="N4435" i="1"/>
  <c r="S4434" i="1"/>
  <c r="R4434" i="1"/>
  <c r="P4434" i="1"/>
  <c r="O4434" i="1"/>
  <c r="N4434" i="1"/>
  <c r="S4433" i="1"/>
  <c r="R4433" i="1"/>
  <c r="P4433" i="1"/>
  <c r="O4433" i="1"/>
  <c r="N4433" i="1"/>
  <c r="S4432" i="1"/>
  <c r="R4432" i="1"/>
  <c r="P4432" i="1"/>
  <c r="O4432" i="1"/>
  <c r="N4432" i="1"/>
  <c r="S4431" i="1"/>
  <c r="R4431" i="1"/>
  <c r="P4431" i="1"/>
  <c r="O4431" i="1"/>
  <c r="N4431" i="1"/>
  <c r="S4430" i="1"/>
  <c r="R4430" i="1"/>
  <c r="P4430" i="1"/>
  <c r="O4430" i="1"/>
  <c r="N4430" i="1"/>
  <c r="S4429" i="1"/>
  <c r="R4429" i="1"/>
  <c r="P4429" i="1"/>
  <c r="O4429" i="1"/>
  <c r="N4429" i="1"/>
  <c r="S4428" i="1"/>
  <c r="R4428" i="1"/>
  <c r="P4428" i="1"/>
  <c r="O4428" i="1"/>
  <c r="N4428" i="1"/>
  <c r="S4427" i="1"/>
  <c r="R4427" i="1"/>
  <c r="P4427" i="1"/>
  <c r="O4427" i="1"/>
  <c r="N4427" i="1"/>
  <c r="S4426" i="1"/>
  <c r="R4426" i="1"/>
  <c r="P4426" i="1"/>
  <c r="O4426" i="1"/>
  <c r="N4426" i="1"/>
  <c r="S4425" i="1"/>
  <c r="R4425" i="1"/>
  <c r="P4425" i="1"/>
  <c r="O4425" i="1"/>
  <c r="N4425" i="1"/>
  <c r="S4424" i="1"/>
  <c r="R4424" i="1"/>
  <c r="P4424" i="1"/>
  <c r="O4424" i="1"/>
  <c r="N4424" i="1"/>
  <c r="S4423" i="1"/>
  <c r="R4423" i="1"/>
  <c r="P4423" i="1"/>
  <c r="O4423" i="1"/>
  <c r="N4423" i="1"/>
  <c r="S4422" i="1"/>
  <c r="R4422" i="1"/>
  <c r="P4422" i="1"/>
  <c r="O4422" i="1"/>
  <c r="N4422" i="1"/>
  <c r="S4421" i="1"/>
  <c r="R4421" i="1"/>
  <c r="P4421" i="1"/>
  <c r="O4421" i="1"/>
  <c r="N4421" i="1"/>
  <c r="S4420" i="1"/>
  <c r="R4420" i="1"/>
  <c r="P4420" i="1"/>
  <c r="O4420" i="1"/>
  <c r="N4420" i="1"/>
  <c r="S4419" i="1"/>
  <c r="R4419" i="1"/>
  <c r="P4419" i="1"/>
  <c r="O4419" i="1"/>
  <c r="N4419" i="1"/>
  <c r="S4418" i="1"/>
  <c r="R4418" i="1"/>
  <c r="P4418" i="1"/>
  <c r="O4418" i="1"/>
  <c r="N4418" i="1"/>
  <c r="S4417" i="1"/>
  <c r="R4417" i="1"/>
  <c r="P4417" i="1"/>
  <c r="O4417" i="1"/>
  <c r="N4417" i="1"/>
  <c r="S4416" i="1"/>
  <c r="R4416" i="1"/>
  <c r="P4416" i="1"/>
  <c r="O4416" i="1"/>
  <c r="N4416" i="1"/>
  <c r="S4415" i="1"/>
  <c r="R4415" i="1"/>
  <c r="P4415" i="1"/>
  <c r="O4415" i="1"/>
  <c r="N4415" i="1"/>
  <c r="S4414" i="1"/>
  <c r="R4414" i="1"/>
  <c r="P4414" i="1"/>
  <c r="O4414" i="1"/>
  <c r="N4414" i="1"/>
  <c r="S4413" i="1"/>
  <c r="R4413" i="1"/>
  <c r="P4413" i="1"/>
  <c r="O4413" i="1"/>
  <c r="N4413" i="1"/>
  <c r="S4412" i="1"/>
  <c r="R4412" i="1"/>
  <c r="P4412" i="1"/>
  <c r="O4412" i="1"/>
  <c r="N4412" i="1"/>
  <c r="S4411" i="1"/>
  <c r="R4411" i="1"/>
  <c r="P4411" i="1"/>
  <c r="O4411" i="1"/>
  <c r="N4411" i="1"/>
  <c r="S4410" i="1"/>
  <c r="R4410" i="1"/>
  <c r="P4410" i="1"/>
  <c r="O4410" i="1"/>
  <c r="N4410" i="1"/>
  <c r="S4409" i="1"/>
  <c r="R4409" i="1"/>
  <c r="P4409" i="1"/>
  <c r="O4409" i="1"/>
  <c r="N4409" i="1"/>
  <c r="S4408" i="1"/>
  <c r="R4408" i="1"/>
  <c r="P4408" i="1"/>
  <c r="O4408" i="1"/>
  <c r="N4408" i="1"/>
  <c r="S4407" i="1"/>
  <c r="R4407" i="1"/>
  <c r="P4407" i="1"/>
  <c r="O4407" i="1"/>
  <c r="N4407" i="1"/>
  <c r="S4406" i="1"/>
  <c r="R4406" i="1"/>
  <c r="P4406" i="1"/>
  <c r="O4406" i="1"/>
  <c r="N4406" i="1"/>
  <c r="S4405" i="1"/>
  <c r="R4405" i="1"/>
  <c r="P4405" i="1"/>
  <c r="O4405" i="1"/>
  <c r="N4405" i="1"/>
  <c r="S4404" i="1"/>
  <c r="R4404" i="1"/>
  <c r="P4404" i="1"/>
  <c r="O4404" i="1"/>
  <c r="N4404" i="1"/>
  <c r="S4403" i="1"/>
  <c r="R4403" i="1"/>
  <c r="P4403" i="1"/>
  <c r="O4403" i="1"/>
  <c r="N4403" i="1"/>
  <c r="S4402" i="1"/>
  <c r="R4402" i="1"/>
  <c r="P4402" i="1"/>
  <c r="O4402" i="1"/>
  <c r="N4402" i="1"/>
  <c r="S4401" i="1"/>
  <c r="R4401" i="1"/>
  <c r="P4401" i="1"/>
  <c r="O4401" i="1"/>
  <c r="N4401" i="1"/>
  <c r="S4400" i="1"/>
  <c r="R4400" i="1"/>
  <c r="P4400" i="1"/>
  <c r="O4400" i="1"/>
  <c r="N4400" i="1"/>
  <c r="S4399" i="1"/>
  <c r="R4399" i="1"/>
  <c r="P4399" i="1"/>
  <c r="O4399" i="1"/>
  <c r="N4399" i="1"/>
  <c r="S4398" i="1"/>
  <c r="R4398" i="1"/>
  <c r="P4398" i="1"/>
  <c r="O4398" i="1"/>
  <c r="N4398" i="1"/>
  <c r="S4397" i="1"/>
  <c r="R4397" i="1"/>
  <c r="P4397" i="1"/>
  <c r="O4397" i="1"/>
  <c r="N4397" i="1"/>
  <c r="S4396" i="1"/>
  <c r="R4396" i="1"/>
  <c r="P4396" i="1"/>
  <c r="O4396" i="1"/>
  <c r="N4396" i="1"/>
  <c r="S4395" i="1"/>
  <c r="R4395" i="1"/>
  <c r="P4395" i="1"/>
  <c r="O4395" i="1"/>
  <c r="N4395" i="1"/>
  <c r="S4394" i="1"/>
  <c r="R4394" i="1"/>
  <c r="P4394" i="1"/>
  <c r="O4394" i="1"/>
  <c r="N4394" i="1"/>
  <c r="S4393" i="1"/>
  <c r="R4393" i="1"/>
  <c r="P4393" i="1"/>
  <c r="O4393" i="1"/>
  <c r="N4393" i="1"/>
  <c r="S4392" i="1"/>
  <c r="R4392" i="1"/>
  <c r="P4392" i="1"/>
  <c r="O4392" i="1"/>
  <c r="N4392" i="1"/>
  <c r="S4391" i="1"/>
  <c r="R4391" i="1"/>
  <c r="P4391" i="1"/>
  <c r="O4391" i="1"/>
  <c r="N4391" i="1"/>
  <c r="S4390" i="1"/>
  <c r="R4390" i="1"/>
  <c r="P4390" i="1"/>
  <c r="O4390" i="1"/>
  <c r="N4390" i="1"/>
  <c r="S4389" i="1"/>
  <c r="R4389" i="1"/>
  <c r="P4389" i="1"/>
  <c r="O4389" i="1"/>
  <c r="N4389" i="1"/>
  <c r="S4388" i="1"/>
  <c r="R4388" i="1"/>
  <c r="P4388" i="1"/>
  <c r="O4388" i="1"/>
  <c r="N4388" i="1"/>
  <c r="S4387" i="1"/>
  <c r="R4387" i="1"/>
  <c r="P4387" i="1"/>
  <c r="O4387" i="1"/>
  <c r="N4387" i="1"/>
  <c r="S4386" i="1"/>
  <c r="R4386" i="1"/>
  <c r="P4386" i="1"/>
  <c r="O4386" i="1"/>
  <c r="N4386" i="1"/>
  <c r="S4385" i="1"/>
  <c r="R4385" i="1"/>
  <c r="P4385" i="1"/>
  <c r="O4385" i="1"/>
  <c r="N4385" i="1"/>
  <c r="S4384" i="1"/>
  <c r="R4384" i="1"/>
  <c r="P4384" i="1"/>
  <c r="O4384" i="1"/>
  <c r="N4384" i="1"/>
  <c r="S4383" i="1"/>
  <c r="R4383" i="1"/>
  <c r="P4383" i="1"/>
  <c r="O4383" i="1"/>
  <c r="N4383" i="1"/>
  <c r="S4382" i="1"/>
  <c r="R4382" i="1"/>
  <c r="P4382" i="1"/>
  <c r="O4382" i="1"/>
  <c r="N4382" i="1"/>
  <c r="S4381" i="1"/>
  <c r="R4381" i="1"/>
  <c r="P4381" i="1"/>
  <c r="O4381" i="1"/>
  <c r="N4381" i="1"/>
  <c r="S4380" i="1"/>
  <c r="R4380" i="1"/>
  <c r="P4380" i="1"/>
  <c r="O4380" i="1"/>
  <c r="N4380" i="1"/>
  <c r="S4379" i="1"/>
  <c r="R4379" i="1"/>
  <c r="P4379" i="1"/>
  <c r="O4379" i="1"/>
  <c r="N4379" i="1"/>
  <c r="S4378" i="1"/>
  <c r="R4378" i="1"/>
  <c r="P4378" i="1"/>
  <c r="O4378" i="1"/>
  <c r="N4378" i="1"/>
  <c r="S4377" i="1"/>
  <c r="R4377" i="1"/>
  <c r="P4377" i="1"/>
  <c r="O4377" i="1"/>
  <c r="N4377" i="1"/>
  <c r="S4376" i="1"/>
  <c r="R4376" i="1"/>
  <c r="P4376" i="1"/>
  <c r="O4376" i="1"/>
  <c r="N4376" i="1"/>
  <c r="S4375" i="1"/>
  <c r="R4375" i="1"/>
  <c r="P4375" i="1"/>
  <c r="O4375" i="1"/>
  <c r="N4375" i="1"/>
  <c r="S4374" i="1"/>
  <c r="R4374" i="1"/>
  <c r="P4374" i="1"/>
  <c r="O4374" i="1"/>
  <c r="N4374" i="1"/>
  <c r="S4373" i="1"/>
  <c r="R4373" i="1"/>
  <c r="P4373" i="1"/>
  <c r="O4373" i="1"/>
  <c r="N4373" i="1"/>
  <c r="S4372" i="1"/>
  <c r="R4372" i="1"/>
  <c r="P4372" i="1"/>
  <c r="O4372" i="1"/>
  <c r="N4372" i="1"/>
  <c r="S4371" i="1"/>
  <c r="R4371" i="1"/>
  <c r="P4371" i="1"/>
  <c r="O4371" i="1"/>
  <c r="N4371" i="1"/>
  <c r="S4370" i="1"/>
  <c r="R4370" i="1"/>
  <c r="P4370" i="1"/>
  <c r="O4370" i="1"/>
  <c r="N4370" i="1"/>
  <c r="S4369" i="1"/>
  <c r="R4369" i="1"/>
  <c r="P4369" i="1"/>
  <c r="O4369" i="1"/>
  <c r="N4369" i="1"/>
  <c r="S4368" i="1"/>
  <c r="R4368" i="1"/>
  <c r="P4368" i="1"/>
  <c r="O4368" i="1"/>
  <c r="N4368" i="1"/>
  <c r="S4367" i="1"/>
  <c r="R4367" i="1"/>
  <c r="P4367" i="1"/>
  <c r="O4367" i="1"/>
  <c r="N4367" i="1"/>
  <c r="S4366" i="1"/>
  <c r="R4366" i="1"/>
  <c r="P4366" i="1"/>
  <c r="O4366" i="1"/>
  <c r="N4366" i="1"/>
  <c r="S4365" i="1"/>
  <c r="R4365" i="1"/>
  <c r="P4365" i="1"/>
  <c r="O4365" i="1"/>
  <c r="N4365" i="1"/>
  <c r="S4364" i="1"/>
  <c r="R4364" i="1"/>
  <c r="P4364" i="1"/>
  <c r="O4364" i="1"/>
  <c r="N4364" i="1"/>
  <c r="S4363" i="1"/>
  <c r="R4363" i="1"/>
  <c r="P4363" i="1"/>
  <c r="O4363" i="1"/>
  <c r="N4363" i="1"/>
  <c r="S4362" i="1"/>
  <c r="R4362" i="1"/>
  <c r="P4362" i="1"/>
  <c r="O4362" i="1"/>
  <c r="N4362" i="1"/>
  <c r="S4361" i="1"/>
  <c r="R4361" i="1"/>
  <c r="P4361" i="1"/>
  <c r="O4361" i="1"/>
  <c r="N4361" i="1"/>
  <c r="S4360" i="1"/>
  <c r="R4360" i="1"/>
  <c r="P4360" i="1"/>
  <c r="O4360" i="1"/>
  <c r="N4360" i="1"/>
  <c r="S4359" i="1"/>
  <c r="R4359" i="1"/>
  <c r="P4359" i="1"/>
  <c r="O4359" i="1"/>
  <c r="N4359" i="1"/>
  <c r="S4358" i="1"/>
  <c r="R4358" i="1"/>
  <c r="P4358" i="1"/>
  <c r="O4358" i="1"/>
  <c r="N4358" i="1"/>
  <c r="S4357" i="1"/>
  <c r="R4357" i="1"/>
  <c r="P4357" i="1"/>
  <c r="O4357" i="1"/>
  <c r="N4357" i="1"/>
  <c r="S4356" i="1"/>
  <c r="R4356" i="1"/>
  <c r="P4356" i="1"/>
  <c r="O4356" i="1"/>
  <c r="N4356" i="1"/>
  <c r="S4355" i="1"/>
  <c r="R4355" i="1"/>
  <c r="P4355" i="1"/>
  <c r="O4355" i="1"/>
  <c r="N4355" i="1"/>
  <c r="S4354" i="1"/>
  <c r="R4354" i="1"/>
  <c r="P4354" i="1"/>
  <c r="O4354" i="1"/>
  <c r="N4354" i="1"/>
  <c r="S4353" i="1"/>
  <c r="R4353" i="1"/>
  <c r="P4353" i="1"/>
  <c r="O4353" i="1"/>
  <c r="N4353" i="1"/>
  <c r="S4352" i="1"/>
  <c r="R4352" i="1"/>
  <c r="P4352" i="1"/>
  <c r="O4352" i="1"/>
  <c r="N4352" i="1"/>
  <c r="S4351" i="1"/>
  <c r="R4351" i="1"/>
  <c r="P4351" i="1"/>
  <c r="O4351" i="1"/>
  <c r="N4351" i="1"/>
  <c r="S4350" i="1"/>
  <c r="R4350" i="1"/>
  <c r="P4350" i="1"/>
  <c r="O4350" i="1"/>
  <c r="N4350" i="1"/>
  <c r="S4349" i="1"/>
  <c r="R4349" i="1"/>
  <c r="P4349" i="1"/>
  <c r="O4349" i="1"/>
  <c r="N4349" i="1"/>
  <c r="S4348" i="1"/>
  <c r="R4348" i="1"/>
  <c r="P4348" i="1"/>
  <c r="O4348" i="1"/>
  <c r="N4348" i="1"/>
  <c r="S4347" i="1"/>
  <c r="R4347" i="1"/>
  <c r="P4347" i="1"/>
  <c r="O4347" i="1"/>
  <c r="N4347" i="1"/>
  <c r="S4346" i="1"/>
  <c r="R4346" i="1"/>
  <c r="P4346" i="1"/>
  <c r="O4346" i="1"/>
  <c r="N4346" i="1"/>
  <c r="S4345" i="1"/>
  <c r="R4345" i="1"/>
  <c r="P4345" i="1"/>
  <c r="O4345" i="1"/>
  <c r="N4345" i="1"/>
  <c r="S4344" i="1"/>
  <c r="R4344" i="1"/>
  <c r="P4344" i="1"/>
  <c r="O4344" i="1"/>
  <c r="N4344" i="1"/>
  <c r="S4343" i="1"/>
  <c r="R4343" i="1"/>
  <c r="P4343" i="1"/>
  <c r="O4343" i="1"/>
  <c r="N4343" i="1"/>
  <c r="S4342" i="1"/>
  <c r="R4342" i="1"/>
  <c r="P4342" i="1"/>
  <c r="O4342" i="1"/>
  <c r="N4342" i="1"/>
  <c r="S4341" i="1"/>
  <c r="R4341" i="1"/>
  <c r="P4341" i="1"/>
  <c r="O4341" i="1"/>
  <c r="N4341" i="1"/>
  <c r="S4340" i="1"/>
  <c r="R4340" i="1"/>
  <c r="P4340" i="1"/>
  <c r="O4340" i="1"/>
  <c r="N4340" i="1"/>
  <c r="S4339" i="1"/>
  <c r="R4339" i="1"/>
  <c r="P4339" i="1"/>
  <c r="O4339" i="1"/>
  <c r="N4339" i="1"/>
  <c r="S4338" i="1"/>
  <c r="R4338" i="1"/>
  <c r="P4338" i="1"/>
  <c r="O4338" i="1"/>
  <c r="N4338" i="1"/>
  <c r="S4337" i="1"/>
  <c r="R4337" i="1"/>
  <c r="P4337" i="1"/>
  <c r="O4337" i="1"/>
  <c r="N4337" i="1"/>
  <c r="S4336" i="1"/>
  <c r="R4336" i="1"/>
  <c r="P4336" i="1"/>
  <c r="O4336" i="1"/>
  <c r="N4336" i="1"/>
  <c r="S4335" i="1"/>
  <c r="R4335" i="1"/>
  <c r="P4335" i="1"/>
  <c r="O4335" i="1"/>
  <c r="N4335" i="1"/>
  <c r="S4334" i="1"/>
  <c r="R4334" i="1"/>
  <c r="P4334" i="1"/>
  <c r="O4334" i="1"/>
  <c r="N4334" i="1"/>
  <c r="S4333" i="1"/>
  <c r="R4333" i="1"/>
  <c r="P4333" i="1"/>
  <c r="O4333" i="1"/>
  <c r="N4333" i="1"/>
  <c r="S4332" i="1"/>
  <c r="R4332" i="1"/>
  <c r="P4332" i="1"/>
  <c r="O4332" i="1"/>
  <c r="N4332" i="1"/>
  <c r="S4331" i="1"/>
  <c r="R4331" i="1"/>
  <c r="P4331" i="1"/>
  <c r="O4331" i="1"/>
  <c r="N4331" i="1"/>
  <c r="S4330" i="1"/>
  <c r="R4330" i="1"/>
  <c r="P4330" i="1"/>
  <c r="O4330" i="1"/>
  <c r="N4330" i="1"/>
  <c r="S4329" i="1"/>
  <c r="R4329" i="1"/>
  <c r="P4329" i="1"/>
  <c r="O4329" i="1"/>
  <c r="N4329" i="1"/>
  <c r="S4328" i="1"/>
  <c r="R4328" i="1"/>
  <c r="P4328" i="1"/>
  <c r="O4328" i="1"/>
  <c r="N4328" i="1"/>
  <c r="S4327" i="1"/>
  <c r="R4327" i="1"/>
  <c r="P4327" i="1"/>
  <c r="O4327" i="1"/>
  <c r="N4327" i="1"/>
  <c r="S4326" i="1"/>
  <c r="R4326" i="1"/>
  <c r="P4326" i="1"/>
  <c r="O4326" i="1"/>
  <c r="N4326" i="1"/>
  <c r="S4325" i="1"/>
  <c r="R4325" i="1"/>
  <c r="P4325" i="1"/>
  <c r="O4325" i="1"/>
  <c r="N4325" i="1"/>
  <c r="S4324" i="1"/>
  <c r="R4324" i="1"/>
  <c r="P4324" i="1"/>
  <c r="O4324" i="1"/>
  <c r="N4324" i="1"/>
  <c r="S4323" i="1"/>
  <c r="R4323" i="1"/>
  <c r="P4323" i="1"/>
  <c r="O4323" i="1"/>
  <c r="N4323" i="1"/>
  <c r="S4322" i="1"/>
  <c r="R4322" i="1"/>
  <c r="P4322" i="1"/>
  <c r="O4322" i="1"/>
  <c r="N4322" i="1"/>
  <c r="S4321" i="1"/>
  <c r="R4321" i="1"/>
  <c r="P4321" i="1"/>
  <c r="O4321" i="1"/>
  <c r="N4321" i="1"/>
  <c r="S4320" i="1"/>
  <c r="R4320" i="1"/>
  <c r="P4320" i="1"/>
  <c r="O4320" i="1"/>
  <c r="N4320" i="1"/>
  <c r="S4319" i="1"/>
  <c r="R4319" i="1"/>
  <c r="P4319" i="1"/>
  <c r="O4319" i="1"/>
  <c r="N4319" i="1"/>
  <c r="S4318" i="1"/>
  <c r="R4318" i="1"/>
  <c r="P4318" i="1"/>
  <c r="O4318" i="1"/>
  <c r="N4318" i="1"/>
  <c r="S4317" i="1"/>
  <c r="R4317" i="1"/>
  <c r="P4317" i="1"/>
  <c r="O4317" i="1"/>
  <c r="N4317" i="1"/>
  <c r="S4316" i="1"/>
  <c r="R4316" i="1"/>
  <c r="P4316" i="1"/>
  <c r="O4316" i="1"/>
  <c r="N4316" i="1"/>
  <c r="S4315" i="1"/>
  <c r="R4315" i="1"/>
  <c r="P4315" i="1"/>
  <c r="O4315" i="1"/>
  <c r="N4315" i="1"/>
  <c r="S4314" i="1"/>
  <c r="R4314" i="1"/>
  <c r="P4314" i="1"/>
  <c r="O4314" i="1"/>
  <c r="N4314" i="1"/>
  <c r="S4313" i="1"/>
  <c r="R4313" i="1"/>
  <c r="P4313" i="1"/>
  <c r="O4313" i="1"/>
  <c r="N4313" i="1"/>
  <c r="S4312" i="1"/>
  <c r="R4312" i="1"/>
  <c r="P4312" i="1"/>
  <c r="O4312" i="1"/>
  <c r="N4312" i="1"/>
  <c r="S4311" i="1"/>
  <c r="R4311" i="1"/>
  <c r="P4311" i="1"/>
  <c r="O4311" i="1"/>
  <c r="N4311" i="1"/>
  <c r="S4310" i="1"/>
  <c r="R4310" i="1"/>
  <c r="P4310" i="1"/>
  <c r="O4310" i="1"/>
  <c r="N4310" i="1"/>
  <c r="S4309" i="1"/>
  <c r="R4309" i="1"/>
  <c r="P4309" i="1"/>
  <c r="O4309" i="1"/>
  <c r="N4309" i="1"/>
  <c r="S4308" i="1"/>
  <c r="R4308" i="1"/>
  <c r="P4308" i="1"/>
  <c r="O4308" i="1"/>
  <c r="N4308" i="1"/>
  <c r="S4307" i="1"/>
  <c r="R4307" i="1"/>
  <c r="P4307" i="1"/>
  <c r="O4307" i="1"/>
  <c r="N4307" i="1"/>
  <c r="S4306" i="1"/>
  <c r="R4306" i="1"/>
  <c r="P4306" i="1"/>
  <c r="O4306" i="1"/>
  <c r="N4306" i="1"/>
  <c r="S4305" i="1"/>
  <c r="R4305" i="1"/>
  <c r="P4305" i="1"/>
  <c r="O4305" i="1"/>
  <c r="N4305" i="1"/>
  <c r="S4304" i="1"/>
  <c r="R4304" i="1"/>
  <c r="P4304" i="1"/>
  <c r="O4304" i="1"/>
  <c r="N4304" i="1"/>
  <c r="S4303" i="1"/>
  <c r="R4303" i="1"/>
  <c r="P4303" i="1"/>
  <c r="O4303" i="1"/>
  <c r="N4303" i="1"/>
  <c r="S4302" i="1"/>
  <c r="R4302" i="1"/>
  <c r="P4302" i="1"/>
  <c r="O4302" i="1"/>
  <c r="N4302" i="1"/>
  <c r="S4301" i="1"/>
  <c r="R4301" i="1"/>
  <c r="P4301" i="1"/>
  <c r="O4301" i="1"/>
  <c r="N4301" i="1"/>
  <c r="S4300" i="1"/>
  <c r="R4300" i="1"/>
  <c r="P4300" i="1"/>
  <c r="O4300" i="1"/>
  <c r="N4300" i="1"/>
  <c r="S4299" i="1"/>
  <c r="R4299" i="1"/>
  <c r="P4299" i="1"/>
  <c r="O4299" i="1"/>
  <c r="N4299" i="1"/>
  <c r="S4298" i="1"/>
  <c r="R4298" i="1"/>
  <c r="P4298" i="1"/>
  <c r="O4298" i="1"/>
  <c r="N4298" i="1"/>
  <c r="S4297" i="1"/>
  <c r="R4297" i="1"/>
  <c r="P4297" i="1"/>
  <c r="O4297" i="1"/>
  <c r="N4297" i="1"/>
  <c r="S4296" i="1"/>
  <c r="R4296" i="1"/>
  <c r="P4296" i="1"/>
  <c r="O4296" i="1"/>
  <c r="N4296" i="1"/>
  <c r="S4295" i="1"/>
  <c r="R4295" i="1"/>
  <c r="P4295" i="1"/>
  <c r="O4295" i="1"/>
  <c r="N4295" i="1"/>
  <c r="S4294" i="1"/>
  <c r="R4294" i="1"/>
  <c r="P4294" i="1"/>
  <c r="O4294" i="1"/>
  <c r="N4294" i="1"/>
  <c r="S4293" i="1"/>
  <c r="R4293" i="1"/>
  <c r="P4293" i="1"/>
  <c r="O4293" i="1"/>
  <c r="N4293" i="1"/>
  <c r="S4292" i="1"/>
  <c r="R4292" i="1"/>
  <c r="P4292" i="1"/>
  <c r="O4292" i="1"/>
  <c r="N4292" i="1"/>
  <c r="S4291" i="1"/>
  <c r="R4291" i="1"/>
  <c r="P4291" i="1"/>
  <c r="O4291" i="1"/>
  <c r="N4291" i="1"/>
  <c r="S4290" i="1"/>
  <c r="R4290" i="1"/>
  <c r="P4290" i="1"/>
  <c r="O4290" i="1"/>
  <c r="N4290" i="1"/>
  <c r="S4289" i="1"/>
  <c r="R4289" i="1"/>
  <c r="P4289" i="1"/>
  <c r="O4289" i="1"/>
  <c r="N4289" i="1"/>
  <c r="S4288" i="1"/>
  <c r="R4288" i="1"/>
  <c r="P4288" i="1"/>
  <c r="O4288" i="1"/>
  <c r="N4288" i="1"/>
  <c r="S4287" i="1"/>
  <c r="R4287" i="1"/>
  <c r="P4287" i="1"/>
  <c r="O4287" i="1"/>
  <c r="N4287" i="1"/>
  <c r="S4286" i="1"/>
  <c r="R4286" i="1"/>
  <c r="P4286" i="1"/>
  <c r="O4286" i="1"/>
  <c r="N4286" i="1"/>
  <c r="S4285" i="1"/>
  <c r="R4285" i="1"/>
  <c r="P4285" i="1"/>
  <c r="O4285" i="1"/>
  <c r="N4285" i="1"/>
  <c r="S4284" i="1"/>
  <c r="R4284" i="1"/>
  <c r="P4284" i="1"/>
  <c r="O4284" i="1"/>
  <c r="N4284" i="1"/>
  <c r="S4283" i="1"/>
  <c r="R4283" i="1"/>
  <c r="P4283" i="1"/>
  <c r="O4283" i="1"/>
  <c r="N4283" i="1"/>
  <c r="S4282" i="1"/>
  <c r="R4282" i="1"/>
  <c r="P4282" i="1"/>
  <c r="O4282" i="1"/>
  <c r="N4282" i="1"/>
  <c r="S4281" i="1"/>
  <c r="R4281" i="1"/>
  <c r="P4281" i="1"/>
  <c r="O4281" i="1"/>
  <c r="N4281" i="1"/>
  <c r="S4280" i="1"/>
  <c r="R4280" i="1"/>
  <c r="P4280" i="1"/>
  <c r="O4280" i="1"/>
  <c r="N4280" i="1"/>
  <c r="S4279" i="1"/>
  <c r="R4279" i="1"/>
  <c r="P4279" i="1"/>
  <c r="O4279" i="1"/>
  <c r="N4279" i="1"/>
  <c r="S4278" i="1"/>
  <c r="R4278" i="1"/>
  <c r="P4278" i="1"/>
  <c r="O4278" i="1"/>
  <c r="N4278" i="1"/>
  <c r="S4277" i="1"/>
  <c r="R4277" i="1"/>
  <c r="P4277" i="1"/>
  <c r="O4277" i="1"/>
  <c r="N4277" i="1"/>
  <c r="S4276" i="1"/>
  <c r="R4276" i="1"/>
  <c r="P4276" i="1"/>
  <c r="O4276" i="1"/>
  <c r="N4276" i="1"/>
  <c r="S4275" i="1"/>
  <c r="R4275" i="1"/>
  <c r="P4275" i="1"/>
  <c r="O4275" i="1"/>
  <c r="N4275" i="1"/>
  <c r="S4274" i="1"/>
  <c r="R4274" i="1"/>
  <c r="P4274" i="1"/>
  <c r="O4274" i="1"/>
  <c r="N4274" i="1"/>
  <c r="S4273" i="1"/>
  <c r="R4273" i="1"/>
  <c r="P4273" i="1"/>
  <c r="O4273" i="1"/>
  <c r="N4273" i="1"/>
  <c r="S4272" i="1"/>
  <c r="R4272" i="1"/>
  <c r="P4272" i="1"/>
  <c r="O4272" i="1"/>
  <c r="N4272" i="1"/>
  <c r="S4271" i="1"/>
  <c r="R4271" i="1"/>
  <c r="P4271" i="1"/>
  <c r="O4271" i="1"/>
  <c r="N4271" i="1"/>
  <c r="S4270" i="1"/>
  <c r="R4270" i="1"/>
  <c r="P4270" i="1"/>
  <c r="O4270" i="1"/>
  <c r="N4270" i="1"/>
  <c r="S4269" i="1"/>
  <c r="R4269" i="1"/>
  <c r="P4269" i="1"/>
  <c r="O4269" i="1"/>
  <c r="N4269" i="1"/>
  <c r="S4268" i="1"/>
  <c r="R4268" i="1"/>
  <c r="P4268" i="1"/>
  <c r="O4268" i="1"/>
  <c r="N4268" i="1"/>
  <c r="S4267" i="1"/>
  <c r="R4267" i="1"/>
  <c r="P4267" i="1"/>
  <c r="O4267" i="1"/>
  <c r="N4267" i="1"/>
  <c r="S4266" i="1"/>
  <c r="R4266" i="1"/>
  <c r="P4266" i="1"/>
  <c r="O4266" i="1"/>
  <c r="N4266" i="1"/>
  <c r="S4265" i="1"/>
  <c r="R4265" i="1"/>
  <c r="P4265" i="1"/>
  <c r="O4265" i="1"/>
  <c r="N4265" i="1"/>
  <c r="S4264" i="1"/>
  <c r="R4264" i="1"/>
  <c r="P4264" i="1"/>
  <c r="O4264" i="1"/>
  <c r="N4264" i="1"/>
  <c r="S4263" i="1"/>
  <c r="R4263" i="1"/>
  <c r="P4263" i="1"/>
  <c r="O4263" i="1"/>
  <c r="N4263" i="1"/>
  <c r="S4262" i="1"/>
  <c r="R4262" i="1"/>
  <c r="P4262" i="1"/>
  <c r="O4262" i="1"/>
  <c r="N4262" i="1"/>
  <c r="S4261" i="1"/>
  <c r="R4261" i="1"/>
  <c r="P4261" i="1"/>
  <c r="O4261" i="1"/>
  <c r="N4261" i="1"/>
  <c r="S4260" i="1"/>
  <c r="R4260" i="1"/>
  <c r="P4260" i="1"/>
  <c r="O4260" i="1"/>
  <c r="N4260" i="1"/>
  <c r="S4259" i="1"/>
  <c r="R4259" i="1"/>
  <c r="P4259" i="1"/>
  <c r="O4259" i="1"/>
  <c r="N4259" i="1"/>
  <c r="S4258" i="1"/>
  <c r="R4258" i="1"/>
  <c r="P4258" i="1"/>
  <c r="O4258" i="1"/>
  <c r="N4258" i="1"/>
  <c r="S4257" i="1"/>
  <c r="R4257" i="1"/>
  <c r="P4257" i="1"/>
  <c r="O4257" i="1"/>
  <c r="N4257" i="1"/>
  <c r="S4256" i="1"/>
  <c r="R4256" i="1"/>
  <c r="P4256" i="1"/>
  <c r="O4256" i="1"/>
  <c r="N4256" i="1"/>
  <c r="S4255" i="1"/>
  <c r="R4255" i="1"/>
  <c r="P4255" i="1"/>
  <c r="O4255" i="1"/>
  <c r="N4255" i="1"/>
  <c r="S4254" i="1"/>
  <c r="R4254" i="1"/>
  <c r="P4254" i="1"/>
  <c r="O4254" i="1"/>
  <c r="N4254" i="1"/>
  <c r="S4253" i="1"/>
  <c r="R4253" i="1"/>
  <c r="P4253" i="1"/>
  <c r="O4253" i="1"/>
  <c r="N4253" i="1"/>
  <c r="S4252" i="1"/>
  <c r="R4252" i="1"/>
  <c r="P4252" i="1"/>
  <c r="O4252" i="1"/>
  <c r="N4252" i="1"/>
  <c r="S4251" i="1"/>
  <c r="R4251" i="1"/>
  <c r="P4251" i="1"/>
  <c r="O4251" i="1"/>
  <c r="N4251" i="1"/>
  <c r="S4250" i="1"/>
  <c r="R4250" i="1"/>
  <c r="P4250" i="1"/>
  <c r="O4250" i="1"/>
  <c r="N4250" i="1"/>
  <c r="S4249" i="1"/>
  <c r="R4249" i="1"/>
  <c r="P4249" i="1"/>
  <c r="O4249" i="1"/>
  <c r="N4249" i="1"/>
  <c r="S4248" i="1"/>
  <c r="R4248" i="1"/>
  <c r="P4248" i="1"/>
  <c r="O4248" i="1"/>
  <c r="N4248" i="1"/>
  <c r="S4247" i="1"/>
  <c r="R4247" i="1"/>
  <c r="P4247" i="1"/>
  <c r="O4247" i="1"/>
  <c r="N4247" i="1"/>
  <c r="S4246" i="1"/>
  <c r="R4246" i="1"/>
  <c r="P4246" i="1"/>
  <c r="O4246" i="1"/>
  <c r="N4246" i="1"/>
  <c r="S4245" i="1"/>
  <c r="R4245" i="1"/>
  <c r="P4245" i="1"/>
  <c r="O4245" i="1"/>
  <c r="N4245" i="1"/>
  <c r="S4244" i="1"/>
  <c r="R4244" i="1"/>
  <c r="P4244" i="1"/>
  <c r="O4244" i="1"/>
  <c r="N4244" i="1"/>
  <c r="S4243" i="1"/>
  <c r="R4243" i="1"/>
  <c r="P4243" i="1"/>
  <c r="O4243" i="1"/>
  <c r="N4243" i="1"/>
  <c r="S4242" i="1"/>
  <c r="R4242" i="1"/>
  <c r="P4242" i="1"/>
  <c r="O4242" i="1"/>
  <c r="N4242" i="1"/>
  <c r="S4241" i="1"/>
  <c r="R4241" i="1"/>
  <c r="P4241" i="1"/>
  <c r="O4241" i="1"/>
  <c r="N4241" i="1"/>
  <c r="S4240" i="1"/>
  <c r="R4240" i="1"/>
  <c r="P4240" i="1"/>
  <c r="O4240" i="1"/>
  <c r="N4240" i="1"/>
  <c r="S4239" i="1"/>
  <c r="R4239" i="1"/>
  <c r="P4239" i="1"/>
  <c r="O4239" i="1"/>
  <c r="N4239" i="1"/>
  <c r="S4238" i="1"/>
  <c r="R4238" i="1"/>
  <c r="P4238" i="1"/>
  <c r="O4238" i="1"/>
  <c r="N4238" i="1"/>
  <c r="S4237" i="1"/>
  <c r="R4237" i="1"/>
  <c r="P4237" i="1"/>
  <c r="O4237" i="1"/>
  <c r="N4237" i="1"/>
  <c r="S4236" i="1"/>
  <c r="R4236" i="1"/>
  <c r="P4236" i="1"/>
  <c r="O4236" i="1"/>
  <c r="N4236" i="1"/>
  <c r="S4235" i="1"/>
  <c r="R4235" i="1"/>
  <c r="P4235" i="1"/>
  <c r="O4235" i="1"/>
  <c r="N4235" i="1"/>
  <c r="S4234" i="1"/>
  <c r="R4234" i="1"/>
  <c r="P4234" i="1"/>
  <c r="O4234" i="1"/>
  <c r="N4234" i="1"/>
  <c r="S4233" i="1"/>
  <c r="R4233" i="1"/>
  <c r="P4233" i="1"/>
  <c r="O4233" i="1"/>
  <c r="N4233" i="1"/>
  <c r="S4232" i="1"/>
  <c r="R4232" i="1"/>
  <c r="P4232" i="1"/>
  <c r="O4232" i="1"/>
  <c r="N4232" i="1"/>
  <c r="S4231" i="1"/>
  <c r="R4231" i="1"/>
  <c r="P4231" i="1"/>
  <c r="O4231" i="1"/>
  <c r="N4231" i="1"/>
  <c r="S4230" i="1"/>
  <c r="R4230" i="1"/>
  <c r="P4230" i="1"/>
  <c r="O4230" i="1"/>
  <c r="N4230" i="1"/>
  <c r="S4229" i="1"/>
  <c r="R4229" i="1"/>
  <c r="P4229" i="1"/>
  <c r="O4229" i="1"/>
  <c r="N4229" i="1"/>
  <c r="S4228" i="1"/>
  <c r="R4228" i="1"/>
  <c r="P4228" i="1"/>
  <c r="O4228" i="1"/>
  <c r="N4228" i="1"/>
  <c r="S4227" i="1"/>
  <c r="R4227" i="1"/>
  <c r="P4227" i="1"/>
  <c r="O4227" i="1"/>
  <c r="N4227" i="1"/>
  <c r="S4226" i="1"/>
  <c r="R4226" i="1"/>
  <c r="P4226" i="1"/>
  <c r="O4226" i="1"/>
  <c r="N4226" i="1"/>
  <c r="S4225" i="1"/>
  <c r="R4225" i="1"/>
  <c r="P4225" i="1"/>
  <c r="O4225" i="1"/>
  <c r="N4225" i="1"/>
  <c r="S4224" i="1"/>
  <c r="R4224" i="1"/>
  <c r="P4224" i="1"/>
  <c r="O4224" i="1"/>
  <c r="N4224" i="1"/>
  <c r="S4223" i="1"/>
  <c r="R4223" i="1"/>
  <c r="P4223" i="1"/>
  <c r="O4223" i="1"/>
  <c r="N4223" i="1"/>
  <c r="S4222" i="1"/>
  <c r="R4222" i="1"/>
  <c r="P4222" i="1"/>
  <c r="O4222" i="1"/>
  <c r="N4222" i="1"/>
  <c r="S4221" i="1"/>
  <c r="R4221" i="1"/>
  <c r="P4221" i="1"/>
  <c r="O4221" i="1"/>
  <c r="N4221" i="1"/>
  <c r="S4220" i="1"/>
  <c r="R4220" i="1"/>
  <c r="P4220" i="1"/>
  <c r="O4220" i="1"/>
  <c r="N4220" i="1"/>
  <c r="S4219" i="1"/>
  <c r="R4219" i="1"/>
  <c r="P4219" i="1"/>
  <c r="O4219" i="1"/>
  <c r="N4219" i="1"/>
  <c r="S4218" i="1"/>
  <c r="R4218" i="1"/>
  <c r="P4218" i="1"/>
  <c r="O4218" i="1"/>
  <c r="N4218" i="1"/>
  <c r="S4217" i="1"/>
  <c r="R4217" i="1"/>
  <c r="P4217" i="1"/>
  <c r="O4217" i="1"/>
  <c r="N4217" i="1"/>
  <c r="S4216" i="1"/>
  <c r="R4216" i="1"/>
  <c r="P4216" i="1"/>
  <c r="O4216" i="1"/>
  <c r="N4216" i="1"/>
  <c r="S4215" i="1"/>
  <c r="R4215" i="1"/>
  <c r="P4215" i="1"/>
  <c r="O4215" i="1"/>
  <c r="N4215" i="1"/>
  <c r="S4214" i="1"/>
  <c r="R4214" i="1"/>
  <c r="P4214" i="1"/>
  <c r="O4214" i="1"/>
  <c r="N4214" i="1"/>
  <c r="S4213" i="1"/>
  <c r="R4213" i="1"/>
  <c r="P4213" i="1"/>
  <c r="O4213" i="1"/>
  <c r="N4213" i="1"/>
  <c r="S4212" i="1"/>
  <c r="R4212" i="1"/>
  <c r="P4212" i="1"/>
  <c r="O4212" i="1"/>
  <c r="N4212" i="1"/>
  <c r="S4211" i="1"/>
  <c r="R4211" i="1"/>
  <c r="P4211" i="1"/>
  <c r="O4211" i="1"/>
  <c r="N4211" i="1"/>
  <c r="S4210" i="1"/>
  <c r="R4210" i="1"/>
  <c r="P4210" i="1"/>
  <c r="O4210" i="1"/>
  <c r="N4210" i="1"/>
  <c r="S4209" i="1"/>
  <c r="R4209" i="1"/>
  <c r="P4209" i="1"/>
  <c r="O4209" i="1"/>
  <c r="N4209" i="1"/>
  <c r="S4208" i="1"/>
  <c r="R4208" i="1"/>
  <c r="P4208" i="1"/>
  <c r="O4208" i="1"/>
  <c r="N4208" i="1"/>
  <c r="S4207" i="1"/>
  <c r="R4207" i="1"/>
  <c r="P4207" i="1"/>
  <c r="O4207" i="1"/>
  <c r="N4207" i="1"/>
  <c r="S4206" i="1"/>
  <c r="R4206" i="1"/>
  <c r="P4206" i="1"/>
  <c r="O4206" i="1"/>
  <c r="N4206" i="1"/>
  <c r="S4205" i="1"/>
  <c r="R4205" i="1"/>
  <c r="P4205" i="1"/>
  <c r="O4205" i="1"/>
  <c r="N4205" i="1"/>
  <c r="S4204" i="1"/>
  <c r="R4204" i="1"/>
  <c r="P4204" i="1"/>
  <c r="O4204" i="1"/>
  <c r="N4204" i="1"/>
  <c r="S4203" i="1"/>
  <c r="R4203" i="1"/>
  <c r="P4203" i="1"/>
  <c r="O4203" i="1"/>
  <c r="N4203" i="1"/>
  <c r="S4202" i="1"/>
  <c r="R4202" i="1"/>
  <c r="P4202" i="1"/>
  <c r="O4202" i="1"/>
  <c r="N4202" i="1"/>
  <c r="S4201" i="1"/>
  <c r="R4201" i="1"/>
  <c r="P4201" i="1"/>
  <c r="O4201" i="1"/>
  <c r="N4201" i="1"/>
  <c r="S4200" i="1"/>
  <c r="R4200" i="1"/>
  <c r="P4200" i="1"/>
  <c r="O4200" i="1"/>
  <c r="N4200" i="1"/>
  <c r="S4199" i="1"/>
  <c r="R4199" i="1"/>
  <c r="P4199" i="1"/>
  <c r="O4199" i="1"/>
  <c r="N4199" i="1"/>
  <c r="S4198" i="1"/>
  <c r="R4198" i="1"/>
  <c r="P4198" i="1"/>
  <c r="O4198" i="1"/>
  <c r="N4198" i="1"/>
  <c r="S4197" i="1"/>
  <c r="R4197" i="1"/>
  <c r="P4197" i="1"/>
  <c r="O4197" i="1"/>
  <c r="N4197" i="1"/>
  <c r="S4196" i="1"/>
  <c r="R4196" i="1"/>
  <c r="P4196" i="1"/>
  <c r="O4196" i="1"/>
  <c r="N4196" i="1"/>
  <c r="S4195" i="1"/>
  <c r="R4195" i="1"/>
  <c r="P4195" i="1"/>
  <c r="O4195" i="1"/>
  <c r="N4195" i="1"/>
  <c r="S4194" i="1"/>
  <c r="R4194" i="1"/>
  <c r="P4194" i="1"/>
  <c r="O4194" i="1"/>
  <c r="N4194" i="1"/>
  <c r="S4193" i="1"/>
  <c r="R4193" i="1"/>
  <c r="P4193" i="1"/>
  <c r="O4193" i="1"/>
  <c r="N4193" i="1"/>
  <c r="S4192" i="1"/>
  <c r="R4192" i="1"/>
  <c r="P4192" i="1"/>
  <c r="O4192" i="1"/>
  <c r="N4192" i="1"/>
  <c r="S4191" i="1"/>
  <c r="R4191" i="1"/>
  <c r="P4191" i="1"/>
  <c r="O4191" i="1"/>
  <c r="N4191" i="1"/>
  <c r="S4190" i="1"/>
  <c r="R4190" i="1"/>
  <c r="P4190" i="1"/>
  <c r="O4190" i="1"/>
  <c r="N4190" i="1"/>
  <c r="S4189" i="1"/>
  <c r="R4189" i="1"/>
  <c r="P4189" i="1"/>
  <c r="O4189" i="1"/>
  <c r="N4189" i="1"/>
  <c r="S4188" i="1"/>
  <c r="R4188" i="1"/>
  <c r="P4188" i="1"/>
  <c r="O4188" i="1"/>
  <c r="N4188" i="1"/>
  <c r="S4187" i="1"/>
  <c r="R4187" i="1"/>
  <c r="P4187" i="1"/>
  <c r="O4187" i="1"/>
  <c r="N4187" i="1"/>
  <c r="S4186" i="1"/>
  <c r="R4186" i="1"/>
  <c r="P4186" i="1"/>
  <c r="O4186" i="1"/>
  <c r="N4186" i="1"/>
  <c r="S4185" i="1"/>
  <c r="R4185" i="1"/>
  <c r="P4185" i="1"/>
  <c r="O4185" i="1"/>
  <c r="N4185" i="1"/>
  <c r="S4184" i="1"/>
  <c r="R4184" i="1"/>
  <c r="P4184" i="1"/>
  <c r="O4184" i="1"/>
  <c r="N4184" i="1"/>
  <c r="S4183" i="1"/>
  <c r="R4183" i="1"/>
  <c r="P4183" i="1"/>
  <c r="O4183" i="1"/>
  <c r="N4183" i="1"/>
  <c r="S4182" i="1"/>
  <c r="R4182" i="1"/>
  <c r="P4182" i="1"/>
  <c r="O4182" i="1"/>
  <c r="N4182" i="1"/>
  <c r="S4181" i="1"/>
  <c r="R4181" i="1"/>
  <c r="P4181" i="1"/>
  <c r="O4181" i="1"/>
  <c r="N4181" i="1"/>
  <c r="S4180" i="1"/>
  <c r="R4180" i="1"/>
  <c r="P4180" i="1"/>
  <c r="O4180" i="1"/>
  <c r="N4180" i="1"/>
  <c r="S4179" i="1"/>
  <c r="R4179" i="1"/>
  <c r="P4179" i="1"/>
  <c r="O4179" i="1"/>
  <c r="N4179" i="1"/>
  <c r="S4178" i="1"/>
  <c r="R4178" i="1"/>
  <c r="P4178" i="1"/>
  <c r="O4178" i="1"/>
  <c r="N4178" i="1"/>
  <c r="S4177" i="1"/>
  <c r="R4177" i="1"/>
  <c r="P4177" i="1"/>
  <c r="O4177" i="1"/>
  <c r="N4177" i="1"/>
  <c r="S4176" i="1"/>
  <c r="R4176" i="1"/>
  <c r="P4176" i="1"/>
  <c r="O4176" i="1"/>
  <c r="N4176" i="1"/>
  <c r="S4175" i="1"/>
  <c r="R4175" i="1"/>
  <c r="P4175" i="1"/>
  <c r="O4175" i="1"/>
  <c r="N4175" i="1"/>
  <c r="S4174" i="1"/>
  <c r="R4174" i="1"/>
  <c r="P4174" i="1"/>
  <c r="O4174" i="1"/>
  <c r="N4174" i="1"/>
  <c r="S4173" i="1"/>
  <c r="R4173" i="1"/>
  <c r="P4173" i="1"/>
  <c r="O4173" i="1"/>
  <c r="N4173" i="1"/>
  <c r="S4172" i="1"/>
  <c r="R4172" i="1"/>
  <c r="P4172" i="1"/>
  <c r="O4172" i="1"/>
  <c r="N4172" i="1"/>
  <c r="S4171" i="1"/>
  <c r="R4171" i="1"/>
  <c r="P4171" i="1"/>
  <c r="O4171" i="1"/>
  <c r="N4171" i="1"/>
  <c r="S4170" i="1"/>
  <c r="R4170" i="1"/>
  <c r="P4170" i="1"/>
  <c r="O4170" i="1"/>
  <c r="N4170" i="1"/>
  <c r="S4169" i="1"/>
  <c r="R4169" i="1"/>
  <c r="P4169" i="1"/>
  <c r="O4169" i="1"/>
  <c r="N4169" i="1"/>
  <c r="S4168" i="1"/>
  <c r="R4168" i="1"/>
  <c r="P4168" i="1"/>
  <c r="O4168" i="1"/>
  <c r="N4168" i="1"/>
  <c r="S4167" i="1"/>
  <c r="R4167" i="1"/>
  <c r="P4167" i="1"/>
  <c r="O4167" i="1"/>
  <c r="N4167" i="1"/>
  <c r="S4166" i="1"/>
  <c r="R4166" i="1"/>
  <c r="P4166" i="1"/>
  <c r="O4166" i="1"/>
  <c r="N4166" i="1"/>
  <c r="S4165" i="1"/>
  <c r="R4165" i="1"/>
  <c r="P4165" i="1"/>
  <c r="O4165" i="1"/>
  <c r="N4165" i="1"/>
  <c r="S4164" i="1"/>
  <c r="R4164" i="1"/>
  <c r="P4164" i="1"/>
  <c r="O4164" i="1"/>
  <c r="N4164" i="1"/>
  <c r="S4163" i="1"/>
  <c r="R4163" i="1"/>
  <c r="P4163" i="1"/>
  <c r="O4163" i="1"/>
  <c r="N4163" i="1"/>
  <c r="S4162" i="1"/>
  <c r="R4162" i="1"/>
  <c r="P4162" i="1"/>
  <c r="O4162" i="1"/>
  <c r="N4162" i="1"/>
  <c r="S4161" i="1"/>
  <c r="R4161" i="1"/>
  <c r="P4161" i="1"/>
  <c r="O4161" i="1"/>
  <c r="N4161" i="1"/>
  <c r="S4160" i="1"/>
  <c r="R4160" i="1"/>
  <c r="P4160" i="1"/>
  <c r="O4160" i="1"/>
  <c r="N4160" i="1"/>
  <c r="S4159" i="1"/>
  <c r="R4159" i="1"/>
  <c r="P4159" i="1"/>
  <c r="O4159" i="1"/>
  <c r="N4159" i="1"/>
  <c r="S4158" i="1"/>
  <c r="R4158" i="1"/>
  <c r="P4158" i="1"/>
  <c r="O4158" i="1"/>
  <c r="N4158" i="1"/>
  <c r="S4157" i="1"/>
  <c r="R4157" i="1"/>
  <c r="P4157" i="1"/>
  <c r="O4157" i="1"/>
  <c r="N4157" i="1"/>
  <c r="S4156" i="1"/>
  <c r="R4156" i="1"/>
  <c r="P4156" i="1"/>
  <c r="O4156" i="1"/>
  <c r="N4156" i="1"/>
  <c r="S4155" i="1"/>
  <c r="R4155" i="1"/>
  <c r="P4155" i="1"/>
  <c r="O4155" i="1"/>
  <c r="N4155" i="1"/>
  <c r="S4154" i="1"/>
  <c r="R4154" i="1"/>
  <c r="P4154" i="1"/>
  <c r="O4154" i="1"/>
  <c r="N4154" i="1"/>
  <c r="S4153" i="1"/>
  <c r="R4153" i="1"/>
  <c r="P4153" i="1"/>
  <c r="O4153" i="1"/>
  <c r="N4153" i="1"/>
  <c r="S4152" i="1"/>
  <c r="R4152" i="1"/>
  <c r="P4152" i="1"/>
  <c r="O4152" i="1"/>
  <c r="N4152" i="1"/>
  <c r="S4151" i="1"/>
  <c r="R4151" i="1"/>
  <c r="P4151" i="1"/>
  <c r="O4151" i="1"/>
  <c r="N4151" i="1"/>
  <c r="S4150" i="1"/>
  <c r="R4150" i="1"/>
  <c r="P4150" i="1"/>
  <c r="O4150" i="1"/>
  <c r="N4150" i="1"/>
  <c r="S4149" i="1"/>
  <c r="R4149" i="1"/>
  <c r="P4149" i="1"/>
  <c r="O4149" i="1"/>
  <c r="N4149" i="1"/>
  <c r="S4148" i="1"/>
  <c r="R4148" i="1"/>
  <c r="P4148" i="1"/>
  <c r="O4148" i="1"/>
  <c r="N4148" i="1"/>
  <c r="S4147" i="1"/>
  <c r="R4147" i="1"/>
  <c r="P4147" i="1"/>
  <c r="O4147" i="1"/>
  <c r="N4147" i="1"/>
  <c r="S4146" i="1"/>
  <c r="R4146" i="1"/>
  <c r="P4146" i="1"/>
  <c r="O4146" i="1"/>
  <c r="N4146" i="1"/>
  <c r="S4145" i="1"/>
  <c r="R4145" i="1"/>
  <c r="P4145" i="1"/>
  <c r="O4145" i="1"/>
  <c r="N4145" i="1"/>
  <c r="S4144" i="1"/>
  <c r="R4144" i="1"/>
  <c r="P4144" i="1"/>
  <c r="O4144" i="1"/>
  <c r="N4144" i="1"/>
  <c r="S4143" i="1"/>
  <c r="R4143" i="1"/>
  <c r="P4143" i="1"/>
  <c r="O4143" i="1"/>
  <c r="N4143" i="1"/>
  <c r="S4142" i="1"/>
  <c r="R4142" i="1"/>
  <c r="P4142" i="1"/>
  <c r="O4142" i="1"/>
  <c r="N4142" i="1"/>
  <c r="S4141" i="1"/>
  <c r="R4141" i="1"/>
  <c r="P4141" i="1"/>
  <c r="O4141" i="1"/>
  <c r="N4141" i="1"/>
  <c r="S4140" i="1"/>
  <c r="R4140" i="1"/>
  <c r="P4140" i="1"/>
  <c r="O4140" i="1"/>
  <c r="N4140" i="1"/>
  <c r="S4139" i="1"/>
  <c r="R4139" i="1"/>
  <c r="P4139" i="1"/>
  <c r="O4139" i="1"/>
  <c r="N4139" i="1"/>
  <c r="S4138" i="1"/>
  <c r="R4138" i="1"/>
  <c r="P4138" i="1"/>
  <c r="O4138" i="1"/>
  <c r="N4138" i="1"/>
  <c r="S4137" i="1"/>
  <c r="R4137" i="1"/>
  <c r="P4137" i="1"/>
  <c r="O4137" i="1"/>
  <c r="N4137" i="1"/>
  <c r="S4136" i="1"/>
  <c r="R4136" i="1"/>
  <c r="P4136" i="1"/>
  <c r="O4136" i="1"/>
  <c r="N4136" i="1"/>
  <c r="S4135" i="1"/>
  <c r="R4135" i="1"/>
  <c r="P4135" i="1"/>
  <c r="O4135" i="1"/>
  <c r="N4135" i="1"/>
  <c r="S4134" i="1"/>
  <c r="R4134" i="1"/>
  <c r="P4134" i="1"/>
  <c r="O4134" i="1"/>
  <c r="N4134" i="1"/>
  <c r="S4133" i="1"/>
  <c r="R4133" i="1"/>
  <c r="P4133" i="1"/>
  <c r="O4133" i="1"/>
  <c r="N4133" i="1"/>
  <c r="S4132" i="1"/>
  <c r="R4132" i="1"/>
  <c r="P4132" i="1"/>
  <c r="O4132" i="1"/>
  <c r="N4132" i="1"/>
  <c r="S4131" i="1"/>
  <c r="R4131" i="1"/>
  <c r="P4131" i="1"/>
  <c r="O4131" i="1"/>
  <c r="N4131" i="1"/>
  <c r="S4130" i="1"/>
  <c r="R4130" i="1"/>
  <c r="P4130" i="1"/>
  <c r="O4130" i="1"/>
  <c r="N4130" i="1"/>
  <c r="S4129" i="1"/>
  <c r="R4129" i="1"/>
  <c r="P4129" i="1"/>
  <c r="O4129" i="1"/>
  <c r="N4129" i="1"/>
  <c r="S4128" i="1"/>
  <c r="R4128" i="1"/>
  <c r="P4128" i="1"/>
  <c r="O4128" i="1"/>
  <c r="N4128" i="1"/>
  <c r="S4127" i="1"/>
  <c r="R4127" i="1"/>
  <c r="P4127" i="1"/>
  <c r="O4127" i="1"/>
  <c r="N4127" i="1"/>
  <c r="S4126" i="1"/>
  <c r="R4126" i="1"/>
  <c r="P4126" i="1"/>
  <c r="O4126" i="1"/>
  <c r="N4126" i="1"/>
  <c r="S4125" i="1"/>
  <c r="R4125" i="1"/>
  <c r="P4125" i="1"/>
  <c r="O4125" i="1"/>
  <c r="N4125" i="1"/>
  <c r="S4124" i="1"/>
  <c r="R4124" i="1"/>
  <c r="P4124" i="1"/>
  <c r="O4124" i="1"/>
  <c r="N4124" i="1"/>
  <c r="S4123" i="1"/>
  <c r="R4123" i="1"/>
  <c r="P4123" i="1"/>
  <c r="O4123" i="1"/>
  <c r="N4123" i="1"/>
  <c r="S4122" i="1"/>
  <c r="R4122" i="1"/>
  <c r="P4122" i="1"/>
  <c r="O4122" i="1"/>
  <c r="N4122" i="1"/>
  <c r="S4121" i="1"/>
  <c r="R4121" i="1"/>
  <c r="P4121" i="1"/>
  <c r="O4121" i="1"/>
  <c r="N4121" i="1"/>
  <c r="S4120" i="1"/>
  <c r="R4120" i="1"/>
  <c r="P4120" i="1"/>
  <c r="O4120" i="1"/>
  <c r="N4120" i="1"/>
  <c r="S4119" i="1"/>
  <c r="R4119" i="1"/>
  <c r="P4119" i="1"/>
  <c r="O4119" i="1"/>
  <c r="N4119" i="1"/>
  <c r="S4118" i="1"/>
  <c r="R4118" i="1"/>
  <c r="P4118" i="1"/>
  <c r="O4118" i="1"/>
  <c r="N4118" i="1"/>
  <c r="S4117" i="1"/>
  <c r="R4117" i="1"/>
  <c r="P4117" i="1"/>
  <c r="O4117" i="1"/>
  <c r="N4117" i="1"/>
  <c r="S4116" i="1"/>
  <c r="R4116" i="1"/>
  <c r="P4116" i="1"/>
  <c r="O4116" i="1"/>
  <c r="N4116" i="1"/>
  <c r="S4115" i="1"/>
  <c r="R4115" i="1"/>
  <c r="P4115" i="1"/>
  <c r="O4115" i="1"/>
  <c r="N4115" i="1"/>
  <c r="S4114" i="1"/>
  <c r="R4114" i="1"/>
  <c r="P4114" i="1"/>
  <c r="O4114" i="1"/>
  <c r="N4114" i="1"/>
  <c r="S4113" i="1"/>
  <c r="R4113" i="1"/>
  <c r="P4113" i="1"/>
  <c r="O4113" i="1"/>
  <c r="N4113" i="1"/>
  <c r="S4112" i="1"/>
  <c r="R4112" i="1"/>
  <c r="P4112" i="1"/>
  <c r="O4112" i="1"/>
  <c r="N4112" i="1"/>
  <c r="S4111" i="1"/>
  <c r="R4111" i="1"/>
  <c r="P4111" i="1"/>
  <c r="O4111" i="1"/>
  <c r="N4111" i="1"/>
  <c r="S4110" i="1"/>
  <c r="R4110" i="1"/>
  <c r="P4110" i="1"/>
  <c r="O4110" i="1"/>
  <c r="N4110" i="1"/>
  <c r="S4109" i="1"/>
  <c r="R4109" i="1"/>
  <c r="P4109" i="1"/>
  <c r="O4109" i="1"/>
  <c r="N4109" i="1"/>
  <c r="S4108" i="1"/>
  <c r="R4108" i="1"/>
  <c r="P4108" i="1"/>
  <c r="O4108" i="1"/>
  <c r="N4108" i="1"/>
  <c r="S4107" i="1"/>
  <c r="R4107" i="1"/>
  <c r="P4107" i="1"/>
  <c r="O4107" i="1"/>
  <c r="N4107" i="1"/>
  <c r="S4106" i="1"/>
  <c r="R4106" i="1"/>
  <c r="P4106" i="1"/>
  <c r="O4106" i="1"/>
  <c r="N4106" i="1"/>
  <c r="S4105" i="1"/>
  <c r="R4105" i="1"/>
  <c r="P4105" i="1"/>
  <c r="O4105" i="1"/>
  <c r="N4105" i="1"/>
  <c r="S4104" i="1"/>
  <c r="R4104" i="1"/>
  <c r="P4104" i="1"/>
  <c r="O4104" i="1"/>
  <c r="N4104" i="1"/>
  <c r="S4103" i="1"/>
  <c r="R4103" i="1"/>
  <c r="P4103" i="1"/>
  <c r="O4103" i="1"/>
  <c r="N4103" i="1"/>
  <c r="S4102" i="1"/>
  <c r="R4102" i="1"/>
  <c r="P4102" i="1"/>
  <c r="O4102" i="1"/>
  <c r="N4102" i="1"/>
  <c r="S4101" i="1"/>
  <c r="R4101" i="1"/>
  <c r="P4101" i="1"/>
  <c r="O4101" i="1"/>
  <c r="N4101" i="1"/>
  <c r="S4100" i="1"/>
  <c r="R4100" i="1"/>
  <c r="P4100" i="1"/>
  <c r="O4100" i="1"/>
  <c r="N4100" i="1"/>
  <c r="S4099" i="1"/>
  <c r="R4099" i="1"/>
  <c r="P4099" i="1"/>
  <c r="O4099" i="1"/>
  <c r="N4099" i="1"/>
  <c r="S4098" i="1"/>
  <c r="R4098" i="1"/>
  <c r="P4098" i="1"/>
  <c r="O4098" i="1"/>
  <c r="N4098" i="1"/>
  <c r="S4097" i="1"/>
  <c r="R4097" i="1"/>
  <c r="P4097" i="1"/>
  <c r="O4097" i="1"/>
  <c r="N4097" i="1"/>
  <c r="S4096" i="1"/>
  <c r="R4096" i="1"/>
  <c r="P4096" i="1"/>
  <c r="O4096" i="1"/>
  <c r="N4096" i="1"/>
  <c r="S4095" i="1"/>
  <c r="R4095" i="1"/>
  <c r="P4095" i="1"/>
  <c r="O4095" i="1"/>
  <c r="N4095" i="1"/>
  <c r="S4094" i="1"/>
  <c r="R4094" i="1"/>
  <c r="P4094" i="1"/>
  <c r="O4094" i="1"/>
  <c r="N4094" i="1"/>
  <c r="S4093" i="1"/>
  <c r="R4093" i="1"/>
  <c r="P4093" i="1"/>
  <c r="O4093" i="1"/>
  <c r="N4093" i="1"/>
  <c r="S4092" i="1"/>
  <c r="R4092" i="1"/>
  <c r="P4092" i="1"/>
  <c r="O4092" i="1"/>
  <c r="N4092" i="1"/>
  <c r="S4091" i="1"/>
  <c r="R4091" i="1"/>
  <c r="P4091" i="1"/>
  <c r="O4091" i="1"/>
  <c r="N4091" i="1"/>
  <c r="S4090" i="1"/>
  <c r="R4090" i="1"/>
  <c r="P4090" i="1"/>
  <c r="O4090" i="1"/>
  <c r="N4090" i="1"/>
  <c r="S4089" i="1"/>
  <c r="R4089" i="1"/>
  <c r="P4089" i="1"/>
  <c r="O4089" i="1"/>
  <c r="N4089" i="1"/>
  <c r="S4088" i="1"/>
  <c r="R4088" i="1"/>
  <c r="P4088" i="1"/>
  <c r="O4088" i="1"/>
  <c r="N4088" i="1"/>
  <c r="S4087" i="1"/>
  <c r="R4087" i="1"/>
  <c r="P4087" i="1"/>
  <c r="O4087" i="1"/>
  <c r="N4087" i="1"/>
  <c r="S4086" i="1"/>
  <c r="R4086" i="1"/>
  <c r="P4086" i="1"/>
  <c r="O4086" i="1"/>
  <c r="N4086" i="1"/>
  <c r="S4085" i="1"/>
  <c r="R4085" i="1"/>
  <c r="P4085" i="1"/>
  <c r="O4085" i="1"/>
  <c r="N4085" i="1"/>
  <c r="S4084" i="1"/>
  <c r="R4084" i="1"/>
  <c r="P4084" i="1"/>
  <c r="O4084" i="1"/>
  <c r="N4084" i="1"/>
  <c r="S4083" i="1"/>
  <c r="R4083" i="1"/>
  <c r="P4083" i="1"/>
  <c r="O4083" i="1"/>
  <c r="N4083" i="1"/>
  <c r="S4082" i="1"/>
  <c r="R4082" i="1"/>
  <c r="P4082" i="1"/>
  <c r="O4082" i="1"/>
  <c r="N4082" i="1"/>
  <c r="S4081" i="1"/>
  <c r="R4081" i="1"/>
  <c r="P4081" i="1"/>
  <c r="O4081" i="1"/>
  <c r="N4081" i="1"/>
  <c r="S4080" i="1"/>
  <c r="R4080" i="1"/>
  <c r="P4080" i="1"/>
  <c r="O4080" i="1"/>
  <c r="N4080" i="1"/>
  <c r="S4079" i="1"/>
  <c r="R4079" i="1"/>
  <c r="P4079" i="1"/>
  <c r="O4079" i="1"/>
  <c r="N4079" i="1"/>
  <c r="S4078" i="1"/>
  <c r="R4078" i="1"/>
  <c r="P4078" i="1"/>
  <c r="O4078" i="1"/>
  <c r="N4078" i="1"/>
  <c r="S4077" i="1"/>
  <c r="R4077" i="1"/>
  <c r="P4077" i="1"/>
  <c r="O4077" i="1"/>
  <c r="N4077" i="1"/>
  <c r="S4076" i="1"/>
  <c r="R4076" i="1"/>
  <c r="P4076" i="1"/>
  <c r="O4076" i="1"/>
  <c r="N4076" i="1"/>
  <c r="S4075" i="1"/>
  <c r="R4075" i="1"/>
  <c r="P4075" i="1"/>
  <c r="O4075" i="1"/>
  <c r="N4075" i="1"/>
  <c r="S4074" i="1"/>
  <c r="R4074" i="1"/>
  <c r="P4074" i="1"/>
  <c r="O4074" i="1"/>
  <c r="N4074" i="1"/>
  <c r="S4073" i="1"/>
  <c r="R4073" i="1"/>
  <c r="P4073" i="1"/>
  <c r="O4073" i="1"/>
  <c r="N4073" i="1"/>
  <c r="S4072" i="1"/>
  <c r="R4072" i="1"/>
  <c r="P4072" i="1"/>
  <c r="O4072" i="1"/>
  <c r="N4072" i="1"/>
  <c r="S4071" i="1"/>
  <c r="R4071" i="1"/>
  <c r="P4071" i="1"/>
  <c r="O4071" i="1"/>
  <c r="N4071" i="1"/>
  <c r="S4070" i="1"/>
  <c r="R4070" i="1"/>
  <c r="P4070" i="1"/>
  <c r="O4070" i="1"/>
  <c r="N4070" i="1"/>
  <c r="S4069" i="1"/>
  <c r="R4069" i="1"/>
  <c r="P4069" i="1"/>
  <c r="O4069" i="1"/>
  <c r="N4069" i="1"/>
  <c r="S4068" i="1"/>
  <c r="R4068" i="1"/>
  <c r="P4068" i="1"/>
  <c r="O4068" i="1"/>
  <c r="N4068" i="1"/>
  <c r="S4067" i="1"/>
  <c r="R4067" i="1"/>
  <c r="P4067" i="1"/>
  <c r="O4067" i="1"/>
  <c r="N4067" i="1"/>
  <c r="S4066" i="1"/>
  <c r="R4066" i="1"/>
  <c r="P4066" i="1"/>
  <c r="O4066" i="1"/>
  <c r="N4066" i="1"/>
  <c r="S4065" i="1"/>
  <c r="R4065" i="1"/>
  <c r="P4065" i="1"/>
  <c r="O4065" i="1"/>
  <c r="N4065" i="1"/>
  <c r="S4064" i="1"/>
  <c r="R4064" i="1"/>
  <c r="P4064" i="1"/>
  <c r="O4064" i="1"/>
  <c r="N4064" i="1"/>
  <c r="S4063" i="1"/>
  <c r="R4063" i="1"/>
  <c r="P4063" i="1"/>
  <c r="O4063" i="1"/>
  <c r="N4063" i="1"/>
  <c r="S4062" i="1"/>
  <c r="R4062" i="1"/>
  <c r="P4062" i="1"/>
  <c r="O4062" i="1"/>
  <c r="N4062" i="1"/>
  <c r="S4061" i="1"/>
  <c r="R4061" i="1"/>
  <c r="P4061" i="1"/>
  <c r="O4061" i="1"/>
  <c r="N4061" i="1"/>
  <c r="S4060" i="1"/>
  <c r="R4060" i="1"/>
  <c r="P4060" i="1"/>
  <c r="O4060" i="1"/>
  <c r="N4060" i="1"/>
  <c r="S4059" i="1"/>
  <c r="R4059" i="1"/>
  <c r="P4059" i="1"/>
  <c r="O4059" i="1"/>
  <c r="N4059" i="1"/>
  <c r="S4058" i="1"/>
  <c r="R4058" i="1"/>
  <c r="P4058" i="1"/>
  <c r="O4058" i="1"/>
  <c r="N4058" i="1"/>
  <c r="S4057" i="1"/>
  <c r="R4057" i="1"/>
  <c r="P4057" i="1"/>
  <c r="O4057" i="1"/>
  <c r="N4057" i="1"/>
  <c r="S4056" i="1"/>
  <c r="R4056" i="1"/>
  <c r="P4056" i="1"/>
  <c r="O4056" i="1"/>
  <c r="N4056" i="1"/>
  <c r="S4055" i="1"/>
  <c r="R4055" i="1"/>
  <c r="P4055" i="1"/>
  <c r="O4055" i="1"/>
  <c r="N4055" i="1"/>
  <c r="S4054" i="1"/>
  <c r="R4054" i="1"/>
  <c r="P4054" i="1"/>
  <c r="O4054" i="1"/>
  <c r="N4054" i="1"/>
  <c r="S4053" i="1"/>
  <c r="R4053" i="1"/>
  <c r="P4053" i="1"/>
  <c r="O4053" i="1"/>
  <c r="N4053" i="1"/>
  <c r="S4052" i="1"/>
  <c r="R4052" i="1"/>
  <c r="P4052" i="1"/>
  <c r="O4052" i="1"/>
  <c r="N4052" i="1"/>
  <c r="S4051" i="1"/>
  <c r="R4051" i="1"/>
  <c r="P4051" i="1"/>
  <c r="O4051" i="1"/>
  <c r="N4051" i="1"/>
  <c r="S4050" i="1"/>
  <c r="R4050" i="1"/>
  <c r="P4050" i="1"/>
  <c r="O4050" i="1"/>
  <c r="N4050" i="1"/>
  <c r="S4049" i="1"/>
  <c r="R4049" i="1"/>
  <c r="P4049" i="1"/>
  <c r="O4049" i="1"/>
  <c r="N4049" i="1"/>
  <c r="S4048" i="1"/>
  <c r="R4048" i="1"/>
  <c r="P4048" i="1"/>
  <c r="O4048" i="1"/>
  <c r="N4048" i="1"/>
  <c r="S4047" i="1"/>
  <c r="R4047" i="1"/>
  <c r="P4047" i="1"/>
  <c r="O4047" i="1"/>
  <c r="N4047" i="1"/>
  <c r="S4046" i="1"/>
  <c r="R4046" i="1"/>
  <c r="P4046" i="1"/>
  <c r="O4046" i="1"/>
  <c r="N4046" i="1"/>
  <c r="S4045" i="1"/>
  <c r="R4045" i="1"/>
  <c r="P4045" i="1"/>
  <c r="O4045" i="1"/>
  <c r="N4045" i="1"/>
  <c r="S4044" i="1"/>
  <c r="R4044" i="1"/>
  <c r="P4044" i="1"/>
  <c r="O4044" i="1"/>
  <c r="N4044" i="1"/>
  <c r="S4043" i="1"/>
  <c r="R4043" i="1"/>
  <c r="P4043" i="1"/>
  <c r="O4043" i="1"/>
  <c r="N4043" i="1"/>
  <c r="S4042" i="1"/>
  <c r="R4042" i="1"/>
  <c r="P4042" i="1"/>
  <c r="O4042" i="1"/>
  <c r="N4042" i="1"/>
  <c r="S4041" i="1"/>
  <c r="R4041" i="1"/>
  <c r="P4041" i="1"/>
  <c r="O4041" i="1"/>
  <c r="N4041" i="1"/>
  <c r="S4040" i="1"/>
  <c r="R4040" i="1"/>
  <c r="P4040" i="1"/>
  <c r="O4040" i="1"/>
  <c r="N4040" i="1"/>
  <c r="S4039" i="1"/>
  <c r="R4039" i="1"/>
  <c r="P4039" i="1"/>
  <c r="O4039" i="1"/>
  <c r="N4039" i="1"/>
  <c r="S4038" i="1"/>
  <c r="R4038" i="1"/>
  <c r="P4038" i="1"/>
  <c r="O4038" i="1"/>
  <c r="N4038" i="1"/>
  <c r="S4037" i="1"/>
  <c r="R4037" i="1"/>
  <c r="P4037" i="1"/>
  <c r="O4037" i="1"/>
  <c r="N4037" i="1"/>
  <c r="S4036" i="1"/>
  <c r="R4036" i="1"/>
  <c r="P4036" i="1"/>
  <c r="O4036" i="1"/>
  <c r="N4036" i="1"/>
  <c r="S4035" i="1"/>
  <c r="R4035" i="1"/>
  <c r="P4035" i="1"/>
  <c r="O4035" i="1"/>
  <c r="N4035" i="1"/>
  <c r="S4034" i="1"/>
  <c r="R4034" i="1"/>
  <c r="P4034" i="1"/>
  <c r="O4034" i="1"/>
  <c r="N4034" i="1"/>
  <c r="S4033" i="1"/>
  <c r="R4033" i="1"/>
  <c r="P4033" i="1"/>
  <c r="O4033" i="1"/>
  <c r="N4033" i="1"/>
  <c r="S4032" i="1"/>
  <c r="R4032" i="1"/>
  <c r="P4032" i="1"/>
  <c r="O4032" i="1"/>
  <c r="N4032" i="1"/>
  <c r="S4031" i="1"/>
  <c r="R4031" i="1"/>
  <c r="P4031" i="1"/>
  <c r="O4031" i="1"/>
  <c r="N4031" i="1"/>
  <c r="S4030" i="1"/>
  <c r="R4030" i="1"/>
  <c r="P4030" i="1"/>
  <c r="O4030" i="1"/>
  <c r="N4030" i="1"/>
  <c r="S4029" i="1"/>
  <c r="R4029" i="1"/>
  <c r="P4029" i="1"/>
  <c r="O4029" i="1"/>
  <c r="N4029" i="1"/>
  <c r="S4028" i="1"/>
  <c r="R4028" i="1"/>
  <c r="P4028" i="1"/>
  <c r="O4028" i="1"/>
  <c r="N4028" i="1"/>
  <c r="S4027" i="1"/>
  <c r="R4027" i="1"/>
  <c r="P4027" i="1"/>
  <c r="O4027" i="1"/>
  <c r="N4027" i="1"/>
  <c r="S4026" i="1"/>
  <c r="R4026" i="1"/>
  <c r="P4026" i="1"/>
  <c r="O4026" i="1"/>
  <c r="N4026" i="1"/>
  <c r="S4025" i="1"/>
  <c r="R4025" i="1"/>
  <c r="P4025" i="1"/>
  <c r="O4025" i="1"/>
  <c r="N4025" i="1"/>
  <c r="S4024" i="1"/>
  <c r="R4024" i="1"/>
  <c r="P4024" i="1"/>
  <c r="O4024" i="1"/>
  <c r="N4024" i="1"/>
  <c r="S4023" i="1"/>
  <c r="R4023" i="1"/>
  <c r="P4023" i="1"/>
  <c r="O4023" i="1"/>
  <c r="N4023" i="1"/>
  <c r="S4022" i="1"/>
  <c r="R4022" i="1"/>
  <c r="P4022" i="1"/>
  <c r="O4022" i="1"/>
  <c r="N4022" i="1"/>
  <c r="S4021" i="1"/>
  <c r="R4021" i="1"/>
  <c r="P4021" i="1"/>
  <c r="O4021" i="1"/>
  <c r="N4021" i="1"/>
  <c r="S4020" i="1"/>
  <c r="R4020" i="1"/>
  <c r="P4020" i="1"/>
  <c r="O4020" i="1"/>
  <c r="N4020" i="1"/>
  <c r="S4019" i="1"/>
  <c r="R4019" i="1"/>
  <c r="P4019" i="1"/>
  <c r="O4019" i="1"/>
  <c r="N4019" i="1"/>
  <c r="S4018" i="1"/>
  <c r="R4018" i="1"/>
  <c r="P4018" i="1"/>
  <c r="O4018" i="1"/>
  <c r="N4018" i="1"/>
  <c r="S4017" i="1"/>
  <c r="R4017" i="1"/>
  <c r="P4017" i="1"/>
  <c r="O4017" i="1"/>
  <c r="N4017" i="1"/>
  <c r="S4016" i="1"/>
  <c r="R4016" i="1"/>
  <c r="P4016" i="1"/>
  <c r="O4016" i="1"/>
  <c r="N4016" i="1"/>
  <c r="S4015" i="1"/>
  <c r="R4015" i="1"/>
  <c r="P4015" i="1"/>
  <c r="O4015" i="1"/>
  <c r="N4015" i="1"/>
  <c r="S4014" i="1"/>
  <c r="R4014" i="1"/>
  <c r="P4014" i="1"/>
  <c r="O4014" i="1"/>
  <c r="N4014" i="1"/>
  <c r="S4013" i="1"/>
  <c r="R4013" i="1"/>
  <c r="P4013" i="1"/>
  <c r="O4013" i="1"/>
  <c r="N4013" i="1"/>
  <c r="S4012" i="1"/>
  <c r="R4012" i="1"/>
  <c r="P4012" i="1"/>
  <c r="O4012" i="1"/>
  <c r="N4012" i="1"/>
  <c r="S4011" i="1"/>
  <c r="R4011" i="1"/>
  <c r="P4011" i="1"/>
  <c r="O4011" i="1"/>
  <c r="N4011" i="1"/>
  <c r="S4010" i="1"/>
  <c r="R4010" i="1"/>
  <c r="P4010" i="1"/>
  <c r="O4010" i="1"/>
  <c r="N4010" i="1"/>
  <c r="S4009" i="1"/>
  <c r="R4009" i="1"/>
  <c r="P4009" i="1"/>
  <c r="O4009" i="1"/>
  <c r="N4009" i="1"/>
  <c r="S4008" i="1"/>
  <c r="R4008" i="1"/>
  <c r="P4008" i="1"/>
  <c r="O4008" i="1"/>
  <c r="N4008" i="1"/>
  <c r="S4007" i="1"/>
  <c r="R4007" i="1"/>
  <c r="P4007" i="1"/>
  <c r="O4007" i="1"/>
  <c r="N4007" i="1"/>
  <c r="S4006" i="1"/>
  <c r="R4006" i="1"/>
  <c r="P4006" i="1"/>
  <c r="O4006" i="1"/>
  <c r="N4006" i="1"/>
  <c r="S4005" i="1"/>
  <c r="R4005" i="1"/>
  <c r="P4005" i="1"/>
  <c r="O4005" i="1"/>
  <c r="N4005" i="1"/>
  <c r="S4004" i="1"/>
  <c r="R4004" i="1"/>
  <c r="P4004" i="1"/>
  <c r="O4004" i="1"/>
  <c r="N4004" i="1"/>
  <c r="S4003" i="1"/>
  <c r="R4003" i="1"/>
  <c r="P4003" i="1"/>
  <c r="O4003" i="1"/>
  <c r="N4003" i="1"/>
  <c r="S4002" i="1"/>
  <c r="R4002" i="1"/>
  <c r="P4002" i="1"/>
  <c r="O4002" i="1"/>
  <c r="N4002" i="1"/>
  <c r="S4001" i="1"/>
  <c r="R4001" i="1"/>
  <c r="P4001" i="1"/>
  <c r="O4001" i="1"/>
  <c r="N4001" i="1"/>
  <c r="S4000" i="1"/>
  <c r="R4000" i="1"/>
  <c r="P4000" i="1"/>
  <c r="O4000" i="1"/>
  <c r="N4000" i="1"/>
  <c r="S3999" i="1"/>
  <c r="R3999" i="1"/>
  <c r="P3999" i="1"/>
  <c r="O3999" i="1"/>
  <c r="N3999" i="1"/>
  <c r="S3998" i="1"/>
  <c r="R3998" i="1"/>
  <c r="P3998" i="1"/>
  <c r="O3998" i="1"/>
  <c r="N3998" i="1"/>
  <c r="S3997" i="1"/>
  <c r="R3997" i="1"/>
  <c r="P3997" i="1"/>
  <c r="O3997" i="1"/>
  <c r="N3997" i="1"/>
  <c r="S3996" i="1"/>
  <c r="R3996" i="1"/>
  <c r="P3996" i="1"/>
  <c r="O3996" i="1"/>
  <c r="N3996" i="1"/>
  <c r="S3995" i="1"/>
  <c r="R3995" i="1"/>
  <c r="P3995" i="1"/>
  <c r="O3995" i="1"/>
  <c r="N3995" i="1"/>
  <c r="S3994" i="1"/>
  <c r="R3994" i="1"/>
  <c r="P3994" i="1"/>
  <c r="O3994" i="1"/>
  <c r="N3994" i="1"/>
  <c r="S3993" i="1"/>
  <c r="R3993" i="1"/>
  <c r="P3993" i="1"/>
  <c r="O3993" i="1"/>
  <c r="N3993" i="1"/>
  <c r="S3992" i="1"/>
  <c r="R3992" i="1"/>
  <c r="P3992" i="1"/>
  <c r="O3992" i="1"/>
  <c r="N3992" i="1"/>
  <c r="S3991" i="1"/>
  <c r="R3991" i="1"/>
  <c r="P3991" i="1"/>
  <c r="O3991" i="1"/>
  <c r="N3991" i="1"/>
  <c r="S3990" i="1"/>
  <c r="R3990" i="1"/>
  <c r="P3990" i="1"/>
  <c r="O3990" i="1"/>
  <c r="N3990" i="1"/>
  <c r="S3989" i="1"/>
  <c r="R3989" i="1"/>
  <c r="P3989" i="1"/>
  <c r="O3989" i="1"/>
  <c r="N3989" i="1"/>
  <c r="S3988" i="1"/>
  <c r="R3988" i="1"/>
  <c r="P3988" i="1"/>
  <c r="O3988" i="1"/>
  <c r="N3988" i="1"/>
  <c r="S3987" i="1"/>
  <c r="R3987" i="1"/>
  <c r="P3987" i="1"/>
  <c r="O3987" i="1"/>
  <c r="N3987" i="1"/>
  <c r="S3986" i="1"/>
  <c r="R3986" i="1"/>
  <c r="P3986" i="1"/>
  <c r="O3986" i="1"/>
  <c r="N3986" i="1"/>
  <c r="S3985" i="1"/>
  <c r="R3985" i="1"/>
  <c r="P3985" i="1"/>
  <c r="O3985" i="1"/>
  <c r="N3985" i="1"/>
  <c r="S3984" i="1"/>
  <c r="R3984" i="1"/>
  <c r="P3984" i="1"/>
  <c r="O3984" i="1"/>
  <c r="N3984" i="1"/>
  <c r="S3983" i="1"/>
  <c r="R3983" i="1"/>
  <c r="P3983" i="1"/>
  <c r="O3983" i="1"/>
  <c r="N3983" i="1"/>
  <c r="S3982" i="1"/>
  <c r="R3982" i="1"/>
  <c r="P3982" i="1"/>
  <c r="O3982" i="1"/>
  <c r="N3982" i="1"/>
  <c r="S3981" i="1"/>
  <c r="R3981" i="1"/>
  <c r="P3981" i="1"/>
  <c r="O3981" i="1"/>
  <c r="N3981" i="1"/>
  <c r="S3980" i="1"/>
  <c r="R3980" i="1"/>
  <c r="P3980" i="1"/>
  <c r="O3980" i="1"/>
  <c r="N3980" i="1"/>
  <c r="S3979" i="1"/>
  <c r="R3979" i="1"/>
  <c r="P3979" i="1"/>
  <c r="O3979" i="1"/>
  <c r="N3979" i="1"/>
  <c r="S3978" i="1"/>
  <c r="R3978" i="1"/>
  <c r="P3978" i="1"/>
  <c r="O3978" i="1"/>
  <c r="N3978" i="1"/>
  <c r="S3977" i="1"/>
  <c r="R3977" i="1"/>
  <c r="P3977" i="1"/>
  <c r="O3977" i="1"/>
  <c r="N3977" i="1"/>
  <c r="S3976" i="1"/>
  <c r="R3976" i="1"/>
  <c r="P3976" i="1"/>
  <c r="O3976" i="1"/>
  <c r="N3976" i="1"/>
  <c r="S3975" i="1"/>
  <c r="R3975" i="1"/>
  <c r="P3975" i="1"/>
  <c r="O3975" i="1"/>
  <c r="N3975" i="1"/>
  <c r="S3974" i="1"/>
  <c r="R3974" i="1"/>
  <c r="P3974" i="1"/>
  <c r="O3974" i="1"/>
  <c r="N3974" i="1"/>
  <c r="S3973" i="1"/>
  <c r="R3973" i="1"/>
  <c r="P3973" i="1"/>
  <c r="O3973" i="1"/>
  <c r="N3973" i="1"/>
  <c r="S3972" i="1"/>
  <c r="R3972" i="1"/>
  <c r="P3972" i="1"/>
  <c r="O3972" i="1"/>
  <c r="N3972" i="1"/>
  <c r="S3971" i="1"/>
  <c r="R3971" i="1"/>
  <c r="P3971" i="1"/>
  <c r="O3971" i="1"/>
  <c r="N3971" i="1"/>
  <c r="S3970" i="1"/>
  <c r="R3970" i="1"/>
  <c r="P3970" i="1"/>
  <c r="O3970" i="1"/>
  <c r="N3970" i="1"/>
  <c r="S3969" i="1"/>
  <c r="R3969" i="1"/>
  <c r="P3969" i="1"/>
  <c r="O3969" i="1"/>
  <c r="N3969" i="1"/>
  <c r="S3968" i="1"/>
  <c r="R3968" i="1"/>
  <c r="P3968" i="1"/>
  <c r="O3968" i="1"/>
  <c r="N3968" i="1"/>
  <c r="S3967" i="1"/>
  <c r="R3967" i="1"/>
  <c r="P3967" i="1"/>
  <c r="O3967" i="1"/>
  <c r="N3967" i="1"/>
  <c r="S3966" i="1"/>
  <c r="R3966" i="1"/>
  <c r="P3966" i="1"/>
  <c r="O3966" i="1"/>
  <c r="N3966" i="1"/>
  <c r="S3965" i="1"/>
  <c r="R3965" i="1"/>
  <c r="P3965" i="1"/>
  <c r="O3965" i="1"/>
  <c r="N3965" i="1"/>
  <c r="S3964" i="1"/>
  <c r="R3964" i="1"/>
  <c r="P3964" i="1"/>
  <c r="O3964" i="1"/>
  <c r="N3964" i="1"/>
  <c r="S3963" i="1"/>
  <c r="R3963" i="1"/>
  <c r="P3963" i="1"/>
  <c r="O3963" i="1"/>
  <c r="N3963" i="1"/>
  <c r="S3962" i="1"/>
  <c r="R3962" i="1"/>
  <c r="P3962" i="1"/>
  <c r="O3962" i="1"/>
  <c r="N3962" i="1"/>
  <c r="S3961" i="1"/>
  <c r="R3961" i="1"/>
  <c r="P3961" i="1"/>
  <c r="O3961" i="1"/>
  <c r="N3961" i="1"/>
  <c r="S3960" i="1"/>
  <c r="R3960" i="1"/>
  <c r="P3960" i="1"/>
  <c r="O3960" i="1"/>
  <c r="N3960" i="1"/>
  <c r="S3959" i="1"/>
  <c r="R3959" i="1"/>
  <c r="P3959" i="1"/>
  <c r="O3959" i="1"/>
  <c r="N3959" i="1"/>
  <c r="S3958" i="1"/>
  <c r="R3958" i="1"/>
  <c r="P3958" i="1"/>
  <c r="O3958" i="1"/>
  <c r="N3958" i="1"/>
  <c r="S3957" i="1"/>
  <c r="R3957" i="1"/>
  <c r="P3957" i="1"/>
  <c r="O3957" i="1"/>
  <c r="N3957" i="1"/>
  <c r="S3956" i="1"/>
  <c r="R3956" i="1"/>
  <c r="P3956" i="1"/>
  <c r="O3956" i="1"/>
  <c r="N3956" i="1"/>
  <c r="S3955" i="1"/>
  <c r="R3955" i="1"/>
  <c r="P3955" i="1"/>
  <c r="O3955" i="1"/>
  <c r="N3955" i="1"/>
  <c r="S3954" i="1"/>
  <c r="R3954" i="1"/>
  <c r="P3954" i="1"/>
  <c r="O3954" i="1"/>
  <c r="N3954" i="1"/>
  <c r="S3953" i="1"/>
  <c r="R3953" i="1"/>
  <c r="P3953" i="1"/>
  <c r="O3953" i="1"/>
  <c r="N3953" i="1"/>
  <c r="S3952" i="1"/>
  <c r="R3952" i="1"/>
  <c r="P3952" i="1"/>
  <c r="O3952" i="1"/>
  <c r="N3952" i="1"/>
  <c r="S3951" i="1"/>
  <c r="R3951" i="1"/>
  <c r="P3951" i="1"/>
  <c r="O3951" i="1"/>
  <c r="N3951" i="1"/>
  <c r="S3950" i="1"/>
  <c r="R3950" i="1"/>
  <c r="P3950" i="1"/>
  <c r="O3950" i="1"/>
  <c r="N3950" i="1"/>
  <c r="S3949" i="1"/>
  <c r="R3949" i="1"/>
  <c r="P3949" i="1"/>
  <c r="O3949" i="1"/>
  <c r="N3949" i="1"/>
  <c r="S3948" i="1"/>
  <c r="R3948" i="1"/>
  <c r="P3948" i="1"/>
  <c r="O3948" i="1"/>
  <c r="N3948" i="1"/>
  <c r="S3947" i="1"/>
  <c r="R3947" i="1"/>
  <c r="P3947" i="1"/>
  <c r="O3947" i="1"/>
  <c r="N3947" i="1"/>
  <c r="S3946" i="1"/>
  <c r="R3946" i="1"/>
  <c r="P3946" i="1"/>
  <c r="O3946" i="1"/>
  <c r="N3946" i="1"/>
  <c r="S3945" i="1"/>
  <c r="R3945" i="1"/>
  <c r="P3945" i="1"/>
  <c r="O3945" i="1"/>
  <c r="N3945" i="1"/>
  <c r="S3944" i="1"/>
  <c r="R3944" i="1"/>
  <c r="P3944" i="1"/>
  <c r="O3944" i="1"/>
  <c r="N3944" i="1"/>
  <c r="S3943" i="1"/>
  <c r="R3943" i="1"/>
  <c r="P3943" i="1"/>
  <c r="O3943" i="1"/>
  <c r="N3943" i="1"/>
  <c r="S3942" i="1"/>
  <c r="R3942" i="1"/>
  <c r="P3942" i="1"/>
  <c r="O3942" i="1"/>
  <c r="N3942" i="1"/>
  <c r="S3941" i="1"/>
  <c r="R3941" i="1"/>
  <c r="P3941" i="1"/>
  <c r="O3941" i="1"/>
  <c r="N3941" i="1"/>
  <c r="S3940" i="1"/>
  <c r="R3940" i="1"/>
  <c r="P3940" i="1"/>
  <c r="O3940" i="1"/>
  <c r="N3940" i="1"/>
  <c r="S3939" i="1"/>
  <c r="R3939" i="1"/>
  <c r="P3939" i="1"/>
  <c r="O3939" i="1"/>
  <c r="N3939" i="1"/>
  <c r="S3938" i="1"/>
  <c r="R3938" i="1"/>
  <c r="P3938" i="1"/>
  <c r="O3938" i="1"/>
  <c r="N3938" i="1"/>
  <c r="S3937" i="1"/>
  <c r="R3937" i="1"/>
  <c r="P3937" i="1"/>
  <c r="O3937" i="1"/>
  <c r="N3937" i="1"/>
  <c r="S3936" i="1"/>
  <c r="R3936" i="1"/>
  <c r="P3936" i="1"/>
  <c r="O3936" i="1"/>
  <c r="N3936" i="1"/>
  <c r="S3935" i="1"/>
  <c r="R3935" i="1"/>
  <c r="P3935" i="1"/>
  <c r="O3935" i="1"/>
  <c r="N3935" i="1"/>
  <c r="S3934" i="1"/>
  <c r="R3934" i="1"/>
  <c r="P3934" i="1"/>
  <c r="O3934" i="1"/>
  <c r="N3934" i="1"/>
  <c r="S3933" i="1"/>
  <c r="R3933" i="1"/>
  <c r="P3933" i="1"/>
  <c r="O3933" i="1"/>
  <c r="N3933" i="1"/>
  <c r="S3932" i="1"/>
  <c r="R3932" i="1"/>
  <c r="P3932" i="1"/>
  <c r="O3932" i="1"/>
  <c r="N3932" i="1"/>
  <c r="S3931" i="1"/>
  <c r="R3931" i="1"/>
  <c r="P3931" i="1"/>
  <c r="O3931" i="1"/>
  <c r="N3931" i="1"/>
  <c r="S3930" i="1"/>
  <c r="R3930" i="1"/>
  <c r="P3930" i="1"/>
  <c r="O3930" i="1"/>
  <c r="N3930" i="1"/>
  <c r="S3929" i="1"/>
  <c r="R3929" i="1"/>
  <c r="P3929" i="1"/>
  <c r="O3929" i="1"/>
  <c r="N3929" i="1"/>
  <c r="S3928" i="1"/>
  <c r="R3928" i="1"/>
  <c r="P3928" i="1"/>
  <c r="O3928" i="1"/>
  <c r="N3928" i="1"/>
  <c r="S3927" i="1"/>
  <c r="R3927" i="1"/>
  <c r="P3927" i="1"/>
  <c r="O3927" i="1"/>
  <c r="N3927" i="1"/>
  <c r="S3926" i="1"/>
  <c r="R3926" i="1"/>
  <c r="P3926" i="1"/>
  <c r="O3926" i="1"/>
  <c r="N3926" i="1"/>
  <c r="S3925" i="1"/>
  <c r="R3925" i="1"/>
  <c r="P3925" i="1"/>
  <c r="O3925" i="1"/>
  <c r="N3925" i="1"/>
  <c r="S3924" i="1"/>
  <c r="R3924" i="1"/>
  <c r="P3924" i="1"/>
  <c r="O3924" i="1"/>
  <c r="N3924" i="1"/>
  <c r="S3923" i="1"/>
  <c r="R3923" i="1"/>
  <c r="P3923" i="1"/>
  <c r="O3923" i="1"/>
  <c r="N3923" i="1"/>
  <c r="S3922" i="1"/>
  <c r="R3922" i="1"/>
  <c r="P3922" i="1"/>
  <c r="O3922" i="1"/>
  <c r="N3922" i="1"/>
  <c r="S3921" i="1"/>
  <c r="R3921" i="1"/>
  <c r="P3921" i="1"/>
  <c r="O3921" i="1"/>
  <c r="N3921" i="1"/>
  <c r="S3920" i="1"/>
  <c r="R3920" i="1"/>
  <c r="P3920" i="1"/>
  <c r="O3920" i="1"/>
  <c r="N3920" i="1"/>
  <c r="S3919" i="1"/>
  <c r="R3919" i="1"/>
  <c r="P3919" i="1"/>
  <c r="O3919" i="1"/>
  <c r="N3919" i="1"/>
  <c r="S3918" i="1"/>
  <c r="R3918" i="1"/>
  <c r="P3918" i="1"/>
  <c r="O3918" i="1"/>
  <c r="N3918" i="1"/>
  <c r="S3917" i="1"/>
  <c r="R3917" i="1"/>
  <c r="P3917" i="1"/>
  <c r="O3917" i="1"/>
  <c r="N3917" i="1"/>
  <c r="S3916" i="1"/>
  <c r="R3916" i="1"/>
  <c r="P3916" i="1"/>
  <c r="O3916" i="1"/>
  <c r="N3916" i="1"/>
  <c r="S3915" i="1"/>
  <c r="R3915" i="1"/>
  <c r="P3915" i="1"/>
  <c r="O3915" i="1"/>
  <c r="N3915" i="1"/>
  <c r="S3914" i="1"/>
  <c r="R3914" i="1"/>
  <c r="P3914" i="1"/>
  <c r="O3914" i="1"/>
  <c r="N3914" i="1"/>
  <c r="S3913" i="1"/>
  <c r="R3913" i="1"/>
  <c r="P3913" i="1"/>
  <c r="O3913" i="1"/>
  <c r="N3913" i="1"/>
  <c r="S3912" i="1"/>
  <c r="R3912" i="1"/>
  <c r="P3912" i="1"/>
  <c r="O3912" i="1"/>
  <c r="N3912" i="1"/>
  <c r="S3911" i="1"/>
  <c r="R3911" i="1"/>
  <c r="P3911" i="1"/>
  <c r="O3911" i="1"/>
  <c r="N3911" i="1"/>
  <c r="S3910" i="1"/>
  <c r="R3910" i="1"/>
  <c r="P3910" i="1"/>
  <c r="O3910" i="1"/>
  <c r="N3910" i="1"/>
  <c r="S3909" i="1"/>
  <c r="R3909" i="1"/>
  <c r="P3909" i="1"/>
  <c r="O3909" i="1"/>
  <c r="N3909" i="1"/>
  <c r="S3908" i="1"/>
  <c r="R3908" i="1"/>
  <c r="P3908" i="1"/>
  <c r="O3908" i="1"/>
  <c r="N3908" i="1"/>
  <c r="S3907" i="1"/>
  <c r="R3907" i="1"/>
  <c r="P3907" i="1"/>
  <c r="O3907" i="1"/>
  <c r="N3907" i="1"/>
  <c r="S3906" i="1"/>
  <c r="R3906" i="1"/>
  <c r="P3906" i="1"/>
  <c r="O3906" i="1"/>
  <c r="N3906" i="1"/>
  <c r="S3905" i="1"/>
  <c r="R3905" i="1"/>
  <c r="P3905" i="1"/>
  <c r="O3905" i="1"/>
  <c r="N3905" i="1"/>
  <c r="S3904" i="1"/>
  <c r="R3904" i="1"/>
  <c r="P3904" i="1"/>
  <c r="O3904" i="1"/>
  <c r="N3904" i="1"/>
  <c r="S3903" i="1"/>
  <c r="R3903" i="1"/>
  <c r="P3903" i="1"/>
  <c r="O3903" i="1"/>
  <c r="N3903" i="1"/>
  <c r="S3902" i="1"/>
  <c r="R3902" i="1"/>
  <c r="P3902" i="1"/>
  <c r="O3902" i="1"/>
  <c r="N3902" i="1"/>
  <c r="S3901" i="1"/>
  <c r="R3901" i="1"/>
  <c r="P3901" i="1"/>
  <c r="O3901" i="1"/>
  <c r="N3901" i="1"/>
  <c r="S3900" i="1"/>
  <c r="R3900" i="1"/>
  <c r="P3900" i="1"/>
  <c r="O3900" i="1"/>
  <c r="N3900" i="1"/>
  <c r="S3899" i="1"/>
  <c r="R3899" i="1"/>
  <c r="P3899" i="1"/>
  <c r="O3899" i="1"/>
  <c r="N3899" i="1"/>
  <c r="S3898" i="1"/>
  <c r="R3898" i="1"/>
  <c r="P3898" i="1"/>
  <c r="O3898" i="1"/>
  <c r="N3898" i="1"/>
  <c r="S3897" i="1"/>
  <c r="R3897" i="1"/>
  <c r="P3897" i="1"/>
  <c r="O3897" i="1"/>
  <c r="N3897" i="1"/>
  <c r="S3896" i="1"/>
  <c r="R3896" i="1"/>
  <c r="P3896" i="1"/>
  <c r="O3896" i="1"/>
  <c r="N3896" i="1"/>
  <c r="S3895" i="1"/>
  <c r="R3895" i="1"/>
  <c r="P3895" i="1"/>
  <c r="O3895" i="1"/>
  <c r="N3895" i="1"/>
  <c r="S3894" i="1"/>
  <c r="R3894" i="1"/>
  <c r="P3894" i="1"/>
  <c r="O3894" i="1"/>
  <c r="N3894" i="1"/>
  <c r="S3893" i="1"/>
  <c r="R3893" i="1"/>
  <c r="P3893" i="1"/>
  <c r="O3893" i="1"/>
  <c r="N3893" i="1"/>
  <c r="S3892" i="1"/>
  <c r="R3892" i="1"/>
  <c r="P3892" i="1"/>
  <c r="O3892" i="1"/>
  <c r="N3892" i="1"/>
  <c r="S3891" i="1"/>
  <c r="R3891" i="1"/>
  <c r="P3891" i="1"/>
  <c r="O3891" i="1"/>
  <c r="N3891" i="1"/>
  <c r="S3890" i="1"/>
  <c r="R3890" i="1"/>
  <c r="P3890" i="1"/>
  <c r="O3890" i="1"/>
  <c r="N3890" i="1"/>
  <c r="S3889" i="1"/>
  <c r="R3889" i="1"/>
  <c r="P3889" i="1"/>
  <c r="O3889" i="1"/>
  <c r="N3889" i="1"/>
  <c r="S3888" i="1"/>
  <c r="R3888" i="1"/>
  <c r="P3888" i="1"/>
  <c r="O3888" i="1"/>
  <c r="N3888" i="1"/>
  <c r="S3887" i="1"/>
  <c r="R3887" i="1"/>
  <c r="P3887" i="1"/>
  <c r="O3887" i="1"/>
  <c r="N3887" i="1"/>
  <c r="S3886" i="1"/>
  <c r="R3886" i="1"/>
  <c r="P3886" i="1"/>
  <c r="O3886" i="1"/>
  <c r="N3886" i="1"/>
  <c r="S3885" i="1"/>
  <c r="R3885" i="1"/>
  <c r="P3885" i="1"/>
  <c r="O3885" i="1"/>
  <c r="N3885" i="1"/>
  <c r="S3884" i="1"/>
  <c r="R3884" i="1"/>
  <c r="P3884" i="1"/>
  <c r="O3884" i="1"/>
  <c r="N3884" i="1"/>
  <c r="S3883" i="1"/>
  <c r="R3883" i="1"/>
  <c r="P3883" i="1"/>
  <c r="O3883" i="1"/>
  <c r="N3883" i="1"/>
  <c r="S3882" i="1"/>
  <c r="R3882" i="1"/>
  <c r="P3882" i="1"/>
  <c r="O3882" i="1"/>
  <c r="N3882" i="1"/>
  <c r="S3881" i="1"/>
  <c r="R3881" i="1"/>
  <c r="P3881" i="1"/>
  <c r="O3881" i="1"/>
  <c r="N3881" i="1"/>
  <c r="S3880" i="1"/>
  <c r="R3880" i="1"/>
  <c r="P3880" i="1"/>
  <c r="O3880" i="1"/>
  <c r="N3880" i="1"/>
  <c r="S3879" i="1"/>
  <c r="R3879" i="1"/>
  <c r="P3879" i="1"/>
  <c r="O3879" i="1"/>
  <c r="N3879" i="1"/>
  <c r="S3878" i="1"/>
  <c r="R3878" i="1"/>
  <c r="P3878" i="1"/>
  <c r="O3878" i="1"/>
  <c r="N3878" i="1"/>
  <c r="S3877" i="1"/>
  <c r="R3877" i="1"/>
  <c r="P3877" i="1"/>
  <c r="O3877" i="1"/>
  <c r="N3877" i="1"/>
  <c r="S3876" i="1"/>
  <c r="R3876" i="1"/>
  <c r="P3876" i="1"/>
  <c r="O3876" i="1"/>
  <c r="N3876" i="1"/>
  <c r="S3875" i="1"/>
  <c r="R3875" i="1"/>
  <c r="P3875" i="1"/>
  <c r="O3875" i="1"/>
  <c r="N3875" i="1"/>
  <c r="S3874" i="1"/>
  <c r="R3874" i="1"/>
  <c r="P3874" i="1"/>
  <c r="O3874" i="1"/>
  <c r="N3874" i="1"/>
  <c r="S3873" i="1"/>
  <c r="R3873" i="1"/>
  <c r="P3873" i="1"/>
  <c r="O3873" i="1"/>
  <c r="N3873" i="1"/>
  <c r="S3872" i="1"/>
  <c r="R3872" i="1"/>
  <c r="P3872" i="1"/>
  <c r="O3872" i="1"/>
  <c r="N3872" i="1"/>
  <c r="S3871" i="1"/>
  <c r="R3871" i="1"/>
  <c r="P3871" i="1"/>
  <c r="O3871" i="1"/>
  <c r="N3871" i="1"/>
  <c r="S3870" i="1"/>
  <c r="R3870" i="1"/>
  <c r="P3870" i="1"/>
  <c r="O3870" i="1"/>
  <c r="N3870" i="1"/>
  <c r="S3869" i="1"/>
  <c r="R3869" i="1"/>
  <c r="P3869" i="1"/>
  <c r="O3869" i="1"/>
  <c r="N3869" i="1"/>
  <c r="S3868" i="1"/>
  <c r="R3868" i="1"/>
  <c r="P3868" i="1"/>
  <c r="O3868" i="1"/>
  <c r="N3868" i="1"/>
  <c r="S3867" i="1"/>
  <c r="R3867" i="1"/>
  <c r="P3867" i="1"/>
  <c r="O3867" i="1"/>
  <c r="N3867" i="1"/>
  <c r="S3866" i="1"/>
  <c r="R3866" i="1"/>
  <c r="P3866" i="1"/>
  <c r="O3866" i="1"/>
  <c r="N3866" i="1"/>
  <c r="S3865" i="1"/>
  <c r="R3865" i="1"/>
  <c r="P3865" i="1"/>
  <c r="O3865" i="1"/>
  <c r="N3865" i="1"/>
  <c r="S3864" i="1"/>
  <c r="R3864" i="1"/>
  <c r="P3864" i="1"/>
  <c r="O3864" i="1"/>
  <c r="N3864" i="1"/>
  <c r="S3863" i="1"/>
  <c r="R3863" i="1"/>
  <c r="P3863" i="1"/>
  <c r="O3863" i="1"/>
  <c r="N3863" i="1"/>
  <c r="S3862" i="1"/>
  <c r="R3862" i="1"/>
  <c r="P3862" i="1"/>
  <c r="O3862" i="1"/>
  <c r="N3862" i="1"/>
  <c r="S3861" i="1"/>
  <c r="R3861" i="1"/>
  <c r="P3861" i="1"/>
  <c r="O3861" i="1"/>
  <c r="N3861" i="1"/>
  <c r="S3860" i="1"/>
  <c r="R3860" i="1"/>
  <c r="P3860" i="1"/>
  <c r="O3860" i="1"/>
  <c r="N3860" i="1"/>
  <c r="S3859" i="1"/>
  <c r="R3859" i="1"/>
  <c r="P3859" i="1"/>
  <c r="O3859" i="1"/>
  <c r="N3859" i="1"/>
  <c r="S3858" i="1"/>
  <c r="R3858" i="1"/>
  <c r="P3858" i="1"/>
  <c r="O3858" i="1"/>
  <c r="N3858" i="1"/>
  <c r="S3857" i="1"/>
  <c r="R3857" i="1"/>
  <c r="P3857" i="1"/>
  <c r="O3857" i="1"/>
  <c r="N3857" i="1"/>
  <c r="S3856" i="1"/>
  <c r="R3856" i="1"/>
  <c r="P3856" i="1"/>
  <c r="O3856" i="1"/>
  <c r="N3856" i="1"/>
  <c r="S3855" i="1"/>
  <c r="R3855" i="1"/>
  <c r="P3855" i="1"/>
  <c r="O3855" i="1"/>
  <c r="N3855" i="1"/>
  <c r="S3854" i="1"/>
  <c r="R3854" i="1"/>
  <c r="P3854" i="1"/>
  <c r="O3854" i="1"/>
  <c r="N3854" i="1"/>
  <c r="S3853" i="1"/>
  <c r="R3853" i="1"/>
  <c r="P3853" i="1"/>
  <c r="O3853" i="1"/>
  <c r="N3853" i="1"/>
  <c r="S3852" i="1"/>
  <c r="R3852" i="1"/>
  <c r="P3852" i="1"/>
  <c r="O3852" i="1"/>
  <c r="N3852" i="1"/>
  <c r="S3851" i="1"/>
  <c r="R3851" i="1"/>
  <c r="P3851" i="1"/>
  <c r="O3851" i="1"/>
  <c r="N3851" i="1"/>
  <c r="S3850" i="1"/>
  <c r="R3850" i="1"/>
  <c r="P3850" i="1"/>
  <c r="O3850" i="1"/>
  <c r="N3850" i="1"/>
  <c r="S3849" i="1"/>
  <c r="R3849" i="1"/>
  <c r="P3849" i="1"/>
  <c r="O3849" i="1"/>
  <c r="N3849" i="1"/>
  <c r="S3848" i="1"/>
  <c r="R3848" i="1"/>
  <c r="P3848" i="1"/>
  <c r="O3848" i="1"/>
  <c r="N3848" i="1"/>
  <c r="S3847" i="1"/>
  <c r="R3847" i="1"/>
  <c r="P3847" i="1"/>
  <c r="O3847" i="1"/>
  <c r="N3847" i="1"/>
  <c r="S3846" i="1"/>
  <c r="R3846" i="1"/>
  <c r="P3846" i="1"/>
  <c r="O3846" i="1"/>
  <c r="N3846" i="1"/>
  <c r="S3845" i="1"/>
  <c r="R3845" i="1"/>
  <c r="P3845" i="1"/>
  <c r="O3845" i="1"/>
  <c r="N3845" i="1"/>
  <c r="S3844" i="1"/>
  <c r="R3844" i="1"/>
  <c r="P3844" i="1"/>
  <c r="O3844" i="1"/>
  <c r="N3844" i="1"/>
  <c r="S3843" i="1"/>
  <c r="R3843" i="1"/>
  <c r="P3843" i="1"/>
  <c r="O3843" i="1"/>
  <c r="N3843" i="1"/>
  <c r="S3842" i="1"/>
  <c r="R3842" i="1"/>
  <c r="P3842" i="1"/>
  <c r="O3842" i="1"/>
  <c r="N3842" i="1"/>
  <c r="S3841" i="1"/>
  <c r="R3841" i="1"/>
  <c r="P3841" i="1"/>
  <c r="O3841" i="1"/>
  <c r="N3841" i="1"/>
  <c r="S3840" i="1"/>
  <c r="R3840" i="1"/>
  <c r="P3840" i="1"/>
  <c r="O3840" i="1"/>
  <c r="N3840" i="1"/>
  <c r="S3839" i="1"/>
  <c r="R3839" i="1"/>
  <c r="P3839" i="1"/>
  <c r="O3839" i="1"/>
  <c r="N3839" i="1"/>
  <c r="S3838" i="1"/>
  <c r="R3838" i="1"/>
  <c r="P3838" i="1"/>
  <c r="O3838" i="1"/>
  <c r="N3838" i="1"/>
  <c r="S3837" i="1"/>
  <c r="R3837" i="1"/>
  <c r="P3837" i="1"/>
  <c r="O3837" i="1"/>
  <c r="N3837" i="1"/>
  <c r="S3836" i="1"/>
  <c r="R3836" i="1"/>
  <c r="P3836" i="1"/>
  <c r="O3836" i="1"/>
  <c r="N3836" i="1"/>
  <c r="S3835" i="1"/>
  <c r="R3835" i="1"/>
  <c r="P3835" i="1"/>
  <c r="O3835" i="1"/>
  <c r="N3835" i="1"/>
  <c r="S3834" i="1"/>
  <c r="R3834" i="1"/>
  <c r="P3834" i="1"/>
  <c r="O3834" i="1"/>
  <c r="N3834" i="1"/>
  <c r="S3833" i="1"/>
  <c r="R3833" i="1"/>
  <c r="P3833" i="1"/>
  <c r="O3833" i="1"/>
  <c r="N3833" i="1"/>
  <c r="S3832" i="1"/>
  <c r="R3832" i="1"/>
  <c r="P3832" i="1"/>
  <c r="O3832" i="1"/>
  <c r="N3832" i="1"/>
  <c r="S3831" i="1"/>
  <c r="R3831" i="1"/>
  <c r="P3831" i="1"/>
  <c r="O3831" i="1"/>
  <c r="N3831" i="1"/>
  <c r="S3830" i="1"/>
  <c r="R3830" i="1"/>
  <c r="P3830" i="1"/>
  <c r="O3830" i="1"/>
  <c r="N3830" i="1"/>
  <c r="S3829" i="1"/>
  <c r="R3829" i="1"/>
  <c r="P3829" i="1"/>
  <c r="O3829" i="1"/>
  <c r="N3829" i="1"/>
  <c r="S3828" i="1"/>
  <c r="R3828" i="1"/>
  <c r="P3828" i="1"/>
  <c r="O3828" i="1"/>
  <c r="N3828" i="1"/>
  <c r="S3827" i="1"/>
  <c r="R3827" i="1"/>
  <c r="P3827" i="1"/>
  <c r="O3827" i="1"/>
  <c r="N3827" i="1"/>
  <c r="S3826" i="1"/>
  <c r="R3826" i="1"/>
  <c r="P3826" i="1"/>
  <c r="O3826" i="1"/>
  <c r="N3826" i="1"/>
  <c r="S3825" i="1"/>
  <c r="R3825" i="1"/>
  <c r="P3825" i="1"/>
  <c r="O3825" i="1"/>
  <c r="N3825" i="1"/>
  <c r="S3824" i="1"/>
  <c r="R3824" i="1"/>
  <c r="P3824" i="1"/>
  <c r="O3824" i="1"/>
  <c r="N3824" i="1"/>
  <c r="S3823" i="1"/>
  <c r="R3823" i="1"/>
  <c r="P3823" i="1"/>
  <c r="O3823" i="1"/>
  <c r="N3823" i="1"/>
  <c r="S3822" i="1"/>
  <c r="R3822" i="1"/>
  <c r="P3822" i="1"/>
  <c r="O3822" i="1"/>
  <c r="N3822" i="1"/>
  <c r="S3821" i="1"/>
  <c r="R3821" i="1"/>
  <c r="P3821" i="1"/>
  <c r="O3821" i="1"/>
  <c r="N3821" i="1"/>
  <c r="S3820" i="1"/>
  <c r="R3820" i="1"/>
  <c r="P3820" i="1"/>
  <c r="O3820" i="1"/>
  <c r="N3820" i="1"/>
  <c r="S3819" i="1"/>
  <c r="R3819" i="1"/>
  <c r="P3819" i="1"/>
  <c r="O3819" i="1"/>
  <c r="N3819" i="1"/>
  <c r="S3818" i="1"/>
  <c r="R3818" i="1"/>
  <c r="P3818" i="1"/>
  <c r="O3818" i="1"/>
  <c r="N3818" i="1"/>
  <c r="S3817" i="1"/>
  <c r="R3817" i="1"/>
  <c r="P3817" i="1"/>
  <c r="O3817" i="1"/>
  <c r="N3817" i="1"/>
  <c r="S3816" i="1"/>
  <c r="R3816" i="1"/>
  <c r="P3816" i="1"/>
  <c r="O3816" i="1"/>
  <c r="N3816" i="1"/>
  <c r="S3815" i="1"/>
  <c r="R3815" i="1"/>
  <c r="P3815" i="1"/>
  <c r="O3815" i="1"/>
  <c r="N3815" i="1"/>
  <c r="S3814" i="1"/>
  <c r="R3814" i="1"/>
  <c r="P3814" i="1"/>
  <c r="O3814" i="1"/>
  <c r="N3814" i="1"/>
  <c r="S3813" i="1"/>
  <c r="R3813" i="1"/>
  <c r="P3813" i="1"/>
  <c r="O3813" i="1"/>
  <c r="N3813" i="1"/>
  <c r="S3812" i="1"/>
  <c r="R3812" i="1"/>
  <c r="P3812" i="1"/>
  <c r="O3812" i="1"/>
  <c r="N3812" i="1"/>
  <c r="S3811" i="1"/>
  <c r="R3811" i="1"/>
  <c r="P3811" i="1"/>
  <c r="O3811" i="1"/>
  <c r="N3811" i="1"/>
  <c r="S3810" i="1"/>
  <c r="R3810" i="1"/>
  <c r="P3810" i="1"/>
  <c r="O3810" i="1"/>
  <c r="N3810" i="1"/>
  <c r="S3809" i="1"/>
  <c r="R3809" i="1"/>
  <c r="P3809" i="1"/>
  <c r="O3809" i="1"/>
  <c r="N3809" i="1"/>
  <c r="S3808" i="1"/>
  <c r="R3808" i="1"/>
  <c r="P3808" i="1"/>
  <c r="O3808" i="1"/>
  <c r="N3808" i="1"/>
  <c r="S3807" i="1"/>
  <c r="R3807" i="1"/>
  <c r="P3807" i="1"/>
  <c r="O3807" i="1"/>
  <c r="N3807" i="1"/>
  <c r="S3806" i="1"/>
  <c r="R3806" i="1"/>
  <c r="P3806" i="1"/>
  <c r="O3806" i="1"/>
  <c r="N3806" i="1"/>
  <c r="S3805" i="1"/>
  <c r="R3805" i="1"/>
  <c r="P3805" i="1"/>
  <c r="O3805" i="1"/>
  <c r="N3805" i="1"/>
  <c r="S3804" i="1"/>
  <c r="R3804" i="1"/>
  <c r="P3804" i="1"/>
  <c r="O3804" i="1"/>
  <c r="N3804" i="1"/>
  <c r="S3803" i="1"/>
  <c r="R3803" i="1"/>
  <c r="P3803" i="1"/>
  <c r="O3803" i="1"/>
  <c r="N3803" i="1"/>
  <c r="S3802" i="1"/>
  <c r="R3802" i="1"/>
  <c r="P3802" i="1"/>
  <c r="O3802" i="1"/>
  <c r="N3802" i="1"/>
  <c r="S3801" i="1"/>
  <c r="R3801" i="1"/>
  <c r="P3801" i="1"/>
  <c r="O3801" i="1"/>
  <c r="N3801" i="1"/>
  <c r="S3800" i="1"/>
  <c r="R3800" i="1"/>
  <c r="P3800" i="1"/>
  <c r="O3800" i="1"/>
  <c r="N3800" i="1"/>
  <c r="S3799" i="1"/>
  <c r="R3799" i="1"/>
  <c r="P3799" i="1"/>
  <c r="O3799" i="1"/>
  <c r="N3799" i="1"/>
  <c r="S3798" i="1"/>
  <c r="R3798" i="1"/>
  <c r="P3798" i="1"/>
  <c r="O3798" i="1"/>
  <c r="N3798" i="1"/>
  <c r="S3797" i="1"/>
  <c r="R3797" i="1"/>
  <c r="P3797" i="1"/>
  <c r="O3797" i="1"/>
  <c r="N3797" i="1"/>
  <c r="S3796" i="1"/>
  <c r="R3796" i="1"/>
  <c r="P3796" i="1"/>
  <c r="O3796" i="1"/>
  <c r="N3796" i="1"/>
  <c r="S3795" i="1"/>
  <c r="R3795" i="1"/>
  <c r="P3795" i="1"/>
  <c r="O3795" i="1"/>
  <c r="N3795" i="1"/>
  <c r="S3794" i="1"/>
  <c r="R3794" i="1"/>
  <c r="P3794" i="1"/>
  <c r="O3794" i="1"/>
  <c r="N3794" i="1"/>
  <c r="S3793" i="1"/>
  <c r="R3793" i="1"/>
  <c r="P3793" i="1"/>
  <c r="O3793" i="1"/>
  <c r="N3793" i="1"/>
  <c r="S3792" i="1"/>
  <c r="R3792" i="1"/>
  <c r="P3792" i="1"/>
  <c r="O3792" i="1"/>
  <c r="N3792" i="1"/>
  <c r="S3791" i="1"/>
  <c r="R3791" i="1"/>
  <c r="P3791" i="1"/>
  <c r="O3791" i="1"/>
  <c r="N3791" i="1"/>
  <c r="S3790" i="1"/>
  <c r="R3790" i="1"/>
  <c r="P3790" i="1"/>
  <c r="O3790" i="1"/>
  <c r="N3790" i="1"/>
  <c r="S3789" i="1"/>
  <c r="R3789" i="1"/>
  <c r="P3789" i="1"/>
  <c r="O3789" i="1"/>
  <c r="N3789" i="1"/>
  <c r="S3788" i="1"/>
  <c r="R3788" i="1"/>
  <c r="P3788" i="1"/>
  <c r="O3788" i="1"/>
  <c r="N3788" i="1"/>
  <c r="S3787" i="1"/>
  <c r="R3787" i="1"/>
  <c r="P3787" i="1"/>
  <c r="O3787" i="1"/>
  <c r="N3787" i="1"/>
  <c r="S3786" i="1"/>
  <c r="R3786" i="1"/>
  <c r="P3786" i="1"/>
  <c r="O3786" i="1"/>
  <c r="N3786" i="1"/>
  <c r="S3785" i="1"/>
  <c r="R3785" i="1"/>
  <c r="P3785" i="1"/>
  <c r="O3785" i="1"/>
  <c r="N3785" i="1"/>
  <c r="S3784" i="1"/>
  <c r="R3784" i="1"/>
  <c r="P3784" i="1"/>
  <c r="O3784" i="1"/>
  <c r="N3784" i="1"/>
  <c r="S3783" i="1"/>
  <c r="R3783" i="1"/>
  <c r="P3783" i="1"/>
  <c r="O3783" i="1"/>
  <c r="N3783" i="1"/>
  <c r="S3782" i="1"/>
  <c r="R3782" i="1"/>
  <c r="P3782" i="1"/>
  <c r="O3782" i="1"/>
  <c r="N3782" i="1"/>
  <c r="S3781" i="1"/>
  <c r="R3781" i="1"/>
  <c r="P3781" i="1"/>
  <c r="O3781" i="1"/>
  <c r="N3781" i="1"/>
  <c r="S3780" i="1"/>
  <c r="R3780" i="1"/>
  <c r="P3780" i="1"/>
  <c r="O3780" i="1"/>
  <c r="N3780" i="1"/>
  <c r="S3779" i="1"/>
  <c r="R3779" i="1"/>
  <c r="P3779" i="1"/>
  <c r="O3779" i="1"/>
  <c r="N3779" i="1"/>
  <c r="S3778" i="1"/>
  <c r="R3778" i="1"/>
  <c r="P3778" i="1"/>
  <c r="O3778" i="1"/>
  <c r="N3778" i="1"/>
  <c r="S3777" i="1"/>
  <c r="R3777" i="1"/>
  <c r="P3777" i="1"/>
  <c r="O3777" i="1"/>
  <c r="N3777" i="1"/>
  <c r="S3776" i="1"/>
  <c r="R3776" i="1"/>
  <c r="P3776" i="1"/>
  <c r="O3776" i="1"/>
  <c r="N3776" i="1"/>
  <c r="S3775" i="1"/>
  <c r="R3775" i="1"/>
  <c r="P3775" i="1"/>
  <c r="O3775" i="1"/>
  <c r="N3775" i="1"/>
  <c r="S3774" i="1"/>
  <c r="R3774" i="1"/>
  <c r="P3774" i="1"/>
  <c r="O3774" i="1"/>
  <c r="N3774" i="1"/>
  <c r="S3773" i="1"/>
  <c r="R3773" i="1"/>
  <c r="P3773" i="1"/>
  <c r="O3773" i="1"/>
  <c r="N3773" i="1"/>
  <c r="S3772" i="1"/>
  <c r="R3772" i="1"/>
  <c r="P3772" i="1"/>
  <c r="O3772" i="1"/>
  <c r="N3772" i="1"/>
  <c r="S3771" i="1"/>
  <c r="R3771" i="1"/>
  <c r="P3771" i="1"/>
  <c r="O3771" i="1"/>
  <c r="N3771" i="1"/>
  <c r="S3770" i="1"/>
  <c r="R3770" i="1"/>
  <c r="P3770" i="1"/>
  <c r="O3770" i="1"/>
  <c r="N3770" i="1"/>
  <c r="S3769" i="1"/>
  <c r="R3769" i="1"/>
  <c r="P3769" i="1"/>
  <c r="O3769" i="1"/>
  <c r="N3769" i="1"/>
  <c r="S3768" i="1"/>
  <c r="R3768" i="1"/>
  <c r="P3768" i="1"/>
  <c r="O3768" i="1"/>
  <c r="N3768" i="1"/>
  <c r="S3767" i="1"/>
  <c r="R3767" i="1"/>
  <c r="P3767" i="1"/>
  <c r="O3767" i="1"/>
  <c r="N3767" i="1"/>
  <c r="S3766" i="1"/>
  <c r="R3766" i="1"/>
  <c r="P3766" i="1"/>
  <c r="O3766" i="1"/>
  <c r="N3766" i="1"/>
  <c r="S3765" i="1"/>
  <c r="R3765" i="1"/>
  <c r="P3765" i="1"/>
  <c r="O3765" i="1"/>
  <c r="N3765" i="1"/>
  <c r="S3764" i="1"/>
  <c r="R3764" i="1"/>
  <c r="P3764" i="1"/>
  <c r="O3764" i="1"/>
  <c r="N3764" i="1"/>
  <c r="S3763" i="1"/>
  <c r="R3763" i="1"/>
  <c r="P3763" i="1"/>
  <c r="O3763" i="1"/>
  <c r="N3763" i="1"/>
  <c r="S3762" i="1"/>
  <c r="R3762" i="1"/>
  <c r="P3762" i="1"/>
  <c r="O3762" i="1"/>
  <c r="N3762" i="1"/>
  <c r="S3761" i="1"/>
  <c r="R3761" i="1"/>
  <c r="P3761" i="1"/>
  <c r="O3761" i="1"/>
  <c r="N3761" i="1"/>
  <c r="S3760" i="1"/>
  <c r="R3760" i="1"/>
  <c r="P3760" i="1"/>
  <c r="O3760" i="1"/>
  <c r="N3760" i="1"/>
  <c r="S3759" i="1"/>
  <c r="R3759" i="1"/>
  <c r="P3759" i="1"/>
  <c r="O3759" i="1"/>
  <c r="N3759" i="1"/>
  <c r="S3758" i="1"/>
  <c r="R3758" i="1"/>
  <c r="P3758" i="1"/>
  <c r="O3758" i="1"/>
  <c r="N3758" i="1"/>
  <c r="S3757" i="1"/>
  <c r="R3757" i="1"/>
  <c r="P3757" i="1"/>
  <c r="O3757" i="1"/>
  <c r="N3757" i="1"/>
  <c r="S3756" i="1"/>
  <c r="R3756" i="1"/>
  <c r="P3756" i="1"/>
  <c r="O3756" i="1"/>
  <c r="N3756" i="1"/>
  <c r="S3755" i="1"/>
  <c r="R3755" i="1"/>
  <c r="P3755" i="1"/>
  <c r="O3755" i="1"/>
  <c r="N3755" i="1"/>
  <c r="S3754" i="1"/>
  <c r="R3754" i="1"/>
  <c r="P3754" i="1"/>
  <c r="O3754" i="1"/>
  <c r="N3754" i="1"/>
  <c r="S3753" i="1"/>
  <c r="R3753" i="1"/>
  <c r="P3753" i="1"/>
  <c r="O3753" i="1"/>
  <c r="N3753" i="1"/>
  <c r="S3752" i="1"/>
  <c r="R3752" i="1"/>
  <c r="P3752" i="1"/>
  <c r="O3752" i="1"/>
  <c r="N3752" i="1"/>
  <c r="S3751" i="1"/>
  <c r="R3751" i="1"/>
  <c r="P3751" i="1"/>
  <c r="O3751" i="1"/>
  <c r="N3751" i="1"/>
  <c r="S3750" i="1"/>
  <c r="R3750" i="1"/>
  <c r="P3750" i="1"/>
  <c r="O3750" i="1"/>
  <c r="N3750" i="1"/>
  <c r="S3749" i="1"/>
  <c r="R3749" i="1"/>
  <c r="P3749" i="1"/>
  <c r="O3749" i="1"/>
  <c r="N3749" i="1"/>
  <c r="S3748" i="1"/>
  <c r="R3748" i="1"/>
  <c r="P3748" i="1"/>
  <c r="O3748" i="1"/>
  <c r="N3748" i="1"/>
  <c r="S3747" i="1"/>
  <c r="R3747" i="1"/>
  <c r="P3747" i="1"/>
  <c r="O3747" i="1"/>
  <c r="N3747" i="1"/>
  <c r="S3746" i="1"/>
  <c r="R3746" i="1"/>
  <c r="P3746" i="1"/>
  <c r="O3746" i="1"/>
  <c r="N3746" i="1"/>
  <c r="S3745" i="1"/>
  <c r="R3745" i="1"/>
  <c r="P3745" i="1"/>
  <c r="O3745" i="1"/>
  <c r="N3745" i="1"/>
  <c r="S3744" i="1"/>
  <c r="R3744" i="1"/>
  <c r="P3744" i="1"/>
  <c r="O3744" i="1"/>
  <c r="N3744" i="1"/>
  <c r="S3743" i="1"/>
  <c r="R3743" i="1"/>
  <c r="P3743" i="1"/>
  <c r="O3743" i="1"/>
  <c r="N3743" i="1"/>
  <c r="S3742" i="1"/>
  <c r="R3742" i="1"/>
  <c r="P3742" i="1"/>
  <c r="O3742" i="1"/>
  <c r="N3742" i="1"/>
  <c r="S3741" i="1"/>
  <c r="R3741" i="1"/>
  <c r="P3741" i="1"/>
  <c r="O3741" i="1"/>
  <c r="N3741" i="1"/>
  <c r="S3740" i="1"/>
  <c r="R3740" i="1"/>
  <c r="P3740" i="1"/>
  <c r="O3740" i="1"/>
  <c r="N3740" i="1"/>
  <c r="S3739" i="1"/>
  <c r="R3739" i="1"/>
  <c r="P3739" i="1"/>
  <c r="O3739" i="1"/>
  <c r="N3739" i="1"/>
  <c r="S3738" i="1"/>
  <c r="R3738" i="1"/>
  <c r="P3738" i="1"/>
  <c r="O3738" i="1"/>
  <c r="N3738" i="1"/>
  <c r="S3737" i="1"/>
  <c r="R3737" i="1"/>
  <c r="P3737" i="1"/>
  <c r="O3737" i="1"/>
  <c r="N3737" i="1"/>
  <c r="S3736" i="1"/>
  <c r="R3736" i="1"/>
  <c r="P3736" i="1"/>
  <c r="O3736" i="1"/>
  <c r="N3736" i="1"/>
  <c r="S3735" i="1"/>
  <c r="R3735" i="1"/>
  <c r="P3735" i="1"/>
  <c r="O3735" i="1"/>
  <c r="N3735" i="1"/>
  <c r="S3734" i="1"/>
  <c r="R3734" i="1"/>
  <c r="P3734" i="1"/>
  <c r="O3734" i="1"/>
  <c r="N3734" i="1"/>
  <c r="S3733" i="1"/>
  <c r="R3733" i="1"/>
  <c r="P3733" i="1"/>
  <c r="O3733" i="1"/>
  <c r="N3733" i="1"/>
  <c r="S3732" i="1"/>
  <c r="R3732" i="1"/>
  <c r="P3732" i="1"/>
  <c r="O3732" i="1"/>
  <c r="N3732" i="1"/>
  <c r="S3731" i="1"/>
  <c r="R3731" i="1"/>
  <c r="P3731" i="1"/>
  <c r="O3731" i="1"/>
  <c r="N3731" i="1"/>
  <c r="S3730" i="1"/>
  <c r="R3730" i="1"/>
  <c r="P3730" i="1"/>
  <c r="O3730" i="1"/>
  <c r="N3730" i="1"/>
  <c r="S3729" i="1"/>
  <c r="R3729" i="1"/>
  <c r="P3729" i="1"/>
  <c r="O3729" i="1"/>
  <c r="N3729" i="1"/>
  <c r="S3728" i="1"/>
  <c r="R3728" i="1"/>
  <c r="P3728" i="1"/>
  <c r="O3728" i="1"/>
  <c r="N3728" i="1"/>
  <c r="S3727" i="1"/>
  <c r="R3727" i="1"/>
  <c r="P3727" i="1"/>
  <c r="O3727" i="1"/>
  <c r="N3727" i="1"/>
  <c r="S3726" i="1"/>
  <c r="R3726" i="1"/>
  <c r="P3726" i="1"/>
  <c r="O3726" i="1"/>
  <c r="N3726" i="1"/>
  <c r="S3725" i="1"/>
  <c r="R3725" i="1"/>
  <c r="P3725" i="1"/>
  <c r="O3725" i="1"/>
  <c r="N3725" i="1"/>
  <c r="S3724" i="1"/>
  <c r="R3724" i="1"/>
  <c r="P3724" i="1"/>
  <c r="O3724" i="1"/>
  <c r="N3724" i="1"/>
  <c r="S3723" i="1"/>
  <c r="R3723" i="1"/>
  <c r="P3723" i="1"/>
  <c r="O3723" i="1"/>
  <c r="N3723" i="1"/>
  <c r="S3722" i="1"/>
  <c r="R3722" i="1"/>
  <c r="P3722" i="1"/>
  <c r="O3722" i="1"/>
  <c r="N3722" i="1"/>
  <c r="S3721" i="1"/>
  <c r="R3721" i="1"/>
  <c r="P3721" i="1"/>
  <c r="O3721" i="1"/>
  <c r="N3721" i="1"/>
  <c r="S3720" i="1"/>
  <c r="R3720" i="1"/>
  <c r="P3720" i="1"/>
  <c r="O3720" i="1"/>
  <c r="N3720" i="1"/>
  <c r="S3719" i="1"/>
  <c r="R3719" i="1"/>
  <c r="P3719" i="1"/>
  <c r="O3719" i="1"/>
  <c r="N3719" i="1"/>
  <c r="S3718" i="1"/>
  <c r="R3718" i="1"/>
  <c r="P3718" i="1"/>
  <c r="O3718" i="1"/>
  <c r="N3718" i="1"/>
  <c r="S3717" i="1"/>
  <c r="R3717" i="1"/>
  <c r="P3717" i="1"/>
  <c r="O3717" i="1"/>
  <c r="N3717" i="1"/>
  <c r="S3716" i="1"/>
  <c r="R3716" i="1"/>
  <c r="P3716" i="1"/>
  <c r="O3716" i="1"/>
  <c r="N3716" i="1"/>
  <c r="S3715" i="1"/>
  <c r="R3715" i="1"/>
  <c r="P3715" i="1"/>
  <c r="O3715" i="1"/>
  <c r="N3715" i="1"/>
  <c r="S3714" i="1"/>
  <c r="R3714" i="1"/>
  <c r="P3714" i="1"/>
  <c r="O3714" i="1"/>
  <c r="N3714" i="1"/>
  <c r="S3713" i="1"/>
  <c r="R3713" i="1"/>
  <c r="P3713" i="1"/>
  <c r="O3713" i="1"/>
  <c r="N3713" i="1"/>
  <c r="S3712" i="1"/>
  <c r="R3712" i="1"/>
  <c r="P3712" i="1"/>
  <c r="O3712" i="1"/>
  <c r="N3712" i="1"/>
  <c r="S3711" i="1"/>
  <c r="R3711" i="1"/>
  <c r="P3711" i="1"/>
  <c r="O3711" i="1"/>
  <c r="N3711" i="1"/>
  <c r="S3710" i="1"/>
  <c r="R3710" i="1"/>
  <c r="P3710" i="1"/>
  <c r="O3710" i="1"/>
  <c r="N3710" i="1"/>
  <c r="S3709" i="1"/>
  <c r="R3709" i="1"/>
  <c r="P3709" i="1"/>
  <c r="O3709" i="1"/>
  <c r="N3709" i="1"/>
  <c r="S3708" i="1"/>
  <c r="R3708" i="1"/>
  <c r="P3708" i="1"/>
  <c r="O3708" i="1"/>
  <c r="N3708" i="1"/>
  <c r="S3707" i="1"/>
  <c r="R3707" i="1"/>
  <c r="P3707" i="1"/>
  <c r="O3707" i="1"/>
  <c r="N3707" i="1"/>
  <c r="S3706" i="1"/>
  <c r="R3706" i="1"/>
  <c r="P3706" i="1"/>
  <c r="O3706" i="1"/>
  <c r="N3706" i="1"/>
  <c r="S3705" i="1"/>
  <c r="R3705" i="1"/>
  <c r="P3705" i="1"/>
  <c r="O3705" i="1"/>
  <c r="N3705" i="1"/>
  <c r="S3704" i="1"/>
  <c r="R3704" i="1"/>
  <c r="P3704" i="1"/>
  <c r="O3704" i="1"/>
  <c r="N3704" i="1"/>
  <c r="S3703" i="1"/>
  <c r="R3703" i="1"/>
  <c r="P3703" i="1"/>
  <c r="O3703" i="1"/>
  <c r="N3703" i="1"/>
  <c r="S3702" i="1"/>
  <c r="R3702" i="1"/>
  <c r="P3702" i="1"/>
  <c r="O3702" i="1"/>
  <c r="N3702" i="1"/>
  <c r="S3701" i="1"/>
  <c r="R3701" i="1"/>
  <c r="P3701" i="1"/>
  <c r="O3701" i="1"/>
  <c r="N3701" i="1"/>
  <c r="S3700" i="1"/>
  <c r="R3700" i="1"/>
  <c r="P3700" i="1"/>
  <c r="O3700" i="1"/>
  <c r="N3700" i="1"/>
  <c r="S3699" i="1"/>
  <c r="R3699" i="1"/>
  <c r="P3699" i="1"/>
  <c r="O3699" i="1"/>
  <c r="N3699" i="1"/>
  <c r="S3698" i="1"/>
  <c r="R3698" i="1"/>
  <c r="P3698" i="1"/>
  <c r="O3698" i="1"/>
  <c r="N3698" i="1"/>
  <c r="S3697" i="1"/>
  <c r="R3697" i="1"/>
  <c r="P3697" i="1"/>
  <c r="O3697" i="1"/>
  <c r="N3697" i="1"/>
  <c r="S3696" i="1"/>
  <c r="R3696" i="1"/>
  <c r="P3696" i="1"/>
  <c r="O3696" i="1"/>
  <c r="N3696" i="1"/>
  <c r="S3695" i="1"/>
  <c r="R3695" i="1"/>
  <c r="P3695" i="1"/>
  <c r="O3695" i="1"/>
  <c r="N3695" i="1"/>
  <c r="S3694" i="1"/>
  <c r="R3694" i="1"/>
  <c r="P3694" i="1"/>
  <c r="O3694" i="1"/>
  <c r="N3694" i="1"/>
  <c r="S3693" i="1"/>
  <c r="R3693" i="1"/>
  <c r="P3693" i="1"/>
  <c r="O3693" i="1"/>
  <c r="N3693" i="1"/>
  <c r="S3692" i="1"/>
  <c r="R3692" i="1"/>
  <c r="P3692" i="1"/>
  <c r="O3692" i="1"/>
  <c r="N3692" i="1"/>
  <c r="S3691" i="1"/>
  <c r="R3691" i="1"/>
  <c r="P3691" i="1"/>
  <c r="O3691" i="1"/>
  <c r="N3691" i="1"/>
  <c r="S3690" i="1"/>
  <c r="R3690" i="1"/>
  <c r="P3690" i="1"/>
  <c r="O3690" i="1"/>
  <c r="N3690" i="1"/>
  <c r="S3689" i="1"/>
  <c r="R3689" i="1"/>
  <c r="P3689" i="1"/>
  <c r="O3689" i="1"/>
  <c r="N3689" i="1"/>
  <c r="S3688" i="1"/>
  <c r="R3688" i="1"/>
  <c r="P3688" i="1"/>
  <c r="O3688" i="1"/>
  <c r="N3688" i="1"/>
  <c r="S3687" i="1"/>
  <c r="R3687" i="1"/>
  <c r="P3687" i="1"/>
  <c r="O3687" i="1"/>
  <c r="N3687" i="1"/>
  <c r="S3686" i="1"/>
  <c r="R3686" i="1"/>
  <c r="P3686" i="1"/>
  <c r="O3686" i="1"/>
  <c r="N3686" i="1"/>
  <c r="S3685" i="1"/>
  <c r="R3685" i="1"/>
  <c r="P3685" i="1"/>
  <c r="O3685" i="1"/>
  <c r="N3685" i="1"/>
  <c r="S3684" i="1"/>
  <c r="R3684" i="1"/>
  <c r="P3684" i="1"/>
  <c r="O3684" i="1"/>
  <c r="N3684" i="1"/>
  <c r="S3683" i="1"/>
  <c r="R3683" i="1"/>
  <c r="P3683" i="1"/>
  <c r="O3683" i="1"/>
  <c r="N3683" i="1"/>
  <c r="S3682" i="1"/>
  <c r="R3682" i="1"/>
  <c r="P3682" i="1"/>
  <c r="O3682" i="1"/>
  <c r="N3682" i="1"/>
  <c r="S3681" i="1"/>
  <c r="R3681" i="1"/>
  <c r="P3681" i="1"/>
  <c r="O3681" i="1"/>
  <c r="N3681" i="1"/>
  <c r="S3680" i="1"/>
  <c r="R3680" i="1"/>
  <c r="P3680" i="1"/>
  <c r="O3680" i="1"/>
  <c r="N3680" i="1"/>
  <c r="S3679" i="1"/>
  <c r="R3679" i="1"/>
  <c r="P3679" i="1"/>
  <c r="O3679" i="1"/>
  <c r="N3679" i="1"/>
  <c r="S3678" i="1"/>
  <c r="R3678" i="1"/>
  <c r="P3678" i="1"/>
  <c r="O3678" i="1"/>
  <c r="N3678" i="1"/>
  <c r="S3677" i="1"/>
  <c r="R3677" i="1"/>
  <c r="P3677" i="1"/>
  <c r="O3677" i="1"/>
  <c r="N3677" i="1"/>
  <c r="S3676" i="1"/>
  <c r="R3676" i="1"/>
  <c r="P3676" i="1"/>
  <c r="O3676" i="1"/>
  <c r="N3676" i="1"/>
  <c r="S3675" i="1"/>
  <c r="R3675" i="1"/>
  <c r="P3675" i="1"/>
  <c r="O3675" i="1"/>
  <c r="N3675" i="1"/>
  <c r="S3674" i="1"/>
  <c r="R3674" i="1"/>
  <c r="P3674" i="1"/>
  <c r="O3674" i="1"/>
  <c r="N3674" i="1"/>
  <c r="S3673" i="1"/>
  <c r="R3673" i="1"/>
  <c r="P3673" i="1"/>
  <c r="O3673" i="1"/>
  <c r="N3673" i="1"/>
  <c r="S3672" i="1"/>
  <c r="R3672" i="1"/>
  <c r="P3672" i="1"/>
  <c r="O3672" i="1"/>
  <c r="N3672" i="1"/>
  <c r="S3671" i="1"/>
  <c r="R3671" i="1"/>
  <c r="P3671" i="1"/>
  <c r="O3671" i="1"/>
  <c r="N3671" i="1"/>
  <c r="S3670" i="1"/>
  <c r="R3670" i="1"/>
  <c r="P3670" i="1"/>
  <c r="O3670" i="1"/>
  <c r="N3670" i="1"/>
  <c r="S3669" i="1"/>
  <c r="R3669" i="1"/>
  <c r="P3669" i="1"/>
  <c r="O3669" i="1"/>
  <c r="N3669" i="1"/>
  <c r="S3668" i="1"/>
  <c r="R3668" i="1"/>
  <c r="P3668" i="1"/>
  <c r="O3668" i="1"/>
  <c r="N3668" i="1"/>
  <c r="S3667" i="1"/>
  <c r="R3667" i="1"/>
  <c r="P3667" i="1"/>
  <c r="O3667" i="1"/>
  <c r="N3667" i="1"/>
  <c r="S3666" i="1"/>
  <c r="R3666" i="1"/>
  <c r="P3666" i="1"/>
  <c r="O3666" i="1"/>
  <c r="N3666" i="1"/>
  <c r="S3665" i="1"/>
  <c r="R3665" i="1"/>
  <c r="P3665" i="1"/>
  <c r="O3665" i="1"/>
  <c r="N3665" i="1"/>
  <c r="S3664" i="1"/>
  <c r="R3664" i="1"/>
  <c r="P3664" i="1"/>
  <c r="O3664" i="1"/>
  <c r="N3664" i="1"/>
  <c r="S3663" i="1"/>
  <c r="R3663" i="1"/>
  <c r="P3663" i="1"/>
  <c r="O3663" i="1"/>
  <c r="N3663" i="1"/>
  <c r="S3662" i="1"/>
  <c r="R3662" i="1"/>
  <c r="P3662" i="1"/>
  <c r="O3662" i="1"/>
  <c r="N3662" i="1"/>
  <c r="S3661" i="1"/>
  <c r="R3661" i="1"/>
  <c r="P3661" i="1"/>
  <c r="O3661" i="1"/>
  <c r="N3661" i="1"/>
  <c r="S3660" i="1"/>
  <c r="R3660" i="1"/>
  <c r="P3660" i="1"/>
  <c r="O3660" i="1"/>
  <c r="N3660" i="1"/>
  <c r="S3659" i="1"/>
  <c r="R3659" i="1"/>
  <c r="P3659" i="1"/>
  <c r="O3659" i="1"/>
  <c r="N3659" i="1"/>
  <c r="S3658" i="1"/>
  <c r="R3658" i="1"/>
  <c r="P3658" i="1"/>
  <c r="O3658" i="1"/>
  <c r="N3658" i="1"/>
  <c r="S3657" i="1"/>
  <c r="R3657" i="1"/>
  <c r="P3657" i="1"/>
  <c r="O3657" i="1"/>
  <c r="N3657" i="1"/>
  <c r="S3656" i="1"/>
  <c r="R3656" i="1"/>
  <c r="P3656" i="1"/>
  <c r="O3656" i="1"/>
  <c r="N3656" i="1"/>
  <c r="S3655" i="1"/>
  <c r="R3655" i="1"/>
  <c r="P3655" i="1"/>
  <c r="O3655" i="1"/>
  <c r="N3655" i="1"/>
  <c r="S3654" i="1"/>
  <c r="R3654" i="1"/>
  <c r="P3654" i="1"/>
  <c r="O3654" i="1"/>
  <c r="N3654" i="1"/>
  <c r="S3653" i="1"/>
  <c r="R3653" i="1"/>
  <c r="P3653" i="1"/>
  <c r="O3653" i="1"/>
  <c r="N3653" i="1"/>
  <c r="S3652" i="1"/>
  <c r="R3652" i="1"/>
  <c r="P3652" i="1"/>
  <c r="O3652" i="1"/>
  <c r="N3652" i="1"/>
  <c r="S3651" i="1"/>
  <c r="R3651" i="1"/>
  <c r="P3651" i="1"/>
  <c r="O3651" i="1"/>
  <c r="N3651" i="1"/>
  <c r="S3650" i="1"/>
  <c r="R3650" i="1"/>
  <c r="P3650" i="1"/>
  <c r="O3650" i="1"/>
  <c r="N3650" i="1"/>
  <c r="S3649" i="1"/>
  <c r="R3649" i="1"/>
  <c r="P3649" i="1"/>
  <c r="O3649" i="1"/>
  <c r="N3649" i="1"/>
  <c r="S3648" i="1"/>
  <c r="R3648" i="1"/>
  <c r="P3648" i="1"/>
  <c r="O3648" i="1"/>
  <c r="N3648" i="1"/>
  <c r="S3647" i="1"/>
  <c r="R3647" i="1"/>
  <c r="P3647" i="1"/>
  <c r="O3647" i="1"/>
  <c r="N3647" i="1"/>
  <c r="S3646" i="1"/>
  <c r="R3646" i="1"/>
  <c r="P3646" i="1"/>
  <c r="O3646" i="1"/>
  <c r="N3646" i="1"/>
  <c r="S3645" i="1"/>
  <c r="R3645" i="1"/>
  <c r="P3645" i="1"/>
  <c r="O3645" i="1"/>
  <c r="N3645" i="1"/>
  <c r="S3644" i="1"/>
  <c r="R3644" i="1"/>
  <c r="P3644" i="1"/>
  <c r="O3644" i="1"/>
  <c r="N3644" i="1"/>
  <c r="S3643" i="1"/>
  <c r="R3643" i="1"/>
  <c r="P3643" i="1"/>
  <c r="O3643" i="1"/>
  <c r="N3643" i="1"/>
  <c r="S3642" i="1"/>
  <c r="R3642" i="1"/>
  <c r="P3642" i="1"/>
  <c r="O3642" i="1"/>
  <c r="N3642" i="1"/>
  <c r="S3641" i="1"/>
  <c r="R3641" i="1"/>
  <c r="P3641" i="1"/>
  <c r="O3641" i="1"/>
  <c r="N3641" i="1"/>
  <c r="S3640" i="1"/>
  <c r="R3640" i="1"/>
  <c r="P3640" i="1"/>
  <c r="O3640" i="1"/>
  <c r="N3640" i="1"/>
  <c r="S3639" i="1"/>
  <c r="R3639" i="1"/>
  <c r="P3639" i="1"/>
  <c r="O3639" i="1"/>
  <c r="N3639" i="1"/>
  <c r="S3638" i="1"/>
  <c r="R3638" i="1"/>
  <c r="P3638" i="1"/>
  <c r="O3638" i="1"/>
  <c r="N3638" i="1"/>
  <c r="S3637" i="1"/>
  <c r="R3637" i="1"/>
  <c r="P3637" i="1"/>
  <c r="O3637" i="1"/>
  <c r="N3637" i="1"/>
  <c r="S3636" i="1"/>
  <c r="R3636" i="1"/>
  <c r="P3636" i="1"/>
  <c r="O3636" i="1"/>
  <c r="N3636" i="1"/>
  <c r="S3635" i="1"/>
  <c r="R3635" i="1"/>
  <c r="P3635" i="1"/>
  <c r="O3635" i="1"/>
  <c r="N3635" i="1"/>
  <c r="S3634" i="1"/>
  <c r="R3634" i="1"/>
  <c r="P3634" i="1"/>
  <c r="O3634" i="1"/>
  <c r="N3634" i="1"/>
  <c r="S3633" i="1"/>
  <c r="R3633" i="1"/>
  <c r="P3633" i="1"/>
  <c r="O3633" i="1"/>
  <c r="N3633" i="1"/>
  <c r="S3632" i="1"/>
  <c r="R3632" i="1"/>
  <c r="P3632" i="1"/>
  <c r="O3632" i="1"/>
  <c r="N3632" i="1"/>
  <c r="S3631" i="1"/>
  <c r="R3631" i="1"/>
  <c r="P3631" i="1"/>
  <c r="O3631" i="1"/>
  <c r="N3631" i="1"/>
  <c r="S3630" i="1"/>
  <c r="R3630" i="1"/>
  <c r="P3630" i="1"/>
  <c r="O3630" i="1"/>
  <c r="N3630" i="1"/>
  <c r="S3629" i="1"/>
  <c r="R3629" i="1"/>
  <c r="P3629" i="1"/>
  <c r="O3629" i="1"/>
  <c r="N3629" i="1"/>
  <c r="S3628" i="1"/>
  <c r="R3628" i="1"/>
  <c r="P3628" i="1"/>
  <c r="O3628" i="1"/>
  <c r="N3628" i="1"/>
  <c r="S3627" i="1"/>
  <c r="R3627" i="1"/>
  <c r="P3627" i="1"/>
  <c r="O3627" i="1"/>
  <c r="N3627" i="1"/>
  <c r="S3626" i="1"/>
  <c r="R3626" i="1"/>
  <c r="P3626" i="1"/>
  <c r="O3626" i="1"/>
  <c r="N3626" i="1"/>
  <c r="S3625" i="1"/>
  <c r="R3625" i="1"/>
  <c r="P3625" i="1"/>
  <c r="O3625" i="1"/>
  <c r="N3625" i="1"/>
  <c r="S3624" i="1"/>
  <c r="R3624" i="1"/>
  <c r="P3624" i="1"/>
  <c r="O3624" i="1"/>
  <c r="N3624" i="1"/>
  <c r="S3623" i="1"/>
  <c r="R3623" i="1"/>
  <c r="P3623" i="1"/>
  <c r="O3623" i="1"/>
  <c r="N3623" i="1"/>
  <c r="S3622" i="1"/>
  <c r="R3622" i="1"/>
  <c r="P3622" i="1"/>
  <c r="O3622" i="1"/>
  <c r="N3622" i="1"/>
  <c r="S3621" i="1"/>
  <c r="R3621" i="1"/>
  <c r="P3621" i="1"/>
  <c r="O3621" i="1"/>
  <c r="N3621" i="1"/>
  <c r="S3620" i="1"/>
  <c r="R3620" i="1"/>
  <c r="P3620" i="1"/>
  <c r="O3620" i="1"/>
  <c r="N3620" i="1"/>
  <c r="S3619" i="1"/>
  <c r="R3619" i="1"/>
  <c r="P3619" i="1"/>
  <c r="O3619" i="1"/>
  <c r="N3619" i="1"/>
  <c r="S3618" i="1"/>
  <c r="R3618" i="1"/>
  <c r="P3618" i="1"/>
  <c r="O3618" i="1"/>
  <c r="N3618" i="1"/>
  <c r="S3617" i="1"/>
  <c r="R3617" i="1"/>
  <c r="P3617" i="1"/>
  <c r="O3617" i="1"/>
  <c r="N3617" i="1"/>
  <c r="S3616" i="1"/>
  <c r="R3616" i="1"/>
  <c r="P3616" i="1"/>
  <c r="O3616" i="1"/>
  <c r="N3616" i="1"/>
  <c r="S3615" i="1"/>
  <c r="R3615" i="1"/>
  <c r="P3615" i="1"/>
  <c r="O3615" i="1"/>
  <c r="N3615" i="1"/>
  <c r="S3614" i="1"/>
  <c r="R3614" i="1"/>
  <c r="P3614" i="1"/>
  <c r="O3614" i="1"/>
  <c r="N3614" i="1"/>
  <c r="S3613" i="1"/>
  <c r="R3613" i="1"/>
  <c r="P3613" i="1"/>
  <c r="O3613" i="1"/>
  <c r="N3613" i="1"/>
  <c r="S3612" i="1"/>
  <c r="R3612" i="1"/>
  <c r="P3612" i="1"/>
  <c r="O3612" i="1"/>
  <c r="N3612" i="1"/>
  <c r="S3611" i="1"/>
  <c r="R3611" i="1"/>
  <c r="P3611" i="1"/>
  <c r="O3611" i="1"/>
  <c r="N3611" i="1"/>
  <c r="S3610" i="1"/>
  <c r="R3610" i="1"/>
  <c r="P3610" i="1"/>
  <c r="O3610" i="1"/>
  <c r="N3610" i="1"/>
  <c r="S3609" i="1"/>
  <c r="R3609" i="1"/>
  <c r="P3609" i="1"/>
  <c r="O3609" i="1"/>
  <c r="N3609" i="1"/>
  <c r="S3608" i="1"/>
  <c r="R3608" i="1"/>
  <c r="P3608" i="1"/>
  <c r="O3608" i="1"/>
  <c r="N3608" i="1"/>
  <c r="S3607" i="1"/>
  <c r="R3607" i="1"/>
  <c r="P3607" i="1"/>
  <c r="O3607" i="1"/>
  <c r="N3607" i="1"/>
  <c r="S3606" i="1"/>
  <c r="R3606" i="1"/>
  <c r="P3606" i="1"/>
  <c r="O3606" i="1"/>
  <c r="N3606" i="1"/>
  <c r="S3605" i="1"/>
  <c r="R3605" i="1"/>
  <c r="P3605" i="1"/>
  <c r="O3605" i="1"/>
  <c r="N3605" i="1"/>
  <c r="S3604" i="1"/>
  <c r="R3604" i="1"/>
  <c r="P3604" i="1"/>
  <c r="O3604" i="1"/>
  <c r="N3604" i="1"/>
  <c r="S3603" i="1"/>
  <c r="R3603" i="1"/>
  <c r="P3603" i="1"/>
  <c r="O3603" i="1"/>
  <c r="N3603" i="1"/>
  <c r="S3602" i="1"/>
  <c r="R3602" i="1"/>
  <c r="P3602" i="1"/>
  <c r="O3602" i="1"/>
  <c r="N3602" i="1"/>
  <c r="S3601" i="1"/>
  <c r="R3601" i="1"/>
  <c r="P3601" i="1"/>
  <c r="O3601" i="1"/>
  <c r="N3601" i="1"/>
  <c r="S3600" i="1"/>
  <c r="R3600" i="1"/>
  <c r="P3600" i="1"/>
  <c r="O3600" i="1"/>
  <c r="N3600" i="1"/>
  <c r="S3599" i="1"/>
  <c r="R3599" i="1"/>
  <c r="P3599" i="1"/>
  <c r="O3599" i="1"/>
  <c r="N3599" i="1"/>
  <c r="S3598" i="1"/>
  <c r="R3598" i="1"/>
  <c r="P3598" i="1"/>
  <c r="O3598" i="1"/>
  <c r="N3598" i="1"/>
  <c r="S3597" i="1"/>
  <c r="R3597" i="1"/>
  <c r="P3597" i="1"/>
  <c r="O3597" i="1"/>
  <c r="N3597" i="1"/>
  <c r="S3596" i="1"/>
  <c r="R3596" i="1"/>
  <c r="P3596" i="1"/>
  <c r="O3596" i="1"/>
  <c r="N3596" i="1"/>
  <c r="S3595" i="1"/>
  <c r="R3595" i="1"/>
  <c r="P3595" i="1"/>
  <c r="O3595" i="1"/>
  <c r="N3595" i="1"/>
  <c r="S3594" i="1"/>
  <c r="R3594" i="1"/>
  <c r="P3594" i="1"/>
  <c r="O3594" i="1"/>
  <c r="N3594" i="1"/>
  <c r="S3593" i="1"/>
  <c r="R3593" i="1"/>
  <c r="P3593" i="1"/>
  <c r="O3593" i="1"/>
  <c r="N3593" i="1"/>
  <c r="S3592" i="1"/>
  <c r="R3592" i="1"/>
  <c r="P3592" i="1"/>
  <c r="O3592" i="1"/>
  <c r="N3592" i="1"/>
  <c r="S3591" i="1"/>
  <c r="R3591" i="1"/>
  <c r="P3591" i="1"/>
  <c r="O3591" i="1"/>
  <c r="N3591" i="1"/>
  <c r="S3590" i="1"/>
  <c r="R3590" i="1"/>
  <c r="P3590" i="1"/>
  <c r="O3590" i="1"/>
  <c r="N3590" i="1"/>
  <c r="S3589" i="1"/>
  <c r="R3589" i="1"/>
  <c r="P3589" i="1"/>
  <c r="O3589" i="1"/>
  <c r="N3589" i="1"/>
  <c r="S3588" i="1"/>
  <c r="R3588" i="1"/>
  <c r="P3588" i="1"/>
  <c r="O3588" i="1"/>
  <c r="N3588" i="1"/>
  <c r="S3587" i="1"/>
  <c r="R3587" i="1"/>
  <c r="P3587" i="1"/>
  <c r="O3587" i="1"/>
  <c r="N3587" i="1"/>
  <c r="S3586" i="1"/>
  <c r="R3586" i="1"/>
  <c r="P3586" i="1"/>
  <c r="O3586" i="1"/>
  <c r="N3586" i="1"/>
  <c r="S3585" i="1"/>
  <c r="R3585" i="1"/>
  <c r="P3585" i="1"/>
  <c r="O3585" i="1"/>
  <c r="N3585" i="1"/>
  <c r="S3584" i="1"/>
  <c r="R3584" i="1"/>
  <c r="P3584" i="1"/>
  <c r="O3584" i="1"/>
  <c r="N3584" i="1"/>
  <c r="S3583" i="1"/>
  <c r="R3583" i="1"/>
  <c r="P3583" i="1"/>
  <c r="O3583" i="1"/>
  <c r="N3583" i="1"/>
  <c r="S3582" i="1"/>
  <c r="R3582" i="1"/>
  <c r="P3582" i="1"/>
  <c r="O3582" i="1"/>
  <c r="N3582" i="1"/>
  <c r="S3581" i="1"/>
  <c r="R3581" i="1"/>
  <c r="P3581" i="1"/>
  <c r="O3581" i="1"/>
  <c r="N3581" i="1"/>
  <c r="S3580" i="1"/>
  <c r="R3580" i="1"/>
  <c r="P3580" i="1"/>
  <c r="O3580" i="1"/>
  <c r="N3580" i="1"/>
  <c r="S3579" i="1"/>
  <c r="R3579" i="1"/>
  <c r="P3579" i="1"/>
  <c r="O3579" i="1"/>
  <c r="N3579" i="1"/>
  <c r="S3578" i="1"/>
  <c r="R3578" i="1"/>
  <c r="P3578" i="1"/>
  <c r="O3578" i="1"/>
  <c r="N3578" i="1"/>
  <c r="S3577" i="1"/>
  <c r="R3577" i="1"/>
  <c r="P3577" i="1"/>
  <c r="O3577" i="1"/>
  <c r="N3577" i="1"/>
  <c r="S3576" i="1"/>
  <c r="R3576" i="1"/>
  <c r="P3576" i="1"/>
  <c r="O3576" i="1"/>
  <c r="N3576" i="1"/>
  <c r="S3575" i="1"/>
  <c r="R3575" i="1"/>
  <c r="P3575" i="1"/>
  <c r="O3575" i="1"/>
  <c r="N3575" i="1"/>
  <c r="S3574" i="1"/>
  <c r="R3574" i="1"/>
  <c r="P3574" i="1"/>
  <c r="O3574" i="1"/>
  <c r="N3574" i="1"/>
  <c r="S3573" i="1"/>
  <c r="R3573" i="1"/>
  <c r="P3573" i="1"/>
  <c r="O3573" i="1"/>
  <c r="N3573" i="1"/>
  <c r="S3572" i="1"/>
  <c r="R3572" i="1"/>
  <c r="P3572" i="1"/>
  <c r="O3572" i="1"/>
  <c r="N3572" i="1"/>
  <c r="S3571" i="1"/>
  <c r="R3571" i="1"/>
  <c r="P3571" i="1"/>
  <c r="O3571" i="1"/>
  <c r="N3571" i="1"/>
  <c r="S3570" i="1"/>
  <c r="R3570" i="1"/>
  <c r="P3570" i="1"/>
  <c r="O3570" i="1"/>
  <c r="N3570" i="1"/>
  <c r="S3569" i="1"/>
  <c r="R3569" i="1"/>
  <c r="P3569" i="1"/>
  <c r="O3569" i="1"/>
  <c r="N3569" i="1"/>
  <c r="S3568" i="1"/>
  <c r="R3568" i="1"/>
  <c r="P3568" i="1"/>
  <c r="O3568" i="1"/>
  <c r="N3568" i="1"/>
  <c r="S3567" i="1"/>
  <c r="R3567" i="1"/>
  <c r="P3567" i="1"/>
  <c r="O3567" i="1"/>
  <c r="N3567" i="1"/>
  <c r="S3566" i="1"/>
  <c r="R3566" i="1"/>
  <c r="P3566" i="1"/>
  <c r="O3566" i="1"/>
  <c r="N3566" i="1"/>
  <c r="S3565" i="1"/>
  <c r="R3565" i="1"/>
  <c r="P3565" i="1"/>
  <c r="O3565" i="1"/>
  <c r="N3565" i="1"/>
  <c r="S3564" i="1"/>
  <c r="R3564" i="1"/>
  <c r="P3564" i="1"/>
  <c r="O3564" i="1"/>
  <c r="N3564" i="1"/>
  <c r="S3563" i="1"/>
  <c r="R3563" i="1"/>
  <c r="P3563" i="1"/>
  <c r="O3563" i="1"/>
  <c r="N3563" i="1"/>
  <c r="S3562" i="1"/>
  <c r="R3562" i="1"/>
  <c r="P3562" i="1"/>
  <c r="O3562" i="1"/>
  <c r="N3562" i="1"/>
  <c r="S3561" i="1"/>
  <c r="R3561" i="1"/>
  <c r="P3561" i="1"/>
  <c r="O3561" i="1"/>
  <c r="N3561" i="1"/>
  <c r="S3560" i="1"/>
  <c r="R3560" i="1"/>
  <c r="P3560" i="1"/>
  <c r="O3560" i="1"/>
  <c r="N3560" i="1"/>
  <c r="S3559" i="1"/>
  <c r="R3559" i="1"/>
  <c r="P3559" i="1"/>
  <c r="O3559" i="1"/>
  <c r="N3559" i="1"/>
  <c r="S3558" i="1"/>
  <c r="R3558" i="1"/>
  <c r="P3558" i="1"/>
  <c r="O3558" i="1"/>
  <c r="N3558" i="1"/>
  <c r="S3557" i="1"/>
  <c r="R3557" i="1"/>
  <c r="P3557" i="1"/>
  <c r="O3557" i="1"/>
  <c r="N3557" i="1"/>
  <c r="S3556" i="1"/>
  <c r="R3556" i="1"/>
  <c r="P3556" i="1"/>
  <c r="O3556" i="1"/>
  <c r="N3556" i="1"/>
  <c r="S3555" i="1"/>
  <c r="R3555" i="1"/>
  <c r="P3555" i="1"/>
  <c r="O3555" i="1"/>
  <c r="N3555" i="1"/>
  <c r="S3554" i="1"/>
  <c r="R3554" i="1"/>
  <c r="P3554" i="1"/>
  <c r="O3554" i="1"/>
  <c r="N3554" i="1"/>
  <c r="S3553" i="1"/>
  <c r="R3553" i="1"/>
  <c r="P3553" i="1"/>
  <c r="O3553" i="1"/>
  <c r="N3553" i="1"/>
  <c r="S3552" i="1"/>
  <c r="R3552" i="1"/>
  <c r="P3552" i="1"/>
  <c r="O3552" i="1"/>
  <c r="N3552" i="1"/>
  <c r="S3551" i="1"/>
  <c r="R3551" i="1"/>
  <c r="P3551" i="1"/>
  <c r="O3551" i="1"/>
  <c r="N3551" i="1"/>
  <c r="S3550" i="1"/>
  <c r="R3550" i="1"/>
  <c r="P3550" i="1"/>
  <c r="O3550" i="1"/>
  <c r="N3550" i="1"/>
  <c r="S3549" i="1"/>
  <c r="R3549" i="1"/>
  <c r="P3549" i="1"/>
  <c r="O3549" i="1"/>
  <c r="N3549" i="1"/>
  <c r="S3548" i="1"/>
  <c r="R3548" i="1"/>
  <c r="P3548" i="1"/>
  <c r="O3548" i="1"/>
  <c r="N3548" i="1"/>
  <c r="S3547" i="1"/>
  <c r="R3547" i="1"/>
  <c r="P3547" i="1"/>
  <c r="O3547" i="1"/>
  <c r="N3547" i="1"/>
  <c r="S3546" i="1"/>
  <c r="R3546" i="1"/>
  <c r="P3546" i="1"/>
  <c r="O3546" i="1"/>
  <c r="N3546" i="1"/>
  <c r="S3545" i="1"/>
  <c r="R3545" i="1"/>
  <c r="P3545" i="1"/>
  <c r="O3545" i="1"/>
  <c r="N3545" i="1"/>
  <c r="S3544" i="1"/>
  <c r="R3544" i="1"/>
  <c r="P3544" i="1"/>
  <c r="O3544" i="1"/>
  <c r="N3544" i="1"/>
  <c r="S3543" i="1"/>
  <c r="R3543" i="1"/>
  <c r="P3543" i="1"/>
  <c r="O3543" i="1"/>
  <c r="N3543" i="1"/>
  <c r="S3542" i="1"/>
  <c r="R3542" i="1"/>
  <c r="P3542" i="1"/>
  <c r="O3542" i="1"/>
  <c r="N3542" i="1"/>
  <c r="S3541" i="1"/>
  <c r="R3541" i="1"/>
  <c r="P3541" i="1"/>
  <c r="O3541" i="1"/>
  <c r="N3541" i="1"/>
  <c r="S3540" i="1"/>
  <c r="R3540" i="1"/>
  <c r="P3540" i="1"/>
  <c r="O3540" i="1"/>
  <c r="N3540" i="1"/>
  <c r="S3539" i="1"/>
  <c r="R3539" i="1"/>
  <c r="P3539" i="1"/>
  <c r="O3539" i="1"/>
  <c r="N3539" i="1"/>
  <c r="S3538" i="1"/>
  <c r="R3538" i="1"/>
  <c r="P3538" i="1"/>
  <c r="O3538" i="1"/>
  <c r="N3538" i="1"/>
  <c r="S3537" i="1"/>
  <c r="R3537" i="1"/>
  <c r="P3537" i="1"/>
  <c r="O3537" i="1"/>
  <c r="N3537" i="1"/>
  <c r="S3536" i="1"/>
  <c r="R3536" i="1"/>
  <c r="P3536" i="1"/>
  <c r="O3536" i="1"/>
  <c r="N3536" i="1"/>
  <c r="S3535" i="1"/>
  <c r="R3535" i="1"/>
  <c r="P3535" i="1"/>
  <c r="O3535" i="1"/>
  <c r="N3535" i="1"/>
  <c r="S3534" i="1"/>
  <c r="R3534" i="1"/>
  <c r="P3534" i="1"/>
  <c r="O3534" i="1"/>
  <c r="N3534" i="1"/>
  <c r="S3533" i="1"/>
  <c r="R3533" i="1"/>
  <c r="P3533" i="1"/>
  <c r="O3533" i="1"/>
  <c r="N3533" i="1"/>
  <c r="S3532" i="1"/>
  <c r="R3532" i="1"/>
  <c r="P3532" i="1"/>
  <c r="O3532" i="1"/>
  <c r="N3532" i="1"/>
  <c r="S3531" i="1"/>
  <c r="R3531" i="1"/>
  <c r="P3531" i="1"/>
  <c r="O3531" i="1"/>
  <c r="N3531" i="1"/>
  <c r="S3530" i="1"/>
  <c r="R3530" i="1"/>
  <c r="P3530" i="1"/>
  <c r="O3530" i="1"/>
  <c r="N3530" i="1"/>
  <c r="S3529" i="1"/>
  <c r="R3529" i="1"/>
  <c r="P3529" i="1"/>
  <c r="O3529" i="1"/>
  <c r="N3529" i="1"/>
  <c r="S3528" i="1"/>
  <c r="R3528" i="1"/>
  <c r="P3528" i="1"/>
  <c r="O3528" i="1"/>
  <c r="N3528" i="1"/>
  <c r="S3527" i="1"/>
  <c r="R3527" i="1"/>
  <c r="P3527" i="1"/>
  <c r="O3527" i="1"/>
  <c r="N3527" i="1"/>
  <c r="S3526" i="1"/>
  <c r="R3526" i="1"/>
  <c r="P3526" i="1"/>
  <c r="O3526" i="1"/>
  <c r="N3526" i="1"/>
  <c r="S3525" i="1"/>
  <c r="R3525" i="1"/>
  <c r="P3525" i="1"/>
  <c r="O3525" i="1"/>
  <c r="N3525" i="1"/>
  <c r="S3524" i="1"/>
  <c r="R3524" i="1"/>
  <c r="P3524" i="1"/>
  <c r="O3524" i="1"/>
  <c r="N3524" i="1"/>
  <c r="S3523" i="1"/>
  <c r="R3523" i="1"/>
  <c r="P3523" i="1"/>
  <c r="O3523" i="1"/>
  <c r="N3523" i="1"/>
  <c r="S3522" i="1"/>
  <c r="R3522" i="1"/>
  <c r="P3522" i="1"/>
  <c r="O3522" i="1"/>
  <c r="N3522" i="1"/>
  <c r="S3521" i="1"/>
  <c r="R3521" i="1"/>
  <c r="P3521" i="1"/>
  <c r="O3521" i="1"/>
  <c r="N3521" i="1"/>
  <c r="S3520" i="1"/>
  <c r="R3520" i="1"/>
  <c r="P3520" i="1"/>
  <c r="O3520" i="1"/>
  <c r="N3520" i="1"/>
  <c r="S3519" i="1"/>
  <c r="R3519" i="1"/>
  <c r="P3519" i="1"/>
  <c r="O3519" i="1"/>
  <c r="N3519" i="1"/>
  <c r="S3518" i="1"/>
  <c r="R3518" i="1"/>
  <c r="P3518" i="1"/>
  <c r="O3518" i="1"/>
  <c r="N3518" i="1"/>
  <c r="S3517" i="1"/>
  <c r="R3517" i="1"/>
  <c r="P3517" i="1"/>
  <c r="O3517" i="1"/>
  <c r="N3517" i="1"/>
  <c r="S3516" i="1"/>
  <c r="R3516" i="1"/>
  <c r="P3516" i="1"/>
  <c r="O3516" i="1"/>
  <c r="N3516" i="1"/>
  <c r="S3515" i="1"/>
  <c r="R3515" i="1"/>
  <c r="P3515" i="1"/>
  <c r="O3515" i="1"/>
  <c r="N3515" i="1"/>
  <c r="S3514" i="1"/>
  <c r="R3514" i="1"/>
  <c r="P3514" i="1"/>
  <c r="O3514" i="1"/>
  <c r="N3514" i="1"/>
  <c r="S3513" i="1"/>
  <c r="R3513" i="1"/>
  <c r="P3513" i="1"/>
  <c r="O3513" i="1"/>
  <c r="N3513" i="1"/>
  <c r="S3512" i="1"/>
  <c r="R3512" i="1"/>
  <c r="P3512" i="1"/>
  <c r="O3512" i="1"/>
  <c r="N3512" i="1"/>
  <c r="S3511" i="1"/>
  <c r="R3511" i="1"/>
  <c r="P3511" i="1"/>
  <c r="O3511" i="1"/>
  <c r="N3511" i="1"/>
  <c r="S3510" i="1"/>
  <c r="R3510" i="1"/>
  <c r="P3510" i="1"/>
  <c r="O3510" i="1"/>
  <c r="N3510" i="1"/>
  <c r="S3509" i="1"/>
  <c r="R3509" i="1"/>
  <c r="P3509" i="1"/>
  <c r="O3509" i="1"/>
  <c r="N3509" i="1"/>
  <c r="S3508" i="1"/>
  <c r="R3508" i="1"/>
  <c r="P3508" i="1"/>
  <c r="O3508" i="1"/>
  <c r="N3508" i="1"/>
  <c r="S3507" i="1"/>
  <c r="R3507" i="1"/>
  <c r="P3507" i="1"/>
  <c r="O3507" i="1"/>
  <c r="N3507" i="1"/>
  <c r="S3506" i="1"/>
  <c r="R3506" i="1"/>
  <c r="P3506" i="1"/>
  <c r="O3506" i="1"/>
  <c r="N3506" i="1"/>
  <c r="S3505" i="1"/>
  <c r="R3505" i="1"/>
  <c r="P3505" i="1"/>
  <c r="O3505" i="1"/>
  <c r="N3505" i="1"/>
  <c r="S3504" i="1"/>
  <c r="R3504" i="1"/>
  <c r="P3504" i="1"/>
  <c r="O3504" i="1"/>
  <c r="N3504" i="1"/>
  <c r="S3503" i="1"/>
  <c r="R3503" i="1"/>
  <c r="P3503" i="1"/>
  <c r="O3503" i="1"/>
  <c r="N3503" i="1"/>
  <c r="S3502" i="1"/>
  <c r="R3502" i="1"/>
  <c r="P3502" i="1"/>
  <c r="O3502" i="1"/>
  <c r="N3502" i="1"/>
  <c r="S3501" i="1"/>
  <c r="R3501" i="1"/>
  <c r="P3501" i="1"/>
  <c r="O3501" i="1"/>
  <c r="N3501" i="1"/>
  <c r="S3500" i="1"/>
  <c r="R3500" i="1"/>
  <c r="P3500" i="1"/>
  <c r="O3500" i="1"/>
  <c r="N3500" i="1"/>
  <c r="S3499" i="1"/>
  <c r="R3499" i="1"/>
  <c r="P3499" i="1"/>
  <c r="O3499" i="1"/>
  <c r="N3499" i="1"/>
  <c r="S3498" i="1"/>
  <c r="R3498" i="1"/>
  <c r="P3498" i="1"/>
  <c r="O3498" i="1"/>
  <c r="N3498" i="1"/>
  <c r="S3497" i="1"/>
  <c r="R3497" i="1"/>
  <c r="P3497" i="1"/>
  <c r="O3497" i="1"/>
  <c r="N3497" i="1"/>
  <c r="S3496" i="1"/>
  <c r="R3496" i="1"/>
  <c r="P3496" i="1"/>
  <c r="O3496" i="1"/>
  <c r="N3496" i="1"/>
  <c r="S3495" i="1"/>
  <c r="R3495" i="1"/>
  <c r="P3495" i="1"/>
  <c r="O3495" i="1"/>
  <c r="N3495" i="1"/>
  <c r="S3494" i="1"/>
  <c r="R3494" i="1"/>
  <c r="P3494" i="1"/>
  <c r="O3494" i="1"/>
  <c r="N3494" i="1"/>
  <c r="S3493" i="1"/>
  <c r="R3493" i="1"/>
  <c r="P3493" i="1"/>
  <c r="O3493" i="1"/>
  <c r="N3493" i="1"/>
  <c r="S3492" i="1"/>
  <c r="R3492" i="1"/>
  <c r="P3492" i="1"/>
  <c r="O3492" i="1"/>
  <c r="N3492" i="1"/>
  <c r="S3491" i="1"/>
  <c r="R3491" i="1"/>
  <c r="P3491" i="1"/>
  <c r="O3491" i="1"/>
  <c r="N3491" i="1"/>
  <c r="S3490" i="1"/>
  <c r="R3490" i="1"/>
  <c r="P3490" i="1"/>
  <c r="O3490" i="1"/>
  <c r="N3490" i="1"/>
  <c r="S3489" i="1"/>
  <c r="R3489" i="1"/>
  <c r="P3489" i="1"/>
  <c r="O3489" i="1"/>
  <c r="N3489" i="1"/>
  <c r="S3488" i="1"/>
  <c r="R3488" i="1"/>
  <c r="P3488" i="1"/>
  <c r="O3488" i="1"/>
  <c r="N3488" i="1"/>
  <c r="S3487" i="1"/>
  <c r="R3487" i="1"/>
  <c r="P3487" i="1"/>
  <c r="O3487" i="1"/>
  <c r="N3487" i="1"/>
  <c r="S3486" i="1"/>
  <c r="R3486" i="1"/>
  <c r="P3486" i="1"/>
  <c r="O3486" i="1"/>
  <c r="N3486" i="1"/>
  <c r="S3485" i="1"/>
  <c r="R3485" i="1"/>
  <c r="P3485" i="1"/>
  <c r="O3485" i="1"/>
  <c r="N3485" i="1"/>
  <c r="S3484" i="1"/>
  <c r="R3484" i="1"/>
  <c r="P3484" i="1"/>
  <c r="O3484" i="1"/>
  <c r="N3484" i="1"/>
  <c r="S3483" i="1"/>
  <c r="R3483" i="1"/>
  <c r="P3483" i="1"/>
  <c r="O3483" i="1"/>
  <c r="N3483" i="1"/>
  <c r="S3482" i="1"/>
  <c r="R3482" i="1"/>
  <c r="P3482" i="1"/>
  <c r="O3482" i="1"/>
  <c r="N3482" i="1"/>
  <c r="S3481" i="1"/>
  <c r="R3481" i="1"/>
  <c r="P3481" i="1"/>
  <c r="O3481" i="1"/>
  <c r="N3481" i="1"/>
  <c r="S3480" i="1"/>
  <c r="R3480" i="1"/>
  <c r="P3480" i="1"/>
  <c r="O3480" i="1"/>
  <c r="N3480" i="1"/>
  <c r="S3479" i="1"/>
  <c r="R3479" i="1"/>
  <c r="P3479" i="1"/>
  <c r="O3479" i="1"/>
  <c r="N3479" i="1"/>
  <c r="S3478" i="1"/>
  <c r="R3478" i="1"/>
  <c r="P3478" i="1"/>
  <c r="O3478" i="1"/>
  <c r="N3478" i="1"/>
  <c r="S3477" i="1"/>
  <c r="R3477" i="1"/>
  <c r="P3477" i="1"/>
  <c r="O3477" i="1"/>
  <c r="N3477" i="1"/>
  <c r="S3476" i="1"/>
  <c r="R3476" i="1"/>
  <c r="P3476" i="1"/>
  <c r="O3476" i="1"/>
  <c r="N3476" i="1"/>
  <c r="S3475" i="1"/>
  <c r="R3475" i="1"/>
  <c r="P3475" i="1"/>
  <c r="O3475" i="1"/>
  <c r="N3475" i="1"/>
  <c r="S3474" i="1"/>
  <c r="R3474" i="1"/>
  <c r="P3474" i="1"/>
  <c r="O3474" i="1"/>
  <c r="N3474" i="1"/>
  <c r="S3473" i="1"/>
  <c r="R3473" i="1"/>
  <c r="P3473" i="1"/>
  <c r="O3473" i="1"/>
  <c r="N3473" i="1"/>
  <c r="S3472" i="1"/>
  <c r="R3472" i="1"/>
  <c r="P3472" i="1"/>
  <c r="O3472" i="1"/>
  <c r="N3472" i="1"/>
  <c r="S3471" i="1"/>
  <c r="R3471" i="1"/>
  <c r="P3471" i="1"/>
  <c r="O3471" i="1"/>
  <c r="N3471" i="1"/>
  <c r="S3470" i="1"/>
  <c r="R3470" i="1"/>
  <c r="P3470" i="1"/>
  <c r="O3470" i="1"/>
  <c r="N3470" i="1"/>
  <c r="S3469" i="1"/>
  <c r="R3469" i="1"/>
  <c r="P3469" i="1"/>
  <c r="O3469" i="1"/>
  <c r="N3469" i="1"/>
  <c r="S3468" i="1"/>
  <c r="R3468" i="1"/>
  <c r="P3468" i="1"/>
  <c r="O3468" i="1"/>
  <c r="N3468" i="1"/>
  <c r="S3467" i="1"/>
  <c r="R3467" i="1"/>
  <c r="P3467" i="1"/>
  <c r="O3467" i="1"/>
  <c r="N3467" i="1"/>
  <c r="S3466" i="1"/>
  <c r="R3466" i="1"/>
  <c r="P3466" i="1"/>
  <c r="O3466" i="1"/>
  <c r="N3466" i="1"/>
  <c r="S3465" i="1"/>
  <c r="R3465" i="1"/>
  <c r="P3465" i="1"/>
  <c r="O3465" i="1"/>
  <c r="N3465" i="1"/>
  <c r="S3464" i="1"/>
  <c r="R3464" i="1"/>
  <c r="P3464" i="1"/>
  <c r="O3464" i="1"/>
  <c r="N3464" i="1"/>
  <c r="S3463" i="1"/>
  <c r="R3463" i="1"/>
  <c r="P3463" i="1"/>
  <c r="O3463" i="1"/>
  <c r="N3463" i="1"/>
  <c r="S3462" i="1"/>
  <c r="R3462" i="1"/>
  <c r="P3462" i="1"/>
  <c r="O3462" i="1"/>
  <c r="N3462" i="1"/>
  <c r="S3461" i="1"/>
  <c r="R3461" i="1"/>
  <c r="P3461" i="1"/>
  <c r="O3461" i="1"/>
  <c r="N3461" i="1"/>
  <c r="S3460" i="1"/>
  <c r="R3460" i="1"/>
  <c r="P3460" i="1"/>
  <c r="O3460" i="1"/>
  <c r="N3460" i="1"/>
  <c r="S3459" i="1"/>
  <c r="R3459" i="1"/>
  <c r="P3459" i="1"/>
  <c r="O3459" i="1"/>
  <c r="N3459" i="1"/>
  <c r="S3458" i="1"/>
  <c r="R3458" i="1"/>
  <c r="P3458" i="1"/>
  <c r="O3458" i="1"/>
  <c r="N3458" i="1"/>
  <c r="S3457" i="1"/>
  <c r="R3457" i="1"/>
  <c r="P3457" i="1"/>
  <c r="O3457" i="1"/>
  <c r="N3457" i="1"/>
  <c r="S3456" i="1"/>
  <c r="R3456" i="1"/>
  <c r="P3456" i="1"/>
  <c r="O3456" i="1"/>
  <c r="N3456" i="1"/>
  <c r="S3455" i="1"/>
  <c r="R3455" i="1"/>
  <c r="P3455" i="1"/>
  <c r="O3455" i="1"/>
  <c r="N3455" i="1"/>
  <c r="S3454" i="1"/>
  <c r="R3454" i="1"/>
  <c r="P3454" i="1"/>
  <c r="O3454" i="1"/>
  <c r="N3454" i="1"/>
  <c r="S3453" i="1"/>
  <c r="R3453" i="1"/>
  <c r="P3453" i="1"/>
  <c r="O3453" i="1"/>
  <c r="N3453" i="1"/>
  <c r="S3452" i="1"/>
  <c r="R3452" i="1"/>
  <c r="P3452" i="1"/>
  <c r="O3452" i="1"/>
  <c r="N3452" i="1"/>
  <c r="S3451" i="1"/>
  <c r="R3451" i="1"/>
  <c r="P3451" i="1"/>
  <c r="O3451" i="1"/>
  <c r="N3451" i="1"/>
  <c r="S3450" i="1"/>
  <c r="R3450" i="1"/>
  <c r="P3450" i="1"/>
  <c r="O3450" i="1"/>
  <c r="N3450" i="1"/>
  <c r="S3449" i="1"/>
  <c r="R3449" i="1"/>
  <c r="P3449" i="1"/>
  <c r="O3449" i="1"/>
  <c r="N3449" i="1"/>
  <c r="S3448" i="1"/>
  <c r="R3448" i="1"/>
  <c r="P3448" i="1"/>
  <c r="O3448" i="1"/>
  <c r="N3448" i="1"/>
  <c r="S3447" i="1"/>
  <c r="R3447" i="1"/>
  <c r="P3447" i="1"/>
  <c r="O3447" i="1"/>
  <c r="N3447" i="1"/>
  <c r="S3446" i="1"/>
  <c r="R3446" i="1"/>
  <c r="P3446" i="1"/>
  <c r="O3446" i="1"/>
  <c r="N3446" i="1"/>
  <c r="S3445" i="1"/>
  <c r="R3445" i="1"/>
  <c r="P3445" i="1"/>
  <c r="O3445" i="1"/>
  <c r="N3445" i="1"/>
  <c r="S3444" i="1"/>
  <c r="R3444" i="1"/>
  <c r="P3444" i="1"/>
  <c r="O3444" i="1"/>
  <c r="N3444" i="1"/>
  <c r="S3443" i="1"/>
  <c r="R3443" i="1"/>
  <c r="P3443" i="1"/>
  <c r="O3443" i="1"/>
  <c r="N3443" i="1"/>
  <c r="S3442" i="1"/>
  <c r="R3442" i="1"/>
  <c r="P3442" i="1"/>
  <c r="O3442" i="1"/>
  <c r="N3442" i="1"/>
  <c r="S3441" i="1"/>
  <c r="R3441" i="1"/>
  <c r="P3441" i="1"/>
  <c r="O3441" i="1"/>
  <c r="N3441" i="1"/>
  <c r="S3440" i="1"/>
  <c r="R3440" i="1"/>
  <c r="P3440" i="1"/>
  <c r="O3440" i="1"/>
  <c r="N3440" i="1"/>
  <c r="S3439" i="1"/>
  <c r="R3439" i="1"/>
  <c r="P3439" i="1"/>
  <c r="O3439" i="1"/>
  <c r="N3439" i="1"/>
  <c r="S3438" i="1"/>
  <c r="R3438" i="1"/>
  <c r="P3438" i="1"/>
  <c r="O3438" i="1"/>
  <c r="N3438" i="1"/>
  <c r="S3437" i="1"/>
  <c r="R3437" i="1"/>
  <c r="P3437" i="1"/>
  <c r="O3437" i="1"/>
  <c r="N3437" i="1"/>
  <c r="S3436" i="1"/>
  <c r="R3436" i="1"/>
  <c r="P3436" i="1"/>
  <c r="O3436" i="1"/>
  <c r="N3436" i="1"/>
  <c r="S3435" i="1"/>
  <c r="R3435" i="1"/>
  <c r="P3435" i="1"/>
  <c r="O3435" i="1"/>
  <c r="N3435" i="1"/>
  <c r="S3434" i="1"/>
  <c r="R3434" i="1"/>
  <c r="P3434" i="1"/>
  <c r="O3434" i="1"/>
  <c r="N3434" i="1"/>
  <c r="S3433" i="1"/>
  <c r="R3433" i="1"/>
  <c r="P3433" i="1"/>
  <c r="O3433" i="1"/>
  <c r="N3433" i="1"/>
  <c r="S3432" i="1"/>
  <c r="R3432" i="1"/>
  <c r="P3432" i="1"/>
  <c r="O3432" i="1"/>
  <c r="N3432" i="1"/>
  <c r="S3431" i="1"/>
  <c r="R3431" i="1"/>
  <c r="P3431" i="1"/>
  <c r="O3431" i="1"/>
  <c r="N3431" i="1"/>
  <c r="S3430" i="1"/>
  <c r="R3430" i="1"/>
  <c r="P3430" i="1"/>
  <c r="O3430" i="1"/>
  <c r="N3430" i="1"/>
  <c r="S3429" i="1"/>
  <c r="R3429" i="1"/>
  <c r="P3429" i="1"/>
  <c r="O3429" i="1"/>
  <c r="N3429" i="1"/>
  <c r="S3428" i="1"/>
  <c r="R3428" i="1"/>
  <c r="P3428" i="1"/>
  <c r="O3428" i="1"/>
  <c r="N3428" i="1"/>
  <c r="S3427" i="1"/>
  <c r="R3427" i="1"/>
  <c r="P3427" i="1"/>
  <c r="O3427" i="1"/>
  <c r="N3427" i="1"/>
  <c r="S3426" i="1"/>
  <c r="R3426" i="1"/>
  <c r="P3426" i="1"/>
  <c r="O3426" i="1"/>
  <c r="N3426" i="1"/>
  <c r="S3425" i="1"/>
  <c r="R3425" i="1"/>
  <c r="P3425" i="1"/>
  <c r="O3425" i="1"/>
  <c r="N3425" i="1"/>
  <c r="S3424" i="1"/>
  <c r="R3424" i="1"/>
  <c r="P3424" i="1"/>
  <c r="O3424" i="1"/>
  <c r="N3424" i="1"/>
  <c r="S3423" i="1"/>
  <c r="R3423" i="1"/>
  <c r="P3423" i="1"/>
  <c r="O3423" i="1"/>
  <c r="N3423" i="1"/>
  <c r="S3422" i="1"/>
  <c r="R3422" i="1"/>
  <c r="P3422" i="1"/>
  <c r="O3422" i="1"/>
  <c r="N3422" i="1"/>
  <c r="S3421" i="1"/>
  <c r="R3421" i="1"/>
  <c r="P3421" i="1"/>
  <c r="O3421" i="1"/>
  <c r="N3421" i="1"/>
  <c r="S3420" i="1"/>
  <c r="R3420" i="1"/>
  <c r="P3420" i="1"/>
  <c r="O3420" i="1"/>
  <c r="N3420" i="1"/>
  <c r="S3419" i="1"/>
  <c r="R3419" i="1"/>
  <c r="P3419" i="1"/>
  <c r="O3419" i="1"/>
  <c r="N3419" i="1"/>
  <c r="S3418" i="1"/>
  <c r="R3418" i="1"/>
  <c r="P3418" i="1"/>
  <c r="O3418" i="1"/>
  <c r="N3418" i="1"/>
  <c r="S3417" i="1"/>
  <c r="R3417" i="1"/>
  <c r="P3417" i="1"/>
  <c r="O3417" i="1"/>
  <c r="N3417" i="1"/>
  <c r="S3416" i="1"/>
  <c r="R3416" i="1"/>
  <c r="P3416" i="1"/>
  <c r="O3416" i="1"/>
  <c r="N3416" i="1"/>
  <c r="S3415" i="1"/>
  <c r="R3415" i="1"/>
  <c r="P3415" i="1"/>
  <c r="O3415" i="1"/>
  <c r="N3415" i="1"/>
  <c r="S3414" i="1"/>
  <c r="R3414" i="1"/>
  <c r="P3414" i="1"/>
  <c r="O3414" i="1"/>
  <c r="N3414" i="1"/>
  <c r="S3413" i="1"/>
  <c r="R3413" i="1"/>
  <c r="P3413" i="1"/>
  <c r="O3413" i="1"/>
  <c r="N3413" i="1"/>
  <c r="S3412" i="1"/>
  <c r="R3412" i="1"/>
  <c r="P3412" i="1"/>
  <c r="O3412" i="1"/>
  <c r="N3412" i="1"/>
  <c r="S3411" i="1"/>
  <c r="R3411" i="1"/>
  <c r="P3411" i="1"/>
  <c r="O3411" i="1"/>
  <c r="N3411" i="1"/>
  <c r="S3410" i="1"/>
  <c r="R3410" i="1"/>
  <c r="P3410" i="1"/>
  <c r="O3410" i="1"/>
  <c r="N3410" i="1"/>
  <c r="S3409" i="1"/>
  <c r="R3409" i="1"/>
  <c r="P3409" i="1"/>
  <c r="O3409" i="1"/>
  <c r="N3409" i="1"/>
  <c r="S3408" i="1"/>
  <c r="R3408" i="1"/>
  <c r="P3408" i="1"/>
  <c r="O3408" i="1"/>
  <c r="N3408" i="1"/>
  <c r="S3407" i="1"/>
  <c r="R3407" i="1"/>
  <c r="P3407" i="1"/>
  <c r="O3407" i="1"/>
  <c r="N3407" i="1"/>
  <c r="S3406" i="1"/>
  <c r="R3406" i="1"/>
  <c r="P3406" i="1"/>
  <c r="O3406" i="1"/>
  <c r="N3406" i="1"/>
  <c r="S3405" i="1"/>
  <c r="R3405" i="1"/>
  <c r="P3405" i="1"/>
  <c r="O3405" i="1"/>
  <c r="N3405" i="1"/>
  <c r="S3404" i="1"/>
  <c r="R3404" i="1"/>
  <c r="P3404" i="1"/>
  <c r="O3404" i="1"/>
  <c r="N3404" i="1"/>
  <c r="S3403" i="1"/>
  <c r="R3403" i="1"/>
  <c r="P3403" i="1"/>
  <c r="O3403" i="1"/>
  <c r="N3403" i="1"/>
  <c r="S3402" i="1"/>
  <c r="R3402" i="1"/>
  <c r="P3402" i="1"/>
  <c r="O3402" i="1"/>
  <c r="N3402" i="1"/>
  <c r="S3401" i="1"/>
  <c r="R3401" i="1"/>
  <c r="P3401" i="1"/>
  <c r="O3401" i="1"/>
  <c r="N3401" i="1"/>
  <c r="S3400" i="1"/>
  <c r="R3400" i="1"/>
  <c r="P3400" i="1"/>
  <c r="O3400" i="1"/>
  <c r="N3400" i="1"/>
  <c r="S3399" i="1"/>
  <c r="R3399" i="1"/>
  <c r="P3399" i="1"/>
  <c r="O3399" i="1"/>
  <c r="N3399" i="1"/>
  <c r="S3398" i="1"/>
  <c r="R3398" i="1"/>
  <c r="P3398" i="1"/>
  <c r="O3398" i="1"/>
  <c r="N3398" i="1"/>
  <c r="S3397" i="1"/>
  <c r="R3397" i="1"/>
  <c r="P3397" i="1"/>
  <c r="O3397" i="1"/>
  <c r="N3397" i="1"/>
  <c r="S3396" i="1"/>
  <c r="R3396" i="1"/>
  <c r="P3396" i="1"/>
  <c r="O3396" i="1"/>
  <c r="N3396" i="1"/>
  <c r="S3395" i="1"/>
  <c r="R3395" i="1"/>
  <c r="P3395" i="1"/>
  <c r="O3395" i="1"/>
  <c r="N3395" i="1"/>
  <c r="S3394" i="1"/>
  <c r="R3394" i="1"/>
  <c r="P3394" i="1"/>
  <c r="O3394" i="1"/>
  <c r="N3394" i="1"/>
  <c r="S3393" i="1"/>
  <c r="R3393" i="1"/>
  <c r="P3393" i="1"/>
  <c r="O3393" i="1"/>
  <c r="N3393" i="1"/>
  <c r="S3392" i="1"/>
  <c r="R3392" i="1"/>
  <c r="P3392" i="1"/>
  <c r="O3392" i="1"/>
  <c r="N3392" i="1"/>
  <c r="S3391" i="1"/>
  <c r="R3391" i="1"/>
  <c r="P3391" i="1"/>
  <c r="O3391" i="1"/>
  <c r="N3391" i="1"/>
  <c r="S3390" i="1"/>
  <c r="R3390" i="1"/>
  <c r="P3390" i="1"/>
  <c r="O3390" i="1"/>
  <c r="N3390" i="1"/>
  <c r="S3389" i="1"/>
  <c r="R3389" i="1"/>
  <c r="P3389" i="1"/>
  <c r="O3389" i="1"/>
  <c r="N3389" i="1"/>
  <c r="S3388" i="1"/>
  <c r="R3388" i="1"/>
  <c r="P3388" i="1"/>
  <c r="O3388" i="1"/>
  <c r="N3388" i="1"/>
  <c r="S3387" i="1"/>
  <c r="R3387" i="1"/>
  <c r="P3387" i="1"/>
  <c r="O3387" i="1"/>
  <c r="N3387" i="1"/>
  <c r="S3386" i="1"/>
  <c r="R3386" i="1"/>
  <c r="P3386" i="1"/>
  <c r="O3386" i="1"/>
  <c r="N3386" i="1"/>
  <c r="S3385" i="1"/>
  <c r="R3385" i="1"/>
  <c r="P3385" i="1"/>
  <c r="O3385" i="1"/>
  <c r="N3385" i="1"/>
  <c r="S3384" i="1"/>
  <c r="R3384" i="1"/>
  <c r="P3384" i="1"/>
  <c r="O3384" i="1"/>
  <c r="N3384" i="1"/>
  <c r="S3383" i="1"/>
  <c r="R3383" i="1"/>
  <c r="P3383" i="1"/>
  <c r="O3383" i="1"/>
  <c r="N3383" i="1"/>
  <c r="S3382" i="1"/>
  <c r="R3382" i="1"/>
  <c r="P3382" i="1"/>
  <c r="O3382" i="1"/>
  <c r="N3382" i="1"/>
  <c r="S3381" i="1"/>
  <c r="R3381" i="1"/>
  <c r="P3381" i="1"/>
  <c r="O3381" i="1"/>
  <c r="N3381" i="1"/>
  <c r="S3380" i="1"/>
  <c r="R3380" i="1"/>
  <c r="P3380" i="1"/>
  <c r="O3380" i="1"/>
  <c r="N3380" i="1"/>
  <c r="S3379" i="1"/>
  <c r="R3379" i="1"/>
  <c r="P3379" i="1"/>
  <c r="O3379" i="1"/>
  <c r="N3379" i="1"/>
  <c r="S3378" i="1"/>
  <c r="R3378" i="1"/>
  <c r="P3378" i="1"/>
  <c r="O3378" i="1"/>
  <c r="N3378" i="1"/>
  <c r="S3377" i="1"/>
  <c r="R3377" i="1"/>
  <c r="P3377" i="1"/>
  <c r="O3377" i="1"/>
  <c r="N3377" i="1"/>
  <c r="S3376" i="1"/>
  <c r="R3376" i="1"/>
  <c r="P3376" i="1"/>
  <c r="O3376" i="1"/>
  <c r="N3376" i="1"/>
  <c r="S3375" i="1"/>
  <c r="R3375" i="1"/>
  <c r="P3375" i="1"/>
  <c r="O3375" i="1"/>
  <c r="N3375" i="1"/>
  <c r="S3374" i="1"/>
  <c r="R3374" i="1"/>
  <c r="P3374" i="1"/>
  <c r="O3374" i="1"/>
  <c r="N3374" i="1"/>
  <c r="S3373" i="1"/>
  <c r="R3373" i="1"/>
  <c r="P3373" i="1"/>
  <c r="O3373" i="1"/>
  <c r="N3373" i="1"/>
  <c r="S3372" i="1"/>
  <c r="R3372" i="1"/>
  <c r="P3372" i="1"/>
  <c r="O3372" i="1"/>
  <c r="N3372" i="1"/>
  <c r="S3371" i="1"/>
  <c r="R3371" i="1"/>
  <c r="P3371" i="1"/>
  <c r="O3371" i="1"/>
  <c r="N3371" i="1"/>
  <c r="S3370" i="1"/>
  <c r="R3370" i="1"/>
  <c r="P3370" i="1"/>
  <c r="O3370" i="1"/>
  <c r="N3370" i="1"/>
  <c r="S3369" i="1"/>
  <c r="R3369" i="1"/>
  <c r="P3369" i="1"/>
  <c r="O3369" i="1"/>
  <c r="N3369" i="1"/>
  <c r="S3368" i="1"/>
  <c r="R3368" i="1"/>
  <c r="P3368" i="1"/>
  <c r="O3368" i="1"/>
  <c r="N3368" i="1"/>
  <c r="S3367" i="1"/>
  <c r="R3367" i="1"/>
  <c r="P3367" i="1"/>
  <c r="O3367" i="1"/>
  <c r="N3367" i="1"/>
  <c r="S3366" i="1"/>
  <c r="R3366" i="1"/>
  <c r="P3366" i="1"/>
  <c r="O3366" i="1"/>
  <c r="N3366" i="1"/>
  <c r="S3365" i="1"/>
  <c r="R3365" i="1"/>
  <c r="P3365" i="1"/>
  <c r="O3365" i="1"/>
  <c r="N3365" i="1"/>
  <c r="S3364" i="1"/>
  <c r="R3364" i="1"/>
  <c r="P3364" i="1"/>
  <c r="O3364" i="1"/>
  <c r="N3364" i="1"/>
  <c r="S3363" i="1"/>
  <c r="R3363" i="1"/>
  <c r="P3363" i="1"/>
  <c r="O3363" i="1"/>
  <c r="N3363" i="1"/>
  <c r="S3362" i="1"/>
  <c r="R3362" i="1"/>
  <c r="P3362" i="1"/>
  <c r="O3362" i="1"/>
  <c r="N3362" i="1"/>
  <c r="S3361" i="1"/>
  <c r="R3361" i="1"/>
  <c r="P3361" i="1"/>
  <c r="O3361" i="1"/>
  <c r="N3361" i="1"/>
  <c r="S3360" i="1"/>
  <c r="R3360" i="1"/>
  <c r="P3360" i="1"/>
  <c r="O3360" i="1"/>
  <c r="N3360" i="1"/>
  <c r="S3359" i="1"/>
  <c r="R3359" i="1"/>
  <c r="P3359" i="1"/>
  <c r="O3359" i="1"/>
  <c r="N3359" i="1"/>
  <c r="S3358" i="1"/>
  <c r="R3358" i="1"/>
  <c r="P3358" i="1"/>
  <c r="O3358" i="1"/>
  <c r="N3358" i="1"/>
  <c r="S3357" i="1"/>
  <c r="R3357" i="1"/>
  <c r="P3357" i="1"/>
  <c r="O3357" i="1"/>
  <c r="N3357" i="1"/>
  <c r="S3356" i="1"/>
  <c r="R3356" i="1"/>
  <c r="P3356" i="1"/>
  <c r="O3356" i="1"/>
  <c r="N3356" i="1"/>
  <c r="S3355" i="1"/>
  <c r="R3355" i="1"/>
  <c r="P3355" i="1"/>
  <c r="O3355" i="1"/>
  <c r="N3355" i="1"/>
  <c r="S3354" i="1"/>
  <c r="R3354" i="1"/>
  <c r="P3354" i="1"/>
  <c r="O3354" i="1"/>
  <c r="N3354" i="1"/>
  <c r="S3353" i="1"/>
  <c r="R3353" i="1"/>
  <c r="P3353" i="1"/>
  <c r="O3353" i="1"/>
  <c r="N3353" i="1"/>
  <c r="S3352" i="1"/>
  <c r="R3352" i="1"/>
  <c r="P3352" i="1"/>
  <c r="O3352" i="1"/>
  <c r="N3352" i="1"/>
  <c r="S3351" i="1"/>
  <c r="R3351" i="1"/>
  <c r="P3351" i="1"/>
  <c r="O3351" i="1"/>
  <c r="N3351" i="1"/>
  <c r="S3350" i="1"/>
  <c r="R3350" i="1"/>
  <c r="P3350" i="1"/>
  <c r="O3350" i="1"/>
  <c r="N3350" i="1"/>
  <c r="S3349" i="1"/>
  <c r="R3349" i="1"/>
  <c r="P3349" i="1"/>
  <c r="O3349" i="1"/>
  <c r="N3349" i="1"/>
  <c r="S3348" i="1"/>
  <c r="R3348" i="1"/>
  <c r="P3348" i="1"/>
  <c r="O3348" i="1"/>
  <c r="N3348" i="1"/>
  <c r="S3347" i="1"/>
  <c r="R3347" i="1"/>
  <c r="P3347" i="1"/>
  <c r="O3347" i="1"/>
  <c r="N3347" i="1"/>
  <c r="S3346" i="1"/>
  <c r="R3346" i="1"/>
  <c r="P3346" i="1"/>
  <c r="O3346" i="1"/>
  <c r="N3346" i="1"/>
  <c r="S3345" i="1"/>
  <c r="R3345" i="1"/>
  <c r="P3345" i="1"/>
  <c r="O3345" i="1"/>
  <c r="N3345" i="1"/>
  <c r="S3344" i="1"/>
  <c r="R3344" i="1"/>
  <c r="P3344" i="1"/>
  <c r="O3344" i="1"/>
  <c r="N3344" i="1"/>
  <c r="S3343" i="1"/>
  <c r="R3343" i="1"/>
  <c r="P3343" i="1"/>
  <c r="O3343" i="1"/>
  <c r="N3343" i="1"/>
  <c r="S3342" i="1"/>
  <c r="R3342" i="1"/>
  <c r="P3342" i="1"/>
  <c r="O3342" i="1"/>
  <c r="N3342" i="1"/>
  <c r="S3341" i="1"/>
  <c r="R3341" i="1"/>
  <c r="P3341" i="1"/>
  <c r="O3341" i="1"/>
  <c r="N3341" i="1"/>
  <c r="S3340" i="1"/>
  <c r="R3340" i="1"/>
  <c r="P3340" i="1"/>
  <c r="O3340" i="1"/>
  <c r="N3340" i="1"/>
  <c r="S3339" i="1"/>
  <c r="R3339" i="1"/>
  <c r="P3339" i="1"/>
  <c r="O3339" i="1"/>
  <c r="N3339" i="1"/>
  <c r="S3338" i="1"/>
  <c r="R3338" i="1"/>
  <c r="P3338" i="1"/>
  <c r="O3338" i="1"/>
  <c r="N3338" i="1"/>
  <c r="S3337" i="1"/>
  <c r="R3337" i="1"/>
  <c r="P3337" i="1"/>
  <c r="O3337" i="1"/>
  <c r="N3337" i="1"/>
  <c r="S3336" i="1"/>
  <c r="R3336" i="1"/>
  <c r="P3336" i="1"/>
  <c r="O3336" i="1"/>
  <c r="N3336" i="1"/>
  <c r="S3335" i="1"/>
  <c r="R3335" i="1"/>
  <c r="P3335" i="1"/>
  <c r="O3335" i="1"/>
  <c r="N3335" i="1"/>
  <c r="S3334" i="1"/>
  <c r="R3334" i="1"/>
  <c r="P3334" i="1"/>
  <c r="O3334" i="1"/>
  <c r="N3334" i="1"/>
  <c r="S3333" i="1"/>
  <c r="R3333" i="1"/>
  <c r="P3333" i="1"/>
  <c r="O3333" i="1"/>
  <c r="N3333" i="1"/>
  <c r="S3332" i="1"/>
  <c r="R3332" i="1"/>
  <c r="P3332" i="1"/>
  <c r="O3332" i="1"/>
  <c r="N3332" i="1"/>
  <c r="S3331" i="1"/>
  <c r="R3331" i="1"/>
  <c r="P3331" i="1"/>
  <c r="O3331" i="1"/>
  <c r="N3331" i="1"/>
  <c r="S3330" i="1"/>
  <c r="R3330" i="1"/>
  <c r="P3330" i="1"/>
  <c r="O3330" i="1"/>
  <c r="N3330" i="1"/>
  <c r="S3329" i="1"/>
  <c r="R3329" i="1"/>
  <c r="P3329" i="1"/>
  <c r="O3329" i="1"/>
  <c r="N3329" i="1"/>
  <c r="S3328" i="1"/>
  <c r="R3328" i="1"/>
  <c r="P3328" i="1"/>
  <c r="O3328" i="1"/>
  <c r="N3328" i="1"/>
  <c r="S3327" i="1"/>
  <c r="R3327" i="1"/>
  <c r="P3327" i="1"/>
  <c r="O3327" i="1"/>
  <c r="N3327" i="1"/>
  <c r="S3326" i="1"/>
  <c r="R3326" i="1"/>
  <c r="P3326" i="1"/>
  <c r="O3326" i="1"/>
  <c r="N3326" i="1"/>
  <c r="S3325" i="1"/>
  <c r="R3325" i="1"/>
  <c r="P3325" i="1"/>
  <c r="O3325" i="1"/>
  <c r="N3325" i="1"/>
  <c r="S3324" i="1"/>
  <c r="R3324" i="1"/>
  <c r="P3324" i="1"/>
  <c r="O3324" i="1"/>
  <c r="N3324" i="1"/>
  <c r="S3323" i="1"/>
  <c r="R3323" i="1"/>
  <c r="P3323" i="1"/>
  <c r="O3323" i="1"/>
  <c r="N3323" i="1"/>
  <c r="S3322" i="1"/>
  <c r="R3322" i="1"/>
  <c r="P3322" i="1"/>
  <c r="O3322" i="1"/>
  <c r="N3322" i="1"/>
  <c r="S3321" i="1"/>
  <c r="R3321" i="1"/>
  <c r="P3321" i="1"/>
  <c r="O3321" i="1"/>
  <c r="N3321" i="1"/>
  <c r="S3320" i="1"/>
  <c r="R3320" i="1"/>
  <c r="P3320" i="1"/>
  <c r="O3320" i="1"/>
  <c r="N3320" i="1"/>
  <c r="S3319" i="1"/>
  <c r="R3319" i="1"/>
  <c r="P3319" i="1"/>
  <c r="O3319" i="1"/>
  <c r="N3319" i="1"/>
  <c r="S3318" i="1"/>
  <c r="R3318" i="1"/>
  <c r="P3318" i="1"/>
  <c r="O3318" i="1"/>
  <c r="N3318" i="1"/>
  <c r="S3317" i="1"/>
  <c r="R3317" i="1"/>
  <c r="P3317" i="1"/>
  <c r="O3317" i="1"/>
  <c r="N3317" i="1"/>
  <c r="S3316" i="1"/>
  <c r="R3316" i="1"/>
  <c r="P3316" i="1"/>
  <c r="O3316" i="1"/>
  <c r="N3316" i="1"/>
  <c r="S3315" i="1"/>
  <c r="R3315" i="1"/>
  <c r="P3315" i="1"/>
  <c r="O3315" i="1"/>
  <c r="N3315" i="1"/>
  <c r="S3314" i="1"/>
  <c r="R3314" i="1"/>
  <c r="P3314" i="1"/>
  <c r="O3314" i="1"/>
  <c r="N3314" i="1"/>
  <c r="S3313" i="1"/>
  <c r="R3313" i="1"/>
  <c r="P3313" i="1"/>
  <c r="O3313" i="1"/>
  <c r="N3313" i="1"/>
  <c r="S3312" i="1"/>
  <c r="R3312" i="1"/>
  <c r="P3312" i="1"/>
  <c r="O3312" i="1"/>
  <c r="N3312" i="1"/>
  <c r="S3311" i="1"/>
  <c r="R3311" i="1"/>
  <c r="P3311" i="1"/>
  <c r="O3311" i="1"/>
  <c r="N3311" i="1"/>
  <c r="S3310" i="1"/>
  <c r="R3310" i="1"/>
  <c r="P3310" i="1"/>
  <c r="O3310" i="1"/>
  <c r="N3310" i="1"/>
  <c r="S3309" i="1"/>
  <c r="R3309" i="1"/>
  <c r="P3309" i="1"/>
  <c r="O3309" i="1"/>
  <c r="N3309" i="1"/>
  <c r="S3308" i="1"/>
  <c r="R3308" i="1"/>
  <c r="P3308" i="1"/>
  <c r="O3308" i="1"/>
  <c r="N3308" i="1"/>
  <c r="S3307" i="1"/>
  <c r="R3307" i="1"/>
  <c r="P3307" i="1"/>
  <c r="O3307" i="1"/>
  <c r="N3307" i="1"/>
  <c r="S3306" i="1"/>
  <c r="R3306" i="1"/>
  <c r="P3306" i="1"/>
  <c r="O3306" i="1"/>
  <c r="N3306" i="1"/>
  <c r="S3305" i="1"/>
  <c r="R3305" i="1"/>
  <c r="P3305" i="1"/>
  <c r="O3305" i="1"/>
  <c r="N3305" i="1"/>
  <c r="S3304" i="1"/>
  <c r="R3304" i="1"/>
  <c r="P3304" i="1"/>
  <c r="O3304" i="1"/>
  <c r="N3304" i="1"/>
  <c r="S3303" i="1"/>
  <c r="R3303" i="1"/>
  <c r="P3303" i="1"/>
  <c r="O3303" i="1"/>
  <c r="N3303" i="1"/>
  <c r="S3302" i="1"/>
  <c r="R3302" i="1"/>
  <c r="P3302" i="1"/>
  <c r="O3302" i="1"/>
  <c r="N3302" i="1"/>
  <c r="S3301" i="1"/>
  <c r="R3301" i="1"/>
  <c r="P3301" i="1"/>
  <c r="O3301" i="1"/>
  <c r="N3301" i="1"/>
  <c r="S3300" i="1"/>
  <c r="R3300" i="1"/>
  <c r="P3300" i="1"/>
  <c r="O3300" i="1"/>
  <c r="N3300" i="1"/>
  <c r="S3299" i="1"/>
  <c r="R3299" i="1"/>
  <c r="P3299" i="1"/>
  <c r="O3299" i="1"/>
  <c r="N3299" i="1"/>
  <c r="S3298" i="1"/>
  <c r="R3298" i="1"/>
  <c r="P3298" i="1"/>
  <c r="O3298" i="1"/>
  <c r="N3298" i="1"/>
  <c r="S3297" i="1"/>
  <c r="R3297" i="1"/>
  <c r="P3297" i="1"/>
  <c r="O3297" i="1"/>
  <c r="N3297" i="1"/>
  <c r="S3296" i="1"/>
  <c r="R3296" i="1"/>
  <c r="P3296" i="1"/>
  <c r="O3296" i="1"/>
  <c r="N3296" i="1"/>
  <c r="S3295" i="1"/>
  <c r="R3295" i="1"/>
  <c r="P3295" i="1"/>
  <c r="O3295" i="1"/>
  <c r="N3295" i="1"/>
  <c r="S3294" i="1"/>
  <c r="R3294" i="1"/>
  <c r="P3294" i="1"/>
  <c r="O3294" i="1"/>
  <c r="N3294" i="1"/>
  <c r="S3293" i="1"/>
  <c r="R3293" i="1"/>
  <c r="P3293" i="1"/>
  <c r="O3293" i="1"/>
  <c r="N3293" i="1"/>
  <c r="S3292" i="1"/>
  <c r="R3292" i="1"/>
  <c r="P3292" i="1"/>
  <c r="O3292" i="1"/>
  <c r="N3292" i="1"/>
  <c r="S3291" i="1"/>
  <c r="R3291" i="1"/>
  <c r="P3291" i="1"/>
  <c r="O3291" i="1"/>
  <c r="N3291" i="1"/>
  <c r="S3290" i="1"/>
  <c r="R3290" i="1"/>
  <c r="P3290" i="1"/>
  <c r="O3290" i="1"/>
  <c r="N3290" i="1"/>
  <c r="S3289" i="1"/>
  <c r="R3289" i="1"/>
  <c r="P3289" i="1"/>
  <c r="O3289" i="1"/>
  <c r="N3289" i="1"/>
  <c r="S3288" i="1"/>
  <c r="R3288" i="1"/>
  <c r="P3288" i="1"/>
  <c r="O3288" i="1"/>
  <c r="N3288" i="1"/>
  <c r="S3287" i="1"/>
  <c r="R3287" i="1"/>
  <c r="P3287" i="1"/>
  <c r="O3287" i="1"/>
  <c r="N3287" i="1"/>
  <c r="S3286" i="1"/>
  <c r="R3286" i="1"/>
  <c r="P3286" i="1"/>
  <c r="O3286" i="1"/>
  <c r="N3286" i="1"/>
  <c r="S3285" i="1"/>
  <c r="R3285" i="1"/>
  <c r="P3285" i="1"/>
  <c r="O3285" i="1"/>
  <c r="N3285" i="1"/>
  <c r="S3284" i="1"/>
  <c r="R3284" i="1"/>
  <c r="P3284" i="1"/>
  <c r="O3284" i="1"/>
  <c r="N3284" i="1"/>
  <c r="S3283" i="1"/>
  <c r="R3283" i="1"/>
  <c r="P3283" i="1"/>
  <c r="O3283" i="1"/>
  <c r="N3283" i="1"/>
  <c r="S3282" i="1"/>
  <c r="R3282" i="1"/>
  <c r="P3282" i="1"/>
  <c r="O3282" i="1"/>
  <c r="N3282" i="1"/>
  <c r="S3281" i="1"/>
  <c r="R3281" i="1"/>
  <c r="P3281" i="1"/>
  <c r="O3281" i="1"/>
  <c r="N3281" i="1"/>
  <c r="S3280" i="1"/>
  <c r="R3280" i="1"/>
  <c r="P3280" i="1"/>
  <c r="O3280" i="1"/>
  <c r="N3280" i="1"/>
  <c r="S3279" i="1"/>
  <c r="R3279" i="1"/>
  <c r="P3279" i="1"/>
  <c r="O3279" i="1"/>
  <c r="N3279" i="1"/>
  <c r="S3278" i="1"/>
  <c r="R3278" i="1"/>
  <c r="P3278" i="1"/>
  <c r="O3278" i="1"/>
  <c r="N3278" i="1"/>
  <c r="S3277" i="1"/>
  <c r="R3277" i="1"/>
  <c r="P3277" i="1"/>
  <c r="O3277" i="1"/>
  <c r="N3277" i="1"/>
  <c r="S3276" i="1"/>
  <c r="R3276" i="1"/>
  <c r="P3276" i="1"/>
  <c r="O3276" i="1"/>
  <c r="N3276" i="1"/>
  <c r="S3275" i="1"/>
  <c r="R3275" i="1"/>
  <c r="P3275" i="1"/>
  <c r="O3275" i="1"/>
  <c r="N3275" i="1"/>
  <c r="S3274" i="1"/>
  <c r="R3274" i="1"/>
  <c r="P3274" i="1"/>
  <c r="O3274" i="1"/>
  <c r="N3274" i="1"/>
  <c r="S3273" i="1"/>
  <c r="R3273" i="1"/>
  <c r="P3273" i="1"/>
  <c r="O3273" i="1"/>
  <c r="N3273" i="1"/>
  <c r="S3272" i="1"/>
  <c r="R3272" i="1"/>
  <c r="P3272" i="1"/>
  <c r="O3272" i="1"/>
  <c r="N3272" i="1"/>
  <c r="S3271" i="1"/>
  <c r="R3271" i="1"/>
  <c r="P3271" i="1"/>
  <c r="O3271" i="1"/>
  <c r="N3271" i="1"/>
  <c r="S3270" i="1"/>
  <c r="R3270" i="1"/>
  <c r="P3270" i="1"/>
  <c r="O3270" i="1"/>
  <c r="N3270" i="1"/>
  <c r="S3269" i="1"/>
  <c r="R3269" i="1"/>
  <c r="P3269" i="1"/>
  <c r="O3269" i="1"/>
  <c r="N3269" i="1"/>
  <c r="S3268" i="1"/>
  <c r="R3268" i="1"/>
  <c r="P3268" i="1"/>
  <c r="O3268" i="1"/>
  <c r="N3268" i="1"/>
  <c r="S3267" i="1"/>
  <c r="R3267" i="1"/>
  <c r="P3267" i="1"/>
  <c r="O3267" i="1"/>
  <c r="N3267" i="1"/>
  <c r="S3266" i="1"/>
  <c r="R3266" i="1"/>
  <c r="P3266" i="1"/>
  <c r="O3266" i="1"/>
  <c r="N3266" i="1"/>
  <c r="S3265" i="1"/>
  <c r="R3265" i="1"/>
  <c r="P3265" i="1"/>
  <c r="O3265" i="1"/>
  <c r="N3265" i="1"/>
  <c r="S3264" i="1"/>
  <c r="R3264" i="1"/>
  <c r="P3264" i="1"/>
  <c r="O3264" i="1"/>
  <c r="N3264" i="1"/>
  <c r="S3263" i="1"/>
  <c r="R3263" i="1"/>
  <c r="P3263" i="1"/>
  <c r="O3263" i="1"/>
  <c r="N3263" i="1"/>
  <c r="S3262" i="1"/>
  <c r="R3262" i="1"/>
  <c r="P3262" i="1"/>
  <c r="O3262" i="1"/>
  <c r="N3262" i="1"/>
  <c r="S3261" i="1"/>
  <c r="R3261" i="1"/>
  <c r="P3261" i="1"/>
  <c r="O3261" i="1"/>
  <c r="N3261" i="1"/>
  <c r="S3260" i="1"/>
  <c r="R3260" i="1"/>
  <c r="P3260" i="1"/>
  <c r="O3260" i="1"/>
  <c r="N3260" i="1"/>
  <c r="S3259" i="1"/>
  <c r="R3259" i="1"/>
  <c r="P3259" i="1"/>
  <c r="O3259" i="1"/>
  <c r="N3259" i="1"/>
  <c r="S3258" i="1"/>
  <c r="R3258" i="1"/>
  <c r="P3258" i="1"/>
  <c r="O3258" i="1"/>
  <c r="N3258" i="1"/>
  <c r="S3257" i="1"/>
  <c r="R3257" i="1"/>
  <c r="P3257" i="1"/>
  <c r="O3257" i="1"/>
  <c r="N3257" i="1"/>
  <c r="S3256" i="1"/>
  <c r="R3256" i="1"/>
  <c r="P3256" i="1"/>
  <c r="O3256" i="1"/>
  <c r="N3256" i="1"/>
  <c r="S3255" i="1"/>
  <c r="R3255" i="1"/>
  <c r="P3255" i="1"/>
  <c r="O3255" i="1"/>
  <c r="N3255" i="1"/>
  <c r="S3254" i="1"/>
  <c r="R3254" i="1"/>
  <c r="P3254" i="1"/>
  <c r="O3254" i="1"/>
  <c r="N3254" i="1"/>
  <c r="S3253" i="1"/>
  <c r="R3253" i="1"/>
  <c r="P3253" i="1"/>
  <c r="O3253" i="1"/>
  <c r="N3253" i="1"/>
  <c r="S3252" i="1"/>
  <c r="R3252" i="1"/>
  <c r="P3252" i="1"/>
  <c r="O3252" i="1"/>
  <c r="N3252" i="1"/>
  <c r="S3251" i="1"/>
  <c r="R3251" i="1"/>
  <c r="P3251" i="1"/>
  <c r="O3251" i="1"/>
  <c r="N3251" i="1"/>
  <c r="S3250" i="1"/>
  <c r="R3250" i="1"/>
  <c r="P3250" i="1"/>
  <c r="O3250" i="1"/>
  <c r="N3250" i="1"/>
  <c r="S3249" i="1"/>
  <c r="R3249" i="1"/>
  <c r="P3249" i="1"/>
  <c r="O3249" i="1"/>
  <c r="N3249" i="1"/>
  <c r="S3248" i="1"/>
  <c r="R3248" i="1"/>
  <c r="P3248" i="1"/>
  <c r="O3248" i="1"/>
  <c r="N3248" i="1"/>
  <c r="S3247" i="1"/>
  <c r="R3247" i="1"/>
  <c r="P3247" i="1"/>
  <c r="O3247" i="1"/>
  <c r="N3247" i="1"/>
  <c r="S3246" i="1"/>
  <c r="R3246" i="1"/>
  <c r="P3246" i="1"/>
  <c r="O3246" i="1"/>
  <c r="N3246" i="1"/>
  <c r="S3245" i="1"/>
  <c r="R3245" i="1"/>
  <c r="P3245" i="1"/>
  <c r="O3245" i="1"/>
  <c r="N3245" i="1"/>
  <c r="S3244" i="1"/>
  <c r="R3244" i="1"/>
  <c r="P3244" i="1"/>
  <c r="O3244" i="1"/>
  <c r="N3244" i="1"/>
  <c r="S3243" i="1"/>
  <c r="R3243" i="1"/>
  <c r="P3243" i="1"/>
  <c r="O3243" i="1"/>
  <c r="N3243" i="1"/>
  <c r="S3242" i="1"/>
  <c r="R3242" i="1"/>
  <c r="P3242" i="1"/>
  <c r="O3242" i="1"/>
  <c r="N3242" i="1"/>
  <c r="S3241" i="1"/>
  <c r="R3241" i="1"/>
  <c r="P3241" i="1"/>
  <c r="O3241" i="1"/>
  <c r="N3241" i="1"/>
  <c r="S3240" i="1"/>
  <c r="R3240" i="1"/>
  <c r="P3240" i="1"/>
  <c r="O3240" i="1"/>
  <c r="N3240" i="1"/>
  <c r="S3239" i="1"/>
  <c r="R3239" i="1"/>
  <c r="P3239" i="1"/>
  <c r="O3239" i="1"/>
  <c r="N3239" i="1"/>
  <c r="S3238" i="1"/>
  <c r="R3238" i="1"/>
  <c r="P3238" i="1"/>
  <c r="O3238" i="1"/>
  <c r="N3238" i="1"/>
  <c r="S3237" i="1"/>
  <c r="R3237" i="1"/>
  <c r="P3237" i="1"/>
  <c r="O3237" i="1"/>
  <c r="N3237" i="1"/>
  <c r="S3236" i="1"/>
  <c r="R3236" i="1"/>
  <c r="P3236" i="1"/>
  <c r="O3236" i="1"/>
  <c r="N3236" i="1"/>
  <c r="S3235" i="1"/>
  <c r="R3235" i="1"/>
  <c r="P3235" i="1"/>
  <c r="O3235" i="1"/>
  <c r="N3235" i="1"/>
  <c r="S3234" i="1"/>
  <c r="R3234" i="1"/>
  <c r="P3234" i="1"/>
  <c r="O3234" i="1"/>
  <c r="N3234" i="1"/>
  <c r="S3233" i="1"/>
  <c r="R3233" i="1"/>
  <c r="P3233" i="1"/>
  <c r="O3233" i="1"/>
  <c r="N3233" i="1"/>
  <c r="S3232" i="1"/>
  <c r="R3232" i="1"/>
  <c r="P3232" i="1"/>
  <c r="O3232" i="1"/>
  <c r="N3232" i="1"/>
  <c r="S3231" i="1"/>
  <c r="R3231" i="1"/>
  <c r="P3231" i="1"/>
  <c r="O3231" i="1"/>
  <c r="N3231" i="1"/>
  <c r="S3230" i="1"/>
  <c r="R3230" i="1"/>
  <c r="P3230" i="1"/>
  <c r="O3230" i="1"/>
  <c r="N3230" i="1"/>
  <c r="S3229" i="1"/>
  <c r="R3229" i="1"/>
  <c r="P3229" i="1"/>
  <c r="O3229" i="1"/>
  <c r="N3229" i="1"/>
  <c r="S3228" i="1"/>
  <c r="R3228" i="1"/>
  <c r="P3228" i="1"/>
  <c r="O3228" i="1"/>
  <c r="N3228" i="1"/>
  <c r="S3227" i="1"/>
  <c r="R3227" i="1"/>
  <c r="P3227" i="1"/>
  <c r="O3227" i="1"/>
  <c r="N3227" i="1"/>
  <c r="S3226" i="1"/>
  <c r="R3226" i="1"/>
  <c r="P3226" i="1"/>
  <c r="O3226" i="1"/>
  <c r="N3226" i="1"/>
  <c r="S3225" i="1"/>
  <c r="R3225" i="1"/>
  <c r="P3225" i="1"/>
  <c r="O3225" i="1"/>
  <c r="N3225" i="1"/>
  <c r="S3224" i="1"/>
  <c r="R3224" i="1"/>
  <c r="P3224" i="1"/>
  <c r="O3224" i="1"/>
  <c r="N3224" i="1"/>
  <c r="S3223" i="1"/>
  <c r="R3223" i="1"/>
  <c r="P3223" i="1"/>
  <c r="O3223" i="1"/>
  <c r="N3223" i="1"/>
  <c r="S3222" i="1"/>
  <c r="R3222" i="1"/>
  <c r="P3222" i="1"/>
  <c r="O3222" i="1"/>
  <c r="N3222" i="1"/>
  <c r="S3221" i="1"/>
  <c r="R3221" i="1"/>
  <c r="P3221" i="1"/>
  <c r="O3221" i="1"/>
  <c r="N3221" i="1"/>
  <c r="S3220" i="1"/>
  <c r="R3220" i="1"/>
  <c r="P3220" i="1"/>
  <c r="O3220" i="1"/>
  <c r="N3220" i="1"/>
  <c r="S3219" i="1"/>
  <c r="R3219" i="1"/>
  <c r="P3219" i="1"/>
  <c r="O3219" i="1"/>
  <c r="N3219" i="1"/>
  <c r="S3218" i="1"/>
  <c r="R3218" i="1"/>
  <c r="P3218" i="1"/>
  <c r="O3218" i="1"/>
  <c r="N3218" i="1"/>
  <c r="S3217" i="1"/>
  <c r="R3217" i="1"/>
  <c r="P3217" i="1"/>
  <c r="O3217" i="1"/>
  <c r="N3217" i="1"/>
  <c r="S3216" i="1"/>
  <c r="R3216" i="1"/>
  <c r="P3216" i="1"/>
  <c r="O3216" i="1"/>
  <c r="N3216" i="1"/>
  <c r="S3215" i="1"/>
  <c r="R3215" i="1"/>
  <c r="P3215" i="1"/>
  <c r="O3215" i="1"/>
  <c r="N3215" i="1"/>
  <c r="S3214" i="1"/>
  <c r="R3214" i="1"/>
  <c r="P3214" i="1"/>
  <c r="O3214" i="1"/>
  <c r="N3214" i="1"/>
  <c r="S3213" i="1"/>
  <c r="R3213" i="1"/>
  <c r="P3213" i="1"/>
  <c r="O3213" i="1"/>
  <c r="N3213" i="1"/>
  <c r="S3212" i="1"/>
  <c r="R3212" i="1"/>
  <c r="P3212" i="1"/>
  <c r="O3212" i="1"/>
  <c r="N3212" i="1"/>
  <c r="S3211" i="1"/>
  <c r="R3211" i="1"/>
  <c r="P3211" i="1"/>
  <c r="O3211" i="1"/>
  <c r="N3211" i="1"/>
  <c r="S3210" i="1"/>
  <c r="R3210" i="1"/>
  <c r="P3210" i="1"/>
  <c r="O3210" i="1"/>
  <c r="N3210" i="1"/>
  <c r="S3209" i="1"/>
  <c r="R3209" i="1"/>
  <c r="P3209" i="1"/>
  <c r="O3209" i="1"/>
  <c r="N3209" i="1"/>
  <c r="S3208" i="1"/>
  <c r="R3208" i="1"/>
  <c r="P3208" i="1"/>
  <c r="O3208" i="1"/>
  <c r="N3208" i="1"/>
  <c r="S3207" i="1"/>
  <c r="R3207" i="1"/>
  <c r="P3207" i="1"/>
  <c r="O3207" i="1"/>
  <c r="N3207" i="1"/>
  <c r="S3206" i="1"/>
  <c r="R3206" i="1"/>
  <c r="P3206" i="1"/>
  <c r="O3206" i="1"/>
  <c r="N3206" i="1"/>
  <c r="S3205" i="1"/>
  <c r="R3205" i="1"/>
  <c r="P3205" i="1"/>
  <c r="O3205" i="1"/>
  <c r="N3205" i="1"/>
  <c r="S3204" i="1"/>
  <c r="R3204" i="1"/>
  <c r="P3204" i="1"/>
  <c r="O3204" i="1"/>
  <c r="N3204" i="1"/>
  <c r="S3203" i="1"/>
  <c r="R3203" i="1"/>
  <c r="P3203" i="1"/>
  <c r="O3203" i="1"/>
  <c r="N3203" i="1"/>
  <c r="S3202" i="1"/>
  <c r="R3202" i="1"/>
  <c r="P3202" i="1"/>
  <c r="O3202" i="1"/>
  <c r="N3202" i="1"/>
  <c r="S3201" i="1"/>
  <c r="R3201" i="1"/>
  <c r="P3201" i="1"/>
  <c r="O3201" i="1"/>
  <c r="N3201" i="1"/>
  <c r="S3200" i="1"/>
  <c r="R3200" i="1"/>
  <c r="P3200" i="1"/>
  <c r="O3200" i="1"/>
  <c r="N3200" i="1"/>
  <c r="S3199" i="1"/>
  <c r="R3199" i="1"/>
  <c r="P3199" i="1"/>
  <c r="O3199" i="1"/>
  <c r="N3199" i="1"/>
  <c r="S3198" i="1"/>
  <c r="R3198" i="1"/>
  <c r="P3198" i="1"/>
  <c r="O3198" i="1"/>
  <c r="N3198" i="1"/>
  <c r="S3197" i="1"/>
  <c r="R3197" i="1"/>
  <c r="P3197" i="1"/>
  <c r="O3197" i="1"/>
  <c r="N3197" i="1"/>
  <c r="S3196" i="1"/>
  <c r="R3196" i="1"/>
  <c r="P3196" i="1"/>
  <c r="O3196" i="1"/>
  <c r="N3196" i="1"/>
  <c r="S3195" i="1"/>
  <c r="R3195" i="1"/>
  <c r="P3195" i="1"/>
  <c r="O3195" i="1"/>
  <c r="N3195" i="1"/>
  <c r="S3194" i="1"/>
  <c r="R3194" i="1"/>
  <c r="P3194" i="1"/>
  <c r="O3194" i="1"/>
  <c r="N3194" i="1"/>
  <c r="S3193" i="1"/>
  <c r="R3193" i="1"/>
  <c r="P3193" i="1"/>
  <c r="O3193" i="1"/>
  <c r="N3193" i="1"/>
  <c r="S3192" i="1"/>
  <c r="R3192" i="1"/>
  <c r="P3192" i="1"/>
  <c r="O3192" i="1"/>
  <c r="N3192" i="1"/>
  <c r="S3191" i="1"/>
  <c r="R3191" i="1"/>
  <c r="P3191" i="1"/>
  <c r="O3191" i="1"/>
  <c r="N3191" i="1"/>
  <c r="S3190" i="1"/>
  <c r="R3190" i="1"/>
  <c r="P3190" i="1"/>
  <c r="O3190" i="1"/>
  <c r="N3190" i="1"/>
  <c r="S3189" i="1"/>
  <c r="R3189" i="1"/>
  <c r="P3189" i="1"/>
  <c r="O3189" i="1"/>
  <c r="N3189" i="1"/>
  <c r="S3188" i="1"/>
  <c r="R3188" i="1"/>
  <c r="P3188" i="1"/>
  <c r="O3188" i="1"/>
  <c r="N3188" i="1"/>
  <c r="S3187" i="1"/>
  <c r="R3187" i="1"/>
  <c r="P3187" i="1"/>
  <c r="O3187" i="1"/>
  <c r="N3187" i="1"/>
  <c r="S3186" i="1"/>
  <c r="R3186" i="1"/>
  <c r="P3186" i="1"/>
  <c r="O3186" i="1"/>
  <c r="N3186" i="1"/>
  <c r="S3185" i="1"/>
  <c r="R3185" i="1"/>
  <c r="P3185" i="1"/>
  <c r="O3185" i="1"/>
  <c r="N3185" i="1"/>
  <c r="S3184" i="1"/>
  <c r="R3184" i="1"/>
  <c r="P3184" i="1"/>
  <c r="O3184" i="1"/>
  <c r="N3184" i="1"/>
  <c r="S3183" i="1"/>
  <c r="R3183" i="1"/>
  <c r="P3183" i="1"/>
  <c r="O3183" i="1"/>
  <c r="N3183" i="1"/>
  <c r="S3182" i="1"/>
  <c r="R3182" i="1"/>
  <c r="P3182" i="1"/>
  <c r="O3182" i="1"/>
  <c r="N3182" i="1"/>
  <c r="S3181" i="1"/>
  <c r="R3181" i="1"/>
  <c r="P3181" i="1"/>
  <c r="O3181" i="1"/>
  <c r="N3181" i="1"/>
  <c r="S3180" i="1"/>
  <c r="R3180" i="1"/>
  <c r="P3180" i="1"/>
  <c r="O3180" i="1"/>
  <c r="N3180" i="1"/>
  <c r="S3179" i="1"/>
  <c r="R3179" i="1"/>
  <c r="P3179" i="1"/>
  <c r="O3179" i="1"/>
  <c r="N3179" i="1"/>
  <c r="S3178" i="1"/>
  <c r="R3178" i="1"/>
  <c r="P3178" i="1"/>
  <c r="O3178" i="1"/>
  <c r="N3178" i="1"/>
  <c r="S3177" i="1"/>
  <c r="R3177" i="1"/>
  <c r="P3177" i="1"/>
  <c r="O3177" i="1"/>
  <c r="N3177" i="1"/>
  <c r="S3176" i="1"/>
  <c r="R3176" i="1"/>
  <c r="P3176" i="1"/>
  <c r="O3176" i="1"/>
  <c r="N3176" i="1"/>
  <c r="S3175" i="1"/>
  <c r="R3175" i="1"/>
  <c r="P3175" i="1"/>
  <c r="O3175" i="1"/>
  <c r="N3175" i="1"/>
  <c r="S3174" i="1"/>
  <c r="R3174" i="1"/>
  <c r="P3174" i="1"/>
  <c r="O3174" i="1"/>
  <c r="N3174" i="1"/>
  <c r="S3173" i="1"/>
  <c r="R3173" i="1"/>
  <c r="P3173" i="1"/>
  <c r="O3173" i="1"/>
  <c r="N3173" i="1"/>
  <c r="S3172" i="1"/>
  <c r="R3172" i="1"/>
  <c r="P3172" i="1"/>
  <c r="O3172" i="1"/>
  <c r="N3172" i="1"/>
  <c r="S3171" i="1"/>
  <c r="R3171" i="1"/>
  <c r="P3171" i="1"/>
  <c r="O3171" i="1"/>
  <c r="N3171" i="1"/>
  <c r="S3170" i="1"/>
  <c r="R3170" i="1"/>
  <c r="P3170" i="1"/>
  <c r="O3170" i="1"/>
  <c r="N3170" i="1"/>
  <c r="S3169" i="1"/>
  <c r="R3169" i="1"/>
  <c r="P3169" i="1"/>
  <c r="O3169" i="1"/>
  <c r="N3169" i="1"/>
  <c r="S3168" i="1"/>
  <c r="R3168" i="1"/>
  <c r="P3168" i="1"/>
  <c r="O3168" i="1"/>
  <c r="N3168" i="1"/>
  <c r="S3167" i="1"/>
  <c r="R3167" i="1"/>
  <c r="P3167" i="1"/>
  <c r="O3167" i="1"/>
  <c r="N3167" i="1"/>
  <c r="S3166" i="1"/>
  <c r="R3166" i="1"/>
  <c r="P3166" i="1"/>
  <c r="O3166" i="1"/>
  <c r="N3166" i="1"/>
  <c r="S3165" i="1"/>
  <c r="R3165" i="1"/>
  <c r="P3165" i="1"/>
  <c r="O3165" i="1"/>
  <c r="N3165" i="1"/>
  <c r="S3164" i="1"/>
  <c r="R3164" i="1"/>
  <c r="P3164" i="1"/>
  <c r="O3164" i="1"/>
  <c r="N3164" i="1"/>
  <c r="S3163" i="1"/>
  <c r="R3163" i="1"/>
  <c r="P3163" i="1"/>
  <c r="O3163" i="1"/>
  <c r="N3163" i="1"/>
  <c r="S3162" i="1"/>
  <c r="R3162" i="1"/>
  <c r="P3162" i="1"/>
  <c r="O3162" i="1"/>
  <c r="N3162" i="1"/>
  <c r="S3161" i="1"/>
  <c r="R3161" i="1"/>
  <c r="P3161" i="1"/>
  <c r="O3161" i="1"/>
  <c r="N3161" i="1"/>
  <c r="S3160" i="1"/>
  <c r="R3160" i="1"/>
  <c r="P3160" i="1"/>
  <c r="O3160" i="1"/>
  <c r="N3160" i="1"/>
  <c r="S3159" i="1"/>
  <c r="R3159" i="1"/>
  <c r="P3159" i="1"/>
  <c r="O3159" i="1"/>
  <c r="N3159" i="1"/>
  <c r="S3158" i="1"/>
  <c r="R3158" i="1"/>
  <c r="P3158" i="1"/>
  <c r="O3158" i="1"/>
  <c r="N3158" i="1"/>
  <c r="S3157" i="1"/>
  <c r="R3157" i="1"/>
  <c r="P3157" i="1"/>
  <c r="O3157" i="1"/>
  <c r="N3157" i="1"/>
  <c r="S3156" i="1"/>
  <c r="R3156" i="1"/>
  <c r="P3156" i="1"/>
  <c r="O3156" i="1"/>
  <c r="N3156" i="1"/>
  <c r="S3155" i="1"/>
  <c r="R3155" i="1"/>
  <c r="P3155" i="1"/>
  <c r="O3155" i="1"/>
  <c r="N3155" i="1"/>
  <c r="S3154" i="1"/>
  <c r="R3154" i="1"/>
  <c r="P3154" i="1"/>
  <c r="O3154" i="1"/>
  <c r="N3154" i="1"/>
  <c r="S3153" i="1"/>
  <c r="R3153" i="1"/>
  <c r="P3153" i="1"/>
  <c r="O3153" i="1"/>
  <c r="N3153" i="1"/>
  <c r="S3152" i="1"/>
  <c r="R3152" i="1"/>
  <c r="P3152" i="1"/>
  <c r="O3152" i="1"/>
  <c r="N3152" i="1"/>
  <c r="S3151" i="1"/>
  <c r="R3151" i="1"/>
  <c r="P3151" i="1"/>
  <c r="O3151" i="1"/>
  <c r="N3151" i="1"/>
  <c r="S3150" i="1"/>
  <c r="R3150" i="1"/>
  <c r="P3150" i="1"/>
  <c r="O3150" i="1"/>
  <c r="N3150" i="1"/>
  <c r="S3149" i="1"/>
  <c r="R3149" i="1"/>
  <c r="P3149" i="1"/>
  <c r="O3149" i="1"/>
  <c r="N3149" i="1"/>
  <c r="S3148" i="1"/>
  <c r="R3148" i="1"/>
  <c r="P3148" i="1"/>
  <c r="O3148" i="1"/>
  <c r="N3148" i="1"/>
  <c r="S3147" i="1"/>
  <c r="R3147" i="1"/>
  <c r="P3147" i="1"/>
  <c r="O3147" i="1"/>
  <c r="N3147" i="1"/>
  <c r="S3146" i="1"/>
  <c r="R3146" i="1"/>
  <c r="P3146" i="1"/>
  <c r="O3146" i="1"/>
  <c r="N3146" i="1"/>
  <c r="S3145" i="1"/>
  <c r="R3145" i="1"/>
  <c r="P3145" i="1"/>
  <c r="O3145" i="1"/>
  <c r="N3145" i="1"/>
  <c r="S3144" i="1"/>
  <c r="R3144" i="1"/>
  <c r="P3144" i="1"/>
  <c r="O3144" i="1"/>
  <c r="N3144" i="1"/>
  <c r="S3143" i="1"/>
  <c r="R3143" i="1"/>
  <c r="P3143" i="1"/>
  <c r="O3143" i="1"/>
  <c r="N3143" i="1"/>
  <c r="S3142" i="1"/>
  <c r="R3142" i="1"/>
  <c r="P3142" i="1"/>
  <c r="O3142" i="1"/>
  <c r="N3142" i="1"/>
  <c r="S3141" i="1"/>
  <c r="R3141" i="1"/>
  <c r="P3141" i="1"/>
  <c r="O3141" i="1"/>
  <c r="N3141" i="1"/>
  <c r="S3140" i="1"/>
  <c r="R3140" i="1"/>
  <c r="P3140" i="1"/>
  <c r="O3140" i="1"/>
  <c r="N3140" i="1"/>
  <c r="S3139" i="1"/>
  <c r="R3139" i="1"/>
  <c r="P3139" i="1"/>
  <c r="O3139" i="1"/>
  <c r="N3139" i="1"/>
  <c r="S3138" i="1"/>
  <c r="R3138" i="1"/>
  <c r="P3138" i="1"/>
  <c r="O3138" i="1"/>
  <c r="N3138" i="1"/>
  <c r="S3137" i="1"/>
  <c r="R3137" i="1"/>
  <c r="P3137" i="1"/>
  <c r="O3137" i="1"/>
  <c r="N3137" i="1"/>
  <c r="S3136" i="1"/>
  <c r="R3136" i="1"/>
  <c r="P3136" i="1"/>
  <c r="O3136" i="1"/>
  <c r="N3136" i="1"/>
  <c r="S3135" i="1"/>
  <c r="R3135" i="1"/>
  <c r="P3135" i="1"/>
  <c r="O3135" i="1"/>
  <c r="N3135" i="1"/>
  <c r="S3134" i="1"/>
  <c r="R3134" i="1"/>
  <c r="P3134" i="1"/>
  <c r="O3134" i="1"/>
  <c r="N3134" i="1"/>
  <c r="S3133" i="1"/>
  <c r="R3133" i="1"/>
  <c r="P3133" i="1"/>
  <c r="O3133" i="1"/>
  <c r="N3133" i="1"/>
  <c r="S3132" i="1"/>
  <c r="R3132" i="1"/>
  <c r="P3132" i="1"/>
  <c r="O3132" i="1"/>
  <c r="N3132" i="1"/>
  <c r="S3131" i="1"/>
  <c r="R3131" i="1"/>
  <c r="P3131" i="1"/>
  <c r="O3131" i="1"/>
  <c r="N3131" i="1"/>
  <c r="S3130" i="1"/>
  <c r="R3130" i="1"/>
  <c r="P3130" i="1"/>
  <c r="O3130" i="1"/>
  <c r="N3130" i="1"/>
  <c r="S3129" i="1"/>
  <c r="R3129" i="1"/>
  <c r="P3129" i="1"/>
  <c r="O3129" i="1"/>
  <c r="N3129" i="1"/>
  <c r="S3128" i="1"/>
  <c r="R3128" i="1"/>
  <c r="P3128" i="1"/>
  <c r="O3128" i="1"/>
  <c r="N3128" i="1"/>
  <c r="S3127" i="1"/>
  <c r="R3127" i="1"/>
  <c r="P3127" i="1"/>
  <c r="O3127" i="1"/>
  <c r="N3127" i="1"/>
  <c r="S3126" i="1"/>
  <c r="R3126" i="1"/>
  <c r="P3126" i="1"/>
  <c r="O3126" i="1"/>
  <c r="N3126" i="1"/>
  <c r="S3125" i="1"/>
  <c r="R3125" i="1"/>
  <c r="P3125" i="1"/>
  <c r="O3125" i="1"/>
  <c r="N3125" i="1"/>
  <c r="S3124" i="1"/>
  <c r="R3124" i="1"/>
  <c r="P3124" i="1"/>
  <c r="O3124" i="1"/>
  <c r="N3124" i="1"/>
  <c r="S3123" i="1"/>
  <c r="R3123" i="1"/>
  <c r="P3123" i="1"/>
  <c r="O3123" i="1"/>
  <c r="N3123" i="1"/>
  <c r="S3122" i="1"/>
  <c r="R3122" i="1"/>
  <c r="P3122" i="1"/>
  <c r="O3122" i="1"/>
  <c r="N3122" i="1"/>
  <c r="S3121" i="1"/>
  <c r="R3121" i="1"/>
  <c r="P3121" i="1"/>
  <c r="O3121" i="1"/>
  <c r="N3121" i="1"/>
  <c r="S3120" i="1"/>
  <c r="R3120" i="1"/>
  <c r="P3120" i="1"/>
  <c r="O3120" i="1"/>
  <c r="N3120" i="1"/>
  <c r="S3119" i="1"/>
  <c r="R3119" i="1"/>
  <c r="P3119" i="1"/>
  <c r="O3119" i="1"/>
  <c r="N3119" i="1"/>
  <c r="S3118" i="1"/>
  <c r="R3118" i="1"/>
  <c r="P3118" i="1"/>
  <c r="O3118" i="1"/>
  <c r="N3118" i="1"/>
  <c r="S3117" i="1"/>
  <c r="R3117" i="1"/>
  <c r="P3117" i="1"/>
  <c r="O3117" i="1"/>
  <c r="N3117" i="1"/>
  <c r="S3116" i="1"/>
  <c r="R3116" i="1"/>
  <c r="P3116" i="1"/>
  <c r="O3116" i="1"/>
  <c r="N3116" i="1"/>
  <c r="S3115" i="1"/>
  <c r="R3115" i="1"/>
  <c r="P3115" i="1"/>
  <c r="O3115" i="1"/>
  <c r="N3115" i="1"/>
  <c r="S3114" i="1"/>
  <c r="R3114" i="1"/>
  <c r="P3114" i="1"/>
  <c r="O3114" i="1"/>
  <c r="N3114" i="1"/>
  <c r="S3113" i="1"/>
  <c r="R3113" i="1"/>
  <c r="P3113" i="1"/>
  <c r="O3113" i="1"/>
  <c r="N3113" i="1"/>
  <c r="S3112" i="1"/>
  <c r="R3112" i="1"/>
  <c r="P3112" i="1"/>
  <c r="O3112" i="1"/>
  <c r="N3112" i="1"/>
  <c r="S3111" i="1"/>
  <c r="R3111" i="1"/>
  <c r="P3111" i="1"/>
  <c r="O3111" i="1"/>
  <c r="N3111" i="1"/>
  <c r="S3110" i="1"/>
  <c r="R3110" i="1"/>
  <c r="P3110" i="1"/>
  <c r="O3110" i="1"/>
  <c r="N3110" i="1"/>
  <c r="S3109" i="1"/>
  <c r="R3109" i="1"/>
  <c r="P3109" i="1"/>
  <c r="O3109" i="1"/>
  <c r="N3109" i="1"/>
  <c r="S3108" i="1"/>
  <c r="R3108" i="1"/>
  <c r="P3108" i="1"/>
  <c r="O3108" i="1"/>
  <c r="N3108" i="1"/>
  <c r="S3107" i="1"/>
  <c r="R3107" i="1"/>
  <c r="P3107" i="1"/>
  <c r="O3107" i="1"/>
  <c r="N3107" i="1"/>
  <c r="S3106" i="1"/>
  <c r="R3106" i="1"/>
  <c r="P3106" i="1"/>
  <c r="O3106" i="1"/>
  <c r="N3106" i="1"/>
  <c r="S3105" i="1"/>
  <c r="R3105" i="1"/>
  <c r="P3105" i="1"/>
  <c r="O3105" i="1"/>
  <c r="N3105" i="1"/>
  <c r="S3104" i="1"/>
  <c r="R3104" i="1"/>
  <c r="P3104" i="1"/>
  <c r="O3104" i="1"/>
  <c r="N3104" i="1"/>
  <c r="S3103" i="1"/>
  <c r="R3103" i="1"/>
  <c r="P3103" i="1"/>
  <c r="O3103" i="1"/>
  <c r="N3103" i="1"/>
  <c r="S3102" i="1"/>
  <c r="R3102" i="1"/>
  <c r="P3102" i="1"/>
  <c r="O3102" i="1"/>
  <c r="N3102" i="1"/>
  <c r="S3101" i="1"/>
  <c r="R3101" i="1"/>
  <c r="P3101" i="1"/>
  <c r="O3101" i="1"/>
  <c r="N3101" i="1"/>
  <c r="S3100" i="1"/>
  <c r="R3100" i="1"/>
  <c r="P3100" i="1"/>
  <c r="O3100" i="1"/>
  <c r="N3100" i="1"/>
  <c r="S3099" i="1"/>
  <c r="R3099" i="1"/>
  <c r="P3099" i="1"/>
  <c r="O3099" i="1"/>
  <c r="N3099" i="1"/>
  <c r="S3098" i="1"/>
  <c r="R3098" i="1"/>
  <c r="P3098" i="1"/>
  <c r="O3098" i="1"/>
  <c r="N3098" i="1"/>
  <c r="S3097" i="1"/>
  <c r="R3097" i="1"/>
  <c r="P3097" i="1"/>
  <c r="O3097" i="1"/>
  <c r="N3097" i="1"/>
  <c r="S3096" i="1"/>
  <c r="R3096" i="1"/>
  <c r="P3096" i="1"/>
  <c r="O3096" i="1"/>
  <c r="N3096" i="1"/>
  <c r="S3095" i="1"/>
  <c r="R3095" i="1"/>
  <c r="P3095" i="1"/>
  <c r="O3095" i="1"/>
  <c r="N3095" i="1"/>
  <c r="S3094" i="1"/>
  <c r="R3094" i="1"/>
  <c r="P3094" i="1"/>
  <c r="O3094" i="1"/>
  <c r="N3094" i="1"/>
  <c r="S3093" i="1"/>
  <c r="R3093" i="1"/>
  <c r="P3093" i="1"/>
  <c r="O3093" i="1"/>
  <c r="N3093" i="1"/>
  <c r="S3092" i="1"/>
  <c r="R3092" i="1"/>
  <c r="P3092" i="1"/>
  <c r="O3092" i="1"/>
  <c r="N3092" i="1"/>
  <c r="S3091" i="1"/>
  <c r="R3091" i="1"/>
  <c r="P3091" i="1"/>
  <c r="O3091" i="1"/>
  <c r="N3091" i="1"/>
  <c r="S3090" i="1"/>
  <c r="R3090" i="1"/>
  <c r="P3090" i="1"/>
  <c r="O3090" i="1"/>
  <c r="N3090" i="1"/>
  <c r="S3089" i="1"/>
  <c r="R3089" i="1"/>
  <c r="P3089" i="1"/>
  <c r="O3089" i="1"/>
  <c r="N3089" i="1"/>
  <c r="S3088" i="1"/>
  <c r="R3088" i="1"/>
  <c r="P3088" i="1"/>
  <c r="O3088" i="1"/>
  <c r="N3088" i="1"/>
  <c r="S3087" i="1"/>
  <c r="R3087" i="1"/>
  <c r="P3087" i="1"/>
  <c r="O3087" i="1"/>
  <c r="N3087" i="1"/>
  <c r="S3086" i="1"/>
  <c r="R3086" i="1"/>
  <c r="P3086" i="1"/>
  <c r="O3086" i="1"/>
  <c r="N3086" i="1"/>
  <c r="S3085" i="1"/>
  <c r="R3085" i="1"/>
  <c r="P3085" i="1"/>
  <c r="O3085" i="1"/>
  <c r="N3085" i="1"/>
  <c r="S3084" i="1"/>
  <c r="R3084" i="1"/>
  <c r="P3084" i="1"/>
  <c r="O3084" i="1"/>
  <c r="N3084" i="1"/>
  <c r="S3083" i="1"/>
  <c r="R3083" i="1"/>
  <c r="P3083" i="1"/>
  <c r="O3083" i="1"/>
  <c r="N3083" i="1"/>
  <c r="S3082" i="1"/>
  <c r="R3082" i="1"/>
  <c r="P3082" i="1"/>
  <c r="O3082" i="1"/>
  <c r="N3082" i="1"/>
  <c r="S3081" i="1"/>
  <c r="R3081" i="1"/>
  <c r="P3081" i="1"/>
  <c r="O3081" i="1"/>
  <c r="N3081" i="1"/>
  <c r="S3080" i="1"/>
  <c r="R3080" i="1"/>
  <c r="P3080" i="1"/>
  <c r="O3080" i="1"/>
  <c r="N3080" i="1"/>
  <c r="S3079" i="1"/>
  <c r="R3079" i="1"/>
  <c r="P3079" i="1"/>
  <c r="O3079" i="1"/>
  <c r="N3079" i="1"/>
  <c r="S3078" i="1"/>
  <c r="R3078" i="1"/>
  <c r="P3078" i="1"/>
  <c r="O3078" i="1"/>
  <c r="N3078" i="1"/>
  <c r="S3077" i="1"/>
  <c r="R3077" i="1"/>
  <c r="P3077" i="1"/>
  <c r="O3077" i="1"/>
  <c r="N3077" i="1"/>
  <c r="S3076" i="1"/>
  <c r="R3076" i="1"/>
  <c r="P3076" i="1"/>
  <c r="O3076" i="1"/>
  <c r="N3076" i="1"/>
  <c r="S3075" i="1"/>
  <c r="R3075" i="1"/>
  <c r="P3075" i="1"/>
  <c r="O3075" i="1"/>
  <c r="N3075" i="1"/>
  <c r="S3074" i="1"/>
  <c r="R3074" i="1"/>
  <c r="P3074" i="1"/>
  <c r="O3074" i="1"/>
  <c r="N3074" i="1"/>
  <c r="S3073" i="1"/>
  <c r="R3073" i="1"/>
  <c r="P3073" i="1"/>
  <c r="O3073" i="1"/>
  <c r="N3073" i="1"/>
  <c r="S3072" i="1"/>
  <c r="R3072" i="1"/>
  <c r="P3072" i="1"/>
  <c r="O3072" i="1"/>
  <c r="N3072" i="1"/>
  <c r="S3071" i="1"/>
  <c r="R3071" i="1"/>
  <c r="P3071" i="1"/>
  <c r="O3071" i="1"/>
  <c r="N3071" i="1"/>
  <c r="S3070" i="1"/>
  <c r="R3070" i="1"/>
  <c r="P3070" i="1"/>
  <c r="O3070" i="1"/>
  <c r="N3070" i="1"/>
  <c r="S3069" i="1"/>
  <c r="R3069" i="1"/>
  <c r="P3069" i="1"/>
  <c r="O3069" i="1"/>
  <c r="N3069" i="1"/>
  <c r="S3068" i="1"/>
  <c r="R3068" i="1"/>
  <c r="P3068" i="1"/>
  <c r="O3068" i="1"/>
  <c r="N3068" i="1"/>
  <c r="S3067" i="1"/>
  <c r="R3067" i="1"/>
  <c r="P3067" i="1"/>
  <c r="O3067" i="1"/>
  <c r="N3067" i="1"/>
  <c r="S3066" i="1"/>
  <c r="R3066" i="1"/>
  <c r="P3066" i="1"/>
  <c r="O3066" i="1"/>
  <c r="N3066" i="1"/>
  <c r="S3065" i="1"/>
  <c r="R3065" i="1"/>
  <c r="P3065" i="1"/>
  <c r="O3065" i="1"/>
  <c r="N3065" i="1"/>
  <c r="S3064" i="1"/>
  <c r="R3064" i="1"/>
  <c r="P3064" i="1"/>
  <c r="O3064" i="1"/>
  <c r="N3064" i="1"/>
  <c r="S3063" i="1"/>
  <c r="R3063" i="1"/>
  <c r="P3063" i="1"/>
  <c r="O3063" i="1"/>
  <c r="N3063" i="1"/>
  <c r="S3062" i="1"/>
  <c r="R3062" i="1"/>
  <c r="P3062" i="1"/>
  <c r="O3062" i="1"/>
  <c r="N3062" i="1"/>
  <c r="S3061" i="1"/>
  <c r="R3061" i="1"/>
  <c r="P3061" i="1"/>
  <c r="O3061" i="1"/>
  <c r="N3061" i="1"/>
  <c r="S3060" i="1"/>
  <c r="R3060" i="1"/>
  <c r="P3060" i="1"/>
  <c r="O3060" i="1"/>
  <c r="N3060" i="1"/>
  <c r="S3059" i="1"/>
  <c r="R3059" i="1"/>
  <c r="P3059" i="1"/>
  <c r="O3059" i="1"/>
  <c r="N3059" i="1"/>
  <c r="S3058" i="1"/>
  <c r="R3058" i="1"/>
  <c r="P3058" i="1"/>
  <c r="O3058" i="1"/>
  <c r="N3058" i="1"/>
  <c r="S3057" i="1"/>
  <c r="R3057" i="1"/>
  <c r="P3057" i="1"/>
  <c r="O3057" i="1"/>
  <c r="N3057" i="1"/>
  <c r="S3056" i="1"/>
  <c r="R3056" i="1"/>
  <c r="P3056" i="1"/>
  <c r="O3056" i="1"/>
  <c r="N3056" i="1"/>
  <c r="S3055" i="1"/>
  <c r="R3055" i="1"/>
  <c r="P3055" i="1"/>
  <c r="O3055" i="1"/>
  <c r="N3055" i="1"/>
  <c r="S3054" i="1"/>
  <c r="R3054" i="1"/>
  <c r="P3054" i="1"/>
  <c r="O3054" i="1"/>
  <c r="N3054" i="1"/>
  <c r="S3053" i="1"/>
  <c r="R3053" i="1"/>
  <c r="P3053" i="1"/>
  <c r="O3053" i="1"/>
  <c r="N3053" i="1"/>
  <c r="S3052" i="1"/>
  <c r="R3052" i="1"/>
  <c r="P3052" i="1"/>
  <c r="O3052" i="1"/>
  <c r="N3052" i="1"/>
  <c r="S3051" i="1"/>
  <c r="R3051" i="1"/>
  <c r="P3051" i="1"/>
  <c r="O3051" i="1"/>
  <c r="N3051" i="1"/>
  <c r="S3050" i="1"/>
  <c r="R3050" i="1"/>
  <c r="P3050" i="1"/>
  <c r="O3050" i="1"/>
  <c r="N3050" i="1"/>
  <c r="S3049" i="1"/>
  <c r="R3049" i="1"/>
  <c r="P3049" i="1"/>
  <c r="O3049" i="1"/>
  <c r="N3049" i="1"/>
  <c r="S3048" i="1"/>
  <c r="R3048" i="1"/>
  <c r="P3048" i="1"/>
  <c r="O3048" i="1"/>
  <c r="N3048" i="1"/>
  <c r="S3047" i="1"/>
  <c r="R3047" i="1"/>
  <c r="P3047" i="1"/>
  <c r="O3047" i="1"/>
  <c r="N3047" i="1"/>
  <c r="S3046" i="1"/>
  <c r="R3046" i="1"/>
  <c r="P3046" i="1"/>
  <c r="O3046" i="1"/>
  <c r="N3046" i="1"/>
  <c r="S3045" i="1"/>
  <c r="R3045" i="1"/>
  <c r="P3045" i="1"/>
  <c r="O3045" i="1"/>
  <c r="N3045" i="1"/>
  <c r="S3044" i="1"/>
  <c r="R3044" i="1"/>
  <c r="P3044" i="1"/>
  <c r="O3044" i="1"/>
  <c r="N3044" i="1"/>
  <c r="S3043" i="1"/>
  <c r="R3043" i="1"/>
  <c r="P3043" i="1"/>
  <c r="O3043" i="1"/>
  <c r="N3043" i="1"/>
  <c r="S3042" i="1"/>
  <c r="R3042" i="1"/>
  <c r="P3042" i="1"/>
  <c r="O3042" i="1"/>
  <c r="N3042" i="1"/>
  <c r="S3041" i="1"/>
  <c r="R3041" i="1"/>
  <c r="P3041" i="1"/>
  <c r="O3041" i="1"/>
  <c r="N3041" i="1"/>
  <c r="S3040" i="1"/>
  <c r="R3040" i="1"/>
  <c r="P3040" i="1"/>
  <c r="O3040" i="1"/>
  <c r="N3040" i="1"/>
  <c r="S3039" i="1"/>
  <c r="R3039" i="1"/>
  <c r="P3039" i="1"/>
  <c r="O3039" i="1"/>
  <c r="N3039" i="1"/>
  <c r="S3038" i="1"/>
  <c r="R3038" i="1"/>
  <c r="P3038" i="1"/>
  <c r="O3038" i="1"/>
  <c r="N3038" i="1"/>
  <c r="S3037" i="1"/>
  <c r="R3037" i="1"/>
  <c r="P3037" i="1"/>
  <c r="O3037" i="1"/>
  <c r="N3037" i="1"/>
  <c r="S3036" i="1"/>
  <c r="R3036" i="1"/>
  <c r="P3036" i="1"/>
  <c r="O3036" i="1"/>
  <c r="N3036" i="1"/>
  <c r="S3035" i="1"/>
  <c r="R3035" i="1"/>
  <c r="P3035" i="1"/>
  <c r="O3035" i="1"/>
  <c r="N3035" i="1"/>
  <c r="S3034" i="1"/>
  <c r="R3034" i="1"/>
  <c r="P3034" i="1"/>
  <c r="O3034" i="1"/>
  <c r="N3034" i="1"/>
  <c r="S3033" i="1"/>
  <c r="R3033" i="1"/>
  <c r="P3033" i="1"/>
  <c r="O3033" i="1"/>
  <c r="N3033" i="1"/>
  <c r="S3032" i="1"/>
  <c r="R3032" i="1"/>
  <c r="P3032" i="1"/>
  <c r="O3032" i="1"/>
  <c r="N3032" i="1"/>
  <c r="S3031" i="1"/>
  <c r="R3031" i="1"/>
  <c r="P3031" i="1"/>
  <c r="O3031" i="1"/>
  <c r="N3031" i="1"/>
  <c r="S3030" i="1"/>
  <c r="R3030" i="1"/>
  <c r="P3030" i="1"/>
  <c r="O3030" i="1"/>
  <c r="N3030" i="1"/>
  <c r="S3029" i="1"/>
  <c r="R3029" i="1"/>
  <c r="P3029" i="1"/>
  <c r="O3029" i="1"/>
  <c r="N3029" i="1"/>
  <c r="S3028" i="1"/>
  <c r="R3028" i="1"/>
  <c r="P3028" i="1"/>
  <c r="O3028" i="1"/>
  <c r="N3028" i="1"/>
  <c r="S3027" i="1"/>
  <c r="R3027" i="1"/>
  <c r="P3027" i="1"/>
  <c r="O3027" i="1"/>
  <c r="N3027" i="1"/>
  <c r="S3026" i="1"/>
  <c r="R3026" i="1"/>
  <c r="P3026" i="1"/>
  <c r="O3026" i="1"/>
  <c r="N3026" i="1"/>
  <c r="S3025" i="1"/>
  <c r="R3025" i="1"/>
  <c r="P3025" i="1"/>
  <c r="O3025" i="1"/>
  <c r="N3025" i="1"/>
  <c r="S3024" i="1"/>
  <c r="R3024" i="1"/>
  <c r="P3024" i="1"/>
  <c r="O3024" i="1"/>
  <c r="N3024" i="1"/>
  <c r="S3023" i="1"/>
  <c r="R3023" i="1"/>
  <c r="P3023" i="1"/>
  <c r="O3023" i="1"/>
  <c r="N3023" i="1"/>
  <c r="S3022" i="1"/>
  <c r="R3022" i="1"/>
  <c r="P3022" i="1"/>
  <c r="O3022" i="1"/>
  <c r="N3022" i="1"/>
  <c r="S3021" i="1"/>
  <c r="R3021" i="1"/>
  <c r="P3021" i="1"/>
  <c r="O3021" i="1"/>
  <c r="N3021" i="1"/>
  <c r="S3020" i="1"/>
  <c r="R3020" i="1"/>
  <c r="P3020" i="1"/>
  <c r="O3020" i="1"/>
  <c r="N3020" i="1"/>
  <c r="S3019" i="1"/>
  <c r="R3019" i="1"/>
  <c r="P3019" i="1"/>
  <c r="O3019" i="1"/>
  <c r="N3019" i="1"/>
  <c r="S3018" i="1"/>
  <c r="R3018" i="1"/>
  <c r="P3018" i="1"/>
  <c r="O3018" i="1"/>
  <c r="N3018" i="1"/>
  <c r="S3017" i="1"/>
  <c r="R3017" i="1"/>
  <c r="P3017" i="1"/>
  <c r="O3017" i="1"/>
  <c r="N3017" i="1"/>
  <c r="S3016" i="1"/>
  <c r="R3016" i="1"/>
  <c r="P3016" i="1"/>
  <c r="O3016" i="1"/>
  <c r="N3016" i="1"/>
  <c r="S3015" i="1"/>
  <c r="R3015" i="1"/>
  <c r="P3015" i="1"/>
  <c r="O3015" i="1"/>
  <c r="N3015" i="1"/>
  <c r="S3014" i="1"/>
  <c r="R3014" i="1"/>
  <c r="P3014" i="1"/>
  <c r="O3014" i="1"/>
  <c r="N3014" i="1"/>
  <c r="S3013" i="1"/>
  <c r="R3013" i="1"/>
  <c r="P3013" i="1"/>
  <c r="O3013" i="1"/>
  <c r="N3013" i="1"/>
  <c r="S3012" i="1"/>
  <c r="R3012" i="1"/>
  <c r="P3012" i="1"/>
  <c r="O3012" i="1"/>
  <c r="N3012" i="1"/>
  <c r="S3011" i="1"/>
  <c r="R3011" i="1"/>
  <c r="P3011" i="1"/>
  <c r="O3011" i="1"/>
  <c r="N3011" i="1"/>
  <c r="S3010" i="1"/>
  <c r="R3010" i="1"/>
  <c r="P3010" i="1"/>
  <c r="O3010" i="1"/>
  <c r="N3010" i="1"/>
  <c r="S3009" i="1"/>
  <c r="R3009" i="1"/>
  <c r="P3009" i="1"/>
  <c r="O3009" i="1"/>
  <c r="N3009" i="1"/>
  <c r="S3008" i="1"/>
  <c r="R3008" i="1"/>
  <c r="P3008" i="1"/>
  <c r="O3008" i="1"/>
  <c r="N3008" i="1"/>
  <c r="S3007" i="1"/>
  <c r="R3007" i="1"/>
  <c r="P3007" i="1"/>
  <c r="O3007" i="1"/>
  <c r="N3007" i="1"/>
  <c r="S3006" i="1"/>
  <c r="R3006" i="1"/>
  <c r="P3006" i="1"/>
  <c r="O3006" i="1"/>
  <c r="N3006" i="1"/>
  <c r="S3005" i="1"/>
  <c r="R3005" i="1"/>
  <c r="P3005" i="1"/>
  <c r="O3005" i="1"/>
  <c r="N3005" i="1"/>
  <c r="S3004" i="1"/>
  <c r="R3004" i="1"/>
  <c r="P3004" i="1"/>
  <c r="O3004" i="1"/>
  <c r="N3004" i="1"/>
  <c r="S3003" i="1"/>
  <c r="R3003" i="1"/>
  <c r="P3003" i="1"/>
  <c r="O3003" i="1"/>
  <c r="N3003" i="1"/>
  <c r="S3002" i="1"/>
  <c r="R3002" i="1"/>
  <c r="P3002" i="1"/>
  <c r="O3002" i="1"/>
  <c r="N3002" i="1"/>
  <c r="S3001" i="1"/>
  <c r="R3001" i="1"/>
  <c r="P3001" i="1"/>
  <c r="O3001" i="1"/>
  <c r="N3001" i="1"/>
  <c r="S3000" i="1"/>
  <c r="R3000" i="1"/>
  <c r="P3000" i="1"/>
  <c r="O3000" i="1"/>
  <c r="N3000" i="1"/>
  <c r="S2999" i="1"/>
  <c r="R2999" i="1"/>
  <c r="P2999" i="1"/>
  <c r="O2999" i="1"/>
  <c r="N2999" i="1"/>
  <c r="S2998" i="1"/>
  <c r="R2998" i="1"/>
  <c r="P2998" i="1"/>
  <c r="O2998" i="1"/>
  <c r="N2998" i="1"/>
  <c r="S2997" i="1"/>
  <c r="R2997" i="1"/>
  <c r="P2997" i="1"/>
  <c r="O2997" i="1"/>
  <c r="N2997" i="1"/>
  <c r="S2996" i="1"/>
  <c r="R2996" i="1"/>
  <c r="P2996" i="1"/>
  <c r="O2996" i="1"/>
  <c r="N2996" i="1"/>
  <c r="S2995" i="1"/>
  <c r="R2995" i="1"/>
  <c r="P2995" i="1"/>
  <c r="O2995" i="1"/>
  <c r="N2995" i="1"/>
  <c r="S2994" i="1"/>
  <c r="R2994" i="1"/>
  <c r="P2994" i="1"/>
  <c r="O2994" i="1"/>
  <c r="N2994" i="1"/>
  <c r="S2993" i="1"/>
  <c r="R2993" i="1"/>
  <c r="P2993" i="1"/>
  <c r="O2993" i="1"/>
  <c r="N2993" i="1"/>
  <c r="S2992" i="1"/>
  <c r="R2992" i="1"/>
  <c r="P2992" i="1"/>
  <c r="O2992" i="1"/>
  <c r="N2992" i="1"/>
  <c r="S2991" i="1"/>
  <c r="R2991" i="1"/>
  <c r="P2991" i="1"/>
  <c r="O2991" i="1"/>
  <c r="N2991" i="1"/>
  <c r="S2990" i="1"/>
  <c r="R2990" i="1"/>
  <c r="P2990" i="1"/>
  <c r="O2990" i="1"/>
  <c r="N2990" i="1"/>
  <c r="S2989" i="1"/>
  <c r="R2989" i="1"/>
  <c r="P2989" i="1"/>
  <c r="O2989" i="1"/>
  <c r="N2989" i="1"/>
  <c r="S2988" i="1"/>
  <c r="R2988" i="1"/>
  <c r="P2988" i="1"/>
  <c r="O2988" i="1"/>
  <c r="N2988" i="1"/>
  <c r="S2987" i="1"/>
  <c r="R2987" i="1"/>
  <c r="P2987" i="1"/>
  <c r="O2987" i="1"/>
  <c r="N2987" i="1"/>
  <c r="S2986" i="1"/>
  <c r="R2986" i="1"/>
  <c r="P2986" i="1"/>
  <c r="O2986" i="1"/>
  <c r="N2986" i="1"/>
  <c r="S2985" i="1"/>
  <c r="R2985" i="1"/>
  <c r="P2985" i="1"/>
  <c r="O2985" i="1"/>
  <c r="N2985" i="1"/>
  <c r="S2984" i="1"/>
  <c r="R2984" i="1"/>
  <c r="P2984" i="1"/>
  <c r="O2984" i="1"/>
  <c r="N2984" i="1"/>
  <c r="S2983" i="1"/>
  <c r="R2983" i="1"/>
  <c r="P2983" i="1"/>
  <c r="O2983" i="1"/>
  <c r="N2983" i="1"/>
  <c r="S2982" i="1"/>
  <c r="R2982" i="1"/>
  <c r="P2982" i="1"/>
  <c r="O2982" i="1"/>
  <c r="N2982" i="1"/>
  <c r="S2981" i="1"/>
  <c r="R2981" i="1"/>
  <c r="P2981" i="1"/>
  <c r="O2981" i="1"/>
  <c r="N2981" i="1"/>
  <c r="S2980" i="1"/>
  <c r="R2980" i="1"/>
  <c r="P2980" i="1"/>
  <c r="O2980" i="1"/>
  <c r="N2980" i="1"/>
  <c r="S2979" i="1"/>
  <c r="R2979" i="1"/>
  <c r="P2979" i="1"/>
  <c r="O2979" i="1"/>
  <c r="N2979" i="1"/>
  <c r="S2978" i="1"/>
  <c r="R2978" i="1"/>
  <c r="P2978" i="1"/>
  <c r="O2978" i="1"/>
  <c r="N2978" i="1"/>
  <c r="S2977" i="1"/>
  <c r="R2977" i="1"/>
  <c r="P2977" i="1"/>
  <c r="O2977" i="1"/>
  <c r="N2977" i="1"/>
  <c r="S2976" i="1"/>
  <c r="R2976" i="1"/>
  <c r="P2976" i="1"/>
  <c r="O2976" i="1"/>
  <c r="N2976" i="1"/>
  <c r="S2975" i="1"/>
  <c r="R2975" i="1"/>
  <c r="P2975" i="1"/>
  <c r="O2975" i="1"/>
  <c r="N2975" i="1"/>
  <c r="S2974" i="1"/>
  <c r="R2974" i="1"/>
  <c r="P2974" i="1"/>
  <c r="O2974" i="1"/>
  <c r="N2974" i="1"/>
  <c r="S2973" i="1"/>
  <c r="R2973" i="1"/>
  <c r="P2973" i="1"/>
  <c r="O2973" i="1"/>
  <c r="N2973" i="1"/>
  <c r="S2972" i="1"/>
  <c r="R2972" i="1"/>
  <c r="P2972" i="1"/>
  <c r="O2972" i="1"/>
  <c r="N2972" i="1"/>
  <c r="S2971" i="1"/>
  <c r="R2971" i="1"/>
  <c r="P2971" i="1"/>
  <c r="O2971" i="1"/>
  <c r="N2971" i="1"/>
  <c r="S2970" i="1"/>
  <c r="R2970" i="1"/>
  <c r="P2970" i="1"/>
  <c r="O2970" i="1"/>
  <c r="N2970" i="1"/>
  <c r="S2969" i="1"/>
  <c r="R2969" i="1"/>
  <c r="P2969" i="1"/>
  <c r="O2969" i="1"/>
  <c r="N2969" i="1"/>
  <c r="S2968" i="1"/>
  <c r="R2968" i="1"/>
  <c r="P2968" i="1"/>
  <c r="O2968" i="1"/>
  <c r="N2968" i="1"/>
  <c r="S2967" i="1"/>
  <c r="R2967" i="1"/>
  <c r="P2967" i="1"/>
  <c r="O2967" i="1"/>
  <c r="N2967" i="1"/>
  <c r="S2966" i="1"/>
  <c r="R2966" i="1"/>
  <c r="P2966" i="1"/>
  <c r="O2966" i="1"/>
  <c r="N2966" i="1"/>
  <c r="S2965" i="1"/>
  <c r="R2965" i="1"/>
  <c r="P2965" i="1"/>
  <c r="O2965" i="1"/>
  <c r="N2965" i="1"/>
  <c r="S2964" i="1"/>
  <c r="R2964" i="1"/>
  <c r="P2964" i="1"/>
  <c r="O2964" i="1"/>
  <c r="N2964" i="1"/>
  <c r="S2963" i="1"/>
  <c r="R2963" i="1"/>
  <c r="P2963" i="1"/>
  <c r="O2963" i="1"/>
  <c r="N2963" i="1"/>
  <c r="S2962" i="1"/>
  <c r="R2962" i="1"/>
  <c r="P2962" i="1"/>
  <c r="O2962" i="1"/>
  <c r="N2962" i="1"/>
  <c r="S2961" i="1"/>
  <c r="R2961" i="1"/>
  <c r="P2961" i="1"/>
  <c r="O2961" i="1"/>
  <c r="N2961" i="1"/>
  <c r="S2960" i="1"/>
  <c r="R2960" i="1"/>
  <c r="P2960" i="1"/>
  <c r="O2960" i="1"/>
  <c r="N2960" i="1"/>
  <c r="S2959" i="1"/>
  <c r="R2959" i="1"/>
  <c r="P2959" i="1"/>
  <c r="O2959" i="1"/>
  <c r="N2959" i="1"/>
  <c r="S2958" i="1"/>
  <c r="R2958" i="1"/>
  <c r="P2958" i="1"/>
  <c r="O2958" i="1"/>
  <c r="N2958" i="1"/>
  <c r="S2957" i="1"/>
  <c r="R2957" i="1"/>
  <c r="P2957" i="1"/>
  <c r="O2957" i="1"/>
  <c r="N2957" i="1"/>
  <c r="S2956" i="1"/>
  <c r="R2956" i="1"/>
  <c r="P2956" i="1"/>
  <c r="O2956" i="1"/>
  <c r="N2956" i="1"/>
  <c r="S2955" i="1"/>
  <c r="R2955" i="1"/>
  <c r="P2955" i="1"/>
  <c r="O2955" i="1"/>
  <c r="N2955" i="1"/>
  <c r="S2954" i="1"/>
  <c r="R2954" i="1"/>
  <c r="P2954" i="1"/>
  <c r="O2954" i="1"/>
  <c r="N2954" i="1"/>
  <c r="S2953" i="1"/>
  <c r="R2953" i="1"/>
  <c r="P2953" i="1"/>
  <c r="O2953" i="1"/>
  <c r="N2953" i="1"/>
  <c r="S2952" i="1"/>
  <c r="R2952" i="1"/>
  <c r="P2952" i="1"/>
  <c r="O2952" i="1"/>
  <c r="N2952" i="1"/>
  <c r="S2951" i="1"/>
  <c r="R2951" i="1"/>
  <c r="P2951" i="1"/>
  <c r="O2951" i="1"/>
  <c r="N2951" i="1"/>
  <c r="S2950" i="1"/>
  <c r="R2950" i="1"/>
  <c r="P2950" i="1"/>
  <c r="O2950" i="1"/>
  <c r="N2950" i="1"/>
  <c r="S2949" i="1"/>
  <c r="R2949" i="1"/>
  <c r="P2949" i="1"/>
  <c r="O2949" i="1"/>
  <c r="N2949" i="1"/>
  <c r="S2948" i="1"/>
  <c r="R2948" i="1"/>
  <c r="P2948" i="1"/>
  <c r="O2948" i="1"/>
  <c r="N2948" i="1"/>
  <c r="S2947" i="1"/>
  <c r="R2947" i="1"/>
  <c r="P2947" i="1"/>
  <c r="O2947" i="1"/>
  <c r="N2947" i="1"/>
  <c r="S2946" i="1"/>
  <c r="R2946" i="1"/>
  <c r="P2946" i="1"/>
  <c r="O2946" i="1"/>
  <c r="N2946" i="1"/>
  <c r="S2945" i="1"/>
  <c r="R2945" i="1"/>
  <c r="P2945" i="1"/>
  <c r="O2945" i="1"/>
  <c r="N2945" i="1"/>
  <c r="S2944" i="1"/>
  <c r="R2944" i="1"/>
  <c r="P2944" i="1"/>
  <c r="O2944" i="1"/>
  <c r="N2944" i="1"/>
  <c r="S2943" i="1"/>
  <c r="R2943" i="1"/>
  <c r="P2943" i="1"/>
  <c r="O2943" i="1"/>
  <c r="N2943" i="1"/>
  <c r="S2942" i="1"/>
  <c r="R2942" i="1"/>
  <c r="P2942" i="1"/>
  <c r="O2942" i="1"/>
  <c r="N2942" i="1"/>
  <c r="S2941" i="1"/>
  <c r="R2941" i="1"/>
  <c r="P2941" i="1"/>
  <c r="O2941" i="1"/>
  <c r="N2941" i="1"/>
  <c r="S2940" i="1"/>
  <c r="R2940" i="1"/>
  <c r="P2940" i="1"/>
  <c r="O2940" i="1"/>
  <c r="N2940" i="1"/>
  <c r="S2939" i="1"/>
  <c r="R2939" i="1"/>
  <c r="P2939" i="1"/>
  <c r="O2939" i="1"/>
  <c r="N2939" i="1"/>
  <c r="S2938" i="1"/>
  <c r="R2938" i="1"/>
  <c r="P2938" i="1"/>
  <c r="O2938" i="1"/>
  <c r="N2938" i="1"/>
  <c r="S2937" i="1"/>
  <c r="R2937" i="1"/>
  <c r="P2937" i="1"/>
  <c r="O2937" i="1"/>
  <c r="N2937" i="1"/>
  <c r="S2936" i="1"/>
  <c r="R2936" i="1"/>
  <c r="P2936" i="1"/>
  <c r="O2936" i="1"/>
  <c r="N2936" i="1"/>
  <c r="S2935" i="1"/>
  <c r="R2935" i="1"/>
  <c r="P2935" i="1"/>
  <c r="O2935" i="1"/>
  <c r="N2935" i="1"/>
  <c r="S2934" i="1"/>
  <c r="R2934" i="1"/>
  <c r="P2934" i="1"/>
  <c r="O2934" i="1"/>
  <c r="N2934" i="1"/>
  <c r="S2933" i="1"/>
  <c r="R2933" i="1"/>
  <c r="P2933" i="1"/>
  <c r="O2933" i="1"/>
  <c r="N2933" i="1"/>
  <c r="S2932" i="1"/>
  <c r="R2932" i="1"/>
  <c r="P2932" i="1"/>
  <c r="O2932" i="1"/>
  <c r="N2932" i="1"/>
  <c r="S2931" i="1"/>
  <c r="R2931" i="1"/>
  <c r="P2931" i="1"/>
  <c r="O2931" i="1"/>
  <c r="N2931" i="1"/>
  <c r="S2930" i="1"/>
  <c r="R2930" i="1"/>
  <c r="P2930" i="1"/>
  <c r="O2930" i="1"/>
  <c r="N2930" i="1"/>
  <c r="S2929" i="1"/>
  <c r="R2929" i="1"/>
  <c r="P2929" i="1"/>
  <c r="O2929" i="1"/>
  <c r="N2929" i="1"/>
  <c r="S2928" i="1"/>
  <c r="R2928" i="1"/>
  <c r="P2928" i="1"/>
  <c r="O2928" i="1"/>
  <c r="N2928" i="1"/>
  <c r="S2927" i="1"/>
  <c r="R2927" i="1"/>
  <c r="P2927" i="1"/>
  <c r="O2927" i="1"/>
  <c r="N2927" i="1"/>
  <c r="S2926" i="1"/>
  <c r="R2926" i="1"/>
  <c r="P2926" i="1"/>
  <c r="O2926" i="1"/>
  <c r="N2926" i="1"/>
  <c r="S2925" i="1"/>
  <c r="R2925" i="1"/>
  <c r="P2925" i="1"/>
  <c r="O2925" i="1"/>
  <c r="N2925" i="1"/>
  <c r="S2924" i="1"/>
  <c r="R2924" i="1"/>
  <c r="P2924" i="1"/>
  <c r="O2924" i="1"/>
  <c r="N2924" i="1"/>
  <c r="S2923" i="1"/>
  <c r="R2923" i="1"/>
  <c r="P2923" i="1"/>
  <c r="O2923" i="1"/>
  <c r="N2923" i="1"/>
  <c r="S2922" i="1"/>
  <c r="R2922" i="1"/>
  <c r="P2922" i="1"/>
  <c r="O2922" i="1"/>
  <c r="N2922" i="1"/>
  <c r="S2921" i="1"/>
  <c r="R2921" i="1"/>
  <c r="P2921" i="1"/>
  <c r="O2921" i="1"/>
  <c r="N2921" i="1"/>
  <c r="S2920" i="1"/>
  <c r="R2920" i="1"/>
  <c r="P2920" i="1"/>
  <c r="O2920" i="1"/>
  <c r="N2920" i="1"/>
  <c r="S2919" i="1"/>
  <c r="R2919" i="1"/>
  <c r="P2919" i="1"/>
  <c r="O2919" i="1"/>
  <c r="N2919" i="1"/>
  <c r="S2918" i="1"/>
  <c r="R2918" i="1"/>
  <c r="P2918" i="1"/>
  <c r="O2918" i="1"/>
  <c r="N2918" i="1"/>
  <c r="S2917" i="1"/>
  <c r="R2917" i="1"/>
  <c r="P2917" i="1"/>
  <c r="O2917" i="1"/>
  <c r="N2917" i="1"/>
  <c r="S2916" i="1"/>
  <c r="R2916" i="1"/>
  <c r="P2916" i="1"/>
  <c r="O2916" i="1"/>
  <c r="N2916" i="1"/>
  <c r="S2915" i="1"/>
  <c r="R2915" i="1"/>
  <c r="P2915" i="1"/>
  <c r="O2915" i="1"/>
  <c r="N2915" i="1"/>
  <c r="S2914" i="1"/>
  <c r="R2914" i="1"/>
  <c r="P2914" i="1"/>
  <c r="O2914" i="1"/>
  <c r="N2914" i="1"/>
  <c r="S2913" i="1"/>
  <c r="R2913" i="1"/>
  <c r="P2913" i="1"/>
  <c r="O2913" i="1"/>
  <c r="N2913" i="1"/>
  <c r="S2912" i="1"/>
  <c r="R2912" i="1"/>
  <c r="P2912" i="1"/>
  <c r="O2912" i="1"/>
  <c r="N2912" i="1"/>
  <c r="S2911" i="1"/>
  <c r="R2911" i="1"/>
  <c r="P2911" i="1"/>
  <c r="O2911" i="1"/>
  <c r="N2911" i="1"/>
  <c r="S2910" i="1"/>
  <c r="R2910" i="1"/>
  <c r="P2910" i="1"/>
  <c r="O2910" i="1"/>
  <c r="N2910" i="1"/>
  <c r="S2909" i="1"/>
  <c r="R2909" i="1"/>
  <c r="P2909" i="1"/>
  <c r="O2909" i="1"/>
  <c r="N2909" i="1"/>
  <c r="S2908" i="1"/>
  <c r="R2908" i="1"/>
  <c r="P2908" i="1"/>
  <c r="O2908" i="1"/>
  <c r="N2908" i="1"/>
  <c r="S2907" i="1"/>
  <c r="R2907" i="1"/>
  <c r="P2907" i="1"/>
  <c r="O2907" i="1"/>
  <c r="N2907" i="1"/>
  <c r="S2906" i="1"/>
  <c r="R2906" i="1"/>
  <c r="P2906" i="1"/>
  <c r="O2906" i="1"/>
  <c r="N2906" i="1"/>
  <c r="S2905" i="1"/>
  <c r="R2905" i="1"/>
  <c r="P2905" i="1"/>
  <c r="O2905" i="1"/>
  <c r="N2905" i="1"/>
  <c r="S2904" i="1"/>
  <c r="R2904" i="1"/>
  <c r="P2904" i="1"/>
  <c r="O2904" i="1"/>
  <c r="N2904" i="1"/>
  <c r="S2903" i="1"/>
  <c r="R2903" i="1"/>
  <c r="P2903" i="1"/>
  <c r="O2903" i="1"/>
  <c r="N2903" i="1"/>
  <c r="S2902" i="1"/>
  <c r="R2902" i="1"/>
  <c r="P2902" i="1"/>
  <c r="O2902" i="1"/>
  <c r="N2902" i="1"/>
  <c r="S2901" i="1"/>
  <c r="R2901" i="1"/>
  <c r="P2901" i="1"/>
  <c r="O2901" i="1"/>
  <c r="N2901" i="1"/>
  <c r="S2900" i="1"/>
  <c r="R2900" i="1"/>
  <c r="P2900" i="1"/>
  <c r="O2900" i="1"/>
  <c r="N2900" i="1"/>
  <c r="S2899" i="1"/>
  <c r="R2899" i="1"/>
  <c r="P2899" i="1"/>
  <c r="O2899" i="1"/>
  <c r="N2899" i="1"/>
  <c r="S2898" i="1"/>
  <c r="R2898" i="1"/>
  <c r="P2898" i="1"/>
  <c r="O2898" i="1"/>
  <c r="N2898" i="1"/>
  <c r="S2897" i="1"/>
  <c r="R2897" i="1"/>
  <c r="P2897" i="1"/>
  <c r="O2897" i="1"/>
  <c r="N2897" i="1"/>
  <c r="S2896" i="1"/>
  <c r="R2896" i="1"/>
  <c r="P2896" i="1"/>
  <c r="O2896" i="1"/>
  <c r="N2896" i="1"/>
  <c r="S2895" i="1"/>
  <c r="R2895" i="1"/>
  <c r="P2895" i="1"/>
  <c r="O2895" i="1"/>
  <c r="N2895" i="1"/>
  <c r="S2894" i="1"/>
  <c r="R2894" i="1"/>
  <c r="P2894" i="1"/>
  <c r="O2894" i="1"/>
  <c r="N2894" i="1"/>
  <c r="S2893" i="1"/>
  <c r="R2893" i="1"/>
  <c r="P2893" i="1"/>
  <c r="O2893" i="1"/>
  <c r="N2893" i="1"/>
  <c r="S2892" i="1"/>
  <c r="R2892" i="1"/>
  <c r="P2892" i="1"/>
  <c r="O2892" i="1"/>
  <c r="N2892" i="1"/>
  <c r="S2891" i="1"/>
  <c r="R2891" i="1"/>
  <c r="P2891" i="1"/>
  <c r="O2891" i="1"/>
  <c r="N2891" i="1"/>
  <c r="S2890" i="1"/>
  <c r="R2890" i="1"/>
  <c r="P2890" i="1"/>
  <c r="O2890" i="1"/>
  <c r="N2890" i="1"/>
  <c r="S2889" i="1"/>
  <c r="R2889" i="1"/>
  <c r="P2889" i="1"/>
  <c r="O2889" i="1"/>
  <c r="N2889" i="1"/>
  <c r="S2888" i="1"/>
  <c r="R2888" i="1"/>
  <c r="P2888" i="1"/>
  <c r="O2888" i="1"/>
  <c r="N2888" i="1"/>
  <c r="S2887" i="1"/>
  <c r="R2887" i="1"/>
  <c r="P2887" i="1"/>
  <c r="O2887" i="1"/>
  <c r="N2887" i="1"/>
  <c r="S2886" i="1"/>
  <c r="R2886" i="1"/>
  <c r="P2886" i="1"/>
  <c r="O2886" i="1"/>
  <c r="N2886" i="1"/>
  <c r="S2885" i="1"/>
  <c r="R2885" i="1"/>
  <c r="P2885" i="1"/>
  <c r="O2885" i="1"/>
  <c r="N2885" i="1"/>
  <c r="S2884" i="1"/>
  <c r="R2884" i="1"/>
  <c r="P2884" i="1"/>
  <c r="O2884" i="1"/>
  <c r="N2884" i="1"/>
  <c r="S2883" i="1"/>
  <c r="R2883" i="1"/>
  <c r="P2883" i="1"/>
  <c r="O2883" i="1"/>
  <c r="N2883" i="1"/>
  <c r="S2882" i="1"/>
  <c r="R2882" i="1"/>
  <c r="P2882" i="1"/>
  <c r="O2882" i="1"/>
  <c r="N2882" i="1"/>
  <c r="S2881" i="1"/>
  <c r="R2881" i="1"/>
  <c r="P2881" i="1"/>
  <c r="O2881" i="1"/>
  <c r="N2881" i="1"/>
  <c r="S2880" i="1"/>
  <c r="R2880" i="1"/>
  <c r="P2880" i="1"/>
  <c r="O2880" i="1"/>
  <c r="N2880" i="1"/>
  <c r="S2879" i="1"/>
  <c r="R2879" i="1"/>
  <c r="P2879" i="1"/>
  <c r="O2879" i="1"/>
  <c r="N2879" i="1"/>
  <c r="S2878" i="1"/>
  <c r="R2878" i="1"/>
  <c r="P2878" i="1"/>
  <c r="O2878" i="1"/>
  <c r="N2878" i="1"/>
  <c r="S2877" i="1"/>
  <c r="R2877" i="1"/>
  <c r="P2877" i="1"/>
  <c r="O2877" i="1"/>
  <c r="N2877" i="1"/>
  <c r="S2876" i="1"/>
  <c r="R2876" i="1"/>
  <c r="P2876" i="1"/>
  <c r="O2876" i="1"/>
  <c r="N2876" i="1"/>
  <c r="S2875" i="1"/>
  <c r="R2875" i="1"/>
  <c r="P2875" i="1"/>
  <c r="O2875" i="1"/>
  <c r="N2875" i="1"/>
  <c r="S2874" i="1"/>
  <c r="R2874" i="1"/>
  <c r="P2874" i="1"/>
  <c r="O2874" i="1"/>
  <c r="N2874" i="1"/>
  <c r="S2873" i="1"/>
  <c r="R2873" i="1"/>
  <c r="P2873" i="1"/>
  <c r="O2873" i="1"/>
  <c r="N2873" i="1"/>
  <c r="S2872" i="1"/>
  <c r="R2872" i="1"/>
  <c r="P2872" i="1"/>
  <c r="O2872" i="1"/>
  <c r="N2872" i="1"/>
  <c r="S2871" i="1"/>
  <c r="R2871" i="1"/>
  <c r="P2871" i="1"/>
  <c r="O2871" i="1"/>
  <c r="N2871" i="1"/>
  <c r="S2870" i="1"/>
  <c r="R2870" i="1"/>
  <c r="P2870" i="1"/>
  <c r="O2870" i="1"/>
  <c r="N2870" i="1"/>
  <c r="S2869" i="1"/>
  <c r="R2869" i="1"/>
  <c r="P2869" i="1"/>
  <c r="O2869" i="1"/>
  <c r="N2869" i="1"/>
  <c r="S2868" i="1"/>
  <c r="R2868" i="1"/>
  <c r="P2868" i="1"/>
  <c r="O2868" i="1"/>
  <c r="N2868" i="1"/>
  <c r="S2867" i="1"/>
  <c r="R2867" i="1"/>
  <c r="P2867" i="1"/>
  <c r="O2867" i="1"/>
  <c r="N2867" i="1"/>
  <c r="S2866" i="1"/>
  <c r="R2866" i="1"/>
  <c r="P2866" i="1"/>
  <c r="O2866" i="1"/>
  <c r="N2866" i="1"/>
  <c r="S2865" i="1"/>
  <c r="R2865" i="1"/>
  <c r="P2865" i="1"/>
  <c r="O2865" i="1"/>
  <c r="N2865" i="1"/>
  <c r="S2864" i="1"/>
  <c r="R2864" i="1"/>
  <c r="P2864" i="1"/>
  <c r="O2864" i="1"/>
  <c r="N2864" i="1"/>
  <c r="S2863" i="1"/>
  <c r="R2863" i="1"/>
  <c r="P2863" i="1"/>
  <c r="O2863" i="1"/>
  <c r="N2863" i="1"/>
  <c r="S2862" i="1"/>
  <c r="R2862" i="1"/>
  <c r="P2862" i="1"/>
  <c r="O2862" i="1"/>
  <c r="N2862" i="1"/>
  <c r="S2861" i="1"/>
  <c r="R2861" i="1"/>
  <c r="P2861" i="1"/>
  <c r="O2861" i="1"/>
  <c r="N2861" i="1"/>
  <c r="S2860" i="1"/>
  <c r="R2860" i="1"/>
  <c r="P2860" i="1"/>
  <c r="O2860" i="1"/>
  <c r="N2860" i="1"/>
  <c r="S2859" i="1"/>
  <c r="R2859" i="1"/>
  <c r="P2859" i="1"/>
  <c r="O2859" i="1"/>
  <c r="N2859" i="1"/>
  <c r="S2858" i="1"/>
  <c r="R2858" i="1"/>
  <c r="P2858" i="1"/>
  <c r="O2858" i="1"/>
  <c r="N2858" i="1"/>
  <c r="S2857" i="1"/>
  <c r="R2857" i="1"/>
  <c r="P2857" i="1"/>
  <c r="O2857" i="1"/>
  <c r="N2857" i="1"/>
  <c r="S2856" i="1"/>
  <c r="R2856" i="1"/>
  <c r="P2856" i="1"/>
  <c r="O2856" i="1"/>
  <c r="N2856" i="1"/>
  <c r="S2855" i="1"/>
  <c r="R2855" i="1"/>
  <c r="P2855" i="1"/>
  <c r="O2855" i="1"/>
  <c r="N2855" i="1"/>
  <c r="S2854" i="1"/>
  <c r="R2854" i="1"/>
  <c r="P2854" i="1"/>
  <c r="O2854" i="1"/>
  <c r="N2854" i="1"/>
  <c r="S2853" i="1"/>
  <c r="R2853" i="1"/>
  <c r="P2853" i="1"/>
  <c r="O2853" i="1"/>
  <c r="N2853" i="1"/>
  <c r="S2852" i="1"/>
  <c r="R2852" i="1"/>
  <c r="P2852" i="1"/>
  <c r="O2852" i="1"/>
  <c r="N2852" i="1"/>
  <c r="S2851" i="1"/>
  <c r="R2851" i="1"/>
  <c r="P2851" i="1"/>
  <c r="O2851" i="1"/>
  <c r="N2851" i="1"/>
  <c r="S2850" i="1"/>
  <c r="R2850" i="1"/>
  <c r="P2850" i="1"/>
  <c r="O2850" i="1"/>
  <c r="N2850" i="1"/>
  <c r="S2849" i="1"/>
  <c r="R2849" i="1"/>
  <c r="P2849" i="1"/>
  <c r="O2849" i="1"/>
  <c r="N2849" i="1"/>
  <c r="S2848" i="1"/>
  <c r="R2848" i="1"/>
  <c r="P2848" i="1"/>
  <c r="O2848" i="1"/>
  <c r="N2848" i="1"/>
  <c r="S2847" i="1"/>
  <c r="R2847" i="1"/>
  <c r="P2847" i="1"/>
  <c r="O2847" i="1"/>
  <c r="N2847" i="1"/>
  <c r="S2846" i="1"/>
  <c r="R2846" i="1"/>
  <c r="P2846" i="1"/>
  <c r="O2846" i="1"/>
  <c r="N2846" i="1"/>
  <c r="S2845" i="1"/>
  <c r="R2845" i="1"/>
  <c r="P2845" i="1"/>
  <c r="O2845" i="1"/>
  <c r="N2845" i="1"/>
  <c r="S2844" i="1"/>
  <c r="R2844" i="1"/>
  <c r="P2844" i="1"/>
  <c r="O2844" i="1"/>
  <c r="N2844" i="1"/>
  <c r="S2843" i="1"/>
  <c r="R2843" i="1"/>
  <c r="P2843" i="1"/>
  <c r="O2843" i="1"/>
  <c r="N2843" i="1"/>
  <c r="S2842" i="1"/>
  <c r="R2842" i="1"/>
  <c r="P2842" i="1"/>
  <c r="O2842" i="1"/>
  <c r="N2842" i="1"/>
  <c r="S2841" i="1"/>
  <c r="R2841" i="1"/>
  <c r="P2841" i="1"/>
  <c r="O2841" i="1"/>
  <c r="N2841" i="1"/>
  <c r="S2840" i="1"/>
  <c r="R2840" i="1"/>
  <c r="P2840" i="1"/>
  <c r="O2840" i="1"/>
  <c r="N2840" i="1"/>
  <c r="S2839" i="1"/>
  <c r="R2839" i="1"/>
  <c r="P2839" i="1"/>
  <c r="O2839" i="1"/>
  <c r="N2839" i="1"/>
  <c r="S2838" i="1"/>
  <c r="R2838" i="1"/>
  <c r="P2838" i="1"/>
  <c r="O2838" i="1"/>
  <c r="N2838" i="1"/>
  <c r="S2837" i="1"/>
  <c r="R2837" i="1"/>
  <c r="P2837" i="1"/>
  <c r="O2837" i="1"/>
  <c r="N2837" i="1"/>
  <c r="S2836" i="1"/>
  <c r="R2836" i="1"/>
  <c r="P2836" i="1"/>
  <c r="O2836" i="1"/>
  <c r="N2836" i="1"/>
  <c r="S2835" i="1"/>
  <c r="R2835" i="1"/>
  <c r="P2835" i="1"/>
  <c r="O2835" i="1"/>
  <c r="N2835" i="1"/>
  <c r="S2834" i="1"/>
  <c r="R2834" i="1"/>
  <c r="P2834" i="1"/>
  <c r="O2834" i="1"/>
  <c r="N2834" i="1"/>
  <c r="S2833" i="1"/>
  <c r="R2833" i="1"/>
  <c r="P2833" i="1"/>
  <c r="O2833" i="1"/>
  <c r="N2833" i="1"/>
  <c r="S2832" i="1"/>
  <c r="R2832" i="1"/>
  <c r="P2832" i="1"/>
  <c r="O2832" i="1"/>
  <c r="N2832" i="1"/>
  <c r="S2831" i="1"/>
  <c r="R2831" i="1"/>
  <c r="P2831" i="1"/>
  <c r="O2831" i="1"/>
  <c r="N2831" i="1"/>
  <c r="S2830" i="1"/>
  <c r="R2830" i="1"/>
  <c r="P2830" i="1"/>
  <c r="O2830" i="1"/>
  <c r="N2830" i="1"/>
  <c r="S2829" i="1"/>
  <c r="R2829" i="1"/>
  <c r="P2829" i="1"/>
  <c r="O2829" i="1"/>
  <c r="N2829" i="1"/>
  <c r="S2828" i="1"/>
  <c r="R2828" i="1"/>
  <c r="P2828" i="1"/>
  <c r="O2828" i="1"/>
  <c r="N2828" i="1"/>
  <c r="S2827" i="1"/>
  <c r="R2827" i="1"/>
  <c r="P2827" i="1"/>
  <c r="O2827" i="1"/>
  <c r="N2827" i="1"/>
  <c r="S2826" i="1"/>
  <c r="R2826" i="1"/>
  <c r="P2826" i="1"/>
  <c r="O2826" i="1"/>
  <c r="N2826" i="1"/>
  <c r="S2825" i="1"/>
  <c r="R2825" i="1"/>
  <c r="P2825" i="1"/>
  <c r="O2825" i="1"/>
  <c r="N2825" i="1"/>
  <c r="S2824" i="1"/>
  <c r="R2824" i="1"/>
  <c r="P2824" i="1"/>
  <c r="O2824" i="1"/>
  <c r="N2824" i="1"/>
  <c r="S2823" i="1"/>
  <c r="R2823" i="1"/>
  <c r="P2823" i="1"/>
  <c r="O2823" i="1"/>
  <c r="N2823" i="1"/>
  <c r="S2822" i="1"/>
  <c r="R2822" i="1"/>
  <c r="P2822" i="1"/>
  <c r="O2822" i="1"/>
  <c r="N2822" i="1"/>
  <c r="S2821" i="1"/>
  <c r="R2821" i="1"/>
  <c r="P2821" i="1"/>
  <c r="O2821" i="1"/>
  <c r="N2821" i="1"/>
  <c r="S2820" i="1"/>
  <c r="R2820" i="1"/>
  <c r="P2820" i="1"/>
  <c r="O2820" i="1"/>
  <c r="N2820" i="1"/>
  <c r="S2819" i="1"/>
  <c r="R2819" i="1"/>
  <c r="P2819" i="1"/>
  <c r="O2819" i="1"/>
  <c r="N2819" i="1"/>
  <c r="S2818" i="1"/>
  <c r="R2818" i="1"/>
  <c r="P2818" i="1"/>
  <c r="O2818" i="1"/>
  <c r="N2818" i="1"/>
  <c r="S2817" i="1"/>
  <c r="R2817" i="1"/>
  <c r="P2817" i="1"/>
  <c r="O2817" i="1"/>
  <c r="N2817" i="1"/>
  <c r="S2816" i="1"/>
  <c r="R2816" i="1"/>
  <c r="P2816" i="1"/>
  <c r="O2816" i="1"/>
  <c r="N2816" i="1"/>
  <c r="S2815" i="1"/>
  <c r="R2815" i="1"/>
  <c r="P2815" i="1"/>
  <c r="O2815" i="1"/>
  <c r="N2815" i="1"/>
  <c r="S2814" i="1"/>
  <c r="R2814" i="1"/>
  <c r="P2814" i="1"/>
  <c r="O2814" i="1"/>
  <c r="N2814" i="1"/>
  <c r="S2813" i="1"/>
  <c r="R2813" i="1"/>
  <c r="P2813" i="1"/>
  <c r="O2813" i="1"/>
  <c r="N2813" i="1"/>
  <c r="S2812" i="1"/>
  <c r="R2812" i="1"/>
  <c r="P2812" i="1"/>
  <c r="O2812" i="1"/>
  <c r="N2812" i="1"/>
  <c r="S2811" i="1"/>
  <c r="R2811" i="1"/>
  <c r="P2811" i="1"/>
  <c r="O2811" i="1"/>
  <c r="N2811" i="1"/>
  <c r="S2810" i="1"/>
  <c r="R2810" i="1"/>
  <c r="P2810" i="1"/>
  <c r="O2810" i="1"/>
  <c r="N2810" i="1"/>
  <c r="S2809" i="1"/>
  <c r="R2809" i="1"/>
  <c r="P2809" i="1"/>
  <c r="O2809" i="1"/>
  <c r="N2809" i="1"/>
  <c r="S2808" i="1"/>
  <c r="R2808" i="1"/>
  <c r="P2808" i="1"/>
  <c r="O2808" i="1"/>
  <c r="N2808" i="1"/>
  <c r="S2807" i="1"/>
  <c r="R2807" i="1"/>
  <c r="P2807" i="1"/>
  <c r="O2807" i="1"/>
  <c r="N2807" i="1"/>
  <c r="S2806" i="1"/>
  <c r="R2806" i="1"/>
  <c r="P2806" i="1"/>
  <c r="O2806" i="1"/>
  <c r="N2806" i="1"/>
  <c r="S2805" i="1"/>
  <c r="R2805" i="1"/>
  <c r="P2805" i="1"/>
  <c r="O2805" i="1"/>
  <c r="N2805" i="1"/>
  <c r="S2804" i="1"/>
  <c r="R2804" i="1"/>
  <c r="P2804" i="1"/>
  <c r="O2804" i="1"/>
  <c r="N2804" i="1"/>
  <c r="S2803" i="1"/>
  <c r="R2803" i="1"/>
  <c r="P2803" i="1"/>
  <c r="O2803" i="1"/>
  <c r="N2803" i="1"/>
  <c r="S2802" i="1"/>
  <c r="R2802" i="1"/>
  <c r="P2802" i="1"/>
  <c r="O2802" i="1"/>
  <c r="N2802" i="1"/>
  <c r="S2801" i="1"/>
  <c r="R2801" i="1"/>
  <c r="P2801" i="1"/>
  <c r="O2801" i="1"/>
  <c r="N2801" i="1"/>
  <c r="S2800" i="1"/>
  <c r="R2800" i="1"/>
  <c r="P2800" i="1"/>
  <c r="O2800" i="1"/>
  <c r="N2800" i="1"/>
  <c r="S2799" i="1"/>
  <c r="R2799" i="1"/>
  <c r="P2799" i="1"/>
  <c r="O2799" i="1"/>
  <c r="N2799" i="1"/>
  <c r="S2798" i="1"/>
  <c r="R2798" i="1"/>
  <c r="P2798" i="1"/>
  <c r="O2798" i="1"/>
  <c r="N2798" i="1"/>
  <c r="S2797" i="1"/>
  <c r="R2797" i="1"/>
  <c r="P2797" i="1"/>
  <c r="O2797" i="1"/>
  <c r="N2797" i="1"/>
  <c r="S2796" i="1"/>
  <c r="R2796" i="1"/>
  <c r="P2796" i="1"/>
  <c r="O2796" i="1"/>
  <c r="N2796" i="1"/>
  <c r="S2795" i="1"/>
  <c r="R2795" i="1"/>
  <c r="P2795" i="1"/>
  <c r="O2795" i="1"/>
  <c r="N2795" i="1"/>
  <c r="S2794" i="1"/>
  <c r="R2794" i="1"/>
  <c r="P2794" i="1"/>
  <c r="O2794" i="1"/>
  <c r="N2794" i="1"/>
  <c r="S2793" i="1"/>
  <c r="R2793" i="1"/>
  <c r="P2793" i="1"/>
  <c r="O2793" i="1"/>
  <c r="N2793" i="1"/>
  <c r="S2792" i="1"/>
  <c r="R2792" i="1"/>
  <c r="P2792" i="1"/>
  <c r="O2792" i="1"/>
  <c r="N2792" i="1"/>
  <c r="S2791" i="1"/>
  <c r="R2791" i="1"/>
  <c r="P2791" i="1"/>
  <c r="O2791" i="1"/>
  <c r="N2791" i="1"/>
  <c r="S2790" i="1"/>
  <c r="R2790" i="1"/>
  <c r="P2790" i="1"/>
  <c r="O2790" i="1"/>
  <c r="N2790" i="1"/>
  <c r="S2789" i="1"/>
  <c r="R2789" i="1"/>
  <c r="P2789" i="1"/>
  <c r="O2789" i="1"/>
  <c r="N2789" i="1"/>
  <c r="S2788" i="1"/>
  <c r="R2788" i="1"/>
  <c r="P2788" i="1"/>
  <c r="O2788" i="1"/>
  <c r="N2788" i="1"/>
  <c r="S2787" i="1"/>
  <c r="R2787" i="1"/>
  <c r="P2787" i="1"/>
  <c r="O2787" i="1"/>
  <c r="N2787" i="1"/>
  <c r="S2786" i="1"/>
  <c r="R2786" i="1"/>
  <c r="P2786" i="1"/>
  <c r="O2786" i="1"/>
  <c r="N2786" i="1"/>
  <c r="S2785" i="1"/>
  <c r="R2785" i="1"/>
  <c r="P2785" i="1"/>
  <c r="O2785" i="1"/>
  <c r="N2785" i="1"/>
  <c r="S2784" i="1"/>
  <c r="R2784" i="1"/>
  <c r="P2784" i="1"/>
  <c r="O2784" i="1"/>
  <c r="N2784" i="1"/>
  <c r="S2783" i="1"/>
  <c r="R2783" i="1"/>
  <c r="P2783" i="1"/>
  <c r="O2783" i="1"/>
  <c r="N2783" i="1"/>
  <c r="S2782" i="1"/>
  <c r="R2782" i="1"/>
  <c r="P2782" i="1"/>
  <c r="O2782" i="1"/>
  <c r="N2782" i="1"/>
  <c r="S2781" i="1"/>
  <c r="R2781" i="1"/>
  <c r="P2781" i="1"/>
  <c r="O2781" i="1"/>
  <c r="N2781" i="1"/>
  <c r="S2780" i="1"/>
  <c r="R2780" i="1"/>
  <c r="P2780" i="1"/>
  <c r="O2780" i="1"/>
  <c r="N2780" i="1"/>
  <c r="S2779" i="1"/>
  <c r="R2779" i="1"/>
  <c r="P2779" i="1"/>
  <c r="O2779" i="1"/>
  <c r="N2779" i="1"/>
  <c r="S2778" i="1"/>
  <c r="R2778" i="1"/>
  <c r="P2778" i="1"/>
  <c r="O2778" i="1"/>
  <c r="N2778" i="1"/>
  <c r="S2777" i="1"/>
  <c r="R2777" i="1"/>
  <c r="P2777" i="1"/>
  <c r="O2777" i="1"/>
  <c r="N2777" i="1"/>
  <c r="S2776" i="1"/>
  <c r="R2776" i="1"/>
  <c r="P2776" i="1"/>
  <c r="O2776" i="1"/>
  <c r="N2776" i="1"/>
  <c r="S2775" i="1"/>
  <c r="R2775" i="1"/>
  <c r="P2775" i="1"/>
  <c r="O2775" i="1"/>
  <c r="N2775" i="1"/>
  <c r="S2774" i="1"/>
  <c r="R2774" i="1"/>
  <c r="P2774" i="1"/>
  <c r="O2774" i="1"/>
  <c r="N2774" i="1"/>
  <c r="S2773" i="1"/>
  <c r="R2773" i="1"/>
  <c r="P2773" i="1"/>
  <c r="O2773" i="1"/>
  <c r="N2773" i="1"/>
  <c r="S2772" i="1"/>
  <c r="R2772" i="1"/>
  <c r="P2772" i="1"/>
  <c r="O2772" i="1"/>
  <c r="N2772" i="1"/>
  <c r="S2771" i="1"/>
  <c r="R2771" i="1"/>
  <c r="P2771" i="1"/>
  <c r="O2771" i="1"/>
  <c r="N2771" i="1"/>
  <c r="S2770" i="1"/>
  <c r="R2770" i="1"/>
  <c r="P2770" i="1"/>
  <c r="O2770" i="1"/>
  <c r="N2770" i="1"/>
  <c r="S2769" i="1"/>
  <c r="R2769" i="1"/>
  <c r="P2769" i="1"/>
  <c r="O2769" i="1"/>
  <c r="N2769" i="1"/>
  <c r="S2768" i="1"/>
  <c r="R2768" i="1"/>
  <c r="P2768" i="1"/>
  <c r="O2768" i="1"/>
  <c r="N2768" i="1"/>
  <c r="S2767" i="1"/>
  <c r="R2767" i="1"/>
  <c r="P2767" i="1"/>
  <c r="O2767" i="1"/>
  <c r="N2767" i="1"/>
  <c r="S2766" i="1"/>
  <c r="R2766" i="1"/>
  <c r="P2766" i="1"/>
  <c r="O2766" i="1"/>
  <c r="N2766" i="1"/>
  <c r="S2765" i="1"/>
  <c r="R2765" i="1"/>
  <c r="P2765" i="1"/>
  <c r="O2765" i="1"/>
  <c r="N2765" i="1"/>
  <c r="S2764" i="1"/>
  <c r="R2764" i="1"/>
  <c r="P2764" i="1"/>
  <c r="O2764" i="1"/>
  <c r="N2764" i="1"/>
  <c r="S2763" i="1"/>
  <c r="R2763" i="1"/>
  <c r="P2763" i="1"/>
  <c r="O2763" i="1"/>
  <c r="N2763" i="1"/>
  <c r="S2762" i="1"/>
  <c r="R2762" i="1"/>
  <c r="P2762" i="1"/>
  <c r="O2762" i="1"/>
  <c r="N2762" i="1"/>
  <c r="S2761" i="1"/>
  <c r="R2761" i="1"/>
  <c r="P2761" i="1"/>
  <c r="O2761" i="1"/>
  <c r="N2761" i="1"/>
  <c r="S2760" i="1"/>
  <c r="R2760" i="1"/>
  <c r="P2760" i="1"/>
  <c r="O2760" i="1"/>
  <c r="N2760" i="1"/>
  <c r="S2759" i="1"/>
  <c r="R2759" i="1"/>
  <c r="P2759" i="1"/>
  <c r="O2759" i="1"/>
  <c r="N2759" i="1"/>
  <c r="S2758" i="1"/>
  <c r="R2758" i="1"/>
  <c r="P2758" i="1"/>
  <c r="O2758" i="1"/>
  <c r="N2758" i="1"/>
  <c r="S2757" i="1"/>
  <c r="R2757" i="1"/>
  <c r="P2757" i="1"/>
  <c r="O2757" i="1"/>
  <c r="N2757" i="1"/>
  <c r="S2756" i="1"/>
  <c r="R2756" i="1"/>
  <c r="P2756" i="1"/>
  <c r="O2756" i="1"/>
  <c r="N2756" i="1"/>
  <c r="S2755" i="1"/>
  <c r="R2755" i="1"/>
  <c r="P2755" i="1"/>
  <c r="O2755" i="1"/>
  <c r="N2755" i="1"/>
  <c r="S2754" i="1"/>
  <c r="R2754" i="1"/>
  <c r="P2754" i="1"/>
  <c r="O2754" i="1"/>
  <c r="N2754" i="1"/>
  <c r="S2753" i="1"/>
  <c r="R2753" i="1"/>
  <c r="P2753" i="1"/>
  <c r="O2753" i="1"/>
  <c r="N2753" i="1"/>
  <c r="S2752" i="1"/>
  <c r="R2752" i="1"/>
  <c r="P2752" i="1"/>
  <c r="O2752" i="1"/>
  <c r="N2752" i="1"/>
  <c r="S2751" i="1"/>
  <c r="R2751" i="1"/>
  <c r="P2751" i="1"/>
  <c r="O2751" i="1"/>
  <c r="N2751" i="1"/>
  <c r="S2750" i="1"/>
  <c r="R2750" i="1"/>
  <c r="P2750" i="1"/>
  <c r="O2750" i="1"/>
  <c r="N2750" i="1"/>
  <c r="S2749" i="1"/>
  <c r="R2749" i="1"/>
  <c r="P2749" i="1"/>
  <c r="O2749" i="1"/>
  <c r="N2749" i="1"/>
  <c r="S2748" i="1"/>
  <c r="R2748" i="1"/>
  <c r="P2748" i="1"/>
  <c r="O2748" i="1"/>
  <c r="N2748" i="1"/>
  <c r="S2747" i="1"/>
  <c r="R2747" i="1"/>
  <c r="P2747" i="1"/>
  <c r="O2747" i="1"/>
  <c r="N2747" i="1"/>
  <c r="S2746" i="1"/>
  <c r="R2746" i="1"/>
  <c r="P2746" i="1"/>
  <c r="O2746" i="1"/>
  <c r="N2746" i="1"/>
  <c r="S2745" i="1"/>
  <c r="R2745" i="1"/>
  <c r="P2745" i="1"/>
  <c r="O2745" i="1"/>
  <c r="N2745" i="1"/>
  <c r="S2744" i="1"/>
  <c r="R2744" i="1"/>
  <c r="P2744" i="1"/>
  <c r="O2744" i="1"/>
  <c r="N2744" i="1"/>
  <c r="S2743" i="1"/>
  <c r="R2743" i="1"/>
  <c r="P2743" i="1"/>
  <c r="O2743" i="1"/>
  <c r="N2743" i="1"/>
  <c r="S2742" i="1"/>
  <c r="R2742" i="1"/>
  <c r="P2742" i="1"/>
  <c r="O2742" i="1"/>
  <c r="N2742" i="1"/>
  <c r="S2741" i="1"/>
  <c r="R2741" i="1"/>
  <c r="P2741" i="1"/>
  <c r="O2741" i="1"/>
  <c r="N2741" i="1"/>
  <c r="S2740" i="1"/>
  <c r="R2740" i="1"/>
  <c r="P2740" i="1"/>
  <c r="O2740" i="1"/>
  <c r="N2740" i="1"/>
  <c r="S2739" i="1"/>
  <c r="R2739" i="1"/>
  <c r="P2739" i="1"/>
  <c r="O2739" i="1"/>
  <c r="N2739" i="1"/>
  <c r="S2738" i="1"/>
  <c r="R2738" i="1"/>
  <c r="P2738" i="1"/>
  <c r="O2738" i="1"/>
  <c r="N2738" i="1"/>
  <c r="S2737" i="1"/>
  <c r="R2737" i="1"/>
  <c r="P2737" i="1"/>
  <c r="O2737" i="1"/>
  <c r="N2737" i="1"/>
  <c r="S2736" i="1"/>
  <c r="R2736" i="1"/>
  <c r="P2736" i="1"/>
  <c r="O2736" i="1"/>
  <c r="N2736" i="1"/>
  <c r="S2735" i="1"/>
  <c r="R2735" i="1"/>
  <c r="P2735" i="1"/>
  <c r="O2735" i="1"/>
  <c r="N2735" i="1"/>
  <c r="S2734" i="1"/>
  <c r="R2734" i="1"/>
  <c r="P2734" i="1"/>
  <c r="O2734" i="1"/>
  <c r="N2734" i="1"/>
  <c r="S2733" i="1"/>
  <c r="R2733" i="1"/>
  <c r="P2733" i="1"/>
  <c r="O2733" i="1"/>
  <c r="N2733" i="1"/>
  <c r="S2732" i="1"/>
  <c r="R2732" i="1"/>
  <c r="P2732" i="1"/>
  <c r="O2732" i="1"/>
  <c r="N2732" i="1"/>
  <c r="S2731" i="1"/>
  <c r="R2731" i="1"/>
  <c r="P2731" i="1"/>
  <c r="O2731" i="1"/>
  <c r="N2731" i="1"/>
  <c r="S2730" i="1"/>
  <c r="R2730" i="1"/>
  <c r="P2730" i="1"/>
  <c r="O2730" i="1"/>
  <c r="N2730" i="1"/>
  <c r="S2729" i="1"/>
  <c r="R2729" i="1"/>
  <c r="P2729" i="1"/>
  <c r="O2729" i="1"/>
  <c r="N2729" i="1"/>
  <c r="S2728" i="1"/>
  <c r="R2728" i="1"/>
  <c r="P2728" i="1"/>
  <c r="O2728" i="1"/>
  <c r="N2728" i="1"/>
  <c r="S2727" i="1"/>
  <c r="R2727" i="1"/>
  <c r="P2727" i="1"/>
  <c r="O2727" i="1"/>
  <c r="N2727" i="1"/>
  <c r="S2726" i="1"/>
  <c r="R2726" i="1"/>
  <c r="P2726" i="1"/>
  <c r="O2726" i="1"/>
  <c r="N2726" i="1"/>
  <c r="S2725" i="1"/>
  <c r="R2725" i="1"/>
  <c r="P2725" i="1"/>
  <c r="O2725" i="1"/>
  <c r="N2725" i="1"/>
  <c r="S2724" i="1"/>
  <c r="R2724" i="1"/>
  <c r="P2724" i="1"/>
  <c r="O2724" i="1"/>
  <c r="N2724" i="1"/>
  <c r="S2723" i="1"/>
  <c r="R2723" i="1"/>
  <c r="P2723" i="1"/>
  <c r="O2723" i="1"/>
  <c r="N2723" i="1"/>
  <c r="S2722" i="1"/>
  <c r="R2722" i="1"/>
  <c r="P2722" i="1"/>
  <c r="O2722" i="1"/>
  <c r="N2722" i="1"/>
  <c r="S2721" i="1"/>
  <c r="R2721" i="1"/>
  <c r="P2721" i="1"/>
  <c r="O2721" i="1"/>
  <c r="N2721" i="1"/>
  <c r="S2720" i="1"/>
  <c r="R2720" i="1"/>
  <c r="P2720" i="1"/>
  <c r="O2720" i="1"/>
  <c r="N2720" i="1"/>
  <c r="S2719" i="1"/>
  <c r="R2719" i="1"/>
  <c r="P2719" i="1"/>
  <c r="O2719" i="1"/>
  <c r="N2719" i="1"/>
  <c r="S2718" i="1"/>
  <c r="R2718" i="1"/>
  <c r="P2718" i="1"/>
  <c r="O2718" i="1"/>
  <c r="N2718" i="1"/>
  <c r="S2717" i="1"/>
  <c r="R2717" i="1"/>
  <c r="P2717" i="1"/>
  <c r="O2717" i="1"/>
  <c r="N2717" i="1"/>
  <c r="S2716" i="1"/>
  <c r="R2716" i="1"/>
  <c r="P2716" i="1"/>
  <c r="O2716" i="1"/>
  <c r="N2716" i="1"/>
  <c r="S2715" i="1"/>
  <c r="R2715" i="1"/>
  <c r="P2715" i="1"/>
  <c r="O2715" i="1"/>
  <c r="N2715" i="1"/>
  <c r="S2714" i="1"/>
  <c r="R2714" i="1"/>
  <c r="P2714" i="1"/>
  <c r="O2714" i="1"/>
  <c r="N2714" i="1"/>
  <c r="S2713" i="1"/>
  <c r="R2713" i="1"/>
  <c r="P2713" i="1"/>
  <c r="O2713" i="1"/>
  <c r="N2713" i="1"/>
  <c r="S2712" i="1"/>
  <c r="R2712" i="1"/>
  <c r="P2712" i="1"/>
  <c r="O2712" i="1"/>
  <c r="N2712" i="1"/>
  <c r="S2711" i="1"/>
  <c r="R2711" i="1"/>
  <c r="P2711" i="1"/>
  <c r="O2711" i="1"/>
  <c r="N2711" i="1"/>
  <c r="S2710" i="1"/>
  <c r="R2710" i="1"/>
  <c r="P2710" i="1"/>
  <c r="O2710" i="1"/>
  <c r="N2710" i="1"/>
  <c r="S2709" i="1"/>
  <c r="R2709" i="1"/>
  <c r="P2709" i="1"/>
  <c r="O2709" i="1"/>
  <c r="N2709" i="1"/>
  <c r="S2708" i="1"/>
  <c r="R2708" i="1"/>
  <c r="P2708" i="1"/>
  <c r="O2708" i="1"/>
  <c r="N2708" i="1"/>
  <c r="S2707" i="1"/>
  <c r="R2707" i="1"/>
  <c r="P2707" i="1"/>
  <c r="O2707" i="1"/>
  <c r="N2707" i="1"/>
  <c r="S2706" i="1"/>
  <c r="R2706" i="1"/>
  <c r="P2706" i="1"/>
  <c r="O2706" i="1"/>
  <c r="N2706" i="1"/>
  <c r="S2705" i="1"/>
  <c r="R2705" i="1"/>
  <c r="P2705" i="1"/>
  <c r="O2705" i="1"/>
  <c r="N2705" i="1"/>
  <c r="S2704" i="1"/>
  <c r="R2704" i="1"/>
  <c r="P2704" i="1"/>
  <c r="O2704" i="1"/>
  <c r="N2704" i="1"/>
  <c r="S2703" i="1"/>
  <c r="R2703" i="1"/>
  <c r="P2703" i="1"/>
  <c r="O2703" i="1"/>
  <c r="N2703" i="1"/>
  <c r="S2702" i="1"/>
  <c r="R2702" i="1"/>
  <c r="P2702" i="1"/>
  <c r="O2702" i="1"/>
  <c r="N2702" i="1"/>
  <c r="S2701" i="1"/>
  <c r="R2701" i="1"/>
  <c r="P2701" i="1"/>
  <c r="O2701" i="1"/>
  <c r="N2701" i="1"/>
  <c r="S2700" i="1"/>
  <c r="R2700" i="1"/>
  <c r="P2700" i="1"/>
  <c r="O2700" i="1"/>
  <c r="N2700" i="1"/>
  <c r="S2699" i="1"/>
  <c r="R2699" i="1"/>
  <c r="P2699" i="1"/>
  <c r="O2699" i="1"/>
  <c r="N2699" i="1"/>
  <c r="S2698" i="1"/>
  <c r="R2698" i="1"/>
  <c r="P2698" i="1"/>
  <c r="O2698" i="1"/>
  <c r="N2698" i="1"/>
  <c r="S2697" i="1"/>
  <c r="R2697" i="1"/>
  <c r="P2697" i="1"/>
  <c r="O2697" i="1"/>
  <c r="N2697" i="1"/>
  <c r="S2696" i="1"/>
  <c r="R2696" i="1"/>
  <c r="P2696" i="1"/>
  <c r="O2696" i="1"/>
  <c r="N2696" i="1"/>
  <c r="S2695" i="1"/>
  <c r="R2695" i="1"/>
  <c r="P2695" i="1"/>
  <c r="O2695" i="1"/>
  <c r="N2695" i="1"/>
  <c r="S2694" i="1"/>
  <c r="R2694" i="1"/>
  <c r="P2694" i="1"/>
  <c r="O2694" i="1"/>
  <c r="N2694" i="1"/>
  <c r="S2693" i="1"/>
  <c r="R2693" i="1"/>
  <c r="P2693" i="1"/>
  <c r="O2693" i="1"/>
  <c r="N2693" i="1"/>
  <c r="S2692" i="1"/>
  <c r="R2692" i="1"/>
  <c r="P2692" i="1"/>
  <c r="O2692" i="1"/>
  <c r="N2692" i="1"/>
  <c r="S2691" i="1"/>
  <c r="R2691" i="1"/>
  <c r="P2691" i="1"/>
  <c r="O2691" i="1"/>
  <c r="N2691" i="1"/>
  <c r="S2690" i="1"/>
  <c r="R2690" i="1"/>
  <c r="P2690" i="1"/>
  <c r="O2690" i="1"/>
  <c r="N2690" i="1"/>
  <c r="S2689" i="1"/>
  <c r="R2689" i="1"/>
  <c r="P2689" i="1"/>
  <c r="O2689" i="1"/>
  <c r="N2689" i="1"/>
  <c r="S2688" i="1"/>
  <c r="R2688" i="1"/>
  <c r="P2688" i="1"/>
  <c r="O2688" i="1"/>
  <c r="N2688" i="1"/>
  <c r="S2687" i="1"/>
  <c r="R2687" i="1"/>
  <c r="P2687" i="1"/>
  <c r="O2687" i="1"/>
  <c r="N2687" i="1"/>
  <c r="S2686" i="1"/>
  <c r="R2686" i="1"/>
  <c r="P2686" i="1"/>
  <c r="O2686" i="1"/>
  <c r="N2686" i="1"/>
  <c r="S2685" i="1"/>
  <c r="R2685" i="1"/>
  <c r="P2685" i="1"/>
  <c r="O2685" i="1"/>
  <c r="N2685" i="1"/>
  <c r="S2684" i="1"/>
  <c r="R2684" i="1"/>
  <c r="P2684" i="1"/>
  <c r="O2684" i="1"/>
  <c r="N2684" i="1"/>
  <c r="S2683" i="1"/>
  <c r="R2683" i="1"/>
  <c r="P2683" i="1"/>
  <c r="O2683" i="1"/>
  <c r="N2683" i="1"/>
  <c r="S2682" i="1"/>
  <c r="R2682" i="1"/>
  <c r="P2682" i="1"/>
  <c r="O2682" i="1"/>
  <c r="N2682" i="1"/>
  <c r="S2681" i="1"/>
  <c r="R2681" i="1"/>
  <c r="P2681" i="1"/>
  <c r="O2681" i="1"/>
  <c r="N2681" i="1"/>
  <c r="S2680" i="1"/>
  <c r="R2680" i="1"/>
  <c r="P2680" i="1"/>
  <c r="O2680" i="1"/>
  <c r="N2680" i="1"/>
  <c r="S2679" i="1"/>
  <c r="R2679" i="1"/>
  <c r="P2679" i="1"/>
  <c r="O2679" i="1"/>
  <c r="N2679" i="1"/>
  <c r="S2678" i="1"/>
  <c r="R2678" i="1"/>
  <c r="P2678" i="1"/>
  <c r="O2678" i="1"/>
  <c r="N2678" i="1"/>
  <c r="S2677" i="1"/>
  <c r="R2677" i="1"/>
  <c r="P2677" i="1"/>
  <c r="O2677" i="1"/>
  <c r="N2677" i="1"/>
  <c r="S2676" i="1"/>
  <c r="R2676" i="1"/>
  <c r="P2676" i="1"/>
  <c r="O2676" i="1"/>
  <c r="N2676" i="1"/>
  <c r="S2675" i="1"/>
  <c r="R2675" i="1"/>
  <c r="P2675" i="1"/>
  <c r="O2675" i="1"/>
  <c r="N2675" i="1"/>
  <c r="S2674" i="1"/>
  <c r="R2674" i="1"/>
  <c r="P2674" i="1"/>
  <c r="O2674" i="1"/>
  <c r="N2674" i="1"/>
  <c r="S2673" i="1"/>
  <c r="R2673" i="1"/>
  <c r="P2673" i="1"/>
  <c r="O2673" i="1"/>
  <c r="N2673" i="1"/>
  <c r="S2672" i="1"/>
  <c r="R2672" i="1"/>
  <c r="P2672" i="1"/>
  <c r="O2672" i="1"/>
  <c r="N2672" i="1"/>
  <c r="S2671" i="1"/>
  <c r="R2671" i="1"/>
  <c r="P2671" i="1"/>
  <c r="O2671" i="1"/>
  <c r="N2671" i="1"/>
  <c r="S2670" i="1"/>
  <c r="R2670" i="1"/>
  <c r="P2670" i="1"/>
  <c r="O2670" i="1"/>
  <c r="N2670" i="1"/>
  <c r="S2669" i="1"/>
  <c r="R2669" i="1"/>
  <c r="P2669" i="1"/>
  <c r="O2669" i="1"/>
  <c r="N2669" i="1"/>
  <c r="S2668" i="1"/>
  <c r="R2668" i="1"/>
  <c r="P2668" i="1"/>
  <c r="O2668" i="1"/>
  <c r="N2668" i="1"/>
  <c r="S2667" i="1"/>
  <c r="R2667" i="1"/>
  <c r="P2667" i="1"/>
  <c r="O2667" i="1"/>
  <c r="N2667" i="1"/>
  <c r="S2666" i="1"/>
  <c r="R2666" i="1"/>
  <c r="P2666" i="1"/>
  <c r="O2666" i="1"/>
  <c r="N2666" i="1"/>
  <c r="S2665" i="1"/>
  <c r="R2665" i="1"/>
  <c r="P2665" i="1"/>
  <c r="O2665" i="1"/>
  <c r="N2665" i="1"/>
  <c r="S2664" i="1"/>
  <c r="R2664" i="1"/>
  <c r="P2664" i="1"/>
  <c r="O2664" i="1"/>
  <c r="N2664" i="1"/>
  <c r="S2663" i="1"/>
  <c r="R2663" i="1"/>
  <c r="P2663" i="1"/>
  <c r="O2663" i="1"/>
  <c r="N2663" i="1"/>
  <c r="S2662" i="1"/>
  <c r="R2662" i="1"/>
  <c r="P2662" i="1"/>
  <c r="O2662" i="1"/>
  <c r="N2662" i="1"/>
  <c r="S2661" i="1"/>
  <c r="R2661" i="1"/>
  <c r="P2661" i="1"/>
  <c r="O2661" i="1"/>
  <c r="N2661" i="1"/>
  <c r="S2660" i="1"/>
  <c r="R2660" i="1"/>
  <c r="P2660" i="1"/>
  <c r="O2660" i="1"/>
  <c r="N2660" i="1"/>
  <c r="S2659" i="1"/>
  <c r="R2659" i="1"/>
  <c r="P2659" i="1"/>
  <c r="O2659" i="1"/>
  <c r="N2659" i="1"/>
  <c r="S2658" i="1"/>
  <c r="R2658" i="1"/>
  <c r="P2658" i="1"/>
  <c r="O2658" i="1"/>
  <c r="N2658" i="1"/>
  <c r="S2657" i="1"/>
  <c r="R2657" i="1"/>
  <c r="P2657" i="1"/>
  <c r="O2657" i="1"/>
  <c r="N2657" i="1"/>
  <c r="S2656" i="1"/>
  <c r="R2656" i="1"/>
  <c r="P2656" i="1"/>
  <c r="O2656" i="1"/>
  <c r="N2656" i="1"/>
  <c r="S2655" i="1"/>
  <c r="R2655" i="1"/>
  <c r="P2655" i="1"/>
  <c r="O2655" i="1"/>
  <c r="N2655" i="1"/>
  <c r="S2654" i="1"/>
  <c r="R2654" i="1"/>
  <c r="P2654" i="1"/>
  <c r="O2654" i="1"/>
  <c r="N2654" i="1"/>
  <c r="S2653" i="1"/>
  <c r="R2653" i="1"/>
  <c r="P2653" i="1"/>
  <c r="O2653" i="1"/>
  <c r="N2653" i="1"/>
  <c r="S2652" i="1"/>
  <c r="R2652" i="1"/>
  <c r="P2652" i="1"/>
  <c r="O2652" i="1"/>
  <c r="N2652" i="1"/>
  <c r="S2651" i="1"/>
  <c r="R2651" i="1"/>
  <c r="P2651" i="1"/>
  <c r="O2651" i="1"/>
  <c r="N2651" i="1"/>
  <c r="S2650" i="1"/>
  <c r="R2650" i="1"/>
  <c r="P2650" i="1"/>
  <c r="O2650" i="1"/>
  <c r="N2650" i="1"/>
  <c r="S2649" i="1"/>
  <c r="R2649" i="1"/>
  <c r="P2649" i="1"/>
  <c r="O2649" i="1"/>
  <c r="N2649" i="1"/>
  <c r="S2648" i="1"/>
  <c r="R2648" i="1"/>
  <c r="P2648" i="1"/>
  <c r="O2648" i="1"/>
  <c r="N2648" i="1"/>
  <c r="S2647" i="1"/>
  <c r="R2647" i="1"/>
  <c r="P2647" i="1"/>
  <c r="O2647" i="1"/>
  <c r="N2647" i="1"/>
  <c r="S2646" i="1"/>
  <c r="R2646" i="1"/>
  <c r="P2646" i="1"/>
  <c r="O2646" i="1"/>
  <c r="N2646" i="1"/>
  <c r="S2645" i="1"/>
  <c r="R2645" i="1"/>
  <c r="P2645" i="1"/>
  <c r="O2645" i="1"/>
  <c r="N2645" i="1"/>
  <c r="S2644" i="1"/>
  <c r="R2644" i="1"/>
  <c r="P2644" i="1"/>
  <c r="O2644" i="1"/>
  <c r="N2644" i="1"/>
  <c r="S2643" i="1"/>
  <c r="R2643" i="1"/>
  <c r="P2643" i="1"/>
  <c r="O2643" i="1"/>
  <c r="N2643" i="1"/>
  <c r="S2642" i="1"/>
  <c r="R2642" i="1"/>
  <c r="P2642" i="1"/>
  <c r="O2642" i="1"/>
  <c r="N2642" i="1"/>
  <c r="S2641" i="1"/>
  <c r="R2641" i="1"/>
  <c r="P2641" i="1"/>
  <c r="O2641" i="1"/>
  <c r="N2641" i="1"/>
  <c r="S2640" i="1"/>
  <c r="R2640" i="1"/>
  <c r="P2640" i="1"/>
  <c r="O2640" i="1"/>
  <c r="N2640" i="1"/>
  <c r="S2639" i="1"/>
  <c r="R2639" i="1"/>
  <c r="P2639" i="1"/>
  <c r="O2639" i="1"/>
  <c r="N2639" i="1"/>
  <c r="S2638" i="1"/>
  <c r="R2638" i="1"/>
  <c r="P2638" i="1"/>
  <c r="O2638" i="1"/>
  <c r="N2638" i="1"/>
  <c r="S2637" i="1"/>
  <c r="R2637" i="1"/>
  <c r="P2637" i="1"/>
  <c r="O2637" i="1"/>
  <c r="N2637" i="1"/>
  <c r="S2636" i="1"/>
  <c r="R2636" i="1"/>
  <c r="P2636" i="1"/>
  <c r="O2636" i="1"/>
  <c r="N2636" i="1"/>
  <c r="S2635" i="1"/>
  <c r="R2635" i="1"/>
  <c r="P2635" i="1"/>
  <c r="O2635" i="1"/>
  <c r="N2635" i="1"/>
  <c r="S2634" i="1"/>
  <c r="R2634" i="1"/>
  <c r="P2634" i="1"/>
  <c r="O2634" i="1"/>
  <c r="N2634" i="1"/>
  <c r="S2633" i="1"/>
  <c r="R2633" i="1"/>
  <c r="P2633" i="1"/>
  <c r="O2633" i="1"/>
  <c r="N2633" i="1"/>
  <c r="S2632" i="1"/>
  <c r="R2632" i="1"/>
  <c r="P2632" i="1"/>
  <c r="O2632" i="1"/>
  <c r="N2632" i="1"/>
  <c r="S2631" i="1"/>
  <c r="R2631" i="1"/>
  <c r="P2631" i="1"/>
  <c r="O2631" i="1"/>
  <c r="N2631" i="1"/>
  <c r="S2630" i="1"/>
  <c r="R2630" i="1"/>
  <c r="P2630" i="1"/>
  <c r="O2630" i="1"/>
  <c r="N2630" i="1"/>
  <c r="S2629" i="1"/>
  <c r="R2629" i="1"/>
  <c r="P2629" i="1"/>
  <c r="O2629" i="1"/>
  <c r="N2629" i="1"/>
  <c r="S2628" i="1"/>
  <c r="R2628" i="1"/>
  <c r="P2628" i="1"/>
  <c r="O2628" i="1"/>
  <c r="N2628" i="1"/>
  <c r="S2627" i="1"/>
  <c r="R2627" i="1"/>
  <c r="P2627" i="1"/>
  <c r="O2627" i="1"/>
  <c r="N2627" i="1"/>
  <c r="S2626" i="1"/>
  <c r="R2626" i="1"/>
  <c r="P2626" i="1"/>
  <c r="O2626" i="1"/>
  <c r="N2626" i="1"/>
  <c r="S2625" i="1"/>
  <c r="R2625" i="1"/>
  <c r="P2625" i="1"/>
  <c r="O2625" i="1"/>
  <c r="N2625" i="1"/>
  <c r="S2624" i="1"/>
  <c r="R2624" i="1"/>
  <c r="P2624" i="1"/>
  <c r="O2624" i="1"/>
  <c r="N2624" i="1"/>
  <c r="S2623" i="1"/>
  <c r="R2623" i="1"/>
  <c r="P2623" i="1"/>
  <c r="O2623" i="1"/>
  <c r="N2623" i="1"/>
  <c r="S2622" i="1"/>
  <c r="R2622" i="1"/>
  <c r="P2622" i="1"/>
  <c r="O2622" i="1"/>
  <c r="N2622" i="1"/>
  <c r="S2621" i="1"/>
  <c r="R2621" i="1"/>
  <c r="P2621" i="1"/>
  <c r="O2621" i="1"/>
  <c r="N2621" i="1"/>
  <c r="S2620" i="1"/>
  <c r="R2620" i="1"/>
  <c r="P2620" i="1"/>
  <c r="O2620" i="1"/>
  <c r="N2620" i="1"/>
  <c r="S2619" i="1"/>
  <c r="R2619" i="1"/>
  <c r="P2619" i="1"/>
  <c r="O2619" i="1"/>
  <c r="N2619" i="1"/>
  <c r="S2618" i="1"/>
  <c r="R2618" i="1"/>
  <c r="P2618" i="1"/>
  <c r="O2618" i="1"/>
  <c r="N2618" i="1"/>
  <c r="S2617" i="1"/>
  <c r="R2617" i="1"/>
  <c r="P2617" i="1"/>
  <c r="O2617" i="1"/>
  <c r="N2617" i="1"/>
  <c r="S2616" i="1"/>
  <c r="R2616" i="1"/>
  <c r="P2616" i="1"/>
  <c r="O2616" i="1"/>
  <c r="N2616" i="1"/>
  <c r="S2615" i="1"/>
  <c r="R2615" i="1"/>
  <c r="P2615" i="1"/>
  <c r="O2615" i="1"/>
  <c r="N2615" i="1"/>
  <c r="S2614" i="1"/>
  <c r="R2614" i="1"/>
  <c r="P2614" i="1"/>
  <c r="O2614" i="1"/>
  <c r="N2614" i="1"/>
  <c r="S2613" i="1"/>
  <c r="R2613" i="1"/>
  <c r="P2613" i="1"/>
  <c r="O2613" i="1"/>
  <c r="N2613" i="1"/>
  <c r="S2612" i="1"/>
  <c r="R2612" i="1"/>
  <c r="P2612" i="1"/>
  <c r="O2612" i="1"/>
  <c r="N2612" i="1"/>
  <c r="S2611" i="1"/>
  <c r="R2611" i="1"/>
  <c r="P2611" i="1"/>
  <c r="O2611" i="1"/>
  <c r="N2611" i="1"/>
  <c r="S2610" i="1"/>
  <c r="R2610" i="1"/>
  <c r="P2610" i="1"/>
  <c r="O2610" i="1"/>
  <c r="N2610" i="1"/>
  <c r="S2609" i="1"/>
  <c r="R2609" i="1"/>
  <c r="P2609" i="1"/>
  <c r="O2609" i="1"/>
  <c r="N2609" i="1"/>
  <c r="S2608" i="1"/>
  <c r="R2608" i="1"/>
  <c r="P2608" i="1"/>
  <c r="O2608" i="1"/>
  <c r="N2608" i="1"/>
  <c r="S2607" i="1"/>
  <c r="R2607" i="1"/>
  <c r="P2607" i="1"/>
  <c r="O2607" i="1"/>
  <c r="N2607" i="1"/>
  <c r="S2606" i="1"/>
  <c r="R2606" i="1"/>
  <c r="P2606" i="1"/>
  <c r="O2606" i="1"/>
  <c r="N2606" i="1"/>
  <c r="S2605" i="1"/>
  <c r="R2605" i="1"/>
  <c r="P2605" i="1"/>
  <c r="O2605" i="1"/>
  <c r="N2605" i="1"/>
  <c r="S2604" i="1"/>
  <c r="R2604" i="1"/>
  <c r="P2604" i="1"/>
  <c r="O2604" i="1"/>
  <c r="N2604" i="1"/>
  <c r="S2603" i="1"/>
  <c r="R2603" i="1"/>
  <c r="P2603" i="1"/>
  <c r="O2603" i="1"/>
  <c r="N2603" i="1"/>
  <c r="S2602" i="1"/>
  <c r="R2602" i="1"/>
  <c r="P2602" i="1"/>
  <c r="O2602" i="1"/>
  <c r="N2602" i="1"/>
  <c r="S2601" i="1"/>
  <c r="R2601" i="1"/>
  <c r="P2601" i="1"/>
  <c r="O2601" i="1"/>
  <c r="N2601" i="1"/>
  <c r="S2600" i="1"/>
  <c r="R2600" i="1"/>
  <c r="P2600" i="1"/>
  <c r="O2600" i="1"/>
  <c r="N2600" i="1"/>
  <c r="S2599" i="1"/>
  <c r="R2599" i="1"/>
  <c r="P2599" i="1"/>
  <c r="O2599" i="1"/>
  <c r="N2599" i="1"/>
  <c r="S2598" i="1"/>
  <c r="R2598" i="1"/>
  <c r="P2598" i="1"/>
  <c r="O2598" i="1"/>
  <c r="N2598" i="1"/>
  <c r="S2597" i="1"/>
  <c r="R2597" i="1"/>
  <c r="P2597" i="1"/>
  <c r="O2597" i="1"/>
  <c r="N2597" i="1"/>
  <c r="S2596" i="1"/>
  <c r="R2596" i="1"/>
  <c r="P2596" i="1"/>
  <c r="O2596" i="1"/>
  <c r="N2596" i="1"/>
  <c r="S2595" i="1"/>
  <c r="R2595" i="1"/>
  <c r="P2595" i="1"/>
  <c r="O2595" i="1"/>
  <c r="N2595" i="1"/>
  <c r="S2594" i="1"/>
  <c r="R2594" i="1"/>
  <c r="P2594" i="1"/>
  <c r="O2594" i="1"/>
  <c r="N2594" i="1"/>
  <c r="S2593" i="1"/>
  <c r="R2593" i="1"/>
  <c r="P2593" i="1"/>
  <c r="O2593" i="1"/>
  <c r="N2593" i="1"/>
  <c r="S2592" i="1"/>
  <c r="R2592" i="1"/>
  <c r="P2592" i="1"/>
  <c r="O2592" i="1"/>
  <c r="N2592" i="1"/>
  <c r="S2591" i="1"/>
  <c r="R2591" i="1"/>
  <c r="P2591" i="1"/>
  <c r="O2591" i="1"/>
  <c r="N2591" i="1"/>
  <c r="S2590" i="1"/>
  <c r="R2590" i="1"/>
  <c r="P2590" i="1"/>
  <c r="O2590" i="1"/>
  <c r="N2590" i="1"/>
  <c r="S2589" i="1"/>
  <c r="R2589" i="1"/>
  <c r="P2589" i="1"/>
  <c r="O2589" i="1"/>
  <c r="N2589" i="1"/>
  <c r="S2588" i="1"/>
  <c r="R2588" i="1"/>
  <c r="P2588" i="1"/>
  <c r="O2588" i="1"/>
  <c r="N2588" i="1"/>
  <c r="S2587" i="1"/>
  <c r="R2587" i="1"/>
  <c r="P2587" i="1"/>
  <c r="O2587" i="1"/>
  <c r="N2587" i="1"/>
  <c r="S2586" i="1"/>
  <c r="R2586" i="1"/>
  <c r="P2586" i="1"/>
  <c r="O2586" i="1"/>
  <c r="N2586" i="1"/>
  <c r="S2585" i="1"/>
  <c r="R2585" i="1"/>
  <c r="P2585" i="1"/>
  <c r="O2585" i="1"/>
  <c r="N2585" i="1"/>
  <c r="S2584" i="1"/>
  <c r="R2584" i="1"/>
  <c r="P2584" i="1"/>
  <c r="O2584" i="1"/>
  <c r="N2584" i="1"/>
  <c r="S2583" i="1"/>
  <c r="R2583" i="1"/>
  <c r="P2583" i="1"/>
  <c r="O2583" i="1"/>
  <c r="N2583" i="1"/>
  <c r="S2582" i="1"/>
  <c r="R2582" i="1"/>
  <c r="P2582" i="1"/>
  <c r="O2582" i="1"/>
  <c r="N2582" i="1"/>
  <c r="S2581" i="1"/>
  <c r="R2581" i="1"/>
  <c r="P2581" i="1"/>
  <c r="O2581" i="1"/>
  <c r="N2581" i="1"/>
  <c r="S2580" i="1"/>
  <c r="R2580" i="1"/>
  <c r="P2580" i="1"/>
  <c r="O2580" i="1"/>
  <c r="N2580" i="1"/>
  <c r="S2579" i="1"/>
  <c r="R2579" i="1"/>
  <c r="P2579" i="1"/>
  <c r="O2579" i="1"/>
  <c r="N2579" i="1"/>
  <c r="S2578" i="1"/>
  <c r="R2578" i="1"/>
  <c r="P2578" i="1"/>
  <c r="O2578" i="1"/>
  <c r="N2578" i="1"/>
  <c r="S2577" i="1"/>
  <c r="R2577" i="1"/>
  <c r="P2577" i="1"/>
  <c r="O2577" i="1"/>
  <c r="N2577" i="1"/>
  <c r="S2576" i="1"/>
  <c r="R2576" i="1"/>
  <c r="P2576" i="1"/>
  <c r="O2576" i="1"/>
  <c r="N2576" i="1"/>
  <c r="S2575" i="1"/>
  <c r="R2575" i="1"/>
  <c r="P2575" i="1"/>
  <c r="O2575" i="1"/>
  <c r="N2575" i="1"/>
  <c r="S2574" i="1"/>
  <c r="R2574" i="1"/>
  <c r="P2574" i="1"/>
  <c r="O2574" i="1"/>
  <c r="N2574" i="1"/>
  <c r="S2573" i="1"/>
  <c r="R2573" i="1"/>
  <c r="P2573" i="1"/>
  <c r="O2573" i="1"/>
  <c r="N2573" i="1"/>
  <c r="S2572" i="1"/>
  <c r="R2572" i="1"/>
  <c r="P2572" i="1"/>
  <c r="O2572" i="1"/>
  <c r="N2572" i="1"/>
  <c r="S2571" i="1"/>
  <c r="R2571" i="1"/>
  <c r="P2571" i="1"/>
  <c r="O2571" i="1"/>
  <c r="N2571" i="1"/>
  <c r="S2570" i="1"/>
  <c r="R2570" i="1"/>
  <c r="P2570" i="1"/>
  <c r="O2570" i="1"/>
  <c r="N2570" i="1"/>
  <c r="S2569" i="1"/>
  <c r="R2569" i="1"/>
  <c r="P2569" i="1"/>
  <c r="O2569" i="1"/>
  <c r="N2569" i="1"/>
  <c r="S2568" i="1"/>
  <c r="R2568" i="1"/>
  <c r="P2568" i="1"/>
  <c r="O2568" i="1"/>
  <c r="N2568" i="1"/>
  <c r="S2567" i="1"/>
  <c r="R2567" i="1"/>
  <c r="P2567" i="1"/>
  <c r="O2567" i="1"/>
  <c r="N2567" i="1"/>
  <c r="S2566" i="1"/>
  <c r="R2566" i="1"/>
  <c r="P2566" i="1"/>
  <c r="O2566" i="1"/>
  <c r="N2566" i="1"/>
  <c r="S2565" i="1"/>
  <c r="R2565" i="1"/>
  <c r="P2565" i="1"/>
  <c r="O2565" i="1"/>
  <c r="N2565" i="1"/>
  <c r="S2564" i="1"/>
  <c r="R2564" i="1"/>
  <c r="P2564" i="1"/>
  <c r="O2564" i="1"/>
  <c r="N2564" i="1"/>
  <c r="S2563" i="1"/>
  <c r="R2563" i="1"/>
  <c r="P2563" i="1"/>
  <c r="O2563" i="1"/>
  <c r="N2563" i="1"/>
  <c r="S2562" i="1"/>
  <c r="R2562" i="1"/>
  <c r="P2562" i="1"/>
  <c r="O2562" i="1"/>
  <c r="N2562" i="1"/>
  <c r="S2561" i="1"/>
  <c r="R2561" i="1"/>
  <c r="P2561" i="1"/>
  <c r="O2561" i="1"/>
  <c r="N2561" i="1"/>
  <c r="S2560" i="1"/>
  <c r="R2560" i="1"/>
  <c r="P2560" i="1"/>
  <c r="O2560" i="1"/>
  <c r="N2560" i="1"/>
  <c r="S2559" i="1"/>
  <c r="R2559" i="1"/>
  <c r="P2559" i="1"/>
  <c r="O2559" i="1"/>
  <c r="N2559" i="1"/>
  <c r="S2558" i="1"/>
  <c r="R2558" i="1"/>
  <c r="P2558" i="1"/>
  <c r="O2558" i="1"/>
  <c r="N2558" i="1"/>
  <c r="S2557" i="1"/>
  <c r="R2557" i="1"/>
  <c r="P2557" i="1"/>
  <c r="O2557" i="1"/>
  <c r="N2557" i="1"/>
  <c r="S2556" i="1"/>
  <c r="R2556" i="1"/>
  <c r="P2556" i="1"/>
  <c r="O2556" i="1"/>
  <c r="N2556" i="1"/>
  <c r="S2555" i="1"/>
  <c r="R2555" i="1"/>
  <c r="P2555" i="1"/>
  <c r="O2555" i="1"/>
  <c r="N2555" i="1"/>
  <c r="S2554" i="1"/>
  <c r="R2554" i="1"/>
  <c r="P2554" i="1"/>
  <c r="O2554" i="1"/>
  <c r="N2554" i="1"/>
  <c r="S2553" i="1"/>
  <c r="R2553" i="1"/>
  <c r="P2553" i="1"/>
  <c r="O2553" i="1"/>
  <c r="N2553" i="1"/>
  <c r="S2552" i="1"/>
  <c r="R2552" i="1"/>
  <c r="P2552" i="1"/>
  <c r="O2552" i="1"/>
  <c r="N2552" i="1"/>
  <c r="S2551" i="1"/>
  <c r="R2551" i="1"/>
  <c r="P2551" i="1"/>
  <c r="O2551" i="1"/>
  <c r="N2551" i="1"/>
  <c r="S2550" i="1"/>
  <c r="R2550" i="1"/>
  <c r="P2550" i="1"/>
  <c r="O2550" i="1"/>
  <c r="N2550" i="1"/>
  <c r="S2549" i="1"/>
  <c r="R2549" i="1"/>
  <c r="P2549" i="1"/>
  <c r="O2549" i="1"/>
  <c r="N2549" i="1"/>
  <c r="S2548" i="1"/>
  <c r="R2548" i="1"/>
  <c r="P2548" i="1"/>
  <c r="O2548" i="1"/>
  <c r="N2548" i="1"/>
  <c r="S2547" i="1"/>
  <c r="R2547" i="1"/>
  <c r="P2547" i="1"/>
  <c r="O2547" i="1"/>
  <c r="N2547" i="1"/>
  <c r="S2546" i="1"/>
  <c r="R2546" i="1"/>
  <c r="P2546" i="1"/>
  <c r="O2546" i="1"/>
  <c r="N2546" i="1"/>
  <c r="S2545" i="1"/>
  <c r="R2545" i="1"/>
  <c r="P2545" i="1"/>
  <c r="O2545" i="1"/>
  <c r="N2545" i="1"/>
  <c r="S2544" i="1"/>
  <c r="R2544" i="1"/>
  <c r="P2544" i="1"/>
  <c r="O2544" i="1"/>
  <c r="N2544" i="1"/>
  <c r="S2543" i="1"/>
  <c r="R2543" i="1"/>
  <c r="P2543" i="1"/>
  <c r="O2543" i="1"/>
  <c r="N2543" i="1"/>
  <c r="S2542" i="1"/>
  <c r="R2542" i="1"/>
  <c r="P2542" i="1"/>
  <c r="O2542" i="1"/>
  <c r="N2542" i="1"/>
  <c r="S2541" i="1"/>
  <c r="R2541" i="1"/>
  <c r="P2541" i="1"/>
  <c r="O2541" i="1"/>
  <c r="N2541" i="1"/>
  <c r="S2540" i="1"/>
  <c r="R2540" i="1"/>
  <c r="P2540" i="1"/>
  <c r="O2540" i="1"/>
  <c r="N2540" i="1"/>
  <c r="S2539" i="1"/>
  <c r="R2539" i="1"/>
  <c r="P2539" i="1"/>
  <c r="O2539" i="1"/>
  <c r="N2539" i="1"/>
  <c r="S2538" i="1"/>
  <c r="R2538" i="1"/>
  <c r="P2538" i="1"/>
  <c r="O2538" i="1"/>
  <c r="N2538" i="1"/>
  <c r="S2537" i="1"/>
  <c r="R2537" i="1"/>
  <c r="P2537" i="1"/>
  <c r="O2537" i="1"/>
  <c r="N2537" i="1"/>
  <c r="S2536" i="1"/>
  <c r="R2536" i="1"/>
  <c r="P2536" i="1"/>
  <c r="O2536" i="1"/>
  <c r="N2536" i="1"/>
  <c r="S2535" i="1"/>
  <c r="R2535" i="1"/>
  <c r="P2535" i="1"/>
  <c r="O2535" i="1"/>
  <c r="N2535" i="1"/>
  <c r="S2534" i="1"/>
  <c r="R2534" i="1"/>
  <c r="P2534" i="1"/>
  <c r="O2534" i="1"/>
  <c r="N2534" i="1"/>
  <c r="S2533" i="1"/>
  <c r="R2533" i="1"/>
  <c r="P2533" i="1"/>
  <c r="O2533" i="1"/>
  <c r="N2533" i="1"/>
  <c r="S2532" i="1"/>
  <c r="R2532" i="1"/>
  <c r="P2532" i="1"/>
  <c r="O2532" i="1"/>
  <c r="N2532" i="1"/>
  <c r="S2531" i="1"/>
  <c r="R2531" i="1"/>
  <c r="P2531" i="1"/>
  <c r="O2531" i="1"/>
  <c r="N2531" i="1"/>
  <c r="S2530" i="1"/>
  <c r="R2530" i="1"/>
  <c r="P2530" i="1"/>
  <c r="O2530" i="1"/>
  <c r="N2530" i="1"/>
  <c r="S2529" i="1"/>
  <c r="R2529" i="1"/>
  <c r="P2529" i="1"/>
  <c r="O2529" i="1"/>
  <c r="N2529" i="1"/>
  <c r="S2528" i="1"/>
  <c r="R2528" i="1"/>
  <c r="P2528" i="1"/>
  <c r="O2528" i="1"/>
  <c r="N2528" i="1"/>
  <c r="S2527" i="1"/>
  <c r="R2527" i="1"/>
  <c r="P2527" i="1"/>
  <c r="O2527" i="1"/>
  <c r="N2527" i="1"/>
  <c r="S2526" i="1"/>
  <c r="R2526" i="1"/>
  <c r="P2526" i="1"/>
  <c r="O2526" i="1"/>
  <c r="N2526" i="1"/>
  <c r="S2525" i="1"/>
  <c r="R2525" i="1"/>
  <c r="P2525" i="1"/>
  <c r="O2525" i="1"/>
  <c r="N2525" i="1"/>
  <c r="S2524" i="1"/>
  <c r="R2524" i="1"/>
  <c r="P2524" i="1"/>
  <c r="O2524" i="1"/>
  <c r="N2524" i="1"/>
  <c r="S2523" i="1"/>
  <c r="R2523" i="1"/>
  <c r="P2523" i="1"/>
  <c r="O2523" i="1"/>
  <c r="N2523" i="1"/>
  <c r="S2522" i="1"/>
  <c r="R2522" i="1"/>
  <c r="P2522" i="1"/>
  <c r="O2522" i="1"/>
  <c r="N2522" i="1"/>
  <c r="S2521" i="1"/>
  <c r="R2521" i="1"/>
  <c r="P2521" i="1"/>
  <c r="O2521" i="1"/>
  <c r="N2521" i="1"/>
  <c r="S2520" i="1"/>
  <c r="R2520" i="1"/>
  <c r="P2520" i="1"/>
  <c r="O2520" i="1"/>
  <c r="N2520" i="1"/>
  <c r="S2519" i="1"/>
  <c r="R2519" i="1"/>
  <c r="P2519" i="1"/>
  <c r="O2519" i="1"/>
  <c r="N2519" i="1"/>
  <c r="S2518" i="1"/>
  <c r="R2518" i="1"/>
  <c r="P2518" i="1"/>
  <c r="O2518" i="1"/>
  <c r="N2518" i="1"/>
  <c r="S2517" i="1"/>
  <c r="R2517" i="1"/>
  <c r="P2517" i="1"/>
  <c r="O2517" i="1"/>
  <c r="N2517" i="1"/>
  <c r="S2516" i="1"/>
  <c r="R2516" i="1"/>
  <c r="P2516" i="1"/>
  <c r="O2516" i="1"/>
  <c r="N2516" i="1"/>
  <c r="S2515" i="1"/>
  <c r="R2515" i="1"/>
  <c r="P2515" i="1"/>
  <c r="O2515" i="1"/>
  <c r="N2515" i="1"/>
  <c r="S2514" i="1"/>
  <c r="R2514" i="1"/>
  <c r="P2514" i="1"/>
  <c r="O2514" i="1"/>
  <c r="N2514" i="1"/>
  <c r="S2513" i="1"/>
  <c r="R2513" i="1"/>
  <c r="P2513" i="1"/>
  <c r="O2513" i="1"/>
  <c r="N2513" i="1"/>
  <c r="S2512" i="1"/>
  <c r="R2512" i="1"/>
  <c r="P2512" i="1"/>
  <c r="O2512" i="1"/>
  <c r="N2512" i="1"/>
  <c r="S2511" i="1"/>
  <c r="R2511" i="1"/>
  <c r="P2511" i="1"/>
  <c r="O2511" i="1"/>
  <c r="N2511" i="1"/>
  <c r="S2510" i="1"/>
  <c r="R2510" i="1"/>
  <c r="P2510" i="1"/>
  <c r="O2510" i="1"/>
  <c r="N2510" i="1"/>
  <c r="S2509" i="1"/>
  <c r="R2509" i="1"/>
  <c r="P2509" i="1"/>
  <c r="O2509" i="1"/>
  <c r="N2509" i="1"/>
  <c r="S2508" i="1"/>
  <c r="R2508" i="1"/>
  <c r="P2508" i="1"/>
  <c r="O2508" i="1"/>
  <c r="N2508" i="1"/>
  <c r="S2507" i="1"/>
  <c r="R2507" i="1"/>
  <c r="P2507" i="1"/>
  <c r="O2507" i="1"/>
  <c r="N2507" i="1"/>
  <c r="S2506" i="1"/>
  <c r="R2506" i="1"/>
  <c r="P2506" i="1"/>
  <c r="O2506" i="1"/>
  <c r="N2506" i="1"/>
  <c r="S2505" i="1"/>
  <c r="R2505" i="1"/>
  <c r="P2505" i="1"/>
  <c r="O2505" i="1"/>
  <c r="N2505" i="1"/>
  <c r="S2504" i="1"/>
  <c r="R2504" i="1"/>
  <c r="P2504" i="1"/>
  <c r="O2504" i="1"/>
  <c r="N2504" i="1"/>
  <c r="S2503" i="1"/>
  <c r="R2503" i="1"/>
  <c r="P2503" i="1"/>
  <c r="O2503" i="1"/>
  <c r="N2503" i="1"/>
  <c r="S2502" i="1"/>
  <c r="R2502" i="1"/>
  <c r="P2502" i="1"/>
  <c r="O2502" i="1"/>
  <c r="N2502" i="1"/>
  <c r="S2501" i="1"/>
  <c r="R2501" i="1"/>
  <c r="P2501" i="1"/>
  <c r="O2501" i="1"/>
  <c r="N2501" i="1"/>
  <c r="S2500" i="1"/>
  <c r="R2500" i="1"/>
  <c r="P2500" i="1"/>
  <c r="O2500" i="1"/>
  <c r="N2500" i="1"/>
  <c r="S2499" i="1"/>
  <c r="R2499" i="1"/>
  <c r="P2499" i="1"/>
  <c r="O2499" i="1"/>
  <c r="N2499" i="1"/>
  <c r="S2498" i="1"/>
  <c r="R2498" i="1"/>
  <c r="P2498" i="1"/>
  <c r="O2498" i="1"/>
  <c r="N2498" i="1"/>
  <c r="S2497" i="1"/>
  <c r="R2497" i="1"/>
  <c r="P2497" i="1"/>
  <c r="O2497" i="1"/>
  <c r="N2497" i="1"/>
  <c r="S2496" i="1"/>
  <c r="R2496" i="1"/>
  <c r="P2496" i="1"/>
  <c r="O2496" i="1"/>
  <c r="N2496" i="1"/>
  <c r="S2495" i="1"/>
  <c r="R2495" i="1"/>
  <c r="P2495" i="1"/>
  <c r="O2495" i="1"/>
  <c r="N2495" i="1"/>
  <c r="S2494" i="1"/>
  <c r="R2494" i="1"/>
  <c r="P2494" i="1"/>
  <c r="O2494" i="1"/>
  <c r="N2494" i="1"/>
  <c r="S2493" i="1"/>
  <c r="R2493" i="1"/>
  <c r="P2493" i="1"/>
  <c r="O2493" i="1"/>
  <c r="N2493" i="1"/>
  <c r="S2492" i="1"/>
  <c r="R2492" i="1"/>
  <c r="P2492" i="1"/>
  <c r="O2492" i="1"/>
  <c r="N2492" i="1"/>
  <c r="S2491" i="1"/>
  <c r="R2491" i="1"/>
  <c r="P2491" i="1"/>
  <c r="O2491" i="1"/>
  <c r="N2491" i="1"/>
  <c r="S2490" i="1"/>
  <c r="R2490" i="1"/>
  <c r="P2490" i="1"/>
  <c r="O2490" i="1"/>
  <c r="N2490" i="1"/>
  <c r="S2489" i="1"/>
  <c r="R2489" i="1"/>
  <c r="P2489" i="1"/>
  <c r="O2489" i="1"/>
  <c r="N2489" i="1"/>
  <c r="S2488" i="1"/>
  <c r="R2488" i="1"/>
  <c r="P2488" i="1"/>
  <c r="O2488" i="1"/>
  <c r="N2488" i="1"/>
  <c r="S2487" i="1"/>
  <c r="R2487" i="1"/>
  <c r="P2487" i="1"/>
  <c r="O2487" i="1"/>
  <c r="N2487" i="1"/>
  <c r="S2486" i="1"/>
  <c r="R2486" i="1"/>
  <c r="P2486" i="1"/>
  <c r="O2486" i="1"/>
  <c r="N2486" i="1"/>
  <c r="S2485" i="1"/>
  <c r="R2485" i="1"/>
  <c r="P2485" i="1"/>
  <c r="O2485" i="1"/>
  <c r="N2485" i="1"/>
  <c r="S2484" i="1"/>
  <c r="R2484" i="1"/>
  <c r="P2484" i="1"/>
  <c r="O2484" i="1"/>
  <c r="N2484" i="1"/>
  <c r="S2483" i="1"/>
  <c r="R2483" i="1"/>
  <c r="P2483" i="1"/>
  <c r="O2483" i="1"/>
  <c r="N2483" i="1"/>
  <c r="S2482" i="1"/>
  <c r="R2482" i="1"/>
  <c r="P2482" i="1"/>
  <c r="O2482" i="1"/>
  <c r="N2482" i="1"/>
  <c r="S2481" i="1"/>
  <c r="R2481" i="1"/>
  <c r="P2481" i="1"/>
  <c r="O2481" i="1"/>
  <c r="N2481" i="1"/>
  <c r="S2480" i="1"/>
  <c r="R2480" i="1"/>
  <c r="P2480" i="1"/>
  <c r="O2480" i="1"/>
  <c r="N2480" i="1"/>
  <c r="S2479" i="1"/>
  <c r="R2479" i="1"/>
  <c r="P2479" i="1"/>
  <c r="O2479" i="1"/>
  <c r="N2479" i="1"/>
  <c r="S2478" i="1"/>
  <c r="R2478" i="1"/>
  <c r="P2478" i="1"/>
  <c r="O2478" i="1"/>
  <c r="N2478" i="1"/>
  <c r="S2477" i="1"/>
  <c r="R2477" i="1"/>
  <c r="P2477" i="1"/>
  <c r="O2477" i="1"/>
  <c r="N2477" i="1"/>
  <c r="S2476" i="1"/>
  <c r="R2476" i="1"/>
  <c r="P2476" i="1"/>
  <c r="O2476" i="1"/>
  <c r="N2476" i="1"/>
  <c r="S2475" i="1"/>
  <c r="R2475" i="1"/>
  <c r="P2475" i="1"/>
  <c r="O2475" i="1"/>
  <c r="N2475" i="1"/>
  <c r="S2474" i="1"/>
  <c r="R2474" i="1"/>
  <c r="P2474" i="1"/>
  <c r="O2474" i="1"/>
  <c r="N2474" i="1"/>
  <c r="S2473" i="1"/>
  <c r="R2473" i="1"/>
  <c r="P2473" i="1"/>
  <c r="O2473" i="1"/>
  <c r="N2473" i="1"/>
  <c r="S2472" i="1"/>
  <c r="R2472" i="1"/>
  <c r="P2472" i="1"/>
  <c r="O2472" i="1"/>
  <c r="N2472" i="1"/>
  <c r="S2471" i="1"/>
  <c r="R2471" i="1"/>
  <c r="P2471" i="1"/>
  <c r="O2471" i="1"/>
  <c r="N2471" i="1"/>
  <c r="S2470" i="1"/>
  <c r="R2470" i="1"/>
  <c r="P2470" i="1"/>
  <c r="O2470" i="1"/>
  <c r="N2470" i="1"/>
  <c r="S2469" i="1"/>
  <c r="R2469" i="1"/>
  <c r="P2469" i="1"/>
  <c r="O2469" i="1"/>
  <c r="N2469" i="1"/>
  <c r="S2468" i="1"/>
  <c r="R2468" i="1"/>
  <c r="P2468" i="1"/>
  <c r="O2468" i="1"/>
  <c r="N2468" i="1"/>
  <c r="S2467" i="1"/>
  <c r="R2467" i="1"/>
  <c r="P2467" i="1"/>
  <c r="O2467" i="1"/>
  <c r="N2467" i="1"/>
  <c r="S2466" i="1"/>
  <c r="R2466" i="1"/>
  <c r="P2466" i="1"/>
  <c r="O2466" i="1"/>
  <c r="N2466" i="1"/>
  <c r="S2465" i="1"/>
  <c r="R2465" i="1"/>
  <c r="P2465" i="1"/>
  <c r="O2465" i="1"/>
  <c r="N2465" i="1"/>
  <c r="S2464" i="1"/>
  <c r="R2464" i="1"/>
  <c r="P2464" i="1"/>
  <c r="O2464" i="1"/>
  <c r="N2464" i="1"/>
  <c r="S2463" i="1"/>
  <c r="R2463" i="1"/>
  <c r="P2463" i="1"/>
  <c r="O2463" i="1"/>
  <c r="N2463" i="1"/>
  <c r="S2462" i="1"/>
  <c r="R2462" i="1"/>
  <c r="P2462" i="1"/>
  <c r="O2462" i="1"/>
  <c r="N2462" i="1"/>
  <c r="S2461" i="1"/>
  <c r="R2461" i="1"/>
  <c r="P2461" i="1"/>
  <c r="O2461" i="1"/>
  <c r="N2461" i="1"/>
  <c r="S2460" i="1"/>
  <c r="R2460" i="1"/>
  <c r="P2460" i="1"/>
  <c r="O2460" i="1"/>
  <c r="N2460" i="1"/>
  <c r="S2459" i="1"/>
  <c r="R2459" i="1"/>
  <c r="P2459" i="1"/>
  <c r="O2459" i="1"/>
  <c r="N2459" i="1"/>
  <c r="S2458" i="1"/>
  <c r="R2458" i="1"/>
  <c r="P2458" i="1"/>
  <c r="O2458" i="1"/>
  <c r="N2458" i="1"/>
  <c r="S2457" i="1"/>
  <c r="R2457" i="1"/>
  <c r="P2457" i="1"/>
  <c r="O2457" i="1"/>
  <c r="N2457" i="1"/>
  <c r="S2456" i="1"/>
  <c r="R2456" i="1"/>
  <c r="P2456" i="1"/>
  <c r="O2456" i="1"/>
  <c r="N2456" i="1"/>
  <c r="S2455" i="1"/>
  <c r="R2455" i="1"/>
  <c r="P2455" i="1"/>
  <c r="O2455" i="1"/>
  <c r="N2455" i="1"/>
  <c r="S2454" i="1"/>
  <c r="R2454" i="1"/>
  <c r="P2454" i="1"/>
  <c r="O2454" i="1"/>
  <c r="N2454" i="1"/>
  <c r="S2453" i="1"/>
  <c r="R2453" i="1"/>
  <c r="P2453" i="1"/>
  <c r="O2453" i="1"/>
  <c r="N2453" i="1"/>
  <c r="S2452" i="1"/>
  <c r="R2452" i="1"/>
  <c r="P2452" i="1"/>
  <c r="O2452" i="1"/>
  <c r="N2452" i="1"/>
  <c r="S2451" i="1"/>
  <c r="R2451" i="1"/>
  <c r="P2451" i="1"/>
  <c r="O2451" i="1"/>
  <c r="N2451" i="1"/>
  <c r="S2450" i="1"/>
  <c r="R2450" i="1"/>
  <c r="P2450" i="1"/>
  <c r="O2450" i="1"/>
  <c r="N2450" i="1"/>
  <c r="S2449" i="1"/>
  <c r="R2449" i="1"/>
  <c r="P2449" i="1"/>
  <c r="O2449" i="1"/>
  <c r="N2449" i="1"/>
  <c r="S2448" i="1"/>
  <c r="R2448" i="1"/>
  <c r="P2448" i="1"/>
  <c r="O2448" i="1"/>
  <c r="N2448" i="1"/>
  <c r="S2447" i="1"/>
  <c r="R2447" i="1"/>
  <c r="P2447" i="1"/>
  <c r="O2447" i="1"/>
  <c r="N2447" i="1"/>
  <c r="S2446" i="1"/>
  <c r="R2446" i="1"/>
  <c r="P2446" i="1"/>
  <c r="O2446" i="1"/>
  <c r="N2446" i="1"/>
  <c r="S2445" i="1"/>
  <c r="R2445" i="1"/>
  <c r="P2445" i="1"/>
  <c r="O2445" i="1"/>
  <c r="N2445" i="1"/>
  <c r="S2444" i="1"/>
  <c r="R2444" i="1"/>
  <c r="P2444" i="1"/>
  <c r="O2444" i="1"/>
  <c r="N2444" i="1"/>
  <c r="S2443" i="1"/>
  <c r="R2443" i="1"/>
  <c r="P2443" i="1"/>
  <c r="O2443" i="1"/>
  <c r="N2443" i="1"/>
  <c r="S2442" i="1"/>
  <c r="R2442" i="1"/>
  <c r="P2442" i="1"/>
  <c r="O2442" i="1"/>
  <c r="N2442" i="1"/>
  <c r="S2441" i="1"/>
  <c r="R2441" i="1"/>
  <c r="P2441" i="1"/>
  <c r="O2441" i="1"/>
  <c r="N2441" i="1"/>
  <c r="S2440" i="1"/>
  <c r="R2440" i="1"/>
  <c r="P2440" i="1"/>
  <c r="O2440" i="1"/>
  <c r="N2440" i="1"/>
  <c r="S2439" i="1"/>
  <c r="R2439" i="1"/>
  <c r="P2439" i="1"/>
  <c r="O2439" i="1"/>
  <c r="N2439" i="1"/>
  <c r="S2438" i="1"/>
  <c r="R2438" i="1"/>
  <c r="P2438" i="1"/>
  <c r="O2438" i="1"/>
  <c r="N2438" i="1"/>
  <c r="S2437" i="1"/>
  <c r="R2437" i="1"/>
  <c r="P2437" i="1"/>
  <c r="O2437" i="1"/>
  <c r="N2437" i="1"/>
  <c r="S2436" i="1"/>
  <c r="R2436" i="1"/>
  <c r="P2436" i="1"/>
  <c r="O2436" i="1"/>
  <c r="N2436" i="1"/>
  <c r="S2435" i="1"/>
  <c r="R2435" i="1"/>
  <c r="P2435" i="1"/>
  <c r="O2435" i="1"/>
  <c r="N2435" i="1"/>
  <c r="S2434" i="1"/>
  <c r="R2434" i="1"/>
  <c r="P2434" i="1"/>
  <c r="O2434" i="1"/>
  <c r="N2434" i="1"/>
  <c r="S2433" i="1"/>
  <c r="R2433" i="1"/>
  <c r="P2433" i="1"/>
  <c r="O2433" i="1"/>
  <c r="N2433" i="1"/>
  <c r="S2432" i="1"/>
  <c r="R2432" i="1"/>
  <c r="P2432" i="1"/>
  <c r="O2432" i="1"/>
  <c r="N2432" i="1"/>
  <c r="S2431" i="1"/>
  <c r="R2431" i="1"/>
  <c r="P2431" i="1"/>
  <c r="O2431" i="1"/>
  <c r="N2431" i="1"/>
  <c r="S2430" i="1"/>
  <c r="R2430" i="1"/>
  <c r="P2430" i="1"/>
  <c r="O2430" i="1"/>
  <c r="N2430" i="1"/>
  <c r="S2429" i="1"/>
  <c r="R2429" i="1"/>
  <c r="P2429" i="1"/>
  <c r="O2429" i="1"/>
  <c r="N2429" i="1"/>
  <c r="S2428" i="1"/>
  <c r="R2428" i="1"/>
  <c r="P2428" i="1"/>
  <c r="O2428" i="1"/>
  <c r="N2428" i="1"/>
  <c r="S2427" i="1"/>
  <c r="R2427" i="1"/>
  <c r="P2427" i="1"/>
  <c r="O2427" i="1"/>
  <c r="N2427" i="1"/>
  <c r="S2426" i="1"/>
  <c r="R2426" i="1"/>
  <c r="P2426" i="1"/>
  <c r="O2426" i="1"/>
  <c r="N2426" i="1"/>
  <c r="S2425" i="1"/>
  <c r="R2425" i="1"/>
  <c r="P2425" i="1"/>
  <c r="O2425" i="1"/>
  <c r="N2425" i="1"/>
  <c r="S2424" i="1"/>
  <c r="R2424" i="1"/>
  <c r="P2424" i="1"/>
  <c r="O2424" i="1"/>
  <c r="N2424" i="1"/>
  <c r="S2423" i="1"/>
  <c r="R2423" i="1"/>
  <c r="P2423" i="1"/>
  <c r="O2423" i="1"/>
  <c r="N2423" i="1"/>
  <c r="S2422" i="1"/>
  <c r="R2422" i="1"/>
  <c r="P2422" i="1"/>
  <c r="O2422" i="1"/>
  <c r="N2422" i="1"/>
  <c r="S2421" i="1"/>
  <c r="R2421" i="1"/>
  <c r="P2421" i="1"/>
  <c r="O2421" i="1"/>
  <c r="N2421" i="1"/>
  <c r="S2420" i="1"/>
  <c r="R2420" i="1"/>
  <c r="P2420" i="1"/>
  <c r="O2420" i="1"/>
  <c r="N2420" i="1"/>
  <c r="S2419" i="1"/>
  <c r="R2419" i="1"/>
  <c r="P2419" i="1"/>
  <c r="O2419" i="1"/>
  <c r="N2419" i="1"/>
  <c r="S2418" i="1"/>
  <c r="R2418" i="1"/>
  <c r="P2418" i="1"/>
  <c r="O2418" i="1"/>
  <c r="N2418" i="1"/>
  <c r="S2417" i="1"/>
  <c r="R2417" i="1"/>
  <c r="P2417" i="1"/>
  <c r="O2417" i="1"/>
  <c r="N2417" i="1"/>
  <c r="S2416" i="1"/>
  <c r="R2416" i="1"/>
  <c r="P2416" i="1"/>
  <c r="O2416" i="1"/>
  <c r="N2416" i="1"/>
  <c r="S2415" i="1"/>
  <c r="R2415" i="1"/>
  <c r="P2415" i="1"/>
  <c r="O2415" i="1"/>
  <c r="N2415" i="1"/>
  <c r="S2414" i="1"/>
  <c r="R2414" i="1"/>
  <c r="P2414" i="1"/>
  <c r="O2414" i="1"/>
  <c r="N2414" i="1"/>
  <c r="S2413" i="1"/>
  <c r="R2413" i="1"/>
  <c r="P2413" i="1"/>
  <c r="O2413" i="1"/>
  <c r="N2413" i="1"/>
  <c r="S2412" i="1"/>
  <c r="R2412" i="1"/>
  <c r="P2412" i="1"/>
  <c r="O2412" i="1"/>
  <c r="N2412" i="1"/>
  <c r="S2411" i="1"/>
  <c r="R2411" i="1"/>
  <c r="P2411" i="1"/>
  <c r="O2411" i="1"/>
  <c r="N2411" i="1"/>
  <c r="S2410" i="1"/>
  <c r="R2410" i="1"/>
  <c r="P2410" i="1"/>
  <c r="O2410" i="1"/>
  <c r="N2410" i="1"/>
  <c r="S2409" i="1"/>
  <c r="R2409" i="1"/>
  <c r="P2409" i="1"/>
  <c r="O2409" i="1"/>
  <c r="N2409" i="1"/>
  <c r="S2408" i="1"/>
  <c r="R2408" i="1"/>
  <c r="P2408" i="1"/>
  <c r="O2408" i="1"/>
  <c r="N2408" i="1"/>
  <c r="S2407" i="1"/>
  <c r="R2407" i="1"/>
  <c r="P2407" i="1"/>
  <c r="O2407" i="1"/>
  <c r="N2407" i="1"/>
  <c r="S2406" i="1"/>
  <c r="R2406" i="1"/>
  <c r="P2406" i="1"/>
  <c r="O2406" i="1"/>
  <c r="N2406" i="1"/>
  <c r="S2405" i="1"/>
  <c r="R2405" i="1"/>
  <c r="P2405" i="1"/>
  <c r="O2405" i="1"/>
  <c r="N2405" i="1"/>
  <c r="S2404" i="1"/>
  <c r="R2404" i="1"/>
  <c r="P2404" i="1"/>
  <c r="O2404" i="1"/>
  <c r="N2404" i="1"/>
  <c r="S2403" i="1"/>
  <c r="R2403" i="1"/>
  <c r="P2403" i="1"/>
  <c r="O2403" i="1"/>
  <c r="N2403" i="1"/>
  <c r="S2402" i="1"/>
  <c r="R2402" i="1"/>
  <c r="P2402" i="1"/>
  <c r="O2402" i="1"/>
  <c r="N2402" i="1"/>
  <c r="S2401" i="1"/>
  <c r="R2401" i="1"/>
  <c r="P2401" i="1"/>
  <c r="O2401" i="1"/>
  <c r="N2401" i="1"/>
  <c r="S2400" i="1"/>
  <c r="R2400" i="1"/>
  <c r="P2400" i="1"/>
  <c r="O2400" i="1"/>
  <c r="N2400" i="1"/>
  <c r="S2399" i="1"/>
  <c r="R2399" i="1"/>
  <c r="P2399" i="1"/>
  <c r="O2399" i="1"/>
  <c r="N2399" i="1"/>
  <c r="S2398" i="1"/>
  <c r="R2398" i="1"/>
  <c r="P2398" i="1"/>
  <c r="O2398" i="1"/>
  <c r="N2398" i="1"/>
  <c r="S2397" i="1"/>
  <c r="R2397" i="1"/>
  <c r="P2397" i="1"/>
  <c r="O2397" i="1"/>
  <c r="N2397" i="1"/>
  <c r="S2396" i="1"/>
  <c r="R2396" i="1"/>
  <c r="P2396" i="1"/>
  <c r="O2396" i="1"/>
  <c r="N2396" i="1"/>
  <c r="S2395" i="1"/>
  <c r="R2395" i="1"/>
  <c r="P2395" i="1"/>
  <c r="O2395" i="1"/>
  <c r="N2395" i="1"/>
  <c r="S2394" i="1"/>
  <c r="R2394" i="1"/>
  <c r="P2394" i="1"/>
  <c r="O2394" i="1"/>
  <c r="N2394" i="1"/>
  <c r="S2393" i="1"/>
  <c r="R2393" i="1"/>
  <c r="P2393" i="1"/>
  <c r="O2393" i="1"/>
  <c r="N2393" i="1"/>
  <c r="S2392" i="1"/>
  <c r="R2392" i="1"/>
  <c r="P2392" i="1"/>
  <c r="O2392" i="1"/>
  <c r="N2392" i="1"/>
  <c r="S2391" i="1"/>
  <c r="R2391" i="1"/>
  <c r="P2391" i="1"/>
  <c r="O2391" i="1"/>
  <c r="N2391" i="1"/>
  <c r="S2390" i="1"/>
  <c r="R2390" i="1"/>
  <c r="P2390" i="1"/>
  <c r="O2390" i="1"/>
  <c r="N2390" i="1"/>
  <c r="S2389" i="1"/>
  <c r="R2389" i="1"/>
  <c r="P2389" i="1"/>
  <c r="O2389" i="1"/>
  <c r="N2389" i="1"/>
  <c r="S2388" i="1"/>
  <c r="R2388" i="1"/>
  <c r="P2388" i="1"/>
  <c r="O2388" i="1"/>
  <c r="N2388" i="1"/>
  <c r="S2387" i="1"/>
  <c r="R2387" i="1"/>
  <c r="P2387" i="1"/>
  <c r="O2387" i="1"/>
  <c r="N2387" i="1"/>
  <c r="S2386" i="1"/>
  <c r="R2386" i="1"/>
  <c r="P2386" i="1"/>
  <c r="O2386" i="1"/>
  <c r="N2386" i="1"/>
  <c r="S2385" i="1"/>
  <c r="R2385" i="1"/>
  <c r="P2385" i="1"/>
  <c r="O2385" i="1"/>
  <c r="N2385" i="1"/>
  <c r="S2384" i="1"/>
  <c r="R2384" i="1"/>
  <c r="P2384" i="1"/>
  <c r="O2384" i="1"/>
  <c r="N2384" i="1"/>
  <c r="S2383" i="1"/>
  <c r="R2383" i="1"/>
  <c r="P2383" i="1"/>
  <c r="O2383" i="1"/>
  <c r="N2383" i="1"/>
  <c r="S2382" i="1"/>
  <c r="R2382" i="1"/>
  <c r="P2382" i="1"/>
  <c r="O2382" i="1"/>
  <c r="N2382" i="1"/>
  <c r="S2381" i="1"/>
  <c r="R2381" i="1"/>
  <c r="P2381" i="1"/>
  <c r="O2381" i="1"/>
  <c r="N2381" i="1"/>
  <c r="S2380" i="1"/>
  <c r="R2380" i="1"/>
  <c r="P2380" i="1"/>
  <c r="O2380" i="1"/>
  <c r="N2380" i="1"/>
  <c r="S2379" i="1"/>
  <c r="R2379" i="1"/>
  <c r="P2379" i="1"/>
  <c r="O2379" i="1"/>
  <c r="N2379" i="1"/>
  <c r="S2378" i="1"/>
  <c r="R2378" i="1"/>
  <c r="P2378" i="1"/>
  <c r="O2378" i="1"/>
  <c r="N2378" i="1"/>
  <c r="S2377" i="1"/>
  <c r="R2377" i="1"/>
  <c r="P2377" i="1"/>
  <c r="O2377" i="1"/>
  <c r="N2377" i="1"/>
  <c r="S2376" i="1"/>
  <c r="R2376" i="1"/>
  <c r="P2376" i="1"/>
  <c r="O2376" i="1"/>
  <c r="N2376" i="1"/>
  <c r="S2375" i="1"/>
  <c r="R2375" i="1"/>
  <c r="P2375" i="1"/>
  <c r="O2375" i="1"/>
  <c r="N2375" i="1"/>
  <c r="S2374" i="1"/>
  <c r="R2374" i="1"/>
  <c r="P2374" i="1"/>
  <c r="O2374" i="1"/>
  <c r="N2374" i="1"/>
  <c r="S2373" i="1"/>
  <c r="R2373" i="1"/>
  <c r="P2373" i="1"/>
  <c r="O2373" i="1"/>
  <c r="N2373" i="1"/>
  <c r="S2372" i="1"/>
  <c r="R2372" i="1"/>
  <c r="P2372" i="1"/>
  <c r="O2372" i="1"/>
  <c r="N2372" i="1"/>
  <c r="S2371" i="1"/>
  <c r="R2371" i="1"/>
  <c r="P2371" i="1"/>
  <c r="O2371" i="1"/>
  <c r="N2371" i="1"/>
  <c r="S2370" i="1"/>
  <c r="R2370" i="1"/>
  <c r="P2370" i="1"/>
  <c r="O2370" i="1"/>
  <c r="N2370" i="1"/>
  <c r="S2369" i="1"/>
  <c r="R2369" i="1"/>
  <c r="P2369" i="1"/>
  <c r="O2369" i="1"/>
  <c r="N2369" i="1"/>
  <c r="S2368" i="1"/>
  <c r="R2368" i="1"/>
  <c r="P2368" i="1"/>
  <c r="O2368" i="1"/>
  <c r="N2368" i="1"/>
  <c r="S2367" i="1"/>
  <c r="R2367" i="1"/>
  <c r="P2367" i="1"/>
  <c r="O2367" i="1"/>
  <c r="N2367" i="1"/>
  <c r="S2366" i="1"/>
  <c r="R2366" i="1"/>
  <c r="P2366" i="1"/>
  <c r="O2366" i="1"/>
  <c r="N2366" i="1"/>
  <c r="S2365" i="1"/>
  <c r="R2365" i="1"/>
  <c r="P2365" i="1"/>
  <c r="O2365" i="1"/>
  <c r="N2365" i="1"/>
  <c r="S2364" i="1"/>
  <c r="R2364" i="1"/>
  <c r="P2364" i="1"/>
  <c r="O2364" i="1"/>
  <c r="N2364" i="1"/>
  <c r="S2363" i="1"/>
  <c r="R2363" i="1"/>
  <c r="P2363" i="1"/>
  <c r="O2363" i="1"/>
  <c r="N2363" i="1"/>
  <c r="S2362" i="1"/>
  <c r="R2362" i="1"/>
  <c r="P2362" i="1"/>
  <c r="O2362" i="1"/>
  <c r="N2362" i="1"/>
  <c r="S2361" i="1"/>
  <c r="R2361" i="1"/>
  <c r="P2361" i="1"/>
  <c r="O2361" i="1"/>
  <c r="N2361" i="1"/>
  <c r="S2360" i="1"/>
  <c r="R2360" i="1"/>
  <c r="P2360" i="1"/>
  <c r="O2360" i="1"/>
  <c r="N2360" i="1"/>
  <c r="S2359" i="1"/>
  <c r="R2359" i="1"/>
  <c r="P2359" i="1"/>
  <c r="O2359" i="1"/>
  <c r="N2359" i="1"/>
  <c r="S2358" i="1"/>
  <c r="R2358" i="1"/>
  <c r="P2358" i="1"/>
  <c r="O2358" i="1"/>
  <c r="N2358" i="1"/>
  <c r="S2357" i="1"/>
  <c r="R2357" i="1"/>
  <c r="P2357" i="1"/>
  <c r="O2357" i="1"/>
  <c r="N2357" i="1"/>
  <c r="S2356" i="1"/>
  <c r="R2356" i="1"/>
  <c r="P2356" i="1"/>
  <c r="O2356" i="1"/>
  <c r="N2356" i="1"/>
  <c r="S2355" i="1"/>
  <c r="R2355" i="1"/>
  <c r="P2355" i="1"/>
  <c r="O2355" i="1"/>
  <c r="N2355" i="1"/>
  <c r="S2354" i="1"/>
  <c r="R2354" i="1"/>
  <c r="P2354" i="1"/>
  <c r="O2354" i="1"/>
  <c r="N2354" i="1"/>
  <c r="S2353" i="1"/>
  <c r="R2353" i="1"/>
  <c r="P2353" i="1"/>
  <c r="O2353" i="1"/>
  <c r="N2353" i="1"/>
  <c r="S2352" i="1"/>
  <c r="R2352" i="1"/>
  <c r="P2352" i="1"/>
  <c r="O2352" i="1"/>
  <c r="N2352" i="1"/>
  <c r="S2351" i="1"/>
  <c r="R2351" i="1"/>
  <c r="P2351" i="1"/>
  <c r="O2351" i="1"/>
  <c r="N2351" i="1"/>
  <c r="S2350" i="1"/>
  <c r="R2350" i="1"/>
  <c r="P2350" i="1"/>
  <c r="O2350" i="1"/>
  <c r="N2350" i="1"/>
  <c r="S2349" i="1"/>
  <c r="R2349" i="1"/>
  <c r="P2349" i="1"/>
  <c r="O2349" i="1"/>
  <c r="N2349" i="1"/>
  <c r="S2348" i="1"/>
  <c r="R2348" i="1"/>
  <c r="P2348" i="1"/>
  <c r="O2348" i="1"/>
  <c r="N2348" i="1"/>
  <c r="S2347" i="1"/>
  <c r="R2347" i="1"/>
  <c r="P2347" i="1"/>
  <c r="O2347" i="1"/>
  <c r="N2347" i="1"/>
  <c r="S2346" i="1"/>
  <c r="R2346" i="1"/>
  <c r="P2346" i="1"/>
  <c r="O2346" i="1"/>
  <c r="N2346" i="1"/>
  <c r="S2345" i="1"/>
  <c r="R2345" i="1"/>
  <c r="P2345" i="1"/>
  <c r="O2345" i="1"/>
  <c r="N2345" i="1"/>
  <c r="S2344" i="1"/>
  <c r="R2344" i="1"/>
  <c r="P2344" i="1"/>
  <c r="O2344" i="1"/>
  <c r="N2344" i="1"/>
  <c r="S2343" i="1"/>
  <c r="R2343" i="1"/>
  <c r="P2343" i="1"/>
  <c r="O2343" i="1"/>
  <c r="N2343" i="1"/>
  <c r="S2342" i="1"/>
  <c r="R2342" i="1"/>
  <c r="P2342" i="1"/>
  <c r="O2342" i="1"/>
  <c r="N2342" i="1"/>
  <c r="S2341" i="1"/>
  <c r="R2341" i="1"/>
  <c r="P2341" i="1"/>
  <c r="O2341" i="1"/>
  <c r="N2341" i="1"/>
  <c r="S2340" i="1"/>
  <c r="R2340" i="1"/>
  <c r="P2340" i="1"/>
  <c r="O2340" i="1"/>
  <c r="N2340" i="1"/>
  <c r="S2339" i="1"/>
  <c r="R2339" i="1"/>
  <c r="P2339" i="1"/>
  <c r="O2339" i="1"/>
  <c r="N2339" i="1"/>
  <c r="S2338" i="1"/>
  <c r="R2338" i="1"/>
  <c r="P2338" i="1"/>
  <c r="O2338" i="1"/>
  <c r="N2338" i="1"/>
  <c r="S2337" i="1"/>
  <c r="R2337" i="1"/>
  <c r="P2337" i="1"/>
  <c r="O2337" i="1"/>
  <c r="N2337" i="1"/>
  <c r="S2336" i="1"/>
  <c r="R2336" i="1"/>
  <c r="P2336" i="1"/>
  <c r="O2336" i="1"/>
  <c r="N2336" i="1"/>
  <c r="S2335" i="1"/>
  <c r="R2335" i="1"/>
  <c r="P2335" i="1"/>
  <c r="O2335" i="1"/>
  <c r="N2335" i="1"/>
  <c r="S2334" i="1"/>
  <c r="R2334" i="1"/>
  <c r="P2334" i="1"/>
  <c r="O2334" i="1"/>
  <c r="N2334" i="1"/>
  <c r="S2333" i="1"/>
  <c r="R2333" i="1"/>
  <c r="P2333" i="1"/>
  <c r="O2333" i="1"/>
  <c r="N2333" i="1"/>
  <c r="S2332" i="1"/>
  <c r="R2332" i="1"/>
  <c r="P2332" i="1"/>
  <c r="O2332" i="1"/>
  <c r="N2332" i="1"/>
  <c r="S2331" i="1"/>
  <c r="R2331" i="1"/>
  <c r="P2331" i="1"/>
  <c r="O2331" i="1"/>
  <c r="N2331" i="1"/>
  <c r="S2330" i="1"/>
  <c r="R2330" i="1"/>
  <c r="P2330" i="1"/>
  <c r="O2330" i="1"/>
  <c r="N2330" i="1"/>
  <c r="S2329" i="1"/>
  <c r="R2329" i="1"/>
  <c r="P2329" i="1"/>
  <c r="O2329" i="1"/>
  <c r="N2329" i="1"/>
  <c r="S2328" i="1"/>
  <c r="R2328" i="1"/>
  <c r="P2328" i="1"/>
  <c r="O2328" i="1"/>
  <c r="N2328" i="1"/>
  <c r="S2327" i="1"/>
  <c r="R2327" i="1"/>
  <c r="P2327" i="1"/>
  <c r="O2327" i="1"/>
  <c r="N2327" i="1"/>
  <c r="S2326" i="1"/>
  <c r="R2326" i="1"/>
  <c r="P2326" i="1"/>
  <c r="O2326" i="1"/>
  <c r="N2326" i="1"/>
  <c r="S2325" i="1"/>
  <c r="R2325" i="1"/>
  <c r="P2325" i="1"/>
  <c r="O2325" i="1"/>
  <c r="N2325" i="1"/>
  <c r="S2324" i="1"/>
  <c r="R2324" i="1"/>
  <c r="P2324" i="1"/>
  <c r="O2324" i="1"/>
  <c r="N2324" i="1"/>
  <c r="S2323" i="1"/>
  <c r="R2323" i="1"/>
  <c r="P2323" i="1"/>
  <c r="O2323" i="1"/>
  <c r="N2323" i="1"/>
  <c r="S2322" i="1"/>
  <c r="R2322" i="1"/>
  <c r="P2322" i="1"/>
  <c r="O2322" i="1"/>
  <c r="N2322" i="1"/>
  <c r="S2321" i="1"/>
  <c r="R2321" i="1"/>
  <c r="P2321" i="1"/>
  <c r="O2321" i="1"/>
  <c r="N2321" i="1"/>
  <c r="S2320" i="1"/>
  <c r="R2320" i="1"/>
  <c r="P2320" i="1"/>
  <c r="O2320" i="1"/>
  <c r="N2320" i="1"/>
  <c r="S2319" i="1"/>
  <c r="R2319" i="1"/>
  <c r="P2319" i="1"/>
  <c r="O2319" i="1"/>
  <c r="N2319" i="1"/>
  <c r="S2318" i="1"/>
  <c r="R2318" i="1"/>
  <c r="P2318" i="1"/>
  <c r="O2318" i="1"/>
  <c r="N2318" i="1"/>
  <c r="S2317" i="1"/>
  <c r="R2317" i="1"/>
  <c r="P2317" i="1"/>
  <c r="O2317" i="1"/>
  <c r="N2317" i="1"/>
  <c r="S2316" i="1"/>
  <c r="R2316" i="1"/>
  <c r="P2316" i="1"/>
  <c r="O2316" i="1"/>
  <c r="N2316" i="1"/>
  <c r="S2315" i="1"/>
  <c r="R2315" i="1"/>
  <c r="P2315" i="1"/>
  <c r="O2315" i="1"/>
  <c r="N2315" i="1"/>
  <c r="S2314" i="1"/>
  <c r="R2314" i="1"/>
  <c r="P2314" i="1"/>
  <c r="O2314" i="1"/>
  <c r="N2314" i="1"/>
  <c r="S2313" i="1"/>
  <c r="R2313" i="1"/>
  <c r="P2313" i="1"/>
  <c r="O2313" i="1"/>
  <c r="N2313" i="1"/>
  <c r="S2312" i="1"/>
  <c r="R2312" i="1"/>
  <c r="P2312" i="1"/>
  <c r="O2312" i="1"/>
  <c r="N2312" i="1"/>
  <c r="S2311" i="1"/>
  <c r="R2311" i="1"/>
  <c r="P2311" i="1"/>
  <c r="O2311" i="1"/>
  <c r="N2311" i="1"/>
  <c r="S2310" i="1"/>
  <c r="R2310" i="1"/>
  <c r="P2310" i="1"/>
  <c r="O2310" i="1"/>
  <c r="N2310" i="1"/>
  <c r="S2309" i="1"/>
  <c r="R2309" i="1"/>
  <c r="P2309" i="1"/>
  <c r="O2309" i="1"/>
  <c r="N2309" i="1"/>
  <c r="S2308" i="1"/>
  <c r="R2308" i="1"/>
  <c r="P2308" i="1"/>
  <c r="O2308" i="1"/>
  <c r="N2308" i="1"/>
  <c r="S2307" i="1"/>
  <c r="R2307" i="1"/>
  <c r="P2307" i="1"/>
  <c r="O2307" i="1"/>
  <c r="N2307" i="1"/>
  <c r="S2306" i="1"/>
  <c r="R2306" i="1"/>
  <c r="P2306" i="1"/>
  <c r="O2306" i="1"/>
  <c r="N2306" i="1"/>
  <c r="S2305" i="1"/>
  <c r="R2305" i="1"/>
  <c r="P2305" i="1"/>
  <c r="O2305" i="1"/>
  <c r="N2305" i="1"/>
  <c r="S2304" i="1"/>
  <c r="R2304" i="1"/>
  <c r="P2304" i="1"/>
  <c r="O2304" i="1"/>
  <c r="N2304" i="1"/>
  <c r="S2303" i="1"/>
  <c r="R2303" i="1"/>
  <c r="P2303" i="1"/>
  <c r="O2303" i="1"/>
  <c r="N2303" i="1"/>
  <c r="S2302" i="1"/>
  <c r="R2302" i="1"/>
  <c r="P2302" i="1"/>
  <c r="O2302" i="1"/>
  <c r="N2302" i="1"/>
  <c r="S2301" i="1"/>
  <c r="R2301" i="1"/>
  <c r="P2301" i="1"/>
  <c r="O2301" i="1"/>
  <c r="N2301" i="1"/>
  <c r="S2300" i="1"/>
  <c r="R2300" i="1"/>
  <c r="P2300" i="1"/>
  <c r="O2300" i="1"/>
  <c r="N2300" i="1"/>
  <c r="S2299" i="1"/>
  <c r="R2299" i="1"/>
  <c r="P2299" i="1"/>
  <c r="O2299" i="1"/>
  <c r="N2299" i="1"/>
  <c r="S2298" i="1"/>
  <c r="R2298" i="1"/>
  <c r="P2298" i="1"/>
  <c r="O2298" i="1"/>
  <c r="N2298" i="1"/>
  <c r="S2297" i="1"/>
  <c r="R2297" i="1"/>
  <c r="P2297" i="1"/>
  <c r="O2297" i="1"/>
  <c r="N2297" i="1"/>
  <c r="S2296" i="1"/>
  <c r="R2296" i="1"/>
  <c r="P2296" i="1"/>
  <c r="O2296" i="1"/>
  <c r="N2296" i="1"/>
  <c r="S2295" i="1"/>
  <c r="R2295" i="1"/>
  <c r="P2295" i="1"/>
  <c r="O2295" i="1"/>
  <c r="N2295" i="1"/>
  <c r="S2294" i="1"/>
  <c r="R2294" i="1"/>
  <c r="P2294" i="1"/>
  <c r="O2294" i="1"/>
  <c r="N2294" i="1"/>
  <c r="S2293" i="1"/>
  <c r="R2293" i="1"/>
  <c r="P2293" i="1"/>
  <c r="O2293" i="1"/>
  <c r="N2293" i="1"/>
  <c r="S2292" i="1"/>
  <c r="R2292" i="1"/>
  <c r="P2292" i="1"/>
  <c r="O2292" i="1"/>
  <c r="N2292" i="1"/>
  <c r="S2291" i="1"/>
  <c r="R2291" i="1"/>
  <c r="P2291" i="1"/>
  <c r="O2291" i="1"/>
  <c r="N2291" i="1"/>
  <c r="S2290" i="1"/>
  <c r="R2290" i="1"/>
  <c r="P2290" i="1"/>
  <c r="O2290" i="1"/>
  <c r="N2290" i="1"/>
  <c r="S2289" i="1"/>
  <c r="R2289" i="1"/>
  <c r="P2289" i="1"/>
  <c r="O2289" i="1"/>
  <c r="N2289" i="1"/>
  <c r="S2288" i="1"/>
  <c r="R2288" i="1"/>
  <c r="P2288" i="1"/>
  <c r="O2288" i="1"/>
  <c r="N2288" i="1"/>
  <c r="S2287" i="1"/>
  <c r="R2287" i="1"/>
  <c r="P2287" i="1"/>
  <c r="O2287" i="1"/>
  <c r="N2287" i="1"/>
  <c r="S2286" i="1"/>
  <c r="R2286" i="1"/>
  <c r="P2286" i="1"/>
  <c r="O2286" i="1"/>
  <c r="N2286" i="1"/>
  <c r="S2285" i="1"/>
  <c r="R2285" i="1"/>
  <c r="P2285" i="1"/>
  <c r="O2285" i="1"/>
  <c r="N2285" i="1"/>
  <c r="S2284" i="1"/>
  <c r="R2284" i="1"/>
  <c r="P2284" i="1"/>
  <c r="O2284" i="1"/>
  <c r="N2284" i="1"/>
  <c r="S2283" i="1"/>
  <c r="R2283" i="1"/>
  <c r="P2283" i="1"/>
  <c r="O2283" i="1"/>
  <c r="N2283" i="1"/>
  <c r="S2282" i="1"/>
  <c r="R2282" i="1"/>
  <c r="P2282" i="1"/>
  <c r="O2282" i="1"/>
  <c r="N2282" i="1"/>
  <c r="S2281" i="1"/>
  <c r="R2281" i="1"/>
  <c r="P2281" i="1"/>
  <c r="O2281" i="1"/>
  <c r="N2281" i="1"/>
  <c r="S2280" i="1"/>
  <c r="R2280" i="1"/>
  <c r="P2280" i="1"/>
  <c r="O2280" i="1"/>
  <c r="N2280" i="1"/>
  <c r="S2279" i="1"/>
  <c r="R2279" i="1"/>
  <c r="P2279" i="1"/>
  <c r="O2279" i="1"/>
  <c r="N2279" i="1"/>
  <c r="S2278" i="1"/>
  <c r="R2278" i="1"/>
  <c r="P2278" i="1"/>
  <c r="O2278" i="1"/>
  <c r="N2278" i="1"/>
  <c r="S2277" i="1"/>
  <c r="R2277" i="1"/>
  <c r="P2277" i="1"/>
  <c r="O2277" i="1"/>
  <c r="N2277" i="1"/>
  <c r="S2276" i="1"/>
  <c r="R2276" i="1"/>
  <c r="P2276" i="1"/>
  <c r="O2276" i="1"/>
  <c r="N2276" i="1"/>
  <c r="S2275" i="1"/>
  <c r="R2275" i="1"/>
  <c r="P2275" i="1"/>
  <c r="O2275" i="1"/>
  <c r="N2275" i="1"/>
  <c r="S2274" i="1"/>
  <c r="R2274" i="1"/>
  <c r="P2274" i="1"/>
  <c r="O2274" i="1"/>
  <c r="N2274" i="1"/>
  <c r="S2273" i="1"/>
  <c r="R2273" i="1"/>
  <c r="P2273" i="1"/>
  <c r="O2273" i="1"/>
  <c r="N2273" i="1"/>
  <c r="S2272" i="1"/>
  <c r="R2272" i="1"/>
  <c r="P2272" i="1"/>
  <c r="O2272" i="1"/>
  <c r="N2272" i="1"/>
  <c r="S2271" i="1"/>
  <c r="R2271" i="1"/>
  <c r="P2271" i="1"/>
  <c r="O2271" i="1"/>
  <c r="N2271" i="1"/>
  <c r="S2270" i="1"/>
  <c r="R2270" i="1"/>
  <c r="P2270" i="1"/>
  <c r="O2270" i="1"/>
  <c r="N2270" i="1"/>
  <c r="S2269" i="1"/>
  <c r="R2269" i="1"/>
  <c r="P2269" i="1"/>
  <c r="O2269" i="1"/>
  <c r="N2269" i="1"/>
  <c r="S2268" i="1"/>
  <c r="R2268" i="1"/>
  <c r="P2268" i="1"/>
  <c r="O2268" i="1"/>
  <c r="N2268" i="1"/>
  <c r="S2267" i="1"/>
  <c r="R2267" i="1"/>
  <c r="P2267" i="1"/>
  <c r="O2267" i="1"/>
  <c r="N2267" i="1"/>
  <c r="S2266" i="1"/>
  <c r="R2266" i="1"/>
  <c r="P2266" i="1"/>
  <c r="O2266" i="1"/>
  <c r="N2266" i="1"/>
  <c r="S2265" i="1"/>
  <c r="R2265" i="1"/>
  <c r="P2265" i="1"/>
  <c r="O2265" i="1"/>
  <c r="N2265" i="1"/>
  <c r="S2264" i="1"/>
  <c r="R2264" i="1"/>
  <c r="P2264" i="1"/>
  <c r="O2264" i="1"/>
  <c r="N2264" i="1"/>
  <c r="S2263" i="1"/>
  <c r="R2263" i="1"/>
  <c r="P2263" i="1"/>
  <c r="O2263" i="1"/>
  <c r="N2263" i="1"/>
  <c r="S2262" i="1"/>
  <c r="R2262" i="1"/>
  <c r="P2262" i="1"/>
  <c r="O2262" i="1"/>
  <c r="N2262" i="1"/>
  <c r="S2261" i="1"/>
  <c r="R2261" i="1"/>
  <c r="P2261" i="1"/>
  <c r="O2261" i="1"/>
  <c r="N2261" i="1"/>
  <c r="S2260" i="1"/>
  <c r="R2260" i="1"/>
  <c r="P2260" i="1"/>
  <c r="O2260" i="1"/>
  <c r="N2260" i="1"/>
  <c r="S2259" i="1"/>
  <c r="R2259" i="1"/>
  <c r="P2259" i="1"/>
  <c r="O2259" i="1"/>
  <c r="N2259" i="1"/>
  <c r="S2258" i="1"/>
  <c r="R2258" i="1"/>
  <c r="P2258" i="1"/>
  <c r="O2258" i="1"/>
  <c r="N2258" i="1"/>
  <c r="S2257" i="1"/>
  <c r="R2257" i="1"/>
  <c r="P2257" i="1"/>
  <c r="O2257" i="1"/>
  <c r="N2257" i="1"/>
  <c r="S2256" i="1"/>
  <c r="R2256" i="1"/>
  <c r="P2256" i="1"/>
  <c r="O2256" i="1"/>
  <c r="N2256" i="1"/>
  <c r="S2255" i="1"/>
  <c r="R2255" i="1"/>
  <c r="P2255" i="1"/>
  <c r="O2255" i="1"/>
  <c r="N2255" i="1"/>
  <c r="S2254" i="1"/>
  <c r="R2254" i="1"/>
  <c r="P2254" i="1"/>
  <c r="O2254" i="1"/>
  <c r="N2254" i="1"/>
  <c r="S2253" i="1"/>
  <c r="R2253" i="1"/>
  <c r="P2253" i="1"/>
  <c r="O2253" i="1"/>
  <c r="N2253" i="1"/>
  <c r="S2252" i="1"/>
  <c r="R2252" i="1"/>
  <c r="P2252" i="1"/>
  <c r="O2252" i="1"/>
  <c r="N2252" i="1"/>
  <c r="S2251" i="1"/>
  <c r="R2251" i="1"/>
  <c r="P2251" i="1"/>
  <c r="O2251" i="1"/>
  <c r="N2251" i="1"/>
  <c r="S2250" i="1"/>
  <c r="R2250" i="1"/>
  <c r="P2250" i="1"/>
  <c r="O2250" i="1"/>
  <c r="N2250" i="1"/>
  <c r="S2249" i="1"/>
  <c r="R2249" i="1"/>
  <c r="P2249" i="1"/>
  <c r="O2249" i="1"/>
  <c r="N2249" i="1"/>
  <c r="S2248" i="1"/>
  <c r="R2248" i="1"/>
  <c r="P2248" i="1"/>
  <c r="O2248" i="1"/>
  <c r="N2248" i="1"/>
  <c r="S2247" i="1"/>
  <c r="R2247" i="1"/>
  <c r="P2247" i="1"/>
  <c r="O2247" i="1"/>
  <c r="N2247" i="1"/>
  <c r="S2246" i="1"/>
  <c r="R2246" i="1"/>
  <c r="P2246" i="1"/>
  <c r="O2246" i="1"/>
  <c r="N2246" i="1"/>
  <c r="S2245" i="1"/>
  <c r="R2245" i="1"/>
  <c r="P2245" i="1"/>
  <c r="O2245" i="1"/>
  <c r="N2245" i="1"/>
  <c r="S2244" i="1"/>
  <c r="R2244" i="1"/>
  <c r="P2244" i="1"/>
  <c r="O2244" i="1"/>
  <c r="N2244" i="1"/>
  <c r="S2243" i="1"/>
  <c r="R2243" i="1"/>
  <c r="P2243" i="1"/>
  <c r="O2243" i="1"/>
  <c r="N2243" i="1"/>
  <c r="S2242" i="1"/>
  <c r="R2242" i="1"/>
  <c r="P2242" i="1"/>
  <c r="O2242" i="1"/>
  <c r="N2242" i="1"/>
  <c r="S2241" i="1"/>
  <c r="R2241" i="1"/>
  <c r="P2241" i="1"/>
  <c r="O2241" i="1"/>
  <c r="N2241" i="1"/>
  <c r="S2240" i="1"/>
  <c r="R2240" i="1"/>
  <c r="P2240" i="1"/>
  <c r="O2240" i="1"/>
  <c r="N2240" i="1"/>
  <c r="S2239" i="1"/>
  <c r="R2239" i="1"/>
  <c r="P2239" i="1"/>
  <c r="O2239" i="1"/>
  <c r="N2239" i="1"/>
  <c r="S2238" i="1"/>
  <c r="R2238" i="1"/>
  <c r="P2238" i="1"/>
  <c r="O2238" i="1"/>
  <c r="N2238" i="1"/>
  <c r="S2237" i="1"/>
  <c r="R2237" i="1"/>
  <c r="P2237" i="1"/>
  <c r="O2237" i="1"/>
  <c r="N2237" i="1"/>
  <c r="S2236" i="1"/>
  <c r="R2236" i="1"/>
  <c r="P2236" i="1"/>
  <c r="O2236" i="1"/>
  <c r="N2236" i="1"/>
  <c r="S2235" i="1"/>
  <c r="R2235" i="1"/>
  <c r="P2235" i="1"/>
  <c r="O2235" i="1"/>
  <c r="N2235" i="1"/>
  <c r="S2234" i="1"/>
  <c r="R2234" i="1"/>
  <c r="P2234" i="1"/>
  <c r="O2234" i="1"/>
  <c r="N2234" i="1"/>
  <c r="S2233" i="1"/>
  <c r="R2233" i="1"/>
  <c r="P2233" i="1"/>
  <c r="O2233" i="1"/>
  <c r="N2233" i="1"/>
  <c r="S2232" i="1"/>
  <c r="R2232" i="1"/>
  <c r="P2232" i="1"/>
  <c r="O2232" i="1"/>
  <c r="N2232" i="1"/>
  <c r="S2231" i="1"/>
  <c r="R2231" i="1"/>
  <c r="P2231" i="1"/>
  <c r="O2231" i="1"/>
  <c r="N2231" i="1"/>
  <c r="S2230" i="1"/>
  <c r="R2230" i="1"/>
  <c r="P2230" i="1"/>
  <c r="O2230" i="1"/>
  <c r="N2230" i="1"/>
  <c r="S2229" i="1"/>
  <c r="R2229" i="1"/>
  <c r="P2229" i="1"/>
  <c r="O2229" i="1"/>
  <c r="N2229" i="1"/>
  <c r="S2228" i="1"/>
  <c r="R2228" i="1"/>
  <c r="P2228" i="1"/>
  <c r="O2228" i="1"/>
  <c r="N2228" i="1"/>
  <c r="S2227" i="1"/>
  <c r="R2227" i="1"/>
  <c r="P2227" i="1"/>
  <c r="O2227" i="1"/>
  <c r="N2227" i="1"/>
  <c r="S2226" i="1"/>
  <c r="R2226" i="1"/>
  <c r="P2226" i="1"/>
  <c r="O2226" i="1"/>
  <c r="N2226" i="1"/>
  <c r="S2225" i="1"/>
  <c r="R2225" i="1"/>
  <c r="P2225" i="1"/>
  <c r="O2225" i="1"/>
  <c r="N2225" i="1"/>
  <c r="S2224" i="1"/>
  <c r="R2224" i="1"/>
  <c r="P2224" i="1"/>
  <c r="O2224" i="1"/>
  <c r="N2224" i="1"/>
  <c r="S2223" i="1"/>
  <c r="R2223" i="1"/>
  <c r="P2223" i="1"/>
  <c r="O2223" i="1"/>
  <c r="N2223" i="1"/>
  <c r="S2222" i="1"/>
  <c r="R2222" i="1"/>
  <c r="P2222" i="1"/>
  <c r="O2222" i="1"/>
  <c r="N2222" i="1"/>
  <c r="S2221" i="1"/>
  <c r="R2221" i="1"/>
  <c r="P2221" i="1"/>
  <c r="O2221" i="1"/>
  <c r="N2221" i="1"/>
  <c r="S2220" i="1"/>
  <c r="R2220" i="1"/>
  <c r="P2220" i="1"/>
  <c r="O2220" i="1"/>
  <c r="N2220" i="1"/>
  <c r="S2219" i="1"/>
  <c r="R2219" i="1"/>
  <c r="P2219" i="1"/>
  <c r="O2219" i="1"/>
  <c r="N2219" i="1"/>
  <c r="S2218" i="1"/>
  <c r="R2218" i="1"/>
  <c r="P2218" i="1"/>
  <c r="O2218" i="1"/>
  <c r="N2218" i="1"/>
  <c r="S2217" i="1"/>
  <c r="R2217" i="1"/>
  <c r="P2217" i="1"/>
  <c r="O2217" i="1"/>
  <c r="N2217" i="1"/>
  <c r="S2216" i="1"/>
  <c r="R2216" i="1"/>
  <c r="P2216" i="1"/>
  <c r="O2216" i="1"/>
  <c r="N2216" i="1"/>
  <c r="S2215" i="1"/>
  <c r="R2215" i="1"/>
  <c r="P2215" i="1"/>
  <c r="O2215" i="1"/>
  <c r="N2215" i="1"/>
  <c r="S2214" i="1"/>
  <c r="R2214" i="1"/>
  <c r="P2214" i="1"/>
  <c r="O2214" i="1"/>
  <c r="N2214" i="1"/>
  <c r="S2213" i="1"/>
  <c r="R2213" i="1"/>
  <c r="P2213" i="1"/>
  <c r="O2213" i="1"/>
  <c r="N2213" i="1"/>
  <c r="S2212" i="1"/>
  <c r="R2212" i="1"/>
  <c r="P2212" i="1"/>
  <c r="O2212" i="1"/>
  <c r="N2212" i="1"/>
  <c r="S2211" i="1"/>
  <c r="R2211" i="1"/>
  <c r="P2211" i="1"/>
  <c r="O2211" i="1"/>
  <c r="N2211" i="1"/>
  <c r="S2210" i="1"/>
  <c r="R2210" i="1"/>
  <c r="P2210" i="1"/>
  <c r="O2210" i="1"/>
  <c r="N2210" i="1"/>
  <c r="S2209" i="1"/>
  <c r="R2209" i="1"/>
  <c r="P2209" i="1"/>
  <c r="O2209" i="1"/>
  <c r="N2209" i="1"/>
  <c r="S2208" i="1"/>
  <c r="R2208" i="1"/>
  <c r="P2208" i="1"/>
  <c r="O2208" i="1"/>
  <c r="N2208" i="1"/>
  <c r="S2207" i="1"/>
  <c r="R2207" i="1"/>
  <c r="P2207" i="1"/>
  <c r="O2207" i="1"/>
  <c r="N2207" i="1"/>
  <c r="S2206" i="1"/>
  <c r="R2206" i="1"/>
  <c r="P2206" i="1"/>
  <c r="O2206" i="1"/>
  <c r="N2206" i="1"/>
  <c r="S2205" i="1"/>
  <c r="R2205" i="1"/>
  <c r="P2205" i="1"/>
  <c r="O2205" i="1"/>
  <c r="N2205" i="1"/>
  <c r="S2204" i="1"/>
  <c r="R2204" i="1"/>
  <c r="P2204" i="1"/>
  <c r="O2204" i="1"/>
  <c r="N2204" i="1"/>
  <c r="S2203" i="1"/>
  <c r="R2203" i="1"/>
  <c r="P2203" i="1"/>
  <c r="O2203" i="1"/>
  <c r="N2203" i="1"/>
  <c r="S2202" i="1"/>
  <c r="R2202" i="1"/>
  <c r="P2202" i="1"/>
  <c r="O2202" i="1"/>
  <c r="N2202" i="1"/>
  <c r="S2201" i="1"/>
  <c r="R2201" i="1"/>
  <c r="P2201" i="1"/>
  <c r="O2201" i="1"/>
  <c r="N2201" i="1"/>
  <c r="S2200" i="1"/>
  <c r="R2200" i="1"/>
  <c r="P2200" i="1"/>
  <c r="O2200" i="1"/>
  <c r="N2200" i="1"/>
  <c r="S2199" i="1"/>
  <c r="R2199" i="1"/>
  <c r="P2199" i="1"/>
  <c r="O2199" i="1"/>
  <c r="N2199" i="1"/>
  <c r="S2198" i="1"/>
  <c r="R2198" i="1"/>
  <c r="P2198" i="1"/>
  <c r="O2198" i="1"/>
  <c r="N2198" i="1"/>
  <c r="S2197" i="1"/>
  <c r="R2197" i="1"/>
  <c r="P2197" i="1"/>
  <c r="O2197" i="1"/>
  <c r="N2197" i="1"/>
  <c r="S2196" i="1"/>
  <c r="R2196" i="1"/>
  <c r="P2196" i="1"/>
  <c r="O2196" i="1"/>
  <c r="N2196" i="1"/>
  <c r="S2195" i="1"/>
  <c r="R2195" i="1"/>
  <c r="P2195" i="1"/>
  <c r="O2195" i="1"/>
  <c r="N2195" i="1"/>
  <c r="S2194" i="1"/>
  <c r="R2194" i="1"/>
  <c r="P2194" i="1"/>
  <c r="O2194" i="1"/>
  <c r="N2194" i="1"/>
  <c r="S2193" i="1"/>
  <c r="R2193" i="1"/>
  <c r="P2193" i="1"/>
  <c r="O2193" i="1"/>
  <c r="N2193" i="1"/>
  <c r="S2192" i="1"/>
  <c r="R2192" i="1"/>
  <c r="P2192" i="1"/>
  <c r="O2192" i="1"/>
  <c r="N2192" i="1"/>
  <c r="S2191" i="1"/>
  <c r="R2191" i="1"/>
  <c r="P2191" i="1"/>
  <c r="O2191" i="1"/>
  <c r="N2191" i="1"/>
  <c r="S2190" i="1"/>
  <c r="R2190" i="1"/>
  <c r="P2190" i="1"/>
  <c r="O2190" i="1"/>
  <c r="N2190" i="1"/>
  <c r="S2189" i="1"/>
  <c r="R2189" i="1"/>
  <c r="P2189" i="1"/>
  <c r="O2189" i="1"/>
  <c r="N2189" i="1"/>
  <c r="S2188" i="1"/>
  <c r="R2188" i="1"/>
  <c r="P2188" i="1"/>
  <c r="O2188" i="1"/>
  <c r="N2188" i="1"/>
  <c r="S2187" i="1"/>
  <c r="R2187" i="1"/>
  <c r="P2187" i="1"/>
  <c r="O2187" i="1"/>
  <c r="N2187" i="1"/>
  <c r="S2186" i="1"/>
  <c r="R2186" i="1"/>
  <c r="P2186" i="1"/>
  <c r="O2186" i="1"/>
  <c r="N2186" i="1"/>
  <c r="S2185" i="1"/>
  <c r="R2185" i="1"/>
  <c r="P2185" i="1"/>
  <c r="O2185" i="1"/>
  <c r="N2185" i="1"/>
  <c r="S2184" i="1"/>
  <c r="R2184" i="1"/>
  <c r="P2184" i="1"/>
  <c r="O2184" i="1"/>
  <c r="N2184" i="1"/>
  <c r="S2183" i="1"/>
  <c r="R2183" i="1"/>
  <c r="P2183" i="1"/>
  <c r="O2183" i="1"/>
  <c r="N2183" i="1"/>
  <c r="S2182" i="1"/>
  <c r="R2182" i="1"/>
  <c r="P2182" i="1"/>
  <c r="O2182" i="1"/>
  <c r="N2182" i="1"/>
  <c r="S2181" i="1"/>
  <c r="R2181" i="1"/>
  <c r="P2181" i="1"/>
  <c r="O2181" i="1"/>
  <c r="N2181" i="1"/>
  <c r="S2180" i="1"/>
  <c r="R2180" i="1"/>
  <c r="P2180" i="1"/>
  <c r="O2180" i="1"/>
  <c r="N2180" i="1"/>
  <c r="S2179" i="1"/>
  <c r="R2179" i="1"/>
  <c r="P2179" i="1"/>
  <c r="O2179" i="1"/>
  <c r="N2179" i="1"/>
  <c r="S2178" i="1"/>
  <c r="R2178" i="1"/>
  <c r="P2178" i="1"/>
  <c r="O2178" i="1"/>
  <c r="N2178" i="1"/>
  <c r="S2177" i="1"/>
  <c r="R2177" i="1"/>
  <c r="P2177" i="1"/>
  <c r="O2177" i="1"/>
  <c r="N2177" i="1"/>
  <c r="S2176" i="1"/>
  <c r="R2176" i="1"/>
  <c r="P2176" i="1"/>
  <c r="O2176" i="1"/>
  <c r="N2176" i="1"/>
  <c r="S2175" i="1"/>
  <c r="R2175" i="1"/>
  <c r="P2175" i="1"/>
  <c r="O2175" i="1"/>
  <c r="N2175" i="1"/>
  <c r="S2174" i="1"/>
  <c r="R2174" i="1"/>
  <c r="P2174" i="1"/>
  <c r="O2174" i="1"/>
  <c r="N2174" i="1"/>
  <c r="S2173" i="1"/>
  <c r="R2173" i="1"/>
  <c r="P2173" i="1"/>
  <c r="O2173" i="1"/>
  <c r="N2173" i="1"/>
  <c r="S2172" i="1"/>
  <c r="R2172" i="1"/>
  <c r="P2172" i="1"/>
  <c r="O2172" i="1"/>
  <c r="N2172" i="1"/>
  <c r="S2171" i="1"/>
  <c r="R2171" i="1"/>
  <c r="P2171" i="1"/>
  <c r="O2171" i="1"/>
  <c r="N2171" i="1"/>
  <c r="S2170" i="1"/>
  <c r="R2170" i="1"/>
  <c r="P2170" i="1"/>
  <c r="O2170" i="1"/>
  <c r="N2170" i="1"/>
  <c r="S2169" i="1"/>
  <c r="R2169" i="1"/>
  <c r="P2169" i="1"/>
  <c r="O2169" i="1"/>
  <c r="N2169" i="1"/>
  <c r="S2168" i="1"/>
  <c r="R2168" i="1"/>
  <c r="P2168" i="1"/>
  <c r="O2168" i="1"/>
  <c r="N2168" i="1"/>
  <c r="S2167" i="1"/>
  <c r="R2167" i="1"/>
  <c r="P2167" i="1"/>
  <c r="O2167" i="1"/>
  <c r="N2167" i="1"/>
  <c r="S2166" i="1"/>
  <c r="R2166" i="1"/>
  <c r="P2166" i="1"/>
  <c r="O2166" i="1"/>
  <c r="N2166" i="1"/>
  <c r="S2165" i="1"/>
  <c r="R2165" i="1"/>
  <c r="P2165" i="1"/>
  <c r="O2165" i="1"/>
  <c r="N2165" i="1"/>
  <c r="S2164" i="1"/>
  <c r="R2164" i="1"/>
  <c r="P2164" i="1"/>
  <c r="O2164" i="1"/>
  <c r="N2164" i="1"/>
  <c r="S2163" i="1"/>
  <c r="R2163" i="1"/>
  <c r="P2163" i="1"/>
  <c r="O2163" i="1"/>
  <c r="N2163" i="1"/>
  <c r="S2162" i="1"/>
  <c r="R2162" i="1"/>
  <c r="P2162" i="1"/>
  <c r="O2162" i="1"/>
  <c r="N2162" i="1"/>
  <c r="S2161" i="1"/>
  <c r="R2161" i="1"/>
  <c r="P2161" i="1"/>
  <c r="O2161" i="1"/>
  <c r="N2161" i="1"/>
  <c r="S2160" i="1"/>
  <c r="R2160" i="1"/>
  <c r="P2160" i="1"/>
  <c r="O2160" i="1"/>
  <c r="N2160" i="1"/>
  <c r="S2159" i="1"/>
  <c r="R2159" i="1"/>
  <c r="P2159" i="1"/>
  <c r="O2159" i="1"/>
  <c r="N2159" i="1"/>
  <c r="S2158" i="1"/>
  <c r="R2158" i="1"/>
  <c r="P2158" i="1"/>
  <c r="O2158" i="1"/>
  <c r="N2158" i="1"/>
  <c r="S2157" i="1"/>
  <c r="R2157" i="1"/>
  <c r="P2157" i="1"/>
  <c r="O2157" i="1"/>
  <c r="N2157" i="1"/>
  <c r="S2156" i="1"/>
  <c r="R2156" i="1"/>
  <c r="P2156" i="1"/>
  <c r="O2156" i="1"/>
  <c r="N2156" i="1"/>
  <c r="S2155" i="1"/>
  <c r="R2155" i="1"/>
  <c r="P2155" i="1"/>
  <c r="O2155" i="1"/>
  <c r="N2155" i="1"/>
  <c r="S2154" i="1"/>
  <c r="R2154" i="1"/>
  <c r="P2154" i="1"/>
  <c r="O2154" i="1"/>
  <c r="N2154" i="1"/>
  <c r="S2153" i="1"/>
  <c r="R2153" i="1"/>
  <c r="P2153" i="1"/>
  <c r="O2153" i="1"/>
  <c r="N2153" i="1"/>
  <c r="S2152" i="1"/>
  <c r="R2152" i="1"/>
  <c r="P2152" i="1"/>
  <c r="O2152" i="1"/>
  <c r="N2152" i="1"/>
  <c r="S2151" i="1"/>
  <c r="R2151" i="1"/>
  <c r="P2151" i="1"/>
  <c r="O2151" i="1"/>
  <c r="N2151" i="1"/>
  <c r="S2150" i="1"/>
  <c r="R2150" i="1"/>
  <c r="P2150" i="1"/>
  <c r="O2150" i="1"/>
  <c r="N2150" i="1"/>
  <c r="S2149" i="1"/>
  <c r="R2149" i="1"/>
  <c r="P2149" i="1"/>
  <c r="O2149" i="1"/>
  <c r="N2149" i="1"/>
  <c r="S2148" i="1"/>
  <c r="R2148" i="1"/>
  <c r="P2148" i="1"/>
  <c r="O2148" i="1"/>
  <c r="N2148" i="1"/>
  <c r="S2147" i="1"/>
  <c r="R2147" i="1"/>
  <c r="P2147" i="1"/>
  <c r="O2147" i="1"/>
  <c r="N2147" i="1"/>
  <c r="S2146" i="1"/>
  <c r="R2146" i="1"/>
  <c r="P2146" i="1"/>
  <c r="O2146" i="1"/>
  <c r="N2146" i="1"/>
  <c r="S2145" i="1"/>
  <c r="R2145" i="1"/>
  <c r="P2145" i="1"/>
  <c r="O2145" i="1"/>
  <c r="N2145" i="1"/>
  <c r="S2144" i="1"/>
  <c r="R2144" i="1"/>
  <c r="P2144" i="1"/>
  <c r="O2144" i="1"/>
  <c r="N2144" i="1"/>
  <c r="S2143" i="1"/>
  <c r="R2143" i="1"/>
  <c r="P2143" i="1"/>
  <c r="O2143" i="1"/>
  <c r="N2143" i="1"/>
  <c r="S2142" i="1"/>
  <c r="R2142" i="1"/>
  <c r="P2142" i="1"/>
  <c r="O2142" i="1"/>
  <c r="N2142" i="1"/>
  <c r="S2141" i="1"/>
  <c r="R2141" i="1"/>
  <c r="P2141" i="1"/>
  <c r="O2141" i="1"/>
  <c r="N2141" i="1"/>
  <c r="S2140" i="1"/>
  <c r="R2140" i="1"/>
  <c r="P2140" i="1"/>
  <c r="O2140" i="1"/>
  <c r="N2140" i="1"/>
  <c r="S2139" i="1"/>
  <c r="R2139" i="1"/>
  <c r="P2139" i="1"/>
  <c r="O2139" i="1"/>
  <c r="N2139" i="1"/>
  <c r="S2138" i="1"/>
  <c r="R2138" i="1"/>
  <c r="P2138" i="1"/>
  <c r="O2138" i="1"/>
  <c r="N2138" i="1"/>
  <c r="S2137" i="1"/>
  <c r="R2137" i="1"/>
  <c r="P2137" i="1"/>
  <c r="O2137" i="1"/>
  <c r="N2137" i="1"/>
  <c r="S2136" i="1"/>
  <c r="R2136" i="1"/>
  <c r="P2136" i="1"/>
  <c r="O2136" i="1"/>
  <c r="N2136" i="1"/>
  <c r="S2135" i="1"/>
  <c r="R2135" i="1"/>
  <c r="P2135" i="1"/>
  <c r="O2135" i="1"/>
  <c r="N2135" i="1"/>
  <c r="S2134" i="1"/>
  <c r="R2134" i="1"/>
  <c r="P2134" i="1"/>
  <c r="O2134" i="1"/>
  <c r="N2134" i="1"/>
  <c r="S2133" i="1"/>
  <c r="R2133" i="1"/>
  <c r="P2133" i="1"/>
  <c r="O2133" i="1"/>
  <c r="N2133" i="1"/>
  <c r="S2132" i="1"/>
  <c r="R2132" i="1"/>
  <c r="P2132" i="1"/>
  <c r="O2132" i="1"/>
  <c r="N2132" i="1"/>
  <c r="S2131" i="1"/>
  <c r="R2131" i="1"/>
  <c r="P2131" i="1"/>
  <c r="O2131" i="1"/>
  <c r="N2131" i="1"/>
  <c r="S2130" i="1"/>
  <c r="R2130" i="1"/>
  <c r="P2130" i="1"/>
  <c r="O2130" i="1"/>
  <c r="N2130" i="1"/>
  <c r="S2129" i="1"/>
  <c r="R2129" i="1"/>
  <c r="P2129" i="1"/>
  <c r="O2129" i="1"/>
  <c r="N2129" i="1"/>
  <c r="S2128" i="1"/>
  <c r="R2128" i="1"/>
  <c r="P2128" i="1"/>
  <c r="O2128" i="1"/>
  <c r="N2128" i="1"/>
  <c r="S2127" i="1"/>
  <c r="R2127" i="1"/>
  <c r="P2127" i="1"/>
  <c r="O2127" i="1"/>
  <c r="N2127" i="1"/>
  <c r="S2126" i="1"/>
  <c r="R2126" i="1"/>
  <c r="P2126" i="1"/>
  <c r="O2126" i="1"/>
  <c r="N2126" i="1"/>
  <c r="S2125" i="1"/>
  <c r="R2125" i="1"/>
  <c r="P2125" i="1"/>
  <c r="O2125" i="1"/>
  <c r="N2125" i="1"/>
  <c r="S2124" i="1"/>
  <c r="R2124" i="1"/>
  <c r="P2124" i="1"/>
  <c r="O2124" i="1"/>
  <c r="N2124" i="1"/>
  <c r="S2123" i="1"/>
  <c r="R2123" i="1"/>
  <c r="P2123" i="1"/>
  <c r="O2123" i="1"/>
  <c r="N2123" i="1"/>
  <c r="S2122" i="1"/>
  <c r="R2122" i="1"/>
  <c r="P2122" i="1"/>
  <c r="O2122" i="1"/>
  <c r="N2122" i="1"/>
  <c r="S2121" i="1"/>
  <c r="R2121" i="1"/>
  <c r="P2121" i="1"/>
  <c r="O2121" i="1"/>
  <c r="N2121" i="1"/>
  <c r="S2120" i="1"/>
  <c r="R2120" i="1"/>
  <c r="P2120" i="1"/>
  <c r="O2120" i="1"/>
  <c r="N2120" i="1"/>
  <c r="S2119" i="1"/>
  <c r="R2119" i="1"/>
  <c r="P2119" i="1"/>
  <c r="O2119" i="1"/>
  <c r="N2119" i="1"/>
  <c r="S2118" i="1"/>
  <c r="R2118" i="1"/>
  <c r="P2118" i="1"/>
  <c r="O2118" i="1"/>
  <c r="N2118" i="1"/>
  <c r="S2117" i="1"/>
  <c r="R2117" i="1"/>
  <c r="P2117" i="1"/>
  <c r="O2117" i="1"/>
  <c r="N2117" i="1"/>
  <c r="S2116" i="1"/>
  <c r="R2116" i="1"/>
  <c r="P2116" i="1"/>
  <c r="O2116" i="1"/>
  <c r="N2116" i="1"/>
  <c r="S2115" i="1"/>
  <c r="R2115" i="1"/>
  <c r="P2115" i="1"/>
  <c r="O2115" i="1"/>
  <c r="N2115" i="1"/>
  <c r="S2114" i="1"/>
  <c r="R2114" i="1"/>
  <c r="P2114" i="1"/>
  <c r="O2114" i="1"/>
  <c r="N2114" i="1"/>
  <c r="S2113" i="1"/>
  <c r="R2113" i="1"/>
  <c r="P2113" i="1"/>
  <c r="O2113" i="1"/>
  <c r="N2113" i="1"/>
  <c r="S2112" i="1"/>
  <c r="R2112" i="1"/>
  <c r="P2112" i="1"/>
  <c r="O2112" i="1"/>
  <c r="N2112" i="1"/>
  <c r="S2111" i="1"/>
  <c r="R2111" i="1"/>
  <c r="P2111" i="1"/>
  <c r="O2111" i="1"/>
  <c r="N2111" i="1"/>
  <c r="S2110" i="1"/>
  <c r="R2110" i="1"/>
  <c r="P2110" i="1"/>
  <c r="O2110" i="1"/>
  <c r="N2110" i="1"/>
  <c r="S2109" i="1"/>
  <c r="R2109" i="1"/>
  <c r="P2109" i="1"/>
  <c r="O2109" i="1"/>
  <c r="N2109" i="1"/>
  <c r="S2108" i="1"/>
  <c r="R2108" i="1"/>
  <c r="P2108" i="1"/>
  <c r="O2108" i="1"/>
  <c r="N2108" i="1"/>
  <c r="S2107" i="1"/>
  <c r="R2107" i="1"/>
  <c r="P2107" i="1"/>
  <c r="O2107" i="1"/>
  <c r="N2107" i="1"/>
  <c r="S2106" i="1"/>
  <c r="R2106" i="1"/>
  <c r="P2106" i="1"/>
  <c r="O2106" i="1"/>
  <c r="N2106" i="1"/>
  <c r="S2105" i="1"/>
  <c r="R2105" i="1"/>
  <c r="P2105" i="1"/>
  <c r="O2105" i="1"/>
  <c r="N2105" i="1"/>
  <c r="S2104" i="1"/>
  <c r="R2104" i="1"/>
  <c r="P2104" i="1"/>
  <c r="O2104" i="1"/>
  <c r="N2104" i="1"/>
  <c r="S2103" i="1"/>
  <c r="R2103" i="1"/>
  <c r="P2103" i="1"/>
  <c r="O2103" i="1"/>
  <c r="N2103" i="1"/>
  <c r="S2102" i="1"/>
  <c r="R2102" i="1"/>
  <c r="P2102" i="1"/>
  <c r="O2102" i="1"/>
  <c r="N2102" i="1"/>
  <c r="S2101" i="1"/>
  <c r="R2101" i="1"/>
  <c r="P2101" i="1"/>
  <c r="O2101" i="1"/>
  <c r="N2101" i="1"/>
  <c r="S2100" i="1"/>
  <c r="R2100" i="1"/>
  <c r="P2100" i="1"/>
  <c r="O2100" i="1"/>
  <c r="N2100" i="1"/>
  <c r="S2099" i="1"/>
  <c r="R2099" i="1"/>
  <c r="P2099" i="1"/>
  <c r="O2099" i="1"/>
  <c r="N2099" i="1"/>
  <c r="S2098" i="1"/>
  <c r="R2098" i="1"/>
  <c r="P2098" i="1"/>
  <c r="O2098" i="1"/>
  <c r="N2098" i="1"/>
  <c r="S2097" i="1"/>
  <c r="R2097" i="1"/>
  <c r="P2097" i="1"/>
  <c r="O2097" i="1"/>
  <c r="N2097" i="1"/>
  <c r="S2096" i="1"/>
  <c r="R2096" i="1"/>
  <c r="P2096" i="1"/>
  <c r="O2096" i="1"/>
  <c r="N2096" i="1"/>
  <c r="S2095" i="1"/>
  <c r="R2095" i="1"/>
  <c r="P2095" i="1"/>
  <c r="O2095" i="1"/>
  <c r="N2095" i="1"/>
  <c r="S2094" i="1"/>
  <c r="R2094" i="1"/>
  <c r="P2094" i="1"/>
  <c r="O2094" i="1"/>
  <c r="N2094" i="1"/>
  <c r="S2093" i="1"/>
  <c r="R2093" i="1"/>
  <c r="P2093" i="1"/>
  <c r="O2093" i="1"/>
  <c r="N2093" i="1"/>
  <c r="S2092" i="1"/>
  <c r="R2092" i="1"/>
  <c r="P2092" i="1"/>
  <c r="O2092" i="1"/>
  <c r="N2092" i="1"/>
  <c r="S2091" i="1"/>
  <c r="R2091" i="1"/>
  <c r="P2091" i="1"/>
  <c r="O2091" i="1"/>
  <c r="N2091" i="1"/>
  <c r="S2090" i="1"/>
  <c r="R2090" i="1"/>
  <c r="P2090" i="1"/>
  <c r="O2090" i="1"/>
  <c r="N2090" i="1"/>
  <c r="S2089" i="1"/>
  <c r="R2089" i="1"/>
  <c r="P2089" i="1"/>
  <c r="O2089" i="1"/>
  <c r="N2089" i="1"/>
  <c r="S2088" i="1"/>
  <c r="R2088" i="1"/>
  <c r="P2088" i="1"/>
  <c r="O2088" i="1"/>
  <c r="N2088" i="1"/>
  <c r="S2087" i="1"/>
  <c r="R2087" i="1"/>
  <c r="P2087" i="1"/>
  <c r="O2087" i="1"/>
  <c r="N2087" i="1"/>
  <c r="S2086" i="1"/>
  <c r="R2086" i="1"/>
  <c r="P2086" i="1"/>
  <c r="O2086" i="1"/>
  <c r="N2086" i="1"/>
  <c r="S2085" i="1"/>
  <c r="R2085" i="1"/>
  <c r="P2085" i="1"/>
  <c r="O2085" i="1"/>
  <c r="N2085" i="1"/>
  <c r="S2084" i="1"/>
  <c r="R2084" i="1"/>
  <c r="P2084" i="1"/>
  <c r="O2084" i="1"/>
  <c r="N2084" i="1"/>
  <c r="S2083" i="1"/>
  <c r="R2083" i="1"/>
  <c r="P2083" i="1"/>
  <c r="O2083" i="1"/>
  <c r="N2083" i="1"/>
  <c r="S2082" i="1"/>
  <c r="R2082" i="1"/>
  <c r="P2082" i="1"/>
  <c r="O2082" i="1"/>
  <c r="N2082" i="1"/>
  <c r="S2081" i="1"/>
  <c r="R2081" i="1"/>
  <c r="P2081" i="1"/>
  <c r="O2081" i="1"/>
  <c r="N2081" i="1"/>
  <c r="S2080" i="1"/>
  <c r="R2080" i="1"/>
  <c r="P2080" i="1"/>
  <c r="O2080" i="1"/>
  <c r="N2080" i="1"/>
  <c r="S2079" i="1"/>
  <c r="R2079" i="1"/>
  <c r="P2079" i="1"/>
  <c r="O2079" i="1"/>
  <c r="N2079" i="1"/>
  <c r="S2078" i="1"/>
  <c r="R2078" i="1"/>
  <c r="P2078" i="1"/>
  <c r="O2078" i="1"/>
  <c r="N2078" i="1"/>
  <c r="S2077" i="1"/>
  <c r="R2077" i="1"/>
  <c r="P2077" i="1"/>
  <c r="O2077" i="1"/>
  <c r="N2077" i="1"/>
  <c r="S2076" i="1"/>
  <c r="R2076" i="1"/>
  <c r="P2076" i="1"/>
  <c r="O2076" i="1"/>
  <c r="N2076" i="1"/>
  <c r="S2075" i="1"/>
  <c r="R2075" i="1"/>
  <c r="P2075" i="1"/>
  <c r="O2075" i="1"/>
  <c r="N2075" i="1"/>
  <c r="S2074" i="1"/>
  <c r="R2074" i="1"/>
  <c r="P2074" i="1"/>
  <c r="O2074" i="1"/>
  <c r="N2074" i="1"/>
  <c r="S2073" i="1"/>
  <c r="R2073" i="1"/>
  <c r="P2073" i="1"/>
  <c r="O2073" i="1"/>
  <c r="N2073" i="1"/>
  <c r="S2072" i="1"/>
  <c r="R2072" i="1"/>
  <c r="P2072" i="1"/>
  <c r="O2072" i="1"/>
  <c r="N2072" i="1"/>
  <c r="S2071" i="1"/>
  <c r="R2071" i="1"/>
  <c r="P2071" i="1"/>
  <c r="O2071" i="1"/>
  <c r="N2071" i="1"/>
  <c r="S2070" i="1"/>
  <c r="R2070" i="1"/>
  <c r="P2070" i="1"/>
  <c r="O2070" i="1"/>
  <c r="N2070" i="1"/>
  <c r="S2069" i="1"/>
  <c r="R2069" i="1"/>
  <c r="P2069" i="1"/>
  <c r="O2069" i="1"/>
  <c r="N2069" i="1"/>
  <c r="S2068" i="1"/>
  <c r="R2068" i="1"/>
  <c r="P2068" i="1"/>
  <c r="O2068" i="1"/>
  <c r="N2068" i="1"/>
  <c r="S2067" i="1"/>
  <c r="R2067" i="1"/>
  <c r="P2067" i="1"/>
  <c r="O2067" i="1"/>
  <c r="N2067" i="1"/>
  <c r="S2066" i="1"/>
  <c r="R2066" i="1"/>
  <c r="P2066" i="1"/>
  <c r="O2066" i="1"/>
  <c r="N2066" i="1"/>
  <c r="S2065" i="1"/>
  <c r="R2065" i="1"/>
  <c r="P2065" i="1"/>
  <c r="O2065" i="1"/>
  <c r="N2065" i="1"/>
  <c r="S2064" i="1"/>
  <c r="R2064" i="1"/>
  <c r="P2064" i="1"/>
  <c r="O2064" i="1"/>
  <c r="N2064" i="1"/>
  <c r="S2063" i="1"/>
  <c r="R2063" i="1"/>
  <c r="P2063" i="1"/>
  <c r="O2063" i="1"/>
  <c r="N2063" i="1"/>
  <c r="S2062" i="1"/>
  <c r="R2062" i="1"/>
  <c r="P2062" i="1"/>
  <c r="O2062" i="1"/>
  <c r="N2062" i="1"/>
  <c r="S2061" i="1"/>
  <c r="R2061" i="1"/>
  <c r="P2061" i="1"/>
  <c r="O2061" i="1"/>
  <c r="N2061" i="1"/>
  <c r="S2060" i="1"/>
  <c r="R2060" i="1"/>
  <c r="P2060" i="1"/>
  <c r="O2060" i="1"/>
  <c r="N2060" i="1"/>
  <c r="S2059" i="1"/>
  <c r="R2059" i="1"/>
  <c r="P2059" i="1"/>
  <c r="O2059" i="1"/>
  <c r="N2059" i="1"/>
  <c r="S2058" i="1"/>
  <c r="R2058" i="1"/>
  <c r="P2058" i="1"/>
  <c r="O2058" i="1"/>
  <c r="N2058" i="1"/>
  <c r="S2057" i="1"/>
  <c r="R2057" i="1"/>
  <c r="P2057" i="1"/>
  <c r="O2057" i="1"/>
  <c r="N2057" i="1"/>
  <c r="S2056" i="1"/>
  <c r="R2056" i="1"/>
  <c r="P2056" i="1"/>
  <c r="O2056" i="1"/>
  <c r="N2056" i="1"/>
  <c r="S2055" i="1"/>
  <c r="R2055" i="1"/>
  <c r="P2055" i="1"/>
  <c r="O2055" i="1"/>
  <c r="N2055" i="1"/>
  <c r="S2054" i="1"/>
  <c r="R2054" i="1"/>
  <c r="P2054" i="1"/>
  <c r="O2054" i="1"/>
  <c r="N2054" i="1"/>
  <c r="S2053" i="1"/>
  <c r="R2053" i="1"/>
  <c r="P2053" i="1"/>
  <c r="O2053" i="1"/>
  <c r="N2053" i="1"/>
  <c r="S2052" i="1"/>
  <c r="R2052" i="1"/>
  <c r="P2052" i="1"/>
  <c r="O2052" i="1"/>
  <c r="N2052" i="1"/>
  <c r="S2051" i="1"/>
  <c r="R2051" i="1"/>
  <c r="P2051" i="1"/>
  <c r="O2051" i="1"/>
  <c r="N2051" i="1"/>
  <c r="S2050" i="1"/>
  <c r="R2050" i="1"/>
  <c r="P2050" i="1"/>
  <c r="O2050" i="1"/>
  <c r="N2050" i="1"/>
  <c r="S2049" i="1"/>
  <c r="R2049" i="1"/>
  <c r="P2049" i="1"/>
  <c r="O2049" i="1"/>
  <c r="N2049" i="1"/>
  <c r="S2048" i="1"/>
  <c r="R2048" i="1"/>
  <c r="P2048" i="1"/>
  <c r="O2048" i="1"/>
  <c r="N2048" i="1"/>
  <c r="S2047" i="1"/>
  <c r="R2047" i="1"/>
  <c r="P2047" i="1"/>
  <c r="O2047" i="1"/>
  <c r="N2047" i="1"/>
  <c r="S2046" i="1"/>
  <c r="R2046" i="1"/>
  <c r="P2046" i="1"/>
  <c r="O2046" i="1"/>
  <c r="N2046" i="1"/>
  <c r="S2045" i="1"/>
  <c r="R2045" i="1"/>
  <c r="P2045" i="1"/>
  <c r="O2045" i="1"/>
  <c r="N2045" i="1"/>
  <c r="S2044" i="1"/>
  <c r="R2044" i="1"/>
  <c r="P2044" i="1"/>
  <c r="O2044" i="1"/>
  <c r="N2044" i="1"/>
  <c r="S2043" i="1"/>
  <c r="R2043" i="1"/>
  <c r="P2043" i="1"/>
  <c r="O2043" i="1"/>
  <c r="N2043" i="1"/>
  <c r="S2042" i="1"/>
  <c r="R2042" i="1"/>
  <c r="P2042" i="1"/>
  <c r="O2042" i="1"/>
  <c r="N2042" i="1"/>
  <c r="S2041" i="1"/>
  <c r="R2041" i="1"/>
  <c r="P2041" i="1"/>
  <c r="O2041" i="1"/>
  <c r="N2041" i="1"/>
  <c r="S2040" i="1"/>
  <c r="R2040" i="1"/>
  <c r="P2040" i="1"/>
  <c r="O2040" i="1"/>
  <c r="N2040" i="1"/>
  <c r="S2039" i="1"/>
  <c r="R2039" i="1"/>
  <c r="P2039" i="1"/>
  <c r="O2039" i="1"/>
  <c r="N2039" i="1"/>
  <c r="S2038" i="1"/>
  <c r="R2038" i="1"/>
  <c r="P2038" i="1"/>
  <c r="O2038" i="1"/>
  <c r="N2038" i="1"/>
  <c r="S2037" i="1"/>
  <c r="R2037" i="1"/>
  <c r="P2037" i="1"/>
  <c r="O2037" i="1"/>
  <c r="N2037" i="1"/>
  <c r="S2036" i="1"/>
  <c r="R2036" i="1"/>
  <c r="P2036" i="1"/>
  <c r="O2036" i="1"/>
  <c r="N2036" i="1"/>
  <c r="S2035" i="1"/>
  <c r="R2035" i="1"/>
  <c r="P2035" i="1"/>
  <c r="O2035" i="1"/>
  <c r="N2035" i="1"/>
  <c r="S2034" i="1"/>
  <c r="R2034" i="1"/>
  <c r="P2034" i="1"/>
  <c r="O2034" i="1"/>
  <c r="N2034" i="1"/>
  <c r="S2033" i="1"/>
  <c r="R2033" i="1"/>
  <c r="P2033" i="1"/>
  <c r="O2033" i="1"/>
  <c r="N2033" i="1"/>
  <c r="S2032" i="1"/>
  <c r="R2032" i="1"/>
  <c r="P2032" i="1"/>
  <c r="O2032" i="1"/>
  <c r="N2032" i="1"/>
  <c r="S2031" i="1"/>
  <c r="R2031" i="1"/>
  <c r="P2031" i="1"/>
  <c r="O2031" i="1"/>
  <c r="N2031" i="1"/>
  <c r="S2030" i="1"/>
  <c r="R2030" i="1"/>
  <c r="P2030" i="1"/>
  <c r="O2030" i="1"/>
  <c r="N2030" i="1"/>
  <c r="S2029" i="1"/>
  <c r="R2029" i="1"/>
  <c r="P2029" i="1"/>
  <c r="O2029" i="1"/>
  <c r="N2029" i="1"/>
  <c r="S2028" i="1"/>
  <c r="R2028" i="1"/>
  <c r="P2028" i="1"/>
  <c r="O2028" i="1"/>
  <c r="N2028" i="1"/>
  <c r="S2027" i="1"/>
  <c r="R2027" i="1"/>
  <c r="P2027" i="1"/>
  <c r="O2027" i="1"/>
  <c r="N2027" i="1"/>
  <c r="S2026" i="1"/>
  <c r="R2026" i="1"/>
  <c r="P2026" i="1"/>
  <c r="O2026" i="1"/>
  <c r="N2026" i="1"/>
  <c r="S2025" i="1"/>
  <c r="R2025" i="1"/>
  <c r="P2025" i="1"/>
  <c r="O2025" i="1"/>
  <c r="N2025" i="1"/>
  <c r="S2024" i="1"/>
  <c r="R2024" i="1"/>
  <c r="P2024" i="1"/>
  <c r="O2024" i="1"/>
  <c r="N2024" i="1"/>
  <c r="S2023" i="1"/>
  <c r="R2023" i="1"/>
  <c r="P2023" i="1"/>
  <c r="O2023" i="1"/>
  <c r="N2023" i="1"/>
  <c r="S2022" i="1"/>
  <c r="R2022" i="1"/>
  <c r="P2022" i="1"/>
  <c r="O2022" i="1"/>
  <c r="N2022" i="1"/>
  <c r="S2021" i="1"/>
  <c r="R2021" i="1"/>
  <c r="P2021" i="1"/>
  <c r="O2021" i="1"/>
  <c r="N2021" i="1"/>
  <c r="S2020" i="1"/>
  <c r="R2020" i="1"/>
  <c r="P2020" i="1"/>
  <c r="O2020" i="1"/>
  <c r="N2020" i="1"/>
  <c r="S2019" i="1"/>
  <c r="R2019" i="1"/>
  <c r="P2019" i="1"/>
  <c r="O2019" i="1"/>
  <c r="N2019" i="1"/>
  <c r="S2018" i="1"/>
  <c r="R2018" i="1"/>
  <c r="P2018" i="1"/>
  <c r="O2018" i="1"/>
  <c r="N2018" i="1"/>
  <c r="S2017" i="1"/>
  <c r="R2017" i="1"/>
  <c r="P2017" i="1"/>
  <c r="O2017" i="1"/>
  <c r="N2017" i="1"/>
  <c r="S2016" i="1"/>
  <c r="R2016" i="1"/>
  <c r="P2016" i="1"/>
  <c r="O2016" i="1"/>
  <c r="N2016" i="1"/>
  <c r="S2015" i="1"/>
  <c r="R2015" i="1"/>
  <c r="P2015" i="1"/>
  <c r="O2015" i="1"/>
  <c r="N2015" i="1"/>
  <c r="S2014" i="1"/>
  <c r="R2014" i="1"/>
  <c r="P2014" i="1"/>
  <c r="O2014" i="1"/>
  <c r="N2014" i="1"/>
  <c r="S2013" i="1"/>
  <c r="R2013" i="1"/>
  <c r="P2013" i="1"/>
  <c r="O2013" i="1"/>
  <c r="N2013" i="1"/>
  <c r="S2012" i="1"/>
  <c r="R2012" i="1"/>
  <c r="P2012" i="1"/>
  <c r="O2012" i="1"/>
  <c r="N2012" i="1"/>
  <c r="S2011" i="1"/>
  <c r="R2011" i="1"/>
  <c r="P2011" i="1"/>
  <c r="O2011" i="1"/>
  <c r="N2011" i="1"/>
  <c r="S2010" i="1"/>
  <c r="R2010" i="1"/>
  <c r="P2010" i="1"/>
  <c r="O2010" i="1"/>
  <c r="N2010" i="1"/>
  <c r="S2009" i="1"/>
  <c r="R2009" i="1"/>
  <c r="P2009" i="1"/>
  <c r="O2009" i="1"/>
  <c r="N2009" i="1"/>
  <c r="S2008" i="1"/>
  <c r="R2008" i="1"/>
  <c r="P2008" i="1"/>
  <c r="O2008" i="1"/>
  <c r="N2008" i="1"/>
  <c r="S2007" i="1"/>
  <c r="R2007" i="1"/>
  <c r="P2007" i="1"/>
  <c r="O2007" i="1"/>
  <c r="N2007" i="1"/>
  <c r="S2006" i="1"/>
  <c r="R2006" i="1"/>
  <c r="P2006" i="1"/>
  <c r="O2006" i="1"/>
  <c r="N2006" i="1"/>
  <c r="S2005" i="1"/>
  <c r="R2005" i="1"/>
  <c r="P2005" i="1"/>
  <c r="O2005" i="1"/>
  <c r="N2005" i="1"/>
  <c r="S2004" i="1"/>
  <c r="R2004" i="1"/>
  <c r="P2004" i="1"/>
  <c r="O2004" i="1"/>
  <c r="N2004" i="1"/>
  <c r="S2003" i="1"/>
  <c r="R2003" i="1"/>
  <c r="P2003" i="1"/>
  <c r="O2003" i="1"/>
  <c r="N2003" i="1"/>
  <c r="S2002" i="1"/>
  <c r="R2002" i="1"/>
  <c r="P2002" i="1"/>
  <c r="O2002" i="1"/>
  <c r="N2002" i="1"/>
  <c r="S2001" i="1"/>
  <c r="R2001" i="1"/>
  <c r="P2001" i="1"/>
  <c r="O2001" i="1"/>
  <c r="N2001" i="1"/>
  <c r="S2000" i="1"/>
  <c r="R2000" i="1"/>
  <c r="P2000" i="1"/>
  <c r="O2000" i="1"/>
  <c r="N2000" i="1"/>
  <c r="S1999" i="1"/>
  <c r="R1999" i="1"/>
  <c r="P1999" i="1"/>
  <c r="O1999" i="1"/>
  <c r="N1999" i="1"/>
  <c r="S1998" i="1"/>
  <c r="R1998" i="1"/>
  <c r="P1998" i="1"/>
  <c r="O1998" i="1"/>
  <c r="N1998" i="1"/>
  <c r="S1997" i="1"/>
  <c r="R1997" i="1"/>
  <c r="P1997" i="1"/>
  <c r="O1997" i="1"/>
  <c r="N1997" i="1"/>
  <c r="S1996" i="1"/>
  <c r="R1996" i="1"/>
  <c r="P1996" i="1"/>
  <c r="O1996" i="1"/>
  <c r="N1996" i="1"/>
  <c r="S1995" i="1"/>
  <c r="R1995" i="1"/>
  <c r="P1995" i="1"/>
  <c r="O1995" i="1"/>
  <c r="N1995" i="1"/>
  <c r="S1994" i="1"/>
  <c r="R1994" i="1"/>
  <c r="P1994" i="1"/>
  <c r="O1994" i="1"/>
  <c r="N1994" i="1"/>
  <c r="S1993" i="1"/>
  <c r="R1993" i="1"/>
  <c r="P1993" i="1"/>
  <c r="O1993" i="1"/>
  <c r="N1993" i="1"/>
  <c r="S1992" i="1"/>
  <c r="R1992" i="1"/>
  <c r="P1992" i="1"/>
  <c r="O1992" i="1"/>
  <c r="N1992" i="1"/>
  <c r="S1991" i="1"/>
  <c r="R1991" i="1"/>
  <c r="P1991" i="1"/>
  <c r="O1991" i="1"/>
  <c r="N1991" i="1"/>
  <c r="S1990" i="1"/>
  <c r="R1990" i="1"/>
  <c r="P1990" i="1"/>
  <c r="O1990" i="1"/>
  <c r="N1990" i="1"/>
  <c r="S1989" i="1"/>
  <c r="R1989" i="1"/>
  <c r="P1989" i="1"/>
  <c r="O1989" i="1"/>
  <c r="N1989" i="1"/>
  <c r="S1988" i="1"/>
  <c r="R1988" i="1"/>
  <c r="P1988" i="1"/>
  <c r="O1988" i="1"/>
  <c r="N1988" i="1"/>
  <c r="S1987" i="1"/>
  <c r="R1987" i="1"/>
  <c r="P1987" i="1"/>
  <c r="O1987" i="1"/>
  <c r="N1987" i="1"/>
  <c r="S1986" i="1"/>
  <c r="R1986" i="1"/>
  <c r="P1986" i="1"/>
  <c r="O1986" i="1"/>
  <c r="N1986" i="1"/>
  <c r="S1985" i="1"/>
  <c r="R1985" i="1"/>
  <c r="P1985" i="1"/>
  <c r="O1985" i="1"/>
  <c r="N1985" i="1"/>
  <c r="S1984" i="1"/>
  <c r="R1984" i="1"/>
  <c r="P1984" i="1"/>
  <c r="O1984" i="1"/>
  <c r="N1984" i="1"/>
  <c r="S1983" i="1"/>
  <c r="R1983" i="1"/>
  <c r="P1983" i="1"/>
  <c r="O1983" i="1"/>
  <c r="N1983" i="1"/>
  <c r="S1982" i="1"/>
  <c r="R1982" i="1"/>
  <c r="P1982" i="1"/>
  <c r="O1982" i="1"/>
  <c r="N1982" i="1"/>
  <c r="S1981" i="1"/>
  <c r="R1981" i="1"/>
  <c r="P1981" i="1"/>
  <c r="O1981" i="1"/>
  <c r="N1981" i="1"/>
  <c r="S1980" i="1"/>
  <c r="R1980" i="1"/>
  <c r="P1980" i="1"/>
  <c r="O1980" i="1"/>
  <c r="N1980" i="1"/>
  <c r="S1979" i="1"/>
  <c r="R1979" i="1"/>
  <c r="P1979" i="1"/>
  <c r="O1979" i="1"/>
  <c r="N1979" i="1"/>
  <c r="S1978" i="1"/>
  <c r="R1978" i="1"/>
  <c r="P1978" i="1"/>
  <c r="O1978" i="1"/>
  <c r="N1978" i="1"/>
  <c r="S1977" i="1"/>
  <c r="R1977" i="1"/>
  <c r="P1977" i="1"/>
  <c r="O1977" i="1"/>
  <c r="N1977" i="1"/>
  <c r="S1976" i="1"/>
  <c r="R1976" i="1"/>
  <c r="P1976" i="1"/>
  <c r="O1976" i="1"/>
  <c r="N1976" i="1"/>
  <c r="S1975" i="1"/>
  <c r="R1975" i="1"/>
  <c r="P1975" i="1"/>
  <c r="O1975" i="1"/>
  <c r="N1975" i="1"/>
  <c r="S1974" i="1"/>
  <c r="R1974" i="1"/>
  <c r="P1974" i="1"/>
  <c r="O1974" i="1"/>
  <c r="N1974" i="1"/>
  <c r="S1973" i="1"/>
  <c r="R1973" i="1"/>
  <c r="P1973" i="1"/>
  <c r="O1973" i="1"/>
  <c r="N1973" i="1"/>
  <c r="S1972" i="1"/>
  <c r="R1972" i="1"/>
  <c r="P1972" i="1"/>
  <c r="O1972" i="1"/>
  <c r="N1972" i="1"/>
  <c r="S1971" i="1"/>
  <c r="R1971" i="1"/>
  <c r="P1971" i="1"/>
  <c r="O1971" i="1"/>
  <c r="N1971" i="1"/>
  <c r="S1970" i="1"/>
  <c r="R1970" i="1"/>
  <c r="P1970" i="1"/>
  <c r="O1970" i="1"/>
  <c r="N1970" i="1"/>
  <c r="S1969" i="1"/>
  <c r="R1969" i="1"/>
  <c r="P1969" i="1"/>
  <c r="O1969" i="1"/>
  <c r="N1969" i="1"/>
  <c r="S1968" i="1"/>
  <c r="R1968" i="1"/>
  <c r="P1968" i="1"/>
  <c r="O1968" i="1"/>
  <c r="N1968" i="1"/>
  <c r="S1967" i="1"/>
  <c r="R1967" i="1"/>
  <c r="P1967" i="1"/>
  <c r="O1967" i="1"/>
  <c r="N1967" i="1"/>
  <c r="S1966" i="1"/>
  <c r="R1966" i="1"/>
  <c r="P1966" i="1"/>
  <c r="O1966" i="1"/>
  <c r="N1966" i="1"/>
  <c r="S1965" i="1"/>
  <c r="R1965" i="1"/>
  <c r="P1965" i="1"/>
  <c r="O1965" i="1"/>
  <c r="N1965" i="1"/>
  <c r="S1964" i="1"/>
  <c r="R1964" i="1"/>
  <c r="P1964" i="1"/>
  <c r="O1964" i="1"/>
  <c r="N1964" i="1"/>
  <c r="S1963" i="1"/>
  <c r="R1963" i="1"/>
  <c r="P1963" i="1"/>
  <c r="O1963" i="1"/>
  <c r="N1963" i="1"/>
  <c r="S1962" i="1"/>
  <c r="R1962" i="1"/>
  <c r="P1962" i="1"/>
  <c r="O1962" i="1"/>
  <c r="N1962" i="1"/>
  <c r="S1961" i="1"/>
  <c r="R1961" i="1"/>
  <c r="P1961" i="1"/>
  <c r="O1961" i="1"/>
  <c r="N1961" i="1"/>
  <c r="S1960" i="1"/>
  <c r="R1960" i="1"/>
  <c r="P1960" i="1"/>
  <c r="O1960" i="1"/>
  <c r="N1960" i="1"/>
  <c r="S1959" i="1"/>
  <c r="R1959" i="1"/>
  <c r="P1959" i="1"/>
  <c r="O1959" i="1"/>
  <c r="N1959" i="1"/>
  <c r="S1958" i="1"/>
  <c r="R1958" i="1"/>
  <c r="P1958" i="1"/>
  <c r="O1958" i="1"/>
  <c r="N1958" i="1"/>
  <c r="S1957" i="1"/>
  <c r="R1957" i="1"/>
  <c r="P1957" i="1"/>
  <c r="O1957" i="1"/>
  <c r="N1957" i="1"/>
  <c r="S1956" i="1"/>
  <c r="R1956" i="1"/>
  <c r="P1956" i="1"/>
  <c r="O1956" i="1"/>
  <c r="N1956" i="1"/>
  <c r="S1955" i="1"/>
  <c r="R1955" i="1"/>
  <c r="P1955" i="1"/>
  <c r="O1955" i="1"/>
  <c r="N1955" i="1"/>
  <c r="S1954" i="1"/>
  <c r="R1954" i="1"/>
  <c r="P1954" i="1"/>
  <c r="O1954" i="1"/>
  <c r="N1954" i="1"/>
  <c r="S1953" i="1"/>
  <c r="R1953" i="1"/>
  <c r="P1953" i="1"/>
  <c r="O1953" i="1"/>
  <c r="N1953" i="1"/>
  <c r="S1952" i="1"/>
  <c r="R1952" i="1"/>
  <c r="P1952" i="1"/>
  <c r="O1952" i="1"/>
  <c r="N1952" i="1"/>
  <c r="S1951" i="1"/>
  <c r="R1951" i="1"/>
  <c r="P1951" i="1"/>
  <c r="O1951" i="1"/>
  <c r="N1951" i="1"/>
  <c r="S1950" i="1"/>
  <c r="R1950" i="1"/>
  <c r="P1950" i="1"/>
  <c r="O1950" i="1"/>
  <c r="N1950" i="1"/>
  <c r="S1949" i="1"/>
  <c r="R1949" i="1"/>
  <c r="P1949" i="1"/>
  <c r="O1949" i="1"/>
  <c r="N1949" i="1"/>
  <c r="S1948" i="1"/>
  <c r="R1948" i="1"/>
  <c r="P1948" i="1"/>
  <c r="O1948" i="1"/>
  <c r="N1948" i="1"/>
  <c r="S1947" i="1"/>
  <c r="R1947" i="1"/>
  <c r="P1947" i="1"/>
  <c r="O1947" i="1"/>
  <c r="N1947" i="1"/>
  <c r="S1946" i="1"/>
  <c r="R1946" i="1"/>
  <c r="P1946" i="1"/>
  <c r="O1946" i="1"/>
  <c r="N1946" i="1"/>
  <c r="S1945" i="1"/>
  <c r="R1945" i="1"/>
  <c r="P1945" i="1"/>
  <c r="O1945" i="1"/>
  <c r="N1945" i="1"/>
  <c r="S1944" i="1"/>
  <c r="R1944" i="1"/>
  <c r="P1944" i="1"/>
  <c r="O1944" i="1"/>
  <c r="N1944" i="1"/>
  <c r="S1943" i="1"/>
  <c r="R1943" i="1"/>
  <c r="P1943" i="1"/>
  <c r="O1943" i="1"/>
  <c r="N1943" i="1"/>
  <c r="S1942" i="1"/>
  <c r="R1942" i="1"/>
  <c r="P1942" i="1"/>
  <c r="O1942" i="1"/>
  <c r="N1942" i="1"/>
  <c r="S1941" i="1"/>
  <c r="R1941" i="1"/>
  <c r="P1941" i="1"/>
  <c r="O1941" i="1"/>
  <c r="N1941" i="1"/>
  <c r="S1940" i="1"/>
  <c r="R1940" i="1"/>
  <c r="P1940" i="1"/>
  <c r="O1940" i="1"/>
  <c r="N1940" i="1"/>
  <c r="S1939" i="1"/>
  <c r="R1939" i="1"/>
  <c r="P1939" i="1"/>
  <c r="O1939" i="1"/>
  <c r="N1939" i="1"/>
  <c r="S1938" i="1"/>
  <c r="R1938" i="1"/>
  <c r="P1938" i="1"/>
  <c r="O1938" i="1"/>
  <c r="N1938" i="1"/>
  <c r="S1937" i="1"/>
  <c r="R1937" i="1"/>
  <c r="P1937" i="1"/>
  <c r="O1937" i="1"/>
  <c r="N1937" i="1"/>
  <c r="S1936" i="1"/>
  <c r="R1936" i="1"/>
  <c r="P1936" i="1"/>
  <c r="O1936" i="1"/>
  <c r="N1936" i="1"/>
  <c r="S1935" i="1"/>
  <c r="R1935" i="1"/>
  <c r="P1935" i="1"/>
  <c r="O1935" i="1"/>
  <c r="N1935" i="1"/>
  <c r="S1934" i="1"/>
  <c r="R1934" i="1"/>
  <c r="P1934" i="1"/>
  <c r="O1934" i="1"/>
  <c r="N1934" i="1"/>
  <c r="S1933" i="1"/>
  <c r="R1933" i="1"/>
  <c r="P1933" i="1"/>
  <c r="O1933" i="1"/>
  <c r="N1933" i="1"/>
  <c r="S1932" i="1"/>
  <c r="R1932" i="1"/>
  <c r="P1932" i="1"/>
  <c r="O1932" i="1"/>
  <c r="N1932" i="1"/>
  <c r="S1931" i="1"/>
  <c r="R1931" i="1"/>
  <c r="P1931" i="1"/>
  <c r="O1931" i="1"/>
  <c r="N1931" i="1"/>
  <c r="S1930" i="1"/>
  <c r="R1930" i="1"/>
  <c r="P1930" i="1"/>
  <c r="O1930" i="1"/>
  <c r="N1930" i="1"/>
  <c r="S1929" i="1"/>
  <c r="R1929" i="1"/>
  <c r="P1929" i="1"/>
  <c r="O1929" i="1"/>
  <c r="N1929" i="1"/>
  <c r="S1928" i="1"/>
  <c r="R1928" i="1"/>
  <c r="P1928" i="1"/>
  <c r="O1928" i="1"/>
  <c r="N1928" i="1"/>
  <c r="S1927" i="1"/>
  <c r="R1927" i="1"/>
  <c r="P1927" i="1"/>
  <c r="O1927" i="1"/>
  <c r="N1927" i="1"/>
  <c r="S1926" i="1"/>
  <c r="R1926" i="1"/>
  <c r="P1926" i="1"/>
  <c r="O1926" i="1"/>
  <c r="N1926" i="1"/>
  <c r="S1925" i="1"/>
  <c r="R1925" i="1"/>
  <c r="P1925" i="1"/>
  <c r="O1925" i="1"/>
  <c r="N1925" i="1"/>
  <c r="S1924" i="1"/>
  <c r="R1924" i="1"/>
  <c r="P1924" i="1"/>
  <c r="O1924" i="1"/>
  <c r="N1924" i="1"/>
  <c r="S1923" i="1"/>
  <c r="R1923" i="1"/>
  <c r="P1923" i="1"/>
  <c r="O1923" i="1"/>
  <c r="N1923" i="1"/>
  <c r="S1922" i="1"/>
  <c r="R1922" i="1"/>
  <c r="P1922" i="1"/>
  <c r="O1922" i="1"/>
  <c r="N1922" i="1"/>
  <c r="S1921" i="1"/>
  <c r="R1921" i="1"/>
  <c r="P1921" i="1"/>
  <c r="O1921" i="1"/>
  <c r="N1921" i="1"/>
  <c r="S1920" i="1"/>
  <c r="R1920" i="1"/>
  <c r="P1920" i="1"/>
  <c r="O1920" i="1"/>
  <c r="N1920" i="1"/>
  <c r="S1919" i="1"/>
  <c r="R1919" i="1"/>
  <c r="P1919" i="1"/>
  <c r="O1919" i="1"/>
  <c r="N1919" i="1"/>
  <c r="S1918" i="1"/>
  <c r="R1918" i="1"/>
  <c r="P1918" i="1"/>
  <c r="O1918" i="1"/>
  <c r="N1918" i="1"/>
  <c r="S1917" i="1"/>
  <c r="R1917" i="1"/>
  <c r="P1917" i="1"/>
  <c r="O1917" i="1"/>
  <c r="N1917" i="1"/>
  <c r="S1916" i="1"/>
  <c r="R1916" i="1"/>
  <c r="P1916" i="1"/>
  <c r="O1916" i="1"/>
  <c r="N1916" i="1"/>
  <c r="S1915" i="1"/>
  <c r="R1915" i="1"/>
  <c r="P1915" i="1"/>
  <c r="O1915" i="1"/>
  <c r="N1915" i="1"/>
  <c r="S1914" i="1"/>
  <c r="R1914" i="1"/>
  <c r="P1914" i="1"/>
  <c r="O1914" i="1"/>
  <c r="N1914" i="1"/>
  <c r="S1913" i="1"/>
  <c r="R1913" i="1"/>
  <c r="P1913" i="1"/>
  <c r="O1913" i="1"/>
  <c r="N1913" i="1"/>
  <c r="S1912" i="1"/>
  <c r="R1912" i="1"/>
  <c r="P1912" i="1"/>
  <c r="O1912" i="1"/>
  <c r="N1912" i="1"/>
  <c r="S1911" i="1"/>
  <c r="R1911" i="1"/>
  <c r="P1911" i="1"/>
  <c r="O1911" i="1"/>
  <c r="N1911" i="1"/>
  <c r="S1910" i="1"/>
  <c r="R1910" i="1"/>
  <c r="P1910" i="1"/>
  <c r="O1910" i="1"/>
  <c r="N1910" i="1"/>
  <c r="S1909" i="1"/>
  <c r="R1909" i="1"/>
  <c r="P1909" i="1"/>
  <c r="O1909" i="1"/>
  <c r="N1909" i="1"/>
  <c r="S1908" i="1"/>
  <c r="R1908" i="1"/>
  <c r="P1908" i="1"/>
  <c r="O1908" i="1"/>
  <c r="N1908" i="1"/>
  <c r="S1907" i="1"/>
  <c r="R1907" i="1"/>
  <c r="P1907" i="1"/>
  <c r="O1907" i="1"/>
  <c r="N1907" i="1"/>
  <c r="S1906" i="1"/>
  <c r="R1906" i="1"/>
  <c r="P1906" i="1"/>
  <c r="O1906" i="1"/>
  <c r="N1906" i="1"/>
  <c r="S1905" i="1"/>
  <c r="R1905" i="1"/>
  <c r="P1905" i="1"/>
  <c r="O1905" i="1"/>
  <c r="N1905" i="1"/>
  <c r="S1904" i="1"/>
  <c r="R1904" i="1"/>
  <c r="P1904" i="1"/>
  <c r="O1904" i="1"/>
  <c r="N1904" i="1"/>
  <c r="S1903" i="1"/>
  <c r="R1903" i="1"/>
  <c r="P1903" i="1"/>
  <c r="O1903" i="1"/>
  <c r="N1903" i="1"/>
  <c r="S1902" i="1"/>
  <c r="R1902" i="1"/>
  <c r="P1902" i="1"/>
  <c r="O1902" i="1"/>
  <c r="N1902" i="1"/>
  <c r="S1901" i="1"/>
  <c r="R1901" i="1"/>
  <c r="P1901" i="1"/>
  <c r="O1901" i="1"/>
  <c r="N1901" i="1"/>
  <c r="S1900" i="1"/>
  <c r="R1900" i="1"/>
  <c r="P1900" i="1"/>
  <c r="O1900" i="1"/>
  <c r="N1900" i="1"/>
  <c r="S1899" i="1"/>
  <c r="R1899" i="1"/>
  <c r="P1899" i="1"/>
  <c r="O1899" i="1"/>
  <c r="N1899" i="1"/>
  <c r="S1898" i="1"/>
  <c r="R1898" i="1"/>
  <c r="P1898" i="1"/>
  <c r="O1898" i="1"/>
  <c r="N1898" i="1"/>
  <c r="S1897" i="1"/>
  <c r="R1897" i="1"/>
  <c r="P1897" i="1"/>
  <c r="O1897" i="1"/>
  <c r="N1897" i="1"/>
  <c r="S1896" i="1"/>
  <c r="R1896" i="1"/>
  <c r="P1896" i="1"/>
  <c r="O1896" i="1"/>
  <c r="N1896" i="1"/>
  <c r="S1895" i="1"/>
  <c r="R1895" i="1"/>
  <c r="P1895" i="1"/>
  <c r="O1895" i="1"/>
  <c r="N1895" i="1"/>
  <c r="S1894" i="1"/>
  <c r="R1894" i="1"/>
  <c r="P1894" i="1"/>
  <c r="O1894" i="1"/>
  <c r="N1894" i="1"/>
  <c r="S1893" i="1"/>
  <c r="R1893" i="1"/>
  <c r="P1893" i="1"/>
  <c r="O1893" i="1"/>
  <c r="N1893" i="1"/>
  <c r="S1892" i="1"/>
  <c r="R1892" i="1"/>
  <c r="P1892" i="1"/>
  <c r="O1892" i="1"/>
  <c r="N1892" i="1"/>
  <c r="S1891" i="1"/>
  <c r="R1891" i="1"/>
  <c r="P1891" i="1"/>
  <c r="O1891" i="1"/>
  <c r="N1891" i="1"/>
  <c r="S1890" i="1"/>
  <c r="R1890" i="1"/>
  <c r="P1890" i="1"/>
  <c r="O1890" i="1"/>
  <c r="N1890" i="1"/>
  <c r="S1889" i="1"/>
  <c r="R1889" i="1"/>
  <c r="P1889" i="1"/>
  <c r="O1889" i="1"/>
  <c r="N1889" i="1"/>
  <c r="S1888" i="1"/>
  <c r="R1888" i="1"/>
  <c r="P1888" i="1"/>
  <c r="O1888" i="1"/>
  <c r="N1888" i="1"/>
  <c r="S1887" i="1"/>
  <c r="R1887" i="1"/>
  <c r="P1887" i="1"/>
  <c r="O1887" i="1"/>
  <c r="N1887" i="1"/>
  <c r="S1886" i="1"/>
  <c r="R1886" i="1"/>
  <c r="P1886" i="1"/>
  <c r="O1886" i="1"/>
  <c r="N1886" i="1"/>
  <c r="S1885" i="1"/>
  <c r="R1885" i="1"/>
  <c r="P1885" i="1"/>
  <c r="O1885" i="1"/>
  <c r="N1885" i="1"/>
  <c r="S1884" i="1"/>
  <c r="R1884" i="1"/>
  <c r="P1884" i="1"/>
  <c r="O1884" i="1"/>
  <c r="N1884" i="1"/>
  <c r="S1883" i="1"/>
  <c r="R1883" i="1"/>
  <c r="P1883" i="1"/>
  <c r="O1883" i="1"/>
  <c r="N1883" i="1"/>
  <c r="S1882" i="1"/>
  <c r="R1882" i="1"/>
  <c r="P1882" i="1"/>
  <c r="O1882" i="1"/>
  <c r="N1882" i="1"/>
  <c r="S1881" i="1"/>
  <c r="R1881" i="1"/>
  <c r="P1881" i="1"/>
  <c r="O1881" i="1"/>
  <c r="N1881" i="1"/>
  <c r="S1880" i="1"/>
  <c r="R1880" i="1"/>
  <c r="P1880" i="1"/>
  <c r="O1880" i="1"/>
  <c r="N1880" i="1"/>
  <c r="S1879" i="1"/>
  <c r="R1879" i="1"/>
  <c r="P1879" i="1"/>
  <c r="O1879" i="1"/>
  <c r="N1879" i="1"/>
  <c r="S1878" i="1"/>
  <c r="R1878" i="1"/>
  <c r="P1878" i="1"/>
  <c r="O1878" i="1"/>
  <c r="N1878" i="1"/>
  <c r="S1877" i="1"/>
  <c r="R1877" i="1"/>
  <c r="P1877" i="1"/>
  <c r="O1877" i="1"/>
  <c r="N1877" i="1"/>
  <c r="S1876" i="1"/>
  <c r="R1876" i="1"/>
  <c r="P1876" i="1"/>
  <c r="O1876" i="1"/>
  <c r="N1876" i="1"/>
  <c r="S1875" i="1"/>
  <c r="R1875" i="1"/>
  <c r="P1875" i="1"/>
  <c r="O1875" i="1"/>
  <c r="N1875" i="1"/>
  <c r="S1874" i="1"/>
  <c r="R1874" i="1"/>
  <c r="P1874" i="1"/>
  <c r="O1874" i="1"/>
  <c r="N1874" i="1"/>
  <c r="S1873" i="1"/>
  <c r="R1873" i="1"/>
  <c r="P1873" i="1"/>
  <c r="O1873" i="1"/>
  <c r="N1873" i="1"/>
  <c r="S1872" i="1"/>
  <c r="R1872" i="1"/>
  <c r="P1872" i="1"/>
  <c r="O1872" i="1"/>
  <c r="N1872" i="1"/>
  <c r="S1871" i="1"/>
  <c r="R1871" i="1"/>
  <c r="P1871" i="1"/>
  <c r="O1871" i="1"/>
  <c r="N1871" i="1"/>
  <c r="S1870" i="1"/>
  <c r="R1870" i="1"/>
  <c r="P1870" i="1"/>
  <c r="O1870" i="1"/>
  <c r="N1870" i="1"/>
  <c r="S1869" i="1"/>
  <c r="R1869" i="1"/>
  <c r="P1869" i="1"/>
  <c r="O1869" i="1"/>
  <c r="N1869" i="1"/>
  <c r="S1868" i="1"/>
  <c r="R1868" i="1"/>
  <c r="P1868" i="1"/>
  <c r="O1868" i="1"/>
  <c r="N1868" i="1"/>
  <c r="S1867" i="1"/>
  <c r="R1867" i="1"/>
  <c r="P1867" i="1"/>
  <c r="O1867" i="1"/>
  <c r="N1867" i="1"/>
  <c r="S1866" i="1"/>
  <c r="R1866" i="1"/>
  <c r="P1866" i="1"/>
  <c r="O1866" i="1"/>
  <c r="N1866" i="1"/>
  <c r="S1865" i="1"/>
  <c r="R1865" i="1"/>
  <c r="P1865" i="1"/>
  <c r="O1865" i="1"/>
  <c r="N1865" i="1"/>
  <c r="S1864" i="1"/>
  <c r="R1864" i="1"/>
  <c r="P1864" i="1"/>
  <c r="O1864" i="1"/>
  <c r="N1864" i="1"/>
  <c r="S1863" i="1"/>
  <c r="R1863" i="1"/>
  <c r="P1863" i="1"/>
  <c r="O1863" i="1"/>
  <c r="N1863" i="1"/>
  <c r="S1862" i="1"/>
  <c r="R1862" i="1"/>
  <c r="P1862" i="1"/>
  <c r="O1862" i="1"/>
  <c r="N1862" i="1"/>
  <c r="S1861" i="1"/>
  <c r="R1861" i="1"/>
  <c r="P1861" i="1"/>
  <c r="O1861" i="1"/>
  <c r="N1861" i="1"/>
  <c r="S1860" i="1"/>
  <c r="R1860" i="1"/>
  <c r="P1860" i="1"/>
  <c r="O1860" i="1"/>
  <c r="N1860" i="1"/>
  <c r="S1859" i="1"/>
  <c r="R1859" i="1"/>
  <c r="P1859" i="1"/>
  <c r="O1859" i="1"/>
  <c r="N1859" i="1"/>
  <c r="S1858" i="1"/>
  <c r="R1858" i="1"/>
  <c r="P1858" i="1"/>
  <c r="O1858" i="1"/>
  <c r="N1858" i="1"/>
  <c r="S1857" i="1"/>
  <c r="R1857" i="1"/>
  <c r="P1857" i="1"/>
  <c r="O1857" i="1"/>
  <c r="N1857" i="1"/>
  <c r="S1856" i="1"/>
  <c r="R1856" i="1"/>
  <c r="P1856" i="1"/>
  <c r="O1856" i="1"/>
  <c r="N1856" i="1"/>
  <c r="S1855" i="1"/>
  <c r="R1855" i="1"/>
  <c r="P1855" i="1"/>
  <c r="O1855" i="1"/>
  <c r="N1855" i="1"/>
  <c r="S1854" i="1"/>
  <c r="R1854" i="1"/>
  <c r="P1854" i="1"/>
  <c r="O1854" i="1"/>
  <c r="N1854" i="1"/>
  <c r="S1853" i="1"/>
  <c r="R1853" i="1"/>
  <c r="P1853" i="1"/>
  <c r="O1853" i="1"/>
  <c r="N1853" i="1"/>
  <c r="S1852" i="1"/>
  <c r="R1852" i="1"/>
  <c r="P1852" i="1"/>
  <c r="O1852" i="1"/>
  <c r="N1852" i="1"/>
  <c r="S1851" i="1"/>
  <c r="R1851" i="1"/>
  <c r="P1851" i="1"/>
  <c r="O1851" i="1"/>
  <c r="N1851" i="1"/>
  <c r="S1850" i="1"/>
  <c r="R1850" i="1"/>
  <c r="P1850" i="1"/>
  <c r="O1850" i="1"/>
  <c r="N1850" i="1"/>
  <c r="S1849" i="1"/>
  <c r="R1849" i="1"/>
  <c r="P1849" i="1"/>
  <c r="O1849" i="1"/>
  <c r="N1849" i="1"/>
  <c r="S1848" i="1"/>
  <c r="R1848" i="1"/>
  <c r="P1848" i="1"/>
  <c r="O1848" i="1"/>
  <c r="N1848" i="1"/>
  <c r="S1847" i="1"/>
  <c r="R1847" i="1"/>
  <c r="P1847" i="1"/>
  <c r="O1847" i="1"/>
  <c r="N1847" i="1"/>
  <c r="S1846" i="1"/>
  <c r="R1846" i="1"/>
  <c r="P1846" i="1"/>
  <c r="O1846" i="1"/>
  <c r="N1846" i="1"/>
  <c r="S1845" i="1"/>
  <c r="R1845" i="1"/>
  <c r="P1845" i="1"/>
  <c r="O1845" i="1"/>
  <c r="N1845" i="1"/>
  <c r="S1844" i="1"/>
  <c r="R1844" i="1"/>
  <c r="P1844" i="1"/>
  <c r="O1844" i="1"/>
  <c r="N1844" i="1"/>
  <c r="S1843" i="1"/>
  <c r="R1843" i="1"/>
  <c r="P1843" i="1"/>
  <c r="O1843" i="1"/>
  <c r="N1843" i="1"/>
  <c r="S1842" i="1"/>
  <c r="R1842" i="1"/>
  <c r="P1842" i="1"/>
  <c r="O1842" i="1"/>
  <c r="N1842" i="1"/>
  <c r="S1841" i="1"/>
  <c r="R1841" i="1"/>
  <c r="P1841" i="1"/>
  <c r="O1841" i="1"/>
  <c r="N1841" i="1"/>
  <c r="S1840" i="1"/>
  <c r="R1840" i="1"/>
  <c r="P1840" i="1"/>
  <c r="O1840" i="1"/>
  <c r="N1840" i="1"/>
  <c r="S1839" i="1"/>
  <c r="R1839" i="1"/>
  <c r="P1839" i="1"/>
  <c r="O1839" i="1"/>
  <c r="N1839" i="1"/>
  <c r="S1838" i="1"/>
  <c r="R1838" i="1"/>
  <c r="P1838" i="1"/>
  <c r="O1838" i="1"/>
  <c r="N1838" i="1"/>
  <c r="S1837" i="1"/>
  <c r="R1837" i="1"/>
  <c r="P1837" i="1"/>
  <c r="O1837" i="1"/>
  <c r="N1837" i="1"/>
  <c r="S1836" i="1"/>
  <c r="R1836" i="1"/>
  <c r="P1836" i="1"/>
  <c r="O1836" i="1"/>
  <c r="N1836" i="1"/>
  <c r="S1835" i="1"/>
  <c r="R1835" i="1"/>
  <c r="P1835" i="1"/>
  <c r="O1835" i="1"/>
  <c r="N1835" i="1"/>
  <c r="S1834" i="1"/>
  <c r="R1834" i="1"/>
  <c r="P1834" i="1"/>
  <c r="O1834" i="1"/>
  <c r="N1834" i="1"/>
  <c r="S1833" i="1"/>
  <c r="R1833" i="1"/>
  <c r="P1833" i="1"/>
  <c r="O1833" i="1"/>
  <c r="N1833" i="1"/>
  <c r="S1832" i="1"/>
  <c r="R1832" i="1"/>
  <c r="P1832" i="1"/>
  <c r="O1832" i="1"/>
  <c r="N1832" i="1"/>
  <c r="S1831" i="1"/>
  <c r="R1831" i="1"/>
  <c r="P1831" i="1"/>
  <c r="O1831" i="1"/>
  <c r="N1831" i="1"/>
  <c r="S1830" i="1"/>
  <c r="R1830" i="1"/>
  <c r="P1830" i="1"/>
  <c r="O1830" i="1"/>
  <c r="N1830" i="1"/>
  <c r="S1829" i="1"/>
  <c r="R1829" i="1"/>
  <c r="P1829" i="1"/>
  <c r="O1829" i="1"/>
  <c r="N1829" i="1"/>
  <c r="S1828" i="1"/>
  <c r="R1828" i="1"/>
  <c r="P1828" i="1"/>
  <c r="O1828" i="1"/>
  <c r="N1828" i="1"/>
  <c r="S1827" i="1"/>
  <c r="R1827" i="1"/>
  <c r="P1827" i="1"/>
  <c r="O1827" i="1"/>
  <c r="N1827" i="1"/>
  <c r="S1826" i="1"/>
  <c r="R1826" i="1"/>
  <c r="P1826" i="1"/>
  <c r="O1826" i="1"/>
  <c r="N1826" i="1"/>
  <c r="S1825" i="1"/>
  <c r="R1825" i="1"/>
  <c r="P1825" i="1"/>
  <c r="O1825" i="1"/>
  <c r="N1825" i="1"/>
  <c r="S1824" i="1"/>
  <c r="R1824" i="1"/>
  <c r="P1824" i="1"/>
  <c r="O1824" i="1"/>
  <c r="N1824" i="1"/>
  <c r="S1823" i="1"/>
  <c r="R1823" i="1"/>
  <c r="P1823" i="1"/>
  <c r="O1823" i="1"/>
  <c r="N1823" i="1"/>
  <c r="S1822" i="1"/>
  <c r="R1822" i="1"/>
  <c r="P1822" i="1"/>
  <c r="O1822" i="1"/>
  <c r="N1822" i="1"/>
  <c r="S1821" i="1"/>
  <c r="R1821" i="1"/>
  <c r="P1821" i="1"/>
  <c r="O1821" i="1"/>
  <c r="N1821" i="1"/>
  <c r="S1820" i="1"/>
  <c r="R1820" i="1"/>
  <c r="P1820" i="1"/>
  <c r="O1820" i="1"/>
  <c r="N1820" i="1"/>
  <c r="S1819" i="1"/>
  <c r="R1819" i="1"/>
  <c r="P1819" i="1"/>
  <c r="O1819" i="1"/>
  <c r="N1819" i="1"/>
  <c r="S1818" i="1"/>
  <c r="R1818" i="1"/>
  <c r="P1818" i="1"/>
  <c r="O1818" i="1"/>
  <c r="N1818" i="1"/>
  <c r="S1817" i="1"/>
  <c r="R1817" i="1"/>
  <c r="P1817" i="1"/>
  <c r="O1817" i="1"/>
  <c r="N1817" i="1"/>
  <c r="S1816" i="1"/>
  <c r="R1816" i="1"/>
  <c r="P1816" i="1"/>
  <c r="O1816" i="1"/>
  <c r="N1816" i="1"/>
  <c r="S1815" i="1"/>
  <c r="R1815" i="1"/>
  <c r="P1815" i="1"/>
  <c r="O1815" i="1"/>
  <c r="N1815" i="1"/>
  <c r="S1814" i="1"/>
  <c r="R1814" i="1"/>
  <c r="P1814" i="1"/>
  <c r="O1814" i="1"/>
  <c r="N1814" i="1"/>
  <c r="S1813" i="1"/>
  <c r="R1813" i="1"/>
  <c r="P1813" i="1"/>
  <c r="O1813" i="1"/>
  <c r="N1813" i="1"/>
  <c r="S1812" i="1"/>
  <c r="R1812" i="1"/>
  <c r="P1812" i="1"/>
  <c r="O1812" i="1"/>
  <c r="N1812" i="1"/>
  <c r="S1811" i="1"/>
  <c r="R1811" i="1"/>
  <c r="P1811" i="1"/>
  <c r="O1811" i="1"/>
  <c r="N1811" i="1"/>
  <c r="S1810" i="1"/>
  <c r="R1810" i="1"/>
  <c r="P1810" i="1"/>
  <c r="O1810" i="1"/>
  <c r="N1810" i="1"/>
  <c r="S1809" i="1"/>
  <c r="R1809" i="1"/>
  <c r="P1809" i="1"/>
  <c r="O1809" i="1"/>
  <c r="N1809" i="1"/>
  <c r="S1808" i="1"/>
  <c r="R1808" i="1"/>
  <c r="P1808" i="1"/>
  <c r="O1808" i="1"/>
  <c r="N1808" i="1"/>
  <c r="S1807" i="1"/>
  <c r="R1807" i="1"/>
  <c r="P1807" i="1"/>
  <c r="O1807" i="1"/>
  <c r="N1807" i="1"/>
  <c r="S1806" i="1"/>
  <c r="R1806" i="1"/>
  <c r="P1806" i="1"/>
  <c r="O1806" i="1"/>
  <c r="N1806" i="1"/>
  <c r="S1805" i="1"/>
  <c r="R1805" i="1"/>
  <c r="P1805" i="1"/>
  <c r="O1805" i="1"/>
  <c r="N1805" i="1"/>
  <c r="S1804" i="1"/>
  <c r="R1804" i="1"/>
  <c r="P1804" i="1"/>
  <c r="O1804" i="1"/>
  <c r="N1804" i="1"/>
  <c r="S1803" i="1"/>
  <c r="R1803" i="1"/>
  <c r="P1803" i="1"/>
  <c r="O1803" i="1"/>
  <c r="N1803" i="1"/>
  <c r="S1802" i="1"/>
  <c r="R1802" i="1"/>
  <c r="P1802" i="1"/>
  <c r="O1802" i="1"/>
  <c r="N1802" i="1"/>
  <c r="S1801" i="1"/>
  <c r="R1801" i="1"/>
  <c r="P1801" i="1"/>
  <c r="O1801" i="1"/>
  <c r="N1801" i="1"/>
  <c r="S1800" i="1"/>
  <c r="R1800" i="1"/>
  <c r="P1800" i="1"/>
  <c r="O1800" i="1"/>
  <c r="N1800" i="1"/>
  <c r="S1799" i="1"/>
  <c r="R1799" i="1"/>
  <c r="P1799" i="1"/>
  <c r="O1799" i="1"/>
  <c r="N1799" i="1"/>
  <c r="S1798" i="1"/>
  <c r="R1798" i="1"/>
  <c r="P1798" i="1"/>
  <c r="O1798" i="1"/>
  <c r="N1798" i="1"/>
  <c r="S1797" i="1"/>
  <c r="R1797" i="1"/>
  <c r="P1797" i="1"/>
  <c r="O1797" i="1"/>
  <c r="N1797" i="1"/>
  <c r="S1796" i="1"/>
  <c r="R1796" i="1"/>
  <c r="P1796" i="1"/>
  <c r="O1796" i="1"/>
  <c r="N1796" i="1"/>
  <c r="S1795" i="1"/>
  <c r="R1795" i="1"/>
  <c r="P1795" i="1"/>
  <c r="O1795" i="1"/>
  <c r="N1795" i="1"/>
  <c r="S1794" i="1"/>
  <c r="R1794" i="1"/>
  <c r="P1794" i="1"/>
  <c r="O1794" i="1"/>
  <c r="N1794" i="1"/>
  <c r="S1793" i="1"/>
  <c r="R1793" i="1"/>
  <c r="P1793" i="1"/>
  <c r="O1793" i="1"/>
  <c r="N1793" i="1"/>
  <c r="S1792" i="1"/>
  <c r="R1792" i="1"/>
  <c r="P1792" i="1"/>
  <c r="O1792" i="1"/>
  <c r="N1792" i="1"/>
  <c r="S1791" i="1"/>
  <c r="R1791" i="1"/>
  <c r="P1791" i="1"/>
  <c r="O1791" i="1"/>
  <c r="N1791" i="1"/>
  <c r="S1790" i="1"/>
  <c r="R1790" i="1"/>
  <c r="P1790" i="1"/>
  <c r="O1790" i="1"/>
  <c r="N1790" i="1"/>
  <c r="S1789" i="1"/>
  <c r="R1789" i="1"/>
  <c r="P1789" i="1"/>
  <c r="O1789" i="1"/>
  <c r="N1789" i="1"/>
  <c r="S1788" i="1"/>
  <c r="R1788" i="1"/>
  <c r="P1788" i="1"/>
  <c r="O1788" i="1"/>
  <c r="N1788" i="1"/>
  <c r="S1787" i="1"/>
  <c r="R1787" i="1"/>
  <c r="P1787" i="1"/>
  <c r="O1787" i="1"/>
  <c r="N1787" i="1"/>
  <c r="S1786" i="1"/>
  <c r="R1786" i="1"/>
  <c r="P1786" i="1"/>
  <c r="O1786" i="1"/>
  <c r="N1786" i="1"/>
  <c r="S1785" i="1"/>
  <c r="R1785" i="1"/>
  <c r="P1785" i="1"/>
  <c r="O1785" i="1"/>
  <c r="N1785" i="1"/>
  <c r="S1784" i="1"/>
  <c r="R1784" i="1"/>
  <c r="P1784" i="1"/>
  <c r="O1784" i="1"/>
  <c r="N1784" i="1"/>
  <c r="S1783" i="1"/>
  <c r="R1783" i="1"/>
  <c r="P1783" i="1"/>
  <c r="O1783" i="1"/>
  <c r="N1783" i="1"/>
  <c r="S1782" i="1"/>
  <c r="R1782" i="1"/>
  <c r="P1782" i="1"/>
  <c r="O1782" i="1"/>
  <c r="N1782" i="1"/>
  <c r="S1781" i="1"/>
  <c r="R1781" i="1"/>
  <c r="P1781" i="1"/>
  <c r="O1781" i="1"/>
  <c r="N1781" i="1"/>
  <c r="S1780" i="1"/>
  <c r="R1780" i="1"/>
  <c r="P1780" i="1"/>
  <c r="O1780" i="1"/>
  <c r="N1780" i="1"/>
  <c r="S1779" i="1"/>
  <c r="R1779" i="1"/>
  <c r="P1779" i="1"/>
  <c r="O1779" i="1"/>
  <c r="N1779" i="1"/>
  <c r="S1778" i="1"/>
  <c r="R1778" i="1"/>
  <c r="P1778" i="1"/>
  <c r="O1778" i="1"/>
  <c r="N1778" i="1"/>
  <c r="S1777" i="1"/>
  <c r="R1777" i="1"/>
  <c r="P1777" i="1"/>
  <c r="O1777" i="1"/>
  <c r="N1777" i="1"/>
  <c r="S1776" i="1"/>
  <c r="R1776" i="1"/>
  <c r="P1776" i="1"/>
  <c r="O1776" i="1"/>
  <c r="N1776" i="1"/>
  <c r="S1775" i="1"/>
  <c r="R1775" i="1"/>
  <c r="P1775" i="1"/>
  <c r="O1775" i="1"/>
  <c r="N1775" i="1"/>
  <c r="S1774" i="1"/>
  <c r="R1774" i="1"/>
  <c r="P1774" i="1"/>
  <c r="O1774" i="1"/>
  <c r="N1774" i="1"/>
  <c r="S1773" i="1"/>
  <c r="R1773" i="1"/>
  <c r="P1773" i="1"/>
  <c r="O1773" i="1"/>
  <c r="N1773" i="1"/>
  <c r="S1772" i="1"/>
  <c r="R1772" i="1"/>
  <c r="P1772" i="1"/>
  <c r="O1772" i="1"/>
  <c r="N1772" i="1"/>
  <c r="S1771" i="1"/>
  <c r="R1771" i="1"/>
  <c r="P1771" i="1"/>
  <c r="O1771" i="1"/>
  <c r="N1771" i="1"/>
  <c r="S1770" i="1"/>
  <c r="R1770" i="1"/>
  <c r="P1770" i="1"/>
  <c r="O1770" i="1"/>
  <c r="N1770" i="1"/>
  <c r="S1769" i="1"/>
  <c r="R1769" i="1"/>
  <c r="P1769" i="1"/>
  <c r="O1769" i="1"/>
  <c r="N1769" i="1"/>
  <c r="S1768" i="1"/>
  <c r="R1768" i="1"/>
  <c r="P1768" i="1"/>
  <c r="O1768" i="1"/>
  <c r="N1768" i="1"/>
  <c r="S1767" i="1"/>
  <c r="R1767" i="1"/>
  <c r="P1767" i="1"/>
  <c r="O1767" i="1"/>
  <c r="N1767" i="1"/>
  <c r="S1766" i="1"/>
  <c r="R1766" i="1"/>
  <c r="P1766" i="1"/>
  <c r="O1766" i="1"/>
  <c r="N1766" i="1"/>
  <c r="S1765" i="1"/>
  <c r="R1765" i="1"/>
  <c r="P1765" i="1"/>
  <c r="O1765" i="1"/>
  <c r="N1765" i="1"/>
  <c r="S1764" i="1"/>
  <c r="R1764" i="1"/>
  <c r="P1764" i="1"/>
  <c r="O1764" i="1"/>
  <c r="N1764" i="1"/>
  <c r="S1763" i="1"/>
  <c r="R1763" i="1"/>
  <c r="P1763" i="1"/>
  <c r="O1763" i="1"/>
  <c r="N1763" i="1"/>
  <c r="S1762" i="1"/>
  <c r="R1762" i="1"/>
  <c r="P1762" i="1"/>
  <c r="O1762" i="1"/>
  <c r="N1762" i="1"/>
  <c r="S1761" i="1"/>
  <c r="R1761" i="1"/>
  <c r="P1761" i="1"/>
  <c r="O1761" i="1"/>
  <c r="N1761" i="1"/>
  <c r="S1760" i="1"/>
  <c r="R1760" i="1"/>
  <c r="P1760" i="1"/>
  <c r="O1760" i="1"/>
  <c r="N1760" i="1"/>
  <c r="S1759" i="1"/>
  <c r="R1759" i="1"/>
  <c r="P1759" i="1"/>
  <c r="O1759" i="1"/>
  <c r="N1759" i="1"/>
  <c r="S1758" i="1"/>
  <c r="R1758" i="1"/>
  <c r="P1758" i="1"/>
  <c r="O1758" i="1"/>
  <c r="N1758" i="1"/>
  <c r="S1757" i="1"/>
  <c r="R1757" i="1"/>
  <c r="P1757" i="1"/>
  <c r="O1757" i="1"/>
  <c r="N1757" i="1"/>
  <c r="S1756" i="1"/>
  <c r="R1756" i="1"/>
  <c r="P1756" i="1"/>
  <c r="O1756" i="1"/>
  <c r="N1756" i="1"/>
  <c r="S1755" i="1"/>
  <c r="R1755" i="1"/>
  <c r="P1755" i="1"/>
  <c r="O1755" i="1"/>
  <c r="N1755" i="1"/>
  <c r="S1754" i="1"/>
  <c r="R1754" i="1"/>
  <c r="P1754" i="1"/>
  <c r="O1754" i="1"/>
  <c r="N1754" i="1"/>
  <c r="S1753" i="1"/>
  <c r="R1753" i="1"/>
  <c r="P1753" i="1"/>
  <c r="O1753" i="1"/>
  <c r="N1753" i="1"/>
  <c r="S1752" i="1"/>
  <c r="R1752" i="1"/>
  <c r="P1752" i="1"/>
  <c r="O1752" i="1"/>
  <c r="N1752" i="1"/>
  <c r="S1751" i="1"/>
  <c r="R1751" i="1"/>
  <c r="P1751" i="1"/>
  <c r="O1751" i="1"/>
  <c r="N1751" i="1"/>
  <c r="S1750" i="1"/>
  <c r="R1750" i="1"/>
  <c r="P1750" i="1"/>
  <c r="O1750" i="1"/>
  <c r="N1750" i="1"/>
  <c r="S1749" i="1"/>
  <c r="R1749" i="1"/>
  <c r="P1749" i="1"/>
  <c r="O1749" i="1"/>
  <c r="N1749" i="1"/>
  <c r="S1748" i="1"/>
  <c r="R1748" i="1"/>
  <c r="P1748" i="1"/>
  <c r="O1748" i="1"/>
  <c r="N1748" i="1"/>
  <c r="S1747" i="1"/>
  <c r="R1747" i="1"/>
  <c r="P1747" i="1"/>
  <c r="O1747" i="1"/>
  <c r="N1747" i="1"/>
  <c r="S1746" i="1"/>
  <c r="R1746" i="1"/>
  <c r="P1746" i="1"/>
  <c r="O1746" i="1"/>
  <c r="N1746" i="1"/>
  <c r="S1745" i="1"/>
  <c r="R1745" i="1"/>
  <c r="P1745" i="1"/>
  <c r="O1745" i="1"/>
  <c r="N1745" i="1"/>
  <c r="S1744" i="1"/>
  <c r="R1744" i="1"/>
  <c r="P1744" i="1"/>
  <c r="O1744" i="1"/>
  <c r="N1744" i="1"/>
  <c r="S1743" i="1"/>
  <c r="R1743" i="1"/>
  <c r="P1743" i="1"/>
  <c r="O1743" i="1"/>
  <c r="N1743" i="1"/>
  <c r="S1742" i="1"/>
  <c r="R1742" i="1"/>
  <c r="P1742" i="1"/>
  <c r="O1742" i="1"/>
  <c r="N1742" i="1"/>
  <c r="S1741" i="1"/>
  <c r="R1741" i="1"/>
  <c r="P1741" i="1"/>
  <c r="O1741" i="1"/>
  <c r="N1741" i="1"/>
  <c r="S1740" i="1"/>
  <c r="R1740" i="1"/>
  <c r="P1740" i="1"/>
  <c r="O1740" i="1"/>
  <c r="N1740" i="1"/>
  <c r="S1739" i="1"/>
  <c r="R1739" i="1"/>
  <c r="P1739" i="1"/>
  <c r="O1739" i="1"/>
  <c r="N1739" i="1"/>
  <c r="S1738" i="1"/>
  <c r="R1738" i="1"/>
  <c r="P1738" i="1"/>
  <c r="O1738" i="1"/>
  <c r="N1738" i="1"/>
  <c r="S1737" i="1"/>
  <c r="R1737" i="1"/>
  <c r="P1737" i="1"/>
  <c r="O1737" i="1"/>
  <c r="N1737" i="1"/>
  <c r="S1736" i="1"/>
  <c r="R1736" i="1"/>
  <c r="P1736" i="1"/>
  <c r="O1736" i="1"/>
  <c r="N1736" i="1"/>
  <c r="S1735" i="1"/>
  <c r="R1735" i="1"/>
  <c r="P1735" i="1"/>
  <c r="O1735" i="1"/>
  <c r="N1735" i="1"/>
  <c r="S1734" i="1"/>
  <c r="R1734" i="1"/>
  <c r="P1734" i="1"/>
  <c r="O1734" i="1"/>
  <c r="N1734" i="1"/>
  <c r="S1733" i="1"/>
  <c r="R1733" i="1"/>
  <c r="P1733" i="1"/>
  <c r="O1733" i="1"/>
  <c r="N1733" i="1"/>
  <c r="S1732" i="1"/>
  <c r="R1732" i="1"/>
  <c r="P1732" i="1"/>
  <c r="O1732" i="1"/>
  <c r="N1732" i="1"/>
  <c r="S1731" i="1"/>
  <c r="R1731" i="1"/>
  <c r="P1731" i="1"/>
  <c r="O1731" i="1"/>
  <c r="N1731" i="1"/>
  <c r="S1730" i="1"/>
  <c r="R1730" i="1"/>
  <c r="P1730" i="1"/>
  <c r="O1730" i="1"/>
  <c r="N1730" i="1"/>
  <c r="S1729" i="1"/>
  <c r="R1729" i="1"/>
  <c r="P1729" i="1"/>
  <c r="O1729" i="1"/>
  <c r="N1729" i="1"/>
  <c r="S1728" i="1"/>
  <c r="R1728" i="1"/>
  <c r="P1728" i="1"/>
  <c r="O1728" i="1"/>
  <c r="N1728" i="1"/>
  <c r="S1727" i="1"/>
  <c r="R1727" i="1"/>
  <c r="P1727" i="1"/>
  <c r="O1727" i="1"/>
  <c r="N1727" i="1"/>
  <c r="S1726" i="1"/>
  <c r="R1726" i="1"/>
  <c r="P1726" i="1"/>
  <c r="O1726" i="1"/>
  <c r="N1726" i="1"/>
  <c r="S1725" i="1"/>
  <c r="R1725" i="1"/>
  <c r="P1725" i="1"/>
  <c r="O1725" i="1"/>
  <c r="N1725" i="1"/>
  <c r="S1724" i="1"/>
  <c r="R1724" i="1"/>
  <c r="P1724" i="1"/>
  <c r="O1724" i="1"/>
  <c r="N1724" i="1"/>
  <c r="S1723" i="1"/>
  <c r="R1723" i="1"/>
  <c r="P1723" i="1"/>
  <c r="O1723" i="1"/>
  <c r="N1723" i="1"/>
  <c r="S1722" i="1"/>
  <c r="R1722" i="1"/>
  <c r="P1722" i="1"/>
  <c r="O1722" i="1"/>
  <c r="N1722" i="1"/>
  <c r="S1721" i="1"/>
  <c r="R1721" i="1"/>
  <c r="P1721" i="1"/>
  <c r="O1721" i="1"/>
  <c r="N1721" i="1"/>
  <c r="S1720" i="1"/>
  <c r="R1720" i="1"/>
  <c r="P1720" i="1"/>
  <c r="O1720" i="1"/>
  <c r="N1720" i="1"/>
  <c r="S1719" i="1"/>
  <c r="R1719" i="1"/>
  <c r="P1719" i="1"/>
  <c r="O1719" i="1"/>
  <c r="N1719" i="1"/>
  <c r="S1718" i="1"/>
  <c r="R1718" i="1"/>
  <c r="P1718" i="1"/>
  <c r="O1718" i="1"/>
  <c r="N1718" i="1"/>
  <c r="S1717" i="1"/>
  <c r="R1717" i="1"/>
  <c r="P1717" i="1"/>
  <c r="O1717" i="1"/>
  <c r="N1717" i="1"/>
  <c r="S1716" i="1"/>
  <c r="R1716" i="1"/>
  <c r="P1716" i="1"/>
  <c r="O1716" i="1"/>
  <c r="N1716" i="1"/>
  <c r="S1715" i="1"/>
  <c r="R1715" i="1"/>
  <c r="P1715" i="1"/>
  <c r="O1715" i="1"/>
  <c r="N1715" i="1"/>
  <c r="S1714" i="1"/>
  <c r="R1714" i="1"/>
  <c r="P1714" i="1"/>
  <c r="O1714" i="1"/>
  <c r="N1714" i="1"/>
  <c r="S1713" i="1"/>
  <c r="R1713" i="1"/>
  <c r="P1713" i="1"/>
  <c r="O1713" i="1"/>
  <c r="N1713" i="1"/>
  <c r="S1712" i="1"/>
  <c r="R1712" i="1"/>
  <c r="P1712" i="1"/>
  <c r="O1712" i="1"/>
  <c r="N1712" i="1"/>
  <c r="S1711" i="1"/>
  <c r="R1711" i="1"/>
  <c r="P1711" i="1"/>
  <c r="O1711" i="1"/>
  <c r="N1711" i="1"/>
  <c r="S1710" i="1"/>
  <c r="R1710" i="1"/>
  <c r="P1710" i="1"/>
  <c r="O1710" i="1"/>
  <c r="N1710" i="1"/>
  <c r="S1709" i="1"/>
  <c r="R1709" i="1"/>
  <c r="P1709" i="1"/>
  <c r="O1709" i="1"/>
  <c r="N1709" i="1"/>
  <c r="S1708" i="1"/>
  <c r="R1708" i="1"/>
  <c r="P1708" i="1"/>
  <c r="O1708" i="1"/>
  <c r="N1708" i="1"/>
  <c r="S1707" i="1"/>
  <c r="R1707" i="1"/>
  <c r="P1707" i="1"/>
  <c r="O1707" i="1"/>
  <c r="N1707" i="1"/>
  <c r="S1706" i="1"/>
  <c r="R1706" i="1"/>
  <c r="P1706" i="1"/>
  <c r="O1706" i="1"/>
  <c r="N1706" i="1"/>
  <c r="S1705" i="1"/>
  <c r="R1705" i="1"/>
  <c r="P1705" i="1"/>
  <c r="O1705" i="1"/>
  <c r="N1705" i="1"/>
  <c r="S1704" i="1"/>
  <c r="R1704" i="1"/>
  <c r="P1704" i="1"/>
  <c r="O1704" i="1"/>
  <c r="N1704" i="1"/>
  <c r="S1703" i="1"/>
  <c r="R1703" i="1"/>
  <c r="P1703" i="1"/>
  <c r="O1703" i="1"/>
  <c r="N1703" i="1"/>
  <c r="S1702" i="1"/>
  <c r="R1702" i="1"/>
  <c r="P1702" i="1"/>
  <c r="O1702" i="1"/>
  <c r="N1702" i="1"/>
  <c r="S1701" i="1"/>
  <c r="R1701" i="1"/>
  <c r="P1701" i="1"/>
  <c r="O1701" i="1"/>
  <c r="N1701" i="1"/>
  <c r="S1700" i="1"/>
  <c r="R1700" i="1"/>
  <c r="P1700" i="1"/>
  <c r="O1700" i="1"/>
  <c r="N1700" i="1"/>
  <c r="S1699" i="1"/>
  <c r="R1699" i="1"/>
  <c r="P1699" i="1"/>
  <c r="O1699" i="1"/>
  <c r="N1699" i="1"/>
  <c r="S1698" i="1"/>
  <c r="R1698" i="1"/>
  <c r="P1698" i="1"/>
  <c r="O1698" i="1"/>
  <c r="N1698" i="1"/>
  <c r="S1697" i="1"/>
  <c r="R1697" i="1"/>
  <c r="P1697" i="1"/>
  <c r="O1697" i="1"/>
  <c r="N1697" i="1"/>
  <c r="S1696" i="1"/>
  <c r="R1696" i="1"/>
  <c r="P1696" i="1"/>
  <c r="O1696" i="1"/>
  <c r="N1696" i="1"/>
  <c r="S1695" i="1"/>
  <c r="R1695" i="1"/>
  <c r="P1695" i="1"/>
  <c r="O1695" i="1"/>
  <c r="N1695" i="1"/>
  <c r="S1694" i="1"/>
  <c r="R1694" i="1"/>
  <c r="P1694" i="1"/>
  <c r="O1694" i="1"/>
  <c r="N1694" i="1"/>
  <c r="S1693" i="1"/>
  <c r="R1693" i="1"/>
  <c r="P1693" i="1"/>
  <c r="O1693" i="1"/>
  <c r="N1693" i="1"/>
  <c r="S1692" i="1"/>
  <c r="R1692" i="1"/>
  <c r="P1692" i="1"/>
  <c r="O1692" i="1"/>
  <c r="N1692" i="1"/>
  <c r="S1691" i="1"/>
  <c r="R1691" i="1"/>
  <c r="P1691" i="1"/>
  <c r="O1691" i="1"/>
  <c r="N1691" i="1"/>
  <c r="S1690" i="1"/>
  <c r="R1690" i="1"/>
  <c r="P1690" i="1"/>
  <c r="O1690" i="1"/>
  <c r="N1690" i="1"/>
  <c r="S1689" i="1"/>
  <c r="R1689" i="1"/>
  <c r="P1689" i="1"/>
  <c r="O1689" i="1"/>
  <c r="N1689" i="1"/>
  <c r="S1688" i="1"/>
  <c r="R1688" i="1"/>
  <c r="P1688" i="1"/>
  <c r="O1688" i="1"/>
  <c r="N1688" i="1"/>
  <c r="S1687" i="1"/>
  <c r="R1687" i="1"/>
  <c r="P1687" i="1"/>
  <c r="O1687" i="1"/>
  <c r="N1687" i="1"/>
  <c r="S1686" i="1"/>
  <c r="R1686" i="1"/>
  <c r="P1686" i="1"/>
  <c r="O1686" i="1"/>
  <c r="N1686" i="1"/>
  <c r="S1685" i="1"/>
  <c r="R1685" i="1"/>
  <c r="P1685" i="1"/>
  <c r="O1685" i="1"/>
  <c r="N1685" i="1"/>
  <c r="S1684" i="1"/>
  <c r="R1684" i="1"/>
  <c r="P1684" i="1"/>
  <c r="O1684" i="1"/>
  <c r="N1684" i="1"/>
  <c r="S1683" i="1"/>
  <c r="R1683" i="1"/>
  <c r="P1683" i="1"/>
  <c r="O1683" i="1"/>
  <c r="N1683" i="1"/>
  <c r="S1682" i="1"/>
  <c r="R1682" i="1"/>
  <c r="P1682" i="1"/>
  <c r="O1682" i="1"/>
  <c r="N1682" i="1"/>
  <c r="S1681" i="1"/>
  <c r="R1681" i="1"/>
  <c r="P1681" i="1"/>
  <c r="O1681" i="1"/>
  <c r="N1681" i="1"/>
  <c r="S1680" i="1"/>
  <c r="R1680" i="1"/>
  <c r="P1680" i="1"/>
  <c r="O1680" i="1"/>
  <c r="N1680" i="1"/>
  <c r="S1679" i="1"/>
  <c r="R1679" i="1"/>
  <c r="P1679" i="1"/>
  <c r="O1679" i="1"/>
  <c r="N1679" i="1"/>
  <c r="S1678" i="1"/>
  <c r="R1678" i="1"/>
  <c r="P1678" i="1"/>
  <c r="O1678" i="1"/>
  <c r="N1678" i="1"/>
  <c r="S1677" i="1"/>
  <c r="R1677" i="1"/>
  <c r="P1677" i="1"/>
  <c r="O1677" i="1"/>
  <c r="N1677" i="1"/>
  <c r="S1676" i="1"/>
  <c r="R1676" i="1"/>
  <c r="P1676" i="1"/>
  <c r="O1676" i="1"/>
  <c r="N1676" i="1"/>
  <c r="S1675" i="1"/>
  <c r="R1675" i="1"/>
  <c r="P1675" i="1"/>
  <c r="O1675" i="1"/>
  <c r="N1675" i="1"/>
  <c r="S1674" i="1"/>
  <c r="R1674" i="1"/>
  <c r="P1674" i="1"/>
  <c r="O1674" i="1"/>
  <c r="N1674" i="1"/>
  <c r="S1673" i="1"/>
  <c r="R1673" i="1"/>
  <c r="P1673" i="1"/>
  <c r="O1673" i="1"/>
  <c r="N1673" i="1"/>
  <c r="S1672" i="1"/>
  <c r="R1672" i="1"/>
  <c r="P1672" i="1"/>
  <c r="O1672" i="1"/>
  <c r="N1672" i="1"/>
  <c r="S1671" i="1"/>
  <c r="R1671" i="1"/>
  <c r="P1671" i="1"/>
  <c r="O1671" i="1"/>
  <c r="N1671" i="1"/>
  <c r="S1670" i="1"/>
  <c r="R1670" i="1"/>
  <c r="P1670" i="1"/>
  <c r="O1670" i="1"/>
  <c r="N1670" i="1"/>
  <c r="S1669" i="1"/>
  <c r="R1669" i="1"/>
  <c r="P1669" i="1"/>
  <c r="O1669" i="1"/>
  <c r="N1669" i="1"/>
  <c r="S1668" i="1"/>
  <c r="R1668" i="1"/>
  <c r="P1668" i="1"/>
  <c r="O1668" i="1"/>
  <c r="N1668" i="1"/>
  <c r="S1667" i="1"/>
  <c r="R1667" i="1"/>
  <c r="P1667" i="1"/>
  <c r="O1667" i="1"/>
  <c r="N1667" i="1"/>
  <c r="S1666" i="1"/>
  <c r="R1666" i="1"/>
  <c r="P1666" i="1"/>
  <c r="O1666" i="1"/>
  <c r="N1666" i="1"/>
  <c r="S1665" i="1"/>
  <c r="R1665" i="1"/>
  <c r="P1665" i="1"/>
  <c r="O1665" i="1"/>
  <c r="N1665" i="1"/>
  <c r="S1664" i="1"/>
  <c r="R1664" i="1"/>
  <c r="P1664" i="1"/>
  <c r="O1664" i="1"/>
  <c r="N1664" i="1"/>
  <c r="S1663" i="1"/>
  <c r="R1663" i="1"/>
  <c r="P1663" i="1"/>
  <c r="O1663" i="1"/>
  <c r="N1663" i="1"/>
  <c r="S1662" i="1"/>
  <c r="R1662" i="1"/>
  <c r="P1662" i="1"/>
  <c r="O1662" i="1"/>
  <c r="N1662" i="1"/>
  <c r="S1661" i="1"/>
  <c r="R1661" i="1"/>
  <c r="P1661" i="1"/>
  <c r="O1661" i="1"/>
  <c r="N1661" i="1"/>
  <c r="S1660" i="1"/>
  <c r="R1660" i="1"/>
  <c r="P1660" i="1"/>
  <c r="O1660" i="1"/>
  <c r="N1660" i="1"/>
  <c r="S1659" i="1"/>
  <c r="R1659" i="1"/>
  <c r="P1659" i="1"/>
  <c r="O1659" i="1"/>
  <c r="N1659" i="1"/>
  <c r="S1658" i="1"/>
  <c r="R1658" i="1"/>
  <c r="P1658" i="1"/>
  <c r="O1658" i="1"/>
  <c r="N1658" i="1"/>
  <c r="S1657" i="1"/>
  <c r="R1657" i="1"/>
  <c r="P1657" i="1"/>
  <c r="O1657" i="1"/>
  <c r="N1657" i="1"/>
  <c r="S1656" i="1"/>
  <c r="R1656" i="1"/>
  <c r="P1656" i="1"/>
  <c r="O1656" i="1"/>
  <c r="N1656" i="1"/>
  <c r="S1655" i="1"/>
  <c r="R1655" i="1"/>
  <c r="P1655" i="1"/>
  <c r="O1655" i="1"/>
  <c r="N1655" i="1"/>
  <c r="S1654" i="1"/>
  <c r="R1654" i="1"/>
  <c r="P1654" i="1"/>
  <c r="O1654" i="1"/>
  <c r="N1654" i="1"/>
  <c r="S1653" i="1"/>
  <c r="R1653" i="1"/>
  <c r="P1653" i="1"/>
  <c r="O1653" i="1"/>
  <c r="N1653" i="1"/>
  <c r="S1652" i="1"/>
  <c r="R1652" i="1"/>
  <c r="P1652" i="1"/>
  <c r="O1652" i="1"/>
  <c r="N1652" i="1"/>
  <c r="S1651" i="1"/>
  <c r="R1651" i="1"/>
  <c r="P1651" i="1"/>
  <c r="O1651" i="1"/>
  <c r="N1651" i="1"/>
  <c r="S1650" i="1"/>
  <c r="R1650" i="1"/>
  <c r="P1650" i="1"/>
  <c r="O1650" i="1"/>
  <c r="N1650" i="1"/>
  <c r="S1649" i="1"/>
  <c r="R1649" i="1"/>
  <c r="P1649" i="1"/>
  <c r="O1649" i="1"/>
  <c r="N1649" i="1"/>
  <c r="S1648" i="1"/>
  <c r="R1648" i="1"/>
  <c r="P1648" i="1"/>
  <c r="O1648" i="1"/>
  <c r="N1648" i="1"/>
  <c r="S1647" i="1"/>
  <c r="R1647" i="1"/>
  <c r="P1647" i="1"/>
  <c r="O1647" i="1"/>
  <c r="N1647" i="1"/>
  <c r="S1646" i="1"/>
  <c r="R1646" i="1"/>
  <c r="P1646" i="1"/>
  <c r="O1646" i="1"/>
  <c r="N1646" i="1"/>
  <c r="S1645" i="1"/>
  <c r="R1645" i="1"/>
  <c r="P1645" i="1"/>
  <c r="O1645" i="1"/>
  <c r="N1645" i="1"/>
  <c r="S1644" i="1"/>
  <c r="R1644" i="1"/>
  <c r="P1644" i="1"/>
  <c r="O1644" i="1"/>
  <c r="N1644" i="1"/>
  <c r="S1643" i="1"/>
  <c r="R1643" i="1"/>
  <c r="P1643" i="1"/>
  <c r="O1643" i="1"/>
  <c r="N1643" i="1"/>
  <c r="S1642" i="1"/>
  <c r="R1642" i="1"/>
  <c r="P1642" i="1"/>
  <c r="O1642" i="1"/>
  <c r="N1642" i="1"/>
  <c r="S1641" i="1"/>
  <c r="R1641" i="1"/>
  <c r="P1641" i="1"/>
  <c r="O1641" i="1"/>
  <c r="N1641" i="1"/>
  <c r="S1640" i="1"/>
  <c r="R1640" i="1"/>
  <c r="P1640" i="1"/>
  <c r="O1640" i="1"/>
  <c r="N1640" i="1"/>
  <c r="S1639" i="1"/>
  <c r="R1639" i="1"/>
  <c r="P1639" i="1"/>
  <c r="O1639" i="1"/>
  <c r="N1639" i="1"/>
  <c r="S1638" i="1"/>
  <c r="R1638" i="1"/>
  <c r="P1638" i="1"/>
  <c r="O1638" i="1"/>
  <c r="N1638" i="1"/>
  <c r="S1637" i="1"/>
  <c r="R1637" i="1"/>
  <c r="P1637" i="1"/>
  <c r="O1637" i="1"/>
  <c r="N1637" i="1"/>
  <c r="S1636" i="1"/>
  <c r="R1636" i="1"/>
  <c r="P1636" i="1"/>
  <c r="O1636" i="1"/>
  <c r="N1636" i="1"/>
  <c r="S1635" i="1"/>
  <c r="R1635" i="1"/>
  <c r="P1635" i="1"/>
  <c r="O1635" i="1"/>
  <c r="N1635" i="1"/>
  <c r="S1634" i="1"/>
  <c r="R1634" i="1"/>
  <c r="P1634" i="1"/>
  <c r="O1634" i="1"/>
  <c r="N1634" i="1"/>
  <c r="S1633" i="1"/>
  <c r="R1633" i="1"/>
  <c r="P1633" i="1"/>
  <c r="O1633" i="1"/>
  <c r="N1633" i="1"/>
  <c r="S1632" i="1"/>
  <c r="R1632" i="1"/>
  <c r="P1632" i="1"/>
  <c r="O1632" i="1"/>
  <c r="N1632" i="1"/>
  <c r="S1631" i="1"/>
  <c r="R1631" i="1"/>
  <c r="P1631" i="1"/>
  <c r="O1631" i="1"/>
  <c r="N1631" i="1"/>
  <c r="S1630" i="1"/>
  <c r="R1630" i="1"/>
  <c r="P1630" i="1"/>
  <c r="O1630" i="1"/>
  <c r="N1630" i="1"/>
  <c r="S1629" i="1"/>
  <c r="R1629" i="1"/>
  <c r="P1629" i="1"/>
  <c r="O1629" i="1"/>
  <c r="N1629" i="1"/>
  <c r="S1628" i="1"/>
  <c r="R1628" i="1"/>
  <c r="P1628" i="1"/>
  <c r="O1628" i="1"/>
  <c r="N1628" i="1"/>
  <c r="S1627" i="1"/>
  <c r="R1627" i="1"/>
  <c r="P1627" i="1"/>
  <c r="O1627" i="1"/>
  <c r="N1627" i="1"/>
  <c r="S1626" i="1"/>
  <c r="R1626" i="1"/>
  <c r="P1626" i="1"/>
  <c r="O1626" i="1"/>
  <c r="N1626" i="1"/>
  <c r="S1625" i="1"/>
  <c r="R1625" i="1"/>
  <c r="P1625" i="1"/>
  <c r="O1625" i="1"/>
  <c r="N1625" i="1"/>
  <c r="S1624" i="1"/>
  <c r="R1624" i="1"/>
  <c r="P1624" i="1"/>
  <c r="O1624" i="1"/>
  <c r="N1624" i="1"/>
  <c r="S1623" i="1"/>
  <c r="R1623" i="1"/>
  <c r="P1623" i="1"/>
  <c r="O1623" i="1"/>
  <c r="N1623" i="1"/>
  <c r="S1622" i="1"/>
  <c r="R1622" i="1"/>
  <c r="P1622" i="1"/>
  <c r="O1622" i="1"/>
  <c r="N1622" i="1"/>
  <c r="S1621" i="1"/>
  <c r="R1621" i="1"/>
  <c r="P1621" i="1"/>
  <c r="O1621" i="1"/>
  <c r="N1621" i="1"/>
  <c r="S1620" i="1"/>
  <c r="R1620" i="1"/>
  <c r="P1620" i="1"/>
  <c r="O1620" i="1"/>
  <c r="N1620" i="1"/>
  <c r="S1619" i="1"/>
  <c r="R1619" i="1"/>
  <c r="P1619" i="1"/>
  <c r="O1619" i="1"/>
  <c r="N1619" i="1"/>
  <c r="S1618" i="1"/>
  <c r="R1618" i="1"/>
  <c r="P1618" i="1"/>
  <c r="O1618" i="1"/>
  <c r="N1618" i="1"/>
  <c r="S1617" i="1"/>
  <c r="R1617" i="1"/>
  <c r="P1617" i="1"/>
  <c r="O1617" i="1"/>
  <c r="N1617" i="1"/>
  <c r="S1616" i="1"/>
  <c r="R1616" i="1"/>
  <c r="P1616" i="1"/>
  <c r="O1616" i="1"/>
  <c r="N1616" i="1"/>
  <c r="S1615" i="1"/>
  <c r="R1615" i="1"/>
  <c r="P1615" i="1"/>
  <c r="O1615" i="1"/>
  <c r="N1615" i="1"/>
  <c r="S1614" i="1"/>
  <c r="R1614" i="1"/>
  <c r="P1614" i="1"/>
  <c r="O1614" i="1"/>
  <c r="N1614" i="1"/>
  <c r="S1613" i="1"/>
  <c r="R1613" i="1"/>
  <c r="P1613" i="1"/>
  <c r="O1613" i="1"/>
  <c r="N1613" i="1"/>
  <c r="S1612" i="1"/>
  <c r="R1612" i="1"/>
  <c r="P1612" i="1"/>
  <c r="O1612" i="1"/>
  <c r="N1612" i="1"/>
  <c r="S1611" i="1"/>
  <c r="R1611" i="1"/>
  <c r="P1611" i="1"/>
  <c r="O1611" i="1"/>
  <c r="N1611" i="1"/>
  <c r="S1610" i="1"/>
  <c r="R1610" i="1"/>
  <c r="P1610" i="1"/>
  <c r="O1610" i="1"/>
  <c r="N1610" i="1"/>
  <c r="S1609" i="1"/>
  <c r="R1609" i="1"/>
  <c r="P1609" i="1"/>
  <c r="O1609" i="1"/>
  <c r="N1609" i="1"/>
  <c r="S1608" i="1"/>
  <c r="R1608" i="1"/>
  <c r="P1608" i="1"/>
  <c r="O1608" i="1"/>
  <c r="N1608" i="1"/>
  <c r="S1607" i="1"/>
  <c r="R1607" i="1"/>
  <c r="P1607" i="1"/>
  <c r="O1607" i="1"/>
  <c r="N1607" i="1"/>
  <c r="S1606" i="1"/>
  <c r="R1606" i="1"/>
  <c r="P1606" i="1"/>
  <c r="O1606" i="1"/>
  <c r="N1606" i="1"/>
  <c r="S1605" i="1"/>
  <c r="R1605" i="1"/>
  <c r="P1605" i="1"/>
  <c r="O1605" i="1"/>
  <c r="N1605" i="1"/>
  <c r="S1604" i="1"/>
  <c r="R1604" i="1"/>
  <c r="P1604" i="1"/>
  <c r="O1604" i="1"/>
  <c r="N1604" i="1"/>
  <c r="S1603" i="1"/>
  <c r="R1603" i="1"/>
  <c r="P1603" i="1"/>
  <c r="O1603" i="1"/>
  <c r="N1603" i="1"/>
  <c r="S1602" i="1"/>
  <c r="R1602" i="1"/>
  <c r="P1602" i="1"/>
  <c r="O1602" i="1"/>
  <c r="N1602" i="1"/>
  <c r="S1601" i="1"/>
  <c r="R1601" i="1"/>
  <c r="P1601" i="1"/>
  <c r="O1601" i="1"/>
  <c r="N1601" i="1"/>
  <c r="S1600" i="1"/>
  <c r="R1600" i="1"/>
  <c r="P1600" i="1"/>
  <c r="O1600" i="1"/>
  <c r="N1600" i="1"/>
  <c r="S1599" i="1"/>
  <c r="R1599" i="1"/>
  <c r="P1599" i="1"/>
  <c r="O1599" i="1"/>
  <c r="N1599" i="1"/>
  <c r="S1598" i="1"/>
  <c r="R1598" i="1"/>
  <c r="P1598" i="1"/>
  <c r="O1598" i="1"/>
  <c r="N1598" i="1"/>
  <c r="S1597" i="1"/>
  <c r="R1597" i="1"/>
  <c r="P1597" i="1"/>
  <c r="O1597" i="1"/>
  <c r="N1597" i="1"/>
  <c r="S1596" i="1"/>
  <c r="R1596" i="1"/>
  <c r="P1596" i="1"/>
  <c r="O1596" i="1"/>
  <c r="N1596" i="1"/>
  <c r="S1595" i="1"/>
  <c r="R1595" i="1"/>
  <c r="P1595" i="1"/>
  <c r="O1595" i="1"/>
  <c r="N1595" i="1"/>
  <c r="S1594" i="1"/>
  <c r="R1594" i="1"/>
  <c r="P1594" i="1"/>
  <c r="O1594" i="1"/>
  <c r="N1594" i="1"/>
  <c r="S1593" i="1"/>
  <c r="R1593" i="1"/>
  <c r="P1593" i="1"/>
  <c r="O1593" i="1"/>
  <c r="N1593" i="1"/>
  <c r="S1592" i="1"/>
  <c r="R1592" i="1"/>
  <c r="P1592" i="1"/>
  <c r="O1592" i="1"/>
  <c r="N1592" i="1"/>
  <c r="S1591" i="1"/>
  <c r="R1591" i="1"/>
  <c r="P1591" i="1"/>
  <c r="O1591" i="1"/>
  <c r="N1591" i="1"/>
  <c r="S1590" i="1"/>
  <c r="R1590" i="1"/>
  <c r="P1590" i="1"/>
  <c r="O1590" i="1"/>
  <c r="N1590" i="1"/>
  <c r="S1589" i="1"/>
  <c r="R1589" i="1"/>
  <c r="P1589" i="1"/>
  <c r="O1589" i="1"/>
  <c r="N1589" i="1"/>
  <c r="S1588" i="1"/>
  <c r="R1588" i="1"/>
  <c r="P1588" i="1"/>
  <c r="O1588" i="1"/>
  <c r="N1588" i="1"/>
  <c r="S1587" i="1"/>
  <c r="R1587" i="1"/>
  <c r="P1587" i="1"/>
  <c r="O1587" i="1"/>
  <c r="N1587" i="1"/>
  <c r="S1586" i="1"/>
  <c r="R1586" i="1"/>
  <c r="P1586" i="1"/>
  <c r="O1586" i="1"/>
  <c r="N1586" i="1"/>
  <c r="S1585" i="1"/>
  <c r="R1585" i="1"/>
  <c r="P1585" i="1"/>
  <c r="O1585" i="1"/>
  <c r="N1585" i="1"/>
  <c r="S1584" i="1"/>
  <c r="R1584" i="1"/>
  <c r="P1584" i="1"/>
  <c r="O1584" i="1"/>
  <c r="N1584" i="1"/>
  <c r="S1583" i="1"/>
  <c r="R1583" i="1"/>
  <c r="P1583" i="1"/>
  <c r="O1583" i="1"/>
  <c r="N1583" i="1"/>
  <c r="S1582" i="1"/>
  <c r="R1582" i="1"/>
  <c r="P1582" i="1"/>
  <c r="O1582" i="1"/>
  <c r="N1582" i="1"/>
  <c r="S1581" i="1"/>
  <c r="R1581" i="1"/>
  <c r="P1581" i="1"/>
  <c r="O1581" i="1"/>
  <c r="N1581" i="1"/>
  <c r="S1580" i="1"/>
  <c r="R1580" i="1"/>
  <c r="P1580" i="1"/>
  <c r="O1580" i="1"/>
  <c r="N1580" i="1"/>
  <c r="S1579" i="1"/>
  <c r="R1579" i="1"/>
  <c r="P1579" i="1"/>
  <c r="O1579" i="1"/>
  <c r="N1579" i="1"/>
  <c r="S1578" i="1"/>
  <c r="R1578" i="1"/>
  <c r="P1578" i="1"/>
  <c r="O1578" i="1"/>
  <c r="N1578" i="1"/>
  <c r="S1577" i="1"/>
  <c r="R1577" i="1"/>
  <c r="P1577" i="1"/>
  <c r="O1577" i="1"/>
  <c r="N1577" i="1"/>
  <c r="S1576" i="1"/>
  <c r="R1576" i="1"/>
  <c r="P1576" i="1"/>
  <c r="O1576" i="1"/>
  <c r="N1576" i="1"/>
  <c r="S1575" i="1"/>
  <c r="R1575" i="1"/>
  <c r="P1575" i="1"/>
  <c r="O1575" i="1"/>
  <c r="N1575" i="1"/>
  <c r="S1574" i="1"/>
  <c r="R1574" i="1"/>
  <c r="P1574" i="1"/>
  <c r="O1574" i="1"/>
  <c r="N1574" i="1"/>
  <c r="S1573" i="1"/>
  <c r="R1573" i="1"/>
  <c r="P1573" i="1"/>
  <c r="O1573" i="1"/>
  <c r="N1573" i="1"/>
  <c r="S1572" i="1"/>
  <c r="R1572" i="1"/>
  <c r="P1572" i="1"/>
  <c r="O1572" i="1"/>
  <c r="N1572" i="1"/>
  <c r="S1571" i="1"/>
  <c r="R1571" i="1"/>
  <c r="P1571" i="1"/>
  <c r="O1571" i="1"/>
  <c r="N1571" i="1"/>
  <c r="S1570" i="1"/>
  <c r="R1570" i="1"/>
  <c r="P1570" i="1"/>
  <c r="O1570" i="1"/>
  <c r="N1570" i="1"/>
  <c r="S1569" i="1"/>
  <c r="R1569" i="1"/>
  <c r="P1569" i="1"/>
  <c r="O1569" i="1"/>
  <c r="N1569" i="1"/>
  <c r="S1568" i="1"/>
  <c r="R1568" i="1"/>
  <c r="P1568" i="1"/>
  <c r="O1568" i="1"/>
  <c r="N1568" i="1"/>
  <c r="S1567" i="1"/>
  <c r="R1567" i="1"/>
  <c r="P1567" i="1"/>
  <c r="O1567" i="1"/>
  <c r="N1567" i="1"/>
  <c r="S1566" i="1"/>
  <c r="R1566" i="1"/>
  <c r="P1566" i="1"/>
  <c r="O1566" i="1"/>
  <c r="N1566" i="1"/>
  <c r="S1565" i="1"/>
  <c r="R1565" i="1"/>
  <c r="P1565" i="1"/>
  <c r="O1565" i="1"/>
  <c r="N1565" i="1"/>
  <c r="S1564" i="1"/>
  <c r="R1564" i="1"/>
  <c r="P1564" i="1"/>
  <c r="O1564" i="1"/>
  <c r="N1564" i="1"/>
  <c r="S1563" i="1"/>
  <c r="R1563" i="1"/>
  <c r="P1563" i="1"/>
  <c r="O1563" i="1"/>
  <c r="N1563" i="1"/>
  <c r="S1562" i="1"/>
  <c r="R1562" i="1"/>
  <c r="P1562" i="1"/>
  <c r="O1562" i="1"/>
  <c r="N1562" i="1"/>
  <c r="S1561" i="1"/>
  <c r="R1561" i="1"/>
  <c r="P1561" i="1"/>
  <c r="O1561" i="1"/>
  <c r="N1561" i="1"/>
  <c r="S1560" i="1"/>
  <c r="R1560" i="1"/>
  <c r="P1560" i="1"/>
  <c r="O1560" i="1"/>
  <c r="N1560" i="1"/>
  <c r="S1559" i="1"/>
  <c r="R1559" i="1"/>
  <c r="P1559" i="1"/>
  <c r="O1559" i="1"/>
  <c r="N1559" i="1"/>
  <c r="S1558" i="1"/>
  <c r="R1558" i="1"/>
  <c r="P1558" i="1"/>
  <c r="O1558" i="1"/>
  <c r="N1558" i="1"/>
  <c r="S1557" i="1"/>
  <c r="R1557" i="1"/>
  <c r="P1557" i="1"/>
  <c r="O1557" i="1"/>
  <c r="N1557" i="1"/>
  <c r="S1556" i="1"/>
  <c r="R1556" i="1"/>
  <c r="P1556" i="1"/>
  <c r="O1556" i="1"/>
  <c r="N1556" i="1"/>
  <c r="S1555" i="1"/>
  <c r="R1555" i="1"/>
  <c r="P1555" i="1"/>
  <c r="O1555" i="1"/>
  <c r="N1555" i="1"/>
  <c r="S1554" i="1"/>
  <c r="R1554" i="1"/>
  <c r="P1554" i="1"/>
  <c r="O1554" i="1"/>
  <c r="N1554" i="1"/>
  <c r="S1553" i="1"/>
  <c r="R1553" i="1"/>
  <c r="P1553" i="1"/>
  <c r="O1553" i="1"/>
  <c r="N1553" i="1"/>
  <c r="S1552" i="1"/>
  <c r="R1552" i="1"/>
  <c r="P1552" i="1"/>
  <c r="O1552" i="1"/>
  <c r="N1552" i="1"/>
  <c r="S1551" i="1"/>
  <c r="R1551" i="1"/>
  <c r="P1551" i="1"/>
  <c r="O1551" i="1"/>
  <c r="N1551" i="1"/>
  <c r="S1550" i="1"/>
  <c r="R1550" i="1"/>
  <c r="P1550" i="1"/>
  <c r="O1550" i="1"/>
  <c r="N1550" i="1"/>
  <c r="S1549" i="1"/>
  <c r="R1549" i="1"/>
  <c r="P1549" i="1"/>
  <c r="O1549" i="1"/>
  <c r="N1549" i="1"/>
  <c r="S1548" i="1"/>
  <c r="R1548" i="1"/>
  <c r="P1548" i="1"/>
  <c r="O1548" i="1"/>
  <c r="N1548" i="1"/>
  <c r="S1547" i="1"/>
  <c r="R1547" i="1"/>
  <c r="P1547" i="1"/>
  <c r="O1547" i="1"/>
  <c r="N1547" i="1"/>
  <c r="S1546" i="1"/>
  <c r="R1546" i="1"/>
  <c r="P1546" i="1"/>
  <c r="O1546" i="1"/>
  <c r="N1546" i="1"/>
  <c r="S1545" i="1"/>
  <c r="R1545" i="1"/>
  <c r="P1545" i="1"/>
  <c r="O1545" i="1"/>
  <c r="N1545" i="1"/>
  <c r="S1544" i="1"/>
  <c r="R1544" i="1"/>
  <c r="P1544" i="1"/>
  <c r="O1544" i="1"/>
  <c r="N1544" i="1"/>
  <c r="S1543" i="1"/>
  <c r="R1543" i="1"/>
  <c r="P1543" i="1"/>
  <c r="O1543" i="1"/>
  <c r="N1543" i="1"/>
  <c r="S1542" i="1"/>
  <c r="R1542" i="1"/>
  <c r="P1542" i="1"/>
  <c r="O1542" i="1"/>
  <c r="N1542" i="1"/>
  <c r="S1541" i="1"/>
  <c r="R1541" i="1"/>
  <c r="P1541" i="1"/>
  <c r="O1541" i="1"/>
  <c r="N1541" i="1"/>
  <c r="S1540" i="1"/>
  <c r="R1540" i="1"/>
  <c r="P1540" i="1"/>
  <c r="O1540" i="1"/>
  <c r="N1540" i="1"/>
  <c r="S1539" i="1"/>
  <c r="R1539" i="1"/>
  <c r="P1539" i="1"/>
  <c r="O1539" i="1"/>
  <c r="N1539" i="1"/>
  <c r="S1538" i="1"/>
  <c r="R1538" i="1"/>
  <c r="P1538" i="1"/>
  <c r="O1538" i="1"/>
  <c r="N1538" i="1"/>
  <c r="S1537" i="1"/>
  <c r="R1537" i="1"/>
  <c r="P1537" i="1"/>
  <c r="O1537" i="1"/>
  <c r="N1537" i="1"/>
  <c r="S1536" i="1"/>
  <c r="R1536" i="1"/>
  <c r="P1536" i="1"/>
  <c r="O1536" i="1"/>
  <c r="N1536" i="1"/>
  <c r="S1535" i="1"/>
  <c r="R1535" i="1"/>
  <c r="P1535" i="1"/>
  <c r="O1535" i="1"/>
  <c r="N1535" i="1"/>
  <c r="S1534" i="1"/>
  <c r="R1534" i="1"/>
  <c r="P1534" i="1"/>
  <c r="O1534" i="1"/>
  <c r="N1534" i="1"/>
  <c r="S1533" i="1"/>
  <c r="R1533" i="1"/>
  <c r="P1533" i="1"/>
  <c r="O1533" i="1"/>
  <c r="N1533" i="1"/>
  <c r="S1532" i="1"/>
  <c r="R1532" i="1"/>
  <c r="P1532" i="1"/>
  <c r="O1532" i="1"/>
  <c r="N1532" i="1"/>
  <c r="S1531" i="1"/>
  <c r="R1531" i="1"/>
  <c r="P1531" i="1"/>
  <c r="O1531" i="1"/>
  <c r="N1531" i="1"/>
  <c r="S1530" i="1"/>
  <c r="R1530" i="1"/>
  <c r="P1530" i="1"/>
  <c r="O1530" i="1"/>
  <c r="N1530" i="1"/>
  <c r="S1529" i="1"/>
  <c r="R1529" i="1"/>
  <c r="P1529" i="1"/>
  <c r="O1529" i="1"/>
  <c r="N1529" i="1"/>
  <c r="S1528" i="1"/>
  <c r="R1528" i="1"/>
  <c r="P1528" i="1"/>
  <c r="O1528" i="1"/>
  <c r="N1528" i="1"/>
  <c r="S1527" i="1"/>
  <c r="R1527" i="1"/>
  <c r="P1527" i="1"/>
  <c r="O1527" i="1"/>
  <c r="N1527" i="1"/>
  <c r="S1526" i="1"/>
  <c r="R1526" i="1"/>
  <c r="P1526" i="1"/>
  <c r="O1526" i="1"/>
  <c r="N1526" i="1"/>
  <c r="S1525" i="1"/>
  <c r="R1525" i="1"/>
  <c r="P1525" i="1"/>
  <c r="O1525" i="1"/>
  <c r="N1525" i="1"/>
  <c r="S1524" i="1"/>
  <c r="R1524" i="1"/>
  <c r="P1524" i="1"/>
  <c r="O1524" i="1"/>
  <c r="N1524" i="1"/>
  <c r="S1523" i="1"/>
  <c r="R1523" i="1"/>
  <c r="P1523" i="1"/>
  <c r="O1523" i="1"/>
  <c r="N1523" i="1"/>
  <c r="S1522" i="1"/>
  <c r="R1522" i="1"/>
  <c r="P1522" i="1"/>
  <c r="O1522" i="1"/>
  <c r="N1522" i="1"/>
  <c r="S1521" i="1"/>
  <c r="R1521" i="1"/>
  <c r="P1521" i="1"/>
  <c r="O1521" i="1"/>
  <c r="N1521" i="1"/>
  <c r="S1520" i="1"/>
  <c r="R1520" i="1"/>
  <c r="P1520" i="1"/>
  <c r="O1520" i="1"/>
  <c r="N1520" i="1"/>
  <c r="S1519" i="1"/>
  <c r="R1519" i="1"/>
  <c r="P1519" i="1"/>
  <c r="O1519" i="1"/>
  <c r="N1519" i="1"/>
  <c r="S1518" i="1"/>
  <c r="R1518" i="1"/>
  <c r="P1518" i="1"/>
  <c r="O1518" i="1"/>
  <c r="N1518" i="1"/>
  <c r="S1517" i="1"/>
  <c r="R1517" i="1"/>
  <c r="P1517" i="1"/>
  <c r="O1517" i="1"/>
  <c r="N1517" i="1"/>
  <c r="S1516" i="1"/>
  <c r="R1516" i="1"/>
  <c r="P1516" i="1"/>
  <c r="O1516" i="1"/>
  <c r="N1516" i="1"/>
  <c r="S1515" i="1"/>
  <c r="R1515" i="1"/>
  <c r="P1515" i="1"/>
  <c r="O1515" i="1"/>
  <c r="N1515" i="1"/>
  <c r="S1514" i="1"/>
  <c r="R1514" i="1"/>
  <c r="P1514" i="1"/>
  <c r="O1514" i="1"/>
  <c r="N1514" i="1"/>
  <c r="S1513" i="1"/>
  <c r="R1513" i="1"/>
  <c r="P1513" i="1"/>
  <c r="O1513" i="1"/>
  <c r="N1513" i="1"/>
  <c r="S1512" i="1"/>
  <c r="R1512" i="1"/>
  <c r="P1512" i="1"/>
  <c r="O1512" i="1"/>
  <c r="N1512" i="1"/>
  <c r="S1511" i="1"/>
  <c r="R1511" i="1"/>
  <c r="P1511" i="1"/>
  <c r="O1511" i="1"/>
  <c r="N1511" i="1"/>
  <c r="S1510" i="1"/>
  <c r="R1510" i="1"/>
  <c r="P1510" i="1"/>
  <c r="O1510" i="1"/>
  <c r="N1510" i="1"/>
  <c r="S1509" i="1"/>
  <c r="R1509" i="1"/>
  <c r="P1509" i="1"/>
  <c r="O1509" i="1"/>
  <c r="N1509" i="1"/>
  <c r="S1508" i="1"/>
  <c r="R1508" i="1"/>
  <c r="P1508" i="1"/>
  <c r="O1508" i="1"/>
  <c r="N1508" i="1"/>
  <c r="S1507" i="1"/>
  <c r="R1507" i="1"/>
  <c r="P1507" i="1"/>
  <c r="O1507" i="1"/>
  <c r="N1507" i="1"/>
  <c r="S1506" i="1"/>
  <c r="R1506" i="1"/>
  <c r="P1506" i="1"/>
  <c r="O1506" i="1"/>
  <c r="N1506" i="1"/>
  <c r="S1505" i="1"/>
  <c r="R1505" i="1"/>
  <c r="P1505" i="1"/>
  <c r="O1505" i="1"/>
  <c r="N1505" i="1"/>
  <c r="S1504" i="1"/>
  <c r="R1504" i="1"/>
  <c r="P1504" i="1"/>
  <c r="O1504" i="1"/>
  <c r="N1504" i="1"/>
  <c r="S1503" i="1"/>
  <c r="R1503" i="1"/>
  <c r="P1503" i="1"/>
  <c r="O1503" i="1"/>
  <c r="N1503" i="1"/>
  <c r="S1502" i="1"/>
  <c r="R1502" i="1"/>
  <c r="P1502" i="1"/>
  <c r="O1502" i="1"/>
  <c r="N1502" i="1"/>
  <c r="S1501" i="1"/>
  <c r="R1501" i="1"/>
  <c r="P1501" i="1"/>
  <c r="O1501" i="1"/>
  <c r="N1501" i="1"/>
  <c r="S1500" i="1"/>
  <c r="R1500" i="1"/>
  <c r="P1500" i="1"/>
  <c r="O1500" i="1"/>
  <c r="N1500" i="1"/>
  <c r="S1499" i="1"/>
  <c r="R1499" i="1"/>
  <c r="P1499" i="1"/>
  <c r="O1499" i="1"/>
  <c r="N1499" i="1"/>
  <c r="S1498" i="1"/>
  <c r="R1498" i="1"/>
  <c r="P1498" i="1"/>
  <c r="O1498" i="1"/>
  <c r="N1498" i="1"/>
  <c r="S1497" i="1"/>
  <c r="R1497" i="1"/>
  <c r="P1497" i="1"/>
  <c r="O1497" i="1"/>
  <c r="N1497" i="1"/>
  <c r="S1496" i="1"/>
  <c r="R1496" i="1"/>
  <c r="P1496" i="1"/>
  <c r="O1496" i="1"/>
  <c r="N1496" i="1"/>
  <c r="S1495" i="1"/>
  <c r="R1495" i="1"/>
  <c r="P1495" i="1"/>
  <c r="O1495" i="1"/>
  <c r="N1495" i="1"/>
  <c r="S1494" i="1"/>
  <c r="R1494" i="1"/>
  <c r="P1494" i="1"/>
  <c r="O1494" i="1"/>
  <c r="N1494" i="1"/>
  <c r="S1493" i="1"/>
  <c r="R1493" i="1"/>
  <c r="P1493" i="1"/>
  <c r="O1493" i="1"/>
  <c r="N1493" i="1"/>
  <c r="S1492" i="1"/>
  <c r="R1492" i="1"/>
  <c r="P1492" i="1"/>
  <c r="O1492" i="1"/>
  <c r="N1492" i="1"/>
  <c r="S1491" i="1"/>
  <c r="R1491" i="1"/>
  <c r="P1491" i="1"/>
  <c r="O1491" i="1"/>
  <c r="N1491" i="1"/>
  <c r="S1490" i="1"/>
  <c r="R1490" i="1"/>
  <c r="P1490" i="1"/>
  <c r="O1490" i="1"/>
  <c r="N1490" i="1"/>
  <c r="S1489" i="1"/>
  <c r="R1489" i="1"/>
  <c r="P1489" i="1"/>
  <c r="O1489" i="1"/>
  <c r="N1489" i="1"/>
  <c r="S1488" i="1"/>
  <c r="R1488" i="1"/>
  <c r="P1488" i="1"/>
  <c r="O1488" i="1"/>
  <c r="N1488" i="1"/>
  <c r="S1487" i="1"/>
  <c r="R1487" i="1"/>
  <c r="P1487" i="1"/>
  <c r="O1487" i="1"/>
  <c r="N1487" i="1"/>
  <c r="S1486" i="1"/>
  <c r="R1486" i="1"/>
  <c r="P1486" i="1"/>
  <c r="O1486" i="1"/>
  <c r="N1486" i="1"/>
  <c r="S1485" i="1"/>
  <c r="R1485" i="1"/>
  <c r="P1485" i="1"/>
  <c r="O1485" i="1"/>
  <c r="N1485" i="1"/>
  <c r="S1484" i="1"/>
  <c r="R1484" i="1"/>
  <c r="P1484" i="1"/>
  <c r="O1484" i="1"/>
  <c r="N1484" i="1"/>
  <c r="S1483" i="1"/>
  <c r="R1483" i="1"/>
  <c r="P1483" i="1"/>
  <c r="O1483" i="1"/>
  <c r="N1483" i="1"/>
  <c r="S1482" i="1"/>
  <c r="R1482" i="1"/>
  <c r="P1482" i="1"/>
  <c r="O1482" i="1"/>
  <c r="N1482" i="1"/>
  <c r="S1481" i="1"/>
  <c r="R1481" i="1"/>
  <c r="P1481" i="1"/>
  <c r="O1481" i="1"/>
  <c r="N1481" i="1"/>
  <c r="S1480" i="1"/>
  <c r="R1480" i="1"/>
  <c r="P1480" i="1"/>
  <c r="O1480" i="1"/>
  <c r="N1480" i="1"/>
  <c r="S1479" i="1"/>
  <c r="R1479" i="1"/>
  <c r="P1479" i="1"/>
  <c r="O1479" i="1"/>
  <c r="N1479" i="1"/>
  <c r="S1478" i="1"/>
  <c r="R1478" i="1"/>
  <c r="P1478" i="1"/>
  <c r="O1478" i="1"/>
  <c r="N1478" i="1"/>
  <c r="S1477" i="1"/>
  <c r="R1477" i="1"/>
  <c r="P1477" i="1"/>
  <c r="O1477" i="1"/>
  <c r="N1477" i="1"/>
  <c r="S1476" i="1"/>
  <c r="R1476" i="1"/>
  <c r="P1476" i="1"/>
  <c r="O1476" i="1"/>
  <c r="N1476" i="1"/>
  <c r="S1475" i="1"/>
  <c r="R1475" i="1"/>
  <c r="P1475" i="1"/>
  <c r="O1475" i="1"/>
  <c r="N1475" i="1"/>
  <c r="S1474" i="1"/>
  <c r="R1474" i="1"/>
  <c r="P1474" i="1"/>
  <c r="O1474" i="1"/>
  <c r="N1474" i="1"/>
  <c r="S1473" i="1"/>
  <c r="R1473" i="1"/>
  <c r="P1473" i="1"/>
  <c r="O1473" i="1"/>
  <c r="N1473" i="1"/>
  <c r="S1472" i="1"/>
  <c r="R1472" i="1"/>
  <c r="P1472" i="1"/>
  <c r="O1472" i="1"/>
  <c r="N1472" i="1"/>
  <c r="S1471" i="1"/>
  <c r="R1471" i="1"/>
  <c r="P1471" i="1"/>
  <c r="O1471" i="1"/>
  <c r="N1471" i="1"/>
  <c r="S1470" i="1"/>
  <c r="R1470" i="1"/>
  <c r="P1470" i="1"/>
  <c r="O1470" i="1"/>
  <c r="N1470" i="1"/>
  <c r="S1469" i="1"/>
  <c r="R1469" i="1"/>
  <c r="P1469" i="1"/>
  <c r="O1469" i="1"/>
  <c r="N1469" i="1"/>
  <c r="S1468" i="1"/>
  <c r="R1468" i="1"/>
  <c r="P1468" i="1"/>
  <c r="O1468" i="1"/>
  <c r="N1468" i="1"/>
  <c r="S1467" i="1"/>
  <c r="R1467" i="1"/>
  <c r="P1467" i="1"/>
  <c r="O1467" i="1"/>
  <c r="N1467" i="1"/>
  <c r="S1466" i="1"/>
  <c r="R1466" i="1"/>
  <c r="P1466" i="1"/>
  <c r="O1466" i="1"/>
  <c r="N1466" i="1"/>
  <c r="S1465" i="1"/>
  <c r="R1465" i="1"/>
  <c r="P1465" i="1"/>
  <c r="O1465" i="1"/>
  <c r="N1465" i="1"/>
  <c r="S1464" i="1"/>
  <c r="R1464" i="1"/>
  <c r="P1464" i="1"/>
  <c r="O1464" i="1"/>
  <c r="N1464" i="1"/>
  <c r="S1463" i="1"/>
  <c r="R1463" i="1"/>
  <c r="P1463" i="1"/>
  <c r="O1463" i="1"/>
  <c r="N1463" i="1"/>
  <c r="S1462" i="1"/>
  <c r="R1462" i="1"/>
  <c r="P1462" i="1"/>
  <c r="O1462" i="1"/>
  <c r="N1462" i="1"/>
  <c r="S1461" i="1"/>
  <c r="R1461" i="1"/>
  <c r="P1461" i="1"/>
  <c r="O1461" i="1"/>
  <c r="N1461" i="1"/>
  <c r="S1460" i="1"/>
  <c r="R1460" i="1"/>
  <c r="P1460" i="1"/>
  <c r="O1460" i="1"/>
  <c r="N1460" i="1"/>
  <c r="S1459" i="1"/>
  <c r="R1459" i="1"/>
  <c r="P1459" i="1"/>
  <c r="O1459" i="1"/>
  <c r="N1459" i="1"/>
  <c r="S1458" i="1"/>
  <c r="R1458" i="1"/>
  <c r="P1458" i="1"/>
  <c r="O1458" i="1"/>
  <c r="N1458" i="1"/>
  <c r="S1457" i="1"/>
  <c r="R1457" i="1"/>
  <c r="P1457" i="1"/>
  <c r="O1457" i="1"/>
  <c r="N1457" i="1"/>
  <c r="S1456" i="1"/>
  <c r="R1456" i="1"/>
  <c r="P1456" i="1"/>
  <c r="O1456" i="1"/>
  <c r="N1456" i="1"/>
  <c r="S1455" i="1"/>
  <c r="R1455" i="1"/>
  <c r="P1455" i="1"/>
  <c r="O1455" i="1"/>
  <c r="N1455" i="1"/>
  <c r="S1454" i="1"/>
  <c r="R1454" i="1"/>
  <c r="P1454" i="1"/>
  <c r="O1454" i="1"/>
  <c r="N1454" i="1"/>
  <c r="S1453" i="1"/>
  <c r="R1453" i="1"/>
  <c r="P1453" i="1"/>
  <c r="O1453" i="1"/>
  <c r="N1453" i="1"/>
  <c r="S1452" i="1"/>
  <c r="R1452" i="1"/>
  <c r="P1452" i="1"/>
  <c r="O1452" i="1"/>
  <c r="N1452" i="1"/>
  <c r="S1451" i="1"/>
  <c r="R1451" i="1"/>
  <c r="P1451" i="1"/>
  <c r="O1451" i="1"/>
  <c r="N1451" i="1"/>
  <c r="S1450" i="1"/>
  <c r="R1450" i="1"/>
  <c r="P1450" i="1"/>
  <c r="O1450" i="1"/>
  <c r="N1450" i="1"/>
  <c r="S1449" i="1"/>
  <c r="R1449" i="1"/>
  <c r="P1449" i="1"/>
  <c r="O1449" i="1"/>
  <c r="N1449" i="1"/>
  <c r="S1448" i="1"/>
  <c r="R1448" i="1"/>
  <c r="P1448" i="1"/>
  <c r="O1448" i="1"/>
  <c r="N1448" i="1"/>
  <c r="S1447" i="1"/>
  <c r="R1447" i="1"/>
  <c r="P1447" i="1"/>
  <c r="O1447" i="1"/>
  <c r="N1447" i="1"/>
  <c r="S1446" i="1"/>
  <c r="R1446" i="1"/>
  <c r="P1446" i="1"/>
  <c r="O1446" i="1"/>
  <c r="N1446" i="1"/>
  <c r="S1445" i="1"/>
  <c r="R1445" i="1"/>
  <c r="P1445" i="1"/>
  <c r="O1445" i="1"/>
  <c r="N1445" i="1"/>
  <c r="S1444" i="1"/>
  <c r="R1444" i="1"/>
  <c r="P1444" i="1"/>
  <c r="O1444" i="1"/>
  <c r="N1444" i="1"/>
  <c r="S1443" i="1"/>
  <c r="R1443" i="1"/>
  <c r="P1443" i="1"/>
  <c r="O1443" i="1"/>
  <c r="N1443" i="1"/>
  <c r="S1442" i="1"/>
  <c r="R1442" i="1"/>
  <c r="P1442" i="1"/>
  <c r="O1442" i="1"/>
  <c r="N1442" i="1"/>
  <c r="S1441" i="1"/>
  <c r="R1441" i="1"/>
  <c r="P1441" i="1"/>
  <c r="O1441" i="1"/>
  <c r="N1441" i="1"/>
  <c r="S1440" i="1"/>
  <c r="R1440" i="1"/>
  <c r="P1440" i="1"/>
  <c r="O1440" i="1"/>
  <c r="N1440" i="1"/>
  <c r="S1439" i="1"/>
  <c r="R1439" i="1"/>
  <c r="P1439" i="1"/>
  <c r="O1439" i="1"/>
  <c r="N1439" i="1"/>
  <c r="S1438" i="1"/>
  <c r="R1438" i="1"/>
  <c r="P1438" i="1"/>
  <c r="O1438" i="1"/>
  <c r="N1438" i="1"/>
  <c r="S1437" i="1"/>
  <c r="R1437" i="1"/>
  <c r="P1437" i="1"/>
  <c r="O1437" i="1"/>
  <c r="N1437" i="1"/>
  <c r="S1436" i="1"/>
  <c r="R1436" i="1"/>
  <c r="P1436" i="1"/>
  <c r="O1436" i="1"/>
  <c r="N1436" i="1"/>
  <c r="S1435" i="1"/>
  <c r="R1435" i="1"/>
  <c r="P1435" i="1"/>
  <c r="O1435" i="1"/>
  <c r="N1435" i="1"/>
  <c r="S1434" i="1"/>
  <c r="R1434" i="1"/>
  <c r="P1434" i="1"/>
  <c r="O1434" i="1"/>
  <c r="N1434" i="1"/>
  <c r="S1433" i="1"/>
  <c r="R1433" i="1"/>
  <c r="P1433" i="1"/>
  <c r="O1433" i="1"/>
  <c r="N1433" i="1"/>
  <c r="S1432" i="1"/>
  <c r="R1432" i="1"/>
  <c r="P1432" i="1"/>
  <c r="O1432" i="1"/>
  <c r="N1432" i="1"/>
  <c r="S1431" i="1"/>
  <c r="R1431" i="1"/>
  <c r="P1431" i="1"/>
  <c r="O1431" i="1"/>
  <c r="N1431" i="1"/>
  <c r="S1430" i="1"/>
  <c r="R1430" i="1"/>
  <c r="P1430" i="1"/>
  <c r="O1430" i="1"/>
  <c r="N1430" i="1"/>
  <c r="S1429" i="1"/>
  <c r="R1429" i="1"/>
  <c r="P1429" i="1"/>
  <c r="O1429" i="1"/>
  <c r="N1429" i="1"/>
  <c r="S1428" i="1"/>
  <c r="R1428" i="1"/>
  <c r="P1428" i="1"/>
  <c r="O1428" i="1"/>
  <c r="N1428" i="1"/>
  <c r="S1427" i="1"/>
  <c r="R1427" i="1"/>
  <c r="P1427" i="1"/>
  <c r="O1427" i="1"/>
  <c r="N1427" i="1"/>
  <c r="S1426" i="1"/>
  <c r="R1426" i="1"/>
  <c r="P1426" i="1"/>
  <c r="O1426" i="1"/>
  <c r="N1426" i="1"/>
  <c r="S1425" i="1"/>
  <c r="R1425" i="1"/>
  <c r="P1425" i="1"/>
  <c r="O1425" i="1"/>
  <c r="N1425" i="1"/>
  <c r="S1424" i="1"/>
  <c r="R1424" i="1"/>
  <c r="P1424" i="1"/>
  <c r="O1424" i="1"/>
  <c r="N1424" i="1"/>
  <c r="S1423" i="1"/>
  <c r="R1423" i="1"/>
  <c r="P1423" i="1"/>
  <c r="O1423" i="1"/>
  <c r="N1423" i="1"/>
  <c r="S1422" i="1"/>
  <c r="R1422" i="1"/>
  <c r="P1422" i="1"/>
  <c r="O1422" i="1"/>
  <c r="N1422" i="1"/>
  <c r="S1421" i="1"/>
  <c r="R1421" i="1"/>
  <c r="P1421" i="1"/>
  <c r="O1421" i="1"/>
  <c r="N1421" i="1"/>
  <c r="S1420" i="1"/>
  <c r="R1420" i="1"/>
  <c r="P1420" i="1"/>
  <c r="O1420" i="1"/>
  <c r="N1420" i="1"/>
  <c r="S1419" i="1"/>
  <c r="R1419" i="1"/>
  <c r="P1419" i="1"/>
  <c r="O1419" i="1"/>
  <c r="N1419" i="1"/>
  <c r="S1418" i="1"/>
  <c r="R1418" i="1"/>
  <c r="P1418" i="1"/>
  <c r="O1418" i="1"/>
  <c r="N1418" i="1"/>
  <c r="S1417" i="1"/>
  <c r="R1417" i="1"/>
  <c r="P1417" i="1"/>
  <c r="O1417" i="1"/>
  <c r="N1417" i="1"/>
  <c r="S1416" i="1"/>
  <c r="R1416" i="1"/>
  <c r="P1416" i="1"/>
  <c r="O1416" i="1"/>
  <c r="N1416" i="1"/>
  <c r="S1415" i="1"/>
  <c r="R1415" i="1"/>
  <c r="P1415" i="1"/>
  <c r="O1415" i="1"/>
  <c r="N1415" i="1"/>
  <c r="S1414" i="1"/>
  <c r="R1414" i="1"/>
  <c r="P1414" i="1"/>
  <c r="O1414" i="1"/>
  <c r="N1414" i="1"/>
  <c r="S1413" i="1"/>
  <c r="R1413" i="1"/>
  <c r="P1413" i="1"/>
  <c r="O1413" i="1"/>
  <c r="N1413" i="1"/>
  <c r="S1412" i="1"/>
  <c r="R1412" i="1"/>
  <c r="P1412" i="1"/>
  <c r="O1412" i="1"/>
  <c r="N1412" i="1"/>
  <c r="S1411" i="1"/>
  <c r="R1411" i="1"/>
  <c r="P1411" i="1"/>
  <c r="O1411" i="1"/>
  <c r="N1411" i="1"/>
  <c r="S1410" i="1"/>
  <c r="R1410" i="1"/>
  <c r="P1410" i="1"/>
  <c r="O1410" i="1"/>
  <c r="N1410" i="1"/>
  <c r="S1409" i="1"/>
  <c r="R1409" i="1"/>
  <c r="P1409" i="1"/>
  <c r="O1409" i="1"/>
  <c r="N1409" i="1"/>
  <c r="S1408" i="1"/>
  <c r="R1408" i="1"/>
  <c r="P1408" i="1"/>
  <c r="O1408" i="1"/>
  <c r="N1408" i="1"/>
  <c r="S1407" i="1"/>
  <c r="R1407" i="1"/>
  <c r="P1407" i="1"/>
  <c r="O1407" i="1"/>
  <c r="N1407" i="1"/>
  <c r="S1406" i="1"/>
  <c r="R1406" i="1"/>
  <c r="P1406" i="1"/>
  <c r="O1406" i="1"/>
  <c r="N1406" i="1"/>
  <c r="S1405" i="1"/>
  <c r="R1405" i="1"/>
  <c r="P1405" i="1"/>
  <c r="O1405" i="1"/>
  <c r="N1405" i="1"/>
  <c r="S1404" i="1"/>
  <c r="R1404" i="1"/>
  <c r="P1404" i="1"/>
  <c r="O1404" i="1"/>
  <c r="N1404" i="1"/>
  <c r="S1403" i="1"/>
  <c r="R1403" i="1"/>
  <c r="P1403" i="1"/>
  <c r="O1403" i="1"/>
  <c r="N1403" i="1"/>
  <c r="S1402" i="1"/>
  <c r="R1402" i="1"/>
  <c r="P1402" i="1"/>
  <c r="O1402" i="1"/>
  <c r="N1402" i="1"/>
  <c r="S1401" i="1"/>
  <c r="R1401" i="1"/>
  <c r="P1401" i="1"/>
  <c r="O1401" i="1"/>
  <c r="N1401" i="1"/>
  <c r="S1400" i="1"/>
  <c r="R1400" i="1"/>
  <c r="P1400" i="1"/>
  <c r="O1400" i="1"/>
  <c r="N1400" i="1"/>
  <c r="S1399" i="1"/>
  <c r="R1399" i="1"/>
  <c r="P1399" i="1"/>
  <c r="O1399" i="1"/>
  <c r="N1399" i="1"/>
  <c r="S1398" i="1"/>
  <c r="R1398" i="1"/>
  <c r="P1398" i="1"/>
  <c r="O1398" i="1"/>
  <c r="N1398" i="1"/>
  <c r="S1397" i="1"/>
  <c r="R1397" i="1"/>
  <c r="P1397" i="1"/>
  <c r="O1397" i="1"/>
  <c r="N1397" i="1"/>
  <c r="S1396" i="1"/>
  <c r="R1396" i="1"/>
  <c r="P1396" i="1"/>
  <c r="O1396" i="1"/>
  <c r="N1396" i="1"/>
  <c r="S1395" i="1"/>
  <c r="R1395" i="1"/>
  <c r="P1395" i="1"/>
  <c r="O1395" i="1"/>
  <c r="N1395" i="1"/>
  <c r="S1394" i="1"/>
  <c r="R1394" i="1"/>
  <c r="P1394" i="1"/>
  <c r="O1394" i="1"/>
  <c r="N1394" i="1"/>
  <c r="S1393" i="1"/>
  <c r="R1393" i="1"/>
  <c r="P1393" i="1"/>
  <c r="O1393" i="1"/>
  <c r="N1393" i="1"/>
  <c r="S1392" i="1"/>
  <c r="R1392" i="1"/>
  <c r="P1392" i="1"/>
  <c r="O1392" i="1"/>
  <c r="N1392" i="1"/>
  <c r="S1391" i="1"/>
  <c r="R1391" i="1"/>
  <c r="P1391" i="1"/>
  <c r="O1391" i="1"/>
  <c r="N1391" i="1"/>
  <c r="S1390" i="1"/>
  <c r="R1390" i="1"/>
  <c r="P1390" i="1"/>
  <c r="O1390" i="1"/>
  <c r="N1390" i="1"/>
  <c r="S1389" i="1"/>
  <c r="R1389" i="1"/>
  <c r="P1389" i="1"/>
  <c r="O1389" i="1"/>
  <c r="N1389" i="1"/>
  <c r="S1388" i="1"/>
  <c r="R1388" i="1"/>
  <c r="P1388" i="1"/>
  <c r="O1388" i="1"/>
  <c r="N1388" i="1"/>
  <c r="S1387" i="1"/>
  <c r="R1387" i="1"/>
  <c r="P1387" i="1"/>
  <c r="O1387" i="1"/>
  <c r="N1387" i="1"/>
  <c r="S1386" i="1"/>
  <c r="R1386" i="1"/>
  <c r="P1386" i="1"/>
  <c r="O1386" i="1"/>
  <c r="N1386" i="1"/>
  <c r="S1385" i="1"/>
  <c r="R1385" i="1"/>
  <c r="P1385" i="1"/>
  <c r="O1385" i="1"/>
  <c r="N1385" i="1"/>
  <c r="S1384" i="1"/>
  <c r="R1384" i="1"/>
  <c r="P1384" i="1"/>
  <c r="O1384" i="1"/>
  <c r="N1384" i="1"/>
  <c r="S1383" i="1"/>
  <c r="R1383" i="1"/>
  <c r="P1383" i="1"/>
  <c r="O1383" i="1"/>
  <c r="N1383" i="1"/>
  <c r="S1382" i="1"/>
  <c r="R1382" i="1"/>
  <c r="P1382" i="1"/>
  <c r="O1382" i="1"/>
  <c r="N1382" i="1"/>
  <c r="S1381" i="1"/>
  <c r="R1381" i="1"/>
  <c r="P1381" i="1"/>
  <c r="O1381" i="1"/>
  <c r="N1381" i="1"/>
  <c r="S1380" i="1"/>
  <c r="R1380" i="1"/>
  <c r="P1380" i="1"/>
  <c r="O1380" i="1"/>
  <c r="N1380" i="1"/>
  <c r="S1379" i="1"/>
  <c r="R1379" i="1"/>
  <c r="P1379" i="1"/>
  <c r="O1379" i="1"/>
  <c r="N1379" i="1"/>
  <c r="S1378" i="1"/>
  <c r="R1378" i="1"/>
  <c r="P1378" i="1"/>
  <c r="O1378" i="1"/>
  <c r="N1378" i="1"/>
  <c r="S1377" i="1"/>
  <c r="R1377" i="1"/>
  <c r="P1377" i="1"/>
  <c r="O1377" i="1"/>
  <c r="N1377" i="1"/>
  <c r="S1376" i="1"/>
  <c r="R1376" i="1"/>
  <c r="P1376" i="1"/>
  <c r="O1376" i="1"/>
  <c r="N1376" i="1"/>
  <c r="S1375" i="1"/>
  <c r="R1375" i="1"/>
  <c r="P1375" i="1"/>
  <c r="O1375" i="1"/>
  <c r="N1375" i="1"/>
  <c r="S1374" i="1"/>
  <c r="R1374" i="1"/>
  <c r="P1374" i="1"/>
  <c r="O1374" i="1"/>
  <c r="N1374" i="1"/>
  <c r="S1373" i="1"/>
  <c r="R1373" i="1"/>
  <c r="P1373" i="1"/>
  <c r="O1373" i="1"/>
  <c r="N1373" i="1"/>
  <c r="S1372" i="1"/>
  <c r="R1372" i="1"/>
  <c r="P1372" i="1"/>
  <c r="O1372" i="1"/>
  <c r="N1372" i="1"/>
  <c r="S1371" i="1"/>
  <c r="R1371" i="1"/>
  <c r="P1371" i="1"/>
  <c r="O1371" i="1"/>
  <c r="N1371" i="1"/>
  <c r="S1370" i="1"/>
  <c r="R1370" i="1"/>
  <c r="P1370" i="1"/>
  <c r="O1370" i="1"/>
  <c r="N1370" i="1"/>
  <c r="S1369" i="1"/>
  <c r="R1369" i="1"/>
  <c r="P1369" i="1"/>
  <c r="O1369" i="1"/>
  <c r="N1369" i="1"/>
  <c r="S1368" i="1"/>
  <c r="R1368" i="1"/>
  <c r="P1368" i="1"/>
  <c r="O1368" i="1"/>
  <c r="N1368" i="1"/>
  <c r="S1367" i="1"/>
  <c r="R1367" i="1"/>
  <c r="P1367" i="1"/>
  <c r="O1367" i="1"/>
  <c r="N1367" i="1"/>
  <c r="S1366" i="1"/>
  <c r="R1366" i="1"/>
  <c r="P1366" i="1"/>
  <c r="O1366" i="1"/>
  <c r="N1366" i="1"/>
  <c r="S1365" i="1"/>
  <c r="R1365" i="1"/>
  <c r="P1365" i="1"/>
  <c r="O1365" i="1"/>
  <c r="N1365" i="1"/>
  <c r="S1364" i="1"/>
  <c r="R1364" i="1"/>
  <c r="P1364" i="1"/>
  <c r="O1364" i="1"/>
  <c r="N1364" i="1"/>
  <c r="S1363" i="1"/>
  <c r="R1363" i="1"/>
  <c r="P1363" i="1"/>
  <c r="O1363" i="1"/>
  <c r="N1363" i="1"/>
  <c r="S1362" i="1"/>
  <c r="R1362" i="1"/>
  <c r="P1362" i="1"/>
  <c r="O1362" i="1"/>
  <c r="N1362" i="1"/>
  <c r="S1361" i="1"/>
  <c r="R1361" i="1"/>
  <c r="P1361" i="1"/>
  <c r="O1361" i="1"/>
  <c r="N1361" i="1"/>
  <c r="S1360" i="1"/>
  <c r="R1360" i="1"/>
  <c r="P1360" i="1"/>
  <c r="O1360" i="1"/>
  <c r="N1360" i="1"/>
  <c r="S1359" i="1"/>
  <c r="R1359" i="1"/>
  <c r="P1359" i="1"/>
  <c r="O1359" i="1"/>
  <c r="N1359" i="1"/>
  <c r="S1358" i="1"/>
  <c r="R1358" i="1"/>
  <c r="P1358" i="1"/>
  <c r="O1358" i="1"/>
  <c r="N1358" i="1"/>
  <c r="S1357" i="1"/>
  <c r="R1357" i="1"/>
  <c r="P1357" i="1"/>
  <c r="O1357" i="1"/>
  <c r="N1357" i="1"/>
  <c r="S1356" i="1"/>
  <c r="R1356" i="1"/>
  <c r="P1356" i="1"/>
  <c r="O1356" i="1"/>
  <c r="N1356" i="1"/>
  <c r="S1355" i="1"/>
  <c r="R1355" i="1"/>
  <c r="P1355" i="1"/>
  <c r="O1355" i="1"/>
  <c r="N1355" i="1"/>
  <c r="S1354" i="1"/>
  <c r="R1354" i="1"/>
  <c r="P1354" i="1"/>
  <c r="O1354" i="1"/>
  <c r="N1354" i="1"/>
  <c r="S1353" i="1"/>
  <c r="R1353" i="1"/>
  <c r="P1353" i="1"/>
  <c r="O1353" i="1"/>
  <c r="N1353" i="1"/>
  <c r="S1352" i="1"/>
  <c r="R1352" i="1"/>
  <c r="P1352" i="1"/>
  <c r="O1352" i="1"/>
  <c r="N1352" i="1"/>
  <c r="S1351" i="1"/>
  <c r="R1351" i="1"/>
  <c r="P1351" i="1"/>
  <c r="O1351" i="1"/>
  <c r="N1351" i="1"/>
  <c r="S1350" i="1"/>
  <c r="R1350" i="1"/>
  <c r="P1350" i="1"/>
  <c r="O1350" i="1"/>
  <c r="N1350" i="1"/>
  <c r="S1349" i="1"/>
  <c r="R1349" i="1"/>
  <c r="P1349" i="1"/>
  <c r="O1349" i="1"/>
  <c r="N1349" i="1"/>
  <c r="S1348" i="1"/>
  <c r="R1348" i="1"/>
  <c r="P1348" i="1"/>
  <c r="O1348" i="1"/>
  <c r="N1348" i="1"/>
  <c r="S1347" i="1"/>
  <c r="R1347" i="1"/>
  <c r="P1347" i="1"/>
  <c r="O1347" i="1"/>
  <c r="N1347" i="1"/>
  <c r="S1346" i="1"/>
  <c r="R1346" i="1"/>
  <c r="P1346" i="1"/>
  <c r="O1346" i="1"/>
  <c r="N1346" i="1"/>
  <c r="S1345" i="1"/>
  <c r="R1345" i="1"/>
  <c r="P1345" i="1"/>
  <c r="O1345" i="1"/>
  <c r="N1345" i="1"/>
  <c r="S1344" i="1"/>
  <c r="R1344" i="1"/>
  <c r="P1344" i="1"/>
  <c r="O1344" i="1"/>
  <c r="N1344" i="1"/>
  <c r="S1343" i="1"/>
  <c r="R1343" i="1"/>
  <c r="P1343" i="1"/>
  <c r="O1343" i="1"/>
  <c r="N1343" i="1"/>
  <c r="S1342" i="1"/>
  <c r="R1342" i="1"/>
  <c r="P1342" i="1"/>
  <c r="O1342" i="1"/>
  <c r="N1342" i="1"/>
  <c r="S1341" i="1"/>
  <c r="R1341" i="1"/>
  <c r="P1341" i="1"/>
  <c r="O1341" i="1"/>
  <c r="N1341" i="1"/>
  <c r="S1340" i="1"/>
  <c r="R1340" i="1"/>
  <c r="P1340" i="1"/>
  <c r="O1340" i="1"/>
  <c r="N1340" i="1"/>
  <c r="S1339" i="1"/>
  <c r="R1339" i="1"/>
  <c r="P1339" i="1"/>
  <c r="O1339" i="1"/>
  <c r="N1339" i="1"/>
  <c r="S1338" i="1"/>
  <c r="R1338" i="1"/>
  <c r="P1338" i="1"/>
  <c r="O1338" i="1"/>
  <c r="N1338" i="1"/>
  <c r="S1337" i="1"/>
  <c r="R1337" i="1"/>
  <c r="P1337" i="1"/>
  <c r="O1337" i="1"/>
  <c r="N1337" i="1"/>
  <c r="S1336" i="1"/>
  <c r="R1336" i="1"/>
  <c r="P1336" i="1"/>
  <c r="O1336" i="1"/>
  <c r="N1336" i="1"/>
  <c r="S1335" i="1"/>
  <c r="R1335" i="1"/>
  <c r="P1335" i="1"/>
  <c r="O1335" i="1"/>
  <c r="N1335" i="1"/>
  <c r="S1334" i="1"/>
  <c r="R1334" i="1"/>
  <c r="P1334" i="1"/>
  <c r="O1334" i="1"/>
  <c r="N1334" i="1"/>
  <c r="S1333" i="1"/>
  <c r="R1333" i="1"/>
  <c r="P1333" i="1"/>
  <c r="O1333" i="1"/>
  <c r="N1333" i="1"/>
  <c r="S1332" i="1"/>
  <c r="R1332" i="1"/>
  <c r="P1332" i="1"/>
  <c r="O1332" i="1"/>
  <c r="N1332" i="1"/>
  <c r="S1331" i="1"/>
  <c r="R1331" i="1"/>
  <c r="P1331" i="1"/>
  <c r="O1331" i="1"/>
  <c r="N1331" i="1"/>
  <c r="S1330" i="1"/>
  <c r="R1330" i="1"/>
  <c r="P1330" i="1"/>
  <c r="O1330" i="1"/>
  <c r="N1330" i="1"/>
  <c r="S1329" i="1"/>
  <c r="R1329" i="1"/>
  <c r="P1329" i="1"/>
  <c r="O1329" i="1"/>
  <c r="N1329" i="1"/>
  <c r="S1328" i="1"/>
  <c r="R1328" i="1"/>
  <c r="P1328" i="1"/>
  <c r="O1328" i="1"/>
  <c r="N1328" i="1"/>
  <c r="S1327" i="1"/>
  <c r="R1327" i="1"/>
  <c r="P1327" i="1"/>
  <c r="O1327" i="1"/>
  <c r="N1327" i="1"/>
  <c r="S1326" i="1"/>
  <c r="R1326" i="1"/>
  <c r="P1326" i="1"/>
  <c r="O1326" i="1"/>
  <c r="N1326" i="1"/>
  <c r="S1325" i="1"/>
  <c r="R1325" i="1"/>
  <c r="P1325" i="1"/>
  <c r="O1325" i="1"/>
  <c r="N1325" i="1"/>
  <c r="S1324" i="1"/>
  <c r="R1324" i="1"/>
  <c r="P1324" i="1"/>
  <c r="O1324" i="1"/>
  <c r="N1324" i="1"/>
  <c r="S1323" i="1"/>
  <c r="R1323" i="1"/>
  <c r="P1323" i="1"/>
  <c r="O1323" i="1"/>
  <c r="N1323" i="1"/>
  <c r="S1322" i="1"/>
  <c r="R1322" i="1"/>
  <c r="P1322" i="1"/>
  <c r="O1322" i="1"/>
  <c r="N1322" i="1"/>
  <c r="S1321" i="1"/>
  <c r="R1321" i="1"/>
  <c r="P1321" i="1"/>
  <c r="O1321" i="1"/>
  <c r="N1321" i="1"/>
  <c r="S1320" i="1"/>
  <c r="R1320" i="1"/>
  <c r="P1320" i="1"/>
  <c r="O1320" i="1"/>
  <c r="N1320" i="1"/>
  <c r="S1319" i="1"/>
  <c r="R1319" i="1"/>
  <c r="P1319" i="1"/>
  <c r="O1319" i="1"/>
  <c r="N1319" i="1"/>
  <c r="S1318" i="1"/>
  <c r="R1318" i="1"/>
  <c r="P1318" i="1"/>
  <c r="O1318" i="1"/>
  <c r="N1318" i="1"/>
  <c r="S1317" i="1"/>
  <c r="R1317" i="1"/>
  <c r="P1317" i="1"/>
  <c r="O1317" i="1"/>
  <c r="N1317" i="1"/>
  <c r="S1316" i="1"/>
  <c r="R1316" i="1"/>
  <c r="P1316" i="1"/>
  <c r="O1316" i="1"/>
  <c r="N1316" i="1"/>
  <c r="S1315" i="1"/>
  <c r="R1315" i="1"/>
  <c r="P1315" i="1"/>
  <c r="O1315" i="1"/>
  <c r="N1315" i="1"/>
  <c r="S1314" i="1"/>
  <c r="R1314" i="1"/>
  <c r="P1314" i="1"/>
  <c r="O1314" i="1"/>
  <c r="N1314" i="1"/>
  <c r="S1313" i="1"/>
  <c r="R1313" i="1"/>
  <c r="P1313" i="1"/>
  <c r="O1313" i="1"/>
  <c r="N1313" i="1"/>
  <c r="S1312" i="1"/>
  <c r="R1312" i="1"/>
  <c r="P1312" i="1"/>
  <c r="O1312" i="1"/>
  <c r="N1312" i="1"/>
  <c r="S1311" i="1"/>
  <c r="R1311" i="1"/>
  <c r="P1311" i="1"/>
  <c r="O1311" i="1"/>
  <c r="N1311" i="1"/>
  <c r="S1310" i="1"/>
  <c r="R1310" i="1"/>
  <c r="P1310" i="1"/>
  <c r="O1310" i="1"/>
  <c r="N1310" i="1"/>
  <c r="S1309" i="1"/>
  <c r="R1309" i="1"/>
  <c r="P1309" i="1"/>
  <c r="O1309" i="1"/>
  <c r="N1309" i="1"/>
  <c r="S1308" i="1"/>
  <c r="R1308" i="1"/>
  <c r="P1308" i="1"/>
  <c r="O1308" i="1"/>
  <c r="N1308" i="1"/>
  <c r="S1307" i="1"/>
  <c r="R1307" i="1"/>
  <c r="P1307" i="1"/>
  <c r="O1307" i="1"/>
  <c r="N1307" i="1"/>
  <c r="S1306" i="1"/>
  <c r="R1306" i="1"/>
  <c r="P1306" i="1"/>
  <c r="O1306" i="1"/>
  <c r="N1306" i="1"/>
  <c r="S1305" i="1"/>
  <c r="R1305" i="1"/>
  <c r="P1305" i="1"/>
  <c r="O1305" i="1"/>
  <c r="N1305" i="1"/>
  <c r="S1304" i="1"/>
  <c r="R1304" i="1"/>
  <c r="P1304" i="1"/>
  <c r="O1304" i="1"/>
  <c r="N1304" i="1"/>
  <c r="S1303" i="1"/>
  <c r="R1303" i="1"/>
  <c r="P1303" i="1"/>
  <c r="O1303" i="1"/>
  <c r="N1303" i="1"/>
  <c r="S1302" i="1"/>
  <c r="R1302" i="1"/>
  <c r="P1302" i="1"/>
  <c r="O1302" i="1"/>
  <c r="N1302" i="1"/>
  <c r="S1301" i="1"/>
  <c r="R1301" i="1"/>
  <c r="P1301" i="1"/>
  <c r="O1301" i="1"/>
  <c r="N1301" i="1"/>
  <c r="S1300" i="1"/>
  <c r="R1300" i="1"/>
  <c r="P1300" i="1"/>
  <c r="O1300" i="1"/>
  <c r="N1300" i="1"/>
  <c r="S1299" i="1"/>
  <c r="R1299" i="1"/>
  <c r="P1299" i="1"/>
  <c r="O1299" i="1"/>
  <c r="N1299" i="1"/>
  <c r="S1298" i="1"/>
  <c r="R1298" i="1"/>
  <c r="P1298" i="1"/>
  <c r="O1298" i="1"/>
  <c r="N1298" i="1"/>
  <c r="S1297" i="1"/>
  <c r="R1297" i="1"/>
  <c r="P1297" i="1"/>
  <c r="O1297" i="1"/>
  <c r="N1297" i="1"/>
  <c r="S1296" i="1"/>
  <c r="R1296" i="1"/>
  <c r="P1296" i="1"/>
  <c r="O1296" i="1"/>
  <c r="N1296" i="1"/>
  <c r="S1295" i="1"/>
  <c r="R1295" i="1"/>
  <c r="P1295" i="1"/>
  <c r="O1295" i="1"/>
  <c r="N1295" i="1"/>
  <c r="S1294" i="1"/>
  <c r="R1294" i="1"/>
  <c r="P1294" i="1"/>
  <c r="O1294" i="1"/>
  <c r="N1294" i="1"/>
  <c r="S1293" i="1"/>
  <c r="R1293" i="1"/>
  <c r="P1293" i="1"/>
  <c r="O1293" i="1"/>
  <c r="N1293" i="1"/>
  <c r="S1292" i="1"/>
  <c r="R1292" i="1"/>
  <c r="P1292" i="1"/>
  <c r="O1292" i="1"/>
  <c r="N1292" i="1"/>
  <c r="S1291" i="1"/>
  <c r="R1291" i="1"/>
  <c r="P1291" i="1"/>
  <c r="O1291" i="1"/>
  <c r="N1291" i="1"/>
  <c r="S1290" i="1"/>
  <c r="R1290" i="1"/>
  <c r="P1290" i="1"/>
  <c r="O1290" i="1"/>
  <c r="N1290" i="1"/>
  <c r="S1289" i="1"/>
  <c r="R1289" i="1"/>
  <c r="P1289" i="1"/>
  <c r="O1289" i="1"/>
  <c r="N1289" i="1"/>
  <c r="S1288" i="1"/>
  <c r="R1288" i="1"/>
  <c r="P1288" i="1"/>
  <c r="O1288" i="1"/>
  <c r="N1288" i="1"/>
  <c r="S1287" i="1"/>
  <c r="R1287" i="1"/>
  <c r="P1287" i="1"/>
  <c r="O1287" i="1"/>
  <c r="N1287" i="1"/>
  <c r="S1286" i="1"/>
  <c r="R1286" i="1"/>
  <c r="P1286" i="1"/>
  <c r="O1286" i="1"/>
  <c r="N1286" i="1"/>
  <c r="S1285" i="1"/>
  <c r="R1285" i="1"/>
  <c r="P1285" i="1"/>
  <c r="O1285" i="1"/>
  <c r="N1285" i="1"/>
  <c r="S1284" i="1"/>
  <c r="R1284" i="1"/>
  <c r="P1284" i="1"/>
  <c r="O1284" i="1"/>
  <c r="N1284" i="1"/>
  <c r="S1283" i="1"/>
  <c r="R1283" i="1"/>
  <c r="P1283" i="1"/>
  <c r="O1283" i="1"/>
  <c r="N1283" i="1"/>
  <c r="S1282" i="1"/>
  <c r="R1282" i="1"/>
  <c r="P1282" i="1"/>
  <c r="O1282" i="1"/>
  <c r="N1282" i="1"/>
  <c r="S1281" i="1"/>
  <c r="R1281" i="1"/>
  <c r="P1281" i="1"/>
  <c r="O1281" i="1"/>
  <c r="N1281" i="1"/>
  <c r="S1280" i="1"/>
  <c r="R1280" i="1"/>
  <c r="P1280" i="1"/>
  <c r="O1280" i="1"/>
  <c r="N1280" i="1"/>
  <c r="S1279" i="1"/>
  <c r="R1279" i="1"/>
  <c r="P1279" i="1"/>
  <c r="O1279" i="1"/>
  <c r="N1279" i="1"/>
  <c r="S1278" i="1"/>
  <c r="R1278" i="1"/>
  <c r="P1278" i="1"/>
  <c r="O1278" i="1"/>
  <c r="N1278" i="1"/>
  <c r="S1277" i="1"/>
  <c r="R1277" i="1"/>
  <c r="P1277" i="1"/>
  <c r="O1277" i="1"/>
  <c r="N1277" i="1"/>
  <c r="S1276" i="1"/>
  <c r="R1276" i="1"/>
  <c r="P1276" i="1"/>
  <c r="O1276" i="1"/>
  <c r="N1276" i="1"/>
  <c r="S1275" i="1"/>
  <c r="R1275" i="1"/>
  <c r="P1275" i="1"/>
  <c r="O1275" i="1"/>
  <c r="N1275" i="1"/>
  <c r="S1274" i="1"/>
  <c r="R1274" i="1"/>
  <c r="P1274" i="1"/>
  <c r="O1274" i="1"/>
  <c r="N1274" i="1"/>
  <c r="S1273" i="1"/>
  <c r="R1273" i="1"/>
  <c r="P1273" i="1"/>
  <c r="O1273" i="1"/>
  <c r="N1273" i="1"/>
  <c r="S1272" i="1"/>
  <c r="R1272" i="1"/>
  <c r="P1272" i="1"/>
  <c r="O1272" i="1"/>
  <c r="N1272" i="1"/>
  <c r="S1271" i="1"/>
  <c r="R1271" i="1"/>
  <c r="P1271" i="1"/>
  <c r="O1271" i="1"/>
  <c r="N1271" i="1"/>
  <c r="S1270" i="1"/>
  <c r="R1270" i="1"/>
  <c r="P1270" i="1"/>
  <c r="O1270" i="1"/>
  <c r="N1270" i="1"/>
  <c r="S1269" i="1"/>
  <c r="R1269" i="1"/>
  <c r="P1269" i="1"/>
  <c r="O1269" i="1"/>
  <c r="N1269" i="1"/>
  <c r="S1268" i="1"/>
  <c r="R1268" i="1"/>
  <c r="P1268" i="1"/>
  <c r="O1268" i="1"/>
  <c r="N1268" i="1"/>
  <c r="S1267" i="1"/>
  <c r="R1267" i="1"/>
  <c r="P1267" i="1"/>
  <c r="O1267" i="1"/>
  <c r="N1267" i="1"/>
  <c r="S1266" i="1"/>
  <c r="R1266" i="1"/>
  <c r="P1266" i="1"/>
  <c r="O1266" i="1"/>
  <c r="N1266" i="1"/>
  <c r="S1265" i="1"/>
  <c r="R1265" i="1"/>
  <c r="P1265" i="1"/>
  <c r="O1265" i="1"/>
  <c r="N1265" i="1"/>
  <c r="S1264" i="1"/>
  <c r="R1264" i="1"/>
  <c r="P1264" i="1"/>
  <c r="O1264" i="1"/>
  <c r="N1264" i="1"/>
  <c r="S1263" i="1"/>
  <c r="R1263" i="1"/>
  <c r="P1263" i="1"/>
  <c r="O1263" i="1"/>
  <c r="N1263" i="1"/>
  <c r="S1262" i="1"/>
  <c r="R1262" i="1"/>
  <c r="P1262" i="1"/>
  <c r="O1262" i="1"/>
  <c r="N1262" i="1"/>
  <c r="S1261" i="1"/>
  <c r="R1261" i="1"/>
  <c r="P1261" i="1"/>
  <c r="O1261" i="1"/>
  <c r="N1261" i="1"/>
  <c r="S1260" i="1"/>
  <c r="R1260" i="1"/>
  <c r="P1260" i="1"/>
  <c r="O1260" i="1"/>
  <c r="N1260" i="1"/>
  <c r="S1259" i="1"/>
  <c r="R1259" i="1"/>
  <c r="P1259" i="1"/>
  <c r="O1259" i="1"/>
  <c r="N1259" i="1"/>
  <c r="S1258" i="1"/>
  <c r="R1258" i="1"/>
  <c r="P1258" i="1"/>
  <c r="O1258" i="1"/>
  <c r="N1258" i="1"/>
  <c r="S1257" i="1"/>
  <c r="R1257" i="1"/>
  <c r="P1257" i="1"/>
  <c r="O1257" i="1"/>
  <c r="N1257" i="1"/>
  <c r="S1256" i="1"/>
  <c r="R1256" i="1"/>
  <c r="P1256" i="1"/>
  <c r="O1256" i="1"/>
  <c r="N1256" i="1"/>
  <c r="S1255" i="1"/>
  <c r="R1255" i="1"/>
  <c r="P1255" i="1"/>
  <c r="O1255" i="1"/>
  <c r="N1255" i="1"/>
  <c r="S1254" i="1"/>
  <c r="R1254" i="1"/>
  <c r="P1254" i="1"/>
  <c r="O1254" i="1"/>
  <c r="N1254" i="1"/>
  <c r="S1253" i="1"/>
  <c r="R1253" i="1"/>
  <c r="P1253" i="1"/>
  <c r="O1253" i="1"/>
  <c r="N1253" i="1"/>
  <c r="S1252" i="1"/>
  <c r="R1252" i="1"/>
  <c r="P1252" i="1"/>
  <c r="O1252" i="1"/>
  <c r="N1252" i="1"/>
  <c r="S1251" i="1"/>
  <c r="R1251" i="1"/>
  <c r="P1251" i="1"/>
  <c r="O1251" i="1"/>
  <c r="N1251" i="1"/>
  <c r="S1250" i="1"/>
  <c r="R1250" i="1"/>
  <c r="P1250" i="1"/>
  <c r="O1250" i="1"/>
  <c r="N1250" i="1"/>
  <c r="S1249" i="1"/>
  <c r="R1249" i="1"/>
  <c r="P1249" i="1"/>
  <c r="O1249" i="1"/>
  <c r="N1249" i="1"/>
  <c r="S1248" i="1"/>
  <c r="R1248" i="1"/>
  <c r="P1248" i="1"/>
  <c r="O1248" i="1"/>
  <c r="N1248" i="1"/>
  <c r="S1247" i="1"/>
  <c r="R1247" i="1"/>
  <c r="P1247" i="1"/>
  <c r="O1247" i="1"/>
  <c r="N1247" i="1"/>
  <c r="S1246" i="1"/>
  <c r="R1246" i="1"/>
  <c r="P1246" i="1"/>
  <c r="O1246" i="1"/>
  <c r="N1246" i="1"/>
  <c r="S1245" i="1"/>
  <c r="R1245" i="1"/>
  <c r="P1245" i="1"/>
  <c r="O1245" i="1"/>
  <c r="N1245" i="1"/>
  <c r="S1244" i="1"/>
  <c r="R1244" i="1"/>
  <c r="P1244" i="1"/>
  <c r="O1244" i="1"/>
  <c r="N1244" i="1"/>
  <c r="S1243" i="1"/>
  <c r="R1243" i="1"/>
  <c r="P1243" i="1"/>
  <c r="O1243" i="1"/>
  <c r="N1243" i="1"/>
  <c r="S1242" i="1"/>
  <c r="R1242" i="1"/>
  <c r="P1242" i="1"/>
  <c r="O1242" i="1"/>
  <c r="N1242" i="1"/>
  <c r="S1241" i="1"/>
  <c r="R1241" i="1"/>
  <c r="P1241" i="1"/>
  <c r="O1241" i="1"/>
  <c r="N1241" i="1"/>
  <c r="S1240" i="1"/>
  <c r="R1240" i="1"/>
  <c r="P1240" i="1"/>
  <c r="O1240" i="1"/>
  <c r="N1240" i="1"/>
  <c r="S1239" i="1"/>
  <c r="R1239" i="1"/>
  <c r="P1239" i="1"/>
  <c r="O1239" i="1"/>
  <c r="N1239" i="1"/>
  <c r="S1238" i="1"/>
  <c r="R1238" i="1"/>
  <c r="P1238" i="1"/>
  <c r="O1238" i="1"/>
  <c r="N1238" i="1"/>
  <c r="S1237" i="1"/>
  <c r="R1237" i="1"/>
  <c r="P1237" i="1"/>
  <c r="O1237" i="1"/>
  <c r="N1237" i="1"/>
  <c r="S1236" i="1"/>
  <c r="R1236" i="1"/>
  <c r="P1236" i="1"/>
  <c r="O1236" i="1"/>
  <c r="N1236" i="1"/>
  <c r="S1235" i="1"/>
  <c r="R1235" i="1"/>
  <c r="P1235" i="1"/>
  <c r="O1235" i="1"/>
  <c r="N1235" i="1"/>
  <c r="S1234" i="1"/>
  <c r="R1234" i="1"/>
  <c r="P1234" i="1"/>
  <c r="O1234" i="1"/>
  <c r="N1234" i="1"/>
  <c r="S1233" i="1"/>
  <c r="R1233" i="1"/>
  <c r="P1233" i="1"/>
  <c r="O1233" i="1"/>
  <c r="N1233" i="1"/>
  <c r="S1232" i="1"/>
  <c r="R1232" i="1"/>
  <c r="P1232" i="1"/>
  <c r="O1232" i="1"/>
  <c r="N1232" i="1"/>
  <c r="S1231" i="1"/>
  <c r="R1231" i="1"/>
  <c r="P1231" i="1"/>
  <c r="O1231" i="1"/>
  <c r="N1231" i="1"/>
  <c r="S1230" i="1"/>
  <c r="R1230" i="1"/>
  <c r="P1230" i="1"/>
  <c r="O1230" i="1"/>
  <c r="N1230" i="1"/>
  <c r="S1229" i="1"/>
  <c r="R1229" i="1"/>
  <c r="P1229" i="1"/>
  <c r="O1229" i="1"/>
  <c r="N1229" i="1"/>
  <c r="S1228" i="1"/>
  <c r="R1228" i="1"/>
  <c r="P1228" i="1"/>
  <c r="O1228" i="1"/>
  <c r="N1228" i="1"/>
  <c r="S1227" i="1"/>
  <c r="R1227" i="1"/>
  <c r="P1227" i="1"/>
  <c r="O1227" i="1"/>
  <c r="N1227" i="1"/>
  <c r="S1226" i="1"/>
  <c r="R1226" i="1"/>
  <c r="P1226" i="1"/>
  <c r="O1226" i="1"/>
  <c r="N1226" i="1"/>
  <c r="S1225" i="1"/>
  <c r="R1225" i="1"/>
  <c r="P1225" i="1"/>
  <c r="O1225" i="1"/>
  <c r="N1225" i="1"/>
  <c r="S1224" i="1"/>
  <c r="R1224" i="1"/>
  <c r="P1224" i="1"/>
  <c r="O1224" i="1"/>
  <c r="N1224" i="1"/>
  <c r="S1223" i="1"/>
  <c r="R1223" i="1"/>
  <c r="P1223" i="1"/>
  <c r="O1223" i="1"/>
  <c r="N1223" i="1"/>
  <c r="S1222" i="1"/>
  <c r="R1222" i="1"/>
  <c r="P1222" i="1"/>
  <c r="O1222" i="1"/>
  <c r="N1222" i="1"/>
  <c r="S1221" i="1"/>
  <c r="R1221" i="1"/>
  <c r="P1221" i="1"/>
  <c r="O1221" i="1"/>
  <c r="N1221" i="1"/>
  <c r="S1220" i="1"/>
  <c r="R1220" i="1"/>
  <c r="P1220" i="1"/>
  <c r="O1220" i="1"/>
  <c r="N1220" i="1"/>
  <c r="S1219" i="1"/>
  <c r="R1219" i="1"/>
  <c r="P1219" i="1"/>
  <c r="O1219" i="1"/>
  <c r="N1219" i="1"/>
  <c r="S1218" i="1"/>
  <c r="R1218" i="1"/>
  <c r="P1218" i="1"/>
  <c r="O1218" i="1"/>
  <c r="N1218" i="1"/>
  <c r="S1217" i="1"/>
  <c r="R1217" i="1"/>
  <c r="P1217" i="1"/>
  <c r="O1217" i="1"/>
  <c r="N1217" i="1"/>
  <c r="S1216" i="1"/>
  <c r="R1216" i="1"/>
  <c r="P1216" i="1"/>
  <c r="O1216" i="1"/>
  <c r="N1216" i="1"/>
  <c r="S1215" i="1"/>
  <c r="R1215" i="1"/>
  <c r="P1215" i="1"/>
  <c r="O1215" i="1"/>
  <c r="N1215" i="1"/>
  <c r="S1214" i="1"/>
  <c r="R1214" i="1"/>
  <c r="P1214" i="1"/>
  <c r="O1214" i="1"/>
  <c r="N1214" i="1"/>
  <c r="S1213" i="1"/>
  <c r="R1213" i="1"/>
  <c r="P1213" i="1"/>
  <c r="O1213" i="1"/>
  <c r="N1213" i="1"/>
  <c r="S1212" i="1"/>
  <c r="R1212" i="1"/>
  <c r="P1212" i="1"/>
  <c r="O1212" i="1"/>
  <c r="N1212" i="1"/>
  <c r="S1211" i="1"/>
  <c r="R1211" i="1"/>
  <c r="P1211" i="1"/>
  <c r="O1211" i="1"/>
  <c r="N1211" i="1"/>
  <c r="S1210" i="1"/>
  <c r="R1210" i="1"/>
  <c r="P1210" i="1"/>
  <c r="O1210" i="1"/>
  <c r="N1210" i="1"/>
  <c r="S1209" i="1"/>
  <c r="R1209" i="1"/>
  <c r="P1209" i="1"/>
  <c r="O1209" i="1"/>
  <c r="N1209" i="1"/>
  <c r="S1208" i="1"/>
  <c r="R1208" i="1"/>
  <c r="P1208" i="1"/>
  <c r="O1208" i="1"/>
  <c r="N1208" i="1"/>
  <c r="S1207" i="1"/>
  <c r="R1207" i="1"/>
  <c r="P1207" i="1"/>
  <c r="O1207" i="1"/>
  <c r="N1207" i="1"/>
  <c r="S1206" i="1"/>
  <c r="R1206" i="1"/>
  <c r="P1206" i="1"/>
  <c r="O1206" i="1"/>
  <c r="N1206" i="1"/>
  <c r="S1205" i="1"/>
  <c r="R1205" i="1"/>
  <c r="P1205" i="1"/>
  <c r="O1205" i="1"/>
  <c r="N1205" i="1"/>
  <c r="S1204" i="1"/>
  <c r="R1204" i="1"/>
  <c r="P1204" i="1"/>
  <c r="O1204" i="1"/>
  <c r="N1204" i="1"/>
  <c r="S1203" i="1"/>
  <c r="R1203" i="1"/>
  <c r="P1203" i="1"/>
  <c r="O1203" i="1"/>
  <c r="N1203" i="1"/>
  <c r="S1202" i="1"/>
  <c r="R1202" i="1"/>
  <c r="P1202" i="1"/>
  <c r="O1202" i="1"/>
  <c r="N1202" i="1"/>
  <c r="S1201" i="1"/>
  <c r="R1201" i="1"/>
  <c r="P1201" i="1"/>
  <c r="O1201" i="1"/>
  <c r="N1201" i="1"/>
  <c r="S1200" i="1"/>
  <c r="R1200" i="1"/>
  <c r="P1200" i="1"/>
  <c r="O1200" i="1"/>
  <c r="N1200" i="1"/>
  <c r="S1199" i="1"/>
  <c r="R1199" i="1"/>
  <c r="P1199" i="1"/>
  <c r="O1199" i="1"/>
  <c r="N1199" i="1"/>
  <c r="S1198" i="1"/>
  <c r="R1198" i="1"/>
  <c r="P1198" i="1"/>
  <c r="O1198" i="1"/>
  <c r="N1198" i="1"/>
  <c r="S1197" i="1"/>
  <c r="R1197" i="1"/>
  <c r="P1197" i="1"/>
  <c r="O1197" i="1"/>
  <c r="N1197" i="1"/>
  <c r="S1196" i="1"/>
  <c r="R1196" i="1"/>
  <c r="P1196" i="1"/>
  <c r="O1196" i="1"/>
  <c r="N1196" i="1"/>
  <c r="S1195" i="1"/>
  <c r="R1195" i="1"/>
  <c r="P1195" i="1"/>
  <c r="O1195" i="1"/>
  <c r="N1195" i="1"/>
  <c r="S1194" i="1"/>
  <c r="R1194" i="1"/>
  <c r="P1194" i="1"/>
  <c r="O1194" i="1"/>
  <c r="N1194" i="1"/>
  <c r="S1193" i="1"/>
  <c r="R1193" i="1"/>
  <c r="P1193" i="1"/>
  <c r="O1193" i="1"/>
  <c r="N1193" i="1"/>
  <c r="S1192" i="1"/>
  <c r="R1192" i="1"/>
  <c r="P1192" i="1"/>
  <c r="O1192" i="1"/>
  <c r="N1192" i="1"/>
  <c r="S1191" i="1"/>
  <c r="R1191" i="1"/>
  <c r="P1191" i="1"/>
  <c r="O1191" i="1"/>
  <c r="N1191" i="1"/>
  <c r="S1190" i="1"/>
  <c r="R1190" i="1"/>
  <c r="P1190" i="1"/>
  <c r="O1190" i="1"/>
  <c r="N1190" i="1"/>
  <c r="S1189" i="1"/>
  <c r="R1189" i="1"/>
  <c r="P1189" i="1"/>
  <c r="O1189" i="1"/>
  <c r="N1189" i="1"/>
  <c r="S1188" i="1"/>
  <c r="R1188" i="1"/>
  <c r="P1188" i="1"/>
  <c r="O1188" i="1"/>
  <c r="N1188" i="1"/>
  <c r="S1187" i="1"/>
  <c r="R1187" i="1"/>
  <c r="P1187" i="1"/>
  <c r="O1187" i="1"/>
  <c r="N1187" i="1"/>
  <c r="S1186" i="1"/>
  <c r="R1186" i="1"/>
  <c r="P1186" i="1"/>
  <c r="O1186" i="1"/>
  <c r="N1186" i="1"/>
  <c r="S1185" i="1"/>
  <c r="R1185" i="1"/>
  <c r="P1185" i="1"/>
  <c r="O1185" i="1"/>
  <c r="N1185" i="1"/>
  <c r="S1184" i="1"/>
  <c r="R1184" i="1"/>
  <c r="P1184" i="1"/>
  <c r="O1184" i="1"/>
  <c r="N1184" i="1"/>
  <c r="S1183" i="1"/>
  <c r="R1183" i="1"/>
  <c r="P1183" i="1"/>
  <c r="O1183" i="1"/>
  <c r="N1183" i="1"/>
  <c r="S1182" i="1"/>
  <c r="R1182" i="1"/>
  <c r="P1182" i="1"/>
  <c r="O1182" i="1"/>
  <c r="N1182" i="1"/>
  <c r="S1181" i="1"/>
  <c r="R1181" i="1"/>
  <c r="P1181" i="1"/>
  <c r="O1181" i="1"/>
  <c r="N1181" i="1"/>
  <c r="S1180" i="1"/>
  <c r="R1180" i="1"/>
  <c r="P1180" i="1"/>
  <c r="O1180" i="1"/>
  <c r="N1180" i="1"/>
  <c r="S1179" i="1"/>
  <c r="R1179" i="1"/>
  <c r="P1179" i="1"/>
  <c r="O1179" i="1"/>
  <c r="N1179" i="1"/>
  <c r="S1178" i="1"/>
  <c r="R1178" i="1"/>
  <c r="P1178" i="1"/>
  <c r="O1178" i="1"/>
  <c r="N1178" i="1"/>
  <c r="S1177" i="1"/>
  <c r="R1177" i="1"/>
  <c r="P1177" i="1"/>
  <c r="O1177" i="1"/>
  <c r="N1177" i="1"/>
  <c r="S1176" i="1"/>
  <c r="R1176" i="1"/>
  <c r="P1176" i="1"/>
  <c r="O1176" i="1"/>
  <c r="N1176" i="1"/>
  <c r="S1175" i="1"/>
  <c r="R1175" i="1"/>
  <c r="P1175" i="1"/>
  <c r="O1175" i="1"/>
  <c r="N1175" i="1"/>
  <c r="S1174" i="1"/>
  <c r="R1174" i="1"/>
  <c r="P1174" i="1"/>
  <c r="O1174" i="1"/>
  <c r="N1174" i="1"/>
  <c r="S1173" i="1"/>
  <c r="R1173" i="1"/>
  <c r="P1173" i="1"/>
  <c r="O1173" i="1"/>
  <c r="N1173" i="1"/>
  <c r="S1172" i="1"/>
  <c r="R1172" i="1"/>
  <c r="P1172" i="1"/>
  <c r="O1172" i="1"/>
  <c r="N1172" i="1"/>
  <c r="S1171" i="1"/>
  <c r="R1171" i="1"/>
  <c r="P1171" i="1"/>
  <c r="O1171" i="1"/>
  <c r="N1171" i="1"/>
  <c r="S1170" i="1"/>
  <c r="R1170" i="1"/>
  <c r="P1170" i="1"/>
  <c r="O1170" i="1"/>
  <c r="N1170" i="1"/>
  <c r="S1169" i="1"/>
  <c r="R1169" i="1"/>
  <c r="P1169" i="1"/>
  <c r="O1169" i="1"/>
  <c r="N1169" i="1"/>
  <c r="S1168" i="1"/>
  <c r="R1168" i="1"/>
  <c r="P1168" i="1"/>
  <c r="O1168" i="1"/>
  <c r="N1168" i="1"/>
  <c r="S1167" i="1"/>
  <c r="R1167" i="1"/>
  <c r="P1167" i="1"/>
  <c r="O1167" i="1"/>
  <c r="N1167" i="1"/>
  <c r="S1166" i="1"/>
  <c r="R1166" i="1"/>
  <c r="P1166" i="1"/>
  <c r="O1166" i="1"/>
  <c r="N1166" i="1"/>
  <c r="S1165" i="1"/>
  <c r="R1165" i="1"/>
  <c r="P1165" i="1"/>
  <c r="O1165" i="1"/>
  <c r="N1165" i="1"/>
  <c r="S1164" i="1"/>
  <c r="R1164" i="1"/>
  <c r="P1164" i="1"/>
  <c r="O1164" i="1"/>
  <c r="N1164" i="1"/>
  <c r="S1163" i="1"/>
  <c r="R1163" i="1"/>
  <c r="P1163" i="1"/>
  <c r="O1163" i="1"/>
  <c r="N1163" i="1"/>
  <c r="S1162" i="1"/>
  <c r="R1162" i="1"/>
  <c r="P1162" i="1"/>
  <c r="O1162" i="1"/>
  <c r="N1162" i="1"/>
  <c r="S1161" i="1"/>
  <c r="R1161" i="1"/>
  <c r="P1161" i="1"/>
  <c r="O1161" i="1"/>
  <c r="N1161" i="1"/>
  <c r="S1160" i="1"/>
  <c r="R1160" i="1"/>
  <c r="P1160" i="1"/>
  <c r="O1160" i="1"/>
  <c r="N1160" i="1"/>
  <c r="S1159" i="1"/>
  <c r="R1159" i="1"/>
  <c r="P1159" i="1"/>
  <c r="O1159" i="1"/>
  <c r="N1159" i="1"/>
  <c r="S1158" i="1"/>
  <c r="R1158" i="1"/>
  <c r="P1158" i="1"/>
  <c r="O1158" i="1"/>
  <c r="N1158" i="1"/>
  <c r="S1157" i="1"/>
  <c r="R1157" i="1"/>
  <c r="P1157" i="1"/>
  <c r="O1157" i="1"/>
  <c r="N1157" i="1"/>
  <c r="S1156" i="1"/>
  <c r="R1156" i="1"/>
  <c r="P1156" i="1"/>
  <c r="O1156" i="1"/>
  <c r="N1156" i="1"/>
  <c r="S1155" i="1"/>
  <c r="R1155" i="1"/>
  <c r="P1155" i="1"/>
  <c r="O1155" i="1"/>
  <c r="N1155" i="1"/>
  <c r="S1154" i="1"/>
  <c r="R1154" i="1"/>
  <c r="P1154" i="1"/>
  <c r="O1154" i="1"/>
  <c r="N1154" i="1"/>
  <c r="S1153" i="1"/>
  <c r="R1153" i="1"/>
  <c r="P1153" i="1"/>
  <c r="O1153" i="1"/>
  <c r="N1153" i="1"/>
  <c r="S1152" i="1"/>
  <c r="R1152" i="1"/>
  <c r="P1152" i="1"/>
  <c r="O1152" i="1"/>
  <c r="N1152" i="1"/>
  <c r="S1151" i="1"/>
  <c r="R1151" i="1"/>
  <c r="P1151" i="1"/>
  <c r="O1151" i="1"/>
  <c r="N1151" i="1"/>
  <c r="S1150" i="1"/>
  <c r="R1150" i="1"/>
  <c r="P1150" i="1"/>
  <c r="O1150" i="1"/>
  <c r="N1150" i="1"/>
  <c r="S1149" i="1"/>
  <c r="R1149" i="1"/>
  <c r="P1149" i="1"/>
  <c r="O1149" i="1"/>
  <c r="N1149" i="1"/>
  <c r="S1148" i="1"/>
  <c r="R1148" i="1"/>
  <c r="P1148" i="1"/>
  <c r="O1148" i="1"/>
  <c r="N1148" i="1"/>
  <c r="S1147" i="1"/>
  <c r="R1147" i="1"/>
  <c r="P1147" i="1"/>
  <c r="O1147" i="1"/>
  <c r="N1147" i="1"/>
  <c r="S1146" i="1"/>
  <c r="R1146" i="1"/>
  <c r="P1146" i="1"/>
  <c r="O1146" i="1"/>
  <c r="N1146" i="1"/>
  <c r="S1145" i="1"/>
  <c r="R1145" i="1"/>
  <c r="P1145" i="1"/>
  <c r="O1145" i="1"/>
  <c r="N1145" i="1"/>
  <c r="S1144" i="1"/>
  <c r="R1144" i="1"/>
  <c r="P1144" i="1"/>
  <c r="O1144" i="1"/>
  <c r="N1144" i="1"/>
  <c r="S1143" i="1"/>
  <c r="R1143" i="1"/>
  <c r="P1143" i="1"/>
  <c r="O1143" i="1"/>
  <c r="N1143" i="1"/>
  <c r="S1142" i="1"/>
  <c r="R1142" i="1"/>
  <c r="P1142" i="1"/>
  <c r="O1142" i="1"/>
  <c r="N1142" i="1"/>
  <c r="S1141" i="1"/>
  <c r="R1141" i="1"/>
  <c r="P1141" i="1"/>
  <c r="O1141" i="1"/>
  <c r="N1141" i="1"/>
  <c r="S1140" i="1"/>
  <c r="R1140" i="1"/>
  <c r="P1140" i="1"/>
  <c r="O1140" i="1"/>
  <c r="N1140" i="1"/>
  <c r="S1139" i="1"/>
  <c r="R1139" i="1"/>
  <c r="P1139" i="1"/>
  <c r="O1139" i="1"/>
  <c r="N1139" i="1"/>
  <c r="S1138" i="1"/>
  <c r="R1138" i="1"/>
  <c r="P1138" i="1"/>
  <c r="O1138" i="1"/>
  <c r="N1138" i="1"/>
  <c r="S1137" i="1"/>
  <c r="R1137" i="1"/>
  <c r="P1137" i="1"/>
  <c r="O1137" i="1"/>
  <c r="N1137" i="1"/>
  <c r="S1136" i="1"/>
  <c r="R1136" i="1"/>
  <c r="P1136" i="1"/>
  <c r="O1136" i="1"/>
  <c r="N1136" i="1"/>
  <c r="S1135" i="1"/>
  <c r="R1135" i="1"/>
  <c r="P1135" i="1"/>
  <c r="O1135" i="1"/>
  <c r="N1135" i="1"/>
  <c r="S1134" i="1"/>
  <c r="R1134" i="1"/>
  <c r="P1134" i="1"/>
  <c r="O1134" i="1"/>
  <c r="N1134" i="1"/>
  <c r="S1133" i="1"/>
  <c r="R1133" i="1"/>
  <c r="P1133" i="1"/>
  <c r="O1133" i="1"/>
  <c r="N1133" i="1"/>
  <c r="S1132" i="1"/>
  <c r="R1132" i="1"/>
  <c r="P1132" i="1"/>
  <c r="O1132" i="1"/>
  <c r="N1132" i="1"/>
  <c r="S1131" i="1"/>
  <c r="R1131" i="1"/>
  <c r="P1131" i="1"/>
  <c r="O1131" i="1"/>
  <c r="N1131" i="1"/>
  <c r="S1130" i="1"/>
  <c r="R1130" i="1"/>
  <c r="P1130" i="1"/>
  <c r="O1130" i="1"/>
  <c r="N1130" i="1"/>
  <c r="S1129" i="1"/>
  <c r="R1129" i="1"/>
  <c r="P1129" i="1"/>
  <c r="O1129" i="1"/>
  <c r="N1129" i="1"/>
  <c r="S1128" i="1"/>
  <c r="R1128" i="1"/>
  <c r="P1128" i="1"/>
  <c r="O1128" i="1"/>
  <c r="N1128" i="1"/>
  <c r="S1127" i="1"/>
  <c r="R1127" i="1"/>
  <c r="P1127" i="1"/>
  <c r="O1127" i="1"/>
  <c r="N1127" i="1"/>
  <c r="S1126" i="1"/>
  <c r="R1126" i="1"/>
  <c r="P1126" i="1"/>
  <c r="O1126" i="1"/>
  <c r="N1126" i="1"/>
  <c r="S1125" i="1"/>
  <c r="R1125" i="1"/>
  <c r="P1125" i="1"/>
  <c r="O1125" i="1"/>
  <c r="N1125" i="1"/>
  <c r="S1124" i="1"/>
  <c r="R1124" i="1"/>
  <c r="P1124" i="1"/>
  <c r="O1124" i="1"/>
  <c r="N1124" i="1"/>
  <c r="S1123" i="1"/>
  <c r="R1123" i="1"/>
  <c r="P1123" i="1"/>
  <c r="O1123" i="1"/>
  <c r="N1123" i="1"/>
  <c r="S1122" i="1"/>
  <c r="R1122" i="1"/>
  <c r="P1122" i="1"/>
  <c r="O1122" i="1"/>
  <c r="N1122" i="1"/>
  <c r="S1121" i="1"/>
  <c r="R1121" i="1"/>
  <c r="P1121" i="1"/>
  <c r="O1121" i="1"/>
  <c r="N1121" i="1"/>
  <c r="S1120" i="1"/>
  <c r="R1120" i="1"/>
  <c r="P1120" i="1"/>
  <c r="O1120" i="1"/>
  <c r="N1120" i="1"/>
  <c r="S1119" i="1"/>
  <c r="R1119" i="1"/>
  <c r="P1119" i="1"/>
  <c r="O1119" i="1"/>
  <c r="N1119" i="1"/>
  <c r="S1118" i="1"/>
  <c r="R1118" i="1"/>
  <c r="P1118" i="1"/>
  <c r="O1118" i="1"/>
  <c r="N1118" i="1"/>
  <c r="S1117" i="1"/>
  <c r="R1117" i="1"/>
  <c r="P1117" i="1"/>
  <c r="O1117" i="1"/>
  <c r="N1117" i="1"/>
  <c r="S1116" i="1"/>
  <c r="R1116" i="1"/>
  <c r="P1116" i="1"/>
  <c r="O1116" i="1"/>
  <c r="N1116" i="1"/>
  <c r="S1115" i="1"/>
  <c r="R1115" i="1"/>
  <c r="P1115" i="1"/>
  <c r="O1115" i="1"/>
  <c r="N1115" i="1"/>
  <c r="S1114" i="1"/>
  <c r="R1114" i="1"/>
  <c r="P1114" i="1"/>
  <c r="O1114" i="1"/>
  <c r="N1114" i="1"/>
  <c r="S1113" i="1"/>
  <c r="R1113" i="1"/>
  <c r="P1113" i="1"/>
  <c r="O1113" i="1"/>
  <c r="N1113" i="1"/>
  <c r="S1112" i="1"/>
  <c r="R1112" i="1"/>
  <c r="P1112" i="1"/>
  <c r="O1112" i="1"/>
  <c r="N1112" i="1"/>
  <c r="S1111" i="1"/>
  <c r="R1111" i="1"/>
  <c r="P1111" i="1"/>
  <c r="O1111" i="1"/>
  <c r="N1111" i="1"/>
  <c r="S1110" i="1"/>
  <c r="R1110" i="1"/>
  <c r="P1110" i="1"/>
  <c r="O1110" i="1"/>
  <c r="N1110" i="1"/>
  <c r="S1109" i="1"/>
  <c r="R1109" i="1"/>
  <c r="P1109" i="1"/>
  <c r="O1109" i="1"/>
  <c r="N1109" i="1"/>
  <c r="S1108" i="1"/>
  <c r="R1108" i="1"/>
  <c r="P1108" i="1"/>
  <c r="O1108" i="1"/>
  <c r="N1108" i="1"/>
  <c r="S1107" i="1"/>
  <c r="R1107" i="1"/>
  <c r="P1107" i="1"/>
  <c r="O1107" i="1"/>
  <c r="N1107" i="1"/>
  <c r="S1106" i="1"/>
  <c r="R1106" i="1"/>
  <c r="P1106" i="1"/>
  <c r="O1106" i="1"/>
  <c r="N1106" i="1"/>
  <c r="S1105" i="1"/>
  <c r="R1105" i="1"/>
  <c r="P1105" i="1"/>
  <c r="O1105" i="1"/>
  <c r="N1105" i="1"/>
  <c r="S1104" i="1"/>
  <c r="R1104" i="1"/>
  <c r="P1104" i="1"/>
  <c r="O1104" i="1"/>
  <c r="N1104" i="1"/>
  <c r="S1103" i="1"/>
  <c r="R1103" i="1"/>
  <c r="P1103" i="1"/>
  <c r="O1103" i="1"/>
  <c r="N1103" i="1"/>
  <c r="S1102" i="1"/>
  <c r="R1102" i="1"/>
  <c r="P1102" i="1"/>
  <c r="O1102" i="1"/>
  <c r="N1102" i="1"/>
  <c r="S1101" i="1"/>
  <c r="R1101" i="1"/>
  <c r="P1101" i="1"/>
  <c r="O1101" i="1"/>
  <c r="N1101" i="1"/>
  <c r="S1100" i="1"/>
  <c r="R1100" i="1"/>
  <c r="P1100" i="1"/>
  <c r="O1100" i="1"/>
  <c r="N1100" i="1"/>
  <c r="S1099" i="1"/>
  <c r="R1099" i="1"/>
  <c r="P1099" i="1"/>
  <c r="O1099" i="1"/>
  <c r="N1099" i="1"/>
  <c r="S1098" i="1"/>
  <c r="R1098" i="1"/>
  <c r="P1098" i="1"/>
  <c r="O1098" i="1"/>
  <c r="N1098" i="1"/>
  <c r="S1097" i="1"/>
  <c r="R1097" i="1"/>
  <c r="P1097" i="1"/>
  <c r="O1097" i="1"/>
  <c r="N1097" i="1"/>
  <c r="S1096" i="1"/>
  <c r="R1096" i="1"/>
  <c r="P1096" i="1"/>
  <c r="O1096" i="1"/>
  <c r="N1096" i="1"/>
  <c r="S1095" i="1"/>
  <c r="R1095" i="1"/>
  <c r="P1095" i="1"/>
  <c r="O1095" i="1"/>
  <c r="N1095" i="1"/>
  <c r="S1094" i="1"/>
  <c r="R1094" i="1"/>
  <c r="P1094" i="1"/>
  <c r="O1094" i="1"/>
  <c r="N1094" i="1"/>
  <c r="S1093" i="1"/>
  <c r="R1093" i="1"/>
  <c r="P1093" i="1"/>
  <c r="O1093" i="1"/>
  <c r="N1093" i="1"/>
  <c r="S1092" i="1"/>
  <c r="R1092" i="1"/>
  <c r="P1092" i="1"/>
  <c r="O1092" i="1"/>
  <c r="N1092" i="1"/>
  <c r="S1091" i="1"/>
  <c r="R1091" i="1"/>
  <c r="P1091" i="1"/>
  <c r="O1091" i="1"/>
  <c r="N1091" i="1"/>
  <c r="S1090" i="1"/>
  <c r="R1090" i="1"/>
  <c r="P1090" i="1"/>
  <c r="O1090" i="1"/>
  <c r="N1090" i="1"/>
  <c r="S1089" i="1"/>
  <c r="R1089" i="1"/>
  <c r="P1089" i="1"/>
  <c r="O1089" i="1"/>
  <c r="N1089" i="1"/>
  <c r="S1088" i="1"/>
  <c r="R1088" i="1"/>
  <c r="P1088" i="1"/>
  <c r="O1088" i="1"/>
  <c r="N1088" i="1"/>
  <c r="S1087" i="1"/>
  <c r="R1087" i="1"/>
  <c r="P1087" i="1"/>
  <c r="O1087" i="1"/>
  <c r="N1087" i="1"/>
  <c r="S1086" i="1"/>
  <c r="R1086" i="1"/>
  <c r="P1086" i="1"/>
  <c r="O1086" i="1"/>
  <c r="N1086" i="1"/>
  <c r="S1085" i="1"/>
  <c r="R1085" i="1"/>
  <c r="P1085" i="1"/>
  <c r="O1085" i="1"/>
  <c r="N1085" i="1"/>
  <c r="S1084" i="1"/>
  <c r="R1084" i="1"/>
  <c r="P1084" i="1"/>
  <c r="O1084" i="1"/>
  <c r="N1084" i="1"/>
  <c r="S1083" i="1"/>
  <c r="R1083" i="1"/>
  <c r="P1083" i="1"/>
  <c r="O1083" i="1"/>
  <c r="N1083" i="1"/>
  <c r="S1082" i="1"/>
  <c r="R1082" i="1"/>
  <c r="P1082" i="1"/>
  <c r="O1082" i="1"/>
  <c r="N1082" i="1"/>
  <c r="S1081" i="1"/>
  <c r="R1081" i="1"/>
  <c r="P1081" i="1"/>
  <c r="O1081" i="1"/>
  <c r="N1081" i="1"/>
  <c r="S1080" i="1"/>
  <c r="R1080" i="1"/>
  <c r="P1080" i="1"/>
  <c r="O1080" i="1"/>
  <c r="N1080" i="1"/>
  <c r="S1079" i="1"/>
  <c r="R1079" i="1"/>
  <c r="P1079" i="1"/>
  <c r="O1079" i="1"/>
  <c r="N1079" i="1"/>
  <c r="S1078" i="1"/>
  <c r="R1078" i="1"/>
  <c r="P1078" i="1"/>
  <c r="O1078" i="1"/>
  <c r="N1078" i="1"/>
  <c r="S1077" i="1"/>
  <c r="R1077" i="1"/>
  <c r="P1077" i="1"/>
  <c r="O1077" i="1"/>
  <c r="N1077" i="1"/>
  <c r="S1076" i="1"/>
  <c r="R1076" i="1"/>
  <c r="P1076" i="1"/>
  <c r="O1076" i="1"/>
  <c r="N1076" i="1"/>
  <c r="S1075" i="1"/>
  <c r="R1075" i="1"/>
  <c r="P1075" i="1"/>
  <c r="O1075" i="1"/>
  <c r="N1075" i="1"/>
  <c r="S1074" i="1"/>
  <c r="R1074" i="1"/>
  <c r="P1074" i="1"/>
  <c r="O1074" i="1"/>
  <c r="N1074" i="1"/>
  <c r="S1073" i="1"/>
  <c r="R1073" i="1"/>
  <c r="P1073" i="1"/>
  <c r="O1073" i="1"/>
  <c r="N1073" i="1"/>
  <c r="S1072" i="1"/>
  <c r="R1072" i="1"/>
  <c r="P1072" i="1"/>
  <c r="O1072" i="1"/>
  <c r="N1072" i="1"/>
  <c r="S1071" i="1"/>
  <c r="R1071" i="1"/>
  <c r="P1071" i="1"/>
  <c r="O1071" i="1"/>
  <c r="N1071" i="1"/>
  <c r="S1070" i="1"/>
  <c r="R1070" i="1"/>
  <c r="P1070" i="1"/>
  <c r="O1070" i="1"/>
  <c r="N1070" i="1"/>
  <c r="S1069" i="1"/>
  <c r="R1069" i="1"/>
  <c r="P1069" i="1"/>
  <c r="O1069" i="1"/>
  <c r="N1069" i="1"/>
  <c r="S1068" i="1"/>
  <c r="R1068" i="1"/>
  <c r="P1068" i="1"/>
  <c r="O1068" i="1"/>
  <c r="N1068" i="1"/>
  <c r="S1067" i="1"/>
  <c r="R1067" i="1"/>
  <c r="P1067" i="1"/>
  <c r="O1067" i="1"/>
  <c r="N1067" i="1"/>
  <c r="S1066" i="1"/>
  <c r="R1066" i="1"/>
  <c r="P1066" i="1"/>
  <c r="O1066" i="1"/>
  <c r="N1066" i="1"/>
  <c r="S1065" i="1"/>
  <c r="R1065" i="1"/>
  <c r="P1065" i="1"/>
  <c r="O1065" i="1"/>
  <c r="N1065" i="1"/>
  <c r="S1064" i="1"/>
  <c r="R1064" i="1"/>
  <c r="P1064" i="1"/>
  <c r="O1064" i="1"/>
  <c r="N1064" i="1"/>
  <c r="S1063" i="1"/>
  <c r="R1063" i="1"/>
  <c r="P1063" i="1"/>
  <c r="O1063" i="1"/>
  <c r="N1063" i="1"/>
  <c r="S1062" i="1"/>
  <c r="R1062" i="1"/>
  <c r="P1062" i="1"/>
  <c r="O1062" i="1"/>
  <c r="N1062" i="1"/>
  <c r="S1061" i="1"/>
  <c r="R1061" i="1"/>
  <c r="P1061" i="1"/>
  <c r="O1061" i="1"/>
  <c r="N1061" i="1"/>
  <c r="S1060" i="1"/>
  <c r="R1060" i="1"/>
  <c r="P1060" i="1"/>
  <c r="O1060" i="1"/>
  <c r="N1060" i="1"/>
  <c r="S1059" i="1"/>
  <c r="R1059" i="1"/>
  <c r="P1059" i="1"/>
  <c r="O1059" i="1"/>
  <c r="N1059" i="1"/>
  <c r="S1058" i="1"/>
  <c r="R1058" i="1"/>
  <c r="P1058" i="1"/>
  <c r="O1058" i="1"/>
  <c r="N1058" i="1"/>
  <c r="S1057" i="1"/>
  <c r="R1057" i="1"/>
  <c r="P1057" i="1"/>
  <c r="O1057" i="1"/>
  <c r="N1057" i="1"/>
  <c r="S1056" i="1"/>
  <c r="R1056" i="1"/>
  <c r="P1056" i="1"/>
  <c r="O1056" i="1"/>
  <c r="N1056" i="1"/>
  <c r="S1055" i="1"/>
  <c r="R1055" i="1"/>
  <c r="P1055" i="1"/>
  <c r="O1055" i="1"/>
  <c r="N1055" i="1"/>
  <c r="S1054" i="1"/>
  <c r="R1054" i="1"/>
  <c r="P1054" i="1"/>
  <c r="O1054" i="1"/>
  <c r="N1054" i="1"/>
  <c r="S1053" i="1"/>
  <c r="R1053" i="1"/>
  <c r="P1053" i="1"/>
  <c r="O1053" i="1"/>
  <c r="N1053" i="1"/>
  <c r="S1052" i="1"/>
  <c r="R1052" i="1"/>
  <c r="P1052" i="1"/>
  <c r="O1052" i="1"/>
  <c r="N1052" i="1"/>
  <c r="S1051" i="1"/>
  <c r="R1051" i="1"/>
  <c r="P1051" i="1"/>
  <c r="O1051" i="1"/>
  <c r="N1051" i="1"/>
  <c r="S1050" i="1"/>
  <c r="R1050" i="1"/>
  <c r="P1050" i="1"/>
  <c r="O1050" i="1"/>
  <c r="N1050" i="1"/>
  <c r="S1049" i="1"/>
  <c r="R1049" i="1"/>
  <c r="P1049" i="1"/>
  <c r="O1049" i="1"/>
  <c r="N1049" i="1"/>
  <c r="S1048" i="1"/>
  <c r="R1048" i="1"/>
  <c r="P1048" i="1"/>
  <c r="O1048" i="1"/>
  <c r="N1048" i="1"/>
  <c r="S1047" i="1"/>
  <c r="R1047" i="1"/>
  <c r="P1047" i="1"/>
  <c r="O1047" i="1"/>
  <c r="N1047" i="1"/>
  <c r="S1046" i="1"/>
  <c r="R1046" i="1"/>
  <c r="P1046" i="1"/>
  <c r="O1046" i="1"/>
  <c r="N1046" i="1"/>
  <c r="S1045" i="1"/>
  <c r="R1045" i="1"/>
  <c r="P1045" i="1"/>
  <c r="O1045" i="1"/>
  <c r="N1045" i="1"/>
  <c r="S1044" i="1"/>
  <c r="R1044" i="1"/>
  <c r="P1044" i="1"/>
  <c r="O1044" i="1"/>
  <c r="N1044" i="1"/>
  <c r="S1043" i="1"/>
  <c r="R1043" i="1"/>
  <c r="P1043" i="1"/>
  <c r="O1043" i="1"/>
  <c r="N1043" i="1"/>
  <c r="S1042" i="1"/>
  <c r="R1042" i="1"/>
  <c r="P1042" i="1"/>
  <c r="O1042" i="1"/>
  <c r="N1042" i="1"/>
  <c r="S1041" i="1"/>
  <c r="R1041" i="1"/>
  <c r="P1041" i="1"/>
  <c r="O1041" i="1"/>
  <c r="N1041" i="1"/>
  <c r="S1040" i="1"/>
  <c r="R1040" i="1"/>
  <c r="P1040" i="1"/>
  <c r="O1040" i="1"/>
  <c r="N1040" i="1"/>
  <c r="S1039" i="1"/>
  <c r="R1039" i="1"/>
  <c r="P1039" i="1"/>
  <c r="O1039" i="1"/>
  <c r="N1039" i="1"/>
  <c r="S1038" i="1"/>
  <c r="R1038" i="1"/>
  <c r="P1038" i="1"/>
  <c r="O1038" i="1"/>
  <c r="N1038" i="1"/>
  <c r="S1037" i="1"/>
  <c r="R1037" i="1"/>
  <c r="P1037" i="1"/>
  <c r="O1037" i="1"/>
  <c r="N1037" i="1"/>
  <c r="S1036" i="1"/>
  <c r="R1036" i="1"/>
  <c r="P1036" i="1"/>
  <c r="O1036" i="1"/>
  <c r="N1036" i="1"/>
  <c r="S1035" i="1"/>
  <c r="R1035" i="1"/>
  <c r="P1035" i="1"/>
  <c r="O1035" i="1"/>
  <c r="N1035" i="1"/>
  <c r="S1034" i="1"/>
  <c r="R1034" i="1"/>
  <c r="P1034" i="1"/>
  <c r="O1034" i="1"/>
  <c r="N1034" i="1"/>
  <c r="S1033" i="1"/>
  <c r="R1033" i="1"/>
  <c r="P1033" i="1"/>
  <c r="O1033" i="1"/>
  <c r="N1033" i="1"/>
  <c r="S1032" i="1"/>
  <c r="R1032" i="1"/>
  <c r="P1032" i="1"/>
  <c r="O1032" i="1"/>
  <c r="N1032" i="1"/>
  <c r="S1031" i="1"/>
  <c r="R1031" i="1"/>
  <c r="P1031" i="1"/>
  <c r="O1031" i="1"/>
  <c r="N1031" i="1"/>
  <c r="S1030" i="1"/>
  <c r="R1030" i="1"/>
  <c r="P1030" i="1"/>
  <c r="O1030" i="1"/>
  <c r="N1030" i="1"/>
  <c r="S1029" i="1"/>
  <c r="R1029" i="1"/>
  <c r="P1029" i="1"/>
  <c r="O1029" i="1"/>
  <c r="N1029" i="1"/>
  <c r="S1028" i="1"/>
  <c r="R1028" i="1"/>
  <c r="P1028" i="1"/>
  <c r="O1028" i="1"/>
  <c r="N1028" i="1"/>
  <c r="S1027" i="1"/>
  <c r="R1027" i="1"/>
  <c r="P1027" i="1"/>
  <c r="O1027" i="1"/>
  <c r="N1027" i="1"/>
  <c r="S1026" i="1"/>
  <c r="R1026" i="1"/>
  <c r="P1026" i="1"/>
  <c r="O1026" i="1"/>
  <c r="N1026" i="1"/>
  <c r="S1025" i="1"/>
  <c r="R1025" i="1"/>
  <c r="P1025" i="1"/>
  <c r="O1025" i="1"/>
  <c r="N1025" i="1"/>
  <c r="S1024" i="1"/>
  <c r="R1024" i="1"/>
  <c r="P1024" i="1"/>
  <c r="O1024" i="1"/>
  <c r="N1024" i="1"/>
  <c r="S1023" i="1"/>
  <c r="R1023" i="1"/>
  <c r="P1023" i="1"/>
  <c r="O1023" i="1"/>
  <c r="N1023" i="1"/>
  <c r="S1022" i="1"/>
  <c r="R1022" i="1"/>
  <c r="P1022" i="1"/>
  <c r="O1022" i="1"/>
  <c r="N1022" i="1"/>
  <c r="S1021" i="1"/>
  <c r="R1021" i="1"/>
  <c r="P1021" i="1"/>
  <c r="O1021" i="1"/>
  <c r="N1021" i="1"/>
  <c r="S1020" i="1"/>
  <c r="R1020" i="1"/>
  <c r="P1020" i="1"/>
  <c r="O1020" i="1"/>
  <c r="N1020" i="1"/>
  <c r="S1019" i="1"/>
  <c r="R1019" i="1"/>
  <c r="P1019" i="1"/>
  <c r="O1019" i="1"/>
  <c r="N1019" i="1"/>
  <c r="S1018" i="1"/>
  <c r="R1018" i="1"/>
  <c r="P1018" i="1"/>
  <c r="O1018" i="1"/>
  <c r="N1018" i="1"/>
  <c r="S1017" i="1"/>
  <c r="R1017" i="1"/>
  <c r="P1017" i="1"/>
  <c r="O1017" i="1"/>
  <c r="N1017" i="1"/>
  <c r="S1016" i="1"/>
  <c r="R1016" i="1"/>
  <c r="P1016" i="1"/>
  <c r="O1016" i="1"/>
  <c r="N1016" i="1"/>
  <c r="S1015" i="1"/>
  <c r="R1015" i="1"/>
  <c r="P1015" i="1"/>
  <c r="O1015" i="1"/>
  <c r="N1015" i="1"/>
  <c r="S1014" i="1"/>
  <c r="R1014" i="1"/>
  <c r="P1014" i="1"/>
  <c r="O1014" i="1"/>
  <c r="N1014" i="1"/>
  <c r="S1013" i="1"/>
  <c r="R1013" i="1"/>
  <c r="P1013" i="1"/>
  <c r="O1013" i="1"/>
  <c r="N1013" i="1"/>
  <c r="S1012" i="1"/>
  <c r="R1012" i="1"/>
  <c r="P1012" i="1"/>
  <c r="O1012" i="1"/>
  <c r="N1012" i="1"/>
  <c r="S1011" i="1"/>
  <c r="R1011" i="1"/>
  <c r="P1011" i="1"/>
  <c r="O1011" i="1"/>
  <c r="N1011" i="1"/>
  <c r="S1010" i="1"/>
  <c r="R1010" i="1"/>
  <c r="P1010" i="1"/>
  <c r="O1010" i="1"/>
  <c r="N1010" i="1"/>
  <c r="S1009" i="1"/>
  <c r="R1009" i="1"/>
  <c r="P1009" i="1"/>
  <c r="O1009" i="1"/>
  <c r="N1009" i="1"/>
  <c r="S1008" i="1"/>
  <c r="R1008" i="1"/>
  <c r="P1008" i="1"/>
  <c r="O1008" i="1"/>
  <c r="N1008" i="1"/>
  <c r="S1007" i="1"/>
  <c r="R1007" i="1"/>
  <c r="P1007" i="1"/>
  <c r="O1007" i="1"/>
  <c r="N1007" i="1"/>
  <c r="S1006" i="1"/>
  <c r="R1006" i="1"/>
  <c r="P1006" i="1"/>
  <c r="O1006" i="1"/>
  <c r="N1006" i="1"/>
  <c r="S1005" i="1"/>
  <c r="R1005" i="1"/>
  <c r="P1005" i="1"/>
  <c r="O1005" i="1"/>
  <c r="N1005" i="1"/>
  <c r="S1004" i="1"/>
  <c r="R1004" i="1"/>
  <c r="P1004" i="1"/>
  <c r="O1004" i="1"/>
  <c r="N1004" i="1"/>
  <c r="S1003" i="1"/>
  <c r="R1003" i="1"/>
  <c r="P1003" i="1"/>
  <c r="O1003" i="1"/>
  <c r="N1003" i="1"/>
  <c r="S1002" i="1"/>
  <c r="R1002" i="1"/>
  <c r="P1002" i="1"/>
  <c r="O1002" i="1"/>
  <c r="N1002" i="1"/>
  <c r="S1001" i="1"/>
  <c r="R1001" i="1"/>
  <c r="P1001" i="1"/>
  <c r="O1001" i="1"/>
  <c r="N1001" i="1"/>
  <c r="S1000" i="1"/>
  <c r="R1000" i="1"/>
  <c r="P1000" i="1"/>
  <c r="O1000" i="1"/>
  <c r="N1000" i="1"/>
  <c r="S999" i="1"/>
  <c r="R999" i="1"/>
  <c r="P999" i="1"/>
  <c r="O999" i="1"/>
  <c r="N999" i="1"/>
  <c r="S998" i="1"/>
  <c r="R998" i="1"/>
  <c r="P998" i="1"/>
  <c r="O998" i="1"/>
  <c r="N998" i="1"/>
  <c r="S997" i="1"/>
  <c r="R997" i="1"/>
  <c r="P997" i="1"/>
  <c r="O997" i="1"/>
  <c r="N997" i="1"/>
  <c r="S996" i="1"/>
  <c r="R996" i="1"/>
  <c r="P996" i="1"/>
  <c r="O996" i="1"/>
  <c r="N996" i="1"/>
  <c r="S995" i="1"/>
  <c r="R995" i="1"/>
  <c r="P995" i="1"/>
  <c r="O995" i="1"/>
  <c r="N995" i="1"/>
  <c r="S994" i="1"/>
  <c r="R994" i="1"/>
  <c r="P994" i="1"/>
  <c r="O994" i="1"/>
  <c r="N994" i="1"/>
  <c r="S993" i="1"/>
  <c r="R993" i="1"/>
  <c r="P993" i="1"/>
  <c r="O993" i="1"/>
  <c r="N993" i="1"/>
  <c r="S992" i="1"/>
  <c r="R992" i="1"/>
  <c r="P992" i="1"/>
  <c r="O992" i="1"/>
  <c r="N992" i="1"/>
  <c r="S991" i="1"/>
  <c r="R991" i="1"/>
  <c r="P991" i="1"/>
  <c r="O991" i="1"/>
  <c r="N991" i="1"/>
  <c r="S990" i="1"/>
  <c r="R990" i="1"/>
  <c r="P990" i="1"/>
  <c r="O990" i="1"/>
  <c r="N990" i="1"/>
  <c r="S989" i="1"/>
  <c r="R989" i="1"/>
  <c r="P989" i="1"/>
  <c r="O989" i="1"/>
  <c r="N989" i="1"/>
  <c r="S988" i="1"/>
  <c r="R988" i="1"/>
  <c r="P988" i="1"/>
  <c r="O988" i="1"/>
  <c r="N988" i="1"/>
  <c r="S987" i="1"/>
  <c r="R987" i="1"/>
  <c r="P987" i="1"/>
  <c r="O987" i="1"/>
  <c r="N987" i="1"/>
  <c r="S986" i="1"/>
  <c r="R986" i="1"/>
  <c r="P986" i="1"/>
  <c r="O986" i="1"/>
  <c r="N986" i="1"/>
  <c r="S985" i="1"/>
  <c r="R985" i="1"/>
  <c r="P985" i="1"/>
  <c r="O985" i="1"/>
  <c r="N985" i="1"/>
  <c r="S984" i="1"/>
  <c r="R984" i="1"/>
  <c r="P984" i="1"/>
  <c r="O984" i="1"/>
  <c r="N984" i="1"/>
  <c r="S983" i="1"/>
  <c r="R983" i="1"/>
  <c r="P983" i="1"/>
  <c r="O983" i="1"/>
  <c r="N983" i="1"/>
  <c r="S982" i="1"/>
  <c r="R982" i="1"/>
  <c r="P982" i="1"/>
  <c r="O982" i="1"/>
  <c r="N982" i="1"/>
  <c r="S981" i="1"/>
  <c r="R981" i="1"/>
  <c r="P981" i="1"/>
  <c r="O981" i="1"/>
  <c r="N981" i="1"/>
  <c r="S980" i="1"/>
  <c r="R980" i="1"/>
  <c r="P980" i="1"/>
  <c r="O980" i="1"/>
  <c r="N980" i="1"/>
  <c r="S979" i="1"/>
  <c r="R979" i="1"/>
  <c r="P979" i="1"/>
  <c r="O979" i="1"/>
  <c r="N979" i="1"/>
  <c r="S978" i="1"/>
  <c r="R978" i="1"/>
  <c r="P978" i="1"/>
  <c r="O978" i="1"/>
  <c r="N978" i="1"/>
  <c r="S977" i="1"/>
  <c r="R977" i="1"/>
  <c r="P977" i="1"/>
  <c r="O977" i="1"/>
  <c r="N977" i="1"/>
  <c r="S976" i="1"/>
  <c r="R976" i="1"/>
  <c r="P976" i="1"/>
  <c r="O976" i="1"/>
  <c r="N976" i="1"/>
  <c r="S975" i="1"/>
  <c r="R975" i="1"/>
  <c r="P975" i="1"/>
  <c r="O975" i="1"/>
  <c r="N975" i="1"/>
  <c r="S974" i="1"/>
  <c r="R974" i="1"/>
  <c r="P974" i="1"/>
  <c r="O974" i="1"/>
  <c r="N974" i="1"/>
  <c r="S973" i="1"/>
  <c r="R973" i="1"/>
  <c r="P973" i="1"/>
  <c r="O973" i="1"/>
  <c r="N973" i="1"/>
  <c r="S972" i="1"/>
  <c r="R972" i="1"/>
  <c r="P972" i="1"/>
  <c r="O972" i="1"/>
  <c r="N972" i="1"/>
  <c r="S971" i="1"/>
  <c r="R971" i="1"/>
  <c r="P971" i="1"/>
  <c r="O971" i="1"/>
  <c r="N971" i="1"/>
  <c r="S970" i="1"/>
  <c r="R970" i="1"/>
  <c r="P970" i="1"/>
  <c r="O970" i="1"/>
  <c r="N970" i="1"/>
  <c r="S969" i="1"/>
  <c r="R969" i="1"/>
  <c r="P969" i="1"/>
  <c r="O969" i="1"/>
  <c r="N969" i="1"/>
  <c r="S968" i="1"/>
  <c r="R968" i="1"/>
  <c r="P968" i="1"/>
  <c r="O968" i="1"/>
  <c r="N968" i="1"/>
  <c r="S967" i="1"/>
  <c r="R967" i="1"/>
  <c r="P967" i="1"/>
  <c r="O967" i="1"/>
  <c r="N967" i="1"/>
  <c r="S966" i="1"/>
  <c r="R966" i="1"/>
  <c r="P966" i="1"/>
  <c r="O966" i="1"/>
  <c r="N966" i="1"/>
  <c r="S965" i="1"/>
  <c r="R965" i="1"/>
  <c r="P965" i="1"/>
  <c r="O965" i="1"/>
  <c r="N965" i="1"/>
  <c r="S964" i="1"/>
  <c r="R964" i="1"/>
  <c r="P964" i="1"/>
  <c r="O964" i="1"/>
  <c r="N964" i="1"/>
  <c r="S963" i="1"/>
  <c r="R963" i="1"/>
  <c r="P963" i="1"/>
  <c r="O963" i="1"/>
  <c r="N963" i="1"/>
  <c r="S962" i="1"/>
  <c r="R962" i="1"/>
  <c r="P962" i="1"/>
  <c r="O962" i="1"/>
  <c r="N962" i="1"/>
  <c r="S961" i="1"/>
  <c r="R961" i="1"/>
  <c r="P961" i="1"/>
  <c r="O961" i="1"/>
  <c r="N961" i="1"/>
  <c r="S960" i="1"/>
  <c r="R960" i="1"/>
  <c r="P960" i="1"/>
  <c r="O960" i="1"/>
  <c r="N960" i="1"/>
  <c r="S959" i="1"/>
  <c r="R959" i="1"/>
  <c r="P959" i="1"/>
  <c r="O959" i="1"/>
  <c r="N959" i="1"/>
  <c r="S958" i="1"/>
  <c r="R958" i="1"/>
  <c r="P958" i="1"/>
  <c r="O958" i="1"/>
  <c r="N958" i="1"/>
  <c r="S957" i="1"/>
  <c r="R957" i="1"/>
  <c r="P957" i="1"/>
  <c r="O957" i="1"/>
  <c r="N957" i="1"/>
  <c r="S956" i="1"/>
  <c r="R956" i="1"/>
  <c r="P956" i="1"/>
  <c r="O956" i="1"/>
  <c r="N956" i="1"/>
  <c r="S955" i="1"/>
  <c r="R955" i="1"/>
  <c r="P955" i="1"/>
  <c r="O955" i="1"/>
  <c r="N955" i="1"/>
  <c r="S954" i="1"/>
  <c r="R954" i="1"/>
  <c r="P954" i="1"/>
  <c r="O954" i="1"/>
  <c r="N954" i="1"/>
  <c r="S953" i="1"/>
  <c r="R953" i="1"/>
  <c r="P953" i="1"/>
  <c r="O953" i="1"/>
  <c r="N953" i="1"/>
  <c r="S952" i="1"/>
  <c r="R952" i="1"/>
  <c r="P952" i="1"/>
  <c r="O952" i="1"/>
  <c r="N952" i="1"/>
  <c r="S951" i="1"/>
  <c r="R951" i="1"/>
  <c r="P951" i="1"/>
  <c r="O951" i="1"/>
  <c r="N951" i="1"/>
  <c r="S950" i="1"/>
  <c r="R950" i="1"/>
  <c r="P950" i="1"/>
  <c r="O950" i="1"/>
  <c r="N950" i="1"/>
  <c r="S949" i="1"/>
  <c r="R949" i="1"/>
  <c r="P949" i="1"/>
  <c r="O949" i="1"/>
  <c r="N949" i="1"/>
  <c r="S948" i="1"/>
  <c r="R948" i="1"/>
  <c r="P948" i="1"/>
  <c r="O948" i="1"/>
  <c r="N948" i="1"/>
  <c r="S947" i="1"/>
  <c r="R947" i="1"/>
  <c r="P947" i="1"/>
  <c r="O947" i="1"/>
  <c r="N947" i="1"/>
  <c r="S946" i="1"/>
  <c r="R946" i="1"/>
  <c r="P946" i="1"/>
  <c r="O946" i="1"/>
  <c r="N946" i="1"/>
  <c r="S945" i="1"/>
  <c r="R945" i="1"/>
  <c r="P945" i="1"/>
  <c r="O945" i="1"/>
  <c r="N945" i="1"/>
  <c r="S944" i="1"/>
  <c r="R944" i="1"/>
  <c r="P944" i="1"/>
  <c r="O944" i="1"/>
  <c r="N944" i="1"/>
  <c r="S943" i="1"/>
  <c r="R943" i="1"/>
  <c r="P943" i="1"/>
  <c r="O943" i="1"/>
  <c r="N943" i="1"/>
  <c r="S942" i="1"/>
  <c r="R942" i="1"/>
  <c r="P942" i="1"/>
  <c r="O942" i="1"/>
  <c r="N942" i="1"/>
  <c r="S941" i="1"/>
  <c r="R941" i="1"/>
  <c r="P941" i="1"/>
  <c r="O941" i="1"/>
  <c r="N941" i="1"/>
  <c r="S940" i="1"/>
  <c r="R940" i="1"/>
  <c r="P940" i="1"/>
  <c r="O940" i="1"/>
  <c r="N940" i="1"/>
  <c r="S939" i="1"/>
  <c r="R939" i="1"/>
  <c r="P939" i="1"/>
  <c r="O939" i="1"/>
  <c r="N939" i="1"/>
  <c r="S938" i="1"/>
  <c r="R938" i="1"/>
  <c r="P938" i="1"/>
  <c r="O938" i="1"/>
  <c r="N938" i="1"/>
  <c r="S937" i="1"/>
  <c r="R937" i="1"/>
  <c r="P937" i="1"/>
  <c r="O937" i="1"/>
  <c r="N937" i="1"/>
  <c r="S936" i="1"/>
  <c r="R936" i="1"/>
  <c r="P936" i="1"/>
  <c r="O936" i="1"/>
  <c r="N936" i="1"/>
  <c r="S935" i="1"/>
  <c r="R935" i="1"/>
  <c r="P935" i="1"/>
  <c r="O935" i="1"/>
  <c r="N935" i="1"/>
  <c r="S934" i="1"/>
  <c r="R934" i="1"/>
  <c r="P934" i="1"/>
  <c r="O934" i="1"/>
  <c r="N934" i="1"/>
  <c r="S933" i="1"/>
  <c r="R933" i="1"/>
  <c r="P933" i="1"/>
  <c r="O933" i="1"/>
  <c r="N933" i="1"/>
  <c r="S932" i="1"/>
  <c r="R932" i="1"/>
  <c r="P932" i="1"/>
  <c r="O932" i="1"/>
  <c r="N932" i="1"/>
  <c r="S931" i="1"/>
  <c r="R931" i="1"/>
  <c r="P931" i="1"/>
  <c r="O931" i="1"/>
  <c r="N931" i="1"/>
  <c r="S930" i="1"/>
  <c r="R930" i="1"/>
  <c r="P930" i="1"/>
  <c r="O930" i="1"/>
  <c r="N930" i="1"/>
  <c r="S929" i="1"/>
  <c r="R929" i="1"/>
  <c r="P929" i="1"/>
  <c r="O929" i="1"/>
  <c r="N929" i="1"/>
  <c r="S928" i="1"/>
  <c r="R928" i="1"/>
  <c r="P928" i="1"/>
  <c r="O928" i="1"/>
  <c r="N928" i="1"/>
  <c r="S927" i="1"/>
  <c r="R927" i="1"/>
  <c r="P927" i="1"/>
  <c r="O927" i="1"/>
  <c r="N927" i="1"/>
  <c r="S926" i="1"/>
  <c r="R926" i="1"/>
  <c r="P926" i="1"/>
  <c r="O926" i="1"/>
  <c r="N926" i="1"/>
  <c r="S925" i="1"/>
  <c r="R925" i="1"/>
  <c r="P925" i="1"/>
  <c r="O925" i="1"/>
  <c r="N925" i="1"/>
  <c r="S924" i="1"/>
  <c r="R924" i="1"/>
  <c r="P924" i="1"/>
  <c r="O924" i="1"/>
  <c r="N924" i="1"/>
  <c r="S923" i="1"/>
  <c r="R923" i="1"/>
  <c r="P923" i="1"/>
  <c r="O923" i="1"/>
  <c r="N923" i="1"/>
  <c r="S922" i="1"/>
  <c r="R922" i="1"/>
  <c r="P922" i="1"/>
  <c r="O922" i="1"/>
  <c r="N922" i="1"/>
  <c r="S921" i="1"/>
  <c r="R921" i="1"/>
  <c r="P921" i="1"/>
  <c r="O921" i="1"/>
  <c r="N921" i="1"/>
  <c r="S920" i="1"/>
  <c r="R920" i="1"/>
  <c r="P920" i="1"/>
  <c r="O920" i="1"/>
  <c r="N920" i="1"/>
  <c r="S919" i="1"/>
  <c r="R919" i="1"/>
  <c r="P919" i="1"/>
  <c r="O919" i="1"/>
  <c r="N919" i="1"/>
  <c r="S918" i="1"/>
  <c r="R918" i="1"/>
  <c r="P918" i="1"/>
  <c r="O918" i="1"/>
  <c r="N918" i="1"/>
  <c r="S917" i="1"/>
  <c r="R917" i="1"/>
  <c r="P917" i="1"/>
  <c r="O917" i="1"/>
  <c r="N917" i="1"/>
  <c r="S916" i="1"/>
  <c r="R916" i="1"/>
  <c r="P916" i="1"/>
  <c r="O916" i="1"/>
  <c r="N916" i="1"/>
  <c r="S915" i="1"/>
  <c r="R915" i="1"/>
  <c r="P915" i="1"/>
  <c r="O915" i="1"/>
  <c r="N915" i="1"/>
  <c r="S914" i="1"/>
  <c r="R914" i="1"/>
  <c r="P914" i="1"/>
  <c r="O914" i="1"/>
  <c r="N914" i="1"/>
  <c r="S913" i="1"/>
  <c r="R913" i="1"/>
  <c r="P913" i="1"/>
  <c r="O913" i="1"/>
  <c r="N913" i="1"/>
  <c r="S912" i="1"/>
  <c r="R912" i="1"/>
  <c r="P912" i="1"/>
  <c r="O912" i="1"/>
  <c r="N912" i="1"/>
  <c r="S911" i="1"/>
  <c r="R911" i="1"/>
  <c r="P911" i="1"/>
  <c r="O911" i="1"/>
  <c r="N911" i="1"/>
  <c r="S910" i="1"/>
  <c r="R910" i="1"/>
  <c r="P910" i="1"/>
  <c r="O910" i="1"/>
  <c r="N910" i="1"/>
  <c r="S909" i="1"/>
  <c r="R909" i="1"/>
  <c r="P909" i="1"/>
  <c r="O909" i="1"/>
  <c r="N909" i="1"/>
  <c r="S908" i="1"/>
  <c r="R908" i="1"/>
  <c r="P908" i="1"/>
  <c r="O908" i="1"/>
  <c r="N908" i="1"/>
  <c r="S907" i="1"/>
  <c r="R907" i="1"/>
  <c r="P907" i="1"/>
  <c r="O907" i="1"/>
  <c r="N907" i="1"/>
  <c r="S906" i="1"/>
  <c r="R906" i="1"/>
  <c r="P906" i="1"/>
  <c r="O906" i="1"/>
  <c r="N906" i="1"/>
  <c r="S905" i="1"/>
  <c r="R905" i="1"/>
  <c r="P905" i="1"/>
  <c r="O905" i="1"/>
  <c r="N905" i="1"/>
  <c r="S904" i="1"/>
  <c r="R904" i="1"/>
  <c r="P904" i="1"/>
  <c r="O904" i="1"/>
  <c r="N904" i="1"/>
  <c r="S903" i="1"/>
  <c r="R903" i="1"/>
  <c r="P903" i="1"/>
  <c r="O903" i="1"/>
  <c r="N903" i="1"/>
  <c r="S902" i="1"/>
  <c r="R902" i="1"/>
  <c r="P902" i="1"/>
  <c r="O902" i="1"/>
  <c r="N902" i="1"/>
  <c r="S901" i="1"/>
  <c r="R901" i="1"/>
  <c r="P901" i="1"/>
  <c r="O901" i="1"/>
  <c r="N901" i="1"/>
  <c r="S900" i="1"/>
  <c r="R900" i="1"/>
  <c r="P900" i="1"/>
  <c r="O900" i="1"/>
  <c r="N900" i="1"/>
  <c r="S899" i="1"/>
  <c r="R899" i="1"/>
  <c r="P899" i="1"/>
  <c r="O899" i="1"/>
  <c r="N899" i="1"/>
  <c r="S898" i="1"/>
  <c r="R898" i="1"/>
  <c r="P898" i="1"/>
  <c r="O898" i="1"/>
  <c r="N898" i="1"/>
  <c r="S897" i="1"/>
  <c r="R897" i="1"/>
  <c r="P897" i="1"/>
  <c r="O897" i="1"/>
  <c r="N897" i="1"/>
  <c r="S896" i="1"/>
  <c r="R896" i="1"/>
  <c r="P896" i="1"/>
  <c r="O896" i="1"/>
  <c r="N896" i="1"/>
  <c r="S895" i="1"/>
  <c r="R895" i="1"/>
  <c r="P895" i="1"/>
  <c r="O895" i="1"/>
  <c r="N895" i="1"/>
  <c r="S894" i="1"/>
  <c r="R894" i="1"/>
  <c r="P894" i="1"/>
  <c r="O894" i="1"/>
  <c r="N894" i="1"/>
  <c r="S893" i="1"/>
  <c r="R893" i="1"/>
  <c r="P893" i="1"/>
  <c r="O893" i="1"/>
  <c r="N893" i="1"/>
  <c r="S892" i="1"/>
  <c r="R892" i="1"/>
  <c r="P892" i="1"/>
  <c r="O892" i="1"/>
  <c r="N892" i="1"/>
  <c r="S891" i="1"/>
  <c r="R891" i="1"/>
  <c r="P891" i="1"/>
  <c r="O891" i="1"/>
  <c r="N891" i="1"/>
  <c r="S890" i="1"/>
  <c r="R890" i="1"/>
  <c r="P890" i="1"/>
  <c r="O890" i="1"/>
  <c r="N890" i="1"/>
  <c r="S889" i="1"/>
  <c r="R889" i="1"/>
  <c r="P889" i="1"/>
  <c r="O889" i="1"/>
  <c r="N889" i="1"/>
  <c r="S888" i="1"/>
  <c r="R888" i="1"/>
  <c r="P888" i="1"/>
  <c r="O888" i="1"/>
  <c r="N888" i="1"/>
  <c r="S887" i="1"/>
  <c r="R887" i="1"/>
  <c r="P887" i="1"/>
  <c r="O887" i="1"/>
  <c r="N887" i="1"/>
  <c r="S886" i="1"/>
  <c r="R886" i="1"/>
  <c r="P886" i="1"/>
  <c r="O886" i="1"/>
  <c r="N886" i="1"/>
  <c r="S885" i="1"/>
  <c r="R885" i="1"/>
  <c r="P885" i="1"/>
  <c r="O885" i="1"/>
  <c r="N885" i="1"/>
  <c r="S884" i="1"/>
  <c r="R884" i="1"/>
  <c r="P884" i="1"/>
  <c r="O884" i="1"/>
  <c r="N884" i="1"/>
  <c r="S883" i="1"/>
  <c r="R883" i="1"/>
  <c r="P883" i="1"/>
  <c r="O883" i="1"/>
  <c r="N883" i="1"/>
  <c r="S882" i="1"/>
  <c r="R882" i="1"/>
  <c r="P882" i="1"/>
  <c r="O882" i="1"/>
  <c r="N882" i="1"/>
  <c r="S881" i="1"/>
  <c r="R881" i="1"/>
  <c r="P881" i="1"/>
  <c r="O881" i="1"/>
  <c r="N881" i="1"/>
  <c r="S880" i="1"/>
  <c r="R880" i="1"/>
  <c r="P880" i="1"/>
  <c r="O880" i="1"/>
  <c r="N880" i="1"/>
  <c r="S879" i="1"/>
  <c r="R879" i="1"/>
  <c r="P879" i="1"/>
  <c r="O879" i="1"/>
  <c r="N879" i="1"/>
  <c r="S878" i="1"/>
  <c r="R878" i="1"/>
  <c r="P878" i="1"/>
  <c r="O878" i="1"/>
  <c r="N878" i="1"/>
  <c r="S877" i="1"/>
  <c r="R877" i="1"/>
  <c r="P877" i="1"/>
  <c r="O877" i="1"/>
  <c r="N877" i="1"/>
  <c r="S876" i="1"/>
  <c r="R876" i="1"/>
  <c r="P876" i="1"/>
  <c r="O876" i="1"/>
  <c r="N876" i="1"/>
  <c r="S875" i="1"/>
  <c r="R875" i="1"/>
  <c r="P875" i="1"/>
  <c r="O875" i="1"/>
  <c r="N875" i="1"/>
  <c r="S874" i="1"/>
  <c r="R874" i="1"/>
  <c r="P874" i="1"/>
  <c r="O874" i="1"/>
  <c r="N874" i="1"/>
  <c r="S873" i="1"/>
  <c r="R873" i="1"/>
  <c r="P873" i="1"/>
  <c r="O873" i="1"/>
  <c r="N873" i="1"/>
  <c r="S872" i="1"/>
  <c r="R872" i="1"/>
  <c r="P872" i="1"/>
  <c r="O872" i="1"/>
  <c r="N872" i="1"/>
  <c r="S871" i="1"/>
  <c r="R871" i="1"/>
  <c r="P871" i="1"/>
  <c r="O871" i="1"/>
  <c r="N871" i="1"/>
  <c r="S870" i="1"/>
  <c r="R870" i="1"/>
  <c r="P870" i="1"/>
  <c r="O870" i="1"/>
  <c r="N870" i="1"/>
  <c r="S869" i="1"/>
  <c r="R869" i="1"/>
  <c r="P869" i="1"/>
  <c r="O869" i="1"/>
  <c r="N869" i="1"/>
  <c r="S868" i="1"/>
  <c r="R868" i="1"/>
  <c r="P868" i="1"/>
  <c r="O868" i="1"/>
  <c r="N868" i="1"/>
  <c r="S867" i="1"/>
  <c r="R867" i="1"/>
  <c r="P867" i="1"/>
  <c r="O867" i="1"/>
  <c r="N867" i="1"/>
  <c r="S866" i="1"/>
  <c r="R866" i="1"/>
  <c r="P866" i="1"/>
  <c r="O866" i="1"/>
  <c r="N866" i="1"/>
  <c r="S865" i="1"/>
  <c r="R865" i="1"/>
  <c r="P865" i="1"/>
  <c r="O865" i="1"/>
  <c r="N865" i="1"/>
  <c r="S864" i="1"/>
  <c r="R864" i="1"/>
  <c r="P864" i="1"/>
  <c r="O864" i="1"/>
  <c r="N864" i="1"/>
  <c r="S863" i="1"/>
  <c r="R863" i="1"/>
  <c r="P863" i="1"/>
  <c r="O863" i="1"/>
  <c r="N863" i="1"/>
  <c r="S862" i="1"/>
  <c r="R862" i="1"/>
  <c r="P862" i="1"/>
  <c r="O862" i="1"/>
  <c r="N862" i="1"/>
  <c r="S861" i="1"/>
  <c r="R861" i="1"/>
  <c r="P861" i="1"/>
  <c r="O861" i="1"/>
  <c r="N861" i="1"/>
  <c r="S860" i="1"/>
  <c r="R860" i="1"/>
  <c r="P860" i="1"/>
  <c r="O860" i="1"/>
  <c r="N860" i="1"/>
  <c r="S859" i="1"/>
  <c r="R859" i="1"/>
  <c r="P859" i="1"/>
  <c r="O859" i="1"/>
  <c r="N859" i="1"/>
  <c r="S858" i="1"/>
  <c r="R858" i="1"/>
  <c r="P858" i="1"/>
  <c r="O858" i="1"/>
  <c r="N858" i="1"/>
  <c r="S857" i="1"/>
  <c r="R857" i="1"/>
  <c r="P857" i="1"/>
  <c r="O857" i="1"/>
  <c r="N857" i="1"/>
  <c r="S856" i="1"/>
  <c r="R856" i="1"/>
  <c r="P856" i="1"/>
  <c r="O856" i="1"/>
  <c r="N856" i="1"/>
  <c r="S855" i="1"/>
  <c r="R855" i="1"/>
  <c r="P855" i="1"/>
  <c r="O855" i="1"/>
  <c r="N855" i="1"/>
  <c r="S854" i="1"/>
  <c r="R854" i="1"/>
  <c r="P854" i="1"/>
  <c r="O854" i="1"/>
  <c r="N854" i="1"/>
  <c r="S853" i="1"/>
  <c r="R853" i="1"/>
  <c r="P853" i="1"/>
  <c r="O853" i="1"/>
  <c r="N853" i="1"/>
  <c r="S852" i="1"/>
  <c r="R852" i="1"/>
  <c r="P852" i="1"/>
  <c r="O852" i="1"/>
  <c r="N852" i="1"/>
  <c r="S851" i="1"/>
  <c r="R851" i="1"/>
  <c r="P851" i="1"/>
  <c r="O851" i="1"/>
  <c r="N851" i="1"/>
  <c r="S850" i="1"/>
  <c r="R850" i="1"/>
  <c r="P850" i="1"/>
  <c r="O850" i="1"/>
  <c r="N850" i="1"/>
  <c r="S849" i="1"/>
  <c r="R849" i="1"/>
  <c r="P849" i="1"/>
  <c r="O849" i="1"/>
  <c r="N849" i="1"/>
  <c r="S848" i="1"/>
  <c r="R848" i="1"/>
  <c r="P848" i="1"/>
  <c r="O848" i="1"/>
  <c r="N848" i="1"/>
  <c r="S847" i="1"/>
  <c r="R847" i="1"/>
  <c r="P847" i="1"/>
  <c r="O847" i="1"/>
  <c r="N847" i="1"/>
  <c r="S846" i="1"/>
  <c r="R846" i="1"/>
  <c r="P846" i="1"/>
  <c r="O846" i="1"/>
  <c r="N846" i="1"/>
  <c r="S845" i="1"/>
  <c r="R845" i="1"/>
  <c r="P845" i="1"/>
  <c r="O845" i="1"/>
  <c r="N845" i="1"/>
  <c r="S844" i="1"/>
  <c r="R844" i="1"/>
  <c r="P844" i="1"/>
  <c r="O844" i="1"/>
  <c r="N844" i="1"/>
  <c r="S843" i="1"/>
  <c r="R843" i="1"/>
  <c r="P843" i="1"/>
  <c r="O843" i="1"/>
  <c r="N843" i="1"/>
  <c r="S842" i="1"/>
  <c r="R842" i="1"/>
  <c r="P842" i="1"/>
  <c r="O842" i="1"/>
  <c r="N842" i="1"/>
  <c r="S841" i="1"/>
  <c r="R841" i="1"/>
  <c r="P841" i="1"/>
  <c r="O841" i="1"/>
  <c r="N841" i="1"/>
  <c r="S840" i="1"/>
  <c r="R840" i="1"/>
  <c r="P840" i="1"/>
  <c r="O840" i="1"/>
  <c r="N840" i="1"/>
  <c r="S839" i="1"/>
  <c r="R839" i="1"/>
  <c r="P839" i="1"/>
  <c r="O839" i="1"/>
  <c r="N839" i="1"/>
  <c r="S838" i="1"/>
  <c r="R838" i="1"/>
  <c r="P838" i="1"/>
  <c r="O838" i="1"/>
  <c r="N838" i="1"/>
  <c r="S837" i="1"/>
  <c r="R837" i="1"/>
  <c r="P837" i="1"/>
  <c r="O837" i="1"/>
  <c r="N837" i="1"/>
  <c r="S836" i="1"/>
  <c r="R836" i="1"/>
  <c r="P836" i="1"/>
  <c r="O836" i="1"/>
  <c r="N836" i="1"/>
  <c r="S835" i="1"/>
  <c r="R835" i="1"/>
  <c r="P835" i="1"/>
  <c r="O835" i="1"/>
  <c r="N835" i="1"/>
  <c r="S834" i="1"/>
  <c r="R834" i="1"/>
  <c r="P834" i="1"/>
  <c r="O834" i="1"/>
  <c r="N834" i="1"/>
  <c r="S833" i="1"/>
  <c r="R833" i="1"/>
  <c r="P833" i="1"/>
  <c r="O833" i="1"/>
  <c r="N833" i="1"/>
  <c r="S832" i="1"/>
  <c r="R832" i="1"/>
  <c r="P832" i="1"/>
  <c r="O832" i="1"/>
  <c r="N832" i="1"/>
  <c r="S831" i="1"/>
  <c r="R831" i="1"/>
  <c r="P831" i="1"/>
  <c r="O831" i="1"/>
  <c r="N831" i="1"/>
  <c r="S830" i="1"/>
  <c r="R830" i="1"/>
  <c r="P830" i="1"/>
  <c r="O830" i="1"/>
  <c r="N830" i="1"/>
  <c r="S829" i="1"/>
  <c r="R829" i="1"/>
  <c r="P829" i="1"/>
  <c r="O829" i="1"/>
  <c r="N829" i="1"/>
  <c r="S828" i="1"/>
  <c r="R828" i="1"/>
  <c r="P828" i="1"/>
  <c r="O828" i="1"/>
  <c r="N828" i="1"/>
  <c r="S827" i="1"/>
  <c r="R827" i="1"/>
  <c r="P827" i="1"/>
  <c r="O827" i="1"/>
  <c r="N827" i="1"/>
  <c r="S826" i="1"/>
  <c r="R826" i="1"/>
  <c r="P826" i="1"/>
  <c r="O826" i="1"/>
  <c r="N826" i="1"/>
  <c r="S825" i="1"/>
  <c r="R825" i="1"/>
  <c r="P825" i="1"/>
  <c r="O825" i="1"/>
  <c r="N825" i="1"/>
  <c r="S824" i="1"/>
  <c r="R824" i="1"/>
  <c r="P824" i="1"/>
  <c r="O824" i="1"/>
  <c r="N824" i="1"/>
  <c r="S823" i="1"/>
  <c r="R823" i="1"/>
  <c r="P823" i="1"/>
  <c r="O823" i="1"/>
  <c r="N823" i="1"/>
  <c r="S822" i="1"/>
  <c r="R822" i="1"/>
  <c r="P822" i="1"/>
  <c r="O822" i="1"/>
  <c r="N822" i="1"/>
  <c r="S821" i="1"/>
  <c r="R821" i="1"/>
  <c r="P821" i="1"/>
  <c r="O821" i="1"/>
  <c r="N821" i="1"/>
  <c r="S820" i="1"/>
  <c r="R820" i="1"/>
  <c r="P820" i="1"/>
  <c r="O820" i="1"/>
  <c r="N820" i="1"/>
  <c r="S819" i="1"/>
  <c r="R819" i="1"/>
  <c r="P819" i="1"/>
  <c r="O819" i="1"/>
  <c r="N819" i="1"/>
  <c r="S818" i="1"/>
  <c r="R818" i="1"/>
  <c r="P818" i="1"/>
  <c r="O818" i="1"/>
  <c r="N818" i="1"/>
  <c r="S817" i="1"/>
  <c r="R817" i="1"/>
  <c r="P817" i="1"/>
  <c r="O817" i="1"/>
  <c r="N817" i="1"/>
  <c r="S816" i="1"/>
  <c r="R816" i="1"/>
  <c r="P816" i="1"/>
  <c r="O816" i="1"/>
  <c r="N816" i="1"/>
  <c r="S815" i="1"/>
  <c r="R815" i="1"/>
  <c r="P815" i="1"/>
  <c r="O815" i="1"/>
  <c r="N815" i="1"/>
  <c r="S814" i="1"/>
  <c r="R814" i="1"/>
  <c r="P814" i="1"/>
  <c r="O814" i="1"/>
  <c r="N814" i="1"/>
  <c r="S813" i="1"/>
  <c r="R813" i="1"/>
  <c r="P813" i="1"/>
  <c r="O813" i="1"/>
  <c r="N813" i="1"/>
  <c r="S812" i="1"/>
  <c r="R812" i="1"/>
  <c r="P812" i="1"/>
  <c r="O812" i="1"/>
  <c r="N812" i="1"/>
  <c r="S811" i="1"/>
  <c r="R811" i="1"/>
  <c r="P811" i="1"/>
  <c r="O811" i="1"/>
  <c r="N811" i="1"/>
  <c r="S810" i="1"/>
  <c r="R810" i="1"/>
  <c r="P810" i="1"/>
  <c r="O810" i="1"/>
  <c r="N810" i="1"/>
  <c r="S809" i="1"/>
  <c r="R809" i="1"/>
  <c r="P809" i="1"/>
  <c r="O809" i="1"/>
  <c r="N809" i="1"/>
  <c r="S808" i="1"/>
  <c r="R808" i="1"/>
  <c r="P808" i="1"/>
  <c r="O808" i="1"/>
  <c r="N808" i="1"/>
  <c r="S807" i="1"/>
  <c r="R807" i="1"/>
  <c r="P807" i="1"/>
  <c r="O807" i="1"/>
  <c r="N807" i="1"/>
  <c r="S806" i="1"/>
  <c r="R806" i="1"/>
  <c r="P806" i="1"/>
  <c r="O806" i="1"/>
  <c r="N806" i="1"/>
  <c r="S805" i="1"/>
  <c r="R805" i="1"/>
  <c r="P805" i="1"/>
  <c r="O805" i="1"/>
  <c r="N805" i="1"/>
  <c r="S804" i="1"/>
  <c r="R804" i="1"/>
  <c r="P804" i="1"/>
  <c r="O804" i="1"/>
  <c r="N804" i="1"/>
  <c r="S803" i="1"/>
  <c r="R803" i="1"/>
  <c r="P803" i="1"/>
  <c r="O803" i="1"/>
  <c r="N803" i="1"/>
  <c r="S802" i="1"/>
  <c r="R802" i="1"/>
  <c r="P802" i="1"/>
  <c r="O802" i="1"/>
  <c r="N802" i="1"/>
  <c r="S801" i="1"/>
  <c r="R801" i="1"/>
  <c r="P801" i="1"/>
  <c r="O801" i="1"/>
  <c r="N801" i="1"/>
  <c r="S800" i="1"/>
  <c r="R800" i="1"/>
  <c r="P800" i="1"/>
  <c r="O800" i="1"/>
  <c r="N800" i="1"/>
  <c r="S799" i="1"/>
  <c r="R799" i="1"/>
  <c r="P799" i="1"/>
  <c r="O799" i="1"/>
  <c r="N799" i="1"/>
  <c r="S798" i="1"/>
  <c r="R798" i="1"/>
  <c r="P798" i="1"/>
  <c r="O798" i="1"/>
  <c r="N798" i="1"/>
  <c r="S797" i="1"/>
  <c r="R797" i="1"/>
  <c r="P797" i="1"/>
  <c r="O797" i="1"/>
  <c r="N797" i="1"/>
  <c r="S796" i="1"/>
  <c r="R796" i="1"/>
  <c r="P796" i="1"/>
  <c r="O796" i="1"/>
  <c r="N796" i="1"/>
  <c r="S795" i="1"/>
  <c r="R795" i="1"/>
  <c r="P795" i="1"/>
  <c r="O795" i="1"/>
  <c r="N795" i="1"/>
  <c r="S794" i="1"/>
  <c r="R794" i="1"/>
  <c r="P794" i="1"/>
  <c r="O794" i="1"/>
  <c r="N794" i="1"/>
  <c r="S793" i="1"/>
  <c r="R793" i="1"/>
  <c r="P793" i="1"/>
  <c r="O793" i="1"/>
  <c r="N793" i="1"/>
  <c r="S792" i="1"/>
  <c r="R792" i="1"/>
  <c r="P792" i="1"/>
  <c r="O792" i="1"/>
  <c r="N792" i="1"/>
  <c r="S791" i="1"/>
  <c r="R791" i="1"/>
  <c r="P791" i="1"/>
  <c r="O791" i="1"/>
  <c r="N791" i="1"/>
  <c r="S790" i="1"/>
  <c r="R790" i="1"/>
  <c r="P790" i="1"/>
  <c r="O790" i="1"/>
  <c r="N790" i="1"/>
  <c r="S789" i="1"/>
  <c r="R789" i="1"/>
  <c r="P789" i="1"/>
  <c r="O789" i="1"/>
  <c r="N789" i="1"/>
  <c r="S788" i="1"/>
  <c r="R788" i="1"/>
  <c r="P788" i="1"/>
  <c r="O788" i="1"/>
  <c r="N788" i="1"/>
  <c r="S787" i="1"/>
  <c r="R787" i="1"/>
  <c r="P787" i="1"/>
  <c r="O787" i="1"/>
  <c r="N787" i="1"/>
  <c r="S786" i="1"/>
  <c r="R786" i="1"/>
  <c r="P786" i="1"/>
  <c r="O786" i="1"/>
  <c r="N786" i="1"/>
  <c r="S785" i="1"/>
  <c r="R785" i="1"/>
  <c r="P785" i="1"/>
  <c r="O785" i="1"/>
  <c r="N785" i="1"/>
  <c r="S784" i="1"/>
  <c r="R784" i="1"/>
  <c r="P784" i="1"/>
  <c r="O784" i="1"/>
  <c r="N784" i="1"/>
  <c r="S783" i="1"/>
  <c r="R783" i="1"/>
  <c r="P783" i="1"/>
  <c r="O783" i="1"/>
  <c r="N783" i="1"/>
  <c r="S782" i="1"/>
  <c r="R782" i="1"/>
  <c r="P782" i="1"/>
  <c r="O782" i="1"/>
  <c r="N782" i="1"/>
  <c r="S781" i="1"/>
  <c r="R781" i="1"/>
  <c r="P781" i="1"/>
  <c r="O781" i="1"/>
  <c r="N781" i="1"/>
  <c r="S780" i="1"/>
  <c r="R780" i="1"/>
  <c r="P780" i="1"/>
  <c r="O780" i="1"/>
  <c r="N780" i="1"/>
  <c r="S779" i="1"/>
  <c r="R779" i="1"/>
  <c r="P779" i="1"/>
  <c r="O779" i="1"/>
  <c r="N779" i="1"/>
  <c r="S778" i="1"/>
  <c r="R778" i="1"/>
  <c r="P778" i="1"/>
  <c r="O778" i="1"/>
  <c r="N778" i="1"/>
  <c r="S777" i="1"/>
  <c r="R777" i="1"/>
  <c r="P777" i="1"/>
  <c r="O777" i="1"/>
  <c r="N777" i="1"/>
  <c r="S776" i="1"/>
  <c r="R776" i="1"/>
  <c r="P776" i="1"/>
  <c r="O776" i="1"/>
  <c r="N776" i="1"/>
  <c r="S775" i="1"/>
  <c r="R775" i="1"/>
  <c r="P775" i="1"/>
  <c r="O775" i="1"/>
  <c r="N775" i="1"/>
  <c r="S774" i="1"/>
  <c r="R774" i="1"/>
  <c r="P774" i="1"/>
  <c r="O774" i="1"/>
  <c r="N774" i="1"/>
  <c r="S773" i="1"/>
  <c r="R773" i="1"/>
  <c r="P773" i="1"/>
  <c r="O773" i="1"/>
  <c r="N773" i="1"/>
  <c r="S772" i="1"/>
  <c r="R772" i="1"/>
  <c r="P772" i="1"/>
  <c r="O772" i="1"/>
  <c r="N772" i="1"/>
  <c r="S771" i="1"/>
  <c r="R771" i="1"/>
  <c r="P771" i="1"/>
  <c r="O771" i="1"/>
  <c r="N771" i="1"/>
  <c r="S770" i="1"/>
  <c r="R770" i="1"/>
  <c r="P770" i="1"/>
  <c r="O770" i="1"/>
  <c r="N770" i="1"/>
  <c r="S769" i="1"/>
  <c r="R769" i="1"/>
  <c r="P769" i="1"/>
  <c r="O769" i="1"/>
  <c r="N769" i="1"/>
  <c r="S768" i="1"/>
  <c r="R768" i="1"/>
  <c r="P768" i="1"/>
  <c r="O768" i="1"/>
  <c r="N768" i="1"/>
  <c r="S767" i="1"/>
  <c r="R767" i="1"/>
  <c r="P767" i="1"/>
  <c r="O767" i="1"/>
  <c r="N767" i="1"/>
  <c r="S766" i="1"/>
  <c r="R766" i="1"/>
  <c r="P766" i="1"/>
  <c r="O766" i="1"/>
  <c r="N766" i="1"/>
  <c r="S765" i="1"/>
  <c r="R765" i="1"/>
  <c r="P765" i="1"/>
  <c r="O765" i="1"/>
  <c r="N765" i="1"/>
  <c r="S764" i="1"/>
  <c r="R764" i="1"/>
  <c r="P764" i="1"/>
  <c r="O764" i="1"/>
  <c r="N764" i="1"/>
  <c r="S763" i="1"/>
  <c r="R763" i="1"/>
  <c r="P763" i="1"/>
  <c r="O763" i="1"/>
  <c r="N763" i="1"/>
  <c r="S762" i="1"/>
  <c r="R762" i="1"/>
  <c r="P762" i="1"/>
  <c r="O762" i="1"/>
  <c r="N762" i="1"/>
  <c r="S761" i="1"/>
  <c r="R761" i="1"/>
  <c r="P761" i="1"/>
  <c r="O761" i="1"/>
  <c r="N761" i="1"/>
  <c r="S760" i="1"/>
  <c r="R760" i="1"/>
  <c r="P760" i="1"/>
  <c r="O760" i="1"/>
  <c r="N760" i="1"/>
  <c r="S759" i="1"/>
  <c r="R759" i="1"/>
  <c r="P759" i="1"/>
  <c r="O759" i="1"/>
  <c r="N759" i="1"/>
  <c r="S758" i="1"/>
  <c r="R758" i="1"/>
  <c r="P758" i="1"/>
  <c r="O758" i="1"/>
  <c r="N758" i="1"/>
  <c r="S757" i="1"/>
  <c r="R757" i="1"/>
  <c r="P757" i="1"/>
  <c r="O757" i="1"/>
  <c r="N757" i="1"/>
  <c r="S756" i="1"/>
  <c r="R756" i="1"/>
  <c r="P756" i="1"/>
  <c r="O756" i="1"/>
  <c r="N756" i="1"/>
  <c r="S755" i="1"/>
  <c r="R755" i="1"/>
  <c r="P755" i="1"/>
  <c r="O755" i="1"/>
  <c r="N755" i="1"/>
  <c r="S754" i="1"/>
  <c r="R754" i="1"/>
  <c r="P754" i="1"/>
  <c r="O754" i="1"/>
  <c r="N754" i="1"/>
  <c r="S753" i="1"/>
  <c r="R753" i="1"/>
  <c r="P753" i="1"/>
  <c r="O753" i="1"/>
  <c r="N753" i="1"/>
  <c r="S752" i="1"/>
  <c r="R752" i="1"/>
  <c r="P752" i="1"/>
  <c r="O752" i="1"/>
  <c r="N752" i="1"/>
  <c r="S751" i="1"/>
  <c r="R751" i="1"/>
  <c r="P751" i="1"/>
  <c r="O751" i="1"/>
  <c r="N751" i="1"/>
  <c r="S750" i="1"/>
  <c r="R750" i="1"/>
  <c r="P750" i="1"/>
  <c r="O750" i="1"/>
  <c r="N750" i="1"/>
  <c r="S749" i="1"/>
  <c r="R749" i="1"/>
  <c r="P749" i="1"/>
  <c r="O749" i="1"/>
  <c r="N749" i="1"/>
  <c r="S748" i="1"/>
  <c r="R748" i="1"/>
  <c r="P748" i="1"/>
  <c r="O748" i="1"/>
  <c r="N748" i="1"/>
  <c r="S747" i="1"/>
  <c r="R747" i="1"/>
  <c r="P747" i="1"/>
  <c r="O747" i="1"/>
  <c r="N747" i="1"/>
  <c r="S746" i="1"/>
  <c r="R746" i="1"/>
  <c r="P746" i="1"/>
  <c r="O746" i="1"/>
  <c r="N746" i="1"/>
  <c r="S745" i="1"/>
  <c r="R745" i="1"/>
  <c r="P745" i="1"/>
  <c r="O745" i="1"/>
  <c r="N745" i="1"/>
  <c r="S744" i="1"/>
  <c r="R744" i="1"/>
  <c r="P744" i="1"/>
  <c r="O744" i="1"/>
  <c r="N744" i="1"/>
  <c r="S743" i="1"/>
  <c r="R743" i="1"/>
  <c r="P743" i="1"/>
  <c r="O743" i="1"/>
  <c r="N743" i="1"/>
  <c r="S742" i="1"/>
  <c r="R742" i="1"/>
  <c r="P742" i="1"/>
  <c r="O742" i="1"/>
  <c r="N742" i="1"/>
  <c r="S741" i="1"/>
  <c r="R741" i="1"/>
  <c r="P741" i="1"/>
  <c r="O741" i="1"/>
  <c r="N741" i="1"/>
  <c r="S740" i="1"/>
  <c r="R740" i="1"/>
  <c r="P740" i="1"/>
  <c r="O740" i="1"/>
  <c r="N740" i="1"/>
  <c r="S739" i="1"/>
  <c r="R739" i="1"/>
  <c r="P739" i="1"/>
  <c r="O739" i="1"/>
  <c r="N739" i="1"/>
  <c r="S738" i="1"/>
  <c r="R738" i="1"/>
  <c r="P738" i="1"/>
  <c r="O738" i="1"/>
  <c r="N738" i="1"/>
  <c r="S737" i="1"/>
  <c r="R737" i="1"/>
  <c r="P737" i="1"/>
  <c r="O737" i="1"/>
  <c r="N737" i="1"/>
  <c r="S736" i="1"/>
  <c r="R736" i="1"/>
  <c r="P736" i="1"/>
  <c r="O736" i="1"/>
  <c r="N736" i="1"/>
  <c r="S735" i="1"/>
  <c r="R735" i="1"/>
  <c r="P735" i="1"/>
  <c r="O735" i="1"/>
  <c r="N735" i="1"/>
  <c r="S734" i="1"/>
  <c r="R734" i="1"/>
  <c r="P734" i="1"/>
  <c r="O734" i="1"/>
  <c r="N734" i="1"/>
  <c r="S733" i="1"/>
  <c r="R733" i="1"/>
  <c r="P733" i="1"/>
  <c r="O733" i="1"/>
  <c r="N733" i="1"/>
  <c r="S732" i="1"/>
  <c r="R732" i="1"/>
  <c r="P732" i="1"/>
  <c r="O732" i="1"/>
  <c r="N732" i="1"/>
  <c r="S731" i="1"/>
  <c r="R731" i="1"/>
  <c r="P731" i="1"/>
  <c r="O731" i="1"/>
  <c r="N731" i="1"/>
  <c r="S730" i="1"/>
  <c r="R730" i="1"/>
  <c r="P730" i="1"/>
  <c r="O730" i="1"/>
  <c r="N730" i="1"/>
  <c r="S729" i="1"/>
  <c r="R729" i="1"/>
  <c r="P729" i="1"/>
  <c r="O729" i="1"/>
  <c r="N729" i="1"/>
  <c r="S728" i="1"/>
  <c r="R728" i="1"/>
  <c r="P728" i="1"/>
  <c r="O728" i="1"/>
  <c r="N728" i="1"/>
  <c r="S727" i="1"/>
  <c r="R727" i="1"/>
  <c r="P727" i="1"/>
  <c r="O727" i="1"/>
  <c r="N727" i="1"/>
  <c r="S726" i="1"/>
  <c r="R726" i="1"/>
  <c r="P726" i="1"/>
  <c r="O726" i="1"/>
  <c r="N726" i="1"/>
  <c r="S725" i="1"/>
  <c r="R725" i="1"/>
  <c r="P725" i="1"/>
  <c r="O725" i="1"/>
  <c r="N725" i="1"/>
  <c r="S724" i="1"/>
  <c r="R724" i="1"/>
  <c r="P724" i="1"/>
  <c r="O724" i="1"/>
  <c r="N724" i="1"/>
  <c r="S723" i="1"/>
  <c r="R723" i="1"/>
  <c r="P723" i="1"/>
  <c r="O723" i="1"/>
  <c r="N723" i="1"/>
  <c r="S722" i="1"/>
  <c r="R722" i="1"/>
  <c r="P722" i="1"/>
  <c r="O722" i="1"/>
  <c r="N722" i="1"/>
  <c r="S721" i="1"/>
  <c r="R721" i="1"/>
  <c r="P721" i="1"/>
  <c r="O721" i="1"/>
  <c r="N721" i="1"/>
  <c r="S720" i="1"/>
  <c r="R720" i="1"/>
  <c r="P720" i="1"/>
  <c r="O720" i="1"/>
  <c r="N720" i="1"/>
  <c r="S719" i="1"/>
  <c r="R719" i="1"/>
  <c r="P719" i="1"/>
  <c r="O719" i="1"/>
  <c r="N719" i="1"/>
  <c r="S718" i="1"/>
  <c r="R718" i="1"/>
  <c r="P718" i="1"/>
  <c r="O718" i="1"/>
  <c r="N718" i="1"/>
  <c r="S717" i="1"/>
  <c r="R717" i="1"/>
  <c r="P717" i="1"/>
  <c r="O717" i="1"/>
  <c r="N717" i="1"/>
  <c r="S716" i="1"/>
  <c r="R716" i="1"/>
  <c r="P716" i="1"/>
  <c r="O716" i="1"/>
  <c r="N716" i="1"/>
  <c r="S715" i="1"/>
  <c r="R715" i="1"/>
  <c r="P715" i="1"/>
  <c r="O715" i="1"/>
  <c r="N715" i="1"/>
  <c r="S714" i="1"/>
  <c r="R714" i="1"/>
  <c r="P714" i="1"/>
  <c r="O714" i="1"/>
  <c r="N714" i="1"/>
  <c r="S713" i="1"/>
  <c r="R713" i="1"/>
  <c r="P713" i="1"/>
  <c r="O713" i="1"/>
  <c r="N713" i="1"/>
  <c r="S712" i="1"/>
  <c r="R712" i="1"/>
  <c r="P712" i="1"/>
  <c r="O712" i="1"/>
  <c r="N712" i="1"/>
  <c r="S711" i="1"/>
  <c r="R711" i="1"/>
  <c r="P711" i="1"/>
  <c r="O711" i="1"/>
  <c r="N711" i="1"/>
  <c r="S710" i="1"/>
  <c r="R710" i="1"/>
  <c r="P710" i="1"/>
  <c r="O710" i="1"/>
  <c r="N710" i="1"/>
  <c r="S709" i="1"/>
  <c r="R709" i="1"/>
  <c r="P709" i="1"/>
  <c r="O709" i="1"/>
  <c r="N709" i="1"/>
  <c r="S708" i="1"/>
  <c r="R708" i="1"/>
  <c r="P708" i="1"/>
  <c r="O708" i="1"/>
  <c r="N708" i="1"/>
  <c r="S707" i="1"/>
  <c r="R707" i="1"/>
  <c r="P707" i="1"/>
  <c r="O707" i="1"/>
  <c r="N707" i="1"/>
  <c r="S706" i="1"/>
  <c r="R706" i="1"/>
  <c r="P706" i="1"/>
  <c r="O706" i="1"/>
  <c r="N706" i="1"/>
  <c r="S705" i="1"/>
  <c r="R705" i="1"/>
  <c r="P705" i="1"/>
  <c r="O705" i="1"/>
  <c r="N705" i="1"/>
  <c r="S704" i="1"/>
  <c r="R704" i="1"/>
  <c r="P704" i="1"/>
  <c r="O704" i="1"/>
  <c r="N704" i="1"/>
  <c r="S703" i="1"/>
  <c r="R703" i="1"/>
  <c r="P703" i="1"/>
  <c r="O703" i="1"/>
  <c r="N703" i="1"/>
  <c r="S702" i="1"/>
  <c r="R702" i="1"/>
  <c r="P702" i="1"/>
  <c r="O702" i="1"/>
  <c r="N702" i="1"/>
  <c r="S701" i="1"/>
  <c r="R701" i="1"/>
  <c r="P701" i="1"/>
  <c r="O701" i="1"/>
  <c r="N701" i="1"/>
  <c r="S700" i="1"/>
  <c r="R700" i="1"/>
  <c r="P700" i="1"/>
  <c r="O700" i="1"/>
  <c r="N700" i="1"/>
  <c r="S699" i="1"/>
  <c r="R699" i="1"/>
  <c r="P699" i="1"/>
  <c r="O699" i="1"/>
  <c r="N699" i="1"/>
  <c r="S698" i="1"/>
  <c r="R698" i="1"/>
  <c r="P698" i="1"/>
  <c r="O698" i="1"/>
  <c r="N698" i="1"/>
  <c r="S697" i="1"/>
  <c r="R697" i="1"/>
  <c r="P697" i="1"/>
  <c r="O697" i="1"/>
  <c r="N697" i="1"/>
  <c r="S696" i="1"/>
  <c r="R696" i="1"/>
  <c r="P696" i="1"/>
  <c r="O696" i="1"/>
  <c r="N696" i="1"/>
  <c r="S695" i="1"/>
  <c r="R695" i="1"/>
  <c r="P695" i="1"/>
  <c r="O695" i="1"/>
  <c r="N695" i="1"/>
  <c r="S694" i="1"/>
  <c r="R694" i="1"/>
  <c r="P694" i="1"/>
  <c r="O694" i="1"/>
  <c r="N694" i="1"/>
  <c r="S693" i="1"/>
  <c r="R693" i="1"/>
  <c r="P693" i="1"/>
  <c r="O693" i="1"/>
  <c r="N693" i="1"/>
  <c r="S692" i="1"/>
  <c r="R692" i="1"/>
  <c r="P692" i="1"/>
  <c r="O692" i="1"/>
  <c r="N692" i="1"/>
  <c r="S691" i="1"/>
  <c r="R691" i="1"/>
  <c r="P691" i="1"/>
  <c r="O691" i="1"/>
  <c r="N691" i="1"/>
  <c r="S690" i="1"/>
  <c r="R690" i="1"/>
  <c r="P690" i="1"/>
  <c r="O690" i="1"/>
  <c r="N690" i="1"/>
  <c r="S689" i="1"/>
  <c r="R689" i="1"/>
  <c r="P689" i="1"/>
  <c r="O689" i="1"/>
  <c r="N689" i="1"/>
  <c r="S688" i="1"/>
  <c r="R688" i="1"/>
  <c r="P688" i="1"/>
  <c r="O688" i="1"/>
  <c r="N688" i="1"/>
  <c r="S687" i="1"/>
  <c r="R687" i="1"/>
  <c r="P687" i="1"/>
  <c r="O687" i="1"/>
  <c r="N687" i="1"/>
  <c r="S686" i="1"/>
  <c r="R686" i="1"/>
  <c r="P686" i="1"/>
  <c r="O686" i="1"/>
  <c r="N686" i="1"/>
  <c r="S685" i="1"/>
  <c r="R685" i="1"/>
  <c r="P685" i="1"/>
  <c r="O685" i="1"/>
  <c r="N685" i="1"/>
  <c r="S684" i="1"/>
  <c r="R684" i="1"/>
  <c r="P684" i="1"/>
  <c r="O684" i="1"/>
  <c r="N684" i="1"/>
  <c r="S683" i="1"/>
  <c r="R683" i="1"/>
  <c r="P683" i="1"/>
  <c r="O683" i="1"/>
  <c r="N683" i="1"/>
  <c r="S682" i="1"/>
  <c r="R682" i="1"/>
  <c r="P682" i="1"/>
  <c r="O682" i="1"/>
  <c r="N682" i="1"/>
  <c r="S681" i="1"/>
  <c r="R681" i="1"/>
  <c r="P681" i="1"/>
  <c r="O681" i="1"/>
  <c r="N681" i="1"/>
  <c r="S680" i="1"/>
  <c r="R680" i="1"/>
  <c r="P680" i="1"/>
  <c r="O680" i="1"/>
  <c r="N680" i="1"/>
  <c r="S679" i="1"/>
  <c r="R679" i="1"/>
  <c r="P679" i="1"/>
  <c r="O679" i="1"/>
  <c r="N679" i="1"/>
  <c r="S678" i="1"/>
  <c r="R678" i="1"/>
  <c r="P678" i="1"/>
  <c r="O678" i="1"/>
  <c r="N678" i="1"/>
  <c r="S677" i="1"/>
  <c r="R677" i="1"/>
  <c r="P677" i="1"/>
  <c r="O677" i="1"/>
  <c r="N677" i="1"/>
  <c r="S676" i="1"/>
  <c r="R676" i="1"/>
  <c r="P676" i="1"/>
  <c r="O676" i="1"/>
  <c r="N676" i="1"/>
  <c r="S675" i="1"/>
  <c r="R675" i="1"/>
  <c r="P675" i="1"/>
  <c r="O675" i="1"/>
  <c r="N675" i="1"/>
  <c r="S674" i="1"/>
  <c r="R674" i="1"/>
  <c r="P674" i="1"/>
  <c r="O674" i="1"/>
  <c r="N674" i="1"/>
  <c r="S673" i="1"/>
  <c r="R673" i="1"/>
  <c r="P673" i="1"/>
  <c r="O673" i="1"/>
  <c r="N673" i="1"/>
  <c r="S672" i="1"/>
  <c r="R672" i="1"/>
  <c r="P672" i="1"/>
  <c r="O672" i="1"/>
  <c r="N672" i="1"/>
  <c r="S671" i="1"/>
  <c r="R671" i="1"/>
  <c r="P671" i="1"/>
  <c r="O671" i="1"/>
  <c r="N671" i="1"/>
  <c r="S670" i="1"/>
  <c r="R670" i="1"/>
  <c r="P670" i="1"/>
  <c r="O670" i="1"/>
  <c r="N670" i="1"/>
  <c r="S669" i="1"/>
  <c r="R669" i="1"/>
  <c r="P669" i="1"/>
  <c r="O669" i="1"/>
  <c r="N669" i="1"/>
  <c r="S668" i="1"/>
  <c r="R668" i="1"/>
  <c r="P668" i="1"/>
  <c r="O668" i="1"/>
  <c r="N668" i="1"/>
  <c r="S667" i="1"/>
  <c r="R667" i="1"/>
  <c r="P667" i="1"/>
  <c r="O667" i="1"/>
  <c r="N667" i="1"/>
  <c r="S666" i="1"/>
  <c r="R666" i="1"/>
  <c r="P666" i="1"/>
  <c r="O666" i="1"/>
  <c r="N666" i="1"/>
  <c r="S665" i="1"/>
  <c r="R665" i="1"/>
  <c r="P665" i="1"/>
  <c r="O665" i="1"/>
  <c r="N665" i="1"/>
  <c r="S664" i="1"/>
  <c r="R664" i="1"/>
  <c r="P664" i="1"/>
  <c r="O664" i="1"/>
  <c r="N664" i="1"/>
  <c r="S663" i="1"/>
  <c r="R663" i="1"/>
  <c r="P663" i="1"/>
  <c r="O663" i="1"/>
  <c r="N663" i="1"/>
  <c r="S662" i="1"/>
  <c r="R662" i="1"/>
  <c r="P662" i="1"/>
  <c r="O662" i="1"/>
  <c r="N662" i="1"/>
  <c r="S661" i="1"/>
  <c r="R661" i="1"/>
  <c r="P661" i="1"/>
  <c r="O661" i="1"/>
  <c r="N661" i="1"/>
  <c r="S660" i="1"/>
  <c r="R660" i="1"/>
  <c r="P660" i="1"/>
  <c r="O660" i="1"/>
  <c r="N660" i="1"/>
  <c r="S659" i="1"/>
  <c r="R659" i="1"/>
  <c r="P659" i="1"/>
  <c r="O659" i="1"/>
  <c r="N659" i="1"/>
  <c r="S658" i="1"/>
  <c r="R658" i="1"/>
  <c r="P658" i="1"/>
  <c r="O658" i="1"/>
  <c r="N658" i="1"/>
  <c r="S657" i="1"/>
  <c r="R657" i="1"/>
  <c r="P657" i="1"/>
  <c r="O657" i="1"/>
  <c r="N657" i="1"/>
  <c r="S656" i="1"/>
  <c r="R656" i="1"/>
  <c r="P656" i="1"/>
  <c r="O656" i="1"/>
  <c r="N656" i="1"/>
  <c r="S655" i="1"/>
  <c r="R655" i="1"/>
  <c r="P655" i="1"/>
  <c r="O655" i="1"/>
  <c r="N655" i="1"/>
  <c r="S654" i="1"/>
  <c r="R654" i="1"/>
  <c r="P654" i="1"/>
  <c r="O654" i="1"/>
  <c r="N654" i="1"/>
  <c r="S653" i="1"/>
  <c r="R653" i="1"/>
  <c r="P653" i="1"/>
  <c r="O653" i="1"/>
  <c r="N653" i="1"/>
  <c r="S652" i="1"/>
  <c r="R652" i="1"/>
  <c r="P652" i="1"/>
  <c r="O652" i="1"/>
  <c r="N652" i="1"/>
  <c r="S651" i="1"/>
  <c r="R651" i="1"/>
  <c r="P651" i="1"/>
  <c r="O651" i="1"/>
  <c r="N651" i="1"/>
  <c r="S650" i="1"/>
  <c r="R650" i="1"/>
  <c r="P650" i="1"/>
  <c r="O650" i="1"/>
  <c r="N650" i="1"/>
  <c r="S649" i="1"/>
  <c r="R649" i="1"/>
  <c r="P649" i="1"/>
  <c r="O649" i="1"/>
  <c r="N649" i="1"/>
  <c r="S648" i="1"/>
  <c r="R648" i="1"/>
  <c r="P648" i="1"/>
  <c r="O648" i="1"/>
  <c r="N648" i="1"/>
  <c r="S647" i="1"/>
  <c r="R647" i="1"/>
  <c r="P647" i="1"/>
  <c r="O647" i="1"/>
  <c r="N647" i="1"/>
  <c r="S646" i="1"/>
  <c r="R646" i="1"/>
  <c r="P646" i="1"/>
  <c r="O646" i="1"/>
  <c r="N646" i="1"/>
  <c r="S645" i="1"/>
  <c r="R645" i="1"/>
  <c r="P645" i="1"/>
  <c r="O645" i="1"/>
  <c r="N645" i="1"/>
  <c r="S644" i="1"/>
  <c r="R644" i="1"/>
  <c r="P644" i="1"/>
  <c r="O644" i="1"/>
  <c r="N644" i="1"/>
  <c r="S643" i="1"/>
  <c r="R643" i="1"/>
  <c r="P643" i="1"/>
  <c r="O643" i="1"/>
  <c r="N643" i="1"/>
  <c r="S642" i="1"/>
  <c r="R642" i="1"/>
  <c r="P642" i="1"/>
  <c r="O642" i="1"/>
  <c r="N642" i="1"/>
  <c r="S641" i="1"/>
  <c r="R641" i="1"/>
  <c r="P641" i="1"/>
  <c r="O641" i="1"/>
  <c r="N641" i="1"/>
  <c r="S640" i="1"/>
  <c r="R640" i="1"/>
  <c r="P640" i="1"/>
  <c r="O640" i="1"/>
  <c r="N640" i="1"/>
  <c r="S639" i="1"/>
  <c r="R639" i="1"/>
  <c r="P639" i="1"/>
  <c r="O639" i="1"/>
  <c r="N639" i="1"/>
  <c r="S638" i="1"/>
  <c r="R638" i="1"/>
  <c r="P638" i="1"/>
  <c r="O638" i="1"/>
  <c r="N638" i="1"/>
  <c r="S637" i="1"/>
  <c r="R637" i="1"/>
  <c r="P637" i="1"/>
  <c r="O637" i="1"/>
  <c r="N637" i="1"/>
  <c r="S636" i="1"/>
  <c r="R636" i="1"/>
  <c r="P636" i="1"/>
  <c r="O636" i="1"/>
  <c r="N636" i="1"/>
  <c r="S635" i="1"/>
  <c r="R635" i="1"/>
  <c r="P635" i="1"/>
  <c r="O635" i="1"/>
  <c r="N635" i="1"/>
  <c r="S634" i="1"/>
  <c r="R634" i="1"/>
  <c r="P634" i="1"/>
  <c r="O634" i="1"/>
  <c r="N634" i="1"/>
  <c r="S633" i="1"/>
  <c r="R633" i="1"/>
  <c r="P633" i="1"/>
  <c r="O633" i="1"/>
  <c r="N633" i="1"/>
  <c r="S632" i="1"/>
  <c r="R632" i="1"/>
  <c r="P632" i="1"/>
  <c r="O632" i="1"/>
  <c r="N632" i="1"/>
  <c r="S631" i="1"/>
  <c r="R631" i="1"/>
  <c r="P631" i="1"/>
  <c r="O631" i="1"/>
  <c r="N631" i="1"/>
  <c r="S630" i="1"/>
  <c r="R630" i="1"/>
  <c r="P630" i="1"/>
  <c r="O630" i="1"/>
  <c r="N630" i="1"/>
  <c r="S629" i="1"/>
  <c r="R629" i="1"/>
  <c r="P629" i="1"/>
  <c r="O629" i="1"/>
  <c r="N629" i="1"/>
  <c r="S628" i="1"/>
  <c r="R628" i="1"/>
  <c r="P628" i="1"/>
  <c r="O628" i="1"/>
  <c r="N628" i="1"/>
  <c r="S627" i="1"/>
  <c r="R627" i="1"/>
  <c r="P627" i="1"/>
  <c r="O627" i="1"/>
  <c r="N627" i="1"/>
  <c r="S626" i="1"/>
  <c r="R626" i="1"/>
  <c r="P626" i="1"/>
  <c r="O626" i="1"/>
  <c r="N626" i="1"/>
  <c r="S625" i="1"/>
  <c r="R625" i="1"/>
  <c r="P625" i="1"/>
  <c r="O625" i="1"/>
  <c r="N625" i="1"/>
  <c r="S624" i="1"/>
  <c r="R624" i="1"/>
  <c r="P624" i="1"/>
  <c r="O624" i="1"/>
  <c r="N624" i="1"/>
  <c r="S623" i="1"/>
  <c r="R623" i="1"/>
  <c r="P623" i="1"/>
  <c r="O623" i="1"/>
  <c r="N623" i="1"/>
  <c r="S622" i="1"/>
  <c r="R622" i="1"/>
  <c r="P622" i="1"/>
  <c r="O622" i="1"/>
  <c r="N622" i="1"/>
  <c r="S621" i="1"/>
  <c r="R621" i="1"/>
  <c r="P621" i="1"/>
  <c r="O621" i="1"/>
  <c r="N621" i="1"/>
  <c r="S620" i="1"/>
  <c r="R620" i="1"/>
  <c r="P620" i="1"/>
  <c r="O620" i="1"/>
  <c r="N620" i="1"/>
  <c r="S619" i="1"/>
  <c r="R619" i="1"/>
  <c r="P619" i="1"/>
  <c r="O619" i="1"/>
  <c r="N619" i="1"/>
  <c r="S618" i="1"/>
  <c r="R618" i="1"/>
  <c r="P618" i="1"/>
  <c r="O618" i="1"/>
  <c r="N618" i="1"/>
  <c r="S617" i="1"/>
  <c r="R617" i="1"/>
  <c r="P617" i="1"/>
  <c r="O617" i="1"/>
  <c r="N617" i="1"/>
  <c r="S616" i="1"/>
  <c r="R616" i="1"/>
  <c r="P616" i="1"/>
  <c r="O616" i="1"/>
  <c r="N616" i="1"/>
  <c r="S615" i="1"/>
  <c r="R615" i="1"/>
  <c r="P615" i="1"/>
  <c r="O615" i="1"/>
  <c r="N615" i="1"/>
  <c r="S614" i="1"/>
  <c r="R614" i="1"/>
  <c r="P614" i="1"/>
  <c r="O614" i="1"/>
  <c r="N614" i="1"/>
  <c r="S613" i="1"/>
  <c r="R613" i="1"/>
  <c r="P613" i="1"/>
  <c r="O613" i="1"/>
  <c r="N613" i="1"/>
  <c r="S612" i="1"/>
  <c r="R612" i="1"/>
  <c r="P612" i="1"/>
  <c r="O612" i="1"/>
  <c r="N612" i="1"/>
  <c r="S611" i="1"/>
  <c r="R611" i="1"/>
  <c r="P611" i="1"/>
  <c r="O611" i="1"/>
  <c r="N611" i="1"/>
  <c r="S610" i="1"/>
  <c r="R610" i="1"/>
  <c r="P610" i="1"/>
  <c r="O610" i="1"/>
  <c r="N610" i="1"/>
  <c r="S609" i="1"/>
  <c r="R609" i="1"/>
  <c r="P609" i="1"/>
  <c r="O609" i="1"/>
  <c r="N609" i="1"/>
  <c r="S608" i="1"/>
  <c r="R608" i="1"/>
  <c r="P608" i="1"/>
  <c r="O608" i="1"/>
  <c r="N608" i="1"/>
  <c r="S607" i="1"/>
  <c r="R607" i="1"/>
  <c r="P607" i="1"/>
  <c r="O607" i="1"/>
  <c r="N607" i="1"/>
  <c r="S606" i="1"/>
  <c r="R606" i="1"/>
  <c r="P606" i="1"/>
  <c r="O606" i="1"/>
  <c r="N606" i="1"/>
  <c r="S605" i="1"/>
  <c r="R605" i="1"/>
  <c r="P605" i="1"/>
  <c r="O605" i="1"/>
  <c r="N605" i="1"/>
  <c r="S604" i="1"/>
  <c r="R604" i="1"/>
  <c r="P604" i="1"/>
  <c r="O604" i="1"/>
  <c r="N604" i="1"/>
  <c r="S603" i="1"/>
  <c r="R603" i="1"/>
  <c r="P603" i="1"/>
  <c r="O603" i="1"/>
  <c r="N603" i="1"/>
  <c r="S602" i="1"/>
  <c r="R602" i="1"/>
  <c r="P602" i="1"/>
  <c r="O602" i="1"/>
  <c r="N602" i="1"/>
  <c r="S601" i="1"/>
  <c r="R601" i="1"/>
  <c r="P601" i="1"/>
  <c r="O601" i="1"/>
  <c r="N601" i="1"/>
  <c r="S600" i="1"/>
  <c r="R600" i="1"/>
  <c r="P600" i="1"/>
  <c r="O600" i="1"/>
  <c r="N600" i="1"/>
  <c r="S599" i="1"/>
  <c r="R599" i="1"/>
  <c r="P599" i="1"/>
  <c r="O599" i="1"/>
  <c r="N599" i="1"/>
  <c r="S598" i="1"/>
  <c r="R598" i="1"/>
  <c r="P598" i="1"/>
  <c r="O598" i="1"/>
  <c r="N598" i="1"/>
  <c r="S597" i="1"/>
  <c r="R597" i="1"/>
  <c r="P597" i="1"/>
  <c r="O597" i="1"/>
  <c r="N597" i="1"/>
  <c r="S596" i="1"/>
  <c r="R596" i="1"/>
  <c r="P596" i="1"/>
  <c r="O596" i="1"/>
  <c r="N596" i="1"/>
  <c r="S595" i="1"/>
  <c r="R595" i="1"/>
  <c r="P595" i="1"/>
  <c r="O595" i="1"/>
  <c r="N595" i="1"/>
  <c r="S594" i="1"/>
  <c r="R594" i="1"/>
  <c r="P594" i="1"/>
  <c r="O594" i="1"/>
  <c r="N594" i="1"/>
  <c r="S593" i="1"/>
  <c r="R593" i="1"/>
  <c r="P593" i="1"/>
  <c r="O593" i="1"/>
  <c r="N593" i="1"/>
  <c r="S592" i="1"/>
  <c r="R592" i="1"/>
  <c r="P592" i="1"/>
  <c r="O592" i="1"/>
  <c r="N592" i="1"/>
  <c r="S591" i="1"/>
  <c r="R591" i="1"/>
  <c r="P591" i="1"/>
  <c r="O591" i="1"/>
  <c r="N591" i="1"/>
  <c r="S590" i="1"/>
  <c r="R590" i="1"/>
  <c r="P590" i="1"/>
  <c r="O590" i="1"/>
  <c r="N590" i="1"/>
  <c r="S589" i="1"/>
  <c r="R589" i="1"/>
  <c r="P589" i="1"/>
  <c r="O589" i="1"/>
  <c r="N589" i="1"/>
  <c r="S588" i="1"/>
  <c r="R588" i="1"/>
  <c r="P588" i="1"/>
  <c r="O588" i="1"/>
  <c r="N588" i="1"/>
  <c r="S587" i="1"/>
  <c r="R587" i="1"/>
  <c r="P587" i="1"/>
  <c r="O587" i="1"/>
  <c r="N587" i="1"/>
  <c r="S586" i="1"/>
  <c r="R586" i="1"/>
  <c r="P586" i="1"/>
  <c r="O586" i="1"/>
  <c r="N586" i="1"/>
  <c r="S585" i="1"/>
  <c r="R585" i="1"/>
  <c r="P585" i="1"/>
  <c r="O585" i="1"/>
  <c r="N585" i="1"/>
  <c r="S584" i="1"/>
  <c r="R584" i="1"/>
  <c r="P584" i="1"/>
  <c r="O584" i="1"/>
  <c r="N584" i="1"/>
  <c r="S583" i="1"/>
  <c r="R583" i="1"/>
  <c r="P583" i="1"/>
  <c r="O583" i="1"/>
  <c r="N583" i="1"/>
  <c r="S582" i="1"/>
  <c r="R582" i="1"/>
  <c r="P582" i="1"/>
  <c r="O582" i="1"/>
  <c r="N582" i="1"/>
  <c r="S581" i="1"/>
  <c r="R581" i="1"/>
  <c r="P581" i="1"/>
  <c r="O581" i="1"/>
  <c r="N581" i="1"/>
  <c r="S580" i="1"/>
  <c r="R580" i="1"/>
  <c r="P580" i="1"/>
  <c r="O580" i="1"/>
  <c r="N580" i="1"/>
  <c r="S579" i="1"/>
  <c r="R579" i="1"/>
  <c r="P579" i="1"/>
  <c r="O579" i="1"/>
  <c r="N579" i="1"/>
  <c r="S578" i="1"/>
  <c r="R578" i="1"/>
  <c r="P578" i="1"/>
  <c r="O578" i="1"/>
  <c r="N578" i="1"/>
  <c r="S577" i="1"/>
  <c r="R577" i="1"/>
  <c r="P577" i="1"/>
  <c r="O577" i="1"/>
  <c r="N577" i="1"/>
  <c r="S576" i="1"/>
  <c r="R576" i="1"/>
  <c r="P576" i="1"/>
  <c r="O576" i="1"/>
  <c r="N576" i="1"/>
  <c r="S575" i="1"/>
  <c r="R575" i="1"/>
  <c r="P575" i="1"/>
  <c r="O575" i="1"/>
  <c r="N575" i="1"/>
  <c r="S574" i="1"/>
  <c r="R574" i="1"/>
  <c r="P574" i="1"/>
  <c r="O574" i="1"/>
  <c r="N574" i="1"/>
  <c r="S573" i="1"/>
  <c r="R573" i="1"/>
  <c r="P573" i="1"/>
  <c r="O573" i="1"/>
  <c r="N573" i="1"/>
  <c r="S572" i="1"/>
  <c r="R572" i="1"/>
  <c r="P572" i="1"/>
  <c r="O572" i="1"/>
  <c r="N572" i="1"/>
  <c r="S571" i="1"/>
  <c r="R571" i="1"/>
  <c r="P571" i="1"/>
  <c r="O571" i="1"/>
  <c r="N571" i="1"/>
  <c r="S570" i="1"/>
  <c r="R570" i="1"/>
  <c r="P570" i="1"/>
  <c r="O570" i="1"/>
  <c r="N570" i="1"/>
  <c r="S569" i="1"/>
  <c r="R569" i="1"/>
  <c r="P569" i="1"/>
  <c r="O569" i="1"/>
  <c r="N569" i="1"/>
  <c r="S568" i="1"/>
  <c r="R568" i="1"/>
  <c r="P568" i="1"/>
  <c r="O568" i="1"/>
  <c r="N568" i="1"/>
  <c r="S567" i="1"/>
  <c r="R567" i="1"/>
  <c r="P567" i="1"/>
  <c r="O567" i="1"/>
  <c r="N567" i="1"/>
  <c r="S566" i="1"/>
  <c r="R566" i="1"/>
  <c r="P566" i="1"/>
  <c r="O566" i="1"/>
  <c r="N566" i="1"/>
  <c r="S565" i="1"/>
  <c r="R565" i="1"/>
  <c r="P565" i="1"/>
  <c r="O565" i="1"/>
  <c r="N565" i="1"/>
  <c r="S564" i="1"/>
  <c r="R564" i="1"/>
  <c r="P564" i="1"/>
  <c r="O564" i="1"/>
  <c r="N564" i="1"/>
  <c r="S563" i="1"/>
  <c r="R563" i="1"/>
  <c r="P563" i="1"/>
  <c r="O563" i="1"/>
  <c r="N563" i="1"/>
  <c r="S562" i="1"/>
  <c r="R562" i="1"/>
  <c r="P562" i="1"/>
  <c r="O562" i="1"/>
  <c r="N562" i="1"/>
  <c r="S561" i="1"/>
  <c r="R561" i="1"/>
  <c r="P561" i="1"/>
  <c r="O561" i="1"/>
  <c r="N561" i="1"/>
  <c r="S560" i="1"/>
  <c r="R560" i="1"/>
  <c r="P560" i="1"/>
  <c r="O560" i="1"/>
  <c r="N560" i="1"/>
  <c r="S559" i="1"/>
  <c r="R559" i="1"/>
  <c r="P559" i="1"/>
  <c r="O559" i="1"/>
  <c r="N559" i="1"/>
  <c r="S558" i="1"/>
  <c r="R558" i="1"/>
  <c r="P558" i="1"/>
  <c r="O558" i="1"/>
  <c r="N558" i="1"/>
  <c r="S557" i="1"/>
  <c r="R557" i="1"/>
  <c r="P557" i="1"/>
  <c r="O557" i="1"/>
  <c r="N557" i="1"/>
  <c r="S556" i="1"/>
  <c r="R556" i="1"/>
  <c r="P556" i="1"/>
  <c r="O556" i="1"/>
  <c r="N556" i="1"/>
  <c r="S555" i="1"/>
  <c r="R555" i="1"/>
  <c r="P555" i="1"/>
  <c r="O555" i="1"/>
  <c r="N555" i="1"/>
  <c r="S554" i="1"/>
  <c r="R554" i="1"/>
  <c r="P554" i="1"/>
  <c r="O554" i="1"/>
  <c r="N554" i="1"/>
  <c r="S553" i="1"/>
  <c r="R553" i="1"/>
  <c r="P553" i="1"/>
  <c r="O553" i="1"/>
  <c r="N553" i="1"/>
  <c r="S552" i="1"/>
  <c r="R552" i="1"/>
  <c r="P552" i="1"/>
  <c r="O552" i="1"/>
  <c r="N552" i="1"/>
  <c r="S551" i="1"/>
  <c r="R551" i="1"/>
  <c r="P551" i="1"/>
  <c r="O551" i="1"/>
  <c r="N551" i="1"/>
  <c r="S550" i="1"/>
  <c r="R550" i="1"/>
  <c r="P550" i="1"/>
  <c r="O550" i="1"/>
  <c r="N550" i="1"/>
  <c r="S549" i="1"/>
  <c r="R549" i="1"/>
  <c r="P549" i="1"/>
  <c r="O549" i="1"/>
  <c r="N549" i="1"/>
  <c r="S548" i="1"/>
  <c r="R548" i="1"/>
  <c r="P548" i="1"/>
  <c r="O548" i="1"/>
  <c r="N548" i="1"/>
  <c r="S547" i="1"/>
  <c r="R547" i="1"/>
  <c r="P547" i="1"/>
  <c r="O547" i="1"/>
  <c r="N547" i="1"/>
  <c r="S546" i="1"/>
  <c r="R546" i="1"/>
  <c r="P546" i="1"/>
  <c r="O546" i="1"/>
  <c r="N546" i="1"/>
  <c r="S545" i="1"/>
  <c r="R545" i="1"/>
  <c r="P545" i="1"/>
  <c r="O545" i="1"/>
  <c r="N545" i="1"/>
  <c r="S544" i="1"/>
  <c r="R544" i="1"/>
  <c r="P544" i="1"/>
  <c r="O544" i="1"/>
  <c r="N544" i="1"/>
  <c r="S543" i="1"/>
  <c r="R543" i="1"/>
  <c r="P543" i="1"/>
  <c r="O543" i="1"/>
  <c r="N543" i="1"/>
  <c r="S542" i="1"/>
  <c r="R542" i="1"/>
  <c r="P542" i="1"/>
  <c r="O542" i="1"/>
  <c r="N542" i="1"/>
  <c r="S541" i="1"/>
  <c r="R541" i="1"/>
  <c r="P541" i="1"/>
  <c r="O541" i="1"/>
  <c r="N541" i="1"/>
  <c r="S540" i="1"/>
  <c r="R540" i="1"/>
  <c r="P540" i="1"/>
  <c r="O540" i="1"/>
  <c r="N540" i="1"/>
  <c r="S539" i="1"/>
  <c r="R539" i="1"/>
  <c r="P539" i="1"/>
  <c r="O539" i="1"/>
  <c r="N539" i="1"/>
  <c r="S538" i="1"/>
  <c r="R538" i="1"/>
  <c r="P538" i="1"/>
  <c r="O538" i="1"/>
  <c r="N538" i="1"/>
  <c r="S537" i="1"/>
  <c r="R537" i="1"/>
  <c r="P537" i="1"/>
  <c r="O537" i="1"/>
  <c r="N537" i="1"/>
  <c r="S536" i="1"/>
  <c r="R536" i="1"/>
  <c r="P536" i="1"/>
  <c r="O536" i="1"/>
  <c r="N536" i="1"/>
  <c r="S535" i="1"/>
  <c r="R535" i="1"/>
  <c r="P535" i="1"/>
  <c r="O535" i="1"/>
  <c r="N535" i="1"/>
  <c r="S534" i="1"/>
  <c r="R534" i="1"/>
  <c r="P534" i="1"/>
  <c r="O534" i="1"/>
  <c r="N534" i="1"/>
  <c r="S533" i="1"/>
  <c r="R533" i="1"/>
  <c r="P533" i="1"/>
  <c r="O533" i="1"/>
  <c r="N533" i="1"/>
  <c r="S532" i="1"/>
  <c r="R532" i="1"/>
  <c r="P532" i="1"/>
  <c r="O532" i="1"/>
  <c r="N532" i="1"/>
  <c r="S531" i="1"/>
  <c r="R531" i="1"/>
  <c r="P531" i="1"/>
  <c r="O531" i="1"/>
  <c r="N531" i="1"/>
  <c r="S530" i="1"/>
  <c r="R530" i="1"/>
  <c r="P530" i="1"/>
  <c r="O530" i="1"/>
  <c r="N530" i="1"/>
  <c r="S529" i="1"/>
  <c r="R529" i="1"/>
  <c r="P529" i="1"/>
  <c r="O529" i="1"/>
  <c r="N529" i="1"/>
  <c r="S528" i="1"/>
  <c r="R528" i="1"/>
  <c r="P528" i="1"/>
  <c r="O528" i="1"/>
  <c r="N528" i="1"/>
  <c r="S527" i="1"/>
  <c r="R527" i="1"/>
  <c r="P527" i="1"/>
  <c r="O527" i="1"/>
  <c r="N527" i="1"/>
  <c r="S526" i="1"/>
  <c r="R526" i="1"/>
  <c r="P526" i="1"/>
  <c r="O526" i="1"/>
  <c r="N526" i="1"/>
  <c r="S525" i="1"/>
  <c r="R525" i="1"/>
  <c r="P525" i="1"/>
  <c r="O525" i="1"/>
  <c r="N525" i="1"/>
  <c r="S524" i="1"/>
  <c r="R524" i="1"/>
  <c r="P524" i="1"/>
  <c r="O524" i="1"/>
  <c r="N524" i="1"/>
  <c r="S523" i="1"/>
  <c r="R523" i="1"/>
  <c r="P523" i="1"/>
  <c r="O523" i="1"/>
  <c r="N523" i="1"/>
  <c r="S522" i="1"/>
  <c r="R522" i="1"/>
  <c r="P522" i="1"/>
  <c r="O522" i="1"/>
  <c r="N522" i="1"/>
  <c r="S521" i="1"/>
  <c r="R521" i="1"/>
  <c r="P521" i="1"/>
  <c r="O521" i="1"/>
  <c r="N521" i="1"/>
  <c r="S520" i="1"/>
  <c r="R520" i="1"/>
  <c r="P520" i="1"/>
  <c r="O520" i="1"/>
  <c r="N520" i="1"/>
  <c r="S519" i="1"/>
  <c r="R519" i="1"/>
  <c r="P519" i="1"/>
  <c r="O519" i="1"/>
  <c r="N519" i="1"/>
  <c r="S518" i="1"/>
  <c r="R518" i="1"/>
  <c r="P518" i="1"/>
  <c r="O518" i="1"/>
  <c r="N518" i="1"/>
  <c r="S517" i="1"/>
  <c r="R517" i="1"/>
  <c r="P517" i="1"/>
  <c r="O517" i="1"/>
  <c r="N517" i="1"/>
  <c r="S516" i="1"/>
  <c r="R516" i="1"/>
  <c r="P516" i="1"/>
  <c r="O516" i="1"/>
  <c r="N516" i="1"/>
  <c r="S515" i="1"/>
  <c r="R515" i="1"/>
  <c r="P515" i="1"/>
  <c r="O515" i="1"/>
  <c r="N515" i="1"/>
  <c r="S514" i="1"/>
  <c r="R514" i="1"/>
  <c r="P514" i="1"/>
  <c r="O514" i="1"/>
  <c r="N514" i="1"/>
  <c r="S513" i="1"/>
  <c r="R513" i="1"/>
  <c r="P513" i="1"/>
  <c r="O513" i="1"/>
  <c r="N513" i="1"/>
  <c r="S512" i="1"/>
  <c r="R512" i="1"/>
  <c r="P512" i="1"/>
  <c r="O512" i="1"/>
  <c r="N512" i="1"/>
  <c r="S511" i="1"/>
  <c r="R511" i="1"/>
  <c r="P511" i="1"/>
  <c r="O511" i="1"/>
  <c r="N511" i="1"/>
  <c r="S510" i="1"/>
  <c r="R510" i="1"/>
  <c r="P510" i="1"/>
  <c r="O510" i="1"/>
  <c r="N510" i="1"/>
  <c r="S509" i="1"/>
  <c r="R509" i="1"/>
  <c r="P509" i="1"/>
  <c r="O509" i="1"/>
  <c r="N509" i="1"/>
  <c r="S508" i="1"/>
  <c r="R508" i="1"/>
  <c r="P508" i="1"/>
  <c r="O508" i="1"/>
  <c r="N508" i="1"/>
  <c r="S507" i="1"/>
  <c r="R507" i="1"/>
  <c r="P507" i="1"/>
  <c r="O507" i="1"/>
  <c r="N507" i="1"/>
  <c r="S506" i="1"/>
  <c r="R506" i="1"/>
  <c r="P506" i="1"/>
  <c r="O506" i="1"/>
  <c r="N506" i="1"/>
  <c r="S505" i="1"/>
  <c r="R505" i="1"/>
  <c r="P505" i="1"/>
  <c r="O505" i="1"/>
  <c r="N505" i="1"/>
  <c r="S504" i="1"/>
  <c r="R504" i="1"/>
  <c r="P504" i="1"/>
  <c r="O504" i="1"/>
  <c r="N504" i="1"/>
  <c r="S503" i="1"/>
  <c r="R503" i="1"/>
  <c r="P503" i="1"/>
  <c r="O503" i="1"/>
  <c r="N503" i="1"/>
  <c r="S502" i="1"/>
  <c r="R502" i="1"/>
  <c r="P502" i="1"/>
  <c r="O502" i="1"/>
  <c r="N502" i="1"/>
  <c r="S501" i="1"/>
  <c r="R501" i="1"/>
  <c r="P501" i="1"/>
  <c r="O501" i="1"/>
  <c r="N501" i="1"/>
  <c r="S500" i="1"/>
  <c r="R500" i="1"/>
  <c r="P500" i="1"/>
  <c r="O500" i="1"/>
  <c r="N500" i="1"/>
  <c r="S499" i="1"/>
  <c r="R499" i="1"/>
  <c r="P499" i="1"/>
  <c r="O499" i="1"/>
  <c r="N499" i="1"/>
  <c r="S498" i="1"/>
  <c r="R498" i="1"/>
  <c r="P498" i="1"/>
  <c r="O498" i="1"/>
  <c r="N498" i="1"/>
  <c r="S497" i="1"/>
  <c r="R497" i="1"/>
  <c r="P497" i="1"/>
  <c r="O497" i="1"/>
  <c r="N497" i="1"/>
  <c r="S496" i="1"/>
  <c r="R496" i="1"/>
  <c r="P496" i="1"/>
  <c r="O496" i="1"/>
  <c r="N496" i="1"/>
  <c r="S495" i="1"/>
  <c r="R495" i="1"/>
  <c r="P495" i="1"/>
  <c r="O495" i="1"/>
  <c r="N495" i="1"/>
  <c r="S494" i="1"/>
  <c r="R494" i="1"/>
  <c r="P494" i="1"/>
  <c r="O494" i="1"/>
  <c r="N494" i="1"/>
  <c r="S493" i="1"/>
  <c r="R493" i="1"/>
  <c r="P493" i="1"/>
  <c r="O493" i="1"/>
  <c r="N493" i="1"/>
  <c r="S492" i="1"/>
  <c r="R492" i="1"/>
  <c r="P492" i="1"/>
  <c r="O492" i="1"/>
  <c r="N492" i="1"/>
  <c r="S491" i="1"/>
  <c r="R491" i="1"/>
  <c r="P491" i="1"/>
  <c r="O491" i="1"/>
  <c r="N491" i="1"/>
  <c r="S490" i="1"/>
  <c r="R490" i="1"/>
  <c r="P490" i="1"/>
  <c r="O490" i="1"/>
  <c r="N490" i="1"/>
  <c r="S489" i="1"/>
  <c r="R489" i="1"/>
  <c r="P489" i="1"/>
  <c r="O489" i="1"/>
  <c r="N489" i="1"/>
  <c r="S488" i="1"/>
  <c r="R488" i="1"/>
  <c r="P488" i="1"/>
  <c r="O488" i="1"/>
  <c r="N488" i="1"/>
  <c r="S487" i="1"/>
  <c r="R487" i="1"/>
  <c r="P487" i="1"/>
  <c r="O487" i="1"/>
  <c r="N487" i="1"/>
  <c r="S486" i="1"/>
  <c r="R486" i="1"/>
  <c r="P486" i="1"/>
  <c r="O486" i="1"/>
  <c r="N486" i="1"/>
  <c r="S485" i="1"/>
  <c r="R485" i="1"/>
  <c r="P485" i="1"/>
  <c r="O485" i="1"/>
  <c r="N485" i="1"/>
  <c r="S484" i="1"/>
  <c r="R484" i="1"/>
  <c r="P484" i="1"/>
  <c r="O484" i="1"/>
  <c r="N484" i="1"/>
  <c r="S483" i="1"/>
  <c r="R483" i="1"/>
  <c r="P483" i="1"/>
  <c r="O483" i="1"/>
  <c r="N483" i="1"/>
  <c r="S482" i="1"/>
  <c r="R482" i="1"/>
  <c r="P482" i="1"/>
  <c r="O482" i="1"/>
  <c r="N482" i="1"/>
  <c r="S481" i="1"/>
  <c r="R481" i="1"/>
  <c r="P481" i="1"/>
  <c r="O481" i="1"/>
  <c r="N481" i="1"/>
  <c r="S480" i="1"/>
  <c r="R480" i="1"/>
  <c r="P480" i="1"/>
  <c r="O480" i="1"/>
  <c r="N480" i="1"/>
  <c r="S479" i="1"/>
  <c r="R479" i="1"/>
  <c r="P479" i="1"/>
  <c r="O479" i="1"/>
  <c r="N479" i="1"/>
  <c r="S478" i="1"/>
  <c r="R478" i="1"/>
  <c r="P478" i="1"/>
  <c r="O478" i="1"/>
  <c r="N478" i="1"/>
  <c r="S477" i="1"/>
  <c r="R477" i="1"/>
  <c r="P477" i="1"/>
  <c r="O477" i="1"/>
  <c r="N477" i="1"/>
  <c r="S476" i="1"/>
  <c r="R476" i="1"/>
  <c r="P476" i="1"/>
  <c r="O476" i="1"/>
  <c r="N476" i="1"/>
  <c r="S475" i="1"/>
  <c r="R475" i="1"/>
  <c r="P475" i="1"/>
  <c r="O475" i="1"/>
  <c r="N475" i="1"/>
  <c r="S474" i="1"/>
  <c r="R474" i="1"/>
  <c r="P474" i="1"/>
  <c r="O474" i="1"/>
  <c r="N474" i="1"/>
  <c r="S473" i="1"/>
  <c r="R473" i="1"/>
  <c r="P473" i="1"/>
  <c r="O473" i="1"/>
  <c r="N473" i="1"/>
  <c r="S472" i="1"/>
  <c r="R472" i="1"/>
  <c r="P472" i="1"/>
  <c r="O472" i="1"/>
  <c r="N472" i="1"/>
  <c r="S471" i="1"/>
  <c r="R471" i="1"/>
  <c r="P471" i="1"/>
  <c r="O471" i="1"/>
  <c r="N471" i="1"/>
  <c r="S470" i="1"/>
  <c r="R470" i="1"/>
  <c r="P470" i="1"/>
  <c r="O470" i="1"/>
  <c r="N470" i="1"/>
  <c r="S469" i="1"/>
  <c r="R469" i="1"/>
  <c r="P469" i="1"/>
  <c r="O469" i="1"/>
  <c r="N469" i="1"/>
  <c r="S468" i="1"/>
  <c r="R468" i="1"/>
  <c r="P468" i="1"/>
  <c r="O468" i="1"/>
  <c r="N468" i="1"/>
  <c r="S467" i="1"/>
  <c r="R467" i="1"/>
  <c r="P467" i="1"/>
  <c r="O467" i="1"/>
  <c r="N467" i="1"/>
  <c r="S466" i="1"/>
  <c r="R466" i="1"/>
  <c r="P466" i="1"/>
  <c r="O466" i="1"/>
  <c r="N466" i="1"/>
  <c r="S465" i="1"/>
  <c r="R465" i="1"/>
  <c r="P465" i="1"/>
  <c r="O465" i="1"/>
  <c r="N465" i="1"/>
  <c r="S464" i="1"/>
  <c r="R464" i="1"/>
  <c r="P464" i="1"/>
  <c r="O464" i="1"/>
  <c r="N464" i="1"/>
  <c r="S463" i="1"/>
  <c r="R463" i="1"/>
  <c r="P463" i="1"/>
  <c r="O463" i="1"/>
  <c r="N463" i="1"/>
  <c r="S462" i="1"/>
  <c r="R462" i="1"/>
  <c r="P462" i="1"/>
  <c r="O462" i="1"/>
  <c r="N462" i="1"/>
  <c r="S461" i="1"/>
  <c r="R461" i="1"/>
  <c r="P461" i="1"/>
  <c r="O461" i="1"/>
  <c r="N461" i="1"/>
  <c r="S460" i="1"/>
  <c r="R460" i="1"/>
  <c r="P460" i="1"/>
  <c r="O460" i="1"/>
  <c r="N460" i="1"/>
  <c r="S459" i="1"/>
  <c r="R459" i="1"/>
  <c r="P459" i="1"/>
  <c r="O459" i="1"/>
  <c r="N459" i="1"/>
  <c r="S458" i="1"/>
  <c r="R458" i="1"/>
  <c r="P458" i="1"/>
  <c r="O458" i="1"/>
  <c r="N458" i="1"/>
  <c r="S457" i="1"/>
  <c r="R457" i="1"/>
  <c r="P457" i="1"/>
  <c r="O457" i="1"/>
  <c r="N457" i="1"/>
  <c r="S456" i="1"/>
  <c r="R456" i="1"/>
  <c r="P456" i="1"/>
  <c r="O456" i="1"/>
  <c r="N456" i="1"/>
  <c r="S455" i="1"/>
  <c r="R455" i="1"/>
  <c r="P455" i="1"/>
  <c r="O455" i="1"/>
  <c r="N455" i="1"/>
  <c r="S454" i="1"/>
  <c r="R454" i="1"/>
  <c r="P454" i="1"/>
  <c r="O454" i="1"/>
  <c r="N454" i="1"/>
  <c r="S453" i="1"/>
  <c r="R453" i="1"/>
  <c r="P453" i="1"/>
  <c r="O453" i="1"/>
  <c r="N453" i="1"/>
  <c r="S452" i="1"/>
  <c r="R452" i="1"/>
  <c r="P452" i="1"/>
  <c r="O452" i="1"/>
  <c r="N452" i="1"/>
  <c r="S451" i="1"/>
  <c r="R451" i="1"/>
  <c r="P451" i="1"/>
  <c r="O451" i="1"/>
  <c r="N451" i="1"/>
  <c r="S450" i="1"/>
  <c r="R450" i="1"/>
  <c r="P450" i="1"/>
  <c r="O450" i="1"/>
  <c r="N450" i="1"/>
  <c r="S449" i="1"/>
  <c r="R449" i="1"/>
  <c r="P449" i="1"/>
  <c r="O449" i="1"/>
  <c r="N449" i="1"/>
  <c r="S448" i="1"/>
  <c r="R448" i="1"/>
  <c r="P448" i="1"/>
  <c r="O448" i="1"/>
  <c r="N448" i="1"/>
  <c r="S447" i="1"/>
  <c r="R447" i="1"/>
  <c r="P447" i="1"/>
  <c r="O447" i="1"/>
  <c r="N447" i="1"/>
  <c r="S446" i="1"/>
  <c r="R446" i="1"/>
  <c r="P446" i="1"/>
  <c r="O446" i="1"/>
  <c r="N446" i="1"/>
  <c r="S445" i="1"/>
  <c r="R445" i="1"/>
  <c r="P445" i="1"/>
  <c r="O445" i="1"/>
  <c r="N445" i="1"/>
  <c r="S444" i="1"/>
  <c r="R444" i="1"/>
  <c r="P444" i="1"/>
  <c r="O444" i="1"/>
  <c r="N444" i="1"/>
  <c r="S443" i="1"/>
  <c r="R443" i="1"/>
  <c r="P443" i="1"/>
  <c r="O443" i="1"/>
  <c r="N443" i="1"/>
  <c r="S442" i="1"/>
  <c r="R442" i="1"/>
  <c r="P442" i="1"/>
  <c r="O442" i="1"/>
  <c r="N442" i="1"/>
  <c r="S441" i="1"/>
  <c r="R441" i="1"/>
  <c r="P441" i="1"/>
  <c r="O441" i="1"/>
  <c r="N441" i="1"/>
  <c r="S440" i="1"/>
  <c r="R440" i="1"/>
  <c r="P440" i="1"/>
  <c r="O440" i="1"/>
  <c r="N440" i="1"/>
  <c r="S439" i="1"/>
  <c r="R439" i="1"/>
  <c r="P439" i="1"/>
  <c r="O439" i="1"/>
  <c r="N439" i="1"/>
  <c r="S438" i="1"/>
  <c r="R438" i="1"/>
  <c r="P438" i="1"/>
  <c r="O438" i="1"/>
  <c r="N438" i="1"/>
  <c r="S437" i="1"/>
  <c r="R437" i="1"/>
  <c r="P437" i="1"/>
  <c r="O437" i="1"/>
  <c r="N437" i="1"/>
  <c r="S436" i="1"/>
  <c r="R436" i="1"/>
  <c r="P436" i="1"/>
  <c r="O436" i="1"/>
  <c r="N436" i="1"/>
  <c r="S435" i="1"/>
  <c r="R435" i="1"/>
  <c r="P435" i="1"/>
  <c r="O435" i="1"/>
  <c r="N435" i="1"/>
  <c r="S434" i="1"/>
  <c r="R434" i="1"/>
  <c r="P434" i="1"/>
  <c r="O434" i="1"/>
  <c r="N434" i="1"/>
  <c r="S433" i="1"/>
  <c r="R433" i="1"/>
  <c r="P433" i="1"/>
  <c r="O433" i="1"/>
  <c r="N433" i="1"/>
  <c r="S432" i="1"/>
  <c r="R432" i="1"/>
  <c r="P432" i="1"/>
  <c r="O432" i="1"/>
  <c r="N432" i="1"/>
  <c r="S431" i="1"/>
  <c r="R431" i="1"/>
  <c r="P431" i="1"/>
  <c r="O431" i="1"/>
  <c r="N431" i="1"/>
  <c r="S430" i="1"/>
  <c r="R430" i="1"/>
  <c r="P430" i="1"/>
  <c r="O430" i="1"/>
  <c r="N430" i="1"/>
  <c r="S429" i="1"/>
  <c r="R429" i="1"/>
  <c r="P429" i="1"/>
  <c r="O429" i="1"/>
  <c r="N429" i="1"/>
  <c r="S428" i="1"/>
  <c r="R428" i="1"/>
  <c r="P428" i="1"/>
  <c r="O428" i="1"/>
  <c r="N428" i="1"/>
  <c r="S427" i="1"/>
  <c r="R427" i="1"/>
  <c r="P427" i="1"/>
  <c r="O427" i="1"/>
  <c r="N427" i="1"/>
  <c r="S426" i="1"/>
  <c r="R426" i="1"/>
  <c r="P426" i="1"/>
  <c r="O426" i="1"/>
  <c r="N426" i="1"/>
  <c r="S425" i="1"/>
  <c r="R425" i="1"/>
  <c r="P425" i="1"/>
  <c r="O425" i="1"/>
  <c r="N425" i="1"/>
  <c r="S424" i="1"/>
  <c r="R424" i="1"/>
  <c r="P424" i="1"/>
  <c r="O424" i="1"/>
  <c r="N424" i="1"/>
  <c r="S423" i="1"/>
  <c r="R423" i="1"/>
  <c r="P423" i="1"/>
  <c r="O423" i="1"/>
  <c r="N423" i="1"/>
  <c r="S422" i="1"/>
  <c r="R422" i="1"/>
  <c r="P422" i="1"/>
  <c r="O422" i="1"/>
  <c r="N422" i="1"/>
  <c r="S421" i="1"/>
  <c r="R421" i="1"/>
  <c r="P421" i="1"/>
  <c r="O421" i="1"/>
  <c r="N421" i="1"/>
  <c r="S420" i="1"/>
  <c r="R420" i="1"/>
  <c r="P420" i="1"/>
  <c r="O420" i="1"/>
  <c r="N420" i="1"/>
  <c r="S419" i="1"/>
  <c r="R419" i="1"/>
  <c r="P419" i="1"/>
  <c r="O419" i="1"/>
  <c r="N419" i="1"/>
  <c r="S418" i="1"/>
  <c r="R418" i="1"/>
  <c r="P418" i="1"/>
  <c r="O418" i="1"/>
  <c r="N418" i="1"/>
  <c r="S417" i="1"/>
  <c r="R417" i="1"/>
  <c r="P417" i="1"/>
  <c r="O417" i="1"/>
  <c r="N417" i="1"/>
  <c r="S416" i="1"/>
  <c r="R416" i="1"/>
  <c r="P416" i="1"/>
  <c r="O416" i="1"/>
  <c r="N416" i="1"/>
  <c r="S415" i="1"/>
  <c r="R415" i="1"/>
  <c r="P415" i="1"/>
  <c r="O415" i="1"/>
  <c r="N415" i="1"/>
  <c r="S414" i="1"/>
  <c r="R414" i="1"/>
  <c r="P414" i="1"/>
  <c r="O414" i="1"/>
  <c r="N414" i="1"/>
  <c r="S413" i="1"/>
  <c r="R413" i="1"/>
  <c r="P413" i="1"/>
  <c r="O413" i="1"/>
  <c r="N413" i="1"/>
  <c r="S412" i="1"/>
  <c r="R412" i="1"/>
  <c r="P412" i="1"/>
  <c r="O412" i="1"/>
  <c r="N412" i="1"/>
  <c r="S411" i="1"/>
  <c r="R411" i="1"/>
  <c r="P411" i="1"/>
  <c r="O411" i="1"/>
  <c r="N411" i="1"/>
  <c r="S410" i="1"/>
  <c r="R410" i="1"/>
  <c r="P410" i="1"/>
  <c r="O410" i="1"/>
  <c r="N410" i="1"/>
  <c r="S409" i="1"/>
  <c r="R409" i="1"/>
  <c r="P409" i="1"/>
  <c r="O409" i="1"/>
  <c r="N409" i="1"/>
  <c r="S408" i="1"/>
  <c r="R408" i="1"/>
  <c r="P408" i="1"/>
  <c r="O408" i="1"/>
  <c r="N408" i="1"/>
  <c r="S407" i="1"/>
  <c r="R407" i="1"/>
  <c r="P407" i="1"/>
  <c r="O407" i="1"/>
  <c r="N407" i="1"/>
  <c r="S406" i="1"/>
  <c r="R406" i="1"/>
  <c r="P406" i="1"/>
  <c r="O406" i="1"/>
  <c r="N406" i="1"/>
  <c r="S405" i="1"/>
  <c r="R405" i="1"/>
  <c r="P405" i="1"/>
  <c r="O405" i="1"/>
  <c r="N405" i="1"/>
  <c r="S404" i="1"/>
  <c r="R404" i="1"/>
  <c r="P404" i="1"/>
  <c r="O404" i="1"/>
  <c r="N404" i="1"/>
  <c r="S403" i="1"/>
  <c r="R403" i="1"/>
  <c r="P403" i="1"/>
  <c r="O403" i="1"/>
  <c r="N403" i="1"/>
  <c r="S402" i="1"/>
  <c r="R402" i="1"/>
  <c r="P402" i="1"/>
  <c r="O402" i="1"/>
  <c r="N402" i="1"/>
  <c r="S401" i="1"/>
  <c r="R401" i="1"/>
  <c r="P401" i="1"/>
  <c r="O401" i="1"/>
  <c r="N401" i="1"/>
  <c r="S400" i="1"/>
  <c r="R400" i="1"/>
  <c r="P400" i="1"/>
  <c r="O400" i="1"/>
  <c r="N400" i="1"/>
  <c r="S399" i="1"/>
  <c r="R399" i="1"/>
  <c r="P399" i="1"/>
  <c r="O399" i="1"/>
  <c r="N399" i="1"/>
  <c r="S398" i="1"/>
  <c r="R398" i="1"/>
  <c r="P398" i="1"/>
  <c r="O398" i="1"/>
  <c r="N398" i="1"/>
  <c r="S397" i="1"/>
  <c r="R397" i="1"/>
  <c r="P397" i="1"/>
  <c r="O397" i="1"/>
  <c r="N397" i="1"/>
  <c r="S396" i="1"/>
  <c r="R396" i="1"/>
  <c r="P396" i="1"/>
  <c r="O396" i="1"/>
  <c r="N396" i="1"/>
  <c r="S395" i="1"/>
  <c r="R395" i="1"/>
  <c r="P395" i="1"/>
  <c r="O395" i="1"/>
  <c r="N395" i="1"/>
  <c r="S394" i="1"/>
  <c r="R394" i="1"/>
  <c r="P394" i="1"/>
  <c r="O394" i="1"/>
  <c r="N394" i="1"/>
  <c r="S393" i="1"/>
  <c r="R393" i="1"/>
  <c r="P393" i="1"/>
  <c r="O393" i="1"/>
  <c r="N393" i="1"/>
  <c r="S392" i="1"/>
  <c r="R392" i="1"/>
  <c r="P392" i="1"/>
  <c r="O392" i="1"/>
  <c r="N392" i="1"/>
  <c r="S391" i="1"/>
  <c r="R391" i="1"/>
  <c r="P391" i="1"/>
  <c r="O391" i="1"/>
  <c r="N391" i="1"/>
  <c r="S390" i="1"/>
  <c r="R390" i="1"/>
  <c r="P390" i="1"/>
  <c r="O390" i="1"/>
  <c r="N390" i="1"/>
  <c r="S389" i="1"/>
  <c r="R389" i="1"/>
  <c r="P389" i="1"/>
  <c r="O389" i="1"/>
  <c r="N389" i="1"/>
  <c r="S388" i="1"/>
  <c r="R388" i="1"/>
  <c r="P388" i="1"/>
  <c r="O388" i="1"/>
  <c r="N388" i="1"/>
  <c r="S387" i="1"/>
  <c r="R387" i="1"/>
  <c r="P387" i="1"/>
  <c r="O387" i="1"/>
  <c r="N387" i="1"/>
  <c r="S386" i="1"/>
  <c r="R386" i="1"/>
  <c r="P386" i="1"/>
  <c r="O386" i="1"/>
  <c r="N386" i="1"/>
  <c r="S385" i="1"/>
  <c r="R385" i="1"/>
  <c r="P385" i="1"/>
  <c r="O385" i="1"/>
  <c r="N385" i="1"/>
  <c r="S384" i="1"/>
  <c r="R384" i="1"/>
  <c r="P384" i="1"/>
  <c r="O384" i="1"/>
  <c r="N384" i="1"/>
  <c r="S383" i="1"/>
  <c r="R383" i="1"/>
  <c r="P383" i="1"/>
  <c r="O383" i="1"/>
  <c r="N383" i="1"/>
  <c r="S382" i="1"/>
  <c r="R382" i="1"/>
  <c r="P382" i="1"/>
  <c r="O382" i="1"/>
  <c r="N382" i="1"/>
  <c r="S381" i="1"/>
  <c r="R381" i="1"/>
  <c r="P381" i="1"/>
  <c r="O381" i="1"/>
  <c r="N381" i="1"/>
  <c r="S380" i="1"/>
  <c r="R380" i="1"/>
  <c r="P380" i="1"/>
  <c r="O380" i="1"/>
  <c r="N380" i="1"/>
  <c r="S379" i="1"/>
  <c r="R379" i="1"/>
  <c r="P379" i="1"/>
  <c r="O379" i="1"/>
  <c r="N379" i="1"/>
  <c r="S378" i="1"/>
  <c r="R378" i="1"/>
  <c r="P378" i="1"/>
  <c r="O378" i="1"/>
  <c r="N378" i="1"/>
  <c r="S377" i="1"/>
  <c r="R377" i="1"/>
  <c r="P377" i="1"/>
  <c r="O377" i="1"/>
  <c r="N377" i="1"/>
  <c r="S376" i="1"/>
  <c r="R376" i="1"/>
  <c r="P376" i="1"/>
  <c r="O376" i="1"/>
  <c r="N376" i="1"/>
  <c r="S375" i="1"/>
  <c r="R375" i="1"/>
  <c r="P375" i="1"/>
  <c r="O375" i="1"/>
  <c r="N375" i="1"/>
  <c r="S374" i="1"/>
  <c r="R374" i="1"/>
  <c r="P374" i="1"/>
  <c r="O374" i="1"/>
  <c r="N374" i="1"/>
  <c r="S373" i="1"/>
  <c r="R373" i="1"/>
  <c r="P373" i="1"/>
  <c r="O373" i="1"/>
  <c r="N373" i="1"/>
  <c r="S372" i="1"/>
  <c r="R372" i="1"/>
  <c r="P372" i="1"/>
  <c r="O372" i="1"/>
  <c r="N372" i="1"/>
  <c r="S371" i="1"/>
  <c r="R371" i="1"/>
  <c r="P371" i="1"/>
  <c r="O371" i="1"/>
  <c r="N371" i="1"/>
  <c r="S370" i="1"/>
  <c r="R370" i="1"/>
  <c r="P370" i="1"/>
  <c r="O370" i="1"/>
  <c r="N370" i="1"/>
  <c r="S369" i="1"/>
  <c r="R369" i="1"/>
  <c r="P369" i="1"/>
  <c r="O369" i="1"/>
  <c r="N369" i="1"/>
  <c r="S368" i="1"/>
  <c r="R368" i="1"/>
  <c r="P368" i="1"/>
  <c r="O368" i="1"/>
  <c r="N368" i="1"/>
  <c r="S367" i="1"/>
  <c r="R367" i="1"/>
  <c r="P367" i="1"/>
  <c r="O367" i="1"/>
  <c r="N367" i="1"/>
  <c r="S366" i="1"/>
  <c r="R366" i="1"/>
  <c r="P366" i="1"/>
  <c r="O366" i="1"/>
  <c r="N366" i="1"/>
  <c r="S365" i="1"/>
  <c r="R365" i="1"/>
  <c r="P365" i="1"/>
  <c r="O365" i="1"/>
  <c r="N365" i="1"/>
  <c r="S364" i="1"/>
  <c r="R364" i="1"/>
  <c r="P364" i="1"/>
  <c r="O364" i="1"/>
  <c r="N364" i="1"/>
  <c r="S363" i="1"/>
  <c r="R363" i="1"/>
  <c r="P363" i="1"/>
  <c r="O363" i="1"/>
  <c r="N363" i="1"/>
  <c r="S362" i="1"/>
  <c r="R362" i="1"/>
  <c r="P362" i="1"/>
  <c r="O362" i="1"/>
  <c r="N362" i="1"/>
  <c r="S361" i="1"/>
  <c r="R361" i="1"/>
  <c r="P361" i="1"/>
  <c r="O361" i="1"/>
  <c r="N361" i="1"/>
  <c r="S360" i="1"/>
  <c r="R360" i="1"/>
  <c r="P360" i="1"/>
  <c r="O360" i="1"/>
  <c r="N360" i="1"/>
  <c r="S359" i="1"/>
  <c r="R359" i="1"/>
  <c r="P359" i="1"/>
  <c r="O359" i="1"/>
  <c r="N359" i="1"/>
  <c r="S358" i="1"/>
  <c r="R358" i="1"/>
  <c r="P358" i="1"/>
  <c r="O358" i="1"/>
  <c r="N358" i="1"/>
  <c r="S357" i="1"/>
  <c r="R357" i="1"/>
  <c r="P357" i="1"/>
  <c r="O357" i="1"/>
  <c r="N357" i="1"/>
  <c r="S356" i="1"/>
  <c r="R356" i="1"/>
  <c r="P356" i="1"/>
  <c r="O356" i="1"/>
  <c r="N356" i="1"/>
  <c r="S355" i="1"/>
  <c r="R355" i="1"/>
  <c r="P355" i="1"/>
  <c r="O355" i="1"/>
  <c r="N355" i="1"/>
  <c r="S354" i="1"/>
  <c r="R354" i="1"/>
  <c r="P354" i="1"/>
  <c r="O354" i="1"/>
  <c r="N354" i="1"/>
  <c r="S353" i="1"/>
  <c r="R353" i="1"/>
  <c r="P353" i="1"/>
  <c r="O353" i="1"/>
  <c r="N353" i="1"/>
  <c r="S352" i="1"/>
  <c r="R352" i="1"/>
  <c r="P352" i="1"/>
  <c r="O352" i="1"/>
  <c r="N352" i="1"/>
  <c r="S351" i="1"/>
  <c r="R351" i="1"/>
  <c r="P351" i="1"/>
  <c r="O351" i="1"/>
  <c r="N351" i="1"/>
  <c r="S350" i="1"/>
  <c r="R350" i="1"/>
  <c r="P350" i="1"/>
  <c r="O350" i="1"/>
  <c r="N350" i="1"/>
  <c r="S349" i="1"/>
  <c r="R349" i="1"/>
  <c r="P349" i="1"/>
  <c r="O349" i="1"/>
  <c r="N349" i="1"/>
  <c r="S348" i="1"/>
  <c r="R348" i="1"/>
  <c r="P348" i="1"/>
  <c r="O348" i="1"/>
  <c r="N348" i="1"/>
  <c r="S347" i="1"/>
  <c r="R347" i="1"/>
  <c r="P347" i="1"/>
  <c r="O347" i="1"/>
  <c r="N347" i="1"/>
  <c r="S346" i="1"/>
  <c r="R346" i="1"/>
  <c r="P346" i="1"/>
  <c r="O346" i="1"/>
  <c r="N346" i="1"/>
  <c r="S345" i="1"/>
  <c r="R345" i="1"/>
  <c r="P345" i="1"/>
  <c r="O345" i="1"/>
  <c r="N345" i="1"/>
  <c r="S344" i="1"/>
  <c r="R344" i="1"/>
  <c r="P344" i="1"/>
  <c r="O344" i="1"/>
  <c r="N344" i="1"/>
  <c r="S343" i="1"/>
  <c r="R343" i="1"/>
  <c r="P343" i="1"/>
  <c r="O343" i="1"/>
  <c r="N343" i="1"/>
  <c r="S342" i="1"/>
  <c r="R342" i="1"/>
  <c r="P342" i="1"/>
  <c r="O342" i="1"/>
  <c r="N342" i="1"/>
  <c r="S341" i="1"/>
  <c r="R341" i="1"/>
  <c r="P341" i="1"/>
  <c r="O341" i="1"/>
  <c r="N341" i="1"/>
  <c r="S340" i="1"/>
  <c r="R340" i="1"/>
  <c r="P340" i="1"/>
  <c r="O340" i="1"/>
  <c r="N340" i="1"/>
  <c r="S339" i="1"/>
  <c r="R339" i="1"/>
  <c r="P339" i="1"/>
  <c r="O339" i="1"/>
  <c r="N339" i="1"/>
  <c r="S338" i="1"/>
  <c r="R338" i="1"/>
  <c r="P338" i="1"/>
  <c r="O338" i="1"/>
  <c r="N338" i="1"/>
  <c r="S337" i="1"/>
  <c r="R337" i="1"/>
  <c r="P337" i="1"/>
  <c r="O337" i="1"/>
  <c r="N337" i="1"/>
  <c r="S336" i="1"/>
  <c r="R336" i="1"/>
  <c r="P336" i="1"/>
  <c r="O336" i="1"/>
  <c r="N336" i="1"/>
  <c r="S335" i="1"/>
  <c r="R335" i="1"/>
  <c r="P335" i="1"/>
  <c r="O335" i="1"/>
  <c r="N335" i="1"/>
  <c r="S334" i="1"/>
  <c r="R334" i="1"/>
  <c r="P334" i="1"/>
  <c r="O334" i="1"/>
  <c r="N334" i="1"/>
  <c r="S333" i="1"/>
  <c r="R333" i="1"/>
  <c r="P333" i="1"/>
  <c r="O333" i="1"/>
  <c r="N333" i="1"/>
  <c r="S332" i="1"/>
  <c r="R332" i="1"/>
  <c r="P332" i="1"/>
  <c r="O332" i="1"/>
  <c r="N332" i="1"/>
  <c r="S331" i="1"/>
  <c r="R331" i="1"/>
  <c r="P331" i="1"/>
  <c r="O331" i="1"/>
  <c r="N331" i="1"/>
  <c r="S330" i="1"/>
  <c r="R330" i="1"/>
  <c r="P330" i="1"/>
  <c r="O330" i="1"/>
  <c r="N330" i="1"/>
  <c r="S329" i="1"/>
  <c r="R329" i="1"/>
  <c r="P329" i="1"/>
  <c r="O329" i="1"/>
  <c r="N329" i="1"/>
  <c r="S328" i="1"/>
  <c r="R328" i="1"/>
  <c r="P328" i="1"/>
  <c r="O328" i="1"/>
  <c r="N328" i="1"/>
  <c r="S327" i="1"/>
  <c r="R327" i="1"/>
  <c r="P327" i="1"/>
  <c r="O327" i="1"/>
  <c r="N327" i="1"/>
  <c r="S326" i="1"/>
  <c r="R326" i="1"/>
  <c r="P326" i="1"/>
  <c r="O326" i="1"/>
  <c r="N326" i="1"/>
  <c r="S325" i="1"/>
  <c r="R325" i="1"/>
  <c r="P325" i="1"/>
  <c r="O325" i="1"/>
  <c r="N325" i="1"/>
  <c r="S324" i="1"/>
  <c r="R324" i="1"/>
  <c r="P324" i="1"/>
  <c r="O324" i="1"/>
  <c r="N324" i="1"/>
  <c r="S323" i="1"/>
  <c r="R323" i="1"/>
  <c r="P323" i="1"/>
  <c r="O323" i="1"/>
  <c r="N323" i="1"/>
  <c r="S322" i="1"/>
  <c r="R322" i="1"/>
  <c r="P322" i="1"/>
  <c r="O322" i="1"/>
  <c r="N322" i="1"/>
  <c r="S321" i="1"/>
  <c r="R321" i="1"/>
  <c r="P321" i="1"/>
  <c r="O321" i="1"/>
  <c r="N321" i="1"/>
  <c r="S320" i="1"/>
  <c r="R320" i="1"/>
  <c r="P320" i="1"/>
  <c r="O320" i="1"/>
  <c r="N320" i="1"/>
  <c r="S319" i="1"/>
  <c r="R319" i="1"/>
  <c r="P319" i="1"/>
  <c r="O319" i="1"/>
  <c r="N319" i="1"/>
  <c r="S318" i="1"/>
  <c r="R318" i="1"/>
  <c r="P318" i="1"/>
  <c r="O318" i="1"/>
  <c r="N318" i="1"/>
  <c r="S317" i="1"/>
  <c r="R317" i="1"/>
  <c r="P317" i="1"/>
  <c r="O317" i="1"/>
  <c r="N317" i="1"/>
  <c r="S316" i="1"/>
  <c r="R316" i="1"/>
  <c r="P316" i="1"/>
  <c r="O316" i="1"/>
  <c r="N316" i="1"/>
  <c r="S315" i="1"/>
  <c r="R315" i="1"/>
  <c r="P315" i="1"/>
  <c r="O315" i="1"/>
  <c r="N315" i="1"/>
  <c r="S314" i="1"/>
  <c r="R314" i="1"/>
  <c r="P314" i="1"/>
  <c r="O314" i="1"/>
  <c r="N314" i="1"/>
  <c r="S313" i="1"/>
  <c r="R313" i="1"/>
  <c r="P313" i="1"/>
  <c r="O313" i="1"/>
  <c r="N313" i="1"/>
  <c r="S312" i="1"/>
  <c r="R312" i="1"/>
  <c r="P312" i="1"/>
  <c r="O312" i="1"/>
  <c r="N312" i="1"/>
  <c r="S311" i="1"/>
  <c r="R311" i="1"/>
  <c r="P311" i="1"/>
  <c r="O311" i="1"/>
  <c r="N311" i="1"/>
  <c r="S310" i="1"/>
  <c r="R310" i="1"/>
  <c r="P310" i="1"/>
  <c r="O310" i="1"/>
  <c r="N310" i="1"/>
  <c r="S309" i="1"/>
  <c r="R309" i="1"/>
  <c r="P309" i="1"/>
  <c r="O309" i="1"/>
  <c r="N309" i="1"/>
  <c r="S308" i="1"/>
  <c r="R308" i="1"/>
  <c r="P308" i="1"/>
  <c r="O308" i="1"/>
  <c r="N308" i="1"/>
  <c r="S307" i="1"/>
  <c r="R307" i="1"/>
  <c r="P307" i="1"/>
  <c r="O307" i="1"/>
  <c r="N307" i="1"/>
  <c r="S306" i="1"/>
  <c r="R306" i="1"/>
  <c r="P306" i="1"/>
  <c r="O306" i="1"/>
  <c r="N306" i="1"/>
  <c r="S305" i="1"/>
  <c r="R305" i="1"/>
  <c r="P305" i="1"/>
  <c r="O305" i="1"/>
  <c r="N305" i="1"/>
  <c r="S304" i="1"/>
  <c r="R304" i="1"/>
  <c r="P304" i="1"/>
  <c r="O304" i="1"/>
  <c r="N304" i="1"/>
  <c r="S303" i="1"/>
  <c r="R303" i="1"/>
  <c r="P303" i="1"/>
  <c r="O303" i="1"/>
  <c r="N303" i="1"/>
  <c r="S302" i="1"/>
  <c r="R302" i="1"/>
  <c r="P302" i="1"/>
  <c r="O302" i="1"/>
  <c r="N302" i="1"/>
  <c r="S301" i="1"/>
  <c r="R301" i="1"/>
  <c r="P301" i="1"/>
  <c r="O301" i="1"/>
  <c r="N301" i="1"/>
  <c r="S300" i="1"/>
  <c r="R300" i="1"/>
  <c r="P300" i="1"/>
  <c r="O300" i="1"/>
  <c r="N300" i="1"/>
  <c r="S299" i="1"/>
  <c r="R299" i="1"/>
  <c r="P299" i="1"/>
  <c r="O299" i="1"/>
  <c r="N299" i="1"/>
  <c r="S298" i="1"/>
  <c r="R298" i="1"/>
  <c r="P298" i="1"/>
  <c r="O298" i="1"/>
  <c r="N298" i="1"/>
  <c r="S297" i="1"/>
  <c r="R297" i="1"/>
  <c r="P297" i="1"/>
  <c r="O297" i="1"/>
  <c r="N297" i="1"/>
  <c r="S296" i="1"/>
  <c r="R296" i="1"/>
  <c r="P296" i="1"/>
  <c r="O296" i="1"/>
  <c r="N296" i="1"/>
  <c r="S295" i="1"/>
  <c r="R295" i="1"/>
  <c r="P295" i="1"/>
  <c r="O295" i="1"/>
  <c r="N295" i="1"/>
  <c r="S294" i="1"/>
  <c r="R294" i="1"/>
  <c r="P294" i="1"/>
  <c r="O294" i="1"/>
  <c r="N294" i="1"/>
  <c r="S293" i="1"/>
  <c r="R293" i="1"/>
  <c r="P293" i="1"/>
  <c r="O293" i="1"/>
  <c r="N293" i="1"/>
  <c r="S292" i="1"/>
  <c r="R292" i="1"/>
  <c r="P292" i="1"/>
  <c r="O292" i="1"/>
  <c r="N292" i="1"/>
  <c r="S291" i="1"/>
  <c r="R291" i="1"/>
  <c r="P291" i="1"/>
  <c r="O291" i="1"/>
  <c r="N291" i="1"/>
  <c r="S290" i="1"/>
  <c r="R290" i="1"/>
  <c r="P290" i="1"/>
  <c r="O290" i="1"/>
  <c r="N290" i="1"/>
  <c r="S289" i="1"/>
  <c r="R289" i="1"/>
  <c r="P289" i="1"/>
  <c r="O289" i="1"/>
  <c r="N289" i="1"/>
  <c r="S288" i="1"/>
  <c r="R288" i="1"/>
  <c r="P288" i="1"/>
  <c r="O288" i="1"/>
  <c r="N288" i="1"/>
  <c r="S287" i="1"/>
  <c r="R287" i="1"/>
  <c r="P287" i="1"/>
  <c r="O287" i="1"/>
  <c r="N287" i="1"/>
  <c r="S286" i="1"/>
  <c r="R286" i="1"/>
  <c r="P286" i="1"/>
  <c r="O286" i="1"/>
  <c r="N286" i="1"/>
  <c r="S285" i="1"/>
  <c r="R285" i="1"/>
  <c r="P285" i="1"/>
  <c r="O285" i="1"/>
  <c r="N285" i="1"/>
  <c r="S284" i="1"/>
  <c r="R284" i="1"/>
  <c r="P284" i="1"/>
  <c r="O284" i="1"/>
  <c r="N284" i="1"/>
  <c r="S283" i="1"/>
  <c r="R283" i="1"/>
  <c r="P283" i="1"/>
  <c r="O283" i="1"/>
  <c r="N283" i="1"/>
  <c r="S282" i="1"/>
  <c r="R282" i="1"/>
  <c r="P282" i="1"/>
  <c r="O282" i="1"/>
  <c r="N282" i="1"/>
  <c r="S281" i="1"/>
  <c r="R281" i="1"/>
  <c r="P281" i="1"/>
  <c r="O281" i="1"/>
  <c r="N281" i="1"/>
  <c r="S280" i="1"/>
  <c r="R280" i="1"/>
  <c r="P280" i="1"/>
  <c r="O280" i="1"/>
  <c r="N280" i="1"/>
  <c r="S279" i="1"/>
  <c r="R279" i="1"/>
  <c r="P279" i="1"/>
  <c r="O279" i="1"/>
  <c r="N279" i="1"/>
  <c r="S278" i="1"/>
  <c r="R278" i="1"/>
  <c r="P278" i="1"/>
  <c r="O278" i="1"/>
  <c r="N278" i="1"/>
  <c r="S277" i="1"/>
  <c r="R277" i="1"/>
  <c r="P277" i="1"/>
  <c r="O277" i="1"/>
  <c r="N277" i="1"/>
  <c r="S276" i="1"/>
  <c r="R276" i="1"/>
  <c r="P276" i="1"/>
  <c r="O276" i="1"/>
  <c r="N276" i="1"/>
  <c r="S275" i="1"/>
  <c r="R275" i="1"/>
  <c r="P275" i="1"/>
  <c r="O275" i="1"/>
  <c r="N275" i="1"/>
  <c r="S274" i="1"/>
  <c r="R274" i="1"/>
  <c r="P274" i="1"/>
  <c r="O274" i="1"/>
  <c r="N274" i="1"/>
  <c r="S273" i="1"/>
  <c r="R273" i="1"/>
  <c r="P273" i="1"/>
  <c r="O273" i="1"/>
  <c r="N273" i="1"/>
  <c r="S272" i="1"/>
  <c r="R272" i="1"/>
  <c r="P272" i="1"/>
  <c r="O272" i="1"/>
  <c r="N272" i="1"/>
  <c r="S271" i="1"/>
  <c r="R271" i="1"/>
  <c r="P271" i="1"/>
  <c r="O271" i="1"/>
  <c r="N271" i="1"/>
  <c r="S270" i="1"/>
  <c r="R270" i="1"/>
  <c r="P270" i="1"/>
  <c r="O270" i="1"/>
  <c r="N270" i="1"/>
  <c r="S269" i="1"/>
  <c r="R269" i="1"/>
  <c r="P269" i="1"/>
  <c r="O269" i="1"/>
  <c r="N269" i="1"/>
  <c r="S268" i="1"/>
  <c r="R268" i="1"/>
  <c r="P268" i="1"/>
  <c r="O268" i="1"/>
  <c r="N268" i="1"/>
  <c r="S267" i="1"/>
  <c r="R267" i="1"/>
  <c r="P267" i="1"/>
  <c r="O267" i="1"/>
  <c r="N267" i="1"/>
  <c r="S266" i="1"/>
  <c r="R266" i="1"/>
  <c r="P266" i="1"/>
  <c r="O266" i="1"/>
  <c r="N266" i="1"/>
  <c r="S265" i="1"/>
  <c r="R265" i="1"/>
  <c r="P265" i="1"/>
  <c r="O265" i="1"/>
  <c r="N265" i="1"/>
  <c r="S264" i="1"/>
  <c r="R264" i="1"/>
  <c r="P264" i="1"/>
  <c r="O264" i="1"/>
  <c r="N264" i="1"/>
  <c r="S263" i="1"/>
  <c r="R263" i="1"/>
  <c r="P263" i="1"/>
  <c r="O263" i="1"/>
  <c r="N263" i="1"/>
  <c r="S262" i="1"/>
  <c r="R262" i="1"/>
  <c r="P262" i="1"/>
  <c r="O262" i="1"/>
  <c r="N262" i="1"/>
  <c r="S261" i="1"/>
  <c r="R261" i="1"/>
  <c r="P261" i="1"/>
  <c r="O261" i="1"/>
  <c r="N261" i="1"/>
  <c r="S260" i="1"/>
  <c r="R260" i="1"/>
  <c r="P260" i="1"/>
  <c r="O260" i="1"/>
  <c r="N260" i="1"/>
  <c r="S259" i="1"/>
  <c r="R259" i="1"/>
  <c r="P259" i="1"/>
  <c r="O259" i="1"/>
  <c r="N259" i="1"/>
  <c r="S258" i="1"/>
  <c r="R258" i="1"/>
  <c r="P258" i="1"/>
  <c r="O258" i="1"/>
  <c r="N258" i="1"/>
  <c r="S257" i="1"/>
  <c r="R257" i="1"/>
  <c r="P257" i="1"/>
  <c r="O257" i="1"/>
  <c r="N257" i="1"/>
  <c r="S256" i="1"/>
  <c r="R256" i="1"/>
  <c r="P256" i="1"/>
  <c r="O256" i="1"/>
  <c r="N256" i="1"/>
  <c r="S255" i="1"/>
  <c r="R255" i="1"/>
  <c r="P255" i="1"/>
  <c r="O255" i="1"/>
  <c r="N255" i="1"/>
  <c r="S254" i="1"/>
  <c r="R254" i="1"/>
  <c r="P254" i="1"/>
  <c r="O254" i="1"/>
  <c r="N254" i="1"/>
  <c r="S253" i="1"/>
  <c r="R253" i="1"/>
  <c r="P253" i="1"/>
  <c r="O253" i="1"/>
  <c r="N253" i="1"/>
  <c r="S252" i="1"/>
  <c r="R252" i="1"/>
  <c r="P252" i="1"/>
  <c r="O252" i="1"/>
  <c r="N252" i="1"/>
  <c r="S251" i="1"/>
  <c r="R251" i="1"/>
  <c r="P251" i="1"/>
  <c r="O251" i="1"/>
  <c r="N251" i="1"/>
  <c r="S250" i="1"/>
  <c r="R250" i="1"/>
  <c r="P250" i="1"/>
  <c r="O250" i="1"/>
  <c r="N250" i="1"/>
  <c r="S249" i="1"/>
  <c r="R249" i="1"/>
  <c r="P249" i="1"/>
  <c r="O249" i="1"/>
  <c r="N249" i="1"/>
  <c r="S248" i="1"/>
  <c r="R248" i="1"/>
  <c r="P248" i="1"/>
  <c r="O248" i="1"/>
  <c r="N248" i="1"/>
  <c r="S247" i="1"/>
  <c r="R247" i="1"/>
  <c r="P247" i="1"/>
  <c r="O247" i="1"/>
  <c r="N247" i="1"/>
  <c r="S246" i="1"/>
  <c r="R246" i="1"/>
  <c r="P246" i="1"/>
  <c r="O246" i="1"/>
  <c r="N246" i="1"/>
  <c r="S245" i="1"/>
  <c r="R245" i="1"/>
  <c r="P245" i="1"/>
  <c r="O245" i="1"/>
  <c r="N245" i="1"/>
  <c r="S244" i="1"/>
  <c r="R244" i="1"/>
  <c r="P244" i="1"/>
  <c r="O244" i="1"/>
  <c r="N244" i="1"/>
  <c r="S243" i="1"/>
  <c r="R243" i="1"/>
  <c r="P243" i="1"/>
  <c r="O243" i="1"/>
  <c r="N243" i="1"/>
  <c r="S242" i="1"/>
  <c r="R242" i="1"/>
  <c r="P242" i="1"/>
  <c r="O242" i="1"/>
  <c r="N242" i="1"/>
  <c r="S241" i="1"/>
  <c r="R241" i="1"/>
  <c r="P241" i="1"/>
  <c r="O241" i="1"/>
  <c r="N241" i="1"/>
  <c r="S240" i="1"/>
  <c r="R240" i="1"/>
  <c r="P240" i="1"/>
  <c r="O240" i="1"/>
  <c r="N240" i="1"/>
  <c r="S239" i="1"/>
  <c r="R239" i="1"/>
  <c r="P239" i="1"/>
  <c r="O239" i="1"/>
  <c r="N239" i="1"/>
  <c r="S238" i="1"/>
  <c r="R238" i="1"/>
  <c r="P238" i="1"/>
  <c r="O238" i="1"/>
  <c r="N238" i="1"/>
  <c r="S237" i="1"/>
  <c r="R237" i="1"/>
  <c r="P237" i="1"/>
  <c r="O237" i="1"/>
  <c r="N237" i="1"/>
  <c r="S236" i="1"/>
  <c r="R236" i="1"/>
  <c r="P236" i="1"/>
  <c r="O236" i="1"/>
  <c r="N236" i="1"/>
  <c r="S235" i="1"/>
  <c r="R235" i="1"/>
  <c r="P235" i="1"/>
  <c r="O235" i="1"/>
  <c r="N235" i="1"/>
  <c r="S234" i="1"/>
  <c r="R234" i="1"/>
  <c r="P234" i="1"/>
  <c r="O234" i="1"/>
  <c r="N234" i="1"/>
  <c r="S233" i="1"/>
  <c r="R233" i="1"/>
  <c r="P233" i="1"/>
  <c r="O233" i="1"/>
  <c r="N233" i="1"/>
  <c r="S232" i="1"/>
  <c r="R232" i="1"/>
  <c r="P232" i="1"/>
  <c r="O232" i="1"/>
  <c r="N232" i="1"/>
  <c r="S231" i="1"/>
  <c r="R231" i="1"/>
  <c r="P231" i="1"/>
  <c r="O231" i="1"/>
  <c r="N231" i="1"/>
  <c r="S230" i="1"/>
  <c r="R230" i="1"/>
  <c r="P230" i="1"/>
  <c r="O230" i="1"/>
  <c r="N230" i="1"/>
  <c r="S229" i="1"/>
  <c r="R229" i="1"/>
  <c r="P229" i="1"/>
  <c r="O229" i="1"/>
  <c r="N229" i="1"/>
  <c r="S228" i="1"/>
  <c r="R228" i="1"/>
  <c r="P228" i="1"/>
  <c r="O228" i="1"/>
  <c r="N228" i="1"/>
  <c r="S227" i="1"/>
  <c r="R227" i="1"/>
  <c r="P227" i="1"/>
  <c r="O227" i="1"/>
  <c r="N227" i="1"/>
  <c r="S226" i="1"/>
  <c r="R226" i="1"/>
  <c r="P226" i="1"/>
  <c r="O226" i="1"/>
  <c r="N226" i="1"/>
  <c r="S225" i="1"/>
  <c r="R225" i="1"/>
  <c r="P225" i="1"/>
  <c r="O225" i="1"/>
  <c r="N225" i="1"/>
  <c r="S224" i="1"/>
  <c r="R224" i="1"/>
  <c r="P224" i="1"/>
  <c r="O224" i="1"/>
  <c r="N224" i="1"/>
  <c r="S223" i="1"/>
  <c r="R223" i="1"/>
  <c r="P223" i="1"/>
  <c r="O223" i="1"/>
  <c r="N223" i="1"/>
  <c r="S222" i="1"/>
  <c r="R222" i="1"/>
  <c r="P222" i="1"/>
  <c r="O222" i="1"/>
  <c r="N222" i="1"/>
  <c r="S221" i="1"/>
  <c r="R221" i="1"/>
  <c r="P221" i="1"/>
  <c r="O221" i="1"/>
  <c r="N221" i="1"/>
  <c r="S220" i="1"/>
  <c r="R220" i="1"/>
  <c r="P220" i="1"/>
  <c r="O220" i="1"/>
  <c r="N220" i="1"/>
  <c r="S219" i="1"/>
  <c r="R219" i="1"/>
  <c r="P219" i="1"/>
  <c r="O219" i="1"/>
  <c r="N219" i="1"/>
  <c r="S218" i="1"/>
  <c r="R218" i="1"/>
  <c r="P218" i="1"/>
  <c r="O218" i="1"/>
  <c r="N218" i="1"/>
  <c r="S217" i="1"/>
  <c r="R217" i="1"/>
  <c r="P217" i="1"/>
  <c r="O217" i="1"/>
  <c r="N217" i="1"/>
  <c r="S216" i="1"/>
  <c r="R216" i="1"/>
  <c r="P216" i="1"/>
  <c r="O216" i="1"/>
  <c r="N216" i="1"/>
  <c r="S215" i="1"/>
  <c r="R215" i="1"/>
  <c r="P215" i="1"/>
  <c r="O215" i="1"/>
  <c r="N215" i="1"/>
  <c r="S214" i="1"/>
  <c r="R214" i="1"/>
  <c r="P214" i="1"/>
  <c r="O214" i="1"/>
  <c r="N214" i="1"/>
  <c r="S213" i="1"/>
  <c r="R213" i="1"/>
  <c r="P213" i="1"/>
  <c r="O213" i="1"/>
  <c r="N213" i="1"/>
  <c r="S212" i="1"/>
  <c r="R212" i="1"/>
  <c r="P212" i="1"/>
  <c r="O212" i="1"/>
  <c r="N212" i="1"/>
  <c r="S211" i="1"/>
  <c r="R211" i="1"/>
  <c r="P211" i="1"/>
  <c r="O211" i="1"/>
  <c r="N211" i="1"/>
  <c r="S210" i="1"/>
  <c r="R210" i="1"/>
  <c r="P210" i="1"/>
  <c r="O210" i="1"/>
  <c r="N210" i="1"/>
  <c r="S209" i="1"/>
  <c r="R209" i="1"/>
  <c r="P209" i="1"/>
  <c r="O209" i="1"/>
  <c r="N209" i="1"/>
  <c r="S208" i="1"/>
  <c r="R208" i="1"/>
  <c r="P208" i="1"/>
  <c r="O208" i="1"/>
  <c r="N208" i="1"/>
  <c r="S207" i="1"/>
  <c r="R207" i="1"/>
  <c r="P207" i="1"/>
  <c r="O207" i="1"/>
  <c r="N207" i="1"/>
  <c r="S206" i="1"/>
  <c r="R206" i="1"/>
  <c r="P206" i="1"/>
  <c r="O206" i="1"/>
  <c r="N206" i="1"/>
  <c r="S205" i="1"/>
  <c r="R205" i="1"/>
  <c r="P205" i="1"/>
  <c r="O205" i="1"/>
  <c r="N205" i="1"/>
  <c r="S204" i="1"/>
  <c r="R204" i="1"/>
  <c r="P204" i="1"/>
  <c r="O204" i="1"/>
  <c r="N204" i="1"/>
  <c r="S203" i="1"/>
  <c r="R203" i="1"/>
  <c r="P203" i="1"/>
  <c r="O203" i="1"/>
  <c r="N203" i="1"/>
  <c r="S202" i="1"/>
  <c r="R202" i="1"/>
  <c r="P202" i="1"/>
  <c r="O202" i="1"/>
  <c r="N202" i="1"/>
  <c r="S201" i="1"/>
  <c r="R201" i="1"/>
  <c r="P201" i="1"/>
  <c r="O201" i="1"/>
  <c r="N201" i="1"/>
  <c r="S200" i="1"/>
  <c r="R200" i="1"/>
  <c r="P200" i="1"/>
  <c r="O200" i="1"/>
  <c r="N200" i="1"/>
  <c r="S199" i="1"/>
  <c r="R199" i="1"/>
  <c r="P199" i="1"/>
  <c r="O199" i="1"/>
  <c r="N199" i="1"/>
  <c r="S198" i="1"/>
  <c r="R198" i="1"/>
  <c r="P198" i="1"/>
  <c r="O198" i="1"/>
  <c r="N198" i="1"/>
  <c r="S197" i="1"/>
  <c r="R197" i="1"/>
  <c r="P197" i="1"/>
  <c r="O197" i="1"/>
  <c r="N197" i="1"/>
  <c r="S196" i="1"/>
  <c r="R196" i="1"/>
  <c r="P196" i="1"/>
  <c r="O196" i="1"/>
  <c r="N196" i="1"/>
  <c r="S195" i="1"/>
  <c r="R195" i="1"/>
  <c r="P195" i="1"/>
  <c r="O195" i="1"/>
  <c r="N195" i="1"/>
  <c r="S194" i="1"/>
  <c r="R194" i="1"/>
  <c r="P194" i="1"/>
  <c r="O194" i="1"/>
  <c r="N194" i="1"/>
  <c r="S193" i="1"/>
  <c r="R193" i="1"/>
  <c r="P193" i="1"/>
  <c r="O193" i="1"/>
  <c r="N193" i="1"/>
  <c r="S192" i="1"/>
  <c r="R192" i="1"/>
  <c r="P192" i="1"/>
  <c r="O192" i="1"/>
  <c r="N192" i="1"/>
  <c r="S191" i="1"/>
  <c r="R191" i="1"/>
  <c r="P191" i="1"/>
  <c r="O191" i="1"/>
  <c r="N191" i="1"/>
  <c r="S190" i="1"/>
  <c r="R190" i="1"/>
  <c r="P190" i="1"/>
  <c r="O190" i="1"/>
  <c r="N190" i="1"/>
  <c r="S189" i="1"/>
  <c r="R189" i="1"/>
  <c r="P189" i="1"/>
  <c r="O189" i="1"/>
  <c r="N189" i="1"/>
  <c r="S188" i="1"/>
  <c r="R188" i="1"/>
  <c r="P188" i="1"/>
  <c r="O188" i="1"/>
  <c r="N188" i="1"/>
  <c r="S187" i="1"/>
  <c r="R187" i="1"/>
  <c r="P187" i="1"/>
  <c r="O187" i="1"/>
  <c r="N187" i="1"/>
  <c r="S186" i="1"/>
  <c r="R186" i="1"/>
  <c r="P186" i="1"/>
  <c r="O186" i="1"/>
  <c r="N186" i="1"/>
  <c r="S185" i="1"/>
  <c r="R185" i="1"/>
  <c r="P185" i="1"/>
  <c r="O185" i="1"/>
  <c r="N185" i="1"/>
  <c r="S184" i="1"/>
  <c r="R184" i="1"/>
  <c r="P184" i="1"/>
  <c r="O184" i="1"/>
  <c r="N184" i="1"/>
  <c r="S183" i="1"/>
  <c r="R183" i="1"/>
  <c r="P183" i="1"/>
  <c r="O183" i="1"/>
  <c r="N183" i="1"/>
  <c r="S182" i="1"/>
  <c r="R182" i="1"/>
  <c r="P182" i="1"/>
  <c r="O182" i="1"/>
  <c r="N182" i="1"/>
  <c r="S181" i="1"/>
  <c r="R181" i="1"/>
  <c r="P181" i="1"/>
  <c r="O181" i="1"/>
  <c r="N181" i="1"/>
  <c r="S180" i="1"/>
  <c r="R180" i="1"/>
  <c r="P180" i="1"/>
  <c r="O180" i="1"/>
  <c r="N180" i="1"/>
  <c r="S179" i="1"/>
  <c r="R179" i="1"/>
  <c r="P179" i="1"/>
  <c r="O179" i="1"/>
  <c r="N179" i="1"/>
  <c r="S178" i="1"/>
  <c r="R178" i="1"/>
  <c r="P178" i="1"/>
  <c r="O178" i="1"/>
  <c r="N178" i="1"/>
  <c r="S177" i="1"/>
  <c r="R177" i="1"/>
  <c r="P177" i="1"/>
  <c r="O177" i="1"/>
  <c r="N177" i="1"/>
  <c r="S176" i="1"/>
  <c r="R176" i="1"/>
  <c r="P176" i="1"/>
  <c r="O176" i="1"/>
  <c r="N176" i="1"/>
  <c r="S175" i="1"/>
  <c r="R175" i="1"/>
  <c r="P175" i="1"/>
  <c r="O175" i="1"/>
  <c r="N175" i="1"/>
  <c r="S174" i="1"/>
  <c r="R174" i="1"/>
  <c r="P174" i="1"/>
  <c r="O174" i="1"/>
  <c r="N174" i="1"/>
  <c r="S173" i="1"/>
  <c r="R173" i="1"/>
  <c r="P173" i="1"/>
  <c r="O173" i="1"/>
  <c r="N173" i="1"/>
  <c r="S172" i="1"/>
  <c r="R172" i="1"/>
  <c r="P172" i="1"/>
  <c r="O172" i="1"/>
  <c r="N172" i="1"/>
  <c r="S171" i="1"/>
  <c r="R171" i="1"/>
  <c r="P171" i="1"/>
  <c r="O171" i="1"/>
  <c r="N171" i="1"/>
  <c r="S170" i="1"/>
  <c r="R170" i="1"/>
  <c r="P170" i="1"/>
  <c r="O170" i="1"/>
  <c r="N170" i="1"/>
  <c r="S169" i="1"/>
  <c r="R169" i="1"/>
  <c r="P169" i="1"/>
  <c r="O169" i="1"/>
  <c r="N169" i="1"/>
  <c r="S168" i="1"/>
  <c r="R168" i="1"/>
  <c r="P168" i="1"/>
  <c r="O168" i="1"/>
  <c r="N168" i="1"/>
  <c r="S167" i="1"/>
  <c r="R167" i="1"/>
  <c r="P167" i="1"/>
  <c r="O167" i="1"/>
  <c r="N167" i="1"/>
  <c r="S166" i="1"/>
  <c r="R166" i="1"/>
  <c r="P166" i="1"/>
  <c r="O166" i="1"/>
  <c r="N166" i="1"/>
  <c r="S165" i="1"/>
  <c r="R165" i="1"/>
  <c r="P165" i="1"/>
  <c r="O165" i="1"/>
  <c r="N165" i="1"/>
  <c r="S164" i="1"/>
  <c r="R164" i="1"/>
  <c r="P164" i="1"/>
  <c r="O164" i="1"/>
  <c r="N164" i="1"/>
  <c r="S163" i="1"/>
  <c r="R163" i="1"/>
  <c r="P163" i="1"/>
  <c r="O163" i="1"/>
  <c r="N163" i="1"/>
  <c r="S162" i="1"/>
  <c r="R162" i="1"/>
  <c r="P162" i="1"/>
  <c r="O162" i="1"/>
  <c r="N162" i="1"/>
  <c r="S161" i="1"/>
  <c r="R161" i="1"/>
  <c r="P161" i="1"/>
  <c r="O161" i="1"/>
  <c r="N161" i="1"/>
  <c r="S160" i="1"/>
  <c r="R160" i="1"/>
  <c r="P160" i="1"/>
  <c r="O160" i="1"/>
  <c r="N160" i="1"/>
  <c r="S159" i="1"/>
  <c r="R159" i="1"/>
  <c r="P159" i="1"/>
  <c r="O159" i="1"/>
  <c r="N159" i="1"/>
  <c r="S158" i="1"/>
  <c r="R158" i="1"/>
  <c r="P158" i="1"/>
  <c r="O158" i="1"/>
  <c r="N158" i="1"/>
  <c r="S157" i="1"/>
  <c r="R157" i="1"/>
  <c r="P157" i="1"/>
  <c r="O157" i="1"/>
  <c r="N157" i="1"/>
  <c r="S156" i="1"/>
  <c r="R156" i="1"/>
  <c r="P156" i="1"/>
  <c r="O156" i="1"/>
  <c r="N156" i="1"/>
  <c r="S155" i="1"/>
  <c r="R155" i="1"/>
  <c r="P155" i="1"/>
  <c r="O155" i="1"/>
  <c r="N155" i="1"/>
  <c r="S154" i="1"/>
  <c r="R154" i="1"/>
  <c r="P154" i="1"/>
  <c r="O154" i="1"/>
  <c r="N154" i="1"/>
  <c r="S153" i="1"/>
  <c r="R153" i="1"/>
  <c r="P153" i="1"/>
  <c r="O153" i="1"/>
  <c r="N153" i="1"/>
  <c r="S152" i="1"/>
  <c r="R152" i="1"/>
  <c r="P152" i="1"/>
  <c r="O152" i="1"/>
  <c r="N152" i="1"/>
  <c r="S151" i="1"/>
  <c r="R151" i="1"/>
  <c r="P151" i="1"/>
  <c r="O151" i="1"/>
  <c r="N151" i="1"/>
  <c r="S150" i="1"/>
  <c r="R150" i="1"/>
  <c r="P150" i="1"/>
  <c r="O150" i="1"/>
  <c r="N150" i="1"/>
  <c r="S149" i="1"/>
  <c r="R149" i="1"/>
  <c r="P149" i="1"/>
  <c r="O149" i="1"/>
  <c r="N149" i="1"/>
  <c r="S148" i="1"/>
  <c r="R148" i="1"/>
  <c r="P148" i="1"/>
  <c r="O148" i="1"/>
  <c r="N148" i="1"/>
  <c r="S147" i="1"/>
  <c r="R147" i="1"/>
  <c r="P147" i="1"/>
  <c r="O147" i="1"/>
  <c r="N147" i="1"/>
  <c r="S146" i="1"/>
  <c r="R146" i="1"/>
  <c r="P146" i="1"/>
  <c r="O146" i="1"/>
  <c r="N146" i="1"/>
  <c r="S145" i="1"/>
  <c r="R145" i="1"/>
  <c r="P145" i="1"/>
  <c r="O145" i="1"/>
  <c r="N145" i="1"/>
  <c r="S144" i="1"/>
  <c r="R144" i="1"/>
  <c r="P144" i="1"/>
  <c r="O144" i="1"/>
  <c r="N144" i="1"/>
  <c r="S143" i="1"/>
  <c r="R143" i="1"/>
  <c r="P143" i="1"/>
  <c r="O143" i="1"/>
  <c r="N143" i="1"/>
  <c r="S142" i="1"/>
  <c r="R142" i="1"/>
  <c r="P142" i="1"/>
  <c r="O142" i="1"/>
  <c r="N142" i="1"/>
  <c r="S141" i="1"/>
  <c r="R141" i="1"/>
  <c r="P141" i="1"/>
  <c r="O141" i="1"/>
  <c r="N141" i="1"/>
  <c r="S140" i="1"/>
  <c r="R140" i="1"/>
  <c r="P140" i="1"/>
  <c r="O140" i="1"/>
  <c r="N140" i="1"/>
  <c r="S139" i="1"/>
  <c r="R139" i="1"/>
  <c r="P139" i="1"/>
  <c r="O139" i="1"/>
  <c r="N139" i="1"/>
  <c r="S138" i="1"/>
  <c r="R138" i="1"/>
  <c r="P138" i="1"/>
  <c r="O138" i="1"/>
  <c r="N138" i="1"/>
  <c r="S137" i="1"/>
  <c r="R137" i="1"/>
  <c r="P137" i="1"/>
  <c r="O137" i="1"/>
  <c r="N137" i="1"/>
  <c r="S136" i="1"/>
  <c r="R136" i="1"/>
  <c r="P136" i="1"/>
  <c r="O136" i="1"/>
  <c r="N136" i="1"/>
  <c r="S135" i="1"/>
  <c r="R135" i="1"/>
  <c r="P135" i="1"/>
  <c r="O135" i="1"/>
  <c r="N135" i="1"/>
  <c r="S134" i="1"/>
  <c r="R134" i="1"/>
  <c r="P134" i="1"/>
  <c r="O134" i="1"/>
  <c r="N134" i="1"/>
  <c r="S133" i="1"/>
  <c r="R133" i="1"/>
  <c r="P133" i="1"/>
  <c r="O133" i="1"/>
  <c r="N133" i="1"/>
  <c r="S132" i="1"/>
  <c r="R132" i="1"/>
  <c r="P132" i="1"/>
  <c r="O132" i="1"/>
  <c r="N132" i="1"/>
  <c r="S131" i="1"/>
  <c r="R131" i="1"/>
  <c r="P131" i="1"/>
  <c r="O131" i="1"/>
  <c r="N131" i="1"/>
  <c r="S130" i="1"/>
  <c r="R130" i="1"/>
  <c r="P130" i="1"/>
  <c r="O130" i="1"/>
  <c r="N130" i="1"/>
  <c r="S129" i="1"/>
  <c r="R129" i="1"/>
  <c r="P129" i="1"/>
  <c r="O129" i="1"/>
  <c r="N129" i="1"/>
  <c r="S128" i="1"/>
  <c r="R128" i="1"/>
  <c r="P128" i="1"/>
  <c r="O128" i="1"/>
  <c r="N128" i="1"/>
  <c r="S127" i="1"/>
  <c r="R127" i="1"/>
  <c r="P127" i="1"/>
  <c r="O127" i="1"/>
  <c r="N127" i="1"/>
  <c r="S126" i="1"/>
  <c r="R126" i="1"/>
  <c r="P126" i="1"/>
  <c r="O126" i="1"/>
  <c r="N126" i="1"/>
  <c r="S125" i="1"/>
  <c r="R125" i="1"/>
  <c r="P125" i="1"/>
  <c r="O125" i="1"/>
  <c r="N125" i="1"/>
  <c r="S124" i="1"/>
  <c r="R124" i="1"/>
  <c r="P124" i="1"/>
  <c r="O124" i="1"/>
  <c r="N124" i="1"/>
  <c r="S123" i="1"/>
  <c r="R123" i="1"/>
  <c r="P123" i="1"/>
  <c r="O123" i="1"/>
  <c r="N123" i="1"/>
  <c r="S122" i="1"/>
  <c r="R122" i="1"/>
  <c r="P122" i="1"/>
  <c r="O122" i="1"/>
  <c r="N122" i="1"/>
  <c r="S121" i="1"/>
  <c r="R121" i="1"/>
  <c r="P121" i="1"/>
  <c r="O121" i="1"/>
  <c r="N121" i="1"/>
  <c r="S120" i="1"/>
  <c r="R120" i="1"/>
  <c r="P120" i="1"/>
  <c r="O120" i="1"/>
  <c r="N120" i="1"/>
  <c r="S119" i="1"/>
  <c r="R119" i="1"/>
  <c r="P119" i="1"/>
  <c r="O119" i="1"/>
  <c r="N119" i="1"/>
  <c r="S118" i="1"/>
  <c r="R118" i="1"/>
  <c r="P118" i="1"/>
  <c r="O118" i="1"/>
  <c r="N118" i="1"/>
  <c r="S117" i="1"/>
  <c r="R117" i="1"/>
  <c r="P117" i="1"/>
  <c r="O117" i="1"/>
  <c r="N117" i="1"/>
  <c r="S116" i="1"/>
  <c r="R116" i="1"/>
  <c r="P116" i="1"/>
  <c r="O116" i="1"/>
  <c r="N116" i="1"/>
  <c r="S115" i="1"/>
  <c r="R115" i="1"/>
  <c r="P115" i="1"/>
  <c r="O115" i="1"/>
  <c r="N115" i="1"/>
  <c r="S114" i="1"/>
  <c r="R114" i="1"/>
  <c r="P114" i="1"/>
  <c r="O114" i="1"/>
  <c r="N114" i="1"/>
  <c r="S113" i="1"/>
  <c r="R113" i="1"/>
  <c r="P113" i="1"/>
  <c r="O113" i="1"/>
  <c r="N113" i="1"/>
  <c r="S112" i="1"/>
  <c r="R112" i="1"/>
  <c r="P112" i="1"/>
  <c r="O112" i="1"/>
  <c r="N112" i="1"/>
  <c r="S111" i="1"/>
  <c r="R111" i="1"/>
  <c r="P111" i="1"/>
  <c r="O111" i="1"/>
  <c r="N111" i="1"/>
  <c r="S110" i="1"/>
  <c r="R110" i="1"/>
  <c r="P110" i="1"/>
  <c r="O110" i="1"/>
  <c r="N110" i="1"/>
  <c r="S109" i="1"/>
  <c r="R109" i="1"/>
  <c r="P109" i="1"/>
  <c r="O109" i="1"/>
  <c r="N109" i="1"/>
  <c r="S108" i="1"/>
  <c r="R108" i="1"/>
  <c r="P108" i="1"/>
  <c r="O108" i="1"/>
  <c r="N108" i="1"/>
  <c r="S107" i="1"/>
  <c r="R107" i="1"/>
  <c r="P107" i="1"/>
  <c r="O107" i="1"/>
  <c r="N107" i="1"/>
  <c r="S106" i="1"/>
  <c r="R106" i="1"/>
  <c r="P106" i="1"/>
  <c r="O106" i="1"/>
  <c r="N106" i="1"/>
  <c r="S105" i="1"/>
  <c r="R105" i="1"/>
  <c r="P105" i="1"/>
  <c r="O105" i="1"/>
  <c r="N105" i="1"/>
  <c r="S104" i="1"/>
  <c r="R104" i="1"/>
  <c r="P104" i="1"/>
  <c r="O104" i="1"/>
  <c r="N104" i="1"/>
  <c r="S103" i="1"/>
  <c r="R103" i="1"/>
  <c r="P103" i="1"/>
  <c r="O103" i="1"/>
  <c r="N103" i="1"/>
  <c r="S102" i="1"/>
  <c r="R102" i="1"/>
  <c r="P102" i="1"/>
  <c r="O102" i="1"/>
  <c r="N102" i="1"/>
  <c r="S101" i="1"/>
  <c r="R101" i="1"/>
  <c r="P101" i="1"/>
  <c r="O101" i="1"/>
  <c r="N101" i="1"/>
  <c r="S100" i="1"/>
  <c r="R100" i="1"/>
  <c r="P100" i="1"/>
  <c r="O100" i="1"/>
  <c r="N100" i="1"/>
  <c r="S99" i="1"/>
  <c r="R99" i="1"/>
  <c r="P99" i="1"/>
  <c r="O99" i="1"/>
  <c r="N99" i="1"/>
  <c r="S98" i="1"/>
  <c r="R98" i="1"/>
  <c r="P98" i="1"/>
  <c r="O98" i="1"/>
  <c r="N98" i="1"/>
  <c r="S97" i="1"/>
  <c r="R97" i="1"/>
  <c r="P97" i="1"/>
  <c r="O97" i="1"/>
  <c r="N97" i="1"/>
  <c r="S96" i="1"/>
  <c r="R96" i="1"/>
  <c r="P96" i="1"/>
  <c r="O96" i="1"/>
  <c r="N96" i="1"/>
  <c r="S95" i="1"/>
  <c r="R95" i="1"/>
  <c r="P95" i="1"/>
  <c r="O95" i="1"/>
  <c r="N95" i="1"/>
  <c r="S94" i="1"/>
  <c r="R94" i="1"/>
  <c r="P94" i="1"/>
  <c r="O94" i="1"/>
  <c r="N94" i="1"/>
  <c r="S93" i="1"/>
  <c r="R93" i="1"/>
  <c r="P93" i="1"/>
  <c r="O93" i="1"/>
  <c r="N93" i="1"/>
  <c r="S92" i="1"/>
  <c r="R92" i="1"/>
  <c r="P92" i="1"/>
  <c r="O92" i="1"/>
  <c r="N92" i="1"/>
  <c r="S91" i="1"/>
  <c r="R91" i="1"/>
  <c r="P91" i="1"/>
  <c r="O91" i="1"/>
  <c r="N91" i="1"/>
  <c r="S90" i="1"/>
  <c r="R90" i="1"/>
  <c r="P90" i="1"/>
  <c r="O90" i="1"/>
  <c r="N90" i="1"/>
  <c r="S89" i="1"/>
  <c r="R89" i="1"/>
  <c r="P89" i="1"/>
  <c r="O89" i="1"/>
  <c r="N89" i="1"/>
  <c r="S88" i="1"/>
  <c r="R88" i="1"/>
  <c r="P88" i="1"/>
  <c r="O88" i="1"/>
  <c r="N88" i="1"/>
  <c r="S87" i="1"/>
  <c r="R87" i="1"/>
  <c r="P87" i="1"/>
  <c r="O87" i="1"/>
  <c r="N87" i="1"/>
  <c r="S86" i="1"/>
  <c r="R86" i="1"/>
  <c r="P86" i="1"/>
  <c r="O86" i="1"/>
  <c r="N86" i="1"/>
  <c r="S85" i="1"/>
  <c r="R85" i="1"/>
  <c r="P85" i="1"/>
  <c r="O85" i="1"/>
  <c r="N85" i="1"/>
  <c r="S84" i="1"/>
  <c r="R84" i="1"/>
  <c r="P84" i="1"/>
  <c r="O84" i="1"/>
  <c r="N84" i="1"/>
  <c r="S83" i="1"/>
  <c r="R83" i="1"/>
  <c r="P83" i="1"/>
  <c r="O83" i="1"/>
  <c r="N83" i="1"/>
  <c r="S82" i="1"/>
  <c r="R82" i="1"/>
  <c r="P82" i="1"/>
  <c r="O82" i="1"/>
  <c r="N82" i="1"/>
  <c r="S81" i="1"/>
  <c r="R81" i="1"/>
  <c r="P81" i="1"/>
  <c r="O81" i="1"/>
  <c r="N81" i="1"/>
  <c r="S80" i="1"/>
  <c r="R80" i="1"/>
  <c r="P80" i="1"/>
  <c r="O80" i="1"/>
  <c r="N80" i="1"/>
  <c r="S79" i="1"/>
  <c r="R79" i="1"/>
  <c r="P79" i="1"/>
  <c r="O79" i="1"/>
  <c r="N79" i="1"/>
  <c r="S78" i="1"/>
  <c r="R78" i="1"/>
  <c r="P78" i="1"/>
  <c r="O78" i="1"/>
  <c r="N78" i="1"/>
  <c r="S77" i="1"/>
  <c r="R77" i="1"/>
  <c r="P77" i="1"/>
  <c r="O77" i="1"/>
  <c r="N77" i="1"/>
  <c r="S76" i="1"/>
  <c r="R76" i="1"/>
  <c r="P76" i="1"/>
  <c r="O76" i="1"/>
  <c r="N76" i="1"/>
  <c r="S75" i="1"/>
  <c r="R75" i="1"/>
  <c r="P75" i="1"/>
  <c r="O75" i="1"/>
  <c r="N75" i="1"/>
  <c r="S74" i="1"/>
  <c r="R74" i="1"/>
  <c r="P74" i="1"/>
  <c r="O74" i="1"/>
  <c r="N74" i="1"/>
  <c r="S73" i="1"/>
  <c r="R73" i="1"/>
  <c r="P73" i="1"/>
  <c r="O73" i="1"/>
  <c r="N73" i="1"/>
  <c r="S72" i="1"/>
  <c r="R72" i="1"/>
  <c r="P72" i="1"/>
  <c r="O72" i="1"/>
  <c r="N72" i="1"/>
  <c r="S71" i="1"/>
  <c r="R71" i="1"/>
  <c r="P71" i="1"/>
  <c r="O71" i="1"/>
  <c r="N71" i="1"/>
  <c r="S70" i="1"/>
  <c r="R70" i="1"/>
  <c r="P70" i="1"/>
  <c r="O70" i="1"/>
  <c r="N70" i="1"/>
  <c r="S69" i="1"/>
  <c r="R69" i="1"/>
  <c r="P69" i="1"/>
  <c r="O69" i="1"/>
  <c r="N69" i="1"/>
  <c r="S68" i="1"/>
  <c r="R68" i="1"/>
  <c r="P68" i="1"/>
  <c r="O68" i="1"/>
  <c r="N68" i="1"/>
  <c r="S67" i="1"/>
  <c r="R67" i="1"/>
  <c r="P67" i="1"/>
  <c r="O67" i="1"/>
  <c r="N67" i="1"/>
  <c r="S66" i="1"/>
  <c r="R66" i="1"/>
  <c r="P66" i="1"/>
  <c r="O66" i="1"/>
  <c r="N66" i="1"/>
  <c r="S65" i="1"/>
  <c r="R65" i="1"/>
  <c r="P65" i="1"/>
  <c r="O65" i="1"/>
  <c r="N65" i="1"/>
  <c r="S64" i="1"/>
  <c r="R64" i="1"/>
  <c r="P64" i="1"/>
  <c r="O64" i="1"/>
  <c r="N64" i="1"/>
  <c r="S63" i="1"/>
  <c r="R63" i="1"/>
  <c r="P63" i="1"/>
  <c r="O63" i="1"/>
  <c r="N63" i="1"/>
  <c r="S62" i="1"/>
  <c r="R62" i="1"/>
  <c r="P62" i="1"/>
  <c r="O62" i="1"/>
  <c r="N62" i="1"/>
  <c r="S61" i="1"/>
  <c r="R61" i="1"/>
  <c r="P61" i="1"/>
  <c r="O61" i="1"/>
  <c r="N61" i="1"/>
  <c r="S60" i="1"/>
  <c r="R60" i="1"/>
  <c r="P60" i="1"/>
  <c r="O60" i="1"/>
  <c r="N60" i="1"/>
  <c r="S59" i="1"/>
  <c r="R59" i="1"/>
  <c r="P59" i="1"/>
  <c r="O59" i="1"/>
  <c r="N59" i="1"/>
  <c r="S58" i="1"/>
  <c r="R58" i="1"/>
  <c r="P58" i="1"/>
  <c r="O58" i="1"/>
  <c r="N58" i="1"/>
  <c r="S57" i="1"/>
  <c r="R57" i="1"/>
  <c r="P57" i="1"/>
  <c r="O57" i="1"/>
  <c r="N57" i="1"/>
  <c r="S56" i="1"/>
  <c r="R56" i="1"/>
  <c r="P56" i="1"/>
  <c r="O56" i="1"/>
  <c r="N56" i="1"/>
  <c r="S55" i="1"/>
  <c r="R55" i="1"/>
  <c r="P55" i="1"/>
  <c r="O55" i="1"/>
  <c r="N55" i="1"/>
  <c r="S54" i="1"/>
  <c r="R54" i="1"/>
  <c r="P54" i="1"/>
  <c r="O54" i="1"/>
  <c r="N54" i="1"/>
  <c r="S53" i="1"/>
  <c r="R53" i="1"/>
  <c r="P53" i="1"/>
  <c r="O53" i="1"/>
  <c r="N53" i="1"/>
  <c r="S52" i="1"/>
  <c r="R52" i="1"/>
  <c r="P52" i="1"/>
  <c r="O52" i="1"/>
  <c r="N52" i="1"/>
  <c r="S51" i="1"/>
  <c r="R51" i="1"/>
  <c r="P51" i="1"/>
  <c r="O51" i="1"/>
  <c r="N51" i="1"/>
  <c r="S50" i="1"/>
  <c r="R50" i="1"/>
  <c r="P50" i="1"/>
  <c r="O50" i="1"/>
  <c r="N50" i="1"/>
  <c r="S49" i="1"/>
  <c r="R49" i="1"/>
  <c r="P49" i="1"/>
  <c r="O49" i="1"/>
  <c r="N49" i="1"/>
  <c r="S48" i="1"/>
  <c r="R48" i="1"/>
  <c r="P48" i="1"/>
  <c r="O48" i="1"/>
  <c r="N48" i="1"/>
  <c r="S47" i="1"/>
  <c r="R47" i="1"/>
  <c r="P47" i="1"/>
  <c r="O47" i="1"/>
  <c r="N47" i="1"/>
  <c r="S46" i="1"/>
  <c r="R46" i="1"/>
  <c r="P46" i="1"/>
  <c r="O46" i="1"/>
  <c r="N46" i="1"/>
  <c r="S45" i="1"/>
  <c r="R45" i="1"/>
  <c r="P45" i="1"/>
  <c r="O45" i="1"/>
  <c r="N45" i="1"/>
  <c r="S44" i="1"/>
  <c r="R44" i="1"/>
  <c r="P44" i="1"/>
  <c r="O44" i="1"/>
  <c r="N44" i="1"/>
  <c r="S43" i="1"/>
  <c r="R43" i="1"/>
  <c r="P43" i="1"/>
  <c r="O43" i="1"/>
  <c r="N43" i="1"/>
  <c r="S42" i="1"/>
  <c r="R42" i="1"/>
  <c r="P42" i="1"/>
  <c r="O42" i="1"/>
  <c r="N42" i="1"/>
  <c r="S41" i="1"/>
  <c r="R41" i="1"/>
  <c r="P41" i="1"/>
  <c r="O41" i="1"/>
  <c r="N41" i="1"/>
  <c r="S40" i="1"/>
  <c r="R40" i="1"/>
  <c r="P40" i="1"/>
  <c r="O40" i="1"/>
  <c r="N40" i="1"/>
  <c r="S39" i="1"/>
  <c r="R39" i="1"/>
  <c r="P39" i="1"/>
  <c r="O39" i="1"/>
  <c r="N39" i="1"/>
  <c r="S38" i="1"/>
  <c r="R38" i="1"/>
  <c r="P38" i="1"/>
  <c r="O38" i="1"/>
  <c r="N38" i="1"/>
  <c r="S37" i="1"/>
  <c r="R37" i="1"/>
  <c r="P37" i="1"/>
  <c r="O37" i="1"/>
  <c r="N37" i="1"/>
  <c r="S36" i="1"/>
  <c r="R36" i="1"/>
  <c r="P36" i="1"/>
  <c r="O36" i="1"/>
  <c r="N36" i="1"/>
  <c r="S35" i="1"/>
  <c r="R35" i="1"/>
  <c r="P35" i="1"/>
  <c r="O35" i="1"/>
  <c r="N35" i="1"/>
  <c r="S34" i="1"/>
  <c r="R34" i="1"/>
  <c r="P34" i="1"/>
  <c r="O34" i="1"/>
  <c r="N34" i="1"/>
  <c r="S33" i="1"/>
  <c r="R33" i="1"/>
  <c r="P33" i="1"/>
  <c r="O33" i="1"/>
  <c r="N33" i="1"/>
  <c r="S32" i="1"/>
  <c r="R32" i="1"/>
  <c r="P32" i="1"/>
  <c r="O32" i="1"/>
  <c r="N32" i="1"/>
  <c r="S31" i="1"/>
  <c r="R31" i="1"/>
  <c r="P31" i="1"/>
  <c r="O31" i="1"/>
  <c r="N31" i="1"/>
  <c r="S30" i="1"/>
  <c r="R30" i="1"/>
  <c r="P30" i="1"/>
  <c r="O30" i="1"/>
  <c r="N30" i="1"/>
  <c r="S29" i="1"/>
  <c r="R29" i="1"/>
  <c r="P29" i="1"/>
  <c r="O29" i="1"/>
  <c r="N29" i="1"/>
  <c r="S28" i="1"/>
  <c r="R28" i="1"/>
  <c r="P28" i="1"/>
  <c r="O28" i="1"/>
  <c r="N28" i="1"/>
  <c r="S27" i="1"/>
  <c r="R27" i="1"/>
  <c r="P27" i="1"/>
  <c r="O27" i="1"/>
  <c r="N27" i="1"/>
  <c r="S26" i="1"/>
  <c r="R26" i="1"/>
  <c r="P26" i="1"/>
  <c r="O26" i="1"/>
  <c r="N26" i="1"/>
  <c r="S25" i="1"/>
  <c r="R25" i="1"/>
  <c r="P25" i="1"/>
  <c r="O25" i="1"/>
  <c r="N25" i="1"/>
  <c r="S24" i="1"/>
  <c r="R24" i="1"/>
  <c r="P24" i="1"/>
  <c r="O24" i="1"/>
  <c r="N24" i="1"/>
  <c r="S23" i="1"/>
  <c r="R23" i="1"/>
  <c r="P23" i="1"/>
  <c r="O23" i="1"/>
  <c r="N23" i="1"/>
  <c r="S22" i="1"/>
  <c r="R22" i="1"/>
  <c r="P22" i="1"/>
  <c r="O22" i="1"/>
  <c r="N22" i="1"/>
  <c r="S21" i="1"/>
  <c r="R21" i="1"/>
  <c r="P21" i="1"/>
  <c r="O21" i="1"/>
  <c r="N21" i="1"/>
  <c r="S20" i="1"/>
  <c r="R20" i="1"/>
  <c r="P20" i="1"/>
  <c r="O20" i="1"/>
  <c r="N20" i="1"/>
  <c r="S19" i="1"/>
  <c r="R19" i="1"/>
  <c r="P19" i="1"/>
  <c r="O19" i="1"/>
  <c r="N19" i="1"/>
  <c r="S18" i="1"/>
  <c r="R18" i="1"/>
  <c r="P18" i="1"/>
  <c r="O18" i="1"/>
  <c r="N18" i="1"/>
  <c r="S17" i="1"/>
  <c r="R17" i="1"/>
  <c r="P17" i="1"/>
  <c r="O17" i="1"/>
  <c r="N17" i="1"/>
  <c r="S16" i="1"/>
  <c r="R16" i="1"/>
  <c r="P16" i="1"/>
  <c r="O16" i="1"/>
  <c r="N16" i="1"/>
  <c r="S15" i="1"/>
  <c r="R15" i="1"/>
  <c r="P15" i="1"/>
  <c r="O15" i="1"/>
  <c r="N15" i="1"/>
  <c r="S14" i="1"/>
  <c r="R14" i="1"/>
  <c r="P14" i="1"/>
  <c r="O14" i="1"/>
  <c r="N14" i="1"/>
  <c r="S13" i="1"/>
  <c r="R13" i="1"/>
  <c r="P13" i="1"/>
  <c r="O13" i="1"/>
  <c r="N13" i="1"/>
  <c r="S12" i="1"/>
  <c r="R12" i="1"/>
  <c r="P12" i="1"/>
  <c r="O12" i="1"/>
  <c r="N12" i="1"/>
  <c r="S11" i="1"/>
  <c r="R11" i="1"/>
  <c r="P11" i="1"/>
  <c r="O11" i="1"/>
  <c r="N11" i="1"/>
  <c r="S10" i="1"/>
  <c r="R10" i="1"/>
  <c r="P10" i="1"/>
  <c r="O10" i="1"/>
  <c r="N10" i="1"/>
  <c r="S9" i="1"/>
  <c r="R9" i="1"/>
  <c r="P9" i="1"/>
  <c r="O9" i="1"/>
  <c r="N9" i="1"/>
  <c r="S8" i="1"/>
  <c r="R8" i="1"/>
  <c r="P8" i="1"/>
  <c r="O8" i="1"/>
  <c r="N8" i="1"/>
  <c r="S7" i="1"/>
  <c r="R7" i="1"/>
  <c r="P7" i="1"/>
  <c r="O7" i="1"/>
  <c r="N7" i="1"/>
  <c r="S6" i="1"/>
  <c r="R6" i="1"/>
  <c r="P6" i="1"/>
  <c r="O6" i="1"/>
  <c r="N6" i="1"/>
  <c r="S5" i="1"/>
  <c r="R5" i="1"/>
  <c r="P5" i="1"/>
  <c r="O5" i="1"/>
  <c r="N5" i="1"/>
  <c r="S4" i="1"/>
  <c r="R4" i="1"/>
  <c r="P4" i="1"/>
  <c r="O4" i="1"/>
  <c r="N4" i="1"/>
  <c r="S3" i="1"/>
  <c r="R3" i="1"/>
  <c r="P3" i="1"/>
  <c r="O3" i="1"/>
  <c r="N3" i="1"/>
  <c r="S2" i="1"/>
  <c r="R2" i="1"/>
  <c r="P2" i="1"/>
  <c r="O2" i="1"/>
  <c r="N2" i="1"/>
  <c r="Z7094" i="1" l="1"/>
  <c r="Z7086" i="1"/>
  <c r="Z7078" i="1"/>
  <c r="Z7070" i="1"/>
  <c r="Z7062" i="1"/>
  <c r="Z7054" i="1"/>
  <c r="Z7046" i="1"/>
  <c r="Z7038" i="1"/>
  <c r="Z7030" i="1"/>
  <c r="Z7022" i="1"/>
  <c r="Z7014" i="1"/>
  <c r="Z7006" i="1"/>
  <c r="Z6998" i="1"/>
  <c r="Z6990" i="1"/>
  <c r="Z6982" i="1"/>
  <c r="Z6974" i="1"/>
  <c r="Z6966" i="1"/>
  <c r="Z6958" i="1"/>
  <c r="Z6950" i="1"/>
  <c r="Z6942" i="1"/>
  <c r="Z6934" i="1"/>
  <c r="Z6926" i="1"/>
  <c r="Z6918" i="1"/>
  <c r="Z6910" i="1"/>
  <c r="Z6902" i="1"/>
  <c r="Z6894" i="1"/>
  <c r="Z6886" i="1"/>
  <c r="Z6878" i="1"/>
  <c r="Z6870" i="1"/>
  <c r="Z6862" i="1"/>
  <c r="Z6854" i="1"/>
  <c r="Z6846" i="1"/>
  <c r="Z6838" i="1"/>
  <c r="Z6830" i="1"/>
  <c r="Z6822" i="1"/>
  <c r="Z6814" i="1"/>
  <c r="Z6806" i="1"/>
  <c r="Z6798" i="1"/>
  <c r="Z6790" i="1"/>
  <c r="Z6782" i="1"/>
  <c r="Z6774" i="1"/>
  <c r="Z6766" i="1"/>
  <c r="Z6758" i="1"/>
  <c r="Z6750" i="1"/>
  <c r="Z6742" i="1"/>
  <c r="Z6734" i="1"/>
  <c r="Z6726" i="1"/>
  <c r="Z6718" i="1"/>
  <c r="Z6710" i="1"/>
  <c r="Z6702" i="1"/>
  <c r="Z6694" i="1"/>
  <c r="Z6686" i="1"/>
  <c r="Z6678" i="1"/>
  <c r="Z6670" i="1"/>
  <c r="Z6662" i="1"/>
  <c r="Z6654" i="1"/>
  <c r="Z6646" i="1"/>
  <c r="Z6638" i="1"/>
  <c r="Z6630" i="1"/>
  <c r="Z6622" i="1"/>
  <c r="Z6614" i="1"/>
  <c r="Z6606" i="1"/>
  <c r="Z6598" i="1"/>
  <c r="Z6590" i="1"/>
  <c r="Z6582" i="1"/>
  <c r="Z6574" i="1"/>
  <c r="Z6566" i="1"/>
  <c r="Z6558" i="1"/>
  <c r="Z6550" i="1"/>
  <c r="Z6542" i="1"/>
  <c r="Z6534" i="1"/>
  <c r="Z6526" i="1"/>
  <c r="Z6518" i="1"/>
  <c r="Z6510" i="1"/>
  <c r="Z6502" i="1"/>
  <c r="Z6494" i="1"/>
  <c r="Z6486" i="1"/>
  <c r="Z6478" i="1"/>
  <c r="Z6470" i="1"/>
  <c r="Z6462" i="1"/>
  <c r="Z6454" i="1"/>
  <c r="Z6446" i="1"/>
  <c r="Z6438" i="1"/>
  <c r="Z6430" i="1"/>
  <c r="Z6422" i="1"/>
  <c r="Z6414" i="1"/>
  <c r="Z6406" i="1"/>
  <c r="Z6398" i="1"/>
  <c r="Z6390" i="1"/>
  <c r="Z6382" i="1"/>
  <c r="Z6374" i="1"/>
  <c r="Z6366" i="1"/>
  <c r="Z6358" i="1"/>
  <c r="Z6350" i="1"/>
  <c r="Z6342" i="1"/>
  <c r="Z6334" i="1"/>
  <c r="Z6326" i="1"/>
  <c r="Z6318" i="1"/>
  <c r="Z6310" i="1"/>
  <c r="Z6302" i="1"/>
  <c r="Z6294" i="1"/>
  <c r="Z6286" i="1"/>
  <c r="Z6278" i="1"/>
  <c r="Z6270" i="1"/>
  <c r="Z6262" i="1"/>
  <c r="Z6254" i="1"/>
  <c r="Z6246" i="1"/>
  <c r="Z6238" i="1"/>
  <c r="Z6230" i="1"/>
  <c r="Z6222" i="1"/>
  <c r="Z6214" i="1"/>
  <c r="Z6206" i="1"/>
  <c r="Z6198" i="1"/>
  <c r="Z6190" i="1"/>
  <c r="Z6182" i="1"/>
  <c r="Z6174" i="1"/>
  <c r="Z6166" i="1"/>
  <c r="Z6158" i="1"/>
  <c r="Z6150" i="1"/>
  <c r="Z6142" i="1"/>
  <c r="Z6134" i="1"/>
  <c r="Z6126" i="1"/>
  <c r="Z6118" i="1"/>
  <c r="Z6110" i="1"/>
  <c r="Z6102" i="1"/>
  <c r="Z6094" i="1"/>
  <c r="Z6086" i="1"/>
  <c r="Z6078" i="1"/>
  <c r="Z6070" i="1"/>
  <c r="Z6062" i="1"/>
  <c r="Z6054" i="1"/>
  <c r="Z6046" i="1"/>
  <c r="Z6038" i="1"/>
  <c r="Z6030" i="1"/>
  <c r="Z6022" i="1"/>
  <c r="Z6014" i="1"/>
  <c r="Z6006" i="1"/>
  <c r="Z5998" i="1"/>
  <c r="Z5990" i="1"/>
  <c r="Z5982" i="1"/>
  <c r="Z2201" i="1"/>
  <c r="Z5974" i="1"/>
  <c r="Z5966" i="1"/>
  <c r="Z5958" i="1"/>
  <c r="Z5950" i="1"/>
  <c r="Z5942" i="1"/>
  <c r="Z5934" i="1"/>
  <c r="Z5926" i="1"/>
  <c r="Z5918" i="1"/>
  <c r="Z5910" i="1"/>
  <c r="Z5902" i="1"/>
  <c r="Z5894" i="1"/>
  <c r="Z5886" i="1"/>
  <c r="Z5878" i="1"/>
  <c r="Z5870" i="1"/>
  <c r="Z5862" i="1"/>
  <c r="Z5854" i="1"/>
  <c r="Z5846" i="1"/>
  <c r="Z5838" i="1"/>
  <c r="Z5830" i="1"/>
  <c r="Z5822" i="1"/>
  <c r="Z5814" i="1"/>
  <c r="Z5806" i="1"/>
  <c r="Z5798" i="1"/>
  <c r="Z5790" i="1"/>
  <c r="Z5782" i="1"/>
  <c r="Z5774" i="1"/>
  <c r="Z5766" i="1"/>
  <c r="Z5758" i="1"/>
  <c r="Z5750" i="1"/>
  <c r="Z5742" i="1"/>
  <c r="Z5734" i="1"/>
  <c r="Z5726" i="1"/>
  <c r="Z5718" i="1"/>
  <c r="Z5710" i="1"/>
  <c r="Z5702" i="1"/>
  <c r="Z5694" i="1"/>
  <c r="Z5686" i="1"/>
  <c r="Z5678" i="1"/>
  <c r="Z5670" i="1"/>
  <c r="Z5662" i="1"/>
  <c r="Z5654" i="1"/>
  <c r="Z5646" i="1"/>
  <c r="Z5638" i="1"/>
  <c r="Z5630" i="1"/>
  <c r="Z5622" i="1"/>
  <c r="Z5614" i="1"/>
  <c r="Z5606" i="1"/>
  <c r="Z5598" i="1"/>
  <c r="Z5590" i="1"/>
  <c r="Z5582" i="1"/>
  <c r="Z5574" i="1"/>
  <c r="Z5566" i="1"/>
  <c r="Z5558" i="1"/>
  <c r="Z5550" i="1"/>
  <c r="Z5542" i="1"/>
  <c r="Z5534" i="1"/>
  <c r="Z5526" i="1"/>
  <c r="Z5518" i="1"/>
  <c r="Z5510" i="1"/>
  <c r="Z5502" i="1"/>
  <c r="Z5494" i="1"/>
  <c r="Z5486" i="1"/>
  <c r="Z5478" i="1"/>
  <c r="Z5470" i="1"/>
  <c r="Z5462" i="1"/>
  <c r="Z5454" i="1"/>
  <c r="Z5446" i="1"/>
  <c r="Z5438" i="1"/>
  <c r="Z5430" i="1"/>
  <c r="Z5422" i="1"/>
  <c r="Z5414" i="1"/>
  <c r="Z5406" i="1"/>
  <c r="Z5398" i="1"/>
  <c r="Z5390" i="1"/>
  <c r="Z5382" i="1"/>
  <c r="Z5374" i="1"/>
  <c r="Z5366" i="1"/>
  <c r="Z5358" i="1"/>
  <c r="Z5350" i="1"/>
  <c r="Z5342" i="1"/>
  <c r="Z5334" i="1"/>
  <c r="Z5326" i="1"/>
  <c r="Z5318" i="1"/>
  <c r="Z5310" i="1"/>
  <c r="Z5302" i="1"/>
  <c r="Z5294" i="1"/>
  <c r="Z5286" i="1"/>
  <c r="Z5278" i="1"/>
  <c r="Z5270" i="1"/>
  <c r="Z5262" i="1"/>
  <c r="Z5254" i="1"/>
  <c r="Z5246" i="1"/>
  <c r="Z5238" i="1"/>
  <c r="Z5230" i="1"/>
  <c r="Z5222" i="1"/>
  <c r="Z5214" i="1"/>
  <c r="Z5206" i="1"/>
  <c r="Z5198" i="1"/>
  <c r="Z5190" i="1"/>
  <c r="Z5182" i="1"/>
  <c r="Z5174" i="1"/>
  <c r="Z5166" i="1"/>
  <c r="Z5158" i="1"/>
  <c r="Z5150" i="1"/>
  <c r="Z5142" i="1"/>
  <c r="Z5134" i="1"/>
  <c r="Z5126" i="1"/>
  <c r="Z5118" i="1"/>
  <c r="Z5110" i="1"/>
  <c r="Z5102" i="1"/>
  <c r="Z5094" i="1"/>
  <c r="Z5086" i="1"/>
  <c r="Z5078" i="1"/>
  <c r="Z5070" i="1"/>
  <c r="Z5062" i="1"/>
  <c r="Z5054" i="1"/>
  <c r="Z5046" i="1"/>
  <c r="Z5038" i="1"/>
  <c r="Z5030" i="1"/>
  <c r="Z5022" i="1"/>
  <c r="Z5014" i="1"/>
  <c r="Z5006" i="1"/>
  <c r="Z4998" i="1"/>
  <c r="Z4990" i="1"/>
  <c r="Z4982" i="1"/>
  <c r="Z4974" i="1"/>
  <c r="Z4966" i="1"/>
  <c r="Z4958" i="1"/>
  <c r="Z4950" i="1"/>
  <c r="Z4942" i="1"/>
  <c r="Z4934" i="1"/>
  <c r="Z4926" i="1"/>
  <c r="Z4918" i="1"/>
  <c r="Z4910" i="1"/>
  <c r="Z4902" i="1"/>
  <c r="Z4894" i="1"/>
  <c r="Z4886" i="1"/>
  <c r="Z4878" i="1"/>
  <c r="Z4870" i="1"/>
  <c r="Z4862" i="1"/>
  <c r="Z4854" i="1"/>
  <c r="Z4846" i="1"/>
  <c r="Z4838" i="1"/>
  <c r="Z4830" i="1"/>
  <c r="Z4822" i="1"/>
  <c r="Z4814" i="1"/>
  <c r="Z4806" i="1"/>
  <c r="Z4798" i="1"/>
  <c r="Z4790" i="1"/>
  <c r="Z4782" i="1"/>
  <c r="Z4774" i="1"/>
  <c r="Z4766" i="1"/>
  <c r="Z4758" i="1"/>
  <c r="Z4750" i="1"/>
  <c r="Z4742" i="1"/>
  <c r="Z4734" i="1"/>
  <c r="Z4726" i="1"/>
  <c r="Z4718" i="1"/>
  <c r="Z4710" i="1"/>
  <c r="Z4702" i="1"/>
  <c r="Z4694" i="1"/>
  <c r="Z4686" i="1"/>
  <c r="Z4678" i="1"/>
  <c r="Z4670" i="1"/>
  <c r="Z4662" i="1"/>
  <c r="Z4654" i="1"/>
  <c r="Z4646" i="1"/>
  <c r="Z4638" i="1"/>
  <c r="Z4630" i="1"/>
  <c r="Z4622" i="1"/>
  <c r="Z10842" i="1"/>
  <c r="Z10834" i="1"/>
  <c r="Z10826" i="1"/>
  <c r="Z10818" i="1"/>
  <c r="Z10810" i="1"/>
  <c r="Z10802" i="1"/>
  <c r="Z10794" i="1"/>
  <c r="Z10786" i="1"/>
  <c r="Z10778" i="1"/>
  <c r="Z10770" i="1"/>
  <c r="Z10762" i="1"/>
  <c r="Z10754" i="1"/>
  <c r="Z10746" i="1"/>
  <c r="Z10738" i="1"/>
  <c r="Z10730" i="1"/>
  <c r="Z10722" i="1"/>
  <c r="Z10714" i="1"/>
  <c r="Z10706" i="1"/>
  <c r="Z10698" i="1"/>
  <c r="Z10690" i="1"/>
  <c r="Z10682" i="1"/>
  <c r="Z10674" i="1"/>
  <c r="Z10666" i="1"/>
  <c r="Z10658" i="1"/>
  <c r="Z10650" i="1"/>
  <c r="Z10642" i="1"/>
  <c r="Z10634" i="1"/>
  <c r="Z10626" i="1"/>
  <c r="Z10618" i="1"/>
  <c r="Z10610" i="1"/>
  <c r="Z10602" i="1"/>
  <c r="Z10594" i="1"/>
  <c r="Z10586" i="1"/>
  <c r="Z10578" i="1"/>
  <c r="Z10570" i="1"/>
  <c r="Z10562" i="1"/>
  <c r="Z10554" i="1"/>
  <c r="Z10546" i="1"/>
  <c r="Z10538" i="1"/>
  <c r="Z10530" i="1"/>
  <c r="Z10522" i="1"/>
  <c r="Z10514" i="1"/>
  <c r="Z10506" i="1"/>
  <c r="Z10498" i="1"/>
  <c r="Z10490" i="1"/>
  <c r="Z10482" i="1"/>
  <c r="Z10474" i="1"/>
  <c r="Z10466" i="1"/>
  <c r="Z10458" i="1"/>
  <c r="Z10450" i="1"/>
  <c r="Z10442" i="1"/>
  <c r="Z10434" i="1"/>
  <c r="Z10426" i="1"/>
  <c r="Z10418" i="1"/>
  <c r="Z10410" i="1"/>
  <c r="Z10402" i="1"/>
  <c r="Z10394" i="1"/>
  <c r="Z10386" i="1"/>
  <c r="Z10378" i="1"/>
  <c r="Z10370" i="1"/>
  <c r="Z10362" i="1"/>
  <c r="Z10354" i="1"/>
  <c r="Z10346" i="1"/>
  <c r="Z10338" i="1"/>
  <c r="Z10330" i="1"/>
  <c r="Z10322" i="1"/>
  <c r="Z10314" i="1"/>
  <c r="Z10306" i="1"/>
  <c r="Z10298" i="1"/>
  <c r="Z10290" i="1"/>
  <c r="Z10282" i="1"/>
  <c r="Z10274" i="1"/>
  <c r="Z10266" i="1"/>
  <c r="Z10258" i="1"/>
  <c r="Z10250" i="1"/>
  <c r="Z10242" i="1"/>
  <c r="Z10234" i="1"/>
  <c r="Z10226" i="1"/>
  <c r="Z10218" i="1"/>
  <c r="Z10210" i="1"/>
  <c r="Z10202" i="1"/>
  <c r="Z10194" i="1"/>
  <c r="Z10186" i="1"/>
  <c r="Z10178" i="1"/>
  <c r="Z10170" i="1"/>
  <c r="Z10162" i="1"/>
  <c r="Z10154" i="1"/>
  <c r="Z10146" i="1"/>
  <c r="Z10138" i="1"/>
  <c r="Z10130" i="1"/>
  <c r="Z10122" i="1"/>
  <c r="Z10114" i="1"/>
  <c r="Z10106" i="1"/>
  <c r="Z10098" i="1"/>
  <c r="Z10090" i="1"/>
  <c r="Z10082" i="1"/>
  <c r="Z10074" i="1"/>
  <c r="Z10066" i="1"/>
  <c r="Z10058" i="1"/>
  <c r="Z10050" i="1"/>
  <c r="Z10042" i="1"/>
  <c r="Z10034" i="1"/>
  <c r="Z10026" i="1"/>
  <c r="Z10018" i="1"/>
  <c r="Z10010" i="1"/>
  <c r="Z10002" i="1"/>
  <c r="Z9994" i="1"/>
  <c r="Z9986" i="1"/>
  <c r="Z9978" i="1"/>
  <c r="Z9970" i="1"/>
  <c r="Z9962" i="1"/>
  <c r="Z9954" i="1"/>
  <c r="Z9946" i="1"/>
  <c r="Z9938" i="1"/>
  <c r="Z9930" i="1"/>
  <c r="Z9922" i="1"/>
  <c r="Z9914" i="1"/>
  <c r="Z9906" i="1"/>
  <c r="Z9898" i="1"/>
  <c r="Z9890" i="1"/>
  <c r="Z9882" i="1"/>
  <c r="Z9874" i="1"/>
  <c r="Z9866" i="1"/>
  <c r="Z9858" i="1"/>
  <c r="Z9850" i="1"/>
  <c r="Z9842" i="1"/>
  <c r="Z9834" i="1"/>
  <c r="Z9826" i="1"/>
  <c r="Z9818" i="1"/>
  <c r="Z9810" i="1"/>
  <c r="Z4614" i="1"/>
  <c r="Z4606" i="1"/>
  <c r="Z4598" i="1"/>
  <c r="Z4590" i="1"/>
  <c r="Z4582" i="1"/>
  <c r="Z4574" i="1"/>
  <c r="Z4566" i="1"/>
  <c r="Z4558" i="1"/>
  <c r="Z4550" i="1"/>
  <c r="Z4542" i="1"/>
  <c r="Z4534" i="1"/>
  <c r="Z4526" i="1"/>
  <c r="Z4518" i="1"/>
  <c r="Z4510" i="1"/>
  <c r="Z4502" i="1"/>
  <c r="Z4494" i="1"/>
  <c r="Z4486" i="1"/>
  <c r="Z4478" i="1"/>
  <c r="Z4470" i="1"/>
  <c r="Z4462" i="1"/>
  <c r="Z4454" i="1"/>
  <c r="Z4446" i="1"/>
  <c r="Z4438" i="1"/>
  <c r="Z4430" i="1"/>
  <c r="Z4422" i="1"/>
  <c r="Z4414" i="1"/>
  <c r="Z4406" i="1"/>
  <c r="Z4398" i="1"/>
  <c r="Z4390" i="1"/>
  <c r="Z4382" i="1"/>
  <c r="Z4374" i="1"/>
  <c r="Z4366" i="1"/>
  <c r="Z4358" i="1"/>
  <c r="Z4350" i="1"/>
  <c r="Z4342" i="1"/>
  <c r="Z4334" i="1"/>
  <c r="Z4326" i="1"/>
  <c r="Z4318" i="1"/>
  <c r="Z4310" i="1"/>
  <c r="Z4302" i="1"/>
  <c r="Z4294" i="1"/>
  <c r="Z4286" i="1"/>
  <c r="Z4278" i="1"/>
  <c r="Z4270" i="1"/>
  <c r="Z4262" i="1"/>
  <c r="Z4254" i="1"/>
  <c r="Z4246" i="1"/>
  <c r="Z4238" i="1"/>
  <c r="Z4230" i="1"/>
  <c r="Z4222" i="1"/>
  <c r="Z4214" i="1"/>
  <c r="Z4206" i="1"/>
  <c r="Z4198" i="1"/>
  <c r="Z4190" i="1"/>
  <c r="Z4182" i="1"/>
  <c r="Z4174" i="1"/>
  <c r="Z4166" i="1"/>
  <c r="Z4158" i="1"/>
  <c r="Z4150" i="1"/>
  <c r="Z4142" i="1"/>
  <c r="Z4134" i="1"/>
  <c r="Z4126" i="1"/>
  <c r="Z4118" i="1"/>
  <c r="Z4110" i="1"/>
  <c r="Z4102" i="1"/>
  <c r="Z4094" i="1"/>
  <c r="Z4086" i="1"/>
  <c r="Z4078" i="1"/>
  <c r="Z4070" i="1"/>
  <c r="Z4062" i="1"/>
  <c r="Z4054" i="1"/>
  <c r="Z4046" i="1"/>
  <c r="Z4038" i="1"/>
  <c r="Z4030" i="1"/>
  <c r="Z4022" i="1"/>
  <c r="Z4014" i="1"/>
  <c r="Z4006" i="1"/>
  <c r="Z3998" i="1"/>
  <c r="Z3990" i="1"/>
  <c r="Z3982" i="1"/>
  <c r="Z3974" i="1"/>
  <c r="Z3966" i="1"/>
  <c r="Z3958" i="1"/>
  <c r="Z3950" i="1"/>
  <c r="Z3918" i="1"/>
  <c r="Z9802" i="1"/>
  <c r="Z9794" i="1"/>
  <c r="Z9786" i="1"/>
  <c r="Z9778" i="1"/>
  <c r="Z9770" i="1"/>
  <c r="Z9762" i="1"/>
  <c r="Z9754" i="1"/>
  <c r="Z9746" i="1"/>
  <c r="Z9738" i="1"/>
  <c r="Z9730" i="1"/>
  <c r="Z9722" i="1"/>
  <c r="Z9714" i="1"/>
  <c r="Z9706" i="1"/>
  <c r="Z9698" i="1"/>
  <c r="Z9690" i="1"/>
  <c r="Z9682" i="1"/>
  <c r="Z9674" i="1"/>
  <c r="Z9666" i="1"/>
  <c r="Z9658" i="1"/>
  <c r="Z9650" i="1"/>
  <c r="Z9642" i="1"/>
  <c r="Z9634" i="1"/>
  <c r="Z9626" i="1"/>
  <c r="Z9618" i="1"/>
  <c r="Z9610" i="1"/>
  <c r="Z9602" i="1"/>
  <c r="Z9594" i="1"/>
  <c r="Z9586" i="1"/>
  <c r="Z9578" i="1"/>
  <c r="Z9570" i="1"/>
  <c r="Z9562" i="1"/>
  <c r="Z9554" i="1"/>
  <c r="Z9546" i="1"/>
  <c r="Z9538" i="1"/>
  <c r="Z9530" i="1"/>
  <c r="Z9522" i="1"/>
  <c r="Z9514" i="1"/>
  <c r="Z9506" i="1"/>
  <c r="Z9498" i="1"/>
  <c r="Z9490" i="1"/>
  <c r="Z9482" i="1"/>
  <c r="Z9474" i="1"/>
  <c r="Z9466" i="1"/>
  <c r="Z9458" i="1"/>
  <c r="Z9450" i="1"/>
  <c r="Z9442" i="1"/>
  <c r="Z9434" i="1"/>
  <c r="Z9426" i="1"/>
  <c r="Z9418" i="1"/>
  <c r="Z9410" i="1"/>
  <c r="Z9402" i="1"/>
  <c r="Z9394" i="1"/>
  <c r="Z9386" i="1"/>
  <c r="Z9378" i="1"/>
  <c r="Z9370" i="1"/>
  <c r="Z9362" i="1"/>
  <c r="Z9354" i="1"/>
  <c r="Z9346" i="1"/>
  <c r="Z9338" i="1"/>
  <c r="Z9330" i="1"/>
  <c r="Z9322" i="1"/>
  <c r="Z9314" i="1"/>
  <c r="Z9306" i="1"/>
  <c r="Z9298" i="1"/>
  <c r="Z9290" i="1"/>
  <c r="Z9282" i="1"/>
  <c r="Z9274" i="1"/>
  <c r="Z9266" i="1"/>
  <c r="Z9258" i="1"/>
  <c r="Z9250" i="1"/>
  <c r="Z9242" i="1"/>
  <c r="Z9234" i="1"/>
  <c r="Z9226" i="1"/>
  <c r="Z9218" i="1"/>
  <c r="Z9210" i="1"/>
  <c r="Z9202" i="1"/>
  <c r="Z9194" i="1"/>
  <c r="Z9186" i="1"/>
  <c r="Z9178" i="1"/>
  <c r="Z9170" i="1"/>
  <c r="Z9162" i="1"/>
  <c r="Z9154" i="1"/>
  <c r="Z9146" i="1"/>
  <c r="Z9138" i="1"/>
  <c r="Z9130" i="1"/>
  <c r="Z9122" i="1"/>
  <c r="Z9114" i="1"/>
  <c r="Z9106" i="1"/>
  <c r="Z9098" i="1"/>
  <c r="Z9090" i="1"/>
  <c r="Z9082" i="1"/>
  <c r="Z9074" i="1"/>
  <c r="Z9066" i="1"/>
  <c r="Z9058" i="1"/>
  <c r="Z9050" i="1"/>
  <c r="Z9042" i="1"/>
  <c r="Z9034" i="1"/>
  <c r="Z9026" i="1"/>
  <c r="Z9018" i="1"/>
  <c r="Z9010" i="1"/>
  <c r="Z9002" i="1"/>
  <c r="Z8994" i="1"/>
  <c r="Z8986" i="1"/>
  <c r="Z8978" i="1"/>
  <c r="Z8970" i="1"/>
  <c r="Z8962" i="1"/>
  <c r="Z8954" i="1"/>
  <c r="Z8946" i="1"/>
  <c r="Z8938" i="1"/>
  <c r="Z8930" i="1"/>
  <c r="Z8922" i="1"/>
  <c r="Z8914" i="1"/>
  <c r="Z8906" i="1"/>
  <c r="Z8898" i="1"/>
  <c r="Z8890" i="1"/>
  <c r="Z8882" i="1"/>
  <c r="Z8874" i="1"/>
  <c r="Z8866" i="1"/>
  <c r="Z8858" i="1"/>
  <c r="Z8850" i="1"/>
  <c r="Z8842" i="1"/>
  <c r="Z8834" i="1"/>
  <c r="Z8826" i="1"/>
  <c r="Z8818" i="1"/>
  <c r="Z8810" i="1"/>
  <c r="Z8802" i="1"/>
  <c r="Z8794" i="1"/>
  <c r="Z8786" i="1"/>
  <c r="Z8778" i="1"/>
  <c r="Z8770" i="1"/>
  <c r="Z8762" i="1"/>
  <c r="Z8754" i="1"/>
  <c r="Z8746" i="1"/>
  <c r="Z8738" i="1"/>
  <c r="Z8730" i="1"/>
  <c r="Z8722" i="1"/>
  <c r="Z8714" i="1"/>
  <c r="Z8706" i="1"/>
  <c r="Z8698" i="1"/>
  <c r="Z8690" i="1"/>
  <c r="Z8682" i="1"/>
  <c r="Z8674" i="1"/>
  <c r="Z8666" i="1"/>
  <c r="Z8658" i="1"/>
  <c r="Z8650" i="1"/>
  <c r="Z8642" i="1"/>
  <c r="Z8634" i="1"/>
  <c r="Z8626" i="1"/>
  <c r="Z8618" i="1"/>
  <c r="Z8610" i="1"/>
  <c r="Z8602" i="1"/>
  <c r="Z8594" i="1"/>
  <c r="Z8586" i="1"/>
  <c r="Z8578" i="1"/>
  <c r="Z8570" i="1"/>
  <c r="Z8562" i="1"/>
  <c r="Z8554" i="1"/>
  <c r="Z8546" i="1"/>
  <c r="Z8538" i="1"/>
  <c r="Z8530" i="1"/>
  <c r="Z8522" i="1"/>
  <c r="Z8514" i="1"/>
  <c r="Z8506" i="1"/>
  <c r="Z8498" i="1"/>
  <c r="Z8490" i="1"/>
  <c r="Z8482" i="1"/>
  <c r="Z8474" i="1"/>
  <c r="Z8466" i="1"/>
  <c r="Z8458" i="1"/>
  <c r="Z8450" i="1"/>
  <c r="Z8442" i="1"/>
  <c r="Z8434" i="1"/>
  <c r="Z8426" i="1"/>
  <c r="Z8418" i="1"/>
  <c r="Z8410" i="1"/>
  <c r="Z8402" i="1"/>
  <c r="Z8394" i="1"/>
  <c r="Z8386" i="1"/>
  <c r="Z8378" i="1"/>
  <c r="Z8370" i="1"/>
  <c r="Z8362" i="1"/>
  <c r="Z8354" i="1"/>
  <c r="Z8346" i="1"/>
  <c r="Z8338" i="1"/>
  <c r="Z8330" i="1"/>
  <c r="Z8322" i="1"/>
  <c r="Z8314" i="1"/>
  <c r="Z8306" i="1"/>
  <c r="Z8298" i="1"/>
  <c r="Z8290" i="1"/>
  <c r="Z8282" i="1"/>
  <c r="Z8274" i="1"/>
  <c r="Z8266" i="1"/>
  <c r="Z8258" i="1"/>
  <c r="Z8250" i="1"/>
  <c r="Z8242" i="1"/>
  <c r="Z8234" i="1"/>
  <c r="Z8226" i="1"/>
  <c r="Z8218" i="1"/>
  <c r="Z8210" i="1"/>
  <c r="Z8202" i="1"/>
  <c r="Z8194" i="1"/>
  <c r="Z8186" i="1"/>
  <c r="Z8178" i="1"/>
  <c r="Z8170" i="1"/>
  <c r="Z8162" i="1"/>
  <c r="Z8154" i="1"/>
  <c r="Z8146" i="1"/>
  <c r="Z8138" i="1"/>
  <c r="Z8130" i="1"/>
  <c r="Z8122" i="1"/>
  <c r="Z8114" i="1"/>
  <c r="Z8106" i="1"/>
  <c r="Z8098" i="1"/>
  <c r="Z8090" i="1"/>
  <c r="Z8082" i="1"/>
  <c r="Z8074" i="1"/>
  <c r="Z8066" i="1"/>
  <c r="Z8058" i="1"/>
  <c r="Z8050" i="1"/>
  <c r="Z8042" i="1"/>
  <c r="Z8034" i="1"/>
  <c r="Z8026" i="1"/>
  <c r="Z8018" i="1"/>
  <c r="Z8010" i="1"/>
  <c r="Z8002" i="1"/>
  <c r="Z7994" i="1"/>
  <c r="Z7986" i="1"/>
  <c r="Z7978" i="1"/>
  <c r="Z7970" i="1"/>
  <c r="Z7962" i="1"/>
  <c r="Z7954" i="1"/>
  <c r="Z7946" i="1"/>
  <c r="Z7938" i="1"/>
  <c r="Z7930" i="1"/>
  <c r="Z7922" i="1"/>
  <c r="Z7914" i="1"/>
  <c r="Z7906" i="1"/>
  <c r="Z7898" i="1"/>
  <c r="Z7890" i="1"/>
  <c r="Z7882" i="1"/>
  <c r="Z7874" i="1"/>
  <c r="Z7866" i="1"/>
  <c r="Z7858" i="1"/>
  <c r="Z7850" i="1"/>
  <c r="Z7842" i="1"/>
  <c r="Z7834" i="1"/>
  <c r="Z7826" i="1"/>
  <c r="Z7818" i="1"/>
  <c r="Z7810" i="1"/>
  <c r="Z7802" i="1"/>
  <c r="Z7794" i="1"/>
  <c r="Z7786" i="1"/>
  <c r="Z7778" i="1"/>
  <c r="Z7770" i="1"/>
  <c r="Z7762" i="1"/>
  <c r="Z7754" i="1"/>
  <c r="Z7746" i="1"/>
  <c r="Z7738" i="1"/>
  <c r="Z7730" i="1"/>
  <c r="Z7722" i="1"/>
  <c r="Z7714" i="1"/>
  <c r="Z7706" i="1"/>
  <c r="Z7698" i="1"/>
  <c r="Z7690" i="1"/>
  <c r="Z7682" i="1"/>
  <c r="Z7674" i="1"/>
  <c r="Z7666" i="1"/>
  <c r="Z7658" i="1"/>
  <c r="Z7650" i="1"/>
  <c r="Z7642" i="1"/>
  <c r="Z7634" i="1"/>
  <c r="Z7626" i="1"/>
  <c r="Z7618" i="1"/>
  <c r="Z7610" i="1"/>
  <c r="Z7602" i="1"/>
  <c r="Z7594" i="1"/>
  <c r="Z7586" i="1"/>
  <c r="Z7578" i="1"/>
  <c r="Z7570" i="1"/>
  <c r="Z7562" i="1"/>
  <c r="Z7554" i="1"/>
  <c r="Z7546" i="1"/>
  <c r="Z7538" i="1"/>
  <c r="Z7530" i="1"/>
  <c r="Z7522" i="1"/>
  <c r="Z7514" i="1"/>
  <c r="Z7506" i="1"/>
  <c r="Z7498" i="1"/>
  <c r="Z7490" i="1"/>
  <c r="Z7482" i="1"/>
  <c r="Z7474" i="1"/>
  <c r="Z7466" i="1"/>
  <c r="Z7458" i="1"/>
  <c r="Z7450" i="1"/>
  <c r="Z7442" i="1"/>
  <c r="Z7434" i="1"/>
  <c r="Z7426" i="1"/>
  <c r="Z7418" i="1"/>
  <c r="Z7410" i="1"/>
  <c r="Z7402" i="1"/>
  <c r="Z7394" i="1"/>
  <c r="Z7386" i="1"/>
  <c r="Z7378" i="1"/>
  <c r="Z7370" i="1"/>
  <c r="Z7362" i="1"/>
  <c r="Z7354" i="1"/>
  <c r="Z7346" i="1"/>
  <c r="Z7338" i="1"/>
  <c r="Z7330" i="1"/>
  <c r="Z7322" i="1"/>
  <c r="Z7314" i="1"/>
  <c r="Z7306" i="1"/>
  <c r="Z7298" i="1"/>
  <c r="Z7290" i="1"/>
  <c r="Z7282" i="1"/>
  <c r="Z7274" i="1"/>
  <c r="Z7266" i="1"/>
  <c r="Z7258" i="1"/>
  <c r="Z7250" i="1"/>
  <c r="Z7242" i="1"/>
  <c r="Z7234" i="1"/>
  <c r="Z7226" i="1"/>
  <c r="Z7218" i="1"/>
  <c r="Z7210" i="1"/>
  <c r="Z7202" i="1"/>
  <c r="Z7194" i="1"/>
  <c r="Z7186" i="1"/>
  <c r="Z7178" i="1"/>
  <c r="Z7170" i="1"/>
  <c r="Z7162" i="1"/>
  <c r="Z7154" i="1"/>
  <c r="Z7146" i="1"/>
  <c r="Z7138" i="1"/>
  <c r="Z7130" i="1"/>
  <c r="Z7122" i="1"/>
  <c r="Z7114" i="1"/>
  <c r="Z7106" i="1"/>
  <c r="Z7098" i="1"/>
  <c r="Z7090" i="1"/>
  <c r="Z7082" i="1"/>
  <c r="Z7074" i="1"/>
  <c r="Z7066" i="1"/>
  <c r="Z7058" i="1"/>
  <c r="Z7050" i="1"/>
  <c r="Z7042" i="1"/>
  <c r="Z7034" i="1"/>
  <c r="Z7026" i="1"/>
  <c r="Z7018" i="1"/>
  <c r="Z7010" i="1"/>
  <c r="Z7002" i="1"/>
  <c r="Z6994" i="1"/>
  <c r="Z6986" i="1"/>
  <c r="Z6978" i="1"/>
  <c r="Z6970" i="1"/>
  <c r="Z6962" i="1"/>
  <c r="Z6954" i="1"/>
  <c r="Z6946" i="1"/>
  <c r="Z6938" i="1"/>
  <c r="Z6930" i="1"/>
  <c r="Z6922" i="1"/>
  <c r="Z6914" i="1"/>
  <c r="Z6906" i="1"/>
  <c r="Z6898" i="1"/>
  <c r="Z6890" i="1"/>
  <c r="Z6882" i="1"/>
  <c r="Z6874" i="1"/>
  <c r="Z6866" i="1"/>
  <c r="Z6858" i="1"/>
  <c r="Z6850" i="1"/>
  <c r="Z6842" i="1"/>
  <c r="Z6834" i="1"/>
  <c r="Z6826" i="1"/>
  <c r="Z6818" i="1"/>
  <c r="Z6810" i="1"/>
  <c r="Z6802" i="1"/>
  <c r="Z6794" i="1"/>
  <c r="Z6786" i="1"/>
  <c r="Z6778" i="1"/>
  <c r="Z6770" i="1"/>
  <c r="Z6762" i="1"/>
  <c r="Z6754" i="1"/>
  <c r="Z6746" i="1"/>
  <c r="Z6738" i="1"/>
  <c r="Z6730" i="1"/>
  <c r="Z6722" i="1"/>
  <c r="Z6714" i="1"/>
  <c r="Z6706" i="1"/>
  <c r="Z6698" i="1"/>
  <c r="Z6690" i="1"/>
  <c r="Z6682" i="1"/>
  <c r="Z6674" i="1"/>
  <c r="Z6666" i="1"/>
  <c r="Z6658" i="1"/>
  <c r="Z6650" i="1"/>
  <c r="Z6642" i="1"/>
  <c r="Z6634" i="1"/>
  <c r="Z6626" i="1"/>
  <c r="Z6618" i="1"/>
  <c r="Z6610" i="1"/>
  <c r="Z6602" i="1"/>
  <c r="Z6594" i="1"/>
  <c r="Z6586" i="1"/>
  <c r="Z6578" i="1"/>
  <c r="Z6570" i="1"/>
  <c r="Z6562" i="1"/>
  <c r="Z6554" i="1"/>
  <c r="Z6546" i="1"/>
  <c r="Z6538" i="1"/>
  <c r="Z6530" i="1"/>
  <c r="Z6522" i="1"/>
  <c r="Z6514" i="1"/>
  <c r="Z6506" i="1"/>
  <c r="Z6498" i="1"/>
  <c r="Z6490" i="1"/>
  <c r="Z6482" i="1"/>
  <c r="Z6474" i="1"/>
  <c r="Z6466" i="1"/>
  <c r="Z6458" i="1"/>
  <c r="Z6450" i="1"/>
  <c r="Z6442" i="1"/>
  <c r="Z6434" i="1"/>
  <c r="Z6426" i="1"/>
  <c r="Z6418" i="1"/>
  <c r="Z6410" i="1"/>
  <c r="Z6402" i="1"/>
  <c r="Z6394" i="1"/>
  <c r="Z6386" i="1"/>
  <c r="Z6378" i="1"/>
  <c r="Z6370" i="1"/>
  <c r="Z6362" i="1"/>
  <c r="Z6354" i="1"/>
  <c r="Z6346" i="1"/>
  <c r="Z6338" i="1"/>
  <c r="Z6330" i="1"/>
  <c r="Z6322" i="1"/>
  <c r="Z6314" i="1"/>
  <c r="Z6306" i="1"/>
  <c r="Z6298" i="1"/>
  <c r="Z6290" i="1"/>
  <c r="Z6282" i="1"/>
  <c r="Z6274" i="1"/>
  <c r="Z6266" i="1"/>
  <c r="Z6258" i="1"/>
  <c r="Z6250" i="1"/>
  <c r="Z6242" i="1"/>
  <c r="Z6234" i="1"/>
  <c r="Z6226" i="1"/>
  <c r="Z6218" i="1"/>
  <c r="Z6210" i="1"/>
  <c r="Z6202" i="1"/>
  <c r="Z6194" i="1"/>
  <c r="Z6186" i="1"/>
  <c r="Z6178" i="1"/>
  <c r="Z6170" i="1"/>
  <c r="Z6162" i="1"/>
  <c r="Z6154" i="1"/>
  <c r="Z6146" i="1"/>
  <c r="Z6138" i="1"/>
  <c r="Z6130" i="1"/>
  <c r="Z6122" i="1"/>
  <c r="Z6114" i="1"/>
  <c r="Z6106" i="1"/>
  <c r="Z6098" i="1"/>
  <c r="Z6090" i="1"/>
  <c r="Z6082" i="1"/>
  <c r="Z6074" i="1"/>
  <c r="Z6066" i="1"/>
  <c r="Z6058" i="1"/>
  <c r="Z6050" i="1"/>
  <c r="Z6042" i="1"/>
  <c r="Z6034" i="1"/>
  <c r="Z6026" i="1"/>
  <c r="Z6018" i="1"/>
  <c r="Z6010" i="1"/>
  <c r="Z6002" i="1"/>
  <c r="Z5994" i="1"/>
  <c r="Z5986" i="1"/>
  <c r="Z5978" i="1"/>
  <c r="Z5970" i="1"/>
  <c r="Z5962" i="1"/>
  <c r="Z5954" i="1"/>
  <c r="Z5946" i="1"/>
  <c r="Z5938" i="1"/>
  <c r="Z5930" i="1"/>
  <c r="Z5922" i="1"/>
  <c r="Z5914" i="1"/>
  <c r="Z5906" i="1"/>
  <c r="Z5898" i="1"/>
  <c r="Z5890" i="1"/>
  <c r="Z5882" i="1"/>
  <c r="Z5874" i="1"/>
  <c r="Z5866" i="1"/>
  <c r="Z5858" i="1"/>
  <c r="Z5850" i="1"/>
  <c r="Z5842" i="1"/>
  <c r="Z5834" i="1"/>
  <c r="Z5826" i="1"/>
  <c r="Z5818" i="1"/>
  <c r="Z5810" i="1"/>
  <c r="Z5802" i="1"/>
  <c r="Z5794" i="1"/>
  <c r="Z5786" i="1"/>
  <c r="Z5778" i="1"/>
  <c r="Z5770" i="1"/>
  <c r="Z5762" i="1"/>
  <c r="Z5754" i="1"/>
  <c r="Z5746" i="1"/>
  <c r="Z5738" i="1"/>
  <c r="Z5730" i="1"/>
  <c r="Z5722" i="1"/>
  <c r="Z5714" i="1"/>
  <c r="Z5706" i="1"/>
  <c r="Z5698" i="1"/>
  <c r="Z5690" i="1"/>
  <c r="Z5682" i="1"/>
  <c r="Z5674" i="1"/>
  <c r="Z5666" i="1"/>
  <c r="Z5658" i="1"/>
  <c r="Z5650" i="1"/>
  <c r="Z5642" i="1"/>
  <c r="Z5634" i="1"/>
  <c r="Z5626" i="1"/>
  <c r="Z5618" i="1"/>
  <c r="Z5610" i="1"/>
  <c r="Z5602" i="1"/>
  <c r="Z5594" i="1"/>
  <c r="Z5586" i="1"/>
  <c r="Z5578" i="1"/>
  <c r="Z5570" i="1"/>
  <c r="Z5562" i="1"/>
  <c r="Z5554" i="1"/>
  <c r="Z5546" i="1"/>
  <c r="Z5538" i="1"/>
  <c r="Z5530" i="1"/>
  <c r="Z5522" i="1"/>
  <c r="Z5514" i="1"/>
  <c r="Z5506" i="1"/>
  <c r="Z5498" i="1"/>
  <c r="Z5490" i="1"/>
  <c r="Z5482" i="1"/>
  <c r="Z5474" i="1"/>
  <c r="Z5466" i="1"/>
  <c r="Z5458" i="1"/>
  <c r="Z5450" i="1"/>
  <c r="Z5442" i="1"/>
  <c r="Z5434" i="1"/>
  <c r="Z5426" i="1"/>
  <c r="Z5418" i="1"/>
  <c r="Z5410" i="1"/>
  <c r="Z5402" i="1"/>
  <c r="Z5394" i="1"/>
  <c r="Z5386" i="1"/>
  <c r="Z5378" i="1"/>
  <c r="Z5370" i="1"/>
  <c r="Z5362" i="1"/>
  <c r="Z5354" i="1"/>
  <c r="Z5346" i="1"/>
  <c r="Z5338" i="1"/>
  <c r="Z5330" i="1"/>
  <c r="Z5322" i="1"/>
  <c r="Z5314" i="1"/>
  <c r="Z5306" i="1"/>
  <c r="Z5298" i="1"/>
  <c r="Z5290" i="1"/>
  <c r="Z5282" i="1"/>
  <c r="Z5274" i="1"/>
  <c r="Z5266" i="1"/>
  <c r="Z5258" i="1"/>
  <c r="Z5250" i="1"/>
  <c r="Z5242" i="1"/>
  <c r="Z5234" i="1"/>
  <c r="Z5226" i="1"/>
  <c r="Z5218" i="1"/>
  <c r="Z5210" i="1"/>
  <c r="Z5202" i="1"/>
  <c r="Z5194" i="1"/>
  <c r="Z5186" i="1"/>
  <c r="Z5178" i="1"/>
  <c r="Z5170" i="1"/>
  <c r="Z5162" i="1"/>
  <c r="Z5154" i="1"/>
  <c r="Z5146" i="1"/>
  <c r="Z5138" i="1"/>
  <c r="Z5130" i="1"/>
  <c r="Z5122" i="1"/>
  <c r="Z5114" i="1"/>
  <c r="Z5106" i="1"/>
  <c r="Z5098" i="1"/>
  <c r="Z5090" i="1"/>
  <c r="Z5082" i="1"/>
  <c r="Z5074" i="1"/>
  <c r="Z5066" i="1"/>
  <c r="Z5058" i="1"/>
  <c r="Z5050" i="1"/>
  <c r="Z5042" i="1"/>
  <c r="Z5034" i="1"/>
  <c r="Z5026" i="1"/>
  <c r="Z5018" i="1"/>
  <c r="Z5010" i="1"/>
  <c r="Z5002" i="1"/>
  <c r="Z4994" i="1"/>
  <c r="Z4986" i="1"/>
  <c r="Z4978" i="1"/>
  <c r="Z4970" i="1"/>
  <c r="Z4962" i="1"/>
  <c r="Z4954" i="1"/>
  <c r="Z4946" i="1"/>
  <c r="Z4938" i="1"/>
  <c r="Z4930" i="1"/>
  <c r="Z4922" i="1"/>
  <c r="Z4914" i="1"/>
  <c r="Z4906" i="1"/>
  <c r="Z4898" i="1"/>
  <c r="Z4890" i="1"/>
  <c r="Z4882" i="1"/>
  <c r="Z4874" i="1"/>
  <c r="Z4866" i="1"/>
  <c r="Z4858" i="1"/>
  <c r="Z4850" i="1"/>
  <c r="Z4842" i="1"/>
  <c r="Z4834" i="1"/>
  <c r="Z4826" i="1"/>
  <c r="Z4818" i="1"/>
  <c r="Z4810" i="1"/>
  <c r="Z4802" i="1"/>
  <c r="Z4794" i="1"/>
  <c r="Z4786" i="1"/>
  <c r="Z4778" i="1"/>
  <c r="Z4770" i="1"/>
  <c r="Z4762" i="1"/>
  <c r="Z4754" i="1"/>
  <c r="Z4746" i="1"/>
  <c r="Z4738" i="1"/>
  <c r="Z4730" i="1"/>
  <c r="Z4722" i="1"/>
  <c r="Z4714" i="1"/>
  <c r="Z4706" i="1"/>
  <c r="Z4698" i="1"/>
  <c r="Z4690" i="1"/>
  <c r="Z4682" i="1"/>
  <c r="Z4674" i="1"/>
  <c r="Z4666" i="1"/>
  <c r="Z4658" i="1"/>
  <c r="Z4650" i="1"/>
  <c r="Z4642" i="1"/>
  <c r="Z4634" i="1"/>
  <c r="Z4626" i="1"/>
  <c r="Z4618" i="1"/>
  <c r="Z4610" i="1"/>
  <c r="Z4602" i="1"/>
  <c r="Z4594" i="1"/>
  <c r="Z4586" i="1"/>
  <c r="Z4578" i="1"/>
  <c r="Z4570" i="1"/>
  <c r="Z4562" i="1"/>
  <c r="Z4554" i="1"/>
  <c r="Z4546" i="1"/>
  <c r="Z4538" i="1"/>
  <c r="Z4530" i="1"/>
  <c r="Z4522" i="1"/>
  <c r="Z4514" i="1"/>
  <c r="Z4506" i="1"/>
  <c r="Z4498" i="1"/>
  <c r="Z4490" i="1"/>
  <c r="Z4482" i="1"/>
  <c r="Z4474" i="1"/>
  <c r="Z4466" i="1"/>
  <c r="Z4458" i="1"/>
  <c r="Z4450" i="1"/>
  <c r="Z4442" i="1"/>
  <c r="Z4434" i="1"/>
  <c r="Z4426" i="1"/>
  <c r="Z4418" i="1"/>
  <c r="Z4410" i="1"/>
  <c r="Z4402" i="1"/>
  <c r="Z4394" i="1"/>
  <c r="Z4386" i="1"/>
  <c r="Z4378" i="1"/>
  <c r="Z4370" i="1"/>
  <c r="Z4362" i="1"/>
  <c r="Z4354" i="1"/>
  <c r="Z4346" i="1"/>
  <c r="Z4338" i="1"/>
  <c r="Z4330" i="1"/>
  <c r="Z4322" i="1"/>
  <c r="Z4314" i="1"/>
  <c r="Z4306" i="1"/>
  <c r="Z4298" i="1"/>
  <c r="Z4290" i="1"/>
  <c r="Z4282" i="1"/>
  <c r="Z4274" i="1"/>
  <c r="Z4266" i="1"/>
  <c r="Z4258" i="1"/>
  <c r="Z4250" i="1"/>
  <c r="Z4242" i="1"/>
  <c r="Z4234" i="1"/>
  <c r="Z4226" i="1"/>
  <c r="Z4218" i="1"/>
  <c r="Z4210" i="1"/>
  <c r="Z4202" i="1"/>
  <c r="Z4194" i="1"/>
  <c r="Z4186" i="1"/>
  <c r="Z4178" i="1"/>
  <c r="Z4170" i="1"/>
  <c r="Z4162" i="1"/>
  <c r="Z4154" i="1"/>
  <c r="Z4146" i="1"/>
  <c r="Z4138" i="1"/>
  <c r="Z4130" i="1"/>
  <c r="Z4122" i="1"/>
  <c r="Z4114" i="1"/>
  <c r="Z4106" i="1"/>
  <c r="Z4098" i="1"/>
  <c r="Z4090" i="1"/>
  <c r="Z4082" i="1"/>
  <c r="Z4074" i="1"/>
  <c r="Z4066" i="1"/>
  <c r="Z4058" i="1"/>
  <c r="Z4050" i="1"/>
  <c r="Z4042" i="1"/>
  <c r="Z4034" i="1"/>
  <c r="Z4026" i="1"/>
  <c r="Z4018" i="1"/>
  <c r="Z4010" i="1"/>
  <c r="Z4002" i="1"/>
  <c r="Z3994" i="1"/>
  <c r="Z3986" i="1"/>
  <c r="Z3978" i="1"/>
  <c r="Z3970" i="1"/>
  <c r="Z3962" i="1"/>
  <c r="Z3954" i="1"/>
  <c r="Z3946" i="1"/>
  <c r="Z3938" i="1"/>
  <c r="Z3930" i="1"/>
  <c r="Z3922" i="1"/>
  <c r="Z3914" i="1"/>
  <c r="Z3906" i="1"/>
  <c r="Z3898" i="1"/>
  <c r="Z3890" i="1"/>
  <c r="Z3882" i="1"/>
  <c r="Z3874" i="1"/>
  <c r="Z3866" i="1"/>
  <c r="Z3858" i="1"/>
  <c r="Z3850" i="1"/>
  <c r="Z3842" i="1"/>
  <c r="Z3834" i="1"/>
  <c r="Z3826" i="1"/>
  <c r="Z3818" i="1"/>
  <c r="Z3810" i="1"/>
  <c r="Z3802" i="1"/>
  <c r="Z3794" i="1"/>
  <c r="Z3786" i="1"/>
  <c r="Z3778" i="1"/>
  <c r="Z3770" i="1"/>
  <c r="Z3762" i="1"/>
  <c r="Z3754" i="1"/>
  <c r="Z3746" i="1"/>
  <c r="Z3738" i="1"/>
  <c r="Z3730" i="1"/>
  <c r="Z3722" i="1"/>
  <c r="Z3714" i="1"/>
  <c r="Z3706" i="1"/>
  <c r="Z3698" i="1"/>
  <c r="Z3690" i="1"/>
  <c r="Z3682" i="1"/>
  <c r="Z3674" i="1"/>
  <c r="Z3666" i="1"/>
  <c r="Z3658" i="1"/>
  <c r="Z3650" i="1"/>
  <c r="Z3642" i="1"/>
  <c r="Z3634" i="1"/>
  <c r="Z3626" i="1"/>
  <c r="Z3618" i="1"/>
  <c r="Z3610" i="1"/>
  <c r="Z3602" i="1"/>
  <c r="Z3594" i="1"/>
  <c r="Z3586" i="1"/>
  <c r="Z3578" i="1"/>
  <c r="Z3570" i="1"/>
  <c r="Z3562" i="1"/>
  <c r="Z3554" i="1"/>
  <c r="Z3546" i="1"/>
  <c r="Z3538" i="1"/>
  <c r="Z3530" i="1"/>
  <c r="Z3522" i="1"/>
  <c r="Z3514" i="1"/>
  <c r="Z3506" i="1"/>
  <c r="Z3498" i="1"/>
  <c r="Z3490" i="1"/>
  <c r="Z3482" i="1"/>
  <c r="Z3474" i="1"/>
  <c r="Z3466" i="1"/>
  <c r="Z3458" i="1"/>
  <c r="Z3450" i="1"/>
  <c r="Z3442" i="1"/>
  <c r="Z3434" i="1"/>
  <c r="Z3426" i="1"/>
  <c r="Z3418" i="1"/>
  <c r="Z3410" i="1"/>
  <c r="Z3402" i="1"/>
  <c r="Z3394" i="1"/>
  <c r="Z3386" i="1"/>
  <c r="Z3378" i="1"/>
  <c r="Z3370" i="1"/>
  <c r="Z3362" i="1"/>
  <c r="Z3354" i="1"/>
  <c r="Z3346" i="1"/>
  <c r="Z3338" i="1"/>
  <c r="Z3330" i="1"/>
  <c r="Z3322" i="1"/>
  <c r="Z3314" i="1"/>
  <c r="Z3306" i="1"/>
  <c r="Z3298" i="1"/>
  <c r="Z3290" i="1"/>
  <c r="Z3282" i="1"/>
  <c r="Z3274" i="1"/>
  <c r="Z3266" i="1"/>
  <c r="Z3258" i="1"/>
  <c r="Z3250" i="1"/>
  <c r="Z3242" i="1"/>
  <c r="Z3234" i="1"/>
  <c r="Z3226" i="1"/>
  <c r="Z3218" i="1"/>
  <c r="Z3210" i="1"/>
  <c r="Z3202" i="1"/>
  <c r="Z3194" i="1"/>
  <c r="Z3186" i="1"/>
  <c r="Z3178" i="1"/>
  <c r="Z3170" i="1"/>
  <c r="Z3162" i="1"/>
  <c r="Z3154" i="1"/>
  <c r="Z3146" i="1"/>
  <c r="Z3138" i="1"/>
  <c r="Z3130" i="1"/>
  <c r="Z3122" i="1"/>
  <c r="Z3114" i="1"/>
  <c r="Z3106" i="1"/>
  <c r="Z3098" i="1"/>
  <c r="Z3090" i="1"/>
  <c r="Z3082" i="1"/>
  <c r="Z3074" i="1"/>
  <c r="Z3066" i="1"/>
  <c r="Z3058" i="1"/>
  <c r="Z3050" i="1"/>
  <c r="Z3042" i="1"/>
  <c r="Z3034" i="1"/>
  <c r="Z3026" i="1"/>
  <c r="Z3018" i="1"/>
  <c r="Z3010" i="1"/>
  <c r="Z3002" i="1"/>
  <c r="Z2994" i="1"/>
  <c r="Z2986" i="1"/>
  <c r="Z2978" i="1"/>
  <c r="Z2970" i="1"/>
  <c r="Z2962" i="1"/>
  <c r="Z2954" i="1"/>
  <c r="Z2946" i="1"/>
  <c r="Z2938" i="1"/>
  <c r="Z2930" i="1"/>
  <c r="Z2922" i="1"/>
  <c r="Z2914" i="1"/>
  <c r="Z2906" i="1"/>
  <c r="Z2898" i="1"/>
  <c r="Z2890" i="1"/>
  <c r="Z2882" i="1"/>
  <c r="Z2874" i="1"/>
  <c r="Z2866" i="1"/>
  <c r="Z2858" i="1"/>
  <c r="Z2850" i="1"/>
  <c r="Z2842" i="1"/>
  <c r="Z2834" i="1"/>
  <c r="Z2826" i="1"/>
  <c r="Z2818" i="1"/>
  <c r="Z2810" i="1"/>
  <c r="Z2802" i="1"/>
  <c r="Z2794" i="1"/>
  <c r="Z2786" i="1"/>
  <c r="Z2778" i="1"/>
  <c r="Z2770" i="1"/>
  <c r="Z2762" i="1"/>
  <c r="Z2754" i="1"/>
  <c r="Z2746" i="1"/>
  <c r="Z2738" i="1"/>
  <c r="Z2730" i="1"/>
  <c r="Z2722" i="1"/>
  <c r="Z2714" i="1"/>
  <c r="Z2706" i="1"/>
  <c r="Z2698" i="1"/>
  <c r="Z2690" i="1"/>
  <c r="Z2682" i="1"/>
  <c r="Z2674" i="1"/>
  <c r="Z2666" i="1"/>
  <c r="Z2658" i="1"/>
  <c r="Z2650" i="1"/>
  <c r="Z2642" i="1"/>
  <c r="Z2634" i="1"/>
  <c r="Z2626" i="1"/>
  <c r="Z2618" i="1"/>
  <c r="Z2610" i="1"/>
  <c r="Z2602" i="1"/>
  <c r="Z2594" i="1"/>
  <c r="Z2586" i="1"/>
  <c r="Z2578" i="1"/>
  <c r="Z2570" i="1"/>
  <c r="Z2562" i="1"/>
  <c r="Z2554" i="1"/>
  <c r="Z2546" i="1"/>
  <c r="Z2538" i="1"/>
  <c r="Z2530" i="1"/>
  <c r="Z2522" i="1"/>
  <c r="Z2514" i="1"/>
  <c r="Z2506" i="1"/>
  <c r="Z2498" i="1"/>
  <c r="Z2490" i="1"/>
  <c r="Z2482" i="1"/>
  <c r="Z2474" i="1"/>
  <c r="Z2466" i="1"/>
  <c r="Z2458" i="1"/>
  <c r="Z2450" i="1"/>
  <c r="Z2442" i="1"/>
  <c r="Z2434" i="1"/>
  <c r="Z2426" i="1"/>
  <c r="Z2418" i="1"/>
  <c r="Z2410" i="1"/>
  <c r="Z2402" i="1"/>
  <c r="Z2394" i="1"/>
  <c r="Z2386" i="1"/>
  <c r="Z2378" i="1"/>
  <c r="Z2370" i="1"/>
  <c r="Z2362" i="1"/>
  <c r="Z2354" i="1"/>
  <c r="Z2346" i="1"/>
  <c r="Z2338" i="1"/>
  <c r="Z2330" i="1"/>
  <c r="Z2322" i="1"/>
  <c r="Z2314" i="1"/>
  <c r="Z2306" i="1"/>
  <c r="Z2298" i="1"/>
  <c r="Z2290" i="1"/>
  <c r="Z2282" i="1"/>
  <c r="Z2274" i="1"/>
  <c r="Z2266" i="1"/>
  <c r="Z2258" i="1"/>
  <c r="Z2250" i="1"/>
  <c r="Z2242" i="1"/>
  <c r="Z2234" i="1"/>
  <c r="Z2226" i="1"/>
  <c r="Z2218" i="1"/>
  <c r="Z2210" i="1"/>
  <c r="Z2202" i="1"/>
  <c r="Z2194" i="1"/>
  <c r="Z2186" i="1"/>
  <c r="Z2178" i="1"/>
  <c r="Z2170" i="1"/>
  <c r="Z2162" i="1"/>
  <c r="Z2154" i="1"/>
  <c r="Z2146" i="1"/>
  <c r="Z2138" i="1"/>
  <c r="Z2130" i="1"/>
  <c r="Z2122" i="1"/>
  <c r="Z2114" i="1"/>
  <c r="Z2106" i="1"/>
  <c r="Z2098" i="1"/>
  <c r="Z2090" i="1"/>
  <c r="Z2082" i="1"/>
  <c r="Z2074" i="1"/>
  <c r="Z2066" i="1"/>
  <c r="Z2058" i="1"/>
  <c r="Z2050" i="1"/>
  <c r="Z2042" i="1"/>
  <c r="Z2034" i="1"/>
  <c r="Z2026" i="1"/>
  <c r="Z2018" i="1"/>
  <c r="Z2010" i="1"/>
  <c r="Z200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58" i="1"/>
  <c r="Z1850" i="1"/>
  <c r="Z1842" i="1"/>
  <c r="Z1834" i="1"/>
  <c r="Z1826" i="1"/>
  <c r="Z1818" i="1"/>
  <c r="Z1810" i="1"/>
  <c r="Z1802" i="1"/>
  <c r="Z1794" i="1"/>
  <c r="Z1786" i="1"/>
  <c r="Z1778" i="1"/>
  <c r="Z1770" i="1"/>
  <c r="Z1762" i="1"/>
  <c r="Z1754" i="1"/>
  <c r="Z1746" i="1"/>
  <c r="Z1738" i="1"/>
  <c r="Z1730" i="1"/>
  <c r="Z1722" i="1"/>
  <c r="Z1714" i="1"/>
  <c r="Z1706" i="1"/>
  <c r="Z1698" i="1"/>
  <c r="Z1690" i="1"/>
  <c r="Z1682" i="1"/>
  <c r="Z1674" i="1"/>
  <c r="Z1666" i="1"/>
  <c r="Z1658" i="1"/>
  <c r="Z1650" i="1"/>
  <c r="Z1642" i="1"/>
  <c r="Z1634" i="1"/>
  <c r="Z1626" i="1"/>
  <c r="Z1618" i="1"/>
  <c r="Z1610" i="1"/>
  <c r="Z1602" i="1"/>
  <c r="Z1594" i="1"/>
  <c r="Z1586" i="1"/>
  <c r="Z1578" i="1"/>
  <c r="Z1570" i="1"/>
  <c r="Z1562" i="1"/>
  <c r="Z1554" i="1"/>
  <c r="Z1546" i="1"/>
  <c r="Z1538" i="1"/>
  <c r="Z1530" i="1"/>
  <c r="Z1522" i="1"/>
  <c r="Z1514" i="1"/>
  <c r="Z1506" i="1"/>
  <c r="Z1498" i="1"/>
  <c r="Z1490" i="1"/>
  <c r="Z1482" i="1"/>
  <c r="Z1474" i="1"/>
  <c r="Z1466" i="1"/>
  <c r="Z1458" i="1"/>
  <c r="Z1450" i="1"/>
  <c r="Z1442" i="1"/>
  <c r="Z1434" i="1"/>
  <c r="Z1426" i="1"/>
  <c r="Z1418" i="1"/>
  <c r="Z1410" i="1"/>
  <c r="Z1402" i="1"/>
  <c r="Z1394" i="1"/>
  <c r="Z1386" i="1"/>
  <c r="Z1378" i="1"/>
  <c r="Z1370" i="1"/>
  <c r="Z1362" i="1"/>
  <c r="Z1354" i="1"/>
  <c r="Z1346" i="1"/>
  <c r="Z1338" i="1"/>
  <c r="Z1330" i="1"/>
  <c r="Z1322" i="1"/>
  <c r="Z1314" i="1"/>
  <c r="Z1306" i="1"/>
  <c r="Z1298" i="1"/>
  <c r="Z1290" i="1"/>
  <c r="Z1282" i="1"/>
  <c r="Z1274" i="1"/>
  <c r="Z1266" i="1"/>
  <c r="Z1258" i="1"/>
  <c r="Z1250" i="1"/>
  <c r="Z1242" i="1"/>
  <c r="Z1234" i="1"/>
  <c r="Z1226" i="1"/>
  <c r="Z1218" i="1"/>
  <c r="Z1210" i="1"/>
  <c r="Z1202" i="1"/>
  <c r="Z1194" i="1"/>
  <c r="Z1186" i="1"/>
  <c r="Z1178" i="1"/>
  <c r="Z1170" i="1"/>
  <c r="Z1162" i="1"/>
  <c r="Z1154" i="1"/>
  <c r="Z1146" i="1"/>
  <c r="Z1138" i="1"/>
  <c r="Z1130" i="1"/>
  <c r="Z1122" i="1"/>
  <c r="Z1114" i="1"/>
  <c r="Z1106" i="1"/>
  <c r="Z1098" i="1"/>
  <c r="Z1090" i="1"/>
  <c r="Z1082" i="1"/>
  <c r="Z1074" i="1"/>
  <c r="Z1066" i="1"/>
  <c r="Z1058" i="1"/>
  <c r="Z1050" i="1"/>
  <c r="Z1042" i="1"/>
  <c r="Z1034" i="1"/>
  <c r="Z1026" i="1"/>
  <c r="Z1018" i="1"/>
  <c r="Z1010" i="1"/>
  <c r="Z1002" i="1"/>
  <c r="Z994" i="1"/>
  <c r="Z986" i="1"/>
  <c r="Z978" i="1"/>
  <c r="Z970" i="1"/>
  <c r="Z962" i="1"/>
  <c r="Z10838" i="1"/>
  <c r="Z10830" i="1"/>
  <c r="Z10822" i="1"/>
  <c r="Z10814" i="1"/>
  <c r="Z10806" i="1"/>
  <c r="Z10798" i="1"/>
  <c r="Z10790" i="1"/>
  <c r="Z10782" i="1"/>
  <c r="Z10774" i="1"/>
  <c r="Z10766" i="1"/>
  <c r="Z10758" i="1"/>
  <c r="Z10750" i="1"/>
  <c r="Z10742" i="1"/>
  <c r="Z10734" i="1"/>
  <c r="Z10726" i="1"/>
  <c r="Z10718" i="1"/>
  <c r="Z10710" i="1"/>
  <c r="Z10702" i="1"/>
  <c r="Z10694" i="1"/>
  <c r="Z10686" i="1"/>
  <c r="Z10678" i="1"/>
  <c r="Z10670" i="1"/>
  <c r="Z10662" i="1"/>
  <c r="Z10654" i="1"/>
  <c r="Z10646" i="1"/>
  <c r="Z10638" i="1"/>
  <c r="Z10630" i="1"/>
  <c r="Z10622" i="1"/>
  <c r="Z10614" i="1"/>
  <c r="Z10606" i="1"/>
  <c r="Z10598" i="1"/>
  <c r="Z10590" i="1"/>
  <c r="Z10582" i="1"/>
  <c r="Z10574" i="1"/>
  <c r="Z10566" i="1"/>
  <c r="Z10558" i="1"/>
  <c r="Z10550" i="1"/>
  <c r="Z10542" i="1"/>
  <c r="Z10534" i="1"/>
  <c r="Z10526" i="1"/>
  <c r="Z10518" i="1"/>
  <c r="Z10510" i="1"/>
  <c r="Z10502" i="1"/>
  <c r="Z10494" i="1"/>
  <c r="Z10486" i="1"/>
  <c r="Z10478" i="1"/>
  <c r="Z10470" i="1"/>
  <c r="Z10462" i="1"/>
  <c r="Z10454" i="1"/>
  <c r="Z10446" i="1"/>
  <c r="Z10438" i="1"/>
  <c r="Z10430" i="1"/>
  <c r="Z10422" i="1"/>
  <c r="Z10414" i="1"/>
  <c r="Z10406" i="1"/>
  <c r="Z10398" i="1"/>
  <c r="Z10390" i="1"/>
  <c r="Z10382" i="1"/>
  <c r="Z10374" i="1"/>
  <c r="Z10366" i="1"/>
  <c r="Z10358" i="1"/>
  <c r="Z10350" i="1"/>
  <c r="Z10342" i="1"/>
  <c r="Z10334" i="1"/>
  <c r="Z10326" i="1"/>
  <c r="Z10318" i="1"/>
  <c r="Z10310" i="1"/>
  <c r="Z10302" i="1"/>
  <c r="Z10294" i="1"/>
  <c r="Z10286" i="1"/>
  <c r="Z10278" i="1"/>
  <c r="Z10270" i="1"/>
  <c r="Z10262" i="1"/>
  <c r="Z10254" i="1"/>
  <c r="Z10246" i="1"/>
  <c r="Z10238" i="1"/>
  <c r="Z10230" i="1"/>
  <c r="Z10222" i="1"/>
  <c r="Z10214" i="1"/>
  <c r="Z10206" i="1"/>
  <c r="Z10198" i="1"/>
  <c r="Z10190" i="1"/>
  <c r="Z10182" i="1"/>
  <c r="Z10174" i="1"/>
  <c r="Z10166" i="1"/>
  <c r="Z10158" i="1"/>
  <c r="Z10150" i="1"/>
  <c r="Z10142" i="1"/>
  <c r="Z10134" i="1"/>
  <c r="Z10126" i="1"/>
  <c r="Z10118" i="1"/>
  <c r="Z10110" i="1"/>
  <c r="Z10102" i="1"/>
  <c r="Z10094" i="1"/>
  <c r="Z10086" i="1"/>
  <c r="Z10078" i="1"/>
  <c r="Z10070" i="1"/>
  <c r="Z10062" i="1"/>
  <c r="Z10054" i="1"/>
  <c r="Z10046" i="1"/>
  <c r="Z10038" i="1"/>
  <c r="Z10030" i="1"/>
  <c r="Z10022" i="1"/>
  <c r="Z10014" i="1"/>
  <c r="Z10006" i="1"/>
  <c r="Z9998" i="1"/>
  <c r="Z9990" i="1"/>
  <c r="Z9982" i="1"/>
  <c r="Z9974" i="1"/>
  <c r="Z9966" i="1"/>
  <c r="Z9958" i="1"/>
  <c r="Z9950" i="1"/>
  <c r="Z9942" i="1"/>
  <c r="Z9934" i="1"/>
  <c r="Z9926" i="1"/>
  <c r="Z9918" i="1"/>
  <c r="Z9910" i="1"/>
  <c r="Z9902" i="1"/>
  <c r="Z9894" i="1"/>
  <c r="Z9886" i="1"/>
  <c r="Z9878" i="1"/>
  <c r="Z9870" i="1"/>
  <c r="Z9862" i="1"/>
  <c r="Z9854" i="1"/>
  <c r="Z9846" i="1"/>
  <c r="Z9838" i="1"/>
  <c r="Z9830" i="1"/>
  <c r="Z9822" i="1"/>
  <c r="Z9814" i="1"/>
  <c r="Z9806" i="1"/>
  <c r="Z9798" i="1"/>
  <c r="Z9790" i="1"/>
  <c r="Z9782" i="1"/>
  <c r="Z9774" i="1"/>
  <c r="Z9766" i="1"/>
  <c r="Z9758" i="1"/>
  <c r="Z9750" i="1"/>
  <c r="Z9742" i="1"/>
  <c r="Z9734" i="1"/>
  <c r="Z9726" i="1"/>
  <c r="Z9718" i="1"/>
  <c r="Z9710" i="1"/>
  <c r="Z9702" i="1"/>
  <c r="Z9694" i="1"/>
  <c r="Z9686" i="1"/>
  <c r="Z9678" i="1"/>
  <c r="Z9670" i="1"/>
  <c r="Z9662" i="1"/>
  <c r="Z9654" i="1"/>
  <c r="Z9646" i="1"/>
  <c r="Z9638" i="1"/>
  <c r="Z9630" i="1"/>
  <c r="Z9622" i="1"/>
  <c r="Z9614" i="1"/>
  <c r="Z9606" i="1"/>
  <c r="Z9598" i="1"/>
  <c r="Z9590" i="1"/>
  <c r="Z9582" i="1"/>
  <c r="Z9574" i="1"/>
  <c r="Z9566" i="1"/>
  <c r="Z9558" i="1"/>
  <c r="Z9550" i="1"/>
  <c r="Z9542" i="1"/>
  <c r="Z9534" i="1"/>
  <c r="Z9526" i="1"/>
  <c r="Z9518" i="1"/>
  <c r="Z9510" i="1"/>
  <c r="Z9502" i="1"/>
  <c r="Z9494" i="1"/>
  <c r="Z9486" i="1"/>
  <c r="Z9478" i="1"/>
  <c r="Z9470" i="1"/>
  <c r="Z9462" i="1"/>
  <c r="Z9454" i="1"/>
  <c r="Z9446" i="1"/>
  <c r="Z9438" i="1"/>
  <c r="Z9430" i="1"/>
  <c r="Z9422" i="1"/>
  <c r="Z9414" i="1"/>
  <c r="Z9406" i="1"/>
  <c r="Z9398" i="1"/>
  <c r="Z9390" i="1"/>
  <c r="Z9382" i="1"/>
  <c r="Z9374" i="1"/>
  <c r="Z9366" i="1"/>
  <c r="Z9358" i="1"/>
  <c r="Z9350" i="1"/>
  <c r="Z9342" i="1"/>
  <c r="Z9334" i="1"/>
  <c r="Z9326" i="1"/>
  <c r="Z9318" i="1"/>
  <c r="Z9310" i="1"/>
  <c r="Z9302" i="1"/>
  <c r="Z9294" i="1"/>
  <c r="Z9286" i="1"/>
  <c r="Z9278" i="1"/>
  <c r="Z9270" i="1"/>
  <c r="Z9262" i="1"/>
  <c r="Z9254" i="1"/>
  <c r="Z9246" i="1"/>
  <c r="Z9238" i="1"/>
  <c r="Z9230" i="1"/>
  <c r="Z9222" i="1"/>
  <c r="Z9214" i="1"/>
  <c r="Z9206" i="1"/>
  <c r="Z9198" i="1"/>
  <c r="Z9190" i="1"/>
  <c r="Z9182" i="1"/>
  <c r="Z9174" i="1"/>
  <c r="Z9166" i="1"/>
  <c r="Z9158" i="1"/>
  <c r="Z9150" i="1"/>
  <c r="Z9142" i="1"/>
  <c r="Z9134" i="1"/>
  <c r="Z9126" i="1"/>
  <c r="Z9118" i="1"/>
  <c r="Z9110" i="1"/>
  <c r="Z9102" i="1"/>
  <c r="Z9094" i="1"/>
  <c r="Z9086" i="1"/>
  <c r="Z9078" i="1"/>
  <c r="Z9070" i="1"/>
  <c r="Z9062" i="1"/>
  <c r="Z9054" i="1"/>
  <c r="Z9046" i="1"/>
  <c r="Z9038" i="1"/>
  <c r="Z9030" i="1"/>
  <c r="Z9022" i="1"/>
  <c r="Z9014" i="1"/>
  <c r="Z9006" i="1"/>
  <c r="Z8998" i="1"/>
  <c r="Z8990" i="1"/>
  <c r="Z8982" i="1"/>
  <c r="Z8974" i="1"/>
  <c r="Z8966" i="1"/>
  <c r="Z8958" i="1"/>
  <c r="Z8950" i="1"/>
  <c r="Z8942" i="1"/>
  <c r="Z8934" i="1"/>
  <c r="Z8926" i="1"/>
  <c r="Z8918" i="1"/>
  <c r="Z8910" i="1"/>
  <c r="Z8902" i="1"/>
  <c r="Z8894" i="1"/>
  <c r="Z8886" i="1"/>
  <c r="Z8878" i="1"/>
  <c r="Z8870" i="1"/>
  <c r="Z8862" i="1"/>
  <c r="Z8854" i="1"/>
  <c r="Z8846" i="1"/>
  <c r="Z8838" i="1"/>
  <c r="Z8830" i="1"/>
  <c r="Z8822" i="1"/>
  <c r="Z8814" i="1"/>
  <c r="Z8806" i="1"/>
  <c r="Z8798" i="1"/>
  <c r="Z8790" i="1"/>
  <c r="Z8782" i="1"/>
  <c r="Z8774" i="1"/>
  <c r="Z8766" i="1"/>
  <c r="Z8758" i="1"/>
  <c r="Z8750" i="1"/>
  <c r="Z8742" i="1"/>
  <c r="Z8734" i="1"/>
  <c r="Z8726" i="1"/>
  <c r="Z8718" i="1"/>
  <c r="Z8710" i="1"/>
  <c r="Z8702" i="1"/>
  <c r="Z8694" i="1"/>
  <c r="Z8686" i="1"/>
  <c r="Z8678" i="1"/>
  <c r="Z8670" i="1"/>
  <c r="Z8662" i="1"/>
  <c r="Z8654" i="1"/>
  <c r="Z8646" i="1"/>
  <c r="Z8638" i="1"/>
  <c r="Z8630" i="1"/>
  <c r="Z8622" i="1"/>
  <c r="Z8614" i="1"/>
  <c r="Z8606" i="1"/>
  <c r="Z8598" i="1"/>
  <c r="Z8590" i="1"/>
  <c r="Z8582" i="1"/>
  <c r="Z8574" i="1"/>
  <c r="Z8566" i="1"/>
  <c r="Z8558" i="1"/>
  <c r="Z8550" i="1"/>
  <c r="Z8542" i="1"/>
  <c r="Z8534" i="1"/>
  <c r="Z8526" i="1"/>
  <c r="Z8518" i="1"/>
  <c r="Z8510" i="1"/>
  <c r="Z8502" i="1"/>
  <c r="Z8494" i="1"/>
  <c r="Z8486" i="1"/>
  <c r="Z8478" i="1"/>
  <c r="Z8470" i="1"/>
  <c r="Z8462" i="1"/>
  <c r="Z8454" i="1"/>
  <c r="Z8446" i="1"/>
  <c r="Z8438" i="1"/>
  <c r="Z8430" i="1"/>
  <c r="Z8422" i="1"/>
  <c r="Z8414" i="1"/>
  <c r="Z8406" i="1"/>
  <c r="Z8398" i="1"/>
  <c r="Z8390" i="1"/>
  <c r="Z8382" i="1"/>
  <c r="Z8374" i="1"/>
  <c r="Z8366" i="1"/>
  <c r="Z8358" i="1"/>
  <c r="Z8350" i="1"/>
  <c r="Z8342" i="1"/>
  <c r="Z8334" i="1"/>
  <c r="Z8326" i="1"/>
  <c r="Z8318" i="1"/>
  <c r="Z8310" i="1"/>
  <c r="Z8302" i="1"/>
  <c r="Z8294" i="1"/>
  <c r="Z8286" i="1"/>
  <c r="Z8278" i="1"/>
  <c r="Z8270" i="1"/>
  <c r="Z8262" i="1"/>
  <c r="Z8254" i="1"/>
  <c r="Z8246" i="1"/>
  <c r="Z8238" i="1"/>
  <c r="Z8230" i="1"/>
  <c r="Z8222" i="1"/>
  <c r="Z8214" i="1"/>
  <c r="Z8206" i="1"/>
  <c r="Z8198" i="1"/>
  <c r="Z8190" i="1"/>
  <c r="Z8182" i="1"/>
  <c r="Z8174" i="1"/>
  <c r="Z8166" i="1"/>
  <c r="Z8158" i="1"/>
  <c r="Z8150" i="1"/>
  <c r="Z8142" i="1"/>
  <c r="Z8134" i="1"/>
  <c r="Z8126" i="1"/>
  <c r="Z8118" i="1"/>
  <c r="Z8110" i="1"/>
  <c r="Z8102" i="1"/>
  <c r="Z8094" i="1"/>
  <c r="Z8086" i="1"/>
  <c r="Z8078" i="1"/>
  <c r="Z8070" i="1"/>
  <c r="Z8062" i="1"/>
  <c r="Z8054" i="1"/>
  <c r="Z8046" i="1"/>
  <c r="Z8038" i="1"/>
  <c r="Z8030" i="1"/>
  <c r="Z8022" i="1"/>
  <c r="Z8014" i="1"/>
  <c r="Z8006" i="1"/>
  <c r="Z7998" i="1"/>
  <c r="Z7990" i="1"/>
  <c r="Z7982" i="1"/>
  <c r="Z7974" i="1"/>
  <c r="Z7966" i="1"/>
  <c r="Z7958" i="1"/>
  <c r="Z7950" i="1"/>
  <c r="Z7942" i="1"/>
  <c r="Z7934" i="1"/>
  <c r="Z7926" i="1"/>
  <c r="Z7918" i="1"/>
  <c r="Z7910" i="1"/>
  <c r="Z7902" i="1"/>
  <c r="Z7894" i="1"/>
  <c r="Z7886" i="1"/>
  <c r="Z7878" i="1"/>
  <c r="Z7870" i="1"/>
  <c r="Z7862" i="1"/>
  <c r="Z7854" i="1"/>
  <c r="Z7846" i="1"/>
  <c r="Z7838" i="1"/>
  <c r="Z7830" i="1"/>
  <c r="Z7822" i="1"/>
  <c r="Z7814" i="1"/>
  <c r="Z7806" i="1"/>
  <c r="Z7798" i="1"/>
  <c r="Z7790" i="1"/>
  <c r="Z7782" i="1"/>
  <c r="Z7774" i="1"/>
  <c r="Z7766" i="1"/>
  <c r="Z7758" i="1"/>
  <c r="Z7750" i="1"/>
  <c r="Z7742" i="1"/>
  <c r="Z7734" i="1"/>
  <c r="Z7726" i="1"/>
  <c r="Z7718" i="1"/>
  <c r="Z7710" i="1"/>
  <c r="Z7702" i="1"/>
  <c r="Z7694" i="1"/>
  <c r="Z7686" i="1"/>
  <c r="Z7678" i="1"/>
  <c r="Z7670" i="1"/>
  <c r="Z7662" i="1"/>
  <c r="Z7654" i="1"/>
  <c r="Z7646" i="1"/>
  <c r="Z7638" i="1"/>
  <c r="Z7630" i="1"/>
  <c r="Z7622" i="1"/>
  <c r="Z7614" i="1"/>
  <c r="Z7606" i="1"/>
  <c r="Z7598" i="1"/>
  <c r="Z7590" i="1"/>
  <c r="Z7582" i="1"/>
  <c r="Z7574" i="1"/>
  <c r="Z7566" i="1"/>
  <c r="Z7558" i="1"/>
  <c r="Z7550" i="1"/>
  <c r="Z7542" i="1"/>
  <c r="Z7534" i="1"/>
  <c r="Z7526" i="1"/>
  <c r="Z7518" i="1"/>
  <c r="Z7510" i="1"/>
  <c r="Z7502" i="1"/>
  <c r="Z7494" i="1"/>
  <c r="Z7486" i="1"/>
  <c r="Z7478" i="1"/>
  <c r="Z7470" i="1"/>
  <c r="Z7462" i="1"/>
  <c r="Z7454" i="1"/>
  <c r="Z7446" i="1"/>
  <c r="Z7438" i="1"/>
  <c r="Z7430" i="1"/>
  <c r="Z7422" i="1"/>
  <c r="Z7414" i="1"/>
  <c r="Z7406" i="1"/>
  <c r="Z7398" i="1"/>
  <c r="Z7390" i="1"/>
  <c r="Z7382" i="1"/>
  <c r="Z7374" i="1"/>
  <c r="Z7366" i="1"/>
  <c r="Z7358" i="1"/>
  <c r="Z7350" i="1"/>
  <c r="Z7342" i="1"/>
  <c r="Z7334" i="1"/>
  <c r="Z7326" i="1"/>
  <c r="Z7318" i="1"/>
  <c r="Z7310" i="1"/>
  <c r="Z7302" i="1"/>
  <c r="Z7294" i="1"/>
  <c r="Z7286" i="1"/>
  <c r="Z7278" i="1"/>
  <c r="Z7270" i="1"/>
  <c r="Z7262" i="1"/>
  <c r="Z7254" i="1"/>
  <c r="Z7246" i="1"/>
  <c r="Z7238" i="1"/>
  <c r="Z7230" i="1"/>
  <c r="Z7222" i="1"/>
  <c r="Z7214" i="1"/>
  <c r="Z7206" i="1"/>
  <c r="Z7198" i="1"/>
  <c r="Z7190" i="1"/>
  <c r="Z7182" i="1"/>
  <c r="Z7174" i="1"/>
  <c r="Z7166" i="1"/>
  <c r="Z7158" i="1"/>
  <c r="Z7150" i="1"/>
  <c r="Z7142" i="1"/>
  <c r="Z7134" i="1"/>
  <c r="Z7126" i="1"/>
  <c r="Z7118" i="1"/>
  <c r="Z7110" i="1"/>
  <c r="Z7102" i="1"/>
  <c r="Z662" i="1"/>
  <c r="Z598" i="1"/>
  <c r="Z142" i="1"/>
  <c r="Z78" i="1"/>
  <c r="Z10839" i="1"/>
  <c r="Z10831" i="1"/>
  <c r="Z10823" i="1"/>
  <c r="Z10815" i="1"/>
  <c r="Z10807" i="1"/>
  <c r="Z10799" i="1"/>
  <c r="Z10791" i="1"/>
  <c r="Z10783" i="1"/>
  <c r="Z10775" i="1"/>
  <c r="Z10767" i="1"/>
  <c r="Z10759" i="1"/>
  <c r="Z10751" i="1"/>
  <c r="Z10743" i="1"/>
  <c r="Z10735" i="1"/>
  <c r="Z10727" i="1"/>
  <c r="Z10719" i="1"/>
  <c r="Z10711" i="1"/>
  <c r="Z10703" i="1"/>
  <c r="Z10695" i="1"/>
  <c r="Z10687" i="1"/>
  <c r="Z10679" i="1"/>
  <c r="Z10671" i="1"/>
  <c r="Z10663" i="1"/>
  <c r="Z10655" i="1"/>
  <c r="Z10647" i="1"/>
  <c r="Z10639" i="1"/>
  <c r="Z10631" i="1"/>
  <c r="Z10623" i="1"/>
  <c r="Z10615" i="1"/>
  <c r="Z10607" i="1"/>
  <c r="Z10599" i="1"/>
  <c r="Z10591" i="1"/>
  <c r="Z10583" i="1"/>
  <c r="Z10575" i="1"/>
  <c r="Z10567" i="1"/>
  <c r="Z10559" i="1"/>
  <c r="Z10551" i="1"/>
  <c r="Z10543" i="1"/>
  <c r="Z10535" i="1"/>
  <c r="Z10527" i="1"/>
  <c r="Z10519" i="1"/>
  <c r="Z10511" i="1"/>
  <c r="Z10503" i="1"/>
  <c r="Z10495" i="1"/>
  <c r="Z10487" i="1"/>
  <c r="Z10479" i="1"/>
  <c r="Z10471" i="1"/>
  <c r="Z10463" i="1"/>
  <c r="Z10455" i="1"/>
  <c r="Z10447" i="1"/>
  <c r="Z10439" i="1"/>
  <c r="Z10431" i="1"/>
  <c r="Z10423" i="1"/>
  <c r="Z10415" i="1"/>
  <c r="Z10407" i="1"/>
  <c r="Z10399" i="1"/>
  <c r="Z10391" i="1"/>
  <c r="Z10383" i="1"/>
  <c r="Z10375" i="1"/>
  <c r="Z10367" i="1"/>
  <c r="Z10359" i="1"/>
  <c r="Z10351" i="1"/>
  <c r="Z10343" i="1"/>
  <c r="Z10335" i="1"/>
  <c r="Z10327" i="1"/>
  <c r="Z10319" i="1"/>
  <c r="Z10311" i="1"/>
  <c r="Z10303" i="1"/>
  <c r="Z10295" i="1"/>
  <c r="Z10287" i="1"/>
  <c r="Z10279" i="1"/>
  <c r="Z10271" i="1"/>
  <c r="Z10263" i="1"/>
  <c r="Z10255" i="1"/>
  <c r="Z10247" i="1"/>
  <c r="Z10239" i="1"/>
  <c r="Z10231" i="1"/>
  <c r="Z10223" i="1"/>
  <c r="Z10215" i="1"/>
  <c r="Z10207" i="1"/>
  <c r="Z10199" i="1"/>
  <c r="Z10191" i="1"/>
  <c r="Z10183" i="1"/>
  <c r="Z10175" i="1"/>
  <c r="Z10167" i="1"/>
  <c r="Z10159" i="1"/>
  <c r="Z10151" i="1"/>
  <c r="Z10143" i="1"/>
  <c r="Z10135" i="1"/>
  <c r="Z10127" i="1"/>
  <c r="Z10119" i="1"/>
  <c r="Z10111" i="1"/>
  <c r="Z10103" i="1"/>
  <c r="Z10095" i="1"/>
  <c r="Z10087" i="1"/>
  <c r="Z10079" i="1"/>
  <c r="Z10071" i="1"/>
  <c r="Z10063" i="1"/>
  <c r="Z10055" i="1"/>
  <c r="Z10047" i="1"/>
  <c r="Z10039" i="1"/>
  <c r="Z10031" i="1"/>
  <c r="Z10023" i="1"/>
  <c r="Z10015" i="1"/>
  <c r="Z10007" i="1"/>
  <c r="Z9999" i="1"/>
  <c r="Z9991" i="1"/>
  <c r="Z9983" i="1"/>
  <c r="Z9975" i="1"/>
  <c r="Z9967" i="1"/>
  <c r="Z9959" i="1"/>
  <c r="Z9951" i="1"/>
  <c r="Z9943" i="1"/>
  <c r="Z9935" i="1"/>
  <c r="Z9927" i="1"/>
  <c r="Z9919" i="1"/>
  <c r="Z9911" i="1"/>
  <c r="Z9903" i="1"/>
  <c r="Z9895" i="1"/>
  <c r="Z9887" i="1"/>
  <c r="Z9879" i="1"/>
  <c r="Z9871" i="1"/>
  <c r="Z9863" i="1"/>
  <c r="Z9855" i="1"/>
  <c r="Z9847" i="1"/>
  <c r="Z9839" i="1"/>
  <c r="Z9831" i="1"/>
  <c r="Z9823" i="1"/>
  <c r="Z9815" i="1"/>
  <c r="Z9807" i="1"/>
  <c r="Z9799" i="1"/>
  <c r="Z9791" i="1"/>
  <c r="Z9783" i="1"/>
  <c r="Z9775" i="1"/>
  <c r="Z9767" i="1"/>
  <c r="Z9759" i="1"/>
  <c r="Z9751" i="1"/>
  <c r="Z9743" i="1"/>
  <c r="Z9735" i="1"/>
  <c r="Z9727" i="1"/>
  <c r="Z9719" i="1"/>
  <c r="Z9711" i="1"/>
  <c r="Z9703" i="1"/>
  <c r="Z9695" i="1"/>
  <c r="Z9687" i="1"/>
  <c r="Z9679" i="1"/>
  <c r="Z9671" i="1"/>
  <c r="Z9663" i="1"/>
  <c r="Z9655" i="1"/>
  <c r="Z9647" i="1"/>
  <c r="Z9639" i="1"/>
  <c r="Z9631" i="1"/>
  <c r="Z9623" i="1"/>
  <c r="Z9615" i="1"/>
  <c r="Z9607" i="1"/>
  <c r="Z9599" i="1"/>
  <c r="Z9591" i="1"/>
  <c r="Z9583" i="1"/>
  <c r="Z9575" i="1"/>
  <c r="Z9567" i="1"/>
  <c r="Z9559" i="1"/>
  <c r="Z9551" i="1"/>
  <c r="Z9543" i="1"/>
  <c r="Z9535" i="1"/>
  <c r="Z9527" i="1"/>
  <c r="Z9519" i="1"/>
  <c r="Z9511" i="1"/>
  <c r="Z9503" i="1"/>
  <c r="Z9495" i="1"/>
  <c r="Z9487" i="1"/>
  <c r="Z9479" i="1"/>
  <c r="Z9471" i="1"/>
  <c r="Z9463" i="1"/>
  <c r="Z9455" i="1"/>
  <c r="Z9447" i="1"/>
  <c r="Z9439" i="1"/>
  <c r="Z9431" i="1"/>
  <c r="Z9423" i="1"/>
  <c r="Z9415" i="1"/>
  <c r="Z9407" i="1"/>
  <c r="Z9399" i="1"/>
  <c r="Z9391" i="1"/>
  <c r="Z9383" i="1"/>
  <c r="Z9375" i="1"/>
  <c r="Z9367" i="1"/>
  <c r="Z9359" i="1"/>
  <c r="Z9351" i="1"/>
  <c r="Z9343" i="1"/>
  <c r="Z9335" i="1"/>
  <c r="Z9327" i="1"/>
  <c r="Z9319" i="1"/>
  <c r="Z9311" i="1"/>
  <c r="Z9303" i="1"/>
  <c r="Z9295" i="1"/>
  <c r="Z9287" i="1"/>
  <c r="Z9279" i="1"/>
  <c r="Z9271" i="1"/>
  <c r="Z9263" i="1"/>
  <c r="Z9255" i="1"/>
  <c r="Z9247" i="1"/>
  <c r="Z9239" i="1"/>
  <c r="Z9231" i="1"/>
  <c r="Z9223" i="1"/>
  <c r="Z9215" i="1"/>
  <c r="Z9207" i="1"/>
  <c r="Z9199" i="1"/>
  <c r="Z9191" i="1"/>
  <c r="Z9183" i="1"/>
  <c r="Z9175" i="1"/>
  <c r="Z9167" i="1"/>
  <c r="Z9159" i="1"/>
  <c r="Z9151" i="1"/>
  <c r="Z9143" i="1"/>
  <c r="Z9135" i="1"/>
  <c r="Z9127" i="1"/>
  <c r="Z9119" i="1"/>
  <c r="Z9111" i="1"/>
  <c r="Z9103" i="1"/>
  <c r="Z9095" i="1"/>
  <c r="Z9087" i="1"/>
  <c r="Z9079" i="1"/>
  <c r="Z9071" i="1"/>
  <c r="Z9063" i="1"/>
  <c r="Z9055" i="1"/>
  <c r="Z9047" i="1"/>
  <c r="Z9039" i="1"/>
  <c r="Z9031" i="1"/>
  <c r="Z9023" i="1"/>
  <c r="Z9015" i="1"/>
  <c r="Z9007" i="1"/>
  <c r="Z8999" i="1"/>
  <c r="Z8991" i="1"/>
  <c r="Z8983" i="1"/>
  <c r="Z8975" i="1"/>
  <c r="Z8967" i="1"/>
  <c r="Z8959" i="1"/>
  <c r="Z8951" i="1"/>
  <c r="Z8943" i="1"/>
  <c r="Z8935" i="1"/>
  <c r="Z8927" i="1"/>
  <c r="Z8919" i="1"/>
  <c r="Z8911" i="1"/>
  <c r="Z8903" i="1"/>
  <c r="Z8895" i="1"/>
  <c r="Z8887" i="1"/>
  <c r="Z8879" i="1"/>
  <c r="Z8871" i="1"/>
  <c r="Z8863" i="1"/>
  <c r="Z8855" i="1"/>
  <c r="Z8847" i="1"/>
  <c r="Z8839" i="1"/>
  <c r="Z8831" i="1"/>
  <c r="Z8823" i="1"/>
  <c r="Z8815" i="1"/>
  <c r="Z8807" i="1"/>
  <c r="Z8799" i="1"/>
  <c r="Z8791" i="1"/>
  <c r="Z8783" i="1"/>
  <c r="Z8775" i="1"/>
  <c r="Z8767" i="1"/>
  <c r="Z8759" i="1"/>
  <c r="Z8751" i="1"/>
  <c r="Z8743" i="1"/>
  <c r="Z8735" i="1"/>
  <c r="Z8727" i="1"/>
  <c r="Z8719" i="1"/>
  <c r="Z8711" i="1"/>
  <c r="Z8703" i="1"/>
  <c r="Z8695" i="1"/>
  <c r="Z8687" i="1"/>
  <c r="Z8679" i="1"/>
  <c r="Z8671" i="1"/>
  <c r="Z8663" i="1"/>
  <c r="Z8655" i="1"/>
  <c r="Z8647" i="1"/>
  <c r="Z8639" i="1"/>
  <c r="Z8631" i="1"/>
  <c r="Z8623" i="1"/>
  <c r="Z8615" i="1"/>
  <c r="Z8607" i="1"/>
  <c r="Z8599" i="1"/>
  <c r="Z8591" i="1"/>
  <c r="Z8583" i="1"/>
  <c r="Z8575" i="1"/>
  <c r="Z8567" i="1"/>
  <c r="Z8559" i="1"/>
  <c r="Z8551" i="1"/>
  <c r="Z8543" i="1"/>
  <c r="Z8535" i="1"/>
  <c r="Z8527" i="1"/>
  <c r="Z8519" i="1"/>
  <c r="Z8511" i="1"/>
  <c r="Z8503" i="1"/>
  <c r="Z8495" i="1"/>
  <c r="Z8487" i="1"/>
  <c r="Z8479" i="1"/>
  <c r="Z8471" i="1"/>
  <c r="Z191" i="1"/>
  <c r="Y694" i="1"/>
  <c r="Z694" i="1" s="1"/>
  <c r="Y686" i="1"/>
  <c r="Z686" i="1" s="1"/>
  <c r="Y678" i="1"/>
  <c r="Z678" i="1" s="1"/>
  <c r="Y670" i="1"/>
  <c r="Z670" i="1" s="1"/>
  <c r="Y662" i="1"/>
  <c r="Y654" i="1"/>
  <c r="Z654" i="1" s="1"/>
  <c r="Y646" i="1"/>
  <c r="Z646" i="1" s="1"/>
  <c r="Y638" i="1"/>
  <c r="Z638" i="1" s="1"/>
  <c r="Y630" i="1"/>
  <c r="Z630" i="1" s="1"/>
  <c r="Y622" i="1"/>
  <c r="Z622" i="1" s="1"/>
  <c r="Y614" i="1"/>
  <c r="Z614" i="1" s="1"/>
  <c r="Y606" i="1"/>
  <c r="Z606" i="1" s="1"/>
  <c r="Y598" i="1"/>
  <c r="Y590" i="1"/>
  <c r="Z590" i="1" s="1"/>
  <c r="Y574" i="1"/>
  <c r="Z574" i="1" s="1"/>
  <c r="Y566" i="1"/>
  <c r="Z566" i="1" s="1"/>
  <c r="Y558" i="1"/>
  <c r="Z558" i="1" s="1"/>
  <c r="Y550" i="1"/>
  <c r="Z550" i="1" s="1"/>
  <c r="Y542" i="1"/>
  <c r="Z542" i="1" s="1"/>
  <c r="Y534" i="1"/>
  <c r="Z534" i="1" s="1"/>
  <c r="Y526" i="1"/>
  <c r="Z526" i="1" s="1"/>
  <c r="Y518" i="1"/>
  <c r="Z518" i="1" s="1"/>
  <c r="Y510" i="1"/>
  <c r="Z510" i="1" s="1"/>
  <c r="Y502" i="1"/>
  <c r="Z502" i="1" s="1"/>
  <c r="Y494" i="1"/>
  <c r="Z494" i="1" s="1"/>
  <c r="Y486" i="1"/>
  <c r="Z486" i="1" s="1"/>
  <c r="Y478" i="1"/>
  <c r="Z478" i="1" s="1"/>
  <c r="Y470" i="1"/>
  <c r="Z470" i="1" s="1"/>
  <c r="Y462" i="1"/>
  <c r="Z462" i="1" s="1"/>
  <c r="Y454" i="1"/>
  <c r="Z454" i="1" s="1"/>
  <c r="Y446" i="1"/>
  <c r="Z446" i="1" s="1"/>
  <c r="Y438" i="1"/>
  <c r="Z438" i="1" s="1"/>
  <c r="Y430" i="1"/>
  <c r="Z430" i="1" s="1"/>
  <c r="Y422" i="1"/>
  <c r="Z422" i="1" s="1"/>
  <c r="Y414" i="1"/>
  <c r="Z414" i="1" s="1"/>
  <c r="Y406" i="1"/>
  <c r="Z406" i="1" s="1"/>
  <c r="Y398" i="1"/>
  <c r="Z398" i="1" s="1"/>
  <c r="Y390" i="1"/>
  <c r="Z390" i="1" s="1"/>
  <c r="Y382" i="1"/>
  <c r="Z382" i="1" s="1"/>
  <c r="Y374" i="1"/>
  <c r="Z374" i="1" s="1"/>
  <c r="Y366" i="1"/>
  <c r="Z366" i="1" s="1"/>
  <c r="Y358" i="1"/>
  <c r="Z358" i="1" s="1"/>
  <c r="Y350" i="1"/>
  <c r="Z350" i="1" s="1"/>
  <c r="Y342" i="1"/>
  <c r="Z342" i="1" s="1"/>
  <c r="Y334" i="1"/>
  <c r="Z334" i="1" s="1"/>
  <c r="Y326" i="1"/>
  <c r="Z326" i="1" s="1"/>
  <c r="Y318" i="1"/>
  <c r="Z318" i="1" s="1"/>
  <c r="Y310" i="1"/>
  <c r="Z310" i="1" s="1"/>
  <c r="Y302" i="1"/>
  <c r="Z302" i="1" s="1"/>
  <c r="Y294" i="1"/>
  <c r="Z294" i="1" s="1"/>
  <c r="Y286" i="1"/>
  <c r="Z286" i="1" s="1"/>
  <c r="Y278" i="1"/>
  <c r="Z278" i="1" s="1"/>
  <c r="Y270" i="1"/>
  <c r="Z270" i="1" s="1"/>
  <c r="Y262" i="1"/>
  <c r="Z262" i="1" s="1"/>
  <c r="Y254" i="1"/>
  <c r="Z254" i="1" s="1"/>
  <c r="Y246" i="1"/>
  <c r="Z246" i="1" s="1"/>
  <c r="Y238" i="1"/>
  <c r="Z238" i="1" s="1"/>
  <c r="Y230" i="1"/>
  <c r="Z230" i="1" s="1"/>
  <c r="Y222" i="1"/>
  <c r="Z222" i="1" s="1"/>
  <c r="Y214" i="1"/>
  <c r="Z214" i="1" s="1"/>
  <c r="Y206" i="1"/>
  <c r="Z206" i="1" s="1"/>
  <c r="Y198" i="1"/>
  <c r="Z198" i="1" s="1"/>
  <c r="Y190" i="1"/>
  <c r="Z190" i="1" s="1"/>
  <c r="Y182" i="1"/>
  <c r="Z182" i="1" s="1"/>
  <c r="Y174" i="1"/>
  <c r="Z174" i="1" s="1"/>
  <c r="Y166" i="1"/>
  <c r="Z166" i="1" s="1"/>
  <c r="Y158" i="1"/>
  <c r="Z158" i="1" s="1"/>
  <c r="Y150" i="1"/>
  <c r="Z150" i="1" s="1"/>
  <c r="Y142" i="1"/>
  <c r="Y134" i="1"/>
  <c r="Z134" i="1" s="1"/>
  <c r="Y126" i="1"/>
  <c r="Z126" i="1" s="1"/>
  <c r="Y118" i="1"/>
  <c r="Z118" i="1" s="1"/>
  <c r="Y110" i="1"/>
  <c r="Z110" i="1" s="1"/>
  <c r="Y102" i="1"/>
  <c r="Z102" i="1" s="1"/>
  <c r="Y94" i="1"/>
  <c r="Z94" i="1" s="1"/>
  <c r="Y86" i="1"/>
  <c r="Z86" i="1" s="1"/>
  <c r="Y78" i="1"/>
  <c r="Y70" i="1"/>
  <c r="Z70" i="1" s="1"/>
  <c r="Y62" i="1"/>
  <c r="Z62" i="1" s="1"/>
  <c r="Y54" i="1"/>
  <c r="Z54" i="1" s="1"/>
  <c r="Y38" i="1"/>
  <c r="Z38" i="1" s="1"/>
  <c r="Y30" i="1"/>
  <c r="Z30" i="1" s="1"/>
  <c r="Y22" i="1"/>
  <c r="Z22" i="1" s="1"/>
  <c r="Y14" i="1"/>
  <c r="Z14" i="1" s="1"/>
  <c r="Y6" i="1"/>
  <c r="Z6" i="1" s="1"/>
  <c r="Y693" i="1"/>
  <c r="Z693" i="1" s="1"/>
  <c r="Y685" i="1"/>
  <c r="Z685" i="1" s="1"/>
  <c r="Y677" i="1"/>
  <c r="Z677" i="1" s="1"/>
  <c r="Y669" i="1"/>
  <c r="Z669" i="1" s="1"/>
  <c r="Y661" i="1"/>
  <c r="Z661" i="1" s="1"/>
  <c r="Y653" i="1"/>
  <c r="Z653" i="1" s="1"/>
  <c r="Y645" i="1"/>
  <c r="Z645" i="1" s="1"/>
  <c r="Y637" i="1"/>
  <c r="Z637" i="1" s="1"/>
  <c r="Y629" i="1"/>
  <c r="Z629" i="1" s="1"/>
  <c r="Y621" i="1"/>
  <c r="Z621" i="1" s="1"/>
  <c r="Y613" i="1"/>
  <c r="Z613" i="1" s="1"/>
  <c r="Y605" i="1"/>
  <c r="Z605" i="1" s="1"/>
  <c r="Y597" i="1"/>
  <c r="Z597" i="1" s="1"/>
  <c r="Y589" i="1"/>
  <c r="Z589" i="1" s="1"/>
  <c r="Y581" i="1"/>
  <c r="Z581" i="1" s="1"/>
  <c r="Y573" i="1"/>
  <c r="Z573" i="1" s="1"/>
  <c r="Y565" i="1"/>
  <c r="Z565" i="1" s="1"/>
  <c r="Y557" i="1"/>
  <c r="Z557" i="1" s="1"/>
  <c r="Y549" i="1"/>
  <c r="Z549" i="1" s="1"/>
  <c r="Y525" i="1"/>
  <c r="Z525" i="1" s="1"/>
  <c r="Y517" i="1"/>
  <c r="Z517" i="1" s="1"/>
  <c r="Y509" i="1"/>
  <c r="Z509" i="1" s="1"/>
  <c r="Y501" i="1"/>
  <c r="Z501" i="1" s="1"/>
  <c r="Y493" i="1"/>
  <c r="Z493" i="1" s="1"/>
  <c r="Y485" i="1"/>
  <c r="Z485" i="1" s="1"/>
  <c r="Y477" i="1"/>
  <c r="Z477" i="1" s="1"/>
  <c r="Y469" i="1"/>
  <c r="Z469" i="1" s="1"/>
  <c r="Y461" i="1"/>
  <c r="Z461" i="1" s="1"/>
  <c r="Y453" i="1"/>
  <c r="Z453" i="1" s="1"/>
  <c r="Y445" i="1"/>
  <c r="Z445" i="1" s="1"/>
  <c r="Y437" i="1"/>
  <c r="Z437" i="1" s="1"/>
  <c r="Y429" i="1"/>
  <c r="Z429" i="1" s="1"/>
  <c r="Y421" i="1"/>
  <c r="Z421" i="1" s="1"/>
  <c r="Y413" i="1"/>
  <c r="Z413" i="1" s="1"/>
  <c r="Y405" i="1"/>
  <c r="Z405" i="1" s="1"/>
  <c r="Y397" i="1"/>
  <c r="Z397" i="1" s="1"/>
  <c r="Y389" i="1"/>
  <c r="Z389" i="1" s="1"/>
  <c r="Y381" i="1"/>
  <c r="Z381" i="1" s="1"/>
  <c r="Y373" i="1"/>
  <c r="Z373" i="1" s="1"/>
  <c r="Y365" i="1"/>
  <c r="Z365" i="1" s="1"/>
  <c r="Y357" i="1"/>
  <c r="Z357" i="1" s="1"/>
  <c r="Y349" i="1"/>
  <c r="Z349" i="1" s="1"/>
  <c r="Y341" i="1"/>
  <c r="Z341" i="1" s="1"/>
  <c r="Y333" i="1"/>
  <c r="Z333" i="1" s="1"/>
  <c r="Y325" i="1"/>
  <c r="Z325" i="1" s="1"/>
  <c r="Y317" i="1"/>
  <c r="Z317" i="1" s="1"/>
  <c r="Y309" i="1"/>
  <c r="Z309" i="1" s="1"/>
  <c r="Y301" i="1"/>
  <c r="Z301" i="1" s="1"/>
  <c r="Y293" i="1"/>
  <c r="Z293" i="1" s="1"/>
  <c r="Y285" i="1"/>
  <c r="Z285" i="1" s="1"/>
  <c r="Y277" i="1"/>
  <c r="Z277" i="1" s="1"/>
  <c r="Y269" i="1"/>
  <c r="Z269" i="1" s="1"/>
  <c r="Y261" i="1"/>
  <c r="Z261" i="1" s="1"/>
  <c r="Y253" i="1"/>
  <c r="Z253" i="1" s="1"/>
  <c r="Y245" i="1"/>
  <c r="Z245" i="1" s="1"/>
  <c r="Y237" i="1"/>
  <c r="Z237" i="1" s="1"/>
  <c r="Y229" i="1"/>
  <c r="Z229" i="1" s="1"/>
  <c r="Y221" i="1"/>
  <c r="Z221" i="1" s="1"/>
  <c r="Y213" i="1"/>
  <c r="Z213" i="1" s="1"/>
  <c r="Y205" i="1"/>
  <c r="Z205" i="1" s="1"/>
  <c r="Y197" i="1"/>
  <c r="Z197" i="1" s="1"/>
  <c r="Y189" i="1"/>
  <c r="Z189" i="1" s="1"/>
  <c r="Y181" i="1"/>
  <c r="Z181" i="1" s="1"/>
  <c r="Y173" i="1"/>
  <c r="Z173" i="1" s="1"/>
  <c r="Y165" i="1"/>
  <c r="Z165" i="1" s="1"/>
  <c r="Y157" i="1"/>
  <c r="Z157" i="1" s="1"/>
  <c r="Y141" i="1"/>
  <c r="Z141" i="1" s="1"/>
  <c r="Y133" i="1"/>
  <c r="Z133" i="1" s="1"/>
  <c r="Y125" i="1"/>
  <c r="Z125" i="1" s="1"/>
  <c r="Y109" i="1"/>
  <c r="Z109" i="1" s="1"/>
  <c r="Y101" i="1"/>
  <c r="Z101" i="1" s="1"/>
  <c r="Y93" i="1"/>
  <c r="Z93" i="1" s="1"/>
  <c r="Y85" i="1"/>
  <c r="Z85" i="1" s="1"/>
  <c r="Y77" i="1"/>
  <c r="Z77" i="1" s="1"/>
  <c r="Y69" i="1"/>
  <c r="Z69" i="1" s="1"/>
  <c r="Y61" i="1"/>
  <c r="Z61" i="1" s="1"/>
  <c r="Y53" i="1"/>
  <c r="Z53" i="1" s="1"/>
  <c r="Y45" i="1"/>
  <c r="Z45" i="1" s="1"/>
  <c r="Y37" i="1"/>
  <c r="Z37" i="1" s="1"/>
  <c r="Y21" i="1"/>
  <c r="Z21" i="1" s="1"/>
  <c r="Y13" i="1"/>
  <c r="Z13" i="1" s="1"/>
  <c r="Y5" i="1"/>
  <c r="Z5" i="1" s="1"/>
  <c r="Y700" i="1"/>
  <c r="Z700" i="1" s="1"/>
  <c r="Y692" i="1"/>
  <c r="Z692" i="1" s="1"/>
  <c r="Y684" i="1"/>
  <c r="Z684" i="1" s="1"/>
  <c r="Y676" i="1"/>
  <c r="Z676" i="1" s="1"/>
  <c r="Y668" i="1"/>
  <c r="Y660" i="1"/>
  <c r="Y652" i="1"/>
  <c r="Y644" i="1"/>
  <c r="Y636" i="1"/>
  <c r="Y628" i="1"/>
  <c r="Z628" i="1" s="1"/>
  <c r="Y620" i="1"/>
  <c r="Z620" i="1" s="1"/>
  <c r="Y612" i="1"/>
  <c r="Z612" i="1" s="1"/>
  <c r="Y604" i="1"/>
  <c r="Y588" i="1"/>
  <c r="Y580" i="1"/>
  <c r="Z580" i="1" s="1"/>
  <c r="Y572" i="1"/>
  <c r="Y564" i="1"/>
  <c r="Y556" i="1"/>
  <c r="Z556" i="1" s="1"/>
  <c r="Y548" i="1"/>
  <c r="Z548" i="1" s="1"/>
  <c r="Y540" i="1"/>
  <c r="Y532" i="1"/>
  <c r="Y524" i="1"/>
  <c r="Y508" i="1"/>
  <c r="Z508" i="1" s="1"/>
  <c r="Y500" i="1"/>
  <c r="Z500" i="1" s="1"/>
  <c r="Y492" i="1"/>
  <c r="Z492" i="1" s="1"/>
  <c r="Y484" i="1"/>
  <c r="Z484" i="1" s="1"/>
  <c r="Y476" i="1"/>
  <c r="Z476" i="1" s="1"/>
  <c r="Y468" i="1"/>
  <c r="Y460" i="1"/>
  <c r="Y452" i="1"/>
  <c r="Z452" i="1" s="1"/>
  <c r="Y444" i="1"/>
  <c r="Y436" i="1"/>
  <c r="Y420" i="1"/>
  <c r="Z420" i="1" s="1"/>
  <c r="Y404" i="1"/>
  <c r="Z404" i="1" s="1"/>
  <c r="Y396" i="1"/>
  <c r="Y388" i="1"/>
  <c r="Y380" i="1"/>
  <c r="Y372" i="1"/>
  <c r="Y364" i="1"/>
  <c r="Y356" i="1"/>
  <c r="Y348" i="1"/>
  <c r="Z348" i="1" s="1"/>
  <c r="Y340" i="1"/>
  <c r="Z340" i="1" s="1"/>
  <c r="Y332" i="1"/>
  <c r="Y324" i="1"/>
  <c r="Y316" i="1"/>
  <c r="Y308" i="1"/>
  <c r="Y300" i="1"/>
  <c r="Y284" i="1"/>
  <c r="Y276" i="1"/>
  <c r="Z276" i="1" s="1"/>
  <c r="Y268" i="1"/>
  <c r="Z268" i="1" s="1"/>
  <c r="Y260" i="1"/>
  <c r="Z260" i="1" s="1"/>
  <c r="Y252" i="1"/>
  <c r="Y244" i="1"/>
  <c r="Y228" i="1"/>
  <c r="Z228" i="1" s="1"/>
  <c r="Y220" i="1"/>
  <c r="Y212" i="1"/>
  <c r="Y204" i="1"/>
  <c r="Y196" i="1"/>
  <c r="Z196" i="1" s="1"/>
  <c r="Y180" i="1"/>
  <c r="Z180" i="1" s="1"/>
  <c r="Y172" i="1"/>
  <c r="Y164" i="1"/>
  <c r="Z164" i="1" s="1"/>
  <c r="Y156" i="1"/>
  <c r="Y148" i="1"/>
  <c r="Z148" i="1" s="1"/>
  <c r="Y140" i="1"/>
  <c r="Y132" i="1"/>
  <c r="Z132" i="1" s="1"/>
  <c r="Y124" i="1"/>
  <c r="Z124" i="1" s="1"/>
  <c r="Y116" i="1"/>
  <c r="Z116" i="1" s="1"/>
  <c r="Y108" i="1"/>
  <c r="Z108" i="1" s="1"/>
  <c r="Y100" i="1"/>
  <c r="Z100" i="1" s="1"/>
  <c r="Y92" i="1"/>
  <c r="Y84" i="1"/>
  <c r="Y76" i="1"/>
  <c r="Y68" i="1"/>
  <c r="Z68" i="1" s="1"/>
  <c r="Y60" i="1"/>
  <c r="Z60" i="1" s="1"/>
  <c r="Y52" i="1"/>
  <c r="Z52" i="1" s="1"/>
  <c r="Y44" i="1"/>
  <c r="Y36" i="1"/>
  <c r="Z36" i="1" s="1"/>
  <c r="Y28" i="1"/>
  <c r="Y20" i="1"/>
  <c r="Z20" i="1" s="1"/>
  <c r="Y12" i="1"/>
  <c r="Z12" i="1" s="1"/>
  <c r="Y4" i="1"/>
  <c r="Z4" i="1" s="1"/>
  <c r="Y226" i="1"/>
  <c r="Z226" i="1" s="1"/>
  <c r="Y218" i="1"/>
  <c r="Z218" i="1" s="1"/>
  <c r="Y210" i="1"/>
  <c r="Z210" i="1" s="1"/>
  <c r="Y202" i="1"/>
  <c r="Z202" i="1" s="1"/>
  <c r="Y194" i="1"/>
  <c r="Z194" i="1" s="1"/>
  <c r="Y178" i="1"/>
  <c r="Z178" i="1" s="1"/>
  <c r="Y170" i="1"/>
  <c r="Z170" i="1" s="1"/>
  <c r="Y162" i="1"/>
  <c r="Z162" i="1" s="1"/>
  <c r="Y154" i="1"/>
  <c r="Z154" i="1" s="1"/>
  <c r="Y146" i="1"/>
  <c r="Z146" i="1" s="1"/>
  <c r="Y138" i="1"/>
  <c r="Z138" i="1" s="1"/>
  <c r="Y130" i="1"/>
  <c r="Z130" i="1" s="1"/>
  <c r="Y122" i="1"/>
  <c r="Z122" i="1" s="1"/>
  <c r="Y114" i="1"/>
  <c r="Z114" i="1" s="1"/>
  <c r="Y106" i="1"/>
  <c r="Z106" i="1" s="1"/>
  <c r="Y90" i="1"/>
  <c r="Z90" i="1" s="1"/>
  <c r="Y82" i="1"/>
  <c r="Z82" i="1" s="1"/>
  <c r="Y74" i="1"/>
  <c r="Z74" i="1" s="1"/>
  <c r="Y66" i="1"/>
  <c r="Z66" i="1" s="1"/>
  <c r="Y58" i="1"/>
  <c r="Z58" i="1" s="1"/>
  <c r="Y50" i="1"/>
  <c r="Z50" i="1" s="1"/>
  <c r="Y42" i="1"/>
  <c r="Z42" i="1" s="1"/>
  <c r="Y34" i="1"/>
  <c r="Z34" i="1" s="1"/>
  <c r="Y26" i="1"/>
  <c r="Z26" i="1" s="1"/>
  <c r="Y18" i="1"/>
  <c r="Z18" i="1" s="1"/>
  <c r="Y10" i="1"/>
  <c r="Z10" i="1" s="1"/>
  <c r="Y297" i="1"/>
  <c r="Z297" i="1" s="1"/>
  <c r="Y289" i="1"/>
  <c r="Z289" i="1" s="1"/>
  <c r="Y281" i="1"/>
  <c r="Z281" i="1" s="1"/>
  <c r="Y273" i="1"/>
  <c r="Z273" i="1" s="1"/>
  <c r="Y265" i="1"/>
  <c r="Z265" i="1" s="1"/>
  <c r="Y257" i="1"/>
  <c r="Z257" i="1" s="1"/>
  <c r="Y249" i="1"/>
  <c r="Z249" i="1" s="1"/>
  <c r="Y241" i="1"/>
  <c r="Z241" i="1" s="1"/>
  <c r="Y233" i="1"/>
  <c r="Z233" i="1" s="1"/>
  <c r="Y217" i="1"/>
  <c r="Z217" i="1" s="1"/>
  <c r="Y209" i="1"/>
  <c r="Z209" i="1" s="1"/>
  <c r="Y201" i="1"/>
  <c r="Z201" i="1" s="1"/>
  <c r="Y193" i="1"/>
  <c r="Z193" i="1" s="1"/>
  <c r="Y185" i="1"/>
  <c r="Z185" i="1" s="1"/>
  <c r="Y177" i="1"/>
  <c r="Z177" i="1" s="1"/>
  <c r="Y169" i="1"/>
  <c r="Z169" i="1" s="1"/>
  <c r="Y161" i="1"/>
  <c r="Z161" i="1" s="1"/>
  <c r="Y153" i="1"/>
  <c r="Z153" i="1" s="1"/>
  <c r="Y145" i="1"/>
  <c r="Z145" i="1" s="1"/>
  <c r="Y137" i="1"/>
  <c r="Z137" i="1" s="1"/>
  <c r="Y129" i="1"/>
  <c r="Z129" i="1" s="1"/>
  <c r="Y121" i="1"/>
  <c r="Z121" i="1" s="1"/>
  <c r="Y113" i="1"/>
  <c r="Z113" i="1" s="1"/>
  <c r="Y97" i="1"/>
  <c r="Z97" i="1" s="1"/>
  <c r="Y89" i="1"/>
  <c r="Z89" i="1" s="1"/>
  <c r="Y81" i="1"/>
  <c r="Z81" i="1" s="1"/>
  <c r="Y73" i="1"/>
  <c r="Z73" i="1" s="1"/>
  <c r="Y65" i="1"/>
  <c r="Z65" i="1" s="1"/>
  <c r="Y57" i="1"/>
  <c r="Z57" i="1" s="1"/>
  <c r="Y49" i="1"/>
  <c r="Z49" i="1" s="1"/>
  <c r="Y33" i="1"/>
  <c r="Z33" i="1" s="1"/>
  <c r="Y17" i="1"/>
  <c r="Z17" i="1" s="1"/>
  <c r="Y9" i="1"/>
  <c r="Z9" i="1" s="1"/>
  <c r="Y160" i="1"/>
  <c r="Z160" i="1" s="1"/>
  <c r="Y144" i="1"/>
  <c r="Z144" i="1" s="1"/>
  <c r="Y128" i="1"/>
  <c r="Z128" i="1" s="1"/>
  <c r="Y120" i="1"/>
  <c r="Z120" i="1" s="1"/>
  <c r="Y112" i="1"/>
  <c r="Z112" i="1" s="1"/>
  <c r="Y104" i="1"/>
  <c r="Z104" i="1" s="1"/>
  <c r="Y96" i="1"/>
  <c r="Z96" i="1" s="1"/>
  <c r="Y88" i="1"/>
  <c r="Z88" i="1" s="1"/>
  <c r="Y72" i="1"/>
  <c r="Z72" i="1" s="1"/>
  <c r="Y64" i="1"/>
  <c r="Z64" i="1" s="1"/>
  <c r="Y56" i="1"/>
  <c r="Z56" i="1" s="1"/>
  <c r="Y48" i="1"/>
  <c r="Z48" i="1" s="1"/>
  <c r="Y40" i="1"/>
  <c r="Z40" i="1" s="1"/>
  <c r="Y32" i="1"/>
  <c r="Z32" i="1" s="1"/>
  <c r="Y24" i="1"/>
  <c r="Z24" i="1" s="1"/>
  <c r="Y16" i="1"/>
  <c r="Z16" i="1" s="1"/>
  <c r="Y8" i="1"/>
  <c r="Z8" i="1" s="1"/>
  <c r="Y327" i="1"/>
  <c r="Z327" i="1" s="1"/>
  <c r="Y319" i="1"/>
  <c r="Z319" i="1" s="1"/>
  <c r="Y311" i="1"/>
  <c r="Z311" i="1" s="1"/>
  <c r="Y303" i="1"/>
  <c r="Z303" i="1" s="1"/>
  <c r="Y295" i="1"/>
  <c r="Z295" i="1" s="1"/>
  <c r="Y279" i="1"/>
  <c r="Z279" i="1" s="1"/>
  <c r="Y271" i="1"/>
  <c r="Z271" i="1" s="1"/>
  <c r="Y263" i="1"/>
  <c r="Z263" i="1" s="1"/>
  <c r="Y255" i="1"/>
  <c r="Z255" i="1" s="1"/>
  <c r="Y247" i="1"/>
  <c r="Z247" i="1" s="1"/>
  <c r="Y239" i="1"/>
  <c r="Z239" i="1" s="1"/>
  <c r="Y223" i="1"/>
  <c r="Z223" i="1" s="1"/>
  <c r="Y215" i="1"/>
  <c r="Z215" i="1" s="1"/>
  <c r="Y199" i="1"/>
  <c r="Z199" i="1" s="1"/>
  <c r="Y191" i="1"/>
  <c r="Y183" i="1"/>
  <c r="Z183" i="1" s="1"/>
  <c r="Y175" i="1"/>
  <c r="Z175" i="1" s="1"/>
  <c r="Y167" i="1"/>
  <c r="Z167" i="1" s="1"/>
  <c r="Y159" i="1"/>
  <c r="Z159" i="1" s="1"/>
  <c r="Y151" i="1"/>
  <c r="Z151" i="1" s="1"/>
  <c r="Y143" i="1"/>
  <c r="Z143" i="1" s="1"/>
  <c r="Y127" i="1"/>
  <c r="Z127" i="1" s="1"/>
  <c r="Y119" i="1"/>
  <c r="Z119" i="1" s="1"/>
  <c r="Y111" i="1"/>
  <c r="Z111" i="1" s="1"/>
  <c r="Y103" i="1"/>
  <c r="Z103" i="1" s="1"/>
  <c r="Y95" i="1"/>
  <c r="Z95" i="1" s="1"/>
  <c r="Y87" i="1"/>
  <c r="Z87" i="1" s="1"/>
  <c r="Y79" i="1"/>
  <c r="Z79" i="1" s="1"/>
  <c r="Y71" i="1"/>
  <c r="Z71" i="1" s="1"/>
  <c r="Y63" i="1"/>
  <c r="Z63" i="1" s="1"/>
  <c r="Y55" i="1"/>
  <c r="Z55" i="1" s="1"/>
  <c r="Y47" i="1"/>
  <c r="Z47" i="1" s="1"/>
  <c r="Y39" i="1"/>
  <c r="Z39" i="1" s="1"/>
  <c r="Y31" i="1"/>
  <c r="Z31" i="1" s="1"/>
  <c r="Y15" i="1"/>
  <c r="Z15" i="1" s="1"/>
  <c r="Z10468" i="1"/>
  <c r="Z10460" i="1"/>
  <c r="Z10452" i="1"/>
  <c r="Z10444" i="1"/>
  <c r="Z10436" i="1"/>
  <c r="Z10428" i="1"/>
  <c r="Z10420" i="1"/>
  <c r="Z10412" i="1"/>
  <c r="Z10404" i="1"/>
  <c r="Z10396" i="1"/>
  <c r="Z10388" i="1"/>
  <c r="Z10380" i="1"/>
  <c r="Z10372" i="1"/>
  <c r="Z10364" i="1"/>
  <c r="Z10356" i="1"/>
  <c r="Z10348" i="1"/>
  <c r="Z10340" i="1"/>
  <c r="Z10332" i="1"/>
  <c r="Z10324" i="1"/>
  <c r="Z10316" i="1"/>
  <c r="Z10308" i="1"/>
  <c r="Z10300" i="1"/>
  <c r="Z10292" i="1"/>
  <c r="Z10284" i="1"/>
  <c r="Z10276" i="1"/>
  <c r="Z10268" i="1"/>
  <c r="Z10260" i="1"/>
  <c r="Z10252" i="1"/>
  <c r="Z10244" i="1"/>
  <c r="Z10236" i="1"/>
  <c r="Z10228" i="1"/>
  <c r="Z10220" i="1"/>
  <c r="Z10212" i="1"/>
  <c r="Z10204" i="1"/>
  <c r="Z10196" i="1"/>
  <c r="Z10188" i="1"/>
  <c r="Z10180" i="1"/>
  <c r="Z10172" i="1"/>
  <c r="Z10164" i="1"/>
  <c r="Z10156" i="1"/>
  <c r="Z10148" i="1"/>
  <c r="Z10140" i="1"/>
  <c r="Z10132" i="1"/>
  <c r="Z10124" i="1"/>
  <c r="Z10116" i="1"/>
  <c r="Z10108" i="1"/>
  <c r="Z10100" i="1"/>
  <c r="Z10092" i="1"/>
  <c r="Z10084" i="1"/>
  <c r="Z10076" i="1"/>
  <c r="Z10068" i="1"/>
  <c r="Z10060" i="1"/>
  <c r="Z10052" i="1"/>
  <c r="Z10044" i="1"/>
  <c r="Z10036" i="1"/>
  <c r="Z10028" i="1"/>
  <c r="Z10020" i="1"/>
  <c r="Z10012" i="1"/>
  <c r="Z10004" i="1"/>
  <c r="Z9996" i="1"/>
  <c r="Z9988" i="1"/>
  <c r="Z9980" i="1"/>
  <c r="Z9972" i="1"/>
  <c r="Z9964" i="1"/>
  <c r="Z9956" i="1"/>
  <c r="Z9948" i="1"/>
  <c r="Z9940" i="1"/>
  <c r="Z9932" i="1"/>
  <c r="Z9924" i="1"/>
  <c r="Z9916" i="1"/>
  <c r="Z9908" i="1"/>
  <c r="Z9900" i="1"/>
  <c r="Z9892" i="1"/>
  <c r="Z9884" i="1"/>
  <c r="Z9876" i="1"/>
  <c r="Z9868" i="1"/>
  <c r="Z9860" i="1"/>
  <c r="Z9852" i="1"/>
  <c r="Z9844" i="1"/>
  <c r="Z9836" i="1"/>
  <c r="Z9828" i="1"/>
  <c r="Z9820" i="1"/>
  <c r="Z9812" i="1"/>
  <c r="Z9804" i="1"/>
  <c r="Z9796" i="1"/>
  <c r="Z9788" i="1"/>
  <c r="Z9780" i="1"/>
  <c r="Z9772" i="1"/>
  <c r="Z9764" i="1"/>
  <c r="Z9756" i="1"/>
  <c r="Z9748" i="1"/>
  <c r="Z9740" i="1"/>
  <c r="Z9732" i="1"/>
  <c r="Z9724" i="1"/>
  <c r="Z9716" i="1"/>
  <c r="Z9708" i="1"/>
  <c r="Z9700" i="1"/>
  <c r="Z9692" i="1"/>
  <c r="Z9684" i="1"/>
  <c r="Z9676" i="1"/>
  <c r="Z9668" i="1"/>
  <c r="Z9660" i="1"/>
  <c r="Z9652" i="1"/>
  <c r="Z9644" i="1"/>
  <c r="Z9636" i="1"/>
  <c r="Z9628" i="1"/>
  <c r="Z9620" i="1"/>
  <c r="Z9612" i="1"/>
  <c r="Z9604" i="1"/>
  <c r="Z9596" i="1"/>
  <c r="Z9588" i="1"/>
  <c r="Z9580" i="1"/>
  <c r="Z9572" i="1"/>
  <c r="Z9564" i="1"/>
  <c r="Z9556" i="1"/>
  <c r="Z9548" i="1"/>
  <c r="Z9540" i="1"/>
  <c r="Z9532" i="1"/>
  <c r="Z9524" i="1"/>
  <c r="Z9516" i="1"/>
  <c r="Z9508" i="1"/>
  <c r="Z9500" i="1"/>
  <c r="Z9492" i="1"/>
  <c r="Z9484" i="1"/>
  <c r="Z9476" i="1"/>
  <c r="Z9468" i="1"/>
  <c r="Z9460" i="1"/>
  <c r="Z9452" i="1"/>
  <c r="Z9444" i="1"/>
  <c r="Z9436" i="1"/>
  <c r="Z9428" i="1"/>
  <c r="Z9420" i="1"/>
  <c r="Z9412" i="1"/>
  <c r="Z9404" i="1"/>
  <c r="Z9396" i="1"/>
  <c r="Z9388" i="1"/>
  <c r="Z9380" i="1"/>
  <c r="Z9372" i="1"/>
  <c r="Z9364" i="1"/>
  <c r="Z9356" i="1"/>
  <c r="Z9348" i="1"/>
  <c r="Z9340" i="1"/>
  <c r="Z9332" i="1"/>
  <c r="Z9324" i="1"/>
  <c r="Z9316" i="1"/>
  <c r="Z9308" i="1"/>
  <c r="Z9300" i="1"/>
  <c r="Z9292" i="1"/>
  <c r="Z9284" i="1"/>
  <c r="Z9276" i="1"/>
  <c r="Z9268" i="1"/>
  <c r="Z9260" i="1"/>
  <c r="Z9252" i="1"/>
  <c r="Z9244" i="1"/>
  <c r="Z9236" i="1"/>
  <c r="Z9228" i="1"/>
  <c r="Z9220" i="1"/>
  <c r="Z9212" i="1"/>
  <c r="Z9204" i="1"/>
  <c r="Z9196" i="1"/>
  <c r="Z9188" i="1"/>
  <c r="Z9180" i="1"/>
  <c r="Z9172" i="1"/>
  <c r="Z9164" i="1"/>
  <c r="Z9156" i="1"/>
  <c r="Z9148" i="1"/>
  <c r="Z9140" i="1"/>
  <c r="Z9132" i="1"/>
  <c r="Z9124" i="1"/>
  <c r="Z9116" i="1"/>
  <c r="Z9108" i="1"/>
  <c r="Z9100" i="1"/>
  <c r="Z9092" i="1"/>
  <c r="Z9084" i="1"/>
  <c r="Z9076" i="1"/>
  <c r="Z9068" i="1"/>
  <c r="Z9060" i="1"/>
  <c r="Z9052" i="1"/>
  <c r="Z9044" i="1"/>
  <c r="Z9036" i="1"/>
  <c r="Z9028" i="1"/>
  <c r="Z9020" i="1"/>
  <c r="Z9012" i="1"/>
  <c r="Z9004" i="1"/>
  <c r="Z8996" i="1"/>
  <c r="Z8988" i="1"/>
  <c r="Z8980" i="1"/>
  <c r="Z8972" i="1"/>
  <c r="Z8964" i="1"/>
  <c r="Z8956" i="1"/>
  <c r="Z8948" i="1"/>
  <c r="Z8940" i="1"/>
  <c r="Z8932" i="1"/>
  <c r="Z8924" i="1"/>
  <c r="Z8916" i="1"/>
  <c r="Z8908" i="1"/>
  <c r="Z8900" i="1"/>
  <c r="Z8892" i="1"/>
  <c r="Z8884" i="1"/>
  <c r="Z8876" i="1"/>
  <c r="Z8868" i="1"/>
  <c r="Z8860" i="1"/>
  <c r="Z8852" i="1"/>
  <c r="Z8844" i="1"/>
  <c r="Z8836" i="1"/>
  <c r="Z8828" i="1"/>
  <c r="Z8820" i="1"/>
  <c r="Z8812" i="1"/>
  <c r="Z8804" i="1"/>
  <c r="Z8796" i="1"/>
  <c r="Z8788" i="1"/>
  <c r="Z8780" i="1"/>
  <c r="Z8772" i="1"/>
  <c r="Z8764" i="1"/>
  <c r="Z8756" i="1"/>
  <c r="Z8748" i="1"/>
  <c r="Z8740" i="1"/>
  <c r="Z8732" i="1"/>
  <c r="Z8724" i="1"/>
  <c r="Z8716" i="1"/>
  <c r="Z8708" i="1"/>
  <c r="Z8700" i="1"/>
  <c r="Z8692" i="1"/>
  <c r="Z8684" i="1"/>
  <c r="Z8676" i="1"/>
  <c r="Z8668" i="1"/>
  <c r="Z8660" i="1"/>
  <c r="Z8652" i="1"/>
  <c r="Z8644" i="1"/>
  <c r="Z8636" i="1"/>
  <c r="Z8628" i="1"/>
  <c r="Z8620" i="1"/>
  <c r="Z8612" i="1"/>
  <c r="Z8604" i="1"/>
  <c r="Z8596" i="1"/>
  <c r="Z8588" i="1"/>
  <c r="Z8580" i="1"/>
  <c r="Z8572" i="1"/>
  <c r="Z8564" i="1"/>
  <c r="Z8556" i="1"/>
  <c r="Z8548" i="1"/>
  <c r="Z8540" i="1"/>
  <c r="Z8532" i="1"/>
  <c r="Z8524" i="1"/>
  <c r="Z8516" i="1"/>
  <c r="Z8508" i="1"/>
  <c r="Z8500" i="1"/>
  <c r="Z8492" i="1"/>
  <c r="Z8484" i="1"/>
  <c r="Z8476" i="1"/>
  <c r="Z8468" i="1"/>
  <c r="Z8460" i="1"/>
  <c r="Z8452" i="1"/>
  <c r="Z8444" i="1"/>
  <c r="Z8436" i="1"/>
  <c r="Z8428" i="1"/>
  <c r="Z8420" i="1"/>
  <c r="Z8412" i="1"/>
  <c r="Z8404" i="1"/>
  <c r="Z8396" i="1"/>
  <c r="Z8388" i="1"/>
  <c r="Z8380" i="1"/>
  <c r="Z8372" i="1"/>
  <c r="Z8364" i="1"/>
  <c r="Z8356" i="1"/>
  <c r="Z8348" i="1"/>
  <c r="Z8340" i="1"/>
  <c r="Z8332" i="1"/>
  <c r="Z8324" i="1"/>
  <c r="Z8316" i="1"/>
  <c r="Z8308" i="1"/>
  <c r="Z8300" i="1"/>
  <c r="Z8292" i="1"/>
  <c r="Z8284" i="1"/>
  <c r="Z8276" i="1"/>
  <c r="Z8268" i="1"/>
  <c r="Z8260" i="1"/>
  <c r="Z8252" i="1"/>
  <c r="Z8244" i="1"/>
  <c r="Z8236" i="1"/>
  <c r="Z8228" i="1"/>
  <c r="Z8220" i="1"/>
  <c r="Z8212" i="1"/>
  <c r="Z8204" i="1"/>
  <c r="Z8196" i="1"/>
  <c r="Z8188" i="1"/>
  <c r="Z8180" i="1"/>
  <c r="Z8172" i="1"/>
  <c r="Z8164" i="1"/>
  <c r="Z8156" i="1"/>
  <c r="Z8148" i="1"/>
  <c r="Z8140" i="1"/>
  <c r="Z8132" i="1"/>
  <c r="Z8124" i="1"/>
  <c r="Z8116" i="1"/>
  <c r="Z8108" i="1"/>
  <c r="Z8100" i="1"/>
  <c r="Z8092" i="1"/>
  <c r="Z8084" i="1"/>
  <c r="Z8076" i="1"/>
  <c r="Z8068" i="1"/>
  <c r="Z8060" i="1"/>
  <c r="Z8052" i="1"/>
  <c r="Z8044" i="1"/>
  <c r="Z8036" i="1"/>
  <c r="Z8028" i="1"/>
  <c r="Z8020" i="1"/>
  <c r="Z8012" i="1"/>
  <c r="Z8004" i="1"/>
  <c r="Z7996" i="1"/>
  <c r="Z7988" i="1"/>
  <c r="Z7980" i="1"/>
  <c r="Z7972" i="1"/>
  <c r="Z7964" i="1"/>
  <c r="Z7956" i="1"/>
  <c r="Z7948" i="1"/>
  <c r="Z7940" i="1"/>
  <c r="Z7932" i="1"/>
  <c r="Z7924" i="1"/>
  <c r="Z7916" i="1"/>
  <c r="Z7908" i="1"/>
  <c r="Z7900" i="1"/>
  <c r="Z7892" i="1"/>
  <c r="Z7884" i="1"/>
  <c r="Z7876" i="1"/>
  <c r="Z7868" i="1"/>
  <c r="Z7860" i="1"/>
  <c r="Z7852" i="1"/>
  <c r="Z7844" i="1"/>
  <c r="Z7836" i="1"/>
  <c r="Z7828" i="1"/>
  <c r="Z7820" i="1"/>
  <c r="Z7812" i="1"/>
  <c r="Z7804" i="1"/>
  <c r="Z7796" i="1"/>
  <c r="Z7788" i="1"/>
  <c r="Z7780" i="1"/>
  <c r="Z7772" i="1"/>
  <c r="Z7764" i="1"/>
  <c r="Z7756" i="1"/>
  <c r="Z7748" i="1"/>
  <c r="Z7740" i="1"/>
  <c r="Z7732" i="1"/>
  <c r="Z7724" i="1"/>
  <c r="Z7716" i="1"/>
  <c r="Z7708" i="1"/>
  <c r="Z7700" i="1"/>
  <c r="Z7692" i="1"/>
  <c r="Z7684" i="1"/>
  <c r="Z7676" i="1"/>
  <c r="Z7668" i="1"/>
  <c r="Z7660" i="1"/>
  <c r="Z7652" i="1"/>
  <c r="Z7644" i="1"/>
  <c r="Z7636" i="1"/>
  <c r="Z7628" i="1"/>
  <c r="Z7620" i="1"/>
  <c r="Z7612" i="1"/>
  <c r="Z7604" i="1"/>
  <c r="Z7596" i="1"/>
  <c r="Z7588" i="1"/>
  <c r="Z7580" i="1"/>
  <c r="Z7572" i="1"/>
  <c r="Z7564" i="1"/>
  <c r="Z7556" i="1"/>
  <c r="Z7548" i="1"/>
  <c r="Z7540" i="1"/>
  <c r="Z7532" i="1"/>
  <c r="Z7524" i="1"/>
  <c r="Z7516" i="1"/>
  <c r="Z7508" i="1"/>
  <c r="Z7500" i="1"/>
  <c r="Z7492" i="1"/>
  <c r="Z7484" i="1"/>
  <c r="Z7476" i="1"/>
  <c r="Z7468" i="1"/>
  <c r="Z7460" i="1"/>
  <c r="Z7452" i="1"/>
  <c r="Z7444" i="1"/>
  <c r="Z7436" i="1"/>
  <c r="Z7428" i="1"/>
  <c r="Z7420" i="1"/>
  <c r="Z7412" i="1"/>
  <c r="Z7404" i="1"/>
  <c r="Z7396" i="1"/>
  <c r="Z7388" i="1"/>
  <c r="Z7380" i="1"/>
  <c r="Z7372" i="1"/>
  <c r="Z7364" i="1"/>
  <c r="Z7356" i="1"/>
  <c r="Z7348" i="1"/>
  <c r="Z7340" i="1"/>
  <c r="Z7332" i="1"/>
  <c r="Z7324" i="1"/>
  <c r="Z7316" i="1"/>
  <c r="Z7308" i="1"/>
  <c r="Z7300" i="1"/>
  <c r="Z7292" i="1"/>
  <c r="Z7284" i="1"/>
  <c r="Z7276" i="1"/>
  <c r="Z7268" i="1"/>
  <c r="Z7252" i="1"/>
  <c r="Z7244" i="1"/>
  <c r="Z7236" i="1"/>
  <c r="Z7228" i="1"/>
  <c r="Z7220" i="1"/>
  <c r="Z7212" i="1"/>
  <c r="Z7204" i="1"/>
  <c r="Z7196" i="1"/>
  <c r="Z7188" i="1"/>
  <c r="Z7180" i="1"/>
  <c r="Z7172" i="1"/>
  <c r="Z7164" i="1"/>
  <c r="Z7156" i="1"/>
  <c r="Z7148" i="1"/>
  <c r="Z7140" i="1"/>
  <c r="Z7132" i="1"/>
  <c r="Z7124" i="1"/>
  <c r="Z7116" i="1"/>
  <c r="Z7108" i="1"/>
  <c r="Z7100" i="1"/>
  <c r="Z7092" i="1"/>
  <c r="Z7084" i="1"/>
  <c r="Z7076" i="1"/>
  <c r="Z7068" i="1"/>
  <c r="Z7060" i="1"/>
  <c r="Z7052" i="1"/>
  <c r="Z7044" i="1"/>
  <c r="Z7036" i="1"/>
  <c r="Z7028" i="1"/>
  <c r="Z7020" i="1"/>
  <c r="Z7012" i="1"/>
  <c r="Z7004" i="1"/>
  <c r="Z6996" i="1"/>
  <c r="Z6988" i="1"/>
  <c r="Z6980" i="1"/>
  <c r="Z6972" i="1"/>
  <c r="Z6964" i="1"/>
  <c r="Z6956" i="1"/>
  <c r="Z6948" i="1"/>
  <c r="Z6940" i="1"/>
  <c r="Z6932" i="1"/>
  <c r="Z6924" i="1"/>
  <c r="Z6916" i="1"/>
  <c r="Z6908" i="1"/>
  <c r="Z6900" i="1"/>
  <c r="Z6892" i="1"/>
  <c r="Z6884" i="1"/>
  <c r="Z6876" i="1"/>
  <c r="Z6868" i="1"/>
  <c r="Z6860" i="1"/>
  <c r="Z6852" i="1"/>
  <c r="Z6844" i="1"/>
  <c r="Z6836" i="1"/>
  <c r="Z6828" i="1"/>
  <c r="Z6820" i="1"/>
  <c r="Z6812" i="1"/>
  <c r="Z6804" i="1"/>
  <c r="Z6796" i="1"/>
  <c r="Z6788" i="1"/>
  <c r="Z6780" i="1"/>
  <c r="Z6772" i="1"/>
  <c r="Z6764" i="1"/>
  <c r="Z6756" i="1"/>
  <c r="Z6748" i="1"/>
  <c r="Z6740" i="1"/>
  <c r="Z6732" i="1"/>
  <c r="Z6724" i="1"/>
  <c r="Z6716" i="1"/>
  <c r="Z6708" i="1"/>
  <c r="Z6700" i="1"/>
  <c r="Z6692" i="1"/>
  <c r="Z6684" i="1"/>
  <c r="Z6676" i="1"/>
  <c r="Z6668" i="1"/>
  <c r="Z6660" i="1"/>
  <c r="Z6652" i="1"/>
  <c r="Z6644" i="1"/>
  <c r="Z6636" i="1"/>
  <c r="Z6628" i="1"/>
  <c r="Z6620" i="1"/>
  <c r="Z6612" i="1"/>
  <c r="Z6604" i="1"/>
  <c r="Z6596" i="1"/>
  <c r="Z6588" i="1"/>
  <c r="Z6580" i="1"/>
  <c r="Z6572" i="1"/>
  <c r="Z6564" i="1"/>
  <c r="Z6556" i="1"/>
  <c r="Z6548" i="1"/>
  <c r="Z6540" i="1"/>
  <c r="Z6532" i="1"/>
  <c r="Z6524" i="1"/>
  <c r="Z6516" i="1"/>
  <c r="Z6508" i="1"/>
  <c r="Z6500" i="1"/>
  <c r="Z6492" i="1"/>
  <c r="Z6484" i="1"/>
  <c r="Z6476" i="1"/>
  <c r="Z6468" i="1"/>
  <c r="Z6460" i="1"/>
  <c r="Z6452" i="1"/>
  <c r="Z6444" i="1"/>
  <c r="Z6436" i="1"/>
  <c r="Z6428" i="1"/>
  <c r="Z6420" i="1"/>
  <c r="Z6412" i="1"/>
  <c r="Z6404" i="1"/>
  <c r="Z6396" i="1"/>
  <c r="Z6388" i="1"/>
  <c r="Z6380" i="1"/>
  <c r="Z6372" i="1"/>
  <c r="Z6364" i="1"/>
  <c r="Z6356" i="1"/>
  <c r="Z6348" i="1"/>
  <c r="Z6340" i="1"/>
  <c r="Z6332" i="1"/>
  <c r="Z6324" i="1"/>
  <c r="Z6316" i="1"/>
  <c r="Z6308" i="1"/>
  <c r="Z6300" i="1"/>
  <c r="Z6292" i="1"/>
  <c r="Z6284" i="1"/>
  <c r="Z6276" i="1"/>
  <c r="Z6268" i="1"/>
  <c r="Z6260" i="1"/>
  <c r="Z6252" i="1"/>
  <c r="Z6244" i="1"/>
  <c r="Z6236" i="1"/>
  <c r="Z6228" i="1"/>
  <c r="Z6220" i="1"/>
  <c r="Z6212" i="1"/>
  <c r="Z6204" i="1"/>
  <c r="Z6196" i="1"/>
  <c r="Z6188" i="1"/>
  <c r="Z6180" i="1"/>
  <c r="Z6172" i="1"/>
  <c r="Z6164" i="1"/>
  <c r="Z6156" i="1"/>
  <c r="Z6148" i="1"/>
  <c r="Z6140" i="1"/>
  <c r="Z6132" i="1"/>
  <c r="Z6124" i="1"/>
  <c r="Z6116" i="1"/>
  <c r="Z6108" i="1"/>
  <c r="Z6100" i="1"/>
  <c r="Z6092" i="1"/>
  <c r="Z6084" i="1"/>
  <c r="Z6076" i="1"/>
  <c r="Z6068" i="1"/>
  <c r="Z6060" i="1"/>
  <c r="Z6052" i="1"/>
  <c r="Z6044" i="1"/>
  <c r="Z6036" i="1"/>
  <c r="Z6028" i="1"/>
  <c r="Z6020" i="1"/>
  <c r="Z6012" i="1"/>
  <c r="Z6004" i="1"/>
  <c r="Z5996" i="1"/>
  <c r="Z5988" i="1"/>
  <c r="Z5980" i="1"/>
  <c r="Z5972" i="1"/>
  <c r="Z5964" i="1"/>
  <c r="Z5956" i="1"/>
  <c r="Z5948" i="1"/>
  <c r="Z5940" i="1"/>
  <c r="Z5932" i="1"/>
  <c r="Z5924" i="1"/>
  <c r="Z5916" i="1"/>
  <c r="Z5908" i="1"/>
  <c r="Z5900" i="1"/>
  <c r="Z5892" i="1"/>
  <c r="Z5884" i="1"/>
  <c r="Z5876" i="1"/>
  <c r="Z5868" i="1"/>
  <c r="Z5860" i="1"/>
  <c r="Z5852" i="1"/>
  <c r="Z5844" i="1"/>
  <c r="Z5836" i="1"/>
  <c r="Z5828" i="1"/>
  <c r="Z5820" i="1"/>
  <c r="Z5812" i="1"/>
  <c r="Z5804" i="1"/>
  <c r="Z5796" i="1"/>
  <c r="Z5788" i="1"/>
  <c r="Z5780" i="1"/>
  <c r="Z5772" i="1"/>
  <c r="Z5764" i="1"/>
  <c r="Z5756" i="1"/>
  <c r="Z5748" i="1"/>
  <c r="Z5740" i="1"/>
  <c r="Z5732" i="1"/>
  <c r="Z5724" i="1"/>
  <c r="Z5716" i="1"/>
  <c r="Z5708" i="1"/>
  <c r="Z5700" i="1"/>
  <c r="Z5692" i="1"/>
  <c r="Z5684" i="1"/>
  <c r="Z5676" i="1"/>
  <c r="Z5668" i="1"/>
  <c r="Z5660" i="1"/>
  <c r="Z5652" i="1"/>
  <c r="Z5644" i="1"/>
  <c r="Z5636" i="1"/>
  <c r="Z5628" i="1"/>
  <c r="Z5620" i="1"/>
  <c r="Z5612" i="1"/>
  <c r="Z5604" i="1"/>
  <c r="Z5596" i="1"/>
  <c r="Z5588" i="1"/>
  <c r="Z5580" i="1"/>
  <c r="Z5572" i="1"/>
  <c r="Z5564" i="1"/>
  <c r="Z5556" i="1"/>
  <c r="Z5548" i="1"/>
  <c r="Z5540" i="1"/>
  <c r="Z5532" i="1"/>
  <c r="Z5524" i="1"/>
  <c r="Z5516" i="1"/>
  <c r="Z5508" i="1"/>
  <c r="Z5500" i="1"/>
  <c r="Z5492" i="1"/>
  <c r="Z5484" i="1"/>
  <c r="Z5476" i="1"/>
  <c r="Z5468" i="1"/>
  <c r="Z5460" i="1"/>
  <c r="Z5452" i="1"/>
  <c r="Z5444" i="1"/>
  <c r="Z5436" i="1"/>
  <c r="Z5428" i="1"/>
  <c r="Z5420" i="1"/>
  <c r="Z5412" i="1"/>
  <c r="Z5404" i="1"/>
  <c r="Z5396" i="1"/>
  <c r="Z5388" i="1"/>
  <c r="Z5380" i="1"/>
  <c r="Z5372" i="1"/>
  <c r="Z5364" i="1"/>
  <c r="Z5356" i="1"/>
  <c r="Z5348" i="1"/>
  <c r="Z5340" i="1"/>
  <c r="Z5332" i="1"/>
  <c r="Z5324" i="1"/>
  <c r="Z5316" i="1"/>
  <c r="Z5308" i="1"/>
  <c r="Z5300" i="1"/>
  <c r="Z5292" i="1"/>
  <c r="Z5284" i="1"/>
  <c r="Z5276" i="1"/>
  <c r="Z5268" i="1"/>
  <c r="Z5260" i="1"/>
  <c r="Z5252" i="1"/>
  <c r="Z5244" i="1"/>
  <c r="Z5236" i="1"/>
  <c r="Z5228" i="1"/>
  <c r="Z5220" i="1"/>
  <c r="Z5212" i="1"/>
  <c r="Z5204" i="1"/>
  <c r="Z5196" i="1"/>
  <c r="Z5188" i="1"/>
  <c r="Z5180" i="1"/>
  <c r="Z5172" i="1"/>
  <c r="Z5164" i="1"/>
  <c r="Z5156" i="1"/>
  <c r="Z5148" i="1"/>
  <c r="Z5140" i="1"/>
  <c r="Z5132" i="1"/>
  <c r="Z5124" i="1"/>
  <c r="Z5116" i="1"/>
  <c r="Z5108" i="1"/>
  <c r="Z5100" i="1"/>
  <c r="Z5092" i="1"/>
  <c r="Z5084" i="1"/>
  <c r="Z5076" i="1"/>
  <c r="Z5068" i="1"/>
  <c r="Z5060" i="1"/>
  <c r="Z5052" i="1"/>
  <c r="Z5044" i="1"/>
  <c r="Z5036" i="1"/>
  <c r="Z5028" i="1"/>
  <c r="Z5020" i="1"/>
  <c r="Z5012" i="1"/>
  <c r="Z5004" i="1"/>
  <c r="Z4996" i="1"/>
  <c r="Z4988" i="1"/>
  <c r="Z4980" i="1"/>
  <c r="Z4972" i="1"/>
  <c r="Z4964" i="1"/>
  <c r="Z4956" i="1"/>
  <c r="Z4948" i="1"/>
  <c r="Z4940" i="1"/>
  <c r="Z4932" i="1"/>
  <c r="Z4924" i="1"/>
  <c r="Z4916" i="1"/>
  <c r="Z4908" i="1"/>
  <c r="Z4900" i="1"/>
  <c r="Z4892" i="1"/>
  <c r="Z4884" i="1"/>
  <c r="Z4876" i="1"/>
  <c r="Z4868" i="1"/>
  <c r="Z4860" i="1"/>
  <c r="Z4852" i="1"/>
  <c r="Z4844" i="1"/>
  <c r="Z4836" i="1"/>
  <c r="Z4828" i="1"/>
  <c r="Z4820" i="1"/>
  <c r="Z4812" i="1"/>
  <c r="Z4804" i="1"/>
  <c r="Z4796" i="1"/>
  <c r="Z4788" i="1"/>
  <c r="Z4780" i="1"/>
  <c r="Z4772" i="1"/>
  <c r="Z4764" i="1"/>
  <c r="Z4756" i="1"/>
  <c r="Z4748" i="1"/>
  <c r="Z4740" i="1"/>
  <c r="Z4732" i="1"/>
  <c r="Z4724" i="1"/>
  <c r="Z4716" i="1"/>
  <c r="Z4708" i="1"/>
  <c r="Z4700" i="1"/>
  <c r="Z4692" i="1"/>
  <c r="Z4684" i="1"/>
  <c r="Z4676" i="1"/>
  <c r="Z4668" i="1"/>
  <c r="Z4660" i="1"/>
  <c r="Z4652" i="1"/>
  <c r="Z4644" i="1"/>
  <c r="Z4636" i="1"/>
  <c r="Z4628" i="1"/>
  <c r="Z4620" i="1"/>
  <c r="Z4612" i="1"/>
  <c r="Z4604" i="1"/>
  <c r="Z4596" i="1"/>
  <c r="Z4588" i="1"/>
  <c r="Z4580" i="1"/>
  <c r="Z4572" i="1"/>
  <c r="Z4564" i="1"/>
  <c r="Z4556" i="1"/>
  <c r="Z4548" i="1"/>
  <c r="Z4540" i="1"/>
  <c r="Z4532" i="1"/>
  <c r="Z4524" i="1"/>
  <c r="Z4516" i="1"/>
  <c r="Z4508" i="1"/>
  <c r="Z4500" i="1"/>
  <c r="Z4492" i="1"/>
  <c r="Z4484" i="1"/>
  <c r="Z4476" i="1"/>
  <c r="Z4468" i="1"/>
  <c r="Z4460" i="1"/>
  <c r="Z4452" i="1"/>
  <c r="Z4444" i="1"/>
  <c r="Z4436" i="1"/>
  <c r="Z4428" i="1"/>
  <c r="Z4420" i="1"/>
  <c r="Z4412" i="1"/>
  <c r="Z4404" i="1"/>
  <c r="Z4396" i="1"/>
  <c r="Z4388" i="1"/>
  <c r="Z4380" i="1"/>
  <c r="Z4372" i="1"/>
  <c r="Z4364" i="1"/>
  <c r="Z4356" i="1"/>
  <c r="Z4348" i="1"/>
  <c r="Z4340" i="1"/>
  <c r="Z4332" i="1"/>
  <c r="Z4324" i="1"/>
  <c r="Z4316" i="1"/>
  <c r="Z4308" i="1"/>
  <c r="Z4300" i="1"/>
  <c r="Z4292" i="1"/>
  <c r="Z4284" i="1"/>
  <c r="Z4276" i="1"/>
  <c r="Z4268" i="1"/>
  <c r="Z4260" i="1"/>
  <c r="Z4252" i="1"/>
  <c r="Z4244" i="1"/>
  <c r="Z4236" i="1"/>
  <c r="Z4228" i="1"/>
  <c r="Z4220" i="1"/>
  <c r="Z4212" i="1"/>
  <c r="Z4204" i="1"/>
  <c r="Z4196" i="1"/>
  <c r="Z4188" i="1"/>
  <c r="Z4180" i="1"/>
  <c r="Z4172" i="1"/>
  <c r="Z4164" i="1"/>
  <c r="Z4156" i="1"/>
  <c r="Z4148" i="1"/>
  <c r="Z4140" i="1"/>
  <c r="Z4132" i="1"/>
  <c r="Z4124" i="1"/>
  <c r="Z4116" i="1"/>
  <c r="Z4108" i="1"/>
  <c r="Z4100" i="1"/>
  <c r="Z4092" i="1"/>
  <c r="Z4084" i="1"/>
  <c r="Z4076" i="1"/>
  <c r="Z4068" i="1"/>
  <c r="Z4060" i="1"/>
  <c r="Z4052" i="1"/>
  <c r="Z4044" i="1"/>
  <c r="Z4036" i="1"/>
  <c r="Z4028" i="1"/>
  <c r="Z4020" i="1"/>
  <c r="Z4012" i="1"/>
  <c r="Z4004" i="1"/>
  <c r="Z3996" i="1"/>
  <c r="Z3988" i="1"/>
  <c r="Z3980" i="1"/>
  <c r="Z3972" i="1"/>
  <c r="Z3964" i="1"/>
  <c r="Z3956" i="1"/>
  <c r="Z3948" i="1"/>
  <c r="Z3940" i="1"/>
  <c r="Z3932" i="1"/>
  <c r="Z3924" i="1"/>
  <c r="Z3916" i="1"/>
  <c r="Z3908" i="1"/>
  <c r="Z3900" i="1"/>
  <c r="Z3892" i="1"/>
  <c r="Z3884" i="1"/>
  <c r="Z3876" i="1"/>
  <c r="Z3868" i="1"/>
  <c r="Z3860" i="1"/>
  <c r="Z3852" i="1"/>
  <c r="Z3844" i="1"/>
  <c r="Z3836" i="1"/>
  <c r="Z3828" i="1"/>
  <c r="Z3820" i="1"/>
  <c r="Z3812" i="1"/>
  <c r="Z3804" i="1"/>
  <c r="Z3796" i="1"/>
  <c r="Z3788" i="1"/>
  <c r="Z3780" i="1"/>
  <c r="Z3772" i="1"/>
  <c r="Z3764" i="1"/>
  <c r="Z3756" i="1"/>
  <c r="Z3748" i="1"/>
  <c r="Z3740" i="1"/>
  <c r="Z3732" i="1"/>
  <c r="Z3724" i="1"/>
  <c r="Z3716" i="1"/>
  <c r="Z3708" i="1"/>
  <c r="Z3700" i="1"/>
  <c r="Z3692" i="1"/>
  <c r="Z3684" i="1"/>
  <c r="Z3676" i="1"/>
  <c r="Z3668" i="1"/>
  <c r="Z3660" i="1"/>
  <c r="Z3652" i="1"/>
  <c r="Z3644" i="1"/>
  <c r="Z3636" i="1"/>
  <c r="Z3628" i="1"/>
  <c r="Z3620" i="1"/>
  <c r="Z3612" i="1"/>
  <c r="Z3604" i="1"/>
  <c r="Z3596" i="1"/>
  <c r="Z3588" i="1"/>
  <c r="Z3580" i="1"/>
  <c r="Z3572" i="1"/>
  <c r="Z3564" i="1"/>
  <c r="Z3556" i="1"/>
  <c r="Z3548" i="1"/>
  <c r="Z3540" i="1"/>
  <c r="Z3532" i="1"/>
  <c r="Z3524" i="1"/>
  <c r="Z3516" i="1"/>
  <c r="Z3508" i="1"/>
  <c r="Z3500" i="1"/>
  <c r="Z3492" i="1"/>
  <c r="Z3484" i="1"/>
  <c r="Z3476" i="1"/>
  <c r="Z3468" i="1"/>
  <c r="Z3460" i="1"/>
  <c r="Z3452" i="1"/>
  <c r="Z3444" i="1"/>
  <c r="Z3436" i="1"/>
  <c r="Z3428" i="1"/>
  <c r="Z3420" i="1"/>
  <c r="Z3412" i="1"/>
  <c r="Z3404" i="1"/>
  <c r="Z3396" i="1"/>
  <c r="Z3388" i="1"/>
  <c r="Z3380" i="1"/>
  <c r="Z3372" i="1"/>
  <c r="Z3364" i="1"/>
  <c r="Z3356" i="1"/>
  <c r="Z3348" i="1"/>
  <c r="Z3340" i="1"/>
  <c r="Z3332" i="1"/>
  <c r="Z3324" i="1"/>
  <c r="Z3316" i="1"/>
  <c r="Z3308" i="1"/>
  <c r="Z3300" i="1"/>
  <c r="Z3292" i="1"/>
  <c r="Z3284" i="1"/>
  <c r="Z3276" i="1"/>
  <c r="Z3268" i="1"/>
  <c r="Z3260" i="1"/>
  <c r="Z3252" i="1"/>
  <c r="Z3244" i="1"/>
  <c r="Z3236" i="1"/>
  <c r="Z3228" i="1"/>
  <c r="Z3220" i="1"/>
  <c r="Z3212" i="1"/>
  <c r="Z3204" i="1"/>
  <c r="Z3196" i="1"/>
  <c r="Z3188" i="1"/>
  <c r="Z3180" i="1"/>
  <c r="Z3172" i="1"/>
  <c r="Z3164" i="1"/>
  <c r="Z3156" i="1"/>
  <c r="Z3148" i="1"/>
  <c r="Z3140" i="1"/>
  <c r="Z3132" i="1"/>
  <c r="Z3124" i="1"/>
  <c r="Z3116" i="1"/>
  <c r="Z3108" i="1"/>
  <c r="Z3100" i="1"/>
  <c r="Z3092" i="1"/>
  <c r="Z3084" i="1"/>
  <c r="Z3076" i="1"/>
  <c r="Z3068" i="1"/>
  <c r="Z3060" i="1"/>
  <c r="Z3052" i="1"/>
  <c r="Z3044" i="1"/>
  <c r="Z3036" i="1"/>
  <c r="Z3028" i="1"/>
  <c r="Z3020" i="1"/>
  <c r="Z3012" i="1"/>
  <c r="Z3004" i="1"/>
  <c r="Z2996" i="1"/>
  <c r="Z2988" i="1"/>
  <c r="Z2980" i="1"/>
  <c r="Z2972" i="1"/>
  <c r="Z2964" i="1"/>
  <c r="Z2956" i="1"/>
  <c r="Z2948" i="1"/>
  <c r="Z2940" i="1"/>
  <c r="Z2932" i="1"/>
  <c r="Z2924" i="1"/>
  <c r="Z2916" i="1"/>
  <c r="Z2908" i="1"/>
  <c r="Z2900" i="1"/>
  <c r="Z2892" i="1"/>
  <c r="Z2884" i="1"/>
  <c r="Z2876" i="1"/>
  <c r="Z2868" i="1"/>
  <c r="Z2860" i="1"/>
  <c r="Z2852" i="1"/>
  <c r="Z2844" i="1"/>
  <c r="Z2836" i="1"/>
  <c r="Z2828" i="1"/>
  <c r="Z2820" i="1"/>
  <c r="Z2812" i="1"/>
  <c r="Z2804" i="1"/>
  <c r="Z2796" i="1"/>
  <c r="Z2788" i="1"/>
  <c r="Z2780" i="1"/>
  <c r="Z2772" i="1"/>
  <c r="Z2764" i="1"/>
  <c r="Z2756" i="1"/>
  <c r="Z2748" i="1"/>
  <c r="Z2740" i="1"/>
  <c r="Z2732" i="1"/>
  <c r="Z2724" i="1"/>
  <c r="Z2716" i="1"/>
  <c r="Z2708" i="1"/>
  <c r="Z2700" i="1"/>
  <c r="Z2692" i="1"/>
  <c r="Z2684" i="1"/>
  <c r="Z2676" i="1"/>
  <c r="Z2668" i="1"/>
  <c r="Z2660" i="1"/>
  <c r="Z2652" i="1"/>
  <c r="Z2644" i="1"/>
  <c r="Z2636" i="1"/>
  <c r="Z2628" i="1"/>
  <c r="Z2620" i="1"/>
  <c r="Z2612" i="1"/>
  <c r="Z2604" i="1"/>
  <c r="Z2596" i="1"/>
  <c r="Z2588" i="1"/>
  <c r="Z2580" i="1"/>
  <c r="Z2572" i="1"/>
  <c r="Z2564" i="1"/>
  <c r="Z2556" i="1"/>
  <c r="Z2548" i="1"/>
  <c r="Z2540" i="1"/>
  <c r="Z2532" i="1"/>
  <c r="Z2524" i="1"/>
  <c r="Z2516" i="1"/>
  <c r="Z2508" i="1"/>
  <c r="Z2500" i="1"/>
  <c r="Z2492" i="1"/>
  <c r="Z2484" i="1"/>
  <c r="Z2476" i="1"/>
  <c r="Z2468" i="1"/>
  <c r="Z2460" i="1"/>
  <c r="Z2452" i="1"/>
  <c r="Z2444" i="1"/>
  <c r="Z2436" i="1"/>
  <c r="Z2428" i="1"/>
  <c r="Z2420" i="1"/>
  <c r="Z2412" i="1"/>
  <c r="Z2404" i="1"/>
  <c r="Z2396" i="1"/>
  <c r="Z2388" i="1"/>
  <c r="Z2380" i="1"/>
  <c r="Z2372" i="1"/>
  <c r="Z2364" i="1"/>
  <c r="Z2356" i="1"/>
  <c r="Z2348" i="1"/>
  <c r="Z2340" i="1"/>
  <c r="Z2332" i="1"/>
  <c r="Z2324" i="1"/>
  <c r="Z2316" i="1"/>
  <c r="Z2308" i="1"/>
  <c r="Z2300" i="1"/>
  <c r="Z2292" i="1"/>
  <c r="Z2284" i="1"/>
  <c r="Z2276" i="1"/>
  <c r="Z2268" i="1"/>
  <c r="Z2260" i="1"/>
  <c r="Z2252" i="1"/>
  <c r="Z2244" i="1"/>
  <c r="Z2236" i="1"/>
  <c r="Z2228" i="1"/>
  <c r="Z2220" i="1"/>
  <c r="Z2212" i="1"/>
  <c r="Z2204" i="1"/>
  <c r="Z2196" i="1"/>
  <c r="Z2188" i="1"/>
  <c r="Z2180" i="1"/>
  <c r="Z2172" i="1"/>
  <c r="Z2164" i="1"/>
  <c r="Z2156" i="1"/>
  <c r="Z2148" i="1"/>
  <c r="Z2140" i="1"/>
  <c r="Z2132" i="1"/>
  <c r="Z2124" i="1"/>
  <c r="Z2116" i="1"/>
  <c r="Z2108" i="1"/>
  <c r="Z2100" i="1"/>
  <c r="Z2092" i="1"/>
  <c r="Z2084" i="1"/>
  <c r="Z2076" i="1"/>
  <c r="Z2068" i="1"/>
  <c r="Z2060" i="1"/>
  <c r="Z2052" i="1"/>
  <c r="Z2044" i="1"/>
  <c r="Z2036" i="1"/>
  <c r="Z2028" i="1"/>
  <c r="Z2020" i="1"/>
  <c r="Z2012" i="1"/>
  <c r="Z2004" i="1"/>
  <c r="Z1996" i="1"/>
  <c r="Z1988" i="1"/>
  <c r="Z1980" i="1"/>
  <c r="Z1972" i="1"/>
  <c r="Z1964" i="1"/>
  <c r="Z1956" i="1"/>
  <c r="Z1948" i="1"/>
  <c r="Z1940" i="1"/>
  <c r="Z1932" i="1"/>
  <c r="Z1924" i="1"/>
  <c r="Z1916" i="1"/>
  <c r="Z1908" i="1"/>
  <c r="Z1900" i="1"/>
  <c r="Z1892" i="1"/>
  <c r="Z1884" i="1"/>
  <c r="Z1876" i="1"/>
  <c r="Z1868" i="1"/>
  <c r="Z1860" i="1"/>
  <c r="Z1852" i="1"/>
  <c r="Z1844" i="1"/>
  <c r="Z1836" i="1"/>
  <c r="Z1828" i="1"/>
  <c r="Z1820" i="1"/>
  <c r="Z1812" i="1"/>
  <c r="Z1804" i="1"/>
  <c r="Z1796" i="1"/>
  <c r="Z1788" i="1"/>
  <c r="Z1780" i="1"/>
  <c r="Z1772" i="1"/>
  <c r="Z1764" i="1"/>
  <c r="Z1756" i="1"/>
  <c r="Z1748" i="1"/>
  <c r="Z1740" i="1"/>
  <c r="Z1732" i="1"/>
  <c r="Z1724" i="1"/>
  <c r="Z1716" i="1"/>
  <c r="Z1708" i="1"/>
  <c r="Z1700" i="1"/>
  <c r="Z1692" i="1"/>
  <c r="Z1684" i="1"/>
  <c r="Z1676" i="1"/>
  <c r="Z1668" i="1"/>
  <c r="Z1660" i="1"/>
  <c r="Z1652" i="1"/>
  <c r="Z1644" i="1"/>
  <c r="Z1636" i="1"/>
  <c r="Z1628" i="1"/>
  <c r="Z1620" i="1"/>
  <c r="Z1612" i="1"/>
  <c r="Z1604" i="1"/>
  <c r="Z1596" i="1"/>
  <c r="Z1588" i="1"/>
  <c r="Z1580" i="1"/>
  <c r="Z1572" i="1"/>
  <c r="Z1564" i="1"/>
  <c r="Z1556" i="1"/>
  <c r="Z1548" i="1"/>
  <c r="Z1540" i="1"/>
  <c r="Z1532" i="1"/>
  <c r="Z1524" i="1"/>
  <c r="Z1516" i="1"/>
  <c r="Z1508" i="1"/>
  <c r="Z1500" i="1"/>
  <c r="Z1492" i="1"/>
  <c r="Z1484" i="1"/>
  <c r="Z1476" i="1"/>
  <c r="Z1468" i="1"/>
  <c r="Z1460" i="1"/>
  <c r="Z1452" i="1"/>
  <c r="Z1444" i="1"/>
  <c r="Z1436" i="1"/>
  <c r="Z1428" i="1"/>
  <c r="Z1420" i="1"/>
  <c r="Z1412" i="1"/>
  <c r="Z1404" i="1"/>
  <c r="Z1396" i="1"/>
  <c r="Z1388" i="1"/>
  <c r="Z1380" i="1"/>
  <c r="Z1372" i="1"/>
  <c r="Z1364" i="1"/>
  <c r="Z1356" i="1"/>
  <c r="Z1348" i="1"/>
  <c r="Z1340" i="1"/>
  <c r="Z1332" i="1"/>
  <c r="Z1324" i="1"/>
  <c r="Z1316" i="1"/>
  <c r="Z1308" i="1"/>
  <c r="Z1300" i="1"/>
  <c r="Z1292" i="1"/>
  <c r="Z1284" i="1"/>
  <c r="Z1276" i="1"/>
  <c r="Z1268" i="1"/>
  <c r="Z1260" i="1"/>
  <c r="Z1252" i="1"/>
  <c r="Z1244" i="1"/>
  <c r="Z1236" i="1"/>
  <c r="Z1228" i="1"/>
  <c r="Z1220" i="1"/>
  <c r="Z1212" i="1"/>
  <c r="Z1204" i="1"/>
  <c r="Z1196" i="1"/>
  <c r="Z1188" i="1"/>
  <c r="Z1180" i="1"/>
  <c r="Z1172" i="1"/>
  <c r="Z1164" i="1"/>
  <c r="Z1156" i="1"/>
  <c r="Z1148" i="1"/>
  <c r="Z1140" i="1"/>
  <c r="Z1132" i="1"/>
  <c r="Z1124" i="1"/>
  <c r="Z1116" i="1"/>
  <c r="Z1108" i="1"/>
  <c r="Z1100" i="1"/>
  <c r="Z1092" i="1"/>
  <c r="Z1084" i="1"/>
  <c r="Z1076" i="1"/>
  <c r="Z1068" i="1"/>
  <c r="Z1060" i="1"/>
  <c r="Z1052" i="1"/>
  <c r="Z1044" i="1"/>
  <c r="Z1036" i="1"/>
  <c r="Z1028" i="1"/>
  <c r="Z1020" i="1"/>
  <c r="Z1012" i="1"/>
  <c r="Z1004" i="1"/>
  <c r="Z996" i="1"/>
  <c r="Z988" i="1"/>
  <c r="Z980" i="1"/>
  <c r="Z972" i="1"/>
  <c r="Z964" i="1"/>
  <c r="Z956" i="1"/>
  <c r="Z948" i="1"/>
  <c r="Z940" i="1"/>
  <c r="Z932" i="1"/>
  <c r="Z924" i="1"/>
  <c r="Z916" i="1"/>
  <c r="Z908" i="1"/>
  <c r="Z900" i="1"/>
  <c r="Z892" i="1"/>
  <c r="Z884" i="1"/>
  <c r="Z876" i="1"/>
  <c r="Z868" i="1"/>
  <c r="Z860" i="1"/>
  <c r="Z852" i="1"/>
  <c r="Z844" i="1"/>
  <c r="Z836" i="1"/>
  <c r="Z828" i="1"/>
  <c r="Z820" i="1"/>
  <c r="Z812" i="1"/>
  <c r="Z804" i="1"/>
  <c r="Z796" i="1"/>
  <c r="Z788" i="1"/>
  <c r="Z780" i="1"/>
  <c r="Z772" i="1"/>
  <c r="Z764" i="1"/>
  <c r="Z756" i="1"/>
  <c r="Z748" i="1"/>
  <c r="Z740" i="1"/>
  <c r="Z732" i="1"/>
  <c r="Z724" i="1"/>
  <c r="Z716" i="1"/>
  <c r="Z708" i="1"/>
  <c r="Z668" i="1"/>
  <c r="Z660" i="1"/>
  <c r="Z652" i="1"/>
  <c r="Z644" i="1"/>
  <c r="Z636" i="1"/>
  <c r="Z604" i="1"/>
  <c r="Z596" i="1"/>
  <c r="Z588" i="1"/>
  <c r="Z572" i="1"/>
  <c r="Z564" i="1"/>
  <c r="Z540" i="1"/>
  <c r="Z532" i="1"/>
  <c r="Z524" i="1"/>
  <c r="Z516" i="1"/>
  <c r="Z468" i="1"/>
  <c r="Z460" i="1"/>
  <c r="Z444" i="1"/>
  <c r="Z436" i="1"/>
  <c r="Z428" i="1"/>
  <c r="Z412" i="1"/>
  <c r="Z396" i="1"/>
  <c r="Z388" i="1"/>
  <c r="Z380" i="1"/>
  <c r="Z372" i="1"/>
  <c r="Z364" i="1"/>
  <c r="Z356" i="1"/>
  <c r="Z332" i="1"/>
  <c r="Z324" i="1"/>
  <c r="Z316" i="1"/>
  <c r="Z308" i="1"/>
  <c r="Z300" i="1"/>
  <c r="Z292" i="1"/>
  <c r="Z284" i="1"/>
  <c r="Z252" i="1"/>
  <c r="Z244" i="1"/>
  <c r="Z236" i="1"/>
  <c r="Z220" i="1"/>
  <c r="Z212" i="1"/>
  <c r="Z204" i="1"/>
  <c r="Z188" i="1"/>
  <c r="Z172" i="1"/>
  <c r="Z156" i="1"/>
  <c r="Z140" i="1"/>
  <c r="Z92" i="1"/>
  <c r="Z84" i="1"/>
  <c r="Z76" i="1"/>
  <c r="Z44" i="1"/>
  <c r="Z28" i="1"/>
  <c r="Z10841" i="1"/>
  <c r="Z10833" i="1"/>
  <c r="Z10825" i="1"/>
  <c r="Z10817" i="1"/>
  <c r="Z10809" i="1"/>
  <c r="Z10801" i="1"/>
  <c r="Z10793" i="1"/>
  <c r="Z10785" i="1"/>
  <c r="Z10777" i="1"/>
  <c r="Z10769" i="1"/>
  <c r="Z10761" i="1"/>
  <c r="Z10753" i="1"/>
  <c r="Z10745" i="1"/>
  <c r="Z10737" i="1"/>
  <c r="Z10729" i="1"/>
  <c r="Z10721" i="1"/>
  <c r="Z10713" i="1"/>
  <c r="Z10705" i="1"/>
  <c r="Z10697" i="1"/>
  <c r="Z10689" i="1"/>
  <c r="Z10681" i="1"/>
  <c r="Z10673" i="1"/>
  <c r="Z10665" i="1"/>
  <c r="Z10657" i="1"/>
  <c r="Z10649" i="1"/>
  <c r="Z10641" i="1"/>
  <c r="Z10633" i="1"/>
  <c r="Z10625" i="1"/>
  <c r="Z10617" i="1"/>
  <c r="Z10609" i="1"/>
  <c r="Z10601" i="1"/>
  <c r="Z10593" i="1"/>
  <c r="Z10585" i="1"/>
  <c r="Z10577" i="1"/>
  <c r="Z10569" i="1"/>
  <c r="Z10561" i="1"/>
  <c r="Z10553" i="1"/>
  <c r="Z10545" i="1"/>
  <c r="Z10537" i="1"/>
  <c r="Z10529" i="1"/>
  <c r="Z10521" i="1"/>
  <c r="Z10513" i="1"/>
  <c r="Z10505" i="1"/>
  <c r="Z10497" i="1"/>
  <c r="Z10489" i="1"/>
  <c r="Z10481" i="1"/>
  <c r="Z10473" i="1"/>
  <c r="Z10465" i="1"/>
  <c r="Z10457" i="1"/>
  <c r="Z10449" i="1"/>
  <c r="Z10441" i="1"/>
  <c r="Z10433" i="1"/>
  <c r="Z10425" i="1"/>
  <c r="Z10417" i="1"/>
  <c r="Z10409" i="1"/>
  <c r="Z10401" i="1"/>
  <c r="Z10393" i="1"/>
  <c r="Z10385" i="1"/>
  <c r="Z10377" i="1"/>
  <c r="Z10369" i="1"/>
  <c r="Z10361" i="1"/>
  <c r="Z10353" i="1"/>
  <c r="Z10345" i="1"/>
  <c r="Z10337" i="1"/>
  <c r="Z10329" i="1"/>
  <c r="Z10321" i="1"/>
  <c r="Z10313" i="1"/>
  <c r="Z10305" i="1"/>
  <c r="Z10297" i="1"/>
  <c r="Z10289" i="1"/>
  <c r="Z10281" i="1"/>
  <c r="Z10273" i="1"/>
  <c r="Z10265" i="1"/>
  <c r="Z10257" i="1"/>
  <c r="Z10249" i="1"/>
  <c r="Z10241" i="1"/>
  <c r="Z10233" i="1"/>
  <c r="Z10225" i="1"/>
  <c r="Z10217" i="1"/>
  <c r="Z10209" i="1"/>
  <c r="Z10201" i="1"/>
  <c r="Z10193" i="1"/>
  <c r="Z10185" i="1"/>
  <c r="Z10177" i="1"/>
  <c r="Z10169" i="1"/>
  <c r="Z10161" i="1"/>
  <c r="Z10153" i="1"/>
  <c r="Z10145" i="1"/>
  <c r="Z10137" i="1"/>
  <c r="Z10129" i="1"/>
  <c r="Z10121" i="1"/>
  <c r="Z10113" i="1"/>
  <c r="Z10105" i="1"/>
  <c r="Z10097" i="1"/>
  <c r="Z10089" i="1"/>
  <c r="Z10081" i="1"/>
  <c r="Z10073" i="1"/>
  <c r="Z10065" i="1"/>
  <c r="Z10057" i="1"/>
  <c r="Z10049" i="1"/>
  <c r="Z10041" i="1"/>
  <c r="Z10033" i="1"/>
  <c r="Z10025" i="1"/>
  <c r="Z10017" i="1"/>
  <c r="Z10009" i="1"/>
  <c r="Z10001" i="1"/>
  <c r="Z9993" i="1"/>
  <c r="Z9985" i="1"/>
  <c r="Z9977" i="1"/>
  <c r="Z9969" i="1"/>
  <c r="Z9961" i="1"/>
  <c r="Z9953" i="1"/>
  <c r="Z9945" i="1"/>
  <c r="Z9937" i="1"/>
  <c r="Z9929" i="1"/>
  <c r="Z9921" i="1"/>
  <c r="Z9913" i="1"/>
  <c r="Z9905" i="1"/>
  <c r="Z9897" i="1"/>
  <c r="Z9889" i="1"/>
  <c r="Z9881" i="1"/>
  <c r="Z9873" i="1"/>
  <c r="Z9865" i="1"/>
  <c r="Z9857" i="1"/>
  <c r="Z9849" i="1"/>
  <c r="Z9841" i="1"/>
  <c r="Z9833" i="1"/>
  <c r="Z9825" i="1"/>
  <c r="Z9817" i="1"/>
  <c r="Z9809" i="1"/>
  <c r="Z9801" i="1"/>
  <c r="Z9793" i="1"/>
  <c r="Z9785" i="1"/>
  <c r="Z9777" i="1"/>
  <c r="Z9769" i="1"/>
  <c r="Z9761" i="1"/>
  <c r="Z9753" i="1"/>
  <c r="Z9745" i="1"/>
  <c r="Z9737" i="1"/>
  <c r="Z9729" i="1"/>
  <c r="Z9721" i="1"/>
  <c r="Z9713" i="1"/>
  <c r="Z9705" i="1"/>
  <c r="Z9697" i="1"/>
  <c r="Z9689" i="1"/>
  <c r="Z9681" i="1"/>
  <c r="Z9673" i="1"/>
  <c r="Z9665" i="1"/>
  <c r="Z9657" i="1"/>
  <c r="Z9649" i="1"/>
  <c r="Z9641" i="1"/>
  <c r="Z9633" i="1"/>
  <c r="Z9625" i="1"/>
  <c r="Z9617" i="1"/>
  <c r="Z9609" i="1"/>
  <c r="Z9601" i="1"/>
  <c r="Z9593" i="1"/>
  <c r="Z9585" i="1"/>
  <c r="Z9577" i="1"/>
  <c r="Z9569" i="1"/>
  <c r="Z9561" i="1"/>
  <c r="Z9553" i="1"/>
  <c r="Z9545" i="1"/>
  <c r="Z9537" i="1"/>
  <c r="Z9529" i="1"/>
  <c r="Z9521" i="1"/>
  <c r="Z9513" i="1"/>
  <c r="Z9505" i="1"/>
  <c r="Z9497" i="1"/>
  <c r="Z9489" i="1"/>
  <c r="Z9481" i="1"/>
  <c r="Z9473" i="1"/>
  <c r="Z9465" i="1"/>
  <c r="Z9457" i="1"/>
  <c r="Z9449" i="1"/>
  <c r="Z9441" i="1"/>
  <c r="Z9433" i="1"/>
  <c r="Z9425" i="1"/>
  <c r="Z9417" i="1"/>
  <c r="Z9409" i="1"/>
  <c r="Z9401" i="1"/>
  <c r="Z9393" i="1"/>
  <c r="Z9385" i="1"/>
  <c r="Z9377" i="1"/>
  <c r="Z9369" i="1"/>
  <c r="Z9361" i="1"/>
  <c r="Z9353" i="1"/>
  <c r="Z9345" i="1"/>
  <c r="Z9337" i="1"/>
  <c r="Z9329" i="1"/>
  <c r="Z9321" i="1"/>
  <c r="Z9313" i="1"/>
  <c r="Z9305" i="1"/>
  <c r="Z9297" i="1"/>
  <c r="Z9289" i="1"/>
  <c r="Z9281" i="1"/>
  <c r="Z9273" i="1"/>
  <c r="Z9265" i="1"/>
  <c r="Z9257" i="1"/>
  <c r="Z9249" i="1"/>
  <c r="Z9241" i="1"/>
  <c r="Z9233" i="1"/>
  <c r="Z9225" i="1"/>
  <c r="Z9217" i="1"/>
  <c r="Z9209" i="1"/>
  <c r="Z9201" i="1"/>
  <c r="Z9193" i="1"/>
  <c r="Z9185" i="1"/>
  <c r="Z9177" i="1"/>
  <c r="Z9169" i="1"/>
  <c r="Z9161" i="1"/>
  <c r="Z9153" i="1"/>
  <c r="Z9145" i="1"/>
  <c r="Z9137" i="1"/>
  <c r="Z9129" i="1"/>
  <c r="Z9121" i="1"/>
  <c r="Z9113" i="1"/>
  <c r="Z9105" i="1"/>
  <c r="Z9097" i="1"/>
  <c r="Z9089" i="1"/>
  <c r="Z9081" i="1"/>
  <c r="Z9073" i="1"/>
  <c r="Z9065" i="1"/>
  <c r="Z9057" i="1"/>
  <c r="Z9049" i="1"/>
  <c r="Z9041" i="1"/>
  <c r="Z9033" i="1"/>
  <c r="Z9025" i="1"/>
  <c r="Z9017" i="1"/>
  <c r="Z9009" i="1"/>
  <c r="Z9001" i="1"/>
  <c r="Z8993" i="1"/>
  <c r="Z8985" i="1"/>
  <c r="Z8977" i="1"/>
  <c r="Z8969" i="1"/>
  <c r="Z8961" i="1"/>
  <c r="Z8953" i="1"/>
  <c r="Z8945" i="1"/>
  <c r="Z8937" i="1"/>
  <c r="Z8929" i="1"/>
  <c r="Z8921" i="1"/>
  <c r="Z8913" i="1"/>
  <c r="Z8905" i="1"/>
  <c r="Z8897" i="1"/>
  <c r="Z8889" i="1"/>
  <c r="Z8881" i="1"/>
  <c r="Z8873" i="1"/>
  <c r="Z8865" i="1"/>
  <c r="Z8857" i="1"/>
  <c r="Z8849" i="1"/>
  <c r="Z8841" i="1"/>
  <c r="Z8833" i="1"/>
  <c r="Z8825" i="1"/>
  <c r="Z8817" i="1"/>
  <c r="Z8809" i="1"/>
  <c r="Z8801" i="1"/>
  <c r="Z8793" i="1"/>
  <c r="Z8785" i="1"/>
  <c r="Z8777" i="1"/>
  <c r="Z8769" i="1"/>
  <c r="Z8761" i="1"/>
  <c r="Z8753" i="1"/>
  <c r="Z8745" i="1"/>
  <c r="Z8737" i="1"/>
  <c r="Z8729" i="1"/>
  <c r="Z8721" i="1"/>
  <c r="Z8713" i="1"/>
  <c r="Z8705" i="1"/>
  <c r="Z8697" i="1"/>
  <c r="Z8689" i="1"/>
  <c r="Z8681" i="1"/>
  <c r="Z8673" i="1"/>
  <c r="Z8665" i="1"/>
  <c r="Z8657" i="1"/>
  <c r="Z8649" i="1"/>
  <c r="Z8641" i="1"/>
  <c r="Z8633" i="1"/>
  <c r="Z8625" i="1"/>
  <c r="Z8617" i="1"/>
  <c r="Z8609" i="1"/>
  <c r="Z8601" i="1"/>
  <c r="Z8593" i="1"/>
  <c r="Z8585" i="1"/>
  <c r="Z8577" i="1"/>
  <c r="Z8569" i="1"/>
  <c r="Z8561" i="1"/>
  <c r="Z8553" i="1"/>
  <c r="Z8545" i="1"/>
  <c r="Z8537" i="1"/>
  <c r="Z8529" i="1"/>
  <c r="Z8521" i="1"/>
  <c r="Z8513" i="1"/>
  <c r="Z8505" i="1"/>
  <c r="Z8497" i="1"/>
  <c r="Z8489" i="1"/>
  <c r="Z8481" i="1"/>
  <c r="Z8473" i="1"/>
  <c r="Z8465" i="1"/>
  <c r="Z8457" i="1"/>
  <c r="Z8449" i="1"/>
  <c r="Z8441" i="1"/>
  <c r="Z8433" i="1"/>
  <c r="Z8425" i="1"/>
  <c r="Z8417" i="1"/>
  <c r="Z8409" i="1"/>
  <c r="Z8401" i="1"/>
  <c r="Z8393" i="1"/>
  <c r="Z8385" i="1"/>
  <c r="Z8377" i="1"/>
  <c r="Z8369" i="1"/>
  <c r="Z8361" i="1"/>
  <c r="Z8353" i="1"/>
  <c r="Z8345" i="1"/>
  <c r="Z8337" i="1"/>
  <c r="Z8329" i="1"/>
  <c r="Z8321" i="1"/>
  <c r="Z8313" i="1"/>
  <c r="Z8305" i="1"/>
  <c r="Z8297" i="1"/>
  <c r="Z8289" i="1"/>
  <c r="Z8281" i="1"/>
  <c r="Z8273" i="1"/>
  <c r="Z8265" i="1"/>
  <c r="Z8257" i="1"/>
  <c r="Z8249" i="1"/>
  <c r="Z8241" i="1"/>
  <c r="Z8233" i="1"/>
  <c r="Z8225" i="1"/>
  <c r="Z8217" i="1"/>
  <c r="Z8209" i="1"/>
  <c r="Z8201" i="1"/>
  <c r="Z8193" i="1"/>
  <c r="Z8185" i="1"/>
  <c r="Z8177" i="1"/>
  <c r="Z8169" i="1"/>
  <c r="Z8161" i="1"/>
  <c r="Z8153" i="1"/>
  <c r="Z8145" i="1"/>
  <c r="Z8137" i="1"/>
  <c r="Z8129" i="1"/>
  <c r="Z8121" i="1"/>
  <c r="Z8113" i="1"/>
  <c r="Z8105" i="1"/>
  <c r="Z8097" i="1"/>
  <c r="Z8089" i="1"/>
  <c r="Z8081" i="1"/>
  <c r="Z8073" i="1"/>
  <c r="Z8065" i="1"/>
  <c r="Z8057" i="1"/>
  <c r="Z8049" i="1"/>
  <c r="Z8041" i="1"/>
  <c r="Z8033" i="1"/>
  <c r="Z8025" i="1"/>
  <c r="Z8017" i="1"/>
  <c r="Z8009" i="1"/>
  <c r="Z8001" i="1"/>
  <c r="Z7993" i="1"/>
  <c r="Z7985" i="1"/>
  <c r="Z7977" i="1"/>
  <c r="Z7969" i="1"/>
  <c r="Z7961" i="1"/>
  <c r="Z7953" i="1"/>
  <c r="Z7945" i="1"/>
  <c r="Z7937" i="1"/>
  <c r="Z7929" i="1"/>
  <c r="Z7921" i="1"/>
  <c r="Z7913" i="1"/>
  <c r="Z7905" i="1"/>
  <c r="Z7897" i="1"/>
  <c r="Z7889" i="1"/>
  <c r="Z7881" i="1"/>
  <c r="Z7873" i="1"/>
  <c r="Z7865" i="1"/>
  <c r="Z7857" i="1"/>
  <c r="Z7849" i="1"/>
  <c r="Z7841" i="1"/>
  <c r="Z7833" i="1"/>
  <c r="Z7825" i="1"/>
  <c r="Z7817" i="1"/>
  <c r="Z7809" i="1"/>
  <c r="Z7801" i="1"/>
  <c r="Z7793" i="1"/>
  <c r="Z7785" i="1"/>
  <c r="Z7777" i="1"/>
  <c r="Z7769" i="1"/>
  <c r="Z7761" i="1"/>
  <c r="Z7753" i="1"/>
  <c r="Z7745" i="1"/>
  <c r="Z7737" i="1"/>
  <c r="Z7729" i="1"/>
  <c r="Z7721" i="1"/>
  <c r="Z7713" i="1"/>
  <c r="Z7705" i="1"/>
  <c r="Z7697" i="1"/>
  <c r="Z7689" i="1"/>
  <c r="Z7681" i="1"/>
  <c r="Z7673" i="1"/>
  <c r="Z7665" i="1"/>
  <c r="Z7657" i="1"/>
  <c r="Z7649" i="1"/>
  <c r="Z7641" i="1"/>
  <c r="Z7633" i="1"/>
  <c r="Z7625" i="1"/>
  <c r="Z7617" i="1"/>
  <c r="Z7609" i="1"/>
  <c r="Z7601" i="1"/>
  <c r="Z7593" i="1"/>
  <c r="Z7585" i="1"/>
  <c r="Z7577" i="1"/>
  <c r="Z7569" i="1"/>
  <c r="Z7561" i="1"/>
  <c r="Z7553" i="1"/>
  <c r="Z7545" i="1"/>
  <c r="Z7537" i="1"/>
  <c r="Z7529" i="1"/>
  <c r="Z7521" i="1"/>
  <c r="Z7513" i="1"/>
  <c r="Z7505" i="1"/>
  <c r="Z7497" i="1"/>
  <c r="Z7489" i="1"/>
  <c r="Z7481" i="1"/>
  <c r="Z7473" i="1"/>
  <c r="Z7465" i="1"/>
  <c r="Z7457" i="1"/>
  <c r="Z7449" i="1"/>
  <c r="Z7441" i="1"/>
  <c r="Z7433" i="1"/>
  <c r="Z7425" i="1"/>
  <c r="Z7417" i="1"/>
  <c r="Z7409" i="1"/>
  <c r="Z7401" i="1"/>
  <c r="Z7393" i="1"/>
  <c r="Z7385" i="1"/>
  <c r="Z7377" i="1"/>
  <c r="Z7369" i="1"/>
  <c r="Z7361" i="1"/>
  <c r="Z7353" i="1"/>
  <c r="Z7345" i="1"/>
  <c r="Z7337" i="1"/>
  <c r="Z7329" i="1"/>
  <c r="Z7321" i="1"/>
  <c r="Z7313" i="1"/>
  <c r="Z7305" i="1"/>
  <c r="Z7297" i="1"/>
  <c r="Z7289" i="1"/>
  <c r="Z7281" i="1"/>
  <c r="Z7273" i="1"/>
  <c r="Z7265" i="1"/>
  <c r="Z7257" i="1"/>
  <c r="Z7249" i="1"/>
  <c r="Z7241" i="1"/>
  <c r="Z7233" i="1"/>
  <c r="Z7225" i="1"/>
  <c r="Z7217" i="1"/>
  <c r="Z7209" i="1"/>
  <c r="Z7201" i="1"/>
  <c r="Z7193" i="1"/>
  <c r="Z7185" i="1"/>
  <c r="Z7177" i="1"/>
  <c r="Z7169" i="1"/>
  <c r="Z7161" i="1"/>
  <c r="Z7153" i="1"/>
  <c r="Z7145" i="1"/>
  <c r="Z7137" i="1"/>
  <c r="Z7129" i="1"/>
  <c r="Z7121" i="1"/>
  <c r="Z7113" i="1"/>
  <c r="Z7105" i="1"/>
  <c r="Z7097" i="1"/>
  <c r="Z7089" i="1"/>
  <c r="Z7081" i="1"/>
  <c r="Z7073" i="1"/>
  <c r="Z7065" i="1"/>
  <c r="Z7057" i="1"/>
  <c r="Z7049" i="1"/>
  <c r="Z7041" i="1"/>
  <c r="Z7033" i="1"/>
  <c r="Z7025" i="1"/>
  <c r="Z7017" i="1"/>
  <c r="Z7009" i="1"/>
  <c r="Z7001" i="1"/>
  <c r="Z6993" i="1"/>
  <c r="Z6985" i="1"/>
  <c r="Z6977" i="1"/>
  <c r="Z6969" i="1"/>
  <c r="Z6961" i="1"/>
  <c r="Z6953" i="1"/>
  <c r="Z6945" i="1"/>
  <c r="Z6937" i="1"/>
  <c r="Z6929" i="1"/>
  <c r="Z6921" i="1"/>
  <c r="Z6913" i="1"/>
  <c r="Z6905" i="1"/>
  <c r="Z6897" i="1"/>
  <c r="Z6889" i="1"/>
  <c r="Z6881" i="1"/>
  <c r="Z6873" i="1"/>
  <c r="Z6865" i="1"/>
  <c r="Z6857" i="1"/>
  <c r="Z6849" i="1"/>
  <c r="Z6841" i="1"/>
  <c r="Z6833" i="1"/>
  <c r="Z6825" i="1"/>
  <c r="Z6817" i="1"/>
  <c r="Z6809" i="1"/>
  <c r="Z6801" i="1"/>
  <c r="Z6793" i="1"/>
  <c r="Z6785" i="1"/>
  <c r="Z6777" i="1"/>
  <c r="Z6769" i="1"/>
  <c r="Z6761" i="1"/>
  <c r="Z6753" i="1"/>
  <c r="Z6745" i="1"/>
  <c r="Z6737" i="1"/>
  <c r="Z6729" i="1"/>
  <c r="Z6721" i="1"/>
  <c r="Z6713" i="1"/>
  <c r="Z6705" i="1"/>
  <c r="Z6697" i="1"/>
  <c r="Z6689" i="1"/>
  <c r="Z6681" i="1"/>
  <c r="Z6673" i="1"/>
  <c r="Z6665" i="1"/>
  <c r="Z6657" i="1"/>
  <c r="Z6649" i="1"/>
  <c r="Z6641" i="1"/>
  <c r="Z6633" i="1"/>
  <c r="Z6625" i="1"/>
  <c r="Z6617" i="1"/>
  <c r="Z6609" i="1"/>
  <c r="Z6601" i="1"/>
  <c r="Z6593" i="1"/>
  <c r="Z6585" i="1"/>
  <c r="Z6577" i="1"/>
  <c r="Z6569" i="1"/>
  <c r="Z6561" i="1"/>
  <c r="Z6553" i="1"/>
  <c r="Z6545" i="1"/>
  <c r="Z6537" i="1"/>
  <c r="Z6529" i="1"/>
  <c r="Z6521" i="1"/>
  <c r="Z6513" i="1"/>
  <c r="Z6505" i="1"/>
  <c r="Z6497" i="1"/>
  <c r="Z6489" i="1"/>
  <c r="Z6481" i="1"/>
  <c r="Z6473" i="1"/>
  <c r="Z6465" i="1"/>
  <c r="Z6457" i="1"/>
  <c r="Z6449" i="1"/>
  <c r="Z6441" i="1"/>
  <c r="Z6433" i="1"/>
  <c r="Z6425" i="1"/>
  <c r="Z6417" i="1"/>
  <c r="Z6409" i="1"/>
  <c r="Z6401" i="1"/>
  <c r="Z6393" i="1"/>
  <c r="Z6385" i="1"/>
  <c r="Z6377" i="1"/>
  <c r="Z6369" i="1"/>
  <c r="Z6361" i="1"/>
  <c r="Z6353" i="1"/>
  <c r="Z6345" i="1"/>
  <c r="Z6337" i="1"/>
  <c r="Z6329" i="1"/>
  <c r="Z6321" i="1"/>
  <c r="Z6313" i="1"/>
  <c r="Z6305" i="1"/>
  <c r="Z6297" i="1"/>
  <c r="Z6289" i="1"/>
  <c r="Z6281" i="1"/>
  <c r="Z6273" i="1"/>
  <c r="Z6265" i="1"/>
  <c r="Z6257" i="1"/>
  <c r="Z6249" i="1"/>
  <c r="Z6241" i="1"/>
  <c r="Z6233" i="1"/>
  <c r="Z6225" i="1"/>
  <c r="Z6217" i="1"/>
  <c r="Z6209" i="1"/>
  <c r="Z6201" i="1"/>
  <c r="Z6193" i="1"/>
  <c r="Z6185" i="1"/>
  <c r="Z6177" i="1"/>
  <c r="Z6169" i="1"/>
  <c r="Z6161" i="1"/>
  <c r="Z6153" i="1"/>
  <c r="Z6145" i="1"/>
  <c r="Z2" i="1"/>
  <c r="Z10835" i="1"/>
  <c r="Z10827" i="1"/>
  <c r="Z10819" i="1"/>
  <c r="Z10811" i="1"/>
  <c r="Z10803" i="1"/>
  <c r="Z10795" i="1"/>
  <c r="Z10787" i="1"/>
  <c r="Z10779" i="1"/>
  <c r="Z10771" i="1"/>
  <c r="Z10763" i="1"/>
  <c r="Z10755" i="1"/>
  <c r="Z10747" i="1"/>
  <c r="Z10739" i="1"/>
  <c r="Z10731" i="1"/>
  <c r="Z10723" i="1"/>
  <c r="Z10715" i="1"/>
  <c r="Z10707" i="1"/>
  <c r="Z10699" i="1"/>
  <c r="Z10691" i="1"/>
  <c r="Z10683" i="1"/>
  <c r="Z10675" i="1"/>
  <c r="Z10667" i="1"/>
  <c r="Z10659" i="1"/>
  <c r="Z10651" i="1"/>
  <c r="Z10643" i="1"/>
  <c r="Z10635" i="1"/>
  <c r="Z10627" i="1"/>
  <c r="Z10619" i="1"/>
  <c r="Z10611" i="1"/>
  <c r="Z10603" i="1"/>
  <c r="Z10595" i="1"/>
  <c r="Z10587" i="1"/>
  <c r="Z10579" i="1"/>
  <c r="Z10571" i="1"/>
  <c r="Z10563" i="1"/>
  <c r="Z10555" i="1"/>
  <c r="Z10547" i="1"/>
  <c r="Z10539" i="1"/>
  <c r="Z10531" i="1"/>
  <c r="Z10523" i="1"/>
  <c r="Z10515" i="1"/>
  <c r="Z10507" i="1"/>
  <c r="Z10499" i="1"/>
  <c r="Z10491" i="1"/>
  <c r="Z10483" i="1"/>
  <c r="Z10475" i="1"/>
  <c r="Z10467" i="1"/>
  <c r="Z10459" i="1"/>
  <c r="Z10451" i="1"/>
  <c r="Z10443" i="1"/>
  <c r="Z10435" i="1"/>
  <c r="Z10427" i="1"/>
  <c r="Z10419" i="1"/>
  <c r="Z10411" i="1"/>
  <c r="Z10403" i="1"/>
  <c r="Z10395" i="1"/>
  <c r="Z10387" i="1"/>
  <c r="Z10379" i="1"/>
  <c r="Z10371" i="1"/>
  <c r="Z10363" i="1"/>
  <c r="Z10355" i="1"/>
  <c r="Z10347" i="1"/>
  <c r="Z10339" i="1"/>
  <c r="Z10331" i="1"/>
  <c r="Z10323" i="1"/>
  <c r="Z10315" i="1"/>
  <c r="Z10307" i="1"/>
  <c r="Z10299" i="1"/>
  <c r="Z10291" i="1"/>
  <c r="Z10283" i="1"/>
  <c r="Z10275" i="1"/>
  <c r="Z10267" i="1"/>
  <c r="Z10259" i="1"/>
  <c r="Z10251" i="1"/>
  <c r="Z10243" i="1"/>
  <c r="Z10235" i="1"/>
  <c r="Z10227" i="1"/>
  <c r="Z10219" i="1"/>
  <c r="Z10211" i="1"/>
  <c r="Z10203" i="1"/>
  <c r="Z10195" i="1"/>
  <c r="Z10187" i="1"/>
  <c r="Z10179" i="1"/>
  <c r="Z10171" i="1"/>
  <c r="Z10163" i="1"/>
  <c r="Z10155" i="1"/>
  <c r="Z10147" i="1"/>
  <c r="Z10139" i="1"/>
  <c r="Z10131" i="1"/>
  <c r="Z10123" i="1"/>
  <c r="Z10115" i="1"/>
  <c r="Z10107" i="1"/>
  <c r="Z10099" i="1"/>
  <c r="Z10091" i="1"/>
  <c r="Z10083" i="1"/>
  <c r="Z10075" i="1"/>
  <c r="Z10067" i="1"/>
  <c r="Z10059" i="1"/>
  <c r="Z10051" i="1"/>
  <c r="Z10043" i="1"/>
  <c r="Z10035" i="1"/>
  <c r="Z10027" i="1"/>
  <c r="Z10019" i="1"/>
  <c r="Z10011" i="1"/>
  <c r="Z10003" i="1"/>
  <c r="Z9995" i="1"/>
  <c r="Z9987" i="1"/>
  <c r="Z9979" i="1"/>
  <c r="Z9971" i="1"/>
  <c r="Z9963" i="1"/>
  <c r="Z9955" i="1"/>
  <c r="Z9947" i="1"/>
  <c r="Z9939" i="1"/>
  <c r="Z9931" i="1"/>
  <c r="Z9923" i="1"/>
  <c r="Z9915" i="1"/>
  <c r="Z9907" i="1"/>
  <c r="Z9899" i="1"/>
  <c r="Z9891" i="1"/>
  <c r="Z9883" i="1"/>
  <c r="Z9875" i="1"/>
  <c r="Z9867" i="1"/>
  <c r="Z9859" i="1"/>
  <c r="Z9851" i="1"/>
  <c r="Z9843" i="1"/>
  <c r="Z9835" i="1"/>
  <c r="Z9827" i="1"/>
  <c r="Z9819" i="1"/>
  <c r="Z9811" i="1"/>
  <c r="Z9803" i="1"/>
  <c r="Z9795" i="1"/>
  <c r="Z9787" i="1"/>
  <c r="Z9779" i="1"/>
  <c r="Z9771" i="1"/>
  <c r="Z9763" i="1"/>
  <c r="Z9755" i="1"/>
  <c r="Z9747" i="1"/>
  <c r="Z9739" i="1"/>
  <c r="Z9731" i="1"/>
  <c r="Z9723" i="1"/>
  <c r="Z9715" i="1"/>
  <c r="Z9707" i="1"/>
  <c r="Z9699" i="1"/>
  <c r="Z9691" i="1"/>
  <c r="Z9683" i="1"/>
  <c r="Z9675" i="1"/>
  <c r="Z9667" i="1"/>
  <c r="Z9659" i="1"/>
  <c r="Z9651" i="1"/>
  <c r="Z9643" i="1"/>
  <c r="Z9635" i="1"/>
  <c r="Z9627" i="1"/>
  <c r="Z9619" i="1"/>
  <c r="Z9611" i="1"/>
  <c r="Z9603" i="1"/>
  <c r="Z9595" i="1"/>
  <c r="Z9587" i="1"/>
  <c r="Z9579" i="1"/>
  <c r="Z9571" i="1"/>
  <c r="Z9563" i="1"/>
  <c r="Z9555" i="1"/>
  <c r="Z9547" i="1"/>
  <c r="Z9539" i="1"/>
  <c r="Z9531" i="1"/>
  <c r="Z9523" i="1"/>
  <c r="Z9515" i="1"/>
  <c r="Z9507" i="1"/>
  <c r="Z9499" i="1"/>
  <c r="Z9491" i="1"/>
  <c r="Z9483" i="1"/>
  <c r="Z9475" i="1"/>
  <c r="Z9467" i="1"/>
  <c r="Z9459" i="1"/>
  <c r="Z9451" i="1"/>
  <c r="Z9443" i="1"/>
  <c r="Z9435" i="1"/>
  <c r="Z9427" i="1"/>
  <c r="Z9419" i="1"/>
  <c r="Z9411" i="1"/>
  <c r="Z9403" i="1"/>
  <c r="Z9395" i="1"/>
  <c r="Z9387" i="1"/>
  <c r="Z9379" i="1"/>
  <c r="Z9371" i="1"/>
  <c r="Z9363" i="1"/>
  <c r="Z9355" i="1"/>
  <c r="Z9347" i="1"/>
  <c r="Z9339" i="1"/>
  <c r="Z9331" i="1"/>
  <c r="Z9323" i="1"/>
  <c r="Z9315" i="1"/>
  <c r="Z9307" i="1"/>
  <c r="Z9299" i="1"/>
  <c r="Z9291" i="1"/>
  <c r="Z9283" i="1"/>
  <c r="Z9275" i="1"/>
  <c r="Z9267" i="1"/>
  <c r="Z9259" i="1"/>
  <c r="Z9251" i="1"/>
  <c r="Z9243" i="1"/>
  <c r="Z9235" i="1"/>
  <c r="Z9227" i="1"/>
  <c r="Z9219" i="1"/>
  <c r="Z9211" i="1"/>
  <c r="Z9203" i="1"/>
  <c r="Z9195" i="1"/>
  <c r="Z9187" i="1"/>
  <c r="Z9179" i="1"/>
  <c r="Z9171" i="1"/>
  <c r="Z9163" i="1"/>
  <c r="Z9155" i="1"/>
  <c r="Z9147" i="1"/>
  <c r="Z9139" i="1"/>
  <c r="Z9131" i="1"/>
  <c r="Z9123" i="1"/>
  <c r="Z9115" i="1"/>
  <c r="Z9107" i="1"/>
  <c r="Z9099" i="1"/>
  <c r="Z9091" i="1"/>
  <c r="Z9083" i="1"/>
  <c r="Z9075" i="1"/>
  <c r="Z9067" i="1"/>
  <c r="Z9059" i="1"/>
  <c r="Z9051" i="1"/>
  <c r="Z9043" i="1"/>
  <c r="Z9035" i="1"/>
  <c r="Z9027" i="1"/>
  <c r="Z9019" i="1"/>
  <c r="Z9011" i="1"/>
  <c r="Z9003" i="1"/>
  <c r="Z8995" i="1"/>
  <c r="Z8987" i="1"/>
  <c r="Z8979" i="1"/>
  <c r="Z8971" i="1"/>
  <c r="Z8963" i="1"/>
  <c r="Z8955" i="1"/>
  <c r="Z8947" i="1"/>
  <c r="Z8939" i="1"/>
  <c r="Z8931" i="1"/>
  <c r="Z8923" i="1"/>
  <c r="Z8915" i="1"/>
  <c r="Z8907" i="1"/>
  <c r="Z8899" i="1"/>
  <c r="Z8891" i="1"/>
  <c r="Z8883" i="1"/>
  <c r="Z8875" i="1"/>
  <c r="Z8867" i="1"/>
  <c r="Z8859" i="1"/>
  <c r="Z8851" i="1"/>
  <c r="Z8843" i="1"/>
  <c r="Z8835" i="1"/>
  <c r="Z8827" i="1"/>
  <c r="Z8819" i="1"/>
  <c r="Z8811" i="1"/>
  <c r="Z8803" i="1"/>
  <c r="Z8795" i="1"/>
  <c r="Z8787" i="1"/>
  <c r="Z8779" i="1"/>
  <c r="Z8771" i="1"/>
  <c r="Z8763" i="1"/>
  <c r="Z8755" i="1"/>
  <c r="Z8747" i="1"/>
  <c r="Z8739" i="1"/>
  <c r="Z8731" i="1"/>
  <c r="Z8723" i="1"/>
  <c r="Z8715" i="1"/>
  <c r="Z8707" i="1"/>
  <c r="Z8699" i="1"/>
  <c r="Z8691" i="1"/>
  <c r="Z8683" i="1"/>
  <c r="Z8675" i="1"/>
  <c r="Z8667" i="1"/>
  <c r="Z8659" i="1"/>
  <c r="Z8651" i="1"/>
  <c r="Z8643" i="1"/>
  <c r="Z8635" i="1"/>
  <c r="Z6137" i="1"/>
  <c r="Z6129" i="1"/>
  <c r="Z6121" i="1"/>
  <c r="Z6113" i="1"/>
  <c r="Z6105" i="1"/>
  <c r="Z6097" i="1"/>
  <c r="Z6089" i="1"/>
  <c r="Z6081" i="1"/>
  <c r="Z6073" i="1"/>
  <c r="Z6065" i="1"/>
  <c r="Z6057" i="1"/>
  <c r="Z6049" i="1"/>
  <c r="Z6041" i="1"/>
  <c r="Z6033" i="1"/>
  <c r="Z6025" i="1"/>
  <c r="Z6017" i="1"/>
  <c r="Z6009" i="1"/>
  <c r="Z6001" i="1"/>
  <c r="Z5993" i="1"/>
  <c r="Z5985" i="1"/>
  <c r="Z5977" i="1"/>
  <c r="Z5969" i="1"/>
  <c r="Z5961" i="1"/>
  <c r="Z5953" i="1"/>
  <c r="Z5945" i="1"/>
  <c r="Z5937" i="1"/>
  <c r="Z5929" i="1"/>
  <c r="Z5921" i="1"/>
  <c r="Z5913" i="1"/>
  <c r="Z5905" i="1"/>
  <c r="Z5897" i="1"/>
  <c r="Z5889" i="1"/>
  <c r="Z5881" i="1"/>
  <c r="Z5873" i="1"/>
  <c r="Z5865" i="1"/>
  <c r="Z5857" i="1"/>
  <c r="Z5849" i="1"/>
  <c r="Z5841" i="1"/>
  <c r="Z5833" i="1"/>
  <c r="Z5825" i="1"/>
  <c r="Z5817" i="1"/>
  <c r="Z5809" i="1"/>
  <c r="Z5801" i="1"/>
  <c r="Z5793" i="1"/>
  <c r="Z5785" i="1"/>
  <c r="Z5777" i="1"/>
  <c r="Z5769" i="1"/>
  <c r="Z5761" i="1"/>
  <c r="Z5753" i="1"/>
  <c r="Z5745" i="1"/>
  <c r="Z5737" i="1"/>
  <c r="Z5729" i="1"/>
  <c r="Z5721" i="1"/>
  <c r="Z5713" i="1"/>
  <c r="Z5705" i="1"/>
  <c r="Z5697" i="1"/>
  <c r="Z5689" i="1"/>
  <c r="Z5681" i="1"/>
  <c r="Z5673" i="1"/>
  <c r="Z5665" i="1"/>
  <c r="Z5657" i="1"/>
  <c r="Z5649" i="1"/>
  <c r="Z5641" i="1"/>
  <c r="Z5633" i="1"/>
  <c r="Z5625" i="1"/>
  <c r="Z5617" i="1"/>
  <c r="Z5609" i="1"/>
  <c r="Z5601" i="1"/>
  <c r="Z5593" i="1"/>
  <c r="Z5585" i="1"/>
  <c r="Z5577" i="1"/>
  <c r="Z5569" i="1"/>
  <c r="Z5561" i="1"/>
  <c r="Z5553" i="1"/>
  <c r="Z5545" i="1"/>
  <c r="Z5537" i="1"/>
  <c r="Z5529" i="1"/>
  <c r="Z5521" i="1"/>
  <c r="Z5513" i="1"/>
  <c r="Z5505" i="1"/>
  <c r="Z5497" i="1"/>
  <c r="Z5489" i="1"/>
  <c r="Z5481" i="1"/>
  <c r="Z5473" i="1"/>
  <c r="Z5465" i="1"/>
  <c r="Z5457" i="1"/>
  <c r="Z5449" i="1"/>
  <c r="Z5441" i="1"/>
  <c r="Z5433" i="1"/>
  <c r="Z5425" i="1"/>
  <c r="Z5417" i="1"/>
  <c r="Z5409" i="1"/>
  <c r="Z5401" i="1"/>
  <c r="Z5393" i="1"/>
  <c r="Z5385" i="1"/>
  <c r="Z5377" i="1"/>
  <c r="Z5369" i="1"/>
  <c r="Z5361" i="1"/>
  <c r="Z5353" i="1"/>
  <c r="Z5345" i="1"/>
  <c r="Z5337" i="1"/>
  <c r="Z5329" i="1"/>
  <c r="Z5321" i="1"/>
  <c r="Z5313" i="1"/>
  <c r="Z5305" i="1"/>
  <c r="Z5297" i="1"/>
  <c r="Z5289" i="1"/>
  <c r="Z5281" i="1"/>
  <c r="Z5273" i="1"/>
  <c r="Z5265" i="1"/>
  <c r="Z5257" i="1"/>
  <c r="Z5249" i="1"/>
  <c r="Z5241" i="1"/>
  <c r="Z5233" i="1"/>
  <c r="Z5225" i="1"/>
  <c r="Z5217" i="1"/>
  <c r="Z5209" i="1"/>
  <c r="Z5201" i="1"/>
  <c r="Z5193" i="1"/>
  <c r="Z5185" i="1"/>
  <c r="Z5177" i="1"/>
  <c r="Z5169" i="1"/>
  <c r="Z5161" i="1"/>
  <c r="Z5153" i="1"/>
  <c r="Z5145" i="1"/>
  <c r="Z5137" i="1"/>
  <c r="Z5129" i="1"/>
  <c r="Z5121" i="1"/>
  <c r="Z5113" i="1"/>
  <c r="Z5105" i="1"/>
  <c r="Z5097" i="1"/>
  <c r="Z5089" i="1"/>
  <c r="Z5081" i="1"/>
  <c r="Z5073" i="1"/>
  <c r="Z5065" i="1"/>
  <c r="Z5057" i="1"/>
  <c r="Z5049" i="1"/>
  <c r="Z5041" i="1"/>
  <c r="Z5033" i="1"/>
  <c r="Z5025" i="1"/>
  <c r="Z5017" i="1"/>
  <c r="Z5009" i="1"/>
  <c r="Z5001" i="1"/>
  <c r="Z4993" i="1"/>
  <c r="Z4985" i="1"/>
  <c r="Z4977" i="1"/>
  <c r="Z4969" i="1"/>
  <c r="Z4961" i="1"/>
  <c r="Z4953" i="1"/>
  <c r="Z4945" i="1"/>
  <c r="Z4937" i="1"/>
  <c r="Z4929" i="1"/>
  <c r="Z4921" i="1"/>
  <c r="Z4913" i="1"/>
  <c r="Z4905" i="1"/>
  <c r="Z4897" i="1"/>
  <c r="Z4889" i="1"/>
  <c r="Z4881" i="1"/>
  <c r="Z4873" i="1"/>
  <c r="Z4865" i="1"/>
  <c r="Z4857" i="1"/>
  <c r="Z4849" i="1"/>
  <c r="Z4841" i="1"/>
  <c r="Z4833" i="1"/>
  <c r="Z4825" i="1"/>
  <c r="Z4817" i="1"/>
  <c r="Z4809" i="1"/>
  <c r="Z4801" i="1"/>
  <c r="Z4793" i="1"/>
  <c r="Z4785" i="1"/>
  <c r="Z4777" i="1"/>
  <c r="Z4769" i="1"/>
  <c r="Z4761" i="1"/>
  <c r="Z4753" i="1"/>
  <c r="Z4745" i="1"/>
  <c r="Z4737" i="1"/>
  <c r="Z4729" i="1"/>
  <c r="Z4721" i="1"/>
  <c r="Z4713" i="1"/>
  <c r="Z4705" i="1"/>
  <c r="Z4697" i="1"/>
  <c r="Z4689" i="1"/>
  <c r="Z4681" i="1"/>
  <c r="Z4673" i="1"/>
  <c r="Z4665" i="1"/>
  <c r="Z4657" i="1"/>
  <c r="Z4649" i="1"/>
  <c r="Z4641" i="1"/>
  <c r="Z4633" i="1"/>
  <c r="Z4625" i="1"/>
  <c r="Z4617" i="1"/>
  <c r="Z4609" i="1"/>
  <c r="Z4601" i="1"/>
  <c r="Z4593" i="1"/>
  <c r="Z4585" i="1"/>
  <c r="Z4577" i="1"/>
  <c r="Z4569" i="1"/>
  <c r="Z4561" i="1"/>
  <c r="Z4553" i="1"/>
  <c r="Z4545" i="1"/>
  <c r="Z4537" i="1"/>
  <c r="Z4529" i="1"/>
  <c r="Z4521" i="1"/>
  <c r="Z4513" i="1"/>
  <c r="Z4505" i="1"/>
  <c r="Z4497" i="1"/>
  <c r="Z4489" i="1"/>
  <c r="Z4481" i="1"/>
  <c r="Z4473" i="1"/>
  <c r="Z4465" i="1"/>
  <c r="Z4457" i="1"/>
  <c r="Z4449" i="1"/>
  <c r="Z4441" i="1"/>
  <c r="Z4433" i="1"/>
  <c r="Z4425" i="1"/>
  <c r="Z4417" i="1"/>
  <c r="Z4409" i="1"/>
  <c r="Z4401" i="1"/>
  <c r="Z4393" i="1"/>
  <c r="Z4385" i="1"/>
  <c r="Z4377" i="1"/>
  <c r="Z4369" i="1"/>
  <c r="Z4361" i="1"/>
  <c r="Z4353" i="1"/>
  <c r="Z4345" i="1"/>
  <c r="Z4337" i="1"/>
  <c r="Z4329" i="1"/>
  <c r="Z4321" i="1"/>
  <c r="Z4313" i="1"/>
  <c r="Z4305" i="1"/>
  <c r="Z4297" i="1"/>
  <c r="Z4289" i="1"/>
  <c r="Z4281" i="1"/>
  <c r="Z4273" i="1"/>
  <c r="Z4265" i="1"/>
  <c r="Z4257" i="1"/>
  <c r="Z4249" i="1"/>
  <c r="Z4241" i="1"/>
  <c r="Z4233" i="1"/>
  <c r="Z4225" i="1"/>
  <c r="Z4217" i="1"/>
  <c r="Z4209" i="1"/>
  <c r="Z4201" i="1"/>
  <c r="Z4193" i="1"/>
  <c r="Z4185" i="1"/>
  <c r="Z4177" i="1"/>
  <c r="Z4169" i="1"/>
  <c r="Z4161" i="1"/>
  <c r="Z4153" i="1"/>
  <c r="Z4145" i="1"/>
  <c r="Z4137" i="1"/>
  <c r="Z4129" i="1"/>
  <c r="Z4121" i="1"/>
  <c r="Z4113" i="1"/>
  <c r="Z4105" i="1"/>
  <c r="Z4097" i="1"/>
  <c r="Z4089" i="1"/>
  <c r="Z4081" i="1"/>
  <c r="Z4073" i="1"/>
  <c r="Z4065" i="1"/>
  <c r="Z4057" i="1"/>
  <c r="Z4049" i="1"/>
  <c r="Z4041" i="1"/>
  <c r="Z4033" i="1"/>
  <c r="Z4025" i="1"/>
  <c r="Z4017" i="1"/>
  <c r="Z4009" i="1"/>
  <c r="Z4001" i="1"/>
  <c r="Z3993" i="1"/>
  <c r="Z3985" i="1"/>
  <c r="Z3977" i="1"/>
  <c r="Z3969" i="1"/>
  <c r="Z3961" i="1"/>
  <c r="Z3953" i="1"/>
  <c r="Z3945" i="1"/>
  <c r="Z3937" i="1"/>
  <c r="Z3929" i="1"/>
  <c r="Z3921" i="1"/>
  <c r="Z3913" i="1"/>
  <c r="Z3905" i="1"/>
  <c r="Z3897" i="1"/>
  <c r="Z3889" i="1"/>
  <c r="Z3881" i="1"/>
  <c r="Z3873" i="1"/>
  <c r="Z3865" i="1"/>
  <c r="Z3857" i="1"/>
  <c r="Z3849" i="1"/>
  <c r="Z3841" i="1"/>
  <c r="Z3833" i="1"/>
  <c r="Z3825" i="1"/>
  <c r="Z3817" i="1"/>
  <c r="Z3809" i="1"/>
  <c r="Z3801" i="1"/>
  <c r="Z3793" i="1"/>
  <c r="Z3785" i="1"/>
  <c r="Z3777" i="1"/>
  <c r="Z3769" i="1"/>
  <c r="Z3761" i="1"/>
  <c r="Z3753" i="1"/>
  <c r="Z3745" i="1"/>
  <c r="Z3737" i="1"/>
  <c r="Z3729" i="1"/>
  <c r="Z3721" i="1"/>
  <c r="Z3713" i="1"/>
  <c r="Z3705" i="1"/>
  <c r="Z3697" i="1"/>
  <c r="Z3689" i="1"/>
  <c r="Z3681" i="1"/>
  <c r="Z3673" i="1"/>
  <c r="Z3665" i="1"/>
  <c r="Z3657" i="1"/>
  <c r="Z3649" i="1"/>
  <c r="Z3641" i="1"/>
  <c r="Z3633" i="1"/>
  <c r="Z3625" i="1"/>
  <c r="Z3617" i="1"/>
  <c r="Z3609" i="1"/>
  <c r="Z3601" i="1"/>
  <c r="Z3593" i="1"/>
  <c r="Z3585" i="1"/>
  <c r="Z3577" i="1"/>
  <c r="Z3569" i="1"/>
  <c r="Z3561" i="1"/>
  <c r="Z3553" i="1"/>
  <c r="Z3545" i="1"/>
  <c r="Z3537" i="1"/>
  <c r="Z3529" i="1"/>
  <c r="Z3521" i="1"/>
  <c r="Z3513" i="1"/>
  <c r="Z3505" i="1"/>
  <c r="Z3497" i="1"/>
  <c r="Z3489" i="1"/>
  <c r="Z3481" i="1"/>
  <c r="Z3473" i="1"/>
  <c r="Z3465" i="1"/>
  <c r="Z3457" i="1"/>
  <c r="Z3449" i="1"/>
  <c r="Z3441" i="1"/>
  <c r="Z3433" i="1"/>
  <c r="Z3425" i="1"/>
  <c r="Z3417" i="1"/>
  <c r="Z10836" i="1"/>
  <c r="Z10828" i="1"/>
  <c r="Z10820" i="1"/>
  <c r="Z10812" i="1"/>
  <c r="Z10804" i="1"/>
  <c r="Z10796" i="1"/>
  <c r="Z10788" i="1"/>
  <c r="Z10780" i="1"/>
  <c r="Z10772" i="1"/>
  <c r="Z10764" i="1"/>
  <c r="Z10756" i="1"/>
  <c r="Z10748" i="1"/>
  <c r="Z10740" i="1"/>
  <c r="Z10732" i="1"/>
  <c r="Z10724" i="1"/>
  <c r="Z10716" i="1"/>
  <c r="Z10708" i="1"/>
  <c r="Z10700" i="1"/>
  <c r="Z10692" i="1"/>
  <c r="Z10684" i="1"/>
  <c r="Z10676" i="1"/>
  <c r="Z10668" i="1"/>
  <c r="Z10660" i="1"/>
  <c r="Z10652" i="1"/>
  <c r="Z10644" i="1"/>
  <c r="Z10636" i="1"/>
  <c r="Z10628" i="1"/>
  <c r="Z10620" i="1"/>
  <c r="Z10612" i="1"/>
  <c r="Z10604" i="1"/>
  <c r="Z10596" i="1"/>
  <c r="Z10588" i="1"/>
  <c r="Z10580" i="1"/>
  <c r="Z10572" i="1"/>
  <c r="Z10564" i="1"/>
  <c r="Z10556" i="1"/>
  <c r="Z10548" i="1"/>
  <c r="Z10540" i="1"/>
  <c r="Z10532" i="1"/>
  <c r="Z10524" i="1"/>
  <c r="Z10516" i="1"/>
  <c r="Z10508" i="1"/>
  <c r="Z10500" i="1"/>
  <c r="Z10492" i="1"/>
  <c r="Z10484" i="1"/>
  <c r="Z10476" i="1"/>
  <c r="Z8627" i="1"/>
  <c r="Z8619" i="1"/>
  <c r="Z8611" i="1"/>
  <c r="Z8603" i="1"/>
  <c r="Z8595" i="1"/>
  <c r="Z8587" i="1"/>
  <c r="Z8579" i="1"/>
  <c r="Z8571" i="1"/>
  <c r="Z8563" i="1"/>
  <c r="Z8555" i="1"/>
  <c r="Z8547" i="1"/>
  <c r="Z8539" i="1"/>
  <c r="Z8531" i="1"/>
  <c r="Z8523" i="1"/>
  <c r="Z8515" i="1"/>
  <c r="Z8507" i="1"/>
  <c r="Z8499" i="1"/>
  <c r="Z8491" i="1"/>
  <c r="Z8483" i="1"/>
  <c r="Z8475" i="1"/>
  <c r="Z8467" i="1"/>
  <c r="Z8459" i="1"/>
  <c r="Z8451" i="1"/>
  <c r="Z8443" i="1"/>
  <c r="Z8435" i="1"/>
  <c r="Z8427" i="1"/>
  <c r="Z8419" i="1"/>
  <c r="Z8411" i="1"/>
  <c r="Z8403" i="1"/>
  <c r="Z8395" i="1"/>
  <c r="Z8387" i="1"/>
  <c r="Z8379" i="1"/>
  <c r="Z8371" i="1"/>
  <c r="Z8363" i="1"/>
  <c r="Z8355" i="1"/>
  <c r="Z8347" i="1"/>
  <c r="Z8339" i="1"/>
  <c r="Z8331" i="1"/>
  <c r="Z8323" i="1"/>
  <c r="Z8315" i="1"/>
  <c r="Z8307" i="1"/>
  <c r="Z8299" i="1"/>
  <c r="Z8291" i="1"/>
  <c r="Z8283" i="1"/>
  <c r="Z8275" i="1"/>
  <c r="Z8267" i="1"/>
  <c r="Z8259" i="1"/>
  <c r="Z8251" i="1"/>
  <c r="Z8243" i="1"/>
  <c r="Z8235" i="1"/>
  <c r="Z8227" i="1"/>
  <c r="Z8219" i="1"/>
  <c r="Z8211" i="1"/>
  <c r="Z8203" i="1"/>
  <c r="Z8195" i="1"/>
  <c r="Z8187" i="1"/>
  <c r="Z8179" i="1"/>
  <c r="Z8171" i="1"/>
  <c r="Z8163" i="1"/>
  <c r="Z8155" i="1"/>
  <c r="Z8147" i="1"/>
  <c r="Z8139" i="1"/>
  <c r="Z8131" i="1"/>
  <c r="Z8123" i="1"/>
  <c r="Z8115" i="1"/>
  <c r="Z8107" i="1"/>
  <c r="Z8099" i="1"/>
  <c r="Z8091" i="1"/>
  <c r="Z8083" i="1"/>
  <c r="Z8075" i="1"/>
  <c r="Z8067" i="1"/>
  <c r="Z8059" i="1"/>
  <c r="Z8051" i="1"/>
  <c r="Z8043" i="1"/>
  <c r="Z8035" i="1"/>
  <c r="Z8027" i="1"/>
  <c r="Z8019" i="1"/>
  <c r="Z8011" i="1"/>
  <c r="Z8003" i="1"/>
  <c r="Z7995" i="1"/>
  <c r="Z7987" i="1"/>
  <c r="Z7979" i="1"/>
  <c r="Z7971" i="1"/>
  <c r="Z7963" i="1"/>
  <c r="Z7955" i="1"/>
  <c r="Z7947" i="1"/>
  <c r="Z7939" i="1"/>
  <c r="Z7931" i="1"/>
  <c r="Z7923" i="1"/>
  <c r="Z7915" i="1"/>
  <c r="Z7907" i="1"/>
  <c r="Z7899" i="1"/>
  <c r="Z7891" i="1"/>
  <c r="Z7883" i="1"/>
  <c r="Z7875" i="1"/>
  <c r="Z7867" i="1"/>
  <c r="Z7859" i="1"/>
  <c r="Z7851" i="1"/>
  <c r="Z7843" i="1"/>
  <c r="Z7835" i="1"/>
  <c r="Z7827" i="1"/>
  <c r="Z7819" i="1"/>
  <c r="Z7811" i="1"/>
  <c r="Z7803" i="1"/>
  <c r="Z7795" i="1"/>
  <c r="Z7787" i="1"/>
  <c r="Z7779" i="1"/>
  <c r="Z7771" i="1"/>
  <c r="Z7763" i="1"/>
  <c r="Z7755" i="1"/>
  <c r="Z7747" i="1"/>
  <c r="Z7739" i="1"/>
  <c r="Z7731" i="1"/>
  <c r="Z7723" i="1"/>
  <c r="Z7715" i="1"/>
  <c r="Z7707" i="1"/>
  <c r="Z7699" i="1"/>
  <c r="Z7691" i="1"/>
  <c r="Z7683" i="1"/>
  <c r="Z7675" i="1"/>
  <c r="Z7667" i="1"/>
  <c r="Z7659" i="1"/>
  <c r="Z7651" i="1"/>
  <c r="Z7643" i="1"/>
  <c r="Z7635" i="1"/>
  <c r="Z7627" i="1"/>
  <c r="Z7619" i="1"/>
  <c r="Z7611" i="1"/>
  <c r="Z7603" i="1"/>
  <c r="Z7595" i="1"/>
  <c r="Z7587" i="1"/>
  <c r="Z7579" i="1"/>
  <c r="Z7571" i="1"/>
  <c r="Z7563" i="1"/>
  <c r="Z7555" i="1"/>
  <c r="Z7547" i="1"/>
  <c r="Z7539" i="1"/>
  <c r="Z7531" i="1"/>
  <c r="Z7523" i="1"/>
  <c r="Z7515" i="1"/>
  <c r="Z7507" i="1"/>
  <c r="Z7499" i="1"/>
  <c r="Z7491" i="1"/>
  <c r="Z7483" i="1"/>
  <c r="Z7475" i="1"/>
  <c r="Z7467" i="1"/>
  <c r="Z7459" i="1"/>
  <c r="Z7451" i="1"/>
  <c r="Z7443" i="1"/>
  <c r="Z7435" i="1"/>
  <c r="Z7427" i="1"/>
  <c r="Z7419" i="1"/>
  <c r="Z7411" i="1"/>
  <c r="Z7403" i="1"/>
  <c r="Z7395" i="1"/>
  <c r="Z7387" i="1"/>
  <c r="Z7379" i="1"/>
  <c r="Z7371" i="1"/>
  <c r="Z7363" i="1"/>
  <c r="Z7355" i="1"/>
  <c r="Z7347" i="1"/>
  <c r="Z7339" i="1"/>
  <c r="Z7331" i="1"/>
  <c r="Z7323" i="1"/>
  <c r="Z7315" i="1"/>
  <c r="Z7307" i="1"/>
  <c r="Z7299" i="1"/>
  <c r="Z7291" i="1"/>
  <c r="Z7283" i="1"/>
  <c r="Z7275" i="1"/>
  <c r="Z7267" i="1"/>
  <c r="Z7259" i="1"/>
  <c r="Z7251" i="1"/>
  <c r="Z7243" i="1"/>
  <c r="Z7235" i="1"/>
  <c r="Z7227" i="1"/>
  <c r="Z7219" i="1"/>
  <c r="Z7211" i="1"/>
  <c r="Z7203" i="1"/>
  <c r="Z7195" i="1"/>
  <c r="Z7187" i="1"/>
  <c r="Z7179" i="1"/>
  <c r="Z7171" i="1"/>
  <c r="Z7163" i="1"/>
  <c r="Z7155" i="1"/>
  <c r="Z7147" i="1"/>
  <c r="Z7139" i="1"/>
  <c r="Z7131" i="1"/>
  <c r="Z7123" i="1"/>
  <c r="Z7115" i="1"/>
  <c r="Z7107" i="1"/>
  <c r="Z7099" i="1"/>
  <c r="Z7091" i="1"/>
  <c r="Z7083" i="1"/>
  <c r="Z7075" i="1"/>
  <c r="Z7067" i="1"/>
  <c r="Z7059" i="1"/>
  <c r="Z7051" i="1"/>
  <c r="Z7043" i="1"/>
  <c r="Z7035" i="1"/>
  <c r="Z7027" i="1"/>
  <c r="Z7019" i="1"/>
  <c r="Z7011" i="1"/>
  <c r="Z7003" i="1"/>
  <c r="Z6995" i="1"/>
  <c r="Z6987" i="1"/>
  <c r="Z6979" i="1"/>
  <c r="Z6971" i="1"/>
  <c r="Z6963" i="1"/>
  <c r="Z6955" i="1"/>
  <c r="Z6947" i="1"/>
  <c r="Z6939" i="1"/>
  <c r="Z6931" i="1"/>
  <c r="Z6923" i="1"/>
  <c r="Z6915" i="1"/>
  <c r="Z6907" i="1"/>
  <c r="Z6899" i="1"/>
  <c r="Z6891" i="1"/>
  <c r="Z6883" i="1"/>
  <c r="Z6875" i="1"/>
  <c r="Z6867" i="1"/>
  <c r="Z6859" i="1"/>
  <c r="Z6851" i="1"/>
  <c r="Z6843" i="1"/>
  <c r="Z6835" i="1"/>
  <c r="Z6827" i="1"/>
  <c r="Z6819" i="1"/>
  <c r="Z6811" i="1"/>
  <c r="Z6803" i="1"/>
  <c r="Z6795" i="1"/>
  <c r="Z6787" i="1"/>
  <c r="Z6779" i="1"/>
  <c r="Z6771" i="1"/>
  <c r="Z6763" i="1"/>
  <c r="Z6755" i="1"/>
  <c r="Z6747" i="1"/>
  <c r="Z6739" i="1"/>
  <c r="Z6731" i="1"/>
  <c r="Z6723" i="1"/>
  <c r="Z6715" i="1"/>
  <c r="Z6707" i="1"/>
  <c r="Z6699" i="1"/>
  <c r="Z6691" i="1"/>
  <c r="Z6683" i="1"/>
  <c r="Z6675" i="1"/>
  <c r="Z6667" i="1"/>
  <c r="Z6659" i="1"/>
  <c r="Z6651" i="1"/>
  <c r="Z6643" i="1"/>
  <c r="Z6635" i="1"/>
  <c r="Z6627" i="1"/>
  <c r="Z6619" i="1"/>
  <c r="Z6611" i="1"/>
  <c r="Z6603" i="1"/>
  <c r="Z6595" i="1"/>
  <c r="Z6587" i="1"/>
  <c r="Z6579" i="1"/>
  <c r="Z6571" i="1"/>
  <c r="Z6563" i="1"/>
  <c r="Z6555" i="1"/>
  <c r="Z6547" i="1"/>
  <c r="Z6539" i="1"/>
  <c r="Z6531" i="1"/>
  <c r="Z6523" i="1"/>
  <c r="Z6515" i="1"/>
  <c r="Z6507" i="1"/>
  <c r="Z6499" i="1"/>
  <c r="Z6491" i="1"/>
  <c r="Z6483" i="1"/>
  <c r="Z6475" i="1"/>
  <c r="Z6467" i="1"/>
  <c r="Z6459" i="1"/>
  <c r="Z6451" i="1"/>
  <c r="Z6443" i="1"/>
  <c r="Z6435" i="1"/>
  <c r="Z6427" i="1"/>
  <c r="Z6419" i="1"/>
  <c r="Z6411" i="1"/>
  <c r="Z6403" i="1"/>
  <c r="Z6395" i="1"/>
  <c r="Z6387" i="1"/>
  <c r="Z6379" i="1"/>
  <c r="Z6371" i="1"/>
  <c r="Z6363" i="1"/>
  <c r="Z6355" i="1"/>
  <c r="Z6347" i="1"/>
  <c r="Z6339" i="1"/>
  <c r="Z6331" i="1"/>
  <c r="Z6323" i="1"/>
  <c r="Z6315" i="1"/>
  <c r="Z6307" i="1"/>
  <c r="Z6299" i="1"/>
  <c r="Z6291" i="1"/>
  <c r="Z6283" i="1"/>
  <c r="Z6275" i="1"/>
  <c r="Z6267" i="1"/>
  <c r="Z6259" i="1"/>
  <c r="Z6251" i="1"/>
  <c r="Z6243" i="1"/>
  <c r="Z6235" i="1"/>
  <c r="Z6227" i="1"/>
  <c r="Z6219" i="1"/>
  <c r="Z6211" i="1"/>
  <c r="Z6203" i="1"/>
  <c r="Z6195" i="1"/>
  <c r="Z6187" i="1"/>
  <c r="Z6179" i="1"/>
  <c r="Z6171" i="1"/>
  <c r="Z6163" i="1"/>
  <c r="Z6155" i="1"/>
  <c r="Z6147" i="1"/>
  <c r="Z6139" i="1"/>
  <c r="Z6131" i="1"/>
  <c r="Z6123" i="1"/>
  <c r="Z6115" i="1"/>
  <c r="Z6107" i="1"/>
  <c r="Z6099" i="1"/>
  <c r="Z6091" i="1"/>
  <c r="Z6083" i="1"/>
  <c r="Z6075" i="1"/>
  <c r="Z6067" i="1"/>
  <c r="Z6059" i="1"/>
  <c r="Z6051" i="1"/>
  <c r="Z6043" i="1"/>
  <c r="Z6035" i="1"/>
  <c r="Z6027" i="1"/>
  <c r="Z6019" i="1"/>
  <c r="Z6011" i="1"/>
  <c r="Z6003" i="1"/>
  <c r="Z5995" i="1"/>
  <c r="Z5987" i="1"/>
  <c r="Z5979" i="1"/>
  <c r="Z5971" i="1"/>
  <c r="Z5963" i="1"/>
  <c r="Z5955" i="1"/>
  <c r="Z5947" i="1"/>
  <c r="Z5939" i="1"/>
  <c r="Z5931" i="1"/>
  <c r="Z5923" i="1"/>
  <c r="Z5915" i="1"/>
  <c r="Z5907" i="1"/>
  <c r="Z5899" i="1"/>
  <c r="Z5891" i="1"/>
  <c r="Z5883" i="1"/>
  <c r="Z5875" i="1"/>
  <c r="Z5867" i="1"/>
  <c r="Z5859" i="1"/>
  <c r="Z5851" i="1"/>
  <c r="Z5843" i="1"/>
  <c r="Z5835" i="1"/>
  <c r="Z5827" i="1"/>
  <c r="Z5819" i="1"/>
  <c r="Z5811" i="1"/>
  <c r="Z5803" i="1"/>
  <c r="Z5795" i="1"/>
  <c r="Z5787" i="1"/>
  <c r="Z5779" i="1"/>
  <c r="Z5771" i="1"/>
  <c r="Z5763" i="1"/>
  <c r="Z5755" i="1"/>
  <c r="Z5747" i="1"/>
  <c r="Z5739" i="1"/>
  <c r="Z5731" i="1"/>
  <c r="Z5723" i="1"/>
  <c r="Z5715" i="1"/>
  <c r="Z5707" i="1"/>
  <c r="Z5699" i="1"/>
  <c r="Z5691" i="1"/>
  <c r="Z5683" i="1"/>
  <c r="Z5675" i="1"/>
  <c r="Z5667" i="1"/>
  <c r="Z5659" i="1"/>
  <c r="Z5651" i="1"/>
  <c r="Z5643" i="1"/>
  <c r="Z5635" i="1"/>
  <c r="Z5627" i="1"/>
  <c r="Z5619" i="1"/>
  <c r="Z5611" i="1"/>
  <c r="Z5603" i="1"/>
  <c r="Z5595" i="1"/>
  <c r="Z5587" i="1"/>
  <c r="Z5579" i="1"/>
  <c r="Z5571" i="1"/>
  <c r="Z5563" i="1"/>
  <c r="Z5555" i="1"/>
  <c r="Z5547" i="1"/>
  <c r="Z5539" i="1"/>
  <c r="Z5531" i="1"/>
  <c r="Z5523" i="1"/>
  <c r="Z5515" i="1"/>
  <c r="Z5507" i="1"/>
  <c r="Z5499" i="1"/>
  <c r="Z5491" i="1"/>
  <c r="Z5483" i="1"/>
  <c r="Z5475" i="1"/>
  <c r="Z5467" i="1"/>
  <c r="Z5459" i="1"/>
  <c r="Z5451" i="1"/>
  <c r="Z5443" i="1"/>
  <c r="Z5435" i="1"/>
  <c r="Z5427" i="1"/>
  <c r="Z5419" i="1"/>
  <c r="Z5411" i="1"/>
  <c r="Z5403" i="1"/>
  <c r="Z5395" i="1"/>
  <c r="Z5387" i="1"/>
  <c r="Z5379" i="1"/>
  <c r="Z5371" i="1"/>
  <c r="Z5363" i="1"/>
  <c r="Z5355" i="1"/>
  <c r="Z5347" i="1"/>
  <c r="Z5339" i="1"/>
  <c r="Z5331" i="1"/>
  <c r="Z5323" i="1"/>
  <c r="Z5315" i="1"/>
  <c r="Z5307" i="1"/>
  <c r="Z5299" i="1"/>
  <c r="Z5291" i="1"/>
  <c r="Z5283" i="1"/>
  <c r="Z5275" i="1"/>
  <c r="Z5267" i="1"/>
  <c r="Z5259" i="1"/>
  <c r="Z5251" i="1"/>
  <c r="Z5243" i="1"/>
  <c r="Z5235" i="1"/>
  <c r="Z5227" i="1"/>
  <c r="Z5219" i="1"/>
  <c r="Z5211" i="1"/>
  <c r="Z5203" i="1"/>
  <c r="Z5195" i="1"/>
  <c r="Z5187" i="1"/>
  <c r="Z5179" i="1"/>
  <c r="Z5171" i="1"/>
  <c r="Z5163" i="1"/>
  <c r="Z5155" i="1"/>
  <c r="Z5147" i="1"/>
  <c r="Z5139" i="1"/>
  <c r="Z5131" i="1"/>
  <c r="Z5123" i="1"/>
  <c r="Z5115" i="1"/>
  <c r="Z5107" i="1"/>
  <c r="Z5099" i="1"/>
  <c r="Z5091" i="1"/>
  <c r="Z5083" i="1"/>
  <c r="Z5075" i="1"/>
  <c r="Z5067" i="1"/>
  <c r="Z5059" i="1"/>
  <c r="Z5051" i="1"/>
  <c r="Z5043" i="1"/>
  <c r="Z5035" i="1"/>
  <c r="Z5027" i="1"/>
  <c r="Z5019" i="1"/>
  <c r="Z5011" i="1"/>
  <c r="Z5003" i="1"/>
  <c r="Z4995" i="1"/>
  <c r="Z4987" i="1"/>
  <c r="Z4979" i="1"/>
  <c r="Z4971" i="1"/>
  <c r="Z4963" i="1"/>
  <c r="Z4955" i="1"/>
  <c r="Z4947" i="1"/>
  <c r="Z4939" i="1"/>
  <c r="Z4931" i="1"/>
  <c r="Z4923" i="1"/>
  <c r="Z4915" i="1"/>
  <c r="Z4907" i="1"/>
  <c r="Z4899" i="1"/>
  <c r="Z4891" i="1"/>
  <c r="Z4883" i="1"/>
  <c r="Z4875" i="1"/>
  <c r="Z4867" i="1"/>
  <c r="Z4859" i="1"/>
  <c r="Z4851" i="1"/>
  <c r="Z4843" i="1"/>
  <c r="Z4835" i="1"/>
  <c r="Z4827" i="1"/>
  <c r="Z4819" i="1"/>
  <c r="Z4811" i="1"/>
  <c r="Z4803" i="1"/>
  <c r="Z4795" i="1"/>
  <c r="Z4787" i="1"/>
  <c r="Z4779" i="1"/>
  <c r="Z4771" i="1"/>
  <c r="Z4763" i="1"/>
  <c r="Z4755" i="1"/>
  <c r="Z4747" i="1"/>
  <c r="Z4739" i="1"/>
  <c r="Z4731" i="1"/>
  <c r="Z4723" i="1"/>
  <c r="Z4715" i="1"/>
  <c r="Z4707" i="1"/>
  <c r="Z4699" i="1"/>
  <c r="Z4691" i="1"/>
  <c r="Z4683" i="1"/>
  <c r="Z4675" i="1"/>
  <c r="Z4667" i="1"/>
  <c r="Z4659" i="1"/>
  <c r="Z4651" i="1"/>
  <c r="Z4643" i="1"/>
  <c r="Z4635" i="1"/>
  <c r="Z4627" i="1"/>
  <c r="Z4619" i="1"/>
  <c r="Z4611" i="1"/>
  <c r="Z4603" i="1"/>
  <c r="Z4595" i="1"/>
  <c r="Z4587" i="1"/>
  <c r="Z4579" i="1"/>
  <c r="Z4571" i="1"/>
  <c r="Z4563" i="1"/>
  <c r="Z4555" i="1"/>
  <c r="Z4547" i="1"/>
  <c r="Z4539" i="1"/>
  <c r="Z4531" i="1"/>
  <c r="Z4523" i="1"/>
  <c r="Z4515" i="1"/>
  <c r="Z4507" i="1"/>
  <c r="Z4499" i="1"/>
  <c r="Z4491" i="1"/>
  <c r="Z4483" i="1"/>
  <c r="Z4475" i="1"/>
  <c r="Z4467" i="1"/>
  <c r="Z4459" i="1"/>
  <c r="Z4451" i="1"/>
  <c r="Z4443" i="1"/>
  <c r="Z4435" i="1"/>
  <c r="Z4427" i="1"/>
  <c r="Z4419" i="1"/>
  <c r="Z4411" i="1"/>
  <c r="Z4403" i="1"/>
  <c r="Z4395" i="1"/>
  <c r="Z4387" i="1"/>
  <c r="Z4379" i="1"/>
  <c r="Z4371" i="1"/>
  <c r="Z4363" i="1"/>
  <c r="Z4355" i="1"/>
  <c r="Z4347" i="1"/>
  <c r="Z4339" i="1"/>
  <c r="Z4331" i="1"/>
  <c r="Z4323" i="1"/>
  <c r="Z4315" i="1"/>
  <c r="Z4307" i="1"/>
  <c r="Z4299" i="1"/>
  <c r="Z4291" i="1"/>
  <c r="Z4283" i="1"/>
  <c r="Z4275" i="1"/>
  <c r="Z4267" i="1"/>
  <c r="Z4259" i="1"/>
  <c r="Z4251" i="1"/>
  <c r="Z4243" i="1"/>
  <c r="Z4235" i="1"/>
  <c r="Z4227" i="1"/>
  <c r="Z4219" i="1"/>
  <c r="Z4211" i="1"/>
  <c r="Z4203" i="1"/>
  <c r="Z4195" i="1"/>
  <c r="Z4187" i="1"/>
  <c r="Z4179" i="1"/>
  <c r="Z4171" i="1"/>
  <c r="Z4163" i="1"/>
  <c r="Z4155" i="1"/>
  <c r="Z4147" i="1"/>
  <c r="Z4139" i="1"/>
  <c r="Z4131" i="1"/>
  <c r="Z4123" i="1"/>
  <c r="Z4115" i="1"/>
  <c r="Z4107" i="1"/>
  <c r="Z4099" i="1"/>
  <c r="Z4091" i="1"/>
  <c r="Z4083" i="1"/>
  <c r="Z4075" i="1"/>
  <c r="Z4067" i="1"/>
  <c r="Z4059" i="1"/>
  <c r="Z4051" i="1"/>
  <c r="Z4043" i="1"/>
  <c r="Z4035" i="1"/>
  <c r="Z4027" i="1"/>
  <c r="Z4019" i="1"/>
  <c r="Z4011" i="1"/>
  <c r="Z4003" i="1"/>
  <c r="Z3995" i="1"/>
  <c r="Z3987" i="1"/>
  <c r="Z3979" i="1"/>
  <c r="Z3971" i="1"/>
  <c r="Z3963" i="1"/>
  <c r="Z3955" i="1"/>
  <c r="Z3947" i="1"/>
  <c r="Z3939" i="1"/>
  <c r="Z3931" i="1"/>
  <c r="Z3923" i="1"/>
  <c r="Z3915" i="1"/>
  <c r="Z3907" i="1"/>
  <c r="Z3899" i="1"/>
  <c r="Z3891" i="1"/>
  <c r="Z3883" i="1"/>
  <c r="Z3875" i="1"/>
  <c r="Z3867" i="1"/>
  <c r="Z3859" i="1"/>
  <c r="Z3851" i="1"/>
  <c r="Z3843" i="1"/>
  <c r="Z3835" i="1"/>
  <c r="Z3827" i="1"/>
  <c r="Z3819" i="1"/>
  <c r="Z3811" i="1"/>
  <c r="Z3803" i="1"/>
  <c r="Z3795" i="1"/>
  <c r="Z3787" i="1"/>
  <c r="Z3779" i="1"/>
  <c r="Z3771" i="1"/>
  <c r="Z3763" i="1"/>
  <c r="Z3755" i="1"/>
  <c r="Z3747" i="1"/>
  <c r="Z3739" i="1"/>
  <c r="Z3731" i="1"/>
  <c r="Z3723" i="1"/>
  <c r="Z3715" i="1"/>
  <c r="Z3707" i="1"/>
  <c r="Z3699" i="1"/>
  <c r="Z3691" i="1"/>
  <c r="Z3683" i="1"/>
  <c r="Z3675" i="1"/>
  <c r="Z3667" i="1"/>
  <c r="Z3659" i="1"/>
  <c r="Z3651" i="1"/>
  <c r="Z3643" i="1"/>
  <c r="Z3635" i="1"/>
  <c r="Z3627" i="1"/>
  <c r="Z3619" i="1"/>
  <c r="Z3611" i="1"/>
  <c r="Z3603" i="1"/>
  <c r="Z3595" i="1"/>
  <c r="Z3587" i="1"/>
  <c r="Z3579" i="1"/>
  <c r="Z3571" i="1"/>
  <c r="Z3563" i="1"/>
  <c r="Z3555" i="1"/>
  <c r="Z3547" i="1"/>
  <c r="Z3539" i="1"/>
  <c r="Z3531" i="1"/>
  <c r="Z3523" i="1"/>
  <c r="Z3515" i="1"/>
  <c r="Z3507" i="1"/>
  <c r="Z3499" i="1"/>
  <c r="Z3491" i="1"/>
  <c r="Z3483" i="1"/>
  <c r="Z3475" i="1"/>
  <c r="Z3467" i="1"/>
  <c r="Z3459" i="1"/>
  <c r="Z3451" i="1"/>
  <c r="Z3443" i="1"/>
  <c r="Z3435" i="1"/>
  <c r="Z3427" i="1"/>
  <c r="Z3419" i="1"/>
  <c r="Z3411" i="1"/>
  <c r="Z3403" i="1"/>
  <c r="Z3395" i="1"/>
  <c r="Z3387" i="1"/>
  <c r="Z3379" i="1"/>
  <c r="Z3371" i="1"/>
  <c r="Z3363" i="1"/>
  <c r="Z3355" i="1"/>
  <c r="Z3347" i="1"/>
  <c r="Z3339" i="1"/>
  <c r="Z3331" i="1"/>
  <c r="Z3323" i="1"/>
  <c r="Z3315" i="1"/>
  <c r="Z3307" i="1"/>
  <c r="Z3299" i="1"/>
  <c r="Z3291" i="1"/>
  <c r="Z3283" i="1"/>
  <c r="Z3275" i="1"/>
  <c r="Z3267" i="1"/>
  <c r="Z3259" i="1"/>
  <c r="Z3251" i="1"/>
  <c r="Z3243" i="1"/>
  <c r="Z3235" i="1"/>
  <c r="Z3227" i="1"/>
  <c r="Z3219" i="1"/>
  <c r="Z3211" i="1"/>
  <c r="Z3203" i="1"/>
  <c r="Z3195" i="1"/>
  <c r="Z3187" i="1"/>
  <c r="Z3179" i="1"/>
  <c r="Z3171" i="1"/>
  <c r="Z3163" i="1"/>
  <c r="Z3155" i="1"/>
  <c r="Z3147" i="1"/>
  <c r="Z3139" i="1"/>
  <c r="Z3131" i="1"/>
  <c r="Z3123" i="1"/>
  <c r="Z3115" i="1"/>
  <c r="Z3107" i="1"/>
  <c r="Z3099" i="1"/>
  <c r="Z3091" i="1"/>
  <c r="Z3083" i="1"/>
  <c r="Z3075" i="1"/>
  <c r="Z3067" i="1"/>
  <c r="Z3059" i="1"/>
  <c r="Z3051" i="1"/>
  <c r="Z3043" i="1"/>
  <c r="Z3035" i="1"/>
  <c r="Z3027" i="1"/>
  <c r="Z3019" i="1"/>
  <c r="Z3011" i="1"/>
  <c r="Z3003" i="1"/>
  <c r="Z2995" i="1"/>
  <c r="Z2987" i="1"/>
  <c r="Z2979" i="1"/>
  <c r="Z2971" i="1"/>
  <c r="Z2963" i="1"/>
  <c r="Z2955" i="1"/>
  <c r="Z2947" i="1"/>
  <c r="Z2939" i="1"/>
  <c r="Z2931" i="1"/>
  <c r="Z2923" i="1"/>
  <c r="Z2915" i="1"/>
  <c r="Z2907" i="1"/>
  <c r="Z2899" i="1"/>
  <c r="Z2891" i="1"/>
  <c r="Z2883" i="1"/>
  <c r="Z2875" i="1"/>
  <c r="Z2867" i="1"/>
  <c r="Z2859" i="1"/>
  <c r="Z2851" i="1"/>
  <c r="Z2843" i="1"/>
  <c r="Z2835" i="1"/>
  <c r="Z2827" i="1"/>
  <c r="Z2819" i="1"/>
  <c r="Z2811" i="1"/>
  <c r="Z2803" i="1"/>
  <c r="Z2795" i="1"/>
  <c r="Z2787" i="1"/>
  <c r="Z2779" i="1"/>
  <c r="Z2771" i="1"/>
  <c r="Z2763" i="1"/>
  <c r="Z2755" i="1"/>
  <c r="Z2747" i="1"/>
  <c r="Z2739" i="1"/>
  <c r="Z2731" i="1"/>
  <c r="Z2723" i="1"/>
  <c r="Z2715" i="1"/>
  <c r="Z2707" i="1"/>
  <c r="Z2699" i="1"/>
  <c r="Z2691" i="1"/>
  <c r="Z2683" i="1"/>
  <c r="Z2675" i="1"/>
  <c r="Z2667" i="1"/>
  <c r="Z2659" i="1"/>
  <c r="Z2651" i="1"/>
  <c r="Z2643" i="1"/>
  <c r="Z2635" i="1"/>
  <c r="Z2627" i="1"/>
  <c r="Z2619" i="1"/>
  <c r="Z2611" i="1"/>
  <c r="Z2603" i="1"/>
  <c r="Z2595" i="1"/>
  <c r="Z2587" i="1"/>
  <c r="Z2579" i="1"/>
  <c r="Z2571" i="1"/>
  <c r="Z2563" i="1"/>
  <c r="Z2555" i="1"/>
  <c r="Z2547" i="1"/>
  <c r="Z2539" i="1"/>
  <c r="Z2531" i="1"/>
  <c r="Z2523" i="1"/>
  <c r="Z2515" i="1"/>
  <c r="Z2507" i="1"/>
  <c r="Z2499" i="1"/>
  <c r="Z2491" i="1"/>
  <c r="Z2483" i="1"/>
  <c r="Z2475" i="1"/>
  <c r="Z2467" i="1"/>
  <c r="Z2459" i="1"/>
  <c r="Z2451" i="1"/>
  <c r="Z2443" i="1"/>
  <c r="Z2435" i="1"/>
  <c r="Z2427" i="1"/>
  <c r="Z2419" i="1"/>
  <c r="Z2411" i="1"/>
  <c r="Z2403" i="1"/>
  <c r="Z2395" i="1"/>
  <c r="Z2387" i="1"/>
  <c r="Z2379" i="1"/>
  <c r="Z2371" i="1"/>
  <c r="Z2363" i="1"/>
  <c r="Z2355" i="1"/>
  <c r="Z2347" i="1"/>
  <c r="Z2339" i="1"/>
  <c r="Z2331" i="1"/>
  <c r="Z2323" i="1"/>
  <c r="Z2315" i="1"/>
  <c r="Z2307" i="1"/>
  <c r="Z2299" i="1"/>
  <c r="Z2291" i="1"/>
  <c r="Z2283" i="1"/>
  <c r="Z2275" i="1"/>
  <c r="Z2267" i="1"/>
  <c r="Z2259" i="1"/>
  <c r="Z2251" i="1"/>
  <c r="Z2243" i="1"/>
  <c r="Z2235" i="1"/>
  <c r="Z2227" i="1"/>
  <c r="Z2219" i="1"/>
  <c r="Z2211" i="1"/>
  <c r="Z2203" i="1"/>
  <c r="Z2195" i="1"/>
  <c r="Z2187" i="1"/>
  <c r="Z2179" i="1"/>
  <c r="Z2171" i="1"/>
  <c r="Z2163" i="1"/>
  <c r="Z2155" i="1"/>
  <c r="Z2147" i="1"/>
  <c r="Z2139" i="1"/>
  <c r="Z2131" i="1"/>
  <c r="Z2123" i="1"/>
  <c r="Z2115" i="1"/>
  <c r="Z2107" i="1"/>
  <c r="Z2099" i="1"/>
  <c r="Z2091" i="1"/>
  <c r="Z2083" i="1"/>
  <c r="Z2075" i="1"/>
  <c r="Z2067" i="1"/>
  <c r="Z2059" i="1"/>
  <c r="Z2051" i="1"/>
  <c r="Z2043" i="1"/>
  <c r="Z2035" i="1"/>
  <c r="Z2027" i="1"/>
  <c r="Z2019" i="1"/>
  <c r="Z2011" i="1"/>
  <c r="Z2003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9" i="1"/>
  <c r="Z1851" i="1"/>
  <c r="Z1843" i="1"/>
  <c r="Z1835" i="1"/>
  <c r="Z1827" i="1"/>
  <c r="Z1819" i="1"/>
  <c r="Z1811" i="1"/>
  <c r="Z1803" i="1"/>
  <c r="Z1795" i="1"/>
  <c r="Z1787" i="1"/>
  <c r="Z1779" i="1"/>
  <c r="Z1771" i="1"/>
  <c r="Z1763" i="1"/>
  <c r="Z1755" i="1"/>
  <c r="Z1747" i="1"/>
  <c r="Z1739" i="1"/>
  <c r="Z1731" i="1"/>
  <c r="Z1723" i="1"/>
  <c r="Z1715" i="1"/>
  <c r="Z1707" i="1"/>
  <c r="Z1699" i="1"/>
  <c r="Z1691" i="1"/>
  <c r="Z1683" i="1"/>
  <c r="Z1675" i="1"/>
  <c r="Z1667" i="1"/>
  <c r="Z1659" i="1"/>
  <c r="Z1651" i="1"/>
  <c r="Z1643" i="1"/>
  <c r="Z1635" i="1"/>
  <c r="Z1627" i="1"/>
  <c r="Z1619" i="1"/>
  <c r="Z1611" i="1"/>
  <c r="Z1603" i="1"/>
  <c r="Z1595" i="1"/>
  <c r="Z1587" i="1"/>
  <c r="Z1579" i="1"/>
  <c r="Z1571" i="1"/>
  <c r="Z1563" i="1"/>
  <c r="Z1555" i="1"/>
  <c r="Z1547" i="1"/>
  <c r="Z1539" i="1"/>
  <c r="Z1531" i="1"/>
  <c r="Z1523" i="1"/>
  <c r="Z1515" i="1"/>
  <c r="Z1507" i="1"/>
  <c r="Z1499" i="1"/>
  <c r="Z1491" i="1"/>
  <c r="Z1483" i="1"/>
  <c r="Z1475" i="1"/>
  <c r="Z1467" i="1"/>
  <c r="Z1459" i="1"/>
  <c r="Z1451" i="1"/>
  <c r="Z1443" i="1"/>
  <c r="Z1435" i="1"/>
  <c r="Z1427" i="1"/>
  <c r="Z1419" i="1"/>
  <c r="Z1411" i="1"/>
  <c r="Z1403" i="1"/>
  <c r="Z1395" i="1"/>
  <c r="Z1387" i="1"/>
  <c r="Z1379" i="1"/>
  <c r="Z1371" i="1"/>
  <c r="Z1363" i="1"/>
  <c r="Z1355" i="1"/>
  <c r="Z1347" i="1"/>
  <c r="Z1339" i="1"/>
  <c r="Z1331" i="1"/>
  <c r="Z1323" i="1"/>
  <c r="Z1315" i="1"/>
  <c r="Z1307" i="1"/>
  <c r="Z1299" i="1"/>
  <c r="Z1291" i="1"/>
  <c r="Z1283" i="1"/>
  <c r="Z1275" i="1"/>
  <c r="Z1267" i="1"/>
  <c r="Z1259" i="1"/>
  <c r="Z1251" i="1"/>
  <c r="Z1243" i="1"/>
  <c r="Z1235" i="1"/>
  <c r="Z1227" i="1"/>
  <c r="Z1219" i="1"/>
  <c r="Z1211" i="1"/>
  <c r="Z1203" i="1"/>
  <c r="Z1195" i="1"/>
  <c r="Z1187" i="1"/>
  <c r="Z1179" i="1"/>
  <c r="Z1171" i="1"/>
  <c r="Z1163" i="1"/>
  <c r="Z1155" i="1"/>
  <c r="Z1147" i="1"/>
  <c r="Z1139" i="1"/>
  <c r="Z1131" i="1"/>
  <c r="Z1123" i="1"/>
  <c r="Z1115" i="1"/>
  <c r="Z1107" i="1"/>
  <c r="Z1099" i="1"/>
  <c r="Z1091" i="1"/>
  <c r="Z1083" i="1"/>
  <c r="Z1075" i="1"/>
  <c r="Z1067" i="1"/>
  <c r="Z1059" i="1"/>
  <c r="Z1051" i="1"/>
  <c r="Z1043" i="1"/>
  <c r="Z1035" i="1"/>
  <c r="Z1027" i="1"/>
  <c r="Z1019" i="1"/>
  <c r="Z1011" i="1"/>
  <c r="Z1003" i="1"/>
  <c r="Z995" i="1"/>
  <c r="Z987" i="1"/>
  <c r="Z979" i="1"/>
  <c r="Z971" i="1"/>
  <c r="Z963" i="1"/>
  <c r="Z955" i="1"/>
  <c r="Z947" i="1"/>
  <c r="Z939" i="1"/>
  <c r="Z931" i="1"/>
  <c r="Z923" i="1"/>
  <c r="Z915" i="1"/>
  <c r="Z907" i="1"/>
  <c r="Z899" i="1"/>
  <c r="Z891" i="1"/>
  <c r="Z883" i="1"/>
  <c r="Z875" i="1"/>
  <c r="Z867" i="1"/>
  <c r="Z859" i="1"/>
  <c r="Z851" i="1"/>
  <c r="Z843" i="1"/>
  <c r="Z835" i="1"/>
  <c r="Z827" i="1"/>
  <c r="Z819" i="1"/>
  <c r="Z811" i="1"/>
  <c r="Z803" i="1"/>
  <c r="Z795" i="1"/>
  <c r="Z787" i="1"/>
  <c r="Z779" i="1"/>
  <c r="Z771" i="1"/>
  <c r="Z763" i="1"/>
  <c r="Z755" i="1"/>
  <c r="Z747" i="1"/>
  <c r="Z739" i="1"/>
  <c r="Z731" i="1"/>
  <c r="Z723" i="1"/>
  <c r="Z715" i="1"/>
  <c r="Z707" i="1"/>
  <c r="Z699" i="1"/>
  <c r="Z691" i="1"/>
  <c r="Z683" i="1"/>
  <c r="Z675" i="1"/>
  <c r="Z667" i="1"/>
  <c r="Z659" i="1"/>
  <c r="Z651" i="1"/>
  <c r="Z643" i="1"/>
  <c r="Z635" i="1"/>
  <c r="Z627" i="1"/>
  <c r="Z619" i="1"/>
  <c r="Z611" i="1"/>
  <c r="Z603" i="1"/>
  <c r="Z595" i="1"/>
  <c r="Z587" i="1"/>
  <c r="Z579" i="1"/>
  <c r="Z571" i="1"/>
  <c r="Z563" i="1"/>
  <c r="Z555" i="1"/>
  <c r="Z547" i="1"/>
  <c r="Z539" i="1"/>
  <c r="Z531" i="1"/>
  <c r="Z523" i="1"/>
  <c r="Z515" i="1"/>
  <c r="Z507" i="1"/>
  <c r="Z499" i="1"/>
  <c r="Z491" i="1"/>
  <c r="Z483" i="1"/>
  <c r="Z475" i="1"/>
  <c r="Z467" i="1"/>
  <c r="Z459" i="1"/>
  <c r="Z451" i="1"/>
  <c r="Z443" i="1"/>
  <c r="Z435" i="1"/>
  <c r="Z427" i="1"/>
  <c r="Z419" i="1"/>
  <c r="Z411" i="1"/>
  <c r="Z403" i="1"/>
  <c r="Z395" i="1"/>
  <c r="Z387" i="1"/>
  <c r="Z379" i="1"/>
  <c r="Z371" i="1"/>
  <c r="Z363" i="1"/>
  <c r="Z355" i="1"/>
  <c r="Z347" i="1"/>
  <c r="Z339" i="1"/>
  <c r="Z331" i="1"/>
  <c r="Z323" i="1"/>
  <c r="Z315" i="1"/>
  <c r="Z307" i="1"/>
  <c r="Z299" i="1"/>
  <c r="Z291" i="1"/>
  <c r="Z283" i="1"/>
  <c r="Z275" i="1"/>
  <c r="Z267" i="1"/>
  <c r="Z259" i="1"/>
  <c r="Z251" i="1"/>
  <c r="Z243" i="1"/>
  <c r="Z235" i="1"/>
  <c r="Z227" i="1"/>
  <c r="Z219" i="1"/>
  <c r="Z211" i="1"/>
  <c r="Z203" i="1"/>
  <c r="Z195" i="1"/>
  <c r="Z187" i="1"/>
  <c r="Z179" i="1"/>
  <c r="Z171" i="1"/>
  <c r="Z163" i="1"/>
  <c r="Z155" i="1"/>
  <c r="Z147" i="1"/>
  <c r="Z139" i="1"/>
  <c r="Z131" i="1"/>
  <c r="Z123" i="1"/>
  <c r="Z115" i="1"/>
  <c r="Z107" i="1"/>
  <c r="Z99" i="1"/>
  <c r="Z91" i="1"/>
  <c r="Z83" i="1"/>
  <c r="Z75" i="1"/>
  <c r="Z67" i="1"/>
  <c r="Z59" i="1"/>
  <c r="Z51" i="1"/>
  <c r="Z43" i="1"/>
  <c r="Z35" i="1"/>
  <c r="Z27" i="1"/>
  <c r="Z19" i="1"/>
  <c r="Z11" i="1"/>
  <c r="Z3" i="1"/>
  <c r="Z7260" i="1"/>
</calcChain>
</file>

<file path=xl/sharedStrings.xml><?xml version="1.0" encoding="utf-8"?>
<sst xmlns="http://schemas.openxmlformats.org/spreadsheetml/2006/main" count="119277" uniqueCount="14618">
  <si>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</si>
  <si>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</si>
  <si>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</si>
  <si>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</si>
  <si>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</si>
  <si>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</si>
  <si>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</si>
  <si>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</si>
  <si>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</si>
  <si>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</si>
  <si>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</si>
  <si>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</si>
  <si>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</si>
  <si>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Sum_Size_Weight</t>
  </si>
  <si>
    <t>If_Good_Quality</t>
  </si>
  <si>
    <t>Count_Negative_Weight</t>
  </si>
  <si>
    <t>Sum_High_Acidity</t>
  </si>
  <si>
    <t>Average_If_Ripe</t>
  </si>
  <si>
    <t>If_Weight_Or_Size</t>
  </si>
  <si>
    <t>Photo Editor &amp; Candy Camera &amp; Grid &amp; ScrapBook</t>
  </si>
  <si>
    <t>ART_AND_DESIGN</t>
  </si>
  <si>
    <t>19M</t>
  </si>
  <si>
    <t>10,000+</t>
  </si>
  <si>
    <t>Free</t>
  </si>
  <si>
    <t>0</t>
  </si>
  <si>
    <t>Everyone</t>
  </si>
  <si>
    <t>Art &amp; Design</t>
  </si>
  <si>
    <t>7-Jan-18</t>
  </si>
  <si>
    <t>1.0.0</t>
  </si>
  <si>
    <t>4.0.3 and up</t>
  </si>
  <si>
    <t>Coloring book moana</t>
  </si>
  <si>
    <t>14M</t>
  </si>
  <si>
    <t>500,000+</t>
  </si>
  <si>
    <t>Art &amp; Design;Pretend Play</t>
  </si>
  <si>
    <t>15-Jan-18</t>
  </si>
  <si>
    <t>2.0.0</t>
  </si>
  <si>
    <t>U Launcher Lite – FREE Live Cool Themes, Hide Apps</t>
  </si>
  <si>
    <t>8.7M</t>
  </si>
  <si>
    <t>5,000,000+</t>
  </si>
  <si>
    <t>1-Aug-18</t>
  </si>
  <si>
    <t>1.2.4</t>
  </si>
  <si>
    <t>Sketch - Draw &amp; Paint</t>
  </si>
  <si>
    <t>25M</t>
  </si>
  <si>
    <t>50,000,000+</t>
  </si>
  <si>
    <t>Teen</t>
  </si>
  <si>
    <t>8-Jun-18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</si>
  <si>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</si>
  <si>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</si>
  <si>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</si>
  <si>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</si>
  <si>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</si>
  <si>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</si>
  <si>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20-Jun-18</t>
  </si>
  <si>
    <t>1.1</t>
  </si>
  <si>
    <t>4.4 and up</t>
  </si>
  <si>
    <t>Paper flowers instructions</t>
  </si>
  <si>
    <t>5.6M</t>
  </si>
  <si>
    <t>50,000+</t>
  </si>
  <si>
    <t>26-Mar-17</t>
  </si>
  <si>
    <t>1</t>
  </si>
  <si>
    <t>2.3 and up</t>
  </si>
  <si>
    <t>Smoke Effect Photo Maker - Smoke Editor</t>
  </si>
  <si>
    <t>26-Apr-18</t>
  </si>
  <si>
    <t>Infinite Painter</t>
  </si>
  <si>
    <t>29M</t>
  </si>
  <si>
    <t>1,000,000+</t>
  </si>
  <si>
    <t>14-Jun-18</t>
  </si>
  <si>
    <t>6.1.61.1</t>
  </si>
  <si>
    <t>Garden Coloring Book</t>
  </si>
  <si>
    <t>33M</t>
  </si>
  <si>
    <t>20-Sep-17</t>
  </si>
  <si>
    <t>2.9.2</t>
  </si>
  <si>
    <t>3.0 and up</t>
  </si>
  <si>
    <t>Kids Paint Free - Drawing Fun</t>
  </si>
  <si>
    <t>3.1M</t>
  </si>
  <si>
    <t>3-Jul-18</t>
  </si>
  <si>
    <t>2.8</t>
  </si>
  <si>
    <t>Text on Photo - Fonteee</t>
  </si>
  <si>
    <t>28M</t>
  </si>
  <si>
    <t>27-Oct-17</t>
  </si>
  <si>
    <t>1.0.4</t>
  </si>
  <si>
    <t>4.1 and up</t>
  </si>
  <si>
    <t>Name Art Photo Editor - Focus n Filters</t>
  </si>
  <si>
    <t>12M</t>
  </si>
  <si>
    <t>31-Jul-18</t>
  </si>
  <si>
    <t>1.0.15</t>
  </si>
  <si>
    <t>4.0 and up</t>
  </si>
  <si>
    <t>Tattoo Name On My Photo Editor</t>
  </si>
  <si>
    <t>20M</t>
  </si>
  <si>
    <t>10,000,000+</t>
  </si>
  <si>
    <t>2-Apr-18</t>
  </si>
  <si>
    <t>3.8</t>
  </si>
  <si>
    <t>Mandala Coloring Book</t>
  </si>
  <si>
    <t>21M</t>
  </si>
  <si>
    <t>26-Jun-18</t>
  </si>
  <si>
    <t>3D Color Pixel by Number - Sandbox Art Coloring</t>
  </si>
  <si>
    <t>37M</t>
  </si>
  <si>
    <t>3-Aug-18</t>
  </si>
  <si>
    <t>1.2.3</t>
  </si>
  <si>
    <t>Learn To Draw Kawaii Characters</t>
  </si>
  <si>
    <t>2.7M</t>
  </si>
  <si>
    <t>5,000+</t>
  </si>
  <si>
    <t>6-Jun-18</t>
  </si>
  <si>
    <t>Photo Designer - Write your name with shapes</t>
  </si>
  <si>
    <t>5.5M</t>
  </si>
  <si>
    <t>3.1</t>
  </si>
  <si>
    <t>350 Diy Room Decor Ideas</t>
  </si>
  <si>
    <t>27</t>
  </si>
  <si>
    <t>17M</t>
  </si>
  <si>
    <t>7-Nov-17</t>
  </si>
  <si>
    <t>FlipaClip - Cartoon animation</t>
  </si>
  <si>
    <t>39M</t>
  </si>
  <si>
    <t>2.2.5</t>
  </si>
  <si>
    <t>ibis Paint X</t>
  </si>
  <si>
    <t>31M</t>
  </si>
  <si>
    <t>30-Jul-18</t>
  </si>
  <si>
    <t>5.5.4</t>
  </si>
  <si>
    <t>Logo Maker - Small Business</t>
  </si>
  <si>
    <t>20-Apr-18</t>
  </si>
  <si>
    <t>4</t>
  </si>
  <si>
    <t>Boys Photo Editor - Six Pack &amp; Men's Suit</t>
  </si>
  <si>
    <t>20-Mar-18</t>
  </si>
  <si>
    <t>Superheroes Wallpapers | 4K Backgrounds</t>
  </si>
  <si>
    <t>4.2M</t>
  </si>
  <si>
    <t>Everyone 10+</t>
  </si>
  <si>
    <t>12-Jul-18</t>
  </si>
  <si>
    <t>2.2.6.2</t>
  </si>
  <si>
    <t>Mcqueen Coloring pages</t>
  </si>
  <si>
    <t>7.0M</t>
  </si>
  <si>
    <t>Art &amp; Design;Action &amp; Adventure</t>
  </si>
  <si>
    <t>7-Mar-18</t>
  </si>
  <si>
    <t>HD Mickey Minnie Wallpapers</t>
  </si>
  <si>
    <t>23M</t>
  </si>
  <si>
    <t>7-Jul-18</t>
  </si>
  <si>
    <t>1.1.3</t>
  </si>
  <si>
    <t>Harley Quinn wallpapers HD</t>
  </si>
  <si>
    <t>6.0M</t>
  </si>
  <si>
    <t>25-Apr-18</t>
  </si>
  <si>
    <t>1.5</t>
  </si>
  <si>
    <t>Colorfit - Drawing &amp; Coloring</t>
  </si>
  <si>
    <t>11-Oct-17</t>
  </si>
  <si>
    <t>1.0.8</t>
  </si>
  <si>
    <t>Animated Photo Editor</t>
  </si>
  <si>
    <t>6.1M</t>
  </si>
  <si>
    <t>21-Mar-18</t>
  </si>
  <si>
    <t>1.03</t>
  </si>
  <si>
    <t>Pencil Sketch Drawing</t>
  </si>
  <si>
    <t>4.6M</t>
  </si>
  <si>
    <t>6</t>
  </si>
  <si>
    <t>Easy Realistic Drawing Tutorial</t>
  </si>
  <si>
    <t>22-Aug-17</t>
  </si>
  <si>
    <t>Pink Silver Bow Keyboard Theme</t>
  </si>
  <si>
    <t>9.2M</t>
  </si>
  <si>
    <t>6.7.12.2018</t>
  </si>
  <si>
    <t>Art Drawing Ideas</t>
  </si>
  <si>
    <t>5.2M</t>
  </si>
  <si>
    <t>31-May-18</t>
  </si>
  <si>
    <t>1.2</t>
  </si>
  <si>
    <t>Anime Manga Coloring Book</t>
  </si>
  <si>
    <t>11M</t>
  </si>
  <si>
    <t>19-Jul-18</t>
  </si>
  <si>
    <t>2.2</t>
  </si>
  <si>
    <t>Easy Origami Ideas</t>
  </si>
  <si>
    <t>6-Jan-18</t>
  </si>
  <si>
    <t>1.1.0</t>
  </si>
  <si>
    <t>I Creative Idea</t>
  </si>
  <si>
    <t>27-Apr-18</t>
  </si>
  <si>
    <t>1.6</t>
  </si>
  <si>
    <t>How to draw Ladybug and Cat Noir</t>
  </si>
  <si>
    <t>11-Jul-18</t>
  </si>
  <si>
    <t>2.1</t>
  </si>
  <si>
    <t>UNICORN - Color By Number &amp; Pixel Art Coloring</t>
  </si>
  <si>
    <t>24M</t>
  </si>
  <si>
    <t>2-Aug-18</t>
  </si>
  <si>
    <t>1.0.9</t>
  </si>
  <si>
    <t>Floor Plan Creator</t>
  </si>
  <si>
    <t>14-Jul-18</t>
  </si>
  <si>
    <t>2.3.3 and up</t>
  </si>
  <si>
    <t>PIP Camera - PIP Collage Maker</t>
  </si>
  <si>
    <t>29-Nov-17</t>
  </si>
  <si>
    <t>1.3</t>
  </si>
  <si>
    <t>How To Color Disney Princess - Coloring Pages</t>
  </si>
  <si>
    <t>9.4M</t>
  </si>
  <si>
    <t>31-Mar-18</t>
  </si>
  <si>
    <t>Drawing Clothes Fashion Ideas</t>
  </si>
  <si>
    <t>117</t>
  </si>
  <si>
    <t>15M</t>
  </si>
  <si>
    <t>20-Jul-18</t>
  </si>
  <si>
    <t>2.0.1</t>
  </si>
  <si>
    <t>Sad Poetry Photo Frames 2018</t>
  </si>
  <si>
    <t>10M</t>
  </si>
  <si>
    <t>Textgram - write on photos</t>
  </si>
  <si>
    <t>Paint Splash!</t>
  </si>
  <si>
    <t>1.2M</t>
  </si>
  <si>
    <t>15-Apr-18</t>
  </si>
  <si>
    <t>1.46</t>
  </si>
  <si>
    <t>Popsicle Sticks and Similar DIY Craft Ideas</t>
  </si>
  <si>
    <t>26</t>
  </si>
  <si>
    <t>3-Jan-18</t>
  </si>
  <si>
    <t>Canva: Poster, banner, card maker &amp; graphic design</t>
  </si>
  <si>
    <t>1.6.1</t>
  </si>
  <si>
    <t>Install images with music to make video without Net - 2018</t>
  </si>
  <si>
    <t>26M</t>
  </si>
  <si>
    <t>14-Nov-17</t>
  </si>
  <si>
    <t>Little Teddy Bear Colouring Book Game</t>
  </si>
  <si>
    <t>8.0M</t>
  </si>
  <si>
    <t>17-Dec-17</t>
  </si>
  <si>
    <t>How To Draw Food</t>
  </si>
  <si>
    <t>7.9M</t>
  </si>
  <si>
    <t>28-May-18</t>
  </si>
  <si>
    <t>Monster Truck Stunt 3D 2019</t>
  </si>
  <si>
    <t>AUTO_AND_VEHICLES</t>
  </si>
  <si>
    <t>Auto &amp; Vehicles</t>
  </si>
  <si>
    <t>10-May-18</t>
  </si>
  <si>
    <t>Real Tractor Farming</t>
  </si>
  <si>
    <t>56M</t>
  </si>
  <si>
    <t>26-Jul-18</t>
  </si>
  <si>
    <t>11</t>
  </si>
  <si>
    <t>Ultimate F1 Racing Championship</t>
  </si>
  <si>
    <t>57M</t>
  </si>
  <si>
    <t>3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</si>
  <si>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</si>
  <si>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</si>
  <si>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</si>
  <si>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</si>
  <si>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</si>
  <si>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18-Jul-18</t>
  </si>
  <si>
    <t>1.7.1</t>
  </si>
  <si>
    <t>Gas Prices (Germany only)</t>
  </si>
  <si>
    <t>29-Jul-18</t>
  </si>
  <si>
    <t>2.5.1</t>
  </si>
  <si>
    <t>Extreme Rally Championship</t>
  </si>
  <si>
    <t>54M</t>
  </si>
  <si>
    <t>Restart Navigator</t>
  </si>
  <si>
    <t>201k</t>
  </si>
  <si>
    <t>26-Aug-14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</si>
  <si>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</si>
  <si>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</si>
  <si>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</si>
  <si>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</si>
  <si>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</si>
  <si>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</si>
  <si>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</si>
  <si>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8-Jul-18</t>
  </si>
  <si>
    <t>1.9.1</t>
  </si>
  <si>
    <t>CDL Practice Test 2018 Edition</t>
  </si>
  <si>
    <t>1.7</t>
  </si>
  <si>
    <t>ezETC (ETC balance inquiry, meter trial, real-time traffic)</t>
  </si>
  <si>
    <t>8.6M</t>
  </si>
  <si>
    <t>28-Jul-18</t>
  </si>
  <si>
    <t>2.20 Build 02</t>
  </si>
  <si>
    <t>Free VIN Report for Used Cars</t>
  </si>
  <si>
    <t>2.4M</t>
  </si>
  <si>
    <t>12-Jun-18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</si>
  <si>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</si>
  <si>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</si>
  <si>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</si>
  <si>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</si>
  <si>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</si>
  <si>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</si>
  <si>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</si>
  <si>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14-Oct-16</t>
  </si>
  <si>
    <t>Ulysse Speedometer</t>
  </si>
  <si>
    <t>REPUVE</t>
  </si>
  <si>
    <t>25-May-18</t>
  </si>
  <si>
    <t>Used cars for sale - Trovit</t>
  </si>
  <si>
    <t>16-Jul-18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</si>
  <si>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</si>
  <si>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</si>
  <si>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</si>
  <si>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</si>
  <si>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</si>
  <si>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</si>
  <si>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</si>
  <si>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</si>
  <si>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</si>
  <si>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</si>
  <si>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</si>
  <si>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27-Jul-18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</si>
  <si>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</si>
  <si>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</si>
  <si>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</si>
  <si>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</si>
  <si>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</si>
  <si>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</si>
  <si>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</si>
  <si>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</si>
  <si>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4-Jul-18</t>
  </si>
  <si>
    <t>Best Car Wallpapers</t>
  </si>
  <si>
    <t>2.9M</t>
  </si>
  <si>
    <t>27-Mar-18</t>
  </si>
  <si>
    <t>Tickets + PDA 2018 Exam</t>
  </si>
  <si>
    <t>38M</t>
  </si>
  <si>
    <t>15-Jul-18</t>
  </si>
  <si>
    <t>8.31</t>
  </si>
  <si>
    <t>Pick Your Part Garage</t>
  </si>
  <si>
    <t>32M</t>
  </si>
  <si>
    <t>24-Jul-18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</si>
  <si>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</si>
  <si>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</si>
  <si>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</si>
  <si>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</si>
  <si>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</si>
  <si>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</si>
  <si>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</si>
  <si>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</si>
  <si>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23-Jul-18</t>
  </si>
  <si>
    <t>Used car search Goo net whole car Go to net</t>
  </si>
  <si>
    <t>18M</t>
  </si>
  <si>
    <t>3.20.1</t>
  </si>
  <si>
    <t>CarMax – Cars for Sale: Search Used Car Inventory</t>
  </si>
  <si>
    <t>4-Aug-18</t>
  </si>
  <si>
    <t>BEST CAR SOUNDS</t>
  </si>
  <si>
    <t>1.0.3</t>
  </si>
  <si>
    <t>RST - Sale of cars on the PCT</t>
  </si>
  <si>
    <t>250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</si>
  <si>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</si>
  <si>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</si>
  <si>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</si>
  <si>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</si>
  <si>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</si>
  <si>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</si>
  <si>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16-May-18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</si>
  <si>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</si>
  <si>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</si>
  <si>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</si>
  <si>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</si>
  <si>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</si>
  <si>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</si>
  <si>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</si>
  <si>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</si>
  <si>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2-Jun-18</t>
  </si>
  <si>
    <t>2.3.4</t>
  </si>
  <si>
    <t>Inquiry Fines and Debits of Vehicles</t>
  </si>
  <si>
    <t>2.2M</t>
  </si>
  <si>
    <t>Gas Station</t>
  </si>
  <si>
    <t>4.5M</t>
  </si>
  <si>
    <t>21-Apr-18</t>
  </si>
  <si>
    <t>2.17</t>
  </si>
  <si>
    <t>Hush - Beauty for Everyone</t>
  </si>
  <si>
    <t>BEAUTY</t>
  </si>
  <si>
    <t>Beauty</t>
  </si>
  <si>
    <t>6.10.1</t>
  </si>
  <si>
    <t>ipsy: Makeup, Beauty, and Tips</t>
  </si>
  <si>
    <t>9-Nov-17</t>
  </si>
  <si>
    <t>2.3.0</t>
  </si>
  <si>
    <t>Natural recipes for your beauty</t>
  </si>
  <si>
    <t>9.8M</t>
  </si>
  <si>
    <t>15-May-18</t>
  </si>
  <si>
    <t>BestCam Selfie-selfie, beauty camera, photo editor</t>
  </si>
  <si>
    <t>1.0.6</t>
  </si>
  <si>
    <t>Mirror - Zoom &amp; Exposure -</t>
  </si>
  <si>
    <t>24-Oct-16</t>
  </si>
  <si>
    <t>Beauty Selfie Camera</t>
  </si>
  <si>
    <t>52M</t>
  </si>
  <si>
    <t>28-Feb-18</t>
  </si>
  <si>
    <t>Hairstyles step by step</t>
  </si>
  <si>
    <t>25-Jul-18</t>
  </si>
  <si>
    <t>1.9</t>
  </si>
  <si>
    <t>Filters for Selfie</t>
  </si>
  <si>
    <t>Tie - Always be happy</t>
  </si>
  <si>
    <t>9.0M</t>
  </si>
  <si>
    <t>21-Jun-18</t>
  </si>
  <si>
    <t>Ulta Beauty</t>
  </si>
  <si>
    <t>5-Jun-18</t>
  </si>
  <si>
    <t>5.4</t>
  </si>
  <si>
    <t>Prom MakeUp Tutorial</t>
  </si>
  <si>
    <t>Selfie Camera</t>
  </si>
  <si>
    <t>12-Sep-17</t>
  </si>
  <si>
    <t>Sweet Selfie Beauty Camera</t>
  </si>
  <si>
    <t>Colors of white in Urdu</t>
  </si>
  <si>
    <t>36</t>
  </si>
  <si>
    <t>6.7M</t>
  </si>
  <si>
    <t>Selfie Camera Photo Editor &amp; Filter &amp; Sticker</t>
  </si>
  <si>
    <t>30M</t>
  </si>
  <si>
    <t>3.0.1</t>
  </si>
  <si>
    <t>Wrinkles and rejuvenation</t>
  </si>
  <si>
    <t>8</t>
  </si>
  <si>
    <t>Eyes Makeup Beauty Tips</t>
  </si>
  <si>
    <t>30</t>
  </si>
  <si>
    <t>9-Apr-18</t>
  </si>
  <si>
    <t>3.3.9</t>
  </si>
  <si>
    <t>Photo Editor 2018</t>
  </si>
  <si>
    <t>1-Mar-18</t>
  </si>
  <si>
    <t>Step By Step Eyes Makeup Tutorial</t>
  </si>
  <si>
    <t>5-Apr-18</t>
  </si>
  <si>
    <t>2.3.09</t>
  </si>
  <si>
    <t>Beauty Camera - Selfie Camera</t>
  </si>
  <si>
    <t>3-Aug-17</t>
  </si>
  <si>
    <t>Girls Hairstyles</t>
  </si>
  <si>
    <t>24-May-18</t>
  </si>
  <si>
    <t>Mirror Camera (Mirror + Selfie Camera)</t>
  </si>
  <si>
    <t>2.6M</t>
  </si>
  <si>
    <t>21-Nov-17</t>
  </si>
  <si>
    <t>1.4.2</t>
  </si>
  <si>
    <t>Beauty Tips - Beauty Tips in Sinhala</t>
  </si>
  <si>
    <t>18-Oct-17</t>
  </si>
  <si>
    <t>Haircut Tutorials/Haircut Videos</t>
  </si>
  <si>
    <t>7.1M</t>
  </si>
  <si>
    <t>29-May-18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</si>
  <si>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</si>
  <si>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</si>
  <si>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</si>
  <si>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</si>
  <si>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</si>
  <si>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</si>
  <si>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</si>
  <si>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14-May-18</t>
  </si>
  <si>
    <t>Skin Care and Natural Beauty</t>
  </si>
  <si>
    <t>7.4M</t>
  </si>
  <si>
    <t>17-Jul-18</t>
  </si>
  <si>
    <t>1.15</t>
  </si>
  <si>
    <t>Facial Wrinkle Reduction</t>
  </si>
  <si>
    <t>2-Jul-18</t>
  </si>
  <si>
    <t>Makeup Videos</t>
  </si>
  <si>
    <t>9</t>
  </si>
  <si>
    <t>7-Jun-18</t>
  </si>
  <si>
    <t>Secrets of beauty, youth and health</t>
  </si>
  <si>
    <t>Mature 17+</t>
  </si>
  <si>
    <t>8-Aug-17</t>
  </si>
  <si>
    <t>2</t>
  </si>
  <si>
    <t>Recipes and tips for losing weight</t>
  </si>
  <si>
    <t>11-Dec-17</t>
  </si>
  <si>
    <t>Discover Color</t>
  </si>
  <si>
    <t>6.4M</t>
  </si>
  <si>
    <t>Eyeliner step by step 2018</t>
  </si>
  <si>
    <t>18</t>
  </si>
  <si>
    <t>3.2M</t>
  </si>
  <si>
    <t>1-Jun-18</t>
  </si>
  <si>
    <t>1.2.13</t>
  </si>
  <si>
    <t>Dresses Ideas &amp; Fashions +3000</t>
  </si>
  <si>
    <t>8.2M</t>
  </si>
  <si>
    <t>1-Mar-17</t>
  </si>
  <si>
    <t>1.0.2.0</t>
  </si>
  <si>
    <t>1.6 and up</t>
  </si>
  <si>
    <t>Lady adviser (beauty, health)</t>
  </si>
  <si>
    <t>9.9M</t>
  </si>
  <si>
    <t>24-Jan-18</t>
  </si>
  <si>
    <t>Step By Step Hairstyles For Women</t>
  </si>
  <si>
    <t>3.1.89</t>
  </si>
  <si>
    <t>Rainbow Camera</t>
  </si>
  <si>
    <t>2.2.0</t>
  </si>
  <si>
    <t>Methods of teeth whitening</t>
  </si>
  <si>
    <t>7-Aug-17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</si>
  <si>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</si>
  <si>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</si>
  <si>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</si>
  <si>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</si>
  <si>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</si>
  <si>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</si>
  <si>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</si>
  <si>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</si>
  <si>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</si>
  <si>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</si>
  <si>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</si>
  <si>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31-Jul-17</t>
  </si>
  <si>
    <t>Wikipedia</t>
  </si>
  <si>
    <t>Amazon Kindle</t>
  </si>
  <si>
    <t>Cool Reader</t>
  </si>
  <si>
    <t>17-Jul-15</t>
  </si>
  <si>
    <t>1.5 and up</t>
  </si>
  <si>
    <t>Dictionary - Merriam-Webster</t>
  </si>
  <si>
    <t>18-May-18</t>
  </si>
  <si>
    <t>NOOK: Read eBooks &amp; Magazines</t>
  </si>
  <si>
    <t>Free Panda Radio Music</t>
  </si>
  <si>
    <t>Book store</t>
  </si>
  <si>
    <t>3.2.1</t>
  </si>
  <si>
    <t>FBReader: Favorite Book Reader</t>
  </si>
  <si>
    <t>28-Jun-18</t>
  </si>
  <si>
    <t>English Grammar Complete Handbook</t>
  </si>
  <si>
    <t>21-Jan-18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</si>
  <si>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</si>
  <si>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</si>
  <si>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</si>
  <si>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</si>
  <si>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</si>
  <si>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</si>
  <si>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</si>
  <si>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27-May-18</t>
  </si>
  <si>
    <t>1.91180527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</si>
  <si>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</si>
  <si>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</si>
  <si>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</si>
  <si>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</si>
  <si>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</si>
  <si>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</si>
  <si>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</si>
  <si>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</si>
  <si>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</si>
  <si>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</si>
  <si>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</si>
  <si>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17-May-18</t>
  </si>
  <si>
    <t>15</t>
  </si>
  <si>
    <t>ReadEra – free ebook reader</t>
  </si>
  <si>
    <t>18.05.31+530</t>
  </si>
  <si>
    <t>NOOK App for NOOK Devices</t>
  </si>
  <si>
    <t>Anonymous caller detection</t>
  </si>
  <si>
    <t>13-Jul-18</t>
  </si>
  <si>
    <t>Ebook Reader</t>
  </si>
  <si>
    <t>25-Jun-18</t>
  </si>
  <si>
    <t>5.0.6</t>
  </si>
  <si>
    <t>Litnet - E-books</t>
  </si>
  <si>
    <t>Read books online</t>
  </si>
  <si>
    <t>29-Jun-18</t>
  </si>
  <si>
    <t>3.12</t>
  </si>
  <si>
    <t>English to Urdu Dictionary</t>
  </si>
  <si>
    <t>23-Nov-17</t>
  </si>
  <si>
    <t>eBoox: book reader fb2 epub zip</t>
  </si>
  <si>
    <t>1.28</t>
  </si>
  <si>
    <t>English Persian Dictionary</t>
  </si>
  <si>
    <t>73M</t>
  </si>
  <si>
    <t>6.0.8</t>
  </si>
  <si>
    <t>Flybook</t>
  </si>
  <si>
    <t>16-Oct-14</t>
  </si>
  <si>
    <t>2.1 and up</t>
  </si>
  <si>
    <t>All Maths Formulas</t>
  </si>
  <si>
    <t>6.8M</t>
  </si>
  <si>
    <t>Ancestry</t>
  </si>
  <si>
    <t>HTC Help</t>
  </si>
  <si>
    <t>28-Aug-17</t>
  </si>
  <si>
    <t>9.00.950462</t>
  </si>
  <si>
    <t>7.0 and up</t>
  </si>
  <si>
    <t>English translation from Bengali</t>
  </si>
  <si>
    <t>14</t>
  </si>
  <si>
    <t>Pdf Book Download - Read Pdf Book</t>
  </si>
  <si>
    <t>3.5M</t>
  </si>
  <si>
    <t>Free Book Reader</t>
  </si>
  <si>
    <t>4.0M</t>
  </si>
  <si>
    <t>20-Aug-16</t>
  </si>
  <si>
    <t>3.05</t>
  </si>
  <si>
    <t>eBoox new: Reader for fb2 epub zip books</t>
  </si>
  <si>
    <t>Only 30 days in English, the guideline is guaranteed</t>
  </si>
  <si>
    <t>2.3M</t>
  </si>
  <si>
    <t>16-Jun-18</t>
  </si>
  <si>
    <t>Moon+ Reader</t>
  </si>
  <si>
    <t>1-May-18</t>
  </si>
  <si>
    <t>SH-02J Owner's Manual (Android 8.0)</t>
  </si>
  <si>
    <t>7.2M</t>
  </si>
  <si>
    <t>15-Jun-18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</si>
  <si>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</si>
  <si>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</si>
  <si>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</si>
  <si>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</si>
  <si>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</si>
  <si>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</si>
  <si>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</si>
  <si>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</si>
  <si>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15-Feb-18</t>
  </si>
  <si>
    <t>3.1.7.9</t>
  </si>
  <si>
    <t>URBANO V 02 instruction manual</t>
  </si>
  <si>
    <t>7.3M</t>
  </si>
  <si>
    <t>7-Aug-15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</si>
  <si>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</si>
  <si>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</si>
  <si>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</si>
  <si>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</si>
  <si>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</si>
  <si>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</si>
  <si>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</si>
  <si>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21-May-18</t>
  </si>
  <si>
    <t>Uber Driver</t>
  </si>
  <si>
    <t>ADP Mobile Solutions</t>
  </si>
  <si>
    <t>3.4.2</t>
  </si>
  <si>
    <t>Snag - Jobs Hiring Now</t>
  </si>
  <si>
    <t>4-May-18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</si>
  <si>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</si>
  <si>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</si>
  <si>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</si>
  <si>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</si>
  <si>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</si>
  <si>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</si>
  <si>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</si>
  <si>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</si>
  <si>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</si>
  <si>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</si>
  <si>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</si>
  <si>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</si>
  <si>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</si>
  <si>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</si>
  <si>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</si>
  <si>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</si>
  <si>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</si>
  <si>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13-Apr-16</t>
  </si>
  <si>
    <t>Facebook Pages Manager</t>
  </si>
  <si>
    <t>OfficeSuite Pro + PDF (Trial)</t>
  </si>
  <si>
    <t>9-Jul-18</t>
  </si>
  <si>
    <t>My Space - Employment Center</t>
  </si>
  <si>
    <t>4.3 and up</t>
  </si>
  <si>
    <t>Box</t>
  </si>
  <si>
    <t>Polaris Office for LG</t>
  </si>
  <si>
    <t>55M</t>
  </si>
  <si>
    <t>8-Feb-18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</si>
  <si>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</si>
  <si>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</si>
  <si>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</si>
  <si>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</si>
  <si>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</si>
  <si>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</si>
  <si>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</si>
  <si>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11-Sep-15</t>
  </si>
  <si>
    <t>3.0.1.11 (Build 311)</t>
  </si>
  <si>
    <t>Kariyer.net</t>
  </si>
  <si>
    <t>5.1.5</t>
  </si>
  <si>
    <t>SEEK Job Search</t>
  </si>
  <si>
    <t>Become a Job - Find a job or advertise</t>
  </si>
  <si>
    <t>10-Jul-18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</si>
  <si>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</si>
  <si>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</si>
  <si>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</si>
  <si>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</si>
  <si>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</si>
  <si>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</si>
  <si>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</si>
  <si>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</si>
  <si>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</si>
  <si>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</si>
  <si>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</si>
  <si>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</si>
  <si>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</si>
  <si>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</si>
  <si>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</si>
  <si>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</si>
  <si>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</si>
  <si>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</si>
  <si>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</si>
  <si>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26-Feb-18</t>
  </si>
  <si>
    <t>sABN</t>
  </si>
  <si>
    <t>1.5M</t>
  </si>
  <si>
    <t>26-Mar-18</t>
  </si>
  <si>
    <t>4.9</t>
  </si>
  <si>
    <t>ATI Cargoes and Transportation</t>
  </si>
  <si>
    <t>7.5M</t>
  </si>
  <si>
    <t>0.9.4</t>
  </si>
  <si>
    <t>Secure Folder</t>
  </si>
  <si>
    <t>31-Jan-18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</si>
  <si>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</si>
  <si>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</si>
  <si>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</si>
  <si>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</si>
  <si>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</si>
  <si>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</si>
  <si>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</si>
  <si>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30-May-17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</si>
  <si>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</si>
  <si>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</si>
  <si>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</si>
  <si>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</si>
  <si>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</si>
  <si>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</si>
  <si>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</si>
  <si>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 xml:space="preserve">$4.99 </t>
  </si>
  <si>
    <t>25-Mar-18</t>
  </si>
  <si>
    <t>1.5.2</t>
  </si>
  <si>
    <t>Tiny Scanner Pro: PDF Doc Scan</t>
  </si>
  <si>
    <t>11-Apr-17</t>
  </si>
  <si>
    <t>3.4.6</t>
  </si>
  <si>
    <t>Zenefits</t>
  </si>
  <si>
    <t>Google Ads</t>
  </si>
  <si>
    <t>1.12.0</t>
  </si>
  <si>
    <t>Slack</t>
  </si>
  <si>
    <t>FreshBooks Classic</t>
  </si>
  <si>
    <t>18-Apr-18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</si>
  <si>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</si>
  <si>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</si>
  <si>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</si>
  <si>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</si>
  <si>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</si>
  <si>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</si>
  <si>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</si>
  <si>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</si>
  <si>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</si>
  <si>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</si>
  <si>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</si>
  <si>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</si>
  <si>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</si>
  <si>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</si>
  <si>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</si>
  <si>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</si>
  <si>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</si>
  <si>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</si>
  <si>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13-Feb-18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</si>
  <si>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</si>
  <si>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</si>
  <si>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</si>
  <si>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</si>
  <si>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</si>
  <si>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</si>
  <si>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</si>
  <si>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</si>
  <si>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</si>
  <si>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</si>
  <si>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</si>
  <si>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</si>
  <si>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</si>
  <si>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</si>
  <si>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22-Mar-18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</si>
  <si>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</si>
  <si>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</si>
  <si>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</si>
  <si>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</si>
  <si>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</si>
  <si>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</si>
  <si>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</si>
  <si>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</si>
  <si>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</si>
  <si>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</si>
  <si>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</si>
  <si>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</si>
  <si>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</si>
  <si>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</si>
  <si>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</si>
  <si>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</si>
  <si>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</si>
  <si>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</si>
  <si>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</si>
  <si>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</si>
  <si>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</si>
  <si>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</si>
  <si>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</si>
  <si>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16-Nov-17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</si>
  <si>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</si>
  <si>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</si>
  <si>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</si>
  <si>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</si>
  <si>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</si>
  <si>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</si>
  <si>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</si>
  <si>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</si>
  <si>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</si>
  <si>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27-Dec-17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</si>
  <si>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</si>
  <si>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</si>
  <si>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</si>
  <si>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</si>
  <si>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</si>
  <si>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</si>
  <si>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</si>
  <si>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5-Mar-18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</si>
  <si>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</si>
  <si>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</si>
  <si>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</si>
  <si>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</si>
  <si>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</si>
  <si>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6-Jul-18</t>
  </si>
  <si>
    <t>2.3.1</t>
  </si>
  <si>
    <t>Emmanuella Funny Videos 2018</t>
  </si>
  <si>
    <t>23-May-18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</si>
  <si>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</si>
  <si>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</si>
  <si>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</si>
  <si>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</si>
  <si>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</si>
  <si>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</si>
  <si>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</si>
  <si>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</si>
  <si>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</si>
  <si>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</si>
  <si>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18-Dec-17</t>
  </si>
  <si>
    <t>Narrator's Voice</t>
  </si>
  <si>
    <t>5-Jul-18</t>
  </si>
  <si>
    <t>【Ranobbe complete free】 Novelba - Free app that you can read and write novels</t>
  </si>
  <si>
    <t>6.1.1</t>
  </si>
  <si>
    <t>Faustop Sounds</t>
  </si>
  <si>
    <t>40M</t>
  </si>
  <si>
    <t>26-May-18</t>
  </si>
  <si>
    <t>1.7.7</t>
  </si>
  <si>
    <t>Manga Mania - Best online manga reader</t>
  </si>
  <si>
    <t>5.0.12</t>
  </si>
  <si>
    <t>Manga AZ - Manga Comic Reader</t>
  </si>
  <si>
    <t>125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</si>
  <si>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</si>
  <si>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</si>
  <si>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</si>
  <si>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</si>
  <si>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</si>
  <si>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</si>
  <si>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</si>
  <si>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</si>
  <si>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</si>
  <si>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</si>
  <si>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</si>
  <si>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</si>
  <si>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</si>
  <si>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</si>
  <si>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</si>
  <si>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</si>
  <si>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</si>
  <si>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</si>
  <si>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</si>
  <si>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</si>
  <si>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</si>
  <si>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</si>
  <si>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</si>
  <si>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</si>
  <si>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</si>
  <si>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</si>
  <si>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</si>
  <si>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21-Jul-18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</si>
  <si>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</si>
  <si>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</si>
  <si>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</si>
  <si>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</si>
  <si>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</si>
  <si>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</si>
  <si>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</si>
  <si>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</si>
  <si>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</si>
  <si>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</si>
  <si>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</si>
  <si>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</si>
  <si>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</si>
  <si>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</si>
  <si>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</si>
  <si>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</si>
  <si>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</si>
  <si>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</si>
  <si>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</si>
  <si>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</si>
  <si>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</si>
  <si>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</si>
  <si>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19-Jun-18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</si>
  <si>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</si>
  <si>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</si>
  <si>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</si>
  <si>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</si>
  <si>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</si>
  <si>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</si>
  <si>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</si>
  <si>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</si>
  <si>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</si>
  <si>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</si>
  <si>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</si>
  <si>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</si>
  <si>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</si>
  <si>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</si>
  <si>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</si>
  <si>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</si>
  <si>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27-Oct-16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</si>
  <si>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</si>
  <si>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</si>
  <si>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</si>
  <si>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</si>
  <si>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</si>
  <si>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</si>
  <si>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</si>
  <si>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</si>
  <si>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</si>
  <si>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</si>
  <si>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</si>
  <si>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</si>
  <si>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</si>
  <si>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</si>
  <si>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</si>
  <si>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</si>
  <si>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</si>
  <si>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</si>
  <si>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</si>
  <si>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</si>
  <si>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</si>
  <si>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27-Jun-18</t>
  </si>
  <si>
    <t>GMX Mail</t>
  </si>
  <si>
    <t>Omlet Chat</t>
  </si>
  <si>
    <t>4-Nov-16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</si>
  <si>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</si>
  <si>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</si>
  <si>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</si>
  <si>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</si>
  <si>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</si>
  <si>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</si>
  <si>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</si>
  <si>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</si>
  <si>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</si>
  <si>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</si>
  <si>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</si>
  <si>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2-Sep-15</t>
  </si>
  <si>
    <t>0.1.100944346</t>
  </si>
  <si>
    <t>Talkatone: Free Texts, Calls &amp; Phone Number</t>
  </si>
  <si>
    <t>6.1</t>
  </si>
  <si>
    <t>Calls &amp; Text by Mo+</t>
  </si>
  <si>
    <t>19-Apr-18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</si>
  <si>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</si>
  <si>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</si>
  <si>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</si>
  <si>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</si>
  <si>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</si>
  <si>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</si>
  <si>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</si>
  <si>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</si>
  <si>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</si>
  <si>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</si>
  <si>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</si>
  <si>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</si>
  <si>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</si>
  <si>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</si>
  <si>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23-Jan-18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</si>
  <si>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</si>
  <si>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</si>
  <si>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</si>
  <si>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</si>
  <si>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</si>
  <si>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</si>
  <si>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</si>
  <si>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</si>
  <si>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</si>
  <si>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</si>
  <si>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</si>
  <si>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</si>
  <si>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</si>
  <si>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27-Aug-17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</si>
  <si>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</si>
  <si>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</si>
  <si>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</si>
  <si>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</si>
  <si>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</si>
  <si>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DU Browser—Browse fast &amp; fun</t>
  </si>
  <si>
    <t>1-Apr-16</t>
  </si>
  <si>
    <t>6.4.0.4</t>
  </si>
  <si>
    <t>Lightning Web Browser</t>
  </si>
  <si>
    <t>10-Jul-17</t>
  </si>
  <si>
    <t>4.5.1</t>
  </si>
  <si>
    <t>Web Browser</t>
  </si>
  <si>
    <t>2-Feb-15</t>
  </si>
  <si>
    <t>Puffin Browser Pro</t>
  </si>
  <si>
    <t xml:space="preserve">$3.99 </t>
  </si>
  <si>
    <t>Contacts+</t>
  </si>
  <si>
    <t>5.85.1</t>
  </si>
  <si>
    <t>ExDialer - Dialer &amp; Contacts</t>
  </si>
  <si>
    <t>5-Mar-17</t>
  </si>
  <si>
    <t>196</t>
  </si>
  <si>
    <t>PHONE for Google Voice &amp; GTalk</t>
  </si>
  <si>
    <t>3.0.7</t>
  </si>
  <si>
    <t>Safest Call Blocker</t>
  </si>
  <si>
    <t>5-Jan-18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</si>
  <si>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</si>
  <si>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</si>
  <si>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</si>
  <si>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</si>
  <si>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</si>
  <si>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</si>
  <si>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</si>
  <si>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</si>
  <si>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</si>
  <si>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</si>
  <si>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</si>
  <si>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4-Dec-17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</si>
  <si>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</si>
  <si>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</si>
  <si>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</si>
  <si>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</si>
  <si>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</si>
  <si>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</si>
  <si>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22-Jun-18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</si>
  <si>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</si>
  <si>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</si>
  <si>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</si>
  <si>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</si>
  <si>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</si>
  <si>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</si>
  <si>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</si>
  <si>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</si>
  <si>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</si>
  <si>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</si>
  <si>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</si>
  <si>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</si>
  <si>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7-Jun-16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</si>
  <si>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</si>
  <si>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</si>
  <si>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</si>
  <si>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</si>
  <si>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</si>
  <si>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</si>
  <si>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</si>
  <si>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</si>
  <si>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3-Apr-18</t>
  </si>
  <si>
    <t>5.0.9</t>
  </si>
  <si>
    <t>Newton Mail - Email App for Gmail, Outlook, IMAP</t>
  </si>
  <si>
    <t>9.8.376</t>
  </si>
  <si>
    <t>GO Notifier</t>
  </si>
  <si>
    <t>695k</t>
  </si>
  <si>
    <t>6-Jul-14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</si>
  <si>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</si>
  <si>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</si>
  <si>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</si>
  <si>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</si>
  <si>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</si>
  <si>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</si>
  <si>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</si>
  <si>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</si>
  <si>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</si>
  <si>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9-Aug-17</t>
  </si>
  <si>
    <t>2.3.17</t>
  </si>
  <si>
    <t>Vonage Mobile® Call Video Text</t>
  </si>
  <si>
    <t>28-Sep-16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</si>
  <si>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</si>
  <si>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</si>
  <si>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</si>
  <si>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</si>
  <si>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</si>
  <si>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</si>
  <si>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</si>
  <si>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</si>
  <si>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</si>
  <si>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 xml:space="preserve">$6.99 </t>
  </si>
  <si>
    <t>25-Oct-17</t>
  </si>
  <si>
    <t>Truth or Dare Pro</t>
  </si>
  <si>
    <t>50+</t>
  </si>
  <si>
    <t xml:space="preserve">$1.49 </t>
  </si>
  <si>
    <t>1-Sep-17</t>
  </si>
  <si>
    <t>Private Dating, Hide App- Blue for PrivacyHider</t>
  </si>
  <si>
    <t>18k</t>
  </si>
  <si>
    <t>100+</t>
  </si>
  <si>
    <t xml:space="preserve">$2.99 </t>
  </si>
  <si>
    <t>25-Jul-17</t>
  </si>
  <si>
    <t>Ad Blocker for SayHi</t>
  </si>
  <si>
    <t>AMBW Dating App: Asian Men Black Women Interracial</t>
  </si>
  <si>
    <t xml:space="preserve">$7.99 </t>
  </si>
  <si>
    <t>21-Jan-17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</si>
  <si>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</si>
  <si>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</si>
  <si>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</si>
  <si>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</si>
  <si>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</si>
  <si>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</si>
  <si>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</si>
  <si>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</si>
  <si>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</si>
  <si>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</si>
  <si>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</si>
  <si>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</si>
  <si>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</si>
  <si>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</si>
  <si>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</si>
  <si>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</si>
  <si>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</si>
  <si>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</si>
  <si>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</si>
  <si>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</si>
  <si>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</si>
  <si>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</si>
  <si>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</si>
  <si>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</si>
  <si>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</si>
  <si>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</si>
  <si>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</si>
  <si>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</si>
  <si>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</si>
  <si>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</si>
  <si>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</si>
  <si>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</si>
  <si>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27-Jan-17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</si>
  <si>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</si>
  <si>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</si>
  <si>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</si>
  <si>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</si>
  <si>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</si>
  <si>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</si>
  <si>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</si>
  <si>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</si>
  <si>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</si>
  <si>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</si>
  <si>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</si>
  <si>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</si>
  <si>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</si>
  <si>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</si>
  <si>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3-Feb-17</t>
  </si>
  <si>
    <t>1.6.5</t>
  </si>
  <si>
    <t>FastMeet: Chat, Dating, Love</t>
  </si>
  <si>
    <t>1.31.4</t>
  </si>
  <si>
    <t>Free Dating App - YoCutie - Flirt, Chat &amp; Meet</t>
  </si>
  <si>
    <t>1.23</t>
  </si>
  <si>
    <t>OurTime Dating for Singles 50+</t>
  </si>
  <si>
    <t>FarmersOnly Dating</t>
  </si>
  <si>
    <t>1.4M</t>
  </si>
  <si>
    <t>25-Feb-16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</si>
  <si>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</si>
  <si>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</si>
  <si>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</si>
  <si>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</si>
  <si>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</si>
  <si>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</si>
  <si>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</si>
  <si>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</si>
  <si>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</si>
  <si>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</si>
  <si>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</si>
  <si>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</si>
  <si>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</si>
  <si>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</si>
  <si>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13-Jun-18</t>
  </si>
  <si>
    <t>2.3.0.1781</t>
  </si>
  <si>
    <t>Sugar Mommas Dating And Single Search</t>
  </si>
  <si>
    <t>12-May-18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</si>
  <si>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</si>
  <si>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</si>
  <si>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</si>
  <si>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</si>
  <si>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</si>
  <si>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</si>
  <si>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8-Jan-17</t>
  </si>
  <si>
    <t>Sugar Daddy Dating App</t>
  </si>
  <si>
    <t>3.0.0</t>
  </si>
  <si>
    <t>Adult Dirty Emojis</t>
  </si>
  <si>
    <t>6-Nov-17</t>
  </si>
  <si>
    <t>Free Dating App - Meet Local Singles - Flirt Chat</t>
  </si>
  <si>
    <t>28-Dec-17</t>
  </si>
  <si>
    <t>Meet4U - Chat, Love, Singles!</t>
  </si>
  <si>
    <t>1.31.3</t>
  </si>
  <si>
    <t>SnpCupid Dating</t>
  </si>
  <si>
    <t>5.8M</t>
  </si>
  <si>
    <t>28-Jan-17</t>
  </si>
  <si>
    <t>1.6.6</t>
  </si>
  <si>
    <t>Chat Rooms, Avatars, Date - Galaxy</t>
  </si>
  <si>
    <t>Adult Dating - AdultFinder</t>
  </si>
  <si>
    <t>3.8M</t>
  </si>
  <si>
    <t>1-Feb-17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</si>
  <si>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</si>
  <si>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</si>
  <si>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</si>
  <si>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</si>
  <si>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</si>
  <si>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</si>
  <si>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</si>
  <si>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</si>
  <si>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29-Apr-18</t>
  </si>
  <si>
    <t>2.4.0</t>
  </si>
  <si>
    <t>Black White Interracial Dating - Interracial Match</t>
  </si>
  <si>
    <t>29-Mar-18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</si>
  <si>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</si>
  <si>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</si>
  <si>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</si>
  <si>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</si>
  <si>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</si>
  <si>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</si>
  <si>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</si>
  <si>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</si>
  <si>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</si>
  <si>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</si>
  <si>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</si>
  <si>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</si>
  <si>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</si>
  <si>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</si>
  <si>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</si>
  <si>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</si>
  <si>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</si>
  <si>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</si>
  <si>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</si>
  <si>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</si>
  <si>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</si>
  <si>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</si>
  <si>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</si>
  <si>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149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</si>
  <si>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</si>
  <si>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</si>
  <si>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</si>
  <si>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</si>
  <si>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</si>
  <si>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</si>
  <si>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</si>
  <si>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</si>
  <si>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</si>
  <si>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</si>
  <si>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</si>
  <si>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</si>
  <si>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</si>
  <si>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</si>
  <si>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</si>
  <si>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</si>
  <si>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</si>
  <si>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</si>
  <si>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</si>
  <si>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</si>
  <si>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</si>
  <si>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</si>
  <si>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</si>
  <si>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</si>
  <si>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</si>
  <si>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</si>
  <si>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</si>
  <si>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16-Feb-18</t>
  </si>
  <si>
    <t>4.4.1</t>
  </si>
  <si>
    <t>WannaMeet – Dating &amp; Chat App</t>
  </si>
  <si>
    <t>5.16.2</t>
  </si>
  <si>
    <t>Luxy Pro- Elite Dating Single</t>
  </si>
  <si>
    <t>7-Apr-18</t>
  </si>
  <si>
    <t>5.3.3.13289</t>
  </si>
  <si>
    <t>Dating Network</t>
  </si>
  <si>
    <t>Chatting - Free chat, random chat, boyfriend, girlfriend</t>
  </si>
  <si>
    <t>15-Jun-17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</si>
  <si>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</si>
  <si>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</si>
  <si>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</si>
  <si>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</si>
  <si>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</si>
  <si>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</si>
  <si>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</si>
  <si>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</si>
  <si>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</si>
  <si>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</si>
  <si>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</si>
  <si>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</si>
  <si>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</si>
  <si>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</si>
  <si>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</si>
  <si>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</si>
  <si>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</si>
  <si>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</si>
  <si>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</si>
  <si>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</t>
  </si>
  <si>
    <t>MouseMingle</t>
  </si>
  <si>
    <t>American Girls Mobile Numbers</t>
  </si>
  <si>
    <t>5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</si>
  <si>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</si>
  <si>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</si>
  <si>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</si>
  <si>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</si>
  <si>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</si>
  <si>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</si>
  <si>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</si>
  <si>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</si>
  <si>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</si>
  <si>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</si>
  <si>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</si>
  <si>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</si>
  <si>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</si>
  <si>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</si>
  <si>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</si>
  <si>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</si>
  <si>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</si>
  <si>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</si>
  <si>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</si>
  <si>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</si>
  <si>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</si>
  <si>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</si>
  <si>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</si>
  <si>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</si>
  <si>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</si>
  <si>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</si>
  <si>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</si>
  <si>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</si>
  <si>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</si>
  <si>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</si>
  <si>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</si>
  <si>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</si>
  <si>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</si>
  <si>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</si>
  <si>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</si>
  <si>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</si>
  <si>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</si>
  <si>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</si>
  <si>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</si>
  <si>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</si>
  <si>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</si>
  <si>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</si>
  <si>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</si>
  <si>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22-Jul-18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</si>
  <si>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</si>
  <si>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</si>
  <si>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</si>
  <si>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</si>
  <si>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</si>
  <si>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</si>
  <si>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</si>
  <si>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</si>
  <si>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</si>
  <si>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</si>
  <si>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</si>
  <si>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</si>
  <si>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</si>
  <si>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</si>
  <si>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</si>
  <si>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</si>
  <si>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</si>
  <si>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</si>
  <si>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</si>
  <si>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</si>
  <si>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</si>
  <si>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</si>
  <si>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</si>
  <si>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</si>
  <si>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</si>
  <si>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</si>
  <si>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</si>
  <si>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</si>
  <si>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</si>
  <si>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</si>
  <si>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</si>
  <si>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</si>
  <si>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</si>
  <si>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</si>
  <si>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</si>
  <si>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</si>
  <si>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</si>
  <si>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</si>
  <si>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</si>
  <si>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</si>
  <si>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</si>
  <si>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</si>
  <si>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</si>
  <si>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</si>
  <si>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</si>
  <si>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</si>
  <si>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</si>
  <si>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</si>
  <si>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</si>
  <si>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</si>
  <si>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</si>
  <si>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29-Dec-17</t>
  </si>
  <si>
    <t>Khan Academy</t>
  </si>
  <si>
    <t>5.0.0</t>
  </si>
  <si>
    <t>Learn English with Wlingua</t>
  </si>
  <si>
    <t>2-May-18</t>
  </si>
  <si>
    <t>1.94.9</t>
  </si>
  <si>
    <t>Ai La Trieu Phu - ALTP Free</t>
  </si>
  <si>
    <t>Princess Coloring Book</t>
  </si>
  <si>
    <t>Education;Creativity</t>
  </si>
  <si>
    <t>25-Feb-18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</si>
  <si>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</si>
  <si>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</si>
  <si>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</si>
  <si>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</si>
  <si>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</si>
  <si>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</si>
  <si>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</si>
  <si>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</si>
  <si>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</si>
  <si>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</si>
  <si>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</si>
  <si>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</si>
  <si>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</si>
  <si>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</si>
  <si>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23-Mar-18</t>
  </si>
  <si>
    <t>PBS KIDS Video</t>
  </si>
  <si>
    <t>Education;Music &amp; Video</t>
  </si>
  <si>
    <t>Dinosaurs Coloring Pages</t>
  </si>
  <si>
    <t>3-Feb-18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</si>
  <si>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</si>
  <si>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</si>
  <si>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</si>
  <si>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</si>
  <si>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</si>
  <si>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</si>
  <si>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</si>
  <si>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</si>
  <si>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19-Jan-17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</si>
  <si>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</si>
  <si>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</si>
  <si>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</si>
  <si>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</si>
  <si>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</si>
  <si>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26-Oct-17</t>
  </si>
  <si>
    <t>THAI DICT 2018</t>
  </si>
  <si>
    <t>Kanji test · Han search Kanji training (free version)</t>
  </si>
  <si>
    <t>17-Oct-17</t>
  </si>
  <si>
    <t>2.51.0</t>
  </si>
  <si>
    <t>Game for KIDS: KIDS match'em</t>
  </si>
  <si>
    <t>23-Oct-16</t>
  </si>
  <si>
    <t>Flippy Campus - Buy &amp; sell on campus at a discount</t>
  </si>
  <si>
    <t>9-Mar-18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</si>
  <si>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</si>
  <si>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</si>
  <si>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</si>
  <si>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</si>
  <si>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</si>
  <si>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</si>
  <si>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</si>
  <si>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28-Nov-17</t>
  </si>
  <si>
    <t>10</t>
  </si>
  <si>
    <t>English words application mikan</t>
  </si>
  <si>
    <t>Learn English for beginners</t>
  </si>
  <si>
    <t>28-Sep-17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</si>
  <si>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</si>
  <si>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</si>
  <si>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</si>
  <si>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</si>
  <si>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</si>
  <si>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</si>
  <si>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</si>
  <si>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</si>
  <si>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</si>
  <si>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</si>
  <si>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</si>
  <si>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</si>
  <si>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</si>
  <si>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</si>
  <si>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</si>
  <si>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</si>
  <si>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</si>
  <si>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</si>
  <si>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</si>
  <si>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16-Jan-17</t>
  </si>
  <si>
    <t>1.10.0</t>
  </si>
  <si>
    <t>Lynda - Online Training Videos</t>
  </si>
  <si>
    <t>Brilliant</t>
  </si>
  <si>
    <t>CppDroid - C/C++ IDE</t>
  </si>
  <si>
    <t>17-Aug-17</t>
  </si>
  <si>
    <t>Quiz&amp;Learn Python</t>
  </si>
  <si>
    <t>2.0M</t>
  </si>
  <si>
    <t>4-Jul-16</t>
  </si>
  <si>
    <t>1.3.0</t>
  </si>
  <si>
    <t>C++ Tutorials</t>
  </si>
  <si>
    <t>1.9M</t>
  </si>
  <si>
    <t>21-Aug-14</t>
  </si>
  <si>
    <t>C++ Programming</t>
  </si>
  <si>
    <t>1.8M</t>
  </si>
  <si>
    <t>22-Aug-15</t>
  </si>
  <si>
    <t>C Programming</t>
  </si>
  <si>
    <t>28-Jun-15</t>
  </si>
  <si>
    <t>Udacity - Lifelong Learning</t>
  </si>
  <si>
    <t>4.7.0</t>
  </si>
  <si>
    <t>Learn C++</t>
  </si>
  <si>
    <t>5.3M</t>
  </si>
  <si>
    <t>25-Dec-17</t>
  </si>
  <si>
    <t>4.5.2</t>
  </si>
  <si>
    <t>Learn programming</t>
  </si>
  <si>
    <t>20-May-18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</si>
  <si>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</si>
  <si>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</si>
  <si>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</si>
  <si>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</si>
  <si>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</si>
  <si>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</si>
  <si>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</si>
  <si>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</si>
  <si>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</si>
  <si>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</si>
  <si>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</si>
  <si>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</si>
  <si>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</si>
  <si>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</si>
  <si>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</si>
  <si>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</si>
  <si>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</si>
  <si>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</si>
  <si>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11-Jul-14</t>
  </si>
  <si>
    <t>GMAT Question Bank</t>
  </si>
  <si>
    <t>29-Apr-15</t>
  </si>
  <si>
    <t>GRE Tutor</t>
  </si>
  <si>
    <t>2-Dec-13</t>
  </si>
  <si>
    <t>GRE Flashcards</t>
  </si>
  <si>
    <t>play2prep: ACT, SAT prep</t>
  </si>
  <si>
    <t>23-Jul-15</t>
  </si>
  <si>
    <t>4.1.3</t>
  </si>
  <si>
    <t>SAT Test</t>
  </si>
  <si>
    <t>17-Nov-16</t>
  </si>
  <si>
    <t>2.48</t>
  </si>
  <si>
    <t>GMAT Math Flashcards</t>
  </si>
  <si>
    <t>Pocket SAT Math</t>
  </si>
  <si>
    <t>526k</t>
  </si>
  <si>
    <t>TOEFL Prep &amp; Practice from Magoosh</t>
  </si>
  <si>
    <t>18-Jun-18</t>
  </si>
  <si>
    <t>GRE Prep &amp; Practice by Magoosh</t>
  </si>
  <si>
    <t>GRE® Flashcards by Kaplan</t>
  </si>
  <si>
    <t>15-Feb-17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</si>
  <si>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</si>
  <si>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</si>
  <si>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</si>
  <si>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</si>
  <si>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</si>
  <si>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</si>
  <si>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</si>
  <si>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</si>
  <si>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</si>
  <si>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</si>
  <si>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</si>
  <si>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</si>
  <si>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</si>
  <si>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</si>
  <si>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</si>
  <si>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</si>
  <si>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</si>
  <si>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11-Nov-17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</si>
  <si>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</si>
  <si>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</si>
  <si>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</si>
  <si>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</si>
  <si>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</si>
  <si>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</si>
  <si>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1-Jun-16</t>
  </si>
  <si>
    <t>Study Checker</t>
  </si>
  <si>
    <t>4-May-16</t>
  </si>
  <si>
    <t>3.6.0.115_FN</t>
  </si>
  <si>
    <t>My Study Life - School Planner</t>
  </si>
  <si>
    <t>13-Jun-17</t>
  </si>
  <si>
    <t>HomeWork</t>
  </si>
  <si>
    <t>20-Sep-16</t>
  </si>
  <si>
    <t>8.5.2</t>
  </si>
  <si>
    <t>Next Gen Science Standards</t>
  </si>
  <si>
    <t>20-Dec-16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</si>
  <si>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</si>
  <si>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</si>
  <si>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</si>
  <si>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</si>
  <si>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</si>
  <si>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</si>
  <si>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11-Jan-15</t>
  </si>
  <si>
    <t>15.9.4</t>
  </si>
  <si>
    <t>TeachersPayTeachers</t>
  </si>
  <si>
    <t>1-Oct-17</t>
  </si>
  <si>
    <t>Edmodo</t>
  </si>
  <si>
    <t>9.12.5</t>
  </si>
  <si>
    <t>Socrative Teacher</t>
  </si>
  <si>
    <t>29-Jul-16</t>
  </si>
  <si>
    <t>3.2 and up</t>
  </si>
  <si>
    <t>Training schedule - AllUniver</t>
  </si>
  <si>
    <t>7.6M</t>
  </si>
  <si>
    <t>16-Oct-17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</si>
  <si>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</si>
  <si>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</si>
  <si>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</si>
  <si>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</si>
  <si>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</si>
  <si>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</si>
  <si>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</si>
  <si>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</si>
  <si>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</si>
  <si>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</si>
  <si>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</si>
  <si>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</si>
  <si>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</si>
  <si>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</si>
  <si>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</si>
  <si>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</si>
  <si>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</si>
  <si>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24-Dec-17</t>
  </si>
  <si>
    <t>Blinkist - Nonfiction Books</t>
  </si>
  <si>
    <t>5.7.1</t>
  </si>
  <si>
    <t>Sago Mini Hat Maker</t>
  </si>
  <si>
    <t>24-Jul-17</t>
  </si>
  <si>
    <t>Fuzzy Numbers: Pre-K Number Foundation</t>
  </si>
  <si>
    <t xml:space="preserve">$5.99 </t>
  </si>
  <si>
    <t>21-Jul-17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</si>
  <si>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</si>
  <si>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</si>
  <si>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</si>
  <si>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</si>
  <si>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</si>
  <si>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</si>
  <si>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</si>
  <si>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</si>
  <si>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20-Jan-18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</si>
  <si>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</si>
  <si>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</si>
  <si>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</si>
  <si>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</si>
  <si>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</si>
  <si>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</si>
  <si>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</si>
  <si>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</si>
  <si>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28-Apr-16</t>
  </si>
  <si>
    <t>2.05.0010</t>
  </si>
  <si>
    <t>TV+</t>
  </si>
  <si>
    <t>Digital TV</t>
  </si>
  <si>
    <t>Motorola Spotlight Player™</t>
  </si>
  <si>
    <t>16-Jul-15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</si>
  <si>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</si>
  <si>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</si>
  <si>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</si>
  <si>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</si>
  <si>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</si>
  <si>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</si>
  <si>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</si>
  <si>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</si>
  <si>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</si>
  <si>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</si>
  <si>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</si>
  <si>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</si>
  <si>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</si>
  <si>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</si>
  <si>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</si>
  <si>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</si>
  <si>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</si>
  <si>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</si>
  <si>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</si>
  <si>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</si>
  <si>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</si>
  <si>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</si>
  <si>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</si>
  <si>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</si>
  <si>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</si>
  <si>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</si>
  <si>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</si>
  <si>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</si>
  <si>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</si>
  <si>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</si>
  <si>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</si>
  <si>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</si>
  <si>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14-Sep-16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</si>
  <si>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</si>
  <si>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</si>
  <si>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</si>
  <si>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</si>
  <si>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</si>
  <si>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</si>
  <si>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</si>
  <si>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</si>
  <si>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</si>
  <si>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</si>
  <si>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</si>
  <si>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</si>
  <si>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</si>
  <si>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</si>
  <si>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</si>
  <si>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</si>
  <si>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</si>
  <si>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14-Feb-18</t>
  </si>
  <si>
    <t>Cinemark Theatres</t>
  </si>
  <si>
    <t>2.19.0</t>
  </si>
  <si>
    <t>Regal Cinemas</t>
  </si>
  <si>
    <t>Fandango Movies - Times + Tickets</t>
  </si>
  <si>
    <t>Marcus Theatres</t>
  </si>
  <si>
    <t>7-Feb-18</t>
  </si>
  <si>
    <t>2.9.43</t>
  </si>
  <si>
    <t>Harkins Theatres</t>
  </si>
  <si>
    <t>11-Jun-18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</si>
  <si>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</si>
  <si>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</si>
  <si>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</si>
  <si>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</si>
  <si>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</si>
  <si>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</si>
  <si>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</si>
  <si>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</si>
  <si>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</si>
  <si>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</si>
  <si>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</si>
  <si>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</si>
  <si>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</si>
  <si>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</si>
  <si>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12-Apr-18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</si>
  <si>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</si>
  <si>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</si>
  <si>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</si>
  <si>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</si>
  <si>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</si>
  <si>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</si>
  <si>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</si>
  <si>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</si>
  <si>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</si>
  <si>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</si>
  <si>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</si>
  <si>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</si>
  <si>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</si>
  <si>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</si>
  <si>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</si>
  <si>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</si>
  <si>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</si>
  <si>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</si>
  <si>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</si>
  <si>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</si>
  <si>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</si>
  <si>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</si>
  <si>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</si>
  <si>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</si>
  <si>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</si>
  <si>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</si>
  <si>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</si>
  <si>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19-Jan-18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</si>
  <si>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</si>
  <si>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</si>
  <si>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</si>
  <si>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</si>
  <si>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</si>
  <si>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</si>
  <si>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</si>
  <si>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</si>
  <si>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</si>
  <si>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</si>
  <si>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</si>
  <si>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</si>
  <si>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</si>
  <si>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</si>
  <si>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</si>
  <si>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</si>
  <si>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</si>
  <si>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</si>
  <si>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</si>
  <si>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</si>
  <si>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</si>
  <si>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</si>
  <si>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</si>
  <si>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14-Dec-17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</si>
  <si>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</si>
  <si>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</si>
  <si>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</si>
  <si>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</si>
  <si>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</si>
  <si>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</si>
  <si>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</si>
  <si>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</si>
  <si>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30-Jun-18</t>
  </si>
  <si>
    <t>Funny Pics</t>
  </si>
  <si>
    <t>7-Jul-17</t>
  </si>
  <si>
    <t>Funny Quotes Free</t>
  </si>
  <si>
    <t>8.1</t>
  </si>
  <si>
    <t>LOL Pics (Funny Pictures)</t>
  </si>
  <si>
    <t>7.7M</t>
  </si>
  <si>
    <t>15-Sep-15</t>
  </si>
  <si>
    <t>Meme Creator</t>
  </si>
  <si>
    <t>22-Sep-15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</si>
  <si>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</si>
  <si>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</si>
  <si>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</si>
  <si>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</si>
  <si>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</si>
  <si>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</si>
  <si>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</si>
  <si>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</si>
  <si>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</si>
  <si>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</si>
  <si>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</si>
  <si>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</si>
  <si>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</si>
  <si>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</si>
  <si>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</si>
  <si>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</si>
  <si>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</si>
  <si>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</si>
  <si>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</si>
  <si>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</si>
  <si>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</si>
  <si>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</si>
  <si>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</si>
  <si>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</si>
  <si>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</si>
  <si>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</si>
  <si>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</si>
  <si>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37</t>
  </si>
  <si>
    <t>27-Nov-17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</si>
  <si>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</si>
  <si>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</si>
  <si>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</si>
  <si>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</si>
  <si>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</si>
  <si>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</si>
  <si>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</si>
  <si>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</si>
  <si>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</si>
  <si>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</si>
  <si>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</si>
  <si>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</si>
  <si>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</si>
  <si>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</si>
  <si>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</si>
  <si>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</si>
  <si>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</si>
  <si>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</si>
  <si>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</si>
  <si>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23-Jun-18</t>
  </si>
  <si>
    <t>vide-greniers.org</t>
  </si>
  <si>
    <t>8-Nov-16</t>
  </si>
  <si>
    <t>16.11.8</t>
  </si>
  <si>
    <t>SUMMER SONIC app</t>
  </si>
  <si>
    <t>Quake &amp; Volcanoes: 3D Globe of Volcanic Eruptions</t>
  </si>
  <si>
    <t>14-Oct-17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</si>
  <si>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</si>
  <si>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</si>
  <si>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</si>
  <si>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</si>
  <si>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</si>
  <si>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</si>
  <si>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</si>
  <si>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</si>
  <si>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</si>
  <si>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Goldstar: Live Event Tickets</t>
  </si>
  <si>
    <t>Emmabodafestivalen</t>
  </si>
  <si>
    <t>12</t>
  </si>
  <si>
    <t>42</t>
  </si>
  <si>
    <t>KudaGo - things to do in NY</t>
  </si>
  <si>
    <t>27-Apr-17</t>
  </si>
  <si>
    <t>2.2.2</t>
  </si>
  <si>
    <t>Mindvalley U Tallinn 2018</t>
  </si>
  <si>
    <t>Rockmaraton Info</t>
  </si>
  <si>
    <t>18.4</t>
  </si>
  <si>
    <t>Freitas Auctioneer Official</t>
  </si>
  <si>
    <t>15-Dec-17</t>
  </si>
  <si>
    <t>1.0.11</t>
  </si>
  <si>
    <t>mobLee Events</t>
  </si>
  <si>
    <t>30-May-18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</si>
  <si>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</si>
  <si>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</si>
  <si>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</si>
  <si>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</si>
  <si>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</si>
  <si>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</si>
  <si>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</si>
  <si>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</si>
  <si>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</si>
  <si>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</si>
  <si>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</si>
  <si>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</si>
  <si>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</si>
  <si>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</si>
  <si>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</si>
  <si>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</si>
  <si>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</si>
  <si>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</si>
  <si>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</si>
  <si>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</si>
  <si>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</si>
  <si>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</si>
  <si>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</si>
  <si>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</si>
  <si>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</si>
  <si>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</si>
  <si>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</si>
  <si>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</si>
  <si>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</si>
  <si>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3-May-18</t>
  </si>
  <si>
    <t>Rabo Banking</t>
  </si>
  <si>
    <t>5.16.0</t>
  </si>
  <si>
    <t>Capitec Remote Banking</t>
  </si>
  <si>
    <t>8-May-18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</si>
  <si>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</si>
  <si>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</si>
  <si>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</si>
  <si>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</si>
  <si>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</si>
  <si>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</si>
  <si>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</si>
  <si>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</si>
  <si>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</si>
  <si>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</si>
  <si>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</si>
  <si>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</si>
  <si>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</si>
  <si>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</si>
  <si>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</si>
  <si>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</si>
  <si>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</si>
  <si>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</si>
  <si>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</si>
  <si>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</si>
  <si>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</si>
  <si>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9-Jun-18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</si>
  <si>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</si>
  <si>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</si>
  <si>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</si>
  <si>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</si>
  <si>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</si>
  <si>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</si>
  <si>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</si>
  <si>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</si>
  <si>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</si>
  <si>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</si>
  <si>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</si>
  <si>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</si>
  <si>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</si>
  <si>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</si>
  <si>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</si>
  <si>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</si>
  <si>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</si>
  <si>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</si>
  <si>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</si>
  <si>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</si>
  <si>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</si>
  <si>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</si>
  <si>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</si>
  <si>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</si>
  <si>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</si>
  <si>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</si>
  <si>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</si>
  <si>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</si>
  <si>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</si>
  <si>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</si>
  <si>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</si>
  <si>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</si>
  <si>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</si>
  <si>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</si>
  <si>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</si>
  <si>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</si>
  <si>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</si>
  <si>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</si>
  <si>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</si>
  <si>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</si>
  <si>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</si>
  <si>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</si>
  <si>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</si>
  <si>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</si>
  <si>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</si>
  <si>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</si>
  <si>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</si>
  <si>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</si>
  <si>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</si>
  <si>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</si>
  <si>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</si>
  <si>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</si>
  <si>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</si>
  <si>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</si>
  <si>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</si>
  <si>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</si>
  <si>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</si>
  <si>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</si>
  <si>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</si>
  <si>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</si>
  <si>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</si>
  <si>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</si>
  <si>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</si>
  <si>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</si>
  <si>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</si>
  <si>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</si>
  <si>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</si>
  <si>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</si>
  <si>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</si>
  <si>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</si>
  <si>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</si>
  <si>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</si>
  <si>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</si>
  <si>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</si>
  <si>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</si>
  <si>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</si>
  <si>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</si>
  <si>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</si>
  <si>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</si>
  <si>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</si>
  <si>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</si>
  <si>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</si>
  <si>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</si>
  <si>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</si>
  <si>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7-Jun-17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</si>
  <si>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</si>
  <si>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</si>
  <si>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</si>
  <si>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</si>
  <si>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</si>
  <si>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</si>
  <si>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</si>
  <si>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</si>
  <si>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</si>
  <si>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</si>
  <si>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</si>
  <si>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</si>
  <si>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</si>
  <si>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</si>
  <si>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</si>
  <si>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</si>
  <si>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</si>
  <si>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</si>
  <si>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13-Mar-18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</si>
  <si>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</si>
  <si>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</si>
  <si>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</si>
  <si>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</si>
  <si>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</si>
  <si>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</si>
  <si>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</si>
  <si>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</si>
  <si>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</si>
  <si>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11-May-18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</si>
  <si>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</si>
  <si>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</si>
  <si>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</si>
  <si>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</si>
  <si>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</si>
  <si>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</si>
  <si>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</si>
  <si>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</si>
  <si>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9-May-18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</si>
  <si>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</si>
  <si>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</si>
  <si>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</si>
  <si>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</si>
  <si>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</si>
  <si>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</si>
  <si>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</si>
  <si>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</si>
  <si>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</si>
  <si>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</si>
  <si>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</si>
  <si>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</si>
  <si>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</si>
  <si>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</si>
  <si>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</si>
  <si>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</si>
  <si>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</si>
  <si>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</si>
  <si>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</si>
  <si>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</si>
  <si>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</si>
  <si>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</si>
  <si>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</si>
  <si>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</si>
  <si>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</si>
  <si>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</si>
  <si>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</si>
  <si>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</si>
  <si>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</si>
  <si>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</si>
  <si>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</si>
  <si>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</si>
  <si>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</si>
  <si>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</si>
  <si>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</si>
  <si>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</si>
  <si>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</si>
  <si>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</si>
  <si>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</si>
  <si>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</si>
  <si>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</si>
  <si>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</si>
  <si>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</si>
  <si>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</si>
  <si>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</si>
  <si>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</si>
  <si>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</si>
  <si>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</si>
  <si>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</si>
  <si>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</si>
  <si>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</si>
  <si>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</si>
  <si>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</si>
  <si>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</si>
  <si>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</si>
  <si>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</si>
  <si>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</si>
  <si>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</si>
  <si>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22-Feb-18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</si>
  <si>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</si>
  <si>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</si>
  <si>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</si>
  <si>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</si>
  <si>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</si>
  <si>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</si>
  <si>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</si>
  <si>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12-Oct-16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</si>
  <si>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</si>
  <si>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</si>
  <si>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</si>
  <si>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</si>
  <si>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</si>
  <si>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</si>
  <si>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</si>
  <si>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</si>
  <si>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</si>
  <si>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</si>
  <si>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</si>
  <si>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</si>
  <si>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</si>
  <si>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</si>
  <si>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</si>
  <si>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</si>
  <si>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</si>
  <si>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</si>
  <si>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</si>
  <si>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</si>
  <si>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</si>
  <si>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</si>
  <si>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28-Mar-18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</si>
  <si>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</si>
  <si>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</si>
  <si>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</si>
  <si>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</si>
  <si>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</si>
  <si>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</si>
  <si>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</si>
  <si>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</si>
  <si>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</si>
  <si>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25-Jan-18</t>
  </si>
  <si>
    <t>Eat Fast Prepare "Without Internet"</t>
  </si>
  <si>
    <t>10-Jun-18</t>
  </si>
  <si>
    <t>3.6.6</t>
  </si>
  <si>
    <t>Wendy’s – Food and Offers</t>
  </si>
  <si>
    <t>My Recipes Cookbook : RecetteTek</t>
  </si>
  <si>
    <t>24-Jun-18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</si>
  <si>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</si>
  <si>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</si>
  <si>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</si>
  <si>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</si>
  <si>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</si>
  <si>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</si>
  <si>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</si>
  <si>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</si>
  <si>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17-Feb-17</t>
  </si>
  <si>
    <t>Easy Healthy Recipes</t>
  </si>
  <si>
    <t>24.5.0</t>
  </si>
  <si>
    <t>Allrecipes Dinner Spinner</t>
  </si>
  <si>
    <t>10-Apr-18</t>
  </si>
  <si>
    <t>My CookBook Pro (Ad Free)</t>
  </si>
  <si>
    <t xml:space="preserve">$3.49 </t>
  </si>
  <si>
    <t>Paprika Recipe Manager</t>
  </si>
  <si>
    <t>3-Jun-18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</si>
  <si>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</si>
  <si>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</si>
  <si>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</si>
  <si>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</si>
  <si>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</si>
  <si>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</si>
  <si>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</si>
  <si>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</si>
  <si>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</si>
  <si>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</si>
  <si>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</si>
  <si>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</si>
  <si>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</si>
  <si>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</si>
  <si>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</si>
  <si>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</si>
  <si>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22-May-18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</si>
  <si>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</si>
  <si>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</si>
  <si>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</si>
  <si>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</si>
  <si>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</si>
  <si>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</si>
  <si>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</si>
  <si>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</si>
  <si>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</si>
  <si>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</si>
  <si>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</si>
  <si>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</si>
  <si>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</si>
  <si>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</si>
  <si>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</si>
  <si>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</si>
  <si>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</si>
  <si>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</si>
  <si>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</si>
  <si>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</si>
  <si>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</si>
  <si>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</si>
  <si>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12-Aug-17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</si>
  <si>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</si>
  <si>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</si>
  <si>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</si>
  <si>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</si>
  <si>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</si>
  <si>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</si>
  <si>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</si>
  <si>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</si>
  <si>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</si>
  <si>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</si>
  <si>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</si>
  <si>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</si>
  <si>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</si>
  <si>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</si>
  <si>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</si>
  <si>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</si>
  <si>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</si>
  <si>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</si>
  <si>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</si>
  <si>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</si>
  <si>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</si>
  <si>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</si>
  <si>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</si>
  <si>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</si>
  <si>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</si>
  <si>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</si>
  <si>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</si>
  <si>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</si>
  <si>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</si>
  <si>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</si>
  <si>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</si>
  <si>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</si>
  <si>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</si>
  <si>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</si>
  <si>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</si>
  <si>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</si>
  <si>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10-Jan-17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</si>
  <si>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</si>
  <si>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</si>
  <si>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</si>
  <si>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</si>
  <si>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</si>
  <si>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</si>
  <si>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</si>
  <si>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</si>
  <si>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</si>
  <si>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</si>
  <si>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</si>
  <si>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</si>
  <si>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</si>
  <si>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</si>
  <si>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</si>
  <si>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16-Oct-16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</si>
  <si>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</si>
  <si>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</si>
  <si>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</si>
  <si>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</si>
  <si>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</si>
  <si>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</si>
  <si>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</si>
  <si>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</si>
  <si>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</si>
  <si>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</si>
  <si>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</si>
  <si>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</si>
  <si>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</si>
  <si>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</si>
  <si>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</si>
  <si>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</si>
  <si>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</si>
  <si>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</si>
  <si>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</si>
  <si>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</si>
  <si>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</si>
  <si>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</si>
  <si>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</si>
  <si>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</si>
  <si>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</si>
  <si>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</si>
  <si>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</si>
  <si>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</si>
  <si>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</si>
  <si>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</si>
  <si>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</si>
  <si>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</si>
  <si>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</si>
  <si>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</si>
  <si>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</si>
  <si>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</si>
  <si>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</si>
  <si>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</si>
  <si>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</si>
  <si>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</si>
  <si>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</si>
  <si>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22-Dec-15</t>
  </si>
  <si>
    <t>Relax Meditation: Sleep with Sleep Sounds</t>
  </si>
  <si>
    <t>9-Feb-17</t>
  </si>
  <si>
    <t>Free Meditation - Take a Break</t>
  </si>
  <si>
    <t>28-Jul-16</t>
  </si>
  <si>
    <t>6.7</t>
  </si>
  <si>
    <t>Meditate OM</t>
  </si>
  <si>
    <t>17-Jan-18</t>
  </si>
  <si>
    <t>Yoga - Track Yoga</t>
  </si>
  <si>
    <t>My Chakra Meditation</t>
  </si>
  <si>
    <t>Relax with Andrew Johnson Lite</t>
  </si>
  <si>
    <t>19-Jun-12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</si>
  <si>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</si>
  <si>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</si>
  <si>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</si>
  <si>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</si>
  <si>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</si>
  <si>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</si>
  <si>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</si>
  <si>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</si>
  <si>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</si>
  <si>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5-Aug-18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</si>
  <si>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</si>
  <si>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</si>
  <si>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</si>
  <si>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</si>
  <si>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</si>
  <si>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</si>
  <si>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</si>
  <si>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</si>
  <si>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</si>
  <si>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</si>
  <si>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</si>
  <si>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</si>
  <si>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30-Mar-18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</si>
  <si>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</si>
  <si>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</si>
  <si>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</si>
  <si>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</si>
  <si>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</si>
  <si>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</si>
  <si>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</si>
  <si>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</si>
  <si>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</si>
  <si>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</si>
  <si>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10-Feb-18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</si>
  <si>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</si>
  <si>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</si>
  <si>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</si>
  <si>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</si>
  <si>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</si>
  <si>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</si>
  <si>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</si>
  <si>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</si>
  <si>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</si>
  <si>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</si>
  <si>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</si>
  <si>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</si>
  <si>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</si>
  <si>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</si>
  <si>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</si>
  <si>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</si>
  <si>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</si>
  <si>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17-Jul-17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</si>
  <si>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</si>
  <si>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</si>
  <si>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</si>
  <si>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</si>
  <si>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</si>
  <si>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</si>
  <si>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</si>
  <si>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</si>
  <si>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</si>
  <si>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</si>
  <si>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</si>
  <si>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</si>
  <si>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</si>
  <si>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</si>
  <si>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27-Aug-16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</si>
  <si>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</si>
  <si>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</si>
  <si>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</si>
  <si>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</si>
  <si>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</si>
  <si>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23-Aug-17</t>
  </si>
  <si>
    <t>Health and Nutrition Guide</t>
  </si>
  <si>
    <t>Calorie Counter &amp; Diet Tracker</t>
  </si>
  <si>
    <t>Food Calorie Calculator</t>
  </si>
  <si>
    <t>29-Jan-18</t>
  </si>
  <si>
    <t>10.2.0</t>
  </si>
  <si>
    <t>Monitor Your Weight</t>
  </si>
  <si>
    <t>4.9.8.1</t>
  </si>
  <si>
    <t>Eat Fit - Diet and Health Free</t>
  </si>
  <si>
    <t>23-Jul-14</t>
  </si>
  <si>
    <t>Self Healing</t>
  </si>
  <si>
    <t>16-Jul-17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</si>
  <si>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</si>
  <si>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</si>
  <si>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</si>
  <si>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</si>
  <si>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</si>
  <si>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</si>
  <si>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</si>
  <si>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11-Mar-17</t>
  </si>
  <si>
    <t>1.92</t>
  </si>
  <si>
    <t>White Sound Pro</t>
  </si>
  <si>
    <t>4.8.0</t>
  </si>
  <si>
    <t>Insight Timer - Free Meditation App</t>
  </si>
  <si>
    <t>Self-help Anxiety Management</t>
  </si>
  <si>
    <t>22-Feb-17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</si>
  <si>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</si>
  <si>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</si>
  <si>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</si>
  <si>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</si>
  <si>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</si>
  <si>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</si>
  <si>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</si>
  <si>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</si>
  <si>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</si>
  <si>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</si>
  <si>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</si>
  <si>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</si>
  <si>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</si>
  <si>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</si>
  <si>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</si>
  <si>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</si>
  <si>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</si>
  <si>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</si>
  <si>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</si>
  <si>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</si>
  <si>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</si>
  <si>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</si>
  <si>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</si>
  <si>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</si>
  <si>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</si>
  <si>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</si>
  <si>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</si>
  <si>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</si>
  <si>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</si>
  <si>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</si>
  <si>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</si>
  <si>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</si>
  <si>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</si>
  <si>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</si>
  <si>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</si>
  <si>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</si>
  <si>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</si>
  <si>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</si>
  <si>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</si>
  <si>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</si>
  <si>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</si>
  <si>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</si>
  <si>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</si>
  <si>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</si>
  <si>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</si>
  <si>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18-Feb-18</t>
  </si>
  <si>
    <t>Free Foreclosure Real Estate Search by USHUD.com</t>
  </si>
  <si>
    <t>2.4.2</t>
  </si>
  <si>
    <t>Mortgage by Zillow: Calculator &amp; Rates</t>
  </si>
  <si>
    <t>2-Mar-16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</si>
  <si>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</si>
  <si>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</si>
  <si>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</si>
  <si>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</si>
  <si>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</si>
  <si>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</si>
  <si>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</si>
  <si>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</si>
  <si>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19-Sep-17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</si>
  <si>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</si>
  <si>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</si>
  <si>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</si>
  <si>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</si>
  <si>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</si>
  <si>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</si>
  <si>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</si>
  <si>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</si>
  <si>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</si>
  <si>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</si>
  <si>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</si>
  <si>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21-Aug-17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</si>
  <si>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</si>
  <si>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</si>
  <si>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</si>
  <si>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</si>
  <si>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</si>
  <si>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</si>
  <si>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</si>
  <si>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</si>
  <si>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13-Mar-15</t>
  </si>
  <si>
    <t>Bedroom Decorating Ideas</t>
  </si>
  <si>
    <t>7-Apr-15</t>
  </si>
  <si>
    <t>Room Painting Ideas</t>
  </si>
  <si>
    <t>17-Mar-15</t>
  </si>
  <si>
    <t>Kitchen Island Ideas</t>
  </si>
  <si>
    <t>30-May-15</t>
  </si>
  <si>
    <t>Living Room Decorating Ideas</t>
  </si>
  <si>
    <t>6-Mar-15</t>
  </si>
  <si>
    <t>Bathroom Decorating Ideas</t>
  </si>
  <si>
    <t>12-Mar-15</t>
  </si>
  <si>
    <t>Wall Decorating Ideas</t>
  </si>
  <si>
    <t>11-Mar-15</t>
  </si>
  <si>
    <t>Zumper - Apartment Rental Finder</t>
  </si>
  <si>
    <t>4.5.15</t>
  </si>
  <si>
    <t>RadPad: Apartment Finder App</t>
  </si>
  <si>
    <t>30-Aug-17</t>
  </si>
  <si>
    <t>1.7.3</t>
  </si>
  <si>
    <t>Homesnap Real Estate &amp; Rentals</t>
  </si>
  <si>
    <t>5.20.38</t>
  </si>
  <si>
    <t>Trulia Mortgage Calculators</t>
  </si>
  <si>
    <t>81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</si>
  <si>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</si>
  <si>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</si>
  <si>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</si>
  <si>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</si>
  <si>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</si>
  <si>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</si>
  <si>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23-Apr-18</t>
  </si>
  <si>
    <t>4.4.2</t>
  </si>
  <si>
    <t>SUDOKU</t>
  </si>
  <si>
    <t>15-Oct-15</t>
  </si>
  <si>
    <t>General culture</t>
  </si>
  <si>
    <t>20-Feb-18</t>
  </si>
  <si>
    <t>Luffs</t>
  </si>
  <si>
    <t>16-Jan-18</t>
  </si>
  <si>
    <t>Aviary Effects: Classic</t>
  </si>
  <si>
    <t>232k</t>
  </si>
  <si>
    <t>6-Mar-13</t>
  </si>
  <si>
    <t>Chakra Cleansing</t>
  </si>
  <si>
    <t>99M</t>
  </si>
  <si>
    <t>Aviary Stickers: Free Pack</t>
  </si>
  <si>
    <t>624k</t>
  </si>
  <si>
    <t>17-Jan-12</t>
  </si>
  <si>
    <t>Call Recorder</t>
  </si>
  <si>
    <t>48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</si>
  <si>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</si>
  <si>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</si>
  <si>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</si>
  <si>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</si>
  <si>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</si>
  <si>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</si>
  <si>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10-Jun-17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</si>
  <si>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</si>
  <si>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</si>
  <si>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</si>
  <si>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</si>
  <si>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</si>
  <si>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</si>
  <si>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</si>
  <si>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</si>
  <si>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27-Sep-17</t>
  </si>
  <si>
    <t>7.1 and up</t>
  </si>
  <si>
    <t>MOMOLAND BBoom BBoom</t>
  </si>
  <si>
    <t>8-Mar-18</t>
  </si>
  <si>
    <t>Cold Spirits</t>
  </si>
  <si>
    <t>2-Jan-17</t>
  </si>
  <si>
    <t>Cardboard</t>
  </si>
  <si>
    <t>14-Mar-16</t>
  </si>
  <si>
    <t>1.8</t>
  </si>
  <si>
    <t>How to sew &amp; make the easiest pattern</t>
  </si>
  <si>
    <t>5-Nov-17</t>
  </si>
  <si>
    <t>I will return his eggs</t>
  </si>
  <si>
    <t>Bird Sounds &amp; Bird Ringtones for Free 2018</t>
  </si>
  <si>
    <t>23-Feb-18</t>
  </si>
  <si>
    <t>Benefits of olive oil with garlic</t>
  </si>
  <si>
    <t>25</t>
  </si>
  <si>
    <t>Sad hair without net</t>
  </si>
  <si>
    <t>Top Popular Ringtones 2018 Free 🔥</t>
  </si>
  <si>
    <t>5.28</t>
  </si>
  <si>
    <t>Wifi Connect Library</t>
  </si>
  <si>
    <t>41k</t>
  </si>
  <si>
    <t>7-Nov-16</t>
  </si>
  <si>
    <t>Super Funny Ringtones 2018 🔔</t>
  </si>
  <si>
    <t>Apk Installer</t>
  </si>
  <si>
    <t>292k</t>
  </si>
  <si>
    <t>29-Jun-11</t>
  </si>
  <si>
    <t>SAMSUNG RETAILMODE 2018</t>
  </si>
  <si>
    <t>8.0.20180212</t>
  </si>
  <si>
    <t>OpenCV Manager</t>
  </si>
  <si>
    <t>21-Sep-15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</si>
  <si>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</si>
  <si>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</si>
  <si>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</si>
  <si>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</si>
  <si>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</si>
  <si>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</si>
  <si>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</si>
  <si>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31</t>
  </si>
  <si>
    <t>Market Update Helper</t>
  </si>
  <si>
    <t>11k</t>
  </si>
  <si>
    <t>12-Feb-13</t>
  </si>
  <si>
    <t>Ayyush wih wih new without Net</t>
  </si>
  <si>
    <t>9-Jan-18</t>
  </si>
  <si>
    <t>Girls Nancy Ajram Without Net</t>
  </si>
  <si>
    <t>R M Lock Screen</t>
  </si>
  <si>
    <t>Mama Lala 's song</t>
  </si>
  <si>
    <t>1-Jul-18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</si>
  <si>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</si>
  <si>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</si>
  <si>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</si>
  <si>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</si>
  <si>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</si>
  <si>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</si>
  <si>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</si>
  <si>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</si>
  <si>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</si>
  <si>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</si>
  <si>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</si>
  <si>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</si>
  <si>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20-Dec-17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</si>
  <si>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</si>
  <si>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</si>
  <si>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</si>
  <si>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</si>
  <si>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</si>
  <si>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</si>
  <si>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</si>
  <si>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</si>
  <si>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3-Nov-16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</si>
  <si>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</si>
  <si>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</si>
  <si>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</si>
  <si>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</si>
  <si>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</si>
  <si>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</si>
  <si>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</si>
  <si>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</si>
  <si>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</si>
  <si>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</si>
  <si>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</si>
  <si>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</si>
  <si>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</si>
  <si>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</si>
  <si>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</si>
  <si>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</si>
  <si>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</si>
  <si>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</si>
  <si>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30-Jun-16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</si>
  <si>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</si>
  <si>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</si>
  <si>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</si>
  <si>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</si>
  <si>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</si>
  <si>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</si>
  <si>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</si>
  <si>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</si>
  <si>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</si>
  <si>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</si>
  <si>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</si>
  <si>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</si>
  <si>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</si>
  <si>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</si>
  <si>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24-Sep-15</t>
  </si>
  <si>
    <t>H Pack</t>
  </si>
  <si>
    <t>1.7M</t>
  </si>
  <si>
    <t>17-Dec-16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</si>
  <si>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</si>
  <si>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</si>
  <si>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</si>
  <si>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</si>
  <si>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</si>
  <si>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</si>
  <si>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</si>
  <si>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</si>
  <si>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</si>
  <si>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</si>
  <si>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</si>
  <si>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</si>
  <si>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</si>
  <si>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</si>
  <si>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</si>
  <si>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</si>
  <si>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</si>
  <si>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</si>
  <si>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</si>
  <si>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</si>
  <si>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21-Feb-18</t>
  </si>
  <si>
    <t>Vaniday - Beauty Booking App</t>
  </si>
  <si>
    <t>3.8.15</t>
  </si>
  <si>
    <t>Fashion in Vogue</t>
  </si>
  <si>
    <t>27-Sep-16</t>
  </si>
  <si>
    <t>Mirror</t>
  </si>
  <si>
    <t>StyleSeat</t>
  </si>
  <si>
    <t>4.35</t>
  </si>
  <si>
    <t>Wedding Countdown Widget</t>
  </si>
  <si>
    <t>11-Jan-18</t>
  </si>
  <si>
    <t>5.2.2018010801-1</t>
  </si>
  <si>
    <t>My Day - Countdown Calendar 🗓️</t>
  </si>
  <si>
    <t>7-May-18</t>
  </si>
  <si>
    <t>justWink Greeting Cards</t>
  </si>
  <si>
    <t>2-Aug-17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</si>
  <si>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</si>
  <si>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</si>
  <si>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</si>
  <si>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</si>
  <si>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</si>
  <si>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</si>
  <si>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</si>
  <si>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</si>
  <si>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</si>
  <si>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</si>
  <si>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</si>
  <si>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29-Aug-17</t>
  </si>
  <si>
    <t>Creative Ideas - DIY &amp; Craft</t>
  </si>
  <si>
    <t>Homestyler Interior Design &amp; Decorating Ideas</t>
  </si>
  <si>
    <t>3.1.2.1</t>
  </si>
  <si>
    <t>Wheretoget: Shop in style</t>
  </si>
  <si>
    <t>5-Jun-17</t>
  </si>
  <si>
    <t>My Dressing - Fashion closet</t>
  </si>
  <si>
    <t>26-Jan-17</t>
  </si>
  <si>
    <t>Chictopia</t>
  </si>
  <si>
    <t>30-Apr-14</t>
  </si>
  <si>
    <t>1.6.2</t>
  </si>
  <si>
    <t>Scarf Fashion Designer</t>
  </si>
  <si>
    <t>18-Jun-17</t>
  </si>
  <si>
    <t>Zara</t>
  </si>
  <si>
    <t>Real Estate by Movoto</t>
  </si>
  <si>
    <t>Etta Homes</t>
  </si>
  <si>
    <t>9.1.0</t>
  </si>
  <si>
    <t>Houlihan Lawrence</t>
  </si>
  <si>
    <t>33</t>
  </si>
  <si>
    <t>12-Oct-17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</si>
  <si>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</si>
  <si>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</si>
  <si>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</si>
  <si>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</si>
  <si>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</si>
  <si>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</si>
  <si>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</si>
  <si>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</si>
  <si>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</si>
  <si>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</si>
  <si>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28-Aug-15</t>
  </si>
  <si>
    <t>3.1.6</t>
  </si>
  <si>
    <t>Keller Williams Real Estate</t>
  </si>
  <si>
    <t>5.800.04</t>
  </si>
  <si>
    <t>Relax Rain ~ Rain Sounds</t>
  </si>
  <si>
    <t>Relax Ocean ~ Nature Sounds</t>
  </si>
  <si>
    <t>18-Jul-17</t>
  </si>
  <si>
    <t>Bed Time Fan - White Noise Sleep Sounds</t>
  </si>
  <si>
    <t>Nature Sounds</t>
  </si>
  <si>
    <t>3.1.8</t>
  </si>
  <si>
    <t>SleepyTime: Bedtime Calculator</t>
  </si>
  <si>
    <t>27-Feb-16</t>
  </si>
  <si>
    <t>White Noise Baby</t>
  </si>
  <si>
    <t>White Noise ~ Sleeping Sounds</t>
  </si>
  <si>
    <t>23-Jun-17</t>
  </si>
  <si>
    <t>Journey - Diary, Journal</t>
  </si>
  <si>
    <t>7 Day Food Journal Challenge</t>
  </si>
  <si>
    <t>8-Mar-17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</si>
  <si>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</si>
  <si>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</si>
  <si>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</si>
  <si>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</si>
  <si>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</si>
  <si>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</si>
  <si>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</si>
  <si>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</si>
  <si>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</si>
  <si>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</si>
  <si>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</si>
  <si>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</si>
  <si>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</si>
  <si>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</si>
  <si>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</si>
  <si>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</si>
  <si>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</si>
  <si>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</si>
  <si>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17-Apr-18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</si>
  <si>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</si>
  <si>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</si>
  <si>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</si>
  <si>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</si>
  <si>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</si>
  <si>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</si>
  <si>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</si>
  <si>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</si>
  <si>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</si>
  <si>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</si>
  <si>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</si>
  <si>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</si>
  <si>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6-Mar-18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</si>
  <si>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</si>
  <si>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</si>
  <si>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</si>
  <si>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</si>
  <si>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</si>
  <si>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</si>
  <si>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</si>
  <si>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</si>
  <si>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</si>
  <si>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</si>
  <si>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</si>
  <si>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</si>
  <si>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</si>
  <si>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</si>
  <si>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</si>
  <si>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</si>
  <si>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13-Apr-18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</si>
  <si>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</si>
  <si>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</si>
  <si>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</si>
  <si>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</si>
  <si>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</si>
  <si>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</si>
  <si>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</si>
  <si>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</si>
  <si>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</si>
  <si>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</si>
  <si>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</si>
  <si>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</si>
  <si>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</si>
  <si>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</si>
  <si>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</si>
  <si>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</si>
  <si>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</si>
  <si>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</si>
  <si>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</si>
  <si>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11-Apr-18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</si>
  <si>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</si>
  <si>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</si>
  <si>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</si>
  <si>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</si>
  <si>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</si>
  <si>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</si>
  <si>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</si>
  <si>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</si>
  <si>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</si>
  <si>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</si>
  <si>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</si>
  <si>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</si>
  <si>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</si>
  <si>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</si>
  <si>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</si>
  <si>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</si>
  <si>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</si>
  <si>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</si>
  <si>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</si>
  <si>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</si>
  <si>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</si>
  <si>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</si>
  <si>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</si>
  <si>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</si>
  <si>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</si>
  <si>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</si>
  <si>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</si>
  <si>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</si>
  <si>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22-Dec-17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</si>
  <si>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</si>
  <si>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</si>
  <si>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</si>
  <si>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</si>
  <si>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</si>
  <si>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</si>
  <si>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</si>
  <si>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</si>
  <si>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</si>
  <si>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</si>
  <si>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</si>
  <si>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</si>
  <si>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</si>
  <si>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</si>
  <si>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</si>
  <si>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</si>
  <si>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</si>
  <si>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</si>
  <si>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</si>
  <si>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</si>
  <si>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</si>
  <si>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</si>
  <si>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</si>
  <si>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</si>
  <si>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</si>
  <si>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</si>
  <si>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</si>
  <si>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</si>
  <si>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</si>
  <si>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</si>
  <si>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</si>
  <si>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</si>
  <si>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</si>
  <si>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</si>
  <si>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</si>
  <si>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</si>
  <si>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</si>
  <si>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27-Feb-18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</si>
  <si>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</si>
  <si>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</si>
  <si>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</si>
  <si>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</si>
  <si>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</si>
  <si>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</si>
  <si>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</si>
  <si>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</si>
  <si>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</si>
  <si>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</si>
  <si>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</si>
  <si>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</si>
  <si>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</si>
  <si>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</si>
  <si>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</si>
  <si>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</si>
  <si>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</si>
  <si>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</si>
  <si>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</si>
  <si>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</si>
  <si>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</si>
  <si>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</si>
  <si>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</si>
  <si>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</si>
  <si>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</si>
  <si>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</si>
  <si>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</si>
  <si>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</si>
  <si>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</si>
  <si>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</si>
  <si>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</si>
  <si>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</si>
  <si>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</si>
  <si>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</si>
  <si>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</si>
  <si>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</si>
  <si>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</si>
  <si>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</si>
  <si>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</si>
  <si>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</si>
  <si>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</si>
  <si>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</si>
  <si>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</si>
  <si>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</si>
  <si>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</si>
  <si>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</si>
  <si>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</si>
  <si>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</si>
  <si>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</si>
  <si>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</si>
  <si>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</si>
  <si>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</si>
  <si>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</si>
  <si>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</si>
  <si>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</si>
  <si>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</si>
  <si>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</si>
  <si>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</si>
  <si>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</si>
  <si>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</si>
  <si>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</si>
  <si>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</si>
  <si>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</si>
  <si>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</si>
  <si>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</si>
  <si>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</si>
  <si>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</si>
  <si>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</si>
  <si>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</si>
  <si>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</si>
  <si>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</si>
  <si>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</si>
  <si>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</si>
  <si>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</si>
  <si>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</si>
  <si>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</si>
  <si>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</si>
  <si>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</si>
  <si>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</si>
  <si>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</si>
  <si>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</si>
  <si>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</si>
  <si>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</si>
  <si>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</si>
  <si>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</si>
  <si>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</si>
  <si>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</si>
  <si>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</si>
  <si>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</si>
  <si>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</si>
  <si>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</si>
  <si>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</si>
  <si>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</si>
  <si>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</si>
  <si>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</si>
  <si>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</si>
  <si>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</si>
  <si>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</si>
  <si>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</si>
  <si>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</si>
  <si>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</si>
  <si>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</si>
  <si>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</si>
  <si>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</si>
  <si>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</si>
  <si>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</si>
  <si>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</si>
  <si>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</si>
  <si>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</si>
  <si>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</si>
  <si>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</si>
  <si>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</si>
  <si>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</si>
  <si>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</si>
  <si>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</si>
  <si>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</si>
  <si>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</si>
  <si>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</si>
  <si>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</si>
  <si>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 xml:space="preserve">$1.99 </t>
  </si>
  <si>
    <t>The Room: Old Sins</t>
  </si>
  <si>
    <t>The Escapists</t>
  </si>
  <si>
    <t>Farming Simulator 18</t>
  </si>
  <si>
    <t>Simulation;Education</t>
  </si>
  <si>
    <t>RollerCoaster Tycoon® Classic</t>
  </si>
  <si>
    <t>21-Dec-17</t>
  </si>
  <si>
    <t>1.2.1.1712080</t>
  </si>
  <si>
    <t>Call of Duty:Black Ops Zombies</t>
  </si>
  <si>
    <t>Star Wars ™: DIRTY</t>
  </si>
  <si>
    <t xml:space="preserve">$9.99 </t>
  </si>
  <si>
    <t>19-Oct-15</t>
  </si>
  <si>
    <t>Monument Valley 2</t>
  </si>
  <si>
    <t>30-Nov-17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</si>
  <si>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</si>
  <si>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</si>
  <si>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</si>
  <si>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</si>
  <si>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</si>
  <si>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</si>
  <si>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</si>
  <si>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</si>
  <si>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</si>
  <si>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</si>
  <si>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</si>
  <si>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</si>
  <si>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</si>
  <si>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</si>
  <si>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</si>
  <si>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</si>
  <si>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</si>
  <si>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</si>
  <si>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</si>
  <si>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</si>
  <si>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</si>
  <si>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</si>
  <si>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</si>
  <si>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</si>
  <si>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</si>
  <si>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</si>
  <si>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</si>
  <si>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</si>
  <si>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</si>
  <si>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</si>
  <si>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</si>
  <si>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</si>
  <si>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</si>
  <si>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</si>
  <si>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</si>
  <si>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</si>
  <si>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</si>
  <si>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</si>
  <si>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</si>
  <si>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</si>
  <si>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</si>
  <si>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</si>
  <si>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</t>
  </si>
  <si>
    <t>Shoot Bubble - Fruit Splash</t>
  </si>
  <si>
    <t>Doodle Jump</t>
  </si>
  <si>
    <t>Crossy Road</t>
  </si>
  <si>
    <t>Swamp Attack</t>
  </si>
  <si>
    <t>Earn to Die 2</t>
  </si>
  <si>
    <t>12-Apr-17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</si>
  <si>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</si>
  <si>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</si>
  <si>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</si>
  <si>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</si>
  <si>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</si>
  <si>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</si>
  <si>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</si>
  <si>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</si>
  <si>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</si>
  <si>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</si>
  <si>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</si>
  <si>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</si>
  <si>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</si>
  <si>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</si>
  <si>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</si>
  <si>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</si>
  <si>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</si>
  <si>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28-Jun-17</t>
  </si>
  <si>
    <t>108</t>
  </si>
  <si>
    <t>DINO HUNTER: DEADLY SHORES</t>
  </si>
  <si>
    <t>14-Mar-17</t>
  </si>
  <si>
    <t>3.1.1</t>
  </si>
  <si>
    <t>Strawberry Shortcake BerryRush</t>
  </si>
  <si>
    <t>Action;Action &amp; Adventure</t>
  </si>
  <si>
    <t>15-Oct-17</t>
  </si>
  <si>
    <t>Extreme Match</t>
  </si>
  <si>
    <t>1.1.7</t>
  </si>
  <si>
    <t>Power Rangers Dino Charge</t>
  </si>
  <si>
    <t>Zombie Hunter: Post Apocalypse Survival Games</t>
  </si>
  <si>
    <t>28-Jul-17</t>
  </si>
  <si>
    <t>Agar.io</t>
  </si>
  <si>
    <t>2.2.8</t>
  </si>
  <si>
    <t>Battlelands Royale</t>
  </si>
  <si>
    <t>0.5.8</t>
  </si>
  <si>
    <t>Once Upon a Tower</t>
  </si>
  <si>
    <t>TEKKEN™</t>
  </si>
  <si>
    <t>diep.io</t>
  </si>
  <si>
    <t>16-Mar-18</t>
  </si>
  <si>
    <t>Arrow.io</t>
  </si>
  <si>
    <t>6-Aug-18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</si>
  <si>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</si>
  <si>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</si>
  <si>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</si>
  <si>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</si>
  <si>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</si>
  <si>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</si>
  <si>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</si>
  <si>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</si>
  <si>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</si>
  <si>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</si>
  <si>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</si>
  <si>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</si>
  <si>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</si>
  <si>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</si>
  <si>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</si>
  <si>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</si>
  <si>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</si>
  <si>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</si>
  <si>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</si>
  <si>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4-Jun-18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</si>
  <si>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</si>
  <si>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</si>
  <si>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</si>
  <si>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</si>
  <si>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</si>
  <si>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</si>
  <si>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</si>
  <si>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</si>
  <si>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</si>
  <si>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</si>
  <si>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</si>
  <si>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</si>
  <si>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</si>
  <si>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</si>
  <si>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</si>
  <si>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</si>
  <si>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</si>
  <si>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</si>
  <si>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</si>
  <si>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</si>
  <si>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</si>
  <si>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</si>
  <si>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</si>
  <si>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</si>
  <si>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22-Nov-16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</si>
  <si>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</si>
  <si>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</si>
  <si>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</si>
  <si>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</si>
  <si>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</si>
  <si>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</si>
  <si>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</si>
  <si>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</si>
  <si>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</si>
  <si>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</si>
  <si>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</si>
  <si>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</si>
  <si>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</si>
  <si>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</si>
  <si>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</si>
  <si>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</si>
  <si>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</si>
  <si>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</si>
  <si>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</si>
  <si>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</si>
  <si>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</si>
  <si>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</si>
  <si>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</si>
  <si>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</si>
  <si>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</si>
  <si>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1-Feb-18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</si>
  <si>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</si>
  <si>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</si>
  <si>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</si>
  <si>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</si>
  <si>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</si>
  <si>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</si>
  <si>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</si>
  <si>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</si>
  <si>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</si>
  <si>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</si>
  <si>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</si>
  <si>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</si>
  <si>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29-Jun-17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</si>
  <si>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</si>
  <si>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</si>
  <si>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</si>
  <si>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</si>
  <si>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</si>
  <si>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</si>
  <si>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</si>
  <si>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</si>
  <si>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</si>
  <si>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</si>
  <si>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</si>
  <si>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</si>
  <si>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</si>
  <si>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</si>
  <si>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14-Jul-17</t>
  </si>
  <si>
    <t>ABC Kids - Tracing &amp; Phonics</t>
  </si>
  <si>
    <t>Barbie Magical Fashion</t>
  </si>
  <si>
    <t>6-Oct-17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</si>
  <si>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</si>
  <si>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</si>
  <si>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</si>
  <si>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</si>
  <si>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</si>
  <si>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</si>
  <si>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</si>
  <si>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</si>
  <si>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</si>
  <si>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</si>
  <si>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</si>
  <si>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</si>
  <si>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</si>
  <si>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</si>
  <si>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</si>
  <si>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</si>
  <si>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</si>
  <si>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</si>
  <si>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</si>
  <si>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</si>
  <si>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</si>
  <si>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</si>
  <si>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</si>
  <si>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</si>
  <si>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</si>
  <si>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</si>
  <si>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</si>
  <si>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</si>
  <si>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</si>
  <si>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</si>
  <si>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</si>
  <si>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</si>
  <si>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</si>
  <si>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</si>
  <si>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</si>
  <si>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</si>
  <si>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</si>
  <si>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</si>
  <si>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</si>
  <si>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</si>
  <si>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</si>
  <si>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</si>
  <si>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</si>
  <si>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</si>
  <si>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</si>
  <si>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</si>
  <si>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</si>
  <si>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</si>
  <si>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</si>
  <si>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</si>
  <si>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</si>
  <si>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</si>
  <si>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</si>
  <si>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</si>
  <si>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</si>
  <si>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</si>
  <si>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12-Jul-17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</si>
  <si>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</si>
  <si>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</si>
  <si>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</si>
  <si>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</si>
  <si>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</si>
  <si>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</si>
  <si>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</si>
  <si>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31-Aug-17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</si>
  <si>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</si>
  <si>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</si>
  <si>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</si>
  <si>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</si>
  <si>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</si>
  <si>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</si>
  <si>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</si>
  <si>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</si>
  <si>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</si>
  <si>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</si>
  <si>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</si>
  <si>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22-Nov-17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</si>
  <si>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</si>
  <si>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</si>
  <si>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</si>
  <si>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</si>
  <si>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</si>
  <si>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7-Mar-17</t>
  </si>
  <si>
    <t>Plants vs. Zombies™ Heroes</t>
  </si>
  <si>
    <t>1.28.01</t>
  </si>
  <si>
    <t>Transformers Rescue Bots: Disaster Dash</t>
  </si>
  <si>
    <t>65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</si>
  <si>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</si>
  <si>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</si>
  <si>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</si>
  <si>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</si>
  <si>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</si>
  <si>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</si>
  <si>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</si>
  <si>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</si>
  <si>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</si>
  <si>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</si>
  <si>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</si>
  <si>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4-Oct-17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</si>
  <si>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</si>
  <si>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</si>
  <si>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</si>
  <si>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</si>
  <si>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</si>
  <si>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</si>
  <si>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22-Jul-16</t>
  </si>
  <si>
    <t>37893</t>
  </si>
  <si>
    <t>Disney Crossy Road</t>
  </si>
  <si>
    <t>3.200.18289</t>
  </si>
  <si>
    <t>Touch Racing 2 - Mini RC Race</t>
  </si>
  <si>
    <t>18-May-17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</si>
  <si>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</si>
  <si>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</si>
  <si>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</si>
  <si>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</si>
  <si>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</si>
  <si>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</si>
  <si>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</si>
  <si>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</si>
  <si>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</si>
  <si>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</si>
  <si>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2-Feb-18</t>
  </si>
  <si>
    <t>Cute Pet Puppies</t>
  </si>
  <si>
    <t>18-Feb-16</t>
  </si>
  <si>
    <t>Frozen Free Fall</t>
  </si>
  <si>
    <t>Monster High™ Minis Mania</t>
  </si>
  <si>
    <t>Strategy;Action &amp; Adventure</t>
  </si>
  <si>
    <t>15-Mar-17</t>
  </si>
  <si>
    <t>Shopkins World!</t>
  </si>
  <si>
    <t>3.6.1</t>
  </si>
  <si>
    <t>Monica Toy TV</t>
  </si>
  <si>
    <t>Toy Guitar with songs for kids</t>
  </si>
  <si>
    <t>Music &amp; Audio;Music &amp; Video</t>
  </si>
  <si>
    <t>5-Mar-16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</si>
  <si>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</si>
  <si>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</si>
  <si>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</si>
  <si>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</si>
  <si>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</si>
  <si>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2-Feb-16</t>
  </si>
  <si>
    <t>Earth to Luna! Watch and Play</t>
  </si>
  <si>
    <t>Nancy Drew Codes and Clues</t>
  </si>
  <si>
    <t>13-Jan-17</t>
  </si>
  <si>
    <t>Masha and the Bear Child Games</t>
  </si>
  <si>
    <t>Adventure;Education</t>
  </si>
  <si>
    <t>codeSpark Academy &amp; The Foos</t>
  </si>
  <si>
    <t>2.19.01</t>
  </si>
  <si>
    <t>Toca Builders</t>
  </si>
  <si>
    <t>13-Jul-17</t>
  </si>
  <si>
    <t>LEGO® Friends</t>
  </si>
  <si>
    <t>1-Dec-15</t>
  </si>
  <si>
    <t>My Little Work – Garage</t>
  </si>
  <si>
    <t>17-Jun-15</t>
  </si>
  <si>
    <t>Alizay, pirate girl</t>
  </si>
  <si>
    <t>23-Mar-17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</si>
  <si>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</si>
  <si>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</si>
  <si>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</si>
  <si>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</si>
  <si>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</si>
  <si>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</si>
  <si>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</si>
  <si>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3-Jul-17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</si>
  <si>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</si>
  <si>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</si>
  <si>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</si>
  <si>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</si>
  <si>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</si>
  <si>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</si>
  <si>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</si>
  <si>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</si>
  <si>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</si>
  <si>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</si>
  <si>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</si>
  <si>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</si>
  <si>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</si>
  <si>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</si>
  <si>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</si>
  <si>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8-Sep-16</t>
  </si>
  <si>
    <t>Children Educational Game Full</t>
  </si>
  <si>
    <t xml:space="preserve">$7.49 </t>
  </si>
  <si>
    <t>All-in-One Mahjong 3 FREE</t>
  </si>
  <si>
    <t>20180609</t>
  </si>
  <si>
    <t>Hactar Go</t>
  </si>
  <si>
    <t>2.4.15</t>
  </si>
  <si>
    <t>All-in-One Mahjong 3</t>
  </si>
  <si>
    <t xml:space="preserve">$0.99 </t>
  </si>
  <si>
    <t>World Racers family board game</t>
  </si>
  <si>
    <t>Board;Pretend Play</t>
  </si>
  <si>
    <t>3-Sep-15</t>
  </si>
  <si>
    <t>SweetLand — Family Board Game</t>
  </si>
  <si>
    <t>14-Nov-14</t>
  </si>
  <si>
    <t>Steam: Rails to Riches</t>
  </si>
  <si>
    <t>13-Dec-17</t>
  </si>
  <si>
    <t>3.3.1</t>
  </si>
  <si>
    <t>Whoowasit? - Best kids game!</t>
  </si>
  <si>
    <t>Lanterns: The Harvest Festival</t>
  </si>
  <si>
    <t>1.16.5</t>
  </si>
  <si>
    <t>Tsuro - The Game of the Path</t>
  </si>
  <si>
    <t>2-Aug-16</t>
  </si>
  <si>
    <t>THE aMAZEing Labyrinth</t>
  </si>
  <si>
    <t>9-Feb-16</t>
  </si>
  <si>
    <t>Chess and Mate</t>
  </si>
  <si>
    <t>12-Aug-15</t>
  </si>
  <si>
    <t>Kids Balloon Pop Game Free 🎈</t>
  </si>
  <si>
    <t>Casual;Music &amp; Video</t>
  </si>
  <si>
    <t>18.2</t>
  </si>
  <si>
    <t>Sounds for Toddlers FREE</t>
  </si>
  <si>
    <t>24-Aug-15</t>
  </si>
  <si>
    <t>Elmo Calls by Sesame Street</t>
  </si>
  <si>
    <t>2.0.7</t>
  </si>
  <si>
    <t>Sago Mini Friends</t>
  </si>
  <si>
    <t>16-Jun-16</t>
  </si>
  <si>
    <t>Tee and Mo Bath Time Free</t>
  </si>
  <si>
    <t>Bita and the Animals - Pelos Ares</t>
  </si>
  <si>
    <t>22-May-13</t>
  </si>
  <si>
    <t>TO-FU Oh!SUSHI</t>
  </si>
  <si>
    <t>DreamWorks Friends</t>
  </si>
  <si>
    <t>Role Playing;Pretend Play</t>
  </si>
  <si>
    <t>4-Aug-17</t>
  </si>
  <si>
    <t>Avokiddo Emotions</t>
  </si>
  <si>
    <t>Nighty Night Circus</t>
  </si>
  <si>
    <t>Sago Mini Babies</t>
  </si>
  <si>
    <t>28-Oct-16</t>
  </si>
  <si>
    <t>Dr. Panda &amp; Toto's Treehouse</t>
  </si>
  <si>
    <t>9-Dec-14</t>
  </si>
  <si>
    <t>Fun Kid Racing - Motocross</t>
  </si>
  <si>
    <t>3.46</t>
  </si>
  <si>
    <t>Barbie Life™</t>
  </si>
  <si>
    <t>Palace Pets in Whisker Haven</t>
  </si>
  <si>
    <t>Entertainment;Pretend Play</t>
  </si>
  <si>
    <t>9-Dec-17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</si>
  <si>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</si>
  <si>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</si>
  <si>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</si>
  <si>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</si>
  <si>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</si>
  <si>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</si>
  <si>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</si>
  <si>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</si>
  <si>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30-Dec-16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</si>
  <si>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</si>
  <si>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</si>
  <si>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</si>
  <si>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</si>
  <si>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</si>
  <si>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</si>
  <si>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</si>
  <si>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</si>
  <si>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5-Feb-16</t>
  </si>
  <si>
    <t>Nasty Goats</t>
  </si>
  <si>
    <t>14-Apr-16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</si>
  <si>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</si>
  <si>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</si>
  <si>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</si>
  <si>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</si>
  <si>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</si>
  <si>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</si>
  <si>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</si>
  <si>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</si>
  <si>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</si>
  <si>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</si>
  <si>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</si>
  <si>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</si>
  <si>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</si>
  <si>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11-Feb-16</t>
  </si>
  <si>
    <t>Monash Uni Low FODMAP Diet</t>
  </si>
  <si>
    <t>MEDICAL</t>
  </si>
  <si>
    <t xml:space="preserve">$9.00 </t>
  </si>
  <si>
    <t>Medical</t>
  </si>
  <si>
    <t>iBP Blood Pressure</t>
  </si>
  <si>
    <t>704k</t>
  </si>
  <si>
    <t>30-Nov-14</t>
  </si>
  <si>
    <t>7.0.1</t>
  </si>
  <si>
    <t>Pedi STAT</t>
  </si>
  <si>
    <t xml:space="preserve">$5.49 </t>
  </si>
  <si>
    <t>6-Apr-18</t>
  </si>
  <si>
    <t>3.0.1.0</t>
  </si>
  <si>
    <t>ASCCP Mobile</t>
  </si>
  <si>
    <t>3-Oct-16</t>
  </si>
  <si>
    <t>Journal Club: Medicine</t>
  </si>
  <si>
    <t>17-Jun-17</t>
  </si>
  <si>
    <t>Paramedic Protocol Provider</t>
  </si>
  <si>
    <t xml:space="preserve">$10.00 </t>
  </si>
  <si>
    <t>21-Sep-17</t>
  </si>
  <si>
    <t>MommyMeds</t>
  </si>
  <si>
    <t>15-Nov-17</t>
  </si>
  <si>
    <t>Medical ID - In Case of Emergency (ICE)</t>
  </si>
  <si>
    <t>6.5.0</t>
  </si>
  <si>
    <t>Human Anatomy Atlas 2018: Complete 3D Human Body</t>
  </si>
  <si>
    <t xml:space="preserve">$24.99 </t>
  </si>
  <si>
    <t>2018.5.47</t>
  </si>
  <si>
    <t>Essential Anatomy 3</t>
  </si>
  <si>
    <t xml:space="preserve">$11.99 </t>
  </si>
  <si>
    <t>7-Aug-14</t>
  </si>
  <si>
    <t>Vargo Anesthesia Mega App</t>
  </si>
  <si>
    <t xml:space="preserve">$79.99 </t>
  </si>
  <si>
    <t>19</t>
  </si>
  <si>
    <t>EMT Review Plus</t>
  </si>
  <si>
    <t>Muscle Trigger Point Anatomy</t>
  </si>
  <si>
    <t>2017 EMRA Antibiotic Guide</t>
  </si>
  <si>
    <t xml:space="preserve">$16.99 </t>
  </si>
  <si>
    <t>ASRA Coags</t>
  </si>
  <si>
    <t>IBM Micromedex Drug Info</t>
  </si>
  <si>
    <t>1.17.0</t>
  </si>
  <si>
    <t>Diabetes &amp; Diet Tracker</t>
  </si>
  <si>
    <t>VeinSeek</t>
  </si>
  <si>
    <t>6-Dec-17</t>
  </si>
  <si>
    <t>Block Buddy</t>
  </si>
  <si>
    <t xml:space="preserve">$14.99 </t>
  </si>
  <si>
    <t>7.6.14</t>
  </si>
  <si>
    <t>Super Hearing Secret Voices Recorder PRO</t>
  </si>
  <si>
    <t>EMT Study - NREMT Test Prep</t>
  </si>
  <si>
    <t>862k</t>
  </si>
  <si>
    <t>3-Dec-14</t>
  </si>
  <si>
    <t>Calcium Pro</t>
  </si>
  <si>
    <t>18-Apr-17</t>
  </si>
  <si>
    <t>Arrhythmias and Dysrhythmias</t>
  </si>
  <si>
    <t xml:space="preserve">$1.00 </t>
  </si>
  <si>
    <t>24-Jan-16</t>
  </si>
  <si>
    <t>EMT PASS</t>
  </si>
  <si>
    <t xml:space="preserve">$29.99 </t>
  </si>
  <si>
    <t>22-Oct-14</t>
  </si>
  <si>
    <t>Pocket Lab Values</t>
  </si>
  <si>
    <t>899k</t>
  </si>
  <si>
    <t>22-Nov-12</t>
  </si>
  <si>
    <t>Medical terms (OFFLINE)</t>
  </si>
  <si>
    <t>Cardiac diagnosis (heart rate, arrhythmia)</t>
  </si>
  <si>
    <t xml:space="preserve">$12.99 </t>
  </si>
  <si>
    <t>ERres- Emergency Medicine</t>
  </si>
  <si>
    <t>18-Aug-15</t>
  </si>
  <si>
    <t>FHR 5-Tier 2.0</t>
  </si>
  <si>
    <t>16-Dec-15</t>
  </si>
  <si>
    <t>AnatomyMapp</t>
  </si>
  <si>
    <t>5-Nov-13</t>
  </si>
  <si>
    <t>OptoDrum</t>
  </si>
  <si>
    <t>378k</t>
  </si>
  <si>
    <t>26-May-15</t>
  </si>
  <si>
    <t>Migraine, Headache Diary HeadApp Pro</t>
  </si>
  <si>
    <t>14-Mar-18</t>
  </si>
  <si>
    <t>1.10.0.user.pro.release</t>
  </si>
  <si>
    <t>Blood Pressure Companion</t>
  </si>
  <si>
    <t>4.1.5 (Steglitz)</t>
  </si>
  <si>
    <t>Visual Anatomy 2</t>
  </si>
  <si>
    <t xml:space="preserve">$2.49 </t>
  </si>
  <si>
    <t>5-Aug-17</t>
  </si>
  <si>
    <t>Muscle Premium - Human Anatomy, Kinesiology, Bones</t>
  </si>
  <si>
    <t>11-Aug-17</t>
  </si>
  <si>
    <t>7.1.17</t>
  </si>
  <si>
    <t>CCHT PREP</t>
  </si>
  <si>
    <t>266k</t>
  </si>
  <si>
    <t xml:space="preserve">$10.99 </t>
  </si>
  <si>
    <t>8-Dec-16</t>
  </si>
  <si>
    <t>Paramedic Meds</t>
  </si>
  <si>
    <t>375k</t>
  </si>
  <si>
    <t>3-Aug-15</t>
  </si>
  <si>
    <t>3.4.3</t>
  </si>
  <si>
    <t>Advanced Comprehension Therapy</t>
  </si>
  <si>
    <t>5-Oct-17</t>
  </si>
  <si>
    <t>OmniMedix Medical Calculator</t>
  </si>
  <si>
    <t>11-Jun-16</t>
  </si>
  <si>
    <t>Breathing Zone</t>
  </si>
  <si>
    <t>Lab Values + Medical Reference</t>
  </si>
  <si>
    <t>2-Aug-14</t>
  </si>
  <si>
    <t>Recognise Foot</t>
  </si>
  <si>
    <t>14-Sep-17</t>
  </si>
  <si>
    <t>Anti Mosquito simulation</t>
  </si>
  <si>
    <t xml:space="preserve">$1.50 </t>
  </si>
  <si>
    <t>6-Sep-14</t>
  </si>
  <si>
    <t>Pain Tracker &amp; Diary</t>
  </si>
  <si>
    <t>2-Jan-18</t>
  </si>
  <si>
    <t>Menstrual Calendar Premium</t>
  </si>
  <si>
    <t>26-Jul-13</t>
  </si>
  <si>
    <t>Whist - Tinnitus Relief</t>
  </si>
  <si>
    <t>2-Mar-17</t>
  </si>
  <si>
    <t>Critical Care Paramedic Review</t>
  </si>
  <si>
    <t>17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</si>
  <si>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</si>
  <si>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</si>
  <si>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</si>
  <si>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</si>
  <si>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</si>
  <si>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</si>
  <si>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</si>
  <si>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3-Oct-17</t>
  </si>
  <si>
    <t>InfantRisk Center HCP</t>
  </si>
  <si>
    <t>41</t>
  </si>
  <si>
    <t>6-May-15</t>
  </si>
  <si>
    <t>EMT Tutor NREMT-B Study Guide</t>
  </si>
  <si>
    <t>Hospitalist Handbook</t>
  </si>
  <si>
    <t xml:space="preserve">$19.99 </t>
  </si>
  <si>
    <t>6.0.4</t>
  </si>
  <si>
    <t>PTA Content Master</t>
  </si>
  <si>
    <t>Navi Radiography Pro</t>
  </si>
  <si>
    <t xml:space="preserve">$15.99 </t>
  </si>
  <si>
    <t>14-Jan-18</t>
  </si>
  <si>
    <t>Nursing Care Plan NANDA Tables</t>
  </si>
  <si>
    <t>9-May-17</t>
  </si>
  <si>
    <t>A Manual of Acupuncture</t>
  </si>
  <si>
    <t xml:space="preserve">$33.99 </t>
  </si>
  <si>
    <t>2-Oct-17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</si>
  <si>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</si>
  <si>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</si>
  <si>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</si>
  <si>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</si>
  <si>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</si>
  <si>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</si>
  <si>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</si>
  <si>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</si>
  <si>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</si>
  <si>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</si>
  <si>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</si>
  <si>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</si>
  <si>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</si>
  <si>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</si>
  <si>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</si>
  <si>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</si>
  <si>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</si>
  <si>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</si>
  <si>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</si>
  <si>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</si>
  <si>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22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</si>
  <si>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</si>
  <si>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</si>
  <si>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</si>
  <si>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</si>
  <si>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</si>
  <si>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</si>
  <si>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</si>
  <si>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</si>
  <si>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</si>
  <si>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</si>
  <si>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</si>
  <si>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</si>
  <si>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</si>
  <si>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</si>
  <si>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</si>
  <si>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</si>
  <si>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</si>
  <si>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</si>
  <si>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</si>
  <si>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</si>
  <si>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</si>
  <si>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10-Oct-17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</si>
  <si>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</si>
  <si>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</si>
  <si>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</si>
  <si>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</si>
  <si>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</si>
  <si>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</si>
  <si>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</si>
  <si>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</si>
  <si>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</si>
  <si>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</si>
  <si>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</si>
  <si>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700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</si>
  <si>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</si>
  <si>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</si>
  <si>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</si>
  <si>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</si>
  <si>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</si>
  <si>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</si>
  <si>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</si>
  <si>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</si>
  <si>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</si>
  <si>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</si>
  <si>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</si>
  <si>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</si>
  <si>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</si>
  <si>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</si>
  <si>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</si>
  <si>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</si>
  <si>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</si>
  <si>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</si>
  <si>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</si>
  <si>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</si>
  <si>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47</t>
  </si>
  <si>
    <t>1.7.1 (946)</t>
  </si>
  <si>
    <t>Epocrates Plus</t>
  </si>
  <si>
    <t>MDLIVE: Talk to a Doctor 24/7</t>
  </si>
  <si>
    <t>4.23.0</t>
  </si>
  <si>
    <t>Free Blood Pressure</t>
  </si>
  <si>
    <t>13-Oct-16</t>
  </si>
  <si>
    <t>Super Ear</t>
  </si>
  <si>
    <t>VitusVet: Pet Health Care App</t>
  </si>
  <si>
    <t>3.8.0</t>
  </si>
  <si>
    <t>Banfield Pet Health Tracker</t>
  </si>
  <si>
    <t>17-Oct-16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</si>
  <si>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</si>
  <si>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</si>
  <si>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</si>
  <si>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</si>
  <si>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</si>
  <si>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</si>
  <si>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</si>
  <si>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</si>
  <si>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</si>
  <si>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</si>
  <si>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</si>
  <si>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</si>
  <si>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</si>
  <si>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</si>
  <si>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</si>
  <si>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</si>
  <si>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</si>
  <si>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</si>
  <si>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</si>
  <si>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</si>
  <si>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</si>
  <si>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</si>
  <si>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8-Dec-17</t>
  </si>
  <si>
    <t>FP Notebook</t>
  </si>
  <si>
    <t>24-Mar-18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</si>
  <si>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</si>
  <si>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</si>
  <si>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</si>
  <si>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</si>
  <si>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</si>
  <si>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</si>
  <si>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22-Oct-13</t>
  </si>
  <si>
    <t>Christella VoiceUp</t>
  </si>
  <si>
    <t>Language Therapy: Aphasia</t>
  </si>
  <si>
    <t xml:space="preserve">$74.99 </t>
  </si>
  <si>
    <t>Complete Anatomy for Android</t>
  </si>
  <si>
    <t>GlassesOff</t>
  </si>
  <si>
    <t>1.0.0.10</t>
  </si>
  <si>
    <t>Free Hypnosis</t>
  </si>
  <si>
    <t>6-Sep-16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</si>
  <si>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</si>
  <si>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</si>
  <si>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</si>
  <si>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</si>
  <si>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</si>
  <si>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</si>
  <si>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</si>
  <si>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</si>
  <si>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</si>
  <si>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23-Dec-17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</si>
  <si>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</si>
  <si>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</si>
  <si>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</si>
  <si>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</si>
  <si>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</si>
  <si>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</si>
  <si>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</si>
  <si>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</si>
  <si>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</si>
  <si>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</si>
  <si>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 xml:space="preserve">$39.99 </t>
  </si>
  <si>
    <t>4-Apr-18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</si>
  <si>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</si>
  <si>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</si>
  <si>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</si>
  <si>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</si>
  <si>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</si>
  <si>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</si>
  <si>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</si>
  <si>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</si>
  <si>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</si>
  <si>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</si>
  <si>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</si>
  <si>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</si>
  <si>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</si>
  <si>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</si>
  <si>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</si>
  <si>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</si>
  <si>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</si>
  <si>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</si>
  <si>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</si>
  <si>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</si>
  <si>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</si>
  <si>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</si>
  <si>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</si>
  <si>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</si>
  <si>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</si>
  <si>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</si>
  <si>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</si>
  <si>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</si>
  <si>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</si>
  <si>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</si>
  <si>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</si>
  <si>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</si>
  <si>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</si>
  <si>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</si>
  <si>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</si>
  <si>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</si>
  <si>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</si>
  <si>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</si>
  <si>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</si>
  <si>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</si>
  <si>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</si>
  <si>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</si>
  <si>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</si>
  <si>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</si>
  <si>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</si>
  <si>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</si>
  <si>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</si>
  <si>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</si>
  <si>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</si>
  <si>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</si>
  <si>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</si>
  <si>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</si>
  <si>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</si>
  <si>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</si>
  <si>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</si>
  <si>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</si>
  <si>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</si>
  <si>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</si>
  <si>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</si>
  <si>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</si>
  <si>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</si>
  <si>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</si>
  <si>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</si>
  <si>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</si>
  <si>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</si>
  <si>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</si>
  <si>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</si>
  <si>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</si>
  <si>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</si>
  <si>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</si>
  <si>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</si>
  <si>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</si>
  <si>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</si>
  <si>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</si>
  <si>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</si>
  <si>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</si>
  <si>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</si>
  <si>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</si>
  <si>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</si>
  <si>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</si>
  <si>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</si>
  <si>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</si>
  <si>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</si>
  <si>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</si>
  <si>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</si>
  <si>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</si>
  <si>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</si>
  <si>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</si>
  <si>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</si>
  <si>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</si>
  <si>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</si>
  <si>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1-Jun-17</t>
  </si>
  <si>
    <t>Blue CareOnDemand</t>
  </si>
  <si>
    <t>10.4.1.015_05</t>
  </si>
  <si>
    <t>HHS</t>
  </si>
  <si>
    <t>Initial</t>
  </si>
  <si>
    <t>Every disease has a drug without internet</t>
  </si>
  <si>
    <t>24-Apr-18</t>
  </si>
  <si>
    <t>PulsePoint AED</t>
  </si>
  <si>
    <t>1.12</t>
  </si>
  <si>
    <t>Deaf Interpreter</t>
  </si>
  <si>
    <t>26-Sep-17</t>
  </si>
  <si>
    <t>5.51</t>
  </si>
  <si>
    <t>High Blood Pressure Symptoms</t>
  </si>
  <si>
    <t>18-Jan-15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</si>
  <si>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</si>
  <si>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</si>
  <si>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</si>
  <si>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</si>
  <si>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</si>
  <si>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</si>
  <si>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</si>
  <si>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14-Mar-15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</si>
  <si>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</si>
  <si>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</si>
  <si>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</si>
  <si>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</si>
  <si>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</si>
  <si>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</si>
  <si>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</si>
  <si>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</si>
  <si>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</si>
  <si>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10-May-15</t>
  </si>
  <si>
    <t>Super Ear Super Hearing</t>
  </si>
  <si>
    <t>980k</t>
  </si>
  <si>
    <t>Blood Pressure Monitor</t>
  </si>
  <si>
    <t>25-Feb-17</t>
  </si>
  <si>
    <t>BELONG Beating Cancer Together</t>
  </si>
  <si>
    <t>BP Journal - Blood Pressure Diary</t>
  </si>
  <si>
    <t>1.0.32</t>
  </si>
  <si>
    <t>TelaDoc</t>
  </si>
  <si>
    <t>Blood Pressure - Stay Healthy</t>
  </si>
  <si>
    <t>16-Apr-18</t>
  </si>
  <si>
    <t>ConnectLine</t>
  </si>
  <si>
    <t>12-Sep-16</t>
  </si>
  <si>
    <t>Club</t>
  </si>
  <si>
    <t>4.4.3</t>
  </si>
  <si>
    <t>Zen Leaf</t>
  </si>
  <si>
    <t>Homeopathic Medicine Finder</t>
  </si>
  <si>
    <t>20-Nov-17</t>
  </si>
  <si>
    <t>0.0.1</t>
  </si>
  <si>
    <t>Patient Portal</t>
  </si>
  <si>
    <t>25-Oct-16</t>
  </si>
  <si>
    <t>Nemours CareConnect</t>
  </si>
  <si>
    <t>tökr</t>
  </si>
  <si>
    <t>1.9.0.0</t>
  </si>
  <si>
    <t>Low Blood Pressure Symptoms</t>
  </si>
  <si>
    <t>20-Jan-15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</si>
  <si>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</si>
  <si>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</si>
  <si>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</si>
  <si>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</si>
  <si>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</si>
  <si>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</si>
  <si>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</si>
  <si>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</si>
  <si>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</si>
  <si>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</si>
  <si>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</si>
  <si>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</si>
  <si>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</si>
  <si>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</si>
  <si>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</si>
  <si>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30-Jan-18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</si>
  <si>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</si>
  <si>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</si>
  <si>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</si>
  <si>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</si>
  <si>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</si>
  <si>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</si>
  <si>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</si>
  <si>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</si>
  <si>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</si>
  <si>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</si>
  <si>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</si>
  <si>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</si>
  <si>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</si>
  <si>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</si>
  <si>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</si>
  <si>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</si>
  <si>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</si>
  <si>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</si>
  <si>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</si>
  <si>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</si>
  <si>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</si>
  <si>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</si>
  <si>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</si>
  <si>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</si>
  <si>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</si>
  <si>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</si>
  <si>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</si>
  <si>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</si>
  <si>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</si>
  <si>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</si>
  <si>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</si>
  <si>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</si>
  <si>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</si>
  <si>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</si>
  <si>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</si>
  <si>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8-Jun-16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</si>
  <si>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</si>
  <si>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</si>
  <si>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</si>
  <si>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</si>
  <si>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</si>
  <si>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</si>
  <si>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</si>
  <si>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</si>
  <si>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</si>
  <si>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</si>
  <si>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</si>
  <si>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</si>
  <si>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</si>
  <si>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</si>
  <si>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</si>
  <si>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</si>
  <si>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</si>
  <si>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</si>
  <si>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</si>
  <si>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</si>
  <si>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</si>
  <si>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</si>
  <si>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</si>
  <si>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</si>
  <si>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</si>
  <si>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</si>
  <si>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</si>
  <si>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</si>
  <si>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29-Feb-16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</si>
  <si>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</si>
  <si>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</si>
  <si>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</si>
  <si>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</si>
  <si>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</si>
  <si>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</si>
  <si>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5-Dec-17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</si>
  <si>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</si>
  <si>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</si>
  <si>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</si>
  <si>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</si>
  <si>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</si>
  <si>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</si>
  <si>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</si>
  <si>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</si>
  <si>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</si>
  <si>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25-Jul-15</t>
  </si>
  <si>
    <t>4.6.2.0</t>
  </si>
  <si>
    <t>We Heart It</t>
  </si>
  <si>
    <t>Timehop</t>
  </si>
  <si>
    <t>Frontback - Social Photos</t>
  </si>
  <si>
    <t>1-Dec-17</t>
  </si>
  <si>
    <t>Path</t>
  </si>
  <si>
    <t>Couple - Relationship App</t>
  </si>
  <si>
    <t>5-Mar-15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</si>
  <si>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</si>
  <si>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</si>
  <si>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</si>
  <si>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</si>
  <si>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</si>
  <si>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</si>
  <si>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</si>
  <si>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</si>
  <si>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</si>
  <si>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</si>
  <si>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</si>
  <si>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</si>
  <si>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</si>
  <si>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</si>
  <si>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</si>
  <si>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</si>
  <si>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</si>
  <si>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</si>
  <si>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</si>
  <si>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</si>
  <si>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</si>
  <si>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</si>
  <si>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</si>
  <si>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</si>
  <si>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</si>
  <si>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</si>
  <si>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</si>
  <si>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</si>
  <si>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</si>
  <si>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</si>
  <si>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</si>
  <si>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</si>
  <si>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</si>
  <si>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</si>
  <si>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</si>
  <si>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</si>
  <si>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</si>
  <si>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</si>
  <si>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</si>
  <si>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</si>
  <si>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</si>
  <si>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</si>
  <si>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</si>
  <si>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</si>
  <si>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</si>
  <si>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</si>
  <si>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</si>
  <si>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</si>
  <si>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</si>
  <si>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</si>
  <si>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</si>
  <si>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</si>
  <si>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</si>
  <si>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</si>
  <si>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</si>
  <si>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</si>
  <si>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</si>
  <si>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</si>
  <si>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</si>
  <si>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</si>
  <si>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</si>
  <si>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</si>
  <si>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</si>
  <si>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</si>
  <si>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</si>
  <si>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</si>
  <si>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</si>
  <si>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</si>
  <si>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</si>
  <si>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</si>
  <si>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</si>
  <si>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</si>
  <si>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</si>
  <si>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</si>
  <si>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</si>
  <si>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</si>
  <si>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</si>
  <si>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</si>
  <si>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</si>
  <si>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</si>
  <si>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</si>
  <si>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</si>
  <si>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</si>
  <si>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</si>
  <si>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</si>
  <si>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</si>
  <si>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</si>
  <si>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</si>
  <si>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</si>
  <si>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</si>
  <si>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</si>
  <si>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</si>
  <si>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</si>
  <si>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</si>
  <si>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</si>
  <si>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22-Jan-18</t>
  </si>
  <si>
    <t>Checkout 51: Grocery coupons</t>
  </si>
  <si>
    <t>Coupon Sherpa</t>
  </si>
  <si>
    <t>6-Feb-18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</si>
  <si>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</si>
  <si>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</si>
  <si>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</si>
  <si>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</si>
  <si>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</si>
  <si>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</si>
  <si>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</si>
  <si>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</si>
  <si>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</si>
  <si>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</si>
  <si>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</si>
  <si>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</si>
  <si>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</si>
  <si>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</si>
  <si>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</si>
  <si>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</si>
  <si>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</si>
  <si>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</si>
  <si>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</si>
  <si>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</si>
  <si>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</si>
  <si>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</si>
  <si>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</si>
  <si>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</si>
  <si>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</si>
  <si>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</si>
  <si>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</si>
  <si>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</si>
  <si>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</si>
  <si>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</si>
  <si>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</si>
  <si>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</si>
  <si>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</si>
  <si>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</si>
  <si>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</si>
  <si>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</si>
  <si>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</si>
  <si>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</si>
  <si>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</si>
  <si>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29-Jul-15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</si>
  <si>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</si>
  <si>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</si>
  <si>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</si>
  <si>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</si>
  <si>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</si>
  <si>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</si>
  <si>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</si>
  <si>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8-Nov-17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</si>
  <si>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</si>
  <si>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</si>
  <si>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</si>
  <si>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</si>
  <si>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</si>
  <si>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</si>
  <si>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</si>
  <si>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</si>
  <si>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</si>
  <si>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</si>
  <si>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</si>
  <si>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</si>
  <si>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</si>
  <si>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</si>
  <si>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</si>
  <si>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</si>
  <si>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</si>
  <si>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</si>
  <si>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</si>
  <si>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</si>
  <si>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</si>
  <si>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</si>
  <si>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2-Nov-16</t>
  </si>
  <si>
    <t>Newegg Mobile</t>
  </si>
  <si>
    <t>4.16.0</t>
  </si>
  <si>
    <t>REI –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</si>
  <si>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</si>
  <si>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</si>
  <si>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</si>
  <si>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</si>
  <si>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</si>
  <si>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</si>
  <si>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</si>
  <si>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</si>
  <si>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</si>
  <si>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</si>
  <si>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</si>
  <si>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</si>
  <si>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</si>
  <si>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</si>
  <si>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</si>
  <si>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</si>
  <si>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</si>
  <si>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</si>
  <si>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</si>
  <si>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</si>
  <si>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</si>
  <si>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25-Jan-16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</si>
  <si>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</si>
  <si>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</si>
  <si>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</si>
  <si>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</si>
  <si>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</si>
  <si>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</si>
  <si>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</si>
  <si>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</si>
  <si>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</si>
  <si>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</si>
  <si>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29-Jul-17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</si>
  <si>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</si>
  <si>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</si>
  <si>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</si>
  <si>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</si>
  <si>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</si>
  <si>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</si>
  <si>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</si>
  <si>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</si>
  <si>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</si>
  <si>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</si>
  <si>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</si>
  <si>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</si>
  <si>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</si>
  <si>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</si>
  <si>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</si>
  <si>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</si>
  <si>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</si>
  <si>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</si>
  <si>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</si>
  <si>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</si>
  <si>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</si>
  <si>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</si>
  <si>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</si>
  <si>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</si>
  <si>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</si>
  <si>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</si>
  <si>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</si>
  <si>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</si>
  <si>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</si>
  <si>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</si>
  <si>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</si>
  <si>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</si>
  <si>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</si>
  <si>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</si>
  <si>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</si>
  <si>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</si>
  <si>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</si>
  <si>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</si>
  <si>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</si>
  <si>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</si>
  <si>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</si>
  <si>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</si>
  <si>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</si>
  <si>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</si>
  <si>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</si>
  <si>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</si>
  <si>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</si>
  <si>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</si>
  <si>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</si>
  <si>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11-Aug-15</t>
  </si>
  <si>
    <t>4.0.10</t>
  </si>
  <si>
    <t>QuickPic - Photo Gallery with Google Drive Support</t>
  </si>
  <si>
    <t>10-Nov-17</t>
  </si>
  <si>
    <t>4.7.4</t>
  </si>
  <si>
    <t>Flickr</t>
  </si>
  <si>
    <t>Camera for Android</t>
  </si>
  <si>
    <t>Photo Editor Selfie Camera Filter &amp; Mirror Image</t>
  </si>
  <si>
    <t>Photo Mixer</t>
  </si>
  <si>
    <t>25-Mar-16</t>
  </si>
  <si>
    <t>Photo Editor-</t>
  </si>
  <si>
    <t>5-May-18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</si>
  <si>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</si>
  <si>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</si>
  <si>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</si>
  <si>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</si>
  <si>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</si>
  <si>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</si>
  <si>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</si>
  <si>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</si>
  <si>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</si>
  <si>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</si>
  <si>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</si>
  <si>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</si>
  <si>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10-Feb-15</t>
  </si>
  <si>
    <t>InstaCam - Camera for Selfie</t>
  </si>
  <si>
    <t>3-Mar-17</t>
  </si>
  <si>
    <t>1.43</t>
  </si>
  <si>
    <t>Phogy, 3D Camera</t>
  </si>
  <si>
    <t>11-Feb-15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</si>
  <si>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</si>
  <si>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</si>
  <si>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</si>
  <si>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</si>
  <si>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</si>
  <si>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</si>
  <si>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</si>
  <si>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19-Oct-16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</si>
  <si>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</si>
  <si>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</si>
  <si>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</si>
  <si>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</si>
  <si>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</si>
  <si>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</si>
  <si>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</si>
  <si>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</si>
  <si>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</si>
  <si>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17-Oct-15</t>
  </si>
  <si>
    <t>Cameringo Lite. Filters Camera</t>
  </si>
  <si>
    <t>2.2.93</t>
  </si>
  <si>
    <t>Camera ZOOM FX - FREE</t>
  </si>
  <si>
    <t>6-Apr-17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</si>
  <si>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</si>
  <si>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</si>
  <si>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</si>
  <si>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</si>
  <si>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</si>
  <si>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</si>
  <si>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</si>
  <si>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</si>
  <si>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</si>
  <si>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</si>
  <si>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</si>
  <si>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</si>
  <si>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</si>
  <si>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11-Feb-18</t>
  </si>
  <si>
    <t>Camera MX - Free Photo &amp; Video Camera</t>
  </si>
  <si>
    <t>Lapse It • Time Lapse • Pro</t>
  </si>
  <si>
    <t>6-Nov-14</t>
  </si>
  <si>
    <t>4.7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</si>
  <si>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</si>
  <si>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</si>
  <si>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</si>
  <si>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</si>
  <si>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</si>
  <si>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</si>
  <si>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</si>
  <si>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 xml:space="preserve">$3.95 </t>
  </si>
  <si>
    <t>PhotoWonder: Pro Beauty Photo Editor Collage Maker</t>
  </si>
  <si>
    <t>4.1.0.1</t>
  </si>
  <si>
    <t>Photo Effects Pro</t>
  </si>
  <si>
    <t>21-Mar-17</t>
  </si>
  <si>
    <t>3.3.8</t>
  </si>
  <si>
    <t>3.1 and up</t>
  </si>
  <si>
    <t>No Crop &amp; Square for Instagram</t>
  </si>
  <si>
    <t>Picture Grid Builder</t>
  </si>
  <si>
    <t>18-Jul-16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</si>
  <si>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</si>
  <si>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</si>
  <si>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</si>
  <si>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</si>
  <si>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</si>
  <si>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</si>
  <si>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</si>
  <si>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</si>
  <si>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</si>
  <si>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</si>
  <si>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</si>
  <si>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</si>
  <si>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</si>
  <si>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</si>
  <si>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</si>
  <si>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</si>
  <si>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</si>
  <si>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</si>
  <si>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</si>
  <si>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</si>
  <si>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</si>
  <si>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</si>
  <si>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</si>
  <si>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</si>
  <si>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</si>
  <si>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</si>
  <si>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</si>
  <si>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</si>
  <si>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</si>
  <si>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</si>
  <si>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</si>
  <si>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8-Sep-17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</si>
  <si>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</si>
  <si>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</si>
  <si>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</si>
  <si>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</si>
  <si>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</si>
  <si>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</si>
  <si>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</si>
  <si>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</si>
  <si>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</si>
  <si>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</si>
  <si>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</si>
  <si>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</si>
  <si>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</si>
  <si>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</si>
  <si>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</si>
  <si>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</si>
  <si>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</si>
  <si>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</si>
  <si>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</si>
  <si>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</si>
  <si>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</si>
  <si>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</si>
  <si>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</si>
  <si>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</si>
  <si>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</si>
  <si>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</si>
  <si>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</si>
  <si>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</si>
  <si>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</si>
  <si>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</si>
  <si>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</si>
  <si>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</si>
  <si>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</si>
  <si>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</si>
  <si>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</si>
  <si>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</si>
  <si>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</si>
  <si>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</si>
  <si>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</si>
  <si>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</si>
  <si>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</si>
  <si>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</si>
  <si>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</si>
  <si>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</si>
  <si>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</si>
  <si>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</si>
  <si>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</si>
  <si>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</si>
  <si>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7-Jan-16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</si>
  <si>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</si>
  <si>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</si>
  <si>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</si>
  <si>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</si>
  <si>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</si>
  <si>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</si>
  <si>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</si>
  <si>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</si>
  <si>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</si>
  <si>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</si>
  <si>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</si>
  <si>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</si>
  <si>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</si>
  <si>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</si>
  <si>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</si>
  <si>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</si>
  <si>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</si>
  <si>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</si>
  <si>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</si>
  <si>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</si>
  <si>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</si>
  <si>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</si>
  <si>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16-Mar-17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</si>
  <si>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</si>
  <si>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</si>
  <si>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</si>
  <si>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</si>
  <si>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</si>
  <si>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</si>
  <si>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</si>
  <si>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</si>
  <si>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</si>
  <si>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</si>
  <si>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</si>
  <si>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</si>
  <si>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</si>
  <si>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</si>
  <si>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</si>
  <si>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</si>
  <si>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</si>
  <si>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</si>
  <si>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</si>
  <si>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</si>
  <si>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</si>
  <si>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</si>
  <si>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</si>
  <si>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</si>
  <si>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</si>
  <si>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</si>
  <si>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</si>
  <si>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</si>
  <si>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</si>
  <si>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</si>
  <si>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</si>
  <si>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</si>
  <si>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</si>
  <si>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</si>
  <si>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</si>
  <si>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</si>
  <si>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</si>
  <si>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</si>
  <si>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</si>
  <si>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</si>
  <si>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</si>
  <si>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</si>
  <si>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</si>
  <si>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</si>
  <si>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</si>
  <si>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</si>
  <si>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</si>
  <si>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</si>
  <si>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</si>
  <si>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</si>
  <si>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</si>
  <si>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</si>
  <si>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</si>
  <si>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</si>
  <si>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</si>
  <si>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</si>
  <si>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</si>
  <si>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</si>
  <si>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</si>
  <si>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</si>
  <si>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</si>
  <si>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</si>
  <si>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</si>
  <si>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</si>
  <si>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</si>
  <si>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</si>
  <si>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</si>
  <si>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</si>
  <si>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23-Aug-16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</si>
  <si>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</si>
  <si>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</si>
  <si>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</si>
  <si>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</si>
  <si>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</si>
  <si>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</si>
  <si>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</si>
  <si>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</si>
  <si>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</si>
  <si>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</si>
  <si>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</si>
  <si>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</si>
  <si>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5-Dec-16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</si>
  <si>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</si>
  <si>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</si>
  <si>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</si>
  <si>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</si>
  <si>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</si>
  <si>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</si>
  <si>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</si>
  <si>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</si>
  <si>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</si>
  <si>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</si>
  <si>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</si>
  <si>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</si>
  <si>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</si>
  <si>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</si>
  <si>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</si>
  <si>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</si>
  <si>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</si>
  <si>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</si>
  <si>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</si>
  <si>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</si>
  <si>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</si>
  <si>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</si>
  <si>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</si>
  <si>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</si>
  <si>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</si>
  <si>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</si>
  <si>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</si>
  <si>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</si>
  <si>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</si>
  <si>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</si>
  <si>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</si>
  <si>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</si>
  <si>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</si>
  <si>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</si>
  <si>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6-Dec-16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</si>
  <si>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</si>
  <si>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</si>
  <si>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</si>
  <si>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</si>
  <si>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</si>
  <si>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</si>
  <si>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</si>
  <si>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</si>
  <si>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</si>
  <si>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</si>
  <si>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</si>
  <si>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</si>
  <si>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</si>
  <si>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</si>
  <si>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</si>
  <si>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</si>
  <si>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</si>
  <si>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</si>
  <si>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</si>
  <si>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</si>
  <si>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</si>
  <si>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</si>
  <si>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</si>
  <si>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</si>
  <si>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</si>
  <si>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</si>
  <si>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</si>
  <si>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</si>
  <si>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</si>
  <si>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</si>
  <si>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</si>
  <si>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</si>
  <si>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</si>
  <si>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</si>
  <si>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</si>
  <si>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</si>
  <si>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</si>
  <si>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</si>
  <si>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</si>
  <si>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</si>
  <si>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</si>
  <si>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</si>
  <si>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</si>
  <si>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</si>
  <si>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</si>
  <si>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</si>
  <si>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</si>
  <si>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</si>
  <si>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</si>
  <si>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</si>
  <si>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</si>
  <si>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</si>
  <si>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</si>
  <si>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</si>
  <si>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14-Jul-16</t>
  </si>
  <si>
    <t>Gormey: Find Best Restaurants</t>
  </si>
  <si>
    <t>34</t>
  </si>
  <si>
    <t>Find Dining Restaurant Finder</t>
  </si>
  <si>
    <t>21-Mar-16</t>
  </si>
  <si>
    <t>Urbanspoon Restaurant Reviews</t>
  </si>
  <si>
    <t>5-Jul-16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</si>
  <si>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</si>
  <si>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</si>
  <si>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</si>
  <si>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</si>
  <si>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</si>
  <si>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</si>
  <si>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</si>
  <si>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</si>
  <si>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</si>
  <si>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</si>
  <si>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</si>
  <si>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</si>
  <si>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</si>
  <si>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</si>
  <si>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</si>
  <si>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</si>
  <si>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</si>
  <si>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</si>
  <si>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</si>
  <si>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</si>
  <si>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</si>
  <si>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</si>
  <si>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</si>
  <si>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</si>
  <si>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</si>
  <si>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</si>
  <si>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</si>
  <si>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</si>
  <si>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</si>
  <si>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</si>
  <si>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</si>
  <si>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</si>
  <si>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</si>
  <si>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</si>
  <si>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</si>
  <si>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</si>
  <si>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13-Nov-17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</si>
  <si>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</si>
  <si>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</si>
  <si>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</si>
  <si>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</si>
  <si>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</si>
  <si>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</si>
  <si>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</si>
  <si>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</si>
  <si>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</si>
  <si>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</si>
  <si>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</si>
  <si>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14-Jul-15</t>
  </si>
  <si>
    <t>Scout GPS Navigation &amp; Meet Up</t>
  </si>
  <si>
    <t>3.19.35.999</t>
  </si>
  <si>
    <t>Street Panorama View</t>
  </si>
  <si>
    <t>Geo Tracker - GPS tracker</t>
  </si>
  <si>
    <t>10-Aug-16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</si>
  <si>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</si>
  <si>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</si>
  <si>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</si>
  <si>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</si>
  <si>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</si>
  <si>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</si>
  <si>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</si>
  <si>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</si>
  <si>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</si>
  <si>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</si>
  <si>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</si>
  <si>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</si>
  <si>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</si>
  <si>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21-Nov-14</t>
  </si>
  <si>
    <t>1.02.53</t>
  </si>
  <si>
    <t>Motorola Assist</t>
  </si>
  <si>
    <t>17-Jan-16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</si>
  <si>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</si>
  <si>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</si>
  <si>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</si>
  <si>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</si>
  <si>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</si>
  <si>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</si>
  <si>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</si>
  <si>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27-Jul-16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</si>
  <si>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</si>
  <si>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</si>
  <si>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</si>
  <si>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</si>
  <si>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</si>
  <si>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</si>
  <si>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</si>
  <si>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</si>
  <si>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</si>
  <si>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13-Nov-14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</si>
  <si>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</si>
  <si>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</si>
  <si>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</si>
  <si>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</si>
  <si>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</si>
  <si>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</si>
  <si>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</si>
  <si>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</si>
  <si>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</si>
  <si>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</si>
  <si>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</si>
  <si>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</si>
  <si>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27-Mar-17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</si>
  <si>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</si>
  <si>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</si>
  <si>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</si>
  <si>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</si>
  <si>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</si>
  <si>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</si>
  <si>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</si>
  <si>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</si>
  <si>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</si>
  <si>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</si>
  <si>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</si>
  <si>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</si>
  <si>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</si>
  <si>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</si>
  <si>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</si>
  <si>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</si>
  <si>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</si>
  <si>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3-Jan-17</t>
  </si>
  <si>
    <t>HTC Sense Input</t>
  </si>
  <si>
    <t>12-May-17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</si>
  <si>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</si>
  <si>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</si>
  <si>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</si>
  <si>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</si>
  <si>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</si>
  <si>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</si>
  <si>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</si>
  <si>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</si>
  <si>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</si>
  <si>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</si>
  <si>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22-Apr-14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</si>
  <si>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</si>
  <si>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</si>
  <si>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</si>
  <si>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</si>
  <si>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</si>
  <si>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</si>
  <si>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</si>
  <si>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</si>
  <si>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</si>
  <si>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</si>
  <si>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</si>
  <si>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</si>
  <si>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</si>
  <si>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</si>
  <si>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</si>
  <si>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</si>
  <si>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</si>
  <si>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</si>
  <si>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</si>
  <si>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</si>
  <si>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</si>
  <si>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</si>
  <si>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11-Jul-17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</si>
  <si>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</si>
  <si>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</si>
  <si>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</si>
  <si>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</si>
  <si>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</si>
  <si>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</si>
  <si>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</si>
  <si>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</si>
  <si>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18-Nov-17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</si>
  <si>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</si>
  <si>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</si>
  <si>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</si>
  <si>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</si>
  <si>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</si>
  <si>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</si>
  <si>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</si>
  <si>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10-Aug-15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</si>
  <si>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</si>
  <si>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</si>
  <si>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</si>
  <si>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</si>
  <si>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</si>
  <si>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</si>
  <si>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</si>
  <si>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</si>
  <si>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</si>
  <si>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</si>
  <si>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</si>
  <si>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17-Sep-17</t>
  </si>
  <si>
    <t>SuperVPN Free VPN Client</t>
  </si>
  <si>
    <t>5-Feb-18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</si>
  <si>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</si>
  <si>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</si>
  <si>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</si>
  <si>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</si>
  <si>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</si>
  <si>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</si>
  <si>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</si>
  <si>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</si>
  <si>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</si>
  <si>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</si>
  <si>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</si>
  <si>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</si>
  <si>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</si>
  <si>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</si>
  <si>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</si>
  <si>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28-Apr-17</t>
  </si>
  <si>
    <t>4.20.1</t>
  </si>
  <si>
    <t>Emoji keyboard - Cute Emoticons, GIF, Stickers</t>
  </si>
  <si>
    <t>7-Aug-18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</si>
  <si>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</si>
  <si>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</si>
  <si>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</si>
  <si>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</si>
  <si>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</si>
  <si>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</si>
  <si>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</si>
  <si>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</si>
  <si>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</si>
  <si>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</si>
  <si>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</si>
  <si>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</si>
  <si>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</si>
  <si>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</si>
  <si>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</si>
  <si>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5-Sep-16</t>
  </si>
  <si>
    <t>Wifi Inspector</t>
  </si>
  <si>
    <t>12-May-16</t>
  </si>
  <si>
    <t>WiFi Automatic</t>
  </si>
  <si>
    <t>18-Mar-18</t>
  </si>
  <si>
    <t>NETGEAR WiFi Analytics</t>
  </si>
  <si>
    <t>696k</t>
  </si>
  <si>
    <t>25-Apr-14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</si>
  <si>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</si>
  <si>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</si>
  <si>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</si>
  <si>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</si>
  <si>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</si>
  <si>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</si>
  <si>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</si>
  <si>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</si>
  <si>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</si>
  <si>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</si>
  <si>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</si>
  <si>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</si>
  <si>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</si>
  <si>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</si>
  <si>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</si>
  <si>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2-Dec-17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</si>
  <si>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</si>
  <si>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</si>
  <si>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</si>
  <si>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</si>
  <si>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</si>
  <si>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</si>
  <si>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</si>
  <si>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</si>
  <si>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</si>
  <si>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</si>
  <si>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</si>
  <si>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</si>
  <si>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</si>
  <si>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</si>
  <si>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</si>
  <si>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</si>
  <si>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</si>
  <si>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</si>
  <si>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</si>
  <si>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</si>
  <si>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</si>
  <si>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</si>
  <si>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25-Sep-17</t>
  </si>
  <si>
    <t>Funny Alarm Clock Ringtones</t>
  </si>
  <si>
    <t>9-Mar-17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</si>
  <si>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</si>
  <si>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</si>
  <si>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</si>
  <si>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</si>
  <si>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</si>
  <si>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</si>
  <si>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</si>
  <si>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</si>
  <si>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</si>
  <si>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</si>
  <si>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</si>
  <si>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</si>
  <si>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</si>
  <si>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</si>
  <si>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</si>
  <si>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</si>
  <si>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</si>
  <si>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</si>
  <si>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</si>
  <si>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</si>
  <si>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</si>
  <si>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</si>
  <si>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</si>
  <si>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</si>
  <si>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</si>
  <si>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</si>
  <si>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</si>
  <si>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</si>
  <si>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</si>
  <si>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</si>
  <si>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</si>
  <si>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</si>
  <si>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</si>
  <si>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</si>
  <si>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</si>
  <si>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10-Dec-17</t>
  </si>
  <si>
    <t>40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</si>
  <si>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</si>
  <si>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</si>
  <si>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</si>
  <si>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</si>
  <si>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</si>
  <si>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</si>
  <si>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</si>
  <si>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</si>
  <si>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</si>
  <si>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</si>
  <si>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</si>
  <si>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22-Jan-17</t>
  </si>
  <si>
    <t>2.11.5</t>
  </si>
  <si>
    <t>Ringtones &amp; Wallpapers for Me</t>
  </si>
  <si>
    <t>1.13</t>
  </si>
  <si>
    <t>Ringtone Maker</t>
  </si>
  <si>
    <t>Retro Clock Widget</t>
  </si>
  <si>
    <t>1-Nov-16</t>
  </si>
  <si>
    <t>Zooper Widget</t>
  </si>
  <si>
    <t>Beautiful Widgets Pro</t>
  </si>
  <si>
    <t>24-Aug-16</t>
  </si>
  <si>
    <t>5.7.8</t>
  </si>
  <si>
    <t>Beautiful Widgets Free</t>
  </si>
  <si>
    <t>20-Oct-16</t>
  </si>
  <si>
    <t>5.7.6</t>
  </si>
  <si>
    <t>HD Widgets</t>
  </si>
  <si>
    <t>7-Dec-16</t>
  </si>
  <si>
    <t>DashClock Widget</t>
  </si>
  <si>
    <t>11-May-16</t>
  </si>
  <si>
    <t>Fancy Widgets</t>
  </si>
  <si>
    <t>4-Apr-14</t>
  </si>
  <si>
    <t>Kairo XP (for HD Widgets)</t>
  </si>
  <si>
    <t>779k</t>
  </si>
  <si>
    <t>7-Jan-15</t>
  </si>
  <si>
    <t>icon wallpaper dressup💞CocoPPa</t>
  </si>
  <si>
    <t>The real aquarium - HD</t>
  </si>
  <si>
    <t>Best Wallpapers QHD</t>
  </si>
  <si>
    <t>17-Mar-18</t>
  </si>
  <si>
    <t>2.85</t>
  </si>
  <si>
    <t>Dog Licks Screen Wallpaper</t>
  </si>
  <si>
    <t>Waterfall Live Wallpaper</t>
  </si>
  <si>
    <t>Galaxy Live Wallpaper</t>
  </si>
  <si>
    <t>Northern Lights FREE (Aurora)</t>
  </si>
  <si>
    <t>24-Dec-16</t>
  </si>
  <si>
    <t>Flowers Live Wallpaper</t>
  </si>
  <si>
    <t>Petals 3D live wallpaper</t>
  </si>
  <si>
    <t>Galactic Core Free Wallpaper</t>
  </si>
  <si>
    <t>853k</t>
  </si>
  <si>
    <t>1-May-14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</si>
  <si>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</si>
  <si>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</si>
  <si>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</si>
  <si>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</si>
  <si>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</si>
  <si>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</si>
  <si>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</si>
  <si>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28-Nov-16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</si>
  <si>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</si>
  <si>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</si>
  <si>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</si>
  <si>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</si>
  <si>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</si>
  <si>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</si>
  <si>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24-Jun-14</t>
  </si>
  <si>
    <t>Wallpaper</t>
  </si>
  <si>
    <t>6.07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</si>
  <si>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</si>
  <si>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</si>
  <si>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</si>
  <si>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</si>
  <si>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</si>
  <si>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29-Oct-17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</si>
  <si>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</si>
  <si>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</si>
  <si>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</si>
  <si>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</si>
  <si>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</si>
  <si>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</si>
  <si>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</si>
  <si>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</si>
  <si>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 xml:space="preserve">$4.49 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</si>
  <si>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</si>
  <si>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</si>
  <si>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</si>
  <si>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</si>
  <si>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</si>
  <si>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</si>
  <si>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</si>
  <si>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</si>
  <si>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27-May-16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</si>
  <si>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</si>
  <si>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</si>
  <si>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</si>
  <si>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</si>
  <si>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</si>
  <si>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</si>
  <si>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</si>
  <si>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</si>
  <si>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</si>
  <si>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</si>
  <si>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</si>
  <si>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</si>
  <si>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</si>
  <si>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</si>
  <si>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</si>
  <si>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9-Oct-17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</si>
  <si>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</si>
  <si>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</si>
  <si>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</si>
  <si>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</si>
  <si>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</si>
  <si>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</si>
  <si>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</si>
  <si>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</si>
  <si>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</si>
  <si>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</si>
  <si>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</si>
  <si>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10-Aug-17</t>
  </si>
  <si>
    <t>Google Keep</t>
  </si>
  <si>
    <t>Archos File Manager</t>
  </si>
  <si>
    <t>22-Apr-16</t>
  </si>
  <si>
    <t>4.1.4</t>
  </si>
  <si>
    <t>ES File Explorer File Manager</t>
  </si>
  <si>
    <t>4.1.8.2.2</t>
  </si>
  <si>
    <t>ASUS SuperNote</t>
  </si>
  <si>
    <t>14-Apr-17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</si>
  <si>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</si>
  <si>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</si>
  <si>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</si>
  <si>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</si>
  <si>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</si>
  <si>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</si>
  <si>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</si>
  <si>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</si>
  <si>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</si>
  <si>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</si>
  <si>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15-Mar-18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</si>
  <si>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</si>
  <si>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</si>
  <si>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</si>
  <si>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</si>
  <si>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</si>
  <si>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</si>
  <si>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</si>
  <si>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7-Aug-16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</si>
  <si>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</si>
  <si>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</si>
  <si>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</si>
  <si>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</si>
  <si>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</si>
  <si>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</si>
  <si>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</si>
  <si>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</si>
  <si>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</si>
  <si>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</si>
  <si>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</si>
  <si>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</si>
  <si>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</si>
  <si>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</si>
  <si>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11-Dec-16</t>
  </si>
  <si>
    <t>v1.39.3</t>
  </si>
  <si>
    <t>MEGA</t>
  </si>
  <si>
    <t>Security &amp; Privacy</t>
  </si>
  <si>
    <t>5.0.44</t>
  </si>
  <si>
    <t>7 Weeks - Habit &amp; Goal Tracker</t>
  </si>
  <si>
    <t>19-Dec-15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</si>
  <si>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</si>
  <si>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</si>
  <si>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</si>
  <si>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</si>
  <si>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</si>
  <si>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30-Oct-17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</si>
  <si>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</si>
  <si>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</si>
  <si>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</si>
  <si>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</si>
  <si>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</si>
  <si>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</si>
  <si>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</si>
  <si>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</si>
  <si>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</si>
  <si>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</si>
  <si>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</si>
  <si>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</si>
  <si>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</si>
  <si>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</si>
  <si>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</si>
  <si>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</si>
  <si>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</si>
  <si>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</si>
  <si>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</si>
  <si>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30-Sep-13</t>
  </si>
  <si>
    <t>The Maner</t>
  </si>
  <si>
    <t>12-Nov-17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</si>
  <si>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</si>
  <si>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</si>
  <si>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</si>
  <si>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</si>
  <si>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</si>
  <si>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</si>
  <si>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</si>
  <si>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</si>
  <si>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</si>
  <si>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</si>
  <si>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</si>
  <si>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</si>
  <si>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18-Oct-16</t>
  </si>
  <si>
    <t>4.2.11</t>
  </si>
  <si>
    <t>Simple Notepad</t>
  </si>
  <si>
    <t>713k</t>
  </si>
  <si>
    <t>25-Dec-16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</si>
  <si>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</si>
  <si>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</si>
  <si>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</si>
  <si>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</si>
  <si>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</si>
  <si>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</si>
  <si>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</si>
  <si>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</si>
  <si>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19-May-18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</si>
  <si>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</si>
  <si>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</si>
  <si>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</si>
  <si>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</si>
  <si>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</si>
  <si>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</si>
  <si>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</si>
  <si>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</si>
  <si>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25-Apr-16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</si>
  <si>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</si>
  <si>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</si>
  <si>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</si>
  <si>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</si>
  <si>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</si>
  <si>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</si>
  <si>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</si>
  <si>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</si>
  <si>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</si>
  <si>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</si>
  <si>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</si>
  <si>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</si>
  <si>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</si>
  <si>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</si>
  <si>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</si>
  <si>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8-Aug-16</t>
  </si>
  <si>
    <t>2.3.3-play</t>
  </si>
  <si>
    <t>Amazon Drive</t>
  </si>
  <si>
    <t>8-Jan-18</t>
  </si>
  <si>
    <t>1.9.1.147.0-google</t>
  </si>
  <si>
    <t>SugarSync</t>
  </si>
  <si>
    <t>4.4.0.4</t>
  </si>
  <si>
    <t>pCloud: Free Cloud Storage</t>
  </si>
  <si>
    <t>MediaFire</t>
  </si>
  <si>
    <t>1-Nov-17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</si>
  <si>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</si>
  <si>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</si>
  <si>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</si>
  <si>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</si>
  <si>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</si>
  <si>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</si>
  <si>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</si>
  <si>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</si>
  <si>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</si>
  <si>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</si>
  <si>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</si>
  <si>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</si>
  <si>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9-Jan-17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</si>
  <si>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</si>
  <si>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</si>
  <si>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</si>
  <si>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</si>
  <si>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</si>
  <si>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</si>
  <si>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</si>
  <si>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67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</si>
  <si>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</si>
  <si>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</si>
  <si>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</si>
  <si>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</si>
  <si>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</si>
  <si>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</si>
  <si>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</si>
  <si>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</si>
  <si>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</si>
  <si>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</si>
  <si>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</si>
  <si>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18-Aug-16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</si>
  <si>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</si>
  <si>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</si>
  <si>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</si>
  <si>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</si>
  <si>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</si>
  <si>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</si>
  <si>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</si>
  <si>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</si>
  <si>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</si>
  <si>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30-Dec-17</t>
  </si>
  <si>
    <t>Favorite Soviet cartoons</t>
  </si>
  <si>
    <t>The first year of a baby's life</t>
  </si>
  <si>
    <t>7-Jan-17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</si>
  <si>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</si>
  <si>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</si>
  <si>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</si>
  <si>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</si>
  <si>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</si>
  <si>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</si>
  <si>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</si>
  <si>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</si>
  <si>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</si>
  <si>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</si>
  <si>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1-Apr-18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</si>
  <si>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</si>
  <si>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</si>
  <si>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</si>
  <si>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</si>
  <si>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</si>
  <si>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</si>
  <si>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</si>
  <si>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</si>
  <si>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</si>
  <si>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</si>
  <si>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</si>
  <si>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</si>
  <si>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19-Mar-18</t>
  </si>
  <si>
    <t>Voice Tables - no internet</t>
  </si>
  <si>
    <t>Vegetable Fun</t>
  </si>
  <si>
    <t>It's open.</t>
  </si>
  <si>
    <t>8.1.2</t>
  </si>
  <si>
    <t>Children's Stories 2018 - The Lion Come Lion</t>
  </si>
  <si>
    <t>31-Oct-17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</si>
  <si>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</si>
  <si>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</si>
  <si>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</si>
  <si>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</si>
  <si>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</si>
  <si>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</si>
  <si>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</si>
  <si>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</si>
  <si>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</si>
  <si>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</si>
  <si>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</si>
  <si>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</si>
  <si>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</si>
  <si>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</si>
  <si>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</si>
  <si>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</si>
  <si>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</si>
  <si>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</si>
  <si>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</si>
  <si>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</si>
  <si>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</si>
  <si>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</si>
  <si>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</si>
  <si>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</si>
  <si>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</si>
  <si>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</si>
  <si>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</si>
  <si>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</si>
  <si>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</si>
  <si>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</si>
  <si>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</si>
  <si>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</si>
  <si>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</si>
  <si>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</si>
  <si>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</si>
  <si>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</si>
  <si>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</si>
  <si>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</si>
  <si>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</si>
  <si>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</si>
  <si>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</si>
  <si>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</si>
  <si>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</si>
  <si>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</si>
  <si>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</si>
  <si>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</si>
  <si>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</si>
  <si>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</si>
  <si>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</si>
  <si>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</si>
  <si>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</si>
  <si>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</si>
  <si>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</si>
  <si>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</si>
  <si>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</si>
  <si>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</si>
  <si>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</si>
  <si>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</si>
  <si>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</si>
  <si>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</si>
  <si>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</si>
  <si>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</si>
  <si>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</si>
  <si>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</si>
  <si>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</si>
  <si>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</si>
  <si>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</si>
  <si>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</si>
  <si>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</si>
  <si>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</si>
  <si>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</si>
  <si>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</si>
  <si>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</si>
  <si>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19-Nov-17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</si>
  <si>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</si>
  <si>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</si>
  <si>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</si>
  <si>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</si>
  <si>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</si>
  <si>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</si>
  <si>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</si>
  <si>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</si>
  <si>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</si>
  <si>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</si>
  <si>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</si>
  <si>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</si>
  <si>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</si>
  <si>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</si>
  <si>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</si>
  <si>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</si>
  <si>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3-Dec-15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</si>
  <si>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</si>
  <si>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</si>
  <si>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</si>
  <si>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</si>
  <si>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</si>
  <si>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</si>
  <si>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</si>
  <si>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</si>
  <si>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</si>
  <si>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13-Feb-15</t>
  </si>
  <si>
    <t>6.5.852058</t>
  </si>
  <si>
    <t>Play Tube</t>
  </si>
  <si>
    <t>Droid Zap by Motorola</t>
  </si>
  <si>
    <t>3-Feb-15</t>
  </si>
  <si>
    <t>video player</t>
  </si>
  <si>
    <t>G Guide Program Guide (SOFTBANK EMOBILE WILLCOM version)</t>
  </si>
  <si>
    <t>Video.Guru - Video Maker</t>
  </si>
  <si>
    <t>1.137.22</t>
  </si>
  <si>
    <t>HTC Gallery</t>
  </si>
  <si>
    <t>3-Jun-16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</si>
  <si>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</si>
  <si>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</si>
  <si>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</si>
  <si>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</si>
  <si>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</si>
  <si>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</si>
  <si>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</si>
  <si>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</si>
  <si>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</si>
  <si>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</si>
  <si>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</si>
  <si>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</si>
  <si>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</si>
  <si>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30-Oct-14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</si>
  <si>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</si>
  <si>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</si>
  <si>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</si>
  <si>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</si>
  <si>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</si>
  <si>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</si>
  <si>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</si>
  <si>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</si>
  <si>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</si>
  <si>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</si>
  <si>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</si>
  <si>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</si>
  <si>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</si>
  <si>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</si>
  <si>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</si>
  <si>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</si>
  <si>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</si>
  <si>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</si>
  <si>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</si>
  <si>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</si>
  <si>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</si>
  <si>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</si>
  <si>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</si>
  <si>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</si>
  <si>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</si>
  <si>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</si>
  <si>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</si>
  <si>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</si>
  <si>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</si>
  <si>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</si>
  <si>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</si>
  <si>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</si>
  <si>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</si>
  <si>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</si>
  <si>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</si>
  <si>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</si>
  <si>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</si>
  <si>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</si>
  <si>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</si>
  <si>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</si>
  <si>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</si>
  <si>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</si>
  <si>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</si>
  <si>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</si>
  <si>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</si>
  <si>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</si>
  <si>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</si>
  <si>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</si>
  <si>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</si>
  <si>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</si>
  <si>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</si>
  <si>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</si>
  <si>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</si>
  <si>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</si>
  <si>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</si>
  <si>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</si>
  <si>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</si>
  <si>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</si>
  <si>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</si>
  <si>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</si>
  <si>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</si>
  <si>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</si>
  <si>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</si>
  <si>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</si>
  <si>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</si>
  <si>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</si>
  <si>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</si>
  <si>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</si>
  <si>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</si>
  <si>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</si>
  <si>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</si>
  <si>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</si>
  <si>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</si>
  <si>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</si>
  <si>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</si>
  <si>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</si>
  <si>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</si>
  <si>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</si>
  <si>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</si>
  <si>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</si>
  <si>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</si>
  <si>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13-Jan-18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</si>
  <si>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</si>
  <si>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</si>
  <si>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</si>
  <si>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</si>
  <si>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</si>
  <si>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</si>
  <si>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</si>
  <si>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</si>
  <si>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</si>
  <si>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</si>
  <si>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</si>
  <si>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</si>
  <si>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</si>
  <si>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</si>
  <si>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11-Mar-16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</si>
  <si>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</si>
  <si>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</si>
  <si>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</si>
  <si>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</si>
  <si>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</si>
  <si>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</si>
  <si>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</si>
  <si>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</si>
  <si>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</si>
  <si>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</si>
  <si>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</si>
  <si>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</si>
  <si>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</si>
  <si>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</si>
  <si>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</si>
  <si>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25-May-17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</si>
  <si>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</si>
  <si>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</si>
  <si>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</si>
  <si>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</si>
  <si>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</si>
  <si>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</si>
  <si>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</si>
  <si>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</si>
  <si>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</si>
  <si>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</si>
  <si>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</si>
  <si>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</si>
  <si>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</si>
  <si>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</si>
  <si>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</si>
  <si>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</si>
  <si>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</si>
  <si>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</si>
  <si>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</si>
  <si>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</si>
  <si>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</si>
  <si>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</si>
  <si>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</si>
  <si>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</si>
  <si>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</si>
  <si>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</si>
  <si>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</si>
  <si>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</si>
  <si>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</si>
  <si>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</si>
  <si>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</si>
  <si>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</si>
  <si>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</si>
  <si>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</si>
  <si>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</si>
  <si>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</si>
  <si>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</si>
  <si>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</si>
  <si>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</si>
  <si>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9-Aug-16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</si>
  <si>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</si>
  <si>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</si>
  <si>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</si>
  <si>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</si>
  <si>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</si>
  <si>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</si>
  <si>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</si>
  <si>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</si>
  <si>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</si>
  <si>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</si>
  <si>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</si>
  <si>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</si>
  <si>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</si>
  <si>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</si>
  <si>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</si>
  <si>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</si>
  <si>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</si>
  <si>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</si>
  <si>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</si>
  <si>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</si>
  <si>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</si>
  <si>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</si>
  <si>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</si>
  <si>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</si>
  <si>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</si>
  <si>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</si>
  <si>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</si>
  <si>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</si>
  <si>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</si>
  <si>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</si>
  <si>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</si>
  <si>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</si>
  <si>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</si>
  <si>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</si>
  <si>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19-Feb-18</t>
  </si>
  <si>
    <t>5.4 (30)</t>
  </si>
  <si>
    <t>Subway Terminator: Smarter Subway</t>
  </si>
  <si>
    <t>4.76</t>
  </si>
  <si>
    <t>Alopec - Online Shipping System</t>
  </si>
  <si>
    <t>2-Nov-17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</si>
  <si>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</si>
  <si>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</si>
  <si>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</si>
  <si>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</si>
  <si>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</si>
  <si>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</si>
  <si>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</si>
  <si>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</si>
  <si>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</si>
  <si>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</si>
  <si>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</si>
  <si>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</si>
  <si>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</si>
  <si>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4-Dec-16</t>
  </si>
  <si>
    <t>Rope Hero Return of a Legend</t>
  </si>
  <si>
    <t>26-Aug-16</t>
  </si>
  <si>
    <t>A Word A Day</t>
  </si>
  <si>
    <t>5-Jan-17</t>
  </si>
  <si>
    <t>Draw a Stickman: EPIC 2 Free</t>
  </si>
  <si>
    <t>1.2.1.49</t>
  </si>
  <si>
    <t>Akinator</t>
  </si>
  <si>
    <t>6.5.2</t>
  </si>
  <si>
    <t>Dog Sim Online: Raise a Family</t>
  </si>
  <si>
    <t>22-Apr-18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</si>
  <si>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</si>
  <si>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</si>
  <si>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</si>
  <si>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</si>
  <si>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</si>
  <si>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</si>
  <si>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</si>
  <si>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</si>
  <si>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16-Jun-17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</si>
  <si>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</si>
  <si>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</si>
  <si>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</si>
  <si>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</si>
  <si>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</si>
  <si>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</si>
  <si>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13-May-18</t>
  </si>
  <si>
    <t>13-Sep-17</t>
  </si>
  <si>
    <t>Super Mario Run</t>
  </si>
  <si>
    <t>3.0.11</t>
  </si>
  <si>
    <t>STARDOM: THE A-LIST</t>
  </si>
  <si>
    <t>12-Sep-14</t>
  </si>
  <si>
    <t>LokLok: Draw on a Lock Screen</t>
  </si>
  <si>
    <t>0.81 beta</t>
  </si>
  <si>
    <t>The Tribez: Build a Village</t>
  </si>
  <si>
    <t>9.3.6</t>
  </si>
  <si>
    <t>Photo Warp</t>
  </si>
  <si>
    <t>24-Nov-17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</si>
  <si>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</si>
  <si>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</si>
  <si>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</si>
  <si>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</si>
  <si>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</si>
  <si>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</si>
  <si>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</si>
  <si>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</si>
  <si>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</si>
  <si>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</si>
  <si>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11-Jun-15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</si>
  <si>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</si>
  <si>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</si>
  <si>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</si>
  <si>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</si>
  <si>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</si>
  <si>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</si>
  <si>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</si>
  <si>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</si>
  <si>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12-Apr-16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</si>
  <si>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</si>
  <si>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</si>
  <si>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</si>
  <si>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</si>
  <si>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</si>
  <si>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</si>
  <si>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</si>
  <si>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</si>
  <si>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</si>
  <si>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</si>
  <si>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</si>
  <si>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</si>
  <si>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19-May-17</t>
  </si>
  <si>
    <t>Be A Legend: Soccer</t>
  </si>
  <si>
    <t>2.8.0.17</t>
  </si>
  <si>
    <t>Bible</t>
  </si>
  <si>
    <t>Cat Sim Online: Play with Cats</t>
  </si>
  <si>
    <t>Four In A Line</t>
  </si>
  <si>
    <t>4-May-15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</si>
  <si>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</si>
  <si>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</si>
  <si>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</si>
  <si>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</si>
  <si>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</si>
  <si>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19-Aug-17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</si>
  <si>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</si>
  <si>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</si>
  <si>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</si>
  <si>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</si>
  <si>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</si>
  <si>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</si>
  <si>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</si>
  <si>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</si>
  <si>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</si>
  <si>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</si>
  <si>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</si>
  <si>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</si>
  <si>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22-Dec-16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</si>
  <si>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</si>
  <si>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</si>
  <si>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</si>
  <si>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</si>
  <si>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</si>
  <si>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</si>
  <si>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</si>
  <si>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22-Oct-16</t>
  </si>
  <si>
    <t>Next Launcher 3D Theme Hit-B</t>
  </si>
  <si>
    <t xml:space="preserve">$1.70 </t>
  </si>
  <si>
    <t>16-Aug-15</t>
  </si>
  <si>
    <t>1.05</t>
  </si>
  <si>
    <t>Pixel Gun 3D: Survival shooter &amp; Battle Royale</t>
  </si>
  <si>
    <t>15.1.2</t>
  </si>
  <si>
    <t>B-52 Spirits of Glory Deluxe</t>
  </si>
  <si>
    <t>2-Sep-17</t>
  </si>
  <si>
    <t>1.5.9</t>
  </si>
  <si>
    <t>Servers Ultimate Pack B</t>
  </si>
  <si>
    <t>31-Mar-16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</si>
  <si>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</si>
  <si>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</si>
  <si>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</si>
  <si>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</si>
  <si>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</si>
  <si>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</si>
  <si>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</si>
  <si>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</si>
  <si>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</si>
  <si>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</si>
  <si>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</si>
  <si>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</si>
  <si>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</si>
  <si>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</si>
  <si>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</si>
  <si>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</si>
  <si>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</si>
  <si>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20-Jun-17</t>
  </si>
  <si>
    <t>Learn C [NEW]</t>
  </si>
  <si>
    <t>Mobile C [ C/C++ Compiler ]</t>
  </si>
  <si>
    <t>Critical Ops</t>
  </si>
  <si>
    <t>0.9.10.f96</t>
  </si>
  <si>
    <t>C4droid - C/C++ compiler &amp; IDE</t>
  </si>
  <si>
    <t>26-Aug-17</t>
  </si>
  <si>
    <t>CL Mobile - Classifieds for Craigslist</t>
  </si>
  <si>
    <t>27500000</t>
  </si>
  <si>
    <t>C Locker Pro</t>
  </si>
  <si>
    <t>8.3.4</t>
  </si>
  <si>
    <t>C Programs and Reference</t>
  </si>
  <si>
    <t>31-Jul-14</t>
  </si>
  <si>
    <t>C Launcher: Themes, Wallpapers, DIY, Smart, Clean</t>
  </si>
  <si>
    <t>C Programming Zone</t>
  </si>
  <si>
    <t>13-May-17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</si>
  <si>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</si>
  <si>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</si>
  <si>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</si>
  <si>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</si>
  <si>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</si>
  <si>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</si>
  <si>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</si>
  <si>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</si>
  <si>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</si>
  <si>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</si>
  <si>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</si>
  <si>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</si>
  <si>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</si>
  <si>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24-Jun-17</t>
  </si>
  <si>
    <t>Learn C Programming (Examples) (OFFLINE)</t>
  </si>
  <si>
    <t>16-Dec-17</t>
  </si>
  <si>
    <t>C Programming - Learn Code, Theory &amp; Discuss</t>
  </si>
  <si>
    <t>3.2.8</t>
  </si>
  <si>
    <t>Expert C Programming - Learn C Coding Easily</t>
  </si>
  <si>
    <t>codeEazy - C/C++/JAVA</t>
  </si>
  <si>
    <t>4-Apr-16</t>
  </si>
  <si>
    <t>Batmobile™ R/C Controller</t>
  </si>
  <si>
    <t>C Pattern Programs Free</t>
  </si>
  <si>
    <t>C Programs Handbook</t>
  </si>
  <si>
    <t>2.2.3.3</t>
  </si>
  <si>
    <t>C Functions</t>
  </si>
  <si>
    <t>26-Sep-15</t>
  </si>
  <si>
    <t>Learn C# - .Net - C Sharp Programming Tutorial App</t>
  </si>
  <si>
    <t>Learn Basic C - For Beginners</t>
  </si>
  <si>
    <t>772k</t>
  </si>
  <si>
    <t>20-Jan-16</t>
  </si>
  <si>
    <t>C Prowess</t>
  </si>
  <si>
    <t>3-Jun-17</t>
  </si>
  <si>
    <t>101 C Programming Problems</t>
  </si>
  <si>
    <t>Let us C - Example Programs</t>
  </si>
  <si>
    <t>C Examples</t>
  </si>
  <si>
    <t>31-Aug-16</t>
  </si>
  <si>
    <t>C BOOK-C PROGRAMS</t>
  </si>
  <si>
    <t>22-Sep-17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</si>
  <si>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</si>
  <si>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</si>
  <si>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</si>
  <si>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</si>
  <si>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</si>
  <si>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</si>
  <si>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</si>
  <si>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</si>
  <si>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16-May-14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</si>
  <si>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</si>
  <si>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</si>
  <si>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</si>
  <si>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</si>
  <si>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</si>
  <si>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</si>
  <si>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</si>
  <si>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2-Mar-18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</si>
  <si>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</si>
  <si>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</si>
  <si>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</si>
  <si>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</si>
  <si>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</si>
  <si>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</si>
  <si>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</si>
  <si>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</si>
  <si>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</si>
  <si>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</si>
  <si>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</si>
  <si>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18-Jan-18</t>
  </si>
  <si>
    <t>2.0.1 and up</t>
  </si>
  <si>
    <t>Mind Games Pro</t>
  </si>
  <si>
    <t>Z Ringtones PREMIUM 2018</t>
  </si>
  <si>
    <t>Smash Hit</t>
  </si>
  <si>
    <t>26-Nov-15</t>
  </si>
  <si>
    <t>Bad Piggies</t>
  </si>
  <si>
    <t>3-May-17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</si>
  <si>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</si>
  <si>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</si>
  <si>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</si>
  <si>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</si>
  <si>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</si>
  <si>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</si>
  <si>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</si>
  <si>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</si>
  <si>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</si>
  <si>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</si>
  <si>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</si>
  <si>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</si>
  <si>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</si>
  <si>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23-Oct-17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</si>
  <si>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</si>
  <si>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</si>
  <si>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</si>
  <si>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</si>
  <si>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</si>
  <si>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</si>
  <si>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</si>
  <si>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</si>
  <si>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</si>
  <si>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</si>
  <si>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 xml:space="preserve">$8.99 </t>
  </si>
  <si>
    <t>theScore esports</t>
  </si>
  <si>
    <t>EX File Explorer File Manager</t>
  </si>
  <si>
    <t>6-Oct-16</t>
  </si>
  <si>
    <t>Aab e Hayat Full Novel</t>
  </si>
  <si>
    <t>21-Feb-17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</si>
  <si>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</si>
  <si>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</si>
  <si>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</si>
  <si>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</si>
  <si>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</si>
  <si>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</si>
  <si>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</si>
  <si>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</si>
  <si>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</si>
  <si>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5-Aug-15</t>
  </si>
  <si>
    <t>Offroad Pickup Truck F</t>
  </si>
  <si>
    <t>26-Dec-17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</si>
  <si>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</si>
  <si>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</si>
  <si>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</si>
  <si>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</si>
  <si>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</si>
  <si>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</si>
  <si>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</si>
  <si>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</si>
  <si>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</si>
  <si>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</si>
  <si>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</si>
  <si>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24-Jul-16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</si>
  <si>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</si>
  <si>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</si>
  <si>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</si>
  <si>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</si>
  <si>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</si>
  <si>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</si>
  <si>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</si>
  <si>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</si>
  <si>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</si>
  <si>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</si>
  <si>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7-Oct-16</t>
  </si>
  <si>
    <t>HumorCast - Authentic Weather</t>
  </si>
  <si>
    <t>F &amp; M Mobile Banking</t>
  </si>
  <si>
    <t>F</t>
  </si>
  <si>
    <t>RPG End of Aspiration F</t>
  </si>
  <si>
    <t>15-Dec-16</t>
  </si>
  <si>
    <t>3.0.0fr</t>
  </si>
  <si>
    <t>F-Sim Space Shuttle</t>
  </si>
  <si>
    <t>28-Jan-14</t>
  </si>
  <si>
    <t>Weather Live</t>
  </si>
  <si>
    <t>Norwegian For Kids &amp; Babies F</t>
  </si>
  <si>
    <t>R+F PULSE</t>
  </si>
  <si>
    <t>21-Apr-17</t>
  </si>
  <si>
    <t>F-Secure Freedome for Business</t>
  </si>
  <si>
    <t>2.5.1.7594.psb</t>
  </si>
  <si>
    <t>F-1 watchface by Delta</t>
  </si>
  <si>
    <t>f.lux (preview, root-only)</t>
  </si>
  <si>
    <t>15-Mar-16</t>
  </si>
  <si>
    <t>F Length Sim (no Ads)</t>
  </si>
  <si>
    <t xml:space="preserve">$2.00 </t>
  </si>
  <si>
    <t>Arto: f.infrared photo</t>
  </si>
  <si>
    <t>19-Jul-16</t>
  </si>
  <si>
    <t>Convert degree Celsius to Fahrenheit or °F to °C</t>
  </si>
  <si>
    <t>1.5.8</t>
  </si>
  <si>
    <t>F-Gas Solutions</t>
  </si>
  <si>
    <t>Gangstar Vegas - mafia game</t>
  </si>
  <si>
    <t>Offroad Car G</t>
  </si>
  <si>
    <t>12-Jul-16</t>
  </si>
  <si>
    <t>Google Now Launcher</t>
  </si>
  <si>
    <t>7-Dec-17</t>
  </si>
  <si>
    <t>1.4.large</t>
  </si>
  <si>
    <t>4.1 - 7.1.1</t>
  </si>
  <si>
    <t>Rolling G Sky</t>
  </si>
  <si>
    <t>25-Jan-17</t>
  </si>
  <si>
    <t>G-Switch 2</t>
  </si>
  <si>
    <t>G-Switch 3</t>
  </si>
  <si>
    <t>G Cloud Apps Backup Key * root</t>
  </si>
  <si>
    <t>196k</t>
  </si>
  <si>
    <t>8-Sep-13</t>
  </si>
  <si>
    <t>Share G - Images Sharing - Wallpapers App</t>
  </si>
  <si>
    <t>Next Launcher 3D Theme Hit-G</t>
  </si>
  <si>
    <t>Wrestling Revolution 3D</t>
  </si>
  <si>
    <t>1.64</t>
  </si>
  <si>
    <t>G-Playlists</t>
  </si>
  <si>
    <t>1.91</t>
  </si>
  <si>
    <t>G-Switch</t>
  </si>
  <si>
    <t>1-Sep-15</t>
  </si>
  <si>
    <t>Offroad G-Class 2018</t>
  </si>
  <si>
    <t>G-SHOCK+</t>
  </si>
  <si>
    <t>Ramfer - CNC Lathe G-code Tool</t>
  </si>
  <si>
    <t>26-Sep-16</t>
  </si>
  <si>
    <t>G-Force Driving Assistant</t>
  </si>
  <si>
    <t xml:space="preserve">$3.88 </t>
  </si>
  <si>
    <t>10-Apr-13</t>
  </si>
  <si>
    <t>My G:</t>
  </si>
  <si>
    <t>G-SHOCK Connected</t>
  </si>
  <si>
    <t>1.4.1(0629A)</t>
  </si>
  <si>
    <t>Go</t>
  </si>
  <si>
    <t>21-Oct-17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</si>
  <si>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</si>
  <si>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</si>
  <si>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</si>
  <si>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</si>
  <si>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</si>
  <si>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</si>
  <si>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</si>
  <si>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</si>
  <si>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7-Dec-15</t>
  </si>
  <si>
    <t>G-NetReport Pro</t>
  </si>
  <si>
    <t xml:space="preserve">$25.99 </t>
  </si>
  <si>
    <t>Dialer theme G Black Gold</t>
  </si>
  <si>
    <t>857k</t>
  </si>
  <si>
    <t>1-Jan-16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</si>
  <si>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</si>
  <si>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</si>
  <si>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</si>
  <si>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</si>
  <si>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</si>
  <si>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</si>
  <si>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</si>
  <si>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</si>
  <si>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</si>
  <si>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</si>
  <si>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</si>
  <si>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30-Sep-17</t>
  </si>
  <si>
    <t>H*nest Meditation</t>
  </si>
  <si>
    <t>7-Apr-16</t>
  </si>
  <si>
    <t>Car Driving Simulator Drift</t>
  </si>
  <si>
    <t>3-Nov-17</t>
  </si>
  <si>
    <t>Deaf - Hearing chat device H</t>
  </si>
  <si>
    <t>51k</t>
  </si>
  <si>
    <t>8-Feb-17</t>
  </si>
  <si>
    <t>صور حرف H</t>
  </si>
  <si>
    <t>H Band 2.0</t>
  </si>
  <si>
    <t>H!LooK - Dating</t>
  </si>
  <si>
    <t>H-Connect</t>
  </si>
  <si>
    <t>2.14</t>
  </si>
  <si>
    <t>most expensive app (H)</t>
  </si>
  <si>
    <t xml:space="preserve">$399.99 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</si>
  <si>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</si>
  <si>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</si>
  <si>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</si>
  <si>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</si>
  <si>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</si>
  <si>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</si>
  <si>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</si>
  <si>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 xml:space="preserve">$17.99 </t>
  </si>
  <si>
    <t>14-Dec-15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</si>
  <si>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</si>
  <si>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</si>
  <si>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</si>
  <si>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</si>
  <si>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</si>
  <si>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</si>
  <si>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</si>
  <si>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</si>
  <si>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</si>
  <si>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</si>
  <si>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</si>
  <si>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19-May-15</t>
  </si>
  <si>
    <t>10.0.3148</t>
  </si>
  <si>
    <t>My Android Device S/W &amp; H/W</t>
  </si>
  <si>
    <t>20-Nov-15</t>
  </si>
  <si>
    <t>ADMIRALTY H-Note</t>
  </si>
  <si>
    <t>Force LTE Only</t>
  </si>
  <si>
    <t>4-Feb-18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</si>
  <si>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</si>
  <si>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</si>
  <si>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</si>
  <si>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</si>
  <si>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</si>
  <si>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</si>
  <si>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10-Sep-17</t>
  </si>
  <si>
    <t>Mobile Number Tracker</t>
  </si>
  <si>
    <t>I am Nose Doctor -Save my Nose</t>
  </si>
  <si>
    <t>4-Jan-16</t>
  </si>
  <si>
    <t>What was I in my Past Life</t>
  </si>
  <si>
    <t>19-Dec-17</t>
  </si>
  <si>
    <t>How Old am I?</t>
  </si>
  <si>
    <t>1-Jan-18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</si>
  <si>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</si>
  <si>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</si>
  <si>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</si>
  <si>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</si>
  <si>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</si>
  <si>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</si>
  <si>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</si>
  <si>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7-Sep-17</t>
  </si>
  <si>
    <t>5.26</t>
  </si>
  <si>
    <t>I'm Ping Pong King :)</t>
  </si>
  <si>
    <t>LINE I Love Coffee</t>
  </si>
  <si>
    <t>16-Nov-16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</si>
  <si>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</si>
  <si>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</si>
  <si>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</si>
  <si>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</si>
  <si>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</si>
  <si>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</si>
  <si>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</si>
  <si>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</si>
  <si>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</si>
  <si>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</si>
  <si>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</si>
  <si>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</si>
  <si>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</si>
  <si>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22-Oct-17</t>
  </si>
  <si>
    <t>J - Style Pro</t>
  </si>
  <si>
    <t>Cook Baked Lasagna</t>
  </si>
  <si>
    <t>Tom's Love Letters</t>
  </si>
  <si>
    <t>30-Apr-18</t>
  </si>
  <si>
    <t>2.3.1.8</t>
  </si>
  <si>
    <t>The J-Notes: Jazz News</t>
  </si>
  <si>
    <t>Mali J</t>
  </si>
  <si>
    <t>20-Oct-17</t>
  </si>
  <si>
    <t>J-UFO</t>
  </si>
  <si>
    <t>12-Dec-17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</si>
  <si>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</si>
  <si>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</si>
  <si>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</si>
  <si>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</si>
  <si>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</si>
  <si>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</si>
  <si>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</si>
  <si>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12-Mar-18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</si>
  <si>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</si>
  <si>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</si>
  <si>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</si>
  <si>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</si>
  <si>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</si>
  <si>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</si>
  <si>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</si>
  <si>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14-May-14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</si>
  <si>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</si>
  <si>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</si>
  <si>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</si>
  <si>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</si>
  <si>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</si>
  <si>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</si>
  <si>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17-Oct-14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</si>
  <si>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</si>
  <si>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</si>
  <si>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</si>
  <si>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</si>
  <si>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</si>
  <si>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</si>
  <si>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</si>
  <si>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23-Jul-16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</si>
  <si>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</si>
  <si>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</si>
  <si>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</si>
  <si>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</si>
  <si>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</si>
  <si>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</si>
  <si>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17-Jun-18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</si>
  <si>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</si>
  <si>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</si>
  <si>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</si>
  <si>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</si>
  <si>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</si>
  <si>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</si>
  <si>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</si>
  <si>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</si>
  <si>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</si>
  <si>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</si>
  <si>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</si>
  <si>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</si>
  <si>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</si>
  <si>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8-May-17</t>
  </si>
  <si>
    <t>Radio K - KUOM</t>
  </si>
  <si>
    <t>3.0.57</t>
  </si>
  <si>
    <t>Math Games for Pre-K - Grade 4</t>
  </si>
  <si>
    <t>13-Jan-14</t>
  </si>
  <si>
    <t>Speech Therapy: K</t>
  </si>
  <si>
    <t>K-Otic Universe</t>
  </si>
  <si>
    <t>Magic Tiles - TWICE Edition (K-Pop)</t>
  </si>
  <si>
    <t>1009001</t>
  </si>
  <si>
    <t>CASE K-12 Math English Science</t>
  </si>
  <si>
    <t>1-May-16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</si>
  <si>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</si>
  <si>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</si>
  <si>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</si>
  <si>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</si>
  <si>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</si>
  <si>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</si>
  <si>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</si>
  <si>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</si>
  <si>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</si>
  <si>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</si>
  <si>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</si>
  <si>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</si>
  <si>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</si>
  <si>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</si>
  <si>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21-Apr-16</t>
  </si>
  <si>
    <t>Anna.K Tarot</t>
  </si>
  <si>
    <t>K-pop Music</t>
  </si>
  <si>
    <t>11-Jan-17</t>
  </si>
  <si>
    <t>Daily K-Talk</t>
  </si>
  <si>
    <t>v8[1.0.10]</t>
  </si>
  <si>
    <t>Korean Dungeon: K-Word 1000</t>
  </si>
  <si>
    <t>17-Nov-17</t>
  </si>
  <si>
    <t>2.4.8</t>
  </si>
  <si>
    <t>Lep's World 🍀</t>
  </si>
  <si>
    <t>L.POINT - 엘포인트 [ 포인트, 멤버십, 적립, 사용, 모바일 카드, 쿠폰, 롯데]</t>
  </si>
  <si>
    <t>SpongeBob Diner Dash</t>
  </si>
  <si>
    <t>22-Aug-13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</si>
  <si>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</si>
  <si>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</si>
  <si>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</si>
  <si>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</si>
  <si>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</si>
  <si>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</si>
  <si>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</si>
  <si>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</si>
  <si>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4-Apr-17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</si>
  <si>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</si>
  <si>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</si>
  <si>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</si>
  <si>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</si>
  <si>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</si>
  <si>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</si>
  <si>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6-Jun-16</t>
  </si>
  <si>
    <t>French to English Speaking - Apprendre l' Anglais</t>
  </si>
  <si>
    <t>Ant Smasher by Best Cool &amp; Fun Games</t>
  </si>
  <si>
    <t>9.55</t>
  </si>
  <si>
    <t>Cheating Tom 3 - Genius School</t>
  </si>
  <si>
    <t>Clock L</t>
  </si>
  <si>
    <t>7-Sep-15</t>
  </si>
  <si>
    <t>Dialer theme Droid L</t>
  </si>
  <si>
    <t>2-Apr-16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</si>
  <si>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</si>
  <si>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</si>
  <si>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</si>
  <si>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</si>
  <si>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</si>
  <si>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</si>
  <si>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</si>
  <si>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</si>
  <si>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</si>
  <si>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</si>
  <si>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</si>
  <si>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</si>
  <si>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</si>
  <si>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</si>
  <si>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</si>
  <si>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</si>
  <si>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</si>
  <si>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12-Feb-17</t>
  </si>
  <si>
    <t>1,01</t>
  </si>
  <si>
    <t>360-M Flight</t>
  </si>
  <si>
    <t>2.18</t>
  </si>
  <si>
    <t>M-acceleration 3D Car Racing</t>
  </si>
  <si>
    <t>m&gt;notes notepad</t>
  </si>
  <si>
    <t>4-Dec-15</t>
  </si>
  <si>
    <t>M+</t>
  </si>
  <si>
    <t>Super Hero M Craft Run</t>
  </si>
  <si>
    <t>M-Sight Pro</t>
  </si>
  <si>
    <t>3.1.0.1-r4</t>
  </si>
  <si>
    <t>💎 I'm rich</t>
  </si>
  <si>
    <t>11-Mar-18</t>
  </si>
  <si>
    <t>Don't Hug Me I'm So Scared</t>
  </si>
  <si>
    <t>GTS-M</t>
  </si>
  <si>
    <t>251k</t>
  </si>
  <si>
    <t>M star Dialer</t>
  </si>
  <si>
    <t>20-Mar-17</t>
  </si>
  <si>
    <t>3.8.8</t>
  </si>
  <si>
    <t>I'm Rich - Trump Edition</t>
  </si>
  <si>
    <t xml:space="preserve">$400.00 </t>
  </si>
  <si>
    <t>Free WiFi Connect</t>
  </si>
  <si>
    <t>M Notifier for M Launcher</t>
  </si>
  <si>
    <t>M Theme - Dark Green Icon Pack</t>
  </si>
  <si>
    <t>202</t>
  </si>
  <si>
    <t>m-Faisaa</t>
  </si>
  <si>
    <t>m:go BiH</t>
  </si>
  <si>
    <t>3.4</t>
  </si>
  <si>
    <t>Libre Scan (Diabetes:M addon)</t>
  </si>
  <si>
    <t>9-Jul-17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</si>
  <si>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</si>
  <si>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</si>
  <si>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</si>
  <si>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</si>
  <si>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</si>
  <si>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</si>
  <si>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</si>
  <si>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</si>
  <si>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</si>
  <si>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</si>
  <si>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</si>
  <si>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</si>
  <si>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</si>
  <si>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</si>
  <si>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</si>
  <si>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</si>
  <si>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</si>
  <si>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</si>
  <si>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</si>
  <si>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12-Jan-18</t>
  </si>
  <si>
    <t>Traps n' Gemstones</t>
  </si>
  <si>
    <t>17-May-17</t>
  </si>
  <si>
    <t>Shop 'n Save</t>
  </si>
  <si>
    <t>Dual N-Back - Brain game</t>
  </si>
  <si>
    <t>Educational</t>
  </si>
  <si>
    <t>N Files - File Manager &amp; Explorer</t>
  </si>
  <si>
    <t>Guns'n'Glory Zombies Premium</t>
  </si>
  <si>
    <t>15-Jul-16</t>
  </si>
  <si>
    <t>Cops N Robbers</t>
  </si>
  <si>
    <t>Guns'n'Glory Premium</t>
  </si>
  <si>
    <t>Madagascar Surf n' Slides Free</t>
  </si>
  <si>
    <t>Guns'n'Glory</t>
  </si>
  <si>
    <t>9-Feb-18</t>
  </si>
  <si>
    <t>Ghosts'n Goblins MOBILE</t>
  </si>
  <si>
    <t>28-Mar-17</t>
  </si>
  <si>
    <t>1.00.02</t>
  </si>
  <si>
    <t>Mopar Drag N Brag</t>
  </si>
  <si>
    <t>25-May-15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</si>
  <si>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</si>
  <si>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</si>
  <si>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</si>
  <si>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</si>
  <si>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</si>
  <si>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</si>
  <si>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</si>
  <si>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</si>
  <si>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</si>
  <si>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106</t>
  </si>
  <si>
    <t>Lock 'n' Roll Pro - Ad Free</t>
  </si>
  <si>
    <t>1-Jul-15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</si>
  <si>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</si>
  <si>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</si>
  <si>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</si>
  <si>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</si>
  <si>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</si>
  <si>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</si>
  <si>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</si>
  <si>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</si>
  <si>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6-Mar-17</t>
  </si>
  <si>
    <t>Jump'N'Shoot Attack</t>
  </si>
  <si>
    <t>Ghouls'n Ghosts MOBILE</t>
  </si>
  <si>
    <t>1.00.00</t>
  </si>
  <si>
    <t>N-Back</t>
  </si>
  <si>
    <t>930k</t>
  </si>
  <si>
    <t>15-Feb-16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</si>
  <si>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</si>
  <si>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</si>
  <si>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</si>
  <si>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</si>
  <si>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</si>
  <si>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</si>
  <si>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</si>
  <si>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</si>
  <si>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26-Dec-14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</si>
  <si>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</si>
  <si>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</si>
  <si>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</si>
  <si>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</si>
  <si>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</si>
  <si>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</si>
  <si>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</si>
  <si>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</si>
  <si>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 xml:space="preserve">$3.02 </t>
  </si>
  <si>
    <t>Drink-O-Tron The Drinking Game</t>
  </si>
  <si>
    <t>31-May-17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</si>
  <si>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</si>
  <si>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</si>
  <si>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</si>
  <si>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</si>
  <si>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</si>
  <si>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</si>
  <si>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20-Aug-17</t>
  </si>
  <si>
    <t>OO Launcher for Android O 8.0 Oreo™ Launcher</t>
  </si>
  <si>
    <t>Band O'Clock</t>
  </si>
  <si>
    <t>746k</t>
  </si>
  <si>
    <t>3-Dec-11</t>
  </si>
  <si>
    <t>0.11</t>
  </si>
  <si>
    <t>O Launcher</t>
  </si>
  <si>
    <t>Verdad o Reto</t>
  </si>
  <si>
    <t>Pixlr-o-matic</t>
  </si>
  <si>
    <t>25-Apr-17</t>
  </si>
  <si>
    <t>O-Level Past Papers &amp; Solution (up to 2017)</t>
  </si>
  <si>
    <t>8.3.2</t>
  </si>
  <si>
    <t>O Multiple - App Cloner, Duals APP, tarallel</t>
  </si>
  <si>
    <t>The Maze Runner</t>
  </si>
  <si>
    <t>14-Sep-15</t>
  </si>
  <si>
    <t>Psiphon Pro - The Internet Freedom VPN</t>
  </si>
  <si>
    <t>P Icon Pack for Pixel</t>
  </si>
  <si>
    <t>6-May-18</t>
  </si>
  <si>
    <t>Android P | Xperia™ Theme 4800+ icons</t>
  </si>
  <si>
    <t>Android P Home KLWP</t>
  </si>
  <si>
    <t>14-Apr-18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</si>
  <si>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</si>
  <si>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</si>
  <si>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</si>
  <si>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</si>
  <si>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</si>
  <si>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</si>
  <si>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</si>
  <si>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</si>
  <si>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</si>
  <si>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</si>
  <si>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</si>
  <si>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</si>
  <si>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</si>
  <si>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</si>
  <si>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</si>
  <si>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</si>
  <si>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</si>
  <si>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</si>
  <si>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</si>
  <si>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</si>
  <si>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</si>
  <si>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</si>
  <si>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</si>
  <si>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</si>
  <si>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</si>
  <si>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</si>
  <si>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</si>
  <si>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</si>
  <si>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</si>
  <si>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12-Feb-18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</si>
  <si>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</si>
  <si>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</si>
  <si>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</si>
  <si>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</si>
  <si>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</si>
  <si>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</si>
  <si>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</si>
  <si>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</si>
  <si>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</si>
  <si>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</si>
  <si>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</si>
  <si>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</si>
  <si>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</si>
  <si>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</si>
  <si>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</si>
  <si>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</si>
  <si>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</si>
  <si>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</si>
  <si>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</si>
  <si>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</si>
  <si>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</si>
  <si>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</si>
  <si>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</si>
  <si>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</si>
  <si>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</si>
  <si>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</si>
  <si>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</si>
  <si>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16-Mar-15</t>
  </si>
  <si>
    <t>Q MINDshare Mobile</t>
  </si>
  <si>
    <t>Fossil Q Legacy</t>
  </si>
  <si>
    <t>Offroad Car Q</t>
  </si>
  <si>
    <t>4-Aug-16</t>
  </si>
  <si>
    <t>Q*bert: Rebooted</t>
  </si>
  <si>
    <t>1-Apr-17</t>
  </si>
  <si>
    <t>Gun Shoot War Q</t>
  </si>
  <si>
    <t>FaceQ</t>
  </si>
  <si>
    <t>16-May-17</t>
  </si>
  <si>
    <t>3.4.1</t>
  </si>
  <si>
    <t>Q Actions - Digital Assistant</t>
  </si>
  <si>
    <t>Q Link Wireless Zone</t>
  </si>
  <si>
    <t>Q Avatar (Avatar Maker)</t>
  </si>
  <si>
    <t>4-Mar-17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</si>
  <si>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</si>
  <si>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</si>
  <si>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</si>
  <si>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</si>
  <si>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</si>
  <si>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</si>
  <si>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</si>
  <si>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</si>
  <si>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</si>
  <si>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</si>
  <si>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</si>
  <si>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12-Jul-14</t>
  </si>
  <si>
    <t>Q-Ticketing</t>
  </si>
  <si>
    <t>1.8.3111</t>
  </si>
  <si>
    <t>DJMAX TECHNIKA Q - Music Game</t>
  </si>
  <si>
    <t>myQ</t>
  </si>
  <si>
    <t>QR Code Reader</t>
  </si>
  <si>
    <t>16-Mar-16</t>
  </si>
  <si>
    <t>ICQ — Video Calls &amp; Chat Messenger</t>
  </si>
  <si>
    <t>7.3(823181)</t>
  </si>
  <si>
    <t>Q Operator</t>
  </si>
  <si>
    <t>1.10.4</t>
  </si>
  <si>
    <t>Q Call</t>
  </si>
  <si>
    <t>Q-slope</t>
  </si>
  <si>
    <t xml:space="preserve">$1.76 </t>
  </si>
  <si>
    <t>3-Dec-17</t>
  </si>
  <si>
    <t>Q-Tech Companion App</t>
  </si>
  <si>
    <t>1.6.3</t>
  </si>
  <si>
    <t>Q Mobile Banking</t>
  </si>
  <si>
    <t>Q Quiz SK</t>
  </si>
  <si>
    <t>8-Dec-15</t>
  </si>
  <si>
    <t>Big Q Car Service</t>
  </si>
  <si>
    <t>15-May-17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</si>
  <si>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</si>
  <si>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</si>
  <si>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</si>
  <si>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</si>
  <si>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</si>
  <si>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</si>
  <si>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</si>
  <si>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</si>
  <si>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</si>
  <si>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</si>
  <si>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 xml:space="preserve">$4.84 </t>
  </si>
  <si>
    <t>21-Feb-14</t>
  </si>
  <si>
    <t>2.03</t>
  </si>
  <si>
    <t>GT-R R35 Drift Simulator</t>
  </si>
  <si>
    <t>Offroad Pickup Truck R</t>
  </si>
  <si>
    <t>Learn R Programming Full</t>
  </si>
  <si>
    <t>R Programming Tutorial</t>
  </si>
  <si>
    <t>14-May-17</t>
  </si>
  <si>
    <t>R Programing Offline Tutorial</t>
  </si>
  <si>
    <t>Learn R Language Easy Way</t>
  </si>
  <si>
    <t>24-Sep-17</t>
  </si>
  <si>
    <t>1.22</t>
  </si>
  <si>
    <t>.R</t>
  </si>
  <si>
    <t>203k</t>
  </si>
  <si>
    <t>16-Sep-14</t>
  </si>
  <si>
    <t>1.1.06</t>
  </si>
  <si>
    <t>R-TYPE II</t>
  </si>
  <si>
    <t>Guide for R Programming</t>
  </si>
  <si>
    <t>R Programming Solution</t>
  </si>
  <si>
    <t>20-Jun-16</t>
  </si>
  <si>
    <t>Learn R - Programming Concepts</t>
  </si>
  <si>
    <t>Learn R Programming</t>
  </si>
  <si>
    <t>28-Apr-18</t>
  </si>
  <si>
    <t>Car Parking Nissan GT-R R35 Simulator</t>
  </si>
  <si>
    <t>R Quick Reference Big Data</t>
  </si>
  <si>
    <t>29-May-17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</si>
  <si>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</si>
  <si>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</si>
  <si>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</si>
  <si>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</si>
  <si>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7-Aug-13</t>
  </si>
  <si>
    <t>R File Manager</t>
  </si>
  <si>
    <t>v2</t>
  </si>
  <si>
    <t>R-TYPE</t>
  </si>
  <si>
    <t>27-Feb-17</t>
  </si>
  <si>
    <t>R Studio</t>
  </si>
  <si>
    <t>8-Jul-16</t>
  </si>
  <si>
    <t>Day R Premium</t>
  </si>
  <si>
    <t>1.574</t>
  </si>
  <si>
    <t>Join R, Community Engagement</t>
  </si>
  <si>
    <t>31-Jan-17</t>
  </si>
  <si>
    <t>R Bank</t>
  </si>
  <si>
    <t>Elemental Knights R Platinum</t>
  </si>
  <si>
    <t xml:space="preserve">$4.77 </t>
  </si>
  <si>
    <t>Wonder5 Masters R</t>
  </si>
  <si>
    <t>1.1.52</t>
  </si>
  <si>
    <t>Neon-R (Red)</t>
  </si>
  <si>
    <t>Mat|r viewer</t>
  </si>
  <si>
    <t>R. Lee Ermey's Official Sound</t>
  </si>
  <si>
    <t>19-Sep-12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</si>
  <si>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</si>
  <si>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</si>
  <si>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</si>
  <si>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</si>
  <si>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</si>
  <si>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</si>
  <si>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</si>
  <si>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</si>
  <si>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</si>
  <si>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12-Feb-16</t>
  </si>
  <si>
    <t>Type S LED</t>
  </si>
  <si>
    <t>14-Aug-17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</si>
  <si>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</si>
  <si>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</si>
  <si>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</si>
  <si>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</si>
  <si>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</si>
  <si>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</si>
  <si>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</si>
  <si>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</si>
  <si>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</si>
  <si>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</si>
  <si>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</si>
  <si>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15-Nov-14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</si>
  <si>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</si>
  <si>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</si>
  <si>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</si>
  <si>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</si>
  <si>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</si>
  <si>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</si>
  <si>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</si>
  <si>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</si>
  <si>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</si>
  <si>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</si>
  <si>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</si>
  <si>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</si>
  <si>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</si>
  <si>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</si>
  <si>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</si>
  <si>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</si>
  <si>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3-Apr-17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</si>
  <si>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</si>
  <si>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</si>
  <si>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</si>
  <si>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</si>
  <si>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</si>
  <si>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</si>
  <si>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</si>
  <si>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</si>
  <si>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</si>
  <si>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</si>
  <si>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</si>
  <si>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</si>
  <si>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</si>
  <si>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24-Oct-17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</si>
  <si>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</si>
  <si>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</si>
  <si>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</si>
  <si>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</si>
  <si>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</si>
  <si>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</si>
  <si>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</si>
  <si>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</si>
  <si>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</si>
  <si>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</si>
  <si>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20-Apr-16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</si>
  <si>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</si>
  <si>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</si>
  <si>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</si>
  <si>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</si>
  <si>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</si>
  <si>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</si>
  <si>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25-Aug-15</t>
  </si>
  <si>
    <t>Don't touch my phone</t>
  </si>
  <si>
    <t>Don't Starve: Shipwrecked</t>
  </si>
  <si>
    <t>0.16</t>
  </si>
  <si>
    <t>Ludo - Don't get angry</t>
  </si>
  <si>
    <t xml:space="preserve">$1.61 </t>
  </si>
  <si>
    <t>24-Feb-16</t>
  </si>
  <si>
    <t>Jurassic Life: T Rex Simulator</t>
  </si>
  <si>
    <t>19-Aug-14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</si>
  <si>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</si>
  <si>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</si>
  <si>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</si>
  <si>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</si>
  <si>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</si>
  <si>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</si>
  <si>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</si>
  <si>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</si>
  <si>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</si>
  <si>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</si>
  <si>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</si>
  <si>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</si>
  <si>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</si>
  <si>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</si>
  <si>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</si>
  <si>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</si>
  <si>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8-Nov-12</t>
  </si>
  <si>
    <t>/u/app</t>
  </si>
  <si>
    <t>Kicker U</t>
  </si>
  <si>
    <t>3.04</t>
  </si>
  <si>
    <t>U-Haul</t>
  </si>
  <si>
    <t>Vienna U-Bahn</t>
  </si>
  <si>
    <t>Kicker U Lite</t>
  </si>
  <si>
    <t>27-Sep-13</t>
  </si>
  <si>
    <t>U-Scan</t>
  </si>
  <si>
    <t>29-Sep-16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</si>
  <si>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</si>
  <si>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</si>
  <si>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</si>
  <si>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</si>
  <si>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</si>
  <si>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</si>
  <si>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</si>
  <si>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</si>
  <si>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14-May-13</t>
  </si>
  <si>
    <t>Wii U Simulator</t>
  </si>
  <si>
    <t>8-Apr-18</t>
  </si>
  <si>
    <t>U Camera : Phone 6s OS 9 style</t>
  </si>
  <si>
    <t>U get - Wireless Speed Test</t>
  </si>
  <si>
    <t>U Guard</t>
  </si>
  <si>
    <t>1.1.6.6</t>
  </si>
  <si>
    <t>DRC Sim - Wii U Gamepad</t>
  </si>
  <si>
    <t>25-Jun-17</t>
  </si>
  <si>
    <t>See U - Random video chat, video chat</t>
  </si>
  <si>
    <t>568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</si>
  <si>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</si>
  <si>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</si>
  <si>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</si>
  <si>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</si>
  <si>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</si>
  <si>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</si>
  <si>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</si>
  <si>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3-Mar-18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</si>
  <si>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</si>
  <si>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</si>
  <si>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</si>
  <si>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</si>
  <si>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</si>
  <si>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</si>
  <si>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</si>
  <si>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</si>
  <si>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</si>
  <si>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11-Sep-17</t>
  </si>
  <si>
    <t>Alarmy (Sleep If U Can) - Pro</t>
  </si>
  <si>
    <t>U-Disco</t>
  </si>
  <si>
    <t>5-Feb-14</t>
  </si>
  <si>
    <t>SAY-U</t>
  </si>
  <si>
    <t>Be U Salons Hair-Beauty Deals In Delhi &amp; Bangalore</t>
  </si>
  <si>
    <t>1.1.4.38</t>
  </si>
  <si>
    <t>U-48 Submarine Commander Free</t>
  </si>
  <si>
    <t>7-Oct-17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</si>
  <si>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</si>
  <si>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</si>
  <si>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</si>
  <si>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</si>
  <si>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</si>
  <si>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</si>
  <si>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</si>
  <si>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</si>
  <si>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</si>
  <si>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</si>
  <si>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</si>
  <si>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</si>
  <si>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</si>
  <si>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</si>
  <si>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</si>
  <si>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</si>
  <si>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</si>
  <si>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</si>
  <si>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</si>
  <si>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</si>
  <si>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</si>
  <si>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</si>
  <si>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</si>
  <si>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</si>
  <si>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</si>
  <si>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</si>
  <si>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</si>
  <si>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28-Jan-18</t>
  </si>
  <si>
    <t>The Grand Bike V</t>
  </si>
  <si>
    <t>24-Feb-18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</si>
  <si>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</si>
  <si>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</si>
  <si>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</si>
  <si>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</si>
  <si>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</si>
  <si>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</si>
  <si>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</si>
  <si>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</si>
  <si>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</si>
  <si>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23-Jan-17</t>
  </si>
  <si>
    <t>The grand theft V Wallpaper</t>
  </si>
  <si>
    <t>V Bucks ProTips New</t>
  </si>
  <si>
    <t>Cheats for GTA V</t>
  </si>
  <si>
    <t>V for Vampire - Free</t>
  </si>
  <si>
    <t>20-Sep-14</t>
  </si>
  <si>
    <t>Get Free V-bucks_fortnite Hints</t>
  </si>
  <si>
    <t>V BTS Wallpaper</t>
  </si>
  <si>
    <t>v-view</t>
  </si>
  <si>
    <t>22-Jun-17</t>
  </si>
  <si>
    <t>1.1.0.0402</t>
  </si>
  <si>
    <t>Mental Hospital V</t>
  </si>
  <si>
    <t>19-Nov-16</t>
  </si>
  <si>
    <t>Grand Stickman Cover V</t>
  </si>
  <si>
    <t>Cheat Codes for GTA V</t>
  </si>
  <si>
    <t>3-Sep-17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</si>
  <si>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</si>
  <si>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</si>
  <si>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</si>
  <si>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</si>
  <si>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</si>
  <si>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</si>
  <si>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</si>
  <si>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</si>
  <si>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</si>
  <si>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</si>
  <si>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</si>
  <si>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</si>
  <si>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</si>
  <si>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4-Jan-17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</si>
  <si>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</si>
  <si>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</si>
  <si>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</si>
  <si>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</si>
  <si>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</si>
  <si>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</si>
  <si>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</si>
  <si>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</si>
  <si>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</si>
  <si>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</si>
  <si>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</si>
  <si>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</si>
  <si>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</si>
  <si>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</si>
  <si>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</si>
  <si>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</si>
  <si>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</si>
  <si>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11-Apr-14</t>
  </si>
  <si>
    <t>3.1.50</t>
  </si>
  <si>
    <t>weather HD</t>
  </si>
  <si>
    <t>26-Feb-14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</si>
  <si>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</si>
  <si>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</si>
  <si>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</si>
  <si>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</si>
  <si>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</si>
  <si>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</si>
  <si>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</si>
  <si>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</si>
  <si>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</si>
  <si>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31-Dec-17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</si>
  <si>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</si>
  <si>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</si>
  <si>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</si>
  <si>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</si>
  <si>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</si>
  <si>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</si>
  <si>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</si>
  <si>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</si>
  <si>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</si>
  <si>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25-Jan-15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</si>
  <si>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</si>
  <si>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</si>
  <si>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</si>
  <si>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</si>
  <si>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</si>
  <si>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</si>
  <si>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19-Oct-17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</si>
  <si>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</si>
  <si>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</si>
  <si>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</si>
  <si>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</si>
  <si>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</si>
  <si>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</si>
  <si>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</si>
  <si>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</si>
  <si>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</si>
  <si>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4-Mar-18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</si>
  <si>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</si>
  <si>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</si>
  <si>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</si>
  <si>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</si>
  <si>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</si>
  <si>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</si>
  <si>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13-Nov-15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</si>
  <si>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</si>
  <si>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</si>
  <si>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</si>
  <si>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</si>
  <si>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</si>
  <si>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</si>
  <si>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</si>
  <si>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</si>
  <si>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</si>
  <si>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</si>
  <si>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</si>
  <si>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</si>
  <si>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28-Jul-15</t>
  </si>
  <si>
    <t>X Home Bar - Home Bar Gesture Pro</t>
  </si>
  <si>
    <t>PLAYBULB X</t>
  </si>
  <si>
    <t>X-Wing Squadron Builder</t>
  </si>
  <si>
    <t>1-Aug-17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</si>
  <si>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</si>
  <si>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</si>
  <si>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</si>
  <si>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</si>
  <si>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</si>
  <si>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</si>
  <si>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</si>
  <si>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</si>
  <si>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</si>
  <si>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</si>
  <si>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</si>
  <si>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</si>
  <si>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</si>
  <si>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</si>
  <si>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</si>
  <si>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</si>
  <si>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</si>
  <si>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</si>
  <si>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</si>
  <si>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</si>
  <si>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</si>
  <si>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</si>
  <si>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5-Nov-14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</si>
  <si>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</si>
  <si>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</si>
  <si>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</si>
  <si>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</si>
  <si>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</si>
  <si>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</si>
  <si>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</si>
  <si>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</si>
  <si>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</si>
  <si>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</si>
  <si>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</si>
  <si>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</si>
  <si>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</si>
  <si>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</si>
  <si>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</si>
  <si>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</si>
  <si>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</si>
  <si>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</si>
  <si>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</si>
  <si>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</si>
  <si>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</si>
  <si>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</si>
  <si>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31-Jul-16</t>
  </si>
  <si>
    <t>Z War-Zombie Modern Combat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</si>
  <si>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</si>
  <si>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</si>
  <si>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</si>
  <si>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</si>
  <si>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</si>
  <si>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</si>
  <si>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</si>
  <si>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</si>
  <si>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</si>
  <si>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</si>
  <si>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</si>
  <si>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</si>
  <si>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</si>
  <si>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</si>
  <si>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</si>
  <si>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30-Jun-17</t>
  </si>
  <si>
    <t>4.16</t>
  </si>
  <si>
    <t>Zombie Avengers:(Dreamsky)Stickman War Z</t>
  </si>
  <si>
    <t>Z Camera</t>
  </si>
  <si>
    <t>8-Apr-16</t>
  </si>
  <si>
    <t>ZArchiver Donate</t>
  </si>
  <si>
    <t xml:space="preserve">$2.50 </t>
  </si>
  <si>
    <t>Cardio Z</t>
  </si>
  <si>
    <t>13-Mar-17</t>
  </si>
  <si>
    <t>GO SMS Pro Z Glass Theme EX</t>
  </si>
  <si>
    <t>10-Jul-14</t>
  </si>
  <si>
    <t>Route Z</t>
  </si>
  <si>
    <t>10-Jul-15</t>
  </si>
  <si>
    <t>Z PIVOT</t>
  </si>
  <si>
    <t>Dragon X Adventure: Warrior Z</t>
  </si>
  <si>
    <t>3-Nov-15</t>
  </si>
  <si>
    <t>Ultimate Fighter Z</t>
  </si>
  <si>
    <t>Theme eXp - Black Z Light</t>
  </si>
  <si>
    <t>15-Jun-16</t>
  </si>
  <si>
    <t>Toy Battle Z</t>
  </si>
  <si>
    <t>Wave Z Live Wallpaper</t>
  </si>
  <si>
    <t>30 Day Ab Challenge</t>
  </si>
  <si>
    <t>21-Jun-16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</si>
  <si>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</si>
  <si>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</si>
  <si>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</si>
  <si>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</si>
  <si>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</si>
  <si>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</si>
  <si>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</si>
  <si>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</si>
  <si>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</si>
  <si>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</si>
  <si>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</si>
  <si>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</si>
  <si>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</si>
  <si>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</si>
  <si>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</si>
  <si>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</si>
  <si>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</si>
  <si>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</si>
  <si>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</si>
  <si>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</si>
  <si>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</si>
  <si>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</si>
  <si>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</si>
  <si>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</si>
  <si>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</si>
  <si>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</si>
  <si>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</si>
  <si>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</si>
  <si>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23-Feb-17</t>
  </si>
  <si>
    <t>ABS Workout - Belly workout, 30 days AB</t>
  </si>
  <si>
    <t>AB Match</t>
  </si>
  <si>
    <t>Math games for kids : times tables training</t>
  </si>
  <si>
    <t xml:space="preserve">$1.59 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</si>
  <si>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</si>
  <si>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</si>
  <si>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</si>
  <si>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</si>
  <si>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</si>
  <si>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</si>
  <si>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</si>
  <si>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</si>
  <si>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2-Feb-17</t>
  </si>
  <si>
    <t>Best Blood Type AB: Food Diet &amp; Personality</t>
  </si>
  <si>
    <t>Angry Birds Star Wars</t>
  </si>
  <si>
    <t>1.5.12</t>
  </si>
  <si>
    <t>30 Day AB Challenge - Lumowell</t>
  </si>
  <si>
    <t>15-Sep-16</t>
  </si>
  <si>
    <t>Ab Workouts</t>
  </si>
  <si>
    <t>5.1.9</t>
  </si>
  <si>
    <t>Ab Workouts - Ab Generator</t>
  </si>
  <si>
    <t>31-Dec-16</t>
  </si>
  <si>
    <t>Chatime AB Rewards</t>
  </si>
  <si>
    <t>2.7.0621</t>
  </si>
  <si>
    <t>Abs workout - 21 Day Fitness Challenge</t>
  </si>
  <si>
    <t>1.0.0.9</t>
  </si>
  <si>
    <t>Ladies' Ab Workout FREE</t>
  </si>
  <si>
    <t>8-Oct-12</t>
  </si>
  <si>
    <t>30-Day Ab Challenge Tracker</t>
  </si>
  <si>
    <t>371k</t>
  </si>
  <si>
    <t>9-Jul-14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</si>
  <si>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</si>
  <si>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</si>
  <si>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</si>
  <si>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</si>
  <si>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</si>
  <si>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</si>
  <si>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23-Nov-16</t>
  </si>
  <si>
    <t>AC Remote Control</t>
  </si>
  <si>
    <t>Air conditioner remote control</t>
  </si>
  <si>
    <t>19-Jul-17</t>
  </si>
  <si>
    <t>Smart-AC Universal Remote Free</t>
  </si>
  <si>
    <t>AC REMOTE UNIVERSAL-PRO</t>
  </si>
  <si>
    <t>11-Dec-15</t>
  </si>
  <si>
    <t>Kenmore Smart AC</t>
  </si>
  <si>
    <t>AC WIFI</t>
  </si>
  <si>
    <t>A/C Air Conditioner Remote</t>
  </si>
  <si>
    <t>30-Jul-16</t>
  </si>
  <si>
    <t>Smart Air Conditioner(CAC)</t>
  </si>
  <si>
    <t>1.0.18</t>
  </si>
  <si>
    <t>Carrier Air Conditioner</t>
  </si>
  <si>
    <t>v67_slk3.0_20180115_01</t>
  </si>
  <si>
    <t>AC Troubleshooter</t>
  </si>
  <si>
    <t>8-Jan-15</t>
  </si>
  <si>
    <t>TOSHIBA Smart AC</t>
  </si>
  <si>
    <t>2.1.20180804_01</t>
  </si>
  <si>
    <t>Trane Interactive Smart AC</t>
  </si>
  <si>
    <t>0.0.2</t>
  </si>
  <si>
    <t>AC remote control mobile</t>
  </si>
  <si>
    <t>2-Jun-17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</si>
  <si>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</si>
  <si>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</si>
  <si>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</si>
  <si>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</si>
  <si>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</si>
  <si>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27-Nov-15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</si>
  <si>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</si>
  <si>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</si>
  <si>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</si>
  <si>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</si>
  <si>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</si>
  <si>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8-Jun-17</t>
  </si>
  <si>
    <t>v1.1072.35.0</t>
  </si>
  <si>
    <t>LG AC Smart Diagnosis</t>
  </si>
  <si>
    <t>AC Remote for Midea - NOW FREE</t>
  </si>
  <si>
    <t>Ac remote control</t>
  </si>
  <si>
    <t>A/C REFRIGERANT CAPACITY</t>
  </si>
  <si>
    <t>28-Oct-14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</si>
  <si>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</si>
  <si>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</si>
  <si>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</si>
  <si>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</si>
  <si>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</si>
  <si>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</si>
  <si>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30-Jul-15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</si>
  <si>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</si>
  <si>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</si>
  <si>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</si>
  <si>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</si>
  <si>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</si>
  <si>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</si>
  <si>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</si>
  <si>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</si>
  <si>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</si>
  <si>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</si>
  <si>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</si>
  <si>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</si>
  <si>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</si>
  <si>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</si>
  <si>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</si>
  <si>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28-Dec-15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</si>
  <si>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</si>
  <si>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</si>
  <si>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</si>
  <si>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</si>
  <si>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</si>
  <si>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</si>
  <si>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</si>
  <si>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</si>
  <si>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</si>
  <si>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</si>
  <si>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</si>
  <si>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28-Jul-14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</si>
  <si>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</si>
  <si>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</si>
  <si>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</si>
  <si>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</si>
  <si>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</si>
  <si>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</si>
  <si>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</si>
  <si>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</si>
  <si>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</si>
  <si>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</si>
  <si>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</si>
  <si>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</si>
  <si>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</si>
  <si>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</si>
  <si>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</si>
  <si>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</si>
  <si>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20-Aug-15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</si>
  <si>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</si>
  <si>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</si>
  <si>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</si>
  <si>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</si>
  <si>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</si>
  <si>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</si>
  <si>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17-Dec-13</t>
  </si>
  <si>
    <t>WhatsFake Pro (Ad free)</t>
  </si>
  <si>
    <t>Photo Compress 2.0 - Ad Free</t>
  </si>
  <si>
    <t>7-May-16</t>
  </si>
  <si>
    <t>Ad Removal: thereisonlywe</t>
  </si>
  <si>
    <t>293k</t>
  </si>
  <si>
    <t xml:space="preserve">$6.49 </t>
  </si>
  <si>
    <t>3-May-14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</si>
  <si>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</si>
  <si>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</si>
  <si>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</si>
  <si>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</si>
  <si>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</si>
  <si>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</si>
  <si>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 xml:space="preserve">$1.29 </t>
  </si>
  <si>
    <t>25-Sep-13</t>
  </si>
  <si>
    <t>Digital Clock : Simple, Tiny, Ad-free Desk Clock.</t>
  </si>
  <si>
    <t>74k</t>
  </si>
  <si>
    <t>21-Dec-16</t>
  </si>
  <si>
    <t>RAM Cleanup Ad-Free Option</t>
  </si>
  <si>
    <t>26-Jul-16</t>
  </si>
  <si>
    <t>Emo Ads Blocker Browser</t>
  </si>
  <si>
    <t>17-Sep-15</t>
  </si>
  <si>
    <t>Bing Ads</t>
  </si>
  <si>
    <t>2.13.2</t>
  </si>
  <si>
    <t>My baby firework (Remove ad)</t>
  </si>
  <si>
    <t>14k</t>
  </si>
  <si>
    <t>25-Apr-13</t>
  </si>
  <si>
    <t>Apps Ads Detector</t>
  </si>
  <si>
    <t>TIMBER AD FILTER - Very useful ad block app</t>
  </si>
  <si>
    <t>Alchemy Classic Ad Free</t>
  </si>
  <si>
    <t>26-May-14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</si>
  <si>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</si>
  <si>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</si>
  <si>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</si>
  <si>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</si>
  <si>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</si>
  <si>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</si>
  <si>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9-Aug-14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</si>
  <si>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</si>
  <si>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</si>
  <si>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</si>
  <si>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</si>
  <si>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</si>
  <si>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</si>
  <si>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20-Nov-13</t>
  </si>
  <si>
    <t>AE Bingo: Offline Bingo Games</t>
  </si>
  <si>
    <t>30-Sep-16</t>
  </si>
  <si>
    <t>AE Jewels</t>
  </si>
  <si>
    <t>AE Spider Solitaire</t>
  </si>
  <si>
    <t>AE Coin Mania : Arcade Fun</t>
  </si>
  <si>
    <t>AE Roundy POP</t>
  </si>
  <si>
    <t>23-Mar-16</t>
  </si>
  <si>
    <t>Mupen64+AE FREE (N64 Emulator)</t>
  </si>
  <si>
    <t>19-Jan-14</t>
  </si>
  <si>
    <t>Mupen64Plus AE (N64 Emulator)</t>
  </si>
  <si>
    <t>AE Lucky Fishing</t>
  </si>
  <si>
    <t>AE Video Poker</t>
  </si>
  <si>
    <t>31-Dec-15</t>
  </si>
  <si>
    <t>AE Solitaire</t>
  </si>
  <si>
    <t>4-Jan-18</t>
  </si>
  <si>
    <t>AE Archer</t>
  </si>
  <si>
    <t>AE Blackjack</t>
  </si>
  <si>
    <t>AE Gun Ball: arcade ball games</t>
  </si>
  <si>
    <t>13-Dec-13</t>
  </si>
  <si>
    <t>AE Order</t>
  </si>
  <si>
    <t>317k</t>
  </si>
  <si>
    <t>12-Nov-13</t>
  </si>
  <si>
    <t>2.0.131112</t>
  </si>
  <si>
    <t>TV.AE</t>
  </si>
  <si>
    <t>AE 3D MOTOR :Racing Games Free</t>
  </si>
  <si>
    <t>AE Garage</t>
  </si>
  <si>
    <t>27-Jun-17</t>
  </si>
  <si>
    <t>AE Bulletins</t>
  </si>
  <si>
    <t>AE GTO Racing</t>
  </si>
  <si>
    <t>AE 3D Moto 3</t>
  </si>
  <si>
    <t>31-Dec-14</t>
  </si>
  <si>
    <t>AE FreeCell</t>
  </si>
  <si>
    <t>AE City Jump</t>
  </si>
  <si>
    <t>AE Angry Chef</t>
  </si>
  <si>
    <t>24-Jan-14</t>
  </si>
  <si>
    <t>Ae Allah na Dai (Rasa)</t>
  </si>
  <si>
    <t>1-Jan-15</t>
  </si>
  <si>
    <t>Dashboard AE</t>
  </si>
  <si>
    <t>1255162018</t>
  </si>
  <si>
    <t>FilmoraGo - Free Video Editor</t>
  </si>
  <si>
    <t>Event Manager - AllEvents.in</t>
  </si>
  <si>
    <t>Nasihat - Chalo ae Pyaara</t>
  </si>
  <si>
    <t>9-Oct-15</t>
  </si>
  <si>
    <t>AE Master Moto</t>
  </si>
  <si>
    <t>10-Dec-15</t>
  </si>
  <si>
    <t>1.8.6</t>
  </si>
  <si>
    <t>Brica BPRO5 AE</t>
  </si>
  <si>
    <t>v1.0</t>
  </si>
  <si>
    <t>AE Manager</t>
  </si>
  <si>
    <t>15-Jun-15</t>
  </si>
  <si>
    <t>AE Air Hockey</t>
  </si>
  <si>
    <t>1-Aug-13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</si>
  <si>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</si>
  <si>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</si>
  <si>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</si>
  <si>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</si>
  <si>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</si>
  <si>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</si>
  <si>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</si>
  <si>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</si>
  <si>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</si>
  <si>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</si>
  <si>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26-Oct-16</t>
  </si>
  <si>
    <t>AfterFocus</t>
  </si>
  <si>
    <t>AF Link</t>
  </si>
  <si>
    <t>v4.29.0.9</t>
  </si>
  <si>
    <t>AF Hydro</t>
  </si>
  <si>
    <t>Gunship III Vietnam People AF</t>
  </si>
  <si>
    <t>9-Dec-16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</si>
  <si>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</si>
  <si>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</si>
  <si>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</si>
  <si>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</si>
  <si>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</si>
  <si>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25-Jan-13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</si>
  <si>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</si>
  <si>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</si>
  <si>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</si>
  <si>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</si>
  <si>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</si>
  <si>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</si>
  <si>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</si>
  <si>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</si>
  <si>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 xml:space="preserve">$5.00 </t>
  </si>
  <si>
    <t>19-Dec-13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</si>
  <si>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</si>
  <si>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</si>
  <si>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</si>
  <si>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</si>
  <si>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</si>
  <si>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</si>
  <si>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</si>
  <si>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</si>
  <si>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</si>
  <si>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29-Jun-16</t>
  </si>
  <si>
    <t>AzadBazar.af</t>
  </si>
  <si>
    <t>easyFocus</t>
  </si>
  <si>
    <t>28-Nov-12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</si>
  <si>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</si>
  <si>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</si>
  <si>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</si>
  <si>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</si>
  <si>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</si>
  <si>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1-May-17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</si>
  <si>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</si>
  <si>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</si>
  <si>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</si>
  <si>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</si>
  <si>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</si>
  <si>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</si>
  <si>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</si>
  <si>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2-May-17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</si>
  <si>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</si>
  <si>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</si>
  <si>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</si>
  <si>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</si>
  <si>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</si>
  <si>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</si>
  <si>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</si>
  <si>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</si>
  <si>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</si>
  <si>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20-Nov-14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</si>
  <si>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</si>
  <si>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</si>
  <si>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</si>
  <si>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</si>
  <si>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</si>
  <si>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</si>
  <si>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20-Mar-15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</si>
  <si>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</si>
  <si>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</si>
  <si>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</si>
  <si>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</si>
  <si>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</si>
  <si>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</si>
  <si>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</si>
  <si>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</si>
  <si>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</si>
  <si>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</si>
  <si>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</si>
  <si>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</si>
  <si>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</si>
  <si>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31-Mar-17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</si>
  <si>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</si>
  <si>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</si>
  <si>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</si>
  <si>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</si>
  <si>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</si>
  <si>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</si>
  <si>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</si>
  <si>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</si>
  <si>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</si>
  <si>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</si>
  <si>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</si>
  <si>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</si>
  <si>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</si>
  <si>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</si>
  <si>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9-Jun-17</t>
  </si>
  <si>
    <t>Ag Trucking Mobile App</t>
  </si>
  <si>
    <t>Lakeside AG Moultrie</t>
  </si>
  <si>
    <t>23-May-17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</si>
  <si>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</si>
  <si>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</si>
  <si>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</si>
  <si>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</si>
  <si>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</si>
  <si>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</si>
  <si>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</si>
  <si>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</si>
  <si>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5-May-17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</si>
  <si>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</si>
  <si>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</si>
  <si>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</si>
  <si>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</si>
  <si>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</si>
  <si>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</si>
  <si>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</si>
  <si>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</si>
  <si>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</si>
  <si>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</si>
  <si>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</si>
  <si>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26-Jun-17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</si>
  <si>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</si>
  <si>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</si>
  <si>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</si>
  <si>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</si>
  <si>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</si>
  <si>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</si>
  <si>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</si>
  <si>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</si>
  <si>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</si>
  <si>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</si>
  <si>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</si>
  <si>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</si>
  <si>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</si>
  <si>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</si>
  <si>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</si>
  <si>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</si>
  <si>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</si>
  <si>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</si>
  <si>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</si>
  <si>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</si>
  <si>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</si>
  <si>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30-Apr-17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</si>
  <si>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</si>
  <si>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</si>
  <si>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</si>
  <si>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</si>
  <si>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</si>
  <si>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</si>
  <si>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</si>
  <si>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28-Oct-17</t>
  </si>
  <si>
    <t>Ah! Cutie</t>
  </si>
  <si>
    <t>AH Alarm Panel</t>
  </si>
  <si>
    <t>81k</t>
  </si>
  <si>
    <t>12-May-11</t>
  </si>
  <si>
    <t>Arrowhead AH App</t>
  </si>
  <si>
    <t>300000.0.80</t>
  </si>
  <si>
    <t>Ah! Monster</t>
  </si>
  <si>
    <t>21-Jun-17</t>
  </si>
  <si>
    <t>Kimbrough AH</t>
  </si>
  <si>
    <t>300000.0.90</t>
  </si>
  <si>
    <t>The Ah Yeah! Button</t>
  </si>
  <si>
    <t>1-Oct-13</t>
  </si>
  <si>
    <t>Bee'ah Employee App</t>
  </si>
  <si>
    <t>2.26.5.0</t>
  </si>
  <si>
    <t>Clarksburg AH</t>
  </si>
  <si>
    <t>300000.0.81</t>
  </si>
  <si>
    <t>WAH AH</t>
  </si>
  <si>
    <t>Prestige AH</t>
  </si>
  <si>
    <t>11-May-17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</si>
  <si>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</si>
  <si>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</si>
  <si>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</si>
  <si>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</si>
  <si>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</si>
  <si>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</si>
  <si>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</si>
  <si>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</si>
  <si>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</si>
  <si>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</si>
  <si>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</si>
  <si>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</si>
  <si>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10-Jan-18</t>
  </si>
  <si>
    <t>300000.0.96</t>
  </si>
  <si>
    <t>Ah Ha Block</t>
  </si>
  <si>
    <t>AH Lake Villa</t>
  </si>
  <si>
    <t>22-Apr-17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</si>
  <si>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</si>
  <si>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</si>
  <si>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</si>
  <si>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</si>
  <si>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</si>
  <si>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</si>
  <si>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</si>
  <si>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</si>
  <si>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</si>
  <si>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</si>
  <si>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26-May-17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</si>
  <si>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</si>
  <si>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</si>
  <si>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</si>
  <si>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</si>
  <si>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</si>
  <si>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</si>
  <si>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</si>
  <si>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</si>
  <si>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</si>
  <si>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</si>
  <si>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</si>
  <si>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</si>
  <si>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</si>
  <si>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</si>
  <si>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</si>
  <si>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</si>
  <si>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</si>
  <si>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</si>
  <si>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</si>
  <si>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</si>
  <si>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</si>
  <si>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</si>
  <si>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</si>
  <si>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</si>
  <si>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</si>
  <si>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</si>
  <si>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</si>
  <si>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</si>
  <si>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</si>
  <si>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</si>
  <si>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</si>
  <si>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</si>
  <si>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4-Nov-17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</si>
  <si>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</si>
  <si>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</si>
  <si>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</si>
  <si>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</si>
  <si>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</si>
  <si>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</si>
  <si>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</si>
  <si>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3-Jun-15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</si>
  <si>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</si>
  <si>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</si>
  <si>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</si>
  <si>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</si>
  <si>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</si>
  <si>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</si>
  <si>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</si>
  <si>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</si>
  <si>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</si>
  <si>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</si>
  <si>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</si>
  <si>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</si>
  <si>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25-Sep-15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</si>
  <si>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</si>
  <si>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</si>
  <si>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</si>
  <si>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</si>
  <si>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</si>
  <si>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</si>
  <si>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</si>
  <si>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</si>
  <si>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</si>
  <si>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</si>
  <si>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</si>
  <si>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</si>
  <si>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</si>
  <si>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</si>
  <si>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18-Feb-13</t>
  </si>
  <si>
    <t>AJ Jump: Animal Jam Kangaroos!</t>
  </si>
  <si>
    <t>7-Mar-16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</si>
  <si>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</si>
  <si>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</si>
  <si>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</si>
  <si>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</si>
  <si>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</si>
  <si>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</si>
  <si>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4-May-17</t>
  </si>
  <si>
    <t>AJ Cam</t>
  </si>
  <si>
    <t>AJ Reminders</t>
  </si>
  <si>
    <t>27-Jan-18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</si>
  <si>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</si>
  <si>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</si>
  <si>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</si>
  <si>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</si>
  <si>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</si>
  <si>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</si>
  <si>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</si>
  <si>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</si>
  <si>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13-Jun-16</t>
  </si>
  <si>
    <t>Selfie With Champion AJ Style</t>
  </si>
  <si>
    <t>Baby Game Animal Jam Free</t>
  </si>
  <si>
    <t>24-Mar-17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</si>
  <si>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</si>
  <si>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</si>
  <si>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</si>
  <si>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</si>
  <si>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</si>
  <si>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</si>
  <si>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</si>
  <si>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</si>
  <si>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</si>
  <si>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</si>
  <si>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</si>
  <si>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</si>
  <si>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</si>
  <si>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</si>
  <si>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4-Jun-13</t>
  </si>
  <si>
    <t>AJ Nails Supply</t>
  </si>
  <si>
    <t>15-Aug-16</t>
  </si>
  <si>
    <t>Aj.Petra</t>
  </si>
  <si>
    <t>29-Sep-17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</si>
  <si>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</si>
  <si>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</si>
  <si>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</si>
  <si>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</si>
  <si>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</si>
  <si>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</si>
  <si>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</si>
  <si>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</si>
  <si>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</si>
  <si>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</si>
  <si>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</si>
  <si>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</si>
  <si>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</si>
  <si>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</si>
  <si>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</si>
  <si>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</si>
  <si>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</si>
  <si>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</si>
  <si>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</si>
  <si>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</si>
  <si>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17-Mar-17</t>
  </si>
  <si>
    <t>AJ Rafael Music Lessons</t>
  </si>
  <si>
    <t>AJ Orange Icon Pack</t>
  </si>
  <si>
    <t>AJ Wallpapers</t>
  </si>
  <si>
    <t>Aj Di Awaaz</t>
  </si>
  <si>
    <t>7-Sep-16</t>
  </si>
  <si>
    <t>How it works: AK-74N</t>
  </si>
  <si>
    <t>2.1.9f0</t>
  </si>
  <si>
    <t>AK-47: Simulator and Shooting</t>
  </si>
  <si>
    <t>11-Nov-16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</si>
  <si>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</si>
  <si>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</si>
  <si>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</si>
  <si>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</si>
  <si>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</si>
  <si>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</si>
  <si>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</si>
  <si>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</si>
  <si>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26-Feb-17</t>
  </si>
  <si>
    <t>AK 47 Assault Rifle Wallpapers</t>
  </si>
  <si>
    <t>AK-47 Assault Rifle</t>
  </si>
  <si>
    <t>26-Apr-15</t>
  </si>
  <si>
    <t>Crisis Action: 2018 NO.1 FPS</t>
  </si>
  <si>
    <t>AK 47 Guns Wallpaper</t>
  </si>
  <si>
    <t>AK-47 3D</t>
  </si>
  <si>
    <t>Book of AK-47</t>
  </si>
  <si>
    <t>1-Mar-16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</si>
  <si>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</si>
  <si>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</si>
  <si>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</si>
  <si>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</si>
  <si>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</si>
  <si>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</si>
  <si>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10-Mar-18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</si>
  <si>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</si>
  <si>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</si>
  <si>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</si>
  <si>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</si>
  <si>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</si>
  <si>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2-May-15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</si>
  <si>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</si>
  <si>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</si>
  <si>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</si>
  <si>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</si>
  <si>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</si>
  <si>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</si>
  <si>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</si>
  <si>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</si>
  <si>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</si>
  <si>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</si>
  <si>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</si>
  <si>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</si>
  <si>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</si>
  <si>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</si>
  <si>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</si>
  <si>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 xml:space="preserve">$13.99 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</si>
  <si>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</si>
  <si>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</si>
  <si>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</si>
  <si>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</si>
  <si>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</si>
  <si>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</si>
  <si>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</si>
  <si>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</si>
  <si>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</si>
  <si>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</si>
  <si>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</si>
  <si>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</si>
  <si>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</si>
  <si>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</si>
  <si>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</si>
  <si>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</si>
  <si>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</si>
  <si>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</si>
  <si>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</si>
  <si>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</si>
  <si>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</si>
  <si>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</si>
  <si>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</si>
  <si>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</si>
  <si>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</si>
  <si>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</si>
  <si>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</si>
  <si>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</si>
  <si>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</si>
  <si>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</si>
  <si>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</si>
  <si>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</si>
  <si>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</si>
  <si>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</si>
  <si>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</si>
  <si>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</si>
  <si>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</si>
  <si>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</si>
  <si>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</si>
  <si>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11-Sep-13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</si>
  <si>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</si>
  <si>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</si>
  <si>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</si>
  <si>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</si>
  <si>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</si>
  <si>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</si>
  <si>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</si>
  <si>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</si>
  <si>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</si>
  <si>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</si>
  <si>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</si>
  <si>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</si>
  <si>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15-Feb-15</t>
  </si>
  <si>
    <t>Taha Al Junaid Quran Mp3</t>
  </si>
  <si>
    <t>25-Mar-17</t>
  </si>
  <si>
    <t>Surah Al-Waqiah</t>
  </si>
  <si>
    <t>24-Jun-15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</si>
  <si>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</si>
  <si>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</si>
  <si>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</si>
  <si>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</si>
  <si>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</si>
  <si>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</si>
  <si>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</si>
  <si>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 xml:space="preserve">$299.99 </t>
  </si>
  <si>
    <t>I Am Rich Premium</t>
  </si>
  <si>
    <t>I am extremely Rich</t>
  </si>
  <si>
    <t xml:space="preserve">$379.99 </t>
  </si>
  <si>
    <t>I am Rich!</t>
  </si>
  <si>
    <t>I am rich(premium)</t>
  </si>
  <si>
    <t>965k</t>
  </si>
  <si>
    <t>I am Rich Person</t>
  </si>
  <si>
    <t xml:space="preserve">$37.99 </t>
  </si>
  <si>
    <t>I am Rich Premium Plus</t>
  </si>
  <si>
    <t xml:space="preserve">$18.99 </t>
  </si>
  <si>
    <t>17-Feb-18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</si>
  <si>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</si>
  <si>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</si>
  <si>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</si>
  <si>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</si>
  <si>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</si>
  <si>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</si>
  <si>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</si>
  <si>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 xml:space="preserve">$389.99 </t>
  </si>
  <si>
    <t>I am Bread</t>
  </si>
  <si>
    <t>Where Am I At?</t>
  </si>
  <si>
    <t>8-Oct-16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</si>
  <si>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</si>
  <si>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</si>
  <si>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</si>
  <si>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</si>
  <si>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</si>
  <si>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</si>
  <si>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</si>
  <si>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</si>
  <si>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</si>
  <si>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5-Apr-17</t>
  </si>
  <si>
    <t>Who am I? (Biblical)</t>
  </si>
  <si>
    <t>1.2.2_comAds</t>
  </si>
  <si>
    <t>DWWW 774 Ultimate AM Radio</t>
  </si>
  <si>
    <t>Anno: Build an Empire</t>
  </si>
  <si>
    <t>10-Mar-16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</si>
  <si>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</si>
  <si>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</si>
  <si>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</si>
  <si>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</si>
  <si>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</si>
  <si>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</si>
  <si>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</si>
  <si>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10-Apr-15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</si>
  <si>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</si>
  <si>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</si>
  <si>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</si>
  <si>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</si>
  <si>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</si>
  <si>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</si>
  <si>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</si>
  <si>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</si>
  <si>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21-Oct-16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</si>
  <si>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</si>
  <si>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</si>
  <si>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</si>
  <si>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</si>
  <si>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</si>
  <si>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</si>
  <si>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</si>
  <si>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</si>
  <si>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</si>
  <si>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10-May-17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</si>
  <si>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</si>
  <si>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</si>
  <si>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</si>
  <si>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</si>
  <si>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</si>
  <si>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</si>
  <si>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</si>
  <si>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</si>
  <si>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</si>
  <si>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</si>
  <si>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</si>
  <si>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</si>
  <si>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</si>
  <si>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</si>
  <si>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23-Feb-16</t>
  </si>
  <si>
    <t>Princess Closet : Otome games free dating sim</t>
  </si>
  <si>
    <t>Gravidez ao Vivo</t>
  </si>
  <si>
    <t>11-Mar-14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</si>
  <si>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</si>
  <si>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</si>
  <si>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</si>
  <si>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</si>
  <si>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</si>
  <si>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</si>
  <si>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</si>
  <si>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</si>
  <si>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</si>
  <si>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</si>
  <si>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</si>
  <si>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</si>
  <si>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</si>
  <si>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</si>
  <si>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</si>
  <si>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</si>
  <si>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</si>
  <si>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</si>
  <si>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</si>
  <si>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</si>
  <si>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</si>
  <si>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</si>
  <si>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</si>
  <si>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</si>
  <si>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</si>
  <si>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</si>
  <si>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</si>
  <si>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</si>
  <si>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</si>
  <si>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</si>
  <si>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</si>
  <si>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</si>
  <si>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</si>
  <si>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</si>
  <si>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</si>
  <si>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23-Dec-16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</si>
  <si>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</si>
  <si>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</si>
  <si>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</si>
  <si>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</si>
  <si>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2-Jun-16</t>
  </si>
  <si>
    <t>AP ENPS Mobile</t>
  </si>
  <si>
    <t>545k</t>
  </si>
  <si>
    <t>8-Mar-16</t>
  </si>
  <si>
    <t>8.0.0130</t>
  </si>
  <si>
    <t>AP® Guide</t>
  </si>
  <si>
    <t>WiFi Access Point (hotspot)</t>
  </si>
  <si>
    <t>61k</t>
  </si>
  <si>
    <t>14-May-15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</si>
  <si>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</si>
  <si>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</si>
  <si>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</si>
  <si>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</si>
  <si>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</si>
  <si>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</si>
  <si>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</si>
  <si>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</si>
  <si>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</si>
  <si>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</si>
  <si>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</si>
  <si>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</si>
  <si>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</si>
  <si>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</si>
  <si>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</si>
  <si>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</si>
  <si>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</si>
  <si>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</si>
  <si>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</si>
  <si>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</si>
  <si>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</si>
  <si>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</si>
  <si>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</si>
  <si>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30-Aug-15</t>
  </si>
  <si>
    <t>1.3.14</t>
  </si>
  <si>
    <t>AP World History: Practice Tests and Flashcards</t>
  </si>
  <si>
    <t>Access Point Names</t>
  </si>
  <si>
    <t>12-Aug-14</t>
  </si>
  <si>
    <t>AP Biology Prep: Practice Tests, Flashcards</t>
  </si>
  <si>
    <t>AP Biology Study Guide + Quiz</t>
  </si>
  <si>
    <t>22-Mar-16</t>
  </si>
  <si>
    <t>500 AP World History Questions</t>
  </si>
  <si>
    <t>1-Nov-13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</si>
  <si>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</si>
  <si>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</si>
  <si>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</si>
  <si>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</si>
  <si>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</si>
  <si>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14-Aug-16</t>
  </si>
  <si>
    <t>1.0.103</t>
  </si>
  <si>
    <t>AP Psychology Prep: Practice Tests and Flashcards</t>
  </si>
  <si>
    <t>meStudying: AP English Lit</t>
  </si>
  <si>
    <t>655k</t>
  </si>
  <si>
    <t>31-Aug-13</t>
  </si>
  <si>
    <t>APN Settings</t>
  </si>
  <si>
    <t>6.4</t>
  </si>
  <si>
    <t>AEE AP</t>
  </si>
  <si>
    <t>AP Math &amp; Computer Science</t>
  </si>
  <si>
    <t>19-Jul-15</t>
  </si>
  <si>
    <t>AP Series Solution Pro</t>
  </si>
  <si>
    <t>30-Jul-17</t>
  </si>
  <si>
    <t>AP Statistics Prep: Practice Tests and Flashcards</t>
  </si>
  <si>
    <t>eChallan Andhra Pradesh (AP)</t>
  </si>
  <si>
    <t>1.0.0.4</t>
  </si>
  <si>
    <t>AP Art History Flashcards</t>
  </si>
  <si>
    <t>19-Jan-16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</si>
  <si>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</si>
  <si>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</si>
  <si>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</si>
  <si>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</si>
  <si>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</si>
  <si>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</si>
  <si>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</si>
  <si>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</si>
  <si>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</si>
  <si>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4-Nov-15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</si>
  <si>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</si>
  <si>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</si>
  <si>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</si>
  <si>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</si>
  <si>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</si>
  <si>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</si>
  <si>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</si>
  <si>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15-Aug-17</t>
  </si>
  <si>
    <t>AQ Aspergers Test</t>
  </si>
  <si>
    <t>714k</t>
  </si>
  <si>
    <t>14-Oct-15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</si>
  <si>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</si>
  <si>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</si>
  <si>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</si>
  <si>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</si>
  <si>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</si>
  <si>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</si>
  <si>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</si>
  <si>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</si>
  <si>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</si>
  <si>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22-Jun-16</t>
  </si>
  <si>
    <t>ClanHQ</t>
  </si>
  <si>
    <t>QuickShortcutMaker</t>
  </si>
  <si>
    <t>23-Feb-14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</si>
  <si>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</si>
  <si>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</si>
  <si>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</si>
  <si>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</si>
  <si>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</si>
  <si>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</si>
  <si>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</si>
  <si>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</si>
  <si>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</si>
  <si>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</si>
  <si>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</si>
  <si>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</si>
  <si>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</si>
  <si>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</si>
  <si>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</si>
  <si>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</si>
  <si>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</si>
  <si>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</si>
  <si>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</si>
  <si>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</si>
  <si>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</si>
  <si>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</si>
  <si>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</si>
  <si>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</si>
  <si>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</si>
  <si>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</si>
  <si>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</si>
  <si>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</si>
  <si>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</si>
  <si>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</si>
  <si>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</si>
  <si>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</si>
  <si>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</si>
  <si>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</si>
  <si>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</si>
  <si>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</si>
  <si>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</si>
  <si>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</si>
  <si>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</si>
  <si>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</si>
  <si>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</si>
  <si>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</si>
  <si>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</si>
  <si>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</si>
  <si>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</si>
  <si>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</si>
  <si>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</si>
  <si>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</si>
  <si>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</si>
  <si>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</si>
  <si>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</si>
  <si>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</si>
  <si>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</si>
  <si>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</si>
  <si>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</si>
  <si>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</si>
  <si>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</si>
  <si>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</si>
  <si>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</si>
  <si>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</si>
  <si>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</si>
  <si>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22-Sep-11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</si>
  <si>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</si>
  <si>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</si>
  <si>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</si>
  <si>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</si>
  <si>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</si>
  <si>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</si>
  <si>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</si>
  <si>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</si>
  <si>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</si>
  <si>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</si>
  <si>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</si>
  <si>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</si>
  <si>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</si>
  <si>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</si>
  <si>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</si>
  <si>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</si>
  <si>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</si>
  <si>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</si>
  <si>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</si>
  <si>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</si>
  <si>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</si>
  <si>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</si>
  <si>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</si>
  <si>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</si>
  <si>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</si>
  <si>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</si>
  <si>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</si>
  <si>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</si>
  <si>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</si>
  <si>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</si>
  <si>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</si>
  <si>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</si>
  <si>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23-Jan-16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</si>
  <si>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</si>
  <si>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</si>
  <si>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</si>
  <si>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</si>
  <si>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</si>
  <si>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</si>
  <si>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</si>
  <si>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</si>
  <si>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</si>
  <si>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</si>
  <si>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</si>
  <si>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24-May-17</t>
  </si>
  <si>
    <t>3.1.0 (build 1210)</t>
  </si>
  <si>
    <t>Maleficent Free Fall</t>
  </si>
  <si>
    <t>Star Wars™: Force Arena</t>
  </si>
  <si>
    <t>Alarm Clock Plus★</t>
  </si>
  <si>
    <t>30-Sep-14</t>
  </si>
  <si>
    <t>Image 2 Wallpaper</t>
  </si>
  <si>
    <t>26-Dec-16</t>
  </si>
  <si>
    <t>PS4 Second Screen</t>
  </si>
  <si>
    <t>18.6.2</t>
  </si>
  <si>
    <t>Alarm Clock: Stopwatch &amp; Timer</t>
  </si>
  <si>
    <t>SAMURAI vs ZOMBIES DEFENSE</t>
  </si>
  <si>
    <t>18-Jul-13</t>
  </si>
  <si>
    <t>Seen</t>
  </si>
  <si>
    <t>Ringdroid</t>
  </si>
  <si>
    <t>3-Dec-16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</si>
  <si>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</si>
  <si>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</si>
  <si>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</si>
  <si>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</si>
  <si>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</si>
  <si>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</si>
  <si>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26-Jul-15</t>
  </si>
  <si>
    <t>Five Nights at Freddy's 3 Demo</t>
  </si>
  <si>
    <t>2-Apr-15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</si>
  <si>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</si>
  <si>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</si>
  <si>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</si>
  <si>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</si>
  <si>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</si>
  <si>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</si>
  <si>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</si>
  <si>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</si>
  <si>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</si>
  <si>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6-Jun-17</t>
  </si>
  <si>
    <t>Rivals at War: Firefight</t>
  </si>
  <si>
    <t>Five nights at Minecraft</t>
  </si>
  <si>
    <t>26-Nov-17</t>
  </si>
  <si>
    <t>Five Nights at Freddy's</t>
  </si>
  <si>
    <t>2-Dec-14</t>
  </si>
  <si>
    <t>1.85</t>
  </si>
  <si>
    <t>Nights at Cube Pizzeria 3D – 3</t>
  </si>
  <si>
    <t>7 Nights at Pixel Pizzeria - 2</t>
  </si>
  <si>
    <t>Nights at Slender Pizzeria 3D</t>
  </si>
  <si>
    <t>22-May-17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</si>
  <si>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</si>
  <si>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</si>
  <si>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</si>
  <si>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</si>
  <si>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</si>
  <si>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</si>
  <si>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26-Jan-18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</si>
  <si>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</si>
  <si>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</si>
  <si>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</si>
  <si>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</si>
  <si>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</si>
  <si>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14-May-16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</si>
  <si>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</si>
  <si>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</si>
  <si>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</si>
  <si>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</si>
  <si>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</si>
  <si>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</si>
  <si>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</si>
  <si>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</si>
  <si>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</si>
  <si>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</si>
  <si>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</si>
  <si>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</si>
  <si>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</si>
  <si>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</si>
  <si>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</si>
  <si>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</si>
  <si>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</si>
  <si>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</si>
  <si>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</si>
  <si>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</si>
  <si>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</si>
  <si>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</si>
  <si>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</si>
  <si>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</si>
  <si>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</si>
  <si>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</si>
  <si>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</si>
  <si>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1-Jul-16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</si>
  <si>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</si>
  <si>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</si>
  <si>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</si>
  <si>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</si>
  <si>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</si>
  <si>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</si>
  <si>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</si>
  <si>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</si>
  <si>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</si>
  <si>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</si>
  <si>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</si>
  <si>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</si>
  <si>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</si>
  <si>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</si>
  <si>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</si>
  <si>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18-Sep-17</t>
  </si>
  <si>
    <t>Neuvaines et prières au Coeur Sacré de Jésus</t>
  </si>
  <si>
    <t>5-Sep-17</t>
  </si>
  <si>
    <t>SMS Au revoir</t>
  </si>
  <si>
    <t>allhomes.com.au</t>
  </si>
  <si>
    <t>Jobs in Canada - Emplois au Canada</t>
  </si>
  <si>
    <t>Predator Calls for Hunting AU</t>
  </si>
  <si>
    <t>3-Aug-16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</si>
  <si>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</si>
  <si>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</si>
  <si>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</si>
  <si>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</si>
  <si>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</si>
  <si>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</si>
  <si>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</si>
  <si>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</si>
  <si>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</si>
  <si>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8-Apr-17</t>
  </si>
  <si>
    <t>Gâteau au yaourt</t>
  </si>
  <si>
    <t>AVG AntiVirus 2018 for Android Security</t>
  </si>
  <si>
    <t>AV Tools</t>
  </si>
  <si>
    <t>22-Sep-16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</si>
  <si>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</si>
  <si>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</si>
  <si>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</si>
  <si>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</si>
  <si>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</si>
  <si>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</si>
  <si>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</si>
  <si>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</si>
  <si>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</si>
  <si>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</si>
  <si>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6-Mar-14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</si>
  <si>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</si>
  <si>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</si>
  <si>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</si>
  <si>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</si>
  <si>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</si>
  <si>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</si>
  <si>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</si>
  <si>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</si>
  <si>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</si>
  <si>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</si>
  <si>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</si>
  <si>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</si>
  <si>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</si>
  <si>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</si>
  <si>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</si>
  <si>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</si>
  <si>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</si>
  <si>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</si>
  <si>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</si>
  <si>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</si>
  <si>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</si>
  <si>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</si>
  <si>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</si>
  <si>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19-Sep-13</t>
  </si>
  <si>
    <t>Kinot &amp; Eichah for Tisha B'Av</t>
  </si>
  <si>
    <t>4-Aug-14</t>
  </si>
  <si>
    <t>Samsung TV AV Guide 2016</t>
  </si>
  <si>
    <t>17-May-16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</si>
  <si>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</si>
  <si>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</si>
  <si>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</si>
  <si>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</si>
  <si>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</si>
  <si>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</si>
  <si>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</si>
  <si>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</si>
  <si>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</si>
  <si>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</si>
  <si>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</si>
  <si>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</si>
  <si>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</si>
  <si>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</si>
  <si>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6-Jul-17</t>
  </si>
  <si>
    <t>A&amp;W Restaurants</t>
  </si>
  <si>
    <t>Add Watermark Free</t>
  </si>
  <si>
    <t>AW Tozer Devotionals - Daily</t>
  </si>
  <si>
    <t>AW Toolbox</t>
  </si>
  <si>
    <t xml:space="preserve">$19.90 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</si>
  <si>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</si>
  <si>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</si>
  <si>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</si>
  <si>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</si>
  <si>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</si>
  <si>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</si>
  <si>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</si>
  <si>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</si>
  <si>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</si>
  <si>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15-Sep-17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</si>
  <si>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</si>
  <si>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</si>
  <si>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</si>
  <si>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</si>
  <si>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</si>
  <si>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</si>
  <si>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</si>
  <si>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</si>
  <si>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</si>
  <si>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</si>
  <si>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</si>
  <si>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</si>
  <si>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</si>
  <si>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</si>
  <si>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</si>
  <si>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</si>
  <si>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4-Sep-13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</si>
  <si>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</si>
  <si>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</si>
  <si>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</si>
  <si>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</si>
  <si>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</si>
  <si>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</si>
  <si>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</si>
  <si>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</si>
  <si>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</si>
  <si>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</si>
  <si>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</si>
  <si>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</si>
  <si>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</si>
  <si>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6-Jun-15</t>
  </si>
  <si>
    <t>AirWatch Inbox</t>
  </si>
  <si>
    <t>News.aw</t>
  </si>
  <si>
    <t>1.0M</t>
  </si>
  <si>
    <t>15-Jul-15</t>
  </si>
  <si>
    <t>Pujie Black Watch Face for Android Wear OS</t>
  </si>
  <si>
    <t>3.6.46</t>
  </si>
  <si>
    <t>Bits Watch Face</t>
  </si>
  <si>
    <t>20-Oct-15</t>
  </si>
  <si>
    <t>1.3.9b</t>
  </si>
  <si>
    <t>The Pursuit of God</t>
  </si>
  <si>
    <t>14-Feb-17</t>
  </si>
  <si>
    <t>Food-Aw - Order Food Online in Aruba</t>
  </si>
  <si>
    <t>F05WatchFace for Android Wear</t>
  </si>
  <si>
    <t>ByssWeather for Wear OS</t>
  </si>
  <si>
    <t>AW - Le News di AndroidWorld</t>
  </si>
  <si>
    <t>8-Feb-16</t>
  </si>
  <si>
    <t>Anime Expo 2018</t>
  </si>
  <si>
    <t>Adventure Xpress</t>
  </si>
  <si>
    <t>12-Oct-15</t>
  </si>
  <si>
    <t>AXE.IO - Brutal Survival Battleground</t>
  </si>
  <si>
    <t>Dynamics AX</t>
  </si>
  <si>
    <t>976k</t>
  </si>
  <si>
    <t>26-Oct-15</t>
  </si>
  <si>
    <t>AX Player -Nougat Video Player</t>
  </si>
  <si>
    <t>Armani Exchange Connected</t>
  </si>
  <si>
    <t>4-Jul-17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</si>
  <si>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</si>
  <si>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</si>
  <si>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</si>
  <si>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</si>
  <si>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</si>
  <si>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</si>
  <si>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11-Nov-15</t>
  </si>
  <si>
    <t>Katalogen.ax</t>
  </si>
  <si>
    <t>172k</t>
  </si>
  <si>
    <t>2-Oct-14</t>
  </si>
  <si>
    <t>Axe</t>
  </si>
  <si>
    <t>Axetatic - Axe Throwing Game</t>
  </si>
  <si>
    <t>Axe Champs! Wars</t>
  </si>
  <si>
    <t>Tips Microsoft Dynamics Ax</t>
  </si>
  <si>
    <t>8-Jul-17</t>
  </si>
  <si>
    <t>Axe Knight</t>
  </si>
  <si>
    <t>AX Timesheets App for Dynamics</t>
  </si>
  <si>
    <t>Axxess AX-DSP</t>
  </si>
  <si>
    <t>3_1</t>
  </si>
  <si>
    <t>AX Window</t>
  </si>
  <si>
    <t>Axxess Updater</t>
  </si>
  <si>
    <t>19-Dec-16</t>
  </si>
  <si>
    <t>The Vikings</t>
  </si>
  <si>
    <t>Axe Spinner</t>
  </si>
  <si>
    <t>INTERACTIVE CALCULUS PRO</t>
  </si>
  <si>
    <t>Knife&amp;Axe Throwing</t>
  </si>
  <si>
    <t>26-Nov-12</t>
  </si>
  <si>
    <t>Stickman and Axe</t>
  </si>
  <si>
    <t>25-Nov-17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</si>
  <si>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</si>
  <si>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</si>
  <si>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</si>
  <si>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</si>
  <si>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</si>
  <si>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</si>
  <si>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23-Feb-15</t>
  </si>
  <si>
    <t>AX Watch for WatchMaker</t>
  </si>
  <si>
    <t>238k</t>
  </si>
  <si>
    <t>18-Aug-17</t>
  </si>
  <si>
    <t>Throw Knife</t>
  </si>
  <si>
    <t>2.04</t>
  </si>
  <si>
    <t>Dead Zombie Evil Killer:Axe</t>
  </si>
  <si>
    <t>1-Dec-16</t>
  </si>
  <si>
    <t>INTERACTIVE CALCULUS FOR MATHS AND PHYSICS</t>
  </si>
  <si>
    <t>AX-PIC Pedidos</t>
  </si>
  <si>
    <t>AX!OM</t>
  </si>
  <si>
    <t>16-Feb-17</t>
  </si>
  <si>
    <t>Zlax.io Zombs Luv Ax</t>
  </si>
  <si>
    <t>AX Selfie</t>
  </si>
  <si>
    <t>31-Aug-15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</si>
  <si>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</si>
  <si>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</si>
  <si>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</si>
  <si>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</si>
  <si>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</si>
  <si>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</si>
  <si>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</si>
  <si>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</si>
  <si>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</si>
  <si>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6-Jul-15</t>
  </si>
  <si>
    <t>Ay</t>
  </si>
  <si>
    <t>1.0.261</t>
  </si>
  <si>
    <t>A-Y Collection</t>
  </si>
  <si>
    <t>AY Sing</t>
  </si>
  <si>
    <t>Ay Up</t>
  </si>
  <si>
    <t>27-Oct-15</t>
  </si>
  <si>
    <t>AY Recorder - Screen Recorder, Live, Video Editor</t>
  </si>
  <si>
    <t>¡Ay Caramba!</t>
  </si>
  <si>
    <t>549k</t>
  </si>
  <si>
    <t>13-Jun-14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</si>
  <si>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</si>
  <si>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</si>
  <si>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</si>
  <si>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</si>
  <si>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</si>
  <si>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</si>
  <si>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21-Jul-16</t>
  </si>
  <si>
    <t>Ay Telekom Oim</t>
  </si>
  <si>
    <t>Holy Quran Mehmet Emin Ay</t>
  </si>
  <si>
    <t>Ay Yıldız Duvar Kağıtları</t>
  </si>
  <si>
    <t>Ay Hasnain k Nana Milad Naat</t>
  </si>
  <si>
    <t>21-Dec-15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</si>
  <si>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</si>
  <si>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</si>
  <si>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</si>
  <si>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</si>
  <si>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</si>
  <si>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</si>
  <si>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</si>
  <si>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</si>
  <si>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</si>
  <si>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</si>
  <si>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</si>
  <si>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</si>
  <si>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</si>
  <si>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</si>
  <si>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</si>
  <si>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</si>
  <si>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</si>
  <si>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</si>
  <si>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</si>
  <si>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</si>
  <si>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5-Aug-16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</si>
  <si>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</si>
  <si>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</si>
  <si>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</si>
  <si>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</si>
  <si>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</si>
  <si>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</si>
  <si>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</si>
  <si>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</si>
  <si>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</si>
  <si>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</si>
  <si>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</si>
  <si>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</si>
  <si>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</si>
  <si>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</si>
  <si>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5-Oct-16</t>
  </si>
  <si>
    <t>AZ Screen Recorder pro</t>
  </si>
  <si>
    <t>Permit Test AZ Arizona MVD DOT</t>
  </si>
  <si>
    <t>AZ PLAYER HD</t>
  </si>
  <si>
    <t>11-Apr-16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</si>
  <si>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</si>
  <si>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</si>
  <si>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</si>
  <si>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</si>
  <si>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</si>
  <si>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</si>
  <si>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</si>
  <si>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</si>
  <si>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17-Apr-14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</si>
  <si>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</si>
  <si>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</si>
  <si>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</si>
  <si>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</si>
  <si>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</si>
  <si>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</si>
  <si>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</si>
  <si>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18-Feb-17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</si>
  <si>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</si>
  <si>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</si>
  <si>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</si>
  <si>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</si>
  <si>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</si>
  <si>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</si>
  <si>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</si>
  <si>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</si>
  <si>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</si>
  <si>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</si>
  <si>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</si>
  <si>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</si>
  <si>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</si>
  <si>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13-Aug-15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</si>
  <si>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</si>
  <si>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</si>
  <si>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</si>
  <si>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</si>
  <si>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</si>
  <si>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</si>
  <si>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</si>
  <si>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</si>
  <si>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</si>
  <si>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28-Mar-16</t>
  </si>
  <si>
    <t>Greater London A-Z 2016</t>
  </si>
  <si>
    <t xml:space="preserve">$8.49 </t>
  </si>
  <si>
    <t>Ba Financial Calculator plus</t>
  </si>
  <si>
    <t>206k</t>
  </si>
  <si>
    <t>Financial Calculator BA Chien.</t>
  </si>
  <si>
    <t>954k</t>
  </si>
  <si>
    <t>14-Dec-16</t>
  </si>
  <si>
    <t>1.9.10</t>
  </si>
  <si>
    <t>BA4You</t>
  </si>
  <si>
    <t>1.6.0.0</t>
  </si>
  <si>
    <t>BA Pro Financial Calculator</t>
  </si>
  <si>
    <t>16-Nov-15</t>
  </si>
  <si>
    <t>BA Calculator</t>
  </si>
  <si>
    <t>ba</t>
  </si>
  <si>
    <t>Ra Ga Ba</t>
  </si>
  <si>
    <t>Experience BA</t>
  </si>
  <si>
    <t>Ba Cristi</t>
  </si>
  <si>
    <t>Ba ba black sheep offline Video</t>
  </si>
  <si>
    <t>2-Jul-17</t>
  </si>
  <si>
    <t>BA SALES</t>
  </si>
  <si>
    <t>Goody.ba</t>
  </si>
  <si>
    <t>BA Status</t>
  </si>
  <si>
    <t>13-Aug-16</t>
  </si>
  <si>
    <t>Alif Ba Ta Bullseye</t>
  </si>
  <si>
    <t>30-May-16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</si>
  <si>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</si>
  <si>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</si>
  <si>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</si>
  <si>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</si>
  <si>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</si>
  <si>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</si>
  <si>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</si>
  <si>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</si>
  <si>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</si>
  <si>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23-Sep-15</t>
  </si>
  <si>
    <t>Ba Zi Fortune</t>
  </si>
  <si>
    <t>1.0.23</t>
  </si>
  <si>
    <t>BA VPN - Free Unlimited VPN</t>
  </si>
  <si>
    <t>Ba dum tss - Rimshot widget</t>
  </si>
  <si>
    <t>444k</t>
  </si>
  <si>
    <t>29-Sep-15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</si>
  <si>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</si>
  <si>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</si>
  <si>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</si>
  <si>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</si>
  <si>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</si>
  <si>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</si>
  <si>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</si>
  <si>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</si>
  <si>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2-Nov-15</t>
  </si>
  <si>
    <t>Ain Arabic Kids Alif Ba ta</t>
  </si>
  <si>
    <t>15-Apr-16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</si>
  <si>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</si>
  <si>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</si>
  <si>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</si>
  <si>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</si>
  <si>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</si>
  <si>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</si>
  <si>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</si>
  <si>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</si>
  <si>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</si>
  <si>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</si>
  <si>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</si>
  <si>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</si>
  <si>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</si>
  <si>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</si>
  <si>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</si>
  <si>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</si>
  <si>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18-Feb-15</t>
  </si>
  <si>
    <t>BC Connect</t>
  </si>
  <si>
    <t>2.6.12</t>
  </si>
  <si>
    <t>Ice Crush 10.000 B.C.</t>
  </si>
  <si>
    <t>15-Aug-13</t>
  </si>
  <si>
    <t>1.48</t>
  </si>
  <si>
    <t>BC Navigator</t>
  </si>
  <si>
    <t>BC Lotto Check</t>
  </si>
  <si>
    <t>717k</t>
  </si>
  <si>
    <t>0.0.7</t>
  </si>
  <si>
    <t>BC Liquor Stores</t>
  </si>
  <si>
    <t>5-Oct-15</t>
  </si>
  <si>
    <t>BC MVA Fines</t>
  </si>
  <si>
    <t xml:space="preserve">$1.75 </t>
  </si>
  <si>
    <t>8-Oct-15</t>
  </si>
  <si>
    <t>British Columbia Transit Info</t>
  </si>
  <si>
    <t>19-Feb-16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</si>
  <si>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</si>
  <si>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</si>
  <si>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</si>
  <si>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</si>
  <si>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</si>
  <si>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</si>
  <si>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</si>
  <si>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</si>
  <si>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</si>
  <si>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</si>
  <si>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</si>
  <si>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</si>
  <si>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9-Apr-12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</si>
  <si>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</si>
  <si>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</si>
  <si>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</si>
  <si>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</si>
  <si>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</si>
  <si>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</si>
  <si>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</si>
  <si>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</si>
  <si>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</si>
  <si>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</si>
  <si>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</si>
  <si>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</si>
  <si>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</si>
  <si>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19-Jan-15</t>
  </si>
  <si>
    <t>BC browser</t>
  </si>
  <si>
    <t>PPCNP-BC Pocket Prep</t>
  </si>
  <si>
    <t>AP Calculus BC Practice Test</t>
  </si>
  <si>
    <t>BackCountry Navigator TOPO GPS PRO</t>
  </si>
  <si>
    <t>BC Pizza</t>
  </si>
  <si>
    <t>12-Jan-16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</si>
  <si>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</si>
  <si>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</si>
  <si>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</si>
  <si>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</si>
  <si>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</si>
  <si>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</si>
  <si>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</si>
  <si>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</si>
  <si>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</si>
  <si>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16-May-16</t>
  </si>
  <si>
    <t>BD Data Plan (3G &amp; 4G)</t>
  </si>
  <si>
    <t>5.2.4</t>
  </si>
  <si>
    <t>বাংলা টিভি প্রো BD Bangla TV</t>
  </si>
  <si>
    <t>29-Apr-17</t>
  </si>
  <si>
    <t>BD tools</t>
  </si>
  <si>
    <t>210k</t>
  </si>
  <si>
    <t>18-Dec-15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</si>
  <si>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</si>
  <si>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</si>
  <si>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</si>
  <si>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</si>
  <si>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</si>
  <si>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</si>
  <si>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</si>
  <si>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</si>
  <si>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</si>
  <si>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</si>
  <si>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</si>
  <si>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</si>
  <si>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</si>
  <si>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</si>
  <si>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</si>
  <si>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</si>
  <si>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</si>
  <si>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</si>
  <si>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</si>
  <si>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</si>
  <si>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</si>
  <si>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</si>
  <si>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</si>
  <si>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</si>
  <si>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</si>
  <si>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</si>
  <si>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</si>
  <si>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</si>
  <si>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</si>
  <si>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</si>
  <si>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</si>
  <si>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</si>
  <si>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</si>
  <si>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7-Oct-15</t>
  </si>
  <si>
    <t>Rabbithole</t>
  </si>
  <si>
    <t>1.1.15.12</t>
  </si>
  <si>
    <t>Educationboard Results BD</t>
  </si>
  <si>
    <t>BD Online Shop</t>
  </si>
  <si>
    <t>13-Sep-15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</si>
  <si>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</si>
  <si>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</si>
  <si>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</si>
  <si>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</si>
  <si>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</si>
  <si>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22-Jul-17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</si>
  <si>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</si>
  <si>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</si>
  <si>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</si>
  <si>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</si>
  <si>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</si>
  <si>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</si>
  <si>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</si>
  <si>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</si>
  <si>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</si>
  <si>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</si>
  <si>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</si>
  <si>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12-Dec-16</t>
  </si>
  <si>
    <t>Movement BE</t>
  </si>
  <si>
    <t>10-Nov-16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</si>
  <si>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</si>
  <si>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</si>
  <si>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</si>
  <si>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</si>
  <si>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</si>
  <si>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</si>
  <si>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26-May-16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</si>
  <si>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</si>
  <si>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</si>
  <si>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</si>
  <si>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</si>
  <si>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</si>
  <si>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</si>
  <si>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27-Jan-16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</si>
  <si>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</si>
  <si>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</si>
  <si>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</si>
  <si>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</si>
  <si>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</si>
  <si>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</si>
  <si>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</si>
  <si>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16-Jan-16</t>
  </si>
  <si>
    <t>Be like Bill Generator</t>
  </si>
  <si>
    <t>29-Jan-16</t>
  </si>
  <si>
    <t>Be you GO Launcher Theme</t>
  </si>
  <si>
    <t>12-Nov-14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</si>
  <si>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</si>
  <si>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</si>
  <si>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</si>
  <si>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</si>
  <si>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</si>
  <si>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</si>
  <si>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</si>
  <si>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</si>
  <si>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</si>
  <si>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</si>
  <si>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</si>
  <si>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</si>
  <si>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</si>
  <si>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</si>
  <si>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</si>
  <si>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</si>
  <si>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</si>
  <si>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</si>
  <si>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</si>
  <si>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4-Sep-17</t>
  </si>
  <si>
    <t>My BF App</t>
  </si>
  <si>
    <t>Funny videos for whatsapp</t>
  </si>
  <si>
    <t>BF games</t>
  </si>
  <si>
    <t>BF 3d Wallpapers</t>
  </si>
  <si>
    <t>18-Jun-15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</si>
  <si>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</si>
  <si>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</si>
  <si>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</si>
  <si>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</si>
  <si>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</si>
  <si>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31-Mar-15</t>
  </si>
  <si>
    <t>BF 4 Guns</t>
  </si>
  <si>
    <t>9-Jun-15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</si>
  <si>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</si>
  <si>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</si>
  <si>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</si>
  <si>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</si>
  <si>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</si>
  <si>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</si>
  <si>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</si>
  <si>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</si>
  <si>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</si>
  <si>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</si>
  <si>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</si>
  <si>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</si>
  <si>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</si>
  <si>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</si>
  <si>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</si>
  <si>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</si>
  <si>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</si>
  <si>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</si>
  <si>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</si>
  <si>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22-Feb-16</t>
  </si>
  <si>
    <t>Random Love (BF)</t>
  </si>
  <si>
    <t>4-Oct-15</t>
  </si>
  <si>
    <t>BeFunky Photo Editor Pro</t>
  </si>
  <si>
    <t>Virtual Boyfriend Chat</t>
  </si>
  <si>
    <t>306k</t>
  </si>
  <si>
    <t>BF Family user</t>
  </si>
  <si>
    <t>0.0.9</t>
  </si>
  <si>
    <t>Talking Boyfriend</t>
  </si>
  <si>
    <t>28-Aug-16</t>
  </si>
  <si>
    <t>Faketalk - Chatbot</t>
  </si>
  <si>
    <t>XXX DISTILLERY</t>
  </si>
  <si>
    <t>Cute Questions BF</t>
  </si>
  <si>
    <t>BG Score</t>
  </si>
  <si>
    <t>26-Jul-17</t>
  </si>
  <si>
    <t>BG Advisor™</t>
  </si>
  <si>
    <t>BG Products</t>
  </si>
  <si>
    <t>BG LINKED (BGLINKED)</t>
  </si>
  <si>
    <t>v2.0.02_prod</t>
  </si>
  <si>
    <t>BG Monitor Diabetes</t>
  </si>
  <si>
    <t>23-Apr-17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</si>
  <si>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</si>
  <si>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</si>
  <si>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</si>
  <si>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</si>
  <si>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</si>
  <si>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</si>
  <si>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</si>
  <si>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9-Nov-15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</si>
  <si>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</si>
  <si>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</si>
  <si>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</si>
  <si>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</si>
  <si>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</si>
  <si>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</si>
  <si>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</si>
  <si>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14-Jun-15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</si>
  <si>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</si>
  <si>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</si>
  <si>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</si>
  <si>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</si>
  <si>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</si>
  <si>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</si>
  <si>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</si>
  <si>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</si>
  <si>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</si>
  <si>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</si>
  <si>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</si>
  <si>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</si>
  <si>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</si>
  <si>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</si>
  <si>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</si>
  <si>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</si>
  <si>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</si>
  <si>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25-May-16</t>
  </si>
  <si>
    <t>BGKontakti Vienna BG Kontakti</t>
  </si>
  <si>
    <t>2.42</t>
  </si>
  <si>
    <t>CARS.bg</t>
  </si>
  <si>
    <t>5-Jul-17</t>
  </si>
  <si>
    <t>bgtime.tv</t>
  </si>
  <si>
    <t>BG Torneos</t>
  </si>
  <si>
    <t>YourTube Video Views BG</t>
  </si>
  <si>
    <t>12-Nov-15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</si>
  <si>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</si>
  <si>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</si>
  <si>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</si>
  <si>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</si>
  <si>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</si>
  <si>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</si>
  <si>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</si>
  <si>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</si>
  <si>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</si>
  <si>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</si>
  <si>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</si>
  <si>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</si>
  <si>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</si>
  <si>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12-Jun-17</t>
  </si>
  <si>
    <t>BLOOD &amp; GLORY: IMMORTALS</t>
  </si>
  <si>
    <t>Change photo background</t>
  </si>
  <si>
    <t>Es-Bg Offline Voice Translator</t>
  </si>
  <si>
    <t>19-Mar-17</t>
  </si>
  <si>
    <t>2.55</t>
  </si>
  <si>
    <t>Baldur's Gate: Enhanced Edition</t>
  </si>
  <si>
    <t>2-Oct-15</t>
  </si>
  <si>
    <t>Shadow Fight 2 Special Edition</t>
  </si>
  <si>
    <t>ePazar.bg</t>
  </si>
  <si>
    <t>Revita.bg</t>
  </si>
  <si>
    <t>3.55</t>
  </si>
  <si>
    <t>Background Eraser</t>
  </si>
  <si>
    <t>11-Jul-15</t>
  </si>
  <si>
    <t>ePay.bg</t>
  </si>
  <si>
    <t>2.22</t>
  </si>
  <si>
    <t>Top Novini BG</t>
  </si>
  <si>
    <t>14-Jun-16</t>
  </si>
  <si>
    <t>Block Gun 3D: Ghost Ops</t>
  </si>
  <si>
    <t>Music for Youtube - Tube Music BG, Red+</t>
  </si>
  <si>
    <t>23-Sep-17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</si>
  <si>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</si>
  <si>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</si>
  <si>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</si>
  <si>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</si>
  <si>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</si>
  <si>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</si>
  <si>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</si>
  <si>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</si>
  <si>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</si>
  <si>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</si>
  <si>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</si>
  <si>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</si>
  <si>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</si>
  <si>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</si>
  <si>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29-Mar-17</t>
  </si>
  <si>
    <t>JOBS.bg</t>
  </si>
  <si>
    <t>CSCS BG (в български)</t>
  </si>
  <si>
    <t>LEGO ® Batman: Beyond Gotham</t>
  </si>
  <si>
    <t>15-Dec-15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</si>
  <si>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</si>
  <si>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</si>
  <si>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</si>
  <si>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</si>
  <si>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</si>
  <si>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</si>
  <si>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</si>
  <si>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</si>
  <si>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</si>
  <si>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</si>
  <si>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</si>
  <si>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</si>
  <si>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</si>
  <si>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</si>
  <si>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</si>
  <si>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</si>
  <si>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</si>
  <si>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</si>
  <si>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</si>
  <si>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</si>
  <si>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</si>
  <si>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</si>
  <si>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</si>
  <si>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</si>
  <si>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</si>
  <si>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</si>
  <si>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</si>
  <si>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</si>
  <si>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</si>
  <si>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</si>
  <si>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</si>
  <si>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</si>
  <si>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</si>
  <si>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</si>
  <si>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</si>
  <si>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</si>
  <si>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9-Nov-16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</si>
  <si>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</si>
  <si>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</si>
  <si>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</si>
  <si>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</si>
  <si>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</si>
  <si>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</si>
  <si>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</si>
  <si>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17-Sep-16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</si>
  <si>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</si>
  <si>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</si>
  <si>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</si>
  <si>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</si>
  <si>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</si>
  <si>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</si>
  <si>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</si>
  <si>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</si>
  <si>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30-Oct-15</t>
  </si>
  <si>
    <t>v1.1-20151030</t>
  </si>
  <si>
    <t>Run on Earth</t>
  </si>
  <si>
    <t>BH Rocking</t>
  </si>
  <si>
    <t>Battleheart Legacy</t>
  </si>
  <si>
    <t>10-Nov-14</t>
  </si>
  <si>
    <t>Treadmill Workouts Free (P)</t>
  </si>
  <si>
    <t>1.8 P</t>
  </si>
  <si>
    <t>ZiraatBank BH</t>
  </si>
  <si>
    <t>Digital Tourist BH Itinerary</t>
  </si>
  <si>
    <t>13-Oct-15</t>
  </si>
  <si>
    <t>0.9.2</t>
  </si>
  <si>
    <t>BH Táxi</t>
  </si>
  <si>
    <t>3.44.2</t>
  </si>
  <si>
    <t>BH Connect</t>
  </si>
  <si>
    <t>Out of Bounds BH Demo</t>
  </si>
  <si>
    <t>19-Nov-15</t>
  </si>
  <si>
    <t>EduNAV.BH</t>
  </si>
  <si>
    <t>BH Açaí</t>
  </si>
  <si>
    <t>7.0 RELEASE</t>
  </si>
  <si>
    <t>BH Recepti</t>
  </si>
  <si>
    <t>16-Aug-16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</si>
  <si>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</si>
  <si>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</si>
  <si>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</si>
  <si>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</si>
  <si>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</si>
  <si>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</si>
  <si>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</si>
  <si>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</si>
  <si>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</si>
  <si>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</si>
  <si>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</si>
  <si>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</si>
  <si>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29-Nov-16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</si>
  <si>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</si>
  <si>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</si>
  <si>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</si>
  <si>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</si>
  <si>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</si>
  <si>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</si>
  <si>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</si>
  <si>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</si>
  <si>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</si>
  <si>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</si>
  <si>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</si>
  <si>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</si>
  <si>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</si>
  <si>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</si>
  <si>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</si>
  <si>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6-Feb-17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</si>
  <si>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</si>
  <si>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</si>
  <si>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</si>
  <si>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</si>
  <si>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</si>
  <si>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</si>
  <si>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</si>
  <si>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</si>
  <si>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</si>
  <si>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</si>
  <si>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</si>
  <si>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</si>
  <si>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</si>
  <si>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26-Nov-14</t>
  </si>
  <si>
    <t>All Language Translator</t>
  </si>
  <si>
    <t>3-Oct-15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</si>
  <si>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</si>
  <si>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</si>
  <si>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</si>
  <si>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</si>
  <si>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</si>
  <si>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</si>
  <si>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</si>
  <si>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</si>
  <si>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</si>
  <si>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</si>
  <si>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</si>
  <si>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</si>
  <si>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</si>
  <si>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</si>
  <si>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</si>
  <si>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</si>
  <si>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</si>
  <si>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</si>
  <si>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</si>
  <si>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</si>
  <si>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</si>
  <si>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</si>
  <si>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</si>
  <si>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</si>
  <si>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22-Sep-14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</si>
  <si>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</si>
  <si>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</si>
  <si>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</si>
  <si>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</si>
  <si>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</si>
  <si>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</si>
  <si>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</si>
  <si>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</si>
  <si>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8-May-15</t>
  </si>
  <si>
    <t>DJ Music Pad</t>
  </si>
  <si>
    <t>BJ-DRONE</t>
  </si>
  <si>
    <t>Real Casino:Slot,Keno,BJ,Poker</t>
  </si>
  <si>
    <t>12-Aug-16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</si>
  <si>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</si>
  <si>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</si>
  <si>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</si>
  <si>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</si>
  <si>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</si>
  <si>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</si>
  <si>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</si>
  <si>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</si>
  <si>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</si>
  <si>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</si>
  <si>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2-Dec-16</t>
  </si>
  <si>
    <t>BMH-BJ Congregation</t>
  </si>
  <si>
    <t>BJ's Community SoundBoard</t>
  </si>
  <si>
    <t>Real DJ Simulator</t>
  </si>
  <si>
    <t>BJ TIKET</t>
  </si>
  <si>
    <t>BLACKJACK!</t>
  </si>
  <si>
    <t>7-Jul-16</t>
  </si>
  <si>
    <t>1.126</t>
  </si>
  <si>
    <t>Blackjack Verite Drills</t>
  </si>
  <si>
    <t xml:space="preserve">$14.00 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</si>
  <si>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</si>
  <si>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</si>
  <si>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</si>
  <si>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</si>
  <si>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</si>
  <si>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</si>
  <si>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</si>
  <si>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</si>
  <si>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</si>
  <si>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</si>
  <si>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</si>
  <si>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</si>
  <si>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</si>
  <si>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</si>
  <si>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30-Mar-15</t>
  </si>
  <si>
    <t>BlackJack 21 Pro</t>
  </si>
  <si>
    <t>7.4.0</t>
  </si>
  <si>
    <t>24 megapixel hd camera</t>
  </si>
  <si>
    <t>Ultimate BlackJack 3D FREE</t>
  </si>
  <si>
    <t>20-Apr-15</t>
  </si>
  <si>
    <t>BURGER KING® App</t>
  </si>
  <si>
    <t>12-Jan-17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</si>
  <si>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</si>
  <si>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</si>
  <si>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</si>
  <si>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</si>
  <si>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</si>
  <si>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</si>
  <si>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</si>
  <si>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20-Mar-14</t>
  </si>
  <si>
    <t>BK Murli Offline April 2017</t>
  </si>
  <si>
    <t>Read it easy for BK</t>
  </si>
  <si>
    <t>BK Video Status</t>
  </si>
  <si>
    <t>bk Group Mobile</t>
  </si>
  <si>
    <t>SLANGY-Perfect BK World Theme</t>
  </si>
  <si>
    <t xml:space="preserve">$4.85 </t>
  </si>
  <si>
    <t>BK Formula Calculator 2</t>
  </si>
  <si>
    <t>Service Disabler</t>
  </si>
  <si>
    <t>BK Photography</t>
  </si>
  <si>
    <t>6-Jan-17</t>
  </si>
  <si>
    <t>Keyboard Theme Dusk BK Purple</t>
  </si>
  <si>
    <t>23-May-16</t>
  </si>
  <si>
    <t>Coupons for Burger King</t>
  </si>
  <si>
    <t>BK Formula Calculator</t>
  </si>
  <si>
    <t>8-Aug-15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</si>
  <si>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</si>
  <si>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</si>
  <si>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</si>
  <si>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</si>
  <si>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</si>
  <si>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</si>
  <si>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</si>
  <si>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</si>
  <si>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</si>
  <si>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10-Jun-15</t>
  </si>
  <si>
    <t>BK Suraj bhai</t>
  </si>
  <si>
    <t>BK Shivani Videos</t>
  </si>
  <si>
    <t>BK News Channel</t>
  </si>
  <si>
    <t>16-Jul-16</t>
  </si>
  <si>
    <t>BK Dinos</t>
  </si>
  <si>
    <t>Make a burger king</t>
  </si>
  <si>
    <t>v1.3</t>
  </si>
  <si>
    <t>King Burger Dash</t>
  </si>
  <si>
    <t>22-Mar-15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</si>
  <si>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</si>
  <si>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</si>
  <si>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</si>
  <si>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</si>
  <si>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</si>
  <si>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</si>
  <si>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</si>
  <si>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3-Feb-16</t>
  </si>
  <si>
    <t>1.4.8</t>
  </si>
  <si>
    <t>BK Travel Solutions</t>
  </si>
  <si>
    <t>BK Murli Dictionary (H to E)</t>
  </si>
  <si>
    <t>Bk Usha behn</t>
  </si>
  <si>
    <t>BkEmu - BK-0010/11M emulator</t>
  </si>
  <si>
    <t>7-Feb-16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</si>
  <si>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</si>
  <si>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</si>
  <si>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</si>
  <si>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</si>
  <si>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</si>
  <si>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</si>
  <si>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</si>
  <si>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14-Apr-15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</si>
  <si>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</si>
  <si>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</si>
  <si>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</si>
  <si>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</si>
  <si>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</si>
  <si>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</si>
  <si>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</si>
  <si>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</si>
  <si>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</si>
  <si>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</si>
  <si>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</si>
  <si>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</si>
  <si>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</si>
  <si>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</si>
  <si>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</si>
  <si>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</si>
  <si>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</si>
  <si>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</si>
  <si>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</si>
  <si>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</si>
  <si>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</si>
  <si>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</si>
  <si>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</si>
  <si>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</si>
  <si>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</si>
  <si>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</si>
  <si>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</si>
  <si>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</si>
  <si>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</si>
  <si>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18-Jul-14</t>
  </si>
  <si>
    <t>1.5.140718</t>
  </si>
  <si>
    <t>BL IP-Camera</t>
  </si>
  <si>
    <t>5-Jun-14</t>
  </si>
  <si>
    <t>1.3.140606</t>
  </si>
  <si>
    <t>BL Carrier</t>
  </si>
  <si>
    <t>Skill Tree - BL Pre Sequel</t>
  </si>
  <si>
    <t>BL Holo Theme</t>
  </si>
  <si>
    <t>1-Jul-13</t>
  </si>
  <si>
    <t>BL Portfolio</t>
  </si>
  <si>
    <t>Skywatch BL</t>
  </si>
  <si>
    <t>20-Feb-17</t>
  </si>
  <si>
    <t>B-L Animal Hospital</t>
  </si>
  <si>
    <t>BL Banking DES</t>
  </si>
  <si>
    <t>BL ONLINE PERSONAL TRAINING</t>
  </si>
  <si>
    <t>BL ONLINE PERSONAL TRAINING 7.9.0</t>
  </si>
  <si>
    <t>BL Community Icon Pack</t>
  </si>
  <si>
    <t>6-May-13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</si>
  <si>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</si>
  <si>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</si>
  <si>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</si>
  <si>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</si>
  <si>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</si>
  <si>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</si>
  <si>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</si>
  <si>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</si>
  <si>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24-Apr-16</t>
  </si>
  <si>
    <t>B L Enterprises</t>
  </si>
  <si>
    <t>BL PowerPoint Remote</t>
  </si>
  <si>
    <t>25-Feb-15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</si>
  <si>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</si>
  <si>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</si>
  <si>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</si>
  <si>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</si>
  <si>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</si>
  <si>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</si>
  <si>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</si>
  <si>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</si>
  <si>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</si>
  <si>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</si>
  <si>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</si>
  <si>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</si>
  <si>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21-Sep-16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</si>
  <si>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</si>
  <si>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</si>
  <si>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</si>
  <si>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</si>
  <si>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</si>
  <si>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</si>
  <si>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</si>
  <si>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</si>
  <si>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</si>
  <si>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</si>
  <si>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</si>
  <si>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</si>
  <si>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</si>
  <si>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</si>
  <si>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</si>
  <si>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</si>
  <si>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</si>
  <si>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</si>
  <si>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</si>
  <si>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</si>
  <si>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</si>
  <si>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</si>
  <si>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</si>
  <si>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</si>
  <si>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</si>
  <si>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</si>
  <si>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</si>
  <si>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</si>
  <si>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</si>
  <si>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</si>
  <si>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</si>
  <si>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</si>
  <si>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</si>
  <si>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</si>
  <si>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</si>
  <si>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</si>
  <si>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</si>
  <si>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</si>
  <si>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</si>
  <si>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</si>
  <si>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</si>
  <si>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</si>
  <si>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</si>
  <si>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</si>
  <si>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</si>
  <si>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</si>
  <si>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</si>
  <si>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</si>
  <si>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</si>
  <si>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</si>
  <si>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</si>
  <si>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</si>
  <si>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</si>
  <si>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20-Jul-12</t>
  </si>
  <si>
    <t>BN Mi Banco</t>
  </si>
  <si>
    <t>BN Pro BlueICS-b HD Text</t>
  </si>
  <si>
    <t>812k</t>
  </si>
  <si>
    <t>5-Feb-17</t>
  </si>
  <si>
    <t>BN Whitening Shoppe Ph</t>
  </si>
  <si>
    <t>BN Pro ArialXL Legacy Text</t>
  </si>
  <si>
    <t>442k</t>
  </si>
  <si>
    <t>Sam.BN Pro</t>
  </si>
  <si>
    <t>27-Mar-15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</si>
  <si>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</si>
  <si>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</si>
  <si>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</si>
  <si>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</si>
  <si>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</si>
  <si>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</si>
  <si>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</si>
  <si>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</si>
  <si>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</si>
  <si>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</si>
  <si>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</si>
  <si>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</si>
  <si>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</si>
  <si>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</si>
  <si>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</si>
  <si>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</si>
  <si>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</si>
  <si>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</si>
  <si>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</si>
  <si>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</si>
  <si>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</si>
  <si>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</si>
  <si>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</si>
  <si>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</si>
  <si>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</si>
  <si>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</si>
  <si>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</si>
  <si>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</si>
  <si>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</si>
  <si>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</si>
  <si>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</si>
  <si>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</si>
  <si>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</si>
  <si>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</si>
  <si>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</si>
  <si>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</si>
  <si>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</si>
  <si>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</si>
  <si>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</si>
  <si>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</si>
  <si>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</si>
  <si>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</si>
  <si>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</si>
  <si>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</si>
  <si>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</si>
  <si>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</si>
  <si>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</si>
  <si>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</si>
  <si>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</si>
  <si>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</si>
  <si>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</si>
  <si>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</si>
  <si>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</si>
  <si>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</si>
  <si>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</si>
  <si>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</si>
  <si>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</si>
  <si>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</si>
  <si>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</si>
  <si>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</si>
  <si>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</si>
  <si>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</si>
  <si>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</si>
  <si>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</si>
  <si>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</si>
  <si>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</si>
  <si>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</si>
  <si>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</si>
  <si>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27-Aug-13</t>
  </si>
  <si>
    <t>FX LITE BO</t>
  </si>
  <si>
    <t>Casual Sic Bo (骰寶)</t>
  </si>
  <si>
    <t>Sic Bo Online! Free Casino</t>
  </si>
  <si>
    <t>10-Jun-16</t>
  </si>
  <si>
    <t>Dr.Dice - Sic bo analyzer</t>
  </si>
  <si>
    <t xml:space="preserve">$46.99 </t>
  </si>
  <si>
    <t>5-Nov-16</t>
  </si>
  <si>
    <t>Bo's Matching Game</t>
  </si>
  <si>
    <t>Hambo</t>
  </si>
  <si>
    <t>Sic Bo Rave</t>
  </si>
  <si>
    <t>23-Sep-13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</si>
  <si>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</si>
  <si>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</si>
  <si>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</si>
  <si>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</si>
  <si>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</si>
  <si>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</si>
  <si>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</si>
  <si>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13-Apr-17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</si>
  <si>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</si>
  <si>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</si>
  <si>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</si>
  <si>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</si>
  <si>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</si>
  <si>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</si>
  <si>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</si>
  <si>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</si>
  <si>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</si>
  <si>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</si>
  <si>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</si>
  <si>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</si>
  <si>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</si>
  <si>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</si>
  <si>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</si>
  <si>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</si>
  <si>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5-Nov-15</t>
  </si>
  <si>
    <t>iFORA BP</t>
  </si>
  <si>
    <t>MbH BP</t>
  </si>
  <si>
    <t>Cardio Journal — Blood Pressure Log</t>
  </si>
  <si>
    <t>Blood Pressure Info</t>
  </si>
  <si>
    <t>2.28</t>
  </si>
  <si>
    <t>Monitor My BP</t>
  </si>
  <si>
    <t>26-Nov-16</t>
  </si>
  <si>
    <t>MedM Blood Pressure</t>
  </si>
  <si>
    <t>2.5.80</t>
  </si>
  <si>
    <t>Diabetes, Blood Pressure, Health Tracker App</t>
  </si>
  <si>
    <t>2.21</t>
  </si>
  <si>
    <t>Blood Pressure(BP) Report Lite</t>
  </si>
  <si>
    <t>8-Feb-12</t>
  </si>
  <si>
    <t>bp e-store</t>
  </si>
  <si>
    <t>15-Jan-16</t>
  </si>
  <si>
    <t>Wireless BP</t>
  </si>
  <si>
    <t>887k</t>
  </si>
  <si>
    <t>BP Tracker</t>
  </si>
  <si>
    <t>613k</t>
  </si>
  <si>
    <t>20-Feb-16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</si>
  <si>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</si>
  <si>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</si>
  <si>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</si>
  <si>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</si>
  <si>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</si>
  <si>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</si>
  <si>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</si>
  <si>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</si>
  <si>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19-Apr-17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</si>
  <si>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</si>
  <si>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</si>
  <si>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</si>
  <si>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</si>
  <si>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</si>
  <si>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</si>
  <si>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</si>
  <si>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</si>
  <si>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</si>
  <si>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</si>
  <si>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</si>
  <si>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</si>
  <si>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</si>
  <si>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</si>
  <si>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</si>
  <si>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</si>
  <si>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</si>
  <si>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</si>
  <si>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</si>
  <si>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</si>
  <si>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 xml:space="preserve">$109.99 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</si>
  <si>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</si>
  <si>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</si>
  <si>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</si>
  <si>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</si>
  <si>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</si>
  <si>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</si>
  <si>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</si>
  <si>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</si>
  <si>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</si>
  <si>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</si>
  <si>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</si>
  <si>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</si>
  <si>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</si>
  <si>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</si>
  <si>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</si>
  <si>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</si>
  <si>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</si>
  <si>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30-Jan-16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</si>
  <si>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</si>
  <si>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</si>
  <si>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</si>
  <si>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</si>
  <si>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</si>
  <si>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</si>
  <si>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</si>
  <si>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</si>
  <si>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</si>
  <si>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</si>
  <si>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</si>
  <si>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</si>
  <si>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</si>
  <si>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</si>
  <si>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</si>
  <si>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</si>
  <si>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</si>
  <si>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</si>
  <si>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</si>
  <si>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</si>
  <si>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</si>
  <si>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</si>
  <si>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</si>
  <si>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</si>
  <si>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</si>
  <si>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</si>
  <si>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</si>
  <si>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</si>
  <si>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30-Nov-16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</si>
  <si>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</si>
  <si>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</si>
  <si>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</si>
  <si>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</si>
  <si>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</si>
  <si>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</si>
  <si>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</si>
  <si>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</si>
  <si>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</si>
  <si>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</si>
  <si>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</si>
  <si>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</si>
  <si>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</si>
  <si>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</si>
  <si>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</si>
  <si>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</si>
  <si>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</si>
  <si>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</si>
  <si>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</si>
  <si>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</si>
  <si>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</si>
  <si>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</si>
  <si>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</si>
  <si>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</si>
  <si>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</si>
  <si>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</si>
  <si>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13-Apr-14</t>
  </si>
  <si>
    <t>Tv Br News</t>
  </si>
  <si>
    <t>569k</t>
  </si>
  <si>
    <t>Br Shafi</t>
  </si>
  <si>
    <t>Dr. B.R.Ambedkar</t>
  </si>
  <si>
    <t>cronometra-br</t>
  </si>
  <si>
    <t xml:space="preserve">$154.99 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</si>
  <si>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</si>
  <si>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</si>
  <si>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</si>
  <si>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</si>
  <si>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</si>
  <si>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</si>
  <si>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</si>
  <si>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</si>
  <si>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</si>
  <si>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25-Nov-16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</si>
  <si>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</si>
  <si>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</si>
  <si>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</si>
  <si>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</si>
  <si>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</si>
  <si>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</si>
  <si>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</si>
  <si>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</si>
  <si>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</si>
  <si>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</si>
  <si>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</si>
  <si>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13-Sep-13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</si>
  <si>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</si>
  <si>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</si>
  <si>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</si>
  <si>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</si>
  <si>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</si>
  <si>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</si>
  <si>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</si>
  <si>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</si>
  <si>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</si>
  <si>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</si>
  <si>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</si>
  <si>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10-Apr-16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</si>
  <si>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</si>
  <si>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</si>
  <si>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</si>
  <si>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</si>
  <si>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</si>
  <si>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</si>
  <si>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</si>
  <si>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</si>
  <si>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</si>
  <si>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</si>
  <si>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</si>
  <si>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</si>
  <si>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</si>
  <si>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</si>
  <si>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14-Aug-13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</si>
  <si>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</si>
  <si>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</si>
  <si>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</si>
  <si>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</si>
  <si>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</si>
  <si>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</si>
  <si>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</si>
  <si>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</si>
  <si>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</si>
  <si>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22-Apr-13</t>
  </si>
  <si>
    <t>BibApp TU BS</t>
  </si>
  <si>
    <t>15-Dec-14</t>
  </si>
  <si>
    <t>King of B.S.</t>
  </si>
  <si>
    <t>840k</t>
  </si>
  <si>
    <t>9-Jun-14</t>
  </si>
  <si>
    <t>BS Chopper</t>
  </si>
  <si>
    <t>BS Play</t>
  </si>
  <si>
    <t>4-Mar-15</t>
  </si>
  <si>
    <t>B@dL!bs Lite</t>
  </si>
  <si>
    <t>5-Apr-16</t>
  </si>
  <si>
    <t>BS Battery+</t>
  </si>
  <si>
    <t>647k</t>
  </si>
  <si>
    <t>18-Aug-12</t>
  </si>
  <si>
    <t>ATC Unico BS</t>
  </si>
  <si>
    <t>16-Oct-15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</si>
  <si>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</si>
  <si>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</si>
  <si>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</si>
  <si>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</si>
  <si>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</si>
  <si>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</si>
  <si>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</si>
  <si>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</si>
  <si>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</si>
  <si>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</si>
  <si>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13-Aug-17</t>
  </si>
  <si>
    <t>Kiosko BS</t>
  </si>
  <si>
    <t>Sleeping Delivery</t>
  </si>
  <si>
    <t>BS Detector - Diss 'n' Gauges</t>
  </si>
  <si>
    <t>22-Feb-13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</si>
  <si>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</si>
  <si>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</si>
  <si>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</si>
  <si>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</si>
  <si>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</si>
  <si>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26-Jan-16</t>
  </si>
  <si>
    <t>BSc Ag Entrance Preparation</t>
  </si>
  <si>
    <t>17th Edition Cable Sizer</t>
  </si>
  <si>
    <t xml:space="preserve">$3.08 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</si>
  <si>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</si>
  <si>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</si>
  <si>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</si>
  <si>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</si>
  <si>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</si>
  <si>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</si>
  <si>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</si>
  <si>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</si>
  <si>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</si>
  <si>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</si>
  <si>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</si>
  <si>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</si>
  <si>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</si>
  <si>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</si>
  <si>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</si>
  <si>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</si>
  <si>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</si>
  <si>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16-Dec-16</t>
  </si>
  <si>
    <t>BT One Voice anywhere</t>
  </si>
  <si>
    <t>2.54.3</t>
  </si>
  <si>
    <t>BT Find Address for Bluetooth</t>
  </si>
  <si>
    <t>BT Camera</t>
  </si>
  <si>
    <t>24-Feb-17</t>
  </si>
  <si>
    <t>BT Messenger</t>
  </si>
  <si>
    <t>598k</t>
  </si>
  <si>
    <t>15-May-15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</si>
  <si>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</si>
  <si>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</si>
  <si>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</si>
  <si>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</si>
  <si>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</si>
  <si>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</si>
  <si>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</si>
  <si>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</si>
  <si>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</si>
  <si>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</si>
  <si>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</si>
  <si>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</si>
  <si>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</si>
  <si>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</si>
  <si>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</si>
  <si>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</si>
  <si>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</si>
  <si>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</si>
  <si>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</si>
  <si>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</si>
  <si>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</si>
  <si>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</si>
  <si>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</si>
  <si>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</si>
  <si>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</si>
  <si>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</si>
  <si>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</si>
  <si>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</si>
  <si>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</si>
  <si>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 xml:space="preserve">$2.59 </t>
  </si>
  <si>
    <t>2.5.18</t>
  </si>
  <si>
    <t>BT Panorama</t>
  </si>
  <si>
    <t>14-Jun-17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</si>
  <si>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</si>
  <si>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</si>
  <si>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</si>
  <si>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</si>
  <si>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</si>
  <si>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</si>
  <si>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</si>
  <si>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6-Sep-17</t>
  </si>
  <si>
    <t>BT Master</t>
  </si>
  <si>
    <t>222k</t>
  </si>
  <si>
    <t>6-Nov-16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</si>
  <si>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</si>
  <si>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</si>
  <si>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</si>
  <si>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</si>
  <si>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</si>
  <si>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</si>
  <si>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6-Oct-14</t>
  </si>
  <si>
    <t>BT Speed</t>
  </si>
  <si>
    <t>948k</t>
  </si>
  <si>
    <t xml:space="preserve">$4.80 </t>
  </si>
  <si>
    <t>21-May-15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</si>
  <si>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</si>
  <si>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</si>
  <si>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</si>
  <si>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</si>
  <si>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</si>
  <si>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</si>
  <si>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</si>
  <si>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</si>
  <si>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</si>
  <si>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</si>
  <si>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</si>
  <si>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</si>
  <si>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</si>
  <si>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</si>
  <si>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</si>
  <si>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</si>
  <si>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</si>
  <si>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</si>
  <si>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</si>
  <si>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</si>
  <si>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</si>
  <si>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</si>
  <si>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</si>
  <si>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</si>
  <si>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</si>
  <si>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</si>
  <si>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</si>
  <si>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</si>
  <si>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</si>
  <si>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</si>
  <si>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</si>
  <si>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</si>
  <si>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</si>
  <si>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</si>
  <si>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</si>
  <si>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9-Sep-17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</si>
  <si>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</si>
  <si>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</si>
  <si>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</si>
  <si>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</si>
  <si>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</si>
  <si>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</si>
  <si>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</si>
  <si>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20-Mar-16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</si>
  <si>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</si>
  <si>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</si>
  <si>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</si>
  <si>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</si>
  <si>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</si>
  <si>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</si>
  <si>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</si>
  <si>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</si>
  <si>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</si>
  <si>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</si>
  <si>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</si>
  <si>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</si>
  <si>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</si>
  <si>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</si>
  <si>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</si>
  <si>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</si>
  <si>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</si>
  <si>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</si>
  <si>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1-May-15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</si>
  <si>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</si>
  <si>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</si>
  <si>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</si>
  <si>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</si>
  <si>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</si>
  <si>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</si>
  <si>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</si>
  <si>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</si>
  <si>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</si>
  <si>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</si>
  <si>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</si>
  <si>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</si>
  <si>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</si>
  <si>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</si>
  <si>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</si>
  <si>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</si>
  <si>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</si>
  <si>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</si>
  <si>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</si>
  <si>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</si>
  <si>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</si>
  <si>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</si>
  <si>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</si>
  <si>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</si>
  <si>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</si>
  <si>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</si>
  <si>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</si>
  <si>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</si>
  <si>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</si>
  <si>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</si>
  <si>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</si>
  <si>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</si>
  <si>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</si>
  <si>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</si>
  <si>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</si>
  <si>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</si>
  <si>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</si>
  <si>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</si>
  <si>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</si>
  <si>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</si>
  <si>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</si>
  <si>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</si>
  <si>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</si>
  <si>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</si>
  <si>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</si>
  <si>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</si>
  <si>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</si>
  <si>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</si>
  <si>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</si>
  <si>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26-Apr-17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</si>
  <si>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</si>
  <si>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</si>
  <si>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</si>
  <si>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</si>
  <si>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</si>
  <si>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</si>
  <si>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</si>
  <si>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</si>
  <si>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</si>
  <si>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</si>
  <si>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</si>
  <si>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11-Jan-14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</si>
  <si>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</si>
  <si>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</si>
  <si>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</si>
  <si>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</si>
  <si>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</si>
  <si>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</si>
  <si>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</si>
  <si>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2-Jun-13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</si>
  <si>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</si>
  <si>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</si>
  <si>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</si>
  <si>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</si>
  <si>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</si>
  <si>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</si>
  <si>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</si>
  <si>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</si>
  <si>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</si>
  <si>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</si>
  <si>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</si>
  <si>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</si>
  <si>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14-Nov-16</t>
  </si>
  <si>
    <t>2.0.18.23</t>
  </si>
  <si>
    <t>Best Western e-Concierge Hotel</t>
  </si>
  <si>
    <t>BlackCam Pro - B&amp;W Camera</t>
  </si>
  <si>
    <t>SAP BW Tutorial</t>
  </si>
  <si>
    <t>10-Jan-16</t>
  </si>
  <si>
    <t>Kromium BW Theme for NEXT</t>
  </si>
  <si>
    <t>11-Oct-14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</si>
  <si>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</si>
  <si>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</si>
  <si>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</si>
  <si>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</si>
  <si>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</si>
  <si>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</si>
  <si>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</si>
  <si>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</si>
  <si>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</si>
  <si>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</si>
  <si>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</si>
  <si>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</si>
  <si>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</si>
  <si>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</si>
  <si>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</si>
  <si>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</si>
  <si>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</si>
  <si>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</si>
  <si>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</si>
  <si>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</si>
  <si>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</si>
  <si>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</si>
  <si>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</si>
  <si>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</si>
  <si>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</si>
  <si>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</si>
  <si>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</si>
  <si>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</si>
  <si>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</si>
  <si>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</si>
  <si>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</si>
  <si>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</si>
  <si>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</si>
  <si>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</si>
  <si>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29-Apr-16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</si>
  <si>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</si>
  <si>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</si>
  <si>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</si>
  <si>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</si>
  <si>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</si>
  <si>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</si>
  <si>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</si>
  <si>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</si>
  <si>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</si>
  <si>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</si>
  <si>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</si>
  <si>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</si>
  <si>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</si>
  <si>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</si>
  <si>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</si>
  <si>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</si>
  <si>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</si>
  <si>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</si>
  <si>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25-Mar-15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</si>
  <si>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</si>
  <si>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</si>
  <si>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</si>
  <si>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</si>
  <si>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</si>
  <si>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</si>
  <si>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</si>
  <si>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</si>
  <si>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8-Mar-15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</si>
  <si>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</si>
  <si>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</si>
  <si>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</si>
  <si>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</si>
  <si>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</si>
  <si>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</si>
  <si>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</si>
  <si>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</si>
  <si>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</si>
  <si>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</si>
  <si>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</si>
  <si>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9-Sep-15</t>
  </si>
  <si>
    <t>World of Warriors: Duel</t>
  </si>
  <si>
    <t>Trinomial Factoring Wizard</t>
  </si>
  <si>
    <t>82k</t>
  </si>
  <si>
    <t>10-Oct-14</t>
  </si>
  <si>
    <t>Driving Zone</t>
  </si>
  <si>
    <t>Bitcoin Ticker Widget</t>
  </si>
  <si>
    <t>Quadratic Equation Solver with Steps and Graphs</t>
  </si>
  <si>
    <t>Car Race by Fun Games For Free</t>
  </si>
  <si>
    <t>15-Jun-13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</si>
  <si>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</si>
  <si>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</si>
  <si>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</si>
  <si>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</si>
  <si>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</si>
  <si>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</si>
  <si>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17-Dec-15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</si>
  <si>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</si>
  <si>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</si>
  <si>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</si>
  <si>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</si>
  <si>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</si>
  <si>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</si>
  <si>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</si>
  <si>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</si>
  <si>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</si>
  <si>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</si>
  <si>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</si>
  <si>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</si>
  <si>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</si>
  <si>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</si>
  <si>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</si>
  <si>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</si>
  <si>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</si>
  <si>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</si>
  <si>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</si>
  <si>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</si>
  <si>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</si>
  <si>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</si>
  <si>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</si>
  <si>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</si>
  <si>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</si>
  <si>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</si>
  <si>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</si>
  <si>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</si>
  <si>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</si>
  <si>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</si>
  <si>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</si>
  <si>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</si>
  <si>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</si>
  <si>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</si>
  <si>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</si>
  <si>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</si>
  <si>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</si>
  <si>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</si>
  <si>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</si>
  <si>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</si>
  <si>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</si>
  <si>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</si>
  <si>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</si>
  <si>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</si>
  <si>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</si>
  <si>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</si>
  <si>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</si>
  <si>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</si>
  <si>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</si>
  <si>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</si>
  <si>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</si>
  <si>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</si>
  <si>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</si>
  <si>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</si>
  <si>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</si>
  <si>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</si>
  <si>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</si>
  <si>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</si>
  <si>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</si>
  <si>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</si>
  <si>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</si>
  <si>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</si>
  <si>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</si>
  <si>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</si>
  <si>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</si>
  <si>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</si>
  <si>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</si>
  <si>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24-Aug-17</t>
  </si>
  <si>
    <t>5.1.4</t>
  </si>
  <si>
    <t>BZ Dealer</t>
  </si>
  <si>
    <t>BZ Vesper-App</t>
  </si>
  <si>
    <t>6-Aug-15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</si>
  <si>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</si>
  <si>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</si>
  <si>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</si>
  <si>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</si>
  <si>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</si>
  <si>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</si>
  <si>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</si>
  <si>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</si>
  <si>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</si>
  <si>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</si>
  <si>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</si>
  <si>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</si>
  <si>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</si>
  <si>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</si>
  <si>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</si>
  <si>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</si>
  <si>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</si>
  <si>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</si>
  <si>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</si>
  <si>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</si>
  <si>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17-Mar-16</t>
  </si>
  <si>
    <t>Putzmeister Experts</t>
  </si>
  <si>
    <t>Filmi Gaane</t>
  </si>
  <si>
    <t>Bubble</t>
  </si>
  <si>
    <t>208k</t>
  </si>
  <si>
    <t>10-Jul-11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</si>
  <si>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</si>
  <si>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</si>
  <si>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</si>
  <si>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</si>
  <si>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</si>
  <si>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</si>
  <si>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</si>
  <si>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</si>
  <si>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</si>
  <si>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</si>
  <si>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</si>
  <si>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</si>
  <si>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</si>
  <si>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</si>
  <si>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</si>
  <si>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</si>
  <si>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30-Sep-15</t>
  </si>
  <si>
    <t>CA World '17</t>
  </si>
  <si>
    <t>7.17.2.0</t>
  </si>
  <si>
    <t>CA DMV</t>
  </si>
  <si>
    <t>25-Aug-17</t>
  </si>
  <si>
    <t>Save.ca</t>
  </si>
  <si>
    <t>4.8.18.12</t>
  </si>
  <si>
    <t>California Cop Assist CA Cop</t>
  </si>
  <si>
    <t>11-Feb-14</t>
  </si>
  <si>
    <t>CA Laws 2018 (California Laws and Codes)</t>
  </si>
  <si>
    <t>California Cameras - Traffic</t>
  </si>
  <si>
    <t>CA Speakers</t>
  </si>
  <si>
    <t>25-Mar-14</t>
  </si>
  <si>
    <t>Register.ca Mobile</t>
  </si>
  <si>
    <t>19-Aug-16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</si>
  <si>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</si>
  <si>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</si>
  <si>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</si>
  <si>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</si>
  <si>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</si>
  <si>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</si>
  <si>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24-Dec-15</t>
  </si>
  <si>
    <t>Virtual Walkie Talkie</t>
  </si>
  <si>
    <t>1.41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</si>
  <si>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</si>
  <si>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</si>
  <si>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</si>
  <si>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</si>
  <si>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</si>
  <si>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</si>
  <si>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</si>
  <si>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8-Jun-15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</si>
  <si>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</si>
  <si>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</si>
  <si>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</si>
  <si>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</si>
  <si>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</si>
  <si>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</si>
  <si>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</si>
  <si>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</si>
  <si>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</si>
  <si>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</si>
  <si>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</si>
  <si>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</si>
  <si>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</si>
  <si>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</si>
  <si>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</si>
  <si>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</si>
  <si>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</si>
  <si>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</si>
  <si>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</si>
  <si>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</si>
  <si>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</si>
  <si>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13-Sep-16</t>
  </si>
  <si>
    <t>Football-CB GO Clock Theme</t>
  </si>
  <si>
    <t>CB SmartCAR Monitor</t>
  </si>
  <si>
    <t>514k</t>
  </si>
  <si>
    <t>20-Jul-17</t>
  </si>
  <si>
    <t>CB News</t>
  </si>
  <si>
    <t>10-Sep-16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</si>
  <si>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</si>
  <si>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</si>
  <si>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</si>
  <si>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</si>
  <si>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</si>
  <si>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</si>
  <si>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</si>
  <si>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</si>
  <si>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</si>
  <si>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</si>
  <si>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</si>
  <si>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</si>
  <si>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</si>
  <si>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</si>
  <si>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</si>
  <si>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</si>
  <si>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</si>
  <si>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</si>
  <si>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</si>
  <si>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</si>
  <si>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</si>
  <si>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</si>
  <si>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</si>
  <si>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</si>
  <si>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24-Jan-17</t>
  </si>
  <si>
    <t>CD Events</t>
  </si>
  <si>
    <t>0.9.0</t>
  </si>
  <si>
    <t>PRIMATURE.CD</t>
  </si>
  <si>
    <t>6.3.7.1</t>
  </si>
  <si>
    <t>CD Roma's</t>
  </si>
  <si>
    <t>4-Jun-15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</si>
  <si>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</si>
  <si>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</si>
  <si>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</si>
  <si>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</si>
  <si>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</si>
  <si>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</si>
  <si>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</si>
  <si>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23-Jul-17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</si>
  <si>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</si>
  <si>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</si>
  <si>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</si>
  <si>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</si>
  <si>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</si>
  <si>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</si>
  <si>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</si>
  <si>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</si>
  <si>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</si>
  <si>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</si>
  <si>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</si>
  <si>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</si>
  <si>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</si>
  <si>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</si>
  <si>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</si>
  <si>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</si>
  <si>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</si>
  <si>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</si>
  <si>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</si>
  <si>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26-Jun-15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</si>
  <si>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</si>
  <si>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</si>
  <si>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</si>
  <si>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</si>
  <si>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</si>
  <si>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</si>
  <si>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</si>
  <si>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</si>
  <si>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</si>
  <si>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14-Jan-17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</si>
  <si>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</si>
  <si>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</si>
  <si>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</si>
  <si>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</si>
  <si>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</si>
  <si>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13-Oct-17</t>
  </si>
  <si>
    <t>CE on the go</t>
  </si>
  <si>
    <t>1.283.0037</t>
  </si>
  <si>
    <t>CE Map - Interactive Conan Exiles Map</t>
  </si>
  <si>
    <t>CE Broker</t>
  </si>
  <si>
    <t>22-Mar-17</t>
  </si>
  <si>
    <t>CE Smart</t>
  </si>
  <si>
    <t>PAC-MAN CE DX</t>
  </si>
  <si>
    <t>CEHQ - CE Credits for Nurses</t>
  </si>
  <si>
    <t>3.0.18</t>
  </si>
  <si>
    <t>Theatre of the Absurd CE(Full)</t>
  </si>
  <si>
    <t>21-May-13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</si>
  <si>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</si>
  <si>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</si>
  <si>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</si>
  <si>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</si>
  <si>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</si>
  <si>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</si>
  <si>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</si>
  <si>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</si>
  <si>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</si>
  <si>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</si>
  <si>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23-Jan-14</t>
  </si>
  <si>
    <t>QUI EST CE ?</t>
  </si>
  <si>
    <t>11-Oct-15</t>
  </si>
  <si>
    <t>Volvo CE Insider</t>
  </si>
  <si>
    <t>1.15.5</t>
  </si>
  <si>
    <t>Grim Tales: The Wishes CE</t>
  </si>
  <si>
    <t>26-Aug-15</t>
  </si>
  <si>
    <t>AC CE BJT Actorial</t>
  </si>
  <si>
    <t>27-Sep-15</t>
  </si>
  <si>
    <t>MCQ CE IT</t>
  </si>
  <si>
    <t>Placement Tips for BE (CE/IT)</t>
  </si>
  <si>
    <t>24-Jun-16</t>
  </si>
  <si>
    <t>NetApp CE</t>
  </si>
  <si>
    <t>v6.6.0</t>
  </si>
  <si>
    <t>Depths of Betrayal CE (Full)</t>
  </si>
  <si>
    <t>19-Aug-13</t>
  </si>
  <si>
    <t>Merck CE</t>
  </si>
  <si>
    <t>13-Feb-17</t>
  </si>
  <si>
    <t>CE-STRONG</t>
  </si>
  <si>
    <t>17-Jun-16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</si>
  <si>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</si>
  <si>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</si>
  <si>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</si>
  <si>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</si>
  <si>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</si>
  <si>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</si>
  <si>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</si>
  <si>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</si>
  <si>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15-Apr-15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</si>
  <si>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</si>
  <si>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</si>
  <si>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</si>
  <si>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</si>
  <si>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</si>
  <si>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</si>
  <si>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</si>
  <si>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</si>
  <si>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</si>
  <si>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</si>
  <si>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</si>
  <si>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</si>
  <si>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</si>
  <si>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15-Nov-16</t>
  </si>
  <si>
    <t>CrossFire: Legends</t>
  </si>
  <si>
    <t>1.0.9.10</t>
  </si>
  <si>
    <t>CF.lumen</t>
  </si>
  <si>
    <t>CF-Bench Pro</t>
  </si>
  <si>
    <t>29k</t>
  </si>
  <si>
    <t>23-Jun-11</t>
  </si>
  <si>
    <t>CF SHOP!</t>
  </si>
  <si>
    <t>CF Life</t>
  </si>
  <si>
    <t>CF-Bench</t>
  </si>
  <si>
    <t>103k</t>
  </si>
  <si>
    <t>3-Jul-13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</si>
  <si>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</si>
  <si>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</si>
  <si>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</si>
  <si>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</si>
  <si>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</si>
  <si>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</si>
  <si>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</si>
  <si>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9-Jun-16</t>
  </si>
  <si>
    <t>CF Chat: Connecting Friends</t>
  </si>
  <si>
    <t>27-Apr-16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</si>
  <si>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</si>
  <si>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</si>
  <si>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</si>
  <si>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</si>
  <si>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</si>
  <si>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</si>
  <si>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</si>
  <si>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10-Mar-15</t>
  </si>
  <si>
    <t>CF Climb</t>
  </si>
  <si>
    <t>Squeezy CF</t>
  </si>
  <si>
    <t>1.2.11</t>
  </si>
  <si>
    <t>Wallpapers DAF CF Trucks</t>
  </si>
  <si>
    <t>Wallpapers DAF CF 85 Trucks</t>
  </si>
  <si>
    <t>CF</t>
  </si>
  <si>
    <t>30-Mar-16</t>
  </si>
  <si>
    <t>Wallpapers Truck DAF CF</t>
  </si>
  <si>
    <t>27-Jun-16</t>
  </si>
  <si>
    <t>CF cal</t>
  </si>
  <si>
    <t>CF GeneE</t>
  </si>
  <si>
    <t>Themes DAF CF 85</t>
  </si>
  <si>
    <t>13-May-16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</si>
  <si>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</si>
  <si>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</si>
  <si>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</si>
  <si>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</si>
  <si>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</si>
  <si>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</si>
  <si>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</si>
  <si>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10-Oct-16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</si>
  <si>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</si>
  <si>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</si>
  <si>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</si>
  <si>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</si>
  <si>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</si>
  <si>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</si>
  <si>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</si>
  <si>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</si>
  <si>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</si>
  <si>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</si>
  <si>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</si>
  <si>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</si>
  <si>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</si>
  <si>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</si>
  <si>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</si>
  <si>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</si>
  <si>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</si>
  <si>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</si>
  <si>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</si>
  <si>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</si>
  <si>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</si>
  <si>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</si>
  <si>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</si>
  <si>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</si>
  <si>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</si>
  <si>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</si>
  <si>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</si>
  <si>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</si>
  <si>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</si>
  <si>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</si>
  <si>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</si>
  <si>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</si>
  <si>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30-Jul-14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</si>
  <si>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</si>
  <si>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</si>
  <si>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</si>
  <si>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</si>
  <si>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</si>
  <si>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</si>
  <si>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</si>
  <si>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</si>
  <si>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</si>
  <si>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</si>
  <si>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</si>
  <si>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</si>
  <si>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</si>
  <si>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</si>
  <si>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</si>
  <si>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</si>
  <si>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</si>
  <si>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</si>
  <si>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</si>
  <si>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</si>
  <si>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19-Jun-15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</si>
  <si>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</si>
  <si>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</si>
  <si>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</si>
  <si>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</si>
  <si>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</si>
  <si>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</si>
  <si>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27-May-17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</si>
  <si>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</si>
  <si>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</si>
  <si>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</si>
  <si>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</si>
  <si>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</si>
  <si>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</si>
  <si>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</si>
  <si>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</si>
  <si>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</si>
  <si>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</si>
  <si>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</si>
  <si>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</si>
  <si>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</si>
  <si>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</si>
  <si>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</si>
  <si>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</si>
  <si>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</si>
  <si>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</si>
  <si>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</si>
  <si>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</si>
  <si>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</si>
  <si>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</si>
  <si>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</si>
  <si>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</si>
  <si>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</si>
  <si>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8-Jan-16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</si>
  <si>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</si>
  <si>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</si>
  <si>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</si>
  <si>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</si>
  <si>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</si>
  <si>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</si>
  <si>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</si>
  <si>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</si>
  <si>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</si>
  <si>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 xml:space="preserve">$1.96 </t>
  </si>
  <si>
    <t>boattheory.ch Full 2018</t>
  </si>
  <si>
    <t xml:space="preserve">$19.40 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</si>
  <si>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</si>
  <si>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</si>
  <si>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</si>
  <si>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</si>
  <si>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</si>
  <si>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</si>
  <si>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</si>
  <si>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</si>
  <si>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</si>
  <si>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</si>
  <si>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</si>
  <si>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28-Feb-17</t>
  </si>
  <si>
    <t>swissinfo.ch</t>
  </si>
  <si>
    <t>Automagic * Automation</t>
  </si>
  <si>
    <t xml:space="preserve">$3.90 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</si>
  <si>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</si>
  <si>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</si>
  <si>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</si>
  <si>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</si>
  <si>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</si>
  <si>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</si>
  <si>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</si>
  <si>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</si>
  <si>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</si>
  <si>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</si>
  <si>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</si>
  <si>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</si>
  <si>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</si>
  <si>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</si>
  <si>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</si>
  <si>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</si>
  <si>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</si>
  <si>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</si>
  <si>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</si>
  <si>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20-Jul-16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</si>
  <si>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</si>
  <si>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</si>
  <si>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</si>
  <si>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</si>
  <si>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</si>
  <si>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</si>
  <si>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</si>
  <si>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</si>
  <si>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</si>
  <si>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</si>
  <si>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</si>
  <si>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</si>
  <si>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</si>
  <si>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</si>
  <si>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</si>
  <si>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</si>
  <si>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</si>
  <si>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</si>
  <si>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</si>
  <si>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</si>
  <si>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17-Aug-13</t>
  </si>
  <si>
    <t>Annonces.ci</t>
  </si>
  <si>
    <t>C I Patel School</t>
  </si>
  <si>
    <t>10-Mar-17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</si>
  <si>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</si>
  <si>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</si>
  <si>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</si>
  <si>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</si>
  <si>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</si>
  <si>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</si>
  <si>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</si>
  <si>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</si>
  <si>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</si>
  <si>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</si>
  <si>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</si>
  <si>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</si>
  <si>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4-Oct-16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</si>
  <si>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</si>
  <si>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</si>
  <si>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</si>
  <si>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</si>
  <si>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</si>
  <si>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</si>
  <si>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11-May-15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</si>
  <si>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</si>
  <si>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</si>
  <si>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</si>
  <si>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</si>
  <si>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</si>
  <si>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</si>
  <si>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</si>
  <si>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</si>
  <si>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</si>
  <si>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</si>
  <si>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</si>
  <si>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17-Aug-12</t>
  </si>
  <si>
    <t>The Grand Wars: San Andreas</t>
  </si>
  <si>
    <t>CJ Fallon eBook Reader</t>
  </si>
  <si>
    <t>13-Feb-14</t>
  </si>
  <si>
    <t>Grand Theft Auto: San Andreas</t>
  </si>
  <si>
    <t>21-Mar-15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</si>
  <si>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</si>
  <si>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</si>
  <si>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</si>
  <si>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</si>
  <si>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</si>
  <si>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</si>
  <si>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</si>
  <si>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</si>
  <si>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</si>
  <si>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13-Nov-13</t>
  </si>
  <si>
    <t>CJ DVD Rentals</t>
  </si>
  <si>
    <t>San Andreas City : Auto Theft Car gangster</t>
  </si>
  <si>
    <t>Miami Crime Vice Town</t>
  </si>
  <si>
    <t>CJ Poker Odds Calculator</t>
  </si>
  <si>
    <t>116k</t>
  </si>
  <si>
    <t>30-Jan-11</t>
  </si>
  <si>
    <t>Commission Manager</t>
  </si>
  <si>
    <t>26-Mar-15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</si>
  <si>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</si>
  <si>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</si>
  <si>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</si>
  <si>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</si>
  <si>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</si>
  <si>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</si>
  <si>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</si>
  <si>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</si>
  <si>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</si>
  <si>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</si>
  <si>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</si>
  <si>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</si>
  <si>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</si>
  <si>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</si>
  <si>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</si>
  <si>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</si>
  <si>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2-Jul-15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</si>
  <si>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</si>
  <si>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</si>
  <si>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</si>
  <si>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</si>
  <si>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</si>
  <si>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</si>
  <si>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</si>
  <si>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</si>
  <si>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</si>
  <si>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</si>
  <si>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</si>
  <si>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</si>
  <si>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</si>
  <si>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</si>
  <si>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</si>
  <si>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</si>
  <si>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</si>
  <si>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</si>
  <si>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</si>
  <si>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</si>
  <si>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</si>
  <si>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</si>
  <si>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5-Jun-15</t>
  </si>
  <si>
    <t>F*ck This Game</t>
  </si>
  <si>
    <t>18-Jul-15</t>
  </si>
  <si>
    <t>211:CK</t>
  </si>
  <si>
    <t>CONTRACT KILLER: ZOMBIES (NR)</t>
  </si>
  <si>
    <t>ck-modelcars Shop</t>
  </si>
  <si>
    <t>5.29.0</t>
  </si>
  <si>
    <t>Brainf*ck Interpreter</t>
  </si>
  <si>
    <t>3-Sep-16</t>
  </si>
  <si>
    <t>ck-modelcars-UK Shop</t>
  </si>
  <si>
    <t>CK Multimedia - Gaming Accessories</t>
  </si>
  <si>
    <t>CK SKILLZ</t>
  </si>
  <si>
    <t>CK-12 Physics Simulations</t>
  </si>
  <si>
    <t>CKZ ORIGINS</t>
  </si>
  <si>
    <t>28-Oct-13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</si>
  <si>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</si>
  <si>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</si>
  <si>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</si>
  <si>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</si>
  <si>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</si>
  <si>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</si>
  <si>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</si>
  <si>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21-May-10</t>
  </si>
  <si>
    <t>USMLE Step 2 CK Cards Lite</t>
  </si>
  <si>
    <t>20-May-14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</si>
  <si>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</si>
  <si>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</si>
  <si>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</si>
  <si>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</si>
  <si>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</si>
  <si>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</si>
  <si>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</si>
  <si>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</si>
  <si>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</si>
  <si>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30-Apr-16</t>
  </si>
  <si>
    <t>CONTRACT KILLER: ZOMBIES</t>
  </si>
  <si>
    <t>1-Dec-11</t>
  </si>
  <si>
    <t>CK Shop</t>
  </si>
  <si>
    <t>FlexBook</t>
  </si>
  <si>
    <t>Can Knockdown 3</t>
  </si>
  <si>
    <t>Fu*** Weather (Funny Weather)</t>
  </si>
  <si>
    <t>OB-GYN USMLE Stp2 CK 300 Q &amp; A</t>
  </si>
  <si>
    <t>16-May-15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</si>
  <si>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</si>
  <si>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</si>
  <si>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</si>
  <si>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</si>
  <si>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</si>
  <si>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</si>
  <si>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</si>
  <si>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</si>
  <si>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</si>
  <si>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1-Jul-17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</si>
  <si>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</si>
  <si>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</si>
  <si>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</si>
  <si>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</si>
  <si>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</si>
  <si>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</si>
  <si>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</si>
  <si>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</si>
  <si>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</si>
  <si>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</si>
  <si>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</si>
  <si>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</si>
  <si>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</si>
  <si>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</si>
  <si>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</si>
  <si>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</si>
  <si>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</si>
  <si>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</si>
  <si>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</si>
  <si>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</si>
  <si>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</si>
  <si>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2-May-13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</si>
  <si>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</si>
  <si>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</si>
  <si>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</si>
  <si>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</si>
  <si>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</si>
  <si>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</si>
  <si>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</si>
  <si>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</si>
  <si>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</si>
  <si>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</si>
  <si>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</si>
  <si>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</si>
  <si>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</si>
  <si>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</si>
  <si>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</si>
  <si>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23-Dec-15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</si>
  <si>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</si>
  <si>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</si>
  <si>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</si>
  <si>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</si>
  <si>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</si>
  <si>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</si>
  <si>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</si>
  <si>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</si>
  <si>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</si>
  <si>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</si>
  <si>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</si>
  <si>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</si>
  <si>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</si>
  <si>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</si>
  <si>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</si>
  <si>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</si>
  <si>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</si>
  <si>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</si>
  <si>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</si>
  <si>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17-Apr-16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</si>
  <si>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</si>
  <si>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</si>
  <si>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</si>
  <si>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</si>
  <si>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</si>
  <si>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</si>
  <si>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</si>
  <si>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</si>
  <si>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</si>
  <si>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</si>
  <si>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26-Feb-16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</si>
  <si>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</si>
  <si>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</si>
  <si>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</si>
  <si>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</si>
  <si>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</si>
  <si>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</si>
  <si>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</si>
  <si>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</si>
  <si>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</si>
  <si>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10-Sep-14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</si>
  <si>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</si>
  <si>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</si>
  <si>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</si>
  <si>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</si>
  <si>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</si>
  <si>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9-Mar-15</t>
  </si>
  <si>
    <t>Inches to cm conversion</t>
  </si>
  <si>
    <t>14-Jan-15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</si>
  <si>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</si>
  <si>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</si>
  <si>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</si>
  <si>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</si>
  <si>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</si>
  <si>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</si>
  <si>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</si>
  <si>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</si>
  <si>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</si>
  <si>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</si>
  <si>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</si>
  <si>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</si>
  <si>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</si>
  <si>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</si>
  <si>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16-Feb-16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</si>
  <si>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</si>
  <si>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</si>
  <si>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</si>
  <si>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</si>
  <si>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</si>
  <si>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</si>
  <si>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</si>
  <si>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</si>
  <si>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</si>
  <si>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</si>
  <si>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</si>
  <si>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17-Jan-17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</si>
  <si>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</si>
  <si>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</si>
  <si>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</si>
  <si>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</si>
  <si>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</si>
  <si>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</si>
  <si>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</si>
  <si>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</si>
  <si>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</si>
  <si>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</si>
  <si>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</si>
  <si>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</si>
  <si>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</si>
  <si>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</si>
  <si>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</si>
  <si>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</si>
  <si>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</si>
  <si>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</si>
  <si>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</si>
  <si>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24-Mar-16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</si>
  <si>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</si>
  <si>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</si>
  <si>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</si>
  <si>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</si>
  <si>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</si>
  <si>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7-Oct-14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</si>
  <si>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</si>
  <si>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</si>
  <si>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</si>
  <si>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</si>
  <si>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</si>
  <si>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</si>
  <si>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</si>
  <si>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</si>
  <si>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</si>
  <si>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</si>
  <si>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25-Jun-15</t>
  </si>
  <si>
    <t>Multicraft Miner Exploration</t>
  </si>
  <si>
    <t>0.6.49</t>
  </si>
  <si>
    <t>CN TV Canal 3 - Cable Netword</t>
  </si>
  <si>
    <t>CN Resident</t>
  </si>
  <si>
    <t>40.1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</si>
  <si>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</si>
  <si>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</si>
  <si>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</si>
  <si>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</si>
  <si>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</si>
  <si>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</si>
  <si>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</si>
  <si>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</si>
  <si>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</si>
  <si>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</si>
  <si>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</si>
  <si>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</si>
  <si>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</si>
  <si>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</si>
  <si>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</si>
  <si>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</si>
  <si>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</si>
  <si>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</si>
  <si>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</si>
  <si>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</si>
  <si>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</si>
  <si>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</si>
  <si>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</si>
  <si>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</si>
  <si>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</si>
  <si>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</si>
  <si>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</si>
  <si>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</si>
  <si>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</si>
  <si>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</si>
  <si>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</si>
  <si>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</si>
  <si>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</si>
  <si>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</si>
  <si>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</si>
  <si>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</si>
  <si>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</si>
  <si>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</si>
  <si>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</si>
  <si>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</si>
  <si>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</si>
  <si>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</si>
  <si>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</si>
  <si>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</si>
  <si>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 xml:space="preserve">$4.59 </t>
  </si>
  <si>
    <t>19-Jun-16</t>
  </si>
  <si>
    <t>Holl &amp; Co Barbers</t>
  </si>
  <si>
    <t>4.9.940</t>
  </si>
  <si>
    <t>Call of Mini™ Zombies 2</t>
  </si>
  <si>
    <t>Grenada Co-operative Bank</t>
  </si>
  <si>
    <t>400k</t>
  </si>
  <si>
    <t>26-Jun-13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</si>
  <si>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</si>
  <si>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</si>
  <si>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</si>
  <si>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</si>
  <si>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</si>
  <si>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</si>
  <si>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</si>
  <si>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</si>
  <si>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</si>
  <si>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</si>
  <si>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</si>
  <si>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</si>
  <si>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</si>
  <si>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</si>
  <si>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</si>
  <si>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</si>
  <si>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</si>
  <si>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</si>
  <si>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</si>
  <si>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</si>
  <si>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</si>
  <si>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11-Jul-16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</si>
  <si>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</si>
  <si>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</si>
  <si>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</si>
  <si>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</si>
  <si>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</si>
  <si>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</si>
  <si>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</si>
  <si>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</si>
  <si>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</si>
  <si>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</si>
  <si>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</si>
  <si>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</si>
  <si>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</si>
  <si>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</si>
  <si>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</si>
  <si>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</si>
  <si>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</si>
  <si>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</si>
  <si>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</si>
  <si>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</si>
  <si>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</si>
  <si>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4-Sep-16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</si>
  <si>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</si>
  <si>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</si>
  <si>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</si>
  <si>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</si>
  <si>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</si>
  <si>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</si>
  <si>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</si>
  <si>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</si>
  <si>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</si>
  <si>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</si>
  <si>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18-Dec-16</t>
  </si>
  <si>
    <t>CP Cloud</t>
  </si>
  <si>
    <t>GO CP Evolution Calculator</t>
  </si>
  <si>
    <t>29-Jan-17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</si>
  <si>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</si>
  <si>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</si>
  <si>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</si>
  <si>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</si>
  <si>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</si>
  <si>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</si>
  <si>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</si>
  <si>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</si>
  <si>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</si>
  <si>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</si>
  <si>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</si>
  <si>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</si>
  <si>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</si>
  <si>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</si>
  <si>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</si>
  <si>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</si>
  <si>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</si>
  <si>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</si>
  <si>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</si>
  <si>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</si>
  <si>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</si>
  <si>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</si>
  <si>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</si>
  <si>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</si>
  <si>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</si>
  <si>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</si>
  <si>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</si>
  <si>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</si>
  <si>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19-Sep-16</t>
  </si>
  <si>
    <t>CQ-Alert</t>
  </si>
  <si>
    <t>SDA Collegiate Quarterly</t>
  </si>
  <si>
    <t>CQ SIGNAL PRO 5</t>
  </si>
  <si>
    <t>17-Apr-17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</si>
  <si>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</si>
  <si>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</si>
  <si>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</si>
  <si>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</si>
  <si>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</si>
  <si>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</si>
  <si>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</si>
  <si>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</si>
  <si>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</si>
  <si>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</si>
  <si>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18-Oct-14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</si>
  <si>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</si>
  <si>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</si>
  <si>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</si>
  <si>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</si>
  <si>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</si>
  <si>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</si>
  <si>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</si>
  <si>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</si>
  <si>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</si>
  <si>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</si>
  <si>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</si>
  <si>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</si>
  <si>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</si>
  <si>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</si>
  <si>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</si>
  <si>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</si>
  <si>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</si>
  <si>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</si>
  <si>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</si>
  <si>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</si>
  <si>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</si>
  <si>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22-Oct-15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</si>
  <si>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</si>
  <si>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</si>
  <si>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</si>
  <si>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</si>
  <si>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</si>
  <si>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</si>
  <si>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</si>
  <si>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</si>
  <si>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</si>
  <si>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</si>
  <si>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</si>
  <si>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4-Feb-17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</si>
  <si>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</si>
  <si>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</si>
  <si>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</si>
  <si>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</si>
  <si>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</si>
  <si>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</si>
  <si>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</si>
  <si>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</si>
  <si>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</si>
  <si>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4-Dec-14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</si>
  <si>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</si>
  <si>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</si>
  <si>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</si>
  <si>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</si>
  <si>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</si>
  <si>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</si>
  <si>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</si>
  <si>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</si>
  <si>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</si>
  <si>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</si>
  <si>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</si>
  <si>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</si>
  <si>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</si>
  <si>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</si>
  <si>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</si>
  <si>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</si>
  <si>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</si>
  <si>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</si>
  <si>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</si>
  <si>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</si>
  <si>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</si>
  <si>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</si>
  <si>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</si>
  <si>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</si>
  <si>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</si>
  <si>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</si>
  <si>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</si>
  <si>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</si>
  <si>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29-Dec-16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</si>
  <si>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</si>
  <si>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</si>
  <si>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</si>
  <si>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</si>
  <si>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</si>
  <si>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</si>
  <si>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</si>
  <si>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</si>
  <si>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</si>
  <si>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</si>
  <si>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</si>
  <si>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</si>
  <si>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</si>
  <si>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</si>
  <si>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</si>
  <si>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17-Jan-14</t>
  </si>
  <si>
    <t>Assault Line CS Online Fps Go</t>
  </si>
  <si>
    <t>13-Jul-16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</si>
  <si>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</si>
  <si>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</si>
  <si>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</si>
  <si>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</si>
  <si>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</si>
  <si>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</si>
  <si>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</si>
  <si>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</si>
  <si>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25-Oct-14</t>
  </si>
  <si>
    <t>Sniper Traning for CS GO</t>
  </si>
  <si>
    <t>18-May-16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</si>
  <si>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</si>
  <si>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</si>
  <si>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</si>
  <si>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</si>
  <si>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</si>
  <si>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</si>
  <si>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</si>
  <si>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15-Jul-17</t>
  </si>
  <si>
    <t>CS Interview FAQs</t>
  </si>
  <si>
    <t>11-Feb-13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</si>
  <si>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</si>
  <si>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</si>
  <si>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</si>
  <si>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</si>
  <si>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</si>
  <si>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</si>
  <si>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</si>
  <si>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</si>
  <si>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</si>
  <si>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</si>
  <si>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</si>
  <si>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</si>
  <si>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</si>
  <si>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</si>
  <si>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</si>
  <si>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11-Feb-17</t>
  </si>
  <si>
    <t>CS Browser Beta</t>
  </si>
  <si>
    <t>60.0.3112.3046279</t>
  </si>
  <si>
    <t>Helper for CS:GO</t>
  </si>
  <si>
    <t>My Nexus for CS:S &amp; CS:GO</t>
  </si>
  <si>
    <t>25-Jun-16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</si>
  <si>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</si>
  <si>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</si>
  <si>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</si>
  <si>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</si>
  <si>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</si>
  <si>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</si>
  <si>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</si>
  <si>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</si>
  <si>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</si>
  <si>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</si>
  <si>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</si>
  <si>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16-Sep-16</t>
  </si>
  <si>
    <t>Bomb and Nade Timer for CS:GO</t>
  </si>
  <si>
    <t>Smokes Guide for CS:GO</t>
  </si>
  <si>
    <t>Philips IQon Spectral CT Fundamentals.</t>
  </si>
  <si>
    <t>RadRevision: Anatomy on CT</t>
  </si>
  <si>
    <t>22-Jan-14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</si>
  <si>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</si>
  <si>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</si>
  <si>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</si>
  <si>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</si>
  <si>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</si>
  <si>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</si>
  <si>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</si>
  <si>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</si>
  <si>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</si>
  <si>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</si>
  <si>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</si>
  <si>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</si>
  <si>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</si>
  <si>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</si>
  <si>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</si>
  <si>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</si>
  <si>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30-Jul-12</t>
  </si>
  <si>
    <t>CT POSITIONING</t>
  </si>
  <si>
    <t>CT Cervical Spine</t>
  </si>
  <si>
    <t>Trauma CT Head Rules</t>
  </si>
  <si>
    <t>CT Head Basic Interpretation</t>
  </si>
  <si>
    <t>CT MyChiroTown Mobile</t>
  </si>
  <si>
    <t>7-Jul-15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</si>
  <si>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</si>
  <si>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</si>
  <si>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</si>
  <si>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</si>
  <si>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</si>
  <si>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</si>
  <si>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</si>
  <si>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</si>
  <si>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</si>
  <si>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</si>
  <si>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</si>
  <si>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</si>
  <si>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</si>
  <si>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</si>
  <si>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</si>
  <si>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21-Nov-16</t>
  </si>
  <si>
    <t>CT Pulmonary Angiography</t>
  </si>
  <si>
    <t>Results for CT Lottery</t>
  </si>
  <si>
    <t>Abdominal CT Sectional Walker</t>
  </si>
  <si>
    <t>Interactive CT and MRI Anatomy</t>
  </si>
  <si>
    <t xml:space="preserve">$15.46 </t>
  </si>
  <si>
    <t>27-May-15</t>
  </si>
  <si>
    <t>Dine In CT - Food Delivery</t>
  </si>
  <si>
    <t>CT Checkout</t>
  </si>
  <si>
    <t>20-Apr-17</t>
  </si>
  <si>
    <t>CT and XR Dose Calculator</t>
  </si>
  <si>
    <t>97k</t>
  </si>
  <si>
    <t>2014.01</t>
  </si>
  <si>
    <t>Chest CT Sectional Walker</t>
  </si>
  <si>
    <t>9-Jul-16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</si>
  <si>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</si>
  <si>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</si>
  <si>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</si>
  <si>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</si>
  <si>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</si>
  <si>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</si>
  <si>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</si>
  <si>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</si>
  <si>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</si>
  <si>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</si>
  <si>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</si>
  <si>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</si>
  <si>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</si>
  <si>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</si>
  <si>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</si>
  <si>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</si>
  <si>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</si>
  <si>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</si>
  <si>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</si>
  <si>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</si>
  <si>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</si>
  <si>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</si>
  <si>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</si>
  <si>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</si>
  <si>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</si>
  <si>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</si>
  <si>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</si>
  <si>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</si>
  <si>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</si>
  <si>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</si>
  <si>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</si>
  <si>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</si>
  <si>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</si>
  <si>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</si>
  <si>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</si>
  <si>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</si>
  <si>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</si>
  <si>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</si>
  <si>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</si>
  <si>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</si>
  <si>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</si>
  <si>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</si>
  <si>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</si>
  <si>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</si>
  <si>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</si>
  <si>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</si>
  <si>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</si>
  <si>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</si>
  <si>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</si>
  <si>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</si>
  <si>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</si>
  <si>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</si>
  <si>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</si>
  <si>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27-Jul-17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</si>
  <si>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</si>
  <si>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</si>
  <si>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</si>
  <si>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</si>
  <si>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</si>
  <si>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</si>
  <si>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</si>
  <si>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</si>
  <si>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29-Mar-16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</si>
  <si>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</si>
  <si>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</si>
  <si>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</si>
  <si>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</si>
  <si>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</si>
  <si>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</si>
  <si>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</si>
  <si>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</si>
  <si>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</si>
  <si>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</si>
  <si>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</si>
  <si>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</si>
  <si>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</si>
  <si>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</si>
  <si>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</si>
  <si>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</si>
  <si>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</si>
  <si>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</si>
  <si>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</si>
  <si>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</si>
  <si>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</si>
  <si>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</si>
  <si>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</si>
  <si>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</si>
  <si>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</si>
  <si>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</si>
  <si>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</si>
  <si>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</si>
  <si>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</si>
  <si>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</si>
  <si>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</si>
  <si>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</si>
  <si>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</si>
  <si>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</si>
  <si>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</si>
  <si>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</si>
  <si>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</si>
  <si>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</si>
  <si>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</si>
  <si>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18-Mar-16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</si>
  <si>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</si>
  <si>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</si>
  <si>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</si>
  <si>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</si>
  <si>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</si>
  <si>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</si>
  <si>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</si>
  <si>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</si>
  <si>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</si>
  <si>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</si>
  <si>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</si>
  <si>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</si>
  <si>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</si>
  <si>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</si>
  <si>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</si>
  <si>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</si>
  <si>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</si>
  <si>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</si>
  <si>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</si>
  <si>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</si>
  <si>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</si>
  <si>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</si>
  <si>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22-Jan-15</t>
  </si>
  <si>
    <t>KM</t>
  </si>
  <si>
    <t>IZ2UUF Morse Koch CW</t>
  </si>
  <si>
    <t>837k</t>
  </si>
  <si>
    <t>8-Aug-13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</si>
  <si>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</si>
  <si>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</si>
  <si>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</si>
  <si>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</si>
  <si>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</si>
  <si>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</si>
  <si>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</si>
  <si>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</si>
  <si>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</si>
  <si>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</si>
  <si>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</si>
  <si>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</si>
  <si>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</si>
  <si>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</si>
  <si>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</si>
  <si>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</si>
  <si>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</si>
  <si>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</si>
  <si>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</si>
  <si>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20-Feb-15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</si>
  <si>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</si>
  <si>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</si>
  <si>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</si>
  <si>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</si>
  <si>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</si>
  <si>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</si>
  <si>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</si>
  <si>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</si>
  <si>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</si>
  <si>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</si>
  <si>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</si>
  <si>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</si>
  <si>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14-Feb-15</t>
  </si>
  <si>
    <t>Morse Code Reader</t>
  </si>
  <si>
    <t>20k</t>
  </si>
  <si>
    <t>26-Aug-13</t>
  </si>
  <si>
    <t>CW Nuclear</t>
  </si>
  <si>
    <t>Pocket RxTx Free</t>
  </si>
  <si>
    <t>CW Deposit</t>
  </si>
  <si>
    <t>498k</t>
  </si>
  <si>
    <t>6-Feb-14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</si>
  <si>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</si>
  <si>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</si>
  <si>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</si>
  <si>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</si>
  <si>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</si>
  <si>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</si>
  <si>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</si>
  <si>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</si>
  <si>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</si>
  <si>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</si>
  <si>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</si>
  <si>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</si>
  <si>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</si>
  <si>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</si>
  <si>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</si>
  <si>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</si>
  <si>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</si>
  <si>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14-Nov-15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</si>
  <si>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</si>
  <si>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</si>
  <si>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</si>
  <si>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</si>
  <si>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</si>
  <si>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</si>
  <si>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</si>
  <si>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4-Mar-16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</si>
  <si>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</si>
  <si>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</si>
  <si>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</si>
  <si>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</si>
  <si>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</si>
  <si>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</si>
  <si>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</si>
  <si>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</si>
  <si>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</si>
  <si>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</si>
  <si>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</si>
  <si>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</si>
  <si>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</si>
  <si>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</si>
  <si>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</si>
  <si>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</si>
  <si>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</si>
  <si>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</si>
  <si>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</si>
  <si>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</si>
  <si>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</si>
  <si>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</si>
  <si>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</si>
  <si>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</si>
  <si>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</si>
  <si>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</si>
  <si>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</si>
  <si>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</si>
  <si>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</si>
  <si>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</si>
  <si>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</si>
  <si>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</si>
  <si>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</si>
  <si>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</si>
  <si>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</si>
  <si>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</si>
  <si>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4-Feb-16</t>
  </si>
  <si>
    <t>Absolute RC Heli Simulator</t>
  </si>
  <si>
    <t>3.29</t>
  </si>
  <si>
    <t>WiFi FPV</t>
  </si>
  <si>
    <t>CX Elevated</t>
  </si>
  <si>
    <t>go41cx</t>
  </si>
  <si>
    <t>FlexRelease CX</t>
  </si>
  <si>
    <t>25-Jul-16</t>
  </si>
  <si>
    <t>Ambient CX</t>
  </si>
  <si>
    <t>QuestionPro - CX</t>
  </si>
  <si>
    <t>CX Network</t>
  </si>
  <si>
    <t>CY Security Antivirus Cleaner</t>
  </si>
  <si>
    <t>Freecell CY</t>
  </si>
  <si>
    <t>16-Apr-11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</si>
  <si>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</si>
  <si>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</si>
  <si>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</si>
  <si>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</si>
  <si>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</si>
  <si>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</si>
  <si>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</si>
  <si>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</si>
  <si>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</si>
  <si>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</si>
  <si>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</si>
  <si>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</si>
  <si>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</si>
  <si>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</si>
  <si>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28-Sep-13</t>
  </si>
  <si>
    <t>Alpha Bank CY</t>
  </si>
  <si>
    <t>Cy Messenger</t>
  </si>
  <si>
    <t>30-Aug-14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</si>
  <si>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</si>
  <si>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</si>
  <si>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</si>
  <si>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</si>
  <si>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</si>
  <si>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</si>
  <si>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29-May-16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</si>
  <si>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</si>
  <si>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</si>
  <si>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</si>
  <si>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</si>
  <si>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</si>
  <si>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</si>
  <si>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</si>
  <si>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</si>
  <si>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</si>
  <si>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</si>
  <si>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</si>
  <si>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</si>
  <si>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</si>
  <si>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</si>
  <si>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</si>
  <si>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18-May-13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</si>
  <si>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</si>
  <si>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</si>
  <si>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</si>
  <si>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</si>
  <si>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</si>
  <si>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</si>
  <si>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</si>
  <si>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</si>
  <si>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</si>
  <si>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</si>
  <si>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</si>
  <si>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</si>
  <si>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26-Dec-13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</si>
  <si>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</si>
  <si>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</si>
  <si>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</si>
  <si>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</si>
  <si>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</si>
  <si>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</si>
  <si>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</si>
  <si>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</si>
  <si>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</si>
  <si>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</si>
  <si>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</si>
  <si>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</si>
  <si>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</si>
  <si>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</si>
  <si>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</si>
  <si>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</si>
  <si>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</si>
  <si>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</si>
  <si>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</si>
  <si>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</si>
  <si>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</si>
  <si>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</si>
  <si>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</si>
  <si>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</si>
  <si>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</si>
  <si>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</si>
  <si>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</si>
  <si>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</si>
  <si>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</si>
  <si>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</si>
  <si>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9-May-13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</si>
  <si>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</si>
  <si>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</si>
  <si>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</si>
  <si>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</si>
  <si>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</si>
  <si>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</si>
  <si>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</si>
  <si>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</si>
  <si>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</si>
  <si>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</si>
  <si>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</si>
  <si>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</si>
  <si>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</si>
  <si>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1-Jun-12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</si>
  <si>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</si>
  <si>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</si>
  <si>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</si>
  <si>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</si>
  <si>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</si>
  <si>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</si>
  <si>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</si>
  <si>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</si>
  <si>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17-Feb-16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</si>
  <si>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</si>
  <si>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</si>
  <si>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</si>
  <si>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</si>
  <si>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</si>
  <si>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</si>
  <si>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</si>
  <si>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</si>
  <si>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</si>
  <si>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</si>
  <si>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</si>
  <si>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</si>
  <si>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</si>
  <si>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</si>
  <si>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</si>
  <si>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</si>
  <si>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</si>
  <si>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</si>
  <si>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</si>
  <si>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</si>
  <si>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</si>
  <si>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</si>
  <si>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</si>
  <si>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</si>
  <si>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</si>
  <si>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</si>
  <si>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</si>
  <si>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</si>
  <si>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</si>
  <si>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</si>
  <si>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</si>
  <si>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</si>
  <si>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</si>
  <si>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</si>
  <si>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</si>
  <si>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</si>
  <si>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</si>
  <si>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</si>
  <si>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</si>
  <si>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</si>
  <si>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</si>
  <si>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</si>
  <si>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</si>
  <si>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</si>
  <si>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20-Sep-11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</si>
  <si>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</si>
  <si>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</si>
  <si>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</si>
  <si>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</si>
  <si>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</si>
  <si>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</si>
  <si>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</si>
  <si>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10-Dec-16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</si>
  <si>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</si>
  <si>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</si>
  <si>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</si>
  <si>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</si>
  <si>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</si>
  <si>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</si>
  <si>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</si>
  <si>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</si>
  <si>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</si>
  <si>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17-Jun-14</t>
  </si>
  <si>
    <t>dB Meter - measure sound &amp; noise level in Decibel</t>
  </si>
  <si>
    <t>DB LINK RGB</t>
  </si>
  <si>
    <t>19-Jun-17</t>
  </si>
  <si>
    <t>DB BAHN</t>
  </si>
  <si>
    <t>DB Manager</t>
  </si>
  <si>
    <t>108k</t>
  </si>
  <si>
    <t>21-Jan-14</t>
  </si>
  <si>
    <t>10,000 Quotes DB (Premium)</t>
  </si>
  <si>
    <t>30-Aug-13</t>
  </si>
  <si>
    <t>Guide for DB Xenoverse</t>
  </si>
  <si>
    <t>1-Oct-16</t>
  </si>
  <si>
    <t>DB Transport</t>
  </si>
  <si>
    <t>DB Stay Connected</t>
  </si>
  <si>
    <t>DB FahrtProfi</t>
  </si>
  <si>
    <t>DB TOS - Pocket Helper</t>
  </si>
  <si>
    <t>22-May-16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</si>
  <si>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</si>
  <si>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</si>
  <si>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</si>
  <si>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</si>
  <si>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</si>
  <si>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</si>
  <si>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</si>
  <si>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</si>
  <si>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</si>
  <si>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</si>
  <si>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</si>
  <si>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</si>
  <si>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</si>
  <si>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</si>
  <si>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</si>
  <si>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</si>
  <si>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</si>
  <si>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</si>
  <si>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</si>
  <si>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</si>
  <si>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</si>
  <si>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</si>
  <si>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</si>
  <si>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</si>
  <si>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</si>
  <si>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</si>
  <si>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</si>
  <si>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</si>
  <si>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</si>
  <si>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</si>
  <si>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9-May-16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</si>
  <si>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</si>
  <si>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</si>
  <si>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</si>
  <si>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</si>
  <si>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</si>
  <si>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</si>
  <si>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</si>
  <si>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</si>
  <si>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</si>
  <si>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</si>
  <si>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</si>
  <si>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</si>
  <si>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</si>
  <si>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</si>
  <si>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</si>
  <si>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</si>
  <si>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27-Feb-12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</si>
  <si>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</si>
  <si>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</si>
  <si>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</si>
  <si>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</si>
  <si>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</si>
  <si>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</si>
  <si>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</si>
  <si>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</si>
  <si>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</si>
  <si>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</si>
  <si>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</si>
  <si>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</si>
  <si>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</si>
  <si>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</si>
  <si>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</si>
  <si>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</si>
  <si>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</si>
  <si>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</si>
  <si>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</si>
  <si>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</si>
  <si>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</si>
  <si>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26-Jan-15</t>
  </si>
  <si>
    <t>DC Trails-Hop On Hop Off Tours</t>
  </si>
  <si>
    <t>DC Metro Transit</t>
  </si>
  <si>
    <t>5.11.3</t>
  </si>
  <si>
    <t>AC DC Power Monitor</t>
  </si>
  <si>
    <t xml:space="preserve">$3.04 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</si>
  <si>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</si>
  <si>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</si>
  <si>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</si>
  <si>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</si>
  <si>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</si>
  <si>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</si>
  <si>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</si>
  <si>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</si>
  <si>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</si>
  <si>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</si>
  <si>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</si>
  <si>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</si>
  <si>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</si>
  <si>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</si>
  <si>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</si>
  <si>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</si>
  <si>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</si>
  <si>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</si>
  <si>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</si>
  <si>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</si>
  <si>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</si>
  <si>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</si>
  <si>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</si>
  <si>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</si>
  <si>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</si>
  <si>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</si>
  <si>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</si>
  <si>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</si>
  <si>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</si>
  <si>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</si>
  <si>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Checkers</t>
  </si>
  <si>
    <t>1.48.0</t>
  </si>
  <si>
    <t>Scratch Logo Quiz. Challenging brain puzzle</t>
  </si>
  <si>
    <t>Myth Defense 2: DF</t>
  </si>
  <si>
    <t>23-Jun-16</t>
  </si>
  <si>
    <t>df</t>
  </si>
  <si>
    <t>33k</t>
  </si>
  <si>
    <t>DF Squid</t>
  </si>
  <si>
    <t>12-Dec-13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</si>
  <si>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</si>
  <si>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</si>
  <si>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</si>
  <si>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</si>
  <si>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</si>
  <si>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</si>
  <si>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</si>
  <si>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</si>
  <si>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</si>
  <si>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</si>
  <si>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</si>
  <si>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18-Feb-14</t>
  </si>
  <si>
    <t>DF BugMeNot</t>
  </si>
  <si>
    <t>29-Oct-15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</si>
  <si>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</si>
  <si>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</si>
  <si>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</si>
  <si>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</si>
  <si>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</si>
  <si>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</si>
  <si>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</si>
  <si>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</si>
  <si>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</si>
  <si>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</si>
  <si>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</si>
  <si>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</si>
  <si>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</si>
  <si>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</si>
  <si>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</si>
  <si>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</si>
  <si>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</si>
  <si>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</si>
  <si>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</si>
  <si>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</si>
  <si>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</si>
  <si>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</si>
  <si>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</si>
  <si>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</si>
  <si>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</si>
  <si>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</si>
  <si>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</si>
  <si>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</si>
  <si>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</si>
  <si>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</si>
  <si>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</si>
  <si>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</si>
  <si>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</si>
  <si>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</si>
  <si>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</si>
  <si>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</si>
  <si>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</si>
  <si>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</si>
  <si>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</si>
  <si>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</si>
  <si>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</si>
  <si>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</si>
  <si>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</si>
  <si>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</si>
  <si>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</si>
  <si>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</si>
  <si>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</si>
  <si>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</si>
  <si>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</si>
  <si>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</si>
  <si>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</si>
  <si>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</si>
  <si>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30-Jun-14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</si>
  <si>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</si>
  <si>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</si>
  <si>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</si>
  <si>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</si>
  <si>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</si>
  <si>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</si>
  <si>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</si>
  <si>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</si>
  <si>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</si>
  <si>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</si>
  <si>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</si>
  <si>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</si>
  <si>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</si>
  <si>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</si>
  <si>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</si>
  <si>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</si>
  <si>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</si>
  <si>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</si>
  <si>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</si>
  <si>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</si>
  <si>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</si>
  <si>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</si>
  <si>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</si>
  <si>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</si>
  <si>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</si>
  <si>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</si>
  <si>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</si>
  <si>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</si>
  <si>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</si>
  <si>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</si>
  <si>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16-Sep-13</t>
  </si>
  <si>
    <t>DH Pineapple Poker OFC</t>
  </si>
  <si>
    <t>DH UFO</t>
  </si>
  <si>
    <t>Galaxy Defense</t>
  </si>
  <si>
    <t>Call of Mini™ Dino Hunter</t>
  </si>
  <si>
    <t>6-Jun-14</t>
  </si>
  <si>
    <t>Castle Defense 2</t>
  </si>
  <si>
    <t>20-Jan-17</t>
  </si>
  <si>
    <t>Dungeon Rush</t>
  </si>
  <si>
    <t>Bike Mayhem Free</t>
  </si>
  <si>
    <t>Treasure Defense</t>
  </si>
  <si>
    <t>8-Sep-15</t>
  </si>
  <si>
    <t>2.2.0.23</t>
  </si>
  <si>
    <t>Car Crash III Beam DH Real Damage Simulator 2018</t>
  </si>
  <si>
    <t>The Lost Lands:DH Lite</t>
  </si>
  <si>
    <t>3-Apr-15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</si>
  <si>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</si>
  <si>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</si>
  <si>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</si>
  <si>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</si>
  <si>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</si>
  <si>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</si>
  <si>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</si>
  <si>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</si>
  <si>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11-Apr-11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</si>
  <si>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</si>
  <si>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</si>
  <si>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</si>
  <si>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</si>
  <si>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</si>
  <si>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</si>
  <si>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</si>
  <si>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</si>
  <si>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</si>
  <si>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</si>
  <si>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</si>
  <si>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</si>
  <si>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</si>
  <si>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</si>
  <si>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</si>
  <si>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</si>
  <si>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</si>
  <si>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22-Nov-13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</si>
  <si>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</si>
  <si>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</si>
  <si>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</si>
  <si>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</si>
  <si>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</si>
  <si>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</si>
  <si>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</si>
  <si>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</si>
  <si>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5-Sep-15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</si>
  <si>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</si>
  <si>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</si>
  <si>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</si>
  <si>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</si>
  <si>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</si>
  <si>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</si>
  <si>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</si>
  <si>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</si>
  <si>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</si>
  <si>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</si>
  <si>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</si>
  <si>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</si>
  <si>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</si>
  <si>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</si>
  <si>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</si>
  <si>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</si>
  <si>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</si>
  <si>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</si>
  <si>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</si>
  <si>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</si>
  <si>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</si>
  <si>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</si>
  <si>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</si>
  <si>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</si>
  <si>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</si>
  <si>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</si>
  <si>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</si>
  <si>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</si>
  <si>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</si>
  <si>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</si>
  <si>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</si>
  <si>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</si>
  <si>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</si>
  <si>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</si>
  <si>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</si>
  <si>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</si>
  <si>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</si>
  <si>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2-Jul-14</t>
  </si>
  <si>
    <t>Eyewitness Travel Phrase Book</t>
  </si>
  <si>
    <t>DK Quiz</t>
  </si>
  <si>
    <t>10-Apr-14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</si>
  <si>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</si>
  <si>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</si>
  <si>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</si>
  <si>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</si>
  <si>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</si>
  <si>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</si>
  <si>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</si>
  <si>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</si>
  <si>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</si>
  <si>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</si>
  <si>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</si>
  <si>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</si>
  <si>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</si>
  <si>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</si>
  <si>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</si>
  <si>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3-Jul-14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</si>
  <si>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</si>
  <si>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</si>
  <si>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</si>
  <si>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</si>
  <si>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</si>
  <si>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</si>
  <si>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</si>
  <si>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</si>
  <si>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</si>
  <si>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</si>
  <si>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</si>
  <si>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</si>
  <si>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</si>
  <si>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</si>
  <si>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</si>
  <si>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</si>
  <si>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</si>
  <si>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</si>
  <si>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</si>
  <si>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</si>
  <si>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25-Jun-13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</si>
  <si>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</si>
  <si>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</si>
  <si>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</si>
  <si>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</si>
  <si>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</si>
  <si>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</si>
  <si>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</si>
  <si>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</si>
  <si>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</si>
  <si>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</si>
  <si>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</si>
  <si>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</si>
  <si>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</si>
  <si>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</si>
  <si>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</si>
  <si>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</si>
  <si>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</si>
  <si>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</si>
  <si>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</si>
  <si>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</si>
  <si>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</si>
  <si>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</si>
  <si>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</si>
  <si>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</si>
  <si>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</si>
  <si>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</si>
  <si>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</si>
  <si>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</si>
  <si>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</si>
  <si>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</si>
  <si>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</si>
  <si>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</si>
  <si>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</si>
  <si>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</si>
  <si>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</si>
  <si>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</si>
  <si>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</si>
  <si>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</si>
  <si>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</si>
  <si>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</si>
  <si>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</si>
  <si>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</si>
  <si>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</si>
  <si>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</si>
  <si>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</si>
  <si>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</si>
  <si>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</si>
  <si>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</si>
  <si>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</si>
  <si>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</si>
  <si>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</si>
  <si>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</si>
  <si>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</si>
  <si>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</si>
  <si>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</si>
  <si>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</si>
  <si>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</si>
  <si>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</si>
  <si>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</si>
  <si>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</si>
  <si>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</si>
  <si>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</si>
  <si>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</si>
  <si>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</si>
  <si>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</si>
  <si>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</si>
  <si>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</si>
  <si>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</si>
  <si>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</si>
  <si>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</si>
  <si>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4-Oct-13</t>
  </si>
  <si>
    <t>Dungeons and Dragons DM Tools</t>
  </si>
  <si>
    <t>DM - The Offical Messaging App</t>
  </si>
  <si>
    <t>DM airdisk Pro</t>
  </si>
  <si>
    <t>Convert Coordinates DM to DMS</t>
  </si>
  <si>
    <t>164k</t>
  </si>
  <si>
    <t>3-Feb-13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</si>
  <si>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</si>
  <si>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</si>
  <si>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</si>
  <si>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</si>
  <si>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</si>
  <si>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</si>
  <si>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22-Feb-14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</si>
  <si>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</si>
  <si>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</si>
  <si>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</si>
  <si>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</si>
  <si>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</si>
  <si>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</si>
  <si>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</si>
  <si>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</si>
  <si>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</si>
  <si>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</si>
  <si>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31-Jan-15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</si>
  <si>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</si>
  <si>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</si>
  <si>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</si>
  <si>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</si>
  <si>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</si>
  <si>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</si>
  <si>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</si>
  <si>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</si>
  <si>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</si>
  <si>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</si>
  <si>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</si>
  <si>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</si>
  <si>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</si>
  <si>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</si>
  <si>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</si>
  <si>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</si>
  <si>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</si>
  <si>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</si>
  <si>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</si>
  <si>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13-Mar-14</t>
  </si>
  <si>
    <t>DN Managed Mobility App</t>
  </si>
  <si>
    <t>e-DN - den digitala tidningen från Dagens Nyheter</t>
  </si>
  <si>
    <t>MultiPicture Live Wallpaper dn</t>
  </si>
  <si>
    <t>288k</t>
  </si>
  <si>
    <t>10-Feb-13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</si>
  <si>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</si>
  <si>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</si>
  <si>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</si>
  <si>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</si>
  <si>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</si>
  <si>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</si>
  <si>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</si>
  <si>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</si>
  <si>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</si>
  <si>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21-Oct-15</t>
  </si>
  <si>
    <t>PlayMotiv dn edition</t>
  </si>
  <si>
    <t>Cossack Dictionary (DN)</t>
  </si>
  <si>
    <t>DN Calculators</t>
  </si>
  <si>
    <t>775k</t>
  </si>
  <si>
    <t>5-Sep-13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</si>
  <si>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</si>
  <si>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</si>
  <si>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</si>
  <si>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</si>
  <si>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</si>
  <si>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</si>
  <si>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</si>
  <si>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</si>
  <si>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</si>
  <si>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</si>
  <si>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</si>
  <si>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</si>
  <si>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</si>
  <si>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</si>
  <si>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</si>
  <si>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</si>
  <si>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</si>
  <si>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</si>
  <si>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</si>
  <si>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</si>
  <si>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</si>
  <si>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30-Oct-16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</si>
  <si>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</si>
  <si>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</si>
  <si>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</si>
  <si>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</si>
  <si>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</si>
  <si>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</si>
  <si>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</si>
  <si>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</si>
  <si>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</si>
  <si>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</si>
  <si>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</si>
  <si>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</si>
  <si>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</si>
  <si>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</si>
  <si>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</si>
  <si>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</si>
  <si>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</si>
  <si>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</si>
  <si>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</si>
  <si>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</si>
  <si>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</si>
  <si>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</si>
  <si>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</si>
  <si>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</si>
  <si>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</si>
  <si>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</si>
  <si>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3-Nov-14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</si>
  <si>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</si>
  <si>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</si>
  <si>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</si>
  <si>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</si>
  <si>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</si>
  <si>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</si>
  <si>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</si>
  <si>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</si>
  <si>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</si>
  <si>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</si>
  <si>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</si>
  <si>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</si>
  <si>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</si>
  <si>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1-Feb-16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</si>
  <si>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</si>
  <si>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</si>
  <si>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</si>
  <si>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</si>
  <si>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</si>
  <si>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5-Feb-15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</si>
  <si>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</si>
  <si>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</si>
  <si>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</si>
  <si>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</si>
  <si>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</si>
  <si>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</si>
  <si>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</si>
  <si>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</si>
  <si>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</si>
  <si>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</si>
  <si>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</si>
  <si>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</si>
  <si>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</si>
  <si>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</si>
  <si>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</si>
  <si>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</si>
  <si>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</si>
  <si>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</si>
  <si>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</si>
  <si>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</si>
  <si>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</si>
  <si>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</si>
  <si>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</si>
  <si>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</si>
  <si>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19-Mar-16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</si>
  <si>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</si>
  <si>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</si>
  <si>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</si>
  <si>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</si>
  <si>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</si>
  <si>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</si>
  <si>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</si>
  <si>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</si>
  <si>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</si>
  <si>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</si>
  <si>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</si>
  <si>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</si>
  <si>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</si>
  <si>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</si>
  <si>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</si>
  <si>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</si>
  <si>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</si>
  <si>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</si>
  <si>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</si>
  <si>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</si>
  <si>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</si>
  <si>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</si>
  <si>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</si>
  <si>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</si>
  <si>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</si>
  <si>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</si>
  <si>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</si>
  <si>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</si>
  <si>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</si>
  <si>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</si>
  <si>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</si>
  <si>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</si>
  <si>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</si>
  <si>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</si>
  <si>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</si>
  <si>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</si>
  <si>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</si>
  <si>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</si>
  <si>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</si>
  <si>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</si>
  <si>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</si>
  <si>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</si>
  <si>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</si>
  <si>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</si>
  <si>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</si>
  <si>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</si>
  <si>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</si>
  <si>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</si>
  <si>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</si>
  <si>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</si>
  <si>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</si>
  <si>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</si>
  <si>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</si>
  <si>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</si>
  <si>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</si>
  <si>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11-Nov-12</t>
  </si>
  <si>
    <t>Jungle book-The Great Escape</t>
  </si>
  <si>
    <t>17-Jul-13</t>
  </si>
  <si>
    <t>Bunny Skater</t>
  </si>
  <si>
    <t>DQSalmaan - A fan made App</t>
  </si>
  <si>
    <t>Culver's</t>
  </si>
  <si>
    <t>World Webcams</t>
  </si>
  <si>
    <t>25-Nov-13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</si>
  <si>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</si>
  <si>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</si>
  <si>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</si>
  <si>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</si>
  <si>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</si>
  <si>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</si>
  <si>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</si>
  <si>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 xml:space="preserve">$4.29 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</si>
  <si>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</si>
  <si>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</si>
  <si>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</si>
  <si>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</si>
  <si>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</si>
  <si>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</si>
  <si>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</si>
  <si>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</si>
  <si>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</si>
  <si>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</si>
  <si>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</si>
  <si>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</si>
  <si>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</si>
  <si>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</si>
  <si>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</si>
  <si>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</si>
  <si>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</si>
  <si>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</si>
  <si>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</si>
  <si>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</si>
  <si>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</si>
  <si>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</si>
  <si>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</si>
  <si>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</si>
  <si>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</si>
  <si>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</si>
  <si>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</si>
  <si>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</si>
  <si>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15-Jan-15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</si>
  <si>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</si>
  <si>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</si>
  <si>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</si>
  <si>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</si>
  <si>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</si>
  <si>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</si>
  <si>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</si>
  <si>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31-Oct-16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</si>
  <si>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</si>
  <si>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</si>
  <si>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</si>
  <si>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</si>
  <si>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</si>
  <si>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</si>
  <si>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</si>
  <si>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</si>
  <si>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</si>
  <si>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5-Dec-13</t>
  </si>
  <si>
    <t>Dr. Panda Café Freemium</t>
  </si>
  <si>
    <t>Dr. Panda Ice Cream Truck Free</t>
  </si>
  <si>
    <t>Dr. Doug's Tips</t>
  </si>
  <si>
    <t>1-Sep-16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</si>
  <si>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</si>
  <si>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</si>
  <si>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</si>
  <si>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</si>
  <si>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</si>
  <si>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</si>
  <si>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</si>
  <si>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</si>
  <si>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</si>
  <si>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</si>
  <si>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</si>
  <si>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</si>
  <si>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</si>
  <si>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</si>
  <si>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</si>
  <si>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</si>
  <si>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</si>
  <si>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</si>
  <si>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</si>
  <si>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</si>
  <si>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</si>
  <si>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</si>
  <si>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</si>
  <si>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</si>
  <si>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</si>
  <si>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</si>
  <si>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</si>
  <si>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</si>
  <si>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</si>
  <si>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</si>
  <si>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30-Jan-17</t>
  </si>
  <si>
    <t>DS</t>
  </si>
  <si>
    <t>Ability DS UNO</t>
  </si>
  <si>
    <t xml:space="preserve">$2.60 </t>
  </si>
  <si>
    <t>19-May-14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</si>
  <si>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</si>
  <si>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</si>
  <si>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</si>
  <si>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</si>
  <si>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</si>
  <si>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</si>
  <si>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</si>
  <si>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</si>
  <si>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5-Jun-13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</si>
  <si>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</si>
  <si>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</si>
  <si>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</si>
  <si>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</si>
  <si>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</si>
  <si>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</si>
  <si>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</si>
  <si>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</si>
  <si>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</si>
  <si>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</si>
  <si>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</si>
  <si>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</si>
  <si>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</si>
  <si>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</si>
  <si>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</si>
  <si>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</si>
  <si>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 xml:space="preserve">$3.28 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</si>
  <si>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</si>
  <si>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</si>
  <si>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</si>
  <si>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</si>
  <si>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</si>
  <si>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</si>
  <si>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</si>
  <si>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</si>
  <si>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</si>
  <si>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</si>
  <si>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</si>
  <si>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</si>
  <si>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</si>
  <si>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</si>
  <si>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</si>
  <si>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</si>
  <si>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</si>
  <si>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</si>
  <si>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</si>
  <si>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</si>
  <si>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</si>
  <si>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</si>
  <si>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</si>
  <si>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</si>
  <si>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</si>
  <si>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</si>
  <si>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</si>
  <si>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</si>
  <si>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</si>
  <si>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</si>
  <si>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17-Feb-14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</si>
  <si>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</si>
  <si>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</si>
  <si>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</si>
  <si>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</si>
  <si>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</si>
  <si>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</si>
  <si>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</si>
  <si>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</si>
  <si>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</si>
  <si>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</si>
  <si>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</si>
  <si>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</si>
  <si>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</si>
  <si>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</si>
  <si>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</si>
  <si>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</si>
  <si>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</si>
  <si>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</si>
  <si>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</si>
  <si>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</si>
  <si>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</si>
  <si>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</si>
  <si>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</si>
  <si>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</si>
  <si>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</si>
  <si>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</si>
  <si>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</si>
  <si>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</si>
  <si>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</si>
  <si>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</si>
  <si>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</si>
  <si>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</si>
  <si>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</si>
  <si>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</si>
  <si>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</si>
  <si>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</si>
  <si>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</si>
  <si>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</si>
  <si>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</si>
  <si>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</si>
  <si>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</si>
  <si>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</si>
  <si>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</si>
  <si>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</si>
  <si>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</si>
  <si>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</si>
  <si>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16-Aug-17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</si>
  <si>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</si>
  <si>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</si>
  <si>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</si>
  <si>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</si>
  <si>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</si>
  <si>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</si>
  <si>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</si>
  <si>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</si>
  <si>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</si>
  <si>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</si>
  <si>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</si>
  <si>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</si>
  <si>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</si>
  <si>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</si>
  <si>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</si>
  <si>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</si>
  <si>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</si>
  <si>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</si>
  <si>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</si>
  <si>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</si>
  <si>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</si>
  <si>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</si>
  <si>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</si>
  <si>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</si>
  <si>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</si>
  <si>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</si>
  <si>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</si>
  <si>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</si>
  <si>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</si>
  <si>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</si>
  <si>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</si>
  <si>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</si>
  <si>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</si>
  <si>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</si>
  <si>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</si>
  <si>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</si>
  <si>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</si>
  <si>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 xml:space="preserve">$4.60 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</si>
  <si>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</si>
  <si>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</si>
  <si>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</si>
  <si>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</si>
  <si>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</si>
  <si>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</si>
  <si>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</si>
  <si>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</si>
  <si>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</si>
  <si>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</si>
  <si>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</si>
  <si>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AKASO DV</t>
  </si>
  <si>
    <t>V1.0.9</t>
  </si>
  <si>
    <t>DV-LOTTERY 2019 REGISTRATION</t>
  </si>
  <si>
    <t>Selfie DV</t>
  </si>
  <si>
    <t>24-Apr-17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</si>
  <si>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</si>
  <si>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</si>
  <si>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</si>
  <si>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</si>
  <si>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</si>
  <si>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</si>
  <si>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</si>
  <si>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</si>
  <si>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</si>
  <si>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</si>
  <si>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</si>
  <si>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</si>
  <si>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</si>
  <si>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</si>
  <si>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</si>
  <si>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</si>
  <si>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</si>
  <si>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</si>
  <si>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</si>
  <si>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</si>
  <si>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</si>
  <si>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</si>
  <si>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</si>
  <si>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</si>
  <si>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</si>
  <si>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12-Mar-17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</si>
  <si>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</si>
  <si>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</si>
  <si>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</si>
  <si>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</si>
  <si>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</si>
  <si>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</si>
  <si>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</si>
  <si>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</si>
  <si>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</si>
  <si>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</si>
  <si>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</si>
  <si>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</si>
  <si>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</si>
  <si>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</si>
  <si>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</si>
  <si>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</si>
  <si>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</si>
  <si>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</si>
  <si>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</si>
  <si>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</si>
  <si>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</si>
  <si>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</si>
  <si>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</si>
  <si>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</si>
  <si>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</si>
  <si>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</si>
  <si>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</si>
  <si>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</si>
  <si>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</si>
  <si>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</si>
  <si>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</si>
  <si>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</si>
  <si>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</si>
  <si>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</si>
  <si>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</si>
  <si>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</si>
  <si>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</si>
  <si>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</si>
  <si>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</si>
  <si>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</si>
  <si>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</si>
  <si>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</si>
  <si>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</si>
  <si>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</si>
  <si>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</si>
  <si>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</si>
  <si>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</si>
  <si>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19-Apr-16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</si>
  <si>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</si>
  <si>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</si>
  <si>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</si>
  <si>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</si>
  <si>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</si>
  <si>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</si>
  <si>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</si>
  <si>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</si>
  <si>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</si>
  <si>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</si>
  <si>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</si>
  <si>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</si>
  <si>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</si>
  <si>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</si>
  <si>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</si>
  <si>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</si>
  <si>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</si>
  <si>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</si>
  <si>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</si>
  <si>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</si>
  <si>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</si>
  <si>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</si>
  <si>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</si>
  <si>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27-Nov-14</t>
  </si>
  <si>
    <t>Swahili Radio</t>
  </si>
  <si>
    <t>Black Classic DW Watch Theme</t>
  </si>
  <si>
    <t>White Classic Petite Watch Theme for DW</t>
  </si>
  <si>
    <t>D.W Bien Être</t>
  </si>
  <si>
    <t>6-Apr-16</t>
  </si>
  <si>
    <t>DX</t>
  </si>
  <si>
    <t>Direct Express®</t>
  </si>
  <si>
    <t>Retro City Rampage DX</t>
  </si>
  <si>
    <t>KeePass DX</t>
  </si>
  <si>
    <t>PORTABLE SOCCER DX</t>
  </si>
  <si>
    <t>Across Age DX</t>
  </si>
  <si>
    <t>9-Jan-15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</si>
  <si>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</si>
  <si>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</si>
  <si>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</si>
  <si>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</si>
  <si>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</si>
  <si>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</si>
  <si>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</si>
  <si>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</si>
  <si>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</si>
  <si>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</si>
  <si>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</si>
  <si>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</si>
  <si>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</si>
  <si>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</si>
  <si>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</si>
  <si>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</si>
  <si>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</si>
  <si>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</si>
  <si>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</si>
  <si>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</si>
  <si>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</si>
  <si>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</si>
  <si>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</si>
  <si>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</si>
  <si>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</si>
  <si>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</si>
  <si>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10-May-16</t>
  </si>
  <si>
    <t>DX Simulation Belt for Decade henshin</t>
  </si>
  <si>
    <t>Chronolink DX Lite</t>
  </si>
  <si>
    <t>Shoot! DX - lights for FREE</t>
  </si>
  <si>
    <t>Bubble Shooter DX AdFree</t>
  </si>
  <si>
    <t>31-May-16</t>
  </si>
  <si>
    <t>Human Dx</t>
  </si>
  <si>
    <t>Santa's Monster Shootout DX</t>
  </si>
  <si>
    <t>DX Glow - Clock Widget</t>
  </si>
  <si>
    <t>iCluster - The DX-Cluster database</t>
  </si>
  <si>
    <t>MBU DX Cluster</t>
  </si>
  <si>
    <t>16-Jun-15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</si>
  <si>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</si>
  <si>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</si>
  <si>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</si>
  <si>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</si>
  <si>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</si>
  <si>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</si>
  <si>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</si>
  <si>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</si>
  <si>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</si>
  <si>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18-Apr-11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</si>
  <si>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</si>
  <si>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</si>
  <si>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</si>
  <si>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</si>
  <si>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</si>
  <si>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</si>
  <si>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</si>
  <si>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</si>
  <si>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</si>
  <si>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</si>
  <si>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</si>
  <si>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</si>
  <si>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</si>
  <si>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</si>
  <si>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28-Nov-15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</si>
  <si>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</si>
  <si>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</si>
  <si>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</si>
  <si>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</si>
  <si>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</si>
  <si>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</si>
  <si>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</si>
  <si>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</si>
  <si>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</si>
  <si>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</si>
  <si>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</si>
  <si>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</si>
  <si>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</si>
  <si>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</si>
  <si>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</si>
  <si>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</si>
  <si>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</si>
  <si>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</si>
  <si>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13-Dec-14</t>
  </si>
  <si>
    <t>Siyaha Dz</t>
  </si>
  <si>
    <t>CCP DZ : Fill out a check | Number in letters DZD</t>
  </si>
  <si>
    <t>4/27/2018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</si>
  <si>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</si>
  <si>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</si>
  <si>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</si>
  <si>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</si>
  <si>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</si>
  <si>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</si>
  <si>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</si>
  <si>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</si>
  <si>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</si>
  <si>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</si>
  <si>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</si>
  <si>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6-May-14</t>
  </si>
  <si>
    <t>Dz kayas</t>
  </si>
  <si>
    <t xml:space="preserve">$28.99 </t>
  </si>
  <si>
    <t>Météo Algérie DZ</t>
  </si>
  <si>
    <t>17-Dec-14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</si>
  <si>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</si>
  <si>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</si>
  <si>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</si>
  <si>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</si>
  <si>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</si>
  <si>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</si>
  <si>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</si>
  <si>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</si>
  <si>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</si>
  <si>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</si>
  <si>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</si>
  <si>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</si>
  <si>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</si>
  <si>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</si>
  <si>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</si>
  <si>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18-Nov-16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</si>
  <si>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</si>
  <si>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</si>
  <si>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</si>
  <si>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</si>
  <si>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</si>
  <si>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</si>
  <si>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</si>
  <si>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</si>
  <si>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</si>
  <si>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</si>
  <si>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</si>
  <si>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</si>
  <si>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</si>
  <si>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</si>
  <si>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</si>
  <si>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</si>
  <si>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</si>
  <si>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</si>
  <si>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</si>
  <si>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</si>
  <si>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</si>
  <si>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</si>
  <si>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</si>
  <si>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</si>
  <si>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19-Dec-12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</si>
  <si>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</si>
  <si>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</si>
  <si>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</si>
  <si>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</si>
  <si>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</si>
  <si>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</si>
  <si>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</si>
  <si>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</si>
  <si>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</si>
  <si>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</si>
  <si>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</si>
  <si>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</si>
  <si>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</si>
  <si>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</si>
  <si>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</si>
  <si>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</si>
  <si>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</si>
  <si>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</si>
  <si>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</si>
  <si>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</si>
  <si>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</si>
  <si>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</si>
  <si>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</si>
  <si>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</si>
  <si>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</si>
  <si>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</si>
  <si>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</si>
  <si>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</si>
  <si>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</si>
  <si>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</si>
  <si>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</si>
  <si>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</si>
  <si>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</si>
  <si>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</si>
  <si>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</si>
  <si>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</si>
  <si>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</si>
  <si>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</si>
  <si>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</si>
  <si>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</si>
  <si>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</si>
  <si>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</si>
  <si>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</si>
  <si>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</si>
  <si>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</si>
  <si>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</si>
  <si>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</si>
  <si>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28-Jun-16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</si>
  <si>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</si>
  <si>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</si>
  <si>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</si>
  <si>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</si>
  <si>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</si>
  <si>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</si>
  <si>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</si>
  <si>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</si>
  <si>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</si>
  <si>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</si>
  <si>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</si>
  <si>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</si>
  <si>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</si>
  <si>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</si>
  <si>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</si>
  <si>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</si>
  <si>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</si>
  <si>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</si>
  <si>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</si>
  <si>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</si>
  <si>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</si>
  <si>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</si>
  <si>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</si>
  <si>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</si>
  <si>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</si>
  <si>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</si>
  <si>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</si>
  <si>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</si>
  <si>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</si>
  <si>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</si>
  <si>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</si>
  <si>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</si>
  <si>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</si>
  <si>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</si>
  <si>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</si>
  <si>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</si>
  <si>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</si>
  <si>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</si>
  <si>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</si>
  <si>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18-May-14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</si>
  <si>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</si>
  <si>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</si>
  <si>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</si>
  <si>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</si>
  <si>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</si>
  <si>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</si>
  <si>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</si>
  <si>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</si>
  <si>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</si>
  <si>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</si>
  <si>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</si>
  <si>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9-Nov-14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</si>
  <si>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</si>
  <si>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</si>
  <si>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</si>
  <si>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</si>
  <si>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</si>
  <si>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</si>
  <si>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</si>
  <si>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</si>
  <si>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</si>
  <si>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</si>
  <si>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3-Jun-14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</si>
  <si>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</si>
  <si>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</si>
  <si>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</si>
  <si>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</si>
  <si>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</si>
  <si>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</si>
  <si>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</si>
  <si>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</si>
  <si>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29-Dec-14</t>
  </si>
  <si>
    <t>EC Security</t>
  </si>
  <si>
    <t>1.17.0.0</t>
  </si>
  <si>
    <t>TN Patta Citta &amp; EC</t>
  </si>
  <si>
    <t>EC - Encumbrance Search - telangana state</t>
  </si>
  <si>
    <t>Ec Solutions Mobile</t>
  </si>
  <si>
    <t>20-Nov-16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</si>
  <si>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</si>
  <si>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</si>
  <si>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</si>
  <si>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</si>
  <si>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</si>
  <si>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</si>
  <si>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</si>
  <si>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</si>
  <si>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</si>
  <si>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</si>
  <si>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</si>
  <si>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</si>
  <si>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</si>
  <si>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</si>
  <si>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</si>
  <si>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</si>
  <si>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</si>
  <si>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12-Feb-15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</si>
  <si>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</si>
  <si>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</si>
  <si>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</si>
  <si>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</si>
  <si>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</si>
  <si>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</si>
  <si>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</si>
  <si>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</si>
  <si>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</si>
  <si>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</si>
  <si>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</si>
  <si>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</si>
  <si>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</si>
  <si>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</si>
  <si>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</si>
  <si>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</si>
  <si>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</si>
  <si>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</si>
  <si>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</si>
  <si>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</si>
  <si>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</si>
  <si>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</si>
  <si>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</si>
  <si>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</si>
  <si>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</si>
  <si>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</si>
  <si>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</si>
  <si>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</si>
  <si>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</si>
  <si>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</si>
  <si>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</si>
  <si>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</si>
  <si>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</si>
  <si>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</si>
  <si>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</si>
  <si>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</si>
  <si>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</si>
  <si>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</si>
  <si>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</si>
  <si>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</si>
  <si>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</si>
  <si>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</si>
  <si>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</si>
  <si>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</si>
  <si>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</si>
  <si>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</si>
  <si>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</si>
  <si>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</si>
  <si>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</si>
  <si>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</si>
  <si>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</si>
  <si>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</si>
  <si>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</si>
  <si>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</si>
  <si>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</si>
  <si>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</si>
  <si>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</si>
  <si>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</si>
  <si>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</si>
  <si>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</si>
  <si>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</si>
  <si>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</si>
  <si>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</si>
  <si>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</si>
  <si>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</si>
  <si>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</si>
  <si>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</si>
  <si>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</si>
  <si>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</si>
  <si>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</si>
  <si>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</si>
  <si>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</si>
  <si>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</si>
  <si>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</si>
  <si>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</si>
  <si>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</si>
  <si>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</si>
  <si>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</si>
  <si>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</si>
  <si>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</si>
  <si>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</si>
  <si>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</si>
  <si>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</si>
  <si>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</si>
  <si>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</si>
  <si>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</si>
  <si>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</si>
  <si>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</si>
  <si>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</si>
  <si>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</si>
  <si>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</si>
  <si>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</si>
  <si>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6-Dec-14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</si>
  <si>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</si>
  <si>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</si>
  <si>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</si>
  <si>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</si>
  <si>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</si>
  <si>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</si>
  <si>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</si>
  <si>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</si>
  <si>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</si>
  <si>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</si>
  <si>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</si>
  <si>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</si>
  <si>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</si>
  <si>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</si>
  <si>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</si>
  <si>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</si>
  <si>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</si>
  <si>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</si>
  <si>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</si>
  <si>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</si>
  <si>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</si>
  <si>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</si>
  <si>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</si>
  <si>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</si>
  <si>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</si>
  <si>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</si>
  <si>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</si>
  <si>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</si>
  <si>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</si>
  <si>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</si>
  <si>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</si>
  <si>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</si>
  <si>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</si>
  <si>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</si>
  <si>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</si>
  <si>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</si>
  <si>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</si>
  <si>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30-Mar-17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</si>
  <si>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</si>
  <si>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</si>
  <si>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</si>
  <si>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</si>
  <si>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</si>
  <si>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</si>
  <si>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</si>
  <si>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</si>
  <si>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</si>
  <si>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</si>
  <si>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</si>
  <si>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</si>
  <si>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</si>
  <si>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</si>
  <si>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</si>
  <si>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</si>
  <si>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</si>
  <si>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</si>
  <si>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11-Oct-13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</si>
  <si>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</si>
  <si>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</si>
  <si>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</si>
  <si>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</si>
  <si>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</si>
  <si>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</si>
  <si>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</si>
  <si>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</si>
  <si>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</si>
  <si>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</si>
  <si>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</si>
  <si>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</si>
  <si>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</si>
  <si>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</si>
  <si>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</si>
  <si>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</si>
  <si>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</si>
  <si>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</si>
  <si>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</si>
  <si>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</si>
  <si>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11-Jan-16</t>
  </si>
  <si>
    <t>Crazy Doctor</t>
  </si>
  <si>
    <t>3-Mar-14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</si>
  <si>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</si>
  <si>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</si>
  <si>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</si>
  <si>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</si>
  <si>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</si>
  <si>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</si>
  <si>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</si>
  <si>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</si>
  <si>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</si>
  <si>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</si>
  <si>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</si>
  <si>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</si>
  <si>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</si>
  <si>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</si>
  <si>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</si>
  <si>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</si>
  <si>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</si>
  <si>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18-Dec-14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</si>
  <si>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</si>
  <si>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</si>
  <si>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</si>
  <si>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</si>
  <si>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</si>
  <si>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</si>
  <si>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</si>
  <si>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</si>
  <si>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</si>
  <si>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</si>
  <si>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</si>
  <si>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</si>
  <si>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</si>
  <si>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</si>
  <si>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</si>
  <si>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</si>
  <si>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</si>
  <si>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</si>
  <si>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</si>
  <si>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</si>
  <si>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</si>
  <si>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</si>
  <si>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</si>
  <si>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</si>
  <si>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</si>
  <si>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</si>
  <si>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</si>
  <si>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</si>
  <si>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10-Apr-17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</si>
  <si>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</si>
  <si>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</si>
  <si>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</si>
  <si>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</si>
  <si>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</si>
  <si>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</si>
  <si>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</si>
  <si>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</si>
  <si>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</si>
  <si>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</si>
  <si>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</si>
  <si>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</si>
  <si>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</si>
  <si>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</si>
  <si>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</si>
  <si>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</si>
  <si>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</si>
  <si>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</si>
  <si>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</si>
  <si>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</si>
  <si>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</si>
  <si>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</si>
  <si>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</si>
  <si>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</si>
  <si>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</si>
  <si>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9-Sep-16</t>
  </si>
  <si>
    <t>Egg Baby</t>
  </si>
  <si>
    <t>1.26.03</t>
  </si>
  <si>
    <t>Surprise Eggs</t>
  </si>
  <si>
    <t>Crack Attack</t>
  </si>
  <si>
    <t>Aaj Bangla: ei samay er khobor</t>
  </si>
  <si>
    <t>15-Jan-17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</si>
  <si>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</si>
  <si>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</si>
  <si>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</si>
  <si>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</si>
  <si>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</si>
  <si>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</si>
  <si>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</si>
  <si>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</si>
  <si>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</si>
  <si>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</si>
  <si>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</si>
  <si>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</si>
  <si>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</si>
  <si>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</si>
  <si>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</si>
  <si>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</si>
  <si>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</si>
  <si>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</si>
  <si>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</si>
  <si>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</si>
  <si>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</si>
  <si>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</si>
  <si>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</si>
  <si>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</si>
  <si>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</si>
  <si>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</si>
  <si>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</si>
  <si>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</si>
  <si>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 xml:space="preserve">$2.95 </t>
  </si>
  <si>
    <t>パーリーゲイツ公式通販｜EJ STYLE（イージェイスタイル）</t>
  </si>
  <si>
    <t>Beach Head Shooting Assault</t>
  </si>
  <si>
    <t>Stickman Warriors Heroes 2</t>
  </si>
  <si>
    <t>15-Apr-17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</si>
  <si>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</si>
  <si>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</si>
  <si>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</si>
  <si>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</si>
  <si>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</si>
  <si>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</si>
  <si>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</si>
  <si>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24-May-15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</si>
  <si>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</si>
  <si>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</si>
  <si>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</si>
  <si>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</si>
  <si>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</si>
  <si>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</si>
  <si>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</si>
  <si>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</si>
  <si>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</si>
  <si>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</si>
  <si>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</si>
  <si>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</si>
  <si>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</si>
  <si>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</si>
  <si>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</si>
  <si>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</si>
  <si>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</si>
  <si>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</si>
  <si>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</si>
  <si>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 xml:space="preserve">$2.90 </t>
  </si>
  <si>
    <t>Local weather Forecast</t>
  </si>
  <si>
    <t>Kiss Me! Lip Kissing Test</t>
  </si>
  <si>
    <t>Smoke Effect Name Art Maker-Avatar Text Art Editor</t>
  </si>
  <si>
    <t>ek tuhi</t>
  </si>
  <si>
    <t>4-Jul-14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</si>
  <si>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</si>
  <si>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</si>
  <si>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</si>
  <si>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</si>
  <si>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</si>
  <si>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</si>
  <si>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</si>
  <si>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</si>
  <si>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3-Apr-16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</si>
  <si>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</si>
  <si>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</si>
  <si>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</si>
  <si>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</si>
  <si>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</si>
  <si>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</si>
  <si>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</si>
  <si>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</si>
  <si>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</si>
  <si>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</si>
  <si>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</si>
  <si>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</si>
  <si>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</si>
  <si>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</si>
  <si>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</si>
  <si>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</si>
  <si>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</si>
  <si>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</si>
  <si>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</si>
  <si>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</si>
  <si>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</si>
  <si>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</si>
  <si>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</si>
  <si>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</si>
  <si>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</si>
  <si>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</si>
  <si>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</si>
  <si>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</si>
  <si>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</si>
  <si>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</si>
  <si>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</si>
  <si>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</si>
  <si>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23-Apr-16</t>
  </si>
  <si>
    <t>Ek-yatri: Travel where you Belong</t>
  </si>
  <si>
    <t>Exiled Kingdoms RPG</t>
  </si>
  <si>
    <t>1.2.1107</t>
  </si>
  <si>
    <t>Sabka Malik Ek Sai</t>
  </si>
  <si>
    <t>25-May-13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</si>
  <si>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</si>
  <si>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</si>
  <si>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</si>
  <si>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</si>
  <si>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</si>
  <si>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</si>
  <si>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</si>
  <si>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4-Nov-14</t>
  </si>
  <si>
    <t>EL AL Flights</t>
  </si>
  <si>
    <t>DreamStream By EL AL</t>
  </si>
  <si>
    <t>18-Jan-16</t>
  </si>
  <si>
    <t>3.4.20.6 / BuyDRM Labgency 4.8.22 / PED</t>
  </si>
  <si>
    <t>Learn English with El Chavo.</t>
  </si>
  <si>
    <t>1-Oct-15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</si>
  <si>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</si>
  <si>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</si>
  <si>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</si>
  <si>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</si>
  <si>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</si>
  <si>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</si>
  <si>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</si>
  <si>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</si>
  <si>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</si>
  <si>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</si>
  <si>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</si>
  <si>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</si>
  <si>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</si>
  <si>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</si>
  <si>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</si>
  <si>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</si>
  <si>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</si>
  <si>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</si>
  <si>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</si>
  <si>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</si>
  <si>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</si>
  <si>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</si>
  <si>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</si>
  <si>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</si>
  <si>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</si>
  <si>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</si>
  <si>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 xml:space="preserve">$1.97 </t>
  </si>
  <si>
    <t>29-Mar-15</t>
  </si>
  <si>
    <t>Adivina el Emoji</t>
  </si>
  <si>
    <t>2-Oct-16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</si>
  <si>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</si>
  <si>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</si>
  <si>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</si>
  <si>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</si>
  <si>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</si>
  <si>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</si>
  <si>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</si>
  <si>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</si>
  <si>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</si>
  <si>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</si>
  <si>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</si>
  <si>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</si>
  <si>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</si>
  <si>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</si>
  <si>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</si>
  <si>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Hold’em Poker + | Social</t>
  </si>
  <si>
    <t>18-Jan-17</t>
  </si>
  <si>
    <t>PlayTexas Hold'em Poker Free</t>
  </si>
  <si>
    <t>EM Launcher Pro</t>
  </si>
  <si>
    <t>24k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</si>
  <si>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</si>
  <si>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</si>
  <si>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</si>
  <si>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</si>
  <si>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</si>
  <si>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</si>
  <si>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</si>
  <si>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</si>
  <si>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</si>
  <si>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</si>
  <si>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</si>
  <si>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</si>
  <si>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</si>
  <si>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</si>
  <si>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</si>
  <si>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</si>
  <si>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</si>
  <si>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</si>
  <si>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23-Sep-16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</si>
  <si>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</si>
  <si>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</si>
  <si>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</si>
  <si>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</si>
  <si>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</si>
  <si>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</si>
  <si>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</si>
  <si>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</si>
  <si>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</si>
  <si>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</si>
  <si>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</si>
  <si>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</si>
  <si>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</si>
  <si>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</si>
  <si>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</si>
  <si>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</si>
  <si>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2-May-16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</si>
  <si>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</si>
  <si>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</si>
  <si>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</si>
  <si>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</si>
  <si>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</si>
  <si>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</si>
  <si>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</si>
  <si>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</si>
  <si>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</si>
  <si>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</si>
  <si>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</si>
  <si>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</si>
  <si>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</si>
  <si>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</si>
  <si>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</si>
  <si>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</si>
  <si>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</si>
  <si>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</si>
  <si>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</si>
  <si>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</si>
  <si>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</si>
  <si>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</si>
  <si>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</si>
  <si>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</si>
  <si>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</si>
  <si>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</si>
  <si>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</si>
  <si>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</si>
  <si>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</si>
  <si>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</si>
  <si>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</si>
  <si>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11-Jun-17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</si>
  <si>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</si>
  <si>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</si>
  <si>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</si>
  <si>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</si>
  <si>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</si>
  <si>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</si>
  <si>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</si>
  <si>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</si>
  <si>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</si>
  <si>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</si>
  <si>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5-Apr-13</t>
  </si>
  <si>
    <t>EO Events</t>
  </si>
  <si>
    <t>v2.7.11.27</t>
  </si>
  <si>
    <t>EO KOREA</t>
  </si>
  <si>
    <t>EO App. SelfCompassion to you</t>
  </si>
  <si>
    <t>12-Sep-15</t>
  </si>
  <si>
    <t>EO GSEA</t>
  </si>
  <si>
    <t>EO Guide</t>
  </si>
  <si>
    <t>EO SA Benefits</t>
  </si>
  <si>
    <t>518k</t>
  </si>
  <si>
    <t>25-Aug-14</t>
  </si>
  <si>
    <t>FAST EO</t>
  </si>
  <si>
    <t>23rd QM BDE EO</t>
  </si>
  <si>
    <t>EO Bijbel Open</t>
  </si>
  <si>
    <t>24-Nov-16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</si>
  <si>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</si>
  <si>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</si>
  <si>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</si>
  <si>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</si>
  <si>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</si>
  <si>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</si>
  <si>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</si>
  <si>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</si>
  <si>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</si>
  <si>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</si>
  <si>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4-Jun-17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</si>
  <si>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</si>
  <si>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</si>
  <si>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</si>
  <si>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</si>
  <si>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</si>
  <si>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</si>
  <si>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</si>
  <si>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</si>
  <si>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</si>
  <si>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</si>
  <si>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</si>
  <si>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</si>
  <si>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</si>
  <si>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7-Oct-13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</si>
  <si>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</si>
  <si>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</si>
  <si>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</si>
  <si>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</si>
  <si>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</si>
  <si>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</si>
  <si>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</si>
  <si>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</si>
  <si>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</si>
  <si>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</si>
  <si>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</si>
  <si>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</si>
  <si>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</si>
  <si>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</si>
  <si>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</si>
  <si>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</si>
  <si>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</si>
  <si>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</si>
  <si>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</si>
  <si>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</si>
  <si>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</si>
  <si>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</si>
  <si>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</si>
  <si>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</si>
  <si>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</si>
  <si>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</si>
  <si>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</si>
  <si>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</si>
  <si>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</si>
  <si>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</si>
  <si>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</si>
  <si>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</si>
  <si>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</si>
  <si>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</si>
  <si>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</si>
  <si>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</si>
  <si>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</si>
  <si>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</si>
  <si>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</si>
  <si>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</si>
  <si>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</si>
  <si>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3-May-16</t>
  </si>
  <si>
    <t>1.0.3289</t>
  </si>
  <si>
    <t>The Visitor: Ep.1 - Kitty Cat Carnage</t>
  </si>
  <si>
    <t>EP Cook Book</t>
  </si>
  <si>
    <t xml:space="preserve">$200.00 </t>
  </si>
  <si>
    <t>Dr.Slender Ep 1 Guide (Eng)</t>
  </si>
  <si>
    <t>Decay: The Mare - Ep.1 (Trial)</t>
  </si>
  <si>
    <t>24-May-14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</si>
  <si>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</si>
  <si>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</si>
  <si>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</si>
  <si>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</si>
  <si>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</si>
  <si>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</si>
  <si>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</si>
  <si>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</si>
  <si>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23-Apr-14</t>
  </si>
  <si>
    <t>0.6.0</t>
  </si>
  <si>
    <t>Lean EQ</t>
  </si>
  <si>
    <t xml:space="preserve">$89.99 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</si>
  <si>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</si>
  <si>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</si>
  <si>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</si>
  <si>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</si>
  <si>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</si>
  <si>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</si>
  <si>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</si>
  <si>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</si>
  <si>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</si>
  <si>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</si>
  <si>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</si>
  <si>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</si>
  <si>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</si>
  <si>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</si>
  <si>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</si>
  <si>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</si>
  <si>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</si>
  <si>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</si>
  <si>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</si>
  <si>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</si>
  <si>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</si>
  <si>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</si>
  <si>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</si>
  <si>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</si>
  <si>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</si>
  <si>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</si>
  <si>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</si>
  <si>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</si>
  <si>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</si>
  <si>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</si>
  <si>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</si>
  <si>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</si>
  <si>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</si>
  <si>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</si>
  <si>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</si>
  <si>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</si>
  <si>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</si>
  <si>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</si>
  <si>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</si>
  <si>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</si>
  <si>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</si>
  <si>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</si>
  <si>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</si>
  <si>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</si>
  <si>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</si>
  <si>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</si>
  <si>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</si>
  <si>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</si>
  <si>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</si>
  <si>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</si>
  <si>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</si>
  <si>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</si>
  <si>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</si>
  <si>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</si>
  <si>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</si>
  <si>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</si>
  <si>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</si>
  <si>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</si>
  <si>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</si>
  <si>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</si>
  <si>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</si>
  <si>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</si>
  <si>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</si>
  <si>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</si>
  <si>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</si>
  <si>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</si>
  <si>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</si>
  <si>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</si>
  <si>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29-Oct-14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</si>
  <si>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</si>
  <si>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</si>
  <si>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</si>
  <si>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</si>
  <si>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</si>
  <si>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</si>
  <si>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</si>
  <si>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24-Apr-15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</si>
  <si>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</si>
  <si>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</si>
  <si>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</si>
  <si>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</si>
  <si>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</si>
  <si>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</si>
  <si>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</si>
  <si>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</si>
  <si>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</si>
  <si>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</si>
  <si>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</si>
  <si>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</si>
  <si>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</si>
  <si>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</si>
  <si>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</si>
  <si>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</si>
  <si>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</si>
  <si>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</si>
  <si>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</si>
  <si>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</si>
  <si>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</si>
  <si>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</si>
  <si>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</si>
  <si>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</si>
  <si>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</si>
  <si>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</si>
  <si>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</si>
  <si>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</si>
  <si>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</si>
  <si>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</si>
  <si>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5-Jan-16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</si>
  <si>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</si>
  <si>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</si>
  <si>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</si>
  <si>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</si>
  <si>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</si>
  <si>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</si>
  <si>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</si>
  <si>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</si>
  <si>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</si>
  <si>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</si>
  <si>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</si>
  <si>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</si>
  <si>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</si>
  <si>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</si>
  <si>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</si>
  <si>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</si>
  <si>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</si>
  <si>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</si>
  <si>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</si>
  <si>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</si>
  <si>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</si>
  <si>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</si>
  <si>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</si>
  <si>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</si>
  <si>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</si>
  <si>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</si>
  <si>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</si>
  <si>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</si>
  <si>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</si>
  <si>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</si>
  <si>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</si>
  <si>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</si>
  <si>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</si>
  <si>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</si>
  <si>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</si>
  <si>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</si>
  <si>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</si>
  <si>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</si>
  <si>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</si>
  <si>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</si>
  <si>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</si>
  <si>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18-Nov-13</t>
  </si>
  <si>
    <t>myLPG.eu</t>
  </si>
  <si>
    <t>YouCamp EU</t>
  </si>
  <si>
    <t xml:space="preserve">$2.56 </t>
  </si>
  <si>
    <t>20-Jul-13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</si>
  <si>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</si>
  <si>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</si>
  <si>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</si>
  <si>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</si>
  <si>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</si>
  <si>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</si>
  <si>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29-Aug-16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</si>
  <si>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</si>
  <si>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</si>
  <si>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</si>
  <si>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</si>
  <si>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</si>
  <si>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</si>
  <si>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</si>
  <si>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</si>
  <si>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</si>
  <si>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</si>
  <si>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</si>
  <si>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</si>
  <si>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</si>
  <si>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</si>
  <si>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</si>
  <si>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</si>
  <si>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</si>
  <si>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</si>
  <si>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</si>
  <si>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</si>
  <si>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</si>
  <si>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</si>
  <si>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</si>
  <si>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</si>
  <si>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</si>
  <si>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</si>
  <si>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</si>
  <si>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</si>
  <si>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</si>
  <si>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</si>
  <si>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</si>
  <si>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23-Dec-13</t>
  </si>
  <si>
    <t>Lazionews.eu</t>
  </si>
  <si>
    <t>Brexit EU</t>
  </si>
  <si>
    <t>Eu sou Rico</t>
  </si>
  <si>
    <t xml:space="preserve">$30.99 </t>
  </si>
  <si>
    <t>EU Life Explorer</t>
  </si>
  <si>
    <t>E.U. Trademark Search Tool</t>
  </si>
  <si>
    <t>EU VAT Checker</t>
  </si>
  <si>
    <t>39k</t>
  </si>
  <si>
    <t>12-Oct-11</t>
  </si>
  <si>
    <t>Dotti EU</t>
  </si>
  <si>
    <t>EU RCD Guide</t>
  </si>
  <si>
    <t xml:space="preserve">$3.61 </t>
  </si>
  <si>
    <t>daskal.eu</t>
  </si>
  <si>
    <t>Intra- and extra-EU trade data</t>
  </si>
  <si>
    <t>Programi podrške EU</t>
  </si>
  <si>
    <t>EU FP7 Adventure</t>
  </si>
  <si>
    <t>15-Feb-13</t>
  </si>
  <si>
    <t>GastroHunter.EU</t>
  </si>
  <si>
    <t>23-Apr-15</t>
  </si>
  <si>
    <t>EU IP Codes</t>
  </si>
  <si>
    <t>970k</t>
  </si>
  <si>
    <t>8-Jan-14</t>
  </si>
  <si>
    <t>Eu Sou Rico</t>
  </si>
  <si>
    <t xml:space="preserve">$394.99 </t>
  </si>
  <si>
    <t>MOTOBAZAR EU</t>
  </si>
  <si>
    <t>1.2.36</t>
  </si>
  <si>
    <t>TattooSupplies.eu</t>
  </si>
  <si>
    <t>IF YOU TO EU PEGO</t>
  </si>
  <si>
    <t xml:space="preserve">$1.26 </t>
  </si>
  <si>
    <t>12-Jan-12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</si>
  <si>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</si>
  <si>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</si>
  <si>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</si>
  <si>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</si>
  <si>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</si>
  <si>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</si>
  <si>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</si>
  <si>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</si>
  <si>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</si>
  <si>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</si>
  <si>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</si>
  <si>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</si>
  <si>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</si>
  <si>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</si>
  <si>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</si>
  <si>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</si>
  <si>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</si>
  <si>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</si>
  <si>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</si>
  <si>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</si>
  <si>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</si>
  <si>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</si>
  <si>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</si>
  <si>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</si>
  <si>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</si>
  <si>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</si>
  <si>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</si>
  <si>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</si>
  <si>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</si>
  <si>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</si>
  <si>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</si>
  <si>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</si>
  <si>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</si>
  <si>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</si>
  <si>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</si>
  <si>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</si>
  <si>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</si>
  <si>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</si>
  <si>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</si>
  <si>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</si>
  <si>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</si>
  <si>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</si>
  <si>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</si>
  <si>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</si>
  <si>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</si>
  <si>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</si>
  <si>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</si>
  <si>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</si>
  <si>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</si>
  <si>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</si>
  <si>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7-Feb-17</t>
  </si>
  <si>
    <t>SpeedApp EV</t>
  </si>
  <si>
    <t>EV Real Estate Search</t>
  </si>
  <si>
    <t>5.600.49</t>
  </si>
  <si>
    <t>Ev Dizayn</t>
  </si>
  <si>
    <t>Power Plug EV charger</t>
  </si>
  <si>
    <t>22-Dec-14</t>
  </si>
  <si>
    <t>Builder Craft: House Building &amp; Exploration</t>
  </si>
  <si>
    <t>Texas Hold'em EV Calculator</t>
  </si>
  <si>
    <t>8-Nov-15</t>
  </si>
  <si>
    <t>Bird - Enjoy The Ride</t>
  </si>
  <si>
    <t>AÖF Ev İdaresi 1. Sınıf</t>
  </si>
  <si>
    <t>EV Bon Dictionary</t>
  </si>
  <si>
    <t>German Vocabulary Trainer</t>
  </si>
  <si>
    <t>24-Aug-12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</si>
  <si>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</si>
  <si>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</si>
  <si>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</si>
  <si>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</si>
  <si>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</si>
  <si>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</si>
  <si>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</si>
  <si>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</si>
  <si>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</si>
  <si>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</si>
  <si>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</si>
  <si>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</si>
  <si>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</si>
  <si>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</si>
  <si>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</si>
  <si>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</si>
  <si>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</si>
  <si>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</si>
  <si>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</si>
  <si>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</si>
  <si>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13-Dec-16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</si>
  <si>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</si>
  <si>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</si>
  <si>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</si>
  <si>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</si>
  <si>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</si>
  <si>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</si>
  <si>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</si>
  <si>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</si>
  <si>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</si>
  <si>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</si>
  <si>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</si>
  <si>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</si>
  <si>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</si>
  <si>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</si>
  <si>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</si>
  <si>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</si>
  <si>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</si>
  <si>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</si>
  <si>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</si>
  <si>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</si>
  <si>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</si>
  <si>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</si>
  <si>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</si>
  <si>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</si>
  <si>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</si>
  <si>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</si>
  <si>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</si>
  <si>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</si>
  <si>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</si>
  <si>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</si>
  <si>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</si>
  <si>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</si>
  <si>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</si>
  <si>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</si>
  <si>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</si>
  <si>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</si>
  <si>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</si>
  <si>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</si>
  <si>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</si>
  <si>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</si>
  <si>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</si>
  <si>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</si>
  <si>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</si>
  <si>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</si>
  <si>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</si>
  <si>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</si>
  <si>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</si>
  <si>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1-Jul-14</t>
  </si>
  <si>
    <t>XE Currency</t>
  </si>
  <si>
    <t>Deus Ex GO</t>
  </si>
  <si>
    <t>2.1.111374</t>
  </si>
  <si>
    <t>ADWLauncher 1 EX</t>
  </si>
  <si>
    <t>27-Jul-13</t>
  </si>
  <si>
    <t>1.3.3.9</t>
  </si>
  <si>
    <t>XE Currency Pro</t>
  </si>
  <si>
    <t>GO Launcher EX UI5.0 theme</t>
  </si>
  <si>
    <t>2.08</t>
  </si>
  <si>
    <t>Device Info Ex Live Wallpaper</t>
  </si>
  <si>
    <t>20-Dec-15</t>
  </si>
  <si>
    <t>GO Weather EX Theme White</t>
  </si>
  <si>
    <t>27-Aug-14</t>
  </si>
  <si>
    <t>Advanced EX for HYUNDAI</t>
  </si>
  <si>
    <t>170k</t>
  </si>
  <si>
    <t>MIUI Style GO Weather EX</t>
  </si>
  <si>
    <t>Remote EX for NISSAN</t>
  </si>
  <si>
    <t>26-Jul-14</t>
  </si>
  <si>
    <t>Ex Explorer : Dual view exproler / file manager</t>
  </si>
  <si>
    <t>Get Over Your Ex</t>
  </si>
  <si>
    <t>Advanced EX for MITSUBISHI</t>
  </si>
  <si>
    <t>141k</t>
  </si>
  <si>
    <t>21-Aug-15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</si>
  <si>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</si>
  <si>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</si>
  <si>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</si>
  <si>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</si>
  <si>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</si>
  <si>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</si>
  <si>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</si>
  <si>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</si>
  <si>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</si>
  <si>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6-Aug-17</t>
  </si>
  <si>
    <t>Aurum Blade EX</t>
  </si>
  <si>
    <t>SCI-Ex</t>
  </si>
  <si>
    <t>1.0060.b0060</t>
  </si>
  <si>
    <t>Papyrus Ex</t>
  </si>
  <si>
    <t>190k</t>
  </si>
  <si>
    <t>27-Jun-12</t>
  </si>
  <si>
    <t>GLASS GO Launcher EX Theme</t>
  </si>
  <si>
    <t>Moonlight GO Weather EX</t>
  </si>
  <si>
    <t>28-Aug-14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</si>
  <si>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</si>
  <si>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</si>
  <si>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</si>
  <si>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</si>
  <si>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</si>
  <si>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</si>
  <si>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</si>
  <si>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</si>
  <si>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20-May-17</t>
  </si>
  <si>
    <t>Ex Quotes</t>
  </si>
  <si>
    <t>GO Contacts EX Black &amp; Grey</t>
  </si>
  <si>
    <t>376k</t>
  </si>
  <si>
    <t>24-Sep-13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</si>
  <si>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</si>
  <si>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</si>
  <si>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</si>
  <si>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</si>
  <si>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</si>
  <si>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</si>
  <si>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</si>
  <si>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15-Jan-14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</si>
  <si>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</si>
  <si>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</si>
  <si>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</si>
  <si>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</si>
  <si>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</si>
  <si>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</si>
  <si>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</si>
  <si>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</si>
  <si>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</si>
  <si>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</si>
  <si>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</si>
  <si>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</si>
  <si>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</si>
  <si>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</si>
  <si>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</si>
  <si>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</si>
  <si>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</si>
  <si>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</si>
  <si>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</si>
  <si>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</si>
  <si>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</si>
  <si>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</si>
  <si>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</si>
  <si>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</si>
  <si>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</si>
  <si>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</si>
  <si>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</si>
  <si>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</si>
  <si>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</si>
  <si>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</si>
  <si>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</si>
  <si>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</si>
  <si>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</si>
  <si>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</si>
  <si>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</si>
  <si>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</si>
  <si>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</si>
  <si>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</si>
  <si>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</si>
  <si>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</si>
  <si>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</si>
  <si>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</si>
  <si>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</si>
  <si>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</si>
  <si>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</si>
  <si>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</si>
  <si>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</si>
  <si>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</si>
  <si>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</si>
  <si>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</si>
  <si>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</si>
  <si>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</si>
  <si>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</si>
  <si>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</si>
  <si>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</si>
  <si>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</si>
  <si>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</si>
  <si>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</si>
  <si>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</si>
  <si>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</si>
  <si>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</si>
  <si>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</si>
  <si>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</si>
  <si>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</si>
  <si>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</si>
  <si>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</si>
  <si>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</si>
  <si>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</si>
  <si>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</si>
  <si>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</si>
  <si>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</si>
  <si>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</si>
  <si>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</si>
  <si>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</si>
  <si>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</si>
  <si>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</si>
  <si>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</si>
  <si>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23-Jun-15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</si>
  <si>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</si>
  <si>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</si>
  <si>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</si>
  <si>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</si>
  <si>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</si>
  <si>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</si>
  <si>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</si>
  <si>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</si>
  <si>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5-Aug-14</t>
  </si>
  <si>
    <t>Dream EZ</t>
  </si>
  <si>
    <t>Ez Texting</t>
  </si>
  <si>
    <t>18-Jan-12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</si>
  <si>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</si>
  <si>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</si>
  <si>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</si>
  <si>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</si>
  <si>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</si>
  <si>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</si>
  <si>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</si>
  <si>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</si>
  <si>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</si>
  <si>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</si>
  <si>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5-Mar-14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</si>
  <si>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</si>
  <si>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</si>
  <si>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</si>
  <si>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</si>
  <si>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</si>
  <si>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</si>
  <si>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</si>
  <si>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</si>
  <si>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</si>
  <si>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11-Aug-14</t>
  </si>
  <si>
    <t>EZ-VPNGate</t>
  </si>
  <si>
    <t>EZ Switch Widget</t>
  </si>
  <si>
    <t>27-Sep-12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</si>
  <si>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</si>
  <si>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</si>
  <si>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</si>
  <si>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</si>
  <si>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</si>
  <si>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</si>
  <si>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</si>
  <si>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</si>
  <si>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</si>
  <si>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</si>
  <si>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</si>
  <si>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5-May-16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</si>
  <si>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</si>
  <si>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</si>
  <si>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</si>
  <si>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</si>
  <si>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</si>
  <si>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</si>
  <si>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</si>
  <si>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</si>
  <si>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</si>
  <si>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</si>
  <si>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</si>
  <si>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</si>
  <si>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</si>
  <si>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</si>
  <si>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</si>
  <si>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</si>
  <si>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</si>
  <si>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</si>
  <si>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</si>
  <si>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</si>
  <si>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</si>
  <si>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</si>
  <si>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</si>
  <si>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</si>
  <si>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</si>
  <si>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</si>
  <si>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</si>
  <si>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</si>
  <si>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</si>
  <si>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</si>
  <si>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</si>
  <si>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</si>
  <si>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</si>
  <si>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</si>
  <si>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</si>
  <si>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</si>
  <si>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</si>
  <si>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</si>
  <si>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</si>
  <si>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</si>
  <si>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</si>
  <si>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</si>
  <si>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</si>
  <si>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</si>
  <si>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</si>
  <si>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</si>
  <si>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</si>
  <si>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</si>
  <si>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8-Aug-18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</si>
  <si>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</si>
  <si>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</si>
  <si>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</si>
  <si>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</si>
  <si>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</si>
  <si>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</si>
  <si>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9-Mar-14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</si>
  <si>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</si>
  <si>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</si>
  <si>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</si>
  <si>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</si>
  <si>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</si>
  <si>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</si>
  <si>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</si>
  <si>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</si>
  <si>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</si>
  <si>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</si>
  <si>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</si>
  <si>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</si>
  <si>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</si>
  <si>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</si>
  <si>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</si>
  <si>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</si>
  <si>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</si>
  <si>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</si>
  <si>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</si>
  <si>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</si>
  <si>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</si>
  <si>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</si>
  <si>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</si>
  <si>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</si>
  <si>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</si>
  <si>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</si>
  <si>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</si>
  <si>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</si>
  <si>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</si>
  <si>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</si>
  <si>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</si>
  <si>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</si>
  <si>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</si>
  <si>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</si>
  <si>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</si>
  <si>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</si>
  <si>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</si>
  <si>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</si>
  <si>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</si>
  <si>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</si>
  <si>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</si>
  <si>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</si>
  <si>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</si>
  <si>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</si>
  <si>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</si>
  <si>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</si>
  <si>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</si>
  <si>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</si>
  <si>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</si>
  <si>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</si>
  <si>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</si>
  <si>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</si>
  <si>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</si>
  <si>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</si>
  <si>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</si>
  <si>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</si>
  <si>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</si>
  <si>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</si>
  <si>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</si>
  <si>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</si>
  <si>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</si>
  <si>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</si>
  <si>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</si>
  <si>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</si>
  <si>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</si>
  <si>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</si>
  <si>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</si>
  <si>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</si>
  <si>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</si>
  <si>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</si>
  <si>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</si>
  <si>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</si>
  <si>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6-Aug-16</t>
  </si>
  <si>
    <t>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</si>
  <si>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</si>
  <si>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</si>
  <si>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</si>
  <si>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</si>
  <si>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</si>
  <si>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</si>
  <si>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</si>
  <si>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</si>
  <si>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</si>
  <si>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</si>
  <si>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</si>
  <si>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</si>
  <si>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</si>
  <si>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16-Mar-11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</si>
  <si>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</si>
  <si>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</si>
  <si>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</si>
  <si>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</si>
  <si>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</si>
  <si>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</si>
  <si>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</si>
  <si>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</si>
  <si>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</si>
  <si>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</si>
  <si>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</si>
  <si>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</si>
  <si>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</si>
  <si>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</si>
  <si>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</si>
  <si>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</si>
  <si>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</si>
  <si>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</si>
  <si>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</si>
  <si>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</si>
  <si>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</si>
  <si>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</si>
  <si>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</si>
  <si>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</si>
  <si>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2-Apr-17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</si>
  <si>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</si>
  <si>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</si>
  <si>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</si>
  <si>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</si>
  <si>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</si>
  <si>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</si>
  <si>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</si>
  <si>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</si>
  <si>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</si>
  <si>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</si>
  <si>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</si>
  <si>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</si>
  <si>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</si>
  <si>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9-Dec-15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</si>
  <si>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</si>
  <si>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</si>
  <si>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</si>
  <si>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</si>
  <si>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</si>
  <si>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</si>
  <si>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</si>
  <si>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</si>
  <si>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</si>
  <si>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</si>
  <si>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</si>
  <si>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</si>
  <si>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</si>
  <si>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</si>
  <si>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</si>
  <si>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</si>
  <si>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</si>
  <si>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</si>
  <si>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</si>
  <si>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</si>
  <si>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</si>
  <si>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</si>
  <si>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</si>
  <si>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</si>
  <si>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</si>
  <si>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</si>
  <si>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</si>
  <si>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</si>
  <si>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</si>
  <si>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</si>
  <si>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</si>
  <si>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</si>
  <si>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</si>
  <si>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</si>
  <si>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</si>
  <si>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</si>
  <si>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</si>
  <si>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</si>
  <si>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</si>
  <si>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</si>
  <si>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</si>
  <si>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</si>
  <si>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</si>
  <si>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</si>
  <si>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</si>
  <si>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</si>
  <si>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</si>
  <si>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</si>
  <si>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</si>
  <si>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</si>
  <si>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</si>
  <si>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</si>
  <si>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</si>
  <si>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</si>
  <si>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</si>
  <si>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</si>
  <si>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</si>
  <si>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</si>
  <si>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</si>
  <si>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</si>
  <si>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</si>
  <si>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</si>
  <si>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</si>
  <si>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</si>
  <si>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</si>
  <si>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</si>
  <si>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</si>
  <si>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</si>
  <si>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</si>
  <si>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</si>
  <si>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</si>
  <si>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</si>
  <si>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</si>
  <si>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</si>
  <si>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</si>
  <si>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</si>
  <si>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</si>
  <si>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</si>
  <si>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</si>
  <si>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</si>
  <si>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</si>
  <si>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</si>
  <si>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</si>
  <si>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</si>
  <si>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</si>
  <si>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</si>
  <si>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11-Sep-16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</si>
  <si>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</si>
  <si>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</si>
  <si>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</si>
  <si>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</si>
  <si>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</si>
  <si>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</si>
  <si>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</si>
  <si>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</si>
  <si>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</si>
  <si>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</si>
  <si>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</si>
  <si>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</si>
  <si>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</si>
  <si>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</si>
  <si>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</si>
  <si>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</si>
  <si>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18-Jun-16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</si>
  <si>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</si>
  <si>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</si>
  <si>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</si>
  <si>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</si>
  <si>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</si>
  <si>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</si>
  <si>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</si>
  <si>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</si>
  <si>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</si>
  <si>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</si>
  <si>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</si>
  <si>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</si>
  <si>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</si>
  <si>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</si>
  <si>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</si>
  <si>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</si>
  <si>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</si>
  <si>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</si>
  <si>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</si>
  <si>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</si>
  <si>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</si>
  <si>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</si>
  <si>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</si>
  <si>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</si>
  <si>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</si>
  <si>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</si>
  <si>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</si>
  <si>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</si>
  <si>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</si>
  <si>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</si>
  <si>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</si>
  <si>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</si>
  <si>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</si>
  <si>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</si>
  <si>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</si>
  <si>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</si>
  <si>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</si>
  <si>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</si>
  <si>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</si>
  <si>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</si>
  <si>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30-Jan-15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</si>
  <si>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</si>
  <si>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</si>
  <si>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</si>
  <si>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</si>
  <si>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</si>
  <si>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</si>
  <si>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1-Aug-15</t>
  </si>
  <si>
    <t>Smart Wi-Fi Hotspot PRO</t>
  </si>
  <si>
    <t>10-Feb-16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</si>
  <si>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</si>
  <si>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</si>
  <si>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</si>
  <si>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</si>
  <si>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</si>
  <si>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</si>
  <si>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</si>
  <si>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</si>
  <si>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</si>
  <si>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</si>
  <si>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</si>
  <si>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</si>
  <si>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</si>
  <si>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2-Feb-14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</si>
  <si>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</si>
  <si>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</si>
  <si>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</si>
  <si>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</si>
  <si>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</si>
  <si>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</si>
  <si>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</si>
  <si>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26-Jun-11</t>
  </si>
  <si>
    <t>Wi-Fi settings shortcut</t>
  </si>
  <si>
    <t>Wi-Fi Master</t>
  </si>
  <si>
    <t>Micro Fi</t>
  </si>
  <si>
    <t>12-Feb-14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</si>
  <si>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</si>
  <si>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</si>
  <si>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</si>
  <si>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</si>
  <si>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</si>
  <si>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</si>
  <si>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</si>
  <si>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</si>
  <si>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10-Feb-17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</si>
  <si>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</si>
  <si>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</si>
  <si>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</si>
  <si>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</si>
  <si>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</si>
  <si>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</si>
  <si>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</si>
  <si>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</si>
  <si>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</si>
  <si>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</si>
  <si>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</si>
  <si>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</si>
  <si>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</si>
  <si>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</si>
  <si>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</si>
  <si>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</si>
  <si>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</si>
  <si>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</si>
  <si>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</si>
  <si>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</si>
  <si>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</si>
  <si>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</si>
  <si>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</si>
  <si>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</si>
  <si>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</si>
  <si>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</si>
  <si>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</si>
  <si>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</si>
  <si>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</si>
  <si>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</si>
  <si>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</si>
  <si>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</si>
  <si>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</si>
  <si>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</si>
  <si>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</si>
  <si>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</si>
  <si>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</si>
  <si>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</si>
  <si>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</si>
  <si>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</si>
  <si>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</si>
  <si>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</si>
  <si>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</si>
  <si>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</si>
  <si>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</si>
  <si>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</si>
  <si>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</si>
  <si>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</si>
  <si>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</si>
  <si>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</si>
  <si>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</si>
  <si>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</si>
  <si>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</si>
  <si>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</si>
  <si>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</si>
  <si>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</si>
  <si>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</si>
  <si>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</si>
  <si>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</si>
  <si>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3-Mar-16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</si>
  <si>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</si>
  <si>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</si>
  <si>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</si>
  <si>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</si>
  <si>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</si>
  <si>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</si>
  <si>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</si>
  <si>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</si>
  <si>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</si>
  <si>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</si>
  <si>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</si>
  <si>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</si>
  <si>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</si>
  <si>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</si>
  <si>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</si>
  <si>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</si>
  <si>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</si>
  <si>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</si>
  <si>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</si>
  <si>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</si>
  <si>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</si>
  <si>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</si>
  <si>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</si>
  <si>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</si>
  <si>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</si>
  <si>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</si>
  <si>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</si>
  <si>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</si>
  <si>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</si>
  <si>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</si>
  <si>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</si>
  <si>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</si>
  <si>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</si>
  <si>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</si>
  <si>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</si>
  <si>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</si>
  <si>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</si>
  <si>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</si>
  <si>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</si>
  <si>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</si>
  <si>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</si>
  <si>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</si>
  <si>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</si>
  <si>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</si>
  <si>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</si>
  <si>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</si>
  <si>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</si>
  <si>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</si>
  <si>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</si>
  <si>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7-Mar-14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</si>
  <si>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</si>
  <si>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</si>
  <si>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</si>
  <si>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</si>
  <si>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</si>
  <si>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</si>
  <si>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</si>
  <si>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</si>
  <si>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</si>
  <si>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</si>
  <si>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</si>
  <si>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</si>
  <si>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</si>
  <si>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</si>
  <si>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</si>
  <si>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</si>
  <si>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12-Mar-16</t>
  </si>
  <si>
    <t>0.858</t>
  </si>
  <si>
    <t>Lottery Driver- Florida Result</t>
  </si>
  <si>
    <t>16-Apr-17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</si>
  <si>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</si>
  <si>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</si>
  <si>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</si>
  <si>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</si>
  <si>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</si>
  <si>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</si>
  <si>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</si>
  <si>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</si>
  <si>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</si>
  <si>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</si>
  <si>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</si>
  <si>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</si>
  <si>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</si>
  <si>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</si>
  <si>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</si>
  <si>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</si>
  <si>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</si>
  <si>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12-Jun-13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</si>
  <si>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</si>
  <si>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</si>
  <si>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</si>
  <si>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</si>
  <si>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</si>
  <si>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</si>
  <si>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</si>
  <si>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</si>
  <si>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</si>
  <si>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15-May-16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</si>
  <si>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</si>
  <si>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</si>
  <si>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</si>
  <si>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</si>
  <si>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</si>
  <si>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</si>
  <si>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</si>
  <si>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13-May-15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</si>
  <si>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</si>
  <si>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</si>
  <si>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</si>
  <si>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</si>
  <si>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</si>
  <si>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</si>
  <si>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</si>
  <si>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30-Dec-15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</si>
  <si>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</si>
  <si>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</si>
  <si>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</si>
  <si>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</si>
  <si>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</si>
  <si>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</si>
  <si>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</si>
  <si>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</si>
  <si>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</si>
  <si>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</si>
  <si>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</si>
  <si>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</si>
  <si>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</si>
  <si>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</si>
  <si>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</si>
  <si>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</si>
  <si>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</si>
  <si>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</si>
  <si>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</si>
  <si>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</si>
  <si>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</si>
  <si>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</si>
  <si>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13-Jan-15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</si>
  <si>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</si>
  <si>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</si>
  <si>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</si>
  <si>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</si>
  <si>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</si>
  <si>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</si>
  <si>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</si>
  <si>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13-Jan-16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</si>
  <si>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</si>
  <si>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</si>
  <si>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</si>
  <si>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</si>
  <si>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</si>
  <si>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</si>
  <si>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</si>
  <si>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</si>
  <si>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</si>
  <si>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</si>
  <si>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</si>
  <si>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</si>
  <si>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</si>
  <si>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</si>
  <si>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</si>
  <si>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</si>
  <si>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6-Sep-15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</si>
  <si>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</si>
  <si>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</si>
  <si>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</si>
  <si>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</si>
  <si>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</si>
  <si>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</si>
  <si>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</si>
  <si>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31-Jul-13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</si>
  <si>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</si>
  <si>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</si>
  <si>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</si>
  <si>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</si>
  <si>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</si>
  <si>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</si>
  <si>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</si>
  <si>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</si>
  <si>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</si>
  <si>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17-Aug-14</t>
  </si>
  <si>
    <t>Circle Colors Pack-FN Theme</t>
  </si>
  <si>
    <t>89k</t>
  </si>
  <si>
    <t>9-Aug-13</t>
  </si>
  <si>
    <t>Calculator Fn</t>
  </si>
  <si>
    <t>Pint - FN Theme</t>
  </si>
  <si>
    <t>234k</t>
  </si>
  <si>
    <t>10-Aug-13</t>
  </si>
  <si>
    <t>HAL-9000 - FN Theme</t>
  </si>
  <si>
    <t>257k</t>
  </si>
  <si>
    <t>16-Aug-13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</si>
  <si>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</si>
  <si>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</si>
  <si>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</si>
  <si>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</si>
  <si>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</si>
  <si>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</si>
  <si>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</si>
  <si>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</si>
  <si>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</si>
  <si>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</si>
  <si>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</si>
  <si>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</si>
  <si>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</si>
  <si>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</si>
  <si>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</si>
  <si>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</si>
  <si>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</si>
  <si>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</si>
  <si>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</si>
  <si>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</si>
  <si>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</si>
  <si>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</si>
  <si>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</si>
  <si>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</si>
  <si>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</si>
  <si>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</si>
  <si>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</si>
  <si>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</si>
  <si>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</si>
  <si>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</si>
  <si>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</si>
  <si>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</si>
  <si>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</si>
  <si>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</si>
  <si>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</si>
  <si>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</si>
  <si>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</si>
  <si>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</si>
  <si>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</si>
  <si>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</si>
  <si>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</si>
  <si>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</si>
  <si>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</si>
  <si>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</si>
  <si>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</si>
  <si>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</si>
  <si>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</si>
  <si>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</si>
  <si>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</si>
  <si>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</si>
  <si>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10-Jul-16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</si>
  <si>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</si>
  <si>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</si>
  <si>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</si>
  <si>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</si>
  <si>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</si>
  <si>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</si>
  <si>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</si>
  <si>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</si>
  <si>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</si>
  <si>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</si>
  <si>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</si>
  <si>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26-Dec-15</t>
  </si>
  <si>
    <t>FP Connect</t>
  </si>
  <si>
    <t>FP VoiceBot</t>
  </si>
  <si>
    <t>157k</t>
  </si>
  <si>
    <t>25-Nov-15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</si>
  <si>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</si>
  <si>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</si>
  <si>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</si>
  <si>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</si>
  <si>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</si>
  <si>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</si>
  <si>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</si>
  <si>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</si>
  <si>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</si>
  <si>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</si>
  <si>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</si>
  <si>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</si>
  <si>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</si>
  <si>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</si>
  <si>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</si>
  <si>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</si>
  <si>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23-Nov-15</t>
  </si>
  <si>
    <t>FP Live</t>
  </si>
  <si>
    <t>FP Runner</t>
  </si>
  <si>
    <t>Finger Scanner Gestures</t>
  </si>
  <si>
    <t>FP Market</t>
  </si>
  <si>
    <t>44k</t>
  </si>
  <si>
    <t>17-Jun-12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</si>
  <si>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</si>
  <si>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</si>
  <si>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</si>
  <si>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</si>
  <si>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</si>
  <si>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</si>
  <si>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</si>
  <si>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</si>
  <si>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</si>
  <si>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</si>
  <si>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</si>
  <si>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</si>
  <si>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</si>
  <si>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</si>
  <si>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</si>
  <si>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</si>
  <si>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</si>
  <si>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</si>
  <si>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</si>
  <si>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</si>
  <si>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</si>
  <si>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</si>
  <si>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</si>
  <si>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</si>
  <si>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</si>
  <si>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</si>
  <si>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</si>
  <si>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</si>
  <si>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</si>
  <si>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</si>
  <si>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</si>
  <si>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</si>
  <si>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</si>
  <si>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</si>
  <si>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</si>
  <si>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</si>
  <si>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Modern Strike Online</t>
  </si>
  <si>
    <t>1.25.4</t>
  </si>
  <si>
    <t>Trine 2: Complete Story</t>
  </si>
  <si>
    <t>27-Feb-15</t>
  </si>
  <si>
    <t>Modern Counter Terror Attack – Shooting Game</t>
  </si>
  <si>
    <t>Big Hunter</t>
  </si>
  <si>
    <t>2.8.6</t>
  </si>
  <si>
    <t>sugar, sugar</t>
  </si>
  <si>
    <t xml:space="preserve">$1.20 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</si>
  <si>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</si>
  <si>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</si>
  <si>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</si>
  <si>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</si>
  <si>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</si>
  <si>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</si>
  <si>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</si>
  <si>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18-Dec-13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</si>
  <si>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</si>
  <si>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</si>
  <si>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</si>
  <si>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</si>
  <si>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</si>
  <si>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</si>
  <si>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</si>
  <si>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</si>
  <si>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</si>
  <si>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</si>
  <si>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</si>
  <si>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 xml:space="preserve">$1.04 </t>
  </si>
  <si>
    <t>6-Feb-12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</si>
  <si>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</si>
  <si>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</si>
  <si>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</si>
  <si>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</si>
  <si>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</si>
  <si>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</si>
  <si>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</si>
  <si>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</si>
  <si>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</si>
  <si>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</si>
  <si>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</si>
  <si>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</si>
  <si>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</si>
  <si>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25-Nov-14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</si>
  <si>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</si>
  <si>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</si>
  <si>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</si>
  <si>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</si>
  <si>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</si>
  <si>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</si>
  <si>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</si>
  <si>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</si>
  <si>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</si>
  <si>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</si>
  <si>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</si>
  <si>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19-May-16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</si>
  <si>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</si>
  <si>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</si>
  <si>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</si>
  <si>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</si>
  <si>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</si>
  <si>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</si>
  <si>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</si>
  <si>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</si>
  <si>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</si>
  <si>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</si>
  <si>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</si>
  <si>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</si>
  <si>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</si>
  <si>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20-Jan-14</t>
  </si>
  <si>
    <t>payermonstationnement.fr</t>
  </si>
  <si>
    <t>2.0.148.0</t>
  </si>
  <si>
    <t>FR Tides</t>
  </si>
  <si>
    <t>582k</t>
  </si>
  <si>
    <t>16-Feb-14</t>
  </si>
  <si>
    <t>Chemin (fr)</t>
  </si>
  <si>
    <t>619k</t>
  </si>
  <si>
    <t>23-Mar-14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</si>
  <si>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</si>
  <si>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</si>
  <si>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</si>
  <si>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</si>
  <si>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</si>
  <si>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</si>
  <si>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</si>
  <si>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Round up Decimal</t>
  </si>
  <si>
    <t>Round down Decimal</t>
  </si>
  <si>
    <t>Year</t>
  </si>
  <si>
    <t>Month</t>
  </si>
  <si>
    <t>Day</t>
  </si>
  <si>
    <t>Date</t>
  </si>
  <si>
    <t>Month Number</t>
  </si>
  <si>
    <t>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</si>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</sst>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842"/>
  <sheetViews>
    <sheetView tabSelected="1" workbookViewId="0">
      <selection activeCell="T1" sqref="T1:T1048576"/>
    </sheetView>
  </sheetViews>
  <sheetFormatPr baseColWidth="10" defaultColWidth="8.83203125" defaultRowHeight="15" x14ac:dyDescent="0.2"/>
  <cols>
    <col min="17" max="17" width="10.83203125" bestFit="1" customWidth="1"/>
    <col min="26" max="26" width="10.5" bestFit="1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14598</v>
      </c>
      <c r="U1" t="s">
        <v>14599</v>
      </c>
      <c r="V1" t="s">
        <v>14600</v>
      </c>
      <c r="W1" t="s">
        <v>14601</v>
      </c>
      <c r="X1" t="s">
        <v>14602</v>
      </c>
      <c r="Y1" t="s">
        <v>14604</v>
      </c>
      <c r="Z1" t="s">
        <v>14603</v>
      </c>
    </row>
    <row r="2" spans="1:26" x14ac:dyDescent="0.2">
      <c r="A2" t="s">
        <v>19</v>
      </c>
      <c r="B2" t="s">
        <v>20</v>
      </c>
      <c r="C2">
        <v>4.0999999999999996</v>
      </c>
      <c r="D2">
        <v>159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f t="shared" ref="N2:N65" si="0">SUM(A2,B2)</f>
        <v>0</v>
      </c>
      <c r="O2" t="str">
        <f t="shared" ref="O2:O65" si="1">IF(E2="good","Yes","No")</f>
        <v>No</v>
      </c>
      <c r="P2">
        <f t="shared" ref="P2:P65" si="2">COUNTIF(B:B,"&lt;0")</f>
        <v>0</v>
      </c>
      <c r="Q2">
        <f t="shared" ref="Q2:Q65" si="3">SUMIF(D:D,"&gt;1000")</f>
        <v>4813937689</v>
      </c>
      <c r="R2">
        <f t="shared" ref="R2:R65" si="4">AVERAGEIF(C:C,"&gt;0")</f>
        <v>4.1933383153624479</v>
      </c>
      <c r="S2" t="str">
        <f t="shared" ref="S2:S65" si="5">IF(OR(A2&gt;0,B2&gt;0),"Acceptable","Check")</f>
        <v>Acceptable</v>
      </c>
      <c r="T2">
        <f>ROUNDUP(C2,0)</f>
        <v>5</v>
      </c>
      <c r="U2">
        <f>ROUNDDOWN(C2,0)</f>
        <v>4</v>
      </c>
      <c r="V2">
        <f>RIGHT(K2,2)+2000</f>
        <v>2018</v>
      </c>
      <c r="W2" t="str">
        <f>INDEX(_xlfn.TEXTSPLIT(K2,"-"),1,2)</f>
        <v>Jan</v>
      </c>
      <c r="X2" t="str">
        <f>INDEX(_xlfn.TEXTSPLIT(K2,"-"),1,1)</f>
        <v>7</v>
      </c>
      <c r="Y2">
        <f>INDEX(months!B:B,MATCH(Sheet1!W2,months!A:A,0))</f>
        <v>1</v>
      </c>
      <c r="Z2">
        <f>DATE(V2,Y2,X2)</f>
        <v>43107</v>
      </c>
    </row>
    <row r="3" spans="1:26" x14ac:dyDescent="0.2">
      <c r="A3" t="s">
        <v>30</v>
      </c>
      <c r="B3" t="s">
        <v>20</v>
      </c>
      <c r="C3">
        <v>3.9</v>
      </c>
      <c r="D3">
        <v>967</v>
      </c>
      <c r="E3" t="s">
        <v>31</v>
      </c>
      <c r="F3" t="s">
        <v>32</v>
      </c>
      <c r="G3" t="s">
        <v>23</v>
      </c>
      <c r="H3" t="s">
        <v>24</v>
      </c>
      <c r="I3" t="s">
        <v>25</v>
      </c>
      <c r="J3" t="s">
        <v>33</v>
      </c>
      <c r="K3" t="s">
        <v>34</v>
      </c>
      <c r="L3" t="s">
        <v>35</v>
      </c>
      <c r="M3" t="s">
        <v>29</v>
      </c>
      <c r="N3">
        <f t="shared" si="0"/>
        <v>0</v>
      </c>
      <c r="O3" t="str">
        <f t="shared" si="1"/>
        <v>No</v>
      </c>
      <c r="P3">
        <f t="shared" si="2"/>
        <v>0</v>
      </c>
      <c r="Q3">
        <f t="shared" si="3"/>
        <v>4813937689</v>
      </c>
      <c r="R3">
        <f t="shared" si="4"/>
        <v>4.1933383153624479</v>
      </c>
      <c r="S3" t="str">
        <f t="shared" si="5"/>
        <v>Acceptable</v>
      </c>
      <c r="T3">
        <f>ROUNDUP(C3,0)</f>
        <v>4</v>
      </c>
      <c r="U3">
        <f>ROUNDDOWN(C3,0)</f>
        <v>3</v>
      </c>
      <c r="V3">
        <f>RIGHT(K3,2)+2000</f>
        <v>2018</v>
      </c>
      <c r="W3" t="str">
        <f>INDEX(_xlfn.TEXTSPLIT(K3,"-"),1,2)</f>
        <v>Jan</v>
      </c>
      <c r="X3" t="str">
        <f>INDEX(_xlfn.TEXTSPLIT(K3,"-"),1,1)</f>
        <v>15</v>
      </c>
      <c r="Y3">
        <f>INDEX(months!B:B,MATCH(Sheet1!W3,months!A:A,0))</f>
        <v>1</v>
      </c>
      <c r="Z3">
        <f t="shared" ref="Z3:Z66" si="6">DATE(V3,Y3,X3)</f>
        <v>43115</v>
      </c>
    </row>
    <row r="4" spans="1:26" x14ac:dyDescent="0.2">
      <c r="A4" t="s">
        <v>36</v>
      </c>
      <c r="B4" t="s">
        <v>20</v>
      </c>
      <c r="C4">
        <v>4.7</v>
      </c>
      <c r="D4">
        <v>87510</v>
      </c>
      <c r="E4" t="s">
        <v>37</v>
      </c>
      <c r="F4" t="s">
        <v>38</v>
      </c>
      <c r="G4" t="s">
        <v>23</v>
      </c>
      <c r="H4" t="s">
        <v>24</v>
      </c>
      <c r="I4" t="s">
        <v>25</v>
      </c>
      <c r="J4" t="s">
        <v>26</v>
      </c>
      <c r="K4" t="s">
        <v>39</v>
      </c>
      <c r="L4" t="s">
        <v>40</v>
      </c>
      <c r="M4" t="s">
        <v>29</v>
      </c>
      <c r="N4">
        <f t="shared" si="0"/>
        <v>0</v>
      </c>
      <c r="O4" t="str">
        <f t="shared" si="1"/>
        <v>No</v>
      </c>
      <c r="P4">
        <f t="shared" si="2"/>
        <v>0</v>
      </c>
      <c r="Q4">
        <f t="shared" si="3"/>
        <v>4813937689</v>
      </c>
      <c r="R4">
        <f t="shared" si="4"/>
        <v>4.1933383153624479</v>
      </c>
      <c r="S4" t="str">
        <f t="shared" si="5"/>
        <v>Acceptable</v>
      </c>
      <c r="T4">
        <f>ROUNDUP(C4,0)</f>
        <v>5</v>
      </c>
      <c r="U4">
        <f>ROUNDDOWN(C4,0)</f>
        <v>4</v>
      </c>
      <c r="V4">
        <f>RIGHT(K4,2)+2000</f>
        <v>2018</v>
      </c>
      <c r="W4" t="str">
        <f>INDEX(_xlfn.TEXTSPLIT(K4,"-"),1,2)</f>
        <v>Aug</v>
      </c>
      <c r="X4" t="str">
        <f>INDEX(_xlfn.TEXTSPLIT(K4,"-"),1,1)</f>
        <v>1</v>
      </c>
      <c r="Y4">
        <f>INDEX(months!B:B,MATCH(Sheet1!W4,months!A:A,0))</f>
        <v>8</v>
      </c>
      <c r="Z4">
        <f t="shared" si="6"/>
        <v>43313</v>
      </c>
    </row>
    <row r="5" spans="1:26" x14ac:dyDescent="0.2">
      <c r="A5" t="s">
        <v>41</v>
      </c>
      <c r="B5" t="s">
        <v>20</v>
      </c>
      <c r="C5">
        <v>4.5</v>
      </c>
      <c r="D5">
        <v>215644</v>
      </c>
      <c r="E5" t="s">
        <v>42</v>
      </c>
      <c r="F5" t="s">
        <v>43</v>
      </c>
      <c r="G5" t="s">
        <v>23</v>
      </c>
      <c r="H5" t="s">
        <v>24</v>
      </c>
      <c r="I5" t="s">
        <v>44</v>
      </c>
      <c r="J5" t="s">
        <v>26</v>
      </c>
      <c r="K5" t="s">
        <v>45</v>
      </c>
      <c r="L5" t="s">
        <v>46</v>
      </c>
      <c r="M5" t="s">
        <v>47</v>
      </c>
      <c r="N5">
        <f t="shared" si="0"/>
        <v>0</v>
      </c>
      <c r="O5" t="str">
        <f t="shared" si="1"/>
        <v>No</v>
      </c>
      <c r="P5">
        <f t="shared" si="2"/>
        <v>0</v>
      </c>
      <c r="Q5">
        <f t="shared" si="3"/>
        <v>4813937689</v>
      </c>
      <c r="R5">
        <f t="shared" si="4"/>
        <v>4.1933383153624479</v>
      </c>
      <c r="S5" t="str">
        <f t="shared" si="5"/>
        <v>Acceptable</v>
      </c>
      <c r="T5">
        <f>ROUNDUP(C5,0)</f>
        <v>5</v>
      </c>
      <c r="U5">
        <f>ROUNDDOWN(C5,0)</f>
        <v>4</v>
      </c>
      <c r="V5">
        <f>RIGHT(K5,2)+2000</f>
        <v>2018</v>
      </c>
      <c r="W5" t="str">
        <f>INDEX(_xlfn.TEXTSPLIT(K5,"-"),1,2)</f>
        <v>Jun</v>
      </c>
      <c r="X5" t="str">
        <f>INDEX(_xlfn.TEXTSPLIT(K5,"-"),1,1)</f>
        <v>8</v>
      </c>
      <c r="Y5">
        <f>INDEX(months!B:B,MATCH(Sheet1!W5,months!A:A,0))</f>
        <v>6</v>
      </c>
      <c r="Z5">
        <f t="shared" si="6"/>
        <v>43259</v>
      </c>
    </row>
    <row r="6" spans="1:26" x14ac:dyDescent="0.2">
      <c r="A6" t="s">
        <v>48</v>
      </c>
      <c r="B6" t="s">
        <v>20</v>
      </c>
      <c r="C6">
        <v>4.3</v>
      </c>
      <c r="D6">
        <v>967</v>
      </c>
      <c r="E6" t="s">
        <v>49</v>
      </c>
      <c r="F6" t="s">
        <v>50</v>
      </c>
      <c r="G6" t="s">
        <v>23</v>
      </c>
      <c r="H6" t="s">
        <v>24</v>
      </c>
      <c r="I6" t="s">
        <v>25</v>
      </c>
      <c r="J6" t="s">
        <v>51</v>
      </c>
      <c r="K6" t="s">
        <v>52</v>
      </c>
      <c r="L6" t="s">
        <v>53</v>
      </c>
      <c r="M6" t="s">
        <v>54</v>
      </c>
      <c r="N6">
        <f t="shared" si="0"/>
        <v>0</v>
      </c>
      <c r="O6" t="str">
        <f t="shared" si="1"/>
        <v>No</v>
      </c>
      <c r="P6">
        <f t="shared" si="2"/>
        <v>0</v>
      </c>
      <c r="Q6">
        <f t="shared" si="3"/>
        <v>4813937689</v>
      </c>
      <c r="R6">
        <f t="shared" si="4"/>
        <v>4.1933383153624479</v>
      </c>
      <c r="S6" t="str">
        <f t="shared" si="5"/>
        <v>Acceptable</v>
      </c>
      <c r="T6">
        <f>ROUNDUP(C6,0)</f>
        <v>5</v>
      </c>
      <c r="U6">
        <f>ROUNDDOWN(C6,0)</f>
        <v>4</v>
      </c>
      <c r="V6">
        <f>RIGHT(K6,2)+2000</f>
        <v>2018</v>
      </c>
      <c r="W6" t="str">
        <f>INDEX(_xlfn.TEXTSPLIT(K6,"-"),1,2)</f>
        <v>Jun</v>
      </c>
      <c r="X6" t="str">
        <f>INDEX(_xlfn.TEXTSPLIT(K6,"-"),1,1)</f>
        <v>20</v>
      </c>
      <c r="Y6">
        <f>INDEX(months!B:B,MATCH(Sheet1!W6,months!A:A,0))</f>
        <v>6</v>
      </c>
      <c r="Z6">
        <f t="shared" si="6"/>
        <v>43271</v>
      </c>
    </row>
    <row r="7" spans="1:26" x14ac:dyDescent="0.2">
      <c r="A7" t="s">
        <v>55</v>
      </c>
      <c r="B7" t="s">
        <v>20</v>
      </c>
      <c r="C7">
        <v>4.4000000000000004</v>
      </c>
      <c r="D7">
        <v>167</v>
      </c>
      <c r="E7" t="s">
        <v>56</v>
      </c>
      <c r="F7" t="s">
        <v>57</v>
      </c>
      <c r="G7" t="s">
        <v>23</v>
      </c>
      <c r="H7" t="s">
        <v>24</v>
      </c>
      <c r="I7" t="s">
        <v>25</v>
      </c>
      <c r="J7" t="s">
        <v>26</v>
      </c>
      <c r="K7" t="s">
        <v>58</v>
      </c>
      <c r="L7" t="s">
        <v>59</v>
      </c>
      <c r="M7" t="s">
        <v>60</v>
      </c>
      <c r="N7">
        <f t="shared" si="0"/>
        <v>0</v>
      </c>
      <c r="O7" t="str">
        <f t="shared" si="1"/>
        <v>No</v>
      </c>
      <c r="P7">
        <f t="shared" si="2"/>
        <v>0</v>
      </c>
      <c r="Q7">
        <f t="shared" si="3"/>
        <v>4813937689</v>
      </c>
      <c r="R7">
        <f t="shared" si="4"/>
        <v>4.1933383153624479</v>
      </c>
      <c r="S7" t="str">
        <f t="shared" si="5"/>
        <v>Acceptable</v>
      </c>
      <c r="T7">
        <f>ROUNDUP(C7,0)</f>
        <v>5</v>
      </c>
      <c r="U7">
        <f>ROUNDDOWN(C7,0)</f>
        <v>4</v>
      </c>
      <c r="V7">
        <f>RIGHT(K7,2)+2000</f>
        <v>2017</v>
      </c>
      <c r="W7" t="str">
        <f>INDEX(_xlfn.TEXTSPLIT(K7,"-"),1,2)</f>
        <v>Mar</v>
      </c>
      <c r="X7" t="str">
        <f>INDEX(_xlfn.TEXTSPLIT(K7,"-"),1,1)</f>
        <v>26</v>
      </c>
      <c r="Y7">
        <f>INDEX(months!B:B,MATCH(Sheet1!W7,months!A:A,0))</f>
        <v>3</v>
      </c>
      <c r="Z7">
        <f t="shared" si="6"/>
        <v>42820</v>
      </c>
    </row>
    <row r="8" spans="1:26" x14ac:dyDescent="0.2">
      <c r="A8" t="s">
        <v>61</v>
      </c>
      <c r="B8" t="s">
        <v>20</v>
      </c>
      <c r="C8">
        <v>3.8</v>
      </c>
      <c r="D8">
        <v>178</v>
      </c>
      <c r="E8" t="s">
        <v>21</v>
      </c>
      <c r="F8" t="s">
        <v>57</v>
      </c>
      <c r="G8" t="s">
        <v>23</v>
      </c>
      <c r="H8" t="s">
        <v>24</v>
      </c>
      <c r="I8" t="s">
        <v>25</v>
      </c>
      <c r="J8" t="s">
        <v>26</v>
      </c>
      <c r="K8" t="s">
        <v>62</v>
      </c>
      <c r="L8" t="s">
        <v>53</v>
      </c>
      <c r="M8" t="s">
        <v>29</v>
      </c>
      <c r="N8">
        <f t="shared" si="0"/>
        <v>0</v>
      </c>
      <c r="O8" t="str">
        <f t="shared" si="1"/>
        <v>No</v>
      </c>
      <c r="P8">
        <f t="shared" si="2"/>
        <v>0</v>
      </c>
      <c r="Q8">
        <f t="shared" si="3"/>
        <v>4813937689</v>
      </c>
      <c r="R8">
        <f t="shared" si="4"/>
        <v>4.1933383153624479</v>
      </c>
      <c r="S8" t="str">
        <f t="shared" si="5"/>
        <v>Acceptable</v>
      </c>
      <c r="T8">
        <f>ROUNDUP(C8,0)</f>
        <v>4</v>
      </c>
      <c r="U8">
        <f>ROUNDDOWN(C8,0)</f>
        <v>3</v>
      </c>
      <c r="V8">
        <f>RIGHT(K8,2)+2000</f>
        <v>2018</v>
      </c>
      <c r="W8" t="str">
        <f>INDEX(_xlfn.TEXTSPLIT(K8,"-"),1,2)</f>
        <v>Apr</v>
      </c>
      <c r="X8" t="str">
        <f>INDEX(_xlfn.TEXTSPLIT(K8,"-"),1,1)</f>
        <v>26</v>
      </c>
      <c r="Y8">
        <f>INDEX(months!B:B,MATCH(Sheet1!W8,months!A:A,0))</f>
        <v>4</v>
      </c>
      <c r="Z8">
        <f t="shared" si="6"/>
        <v>43216</v>
      </c>
    </row>
    <row r="9" spans="1:26" x14ac:dyDescent="0.2">
      <c r="A9" t="s">
        <v>63</v>
      </c>
      <c r="B9" t="s">
        <v>20</v>
      </c>
      <c r="C9">
        <v>4.0999999999999996</v>
      </c>
      <c r="D9">
        <v>36815</v>
      </c>
      <c r="E9" t="s">
        <v>64</v>
      </c>
      <c r="F9" t="s">
        <v>65</v>
      </c>
      <c r="G9" t="s">
        <v>23</v>
      </c>
      <c r="H9" t="s">
        <v>24</v>
      </c>
      <c r="I9" t="s">
        <v>25</v>
      </c>
      <c r="J9" t="s">
        <v>26</v>
      </c>
      <c r="K9" t="s">
        <v>66</v>
      </c>
      <c r="L9" t="s">
        <v>67</v>
      </c>
      <c r="M9" t="s">
        <v>47</v>
      </c>
      <c r="N9">
        <f t="shared" si="0"/>
        <v>0</v>
      </c>
      <c r="O9" t="str">
        <f t="shared" si="1"/>
        <v>No</v>
      </c>
      <c r="P9">
        <f t="shared" si="2"/>
        <v>0</v>
      </c>
      <c r="Q9">
        <f t="shared" si="3"/>
        <v>4813937689</v>
      </c>
      <c r="R9">
        <f t="shared" si="4"/>
        <v>4.1933383153624479</v>
      </c>
      <c r="S9" t="str">
        <f t="shared" si="5"/>
        <v>Acceptable</v>
      </c>
      <c r="T9">
        <f>ROUNDUP(C9,0)</f>
        <v>5</v>
      </c>
      <c r="U9">
        <f>ROUNDDOWN(C9,0)</f>
        <v>4</v>
      </c>
      <c r="V9">
        <f>RIGHT(K9,2)+2000</f>
        <v>2018</v>
      </c>
      <c r="W9" t="str">
        <f>INDEX(_xlfn.TEXTSPLIT(K9,"-"),1,2)</f>
        <v>Jun</v>
      </c>
      <c r="X9" t="str">
        <f>INDEX(_xlfn.TEXTSPLIT(K9,"-"),1,1)</f>
        <v>14</v>
      </c>
      <c r="Y9">
        <f>INDEX(months!B:B,MATCH(Sheet1!W9,months!A:A,0))</f>
        <v>6</v>
      </c>
      <c r="Z9">
        <f t="shared" si="6"/>
        <v>43265</v>
      </c>
    </row>
    <row r="10" spans="1:26" x14ac:dyDescent="0.2">
      <c r="A10" t="s">
        <v>68</v>
      </c>
      <c r="B10" t="s">
        <v>20</v>
      </c>
      <c r="C10">
        <v>4.4000000000000004</v>
      </c>
      <c r="D10">
        <v>13791</v>
      </c>
      <c r="E10" t="s">
        <v>69</v>
      </c>
      <c r="F10" t="s">
        <v>65</v>
      </c>
      <c r="G10" t="s">
        <v>23</v>
      </c>
      <c r="H10" t="s">
        <v>24</v>
      </c>
      <c r="I10" t="s">
        <v>25</v>
      </c>
      <c r="J10" t="s">
        <v>26</v>
      </c>
      <c r="K10" t="s">
        <v>70</v>
      </c>
      <c r="L10" t="s">
        <v>71</v>
      </c>
      <c r="M10" t="s">
        <v>72</v>
      </c>
      <c r="N10">
        <f t="shared" si="0"/>
        <v>0</v>
      </c>
      <c r="O10" t="str">
        <f t="shared" si="1"/>
        <v>No</v>
      </c>
      <c r="P10">
        <f t="shared" si="2"/>
        <v>0</v>
      </c>
      <c r="Q10">
        <f t="shared" si="3"/>
        <v>4813937689</v>
      </c>
      <c r="R10">
        <f t="shared" si="4"/>
        <v>4.1933383153624479</v>
      </c>
      <c r="S10" t="str">
        <f t="shared" si="5"/>
        <v>Acceptable</v>
      </c>
      <c r="T10">
        <f>ROUNDUP(C10,0)</f>
        <v>5</v>
      </c>
      <c r="U10">
        <f>ROUNDDOWN(C10,0)</f>
        <v>4</v>
      </c>
      <c r="V10">
        <f>RIGHT(K10,2)+2000</f>
        <v>2017</v>
      </c>
      <c r="W10" t="str">
        <f>INDEX(_xlfn.TEXTSPLIT(K10,"-"),1,2)</f>
        <v>Sep</v>
      </c>
      <c r="X10" t="str">
        <f>INDEX(_xlfn.TEXTSPLIT(K10,"-"),1,1)</f>
        <v>20</v>
      </c>
      <c r="Y10">
        <f>INDEX(months!B:B,MATCH(Sheet1!W10,months!A:A,0))</f>
        <v>9</v>
      </c>
      <c r="Z10">
        <f t="shared" si="6"/>
        <v>42998</v>
      </c>
    </row>
    <row r="11" spans="1:26" x14ac:dyDescent="0.2">
      <c r="A11" t="s">
        <v>73</v>
      </c>
      <c r="B11" t="s">
        <v>20</v>
      </c>
      <c r="C11">
        <v>4.7</v>
      </c>
      <c r="D11">
        <v>121</v>
      </c>
      <c r="E11" t="s">
        <v>74</v>
      </c>
      <c r="F11" t="s">
        <v>22</v>
      </c>
      <c r="G11" t="s">
        <v>23</v>
      </c>
      <c r="H11" t="s">
        <v>24</v>
      </c>
      <c r="I11" t="s">
        <v>25</v>
      </c>
      <c r="J11" t="s">
        <v>51</v>
      </c>
      <c r="K11" t="s">
        <v>75</v>
      </c>
      <c r="L11" t="s">
        <v>76</v>
      </c>
      <c r="M11" t="s">
        <v>29</v>
      </c>
      <c r="N11">
        <f t="shared" si="0"/>
        <v>0</v>
      </c>
      <c r="O11" t="str">
        <f t="shared" si="1"/>
        <v>No</v>
      </c>
      <c r="P11">
        <f t="shared" si="2"/>
        <v>0</v>
      </c>
      <c r="Q11">
        <f t="shared" si="3"/>
        <v>4813937689</v>
      </c>
      <c r="R11">
        <f t="shared" si="4"/>
        <v>4.1933383153624479</v>
      </c>
      <c r="S11" t="str">
        <f t="shared" si="5"/>
        <v>Acceptable</v>
      </c>
      <c r="T11">
        <f>ROUNDUP(C11,0)</f>
        <v>5</v>
      </c>
      <c r="U11">
        <f>ROUNDDOWN(C11,0)</f>
        <v>4</v>
      </c>
      <c r="V11">
        <f>RIGHT(K11,2)+2000</f>
        <v>2018</v>
      </c>
      <c r="W11" t="str">
        <f>INDEX(_xlfn.TEXTSPLIT(K11,"-"),1,2)</f>
        <v>Jul</v>
      </c>
      <c r="X11" t="str">
        <f>INDEX(_xlfn.TEXTSPLIT(K11,"-"),1,1)</f>
        <v>3</v>
      </c>
      <c r="Y11">
        <f>INDEX(months!B:B,MATCH(Sheet1!W11,months!A:A,0))</f>
        <v>7</v>
      </c>
      <c r="Z11">
        <f t="shared" si="6"/>
        <v>43284</v>
      </c>
    </row>
    <row r="12" spans="1:26" x14ac:dyDescent="0.2">
      <c r="A12" t="s">
        <v>77</v>
      </c>
      <c r="B12" t="s">
        <v>20</v>
      </c>
      <c r="C12">
        <v>4.4000000000000004</v>
      </c>
      <c r="D12">
        <v>13880</v>
      </c>
      <c r="E12" t="s">
        <v>78</v>
      </c>
      <c r="F12" t="s">
        <v>65</v>
      </c>
      <c r="G12" t="s">
        <v>23</v>
      </c>
      <c r="H12" t="s">
        <v>24</v>
      </c>
      <c r="I12" t="s">
        <v>25</v>
      </c>
      <c r="J12" t="s">
        <v>26</v>
      </c>
      <c r="K12" t="s">
        <v>79</v>
      </c>
      <c r="L12" t="s">
        <v>80</v>
      </c>
      <c r="M12" t="s">
        <v>81</v>
      </c>
      <c r="N12">
        <f t="shared" si="0"/>
        <v>0</v>
      </c>
      <c r="O12" t="str">
        <f t="shared" si="1"/>
        <v>No</v>
      </c>
      <c r="P12">
        <f t="shared" si="2"/>
        <v>0</v>
      </c>
      <c r="Q12">
        <f t="shared" si="3"/>
        <v>4813937689</v>
      </c>
      <c r="R12">
        <f t="shared" si="4"/>
        <v>4.1933383153624479</v>
      </c>
      <c r="S12" t="str">
        <f t="shared" si="5"/>
        <v>Acceptable</v>
      </c>
      <c r="T12">
        <f>ROUNDUP(C12,0)</f>
        <v>5</v>
      </c>
      <c r="U12">
        <f>ROUNDDOWN(C12,0)</f>
        <v>4</v>
      </c>
      <c r="V12">
        <f>RIGHT(K12,2)+2000</f>
        <v>2017</v>
      </c>
      <c r="W12" t="str">
        <f>INDEX(_xlfn.TEXTSPLIT(K12,"-"),1,2)</f>
        <v>Oct</v>
      </c>
      <c r="X12" t="str">
        <f>INDEX(_xlfn.TEXTSPLIT(K12,"-"),1,1)</f>
        <v>27</v>
      </c>
      <c r="Y12">
        <f>INDEX(months!B:B,MATCH(Sheet1!W12,months!A:A,0))</f>
        <v>10</v>
      </c>
      <c r="Z12">
        <f t="shared" si="6"/>
        <v>43035</v>
      </c>
    </row>
    <row r="13" spans="1:26" x14ac:dyDescent="0.2">
      <c r="A13" t="s">
        <v>82</v>
      </c>
      <c r="B13" t="s">
        <v>20</v>
      </c>
      <c r="C13">
        <v>4.4000000000000004</v>
      </c>
      <c r="D13">
        <v>8788</v>
      </c>
      <c r="E13" t="s">
        <v>83</v>
      </c>
      <c r="F13" t="s">
        <v>65</v>
      </c>
      <c r="G13" t="s">
        <v>23</v>
      </c>
      <c r="H13" t="s">
        <v>24</v>
      </c>
      <c r="I13" t="s">
        <v>25</v>
      </c>
      <c r="J13" t="s">
        <v>26</v>
      </c>
      <c r="K13" t="s">
        <v>84</v>
      </c>
      <c r="L13" t="s">
        <v>85</v>
      </c>
      <c r="M13" t="s">
        <v>86</v>
      </c>
      <c r="N13">
        <f t="shared" si="0"/>
        <v>0</v>
      </c>
      <c r="O13" t="str">
        <f t="shared" si="1"/>
        <v>No</v>
      </c>
      <c r="P13">
        <f t="shared" si="2"/>
        <v>0</v>
      </c>
      <c r="Q13">
        <f t="shared" si="3"/>
        <v>4813937689</v>
      </c>
      <c r="R13">
        <f t="shared" si="4"/>
        <v>4.1933383153624479</v>
      </c>
      <c r="S13" t="str">
        <f t="shared" si="5"/>
        <v>Acceptable</v>
      </c>
      <c r="T13">
        <f>ROUNDUP(C13,0)</f>
        <v>5</v>
      </c>
      <c r="U13">
        <f>ROUNDDOWN(C13,0)</f>
        <v>4</v>
      </c>
      <c r="V13">
        <f>RIGHT(K13,2)+2000</f>
        <v>2018</v>
      </c>
      <c r="W13" t="str">
        <f>INDEX(_xlfn.TEXTSPLIT(K13,"-"),1,2)</f>
        <v>Jul</v>
      </c>
      <c r="X13" t="str">
        <f>INDEX(_xlfn.TEXTSPLIT(K13,"-"),1,1)</f>
        <v>31</v>
      </c>
      <c r="Y13">
        <f>INDEX(months!B:B,MATCH(Sheet1!W13,months!A:A,0))</f>
        <v>7</v>
      </c>
      <c r="Z13">
        <f t="shared" si="6"/>
        <v>43312</v>
      </c>
    </row>
    <row r="14" spans="1:26" x14ac:dyDescent="0.2">
      <c r="A14" t="s">
        <v>87</v>
      </c>
      <c r="B14" t="s">
        <v>20</v>
      </c>
      <c r="C14">
        <v>4.2</v>
      </c>
      <c r="D14">
        <v>44829</v>
      </c>
      <c r="E14" t="s">
        <v>88</v>
      </c>
      <c r="F14" t="s">
        <v>89</v>
      </c>
      <c r="G14" t="s">
        <v>23</v>
      </c>
      <c r="H14" t="s">
        <v>24</v>
      </c>
      <c r="I14" t="s">
        <v>44</v>
      </c>
      <c r="J14" t="s">
        <v>26</v>
      </c>
      <c r="K14" t="s">
        <v>90</v>
      </c>
      <c r="L14" t="s">
        <v>91</v>
      </c>
      <c r="M14" t="s">
        <v>81</v>
      </c>
      <c r="N14">
        <f t="shared" si="0"/>
        <v>0</v>
      </c>
      <c r="O14" t="str">
        <f t="shared" si="1"/>
        <v>No</v>
      </c>
      <c r="P14">
        <f t="shared" si="2"/>
        <v>0</v>
      </c>
      <c r="Q14">
        <f t="shared" si="3"/>
        <v>4813937689</v>
      </c>
      <c r="R14">
        <f t="shared" si="4"/>
        <v>4.1933383153624479</v>
      </c>
      <c r="S14" t="str">
        <f t="shared" si="5"/>
        <v>Acceptable</v>
      </c>
      <c r="T14">
        <f>ROUNDUP(C14,0)</f>
        <v>5</v>
      </c>
      <c r="U14">
        <f>ROUNDDOWN(C14,0)</f>
        <v>4</v>
      </c>
      <c r="V14">
        <f>RIGHT(K14,2)+2000</f>
        <v>2018</v>
      </c>
      <c r="W14" t="str">
        <f>INDEX(_xlfn.TEXTSPLIT(K14,"-"),1,2)</f>
        <v>Apr</v>
      </c>
      <c r="X14" t="str">
        <f>INDEX(_xlfn.TEXTSPLIT(K14,"-"),1,1)</f>
        <v>2</v>
      </c>
      <c r="Y14">
        <f>INDEX(months!B:B,MATCH(Sheet1!W14,months!A:A,0))</f>
        <v>4</v>
      </c>
      <c r="Z14">
        <f t="shared" si="6"/>
        <v>43192</v>
      </c>
    </row>
    <row r="15" spans="1:26" x14ac:dyDescent="0.2">
      <c r="A15" t="s">
        <v>92</v>
      </c>
      <c r="B15" t="s">
        <v>20</v>
      </c>
      <c r="C15">
        <v>4.5999999999999996</v>
      </c>
      <c r="D15">
        <v>4326</v>
      </c>
      <c r="E15" t="s">
        <v>93</v>
      </c>
      <c r="F15" t="s">
        <v>50</v>
      </c>
      <c r="G15" t="s">
        <v>23</v>
      </c>
      <c r="H15" t="s">
        <v>24</v>
      </c>
      <c r="I15" t="s">
        <v>25</v>
      </c>
      <c r="J15" t="s">
        <v>26</v>
      </c>
      <c r="K15" t="s">
        <v>94</v>
      </c>
      <c r="L15" t="s">
        <v>80</v>
      </c>
      <c r="M15" t="s">
        <v>54</v>
      </c>
      <c r="N15">
        <f t="shared" si="0"/>
        <v>0</v>
      </c>
      <c r="O15" t="str">
        <f t="shared" si="1"/>
        <v>No</v>
      </c>
      <c r="P15">
        <f t="shared" si="2"/>
        <v>0</v>
      </c>
      <c r="Q15">
        <f t="shared" si="3"/>
        <v>4813937689</v>
      </c>
      <c r="R15">
        <f t="shared" si="4"/>
        <v>4.1933383153624479</v>
      </c>
      <c r="S15" t="str">
        <f t="shared" si="5"/>
        <v>Acceptable</v>
      </c>
      <c r="T15">
        <f>ROUNDUP(C15,0)</f>
        <v>5</v>
      </c>
      <c r="U15">
        <f>ROUNDDOWN(C15,0)</f>
        <v>4</v>
      </c>
      <c r="V15">
        <f>RIGHT(K15,2)+2000</f>
        <v>2018</v>
      </c>
      <c r="W15" t="str">
        <f>INDEX(_xlfn.TEXTSPLIT(K15,"-"),1,2)</f>
        <v>Jun</v>
      </c>
      <c r="X15" t="str">
        <f>INDEX(_xlfn.TEXTSPLIT(K15,"-"),1,1)</f>
        <v>26</v>
      </c>
      <c r="Y15">
        <f>INDEX(months!B:B,MATCH(Sheet1!W15,months!A:A,0))</f>
        <v>6</v>
      </c>
      <c r="Z15">
        <f t="shared" si="6"/>
        <v>43277</v>
      </c>
    </row>
    <row r="16" spans="1:26" x14ac:dyDescent="0.2">
      <c r="A16" t="s">
        <v>95</v>
      </c>
      <c r="B16" t="s">
        <v>20</v>
      </c>
      <c r="C16">
        <v>4.4000000000000004</v>
      </c>
      <c r="D16">
        <v>1518</v>
      </c>
      <c r="E16" t="s">
        <v>96</v>
      </c>
      <c r="F16" t="s">
        <v>50</v>
      </c>
      <c r="G16" t="s">
        <v>23</v>
      </c>
      <c r="H16" t="s">
        <v>24</v>
      </c>
      <c r="I16" t="s">
        <v>25</v>
      </c>
      <c r="J16" t="s">
        <v>26</v>
      </c>
      <c r="K16" t="s">
        <v>97</v>
      </c>
      <c r="L16" t="s">
        <v>98</v>
      </c>
      <c r="M16" t="s">
        <v>60</v>
      </c>
      <c r="N16">
        <f t="shared" si="0"/>
        <v>0</v>
      </c>
      <c r="O16" t="str">
        <f t="shared" si="1"/>
        <v>No</v>
      </c>
      <c r="P16">
        <f t="shared" si="2"/>
        <v>0</v>
      </c>
      <c r="Q16">
        <f t="shared" si="3"/>
        <v>4813937689</v>
      </c>
      <c r="R16">
        <f t="shared" si="4"/>
        <v>4.1933383153624479</v>
      </c>
      <c r="S16" t="str">
        <f t="shared" si="5"/>
        <v>Acceptable</v>
      </c>
      <c r="T16">
        <f>ROUNDUP(C16,0)</f>
        <v>5</v>
      </c>
      <c r="U16">
        <f>ROUNDDOWN(C16,0)</f>
        <v>4</v>
      </c>
      <c r="V16">
        <f>RIGHT(K16,2)+2000</f>
        <v>2018</v>
      </c>
      <c r="W16" t="str">
        <f>INDEX(_xlfn.TEXTSPLIT(K16,"-"),1,2)</f>
        <v>Aug</v>
      </c>
      <c r="X16" t="str">
        <f>INDEX(_xlfn.TEXTSPLIT(K16,"-"),1,1)</f>
        <v>3</v>
      </c>
      <c r="Y16">
        <f>INDEX(months!B:B,MATCH(Sheet1!W16,months!A:A,0))</f>
        <v>8</v>
      </c>
      <c r="Z16">
        <f t="shared" si="6"/>
        <v>43315</v>
      </c>
    </row>
    <row r="17" spans="1:26" x14ac:dyDescent="0.2">
      <c r="A17" t="s">
        <v>99</v>
      </c>
      <c r="B17" t="s">
        <v>20</v>
      </c>
      <c r="C17">
        <v>3.2</v>
      </c>
      <c r="D17">
        <v>55</v>
      </c>
      <c r="E17" t="s">
        <v>100</v>
      </c>
      <c r="F17" t="s">
        <v>101</v>
      </c>
      <c r="G17" t="s">
        <v>23</v>
      </c>
      <c r="H17" t="s">
        <v>24</v>
      </c>
      <c r="I17" t="s">
        <v>25</v>
      </c>
      <c r="J17" t="s">
        <v>26</v>
      </c>
      <c r="K17" t="s">
        <v>102</v>
      </c>
      <c r="M17" t="s">
        <v>47</v>
      </c>
      <c r="N17">
        <f t="shared" si="0"/>
        <v>0</v>
      </c>
      <c r="O17" t="str">
        <f t="shared" si="1"/>
        <v>No</v>
      </c>
      <c r="P17">
        <f t="shared" si="2"/>
        <v>0</v>
      </c>
      <c r="Q17">
        <f t="shared" si="3"/>
        <v>4813937689</v>
      </c>
      <c r="R17">
        <f t="shared" si="4"/>
        <v>4.1933383153624479</v>
      </c>
      <c r="S17" t="str">
        <f t="shared" si="5"/>
        <v>Acceptable</v>
      </c>
      <c r="T17">
        <f>ROUNDUP(C17,0)</f>
        <v>4</v>
      </c>
      <c r="U17">
        <f>ROUNDDOWN(C17,0)</f>
        <v>3</v>
      </c>
      <c r="V17">
        <f>RIGHT(K17,2)+2000</f>
        <v>2018</v>
      </c>
      <c r="W17" t="str">
        <f>INDEX(_xlfn.TEXTSPLIT(K17,"-"),1,2)</f>
        <v>Jun</v>
      </c>
      <c r="X17" t="str">
        <f>INDEX(_xlfn.TEXTSPLIT(K17,"-"),1,1)</f>
        <v>6</v>
      </c>
      <c r="Y17">
        <f>INDEX(months!B:B,MATCH(Sheet1!W17,months!A:A,0))</f>
        <v>6</v>
      </c>
      <c r="Z17">
        <f t="shared" si="6"/>
        <v>43257</v>
      </c>
    </row>
    <row r="18" spans="1:26" x14ac:dyDescent="0.2">
      <c r="A18" t="s">
        <v>103</v>
      </c>
      <c r="B18" t="s">
        <v>20</v>
      </c>
      <c r="C18">
        <v>4.7</v>
      </c>
      <c r="D18">
        <v>3632</v>
      </c>
      <c r="E18" t="s">
        <v>104</v>
      </c>
      <c r="F18" t="s">
        <v>32</v>
      </c>
      <c r="G18" t="s">
        <v>23</v>
      </c>
      <c r="H18" t="s">
        <v>24</v>
      </c>
      <c r="I18" t="s">
        <v>25</v>
      </c>
      <c r="J18" t="s">
        <v>26</v>
      </c>
      <c r="K18" t="s">
        <v>84</v>
      </c>
      <c r="L18" t="s">
        <v>105</v>
      </c>
      <c r="M18" t="s">
        <v>81</v>
      </c>
      <c r="N18">
        <f t="shared" si="0"/>
        <v>0</v>
      </c>
      <c r="O18" t="str">
        <f t="shared" si="1"/>
        <v>No</v>
      </c>
      <c r="P18">
        <f t="shared" si="2"/>
        <v>0</v>
      </c>
      <c r="Q18">
        <f t="shared" si="3"/>
        <v>4813937689</v>
      </c>
      <c r="R18">
        <f t="shared" si="4"/>
        <v>4.1933383153624479</v>
      </c>
      <c r="S18" t="str">
        <f t="shared" si="5"/>
        <v>Acceptable</v>
      </c>
      <c r="T18">
        <f>ROUNDUP(C18,0)</f>
        <v>5</v>
      </c>
      <c r="U18">
        <f>ROUNDDOWN(C18,0)</f>
        <v>4</v>
      </c>
      <c r="V18">
        <f>RIGHT(K18,2)+2000</f>
        <v>2018</v>
      </c>
      <c r="W18" t="str">
        <f>INDEX(_xlfn.TEXTSPLIT(K18,"-"),1,2)</f>
        <v>Jul</v>
      </c>
      <c r="X18" t="str">
        <f>INDEX(_xlfn.TEXTSPLIT(K18,"-"),1,1)</f>
        <v>31</v>
      </c>
      <c r="Y18">
        <f>INDEX(months!B:B,MATCH(Sheet1!W18,months!A:A,0))</f>
        <v>7</v>
      </c>
      <c r="Z18">
        <f t="shared" si="6"/>
        <v>43312</v>
      </c>
    </row>
    <row r="19" spans="1:26" x14ac:dyDescent="0.2">
      <c r="A19" t="s">
        <v>106</v>
      </c>
      <c r="B19" t="s">
        <v>20</v>
      </c>
      <c r="C19">
        <v>4.5</v>
      </c>
      <c r="D19">
        <v>27</v>
      </c>
      <c r="E19" t="s">
        <v>108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109</v>
      </c>
      <c r="L19" t="s">
        <v>59</v>
      </c>
      <c r="M19" t="s">
        <v>60</v>
      </c>
      <c r="N19">
        <f t="shared" si="0"/>
        <v>0</v>
      </c>
      <c r="O19" t="str">
        <f t="shared" si="1"/>
        <v>No</v>
      </c>
      <c r="P19">
        <f t="shared" si="2"/>
        <v>0</v>
      </c>
      <c r="Q19">
        <f t="shared" si="3"/>
        <v>4813937689</v>
      </c>
      <c r="R19">
        <f t="shared" si="4"/>
        <v>4.1933383153624479</v>
      </c>
      <c r="S19" t="str">
        <f t="shared" si="5"/>
        <v>Acceptable</v>
      </c>
      <c r="T19">
        <f>ROUNDUP(C19,0)</f>
        <v>5</v>
      </c>
      <c r="U19">
        <f>ROUNDDOWN(C19,0)</f>
        <v>4</v>
      </c>
      <c r="V19">
        <f>RIGHT(K19,2)+2000</f>
        <v>2017</v>
      </c>
      <c r="W19" t="str">
        <f>INDEX(_xlfn.TEXTSPLIT(K19,"-"),1,2)</f>
        <v>Nov</v>
      </c>
      <c r="X19" t="str">
        <f>INDEX(_xlfn.TEXTSPLIT(K19,"-"),1,1)</f>
        <v>7</v>
      </c>
      <c r="Y19">
        <f>INDEX(months!B:B,MATCH(Sheet1!W19,months!A:A,0))</f>
        <v>11</v>
      </c>
      <c r="Z19">
        <f t="shared" si="6"/>
        <v>43046</v>
      </c>
    </row>
    <row r="20" spans="1:26" x14ac:dyDescent="0.2">
      <c r="A20" t="s">
        <v>110</v>
      </c>
      <c r="B20" t="s">
        <v>20</v>
      </c>
      <c r="C20">
        <v>4.3</v>
      </c>
      <c r="D20">
        <v>194216</v>
      </c>
      <c r="E20" t="s">
        <v>111</v>
      </c>
      <c r="F20" t="s">
        <v>38</v>
      </c>
      <c r="G20" t="s">
        <v>23</v>
      </c>
      <c r="H20" t="s">
        <v>24</v>
      </c>
      <c r="I20" t="s">
        <v>25</v>
      </c>
      <c r="J20" t="s">
        <v>26</v>
      </c>
      <c r="K20" t="s">
        <v>97</v>
      </c>
      <c r="L20" t="s">
        <v>112</v>
      </c>
      <c r="M20" t="s">
        <v>29</v>
      </c>
      <c r="N20">
        <f t="shared" si="0"/>
        <v>0</v>
      </c>
      <c r="O20" t="str">
        <f t="shared" si="1"/>
        <v>No</v>
      </c>
      <c r="P20">
        <f t="shared" si="2"/>
        <v>0</v>
      </c>
      <c r="Q20">
        <f t="shared" si="3"/>
        <v>4813937689</v>
      </c>
      <c r="R20">
        <f t="shared" si="4"/>
        <v>4.1933383153624479</v>
      </c>
      <c r="S20" t="str">
        <f t="shared" si="5"/>
        <v>Acceptable</v>
      </c>
      <c r="T20">
        <f>ROUNDUP(C20,0)</f>
        <v>5</v>
      </c>
      <c r="U20">
        <f>ROUNDDOWN(C20,0)</f>
        <v>4</v>
      </c>
      <c r="V20">
        <f>RIGHT(K20,2)+2000</f>
        <v>2018</v>
      </c>
      <c r="W20" t="str">
        <f>INDEX(_xlfn.TEXTSPLIT(K20,"-"),1,2)</f>
        <v>Aug</v>
      </c>
      <c r="X20" t="str">
        <f>INDEX(_xlfn.TEXTSPLIT(K20,"-"),1,1)</f>
        <v>3</v>
      </c>
      <c r="Y20">
        <f>INDEX(months!B:B,MATCH(Sheet1!W20,months!A:A,0))</f>
        <v>8</v>
      </c>
      <c r="Z20">
        <f t="shared" si="6"/>
        <v>43315</v>
      </c>
    </row>
    <row r="21" spans="1:26" x14ac:dyDescent="0.2">
      <c r="A21" t="s">
        <v>113</v>
      </c>
      <c r="B21" t="s">
        <v>20</v>
      </c>
      <c r="C21">
        <v>4.5999999999999996</v>
      </c>
      <c r="D21">
        <v>224399</v>
      </c>
      <c r="E21" t="s">
        <v>114</v>
      </c>
      <c r="F21" t="s">
        <v>89</v>
      </c>
      <c r="G21" t="s">
        <v>23</v>
      </c>
      <c r="H21" t="s">
        <v>24</v>
      </c>
      <c r="I21" t="s">
        <v>25</v>
      </c>
      <c r="J21" t="s">
        <v>26</v>
      </c>
      <c r="K21" t="s">
        <v>115</v>
      </c>
      <c r="L21" t="s">
        <v>116</v>
      </c>
      <c r="M21" t="s">
        <v>81</v>
      </c>
      <c r="N21">
        <f t="shared" si="0"/>
        <v>0</v>
      </c>
      <c r="O21" t="str">
        <f t="shared" si="1"/>
        <v>No</v>
      </c>
      <c r="P21">
        <f t="shared" si="2"/>
        <v>0</v>
      </c>
      <c r="Q21">
        <f t="shared" si="3"/>
        <v>4813937689</v>
      </c>
      <c r="R21">
        <f t="shared" si="4"/>
        <v>4.1933383153624479</v>
      </c>
      <c r="S21" t="str">
        <f t="shared" si="5"/>
        <v>Acceptable</v>
      </c>
      <c r="T21">
        <f>ROUNDUP(C21,0)</f>
        <v>5</v>
      </c>
      <c r="U21">
        <f>ROUNDDOWN(C21,0)</f>
        <v>4</v>
      </c>
      <c r="V21">
        <f>RIGHT(K21,2)+2000</f>
        <v>2018</v>
      </c>
      <c r="W21" t="str">
        <f>INDEX(_xlfn.TEXTSPLIT(K21,"-"),1,2)</f>
        <v>Jul</v>
      </c>
      <c r="X21" t="str">
        <f>INDEX(_xlfn.TEXTSPLIT(K21,"-"),1,1)</f>
        <v>30</v>
      </c>
      <c r="Y21">
        <f>INDEX(months!B:B,MATCH(Sheet1!W21,months!A:A,0))</f>
        <v>7</v>
      </c>
      <c r="Z21">
        <f t="shared" si="6"/>
        <v>43311</v>
      </c>
    </row>
    <row r="22" spans="1:26" x14ac:dyDescent="0.2">
      <c r="A22" t="s">
        <v>117</v>
      </c>
      <c r="B22" t="s">
        <v>20</v>
      </c>
      <c r="C22">
        <v>4</v>
      </c>
      <c r="D22">
        <v>450</v>
      </c>
      <c r="E22" t="s">
        <v>31</v>
      </c>
      <c r="F22" t="s">
        <v>50</v>
      </c>
      <c r="G22" t="s">
        <v>23</v>
      </c>
      <c r="H22" t="s">
        <v>24</v>
      </c>
      <c r="I22" t="s">
        <v>25</v>
      </c>
      <c r="J22" t="s">
        <v>26</v>
      </c>
      <c r="K22" t="s">
        <v>118</v>
      </c>
      <c r="L22" t="s">
        <v>119</v>
      </c>
      <c r="M22" t="s">
        <v>81</v>
      </c>
      <c r="N22">
        <f t="shared" si="0"/>
        <v>0</v>
      </c>
      <c r="O22" t="str">
        <f t="shared" si="1"/>
        <v>No</v>
      </c>
      <c r="P22">
        <f t="shared" si="2"/>
        <v>0</v>
      </c>
      <c r="Q22">
        <f t="shared" si="3"/>
        <v>4813937689</v>
      </c>
      <c r="R22">
        <f t="shared" si="4"/>
        <v>4.1933383153624479</v>
      </c>
      <c r="S22" t="str">
        <f t="shared" si="5"/>
        <v>Acceptable</v>
      </c>
      <c r="T22">
        <f>ROUNDUP(C22,0)</f>
        <v>4</v>
      </c>
      <c r="U22">
        <f>ROUNDDOWN(C22,0)</f>
        <v>4</v>
      </c>
      <c r="V22">
        <f>RIGHT(K22,2)+2000</f>
        <v>2018</v>
      </c>
      <c r="W22" t="str">
        <f>INDEX(_xlfn.TEXTSPLIT(K22,"-"),1,2)</f>
        <v>Apr</v>
      </c>
      <c r="X22" t="str">
        <f>INDEX(_xlfn.TEXTSPLIT(K22,"-"),1,1)</f>
        <v>20</v>
      </c>
      <c r="Y22">
        <f>INDEX(months!B:B,MATCH(Sheet1!W22,months!A:A,0))</f>
        <v>4</v>
      </c>
      <c r="Z22">
        <f t="shared" si="6"/>
        <v>43210</v>
      </c>
    </row>
    <row r="23" spans="1:26" x14ac:dyDescent="0.2">
      <c r="A23" t="s">
        <v>120</v>
      </c>
      <c r="B23" t="s">
        <v>20</v>
      </c>
      <c r="C23">
        <v>4.0999999999999996</v>
      </c>
      <c r="D23">
        <v>654</v>
      </c>
      <c r="E23" t="s">
        <v>83</v>
      </c>
      <c r="F23" t="s">
        <v>50</v>
      </c>
      <c r="G23" t="s">
        <v>23</v>
      </c>
      <c r="H23" t="s">
        <v>24</v>
      </c>
      <c r="I23" t="s">
        <v>25</v>
      </c>
      <c r="J23" t="s">
        <v>26</v>
      </c>
      <c r="K23" t="s">
        <v>121</v>
      </c>
      <c r="L23" t="s">
        <v>53</v>
      </c>
      <c r="M23" t="s">
        <v>29</v>
      </c>
      <c r="N23">
        <f t="shared" si="0"/>
        <v>0</v>
      </c>
      <c r="O23" t="str">
        <f t="shared" si="1"/>
        <v>No</v>
      </c>
      <c r="P23">
        <f t="shared" si="2"/>
        <v>0</v>
      </c>
      <c r="Q23">
        <f t="shared" si="3"/>
        <v>4813937689</v>
      </c>
      <c r="R23">
        <f t="shared" si="4"/>
        <v>4.1933383153624479</v>
      </c>
      <c r="S23" t="str">
        <f t="shared" si="5"/>
        <v>Acceptable</v>
      </c>
      <c r="T23">
        <f>ROUNDUP(C23,0)</f>
        <v>5</v>
      </c>
      <c r="U23">
        <f>ROUNDDOWN(C23,0)</f>
        <v>4</v>
      </c>
      <c r="V23">
        <f>RIGHT(K23,2)+2000</f>
        <v>2018</v>
      </c>
      <c r="W23" t="str">
        <f>INDEX(_xlfn.TEXTSPLIT(K23,"-"),1,2)</f>
        <v>Mar</v>
      </c>
      <c r="X23" t="str">
        <f>INDEX(_xlfn.TEXTSPLIT(K23,"-"),1,1)</f>
        <v>20</v>
      </c>
      <c r="Y23">
        <f>INDEX(months!B:B,MATCH(Sheet1!W23,months!A:A,0))</f>
        <v>3</v>
      </c>
      <c r="Z23">
        <f t="shared" si="6"/>
        <v>43179</v>
      </c>
    </row>
    <row r="24" spans="1:26" x14ac:dyDescent="0.2">
      <c r="A24" t="s">
        <v>122</v>
      </c>
      <c r="B24" t="s">
        <v>20</v>
      </c>
      <c r="C24">
        <v>4.7</v>
      </c>
      <c r="D24">
        <v>7699</v>
      </c>
      <c r="E24" t="s">
        <v>123</v>
      </c>
      <c r="F24" t="s">
        <v>32</v>
      </c>
      <c r="G24" t="s">
        <v>23</v>
      </c>
      <c r="H24" t="s">
        <v>24</v>
      </c>
      <c r="I24" t="s">
        <v>124</v>
      </c>
      <c r="J24" t="s">
        <v>26</v>
      </c>
      <c r="K24" t="s">
        <v>125</v>
      </c>
      <c r="L24" t="s">
        <v>126</v>
      </c>
      <c r="M24" t="s">
        <v>29</v>
      </c>
      <c r="N24">
        <f t="shared" si="0"/>
        <v>0</v>
      </c>
      <c r="O24" t="str">
        <f t="shared" si="1"/>
        <v>No</v>
      </c>
      <c r="P24">
        <f t="shared" si="2"/>
        <v>0</v>
      </c>
      <c r="Q24">
        <f t="shared" si="3"/>
        <v>4813937689</v>
      </c>
      <c r="R24">
        <f t="shared" si="4"/>
        <v>4.1933383153624479</v>
      </c>
      <c r="S24" t="str">
        <f t="shared" si="5"/>
        <v>Acceptable</v>
      </c>
      <c r="T24">
        <f>ROUNDUP(C24,0)</f>
        <v>5</v>
      </c>
      <c r="U24">
        <f>ROUNDDOWN(C24,0)</f>
        <v>4</v>
      </c>
      <c r="V24">
        <f>RIGHT(K24,2)+2000</f>
        <v>2018</v>
      </c>
      <c r="W24" t="str">
        <f>INDEX(_xlfn.TEXTSPLIT(K24,"-"),1,2)</f>
        <v>Jul</v>
      </c>
      <c r="X24" t="str">
        <f>INDEX(_xlfn.TEXTSPLIT(K24,"-"),1,1)</f>
        <v>12</v>
      </c>
      <c r="Y24">
        <f>INDEX(months!B:B,MATCH(Sheet1!W24,months!A:A,0))</f>
        <v>7</v>
      </c>
      <c r="Z24">
        <f t="shared" si="6"/>
        <v>43293</v>
      </c>
    </row>
    <row r="25" spans="1:26" x14ac:dyDescent="0.2">
      <c r="A25" t="s">
        <v>127</v>
      </c>
      <c r="B25" t="s">
        <v>20</v>
      </c>
      <c r="D25">
        <v>61</v>
      </c>
      <c r="E25" t="s">
        <v>128</v>
      </c>
      <c r="F25" t="s">
        <v>50</v>
      </c>
      <c r="G25" t="s">
        <v>23</v>
      </c>
      <c r="H25" t="s">
        <v>24</v>
      </c>
      <c r="I25" t="s">
        <v>25</v>
      </c>
      <c r="J25" t="s">
        <v>129</v>
      </c>
      <c r="K25" t="s">
        <v>130</v>
      </c>
      <c r="L25" t="s">
        <v>28</v>
      </c>
      <c r="M25" t="s">
        <v>81</v>
      </c>
      <c r="N25">
        <f t="shared" si="0"/>
        <v>0</v>
      </c>
      <c r="O25" t="str">
        <f t="shared" si="1"/>
        <v>No</v>
      </c>
      <c r="P25">
        <f t="shared" si="2"/>
        <v>0</v>
      </c>
      <c r="Q25">
        <f t="shared" si="3"/>
        <v>4813937689</v>
      </c>
      <c r="R25">
        <f t="shared" si="4"/>
        <v>4.1933383153624479</v>
      </c>
      <c r="S25" t="str">
        <f t="shared" si="5"/>
        <v>Acceptable</v>
      </c>
      <c r="T25">
        <f>ROUNDUP(C25,0)</f>
        <v>0</v>
      </c>
      <c r="U25">
        <f>ROUNDDOWN(C25,0)</f>
        <v>0</v>
      </c>
      <c r="V25">
        <f>RIGHT(K25,2)+2000</f>
        <v>2018</v>
      </c>
      <c r="W25" t="str">
        <f>INDEX(_xlfn.TEXTSPLIT(K25,"-"),1,2)</f>
        <v>Mar</v>
      </c>
      <c r="X25" t="str">
        <f>INDEX(_xlfn.TEXTSPLIT(K25,"-"),1,1)</f>
        <v>7</v>
      </c>
      <c r="Y25">
        <f>INDEX(months!B:B,MATCH(Sheet1!W25,months!A:A,0))</f>
        <v>3</v>
      </c>
      <c r="Z25">
        <f t="shared" si="6"/>
        <v>43166</v>
      </c>
    </row>
    <row r="26" spans="1:26" x14ac:dyDescent="0.2">
      <c r="A26" t="s">
        <v>131</v>
      </c>
      <c r="B26" t="s">
        <v>20</v>
      </c>
      <c r="C26">
        <v>4.7</v>
      </c>
      <c r="D26">
        <v>118</v>
      </c>
      <c r="E26" t="s">
        <v>132</v>
      </c>
      <c r="F26" t="s">
        <v>57</v>
      </c>
      <c r="G26" t="s">
        <v>23</v>
      </c>
      <c r="H26" t="s">
        <v>24</v>
      </c>
      <c r="I26" t="s">
        <v>25</v>
      </c>
      <c r="J26" t="s">
        <v>26</v>
      </c>
      <c r="K26" t="s">
        <v>133</v>
      </c>
      <c r="L26" t="s">
        <v>134</v>
      </c>
      <c r="M26" t="s">
        <v>81</v>
      </c>
      <c r="N26">
        <f t="shared" si="0"/>
        <v>0</v>
      </c>
      <c r="O26" t="str">
        <f t="shared" si="1"/>
        <v>No</v>
      </c>
      <c r="P26">
        <f t="shared" si="2"/>
        <v>0</v>
      </c>
      <c r="Q26">
        <f t="shared" si="3"/>
        <v>4813937689</v>
      </c>
      <c r="R26">
        <f t="shared" si="4"/>
        <v>4.1933383153624479</v>
      </c>
      <c r="S26" t="str">
        <f t="shared" si="5"/>
        <v>Acceptable</v>
      </c>
      <c r="T26">
        <f>ROUNDUP(C26,0)</f>
        <v>5</v>
      </c>
      <c r="U26">
        <f>ROUNDDOWN(C26,0)</f>
        <v>4</v>
      </c>
      <c r="V26">
        <f>RIGHT(K26,2)+2000</f>
        <v>2018</v>
      </c>
      <c r="W26" t="str">
        <f>INDEX(_xlfn.TEXTSPLIT(K26,"-"),1,2)</f>
        <v>Jul</v>
      </c>
      <c r="X26" t="str">
        <f>INDEX(_xlfn.TEXTSPLIT(K26,"-"),1,1)</f>
        <v>7</v>
      </c>
      <c r="Y26">
        <f>INDEX(months!B:B,MATCH(Sheet1!W26,months!A:A,0))</f>
        <v>7</v>
      </c>
      <c r="Z26">
        <f t="shared" si="6"/>
        <v>43288</v>
      </c>
    </row>
    <row r="27" spans="1:26" x14ac:dyDescent="0.2">
      <c r="A27" t="s">
        <v>135</v>
      </c>
      <c r="B27" t="s">
        <v>20</v>
      </c>
      <c r="C27">
        <v>4.8</v>
      </c>
      <c r="D27">
        <v>192</v>
      </c>
      <c r="E27" t="s">
        <v>136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137</v>
      </c>
      <c r="L27" t="s">
        <v>138</v>
      </c>
      <c r="M27" t="s">
        <v>72</v>
      </c>
      <c r="N27">
        <f t="shared" si="0"/>
        <v>0</v>
      </c>
      <c r="O27" t="str">
        <f t="shared" si="1"/>
        <v>No</v>
      </c>
      <c r="P27">
        <f t="shared" si="2"/>
        <v>0</v>
      </c>
      <c r="Q27">
        <f t="shared" si="3"/>
        <v>4813937689</v>
      </c>
      <c r="R27">
        <f t="shared" si="4"/>
        <v>4.1933383153624479</v>
      </c>
      <c r="S27" t="str">
        <f t="shared" si="5"/>
        <v>Acceptable</v>
      </c>
      <c r="T27">
        <f>ROUNDUP(C27,0)</f>
        <v>5</v>
      </c>
      <c r="U27">
        <f>ROUNDDOWN(C27,0)</f>
        <v>4</v>
      </c>
      <c r="V27">
        <f>RIGHT(K27,2)+2000</f>
        <v>2018</v>
      </c>
      <c r="W27" t="str">
        <f>INDEX(_xlfn.TEXTSPLIT(K27,"-"),1,2)</f>
        <v>Apr</v>
      </c>
      <c r="X27" t="str">
        <f>INDEX(_xlfn.TEXTSPLIT(K27,"-"),1,1)</f>
        <v>25</v>
      </c>
      <c r="Y27">
        <f>INDEX(months!B:B,MATCH(Sheet1!W27,months!A:A,0))</f>
        <v>4</v>
      </c>
      <c r="Z27">
        <f t="shared" si="6"/>
        <v>43215</v>
      </c>
    </row>
    <row r="28" spans="1:26" x14ac:dyDescent="0.2">
      <c r="A28" t="s">
        <v>139</v>
      </c>
      <c r="B28" t="s">
        <v>20</v>
      </c>
      <c r="C28">
        <v>4.7</v>
      </c>
      <c r="D28">
        <v>20260</v>
      </c>
      <c r="E28" t="s">
        <v>42</v>
      </c>
      <c r="F28" t="s">
        <v>32</v>
      </c>
      <c r="G28" t="s">
        <v>23</v>
      </c>
      <c r="H28" t="s">
        <v>24</v>
      </c>
      <c r="I28" t="s">
        <v>25</v>
      </c>
      <c r="J28" t="s">
        <v>51</v>
      </c>
      <c r="K28" t="s">
        <v>140</v>
      </c>
      <c r="L28" t="s">
        <v>141</v>
      </c>
      <c r="M28" t="s">
        <v>29</v>
      </c>
      <c r="N28">
        <f t="shared" si="0"/>
        <v>0</v>
      </c>
      <c r="O28" t="str">
        <f t="shared" si="1"/>
        <v>No</v>
      </c>
      <c r="P28">
        <f t="shared" si="2"/>
        <v>0</v>
      </c>
      <c r="Q28">
        <f t="shared" si="3"/>
        <v>4813937689</v>
      </c>
      <c r="R28">
        <f t="shared" si="4"/>
        <v>4.1933383153624479</v>
      </c>
      <c r="S28" t="str">
        <f t="shared" si="5"/>
        <v>Acceptable</v>
      </c>
      <c r="T28">
        <f>ROUNDUP(C28,0)</f>
        <v>5</v>
      </c>
      <c r="U28">
        <f>ROUNDDOWN(C28,0)</f>
        <v>4</v>
      </c>
      <c r="V28">
        <f>RIGHT(K28,2)+2000</f>
        <v>2017</v>
      </c>
      <c r="W28" t="str">
        <f>INDEX(_xlfn.TEXTSPLIT(K28,"-"),1,2)</f>
        <v>Oct</v>
      </c>
      <c r="X28" t="str">
        <f>INDEX(_xlfn.TEXTSPLIT(K28,"-"),1,1)</f>
        <v>11</v>
      </c>
      <c r="Y28">
        <f>INDEX(months!B:B,MATCH(Sheet1!W28,months!A:A,0))</f>
        <v>10</v>
      </c>
      <c r="Z28">
        <f t="shared" si="6"/>
        <v>43019</v>
      </c>
    </row>
    <row r="29" spans="1:26" x14ac:dyDescent="0.2">
      <c r="A29" t="s">
        <v>142</v>
      </c>
      <c r="B29" t="s">
        <v>20</v>
      </c>
      <c r="C29">
        <v>4.0999999999999996</v>
      </c>
      <c r="D29">
        <v>203</v>
      </c>
      <c r="E29" t="s">
        <v>143</v>
      </c>
      <c r="F29" t="s">
        <v>50</v>
      </c>
      <c r="G29" t="s">
        <v>23</v>
      </c>
      <c r="H29" t="s">
        <v>24</v>
      </c>
      <c r="I29" t="s">
        <v>25</v>
      </c>
      <c r="J29" t="s">
        <v>26</v>
      </c>
      <c r="K29" t="s">
        <v>144</v>
      </c>
      <c r="L29" t="s">
        <v>145</v>
      </c>
      <c r="M29" t="s">
        <v>29</v>
      </c>
      <c r="N29">
        <f t="shared" si="0"/>
        <v>0</v>
      </c>
      <c r="O29" t="str">
        <f t="shared" si="1"/>
        <v>No</v>
      </c>
      <c r="P29">
        <f t="shared" si="2"/>
        <v>0</v>
      </c>
      <c r="Q29">
        <f t="shared" si="3"/>
        <v>4813937689</v>
      </c>
      <c r="R29">
        <f t="shared" si="4"/>
        <v>4.1933383153624479</v>
      </c>
      <c r="S29" t="str">
        <f t="shared" si="5"/>
        <v>Acceptable</v>
      </c>
      <c r="T29">
        <f>ROUNDUP(C29,0)</f>
        <v>5</v>
      </c>
      <c r="U29">
        <f>ROUNDDOWN(C29,0)</f>
        <v>4</v>
      </c>
      <c r="V29">
        <f>RIGHT(K29,2)+2000</f>
        <v>2018</v>
      </c>
      <c r="W29" t="str">
        <f>INDEX(_xlfn.TEXTSPLIT(K29,"-"),1,2)</f>
        <v>Mar</v>
      </c>
      <c r="X29" t="str">
        <f>INDEX(_xlfn.TEXTSPLIT(K29,"-"),1,1)</f>
        <v>21</v>
      </c>
      <c r="Y29">
        <f>INDEX(months!B:B,MATCH(Sheet1!W29,months!A:A,0))</f>
        <v>3</v>
      </c>
      <c r="Z29">
        <f t="shared" si="6"/>
        <v>43180</v>
      </c>
    </row>
    <row r="30" spans="1:26" x14ac:dyDescent="0.2">
      <c r="A30" t="s">
        <v>146</v>
      </c>
      <c r="B30" t="s">
        <v>20</v>
      </c>
      <c r="C30">
        <v>3.9</v>
      </c>
      <c r="D30">
        <v>136</v>
      </c>
      <c r="E30" t="s">
        <v>147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125</v>
      </c>
      <c r="L30" t="s">
        <v>148</v>
      </c>
      <c r="M30" t="s">
        <v>60</v>
      </c>
      <c r="N30">
        <f t="shared" si="0"/>
        <v>0</v>
      </c>
      <c r="O30" t="str">
        <f t="shared" si="1"/>
        <v>No</v>
      </c>
      <c r="P30">
        <f t="shared" si="2"/>
        <v>0</v>
      </c>
      <c r="Q30">
        <f t="shared" si="3"/>
        <v>4813937689</v>
      </c>
      <c r="R30">
        <f t="shared" si="4"/>
        <v>4.1933383153624479</v>
      </c>
      <c r="S30" t="str">
        <f t="shared" si="5"/>
        <v>Acceptable</v>
      </c>
      <c r="T30">
        <f>ROUNDUP(C30,0)</f>
        <v>4</v>
      </c>
      <c r="U30">
        <f>ROUNDDOWN(C30,0)</f>
        <v>3</v>
      </c>
      <c r="V30">
        <f>RIGHT(K30,2)+2000</f>
        <v>2018</v>
      </c>
      <c r="W30" t="str">
        <f>INDEX(_xlfn.TEXTSPLIT(K30,"-"),1,2)</f>
        <v>Jul</v>
      </c>
      <c r="X30" t="str">
        <f>INDEX(_xlfn.TEXTSPLIT(K30,"-"),1,1)</f>
        <v>12</v>
      </c>
      <c r="Y30">
        <f>INDEX(months!B:B,MATCH(Sheet1!W30,months!A:A,0))</f>
        <v>7</v>
      </c>
      <c r="Z30">
        <f t="shared" si="6"/>
        <v>43293</v>
      </c>
    </row>
    <row r="31" spans="1:26" x14ac:dyDescent="0.2">
      <c r="A31" t="s">
        <v>149</v>
      </c>
      <c r="B31" t="s">
        <v>20</v>
      </c>
      <c r="C31">
        <v>4.0999999999999996</v>
      </c>
      <c r="D31">
        <v>223</v>
      </c>
      <c r="E31" t="s">
        <v>123</v>
      </c>
      <c r="F31" t="s">
        <v>50</v>
      </c>
      <c r="G31" t="s">
        <v>23</v>
      </c>
      <c r="H31" t="s">
        <v>24</v>
      </c>
      <c r="I31" t="s">
        <v>25</v>
      </c>
      <c r="J31" t="s">
        <v>26</v>
      </c>
      <c r="K31" t="s">
        <v>150</v>
      </c>
      <c r="L31" t="s">
        <v>59</v>
      </c>
      <c r="M31" t="s">
        <v>60</v>
      </c>
      <c r="N31">
        <f t="shared" si="0"/>
        <v>0</v>
      </c>
      <c r="O31" t="str">
        <f t="shared" si="1"/>
        <v>No</v>
      </c>
      <c r="P31">
        <f t="shared" si="2"/>
        <v>0</v>
      </c>
      <c r="Q31">
        <f t="shared" si="3"/>
        <v>4813937689</v>
      </c>
      <c r="R31">
        <f t="shared" si="4"/>
        <v>4.1933383153624479</v>
      </c>
      <c r="S31" t="str">
        <f t="shared" si="5"/>
        <v>Acceptable</v>
      </c>
      <c r="T31">
        <f>ROUNDUP(C31,0)</f>
        <v>5</v>
      </c>
      <c r="U31">
        <f>ROUNDDOWN(C31,0)</f>
        <v>4</v>
      </c>
      <c r="V31">
        <f>RIGHT(K31,2)+2000</f>
        <v>2017</v>
      </c>
      <c r="W31" t="str">
        <f>INDEX(_xlfn.TEXTSPLIT(K31,"-"),1,2)</f>
        <v>Aug</v>
      </c>
      <c r="X31" t="str">
        <f>INDEX(_xlfn.TEXTSPLIT(K31,"-"),1,1)</f>
        <v>22</v>
      </c>
      <c r="Y31">
        <f>INDEX(months!B:B,MATCH(Sheet1!W31,months!A:A,0))</f>
        <v>8</v>
      </c>
      <c r="Z31">
        <f t="shared" si="6"/>
        <v>42969</v>
      </c>
    </row>
    <row r="32" spans="1:26" x14ac:dyDescent="0.2">
      <c r="A32" t="s">
        <v>151</v>
      </c>
      <c r="B32" t="s">
        <v>20</v>
      </c>
      <c r="C32">
        <v>4.2</v>
      </c>
      <c r="D32">
        <v>1120</v>
      </c>
      <c r="E32" t="s">
        <v>152</v>
      </c>
      <c r="F32" t="s">
        <v>50</v>
      </c>
      <c r="G32" t="s">
        <v>23</v>
      </c>
      <c r="H32" t="s">
        <v>24</v>
      </c>
      <c r="I32" t="s">
        <v>25</v>
      </c>
      <c r="J32" t="s">
        <v>26</v>
      </c>
      <c r="K32" t="s">
        <v>125</v>
      </c>
      <c r="L32" t="s">
        <v>153</v>
      </c>
      <c r="M32" t="s">
        <v>29</v>
      </c>
      <c r="N32">
        <f t="shared" si="0"/>
        <v>0</v>
      </c>
      <c r="O32" t="str">
        <f t="shared" si="1"/>
        <v>No</v>
      </c>
      <c r="P32">
        <f t="shared" si="2"/>
        <v>0</v>
      </c>
      <c r="Q32">
        <f t="shared" si="3"/>
        <v>4813937689</v>
      </c>
      <c r="R32">
        <f t="shared" si="4"/>
        <v>4.1933383153624479</v>
      </c>
      <c r="S32" t="str">
        <f t="shared" si="5"/>
        <v>Acceptable</v>
      </c>
      <c r="T32">
        <f>ROUNDUP(C32,0)</f>
        <v>5</v>
      </c>
      <c r="U32">
        <f>ROUNDDOWN(C32,0)</f>
        <v>4</v>
      </c>
      <c r="V32">
        <f>RIGHT(K32,2)+2000</f>
        <v>2018</v>
      </c>
      <c r="W32" t="str">
        <f>INDEX(_xlfn.TEXTSPLIT(K32,"-"),1,2)</f>
        <v>Jul</v>
      </c>
      <c r="X32" t="str">
        <f>INDEX(_xlfn.TEXTSPLIT(K32,"-"),1,1)</f>
        <v>12</v>
      </c>
      <c r="Y32">
        <f>INDEX(months!B:B,MATCH(Sheet1!W32,months!A:A,0))</f>
        <v>7</v>
      </c>
      <c r="Z32">
        <f t="shared" si="6"/>
        <v>43293</v>
      </c>
    </row>
    <row r="33" spans="1:26" x14ac:dyDescent="0.2">
      <c r="A33" t="s">
        <v>154</v>
      </c>
      <c r="B33" t="s">
        <v>20</v>
      </c>
      <c r="C33">
        <v>4.0999999999999996</v>
      </c>
      <c r="D33">
        <v>227</v>
      </c>
      <c r="E33" t="s">
        <v>155</v>
      </c>
      <c r="F33" t="s">
        <v>57</v>
      </c>
      <c r="G33" t="s">
        <v>23</v>
      </c>
      <c r="H33" t="s">
        <v>24</v>
      </c>
      <c r="I33" t="s">
        <v>25</v>
      </c>
      <c r="J33" t="s">
        <v>26</v>
      </c>
      <c r="K33" t="s">
        <v>156</v>
      </c>
      <c r="L33" t="s">
        <v>157</v>
      </c>
      <c r="M33" t="s">
        <v>60</v>
      </c>
      <c r="N33">
        <f t="shared" si="0"/>
        <v>0</v>
      </c>
      <c r="O33" t="str">
        <f t="shared" si="1"/>
        <v>No</v>
      </c>
      <c r="P33">
        <f t="shared" si="2"/>
        <v>0</v>
      </c>
      <c r="Q33">
        <f t="shared" si="3"/>
        <v>4813937689</v>
      </c>
      <c r="R33">
        <f t="shared" si="4"/>
        <v>4.1933383153624479</v>
      </c>
      <c r="S33" t="str">
        <f t="shared" si="5"/>
        <v>Acceptable</v>
      </c>
      <c r="T33">
        <f>ROUNDUP(C33,0)</f>
        <v>5</v>
      </c>
      <c r="U33">
        <f>ROUNDDOWN(C33,0)</f>
        <v>4</v>
      </c>
      <c r="V33">
        <f>RIGHT(K33,2)+2000</f>
        <v>2018</v>
      </c>
      <c r="W33" t="str">
        <f>INDEX(_xlfn.TEXTSPLIT(K33,"-"),1,2)</f>
        <v>May</v>
      </c>
      <c r="X33" t="str">
        <f>INDEX(_xlfn.TEXTSPLIT(K33,"-"),1,1)</f>
        <v>31</v>
      </c>
      <c r="Y33">
        <f>INDEX(months!B:B,MATCH(Sheet1!W33,months!A:A,0))</f>
        <v>5</v>
      </c>
      <c r="Z33">
        <f t="shared" si="6"/>
        <v>43251</v>
      </c>
    </row>
    <row r="34" spans="1:26" x14ac:dyDescent="0.2">
      <c r="A34" t="s">
        <v>158</v>
      </c>
      <c r="B34" t="s">
        <v>20</v>
      </c>
      <c r="C34">
        <v>4.5</v>
      </c>
      <c r="D34">
        <v>5035</v>
      </c>
      <c r="E34" t="s">
        <v>159</v>
      </c>
      <c r="F34" t="s">
        <v>50</v>
      </c>
      <c r="G34" t="s">
        <v>23</v>
      </c>
      <c r="H34" t="s">
        <v>24</v>
      </c>
      <c r="I34" t="s">
        <v>25</v>
      </c>
      <c r="J34" t="s">
        <v>26</v>
      </c>
      <c r="K34" t="s">
        <v>160</v>
      </c>
      <c r="L34" t="s">
        <v>161</v>
      </c>
      <c r="M34" t="s">
        <v>86</v>
      </c>
      <c r="N34">
        <f t="shared" si="0"/>
        <v>0</v>
      </c>
      <c r="O34" t="str">
        <f t="shared" si="1"/>
        <v>No</v>
      </c>
      <c r="P34">
        <f t="shared" si="2"/>
        <v>0</v>
      </c>
      <c r="Q34">
        <f t="shared" si="3"/>
        <v>4813937689</v>
      </c>
      <c r="R34">
        <f t="shared" si="4"/>
        <v>4.1933383153624479</v>
      </c>
      <c r="S34" t="str">
        <f t="shared" si="5"/>
        <v>Acceptable</v>
      </c>
      <c r="T34">
        <f>ROUNDUP(C34,0)</f>
        <v>5</v>
      </c>
      <c r="U34">
        <f>ROUNDDOWN(C34,0)</f>
        <v>4</v>
      </c>
      <c r="V34">
        <f>RIGHT(K34,2)+2000</f>
        <v>2018</v>
      </c>
      <c r="W34" t="str">
        <f>INDEX(_xlfn.TEXTSPLIT(K34,"-"),1,2)</f>
        <v>Jul</v>
      </c>
      <c r="X34" t="str">
        <f>INDEX(_xlfn.TEXTSPLIT(K34,"-"),1,1)</f>
        <v>19</v>
      </c>
      <c r="Y34">
        <f>INDEX(months!B:B,MATCH(Sheet1!W34,months!A:A,0))</f>
        <v>7</v>
      </c>
      <c r="Z34">
        <f t="shared" si="6"/>
        <v>43300</v>
      </c>
    </row>
    <row r="35" spans="1:26" x14ac:dyDescent="0.2">
      <c r="A35" t="s">
        <v>162</v>
      </c>
      <c r="B35" t="s">
        <v>20</v>
      </c>
      <c r="C35">
        <v>4.2</v>
      </c>
      <c r="D35">
        <v>1015</v>
      </c>
      <c r="E35" t="s">
        <v>159</v>
      </c>
      <c r="F35" t="s">
        <v>50</v>
      </c>
      <c r="G35" t="s">
        <v>23</v>
      </c>
      <c r="H35" t="s">
        <v>24</v>
      </c>
      <c r="I35" t="s">
        <v>25</v>
      </c>
      <c r="J35" t="s">
        <v>26</v>
      </c>
      <c r="K35" t="s">
        <v>163</v>
      </c>
      <c r="L35" t="s">
        <v>164</v>
      </c>
      <c r="M35" t="s">
        <v>81</v>
      </c>
      <c r="N35">
        <f t="shared" si="0"/>
        <v>0</v>
      </c>
      <c r="O35" t="str">
        <f t="shared" si="1"/>
        <v>No</v>
      </c>
      <c r="P35">
        <f t="shared" si="2"/>
        <v>0</v>
      </c>
      <c r="Q35">
        <f t="shared" si="3"/>
        <v>4813937689</v>
      </c>
      <c r="R35">
        <f t="shared" si="4"/>
        <v>4.1933383153624479</v>
      </c>
      <c r="S35" t="str">
        <f t="shared" si="5"/>
        <v>Acceptable</v>
      </c>
      <c r="T35">
        <f>ROUNDUP(C35,0)</f>
        <v>5</v>
      </c>
      <c r="U35">
        <f>ROUNDDOWN(C35,0)</f>
        <v>4</v>
      </c>
      <c r="V35">
        <f>RIGHT(K35,2)+2000</f>
        <v>2018</v>
      </c>
      <c r="W35" t="str">
        <f>INDEX(_xlfn.TEXTSPLIT(K35,"-"),1,2)</f>
        <v>Jan</v>
      </c>
      <c r="X35" t="str">
        <f>INDEX(_xlfn.TEXTSPLIT(K35,"-"),1,1)</f>
        <v>6</v>
      </c>
      <c r="Y35">
        <f>INDEX(months!B:B,MATCH(Sheet1!W35,months!A:A,0))</f>
        <v>1</v>
      </c>
      <c r="Z35">
        <f t="shared" si="6"/>
        <v>43106</v>
      </c>
    </row>
    <row r="36" spans="1:26" x14ac:dyDescent="0.2">
      <c r="A36" t="s">
        <v>165</v>
      </c>
      <c r="B36" t="s">
        <v>20</v>
      </c>
      <c r="C36">
        <v>4.7</v>
      </c>
      <c r="D36">
        <v>353</v>
      </c>
      <c r="E36" t="s">
        <v>123</v>
      </c>
      <c r="F36" t="s">
        <v>22</v>
      </c>
      <c r="G36" t="s">
        <v>23</v>
      </c>
      <c r="H36" t="s">
        <v>24</v>
      </c>
      <c r="I36" t="s">
        <v>44</v>
      </c>
      <c r="J36" t="s">
        <v>26</v>
      </c>
      <c r="K36" t="s">
        <v>166</v>
      </c>
      <c r="L36" t="s">
        <v>167</v>
      </c>
      <c r="M36" t="s">
        <v>81</v>
      </c>
      <c r="N36">
        <f t="shared" si="0"/>
        <v>0</v>
      </c>
      <c r="O36" t="str">
        <f t="shared" si="1"/>
        <v>No</v>
      </c>
      <c r="P36">
        <f t="shared" si="2"/>
        <v>0</v>
      </c>
      <c r="Q36">
        <f t="shared" si="3"/>
        <v>4813937689</v>
      </c>
      <c r="R36">
        <f t="shared" si="4"/>
        <v>4.1933383153624479</v>
      </c>
      <c r="S36" t="str">
        <f t="shared" si="5"/>
        <v>Acceptable</v>
      </c>
      <c r="T36">
        <f>ROUNDUP(C36,0)</f>
        <v>5</v>
      </c>
      <c r="U36">
        <f>ROUNDDOWN(C36,0)</f>
        <v>4</v>
      </c>
      <c r="V36">
        <f>RIGHT(K36,2)+2000</f>
        <v>2018</v>
      </c>
      <c r="W36" t="str">
        <f>INDEX(_xlfn.TEXTSPLIT(K36,"-"),1,2)</f>
        <v>Apr</v>
      </c>
      <c r="X36" t="str">
        <f>INDEX(_xlfn.TEXTSPLIT(K36,"-"),1,1)</f>
        <v>27</v>
      </c>
      <c r="Y36">
        <f>INDEX(months!B:B,MATCH(Sheet1!W36,months!A:A,0))</f>
        <v>4</v>
      </c>
      <c r="Z36">
        <f t="shared" si="6"/>
        <v>43217</v>
      </c>
    </row>
    <row r="37" spans="1:26" x14ac:dyDescent="0.2">
      <c r="A37" t="s">
        <v>168</v>
      </c>
      <c r="B37" t="s">
        <v>20</v>
      </c>
      <c r="C37">
        <v>3.8</v>
      </c>
      <c r="D37">
        <v>564</v>
      </c>
      <c r="E37" t="s">
        <v>152</v>
      </c>
      <c r="F37" t="s">
        <v>50</v>
      </c>
      <c r="G37" t="s">
        <v>23</v>
      </c>
      <c r="H37" t="s">
        <v>24</v>
      </c>
      <c r="I37" t="s">
        <v>25</v>
      </c>
      <c r="J37" t="s">
        <v>26</v>
      </c>
      <c r="K37" t="s">
        <v>169</v>
      </c>
      <c r="L37" t="s">
        <v>170</v>
      </c>
      <c r="M37" t="s">
        <v>81</v>
      </c>
      <c r="N37">
        <f t="shared" si="0"/>
        <v>0</v>
      </c>
      <c r="O37" t="str">
        <f t="shared" si="1"/>
        <v>No</v>
      </c>
      <c r="P37">
        <f t="shared" si="2"/>
        <v>0</v>
      </c>
      <c r="Q37">
        <f t="shared" si="3"/>
        <v>4813937689</v>
      </c>
      <c r="R37">
        <f t="shared" si="4"/>
        <v>4.1933383153624479</v>
      </c>
      <c r="S37" t="str">
        <f t="shared" si="5"/>
        <v>Acceptable</v>
      </c>
      <c r="T37">
        <f>ROUNDUP(C37,0)</f>
        <v>4</v>
      </c>
      <c r="U37">
        <f>ROUNDDOWN(C37,0)</f>
        <v>3</v>
      </c>
      <c r="V37">
        <f>RIGHT(K37,2)+2000</f>
        <v>2018</v>
      </c>
      <c r="W37" t="str">
        <f>INDEX(_xlfn.TEXTSPLIT(K37,"-"),1,2)</f>
        <v>Jul</v>
      </c>
      <c r="X37" t="str">
        <f>INDEX(_xlfn.TEXTSPLIT(K37,"-"),1,1)</f>
        <v>11</v>
      </c>
      <c r="Y37">
        <f>INDEX(months!B:B,MATCH(Sheet1!W37,months!A:A,0))</f>
        <v>7</v>
      </c>
      <c r="Z37">
        <f t="shared" si="6"/>
        <v>43292</v>
      </c>
    </row>
    <row r="38" spans="1:26" x14ac:dyDescent="0.2">
      <c r="A38" t="s">
        <v>171</v>
      </c>
      <c r="B38" t="s">
        <v>20</v>
      </c>
      <c r="C38">
        <v>4.7</v>
      </c>
      <c r="D38">
        <v>8145</v>
      </c>
      <c r="E38" t="s">
        <v>172</v>
      </c>
      <c r="F38" t="s">
        <v>32</v>
      </c>
      <c r="G38" t="s">
        <v>23</v>
      </c>
      <c r="H38" t="s">
        <v>24</v>
      </c>
      <c r="I38" t="s">
        <v>25</v>
      </c>
      <c r="J38" t="s">
        <v>51</v>
      </c>
      <c r="K38" t="s">
        <v>173</v>
      </c>
      <c r="L38" t="s">
        <v>174</v>
      </c>
      <c r="M38" t="s">
        <v>54</v>
      </c>
      <c r="N38">
        <f t="shared" si="0"/>
        <v>0</v>
      </c>
      <c r="O38" t="str">
        <f t="shared" si="1"/>
        <v>No</v>
      </c>
      <c r="P38">
        <f t="shared" si="2"/>
        <v>0</v>
      </c>
      <c r="Q38">
        <f t="shared" si="3"/>
        <v>4813937689</v>
      </c>
      <c r="R38">
        <f t="shared" si="4"/>
        <v>4.1933383153624479</v>
      </c>
      <c r="S38" t="str">
        <f t="shared" si="5"/>
        <v>Acceptable</v>
      </c>
      <c r="T38">
        <f>ROUNDUP(C38,0)</f>
        <v>5</v>
      </c>
      <c r="U38">
        <f>ROUNDDOWN(C38,0)</f>
        <v>4</v>
      </c>
      <c r="V38">
        <f>RIGHT(K38,2)+2000</f>
        <v>2018</v>
      </c>
      <c r="W38" t="str">
        <f>INDEX(_xlfn.TEXTSPLIT(K38,"-"),1,2)</f>
        <v>Aug</v>
      </c>
      <c r="X38" t="str">
        <f>INDEX(_xlfn.TEXTSPLIT(K38,"-"),1,1)</f>
        <v>2</v>
      </c>
      <c r="Y38">
        <f>INDEX(months!B:B,MATCH(Sheet1!W38,months!A:A,0))</f>
        <v>8</v>
      </c>
      <c r="Z38">
        <f t="shared" si="6"/>
        <v>43314</v>
      </c>
    </row>
    <row r="39" spans="1:26" x14ac:dyDescent="0.2">
      <c r="A39" t="s">
        <v>175</v>
      </c>
      <c r="B39" t="s">
        <v>20</v>
      </c>
      <c r="C39">
        <v>4.0999999999999996</v>
      </c>
      <c r="D39">
        <v>36639</v>
      </c>
      <c r="E39" t="s">
        <v>46</v>
      </c>
      <c r="F39" t="s">
        <v>38</v>
      </c>
      <c r="G39" t="s">
        <v>23</v>
      </c>
      <c r="H39" t="s">
        <v>24</v>
      </c>
      <c r="I39" t="s">
        <v>25</v>
      </c>
      <c r="J39" t="s">
        <v>26</v>
      </c>
      <c r="K39" t="s">
        <v>176</v>
      </c>
      <c r="L39" t="s">
        <v>46</v>
      </c>
      <c r="M39" t="s">
        <v>177</v>
      </c>
      <c r="N39">
        <f t="shared" si="0"/>
        <v>0</v>
      </c>
      <c r="O39" t="str">
        <f t="shared" si="1"/>
        <v>No</v>
      </c>
      <c r="P39">
        <f t="shared" si="2"/>
        <v>0</v>
      </c>
      <c r="Q39">
        <f t="shared" si="3"/>
        <v>4813937689</v>
      </c>
      <c r="R39">
        <f t="shared" si="4"/>
        <v>4.1933383153624479</v>
      </c>
      <c r="S39" t="str">
        <f t="shared" si="5"/>
        <v>Acceptable</v>
      </c>
      <c r="T39">
        <f>ROUNDUP(C39,0)</f>
        <v>5</v>
      </c>
      <c r="U39">
        <f>ROUNDDOWN(C39,0)</f>
        <v>4</v>
      </c>
      <c r="V39">
        <f>RIGHT(K39,2)+2000</f>
        <v>2018</v>
      </c>
      <c r="W39" t="str">
        <f>INDEX(_xlfn.TEXTSPLIT(K39,"-"),1,2)</f>
        <v>Jul</v>
      </c>
      <c r="X39" t="str">
        <f>INDEX(_xlfn.TEXTSPLIT(K39,"-"),1,1)</f>
        <v>14</v>
      </c>
      <c r="Y39">
        <f>INDEX(months!B:B,MATCH(Sheet1!W39,months!A:A,0))</f>
        <v>7</v>
      </c>
      <c r="Z39">
        <f t="shared" si="6"/>
        <v>43295</v>
      </c>
    </row>
    <row r="40" spans="1:26" x14ac:dyDescent="0.2">
      <c r="A40" t="s">
        <v>178</v>
      </c>
      <c r="B40" t="s">
        <v>20</v>
      </c>
      <c r="C40">
        <v>4.7</v>
      </c>
      <c r="D40">
        <v>158</v>
      </c>
      <c r="E40" t="s">
        <v>159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179</v>
      </c>
      <c r="L40" t="s">
        <v>180</v>
      </c>
      <c r="M40" t="s">
        <v>29</v>
      </c>
      <c r="N40">
        <f t="shared" si="0"/>
        <v>0</v>
      </c>
      <c r="O40" t="str">
        <f t="shared" si="1"/>
        <v>No</v>
      </c>
      <c r="P40">
        <f t="shared" si="2"/>
        <v>0</v>
      </c>
      <c r="Q40">
        <f t="shared" si="3"/>
        <v>4813937689</v>
      </c>
      <c r="R40">
        <f t="shared" si="4"/>
        <v>4.1933383153624479</v>
      </c>
      <c r="S40" t="str">
        <f t="shared" si="5"/>
        <v>Acceptable</v>
      </c>
      <c r="T40">
        <f>ROUNDUP(C40,0)</f>
        <v>5</v>
      </c>
      <c r="U40">
        <f>ROUNDDOWN(C40,0)</f>
        <v>4</v>
      </c>
      <c r="V40">
        <f>RIGHT(K40,2)+2000</f>
        <v>2017</v>
      </c>
      <c r="W40" t="str">
        <f>INDEX(_xlfn.TEXTSPLIT(K40,"-"),1,2)</f>
        <v>Nov</v>
      </c>
      <c r="X40" t="str">
        <f>INDEX(_xlfn.TEXTSPLIT(K40,"-"),1,1)</f>
        <v>29</v>
      </c>
      <c r="Y40">
        <f>INDEX(months!B:B,MATCH(Sheet1!W40,months!A:A,0))</f>
        <v>11</v>
      </c>
      <c r="Z40">
        <f t="shared" si="6"/>
        <v>43068</v>
      </c>
    </row>
    <row r="41" spans="1:26" x14ac:dyDescent="0.2">
      <c r="A41" t="s">
        <v>181</v>
      </c>
      <c r="B41" t="s">
        <v>20</v>
      </c>
      <c r="C41">
        <v>4</v>
      </c>
      <c r="D41">
        <v>591</v>
      </c>
      <c r="E41" t="s">
        <v>182</v>
      </c>
      <c r="F41" t="s">
        <v>32</v>
      </c>
      <c r="G41" t="s">
        <v>23</v>
      </c>
      <c r="H41" t="s">
        <v>24</v>
      </c>
      <c r="I41" t="s">
        <v>25</v>
      </c>
      <c r="J41" t="s">
        <v>26</v>
      </c>
      <c r="K41" t="s">
        <v>183</v>
      </c>
      <c r="L41" t="s">
        <v>59</v>
      </c>
      <c r="M41" t="s">
        <v>86</v>
      </c>
      <c r="N41">
        <f t="shared" si="0"/>
        <v>0</v>
      </c>
      <c r="O41" t="str">
        <f t="shared" si="1"/>
        <v>No</v>
      </c>
      <c r="P41">
        <f t="shared" si="2"/>
        <v>0</v>
      </c>
      <c r="Q41">
        <f t="shared" si="3"/>
        <v>4813937689</v>
      </c>
      <c r="R41">
        <f t="shared" si="4"/>
        <v>4.1933383153624479</v>
      </c>
      <c r="S41" t="str">
        <f t="shared" si="5"/>
        <v>Acceptable</v>
      </c>
      <c r="T41">
        <f>ROUNDUP(C41,0)</f>
        <v>4</v>
      </c>
      <c r="U41">
        <f>ROUNDDOWN(C41,0)</f>
        <v>4</v>
      </c>
      <c r="V41">
        <f>RIGHT(K41,2)+2000</f>
        <v>2018</v>
      </c>
      <c r="W41" t="str">
        <f>INDEX(_xlfn.TEXTSPLIT(K41,"-"),1,2)</f>
        <v>Mar</v>
      </c>
      <c r="X41" t="str">
        <f>INDEX(_xlfn.TEXTSPLIT(K41,"-"),1,1)</f>
        <v>31</v>
      </c>
      <c r="Y41">
        <f>INDEX(months!B:B,MATCH(Sheet1!W41,months!A:A,0))</f>
        <v>3</v>
      </c>
      <c r="Z41">
        <f t="shared" si="6"/>
        <v>43190</v>
      </c>
    </row>
    <row r="42" spans="1:26" x14ac:dyDescent="0.2">
      <c r="A42" t="s">
        <v>184</v>
      </c>
      <c r="B42" t="s">
        <v>20</v>
      </c>
      <c r="C42">
        <v>4.2</v>
      </c>
      <c r="D42">
        <v>117</v>
      </c>
      <c r="E42" t="s">
        <v>186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187</v>
      </c>
      <c r="L42" t="s">
        <v>188</v>
      </c>
      <c r="M42" t="s">
        <v>29</v>
      </c>
      <c r="N42">
        <f t="shared" si="0"/>
        <v>0</v>
      </c>
      <c r="O42" t="str">
        <f t="shared" si="1"/>
        <v>No</v>
      </c>
      <c r="P42">
        <f t="shared" si="2"/>
        <v>0</v>
      </c>
      <c r="Q42">
        <f t="shared" si="3"/>
        <v>4813937689</v>
      </c>
      <c r="R42">
        <f t="shared" si="4"/>
        <v>4.1933383153624479</v>
      </c>
      <c r="S42" t="str">
        <f t="shared" si="5"/>
        <v>Acceptable</v>
      </c>
      <c r="T42">
        <f>ROUNDUP(C42,0)</f>
        <v>5</v>
      </c>
      <c r="U42">
        <f>ROUNDDOWN(C42,0)</f>
        <v>4</v>
      </c>
      <c r="V42">
        <f>RIGHT(K42,2)+2000</f>
        <v>2018</v>
      </c>
      <c r="W42" t="str">
        <f>INDEX(_xlfn.TEXTSPLIT(K42,"-"),1,2)</f>
        <v>Jul</v>
      </c>
      <c r="X42" t="str">
        <f>INDEX(_xlfn.TEXTSPLIT(K42,"-"),1,1)</f>
        <v>20</v>
      </c>
      <c r="Y42">
        <f>INDEX(months!B:B,MATCH(Sheet1!W42,months!A:A,0))</f>
        <v>7</v>
      </c>
      <c r="Z42">
        <f t="shared" si="6"/>
        <v>43301</v>
      </c>
    </row>
    <row r="43" spans="1:26" x14ac:dyDescent="0.2">
      <c r="A43" t="s">
        <v>189</v>
      </c>
      <c r="B43" t="s">
        <v>20</v>
      </c>
      <c r="C43">
        <v>4.5</v>
      </c>
      <c r="D43">
        <v>176</v>
      </c>
      <c r="E43" t="s">
        <v>190</v>
      </c>
      <c r="F43" t="s">
        <v>50</v>
      </c>
      <c r="G43" t="s">
        <v>23</v>
      </c>
      <c r="H43" t="s">
        <v>24</v>
      </c>
      <c r="I43" t="s">
        <v>25</v>
      </c>
      <c r="J43" t="s">
        <v>26</v>
      </c>
      <c r="K43" t="s">
        <v>90</v>
      </c>
      <c r="L43" t="s">
        <v>59</v>
      </c>
      <c r="M43" t="s">
        <v>29</v>
      </c>
      <c r="N43">
        <f t="shared" si="0"/>
        <v>0</v>
      </c>
      <c r="O43" t="str">
        <f t="shared" si="1"/>
        <v>No</v>
      </c>
      <c r="P43">
        <f t="shared" si="2"/>
        <v>0</v>
      </c>
      <c r="Q43">
        <f t="shared" si="3"/>
        <v>4813937689</v>
      </c>
      <c r="R43">
        <f t="shared" si="4"/>
        <v>4.1933383153624479</v>
      </c>
      <c r="S43" t="str">
        <f t="shared" si="5"/>
        <v>Acceptable</v>
      </c>
      <c r="T43">
        <f>ROUNDUP(C43,0)</f>
        <v>5</v>
      </c>
      <c r="U43">
        <f>ROUNDDOWN(C43,0)</f>
        <v>4</v>
      </c>
      <c r="V43">
        <f>RIGHT(K43,2)+2000</f>
        <v>2018</v>
      </c>
      <c r="W43" t="str">
        <f>INDEX(_xlfn.TEXTSPLIT(K43,"-"),1,2)</f>
        <v>Apr</v>
      </c>
      <c r="X43" t="str">
        <f>INDEX(_xlfn.TEXTSPLIT(K43,"-"),1,1)</f>
        <v>2</v>
      </c>
      <c r="Y43">
        <f>INDEX(months!B:B,MATCH(Sheet1!W43,months!A:A,0))</f>
        <v>4</v>
      </c>
      <c r="Z43">
        <f t="shared" si="6"/>
        <v>43192</v>
      </c>
    </row>
    <row r="44" spans="1:26" x14ac:dyDescent="0.2">
      <c r="A44" t="s">
        <v>191</v>
      </c>
      <c r="B44" t="s">
        <v>20</v>
      </c>
      <c r="C44">
        <v>4.4000000000000004</v>
      </c>
      <c r="D44">
        <v>295221</v>
      </c>
      <c r="E44" t="s">
        <v>46</v>
      </c>
      <c r="F44" t="s">
        <v>89</v>
      </c>
      <c r="G44" t="s">
        <v>23</v>
      </c>
      <c r="H44" t="s">
        <v>24</v>
      </c>
      <c r="I44" t="s">
        <v>25</v>
      </c>
      <c r="J44" t="s">
        <v>26</v>
      </c>
      <c r="K44" t="s">
        <v>115</v>
      </c>
      <c r="L44" t="s">
        <v>46</v>
      </c>
      <c r="M44" t="s">
        <v>46</v>
      </c>
      <c r="N44">
        <f t="shared" si="0"/>
        <v>0</v>
      </c>
      <c r="O44" t="str">
        <f t="shared" si="1"/>
        <v>No</v>
      </c>
      <c r="P44">
        <f t="shared" si="2"/>
        <v>0</v>
      </c>
      <c r="Q44">
        <f t="shared" si="3"/>
        <v>4813937689</v>
      </c>
      <c r="R44">
        <f t="shared" si="4"/>
        <v>4.1933383153624479</v>
      </c>
      <c r="S44" t="str">
        <f t="shared" si="5"/>
        <v>Acceptable</v>
      </c>
      <c r="T44">
        <f>ROUNDUP(C44,0)</f>
        <v>5</v>
      </c>
      <c r="U44">
        <f>ROUNDDOWN(C44,0)</f>
        <v>4</v>
      </c>
      <c r="V44">
        <f>RIGHT(K44,2)+2000</f>
        <v>2018</v>
      </c>
      <c r="W44" t="str">
        <f>INDEX(_xlfn.TEXTSPLIT(K44,"-"),1,2)</f>
        <v>Jul</v>
      </c>
      <c r="X44" t="str">
        <f>INDEX(_xlfn.TEXTSPLIT(K44,"-"),1,1)</f>
        <v>30</v>
      </c>
      <c r="Y44">
        <f>INDEX(months!B:B,MATCH(Sheet1!W44,months!A:A,0))</f>
        <v>7</v>
      </c>
      <c r="Z44">
        <f t="shared" si="6"/>
        <v>43311</v>
      </c>
    </row>
    <row r="45" spans="1:26" x14ac:dyDescent="0.2">
      <c r="A45" t="s">
        <v>192</v>
      </c>
      <c r="B45" t="s">
        <v>20</v>
      </c>
      <c r="C45">
        <v>3.8</v>
      </c>
      <c r="D45">
        <v>2206</v>
      </c>
      <c r="E45" t="s">
        <v>193</v>
      </c>
      <c r="F45" t="s">
        <v>50</v>
      </c>
      <c r="G45" t="s">
        <v>23</v>
      </c>
      <c r="H45" t="s">
        <v>24</v>
      </c>
      <c r="I45" t="s">
        <v>25</v>
      </c>
      <c r="J45" t="s">
        <v>51</v>
      </c>
      <c r="K45" t="s">
        <v>194</v>
      </c>
      <c r="L45" t="s">
        <v>195</v>
      </c>
      <c r="M45" t="s">
        <v>81</v>
      </c>
      <c r="N45">
        <f t="shared" si="0"/>
        <v>0</v>
      </c>
      <c r="O45" t="str">
        <f t="shared" si="1"/>
        <v>No</v>
      </c>
      <c r="P45">
        <f t="shared" si="2"/>
        <v>0</v>
      </c>
      <c r="Q45">
        <f t="shared" si="3"/>
        <v>4813937689</v>
      </c>
      <c r="R45">
        <f t="shared" si="4"/>
        <v>4.1933383153624479</v>
      </c>
      <c r="S45" t="str">
        <f t="shared" si="5"/>
        <v>Acceptable</v>
      </c>
      <c r="T45">
        <f>ROUNDUP(C45,0)</f>
        <v>4</v>
      </c>
      <c r="U45">
        <f>ROUNDDOWN(C45,0)</f>
        <v>3</v>
      </c>
      <c r="V45">
        <f>RIGHT(K45,2)+2000</f>
        <v>2018</v>
      </c>
      <c r="W45" t="str">
        <f>INDEX(_xlfn.TEXTSPLIT(K45,"-"),1,2)</f>
        <v>Apr</v>
      </c>
      <c r="X45" t="str">
        <f>INDEX(_xlfn.TEXTSPLIT(K45,"-"),1,1)</f>
        <v>15</v>
      </c>
      <c r="Y45">
        <f>INDEX(months!B:B,MATCH(Sheet1!W45,months!A:A,0))</f>
        <v>4</v>
      </c>
      <c r="Z45">
        <f t="shared" si="6"/>
        <v>43205</v>
      </c>
    </row>
    <row r="46" spans="1:26" x14ac:dyDescent="0.2">
      <c r="A46" t="s">
        <v>196</v>
      </c>
      <c r="B46" t="s">
        <v>20</v>
      </c>
      <c r="C46">
        <v>4.2</v>
      </c>
      <c r="D46">
        <v>26</v>
      </c>
      <c r="E46" t="s">
        <v>83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198</v>
      </c>
      <c r="L46" t="s">
        <v>28</v>
      </c>
      <c r="M46" t="s">
        <v>81</v>
      </c>
      <c r="N46">
        <f t="shared" si="0"/>
        <v>0</v>
      </c>
      <c r="O46" t="str">
        <f t="shared" si="1"/>
        <v>No</v>
      </c>
      <c r="P46">
        <f t="shared" si="2"/>
        <v>0</v>
      </c>
      <c r="Q46">
        <f t="shared" si="3"/>
        <v>4813937689</v>
      </c>
      <c r="R46">
        <f t="shared" si="4"/>
        <v>4.1933383153624479</v>
      </c>
      <c r="S46" t="str">
        <f t="shared" si="5"/>
        <v>Acceptable</v>
      </c>
      <c r="T46">
        <f>ROUNDUP(C46,0)</f>
        <v>5</v>
      </c>
      <c r="U46">
        <f>ROUNDDOWN(C46,0)</f>
        <v>4</v>
      </c>
      <c r="V46">
        <f>RIGHT(K46,2)+2000</f>
        <v>2018</v>
      </c>
      <c r="W46" t="str">
        <f>INDEX(_xlfn.TEXTSPLIT(K46,"-"),1,2)</f>
        <v>Jan</v>
      </c>
      <c r="X46" t="str">
        <f>INDEX(_xlfn.TEXTSPLIT(K46,"-"),1,1)</f>
        <v>3</v>
      </c>
      <c r="Y46">
        <f>INDEX(months!B:B,MATCH(Sheet1!W46,months!A:A,0))</f>
        <v>1</v>
      </c>
      <c r="Z46">
        <f t="shared" si="6"/>
        <v>43103</v>
      </c>
    </row>
    <row r="47" spans="1:26" x14ac:dyDescent="0.2">
      <c r="A47" t="s">
        <v>199</v>
      </c>
      <c r="B47" t="s">
        <v>20</v>
      </c>
      <c r="C47">
        <v>4.7</v>
      </c>
      <c r="D47">
        <v>174531</v>
      </c>
      <c r="E47" t="s">
        <v>172</v>
      </c>
      <c r="F47" t="s">
        <v>89</v>
      </c>
      <c r="G47" t="s">
        <v>23</v>
      </c>
      <c r="H47" t="s">
        <v>24</v>
      </c>
      <c r="I47" t="s">
        <v>25</v>
      </c>
      <c r="J47" t="s">
        <v>26</v>
      </c>
      <c r="K47" t="s">
        <v>84</v>
      </c>
      <c r="L47" t="s">
        <v>200</v>
      </c>
      <c r="M47" t="s">
        <v>81</v>
      </c>
      <c r="N47">
        <f t="shared" si="0"/>
        <v>0</v>
      </c>
      <c r="O47" t="str">
        <f t="shared" si="1"/>
        <v>No</v>
      </c>
      <c r="P47">
        <f t="shared" si="2"/>
        <v>0</v>
      </c>
      <c r="Q47">
        <f t="shared" si="3"/>
        <v>4813937689</v>
      </c>
      <c r="R47">
        <f t="shared" si="4"/>
        <v>4.1933383153624479</v>
      </c>
      <c r="S47" t="str">
        <f t="shared" si="5"/>
        <v>Acceptable</v>
      </c>
      <c r="T47">
        <f>ROUNDUP(C47,0)</f>
        <v>5</v>
      </c>
      <c r="U47">
        <f>ROUNDDOWN(C47,0)</f>
        <v>4</v>
      </c>
      <c r="V47">
        <f>RIGHT(K47,2)+2000</f>
        <v>2018</v>
      </c>
      <c r="W47" t="str">
        <f>INDEX(_xlfn.TEXTSPLIT(K47,"-"),1,2)</f>
        <v>Jul</v>
      </c>
      <c r="X47" t="str">
        <f>INDEX(_xlfn.TEXTSPLIT(K47,"-"),1,1)</f>
        <v>31</v>
      </c>
      <c r="Y47">
        <f>INDEX(months!B:B,MATCH(Sheet1!W47,months!A:A,0))</f>
        <v>7</v>
      </c>
      <c r="Z47">
        <f t="shared" si="6"/>
        <v>43312</v>
      </c>
    </row>
    <row r="48" spans="1:26" x14ac:dyDescent="0.2">
      <c r="A48" t="s">
        <v>201</v>
      </c>
      <c r="B48" t="s">
        <v>20</v>
      </c>
      <c r="C48">
        <v>4.5999999999999996</v>
      </c>
      <c r="D48">
        <v>1070</v>
      </c>
      <c r="E48" t="s">
        <v>202</v>
      </c>
      <c r="F48" t="s">
        <v>50</v>
      </c>
      <c r="G48" t="s">
        <v>23</v>
      </c>
      <c r="H48" t="s">
        <v>24</v>
      </c>
      <c r="I48" t="s">
        <v>25</v>
      </c>
      <c r="J48" t="s">
        <v>26</v>
      </c>
      <c r="K48" t="s">
        <v>203</v>
      </c>
      <c r="L48" t="s">
        <v>167</v>
      </c>
      <c r="M48" t="s">
        <v>81</v>
      </c>
      <c r="N48">
        <f t="shared" si="0"/>
        <v>0</v>
      </c>
      <c r="O48" t="str">
        <f t="shared" si="1"/>
        <v>No</v>
      </c>
      <c r="P48">
        <f t="shared" si="2"/>
        <v>0</v>
      </c>
      <c r="Q48">
        <f t="shared" si="3"/>
        <v>4813937689</v>
      </c>
      <c r="R48">
        <f t="shared" si="4"/>
        <v>4.1933383153624479</v>
      </c>
      <c r="S48" t="str">
        <f t="shared" si="5"/>
        <v>Acceptable</v>
      </c>
      <c r="T48">
        <f>ROUNDUP(C48,0)</f>
        <v>5</v>
      </c>
      <c r="U48">
        <f>ROUNDDOWN(C48,0)</f>
        <v>4</v>
      </c>
      <c r="V48">
        <f>RIGHT(K48,2)+2000</f>
        <v>2017</v>
      </c>
      <c r="W48" t="str">
        <f>INDEX(_xlfn.TEXTSPLIT(K48,"-"),1,2)</f>
        <v>Nov</v>
      </c>
      <c r="X48" t="str">
        <f>INDEX(_xlfn.TEXTSPLIT(K48,"-"),1,1)</f>
        <v>14</v>
      </c>
      <c r="Y48">
        <f>INDEX(months!B:B,MATCH(Sheet1!W48,months!A:A,0))</f>
        <v>11</v>
      </c>
      <c r="Z48">
        <f t="shared" si="6"/>
        <v>43053</v>
      </c>
    </row>
    <row r="49" spans="1:26" x14ac:dyDescent="0.2">
      <c r="A49" t="s">
        <v>204</v>
      </c>
      <c r="B49" t="s">
        <v>20</v>
      </c>
      <c r="C49">
        <v>4.2</v>
      </c>
      <c r="D49">
        <v>85</v>
      </c>
      <c r="E49" t="s">
        <v>205</v>
      </c>
      <c r="F49" t="s">
        <v>50</v>
      </c>
      <c r="G49" t="s">
        <v>23</v>
      </c>
      <c r="H49" t="s">
        <v>24</v>
      </c>
      <c r="I49" t="s">
        <v>25</v>
      </c>
      <c r="J49" t="s">
        <v>26</v>
      </c>
      <c r="K49" t="s">
        <v>206</v>
      </c>
      <c r="L49" t="s">
        <v>35</v>
      </c>
      <c r="M49" t="s">
        <v>81</v>
      </c>
      <c r="N49">
        <f t="shared" si="0"/>
        <v>0</v>
      </c>
      <c r="O49" t="str">
        <f t="shared" si="1"/>
        <v>No</v>
      </c>
      <c r="P49">
        <f t="shared" si="2"/>
        <v>0</v>
      </c>
      <c r="Q49">
        <f t="shared" si="3"/>
        <v>4813937689</v>
      </c>
      <c r="R49">
        <f t="shared" si="4"/>
        <v>4.1933383153624479</v>
      </c>
      <c r="S49" t="str">
        <f t="shared" si="5"/>
        <v>Acceptable</v>
      </c>
      <c r="T49">
        <f>ROUNDUP(C49,0)</f>
        <v>5</v>
      </c>
      <c r="U49">
        <f>ROUNDDOWN(C49,0)</f>
        <v>4</v>
      </c>
      <c r="V49">
        <f>RIGHT(K49,2)+2000</f>
        <v>2017</v>
      </c>
      <c r="W49" t="str">
        <f>INDEX(_xlfn.TEXTSPLIT(K49,"-"),1,2)</f>
        <v>Dec</v>
      </c>
      <c r="X49" t="str">
        <f>INDEX(_xlfn.TEXTSPLIT(K49,"-"),1,1)</f>
        <v>17</v>
      </c>
      <c r="Y49">
        <f>INDEX(months!B:B,MATCH(Sheet1!W49,months!A:A,0))</f>
        <v>12</v>
      </c>
      <c r="Z49">
        <f t="shared" si="6"/>
        <v>43086</v>
      </c>
    </row>
    <row r="50" spans="1:26" x14ac:dyDescent="0.2">
      <c r="A50" t="s">
        <v>207</v>
      </c>
      <c r="B50" t="s">
        <v>20</v>
      </c>
      <c r="C50">
        <v>4.3</v>
      </c>
      <c r="D50">
        <v>845</v>
      </c>
      <c r="E50" t="s">
        <v>208</v>
      </c>
      <c r="F50" t="s">
        <v>50</v>
      </c>
      <c r="G50" t="s">
        <v>23</v>
      </c>
      <c r="H50" t="s">
        <v>24</v>
      </c>
      <c r="I50" t="s">
        <v>25</v>
      </c>
      <c r="J50" t="s">
        <v>26</v>
      </c>
      <c r="K50" t="s">
        <v>209</v>
      </c>
      <c r="L50" t="s">
        <v>59</v>
      </c>
      <c r="M50" t="s">
        <v>60</v>
      </c>
      <c r="N50">
        <f t="shared" si="0"/>
        <v>0</v>
      </c>
      <c r="O50" t="str">
        <f t="shared" si="1"/>
        <v>No</v>
      </c>
      <c r="P50">
        <f t="shared" si="2"/>
        <v>0</v>
      </c>
      <c r="Q50">
        <f t="shared" si="3"/>
        <v>4813937689</v>
      </c>
      <c r="R50">
        <f t="shared" si="4"/>
        <v>4.1933383153624479</v>
      </c>
      <c r="S50" t="str">
        <f t="shared" si="5"/>
        <v>Acceptable</v>
      </c>
      <c r="T50">
        <f>ROUNDUP(C50,0)</f>
        <v>5</v>
      </c>
      <c r="U50">
        <f>ROUNDDOWN(C50,0)</f>
        <v>4</v>
      </c>
      <c r="V50">
        <f>RIGHT(K50,2)+2000</f>
        <v>2018</v>
      </c>
      <c r="W50" t="str">
        <f>INDEX(_xlfn.TEXTSPLIT(K50,"-"),1,2)</f>
        <v>May</v>
      </c>
      <c r="X50" t="str">
        <f>INDEX(_xlfn.TEXTSPLIT(K50,"-"),1,1)</f>
        <v>28</v>
      </c>
      <c r="Y50">
        <f>INDEX(months!B:B,MATCH(Sheet1!W50,months!A:A,0))</f>
        <v>5</v>
      </c>
      <c r="Z50">
        <f t="shared" si="6"/>
        <v>43248</v>
      </c>
    </row>
    <row r="51" spans="1:26" x14ac:dyDescent="0.2">
      <c r="A51" t="s">
        <v>210</v>
      </c>
      <c r="B51" t="s">
        <v>211</v>
      </c>
      <c r="C51">
        <v>4.2</v>
      </c>
      <c r="D51">
        <v>367</v>
      </c>
      <c r="E51" t="s">
        <v>42</v>
      </c>
      <c r="F51" t="s">
        <v>50</v>
      </c>
      <c r="G51" t="s">
        <v>23</v>
      </c>
      <c r="H51" t="s">
        <v>24</v>
      </c>
      <c r="I51" t="s">
        <v>25</v>
      </c>
      <c r="J51" t="s">
        <v>212</v>
      </c>
      <c r="K51" t="s">
        <v>213</v>
      </c>
      <c r="L51" t="s">
        <v>59</v>
      </c>
      <c r="M51" t="s">
        <v>29</v>
      </c>
      <c r="N51">
        <f t="shared" si="0"/>
        <v>0</v>
      </c>
      <c r="O51" t="str">
        <f t="shared" si="1"/>
        <v>No</v>
      </c>
      <c r="P51">
        <f t="shared" si="2"/>
        <v>0</v>
      </c>
      <c r="Q51">
        <f t="shared" si="3"/>
        <v>4813937689</v>
      </c>
      <c r="R51">
        <f t="shared" si="4"/>
        <v>4.1933383153624479</v>
      </c>
      <c r="S51" t="str">
        <f t="shared" si="5"/>
        <v>Acceptable</v>
      </c>
      <c r="T51">
        <f>ROUNDUP(C51,0)</f>
        <v>5</v>
      </c>
      <c r="U51">
        <f>ROUNDDOWN(C51,0)</f>
        <v>4</v>
      </c>
      <c r="V51">
        <f>RIGHT(K51,2)+2000</f>
        <v>2018</v>
      </c>
      <c r="W51" t="str">
        <f>INDEX(_xlfn.TEXTSPLIT(K51,"-"),1,2)</f>
        <v>May</v>
      </c>
      <c r="X51" t="str">
        <f>INDEX(_xlfn.TEXTSPLIT(K51,"-"),1,1)</f>
        <v>10</v>
      </c>
      <c r="Y51">
        <f>INDEX(months!B:B,MATCH(Sheet1!W51,months!A:A,0))</f>
        <v>5</v>
      </c>
      <c r="Z51">
        <f t="shared" si="6"/>
        <v>43230</v>
      </c>
    </row>
    <row r="52" spans="1:26" x14ac:dyDescent="0.2">
      <c r="A52" t="s">
        <v>214</v>
      </c>
      <c r="B52" t="s">
        <v>211</v>
      </c>
      <c r="C52">
        <v>4</v>
      </c>
      <c r="D52">
        <v>1598</v>
      </c>
      <c r="E52" t="s">
        <v>215</v>
      </c>
      <c r="F52" t="s">
        <v>65</v>
      </c>
      <c r="G52" t="s">
        <v>23</v>
      </c>
      <c r="H52" t="s">
        <v>24</v>
      </c>
      <c r="I52" t="s">
        <v>25</v>
      </c>
      <c r="J52" t="s">
        <v>212</v>
      </c>
      <c r="K52" t="s">
        <v>216</v>
      </c>
      <c r="L52" t="s">
        <v>217</v>
      </c>
      <c r="M52" t="s">
        <v>81</v>
      </c>
      <c r="N52">
        <f t="shared" si="0"/>
        <v>0</v>
      </c>
      <c r="O52" t="str">
        <f t="shared" si="1"/>
        <v>No</v>
      </c>
      <c r="P52">
        <f t="shared" si="2"/>
        <v>0</v>
      </c>
      <c r="Q52">
        <f t="shared" si="3"/>
        <v>4813937689</v>
      </c>
      <c r="R52">
        <f t="shared" si="4"/>
        <v>4.1933383153624479</v>
      </c>
      <c r="S52" t="str">
        <f t="shared" si="5"/>
        <v>Acceptable</v>
      </c>
      <c r="T52">
        <f>ROUNDUP(C52,0)</f>
        <v>4</v>
      </c>
      <c r="U52">
        <f>ROUNDDOWN(C52,0)</f>
        <v>4</v>
      </c>
      <c r="V52">
        <f>RIGHT(K52,2)+2000</f>
        <v>2018</v>
      </c>
      <c r="W52" t="str">
        <f>INDEX(_xlfn.TEXTSPLIT(K52,"-"),1,2)</f>
        <v>Jul</v>
      </c>
      <c r="X52" t="str">
        <f>INDEX(_xlfn.TEXTSPLIT(K52,"-"),1,1)</f>
        <v>26</v>
      </c>
      <c r="Y52">
        <f>INDEX(months!B:B,MATCH(Sheet1!W52,months!A:A,0))</f>
        <v>7</v>
      </c>
      <c r="Z52">
        <f t="shared" si="6"/>
        <v>43307</v>
      </c>
    </row>
    <row r="53" spans="1:26" x14ac:dyDescent="0.2">
      <c r="A53" t="s">
        <v>218</v>
      </c>
      <c r="B53" t="s">
        <v>211</v>
      </c>
      <c r="C53">
        <v>3.8</v>
      </c>
      <c r="D53">
        <v>284</v>
      </c>
      <c r="E53" t="s">
        <v>219</v>
      </c>
      <c r="F53" t="s">
        <v>50</v>
      </c>
      <c r="G53" t="s">
        <v>23</v>
      </c>
      <c r="H53" t="s">
        <v>24</v>
      </c>
      <c r="I53" t="s">
        <v>25</v>
      </c>
      <c r="J53" t="s">
        <v>212</v>
      </c>
      <c r="K53" t="s">
        <v>216</v>
      </c>
      <c r="L53" t="s">
        <v>220</v>
      </c>
      <c r="M53" t="s">
        <v>81</v>
      </c>
      <c r="N53">
        <f t="shared" si="0"/>
        <v>0</v>
      </c>
      <c r="O53" t="str">
        <f t="shared" si="1"/>
        <v>No</v>
      </c>
      <c r="P53">
        <f t="shared" si="2"/>
        <v>0</v>
      </c>
      <c r="Q53">
        <f t="shared" si="3"/>
        <v>4813937689</v>
      </c>
      <c r="R53">
        <f t="shared" si="4"/>
        <v>4.1933383153624479</v>
      </c>
      <c r="S53" t="str">
        <f t="shared" si="5"/>
        <v>Acceptable</v>
      </c>
      <c r="T53">
        <f>ROUNDUP(C53,0)</f>
        <v>4</v>
      </c>
      <c r="U53">
        <f>ROUNDDOWN(C53,0)</f>
        <v>3</v>
      </c>
      <c r="V53">
        <f>RIGHT(K53,2)+2000</f>
        <v>2018</v>
      </c>
      <c r="W53" t="str">
        <f>INDEX(_xlfn.TEXTSPLIT(K53,"-"),1,2)</f>
        <v>Jul</v>
      </c>
      <c r="X53" t="str">
        <f>INDEX(_xlfn.TEXTSPLIT(K53,"-"),1,1)</f>
        <v>26</v>
      </c>
      <c r="Y53">
        <f>INDEX(months!B:B,MATCH(Sheet1!W53,months!A:A,0))</f>
        <v>7</v>
      </c>
      <c r="Z53">
        <f t="shared" si="6"/>
        <v>43307</v>
      </c>
    </row>
    <row r="54" spans="1:26" x14ac:dyDescent="0.2">
      <c r="A54" t="s">
        <v>221</v>
      </c>
      <c r="B54" t="s">
        <v>211</v>
      </c>
      <c r="C54">
        <v>4.5999999999999996</v>
      </c>
      <c r="D54">
        <v>17057</v>
      </c>
      <c r="E54" t="s">
        <v>46</v>
      </c>
      <c r="F54" t="s">
        <v>65</v>
      </c>
      <c r="G54" t="s">
        <v>23</v>
      </c>
      <c r="H54" t="s">
        <v>24</v>
      </c>
      <c r="I54" t="s">
        <v>25</v>
      </c>
      <c r="J54" t="s">
        <v>212</v>
      </c>
      <c r="K54" t="s">
        <v>115</v>
      </c>
      <c r="L54" t="s">
        <v>46</v>
      </c>
      <c r="M54" t="s">
        <v>46</v>
      </c>
      <c r="N54">
        <f t="shared" si="0"/>
        <v>0</v>
      </c>
      <c r="O54" t="str">
        <f t="shared" si="1"/>
        <v>No</v>
      </c>
      <c r="P54">
        <f t="shared" si="2"/>
        <v>0</v>
      </c>
      <c r="Q54">
        <f t="shared" si="3"/>
        <v>4813937689</v>
      </c>
      <c r="R54">
        <f t="shared" si="4"/>
        <v>4.1933383153624479</v>
      </c>
      <c r="S54" t="str">
        <f t="shared" si="5"/>
        <v>Acceptable</v>
      </c>
      <c r="T54">
        <f>ROUNDUP(C54,0)</f>
        <v>5</v>
      </c>
      <c r="U54">
        <f>ROUNDDOWN(C54,0)</f>
        <v>4</v>
      </c>
      <c r="V54">
        <f>RIGHT(K54,2)+2000</f>
        <v>2018</v>
      </c>
      <c r="W54" t="str">
        <f>INDEX(_xlfn.TEXTSPLIT(K54,"-"),1,2)</f>
        <v>Jul</v>
      </c>
      <c r="X54" t="str">
        <f>INDEX(_xlfn.TEXTSPLIT(K54,"-"),1,1)</f>
        <v>30</v>
      </c>
      <c r="Y54">
        <f>INDEX(months!B:B,MATCH(Sheet1!W54,months!A:A,0))</f>
        <v>7</v>
      </c>
      <c r="Z54">
        <f t="shared" si="6"/>
        <v>43311</v>
      </c>
    </row>
    <row r="55" spans="1:26" x14ac:dyDescent="0.2">
      <c r="A55" t="s">
        <v>222</v>
      </c>
      <c r="B55" t="s">
        <v>211</v>
      </c>
      <c r="C55">
        <v>3.9</v>
      </c>
      <c r="D55">
        <v>129</v>
      </c>
      <c r="E55" t="s">
        <v>223</v>
      </c>
      <c r="F55" t="s">
        <v>50</v>
      </c>
      <c r="G55" t="s">
        <v>23</v>
      </c>
      <c r="H55" t="s">
        <v>24</v>
      </c>
      <c r="I55" t="s">
        <v>25</v>
      </c>
      <c r="J55" t="s">
        <v>212</v>
      </c>
      <c r="K55" t="s">
        <v>216</v>
      </c>
      <c r="L55" t="s">
        <v>220</v>
      </c>
      <c r="M55" t="s">
        <v>81</v>
      </c>
      <c r="N55">
        <f t="shared" si="0"/>
        <v>0</v>
      </c>
      <c r="O55" t="str">
        <f t="shared" si="1"/>
        <v>No</v>
      </c>
      <c r="P55">
        <f t="shared" si="2"/>
        <v>0</v>
      </c>
      <c r="Q55">
        <f t="shared" si="3"/>
        <v>4813937689</v>
      </c>
      <c r="R55">
        <f t="shared" si="4"/>
        <v>4.1933383153624479</v>
      </c>
      <c r="S55" t="str">
        <f t="shared" si="5"/>
        <v>Acceptable</v>
      </c>
      <c r="T55">
        <f>ROUNDUP(C55,0)</f>
        <v>4</v>
      </c>
      <c r="U55">
        <f>ROUNDDOWN(C55,0)</f>
        <v>3</v>
      </c>
      <c r="V55">
        <f>RIGHT(K55,2)+2000</f>
        <v>2018</v>
      </c>
      <c r="W55" t="str">
        <f>INDEX(_xlfn.TEXTSPLIT(K55,"-"),1,2)</f>
        <v>Jul</v>
      </c>
      <c r="X55" t="str">
        <f>INDEX(_xlfn.TEXTSPLIT(K55,"-"),1,1)</f>
        <v>26</v>
      </c>
      <c r="Y55">
        <f>INDEX(months!B:B,MATCH(Sheet1!W55,months!A:A,0))</f>
        <v>7</v>
      </c>
      <c r="Z55">
        <f t="shared" si="6"/>
        <v>43307</v>
      </c>
    </row>
    <row r="56" spans="1:26" x14ac:dyDescent="0.2">
      <c r="A56" t="s">
        <v>224</v>
      </c>
      <c r="B56" t="s">
        <v>211</v>
      </c>
      <c r="C56">
        <v>4.3</v>
      </c>
      <c r="D56">
        <v>542</v>
      </c>
      <c r="E56" t="s">
        <v>69</v>
      </c>
      <c r="F56" t="s">
        <v>50</v>
      </c>
      <c r="G56" t="s">
        <v>23</v>
      </c>
      <c r="H56" t="s">
        <v>24</v>
      </c>
      <c r="I56" t="s">
        <v>25</v>
      </c>
      <c r="J56" t="s">
        <v>212</v>
      </c>
      <c r="K56" t="s">
        <v>84</v>
      </c>
      <c r="L56" t="s">
        <v>119</v>
      </c>
      <c r="M56" t="s">
        <v>81</v>
      </c>
      <c r="N56">
        <f t="shared" si="0"/>
        <v>0</v>
      </c>
      <c r="O56" t="str">
        <f t="shared" si="1"/>
        <v>No</v>
      </c>
      <c r="P56">
        <f t="shared" si="2"/>
        <v>0</v>
      </c>
      <c r="Q56">
        <f t="shared" si="3"/>
        <v>4813937689</v>
      </c>
      <c r="R56">
        <f t="shared" si="4"/>
        <v>4.1933383153624479</v>
      </c>
      <c r="S56" t="str">
        <f t="shared" si="5"/>
        <v>Acceptable</v>
      </c>
      <c r="T56">
        <f>ROUNDUP(C56,0)</f>
        <v>5</v>
      </c>
      <c r="U56">
        <f>ROUNDDOWN(C56,0)</f>
        <v>4</v>
      </c>
      <c r="V56">
        <f>RIGHT(K56,2)+2000</f>
        <v>2018</v>
      </c>
      <c r="W56" t="str">
        <f>INDEX(_xlfn.TEXTSPLIT(K56,"-"),1,2)</f>
        <v>Jul</v>
      </c>
      <c r="X56" t="str">
        <f>INDEX(_xlfn.TEXTSPLIT(K56,"-"),1,1)</f>
        <v>31</v>
      </c>
      <c r="Y56">
        <f>INDEX(months!B:B,MATCH(Sheet1!W56,months!A:A,0))</f>
        <v>7</v>
      </c>
      <c r="Z56">
        <f t="shared" si="6"/>
        <v>43312</v>
      </c>
    </row>
    <row r="57" spans="1:26" x14ac:dyDescent="0.2">
      <c r="A57" t="s">
        <v>225</v>
      </c>
      <c r="B57" t="s">
        <v>211</v>
      </c>
      <c r="C57">
        <v>4.9000000000000004</v>
      </c>
      <c r="D57">
        <v>10479</v>
      </c>
      <c r="E57" t="s">
        <v>69</v>
      </c>
      <c r="F57" t="s">
        <v>50</v>
      </c>
      <c r="G57" t="s">
        <v>23</v>
      </c>
      <c r="H57" t="s">
        <v>24</v>
      </c>
      <c r="I57" t="s">
        <v>25</v>
      </c>
      <c r="J57" t="s">
        <v>212</v>
      </c>
      <c r="K57" t="s">
        <v>226</v>
      </c>
      <c r="L57" t="s">
        <v>227</v>
      </c>
      <c r="M57" t="s">
        <v>86</v>
      </c>
      <c r="N57">
        <f t="shared" si="0"/>
        <v>0</v>
      </c>
      <c r="O57" t="str">
        <f t="shared" si="1"/>
        <v>No</v>
      </c>
      <c r="P57">
        <f t="shared" si="2"/>
        <v>0</v>
      </c>
      <c r="Q57">
        <f t="shared" si="3"/>
        <v>4813937689</v>
      </c>
      <c r="R57">
        <f t="shared" si="4"/>
        <v>4.1933383153624479</v>
      </c>
      <c r="S57" t="str">
        <f t="shared" si="5"/>
        <v>Acceptable</v>
      </c>
      <c r="T57">
        <f>ROUNDUP(C57,0)</f>
        <v>5</v>
      </c>
      <c r="U57">
        <f>ROUNDDOWN(C57,0)</f>
        <v>4</v>
      </c>
      <c r="V57">
        <f>RIGHT(K57,2)+2000</f>
        <v>2018</v>
      </c>
      <c r="W57" t="str">
        <f>INDEX(_xlfn.TEXTSPLIT(K57,"-"),1,2)</f>
        <v>Jul</v>
      </c>
      <c r="X57" t="str">
        <f>INDEX(_xlfn.TEXTSPLIT(K57,"-"),1,1)</f>
        <v>18</v>
      </c>
      <c r="Y57">
        <f>INDEX(months!B:B,MATCH(Sheet1!W57,months!A:A,0))</f>
        <v>7</v>
      </c>
      <c r="Z57">
        <f t="shared" si="6"/>
        <v>43299</v>
      </c>
    </row>
    <row r="58" spans="1:26" x14ac:dyDescent="0.2">
      <c r="A58" t="s">
        <v>228</v>
      </c>
      <c r="B58" t="s">
        <v>211</v>
      </c>
      <c r="C58">
        <v>4.4000000000000004</v>
      </c>
      <c r="D58">
        <v>805</v>
      </c>
      <c r="E58" t="s">
        <v>56</v>
      </c>
      <c r="F58" t="s">
        <v>57</v>
      </c>
      <c r="G58" t="s">
        <v>23</v>
      </c>
      <c r="H58" t="s">
        <v>24</v>
      </c>
      <c r="I58" t="s">
        <v>25</v>
      </c>
      <c r="J58" t="s">
        <v>212</v>
      </c>
      <c r="K58" t="s">
        <v>229</v>
      </c>
      <c r="L58" t="s">
        <v>230</v>
      </c>
      <c r="M58" t="s">
        <v>54</v>
      </c>
      <c r="N58">
        <f t="shared" si="0"/>
        <v>0</v>
      </c>
      <c r="O58" t="str">
        <f t="shared" si="1"/>
        <v>No</v>
      </c>
      <c r="P58">
        <f t="shared" si="2"/>
        <v>0</v>
      </c>
      <c r="Q58">
        <f t="shared" si="3"/>
        <v>4813937689</v>
      </c>
      <c r="R58">
        <f t="shared" si="4"/>
        <v>4.1933383153624479</v>
      </c>
      <c r="S58" t="str">
        <f t="shared" si="5"/>
        <v>Acceptable</v>
      </c>
      <c r="T58">
        <f>ROUNDUP(C58,0)</f>
        <v>5</v>
      </c>
      <c r="U58">
        <f>ROUNDDOWN(C58,0)</f>
        <v>4</v>
      </c>
      <c r="V58">
        <f>RIGHT(K58,2)+2000</f>
        <v>2018</v>
      </c>
      <c r="W58" t="str">
        <f>INDEX(_xlfn.TEXTSPLIT(K58,"-"),1,2)</f>
        <v>Jul</v>
      </c>
      <c r="X58" t="str">
        <f>INDEX(_xlfn.TEXTSPLIT(K58,"-"),1,1)</f>
        <v>29</v>
      </c>
      <c r="Y58">
        <f>INDEX(months!B:B,MATCH(Sheet1!W58,months!A:A,0))</f>
        <v>7</v>
      </c>
      <c r="Z58">
        <f t="shared" si="6"/>
        <v>43310</v>
      </c>
    </row>
    <row r="59" spans="1:26" x14ac:dyDescent="0.2">
      <c r="A59" t="s">
        <v>231</v>
      </c>
      <c r="B59" t="s">
        <v>211</v>
      </c>
      <c r="C59">
        <v>4.2</v>
      </c>
      <c r="D59">
        <v>129</v>
      </c>
      <c r="E59" t="s">
        <v>232</v>
      </c>
      <c r="F59" t="s">
        <v>50</v>
      </c>
      <c r="G59" t="s">
        <v>23</v>
      </c>
      <c r="H59" t="s">
        <v>24</v>
      </c>
      <c r="I59" t="s">
        <v>25</v>
      </c>
      <c r="J59" t="s">
        <v>212</v>
      </c>
      <c r="K59" t="s">
        <v>216</v>
      </c>
      <c r="L59" t="s">
        <v>220</v>
      </c>
      <c r="M59" t="s">
        <v>81</v>
      </c>
      <c r="N59">
        <f t="shared" si="0"/>
        <v>0</v>
      </c>
      <c r="O59" t="str">
        <f t="shared" si="1"/>
        <v>No</v>
      </c>
      <c r="P59">
        <f t="shared" si="2"/>
        <v>0</v>
      </c>
      <c r="Q59">
        <f t="shared" si="3"/>
        <v>4813937689</v>
      </c>
      <c r="R59">
        <f t="shared" si="4"/>
        <v>4.1933383153624479</v>
      </c>
      <c r="S59" t="str">
        <f t="shared" si="5"/>
        <v>Acceptable</v>
      </c>
      <c r="T59">
        <f>ROUNDUP(C59,0)</f>
        <v>5</v>
      </c>
      <c r="U59">
        <f>ROUNDDOWN(C59,0)</f>
        <v>4</v>
      </c>
      <c r="V59">
        <f>RIGHT(K59,2)+2000</f>
        <v>2018</v>
      </c>
      <c r="W59" t="str">
        <f>INDEX(_xlfn.TEXTSPLIT(K59,"-"),1,2)</f>
        <v>Jul</v>
      </c>
      <c r="X59" t="str">
        <f>INDEX(_xlfn.TEXTSPLIT(K59,"-"),1,1)</f>
        <v>26</v>
      </c>
      <c r="Y59">
        <f>INDEX(months!B:B,MATCH(Sheet1!W59,months!A:A,0))</f>
        <v>7</v>
      </c>
      <c r="Z59">
        <f t="shared" si="6"/>
        <v>43307</v>
      </c>
    </row>
    <row r="60" spans="1:26" x14ac:dyDescent="0.2">
      <c r="A60" t="s">
        <v>233</v>
      </c>
      <c r="B60" t="s">
        <v>211</v>
      </c>
      <c r="C60">
        <v>4</v>
      </c>
      <c r="D60">
        <v>1403</v>
      </c>
      <c r="E60" t="s">
        <v>234</v>
      </c>
      <c r="F60" t="s">
        <v>50</v>
      </c>
      <c r="G60" t="s">
        <v>23</v>
      </c>
      <c r="H60" t="s">
        <v>24</v>
      </c>
      <c r="I60" t="s">
        <v>25</v>
      </c>
      <c r="J60" t="s">
        <v>212</v>
      </c>
      <c r="K60" t="s">
        <v>235</v>
      </c>
      <c r="L60" t="s">
        <v>236</v>
      </c>
      <c r="M60" t="s">
        <v>237</v>
      </c>
      <c r="N60">
        <f t="shared" si="0"/>
        <v>0</v>
      </c>
      <c r="O60" t="str">
        <f t="shared" si="1"/>
        <v>No</v>
      </c>
      <c r="P60">
        <f t="shared" si="2"/>
        <v>0</v>
      </c>
      <c r="Q60">
        <f t="shared" si="3"/>
        <v>4813937689</v>
      </c>
      <c r="R60">
        <f t="shared" si="4"/>
        <v>4.1933383153624479</v>
      </c>
      <c r="S60" t="str">
        <f t="shared" si="5"/>
        <v>Acceptable</v>
      </c>
      <c r="T60">
        <f>ROUNDUP(C60,0)</f>
        <v>4</v>
      </c>
      <c r="U60">
        <f>ROUNDDOWN(C60,0)</f>
        <v>4</v>
      </c>
      <c r="V60">
        <f>RIGHT(K60,2)+2000</f>
        <v>2014</v>
      </c>
      <c r="W60" t="str">
        <f>INDEX(_xlfn.TEXTSPLIT(K60,"-"),1,2)</f>
        <v>Aug</v>
      </c>
      <c r="X60" t="str">
        <f>INDEX(_xlfn.TEXTSPLIT(K60,"-"),1,1)</f>
        <v>26</v>
      </c>
      <c r="Y60">
        <f>INDEX(months!B:B,MATCH(Sheet1!W60,months!A:A,0))</f>
        <v>8</v>
      </c>
      <c r="Z60">
        <f t="shared" si="6"/>
        <v>41877</v>
      </c>
    </row>
    <row r="61" spans="1:26" x14ac:dyDescent="0.2">
      <c r="A61" t="s">
        <v>238</v>
      </c>
      <c r="B61" t="s">
        <v>211</v>
      </c>
      <c r="C61">
        <v>3.9</v>
      </c>
      <c r="D61">
        <v>3971</v>
      </c>
      <c r="E61" t="s">
        <v>239</v>
      </c>
      <c r="F61" t="s">
        <v>50</v>
      </c>
      <c r="G61" t="s">
        <v>23</v>
      </c>
      <c r="H61" t="s">
        <v>24</v>
      </c>
      <c r="I61" t="s">
        <v>25</v>
      </c>
      <c r="J61" t="s">
        <v>212</v>
      </c>
      <c r="K61" t="s">
        <v>115</v>
      </c>
      <c r="L61" t="s">
        <v>240</v>
      </c>
      <c r="M61" t="s">
        <v>54</v>
      </c>
      <c r="N61">
        <f t="shared" si="0"/>
        <v>0</v>
      </c>
      <c r="O61" t="str">
        <f t="shared" si="1"/>
        <v>No</v>
      </c>
      <c r="P61">
        <f t="shared" si="2"/>
        <v>0</v>
      </c>
      <c r="Q61">
        <f t="shared" si="3"/>
        <v>4813937689</v>
      </c>
      <c r="R61">
        <f t="shared" si="4"/>
        <v>4.1933383153624479</v>
      </c>
      <c r="S61" t="str">
        <f t="shared" si="5"/>
        <v>Acceptable</v>
      </c>
      <c r="T61">
        <f>ROUNDUP(C61,0)</f>
        <v>4</v>
      </c>
      <c r="U61">
        <f>ROUNDDOWN(C61,0)</f>
        <v>3</v>
      </c>
      <c r="V61">
        <f>RIGHT(K61,2)+2000</f>
        <v>2018</v>
      </c>
      <c r="W61" t="str">
        <f>INDEX(_xlfn.TEXTSPLIT(K61,"-"),1,2)</f>
        <v>Jul</v>
      </c>
      <c r="X61" t="str">
        <f>INDEX(_xlfn.TEXTSPLIT(K61,"-"),1,1)</f>
        <v>30</v>
      </c>
      <c r="Y61">
        <f>INDEX(months!B:B,MATCH(Sheet1!W61,months!A:A,0))</f>
        <v>7</v>
      </c>
      <c r="Z61">
        <f t="shared" si="6"/>
        <v>43311</v>
      </c>
    </row>
    <row r="62" spans="1:26" x14ac:dyDescent="0.2">
      <c r="A62" t="s">
        <v>241</v>
      </c>
      <c r="B62" t="s">
        <v>211</v>
      </c>
      <c r="C62">
        <v>4.5999999999999996</v>
      </c>
      <c r="D62">
        <v>534</v>
      </c>
      <c r="E62" t="s">
        <v>242</v>
      </c>
      <c r="F62" t="s">
        <v>22</v>
      </c>
      <c r="G62" t="s">
        <v>23</v>
      </c>
      <c r="H62" t="s">
        <v>24</v>
      </c>
      <c r="I62" t="s">
        <v>25</v>
      </c>
      <c r="J62" t="s">
        <v>212</v>
      </c>
      <c r="K62" t="s">
        <v>243</v>
      </c>
      <c r="L62" t="s">
        <v>244</v>
      </c>
      <c r="M62" t="s">
        <v>29</v>
      </c>
      <c r="N62">
        <f t="shared" si="0"/>
        <v>0</v>
      </c>
      <c r="O62" t="str">
        <f t="shared" si="1"/>
        <v>No</v>
      </c>
      <c r="P62">
        <f t="shared" si="2"/>
        <v>0</v>
      </c>
      <c r="Q62">
        <f t="shared" si="3"/>
        <v>4813937689</v>
      </c>
      <c r="R62">
        <f t="shared" si="4"/>
        <v>4.1933383153624479</v>
      </c>
      <c r="S62" t="str">
        <f t="shared" si="5"/>
        <v>Acceptable</v>
      </c>
      <c r="T62">
        <f>ROUNDUP(C62,0)</f>
        <v>5</v>
      </c>
      <c r="U62">
        <f>ROUNDDOWN(C62,0)</f>
        <v>4</v>
      </c>
      <c r="V62">
        <f>RIGHT(K62,2)+2000</f>
        <v>2018</v>
      </c>
      <c r="W62" t="str">
        <f>INDEX(_xlfn.TEXTSPLIT(K62,"-"),1,2)</f>
        <v>Jul</v>
      </c>
      <c r="X62" t="str">
        <f>INDEX(_xlfn.TEXTSPLIT(K62,"-"),1,1)</f>
        <v>8</v>
      </c>
      <c r="Y62">
        <f>INDEX(months!B:B,MATCH(Sheet1!W62,months!A:A,0))</f>
        <v>7</v>
      </c>
      <c r="Z62">
        <f t="shared" si="6"/>
        <v>43289</v>
      </c>
    </row>
    <row r="63" spans="1:26" x14ac:dyDescent="0.2">
      <c r="A63" t="s">
        <v>245</v>
      </c>
      <c r="B63" t="s">
        <v>211</v>
      </c>
      <c r="C63">
        <v>4.9000000000000004</v>
      </c>
      <c r="D63">
        <v>7774</v>
      </c>
      <c r="E63" t="s">
        <v>108</v>
      </c>
      <c r="F63" t="s">
        <v>50</v>
      </c>
      <c r="G63" t="s">
        <v>23</v>
      </c>
      <c r="H63" t="s">
        <v>24</v>
      </c>
      <c r="I63" t="s">
        <v>25</v>
      </c>
      <c r="J63" t="s">
        <v>212</v>
      </c>
      <c r="K63" t="s">
        <v>75</v>
      </c>
      <c r="L63" t="s">
        <v>246</v>
      </c>
      <c r="M63" t="s">
        <v>47</v>
      </c>
      <c r="N63">
        <f t="shared" si="0"/>
        <v>0</v>
      </c>
      <c r="O63" t="str">
        <f t="shared" si="1"/>
        <v>No</v>
      </c>
      <c r="P63">
        <f t="shared" si="2"/>
        <v>0</v>
      </c>
      <c r="Q63">
        <f t="shared" si="3"/>
        <v>4813937689</v>
      </c>
      <c r="R63">
        <f t="shared" si="4"/>
        <v>4.1933383153624479</v>
      </c>
      <c r="S63" t="str">
        <f t="shared" si="5"/>
        <v>Acceptable</v>
      </c>
      <c r="T63">
        <f>ROUNDUP(C63,0)</f>
        <v>5</v>
      </c>
      <c r="U63">
        <f>ROUNDDOWN(C63,0)</f>
        <v>4</v>
      </c>
      <c r="V63">
        <f>RIGHT(K63,2)+2000</f>
        <v>2018</v>
      </c>
      <c r="W63" t="str">
        <f>INDEX(_xlfn.TEXTSPLIT(K63,"-"),1,2)</f>
        <v>Jul</v>
      </c>
      <c r="X63" t="str">
        <f>INDEX(_xlfn.TEXTSPLIT(K63,"-"),1,1)</f>
        <v>3</v>
      </c>
      <c r="Y63">
        <f>INDEX(months!B:B,MATCH(Sheet1!W63,months!A:A,0))</f>
        <v>7</v>
      </c>
      <c r="Z63">
        <f t="shared" si="6"/>
        <v>43284</v>
      </c>
    </row>
    <row r="64" spans="1:26" x14ac:dyDescent="0.2">
      <c r="A64" t="s">
        <v>247</v>
      </c>
      <c r="B64" t="s">
        <v>211</v>
      </c>
      <c r="C64">
        <v>4.3</v>
      </c>
      <c r="D64">
        <v>38846</v>
      </c>
      <c r="E64" t="s">
        <v>248</v>
      </c>
      <c r="F64" t="s">
        <v>65</v>
      </c>
      <c r="G64" t="s">
        <v>23</v>
      </c>
      <c r="H64" t="s">
        <v>24</v>
      </c>
      <c r="I64" t="s">
        <v>25</v>
      </c>
      <c r="J64" t="s">
        <v>212</v>
      </c>
      <c r="K64" t="s">
        <v>249</v>
      </c>
      <c r="L64" t="s">
        <v>250</v>
      </c>
      <c r="M64" t="s">
        <v>81</v>
      </c>
      <c r="N64">
        <f t="shared" si="0"/>
        <v>0</v>
      </c>
      <c r="O64" t="str">
        <f t="shared" si="1"/>
        <v>No</v>
      </c>
      <c r="P64">
        <f t="shared" si="2"/>
        <v>0</v>
      </c>
      <c r="Q64">
        <f t="shared" si="3"/>
        <v>4813937689</v>
      </c>
      <c r="R64">
        <f t="shared" si="4"/>
        <v>4.1933383153624479</v>
      </c>
      <c r="S64" t="str">
        <f t="shared" si="5"/>
        <v>Acceptable</v>
      </c>
      <c r="T64">
        <f>ROUNDUP(C64,0)</f>
        <v>5</v>
      </c>
      <c r="U64">
        <f>ROUNDDOWN(C64,0)</f>
        <v>4</v>
      </c>
      <c r="V64">
        <f>RIGHT(K64,2)+2000</f>
        <v>2018</v>
      </c>
      <c r="W64" t="str">
        <f>INDEX(_xlfn.TEXTSPLIT(K64,"-"),1,2)</f>
        <v>Jul</v>
      </c>
      <c r="X64" t="str">
        <f>INDEX(_xlfn.TEXTSPLIT(K64,"-"),1,1)</f>
        <v>28</v>
      </c>
      <c r="Y64">
        <f>INDEX(months!B:B,MATCH(Sheet1!W64,months!A:A,0))</f>
        <v>7</v>
      </c>
      <c r="Z64">
        <f t="shared" si="6"/>
        <v>43309</v>
      </c>
    </row>
    <row r="65" spans="1:26" x14ac:dyDescent="0.2">
      <c r="A65" t="s">
        <v>251</v>
      </c>
      <c r="B65" t="s">
        <v>211</v>
      </c>
      <c r="C65">
        <v>4.5999999999999996</v>
      </c>
      <c r="D65">
        <v>2431</v>
      </c>
      <c r="E65" t="s">
        <v>252</v>
      </c>
      <c r="F65" t="s">
        <v>50</v>
      </c>
      <c r="G65" t="s">
        <v>23</v>
      </c>
      <c r="H65" t="s">
        <v>24</v>
      </c>
      <c r="I65" t="s">
        <v>25</v>
      </c>
      <c r="J65" t="s">
        <v>212</v>
      </c>
      <c r="K65" t="s">
        <v>253</v>
      </c>
      <c r="L65" t="s">
        <v>254</v>
      </c>
      <c r="M65" t="s">
        <v>86</v>
      </c>
      <c r="N65">
        <f t="shared" si="0"/>
        <v>0</v>
      </c>
      <c r="O65" t="str">
        <f t="shared" si="1"/>
        <v>No</v>
      </c>
      <c r="P65">
        <f t="shared" si="2"/>
        <v>0</v>
      </c>
      <c r="Q65">
        <f t="shared" si="3"/>
        <v>4813937689</v>
      </c>
      <c r="R65">
        <f t="shared" si="4"/>
        <v>4.1933383153624479</v>
      </c>
      <c r="S65" t="str">
        <f t="shared" si="5"/>
        <v>Acceptable</v>
      </c>
      <c r="T65">
        <f>ROUNDUP(C65,0)</f>
        <v>5</v>
      </c>
      <c r="U65">
        <f>ROUNDDOWN(C65,0)</f>
        <v>4</v>
      </c>
      <c r="V65">
        <f>RIGHT(K65,2)+2000</f>
        <v>2018</v>
      </c>
      <c r="W65" t="str">
        <f>INDEX(_xlfn.TEXTSPLIT(K65,"-"),1,2)</f>
        <v>Jun</v>
      </c>
      <c r="X65" t="str">
        <f>INDEX(_xlfn.TEXTSPLIT(K65,"-"),1,1)</f>
        <v>12</v>
      </c>
      <c r="Y65">
        <f>INDEX(months!B:B,MATCH(Sheet1!W65,months!A:A,0))</f>
        <v>6</v>
      </c>
      <c r="Z65">
        <f t="shared" si="6"/>
        <v>43263</v>
      </c>
    </row>
    <row r="66" spans="1:26" x14ac:dyDescent="0.2">
      <c r="A66" t="s">
        <v>255</v>
      </c>
      <c r="B66" t="s">
        <v>211</v>
      </c>
      <c r="C66">
        <v>4.9000000000000004</v>
      </c>
      <c r="D66">
        <v>6090</v>
      </c>
      <c r="E66" t="s">
        <v>256</v>
      </c>
      <c r="F66" t="s">
        <v>50</v>
      </c>
      <c r="G66" t="s">
        <v>23</v>
      </c>
      <c r="H66" t="s">
        <v>24</v>
      </c>
      <c r="I66" t="s">
        <v>25</v>
      </c>
      <c r="J66" t="s">
        <v>212</v>
      </c>
      <c r="K66" t="s">
        <v>75</v>
      </c>
      <c r="L66" t="s">
        <v>246</v>
      </c>
      <c r="M66" t="s">
        <v>47</v>
      </c>
      <c r="N66">
        <f t="shared" ref="N66:N129" si="7">SUM(A66,B66)</f>
        <v>0</v>
      </c>
      <c r="O66" t="str">
        <f t="shared" ref="O66:O129" si="8">IF(E66="good","Yes","No")</f>
        <v>No</v>
      </c>
      <c r="P66">
        <f t="shared" ref="P66:P129" si="9">COUNTIF(B:B,"&lt;0")</f>
        <v>0</v>
      </c>
      <c r="Q66">
        <f t="shared" ref="Q66:Q129" si="10">SUMIF(D:D,"&gt;1000")</f>
        <v>4813937689</v>
      </c>
      <c r="R66">
        <f t="shared" ref="R66:R129" si="11">AVERAGEIF(C:C,"&gt;0")</f>
        <v>4.1933383153624479</v>
      </c>
      <c r="S66" t="str">
        <f t="shared" ref="S66:S129" si="12">IF(OR(A66&gt;0,B66&gt;0),"Acceptable","Check")</f>
        <v>Acceptable</v>
      </c>
      <c r="T66">
        <f>ROUNDUP(C66,0)</f>
        <v>5</v>
      </c>
      <c r="U66">
        <f>ROUNDDOWN(C66,0)</f>
        <v>4</v>
      </c>
      <c r="V66">
        <f>RIGHT(K66,2)+2000</f>
        <v>2018</v>
      </c>
      <c r="W66" t="str">
        <f>INDEX(_xlfn.TEXTSPLIT(K66,"-"),1,2)</f>
        <v>Jul</v>
      </c>
      <c r="X66" t="str">
        <f>INDEX(_xlfn.TEXTSPLIT(K66,"-"),1,1)</f>
        <v>3</v>
      </c>
      <c r="Y66">
        <f>INDEX(months!B:B,MATCH(Sheet1!W66,months!A:A,0))</f>
        <v>7</v>
      </c>
      <c r="Z66">
        <f t="shared" si="6"/>
        <v>43284</v>
      </c>
    </row>
    <row r="67" spans="1:26" x14ac:dyDescent="0.2">
      <c r="A67" t="s">
        <v>257</v>
      </c>
      <c r="B67" t="s">
        <v>211</v>
      </c>
      <c r="C67">
        <v>3.9</v>
      </c>
      <c r="D67">
        <v>295</v>
      </c>
      <c r="E67" t="s">
        <v>100</v>
      </c>
      <c r="F67" t="s">
        <v>22</v>
      </c>
      <c r="G67" t="s">
        <v>23</v>
      </c>
      <c r="H67" t="s">
        <v>24</v>
      </c>
      <c r="I67" t="s">
        <v>25</v>
      </c>
      <c r="J67" t="s">
        <v>212</v>
      </c>
      <c r="K67" t="s">
        <v>115</v>
      </c>
      <c r="L67" t="s">
        <v>258</v>
      </c>
      <c r="M67" t="s">
        <v>54</v>
      </c>
      <c r="N67">
        <f t="shared" si="7"/>
        <v>0</v>
      </c>
      <c r="O67" t="str">
        <f t="shared" si="8"/>
        <v>No</v>
      </c>
      <c r="P67">
        <f t="shared" si="9"/>
        <v>0</v>
      </c>
      <c r="Q67">
        <f t="shared" si="10"/>
        <v>4813937689</v>
      </c>
      <c r="R67">
        <f t="shared" si="11"/>
        <v>4.1933383153624479</v>
      </c>
      <c r="S67" t="str">
        <f t="shared" si="12"/>
        <v>Acceptable</v>
      </c>
      <c r="T67">
        <f>ROUNDUP(C67,0)</f>
        <v>4</v>
      </c>
      <c r="U67">
        <f>ROUNDDOWN(C67,0)</f>
        <v>3</v>
      </c>
      <c r="V67">
        <f>RIGHT(K67,2)+2000</f>
        <v>2018</v>
      </c>
      <c r="W67" t="str">
        <f>INDEX(_xlfn.TEXTSPLIT(K67,"-"),1,2)</f>
        <v>Jul</v>
      </c>
      <c r="X67" t="str">
        <f>INDEX(_xlfn.TEXTSPLIT(K67,"-"),1,1)</f>
        <v>30</v>
      </c>
      <c r="Y67">
        <f>INDEX(months!B:B,MATCH(Sheet1!W67,months!A:A,0))</f>
        <v>7</v>
      </c>
      <c r="Z67">
        <f t="shared" ref="Z67:Z130" si="13">DATE(V67,Y67,X67)</f>
        <v>43311</v>
      </c>
    </row>
    <row r="68" spans="1:26" x14ac:dyDescent="0.2">
      <c r="A68" t="s">
        <v>259</v>
      </c>
      <c r="B68" t="s">
        <v>211</v>
      </c>
      <c r="C68">
        <v>4</v>
      </c>
      <c r="D68">
        <v>190</v>
      </c>
      <c r="E68" t="s">
        <v>260</v>
      </c>
      <c r="F68" t="s">
        <v>57</v>
      </c>
      <c r="G68" t="s">
        <v>23</v>
      </c>
      <c r="H68" t="s">
        <v>24</v>
      </c>
      <c r="I68" t="s">
        <v>25</v>
      </c>
      <c r="J68" t="s">
        <v>212</v>
      </c>
      <c r="K68" t="s">
        <v>261</v>
      </c>
      <c r="L68" t="s">
        <v>59</v>
      </c>
      <c r="M68" t="s">
        <v>60</v>
      </c>
      <c r="N68">
        <f t="shared" si="7"/>
        <v>0</v>
      </c>
      <c r="O68" t="str">
        <f t="shared" si="8"/>
        <v>No</v>
      </c>
      <c r="P68">
        <f t="shared" si="9"/>
        <v>0</v>
      </c>
      <c r="Q68">
        <f t="shared" si="10"/>
        <v>4813937689</v>
      </c>
      <c r="R68">
        <f t="shared" si="11"/>
        <v>4.1933383153624479</v>
      </c>
      <c r="S68" t="str">
        <f t="shared" si="12"/>
        <v>Acceptable</v>
      </c>
      <c r="T68">
        <f>ROUNDUP(C68,0)</f>
        <v>4</v>
      </c>
      <c r="U68">
        <f>ROUNDDOWN(C68,0)</f>
        <v>4</v>
      </c>
      <c r="V68">
        <f>RIGHT(K68,2)+2000</f>
        <v>2016</v>
      </c>
      <c r="W68" t="str">
        <f>INDEX(_xlfn.TEXTSPLIT(K68,"-"),1,2)</f>
        <v>Oct</v>
      </c>
      <c r="X68" t="str">
        <f>INDEX(_xlfn.TEXTSPLIT(K68,"-"),1,1)</f>
        <v>14</v>
      </c>
      <c r="Y68">
        <f>INDEX(months!B:B,MATCH(Sheet1!W68,months!A:A,0))</f>
        <v>10</v>
      </c>
      <c r="Z68">
        <f t="shared" si="13"/>
        <v>42657</v>
      </c>
    </row>
    <row r="69" spans="1:26" x14ac:dyDescent="0.2">
      <c r="A69" t="s">
        <v>262</v>
      </c>
      <c r="B69" t="s">
        <v>211</v>
      </c>
      <c r="C69">
        <v>4.3</v>
      </c>
      <c r="D69">
        <v>40211</v>
      </c>
      <c r="E69" t="s">
        <v>46</v>
      </c>
      <c r="F69" t="s">
        <v>38</v>
      </c>
      <c r="G69" t="s">
        <v>23</v>
      </c>
      <c r="H69" t="s">
        <v>24</v>
      </c>
      <c r="I69" t="s">
        <v>25</v>
      </c>
      <c r="J69" t="s">
        <v>212</v>
      </c>
      <c r="K69" t="s">
        <v>115</v>
      </c>
      <c r="L69" t="s">
        <v>46</v>
      </c>
      <c r="M69" t="s">
        <v>46</v>
      </c>
      <c r="N69">
        <f t="shared" si="7"/>
        <v>0</v>
      </c>
      <c r="O69" t="str">
        <f t="shared" si="8"/>
        <v>No</v>
      </c>
      <c r="P69">
        <f t="shared" si="9"/>
        <v>0</v>
      </c>
      <c r="Q69">
        <f t="shared" si="10"/>
        <v>4813937689</v>
      </c>
      <c r="R69">
        <f t="shared" si="11"/>
        <v>4.1933383153624479</v>
      </c>
      <c r="S69" t="str">
        <f t="shared" si="12"/>
        <v>Acceptable</v>
      </c>
      <c r="T69">
        <f>ROUNDUP(C69,0)</f>
        <v>5</v>
      </c>
      <c r="U69">
        <f>ROUNDDOWN(C69,0)</f>
        <v>4</v>
      </c>
      <c r="V69">
        <f>RIGHT(K69,2)+2000</f>
        <v>2018</v>
      </c>
      <c r="W69" t="str">
        <f>INDEX(_xlfn.TEXTSPLIT(K69,"-"),1,2)</f>
        <v>Jul</v>
      </c>
      <c r="X69" t="str">
        <f>INDEX(_xlfn.TEXTSPLIT(K69,"-"),1,1)</f>
        <v>30</v>
      </c>
      <c r="Y69">
        <f>INDEX(months!B:B,MATCH(Sheet1!W69,months!A:A,0))</f>
        <v>7</v>
      </c>
      <c r="Z69">
        <f t="shared" si="13"/>
        <v>43311</v>
      </c>
    </row>
    <row r="70" spans="1:26" x14ac:dyDescent="0.2">
      <c r="A70" t="s">
        <v>263</v>
      </c>
      <c r="B70" t="s">
        <v>211</v>
      </c>
      <c r="C70">
        <v>3.9</v>
      </c>
      <c r="D70">
        <v>356</v>
      </c>
      <c r="E70" t="s">
        <v>46</v>
      </c>
      <c r="F70" t="s">
        <v>50</v>
      </c>
      <c r="G70" t="s">
        <v>23</v>
      </c>
      <c r="H70" t="s">
        <v>24</v>
      </c>
      <c r="I70" t="s">
        <v>25</v>
      </c>
      <c r="J70" t="s">
        <v>212</v>
      </c>
      <c r="K70" t="s">
        <v>264</v>
      </c>
      <c r="L70" t="s">
        <v>46</v>
      </c>
      <c r="M70" t="s">
        <v>46</v>
      </c>
      <c r="N70">
        <f t="shared" si="7"/>
        <v>0</v>
      </c>
      <c r="O70" t="str">
        <f t="shared" si="8"/>
        <v>No</v>
      </c>
      <c r="P70">
        <f t="shared" si="9"/>
        <v>0</v>
      </c>
      <c r="Q70">
        <f t="shared" si="10"/>
        <v>4813937689</v>
      </c>
      <c r="R70">
        <f t="shared" si="11"/>
        <v>4.1933383153624479</v>
      </c>
      <c r="S70" t="str">
        <f t="shared" si="12"/>
        <v>Acceptable</v>
      </c>
      <c r="T70">
        <f>ROUNDUP(C70,0)</f>
        <v>4</v>
      </c>
      <c r="U70">
        <f>ROUNDDOWN(C70,0)</f>
        <v>3</v>
      </c>
      <c r="V70">
        <f>RIGHT(K70,2)+2000</f>
        <v>2018</v>
      </c>
      <c r="W70" t="str">
        <f>INDEX(_xlfn.TEXTSPLIT(K70,"-"),1,2)</f>
        <v>May</v>
      </c>
      <c r="X70" t="str">
        <f>INDEX(_xlfn.TEXTSPLIT(K70,"-"),1,1)</f>
        <v>25</v>
      </c>
      <c r="Y70">
        <f>INDEX(months!B:B,MATCH(Sheet1!W70,months!A:A,0))</f>
        <v>5</v>
      </c>
      <c r="Z70">
        <f t="shared" si="13"/>
        <v>43245</v>
      </c>
    </row>
    <row r="71" spans="1:26" x14ac:dyDescent="0.2">
      <c r="A71" t="s">
        <v>265</v>
      </c>
      <c r="B71" t="s">
        <v>211</v>
      </c>
      <c r="C71">
        <v>4.2</v>
      </c>
      <c r="D71">
        <v>52530</v>
      </c>
      <c r="E71" t="s">
        <v>128</v>
      </c>
      <c r="F71" t="s">
        <v>38</v>
      </c>
      <c r="G71" t="s">
        <v>23</v>
      </c>
      <c r="H71" t="s">
        <v>24</v>
      </c>
      <c r="I71" t="s">
        <v>25</v>
      </c>
      <c r="J71" t="s">
        <v>212</v>
      </c>
      <c r="K71" t="s">
        <v>266</v>
      </c>
      <c r="L71" t="s">
        <v>267</v>
      </c>
      <c r="M71" t="s">
        <v>29</v>
      </c>
      <c r="N71">
        <f t="shared" si="7"/>
        <v>0</v>
      </c>
      <c r="O71" t="str">
        <f t="shared" si="8"/>
        <v>No</v>
      </c>
      <c r="P71">
        <f t="shared" si="9"/>
        <v>0</v>
      </c>
      <c r="Q71">
        <f t="shared" si="10"/>
        <v>4813937689</v>
      </c>
      <c r="R71">
        <f t="shared" si="11"/>
        <v>4.1933383153624479</v>
      </c>
      <c r="S71" t="str">
        <f t="shared" si="12"/>
        <v>Acceptable</v>
      </c>
      <c r="T71">
        <f>ROUNDUP(C71,0)</f>
        <v>5</v>
      </c>
      <c r="U71">
        <f>ROUNDDOWN(C71,0)</f>
        <v>4</v>
      </c>
      <c r="V71">
        <f>RIGHT(K71,2)+2000</f>
        <v>2018</v>
      </c>
      <c r="W71" t="str">
        <f>INDEX(_xlfn.TEXTSPLIT(K71,"-"),1,2)</f>
        <v>Jul</v>
      </c>
      <c r="X71" t="str">
        <f>INDEX(_xlfn.TEXTSPLIT(K71,"-"),1,1)</f>
        <v>16</v>
      </c>
      <c r="Y71">
        <f>INDEX(months!B:B,MATCH(Sheet1!W71,months!A:A,0))</f>
        <v>7</v>
      </c>
      <c r="Z71">
        <f t="shared" si="13"/>
        <v>43297</v>
      </c>
    </row>
    <row r="72" spans="1:26" x14ac:dyDescent="0.2">
      <c r="A72" t="s">
        <v>268</v>
      </c>
      <c r="B72" t="s">
        <v>211</v>
      </c>
      <c r="C72">
        <v>4.8</v>
      </c>
      <c r="D72">
        <v>116986</v>
      </c>
      <c r="E72" t="s">
        <v>223</v>
      </c>
      <c r="F72" t="s">
        <v>38</v>
      </c>
      <c r="G72" t="s">
        <v>23</v>
      </c>
      <c r="H72" t="s">
        <v>24</v>
      </c>
      <c r="I72" t="s">
        <v>25</v>
      </c>
      <c r="J72" t="s">
        <v>212</v>
      </c>
      <c r="K72" t="s">
        <v>173</v>
      </c>
      <c r="L72" t="s">
        <v>269</v>
      </c>
      <c r="M72" t="s">
        <v>29</v>
      </c>
      <c r="N72">
        <f t="shared" si="7"/>
        <v>0</v>
      </c>
      <c r="O72" t="str">
        <f t="shared" si="8"/>
        <v>No</v>
      </c>
      <c r="P72">
        <f t="shared" si="9"/>
        <v>0</v>
      </c>
      <c r="Q72">
        <f t="shared" si="10"/>
        <v>4813937689</v>
      </c>
      <c r="R72">
        <f t="shared" si="11"/>
        <v>4.1933383153624479</v>
      </c>
      <c r="S72" t="str">
        <f t="shared" si="12"/>
        <v>Acceptable</v>
      </c>
      <c r="T72">
        <f>ROUNDUP(C72,0)</f>
        <v>5</v>
      </c>
      <c r="U72">
        <f>ROUNDDOWN(C72,0)</f>
        <v>4</v>
      </c>
      <c r="V72">
        <f>RIGHT(K72,2)+2000</f>
        <v>2018</v>
      </c>
      <c r="W72" t="str">
        <f>INDEX(_xlfn.TEXTSPLIT(K72,"-"),1,2)</f>
        <v>Aug</v>
      </c>
      <c r="X72" t="str">
        <f>INDEX(_xlfn.TEXTSPLIT(K72,"-"),1,1)</f>
        <v>2</v>
      </c>
      <c r="Y72">
        <f>INDEX(months!B:B,MATCH(Sheet1!W72,months!A:A,0))</f>
        <v>8</v>
      </c>
      <c r="Z72">
        <f t="shared" si="13"/>
        <v>43314</v>
      </c>
    </row>
    <row r="73" spans="1:26" x14ac:dyDescent="0.2">
      <c r="A73" t="s">
        <v>270</v>
      </c>
      <c r="B73" t="s">
        <v>211</v>
      </c>
      <c r="C73">
        <v>3.6</v>
      </c>
      <c r="D73">
        <v>1379</v>
      </c>
      <c r="E73" t="s">
        <v>271</v>
      </c>
      <c r="F73" t="s">
        <v>32</v>
      </c>
      <c r="G73" t="s">
        <v>23</v>
      </c>
      <c r="H73" t="s">
        <v>24</v>
      </c>
      <c r="I73" t="s">
        <v>25</v>
      </c>
      <c r="J73" t="s">
        <v>212</v>
      </c>
      <c r="K73" t="s">
        <v>173</v>
      </c>
      <c r="L73" t="s">
        <v>272</v>
      </c>
      <c r="M73" t="s">
        <v>47</v>
      </c>
      <c r="N73">
        <f t="shared" si="7"/>
        <v>0</v>
      </c>
      <c r="O73" t="str">
        <f t="shared" si="8"/>
        <v>No</v>
      </c>
      <c r="P73">
        <f t="shared" si="9"/>
        <v>0</v>
      </c>
      <c r="Q73">
        <f t="shared" si="10"/>
        <v>4813937689</v>
      </c>
      <c r="R73">
        <f t="shared" si="11"/>
        <v>4.1933383153624479</v>
      </c>
      <c r="S73" t="str">
        <f t="shared" si="12"/>
        <v>Acceptable</v>
      </c>
      <c r="T73">
        <f>ROUNDUP(C73,0)</f>
        <v>4</v>
      </c>
      <c r="U73">
        <f>ROUNDDOWN(C73,0)</f>
        <v>3</v>
      </c>
      <c r="V73">
        <f>RIGHT(K73,2)+2000</f>
        <v>2018</v>
      </c>
      <c r="W73" t="str">
        <f>INDEX(_xlfn.TEXTSPLIT(K73,"-"),1,2)</f>
        <v>Aug</v>
      </c>
      <c r="X73" t="str">
        <f>INDEX(_xlfn.TEXTSPLIT(K73,"-"),1,1)</f>
        <v>2</v>
      </c>
      <c r="Y73">
        <f>INDEX(months!B:B,MATCH(Sheet1!W73,months!A:A,0))</f>
        <v>8</v>
      </c>
      <c r="Z73">
        <f t="shared" si="13"/>
        <v>43314</v>
      </c>
    </row>
    <row r="74" spans="1:26" x14ac:dyDescent="0.2">
      <c r="A74" t="s">
        <v>273</v>
      </c>
      <c r="B74" t="s">
        <v>211</v>
      </c>
      <c r="C74">
        <v>4.2</v>
      </c>
      <c r="D74">
        <v>271920</v>
      </c>
      <c r="E74" t="s">
        <v>271</v>
      </c>
      <c r="F74" t="s">
        <v>89</v>
      </c>
      <c r="G74" t="s">
        <v>23</v>
      </c>
      <c r="H74" t="s">
        <v>24</v>
      </c>
      <c r="I74" t="s">
        <v>44</v>
      </c>
      <c r="J74" t="s">
        <v>212</v>
      </c>
      <c r="K74" t="s">
        <v>169</v>
      </c>
      <c r="L74" t="s">
        <v>46</v>
      </c>
      <c r="M74" t="s">
        <v>274</v>
      </c>
      <c r="N74">
        <f t="shared" si="7"/>
        <v>0</v>
      </c>
      <c r="O74" t="str">
        <f t="shared" si="8"/>
        <v>No</v>
      </c>
      <c r="P74">
        <f t="shared" si="9"/>
        <v>0</v>
      </c>
      <c r="Q74">
        <f t="shared" si="10"/>
        <v>4813937689</v>
      </c>
      <c r="R74">
        <f t="shared" si="11"/>
        <v>4.1933383153624479</v>
      </c>
      <c r="S74" t="str">
        <f t="shared" si="12"/>
        <v>Acceptable</v>
      </c>
      <c r="T74">
        <f>ROUNDUP(C74,0)</f>
        <v>5</v>
      </c>
      <c r="U74">
        <f>ROUNDDOWN(C74,0)</f>
        <v>4</v>
      </c>
      <c r="V74">
        <f>RIGHT(K74,2)+2000</f>
        <v>2018</v>
      </c>
      <c r="W74" t="str">
        <f>INDEX(_xlfn.TEXTSPLIT(K74,"-"),1,2)</f>
        <v>Jul</v>
      </c>
      <c r="X74" t="str">
        <f>INDEX(_xlfn.TEXTSPLIT(K74,"-"),1,1)</f>
        <v>11</v>
      </c>
      <c r="Y74">
        <f>INDEX(months!B:B,MATCH(Sheet1!W74,months!A:A,0))</f>
        <v>7</v>
      </c>
      <c r="Z74">
        <f t="shared" si="13"/>
        <v>43292</v>
      </c>
    </row>
    <row r="75" spans="1:26" x14ac:dyDescent="0.2">
      <c r="A75" t="s">
        <v>275</v>
      </c>
      <c r="B75" t="s">
        <v>211</v>
      </c>
      <c r="C75">
        <v>4.8</v>
      </c>
      <c r="D75">
        <v>736</v>
      </c>
      <c r="E75" t="s">
        <v>46</v>
      </c>
      <c r="F75" t="s">
        <v>50</v>
      </c>
      <c r="G75" t="s">
        <v>23</v>
      </c>
      <c r="H75" t="s">
        <v>24</v>
      </c>
      <c r="I75" t="s">
        <v>25</v>
      </c>
      <c r="J75" t="s">
        <v>212</v>
      </c>
      <c r="K75" t="s">
        <v>229</v>
      </c>
      <c r="L75" t="s">
        <v>276</v>
      </c>
      <c r="M75" t="s">
        <v>177</v>
      </c>
      <c r="N75">
        <f t="shared" si="7"/>
        <v>0</v>
      </c>
      <c r="O75" t="str">
        <f t="shared" si="8"/>
        <v>No</v>
      </c>
      <c r="P75">
        <f t="shared" si="9"/>
        <v>0</v>
      </c>
      <c r="Q75">
        <f t="shared" si="10"/>
        <v>4813937689</v>
      </c>
      <c r="R75">
        <f t="shared" si="11"/>
        <v>4.1933383153624479</v>
      </c>
      <c r="S75" t="str">
        <f t="shared" si="12"/>
        <v>Acceptable</v>
      </c>
      <c r="T75">
        <f>ROUNDUP(C75,0)</f>
        <v>5</v>
      </c>
      <c r="U75">
        <f>ROUNDDOWN(C75,0)</f>
        <v>4</v>
      </c>
      <c r="V75">
        <f>RIGHT(K75,2)+2000</f>
        <v>2018</v>
      </c>
      <c r="W75" t="str">
        <f>INDEX(_xlfn.TEXTSPLIT(K75,"-"),1,2)</f>
        <v>Jul</v>
      </c>
      <c r="X75" t="str">
        <f>INDEX(_xlfn.TEXTSPLIT(K75,"-"),1,1)</f>
        <v>29</v>
      </c>
      <c r="Y75">
        <f>INDEX(months!B:B,MATCH(Sheet1!W75,months!A:A,0))</f>
        <v>7</v>
      </c>
      <c r="Z75">
        <f t="shared" si="13"/>
        <v>43310</v>
      </c>
    </row>
    <row r="76" spans="1:26" x14ac:dyDescent="0.2">
      <c r="A76" t="s">
        <v>277</v>
      </c>
      <c r="B76" t="s">
        <v>211</v>
      </c>
      <c r="C76">
        <v>4.8</v>
      </c>
      <c r="D76">
        <v>7021</v>
      </c>
      <c r="E76" t="s">
        <v>108</v>
      </c>
      <c r="F76" t="s">
        <v>32</v>
      </c>
      <c r="G76" t="s">
        <v>23</v>
      </c>
      <c r="H76" t="s">
        <v>24</v>
      </c>
      <c r="I76" t="s">
        <v>25</v>
      </c>
      <c r="J76" t="s">
        <v>212</v>
      </c>
      <c r="K76" t="s">
        <v>278</v>
      </c>
      <c r="L76" t="s">
        <v>279</v>
      </c>
      <c r="M76" t="s">
        <v>86</v>
      </c>
      <c r="N76">
        <f t="shared" si="7"/>
        <v>0</v>
      </c>
      <c r="O76" t="str">
        <f t="shared" si="8"/>
        <v>No</v>
      </c>
      <c r="P76">
        <f t="shared" si="9"/>
        <v>0</v>
      </c>
      <c r="Q76">
        <f t="shared" si="10"/>
        <v>4813937689</v>
      </c>
      <c r="R76">
        <f t="shared" si="11"/>
        <v>4.1933383153624479</v>
      </c>
      <c r="S76" t="str">
        <f t="shared" si="12"/>
        <v>Acceptable</v>
      </c>
      <c r="T76">
        <f>ROUNDUP(C76,0)</f>
        <v>5</v>
      </c>
      <c r="U76">
        <f>ROUNDDOWN(C76,0)</f>
        <v>4</v>
      </c>
      <c r="V76">
        <f>RIGHT(K76,2)+2000</f>
        <v>2018</v>
      </c>
      <c r="W76" t="str">
        <f>INDEX(_xlfn.TEXTSPLIT(K76,"-"),1,2)</f>
        <v>Jul</v>
      </c>
      <c r="X76" t="str">
        <f>INDEX(_xlfn.TEXTSPLIT(K76,"-"),1,1)</f>
        <v>27</v>
      </c>
      <c r="Y76">
        <f>INDEX(months!B:B,MATCH(Sheet1!W76,months!A:A,0))</f>
        <v>7</v>
      </c>
      <c r="Z76">
        <f t="shared" si="13"/>
        <v>43308</v>
      </c>
    </row>
    <row r="77" spans="1:26" x14ac:dyDescent="0.2">
      <c r="A77" t="s">
        <v>280</v>
      </c>
      <c r="B77" t="s">
        <v>211</v>
      </c>
      <c r="C77">
        <v>4.5999999999999996</v>
      </c>
      <c r="D77">
        <v>197</v>
      </c>
      <c r="E77" t="s">
        <v>281</v>
      </c>
      <c r="F77" t="s">
        <v>57</v>
      </c>
      <c r="G77" t="s">
        <v>23</v>
      </c>
      <c r="H77" t="s">
        <v>24</v>
      </c>
      <c r="I77" t="s">
        <v>25</v>
      </c>
      <c r="J77" t="s">
        <v>212</v>
      </c>
      <c r="K77" t="s">
        <v>66</v>
      </c>
      <c r="L77" t="s">
        <v>180</v>
      </c>
      <c r="M77" t="s">
        <v>86</v>
      </c>
      <c r="N77">
        <f t="shared" si="7"/>
        <v>0</v>
      </c>
      <c r="O77" t="str">
        <f t="shared" si="8"/>
        <v>No</v>
      </c>
      <c r="P77">
        <f t="shared" si="9"/>
        <v>0</v>
      </c>
      <c r="Q77">
        <f t="shared" si="10"/>
        <v>4813937689</v>
      </c>
      <c r="R77">
        <f t="shared" si="11"/>
        <v>4.1933383153624479</v>
      </c>
      <c r="S77" t="str">
        <f t="shared" si="12"/>
        <v>Acceptable</v>
      </c>
      <c r="T77">
        <f>ROUNDUP(C77,0)</f>
        <v>5</v>
      </c>
      <c r="U77">
        <f>ROUNDDOWN(C77,0)</f>
        <v>4</v>
      </c>
      <c r="V77">
        <f>RIGHT(K77,2)+2000</f>
        <v>2018</v>
      </c>
      <c r="W77" t="str">
        <f>INDEX(_xlfn.TEXTSPLIT(K77,"-"),1,2)</f>
        <v>Jun</v>
      </c>
      <c r="X77" t="str">
        <f>INDEX(_xlfn.TEXTSPLIT(K77,"-"),1,1)</f>
        <v>14</v>
      </c>
      <c r="Y77">
        <f>INDEX(months!B:B,MATCH(Sheet1!W77,months!A:A,0))</f>
        <v>6</v>
      </c>
      <c r="Z77">
        <f t="shared" si="13"/>
        <v>43265</v>
      </c>
    </row>
    <row r="78" spans="1:26" x14ac:dyDescent="0.2">
      <c r="A78" t="s">
        <v>282</v>
      </c>
      <c r="B78" t="s">
        <v>211</v>
      </c>
      <c r="C78">
        <v>4.5</v>
      </c>
      <c r="D78">
        <v>737</v>
      </c>
      <c r="E78" t="s">
        <v>283</v>
      </c>
      <c r="F78" t="s">
        <v>50</v>
      </c>
      <c r="G78" t="s">
        <v>23</v>
      </c>
      <c r="H78" t="s">
        <v>24</v>
      </c>
      <c r="I78" t="s">
        <v>25</v>
      </c>
      <c r="J78" t="s">
        <v>212</v>
      </c>
      <c r="K78" t="s">
        <v>45</v>
      </c>
      <c r="L78" t="s">
        <v>284</v>
      </c>
      <c r="M78" t="s">
        <v>81</v>
      </c>
      <c r="N78">
        <f t="shared" si="7"/>
        <v>0</v>
      </c>
      <c r="O78" t="str">
        <f t="shared" si="8"/>
        <v>No</v>
      </c>
      <c r="P78">
        <f t="shared" si="9"/>
        <v>0</v>
      </c>
      <c r="Q78">
        <f t="shared" si="10"/>
        <v>4813937689</v>
      </c>
      <c r="R78">
        <f t="shared" si="11"/>
        <v>4.1933383153624479</v>
      </c>
      <c r="S78" t="str">
        <f t="shared" si="12"/>
        <v>Acceptable</v>
      </c>
      <c r="T78">
        <f>ROUNDUP(C78,0)</f>
        <v>5</v>
      </c>
      <c r="U78">
        <f>ROUNDDOWN(C78,0)</f>
        <v>4</v>
      </c>
      <c r="V78">
        <f>RIGHT(K78,2)+2000</f>
        <v>2018</v>
      </c>
      <c r="W78" t="str">
        <f>INDEX(_xlfn.TEXTSPLIT(K78,"-"),1,2)</f>
        <v>Jun</v>
      </c>
      <c r="X78" t="str">
        <f>INDEX(_xlfn.TEXTSPLIT(K78,"-"),1,1)</f>
        <v>8</v>
      </c>
      <c r="Y78">
        <f>INDEX(months!B:B,MATCH(Sheet1!W78,months!A:A,0))</f>
        <v>6</v>
      </c>
      <c r="Z78">
        <f t="shared" si="13"/>
        <v>43259</v>
      </c>
    </row>
    <row r="79" spans="1:26" x14ac:dyDescent="0.2">
      <c r="A79" t="s">
        <v>285</v>
      </c>
      <c r="B79" t="s">
        <v>211</v>
      </c>
      <c r="C79">
        <v>4.3</v>
      </c>
      <c r="D79">
        <v>3574</v>
      </c>
      <c r="E79" t="s">
        <v>286</v>
      </c>
      <c r="F79" t="s">
        <v>65</v>
      </c>
      <c r="G79" t="s">
        <v>23</v>
      </c>
      <c r="H79" t="s">
        <v>24</v>
      </c>
      <c r="I79" t="s">
        <v>124</v>
      </c>
      <c r="J79" t="s">
        <v>212</v>
      </c>
      <c r="K79" t="s">
        <v>287</v>
      </c>
      <c r="L79" t="s">
        <v>167</v>
      </c>
      <c r="M79" t="s">
        <v>86</v>
      </c>
      <c r="N79">
        <f t="shared" si="7"/>
        <v>0</v>
      </c>
      <c r="O79" t="str">
        <f t="shared" si="8"/>
        <v>No</v>
      </c>
      <c r="P79">
        <f t="shared" si="9"/>
        <v>0</v>
      </c>
      <c r="Q79">
        <f t="shared" si="10"/>
        <v>4813937689</v>
      </c>
      <c r="R79">
        <f t="shared" si="11"/>
        <v>4.1933383153624479</v>
      </c>
      <c r="S79" t="str">
        <f t="shared" si="12"/>
        <v>Acceptable</v>
      </c>
      <c r="T79">
        <f>ROUNDUP(C79,0)</f>
        <v>5</v>
      </c>
      <c r="U79">
        <f>ROUNDDOWN(C79,0)</f>
        <v>4</v>
      </c>
      <c r="V79">
        <f>RIGHT(K79,2)+2000</f>
        <v>2018</v>
      </c>
      <c r="W79" t="str">
        <f>INDEX(_xlfn.TEXTSPLIT(K79,"-"),1,2)</f>
        <v>Jul</v>
      </c>
      <c r="X79" t="str">
        <f>INDEX(_xlfn.TEXTSPLIT(K79,"-"),1,1)</f>
        <v>4</v>
      </c>
      <c r="Y79">
        <f>INDEX(months!B:B,MATCH(Sheet1!W79,months!A:A,0))</f>
        <v>7</v>
      </c>
      <c r="Z79">
        <f t="shared" si="13"/>
        <v>43285</v>
      </c>
    </row>
    <row r="80" spans="1:26" x14ac:dyDescent="0.2">
      <c r="A80" t="s">
        <v>288</v>
      </c>
      <c r="B80" t="s">
        <v>211</v>
      </c>
      <c r="C80">
        <v>4.5</v>
      </c>
      <c r="D80">
        <v>994</v>
      </c>
      <c r="E80" t="s">
        <v>289</v>
      </c>
      <c r="F80" t="s">
        <v>50</v>
      </c>
      <c r="G80" t="s">
        <v>23</v>
      </c>
      <c r="H80" t="s">
        <v>24</v>
      </c>
      <c r="I80" t="s">
        <v>25</v>
      </c>
      <c r="J80" t="s">
        <v>212</v>
      </c>
      <c r="K80" t="s">
        <v>290</v>
      </c>
      <c r="L80" t="s">
        <v>167</v>
      </c>
      <c r="M80" t="s">
        <v>81</v>
      </c>
      <c r="N80">
        <f t="shared" si="7"/>
        <v>0</v>
      </c>
      <c r="O80" t="str">
        <f t="shared" si="8"/>
        <v>No</v>
      </c>
      <c r="P80">
        <f t="shared" si="9"/>
        <v>0</v>
      </c>
      <c r="Q80">
        <f t="shared" si="10"/>
        <v>4813937689</v>
      </c>
      <c r="R80">
        <f t="shared" si="11"/>
        <v>4.1933383153624479</v>
      </c>
      <c r="S80" t="str">
        <f t="shared" si="12"/>
        <v>Acceptable</v>
      </c>
      <c r="T80">
        <f>ROUNDUP(C80,0)</f>
        <v>5</v>
      </c>
      <c r="U80">
        <f>ROUNDDOWN(C80,0)</f>
        <v>4</v>
      </c>
      <c r="V80">
        <f>RIGHT(K80,2)+2000</f>
        <v>2018</v>
      </c>
      <c r="W80" t="str">
        <f>INDEX(_xlfn.TEXTSPLIT(K80,"-"),1,2)</f>
        <v>Mar</v>
      </c>
      <c r="X80" t="str">
        <f>INDEX(_xlfn.TEXTSPLIT(K80,"-"),1,1)</f>
        <v>27</v>
      </c>
      <c r="Y80">
        <f>INDEX(months!B:B,MATCH(Sheet1!W80,months!A:A,0))</f>
        <v>3</v>
      </c>
      <c r="Z80">
        <f t="shared" si="13"/>
        <v>43186</v>
      </c>
    </row>
    <row r="81" spans="1:26" x14ac:dyDescent="0.2">
      <c r="A81" t="s">
        <v>291</v>
      </c>
      <c r="B81" t="s">
        <v>211</v>
      </c>
      <c r="C81">
        <v>4.9000000000000004</v>
      </c>
      <c r="D81">
        <v>197136</v>
      </c>
      <c r="E81" t="s">
        <v>292</v>
      </c>
      <c r="F81" t="s">
        <v>65</v>
      </c>
      <c r="G81" t="s">
        <v>23</v>
      </c>
      <c r="H81" t="s">
        <v>24</v>
      </c>
      <c r="I81" t="s">
        <v>25</v>
      </c>
      <c r="J81" t="s">
        <v>212</v>
      </c>
      <c r="K81" t="s">
        <v>293</v>
      </c>
      <c r="L81" t="s">
        <v>294</v>
      </c>
      <c r="M81" t="s">
        <v>81</v>
      </c>
      <c r="N81">
        <f t="shared" si="7"/>
        <v>0</v>
      </c>
      <c r="O81" t="str">
        <f t="shared" si="8"/>
        <v>No</v>
      </c>
      <c r="P81">
        <f t="shared" si="9"/>
        <v>0</v>
      </c>
      <c r="Q81">
        <f t="shared" si="10"/>
        <v>4813937689</v>
      </c>
      <c r="R81">
        <f t="shared" si="11"/>
        <v>4.1933383153624479</v>
      </c>
      <c r="S81" t="str">
        <f t="shared" si="12"/>
        <v>Acceptable</v>
      </c>
      <c r="T81">
        <f>ROUNDUP(C81,0)</f>
        <v>5</v>
      </c>
      <c r="U81">
        <f>ROUNDDOWN(C81,0)</f>
        <v>4</v>
      </c>
      <c r="V81">
        <f>RIGHT(K81,2)+2000</f>
        <v>2018</v>
      </c>
      <c r="W81" t="str">
        <f>INDEX(_xlfn.TEXTSPLIT(K81,"-"),1,2)</f>
        <v>Jul</v>
      </c>
      <c r="X81" t="str">
        <f>INDEX(_xlfn.TEXTSPLIT(K81,"-"),1,1)</f>
        <v>15</v>
      </c>
      <c r="Y81">
        <f>INDEX(months!B:B,MATCH(Sheet1!W81,months!A:A,0))</f>
        <v>7</v>
      </c>
      <c r="Z81">
        <f t="shared" si="13"/>
        <v>43296</v>
      </c>
    </row>
    <row r="82" spans="1:26" x14ac:dyDescent="0.2">
      <c r="A82" t="s">
        <v>295</v>
      </c>
      <c r="B82" t="s">
        <v>211</v>
      </c>
      <c r="C82">
        <v>3.9</v>
      </c>
      <c r="D82">
        <v>142</v>
      </c>
      <c r="E82" t="s">
        <v>296</v>
      </c>
      <c r="F82" t="s">
        <v>57</v>
      </c>
      <c r="G82" t="s">
        <v>23</v>
      </c>
      <c r="H82" t="s">
        <v>24</v>
      </c>
      <c r="I82" t="s">
        <v>25</v>
      </c>
      <c r="J82" t="s">
        <v>212</v>
      </c>
      <c r="K82" t="s">
        <v>297</v>
      </c>
      <c r="L82" t="s">
        <v>298</v>
      </c>
      <c r="M82" t="s">
        <v>299</v>
      </c>
      <c r="N82">
        <f t="shared" si="7"/>
        <v>0</v>
      </c>
      <c r="O82" t="str">
        <f t="shared" si="8"/>
        <v>No</v>
      </c>
      <c r="P82">
        <f t="shared" si="9"/>
        <v>0</v>
      </c>
      <c r="Q82">
        <f t="shared" si="10"/>
        <v>4813937689</v>
      </c>
      <c r="R82">
        <f t="shared" si="11"/>
        <v>4.1933383153624479</v>
      </c>
      <c r="S82" t="str">
        <f t="shared" si="12"/>
        <v>Acceptable</v>
      </c>
      <c r="T82">
        <f>ROUNDUP(C82,0)</f>
        <v>4</v>
      </c>
      <c r="U82">
        <f>ROUNDDOWN(C82,0)</f>
        <v>3</v>
      </c>
      <c r="V82">
        <f>RIGHT(K82,2)+2000</f>
        <v>2018</v>
      </c>
      <c r="W82" t="str">
        <f>INDEX(_xlfn.TEXTSPLIT(K82,"-"),1,2)</f>
        <v>Jul</v>
      </c>
      <c r="X82" t="str">
        <f>INDEX(_xlfn.TEXTSPLIT(K82,"-"),1,1)</f>
        <v>24</v>
      </c>
      <c r="Y82">
        <f>INDEX(months!B:B,MATCH(Sheet1!W82,months!A:A,0))</f>
        <v>7</v>
      </c>
      <c r="Z82">
        <f t="shared" si="13"/>
        <v>43305</v>
      </c>
    </row>
    <row r="83" spans="1:26" x14ac:dyDescent="0.2">
      <c r="A83" t="s">
        <v>300</v>
      </c>
      <c r="B83" t="s">
        <v>211</v>
      </c>
      <c r="C83">
        <v>4.4000000000000004</v>
      </c>
      <c r="D83">
        <v>15168</v>
      </c>
      <c r="E83" t="s">
        <v>96</v>
      </c>
      <c r="F83" t="s">
        <v>65</v>
      </c>
      <c r="G83" t="s">
        <v>23</v>
      </c>
      <c r="H83" t="s">
        <v>24</v>
      </c>
      <c r="I83" t="s">
        <v>25</v>
      </c>
      <c r="J83" t="s">
        <v>212</v>
      </c>
      <c r="K83" t="s">
        <v>278</v>
      </c>
      <c r="L83" t="s">
        <v>301</v>
      </c>
      <c r="M83" t="s">
        <v>47</v>
      </c>
      <c r="N83">
        <f t="shared" si="7"/>
        <v>0</v>
      </c>
      <c r="O83" t="str">
        <f t="shared" si="8"/>
        <v>No</v>
      </c>
      <c r="P83">
        <f t="shared" si="9"/>
        <v>0</v>
      </c>
      <c r="Q83">
        <f t="shared" si="10"/>
        <v>4813937689</v>
      </c>
      <c r="R83">
        <f t="shared" si="11"/>
        <v>4.1933383153624479</v>
      </c>
      <c r="S83" t="str">
        <f t="shared" si="12"/>
        <v>Acceptable</v>
      </c>
      <c r="T83">
        <f>ROUNDUP(C83,0)</f>
        <v>5</v>
      </c>
      <c r="U83">
        <f>ROUNDDOWN(C83,0)</f>
        <v>4</v>
      </c>
      <c r="V83">
        <f>RIGHT(K83,2)+2000</f>
        <v>2018</v>
      </c>
      <c r="W83" t="str">
        <f>INDEX(_xlfn.TEXTSPLIT(K83,"-"),1,2)</f>
        <v>Jul</v>
      </c>
      <c r="X83" t="str">
        <f>INDEX(_xlfn.TEXTSPLIT(K83,"-"),1,1)</f>
        <v>27</v>
      </c>
      <c r="Y83">
        <f>INDEX(months!B:B,MATCH(Sheet1!W83,months!A:A,0))</f>
        <v>7</v>
      </c>
      <c r="Z83">
        <f t="shared" si="13"/>
        <v>43308</v>
      </c>
    </row>
    <row r="84" spans="1:26" x14ac:dyDescent="0.2">
      <c r="A84" t="s">
        <v>302</v>
      </c>
      <c r="B84" t="s">
        <v>211</v>
      </c>
      <c r="C84">
        <v>4</v>
      </c>
      <c r="D84">
        <v>2155</v>
      </c>
      <c r="E84" t="s">
        <v>186</v>
      </c>
      <c r="F84" t="s">
        <v>32</v>
      </c>
      <c r="G84" t="s">
        <v>23</v>
      </c>
      <c r="H84" t="s">
        <v>24</v>
      </c>
      <c r="I84" t="s">
        <v>25</v>
      </c>
      <c r="J84" t="s">
        <v>212</v>
      </c>
      <c r="K84" t="s">
        <v>115</v>
      </c>
      <c r="L84" t="s">
        <v>303</v>
      </c>
      <c r="M84" t="s">
        <v>274</v>
      </c>
      <c r="N84">
        <f t="shared" si="7"/>
        <v>0</v>
      </c>
      <c r="O84" t="str">
        <f t="shared" si="8"/>
        <v>No</v>
      </c>
      <c r="P84">
        <f t="shared" si="9"/>
        <v>0</v>
      </c>
      <c r="Q84">
        <f t="shared" si="10"/>
        <v>4813937689</v>
      </c>
      <c r="R84">
        <f t="shared" si="11"/>
        <v>4.1933383153624479</v>
      </c>
      <c r="S84" t="str">
        <f t="shared" si="12"/>
        <v>Acceptable</v>
      </c>
      <c r="T84">
        <f>ROUNDUP(C84,0)</f>
        <v>4</v>
      </c>
      <c r="U84">
        <f>ROUNDDOWN(C84,0)</f>
        <v>4</v>
      </c>
      <c r="V84">
        <f>RIGHT(K84,2)+2000</f>
        <v>2018</v>
      </c>
      <c r="W84" t="str">
        <f>INDEX(_xlfn.TEXTSPLIT(K84,"-"),1,2)</f>
        <v>Jul</v>
      </c>
      <c r="X84" t="str">
        <f>INDEX(_xlfn.TEXTSPLIT(K84,"-"),1,1)</f>
        <v>30</v>
      </c>
      <c r="Y84">
        <f>INDEX(months!B:B,MATCH(Sheet1!W84,months!A:A,0))</f>
        <v>7</v>
      </c>
      <c r="Z84">
        <f t="shared" si="13"/>
        <v>43311</v>
      </c>
    </row>
    <row r="85" spans="1:26" x14ac:dyDescent="0.2">
      <c r="A85" t="s">
        <v>304</v>
      </c>
      <c r="B85" t="s">
        <v>211</v>
      </c>
      <c r="C85">
        <v>4.3</v>
      </c>
      <c r="D85">
        <v>138</v>
      </c>
      <c r="E85" t="s">
        <v>305</v>
      </c>
      <c r="F85" t="s">
        <v>50</v>
      </c>
      <c r="G85" t="s">
        <v>23</v>
      </c>
      <c r="H85" t="s">
        <v>24</v>
      </c>
      <c r="I85" t="s">
        <v>25</v>
      </c>
      <c r="J85" t="s">
        <v>212</v>
      </c>
      <c r="K85" t="s">
        <v>306</v>
      </c>
      <c r="L85" t="s">
        <v>59</v>
      </c>
      <c r="M85" t="s">
        <v>29</v>
      </c>
      <c r="N85">
        <f t="shared" si="7"/>
        <v>0</v>
      </c>
      <c r="O85" t="str">
        <f t="shared" si="8"/>
        <v>No</v>
      </c>
      <c r="P85">
        <f t="shared" si="9"/>
        <v>0</v>
      </c>
      <c r="Q85">
        <f t="shared" si="10"/>
        <v>4813937689</v>
      </c>
      <c r="R85">
        <f t="shared" si="11"/>
        <v>4.1933383153624479</v>
      </c>
      <c r="S85" t="str">
        <f t="shared" si="12"/>
        <v>Acceptable</v>
      </c>
      <c r="T85">
        <f>ROUNDUP(C85,0)</f>
        <v>5</v>
      </c>
      <c r="U85">
        <f>ROUNDDOWN(C85,0)</f>
        <v>4</v>
      </c>
      <c r="V85">
        <f>RIGHT(K85,2)+2000</f>
        <v>2018</v>
      </c>
      <c r="W85" t="str">
        <f>INDEX(_xlfn.TEXTSPLIT(K85,"-"),1,2)</f>
        <v>Jul</v>
      </c>
      <c r="X85" t="str">
        <f>INDEX(_xlfn.TEXTSPLIT(K85,"-"),1,1)</f>
        <v>23</v>
      </c>
      <c r="Y85">
        <f>INDEX(months!B:B,MATCH(Sheet1!W85,months!A:A,0))</f>
        <v>7</v>
      </c>
      <c r="Z85">
        <f t="shared" si="13"/>
        <v>43304</v>
      </c>
    </row>
    <row r="86" spans="1:26" x14ac:dyDescent="0.2">
      <c r="A86" t="s">
        <v>307</v>
      </c>
      <c r="B86" t="s">
        <v>211</v>
      </c>
      <c r="C86">
        <v>3.7</v>
      </c>
      <c r="D86">
        <v>5414</v>
      </c>
      <c r="E86" t="s">
        <v>308</v>
      </c>
      <c r="F86" t="s">
        <v>65</v>
      </c>
      <c r="G86" t="s">
        <v>23</v>
      </c>
      <c r="H86" t="s">
        <v>24</v>
      </c>
      <c r="I86" t="s">
        <v>25</v>
      </c>
      <c r="J86" t="s">
        <v>212</v>
      </c>
      <c r="K86" t="s">
        <v>306</v>
      </c>
      <c r="L86" t="s">
        <v>309</v>
      </c>
      <c r="M86" t="s">
        <v>54</v>
      </c>
      <c r="N86">
        <f t="shared" si="7"/>
        <v>0</v>
      </c>
      <c r="O86" t="str">
        <f t="shared" si="8"/>
        <v>No</v>
      </c>
      <c r="P86">
        <f t="shared" si="9"/>
        <v>0</v>
      </c>
      <c r="Q86">
        <f t="shared" si="10"/>
        <v>4813937689</v>
      </c>
      <c r="R86">
        <f t="shared" si="11"/>
        <v>4.1933383153624479</v>
      </c>
      <c r="S86" t="str">
        <f t="shared" si="12"/>
        <v>Acceptable</v>
      </c>
      <c r="T86">
        <f>ROUNDUP(C86,0)</f>
        <v>4</v>
      </c>
      <c r="U86">
        <f>ROUNDDOWN(C86,0)</f>
        <v>3</v>
      </c>
      <c r="V86">
        <f>RIGHT(K86,2)+2000</f>
        <v>2018</v>
      </c>
      <c r="W86" t="str">
        <f>INDEX(_xlfn.TEXTSPLIT(K86,"-"),1,2)</f>
        <v>Jul</v>
      </c>
      <c r="X86" t="str">
        <f>INDEX(_xlfn.TEXTSPLIT(K86,"-"),1,1)</f>
        <v>23</v>
      </c>
      <c r="Y86">
        <f>INDEX(months!B:B,MATCH(Sheet1!W86,months!A:A,0))</f>
        <v>7</v>
      </c>
      <c r="Z86">
        <f t="shared" si="13"/>
        <v>43304</v>
      </c>
    </row>
    <row r="87" spans="1:26" x14ac:dyDescent="0.2">
      <c r="A87" t="s">
        <v>310</v>
      </c>
      <c r="B87" t="s">
        <v>211</v>
      </c>
      <c r="C87">
        <v>4.4000000000000004</v>
      </c>
      <c r="D87">
        <v>21777</v>
      </c>
      <c r="E87" t="s">
        <v>46</v>
      </c>
      <c r="F87" t="s">
        <v>65</v>
      </c>
      <c r="G87" t="s">
        <v>23</v>
      </c>
      <c r="H87" t="s">
        <v>24</v>
      </c>
      <c r="I87" t="s">
        <v>25</v>
      </c>
      <c r="J87" t="s">
        <v>212</v>
      </c>
      <c r="K87" t="s">
        <v>311</v>
      </c>
      <c r="L87" t="s">
        <v>46</v>
      </c>
      <c r="M87" t="s">
        <v>46</v>
      </c>
      <c r="N87">
        <f t="shared" si="7"/>
        <v>0</v>
      </c>
      <c r="O87" t="str">
        <f t="shared" si="8"/>
        <v>No</v>
      </c>
      <c r="P87">
        <f t="shared" si="9"/>
        <v>0</v>
      </c>
      <c r="Q87">
        <f t="shared" si="10"/>
        <v>4813937689</v>
      </c>
      <c r="R87">
        <f t="shared" si="11"/>
        <v>4.1933383153624479</v>
      </c>
      <c r="S87" t="str">
        <f t="shared" si="12"/>
        <v>Acceptable</v>
      </c>
      <c r="T87">
        <f>ROUNDUP(C87,0)</f>
        <v>5</v>
      </c>
      <c r="U87">
        <f>ROUNDDOWN(C87,0)</f>
        <v>4</v>
      </c>
      <c r="V87">
        <f>RIGHT(K87,2)+2000</f>
        <v>2018</v>
      </c>
      <c r="W87" t="str">
        <f>INDEX(_xlfn.TEXTSPLIT(K87,"-"),1,2)</f>
        <v>Aug</v>
      </c>
      <c r="X87" t="str">
        <f>INDEX(_xlfn.TEXTSPLIT(K87,"-"),1,1)</f>
        <v>4</v>
      </c>
      <c r="Y87">
        <f>INDEX(months!B:B,MATCH(Sheet1!W87,months!A:A,0))</f>
        <v>8</v>
      </c>
      <c r="Z87">
        <f t="shared" si="13"/>
        <v>43316</v>
      </c>
    </row>
    <row r="88" spans="1:26" x14ac:dyDescent="0.2">
      <c r="A88" t="s">
        <v>312</v>
      </c>
      <c r="B88" t="s">
        <v>211</v>
      </c>
      <c r="C88">
        <v>4.3</v>
      </c>
      <c r="D88">
        <v>348</v>
      </c>
      <c r="E88" t="s">
        <v>292</v>
      </c>
      <c r="F88" t="s">
        <v>50</v>
      </c>
      <c r="G88" t="s">
        <v>23</v>
      </c>
      <c r="H88" t="s">
        <v>24</v>
      </c>
      <c r="I88" t="s">
        <v>25</v>
      </c>
      <c r="J88" t="s">
        <v>212</v>
      </c>
      <c r="K88" t="s">
        <v>229</v>
      </c>
      <c r="L88" t="s">
        <v>313</v>
      </c>
      <c r="M88" t="s">
        <v>60</v>
      </c>
      <c r="N88">
        <f t="shared" si="7"/>
        <v>0</v>
      </c>
      <c r="O88" t="str">
        <f t="shared" si="8"/>
        <v>No</v>
      </c>
      <c r="P88">
        <f t="shared" si="9"/>
        <v>0</v>
      </c>
      <c r="Q88">
        <f t="shared" si="10"/>
        <v>4813937689</v>
      </c>
      <c r="R88">
        <f t="shared" si="11"/>
        <v>4.1933383153624479</v>
      </c>
      <c r="S88" t="str">
        <f t="shared" si="12"/>
        <v>Acceptable</v>
      </c>
      <c r="T88">
        <f>ROUNDUP(C88,0)</f>
        <v>5</v>
      </c>
      <c r="U88">
        <f>ROUNDDOWN(C88,0)</f>
        <v>4</v>
      </c>
      <c r="V88">
        <f>RIGHT(K88,2)+2000</f>
        <v>2018</v>
      </c>
      <c r="W88" t="str">
        <f>INDEX(_xlfn.TEXTSPLIT(K88,"-"),1,2)</f>
        <v>Jul</v>
      </c>
      <c r="X88" t="str">
        <f>INDEX(_xlfn.TEXTSPLIT(K88,"-"),1,1)</f>
        <v>29</v>
      </c>
      <c r="Y88">
        <f>INDEX(months!B:B,MATCH(Sheet1!W88,months!A:A,0))</f>
        <v>7</v>
      </c>
      <c r="Z88">
        <f t="shared" si="13"/>
        <v>43310</v>
      </c>
    </row>
    <row r="89" spans="1:26" x14ac:dyDescent="0.2">
      <c r="A89" t="s">
        <v>314</v>
      </c>
      <c r="B89" t="s">
        <v>211</v>
      </c>
      <c r="C89">
        <v>3.2</v>
      </c>
      <c r="D89">
        <v>250</v>
      </c>
      <c r="E89" t="s">
        <v>316</v>
      </c>
      <c r="F89" t="s">
        <v>50</v>
      </c>
      <c r="G89" t="s">
        <v>23</v>
      </c>
      <c r="H89" t="s">
        <v>24</v>
      </c>
      <c r="I89" t="s">
        <v>25</v>
      </c>
      <c r="J89" t="s">
        <v>212</v>
      </c>
      <c r="K89" t="s">
        <v>166</v>
      </c>
      <c r="L89" t="s">
        <v>317</v>
      </c>
      <c r="M89" t="s">
        <v>29</v>
      </c>
      <c r="N89">
        <f t="shared" si="7"/>
        <v>0</v>
      </c>
      <c r="O89" t="str">
        <f t="shared" si="8"/>
        <v>No</v>
      </c>
      <c r="P89">
        <f t="shared" si="9"/>
        <v>0</v>
      </c>
      <c r="Q89">
        <f t="shared" si="10"/>
        <v>4813937689</v>
      </c>
      <c r="R89">
        <f t="shared" si="11"/>
        <v>4.1933383153624479</v>
      </c>
      <c r="S89" t="str">
        <f t="shared" si="12"/>
        <v>Acceptable</v>
      </c>
      <c r="T89">
        <f>ROUNDUP(C89,0)</f>
        <v>4</v>
      </c>
      <c r="U89">
        <f>ROUNDDOWN(C89,0)</f>
        <v>3</v>
      </c>
      <c r="V89">
        <f>RIGHT(K89,2)+2000</f>
        <v>2018</v>
      </c>
      <c r="W89" t="str">
        <f>INDEX(_xlfn.TEXTSPLIT(K89,"-"),1,2)</f>
        <v>Apr</v>
      </c>
      <c r="X89" t="str">
        <f>INDEX(_xlfn.TEXTSPLIT(K89,"-"),1,1)</f>
        <v>27</v>
      </c>
      <c r="Y89">
        <f>INDEX(months!B:B,MATCH(Sheet1!W89,months!A:A,0))</f>
        <v>4</v>
      </c>
      <c r="Z89">
        <f t="shared" si="13"/>
        <v>43217</v>
      </c>
    </row>
    <row r="90" spans="1:26" x14ac:dyDescent="0.2">
      <c r="A90" t="s">
        <v>318</v>
      </c>
      <c r="B90" t="s">
        <v>211</v>
      </c>
      <c r="C90">
        <v>4.5999999999999996</v>
      </c>
      <c r="D90">
        <v>13372</v>
      </c>
      <c r="E90" t="s">
        <v>46</v>
      </c>
      <c r="F90" t="s">
        <v>65</v>
      </c>
      <c r="G90" t="s">
        <v>23</v>
      </c>
      <c r="H90" t="s">
        <v>24</v>
      </c>
      <c r="I90" t="s">
        <v>25</v>
      </c>
      <c r="J90" t="s">
        <v>212</v>
      </c>
      <c r="K90" t="s">
        <v>97</v>
      </c>
      <c r="L90" t="s">
        <v>46</v>
      </c>
      <c r="M90" t="s">
        <v>46</v>
      </c>
      <c r="N90">
        <f t="shared" si="7"/>
        <v>0</v>
      </c>
      <c r="O90" t="str">
        <f t="shared" si="8"/>
        <v>No</v>
      </c>
      <c r="P90">
        <f t="shared" si="9"/>
        <v>0</v>
      </c>
      <c r="Q90">
        <f t="shared" si="10"/>
        <v>4813937689</v>
      </c>
      <c r="R90">
        <f t="shared" si="11"/>
        <v>4.1933383153624479</v>
      </c>
      <c r="S90" t="str">
        <f t="shared" si="12"/>
        <v>Acceptable</v>
      </c>
      <c r="T90">
        <f>ROUNDUP(C90,0)</f>
        <v>5</v>
      </c>
      <c r="U90">
        <f>ROUNDDOWN(C90,0)</f>
        <v>4</v>
      </c>
      <c r="V90">
        <f>RIGHT(K90,2)+2000</f>
        <v>2018</v>
      </c>
      <c r="W90" t="str">
        <f>INDEX(_xlfn.TEXTSPLIT(K90,"-"),1,2)</f>
        <v>Aug</v>
      </c>
      <c r="X90" t="str">
        <f>INDEX(_xlfn.TEXTSPLIT(K90,"-"),1,1)</f>
        <v>3</v>
      </c>
      <c r="Y90">
        <f>INDEX(months!B:B,MATCH(Sheet1!W90,months!A:A,0))</f>
        <v>8</v>
      </c>
      <c r="Z90">
        <f t="shared" si="13"/>
        <v>43315</v>
      </c>
    </row>
    <row r="91" spans="1:26" x14ac:dyDescent="0.2">
      <c r="A91" t="s">
        <v>319</v>
      </c>
      <c r="B91" t="s">
        <v>211</v>
      </c>
      <c r="C91">
        <v>4.5999999999999996</v>
      </c>
      <c r="D91">
        <v>7880</v>
      </c>
      <c r="E91" t="s">
        <v>46</v>
      </c>
      <c r="F91" t="s">
        <v>50</v>
      </c>
      <c r="G91" t="s">
        <v>23</v>
      </c>
      <c r="H91" t="s">
        <v>24</v>
      </c>
      <c r="I91" t="s">
        <v>25</v>
      </c>
      <c r="J91" t="s">
        <v>212</v>
      </c>
      <c r="K91" t="s">
        <v>213</v>
      </c>
      <c r="L91" t="s">
        <v>320</v>
      </c>
      <c r="M91" t="s">
        <v>46</v>
      </c>
      <c r="N91">
        <f t="shared" si="7"/>
        <v>0</v>
      </c>
      <c r="O91" t="str">
        <f t="shared" si="8"/>
        <v>No</v>
      </c>
      <c r="P91">
        <f t="shared" si="9"/>
        <v>0</v>
      </c>
      <c r="Q91">
        <f t="shared" si="10"/>
        <v>4813937689</v>
      </c>
      <c r="R91">
        <f t="shared" si="11"/>
        <v>4.1933383153624479</v>
      </c>
      <c r="S91" t="str">
        <f t="shared" si="12"/>
        <v>Acceptable</v>
      </c>
      <c r="T91">
        <f>ROUNDUP(C91,0)</f>
        <v>5</v>
      </c>
      <c r="U91">
        <f>ROUNDDOWN(C91,0)</f>
        <v>4</v>
      </c>
      <c r="V91">
        <f>RIGHT(K91,2)+2000</f>
        <v>2018</v>
      </c>
      <c r="W91" t="str">
        <f>INDEX(_xlfn.TEXTSPLIT(K91,"-"),1,2)</f>
        <v>May</v>
      </c>
      <c r="X91" t="str">
        <f>INDEX(_xlfn.TEXTSPLIT(K91,"-"),1,1)</f>
        <v>10</v>
      </c>
      <c r="Y91">
        <f>INDEX(months!B:B,MATCH(Sheet1!W91,months!A:A,0))</f>
        <v>5</v>
      </c>
      <c r="Z91">
        <f t="shared" si="13"/>
        <v>43230</v>
      </c>
    </row>
    <row r="92" spans="1:26" x14ac:dyDescent="0.2">
      <c r="A92" t="s">
        <v>321</v>
      </c>
      <c r="B92" t="s">
        <v>211</v>
      </c>
      <c r="C92">
        <v>4.5</v>
      </c>
      <c r="D92">
        <v>3617</v>
      </c>
      <c r="E92" t="s">
        <v>208</v>
      </c>
      <c r="F92" t="s">
        <v>50</v>
      </c>
      <c r="G92" t="s">
        <v>23</v>
      </c>
      <c r="H92" t="s">
        <v>24</v>
      </c>
      <c r="I92" t="s">
        <v>25</v>
      </c>
      <c r="J92" t="s">
        <v>212</v>
      </c>
      <c r="K92" t="s">
        <v>322</v>
      </c>
      <c r="L92" t="s">
        <v>323</v>
      </c>
      <c r="M92" t="s">
        <v>81</v>
      </c>
      <c r="N92">
        <f t="shared" si="7"/>
        <v>0</v>
      </c>
      <c r="O92" t="str">
        <f t="shared" si="8"/>
        <v>No</v>
      </c>
      <c r="P92">
        <f t="shared" si="9"/>
        <v>0</v>
      </c>
      <c r="Q92">
        <f t="shared" si="10"/>
        <v>4813937689</v>
      </c>
      <c r="R92">
        <f t="shared" si="11"/>
        <v>4.1933383153624479</v>
      </c>
      <c r="S92" t="str">
        <f t="shared" si="12"/>
        <v>Acceptable</v>
      </c>
      <c r="T92">
        <f>ROUNDUP(C92,0)</f>
        <v>5</v>
      </c>
      <c r="U92">
        <f>ROUNDDOWN(C92,0)</f>
        <v>4</v>
      </c>
      <c r="V92">
        <f>RIGHT(K92,2)+2000</f>
        <v>2018</v>
      </c>
      <c r="W92" t="str">
        <f>INDEX(_xlfn.TEXTSPLIT(K92,"-"),1,2)</f>
        <v>May</v>
      </c>
      <c r="X92" t="str">
        <f>INDEX(_xlfn.TEXTSPLIT(K92,"-"),1,1)</f>
        <v>16</v>
      </c>
      <c r="Y92">
        <f>INDEX(months!B:B,MATCH(Sheet1!W92,months!A:A,0))</f>
        <v>5</v>
      </c>
      <c r="Z92">
        <f t="shared" si="13"/>
        <v>43236</v>
      </c>
    </row>
    <row r="93" spans="1:26" x14ac:dyDescent="0.2">
      <c r="A93" t="s">
        <v>324</v>
      </c>
      <c r="B93" t="s">
        <v>211</v>
      </c>
      <c r="C93">
        <v>3.7</v>
      </c>
      <c r="D93">
        <v>4806</v>
      </c>
      <c r="E93" t="s">
        <v>223</v>
      </c>
      <c r="F93" t="s">
        <v>65</v>
      </c>
      <c r="G93" t="s">
        <v>23</v>
      </c>
      <c r="H93" t="s">
        <v>24</v>
      </c>
      <c r="I93" t="s">
        <v>25</v>
      </c>
      <c r="J93" t="s">
        <v>212</v>
      </c>
      <c r="K93" t="s">
        <v>84</v>
      </c>
      <c r="L93" t="s">
        <v>325</v>
      </c>
      <c r="M93" t="s">
        <v>29</v>
      </c>
      <c r="N93">
        <f t="shared" si="7"/>
        <v>0</v>
      </c>
      <c r="O93" t="str">
        <f t="shared" si="8"/>
        <v>No</v>
      </c>
      <c r="P93">
        <f t="shared" si="9"/>
        <v>0</v>
      </c>
      <c r="Q93">
        <f t="shared" si="10"/>
        <v>4813937689</v>
      </c>
      <c r="R93">
        <f t="shared" si="11"/>
        <v>4.1933383153624479</v>
      </c>
      <c r="S93" t="str">
        <f t="shared" si="12"/>
        <v>Acceptable</v>
      </c>
      <c r="T93">
        <f>ROUNDUP(C93,0)</f>
        <v>4</v>
      </c>
      <c r="U93">
        <f>ROUNDDOWN(C93,0)</f>
        <v>3</v>
      </c>
      <c r="V93">
        <f>RIGHT(K93,2)+2000</f>
        <v>2018</v>
      </c>
      <c r="W93" t="str">
        <f>INDEX(_xlfn.TEXTSPLIT(K93,"-"),1,2)</f>
        <v>Jul</v>
      </c>
      <c r="X93" t="str">
        <f>INDEX(_xlfn.TEXTSPLIT(K93,"-"),1,1)</f>
        <v>31</v>
      </c>
      <c r="Y93">
        <f>INDEX(months!B:B,MATCH(Sheet1!W93,months!A:A,0))</f>
        <v>7</v>
      </c>
      <c r="Z93">
        <f t="shared" si="13"/>
        <v>43312</v>
      </c>
    </row>
    <row r="94" spans="1:26" x14ac:dyDescent="0.2">
      <c r="A94" t="s">
        <v>326</v>
      </c>
      <c r="B94" t="s">
        <v>211</v>
      </c>
      <c r="C94">
        <v>4.5999999999999996</v>
      </c>
      <c r="D94">
        <v>65786</v>
      </c>
      <c r="E94" t="s">
        <v>46</v>
      </c>
      <c r="F94" t="s">
        <v>65</v>
      </c>
      <c r="G94" t="s">
        <v>23</v>
      </c>
      <c r="H94" t="s">
        <v>24</v>
      </c>
      <c r="I94" t="s">
        <v>25</v>
      </c>
      <c r="J94" t="s">
        <v>212</v>
      </c>
      <c r="K94" t="s">
        <v>173</v>
      </c>
      <c r="L94" t="s">
        <v>46</v>
      </c>
      <c r="M94" t="s">
        <v>29</v>
      </c>
      <c r="N94">
        <f t="shared" si="7"/>
        <v>0</v>
      </c>
      <c r="O94" t="str">
        <f t="shared" si="8"/>
        <v>No</v>
      </c>
      <c r="P94">
        <f t="shared" si="9"/>
        <v>0</v>
      </c>
      <c r="Q94">
        <f t="shared" si="10"/>
        <v>4813937689</v>
      </c>
      <c r="R94">
        <f t="shared" si="11"/>
        <v>4.1933383153624479</v>
      </c>
      <c r="S94" t="str">
        <f t="shared" si="12"/>
        <v>Acceptable</v>
      </c>
      <c r="T94">
        <f>ROUNDUP(C94,0)</f>
        <v>5</v>
      </c>
      <c r="U94">
        <f>ROUNDDOWN(C94,0)</f>
        <v>4</v>
      </c>
      <c r="V94">
        <f>RIGHT(K94,2)+2000</f>
        <v>2018</v>
      </c>
      <c r="W94" t="str">
        <f>INDEX(_xlfn.TEXTSPLIT(K94,"-"),1,2)</f>
        <v>Aug</v>
      </c>
      <c r="X94" t="str">
        <f>INDEX(_xlfn.TEXTSPLIT(K94,"-"),1,1)</f>
        <v>2</v>
      </c>
      <c r="Y94">
        <f>INDEX(months!B:B,MATCH(Sheet1!W94,months!A:A,0))</f>
        <v>8</v>
      </c>
      <c r="Z94">
        <f t="shared" si="13"/>
        <v>43314</v>
      </c>
    </row>
    <row r="95" spans="1:26" x14ac:dyDescent="0.2">
      <c r="A95" t="s">
        <v>327</v>
      </c>
      <c r="B95" t="s">
        <v>211</v>
      </c>
      <c r="C95">
        <v>4.5999999999999996</v>
      </c>
      <c r="D95">
        <v>31433</v>
      </c>
      <c r="E95" t="s">
        <v>108</v>
      </c>
      <c r="F95" t="s">
        <v>65</v>
      </c>
      <c r="G95" t="s">
        <v>23</v>
      </c>
      <c r="H95" t="s">
        <v>24</v>
      </c>
      <c r="I95" t="s">
        <v>25</v>
      </c>
      <c r="J95" t="s">
        <v>212</v>
      </c>
      <c r="K95" t="s">
        <v>173</v>
      </c>
      <c r="L95" t="s">
        <v>317</v>
      </c>
      <c r="M95" t="s">
        <v>29</v>
      </c>
      <c r="N95">
        <f t="shared" si="7"/>
        <v>0</v>
      </c>
      <c r="O95" t="str">
        <f t="shared" si="8"/>
        <v>No</v>
      </c>
      <c r="P95">
        <f t="shared" si="9"/>
        <v>0</v>
      </c>
      <c r="Q95">
        <f t="shared" si="10"/>
        <v>4813937689</v>
      </c>
      <c r="R95">
        <f t="shared" si="11"/>
        <v>4.1933383153624479</v>
      </c>
      <c r="S95" t="str">
        <f t="shared" si="12"/>
        <v>Acceptable</v>
      </c>
      <c r="T95">
        <f>ROUNDUP(C95,0)</f>
        <v>5</v>
      </c>
      <c r="U95">
        <f>ROUNDDOWN(C95,0)</f>
        <v>4</v>
      </c>
      <c r="V95">
        <f>RIGHT(K95,2)+2000</f>
        <v>2018</v>
      </c>
      <c r="W95" t="str">
        <f>INDEX(_xlfn.TEXTSPLIT(K95,"-"),1,2)</f>
        <v>Aug</v>
      </c>
      <c r="X95" t="str">
        <f>INDEX(_xlfn.TEXTSPLIT(K95,"-"),1,1)</f>
        <v>2</v>
      </c>
      <c r="Y95">
        <f>INDEX(months!B:B,MATCH(Sheet1!W95,months!A:A,0))</f>
        <v>8</v>
      </c>
      <c r="Z95">
        <f t="shared" si="13"/>
        <v>43314</v>
      </c>
    </row>
    <row r="96" spans="1:26" x14ac:dyDescent="0.2">
      <c r="A96" t="s">
        <v>328</v>
      </c>
      <c r="B96" t="s">
        <v>211</v>
      </c>
      <c r="C96">
        <v>4.5999999999999996</v>
      </c>
      <c r="D96">
        <v>5097</v>
      </c>
      <c r="E96" t="s">
        <v>21</v>
      </c>
      <c r="F96" t="s">
        <v>65</v>
      </c>
      <c r="G96" t="s">
        <v>23</v>
      </c>
      <c r="H96" t="s">
        <v>24</v>
      </c>
      <c r="I96" t="s">
        <v>25</v>
      </c>
      <c r="J96" t="s">
        <v>212</v>
      </c>
      <c r="K96" t="s">
        <v>306</v>
      </c>
      <c r="L96" t="s">
        <v>329</v>
      </c>
      <c r="M96" t="s">
        <v>29</v>
      </c>
      <c r="N96">
        <f t="shared" si="7"/>
        <v>0</v>
      </c>
      <c r="O96" t="str">
        <f t="shared" si="8"/>
        <v>No</v>
      </c>
      <c r="P96">
        <f t="shared" si="9"/>
        <v>0</v>
      </c>
      <c r="Q96">
        <f t="shared" si="10"/>
        <v>4813937689</v>
      </c>
      <c r="R96">
        <f t="shared" si="11"/>
        <v>4.1933383153624479</v>
      </c>
      <c r="S96" t="str">
        <f t="shared" si="12"/>
        <v>Acceptable</v>
      </c>
      <c r="T96">
        <f>ROUNDUP(C96,0)</f>
        <v>5</v>
      </c>
      <c r="U96">
        <f>ROUNDDOWN(C96,0)</f>
        <v>4</v>
      </c>
      <c r="V96">
        <f>RIGHT(K96,2)+2000</f>
        <v>2018</v>
      </c>
      <c r="W96" t="str">
        <f>INDEX(_xlfn.TEXTSPLIT(K96,"-"),1,2)</f>
        <v>Jul</v>
      </c>
      <c r="X96" t="str">
        <f>INDEX(_xlfn.TEXTSPLIT(K96,"-"),1,1)</f>
        <v>23</v>
      </c>
      <c r="Y96">
        <f>INDEX(months!B:B,MATCH(Sheet1!W96,months!A:A,0))</f>
        <v>7</v>
      </c>
      <c r="Z96">
        <f t="shared" si="13"/>
        <v>43304</v>
      </c>
    </row>
    <row r="97" spans="1:26" x14ac:dyDescent="0.2">
      <c r="A97" t="s">
        <v>330</v>
      </c>
      <c r="B97" t="s">
        <v>211</v>
      </c>
      <c r="C97">
        <v>4</v>
      </c>
      <c r="D97">
        <v>1754</v>
      </c>
      <c r="E97" t="s">
        <v>31</v>
      </c>
      <c r="F97" t="s">
        <v>32</v>
      </c>
      <c r="G97" t="s">
        <v>23</v>
      </c>
      <c r="H97" t="s">
        <v>24</v>
      </c>
      <c r="I97" t="s">
        <v>25</v>
      </c>
      <c r="J97" t="s">
        <v>212</v>
      </c>
      <c r="K97" t="s">
        <v>331</v>
      </c>
      <c r="L97" t="s">
        <v>332</v>
      </c>
      <c r="M97" t="s">
        <v>86</v>
      </c>
      <c r="N97">
        <f t="shared" si="7"/>
        <v>0</v>
      </c>
      <c r="O97" t="str">
        <f t="shared" si="8"/>
        <v>No</v>
      </c>
      <c r="P97">
        <f t="shared" si="9"/>
        <v>0</v>
      </c>
      <c r="Q97">
        <f t="shared" si="10"/>
        <v>4813937689</v>
      </c>
      <c r="R97">
        <f t="shared" si="11"/>
        <v>4.1933383153624479</v>
      </c>
      <c r="S97" t="str">
        <f t="shared" si="12"/>
        <v>Acceptable</v>
      </c>
      <c r="T97">
        <f>ROUNDUP(C97,0)</f>
        <v>4</v>
      </c>
      <c r="U97">
        <f>ROUNDDOWN(C97,0)</f>
        <v>4</v>
      </c>
      <c r="V97">
        <f>RIGHT(K97,2)+2000</f>
        <v>2018</v>
      </c>
      <c r="W97" t="str">
        <f>INDEX(_xlfn.TEXTSPLIT(K97,"-"),1,2)</f>
        <v>Jun</v>
      </c>
      <c r="X97" t="str">
        <f>INDEX(_xlfn.TEXTSPLIT(K97,"-"),1,1)</f>
        <v>2</v>
      </c>
      <c r="Y97">
        <f>INDEX(months!B:B,MATCH(Sheet1!W97,months!A:A,0))</f>
        <v>6</v>
      </c>
      <c r="Z97">
        <f t="shared" si="13"/>
        <v>43253</v>
      </c>
    </row>
    <row r="98" spans="1:26" x14ac:dyDescent="0.2">
      <c r="A98" t="s">
        <v>333</v>
      </c>
      <c r="B98" t="s">
        <v>211</v>
      </c>
      <c r="C98">
        <v>4.4000000000000004</v>
      </c>
      <c r="D98">
        <v>2680</v>
      </c>
      <c r="E98" t="s">
        <v>334</v>
      </c>
      <c r="F98" t="s">
        <v>32</v>
      </c>
      <c r="G98" t="s">
        <v>23</v>
      </c>
      <c r="H98" t="s">
        <v>24</v>
      </c>
      <c r="I98" t="s">
        <v>25</v>
      </c>
      <c r="J98" t="s">
        <v>212</v>
      </c>
      <c r="K98" t="s">
        <v>121</v>
      </c>
      <c r="L98" t="s">
        <v>145</v>
      </c>
      <c r="M98" t="s">
        <v>29</v>
      </c>
      <c r="N98">
        <f t="shared" si="7"/>
        <v>0</v>
      </c>
      <c r="O98" t="str">
        <f t="shared" si="8"/>
        <v>No</v>
      </c>
      <c r="P98">
        <f t="shared" si="9"/>
        <v>0</v>
      </c>
      <c r="Q98">
        <f t="shared" si="10"/>
        <v>4813937689</v>
      </c>
      <c r="R98">
        <f t="shared" si="11"/>
        <v>4.1933383153624479</v>
      </c>
      <c r="S98" t="str">
        <f t="shared" si="12"/>
        <v>Acceptable</v>
      </c>
      <c r="T98">
        <f>ROUNDUP(C98,0)</f>
        <v>5</v>
      </c>
      <c r="U98">
        <f>ROUNDDOWN(C98,0)</f>
        <v>4</v>
      </c>
      <c r="V98">
        <f>RIGHT(K98,2)+2000</f>
        <v>2018</v>
      </c>
      <c r="W98" t="str">
        <f>INDEX(_xlfn.TEXTSPLIT(K98,"-"),1,2)</f>
        <v>Mar</v>
      </c>
      <c r="X98" t="str">
        <f>INDEX(_xlfn.TEXTSPLIT(K98,"-"),1,1)</f>
        <v>20</v>
      </c>
      <c r="Y98">
        <f>INDEX(months!B:B,MATCH(Sheet1!W98,months!A:A,0))</f>
        <v>3</v>
      </c>
      <c r="Z98">
        <f t="shared" si="13"/>
        <v>43179</v>
      </c>
    </row>
    <row r="99" spans="1:26" x14ac:dyDescent="0.2">
      <c r="A99" t="s">
        <v>335</v>
      </c>
      <c r="B99" t="s">
        <v>211</v>
      </c>
      <c r="C99">
        <v>4</v>
      </c>
      <c r="D99">
        <v>1288</v>
      </c>
      <c r="E99" t="s">
        <v>336</v>
      </c>
      <c r="F99" t="s">
        <v>50</v>
      </c>
      <c r="G99" t="s">
        <v>23</v>
      </c>
      <c r="H99" t="s">
        <v>24</v>
      </c>
      <c r="I99" t="s">
        <v>25</v>
      </c>
      <c r="J99" t="s">
        <v>212</v>
      </c>
      <c r="K99" t="s">
        <v>337</v>
      </c>
      <c r="L99" t="s">
        <v>338</v>
      </c>
      <c r="M99" t="s">
        <v>86</v>
      </c>
      <c r="N99">
        <f t="shared" si="7"/>
        <v>0</v>
      </c>
      <c r="O99" t="str">
        <f t="shared" si="8"/>
        <v>No</v>
      </c>
      <c r="P99">
        <f t="shared" si="9"/>
        <v>0</v>
      </c>
      <c r="Q99">
        <f t="shared" si="10"/>
        <v>4813937689</v>
      </c>
      <c r="R99">
        <f t="shared" si="11"/>
        <v>4.1933383153624479</v>
      </c>
      <c r="S99" t="str">
        <f t="shared" si="12"/>
        <v>Acceptable</v>
      </c>
      <c r="T99">
        <f>ROUNDUP(C99,0)</f>
        <v>4</v>
      </c>
      <c r="U99">
        <f>ROUNDDOWN(C99,0)</f>
        <v>4</v>
      </c>
      <c r="V99">
        <f>RIGHT(K99,2)+2000</f>
        <v>2018</v>
      </c>
      <c r="W99" t="str">
        <f>INDEX(_xlfn.TEXTSPLIT(K99,"-"),1,2)</f>
        <v>Apr</v>
      </c>
      <c r="X99" t="str">
        <f>INDEX(_xlfn.TEXTSPLIT(K99,"-"),1,1)</f>
        <v>21</v>
      </c>
      <c r="Y99">
        <f>INDEX(months!B:B,MATCH(Sheet1!W99,months!A:A,0))</f>
        <v>4</v>
      </c>
      <c r="Z99">
        <f t="shared" si="13"/>
        <v>43211</v>
      </c>
    </row>
    <row r="100" spans="1:26" x14ac:dyDescent="0.2">
      <c r="A100" t="s">
        <v>339</v>
      </c>
      <c r="B100" t="s">
        <v>340</v>
      </c>
      <c r="C100">
        <v>4.7</v>
      </c>
      <c r="D100">
        <v>18900</v>
      </c>
      <c r="E100" t="s">
        <v>108</v>
      </c>
      <c r="F100" t="s">
        <v>32</v>
      </c>
      <c r="G100" t="s">
        <v>23</v>
      </c>
      <c r="H100" t="s">
        <v>24</v>
      </c>
      <c r="I100" t="s">
        <v>25</v>
      </c>
      <c r="J100" t="s">
        <v>341</v>
      </c>
      <c r="K100" t="s">
        <v>173</v>
      </c>
      <c r="L100" t="s">
        <v>342</v>
      </c>
      <c r="M100" t="s">
        <v>274</v>
      </c>
      <c r="N100">
        <f t="shared" si="7"/>
        <v>0</v>
      </c>
      <c r="O100" t="str">
        <f t="shared" si="8"/>
        <v>No</v>
      </c>
      <c r="P100">
        <f t="shared" si="9"/>
        <v>0</v>
      </c>
      <c r="Q100">
        <f t="shared" si="10"/>
        <v>4813937689</v>
      </c>
      <c r="R100">
        <f t="shared" si="11"/>
        <v>4.1933383153624479</v>
      </c>
      <c r="S100" t="str">
        <f t="shared" si="12"/>
        <v>Acceptable</v>
      </c>
      <c r="T100">
        <f>ROUNDUP(C100,0)</f>
        <v>5</v>
      </c>
      <c r="U100">
        <f>ROUNDDOWN(C100,0)</f>
        <v>4</v>
      </c>
      <c r="V100">
        <f>RIGHT(K100,2)+2000</f>
        <v>2018</v>
      </c>
      <c r="W100" t="str">
        <f>INDEX(_xlfn.TEXTSPLIT(K100,"-"),1,2)</f>
        <v>Aug</v>
      </c>
      <c r="X100" t="str">
        <f>INDEX(_xlfn.TEXTSPLIT(K100,"-"),1,1)</f>
        <v>2</v>
      </c>
      <c r="Y100">
        <f>INDEX(months!B:B,MATCH(Sheet1!W100,months!A:A,0))</f>
        <v>8</v>
      </c>
      <c r="Z100">
        <f t="shared" si="13"/>
        <v>43314</v>
      </c>
    </row>
    <row r="101" spans="1:26" x14ac:dyDescent="0.2">
      <c r="A101" t="s">
        <v>343</v>
      </c>
      <c r="B101" t="s">
        <v>340</v>
      </c>
      <c r="C101">
        <v>4.9000000000000004</v>
      </c>
      <c r="D101">
        <v>49790</v>
      </c>
      <c r="E101" t="s">
        <v>31</v>
      </c>
      <c r="F101" t="s">
        <v>65</v>
      </c>
      <c r="G101" t="s">
        <v>23</v>
      </c>
      <c r="H101" t="s">
        <v>24</v>
      </c>
      <c r="I101" t="s">
        <v>25</v>
      </c>
      <c r="J101" t="s">
        <v>341</v>
      </c>
      <c r="K101" t="s">
        <v>344</v>
      </c>
      <c r="L101" t="s">
        <v>345</v>
      </c>
      <c r="M101" t="s">
        <v>81</v>
      </c>
      <c r="N101">
        <f t="shared" si="7"/>
        <v>0</v>
      </c>
      <c r="O101" t="str">
        <f t="shared" si="8"/>
        <v>No</v>
      </c>
      <c r="P101">
        <f t="shared" si="9"/>
        <v>0</v>
      </c>
      <c r="Q101">
        <f t="shared" si="10"/>
        <v>4813937689</v>
      </c>
      <c r="R101">
        <f t="shared" si="11"/>
        <v>4.1933383153624479</v>
      </c>
      <c r="S101" t="str">
        <f t="shared" si="12"/>
        <v>Acceptable</v>
      </c>
      <c r="T101">
        <f>ROUNDUP(C101,0)</f>
        <v>5</v>
      </c>
      <c r="U101">
        <f>ROUNDDOWN(C101,0)</f>
        <v>4</v>
      </c>
      <c r="V101">
        <f>RIGHT(K101,2)+2000</f>
        <v>2017</v>
      </c>
      <c r="W101" t="str">
        <f>INDEX(_xlfn.TEXTSPLIT(K101,"-"),1,2)</f>
        <v>Nov</v>
      </c>
      <c r="X101" t="str">
        <f>INDEX(_xlfn.TEXTSPLIT(K101,"-"),1,1)</f>
        <v>9</v>
      </c>
      <c r="Y101">
        <f>INDEX(months!B:B,MATCH(Sheet1!W101,months!A:A,0))</f>
        <v>11</v>
      </c>
      <c r="Z101">
        <f t="shared" si="13"/>
        <v>43048</v>
      </c>
    </row>
    <row r="102" spans="1:26" x14ac:dyDescent="0.2">
      <c r="A102" t="s">
        <v>346</v>
      </c>
      <c r="B102" t="s">
        <v>340</v>
      </c>
      <c r="C102">
        <v>4.7</v>
      </c>
      <c r="D102">
        <v>1150</v>
      </c>
      <c r="E102" t="s">
        <v>347</v>
      </c>
      <c r="F102" t="s">
        <v>50</v>
      </c>
      <c r="G102" t="s">
        <v>23</v>
      </c>
      <c r="H102" t="s">
        <v>24</v>
      </c>
      <c r="I102" t="s">
        <v>25</v>
      </c>
      <c r="J102" t="s">
        <v>341</v>
      </c>
      <c r="K102" t="s">
        <v>348</v>
      </c>
      <c r="L102" t="s">
        <v>119</v>
      </c>
      <c r="M102" t="s">
        <v>81</v>
      </c>
      <c r="N102">
        <f t="shared" si="7"/>
        <v>0</v>
      </c>
      <c r="O102" t="str">
        <f t="shared" si="8"/>
        <v>No</v>
      </c>
      <c r="P102">
        <f t="shared" si="9"/>
        <v>0</v>
      </c>
      <c r="Q102">
        <f t="shared" si="10"/>
        <v>4813937689</v>
      </c>
      <c r="R102">
        <f t="shared" si="11"/>
        <v>4.1933383153624479</v>
      </c>
      <c r="S102" t="str">
        <f t="shared" si="12"/>
        <v>Acceptable</v>
      </c>
      <c r="T102">
        <f>ROUNDUP(C102,0)</f>
        <v>5</v>
      </c>
      <c r="U102">
        <f>ROUNDDOWN(C102,0)</f>
        <v>4</v>
      </c>
      <c r="V102">
        <f>RIGHT(K102,2)+2000</f>
        <v>2018</v>
      </c>
      <c r="W102" t="str">
        <f>INDEX(_xlfn.TEXTSPLIT(K102,"-"),1,2)</f>
        <v>May</v>
      </c>
      <c r="X102" t="str">
        <f>INDEX(_xlfn.TEXTSPLIT(K102,"-"),1,1)</f>
        <v>15</v>
      </c>
      <c r="Y102">
        <f>INDEX(months!B:B,MATCH(Sheet1!W102,months!A:A,0))</f>
        <v>5</v>
      </c>
      <c r="Z102">
        <f t="shared" si="13"/>
        <v>43235</v>
      </c>
    </row>
    <row r="103" spans="1:26" x14ac:dyDescent="0.2">
      <c r="A103" t="s">
        <v>349</v>
      </c>
      <c r="B103" t="s">
        <v>340</v>
      </c>
      <c r="C103">
        <v>3.9</v>
      </c>
      <c r="D103">
        <v>1739</v>
      </c>
      <c r="E103" t="s">
        <v>93</v>
      </c>
      <c r="F103" t="s">
        <v>32</v>
      </c>
      <c r="G103" t="s">
        <v>23</v>
      </c>
      <c r="H103" t="s">
        <v>24</v>
      </c>
      <c r="I103" t="s">
        <v>25</v>
      </c>
      <c r="J103" t="s">
        <v>341</v>
      </c>
      <c r="K103" t="s">
        <v>125</v>
      </c>
      <c r="L103" t="s">
        <v>350</v>
      </c>
      <c r="M103" t="s">
        <v>29</v>
      </c>
      <c r="N103">
        <f t="shared" si="7"/>
        <v>0</v>
      </c>
      <c r="O103" t="str">
        <f t="shared" si="8"/>
        <v>No</v>
      </c>
      <c r="P103">
        <f t="shared" si="9"/>
        <v>0</v>
      </c>
      <c r="Q103">
        <f t="shared" si="10"/>
        <v>4813937689</v>
      </c>
      <c r="R103">
        <f t="shared" si="11"/>
        <v>4.1933383153624479</v>
      </c>
      <c r="S103" t="str">
        <f t="shared" si="12"/>
        <v>Acceptable</v>
      </c>
      <c r="T103">
        <f>ROUNDUP(C103,0)</f>
        <v>4</v>
      </c>
      <c r="U103">
        <f>ROUNDDOWN(C103,0)</f>
        <v>3</v>
      </c>
      <c r="V103">
        <f>RIGHT(K103,2)+2000</f>
        <v>2018</v>
      </c>
      <c r="W103" t="str">
        <f>INDEX(_xlfn.TEXTSPLIT(K103,"-"),1,2)</f>
        <v>Jul</v>
      </c>
      <c r="X103" t="str">
        <f>INDEX(_xlfn.TEXTSPLIT(K103,"-"),1,1)</f>
        <v>12</v>
      </c>
      <c r="Y103">
        <f>INDEX(months!B:B,MATCH(Sheet1!W103,months!A:A,0))</f>
        <v>7</v>
      </c>
      <c r="Z103">
        <f t="shared" si="13"/>
        <v>43293</v>
      </c>
    </row>
    <row r="104" spans="1:26" x14ac:dyDescent="0.2">
      <c r="A104" t="s">
        <v>351</v>
      </c>
      <c r="B104" t="s">
        <v>340</v>
      </c>
      <c r="C104">
        <v>3.9</v>
      </c>
      <c r="D104">
        <v>32090</v>
      </c>
      <c r="E104" t="s">
        <v>46</v>
      </c>
      <c r="F104" t="s">
        <v>65</v>
      </c>
      <c r="G104" t="s">
        <v>23</v>
      </c>
      <c r="H104" t="s">
        <v>24</v>
      </c>
      <c r="I104" t="s">
        <v>25</v>
      </c>
      <c r="J104" t="s">
        <v>341</v>
      </c>
      <c r="K104" t="s">
        <v>352</v>
      </c>
      <c r="L104" t="s">
        <v>46</v>
      </c>
      <c r="M104" t="s">
        <v>46</v>
      </c>
      <c r="N104">
        <f t="shared" si="7"/>
        <v>0</v>
      </c>
      <c r="O104" t="str">
        <f t="shared" si="8"/>
        <v>No</v>
      </c>
      <c r="P104">
        <f t="shared" si="9"/>
        <v>0</v>
      </c>
      <c r="Q104">
        <f t="shared" si="10"/>
        <v>4813937689</v>
      </c>
      <c r="R104">
        <f t="shared" si="11"/>
        <v>4.1933383153624479</v>
      </c>
      <c r="S104" t="str">
        <f t="shared" si="12"/>
        <v>Acceptable</v>
      </c>
      <c r="T104">
        <f>ROUNDUP(C104,0)</f>
        <v>4</v>
      </c>
      <c r="U104">
        <f>ROUNDDOWN(C104,0)</f>
        <v>3</v>
      </c>
      <c r="V104">
        <f>RIGHT(K104,2)+2000</f>
        <v>2016</v>
      </c>
      <c r="W104" t="str">
        <f>INDEX(_xlfn.TEXTSPLIT(K104,"-"),1,2)</f>
        <v>Oct</v>
      </c>
      <c r="X104" t="str">
        <f>INDEX(_xlfn.TEXTSPLIT(K104,"-"),1,1)</f>
        <v>24</v>
      </c>
      <c r="Y104">
        <f>INDEX(months!B:B,MATCH(Sheet1!W104,months!A:A,0))</f>
        <v>10</v>
      </c>
      <c r="Z104">
        <f t="shared" si="13"/>
        <v>42667</v>
      </c>
    </row>
    <row r="105" spans="1:26" x14ac:dyDescent="0.2">
      <c r="A105" t="s">
        <v>353</v>
      </c>
      <c r="B105" t="s">
        <v>340</v>
      </c>
      <c r="C105">
        <v>4.2</v>
      </c>
      <c r="D105">
        <v>2225</v>
      </c>
      <c r="E105" t="s">
        <v>354</v>
      </c>
      <c r="F105" t="s">
        <v>32</v>
      </c>
      <c r="G105" t="s">
        <v>23</v>
      </c>
      <c r="H105" t="s">
        <v>24</v>
      </c>
      <c r="I105" t="s">
        <v>25</v>
      </c>
      <c r="J105" t="s">
        <v>341</v>
      </c>
      <c r="K105" t="s">
        <v>355</v>
      </c>
      <c r="L105" t="s">
        <v>167</v>
      </c>
      <c r="M105" t="s">
        <v>81</v>
      </c>
      <c r="N105">
        <f t="shared" si="7"/>
        <v>0</v>
      </c>
      <c r="O105" t="str">
        <f t="shared" si="8"/>
        <v>No</v>
      </c>
      <c r="P105">
        <f t="shared" si="9"/>
        <v>0</v>
      </c>
      <c r="Q105">
        <f t="shared" si="10"/>
        <v>4813937689</v>
      </c>
      <c r="R105">
        <f t="shared" si="11"/>
        <v>4.1933383153624479</v>
      </c>
      <c r="S105" t="str">
        <f t="shared" si="12"/>
        <v>Acceptable</v>
      </c>
      <c r="T105">
        <f>ROUNDUP(C105,0)</f>
        <v>5</v>
      </c>
      <c r="U105">
        <f>ROUNDDOWN(C105,0)</f>
        <v>4</v>
      </c>
      <c r="V105">
        <f>RIGHT(K105,2)+2000</f>
        <v>2018</v>
      </c>
      <c r="W105" t="str">
        <f>INDEX(_xlfn.TEXTSPLIT(K105,"-"),1,2)</f>
        <v>Feb</v>
      </c>
      <c r="X105" t="str">
        <f>INDEX(_xlfn.TEXTSPLIT(K105,"-"),1,1)</f>
        <v>28</v>
      </c>
      <c r="Y105">
        <f>INDEX(months!B:B,MATCH(Sheet1!W105,months!A:A,0))</f>
        <v>2</v>
      </c>
      <c r="Z105">
        <f t="shared" si="13"/>
        <v>43159</v>
      </c>
    </row>
    <row r="106" spans="1:26" x14ac:dyDescent="0.2">
      <c r="A106" t="s">
        <v>356</v>
      </c>
      <c r="B106" t="s">
        <v>340</v>
      </c>
      <c r="C106">
        <v>4.5999999999999996</v>
      </c>
      <c r="D106">
        <v>4369</v>
      </c>
      <c r="E106" t="s">
        <v>31</v>
      </c>
      <c r="F106" t="s">
        <v>50</v>
      </c>
      <c r="G106" t="s">
        <v>23</v>
      </c>
      <c r="H106" t="s">
        <v>24</v>
      </c>
      <c r="I106" t="s">
        <v>25</v>
      </c>
      <c r="J106" t="s">
        <v>341</v>
      </c>
      <c r="K106" t="s">
        <v>357</v>
      </c>
      <c r="L106" t="s">
        <v>358</v>
      </c>
      <c r="M106" t="s">
        <v>29</v>
      </c>
      <c r="N106">
        <f t="shared" si="7"/>
        <v>0</v>
      </c>
      <c r="O106" t="str">
        <f t="shared" si="8"/>
        <v>No</v>
      </c>
      <c r="P106">
        <f t="shared" si="9"/>
        <v>0</v>
      </c>
      <c r="Q106">
        <f t="shared" si="10"/>
        <v>4813937689</v>
      </c>
      <c r="R106">
        <f t="shared" si="11"/>
        <v>4.1933383153624479</v>
      </c>
      <c r="S106" t="str">
        <f t="shared" si="12"/>
        <v>Acceptable</v>
      </c>
      <c r="T106">
        <f>ROUNDUP(C106,0)</f>
        <v>5</v>
      </c>
      <c r="U106">
        <f>ROUNDDOWN(C106,0)</f>
        <v>4</v>
      </c>
      <c r="V106">
        <f>RIGHT(K106,2)+2000</f>
        <v>2018</v>
      </c>
      <c r="W106" t="str">
        <f>INDEX(_xlfn.TEXTSPLIT(K106,"-"),1,2)</f>
        <v>Jul</v>
      </c>
      <c r="X106" t="str">
        <f>INDEX(_xlfn.TEXTSPLIT(K106,"-"),1,1)</f>
        <v>25</v>
      </c>
      <c r="Y106">
        <f>INDEX(months!B:B,MATCH(Sheet1!W106,months!A:A,0))</f>
        <v>7</v>
      </c>
      <c r="Z106">
        <f t="shared" si="13"/>
        <v>43306</v>
      </c>
    </row>
    <row r="107" spans="1:26" x14ac:dyDescent="0.2">
      <c r="A107" t="s">
        <v>359</v>
      </c>
      <c r="B107" t="s">
        <v>340</v>
      </c>
      <c r="C107">
        <v>4.3</v>
      </c>
      <c r="D107">
        <v>8572</v>
      </c>
      <c r="E107" t="s">
        <v>42</v>
      </c>
      <c r="F107" t="s">
        <v>65</v>
      </c>
      <c r="G107" t="s">
        <v>23</v>
      </c>
      <c r="H107" t="s">
        <v>24</v>
      </c>
      <c r="I107" t="s">
        <v>25</v>
      </c>
      <c r="J107" t="s">
        <v>341</v>
      </c>
      <c r="K107" t="s">
        <v>213</v>
      </c>
      <c r="L107" t="s">
        <v>164</v>
      </c>
      <c r="M107" t="s">
        <v>86</v>
      </c>
      <c r="N107">
        <f t="shared" si="7"/>
        <v>0</v>
      </c>
      <c r="O107" t="str">
        <f t="shared" si="8"/>
        <v>No</v>
      </c>
      <c r="P107">
        <f t="shared" si="9"/>
        <v>0</v>
      </c>
      <c r="Q107">
        <f t="shared" si="10"/>
        <v>4813937689</v>
      </c>
      <c r="R107">
        <f t="shared" si="11"/>
        <v>4.1933383153624479</v>
      </c>
      <c r="S107" t="str">
        <f t="shared" si="12"/>
        <v>Acceptable</v>
      </c>
      <c r="T107">
        <f>ROUNDUP(C107,0)</f>
        <v>5</v>
      </c>
      <c r="U107">
        <f>ROUNDDOWN(C107,0)</f>
        <v>4</v>
      </c>
      <c r="V107">
        <f>RIGHT(K107,2)+2000</f>
        <v>2018</v>
      </c>
      <c r="W107" t="str">
        <f>INDEX(_xlfn.TEXTSPLIT(K107,"-"),1,2)</f>
        <v>May</v>
      </c>
      <c r="X107" t="str">
        <f>INDEX(_xlfn.TEXTSPLIT(K107,"-"),1,1)</f>
        <v>10</v>
      </c>
      <c r="Y107">
        <f>INDEX(months!B:B,MATCH(Sheet1!W107,months!A:A,0))</f>
        <v>5</v>
      </c>
      <c r="Z107">
        <f t="shared" si="13"/>
        <v>43230</v>
      </c>
    </row>
    <row r="108" spans="1:26" x14ac:dyDescent="0.2">
      <c r="A108" t="s">
        <v>360</v>
      </c>
      <c r="B108" t="s">
        <v>340</v>
      </c>
      <c r="C108">
        <v>4.7</v>
      </c>
      <c r="D108">
        <v>964</v>
      </c>
      <c r="E108" t="s">
        <v>361</v>
      </c>
      <c r="F108" t="s">
        <v>57</v>
      </c>
      <c r="G108" t="s">
        <v>23</v>
      </c>
      <c r="H108" t="s">
        <v>24</v>
      </c>
      <c r="I108" t="s">
        <v>25</v>
      </c>
      <c r="J108" t="s">
        <v>341</v>
      </c>
      <c r="K108" t="s">
        <v>362</v>
      </c>
      <c r="L108" t="s">
        <v>119</v>
      </c>
      <c r="M108" t="s">
        <v>47</v>
      </c>
      <c r="N108">
        <f t="shared" si="7"/>
        <v>0</v>
      </c>
      <c r="O108" t="str">
        <f t="shared" si="8"/>
        <v>No</v>
      </c>
      <c r="P108">
        <f t="shared" si="9"/>
        <v>0</v>
      </c>
      <c r="Q108">
        <f t="shared" si="10"/>
        <v>4813937689</v>
      </c>
      <c r="R108">
        <f t="shared" si="11"/>
        <v>4.1933383153624479</v>
      </c>
      <c r="S108" t="str">
        <f t="shared" si="12"/>
        <v>Acceptable</v>
      </c>
      <c r="T108">
        <f>ROUNDUP(C108,0)</f>
        <v>5</v>
      </c>
      <c r="U108">
        <f>ROUNDDOWN(C108,0)</f>
        <v>4</v>
      </c>
      <c r="V108">
        <f>RIGHT(K108,2)+2000</f>
        <v>2018</v>
      </c>
      <c r="W108" t="str">
        <f>INDEX(_xlfn.TEXTSPLIT(K108,"-"),1,2)</f>
        <v>Jun</v>
      </c>
      <c r="X108" t="str">
        <f>INDEX(_xlfn.TEXTSPLIT(K108,"-"),1,1)</f>
        <v>21</v>
      </c>
      <c r="Y108">
        <f>INDEX(months!B:B,MATCH(Sheet1!W108,months!A:A,0))</f>
        <v>6</v>
      </c>
      <c r="Z108">
        <f t="shared" si="13"/>
        <v>43272</v>
      </c>
    </row>
    <row r="109" spans="1:26" x14ac:dyDescent="0.2">
      <c r="A109" t="s">
        <v>363</v>
      </c>
      <c r="B109" t="s">
        <v>340</v>
      </c>
      <c r="C109">
        <v>4.7</v>
      </c>
      <c r="D109">
        <v>42050</v>
      </c>
      <c r="E109" t="s">
        <v>46</v>
      </c>
      <c r="F109" t="s">
        <v>65</v>
      </c>
      <c r="G109" t="s">
        <v>23</v>
      </c>
      <c r="H109" t="s">
        <v>24</v>
      </c>
      <c r="I109" t="s">
        <v>25</v>
      </c>
      <c r="J109" t="s">
        <v>341</v>
      </c>
      <c r="K109" t="s">
        <v>364</v>
      </c>
      <c r="L109" t="s">
        <v>365</v>
      </c>
      <c r="M109" t="s">
        <v>274</v>
      </c>
      <c r="N109">
        <f t="shared" si="7"/>
        <v>0</v>
      </c>
      <c r="O109" t="str">
        <f t="shared" si="8"/>
        <v>No</v>
      </c>
      <c r="P109">
        <f t="shared" si="9"/>
        <v>0</v>
      </c>
      <c r="Q109">
        <f t="shared" si="10"/>
        <v>4813937689</v>
      </c>
      <c r="R109">
        <f t="shared" si="11"/>
        <v>4.1933383153624479</v>
      </c>
      <c r="S109" t="str">
        <f t="shared" si="12"/>
        <v>Acceptable</v>
      </c>
      <c r="T109">
        <f>ROUNDUP(C109,0)</f>
        <v>5</v>
      </c>
      <c r="U109">
        <f>ROUNDDOWN(C109,0)</f>
        <v>4</v>
      </c>
      <c r="V109">
        <f>RIGHT(K109,2)+2000</f>
        <v>2018</v>
      </c>
      <c r="W109" t="str">
        <f>INDEX(_xlfn.TEXTSPLIT(K109,"-"),1,2)</f>
        <v>Jun</v>
      </c>
      <c r="X109" t="str">
        <f>INDEX(_xlfn.TEXTSPLIT(K109,"-"),1,1)</f>
        <v>5</v>
      </c>
      <c r="Y109">
        <f>INDEX(months!B:B,MATCH(Sheet1!W109,months!A:A,0))</f>
        <v>6</v>
      </c>
      <c r="Z109">
        <f t="shared" si="13"/>
        <v>43256</v>
      </c>
    </row>
    <row r="110" spans="1:26" x14ac:dyDescent="0.2">
      <c r="A110" t="s">
        <v>366</v>
      </c>
      <c r="B110" t="s">
        <v>340</v>
      </c>
      <c r="C110">
        <v>4.8</v>
      </c>
      <c r="D110">
        <v>104</v>
      </c>
      <c r="E110" t="s">
        <v>83</v>
      </c>
      <c r="F110" t="s">
        <v>22</v>
      </c>
      <c r="G110" t="s">
        <v>23</v>
      </c>
      <c r="H110" t="s">
        <v>24</v>
      </c>
      <c r="I110" t="s">
        <v>25</v>
      </c>
      <c r="J110" t="s">
        <v>341</v>
      </c>
      <c r="K110" t="s">
        <v>94</v>
      </c>
      <c r="L110" t="s">
        <v>180</v>
      </c>
      <c r="M110" t="s">
        <v>29</v>
      </c>
      <c r="N110">
        <f t="shared" si="7"/>
        <v>0</v>
      </c>
      <c r="O110" t="str">
        <f t="shared" si="8"/>
        <v>No</v>
      </c>
      <c r="P110">
        <f t="shared" si="9"/>
        <v>0</v>
      </c>
      <c r="Q110">
        <f t="shared" si="10"/>
        <v>4813937689</v>
      </c>
      <c r="R110">
        <f t="shared" si="11"/>
        <v>4.1933383153624479</v>
      </c>
      <c r="S110" t="str">
        <f t="shared" si="12"/>
        <v>Acceptable</v>
      </c>
      <c r="T110">
        <f>ROUNDUP(C110,0)</f>
        <v>5</v>
      </c>
      <c r="U110">
        <f>ROUNDDOWN(C110,0)</f>
        <v>4</v>
      </c>
      <c r="V110">
        <f>RIGHT(K110,2)+2000</f>
        <v>2018</v>
      </c>
      <c r="W110" t="str">
        <f>INDEX(_xlfn.TEXTSPLIT(K110,"-"),1,2)</f>
        <v>Jun</v>
      </c>
      <c r="X110" t="str">
        <f>INDEX(_xlfn.TEXTSPLIT(K110,"-"),1,1)</f>
        <v>26</v>
      </c>
      <c r="Y110">
        <f>INDEX(months!B:B,MATCH(Sheet1!W110,months!A:A,0))</f>
        <v>6</v>
      </c>
      <c r="Z110">
        <f t="shared" si="13"/>
        <v>43277</v>
      </c>
    </row>
    <row r="111" spans="1:26" x14ac:dyDescent="0.2">
      <c r="A111" t="s">
        <v>367</v>
      </c>
      <c r="B111" t="s">
        <v>340</v>
      </c>
      <c r="C111">
        <v>4.2</v>
      </c>
      <c r="D111">
        <v>17934</v>
      </c>
      <c r="E111" t="s">
        <v>46</v>
      </c>
      <c r="F111" t="s">
        <v>65</v>
      </c>
      <c r="G111" t="s">
        <v>23</v>
      </c>
      <c r="H111" t="s">
        <v>24</v>
      </c>
      <c r="I111" t="s">
        <v>25</v>
      </c>
      <c r="J111" t="s">
        <v>341</v>
      </c>
      <c r="K111" t="s">
        <v>368</v>
      </c>
      <c r="L111" t="s">
        <v>46</v>
      </c>
      <c r="M111" t="s">
        <v>46</v>
      </c>
      <c r="N111">
        <f t="shared" si="7"/>
        <v>0</v>
      </c>
      <c r="O111" t="str">
        <f t="shared" si="8"/>
        <v>No</v>
      </c>
      <c r="P111">
        <f t="shared" si="9"/>
        <v>0</v>
      </c>
      <c r="Q111">
        <f t="shared" si="10"/>
        <v>4813937689</v>
      </c>
      <c r="R111">
        <f t="shared" si="11"/>
        <v>4.1933383153624479</v>
      </c>
      <c r="S111" t="str">
        <f t="shared" si="12"/>
        <v>Acceptable</v>
      </c>
      <c r="T111">
        <f>ROUNDUP(C111,0)</f>
        <v>5</v>
      </c>
      <c r="U111">
        <f>ROUNDDOWN(C111,0)</f>
        <v>4</v>
      </c>
      <c r="V111">
        <f>RIGHT(K111,2)+2000</f>
        <v>2017</v>
      </c>
      <c r="W111" t="str">
        <f>INDEX(_xlfn.TEXTSPLIT(K111,"-"),1,2)</f>
        <v>Sep</v>
      </c>
      <c r="X111" t="str">
        <f>INDEX(_xlfn.TEXTSPLIT(K111,"-"),1,1)</f>
        <v>12</v>
      </c>
      <c r="Y111">
        <f>INDEX(months!B:B,MATCH(Sheet1!W111,months!A:A,0))</f>
        <v>9</v>
      </c>
      <c r="Z111">
        <f t="shared" si="13"/>
        <v>42990</v>
      </c>
    </row>
    <row r="112" spans="1:26" x14ac:dyDescent="0.2">
      <c r="A112" t="s">
        <v>369</v>
      </c>
      <c r="B112" t="s">
        <v>340</v>
      </c>
      <c r="C112">
        <v>4.3</v>
      </c>
      <c r="D112">
        <v>601</v>
      </c>
      <c r="E112" t="s">
        <v>223</v>
      </c>
      <c r="F112" t="s">
        <v>50</v>
      </c>
      <c r="G112" t="s">
        <v>23</v>
      </c>
      <c r="H112" t="s">
        <v>24</v>
      </c>
      <c r="I112" t="s">
        <v>25</v>
      </c>
      <c r="J112" t="s">
        <v>341</v>
      </c>
      <c r="K112" t="s">
        <v>331</v>
      </c>
      <c r="L112" t="s">
        <v>35</v>
      </c>
      <c r="M112" t="s">
        <v>86</v>
      </c>
      <c r="N112">
        <f t="shared" si="7"/>
        <v>0</v>
      </c>
      <c r="O112" t="str">
        <f t="shared" si="8"/>
        <v>No</v>
      </c>
      <c r="P112">
        <f t="shared" si="9"/>
        <v>0</v>
      </c>
      <c r="Q112">
        <f t="shared" si="10"/>
        <v>4813937689</v>
      </c>
      <c r="R112">
        <f t="shared" si="11"/>
        <v>4.1933383153624479</v>
      </c>
      <c r="S112" t="str">
        <f t="shared" si="12"/>
        <v>Acceptable</v>
      </c>
      <c r="T112">
        <f>ROUNDUP(C112,0)</f>
        <v>5</v>
      </c>
      <c r="U112">
        <f>ROUNDDOWN(C112,0)</f>
        <v>4</v>
      </c>
      <c r="V112">
        <f>RIGHT(K112,2)+2000</f>
        <v>2018</v>
      </c>
      <c r="W112" t="str">
        <f>INDEX(_xlfn.TEXTSPLIT(K112,"-"),1,2)</f>
        <v>Jun</v>
      </c>
      <c r="X112" t="str">
        <f>INDEX(_xlfn.TEXTSPLIT(K112,"-"),1,1)</f>
        <v>2</v>
      </c>
      <c r="Y112">
        <f>INDEX(months!B:B,MATCH(Sheet1!W112,months!A:A,0))</f>
        <v>6</v>
      </c>
      <c r="Z112">
        <f t="shared" si="13"/>
        <v>43253</v>
      </c>
    </row>
    <row r="113" spans="1:26" x14ac:dyDescent="0.2">
      <c r="A113" t="s">
        <v>370</v>
      </c>
      <c r="B113" t="s">
        <v>340</v>
      </c>
      <c r="C113">
        <v>4.5</v>
      </c>
      <c r="D113">
        <v>36</v>
      </c>
      <c r="E113" t="s">
        <v>372</v>
      </c>
      <c r="F113" t="s">
        <v>22</v>
      </c>
      <c r="G113" t="s">
        <v>23</v>
      </c>
      <c r="H113" t="s">
        <v>24</v>
      </c>
      <c r="I113" t="s">
        <v>25</v>
      </c>
      <c r="J113" t="s">
        <v>341</v>
      </c>
      <c r="K113" t="s">
        <v>216</v>
      </c>
      <c r="L113" t="s">
        <v>148</v>
      </c>
      <c r="M113" t="s">
        <v>86</v>
      </c>
      <c r="N113">
        <f t="shared" si="7"/>
        <v>0</v>
      </c>
      <c r="O113" t="str">
        <f t="shared" si="8"/>
        <v>No</v>
      </c>
      <c r="P113">
        <f t="shared" si="9"/>
        <v>0</v>
      </c>
      <c r="Q113">
        <f t="shared" si="10"/>
        <v>4813937689</v>
      </c>
      <c r="R113">
        <f t="shared" si="11"/>
        <v>4.1933383153624479</v>
      </c>
      <c r="S113" t="str">
        <f t="shared" si="12"/>
        <v>Acceptable</v>
      </c>
      <c r="T113">
        <f>ROUNDUP(C113,0)</f>
        <v>5</v>
      </c>
      <c r="U113">
        <f>ROUNDDOWN(C113,0)</f>
        <v>4</v>
      </c>
      <c r="V113">
        <f>RIGHT(K113,2)+2000</f>
        <v>2018</v>
      </c>
      <c r="W113" t="str">
        <f>INDEX(_xlfn.TEXTSPLIT(K113,"-"),1,2)</f>
        <v>Jul</v>
      </c>
      <c r="X113" t="str">
        <f>INDEX(_xlfn.TEXTSPLIT(K113,"-"),1,1)</f>
        <v>26</v>
      </c>
      <c r="Y113">
        <f>INDEX(months!B:B,MATCH(Sheet1!W113,months!A:A,0))</f>
        <v>7</v>
      </c>
      <c r="Z113">
        <f t="shared" si="13"/>
        <v>43307</v>
      </c>
    </row>
    <row r="114" spans="1:26" x14ac:dyDescent="0.2">
      <c r="A114" t="s">
        <v>373</v>
      </c>
      <c r="B114" t="s">
        <v>340</v>
      </c>
      <c r="C114">
        <v>4.0999999999999996</v>
      </c>
      <c r="D114">
        <v>187</v>
      </c>
      <c r="E114" t="s">
        <v>374</v>
      </c>
      <c r="F114" t="s">
        <v>57</v>
      </c>
      <c r="G114" t="s">
        <v>23</v>
      </c>
      <c r="H114" t="s">
        <v>24</v>
      </c>
      <c r="I114" t="s">
        <v>44</v>
      </c>
      <c r="J114" t="s">
        <v>341</v>
      </c>
      <c r="K114" t="s">
        <v>297</v>
      </c>
      <c r="L114" t="s">
        <v>375</v>
      </c>
      <c r="M114" t="s">
        <v>29</v>
      </c>
      <c r="N114">
        <f t="shared" si="7"/>
        <v>0</v>
      </c>
      <c r="O114" t="str">
        <f t="shared" si="8"/>
        <v>No</v>
      </c>
      <c r="P114">
        <f t="shared" si="9"/>
        <v>0</v>
      </c>
      <c r="Q114">
        <f t="shared" si="10"/>
        <v>4813937689</v>
      </c>
      <c r="R114">
        <f t="shared" si="11"/>
        <v>4.1933383153624479</v>
      </c>
      <c r="S114" t="str">
        <f t="shared" si="12"/>
        <v>Acceptable</v>
      </c>
      <c r="T114">
        <f>ROUNDUP(C114,0)</f>
        <v>5</v>
      </c>
      <c r="U114">
        <f>ROUNDDOWN(C114,0)</f>
        <v>4</v>
      </c>
      <c r="V114">
        <f>RIGHT(K114,2)+2000</f>
        <v>2018</v>
      </c>
      <c r="W114" t="str">
        <f>INDEX(_xlfn.TEXTSPLIT(K114,"-"),1,2)</f>
        <v>Jul</v>
      </c>
      <c r="X114" t="str">
        <f>INDEX(_xlfn.TEXTSPLIT(K114,"-"),1,1)</f>
        <v>24</v>
      </c>
      <c r="Y114">
        <f>INDEX(months!B:B,MATCH(Sheet1!W114,months!A:A,0))</f>
        <v>7</v>
      </c>
      <c r="Z114">
        <f t="shared" si="13"/>
        <v>43305</v>
      </c>
    </row>
    <row r="115" spans="1:26" x14ac:dyDescent="0.2">
      <c r="A115" t="s">
        <v>376</v>
      </c>
      <c r="B115" t="s">
        <v>340</v>
      </c>
      <c r="D115">
        <v>182</v>
      </c>
      <c r="E115" t="s">
        <v>242</v>
      </c>
      <c r="F115" t="s">
        <v>50</v>
      </c>
      <c r="G115" t="s">
        <v>23</v>
      </c>
      <c r="H115" t="s">
        <v>24</v>
      </c>
      <c r="I115" t="s">
        <v>124</v>
      </c>
      <c r="J115" t="s">
        <v>341</v>
      </c>
      <c r="K115" t="s">
        <v>70</v>
      </c>
      <c r="L115" t="s">
        <v>377</v>
      </c>
      <c r="M115" t="s">
        <v>72</v>
      </c>
      <c r="N115">
        <f t="shared" si="7"/>
        <v>0</v>
      </c>
      <c r="O115" t="str">
        <f t="shared" si="8"/>
        <v>No</v>
      </c>
      <c r="P115">
        <f t="shared" si="9"/>
        <v>0</v>
      </c>
      <c r="Q115">
        <f t="shared" si="10"/>
        <v>4813937689</v>
      </c>
      <c r="R115">
        <f t="shared" si="11"/>
        <v>4.1933383153624479</v>
      </c>
      <c r="S115" t="str">
        <f t="shared" si="12"/>
        <v>Acceptable</v>
      </c>
      <c r="T115">
        <f>ROUNDUP(C115,0)</f>
        <v>0</v>
      </c>
      <c r="U115">
        <f>ROUNDDOWN(C115,0)</f>
        <v>0</v>
      </c>
      <c r="V115">
        <f>RIGHT(K115,2)+2000</f>
        <v>2017</v>
      </c>
      <c r="W115" t="str">
        <f>INDEX(_xlfn.TEXTSPLIT(K115,"-"),1,2)</f>
        <v>Sep</v>
      </c>
      <c r="X115" t="str">
        <f>INDEX(_xlfn.TEXTSPLIT(K115,"-"),1,1)</f>
        <v>20</v>
      </c>
      <c r="Y115">
        <f>INDEX(months!B:B,MATCH(Sheet1!W115,months!A:A,0))</f>
        <v>9</v>
      </c>
      <c r="Z115">
        <f t="shared" si="13"/>
        <v>42998</v>
      </c>
    </row>
    <row r="116" spans="1:26" x14ac:dyDescent="0.2">
      <c r="A116" t="s">
        <v>378</v>
      </c>
      <c r="B116" t="s">
        <v>340</v>
      </c>
      <c r="C116">
        <v>4.2</v>
      </c>
      <c r="D116">
        <v>30</v>
      </c>
      <c r="E116" t="s">
        <v>289</v>
      </c>
      <c r="F116" t="s">
        <v>22</v>
      </c>
      <c r="G116" t="s">
        <v>23</v>
      </c>
      <c r="H116" t="s">
        <v>24</v>
      </c>
      <c r="I116" t="s">
        <v>25</v>
      </c>
      <c r="J116" t="s">
        <v>341</v>
      </c>
      <c r="K116" t="s">
        <v>380</v>
      </c>
      <c r="L116" t="s">
        <v>381</v>
      </c>
      <c r="M116" t="s">
        <v>29</v>
      </c>
      <c r="N116">
        <f t="shared" si="7"/>
        <v>0</v>
      </c>
      <c r="O116" t="str">
        <f t="shared" si="8"/>
        <v>No</v>
      </c>
      <c r="P116">
        <f t="shared" si="9"/>
        <v>0</v>
      </c>
      <c r="Q116">
        <f t="shared" si="10"/>
        <v>4813937689</v>
      </c>
      <c r="R116">
        <f t="shared" si="11"/>
        <v>4.1933383153624479</v>
      </c>
      <c r="S116" t="str">
        <f t="shared" si="12"/>
        <v>Acceptable</v>
      </c>
      <c r="T116">
        <f>ROUNDUP(C116,0)</f>
        <v>5</v>
      </c>
      <c r="U116">
        <f>ROUNDDOWN(C116,0)</f>
        <v>4</v>
      </c>
      <c r="V116">
        <f>RIGHT(K116,2)+2000</f>
        <v>2018</v>
      </c>
      <c r="W116" t="str">
        <f>INDEX(_xlfn.TEXTSPLIT(K116,"-"),1,2)</f>
        <v>Apr</v>
      </c>
      <c r="X116" t="str">
        <f>INDEX(_xlfn.TEXTSPLIT(K116,"-"),1,1)</f>
        <v>9</v>
      </c>
      <c r="Y116">
        <f>INDEX(months!B:B,MATCH(Sheet1!W116,months!A:A,0))</f>
        <v>4</v>
      </c>
      <c r="Z116">
        <f t="shared" si="13"/>
        <v>43199</v>
      </c>
    </row>
    <row r="117" spans="1:26" x14ac:dyDescent="0.2">
      <c r="A117" t="s">
        <v>382</v>
      </c>
      <c r="B117" t="s">
        <v>340</v>
      </c>
      <c r="C117">
        <v>4.5</v>
      </c>
      <c r="D117">
        <v>134</v>
      </c>
      <c r="E117" t="s">
        <v>108</v>
      </c>
      <c r="F117" t="s">
        <v>22</v>
      </c>
      <c r="G117" t="s">
        <v>23</v>
      </c>
      <c r="H117" t="s">
        <v>24</v>
      </c>
      <c r="I117" t="s">
        <v>25</v>
      </c>
      <c r="J117" t="s">
        <v>341</v>
      </c>
      <c r="K117" t="s">
        <v>383</v>
      </c>
      <c r="L117" t="s">
        <v>157</v>
      </c>
      <c r="M117" t="s">
        <v>29</v>
      </c>
      <c r="N117">
        <f t="shared" si="7"/>
        <v>0</v>
      </c>
      <c r="O117" t="str">
        <f t="shared" si="8"/>
        <v>No</v>
      </c>
      <c r="P117">
        <f t="shared" si="9"/>
        <v>0</v>
      </c>
      <c r="Q117">
        <f t="shared" si="10"/>
        <v>4813937689</v>
      </c>
      <c r="R117">
        <f t="shared" si="11"/>
        <v>4.1933383153624479</v>
      </c>
      <c r="S117" t="str">
        <f t="shared" si="12"/>
        <v>Acceptable</v>
      </c>
      <c r="T117">
        <f>ROUNDUP(C117,0)</f>
        <v>5</v>
      </c>
      <c r="U117">
        <f>ROUNDDOWN(C117,0)</f>
        <v>4</v>
      </c>
      <c r="V117">
        <f>RIGHT(K117,2)+2000</f>
        <v>2018</v>
      </c>
      <c r="W117" t="str">
        <f>INDEX(_xlfn.TEXTSPLIT(K117,"-"),1,2)</f>
        <v>Mar</v>
      </c>
      <c r="X117" t="str">
        <f>INDEX(_xlfn.TEXTSPLIT(K117,"-"),1,1)</f>
        <v>1</v>
      </c>
      <c r="Y117">
        <f>INDEX(months!B:B,MATCH(Sheet1!W117,months!A:A,0))</f>
        <v>3</v>
      </c>
      <c r="Z117">
        <f t="shared" si="13"/>
        <v>43160</v>
      </c>
    </row>
    <row r="118" spans="1:26" x14ac:dyDescent="0.2">
      <c r="A118" t="s">
        <v>384</v>
      </c>
      <c r="B118" t="s">
        <v>340</v>
      </c>
      <c r="C118">
        <v>4.4000000000000004</v>
      </c>
      <c r="D118">
        <v>74</v>
      </c>
      <c r="E118" t="s">
        <v>289</v>
      </c>
      <c r="F118" t="s">
        <v>22</v>
      </c>
      <c r="G118" t="s">
        <v>23</v>
      </c>
      <c r="H118" t="s">
        <v>24</v>
      </c>
      <c r="I118" t="s">
        <v>25</v>
      </c>
      <c r="J118" t="s">
        <v>341</v>
      </c>
      <c r="K118" t="s">
        <v>385</v>
      </c>
      <c r="L118" t="s">
        <v>386</v>
      </c>
      <c r="M118" t="s">
        <v>29</v>
      </c>
      <c r="N118">
        <f t="shared" si="7"/>
        <v>0</v>
      </c>
      <c r="O118" t="str">
        <f t="shared" si="8"/>
        <v>No</v>
      </c>
      <c r="P118">
        <f t="shared" si="9"/>
        <v>0</v>
      </c>
      <c r="Q118">
        <f t="shared" si="10"/>
        <v>4813937689</v>
      </c>
      <c r="R118">
        <f t="shared" si="11"/>
        <v>4.1933383153624479</v>
      </c>
      <c r="S118" t="str">
        <f t="shared" si="12"/>
        <v>Acceptable</v>
      </c>
      <c r="T118">
        <f>ROUNDUP(C118,0)</f>
        <v>5</v>
      </c>
      <c r="U118">
        <f>ROUNDDOWN(C118,0)</f>
        <v>4</v>
      </c>
      <c r="V118">
        <f>RIGHT(K118,2)+2000</f>
        <v>2018</v>
      </c>
      <c r="W118" t="str">
        <f>INDEX(_xlfn.TEXTSPLIT(K118,"-"),1,2)</f>
        <v>Apr</v>
      </c>
      <c r="X118" t="str">
        <f>INDEX(_xlfn.TEXTSPLIT(K118,"-"),1,1)</f>
        <v>5</v>
      </c>
      <c r="Y118">
        <f>INDEX(months!B:B,MATCH(Sheet1!W118,months!A:A,0))</f>
        <v>4</v>
      </c>
      <c r="Z118">
        <f t="shared" si="13"/>
        <v>43195</v>
      </c>
    </row>
    <row r="119" spans="1:26" x14ac:dyDescent="0.2">
      <c r="A119" t="s">
        <v>387</v>
      </c>
      <c r="B119" t="s">
        <v>340</v>
      </c>
      <c r="C119">
        <v>4</v>
      </c>
      <c r="D119">
        <v>113715</v>
      </c>
      <c r="E119" t="s">
        <v>46</v>
      </c>
      <c r="F119" t="s">
        <v>89</v>
      </c>
      <c r="G119" t="s">
        <v>23</v>
      </c>
      <c r="H119" t="s">
        <v>24</v>
      </c>
      <c r="I119" t="s">
        <v>25</v>
      </c>
      <c r="J119" t="s">
        <v>341</v>
      </c>
      <c r="K119" t="s">
        <v>388</v>
      </c>
      <c r="L119" t="s">
        <v>46</v>
      </c>
      <c r="M119" t="s">
        <v>46</v>
      </c>
      <c r="N119">
        <f t="shared" si="7"/>
        <v>0</v>
      </c>
      <c r="O119" t="str">
        <f t="shared" si="8"/>
        <v>No</v>
      </c>
      <c r="P119">
        <f t="shared" si="9"/>
        <v>0</v>
      </c>
      <c r="Q119">
        <f t="shared" si="10"/>
        <v>4813937689</v>
      </c>
      <c r="R119">
        <f t="shared" si="11"/>
        <v>4.1933383153624479</v>
      </c>
      <c r="S119" t="str">
        <f t="shared" si="12"/>
        <v>Acceptable</v>
      </c>
      <c r="T119">
        <f>ROUNDUP(C119,0)</f>
        <v>4</v>
      </c>
      <c r="U119">
        <f>ROUNDDOWN(C119,0)</f>
        <v>4</v>
      </c>
      <c r="V119">
        <f>RIGHT(K119,2)+2000</f>
        <v>2017</v>
      </c>
      <c r="W119" t="str">
        <f>INDEX(_xlfn.TEXTSPLIT(K119,"-"),1,2)</f>
        <v>Aug</v>
      </c>
      <c r="X119" t="str">
        <f>INDEX(_xlfn.TEXTSPLIT(K119,"-"),1,1)</f>
        <v>3</v>
      </c>
      <c r="Y119">
        <f>INDEX(months!B:B,MATCH(Sheet1!W119,months!A:A,0))</f>
        <v>8</v>
      </c>
      <c r="Z119">
        <f t="shared" si="13"/>
        <v>42950</v>
      </c>
    </row>
    <row r="120" spans="1:26" x14ac:dyDescent="0.2">
      <c r="A120" t="s">
        <v>389</v>
      </c>
      <c r="B120" t="s">
        <v>340</v>
      </c>
      <c r="C120">
        <v>4.0999999999999996</v>
      </c>
      <c r="D120">
        <v>3595</v>
      </c>
      <c r="E120" t="s">
        <v>46</v>
      </c>
      <c r="F120" t="s">
        <v>32</v>
      </c>
      <c r="G120" t="s">
        <v>23</v>
      </c>
      <c r="H120" t="s">
        <v>24</v>
      </c>
      <c r="I120" t="s">
        <v>25</v>
      </c>
      <c r="J120" t="s">
        <v>341</v>
      </c>
      <c r="K120" t="s">
        <v>390</v>
      </c>
      <c r="L120" t="s">
        <v>46</v>
      </c>
      <c r="M120" t="s">
        <v>86</v>
      </c>
      <c r="N120">
        <f t="shared" si="7"/>
        <v>0</v>
      </c>
      <c r="O120" t="str">
        <f t="shared" si="8"/>
        <v>No</v>
      </c>
      <c r="P120">
        <f t="shared" si="9"/>
        <v>0</v>
      </c>
      <c r="Q120">
        <f t="shared" si="10"/>
        <v>4813937689</v>
      </c>
      <c r="R120">
        <f t="shared" si="11"/>
        <v>4.1933383153624479</v>
      </c>
      <c r="S120" t="str">
        <f t="shared" si="12"/>
        <v>Acceptable</v>
      </c>
      <c r="T120">
        <f>ROUNDUP(C120,0)</f>
        <v>5</v>
      </c>
      <c r="U120">
        <f>ROUNDDOWN(C120,0)</f>
        <v>4</v>
      </c>
      <c r="V120">
        <f>RIGHT(K120,2)+2000</f>
        <v>2018</v>
      </c>
      <c r="W120" t="str">
        <f>INDEX(_xlfn.TEXTSPLIT(K120,"-"),1,2)</f>
        <v>May</v>
      </c>
      <c r="X120" t="str">
        <f>INDEX(_xlfn.TEXTSPLIT(K120,"-"),1,1)</f>
        <v>24</v>
      </c>
      <c r="Y120">
        <f>INDEX(months!B:B,MATCH(Sheet1!W120,months!A:A,0))</f>
        <v>5</v>
      </c>
      <c r="Z120">
        <f t="shared" si="13"/>
        <v>43244</v>
      </c>
    </row>
    <row r="121" spans="1:26" x14ac:dyDescent="0.2">
      <c r="A121" t="s">
        <v>391</v>
      </c>
      <c r="B121" t="s">
        <v>340</v>
      </c>
      <c r="C121">
        <v>4.0999999999999996</v>
      </c>
      <c r="D121">
        <v>9315</v>
      </c>
      <c r="E121" t="s">
        <v>392</v>
      </c>
      <c r="F121" t="s">
        <v>65</v>
      </c>
      <c r="G121" t="s">
        <v>23</v>
      </c>
      <c r="H121" t="s">
        <v>24</v>
      </c>
      <c r="I121" t="s">
        <v>25</v>
      </c>
      <c r="J121" t="s">
        <v>341</v>
      </c>
      <c r="K121" t="s">
        <v>393</v>
      </c>
      <c r="L121" t="s">
        <v>394</v>
      </c>
      <c r="M121" t="s">
        <v>86</v>
      </c>
      <c r="N121">
        <f t="shared" si="7"/>
        <v>0</v>
      </c>
      <c r="O121" t="str">
        <f t="shared" si="8"/>
        <v>No</v>
      </c>
      <c r="P121">
        <f t="shared" si="9"/>
        <v>0</v>
      </c>
      <c r="Q121">
        <f t="shared" si="10"/>
        <v>4813937689</v>
      </c>
      <c r="R121">
        <f t="shared" si="11"/>
        <v>4.1933383153624479</v>
      </c>
      <c r="S121" t="str">
        <f t="shared" si="12"/>
        <v>Acceptable</v>
      </c>
      <c r="T121">
        <f>ROUNDUP(C121,0)</f>
        <v>5</v>
      </c>
      <c r="U121">
        <f>ROUNDDOWN(C121,0)</f>
        <v>4</v>
      </c>
      <c r="V121">
        <f>RIGHT(K121,2)+2000</f>
        <v>2017</v>
      </c>
      <c r="W121" t="str">
        <f>INDEX(_xlfn.TEXTSPLIT(K121,"-"),1,2)</f>
        <v>Nov</v>
      </c>
      <c r="X121" t="str">
        <f>INDEX(_xlfn.TEXTSPLIT(K121,"-"),1,1)</f>
        <v>21</v>
      </c>
      <c r="Y121">
        <f>INDEX(months!B:B,MATCH(Sheet1!W121,months!A:A,0))</f>
        <v>11</v>
      </c>
      <c r="Z121">
        <f t="shared" si="13"/>
        <v>43060</v>
      </c>
    </row>
    <row r="122" spans="1:26" x14ac:dyDescent="0.2">
      <c r="A122" t="s">
        <v>395</v>
      </c>
      <c r="B122" t="s">
        <v>340</v>
      </c>
      <c r="C122">
        <v>4.4000000000000004</v>
      </c>
      <c r="D122">
        <v>75</v>
      </c>
      <c r="E122" t="s">
        <v>123</v>
      </c>
      <c r="F122" t="s">
        <v>57</v>
      </c>
      <c r="G122" t="s">
        <v>23</v>
      </c>
      <c r="H122" t="s">
        <v>24</v>
      </c>
      <c r="I122" t="s">
        <v>25</v>
      </c>
      <c r="J122" t="s">
        <v>341</v>
      </c>
      <c r="K122" t="s">
        <v>396</v>
      </c>
      <c r="L122" t="s">
        <v>28</v>
      </c>
      <c r="M122" t="s">
        <v>29</v>
      </c>
      <c r="N122">
        <f t="shared" si="7"/>
        <v>0</v>
      </c>
      <c r="O122" t="str">
        <f t="shared" si="8"/>
        <v>No</v>
      </c>
      <c r="P122">
        <f t="shared" si="9"/>
        <v>0</v>
      </c>
      <c r="Q122">
        <f t="shared" si="10"/>
        <v>4813937689</v>
      </c>
      <c r="R122">
        <f t="shared" si="11"/>
        <v>4.1933383153624479</v>
      </c>
      <c r="S122" t="str">
        <f t="shared" si="12"/>
        <v>Acceptable</v>
      </c>
      <c r="T122">
        <f>ROUNDUP(C122,0)</f>
        <v>5</v>
      </c>
      <c r="U122">
        <f>ROUNDDOWN(C122,0)</f>
        <v>4</v>
      </c>
      <c r="V122">
        <f>RIGHT(K122,2)+2000</f>
        <v>2017</v>
      </c>
      <c r="W122" t="str">
        <f>INDEX(_xlfn.TEXTSPLIT(K122,"-"),1,2)</f>
        <v>Oct</v>
      </c>
      <c r="X122" t="str">
        <f>INDEX(_xlfn.TEXTSPLIT(K122,"-"),1,1)</f>
        <v>18</v>
      </c>
      <c r="Y122">
        <f>INDEX(months!B:B,MATCH(Sheet1!W122,months!A:A,0))</f>
        <v>10</v>
      </c>
      <c r="Z122">
        <f t="shared" si="13"/>
        <v>43026</v>
      </c>
    </row>
    <row r="123" spans="1:26" x14ac:dyDescent="0.2">
      <c r="A123" t="s">
        <v>397</v>
      </c>
      <c r="B123" t="s">
        <v>340</v>
      </c>
      <c r="C123">
        <v>4.5999999999999996</v>
      </c>
      <c r="D123">
        <v>38</v>
      </c>
      <c r="E123" t="s">
        <v>398</v>
      </c>
      <c r="F123" t="s">
        <v>22</v>
      </c>
      <c r="G123" t="s">
        <v>23</v>
      </c>
      <c r="H123" t="s">
        <v>24</v>
      </c>
      <c r="I123" t="s">
        <v>25</v>
      </c>
      <c r="J123" t="s">
        <v>341</v>
      </c>
      <c r="K123" t="s">
        <v>399</v>
      </c>
      <c r="L123" t="s">
        <v>59</v>
      </c>
      <c r="M123" t="s">
        <v>86</v>
      </c>
      <c r="N123">
        <f t="shared" si="7"/>
        <v>0</v>
      </c>
      <c r="O123" t="str">
        <f t="shared" si="8"/>
        <v>No</v>
      </c>
      <c r="P123">
        <f t="shared" si="9"/>
        <v>0</v>
      </c>
      <c r="Q123">
        <f t="shared" si="10"/>
        <v>4813937689</v>
      </c>
      <c r="R123">
        <f t="shared" si="11"/>
        <v>4.1933383153624479</v>
      </c>
      <c r="S123" t="str">
        <f t="shared" si="12"/>
        <v>Acceptable</v>
      </c>
      <c r="T123">
        <f>ROUNDUP(C123,0)</f>
        <v>5</v>
      </c>
      <c r="U123">
        <f>ROUNDDOWN(C123,0)</f>
        <v>4</v>
      </c>
      <c r="V123">
        <f>RIGHT(K123,2)+2000</f>
        <v>2018</v>
      </c>
      <c r="W123" t="str">
        <f>INDEX(_xlfn.TEXTSPLIT(K123,"-"),1,2)</f>
        <v>May</v>
      </c>
      <c r="X123" t="str">
        <f>INDEX(_xlfn.TEXTSPLIT(K123,"-"),1,1)</f>
        <v>29</v>
      </c>
      <c r="Y123">
        <f>INDEX(months!B:B,MATCH(Sheet1!W123,months!A:A,0))</f>
        <v>5</v>
      </c>
      <c r="Z123">
        <f t="shared" si="13"/>
        <v>43249</v>
      </c>
    </row>
    <row r="124" spans="1:26" x14ac:dyDescent="0.2">
      <c r="A124" t="s">
        <v>400</v>
      </c>
      <c r="B124" t="s">
        <v>340</v>
      </c>
      <c r="C124">
        <v>4.5</v>
      </c>
      <c r="D124">
        <v>26834</v>
      </c>
      <c r="E124" t="s">
        <v>219</v>
      </c>
      <c r="F124" t="s">
        <v>65</v>
      </c>
      <c r="G124" t="s">
        <v>23</v>
      </c>
      <c r="H124" t="s">
        <v>24</v>
      </c>
      <c r="I124" t="s">
        <v>25</v>
      </c>
      <c r="J124" t="s">
        <v>341</v>
      </c>
      <c r="K124" t="s">
        <v>297</v>
      </c>
      <c r="L124" t="s">
        <v>401</v>
      </c>
      <c r="M124" t="s">
        <v>274</v>
      </c>
      <c r="N124">
        <f t="shared" si="7"/>
        <v>0</v>
      </c>
      <c r="O124" t="str">
        <f t="shared" si="8"/>
        <v>No</v>
      </c>
      <c r="P124">
        <f t="shared" si="9"/>
        <v>0</v>
      </c>
      <c r="Q124">
        <f t="shared" si="10"/>
        <v>4813937689</v>
      </c>
      <c r="R124">
        <f t="shared" si="11"/>
        <v>4.1933383153624479</v>
      </c>
      <c r="S124" t="str">
        <f t="shared" si="12"/>
        <v>Acceptable</v>
      </c>
      <c r="T124">
        <f>ROUNDUP(C124,0)</f>
        <v>5</v>
      </c>
      <c r="U124">
        <f>ROUNDDOWN(C124,0)</f>
        <v>4</v>
      </c>
      <c r="V124">
        <f>RIGHT(K124,2)+2000</f>
        <v>2018</v>
      </c>
      <c r="W124" t="str">
        <f>INDEX(_xlfn.TEXTSPLIT(K124,"-"),1,2)</f>
        <v>Jul</v>
      </c>
      <c r="X124" t="str">
        <f>INDEX(_xlfn.TEXTSPLIT(K124,"-"),1,1)</f>
        <v>24</v>
      </c>
      <c r="Y124">
        <f>INDEX(months!B:B,MATCH(Sheet1!W124,months!A:A,0))</f>
        <v>7</v>
      </c>
      <c r="Z124">
        <f t="shared" si="13"/>
        <v>43305</v>
      </c>
    </row>
    <row r="125" spans="1:26" x14ac:dyDescent="0.2">
      <c r="A125" t="s">
        <v>402</v>
      </c>
      <c r="B125" t="s">
        <v>340</v>
      </c>
      <c r="D125">
        <v>119</v>
      </c>
      <c r="E125" t="s">
        <v>403</v>
      </c>
      <c r="F125" t="s">
        <v>57</v>
      </c>
      <c r="G125" t="s">
        <v>23</v>
      </c>
      <c r="H125" t="s">
        <v>24</v>
      </c>
      <c r="I125" t="s">
        <v>25</v>
      </c>
      <c r="J125" t="s">
        <v>341</v>
      </c>
      <c r="K125" t="s">
        <v>306</v>
      </c>
      <c r="L125" t="s">
        <v>180</v>
      </c>
      <c r="M125" t="s">
        <v>81</v>
      </c>
      <c r="N125">
        <f t="shared" si="7"/>
        <v>0</v>
      </c>
      <c r="O125" t="str">
        <f t="shared" si="8"/>
        <v>No</v>
      </c>
      <c r="P125">
        <f t="shared" si="9"/>
        <v>0</v>
      </c>
      <c r="Q125">
        <f t="shared" si="10"/>
        <v>4813937689</v>
      </c>
      <c r="R125">
        <f t="shared" si="11"/>
        <v>4.1933383153624479</v>
      </c>
      <c r="S125" t="str">
        <f t="shared" si="12"/>
        <v>Acceptable</v>
      </c>
      <c r="T125">
        <f>ROUNDUP(C125,0)</f>
        <v>0</v>
      </c>
      <c r="U125">
        <f>ROUNDDOWN(C125,0)</f>
        <v>0</v>
      </c>
      <c r="V125">
        <f>RIGHT(K125,2)+2000</f>
        <v>2018</v>
      </c>
      <c r="W125" t="str">
        <f>INDEX(_xlfn.TEXTSPLIT(K125,"-"),1,2)</f>
        <v>Jul</v>
      </c>
      <c r="X125" t="str">
        <f>INDEX(_xlfn.TEXTSPLIT(K125,"-"),1,1)</f>
        <v>23</v>
      </c>
      <c r="Y125">
        <f>INDEX(months!B:B,MATCH(Sheet1!W125,months!A:A,0))</f>
        <v>7</v>
      </c>
      <c r="Z125">
        <f t="shared" si="13"/>
        <v>43304</v>
      </c>
    </row>
    <row r="126" spans="1:26" x14ac:dyDescent="0.2">
      <c r="A126" t="s">
        <v>404</v>
      </c>
      <c r="B126" t="s">
        <v>340</v>
      </c>
      <c r="C126">
        <v>3.9</v>
      </c>
      <c r="D126">
        <v>2277</v>
      </c>
      <c r="E126" t="s">
        <v>405</v>
      </c>
      <c r="F126" t="s">
        <v>32</v>
      </c>
      <c r="G126" t="s">
        <v>23</v>
      </c>
      <c r="H126" t="s">
        <v>24</v>
      </c>
      <c r="I126" t="s">
        <v>25</v>
      </c>
      <c r="J126" t="s">
        <v>341</v>
      </c>
      <c r="K126" t="s">
        <v>125</v>
      </c>
      <c r="L126" t="s">
        <v>164</v>
      </c>
      <c r="M126" t="s">
        <v>29</v>
      </c>
      <c r="N126">
        <f t="shared" si="7"/>
        <v>0</v>
      </c>
      <c r="O126" t="str">
        <f t="shared" si="8"/>
        <v>No</v>
      </c>
      <c r="P126">
        <f t="shared" si="9"/>
        <v>0</v>
      </c>
      <c r="Q126">
        <f t="shared" si="10"/>
        <v>4813937689</v>
      </c>
      <c r="R126">
        <f t="shared" si="11"/>
        <v>4.1933383153624479</v>
      </c>
      <c r="S126" t="str">
        <f t="shared" si="12"/>
        <v>Acceptable</v>
      </c>
      <c r="T126">
        <f>ROUNDUP(C126,0)</f>
        <v>4</v>
      </c>
      <c r="U126">
        <f>ROUNDDOWN(C126,0)</f>
        <v>3</v>
      </c>
      <c r="V126">
        <f>RIGHT(K126,2)+2000</f>
        <v>2018</v>
      </c>
      <c r="W126" t="str">
        <f>INDEX(_xlfn.TEXTSPLIT(K126,"-"),1,2)</f>
        <v>Jul</v>
      </c>
      <c r="X126" t="str">
        <f>INDEX(_xlfn.TEXTSPLIT(K126,"-"),1,1)</f>
        <v>12</v>
      </c>
      <c r="Y126">
        <f>INDEX(months!B:B,MATCH(Sheet1!W126,months!A:A,0))</f>
        <v>7</v>
      </c>
      <c r="Z126">
        <f t="shared" si="13"/>
        <v>43293</v>
      </c>
    </row>
    <row r="127" spans="1:26" x14ac:dyDescent="0.2">
      <c r="A127" t="s">
        <v>406</v>
      </c>
      <c r="B127" t="s">
        <v>340</v>
      </c>
      <c r="C127">
        <v>4.4000000000000004</v>
      </c>
      <c r="D127">
        <v>2280</v>
      </c>
      <c r="E127" t="s">
        <v>172</v>
      </c>
      <c r="F127" t="s">
        <v>32</v>
      </c>
      <c r="G127" t="s">
        <v>23</v>
      </c>
      <c r="H127" t="s">
        <v>24</v>
      </c>
      <c r="I127" t="s">
        <v>25</v>
      </c>
      <c r="J127" t="s">
        <v>341</v>
      </c>
      <c r="K127" t="s">
        <v>407</v>
      </c>
      <c r="L127" t="s">
        <v>164</v>
      </c>
      <c r="M127" t="s">
        <v>86</v>
      </c>
      <c r="N127">
        <f t="shared" si="7"/>
        <v>0</v>
      </c>
      <c r="O127" t="str">
        <f t="shared" si="8"/>
        <v>No</v>
      </c>
      <c r="P127">
        <f t="shared" si="9"/>
        <v>0</v>
      </c>
      <c r="Q127">
        <f t="shared" si="10"/>
        <v>4813937689</v>
      </c>
      <c r="R127">
        <f t="shared" si="11"/>
        <v>4.1933383153624479</v>
      </c>
      <c r="S127" t="str">
        <f t="shared" si="12"/>
        <v>Acceptable</v>
      </c>
      <c r="T127">
        <f>ROUNDUP(C127,0)</f>
        <v>5</v>
      </c>
      <c r="U127">
        <f>ROUNDDOWN(C127,0)</f>
        <v>4</v>
      </c>
      <c r="V127">
        <f>RIGHT(K127,2)+2000</f>
        <v>2018</v>
      </c>
      <c r="W127" t="str">
        <f>INDEX(_xlfn.TEXTSPLIT(K127,"-"),1,2)</f>
        <v>May</v>
      </c>
      <c r="X127" t="str">
        <f>INDEX(_xlfn.TEXTSPLIT(K127,"-"),1,1)</f>
        <v>14</v>
      </c>
      <c r="Y127">
        <f>INDEX(months!B:B,MATCH(Sheet1!W127,months!A:A,0))</f>
        <v>5</v>
      </c>
      <c r="Z127">
        <f t="shared" si="13"/>
        <v>43234</v>
      </c>
    </row>
    <row r="128" spans="1:26" x14ac:dyDescent="0.2">
      <c r="A128" t="s">
        <v>408</v>
      </c>
      <c r="B128" t="s">
        <v>340</v>
      </c>
      <c r="D128">
        <v>654</v>
      </c>
      <c r="E128" t="s">
        <v>409</v>
      </c>
      <c r="F128" t="s">
        <v>50</v>
      </c>
      <c r="G128" t="s">
        <v>23</v>
      </c>
      <c r="H128" t="s">
        <v>24</v>
      </c>
      <c r="I128" t="s">
        <v>44</v>
      </c>
      <c r="J128" t="s">
        <v>341</v>
      </c>
      <c r="K128" t="s">
        <v>410</v>
      </c>
      <c r="L128" t="s">
        <v>411</v>
      </c>
      <c r="M128" t="s">
        <v>81</v>
      </c>
      <c r="N128">
        <f t="shared" si="7"/>
        <v>0</v>
      </c>
      <c r="O128" t="str">
        <f t="shared" si="8"/>
        <v>No</v>
      </c>
      <c r="P128">
        <f t="shared" si="9"/>
        <v>0</v>
      </c>
      <c r="Q128">
        <f t="shared" si="10"/>
        <v>4813937689</v>
      </c>
      <c r="R128">
        <f t="shared" si="11"/>
        <v>4.1933383153624479</v>
      </c>
      <c r="S128" t="str">
        <f t="shared" si="12"/>
        <v>Acceptable</v>
      </c>
      <c r="T128">
        <f>ROUNDUP(C128,0)</f>
        <v>0</v>
      </c>
      <c r="U128">
        <f>ROUNDDOWN(C128,0)</f>
        <v>0</v>
      </c>
      <c r="V128">
        <f>RIGHT(K128,2)+2000</f>
        <v>2018</v>
      </c>
      <c r="W128" t="str">
        <f>INDEX(_xlfn.TEXTSPLIT(K128,"-"),1,2)</f>
        <v>Jul</v>
      </c>
      <c r="X128" t="str">
        <f>INDEX(_xlfn.TEXTSPLIT(K128,"-"),1,1)</f>
        <v>17</v>
      </c>
      <c r="Y128">
        <f>INDEX(months!B:B,MATCH(Sheet1!W128,months!A:A,0))</f>
        <v>7</v>
      </c>
      <c r="Z128">
        <f t="shared" si="13"/>
        <v>43298</v>
      </c>
    </row>
    <row r="129" spans="1:26" x14ac:dyDescent="0.2">
      <c r="A129" t="s">
        <v>412</v>
      </c>
      <c r="B129" t="s">
        <v>340</v>
      </c>
      <c r="C129">
        <v>4.5999999999999996</v>
      </c>
      <c r="D129">
        <v>184</v>
      </c>
      <c r="E129" t="s">
        <v>93</v>
      </c>
      <c r="F129" t="s">
        <v>22</v>
      </c>
      <c r="G129" t="s">
        <v>23</v>
      </c>
      <c r="H129" t="s">
        <v>24</v>
      </c>
      <c r="I129" t="s">
        <v>25</v>
      </c>
      <c r="J129" t="s">
        <v>341</v>
      </c>
      <c r="K129" t="s">
        <v>413</v>
      </c>
      <c r="L129" t="s">
        <v>138</v>
      </c>
      <c r="M129" t="s">
        <v>81</v>
      </c>
      <c r="N129">
        <f t="shared" si="7"/>
        <v>0</v>
      </c>
      <c r="O129" t="str">
        <f t="shared" si="8"/>
        <v>No</v>
      </c>
      <c r="P129">
        <f t="shared" si="9"/>
        <v>0</v>
      </c>
      <c r="Q129">
        <f t="shared" si="10"/>
        <v>4813937689</v>
      </c>
      <c r="R129">
        <f t="shared" si="11"/>
        <v>4.1933383153624479</v>
      </c>
      <c r="S129" t="str">
        <f t="shared" si="12"/>
        <v>Acceptable</v>
      </c>
      <c r="T129">
        <f>ROUNDUP(C129,0)</f>
        <v>5</v>
      </c>
      <c r="U129">
        <f>ROUNDDOWN(C129,0)</f>
        <v>4</v>
      </c>
      <c r="V129">
        <f>RIGHT(K129,2)+2000</f>
        <v>2018</v>
      </c>
      <c r="W129" t="str">
        <f>INDEX(_xlfn.TEXTSPLIT(K129,"-"),1,2)</f>
        <v>Jul</v>
      </c>
      <c r="X129" t="str">
        <f>INDEX(_xlfn.TEXTSPLIT(K129,"-"),1,1)</f>
        <v>2</v>
      </c>
      <c r="Y129">
        <f>INDEX(months!B:B,MATCH(Sheet1!W129,months!A:A,0))</f>
        <v>7</v>
      </c>
      <c r="Z129">
        <f t="shared" si="13"/>
        <v>43283</v>
      </c>
    </row>
    <row r="130" spans="1:26" x14ac:dyDescent="0.2">
      <c r="A130" t="s">
        <v>414</v>
      </c>
      <c r="B130" t="s">
        <v>340</v>
      </c>
      <c r="C130">
        <v>3.8</v>
      </c>
      <c r="D130">
        <v>9</v>
      </c>
      <c r="E130" t="s">
        <v>281</v>
      </c>
      <c r="F130" t="s">
        <v>101</v>
      </c>
      <c r="G130" t="s">
        <v>23</v>
      </c>
      <c r="H130" t="s">
        <v>24</v>
      </c>
      <c r="I130" t="s">
        <v>25</v>
      </c>
      <c r="J130" t="s">
        <v>341</v>
      </c>
      <c r="K130" t="s">
        <v>416</v>
      </c>
      <c r="L130" t="s">
        <v>59</v>
      </c>
      <c r="M130" t="s">
        <v>86</v>
      </c>
      <c r="N130">
        <f t="shared" ref="N130:N193" si="14">SUM(A130,B130)</f>
        <v>0</v>
      </c>
      <c r="O130" t="str">
        <f t="shared" ref="O130:O193" si="15">IF(E130="good","Yes","No")</f>
        <v>No</v>
      </c>
      <c r="P130">
        <f t="shared" ref="P130:P193" si="16">COUNTIF(B:B,"&lt;0")</f>
        <v>0</v>
      </c>
      <c r="Q130">
        <f t="shared" ref="Q130:Q193" si="17">SUMIF(D:D,"&gt;1000")</f>
        <v>4813937689</v>
      </c>
      <c r="R130">
        <f t="shared" ref="R130:R193" si="18">AVERAGEIF(C:C,"&gt;0")</f>
        <v>4.1933383153624479</v>
      </c>
      <c r="S130" t="str">
        <f t="shared" ref="S130:S193" si="19">IF(OR(A130&gt;0,B130&gt;0),"Acceptable","Check")</f>
        <v>Acceptable</v>
      </c>
      <c r="T130">
        <f>ROUNDUP(C130,0)</f>
        <v>4</v>
      </c>
      <c r="U130">
        <f>ROUNDDOWN(C130,0)</f>
        <v>3</v>
      </c>
      <c r="V130">
        <f>RIGHT(K130,2)+2000</f>
        <v>2018</v>
      </c>
      <c r="W130" t="str">
        <f>INDEX(_xlfn.TEXTSPLIT(K130,"-"),1,2)</f>
        <v>Jun</v>
      </c>
      <c r="X130" t="str">
        <f>INDEX(_xlfn.TEXTSPLIT(K130,"-"),1,1)</f>
        <v>7</v>
      </c>
      <c r="Y130">
        <f>INDEX(months!B:B,MATCH(Sheet1!W130,months!A:A,0))</f>
        <v>6</v>
      </c>
      <c r="Z130">
        <f t="shared" si="13"/>
        <v>43258</v>
      </c>
    </row>
    <row r="131" spans="1:26" x14ac:dyDescent="0.2">
      <c r="A131" t="s">
        <v>417</v>
      </c>
      <c r="B131" t="s">
        <v>340</v>
      </c>
      <c r="D131">
        <v>77</v>
      </c>
      <c r="E131" t="s">
        <v>289</v>
      </c>
      <c r="F131" t="s">
        <v>22</v>
      </c>
      <c r="G131" t="s">
        <v>23</v>
      </c>
      <c r="H131" t="s">
        <v>24</v>
      </c>
      <c r="I131" t="s">
        <v>418</v>
      </c>
      <c r="J131" t="s">
        <v>341</v>
      </c>
      <c r="K131" t="s">
        <v>419</v>
      </c>
      <c r="L131" t="s">
        <v>420</v>
      </c>
      <c r="M131" t="s">
        <v>60</v>
      </c>
      <c r="N131">
        <f t="shared" si="14"/>
        <v>0</v>
      </c>
      <c r="O131" t="str">
        <f t="shared" si="15"/>
        <v>No</v>
      </c>
      <c r="P131">
        <f t="shared" si="16"/>
        <v>0</v>
      </c>
      <c r="Q131">
        <f t="shared" si="17"/>
        <v>4813937689</v>
      </c>
      <c r="R131">
        <f t="shared" si="18"/>
        <v>4.1933383153624479</v>
      </c>
      <c r="S131" t="str">
        <f t="shared" si="19"/>
        <v>Acceptable</v>
      </c>
      <c r="T131">
        <f>ROUNDUP(C131,0)</f>
        <v>0</v>
      </c>
      <c r="U131">
        <f>ROUNDDOWN(C131,0)</f>
        <v>0</v>
      </c>
      <c r="V131">
        <f>RIGHT(K131,2)+2000</f>
        <v>2017</v>
      </c>
      <c r="W131" t="str">
        <f>INDEX(_xlfn.TEXTSPLIT(K131,"-"),1,2)</f>
        <v>Aug</v>
      </c>
      <c r="X131" t="str">
        <f>INDEX(_xlfn.TEXTSPLIT(K131,"-"),1,1)</f>
        <v>8</v>
      </c>
      <c r="Y131">
        <f>INDEX(months!B:B,MATCH(Sheet1!W131,months!A:A,0))</f>
        <v>8</v>
      </c>
      <c r="Z131">
        <f t="shared" ref="Z131:Z194" si="20">DATE(V131,Y131,X131)</f>
        <v>42955</v>
      </c>
    </row>
    <row r="132" spans="1:26" x14ac:dyDescent="0.2">
      <c r="A132" t="s">
        <v>421</v>
      </c>
      <c r="B132" t="s">
        <v>340</v>
      </c>
      <c r="D132">
        <v>35</v>
      </c>
      <c r="E132" t="s">
        <v>74</v>
      </c>
      <c r="F132" t="s">
        <v>22</v>
      </c>
      <c r="G132" t="s">
        <v>23</v>
      </c>
      <c r="H132" t="s">
        <v>24</v>
      </c>
      <c r="I132" t="s">
        <v>124</v>
      </c>
      <c r="J132" t="s">
        <v>341</v>
      </c>
      <c r="K132" t="s">
        <v>422</v>
      </c>
      <c r="L132" t="s">
        <v>420</v>
      </c>
      <c r="M132" t="s">
        <v>72</v>
      </c>
      <c r="N132">
        <f t="shared" si="14"/>
        <v>0</v>
      </c>
      <c r="O132" t="str">
        <f t="shared" si="15"/>
        <v>No</v>
      </c>
      <c r="P132">
        <f t="shared" si="16"/>
        <v>0</v>
      </c>
      <c r="Q132">
        <f t="shared" si="17"/>
        <v>4813937689</v>
      </c>
      <c r="R132">
        <f t="shared" si="18"/>
        <v>4.1933383153624479</v>
      </c>
      <c r="S132" t="str">
        <f t="shared" si="19"/>
        <v>Acceptable</v>
      </c>
      <c r="T132">
        <f>ROUNDUP(C132,0)</f>
        <v>0</v>
      </c>
      <c r="U132">
        <f>ROUNDDOWN(C132,0)</f>
        <v>0</v>
      </c>
      <c r="V132">
        <f>RIGHT(K132,2)+2000</f>
        <v>2017</v>
      </c>
      <c r="W132" t="str">
        <f>INDEX(_xlfn.TEXTSPLIT(K132,"-"),1,2)</f>
        <v>Dec</v>
      </c>
      <c r="X132" t="str">
        <f>INDEX(_xlfn.TEXTSPLIT(K132,"-"),1,1)</f>
        <v>11</v>
      </c>
      <c r="Y132">
        <f>INDEX(months!B:B,MATCH(Sheet1!W132,months!A:A,0))</f>
        <v>12</v>
      </c>
      <c r="Z132">
        <f t="shared" si="20"/>
        <v>43080</v>
      </c>
    </row>
    <row r="133" spans="1:26" x14ac:dyDescent="0.2">
      <c r="A133" t="s">
        <v>423</v>
      </c>
      <c r="B133" t="s">
        <v>340</v>
      </c>
      <c r="C133">
        <v>4</v>
      </c>
      <c r="D133">
        <v>364</v>
      </c>
      <c r="E133" t="s">
        <v>424</v>
      </c>
      <c r="F133" t="s">
        <v>50</v>
      </c>
      <c r="G133" t="s">
        <v>23</v>
      </c>
      <c r="H133" t="s">
        <v>24</v>
      </c>
      <c r="I133" t="s">
        <v>25</v>
      </c>
      <c r="J133" t="s">
        <v>341</v>
      </c>
      <c r="K133" t="s">
        <v>390</v>
      </c>
      <c r="L133" t="s">
        <v>53</v>
      </c>
      <c r="M133" t="s">
        <v>29</v>
      </c>
      <c r="N133">
        <f t="shared" si="14"/>
        <v>0</v>
      </c>
      <c r="O133" t="str">
        <f t="shared" si="15"/>
        <v>No</v>
      </c>
      <c r="P133">
        <f t="shared" si="16"/>
        <v>0</v>
      </c>
      <c r="Q133">
        <f t="shared" si="17"/>
        <v>4813937689</v>
      </c>
      <c r="R133">
        <f t="shared" si="18"/>
        <v>4.1933383153624479</v>
      </c>
      <c r="S133" t="str">
        <f t="shared" si="19"/>
        <v>Acceptable</v>
      </c>
      <c r="T133">
        <f>ROUNDUP(C133,0)</f>
        <v>4</v>
      </c>
      <c r="U133">
        <f>ROUNDDOWN(C133,0)</f>
        <v>4</v>
      </c>
      <c r="V133">
        <f>RIGHT(K133,2)+2000</f>
        <v>2018</v>
      </c>
      <c r="W133" t="str">
        <f>INDEX(_xlfn.TEXTSPLIT(K133,"-"),1,2)</f>
        <v>May</v>
      </c>
      <c r="X133" t="str">
        <f>INDEX(_xlfn.TEXTSPLIT(K133,"-"),1,1)</f>
        <v>24</v>
      </c>
      <c r="Y133">
        <f>INDEX(months!B:B,MATCH(Sheet1!W133,months!A:A,0))</f>
        <v>5</v>
      </c>
      <c r="Z133">
        <f t="shared" si="20"/>
        <v>43244</v>
      </c>
    </row>
    <row r="134" spans="1:26" x14ac:dyDescent="0.2">
      <c r="A134" t="s">
        <v>425</v>
      </c>
      <c r="B134" t="s">
        <v>340</v>
      </c>
      <c r="C134">
        <v>4.3</v>
      </c>
      <c r="D134">
        <v>18</v>
      </c>
      <c r="E134" t="s">
        <v>427</v>
      </c>
      <c r="F134" t="s">
        <v>101</v>
      </c>
      <c r="G134" t="s">
        <v>23</v>
      </c>
      <c r="H134" t="s">
        <v>24</v>
      </c>
      <c r="I134" t="s">
        <v>25</v>
      </c>
      <c r="J134" t="s">
        <v>341</v>
      </c>
      <c r="K134" t="s">
        <v>428</v>
      </c>
      <c r="L134" t="s">
        <v>429</v>
      </c>
      <c r="M134" t="s">
        <v>29</v>
      </c>
      <c r="N134">
        <f t="shared" si="14"/>
        <v>0</v>
      </c>
      <c r="O134" t="str">
        <f t="shared" si="15"/>
        <v>No</v>
      </c>
      <c r="P134">
        <f t="shared" si="16"/>
        <v>0</v>
      </c>
      <c r="Q134">
        <f t="shared" si="17"/>
        <v>4813937689</v>
      </c>
      <c r="R134">
        <f t="shared" si="18"/>
        <v>4.1933383153624479</v>
      </c>
      <c r="S134" t="str">
        <f t="shared" si="19"/>
        <v>Acceptable</v>
      </c>
      <c r="T134">
        <f>ROUNDUP(C134,0)</f>
        <v>5</v>
      </c>
      <c r="U134">
        <f>ROUNDDOWN(C134,0)</f>
        <v>4</v>
      </c>
      <c r="V134">
        <f>RIGHT(K134,2)+2000</f>
        <v>2018</v>
      </c>
      <c r="W134" t="str">
        <f>INDEX(_xlfn.TEXTSPLIT(K134,"-"),1,2)</f>
        <v>Jun</v>
      </c>
      <c r="X134" t="str">
        <f>INDEX(_xlfn.TEXTSPLIT(K134,"-"),1,1)</f>
        <v>1</v>
      </c>
      <c r="Y134">
        <f>INDEX(months!B:B,MATCH(Sheet1!W134,months!A:A,0))</f>
        <v>6</v>
      </c>
      <c r="Z134">
        <f t="shared" si="20"/>
        <v>43252</v>
      </c>
    </row>
    <row r="135" spans="1:26" x14ac:dyDescent="0.2">
      <c r="A135" t="s">
        <v>430</v>
      </c>
      <c r="B135" t="s">
        <v>340</v>
      </c>
      <c r="C135">
        <v>4.5</v>
      </c>
      <c r="D135">
        <v>473</v>
      </c>
      <c r="E135" t="s">
        <v>431</v>
      </c>
      <c r="F135" t="s">
        <v>50</v>
      </c>
      <c r="G135" t="s">
        <v>23</v>
      </c>
      <c r="H135" t="s">
        <v>24</v>
      </c>
      <c r="I135" t="s">
        <v>418</v>
      </c>
      <c r="J135" t="s">
        <v>341</v>
      </c>
      <c r="K135" t="s">
        <v>432</v>
      </c>
      <c r="L135" t="s">
        <v>433</v>
      </c>
      <c r="M135" t="s">
        <v>434</v>
      </c>
      <c r="N135">
        <f t="shared" si="14"/>
        <v>0</v>
      </c>
      <c r="O135" t="str">
        <f t="shared" si="15"/>
        <v>No</v>
      </c>
      <c r="P135">
        <f t="shared" si="16"/>
        <v>0</v>
      </c>
      <c r="Q135">
        <f t="shared" si="17"/>
        <v>4813937689</v>
      </c>
      <c r="R135">
        <f t="shared" si="18"/>
        <v>4.1933383153624479</v>
      </c>
      <c r="S135" t="str">
        <f t="shared" si="19"/>
        <v>Acceptable</v>
      </c>
      <c r="T135">
        <f>ROUNDUP(C135,0)</f>
        <v>5</v>
      </c>
      <c r="U135">
        <f>ROUNDDOWN(C135,0)</f>
        <v>4</v>
      </c>
      <c r="V135">
        <f>RIGHT(K135,2)+2000</f>
        <v>2017</v>
      </c>
      <c r="W135" t="str">
        <f>INDEX(_xlfn.TEXTSPLIT(K135,"-"),1,2)</f>
        <v>Mar</v>
      </c>
      <c r="X135" t="str">
        <f>INDEX(_xlfn.TEXTSPLIT(K135,"-"),1,1)</f>
        <v>1</v>
      </c>
      <c r="Y135">
        <f>INDEX(months!B:B,MATCH(Sheet1!W135,months!A:A,0))</f>
        <v>3</v>
      </c>
      <c r="Z135">
        <f t="shared" si="20"/>
        <v>42795</v>
      </c>
    </row>
    <row r="136" spans="1:26" x14ac:dyDescent="0.2">
      <c r="A136" t="s">
        <v>435</v>
      </c>
      <c r="B136" t="s">
        <v>340</v>
      </c>
      <c r="D136">
        <v>30</v>
      </c>
      <c r="E136" t="s">
        <v>436</v>
      </c>
      <c r="F136" t="s">
        <v>22</v>
      </c>
      <c r="G136" t="s">
        <v>23</v>
      </c>
      <c r="H136" t="s">
        <v>24</v>
      </c>
      <c r="I136" t="s">
        <v>418</v>
      </c>
      <c r="J136" t="s">
        <v>341</v>
      </c>
      <c r="K136" t="s">
        <v>437</v>
      </c>
      <c r="L136" t="s">
        <v>220</v>
      </c>
      <c r="M136" t="s">
        <v>72</v>
      </c>
      <c r="N136">
        <f t="shared" si="14"/>
        <v>0</v>
      </c>
      <c r="O136" t="str">
        <f t="shared" si="15"/>
        <v>No</v>
      </c>
      <c r="P136">
        <f t="shared" si="16"/>
        <v>0</v>
      </c>
      <c r="Q136">
        <f t="shared" si="17"/>
        <v>4813937689</v>
      </c>
      <c r="R136">
        <f t="shared" si="18"/>
        <v>4.1933383153624479</v>
      </c>
      <c r="S136" t="str">
        <f t="shared" si="19"/>
        <v>Acceptable</v>
      </c>
      <c r="T136">
        <f>ROUNDUP(C136,0)</f>
        <v>0</v>
      </c>
      <c r="U136">
        <f>ROUNDDOWN(C136,0)</f>
        <v>0</v>
      </c>
      <c r="V136">
        <f>RIGHT(K136,2)+2000</f>
        <v>2018</v>
      </c>
      <c r="W136" t="str">
        <f>INDEX(_xlfn.TEXTSPLIT(K136,"-"),1,2)</f>
        <v>Jan</v>
      </c>
      <c r="X136" t="str">
        <f>INDEX(_xlfn.TEXTSPLIT(K136,"-"),1,1)</f>
        <v>24</v>
      </c>
      <c r="Y136">
        <f>INDEX(months!B:B,MATCH(Sheet1!W136,months!A:A,0))</f>
        <v>1</v>
      </c>
      <c r="Z136">
        <f t="shared" si="20"/>
        <v>43124</v>
      </c>
    </row>
    <row r="137" spans="1:26" x14ac:dyDescent="0.2">
      <c r="A137" t="s">
        <v>438</v>
      </c>
      <c r="B137" t="s">
        <v>340</v>
      </c>
      <c r="C137">
        <v>4.0999999999999996</v>
      </c>
      <c r="D137">
        <v>66</v>
      </c>
      <c r="E137" t="s">
        <v>289</v>
      </c>
      <c r="F137" t="s">
        <v>22</v>
      </c>
      <c r="G137" t="s">
        <v>23</v>
      </c>
      <c r="H137" t="s">
        <v>24</v>
      </c>
      <c r="I137" t="s">
        <v>25</v>
      </c>
      <c r="J137" t="s">
        <v>341</v>
      </c>
      <c r="K137" t="s">
        <v>385</v>
      </c>
      <c r="L137" t="s">
        <v>439</v>
      </c>
      <c r="M137" t="s">
        <v>29</v>
      </c>
      <c r="N137">
        <f t="shared" si="14"/>
        <v>0</v>
      </c>
      <c r="O137" t="str">
        <f t="shared" si="15"/>
        <v>No</v>
      </c>
      <c r="P137">
        <f t="shared" si="16"/>
        <v>0</v>
      </c>
      <c r="Q137">
        <f t="shared" si="17"/>
        <v>4813937689</v>
      </c>
      <c r="R137">
        <f t="shared" si="18"/>
        <v>4.1933383153624479</v>
      </c>
      <c r="S137" t="str">
        <f t="shared" si="19"/>
        <v>Acceptable</v>
      </c>
      <c r="T137">
        <f>ROUNDUP(C137,0)</f>
        <v>5</v>
      </c>
      <c r="U137">
        <f>ROUNDDOWN(C137,0)</f>
        <v>4</v>
      </c>
      <c r="V137">
        <f>RIGHT(K137,2)+2000</f>
        <v>2018</v>
      </c>
      <c r="W137" t="str">
        <f>INDEX(_xlfn.TEXTSPLIT(K137,"-"),1,2)</f>
        <v>Apr</v>
      </c>
      <c r="X137" t="str">
        <f>INDEX(_xlfn.TEXTSPLIT(K137,"-"),1,1)</f>
        <v>5</v>
      </c>
      <c r="Y137">
        <f>INDEX(months!B:B,MATCH(Sheet1!W137,months!A:A,0))</f>
        <v>4</v>
      </c>
      <c r="Z137">
        <f t="shared" si="20"/>
        <v>43195</v>
      </c>
    </row>
    <row r="138" spans="1:26" x14ac:dyDescent="0.2">
      <c r="A138" t="s">
        <v>440</v>
      </c>
      <c r="B138" t="s">
        <v>340</v>
      </c>
      <c r="C138">
        <v>3.7</v>
      </c>
      <c r="D138">
        <v>3871</v>
      </c>
      <c r="E138" t="s">
        <v>132</v>
      </c>
      <c r="F138" t="s">
        <v>65</v>
      </c>
      <c r="G138" t="s">
        <v>23</v>
      </c>
      <c r="H138" t="s">
        <v>24</v>
      </c>
      <c r="I138" t="s">
        <v>25</v>
      </c>
      <c r="J138" t="s">
        <v>341</v>
      </c>
      <c r="K138" t="s">
        <v>115</v>
      </c>
      <c r="L138" t="s">
        <v>441</v>
      </c>
      <c r="M138" t="s">
        <v>86</v>
      </c>
      <c r="N138">
        <f t="shared" si="14"/>
        <v>0</v>
      </c>
      <c r="O138" t="str">
        <f t="shared" si="15"/>
        <v>No</v>
      </c>
      <c r="P138">
        <f t="shared" si="16"/>
        <v>0</v>
      </c>
      <c r="Q138">
        <f t="shared" si="17"/>
        <v>4813937689</v>
      </c>
      <c r="R138">
        <f t="shared" si="18"/>
        <v>4.1933383153624479</v>
      </c>
      <c r="S138" t="str">
        <f t="shared" si="19"/>
        <v>Acceptable</v>
      </c>
      <c r="T138">
        <f>ROUNDUP(C138,0)</f>
        <v>4</v>
      </c>
      <c r="U138">
        <f>ROUNDDOWN(C138,0)</f>
        <v>3</v>
      </c>
      <c r="V138">
        <f>RIGHT(K138,2)+2000</f>
        <v>2018</v>
      </c>
      <c r="W138" t="str">
        <f>INDEX(_xlfn.TEXTSPLIT(K138,"-"),1,2)</f>
        <v>Jul</v>
      </c>
      <c r="X138" t="str">
        <f>INDEX(_xlfn.TEXTSPLIT(K138,"-"),1,1)</f>
        <v>30</v>
      </c>
      <c r="Y138">
        <f>INDEX(months!B:B,MATCH(Sheet1!W138,months!A:A,0))</f>
        <v>7</v>
      </c>
      <c r="Z138">
        <f t="shared" si="20"/>
        <v>43311</v>
      </c>
    </row>
    <row r="139" spans="1:26" x14ac:dyDescent="0.2">
      <c r="A139" t="s">
        <v>442</v>
      </c>
      <c r="B139" t="s">
        <v>340</v>
      </c>
      <c r="C139">
        <v>4.7</v>
      </c>
      <c r="D139">
        <v>257</v>
      </c>
      <c r="E139" t="s">
        <v>147</v>
      </c>
      <c r="F139" t="s">
        <v>57</v>
      </c>
      <c r="G139" t="s">
        <v>23</v>
      </c>
      <c r="H139" t="s">
        <v>24</v>
      </c>
      <c r="I139" t="s">
        <v>25</v>
      </c>
      <c r="J139" t="s">
        <v>341</v>
      </c>
      <c r="K139" t="s">
        <v>443</v>
      </c>
      <c r="L139" t="s">
        <v>59</v>
      </c>
      <c r="M139" t="s">
        <v>29</v>
      </c>
      <c r="N139">
        <f t="shared" si="14"/>
        <v>0</v>
      </c>
      <c r="O139" t="str">
        <f t="shared" si="15"/>
        <v>No</v>
      </c>
      <c r="P139">
        <f t="shared" si="16"/>
        <v>0</v>
      </c>
      <c r="Q139">
        <f t="shared" si="17"/>
        <v>4813937689</v>
      </c>
      <c r="R139">
        <f t="shared" si="18"/>
        <v>4.1933383153624479</v>
      </c>
      <c r="S139" t="str">
        <f t="shared" si="19"/>
        <v>Acceptable</v>
      </c>
      <c r="T139">
        <f>ROUNDUP(C139,0)</f>
        <v>5</v>
      </c>
      <c r="U139">
        <f>ROUNDDOWN(C139,0)</f>
        <v>4</v>
      </c>
      <c r="V139">
        <f>RIGHT(K139,2)+2000</f>
        <v>2017</v>
      </c>
      <c r="W139" t="str">
        <f>INDEX(_xlfn.TEXTSPLIT(K139,"-"),1,2)</f>
        <v>Aug</v>
      </c>
      <c r="X139" t="str">
        <f>INDEX(_xlfn.TEXTSPLIT(K139,"-"),1,1)</f>
        <v>7</v>
      </c>
      <c r="Y139">
        <f>INDEX(months!B:B,MATCH(Sheet1!W139,months!A:A,0))</f>
        <v>8</v>
      </c>
      <c r="Z139">
        <f t="shared" si="20"/>
        <v>42954</v>
      </c>
    </row>
    <row r="140" spans="1:26" x14ac:dyDescent="0.2">
      <c r="A140" t="s">
        <v>444</v>
      </c>
      <c r="B140" t="s">
        <v>340</v>
      </c>
      <c r="C140">
        <v>4.2</v>
      </c>
      <c r="D140">
        <v>62</v>
      </c>
      <c r="E140" t="s">
        <v>74</v>
      </c>
      <c r="F140" t="s">
        <v>22</v>
      </c>
      <c r="G140" t="s">
        <v>23</v>
      </c>
      <c r="H140" t="s">
        <v>24</v>
      </c>
      <c r="I140" t="s">
        <v>25</v>
      </c>
      <c r="J140" t="s">
        <v>341</v>
      </c>
      <c r="K140" t="s">
        <v>209</v>
      </c>
      <c r="L140" t="s">
        <v>445</v>
      </c>
      <c r="M140" t="s">
        <v>29</v>
      </c>
      <c r="N140">
        <f t="shared" si="14"/>
        <v>0</v>
      </c>
      <c r="O140" t="str">
        <f t="shared" si="15"/>
        <v>No</v>
      </c>
      <c r="P140">
        <f t="shared" si="16"/>
        <v>0</v>
      </c>
      <c r="Q140">
        <f t="shared" si="17"/>
        <v>4813937689</v>
      </c>
      <c r="R140">
        <f t="shared" si="18"/>
        <v>4.1933383153624479</v>
      </c>
      <c r="S140" t="str">
        <f t="shared" si="19"/>
        <v>Acceptable</v>
      </c>
      <c r="T140">
        <f>ROUNDUP(C140,0)</f>
        <v>5</v>
      </c>
      <c r="U140">
        <f>ROUNDDOWN(C140,0)</f>
        <v>4</v>
      </c>
      <c r="V140">
        <f>RIGHT(K140,2)+2000</f>
        <v>2018</v>
      </c>
      <c r="W140" t="str">
        <f>INDEX(_xlfn.TEXTSPLIT(K140,"-"),1,2)</f>
        <v>May</v>
      </c>
      <c r="X140" t="str">
        <f>INDEX(_xlfn.TEXTSPLIT(K140,"-"),1,1)</f>
        <v>28</v>
      </c>
      <c r="Y140">
        <f>INDEX(months!B:B,MATCH(Sheet1!W140,months!A:A,0))</f>
        <v>5</v>
      </c>
      <c r="Z140">
        <f t="shared" si="20"/>
        <v>43248</v>
      </c>
    </row>
    <row r="141" spans="1:26" x14ac:dyDescent="0.2">
      <c r="A141" t="s">
        <v>446</v>
      </c>
      <c r="B141" t="s">
        <v>447</v>
      </c>
      <c r="C141">
        <v>4.5999999999999996</v>
      </c>
      <c r="D141">
        <v>2914724</v>
      </c>
      <c r="E141" t="s">
        <v>46</v>
      </c>
      <c r="F141" t="s">
        <v>448</v>
      </c>
      <c r="G141" t="s">
        <v>23</v>
      </c>
      <c r="H141" t="s">
        <v>24</v>
      </c>
      <c r="I141" t="s">
        <v>44</v>
      </c>
      <c r="J141" t="s">
        <v>449</v>
      </c>
      <c r="K141" t="s">
        <v>39</v>
      </c>
      <c r="L141" t="s">
        <v>46</v>
      </c>
      <c r="M141" t="s">
        <v>46</v>
      </c>
      <c r="N141">
        <f t="shared" si="14"/>
        <v>0</v>
      </c>
      <c r="O141" t="str">
        <f t="shared" si="15"/>
        <v>No</v>
      </c>
      <c r="P141">
        <f t="shared" si="16"/>
        <v>0</v>
      </c>
      <c r="Q141">
        <f t="shared" si="17"/>
        <v>4813937689</v>
      </c>
      <c r="R141">
        <f t="shared" si="18"/>
        <v>4.1933383153624479</v>
      </c>
      <c r="S141" t="str">
        <f t="shared" si="19"/>
        <v>Acceptable</v>
      </c>
      <c r="T141">
        <f>ROUNDUP(C141,0)</f>
        <v>5</v>
      </c>
      <c r="U141">
        <f>ROUNDDOWN(C141,0)</f>
        <v>4</v>
      </c>
      <c r="V141">
        <f>RIGHT(K141,2)+2000</f>
        <v>2018</v>
      </c>
      <c r="W141" t="str">
        <f>INDEX(_xlfn.TEXTSPLIT(K141,"-"),1,2)</f>
        <v>Aug</v>
      </c>
      <c r="X141" t="str">
        <f>INDEX(_xlfn.TEXTSPLIT(K141,"-"),1,1)</f>
        <v>1</v>
      </c>
      <c r="Y141">
        <f>INDEX(months!B:B,MATCH(Sheet1!W141,months!A:A,0))</f>
        <v>8</v>
      </c>
      <c r="Z141">
        <f t="shared" si="20"/>
        <v>43313</v>
      </c>
    </row>
    <row r="142" spans="1:26" x14ac:dyDescent="0.2">
      <c r="A142" t="s">
        <v>450</v>
      </c>
      <c r="B142" t="s">
        <v>447</v>
      </c>
      <c r="C142">
        <v>4.5</v>
      </c>
      <c r="D142">
        <v>1857</v>
      </c>
      <c r="E142" t="s">
        <v>451</v>
      </c>
      <c r="F142" t="s">
        <v>57</v>
      </c>
      <c r="G142" t="s">
        <v>23</v>
      </c>
      <c r="H142" t="s">
        <v>24</v>
      </c>
      <c r="I142" t="s">
        <v>25</v>
      </c>
      <c r="J142" t="s">
        <v>449</v>
      </c>
      <c r="K142" t="s">
        <v>97</v>
      </c>
      <c r="L142" t="s">
        <v>452</v>
      </c>
      <c r="M142" t="s">
        <v>54</v>
      </c>
      <c r="N142">
        <f t="shared" si="14"/>
        <v>0</v>
      </c>
      <c r="O142" t="str">
        <f t="shared" si="15"/>
        <v>No</v>
      </c>
      <c r="P142">
        <f t="shared" si="16"/>
        <v>0</v>
      </c>
      <c r="Q142">
        <f t="shared" si="17"/>
        <v>4813937689</v>
      </c>
      <c r="R142">
        <f t="shared" si="18"/>
        <v>4.1933383153624479</v>
      </c>
      <c r="S142" t="str">
        <f t="shared" si="19"/>
        <v>Acceptable</v>
      </c>
      <c r="T142">
        <f>ROUNDUP(C142,0)</f>
        <v>5</v>
      </c>
      <c r="U142">
        <f>ROUNDDOWN(C142,0)</f>
        <v>4</v>
      </c>
      <c r="V142">
        <f>RIGHT(K142,2)+2000</f>
        <v>2018</v>
      </c>
      <c r="W142" t="str">
        <f>INDEX(_xlfn.TEXTSPLIT(K142,"-"),1,2)</f>
        <v>Aug</v>
      </c>
      <c r="X142" t="str">
        <f>INDEX(_xlfn.TEXTSPLIT(K142,"-"),1,1)</f>
        <v>3</v>
      </c>
      <c r="Y142">
        <f>INDEX(months!B:B,MATCH(Sheet1!W142,months!A:A,0))</f>
        <v>8</v>
      </c>
      <c r="Z142">
        <f t="shared" si="20"/>
        <v>43315</v>
      </c>
    </row>
    <row r="143" spans="1:26" x14ac:dyDescent="0.2">
      <c r="A143" t="s">
        <v>453</v>
      </c>
      <c r="B143" t="s">
        <v>447</v>
      </c>
      <c r="C143">
        <v>4.5999999999999996</v>
      </c>
      <c r="D143">
        <v>4478</v>
      </c>
      <c r="E143" t="s">
        <v>454</v>
      </c>
      <c r="F143" t="s">
        <v>50</v>
      </c>
      <c r="G143" t="s">
        <v>23</v>
      </c>
      <c r="H143" t="s">
        <v>24</v>
      </c>
      <c r="I143" t="s">
        <v>124</v>
      </c>
      <c r="J143" t="s">
        <v>449</v>
      </c>
      <c r="K143" t="s">
        <v>455</v>
      </c>
      <c r="L143" t="s">
        <v>53</v>
      </c>
      <c r="M143" t="s">
        <v>86</v>
      </c>
      <c r="N143">
        <f t="shared" si="14"/>
        <v>0</v>
      </c>
      <c r="O143" t="str">
        <f t="shared" si="15"/>
        <v>No</v>
      </c>
      <c r="P143">
        <f t="shared" si="16"/>
        <v>0</v>
      </c>
      <c r="Q143">
        <f t="shared" si="17"/>
        <v>4813937689</v>
      </c>
      <c r="R143">
        <f t="shared" si="18"/>
        <v>4.1933383153624479</v>
      </c>
      <c r="S143" t="str">
        <f t="shared" si="19"/>
        <v>Acceptable</v>
      </c>
      <c r="T143">
        <f>ROUNDUP(C143,0)</f>
        <v>5</v>
      </c>
      <c r="U143">
        <f>ROUNDDOWN(C143,0)</f>
        <v>4</v>
      </c>
      <c r="V143">
        <f>RIGHT(K143,2)+2000</f>
        <v>2017</v>
      </c>
      <c r="W143" t="str">
        <f>INDEX(_xlfn.TEXTSPLIT(K143,"-"),1,2)</f>
        <v>Jul</v>
      </c>
      <c r="X143" t="str">
        <f>INDEX(_xlfn.TEXTSPLIT(K143,"-"),1,1)</f>
        <v>31</v>
      </c>
      <c r="Y143">
        <f>INDEX(months!B:B,MATCH(Sheet1!W143,months!A:A,0))</f>
        <v>7</v>
      </c>
      <c r="Z143">
        <f t="shared" si="20"/>
        <v>42947</v>
      </c>
    </row>
    <row r="144" spans="1:26" x14ac:dyDescent="0.2">
      <c r="A144" t="s">
        <v>456</v>
      </c>
      <c r="B144" t="s">
        <v>447</v>
      </c>
      <c r="C144">
        <v>4.4000000000000004</v>
      </c>
      <c r="D144">
        <v>577550</v>
      </c>
      <c r="E144" t="s">
        <v>46</v>
      </c>
      <c r="F144" t="s">
        <v>89</v>
      </c>
      <c r="G144" t="s">
        <v>23</v>
      </c>
      <c r="H144" t="s">
        <v>24</v>
      </c>
      <c r="I144" t="s">
        <v>25</v>
      </c>
      <c r="J144" t="s">
        <v>449</v>
      </c>
      <c r="K144" t="s">
        <v>173</v>
      </c>
      <c r="L144" t="s">
        <v>46</v>
      </c>
      <c r="M144" t="s">
        <v>46</v>
      </c>
      <c r="N144">
        <f t="shared" si="14"/>
        <v>0</v>
      </c>
      <c r="O144" t="str">
        <f t="shared" si="15"/>
        <v>No</v>
      </c>
      <c r="P144">
        <f t="shared" si="16"/>
        <v>0</v>
      </c>
      <c r="Q144">
        <f t="shared" si="17"/>
        <v>4813937689</v>
      </c>
      <c r="R144">
        <f t="shared" si="18"/>
        <v>4.1933383153624479</v>
      </c>
      <c r="S144" t="str">
        <f t="shared" si="19"/>
        <v>Acceptable</v>
      </c>
      <c r="T144">
        <f>ROUNDUP(C144,0)</f>
        <v>5</v>
      </c>
      <c r="U144">
        <f>ROUNDDOWN(C144,0)</f>
        <v>4</v>
      </c>
      <c r="V144">
        <f>RIGHT(K144,2)+2000</f>
        <v>2018</v>
      </c>
      <c r="W144" t="str">
        <f>INDEX(_xlfn.TEXTSPLIT(K144,"-"),1,2)</f>
        <v>Aug</v>
      </c>
      <c r="X144" t="str">
        <f>INDEX(_xlfn.TEXTSPLIT(K144,"-"),1,1)</f>
        <v>2</v>
      </c>
      <c r="Y144">
        <f>INDEX(months!B:B,MATCH(Sheet1!W144,months!A:A,0))</f>
        <v>8</v>
      </c>
      <c r="Z144">
        <f t="shared" si="20"/>
        <v>43314</v>
      </c>
    </row>
    <row r="145" spans="1:26" x14ac:dyDescent="0.2">
      <c r="A145" t="s">
        <v>457</v>
      </c>
      <c r="B145" t="s">
        <v>447</v>
      </c>
      <c r="C145">
        <v>4.2</v>
      </c>
      <c r="D145">
        <v>814080</v>
      </c>
      <c r="E145" t="s">
        <v>46</v>
      </c>
      <c r="F145" t="s">
        <v>448</v>
      </c>
      <c r="G145" t="s">
        <v>23</v>
      </c>
      <c r="H145" t="s">
        <v>24</v>
      </c>
      <c r="I145" t="s">
        <v>44</v>
      </c>
      <c r="J145" t="s">
        <v>449</v>
      </c>
      <c r="K145" t="s">
        <v>278</v>
      </c>
      <c r="L145" t="s">
        <v>46</v>
      </c>
      <c r="M145" t="s">
        <v>46</v>
      </c>
      <c r="N145">
        <f t="shared" si="14"/>
        <v>0</v>
      </c>
      <c r="O145" t="str">
        <f t="shared" si="15"/>
        <v>No</v>
      </c>
      <c r="P145">
        <f t="shared" si="16"/>
        <v>0</v>
      </c>
      <c r="Q145">
        <f t="shared" si="17"/>
        <v>4813937689</v>
      </c>
      <c r="R145">
        <f t="shared" si="18"/>
        <v>4.1933383153624479</v>
      </c>
      <c r="S145" t="str">
        <f t="shared" si="19"/>
        <v>Acceptable</v>
      </c>
      <c r="T145">
        <f>ROUNDUP(C145,0)</f>
        <v>5</v>
      </c>
      <c r="U145">
        <f>ROUNDDOWN(C145,0)</f>
        <v>4</v>
      </c>
      <c r="V145">
        <f>RIGHT(K145,2)+2000</f>
        <v>2018</v>
      </c>
      <c r="W145" t="str">
        <f>INDEX(_xlfn.TEXTSPLIT(K145,"-"),1,2)</f>
        <v>Jul</v>
      </c>
      <c r="X145" t="str">
        <f>INDEX(_xlfn.TEXTSPLIT(K145,"-"),1,1)</f>
        <v>27</v>
      </c>
      <c r="Y145">
        <f>INDEX(months!B:B,MATCH(Sheet1!W145,months!A:A,0))</f>
        <v>7</v>
      </c>
      <c r="Z145">
        <f t="shared" si="20"/>
        <v>43308</v>
      </c>
    </row>
    <row r="146" spans="1:26" x14ac:dyDescent="0.2">
      <c r="A146" t="s">
        <v>458</v>
      </c>
      <c r="B146" t="s">
        <v>447</v>
      </c>
      <c r="C146">
        <v>4.5</v>
      </c>
      <c r="D146">
        <v>246315</v>
      </c>
      <c r="E146" t="s">
        <v>46</v>
      </c>
      <c r="F146" t="s">
        <v>89</v>
      </c>
      <c r="G146" t="s">
        <v>23</v>
      </c>
      <c r="H146" t="s">
        <v>24</v>
      </c>
      <c r="I146" t="s">
        <v>25</v>
      </c>
      <c r="J146" t="s">
        <v>449</v>
      </c>
      <c r="K146" t="s">
        <v>459</v>
      </c>
      <c r="L146" t="s">
        <v>46</v>
      </c>
      <c r="M146" t="s">
        <v>460</v>
      </c>
      <c r="N146">
        <f t="shared" si="14"/>
        <v>0</v>
      </c>
      <c r="O146" t="str">
        <f t="shared" si="15"/>
        <v>No</v>
      </c>
      <c r="P146">
        <f t="shared" si="16"/>
        <v>0</v>
      </c>
      <c r="Q146">
        <f t="shared" si="17"/>
        <v>4813937689</v>
      </c>
      <c r="R146">
        <f t="shared" si="18"/>
        <v>4.1933383153624479</v>
      </c>
      <c r="S146" t="str">
        <f t="shared" si="19"/>
        <v>Acceptable</v>
      </c>
      <c r="T146">
        <f>ROUNDUP(C146,0)</f>
        <v>5</v>
      </c>
      <c r="U146">
        <f>ROUNDDOWN(C146,0)</f>
        <v>4</v>
      </c>
      <c r="V146">
        <f>RIGHT(K146,2)+2000</f>
        <v>2015</v>
      </c>
      <c r="W146" t="str">
        <f>INDEX(_xlfn.TEXTSPLIT(K146,"-"),1,2)</f>
        <v>Jul</v>
      </c>
      <c r="X146" t="str">
        <f>INDEX(_xlfn.TEXTSPLIT(K146,"-"),1,1)</f>
        <v>17</v>
      </c>
      <c r="Y146">
        <f>INDEX(months!B:B,MATCH(Sheet1!W146,months!A:A,0))</f>
        <v>7</v>
      </c>
      <c r="Z146">
        <f t="shared" si="20"/>
        <v>42202</v>
      </c>
    </row>
    <row r="147" spans="1:26" x14ac:dyDescent="0.2">
      <c r="A147" t="s">
        <v>461</v>
      </c>
      <c r="B147" t="s">
        <v>447</v>
      </c>
      <c r="C147">
        <v>4.5</v>
      </c>
      <c r="D147">
        <v>454060</v>
      </c>
      <c r="E147" t="s">
        <v>46</v>
      </c>
      <c r="F147" t="s">
        <v>89</v>
      </c>
      <c r="G147" t="s">
        <v>23</v>
      </c>
      <c r="H147" t="s">
        <v>24</v>
      </c>
      <c r="I147" t="s">
        <v>25</v>
      </c>
      <c r="J147" t="s">
        <v>449</v>
      </c>
      <c r="K147" t="s">
        <v>462</v>
      </c>
      <c r="L147" t="s">
        <v>46</v>
      </c>
      <c r="M147" t="s">
        <v>46</v>
      </c>
      <c r="N147">
        <f t="shared" si="14"/>
        <v>0</v>
      </c>
      <c r="O147" t="str">
        <f t="shared" si="15"/>
        <v>No</v>
      </c>
      <c r="P147">
        <f t="shared" si="16"/>
        <v>0</v>
      </c>
      <c r="Q147">
        <f t="shared" si="17"/>
        <v>4813937689</v>
      </c>
      <c r="R147">
        <f t="shared" si="18"/>
        <v>4.1933383153624479</v>
      </c>
      <c r="S147" t="str">
        <f t="shared" si="19"/>
        <v>Acceptable</v>
      </c>
      <c r="T147">
        <f>ROUNDUP(C147,0)</f>
        <v>5</v>
      </c>
      <c r="U147">
        <f>ROUNDDOWN(C147,0)</f>
        <v>4</v>
      </c>
      <c r="V147">
        <f>RIGHT(K147,2)+2000</f>
        <v>2018</v>
      </c>
      <c r="W147" t="str">
        <f>INDEX(_xlfn.TEXTSPLIT(K147,"-"),1,2)</f>
        <v>May</v>
      </c>
      <c r="X147" t="str">
        <f>INDEX(_xlfn.TEXTSPLIT(K147,"-"),1,1)</f>
        <v>18</v>
      </c>
      <c r="Y147">
        <f>INDEX(months!B:B,MATCH(Sheet1!W147,months!A:A,0))</f>
        <v>5</v>
      </c>
      <c r="Z147">
        <f t="shared" si="20"/>
        <v>43238</v>
      </c>
    </row>
    <row r="148" spans="1:26" x14ac:dyDescent="0.2">
      <c r="A148" t="s">
        <v>463</v>
      </c>
      <c r="B148" t="s">
        <v>447</v>
      </c>
      <c r="C148">
        <v>4.5</v>
      </c>
      <c r="D148">
        <v>155446</v>
      </c>
      <c r="E148" t="s">
        <v>46</v>
      </c>
      <c r="F148" t="s">
        <v>89</v>
      </c>
      <c r="G148" t="s">
        <v>23</v>
      </c>
      <c r="H148" t="s">
        <v>24</v>
      </c>
      <c r="I148" t="s">
        <v>44</v>
      </c>
      <c r="J148" t="s">
        <v>449</v>
      </c>
      <c r="K148" t="s">
        <v>137</v>
      </c>
      <c r="L148" t="s">
        <v>46</v>
      </c>
      <c r="M148" t="s">
        <v>46</v>
      </c>
      <c r="N148">
        <f t="shared" si="14"/>
        <v>0</v>
      </c>
      <c r="O148" t="str">
        <f t="shared" si="15"/>
        <v>No</v>
      </c>
      <c r="P148">
        <f t="shared" si="16"/>
        <v>0</v>
      </c>
      <c r="Q148">
        <f t="shared" si="17"/>
        <v>4813937689</v>
      </c>
      <c r="R148">
        <f t="shared" si="18"/>
        <v>4.1933383153624479</v>
      </c>
      <c r="S148" t="str">
        <f t="shared" si="19"/>
        <v>Acceptable</v>
      </c>
      <c r="T148">
        <f>ROUNDUP(C148,0)</f>
        <v>5</v>
      </c>
      <c r="U148">
        <f>ROUNDDOWN(C148,0)</f>
        <v>4</v>
      </c>
      <c r="V148">
        <f>RIGHT(K148,2)+2000</f>
        <v>2018</v>
      </c>
      <c r="W148" t="str">
        <f>INDEX(_xlfn.TEXTSPLIT(K148,"-"),1,2)</f>
        <v>Apr</v>
      </c>
      <c r="X148" t="str">
        <f>INDEX(_xlfn.TEXTSPLIT(K148,"-"),1,1)</f>
        <v>25</v>
      </c>
      <c r="Y148">
        <f>INDEX(months!B:B,MATCH(Sheet1!W148,months!A:A,0))</f>
        <v>4</v>
      </c>
      <c r="Z148">
        <f t="shared" si="20"/>
        <v>43215</v>
      </c>
    </row>
    <row r="149" spans="1:26" x14ac:dyDescent="0.2">
      <c r="A149" t="s">
        <v>464</v>
      </c>
      <c r="B149" t="s">
        <v>447</v>
      </c>
      <c r="C149">
        <v>4.5</v>
      </c>
      <c r="D149">
        <v>418</v>
      </c>
      <c r="E149" t="s">
        <v>123</v>
      </c>
      <c r="F149" t="s">
        <v>50</v>
      </c>
      <c r="G149" t="s">
        <v>23</v>
      </c>
      <c r="H149" t="s">
        <v>24</v>
      </c>
      <c r="I149" t="s">
        <v>25</v>
      </c>
      <c r="J149" t="s">
        <v>449</v>
      </c>
      <c r="K149" t="s">
        <v>290</v>
      </c>
      <c r="L149" t="s">
        <v>170</v>
      </c>
      <c r="M149" t="s">
        <v>81</v>
      </c>
      <c r="N149">
        <f t="shared" si="14"/>
        <v>0</v>
      </c>
      <c r="O149" t="str">
        <f t="shared" si="15"/>
        <v>No</v>
      </c>
      <c r="P149">
        <f t="shared" si="16"/>
        <v>0</v>
      </c>
      <c r="Q149">
        <f t="shared" si="17"/>
        <v>4813937689</v>
      </c>
      <c r="R149">
        <f t="shared" si="18"/>
        <v>4.1933383153624479</v>
      </c>
      <c r="S149" t="str">
        <f t="shared" si="19"/>
        <v>Acceptable</v>
      </c>
      <c r="T149">
        <f>ROUNDUP(C149,0)</f>
        <v>5</v>
      </c>
      <c r="U149">
        <f>ROUNDDOWN(C149,0)</f>
        <v>4</v>
      </c>
      <c r="V149">
        <f>RIGHT(K149,2)+2000</f>
        <v>2018</v>
      </c>
      <c r="W149" t="str">
        <f>INDEX(_xlfn.TEXTSPLIT(K149,"-"),1,2)</f>
        <v>Mar</v>
      </c>
      <c r="X149" t="str">
        <f>INDEX(_xlfn.TEXTSPLIT(K149,"-"),1,1)</f>
        <v>27</v>
      </c>
      <c r="Y149">
        <f>INDEX(months!B:B,MATCH(Sheet1!W149,months!A:A,0))</f>
        <v>3</v>
      </c>
      <c r="Z149">
        <f t="shared" si="20"/>
        <v>43186</v>
      </c>
    </row>
    <row r="150" spans="1:26" x14ac:dyDescent="0.2">
      <c r="A150" t="s">
        <v>465</v>
      </c>
      <c r="B150" t="s">
        <v>447</v>
      </c>
      <c r="C150">
        <v>4.4000000000000004</v>
      </c>
      <c r="D150">
        <v>22486</v>
      </c>
      <c r="E150" t="s">
        <v>305</v>
      </c>
      <c r="F150" t="s">
        <v>65</v>
      </c>
      <c r="G150" t="s">
        <v>23</v>
      </c>
      <c r="H150" t="s">
        <v>24</v>
      </c>
      <c r="I150" t="s">
        <v>44</v>
      </c>
      <c r="J150" t="s">
        <v>449</v>
      </c>
      <c r="K150" t="s">
        <v>102</v>
      </c>
      <c r="L150" t="s">
        <v>466</v>
      </c>
      <c r="M150" t="s">
        <v>86</v>
      </c>
      <c r="N150">
        <f t="shared" si="14"/>
        <v>0</v>
      </c>
      <c r="O150" t="str">
        <f t="shared" si="15"/>
        <v>No</v>
      </c>
      <c r="P150">
        <f t="shared" si="16"/>
        <v>0</v>
      </c>
      <c r="Q150">
        <f t="shared" si="17"/>
        <v>4813937689</v>
      </c>
      <c r="R150">
        <f t="shared" si="18"/>
        <v>4.1933383153624479</v>
      </c>
      <c r="S150" t="str">
        <f t="shared" si="19"/>
        <v>Acceptable</v>
      </c>
      <c r="T150">
        <f>ROUNDUP(C150,0)</f>
        <v>5</v>
      </c>
      <c r="U150">
        <f>ROUNDDOWN(C150,0)</f>
        <v>4</v>
      </c>
      <c r="V150">
        <f>RIGHT(K150,2)+2000</f>
        <v>2018</v>
      </c>
      <c r="W150" t="str">
        <f>INDEX(_xlfn.TEXTSPLIT(K150,"-"),1,2)</f>
        <v>Jun</v>
      </c>
      <c r="X150" t="str">
        <f>INDEX(_xlfn.TEXTSPLIT(K150,"-"),1,1)</f>
        <v>6</v>
      </c>
      <c r="Y150">
        <f>INDEX(months!B:B,MATCH(Sheet1!W150,months!A:A,0))</f>
        <v>6</v>
      </c>
      <c r="Z150">
        <f t="shared" si="20"/>
        <v>43257</v>
      </c>
    </row>
    <row r="151" spans="1:26" x14ac:dyDescent="0.2">
      <c r="A151" t="s">
        <v>467</v>
      </c>
      <c r="B151" t="s">
        <v>447</v>
      </c>
      <c r="C151">
        <v>4.5</v>
      </c>
      <c r="D151">
        <v>203130</v>
      </c>
      <c r="E151" t="s">
        <v>46</v>
      </c>
      <c r="F151" t="s">
        <v>89</v>
      </c>
      <c r="G151" t="s">
        <v>23</v>
      </c>
      <c r="H151" t="s">
        <v>24</v>
      </c>
      <c r="I151" t="s">
        <v>25</v>
      </c>
      <c r="J151" t="s">
        <v>449</v>
      </c>
      <c r="K151" t="s">
        <v>468</v>
      </c>
      <c r="L151" t="s">
        <v>46</v>
      </c>
      <c r="M151" t="s">
        <v>46</v>
      </c>
      <c r="N151">
        <f t="shared" si="14"/>
        <v>0</v>
      </c>
      <c r="O151" t="str">
        <f t="shared" si="15"/>
        <v>No</v>
      </c>
      <c r="P151">
        <f t="shared" si="16"/>
        <v>0</v>
      </c>
      <c r="Q151">
        <f t="shared" si="17"/>
        <v>4813937689</v>
      </c>
      <c r="R151">
        <f t="shared" si="18"/>
        <v>4.1933383153624479</v>
      </c>
      <c r="S151" t="str">
        <f t="shared" si="19"/>
        <v>Acceptable</v>
      </c>
      <c r="T151">
        <f>ROUNDUP(C151,0)</f>
        <v>5</v>
      </c>
      <c r="U151">
        <f>ROUNDDOWN(C151,0)</f>
        <v>4</v>
      </c>
      <c r="V151">
        <f>RIGHT(K151,2)+2000</f>
        <v>2018</v>
      </c>
      <c r="W151" t="str">
        <f>INDEX(_xlfn.TEXTSPLIT(K151,"-"),1,2)</f>
        <v>Jun</v>
      </c>
      <c r="X151" t="str">
        <f>INDEX(_xlfn.TEXTSPLIT(K151,"-"),1,1)</f>
        <v>28</v>
      </c>
      <c r="Y151">
        <f>INDEX(months!B:B,MATCH(Sheet1!W151,months!A:A,0))</f>
        <v>6</v>
      </c>
      <c r="Z151">
        <f t="shared" si="20"/>
        <v>43279</v>
      </c>
    </row>
    <row r="152" spans="1:26" x14ac:dyDescent="0.2">
      <c r="A152" t="s">
        <v>469</v>
      </c>
      <c r="B152" t="s">
        <v>447</v>
      </c>
      <c r="C152">
        <v>4.5999999999999996</v>
      </c>
      <c r="D152">
        <v>1435</v>
      </c>
      <c r="E152" t="s">
        <v>49</v>
      </c>
      <c r="F152" t="s">
        <v>32</v>
      </c>
      <c r="G152" t="s">
        <v>23</v>
      </c>
      <c r="H152" t="s">
        <v>24</v>
      </c>
      <c r="I152" t="s">
        <v>25</v>
      </c>
      <c r="J152" t="s">
        <v>449</v>
      </c>
      <c r="K152" t="s">
        <v>470</v>
      </c>
      <c r="L152" t="s">
        <v>59</v>
      </c>
      <c r="M152" t="s">
        <v>86</v>
      </c>
      <c r="N152">
        <f t="shared" si="14"/>
        <v>0</v>
      </c>
      <c r="O152" t="str">
        <f t="shared" si="15"/>
        <v>No</v>
      </c>
      <c r="P152">
        <f t="shared" si="16"/>
        <v>0</v>
      </c>
      <c r="Q152">
        <f t="shared" si="17"/>
        <v>4813937689</v>
      </c>
      <c r="R152">
        <f t="shared" si="18"/>
        <v>4.1933383153624479</v>
      </c>
      <c r="S152" t="str">
        <f t="shared" si="19"/>
        <v>Acceptable</v>
      </c>
      <c r="T152">
        <f>ROUNDUP(C152,0)</f>
        <v>5</v>
      </c>
      <c r="U152">
        <f>ROUNDDOWN(C152,0)</f>
        <v>4</v>
      </c>
      <c r="V152">
        <f>RIGHT(K152,2)+2000</f>
        <v>2018</v>
      </c>
      <c r="W152" t="str">
        <f>INDEX(_xlfn.TEXTSPLIT(K152,"-"),1,2)</f>
        <v>Jan</v>
      </c>
      <c r="X152" t="str">
        <f>INDEX(_xlfn.TEXTSPLIT(K152,"-"),1,1)</f>
        <v>21</v>
      </c>
      <c r="Y152">
        <f>INDEX(months!B:B,MATCH(Sheet1!W152,months!A:A,0))</f>
        <v>1</v>
      </c>
      <c r="Z152">
        <f t="shared" si="20"/>
        <v>43121</v>
      </c>
    </row>
    <row r="153" spans="1:26" x14ac:dyDescent="0.2">
      <c r="A153" t="s">
        <v>471</v>
      </c>
      <c r="B153" t="s">
        <v>447</v>
      </c>
      <c r="C153">
        <v>4.8</v>
      </c>
      <c r="D153">
        <v>116507</v>
      </c>
      <c r="E153" t="s">
        <v>472</v>
      </c>
      <c r="F153" t="s">
        <v>65</v>
      </c>
      <c r="G153" t="s">
        <v>23</v>
      </c>
      <c r="H153" t="s">
        <v>24</v>
      </c>
      <c r="I153" t="s">
        <v>44</v>
      </c>
      <c r="J153" t="s">
        <v>449</v>
      </c>
      <c r="K153" t="s">
        <v>39</v>
      </c>
      <c r="L153" t="s">
        <v>473</v>
      </c>
      <c r="M153" t="s">
        <v>29</v>
      </c>
      <c r="N153">
        <f t="shared" si="14"/>
        <v>0</v>
      </c>
      <c r="O153" t="str">
        <f t="shared" si="15"/>
        <v>No</v>
      </c>
      <c r="P153">
        <f t="shared" si="16"/>
        <v>0</v>
      </c>
      <c r="Q153">
        <f t="shared" si="17"/>
        <v>4813937689</v>
      </c>
      <c r="R153">
        <f t="shared" si="18"/>
        <v>4.1933383153624479</v>
      </c>
      <c r="S153" t="str">
        <f t="shared" si="19"/>
        <v>Acceptable</v>
      </c>
      <c r="T153">
        <f>ROUNDUP(C153,0)</f>
        <v>5</v>
      </c>
      <c r="U153">
        <f>ROUNDDOWN(C153,0)</f>
        <v>4</v>
      </c>
      <c r="V153">
        <f>RIGHT(K153,2)+2000</f>
        <v>2018</v>
      </c>
      <c r="W153" t="str">
        <f>INDEX(_xlfn.TEXTSPLIT(K153,"-"),1,2)</f>
        <v>Aug</v>
      </c>
      <c r="X153" t="str">
        <f>INDEX(_xlfn.TEXTSPLIT(K153,"-"),1,1)</f>
        <v>1</v>
      </c>
      <c r="Y153">
        <f>INDEX(months!B:B,MATCH(Sheet1!W153,months!A:A,0))</f>
        <v>8</v>
      </c>
      <c r="Z153">
        <f t="shared" si="20"/>
        <v>43313</v>
      </c>
    </row>
    <row r="154" spans="1:26" x14ac:dyDescent="0.2">
      <c r="A154" t="s">
        <v>474</v>
      </c>
      <c r="B154" t="s">
        <v>447</v>
      </c>
      <c r="C154">
        <v>3.9</v>
      </c>
      <c r="D154">
        <v>1433233</v>
      </c>
      <c r="E154" t="s">
        <v>46</v>
      </c>
      <c r="F154" t="s">
        <v>475</v>
      </c>
      <c r="G154" t="s">
        <v>23</v>
      </c>
      <c r="H154" t="s">
        <v>24</v>
      </c>
      <c r="I154" t="s">
        <v>44</v>
      </c>
      <c r="J154" t="s">
        <v>449</v>
      </c>
      <c r="K154" t="s">
        <v>97</v>
      </c>
      <c r="L154" t="s">
        <v>46</v>
      </c>
      <c r="M154" t="s">
        <v>46</v>
      </c>
      <c r="N154">
        <f t="shared" si="14"/>
        <v>0</v>
      </c>
      <c r="O154" t="str">
        <f t="shared" si="15"/>
        <v>No</v>
      </c>
      <c r="P154">
        <f t="shared" si="16"/>
        <v>0</v>
      </c>
      <c r="Q154">
        <f t="shared" si="17"/>
        <v>4813937689</v>
      </c>
      <c r="R154">
        <f t="shared" si="18"/>
        <v>4.1933383153624479</v>
      </c>
      <c r="S154" t="str">
        <f t="shared" si="19"/>
        <v>Acceptable</v>
      </c>
      <c r="T154">
        <f>ROUNDUP(C154,0)</f>
        <v>4</v>
      </c>
      <c r="U154">
        <f>ROUNDDOWN(C154,0)</f>
        <v>3</v>
      </c>
      <c r="V154">
        <f>RIGHT(K154,2)+2000</f>
        <v>2018</v>
      </c>
      <c r="W154" t="str">
        <f>INDEX(_xlfn.TEXTSPLIT(K154,"-"),1,2)</f>
        <v>Aug</v>
      </c>
      <c r="X154" t="str">
        <f>INDEX(_xlfn.TEXTSPLIT(K154,"-"),1,1)</f>
        <v>3</v>
      </c>
      <c r="Y154">
        <f>INDEX(months!B:B,MATCH(Sheet1!W154,months!A:A,0))</f>
        <v>8</v>
      </c>
      <c r="Z154">
        <f t="shared" si="20"/>
        <v>43315</v>
      </c>
    </row>
    <row r="155" spans="1:26" x14ac:dyDescent="0.2">
      <c r="A155" t="s">
        <v>476</v>
      </c>
      <c r="B155" t="s">
        <v>447</v>
      </c>
      <c r="C155">
        <v>4.5999999999999996</v>
      </c>
      <c r="D155">
        <v>90468</v>
      </c>
      <c r="E155" t="s">
        <v>477</v>
      </c>
      <c r="F155" t="s">
        <v>38</v>
      </c>
      <c r="G155" t="s">
        <v>23</v>
      </c>
      <c r="H155" t="s">
        <v>24</v>
      </c>
      <c r="I155" t="s">
        <v>25</v>
      </c>
      <c r="J155" t="s">
        <v>449</v>
      </c>
      <c r="K155" t="s">
        <v>478</v>
      </c>
      <c r="L155" t="s">
        <v>479</v>
      </c>
      <c r="M155" t="s">
        <v>60</v>
      </c>
      <c r="N155">
        <f t="shared" si="14"/>
        <v>0</v>
      </c>
      <c r="O155" t="str">
        <f t="shared" si="15"/>
        <v>No</v>
      </c>
      <c r="P155">
        <f t="shared" si="16"/>
        <v>0</v>
      </c>
      <c r="Q155">
        <f t="shared" si="17"/>
        <v>4813937689</v>
      </c>
      <c r="R155">
        <f t="shared" si="18"/>
        <v>4.1933383153624479</v>
      </c>
      <c r="S155" t="str">
        <f t="shared" si="19"/>
        <v>Acceptable</v>
      </c>
      <c r="T155">
        <f>ROUNDUP(C155,0)</f>
        <v>5</v>
      </c>
      <c r="U155">
        <f>ROUNDDOWN(C155,0)</f>
        <v>4</v>
      </c>
      <c r="V155">
        <f>RIGHT(K155,2)+2000</f>
        <v>2018</v>
      </c>
      <c r="W155" t="str">
        <f>INDEX(_xlfn.TEXTSPLIT(K155,"-"),1,2)</f>
        <v>May</v>
      </c>
      <c r="X155" t="str">
        <f>INDEX(_xlfn.TEXTSPLIT(K155,"-"),1,1)</f>
        <v>27</v>
      </c>
      <c r="Y155">
        <f>INDEX(months!B:B,MATCH(Sheet1!W155,months!A:A,0))</f>
        <v>5</v>
      </c>
      <c r="Z155">
        <f t="shared" si="20"/>
        <v>43247</v>
      </c>
    </row>
    <row r="156" spans="1:26" x14ac:dyDescent="0.2">
      <c r="A156" t="s">
        <v>480</v>
      </c>
      <c r="B156" t="s">
        <v>447</v>
      </c>
      <c r="C156">
        <v>4.2</v>
      </c>
      <c r="D156">
        <v>860</v>
      </c>
      <c r="E156" t="s">
        <v>481</v>
      </c>
      <c r="F156" t="s">
        <v>50</v>
      </c>
      <c r="G156" t="s">
        <v>23</v>
      </c>
      <c r="H156" t="s">
        <v>24</v>
      </c>
      <c r="I156" t="s">
        <v>25</v>
      </c>
      <c r="J156" t="s">
        <v>449</v>
      </c>
      <c r="K156" t="s">
        <v>410</v>
      </c>
      <c r="L156" t="s">
        <v>59</v>
      </c>
      <c r="M156" t="s">
        <v>29</v>
      </c>
      <c r="N156">
        <f t="shared" si="14"/>
        <v>0</v>
      </c>
      <c r="O156" t="str">
        <f t="shared" si="15"/>
        <v>No</v>
      </c>
      <c r="P156">
        <f t="shared" si="16"/>
        <v>0</v>
      </c>
      <c r="Q156">
        <f t="shared" si="17"/>
        <v>4813937689</v>
      </c>
      <c r="R156">
        <f t="shared" si="18"/>
        <v>4.1933383153624479</v>
      </c>
      <c r="S156" t="str">
        <f t="shared" si="19"/>
        <v>Acceptable</v>
      </c>
      <c r="T156">
        <f>ROUNDUP(C156,0)</f>
        <v>5</v>
      </c>
      <c r="U156">
        <f>ROUNDDOWN(C156,0)</f>
        <v>4</v>
      </c>
      <c r="V156">
        <f>RIGHT(K156,2)+2000</f>
        <v>2018</v>
      </c>
      <c r="W156" t="str">
        <f>INDEX(_xlfn.TEXTSPLIT(K156,"-"),1,2)</f>
        <v>Jul</v>
      </c>
      <c r="X156" t="str">
        <f>INDEX(_xlfn.TEXTSPLIT(K156,"-"),1,1)</f>
        <v>17</v>
      </c>
      <c r="Y156">
        <f>INDEX(months!B:B,MATCH(Sheet1!W156,months!A:A,0))</f>
        <v>7</v>
      </c>
      <c r="Z156">
        <f t="shared" si="20"/>
        <v>43298</v>
      </c>
    </row>
    <row r="157" spans="1:26" x14ac:dyDescent="0.2">
      <c r="A157" t="s">
        <v>482</v>
      </c>
      <c r="B157" t="s">
        <v>447</v>
      </c>
      <c r="C157">
        <v>4.0999999999999996</v>
      </c>
      <c r="D157">
        <v>363934</v>
      </c>
      <c r="E157" t="s">
        <v>398</v>
      </c>
      <c r="F157" t="s">
        <v>89</v>
      </c>
      <c r="G157" t="s">
        <v>23</v>
      </c>
      <c r="H157" t="s">
        <v>24</v>
      </c>
      <c r="I157" t="s">
        <v>25</v>
      </c>
      <c r="J157" t="s">
        <v>449</v>
      </c>
      <c r="K157" t="s">
        <v>169</v>
      </c>
      <c r="L157" t="s">
        <v>483</v>
      </c>
      <c r="M157" t="s">
        <v>81</v>
      </c>
      <c r="N157">
        <f t="shared" si="14"/>
        <v>0</v>
      </c>
      <c r="O157" t="str">
        <f t="shared" si="15"/>
        <v>No</v>
      </c>
      <c r="P157">
        <f t="shared" si="16"/>
        <v>0</v>
      </c>
      <c r="Q157">
        <f t="shared" si="17"/>
        <v>4813937689</v>
      </c>
      <c r="R157">
        <f t="shared" si="18"/>
        <v>4.1933383153624479</v>
      </c>
      <c r="S157" t="str">
        <f t="shared" si="19"/>
        <v>Acceptable</v>
      </c>
      <c r="T157">
        <f>ROUNDUP(C157,0)</f>
        <v>5</v>
      </c>
      <c r="U157">
        <f>ROUNDDOWN(C157,0)</f>
        <v>4</v>
      </c>
      <c r="V157">
        <f>RIGHT(K157,2)+2000</f>
        <v>2018</v>
      </c>
      <c r="W157" t="str">
        <f>INDEX(_xlfn.TEXTSPLIT(K157,"-"),1,2)</f>
        <v>Jul</v>
      </c>
      <c r="X157" t="str">
        <f>INDEX(_xlfn.TEXTSPLIT(K157,"-"),1,1)</f>
        <v>11</v>
      </c>
      <c r="Y157">
        <f>INDEX(months!B:B,MATCH(Sheet1!W157,months!A:A,0))</f>
        <v>7</v>
      </c>
      <c r="Z157">
        <f t="shared" si="20"/>
        <v>43292</v>
      </c>
    </row>
    <row r="158" spans="1:26" x14ac:dyDescent="0.2">
      <c r="A158" t="s">
        <v>484</v>
      </c>
      <c r="B158" t="s">
        <v>447</v>
      </c>
      <c r="C158">
        <v>4.7</v>
      </c>
      <c r="D158">
        <v>967</v>
      </c>
      <c r="E158" t="s">
        <v>372</v>
      </c>
      <c r="F158" t="s">
        <v>32</v>
      </c>
      <c r="G158" t="s">
        <v>23</v>
      </c>
      <c r="H158" t="s">
        <v>24</v>
      </c>
      <c r="I158" t="s">
        <v>25</v>
      </c>
      <c r="J158" t="s">
        <v>449</v>
      </c>
      <c r="K158" t="s">
        <v>311</v>
      </c>
      <c r="L158" t="s">
        <v>485</v>
      </c>
      <c r="M158" t="s">
        <v>29</v>
      </c>
      <c r="N158">
        <f t="shared" si="14"/>
        <v>0</v>
      </c>
      <c r="O158" t="str">
        <f t="shared" si="15"/>
        <v>No</v>
      </c>
      <c r="P158">
        <f t="shared" si="16"/>
        <v>0</v>
      </c>
      <c r="Q158">
        <f t="shared" si="17"/>
        <v>4813937689</v>
      </c>
      <c r="R158">
        <f t="shared" si="18"/>
        <v>4.1933383153624479</v>
      </c>
      <c r="S158" t="str">
        <f t="shared" si="19"/>
        <v>Acceptable</v>
      </c>
      <c r="T158">
        <f>ROUNDUP(C158,0)</f>
        <v>5</v>
      </c>
      <c r="U158">
        <f>ROUNDDOWN(C158,0)</f>
        <v>4</v>
      </c>
      <c r="V158">
        <f>RIGHT(K158,2)+2000</f>
        <v>2018</v>
      </c>
      <c r="W158" t="str">
        <f>INDEX(_xlfn.TEXTSPLIT(K158,"-"),1,2)</f>
        <v>Aug</v>
      </c>
      <c r="X158" t="str">
        <f>INDEX(_xlfn.TEXTSPLIT(K158,"-"),1,1)</f>
        <v>4</v>
      </c>
      <c r="Y158">
        <f>INDEX(months!B:B,MATCH(Sheet1!W158,months!A:A,0))</f>
        <v>8</v>
      </c>
      <c r="Z158">
        <f t="shared" si="20"/>
        <v>43316</v>
      </c>
    </row>
    <row r="159" spans="1:26" x14ac:dyDescent="0.2">
      <c r="A159" t="s">
        <v>486</v>
      </c>
      <c r="B159" t="s">
        <v>447</v>
      </c>
      <c r="C159">
        <v>4.2</v>
      </c>
      <c r="D159">
        <v>87873</v>
      </c>
      <c r="E159" t="s">
        <v>46</v>
      </c>
      <c r="F159" t="s">
        <v>89</v>
      </c>
      <c r="G159" t="s">
        <v>23</v>
      </c>
      <c r="H159" t="s">
        <v>24</v>
      </c>
      <c r="I159" t="s">
        <v>44</v>
      </c>
      <c r="J159" t="s">
        <v>449</v>
      </c>
      <c r="K159" t="s">
        <v>209</v>
      </c>
      <c r="L159" t="s">
        <v>46</v>
      </c>
      <c r="M159" t="s">
        <v>46</v>
      </c>
      <c r="N159">
        <f t="shared" si="14"/>
        <v>0</v>
      </c>
      <c r="O159" t="str">
        <f t="shared" si="15"/>
        <v>No</v>
      </c>
      <c r="P159">
        <f t="shared" si="16"/>
        <v>0</v>
      </c>
      <c r="Q159">
        <f t="shared" si="17"/>
        <v>4813937689</v>
      </c>
      <c r="R159">
        <f t="shared" si="18"/>
        <v>4.1933383153624479</v>
      </c>
      <c r="S159" t="str">
        <f t="shared" si="19"/>
        <v>Acceptable</v>
      </c>
      <c r="T159">
        <f>ROUNDUP(C159,0)</f>
        <v>5</v>
      </c>
      <c r="U159">
        <f>ROUNDDOWN(C159,0)</f>
        <v>4</v>
      </c>
      <c r="V159">
        <f>RIGHT(K159,2)+2000</f>
        <v>2018</v>
      </c>
      <c r="W159" t="str">
        <f>INDEX(_xlfn.TEXTSPLIT(K159,"-"),1,2)</f>
        <v>May</v>
      </c>
      <c r="X159" t="str">
        <f>INDEX(_xlfn.TEXTSPLIT(K159,"-"),1,1)</f>
        <v>28</v>
      </c>
      <c r="Y159">
        <f>INDEX(months!B:B,MATCH(Sheet1!W159,months!A:A,0))</f>
        <v>5</v>
      </c>
      <c r="Z159">
        <f t="shared" si="20"/>
        <v>43248</v>
      </c>
    </row>
    <row r="160" spans="1:26" x14ac:dyDescent="0.2">
      <c r="A160" t="s">
        <v>487</v>
      </c>
      <c r="B160" t="s">
        <v>447</v>
      </c>
      <c r="C160">
        <v>4.3</v>
      </c>
      <c r="D160">
        <v>17506</v>
      </c>
      <c r="E160" t="s">
        <v>108</v>
      </c>
      <c r="F160" t="s">
        <v>65</v>
      </c>
      <c r="G160" t="s">
        <v>23</v>
      </c>
      <c r="H160" t="s">
        <v>24</v>
      </c>
      <c r="I160" t="s">
        <v>25</v>
      </c>
      <c r="J160" t="s">
        <v>449</v>
      </c>
      <c r="K160" t="s">
        <v>187</v>
      </c>
      <c r="L160" t="s">
        <v>488</v>
      </c>
      <c r="M160" t="s">
        <v>81</v>
      </c>
      <c r="N160">
        <f t="shared" si="14"/>
        <v>0</v>
      </c>
      <c r="O160" t="str">
        <f t="shared" si="15"/>
        <v>No</v>
      </c>
      <c r="P160">
        <f t="shared" si="16"/>
        <v>0</v>
      </c>
      <c r="Q160">
        <f t="shared" si="17"/>
        <v>4813937689</v>
      </c>
      <c r="R160">
        <f t="shared" si="18"/>
        <v>4.1933383153624479</v>
      </c>
      <c r="S160" t="str">
        <f t="shared" si="19"/>
        <v>Acceptable</v>
      </c>
      <c r="T160">
        <f>ROUNDUP(C160,0)</f>
        <v>5</v>
      </c>
      <c r="U160">
        <f>ROUNDDOWN(C160,0)</f>
        <v>4</v>
      </c>
      <c r="V160">
        <f>RIGHT(K160,2)+2000</f>
        <v>2018</v>
      </c>
      <c r="W160" t="str">
        <f>INDEX(_xlfn.TEXTSPLIT(K160,"-"),1,2)</f>
        <v>Jul</v>
      </c>
      <c r="X160" t="str">
        <f>INDEX(_xlfn.TEXTSPLIT(K160,"-"),1,1)</f>
        <v>20</v>
      </c>
      <c r="Y160">
        <f>INDEX(months!B:B,MATCH(Sheet1!W160,months!A:A,0))</f>
        <v>7</v>
      </c>
      <c r="Z160">
        <f t="shared" si="20"/>
        <v>43301</v>
      </c>
    </row>
    <row r="161" spans="1:26" x14ac:dyDescent="0.2">
      <c r="A161" t="s">
        <v>489</v>
      </c>
      <c r="B161" t="s">
        <v>447</v>
      </c>
      <c r="C161">
        <v>3.3</v>
      </c>
      <c r="D161">
        <v>1862</v>
      </c>
      <c r="E161" t="s">
        <v>21</v>
      </c>
      <c r="F161" t="s">
        <v>65</v>
      </c>
      <c r="G161" t="s">
        <v>23</v>
      </c>
      <c r="H161" t="s">
        <v>24</v>
      </c>
      <c r="I161" t="s">
        <v>25</v>
      </c>
      <c r="J161" t="s">
        <v>449</v>
      </c>
      <c r="K161" t="s">
        <v>166</v>
      </c>
      <c r="L161" t="s">
        <v>112</v>
      </c>
      <c r="M161" t="s">
        <v>81</v>
      </c>
      <c r="N161">
        <f t="shared" si="14"/>
        <v>0</v>
      </c>
      <c r="O161" t="str">
        <f t="shared" si="15"/>
        <v>No</v>
      </c>
      <c r="P161">
        <f t="shared" si="16"/>
        <v>0</v>
      </c>
      <c r="Q161">
        <f t="shared" si="17"/>
        <v>4813937689</v>
      </c>
      <c r="R161">
        <f t="shared" si="18"/>
        <v>4.1933383153624479</v>
      </c>
      <c r="S161" t="str">
        <f t="shared" si="19"/>
        <v>Acceptable</v>
      </c>
      <c r="T161">
        <f>ROUNDUP(C161,0)</f>
        <v>4</v>
      </c>
      <c r="U161">
        <f>ROUNDDOWN(C161,0)</f>
        <v>3</v>
      </c>
      <c r="V161">
        <f>RIGHT(K161,2)+2000</f>
        <v>2018</v>
      </c>
      <c r="W161" t="str">
        <f>INDEX(_xlfn.TEXTSPLIT(K161,"-"),1,2)</f>
        <v>Apr</v>
      </c>
      <c r="X161" t="str">
        <f>INDEX(_xlfn.TEXTSPLIT(K161,"-"),1,1)</f>
        <v>27</v>
      </c>
      <c r="Y161">
        <f>INDEX(months!B:B,MATCH(Sheet1!W161,months!A:A,0))</f>
        <v>4</v>
      </c>
      <c r="Z161">
        <f t="shared" si="20"/>
        <v>43217</v>
      </c>
    </row>
    <row r="162" spans="1:26" x14ac:dyDescent="0.2">
      <c r="A162" t="s">
        <v>490</v>
      </c>
      <c r="B162" t="s">
        <v>447</v>
      </c>
      <c r="C162">
        <v>4.5999999999999996</v>
      </c>
      <c r="D162">
        <v>2084</v>
      </c>
      <c r="E162" t="s">
        <v>372</v>
      </c>
      <c r="F162" t="s">
        <v>32</v>
      </c>
      <c r="G162" t="s">
        <v>23</v>
      </c>
      <c r="H162" t="s">
        <v>24</v>
      </c>
      <c r="I162" t="s">
        <v>25</v>
      </c>
      <c r="J162" t="s">
        <v>449</v>
      </c>
      <c r="K162" t="s">
        <v>491</v>
      </c>
      <c r="L162" t="s">
        <v>492</v>
      </c>
      <c r="M162" t="s">
        <v>60</v>
      </c>
      <c r="N162">
        <f t="shared" si="14"/>
        <v>0</v>
      </c>
      <c r="O162" t="str">
        <f t="shared" si="15"/>
        <v>No</v>
      </c>
      <c r="P162">
        <f t="shared" si="16"/>
        <v>0</v>
      </c>
      <c r="Q162">
        <f t="shared" si="17"/>
        <v>4813937689</v>
      </c>
      <c r="R162">
        <f t="shared" si="18"/>
        <v>4.1933383153624479</v>
      </c>
      <c r="S162" t="str">
        <f t="shared" si="19"/>
        <v>Acceptable</v>
      </c>
      <c r="T162">
        <f>ROUNDUP(C162,0)</f>
        <v>5</v>
      </c>
      <c r="U162">
        <f>ROUNDDOWN(C162,0)</f>
        <v>4</v>
      </c>
      <c r="V162">
        <f>RIGHT(K162,2)+2000</f>
        <v>2018</v>
      </c>
      <c r="W162" t="str">
        <f>INDEX(_xlfn.TEXTSPLIT(K162,"-"),1,2)</f>
        <v>May</v>
      </c>
      <c r="X162" t="str">
        <f>INDEX(_xlfn.TEXTSPLIT(K162,"-"),1,1)</f>
        <v>17</v>
      </c>
      <c r="Y162">
        <f>INDEX(months!B:B,MATCH(Sheet1!W162,months!A:A,0))</f>
        <v>5</v>
      </c>
      <c r="Z162">
        <f t="shared" si="20"/>
        <v>43237</v>
      </c>
    </row>
    <row r="163" spans="1:26" x14ac:dyDescent="0.2">
      <c r="A163" t="s">
        <v>493</v>
      </c>
      <c r="B163" t="s">
        <v>447</v>
      </c>
      <c r="C163">
        <v>4.8</v>
      </c>
      <c r="D163">
        <v>47303</v>
      </c>
      <c r="E163" t="s">
        <v>93</v>
      </c>
      <c r="F163" t="s">
        <v>65</v>
      </c>
      <c r="G163" t="s">
        <v>23</v>
      </c>
      <c r="H163" t="s">
        <v>24</v>
      </c>
      <c r="I163" t="s">
        <v>25</v>
      </c>
      <c r="J163" t="s">
        <v>449</v>
      </c>
      <c r="K163" t="s">
        <v>331</v>
      </c>
      <c r="L163" t="s">
        <v>494</v>
      </c>
      <c r="M163" t="s">
        <v>81</v>
      </c>
      <c r="N163">
        <f t="shared" si="14"/>
        <v>0</v>
      </c>
      <c r="O163" t="str">
        <f t="shared" si="15"/>
        <v>No</v>
      </c>
      <c r="P163">
        <f t="shared" si="16"/>
        <v>0</v>
      </c>
      <c r="Q163">
        <f t="shared" si="17"/>
        <v>4813937689</v>
      </c>
      <c r="R163">
        <f t="shared" si="18"/>
        <v>4.1933383153624479</v>
      </c>
      <c r="S163" t="str">
        <f t="shared" si="19"/>
        <v>Acceptable</v>
      </c>
      <c r="T163">
        <f>ROUNDUP(C163,0)</f>
        <v>5</v>
      </c>
      <c r="U163">
        <f>ROUNDDOWN(C163,0)</f>
        <v>4</v>
      </c>
      <c r="V163">
        <f>RIGHT(K163,2)+2000</f>
        <v>2018</v>
      </c>
      <c r="W163" t="str">
        <f>INDEX(_xlfn.TEXTSPLIT(K163,"-"),1,2)</f>
        <v>Jun</v>
      </c>
      <c r="X163" t="str">
        <f>INDEX(_xlfn.TEXTSPLIT(K163,"-"),1,1)</f>
        <v>2</v>
      </c>
      <c r="Y163">
        <f>INDEX(months!B:B,MATCH(Sheet1!W163,months!A:A,0))</f>
        <v>6</v>
      </c>
      <c r="Z163">
        <f t="shared" si="20"/>
        <v>43253</v>
      </c>
    </row>
    <row r="164" spans="1:26" x14ac:dyDescent="0.2">
      <c r="A164" t="s">
        <v>495</v>
      </c>
      <c r="B164" t="s">
        <v>447</v>
      </c>
      <c r="C164">
        <v>4.7</v>
      </c>
      <c r="D164">
        <v>19080</v>
      </c>
      <c r="E164" t="s">
        <v>46</v>
      </c>
      <c r="F164" t="s">
        <v>32</v>
      </c>
      <c r="G164" t="s">
        <v>23</v>
      </c>
      <c r="H164" t="s">
        <v>24</v>
      </c>
      <c r="I164" t="s">
        <v>25</v>
      </c>
      <c r="J164" t="s">
        <v>449</v>
      </c>
      <c r="K164" t="s">
        <v>137</v>
      </c>
      <c r="L164" t="s">
        <v>46</v>
      </c>
      <c r="M164" t="s">
        <v>46</v>
      </c>
      <c r="N164">
        <f t="shared" si="14"/>
        <v>0</v>
      </c>
      <c r="O164" t="str">
        <f t="shared" si="15"/>
        <v>No</v>
      </c>
      <c r="P164">
        <f t="shared" si="16"/>
        <v>0</v>
      </c>
      <c r="Q164">
        <f t="shared" si="17"/>
        <v>4813937689</v>
      </c>
      <c r="R164">
        <f t="shared" si="18"/>
        <v>4.1933383153624479</v>
      </c>
      <c r="S164" t="str">
        <f t="shared" si="19"/>
        <v>Acceptable</v>
      </c>
      <c r="T164">
        <f>ROUNDUP(C164,0)</f>
        <v>5</v>
      </c>
      <c r="U164">
        <f>ROUNDDOWN(C164,0)</f>
        <v>4</v>
      </c>
      <c r="V164">
        <f>RIGHT(K164,2)+2000</f>
        <v>2018</v>
      </c>
      <c r="W164" t="str">
        <f>INDEX(_xlfn.TEXTSPLIT(K164,"-"),1,2)</f>
        <v>Apr</v>
      </c>
      <c r="X164" t="str">
        <f>INDEX(_xlfn.TEXTSPLIT(K164,"-"),1,1)</f>
        <v>25</v>
      </c>
      <c r="Y164">
        <f>INDEX(months!B:B,MATCH(Sheet1!W164,months!A:A,0))</f>
        <v>4</v>
      </c>
      <c r="Z164">
        <f t="shared" si="20"/>
        <v>43215</v>
      </c>
    </row>
    <row r="165" spans="1:26" x14ac:dyDescent="0.2">
      <c r="A165" t="s">
        <v>496</v>
      </c>
      <c r="B165" t="s">
        <v>447</v>
      </c>
      <c r="D165">
        <v>161</v>
      </c>
      <c r="E165" t="s">
        <v>100</v>
      </c>
      <c r="F165" t="s">
        <v>22</v>
      </c>
      <c r="G165" t="s">
        <v>23</v>
      </c>
      <c r="H165" t="s">
        <v>24</v>
      </c>
      <c r="I165" t="s">
        <v>25</v>
      </c>
      <c r="J165" t="s">
        <v>449</v>
      </c>
      <c r="K165" t="s">
        <v>497</v>
      </c>
      <c r="L165" t="s">
        <v>59</v>
      </c>
      <c r="M165" t="s">
        <v>60</v>
      </c>
      <c r="N165">
        <f t="shared" si="14"/>
        <v>0</v>
      </c>
      <c r="O165" t="str">
        <f t="shared" si="15"/>
        <v>No</v>
      </c>
      <c r="P165">
        <f t="shared" si="16"/>
        <v>0</v>
      </c>
      <c r="Q165">
        <f t="shared" si="17"/>
        <v>4813937689</v>
      </c>
      <c r="R165">
        <f t="shared" si="18"/>
        <v>4.1933383153624479</v>
      </c>
      <c r="S165" t="str">
        <f t="shared" si="19"/>
        <v>Acceptable</v>
      </c>
      <c r="T165">
        <f>ROUNDUP(C165,0)</f>
        <v>0</v>
      </c>
      <c r="U165">
        <f>ROUNDDOWN(C165,0)</f>
        <v>0</v>
      </c>
      <c r="V165">
        <f>RIGHT(K165,2)+2000</f>
        <v>2018</v>
      </c>
      <c r="W165" t="str">
        <f>INDEX(_xlfn.TEXTSPLIT(K165,"-"),1,2)</f>
        <v>Jul</v>
      </c>
      <c r="X165" t="str">
        <f>INDEX(_xlfn.TEXTSPLIT(K165,"-"),1,1)</f>
        <v>13</v>
      </c>
      <c r="Y165">
        <f>INDEX(months!B:B,MATCH(Sheet1!W165,months!A:A,0))</f>
        <v>7</v>
      </c>
      <c r="Z165">
        <f t="shared" si="20"/>
        <v>43294</v>
      </c>
    </row>
    <row r="166" spans="1:26" x14ac:dyDescent="0.2">
      <c r="A166" t="s">
        <v>498</v>
      </c>
      <c r="B166" t="s">
        <v>447</v>
      </c>
      <c r="C166">
        <v>4.0999999999999996</v>
      </c>
      <c r="D166">
        <v>85842</v>
      </c>
      <c r="E166" t="s">
        <v>96</v>
      </c>
      <c r="F166" t="s">
        <v>38</v>
      </c>
      <c r="G166" t="s">
        <v>23</v>
      </c>
      <c r="H166" t="s">
        <v>24</v>
      </c>
      <c r="I166" t="s">
        <v>25</v>
      </c>
      <c r="J166" t="s">
        <v>449</v>
      </c>
      <c r="K166" t="s">
        <v>499</v>
      </c>
      <c r="L166" t="s">
        <v>500</v>
      </c>
      <c r="M166" t="s">
        <v>86</v>
      </c>
      <c r="N166">
        <f t="shared" si="14"/>
        <v>0</v>
      </c>
      <c r="O166" t="str">
        <f t="shared" si="15"/>
        <v>No</v>
      </c>
      <c r="P166">
        <f t="shared" si="16"/>
        <v>0</v>
      </c>
      <c r="Q166">
        <f t="shared" si="17"/>
        <v>4813937689</v>
      </c>
      <c r="R166">
        <f t="shared" si="18"/>
        <v>4.1933383153624479</v>
      </c>
      <c r="S166" t="str">
        <f t="shared" si="19"/>
        <v>Acceptable</v>
      </c>
      <c r="T166">
        <f>ROUNDUP(C166,0)</f>
        <v>5</v>
      </c>
      <c r="U166">
        <f>ROUNDDOWN(C166,0)</f>
        <v>4</v>
      </c>
      <c r="V166">
        <f>RIGHT(K166,2)+2000</f>
        <v>2018</v>
      </c>
      <c r="W166" t="str">
        <f>INDEX(_xlfn.TEXTSPLIT(K166,"-"),1,2)</f>
        <v>Jun</v>
      </c>
      <c r="X166" t="str">
        <f>INDEX(_xlfn.TEXTSPLIT(K166,"-"),1,1)</f>
        <v>25</v>
      </c>
      <c r="Y166">
        <f>INDEX(months!B:B,MATCH(Sheet1!W166,months!A:A,0))</f>
        <v>6</v>
      </c>
      <c r="Z166">
        <f t="shared" si="20"/>
        <v>43276</v>
      </c>
    </row>
    <row r="167" spans="1:26" x14ac:dyDescent="0.2">
      <c r="A167" t="s">
        <v>501</v>
      </c>
      <c r="B167" t="s">
        <v>447</v>
      </c>
      <c r="C167">
        <v>4.5999999999999996</v>
      </c>
      <c r="D167">
        <v>7831</v>
      </c>
      <c r="E167" t="s">
        <v>186</v>
      </c>
      <c r="F167" t="s">
        <v>50</v>
      </c>
      <c r="G167" t="s">
        <v>23</v>
      </c>
      <c r="H167" t="s">
        <v>24</v>
      </c>
      <c r="I167" t="s">
        <v>44</v>
      </c>
      <c r="J167" t="s">
        <v>449</v>
      </c>
      <c r="K167" t="s">
        <v>287</v>
      </c>
      <c r="L167" t="s">
        <v>98</v>
      </c>
      <c r="M167" t="s">
        <v>86</v>
      </c>
      <c r="N167">
        <f t="shared" si="14"/>
        <v>0</v>
      </c>
      <c r="O167" t="str">
        <f t="shared" si="15"/>
        <v>No</v>
      </c>
      <c r="P167">
        <f t="shared" si="16"/>
        <v>0</v>
      </c>
      <c r="Q167">
        <f t="shared" si="17"/>
        <v>4813937689</v>
      </c>
      <c r="R167">
        <f t="shared" si="18"/>
        <v>4.1933383153624479</v>
      </c>
      <c r="S167" t="str">
        <f t="shared" si="19"/>
        <v>Acceptable</v>
      </c>
      <c r="T167">
        <f>ROUNDUP(C167,0)</f>
        <v>5</v>
      </c>
      <c r="U167">
        <f>ROUNDDOWN(C167,0)</f>
        <v>4</v>
      </c>
      <c r="V167">
        <f>RIGHT(K167,2)+2000</f>
        <v>2018</v>
      </c>
      <c r="W167" t="str">
        <f>INDEX(_xlfn.TEXTSPLIT(K167,"-"),1,2)</f>
        <v>Jul</v>
      </c>
      <c r="X167" t="str">
        <f>INDEX(_xlfn.TEXTSPLIT(K167,"-"),1,1)</f>
        <v>4</v>
      </c>
      <c r="Y167">
        <f>INDEX(months!B:B,MATCH(Sheet1!W167,months!A:A,0))</f>
        <v>7</v>
      </c>
      <c r="Z167">
        <f t="shared" si="20"/>
        <v>43285</v>
      </c>
    </row>
    <row r="168" spans="1:26" x14ac:dyDescent="0.2">
      <c r="A168" t="s">
        <v>502</v>
      </c>
      <c r="B168" t="s">
        <v>447</v>
      </c>
      <c r="C168">
        <v>4.0999999999999996</v>
      </c>
      <c r="D168">
        <v>91615</v>
      </c>
      <c r="E168" t="s">
        <v>132</v>
      </c>
      <c r="F168" t="s">
        <v>38</v>
      </c>
      <c r="G168" t="s">
        <v>23</v>
      </c>
      <c r="H168" t="s">
        <v>24</v>
      </c>
      <c r="I168" t="s">
        <v>418</v>
      </c>
      <c r="J168" t="s">
        <v>449</v>
      </c>
      <c r="K168" t="s">
        <v>503</v>
      </c>
      <c r="L168" t="s">
        <v>504</v>
      </c>
      <c r="M168" t="s">
        <v>81</v>
      </c>
      <c r="N168">
        <f t="shared" si="14"/>
        <v>0</v>
      </c>
      <c r="O168" t="str">
        <f t="shared" si="15"/>
        <v>No</v>
      </c>
      <c r="P168">
        <f t="shared" si="16"/>
        <v>0</v>
      </c>
      <c r="Q168">
        <f t="shared" si="17"/>
        <v>4813937689</v>
      </c>
      <c r="R168">
        <f t="shared" si="18"/>
        <v>4.1933383153624479</v>
      </c>
      <c r="S168" t="str">
        <f t="shared" si="19"/>
        <v>Acceptable</v>
      </c>
      <c r="T168">
        <f>ROUNDUP(C168,0)</f>
        <v>5</v>
      </c>
      <c r="U168">
        <f>ROUNDDOWN(C168,0)</f>
        <v>4</v>
      </c>
      <c r="V168">
        <f>RIGHT(K168,2)+2000</f>
        <v>2018</v>
      </c>
      <c r="W168" t="str">
        <f>INDEX(_xlfn.TEXTSPLIT(K168,"-"),1,2)</f>
        <v>Jun</v>
      </c>
      <c r="X168" t="str">
        <f>INDEX(_xlfn.TEXTSPLIT(K168,"-"),1,1)</f>
        <v>29</v>
      </c>
      <c r="Y168">
        <f>INDEX(months!B:B,MATCH(Sheet1!W168,months!A:A,0))</f>
        <v>6</v>
      </c>
      <c r="Z168">
        <f t="shared" si="20"/>
        <v>43280</v>
      </c>
    </row>
    <row r="169" spans="1:26" x14ac:dyDescent="0.2">
      <c r="A169" t="s">
        <v>505</v>
      </c>
      <c r="B169" t="s">
        <v>447</v>
      </c>
      <c r="C169">
        <v>4.5999999999999996</v>
      </c>
      <c r="D169">
        <v>4620</v>
      </c>
      <c r="E169" t="s">
        <v>21</v>
      </c>
      <c r="F169" t="s">
        <v>32</v>
      </c>
      <c r="G169" t="s">
        <v>23</v>
      </c>
      <c r="H169" t="s">
        <v>24</v>
      </c>
      <c r="I169" t="s">
        <v>25</v>
      </c>
      <c r="J169" t="s">
        <v>449</v>
      </c>
      <c r="K169" t="s">
        <v>506</v>
      </c>
      <c r="L169" t="s">
        <v>420</v>
      </c>
      <c r="M169" t="s">
        <v>29</v>
      </c>
      <c r="N169">
        <f t="shared" si="14"/>
        <v>0</v>
      </c>
      <c r="O169" t="str">
        <f t="shared" si="15"/>
        <v>No</v>
      </c>
      <c r="P169">
        <f t="shared" si="16"/>
        <v>0</v>
      </c>
      <c r="Q169">
        <f t="shared" si="17"/>
        <v>4813937689</v>
      </c>
      <c r="R169">
        <f t="shared" si="18"/>
        <v>4.1933383153624479</v>
      </c>
      <c r="S169" t="str">
        <f t="shared" si="19"/>
        <v>Acceptable</v>
      </c>
      <c r="T169">
        <f>ROUNDUP(C169,0)</f>
        <v>5</v>
      </c>
      <c r="U169">
        <f>ROUNDDOWN(C169,0)</f>
        <v>4</v>
      </c>
      <c r="V169">
        <f>RIGHT(K169,2)+2000</f>
        <v>2017</v>
      </c>
      <c r="W169" t="str">
        <f>INDEX(_xlfn.TEXTSPLIT(K169,"-"),1,2)</f>
        <v>Nov</v>
      </c>
      <c r="X169" t="str">
        <f>INDEX(_xlfn.TEXTSPLIT(K169,"-"),1,1)</f>
        <v>23</v>
      </c>
      <c r="Y169">
        <f>INDEX(months!B:B,MATCH(Sheet1!W169,months!A:A,0))</f>
        <v>11</v>
      </c>
      <c r="Z169">
        <f t="shared" si="20"/>
        <v>43062</v>
      </c>
    </row>
    <row r="170" spans="1:26" x14ac:dyDescent="0.2">
      <c r="A170" t="s">
        <v>507</v>
      </c>
      <c r="B170" t="s">
        <v>447</v>
      </c>
      <c r="C170">
        <v>4.7</v>
      </c>
      <c r="D170">
        <v>21336</v>
      </c>
      <c r="E170" t="s">
        <v>132</v>
      </c>
      <c r="F170" t="s">
        <v>65</v>
      </c>
      <c r="G170" t="s">
        <v>23</v>
      </c>
      <c r="H170" t="s">
        <v>24</v>
      </c>
      <c r="I170" t="s">
        <v>25</v>
      </c>
      <c r="J170" t="s">
        <v>449</v>
      </c>
      <c r="K170" t="s">
        <v>52</v>
      </c>
      <c r="L170" t="s">
        <v>508</v>
      </c>
      <c r="M170" t="s">
        <v>72</v>
      </c>
      <c r="N170">
        <f t="shared" si="14"/>
        <v>0</v>
      </c>
      <c r="O170" t="str">
        <f t="shared" si="15"/>
        <v>No</v>
      </c>
      <c r="P170">
        <f t="shared" si="16"/>
        <v>0</v>
      </c>
      <c r="Q170">
        <f t="shared" si="17"/>
        <v>4813937689</v>
      </c>
      <c r="R170">
        <f t="shared" si="18"/>
        <v>4.1933383153624479</v>
      </c>
      <c r="S170" t="str">
        <f t="shared" si="19"/>
        <v>Acceptable</v>
      </c>
      <c r="T170">
        <f>ROUNDUP(C170,0)</f>
        <v>5</v>
      </c>
      <c r="U170">
        <f>ROUNDDOWN(C170,0)</f>
        <v>4</v>
      </c>
      <c r="V170">
        <f>RIGHT(K170,2)+2000</f>
        <v>2018</v>
      </c>
      <c r="W170" t="str">
        <f>INDEX(_xlfn.TEXTSPLIT(K170,"-"),1,2)</f>
        <v>Jun</v>
      </c>
      <c r="X170" t="str">
        <f>INDEX(_xlfn.TEXTSPLIT(K170,"-"),1,1)</f>
        <v>20</v>
      </c>
      <c r="Y170">
        <f>INDEX(months!B:B,MATCH(Sheet1!W170,months!A:A,0))</f>
        <v>6</v>
      </c>
      <c r="Z170">
        <f t="shared" si="20"/>
        <v>43271</v>
      </c>
    </row>
    <row r="171" spans="1:26" x14ac:dyDescent="0.2">
      <c r="A171" t="s">
        <v>509</v>
      </c>
      <c r="B171" t="s">
        <v>447</v>
      </c>
      <c r="C171">
        <v>4.5</v>
      </c>
      <c r="D171">
        <v>26875</v>
      </c>
      <c r="E171" t="s">
        <v>510</v>
      </c>
      <c r="F171" t="s">
        <v>32</v>
      </c>
      <c r="G171" t="s">
        <v>23</v>
      </c>
      <c r="H171" t="s">
        <v>24</v>
      </c>
      <c r="I171" t="s">
        <v>25</v>
      </c>
      <c r="J171" t="s">
        <v>449</v>
      </c>
      <c r="K171" t="s">
        <v>39</v>
      </c>
      <c r="L171" t="s">
        <v>511</v>
      </c>
      <c r="M171" t="s">
        <v>29</v>
      </c>
      <c r="N171">
        <f t="shared" si="14"/>
        <v>0</v>
      </c>
      <c r="O171" t="str">
        <f t="shared" si="15"/>
        <v>No</v>
      </c>
      <c r="P171">
        <f t="shared" si="16"/>
        <v>0</v>
      </c>
      <c r="Q171">
        <f t="shared" si="17"/>
        <v>4813937689</v>
      </c>
      <c r="R171">
        <f t="shared" si="18"/>
        <v>4.1933383153624479</v>
      </c>
      <c r="S171" t="str">
        <f t="shared" si="19"/>
        <v>Acceptable</v>
      </c>
      <c r="T171">
        <f>ROUNDUP(C171,0)</f>
        <v>5</v>
      </c>
      <c r="U171">
        <f>ROUNDDOWN(C171,0)</f>
        <v>4</v>
      </c>
      <c r="V171">
        <f>RIGHT(K171,2)+2000</f>
        <v>2018</v>
      </c>
      <c r="W171" t="str">
        <f>INDEX(_xlfn.TEXTSPLIT(K171,"-"),1,2)</f>
        <v>Aug</v>
      </c>
      <c r="X171" t="str">
        <f>INDEX(_xlfn.TEXTSPLIT(K171,"-"),1,1)</f>
        <v>1</v>
      </c>
      <c r="Y171">
        <f>INDEX(months!B:B,MATCH(Sheet1!W171,months!A:A,0))</f>
        <v>8</v>
      </c>
      <c r="Z171">
        <f t="shared" si="20"/>
        <v>43313</v>
      </c>
    </row>
    <row r="172" spans="1:26" x14ac:dyDescent="0.2">
      <c r="A172" t="s">
        <v>512</v>
      </c>
      <c r="B172" t="s">
        <v>447</v>
      </c>
      <c r="C172">
        <v>3.9</v>
      </c>
      <c r="D172">
        <v>1778</v>
      </c>
      <c r="E172" t="s">
        <v>451</v>
      </c>
      <c r="F172" t="s">
        <v>32</v>
      </c>
      <c r="G172" t="s">
        <v>23</v>
      </c>
      <c r="H172" t="s">
        <v>24</v>
      </c>
      <c r="I172" t="s">
        <v>418</v>
      </c>
      <c r="J172" t="s">
        <v>449</v>
      </c>
      <c r="K172" t="s">
        <v>513</v>
      </c>
      <c r="L172" t="s">
        <v>313</v>
      </c>
      <c r="M172" t="s">
        <v>514</v>
      </c>
      <c r="N172">
        <f t="shared" si="14"/>
        <v>0</v>
      </c>
      <c r="O172" t="str">
        <f t="shared" si="15"/>
        <v>No</v>
      </c>
      <c r="P172">
        <f t="shared" si="16"/>
        <v>0</v>
      </c>
      <c r="Q172">
        <f t="shared" si="17"/>
        <v>4813937689</v>
      </c>
      <c r="R172">
        <f t="shared" si="18"/>
        <v>4.1933383153624479</v>
      </c>
      <c r="S172" t="str">
        <f t="shared" si="19"/>
        <v>Acceptable</v>
      </c>
      <c r="T172">
        <f>ROUNDUP(C172,0)</f>
        <v>4</v>
      </c>
      <c r="U172">
        <f>ROUNDDOWN(C172,0)</f>
        <v>3</v>
      </c>
      <c r="V172">
        <f>RIGHT(K172,2)+2000</f>
        <v>2014</v>
      </c>
      <c r="W172" t="str">
        <f>INDEX(_xlfn.TEXTSPLIT(K172,"-"),1,2)</f>
        <v>Oct</v>
      </c>
      <c r="X172" t="str">
        <f>INDEX(_xlfn.TEXTSPLIT(K172,"-"),1,1)</f>
        <v>16</v>
      </c>
      <c r="Y172">
        <f>INDEX(months!B:B,MATCH(Sheet1!W172,months!A:A,0))</f>
        <v>10</v>
      </c>
      <c r="Z172">
        <f t="shared" si="20"/>
        <v>41928</v>
      </c>
    </row>
    <row r="173" spans="1:26" x14ac:dyDescent="0.2">
      <c r="A173" t="s">
        <v>515</v>
      </c>
      <c r="B173" t="s">
        <v>447</v>
      </c>
      <c r="C173">
        <v>4.4000000000000004</v>
      </c>
      <c r="D173">
        <v>2709</v>
      </c>
      <c r="E173" t="s">
        <v>516</v>
      </c>
      <c r="F173" t="s">
        <v>65</v>
      </c>
      <c r="G173" t="s">
        <v>23</v>
      </c>
      <c r="H173" t="s">
        <v>24</v>
      </c>
      <c r="I173" t="s">
        <v>25</v>
      </c>
      <c r="J173" t="s">
        <v>449</v>
      </c>
      <c r="K173" t="s">
        <v>169</v>
      </c>
      <c r="L173" t="s">
        <v>358</v>
      </c>
      <c r="M173" t="s">
        <v>54</v>
      </c>
      <c r="N173">
        <f t="shared" si="14"/>
        <v>0</v>
      </c>
      <c r="O173" t="str">
        <f t="shared" si="15"/>
        <v>No</v>
      </c>
      <c r="P173">
        <f t="shared" si="16"/>
        <v>0</v>
      </c>
      <c r="Q173">
        <f t="shared" si="17"/>
        <v>4813937689</v>
      </c>
      <c r="R173">
        <f t="shared" si="18"/>
        <v>4.1933383153624479</v>
      </c>
      <c r="S173" t="str">
        <f t="shared" si="19"/>
        <v>Acceptable</v>
      </c>
      <c r="T173">
        <f>ROUNDUP(C173,0)</f>
        <v>5</v>
      </c>
      <c r="U173">
        <f>ROUNDDOWN(C173,0)</f>
        <v>4</v>
      </c>
      <c r="V173">
        <f>RIGHT(K173,2)+2000</f>
        <v>2018</v>
      </c>
      <c r="W173" t="str">
        <f>INDEX(_xlfn.TEXTSPLIT(K173,"-"),1,2)</f>
        <v>Jul</v>
      </c>
      <c r="X173" t="str">
        <f>INDEX(_xlfn.TEXTSPLIT(K173,"-"),1,1)</f>
        <v>11</v>
      </c>
      <c r="Y173">
        <f>INDEX(months!B:B,MATCH(Sheet1!W173,months!A:A,0))</f>
        <v>7</v>
      </c>
      <c r="Z173">
        <f t="shared" si="20"/>
        <v>43292</v>
      </c>
    </row>
    <row r="174" spans="1:26" x14ac:dyDescent="0.2">
      <c r="A174" t="s">
        <v>517</v>
      </c>
      <c r="B174" t="s">
        <v>447</v>
      </c>
      <c r="C174">
        <v>4.3</v>
      </c>
      <c r="D174">
        <v>64513</v>
      </c>
      <c r="E174" t="s">
        <v>46</v>
      </c>
      <c r="F174" t="s">
        <v>38</v>
      </c>
      <c r="G174" t="s">
        <v>23</v>
      </c>
      <c r="H174" t="s">
        <v>24</v>
      </c>
      <c r="I174" t="s">
        <v>25</v>
      </c>
      <c r="J174" t="s">
        <v>449</v>
      </c>
      <c r="K174" t="s">
        <v>84</v>
      </c>
      <c r="L174" t="s">
        <v>46</v>
      </c>
      <c r="M174" t="s">
        <v>46</v>
      </c>
      <c r="N174">
        <f t="shared" si="14"/>
        <v>0</v>
      </c>
      <c r="O174" t="str">
        <f t="shared" si="15"/>
        <v>No</v>
      </c>
      <c r="P174">
        <f t="shared" si="16"/>
        <v>0</v>
      </c>
      <c r="Q174">
        <f t="shared" si="17"/>
        <v>4813937689</v>
      </c>
      <c r="R174">
        <f t="shared" si="18"/>
        <v>4.1933383153624479</v>
      </c>
      <c r="S174" t="str">
        <f t="shared" si="19"/>
        <v>Acceptable</v>
      </c>
      <c r="T174">
        <f>ROUNDUP(C174,0)</f>
        <v>5</v>
      </c>
      <c r="U174">
        <f>ROUNDDOWN(C174,0)</f>
        <v>4</v>
      </c>
      <c r="V174">
        <f>RIGHT(K174,2)+2000</f>
        <v>2018</v>
      </c>
      <c r="W174" t="str">
        <f>INDEX(_xlfn.TEXTSPLIT(K174,"-"),1,2)</f>
        <v>Jul</v>
      </c>
      <c r="X174" t="str">
        <f>INDEX(_xlfn.TEXTSPLIT(K174,"-"),1,1)</f>
        <v>31</v>
      </c>
      <c r="Y174">
        <f>INDEX(months!B:B,MATCH(Sheet1!W174,months!A:A,0))</f>
        <v>7</v>
      </c>
      <c r="Z174">
        <f t="shared" si="20"/>
        <v>43312</v>
      </c>
    </row>
    <row r="175" spans="1:26" x14ac:dyDescent="0.2">
      <c r="A175" t="s">
        <v>518</v>
      </c>
      <c r="B175" t="s">
        <v>447</v>
      </c>
      <c r="C175">
        <v>4.2</v>
      </c>
      <c r="D175">
        <v>8342</v>
      </c>
      <c r="E175" t="s">
        <v>46</v>
      </c>
      <c r="F175" t="s">
        <v>89</v>
      </c>
      <c r="G175" t="s">
        <v>23</v>
      </c>
      <c r="H175" t="s">
        <v>24</v>
      </c>
      <c r="I175" t="s">
        <v>25</v>
      </c>
      <c r="J175" t="s">
        <v>449</v>
      </c>
      <c r="K175" t="s">
        <v>519</v>
      </c>
      <c r="L175" t="s">
        <v>520</v>
      </c>
      <c r="M175" t="s">
        <v>521</v>
      </c>
      <c r="N175">
        <f t="shared" si="14"/>
        <v>0</v>
      </c>
      <c r="O175" t="str">
        <f t="shared" si="15"/>
        <v>No</v>
      </c>
      <c r="P175">
        <f t="shared" si="16"/>
        <v>0</v>
      </c>
      <c r="Q175">
        <f t="shared" si="17"/>
        <v>4813937689</v>
      </c>
      <c r="R175">
        <f t="shared" si="18"/>
        <v>4.1933383153624479</v>
      </c>
      <c r="S175" t="str">
        <f t="shared" si="19"/>
        <v>Acceptable</v>
      </c>
      <c r="T175">
        <f>ROUNDUP(C175,0)</f>
        <v>5</v>
      </c>
      <c r="U175">
        <f>ROUNDDOWN(C175,0)</f>
        <v>4</v>
      </c>
      <c r="V175">
        <f>RIGHT(K175,2)+2000</f>
        <v>2017</v>
      </c>
      <c r="W175" t="str">
        <f>INDEX(_xlfn.TEXTSPLIT(K175,"-"),1,2)</f>
        <v>Aug</v>
      </c>
      <c r="X175" t="str">
        <f>INDEX(_xlfn.TEXTSPLIT(K175,"-"),1,1)</f>
        <v>28</v>
      </c>
      <c r="Y175">
        <f>INDEX(months!B:B,MATCH(Sheet1!W175,months!A:A,0))</f>
        <v>8</v>
      </c>
      <c r="Z175">
        <f t="shared" si="20"/>
        <v>42975</v>
      </c>
    </row>
    <row r="176" spans="1:26" x14ac:dyDescent="0.2">
      <c r="A176" t="s">
        <v>522</v>
      </c>
      <c r="B176" t="s">
        <v>447</v>
      </c>
      <c r="C176">
        <v>4.5</v>
      </c>
      <c r="D176">
        <v>527</v>
      </c>
      <c r="E176" t="s">
        <v>289</v>
      </c>
      <c r="F176" t="s">
        <v>50</v>
      </c>
      <c r="G176" t="s">
        <v>23</v>
      </c>
      <c r="H176" t="s">
        <v>24</v>
      </c>
      <c r="I176" t="s">
        <v>25</v>
      </c>
      <c r="J176" t="s">
        <v>449</v>
      </c>
      <c r="K176" t="s">
        <v>183</v>
      </c>
      <c r="L176" t="s">
        <v>523</v>
      </c>
      <c r="M176" t="s">
        <v>86</v>
      </c>
      <c r="N176">
        <f t="shared" si="14"/>
        <v>0</v>
      </c>
      <c r="O176" t="str">
        <f t="shared" si="15"/>
        <v>No</v>
      </c>
      <c r="P176">
        <f t="shared" si="16"/>
        <v>0</v>
      </c>
      <c r="Q176">
        <f t="shared" si="17"/>
        <v>4813937689</v>
      </c>
      <c r="R176">
        <f t="shared" si="18"/>
        <v>4.1933383153624479</v>
      </c>
      <c r="S176" t="str">
        <f t="shared" si="19"/>
        <v>Acceptable</v>
      </c>
      <c r="T176">
        <f>ROUNDUP(C176,0)</f>
        <v>5</v>
      </c>
      <c r="U176">
        <f>ROUNDDOWN(C176,0)</f>
        <v>4</v>
      </c>
      <c r="V176">
        <f>RIGHT(K176,2)+2000</f>
        <v>2018</v>
      </c>
      <c r="W176" t="str">
        <f>INDEX(_xlfn.TEXTSPLIT(K176,"-"),1,2)</f>
        <v>Mar</v>
      </c>
      <c r="X176" t="str">
        <f>INDEX(_xlfn.TEXTSPLIT(K176,"-"),1,1)</f>
        <v>31</v>
      </c>
      <c r="Y176">
        <f>INDEX(months!B:B,MATCH(Sheet1!W176,months!A:A,0))</f>
        <v>3</v>
      </c>
      <c r="Z176">
        <f t="shared" si="20"/>
        <v>43190</v>
      </c>
    </row>
    <row r="177" spans="1:26" x14ac:dyDescent="0.2">
      <c r="A177" t="s">
        <v>524</v>
      </c>
      <c r="B177" t="s">
        <v>447</v>
      </c>
      <c r="C177">
        <v>4.4000000000000004</v>
      </c>
      <c r="D177">
        <v>1322</v>
      </c>
      <c r="E177" t="s">
        <v>525</v>
      </c>
      <c r="F177" t="s">
        <v>50</v>
      </c>
      <c r="G177" t="s">
        <v>23</v>
      </c>
      <c r="H177" t="s">
        <v>24</v>
      </c>
      <c r="I177" t="s">
        <v>25</v>
      </c>
      <c r="J177" t="s">
        <v>449</v>
      </c>
      <c r="K177" t="s">
        <v>209</v>
      </c>
      <c r="L177" t="s">
        <v>148</v>
      </c>
      <c r="M177" t="s">
        <v>29</v>
      </c>
      <c r="N177">
        <f t="shared" si="14"/>
        <v>0</v>
      </c>
      <c r="O177" t="str">
        <f t="shared" si="15"/>
        <v>No</v>
      </c>
      <c r="P177">
        <f t="shared" si="16"/>
        <v>0</v>
      </c>
      <c r="Q177">
        <f t="shared" si="17"/>
        <v>4813937689</v>
      </c>
      <c r="R177">
        <f t="shared" si="18"/>
        <v>4.1933383153624479</v>
      </c>
      <c r="S177" t="str">
        <f t="shared" si="19"/>
        <v>Acceptable</v>
      </c>
      <c r="T177">
        <f>ROUNDUP(C177,0)</f>
        <v>5</v>
      </c>
      <c r="U177">
        <f>ROUNDDOWN(C177,0)</f>
        <v>4</v>
      </c>
      <c r="V177">
        <f>RIGHT(K177,2)+2000</f>
        <v>2018</v>
      </c>
      <c r="W177" t="str">
        <f>INDEX(_xlfn.TEXTSPLIT(K177,"-"),1,2)</f>
        <v>May</v>
      </c>
      <c r="X177" t="str">
        <f>INDEX(_xlfn.TEXTSPLIT(K177,"-"),1,1)</f>
        <v>28</v>
      </c>
      <c r="Y177">
        <f>INDEX(months!B:B,MATCH(Sheet1!W177,months!A:A,0))</f>
        <v>5</v>
      </c>
      <c r="Z177">
        <f t="shared" si="20"/>
        <v>43248</v>
      </c>
    </row>
    <row r="178" spans="1:26" x14ac:dyDescent="0.2">
      <c r="A178" t="s">
        <v>526</v>
      </c>
      <c r="B178" t="s">
        <v>447</v>
      </c>
      <c r="C178">
        <v>3.4</v>
      </c>
      <c r="D178">
        <v>1680</v>
      </c>
      <c r="E178" t="s">
        <v>527</v>
      </c>
      <c r="F178" t="s">
        <v>50</v>
      </c>
      <c r="G178" t="s">
        <v>23</v>
      </c>
      <c r="H178" t="s">
        <v>24</v>
      </c>
      <c r="I178" t="s">
        <v>25</v>
      </c>
      <c r="J178" t="s">
        <v>449</v>
      </c>
      <c r="K178" t="s">
        <v>528</v>
      </c>
      <c r="L178" t="s">
        <v>529</v>
      </c>
      <c r="M178" t="s">
        <v>29</v>
      </c>
      <c r="N178">
        <f t="shared" si="14"/>
        <v>0</v>
      </c>
      <c r="O178" t="str">
        <f t="shared" si="15"/>
        <v>No</v>
      </c>
      <c r="P178">
        <f t="shared" si="16"/>
        <v>0</v>
      </c>
      <c r="Q178">
        <f t="shared" si="17"/>
        <v>4813937689</v>
      </c>
      <c r="R178">
        <f t="shared" si="18"/>
        <v>4.1933383153624479</v>
      </c>
      <c r="S178" t="str">
        <f t="shared" si="19"/>
        <v>Acceptable</v>
      </c>
      <c r="T178">
        <f>ROUNDUP(C178,0)</f>
        <v>4</v>
      </c>
      <c r="U178">
        <f>ROUNDDOWN(C178,0)</f>
        <v>3</v>
      </c>
      <c r="V178">
        <f>RIGHT(K178,2)+2000</f>
        <v>2016</v>
      </c>
      <c r="W178" t="str">
        <f>INDEX(_xlfn.TEXTSPLIT(K178,"-"),1,2)</f>
        <v>Aug</v>
      </c>
      <c r="X178" t="str">
        <f>INDEX(_xlfn.TEXTSPLIT(K178,"-"),1,1)</f>
        <v>20</v>
      </c>
      <c r="Y178">
        <f>INDEX(months!B:B,MATCH(Sheet1!W178,months!A:A,0))</f>
        <v>8</v>
      </c>
      <c r="Z178">
        <f t="shared" si="20"/>
        <v>42602</v>
      </c>
    </row>
    <row r="179" spans="1:26" x14ac:dyDescent="0.2">
      <c r="A179" t="s">
        <v>530</v>
      </c>
      <c r="B179" t="s">
        <v>447</v>
      </c>
      <c r="C179">
        <v>4.9000000000000004</v>
      </c>
      <c r="D179">
        <v>2739</v>
      </c>
      <c r="E179" t="s">
        <v>93</v>
      </c>
      <c r="F179" t="s">
        <v>57</v>
      </c>
      <c r="G179" t="s">
        <v>23</v>
      </c>
      <c r="H179" t="s">
        <v>24</v>
      </c>
      <c r="I179" t="s">
        <v>25</v>
      </c>
      <c r="J179" t="s">
        <v>449</v>
      </c>
      <c r="K179" t="s">
        <v>410</v>
      </c>
      <c r="L179" t="s">
        <v>420</v>
      </c>
      <c r="M179" t="s">
        <v>72</v>
      </c>
      <c r="N179">
        <f t="shared" si="14"/>
        <v>0</v>
      </c>
      <c r="O179" t="str">
        <f t="shared" si="15"/>
        <v>No</v>
      </c>
      <c r="P179">
        <f t="shared" si="16"/>
        <v>0</v>
      </c>
      <c r="Q179">
        <f t="shared" si="17"/>
        <v>4813937689</v>
      </c>
      <c r="R179">
        <f t="shared" si="18"/>
        <v>4.1933383153624479</v>
      </c>
      <c r="S179" t="str">
        <f t="shared" si="19"/>
        <v>Acceptable</v>
      </c>
      <c r="T179">
        <f>ROUNDUP(C179,0)</f>
        <v>5</v>
      </c>
      <c r="U179">
        <f>ROUNDDOWN(C179,0)</f>
        <v>4</v>
      </c>
      <c r="V179">
        <f>RIGHT(K179,2)+2000</f>
        <v>2018</v>
      </c>
      <c r="W179" t="str">
        <f>INDEX(_xlfn.TEXTSPLIT(K179,"-"),1,2)</f>
        <v>Jul</v>
      </c>
      <c r="X179" t="str">
        <f>INDEX(_xlfn.TEXTSPLIT(K179,"-"),1,1)</f>
        <v>17</v>
      </c>
      <c r="Y179">
        <f>INDEX(months!B:B,MATCH(Sheet1!W179,months!A:A,0))</f>
        <v>7</v>
      </c>
      <c r="Z179">
        <f t="shared" si="20"/>
        <v>43298</v>
      </c>
    </row>
    <row r="180" spans="1:26" x14ac:dyDescent="0.2">
      <c r="A180" t="s">
        <v>531</v>
      </c>
      <c r="B180" t="s">
        <v>447</v>
      </c>
      <c r="C180">
        <v>4.5999999999999996</v>
      </c>
      <c r="D180">
        <v>1065</v>
      </c>
      <c r="E180" t="s">
        <v>532</v>
      </c>
      <c r="F180" t="s">
        <v>32</v>
      </c>
      <c r="G180" t="s">
        <v>23</v>
      </c>
      <c r="H180" t="s">
        <v>24</v>
      </c>
      <c r="I180" t="s">
        <v>25</v>
      </c>
      <c r="J180" t="s">
        <v>449</v>
      </c>
      <c r="K180" t="s">
        <v>533</v>
      </c>
      <c r="L180" t="s">
        <v>138</v>
      </c>
      <c r="M180" t="s">
        <v>72</v>
      </c>
      <c r="N180">
        <f t="shared" si="14"/>
        <v>0</v>
      </c>
      <c r="O180" t="str">
        <f t="shared" si="15"/>
        <v>No</v>
      </c>
      <c r="P180">
        <f t="shared" si="16"/>
        <v>0</v>
      </c>
      <c r="Q180">
        <f t="shared" si="17"/>
        <v>4813937689</v>
      </c>
      <c r="R180">
        <f t="shared" si="18"/>
        <v>4.1933383153624479</v>
      </c>
      <c r="S180" t="str">
        <f t="shared" si="19"/>
        <v>Acceptable</v>
      </c>
      <c r="T180">
        <f>ROUNDUP(C180,0)</f>
        <v>5</v>
      </c>
      <c r="U180">
        <f>ROUNDDOWN(C180,0)</f>
        <v>4</v>
      </c>
      <c r="V180">
        <f>RIGHT(K180,2)+2000</f>
        <v>2018</v>
      </c>
      <c r="W180" t="str">
        <f>INDEX(_xlfn.TEXTSPLIT(K180,"-"),1,2)</f>
        <v>Jun</v>
      </c>
      <c r="X180" t="str">
        <f>INDEX(_xlfn.TEXTSPLIT(K180,"-"),1,1)</f>
        <v>16</v>
      </c>
      <c r="Y180">
        <f>INDEX(months!B:B,MATCH(Sheet1!W180,months!A:A,0))</f>
        <v>6</v>
      </c>
      <c r="Z180">
        <f t="shared" si="20"/>
        <v>43267</v>
      </c>
    </row>
    <row r="181" spans="1:26" x14ac:dyDescent="0.2">
      <c r="A181" t="s">
        <v>534</v>
      </c>
      <c r="B181" t="s">
        <v>447</v>
      </c>
      <c r="C181">
        <v>4.4000000000000004</v>
      </c>
      <c r="D181">
        <v>233757</v>
      </c>
      <c r="E181" t="s">
        <v>46</v>
      </c>
      <c r="F181" t="s">
        <v>89</v>
      </c>
      <c r="G181" t="s">
        <v>23</v>
      </c>
      <c r="H181" t="s">
        <v>24</v>
      </c>
      <c r="I181" t="s">
        <v>25</v>
      </c>
      <c r="J181" t="s">
        <v>449</v>
      </c>
      <c r="K181" t="s">
        <v>535</v>
      </c>
      <c r="L181" t="s">
        <v>46</v>
      </c>
      <c r="M181" t="s">
        <v>46</v>
      </c>
      <c r="N181">
        <f t="shared" si="14"/>
        <v>0</v>
      </c>
      <c r="O181" t="str">
        <f t="shared" si="15"/>
        <v>No</v>
      </c>
      <c r="P181">
        <f t="shared" si="16"/>
        <v>0</v>
      </c>
      <c r="Q181">
        <f t="shared" si="17"/>
        <v>4813937689</v>
      </c>
      <c r="R181">
        <f t="shared" si="18"/>
        <v>4.1933383153624479</v>
      </c>
      <c r="S181" t="str">
        <f t="shared" si="19"/>
        <v>Acceptable</v>
      </c>
      <c r="T181">
        <f>ROUNDUP(C181,0)</f>
        <v>5</v>
      </c>
      <c r="U181">
        <f>ROUNDDOWN(C181,0)</f>
        <v>4</v>
      </c>
      <c r="V181">
        <f>RIGHT(K181,2)+2000</f>
        <v>2018</v>
      </c>
      <c r="W181" t="str">
        <f>INDEX(_xlfn.TEXTSPLIT(K181,"-"),1,2)</f>
        <v>May</v>
      </c>
      <c r="X181" t="str">
        <f>INDEX(_xlfn.TEXTSPLIT(K181,"-"),1,1)</f>
        <v>1</v>
      </c>
      <c r="Y181">
        <f>INDEX(months!B:B,MATCH(Sheet1!W181,months!A:A,0))</f>
        <v>5</v>
      </c>
      <c r="Z181">
        <f t="shared" si="20"/>
        <v>43221</v>
      </c>
    </row>
    <row r="182" spans="1:26" x14ac:dyDescent="0.2">
      <c r="A182" t="s">
        <v>536</v>
      </c>
      <c r="B182" t="s">
        <v>447</v>
      </c>
      <c r="D182">
        <v>2</v>
      </c>
      <c r="E182" t="s">
        <v>537</v>
      </c>
      <c r="F182" t="s">
        <v>57</v>
      </c>
      <c r="G182" t="s">
        <v>23</v>
      </c>
      <c r="H182" t="s">
        <v>24</v>
      </c>
      <c r="I182" t="s">
        <v>25</v>
      </c>
      <c r="J182" t="s">
        <v>449</v>
      </c>
      <c r="K182" t="s">
        <v>538</v>
      </c>
      <c r="L182" t="s">
        <v>220</v>
      </c>
      <c r="M182" t="s">
        <v>299</v>
      </c>
      <c r="N182">
        <f t="shared" si="14"/>
        <v>0</v>
      </c>
      <c r="O182" t="str">
        <f t="shared" si="15"/>
        <v>No</v>
      </c>
      <c r="P182">
        <f t="shared" si="16"/>
        <v>0</v>
      </c>
      <c r="Q182">
        <f t="shared" si="17"/>
        <v>4813937689</v>
      </c>
      <c r="R182">
        <f t="shared" si="18"/>
        <v>4.1933383153624479</v>
      </c>
      <c r="S182" t="str">
        <f t="shared" si="19"/>
        <v>Acceptable</v>
      </c>
      <c r="T182">
        <f>ROUNDUP(C182,0)</f>
        <v>0</v>
      </c>
      <c r="U182">
        <f>ROUNDDOWN(C182,0)</f>
        <v>0</v>
      </c>
      <c r="V182">
        <f>RIGHT(K182,2)+2000</f>
        <v>2018</v>
      </c>
      <c r="W182" t="str">
        <f>INDEX(_xlfn.TEXTSPLIT(K182,"-"),1,2)</f>
        <v>Jun</v>
      </c>
      <c r="X182" t="str">
        <f>INDEX(_xlfn.TEXTSPLIT(K182,"-"),1,1)</f>
        <v>15</v>
      </c>
      <c r="Y182">
        <f>INDEX(months!B:B,MATCH(Sheet1!W182,months!A:A,0))</f>
        <v>6</v>
      </c>
      <c r="Z182">
        <f t="shared" si="20"/>
        <v>43266</v>
      </c>
    </row>
    <row r="183" spans="1:26" x14ac:dyDescent="0.2">
      <c r="A183" t="s">
        <v>539</v>
      </c>
      <c r="B183" t="s">
        <v>447</v>
      </c>
      <c r="C183">
        <v>4.4000000000000004</v>
      </c>
      <c r="D183">
        <v>8788</v>
      </c>
      <c r="E183" t="s">
        <v>190</v>
      </c>
      <c r="F183" t="s">
        <v>65</v>
      </c>
      <c r="G183" t="s">
        <v>23</v>
      </c>
      <c r="H183" t="s">
        <v>24</v>
      </c>
      <c r="I183" t="s">
        <v>25</v>
      </c>
      <c r="J183" t="s">
        <v>449</v>
      </c>
      <c r="K183" t="s">
        <v>249</v>
      </c>
      <c r="L183" t="s">
        <v>540</v>
      </c>
      <c r="M183" t="s">
        <v>86</v>
      </c>
      <c r="N183">
        <f t="shared" si="14"/>
        <v>0</v>
      </c>
      <c r="O183" t="str">
        <f t="shared" si="15"/>
        <v>No</v>
      </c>
      <c r="P183">
        <f t="shared" si="16"/>
        <v>0</v>
      </c>
      <c r="Q183">
        <f t="shared" si="17"/>
        <v>4813937689</v>
      </c>
      <c r="R183">
        <f t="shared" si="18"/>
        <v>4.1933383153624479</v>
      </c>
      <c r="S183" t="str">
        <f t="shared" si="19"/>
        <v>Acceptable</v>
      </c>
      <c r="T183">
        <f>ROUNDUP(C183,0)</f>
        <v>5</v>
      </c>
      <c r="U183">
        <f>ROUNDDOWN(C183,0)</f>
        <v>4</v>
      </c>
      <c r="V183">
        <f>RIGHT(K183,2)+2000</f>
        <v>2018</v>
      </c>
      <c r="W183" t="str">
        <f>INDEX(_xlfn.TEXTSPLIT(K183,"-"),1,2)</f>
        <v>Jul</v>
      </c>
      <c r="X183" t="str">
        <f>INDEX(_xlfn.TEXTSPLIT(K183,"-"),1,1)</f>
        <v>28</v>
      </c>
      <c r="Y183">
        <f>INDEX(months!B:B,MATCH(Sheet1!W183,months!A:A,0))</f>
        <v>7</v>
      </c>
      <c r="Z183">
        <f t="shared" si="20"/>
        <v>43309</v>
      </c>
    </row>
    <row r="184" spans="1:26" x14ac:dyDescent="0.2">
      <c r="A184" t="s">
        <v>541</v>
      </c>
      <c r="B184" t="s">
        <v>447</v>
      </c>
      <c r="C184">
        <v>4.4000000000000004</v>
      </c>
      <c r="D184">
        <v>51269</v>
      </c>
      <c r="E184" t="s">
        <v>143</v>
      </c>
      <c r="F184" t="s">
        <v>65</v>
      </c>
      <c r="G184" t="s">
        <v>23</v>
      </c>
      <c r="H184" t="s">
        <v>24</v>
      </c>
      <c r="I184" t="s">
        <v>25</v>
      </c>
      <c r="J184" t="s">
        <v>449</v>
      </c>
      <c r="K184" t="s">
        <v>160</v>
      </c>
      <c r="L184" t="s">
        <v>542</v>
      </c>
      <c r="M184" t="s">
        <v>47</v>
      </c>
      <c r="N184">
        <f t="shared" si="14"/>
        <v>0</v>
      </c>
      <c r="O184" t="str">
        <f t="shared" si="15"/>
        <v>No</v>
      </c>
      <c r="P184">
        <f t="shared" si="16"/>
        <v>0</v>
      </c>
      <c r="Q184">
        <f t="shared" si="17"/>
        <v>4813937689</v>
      </c>
      <c r="R184">
        <f t="shared" si="18"/>
        <v>4.1933383153624479</v>
      </c>
      <c r="S184" t="str">
        <f t="shared" si="19"/>
        <v>Acceptable</v>
      </c>
      <c r="T184">
        <f>ROUNDUP(C184,0)</f>
        <v>5</v>
      </c>
      <c r="U184">
        <f>ROUNDDOWN(C184,0)</f>
        <v>4</v>
      </c>
      <c r="V184">
        <f>RIGHT(K184,2)+2000</f>
        <v>2018</v>
      </c>
      <c r="W184" t="str">
        <f>INDEX(_xlfn.TEXTSPLIT(K184,"-"),1,2)</f>
        <v>Jul</v>
      </c>
      <c r="X184" t="str">
        <f>INDEX(_xlfn.TEXTSPLIT(K184,"-"),1,1)</f>
        <v>19</v>
      </c>
      <c r="Y184">
        <f>INDEX(months!B:B,MATCH(Sheet1!W184,months!A:A,0))</f>
        <v>7</v>
      </c>
      <c r="Z184">
        <f t="shared" si="20"/>
        <v>43300</v>
      </c>
    </row>
    <row r="185" spans="1:26" x14ac:dyDescent="0.2">
      <c r="A185" t="s">
        <v>543</v>
      </c>
      <c r="B185" t="s">
        <v>447</v>
      </c>
      <c r="C185">
        <v>4.4000000000000004</v>
      </c>
      <c r="D185">
        <v>30105</v>
      </c>
      <c r="E185" t="s">
        <v>544</v>
      </c>
      <c r="F185" t="s">
        <v>65</v>
      </c>
      <c r="G185" t="s">
        <v>23</v>
      </c>
      <c r="H185" t="s">
        <v>24</v>
      </c>
      <c r="I185" t="s">
        <v>25</v>
      </c>
      <c r="J185" t="s">
        <v>449</v>
      </c>
      <c r="K185" t="s">
        <v>229</v>
      </c>
      <c r="L185" t="s">
        <v>411</v>
      </c>
      <c r="M185" t="s">
        <v>29</v>
      </c>
      <c r="N185">
        <f t="shared" si="14"/>
        <v>0</v>
      </c>
      <c r="O185" t="str">
        <f t="shared" si="15"/>
        <v>No</v>
      </c>
      <c r="P185">
        <f t="shared" si="16"/>
        <v>0</v>
      </c>
      <c r="Q185">
        <f t="shared" si="17"/>
        <v>4813937689</v>
      </c>
      <c r="R185">
        <f t="shared" si="18"/>
        <v>4.1933383153624479</v>
      </c>
      <c r="S185" t="str">
        <f t="shared" si="19"/>
        <v>Acceptable</v>
      </c>
      <c r="T185">
        <f>ROUNDUP(C185,0)</f>
        <v>5</v>
      </c>
      <c r="U185">
        <f>ROUNDDOWN(C185,0)</f>
        <v>4</v>
      </c>
      <c r="V185">
        <f>RIGHT(K185,2)+2000</f>
        <v>2018</v>
      </c>
      <c r="W185" t="str">
        <f>INDEX(_xlfn.TEXTSPLIT(K185,"-"),1,2)</f>
        <v>Jul</v>
      </c>
      <c r="X185" t="str">
        <f>INDEX(_xlfn.TEXTSPLIT(K185,"-"),1,1)</f>
        <v>29</v>
      </c>
      <c r="Y185">
        <f>INDEX(months!B:B,MATCH(Sheet1!W185,months!A:A,0))</f>
        <v>7</v>
      </c>
      <c r="Z185">
        <f t="shared" si="20"/>
        <v>43310</v>
      </c>
    </row>
    <row r="186" spans="1:26" x14ac:dyDescent="0.2">
      <c r="A186" t="s">
        <v>545</v>
      </c>
      <c r="B186" t="s">
        <v>447</v>
      </c>
      <c r="C186">
        <v>3.5</v>
      </c>
      <c r="D186">
        <v>156</v>
      </c>
      <c r="E186" t="s">
        <v>546</v>
      </c>
      <c r="F186" t="s">
        <v>32</v>
      </c>
      <c r="G186" t="s">
        <v>23</v>
      </c>
      <c r="H186" t="s">
        <v>24</v>
      </c>
      <c r="I186" t="s">
        <v>25</v>
      </c>
      <c r="J186" t="s">
        <v>449</v>
      </c>
      <c r="K186" t="s">
        <v>547</v>
      </c>
      <c r="L186" t="s">
        <v>548</v>
      </c>
      <c r="M186" t="s">
        <v>237</v>
      </c>
      <c r="N186">
        <f t="shared" si="14"/>
        <v>0</v>
      </c>
      <c r="O186" t="str">
        <f t="shared" si="15"/>
        <v>No</v>
      </c>
      <c r="P186">
        <f t="shared" si="16"/>
        <v>0</v>
      </c>
      <c r="Q186">
        <f t="shared" si="17"/>
        <v>4813937689</v>
      </c>
      <c r="R186">
        <f t="shared" si="18"/>
        <v>4.1933383153624479</v>
      </c>
      <c r="S186" t="str">
        <f t="shared" si="19"/>
        <v>Acceptable</v>
      </c>
      <c r="T186">
        <f>ROUNDUP(C186,0)</f>
        <v>4</v>
      </c>
      <c r="U186">
        <f>ROUNDDOWN(C186,0)</f>
        <v>3</v>
      </c>
      <c r="V186">
        <f>RIGHT(K186,2)+2000</f>
        <v>2018</v>
      </c>
      <c r="W186" t="str">
        <f>INDEX(_xlfn.TEXTSPLIT(K186,"-"),1,2)</f>
        <v>Feb</v>
      </c>
      <c r="X186" t="str">
        <f>INDEX(_xlfn.TEXTSPLIT(K186,"-"),1,1)</f>
        <v>15</v>
      </c>
      <c r="Y186">
        <f>INDEX(months!B:B,MATCH(Sheet1!W186,months!A:A,0))</f>
        <v>2</v>
      </c>
      <c r="Z186">
        <f t="shared" si="20"/>
        <v>43146</v>
      </c>
    </row>
    <row r="187" spans="1:26" x14ac:dyDescent="0.2">
      <c r="A187" t="s">
        <v>549</v>
      </c>
      <c r="B187" t="s">
        <v>447</v>
      </c>
      <c r="D187">
        <v>114</v>
      </c>
      <c r="E187" t="s">
        <v>550</v>
      </c>
      <c r="F187" t="s">
        <v>50</v>
      </c>
      <c r="G187" t="s">
        <v>23</v>
      </c>
      <c r="H187" t="s">
        <v>24</v>
      </c>
      <c r="I187" t="s">
        <v>25</v>
      </c>
      <c r="J187" t="s">
        <v>449</v>
      </c>
      <c r="K187" t="s">
        <v>551</v>
      </c>
      <c r="L187" t="s">
        <v>53</v>
      </c>
      <c r="M187" t="s">
        <v>552</v>
      </c>
      <c r="N187">
        <f t="shared" si="14"/>
        <v>0</v>
      </c>
      <c r="O187" t="str">
        <f t="shared" si="15"/>
        <v>No</v>
      </c>
      <c r="P187">
        <f t="shared" si="16"/>
        <v>0</v>
      </c>
      <c r="Q187">
        <f t="shared" si="17"/>
        <v>4813937689</v>
      </c>
      <c r="R187">
        <f t="shared" si="18"/>
        <v>4.1933383153624479</v>
      </c>
      <c r="S187" t="str">
        <f t="shared" si="19"/>
        <v>Acceptable</v>
      </c>
      <c r="T187">
        <f>ROUNDUP(C187,0)</f>
        <v>0</v>
      </c>
      <c r="U187">
        <f>ROUNDDOWN(C187,0)</f>
        <v>0</v>
      </c>
      <c r="V187">
        <f>RIGHT(K187,2)+2000</f>
        <v>2015</v>
      </c>
      <c r="W187" t="str">
        <f>INDEX(_xlfn.TEXTSPLIT(K187,"-"),1,2)</f>
        <v>Aug</v>
      </c>
      <c r="X187" t="str">
        <f>INDEX(_xlfn.TEXTSPLIT(K187,"-"),1,1)</f>
        <v>7</v>
      </c>
      <c r="Y187">
        <f>INDEX(months!B:B,MATCH(Sheet1!W187,months!A:A,0))</f>
        <v>8</v>
      </c>
      <c r="Z187">
        <f t="shared" si="20"/>
        <v>42223</v>
      </c>
    </row>
    <row r="188" spans="1:26" x14ac:dyDescent="0.2">
      <c r="A188" t="s">
        <v>553</v>
      </c>
      <c r="B188" t="s">
        <v>447</v>
      </c>
      <c r="C188">
        <v>4.4000000000000004</v>
      </c>
      <c r="D188">
        <v>341157</v>
      </c>
      <c r="E188" t="s">
        <v>374</v>
      </c>
      <c r="F188" t="s">
        <v>89</v>
      </c>
      <c r="G188" t="s">
        <v>23</v>
      </c>
      <c r="H188" t="s">
        <v>24</v>
      </c>
      <c r="I188" t="s">
        <v>124</v>
      </c>
      <c r="J188" t="s">
        <v>449</v>
      </c>
      <c r="K188" t="s">
        <v>121</v>
      </c>
      <c r="L188" t="s">
        <v>554</v>
      </c>
      <c r="M188" t="s">
        <v>47</v>
      </c>
      <c r="N188">
        <f t="shared" si="14"/>
        <v>0</v>
      </c>
      <c r="O188" t="str">
        <f t="shared" si="15"/>
        <v>No</v>
      </c>
      <c r="P188">
        <f t="shared" si="16"/>
        <v>0</v>
      </c>
      <c r="Q188">
        <f t="shared" si="17"/>
        <v>4813937689</v>
      </c>
      <c r="R188">
        <f t="shared" si="18"/>
        <v>4.1933383153624479</v>
      </c>
      <c r="S188" t="str">
        <f t="shared" si="19"/>
        <v>Acceptable</v>
      </c>
      <c r="T188">
        <f>ROUNDUP(C188,0)</f>
        <v>5</v>
      </c>
      <c r="U188">
        <f>ROUNDDOWN(C188,0)</f>
        <v>4</v>
      </c>
      <c r="V188">
        <f>RIGHT(K188,2)+2000</f>
        <v>2018</v>
      </c>
      <c r="W188" t="str">
        <f>INDEX(_xlfn.TEXTSPLIT(K188,"-"),1,2)</f>
        <v>Mar</v>
      </c>
      <c r="X188" t="str">
        <f>INDEX(_xlfn.TEXTSPLIT(K188,"-"),1,1)</f>
        <v>20</v>
      </c>
      <c r="Y188">
        <f>INDEX(months!B:B,MATCH(Sheet1!W188,months!A:A,0))</f>
        <v>3</v>
      </c>
      <c r="Z188">
        <f t="shared" si="20"/>
        <v>43179</v>
      </c>
    </row>
    <row r="189" spans="1:26" x14ac:dyDescent="0.2">
      <c r="A189" t="s">
        <v>555</v>
      </c>
      <c r="B189" t="s">
        <v>556</v>
      </c>
      <c r="C189">
        <v>4.0999999999999996</v>
      </c>
      <c r="D189">
        <v>16129</v>
      </c>
      <c r="E189" t="s">
        <v>46</v>
      </c>
      <c r="F189" t="s">
        <v>89</v>
      </c>
      <c r="G189" t="s">
        <v>23</v>
      </c>
      <c r="H189" t="s">
        <v>24</v>
      </c>
      <c r="I189" t="s">
        <v>25</v>
      </c>
      <c r="J189" t="s">
        <v>557</v>
      </c>
      <c r="K189" t="s">
        <v>115</v>
      </c>
      <c r="L189" t="s">
        <v>46</v>
      </c>
      <c r="M189" t="s">
        <v>46</v>
      </c>
      <c r="N189">
        <f t="shared" si="14"/>
        <v>0</v>
      </c>
      <c r="O189" t="str">
        <f t="shared" si="15"/>
        <v>No</v>
      </c>
      <c r="P189">
        <f t="shared" si="16"/>
        <v>0</v>
      </c>
      <c r="Q189">
        <f t="shared" si="17"/>
        <v>4813937689</v>
      </c>
      <c r="R189">
        <f t="shared" si="18"/>
        <v>4.1933383153624479</v>
      </c>
      <c r="S189" t="str">
        <f t="shared" si="19"/>
        <v>Acceptable</v>
      </c>
      <c r="T189">
        <f>ROUNDUP(C189,0)</f>
        <v>5</v>
      </c>
      <c r="U189">
        <f>ROUNDDOWN(C189,0)</f>
        <v>4</v>
      </c>
      <c r="V189">
        <f>RIGHT(K189,2)+2000</f>
        <v>2018</v>
      </c>
      <c r="W189" t="str">
        <f>INDEX(_xlfn.TEXTSPLIT(K189,"-"),1,2)</f>
        <v>Jul</v>
      </c>
      <c r="X189" t="str">
        <f>INDEX(_xlfn.TEXTSPLIT(K189,"-"),1,1)</f>
        <v>30</v>
      </c>
      <c r="Y189">
        <f>INDEX(months!B:B,MATCH(Sheet1!W189,months!A:A,0))</f>
        <v>7</v>
      </c>
      <c r="Z189">
        <f t="shared" si="20"/>
        <v>43311</v>
      </c>
    </row>
    <row r="190" spans="1:26" x14ac:dyDescent="0.2">
      <c r="A190" t="s">
        <v>558</v>
      </c>
      <c r="B190" t="s">
        <v>556</v>
      </c>
      <c r="C190">
        <v>4.3</v>
      </c>
      <c r="D190">
        <v>674730</v>
      </c>
      <c r="E190" t="s">
        <v>46</v>
      </c>
      <c r="F190" t="s">
        <v>43</v>
      </c>
      <c r="G190" t="s">
        <v>23</v>
      </c>
      <c r="H190" t="s">
        <v>24</v>
      </c>
      <c r="I190" t="s">
        <v>25</v>
      </c>
      <c r="J190" t="s">
        <v>557</v>
      </c>
      <c r="K190" t="s">
        <v>559</v>
      </c>
      <c r="L190" t="s">
        <v>46</v>
      </c>
      <c r="M190" t="s">
        <v>46</v>
      </c>
      <c r="N190">
        <f t="shared" si="14"/>
        <v>0</v>
      </c>
      <c r="O190" t="str">
        <f t="shared" si="15"/>
        <v>No</v>
      </c>
      <c r="P190">
        <f t="shared" si="16"/>
        <v>0</v>
      </c>
      <c r="Q190">
        <f t="shared" si="17"/>
        <v>4813937689</v>
      </c>
      <c r="R190">
        <f t="shared" si="18"/>
        <v>4.1933383153624479</v>
      </c>
      <c r="S190" t="str">
        <f t="shared" si="19"/>
        <v>Acceptable</v>
      </c>
      <c r="T190">
        <f>ROUNDUP(C190,0)</f>
        <v>5</v>
      </c>
      <c r="U190">
        <f>ROUNDDOWN(C190,0)</f>
        <v>4</v>
      </c>
      <c r="V190">
        <f>RIGHT(K190,2)+2000</f>
        <v>2018</v>
      </c>
      <c r="W190" t="str">
        <f>INDEX(_xlfn.TEXTSPLIT(K190,"-"),1,2)</f>
        <v>May</v>
      </c>
      <c r="X190" t="str">
        <f>INDEX(_xlfn.TEXTSPLIT(K190,"-"),1,1)</f>
        <v>21</v>
      </c>
      <c r="Y190">
        <f>INDEX(months!B:B,MATCH(Sheet1!W190,months!A:A,0))</f>
        <v>5</v>
      </c>
      <c r="Z190">
        <f t="shared" si="20"/>
        <v>43241</v>
      </c>
    </row>
    <row r="191" spans="1:26" x14ac:dyDescent="0.2">
      <c r="A191" t="s">
        <v>560</v>
      </c>
      <c r="B191" t="s">
        <v>556</v>
      </c>
      <c r="C191">
        <v>4.4000000000000004</v>
      </c>
      <c r="D191">
        <v>1254730</v>
      </c>
      <c r="E191" t="s">
        <v>46</v>
      </c>
      <c r="F191" t="s">
        <v>89</v>
      </c>
      <c r="G191" t="s">
        <v>23</v>
      </c>
      <c r="H191" t="s">
        <v>24</v>
      </c>
      <c r="I191" t="s">
        <v>25</v>
      </c>
      <c r="J191" t="s">
        <v>557</v>
      </c>
      <c r="K191" t="s">
        <v>97</v>
      </c>
      <c r="L191" t="s">
        <v>46</v>
      </c>
      <c r="M191" t="s">
        <v>46</v>
      </c>
      <c r="N191">
        <f t="shared" si="14"/>
        <v>0</v>
      </c>
      <c r="O191" t="str">
        <f t="shared" si="15"/>
        <v>No</v>
      </c>
      <c r="P191">
        <f t="shared" si="16"/>
        <v>0</v>
      </c>
      <c r="Q191">
        <f t="shared" si="17"/>
        <v>4813937689</v>
      </c>
      <c r="R191">
        <f t="shared" si="18"/>
        <v>4.1933383153624479</v>
      </c>
      <c r="S191" t="str">
        <f t="shared" si="19"/>
        <v>Acceptable</v>
      </c>
      <c r="T191">
        <f>ROUNDUP(C191,0)</f>
        <v>5</v>
      </c>
      <c r="U191">
        <f>ROUNDDOWN(C191,0)</f>
        <v>4</v>
      </c>
      <c r="V191">
        <f>RIGHT(K191,2)+2000</f>
        <v>2018</v>
      </c>
      <c r="W191" t="str">
        <f>INDEX(_xlfn.TEXTSPLIT(K191,"-"),1,2)</f>
        <v>Aug</v>
      </c>
      <c r="X191" t="str">
        <f>INDEX(_xlfn.TEXTSPLIT(K191,"-"),1,1)</f>
        <v>3</v>
      </c>
      <c r="Y191">
        <f>INDEX(months!B:B,MATCH(Sheet1!W191,months!A:A,0))</f>
        <v>8</v>
      </c>
      <c r="Z191">
        <f t="shared" si="20"/>
        <v>43315</v>
      </c>
    </row>
    <row r="192" spans="1:26" x14ac:dyDescent="0.2">
      <c r="A192" t="s">
        <v>561</v>
      </c>
      <c r="B192" t="s">
        <v>556</v>
      </c>
      <c r="C192">
        <v>4.3</v>
      </c>
      <c r="D192">
        <v>85185</v>
      </c>
      <c r="E192" t="s">
        <v>64</v>
      </c>
      <c r="F192" t="s">
        <v>38</v>
      </c>
      <c r="G192" t="s">
        <v>23</v>
      </c>
      <c r="H192" t="s">
        <v>24</v>
      </c>
      <c r="I192" t="s">
        <v>25</v>
      </c>
      <c r="J192" t="s">
        <v>557</v>
      </c>
      <c r="K192" t="s">
        <v>410</v>
      </c>
      <c r="L192" t="s">
        <v>562</v>
      </c>
      <c r="M192" t="s">
        <v>274</v>
      </c>
      <c r="N192">
        <f t="shared" si="14"/>
        <v>0</v>
      </c>
      <c r="O192" t="str">
        <f t="shared" si="15"/>
        <v>No</v>
      </c>
      <c r="P192">
        <f t="shared" si="16"/>
        <v>0</v>
      </c>
      <c r="Q192">
        <f t="shared" si="17"/>
        <v>4813937689</v>
      </c>
      <c r="R192">
        <f t="shared" si="18"/>
        <v>4.1933383153624479</v>
      </c>
      <c r="S192" t="str">
        <f t="shared" si="19"/>
        <v>Acceptable</v>
      </c>
      <c r="T192">
        <f>ROUNDUP(C192,0)</f>
        <v>5</v>
      </c>
      <c r="U192">
        <f>ROUNDDOWN(C192,0)</f>
        <v>4</v>
      </c>
      <c r="V192">
        <f>RIGHT(K192,2)+2000</f>
        <v>2018</v>
      </c>
      <c r="W192" t="str">
        <f>INDEX(_xlfn.TEXTSPLIT(K192,"-"),1,2)</f>
        <v>Jul</v>
      </c>
      <c r="X192" t="str">
        <f>INDEX(_xlfn.TEXTSPLIT(K192,"-"),1,1)</f>
        <v>17</v>
      </c>
      <c r="Y192">
        <f>INDEX(months!B:B,MATCH(Sheet1!W192,months!A:A,0))</f>
        <v>7</v>
      </c>
      <c r="Z192">
        <f t="shared" si="20"/>
        <v>43298</v>
      </c>
    </row>
    <row r="193" spans="1:26" x14ac:dyDescent="0.2">
      <c r="A193" t="s">
        <v>563</v>
      </c>
      <c r="B193" t="s">
        <v>556</v>
      </c>
      <c r="C193">
        <v>4.3</v>
      </c>
      <c r="D193">
        <v>32584</v>
      </c>
      <c r="E193" t="s">
        <v>46</v>
      </c>
      <c r="F193" t="s">
        <v>65</v>
      </c>
      <c r="G193" t="s">
        <v>23</v>
      </c>
      <c r="H193" t="s">
        <v>24</v>
      </c>
      <c r="I193" t="s">
        <v>25</v>
      </c>
      <c r="J193" t="s">
        <v>557</v>
      </c>
      <c r="K193" t="s">
        <v>564</v>
      </c>
      <c r="L193" t="s">
        <v>46</v>
      </c>
      <c r="M193" t="s">
        <v>46</v>
      </c>
      <c r="N193">
        <f t="shared" si="14"/>
        <v>0</v>
      </c>
      <c r="O193" t="str">
        <f t="shared" si="15"/>
        <v>No</v>
      </c>
      <c r="P193">
        <f t="shared" si="16"/>
        <v>0</v>
      </c>
      <c r="Q193">
        <f t="shared" si="17"/>
        <v>4813937689</v>
      </c>
      <c r="R193">
        <f t="shared" si="18"/>
        <v>4.1933383153624479</v>
      </c>
      <c r="S193" t="str">
        <f t="shared" si="19"/>
        <v>Acceptable</v>
      </c>
      <c r="T193">
        <f>ROUNDUP(C193,0)</f>
        <v>5</v>
      </c>
      <c r="U193">
        <f>ROUNDDOWN(C193,0)</f>
        <v>4</v>
      </c>
      <c r="V193">
        <f>RIGHT(K193,2)+2000</f>
        <v>2018</v>
      </c>
      <c r="W193" t="str">
        <f>INDEX(_xlfn.TEXTSPLIT(K193,"-"),1,2)</f>
        <v>May</v>
      </c>
      <c r="X193" t="str">
        <f>INDEX(_xlfn.TEXTSPLIT(K193,"-"),1,1)</f>
        <v>4</v>
      </c>
      <c r="Y193">
        <f>INDEX(months!B:B,MATCH(Sheet1!W193,months!A:A,0))</f>
        <v>5</v>
      </c>
      <c r="Z193">
        <f t="shared" si="20"/>
        <v>43224</v>
      </c>
    </row>
    <row r="194" spans="1:26" x14ac:dyDescent="0.2">
      <c r="A194" t="s">
        <v>565</v>
      </c>
      <c r="B194" t="s">
        <v>556</v>
      </c>
      <c r="C194">
        <v>4.0999999999999996</v>
      </c>
      <c r="D194">
        <v>217730</v>
      </c>
      <c r="E194" t="s">
        <v>46</v>
      </c>
      <c r="F194" t="s">
        <v>43</v>
      </c>
      <c r="G194" t="s">
        <v>23</v>
      </c>
      <c r="H194" t="s">
        <v>24</v>
      </c>
      <c r="I194" t="s">
        <v>25</v>
      </c>
      <c r="J194" t="s">
        <v>557</v>
      </c>
      <c r="K194" t="s">
        <v>90</v>
      </c>
      <c r="L194" t="s">
        <v>46</v>
      </c>
      <c r="M194" t="s">
        <v>46</v>
      </c>
      <c r="N194">
        <f t="shared" ref="N194:N257" si="21">SUM(A194,B194)</f>
        <v>0</v>
      </c>
      <c r="O194" t="str">
        <f t="shared" ref="O194:O257" si="22">IF(E194="good","Yes","No")</f>
        <v>No</v>
      </c>
      <c r="P194">
        <f t="shared" ref="P194:P257" si="23">COUNTIF(B:B,"&lt;0")</f>
        <v>0</v>
      </c>
      <c r="Q194">
        <f t="shared" ref="Q194:Q257" si="24">SUMIF(D:D,"&gt;1000")</f>
        <v>4813937689</v>
      </c>
      <c r="R194">
        <f t="shared" ref="R194:R257" si="25">AVERAGEIF(C:C,"&gt;0")</f>
        <v>4.1933383153624479</v>
      </c>
      <c r="S194" t="str">
        <f t="shared" ref="S194:S257" si="26">IF(OR(A194&gt;0,B194&gt;0),"Acceptable","Check")</f>
        <v>Acceptable</v>
      </c>
      <c r="T194">
        <f>ROUNDUP(C194,0)</f>
        <v>5</v>
      </c>
      <c r="U194">
        <f>ROUNDDOWN(C194,0)</f>
        <v>4</v>
      </c>
      <c r="V194">
        <f>RIGHT(K194,2)+2000</f>
        <v>2018</v>
      </c>
      <c r="W194" t="str">
        <f>INDEX(_xlfn.TEXTSPLIT(K194,"-"),1,2)</f>
        <v>Apr</v>
      </c>
      <c r="X194" t="str">
        <f>INDEX(_xlfn.TEXTSPLIT(K194,"-"),1,1)</f>
        <v>2</v>
      </c>
      <c r="Y194">
        <f>INDEX(months!B:B,MATCH(Sheet1!W194,months!A:A,0))</f>
        <v>4</v>
      </c>
      <c r="Z194">
        <f t="shared" si="20"/>
        <v>43192</v>
      </c>
    </row>
    <row r="195" spans="1:26" x14ac:dyDescent="0.2">
      <c r="A195" t="s">
        <v>566</v>
      </c>
      <c r="B195" t="s">
        <v>556</v>
      </c>
      <c r="C195">
        <v>4.4000000000000004</v>
      </c>
      <c r="D195">
        <v>70991</v>
      </c>
      <c r="E195" t="s">
        <v>46</v>
      </c>
      <c r="F195" t="s">
        <v>38</v>
      </c>
      <c r="G195" t="s">
        <v>23</v>
      </c>
      <c r="H195" t="s">
        <v>24</v>
      </c>
      <c r="I195" t="s">
        <v>25</v>
      </c>
      <c r="J195" t="s">
        <v>557</v>
      </c>
      <c r="K195" t="s">
        <v>297</v>
      </c>
      <c r="L195" t="s">
        <v>567</v>
      </c>
      <c r="M195" t="s">
        <v>54</v>
      </c>
      <c r="N195">
        <f t="shared" si="21"/>
        <v>0</v>
      </c>
      <c r="O195" t="str">
        <f t="shared" si="22"/>
        <v>No</v>
      </c>
      <c r="P195">
        <f t="shared" si="23"/>
        <v>0</v>
      </c>
      <c r="Q195">
        <f t="shared" si="24"/>
        <v>4813937689</v>
      </c>
      <c r="R195">
        <f t="shared" si="25"/>
        <v>4.1933383153624479</v>
      </c>
      <c r="S195" t="str">
        <f t="shared" si="26"/>
        <v>Acceptable</v>
      </c>
      <c r="T195">
        <f>ROUNDUP(C195,0)</f>
        <v>5</v>
      </c>
      <c r="U195">
        <f>ROUNDDOWN(C195,0)</f>
        <v>4</v>
      </c>
      <c r="V195">
        <f>RIGHT(K195,2)+2000</f>
        <v>2018</v>
      </c>
      <c r="W195" t="str">
        <f>INDEX(_xlfn.TEXTSPLIT(K195,"-"),1,2)</f>
        <v>Jul</v>
      </c>
      <c r="X195" t="str">
        <f>INDEX(_xlfn.TEXTSPLIT(K195,"-"),1,1)</f>
        <v>24</v>
      </c>
      <c r="Y195">
        <f>INDEX(months!B:B,MATCH(Sheet1!W195,months!A:A,0))</f>
        <v>7</v>
      </c>
      <c r="Z195">
        <f t="shared" ref="Z195:Z258" si="27">DATE(V195,Y195,X195)</f>
        <v>43305</v>
      </c>
    </row>
    <row r="196" spans="1:26" x14ac:dyDescent="0.2">
      <c r="A196" t="s">
        <v>568</v>
      </c>
      <c r="B196" t="s">
        <v>556</v>
      </c>
      <c r="C196">
        <v>4.3</v>
      </c>
      <c r="D196">
        <v>1002861</v>
      </c>
      <c r="E196" t="s">
        <v>223</v>
      </c>
      <c r="F196" t="s">
        <v>448</v>
      </c>
      <c r="G196" t="s">
        <v>23</v>
      </c>
      <c r="H196" t="s">
        <v>24</v>
      </c>
      <c r="I196" t="s">
        <v>25</v>
      </c>
      <c r="J196" t="s">
        <v>557</v>
      </c>
      <c r="K196" t="s">
        <v>173</v>
      </c>
      <c r="L196" t="s">
        <v>569</v>
      </c>
      <c r="M196" t="s">
        <v>81</v>
      </c>
      <c r="N196">
        <f t="shared" si="21"/>
        <v>0</v>
      </c>
      <c r="O196" t="str">
        <f t="shared" si="22"/>
        <v>No</v>
      </c>
      <c r="P196">
        <f t="shared" si="23"/>
        <v>0</v>
      </c>
      <c r="Q196">
        <f t="shared" si="24"/>
        <v>4813937689</v>
      </c>
      <c r="R196">
        <f t="shared" si="25"/>
        <v>4.1933383153624479</v>
      </c>
      <c r="S196" t="str">
        <f t="shared" si="26"/>
        <v>Acceptable</v>
      </c>
      <c r="T196">
        <f>ROUNDUP(C196,0)</f>
        <v>5</v>
      </c>
      <c r="U196">
        <f>ROUNDDOWN(C196,0)</f>
        <v>4</v>
      </c>
      <c r="V196">
        <f>RIGHT(K196,2)+2000</f>
        <v>2018</v>
      </c>
      <c r="W196" t="str">
        <f>INDEX(_xlfn.TEXTSPLIT(K196,"-"),1,2)</f>
        <v>Aug</v>
      </c>
      <c r="X196" t="str">
        <f>INDEX(_xlfn.TEXTSPLIT(K196,"-"),1,1)</f>
        <v>2</v>
      </c>
      <c r="Y196">
        <f>INDEX(months!B:B,MATCH(Sheet1!W196,months!A:A,0))</f>
        <v>8</v>
      </c>
      <c r="Z196">
        <f t="shared" si="27"/>
        <v>43314</v>
      </c>
    </row>
    <row r="197" spans="1:26" x14ac:dyDescent="0.2">
      <c r="A197" t="s">
        <v>570</v>
      </c>
      <c r="B197" t="s">
        <v>556</v>
      </c>
      <c r="C197">
        <v>3.9</v>
      </c>
      <c r="D197">
        <v>16589</v>
      </c>
      <c r="E197" t="s">
        <v>571</v>
      </c>
      <c r="F197" t="s">
        <v>65</v>
      </c>
      <c r="G197" t="s">
        <v>23</v>
      </c>
      <c r="H197" t="s">
        <v>24</v>
      </c>
      <c r="I197" t="s">
        <v>25</v>
      </c>
      <c r="J197" t="s">
        <v>557</v>
      </c>
      <c r="K197" t="s">
        <v>66</v>
      </c>
      <c r="L197" t="s">
        <v>572</v>
      </c>
      <c r="M197" t="s">
        <v>29</v>
      </c>
      <c r="N197">
        <f t="shared" si="21"/>
        <v>0</v>
      </c>
      <c r="O197" t="str">
        <f t="shared" si="22"/>
        <v>No</v>
      </c>
      <c r="P197">
        <f t="shared" si="23"/>
        <v>0</v>
      </c>
      <c r="Q197">
        <f t="shared" si="24"/>
        <v>4813937689</v>
      </c>
      <c r="R197">
        <f t="shared" si="25"/>
        <v>4.1933383153624479</v>
      </c>
      <c r="S197" t="str">
        <f t="shared" si="26"/>
        <v>Acceptable</v>
      </c>
      <c r="T197">
        <f>ROUNDUP(C197,0)</f>
        <v>4</v>
      </c>
      <c r="U197">
        <f>ROUNDDOWN(C197,0)</f>
        <v>3</v>
      </c>
      <c r="V197">
        <f>RIGHT(K197,2)+2000</f>
        <v>2018</v>
      </c>
      <c r="W197" t="str">
        <f>INDEX(_xlfn.TEXTSPLIT(K197,"-"),1,2)</f>
        <v>Jun</v>
      </c>
      <c r="X197" t="str">
        <f>INDEX(_xlfn.TEXTSPLIT(K197,"-"),1,1)</f>
        <v>14</v>
      </c>
      <c r="Y197">
        <f>INDEX(months!B:B,MATCH(Sheet1!W197,months!A:A,0))</f>
        <v>6</v>
      </c>
      <c r="Z197">
        <f t="shared" si="27"/>
        <v>43265</v>
      </c>
    </row>
    <row r="198" spans="1:26" x14ac:dyDescent="0.2">
      <c r="A198" t="s">
        <v>573</v>
      </c>
      <c r="B198" t="s">
        <v>556</v>
      </c>
      <c r="C198">
        <v>4.8</v>
      </c>
      <c r="D198">
        <v>148945</v>
      </c>
      <c r="E198" t="s">
        <v>42</v>
      </c>
      <c r="F198" t="s">
        <v>65</v>
      </c>
      <c r="G198" t="s">
        <v>23</v>
      </c>
      <c r="H198" t="s">
        <v>24</v>
      </c>
      <c r="I198" t="s">
        <v>25</v>
      </c>
      <c r="J198" t="s">
        <v>557</v>
      </c>
      <c r="K198" t="s">
        <v>160</v>
      </c>
      <c r="L198" t="s">
        <v>574</v>
      </c>
      <c r="M198" t="s">
        <v>274</v>
      </c>
      <c r="N198">
        <f t="shared" si="21"/>
        <v>0</v>
      </c>
      <c r="O198" t="str">
        <f t="shared" si="22"/>
        <v>No</v>
      </c>
      <c r="P198">
        <f t="shared" si="23"/>
        <v>0</v>
      </c>
      <c r="Q198">
        <f t="shared" si="24"/>
        <v>4813937689</v>
      </c>
      <c r="R198">
        <f t="shared" si="25"/>
        <v>4.1933383153624479</v>
      </c>
      <c r="S198" t="str">
        <f t="shared" si="26"/>
        <v>Acceptable</v>
      </c>
      <c r="T198">
        <f>ROUNDUP(C198,0)</f>
        <v>5</v>
      </c>
      <c r="U198">
        <f>ROUNDDOWN(C198,0)</f>
        <v>4</v>
      </c>
      <c r="V198">
        <f>RIGHT(K198,2)+2000</f>
        <v>2018</v>
      </c>
      <c r="W198" t="str">
        <f>INDEX(_xlfn.TEXTSPLIT(K198,"-"),1,2)</f>
        <v>Jul</v>
      </c>
      <c r="X198" t="str">
        <f>INDEX(_xlfn.TEXTSPLIT(K198,"-"),1,1)</f>
        <v>19</v>
      </c>
      <c r="Y198">
        <f>INDEX(months!B:B,MATCH(Sheet1!W198,months!A:A,0))</f>
        <v>7</v>
      </c>
      <c r="Z198">
        <f t="shared" si="27"/>
        <v>43300</v>
      </c>
    </row>
    <row r="199" spans="1:26" x14ac:dyDescent="0.2">
      <c r="A199" t="s">
        <v>575</v>
      </c>
      <c r="B199" t="s">
        <v>556</v>
      </c>
      <c r="C199">
        <v>4.5</v>
      </c>
      <c r="D199">
        <v>4458</v>
      </c>
      <c r="E199" t="s">
        <v>286</v>
      </c>
      <c r="F199" t="s">
        <v>32</v>
      </c>
      <c r="G199" t="s">
        <v>23</v>
      </c>
      <c r="H199" t="s">
        <v>24</v>
      </c>
      <c r="I199" t="s">
        <v>25</v>
      </c>
      <c r="J199" t="s">
        <v>557</v>
      </c>
      <c r="K199" t="s">
        <v>243</v>
      </c>
      <c r="L199" t="s">
        <v>576</v>
      </c>
      <c r="M199" t="s">
        <v>81</v>
      </c>
      <c r="N199">
        <f t="shared" si="21"/>
        <v>0</v>
      </c>
      <c r="O199" t="str">
        <f t="shared" si="22"/>
        <v>No</v>
      </c>
      <c r="P199">
        <f t="shared" si="23"/>
        <v>0</v>
      </c>
      <c r="Q199">
        <f t="shared" si="24"/>
        <v>4813937689</v>
      </c>
      <c r="R199">
        <f t="shared" si="25"/>
        <v>4.1933383153624479</v>
      </c>
      <c r="S199" t="str">
        <f t="shared" si="26"/>
        <v>Acceptable</v>
      </c>
      <c r="T199">
        <f>ROUNDUP(C199,0)</f>
        <v>5</v>
      </c>
      <c r="U199">
        <f>ROUNDDOWN(C199,0)</f>
        <v>4</v>
      </c>
      <c r="V199">
        <f>RIGHT(K199,2)+2000</f>
        <v>2018</v>
      </c>
      <c r="W199" t="str">
        <f>INDEX(_xlfn.TEXTSPLIT(K199,"-"),1,2)</f>
        <v>Jul</v>
      </c>
      <c r="X199" t="str">
        <f>INDEX(_xlfn.TEXTSPLIT(K199,"-"),1,1)</f>
        <v>8</v>
      </c>
      <c r="Y199">
        <f>INDEX(months!B:B,MATCH(Sheet1!W199,months!A:A,0))</f>
        <v>7</v>
      </c>
      <c r="Z199">
        <f t="shared" si="27"/>
        <v>43289</v>
      </c>
    </row>
    <row r="200" spans="1:26" x14ac:dyDescent="0.2">
      <c r="A200" t="s">
        <v>577</v>
      </c>
      <c r="B200" t="s">
        <v>556</v>
      </c>
      <c r="C200">
        <v>4.4000000000000004</v>
      </c>
      <c r="D200">
        <v>62272</v>
      </c>
      <c r="E200" t="s">
        <v>308</v>
      </c>
      <c r="F200" t="s">
        <v>89</v>
      </c>
      <c r="G200" t="s">
        <v>23</v>
      </c>
      <c r="H200" t="s">
        <v>24</v>
      </c>
      <c r="I200" t="s">
        <v>25</v>
      </c>
      <c r="J200" t="s">
        <v>557</v>
      </c>
      <c r="K200" t="s">
        <v>94</v>
      </c>
      <c r="L200" t="s">
        <v>578</v>
      </c>
      <c r="M200" t="s">
        <v>81</v>
      </c>
      <c r="N200">
        <f t="shared" si="21"/>
        <v>0</v>
      </c>
      <c r="O200" t="str">
        <f t="shared" si="22"/>
        <v>No</v>
      </c>
      <c r="P200">
        <f t="shared" si="23"/>
        <v>0</v>
      </c>
      <c r="Q200">
        <f t="shared" si="24"/>
        <v>4813937689</v>
      </c>
      <c r="R200">
        <f t="shared" si="25"/>
        <v>4.1933383153624479</v>
      </c>
      <c r="S200" t="str">
        <f t="shared" si="26"/>
        <v>Acceptable</v>
      </c>
      <c r="T200">
        <f>ROUNDUP(C200,0)</f>
        <v>5</v>
      </c>
      <c r="U200">
        <f>ROUNDDOWN(C200,0)</f>
        <v>4</v>
      </c>
      <c r="V200">
        <f>RIGHT(K200,2)+2000</f>
        <v>2018</v>
      </c>
      <c r="W200" t="str">
        <f>INDEX(_xlfn.TEXTSPLIT(K200,"-"),1,2)</f>
        <v>Jun</v>
      </c>
      <c r="X200" t="str">
        <f>INDEX(_xlfn.TEXTSPLIT(K200,"-"),1,1)</f>
        <v>26</v>
      </c>
      <c r="Y200">
        <f>INDEX(months!B:B,MATCH(Sheet1!W200,months!A:A,0))</f>
        <v>6</v>
      </c>
      <c r="Z200">
        <f t="shared" si="27"/>
        <v>43277</v>
      </c>
    </row>
    <row r="201" spans="1:26" x14ac:dyDescent="0.2">
      <c r="A201" t="s">
        <v>579</v>
      </c>
      <c r="B201" t="s">
        <v>556</v>
      </c>
      <c r="C201">
        <v>4</v>
      </c>
      <c r="D201">
        <v>8941</v>
      </c>
      <c r="E201" t="s">
        <v>83</v>
      </c>
      <c r="F201" t="s">
        <v>38</v>
      </c>
      <c r="G201" t="s">
        <v>23</v>
      </c>
      <c r="H201" t="s">
        <v>24</v>
      </c>
      <c r="I201" t="s">
        <v>25</v>
      </c>
      <c r="J201" t="s">
        <v>557</v>
      </c>
      <c r="K201" t="s">
        <v>84</v>
      </c>
      <c r="L201" t="s">
        <v>580</v>
      </c>
      <c r="M201" t="s">
        <v>29</v>
      </c>
      <c r="N201">
        <f t="shared" si="21"/>
        <v>0</v>
      </c>
      <c r="O201" t="str">
        <f t="shared" si="22"/>
        <v>No</v>
      </c>
      <c r="P201">
        <f t="shared" si="23"/>
        <v>0</v>
      </c>
      <c r="Q201">
        <f t="shared" si="24"/>
        <v>4813937689</v>
      </c>
      <c r="R201">
        <f t="shared" si="25"/>
        <v>4.1933383153624479</v>
      </c>
      <c r="S201" t="str">
        <f t="shared" si="26"/>
        <v>Acceptable</v>
      </c>
      <c r="T201">
        <f>ROUNDUP(C201,0)</f>
        <v>4</v>
      </c>
      <c r="U201">
        <f>ROUNDDOWN(C201,0)</f>
        <v>4</v>
      </c>
      <c r="V201">
        <f>RIGHT(K201,2)+2000</f>
        <v>2018</v>
      </c>
      <c r="W201" t="str">
        <f>INDEX(_xlfn.TEXTSPLIT(K201,"-"),1,2)</f>
        <v>Jul</v>
      </c>
      <c r="X201" t="str">
        <f>INDEX(_xlfn.TEXTSPLIT(K201,"-"),1,1)</f>
        <v>31</v>
      </c>
      <c r="Y201">
        <f>INDEX(months!B:B,MATCH(Sheet1!W201,months!A:A,0))</f>
        <v>7</v>
      </c>
      <c r="Z201">
        <f t="shared" si="27"/>
        <v>43312</v>
      </c>
    </row>
    <row r="202" spans="1:26" x14ac:dyDescent="0.2">
      <c r="A202" t="s">
        <v>581</v>
      </c>
      <c r="B202" t="s">
        <v>556</v>
      </c>
      <c r="C202">
        <v>4.3</v>
      </c>
      <c r="D202">
        <v>46353</v>
      </c>
      <c r="E202" t="s">
        <v>93</v>
      </c>
      <c r="F202" t="s">
        <v>65</v>
      </c>
      <c r="G202" t="s">
        <v>23</v>
      </c>
      <c r="H202" t="s">
        <v>24</v>
      </c>
      <c r="I202" t="s">
        <v>25</v>
      </c>
      <c r="J202" t="s">
        <v>557</v>
      </c>
      <c r="K202" t="s">
        <v>582</v>
      </c>
      <c r="L202" t="s">
        <v>76</v>
      </c>
      <c r="M202" t="s">
        <v>460</v>
      </c>
      <c r="N202">
        <f t="shared" si="21"/>
        <v>0</v>
      </c>
      <c r="O202" t="str">
        <f t="shared" si="22"/>
        <v>No</v>
      </c>
      <c r="P202">
        <f t="shared" si="23"/>
        <v>0</v>
      </c>
      <c r="Q202">
        <f t="shared" si="24"/>
        <v>4813937689</v>
      </c>
      <c r="R202">
        <f t="shared" si="25"/>
        <v>4.1933383153624479</v>
      </c>
      <c r="S202" t="str">
        <f t="shared" si="26"/>
        <v>Acceptable</v>
      </c>
      <c r="T202">
        <f>ROUNDUP(C202,0)</f>
        <v>5</v>
      </c>
      <c r="U202">
        <f>ROUNDDOWN(C202,0)</f>
        <v>4</v>
      </c>
      <c r="V202">
        <f>RIGHT(K202,2)+2000</f>
        <v>2016</v>
      </c>
      <c r="W202" t="str">
        <f>INDEX(_xlfn.TEXTSPLIT(K202,"-"),1,2)</f>
        <v>Apr</v>
      </c>
      <c r="X202" t="str">
        <f>INDEX(_xlfn.TEXTSPLIT(K202,"-"),1,1)</f>
        <v>13</v>
      </c>
      <c r="Y202">
        <f>INDEX(months!B:B,MATCH(Sheet1!W202,months!A:A,0))</f>
        <v>4</v>
      </c>
      <c r="Z202">
        <f t="shared" si="27"/>
        <v>42473</v>
      </c>
    </row>
    <row r="203" spans="1:26" x14ac:dyDescent="0.2">
      <c r="A203" t="s">
        <v>583</v>
      </c>
      <c r="B203" t="s">
        <v>556</v>
      </c>
      <c r="C203">
        <v>4</v>
      </c>
      <c r="D203">
        <v>1279184</v>
      </c>
      <c r="E203" t="s">
        <v>46</v>
      </c>
      <c r="F203" t="s">
        <v>43</v>
      </c>
      <c r="G203" t="s">
        <v>23</v>
      </c>
      <c r="H203" t="s">
        <v>24</v>
      </c>
      <c r="I203" t="s">
        <v>25</v>
      </c>
      <c r="J203" t="s">
        <v>557</v>
      </c>
      <c r="K203" t="s">
        <v>173</v>
      </c>
      <c r="L203" t="s">
        <v>46</v>
      </c>
      <c r="M203" t="s">
        <v>46</v>
      </c>
      <c r="N203">
        <f t="shared" si="21"/>
        <v>0</v>
      </c>
      <c r="O203" t="str">
        <f t="shared" si="22"/>
        <v>No</v>
      </c>
      <c r="P203">
        <f t="shared" si="23"/>
        <v>0</v>
      </c>
      <c r="Q203">
        <f t="shared" si="24"/>
        <v>4813937689</v>
      </c>
      <c r="R203">
        <f t="shared" si="25"/>
        <v>4.1933383153624479</v>
      </c>
      <c r="S203" t="str">
        <f t="shared" si="26"/>
        <v>Acceptable</v>
      </c>
      <c r="T203">
        <f>ROUNDUP(C203,0)</f>
        <v>4</v>
      </c>
      <c r="U203">
        <f>ROUNDDOWN(C203,0)</f>
        <v>4</v>
      </c>
      <c r="V203">
        <f>RIGHT(K203,2)+2000</f>
        <v>2018</v>
      </c>
      <c r="W203" t="str">
        <f>INDEX(_xlfn.TEXTSPLIT(K203,"-"),1,2)</f>
        <v>Aug</v>
      </c>
      <c r="X203" t="str">
        <f>INDEX(_xlfn.TEXTSPLIT(K203,"-"),1,1)</f>
        <v>2</v>
      </c>
      <c r="Y203">
        <f>INDEX(months!B:B,MATCH(Sheet1!W203,months!A:A,0))</f>
        <v>8</v>
      </c>
      <c r="Z203">
        <f t="shared" si="27"/>
        <v>43314</v>
      </c>
    </row>
    <row r="204" spans="1:26" x14ac:dyDescent="0.2">
      <c r="A204" t="s">
        <v>584</v>
      </c>
      <c r="B204" t="s">
        <v>556</v>
      </c>
      <c r="C204">
        <v>4.2</v>
      </c>
      <c r="D204">
        <v>88073</v>
      </c>
      <c r="E204" t="s">
        <v>46</v>
      </c>
      <c r="F204" t="s">
        <v>89</v>
      </c>
      <c r="G204" t="s">
        <v>23</v>
      </c>
      <c r="H204" t="s">
        <v>24</v>
      </c>
      <c r="I204" t="s">
        <v>25</v>
      </c>
      <c r="J204" t="s">
        <v>557</v>
      </c>
      <c r="K204" t="s">
        <v>585</v>
      </c>
      <c r="L204" t="s">
        <v>46</v>
      </c>
      <c r="M204" t="s">
        <v>46</v>
      </c>
      <c r="N204">
        <f t="shared" si="21"/>
        <v>0</v>
      </c>
      <c r="O204" t="str">
        <f t="shared" si="22"/>
        <v>No</v>
      </c>
      <c r="P204">
        <f t="shared" si="23"/>
        <v>0</v>
      </c>
      <c r="Q204">
        <f t="shared" si="24"/>
        <v>4813937689</v>
      </c>
      <c r="R204">
        <f t="shared" si="25"/>
        <v>4.1933383153624479</v>
      </c>
      <c r="S204" t="str">
        <f t="shared" si="26"/>
        <v>Acceptable</v>
      </c>
      <c r="T204">
        <f>ROUNDUP(C204,0)</f>
        <v>5</v>
      </c>
      <c r="U204">
        <f>ROUNDDOWN(C204,0)</f>
        <v>4</v>
      </c>
      <c r="V204">
        <f>RIGHT(K204,2)+2000</f>
        <v>2018</v>
      </c>
      <c r="W204" t="str">
        <f>INDEX(_xlfn.TEXTSPLIT(K204,"-"),1,2)</f>
        <v>Jul</v>
      </c>
      <c r="X204" t="str">
        <f>INDEX(_xlfn.TEXTSPLIT(K204,"-"),1,1)</f>
        <v>9</v>
      </c>
      <c r="Y204">
        <f>INDEX(months!B:B,MATCH(Sheet1!W204,months!A:A,0))</f>
        <v>7</v>
      </c>
      <c r="Z204">
        <f t="shared" si="27"/>
        <v>43290</v>
      </c>
    </row>
    <row r="205" spans="1:26" x14ac:dyDescent="0.2">
      <c r="A205" t="s">
        <v>586</v>
      </c>
      <c r="B205" t="s">
        <v>556</v>
      </c>
      <c r="C205">
        <v>4.5</v>
      </c>
      <c r="D205">
        <v>67000</v>
      </c>
      <c r="E205" t="s">
        <v>46</v>
      </c>
      <c r="F205" t="s">
        <v>65</v>
      </c>
      <c r="G205" t="s">
        <v>23</v>
      </c>
      <c r="H205" t="s">
        <v>24</v>
      </c>
      <c r="I205" t="s">
        <v>25</v>
      </c>
      <c r="J205" t="s">
        <v>557</v>
      </c>
      <c r="K205" t="s">
        <v>410</v>
      </c>
      <c r="L205" t="s">
        <v>46</v>
      </c>
      <c r="M205" t="s">
        <v>587</v>
      </c>
      <c r="N205">
        <f t="shared" si="21"/>
        <v>0</v>
      </c>
      <c r="O205" t="str">
        <f t="shared" si="22"/>
        <v>No</v>
      </c>
      <c r="P205">
        <f t="shared" si="23"/>
        <v>0</v>
      </c>
      <c r="Q205">
        <f t="shared" si="24"/>
        <v>4813937689</v>
      </c>
      <c r="R205">
        <f t="shared" si="25"/>
        <v>4.1933383153624479</v>
      </c>
      <c r="S205" t="str">
        <f t="shared" si="26"/>
        <v>Acceptable</v>
      </c>
      <c r="T205">
        <f>ROUNDUP(C205,0)</f>
        <v>5</v>
      </c>
      <c r="U205">
        <f>ROUNDDOWN(C205,0)</f>
        <v>4</v>
      </c>
      <c r="V205">
        <f>RIGHT(K205,2)+2000</f>
        <v>2018</v>
      </c>
      <c r="W205" t="str">
        <f>INDEX(_xlfn.TEXTSPLIT(K205,"-"),1,2)</f>
        <v>Jul</v>
      </c>
      <c r="X205" t="str">
        <f>INDEX(_xlfn.TEXTSPLIT(K205,"-"),1,1)</f>
        <v>17</v>
      </c>
      <c r="Y205">
        <f>INDEX(months!B:B,MATCH(Sheet1!W205,months!A:A,0))</f>
        <v>7</v>
      </c>
      <c r="Z205">
        <f t="shared" si="27"/>
        <v>43298</v>
      </c>
    </row>
    <row r="206" spans="1:26" x14ac:dyDescent="0.2">
      <c r="A206" t="s">
        <v>588</v>
      </c>
      <c r="B206" t="s">
        <v>556</v>
      </c>
      <c r="C206">
        <v>4.2</v>
      </c>
      <c r="D206">
        <v>159872</v>
      </c>
      <c r="E206" t="s">
        <v>46</v>
      </c>
      <c r="F206" t="s">
        <v>89</v>
      </c>
      <c r="G206" t="s">
        <v>23</v>
      </c>
      <c r="H206" t="s">
        <v>24</v>
      </c>
      <c r="I206" t="s">
        <v>25</v>
      </c>
      <c r="J206" t="s">
        <v>557</v>
      </c>
      <c r="K206" t="s">
        <v>84</v>
      </c>
      <c r="L206" t="s">
        <v>46</v>
      </c>
      <c r="M206" t="s">
        <v>46</v>
      </c>
      <c r="N206">
        <f t="shared" si="21"/>
        <v>0</v>
      </c>
      <c r="O206" t="str">
        <f t="shared" si="22"/>
        <v>No</v>
      </c>
      <c r="P206">
        <f t="shared" si="23"/>
        <v>0</v>
      </c>
      <c r="Q206">
        <f t="shared" si="24"/>
        <v>4813937689</v>
      </c>
      <c r="R206">
        <f t="shared" si="25"/>
        <v>4.1933383153624479</v>
      </c>
      <c r="S206" t="str">
        <f t="shared" si="26"/>
        <v>Acceptable</v>
      </c>
      <c r="T206">
        <f>ROUNDUP(C206,0)</f>
        <v>5</v>
      </c>
      <c r="U206">
        <f>ROUNDDOWN(C206,0)</f>
        <v>4</v>
      </c>
      <c r="V206">
        <f>RIGHT(K206,2)+2000</f>
        <v>2018</v>
      </c>
      <c r="W206" t="str">
        <f>INDEX(_xlfn.TEXTSPLIT(K206,"-"),1,2)</f>
        <v>Jul</v>
      </c>
      <c r="X206" t="str">
        <f>INDEX(_xlfn.TEXTSPLIT(K206,"-"),1,1)</f>
        <v>31</v>
      </c>
      <c r="Y206">
        <f>INDEX(months!B:B,MATCH(Sheet1!W206,months!A:A,0))</f>
        <v>7</v>
      </c>
      <c r="Z206">
        <f t="shared" si="27"/>
        <v>43312</v>
      </c>
    </row>
    <row r="207" spans="1:26" x14ac:dyDescent="0.2">
      <c r="A207" t="s">
        <v>589</v>
      </c>
      <c r="B207" t="s">
        <v>556</v>
      </c>
      <c r="C207">
        <v>4.2</v>
      </c>
      <c r="D207">
        <v>30847</v>
      </c>
      <c r="E207" t="s">
        <v>590</v>
      </c>
      <c r="F207" t="s">
        <v>38</v>
      </c>
      <c r="G207" t="s">
        <v>23</v>
      </c>
      <c r="H207" t="s">
        <v>24</v>
      </c>
      <c r="I207" t="s">
        <v>25</v>
      </c>
      <c r="J207" t="s">
        <v>557</v>
      </c>
      <c r="K207" t="s">
        <v>591</v>
      </c>
      <c r="L207" t="s">
        <v>592</v>
      </c>
      <c r="M207" t="s">
        <v>81</v>
      </c>
      <c r="N207">
        <f t="shared" si="21"/>
        <v>0</v>
      </c>
      <c r="O207" t="str">
        <f t="shared" si="22"/>
        <v>No</v>
      </c>
      <c r="P207">
        <f t="shared" si="23"/>
        <v>0</v>
      </c>
      <c r="Q207">
        <f t="shared" si="24"/>
        <v>4813937689</v>
      </c>
      <c r="R207">
        <f t="shared" si="25"/>
        <v>4.1933383153624479</v>
      </c>
      <c r="S207" t="str">
        <f t="shared" si="26"/>
        <v>Acceptable</v>
      </c>
      <c r="T207">
        <f>ROUNDUP(C207,0)</f>
        <v>5</v>
      </c>
      <c r="U207">
        <f>ROUNDDOWN(C207,0)</f>
        <v>4</v>
      </c>
      <c r="V207">
        <f>RIGHT(K207,2)+2000</f>
        <v>2018</v>
      </c>
      <c r="W207" t="str">
        <f>INDEX(_xlfn.TEXTSPLIT(K207,"-"),1,2)</f>
        <v>Feb</v>
      </c>
      <c r="X207" t="str">
        <f>INDEX(_xlfn.TEXTSPLIT(K207,"-"),1,1)</f>
        <v>8</v>
      </c>
      <c r="Y207">
        <f>INDEX(months!B:B,MATCH(Sheet1!W207,months!A:A,0))</f>
        <v>2</v>
      </c>
      <c r="Z207">
        <f t="shared" si="27"/>
        <v>43139</v>
      </c>
    </row>
    <row r="208" spans="1:26" x14ac:dyDescent="0.2">
      <c r="A208" t="s">
        <v>593</v>
      </c>
      <c r="B208" t="s">
        <v>556</v>
      </c>
      <c r="C208">
        <v>4.5999999999999996</v>
      </c>
      <c r="D208">
        <v>188841</v>
      </c>
      <c r="E208" t="s">
        <v>427</v>
      </c>
      <c r="F208" t="s">
        <v>38</v>
      </c>
      <c r="G208" t="s">
        <v>23</v>
      </c>
      <c r="H208" t="s">
        <v>24</v>
      </c>
      <c r="I208" t="s">
        <v>25</v>
      </c>
      <c r="J208" t="s">
        <v>557</v>
      </c>
      <c r="K208" t="s">
        <v>362</v>
      </c>
      <c r="L208" t="s">
        <v>594</v>
      </c>
      <c r="M208" t="s">
        <v>86</v>
      </c>
      <c r="N208">
        <f t="shared" si="21"/>
        <v>0</v>
      </c>
      <c r="O208" t="str">
        <f t="shared" si="22"/>
        <v>No</v>
      </c>
      <c r="P208">
        <f t="shared" si="23"/>
        <v>0</v>
      </c>
      <c r="Q208">
        <f t="shared" si="24"/>
        <v>4813937689</v>
      </c>
      <c r="R208">
        <f t="shared" si="25"/>
        <v>4.1933383153624479</v>
      </c>
      <c r="S208" t="str">
        <f t="shared" si="26"/>
        <v>Acceptable</v>
      </c>
      <c r="T208">
        <f>ROUNDUP(C208,0)</f>
        <v>5</v>
      </c>
      <c r="U208">
        <f>ROUNDDOWN(C208,0)</f>
        <v>4</v>
      </c>
      <c r="V208">
        <f>RIGHT(K208,2)+2000</f>
        <v>2018</v>
      </c>
      <c r="W208" t="str">
        <f>INDEX(_xlfn.TEXTSPLIT(K208,"-"),1,2)</f>
        <v>Jun</v>
      </c>
      <c r="X208" t="str">
        <f>INDEX(_xlfn.TEXTSPLIT(K208,"-"),1,1)</f>
        <v>21</v>
      </c>
      <c r="Y208">
        <f>INDEX(months!B:B,MATCH(Sheet1!W208,months!A:A,0))</f>
        <v>6</v>
      </c>
      <c r="Z208">
        <f t="shared" si="27"/>
        <v>43272</v>
      </c>
    </row>
    <row r="209" spans="1:26" x14ac:dyDescent="0.2">
      <c r="A209" t="s">
        <v>595</v>
      </c>
      <c r="B209" t="s">
        <v>556</v>
      </c>
      <c r="C209">
        <v>4.0999999999999996</v>
      </c>
      <c r="D209">
        <v>11622</v>
      </c>
      <c r="E209" t="s">
        <v>46</v>
      </c>
      <c r="F209" t="s">
        <v>38</v>
      </c>
      <c r="G209" t="s">
        <v>23</v>
      </c>
      <c r="H209" t="s">
        <v>24</v>
      </c>
      <c r="I209" t="s">
        <v>25</v>
      </c>
      <c r="J209" t="s">
        <v>557</v>
      </c>
      <c r="K209" t="s">
        <v>216</v>
      </c>
      <c r="L209" t="s">
        <v>46</v>
      </c>
      <c r="M209" t="s">
        <v>46</v>
      </c>
      <c r="N209">
        <f t="shared" si="21"/>
        <v>0</v>
      </c>
      <c r="O209" t="str">
        <f t="shared" si="22"/>
        <v>No</v>
      </c>
      <c r="P209">
        <f t="shared" si="23"/>
        <v>0</v>
      </c>
      <c r="Q209">
        <f t="shared" si="24"/>
        <v>4813937689</v>
      </c>
      <c r="R209">
        <f t="shared" si="25"/>
        <v>4.1933383153624479</v>
      </c>
      <c r="S209" t="str">
        <f t="shared" si="26"/>
        <v>Acceptable</v>
      </c>
      <c r="T209">
        <f>ROUNDUP(C209,0)</f>
        <v>5</v>
      </c>
      <c r="U209">
        <f>ROUNDDOWN(C209,0)</f>
        <v>4</v>
      </c>
      <c r="V209">
        <f>RIGHT(K209,2)+2000</f>
        <v>2018</v>
      </c>
      <c r="W209" t="str">
        <f>INDEX(_xlfn.TEXTSPLIT(K209,"-"),1,2)</f>
        <v>Jul</v>
      </c>
      <c r="X209" t="str">
        <f>INDEX(_xlfn.TEXTSPLIT(K209,"-"),1,1)</f>
        <v>26</v>
      </c>
      <c r="Y209">
        <f>INDEX(months!B:B,MATCH(Sheet1!W209,months!A:A,0))</f>
        <v>7</v>
      </c>
      <c r="Z209">
        <f t="shared" si="27"/>
        <v>43307</v>
      </c>
    </row>
    <row r="210" spans="1:26" x14ac:dyDescent="0.2">
      <c r="A210" t="s">
        <v>596</v>
      </c>
      <c r="B210" t="s">
        <v>556</v>
      </c>
      <c r="C210">
        <v>4.5999999999999996</v>
      </c>
      <c r="D210">
        <v>95912</v>
      </c>
      <c r="E210" t="s">
        <v>46</v>
      </c>
      <c r="F210" t="s">
        <v>38</v>
      </c>
      <c r="G210" t="s">
        <v>23</v>
      </c>
      <c r="H210" t="s">
        <v>24</v>
      </c>
      <c r="I210" t="s">
        <v>25</v>
      </c>
      <c r="J210" t="s">
        <v>557</v>
      </c>
      <c r="K210" t="s">
        <v>115</v>
      </c>
      <c r="L210" t="s">
        <v>46</v>
      </c>
      <c r="M210" t="s">
        <v>46</v>
      </c>
      <c r="N210">
        <f t="shared" si="21"/>
        <v>0</v>
      </c>
      <c r="O210" t="str">
        <f t="shared" si="22"/>
        <v>No</v>
      </c>
      <c r="P210">
        <f t="shared" si="23"/>
        <v>0</v>
      </c>
      <c r="Q210">
        <f t="shared" si="24"/>
        <v>4813937689</v>
      </c>
      <c r="R210">
        <f t="shared" si="25"/>
        <v>4.1933383153624479</v>
      </c>
      <c r="S210" t="str">
        <f t="shared" si="26"/>
        <v>Acceptable</v>
      </c>
      <c r="T210">
        <f>ROUNDUP(C210,0)</f>
        <v>5</v>
      </c>
      <c r="U210">
        <f>ROUNDDOWN(C210,0)</f>
        <v>4</v>
      </c>
      <c r="V210">
        <f>RIGHT(K210,2)+2000</f>
        <v>2018</v>
      </c>
      <c r="W210" t="str">
        <f>INDEX(_xlfn.TEXTSPLIT(K210,"-"),1,2)</f>
        <v>Jul</v>
      </c>
      <c r="X210" t="str">
        <f>INDEX(_xlfn.TEXTSPLIT(K210,"-"),1,1)</f>
        <v>30</v>
      </c>
      <c r="Y210">
        <f>INDEX(months!B:B,MATCH(Sheet1!W210,months!A:A,0))</f>
        <v>7</v>
      </c>
      <c r="Z210">
        <f t="shared" si="27"/>
        <v>43311</v>
      </c>
    </row>
    <row r="211" spans="1:26" x14ac:dyDescent="0.2">
      <c r="A211" t="s">
        <v>597</v>
      </c>
      <c r="B211" t="s">
        <v>556</v>
      </c>
      <c r="C211">
        <v>3.1</v>
      </c>
      <c r="D211">
        <v>4034</v>
      </c>
      <c r="E211" t="s">
        <v>598</v>
      </c>
      <c r="F211" t="s">
        <v>50</v>
      </c>
      <c r="G211" t="s">
        <v>23</v>
      </c>
      <c r="H211" t="s">
        <v>24</v>
      </c>
      <c r="I211" t="s">
        <v>25</v>
      </c>
      <c r="J211" t="s">
        <v>557</v>
      </c>
      <c r="K211" t="s">
        <v>599</v>
      </c>
      <c r="L211" t="s">
        <v>600</v>
      </c>
      <c r="M211" t="s">
        <v>237</v>
      </c>
      <c r="N211">
        <f t="shared" si="21"/>
        <v>0</v>
      </c>
      <c r="O211" t="str">
        <f t="shared" si="22"/>
        <v>No</v>
      </c>
      <c r="P211">
        <f t="shared" si="23"/>
        <v>0</v>
      </c>
      <c r="Q211">
        <f t="shared" si="24"/>
        <v>4813937689</v>
      </c>
      <c r="R211">
        <f t="shared" si="25"/>
        <v>4.1933383153624479</v>
      </c>
      <c r="S211" t="str">
        <f t="shared" si="26"/>
        <v>Acceptable</v>
      </c>
      <c r="T211">
        <f>ROUNDUP(C211,0)</f>
        <v>4</v>
      </c>
      <c r="U211">
        <f>ROUNDDOWN(C211,0)</f>
        <v>3</v>
      </c>
      <c r="V211">
        <f>RIGHT(K211,2)+2000</f>
        <v>2015</v>
      </c>
      <c r="W211" t="str">
        <f>INDEX(_xlfn.TEXTSPLIT(K211,"-"),1,2)</f>
        <v>Sep</v>
      </c>
      <c r="X211" t="str">
        <f>INDEX(_xlfn.TEXTSPLIT(K211,"-"),1,1)</f>
        <v>11</v>
      </c>
      <c r="Y211">
        <f>INDEX(months!B:B,MATCH(Sheet1!W211,months!A:A,0))</f>
        <v>9</v>
      </c>
      <c r="Z211">
        <f t="shared" si="27"/>
        <v>42258</v>
      </c>
    </row>
    <row r="212" spans="1:26" x14ac:dyDescent="0.2">
      <c r="A212" t="s">
        <v>601</v>
      </c>
      <c r="B212" t="s">
        <v>556</v>
      </c>
      <c r="C212">
        <v>3.9</v>
      </c>
      <c r="D212">
        <v>45964</v>
      </c>
      <c r="E212" t="s">
        <v>271</v>
      </c>
      <c r="F212" t="s">
        <v>65</v>
      </c>
      <c r="G212" t="s">
        <v>23</v>
      </c>
      <c r="H212" t="s">
        <v>24</v>
      </c>
      <c r="I212" t="s">
        <v>25</v>
      </c>
      <c r="J212" t="s">
        <v>557</v>
      </c>
      <c r="K212" t="s">
        <v>226</v>
      </c>
      <c r="L212" t="s">
        <v>602</v>
      </c>
      <c r="M212" t="s">
        <v>81</v>
      </c>
      <c r="N212">
        <f t="shared" si="21"/>
        <v>0</v>
      </c>
      <c r="O212" t="str">
        <f t="shared" si="22"/>
        <v>No</v>
      </c>
      <c r="P212">
        <f t="shared" si="23"/>
        <v>0</v>
      </c>
      <c r="Q212">
        <f t="shared" si="24"/>
        <v>4813937689</v>
      </c>
      <c r="R212">
        <f t="shared" si="25"/>
        <v>4.1933383153624479</v>
      </c>
      <c r="S212" t="str">
        <f t="shared" si="26"/>
        <v>Acceptable</v>
      </c>
      <c r="T212">
        <f>ROUNDUP(C212,0)</f>
        <v>4</v>
      </c>
      <c r="U212">
        <f>ROUNDDOWN(C212,0)</f>
        <v>3</v>
      </c>
      <c r="V212">
        <f>RIGHT(K212,2)+2000</f>
        <v>2018</v>
      </c>
      <c r="W212" t="str">
        <f>INDEX(_xlfn.TEXTSPLIT(K212,"-"),1,2)</f>
        <v>Jul</v>
      </c>
      <c r="X212" t="str">
        <f>INDEX(_xlfn.TEXTSPLIT(K212,"-"),1,1)</f>
        <v>18</v>
      </c>
      <c r="Y212">
        <f>INDEX(months!B:B,MATCH(Sheet1!W212,months!A:A,0))</f>
        <v>7</v>
      </c>
      <c r="Z212">
        <f t="shared" si="27"/>
        <v>43299</v>
      </c>
    </row>
    <row r="213" spans="1:26" x14ac:dyDescent="0.2">
      <c r="A213" t="s">
        <v>603</v>
      </c>
      <c r="B213" t="s">
        <v>556</v>
      </c>
      <c r="C213">
        <v>4.3</v>
      </c>
      <c r="D213">
        <v>14955</v>
      </c>
      <c r="E213" t="s">
        <v>46</v>
      </c>
      <c r="F213" t="s">
        <v>65</v>
      </c>
      <c r="G213" t="s">
        <v>23</v>
      </c>
      <c r="H213" t="s">
        <v>24</v>
      </c>
      <c r="I213" t="s">
        <v>25</v>
      </c>
      <c r="J213" t="s">
        <v>557</v>
      </c>
      <c r="K213" t="s">
        <v>115</v>
      </c>
      <c r="L213" t="s">
        <v>46</v>
      </c>
      <c r="M213" t="s">
        <v>46</v>
      </c>
      <c r="N213">
        <f t="shared" si="21"/>
        <v>0</v>
      </c>
      <c r="O213" t="str">
        <f t="shared" si="22"/>
        <v>No</v>
      </c>
      <c r="P213">
        <f t="shared" si="23"/>
        <v>0</v>
      </c>
      <c r="Q213">
        <f t="shared" si="24"/>
        <v>4813937689</v>
      </c>
      <c r="R213">
        <f t="shared" si="25"/>
        <v>4.1933383153624479</v>
      </c>
      <c r="S213" t="str">
        <f t="shared" si="26"/>
        <v>Acceptable</v>
      </c>
      <c r="T213">
        <f>ROUNDUP(C213,0)</f>
        <v>5</v>
      </c>
      <c r="U213">
        <f>ROUNDDOWN(C213,0)</f>
        <v>4</v>
      </c>
      <c r="V213">
        <f>RIGHT(K213,2)+2000</f>
        <v>2018</v>
      </c>
      <c r="W213" t="str">
        <f>INDEX(_xlfn.TEXTSPLIT(K213,"-"),1,2)</f>
        <v>Jul</v>
      </c>
      <c r="X213" t="str">
        <f>INDEX(_xlfn.TEXTSPLIT(K213,"-"),1,1)</f>
        <v>30</v>
      </c>
      <c r="Y213">
        <f>INDEX(months!B:B,MATCH(Sheet1!W213,months!A:A,0))</f>
        <v>7</v>
      </c>
      <c r="Z213">
        <f t="shared" si="27"/>
        <v>43311</v>
      </c>
    </row>
    <row r="214" spans="1:26" x14ac:dyDescent="0.2">
      <c r="A214" t="s">
        <v>604</v>
      </c>
      <c r="B214" t="s">
        <v>556</v>
      </c>
      <c r="C214">
        <v>4.0999999999999996</v>
      </c>
      <c r="D214">
        <v>6903</v>
      </c>
      <c r="E214" t="s">
        <v>31</v>
      </c>
      <c r="F214" t="s">
        <v>65</v>
      </c>
      <c r="G214" t="s">
        <v>23</v>
      </c>
      <c r="H214" t="s">
        <v>24</v>
      </c>
      <c r="I214" t="s">
        <v>25</v>
      </c>
      <c r="J214" t="s">
        <v>557</v>
      </c>
      <c r="K214" t="s">
        <v>605</v>
      </c>
      <c r="L214" t="s">
        <v>606</v>
      </c>
      <c r="M214" t="s">
        <v>81</v>
      </c>
      <c r="N214">
        <f t="shared" si="21"/>
        <v>0</v>
      </c>
      <c r="O214" t="str">
        <f t="shared" si="22"/>
        <v>No</v>
      </c>
      <c r="P214">
        <f t="shared" si="23"/>
        <v>0</v>
      </c>
      <c r="Q214">
        <f t="shared" si="24"/>
        <v>4813937689</v>
      </c>
      <c r="R214">
        <f t="shared" si="25"/>
        <v>4.1933383153624479</v>
      </c>
      <c r="S214" t="str">
        <f t="shared" si="26"/>
        <v>Acceptable</v>
      </c>
      <c r="T214">
        <f>ROUNDUP(C214,0)</f>
        <v>5</v>
      </c>
      <c r="U214">
        <f>ROUNDDOWN(C214,0)</f>
        <v>4</v>
      </c>
      <c r="V214">
        <f>RIGHT(K214,2)+2000</f>
        <v>2018</v>
      </c>
      <c r="W214" t="str">
        <f>INDEX(_xlfn.TEXTSPLIT(K214,"-"),1,2)</f>
        <v>Jul</v>
      </c>
      <c r="X214" t="str">
        <f>INDEX(_xlfn.TEXTSPLIT(K214,"-"),1,1)</f>
        <v>10</v>
      </c>
      <c r="Y214">
        <f>INDEX(months!B:B,MATCH(Sheet1!W214,months!A:A,0))</f>
        <v>7</v>
      </c>
      <c r="Z214">
        <f t="shared" si="27"/>
        <v>43291</v>
      </c>
    </row>
    <row r="215" spans="1:26" x14ac:dyDescent="0.2">
      <c r="A215" t="s">
        <v>607</v>
      </c>
      <c r="B215" t="s">
        <v>556</v>
      </c>
      <c r="C215">
        <v>4.4000000000000004</v>
      </c>
      <c r="D215">
        <v>31614</v>
      </c>
      <c r="E215" t="s">
        <v>96</v>
      </c>
      <c r="F215" t="s">
        <v>89</v>
      </c>
      <c r="G215" t="s">
        <v>23</v>
      </c>
      <c r="H215" t="s">
        <v>24</v>
      </c>
      <c r="I215" t="s">
        <v>25</v>
      </c>
      <c r="J215" t="s">
        <v>557</v>
      </c>
      <c r="K215" t="s">
        <v>187</v>
      </c>
      <c r="L215" t="s">
        <v>608</v>
      </c>
      <c r="M215" t="s">
        <v>86</v>
      </c>
      <c r="N215">
        <f t="shared" si="21"/>
        <v>0</v>
      </c>
      <c r="O215" t="str">
        <f t="shared" si="22"/>
        <v>No</v>
      </c>
      <c r="P215">
        <f t="shared" si="23"/>
        <v>0</v>
      </c>
      <c r="Q215">
        <f t="shared" si="24"/>
        <v>4813937689</v>
      </c>
      <c r="R215">
        <f t="shared" si="25"/>
        <v>4.1933383153624479</v>
      </c>
      <c r="S215" t="str">
        <f t="shared" si="26"/>
        <v>Acceptable</v>
      </c>
      <c r="T215">
        <f>ROUNDUP(C215,0)</f>
        <v>5</v>
      </c>
      <c r="U215">
        <f>ROUNDDOWN(C215,0)</f>
        <v>4</v>
      </c>
      <c r="V215">
        <f>RIGHT(K215,2)+2000</f>
        <v>2018</v>
      </c>
      <c r="W215" t="str">
        <f>INDEX(_xlfn.TEXTSPLIT(K215,"-"),1,2)</f>
        <v>Jul</v>
      </c>
      <c r="X215" t="str">
        <f>INDEX(_xlfn.TEXTSPLIT(K215,"-"),1,1)</f>
        <v>20</v>
      </c>
      <c r="Y215">
        <f>INDEX(months!B:B,MATCH(Sheet1!W215,months!A:A,0))</f>
        <v>7</v>
      </c>
      <c r="Z215">
        <f t="shared" si="27"/>
        <v>43301</v>
      </c>
    </row>
    <row r="216" spans="1:26" x14ac:dyDescent="0.2">
      <c r="A216" t="s">
        <v>609</v>
      </c>
      <c r="B216" t="s">
        <v>556</v>
      </c>
      <c r="C216">
        <v>4.0999999999999996</v>
      </c>
      <c r="D216">
        <v>23055</v>
      </c>
      <c r="E216" t="s">
        <v>46</v>
      </c>
      <c r="F216" t="s">
        <v>38</v>
      </c>
      <c r="G216" t="s">
        <v>23</v>
      </c>
      <c r="H216" t="s">
        <v>24</v>
      </c>
      <c r="I216" t="s">
        <v>25</v>
      </c>
      <c r="J216" t="s">
        <v>557</v>
      </c>
      <c r="K216" t="s">
        <v>45</v>
      </c>
      <c r="L216" t="s">
        <v>46</v>
      </c>
      <c r="M216" t="s">
        <v>46</v>
      </c>
      <c r="N216">
        <f t="shared" si="21"/>
        <v>0</v>
      </c>
      <c r="O216" t="str">
        <f t="shared" si="22"/>
        <v>No</v>
      </c>
      <c r="P216">
        <f t="shared" si="23"/>
        <v>0</v>
      </c>
      <c r="Q216">
        <f t="shared" si="24"/>
        <v>4813937689</v>
      </c>
      <c r="R216">
        <f t="shared" si="25"/>
        <v>4.1933383153624479</v>
      </c>
      <c r="S216" t="str">
        <f t="shared" si="26"/>
        <v>Acceptable</v>
      </c>
      <c r="T216">
        <f>ROUNDUP(C216,0)</f>
        <v>5</v>
      </c>
      <c r="U216">
        <f>ROUNDDOWN(C216,0)</f>
        <v>4</v>
      </c>
      <c r="V216">
        <f>RIGHT(K216,2)+2000</f>
        <v>2018</v>
      </c>
      <c r="W216" t="str">
        <f>INDEX(_xlfn.TEXTSPLIT(K216,"-"),1,2)</f>
        <v>Jun</v>
      </c>
      <c r="X216" t="str">
        <f>INDEX(_xlfn.TEXTSPLIT(K216,"-"),1,1)</f>
        <v>8</v>
      </c>
      <c r="Y216">
        <f>INDEX(months!B:B,MATCH(Sheet1!W216,months!A:A,0))</f>
        <v>6</v>
      </c>
      <c r="Z216">
        <f t="shared" si="27"/>
        <v>43259</v>
      </c>
    </row>
    <row r="217" spans="1:26" x14ac:dyDescent="0.2">
      <c r="A217" t="s">
        <v>610</v>
      </c>
      <c r="B217" t="s">
        <v>556</v>
      </c>
      <c r="C217">
        <v>4.0999999999999996</v>
      </c>
      <c r="D217">
        <v>19023</v>
      </c>
      <c r="E217" t="s">
        <v>46</v>
      </c>
      <c r="F217" t="s">
        <v>65</v>
      </c>
      <c r="G217" t="s">
        <v>23</v>
      </c>
      <c r="H217" t="s">
        <v>24</v>
      </c>
      <c r="I217" t="s">
        <v>25</v>
      </c>
      <c r="J217" t="s">
        <v>557</v>
      </c>
      <c r="K217" t="s">
        <v>39</v>
      </c>
      <c r="L217" t="s">
        <v>611</v>
      </c>
      <c r="M217" t="s">
        <v>81</v>
      </c>
      <c r="N217">
        <f t="shared" si="21"/>
        <v>0</v>
      </c>
      <c r="O217" t="str">
        <f t="shared" si="22"/>
        <v>No</v>
      </c>
      <c r="P217">
        <f t="shared" si="23"/>
        <v>0</v>
      </c>
      <c r="Q217">
        <f t="shared" si="24"/>
        <v>4813937689</v>
      </c>
      <c r="R217">
        <f t="shared" si="25"/>
        <v>4.1933383153624479</v>
      </c>
      <c r="S217" t="str">
        <f t="shared" si="26"/>
        <v>Acceptable</v>
      </c>
      <c r="T217">
        <f>ROUNDUP(C217,0)</f>
        <v>5</v>
      </c>
      <c r="U217">
        <f>ROUNDDOWN(C217,0)</f>
        <v>4</v>
      </c>
      <c r="V217">
        <f>RIGHT(K217,2)+2000</f>
        <v>2018</v>
      </c>
      <c r="W217" t="str">
        <f>INDEX(_xlfn.TEXTSPLIT(K217,"-"),1,2)</f>
        <v>Aug</v>
      </c>
      <c r="X217" t="str">
        <f>INDEX(_xlfn.TEXTSPLIT(K217,"-"),1,1)</f>
        <v>1</v>
      </c>
      <c r="Y217">
        <f>INDEX(months!B:B,MATCH(Sheet1!W217,months!A:A,0))</f>
        <v>8</v>
      </c>
      <c r="Z217">
        <f t="shared" si="27"/>
        <v>43313</v>
      </c>
    </row>
    <row r="218" spans="1:26" x14ac:dyDescent="0.2">
      <c r="A218" t="s">
        <v>612</v>
      </c>
      <c r="B218" t="s">
        <v>556</v>
      </c>
      <c r="C218">
        <v>4.5</v>
      </c>
      <c r="D218">
        <v>207372</v>
      </c>
      <c r="E218" t="s">
        <v>159</v>
      </c>
      <c r="F218" t="s">
        <v>38</v>
      </c>
      <c r="G218" t="s">
        <v>23</v>
      </c>
      <c r="H218" t="s">
        <v>24</v>
      </c>
      <c r="I218" t="s">
        <v>25</v>
      </c>
      <c r="J218" t="s">
        <v>557</v>
      </c>
      <c r="K218" t="s">
        <v>173</v>
      </c>
      <c r="L218" t="s">
        <v>613</v>
      </c>
      <c r="M218" t="s">
        <v>86</v>
      </c>
      <c r="N218">
        <f t="shared" si="21"/>
        <v>0</v>
      </c>
      <c r="O218" t="str">
        <f t="shared" si="22"/>
        <v>No</v>
      </c>
      <c r="P218">
        <f t="shared" si="23"/>
        <v>0</v>
      </c>
      <c r="Q218">
        <f t="shared" si="24"/>
        <v>4813937689</v>
      </c>
      <c r="R218">
        <f t="shared" si="25"/>
        <v>4.1933383153624479</v>
      </c>
      <c r="S218" t="str">
        <f t="shared" si="26"/>
        <v>Acceptable</v>
      </c>
      <c r="T218">
        <f>ROUNDUP(C218,0)</f>
        <v>5</v>
      </c>
      <c r="U218">
        <f>ROUNDDOWN(C218,0)</f>
        <v>4</v>
      </c>
      <c r="V218">
        <f>RIGHT(K218,2)+2000</f>
        <v>2018</v>
      </c>
      <c r="W218" t="str">
        <f>INDEX(_xlfn.TEXTSPLIT(K218,"-"),1,2)</f>
        <v>Aug</v>
      </c>
      <c r="X218" t="str">
        <f>INDEX(_xlfn.TEXTSPLIT(K218,"-"),1,1)</f>
        <v>2</v>
      </c>
      <c r="Y218">
        <f>INDEX(months!B:B,MATCH(Sheet1!W218,months!A:A,0))</f>
        <v>8</v>
      </c>
      <c r="Z218">
        <f t="shared" si="27"/>
        <v>43314</v>
      </c>
    </row>
    <row r="219" spans="1:26" x14ac:dyDescent="0.2">
      <c r="A219" t="s">
        <v>614</v>
      </c>
      <c r="B219" t="s">
        <v>556</v>
      </c>
      <c r="C219">
        <v>4.4000000000000004</v>
      </c>
      <c r="D219">
        <v>1225</v>
      </c>
      <c r="E219" t="s">
        <v>42</v>
      </c>
      <c r="F219" t="s">
        <v>50</v>
      </c>
      <c r="G219" t="s">
        <v>23</v>
      </c>
      <c r="H219" t="s">
        <v>24</v>
      </c>
      <c r="I219" t="s">
        <v>25</v>
      </c>
      <c r="J219" t="s">
        <v>557</v>
      </c>
      <c r="K219" t="s">
        <v>39</v>
      </c>
      <c r="L219" t="s">
        <v>615</v>
      </c>
      <c r="M219" t="s">
        <v>81</v>
      </c>
      <c r="N219">
        <f t="shared" si="21"/>
        <v>0</v>
      </c>
      <c r="O219" t="str">
        <f t="shared" si="22"/>
        <v>No</v>
      </c>
      <c r="P219">
        <f t="shared" si="23"/>
        <v>0</v>
      </c>
      <c r="Q219">
        <f t="shared" si="24"/>
        <v>4813937689</v>
      </c>
      <c r="R219">
        <f t="shared" si="25"/>
        <v>4.1933383153624479</v>
      </c>
      <c r="S219" t="str">
        <f t="shared" si="26"/>
        <v>Acceptable</v>
      </c>
      <c r="T219">
        <f>ROUNDUP(C219,0)</f>
        <v>5</v>
      </c>
      <c r="U219">
        <f>ROUNDDOWN(C219,0)</f>
        <v>4</v>
      </c>
      <c r="V219">
        <f>RIGHT(K219,2)+2000</f>
        <v>2018</v>
      </c>
      <c r="W219" t="str">
        <f>INDEX(_xlfn.TEXTSPLIT(K219,"-"),1,2)</f>
        <v>Aug</v>
      </c>
      <c r="X219" t="str">
        <f>INDEX(_xlfn.TEXTSPLIT(K219,"-"),1,1)</f>
        <v>1</v>
      </c>
      <c r="Y219">
        <f>INDEX(months!B:B,MATCH(Sheet1!W219,months!A:A,0))</f>
        <v>8</v>
      </c>
      <c r="Z219">
        <f t="shared" si="27"/>
        <v>43313</v>
      </c>
    </row>
    <row r="220" spans="1:26" x14ac:dyDescent="0.2">
      <c r="A220" t="s">
        <v>616</v>
      </c>
      <c r="B220" t="s">
        <v>556</v>
      </c>
      <c r="C220">
        <v>4.4000000000000004</v>
      </c>
      <c r="D220">
        <v>380837</v>
      </c>
      <c r="E220" t="s">
        <v>550</v>
      </c>
      <c r="F220" t="s">
        <v>89</v>
      </c>
      <c r="G220" t="s">
        <v>23</v>
      </c>
      <c r="H220" t="s">
        <v>24</v>
      </c>
      <c r="I220" t="s">
        <v>25</v>
      </c>
      <c r="J220" t="s">
        <v>557</v>
      </c>
      <c r="K220" t="s">
        <v>287</v>
      </c>
      <c r="L220" t="s">
        <v>617</v>
      </c>
      <c r="M220" t="s">
        <v>47</v>
      </c>
      <c r="N220">
        <f t="shared" si="21"/>
        <v>0</v>
      </c>
      <c r="O220" t="str">
        <f t="shared" si="22"/>
        <v>No</v>
      </c>
      <c r="P220">
        <f t="shared" si="23"/>
        <v>0</v>
      </c>
      <c r="Q220">
        <f t="shared" si="24"/>
        <v>4813937689</v>
      </c>
      <c r="R220">
        <f t="shared" si="25"/>
        <v>4.1933383153624479</v>
      </c>
      <c r="S220" t="str">
        <f t="shared" si="26"/>
        <v>Acceptable</v>
      </c>
      <c r="T220">
        <f>ROUNDUP(C220,0)</f>
        <v>5</v>
      </c>
      <c r="U220">
        <f>ROUNDDOWN(C220,0)</f>
        <v>4</v>
      </c>
      <c r="V220">
        <f>RIGHT(K220,2)+2000</f>
        <v>2018</v>
      </c>
      <c r="W220" t="str">
        <f>INDEX(_xlfn.TEXTSPLIT(K220,"-"),1,2)</f>
        <v>Jul</v>
      </c>
      <c r="X220" t="str">
        <f>INDEX(_xlfn.TEXTSPLIT(K220,"-"),1,1)</f>
        <v>4</v>
      </c>
      <c r="Y220">
        <f>INDEX(months!B:B,MATCH(Sheet1!W220,months!A:A,0))</f>
        <v>7</v>
      </c>
      <c r="Z220">
        <f t="shared" si="27"/>
        <v>43285</v>
      </c>
    </row>
    <row r="221" spans="1:26" x14ac:dyDescent="0.2">
      <c r="A221" t="s">
        <v>618</v>
      </c>
      <c r="B221" t="s">
        <v>556</v>
      </c>
      <c r="C221">
        <v>4.3</v>
      </c>
      <c r="D221">
        <v>10600</v>
      </c>
      <c r="E221" t="s">
        <v>619</v>
      </c>
      <c r="F221" t="s">
        <v>65</v>
      </c>
      <c r="G221" t="s">
        <v>23</v>
      </c>
      <c r="H221" t="s">
        <v>24</v>
      </c>
      <c r="I221" t="s">
        <v>25</v>
      </c>
      <c r="J221" t="s">
        <v>557</v>
      </c>
      <c r="K221" t="s">
        <v>39</v>
      </c>
      <c r="L221" t="s">
        <v>620</v>
      </c>
      <c r="M221" t="s">
        <v>86</v>
      </c>
      <c r="N221">
        <f t="shared" si="21"/>
        <v>0</v>
      </c>
      <c r="O221" t="str">
        <f t="shared" si="22"/>
        <v>No</v>
      </c>
      <c r="P221">
        <f t="shared" si="23"/>
        <v>0</v>
      </c>
      <c r="Q221">
        <f t="shared" si="24"/>
        <v>4813937689</v>
      </c>
      <c r="R221">
        <f t="shared" si="25"/>
        <v>4.1933383153624479</v>
      </c>
      <c r="S221" t="str">
        <f t="shared" si="26"/>
        <v>Acceptable</v>
      </c>
      <c r="T221">
        <f>ROUNDUP(C221,0)</f>
        <v>5</v>
      </c>
      <c r="U221">
        <f>ROUNDDOWN(C221,0)</f>
        <v>4</v>
      </c>
      <c r="V221">
        <f>RIGHT(K221,2)+2000</f>
        <v>2018</v>
      </c>
      <c r="W221" t="str">
        <f>INDEX(_xlfn.TEXTSPLIT(K221,"-"),1,2)</f>
        <v>Aug</v>
      </c>
      <c r="X221" t="str">
        <f>INDEX(_xlfn.TEXTSPLIT(K221,"-"),1,1)</f>
        <v>1</v>
      </c>
      <c r="Y221">
        <f>INDEX(months!B:B,MATCH(Sheet1!W221,months!A:A,0))</f>
        <v>8</v>
      </c>
      <c r="Z221">
        <f t="shared" si="27"/>
        <v>43313</v>
      </c>
    </row>
    <row r="222" spans="1:26" x14ac:dyDescent="0.2">
      <c r="A222" t="s">
        <v>621</v>
      </c>
      <c r="B222" t="s">
        <v>556</v>
      </c>
      <c r="C222">
        <v>4.4000000000000004</v>
      </c>
      <c r="D222">
        <v>74359</v>
      </c>
      <c r="E222" t="s">
        <v>42</v>
      </c>
      <c r="F222" t="s">
        <v>65</v>
      </c>
      <c r="G222" t="s">
        <v>23</v>
      </c>
      <c r="H222" t="s">
        <v>24</v>
      </c>
      <c r="I222" t="s">
        <v>25</v>
      </c>
      <c r="J222" t="s">
        <v>557</v>
      </c>
      <c r="K222" t="s">
        <v>278</v>
      </c>
      <c r="L222" t="s">
        <v>622</v>
      </c>
      <c r="M222" t="s">
        <v>86</v>
      </c>
      <c r="N222">
        <f t="shared" si="21"/>
        <v>0</v>
      </c>
      <c r="O222" t="str">
        <f t="shared" si="22"/>
        <v>No</v>
      </c>
      <c r="P222">
        <f t="shared" si="23"/>
        <v>0</v>
      </c>
      <c r="Q222">
        <f t="shared" si="24"/>
        <v>4813937689</v>
      </c>
      <c r="R222">
        <f t="shared" si="25"/>
        <v>4.1933383153624479</v>
      </c>
      <c r="S222" t="str">
        <f t="shared" si="26"/>
        <v>Acceptable</v>
      </c>
      <c r="T222">
        <f>ROUNDUP(C222,0)</f>
        <v>5</v>
      </c>
      <c r="U222">
        <f>ROUNDDOWN(C222,0)</f>
        <v>4</v>
      </c>
      <c r="V222">
        <f>RIGHT(K222,2)+2000</f>
        <v>2018</v>
      </c>
      <c r="W222" t="str">
        <f>INDEX(_xlfn.TEXTSPLIT(K222,"-"),1,2)</f>
        <v>Jul</v>
      </c>
      <c r="X222" t="str">
        <f>INDEX(_xlfn.TEXTSPLIT(K222,"-"),1,1)</f>
        <v>27</v>
      </c>
      <c r="Y222">
        <f>INDEX(months!B:B,MATCH(Sheet1!W222,months!A:A,0))</f>
        <v>7</v>
      </c>
      <c r="Z222">
        <f t="shared" si="27"/>
        <v>43308</v>
      </c>
    </row>
    <row r="223" spans="1:26" x14ac:dyDescent="0.2">
      <c r="A223" t="s">
        <v>623</v>
      </c>
      <c r="B223" t="s">
        <v>556</v>
      </c>
      <c r="C223">
        <v>4.5999999999999996</v>
      </c>
      <c r="D223">
        <v>822</v>
      </c>
      <c r="E223" t="s">
        <v>74</v>
      </c>
      <c r="F223" t="s">
        <v>50</v>
      </c>
      <c r="G223" t="s">
        <v>23</v>
      </c>
      <c r="H223" t="s">
        <v>24</v>
      </c>
      <c r="I223" t="s">
        <v>25</v>
      </c>
      <c r="J223" t="s">
        <v>557</v>
      </c>
      <c r="K223" t="s">
        <v>45</v>
      </c>
      <c r="L223" t="s">
        <v>138</v>
      </c>
      <c r="M223" t="s">
        <v>29</v>
      </c>
      <c r="N223">
        <f t="shared" si="21"/>
        <v>0</v>
      </c>
      <c r="O223" t="str">
        <f t="shared" si="22"/>
        <v>No</v>
      </c>
      <c r="P223">
        <f t="shared" si="23"/>
        <v>0</v>
      </c>
      <c r="Q223">
        <f t="shared" si="24"/>
        <v>4813937689</v>
      </c>
      <c r="R223">
        <f t="shared" si="25"/>
        <v>4.1933383153624479</v>
      </c>
      <c r="S223" t="str">
        <f t="shared" si="26"/>
        <v>Acceptable</v>
      </c>
      <c r="T223">
        <f>ROUNDUP(C223,0)</f>
        <v>5</v>
      </c>
      <c r="U223">
        <f>ROUNDDOWN(C223,0)</f>
        <v>4</v>
      </c>
      <c r="V223">
        <f>RIGHT(K223,2)+2000</f>
        <v>2018</v>
      </c>
      <c r="W223" t="str">
        <f>INDEX(_xlfn.TEXTSPLIT(K223,"-"),1,2)</f>
        <v>Jun</v>
      </c>
      <c r="X223" t="str">
        <f>INDEX(_xlfn.TEXTSPLIT(K223,"-"),1,1)</f>
        <v>8</v>
      </c>
      <c r="Y223">
        <f>INDEX(months!B:B,MATCH(Sheet1!W223,months!A:A,0))</f>
        <v>6</v>
      </c>
      <c r="Z223">
        <f t="shared" si="27"/>
        <v>43259</v>
      </c>
    </row>
    <row r="224" spans="1:26" x14ac:dyDescent="0.2">
      <c r="A224" t="s">
        <v>624</v>
      </c>
      <c r="B224" t="s">
        <v>556</v>
      </c>
      <c r="C224">
        <v>4.2</v>
      </c>
      <c r="D224">
        <v>80805</v>
      </c>
      <c r="E224" t="s">
        <v>46</v>
      </c>
      <c r="F224" t="s">
        <v>38</v>
      </c>
      <c r="G224" t="s">
        <v>23</v>
      </c>
      <c r="H224" t="s">
        <v>24</v>
      </c>
      <c r="I224" t="s">
        <v>25</v>
      </c>
      <c r="J224" t="s">
        <v>557</v>
      </c>
      <c r="K224" t="s">
        <v>625</v>
      </c>
      <c r="L224" t="s">
        <v>46</v>
      </c>
      <c r="M224" t="s">
        <v>29</v>
      </c>
      <c r="N224">
        <f t="shared" si="21"/>
        <v>0</v>
      </c>
      <c r="O224" t="str">
        <f t="shared" si="22"/>
        <v>No</v>
      </c>
      <c r="P224">
        <f t="shared" si="23"/>
        <v>0</v>
      </c>
      <c r="Q224">
        <f t="shared" si="24"/>
        <v>4813937689</v>
      </c>
      <c r="R224">
        <f t="shared" si="25"/>
        <v>4.1933383153624479</v>
      </c>
      <c r="S224" t="str">
        <f t="shared" si="26"/>
        <v>Acceptable</v>
      </c>
      <c r="T224">
        <f>ROUNDUP(C224,0)</f>
        <v>5</v>
      </c>
      <c r="U224">
        <f>ROUNDDOWN(C224,0)</f>
        <v>4</v>
      </c>
      <c r="V224">
        <f>RIGHT(K224,2)+2000</f>
        <v>2018</v>
      </c>
      <c r="W224" t="str">
        <f>INDEX(_xlfn.TEXTSPLIT(K224,"-"),1,2)</f>
        <v>Feb</v>
      </c>
      <c r="X224" t="str">
        <f>INDEX(_xlfn.TEXTSPLIT(K224,"-"),1,1)</f>
        <v>26</v>
      </c>
      <c r="Y224">
        <f>INDEX(months!B:B,MATCH(Sheet1!W224,months!A:A,0))</f>
        <v>2</v>
      </c>
      <c r="Z224">
        <f t="shared" si="27"/>
        <v>43157</v>
      </c>
    </row>
    <row r="225" spans="1:26" x14ac:dyDescent="0.2">
      <c r="A225" t="s">
        <v>626</v>
      </c>
      <c r="B225" t="s">
        <v>556</v>
      </c>
      <c r="C225">
        <v>4.4000000000000004</v>
      </c>
      <c r="D225">
        <v>2287</v>
      </c>
      <c r="E225" t="s">
        <v>627</v>
      </c>
      <c r="F225" t="s">
        <v>65</v>
      </c>
      <c r="G225" t="s">
        <v>23</v>
      </c>
      <c r="H225" t="s">
        <v>24</v>
      </c>
      <c r="I225" t="s">
        <v>25</v>
      </c>
      <c r="J225" t="s">
        <v>557</v>
      </c>
      <c r="K225" t="s">
        <v>628</v>
      </c>
      <c r="L225" t="s">
        <v>629</v>
      </c>
      <c r="M225" t="s">
        <v>237</v>
      </c>
      <c r="N225">
        <f t="shared" si="21"/>
        <v>0</v>
      </c>
      <c r="O225" t="str">
        <f t="shared" si="22"/>
        <v>No</v>
      </c>
      <c r="P225">
        <f t="shared" si="23"/>
        <v>0</v>
      </c>
      <c r="Q225">
        <f t="shared" si="24"/>
        <v>4813937689</v>
      </c>
      <c r="R225">
        <f t="shared" si="25"/>
        <v>4.1933383153624479</v>
      </c>
      <c r="S225" t="str">
        <f t="shared" si="26"/>
        <v>Acceptable</v>
      </c>
      <c r="T225">
        <f>ROUNDUP(C225,0)</f>
        <v>5</v>
      </c>
      <c r="U225">
        <f>ROUNDDOWN(C225,0)</f>
        <v>4</v>
      </c>
      <c r="V225">
        <f>RIGHT(K225,2)+2000</f>
        <v>2018</v>
      </c>
      <c r="W225" t="str">
        <f>INDEX(_xlfn.TEXTSPLIT(K225,"-"),1,2)</f>
        <v>Mar</v>
      </c>
      <c r="X225" t="str">
        <f>INDEX(_xlfn.TEXTSPLIT(K225,"-"),1,1)</f>
        <v>26</v>
      </c>
      <c r="Y225">
        <f>INDEX(months!B:B,MATCH(Sheet1!W225,months!A:A,0))</f>
        <v>3</v>
      </c>
      <c r="Z225">
        <f t="shared" si="27"/>
        <v>43185</v>
      </c>
    </row>
    <row r="226" spans="1:26" x14ac:dyDescent="0.2">
      <c r="A226" t="s">
        <v>630</v>
      </c>
      <c r="B226" t="s">
        <v>556</v>
      </c>
      <c r="C226">
        <v>4.7</v>
      </c>
      <c r="D226">
        <v>4162</v>
      </c>
      <c r="E226" t="s">
        <v>631</v>
      </c>
      <c r="F226" t="s">
        <v>50</v>
      </c>
      <c r="G226" t="s">
        <v>23</v>
      </c>
      <c r="H226" t="s">
        <v>24</v>
      </c>
      <c r="I226" t="s">
        <v>25</v>
      </c>
      <c r="J226" t="s">
        <v>557</v>
      </c>
      <c r="K226" t="s">
        <v>297</v>
      </c>
      <c r="L226" t="s">
        <v>632</v>
      </c>
      <c r="M226" t="s">
        <v>29</v>
      </c>
      <c r="N226">
        <f t="shared" si="21"/>
        <v>0</v>
      </c>
      <c r="O226" t="str">
        <f t="shared" si="22"/>
        <v>No</v>
      </c>
      <c r="P226">
        <f t="shared" si="23"/>
        <v>0</v>
      </c>
      <c r="Q226">
        <f t="shared" si="24"/>
        <v>4813937689</v>
      </c>
      <c r="R226">
        <f t="shared" si="25"/>
        <v>4.1933383153624479</v>
      </c>
      <c r="S226" t="str">
        <f t="shared" si="26"/>
        <v>Acceptable</v>
      </c>
      <c r="T226">
        <f>ROUNDUP(C226,0)</f>
        <v>5</v>
      </c>
      <c r="U226">
        <f>ROUNDDOWN(C226,0)</f>
        <v>4</v>
      </c>
      <c r="V226">
        <f>RIGHT(K226,2)+2000</f>
        <v>2018</v>
      </c>
      <c r="W226" t="str">
        <f>INDEX(_xlfn.TEXTSPLIT(K226,"-"),1,2)</f>
        <v>Jul</v>
      </c>
      <c r="X226" t="str">
        <f>INDEX(_xlfn.TEXTSPLIT(K226,"-"),1,1)</f>
        <v>24</v>
      </c>
      <c r="Y226">
        <f>INDEX(months!B:B,MATCH(Sheet1!W226,months!A:A,0))</f>
        <v>7</v>
      </c>
      <c r="Z226">
        <f t="shared" si="27"/>
        <v>43305</v>
      </c>
    </row>
    <row r="227" spans="1:26" x14ac:dyDescent="0.2">
      <c r="A227" t="s">
        <v>633</v>
      </c>
      <c r="B227" t="s">
        <v>556</v>
      </c>
      <c r="C227">
        <v>3.8</v>
      </c>
      <c r="D227">
        <v>14760</v>
      </c>
      <c r="E227" t="s">
        <v>248</v>
      </c>
      <c r="F227" t="s">
        <v>43</v>
      </c>
      <c r="G227" t="s">
        <v>23</v>
      </c>
      <c r="H227" t="s">
        <v>24</v>
      </c>
      <c r="I227" t="s">
        <v>25</v>
      </c>
      <c r="J227" t="s">
        <v>557</v>
      </c>
      <c r="K227" t="s">
        <v>634</v>
      </c>
      <c r="L227" t="s">
        <v>635</v>
      </c>
      <c r="M227" t="s">
        <v>521</v>
      </c>
      <c r="N227">
        <f t="shared" si="21"/>
        <v>0</v>
      </c>
      <c r="O227" t="str">
        <f t="shared" si="22"/>
        <v>No</v>
      </c>
      <c r="P227">
        <f t="shared" si="23"/>
        <v>0</v>
      </c>
      <c r="Q227">
        <f t="shared" si="24"/>
        <v>4813937689</v>
      </c>
      <c r="R227">
        <f t="shared" si="25"/>
        <v>4.1933383153624479</v>
      </c>
      <c r="S227" t="str">
        <f t="shared" si="26"/>
        <v>Acceptable</v>
      </c>
      <c r="T227">
        <f>ROUNDUP(C227,0)</f>
        <v>4</v>
      </c>
      <c r="U227">
        <f>ROUNDDOWN(C227,0)</f>
        <v>3</v>
      </c>
      <c r="V227">
        <f>RIGHT(K227,2)+2000</f>
        <v>2018</v>
      </c>
      <c r="W227" t="str">
        <f>INDEX(_xlfn.TEXTSPLIT(K227,"-"),1,2)</f>
        <v>Jan</v>
      </c>
      <c r="X227" t="str">
        <f>INDEX(_xlfn.TEXTSPLIT(K227,"-"),1,1)</f>
        <v>31</v>
      </c>
      <c r="Y227">
        <f>INDEX(months!B:B,MATCH(Sheet1!W227,months!A:A,0))</f>
        <v>1</v>
      </c>
      <c r="Z227">
        <f t="shared" si="27"/>
        <v>43131</v>
      </c>
    </row>
    <row r="228" spans="1:26" x14ac:dyDescent="0.2">
      <c r="A228" t="s">
        <v>636</v>
      </c>
      <c r="B228" t="s">
        <v>556</v>
      </c>
      <c r="C228">
        <v>3.9</v>
      </c>
      <c r="D228">
        <v>23243</v>
      </c>
      <c r="E228" t="s">
        <v>46</v>
      </c>
      <c r="F228" t="s">
        <v>38</v>
      </c>
      <c r="G228" t="s">
        <v>23</v>
      </c>
      <c r="H228" t="s">
        <v>24</v>
      </c>
      <c r="I228" t="s">
        <v>25</v>
      </c>
      <c r="J228" t="s">
        <v>557</v>
      </c>
      <c r="K228" t="s">
        <v>499</v>
      </c>
      <c r="L228" t="s">
        <v>46</v>
      </c>
      <c r="M228" t="s">
        <v>46</v>
      </c>
      <c r="N228">
        <f t="shared" si="21"/>
        <v>0</v>
      </c>
      <c r="O228" t="str">
        <f t="shared" si="22"/>
        <v>No</v>
      </c>
      <c r="P228">
        <f t="shared" si="23"/>
        <v>0</v>
      </c>
      <c r="Q228">
        <f t="shared" si="24"/>
        <v>4813937689</v>
      </c>
      <c r="R228">
        <f t="shared" si="25"/>
        <v>4.1933383153624479</v>
      </c>
      <c r="S228" t="str">
        <f t="shared" si="26"/>
        <v>Acceptable</v>
      </c>
      <c r="T228">
        <f>ROUNDUP(C228,0)</f>
        <v>4</v>
      </c>
      <c r="U228">
        <f>ROUNDDOWN(C228,0)</f>
        <v>3</v>
      </c>
      <c r="V228">
        <f>RIGHT(K228,2)+2000</f>
        <v>2018</v>
      </c>
      <c r="W228" t="str">
        <f>INDEX(_xlfn.TEXTSPLIT(K228,"-"),1,2)</f>
        <v>Jun</v>
      </c>
      <c r="X228" t="str">
        <f>INDEX(_xlfn.TEXTSPLIT(K228,"-"),1,1)</f>
        <v>25</v>
      </c>
      <c r="Y228">
        <f>INDEX(months!B:B,MATCH(Sheet1!W228,months!A:A,0))</f>
        <v>6</v>
      </c>
      <c r="Z228">
        <f t="shared" si="27"/>
        <v>43276</v>
      </c>
    </row>
    <row r="229" spans="1:26" x14ac:dyDescent="0.2">
      <c r="A229" t="s">
        <v>637</v>
      </c>
      <c r="B229" t="s">
        <v>556</v>
      </c>
      <c r="D229">
        <v>9</v>
      </c>
      <c r="E229" t="s">
        <v>193</v>
      </c>
      <c r="F229" t="s">
        <v>50</v>
      </c>
      <c r="G229" t="s">
        <v>23</v>
      </c>
      <c r="H229" t="s">
        <v>24</v>
      </c>
      <c r="I229" t="s">
        <v>25</v>
      </c>
      <c r="J229" t="s">
        <v>557</v>
      </c>
      <c r="K229" t="s">
        <v>380</v>
      </c>
      <c r="L229" t="s">
        <v>638</v>
      </c>
      <c r="M229" t="s">
        <v>299</v>
      </c>
      <c r="N229">
        <f t="shared" si="21"/>
        <v>0</v>
      </c>
      <c r="O229" t="str">
        <f t="shared" si="22"/>
        <v>No</v>
      </c>
      <c r="P229">
        <f t="shared" si="23"/>
        <v>0</v>
      </c>
      <c r="Q229">
        <f t="shared" si="24"/>
        <v>4813937689</v>
      </c>
      <c r="R229">
        <f t="shared" si="25"/>
        <v>4.1933383153624479</v>
      </c>
      <c r="S229" t="str">
        <f t="shared" si="26"/>
        <v>Acceptable</v>
      </c>
      <c r="T229">
        <f>ROUNDUP(C229,0)</f>
        <v>0</v>
      </c>
      <c r="U229">
        <f>ROUNDDOWN(C229,0)</f>
        <v>0</v>
      </c>
      <c r="V229">
        <f>RIGHT(K229,2)+2000</f>
        <v>2018</v>
      </c>
      <c r="W229" t="str">
        <f>INDEX(_xlfn.TEXTSPLIT(K229,"-"),1,2)</f>
        <v>Apr</v>
      </c>
      <c r="X229" t="str">
        <f>INDEX(_xlfn.TEXTSPLIT(K229,"-"),1,1)</f>
        <v>9</v>
      </c>
      <c r="Y229">
        <f>INDEX(months!B:B,MATCH(Sheet1!W229,months!A:A,0))</f>
        <v>4</v>
      </c>
      <c r="Z229">
        <f t="shared" si="27"/>
        <v>43199</v>
      </c>
    </row>
    <row r="230" spans="1:26" x14ac:dyDescent="0.2">
      <c r="A230" t="s">
        <v>639</v>
      </c>
      <c r="B230" t="s">
        <v>556</v>
      </c>
      <c r="C230">
        <v>4.3</v>
      </c>
      <c r="D230">
        <v>8978</v>
      </c>
      <c r="E230" t="s">
        <v>46</v>
      </c>
      <c r="F230" t="s">
        <v>65</v>
      </c>
      <c r="G230" t="s">
        <v>23</v>
      </c>
      <c r="H230" t="s">
        <v>24</v>
      </c>
      <c r="I230" t="s">
        <v>25</v>
      </c>
      <c r="J230" t="s">
        <v>557</v>
      </c>
      <c r="K230" t="s">
        <v>357</v>
      </c>
      <c r="L230" t="s">
        <v>46</v>
      </c>
      <c r="M230" t="s">
        <v>46</v>
      </c>
      <c r="N230">
        <f t="shared" si="21"/>
        <v>0</v>
      </c>
      <c r="O230" t="str">
        <f t="shared" si="22"/>
        <v>No</v>
      </c>
      <c r="P230">
        <f t="shared" si="23"/>
        <v>0</v>
      </c>
      <c r="Q230">
        <f t="shared" si="24"/>
        <v>4813937689</v>
      </c>
      <c r="R230">
        <f t="shared" si="25"/>
        <v>4.1933383153624479</v>
      </c>
      <c r="S230" t="str">
        <f t="shared" si="26"/>
        <v>Acceptable</v>
      </c>
      <c r="T230">
        <f>ROUNDUP(C230,0)</f>
        <v>5</v>
      </c>
      <c r="U230">
        <f>ROUNDDOWN(C230,0)</f>
        <v>4</v>
      </c>
      <c r="V230">
        <f>RIGHT(K230,2)+2000</f>
        <v>2018</v>
      </c>
      <c r="W230" t="str">
        <f>INDEX(_xlfn.TEXTSPLIT(K230,"-"),1,2)</f>
        <v>Jul</v>
      </c>
      <c r="X230" t="str">
        <f>INDEX(_xlfn.TEXTSPLIT(K230,"-"),1,1)</f>
        <v>25</v>
      </c>
      <c r="Y230">
        <f>INDEX(months!B:B,MATCH(Sheet1!W230,months!A:A,0))</f>
        <v>7</v>
      </c>
      <c r="Z230">
        <f t="shared" si="27"/>
        <v>43306</v>
      </c>
    </row>
    <row r="231" spans="1:26" x14ac:dyDescent="0.2">
      <c r="A231" t="s">
        <v>624</v>
      </c>
      <c r="B231" t="s">
        <v>556</v>
      </c>
      <c r="C231">
        <v>4.2</v>
      </c>
      <c r="D231">
        <v>80805</v>
      </c>
      <c r="E231" t="s">
        <v>46</v>
      </c>
      <c r="F231" t="s">
        <v>38</v>
      </c>
      <c r="G231" t="s">
        <v>23</v>
      </c>
      <c r="H231" t="s">
        <v>24</v>
      </c>
      <c r="I231" t="s">
        <v>25</v>
      </c>
      <c r="J231" t="s">
        <v>557</v>
      </c>
      <c r="K231" t="s">
        <v>625</v>
      </c>
      <c r="L231" t="s">
        <v>46</v>
      </c>
      <c r="M231" t="s">
        <v>29</v>
      </c>
      <c r="N231">
        <f t="shared" si="21"/>
        <v>0</v>
      </c>
      <c r="O231" t="str">
        <f t="shared" si="22"/>
        <v>No</v>
      </c>
      <c r="P231">
        <f t="shared" si="23"/>
        <v>0</v>
      </c>
      <c r="Q231">
        <f t="shared" si="24"/>
        <v>4813937689</v>
      </c>
      <c r="R231">
        <f t="shared" si="25"/>
        <v>4.1933383153624479</v>
      </c>
      <c r="S231" t="str">
        <f t="shared" si="26"/>
        <v>Acceptable</v>
      </c>
      <c r="T231">
        <f>ROUNDUP(C231,0)</f>
        <v>5</v>
      </c>
      <c r="U231">
        <f>ROUNDDOWN(C231,0)</f>
        <v>4</v>
      </c>
      <c r="V231">
        <f>RIGHT(K231,2)+2000</f>
        <v>2018</v>
      </c>
      <c r="W231" t="str">
        <f>INDEX(_xlfn.TEXTSPLIT(K231,"-"),1,2)</f>
        <v>Feb</v>
      </c>
      <c r="X231" t="str">
        <f>INDEX(_xlfn.TEXTSPLIT(K231,"-"),1,1)</f>
        <v>26</v>
      </c>
      <c r="Y231">
        <f>INDEX(months!B:B,MATCH(Sheet1!W231,months!A:A,0))</f>
        <v>2</v>
      </c>
      <c r="Z231">
        <f t="shared" si="27"/>
        <v>43157</v>
      </c>
    </row>
    <row r="232" spans="1:26" x14ac:dyDescent="0.2">
      <c r="A232" t="s">
        <v>640</v>
      </c>
      <c r="B232" t="s">
        <v>556</v>
      </c>
      <c r="C232">
        <v>4.4000000000000004</v>
      </c>
      <c r="D232">
        <v>42492</v>
      </c>
      <c r="E232" t="s">
        <v>46</v>
      </c>
      <c r="F232" t="s">
        <v>65</v>
      </c>
      <c r="G232" t="s">
        <v>23</v>
      </c>
      <c r="H232" t="s">
        <v>24</v>
      </c>
      <c r="I232" t="s">
        <v>25</v>
      </c>
      <c r="J232" t="s">
        <v>557</v>
      </c>
      <c r="K232" t="s">
        <v>169</v>
      </c>
      <c r="L232" t="s">
        <v>46</v>
      </c>
      <c r="M232" t="s">
        <v>46</v>
      </c>
      <c r="N232">
        <f t="shared" si="21"/>
        <v>0</v>
      </c>
      <c r="O232" t="str">
        <f t="shared" si="22"/>
        <v>No</v>
      </c>
      <c r="P232">
        <f t="shared" si="23"/>
        <v>0</v>
      </c>
      <c r="Q232">
        <f t="shared" si="24"/>
        <v>4813937689</v>
      </c>
      <c r="R232">
        <f t="shared" si="25"/>
        <v>4.1933383153624479</v>
      </c>
      <c r="S232" t="str">
        <f t="shared" si="26"/>
        <v>Acceptable</v>
      </c>
      <c r="T232">
        <f>ROUNDUP(C232,0)</f>
        <v>5</v>
      </c>
      <c r="U232">
        <f>ROUNDDOWN(C232,0)</f>
        <v>4</v>
      </c>
      <c r="V232">
        <f>RIGHT(K232,2)+2000</f>
        <v>2018</v>
      </c>
      <c r="W232" t="str">
        <f>INDEX(_xlfn.TEXTSPLIT(K232,"-"),1,2)</f>
        <v>Jul</v>
      </c>
      <c r="X232" t="str">
        <f>INDEX(_xlfn.TEXTSPLIT(K232,"-"),1,1)</f>
        <v>11</v>
      </c>
      <c r="Y232">
        <f>INDEX(months!B:B,MATCH(Sheet1!W232,months!A:A,0))</f>
        <v>7</v>
      </c>
      <c r="Z232">
        <f t="shared" si="27"/>
        <v>43292</v>
      </c>
    </row>
    <row r="233" spans="1:26" x14ac:dyDescent="0.2">
      <c r="A233" t="s">
        <v>641</v>
      </c>
      <c r="B233" t="s">
        <v>556</v>
      </c>
      <c r="C233">
        <v>4.7</v>
      </c>
      <c r="D233">
        <v>286897</v>
      </c>
      <c r="E233" t="s">
        <v>111</v>
      </c>
      <c r="F233" t="s">
        <v>89</v>
      </c>
      <c r="G233" t="s">
        <v>23</v>
      </c>
      <c r="H233" t="s">
        <v>24</v>
      </c>
      <c r="I233" t="s">
        <v>25</v>
      </c>
      <c r="J233" t="s">
        <v>557</v>
      </c>
      <c r="K233" t="s">
        <v>642</v>
      </c>
      <c r="L233" t="s">
        <v>643</v>
      </c>
      <c r="M233" t="s">
        <v>72</v>
      </c>
      <c r="N233">
        <f t="shared" si="21"/>
        <v>0</v>
      </c>
      <c r="O233" t="str">
        <f t="shared" si="22"/>
        <v>No</v>
      </c>
      <c r="P233">
        <f t="shared" si="23"/>
        <v>0</v>
      </c>
      <c r="Q233">
        <f t="shared" si="24"/>
        <v>4813937689</v>
      </c>
      <c r="R233">
        <f t="shared" si="25"/>
        <v>4.1933383153624479</v>
      </c>
      <c r="S233" t="str">
        <f t="shared" si="26"/>
        <v>Acceptable</v>
      </c>
      <c r="T233">
        <f>ROUNDUP(C233,0)</f>
        <v>5</v>
      </c>
      <c r="U233">
        <f>ROUNDDOWN(C233,0)</f>
        <v>4</v>
      </c>
      <c r="V233">
        <f>RIGHT(K233,2)+2000</f>
        <v>2017</v>
      </c>
      <c r="W233" t="str">
        <f>INDEX(_xlfn.TEXTSPLIT(K233,"-"),1,2)</f>
        <v>May</v>
      </c>
      <c r="X233" t="str">
        <f>INDEX(_xlfn.TEXTSPLIT(K233,"-"),1,1)</f>
        <v>30</v>
      </c>
      <c r="Y233">
        <f>INDEX(months!B:B,MATCH(Sheet1!W233,months!A:A,0))</f>
        <v>5</v>
      </c>
      <c r="Z233">
        <f t="shared" si="27"/>
        <v>42885</v>
      </c>
    </row>
    <row r="234" spans="1:26" x14ac:dyDescent="0.2">
      <c r="A234" t="s">
        <v>644</v>
      </c>
      <c r="B234" t="s">
        <v>556</v>
      </c>
      <c r="C234">
        <v>4.5</v>
      </c>
      <c r="D234">
        <v>103755</v>
      </c>
      <c r="E234" t="s">
        <v>31</v>
      </c>
      <c r="F234" t="s">
        <v>89</v>
      </c>
      <c r="G234" t="s">
        <v>23</v>
      </c>
      <c r="H234" t="s">
        <v>24</v>
      </c>
      <c r="I234" t="s">
        <v>25</v>
      </c>
      <c r="J234" t="s">
        <v>557</v>
      </c>
      <c r="K234" t="s">
        <v>169</v>
      </c>
      <c r="L234" t="s">
        <v>645</v>
      </c>
      <c r="M234" t="s">
        <v>81</v>
      </c>
      <c r="N234">
        <f t="shared" si="21"/>
        <v>0</v>
      </c>
      <c r="O234" t="str">
        <f t="shared" si="22"/>
        <v>No</v>
      </c>
      <c r="P234">
        <f t="shared" si="23"/>
        <v>0</v>
      </c>
      <c r="Q234">
        <f t="shared" si="24"/>
        <v>4813937689</v>
      </c>
      <c r="R234">
        <f t="shared" si="25"/>
        <v>4.1933383153624479</v>
      </c>
      <c r="S234" t="str">
        <f t="shared" si="26"/>
        <v>Acceptable</v>
      </c>
      <c r="T234">
        <f>ROUNDUP(C234,0)</f>
        <v>5</v>
      </c>
      <c r="U234">
        <f>ROUNDDOWN(C234,0)</f>
        <v>4</v>
      </c>
      <c r="V234">
        <f>RIGHT(K234,2)+2000</f>
        <v>2018</v>
      </c>
      <c r="W234" t="str">
        <f>INDEX(_xlfn.TEXTSPLIT(K234,"-"),1,2)</f>
        <v>Jul</v>
      </c>
      <c r="X234" t="str">
        <f>INDEX(_xlfn.TEXTSPLIT(K234,"-"),1,1)</f>
        <v>11</v>
      </c>
      <c r="Y234">
        <f>INDEX(months!B:B,MATCH(Sheet1!W234,months!A:A,0))</f>
        <v>7</v>
      </c>
      <c r="Z234">
        <f t="shared" si="27"/>
        <v>43292</v>
      </c>
    </row>
    <row r="235" spans="1:26" x14ac:dyDescent="0.2">
      <c r="A235" t="s">
        <v>646</v>
      </c>
      <c r="B235" t="s">
        <v>556</v>
      </c>
      <c r="C235">
        <v>4.2</v>
      </c>
      <c r="D235">
        <v>46505</v>
      </c>
      <c r="E235" t="s">
        <v>21</v>
      </c>
      <c r="F235" t="s">
        <v>65</v>
      </c>
      <c r="G235" t="s">
        <v>23</v>
      </c>
      <c r="H235" t="s">
        <v>24</v>
      </c>
      <c r="I235" t="s">
        <v>25</v>
      </c>
      <c r="J235" t="s">
        <v>557</v>
      </c>
      <c r="K235" t="s">
        <v>173</v>
      </c>
      <c r="L235" t="s">
        <v>647</v>
      </c>
      <c r="M235" t="s">
        <v>81</v>
      </c>
      <c r="N235">
        <f t="shared" si="21"/>
        <v>0</v>
      </c>
      <c r="O235" t="str">
        <f t="shared" si="22"/>
        <v>No</v>
      </c>
      <c r="P235">
        <f t="shared" si="23"/>
        <v>0</v>
      </c>
      <c r="Q235">
        <f t="shared" si="24"/>
        <v>4813937689</v>
      </c>
      <c r="R235">
        <f t="shared" si="25"/>
        <v>4.1933383153624479</v>
      </c>
      <c r="S235" t="str">
        <f t="shared" si="26"/>
        <v>Acceptable</v>
      </c>
      <c r="T235">
        <f>ROUNDUP(C235,0)</f>
        <v>5</v>
      </c>
      <c r="U235">
        <f>ROUNDDOWN(C235,0)</f>
        <v>4</v>
      </c>
      <c r="V235">
        <f>RIGHT(K235,2)+2000</f>
        <v>2018</v>
      </c>
      <c r="W235" t="str">
        <f>INDEX(_xlfn.TEXTSPLIT(K235,"-"),1,2)</f>
        <v>Aug</v>
      </c>
      <c r="X235" t="str">
        <f>INDEX(_xlfn.TEXTSPLIT(K235,"-"),1,1)</f>
        <v>2</v>
      </c>
      <c r="Y235">
        <f>INDEX(months!B:B,MATCH(Sheet1!W235,months!A:A,0))</f>
        <v>8</v>
      </c>
      <c r="Z235">
        <f t="shared" si="27"/>
        <v>43314</v>
      </c>
    </row>
    <row r="236" spans="1:26" x14ac:dyDescent="0.2">
      <c r="A236" t="s">
        <v>648</v>
      </c>
      <c r="B236" t="s">
        <v>556</v>
      </c>
      <c r="C236">
        <v>4.7</v>
      </c>
      <c r="D236">
        <v>11442</v>
      </c>
      <c r="E236" t="s">
        <v>516</v>
      </c>
      <c r="F236" t="s">
        <v>50</v>
      </c>
      <c r="G236" t="s">
        <v>649</v>
      </c>
      <c r="H236" t="s">
        <v>650</v>
      </c>
      <c r="I236" t="s">
        <v>25</v>
      </c>
      <c r="J236" t="s">
        <v>557</v>
      </c>
      <c r="K236" t="s">
        <v>651</v>
      </c>
      <c r="L236" t="s">
        <v>652</v>
      </c>
      <c r="M236" t="s">
        <v>86</v>
      </c>
      <c r="N236">
        <f t="shared" si="21"/>
        <v>0</v>
      </c>
      <c r="O236" t="str">
        <f t="shared" si="22"/>
        <v>No</v>
      </c>
      <c r="P236">
        <f t="shared" si="23"/>
        <v>0</v>
      </c>
      <c r="Q236">
        <f t="shared" si="24"/>
        <v>4813937689</v>
      </c>
      <c r="R236">
        <f t="shared" si="25"/>
        <v>4.1933383153624479</v>
      </c>
      <c r="S236" t="str">
        <f t="shared" si="26"/>
        <v>Acceptable</v>
      </c>
      <c r="T236">
        <f>ROUNDUP(C236,0)</f>
        <v>5</v>
      </c>
      <c r="U236">
        <f>ROUNDDOWN(C236,0)</f>
        <v>4</v>
      </c>
      <c r="V236">
        <f>RIGHT(K236,2)+2000</f>
        <v>2018</v>
      </c>
      <c r="W236" t="str">
        <f>INDEX(_xlfn.TEXTSPLIT(K236,"-"),1,2)</f>
        <v>Mar</v>
      </c>
      <c r="X236" t="str">
        <f>INDEX(_xlfn.TEXTSPLIT(K236,"-"),1,1)</f>
        <v>25</v>
      </c>
      <c r="Y236">
        <f>INDEX(months!B:B,MATCH(Sheet1!W236,months!A:A,0))</f>
        <v>3</v>
      </c>
      <c r="Z236">
        <f t="shared" si="27"/>
        <v>43184</v>
      </c>
    </row>
    <row r="237" spans="1:26" x14ac:dyDescent="0.2">
      <c r="A237" t="s">
        <v>653</v>
      </c>
      <c r="B237" t="s">
        <v>556</v>
      </c>
      <c r="C237">
        <v>4.8</v>
      </c>
      <c r="D237">
        <v>10295</v>
      </c>
      <c r="E237" t="s">
        <v>111</v>
      </c>
      <c r="F237" t="s">
        <v>50</v>
      </c>
      <c r="G237" t="s">
        <v>649</v>
      </c>
      <c r="H237" t="s">
        <v>650</v>
      </c>
      <c r="I237" t="s">
        <v>25</v>
      </c>
      <c r="J237" t="s">
        <v>557</v>
      </c>
      <c r="K237" t="s">
        <v>654</v>
      </c>
      <c r="L237" t="s">
        <v>655</v>
      </c>
      <c r="M237" t="s">
        <v>72</v>
      </c>
      <c r="N237">
        <f t="shared" si="21"/>
        <v>0</v>
      </c>
      <c r="O237" t="str">
        <f t="shared" si="22"/>
        <v>No</v>
      </c>
      <c r="P237">
        <f t="shared" si="23"/>
        <v>0</v>
      </c>
      <c r="Q237">
        <f t="shared" si="24"/>
        <v>4813937689</v>
      </c>
      <c r="R237">
        <f t="shared" si="25"/>
        <v>4.1933383153624479</v>
      </c>
      <c r="S237" t="str">
        <f t="shared" si="26"/>
        <v>Acceptable</v>
      </c>
      <c r="T237">
        <f>ROUNDUP(C237,0)</f>
        <v>5</v>
      </c>
      <c r="U237">
        <f>ROUNDDOWN(C237,0)</f>
        <v>4</v>
      </c>
      <c r="V237">
        <f>RIGHT(K237,2)+2000</f>
        <v>2017</v>
      </c>
      <c r="W237" t="str">
        <f>INDEX(_xlfn.TEXTSPLIT(K237,"-"),1,2)</f>
        <v>Apr</v>
      </c>
      <c r="X237" t="str">
        <f>INDEX(_xlfn.TEXTSPLIT(K237,"-"),1,1)</f>
        <v>11</v>
      </c>
      <c r="Y237">
        <f>INDEX(months!B:B,MATCH(Sheet1!W237,months!A:A,0))</f>
        <v>4</v>
      </c>
      <c r="Z237">
        <f t="shared" si="27"/>
        <v>42836</v>
      </c>
    </row>
    <row r="238" spans="1:26" x14ac:dyDescent="0.2">
      <c r="A238" t="s">
        <v>588</v>
      </c>
      <c r="B238" t="s">
        <v>556</v>
      </c>
      <c r="C238">
        <v>4.2</v>
      </c>
      <c r="D238">
        <v>159872</v>
      </c>
      <c r="E238" t="s">
        <v>46</v>
      </c>
      <c r="F238" t="s">
        <v>89</v>
      </c>
      <c r="G238" t="s">
        <v>23</v>
      </c>
      <c r="H238" t="s">
        <v>24</v>
      </c>
      <c r="I238" t="s">
        <v>25</v>
      </c>
      <c r="J238" t="s">
        <v>557</v>
      </c>
      <c r="K238" t="s">
        <v>84</v>
      </c>
      <c r="L238" t="s">
        <v>46</v>
      </c>
      <c r="M238" t="s">
        <v>46</v>
      </c>
      <c r="N238">
        <f t="shared" si="21"/>
        <v>0</v>
      </c>
      <c r="O238" t="str">
        <f t="shared" si="22"/>
        <v>No</v>
      </c>
      <c r="P238">
        <f t="shared" si="23"/>
        <v>0</v>
      </c>
      <c r="Q238">
        <f t="shared" si="24"/>
        <v>4813937689</v>
      </c>
      <c r="R238">
        <f t="shared" si="25"/>
        <v>4.1933383153624479</v>
      </c>
      <c r="S238" t="str">
        <f t="shared" si="26"/>
        <v>Acceptable</v>
      </c>
      <c r="T238">
        <f>ROUNDUP(C238,0)</f>
        <v>5</v>
      </c>
      <c r="U238">
        <f>ROUNDDOWN(C238,0)</f>
        <v>4</v>
      </c>
      <c r="V238">
        <f>RIGHT(K238,2)+2000</f>
        <v>2018</v>
      </c>
      <c r="W238" t="str">
        <f>INDEX(_xlfn.TEXTSPLIT(K238,"-"),1,2)</f>
        <v>Jul</v>
      </c>
      <c r="X238" t="str">
        <f>INDEX(_xlfn.TEXTSPLIT(K238,"-"),1,1)</f>
        <v>31</v>
      </c>
      <c r="Y238">
        <f>INDEX(months!B:B,MATCH(Sheet1!W238,months!A:A,0))</f>
        <v>7</v>
      </c>
      <c r="Z238">
        <f t="shared" si="27"/>
        <v>43312</v>
      </c>
    </row>
    <row r="239" spans="1:26" x14ac:dyDescent="0.2">
      <c r="A239" t="s">
        <v>656</v>
      </c>
      <c r="B239" t="s">
        <v>556</v>
      </c>
      <c r="C239">
        <v>4.2</v>
      </c>
      <c r="D239">
        <v>296</v>
      </c>
      <c r="E239" t="s">
        <v>31</v>
      </c>
      <c r="F239" t="s">
        <v>57</v>
      </c>
      <c r="G239" t="s">
        <v>23</v>
      </c>
      <c r="H239" t="s">
        <v>24</v>
      </c>
      <c r="I239" t="s">
        <v>25</v>
      </c>
      <c r="J239" t="s">
        <v>557</v>
      </c>
      <c r="K239" t="s">
        <v>538</v>
      </c>
      <c r="L239" t="s">
        <v>466</v>
      </c>
      <c r="M239" t="s">
        <v>81</v>
      </c>
      <c r="N239">
        <f t="shared" si="21"/>
        <v>0</v>
      </c>
      <c r="O239" t="str">
        <f t="shared" si="22"/>
        <v>No</v>
      </c>
      <c r="P239">
        <f t="shared" si="23"/>
        <v>0</v>
      </c>
      <c r="Q239">
        <f t="shared" si="24"/>
        <v>4813937689</v>
      </c>
      <c r="R239">
        <f t="shared" si="25"/>
        <v>4.1933383153624479</v>
      </c>
      <c r="S239" t="str">
        <f t="shared" si="26"/>
        <v>Acceptable</v>
      </c>
      <c r="T239">
        <f>ROUNDUP(C239,0)</f>
        <v>5</v>
      </c>
      <c r="U239">
        <f>ROUNDDOWN(C239,0)</f>
        <v>4</v>
      </c>
      <c r="V239">
        <f>RIGHT(K239,2)+2000</f>
        <v>2018</v>
      </c>
      <c r="W239" t="str">
        <f>INDEX(_xlfn.TEXTSPLIT(K239,"-"),1,2)</f>
        <v>Jun</v>
      </c>
      <c r="X239" t="str">
        <f>INDEX(_xlfn.TEXTSPLIT(K239,"-"),1,1)</f>
        <v>15</v>
      </c>
      <c r="Y239">
        <f>INDEX(months!B:B,MATCH(Sheet1!W239,months!A:A,0))</f>
        <v>6</v>
      </c>
      <c r="Z239">
        <f t="shared" si="27"/>
        <v>43266</v>
      </c>
    </row>
    <row r="240" spans="1:26" x14ac:dyDescent="0.2">
      <c r="A240" t="s">
        <v>657</v>
      </c>
      <c r="B240" t="s">
        <v>556</v>
      </c>
      <c r="C240">
        <v>4.3</v>
      </c>
      <c r="D240">
        <v>29313</v>
      </c>
      <c r="E240" t="s">
        <v>88</v>
      </c>
      <c r="F240" t="s">
        <v>38</v>
      </c>
      <c r="G240" t="s">
        <v>23</v>
      </c>
      <c r="H240" t="s">
        <v>24</v>
      </c>
      <c r="I240" t="s">
        <v>25</v>
      </c>
      <c r="J240" t="s">
        <v>557</v>
      </c>
      <c r="K240" t="s">
        <v>115</v>
      </c>
      <c r="L240" t="s">
        <v>658</v>
      </c>
      <c r="M240" t="s">
        <v>29</v>
      </c>
      <c r="N240">
        <f t="shared" si="21"/>
        <v>0</v>
      </c>
      <c r="O240" t="str">
        <f t="shared" si="22"/>
        <v>No</v>
      </c>
      <c r="P240">
        <f t="shared" si="23"/>
        <v>0</v>
      </c>
      <c r="Q240">
        <f t="shared" si="24"/>
        <v>4813937689</v>
      </c>
      <c r="R240">
        <f t="shared" si="25"/>
        <v>4.1933383153624479</v>
      </c>
      <c r="S240" t="str">
        <f t="shared" si="26"/>
        <v>Acceptable</v>
      </c>
      <c r="T240">
        <f>ROUNDUP(C240,0)</f>
        <v>5</v>
      </c>
      <c r="U240">
        <f>ROUNDDOWN(C240,0)</f>
        <v>4</v>
      </c>
      <c r="V240">
        <f>RIGHT(K240,2)+2000</f>
        <v>2018</v>
      </c>
      <c r="W240" t="str">
        <f>INDEX(_xlfn.TEXTSPLIT(K240,"-"),1,2)</f>
        <v>Jul</v>
      </c>
      <c r="X240" t="str">
        <f>INDEX(_xlfn.TEXTSPLIT(K240,"-"),1,1)</f>
        <v>30</v>
      </c>
      <c r="Y240">
        <f>INDEX(months!B:B,MATCH(Sheet1!W240,months!A:A,0))</f>
        <v>7</v>
      </c>
      <c r="Z240">
        <f t="shared" si="27"/>
        <v>43311</v>
      </c>
    </row>
    <row r="241" spans="1:26" x14ac:dyDescent="0.2">
      <c r="A241" t="s">
        <v>566</v>
      </c>
      <c r="B241" t="s">
        <v>556</v>
      </c>
      <c r="C241">
        <v>4.4000000000000004</v>
      </c>
      <c r="D241">
        <v>70991</v>
      </c>
      <c r="E241" t="s">
        <v>46</v>
      </c>
      <c r="F241" t="s">
        <v>38</v>
      </c>
      <c r="G241" t="s">
        <v>23</v>
      </c>
      <c r="H241" t="s">
        <v>24</v>
      </c>
      <c r="I241" t="s">
        <v>25</v>
      </c>
      <c r="J241" t="s">
        <v>557</v>
      </c>
      <c r="K241" t="s">
        <v>297</v>
      </c>
      <c r="L241" t="s">
        <v>567</v>
      </c>
      <c r="M241" t="s">
        <v>54</v>
      </c>
      <c r="N241">
        <f t="shared" si="21"/>
        <v>0</v>
      </c>
      <c r="O241" t="str">
        <f t="shared" si="22"/>
        <v>No</v>
      </c>
      <c r="P241">
        <f t="shared" si="23"/>
        <v>0</v>
      </c>
      <c r="Q241">
        <f t="shared" si="24"/>
        <v>4813937689</v>
      </c>
      <c r="R241">
        <f t="shared" si="25"/>
        <v>4.1933383153624479</v>
      </c>
      <c r="S241" t="str">
        <f t="shared" si="26"/>
        <v>Acceptable</v>
      </c>
      <c r="T241">
        <f>ROUNDUP(C241,0)</f>
        <v>5</v>
      </c>
      <c r="U241">
        <f>ROUNDDOWN(C241,0)</f>
        <v>4</v>
      </c>
      <c r="V241">
        <f>RIGHT(K241,2)+2000</f>
        <v>2018</v>
      </c>
      <c r="W241" t="str">
        <f>INDEX(_xlfn.TEXTSPLIT(K241,"-"),1,2)</f>
        <v>Jul</v>
      </c>
      <c r="X241" t="str">
        <f>INDEX(_xlfn.TEXTSPLIT(K241,"-"),1,1)</f>
        <v>24</v>
      </c>
      <c r="Y241">
        <f>INDEX(months!B:B,MATCH(Sheet1!W241,months!A:A,0))</f>
        <v>7</v>
      </c>
      <c r="Z241">
        <f t="shared" si="27"/>
        <v>43305</v>
      </c>
    </row>
    <row r="242" spans="1:26" x14ac:dyDescent="0.2">
      <c r="A242" t="s">
        <v>659</v>
      </c>
      <c r="B242" t="s">
        <v>556</v>
      </c>
      <c r="C242">
        <v>4.4000000000000004</v>
      </c>
      <c r="D242">
        <v>51507</v>
      </c>
      <c r="E242" t="s">
        <v>46</v>
      </c>
      <c r="F242" t="s">
        <v>38</v>
      </c>
      <c r="G242" t="s">
        <v>23</v>
      </c>
      <c r="H242" t="s">
        <v>24</v>
      </c>
      <c r="I242" t="s">
        <v>25</v>
      </c>
      <c r="J242" t="s">
        <v>557</v>
      </c>
      <c r="K242" t="s">
        <v>173</v>
      </c>
      <c r="L242" t="s">
        <v>46</v>
      </c>
      <c r="M242" t="s">
        <v>46</v>
      </c>
      <c r="N242">
        <f t="shared" si="21"/>
        <v>0</v>
      </c>
      <c r="O242" t="str">
        <f t="shared" si="22"/>
        <v>No</v>
      </c>
      <c r="P242">
        <f t="shared" si="23"/>
        <v>0</v>
      </c>
      <c r="Q242">
        <f t="shared" si="24"/>
        <v>4813937689</v>
      </c>
      <c r="R242">
        <f t="shared" si="25"/>
        <v>4.1933383153624479</v>
      </c>
      <c r="S242" t="str">
        <f t="shared" si="26"/>
        <v>Acceptable</v>
      </c>
      <c r="T242">
        <f>ROUNDUP(C242,0)</f>
        <v>5</v>
      </c>
      <c r="U242">
        <f>ROUNDDOWN(C242,0)</f>
        <v>4</v>
      </c>
      <c r="V242">
        <f>RIGHT(K242,2)+2000</f>
        <v>2018</v>
      </c>
      <c r="W242" t="str">
        <f>INDEX(_xlfn.TEXTSPLIT(K242,"-"),1,2)</f>
        <v>Aug</v>
      </c>
      <c r="X242" t="str">
        <f>INDEX(_xlfn.TEXTSPLIT(K242,"-"),1,1)</f>
        <v>2</v>
      </c>
      <c r="Y242">
        <f>INDEX(months!B:B,MATCH(Sheet1!W242,months!A:A,0))</f>
        <v>8</v>
      </c>
      <c r="Z242">
        <f t="shared" si="27"/>
        <v>43314</v>
      </c>
    </row>
    <row r="243" spans="1:26" x14ac:dyDescent="0.2">
      <c r="A243" t="s">
        <v>660</v>
      </c>
      <c r="B243" t="s">
        <v>556</v>
      </c>
      <c r="C243">
        <v>4.0999999999999996</v>
      </c>
      <c r="D243">
        <v>1802</v>
      </c>
      <c r="E243" t="s">
        <v>202</v>
      </c>
      <c r="F243" t="s">
        <v>50</v>
      </c>
      <c r="G243" t="s">
        <v>23</v>
      </c>
      <c r="H243" t="s">
        <v>24</v>
      </c>
      <c r="I243" t="s">
        <v>25</v>
      </c>
      <c r="J243" t="s">
        <v>557</v>
      </c>
      <c r="K243" t="s">
        <v>661</v>
      </c>
      <c r="L243" t="s">
        <v>662</v>
      </c>
      <c r="M243" t="s">
        <v>47</v>
      </c>
      <c r="N243">
        <f t="shared" si="21"/>
        <v>0</v>
      </c>
      <c r="O243" t="str">
        <f t="shared" si="22"/>
        <v>No</v>
      </c>
      <c r="P243">
        <f t="shared" si="23"/>
        <v>0</v>
      </c>
      <c r="Q243">
        <f t="shared" si="24"/>
        <v>4813937689</v>
      </c>
      <c r="R243">
        <f t="shared" si="25"/>
        <v>4.1933383153624479</v>
      </c>
      <c r="S243" t="str">
        <f t="shared" si="26"/>
        <v>Acceptable</v>
      </c>
      <c r="T243">
        <f>ROUNDUP(C243,0)</f>
        <v>5</v>
      </c>
      <c r="U243">
        <f>ROUNDDOWN(C243,0)</f>
        <v>4</v>
      </c>
      <c r="V243">
        <f>RIGHT(K243,2)+2000</f>
        <v>2018</v>
      </c>
      <c r="W243" t="str">
        <f>INDEX(_xlfn.TEXTSPLIT(K243,"-"),1,2)</f>
        <v>Apr</v>
      </c>
      <c r="X243" t="str">
        <f>INDEX(_xlfn.TEXTSPLIT(K243,"-"),1,1)</f>
        <v>18</v>
      </c>
      <c r="Y243">
        <f>INDEX(months!B:B,MATCH(Sheet1!W243,months!A:A,0))</f>
        <v>4</v>
      </c>
      <c r="Z243">
        <f t="shared" si="27"/>
        <v>43208</v>
      </c>
    </row>
    <row r="244" spans="1:26" x14ac:dyDescent="0.2">
      <c r="A244" t="s">
        <v>663</v>
      </c>
      <c r="B244" t="s">
        <v>556</v>
      </c>
      <c r="C244">
        <v>3.8</v>
      </c>
      <c r="D244">
        <v>1383</v>
      </c>
      <c r="E244" t="s">
        <v>664</v>
      </c>
      <c r="F244" t="s">
        <v>50</v>
      </c>
      <c r="G244" t="s">
        <v>23</v>
      </c>
      <c r="H244" t="s">
        <v>24</v>
      </c>
      <c r="I244" t="s">
        <v>25</v>
      </c>
      <c r="J244" t="s">
        <v>557</v>
      </c>
      <c r="K244" t="s">
        <v>125</v>
      </c>
      <c r="L244" t="s">
        <v>665</v>
      </c>
      <c r="M244" t="s">
        <v>274</v>
      </c>
      <c r="N244">
        <f t="shared" si="21"/>
        <v>0</v>
      </c>
      <c r="O244" t="str">
        <f t="shared" si="22"/>
        <v>No</v>
      </c>
      <c r="P244">
        <f t="shared" si="23"/>
        <v>0</v>
      </c>
      <c r="Q244">
        <f t="shared" si="24"/>
        <v>4813937689</v>
      </c>
      <c r="R244">
        <f t="shared" si="25"/>
        <v>4.1933383153624479</v>
      </c>
      <c r="S244" t="str">
        <f t="shared" si="26"/>
        <v>Acceptable</v>
      </c>
      <c r="T244">
        <f>ROUNDUP(C244,0)</f>
        <v>4</v>
      </c>
      <c r="U244">
        <f>ROUNDDOWN(C244,0)</f>
        <v>3</v>
      </c>
      <c r="V244">
        <f>RIGHT(K244,2)+2000</f>
        <v>2018</v>
      </c>
      <c r="W244" t="str">
        <f>INDEX(_xlfn.TEXTSPLIT(K244,"-"),1,2)</f>
        <v>Jul</v>
      </c>
      <c r="X244" t="str">
        <f>INDEX(_xlfn.TEXTSPLIT(K244,"-"),1,1)</f>
        <v>12</v>
      </c>
      <c r="Y244">
        <f>INDEX(months!B:B,MATCH(Sheet1!W244,months!A:A,0))</f>
        <v>7</v>
      </c>
      <c r="Z244">
        <f t="shared" si="27"/>
        <v>43293</v>
      </c>
    </row>
    <row r="245" spans="1:26" x14ac:dyDescent="0.2">
      <c r="A245" t="s">
        <v>666</v>
      </c>
      <c r="B245" t="s">
        <v>556</v>
      </c>
      <c r="C245">
        <v>4.3</v>
      </c>
      <c r="D245">
        <v>23175</v>
      </c>
      <c r="E245" t="s">
        <v>667</v>
      </c>
      <c r="F245" t="s">
        <v>65</v>
      </c>
      <c r="G245" t="s">
        <v>23</v>
      </c>
      <c r="H245" t="s">
        <v>24</v>
      </c>
      <c r="I245" t="s">
        <v>25</v>
      </c>
      <c r="J245" t="s">
        <v>557</v>
      </c>
      <c r="K245" t="s">
        <v>497</v>
      </c>
      <c r="L245" t="s">
        <v>668</v>
      </c>
      <c r="M245" t="s">
        <v>81</v>
      </c>
      <c r="N245">
        <f t="shared" si="21"/>
        <v>0</v>
      </c>
      <c r="O245" t="str">
        <f t="shared" si="22"/>
        <v>No</v>
      </c>
      <c r="P245">
        <f t="shared" si="23"/>
        <v>0</v>
      </c>
      <c r="Q245">
        <f t="shared" si="24"/>
        <v>4813937689</v>
      </c>
      <c r="R245">
        <f t="shared" si="25"/>
        <v>4.1933383153624479</v>
      </c>
      <c r="S245" t="str">
        <f t="shared" si="26"/>
        <v>Acceptable</v>
      </c>
      <c r="T245">
        <f>ROUNDUP(C245,0)</f>
        <v>5</v>
      </c>
      <c r="U245">
        <f>ROUNDDOWN(C245,0)</f>
        <v>4</v>
      </c>
      <c r="V245">
        <f>RIGHT(K245,2)+2000</f>
        <v>2018</v>
      </c>
      <c r="W245" t="str">
        <f>INDEX(_xlfn.TEXTSPLIT(K245,"-"),1,2)</f>
        <v>Jul</v>
      </c>
      <c r="X245" t="str">
        <f>INDEX(_xlfn.TEXTSPLIT(K245,"-"),1,1)</f>
        <v>13</v>
      </c>
      <c r="Y245">
        <f>INDEX(months!B:B,MATCH(Sheet1!W245,months!A:A,0))</f>
        <v>7</v>
      </c>
      <c r="Z245">
        <f t="shared" si="27"/>
        <v>43294</v>
      </c>
    </row>
    <row r="246" spans="1:26" x14ac:dyDescent="0.2">
      <c r="A246" t="s">
        <v>669</v>
      </c>
      <c r="B246" t="s">
        <v>556</v>
      </c>
      <c r="C246">
        <v>3.8</v>
      </c>
      <c r="D246">
        <v>5868</v>
      </c>
      <c r="E246" t="s">
        <v>88</v>
      </c>
      <c r="F246" t="s">
        <v>32</v>
      </c>
      <c r="G246" t="s">
        <v>23</v>
      </c>
      <c r="H246" t="s">
        <v>24</v>
      </c>
      <c r="I246" t="s">
        <v>25</v>
      </c>
      <c r="J246" t="s">
        <v>557</v>
      </c>
      <c r="K246" t="s">
        <v>75</v>
      </c>
      <c r="L246" t="s">
        <v>670</v>
      </c>
      <c r="M246" t="s">
        <v>81</v>
      </c>
      <c r="N246">
        <f t="shared" si="21"/>
        <v>0</v>
      </c>
      <c r="O246" t="str">
        <f t="shared" si="22"/>
        <v>No</v>
      </c>
      <c r="P246">
        <f t="shared" si="23"/>
        <v>0</v>
      </c>
      <c r="Q246">
        <f t="shared" si="24"/>
        <v>4813937689</v>
      </c>
      <c r="R246">
        <f t="shared" si="25"/>
        <v>4.1933383153624479</v>
      </c>
      <c r="S246" t="str">
        <f t="shared" si="26"/>
        <v>Acceptable</v>
      </c>
      <c r="T246">
        <f>ROUNDUP(C246,0)</f>
        <v>4</v>
      </c>
      <c r="U246">
        <f>ROUNDDOWN(C246,0)</f>
        <v>3</v>
      </c>
      <c r="V246">
        <f>RIGHT(K246,2)+2000</f>
        <v>2018</v>
      </c>
      <c r="W246" t="str">
        <f>INDEX(_xlfn.TEXTSPLIT(K246,"-"),1,2)</f>
        <v>Jul</v>
      </c>
      <c r="X246" t="str">
        <f>INDEX(_xlfn.TEXTSPLIT(K246,"-"),1,1)</f>
        <v>3</v>
      </c>
      <c r="Y246">
        <f>INDEX(months!B:B,MATCH(Sheet1!W246,months!A:A,0))</f>
        <v>7</v>
      </c>
      <c r="Z246">
        <f t="shared" si="27"/>
        <v>43284</v>
      </c>
    </row>
    <row r="247" spans="1:26" x14ac:dyDescent="0.2">
      <c r="A247" t="s">
        <v>671</v>
      </c>
      <c r="B247" t="s">
        <v>556</v>
      </c>
      <c r="C247">
        <v>3.5</v>
      </c>
      <c r="D247">
        <v>2111</v>
      </c>
      <c r="E247" t="s">
        <v>46</v>
      </c>
      <c r="F247" t="s">
        <v>50</v>
      </c>
      <c r="G247" t="s">
        <v>23</v>
      </c>
      <c r="H247" t="s">
        <v>24</v>
      </c>
      <c r="I247" t="s">
        <v>25</v>
      </c>
      <c r="J247" t="s">
        <v>557</v>
      </c>
      <c r="K247" t="s">
        <v>115</v>
      </c>
      <c r="L247" t="s">
        <v>46</v>
      </c>
      <c r="M247" t="s">
        <v>46</v>
      </c>
      <c r="N247">
        <f t="shared" si="21"/>
        <v>0</v>
      </c>
      <c r="O247" t="str">
        <f t="shared" si="22"/>
        <v>No</v>
      </c>
      <c r="P247">
        <f t="shared" si="23"/>
        <v>0</v>
      </c>
      <c r="Q247">
        <f t="shared" si="24"/>
        <v>4813937689</v>
      </c>
      <c r="R247">
        <f t="shared" si="25"/>
        <v>4.1933383153624479</v>
      </c>
      <c r="S247" t="str">
        <f t="shared" si="26"/>
        <v>Acceptable</v>
      </c>
      <c r="T247">
        <f>ROUNDUP(C247,0)</f>
        <v>4</v>
      </c>
      <c r="U247">
        <f>ROUNDDOWN(C247,0)</f>
        <v>3</v>
      </c>
      <c r="V247">
        <f>RIGHT(K247,2)+2000</f>
        <v>2018</v>
      </c>
      <c r="W247" t="str">
        <f>INDEX(_xlfn.TEXTSPLIT(K247,"-"),1,2)</f>
        <v>Jul</v>
      </c>
      <c r="X247" t="str">
        <f>INDEX(_xlfn.TEXTSPLIT(K247,"-"),1,1)</f>
        <v>30</v>
      </c>
      <c r="Y247">
        <f>INDEX(months!B:B,MATCH(Sheet1!W247,months!A:A,0))</f>
        <v>7</v>
      </c>
      <c r="Z247">
        <f t="shared" si="27"/>
        <v>43311</v>
      </c>
    </row>
    <row r="248" spans="1:26" x14ac:dyDescent="0.2">
      <c r="A248" t="s">
        <v>672</v>
      </c>
      <c r="B248" t="s">
        <v>556</v>
      </c>
      <c r="C248">
        <v>4.0999999999999996</v>
      </c>
      <c r="D248">
        <v>5448</v>
      </c>
      <c r="E248" t="s">
        <v>83</v>
      </c>
      <c r="F248" t="s">
        <v>32</v>
      </c>
      <c r="G248" t="s">
        <v>23</v>
      </c>
      <c r="H248" t="s">
        <v>24</v>
      </c>
      <c r="I248" t="s">
        <v>25</v>
      </c>
      <c r="J248" t="s">
        <v>557</v>
      </c>
      <c r="K248" t="s">
        <v>357</v>
      </c>
      <c r="L248" t="s">
        <v>673</v>
      </c>
      <c r="M248" t="s">
        <v>274</v>
      </c>
      <c r="N248">
        <f t="shared" si="21"/>
        <v>0</v>
      </c>
      <c r="O248" t="str">
        <f t="shared" si="22"/>
        <v>No</v>
      </c>
      <c r="P248">
        <f t="shared" si="23"/>
        <v>0</v>
      </c>
      <c r="Q248">
        <f t="shared" si="24"/>
        <v>4813937689</v>
      </c>
      <c r="R248">
        <f t="shared" si="25"/>
        <v>4.1933383153624479</v>
      </c>
      <c r="S248" t="str">
        <f t="shared" si="26"/>
        <v>Acceptable</v>
      </c>
      <c r="T248">
        <f>ROUNDUP(C248,0)</f>
        <v>5</v>
      </c>
      <c r="U248">
        <f>ROUNDDOWN(C248,0)</f>
        <v>4</v>
      </c>
      <c r="V248">
        <f>RIGHT(K248,2)+2000</f>
        <v>2018</v>
      </c>
      <c r="W248" t="str">
        <f>INDEX(_xlfn.TEXTSPLIT(K248,"-"),1,2)</f>
        <v>Jul</v>
      </c>
      <c r="X248" t="str">
        <f>INDEX(_xlfn.TEXTSPLIT(K248,"-"),1,1)</f>
        <v>25</v>
      </c>
      <c r="Y248">
        <f>INDEX(months!B:B,MATCH(Sheet1!W248,months!A:A,0))</f>
        <v>7</v>
      </c>
      <c r="Z248">
        <f t="shared" si="27"/>
        <v>43306</v>
      </c>
    </row>
    <row r="249" spans="1:26" x14ac:dyDescent="0.2">
      <c r="A249" t="s">
        <v>674</v>
      </c>
      <c r="B249" t="s">
        <v>556</v>
      </c>
      <c r="C249">
        <v>4.5999999999999996</v>
      </c>
      <c r="D249">
        <v>4159</v>
      </c>
      <c r="E249" t="s">
        <v>675</v>
      </c>
      <c r="F249" t="s">
        <v>32</v>
      </c>
      <c r="G249" t="s">
        <v>23</v>
      </c>
      <c r="H249" t="s">
        <v>24</v>
      </c>
      <c r="I249" t="s">
        <v>25</v>
      </c>
      <c r="J249" t="s">
        <v>557</v>
      </c>
      <c r="K249" t="s">
        <v>187</v>
      </c>
      <c r="L249" t="s">
        <v>676</v>
      </c>
      <c r="M249" t="s">
        <v>29</v>
      </c>
      <c r="N249">
        <f t="shared" si="21"/>
        <v>0</v>
      </c>
      <c r="O249" t="str">
        <f t="shared" si="22"/>
        <v>No</v>
      </c>
      <c r="P249">
        <f t="shared" si="23"/>
        <v>0</v>
      </c>
      <c r="Q249">
        <f t="shared" si="24"/>
        <v>4813937689</v>
      </c>
      <c r="R249">
        <f t="shared" si="25"/>
        <v>4.1933383153624479</v>
      </c>
      <c r="S249" t="str">
        <f t="shared" si="26"/>
        <v>Acceptable</v>
      </c>
      <c r="T249">
        <f>ROUNDUP(C249,0)</f>
        <v>5</v>
      </c>
      <c r="U249">
        <f>ROUNDDOWN(C249,0)</f>
        <v>4</v>
      </c>
      <c r="V249">
        <f>RIGHT(K249,2)+2000</f>
        <v>2018</v>
      </c>
      <c r="W249" t="str">
        <f>INDEX(_xlfn.TEXTSPLIT(K249,"-"),1,2)</f>
        <v>Jul</v>
      </c>
      <c r="X249" t="str">
        <f>INDEX(_xlfn.TEXTSPLIT(K249,"-"),1,1)</f>
        <v>20</v>
      </c>
      <c r="Y249">
        <f>INDEX(months!B:B,MATCH(Sheet1!W249,months!A:A,0))</f>
        <v>7</v>
      </c>
      <c r="Z249">
        <f t="shared" si="27"/>
        <v>43301</v>
      </c>
    </row>
    <row r="250" spans="1:26" x14ac:dyDescent="0.2">
      <c r="A250" t="s">
        <v>677</v>
      </c>
      <c r="B250" t="s">
        <v>556</v>
      </c>
      <c r="C250">
        <v>4.3</v>
      </c>
      <c r="D250">
        <v>20815</v>
      </c>
      <c r="E250" t="s">
        <v>190</v>
      </c>
      <c r="F250" t="s">
        <v>65</v>
      </c>
      <c r="G250" t="s">
        <v>23</v>
      </c>
      <c r="H250" t="s">
        <v>24</v>
      </c>
      <c r="I250" t="s">
        <v>25</v>
      </c>
      <c r="J250" t="s">
        <v>557</v>
      </c>
      <c r="K250" t="s">
        <v>216</v>
      </c>
      <c r="L250" t="s">
        <v>678</v>
      </c>
      <c r="M250" t="s">
        <v>274</v>
      </c>
      <c r="N250">
        <f t="shared" si="21"/>
        <v>0</v>
      </c>
      <c r="O250" t="str">
        <f t="shared" si="22"/>
        <v>No</v>
      </c>
      <c r="P250">
        <f t="shared" si="23"/>
        <v>0</v>
      </c>
      <c r="Q250">
        <f t="shared" si="24"/>
        <v>4813937689</v>
      </c>
      <c r="R250">
        <f t="shared" si="25"/>
        <v>4.1933383153624479</v>
      </c>
      <c r="S250" t="str">
        <f t="shared" si="26"/>
        <v>Acceptable</v>
      </c>
      <c r="T250">
        <f>ROUNDUP(C250,0)</f>
        <v>5</v>
      </c>
      <c r="U250">
        <f>ROUNDDOWN(C250,0)</f>
        <v>4</v>
      </c>
      <c r="V250">
        <f>RIGHT(K250,2)+2000</f>
        <v>2018</v>
      </c>
      <c r="W250" t="str">
        <f>INDEX(_xlfn.TEXTSPLIT(K250,"-"),1,2)</f>
        <v>Jul</v>
      </c>
      <c r="X250" t="str">
        <f>INDEX(_xlfn.TEXTSPLIT(K250,"-"),1,1)</f>
        <v>26</v>
      </c>
      <c r="Y250">
        <f>INDEX(months!B:B,MATCH(Sheet1!W250,months!A:A,0))</f>
        <v>7</v>
      </c>
      <c r="Z250">
        <f t="shared" si="27"/>
        <v>43307</v>
      </c>
    </row>
    <row r="251" spans="1:26" x14ac:dyDescent="0.2">
      <c r="A251" t="s">
        <v>679</v>
      </c>
      <c r="B251" t="s">
        <v>556</v>
      </c>
      <c r="C251">
        <v>4.5</v>
      </c>
      <c r="D251">
        <v>78662</v>
      </c>
      <c r="E251" t="s">
        <v>405</v>
      </c>
      <c r="F251" t="s">
        <v>65</v>
      </c>
      <c r="G251" t="s">
        <v>23</v>
      </c>
      <c r="H251" t="s">
        <v>24</v>
      </c>
      <c r="I251" t="s">
        <v>25</v>
      </c>
      <c r="J251" t="s">
        <v>557</v>
      </c>
      <c r="K251" t="s">
        <v>680</v>
      </c>
      <c r="L251" t="s">
        <v>681</v>
      </c>
      <c r="M251" t="s">
        <v>54</v>
      </c>
      <c r="N251">
        <f t="shared" si="21"/>
        <v>0</v>
      </c>
      <c r="O251" t="str">
        <f t="shared" si="22"/>
        <v>No</v>
      </c>
      <c r="P251">
        <f t="shared" si="23"/>
        <v>0</v>
      </c>
      <c r="Q251">
        <f t="shared" si="24"/>
        <v>4813937689</v>
      </c>
      <c r="R251">
        <f t="shared" si="25"/>
        <v>4.1933383153624479</v>
      </c>
      <c r="S251" t="str">
        <f t="shared" si="26"/>
        <v>Acceptable</v>
      </c>
      <c r="T251">
        <f>ROUNDUP(C251,0)</f>
        <v>5</v>
      </c>
      <c r="U251">
        <f>ROUNDDOWN(C251,0)</f>
        <v>4</v>
      </c>
      <c r="V251">
        <f>RIGHT(K251,2)+2000</f>
        <v>2018</v>
      </c>
      <c r="W251" t="str">
        <f>INDEX(_xlfn.TEXTSPLIT(K251,"-"),1,2)</f>
        <v>Feb</v>
      </c>
      <c r="X251" t="str">
        <f>INDEX(_xlfn.TEXTSPLIT(K251,"-"),1,1)</f>
        <v>13</v>
      </c>
      <c r="Y251">
        <f>INDEX(months!B:B,MATCH(Sheet1!W251,months!A:A,0))</f>
        <v>2</v>
      </c>
      <c r="Z251">
        <f t="shared" si="27"/>
        <v>43144</v>
      </c>
    </row>
    <row r="252" spans="1:26" x14ac:dyDescent="0.2">
      <c r="A252" t="s">
        <v>682</v>
      </c>
      <c r="B252" t="s">
        <v>556</v>
      </c>
      <c r="C252">
        <v>4.0999999999999996</v>
      </c>
      <c r="D252">
        <v>7149</v>
      </c>
      <c r="E252" t="s">
        <v>159</v>
      </c>
      <c r="F252" t="s">
        <v>65</v>
      </c>
      <c r="G252" t="s">
        <v>23</v>
      </c>
      <c r="H252" t="s">
        <v>24</v>
      </c>
      <c r="I252" t="s">
        <v>25</v>
      </c>
      <c r="J252" t="s">
        <v>557</v>
      </c>
      <c r="K252" t="s">
        <v>84</v>
      </c>
      <c r="L252" t="s">
        <v>683</v>
      </c>
      <c r="M252" t="s">
        <v>86</v>
      </c>
      <c r="N252">
        <f t="shared" si="21"/>
        <v>0</v>
      </c>
      <c r="O252" t="str">
        <f t="shared" si="22"/>
        <v>No</v>
      </c>
      <c r="P252">
        <f t="shared" si="23"/>
        <v>0</v>
      </c>
      <c r="Q252">
        <f t="shared" si="24"/>
        <v>4813937689</v>
      </c>
      <c r="R252">
        <f t="shared" si="25"/>
        <v>4.1933383153624479</v>
      </c>
      <c r="S252" t="str">
        <f t="shared" si="26"/>
        <v>Acceptable</v>
      </c>
      <c r="T252">
        <f>ROUNDUP(C252,0)</f>
        <v>5</v>
      </c>
      <c r="U252">
        <f>ROUNDDOWN(C252,0)</f>
        <v>4</v>
      </c>
      <c r="V252">
        <f>RIGHT(K252,2)+2000</f>
        <v>2018</v>
      </c>
      <c r="W252" t="str">
        <f>INDEX(_xlfn.TEXTSPLIT(K252,"-"),1,2)</f>
        <v>Jul</v>
      </c>
      <c r="X252" t="str">
        <f>INDEX(_xlfn.TEXTSPLIT(K252,"-"),1,1)</f>
        <v>31</v>
      </c>
      <c r="Y252">
        <f>INDEX(months!B:B,MATCH(Sheet1!W252,months!A:A,0))</f>
        <v>7</v>
      </c>
      <c r="Z252">
        <f t="shared" si="27"/>
        <v>43312</v>
      </c>
    </row>
    <row r="253" spans="1:26" x14ac:dyDescent="0.2">
      <c r="A253" t="s">
        <v>684</v>
      </c>
      <c r="B253" t="s">
        <v>556</v>
      </c>
      <c r="C253">
        <v>4.5</v>
      </c>
      <c r="D253">
        <v>3079</v>
      </c>
      <c r="E253" t="s">
        <v>685</v>
      </c>
      <c r="F253" t="s">
        <v>50</v>
      </c>
      <c r="G253" t="s">
        <v>23</v>
      </c>
      <c r="H253" t="s">
        <v>24</v>
      </c>
      <c r="I253" t="s">
        <v>25</v>
      </c>
      <c r="J253" t="s">
        <v>557</v>
      </c>
      <c r="K253" t="s">
        <v>173</v>
      </c>
      <c r="L253" t="s">
        <v>686</v>
      </c>
      <c r="M253" t="s">
        <v>81</v>
      </c>
      <c r="N253">
        <f t="shared" si="21"/>
        <v>0</v>
      </c>
      <c r="O253" t="str">
        <f t="shared" si="22"/>
        <v>No</v>
      </c>
      <c r="P253">
        <f t="shared" si="23"/>
        <v>0</v>
      </c>
      <c r="Q253">
        <f t="shared" si="24"/>
        <v>4813937689</v>
      </c>
      <c r="R253">
        <f t="shared" si="25"/>
        <v>4.1933383153624479</v>
      </c>
      <c r="S253" t="str">
        <f t="shared" si="26"/>
        <v>Acceptable</v>
      </c>
      <c r="T253">
        <f>ROUNDUP(C253,0)</f>
        <v>5</v>
      </c>
      <c r="U253">
        <f>ROUNDDOWN(C253,0)</f>
        <v>4</v>
      </c>
      <c r="V253">
        <f>RIGHT(K253,2)+2000</f>
        <v>2018</v>
      </c>
      <c r="W253" t="str">
        <f>INDEX(_xlfn.TEXTSPLIT(K253,"-"),1,2)</f>
        <v>Aug</v>
      </c>
      <c r="X253" t="str">
        <f>INDEX(_xlfn.TEXTSPLIT(K253,"-"),1,1)</f>
        <v>2</v>
      </c>
      <c r="Y253">
        <f>INDEX(months!B:B,MATCH(Sheet1!W253,months!A:A,0))</f>
        <v>8</v>
      </c>
      <c r="Z253">
        <f t="shared" si="27"/>
        <v>43314</v>
      </c>
    </row>
    <row r="254" spans="1:26" x14ac:dyDescent="0.2">
      <c r="A254" t="s">
        <v>687</v>
      </c>
      <c r="B254" t="s">
        <v>556</v>
      </c>
      <c r="C254">
        <v>4.5999999999999996</v>
      </c>
      <c r="D254">
        <v>5800</v>
      </c>
      <c r="E254" t="s">
        <v>248</v>
      </c>
      <c r="F254" t="s">
        <v>50</v>
      </c>
      <c r="G254" t="s">
        <v>23</v>
      </c>
      <c r="H254" t="s">
        <v>24</v>
      </c>
      <c r="I254" t="s">
        <v>25</v>
      </c>
      <c r="J254" t="s">
        <v>557</v>
      </c>
      <c r="K254" t="s">
        <v>173</v>
      </c>
      <c r="L254" t="s">
        <v>686</v>
      </c>
      <c r="M254" t="s">
        <v>81</v>
      </c>
      <c r="N254">
        <f t="shared" si="21"/>
        <v>0</v>
      </c>
      <c r="O254" t="str">
        <f t="shared" si="22"/>
        <v>No</v>
      </c>
      <c r="P254">
        <f t="shared" si="23"/>
        <v>0</v>
      </c>
      <c r="Q254">
        <f t="shared" si="24"/>
        <v>4813937689</v>
      </c>
      <c r="R254">
        <f t="shared" si="25"/>
        <v>4.1933383153624479</v>
      </c>
      <c r="S254" t="str">
        <f t="shared" si="26"/>
        <v>Acceptable</v>
      </c>
      <c r="T254">
        <f>ROUNDUP(C254,0)</f>
        <v>5</v>
      </c>
      <c r="U254">
        <f>ROUNDDOWN(C254,0)</f>
        <v>4</v>
      </c>
      <c r="V254">
        <f>RIGHT(K254,2)+2000</f>
        <v>2018</v>
      </c>
      <c r="W254" t="str">
        <f>INDEX(_xlfn.TEXTSPLIT(K254,"-"),1,2)</f>
        <v>Aug</v>
      </c>
      <c r="X254" t="str">
        <f>INDEX(_xlfn.TEXTSPLIT(K254,"-"),1,1)</f>
        <v>2</v>
      </c>
      <c r="Y254">
        <f>INDEX(months!B:B,MATCH(Sheet1!W254,months!A:A,0))</f>
        <v>8</v>
      </c>
      <c r="Z254">
        <f t="shared" si="27"/>
        <v>43314</v>
      </c>
    </row>
    <row r="255" spans="1:26" x14ac:dyDescent="0.2">
      <c r="A255" t="s">
        <v>688</v>
      </c>
      <c r="B255" t="s">
        <v>556</v>
      </c>
      <c r="C255">
        <v>4</v>
      </c>
      <c r="D255">
        <v>6989</v>
      </c>
      <c r="E255" t="s">
        <v>46</v>
      </c>
      <c r="F255" t="s">
        <v>65</v>
      </c>
      <c r="G255" t="s">
        <v>23</v>
      </c>
      <c r="H255" t="s">
        <v>24</v>
      </c>
      <c r="I255" t="s">
        <v>25</v>
      </c>
      <c r="J255" t="s">
        <v>557</v>
      </c>
      <c r="K255" t="s">
        <v>266</v>
      </c>
      <c r="L255" t="s">
        <v>689</v>
      </c>
      <c r="M255" t="s">
        <v>54</v>
      </c>
      <c r="N255">
        <f t="shared" si="21"/>
        <v>0</v>
      </c>
      <c r="O255" t="str">
        <f t="shared" si="22"/>
        <v>No</v>
      </c>
      <c r="P255">
        <f t="shared" si="23"/>
        <v>0</v>
      </c>
      <c r="Q255">
        <f t="shared" si="24"/>
        <v>4813937689</v>
      </c>
      <c r="R255">
        <f t="shared" si="25"/>
        <v>4.1933383153624479</v>
      </c>
      <c r="S255" t="str">
        <f t="shared" si="26"/>
        <v>Acceptable</v>
      </c>
      <c r="T255">
        <f>ROUNDUP(C255,0)</f>
        <v>4</v>
      </c>
      <c r="U255">
        <f>ROUNDDOWN(C255,0)</f>
        <v>4</v>
      </c>
      <c r="V255">
        <f>RIGHT(K255,2)+2000</f>
        <v>2018</v>
      </c>
      <c r="W255" t="str">
        <f>INDEX(_xlfn.TEXTSPLIT(K255,"-"),1,2)</f>
        <v>Jul</v>
      </c>
      <c r="X255" t="str">
        <f>INDEX(_xlfn.TEXTSPLIT(K255,"-"),1,1)</f>
        <v>16</v>
      </c>
      <c r="Y255">
        <f>INDEX(months!B:B,MATCH(Sheet1!W255,months!A:A,0))</f>
        <v>7</v>
      </c>
      <c r="Z255">
        <f t="shared" si="27"/>
        <v>43297</v>
      </c>
    </row>
    <row r="256" spans="1:26" x14ac:dyDescent="0.2">
      <c r="A256" t="s">
        <v>690</v>
      </c>
      <c r="B256" t="s">
        <v>556</v>
      </c>
      <c r="C256">
        <v>4.2</v>
      </c>
      <c r="D256">
        <v>16422</v>
      </c>
      <c r="E256" t="s">
        <v>78</v>
      </c>
      <c r="F256" t="s">
        <v>65</v>
      </c>
      <c r="G256" t="s">
        <v>23</v>
      </c>
      <c r="H256" t="s">
        <v>24</v>
      </c>
      <c r="I256" t="s">
        <v>25</v>
      </c>
      <c r="J256" t="s">
        <v>557</v>
      </c>
      <c r="K256" t="s">
        <v>39</v>
      </c>
      <c r="L256" t="s">
        <v>691</v>
      </c>
      <c r="M256" t="s">
        <v>81</v>
      </c>
      <c r="N256">
        <f t="shared" si="21"/>
        <v>0</v>
      </c>
      <c r="O256" t="str">
        <f t="shared" si="22"/>
        <v>No</v>
      </c>
      <c r="P256">
        <f t="shared" si="23"/>
        <v>0</v>
      </c>
      <c r="Q256">
        <f t="shared" si="24"/>
        <v>4813937689</v>
      </c>
      <c r="R256">
        <f t="shared" si="25"/>
        <v>4.1933383153624479</v>
      </c>
      <c r="S256" t="str">
        <f t="shared" si="26"/>
        <v>Acceptable</v>
      </c>
      <c r="T256">
        <f>ROUNDUP(C256,0)</f>
        <v>5</v>
      </c>
      <c r="U256">
        <f>ROUNDDOWN(C256,0)</f>
        <v>4</v>
      </c>
      <c r="V256">
        <f>RIGHT(K256,2)+2000</f>
        <v>2018</v>
      </c>
      <c r="W256" t="str">
        <f>INDEX(_xlfn.TEXTSPLIT(K256,"-"),1,2)</f>
        <v>Aug</v>
      </c>
      <c r="X256" t="str">
        <f>INDEX(_xlfn.TEXTSPLIT(K256,"-"),1,1)</f>
        <v>1</v>
      </c>
      <c r="Y256">
        <f>INDEX(months!B:B,MATCH(Sheet1!W256,months!A:A,0))</f>
        <v>8</v>
      </c>
      <c r="Z256">
        <f t="shared" si="27"/>
        <v>43313</v>
      </c>
    </row>
    <row r="257" spans="1:26" x14ac:dyDescent="0.2">
      <c r="A257" t="s">
        <v>692</v>
      </c>
      <c r="B257" t="s">
        <v>556</v>
      </c>
      <c r="C257">
        <v>4.4000000000000004</v>
      </c>
      <c r="D257">
        <v>108741</v>
      </c>
      <c r="E257" t="s">
        <v>78</v>
      </c>
      <c r="F257" t="s">
        <v>89</v>
      </c>
      <c r="G257" t="s">
        <v>23</v>
      </c>
      <c r="H257" t="s">
        <v>24</v>
      </c>
      <c r="I257" t="s">
        <v>25</v>
      </c>
      <c r="J257" t="s">
        <v>557</v>
      </c>
      <c r="K257" t="s">
        <v>187</v>
      </c>
      <c r="L257" t="s">
        <v>693</v>
      </c>
      <c r="M257" t="s">
        <v>587</v>
      </c>
      <c r="N257">
        <f t="shared" si="21"/>
        <v>0</v>
      </c>
      <c r="O257" t="str">
        <f t="shared" si="22"/>
        <v>No</v>
      </c>
      <c r="P257">
        <f t="shared" si="23"/>
        <v>0</v>
      </c>
      <c r="Q257">
        <f t="shared" si="24"/>
        <v>4813937689</v>
      </c>
      <c r="R257">
        <f t="shared" si="25"/>
        <v>4.1933383153624479</v>
      </c>
      <c r="S257" t="str">
        <f t="shared" si="26"/>
        <v>Acceptable</v>
      </c>
      <c r="T257">
        <f>ROUNDUP(C257,0)</f>
        <v>5</v>
      </c>
      <c r="U257">
        <f>ROUNDDOWN(C257,0)</f>
        <v>4</v>
      </c>
      <c r="V257">
        <f>RIGHT(K257,2)+2000</f>
        <v>2018</v>
      </c>
      <c r="W257" t="str">
        <f>INDEX(_xlfn.TEXTSPLIT(K257,"-"),1,2)</f>
        <v>Jul</v>
      </c>
      <c r="X257" t="str">
        <f>INDEX(_xlfn.TEXTSPLIT(K257,"-"),1,1)</f>
        <v>20</v>
      </c>
      <c r="Y257">
        <f>INDEX(months!B:B,MATCH(Sheet1!W257,months!A:A,0))</f>
        <v>7</v>
      </c>
      <c r="Z257">
        <f t="shared" si="27"/>
        <v>43301</v>
      </c>
    </row>
    <row r="258" spans="1:26" x14ac:dyDescent="0.2">
      <c r="A258" t="s">
        <v>607</v>
      </c>
      <c r="B258" t="s">
        <v>556</v>
      </c>
      <c r="C258">
        <v>4.4000000000000004</v>
      </c>
      <c r="D258">
        <v>31614</v>
      </c>
      <c r="E258" t="s">
        <v>96</v>
      </c>
      <c r="F258" t="s">
        <v>89</v>
      </c>
      <c r="G258" t="s">
        <v>23</v>
      </c>
      <c r="H258" t="s">
        <v>24</v>
      </c>
      <c r="I258" t="s">
        <v>25</v>
      </c>
      <c r="J258" t="s">
        <v>557</v>
      </c>
      <c r="K258" t="s">
        <v>187</v>
      </c>
      <c r="L258" t="s">
        <v>608</v>
      </c>
      <c r="M258" t="s">
        <v>86</v>
      </c>
      <c r="N258">
        <f t="shared" ref="N258:N321" si="28">SUM(A258,B258)</f>
        <v>0</v>
      </c>
      <c r="O258" t="str">
        <f t="shared" ref="O258:O321" si="29">IF(E258="good","Yes","No")</f>
        <v>No</v>
      </c>
      <c r="P258">
        <f t="shared" ref="P258:P321" si="30">COUNTIF(B:B,"&lt;0")</f>
        <v>0</v>
      </c>
      <c r="Q258">
        <f t="shared" ref="Q258:Q321" si="31">SUMIF(D:D,"&gt;1000")</f>
        <v>4813937689</v>
      </c>
      <c r="R258">
        <f t="shared" ref="R258:R321" si="32">AVERAGEIF(C:C,"&gt;0")</f>
        <v>4.1933383153624479</v>
      </c>
      <c r="S258" t="str">
        <f t="shared" ref="S258:S321" si="33">IF(OR(A258&gt;0,B258&gt;0),"Acceptable","Check")</f>
        <v>Acceptable</v>
      </c>
      <c r="T258">
        <f>ROUNDUP(C258,0)</f>
        <v>5</v>
      </c>
      <c r="U258">
        <f>ROUNDDOWN(C258,0)</f>
        <v>4</v>
      </c>
      <c r="V258">
        <f>RIGHT(K258,2)+2000</f>
        <v>2018</v>
      </c>
      <c r="W258" t="str">
        <f>INDEX(_xlfn.TEXTSPLIT(K258,"-"),1,2)</f>
        <v>Jul</v>
      </c>
      <c r="X258" t="str">
        <f>INDEX(_xlfn.TEXTSPLIT(K258,"-"),1,1)</f>
        <v>20</v>
      </c>
      <c r="Y258">
        <f>INDEX(months!B:B,MATCH(Sheet1!W258,months!A:A,0))</f>
        <v>7</v>
      </c>
      <c r="Z258">
        <f t="shared" si="27"/>
        <v>43301</v>
      </c>
    </row>
    <row r="259" spans="1:26" x14ac:dyDescent="0.2">
      <c r="A259" t="s">
        <v>694</v>
      </c>
      <c r="B259" t="s">
        <v>556</v>
      </c>
      <c r="C259">
        <v>4</v>
      </c>
      <c r="D259">
        <v>624</v>
      </c>
      <c r="E259" t="s">
        <v>361</v>
      </c>
      <c r="F259" t="s">
        <v>50</v>
      </c>
      <c r="G259" t="s">
        <v>23</v>
      </c>
      <c r="H259" t="s">
        <v>24</v>
      </c>
      <c r="I259" t="s">
        <v>25</v>
      </c>
      <c r="J259" t="s">
        <v>557</v>
      </c>
      <c r="K259" t="s">
        <v>695</v>
      </c>
      <c r="L259" t="s">
        <v>696</v>
      </c>
      <c r="M259" t="s">
        <v>274</v>
      </c>
      <c r="N259">
        <f t="shared" si="28"/>
        <v>0</v>
      </c>
      <c r="O259" t="str">
        <f t="shared" si="29"/>
        <v>No</v>
      </c>
      <c r="P259">
        <f t="shared" si="30"/>
        <v>0</v>
      </c>
      <c r="Q259">
        <f t="shared" si="31"/>
        <v>4813937689</v>
      </c>
      <c r="R259">
        <f t="shared" si="32"/>
        <v>4.1933383153624479</v>
      </c>
      <c r="S259" t="str">
        <f t="shared" si="33"/>
        <v>Acceptable</v>
      </c>
      <c r="T259">
        <f>ROUNDUP(C259,0)</f>
        <v>4</v>
      </c>
      <c r="U259">
        <f>ROUNDDOWN(C259,0)</f>
        <v>4</v>
      </c>
      <c r="V259">
        <f>RIGHT(K259,2)+2000</f>
        <v>2018</v>
      </c>
      <c r="W259" t="str">
        <f>INDEX(_xlfn.TEXTSPLIT(K259,"-"),1,2)</f>
        <v>Mar</v>
      </c>
      <c r="X259" t="str">
        <f>INDEX(_xlfn.TEXTSPLIT(K259,"-"),1,1)</f>
        <v>22</v>
      </c>
      <c r="Y259">
        <f>INDEX(months!B:B,MATCH(Sheet1!W259,months!A:A,0))</f>
        <v>3</v>
      </c>
      <c r="Z259">
        <f t="shared" ref="Z259:Z322" si="34">DATE(V259,Y259,X259)</f>
        <v>43181</v>
      </c>
    </row>
    <row r="260" spans="1:26" x14ac:dyDescent="0.2">
      <c r="A260" t="s">
        <v>697</v>
      </c>
      <c r="B260" t="s">
        <v>556</v>
      </c>
      <c r="C260">
        <v>4.2</v>
      </c>
      <c r="D260">
        <v>1661</v>
      </c>
      <c r="E260" t="s">
        <v>698</v>
      </c>
      <c r="F260" t="s">
        <v>50</v>
      </c>
      <c r="G260" t="s">
        <v>23</v>
      </c>
      <c r="H260" t="s">
        <v>24</v>
      </c>
      <c r="I260" t="s">
        <v>25</v>
      </c>
      <c r="J260" t="s">
        <v>557</v>
      </c>
      <c r="K260" t="s">
        <v>173</v>
      </c>
      <c r="L260" t="s">
        <v>699</v>
      </c>
      <c r="M260" t="s">
        <v>54</v>
      </c>
      <c r="N260">
        <f t="shared" si="28"/>
        <v>0</v>
      </c>
      <c r="O260" t="str">
        <f t="shared" si="29"/>
        <v>No</v>
      </c>
      <c r="P260">
        <f t="shared" si="30"/>
        <v>0</v>
      </c>
      <c r="Q260">
        <f t="shared" si="31"/>
        <v>4813937689</v>
      </c>
      <c r="R260">
        <f t="shared" si="32"/>
        <v>4.1933383153624479</v>
      </c>
      <c r="S260" t="str">
        <f t="shared" si="33"/>
        <v>Acceptable</v>
      </c>
      <c r="T260">
        <f>ROUNDUP(C260,0)</f>
        <v>5</v>
      </c>
      <c r="U260">
        <f>ROUNDDOWN(C260,0)</f>
        <v>4</v>
      </c>
      <c r="V260">
        <f>RIGHT(K260,2)+2000</f>
        <v>2018</v>
      </c>
      <c r="W260" t="str">
        <f>INDEX(_xlfn.TEXTSPLIT(K260,"-"),1,2)</f>
        <v>Aug</v>
      </c>
      <c r="X260" t="str">
        <f>INDEX(_xlfn.TEXTSPLIT(K260,"-"),1,1)</f>
        <v>2</v>
      </c>
      <c r="Y260">
        <f>INDEX(months!B:B,MATCH(Sheet1!W260,months!A:A,0))</f>
        <v>8</v>
      </c>
      <c r="Z260">
        <f t="shared" si="34"/>
        <v>43314</v>
      </c>
    </row>
    <row r="261" spans="1:26" x14ac:dyDescent="0.2">
      <c r="A261" t="s">
        <v>700</v>
      </c>
      <c r="B261" t="s">
        <v>556</v>
      </c>
      <c r="C261">
        <v>4.2</v>
      </c>
      <c r="D261">
        <v>97702</v>
      </c>
      <c r="E261" t="s">
        <v>46</v>
      </c>
      <c r="F261" t="s">
        <v>38</v>
      </c>
      <c r="G261" t="s">
        <v>23</v>
      </c>
      <c r="H261" t="s">
        <v>24</v>
      </c>
      <c r="I261" t="s">
        <v>25</v>
      </c>
      <c r="J261" t="s">
        <v>557</v>
      </c>
      <c r="K261" t="s">
        <v>169</v>
      </c>
      <c r="L261" t="s">
        <v>46</v>
      </c>
      <c r="M261" t="s">
        <v>46</v>
      </c>
      <c r="N261">
        <f t="shared" si="28"/>
        <v>0</v>
      </c>
      <c r="O261" t="str">
        <f t="shared" si="29"/>
        <v>No</v>
      </c>
      <c r="P261">
        <f t="shared" si="30"/>
        <v>0</v>
      </c>
      <c r="Q261">
        <f t="shared" si="31"/>
        <v>4813937689</v>
      </c>
      <c r="R261">
        <f t="shared" si="32"/>
        <v>4.1933383153624479</v>
      </c>
      <c r="S261" t="str">
        <f t="shared" si="33"/>
        <v>Acceptable</v>
      </c>
      <c r="T261">
        <f>ROUNDUP(C261,0)</f>
        <v>5</v>
      </c>
      <c r="U261">
        <f>ROUNDDOWN(C261,0)</f>
        <v>4</v>
      </c>
      <c r="V261">
        <f>RIGHT(K261,2)+2000</f>
        <v>2018</v>
      </c>
      <c r="W261" t="str">
        <f>INDEX(_xlfn.TEXTSPLIT(K261,"-"),1,2)</f>
        <v>Jul</v>
      </c>
      <c r="X261" t="str">
        <f>INDEX(_xlfn.TEXTSPLIT(K261,"-"),1,1)</f>
        <v>11</v>
      </c>
      <c r="Y261">
        <f>INDEX(months!B:B,MATCH(Sheet1!W261,months!A:A,0))</f>
        <v>7</v>
      </c>
      <c r="Z261">
        <f t="shared" si="34"/>
        <v>43292</v>
      </c>
    </row>
    <row r="262" spans="1:26" x14ac:dyDescent="0.2">
      <c r="A262" t="s">
        <v>701</v>
      </c>
      <c r="B262" t="s">
        <v>556</v>
      </c>
      <c r="C262">
        <v>4.0999999999999996</v>
      </c>
      <c r="D262">
        <v>308</v>
      </c>
      <c r="E262" t="s">
        <v>31</v>
      </c>
      <c r="F262" t="s">
        <v>57</v>
      </c>
      <c r="G262" t="s">
        <v>23</v>
      </c>
      <c r="H262" t="s">
        <v>24</v>
      </c>
      <c r="I262" t="s">
        <v>25</v>
      </c>
      <c r="J262" t="s">
        <v>557</v>
      </c>
      <c r="K262" t="s">
        <v>399</v>
      </c>
      <c r="L262" t="s">
        <v>702</v>
      </c>
      <c r="M262" t="s">
        <v>29</v>
      </c>
      <c r="N262">
        <f t="shared" si="28"/>
        <v>0</v>
      </c>
      <c r="O262" t="str">
        <f t="shared" si="29"/>
        <v>No</v>
      </c>
      <c r="P262">
        <f t="shared" si="30"/>
        <v>0</v>
      </c>
      <c r="Q262">
        <f t="shared" si="31"/>
        <v>4813937689</v>
      </c>
      <c r="R262">
        <f t="shared" si="32"/>
        <v>4.1933383153624479</v>
      </c>
      <c r="S262" t="str">
        <f t="shared" si="33"/>
        <v>Acceptable</v>
      </c>
      <c r="T262">
        <f>ROUNDUP(C262,0)</f>
        <v>5</v>
      </c>
      <c r="U262">
        <f>ROUNDDOWN(C262,0)</f>
        <v>4</v>
      </c>
      <c r="V262">
        <f>RIGHT(K262,2)+2000</f>
        <v>2018</v>
      </c>
      <c r="W262" t="str">
        <f>INDEX(_xlfn.TEXTSPLIT(K262,"-"),1,2)</f>
        <v>May</v>
      </c>
      <c r="X262" t="str">
        <f>INDEX(_xlfn.TEXTSPLIT(K262,"-"),1,1)</f>
        <v>29</v>
      </c>
      <c r="Y262">
        <f>INDEX(months!B:B,MATCH(Sheet1!W262,months!A:A,0))</f>
        <v>5</v>
      </c>
      <c r="Z262">
        <f t="shared" si="34"/>
        <v>43249</v>
      </c>
    </row>
    <row r="263" spans="1:26" x14ac:dyDescent="0.2">
      <c r="A263" t="s">
        <v>688</v>
      </c>
      <c r="B263" t="s">
        <v>556</v>
      </c>
      <c r="C263">
        <v>4</v>
      </c>
      <c r="D263">
        <v>6989</v>
      </c>
      <c r="E263" t="s">
        <v>46</v>
      </c>
      <c r="F263" t="s">
        <v>65</v>
      </c>
      <c r="G263" t="s">
        <v>23</v>
      </c>
      <c r="H263" t="s">
        <v>24</v>
      </c>
      <c r="I263" t="s">
        <v>25</v>
      </c>
      <c r="J263" t="s">
        <v>557</v>
      </c>
      <c r="K263" t="s">
        <v>266</v>
      </c>
      <c r="L263" t="s">
        <v>689</v>
      </c>
      <c r="M263" t="s">
        <v>54</v>
      </c>
      <c r="N263">
        <f t="shared" si="28"/>
        <v>0</v>
      </c>
      <c r="O263" t="str">
        <f t="shared" si="29"/>
        <v>No</v>
      </c>
      <c r="P263">
        <f t="shared" si="30"/>
        <v>0</v>
      </c>
      <c r="Q263">
        <f t="shared" si="31"/>
        <v>4813937689</v>
      </c>
      <c r="R263">
        <f t="shared" si="32"/>
        <v>4.1933383153624479</v>
      </c>
      <c r="S263" t="str">
        <f t="shared" si="33"/>
        <v>Acceptable</v>
      </c>
      <c r="T263">
        <f>ROUNDUP(C263,0)</f>
        <v>4</v>
      </c>
      <c r="U263">
        <f>ROUNDDOWN(C263,0)</f>
        <v>4</v>
      </c>
      <c r="V263">
        <f>RIGHT(K263,2)+2000</f>
        <v>2018</v>
      </c>
      <c r="W263" t="str">
        <f>INDEX(_xlfn.TEXTSPLIT(K263,"-"),1,2)</f>
        <v>Jul</v>
      </c>
      <c r="X263" t="str">
        <f>INDEX(_xlfn.TEXTSPLIT(K263,"-"),1,1)</f>
        <v>16</v>
      </c>
      <c r="Y263">
        <f>INDEX(months!B:B,MATCH(Sheet1!W263,months!A:A,0))</f>
        <v>7</v>
      </c>
      <c r="Z263">
        <f t="shared" si="34"/>
        <v>43297</v>
      </c>
    </row>
    <row r="264" spans="1:26" x14ac:dyDescent="0.2">
      <c r="A264" t="s">
        <v>703</v>
      </c>
      <c r="B264" t="s">
        <v>556</v>
      </c>
      <c r="C264">
        <v>3.8</v>
      </c>
      <c r="D264">
        <v>5211</v>
      </c>
      <c r="E264" t="s">
        <v>202</v>
      </c>
      <c r="F264" t="s">
        <v>65</v>
      </c>
      <c r="G264" t="s">
        <v>23</v>
      </c>
      <c r="H264" t="s">
        <v>24</v>
      </c>
      <c r="I264" t="s">
        <v>25</v>
      </c>
      <c r="J264" t="s">
        <v>557</v>
      </c>
      <c r="K264" t="s">
        <v>115</v>
      </c>
      <c r="L264" t="s">
        <v>704</v>
      </c>
      <c r="M264" t="s">
        <v>86</v>
      </c>
      <c r="N264">
        <f t="shared" si="28"/>
        <v>0</v>
      </c>
      <c r="O264" t="str">
        <f t="shared" si="29"/>
        <v>No</v>
      </c>
      <c r="P264">
        <f t="shared" si="30"/>
        <v>0</v>
      </c>
      <c r="Q264">
        <f t="shared" si="31"/>
        <v>4813937689</v>
      </c>
      <c r="R264">
        <f t="shared" si="32"/>
        <v>4.1933383153624479</v>
      </c>
      <c r="S264" t="str">
        <f t="shared" si="33"/>
        <v>Acceptable</v>
      </c>
      <c r="T264">
        <f>ROUNDUP(C264,0)</f>
        <v>4</v>
      </c>
      <c r="U264">
        <f>ROUNDDOWN(C264,0)</f>
        <v>3</v>
      </c>
      <c r="V264">
        <f>RIGHT(K264,2)+2000</f>
        <v>2018</v>
      </c>
      <c r="W264" t="str">
        <f>INDEX(_xlfn.TEXTSPLIT(K264,"-"),1,2)</f>
        <v>Jul</v>
      </c>
      <c r="X264" t="str">
        <f>INDEX(_xlfn.TEXTSPLIT(K264,"-"),1,1)</f>
        <v>30</v>
      </c>
      <c r="Y264">
        <f>INDEX(months!B:B,MATCH(Sheet1!W264,months!A:A,0))</f>
        <v>7</v>
      </c>
      <c r="Z264">
        <f t="shared" si="34"/>
        <v>43311</v>
      </c>
    </row>
    <row r="265" spans="1:26" x14ac:dyDescent="0.2">
      <c r="A265" t="s">
        <v>705</v>
      </c>
      <c r="B265" t="s">
        <v>556</v>
      </c>
      <c r="C265">
        <v>3.9</v>
      </c>
      <c r="D265">
        <v>1058</v>
      </c>
      <c r="E265" t="s">
        <v>132</v>
      </c>
      <c r="F265" t="s">
        <v>32</v>
      </c>
      <c r="G265" t="s">
        <v>23</v>
      </c>
      <c r="H265" t="s">
        <v>24</v>
      </c>
      <c r="I265" t="s">
        <v>25</v>
      </c>
      <c r="J265" t="s">
        <v>557</v>
      </c>
      <c r="K265" t="s">
        <v>503</v>
      </c>
      <c r="L265" t="s">
        <v>706</v>
      </c>
      <c r="M265" t="s">
        <v>274</v>
      </c>
      <c r="N265">
        <f t="shared" si="28"/>
        <v>0</v>
      </c>
      <c r="O265" t="str">
        <f t="shared" si="29"/>
        <v>No</v>
      </c>
      <c r="P265">
        <f t="shared" si="30"/>
        <v>0</v>
      </c>
      <c r="Q265">
        <f t="shared" si="31"/>
        <v>4813937689</v>
      </c>
      <c r="R265">
        <f t="shared" si="32"/>
        <v>4.1933383153624479</v>
      </c>
      <c r="S265" t="str">
        <f t="shared" si="33"/>
        <v>Acceptable</v>
      </c>
      <c r="T265">
        <f>ROUNDUP(C265,0)</f>
        <v>4</v>
      </c>
      <c r="U265">
        <f>ROUNDDOWN(C265,0)</f>
        <v>3</v>
      </c>
      <c r="V265">
        <f>RIGHT(K265,2)+2000</f>
        <v>2018</v>
      </c>
      <c r="W265" t="str">
        <f>INDEX(_xlfn.TEXTSPLIT(K265,"-"),1,2)</f>
        <v>Jun</v>
      </c>
      <c r="X265" t="str">
        <f>INDEX(_xlfn.TEXTSPLIT(K265,"-"),1,1)</f>
        <v>29</v>
      </c>
      <c r="Y265">
        <f>INDEX(months!B:B,MATCH(Sheet1!W265,months!A:A,0))</f>
        <v>6</v>
      </c>
      <c r="Z265">
        <f t="shared" si="34"/>
        <v>43280</v>
      </c>
    </row>
    <row r="266" spans="1:26" x14ac:dyDescent="0.2">
      <c r="A266" t="s">
        <v>707</v>
      </c>
      <c r="B266" t="s">
        <v>556</v>
      </c>
      <c r="C266">
        <v>3.9</v>
      </c>
      <c r="D266">
        <v>78172</v>
      </c>
      <c r="E266" t="s">
        <v>46</v>
      </c>
      <c r="F266" t="s">
        <v>89</v>
      </c>
      <c r="G266" t="s">
        <v>23</v>
      </c>
      <c r="H266" t="s">
        <v>24</v>
      </c>
      <c r="I266" t="s">
        <v>25</v>
      </c>
      <c r="J266" t="s">
        <v>557</v>
      </c>
      <c r="K266" t="s">
        <v>173</v>
      </c>
      <c r="L266" t="s">
        <v>46</v>
      </c>
      <c r="M266" t="s">
        <v>46</v>
      </c>
      <c r="N266">
        <f t="shared" si="28"/>
        <v>0</v>
      </c>
      <c r="O266" t="str">
        <f t="shared" si="29"/>
        <v>No</v>
      </c>
      <c r="P266">
        <f t="shared" si="30"/>
        <v>0</v>
      </c>
      <c r="Q266">
        <f t="shared" si="31"/>
        <v>4813937689</v>
      </c>
      <c r="R266">
        <f t="shared" si="32"/>
        <v>4.1933383153624479</v>
      </c>
      <c r="S266" t="str">
        <f t="shared" si="33"/>
        <v>Acceptable</v>
      </c>
      <c r="T266">
        <f>ROUNDUP(C266,0)</f>
        <v>4</v>
      </c>
      <c r="U266">
        <f>ROUNDDOWN(C266,0)</f>
        <v>3</v>
      </c>
      <c r="V266">
        <f>RIGHT(K266,2)+2000</f>
        <v>2018</v>
      </c>
      <c r="W266" t="str">
        <f>INDEX(_xlfn.TEXTSPLIT(K266,"-"),1,2)</f>
        <v>Aug</v>
      </c>
      <c r="X266" t="str">
        <f>INDEX(_xlfn.TEXTSPLIT(K266,"-"),1,1)</f>
        <v>2</v>
      </c>
      <c r="Y266">
        <f>INDEX(months!B:B,MATCH(Sheet1!W266,months!A:A,0))</f>
        <v>8</v>
      </c>
      <c r="Z266">
        <f t="shared" si="34"/>
        <v>43314</v>
      </c>
    </row>
    <row r="267" spans="1:26" x14ac:dyDescent="0.2">
      <c r="A267" t="s">
        <v>588</v>
      </c>
      <c r="B267" t="s">
        <v>556</v>
      </c>
      <c r="C267">
        <v>4.2</v>
      </c>
      <c r="D267">
        <v>159872</v>
      </c>
      <c r="E267" t="s">
        <v>46</v>
      </c>
      <c r="F267" t="s">
        <v>89</v>
      </c>
      <c r="G267" t="s">
        <v>23</v>
      </c>
      <c r="H267" t="s">
        <v>24</v>
      </c>
      <c r="I267" t="s">
        <v>25</v>
      </c>
      <c r="J267" t="s">
        <v>557</v>
      </c>
      <c r="K267" t="s">
        <v>84</v>
      </c>
      <c r="L267" t="s">
        <v>46</v>
      </c>
      <c r="M267" t="s">
        <v>46</v>
      </c>
      <c r="N267">
        <f t="shared" si="28"/>
        <v>0</v>
      </c>
      <c r="O267" t="str">
        <f t="shared" si="29"/>
        <v>No</v>
      </c>
      <c r="P267">
        <f t="shared" si="30"/>
        <v>0</v>
      </c>
      <c r="Q267">
        <f t="shared" si="31"/>
        <v>4813937689</v>
      </c>
      <c r="R267">
        <f t="shared" si="32"/>
        <v>4.1933383153624479</v>
      </c>
      <c r="S267" t="str">
        <f t="shared" si="33"/>
        <v>Acceptable</v>
      </c>
      <c r="T267">
        <f>ROUNDUP(C267,0)</f>
        <v>5</v>
      </c>
      <c r="U267">
        <f>ROUNDDOWN(C267,0)</f>
        <v>4</v>
      </c>
      <c r="V267">
        <f>RIGHT(K267,2)+2000</f>
        <v>2018</v>
      </c>
      <c r="W267" t="str">
        <f>INDEX(_xlfn.TEXTSPLIT(K267,"-"),1,2)</f>
        <v>Jul</v>
      </c>
      <c r="X267" t="str">
        <f>INDEX(_xlfn.TEXTSPLIT(K267,"-"),1,1)</f>
        <v>31</v>
      </c>
      <c r="Y267">
        <f>INDEX(months!B:B,MATCH(Sheet1!W267,months!A:A,0))</f>
        <v>7</v>
      </c>
      <c r="Z267">
        <f t="shared" si="34"/>
        <v>43312</v>
      </c>
    </row>
    <row r="268" spans="1:26" x14ac:dyDescent="0.2">
      <c r="A268" t="s">
        <v>656</v>
      </c>
      <c r="B268" t="s">
        <v>556</v>
      </c>
      <c r="C268">
        <v>4.2</v>
      </c>
      <c r="D268">
        <v>296</v>
      </c>
      <c r="E268" t="s">
        <v>31</v>
      </c>
      <c r="F268" t="s">
        <v>57</v>
      </c>
      <c r="G268" t="s">
        <v>23</v>
      </c>
      <c r="H268" t="s">
        <v>24</v>
      </c>
      <c r="I268" t="s">
        <v>25</v>
      </c>
      <c r="J268" t="s">
        <v>557</v>
      </c>
      <c r="K268" t="s">
        <v>538</v>
      </c>
      <c r="L268" t="s">
        <v>466</v>
      </c>
      <c r="M268" t="s">
        <v>81</v>
      </c>
      <c r="N268">
        <f t="shared" si="28"/>
        <v>0</v>
      </c>
      <c r="O268" t="str">
        <f t="shared" si="29"/>
        <v>No</v>
      </c>
      <c r="P268">
        <f t="shared" si="30"/>
        <v>0</v>
      </c>
      <c r="Q268">
        <f t="shared" si="31"/>
        <v>4813937689</v>
      </c>
      <c r="R268">
        <f t="shared" si="32"/>
        <v>4.1933383153624479</v>
      </c>
      <c r="S268" t="str">
        <f t="shared" si="33"/>
        <v>Acceptable</v>
      </c>
      <c r="T268">
        <f>ROUNDUP(C268,0)</f>
        <v>5</v>
      </c>
      <c r="U268">
        <f>ROUNDDOWN(C268,0)</f>
        <v>4</v>
      </c>
      <c r="V268">
        <f>RIGHT(K268,2)+2000</f>
        <v>2018</v>
      </c>
      <c r="W268" t="str">
        <f>INDEX(_xlfn.TEXTSPLIT(K268,"-"),1,2)</f>
        <v>Jun</v>
      </c>
      <c r="X268" t="str">
        <f>INDEX(_xlfn.TEXTSPLIT(K268,"-"),1,1)</f>
        <v>15</v>
      </c>
      <c r="Y268">
        <f>INDEX(months!B:B,MATCH(Sheet1!W268,months!A:A,0))</f>
        <v>6</v>
      </c>
      <c r="Z268">
        <f t="shared" si="34"/>
        <v>43266</v>
      </c>
    </row>
    <row r="269" spans="1:26" x14ac:dyDescent="0.2">
      <c r="A269" t="s">
        <v>657</v>
      </c>
      <c r="B269" t="s">
        <v>556</v>
      </c>
      <c r="C269">
        <v>4.3</v>
      </c>
      <c r="D269">
        <v>29313</v>
      </c>
      <c r="E269" t="s">
        <v>88</v>
      </c>
      <c r="F269" t="s">
        <v>38</v>
      </c>
      <c r="G269" t="s">
        <v>23</v>
      </c>
      <c r="H269" t="s">
        <v>24</v>
      </c>
      <c r="I269" t="s">
        <v>25</v>
      </c>
      <c r="J269" t="s">
        <v>557</v>
      </c>
      <c r="K269" t="s">
        <v>115</v>
      </c>
      <c r="L269" t="s">
        <v>658</v>
      </c>
      <c r="M269" t="s">
        <v>29</v>
      </c>
      <c r="N269">
        <f t="shared" si="28"/>
        <v>0</v>
      </c>
      <c r="O269" t="str">
        <f t="shared" si="29"/>
        <v>No</v>
      </c>
      <c r="P269">
        <f t="shared" si="30"/>
        <v>0</v>
      </c>
      <c r="Q269">
        <f t="shared" si="31"/>
        <v>4813937689</v>
      </c>
      <c r="R269">
        <f t="shared" si="32"/>
        <v>4.1933383153624479</v>
      </c>
      <c r="S269" t="str">
        <f t="shared" si="33"/>
        <v>Acceptable</v>
      </c>
      <c r="T269">
        <f>ROUNDUP(C269,0)</f>
        <v>5</v>
      </c>
      <c r="U269">
        <f>ROUNDDOWN(C269,0)</f>
        <v>4</v>
      </c>
      <c r="V269">
        <f>RIGHT(K269,2)+2000</f>
        <v>2018</v>
      </c>
      <c r="W269" t="str">
        <f>INDEX(_xlfn.TEXTSPLIT(K269,"-"),1,2)</f>
        <v>Jul</v>
      </c>
      <c r="X269" t="str">
        <f>INDEX(_xlfn.TEXTSPLIT(K269,"-"),1,1)</f>
        <v>30</v>
      </c>
      <c r="Y269">
        <f>INDEX(months!B:B,MATCH(Sheet1!W269,months!A:A,0))</f>
        <v>7</v>
      </c>
      <c r="Z269">
        <f t="shared" si="34"/>
        <v>43311</v>
      </c>
    </row>
    <row r="270" spans="1:26" x14ac:dyDescent="0.2">
      <c r="A270" t="s">
        <v>566</v>
      </c>
      <c r="B270" t="s">
        <v>556</v>
      </c>
      <c r="C270">
        <v>4.4000000000000004</v>
      </c>
      <c r="D270">
        <v>70991</v>
      </c>
      <c r="E270" t="s">
        <v>46</v>
      </c>
      <c r="F270" t="s">
        <v>38</v>
      </c>
      <c r="G270" t="s">
        <v>23</v>
      </c>
      <c r="H270" t="s">
        <v>24</v>
      </c>
      <c r="I270" t="s">
        <v>25</v>
      </c>
      <c r="J270" t="s">
        <v>557</v>
      </c>
      <c r="K270" t="s">
        <v>297</v>
      </c>
      <c r="L270" t="s">
        <v>567</v>
      </c>
      <c r="M270" t="s">
        <v>54</v>
      </c>
      <c r="N270">
        <f t="shared" si="28"/>
        <v>0</v>
      </c>
      <c r="O270" t="str">
        <f t="shared" si="29"/>
        <v>No</v>
      </c>
      <c r="P270">
        <f t="shared" si="30"/>
        <v>0</v>
      </c>
      <c r="Q270">
        <f t="shared" si="31"/>
        <v>4813937689</v>
      </c>
      <c r="R270">
        <f t="shared" si="32"/>
        <v>4.1933383153624479</v>
      </c>
      <c r="S270" t="str">
        <f t="shared" si="33"/>
        <v>Acceptable</v>
      </c>
      <c r="T270">
        <f>ROUNDUP(C270,0)</f>
        <v>5</v>
      </c>
      <c r="U270">
        <f>ROUNDDOWN(C270,0)</f>
        <v>4</v>
      </c>
      <c r="V270">
        <f>RIGHT(K270,2)+2000</f>
        <v>2018</v>
      </c>
      <c r="W270" t="str">
        <f>INDEX(_xlfn.TEXTSPLIT(K270,"-"),1,2)</f>
        <v>Jul</v>
      </c>
      <c r="X270" t="str">
        <f>INDEX(_xlfn.TEXTSPLIT(K270,"-"),1,1)</f>
        <v>24</v>
      </c>
      <c r="Y270">
        <f>INDEX(months!B:B,MATCH(Sheet1!W270,months!A:A,0))</f>
        <v>7</v>
      </c>
      <c r="Z270">
        <f t="shared" si="34"/>
        <v>43305</v>
      </c>
    </row>
    <row r="271" spans="1:26" x14ac:dyDescent="0.2">
      <c r="A271" t="s">
        <v>659</v>
      </c>
      <c r="B271" t="s">
        <v>556</v>
      </c>
      <c r="C271">
        <v>4.4000000000000004</v>
      </c>
      <c r="D271">
        <v>51507</v>
      </c>
      <c r="E271" t="s">
        <v>46</v>
      </c>
      <c r="F271" t="s">
        <v>38</v>
      </c>
      <c r="G271" t="s">
        <v>23</v>
      </c>
      <c r="H271" t="s">
        <v>24</v>
      </c>
      <c r="I271" t="s">
        <v>25</v>
      </c>
      <c r="J271" t="s">
        <v>557</v>
      </c>
      <c r="K271" t="s">
        <v>173</v>
      </c>
      <c r="L271" t="s">
        <v>46</v>
      </c>
      <c r="M271" t="s">
        <v>46</v>
      </c>
      <c r="N271">
        <f t="shared" si="28"/>
        <v>0</v>
      </c>
      <c r="O271" t="str">
        <f t="shared" si="29"/>
        <v>No</v>
      </c>
      <c r="P271">
        <f t="shared" si="30"/>
        <v>0</v>
      </c>
      <c r="Q271">
        <f t="shared" si="31"/>
        <v>4813937689</v>
      </c>
      <c r="R271">
        <f t="shared" si="32"/>
        <v>4.1933383153624479</v>
      </c>
      <c r="S271" t="str">
        <f t="shared" si="33"/>
        <v>Acceptable</v>
      </c>
      <c r="T271">
        <f>ROUNDUP(C271,0)</f>
        <v>5</v>
      </c>
      <c r="U271">
        <f>ROUNDDOWN(C271,0)</f>
        <v>4</v>
      </c>
      <c r="V271">
        <f>RIGHT(K271,2)+2000</f>
        <v>2018</v>
      </c>
      <c r="W271" t="str">
        <f>INDEX(_xlfn.TEXTSPLIT(K271,"-"),1,2)</f>
        <v>Aug</v>
      </c>
      <c r="X271" t="str">
        <f>INDEX(_xlfn.TEXTSPLIT(K271,"-"),1,1)</f>
        <v>2</v>
      </c>
      <c r="Y271">
        <f>INDEX(months!B:B,MATCH(Sheet1!W271,months!A:A,0))</f>
        <v>8</v>
      </c>
      <c r="Z271">
        <f t="shared" si="34"/>
        <v>43314</v>
      </c>
    </row>
    <row r="272" spans="1:26" x14ac:dyDescent="0.2">
      <c r="A272" t="s">
        <v>660</v>
      </c>
      <c r="B272" t="s">
        <v>556</v>
      </c>
      <c r="C272">
        <v>4.0999999999999996</v>
      </c>
      <c r="D272">
        <v>1802</v>
      </c>
      <c r="E272" t="s">
        <v>202</v>
      </c>
      <c r="F272" t="s">
        <v>50</v>
      </c>
      <c r="G272" t="s">
        <v>23</v>
      </c>
      <c r="H272" t="s">
        <v>24</v>
      </c>
      <c r="I272" t="s">
        <v>25</v>
      </c>
      <c r="J272" t="s">
        <v>557</v>
      </c>
      <c r="K272" t="s">
        <v>661</v>
      </c>
      <c r="L272" t="s">
        <v>662</v>
      </c>
      <c r="M272" t="s">
        <v>47</v>
      </c>
      <c r="N272">
        <f t="shared" si="28"/>
        <v>0</v>
      </c>
      <c r="O272" t="str">
        <f t="shared" si="29"/>
        <v>No</v>
      </c>
      <c r="P272">
        <f t="shared" si="30"/>
        <v>0</v>
      </c>
      <c r="Q272">
        <f t="shared" si="31"/>
        <v>4813937689</v>
      </c>
      <c r="R272">
        <f t="shared" si="32"/>
        <v>4.1933383153624479</v>
      </c>
      <c r="S272" t="str">
        <f t="shared" si="33"/>
        <v>Acceptable</v>
      </c>
      <c r="T272">
        <f>ROUNDUP(C272,0)</f>
        <v>5</v>
      </c>
      <c r="U272">
        <f>ROUNDDOWN(C272,0)</f>
        <v>4</v>
      </c>
      <c r="V272">
        <f>RIGHT(K272,2)+2000</f>
        <v>2018</v>
      </c>
      <c r="W272" t="str">
        <f>INDEX(_xlfn.TEXTSPLIT(K272,"-"),1,2)</f>
        <v>Apr</v>
      </c>
      <c r="X272" t="str">
        <f>INDEX(_xlfn.TEXTSPLIT(K272,"-"),1,1)</f>
        <v>18</v>
      </c>
      <c r="Y272">
        <f>INDEX(months!B:B,MATCH(Sheet1!W272,months!A:A,0))</f>
        <v>4</v>
      </c>
      <c r="Z272">
        <f t="shared" si="34"/>
        <v>43208</v>
      </c>
    </row>
    <row r="273" spans="1:26" x14ac:dyDescent="0.2">
      <c r="A273" t="s">
        <v>663</v>
      </c>
      <c r="B273" t="s">
        <v>556</v>
      </c>
      <c r="C273">
        <v>3.8</v>
      </c>
      <c r="D273">
        <v>1383</v>
      </c>
      <c r="E273" t="s">
        <v>664</v>
      </c>
      <c r="F273" t="s">
        <v>50</v>
      </c>
      <c r="G273" t="s">
        <v>23</v>
      </c>
      <c r="H273" t="s">
        <v>24</v>
      </c>
      <c r="I273" t="s">
        <v>25</v>
      </c>
      <c r="J273" t="s">
        <v>557</v>
      </c>
      <c r="K273" t="s">
        <v>125</v>
      </c>
      <c r="L273" t="s">
        <v>665</v>
      </c>
      <c r="M273" t="s">
        <v>274</v>
      </c>
      <c r="N273">
        <f t="shared" si="28"/>
        <v>0</v>
      </c>
      <c r="O273" t="str">
        <f t="shared" si="29"/>
        <v>No</v>
      </c>
      <c r="P273">
        <f t="shared" si="30"/>
        <v>0</v>
      </c>
      <c r="Q273">
        <f t="shared" si="31"/>
        <v>4813937689</v>
      </c>
      <c r="R273">
        <f t="shared" si="32"/>
        <v>4.1933383153624479</v>
      </c>
      <c r="S273" t="str">
        <f t="shared" si="33"/>
        <v>Acceptable</v>
      </c>
      <c r="T273">
        <f>ROUNDUP(C273,0)</f>
        <v>4</v>
      </c>
      <c r="U273">
        <f>ROUNDDOWN(C273,0)</f>
        <v>3</v>
      </c>
      <c r="V273">
        <f>RIGHT(K273,2)+2000</f>
        <v>2018</v>
      </c>
      <c r="W273" t="str">
        <f>INDEX(_xlfn.TEXTSPLIT(K273,"-"),1,2)</f>
        <v>Jul</v>
      </c>
      <c r="X273" t="str">
        <f>INDEX(_xlfn.TEXTSPLIT(K273,"-"),1,1)</f>
        <v>12</v>
      </c>
      <c r="Y273">
        <f>INDEX(months!B:B,MATCH(Sheet1!W273,months!A:A,0))</f>
        <v>7</v>
      </c>
      <c r="Z273">
        <f t="shared" si="34"/>
        <v>43293</v>
      </c>
    </row>
    <row r="274" spans="1:26" x14ac:dyDescent="0.2">
      <c r="A274" t="s">
        <v>666</v>
      </c>
      <c r="B274" t="s">
        <v>556</v>
      </c>
      <c r="C274">
        <v>4.3</v>
      </c>
      <c r="D274">
        <v>23175</v>
      </c>
      <c r="E274" t="s">
        <v>667</v>
      </c>
      <c r="F274" t="s">
        <v>65</v>
      </c>
      <c r="G274" t="s">
        <v>23</v>
      </c>
      <c r="H274" t="s">
        <v>24</v>
      </c>
      <c r="I274" t="s">
        <v>25</v>
      </c>
      <c r="J274" t="s">
        <v>557</v>
      </c>
      <c r="K274" t="s">
        <v>497</v>
      </c>
      <c r="L274" t="s">
        <v>668</v>
      </c>
      <c r="M274" t="s">
        <v>81</v>
      </c>
      <c r="N274">
        <f t="shared" si="28"/>
        <v>0</v>
      </c>
      <c r="O274" t="str">
        <f t="shared" si="29"/>
        <v>No</v>
      </c>
      <c r="P274">
        <f t="shared" si="30"/>
        <v>0</v>
      </c>
      <c r="Q274">
        <f t="shared" si="31"/>
        <v>4813937689</v>
      </c>
      <c r="R274">
        <f t="shared" si="32"/>
        <v>4.1933383153624479</v>
      </c>
      <c r="S274" t="str">
        <f t="shared" si="33"/>
        <v>Acceptable</v>
      </c>
      <c r="T274">
        <f>ROUNDUP(C274,0)</f>
        <v>5</v>
      </c>
      <c r="U274">
        <f>ROUNDDOWN(C274,0)</f>
        <v>4</v>
      </c>
      <c r="V274">
        <f>RIGHT(K274,2)+2000</f>
        <v>2018</v>
      </c>
      <c r="W274" t="str">
        <f>INDEX(_xlfn.TEXTSPLIT(K274,"-"),1,2)</f>
        <v>Jul</v>
      </c>
      <c r="X274" t="str">
        <f>INDEX(_xlfn.TEXTSPLIT(K274,"-"),1,1)</f>
        <v>13</v>
      </c>
      <c r="Y274">
        <f>INDEX(months!B:B,MATCH(Sheet1!W274,months!A:A,0))</f>
        <v>7</v>
      </c>
      <c r="Z274">
        <f t="shared" si="34"/>
        <v>43294</v>
      </c>
    </row>
    <row r="275" spans="1:26" x14ac:dyDescent="0.2">
      <c r="A275" t="s">
        <v>669</v>
      </c>
      <c r="B275" t="s">
        <v>556</v>
      </c>
      <c r="C275">
        <v>3.8</v>
      </c>
      <c r="D275">
        <v>5868</v>
      </c>
      <c r="E275" t="s">
        <v>88</v>
      </c>
      <c r="F275" t="s">
        <v>32</v>
      </c>
      <c r="G275" t="s">
        <v>23</v>
      </c>
      <c r="H275" t="s">
        <v>24</v>
      </c>
      <c r="I275" t="s">
        <v>25</v>
      </c>
      <c r="J275" t="s">
        <v>557</v>
      </c>
      <c r="K275" t="s">
        <v>75</v>
      </c>
      <c r="L275" t="s">
        <v>670</v>
      </c>
      <c r="M275" t="s">
        <v>81</v>
      </c>
      <c r="N275">
        <f t="shared" si="28"/>
        <v>0</v>
      </c>
      <c r="O275" t="str">
        <f t="shared" si="29"/>
        <v>No</v>
      </c>
      <c r="P275">
        <f t="shared" si="30"/>
        <v>0</v>
      </c>
      <c r="Q275">
        <f t="shared" si="31"/>
        <v>4813937689</v>
      </c>
      <c r="R275">
        <f t="shared" si="32"/>
        <v>4.1933383153624479</v>
      </c>
      <c r="S275" t="str">
        <f t="shared" si="33"/>
        <v>Acceptable</v>
      </c>
      <c r="T275">
        <f>ROUNDUP(C275,0)</f>
        <v>4</v>
      </c>
      <c r="U275">
        <f>ROUNDDOWN(C275,0)</f>
        <v>3</v>
      </c>
      <c r="V275">
        <f>RIGHT(K275,2)+2000</f>
        <v>2018</v>
      </c>
      <c r="W275" t="str">
        <f>INDEX(_xlfn.TEXTSPLIT(K275,"-"),1,2)</f>
        <v>Jul</v>
      </c>
      <c r="X275" t="str">
        <f>INDEX(_xlfn.TEXTSPLIT(K275,"-"),1,1)</f>
        <v>3</v>
      </c>
      <c r="Y275">
        <f>INDEX(months!B:B,MATCH(Sheet1!W275,months!A:A,0))</f>
        <v>7</v>
      </c>
      <c r="Z275">
        <f t="shared" si="34"/>
        <v>43284</v>
      </c>
    </row>
    <row r="276" spans="1:26" x14ac:dyDescent="0.2">
      <c r="A276" t="s">
        <v>671</v>
      </c>
      <c r="B276" t="s">
        <v>556</v>
      </c>
      <c r="C276">
        <v>3.5</v>
      </c>
      <c r="D276">
        <v>2111</v>
      </c>
      <c r="E276" t="s">
        <v>46</v>
      </c>
      <c r="F276" t="s">
        <v>50</v>
      </c>
      <c r="G276" t="s">
        <v>23</v>
      </c>
      <c r="H276" t="s">
        <v>24</v>
      </c>
      <c r="I276" t="s">
        <v>25</v>
      </c>
      <c r="J276" t="s">
        <v>557</v>
      </c>
      <c r="K276" t="s">
        <v>115</v>
      </c>
      <c r="L276" t="s">
        <v>46</v>
      </c>
      <c r="M276" t="s">
        <v>46</v>
      </c>
      <c r="N276">
        <f t="shared" si="28"/>
        <v>0</v>
      </c>
      <c r="O276" t="str">
        <f t="shared" si="29"/>
        <v>No</v>
      </c>
      <c r="P276">
        <f t="shared" si="30"/>
        <v>0</v>
      </c>
      <c r="Q276">
        <f t="shared" si="31"/>
        <v>4813937689</v>
      </c>
      <c r="R276">
        <f t="shared" si="32"/>
        <v>4.1933383153624479</v>
      </c>
      <c r="S276" t="str">
        <f t="shared" si="33"/>
        <v>Acceptable</v>
      </c>
      <c r="T276">
        <f>ROUNDUP(C276,0)</f>
        <v>4</v>
      </c>
      <c r="U276">
        <f>ROUNDDOWN(C276,0)</f>
        <v>3</v>
      </c>
      <c r="V276">
        <f>RIGHT(K276,2)+2000</f>
        <v>2018</v>
      </c>
      <c r="W276" t="str">
        <f>INDEX(_xlfn.TEXTSPLIT(K276,"-"),1,2)</f>
        <v>Jul</v>
      </c>
      <c r="X276" t="str">
        <f>INDEX(_xlfn.TEXTSPLIT(K276,"-"),1,1)</f>
        <v>30</v>
      </c>
      <c r="Y276">
        <f>INDEX(months!B:B,MATCH(Sheet1!W276,months!A:A,0))</f>
        <v>7</v>
      </c>
      <c r="Z276">
        <f t="shared" si="34"/>
        <v>43311</v>
      </c>
    </row>
    <row r="277" spans="1:26" x14ac:dyDescent="0.2">
      <c r="A277" t="s">
        <v>672</v>
      </c>
      <c r="B277" t="s">
        <v>556</v>
      </c>
      <c r="C277">
        <v>4.0999999999999996</v>
      </c>
      <c r="D277">
        <v>5448</v>
      </c>
      <c r="E277" t="s">
        <v>83</v>
      </c>
      <c r="F277" t="s">
        <v>32</v>
      </c>
      <c r="G277" t="s">
        <v>23</v>
      </c>
      <c r="H277" t="s">
        <v>24</v>
      </c>
      <c r="I277" t="s">
        <v>25</v>
      </c>
      <c r="J277" t="s">
        <v>557</v>
      </c>
      <c r="K277" t="s">
        <v>357</v>
      </c>
      <c r="L277" t="s">
        <v>673</v>
      </c>
      <c r="M277" t="s">
        <v>274</v>
      </c>
      <c r="N277">
        <f t="shared" si="28"/>
        <v>0</v>
      </c>
      <c r="O277" t="str">
        <f t="shared" si="29"/>
        <v>No</v>
      </c>
      <c r="P277">
        <f t="shared" si="30"/>
        <v>0</v>
      </c>
      <c r="Q277">
        <f t="shared" si="31"/>
        <v>4813937689</v>
      </c>
      <c r="R277">
        <f t="shared" si="32"/>
        <v>4.1933383153624479</v>
      </c>
      <c r="S277" t="str">
        <f t="shared" si="33"/>
        <v>Acceptable</v>
      </c>
      <c r="T277">
        <f>ROUNDUP(C277,0)</f>
        <v>5</v>
      </c>
      <c r="U277">
        <f>ROUNDDOWN(C277,0)</f>
        <v>4</v>
      </c>
      <c r="V277">
        <f>RIGHT(K277,2)+2000</f>
        <v>2018</v>
      </c>
      <c r="W277" t="str">
        <f>INDEX(_xlfn.TEXTSPLIT(K277,"-"),1,2)</f>
        <v>Jul</v>
      </c>
      <c r="X277" t="str">
        <f>INDEX(_xlfn.TEXTSPLIT(K277,"-"),1,1)</f>
        <v>25</v>
      </c>
      <c r="Y277">
        <f>INDEX(months!B:B,MATCH(Sheet1!W277,months!A:A,0))</f>
        <v>7</v>
      </c>
      <c r="Z277">
        <f t="shared" si="34"/>
        <v>43306</v>
      </c>
    </row>
    <row r="278" spans="1:26" x14ac:dyDescent="0.2">
      <c r="A278" t="s">
        <v>674</v>
      </c>
      <c r="B278" t="s">
        <v>556</v>
      </c>
      <c r="C278">
        <v>4.5999999999999996</v>
      </c>
      <c r="D278">
        <v>4159</v>
      </c>
      <c r="E278" t="s">
        <v>675</v>
      </c>
      <c r="F278" t="s">
        <v>32</v>
      </c>
      <c r="G278" t="s">
        <v>23</v>
      </c>
      <c r="H278" t="s">
        <v>24</v>
      </c>
      <c r="I278" t="s">
        <v>25</v>
      </c>
      <c r="J278" t="s">
        <v>557</v>
      </c>
      <c r="K278" t="s">
        <v>187</v>
      </c>
      <c r="L278" t="s">
        <v>676</v>
      </c>
      <c r="M278" t="s">
        <v>29</v>
      </c>
      <c r="N278">
        <f t="shared" si="28"/>
        <v>0</v>
      </c>
      <c r="O278" t="str">
        <f t="shared" si="29"/>
        <v>No</v>
      </c>
      <c r="P278">
        <f t="shared" si="30"/>
        <v>0</v>
      </c>
      <c r="Q278">
        <f t="shared" si="31"/>
        <v>4813937689</v>
      </c>
      <c r="R278">
        <f t="shared" si="32"/>
        <v>4.1933383153624479</v>
      </c>
      <c r="S278" t="str">
        <f t="shared" si="33"/>
        <v>Acceptable</v>
      </c>
      <c r="T278">
        <f>ROUNDUP(C278,0)</f>
        <v>5</v>
      </c>
      <c r="U278">
        <f>ROUNDDOWN(C278,0)</f>
        <v>4</v>
      </c>
      <c r="V278">
        <f>RIGHT(K278,2)+2000</f>
        <v>2018</v>
      </c>
      <c r="W278" t="str">
        <f>INDEX(_xlfn.TEXTSPLIT(K278,"-"),1,2)</f>
        <v>Jul</v>
      </c>
      <c r="X278" t="str">
        <f>INDEX(_xlfn.TEXTSPLIT(K278,"-"),1,1)</f>
        <v>20</v>
      </c>
      <c r="Y278">
        <f>INDEX(months!B:B,MATCH(Sheet1!W278,months!A:A,0))</f>
        <v>7</v>
      </c>
      <c r="Z278">
        <f t="shared" si="34"/>
        <v>43301</v>
      </c>
    </row>
    <row r="279" spans="1:26" x14ac:dyDescent="0.2">
      <c r="A279" t="s">
        <v>677</v>
      </c>
      <c r="B279" t="s">
        <v>556</v>
      </c>
      <c r="C279">
        <v>4.3</v>
      </c>
      <c r="D279">
        <v>20815</v>
      </c>
      <c r="E279" t="s">
        <v>190</v>
      </c>
      <c r="F279" t="s">
        <v>65</v>
      </c>
      <c r="G279" t="s">
        <v>23</v>
      </c>
      <c r="H279" t="s">
        <v>24</v>
      </c>
      <c r="I279" t="s">
        <v>25</v>
      </c>
      <c r="J279" t="s">
        <v>557</v>
      </c>
      <c r="K279" t="s">
        <v>216</v>
      </c>
      <c r="L279" t="s">
        <v>678</v>
      </c>
      <c r="M279" t="s">
        <v>274</v>
      </c>
      <c r="N279">
        <f t="shared" si="28"/>
        <v>0</v>
      </c>
      <c r="O279" t="str">
        <f t="shared" si="29"/>
        <v>No</v>
      </c>
      <c r="P279">
        <f t="shared" si="30"/>
        <v>0</v>
      </c>
      <c r="Q279">
        <f t="shared" si="31"/>
        <v>4813937689</v>
      </c>
      <c r="R279">
        <f t="shared" si="32"/>
        <v>4.1933383153624479</v>
      </c>
      <c r="S279" t="str">
        <f t="shared" si="33"/>
        <v>Acceptable</v>
      </c>
      <c r="T279">
        <f>ROUNDUP(C279,0)</f>
        <v>5</v>
      </c>
      <c r="U279">
        <f>ROUNDDOWN(C279,0)</f>
        <v>4</v>
      </c>
      <c r="V279">
        <f>RIGHT(K279,2)+2000</f>
        <v>2018</v>
      </c>
      <c r="W279" t="str">
        <f>INDEX(_xlfn.TEXTSPLIT(K279,"-"),1,2)</f>
        <v>Jul</v>
      </c>
      <c r="X279" t="str">
        <f>INDEX(_xlfn.TEXTSPLIT(K279,"-"),1,1)</f>
        <v>26</v>
      </c>
      <c r="Y279">
        <f>INDEX(months!B:B,MATCH(Sheet1!W279,months!A:A,0))</f>
        <v>7</v>
      </c>
      <c r="Z279">
        <f t="shared" si="34"/>
        <v>43307</v>
      </c>
    </row>
    <row r="280" spans="1:26" x14ac:dyDescent="0.2">
      <c r="A280" t="s">
        <v>679</v>
      </c>
      <c r="B280" t="s">
        <v>556</v>
      </c>
      <c r="C280">
        <v>4.5</v>
      </c>
      <c r="D280">
        <v>78662</v>
      </c>
      <c r="E280" t="s">
        <v>405</v>
      </c>
      <c r="F280" t="s">
        <v>65</v>
      </c>
      <c r="G280" t="s">
        <v>23</v>
      </c>
      <c r="H280" t="s">
        <v>24</v>
      </c>
      <c r="I280" t="s">
        <v>25</v>
      </c>
      <c r="J280" t="s">
        <v>557</v>
      </c>
      <c r="K280" t="s">
        <v>680</v>
      </c>
      <c r="L280" t="s">
        <v>681</v>
      </c>
      <c r="M280" t="s">
        <v>54</v>
      </c>
      <c r="N280">
        <f t="shared" si="28"/>
        <v>0</v>
      </c>
      <c r="O280" t="str">
        <f t="shared" si="29"/>
        <v>No</v>
      </c>
      <c r="P280">
        <f t="shared" si="30"/>
        <v>0</v>
      </c>
      <c r="Q280">
        <f t="shared" si="31"/>
        <v>4813937689</v>
      </c>
      <c r="R280">
        <f t="shared" si="32"/>
        <v>4.1933383153624479</v>
      </c>
      <c r="S280" t="str">
        <f t="shared" si="33"/>
        <v>Acceptable</v>
      </c>
      <c r="T280">
        <f>ROUNDUP(C280,0)</f>
        <v>5</v>
      </c>
      <c r="U280">
        <f>ROUNDDOWN(C280,0)</f>
        <v>4</v>
      </c>
      <c r="V280">
        <f>RIGHT(K280,2)+2000</f>
        <v>2018</v>
      </c>
      <c r="W280" t="str">
        <f>INDEX(_xlfn.TEXTSPLIT(K280,"-"),1,2)</f>
        <v>Feb</v>
      </c>
      <c r="X280" t="str">
        <f>INDEX(_xlfn.TEXTSPLIT(K280,"-"),1,1)</f>
        <v>13</v>
      </c>
      <c r="Y280">
        <f>INDEX(months!B:B,MATCH(Sheet1!W280,months!A:A,0))</f>
        <v>2</v>
      </c>
      <c r="Z280">
        <f t="shared" si="34"/>
        <v>43144</v>
      </c>
    </row>
    <row r="281" spans="1:26" x14ac:dyDescent="0.2">
      <c r="A281" t="s">
        <v>682</v>
      </c>
      <c r="B281" t="s">
        <v>556</v>
      </c>
      <c r="C281">
        <v>4.0999999999999996</v>
      </c>
      <c r="D281">
        <v>7149</v>
      </c>
      <c r="E281" t="s">
        <v>159</v>
      </c>
      <c r="F281" t="s">
        <v>65</v>
      </c>
      <c r="G281" t="s">
        <v>23</v>
      </c>
      <c r="H281" t="s">
        <v>24</v>
      </c>
      <c r="I281" t="s">
        <v>25</v>
      </c>
      <c r="J281" t="s">
        <v>557</v>
      </c>
      <c r="K281" t="s">
        <v>84</v>
      </c>
      <c r="L281" t="s">
        <v>683</v>
      </c>
      <c r="M281" t="s">
        <v>86</v>
      </c>
      <c r="N281">
        <f t="shared" si="28"/>
        <v>0</v>
      </c>
      <c r="O281" t="str">
        <f t="shared" si="29"/>
        <v>No</v>
      </c>
      <c r="P281">
        <f t="shared" si="30"/>
        <v>0</v>
      </c>
      <c r="Q281">
        <f t="shared" si="31"/>
        <v>4813937689</v>
      </c>
      <c r="R281">
        <f t="shared" si="32"/>
        <v>4.1933383153624479</v>
      </c>
      <c r="S281" t="str">
        <f t="shared" si="33"/>
        <v>Acceptable</v>
      </c>
      <c r="T281">
        <f>ROUNDUP(C281,0)</f>
        <v>5</v>
      </c>
      <c r="U281">
        <f>ROUNDDOWN(C281,0)</f>
        <v>4</v>
      </c>
      <c r="V281">
        <f>RIGHT(K281,2)+2000</f>
        <v>2018</v>
      </c>
      <c r="W281" t="str">
        <f>INDEX(_xlfn.TEXTSPLIT(K281,"-"),1,2)</f>
        <v>Jul</v>
      </c>
      <c r="X281" t="str">
        <f>INDEX(_xlfn.TEXTSPLIT(K281,"-"),1,1)</f>
        <v>31</v>
      </c>
      <c r="Y281">
        <f>INDEX(months!B:B,MATCH(Sheet1!W281,months!A:A,0))</f>
        <v>7</v>
      </c>
      <c r="Z281">
        <f t="shared" si="34"/>
        <v>43312</v>
      </c>
    </row>
    <row r="282" spans="1:26" x14ac:dyDescent="0.2">
      <c r="A282" t="s">
        <v>684</v>
      </c>
      <c r="B282" t="s">
        <v>556</v>
      </c>
      <c r="C282">
        <v>4.5</v>
      </c>
      <c r="D282">
        <v>3079</v>
      </c>
      <c r="E282" t="s">
        <v>685</v>
      </c>
      <c r="F282" t="s">
        <v>50</v>
      </c>
      <c r="G282" t="s">
        <v>23</v>
      </c>
      <c r="H282" t="s">
        <v>24</v>
      </c>
      <c r="I282" t="s">
        <v>25</v>
      </c>
      <c r="J282" t="s">
        <v>557</v>
      </c>
      <c r="K282" t="s">
        <v>173</v>
      </c>
      <c r="L282" t="s">
        <v>686</v>
      </c>
      <c r="M282" t="s">
        <v>81</v>
      </c>
      <c r="N282">
        <f t="shared" si="28"/>
        <v>0</v>
      </c>
      <c r="O282" t="str">
        <f t="shared" si="29"/>
        <v>No</v>
      </c>
      <c r="P282">
        <f t="shared" si="30"/>
        <v>0</v>
      </c>
      <c r="Q282">
        <f t="shared" si="31"/>
        <v>4813937689</v>
      </c>
      <c r="R282">
        <f t="shared" si="32"/>
        <v>4.1933383153624479</v>
      </c>
      <c r="S282" t="str">
        <f t="shared" si="33"/>
        <v>Acceptable</v>
      </c>
      <c r="T282">
        <f>ROUNDUP(C282,0)</f>
        <v>5</v>
      </c>
      <c r="U282">
        <f>ROUNDDOWN(C282,0)</f>
        <v>4</v>
      </c>
      <c r="V282">
        <f>RIGHT(K282,2)+2000</f>
        <v>2018</v>
      </c>
      <c r="W282" t="str">
        <f>INDEX(_xlfn.TEXTSPLIT(K282,"-"),1,2)</f>
        <v>Aug</v>
      </c>
      <c r="X282" t="str">
        <f>INDEX(_xlfn.TEXTSPLIT(K282,"-"),1,1)</f>
        <v>2</v>
      </c>
      <c r="Y282">
        <f>INDEX(months!B:B,MATCH(Sheet1!W282,months!A:A,0))</f>
        <v>8</v>
      </c>
      <c r="Z282">
        <f t="shared" si="34"/>
        <v>43314</v>
      </c>
    </row>
    <row r="283" spans="1:26" x14ac:dyDescent="0.2">
      <c r="A283" t="s">
        <v>687</v>
      </c>
      <c r="B283" t="s">
        <v>556</v>
      </c>
      <c r="C283">
        <v>4.5999999999999996</v>
      </c>
      <c r="D283">
        <v>5800</v>
      </c>
      <c r="E283" t="s">
        <v>248</v>
      </c>
      <c r="F283" t="s">
        <v>50</v>
      </c>
      <c r="G283" t="s">
        <v>23</v>
      </c>
      <c r="H283" t="s">
        <v>24</v>
      </c>
      <c r="I283" t="s">
        <v>25</v>
      </c>
      <c r="J283" t="s">
        <v>557</v>
      </c>
      <c r="K283" t="s">
        <v>173</v>
      </c>
      <c r="L283" t="s">
        <v>686</v>
      </c>
      <c r="M283" t="s">
        <v>81</v>
      </c>
      <c r="N283">
        <f t="shared" si="28"/>
        <v>0</v>
      </c>
      <c r="O283" t="str">
        <f t="shared" si="29"/>
        <v>No</v>
      </c>
      <c r="P283">
        <f t="shared" si="30"/>
        <v>0</v>
      </c>
      <c r="Q283">
        <f t="shared" si="31"/>
        <v>4813937689</v>
      </c>
      <c r="R283">
        <f t="shared" si="32"/>
        <v>4.1933383153624479</v>
      </c>
      <c r="S283" t="str">
        <f t="shared" si="33"/>
        <v>Acceptable</v>
      </c>
      <c r="T283">
        <f>ROUNDUP(C283,0)</f>
        <v>5</v>
      </c>
      <c r="U283">
        <f>ROUNDDOWN(C283,0)</f>
        <v>4</v>
      </c>
      <c r="V283">
        <f>RIGHT(K283,2)+2000</f>
        <v>2018</v>
      </c>
      <c r="W283" t="str">
        <f>INDEX(_xlfn.TEXTSPLIT(K283,"-"),1,2)</f>
        <v>Aug</v>
      </c>
      <c r="X283" t="str">
        <f>INDEX(_xlfn.TEXTSPLIT(K283,"-"),1,1)</f>
        <v>2</v>
      </c>
      <c r="Y283">
        <f>INDEX(months!B:B,MATCH(Sheet1!W283,months!A:A,0))</f>
        <v>8</v>
      </c>
      <c r="Z283">
        <f t="shared" si="34"/>
        <v>43314</v>
      </c>
    </row>
    <row r="284" spans="1:26" x14ac:dyDescent="0.2">
      <c r="A284" t="s">
        <v>688</v>
      </c>
      <c r="B284" t="s">
        <v>556</v>
      </c>
      <c r="C284">
        <v>4</v>
      </c>
      <c r="D284">
        <v>6989</v>
      </c>
      <c r="E284" t="s">
        <v>46</v>
      </c>
      <c r="F284" t="s">
        <v>65</v>
      </c>
      <c r="G284" t="s">
        <v>23</v>
      </c>
      <c r="H284" t="s">
        <v>24</v>
      </c>
      <c r="I284" t="s">
        <v>25</v>
      </c>
      <c r="J284" t="s">
        <v>557</v>
      </c>
      <c r="K284" t="s">
        <v>266</v>
      </c>
      <c r="L284" t="s">
        <v>689</v>
      </c>
      <c r="M284" t="s">
        <v>54</v>
      </c>
      <c r="N284">
        <f t="shared" si="28"/>
        <v>0</v>
      </c>
      <c r="O284" t="str">
        <f t="shared" si="29"/>
        <v>No</v>
      </c>
      <c r="P284">
        <f t="shared" si="30"/>
        <v>0</v>
      </c>
      <c r="Q284">
        <f t="shared" si="31"/>
        <v>4813937689</v>
      </c>
      <c r="R284">
        <f t="shared" si="32"/>
        <v>4.1933383153624479</v>
      </c>
      <c r="S284" t="str">
        <f t="shared" si="33"/>
        <v>Acceptable</v>
      </c>
      <c r="T284">
        <f>ROUNDUP(C284,0)</f>
        <v>4</v>
      </c>
      <c r="U284">
        <f>ROUNDDOWN(C284,0)</f>
        <v>4</v>
      </c>
      <c r="V284">
        <f>RIGHT(K284,2)+2000</f>
        <v>2018</v>
      </c>
      <c r="W284" t="str">
        <f>INDEX(_xlfn.TEXTSPLIT(K284,"-"),1,2)</f>
        <v>Jul</v>
      </c>
      <c r="X284" t="str">
        <f>INDEX(_xlfn.TEXTSPLIT(K284,"-"),1,1)</f>
        <v>16</v>
      </c>
      <c r="Y284">
        <f>INDEX(months!B:B,MATCH(Sheet1!W284,months!A:A,0))</f>
        <v>7</v>
      </c>
      <c r="Z284">
        <f t="shared" si="34"/>
        <v>43297</v>
      </c>
    </row>
    <row r="285" spans="1:26" x14ac:dyDescent="0.2">
      <c r="A285" t="s">
        <v>690</v>
      </c>
      <c r="B285" t="s">
        <v>556</v>
      </c>
      <c r="C285">
        <v>4.2</v>
      </c>
      <c r="D285">
        <v>16422</v>
      </c>
      <c r="E285" t="s">
        <v>78</v>
      </c>
      <c r="F285" t="s">
        <v>65</v>
      </c>
      <c r="G285" t="s">
        <v>23</v>
      </c>
      <c r="H285" t="s">
        <v>24</v>
      </c>
      <c r="I285" t="s">
        <v>25</v>
      </c>
      <c r="J285" t="s">
        <v>557</v>
      </c>
      <c r="K285" t="s">
        <v>39</v>
      </c>
      <c r="L285" t="s">
        <v>691</v>
      </c>
      <c r="M285" t="s">
        <v>81</v>
      </c>
      <c r="N285">
        <f t="shared" si="28"/>
        <v>0</v>
      </c>
      <c r="O285" t="str">
        <f t="shared" si="29"/>
        <v>No</v>
      </c>
      <c r="P285">
        <f t="shared" si="30"/>
        <v>0</v>
      </c>
      <c r="Q285">
        <f t="shared" si="31"/>
        <v>4813937689</v>
      </c>
      <c r="R285">
        <f t="shared" si="32"/>
        <v>4.1933383153624479</v>
      </c>
      <c r="S285" t="str">
        <f t="shared" si="33"/>
        <v>Acceptable</v>
      </c>
      <c r="T285">
        <f>ROUNDUP(C285,0)</f>
        <v>5</v>
      </c>
      <c r="U285">
        <f>ROUNDDOWN(C285,0)</f>
        <v>4</v>
      </c>
      <c r="V285">
        <f>RIGHT(K285,2)+2000</f>
        <v>2018</v>
      </c>
      <c r="W285" t="str">
        <f>INDEX(_xlfn.TEXTSPLIT(K285,"-"),1,2)</f>
        <v>Aug</v>
      </c>
      <c r="X285" t="str">
        <f>INDEX(_xlfn.TEXTSPLIT(K285,"-"),1,1)</f>
        <v>1</v>
      </c>
      <c r="Y285">
        <f>INDEX(months!B:B,MATCH(Sheet1!W285,months!A:A,0))</f>
        <v>8</v>
      </c>
      <c r="Z285">
        <f t="shared" si="34"/>
        <v>43313</v>
      </c>
    </row>
    <row r="286" spans="1:26" x14ac:dyDescent="0.2">
      <c r="A286" t="s">
        <v>639</v>
      </c>
      <c r="B286" t="s">
        <v>556</v>
      </c>
      <c r="C286">
        <v>4.3</v>
      </c>
      <c r="D286">
        <v>8978</v>
      </c>
      <c r="E286" t="s">
        <v>46</v>
      </c>
      <c r="F286" t="s">
        <v>65</v>
      </c>
      <c r="G286" t="s">
        <v>23</v>
      </c>
      <c r="H286" t="s">
        <v>24</v>
      </c>
      <c r="I286" t="s">
        <v>25</v>
      </c>
      <c r="J286" t="s">
        <v>557</v>
      </c>
      <c r="K286" t="s">
        <v>357</v>
      </c>
      <c r="L286" t="s">
        <v>46</v>
      </c>
      <c r="M286" t="s">
        <v>46</v>
      </c>
      <c r="N286">
        <f t="shared" si="28"/>
        <v>0</v>
      </c>
      <c r="O286" t="str">
        <f t="shared" si="29"/>
        <v>No</v>
      </c>
      <c r="P286">
        <f t="shared" si="30"/>
        <v>0</v>
      </c>
      <c r="Q286">
        <f t="shared" si="31"/>
        <v>4813937689</v>
      </c>
      <c r="R286">
        <f t="shared" si="32"/>
        <v>4.1933383153624479</v>
      </c>
      <c r="S286" t="str">
        <f t="shared" si="33"/>
        <v>Acceptable</v>
      </c>
      <c r="T286">
        <f>ROUNDUP(C286,0)</f>
        <v>5</v>
      </c>
      <c r="U286">
        <f>ROUNDDOWN(C286,0)</f>
        <v>4</v>
      </c>
      <c r="V286">
        <f>RIGHT(K286,2)+2000</f>
        <v>2018</v>
      </c>
      <c r="W286" t="str">
        <f>INDEX(_xlfn.TEXTSPLIT(K286,"-"),1,2)</f>
        <v>Jul</v>
      </c>
      <c r="X286" t="str">
        <f>INDEX(_xlfn.TEXTSPLIT(K286,"-"),1,1)</f>
        <v>25</v>
      </c>
      <c r="Y286">
        <f>INDEX(months!B:B,MATCH(Sheet1!W286,months!A:A,0))</f>
        <v>7</v>
      </c>
      <c r="Z286">
        <f t="shared" si="34"/>
        <v>43306</v>
      </c>
    </row>
    <row r="287" spans="1:26" x14ac:dyDescent="0.2">
      <c r="A287" t="s">
        <v>624</v>
      </c>
      <c r="B287" t="s">
        <v>556</v>
      </c>
      <c r="C287">
        <v>4.2</v>
      </c>
      <c r="D287">
        <v>80804</v>
      </c>
      <c r="E287" t="s">
        <v>46</v>
      </c>
      <c r="F287" t="s">
        <v>38</v>
      </c>
      <c r="G287" t="s">
        <v>23</v>
      </c>
      <c r="H287" t="s">
        <v>24</v>
      </c>
      <c r="I287" t="s">
        <v>25</v>
      </c>
      <c r="J287" t="s">
        <v>557</v>
      </c>
      <c r="K287" t="s">
        <v>625</v>
      </c>
      <c r="L287" t="s">
        <v>46</v>
      </c>
      <c r="M287" t="s">
        <v>29</v>
      </c>
      <c r="N287">
        <f t="shared" si="28"/>
        <v>0</v>
      </c>
      <c r="O287" t="str">
        <f t="shared" si="29"/>
        <v>No</v>
      </c>
      <c r="P287">
        <f t="shared" si="30"/>
        <v>0</v>
      </c>
      <c r="Q287">
        <f t="shared" si="31"/>
        <v>4813937689</v>
      </c>
      <c r="R287">
        <f t="shared" si="32"/>
        <v>4.1933383153624479</v>
      </c>
      <c r="S287" t="str">
        <f t="shared" si="33"/>
        <v>Acceptable</v>
      </c>
      <c r="T287">
        <f>ROUNDUP(C287,0)</f>
        <v>5</v>
      </c>
      <c r="U287">
        <f>ROUNDDOWN(C287,0)</f>
        <v>4</v>
      </c>
      <c r="V287">
        <f>RIGHT(K287,2)+2000</f>
        <v>2018</v>
      </c>
      <c r="W287" t="str">
        <f>INDEX(_xlfn.TEXTSPLIT(K287,"-"),1,2)</f>
        <v>Feb</v>
      </c>
      <c r="X287" t="str">
        <f>INDEX(_xlfn.TEXTSPLIT(K287,"-"),1,1)</f>
        <v>26</v>
      </c>
      <c r="Y287">
        <f>INDEX(months!B:B,MATCH(Sheet1!W287,months!A:A,0))</f>
        <v>2</v>
      </c>
      <c r="Z287">
        <f t="shared" si="34"/>
        <v>43157</v>
      </c>
    </row>
    <row r="288" spans="1:26" x14ac:dyDescent="0.2">
      <c r="A288" t="s">
        <v>640</v>
      </c>
      <c r="B288" t="s">
        <v>556</v>
      </c>
      <c r="C288">
        <v>4.4000000000000004</v>
      </c>
      <c r="D288">
        <v>42492</v>
      </c>
      <c r="E288" t="s">
        <v>46</v>
      </c>
      <c r="F288" t="s">
        <v>65</v>
      </c>
      <c r="G288" t="s">
        <v>23</v>
      </c>
      <c r="H288" t="s">
        <v>24</v>
      </c>
      <c r="I288" t="s">
        <v>25</v>
      </c>
      <c r="J288" t="s">
        <v>557</v>
      </c>
      <c r="K288" t="s">
        <v>169</v>
      </c>
      <c r="L288" t="s">
        <v>46</v>
      </c>
      <c r="M288" t="s">
        <v>46</v>
      </c>
      <c r="N288">
        <f t="shared" si="28"/>
        <v>0</v>
      </c>
      <c r="O288" t="str">
        <f t="shared" si="29"/>
        <v>No</v>
      </c>
      <c r="P288">
        <f t="shared" si="30"/>
        <v>0</v>
      </c>
      <c r="Q288">
        <f t="shared" si="31"/>
        <v>4813937689</v>
      </c>
      <c r="R288">
        <f t="shared" si="32"/>
        <v>4.1933383153624479</v>
      </c>
      <c r="S288" t="str">
        <f t="shared" si="33"/>
        <v>Acceptable</v>
      </c>
      <c r="T288">
        <f>ROUNDUP(C288,0)</f>
        <v>5</v>
      </c>
      <c r="U288">
        <f>ROUNDDOWN(C288,0)</f>
        <v>4</v>
      </c>
      <c r="V288">
        <f>RIGHT(K288,2)+2000</f>
        <v>2018</v>
      </c>
      <c r="W288" t="str">
        <f>INDEX(_xlfn.TEXTSPLIT(K288,"-"),1,2)</f>
        <v>Jul</v>
      </c>
      <c r="X288" t="str">
        <f>INDEX(_xlfn.TEXTSPLIT(K288,"-"),1,1)</f>
        <v>11</v>
      </c>
      <c r="Y288">
        <f>INDEX(months!B:B,MATCH(Sheet1!W288,months!A:A,0))</f>
        <v>7</v>
      </c>
      <c r="Z288">
        <f t="shared" si="34"/>
        <v>43292</v>
      </c>
    </row>
    <row r="289" spans="1:26" x14ac:dyDescent="0.2">
      <c r="A289" t="s">
        <v>641</v>
      </c>
      <c r="B289" t="s">
        <v>556</v>
      </c>
      <c r="C289">
        <v>4.7</v>
      </c>
      <c r="D289">
        <v>286897</v>
      </c>
      <c r="E289" t="s">
        <v>111</v>
      </c>
      <c r="F289" t="s">
        <v>89</v>
      </c>
      <c r="G289" t="s">
        <v>23</v>
      </c>
      <c r="H289" t="s">
        <v>24</v>
      </c>
      <c r="I289" t="s">
        <v>25</v>
      </c>
      <c r="J289" t="s">
        <v>557</v>
      </c>
      <c r="K289" t="s">
        <v>642</v>
      </c>
      <c r="L289" t="s">
        <v>643</v>
      </c>
      <c r="M289" t="s">
        <v>72</v>
      </c>
      <c r="N289">
        <f t="shared" si="28"/>
        <v>0</v>
      </c>
      <c r="O289" t="str">
        <f t="shared" si="29"/>
        <v>No</v>
      </c>
      <c r="P289">
        <f t="shared" si="30"/>
        <v>0</v>
      </c>
      <c r="Q289">
        <f t="shared" si="31"/>
        <v>4813937689</v>
      </c>
      <c r="R289">
        <f t="shared" si="32"/>
        <v>4.1933383153624479</v>
      </c>
      <c r="S289" t="str">
        <f t="shared" si="33"/>
        <v>Acceptable</v>
      </c>
      <c r="T289">
        <f>ROUNDUP(C289,0)</f>
        <v>5</v>
      </c>
      <c r="U289">
        <f>ROUNDDOWN(C289,0)</f>
        <v>4</v>
      </c>
      <c r="V289">
        <f>RIGHT(K289,2)+2000</f>
        <v>2017</v>
      </c>
      <c r="W289" t="str">
        <f>INDEX(_xlfn.TEXTSPLIT(K289,"-"),1,2)</f>
        <v>May</v>
      </c>
      <c r="X289" t="str">
        <f>INDEX(_xlfn.TEXTSPLIT(K289,"-"),1,1)</f>
        <v>30</v>
      </c>
      <c r="Y289">
        <f>INDEX(months!B:B,MATCH(Sheet1!W289,months!A:A,0))</f>
        <v>5</v>
      </c>
      <c r="Z289">
        <f t="shared" si="34"/>
        <v>42885</v>
      </c>
    </row>
    <row r="290" spans="1:26" x14ac:dyDescent="0.2">
      <c r="A290" t="s">
        <v>644</v>
      </c>
      <c r="B290" t="s">
        <v>556</v>
      </c>
      <c r="C290">
        <v>4.5</v>
      </c>
      <c r="D290">
        <v>103755</v>
      </c>
      <c r="E290" t="s">
        <v>31</v>
      </c>
      <c r="F290" t="s">
        <v>89</v>
      </c>
      <c r="G290" t="s">
        <v>23</v>
      </c>
      <c r="H290" t="s">
        <v>24</v>
      </c>
      <c r="I290" t="s">
        <v>25</v>
      </c>
      <c r="J290" t="s">
        <v>557</v>
      </c>
      <c r="K290" t="s">
        <v>169</v>
      </c>
      <c r="L290" t="s">
        <v>645</v>
      </c>
      <c r="M290" t="s">
        <v>81</v>
      </c>
      <c r="N290">
        <f t="shared" si="28"/>
        <v>0</v>
      </c>
      <c r="O290" t="str">
        <f t="shared" si="29"/>
        <v>No</v>
      </c>
      <c r="P290">
        <f t="shared" si="30"/>
        <v>0</v>
      </c>
      <c r="Q290">
        <f t="shared" si="31"/>
        <v>4813937689</v>
      </c>
      <c r="R290">
        <f t="shared" si="32"/>
        <v>4.1933383153624479</v>
      </c>
      <c r="S290" t="str">
        <f t="shared" si="33"/>
        <v>Acceptable</v>
      </c>
      <c r="T290">
        <f>ROUNDUP(C290,0)</f>
        <v>5</v>
      </c>
      <c r="U290">
        <f>ROUNDDOWN(C290,0)</f>
        <v>4</v>
      </c>
      <c r="V290">
        <f>RIGHT(K290,2)+2000</f>
        <v>2018</v>
      </c>
      <c r="W290" t="str">
        <f>INDEX(_xlfn.TEXTSPLIT(K290,"-"),1,2)</f>
        <v>Jul</v>
      </c>
      <c r="X290" t="str">
        <f>INDEX(_xlfn.TEXTSPLIT(K290,"-"),1,1)</f>
        <v>11</v>
      </c>
      <c r="Y290">
        <f>INDEX(months!B:B,MATCH(Sheet1!W290,months!A:A,0))</f>
        <v>7</v>
      </c>
      <c r="Z290">
        <f t="shared" si="34"/>
        <v>43292</v>
      </c>
    </row>
    <row r="291" spans="1:26" x14ac:dyDescent="0.2">
      <c r="A291" t="s">
        <v>646</v>
      </c>
      <c r="B291" t="s">
        <v>556</v>
      </c>
      <c r="C291">
        <v>4.2</v>
      </c>
      <c r="D291">
        <v>46505</v>
      </c>
      <c r="E291" t="s">
        <v>21</v>
      </c>
      <c r="F291" t="s">
        <v>65</v>
      </c>
      <c r="G291" t="s">
        <v>23</v>
      </c>
      <c r="H291" t="s">
        <v>24</v>
      </c>
      <c r="I291" t="s">
        <v>25</v>
      </c>
      <c r="J291" t="s">
        <v>557</v>
      </c>
      <c r="K291" t="s">
        <v>173</v>
      </c>
      <c r="L291" t="s">
        <v>647</v>
      </c>
      <c r="M291" t="s">
        <v>81</v>
      </c>
      <c r="N291">
        <f t="shared" si="28"/>
        <v>0</v>
      </c>
      <c r="O291" t="str">
        <f t="shared" si="29"/>
        <v>No</v>
      </c>
      <c r="P291">
        <f t="shared" si="30"/>
        <v>0</v>
      </c>
      <c r="Q291">
        <f t="shared" si="31"/>
        <v>4813937689</v>
      </c>
      <c r="R291">
        <f t="shared" si="32"/>
        <v>4.1933383153624479</v>
      </c>
      <c r="S291" t="str">
        <f t="shared" si="33"/>
        <v>Acceptable</v>
      </c>
      <c r="T291">
        <f>ROUNDUP(C291,0)</f>
        <v>5</v>
      </c>
      <c r="U291">
        <f>ROUNDDOWN(C291,0)</f>
        <v>4</v>
      </c>
      <c r="V291">
        <f>RIGHT(K291,2)+2000</f>
        <v>2018</v>
      </c>
      <c r="W291" t="str">
        <f>INDEX(_xlfn.TEXTSPLIT(K291,"-"),1,2)</f>
        <v>Aug</v>
      </c>
      <c r="X291" t="str">
        <f>INDEX(_xlfn.TEXTSPLIT(K291,"-"),1,1)</f>
        <v>2</v>
      </c>
      <c r="Y291">
        <f>INDEX(months!B:B,MATCH(Sheet1!W291,months!A:A,0))</f>
        <v>8</v>
      </c>
      <c r="Z291">
        <f t="shared" si="34"/>
        <v>43314</v>
      </c>
    </row>
    <row r="292" spans="1:26" x14ac:dyDescent="0.2">
      <c r="A292" t="s">
        <v>648</v>
      </c>
      <c r="B292" t="s">
        <v>556</v>
      </c>
      <c r="C292">
        <v>4.7</v>
      </c>
      <c r="D292">
        <v>11442</v>
      </c>
      <c r="E292" t="s">
        <v>516</v>
      </c>
      <c r="F292" t="s">
        <v>50</v>
      </c>
      <c r="G292" t="s">
        <v>649</v>
      </c>
      <c r="H292" t="s">
        <v>650</v>
      </c>
      <c r="I292" t="s">
        <v>25</v>
      </c>
      <c r="J292" t="s">
        <v>557</v>
      </c>
      <c r="K292" t="s">
        <v>651</v>
      </c>
      <c r="L292" t="s">
        <v>652</v>
      </c>
      <c r="M292" t="s">
        <v>86</v>
      </c>
      <c r="N292">
        <f t="shared" si="28"/>
        <v>0</v>
      </c>
      <c r="O292" t="str">
        <f t="shared" si="29"/>
        <v>No</v>
      </c>
      <c r="P292">
        <f t="shared" si="30"/>
        <v>0</v>
      </c>
      <c r="Q292">
        <f t="shared" si="31"/>
        <v>4813937689</v>
      </c>
      <c r="R292">
        <f t="shared" si="32"/>
        <v>4.1933383153624479</v>
      </c>
      <c r="S292" t="str">
        <f t="shared" si="33"/>
        <v>Acceptable</v>
      </c>
      <c r="T292">
        <f>ROUNDUP(C292,0)</f>
        <v>5</v>
      </c>
      <c r="U292">
        <f>ROUNDDOWN(C292,0)</f>
        <v>4</v>
      </c>
      <c r="V292">
        <f>RIGHT(K292,2)+2000</f>
        <v>2018</v>
      </c>
      <c r="W292" t="str">
        <f>INDEX(_xlfn.TEXTSPLIT(K292,"-"),1,2)</f>
        <v>Mar</v>
      </c>
      <c r="X292" t="str">
        <f>INDEX(_xlfn.TEXTSPLIT(K292,"-"),1,1)</f>
        <v>25</v>
      </c>
      <c r="Y292">
        <f>INDEX(months!B:B,MATCH(Sheet1!W292,months!A:A,0))</f>
        <v>3</v>
      </c>
      <c r="Z292">
        <f t="shared" si="34"/>
        <v>43184</v>
      </c>
    </row>
    <row r="293" spans="1:26" x14ac:dyDescent="0.2">
      <c r="A293" t="s">
        <v>653</v>
      </c>
      <c r="B293" t="s">
        <v>556</v>
      </c>
      <c r="C293">
        <v>4.8</v>
      </c>
      <c r="D293">
        <v>10295</v>
      </c>
      <c r="E293" t="s">
        <v>111</v>
      </c>
      <c r="F293" t="s">
        <v>50</v>
      </c>
      <c r="G293" t="s">
        <v>649</v>
      </c>
      <c r="H293" t="s">
        <v>650</v>
      </c>
      <c r="I293" t="s">
        <v>25</v>
      </c>
      <c r="J293" t="s">
        <v>557</v>
      </c>
      <c r="K293" t="s">
        <v>654</v>
      </c>
      <c r="L293" t="s">
        <v>655</v>
      </c>
      <c r="M293" t="s">
        <v>72</v>
      </c>
      <c r="N293">
        <f t="shared" si="28"/>
        <v>0</v>
      </c>
      <c r="O293" t="str">
        <f t="shared" si="29"/>
        <v>No</v>
      </c>
      <c r="P293">
        <f t="shared" si="30"/>
        <v>0</v>
      </c>
      <c r="Q293">
        <f t="shared" si="31"/>
        <v>4813937689</v>
      </c>
      <c r="R293">
        <f t="shared" si="32"/>
        <v>4.1933383153624479</v>
      </c>
      <c r="S293" t="str">
        <f t="shared" si="33"/>
        <v>Acceptable</v>
      </c>
      <c r="T293">
        <f>ROUNDUP(C293,0)</f>
        <v>5</v>
      </c>
      <c r="U293">
        <f>ROUNDDOWN(C293,0)</f>
        <v>4</v>
      </c>
      <c r="V293">
        <f>RIGHT(K293,2)+2000</f>
        <v>2017</v>
      </c>
      <c r="W293" t="str">
        <f>INDEX(_xlfn.TEXTSPLIT(K293,"-"),1,2)</f>
        <v>Apr</v>
      </c>
      <c r="X293" t="str">
        <f>INDEX(_xlfn.TEXTSPLIT(K293,"-"),1,1)</f>
        <v>11</v>
      </c>
      <c r="Y293">
        <f>INDEX(months!B:B,MATCH(Sheet1!W293,months!A:A,0))</f>
        <v>4</v>
      </c>
      <c r="Z293">
        <f t="shared" si="34"/>
        <v>42836</v>
      </c>
    </row>
    <row r="294" spans="1:26" x14ac:dyDescent="0.2">
      <c r="A294" t="s">
        <v>565</v>
      </c>
      <c r="B294" t="s">
        <v>556</v>
      </c>
      <c r="C294">
        <v>4.0999999999999996</v>
      </c>
      <c r="D294">
        <v>217730</v>
      </c>
      <c r="E294" t="s">
        <v>46</v>
      </c>
      <c r="F294" t="s">
        <v>43</v>
      </c>
      <c r="G294" t="s">
        <v>23</v>
      </c>
      <c r="H294" t="s">
        <v>24</v>
      </c>
      <c r="I294" t="s">
        <v>25</v>
      </c>
      <c r="J294" t="s">
        <v>557</v>
      </c>
      <c r="K294" t="s">
        <v>90</v>
      </c>
      <c r="L294" t="s">
        <v>46</v>
      </c>
      <c r="M294" t="s">
        <v>46</v>
      </c>
      <c r="N294">
        <f t="shared" si="28"/>
        <v>0</v>
      </c>
      <c r="O294" t="str">
        <f t="shared" si="29"/>
        <v>No</v>
      </c>
      <c r="P294">
        <f t="shared" si="30"/>
        <v>0</v>
      </c>
      <c r="Q294">
        <f t="shared" si="31"/>
        <v>4813937689</v>
      </c>
      <c r="R294">
        <f t="shared" si="32"/>
        <v>4.1933383153624479</v>
      </c>
      <c r="S294" t="str">
        <f t="shared" si="33"/>
        <v>Acceptable</v>
      </c>
      <c r="T294">
        <f>ROUNDUP(C294,0)</f>
        <v>5</v>
      </c>
      <c r="U294">
        <f>ROUNDDOWN(C294,0)</f>
        <v>4</v>
      </c>
      <c r="V294">
        <f>RIGHT(K294,2)+2000</f>
        <v>2018</v>
      </c>
      <c r="W294" t="str">
        <f>INDEX(_xlfn.TEXTSPLIT(K294,"-"),1,2)</f>
        <v>Apr</v>
      </c>
      <c r="X294" t="str">
        <f>INDEX(_xlfn.TEXTSPLIT(K294,"-"),1,1)</f>
        <v>2</v>
      </c>
      <c r="Y294">
        <f>INDEX(months!B:B,MATCH(Sheet1!W294,months!A:A,0))</f>
        <v>4</v>
      </c>
      <c r="Z294">
        <f t="shared" si="34"/>
        <v>43192</v>
      </c>
    </row>
    <row r="295" spans="1:26" x14ac:dyDescent="0.2">
      <c r="A295" t="s">
        <v>568</v>
      </c>
      <c r="B295" t="s">
        <v>556</v>
      </c>
      <c r="C295">
        <v>4.3</v>
      </c>
      <c r="D295">
        <v>1002859</v>
      </c>
      <c r="E295" t="s">
        <v>223</v>
      </c>
      <c r="F295" t="s">
        <v>448</v>
      </c>
      <c r="G295" t="s">
        <v>23</v>
      </c>
      <c r="H295" t="s">
        <v>24</v>
      </c>
      <c r="I295" t="s">
        <v>25</v>
      </c>
      <c r="J295" t="s">
        <v>557</v>
      </c>
      <c r="K295" t="s">
        <v>173</v>
      </c>
      <c r="L295" t="s">
        <v>569</v>
      </c>
      <c r="M295" t="s">
        <v>81</v>
      </c>
      <c r="N295">
        <f t="shared" si="28"/>
        <v>0</v>
      </c>
      <c r="O295" t="str">
        <f t="shared" si="29"/>
        <v>No</v>
      </c>
      <c r="P295">
        <f t="shared" si="30"/>
        <v>0</v>
      </c>
      <c r="Q295">
        <f t="shared" si="31"/>
        <v>4813937689</v>
      </c>
      <c r="R295">
        <f t="shared" si="32"/>
        <v>4.1933383153624479</v>
      </c>
      <c r="S295" t="str">
        <f t="shared" si="33"/>
        <v>Acceptable</v>
      </c>
      <c r="T295">
        <f>ROUNDUP(C295,0)</f>
        <v>5</v>
      </c>
      <c r="U295">
        <f>ROUNDDOWN(C295,0)</f>
        <v>4</v>
      </c>
      <c r="V295">
        <f>RIGHT(K295,2)+2000</f>
        <v>2018</v>
      </c>
      <c r="W295" t="str">
        <f>INDEX(_xlfn.TEXTSPLIT(K295,"-"),1,2)</f>
        <v>Aug</v>
      </c>
      <c r="X295" t="str">
        <f>INDEX(_xlfn.TEXTSPLIT(K295,"-"),1,1)</f>
        <v>2</v>
      </c>
      <c r="Y295">
        <f>INDEX(months!B:B,MATCH(Sheet1!W295,months!A:A,0))</f>
        <v>8</v>
      </c>
      <c r="Z295">
        <f t="shared" si="34"/>
        <v>43314</v>
      </c>
    </row>
    <row r="296" spans="1:26" x14ac:dyDescent="0.2">
      <c r="A296" t="s">
        <v>659</v>
      </c>
      <c r="B296" t="s">
        <v>556</v>
      </c>
      <c r="C296">
        <v>4.4000000000000004</v>
      </c>
      <c r="D296">
        <v>51510</v>
      </c>
      <c r="E296" t="s">
        <v>46</v>
      </c>
      <c r="F296" t="s">
        <v>38</v>
      </c>
      <c r="G296" t="s">
        <v>23</v>
      </c>
      <c r="H296" t="s">
        <v>24</v>
      </c>
      <c r="I296" t="s">
        <v>25</v>
      </c>
      <c r="J296" t="s">
        <v>557</v>
      </c>
      <c r="K296" t="s">
        <v>173</v>
      </c>
      <c r="L296" t="s">
        <v>46</v>
      </c>
      <c r="M296" t="s">
        <v>46</v>
      </c>
      <c r="N296">
        <f t="shared" si="28"/>
        <v>0</v>
      </c>
      <c r="O296" t="str">
        <f t="shared" si="29"/>
        <v>No</v>
      </c>
      <c r="P296">
        <f t="shared" si="30"/>
        <v>0</v>
      </c>
      <c r="Q296">
        <f t="shared" si="31"/>
        <v>4813937689</v>
      </c>
      <c r="R296">
        <f t="shared" si="32"/>
        <v>4.1933383153624479</v>
      </c>
      <c r="S296" t="str">
        <f t="shared" si="33"/>
        <v>Acceptable</v>
      </c>
      <c r="T296">
        <f>ROUNDUP(C296,0)</f>
        <v>5</v>
      </c>
      <c r="U296">
        <f>ROUNDDOWN(C296,0)</f>
        <v>4</v>
      </c>
      <c r="V296">
        <f>RIGHT(K296,2)+2000</f>
        <v>2018</v>
      </c>
      <c r="W296" t="str">
        <f>INDEX(_xlfn.TEXTSPLIT(K296,"-"),1,2)</f>
        <v>Aug</v>
      </c>
      <c r="X296" t="str">
        <f>INDEX(_xlfn.TEXTSPLIT(K296,"-"),1,1)</f>
        <v>2</v>
      </c>
      <c r="Y296">
        <f>INDEX(months!B:B,MATCH(Sheet1!W296,months!A:A,0))</f>
        <v>8</v>
      </c>
      <c r="Z296">
        <f t="shared" si="34"/>
        <v>43314</v>
      </c>
    </row>
    <row r="297" spans="1:26" x14ac:dyDescent="0.2">
      <c r="A297" t="s">
        <v>708</v>
      </c>
      <c r="B297" t="s">
        <v>556</v>
      </c>
      <c r="C297">
        <v>4.5</v>
      </c>
      <c r="D297">
        <v>413</v>
      </c>
      <c r="E297" t="s">
        <v>64</v>
      </c>
      <c r="F297" t="s">
        <v>22</v>
      </c>
      <c r="G297" t="s">
        <v>23</v>
      </c>
      <c r="H297" t="s">
        <v>24</v>
      </c>
      <c r="I297" t="s">
        <v>25</v>
      </c>
      <c r="J297" t="s">
        <v>557</v>
      </c>
      <c r="K297" t="s">
        <v>357</v>
      </c>
      <c r="L297" t="s">
        <v>709</v>
      </c>
      <c r="M297" t="s">
        <v>274</v>
      </c>
      <c r="N297">
        <f t="shared" si="28"/>
        <v>0</v>
      </c>
      <c r="O297" t="str">
        <f t="shared" si="29"/>
        <v>No</v>
      </c>
      <c r="P297">
        <f t="shared" si="30"/>
        <v>0</v>
      </c>
      <c r="Q297">
        <f t="shared" si="31"/>
        <v>4813937689</v>
      </c>
      <c r="R297">
        <f t="shared" si="32"/>
        <v>4.1933383153624479</v>
      </c>
      <c r="S297" t="str">
        <f t="shared" si="33"/>
        <v>Acceptable</v>
      </c>
      <c r="T297">
        <f>ROUNDUP(C297,0)</f>
        <v>5</v>
      </c>
      <c r="U297">
        <f>ROUNDDOWN(C297,0)</f>
        <v>4</v>
      </c>
      <c r="V297">
        <f>RIGHT(K297,2)+2000</f>
        <v>2018</v>
      </c>
      <c r="W297" t="str">
        <f>INDEX(_xlfn.TEXTSPLIT(K297,"-"),1,2)</f>
        <v>Jul</v>
      </c>
      <c r="X297" t="str">
        <f>INDEX(_xlfn.TEXTSPLIT(K297,"-"),1,1)</f>
        <v>25</v>
      </c>
      <c r="Y297">
        <f>INDEX(months!B:B,MATCH(Sheet1!W297,months!A:A,0))</f>
        <v>7</v>
      </c>
      <c r="Z297">
        <f t="shared" si="34"/>
        <v>43306</v>
      </c>
    </row>
    <row r="298" spans="1:26" x14ac:dyDescent="0.2">
      <c r="A298" t="s">
        <v>666</v>
      </c>
      <c r="B298" t="s">
        <v>556</v>
      </c>
      <c r="C298">
        <v>4.3</v>
      </c>
      <c r="D298">
        <v>23175</v>
      </c>
      <c r="E298" t="s">
        <v>667</v>
      </c>
      <c r="F298" t="s">
        <v>65</v>
      </c>
      <c r="G298" t="s">
        <v>23</v>
      </c>
      <c r="H298" t="s">
        <v>24</v>
      </c>
      <c r="I298" t="s">
        <v>25</v>
      </c>
      <c r="J298" t="s">
        <v>557</v>
      </c>
      <c r="K298" t="s">
        <v>497</v>
      </c>
      <c r="L298" t="s">
        <v>668</v>
      </c>
      <c r="M298" t="s">
        <v>81</v>
      </c>
      <c r="N298">
        <f t="shared" si="28"/>
        <v>0</v>
      </c>
      <c r="O298" t="str">
        <f t="shared" si="29"/>
        <v>No</v>
      </c>
      <c r="P298">
        <f t="shared" si="30"/>
        <v>0</v>
      </c>
      <c r="Q298">
        <f t="shared" si="31"/>
        <v>4813937689</v>
      </c>
      <c r="R298">
        <f t="shared" si="32"/>
        <v>4.1933383153624479</v>
      </c>
      <c r="S298" t="str">
        <f t="shared" si="33"/>
        <v>Acceptable</v>
      </c>
      <c r="T298">
        <f>ROUNDUP(C298,0)</f>
        <v>5</v>
      </c>
      <c r="U298">
        <f>ROUNDDOWN(C298,0)</f>
        <v>4</v>
      </c>
      <c r="V298">
        <f>RIGHT(K298,2)+2000</f>
        <v>2018</v>
      </c>
      <c r="W298" t="str">
        <f>INDEX(_xlfn.TEXTSPLIT(K298,"-"),1,2)</f>
        <v>Jul</v>
      </c>
      <c r="X298" t="str">
        <f>INDEX(_xlfn.TEXTSPLIT(K298,"-"),1,1)</f>
        <v>13</v>
      </c>
      <c r="Y298">
        <f>INDEX(months!B:B,MATCH(Sheet1!W298,months!A:A,0))</f>
        <v>7</v>
      </c>
      <c r="Z298">
        <f t="shared" si="34"/>
        <v>43294</v>
      </c>
    </row>
    <row r="299" spans="1:26" x14ac:dyDescent="0.2">
      <c r="A299" t="s">
        <v>710</v>
      </c>
      <c r="B299" t="s">
        <v>711</v>
      </c>
      <c r="C299">
        <v>4.5</v>
      </c>
      <c r="D299">
        <v>1013635</v>
      </c>
      <c r="E299" t="s">
        <v>46</v>
      </c>
      <c r="F299" t="s">
        <v>89</v>
      </c>
      <c r="G299" t="s">
        <v>23</v>
      </c>
      <c r="H299" t="s">
        <v>24</v>
      </c>
      <c r="I299" t="s">
        <v>44</v>
      </c>
      <c r="J299" t="s">
        <v>712</v>
      </c>
      <c r="K299" t="s">
        <v>84</v>
      </c>
      <c r="L299" t="s">
        <v>46</v>
      </c>
      <c r="M299" t="s">
        <v>46</v>
      </c>
      <c r="N299">
        <f t="shared" si="28"/>
        <v>0</v>
      </c>
      <c r="O299" t="str">
        <f t="shared" si="29"/>
        <v>No</v>
      </c>
      <c r="P299">
        <f t="shared" si="30"/>
        <v>0</v>
      </c>
      <c r="Q299">
        <f t="shared" si="31"/>
        <v>4813937689</v>
      </c>
      <c r="R299">
        <f t="shared" si="32"/>
        <v>4.1933383153624479</v>
      </c>
      <c r="S299" t="str">
        <f t="shared" si="33"/>
        <v>Acceptable</v>
      </c>
      <c r="T299">
        <f>ROUNDUP(C299,0)</f>
        <v>5</v>
      </c>
      <c r="U299">
        <f>ROUNDDOWN(C299,0)</f>
        <v>4</v>
      </c>
      <c r="V299">
        <f>RIGHT(K299,2)+2000</f>
        <v>2018</v>
      </c>
      <c r="W299" t="str">
        <f>INDEX(_xlfn.TEXTSPLIT(K299,"-"),1,2)</f>
        <v>Jul</v>
      </c>
      <c r="X299" t="str">
        <f>INDEX(_xlfn.TEXTSPLIT(K299,"-"),1,1)</f>
        <v>31</v>
      </c>
      <c r="Y299">
        <f>INDEX(months!B:B,MATCH(Sheet1!W299,months!A:A,0))</f>
        <v>7</v>
      </c>
      <c r="Z299">
        <f t="shared" si="34"/>
        <v>43312</v>
      </c>
    </row>
    <row r="300" spans="1:26" x14ac:dyDescent="0.2">
      <c r="A300" t="s">
        <v>713</v>
      </c>
      <c r="B300" t="s">
        <v>711</v>
      </c>
      <c r="C300">
        <v>4.5999999999999996</v>
      </c>
      <c r="D300">
        <v>24005</v>
      </c>
      <c r="E300" t="s">
        <v>451</v>
      </c>
      <c r="F300" t="s">
        <v>32</v>
      </c>
      <c r="G300" t="s">
        <v>23</v>
      </c>
      <c r="H300" t="s">
        <v>24</v>
      </c>
      <c r="I300" t="s">
        <v>714</v>
      </c>
      <c r="J300" t="s">
        <v>712</v>
      </c>
      <c r="K300" t="s">
        <v>287</v>
      </c>
      <c r="L300" t="s">
        <v>715</v>
      </c>
      <c r="M300" t="s">
        <v>81</v>
      </c>
      <c r="N300">
        <f t="shared" si="28"/>
        <v>0</v>
      </c>
      <c r="O300" t="str">
        <f t="shared" si="29"/>
        <v>No</v>
      </c>
      <c r="P300">
        <f t="shared" si="30"/>
        <v>0</v>
      </c>
      <c r="Q300">
        <f t="shared" si="31"/>
        <v>4813937689</v>
      </c>
      <c r="R300">
        <f t="shared" si="32"/>
        <v>4.1933383153624479</v>
      </c>
      <c r="S300" t="str">
        <f t="shared" si="33"/>
        <v>Acceptable</v>
      </c>
      <c r="T300">
        <f>ROUNDUP(C300,0)</f>
        <v>5</v>
      </c>
      <c r="U300">
        <f>ROUNDDOWN(C300,0)</f>
        <v>4</v>
      </c>
      <c r="V300">
        <f>RIGHT(K300,2)+2000</f>
        <v>2018</v>
      </c>
      <c r="W300" t="str">
        <f>INDEX(_xlfn.TEXTSPLIT(K300,"-"),1,2)</f>
        <v>Jul</v>
      </c>
      <c r="X300" t="str">
        <f>INDEX(_xlfn.TEXTSPLIT(K300,"-"),1,1)</f>
        <v>4</v>
      </c>
      <c r="Y300">
        <f>INDEX(months!B:B,MATCH(Sheet1!W300,months!A:A,0))</f>
        <v>7</v>
      </c>
      <c r="Z300">
        <f t="shared" si="34"/>
        <v>43285</v>
      </c>
    </row>
    <row r="301" spans="1:26" x14ac:dyDescent="0.2">
      <c r="A301" t="s">
        <v>716</v>
      </c>
      <c r="B301" t="s">
        <v>711</v>
      </c>
      <c r="C301">
        <v>4.7</v>
      </c>
      <c r="D301">
        <v>57106</v>
      </c>
      <c r="E301" t="s">
        <v>256</v>
      </c>
      <c r="F301" t="s">
        <v>65</v>
      </c>
      <c r="G301" t="s">
        <v>23</v>
      </c>
      <c r="H301" t="s">
        <v>24</v>
      </c>
      <c r="I301" t="s">
        <v>44</v>
      </c>
      <c r="J301" t="s">
        <v>712</v>
      </c>
      <c r="K301" t="s">
        <v>306</v>
      </c>
      <c r="L301" t="s">
        <v>717</v>
      </c>
      <c r="M301" t="s">
        <v>81</v>
      </c>
      <c r="N301">
        <f t="shared" si="28"/>
        <v>0</v>
      </c>
      <c r="O301" t="str">
        <f t="shared" si="29"/>
        <v>No</v>
      </c>
      <c r="P301">
        <f t="shared" si="30"/>
        <v>0</v>
      </c>
      <c r="Q301">
        <f t="shared" si="31"/>
        <v>4813937689</v>
      </c>
      <c r="R301">
        <f t="shared" si="32"/>
        <v>4.1933383153624479</v>
      </c>
      <c r="S301" t="str">
        <f t="shared" si="33"/>
        <v>Acceptable</v>
      </c>
      <c r="T301">
        <f>ROUNDUP(C301,0)</f>
        <v>5</v>
      </c>
      <c r="U301">
        <f>ROUNDDOWN(C301,0)</f>
        <v>4</v>
      </c>
      <c r="V301">
        <f>RIGHT(K301,2)+2000</f>
        <v>2018</v>
      </c>
      <c r="W301" t="str">
        <f>INDEX(_xlfn.TEXTSPLIT(K301,"-"),1,2)</f>
        <v>Jul</v>
      </c>
      <c r="X301" t="str">
        <f>INDEX(_xlfn.TEXTSPLIT(K301,"-"),1,1)</f>
        <v>23</v>
      </c>
      <c r="Y301">
        <f>INDEX(months!B:B,MATCH(Sheet1!W301,months!A:A,0))</f>
        <v>7</v>
      </c>
      <c r="Z301">
        <f t="shared" si="34"/>
        <v>43304</v>
      </c>
    </row>
    <row r="302" spans="1:26" x14ac:dyDescent="0.2">
      <c r="A302" t="s">
        <v>718</v>
      </c>
      <c r="B302" t="s">
        <v>711</v>
      </c>
      <c r="C302">
        <v>4.7</v>
      </c>
      <c r="D302">
        <v>2249</v>
      </c>
      <c r="E302" t="s">
        <v>296</v>
      </c>
      <c r="F302" t="s">
        <v>32</v>
      </c>
      <c r="G302" t="s">
        <v>23</v>
      </c>
      <c r="H302" t="s">
        <v>24</v>
      </c>
      <c r="I302" t="s">
        <v>25</v>
      </c>
      <c r="J302" t="s">
        <v>712</v>
      </c>
      <c r="K302" t="s">
        <v>719</v>
      </c>
      <c r="L302" t="s">
        <v>720</v>
      </c>
      <c r="M302" t="s">
        <v>29</v>
      </c>
      <c r="N302">
        <f t="shared" si="28"/>
        <v>0</v>
      </c>
      <c r="O302" t="str">
        <f t="shared" si="29"/>
        <v>No</v>
      </c>
      <c r="P302">
        <f t="shared" si="30"/>
        <v>0</v>
      </c>
      <c r="Q302">
        <f t="shared" si="31"/>
        <v>4813937689</v>
      </c>
      <c r="R302">
        <f t="shared" si="32"/>
        <v>4.1933383153624479</v>
      </c>
      <c r="S302" t="str">
        <f t="shared" si="33"/>
        <v>Acceptable</v>
      </c>
      <c r="T302">
        <f>ROUNDUP(C302,0)</f>
        <v>5</v>
      </c>
      <c r="U302">
        <f>ROUNDDOWN(C302,0)</f>
        <v>4</v>
      </c>
      <c r="V302">
        <f>RIGHT(K302,2)+2000</f>
        <v>2017</v>
      </c>
      <c r="W302" t="str">
        <f>INDEX(_xlfn.TEXTSPLIT(K302,"-"),1,2)</f>
        <v>Nov</v>
      </c>
      <c r="X302" t="str">
        <f>INDEX(_xlfn.TEXTSPLIT(K302,"-"),1,1)</f>
        <v>16</v>
      </c>
      <c r="Y302">
        <f>INDEX(months!B:B,MATCH(Sheet1!W302,months!A:A,0))</f>
        <v>11</v>
      </c>
      <c r="Z302">
        <f t="shared" si="34"/>
        <v>43055</v>
      </c>
    </row>
    <row r="303" spans="1:26" x14ac:dyDescent="0.2">
      <c r="A303" t="s">
        <v>721</v>
      </c>
      <c r="B303" t="s">
        <v>711</v>
      </c>
      <c r="C303">
        <v>4.8</v>
      </c>
      <c r="D303">
        <v>516</v>
      </c>
      <c r="E303" t="s">
        <v>83</v>
      </c>
      <c r="F303" t="s">
        <v>57</v>
      </c>
      <c r="G303" t="s">
        <v>23</v>
      </c>
      <c r="H303" t="s">
        <v>24</v>
      </c>
      <c r="I303" t="s">
        <v>25</v>
      </c>
      <c r="J303" t="s">
        <v>722</v>
      </c>
      <c r="K303" t="s">
        <v>97</v>
      </c>
      <c r="L303" t="s">
        <v>350</v>
      </c>
      <c r="M303" t="s">
        <v>54</v>
      </c>
      <c r="N303">
        <f t="shared" si="28"/>
        <v>0</v>
      </c>
      <c r="O303" t="str">
        <f t="shared" si="29"/>
        <v>No</v>
      </c>
      <c r="P303">
        <f t="shared" si="30"/>
        <v>0</v>
      </c>
      <c r="Q303">
        <f t="shared" si="31"/>
        <v>4813937689</v>
      </c>
      <c r="R303">
        <f t="shared" si="32"/>
        <v>4.1933383153624479</v>
      </c>
      <c r="S303" t="str">
        <f t="shared" si="33"/>
        <v>Acceptable</v>
      </c>
      <c r="T303">
        <f>ROUNDUP(C303,0)</f>
        <v>5</v>
      </c>
      <c r="U303">
        <f>ROUNDDOWN(C303,0)</f>
        <v>4</v>
      </c>
      <c r="V303">
        <f>RIGHT(K303,2)+2000</f>
        <v>2018</v>
      </c>
      <c r="W303" t="str">
        <f>INDEX(_xlfn.TEXTSPLIT(K303,"-"),1,2)</f>
        <v>Aug</v>
      </c>
      <c r="X303" t="str">
        <f>INDEX(_xlfn.TEXTSPLIT(K303,"-"),1,1)</f>
        <v>3</v>
      </c>
      <c r="Y303">
        <f>INDEX(months!B:B,MATCH(Sheet1!W303,months!A:A,0))</f>
        <v>8</v>
      </c>
      <c r="Z303">
        <f t="shared" si="34"/>
        <v>43315</v>
      </c>
    </row>
    <row r="304" spans="1:26" x14ac:dyDescent="0.2">
      <c r="A304" t="s">
        <v>723</v>
      </c>
      <c r="B304" t="s">
        <v>711</v>
      </c>
      <c r="C304">
        <v>3.9</v>
      </c>
      <c r="D304">
        <v>834</v>
      </c>
      <c r="E304" t="s">
        <v>186</v>
      </c>
      <c r="F304" t="s">
        <v>57</v>
      </c>
      <c r="G304" t="s">
        <v>23</v>
      </c>
      <c r="H304" t="s">
        <v>24</v>
      </c>
      <c r="I304" t="s">
        <v>418</v>
      </c>
      <c r="J304" t="s">
        <v>712</v>
      </c>
      <c r="K304" t="s">
        <v>39</v>
      </c>
      <c r="L304" t="s">
        <v>141</v>
      </c>
      <c r="M304" t="s">
        <v>81</v>
      </c>
      <c r="N304">
        <f t="shared" si="28"/>
        <v>0</v>
      </c>
      <c r="O304" t="str">
        <f t="shared" si="29"/>
        <v>No</v>
      </c>
      <c r="P304">
        <f t="shared" si="30"/>
        <v>0</v>
      </c>
      <c r="Q304">
        <f t="shared" si="31"/>
        <v>4813937689</v>
      </c>
      <c r="R304">
        <f t="shared" si="32"/>
        <v>4.1933383153624479</v>
      </c>
      <c r="S304" t="str">
        <f t="shared" si="33"/>
        <v>Acceptable</v>
      </c>
      <c r="T304">
        <f>ROUNDUP(C304,0)</f>
        <v>4</v>
      </c>
      <c r="U304">
        <f>ROUNDDOWN(C304,0)</f>
        <v>3</v>
      </c>
      <c r="V304">
        <f>RIGHT(K304,2)+2000</f>
        <v>2018</v>
      </c>
      <c r="W304" t="str">
        <f>INDEX(_xlfn.TEXTSPLIT(K304,"-"),1,2)</f>
        <v>Aug</v>
      </c>
      <c r="X304" t="str">
        <f>INDEX(_xlfn.TEXTSPLIT(K304,"-"),1,1)</f>
        <v>1</v>
      </c>
      <c r="Y304">
        <f>INDEX(months!B:B,MATCH(Sheet1!W304,months!A:A,0))</f>
        <v>8</v>
      </c>
      <c r="Z304">
        <f t="shared" si="34"/>
        <v>43313</v>
      </c>
    </row>
    <row r="305" spans="1:26" x14ac:dyDescent="0.2">
      <c r="A305" t="s">
        <v>724</v>
      </c>
      <c r="B305" t="s">
        <v>711</v>
      </c>
      <c r="C305">
        <v>4.0999999999999996</v>
      </c>
      <c r="D305">
        <v>1010</v>
      </c>
      <c r="E305" t="s">
        <v>159</v>
      </c>
      <c r="F305" t="s">
        <v>57</v>
      </c>
      <c r="G305" t="s">
        <v>23</v>
      </c>
      <c r="H305" t="s">
        <v>24</v>
      </c>
      <c r="I305" t="s">
        <v>418</v>
      </c>
      <c r="J305" t="s">
        <v>712</v>
      </c>
      <c r="K305" t="s">
        <v>133</v>
      </c>
      <c r="L305" t="s">
        <v>138</v>
      </c>
      <c r="M305" t="s">
        <v>81</v>
      </c>
      <c r="N305">
        <f t="shared" si="28"/>
        <v>0</v>
      </c>
      <c r="O305" t="str">
        <f t="shared" si="29"/>
        <v>No</v>
      </c>
      <c r="P305">
        <f t="shared" si="30"/>
        <v>0</v>
      </c>
      <c r="Q305">
        <f t="shared" si="31"/>
        <v>4813937689</v>
      </c>
      <c r="R305">
        <f t="shared" si="32"/>
        <v>4.1933383153624479</v>
      </c>
      <c r="S305" t="str">
        <f t="shared" si="33"/>
        <v>Acceptable</v>
      </c>
      <c r="T305">
        <f>ROUNDUP(C305,0)</f>
        <v>5</v>
      </c>
      <c r="U305">
        <f>ROUNDDOWN(C305,0)</f>
        <v>4</v>
      </c>
      <c r="V305">
        <f>RIGHT(K305,2)+2000</f>
        <v>2018</v>
      </c>
      <c r="W305" t="str">
        <f>INDEX(_xlfn.TEXTSPLIT(K305,"-"),1,2)</f>
        <v>Jul</v>
      </c>
      <c r="X305" t="str">
        <f>INDEX(_xlfn.TEXTSPLIT(K305,"-"),1,1)</f>
        <v>7</v>
      </c>
      <c r="Y305">
        <f>INDEX(months!B:B,MATCH(Sheet1!W305,months!A:A,0))</f>
        <v>7</v>
      </c>
      <c r="Z305">
        <f t="shared" si="34"/>
        <v>43288</v>
      </c>
    </row>
    <row r="306" spans="1:26" x14ac:dyDescent="0.2">
      <c r="A306" t="s">
        <v>725</v>
      </c>
      <c r="B306" t="s">
        <v>711</v>
      </c>
      <c r="C306">
        <v>4.4000000000000004</v>
      </c>
      <c r="D306">
        <v>238970</v>
      </c>
      <c r="E306" t="s">
        <v>78</v>
      </c>
      <c r="F306" t="s">
        <v>65</v>
      </c>
      <c r="G306" t="s">
        <v>23</v>
      </c>
      <c r="H306" t="s">
        <v>24</v>
      </c>
      <c r="I306" t="s">
        <v>44</v>
      </c>
      <c r="J306" t="s">
        <v>712</v>
      </c>
      <c r="K306" t="s">
        <v>585</v>
      </c>
      <c r="L306" t="s">
        <v>726</v>
      </c>
      <c r="M306" t="s">
        <v>274</v>
      </c>
      <c r="N306">
        <f t="shared" si="28"/>
        <v>0</v>
      </c>
      <c r="O306" t="str">
        <f t="shared" si="29"/>
        <v>No</v>
      </c>
      <c r="P306">
        <f t="shared" si="30"/>
        <v>0</v>
      </c>
      <c r="Q306">
        <f t="shared" si="31"/>
        <v>4813937689</v>
      </c>
      <c r="R306">
        <f t="shared" si="32"/>
        <v>4.1933383153624479</v>
      </c>
      <c r="S306" t="str">
        <f t="shared" si="33"/>
        <v>Acceptable</v>
      </c>
      <c r="T306">
        <f>ROUNDUP(C306,0)</f>
        <v>5</v>
      </c>
      <c r="U306">
        <f>ROUNDDOWN(C306,0)</f>
        <v>4</v>
      </c>
      <c r="V306">
        <f>RIGHT(K306,2)+2000</f>
        <v>2018</v>
      </c>
      <c r="W306" t="str">
        <f>INDEX(_xlfn.TEXTSPLIT(K306,"-"),1,2)</f>
        <v>Jul</v>
      </c>
      <c r="X306" t="str">
        <f>INDEX(_xlfn.TEXTSPLIT(K306,"-"),1,1)</f>
        <v>9</v>
      </c>
      <c r="Y306">
        <f>INDEX(months!B:B,MATCH(Sheet1!W306,months!A:A,0))</f>
        <v>7</v>
      </c>
      <c r="Z306">
        <f t="shared" si="34"/>
        <v>43290</v>
      </c>
    </row>
    <row r="307" spans="1:26" x14ac:dyDescent="0.2">
      <c r="A307" t="s">
        <v>727</v>
      </c>
      <c r="B307" t="s">
        <v>711</v>
      </c>
      <c r="C307">
        <v>4.5999999999999996</v>
      </c>
      <c r="D307">
        <v>302</v>
      </c>
      <c r="E307" t="s">
        <v>334</v>
      </c>
      <c r="F307" t="s">
        <v>22</v>
      </c>
      <c r="G307" t="s">
        <v>23</v>
      </c>
      <c r="H307" t="s">
        <v>24</v>
      </c>
      <c r="I307" t="s">
        <v>44</v>
      </c>
      <c r="J307" t="s">
        <v>712</v>
      </c>
      <c r="K307" t="s">
        <v>75</v>
      </c>
      <c r="L307" t="s">
        <v>59</v>
      </c>
      <c r="M307" t="s">
        <v>86</v>
      </c>
      <c r="N307">
        <f t="shared" si="28"/>
        <v>0</v>
      </c>
      <c r="O307" t="str">
        <f t="shared" si="29"/>
        <v>No</v>
      </c>
      <c r="P307">
        <f t="shared" si="30"/>
        <v>0</v>
      </c>
      <c r="Q307">
        <f t="shared" si="31"/>
        <v>4813937689</v>
      </c>
      <c r="R307">
        <f t="shared" si="32"/>
        <v>4.1933383153624479</v>
      </c>
      <c r="S307" t="str">
        <f t="shared" si="33"/>
        <v>Acceptable</v>
      </c>
      <c r="T307">
        <f>ROUNDUP(C307,0)</f>
        <v>5</v>
      </c>
      <c r="U307">
        <f>ROUNDDOWN(C307,0)</f>
        <v>4</v>
      </c>
      <c r="V307">
        <f>RIGHT(K307,2)+2000</f>
        <v>2018</v>
      </c>
      <c r="W307" t="str">
        <f>INDEX(_xlfn.TEXTSPLIT(K307,"-"),1,2)</f>
        <v>Jul</v>
      </c>
      <c r="X307" t="str">
        <f>INDEX(_xlfn.TEXTSPLIT(K307,"-"),1,1)</f>
        <v>3</v>
      </c>
      <c r="Y307">
        <f>INDEX(months!B:B,MATCH(Sheet1!W307,months!A:A,0))</f>
        <v>7</v>
      </c>
      <c r="Z307">
        <f t="shared" si="34"/>
        <v>43284</v>
      </c>
    </row>
    <row r="308" spans="1:26" x14ac:dyDescent="0.2">
      <c r="A308" t="s">
        <v>728</v>
      </c>
      <c r="B308" t="s">
        <v>711</v>
      </c>
      <c r="C308">
        <v>4.5</v>
      </c>
      <c r="D308">
        <v>438</v>
      </c>
      <c r="E308" t="s">
        <v>281</v>
      </c>
      <c r="F308" t="s">
        <v>22</v>
      </c>
      <c r="G308" t="s">
        <v>23</v>
      </c>
      <c r="H308" t="s">
        <v>24</v>
      </c>
      <c r="I308" t="s">
        <v>25</v>
      </c>
      <c r="J308" t="s">
        <v>712</v>
      </c>
      <c r="K308" t="s">
        <v>729</v>
      </c>
      <c r="L308" t="s">
        <v>59</v>
      </c>
      <c r="M308" t="s">
        <v>60</v>
      </c>
      <c r="N308">
        <f t="shared" si="28"/>
        <v>0</v>
      </c>
      <c r="O308" t="str">
        <f t="shared" si="29"/>
        <v>No</v>
      </c>
      <c r="P308">
        <f t="shared" si="30"/>
        <v>0</v>
      </c>
      <c r="Q308">
        <f t="shared" si="31"/>
        <v>4813937689</v>
      </c>
      <c r="R308">
        <f t="shared" si="32"/>
        <v>4.1933383153624479</v>
      </c>
      <c r="S308" t="str">
        <f t="shared" si="33"/>
        <v>Acceptable</v>
      </c>
      <c r="T308">
        <f>ROUNDUP(C308,0)</f>
        <v>5</v>
      </c>
      <c r="U308">
        <f>ROUNDDOWN(C308,0)</f>
        <v>4</v>
      </c>
      <c r="V308">
        <f>RIGHT(K308,2)+2000</f>
        <v>2017</v>
      </c>
      <c r="W308" t="str">
        <f>INDEX(_xlfn.TEXTSPLIT(K308,"-"),1,2)</f>
        <v>Dec</v>
      </c>
      <c r="X308" t="str">
        <f>INDEX(_xlfn.TEXTSPLIT(K308,"-"),1,1)</f>
        <v>27</v>
      </c>
      <c r="Y308">
        <f>INDEX(months!B:B,MATCH(Sheet1!W308,months!A:A,0))</f>
        <v>12</v>
      </c>
      <c r="Z308">
        <f t="shared" si="34"/>
        <v>43096</v>
      </c>
    </row>
    <row r="309" spans="1:26" x14ac:dyDescent="0.2">
      <c r="A309" t="s">
        <v>730</v>
      </c>
      <c r="B309" t="s">
        <v>711</v>
      </c>
      <c r="C309">
        <v>4.7</v>
      </c>
      <c r="D309">
        <v>73</v>
      </c>
      <c r="E309" t="s">
        <v>731</v>
      </c>
      <c r="F309" t="s">
        <v>22</v>
      </c>
      <c r="G309" t="s">
        <v>23</v>
      </c>
      <c r="H309" t="s">
        <v>24</v>
      </c>
      <c r="I309" t="s">
        <v>25</v>
      </c>
      <c r="J309" t="s">
        <v>712</v>
      </c>
      <c r="K309" t="s">
        <v>306</v>
      </c>
      <c r="L309" t="s">
        <v>358</v>
      </c>
      <c r="M309" t="s">
        <v>29</v>
      </c>
      <c r="N309">
        <f t="shared" si="28"/>
        <v>0</v>
      </c>
      <c r="O309" t="str">
        <f t="shared" si="29"/>
        <v>No</v>
      </c>
      <c r="P309">
        <f t="shared" si="30"/>
        <v>0</v>
      </c>
      <c r="Q309">
        <f t="shared" si="31"/>
        <v>4813937689</v>
      </c>
      <c r="R309">
        <f t="shared" si="32"/>
        <v>4.1933383153624479</v>
      </c>
      <c r="S309" t="str">
        <f t="shared" si="33"/>
        <v>Acceptable</v>
      </c>
      <c r="T309">
        <f>ROUNDUP(C309,0)</f>
        <v>5</v>
      </c>
      <c r="U309">
        <f>ROUNDDOWN(C309,0)</f>
        <v>4</v>
      </c>
      <c r="V309">
        <f>RIGHT(K309,2)+2000</f>
        <v>2018</v>
      </c>
      <c r="W309" t="str">
        <f>INDEX(_xlfn.TEXTSPLIT(K309,"-"),1,2)</f>
        <v>Jul</v>
      </c>
      <c r="X309" t="str">
        <f>INDEX(_xlfn.TEXTSPLIT(K309,"-"),1,1)</f>
        <v>23</v>
      </c>
      <c r="Y309">
        <f>INDEX(months!B:B,MATCH(Sheet1!W309,months!A:A,0))</f>
        <v>7</v>
      </c>
      <c r="Z309">
        <f t="shared" si="34"/>
        <v>43304</v>
      </c>
    </row>
    <row r="310" spans="1:26" x14ac:dyDescent="0.2">
      <c r="A310" t="s">
        <v>732</v>
      </c>
      <c r="B310" t="s">
        <v>711</v>
      </c>
      <c r="C310">
        <v>4.4000000000000004</v>
      </c>
      <c r="D310">
        <v>39</v>
      </c>
      <c r="E310" t="s">
        <v>733</v>
      </c>
      <c r="F310" t="s">
        <v>22</v>
      </c>
      <c r="G310" t="s">
        <v>23</v>
      </c>
      <c r="H310" t="s">
        <v>24</v>
      </c>
      <c r="I310" t="s">
        <v>124</v>
      </c>
      <c r="J310" t="s">
        <v>712</v>
      </c>
      <c r="K310" t="s">
        <v>75</v>
      </c>
      <c r="L310" t="s">
        <v>53</v>
      </c>
      <c r="M310" t="s">
        <v>47</v>
      </c>
      <c r="N310">
        <f t="shared" si="28"/>
        <v>0</v>
      </c>
      <c r="O310" t="str">
        <f t="shared" si="29"/>
        <v>No</v>
      </c>
      <c r="P310">
        <f t="shared" si="30"/>
        <v>0</v>
      </c>
      <c r="Q310">
        <f t="shared" si="31"/>
        <v>4813937689</v>
      </c>
      <c r="R310">
        <f t="shared" si="32"/>
        <v>4.1933383153624479</v>
      </c>
      <c r="S310" t="str">
        <f t="shared" si="33"/>
        <v>Acceptable</v>
      </c>
      <c r="T310">
        <f>ROUNDUP(C310,0)</f>
        <v>5</v>
      </c>
      <c r="U310">
        <f>ROUNDDOWN(C310,0)</f>
        <v>4</v>
      </c>
      <c r="V310">
        <f>RIGHT(K310,2)+2000</f>
        <v>2018</v>
      </c>
      <c r="W310" t="str">
        <f>INDEX(_xlfn.TEXTSPLIT(K310,"-"),1,2)</f>
        <v>Jul</v>
      </c>
      <c r="X310" t="str">
        <f>INDEX(_xlfn.TEXTSPLIT(K310,"-"),1,1)</f>
        <v>3</v>
      </c>
      <c r="Y310">
        <f>INDEX(months!B:B,MATCH(Sheet1!W310,months!A:A,0))</f>
        <v>7</v>
      </c>
      <c r="Z310">
        <f t="shared" si="34"/>
        <v>43284</v>
      </c>
    </row>
    <row r="311" spans="1:26" x14ac:dyDescent="0.2">
      <c r="A311" t="s">
        <v>734</v>
      </c>
      <c r="B311" t="s">
        <v>711</v>
      </c>
      <c r="C311">
        <v>4.5</v>
      </c>
      <c r="D311">
        <v>144</v>
      </c>
      <c r="E311" t="s">
        <v>735</v>
      </c>
      <c r="F311" t="s">
        <v>22</v>
      </c>
      <c r="G311" t="s">
        <v>23</v>
      </c>
      <c r="H311" t="s">
        <v>24</v>
      </c>
      <c r="I311" t="s">
        <v>25</v>
      </c>
      <c r="J311" t="s">
        <v>712</v>
      </c>
      <c r="K311" t="s">
        <v>160</v>
      </c>
      <c r="L311" t="s">
        <v>220</v>
      </c>
      <c r="M311" t="s">
        <v>29</v>
      </c>
      <c r="N311">
        <f t="shared" si="28"/>
        <v>0</v>
      </c>
      <c r="O311" t="str">
        <f t="shared" si="29"/>
        <v>No</v>
      </c>
      <c r="P311">
        <f t="shared" si="30"/>
        <v>0</v>
      </c>
      <c r="Q311">
        <f t="shared" si="31"/>
        <v>4813937689</v>
      </c>
      <c r="R311">
        <f t="shared" si="32"/>
        <v>4.1933383153624479</v>
      </c>
      <c r="S311" t="str">
        <f t="shared" si="33"/>
        <v>Acceptable</v>
      </c>
      <c r="T311">
        <f>ROUNDUP(C311,0)</f>
        <v>5</v>
      </c>
      <c r="U311">
        <f>ROUNDDOWN(C311,0)</f>
        <v>4</v>
      </c>
      <c r="V311">
        <f>RIGHT(K311,2)+2000</f>
        <v>2018</v>
      </c>
      <c r="W311" t="str">
        <f>INDEX(_xlfn.TEXTSPLIT(K311,"-"),1,2)</f>
        <v>Jul</v>
      </c>
      <c r="X311" t="str">
        <f>INDEX(_xlfn.TEXTSPLIT(K311,"-"),1,1)</f>
        <v>19</v>
      </c>
      <c r="Y311">
        <f>INDEX(months!B:B,MATCH(Sheet1!W311,months!A:A,0))</f>
        <v>7</v>
      </c>
      <c r="Z311">
        <f t="shared" si="34"/>
        <v>43300</v>
      </c>
    </row>
    <row r="312" spans="1:26" x14ac:dyDescent="0.2">
      <c r="A312" t="s">
        <v>736</v>
      </c>
      <c r="B312" t="s">
        <v>711</v>
      </c>
      <c r="C312">
        <v>3.9</v>
      </c>
      <c r="D312">
        <v>2181</v>
      </c>
      <c r="E312" t="s">
        <v>190</v>
      </c>
      <c r="F312" t="s">
        <v>50</v>
      </c>
      <c r="G312" t="s">
        <v>23</v>
      </c>
      <c r="H312" t="s">
        <v>24</v>
      </c>
      <c r="I312" t="s">
        <v>44</v>
      </c>
      <c r="J312" t="s">
        <v>712</v>
      </c>
      <c r="K312" t="s">
        <v>737</v>
      </c>
      <c r="L312" t="s">
        <v>738</v>
      </c>
      <c r="M312" t="s">
        <v>29</v>
      </c>
      <c r="N312">
        <f t="shared" si="28"/>
        <v>0</v>
      </c>
      <c r="O312" t="str">
        <f t="shared" si="29"/>
        <v>No</v>
      </c>
      <c r="P312">
        <f t="shared" si="30"/>
        <v>0</v>
      </c>
      <c r="Q312">
        <f t="shared" si="31"/>
        <v>4813937689</v>
      </c>
      <c r="R312">
        <f t="shared" si="32"/>
        <v>4.1933383153624479</v>
      </c>
      <c r="S312" t="str">
        <f t="shared" si="33"/>
        <v>Acceptable</v>
      </c>
      <c r="T312">
        <f>ROUNDUP(C312,0)</f>
        <v>4</v>
      </c>
      <c r="U312">
        <f>ROUNDDOWN(C312,0)</f>
        <v>3</v>
      </c>
      <c r="V312">
        <f>RIGHT(K312,2)+2000</f>
        <v>2018</v>
      </c>
      <c r="W312" t="str">
        <f>INDEX(_xlfn.TEXTSPLIT(K312,"-"),1,2)</f>
        <v>Mar</v>
      </c>
      <c r="X312" t="str">
        <f>INDEX(_xlfn.TEXTSPLIT(K312,"-"),1,1)</f>
        <v>5</v>
      </c>
      <c r="Y312">
        <f>INDEX(months!B:B,MATCH(Sheet1!W312,months!A:A,0))</f>
        <v>3</v>
      </c>
      <c r="Z312">
        <f t="shared" si="34"/>
        <v>43164</v>
      </c>
    </row>
    <row r="313" spans="1:26" x14ac:dyDescent="0.2">
      <c r="A313" t="s">
        <v>739</v>
      </c>
      <c r="B313" t="s">
        <v>711</v>
      </c>
      <c r="C313">
        <v>3.2</v>
      </c>
      <c r="D313">
        <v>93965</v>
      </c>
      <c r="E313" t="s">
        <v>186</v>
      </c>
      <c r="F313" t="s">
        <v>38</v>
      </c>
      <c r="G313" t="s">
        <v>23</v>
      </c>
      <c r="H313" t="s">
        <v>24</v>
      </c>
      <c r="I313" t="s">
        <v>44</v>
      </c>
      <c r="J313" t="s">
        <v>712</v>
      </c>
      <c r="K313" t="s">
        <v>75</v>
      </c>
      <c r="L313" t="s">
        <v>740</v>
      </c>
      <c r="M313" t="s">
        <v>29</v>
      </c>
      <c r="N313">
        <f t="shared" si="28"/>
        <v>0</v>
      </c>
      <c r="O313" t="str">
        <f t="shared" si="29"/>
        <v>No</v>
      </c>
      <c r="P313">
        <f t="shared" si="30"/>
        <v>0</v>
      </c>
      <c r="Q313">
        <f t="shared" si="31"/>
        <v>4813937689</v>
      </c>
      <c r="R313">
        <f t="shared" si="32"/>
        <v>4.1933383153624479</v>
      </c>
      <c r="S313" t="str">
        <f t="shared" si="33"/>
        <v>Acceptable</v>
      </c>
      <c r="T313">
        <f>ROUNDUP(C313,0)</f>
        <v>4</v>
      </c>
      <c r="U313">
        <f>ROUNDDOWN(C313,0)</f>
        <v>3</v>
      </c>
      <c r="V313">
        <f>RIGHT(K313,2)+2000</f>
        <v>2018</v>
      </c>
      <c r="W313" t="str">
        <f>INDEX(_xlfn.TEXTSPLIT(K313,"-"),1,2)</f>
        <v>Jul</v>
      </c>
      <c r="X313" t="str">
        <f>INDEX(_xlfn.TEXTSPLIT(K313,"-"),1,1)</f>
        <v>3</v>
      </c>
      <c r="Y313">
        <f>INDEX(months!B:B,MATCH(Sheet1!W313,months!A:A,0))</f>
        <v>7</v>
      </c>
      <c r="Z313">
        <f t="shared" si="34"/>
        <v>43284</v>
      </c>
    </row>
    <row r="314" spans="1:26" x14ac:dyDescent="0.2">
      <c r="A314" t="s">
        <v>741</v>
      </c>
      <c r="B314" t="s">
        <v>711</v>
      </c>
      <c r="C314">
        <v>3.2</v>
      </c>
      <c r="D314">
        <v>1446</v>
      </c>
      <c r="E314" t="s">
        <v>398</v>
      </c>
      <c r="F314" t="s">
        <v>50</v>
      </c>
      <c r="G314" t="s">
        <v>23</v>
      </c>
      <c r="H314" t="s">
        <v>24</v>
      </c>
      <c r="I314" t="s">
        <v>418</v>
      </c>
      <c r="J314" t="s">
        <v>712</v>
      </c>
      <c r="K314" t="s">
        <v>462</v>
      </c>
      <c r="L314" t="s">
        <v>59</v>
      </c>
      <c r="M314" t="s">
        <v>29</v>
      </c>
      <c r="N314">
        <f t="shared" si="28"/>
        <v>0</v>
      </c>
      <c r="O314" t="str">
        <f t="shared" si="29"/>
        <v>No</v>
      </c>
      <c r="P314">
        <f t="shared" si="30"/>
        <v>0</v>
      </c>
      <c r="Q314">
        <f t="shared" si="31"/>
        <v>4813937689</v>
      </c>
      <c r="R314">
        <f t="shared" si="32"/>
        <v>4.1933383153624479</v>
      </c>
      <c r="S314" t="str">
        <f t="shared" si="33"/>
        <v>Acceptable</v>
      </c>
      <c r="T314">
        <f>ROUNDUP(C314,0)</f>
        <v>4</v>
      </c>
      <c r="U314">
        <f>ROUNDDOWN(C314,0)</f>
        <v>3</v>
      </c>
      <c r="V314">
        <f>RIGHT(K314,2)+2000</f>
        <v>2018</v>
      </c>
      <c r="W314" t="str">
        <f>INDEX(_xlfn.TEXTSPLIT(K314,"-"),1,2)</f>
        <v>May</v>
      </c>
      <c r="X314" t="str">
        <f>INDEX(_xlfn.TEXTSPLIT(K314,"-"),1,1)</f>
        <v>18</v>
      </c>
      <c r="Y314">
        <f>INDEX(months!B:B,MATCH(Sheet1!W314,months!A:A,0))</f>
        <v>5</v>
      </c>
      <c r="Z314">
        <f t="shared" si="34"/>
        <v>43238</v>
      </c>
    </row>
    <row r="315" spans="1:26" x14ac:dyDescent="0.2">
      <c r="A315" t="s">
        <v>742</v>
      </c>
      <c r="B315" t="s">
        <v>711</v>
      </c>
      <c r="C315">
        <v>4.0999999999999996</v>
      </c>
      <c r="D315">
        <v>12088</v>
      </c>
      <c r="E315" t="s">
        <v>93</v>
      </c>
      <c r="F315" t="s">
        <v>65</v>
      </c>
      <c r="G315" t="s">
        <v>23</v>
      </c>
      <c r="H315" t="s">
        <v>24</v>
      </c>
      <c r="I315" t="s">
        <v>418</v>
      </c>
      <c r="J315" t="s">
        <v>712</v>
      </c>
      <c r="K315" t="s">
        <v>743</v>
      </c>
      <c r="L315" t="s">
        <v>744</v>
      </c>
      <c r="M315" t="s">
        <v>29</v>
      </c>
      <c r="N315">
        <f t="shared" si="28"/>
        <v>0</v>
      </c>
      <c r="O315" t="str">
        <f t="shared" si="29"/>
        <v>No</v>
      </c>
      <c r="P315">
        <f t="shared" si="30"/>
        <v>0</v>
      </c>
      <c r="Q315">
        <f t="shared" si="31"/>
        <v>4813937689</v>
      </c>
      <c r="R315">
        <f t="shared" si="32"/>
        <v>4.1933383153624479</v>
      </c>
      <c r="S315" t="str">
        <f t="shared" si="33"/>
        <v>Acceptable</v>
      </c>
      <c r="T315">
        <f>ROUNDUP(C315,0)</f>
        <v>5</v>
      </c>
      <c r="U315">
        <f>ROUNDDOWN(C315,0)</f>
        <v>4</v>
      </c>
      <c r="V315">
        <f>RIGHT(K315,2)+2000</f>
        <v>2018</v>
      </c>
      <c r="W315" t="str">
        <f>INDEX(_xlfn.TEXTSPLIT(K315,"-"),1,2)</f>
        <v>Jul</v>
      </c>
      <c r="X315" t="str">
        <f>INDEX(_xlfn.TEXTSPLIT(K315,"-"),1,1)</f>
        <v>6</v>
      </c>
      <c r="Y315">
        <f>INDEX(months!B:B,MATCH(Sheet1!W315,months!A:A,0))</f>
        <v>7</v>
      </c>
      <c r="Z315">
        <f t="shared" si="34"/>
        <v>43287</v>
      </c>
    </row>
    <row r="316" spans="1:26" x14ac:dyDescent="0.2">
      <c r="A316" t="s">
        <v>745</v>
      </c>
      <c r="B316" t="s">
        <v>711</v>
      </c>
      <c r="C316">
        <v>4.5</v>
      </c>
      <c r="D316">
        <v>314</v>
      </c>
      <c r="E316" t="s">
        <v>143</v>
      </c>
      <c r="F316" t="s">
        <v>50</v>
      </c>
      <c r="G316" t="s">
        <v>23</v>
      </c>
      <c r="H316" t="s">
        <v>24</v>
      </c>
      <c r="I316" t="s">
        <v>25</v>
      </c>
      <c r="J316" t="s">
        <v>712</v>
      </c>
      <c r="K316" t="s">
        <v>746</v>
      </c>
      <c r="L316" t="s">
        <v>747</v>
      </c>
      <c r="M316" t="s">
        <v>81</v>
      </c>
      <c r="N316">
        <f t="shared" si="28"/>
        <v>0</v>
      </c>
      <c r="O316" t="str">
        <f t="shared" si="29"/>
        <v>No</v>
      </c>
      <c r="P316">
        <f t="shared" si="30"/>
        <v>0</v>
      </c>
      <c r="Q316">
        <f t="shared" si="31"/>
        <v>4813937689</v>
      </c>
      <c r="R316">
        <f t="shared" si="32"/>
        <v>4.1933383153624479</v>
      </c>
      <c r="S316" t="str">
        <f t="shared" si="33"/>
        <v>Acceptable</v>
      </c>
      <c r="T316">
        <f>ROUNDUP(C316,0)</f>
        <v>5</v>
      </c>
      <c r="U316">
        <f>ROUNDDOWN(C316,0)</f>
        <v>4</v>
      </c>
      <c r="V316">
        <f>RIGHT(K316,2)+2000</f>
        <v>2018</v>
      </c>
      <c r="W316" t="str">
        <f>INDEX(_xlfn.TEXTSPLIT(K316,"-"),1,2)</f>
        <v>May</v>
      </c>
      <c r="X316" t="str">
        <f>INDEX(_xlfn.TEXTSPLIT(K316,"-"),1,1)</f>
        <v>23</v>
      </c>
      <c r="Y316">
        <f>INDEX(months!B:B,MATCH(Sheet1!W316,months!A:A,0))</f>
        <v>5</v>
      </c>
      <c r="Z316">
        <f t="shared" si="34"/>
        <v>43243</v>
      </c>
    </row>
    <row r="317" spans="1:26" x14ac:dyDescent="0.2">
      <c r="A317" t="s">
        <v>748</v>
      </c>
      <c r="B317" t="s">
        <v>711</v>
      </c>
      <c r="C317">
        <v>4.2</v>
      </c>
      <c r="D317">
        <v>25671</v>
      </c>
      <c r="E317" t="s">
        <v>46</v>
      </c>
      <c r="F317" t="s">
        <v>65</v>
      </c>
      <c r="G317" t="s">
        <v>23</v>
      </c>
      <c r="H317" t="s">
        <v>24</v>
      </c>
      <c r="I317" t="s">
        <v>44</v>
      </c>
      <c r="J317" t="s">
        <v>712</v>
      </c>
      <c r="K317" t="s">
        <v>364</v>
      </c>
      <c r="L317" t="s">
        <v>46</v>
      </c>
      <c r="M317" t="s">
        <v>46</v>
      </c>
      <c r="N317">
        <f t="shared" si="28"/>
        <v>0</v>
      </c>
      <c r="O317" t="str">
        <f t="shared" si="29"/>
        <v>No</v>
      </c>
      <c r="P317">
        <f t="shared" si="30"/>
        <v>0</v>
      </c>
      <c r="Q317">
        <f t="shared" si="31"/>
        <v>4813937689</v>
      </c>
      <c r="R317">
        <f t="shared" si="32"/>
        <v>4.1933383153624479</v>
      </c>
      <c r="S317" t="str">
        <f t="shared" si="33"/>
        <v>Acceptable</v>
      </c>
      <c r="T317">
        <f>ROUNDUP(C317,0)</f>
        <v>5</v>
      </c>
      <c r="U317">
        <f>ROUNDDOWN(C317,0)</f>
        <v>4</v>
      </c>
      <c r="V317">
        <f>RIGHT(K317,2)+2000</f>
        <v>2018</v>
      </c>
      <c r="W317" t="str">
        <f>INDEX(_xlfn.TEXTSPLIT(K317,"-"),1,2)</f>
        <v>Jun</v>
      </c>
      <c r="X317" t="str">
        <f>INDEX(_xlfn.TEXTSPLIT(K317,"-"),1,1)</f>
        <v>5</v>
      </c>
      <c r="Y317">
        <f>INDEX(months!B:B,MATCH(Sheet1!W317,months!A:A,0))</f>
        <v>6</v>
      </c>
      <c r="Z317">
        <f t="shared" si="34"/>
        <v>43256</v>
      </c>
    </row>
    <row r="318" spans="1:26" x14ac:dyDescent="0.2">
      <c r="A318" t="s">
        <v>749</v>
      </c>
      <c r="B318" t="s">
        <v>711</v>
      </c>
      <c r="C318">
        <v>4.2</v>
      </c>
      <c r="D318">
        <v>15194</v>
      </c>
      <c r="E318" t="s">
        <v>186</v>
      </c>
      <c r="F318" t="s">
        <v>65</v>
      </c>
      <c r="G318" t="s">
        <v>23</v>
      </c>
      <c r="H318" t="s">
        <v>24</v>
      </c>
      <c r="I318" t="s">
        <v>44</v>
      </c>
      <c r="J318" t="s">
        <v>712</v>
      </c>
      <c r="K318" t="s">
        <v>160</v>
      </c>
      <c r="L318" t="s">
        <v>750</v>
      </c>
      <c r="M318" t="s">
        <v>47</v>
      </c>
      <c r="N318">
        <f t="shared" si="28"/>
        <v>0</v>
      </c>
      <c r="O318" t="str">
        <f t="shared" si="29"/>
        <v>No</v>
      </c>
      <c r="P318">
        <f t="shared" si="30"/>
        <v>0</v>
      </c>
      <c r="Q318">
        <f t="shared" si="31"/>
        <v>4813937689</v>
      </c>
      <c r="R318">
        <f t="shared" si="32"/>
        <v>4.1933383153624479</v>
      </c>
      <c r="S318" t="str">
        <f t="shared" si="33"/>
        <v>Acceptable</v>
      </c>
      <c r="T318">
        <f>ROUNDUP(C318,0)</f>
        <v>5</v>
      </c>
      <c r="U318">
        <f>ROUNDDOWN(C318,0)</f>
        <v>4</v>
      </c>
      <c r="V318">
        <f>RIGHT(K318,2)+2000</f>
        <v>2018</v>
      </c>
      <c r="W318" t="str">
        <f>INDEX(_xlfn.TEXTSPLIT(K318,"-"),1,2)</f>
        <v>Jul</v>
      </c>
      <c r="X318" t="str">
        <f>INDEX(_xlfn.TEXTSPLIT(K318,"-"),1,1)</f>
        <v>19</v>
      </c>
      <c r="Y318">
        <f>INDEX(months!B:B,MATCH(Sheet1!W318,months!A:A,0))</f>
        <v>7</v>
      </c>
      <c r="Z318">
        <f t="shared" si="34"/>
        <v>43300</v>
      </c>
    </row>
    <row r="319" spans="1:26" x14ac:dyDescent="0.2">
      <c r="A319" t="s">
        <v>751</v>
      </c>
      <c r="B319" t="s">
        <v>711</v>
      </c>
      <c r="C319">
        <v>3.7</v>
      </c>
      <c r="D319">
        <v>22551</v>
      </c>
      <c r="E319" t="s">
        <v>159</v>
      </c>
      <c r="F319" t="s">
        <v>65</v>
      </c>
      <c r="G319" t="s">
        <v>23</v>
      </c>
      <c r="H319" t="s">
        <v>24</v>
      </c>
      <c r="I319" t="s">
        <v>44</v>
      </c>
      <c r="J319" t="s">
        <v>712</v>
      </c>
      <c r="K319" t="s">
        <v>297</v>
      </c>
      <c r="L319" t="s">
        <v>752</v>
      </c>
      <c r="M319" t="s">
        <v>54</v>
      </c>
      <c r="N319">
        <f t="shared" si="28"/>
        <v>0</v>
      </c>
      <c r="O319" t="str">
        <f t="shared" si="29"/>
        <v>No</v>
      </c>
      <c r="P319">
        <f t="shared" si="30"/>
        <v>0</v>
      </c>
      <c r="Q319">
        <f t="shared" si="31"/>
        <v>4813937689</v>
      </c>
      <c r="R319">
        <f t="shared" si="32"/>
        <v>4.1933383153624479</v>
      </c>
      <c r="S319" t="str">
        <f t="shared" si="33"/>
        <v>Acceptable</v>
      </c>
      <c r="T319">
        <f>ROUNDUP(C319,0)</f>
        <v>4</v>
      </c>
      <c r="U319">
        <f>ROUNDDOWN(C319,0)</f>
        <v>3</v>
      </c>
      <c r="V319">
        <f>RIGHT(K319,2)+2000</f>
        <v>2018</v>
      </c>
      <c r="W319" t="str">
        <f>INDEX(_xlfn.TEXTSPLIT(K319,"-"),1,2)</f>
        <v>Jul</v>
      </c>
      <c r="X319" t="str">
        <f>INDEX(_xlfn.TEXTSPLIT(K319,"-"),1,1)</f>
        <v>24</v>
      </c>
      <c r="Y319">
        <f>INDEX(months!B:B,MATCH(Sheet1!W319,months!A:A,0))</f>
        <v>7</v>
      </c>
      <c r="Z319">
        <f t="shared" si="34"/>
        <v>43305</v>
      </c>
    </row>
    <row r="320" spans="1:26" x14ac:dyDescent="0.2">
      <c r="A320" t="s">
        <v>753</v>
      </c>
      <c r="B320" t="s">
        <v>711</v>
      </c>
      <c r="C320">
        <v>4.5</v>
      </c>
      <c r="D320">
        <v>29839</v>
      </c>
      <c r="E320" t="s">
        <v>64</v>
      </c>
      <c r="F320" t="s">
        <v>65</v>
      </c>
      <c r="G320" t="s">
        <v>23</v>
      </c>
      <c r="H320" t="s">
        <v>24</v>
      </c>
      <c r="I320" t="s">
        <v>44</v>
      </c>
      <c r="J320" t="s">
        <v>712</v>
      </c>
      <c r="K320" t="s">
        <v>84</v>
      </c>
      <c r="L320" t="s">
        <v>754</v>
      </c>
      <c r="M320" t="s">
        <v>54</v>
      </c>
      <c r="N320">
        <f t="shared" si="28"/>
        <v>0</v>
      </c>
      <c r="O320" t="str">
        <f t="shared" si="29"/>
        <v>No</v>
      </c>
      <c r="P320">
        <f t="shared" si="30"/>
        <v>0</v>
      </c>
      <c r="Q320">
        <f t="shared" si="31"/>
        <v>4813937689</v>
      </c>
      <c r="R320">
        <f t="shared" si="32"/>
        <v>4.1933383153624479</v>
      </c>
      <c r="S320" t="str">
        <f t="shared" si="33"/>
        <v>Acceptable</v>
      </c>
      <c r="T320">
        <f>ROUNDUP(C320,0)</f>
        <v>5</v>
      </c>
      <c r="U320">
        <f>ROUNDDOWN(C320,0)</f>
        <v>4</v>
      </c>
      <c r="V320">
        <f>RIGHT(K320,2)+2000</f>
        <v>2018</v>
      </c>
      <c r="W320" t="str">
        <f>INDEX(_xlfn.TEXTSPLIT(K320,"-"),1,2)</f>
        <v>Jul</v>
      </c>
      <c r="X320" t="str">
        <f>INDEX(_xlfn.TEXTSPLIT(K320,"-"),1,1)</f>
        <v>31</v>
      </c>
      <c r="Y320">
        <f>INDEX(months!B:B,MATCH(Sheet1!W320,months!A:A,0))</f>
        <v>7</v>
      </c>
      <c r="Z320">
        <f t="shared" si="34"/>
        <v>43312</v>
      </c>
    </row>
    <row r="321" spans="1:26" x14ac:dyDescent="0.2">
      <c r="A321" t="s">
        <v>755</v>
      </c>
      <c r="B321" t="s">
        <v>711</v>
      </c>
      <c r="C321">
        <v>4.5999999999999996</v>
      </c>
      <c r="D321">
        <v>279</v>
      </c>
      <c r="E321" t="s">
        <v>756</v>
      </c>
      <c r="F321" t="s">
        <v>50</v>
      </c>
      <c r="G321" t="s">
        <v>23</v>
      </c>
      <c r="H321" t="s">
        <v>24</v>
      </c>
      <c r="I321" t="s">
        <v>25</v>
      </c>
      <c r="J321" t="s">
        <v>712</v>
      </c>
      <c r="K321" t="s">
        <v>757</v>
      </c>
      <c r="L321" t="s">
        <v>167</v>
      </c>
      <c r="M321" t="s">
        <v>86</v>
      </c>
      <c r="N321">
        <f t="shared" si="28"/>
        <v>0</v>
      </c>
      <c r="O321" t="str">
        <f t="shared" si="29"/>
        <v>No</v>
      </c>
      <c r="P321">
        <f t="shared" si="30"/>
        <v>0</v>
      </c>
      <c r="Q321">
        <f t="shared" si="31"/>
        <v>4813937689</v>
      </c>
      <c r="R321">
        <f t="shared" si="32"/>
        <v>4.1933383153624479</v>
      </c>
      <c r="S321" t="str">
        <f t="shared" si="33"/>
        <v>Acceptable</v>
      </c>
      <c r="T321">
        <f>ROUNDUP(C321,0)</f>
        <v>5</v>
      </c>
      <c r="U321">
        <f>ROUNDDOWN(C321,0)</f>
        <v>4</v>
      </c>
      <c r="V321">
        <f>RIGHT(K321,2)+2000</f>
        <v>2017</v>
      </c>
      <c r="W321" t="str">
        <f>INDEX(_xlfn.TEXTSPLIT(K321,"-"),1,2)</f>
        <v>Dec</v>
      </c>
      <c r="X321" t="str">
        <f>INDEX(_xlfn.TEXTSPLIT(K321,"-"),1,1)</f>
        <v>18</v>
      </c>
      <c r="Y321">
        <f>INDEX(months!B:B,MATCH(Sheet1!W321,months!A:A,0))</f>
        <v>12</v>
      </c>
      <c r="Z321">
        <f t="shared" si="34"/>
        <v>43087</v>
      </c>
    </row>
    <row r="322" spans="1:26" x14ac:dyDescent="0.2">
      <c r="A322" t="s">
        <v>758</v>
      </c>
      <c r="B322" t="s">
        <v>711</v>
      </c>
      <c r="C322">
        <v>4.5</v>
      </c>
      <c r="D322">
        <v>564387</v>
      </c>
      <c r="E322" t="s">
        <v>46</v>
      </c>
      <c r="F322" t="s">
        <v>38</v>
      </c>
      <c r="G322" t="s">
        <v>23</v>
      </c>
      <c r="H322" t="s">
        <v>24</v>
      </c>
      <c r="I322" t="s">
        <v>25</v>
      </c>
      <c r="J322" t="s">
        <v>712</v>
      </c>
      <c r="K322" t="s">
        <v>759</v>
      </c>
      <c r="L322" t="s">
        <v>46</v>
      </c>
      <c r="M322" t="s">
        <v>46</v>
      </c>
      <c r="N322">
        <f t="shared" ref="N322:N385" si="35">SUM(A322,B322)</f>
        <v>0</v>
      </c>
      <c r="O322" t="str">
        <f t="shared" ref="O322:O385" si="36">IF(E322="good","Yes","No")</f>
        <v>No</v>
      </c>
      <c r="P322">
        <f t="shared" ref="P322:P385" si="37">COUNTIF(B:B,"&lt;0")</f>
        <v>0</v>
      </c>
      <c r="Q322">
        <f t="shared" ref="Q322:Q385" si="38">SUMIF(D:D,"&gt;1000")</f>
        <v>4813937689</v>
      </c>
      <c r="R322">
        <f t="shared" ref="R322:R385" si="39">AVERAGEIF(C:C,"&gt;0")</f>
        <v>4.1933383153624479</v>
      </c>
      <c r="S322" t="str">
        <f t="shared" ref="S322:S385" si="40">IF(OR(A322&gt;0,B322&gt;0),"Acceptable","Check")</f>
        <v>Acceptable</v>
      </c>
      <c r="T322">
        <f>ROUNDUP(C322,0)</f>
        <v>5</v>
      </c>
      <c r="U322">
        <f>ROUNDDOWN(C322,0)</f>
        <v>4</v>
      </c>
      <c r="V322">
        <f>RIGHT(K322,2)+2000</f>
        <v>2018</v>
      </c>
      <c r="W322" t="str">
        <f>INDEX(_xlfn.TEXTSPLIT(K322,"-"),1,2)</f>
        <v>Jul</v>
      </c>
      <c r="X322" t="str">
        <f>INDEX(_xlfn.TEXTSPLIT(K322,"-"),1,1)</f>
        <v>5</v>
      </c>
      <c r="Y322">
        <f>INDEX(months!B:B,MATCH(Sheet1!W322,months!A:A,0))</f>
        <v>7</v>
      </c>
      <c r="Z322">
        <f t="shared" si="34"/>
        <v>43286</v>
      </c>
    </row>
    <row r="323" spans="1:26" x14ac:dyDescent="0.2">
      <c r="A323" t="s">
        <v>760</v>
      </c>
      <c r="B323" t="s">
        <v>711</v>
      </c>
      <c r="D323">
        <v>1330</v>
      </c>
      <c r="E323" t="s">
        <v>405</v>
      </c>
      <c r="F323" t="s">
        <v>57</v>
      </c>
      <c r="G323" t="s">
        <v>23</v>
      </c>
      <c r="H323" t="s">
        <v>24</v>
      </c>
      <c r="I323" t="s">
        <v>25</v>
      </c>
      <c r="J323" t="s">
        <v>712</v>
      </c>
      <c r="K323" t="s">
        <v>75</v>
      </c>
      <c r="L323" t="s">
        <v>761</v>
      </c>
      <c r="M323" t="s">
        <v>47</v>
      </c>
      <c r="N323">
        <f t="shared" si="35"/>
        <v>0</v>
      </c>
      <c r="O323" t="str">
        <f t="shared" si="36"/>
        <v>No</v>
      </c>
      <c r="P323">
        <f t="shared" si="37"/>
        <v>0</v>
      </c>
      <c r="Q323">
        <f t="shared" si="38"/>
        <v>4813937689</v>
      </c>
      <c r="R323">
        <f t="shared" si="39"/>
        <v>4.1933383153624479</v>
      </c>
      <c r="S323" t="str">
        <f t="shared" si="40"/>
        <v>Acceptable</v>
      </c>
      <c r="T323">
        <f>ROUNDUP(C323,0)</f>
        <v>0</v>
      </c>
      <c r="U323">
        <f>ROUNDDOWN(C323,0)</f>
        <v>0</v>
      </c>
      <c r="V323">
        <f>RIGHT(K323,2)+2000</f>
        <v>2018</v>
      </c>
      <c r="W323" t="str">
        <f>INDEX(_xlfn.TEXTSPLIT(K323,"-"),1,2)</f>
        <v>Jul</v>
      </c>
      <c r="X323" t="str">
        <f>INDEX(_xlfn.TEXTSPLIT(K323,"-"),1,1)</f>
        <v>3</v>
      </c>
      <c r="Y323">
        <f>INDEX(months!B:B,MATCH(Sheet1!W323,months!A:A,0))</f>
        <v>7</v>
      </c>
      <c r="Z323">
        <f t="shared" ref="Z323:Z386" si="41">DATE(V323,Y323,X323)</f>
        <v>43284</v>
      </c>
    </row>
    <row r="324" spans="1:26" x14ac:dyDescent="0.2">
      <c r="A324" t="s">
        <v>762</v>
      </c>
      <c r="B324" t="s">
        <v>711</v>
      </c>
      <c r="C324">
        <v>4.7</v>
      </c>
      <c r="D324">
        <v>1677</v>
      </c>
      <c r="E324" t="s">
        <v>763</v>
      </c>
      <c r="F324" t="s">
        <v>50</v>
      </c>
      <c r="G324" t="s">
        <v>23</v>
      </c>
      <c r="H324" t="s">
        <v>24</v>
      </c>
      <c r="I324" t="s">
        <v>25</v>
      </c>
      <c r="J324" t="s">
        <v>712</v>
      </c>
      <c r="K324" t="s">
        <v>764</v>
      </c>
      <c r="L324" t="s">
        <v>765</v>
      </c>
      <c r="M324" t="s">
        <v>81</v>
      </c>
      <c r="N324">
        <f t="shared" si="35"/>
        <v>0</v>
      </c>
      <c r="O324" t="str">
        <f t="shared" si="36"/>
        <v>No</v>
      </c>
      <c r="P324">
        <f t="shared" si="37"/>
        <v>0</v>
      </c>
      <c r="Q324">
        <f t="shared" si="38"/>
        <v>4813937689</v>
      </c>
      <c r="R324">
        <f t="shared" si="39"/>
        <v>4.1933383153624479</v>
      </c>
      <c r="S324" t="str">
        <f t="shared" si="40"/>
        <v>Acceptable</v>
      </c>
      <c r="T324">
        <f>ROUNDUP(C324,0)</f>
        <v>5</v>
      </c>
      <c r="U324">
        <f>ROUNDDOWN(C324,0)</f>
        <v>4</v>
      </c>
      <c r="V324">
        <f>RIGHT(K324,2)+2000</f>
        <v>2018</v>
      </c>
      <c r="W324" t="str">
        <f>INDEX(_xlfn.TEXTSPLIT(K324,"-"),1,2)</f>
        <v>May</v>
      </c>
      <c r="X324" t="str">
        <f>INDEX(_xlfn.TEXTSPLIT(K324,"-"),1,1)</f>
        <v>26</v>
      </c>
      <c r="Y324">
        <f>INDEX(months!B:B,MATCH(Sheet1!W324,months!A:A,0))</f>
        <v>5</v>
      </c>
      <c r="Z324">
        <f t="shared" si="41"/>
        <v>43246</v>
      </c>
    </row>
    <row r="325" spans="1:26" x14ac:dyDescent="0.2">
      <c r="A325" t="s">
        <v>766</v>
      </c>
      <c r="B325" t="s">
        <v>711</v>
      </c>
      <c r="C325">
        <v>4.4000000000000004</v>
      </c>
      <c r="D325">
        <v>757</v>
      </c>
      <c r="E325" t="s">
        <v>190</v>
      </c>
      <c r="F325" t="s">
        <v>22</v>
      </c>
      <c r="G325" t="s">
        <v>23</v>
      </c>
      <c r="H325" t="s">
        <v>24</v>
      </c>
      <c r="I325" t="s">
        <v>44</v>
      </c>
      <c r="J325" t="s">
        <v>712</v>
      </c>
      <c r="K325" t="s">
        <v>390</v>
      </c>
      <c r="L325" t="s">
        <v>59</v>
      </c>
      <c r="M325" t="s">
        <v>81</v>
      </c>
      <c r="N325">
        <f t="shared" si="35"/>
        <v>0</v>
      </c>
      <c r="O325" t="str">
        <f t="shared" si="36"/>
        <v>No</v>
      </c>
      <c r="P325">
        <f t="shared" si="37"/>
        <v>0</v>
      </c>
      <c r="Q325">
        <f t="shared" si="38"/>
        <v>4813937689</v>
      </c>
      <c r="R325">
        <f t="shared" si="39"/>
        <v>4.1933383153624479</v>
      </c>
      <c r="S325" t="str">
        <f t="shared" si="40"/>
        <v>Acceptable</v>
      </c>
      <c r="T325">
        <f>ROUNDUP(C325,0)</f>
        <v>5</v>
      </c>
      <c r="U325">
        <f>ROUNDDOWN(C325,0)</f>
        <v>4</v>
      </c>
      <c r="V325">
        <f>RIGHT(K325,2)+2000</f>
        <v>2018</v>
      </c>
      <c r="W325" t="str">
        <f>INDEX(_xlfn.TEXTSPLIT(K325,"-"),1,2)</f>
        <v>May</v>
      </c>
      <c r="X325" t="str">
        <f>INDEX(_xlfn.TEXTSPLIT(K325,"-"),1,1)</f>
        <v>24</v>
      </c>
      <c r="Y325">
        <f>INDEX(months!B:B,MATCH(Sheet1!W325,months!A:A,0))</f>
        <v>5</v>
      </c>
      <c r="Z325">
        <f t="shared" si="41"/>
        <v>43244</v>
      </c>
    </row>
    <row r="326" spans="1:26" x14ac:dyDescent="0.2">
      <c r="A326" t="e">
        <v>#NAME?</v>
      </c>
      <c r="B326" t="s">
        <v>711</v>
      </c>
      <c r="C326">
        <v>3.5</v>
      </c>
      <c r="D326">
        <v>115</v>
      </c>
      <c r="E326" t="s">
        <v>571</v>
      </c>
      <c r="F326" t="s">
        <v>22</v>
      </c>
      <c r="G326" t="s">
        <v>23</v>
      </c>
      <c r="H326" t="s">
        <v>24</v>
      </c>
      <c r="I326" t="s">
        <v>418</v>
      </c>
      <c r="J326" t="s">
        <v>712</v>
      </c>
      <c r="K326" t="s">
        <v>497</v>
      </c>
      <c r="L326" t="s">
        <v>767</v>
      </c>
      <c r="M326" t="s">
        <v>274</v>
      </c>
      <c r="N326" t="e">
        <f t="shared" si="35"/>
        <v>#NAME?</v>
      </c>
      <c r="O326" t="str">
        <f t="shared" si="36"/>
        <v>No</v>
      </c>
      <c r="P326">
        <f t="shared" si="37"/>
        <v>0</v>
      </c>
      <c r="Q326">
        <f t="shared" si="38"/>
        <v>4813937689</v>
      </c>
      <c r="R326">
        <f t="shared" si="39"/>
        <v>4.1933383153624479</v>
      </c>
      <c r="S326" t="e">
        <f t="shared" si="40"/>
        <v>#NAME?</v>
      </c>
      <c r="T326">
        <f>ROUNDUP(C326,0)</f>
        <v>4</v>
      </c>
      <c r="U326">
        <f>ROUNDDOWN(C326,0)</f>
        <v>3</v>
      </c>
      <c r="V326">
        <f>RIGHT(K326,2)+2000</f>
        <v>2018</v>
      </c>
      <c r="W326" t="str">
        <f>INDEX(_xlfn.TEXTSPLIT(K326,"-"),1,2)</f>
        <v>Jul</v>
      </c>
      <c r="X326" t="str">
        <f>INDEX(_xlfn.TEXTSPLIT(K326,"-"),1,1)</f>
        <v>13</v>
      </c>
      <c r="Y326">
        <f>INDEX(months!B:B,MATCH(Sheet1!W326,months!A:A,0))</f>
        <v>7</v>
      </c>
      <c r="Z326">
        <f t="shared" si="41"/>
        <v>43294</v>
      </c>
    </row>
    <row r="327" spans="1:26" x14ac:dyDescent="0.2">
      <c r="A327" t="s">
        <v>768</v>
      </c>
      <c r="B327" t="s">
        <v>711</v>
      </c>
      <c r="C327">
        <v>3.3</v>
      </c>
      <c r="D327">
        <v>125</v>
      </c>
      <c r="E327" t="s">
        <v>735</v>
      </c>
      <c r="F327" t="s">
        <v>101</v>
      </c>
      <c r="G327" t="s">
        <v>23</v>
      </c>
      <c r="H327" t="s">
        <v>24</v>
      </c>
      <c r="I327" t="s">
        <v>44</v>
      </c>
      <c r="J327" t="s">
        <v>712</v>
      </c>
      <c r="K327" t="s">
        <v>297</v>
      </c>
      <c r="L327" t="s">
        <v>80</v>
      </c>
      <c r="M327" t="s">
        <v>29</v>
      </c>
      <c r="N327">
        <f t="shared" si="35"/>
        <v>0</v>
      </c>
      <c r="O327" t="str">
        <f t="shared" si="36"/>
        <v>No</v>
      </c>
      <c r="P327">
        <f t="shared" si="37"/>
        <v>0</v>
      </c>
      <c r="Q327">
        <f t="shared" si="38"/>
        <v>4813937689</v>
      </c>
      <c r="R327">
        <f t="shared" si="39"/>
        <v>4.1933383153624479</v>
      </c>
      <c r="S327" t="str">
        <f t="shared" si="40"/>
        <v>Acceptable</v>
      </c>
      <c r="T327">
        <f>ROUNDUP(C327,0)</f>
        <v>4</v>
      </c>
      <c r="U327">
        <f>ROUNDDOWN(C327,0)</f>
        <v>3</v>
      </c>
      <c r="V327">
        <f>RIGHT(K327,2)+2000</f>
        <v>2018</v>
      </c>
      <c r="W327" t="str">
        <f>INDEX(_xlfn.TEXTSPLIT(K327,"-"),1,2)</f>
        <v>Jul</v>
      </c>
      <c r="X327" t="str">
        <f>INDEX(_xlfn.TEXTSPLIT(K327,"-"),1,1)</f>
        <v>24</v>
      </c>
      <c r="Y327">
        <f>INDEX(months!B:B,MATCH(Sheet1!W327,months!A:A,0))</f>
        <v>7</v>
      </c>
      <c r="Z327">
        <f t="shared" si="41"/>
        <v>43305</v>
      </c>
    </row>
    <row r="328" spans="1:26" x14ac:dyDescent="0.2">
      <c r="A328" t="s">
        <v>770</v>
      </c>
      <c r="B328" t="s">
        <v>711</v>
      </c>
      <c r="C328">
        <v>4.5</v>
      </c>
      <c r="D328">
        <v>9952</v>
      </c>
      <c r="E328" t="s">
        <v>292</v>
      </c>
      <c r="F328" t="s">
        <v>32</v>
      </c>
      <c r="G328" t="s">
        <v>23</v>
      </c>
      <c r="H328" t="s">
        <v>24</v>
      </c>
      <c r="I328" t="s">
        <v>124</v>
      </c>
      <c r="J328" t="s">
        <v>712</v>
      </c>
      <c r="K328" t="s">
        <v>84</v>
      </c>
      <c r="L328" t="s">
        <v>771</v>
      </c>
      <c r="M328" t="s">
        <v>81</v>
      </c>
      <c r="N328">
        <f t="shared" si="35"/>
        <v>0</v>
      </c>
      <c r="O328" t="str">
        <f t="shared" si="36"/>
        <v>No</v>
      </c>
      <c r="P328">
        <f t="shared" si="37"/>
        <v>0</v>
      </c>
      <c r="Q328">
        <f t="shared" si="38"/>
        <v>4813937689</v>
      </c>
      <c r="R328">
        <f t="shared" si="39"/>
        <v>4.1933383153624479</v>
      </c>
      <c r="S328" t="str">
        <f t="shared" si="40"/>
        <v>Acceptable</v>
      </c>
      <c r="T328">
        <f>ROUNDUP(C328,0)</f>
        <v>5</v>
      </c>
      <c r="U328">
        <f>ROUNDDOWN(C328,0)</f>
        <v>4</v>
      </c>
      <c r="V328">
        <f>RIGHT(K328,2)+2000</f>
        <v>2018</v>
      </c>
      <c r="W328" t="str">
        <f>INDEX(_xlfn.TEXTSPLIT(K328,"-"),1,2)</f>
        <v>Jul</v>
      </c>
      <c r="X328" t="str">
        <f>INDEX(_xlfn.TEXTSPLIT(K328,"-"),1,1)</f>
        <v>31</v>
      </c>
      <c r="Y328">
        <f>INDEX(months!B:B,MATCH(Sheet1!W328,months!A:A,0))</f>
        <v>7</v>
      </c>
      <c r="Z328">
        <f t="shared" si="41"/>
        <v>43312</v>
      </c>
    </row>
    <row r="329" spans="1:26" x14ac:dyDescent="0.2">
      <c r="A329" t="s">
        <v>772</v>
      </c>
      <c r="B329" t="s">
        <v>711</v>
      </c>
      <c r="C329">
        <v>4.4000000000000004</v>
      </c>
      <c r="D329">
        <v>18814</v>
      </c>
      <c r="E329" t="s">
        <v>46</v>
      </c>
      <c r="F329" t="s">
        <v>65</v>
      </c>
      <c r="G329" t="s">
        <v>23</v>
      </c>
      <c r="H329" t="s">
        <v>24</v>
      </c>
      <c r="I329" t="s">
        <v>418</v>
      </c>
      <c r="J329" t="s">
        <v>712</v>
      </c>
      <c r="K329" t="s">
        <v>115</v>
      </c>
      <c r="L329" t="s">
        <v>46</v>
      </c>
      <c r="M329" t="s">
        <v>46</v>
      </c>
      <c r="N329">
        <f t="shared" si="35"/>
        <v>0</v>
      </c>
      <c r="O329" t="str">
        <f t="shared" si="36"/>
        <v>No</v>
      </c>
      <c r="P329">
        <f t="shared" si="37"/>
        <v>0</v>
      </c>
      <c r="Q329">
        <f t="shared" si="38"/>
        <v>4813937689</v>
      </c>
      <c r="R329">
        <f t="shared" si="39"/>
        <v>4.1933383153624479</v>
      </c>
      <c r="S329" t="str">
        <f t="shared" si="40"/>
        <v>Acceptable</v>
      </c>
      <c r="T329">
        <f>ROUNDUP(C329,0)</f>
        <v>5</v>
      </c>
      <c r="U329">
        <f>ROUNDDOWN(C329,0)</f>
        <v>4</v>
      </c>
      <c r="V329">
        <f>RIGHT(K329,2)+2000</f>
        <v>2018</v>
      </c>
      <c r="W329" t="str">
        <f>INDEX(_xlfn.TEXTSPLIT(K329,"-"),1,2)</f>
        <v>Jul</v>
      </c>
      <c r="X329" t="str">
        <f>INDEX(_xlfn.TEXTSPLIT(K329,"-"),1,1)</f>
        <v>30</v>
      </c>
      <c r="Y329">
        <f>INDEX(months!B:B,MATCH(Sheet1!W329,months!A:A,0))</f>
        <v>7</v>
      </c>
      <c r="Z329">
        <f t="shared" si="41"/>
        <v>43311</v>
      </c>
    </row>
    <row r="330" spans="1:26" x14ac:dyDescent="0.2">
      <c r="A330" t="s">
        <v>773</v>
      </c>
      <c r="B330" t="s">
        <v>711</v>
      </c>
      <c r="C330">
        <v>4.2</v>
      </c>
      <c r="D330">
        <v>21</v>
      </c>
      <c r="E330" t="s">
        <v>372</v>
      </c>
      <c r="F330" t="s">
        <v>101</v>
      </c>
      <c r="G330" t="s">
        <v>23</v>
      </c>
      <c r="H330" t="s">
        <v>24</v>
      </c>
      <c r="I330" t="s">
        <v>25</v>
      </c>
      <c r="J330" t="s">
        <v>712</v>
      </c>
      <c r="K330" t="s">
        <v>183</v>
      </c>
      <c r="L330" t="s">
        <v>180</v>
      </c>
      <c r="M330" t="s">
        <v>86</v>
      </c>
      <c r="N330">
        <f t="shared" si="35"/>
        <v>0</v>
      </c>
      <c r="O330" t="str">
        <f t="shared" si="36"/>
        <v>No</v>
      </c>
      <c r="P330">
        <f t="shared" si="37"/>
        <v>0</v>
      </c>
      <c r="Q330">
        <f t="shared" si="38"/>
        <v>4813937689</v>
      </c>
      <c r="R330">
        <f t="shared" si="39"/>
        <v>4.1933383153624479</v>
      </c>
      <c r="S330" t="str">
        <f t="shared" si="40"/>
        <v>Acceptable</v>
      </c>
      <c r="T330">
        <f>ROUNDUP(C330,0)</f>
        <v>5</v>
      </c>
      <c r="U330">
        <f>ROUNDDOWN(C330,0)</f>
        <v>4</v>
      </c>
      <c r="V330">
        <f>RIGHT(K330,2)+2000</f>
        <v>2018</v>
      </c>
      <c r="W330" t="str">
        <f>INDEX(_xlfn.TEXTSPLIT(K330,"-"),1,2)</f>
        <v>Mar</v>
      </c>
      <c r="X330" t="str">
        <f>INDEX(_xlfn.TEXTSPLIT(K330,"-"),1,1)</f>
        <v>31</v>
      </c>
      <c r="Y330">
        <f>INDEX(months!B:B,MATCH(Sheet1!W330,months!A:A,0))</f>
        <v>3</v>
      </c>
      <c r="Z330">
        <f t="shared" si="41"/>
        <v>43190</v>
      </c>
    </row>
    <row r="331" spans="1:26" x14ac:dyDescent="0.2">
      <c r="A331" t="s">
        <v>774</v>
      </c>
      <c r="B331" t="s">
        <v>711</v>
      </c>
      <c r="C331">
        <v>5</v>
      </c>
      <c r="D331">
        <v>15</v>
      </c>
      <c r="E331" t="s">
        <v>96</v>
      </c>
      <c r="F331" t="s">
        <v>775</v>
      </c>
      <c r="G331" t="s">
        <v>23</v>
      </c>
      <c r="H331" t="s">
        <v>24</v>
      </c>
      <c r="I331" t="s">
        <v>25</v>
      </c>
      <c r="J331" t="s">
        <v>712</v>
      </c>
      <c r="K331" t="s">
        <v>94</v>
      </c>
      <c r="L331" t="s">
        <v>420</v>
      </c>
      <c r="M331" t="s">
        <v>29</v>
      </c>
      <c r="N331">
        <f t="shared" si="35"/>
        <v>0</v>
      </c>
      <c r="O331" t="str">
        <f t="shared" si="36"/>
        <v>No</v>
      </c>
      <c r="P331">
        <f t="shared" si="37"/>
        <v>0</v>
      </c>
      <c r="Q331">
        <f t="shared" si="38"/>
        <v>4813937689</v>
      </c>
      <c r="R331">
        <f t="shared" si="39"/>
        <v>4.1933383153624479</v>
      </c>
      <c r="S331" t="str">
        <f t="shared" si="40"/>
        <v>Acceptable</v>
      </c>
      <c r="T331">
        <f>ROUNDUP(C331,0)</f>
        <v>5</v>
      </c>
      <c r="U331">
        <f>ROUNDDOWN(C331,0)</f>
        <v>5</v>
      </c>
      <c r="V331">
        <f>RIGHT(K331,2)+2000</f>
        <v>2018</v>
      </c>
      <c r="W331" t="str">
        <f>INDEX(_xlfn.TEXTSPLIT(K331,"-"),1,2)</f>
        <v>Jun</v>
      </c>
      <c r="X331" t="str">
        <f>INDEX(_xlfn.TEXTSPLIT(K331,"-"),1,1)</f>
        <v>26</v>
      </c>
      <c r="Y331">
        <f>INDEX(months!B:B,MATCH(Sheet1!W331,months!A:A,0))</f>
        <v>6</v>
      </c>
      <c r="Z331">
        <f t="shared" si="41"/>
        <v>43277</v>
      </c>
    </row>
    <row r="332" spans="1:26" x14ac:dyDescent="0.2">
      <c r="A332" t="s">
        <v>776</v>
      </c>
      <c r="B332" t="s">
        <v>711</v>
      </c>
      <c r="C332">
        <v>4.4000000000000004</v>
      </c>
      <c r="D332">
        <v>51981</v>
      </c>
      <c r="E332" t="s">
        <v>46</v>
      </c>
      <c r="F332" t="s">
        <v>38</v>
      </c>
      <c r="G332" t="s">
        <v>23</v>
      </c>
      <c r="H332" t="s">
        <v>24</v>
      </c>
      <c r="I332" t="s">
        <v>25</v>
      </c>
      <c r="J332" t="s">
        <v>712</v>
      </c>
      <c r="K332" t="s">
        <v>39</v>
      </c>
      <c r="L332" t="s">
        <v>777</v>
      </c>
      <c r="M332" t="s">
        <v>60</v>
      </c>
      <c r="N332">
        <f t="shared" si="35"/>
        <v>0</v>
      </c>
      <c r="O332" t="str">
        <f t="shared" si="36"/>
        <v>No</v>
      </c>
      <c r="P332">
        <f t="shared" si="37"/>
        <v>0</v>
      </c>
      <c r="Q332">
        <f t="shared" si="38"/>
        <v>4813937689</v>
      </c>
      <c r="R332">
        <f t="shared" si="39"/>
        <v>4.1933383153624479</v>
      </c>
      <c r="S332" t="str">
        <f t="shared" si="40"/>
        <v>Acceptable</v>
      </c>
      <c r="T332">
        <f>ROUNDUP(C332,0)</f>
        <v>5</v>
      </c>
      <c r="U332">
        <f>ROUNDDOWN(C332,0)</f>
        <v>4</v>
      </c>
      <c r="V332">
        <f>RIGHT(K332,2)+2000</f>
        <v>2018</v>
      </c>
      <c r="W332" t="str">
        <f>INDEX(_xlfn.TEXTSPLIT(K332,"-"),1,2)</f>
        <v>Aug</v>
      </c>
      <c r="X332" t="str">
        <f>INDEX(_xlfn.TEXTSPLIT(K332,"-"),1,1)</f>
        <v>1</v>
      </c>
      <c r="Y332">
        <f>INDEX(months!B:B,MATCH(Sheet1!W332,months!A:A,0))</f>
        <v>8</v>
      </c>
      <c r="Z332">
        <f t="shared" si="41"/>
        <v>43313</v>
      </c>
    </row>
    <row r="333" spans="1:26" x14ac:dyDescent="0.2">
      <c r="A333" t="s">
        <v>778</v>
      </c>
      <c r="B333" t="s">
        <v>711</v>
      </c>
      <c r="C333">
        <v>4.7</v>
      </c>
      <c r="D333">
        <v>3596</v>
      </c>
      <c r="E333" t="s">
        <v>779</v>
      </c>
      <c r="F333" t="s">
        <v>22</v>
      </c>
      <c r="G333" t="s">
        <v>23</v>
      </c>
      <c r="H333" t="s">
        <v>24</v>
      </c>
      <c r="I333" t="s">
        <v>44</v>
      </c>
      <c r="J333" t="s">
        <v>712</v>
      </c>
      <c r="K333" t="s">
        <v>533</v>
      </c>
      <c r="L333" t="s">
        <v>780</v>
      </c>
      <c r="M333" t="s">
        <v>29</v>
      </c>
      <c r="N333">
        <f t="shared" si="35"/>
        <v>0</v>
      </c>
      <c r="O333" t="str">
        <f t="shared" si="36"/>
        <v>No</v>
      </c>
      <c r="P333">
        <f t="shared" si="37"/>
        <v>0</v>
      </c>
      <c r="Q333">
        <f t="shared" si="38"/>
        <v>4813937689</v>
      </c>
      <c r="R333">
        <f t="shared" si="39"/>
        <v>4.1933383153624479</v>
      </c>
      <c r="S333" t="str">
        <f t="shared" si="40"/>
        <v>Acceptable</v>
      </c>
      <c r="T333">
        <f>ROUNDUP(C333,0)</f>
        <v>5</v>
      </c>
      <c r="U333">
        <f>ROUNDDOWN(C333,0)</f>
        <v>4</v>
      </c>
      <c r="V333">
        <f>RIGHT(K333,2)+2000</f>
        <v>2018</v>
      </c>
      <c r="W333" t="str">
        <f>INDEX(_xlfn.TEXTSPLIT(K333,"-"),1,2)</f>
        <v>Jun</v>
      </c>
      <c r="X333" t="str">
        <f>INDEX(_xlfn.TEXTSPLIT(K333,"-"),1,1)</f>
        <v>16</v>
      </c>
      <c r="Y333">
        <f>INDEX(months!B:B,MATCH(Sheet1!W333,months!A:A,0))</f>
        <v>6</v>
      </c>
      <c r="Z333">
        <f t="shared" si="41"/>
        <v>43267</v>
      </c>
    </row>
    <row r="334" spans="1:26" x14ac:dyDescent="0.2">
      <c r="A334" t="s">
        <v>781</v>
      </c>
      <c r="B334" t="s">
        <v>711</v>
      </c>
      <c r="C334">
        <v>4.4000000000000004</v>
      </c>
      <c r="D334">
        <v>1006</v>
      </c>
      <c r="E334" t="s">
        <v>21</v>
      </c>
      <c r="F334" t="s">
        <v>57</v>
      </c>
      <c r="G334" t="s">
        <v>23</v>
      </c>
      <c r="H334" t="s">
        <v>24</v>
      </c>
      <c r="I334" t="s">
        <v>25</v>
      </c>
      <c r="J334" t="s">
        <v>712</v>
      </c>
      <c r="K334" t="s">
        <v>97</v>
      </c>
      <c r="L334" t="s">
        <v>782</v>
      </c>
      <c r="M334" t="s">
        <v>29</v>
      </c>
      <c r="N334">
        <f t="shared" si="35"/>
        <v>0</v>
      </c>
      <c r="O334" t="str">
        <f t="shared" si="36"/>
        <v>No</v>
      </c>
      <c r="P334">
        <f t="shared" si="37"/>
        <v>0</v>
      </c>
      <c r="Q334">
        <f t="shared" si="38"/>
        <v>4813937689</v>
      </c>
      <c r="R334">
        <f t="shared" si="39"/>
        <v>4.1933383153624479</v>
      </c>
      <c r="S334" t="str">
        <f t="shared" si="40"/>
        <v>Acceptable</v>
      </c>
      <c r="T334">
        <f>ROUNDUP(C334,0)</f>
        <v>5</v>
      </c>
      <c r="U334">
        <f>ROUNDDOWN(C334,0)</f>
        <v>4</v>
      </c>
      <c r="V334">
        <f>RIGHT(K334,2)+2000</f>
        <v>2018</v>
      </c>
      <c r="W334" t="str">
        <f>INDEX(_xlfn.TEXTSPLIT(K334,"-"),1,2)</f>
        <v>Aug</v>
      </c>
      <c r="X334" t="str">
        <f>INDEX(_xlfn.TEXTSPLIT(K334,"-"),1,1)</f>
        <v>3</v>
      </c>
      <c r="Y334">
        <f>INDEX(months!B:B,MATCH(Sheet1!W334,months!A:A,0))</f>
        <v>8</v>
      </c>
      <c r="Z334">
        <f t="shared" si="41"/>
        <v>43315</v>
      </c>
    </row>
    <row r="335" spans="1:26" x14ac:dyDescent="0.2">
      <c r="A335" t="s">
        <v>783</v>
      </c>
      <c r="B335" t="s">
        <v>711</v>
      </c>
      <c r="C335">
        <v>4.4000000000000004</v>
      </c>
      <c r="D335">
        <v>5968</v>
      </c>
      <c r="E335" t="s">
        <v>242</v>
      </c>
      <c r="F335" t="s">
        <v>65</v>
      </c>
      <c r="G335" t="s">
        <v>23</v>
      </c>
      <c r="H335" t="s">
        <v>24</v>
      </c>
      <c r="I335" t="s">
        <v>25</v>
      </c>
      <c r="J335" t="s">
        <v>712</v>
      </c>
      <c r="K335" t="s">
        <v>209</v>
      </c>
      <c r="L335" t="s">
        <v>317</v>
      </c>
      <c r="M335" t="s">
        <v>86</v>
      </c>
      <c r="N335">
        <f t="shared" si="35"/>
        <v>0</v>
      </c>
      <c r="O335" t="str">
        <f t="shared" si="36"/>
        <v>No</v>
      </c>
      <c r="P335">
        <f t="shared" si="37"/>
        <v>0</v>
      </c>
      <c r="Q335">
        <f t="shared" si="38"/>
        <v>4813937689</v>
      </c>
      <c r="R335">
        <f t="shared" si="39"/>
        <v>4.1933383153624479</v>
      </c>
      <c r="S335" t="str">
        <f t="shared" si="40"/>
        <v>Acceptable</v>
      </c>
      <c r="T335">
        <f>ROUNDUP(C335,0)</f>
        <v>5</v>
      </c>
      <c r="U335">
        <f>ROUNDDOWN(C335,0)</f>
        <v>4</v>
      </c>
      <c r="V335">
        <f>RIGHT(K335,2)+2000</f>
        <v>2018</v>
      </c>
      <c r="W335" t="str">
        <f>INDEX(_xlfn.TEXTSPLIT(K335,"-"),1,2)</f>
        <v>May</v>
      </c>
      <c r="X335" t="str">
        <f>INDEX(_xlfn.TEXTSPLIT(K335,"-"),1,1)</f>
        <v>28</v>
      </c>
      <c r="Y335">
        <f>INDEX(months!B:B,MATCH(Sheet1!W335,months!A:A,0))</f>
        <v>5</v>
      </c>
      <c r="Z335">
        <f t="shared" si="41"/>
        <v>43248</v>
      </c>
    </row>
    <row r="336" spans="1:26" x14ac:dyDescent="0.2">
      <c r="A336" t="s">
        <v>784</v>
      </c>
      <c r="B336" t="s">
        <v>711</v>
      </c>
      <c r="C336">
        <v>4.5999999999999996</v>
      </c>
      <c r="D336">
        <v>4895</v>
      </c>
      <c r="E336" t="s">
        <v>223</v>
      </c>
      <c r="F336" t="s">
        <v>50</v>
      </c>
      <c r="G336" t="s">
        <v>23</v>
      </c>
      <c r="H336" t="s">
        <v>24</v>
      </c>
      <c r="I336" t="s">
        <v>25</v>
      </c>
      <c r="J336" t="s">
        <v>712</v>
      </c>
      <c r="K336" t="s">
        <v>173</v>
      </c>
      <c r="L336" t="s">
        <v>785</v>
      </c>
      <c r="M336" t="s">
        <v>54</v>
      </c>
      <c r="N336">
        <f t="shared" si="35"/>
        <v>0</v>
      </c>
      <c r="O336" t="str">
        <f t="shared" si="36"/>
        <v>No</v>
      </c>
      <c r="P336">
        <f t="shared" si="37"/>
        <v>0</v>
      </c>
      <c r="Q336">
        <f t="shared" si="38"/>
        <v>4813937689</v>
      </c>
      <c r="R336">
        <f t="shared" si="39"/>
        <v>4.1933383153624479</v>
      </c>
      <c r="S336" t="str">
        <f t="shared" si="40"/>
        <v>Acceptable</v>
      </c>
      <c r="T336">
        <f>ROUNDUP(C336,0)</f>
        <v>5</v>
      </c>
      <c r="U336">
        <f>ROUNDDOWN(C336,0)</f>
        <v>4</v>
      </c>
      <c r="V336">
        <f>RIGHT(K336,2)+2000</f>
        <v>2018</v>
      </c>
      <c r="W336" t="str">
        <f>INDEX(_xlfn.TEXTSPLIT(K336,"-"),1,2)</f>
        <v>Aug</v>
      </c>
      <c r="X336" t="str">
        <f>INDEX(_xlfn.TEXTSPLIT(K336,"-"),1,1)</f>
        <v>2</v>
      </c>
      <c r="Y336">
        <f>INDEX(months!B:B,MATCH(Sheet1!W336,months!A:A,0))</f>
        <v>8</v>
      </c>
      <c r="Z336">
        <f t="shared" si="41"/>
        <v>43314</v>
      </c>
    </row>
    <row r="337" spans="1:26" x14ac:dyDescent="0.2">
      <c r="A337" t="s">
        <v>786</v>
      </c>
      <c r="B337" t="s">
        <v>787</v>
      </c>
      <c r="C337">
        <v>4</v>
      </c>
      <c r="D337">
        <v>56642847</v>
      </c>
      <c r="E337" t="s">
        <v>46</v>
      </c>
      <c r="F337" t="s">
        <v>475</v>
      </c>
      <c r="G337" t="s">
        <v>23</v>
      </c>
      <c r="H337" t="s">
        <v>24</v>
      </c>
      <c r="I337" t="s">
        <v>25</v>
      </c>
      <c r="J337" t="s">
        <v>788</v>
      </c>
      <c r="K337" t="s">
        <v>39</v>
      </c>
      <c r="L337" t="s">
        <v>46</v>
      </c>
      <c r="M337" t="s">
        <v>46</v>
      </c>
      <c r="N337">
        <f t="shared" si="35"/>
        <v>0</v>
      </c>
      <c r="O337" t="str">
        <f t="shared" si="36"/>
        <v>No</v>
      </c>
      <c r="P337">
        <f t="shared" si="37"/>
        <v>0</v>
      </c>
      <c r="Q337">
        <f t="shared" si="38"/>
        <v>4813937689</v>
      </c>
      <c r="R337">
        <f t="shared" si="39"/>
        <v>4.1933383153624479</v>
      </c>
      <c r="S337" t="str">
        <f t="shared" si="40"/>
        <v>Acceptable</v>
      </c>
      <c r="T337">
        <f>ROUNDUP(C337,0)</f>
        <v>4</v>
      </c>
      <c r="U337">
        <f>ROUNDDOWN(C337,0)</f>
        <v>4</v>
      </c>
      <c r="V337">
        <f>RIGHT(K337,2)+2000</f>
        <v>2018</v>
      </c>
      <c r="W337" t="str">
        <f>INDEX(_xlfn.TEXTSPLIT(K337,"-"),1,2)</f>
        <v>Aug</v>
      </c>
      <c r="X337" t="str">
        <f>INDEX(_xlfn.TEXTSPLIT(K337,"-"),1,1)</f>
        <v>1</v>
      </c>
      <c r="Y337">
        <f>INDEX(months!B:B,MATCH(Sheet1!W337,months!A:A,0))</f>
        <v>8</v>
      </c>
      <c r="Z337">
        <f t="shared" si="41"/>
        <v>43313</v>
      </c>
    </row>
    <row r="338" spans="1:26" x14ac:dyDescent="0.2">
      <c r="A338" t="s">
        <v>789</v>
      </c>
      <c r="B338" t="s">
        <v>787</v>
      </c>
      <c r="C338">
        <v>4.4000000000000004</v>
      </c>
      <c r="D338">
        <v>69119316</v>
      </c>
      <c r="E338" t="s">
        <v>46</v>
      </c>
      <c r="F338" t="s">
        <v>475</v>
      </c>
      <c r="G338" t="s">
        <v>23</v>
      </c>
      <c r="H338" t="s">
        <v>24</v>
      </c>
      <c r="I338" t="s">
        <v>25</v>
      </c>
      <c r="J338" t="s">
        <v>788</v>
      </c>
      <c r="K338" t="s">
        <v>97</v>
      </c>
      <c r="L338" t="s">
        <v>46</v>
      </c>
      <c r="M338" t="s">
        <v>46</v>
      </c>
      <c r="N338">
        <f t="shared" si="35"/>
        <v>0</v>
      </c>
      <c r="O338" t="str">
        <f t="shared" si="36"/>
        <v>No</v>
      </c>
      <c r="P338">
        <f t="shared" si="37"/>
        <v>0</v>
      </c>
      <c r="Q338">
        <f t="shared" si="38"/>
        <v>4813937689</v>
      </c>
      <c r="R338">
        <f t="shared" si="39"/>
        <v>4.1933383153624479</v>
      </c>
      <c r="S338" t="str">
        <f t="shared" si="40"/>
        <v>Acceptable</v>
      </c>
      <c r="T338">
        <f>ROUNDUP(C338,0)</f>
        <v>5</v>
      </c>
      <c r="U338">
        <f>ROUNDDOWN(C338,0)</f>
        <v>4</v>
      </c>
      <c r="V338">
        <f>RIGHT(K338,2)+2000</f>
        <v>2018</v>
      </c>
      <c r="W338" t="str">
        <f>INDEX(_xlfn.TEXTSPLIT(K338,"-"),1,2)</f>
        <v>Aug</v>
      </c>
      <c r="X338" t="str">
        <f>INDEX(_xlfn.TEXTSPLIT(K338,"-"),1,1)</f>
        <v>3</v>
      </c>
      <c r="Y338">
        <f>INDEX(months!B:B,MATCH(Sheet1!W338,months!A:A,0))</f>
        <v>8</v>
      </c>
      <c r="Z338">
        <f t="shared" si="41"/>
        <v>43315</v>
      </c>
    </row>
    <row r="339" spans="1:26" x14ac:dyDescent="0.2">
      <c r="A339" t="s">
        <v>790</v>
      </c>
      <c r="B339" t="s">
        <v>787</v>
      </c>
      <c r="C339">
        <v>4.3</v>
      </c>
      <c r="D339">
        <v>125257</v>
      </c>
      <c r="E339" t="s">
        <v>108</v>
      </c>
      <c r="F339" t="s">
        <v>89</v>
      </c>
      <c r="G339" t="s">
        <v>23</v>
      </c>
      <c r="H339" t="s">
        <v>24</v>
      </c>
      <c r="I339" t="s">
        <v>44</v>
      </c>
      <c r="J339" t="s">
        <v>788</v>
      </c>
      <c r="K339" t="s">
        <v>102</v>
      </c>
      <c r="L339" t="s">
        <v>791</v>
      </c>
      <c r="M339" t="s">
        <v>81</v>
      </c>
      <c r="N339">
        <f t="shared" si="35"/>
        <v>0</v>
      </c>
      <c r="O339" t="str">
        <f t="shared" si="36"/>
        <v>No</v>
      </c>
      <c r="P339">
        <f t="shared" si="37"/>
        <v>0</v>
      </c>
      <c r="Q339">
        <f t="shared" si="38"/>
        <v>4813937689</v>
      </c>
      <c r="R339">
        <f t="shared" si="39"/>
        <v>4.1933383153624479</v>
      </c>
      <c r="S339" t="str">
        <f t="shared" si="40"/>
        <v>Acceptable</v>
      </c>
      <c r="T339">
        <f>ROUNDUP(C339,0)</f>
        <v>5</v>
      </c>
      <c r="U339">
        <f>ROUNDDOWN(C339,0)</f>
        <v>4</v>
      </c>
      <c r="V339">
        <f>RIGHT(K339,2)+2000</f>
        <v>2018</v>
      </c>
      <c r="W339" t="str">
        <f>INDEX(_xlfn.TEXTSPLIT(K339,"-"),1,2)</f>
        <v>Jun</v>
      </c>
      <c r="X339" t="str">
        <f>INDEX(_xlfn.TEXTSPLIT(K339,"-"),1,1)</f>
        <v>6</v>
      </c>
      <c r="Y339">
        <f>INDEX(months!B:B,MATCH(Sheet1!W339,months!A:A,0))</f>
        <v>6</v>
      </c>
      <c r="Z339">
        <f t="shared" si="41"/>
        <v>43257</v>
      </c>
    </row>
    <row r="340" spans="1:26" x14ac:dyDescent="0.2">
      <c r="A340" t="s">
        <v>792</v>
      </c>
      <c r="B340" t="s">
        <v>787</v>
      </c>
      <c r="C340">
        <v>4.3</v>
      </c>
      <c r="D340">
        <v>9642995</v>
      </c>
      <c r="E340" t="s">
        <v>46</v>
      </c>
      <c r="F340" t="s">
        <v>475</v>
      </c>
      <c r="G340" t="s">
        <v>23</v>
      </c>
      <c r="H340" t="s">
        <v>24</v>
      </c>
      <c r="I340" t="s">
        <v>25</v>
      </c>
      <c r="J340" t="s">
        <v>788</v>
      </c>
      <c r="K340" t="s">
        <v>39</v>
      </c>
      <c r="L340" t="s">
        <v>46</v>
      </c>
      <c r="M340" t="s">
        <v>46</v>
      </c>
      <c r="N340">
        <f t="shared" si="35"/>
        <v>0</v>
      </c>
      <c r="O340" t="str">
        <f t="shared" si="36"/>
        <v>No</v>
      </c>
      <c r="P340">
        <f t="shared" si="37"/>
        <v>0</v>
      </c>
      <c r="Q340">
        <f t="shared" si="38"/>
        <v>4813937689</v>
      </c>
      <c r="R340">
        <f t="shared" si="39"/>
        <v>4.1933383153624479</v>
      </c>
      <c r="S340" t="str">
        <f t="shared" si="40"/>
        <v>Acceptable</v>
      </c>
      <c r="T340">
        <f>ROUNDUP(C340,0)</f>
        <v>5</v>
      </c>
      <c r="U340">
        <f>ROUNDDOWN(C340,0)</f>
        <v>4</v>
      </c>
      <c r="V340">
        <f>RIGHT(K340,2)+2000</f>
        <v>2018</v>
      </c>
      <c r="W340" t="str">
        <f>INDEX(_xlfn.TEXTSPLIT(K340,"-"),1,2)</f>
        <v>Aug</v>
      </c>
      <c r="X340" t="str">
        <f>INDEX(_xlfn.TEXTSPLIT(K340,"-"),1,1)</f>
        <v>1</v>
      </c>
      <c r="Y340">
        <f>INDEX(months!B:B,MATCH(Sheet1!W340,months!A:A,0))</f>
        <v>8</v>
      </c>
      <c r="Z340">
        <f t="shared" si="41"/>
        <v>43313</v>
      </c>
    </row>
    <row r="341" spans="1:26" x14ac:dyDescent="0.2">
      <c r="A341" t="s">
        <v>793</v>
      </c>
      <c r="B341" t="s">
        <v>787</v>
      </c>
      <c r="C341">
        <v>4.4000000000000004</v>
      </c>
      <c r="D341">
        <v>1429035</v>
      </c>
      <c r="E341" t="s">
        <v>46</v>
      </c>
      <c r="F341" t="s">
        <v>448</v>
      </c>
      <c r="G341" t="s">
        <v>23</v>
      </c>
      <c r="H341" t="s">
        <v>24</v>
      </c>
      <c r="I341" t="s">
        <v>25</v>
      </c>
      <c r="J341" t="s">
        <v>788</v>
      </c>
      <c r="K341" t="s">
        <v>357</v>
      </c>
      <c r="L341" t="s">
        <v>794</v>
      </c>
      <c r="M341" t="s">
        <v>60</v>
      </c>
      <c r="N341">
        <f t="shared" si="35"/>
        <v>0</v>
      </c>
      <c r="O341" t="str">
        <f t="shared" si="36"/>
        <v>No</v>
      </c>
      <c r="P341">
        <f t="shared" si="37"/>
        <v>0</v>
      </c>
      <c r="Q341">
        <f t="shared" si="38"/>
        <v>4813937689</v>
      </c>
      <c r="R341">
        <f t="shared" si="39"/>
        <v>4.1933383153624479</v>
      </c>
      <c r="S341" t="str">
        <f t="shared" si="40"/>
        <v>Acceptable</v>
      </c>
      <c r="T341">
        <f>ROUNDUP(C341,0)</f>
        <v>5</v>
      </c>
      <c r="U341">
        <f>ROUNDDOWN(C341,0)</f>
        <v>4</v>
      </c>
      <c r="V341">
        <f>RIGHT(K341,2)+2000</f>
        <v>2018</v>
      </c>
      <c r="W341" t="str">
        <f>INDEX(_xlfn.TEXTSPLIT(K341,"-"),1,2)</f>
        <v>Jul</v>
      </c>
      <c r="X341" t="str">
        <f>INDEX(_xlfn.TEXTSPLIT(K341,"-"),1,1)</f>
        <v>25</v>
      </c>
      <c r="Y341">
        <f>INDEX(months!B:B,MATCH(Sheet1!W341,months!A:A,0))</f>
        <v>7</v>
      </c>
      <c r="Z341">
        <f t="shared" si="41"/>
        <v>43306</v>
      </c>
    </row>
    <row r="342" spans="1:26" x14ac:dyDescent="0.2">
      <c r="A342" t="s">
        <v>795</v>
      </c>
      <c r="B342" t="s">
        <v>787</v>
      </c>
      <c r="C342">
        <v>4.3</v>
      </c>
      <c r="D342">
        <v>4604324</v>
      </c>
      <c r="E342" t="s">
        <v>46</v>
      </c>
      <c r="F342" t="s">
        <v>475</v>
      </c>
      <c r="G342" t="s">
        <v>23</v>
      </c>
      <c r="H342" t="s">
        <v>24</v>
      </c>
      <c r="I342" t="s">
        <v>25</v>
      </c>
      <c r="J342" t="s">
        <v>788</v>
      </c>
      <c r="K342" t="s">
        <v>173</v>
      </c>
      <c r="L342" t="s">
        <v>46</v>
      </c>
      <c r="M342" t="s">
        <v>46</v>
      </c>
      <c r="N342">
        <f t="shared" si="35"/>
        <v>0</v>
      </c>
      <c r="O342" t="str">
        <f t="shared" si="36"/>
        <v>No</v>
      </c>
      <c r="P342">
        <f t="shared" si="37"/>
        <v>0</v>
      </c>
      <c r="Q342">
        <f t="shared" si="38"/>
        <v>4813937689</v>
      </c>
      <c r="R342">
        <f t="shared" si="39"/>
        <v>4.1933383153624479</v>
      </c>
      <c r="S342" t="str">
        <f t="shared" si="40"/>
        <v>Acceptable</v>
      </c>
      <c r="T342">
        <f>ROUNDUP(C342,0)</f>
        <v>5</v>
      </c>
      <c r="U342">
        <f>ROUNDDOWN(C342,0)</f>
        <v>4</v>
      </c>
      <c r="V342">
        <f>RIGHT(K342,2)+2000</f>
        <v>2018</v>
      </c>
      <c r="W342" t="str">
        <f>INDEX(_xlfn.TEXTSPLIT(K342,"-"),1,2)</f>
        <v>Aug</v>
      </c>
      <c r="X342" t="str">
        <f>INDEX(_xlfn.TEXTSPLIT(K342,"-"),1,1)</f>
        <v>2</v>
      </c>
      <c r="Y342">
        <f>INDEX(months!B:B,MATCH(Sheet1!W342,months!A:A,0))</f>
        <v>8</v>
      </c>
      <c r="Z342">
        <f t="shared" si="41"/>
        <v>43314</v>
      </c>
    </row>
    <row r="343" spans="1:26" x14ac:dyDescent="0.2">
      <c r="A343" t="s">
        <v>796</v>
      </c>
      <c r="B343" t="s">
        <v>787</v>
      </c>
      <c r="C343">
        <v>4</v>
      </c>
      <c r="D343">
        <v>3419249</v>
      </c>
      <c r="E343" t="s">
        <v>46</v>
      </c>
      <c r="F343" t="s">
        <v>475</v>
      </c>
      <c r="G343" t="s">
        <v>23</v>
      </c>
      <c r="H343" t="s">
        <v>24</v>
      </c>
      <c r="I343" t="s">
        <v>25</v>
      </c>
      <c r="J343" t="s">
        <v>788</v>
      </c>
      <c r="K343" t="s">
        <v>797</v>
      </c>
      <c r="L343" t="s">
        <v>46</v>
      </c>
      <c r="M343" t="s">
        <v>46</v>
      </c>
      <c r="N343">
        <f t="shared" si="35"/>
        <v>0</v>
      </c>
      <c r="O343" t="str">
        <f t="shared" si="36"/>
        <v>No</v>
      </c>
      <c r="P343">
        <f t="shared" si="37"/>
        <v>0</v>
      </c>
      <c r="Q343">
        <f t="shared" si="38"/>
        <v>4813937689</v>
      </c>
      <c r="R343">
        <f t="shared" si="39"/>
        <v>4.1933383153624479</v>
      </c>
      <c r="S343" t="str">
        <f t="shared" si="40"/>
        <v>Acceptable</v>
      </c>
      <c r="T343">
        <f>ROUNDUP(C343,0)</f>
        <v>4</v>
      </c>
      <c r="U343">
        <f>ROUNDDOWN(C343,0)</f>
        <v>4</v>
      </c>
      <c r="V343">
        <f>RIGHT(K343,2)+2000</f>
        <v>2018</v>
      </c>
      <c r="W343" t="str">
        <f>INDEX(_xlfn.TEXTSPLIT(K343,"-"),1,2)</f>
        <v>Jul</v>
      </c>
      <c r="X343" t="str">
        <f>INDEX(_xlfn.TEXTSPLIT(K343,"-"),1,1)</f>
        <v>21</v>
      </c>
      <c r="Y343">
        <f>INDEX(months!B:B,MATCH(Sheet1!W343,months!A:A,0))</f>
        <v>7</v>
      </c>
      <c r="Z343">
        <f t="shared" si="41"/>
        <v>43302</v>
      </c>
    </row>
    <row r="344" spans="1:26" x14ac:dyDescent="0.2">
      <c r="A344" t="s">
        <v>798</v>
      </c>
      <c r="B344" t="s">
        <v>787</v>
      </c>
      <c r="C344">
        <v>4.3</v>
      </c>
      <c r="D344">
        <v>11334799</v>
      </c>
      <c r="E344" t="s">
        <v>46</v>
      </c>
      <c r="F344" t="s">
        <v>799</v>
      </c>
      <c r="G344" t="s">
        <v>23</v>
      </c>
      <c r="H344" t="s">
        <v>24</v>
      </c>
      <c r="I344" t="s">
        <v>25</v>
      </c>
      <c r="J344" t="s">
        <v>788</v>
      </c>
      <c r="K344" t="s">
        <v>226</v>
      </c>
      <c r="L344" t="s">
        <v>46</v>
      </c>
      <c r="M344" t="s">
        <v>46</v>
      </c>
      <c r="N344">
        <f t="shared" si="35"/>
        <v>0</v>
      </c>
      <c r="O344" t="str">
        <f t="shared" si="36"/>
        <v>No</v>
      </c>
      <c r="P344">
        <f t="shared" si="37"/>
        <v>0</v>
      </c>
      <c r="Q344">
        <f t="shared" si="38"/>
        <v>4813937689</v>
      </c>
      <c r="R344">
        <f t="shared" si="39"/>
        <v>4.1933383153624479</v>
      </c>
      <c r="S344" t="str">
        <f t="shared" si="40"/>
        <v>Acceptable</v>
      </c>
      <c r="T344">
        <f>ROUNDUP(C344,0)</f>
        <v>5</v>
      </c>
      <c r="U344">
        <f>ROUNDDOWN(C344,0)</f>
        <v>4</v>
      </c>
      <c r="V344">
        <f>RIGHT(K344,2)+2000</f>
        <v>2018</v>
      </c>
      <c r="W344" t="str">
        <f>INDEX(_xlfn.TEXTSPLIT(K344,"-"),1,2)</f>
        <v>Jul</v>
      </c>
      <c r="X344" t="str">
        <f>INDEX(_xlfn.TEXTSPLIT(K344,"-"),1,1)</f>
        <v>18</v>
      </c>
      <c r="Y344">
        <f>INDEX(months!B:B,MATCH(Sheet1!W344,months!A:A,0))</f>
        <v>7</v>
      </c>
      <c r="Z344">
        <f t="shared" si="41"/>
        <v>43299</v>
      </c>
    </row>
    <row r="345" spans="1:26" x14ac:dyDescent="0.2">
      <c r="A345" t="s">
        <v>800</v>
      </c>
      <c r="B345" t="s">
        <v>787</v>
      </c>
      <c r="C345">
        <v>4.3</v>
      </c>
      <c r="D345">
        <v>158679</v>
      </c>
      <c r="E345" t="s">
        <v>801</v>
      </c>
      <c r="F345" t="s">
        <v>38</v>
      </c>
      <c r="G345" t="s">
        <v>23</v>
      </c>
      <c r="H345" t="s">
        <v>24</v>
      </c>
      <c r="I345" t="s">
        <v>25</v>
      </c>
      <c r="J345" t="s">
        <v>788</v>
      </c>
      <c r="K345" t="s">
        <v>97</v>
      </c>
      <c r="L345" t="s">
        <v>802</v>
      </c>
      <c r="M345" t="s">
        <v>54</v>
      </c>
      <c r="N345">
        <f t="shared" si="35"/>
        <v>0</v>
      </c>
      <c r="O345" t="str">
        <f t="shared" si="36"/>
        <v>No</v>
      </c>
      <c r="P345">
        <f t="shared" si="37"/>
        <v>0</v>
      </c>
      <c r="Q345">
        <f t="shared" si="38"/>
        <v>4813937689</v>
      </c>
      <c r="R345">
        <f t="shared" si="39"/>
        <v>4.1933383153624479</v>
      </c>
      <c r="S345" t="str">
        <f t="shared" si="40"/>
        <v>Acceptable</v>
      </c>
      <c r="T345">
        <f>ROUNDUP(C345,0)</f>
        <v>5</v>
      </c>
      <c r="U345">
        <f>ROUNDDOWN(C345,0)</f>
        <v>4</v>
      </c>
      <c r="V345">
        <f>RIGHT(K345,2)+2000</f>
        <v>2018</v>
      </c>
      <c r="W345" t="str">
        <f>INDEX(_xlfn.TEXTSPLIT(K345,"-"),1,2)</f>
        <v>Aug</v>
      </c>
      <c r="X345" t="str">
        <f>INDEX(_xlfn.TEXTSPLIT(K345,"-"),1,1)</f>
        <v>3</v>
      </c>
      <c r="Y345">
        <f>INDEX(months!B:B,MATCH(Sheet1!W345,months!A:A,0))</f>
        <v>8</v>
      </c>
      <c r="Z345">
        <f t="shared" si="41"/>
        <v>43315</v>
      </c>
    </row>
    <row r="346" spans="1:26" x14ac:dyDescent="0.2">
      <c r="A346" t="s">
        <v>803</v>
      </c>
      <c r="B346" t="s">
        <v>787</v>
      </c>
      <c r="C346">
        <v>4.4000000000000004</v>
      </c>
      <c r="D346">
        <v>3075028</v>
      </c>
      <c r="E346" t="s">
        <v>46</v>
      </c>
      <c r="F346" t="s">
        <v>448</v>
      </c>
      <c r="G346" t="s">
        <v>23</v>
      </c>
      <c r="H346" t="s">
        <v>24</v>
      </c>
      <c r="I346" t="s">
        <v>25</v>
      </c>
      <c r="J346" t="s">
        <v>788</v>
      </c>
      <c r="K346" t="s">
        <v>605</v>
      </c>
      <c r="L346" t="s">
        <v>46</v>
      </c>
      <c r="M346" t="s">
        <v>46</v>
      </c>
      <c r="N346">
        <f t="shared" si="35"/>
        <v>0</v>
      </c>
      <c r="O346" t="str">
        <f t="shared" si="36"/>
        <v>No</v>
      </c>
      <c r="P346">
        <f t="shared" si="37"/>
        <v>0</v>
      </c>
      <c r="Q346">
        <f t="shared" si="38"/>
        <v>4813937689</v>
      </c>
      <c r="R346">
        <f t="shared" si="39"/>
        <v>4.1933383153624479</v>
      </c>
      <c r="S346" t="str">
        <f t="shared" si="40"/>
        <v>Acceptable</v>
      </c>
      <c r="T346">
        <f>ROUNDUP(C346,0)</f>
        <v>5</v>
      </c>
      <c r="U346">
        <f>ROUNDDOWN(C346,0)</f>
        <v>4</v>
      </c>
      <c r="V346">
        <f>RIGHT(K346,2)+2000</f>
        <v>2018</v>
      </c>
      <c r="W346" t="str">
        <f>INDEX(_xlfn.TEXTSPLIT(K346,"-"),1,2)</f>
        <v>Jul</v>
      </c>
      <c r="X346" t="str">
        <f>INDEX(_xlfn.TEXTSPLIT(K346,"-"),1,1)</f>
        <v>10</v>
      </c>
      <c r="Y346">
        <f>INDEX(months!B:B,MATCH(Sheet1!W346,months!A:A,0))</f>
        <v>7</v>
      </c>
      <c r="Z346">
        <f t="shared" si="41"/>
        <v>43291</v>
      </c>
    </row>
    <row r="347" spans="1:26" x14ac:dyDescent="0.2">
      <c r="A347" t="s">
        <v>804</v>
      </c>
      <c r="B347" t="s">
        <v>787</v>
      </c>
      <c r="C347">
        <v>4.3</v>
      </c>
      <c r="D347">
        <v>4187998</v>
      </c>
      <c r="E347" t="s">
        <v>271</v>
      </c>
      <c r="F347" t="s">
        <v>448</v>
      </c>
      <c r="G347" t="s">
        <v>23</v>
      </c>
      <c r="H347" t="s">
        <v>24</v>
      </c>
      <c r="I347" t="s">
        <v>25</v>
      </c>
      <c r="J347" t="s">
        <v>788</v>
      </c>
      <c r="K347" t="s">
        <v>226</v>
      </c>
      <c r="L347" t="s">
        <v>805</v>
      </c>
      <c r="M347" t="s">
        <v>54</v>
      </c>
      <c r="N347">
        <f t="shared" si="35"/>
        <v>0</v>
      </c>
      <c r="O347" t="str">
        <f t="shared" si="36"/>
        <v>No</v>
      </c>
      <c r="P347">
        <f t="shared" si="37"/>
        <v>0</v>
      </c>
      <c r="Q347">
        <f t="shared" si="38"/>
        <v>4813937689</v>
      </c>
      <c r="R347">
        <f t="shared" si="39"/>
        <v>4.1933383153624479</v>
      </c>
      <c r="S347" t="str">
        <f t="shared" si="40"/>
        <v>Acceptable</v>
      </c>
      <c r="T347">
        <f>ROUNDUP(C347,0)</f>
        <v>5</v>
      </c>
      <c r="U347">
        <f>ROUNDDOWN(C347,0)</f>
        <v>4</v>
      </c>
      <c r="V347">
        <f>RIGHT(K347,2)+2000</f>
        <v>2018</v>
      </c>
      <c r="W347" t="str">
        <f>INDEX(_xlfn.TEXTSPLIT(K347,"-"),1,2)</f>
        <v>Jul</v>
      </c>
      <c r="X347" t="str">
        <f>INDEX(_xlfn.TEXTSPLIT(K347,"-"),1,1)</f>
        <v>18</v>
      </c>
      <c r="Y347">
        <f>INDEX(months!B:B,MATCH(Sheet1!W347,months!A:A,0))</f>
        <v>7</v>
      </c>
      <c r="Z347">
        <f t="shared" si="41"/>
        <v>43299</v>
      </c>
    </row>
    <row r="348" spans="1:26" x14ac:dyDescent="0.2">
      <c r="A348" t="s">
        <v>806</v>
      </c>
      <c r="B348" t="s">
        <v>787</v>
      </c>
      <c r="C348">
        <v>4.3</v>
      </c>
      <c r="D348">
        <v>659395</v>
      </c>
      <c r="E348" t="s">
        <v>159</v>
      </c>
      <c r="F348" t="s">
        <v>448</v>
      </c>
      <c r="G348" t="s">
        <v>23</v>
      </c>
      <c r="H348" t="s">
        <v>24</v>
      </c>
      <c r="I348" t="s">
        <v>25</v>
      </c>
      <c r="J348" t="s">
        <v>788</v>
      </c>
      <c r="K348" t="s">
        <v>416</v>
      </c>
      <c r="L348" t="s">
        <v>807</v>
      </c>
      <c r="M348" t="s">
        <v>86</v>
      </c>
      <c r="N348">
        <f t="shared" si="35"/>
        <v>0</v>
      </c>
      <c r="O348" t="str">
        <f t="shared" si="36"/>
        <v>No</v>
      </c>
      <c r="P348">
        <f t="shared" si="37"/>
        <v>0</v>
      </c>
      <c r="Q348">
        <f t="shared" si="38"/>
        <v>4813937689</v>
      </c>
      <c r="R348">
        <f t="shared" si="39"/>
        <v>4.1933383153624479</v>
      </c>
      <c r="S348" t="str">
        <f t="shared" si="40"/>
        <v>Acceptable</v>
      </c>
      <c r="T348">
        <f>ROUNDUP(C348,0)</f>
        <v>5</v>
      </c>
      <c r="U348">
        <f>ROUNDDOWN(C348,0)</f>
        <v>4</v>
      </c>
      <c r="V348">
        <f>RIGHT(K348,2)+2000</f>
        <v>2018</v>
      </c>
      <c r="W348" t="str">
        <f>INDEX(_xlfn.TEXTSPLIT(K348,"-"),1,2)</f>
        <v>Jun</v>
      </c>
      <c r="X348" t="str">
        <f>INDEX(_xlfn.TEXTSPLIT(K348,"-"),1,1)</f>
        <v>7</v>
      </c>
      <c r="Y348">
        <f>INDEX(months!B:B,MATCH(Sheet1!W348,months!A:A,0))</f>
        <v>6</v>
      </c>
      <c r="Z348">
        <f t="shared" si="41"/>
        <v>43258</v>
      </c>
    </row>
    <row r="349" spans="1:26" x14ac:dyDescent="0.2">
      <c r="A349" t="s">
        <v>808</v>
      </c>
      <c r="B349" t="s">
        <v>787</v>
      </c>
      <c r="C349">
        <v>4.3</v>
      </c>
      <c r="D349">
        <v>4785892</v>
      </c>
      <c r="E349" t="s">
        <v>159</v>
      </c>
      <c r="F349" t="s">
        <v>799</v>
      </c>
      <c r="G349" t="s">
        <v>23</v>
      </c>
      <c r="H349" t="s">
        <v>24</v>
      </c>
      <c r="I349" t="s">
        <v>25</v>
      </c>
      <c r="J349" t="s">
        <v>788</v>
      </c>
      <c r="K349" t="s">
        <v>45</v>
      </c>
      <c r="L349" t="s">
        <v>809</v>
      </c>
      <c r="M349" t="s">
        <v>86</v>
      </c>
      <c r="N349">
        <f t="shared" si="35"/>
        <v>0</v>
      </c>
      <c r="O349" t="str">
        <f t="shared" si="36"/>
        <v>No</v>
      </c>
      <c r="P349">
        <f t="shared" si="37"/>
        <v>0</v>
      </c>
      <c r="Q349">
        <f t="shared" si="38"/>
        <v>4813937689</v>
      </c>
      <c r="R349">
        <f t="shared" si="39"/>
        <v>4.1933383153624479</v>
      </c>
      <c r="S349" t="str">
        <f t="shared" si="40"/>
        <v>Acceptable</v>
      </c>
      <c r="T349">
        <f>ROUNDUP(C349,0)</f>
        <v>5</v>
      </c>
      <c r="U349">
        <f>ROUNDDOWN(C349,0)</f>
        <v>4</v>
      </c>
      <c r="V349">
        <f>RIGHT(K349,2)+2000</f>
        <v>2018</v>
      </c>
      <c r="W349" t="str">
        <f>INDEX(_xlfn.TEXTSPLIT(K349,"-"),1,2)</f>
        <v>Jun</v>
      </c>
      <c r="X349" t="str">
        <f>INDEX(_xlfn.TEXTSPLIT(K349,"-"),1,1)</f>
        <v>8</v>
      </c>
      <c r="Y349">
        <f>INDEX(months!B:B,MATCH(Sheet1!W349,months!A:A,0))</f>
        <v>6</v>
      </c>
      <c r="Z349">
        <f t="shared" si="41"/>
        <v>43259</v>
      </c>
    </row>
    <row r="350" spans="1:26" x14ac:dyDescent="0.2">
      <c r="A350" t="s">
        <v>810</v>
      </c>
      <c r="B350" t="s">
        <v>787</v>
      </c>
      <c r="C350">
        <v>4.3</v>
      </c>
      <c r="D350">
        <v>66602</v>
      </c>
      <c r="E350" t="s">
        <v>46</v>
      </c>
      <c r="F350" t="s">
        <v>43</v>
      </c>
      <c r="G350" t="s">
        <v>23</v>
      </c>
      <c r="H350" t="s">
        <v>24</v>
      </c>
      <c r="I350" t="s">
        <v>25</v>
      </c>
      <c r="J350" t="s">
        <v>788</v>
      </c>
      <c r="K350" t="s">
        <v>94</v>
      </c>
      <c r="L350" t="s">
        <v>811</v>
      </c>
      <c r="M350" t="s">
        <v>274</v>
      </c>
      <c r="N350">
        <f t="shared" si="35"/>
        <v>0</v>
      </c>
      <c r="O350" t="str">
        <f t="shared" si="36"/>
        <v>No</v>
      </c>
      <c r="P350">
        <f t="shared" si="37"/>
        <v>0</v>
      </c>
      <c r="Q350">
        <f t="shared" si="38"/>
        <v>4813937689</v>
      </c>
      <c r="R350">
        <f t="shared" si="39"/>
        <v>4.1933383153624479</v>
      </c>
      <c r="S350" t="str">
        <f t="shared" si="40"/>
        <v>Acceptable</v>
      </c>
      <c r="T350">
        <f>ROUNDUP(C350,0)</f>
        <v>5</v>
      </c>
      <c r="U350">
        <f>ROUNDDOWN(C350,0)</f>
        <v>4</v>
      </c>
      <c r="V350">
        <f>RIGHT(K350,2)+2000</f>
        <v>2018</v>
      </c>
      <c r="W350" t="str">
        <f>INDEX(_xlfn.TEXTSPLIT(K350,"-"),1,2)</f>
        <v>Jun</v>
      </c>
      <c r="X350" t="str">
        <f>INDEX(_xlfn.TEXTSPLIT(K350,"-"),1,1)</f>
        <v>26</v>
      </c>
      <c r="Y350">
        <f>INDEX(months!B:B,MATCH(Sheet1!W350,months!A:A,0))</f>
        <v>6</v>
      </c>
      <c r="Z350">
        <f t="shared" si="41"/>
        <v>43277</v>
      </c>
    </row>
    <row r="351" spans="1:26" x14ac:dyDescent="0.2">
      <c r="A351" t="s">
        <v>812</v>
      </c>
      <c r="B351" t="s">
        <v>787</v>
      </c>
      <c r="C351">
        <v>4.3</v>
      </c>
      <c r="D351">
        <v>30209</v>
      </c>
      <c r="E351" t="s">
        <v>186</v>
      </c>
      <c r="F351" t="s">
        <v>38</v>
      </c>
      <c r="G351" t="s">
        <v>23</v>
      </c>
      <c r="H351" t="s">
        <v>24</v>
      </c>
      <c r="I351" t="s">
        <v>25</v>
      </c>
      <c r="J351" t="s">
        <v>788</v>
      </c>
      <c r="K351" t="s">
        <v>249</v>
      </c>
      <c r="L351" t="s">
        <v>813</v>
      </c>
      <c r="M351" t="s">
        <v>81</v>
      </c>
      <c r="N351">
        <f t="shared" si="35"/>
        <v>0</v>
      </c>
      <c r="O351" t="str">
        <f t="shared" si="36"/>
        <v>No</v>
      </c>
      <c r="P351">
        <f t="shared" si="37"/>
        <v>0</v>
      </c>
      <c r="Q351">
        <f t="shared" si="38"/>
        <v>4813937689</v>
      </c>
      <c r="R351">
        <f t="shared" si="39"/>
        <v>4.1933383153624479</v>
      </c>
      <c r="S351" t="str">
        <f t="shared" si="40"/>
        <v>Acceptable</v>
      </c>
      <c r="T351">
        <f>ROUNDUP(C351,0)</f>
        <v>5</v>
      </c>
      <c r="U351">
        <f>ROUNDDOWN(C351,0)</f>
        <v>4</v>
      </c>
      <c r="V351">
        <f>RIGHT(K351,2)+2000</f>
        <v>2018</v>
      </c>
      <c r="W351" t="str">
        <f>INDEX(_xlfn.TEXTSPLIT(K351,"-"),1,2)</f>
        <v>Jul</v>
      </c>
      <c r="X351" t="str">
        <f>INDEX(_xlfn.TEXTSPLIT(K351,"-"),1,1)</f>
        <v>28</v>
      </c>
      <c r="Y351">
        <f>INDEX(months!B:B,MATCH(Sheet1!W351,months!A:A,0))</f>
        <v>7</v>
      </c>
      <c r="Z351">
        <f t="shared" si="41"/>
        <v>43309</v>
      </c>
    </row>
    <row r="352" spans="1:26" x14ac:dyDescent="0.2">
      <c r="A352" t="s">
        <v>814</v>
      </c>
      <c r="B352" t="s">
        <v>787</v>
      </c>
      <c r="C352">
        <v>4</v>
      </c>
      <c r="D352">
        <v>36901</v>
      </c>
      <c r="E352" t="s">
        <v>815</v>
      </c>
      <c r="F352" t="s">
        <v>38</v>
      </c>
      <c r="G352" t="s">
        <v>23</v>
      </c>
      <c r="H352" t="s">
        <v>24</v>
      </c>
      <c r="I352" t="s">
        <v>25</v>
      </c>
      <c r="J352" t="s">
        <v>788</v>
      </c>
      <c r="K352" t="s">
        <v>287</v>
      </c>
      <c r="L352" t="s">
        <v>816</v>
      </c>
      <c r="M352" t="s">
        <v>817</v>
      </c>
      <c r="N352">
        <f t="shared" si="35"/>
        <v>0</v>
      </c>
      <c r="O352" t="str">
        <f t="shared" si="36"/>
        <v>No</v>
      </c>
      <c r="P352">
        <f t="shared" si="37"/>
        <v>0</v>
      </c>
      <c r="Q352">
        <f t="shared" si="38"/>
        <v>4813937689</v>
      </c>
      <c r="R352">
        <f t="shared" si="39"/>
        <v>4.1933383153624479</v>
      </c>
      <c r="S352" t="str">
        <f t="shared" si="40"/>
        <v>Acceptable</v>
      </c>
      <c r="T352">
        <f>ROUNDUP(C352,0)</f>
        <v>4</v>
      </c>
      <c r="U352">
        <f>ROUNDDOWN(C352,0)</f>
        <v>4</v>
      </c>
      <c r="V352">
        <f>RIGHT(K352,2)+2000</f>
        <v>2018</v>
      </c>
      <c r="W352" t="str">
        <f>INDEX(_xlfn.TEXTSPLIT(K352,"-"),1,2)</f>
        <v>Jul</v>
      </c>
      <c r="X352" t="str">
        <f>INDEX(_xlfn.TEXTSPLIT(K352,"-"),1,1)</f>
        <v>4</v>
      </c>
      <c r="Y352">
        <f>INDEX(months!B:B,MATCH(Sheet1!W352,months!A:A,0))</f>
        <v>7</v>
      </c>
      <c r="Z352">
        <f t="shared" si="41"/>
        <v>43285</v>
      </c>
    </row>
    <row r="353" spans="1:26" x14ac:dyDescent="0.2">
      <c r="A353" t="s">
        <v>818</v>
      </c>
      <c r="B353" t="s">
        <v>787</v>
      </c>
      <c r="C353">
        <v>4.5</v>
      </c>
      <c r="D353">
        <v>5149854</v>
      </c>
      <c r="E353" t="s">
        <v>46</v>
      </c>
      <c r="F353" t="s">
        <v>448</v>
      </c>
      <c r="G353" t="s">
        <v>23</v>
      </c>
      <c r="H353" t="s">
        <v>24</v>
      </c>
      <c r="I353" t="s">
        <v>25</v>
      </c>
      <c r="J353" t="s">
        <v>788</v>
      </c>
      <c r="K353" t="s">
        <v>160</v>
      </c>
      <c r="L353" t="s">
        <v>46</v>
      </c>
      <c r="M353" t="s">
        <v>46</v>
      </c>
      <c r="N353">
        <f t="shared" si="35"/>
        <v>0</v>
      </c>
      <c r="O353" t="str">
        <f t="shared" si="36"/>
        <v>No</v>
      </c>
      <c r="P353">
        <f t="shared" si="37"/>
        <v>0</v>
      </c>
      <c r="Q353">
        <f t="shared" si="38"/>
        <v>4813937689</v>
      </c>
      <c r="R353">
        <f t="shared" si="39"/>
        <v>4.1933383153624479</v>
      </c>
      <c r="S353" t="str">
        <f t="shared" si="40"/>
        <v>Acceptable</v>
      </c>
      <c r="T353">
        <f>ROUNDUP(C353,0)</f>
        <v>5</v>
      </c>
      <c r="U353">
        <f>ROUNDDOWN(C353,0)</f>
        <v>4</v>
      </c>
      <c r="V353">
        <f>RIGHT(K353,2)+2000</f>
        <v>2018</v>
      </c>
      <c r="W353" t="str">
        <f>INDEX(_xlfn.TEXTSPLIT(K353,"-"),1,2)</f>
        <v>Jul</v>
      </c>
      <c r="X353" t="str">
        <f>INDEX(_xlfn.TEXTSPLIT(K353,"-"),1,1)</f>
        <v>19</v>
      </c>
      <c r="Y353">
        <f>INDEX(months!B:B,MATCH(Sheet1!W353,months!A:A,0))</f>
        <v>7</v>
      </c>
      <c r="Z353">
        <f t="shared" si="41"/>
        <v>43300</v>
      </c>
    </row>
    <row r="354" spans="1:26" x14ac:dyDescent="0.2">
      <c r="A354" t="s">
        <v>819</v>
      </c>
      <c r="B354" t="s">
        <v>787</v>
      </c>
      <c r="C354">
        <v>4.3</v>
      </c>
      <c r="D354">
        <v>192948</v>
      </c>
      <c r="E354" t="s">
        <v>815</v>
      </c>
      <c r="F354" t="s">
        <v>89</v>
      </c>
      <c r="G354" t="s">
        <v>23</v>
      </c>
      <c r="H354" t="s">
        <v>24</v>
      </c>
      <c r="I354" t="s">
        <v>25</v>
      </c>
      <c r="J354" t="s">
        <v>788</v>
      </c>
      <c r="K354" t="s">
        <v>820</v>
      </c>
      <c r="L354" t="s">
        <v>821</v>
      </c>
      <c r="M354" t="s">
        <v>817</v>
      </c>
      <c r="N354">
        <f t="shared" si="35"/>
        <v>0</v>
      </c>
      <c r="O354" t="str">
        <f t="shared" si="36"/>
        <v>No</v>
      </c>
      <c r="P354">
        <f t="shared" si="37"/>
        <v>0</v>
      </c>
      <c r="Q354">
        <f t="shared" si="38"/>
        <v>4813937689</v>
      </c>
      <c r="R354">
        <f t="shared" si="39"/>
        <v>4.1933383153624479</v>
      </c>
      <c r="S354" t="str">
        <f t="shared" si="40"/>
        <v>Acceptable</v>
      </c>
      <c r="T354">
        <f>ROUNDUP(C354,0)</f>
        <v>5</v>
      </c>
      <c r="U354">
        <f>ROUNDDOWN(C354,0)</f>
        <v>4</v>
      </c>
      <c r="V354">
        <f>RIGHT(K354,2)+2000</f>
        <v>2018</v>
      </c>
      <c r="W354" t="str">
        <f>INDEX(_xlfn.TEXTSPLIT(K354,"-"),1,2)</f>
        <v>Jun</v>
      </c>
      <c r="X354" t="str">
        <f>INDEX(_xlfn.TEXTSPLIT(K354,"-"),1,1)</f>
        <v>19</v>
      </c>
      <c r="Y354">
        <f>INDEX(months!B:B,MATCH(Sheet1!W354,months!A:A,0))</f>
        <v>6</v>
      </c>
      <c r="Z354">
        <f t="shared" si="41"/>
        <v>43270</v>
      </c>
    </row>
    <row r="355" spans="1:26" x14ac:dyDescent="0.2">
      <c r="A355" t="s">
        <v>822</v>
      </c>
      <c r="B355" t="s">
        <v>787</v>
      </c>
      <c r="C355">
        <v>3.7</v>
      </c>
      <c r="D355">
        <v>99559</v>
      </c>
      <c r="E355" t="s">
        <v>46</v>
      </c>
      <c r="F355" t="s">
        <v>89</v>
      </c>
      <c r="G355" t="s">
        <v>23</v>
      </c>
      <c r="H355" t="s">
        <v>24</v>
      </c>
      <c r="I355" t="s">
        <v>25</v>
      </c>
      <c r="J355" t="s">
        <v>788</v>
      </c>
      <c r="K355" t="s">
        <v>115</v>
      </c>
      <c r="L355" t="s">
        <v>46</v>
      </c>
      <c r="M355" t="s">
        <v>46</v>
      </c>
      <c r="N355">
        <f t="shared" si="35"/>
        <v>0</v>
      </c>
      <c r="O355" t="str">
        <f t="shared" si="36"/>
        <v>No</v>
      </c>
      <c r="P355">
        <f t="shared" si="37"/>
        <v>0</v>
      </c>
      <c r="Q355">
        <f t="shared" si="38"/>
        <v>4813937689</v>
      </c>
      <c r="R355">
        <f t="shared" si="39"/>
        <v>4.1933383153624479</v>
      </c>
      <c r="S355" t="str">
        <f t="shared" si="40"/>
        <v>Acceptable</v>
      </c>
      <c r="T355">
        <f>ROUNDUP(C355,0)</f>
        <v>4</v>
      </c>
      <c r="U355">
        <f>ROUNDDOWN(C355,0)</f>
        <v>3</v>
      </c>
      <c r="V355">
        <f>RIGHT(K355,2)+2000</f>
        <v>2018</v>
      </c>
      <c r="W355" t="str">
        <f>INDEX(_xlfn.TEXTSPLIT(K355,"-"),1,2)</f>
        <v>Jul</v>
      </c>
      <c r="X355" t="str">
        <f>INDEX(_xlfn.TEXTSPLIT(K355,"-"),1,1)</f>
        <v>30</v>
      </c>
      <c r="Y355">
        <f>INDEX(months!B:B,MATCH(Sheet1!W355,months!A:A,0))</f>
        <v>7</v>
      </c>
      <c r="Z355">
        <f t="shared" si="41"/>
        <v>43311</v>
      </c>
    </row>
    <row r="356" spans="1:26" x14ac:dyDescent="0.2">
      <c r="A356" t="s">
        <v>823</v>
      </c>
      <c r="B356" t="s">
        <v>787</v>
      </c>
      <c r="C356">
        <v>4.5</v>
      </c>
      <c r="D356">
        <v>437674</v>
      </c>
      <c r="E356" t="s">
        <v>46</v>
      </c>
      <c r="F356" t="s">
        <v>89</v>
      </c>
      <c r="G356" t="s">
        <v>23</v>
      </c>
      <c r="H356" t="s">
        <v>24</v>
      </c>
      <c r="I356" t="s">
        <v>25</v>
      </c>
      <c r="J356" t="s">
        <v>788</v>
      </c>
      <c r="K356" t="s">
        <v>39</v>
      </c>
      <c r="L356" t="s">
        <v>46</v>
      </c>
      <c r="M356" t="s">
        <v>46</v>
      </c>
      <c r="N356">
        <f t="shared" si="35"/>
        <v>0</v>
      </c>
      <c r="O356" t="str">
        <f t="shared" si="36"/>
        <v>No</v>
      </c>
      <c r="P356">
        <f t="shared" si="37"/>
        <v>0</v>
      </c>
      <c r="Q356">
        <f t="shared" si="38"/>
        <v>4813937689</v>
      </c>
      <c r="R356">
        <f t="shared" si="39"/>
        <v>4.1933383153624479</v>
      </c>
      <c r="S356" t="str">
        <f t="shared" si="40"/>
        <v>Acceptable</v>
      </c>
      <c r="T356">
        <f>ROUNDUP(C356,0)</f>
        <v>5</v>
      </c>
      <c r="U356">
        <f>ROUNDDOWN(C356,0)</f>
        <v>4</v>
      </c>
      <c r="V356">
        <f>RIGHT(K356,2)+2000</f>
        <v>2018</v>
      </c>
      <c r="W356" t="str">
        <f>INDEX(_xlfn.TEXTSPLIT(K356,"-"),1,2)</f>
        <v>Aug</v>
      </c>
      <c r="X356" t="str">
        <f>INDEX(_xlfn.TEXTSPLIT(K356,"-"),1,1)</f>
        <v>1</v>
      </c>
      <c r="Y356">
        <f>INDEX(months!B:B,MATCH(Sheet1!W356,months!A:A,0))</f>
        <v>8</v>
      </c>
      <c r="Z356">
        <f t="shared" si="41"/>
        <v>43313</v>
      </c>
    </row>
    <row r="357" spans="1:26" x14ac:dyDescent="0.2">
      <c r="A357" t="s">
        <v>824</v>
      </c>
      <c r="B357" t="s">
        <v>787</v>
      </c>
      <c r="C357">
        <v>3.9</v>
      </c>
      <c r="D357">
        <v>13698</v>
      </c>
      <c r="E357" t="s">
        <v>825</v>
      </c>
      <c r="F357" t="s">
        <v>89</v>
      </c>
      <c r="G357" t="s">
        <v>23</v>
      </c>
      <c r="H357" t="s">
        <v>24</v>
      </c>
      <c r="I357" t="s">
        <v>25</v>
      </c>
      <c r="J357" t="s">
        <v>788</v>
      </c>
      <c r="K357" t="s">
        <v>413</v>
      </c>
      <c r="L357" t="s">
        <v>826</v>
      </c>
      <c r="M357" t="s">
        <v>81</v>
      </c>
      <c r="N357">
        <f t="shared" si="35"/>
        <v>0</v>
      </c>
      <c r="O357" t="str">
        <f t="shared" si="36"/>
        <v>No</v>
      </c>
      <c r="P357">
        <f t="shared" si="37"/>
        <v>0</v>
      </c>
      <c r="Q357">
        <f t="shared" si="38"/>
        <v>4813937689</v>
      </c>
      <c r="R357">
        <f t="shared" si="39"/>
        <v>4.1933383153624479</v>
      </c>
      <c r="S357" t="str">
        <f t="shared" si="40"/>
        <v>Acceptable</v>
      </c>
      <c r="T357">
        <f>ROUNDUP(C357,0)</f>
        <v>4</v>
      </c>
      <c r="U357">
        <f>ROUNDDOWN(C357,0)</f>
        <v>3</v>
      </c>
      <c r="V357">
        <f>RIGHT(K357,2)+2000</f>
        <v>2018</v>
      </c>
      <c r="W357" t="str">
        <f>INDEX(_xlfn.TEXTSPLIT(K357,"-"),1,2)</f>
        <v>Jul</v>
      </c>
      <c r="X357" t="str">
        <f>INDEX(_xlfn.TEXTSPLIT(K357,"-"),1,1)</f>
        <v>2</v>
      </c>
      <c r="Y357">
        <f>INDEX(months!B:B,MATCH(Sheet1!W357,months!A:A,0))</f>
        <v>7</v>
      </c>
      <c r="Z357">
        <f t="shared" si="41"/>
        <v>43283</v>
      </c>
    </row>
    <row r="358" spans="1:26" x14ac:dyDescent="0.2">
      <c r="A358" t="s">
        <v>827</v>
      </c>
      <c r="B358" t="s">
        <v>787</v>
      </c>
      <c r="C358">
        <v>4.4000000000000004</v>
      </c>
      <c r="D358">
        <v>2473509</v>
      </c>
      <c r="E358" t="s">
        <v>46</v>
      </c>
      <c r="F358" t="s">
        <v>448</v>
      </c>
      <c r="G358" t="s">
        <v>23</v>
      </c>
      <c r="H358" t="s">
        <v>24</v>
      </c>
      <c r="I358" t="s">
        <v>25</v>
      </c>
      <c r="J358" t="s">
        <v>788</v>
      </c>
      <c r="K358" t="s">
        <v>84</v>
      </c>
      <c r="L358" t="s">
        <v>828</v>
      </c>
      <c r="M358" t="s">
        <v>46</v>
      </c>
      <c r="N358">
        <f t="shared" si="35"/>
        <v>0</v>
      </c>
      <c r="O358" t="str">
        <f t="shared" si="36"/>
        <v>No</v>
      </c>
      <c r="P358">
        <f t="shared" si="37"/>
        <v>0</v>
      </c>
      <c r="Q358">
        <f t="shared" si="38"/>
        <v>4813937689</v>
      </c>
      <c r="R358">
        <f t="shared" si="39"/>
        <v>4.1933383153624479</v>
      </c>
      <c r="S358" t="str">
        <f t="shared" si="40"/>
        <v>Acceptable</v>
      </c>
      <c r="T358">
        <f>ROUNDUP(C358,0)</f>
        <v>5</v>
      </c>
      <c r="U358">
        <f>ROUNDDOWN(C358,0)</f>
        <v>4</v>
      </c>
      <c r="V358">
        <f>RIGHT(K358,2)+2000</f>
        <v>2018</v>
      </c>
      <c r="W358" t="str">
        <f>INDEX(_xlfn.TEXTSPLIT(K358,"-"),1,2)</f>
        <v>Jul</v>
      </c>
      <c r="X358" t="str">
        <f>INDEX(_xlfn.TEXTSPLIT(K358,"-"),1,1)</f>
        <v>31</v>
      </c>
      <c r="Y358">
        <f>INDEX(months!B:B,MATCH(Sheet1!W358,months!A:A,0))</f>
        <v>7</v>
      </c>
      <c r="Z358">
        <f t="shared" si="41"/>
        <v>43312</v>
      </c>
    </row>
    <row r="359" spans="1:26" x14ac:dyDescent="0.2">
      <c r="A359" t="s">
        <v>829</v>
      </c>
      <c r="B359" t="s">
        <v>787</v>
      </c>
      <c r="C359">
        <v>3.6</v>
      </c>
      <c r="D359">
        <v>20769</v>
      </c>
      <c r="E359" t="s">
        <v>308</v>
      </c>
      <c r="F359" t="s">
        <v>65</v>
      </c>
      <c r="G359" t="s">
        <v>23</v>
      </c>
      <c r="H359" t="s">
        <v>24</v>
      </c>
      <c r="I359" t="s">
        <v>25</v>
      </c>
      <c r="J359" t="s">
        <v>788</v>
      </c>
      <c r="K359" t="s">
        <v>169</v>
      </c>
      <c r="L359" t="s">
        <v>830</v>
      </c>
      <c r="M359" t="s">
        <v>81</v>
      </c>
      <c r="N359">
        <f t="shared" si="35"/>
        <v>0</v>
      </c>
      <c r="O359" t="str">
        <f t="shared" si="36"/>
        <v>No</v>
      </c>
      <c r="P359">
        <f t="shared" si="37"/>
        <v>0</v>
      </c>
      <c r="Q359">
        <f t="shared" si="38"/>
        <v>4813937689</v>
      </c>
      <c r="R359">
        <f t="shared" si="39"/>
        <v>4.1933383153624479</v>
      </c>
      <c r="S359" t="str">
        <f t="shared" si="40"/>
        <v>Acceptable</v>
      </c>
      <c r="T359">
        <f>ROUNDUP(C359,0)</f>
        <v>4</v>
      </c>
      <c r="U359">
        <f>ROUNDDOWN(C359,0)</f>
        <v>3</v>
      </c>
      <c r="V359">
        <f>RIGHT(K359,2)+2000</f>
        <v>2018</v>
      </c>
      <c r="W359" t="str">
        <f>INDEX(_xlfn.TEXTSPLIT(K359,"-"),1,2)</f>
        <v>Jul</v>
      </c>
      <c r="X359" t="str">
        <f>INDEX(_xlfn.TEXTSPLIT(K359,"-"),1,1)</f>
        <v>11</v>
      </c>
      <c r="Y359">
        <f>INDEX(months!B:B,MATCH(Sheet1!W359,months!A:A,0))</f>
        <v>7</v>
      </c>
      <c r="Z359">
        <f t="shared" si="41"/>
        <v>43292</v>
      </c>
    </row>
    <row r="360" spans="1:26" x14ac:dyDescent="0.2">
      <c r="A360" t="s">
        <v>831</v>
      </c>
      <c r="B360" t="s">
        <v>787</v>
      </c>
      <c r="C360">
        <v>4.4000000000000004</v>
      </c>
      <c r="D360">
        <v>36880</v>
      </c>
      <c r="E360" t="s">
        <v>527</v>
      </c>
      <c r="F360" t="s">
        <v>65</v>
      </c>
      <c r="G360" t="s">
        <v>23</v>
      </c>
      <c r="H360" t="s">
        <v>24</v>
      </c>
      <c r="I360" t="s">
        <v>25</v>
      </c>
      <c r="J360" t="s">
        <v>788</v>
      </c>
      <c r="K360" t="s">
        <v>743</v>
      </c>
      <c r="L360" t="s">
        <v>832</v>
      </c>
      <c r="M360" t="s">
        <v>274</v>
      </c>
      <c r="N360">
        <f t="shared" si="35"/>
        <v>0</v>
      </c>
      <c r="O360" t="str">
        <f t="shared" si="36"/>
        <v>No</v>
      </c>
      <c r="P360">
        <f t="shared" si="37"/>
        <v>0</v>
      </c>
      <c r="Q360">
        <f t="shared" si="38"/>
        <v>4813937689</v>
      </c>
      <c r="R360">
        <f t="shared" si="39"/>
        <v>4.1933383153624479</v>
      </c>
      <c r="S360" t="str">
        <f t="shared" si="40"/>
        <v>Acceptable</v>
      </c>
      <c r="T360">
        <f>ROUNDUP(C360,0)</f>
        <v>5</v>
      </c>
      <c r="U360">
        <f>ROUNDDOWN(C360,0)</f>
        <v>4</v>
      </c>
      <c r="V360">
        <f>RIGHT(K360,2)+2000</f>
        <v>2018</v>
      </c>
      <c r="W360" t="str">
        <f>INDEX(_xlfn.TEXTSPLIT(K360,"-"),1,2)</f>
        <v>Jul</v>
      </c>
      <c r="X360" t="str">
        <f>INDEX(_xlfn.TEXTSPLIT(K360,"-"),1,1)</f>
        <v>6</v>
      </c>
      <c r="Y360">
        <f>INDEX(months!B:B,MATCH(Sheet1!W360,months!A:A,0))</f>
        <v>7</v>
      </c>
      <c r="Z360">
        <f t="shared" si="41"/>
        <v>43287</v>
      </c>
    </row>
    <row r="361" spans="1:26" x14ac:dyDescent="0.2">
      <c r="A361" t="s">
        <v>833</v>
      </c>
      <c r="B361" t="s">
        <v>787</v>
      </c>
      <c r="C361">
        <v>4.2</v>
      </c>
      <c r="D361">
        <v>171031</v>
      </c>
      <c r="E361" t="s">
        <v>46</v>
      </c>
      <c r="F361" t="s">
        <v>89</v>
      </c>
      <c r="G361" t="s">
        <v>23</v>
      </c>
      <c r="H361" t="s">
        <v>24</v>
      </c>
      <c r="I361" t="s">
        <v>25</v>
      </c>
      <c r="J361" t="s">
        <v>788</v>
      </c>
      <c r="K361" t="s">
        <v>97</v>
      </c>
      <c r="L361" t="s">
        <v>46</v>
      </c>
      <c r="M361" t="s">
        <v>46</v>
      </c>
      <c r="N361">
        <f t="shared" si="35"/>
        <v>0</v>
      </c>
      <c r="O361" t="str">
        <f t="shared" si="36"/>
        <v>No</v>
      </c>
      <c r="P361">
        <f t="shared" si="37"/>
        <v>0</v>
      </c>
      <c r="Q361">
        <f t="shared" si="38"/>
        <v>4813937689</v>
      </c>
      <c r="R361">
        <f t="shared" si="39"/>
        <v>4.1933383153624479</v>
      </c>
      <c r="S361" t="str">
        <f t="shared" si="40"/>
        <v>Acceptable</v>
      </c>
      <c r="T361">
        <f>ROUNDUP(C361,0)</f>
        <v>5</v>
      </c>
      <c r="U361">
        <f>ROUNDDOWN(C361,0)</f>
        <v>4</v>
      </c>
      <c r="V361">
        <f>RIGHT(K361,2)+2000</f>
        <v>2018</v>
      </c>
      <c r="W361" t="str">
        <f>INDEX(_xlfn.TEXTSPLIT(K361,"-"),1,2)</f>
        <v>Aug</v>
      </c>
      <c r="X361" t="str">
        <f>INDEX(_xlfn.TEXTSPLIT(K361,"-"),1,1)</f>
        <v>3</v>
      </c>
      <c r="Y361">
        <f>INDEX(months!B:B,MATCH(Sheet1!W361,months!A:A,0))</f>
        <v>8</v>
      </c>
      <c r="Z361">
        <f t="shared" si="41"/>
        <v>43315</v>
      </c>
    </row>
    <row r="362" spans="1:26" x14ac:dyDescent="0.2">
      <c r="A362" t="s">
        <v>834</v>
      </c>
      <c r="B362" t="s">
        <v>787</v>
      </c>
      <c r="C362">
        <v>4.4000000000000004</v>
      </c>
      <c r="D362">
        <v>63543</v>
      </c>
      <c r="E362" t="s">
        <v>46</v>
      </c>
      <c r="F362" t="s">
        <v>38</v>
      </c>
      <c r="G362" t="s">
        <v>23</v>
      </c>
      <c r="H362" t="s">
        <v>24</v>
      </c>
      <c r="I362" t="s">
        <v>25</v>
      </c>
      <c r="J362" t="s">
        <v>788</v>
      </c>
      <c r="K362" t="s">
        <v>173</v>
      </c>
      <c r="L362" t="s">
        <v>835</v>
      </c>
      <c r="M362" t="s">
        <v>46</v>
      </c>
      <c r="N362">
        <f t="shared" si="35"/>
        <v>0</v>
      </c>
      <c r="O362" t="str">
        <f t="shared" si="36"/>
        <v>No</v>
      </c>
      <c r="P362">
        <f t="shared" si="37"/>
        <v>0</v>
      </c>
      <c r="Q362">
        <f t="shared" si="38"/>
        <v>4813937689</v>
      </c>
      <c r="R362">
        <f t="shared" si="39"/>
        <v>4.1933383153624479</v>
      </c>
      <c r="S362" t="str">
        <f t="shared" si="40"/>
        <v>Acceptable</v>
      </c>
      <c r="T362">
        <f>ROUNDUP(C362,0)</f>
        <v>5</v>
      </c>
      <c r="U362">
        <f>ROUNDDOWN(C362,0)</f>
        <v>4</v>
      </c>
      <c r="V362">
        <f>RIGHT(K362,2)+2000</f>
        <v>2018</v>
      </c>
      <c r="W362" t="str">
        <f>INDEX(_xlfn.TEXTSPLIT(K362,"-"),1,2)</f>
        <v>Aug</v>
      </c>
      <c r="X362" t="str">
        <f>INDEX(_xlfn.TEXTSPLIT(K362,"-"),1,1)</f>
        <v>2</v>
      </c>
      <c r="Y362">
        <f>INDEX(months!B:B,MATCH(Sheet1!W362,months!A:A,0))</f>
        <v>8</v>
      </c>
      <c r="Z362">
        <f t="shared" si="41"/>
        <v>43314</v>
      </c>
    </row>
    <row r="363" spans="1:26" x14ac:dyDescent="0.2">
      <c r="A363" t="s">
        <v>836</v>
      </c>
      <c r="B363" t="s">
        <v>787</v>
      </c>
      <c r="C363">
        <v>4.0999999999999996</v>
      </c>
      <c r="D363">
        <v>45487</v>
      </c>
      <c r="E363" t="s">
        <v>46</v>
      </c>
      <c r="F363" t="s">
        <v>89</v>
      </c>
      <c r="G363" t="s">
        <v>23</v>
      </c>
      <c r="H363" t="s">
        <v>24</v>
      </c>
      <c r="I363" t="s">
        <v>25</v>
      </c>
      <c r="J363" t="s">
        <v>788</v>
      </c>
      <c r="K363" t="s">
        <v>837</v>
      </c>
      <c r="L363" t="s">
        <v>46</v>
      </c>
      <c r="M363" t="s">
        <v>46</v>
      </c>
      <c r="N363">
        <f t="shared" si="35"/>
        <v>0</v>
      </c>
      <c r="O363" t="str">
        <f t="shared" si="36"/>
        <v>No</v>
      </c>
      <c r="P363">
        <f t="shared" si="37"/>
        <v>0</v>
      </c>
      <c r="Q363">
        <f t="shared" si="38"/>
        <v>4813937689</v>
      </c>
      <c r="R363">
        <f t="shared" si="39"/>
        <v>4.1933383153624479</v>
      </c>
      <c r="S363" t="str">
        <f t="shared" si="40"/>
        <v>Acceptable</v>
      </c>
      <c r="T363">
        <f>ROUNDUP(C363,0)</f>
        <v>5</v>
      </c>
      <c r="U363">
        <f>ROUNDDOWN(C363,0)</f>
        <v>4</v>
      </c>
      <c r="V363">
        <f>RIGHT(K363,2)+2000</f>
        <v>2016</v>
      </c>
      <c r="W363" t="str">
        <f>INDEX(_xlfn.TEXTSPLIT(K363,"-"),1,2)</f>
        <v>Oct</v>
      </c>
      <c r="X363" t="str">
        <f>INDEX(_xlfn.TEXTSPLIT(K363,"-"),1,1)</f>
        <v>27</v>
      </c>
      <c r="Y363">
        <f>INDEX(months!B:B,MATCH(Sheet1!W363,months!A:A,0))</f>
        <v>10</v>
      </c>
      <c r="Z363">
        <f t="shared" si="41"/>
        <v>42670</v>
      </c>
    </row>
    <row r="364" spans="1:26" x14ac:dyDescent="0.2">
      <c r="A364" t="s">
        <v>838</v>
      </c>
      <c r="B364" t="s">
        <v>787</v>
      </c>
      <c r="C364">
        <v>4.4000000000000004</v>
      </c>
      <c r="D364">
        <v>615381</v>
      </c>
      <c r="E364" t="s">
        <v>96</v>
      </c>
      <c r="F364" t="s">
        <v>89</v>
      </c>
      <c r="G364" t="s">
        <v>23</v>
      </c>
      <c r="H364" t="s">
        <v>24</v>
      </c>
      <c r="I364" t="s">
        <v>418</v>
      </c>
      <c r="J364" t="s">
        <v>788</v>
      </c>
      <c r="K364" t="s">
        <v>173</v>
      </c>
      <c r="L364" t="s">
        <v>839</v>
      </c>
      <c r="M364" t="s">
        <v>29</v>
      </c>
      <c r="N364">
        <f t="shared" si="35"/>
        <v>0</v>
      </c>
      <c r="O364" t="str">
        <f t="shared" si="36"/>
        <v>No</v>
      </c>
      <c r="P364">
        <f t="shared" si="37"/>
        <v>0</v>
      </c>
      <c r="Q364">
        <f t="shared" si="38"/>
        <v>4813937689</v>
      </c>
      <c r="R364">
        <f t="shared" si="39"/>
        <v>4.1933383153624479</v>
      </c>
      <c r="S364" t="str">
        <f t="shared" si="40"/>
        <v>Acceptable</v>
      </c>
      <c r="T364">
        <f>ROUNDUP(C364,0)</f>
        <v>5</v>
      </c>
      <c r="U364">
        <f>ROUNDDOWN(C364,0)</f>
        <v>4</v>
      </c>
      <c r="V364">
        <f>RIGHT(K364,2)+2000</f>
        <v>2018</v>
      </c>
      <c r="W364" t="str">
        <f>INDEX(_xlfn.TEXTSPLIT(K364,"-"),1,2)</f>
        <v>Aug</v>
      </c>
      <c r="X364" t="str">
        <f>INDEX(_xlfn.TEXTSPLIT(K364,"-"),1,1)</f>
        <v>2</v>
      </c>
      <c r="Y364">
        <f>INDEX(months!B:B,MATCH(Sheet1!W364,months!A:A,0))</f>
        <v>8</v>
      </c>
      <c r="Z364">
        <f t="shared" si="41"/>
        <v>43314</v>
      </c>
    </row>
    <row r="365" spans="1:26" x14ac:dyDescent="0.2">
      <c r="A365" t="s">
        <v>840</v>
      </c>
      <c r="B365" t="s">
        <v>787</v>
      </c>
      <c r="C365">
        <v>4.3</v>
      </c>
      <c r="D365">
        <v>2451083</v>
      </c>
      <c r="E365" t="s">
        <v>46</v>
      </c>
      <c r="F365" t="s">
        <v>448</v>
      </c>
      <c r="G365" t="s">
        <v>23</v>
      </c>
      <c r="H365" t="s">
        <v>24</v>
      </c>
      <c r="I365" t="s">
        <v>44</v>
      </c>
      <c r="J365" t="s">
        <v>788</v>
      </c>
      <c r="K365" t="s">
        <v>97</v>
      </c>
      <c r="L365" t="s">
        <v>46</v>
      </c>
      <c r="M365" t="s">
        <v>46</v>
      </c>
      <c r="N365">
        <f t="shared" si="35"/>
        <v>0</v>
      </c>
      <c r="O365" t="str">
        <f t="shared" si="36"/>
        <v>No</v>
      </c>
      <c r="P365">
        <f t="shared" si="37"/>
        <v>0</v>
      </c>
      <c r="Q365">
        <f t="shared" si="38"/>
        <v>4813937689</v>
      </c>
      <c r="R365">
        <f t="shared" si="39"/>
        <v>4.1933383153624479</v>
      </c>
      <c r="S365" t="str">
        <f t="shared" si="40"/>
        <v>Acceptable</v>
      </c>
      <c r="T365">
        <f>ROUNDUP(C365,0)</f>
        <v>5</v>
      </c>
      <c r="U365">
        <f>ROUNDDOWN(C365,0)</f>
        <v>4</v>
      </c>
      <c r="V365">
        <f>RIGHT(K365,2)+2000</f>
        <v>2018</v>
      </c>
      <c r="W365" t="str">
        <f>INDEX(_xlfn.TEXTSPLIT(K365,"-"),1,2)</f>
        <v>Aug</v>
      </c>
      <c r="X365" t="str">
        <f>INDEX(_xlfn.TEXTSPLIT(K365,"-"),1,1)</f>
        <v>3</v>
      </c>
      <c r="Y365">
        <f>INDEX(months!B:B,MATCH(Sheet1!W365,months!A:A,0))</f>
        <v>8</v>
      </c>
      <c r="Z365">
        <f t="shared" si="41"/>
        <v>43315</v>
      </c>
    </row>
    <row r="366" spans="1:26" x14ac:dyDescent="0.2">
      <c r="A366" t="s">
        <v>841</v>
      </c>
      <c r="B366" t="s">
        <v>787</v>
      </c>
      <c r="C366">
        <v>4.2</v>
      </c>
      <c r="D366">
        <v>33053</v>
      </c>
      <c r="E366" t="s">
        <v>405</v>
      </c>
      <c r="F366" t="s">
        <v>38</v>
      </c>
      <c r="G366" t="s">
        <v>23</v>
      </c>
      <c r="H366" t="s">
        <v>24</v>
      </c>
      <c r="I366" t="s">
        <v>25</v>
      </c>
      <c r="J366" t="s">
        <v>788</v>
      </c>
      <c r="K366" t="s">
        <v>84</v>
      </c>
      <c r="L366" t="s">
        <v>842</v>
      </c>
      <c r="M366" t="s">
        <v>29</v>
      </c>
      <c r="N366">
        <f t="shared" si="35"/>
        <v>0</v>
      </c>
      <c r="O366" t="str">
        <f t="shared" si="36"/>
        <v>No</v>
      </c>
      <c r="P366">
        <f t="shared" si="37"/>
        <v>0</v>
      </c>
      <c r="Q366">
        <f t="shared" si="38"/>
        <v>4813937689</v>
      </c>
      <c r="R366">
        <f t="shared" si="39"/>
        <v>4.1933383153624479</v>
      </c>
      <c r="S366" t="str">
        <f t="shared" si="40"/>
        <v>Acceptable</v>
      </c>
      <c r="T366">
        <f>ROUNDUP(C366,0)</f>
        <v>5</v>
      </c>
      <c r="U366">
        <f>ROUNDDOWN(C366,0)</f>
        <v>4</v>
      </c>
      <c r="V366">
        <f>RIGHT(K366,2)+2000</f>
        <v>2018</v>
      </c>
      <c r="W366" t="str">
        <f>INDEX(_xlfn.TEXTSPLIT(K366,"-"),1,2)</f>
        <v>Jul</v>
      </c>
      <c r="X366" t="str">
        <f>INDEX(_xlfn.TEXTSPLIT(K366,"-"),1,1)</f>
        <v>31</v>
      </c>
      <c r="Y366">
        <f>INDEX(months!B:B,MATCH(Sheet1!W366,months!A:A,0))</f>
        <v>7</v>
      </c>
      <c r="Z366">
        <f t="shared" si="41"/>
        <v>43312</v>
      </c>
    </row>
    <row r="367" spans="1:26" x14ac:dyDescent="0.2">
      <c r="A367" t="s">
        <v>843</v>
      </c>
      <c r="B367" t="s">
        <v>787</v>
      </c>
      <c r="C367">
        <v>4.2</v>
      </c>
      <c r="D367">
        <v>5387333</v>
      </c>
      <c r="E367" t="s">
        <v>46</v>
      </c>
      <c r="F367" t="s">
        <v>448</v>
      </c>
      <c r="G367" t="s">
        <v>23</v>
      </c>
      <c r="H367" t="s">
        <v>24</v>
      </c>
      <c r="I367" t="s">
        <v>25</v>
      </c>
      <c r="J367" t="s">
        <v>788</v>
      </c>
      <c r="K367" t="s">
        <v>84</v>
      </c>
      <c r="L367" t="s">
        <v>46</v>
      </c>
      <c r="M367" t="s">
        <v>46</v>
      </c>
      <c r="N367">
        <f t="shared" si="35"/>
        <v>0</v>
      </c>
      <c r="O367" t="str">
        <f t="shared" si="36"/>
        <v>No</v>
      </c>
      <c r="P367">
        <f t="shared" si="37"/>
        <v>0</v>
      </c>
      <c r="Q367">
        <f t="shared" si="38"/>
        <v>4813937689</v>
      </c>
      <c r="R367">
        <f t="shared" si="39"/>
        <v>4.1933383153624479</v>
      </c>
      <c r="S367" t="str">
        <f t="shared" si="40"/>
        <v>Acceptable</v>
      </c>
      <c r="T367">
        <f>ROUNDUP(C367,0)</f>
        <v>5</v>
      </c>
      <c r="U367">
        <f>ROUNDDOWN(C367,0)</f>
        <v>4</v>
      </c>
      <c r="V367">
        <f>RIGHT(K367,2)+2000</f>
        <v>2018</v>
      </c>
      <c r="W367" t="str">
        <f>INDEX(_xlfn.TEXTSPLIT(K367,"-"),1,2)</f>
        <v>Jul</v>
      </c>
      <c r="X367" t="str">
        <f>INDEX(_xlfn.TEXTSPLIT(K367,"-"),1,1)</f>
        <v>31</v>
      </c>
      <c r="Y367">
        <f>INDEX(months!B:B,MATCH(Sheet1!W367,months!A:A,0))</f>
        <v>7</v>
      </c>
      <c r="Z367">
        <f t="shared" si="41"/>
        <v>43312</v>
      </c>
    </row>
    <row r="368" spans="1:26" x14ac:dyDescent="0.2">
      <c r="A368" t="s">
        <v>844</v>
      </c>
      <c r="B368" t="s">
        <v>787</v>
      </c>
      <c r="C368">
        <v>4.4000000000000004</v>
      </c>
      <c r="D368">
        <v>3648120</v>
      </c>
      <c r="E368" t="s">
        <v>756</v>
      </c>
      <c r="F368" t="s">
        <v>448</v>
      </c>
      <c r="G368" t="s">
        <v>23</v>
      </c>
      <c r="H368" t="s">
        <v>24</v>
      </c>
      <c r="I368" t="s">
        <v>44</v>
      </c>
      <c r="J368" t="s">
        <v>788</v>
      </c>
      <c r="K368" t="s">
        <v>226</v>
      </c>
      <c r="L368" t="s">
        <v>845</v>
      </c>
      <c r="M368" t="s">
        <v>86</v>
      </c>
      <c r="N368">
        <f t="shared" si="35"/>
        <v>0</v>
      </c>
      <c r="O368" t="str">
        <f t="shared" si="36"/>
        <v>No</v>
      </c>
      <c r="P368">
        <f t="shared" si="37"/>
        <v>0</v>
      </c>
      <c r="Q368">
        <f t="shared" si="38"/>
        <v>4813937689</v>
      </c>
      <c r="R368">
        <f t="shared" si="39"/>
        <v>4.1933383153624479</v>
      </c>
      <c r="S368" t="str">
        <f t="shared" si="40"/>
        <v>Acceptable</v>
      </c>
      <c r="T368">
        <f>ROUNDUP(C368,0)</f>
        <v>5</v>
      </c>
      <c r="U368">
        <f>ROUNDDOWN(C368,0)</f>
        <v>4</v>
      </c>
      <c r="V368">
        <f>RIGHT(K368,2)+2000</f>
        <v>2018</v>
      </c>
      <c r="W368" t="str">
        <f>INDEX(_xlfn.TEXTSPLIT(K368,"-"),1,2)</f>
        <v>Jul</v>
      </c>
      <c r="X368" t="str">
        <f>INDEX(_xlfn.TEXTSPLIT(K368,"-"),1,1)</f>
        <v>18</v>
      </c>
      <c r="Y368">
        <f>INDEX(months!B:B,MATCH(Sheet1!W368,months!A:A,0))</f>
        <v>7</v>
      </c>
      <c r="Z368">
        <f t="shared" si="41"/>
        <v>43299</v>
      </c>
    </row>
    <row r="369" spans="1:26" x14ac:dyDescent="0.2">
      <c r="A369" t="s">
        <v>846</v>
      </c>
      <c r="B369" t="s">
        <v>787</v>
      </c>
      <c r="C369">
        <v>4.4000000000000004</v>
      </c>
      <c r="D369">
        <v>136662</v>
      </c>
      <c r="E369" t="s">
        <v>296</v>
      </c>
      <c r="F369" t="s">
        <v>89</v>
      </c>
      <c r="G369" t="s">
        <v>23</v>
      </c>
      <c r="H369" t="s">
        <v>24</v>
      </c>
      <c r="I369" t="s">
        <v>25</v>
      </c>
      <c r="J369" t="s">
        <v>788</v>
      </c>
      <c r="K369" t="s">
        <v>115</v>
      </c>
      <c r="L369" t="s">
        <v>847</v>
      </c>
      <c r="M369" t="s">
        <v>29</v>
      </c>
      <c r="N369">
        <f t="shared" si="35"/>
        <v>0</v>
      </c>
      <c r="O369" t="str">
        <f t="shared" si="36"/>
        <v>No</v>
      </c>
      <c r="P369">
        <f t="shared" si="37"/>
        <v>0</v>
      </c>
      <c r="Q369">
        <f t="shared" si="38"/>
        <v>4813937689</v>
      </c>
      <c r="R369">
        <f t="shared" si="39"/>
        <v>4.1933383153624479</v>
      </c>
      <c r="S369" t="str">
        <f t="shared" si="40"/>
        <v>Acceptable</v>
      </c>
      <c r="T369">
        <f>ROUNDUP(C369,0)</f>
        <v>5</v>
      </c>
      <c r="U369">
        <f>ROUNDDOWN(C369,0)</f>
        <v>4</v>
      </c>
      <c r="V369">
        <f>RIGHT(K369,2)+2000</f>
        <v>2018</v>
      </c>
      <c r="W369" t="str">
        <f>INDEX(_xlfn.TEXTSPLIT(K369,"-"),1,2)</f>
        <v>Jul</v>
      </c>
      <c r="X369" t="str">
        <f>INDEX(_xlfn.TEXTSPLIT(K369,"-"),1,1)</f>
        <v>30</v>
      </c>
      <c r="Y369">
        <f>INDEX(months!B:B,MATCH(Sheet1!W369,months!A:A,0))</f>
        <v>7</v>
      </c>
      <c r="Z369">
        <f t="shared" si="41"/>
        <v>43311</v>
      </c>
    </row>
    <row r="370" spans="1:26" x14ac:dyDescent="0.2">
      <c r="A370" t="s">
        <v>848</v>
      </c>
      <c r="B370" t="s">
        <v>787</v>
      </c>
      <c r="C370">
        <v>3.9</v>
      </c>
      <c r="D370">
        <v>42370</v>
      </c>
      <c r="E370" t="s">
        <v>96</v>
      </c>
      <c r="F370" t="s">
        <v>65</v>
      </c>
      <c r="G370" t="s">
        <v>23</v>
      </c>
      <c r="H370" t="s">
        <v>24</v>
      </c>
      <c r="I370" t="s">
        <v>25</v>
      </c>
      <c r="J370" t="s">
        <v>788</v>
      </c>
      <c r="K370" t="s">
        <v>499</v>
      </c>
      <c r="L370" t="s">
        <v>849</v>
      </c>
      <c r="M370" t="s">
        <v>274</v>
      </c>
      <c r="N370">
        <f t="shared" si="35"/>
        <v>0</v>
      </c>
      <c r="O370" t="str">
        <f t="shared" si="36"/>
        <v>No</v>
      </c>
      <c r="P370">
        <f t="shared" si="37"/>
        <v>0</v>
      </c>
      <c r="Q370">
        <f t="shared" si="38"/>
        <v>4813937689</v>
      </c>
      <c r="R370">
        <f t="shared" si="39"/>
        <v>4.1933383153624479</v>
      </c>
      <c r="S370" t="str">
        <f t="shared" si="40"/>
        <v>Acceptable</v>
      </c>
      <c r="T370">
        <f>ROUNDUP(C370,0)</f>
        <v>4</v>
      </c>
      <c r="U370">
        <f>ROUNDDOWN(C370,0)</f>
        <v>3</v>
      </c>
      <c r="V370">
        <f>RIGHT(K370,2)+2000</f>
        <v>2018</v>
      </c>
      <c r="W370" t="str">
        <f>INDEX(_xlfn.TEXTSPLIT(K370,"-"),1,2)</f>
        <v>Jun</v>
      </c>
      <c r="X370" t="str">
        <f>INDEX(_xlfn.TEXTSPLIT(K370,"-"),1,1)</f>
        <v>25</v>
      </c>
      <c r="Y370">
        <f>INDEX(months!B:B,MATCH(Sheet1!W370,months!A:A,0))</f>
        <v>6</v>
      </c>
      <c r="Z370">
        <f t="shared" si="41"/>
        <v>43276</v>
      </c>
    </row>
    <row r="371" spans="1:26" x14ac:dyDescent="0.2">
      <c r="A371" t="s">
        <v>850</v>
      </c>
      <c r="B371" t="s">
        <v>787</v>
      </c>
      <c r="C371">
        <v>4.2</v>
      </c>
      <c r="D371">
        <v>781810</v>
      </c>
      <c r="E371" t="s">
        <v>46</v>
      </c>
      <c r="F371" t="s">
        <v>448</v>
      </c>
      <c r="G371" t="s">
        <v>23</v>
      </c>
      <c r="H371" t="s">
        <v>24</v>
      </c>
      <c r="I371" t="s">
        <v>25</v>
      </c>
      <c r="J371" t="s">
        <v>788</v>
      </c>
      <c r="K371" t="s">
        <v>39</v>
      </c>
      <c r="L371" t="s">
        <v>46</v>
      </c>
      <c r="M371" t="s">
        <v>46</v>
      </c>
      <c r="N371">
        <f t="shared" si="35"/>
        <v>0</v>
      </c>
      <c r="O371" t="str">
        <f t="shared" si="36"/>
        <v>No</v>
      </c>
      <c r="P371">
        <f t="shared" si="37"/>
        <v>0</v>
      </c>
      <c r="Q371">
        <f t="shared" si="38"/>
        <v>4813937689</v>
      </c>
      <c r="R371">
        <f t="shared" si="39"/>
        <v>4.1933383153624479</v>
      </c>
      <c r="S371" t="str">
        <f t="shared" si="40"/>
        <v>Acceptable</v>
      </c>
      <c r="T371">
        <f>ROUNDUP(C371,0)</f>
        <v>5</v>
      </c>
      <c r="U371">
        <f>ROUNDDOWN(C371,0)</f>
        <v>4</v>
      </c>
      <c r="V371">
        <f>RIGHT(K371,2)+2000</f>
        <v>2018</v>
      </c>
      <c r="W371" t="str">
        <f>INDEX(_xlfn.TEXTSPLIT(K371,"-"),1,2)</f>
        <v>Aug</v>
      </c>
      <c r="X371" t="str">
        <f>INDEX(_xlfn.TEXTSPLIT(K371,"-"),1,1)</f>
        <v>1</v>
      </c>
      <c r="Y371">
        <f>INDEX(months!B:B,MATCH(Sheet1!W371,months!A:A,0))</f>
        <v>8</v>
      </c>
      <c r="Z371">
        <f t="shared" si="41"/>
        <v>43313</v>
      </c>
    </row>
    <row r="372" spans="1:26" x14ac:dyDescent="0.2">
      <c r="A372" t="s">
        <v>851</v>
      </c>
      <c r="B372" t="s">
        <v>787</v>
      </c>
      <c r="C372">
        <v>4.4000000000000004</v>
      </c>
      <c r="D372">
        <v>3128250</v>
      </c>
      <c r="E372" t="s">
        <v>46</v>
      </c>
      <c r="F372" t="s">
        <v>448</v>
      </c>
      <c r="G372" t="s">
        <v>23</v>
      </c>
      <c r="H372" t="s">
        <v>24</v>
      </c>
      <c r="I372" t="s">
        <v>418</v>
      </c>
      <c r="J372" t="s">
        <v>788</v>
      </c>
      <c r="K372" t="s">
        <v>278</v>
      </c>
      <c r="L372" t="s">
        <v>46</v>
      </c>
      <c r="M372" t="s">
        <v>46</v>
      </c>
      <c r="N372">
        <f t="shared" si="35"/>
        <v>0</v>
      </c>
      <c r="O372" t="str">
        <f t="shared" si="36"/>
        <v>No</v>
      </c>
      <c r="P372">
        <f t="shared" si="37"/>
        <v>0</v>
      </c>
      <c r="Q372">
        <f t="shared" si="38"/>
        <v>4813937689</v>
      </c>
      <c r="R372">
        <f t="shared" si="39"/>
        <v>4.1933383153624479</v>
      </c>
      <c r="S372" t="str">
        <f t="shared" si="40"/>
        <v>Acceptable</v>
      </c>
      <c r="T372">
        <f>ROUNDUP(C372,0)</f>
        <v>5</v>
      </c>
      <c r="U372">
        <f>ROUNDDOWN(C372,0)</f>
        <v>4</v>
      </c>
      <c r="V372">
        <f>RIGHT(K372,2)+2000</f>
        <v>2018</v>
      </c>
      <c r="W372" t="str">
        <f>INDEX(_xlfn.TEXTSPLIT(K372,"-"),1,2)</f>
        <v>Jul</v>
      </c>
      <c r="X372" t="str">
        <f>INDEX(_xlfn.TEXTSPLIT(K372,"-"),1,1)</f>
        <v>27</v>
      </c>
      <c r="Y372">
        <f>INDEX(months!B:B,MATCH(Sheet1!W372,months!A:A,0))</f>
        <v>7</v>
      </c>
      <c r="Z372">
        <f t="shared" si="41"/>
        <v>43308</v>
      </c>
    </row>
    <row r="373" spans="1:26" x14ac:dyDescent="0.2">
      <c r="A373" t="s">
        <v>852</v>
      </c>
      <c r="B373" t="s">
        <v>787</v>
      </c>
      <c r="C373">
        <v>4.5999999999999996</v>
      </c>
      <c r="D373">
        <v>2083237</v>
      </c>
      <c r="E373" t="s">
        <v>46</v>
      </c>
      <c r="F373" t="s">
        <v>799</v>
      </c>
      <c r="G373" t="s">
        <v>23</v>
      </c>
      <c r="H373" t="s">
        <v>24</v>
      </c>
      <c r="I373" t="s">
        <v>25</v>
      </c>
      <c r="J373" t="s">
        <v>788</v>
      </c>
      <c r="K373" t="s">
        <v>84</v>
      </c>
      <c r="L373" t="s">
        <v>853</v>
      </c>
      <c r="M373" t="s">
        <v>54</v>
      </c>
      <c r="N373">
        <f t="shared" si="35"/>
        <v>0</v>
      </c>
      <c r="O373" t="str">
        <f t="shared" si="36"/>
        <v>No</v>
      </c>
      <c r="P373">
        <f t="shared" si="37"/>
        <v>0</v>
      </c>
      <c r="Q373">
        <f t="shared" si="38"/>
        <v>4813937689</v>
      </c>
      <c r="R373">
        <f t="shared" si="39"/>
        <v>4.1933383153624479</v>
      </c>
      <c r="S373" t="str">
        <f t="shared" si="40"/>
        <v>Acceptable</v>
      </c>
      <c r="T373">
        <f>ROUNDUP(C373,0)</f>
        <v>5</v>
      </c>
      <c r="U373">
        <f>ROUNDDOWN(C373,0)</f>
        <v>4</v>
      </c>
      <c r="V373">
        <f>RIGHT(K373,2)+2000</f>
        <v>2018</v>
      </c>
      <c r="W373" t="str">
        <f>INDEX(_xlfn.TEXTSPLIT(K373,"-"),1,2)</f>
        <v>Jul</v>
      </c>
      <c r="X373" t="str">
        <f>INDEX(_xlfn.TEXTSPLIT(K373,"-"),1,1)</f>
        <v>31</v>
      </c>
      <c r="Y373">
        <f>INDEX(months!B:B,MATCH(Sheet1!W373,months!A:A,0))</f>
        <v>7</v>
      </c>
      <c r="Z373">
        <f t="shared" si="41"/>
        <v>43312</v>
      </c>
    </row>
    <row r="374" spans="1:26" x14ac:dyDescent="0.2">
      <c r="A374" t="s">
        <v>854</v>
      </c>
      <c r="B374" t="s">
        <v>787</v>
      </c>
      <c r="C374">
        <v>4.3</v>
      </c>
      <c r="D374">
        <v>541389</v>
      </c>
      <c r="E374" t="s">
        <v>46</v>
      </c>
      <c r="F374" t="s">
        <v>89</v>
      </c>
      <c r="G374" t="s">
        <v>23</v>
      </c>
      <c r="H374" t="s">
        <v>24</v>
      </c>
      <c r="I374" t="s">
        <v>25</v>
      </c>
      <c r="J374" t="s">
        <v>788</v>
      </c>
      <c r="K374" t="s">
        <v>585</v>
      </c>
      <c r="L374" t="s">
        <v>855</v>
      </c>
      <c r="M374" t="s">
        <v>81</v>
      </c>
      <c r="N374">
        <f t="shared" si="35"/>
        <v>0</v>
      </c>
      <c r="O374" t="str">
        <f t="shared" si="36"/>
        <v>No</v>
      </c>
      <c r="P374">
        <f t="shared" si="37"/>
        <v>0</v>
      </c>
      <c r="Q374">
        <f t="shared" si="38"/>
        <v>4813937689</v>
      </c>
      <c r="R374">
        <f t="shared" si="39"/>
        <v>4.1933383153624479</v>
      </c>
      <c r="S374" t="str">
        <f t="shared" si="40"/>
        <v>Acceptable</v>
      </c>
      <c r="T374">
        <f>ROUNDUP(C374,0)</f>
        <v>5</v>
      </c>
      <c r="U374">
        <f>ROUNDDOWN(C374,0)</f>
        <v>4</v>
      </c>
      <c r="V374">
        <f>RIGHT(K374,2)+2000</f>
        <v>2018</v>
      </c>
      <c r="W374" t="str">
        <f>INDEX(_xlfn.TEXTSPLIT(K374,"-"),1,2)</f>
        <v>Jul</v>
      </c>
      <c r="X374" t="str">
        <f>INDEX(_xlfn.TEXTSPLIT(K374,"-"),1,1)</f>
        <v>9</v>
      </c>
      <c r="Y374">
        <f>INDEX(months!B:B,MATCH(Sheet1!W374,months!A:A,0))</f>
        <v>7</v>
      </c>
      <c r="Z374">
        <f t="shared" si="41"/>
        <v>43290</v>
      </c>
    </row>
    <row r="375" spans="1:26" x14ac:dyDescent="0.2">
      <c r="A375" t="s">
        <v>856</v>
      </c>
      <c r="B375" t="s">
        <v>787</v>
      </c>
      <c r="C375">
        <v>4.3</v>
      </c>
      <c r="D375">
        <v>46702</v>
      </c>
      <c r="E375" t="s">
        <v>46</v>
      </c>
      <c r="F375" t="s">
        <v>65</v>
      </c>
      <c r="G375" t="s">
        <v>23</v>
      </c>
      <c r="H375" t="s">
        <v>24</v>
      </c>
      <c r="I375" t="s">
        <v>25</v>
      </c>
      <c r="J375" t="s">
        <v>788</v>
      </c>
      <c r="K375" t="s">
        <v>287</v>
      </c>
      <c r="L375" t="s">
        <v>46</v>
      </c>
      <c r="M375" t="s">
        <v>46</v>
      </c>
      <c r="N375">
        <f t="shared" si="35"/>
        <v>0</v>
      </c>
      <c r="O375" t="str">
        <f t="shared" si="36"/>
        <v>No</v>
      </c>
      <c r="P375">
        <f t="shared" si="37"/>
        <v>0</v>
      </c>
      <c r="Q375">
        <f t="shared" si="38"/>
        <v>4813937689</v>
      </c>
      <c r="R375">
        <f t="shared" si="39"/>
        <v>4.1933383153624479</v>
      </c>
      <c r="S375" t="str">
        <f t="shared" si="40"/>
        <v>Acceptable</v>
      </c>
      <c r="T375">
        <f>ROUNDUP(C375,0)</f>
        <v>5</v>
      </c>
      <c r="U375">
        <f>ROUNDDOWN(C375,0)</f>
        <v>4</v>
      </c>
      <c r="V375">
        <f>RIGHT(K375,2)+2000</f>
        <v>2018</v>
      </c>
      <c r="W375" t="str">
        <f>INDEX(_xlfn.TEXTSPLIT(K375,"-"),1,2)</f>
        <v>Jul</v>
      </c>
      <c r="X375" t="str">
        <f>INDEX(_xlfn.TEXTSPLIT(K375,"-"),1,1)</f>
        <v>4</v>
      </c>
      <c r="Y375">
        <f>INDEX(months!B:B,MATCH(Sheet1!W375,months!A:A,0))</f>
        <v>7</v>
      </c>
      <c r="Z375">
        <f t="shared" si="41"/>
        <v>43285</v>
      </c>
    </row>
    <row r="376" spans="1:26" x14ac:dyDescent="0.2">
      <c r="A376" t="s">
        <v>857</v>
      </c>
      <c r="B376" t="s">
        <v>787</v>
      </c>
      <c r="C376">
        <v>4.4000000000000004</v>
      </c>
      <c r="D376">
        <v>2939</v>
      </c>
      <c r="E376" t="s">
        <v>108</v>
      </c>
      <c r="F376" t="s">
        <v>50</v>
      </c>
      <c r="G376" t="s">
        <v>23</v>
      </c>
      <c r="H376" t="s">
        <v>24</v>
      </c>
      <c r="I376" t="s">
        <v>25</v>
      </c>
      <c r="J376" t="s">
        <v>788</v>
      </c>
      <c r="K376" t="s">
        <v>266</v>
      </c>
      <c r="L376" t="s">
        <v>170</v>
      </c>
      <c r="M376" t="s">
        <v>81</v>
      </c>
      <c r="N376">
        <f t="shared" si="35"/>
        <v>0</v>
      </c>
      <c r="O376" t="str">
        <f t="shared" si="36"/>
        <v>No</v>
      </c>
      <c r="P376">
        <f t="shared" si="37"/>
        <v>0</v>
      </c>
      <c r="Q376">
        <f t="shared" si="38"/>
        <v>4813937689</v>
      </c>
      <c r="R376">
        <f t="shared" si="39"/>
        <v>4.1933383153624479</v>
      </c>
      <c r="S376" t="str">
        <f t="shared" si="40"/>
        <v>Acceptable</v>
      </c>
      <c r="T376">
        <f>ROUNDUP(C376,0)</f>
        <v>5</v>
      </c>
      <c r="U376">
        <f>ROUNDDOWN(C376,0)</f>
        <v>4</v>
      </c>
      <c r="V376">
        <f>RIGHT(K376,2)+2000</f>
        <v>2018</v>
      </c>
      <c r="W376" t="str">
        <f>INDEX(_xlfn.TEXTSPLIT(K376,"-"),1,2)</f>
        <v>Jul</v>
      </c>
      <c r="X376" t="str">
        <f>INDEX(_xlfn.TEXTSPLIT(K376,"-"),1,1)</f>
        <v>16</v>
      </c>
      <c r="Y376">
        <f>INDEX(months!B:B,MATCH(Sheet1!W376,months!A:A,0))</f>
        <v>7</v>
      </c>
      <c r="Z376">
        <f t="shared" si="41"/>
        <v>43297</v>
      </c>
    </row>
    <row r="377" spans="1:26" x14ac:dyDescent="0.2">
      <c r="A377" t="s">
        <v>858</v>
      </c>
      <c r="B377" t="s">
        <v>787</v>
      </c>
      <c r="C377">
        <v>3.7</v>
      </c>
      <c r="D377">
        <v>13761</v>
      </c>
      <c r="E377" t="s">
        <v>46</v>
      </c>
      <c r="F377" t="s">
        <v>89</v>
      </c>
      <c r="G377" t="s">
        <v>23</v>
      </c>
      <c r="H377" t="s">
        <v>24</v>
      </c>
      <c r="I377" t="s">
        <v>25</v>
      </c>
      <c r="J377" t="s">
        <v>788</v>
      </c>
      <c r="K377" t="s">
        <v>859</v>
      </c>
      <c r="L377" t="s">
        <v>46</v>
      </c>
      <c r="M377" t="s">
        <v>46</v>
      </c>
      <c r="N377">
        <f t="shared" si="35"/>
        <v>0</v>
      </c>
      <c r="O377" t="str">
        <f t="shared" si="36"/>
        <v>No</v>
      </c>
      <c r="P377">
        <f t="shared" si="37"/>
        <v>0</v>
      </c>
      <c r="Q377">
        <f t="shared" si="38"/>
        <v>4813937689</v>
      </c>
      <c r="R377">
        <f t="shared" si="39"/>
        <v>4.1933383153624479</v>
      </c>
      <c r="S377" t="str">
        <f t="shared" si="40"/>
        <v>Acceptable</v>
      </c>
      <c r="T377">
        <f>ROUNDUP(C377,0)</f>
        <v>4</v>
      </c>
      <c r="U377">
        <f>ROUNDDOWN(C377,0)</f>
        <v>3</v>
      </c>
      <c r="V377">
        <f>RIGHT(K377,2)+2000</f>
        <v>2018</v>
      </c>
      <c r="W377" t="str">
        <f>INDEX(_xlfn.TEXTSPLIT(K377,"-"),1,2)</f>
        <v>Jun</v>
      </c>
      <c r="X377" t="str">
        <f>INDEX(_xlfn.TEXTSPLIT(K377,"-"),1,1)</f>
        <v>27</v>
      </c>
      <c r="Y377">
        <f>INDEX(months!B:B,MATCH(Sheet1!W377,months!A:A,0))</f>
        <v>6</v>
      </c>
      <c r="Z377">
        <f t="shared" si="41"/>
        <v>43278</v>
      </c>
    </row>
    <row r="378" spans="1:26" x14ac:dyDescent="0.2">
      <c r="A378" t="s">
        <v>860</v>
      </c>
      <c r="B378" t="s">
        <v>787</v>
      </c>
      <c r="C378">
        <v>4.3</v>
      </c>
      <c r="D378">
        <v>258556</v>
      </c>
      <c r="E378" t="s">
        <v>46</v>
      </c>
      <c r="F378" t="s">
        <v>89</v>
      </c>
      <c r="G378" t="s">
        <v>23</v>
      </c>
      <c r="H378" t="s">
        <v>24</v>
      </c>
      <c r="I378" t="s">
        <v>25</v>
      </c>
      <c r="J378" t="s">
        <v>788</v>
      </c>
      <c r="K378" t="s">
        <v>357</v>
      </c>
      <c r="L378" t="s">
        <v>46</v>
      </c>
      <c r="M378" t="s">
        <v>46</v>
      </c>
      <c r="N378">
        <f t="shared" si="35"/>
        <v>0</v>
      </c>
      <c r="O378" t="str">
        <f t="shared" si="36"/>
        <v>No</v>
      </c>
      <c r="P378">
        <f t="shared" si="37"/>
        <v>0</v>
      </c>
      <c r="Q378">
        <f t="shared" si="38"/>
        <v>4813937689</v>
      </c>
      <c r="R378">
        <f t="shared" si="39"/>
        <v>4.1933383153624479</v>
      </c>
      <c r="S378" t="str">
        <f t="shared" si="40"/>
        <v>Acceptable</v>
      </c>
      <c r="T378">
        <f>ROUNDUP(C378,0)</f>
        <v>5</v>
      </c>
      <c r="U378">
        <f>ROUNDDOWN(C378,0)</f>
        <v>4</v>
      </c>
      <c r="V378">
        <f>RIGHT(K378,2)+2000</f>
        <v>2018</v>
      </c>
      <c r="W378" t="str">
        <f>INDEX(_xlfn.TEXTSPLIT(K378,"-"),1,2)</f>
        <v>Jul</v>
      </c>
      <c r="X378" t="str">
        <f>INDEX(_xlfn.TEXTSPLIT(K378,"-"),1,1)</f>
        <v>25</v>
      </c>
      <c r="Y378">
        <f>INDEX(months!B:B,MATCH(Sheet1!W378,months!A:A,0))</f>
        <v>7</v>
      </c>
      <c r="Z378">
        <f t="shared" si="41"/>
        <v>43306</v>
      </c>
    </row>
    <row r="379" spans="1:26" x14ac:dyDescent="0.2">
      <c r="A379" t="s">
        <v>861</v>
      </c>
      <c r="B379" t="s">
        <v>787</v>
      </c>
      <c r="C379">
        <v>3.9</v>
      </c>
      <c r="D379">
        <v>40751</v>
      </c>
      <c r="E379" t="s">
        <v>223</v>
      </c>
      <c r="F379" t="s">
        <v>89</v>
      </c>
      <c r="G379" t="s">
        <v>23</v>
      </c>
      <c r="H379" t="s">
        <v>24</v>
      </c>
      <c r="I379" t="s">
        <v>44</v>
      </c>
      <c r="J379" t="s">
        <v>788</v>
      </c>
      <c r="K379" t="s">
        <v>862</v>
      </c>
      <c r="L379" t="s">
        <v>863</v>
      </c>
      <c r="M379" t="s">
        <v>29</v>
      </c>
      <c r="N379">
        <f t="shared" si="35"/>
        <v>0</v>
      </c>
      <c r="O379" t="str">
        <f t="shared" si="36"/>
        <v>No</v>
      </c>
      <c r="P379">
        <f t="shared" si="37"/>
        <v>0</v>
      </c>
      <c r="Q379">
        <f t="shared" si="38"/>
        <v>4813937689</v>
      </c>
      <c r="R379">
        <f t="shared" si="39"/>
        <v>4.1933383153624479</v>
      </c>
      <c r="S379" t="str">
        <f t="shared" si="40"/>
        <v>Acceptable</v>
      </c>
      <c r="T379">
        <f>ROUNDUP(C379,0)</f>
        <v>4</v>
      </c>
      <c r="U379">
        <f>ROUNDDOWN(C379,0)</f>
        <v>3</v>
      </c>
      <c r="V379">
        <f>RIGHT(K379,2)+2000</f>
        <v>2016</v>
      </c>
      <c r="W379" t="str">
        <f>INDEX(_xlfn.TEXTSPLIT(K379,"-"),1,2)</f>
        <v>Nov</v>
      </c>
      <c r="X379" t="str">
        <f>INDEX(_xlfn.TEXTSPLIT(K379,"-"),1,1)</f>
        <v>4</v>
      </c>
      <c r="Y379">
        <f>INDEX(months!B:B,MATCH(Sheet1!W379,months!A:A,0))</f>
        <v>11</v>
      </c>
      <c r="Z379">
        <f t="shared" si="41"/>
        <v>42678</v>
      </c>
    </row>
    <row r="380" spans="1:26" x14ac:dyDescent="0.2">
      <c r="A380" t="s">
        <v>864</v>
      </c>
      <c r="B380" t="s">
        <v>787</v>
      </c>
      <c r="C380">
        <v>4.5</v>
      </c>
      <c r="D380">
        <v>17712922</v>
      </c>
      <c r="E380" t="s">
        <v>763</v>
      </c>
      <c r="F380" t="s">
        <v>799</v>
      </c>
      <c r="G380" t="s">
        <v>23</v>
      </c>
      <c r="H380" t="s">
        <v>24</v>
      </c>
      <c r="I380" t="s">
        <v>44</v>
      </c>
      <c r="J380" t="s">
        <v>788</v>
      </c>
      <c r="K380" t="s">
        <v>173</v>
      </c>
      <c r="L380" t="s">
        <v>865</v>
      </c>
      <c r="M380" t="s">
        <v>86</v>
      </c>
      <c r="N380">
        <f t="shared" si="35"/>
        <v>0</v>
      </c>
      <c r="O380" t="str">
        <f t="shared" si="36"/>
        <v>No</v>
      </c>
      <c r="P380">
        <f t="shared" si="37"/>
        <v>0</v>
      </c>
      <c r="Q380">
        <f t="shared" si="38"/>
        <v>4813937689</v>
      </c>
      <c r="R380">
        <f t="shared" si="39"/>
        <v>4.1933383153624479</v>
      </c>
      <c r="S380" t="str">
        <f t="shared" si="40"/>
        <v>Acceptable</v>
      </c>
      <c r="T380">
        <f>ROUNDUP(C380,0)</f>
        <v>5</v>
      </c>
      <c r="U380">
        <f>ROUNDDOWN(C380,0)</f>
        <v>4</v>
      </c>
      <c r="V380">
        <f>RIGHT(K380,2)+2000</f>
        <v>2018</v>
      </c>
      <c r="W380" t="str">
        <f>INDEX(_xlfn.TEXTSPLIT(K380,"-"),1,2)</f>
        <v>Aug</v>
      </c>
      <c r="X380" t="str">
        <f>INDEX(_xlfn.TEXTSPLIT(K380,"-"),1,1)</f>
        <v>2</v>
      </c>
      <c r="Y380">
        <f>INDEX(months!B:B,MATCH(Sheet1!W380,months!A:A,0))</f>
        <v>8</v>
      </c>
      <c r="Z380">
        <f t="shared" si="41"/>
        <v>43314</v>
      </c>
    </row>
    <row r="381" spans="1:26" x14ac:dyDescent="0.2">
      <c r="A381" t="s">
        <v>866</v>
      </c>
      <c r="B381" t="s">
        <v>787</v>
      </c>
      <c r="C381">
        <v>3.7</v>
      </c>
      <c r="D381">
        <v>25021</v>
      </c>
      <c r="E381" t="s">
        <v>867</v>
      </c>
      <c r="F381" t="s">
        <v>38</v>
      </c>
      <c r="G381" t="s">
        <v>23</v>
      </c>
      <c r="H381" t="s">
        <v>24</v>
      </c>
      <c r="I381" t="s">
        <v>25</v>
      </c>
      <c r="J381" t="s">
        <v>788</v>
      </c>
      <c r="K381" t="s">
        <v>94</v>
      </c>
      <c r="L381" t="s">
        <v>868</v>
      </c>
      <c r="M381" t="s">
        <v>587</v>
      </c>
      <c r="N381">
        <f t="shared" si="35"/>
        <v>0</v>
      </c>
      <c r="O381" t="str">
        <f t="shared" si="36"/>
        <v>No</v>
      </c>
      <c r="P381">
        <f t="shared" si="37"/>
        <v>0</v>
      </c>
      <c r="Q381">
        <f t="shared" si="38"/>
        <v>4813937689</v>
      </c>
      <c r="R381">
        <f t="shared" si="39"/>
        <v>4.1933383153624479</v>
      </c>
      <c r="S381" t="str">
        <f t="shared" si="40"/>
        <v>Acceptable</v>
      </c>
      <c r="T381">
        <f>ROUNDUP(C381,0)</f>
        <v>4</v>
      </c>
      <c r="U381">
        <f>ROUNDDOWN(C381,0)</f>
        <v>3</v>
      </c>
      <c r="V381">
        <f>RIGHT(K381,2)+2000</f>
        <v>2018</v>
      </c>
      <c r="W381" t="str">
        <f>INDEX(_xlfn.TEXTSPLIT(K381,"-"),1,2)</f>
        <v>Jun</v>
      </c>
      <c r="X381" t="str">
        <f>INDEX(_xlfn.TEXTSPLIT(K381,"-"),1,1)</f>
        <v>26</v>
      </c>
      <c r="Y381">
        <f>INDEX(months!B:B,MATCH(Sheet1!W381,months!A:A,0))</f>
        <v>6</v>
      </c>
      <c r="Z381">
        <f t="shared" si="41"/>
        <v>43277</v>
      </c>
    </row>
    <row r="382" spans="1:26" x14ac:dyDescent="0.2">
      <c r="A382" t="s">
        <v>869</v>
      </c>
      <c r="B382" t="s">
        <v>787</v>
      </c>
      <c r="C382">
        <v>4.3</v>
      </c>
      <c r="D382">
        <v>27187</v>
      </c>
      <c r="E382" t="s">
        <v>870</v>
      </c>
      <c r="F382" t="s">
        <v>38</v>
      </c>
      <c r="G382" t="s">
        <v>23</v>
      </c>
      <c r="H382" t="s">
        <v>24</v>
      </c>
      <c r="I382" t="s">
        <v>25</v>
      </c>
      <c r="J382" t="s">
        <v>788</v>
      </c>
      <c r="K382" t="s">
        <v>249</v>
      </c>
      <c r="L382" t="s">
        <v>871</v>
      </c>
      <c r="M382" t="s">
        <v>54</v>
      </c>
      <c r="N382">
        <f t="shared" si="35"/>
        <v>0</v>
      </c>
      <c r="O382" t="str">
        <f t="shared" si="36"/>
        <v>No</v>
      </c>
      <c r="P382">
        <f t="shared" si="37"/>
        <v>0</v>
      </c>
      <c r="Q382">
        <f t="shared" si="38"/>
        <v>4813937689</v>
      </c>
      <c r="R382">
        <f t="shared" si="39"/>
        <v>4.1933383153624479</v>
      </c>
      <c r="S382" t="str">
        <f t="shared" si="40"/>
        <v>Acceptable</v>
      </c>
      <c r="T382">
        <f>ROUNDUP(C382,0)</f>
        <v>5</v>
      </c>
      <c r="U382">
        <f>ROUNDDOWN(C382,0)</f>
        <v>4</v>
      </c>
      <c r="V382">
        <f>RIGHT(K382,2)+2000</f>
        <v>2018</v>
      </c>
      <c r="W382" t="str">
        <f>INDEX(_xlfn.TEXTSPLIT(K382,"-"),1,2)</f>
        <v>Jul</v>
      </c>
      <c r="X382" t="str">
        <f>INDEX(_xlfn.TEXTSPLIT(K382,"-"),1,1)</f>
        <v>28</v>
      </c>
      <c r="Y382">
        <f>INDEX(months!B:B,MATCH(Sheet1!W382,months!A:A,0))</f>
        <v>7</v>
      </c>
      <c r="Z382">
        <f t="shared" si="41"/>
        <v>43309</v>
      </c>
    </row>
    <row r="383" spans="1:26" x14ac:dyDescent="0.2">
      <c r="A383" t="s">
        <v>789</v>
      </c>
      <c r="B383" t="s">
        <v>787</v>
      </c>
      <c r="C383">
        <v>4.4000000000000004</v>
      </c>
      <c r="D383">
        <v>69119316</v>
      </c>
      <c r="E383" t="s">
        <v>46</v>
      </c>
      <c r="F383" t="s">
        <v>475</v>
      </c>
      <c r="G383" t="s">
        <v>23</v>
      </c>
      <c r="H383" t="s">
        <v>24</v>
      </c>
      <c r="I383" t="s">
        <v>25</v>
      </c>
      <c r="J383" t="s">
        <v>788</v>
      </c>
      <c r="K383" t="s">
        <v>97</v>
      </c>
      <c r="L383" t="s">
        <v>46</v>
      </c>
      <c r="M383" t="s">
        <v>46</v>
      </c>
      <c r="N383">
        <f t="shared" si="35"/>
        <v>0</v>
      </c>
      <c r="O383" t="str">
        <f t="shared" si="36"/>
        <v>No</v>
      </c>
      <c r="P383">
        <f t="shared" si="37"/>
        <v>0</v>
      </c>
      <c r="Q383">
        <f t="shared" si="38"/>
        <v>4813937689</v>
      </c>
      <c r="R383">
        <f t="shared" si="39"/>
        <v>4.1933383153624479</v>
      </c>
      <c r="S383" t="str">
        <f t="shared" si="40"/>
        <v>Acceptable</v>
      </c>
      <c r="T383">
        <f>ROUNDUP(C383,0)</f>
        <v>5</v>
      </c>
      <c r="U383">
        <f>ROUNDDOWN(C383,0)</f>
        <v>4</v>
      </c>
      <c r="V383">
        <f>RIGHT(K383,2)+2000</f>
        <v>2018</v>
      </c>
      <c r="W383" t="str">
        <f>INDEX(_xlfn.TEXTSPLIT(K383,"-"),1,2)</f>
        <v>Aug</v>
      </c>
      <c r="X383" t="str">
        <f>INDEX(_xlfn.TEXTSPLIT(K383,"-"),1,1)</f>
        <v>3</v>
      </c>
      <c r="Y383">
        <f>INDEX(months!B:B,MATCH(Sheet1!W383,months!A:A,0))</f>
        <v>8</v>
      </c>
      <c r="Z383">
        <f t="shared" si="41"/>
        <v>43315</v>
      </c>
    </row>
    <row r="384" spans="1:26" x14ac:dyDescent="0.2">
      <c r="A384" t="s">
        <v>786</v>
      </c>
      <c r="B384" t="s">
        <v>787</v>
      </c>
      <c r="C384">
        <v>4</v>
      </c>
      <c r="D384">
        <v>56646578</v>
      </c>
      <c r="E384" t="s">
        <v>46</v>
      </c>
      <c r="F384" t="s">
        <v>475</v>
      </c>
      <c r="G384" t="s">
        <v>23</v>
      </c>
      <c r="H384" t="s">
        <v>24</v>
      </c>
      <c r="I384" t="s">
        <v>25</v>
      </c>
      <c r="J384" t="s">
        <v>788</v>
      </c>
      <c r="K384" t="s">
        <v>39</v>
      </c>
      <c r="L384" t="s">
        <v>46</v>
      </c>
      <c r="M384" t="s">
        <v>46</v>
      </c>
      <c r="N384">
        <f t="shared" si="35"/>
        <v>0</v>
      </c>
      <c r="O384" t="str">
        <f t="shared" si="36"/>
        <v>No</v>
      </c>
      <c r="P384">
        <f t="shared" si="37"/>
        <v>0</v>
      </c>
      <c r="Q384">
        <f t="shared" si="38"/>
        <v>4813937689</v>
      </c>
      <c r="R384">
        <f t="shared" si="39"/>
        <v>4.1933383153624479</v>
      </c>
      <c r="S384" t="str">
        <f t="shared" si="40"/>
        <v>Acceptable</v>
      </c>
      <c r="T384">
        <f>ROUNDUP(C384,0)</f>
        <v>4</v>
      </c>
      <c r="U384">
        <f>ROUNDDOWN(C384,0)</f>
        <v>4</v>
      </c>
      <c r="V384">
        <f>RIGHT(K384,2)+2000</f>
        <v>2018</v>
      </c>
      <c r="W384" t="str">
        <f>INDEX(_xlfn.TEXTSPLIT(K384,"-"),1,2)</f>
        <v>Aug</v>
      </c>
      <c r="X384" t="str">
        <f>INDEX(_xlfn.TEXTSPLIT(K384,"-"),1,1)</f>
        <v>1</v>
      </c>
      <c r="Y384">
        <f>INDEX(months!B:B,MATCH(Sheet1!W384,months!A:A,0))</f>
        <v>8</v>
      </c>
      <c r="Z384">
        <f t="shared" si="41"/>
        <v>43313</v>
      </c>
    </row>
    <row r="385" spans="1:26" x14ac:dyDescent="0.2">
      <c r="A385" t="s">
        <v>808</v>
      </c>
      <c r="B385" t="s">
        <v>787</v>
      </c>
      <c r="C385">
        <v>4.3</v>
      </c>
      <c r="D385">
        <v>4785988</v>
      </c>
      <c r="E385" t="s">
        <v>159</v>
      </c>
      <c r="F385" t="s">
        <v>799</v>
      </c>
      <c r="G385" t="s">
        <v>23</v>
      </c>
      <c r="H385" t="s">
        <v>24</v>
      </c>
      <c r="I385" t="s">
        <v>25</v>
      </c>
      <c r="J385" t="s">
        <v>788</v>
      </c>
      <c r="K385" t="s">
        <v>45</v>
      </c>
      <c r="L385" t="s">
        <v>809</v>
      </c>
      <c r="M385" t="s">
        <v>86</v>
      </c>
      <c r="N385">
        <f t="shared" si="35"/>
        <v>0</v>
      </c>
      <c r="O385" t="str">
        <f t="shared" si="36"/>
        <v>No</v>
      </c>
      <c r="P385">
        <f t="shared" si="37"/>
        <v>0</v>
      </c>
      <c r="Q385">
        <f t="shared" si="38"/>
        <v>4813937689</v>
      </c>
      <c r="R385">
        <f t="shared" si="39"/>
        <v>4.1933383153624479</v>
      </c>
      <c r="S385" t="str">
        <f t="shared" si="40"/>
        <v>Acceptable</v>
      </c>
      <c r="T385">
        <f>ROUNDUP(C385,0)</f>
        <v>5</v>
      </c>
      <c r="U385">
        <f>ROUNDDOWN(C385,0)</f>
        <v>4</v>
      </c>
      <c r="V385">
        <f>RIGHT(K385,2)+2000</f>
        <v>2018</v>
      </c>
      <c r="W385" t="str">
        <f>INDEX(_xlfn.TEXTSPLIT(K385,"-"),1,2)</f>
        <v>Jun</v>
      </c>
      <c r="X385" t="str">
        <f>INDEX(_xlfn.TEXTSPLIT(K385,"-"),1,1)</f>
        <v>8</v>
      </c>
      <c r="Y385">
        <f>INDEX(months!B:B,MATCH(Sheet1!W385,months!A:A,0))</f>
        <v>6</v>
      </c>
      <c r="Z385">
        <f t="shared" si="41"/>
        <v>43259</v>
      </c>
    </row>
    <row r="386" spans="1:26" x14ac:dyDescent="0.2">
      <c r="A386" t="s">
        <v>872</v>
      </c>
      <c r="B386" t="s">
        <v>787</v>
      </c>
      <c r="C386">
        <v>4</v>
      </c>
      <c r="D386">
        <v>122498</v>
      </c>
      <c r="E386" t="s">
        <v>873</v>
      </c>
      <c r="F386" t="s">
        <v>89</v>
      </c>
      <c r="G386" t="s">
        <v>23</v>
      </c>
      <c r="H386" t="s">
        <v>24</v>
      </c>
      <c r="I386" t="s">
        <v>25</v>
      </c>
      <c r="J386" t="s">
        <v>788</v>
      </c>
      <c r="K386" t="s">
        <v>874</v>
      </c>
      <c r="L386" t="s">
        <v>875</v>
      </c>
      <c r="M386" t="s">
        <v>29</v>
      </c>
      <c r="N386">
        <f t="shared" ref="N386:N449" si="42">SUM(A386,B386)</f>
        <v>0</v>
      </c>
      <c r="O386" t="str">
        <f t="shared" ref="O386:O449" si="43">IF(E386="good","Yes","No")</f>
        <v>No</v>
      </c>
      <c r="P386">
        <f t="shared" ref="P386:P449" si="44">COUNTIF(B:B,"&lt;0")</f>
        <v>0</v>
      </c>
      <c r="Q386">
        <f t="shared" ref="Q386:Q449" si="45">SUMIF(D:D,"&gt;1000")</f>
        <v>4813937689</v>
      </c>
      <c r="R386">
        <f t="shared" ref="R386:R449" si="46">AVERAGEIF(C:C,"&gt;0")</f>
        <v>4.1933383153624479</v>
      </c>
      <c r="S386" t="str">
        <f t="shared" ref="S386:S449" si="47">IF(OR(A386&gt;0,B386&gt;0),"Acceptable","Check")</f>
        <v>Acceptable</v>
      </c>
      <c r="T386">
        <f>ROUNDUP(C386,0)</f>
        <v>4</v>
      </c>
      <c r="U386">
        <f>ROUNDDOWN(C386,0)</f>
        <v>4</v>
      </c>
      <c r="V386">
        <f>RIGHT(K386,2)+2000</f>
        <v>2015</v>
      </c>
      <c r="W386" t="str">
        <f>INDEX(_xlfn.TEXTSPLIT(K386,"-"),1,2)</f>
        <v>Sep</v>
      </c>
      <c r="X386" t="str">
        <f>INDEX(_xlfn.TEXTSPLIT(K386,"-"),1,1)</f>
        <v>2</v>
      </c>
      <c r="Y386">
        <f>INDEX(months!B:B,MATCH(Sheet1!W386,months!A:A,0))</f>
        <v>9</v>
      </c>
      <c r="Z386">
        <f t="shared" si="41"/>
        <v>42249</v>
      </c>
    </row>
    <row r="387" spans="1:26" x14ac:dyDescent="0.2">
      <c r="A387" t="s">
        <v>798</v>
      </c>
      <c r="B387" t="s">
        <v>787</v>
      </c>
      <c r="C387">
        <v>4.3</v>
      </c>
      <c r="D387">
        <v>11334973</v>
      </c>
      <c r="E387" t="s">
        <v>46</v>
      </c>
      <c r="F387" t="s">
        <v>799</v>
      </c>
      <c r="G387" t="s">
        <v>23</v>
      </c>
      <c r="H387" t="s">
        <v>24</v>
      </c>
      <c r="I387" t="s">
        <v>25</v>
      </c>
      <c r="J387" t="s">
        <v>788</v>
      </c>
      <c r="K387" t="s">
        <v>226</v>
      </c>
      <c r="L387" t="s">
        <v>46</v>
      </c>
      <c r="M387" t="s">
        <v>46</v>
      </c>
      <c r="N387">
        <f t="shared" si="42"/>
        <v>0</v>
      </c>
      <c r="O387" t="str">
        <f t="shared" si="43"/>
        <v>No</v>
      </c>
      <c r="P387">
        <f t="shared" si="44"/>
        <v>0</v>
      </c>
      <c r="Q387">
        <f t="shared" si="45"/>
        <v>4813937689</v>
      </c>
      <c r="R387">
        <f t="shared" si="46"/>
        <v>4.1933383153624479</v>
      </c>
      <c r="S387" t="str">
        <f t="shared" si="47"/>
        <v>Acceptable</v>
      </c>
      <c r="T387">
        <f>ROUNDUP(C387,0)</f>
        <v>5</v>
      </c>
      <c r="U387">
        <f>ROUNDDOWN(C387,0)</f>
        <v>4</v>
      </c>
      <c r="V387">
        <f>RIGHT(K387,2)+2000</f>
        <v>2018</v>
      </c>
      <c r="W387" t="str">
        <f>INDEX(_xlfn.TEXTSPLIT(K387,"-"),1,2)</f>
        <v>Jul</v>
      </c>
      <c r="X387" t="str">
        <f>INDEX(_xlfn.TEXTSPLIT(K387,"-"),1,1)</f>
        <v>18</v>
      </c>
      <c r="Y387">
        <f>INDEX(months!B:B,MATCH(Sheet1!W387,months!A:A,0))</f>
        <v>7</v>
      </c>
      <c r="Z387">
        <f t="shared" ref="Z387:Z450" si="48">DATE(V387,Y387,X387)</f>
        <v>43299</v>
      </c>
    </row>
    <row r="388" spans="1:26" x14ac:dyDescent="0.2">
      <c r="A388" t="s">
        <v>796</v>
      </c>
      <c r="B388" t="s">
        <v>787</v>
      </c>
      <c r="C388">
        <v>4</v>
      </c>
      <c r="D388">
        <v>3419433</v>
      </c>
      <c r="E388" t="s">
        <v>46</v>
      </c>
      <c r="F388" t="s">
        <v>475</v>
      </c>
      <c r="G388" t="s">
        <v>23</v>
      </c>
      <c r="H388" t="s">
        <v>24</v>
      </c>
      <c r="I388" t="s">
        <v>25</v>
      </c>
      <c r="J388" t="s">
        <v>788</v>
      </c>
      <c r="K388" t="s">
        <v>797</v>
      </c>
      <c r="L388" t="s">
        <v>46</v>
      </c>
      <c r="M388" t="s">
        <v>46</v>
      </c>
      <c r="N388">
        <f t="shared" si="42"/>
        <v>0</v>
      </c>
      <c r="O388" t="str">
        <f t="shared" si="43"/>
        <v>No</v>
      </c>
      <c r="P388">
        <f t="shared" si="44"/>
        <v>0</v>
      </c>
      <c r="Q388">
        <f t="shared" si="45"/>
        <v>4813937689</v>
      </c>
      <c r="R388">
        <f t="shared" si="46"/>
        <v>4.1933383153624479</v>
      </c>
      <c r="S388" t="str">
        <f t="shared" si="47"/>
        <v>Acceptable</v>
      </c>
      <c r="T388">
        <f>ROUNDUP(C388,0)</f>
        <v>4</v>
      </c>
      <c r="U388">
        <f>ROUNDDOWN(C388,0)</f>
        <v>4</v>
      </c>
      <c r="V388">
        <f>RIGHT(K388,2)+2000</f>
        <v>2018</v>
      </c>
      <c r="W388" t="str">
        <f>INDEX(_xlfn.TEXTSPLIT(K388,"-"),1,2)</f>
        <v>Jul</v>
      </c>
      <c r="X388" t="str">
        <f>INDEX(_xlfn.TEXTSPLIT(K388,"-"),1,1)</f>
        <v>21</v>
      </c>
      <c r="Y388">
        <f>INDEX(months!B:B,MATCH(Sheet1!W388,months!A:A,0))</f>
        <v>7</v>
      </c>
      <c r="Z388">
        <f t="shared" si="48"/>
        <v>43302</v>
      </c>
    </row>
    <row r="389" spans="1:26" x14ac:dyDescent="0.2">
      <c r="A389" t="s">
        <v>876</v>
      </c>
      <c r="B389" t="s">
        <v>787</v>
      </c>
      <c r="C389">
        <v>4.0999999999999996</v>
      </c>
      <c r="D389">
        <v>132014</v>
      </c>
      <c r="E389" t="s">
        <v>42</v>
      </c>
      <c r="F389" t="s">
        <v>89</v>
      </c>
      <c r="G389" t="s">
        <v>23</v>
      </c>
      <c r="H389" t="s">
        <v>24</v>
      </c>
      <c r="I389" t="s">
        <v>25</v>
      </c>
      <c r="J389" t="s">
        <v>788</v>
      </c>
      <c r="K389" t="s">
        <v>226</v>
      </c>
      <c r="L389" t="s">
        <v>877</v>
      </c>
      <c r="M389" t="s">
        <v>47</v>
      </c>
      <c r="N389">
        <f t="shared" si="42"/>
        <v>0</v>
      </c>
      <c r="O389" t="str">
        <f t="shared" si="43"/>
        <v>No</v>
      </c>
      <c r="P389">
        <f t="shared" si="44"/>
        <v>0</v>
      </c>
      <c r="Q389">
        <f t="shared" si="45"/>
        <v>4813937689</v>
      </c>
      <c r="R389">
        <f t="shared" si="46"/>
        <v>4.1933383153624479</v>
      </c>
      <c r="S389" t="str">
        <f t="shared" si="47"/>
        <v>Acceptable</v>
      </c>
      <c r="T389">
        <f>ROUNDUP(C389,0)</f>
        <v>5</v>
      </c>
      <c r="U389">
        <f>ROUNDDOWN(C389,0)</f>
        <v>4</v>
      </c>
      <c r="V389">
        <f>RIGHT(K389,2)+2000</f>
        <v>2018</v>
      </c>
      <c r="W389" t="str">
        <f>INDEX(_xlfn.TEXTSPLIT(K389,"-"),1,2)</f>
        <v>Jul</v>
      </c>
      <c r="X389" t="str">
        <f>INDEX(_xlfn.TEXTSPLIT(K389,"-"),1,1)</f>
        <v>18</v>
      </c>
      <c r="Y389">
        <f>INDEX(months!B:B,MATCH(Sheet1!W389,months!A:A,0))</f>
        <v>7</v>
      </c>
      <c r="Z389">
        <f t="shared" si="48"/>
        <v>43299</v>
      </c>
    </row>
    <row r="390" spans="1:26" x14ac:dyDescent="0.2">
      <c r="A390" t="s">
        <v>878</v>
      </c>
      <c r="B390" t="s">
        <v>787</v>
      </c>
      <c r="C390">
        <v>4.2</v>
      </c>
      <c r="D390">
        <v>83239</v>
      </c>
      <c r="E390" t="s">
        <v>31</v>
      </c>
      <c r="F390" t="s">
        <v>38</v>
      </c>
      <c r="G390" t="s">
        <v>23</v>
      </c>
      <c r="H390" t="s">
        <v>24</v>
      </c>
      <c r="I390" t="s">
        <v>25</v>
      </c>
      <c r="J390" t="s">
        <v>788</v>
      </c>
      <c r="K390" t="s">
        <v>879</v>
      </c>
      <c r="L390" t="s">
        <v>880</v>
      </c>
      <c r="M390" t="s">
        <v>86</v>
      </c>
      <c r="N390">
        <f t="shared" si="42"/>
        <v>0</v>
      </c>
      <c r="O390" t="str">
        <f t="shared" si="43"/>
        <v>No</v>
      </c>
      <c r="P390">
        <f t="shared" si="44"/>
        <v>0</v>
      </c>
      <c r="Q390">
        <f t="shared" si="45"/>
        <v>4813937689</v>
      </c>
      <c r="R390">
        <f t="shared" si="46"/>
        <v>4.1933383153624479</v>
      </c>
      <c r="S390" t="str">
        <f t="shared" si="47"/>
        <v>Acceptable</v>
      </c>
      <c r="T390">
        <f>ROUNDUP(C390,0)</f>
        <v>5</v>
      </c>
      <c r="U390">
        <f>ROUNDDOWN(C390,0)</f>
        <v>4</v>
      </c>
      <c r="V390">
        <f>RIGHT(K390,2)+2000</f>
        <v>2018</v>
      </c>
      <c r="W390" t="str">
        <f>INDEX(_xlfn.TEXTSPLIT(K390,"-"),1,2)</f>
        <v>Apr</v>
      </c>
      <c r="X390" t="str">
        <f>INDEX(_xlfn.TEXTSPLIT(K390,"-"),1,1)</f>
        <v>19</v>
      </c>
      <c r="Y390">
        <f>INDEX(months!B:B,MATCH(Sheet1!W390,months!A:A,0))</f>
        <v>4</v>
      </c>
      <c r="Z390">
        <f t="shared" si="48"/>
        <v>43209</v>
      </c>
    </row>
    <row r="391" spans="1:26" x14ac:dyDescent="0.2">
      <c r="A391" t="s">
        <v>881</v>
      </c>
      <c r="B391" t="s">
        <v>787</v>
      </c>
      <c r="C391">
        <v>4.2</v>
      </c>
      <c r="D391">
        <v>594728</v>
      </c>
      <c r="E391" t="s">
        <v>46</v>
      </c>
      <c r="F391" t="s">
        <v>43</v>
      </c>
      <c r="G391" t="s">
        <v>23</v>
      </c>
      <c r="H391" t="s">
        <v>24</v>
      </c>
      <c r="I391" t="s">
        <v>25</v>
      </c>
      <c r="J391" t="s">
        <v>788</v>
      </c>
      <c r="K391" t="s">
        <v>160</v>
      </c>
      <c r="L391" t="s">
        <v>882</v>
      </c>
      <c r="M391" t="s">
        <v>54</v>
      </c>
      <c r="N391">
        <f t="shared" si="42"/>
        <v>0</v>
      </c>
      <c r="O391" t="str">
        <f t="shared" si="43"/>
        <v>No</v>
      </c>
      <c r="P391">
        <f t="shared" si="44"/>
        <v>0</v>
      </c>
      <c r="Q391">
        <f t="shared" si="45"/>
        <v>4813937689</v>
      </c>
      <c r="R391">
        <f t="shared" si="46"/>
        <v>4.1933383153624479</v>
      </c>
      <c r="S391" t="str">
        <f t="shared" si="47"/>
        <v>Acceptable</v>
      </c>
      <c r="T391">
        <f>ROUNDUP(C391,0)</f>
        <v>5</v>
      </c>
      <c r="U391">
        <f>ROUNDDOWN(C391,0)</f>
        <v>4</v>
      </c>
      <c r="V391">
        <f>RIGHT(K391,2)+2000</f>
        <v>2018</v>
      </c>
      <c r="W391" t="str">
        <f>INDEX(_xlfn.TEXTSPLIT(K391,"-"),1,2)</f>
        <v>Jul</v>
      </c>
      <c r="X391" t="str">
        <f>INDEX(_xlfn.TEXTSPLIT(K391,"-"),1,1)</f>
        <v>19</v>
      </c>
      <c r="Y391">
        <f>INDEX(months!B:B,MATCH(Sheet1!W391,months!A:A,0))</f>
        <v>7</v>
      </c>
      <c r="Z391">
        <f t="shared" si="48"/>
        <v>43300</v>
      </c>
    </row>
    <row r="392" spans="1:26" x14ac:dyDescent="0.2">
      <c r="A392" t="s">
        <v>843</v>
      </c>
      <c r="B392" t="s">
        <v>787</v>
      </c>
      <c r="C392">
        <v>4.2</v>
      </c>
      <c r="D392">
        <v>5387446</v>
      </c>
      <c r="E392" t="s">
        <v>46</v>
      </c>
      <c r="F392" t="s">
        <v>448</v>
      </c>
      <c r="G392" t="s">
        <v>23</v>
      </c>
      <c r="H392" t="s">
        <v>24</v>
      </c>
      <c r="I392" t="s">
        <v>25</v>
      </c>
      <c r="J392" t="s">
        <v>788</v>
      </c>
      <c r="K392" t="s">
        <v>84</v>
      </c>
      <c r="L392" t="s">
        <v>46</v>
      </c>
      <c r="M392" t="s">
        <v>46</v>
      </c>
      <c r="N392">
        <f t="shared" si="42"/>
        <v>0</v>
      </c>
      <c r="O392" t="str">
        <f t="shared" si="43"/>
        <v>No</v>
      </c>
      <c r="P392">
        <f t="shared" si="44"/>
        <v>0</v>
      </c>
      <c r="Q392">
        <f t="shared" si="45"/>
        <v>4813937689</v>
      </c>
      <c r="R392">
        <f t="shared" si="46"/>
        <v>4.1933383153624479</v>
      </c>
      <c r="S392" t="str">
        <f t="shared" si="47"/>
        <v>Acceptable</v>
      </c>
      <c r="T392">
        <f>ROUNDUP(C392,0)</f>
        <v>5</v>
      </c>
      <c r="U392">
        <f>ROUNDDOWN(C392,0)</f>
        <v>4</v>
      </c>
      <c r="V392">
        <f>RIGHT(K392,2)+2000</f>
        <v>2018</v>
      </c>
      <c r="W392" t="str">
        <f>INDEX(_xlfn.TEXTSPLIT(K392,"-"),1,2)</f>
        <v>Jul</v>
      </c>
      <c r="X392" t="str">
        <f>INDEX(_xlfn.TEXTSPLIT(K392,"-"),1,1)</f>
        <v>31</v>
      </c>
      <c r="Y392">
        <f>INDEX(months!B:B,MATCH(Sheet1!W392,months!A:A,0))</f>
        <v>7</v>
      </c>
      <c r="Z392">
        <f t="shared" si="48"/>
        <v>43312</v>
      </c>
    </row>
    <row r="393" spans="1:26" x14ac:dyDescent="0.2">
      <c r="A393" t="s">
        <v>883</v>
      </c>
      <c r="B393" t="s">
        <v>787</v>
      </c>
      <c r="C393">
        <v>4.0999999999999996</v>
      </c>
      <c r="D393">
        <v>10484169</v>
      </c>
      <c r="E393" t="s">
        <v>46</v>
      </c>
      <c r="F393" t="s">
        <v>475</v>
      </c>
      <c r="G393" t="s">
        <v>23</v>
      </c>
      <c r="H393" t="s">
        <v>24</v>
      </c>
      <c r="I393" t="s">
        <v>25</v>
      </c>
      <c r="J393" t="s">
        <v>788</v>
      </c>
      <c r="K393" t="s">
        <v>97</v>
      </c>
      <c r="L393" t="s">
        <v>46</v>
      </c>
      <c r="M393" t="s">
        <v>46</v>
      </c>
      <c r="N393">
        <f t="shared" si="42"/>
        <v>0</v>
      </c>
      <c r="O393" t="str">
        <f t="shared" si="43"/>
        <v>No</v>
      </c>
      <c r="P393">
        <f t="shared" si="44"/>
        <v>0</v>
      </c>
      <c r="Q393">
        <f t="shared" si="45"/>
        <v>4813937689</v>
      </c>
      <c r="R393">
        <f t="shared" si="46"/>
        <v>4.1933383153624479</v>
      </c>
      <c r="S393" t="str">
        <f t="shared" si="47"/>
        <v>Acceptable</v>
      </c>
      <c r="T393">
        <f>ROUNDUP(C393,0)</f>
        <v>5</v>
      </c>
      <c r="U393">
        <f>ROUNDDOWN(C393,0)</f>
        <v>4</v>
      </c>
      <c r="V393">
        <f>RIGHT(K393,2)+2000</f>
        <v>2018</v>
      </c>
      <c r="W393" t="str">
        <f>INDEX(_xlfn.TEXTSPLIT(K393,"-"),1,2)</f>
        <v>Aug</v>
      </c>
      <c r="X393" t="str">
        <f>INDEX(_xlfn.TEXTSPLIT(K393,"-"),1,1)</f>
        <v>3</v>
      </c>
      <c r="Y393">
        <f>INDEX(months!B:B,MATCH(Sheet1!W393,months!A:A,0))</f>
        <v>8</v>
      </c>
      <c r="Z393">
        <f t="shared" si="48"/>
        <v>43315</v>
      </c>
    </row>
    <row r="394" spans="1:26" x14ac:dyDescent="0.2">
      <c r="A394" t="s">
        <v>851</v>
      </c>
      <c r="B394" t="s">
        <v>787</v>
      </c>
      <c r="C394">
        <v>4.4000000000000004</v>
      </c>
      <c r="D394">
        <v>3128509</v>
      </c>
      <c r="E394" t="s">
        <v>46</v>
      </c>
      <c r="F394" t="s">
        <v>448</v>
      </c>
      <c r="G394" t="s">
        <v>23</v>
      </c>
      <c r="H394" t="s">
        <v>24</v>
      </c>
      <c r="I394" t="s">
        <v>418</v>
      </c>
      <c r="J394" t="s">
        <v>788</v>
      </c>
      <c r="K394" t="s">
        <v>278</v>
      </c>
      <c r="L394" t="s">
        <v>46</v>
      </c>
      <c r="M394" t="s">
        <v>46</v>
      </c>
      <c r="N394">
        <f t="shared" si="42"/>
        <v>0</v>
      </c>
      <c r="O394" t="str">
        <f t="shared" si="43"/>
        <v>No</v>
      </c>
      <c r="P394">
        <f t="shared" si="44"/>
        <v>0</v>
      </c>
      <c r="Q394">
        <f t="shared" si="45"/>
        <v>4813937689</v>
      </c>
      <c r="R394">
        <f t="shared" si="46"/>
        <v>4.1933383153624479</v>
      </c>
      <c r="S394" t="str">
        <f t="shared" si="47"/>
        <v>Acceptable</v>
      </c>
      <c r="T394">
        <f>ROUNDUP(C394,0)</f>
        <v>5</v>
      </c>
      <c r="U394">
        <f>ROUNDDOWN(C394,0)</f>
        <v>4</v>
      </c>
      <c r="V394">
        <f>RIGHT(K394,2)+2000</f>
        <v>2018</v>
      </c>
      <c r="W394" t="str">
        <f>INDEX(_xlfn.TEXTSPLIT(K394,"-"),1,2)</f>
        <v>Jul</v>
      </c>
      <c r="X394" t="str">
        <f>INDEX(_xlfn.TEXTSPLIT(K394,"-"),1,1)</f>
        <v>27</v>
      </c>
      <c r="Y394">
        <f>INDEX(months!B:B,MATCH(Sheet1!W394,months!A:A,0))</f>
        <v>7</v>
      </c>
      <c r="Z394">
        <f t="shared" si="48"/>
        <v>43308</v>
      </c>
    </row>
    <row r="395" spans="1:26" x14ac:dyDescent="0.2">
      <c r="A395" t="s">
        <v>840</v>
      </c>
      <c r="B395" t="s">
        <v>787</v>
      </c>
      <c r="C395">
        <v>4.3</v>
      </c>
      <c r="D395">
        <v>2451093</v>
      </c>
      <c r="E395" t="s">
        <v>46</v>
      </c>
      <c r="F395" t="s">
        <v>448</v>
      </c>
      <c r="G395" t="s">
        <v>23</v>
      </c>
      <c r="H395" t="s">
        <v>24</v>
      </c>
      <c r="I395" t="s">
        <v>44</v>
      </c>
      <c r="J395" t="s">
        <v>788</v>
      </c>
      <c r="K395" t="s">
        <v>97</v>
      </c>
      <c r="L395" t="s">
        <v>46</v>
      </c>
      <c r="M395" t="s">
        <v>46</v>
      </c>
      <c r="N395">
        <f t="shared" si="42"/>
        <v>0</v>
      </c>
      <c r="O395" t="str">
        <f t="shared" si="43"/>
        <v>No</v>
      </c>
      <c r="P395">
        <f t="shared" si="44"/>
        <v>0</v>
      </c>
      <c r="Q395">
        <f t="shared" si="45"/>
        <v>4813937689</v>
      </c>
      <c r="R395">
        <f t="shared" si="46"/>
        <v>4.1933383153624479</v>
      </c>
      <c r="S395" t="str">
        <f t="shared" si="47"/>
        <v>Acceptable</v>
      </c>
      <c r="T395">
        <f>ROUNDUP(C395,0)</f>
        <v>5</v>
      </c>
      <c r="U395">
        <f>ROUNDDOWN(C395,0)</f>
        <v>4</v>
      </c>
      <c r="V395">
        <f>RIGHT(K395,2)+2000</f>
        <v>2018</v>
      </c>
      <c r="W395" t="str">
        <f>INDEX(_xlfn.TEXTSPLIT(K395,"-"),1,2)</f>
        <v>Aug</v>
      </c>
      <c r="X395" t="str">
        <f>INDEX(_xlfn.TEXTSPLIT(K395,"-"),1,1)</f>
        <v>3</v>
      </c>
      <c r="Y395">
        <f>INDEX(months!B:B,MATCH(Sheet1!W395,months!A:A,0))</f>
        <v>8</v>
      </c>
      <c r="Z395">
        <f t="shared" si="48"/>
        <v>43315</v>
      </c>
    </row>
    <row r="396" spans="1:26" x14ac:dyDescent="0.2">
      <c r="A396" t="s">
        <v>833</v>
      </c>
      <c r="B396" t="s">
        <v>787</v>
      </c>
      <c r="C396">
        <v>4.2</v>
      </c>
      <c r="D396">
        <v>171031</v>
      </c>
      <c r="E396" t="s">
        <v>46</v>
      </c>
      <c r="F396" t="s">
        <v>89</v>
      </c>
      <c r="G396" t="s">
        <v>23</v>
      </c>
      <c r="H396" t="s">
        <v>24</v>
      </c>
      <c r="I396" t="s">
        <v>25</v>
      </c>
      <c r="J396" t="s">
        <v>788</v>
      </c>
      <c r="K396" t="s">
        <v>97</v>
      </c>
      <c r="L396" t="s">
        <v>46</v>
      </c>
      <c r="M396" t="s">
        <v>46</v>
      </c>
      <c r="N396">
        <f t="shared" si="42"/>
        <v>0</v>
      </c>
      <c r="O396" t="str">
        <f t="shared" si="43"/>
        <v>No</v>
      </c>
      <c r="P396">
        <f t="shared" si="44"/>
        <v>0</v>
      </c>
      <c r="Q396">
        <f t="shared" si="45"/>
        <v>4813937689</v>
      </c>
      <c r="R396">
        <f t="shared" si="46"/>
        <v>4.1933383153624479</v>
      </c>
      <c r="S396" t="str">
        <f t="shared" si="47"/>
        <v>Acceptable</v>
      </c>
      <c r="T396">
        <f>ROUNDUP(C396,0)</f>
        <v>5</v>
      </c>
      <c r="U396">
        <f>ROUNDDOWN(C396,0)</f>
        <v>4</v>
      </c>
      <c r="V396">
        <f>RIGHT(K396,2)+2000</f>
        <v>2018</v>
      </c>
      <c r="W396" t="str">
        <f>INDEX(_xlfn.TEXTSPLIT(K396,"-"),1,2)</f>
        <v>Aug</v>
      </c>
      <c r="X396" t="str">
        <f>INDEX(_xlfn.TEXTSPLIT(K396,"-"),1,1)</f>
        <v>3</v>
      </c>
      <c r="Y396">
        <f>INDEX(months!B:B,MATCH(Sheet1!W396,months!A:A,0))</f>
        <v>8</v>
      </c>
      <c r="Z396">
        <f t="shared" si="48"/>
        <v>43315</v>
      </c>
    </row>
    <row r="397" spans="1:26" x14ac:dyDescent="0.2">
      <c r="A397" t="s">
        <v>884</v>
      </c>
      <c r="B397" t="s">
        <v>787</v>
      </c>
      <c r="C397">
        <v>4.4000000000000004</v>
      </c>
      <c r="D397">
        <v>2876500</v>
      </c>
      <c r="E397" t="s">
        <v>172</v>
      </c>
      <c r="F397" t="s">
        <v>448</v>
      </c>
      <c r="G397" t="s">
        <v>23</v>
      </c>
      <c r="H397" t="s">
        <v>24</v>
      </c>
      <c r="I397" t="s">
        <v>25</v>
      </c>
      <c r="J397" t="s">
        <v>788</v>
      </c>
      <c r="K397" t="s">
        <v>39</v>
      </c>
      <c r="L397" t="s">
        <v>885</v>
      </c>
      <c r="M397" t="s">
        <v>86</v>
      </c>
      <c r="N397">
        <f t="shared" si="42"/>
        <v>0</v>
      </c>
      <c r="O397" t="str">
        <f t="shared" si="43"/>
        <v>No</v>
      </c>
      <c r="P397">
        <f t="shared" si="44"/>
        <v>0</v>
      </c>
      <c r="Q397">
        <f t="shared" si="45"/>
        <v>4813937689</v>
      </c>
      <c r="R397">
        <f t="shared" si="46"/>
        <v>4.1933383153624479</v>
      </c>
      <c r="S397" t="str">
        <f t="shared" si="47"/>
        <v>Acceptable</v>
      </c>
      <c r="T397">
        <f>ROUNDUP(C397,0)</f>
        <v>5</v>
      </c>
      <c r="U397">
        <f>ROUNDDOWN(C397,0)</f>
        <v>4</v>
      </c>
      <c r="V397">
        <f>RIGHT(K397,2)+2000</f>
        <v>2018</v>
      </c>
      <c r="W397" t="str">
        <f>INDEX(_xlfn.TEXTSPLIT(K397,"-"),1,2)</f>
        <v>Aug</v>
      </c>
      <c r="X397" t="str">
        <f>INDEX(_xlfn.TEXTSPLIT(K397,"-"),1,1)</f>
        <v>1</v>
      </c>
      <c r="Y397">
        <f>INDEX(months!B:B,MATCH(Sheet1!W397,months!A:A,0))</f>
        <v>8</v>
      </c>
      <c r="Z397">
        <f t="shared" si="48"/>
        <v>43313</v>
      </c>
    </row>
    <row r="398" spans="1:26" x14ac:dyDescent="0.2">
      <c r="A398" t="s">
        <v>850</v>
      </c>
      <c r="B398" t="s">
        <v>787</v>
      </c>
      <c r="C398">
        <v>4.2</v>
      </c>
      <c r="D398">
        <v>781810</v>
      </c>
      <c r="E398" t="s">
        <v>46</v>
      </c>
      <c r="F398" t="s">
        <v>448</v>
      </c>
      <c r="G398" t="s">
        <v>23</v>
      </c>
      <c r="H398" t="s">
        <v>24</v>
      </c>
      <c r="I398" t="s">
        <v>25</v>
      </c>
      <c r="J398" t="s">
        <v>788</v>
      </c>
      <c r="K398" t="s">
        <v>39</v>
      </c>
      <c r="L398" t="s">
        <v>46</v>
      </c>
      <c r="M398" t="s">
        <v>46</v>
      </c>
      <c r="N398">
        <f t="shared" si="42"/>
        <v>0</v>
      </c>
      <c r="O398" t="str">
        <f t="shared" si="43"/>
        <v>No</v>
      </c>
      <c r="P398">
        <f t="shared" si="44"/>
        <v>0</v>
      </c>
      <c r="Q398">
        <f t="shared" si="45"/>
        <v>4813937689</v>
      </c>
      <c r="R398">
        <f t="shared" si="46"/>
        <v>4.1933383153624479</v>
      </c>
      <c r="S398" t="str">
        <f t="shared" si="47"/>
        <v>Acceptable</v>
      </c>
      <c r="T398">
        <f>ROUNDUP(C398,0)</f>
        <v>5</v>
      </c>
      <c r="U398">
        <f>ROUNDDOWN(C398,0)</f>
        <v>4</v>
      </c>
      <c r="V398">
        <f>RIGHT(K398,2)+2000</f>
        <v>2018</v>
      </c>
      <c r="W398" t="str">
        <f>INDEX(_xlfn.TEXTSPLIT(K398,"-"),1,2)</f>
        <v>Aug</v>
      </c>
      <c r="X398" t="str">
        <f>INDEX(_xlfn.TEXTSPLIT(K398,"-"),1,1)</f>
        <v>1</v>
      </c>
      <c r="Y398">
        <f>INDEX(months!B:B,MATCH(Sheet1!W398,months!A:A,0))</f>
        <v>8</v>
      </c>
      <c r="Z398">
        <f t="shared" si="48"/>
        <v>43313</v>
      </c>
    </row>
    <row r="399" spans="1:26" x14ac:dyDescent="0.2">
      <c r="A399" t="s">
        <v>886</v>
      </c>
      <c r="B399" t="s">
        <v>787</v>
      </c>
      <c r="C399">
        <v>4.0999999999999996</v>
      </c>
      <c r="D399">
        <v>28238</v>
      </c>
      <c r="E399" t="s">
        <v>108</v>
      </c>
      <c r="F399" t="s">
        <v>65</v>
      </c>
      <c r="G399" t="s">
        <v>23</v>
      </c>
      <c r="H399" t="s">
        <v>24</v>
      </c>
      <c r="I399" t="s">
        <v>25</v>
      </c>
      <c r="J399" t="s">
        <v>788</v>
      </c>
      <c r="K399" t="s">
        <v>173</v>
      </c>
      <c r="L399" t="s">
        <v>887</v>
      </c>
      <c r="M399" t="s">
        <v>60</v>
      </c>
      <c r="N399">
        <f t="shared" si="42"/>
        <v>0</v>
      </c>
      <c r="O399" t="str">
        <f t="shared" si="43"/>
        <v>No</v>
      </c>
      <c r="P399">
        <f t="shared" si="44"/>
        <v>0</v>
      </c>
      <c r="Q399">
        <f t="shared" si="45"/>
        <v>4813937689</v>
      </c>
      <c r="R399">
        <f t="shared" si="46"/>
        <v>4.1933383153624479</v>
      </c>
      <c r="S399" t="str">
        <f t="shared" si="47"/>
        <v>Acceptable</v>
      </c>
      <c r="T399">
        <f>ROUNDUP(C399,0)</f>
        <v>5</v>
      </c>
      <c r="U399">
        <f>ROUNDDOWN(C399,0)</f>
        <v>4</v>
      </c>
      <c r="V399">
        <f>RIGHT(K399,2)+2000</f>
        <v>2018</v>
      </c>
      <c r="W399" t="str">
        <f>INDEX(_xlfn.TEXTSPLIT(K399,"-"),1,2)</f>
        <v>Aug</v>
      </c>
      <c r="X399" t="str">
        <f>INDEX(_xlfn.TEXTSPLIT(K399,"-"),1,1)</f>
        <v>2</v>
      </c>
      <c r="Y399">
        <f>INDEX(months!B:B,MATCH(Sheet1!W399,months!A:A,0))</f>
        <v>8</v>
      </c>
      <c r="Z399">
        <f t="shared" si="48"/>
        <v>43314</v>
      </c>
    </row>
    <row r="400" spans="1:26" x14ac:dyDescent="0.2">
      <c r="A400" t="s">
        <v>888</v>
      </c>
      <c r="B400" t="s">
        <v>787</v>
      </c>
      <c r="C400">
        <v>4.3</v>
      </c>
      <c r="D400">
        <v>335646</v>
      </c>
      <c r="E400" t="s">
        <v>731</v>
      </c>
      <c r="F400" t="s">
        <v>89</v>
      </c>
      <c r="G400" t="s">
        <v>23</v>
      </c>
      <c r="H400" t="s">
        <v>24</v>
      </c>
      <c r="I400" t="s">
        <v>25</v>
      </c>
      <c r="J400" t="s">
        <v>788</v>
      </c>
      <c r="K400" t="s">
        <v>216</v>
      </c>
      <c r="L400" t="s">
        <v>889</v>
      </c>
      <c r="M400" t="s">
        <v>60</v>
      </c>
      <c r="N400">
        <f t="shared" si="42"/>
        <v>0</v>
      </c>
      <c r="O400" t="str">
        <f t="shared" si="43"/>
        <v>No</v>
      </c>
      <c r="P400">
        <f t="shared" si="44"/>
        <v>0</v>
      </c>
      <c r="Q400">
        <f t="shared" si="45"/>
        <v>4813937689</v>
      </c>
      <c r="R400">
        <f t="shared" si="46"/>
        <v>4.1933383153624479</v>
      </c>
      <c r="S400" t="str">
        <f t="shared" si="47"/>
        <v>Acceptable</v>
      </c>
      <c r="T400">
        <f>ROUNDUP(C400,0)</f>
        <v>5</v>
      </c>
      <c r="U400">
        <f>ROUNDDOWN(C400,0)</f>
        <v>4</v>
      </c>
      <c r="V400">
        <f>RIGHT(K400,2)+2000</f>
        <v>2018</v>
      </c>
      <c r="W400" t="str">
        <f>INDEX(_xlfn.TEXTSPLIT(K400,"-"),1,2)</f>
        <v>Jul</v>
      </c>
      <c r="X400" t="str">
        <f>INDEX(_xlfn.TEXTSPLIT(K400,"-"),1,1)</f>
        <v>26</v>
      </c>
      <c r="Y400">
        <f>INDEX(months!B:B,MATCH(Sheet1!W400,months!A:A,0))</f>
        <v>7</v>
      </c>
      <c r="Z400">
        <f t="shared" si="48"/>
        <v>43307</v>
      </c>
    </row>
    <row r="401" spans="1:26" x14ac:dyDescent="0.2">
      <c r="A401" t="s">
        <v>890</v>
      </c>
      <c r="B401" t="s">
        <v>787</v>
      </c>
      <c r="C401">
        <v>4.3</v>
      </c>
      <c r="D401">
        <v>350154</v>
      </c>
      <c r="E401" t="s">
        <v>46</v>
      </c>
      <c r="F401" t="s">
        <v>89</v>
      </c>
      <c r="G401" t="s">
        <v>23</v>
      </c>
      <c r="H401" t="s">
        <v>24</v>
      </c>
      <c r="I401" t="s">
        <v>25</v>
      </c>
      <c r="J401" t="s">
        <v>788</v>
      </c>
      <c r="K401" t="s">
        <v>229</v>
      </c>
      <c r="L401" t="s">
        <v>46</v>
      </c>
      <c r="M401" t="s">
        <v>46</v>
      </c>
      <c r="N401">
        <f t="shared" si="42"/>
        <v>0</v>
      </c>
      <c r="O401" t="str">
        <f t="shared" si="43"/>
        <v>No</v>
      </c>
      <c r="P401">
        <f t="shared" si="44"/>
        <v>0</v>
      </c>
      <c r="Q401">
        <f t="shared" si="45"/>
        <v>4813937689</v>
      </c>
      <c r="R401">
        <f t="shared" si="46"/>
        <v>4.1933383153624479</v>
      </c>
      <c r="S401" t="str">
        <f t="shared" si="47"/>
        <v>Acceptable</v>
      </c>
      <c r="T401">
        <f>ROUNDUP(C401,0)</f>
        <v>5</v>
      </c>
      <c r="U401">
        <f>ROUNDDOWN(C401,0)</f>
        <v>4</v>
      </c>
      <c r="V401">
        <f>RIGHT(K401,2)+2000</f>
        <v>2018</v>
      </c>
      <c r="W401" t="str">
        <f>INDEX(_xlfn.TEXTSPLIT(K401,"-"),1,2)</f>
        <v>Jul</v>
      </c>
      <c r="X401" t="str">
        <f>INDEX(_xlfn.TEXTSPLIT(K401,"-"),1,1)</f>
        <v>29</v>
      </c>
      <c r="Y401">
        <f>INDEX(months!B:B,MATCH(Sheet1!W401,months!A:A,0))</f>
        <v>7</v>
      </c>
      <c r="Z401">
        <f t="shared" si="48"/>
        <v>43310</v>
      </c>
    </row>
    <row r="402" spans="1:26" x14ac:dyDescent="0.2">
      <c r="A402" t="s">
        <v>891</v>
      </c>
      <c r="B402" t="s">
        <v>787</v>
      </c>
      <c r="C402">
        <v>4.5</v>
      </c>
      <c r="D402">
        <v>349384</v>
      </c>
      <c r="E402" t="s">
        <v>431</v>
      </c>
      <c r="F402" t="s">
        <v>89</v>
      </c>
      <c r="G402" t="s">
        <v>23</v>
      </c>
      <c r="H402" t="s">
        <v>24</v>
      </c>
      <c r="I402" t="s">
        <v>25</v>
      </c>
      <c r="J402" t="s">
        <v>788</v>
      </c>
      <c r="K402" t="s">
        <v>297</v>
      </c>
      <c r="L402" t="s">
        <v>892</v>
      </c>
      <c r="M402" t="s">
        <v>29</v>
      </c>
      <c r="N402">
        <f t="shared" si="42"/>
        <v>0</v>
      </c>
      <c r="O402" t="str">
        <f t="shared" si="43"/>
        <v>No</v>
      </c>
      <c r="P402">
        <f t="shared" si="44"/>
        <v>0</v>
      </c>
      <c r="Q402">
        <f t="shared" si="45"/>
        <v>4813937689</v>
      </c>
      <c r="R402">
        <f t="shared" si="46"/>
        <v>4.1933383153624479</v>
      </c>
      <c r="S402" t="str">
        <f t="shared" si="47"/>
        <v>Acceptable</v>
      </c>
      <c r="T402">
        <f>ROUNDUP(C402,0)</f>
        <v>5</v>
      </c>
      <c r="U402">
        <f>ROUNDDOWN(C402,0)</f>
        <v>4</v>
      </c>
      <c r="V402">
        <f>RIGHT(K402,2)+2000</f>
        <v>2018</v>
      </c>
      <c r="W402" t="str">
        <f>INDEX(_xlfn.TEXTSPLIT(K402,"-"),1,2)</f>
        <v>Jul</v>
      </c>
      <c r="X402" t="str">
        <f>INDEX(_xlfn.TEXTSPLIT(K402,"-"),1,1)</f>
        <v>24</v>
      </c>
      <c r="Y402">
        <f>INDEX(months!B:B,MATCH(Sheet1!W402,months!A:A,0))</f>
        <v>7</v>
      </c>
      <c r="Z402">
        <f t="shared" si="48"/>
        <v>43305</v>
      </c>
    </row>
    <row r="403" spans="1:26" x14ac:dyDescent="0.2">
      <c r="A403" t="s">
        <v>893</v>
      </c>
      <c r="B403" t="s">
        <v>787</v>
      </c>
      <c r="C403">
        <v>4.3</v>
      </c>
      <c r="D403">
        <v>346982</v>
      </c>
      <c r="E403" t="s">
        <v>46</v>
      </c>
      <c r="F403" t="s">
        <v>89</v>
      </c>
      <c r="G403" t="s">
        <v>23</v>
      </c>
      <c r="H403" t="s">
        <v>24</v>
      </c>
      <c r="I403" t="s">
        <v>25</v>
      </c>
      <c r="J403" t="s">
        <v>788</v>
      </c>
      <c r="K403" t="s">
        <v>894</v>
      </c>
      <c r="L403" t="s">
        <v>46</v>
      </c>
      <c r="M403" t="s">
        <v>81</v>
      </c>
      <c r="N403">
        <f t="shared" si="42"/>
        <v>0</v>
      </c>
      <c r="O403" t="str">
        <f t="shared" si="43"/>
        <v>No</v>
      </c>
      <c r="P403">
        <f t="shared" si="44"/>
        <v>0</v>
      </c>
      <c r="Q403">
        <f t="shared" si="45"/>
        <v>4813937689</v>
      </c>
      <c r="R403">
        <f t="shared" si="46"/>
        <v>4.1933383153624479</v>
      </c>
      <c r="S403" t="str">
        <f t="shared" si="47"/>
        <v>Acceptable</v>
      </c>
      <c r="T403">
        <f>ROUNDUP(C403,0)</f>
        <v>5</v>
      </c>
      <c r="U403">
        <f>ROUNDDOWN(C403,0)</f>
        <v>4</v>
      </c>
      <c r="V403">
        <f>RIGHT(K403,2)+2000</f>
        <v>2018</v>
      </c>
      <c r="W403" t="str">
        <f>INDEX(_xlfn.TEXTSPLIT(K403,"-"),1,2)</f>
        <v>Jan</v>
      </c>
      <c r="X403" t="str">
        <f>INDEX(_xlfn.TEXTSPLIT(K403,"-"),1,1)</f>
        <v>23</v>
      </c>
      <c r="Y403">
        <f>INDEX(months!B:B,MATCH(Sheet1!W403,months!A:A,0))</f>
        <v>1</v>
      </c>
      <c r="Z403">
        <f t="shared" si="48"/>
        <v>43123</v>
      </c>
    </row>
    <row r="404" spans="1:26" x14ac:dyDescent="0.2">
      <c r="A404" t="s">
        <v>895</v>
      </c>
      <c r="B404" t="s">
        <v>787</v>
      </c>
      <c r="C404">
        <v>4.2</v>
      </c>
      <c r="D404">
        <v>244863</v>
      </c>
      <c r="E404" t="s">
        <v>46</v>
      </c>
      <c r="F404" t="s">
        <v>89</v>
      </c>
      <c r="G404" t="s">
        <v>23</v>
      </c>
      <c r="H404" t="s">
        <v>24</v>
      </c>
      <c r="I404" t="s">
        <v>25</v>
      </c>
      <c r="J404" t="s">
        <v>788</v>
      </c>
      <c r="K404" t="s">
        <v>399</v>
      </c>
      <c r="L404" t="s">
        <v>46</v>
      </c>
      <c r="M404" t="s">
        <v>46</v>
      </c>
      <c r="N404">
        <f t="shared" si="42"/>
        <v>0</v>
      </c>
      <c r="O404" t="str">
        <f t="shared" si="43"/>
        <v>No</v>
      </c>
      <c r="P404">
        <f t="shared" si="44"/>
        <v>0</v>
      </c>
      <c r="Q404">
        <f t="shared" si="45"/>
        <v>4813937689</v>
      </c>
      <c r="R404">
        <f t="shared" si="46"/>
        <v>4.1933383153624479</v>
      </c>
      <c r="S404" t="str">
        <f t="shared" si="47"/>
        <v>Acceptable</v>
      </c>
      <c r="T404">
        <f>ROUNDUP(C404,0)</f>
        <v>5</v>
      </c>
      <c r="U404">
        <f>ROUNDDOWN(C404,0)</f>
        <v>4</v>
      </c>
      <c r="V404">
        <f>RIGHT(K404,2)+2000</f>
        <v>2018</v>
      </c>
      <c r="W404" t="str">
        <f>INDEX(_xlfn.TEXTSPLIT(K404,"-"),1,2)</f>
        <v>May</v>
      </c>
      <c r="X404" t="str">
        <f>INDEX(_xlfn.TEXTSPLIT(K404,"-"),1,1)</f>
        <v>29</v>
      </c>
      <c r="Y404">
        <f>INDEX(months!B:B,MATCH(Sheet1!W404,months!A:A,0))</f>
        <v>5</v>
      </c>
      <c r="Z404">
        <f t="shared" si="48"/>
        <v>43249</v>
      </c>
    </row>
    <row r="405" spans="1:26" x14ac:dyDescent="0.2">
      <c r="A405" t="s">
        <v>896</v>
      </c>
      <c r="B405" t="s">
        <v>787</v>
      </c>
      <c r="C405">
        <v>4.2</v>
      </c>
      <c r="D405">
        <v>10790289</v>
      </c>
      <c r="E405" t="s">
        <v>46</v>
      </c>
      <c r="F405" t="s">
        <v>799</v>
      </c>
      <c r="G405" t="s">
        <v>23</v>
      </c>
      <c r="H405" t="s">
        <v>24</v>
      </c>
      <c r="I405" t="s">
        <v>25</v>
      </c>
      <c r="J405" t="s">
        <v>788</v>
      </c>
      <c r="K405" t="s">
        <v>216</v>
      </c>
      <c r="L405" t="s">
        <v>46</v>
      </c>
      <c r="M405" t="s">
        <v>46</v>
      </c>
      <c r="N405">
        <f t="shared" si="42"/>
        <v>0</v>
      </c>
      <c r="O405" t="str">
        <f t="shared" si="43"/>
        <v>No</v>
      </c>
      <c r="P405">
        <f t="shared" si="44"/>
        <v>0</v>
      </c>
      <c r="Q405">
        <f t="shared" si="45"/>
        <v>4813937689</v>
      </c>
      <c r="R405">
        <f t="shared" si="46"/>
        <v>4.1933383153624479</v>
      </c>
      <c r="S405" t="str">
        <f t="shared" si="47"/>
        <v>Acceptable</v>
      </c>
      <c r="T405">
        <f>ROUNDUP(C405,0)</f>
        <v>5</v>
      </c>
      <c r="U405">
        <f>ROUNDDOWN(C405,0)</f>
        <v>4</v>
      </c>
      <c r="V405">
        <f>RIGHT(K405,2)+2000</f>
        <v>2018</v>
      </c>
      <c r="W405" t="str">
        <f>INDEX(_xlfn.TEXTSPLIT(K405,"-"),1,2)</f>
        <v>Jul</v>
      </c>
      <c r="X405" t="str">
        <f>INDEX(_xlfn.TEXTSPLIT(K405,"-"),1,1)</f>
        <v>26</v>
      </c>
      <c r="Y405">
        <f>INDEX(months!B:B,MATCH(Sheet1!W405,months!A:A,0))</f>
        <v>7</v>
      </c>
      <c r="Z405">
        <f t="shared" si="48"/>
        <v>43307</v>
      </c>
    </row>
    <row r="406" spans="1:26" x14ac:dyDescent="0.2">
      <c r="A406" t="s">
        <v>897</v>
      </c>
      <c r="B406" t="s">
        <v>787</v>
      </c>
      <c r="C406">
        <v>4.5</v>
      </c>
      <c r="D406">
        <v>330761</v>
      </c>
      <c r="E406" t="s">
        <v>46</v>
      </c>
      <c r="F406" t="s">
        <v>89</v>
      </c>
      <c r="G406" t="s">
        <v>23</v>
      </c>
      <c r="H406" t="s">
        <v>24</v>
      </c>
      <c r="I406" t="s">
        <v>25</v>
      </c>
      <c r="J406" t="s">
        <v>788</v>
      </c>
      <c r="K406" t="s">
        <v>75</v>
      </c>
      <c r="L406" t="s">
        <v>46</v>
      </c>
      <c r="M406" t="s">
        <v>46</v>
      </c>
      <c r="N406">
        <f t="shared" si="42"/>
        <v>0</v>
      </c>
      <c r="O406" t="str">
        <f t="shared" si="43"/>
        <v>No</v>
      </c>
      <c r="P406">
        <f t="shared" si="44"/>
        <v>0</v>
      </c>
      <c r="Q406">
        <f t="shared" si="45"/>
        <v>4813937689</v>
      </c>
      <c r="R406">
        <f t="shared" si="46"/>
        <v>4.1933383153624479</v>
      </c>
      <c r="S406" t="str">
        <f t="shared" si="47"/>
        <v>Acceptable</v>
      </c>
      <c r="T406">
        <f>ROUNDUP(C406,0)</f>
        <v>5</v>
      </c>
      <c r="U406">
        <f>ROUNDDOWN(C406,0)</f>
        <v>4</v>
      </c>
      <c r="V406">
        <f>RIGHT(K406,2)+2000</f>
        <v>2018</v>
      </c>
      <c r="W406" t="str">
        <f>INDEX(_xlfn.TEXTSPLIT(K406,"-"),1,2)</f>
        <v>Jul</v>
      </c>
      <c r="X406" t="str">
        <f>INDEX(_xlfn.TEXTSPLIT(K406,"-"),1,1)</f>
        <v>3</v>
      </c>
      <c r="Y406">
        <f>INDEX(months!B:B,MATCH(Sheet1!W406,months!A:A,0))</f>
        <v>7</v>
      </c>
      <c r="Z406">
        <f t="shared" si="48"/>
        <v>43284</v>
      </c>
    </row>
    <row r="407" spans="1:26" x14ac:dyDescent="0.2">
      <c r="A407" t="s">
        <v>898</v>
      </c>
      <c r="B407" t="s">
        <v>787</v>
      </c>
      <c r="C407">
        <v>4.3</v>
      </c>
      <c r="D407">
        <v>37320</v>
      </c>
      <c r="E407" t="s">
        <v>899</v>
      </c>
      <c r="F407" t="s">
        <v>65</v>
      </c>
      <c r="G407" t="s">
        <v>23</v>
      </c>
      <c r="H407" t="s">
        <v>24</v>
      </c>
      <c r="I407" t="s">
        <v>25</v>
      </c>
      <c r="J407" t="s">
        <v>788</v>
      </c>
      <c r="K407" t="s">
        <v>115</v>
      </c>
      <c r="L407" t="s">
        <v>900</v>
      </c>
      <c r="M407" t="s">
        <v>29</v>
      </c>
      <c r="N407">
        <f t="shared" si="42"/>
        <v>0</v>
      </c>
      <c r="O407" t="str">
        <f t="shared" si="43"/>
        <v>No</v>
      </c>
      <c r="P407">
        <f t="shared" si="44"/>
        <v>0</v>
      </c>
      <c r="Q407">
        <f t="shared" si="45"/>
        <v>4813937689</v>
      </c>
      <c r="R407">
        <f t="shared" si="46"/>
        <v>4.1933383153624479</v>
      </c>
      <c r="S407" t="str">
        <f t="shared" si="47"/>
        <v>Acceptable</v>
      </c>
      <c r="T407">
        <f>ROUNDUP(C407,0)</f>
        <v>5</v>
      </c>
      <c r="U407">
        <f>ROUNDDOWN(C407,0)</f>
        <v>4</v>
      </c>
      <c r="V407">
        <f>RIGHT(K407,2)+2000</f>
        <v>2018</v>
      </c>
      <c r="W407" t="str">
        <f>INDEX(_xlfn.TEXTSPLIT(K407,"-"),1,2)</f>
        <v>Jul</v>
      </c>
      <c r="X407" t="str">
        <f>INDEX(_xlfn.TEXTSPLIT(K407,"-"),1,1)</f>
        <v>30</v>
      </c>
      <c r="Y407">
        <f>INDEX(months!B:B,MATCH(Sheet1!W407,months!A:A,0))</f>
        <v>7</v>
      </c>
      <c r="Z407">
        <f t="shared" si="48"/>
        <v>43311</v>
      </c>
    </row>
    <row r="408" spans="1:26" x14ac:dyDescent="0.2">
      <c r="A408" t="s">
        <v>901</v>
      </c>
      <c r="B408" t="s">
        <v>787</v>
      </c>
      <c r="C408">
        <v>4.3</v>
      </c>
      <c r="D408">
        <v>12842860</v>
      </c>
      <c r="E408" t="s">
        <v>46</v>
      </c>
      <c r="F408" t="s">
        <v>448</v>
      </c>
      <c r="G408" t="s">
        <v>23</v>
      </c>
      <c r="H408" t="s">
        <v>24</v>
      </c>
      <c r="I408" t="s">
        <v>25</v>
      </c>
      <c r="J408" t="s">
        <v>788</v>
      </c>
      <c r="K408" t="s">
        <v>173</v>
      </c>
      <c r="L408" t="s">
        <v>46</v>
      </c>
      <c r="M408" t="s">
        <v>29</v>
      </c>
      <c r="N408">
        <f t="shared" si="42"/>
        <v>0</v>
      </c>
      <c r="O408" t="str">
        <f t="shared" si="43"/>
        <v>No</v>
      </c>
      <c r="P408">
        <f t="shared" si="44"/>
        <v>0</v>
      </c>
      <c r="Q408">
        <f t="shared" si="45"/>
        <v>4813937689</v>
      </c>
      <c r="R408">
        <f t="shared" si="46"/>
        <v>4.1933383153624479</v>
      </c>
      <c r="S408" t="str">
        <f t="shared" si="47"/>
        <v>Acceptable</v>
      </c>
      <c r="T408">
        <f>ROUNDUP(C408,0)</f>
        <v>5</v>
      </c>
      <c r="U408">
        <f>ROUNDDOWN(C408,0)</f>
        <v>4</v>
      </c>
      <c r="V408">
        <f>RIGHT(K408,2)+2000</f>
        <v>2018</v>
      </c>
      <c r="W408" t="str">
        <f>INDEX(_xlfn.TEXTSPLIT(K408,"-"),1,2)</f>
        <v>Aug</v>
      </c>
      <c r="X408" t="str">
        <f>INDEX(_xlfn.TEXTSPLIT(K408,"-"),1,1)</f>
        <v>2</v>
      </c>
      <c r="Y408">
        <f>INDEX(months!B:B,MATCH(Sheet1!W408,months!A:A,0))</f>
        <v>8</v>
      </c>
      <c r="Z408">
        <f t="shared" si="48"/>
        <v>43314</v>
      </c>
    </row>
    <row r="409" spans="1:26" x14ac:dyDescent="0.2">
      <c r="A409" t="s">
        <v>902</v>
      </c>
      <c r="B409" t="s">
        <v>787</v>
      </c>
      <c r="C409">
        <v>4.3</v>
      </c>
      <c r="D409">
        <v>2546527</v>
      </c>
      <c r="E409" t="s">
        <v>46</v>
      </c>
      <c r="F409" t="s">
        <v>448</v>
      </c>
      <c r="G409" t="s">
        <v>23</v>
      </c>
      <c r="H409" t="s">
        <v>24</v>
      </c>
      <c r="I409" t="s">
        <v>25</v>
      </c>
      <c r="J409" t="s">
        <v>788</v>
      </c>
      <c r="K409" t="s">
        <v>97</v>
      </c>
      <c r="L409" t="s">
        <v>46</v>
      </c>
      <c r="M409" t="s">
        <v>46</v>
      </c>
      <c r="N409">
        <f t="shared" si="42"/>
        <v>0</v>
      </c>
      <c r="O409" t="str">
        <f t="shared" si="43"/>
        <v>No</v>
      </c>
      <c r="P409">
        <f t="shared" si="44"/>
        <v>0</v>
      </c>
      <c r="Q409">
        <f t="shared" si="45"/>
        <v>4813937689</v>
      </c>
      <c r="R409">
        <f t="shared" si="46"/>
        <v>4.1933383153624479</v>
      </c>
      <c r="S409" t="str">
        <f t="shared" si="47"/>
        <v>Acceptable</v>
      </c>
      <c r="T409">
        <f>ROUNDUP(C409,0)</f>
        <v>5</v>
      </c>
      <c r="U409">
        <f>ROUNDDOWN(C409,0)</f>
        <v>4</v>
      </c>
      <c r="V409">
        <f>RIGHT(K409,2)+2000</f>
        <v>2018</v>
      </c>
      <c r="W409" t="str">
        <f>INDEX(_xlfn.TEXTSPLIT(K409,"-"),1,2)</f>
        <v>Aug</v>
      </c>
      <c r="X409" t="str">
        <f>INDEX(_xlfn.TEXTSPLIT(K409,"-"),1,1)</f>
        <v>3</v>
      </c>
      <c r="Y409">
        <f>INDEX(months!B:B,MATCH(Sheet1!W409,months!A:A,0))</f>
        <v>8</v>
      </c>
      <c r="Z409">
        <f t="shared" si="48"/>
        <v>43315</v>
      </c>
    </row>
    <row r="410" spans="1:26" x14ac:dyDescent="0.2">
      <c r="A410" t="s">
        <v>831</v>
      </c>
      <c r="B410" t="s">
        <v>787</v>
      </c>
      <c r="C410">
        <v>4.4000000000000004</v>
      </c>
      <c r="D410">
        <v>36893</v>
      </c>
      <c r="E410" t="s">
        <v>527</v>
      </c>
      <c r="F410" t="s">
        <v>65</v>
      </c>
      <c r="G410" t="s">
        <v>23</v>
      </c>
      <c r="H410" t="s">
        <v>24</v>
      </c>
      <c r="I410" t="s">
        <v>25</v>
      </c>
      <c r="J410" t="s">
        <v>788</v>
      </c>
      <c r="K410" t="s">
        <v>743</v>
      </c>
      <c r="L410" t="s">
        <v>832</v>
      </c>
      <c r="M410" t="s">
        <v>274</v>
      </c>
      <c r="N410">
        <f t="shared" si="42"/>
        <v>0</v>
      </c>
      <c r="O410" t="str">
        <f t="shared" si="43"/>
        <v>No</v>
      </c>
      <c r="P410">
        <f t="shared" si="44"/>
        <v>0</v>
      </c>
      <c r="Q410">
        <f t="shared" si="45"/>
        <v>4813937689</v>
      </c>
      <c r="R410">
        <f t="shared" si="46"/>
        <v>4.1933383153624479</v>
      </c>
      <c r="S410" t="str">
        <f t="shared" si="47"/>
        <v>Acceptable</v>
      </c>
      <c r="T410">
        <f>ROUNDUP(C410,0)</f>
        <v>5</v>
      </c>
      <c r="U410">
        <f>ROUNDDOWN(C410,0)</f>
        <v>4</v>
      </c>
      <c r="V410">
        <f>RIGHT(K410,2)+2000</f>
        <v>2018</v>
      </c>
      <c r="W410" t="str">
        <f>INDEX(_xlfn.TEXTSPLIT(K410,"-"),1,2)</f>
        <v>Jul</v>
      </c>
      <c r="X410" t="str">
        <f>INDEX(_xlfn.TEXTSPLIT(K410,"-"),1,1)</f>
        <v>6</v>
      </c>
      <c r="Y410">
        <f>INDEX(months!B:B,MATCH(Sheet1!W410,months!A:A,0))</f>
        <v>7</v>
      </c>
      <c r="Z410">
        <f t="shared" si="48"/>
        <v>43287</v>
      </c>
    </row>
    <row r="411" spans="1:26" x14ac:dyDescent="0.2">
      <c r="A411" t="s">
        <v>903</v>
      </c>
      <c r="B411" t="s">
        <v>787</v>
      </c>
      <c r="C411">
        <v>4.2</v>
      </c>
      <c r="D411">
        <v>15880</v>
      </c>
      <c r="E411" t="s">
        <v>296</v>
      </c>
      <c r="F411" t="s">
        <v>65</v>
      </c>
      <c r="G411" t="s">
        <v>23</v>
      </c>
      <c r="H411" t="s">
        <v>24</v>
      </c>
      <c r="I411" t="s">
        <v>25</v>
      </c>
      <c r="J411" t="s">
        <v>788</v>
      </c>
      <c r="K411" t="s">
        <v>97</v>
      </c>
      <c r="L411" t="s">
        <v>904</v>
      </c>
      <c r="M411" t="s">
        <v>86</v>
      </c>
      <c r="N411">
        <f t="shared" si="42"/>
        <v>0</v>
      </c>
      <c r="O411" t="str">
        <f t="shared" si="43"/>
        <v>No</v>
      </c>
      <c r="P411">
        <f t="shared" si="44"/>
        <v>0</v>
      </c>
      <c r="Q411">
        <f t="shared" si="45"/>
        <v>4813937689</v>
      </c>
      <c r="R411">
        <f t="shared" si="46"/>
        <v>4.1933383153624479</v>
      </c>
      <c r="S411" t="str">
        <f t="shared" si="47"/>
        <v>Acceptable</v>
      </c>
      <c r="T411">
        <f>ROUNDUP(C411,0)</f>
        <v>5</v>
      </c>
      <c r="U411">
        <f>ROUNDDOWN(C411,0)</f>
        <v>4</v>
      </c>
      <c r="V411">
        <f>RIGHT(K411,2)+2000</f>
        <v>2018</v>
      </c>
      <c r="W411" t="str">
        <f>INDEX(_xlfn.TEXTSPLIT(K411,"-"),1,2)</f>
        <v>Aug</v>
      </c>
      <c r="X411" t="str">
        <f>INDEX(_xlfn.TEXTSPLIT(K411,"-"),1,1)</f>
        <v>3</v>
      </c>
      <c r="Y411">
        <f>INDEX(months!B:B,MATCH(Sheet1!W411,months!A:A,0))</f>
        <v>8</v>
      </c>
      <c r="Z411">
        <f t="shared" si="48"/>
        <v>43315</v>
      </c>
    </row>
    <row r="412" spans="1:26" x14ac:dyDescent="0.2">
      <c r="A412" t="s">
        <v>893</v>
      </c>
      <c r="B412" t="s">
        <v>787</v>
      </c>
      <c r="C412">
        <v>4.3</v>
      </c>
      <c r="D412">
        <v>346980</v>
      </c>
      <c r="E412" t="s">
        <v>46</v>
      </c>
      <c r="F412" t="s">
        <v>89</v>
      </c>
      <c r="G412" t="s">
        <v>23</v>
      </c>
      <c r="H412" t="s">
        <v>24</v>
      </c>
      <c r="I412" t="s">
        <v>25</v>
      </c>
      <c r="J412" t="s">
        <v>788</v>
      </c>
      <c r="K412" t="s">
        <v>894</v>
      </c>
      <c r="L412" t="s">
        <v>46</v>
      </c>
      <c r="M412" t="s">
        <v>81</v>
      </c>
      <c r="N412">
        <f t="shared" si="42"/>
        <v>0</v>
      </c>
      <c r="O412" t="str">
        <f t="shared" si="43"/>
        <v>No</v>
      </c>
      <c r="P412">
        <f t="shared" si="44"/>
        <v>0</v>
      </c>
      <c r="Q412">
        <f t="shared" si="45"/>
        <v>4813937689</v>
      </c>
      <c r="R412">
        <f t="shared" si="46"/>
        <v>4.1933383153624479</v>
      </c>
      <c r="S412" t="str">
        <f t="shared" si="47"/>
        <v>Acceptable</v>
      </c>
      <c r="T412">
        <f>ROUNDUP(C412,0)</f>
        <v>5</v>
      </c>
      <c r="U412">
        <f>ROUNDDOWN(C412,0)</f>
        <v>4</v>
      </c>
      <c r="V412">
        <f>RIGHT(K412,2)+2000</f>
        <v>2018</v>
      </c>
      <c r="W412" t="str">
        <f>INDEX(_xlfn.TEXTSPLIT(K412,"-"),1,2)</f>
        <v>Jan</v>
      </c>
      <c r="X412" t="str">
        <f>INDEX(_xlfn.TEXTSPLIT(K412,"-"),1,1)</f>
        <v>23</v>
      </c>
      <c r="Y412">
        <f>INDEX(months!B:B,MATCH(Sheet1!W412,months!A:A,0))</f>
        <v>1</v>
      </c>
      <c r="Z412">
        <f t="shared" si="48"/>
        <v>43123</v>
      </c>
    </row>
    <row r="413" spans="1:26" x14ac:dyDescent="0.2">
      <c r="A413" t="s">
        <v>792</v>
      </c>
      <c r="B413" t="s">
        <v>787</v>
      </c>
      <c r="C413">
        <v>4.3</v>
      </c>
      <c r="D413">
        <v>9643041</v>
      </c>
      <c r="E413" t="s">
        <v>46</v>
      </c>
      <c r="F413" t="s">
        <v>475</v>
      </c>
      <c r="G413" t="s">
        <v>23</v>
      </c>
      <c r="H413" t="s">
        <v>24</v>
      </c>
      <c r="I413" t="s">
        <v>25</v>
      </c>
      <c r="J413" t="s">
        <v>788</v>
      </c>
      <c r="K413" t="s">
        <v>39</v>
      </c>
      <c r="L413" t="s">
        <v>46</v>
      </c>
      <c r="M413" t="s">
        <v>46</v>
      </c>
      <c r="N413">
        <f t="shared" si="42"/>
        <v>0</v>
      </c>
      <c r="O413" t="str">
        <f t="shared" si="43"/>
        <v>No</v>
      </c>
      <c r="P413">
        <f t="shared" si="44"/>
        <v>0</v>
      </c>
      <c r="Q413">
        <f t="shared" si="45"/>
        <v>4813937689</v>
      </c>
      <c r="R413">
        <f t="shared" si="46"/>
        <v>4.1933383153624479</v>
      </c>
      <c r="S413" t="str">
        <f t="shared" si="47"/>
        <v>Acceptable</v>
      </c>
      <c r="T413">
        <f>ROUNDUP(C413,0)</f>
        <v>5</v>
      </c>
      <c r="U413">
        <f>ROUNDDOWN(C413,0)</f>
        <v>4</v>
      </c>
      <c r="V413">
        <f>RIGHT(K413,2)+2000</f>
        <v>2018</v>
      </c>
      <c r="W413" t="str">
        <f>INDEX(_xlfn.TEXTSPLIT(K413,"-"),1,2)</f>
        <v>Aug</v>
      </c>
      <c r="X413" t="str">
        <f>INDEX(_xlfn.TEXTSPLIT(K413,"-"),1,1)</f>
        <v>1</v>
      </c>
      <c r="Y413">
        <f>INDEX(months!B:B,MATCH(Sheet1!W413,months!A:A,0))</f>
        <v>8</v>
      </c>
      <c r="Z413">
        <f t="shared" si="48"/>
        <v>43313</v>
      </c>
    </row>
    <row r="414" spans="1:26" x14ac:dyDescent="0.2">
      <c r="A414" t="s">
        <v>803</v>
      </c>
      <c r="B414" t="s">
        <v>787</v>
      </c>
      <c r="C414">
        <v>4.4000000000000004</v>
      </c>
      <c r="D414">
        <v>3075118</v>
      </c>
      <c r="E414" t="s">
        <v>46</v>
      </c>
      <c r="F414" t="s">
        <v>448</v>
      </c>
      <c r="G414" t="s">
        <v>23</v>
      </c>
      <c r="H414" t="s">
        <v>24</v>
      </c>
      <c r="I414" t="s">
        <v>25</v>
      </c>
      <c r="J414" t="s">
        <v>788</v>
      </c>
      <c r="K414" t="s">
        <v>605</v>
      </c>
      <c r="L414" t="s">
        <v>46</v>
      </c>
      <c r="M414" t="s">
        <v>46</v>
      </c>
      <c r="N414">
        <f t="shared" si="42"/>
        <v>0</v>
      </c>
      <c r="O414" t="str">
        <f t="shared" si="43"/>
        <v>No</v>
      </c>
      <c r="P414">
        <f t="shared" si="44"/>
        <v>0</v>
      </c>
      <c r="Q414">
        <f t="shared" si="45"/>
        <v>4813937689</v>
      </c>
      <c r="R414">
        <f t="shared" si="46"/>
        <v>4.1933383153624479</v>
      </c>
      <c r="S414" t="str">
        <f t="shared" si="47"/>
        <v>Acceptable</v>
      </c>
      <c r="T414">
        <f>ROUNDUP(C414,0)</f>
        <v>5</v>
      </c>
      <c r="U414">
        <f>ROUNDDOWN(C414,0)</f>
        <v>4</v>
      </c>
      <c r="V414">
        <f>RIGHT(K414,2)+2000</f>
        <v>2018</v>
      </c>
      <c r="W414" t="str">
        <f>INDEX(_xlfn.TEXTSPLIT(K414,"-"),1,2)</f>
        <v>Jul</v>
      </c>
      <c r="X414" t="str">
        <f>INDEX(_xlfn.TEXTSPLIT(K414,"-"),1,1)</f>
        <v>10</v>
      </c>
      <c r="Y414">
        <f>INDEX(months!B:B,MATCH(Sheet1!W414,months!A:A,0))</f>
        <v>7</v>
      </c>
      <c r="Z414">
        <f t="shared" si="48"/>
        <v>43291</v>
      </c>
    </row>
    <row r="415" spans="1:26" x14ac:dyDescent="0.2">
      <c r="A415" t="s">
        <v>905</v>
      </c>
      <c r="B415" t="s">
        <v>787</v>
      </c>
      <c r="C415">
        <v>4.5999999999999996</v>
      </c>
      <c r="D415">
        <v>2264916</v>
      </c>
      <c r="E415" t="s">
        <v>143</v>
      </c>
      <c r="F415" t="s">
        <v>43</v>
      </c>
      <c r="G415" t="s">
        <v>23</v>
      </c>
      <c r="H415" t="s">
        <v>24</v>
      </c>
      <c r="I415" t="s">
        <v>25</v>
      </c>
      <c r="J415" t="s">
        <v>788</v>
      </c>
      <c r="K415" t="s">
        <v>84</v>
      </c>
      <c r="L415" t="s">
        <v>906</v>
      </c>
      <c r="M415" t="s">
        <v>86</v>
      </c>
      <c r="N415">
        <f t="shared" si="42"/>
        <v>0</v>
      </c>
      <c r="O415" t="str">
        <f t="shared" si="43"/>
        <v>No</v>
      </c>
      <c r="P415">
        <f t="shared" si="44"/>
        <v>0</v>
      </c>
      <c r="Q415">
        <f t="shared" si="45"/>
        <v>4813937689</v>
      </c>
      <c r="R415">
        <f t="shared" si="46"/>
        <v>4.1933383153624479</v>
      </c>
      <c r="S415" t="str">
        <f t="shared" si="47"/>
        <v>Acceptable</v>
      </c>
      <c r="T415">
        <f>ROUNDUP(C415,0)</f>
        <v>5</v>
      </c>
      <c r="U415">
        <f>ROUNDDOWN(C415,0)</f>
        <v>4</v>
      </c>
      <c r="V415">
        <f>RIGHT(K415,2)+2000</f>
        <v>2018</v>
      </c>
      <c r="W415" t="str">
        <f>INDEX(_xlfn.TEXTSPLIT(K415,"-"),1,2)</f>
        <v>Jul</v>
      </c>
      <c r="X415" t="str">
        <f>INDEX(_xlfn.TEXTSPLIT(K415,"-"),1,1)</f>
        <v>31</v>
      </c>
      <c r="Y415">
        <f>INDEX(months!B:B,MATCH(Sheet1!W415,months!A:A,0))</f>
        <v>7</v>
      </c>
      <c r="Z415">
        <f t="shared" si="48"/>
        <v>43312</v>
      </c>
    </row>
    <row r="416" spans="1:26" x14ac:dyDescent="0.2">
      <c r="A416" t="s">
        <v>854</v>
      </c>
      <c r="B416" t="s">
        <v>787</v>
      </c>
      <c r="C416">
        <v>4.3</v>
      </c>
      <c r="D416">
        <v>541389</v>
      </c>
      <c r="E416" t="s">
        <v>46</v>
      </c>
      <c r="F416" t="s">
        <v>89</v>
      </c>
      <c r="G416" t="s">
        <v>23</v>
      </c>
      <c r="H416" t="s">
        <v>24</v>
      </c>
      <c r="I416" t="s">
        <v>25</v>
      </c>
      <c r="J416" t="s">
        <v>788</v>
      </c>
      <c r="K416" t="s">
        <v>585</v>
      </c>
      <c r="L416" t="s">
        <v>855</v>
      </c>
      <c r="M416" t="s">
        <v>81</v>
      </c>
      <c r="N416">
        <f t="shared" si="42"/>
        <v>0</v>
      </c>
      <c r="O416" t="str">
        <f t="shared" si="43"/>
        <v>No</v>
      </c>
      <c r="P416">
        <f t="shared" si="44"/>
        <v>0</v>
      </c>
      <c r="Q416">
        <f t="shared" si="45"/>
        <v>4813937689</v>
      </c>
      <c r="R416">
        <f t="shared" si="46"/>
        <v>4.1933383153624479</v>
      </c>
      <c r="S416" t="str">
        <f t="shared" si="47"/>
        <v>Acceptable</v>
      </c>
      <c r="T416">
        <f>ROUNDUP(C416,0)</f>
        <v>5</v>
      </c>
      <c r="U416">
        <f>ROUNDDOWN(C416,0)</f>
        <v>4</v>
      </c>
      <c r="V416">
        <f>RIGHT(K416,2)+2000</f>
        <v>2018</v>
      </c>
      <c r="W416" t="str">
        <f>INDEX(_xlfn.TEXTSPLIT(K416,"-"),1,2)</f>
        <v>Jul</v>
      </c>
      <c r="X416" t="str">
        <f>INDEX(_xlfn.TEXTSPLIT(K416,"-"),1,1)</f>
        <v>9</v>
      </c>
      <c r="Y416">
        <f>INDEX(months!B:B,MATCH(Sheet1!W416,months!A:A,0))</f>
        <v>7</v>
      </c>
      <c r="Z416">
        <f t="shared" si="48"/>
        <v>43290</v>
      </c>
    </row>
    <row r="417" spans="1:26" x14ac:dyDescent="0.2">
      <c r="A417" t="s">
        <v>827</v>
      </c>
      <c r="B417" t="s">
        <v>787</v>
      </c>
      <c r="C417">
        <v>4.4000000000000004</v>
      </c>
      <c r="D417">
        <v>2473693</v>
      </c>
      <c r="E417" t="s">
        <v>46</v>
      </c>
      <c r="F417" t="s">
        <v>448</v>
      </c>
      <c r="G417" t="s">
        <v>23</v>
      </c>
      <c r="H417" t="s">
        <v>24</v>
      </c>
      <c r="I417" t="s">
        <v>25</v>
      </c>
      <c r="J417" t="s">
        <v>788</v>
      </c>
      <c r="K417" t="s">
        <v>84</v>
      </c>
      <c r="L417" t="s">
        <v>828</v>
      </c>
      <c r="M417" t="s">
        <v>46</v>
      </c>
      <c r="N417">
        <f t="shared" si="42"/>
        <v>0</v>
      </c>
      <c r="O417" t="str">
        <f t="shared" si="43"/>
        <v>No</v>
      </c>
      <c r="P417">
        <f t="shared" si="44"/>
        <v>0</v>
      </c>
      <c r="Q417">
        <f t="shared" si="45"/>
        <v>4813937689</v>
      </c>
      <c r="R417">
        <f t="shared" si="46"/>
        <v>4.1933383153624479</v>
      </c>
      <c r="S417" t="str">
        <f t="shared" si="47"/>
        <v>Acceptable</v>
      </c>
      <c r="T417">
        <f>ROUNDUP(C417,0)</f>
        <v>5</v>
      </c>
      <c r="U417">
        <f>ROUNDDOWN(C417,0)</f>
        <v>4</v>
      </c>
      <c r="V417">
        <f>RIGHT(K417,2)+2000</f>
        <v>2018</v>
      </c>
      <c r="W417" t="str">
        <f>INDEX(_xlfn.TEXTSPLIT(K417,"-"),1,2)</f>
        <v>Jul</v>
      </c>
      <c r="X417" t="str">
        <f>INDEX(_xlfn.TEXTSPLIT(K417,"-"),1,1)</f>
        <v>31</v>
      </c>
      <c r="Y417">
        <f>INDEX(months!B:B,MATCH(Sheet1!W417,months!A:A,0))</f>
        <v>7</v>
      </c>
      <c r="Z417">
        <f t="shared" si="48"/>
        <v>43312</v>
      </c>
    </row>
    <row r="418" spans="1:26" x14ac:dyDescent="0.2">
      <c r="A418" t="s">
        <v>907</v>
      </c>
      <c r="B418" t="s">
        <v>787</v>
      </c>
      <c r="C418">
        <v>4.2</v>
      </c>
      <c r="D418">
        <v>42925</v>
      </c>
      <c r="E418" t="s">
        <v>49</v>
      </c>
      <c r="F418" t="s">
        <v>65</v>
      </c>
      <c r="G418" t="s">
        <v>23</v>
      </c>
      <c r="H418" t="s">
        <v>24</v>
      </c>
      <c r="I418" t="s">
        <v>25</v>
      </c>
      <c r="J418" t="s">
        <v>788</v>
      </c>
      <c r="K418" t="s">
        <v>908</v>
      </c>
      <c r="L418" t="s">
        <v>877</v>
      </c>
      <c r="M418" t="s">
        <v>60</v>
      </c>
      <c r="N418">
        <f t="shared" si="42"/>
        <v>0</v>
      </c>
      <c r="O418" t="str">
        <f t="shared" si="43"/>
        <v>No</v>
      </c>
      <c r="P418">
        <f t="shared" si="44"/>
        <v>0</v>
      </c>
      <c r="Q418">
        <f t="shared" si="45"/>
        <v>4813937689</v>
      </c>
      <c r="R418">
        <f t="shared" si="46"/>
        <v>4.1933383153624479</v>
      </c>
      <c r="S418" t="str">
        <f t="shared" si="47"/>
        <v>Acceptable</v>
      </c>
      <c r="T418">
        <f>ROUNDUP(C418,0)</f>
        <v>5</v>
      </c>
      <c r="U418">
        <f>ROUNDDOWN(C418,0)</f>
        <v>4</v>
      </c>
      <c r="V418">
        <f>RIGHT(K418,2)+2000</f>
        <v>2017</v>
      </c>
      <c r="W418" t="str">
        <f>INDEX(_xlfn.TEXTSPLIT(K418,"-"),1,2)</f>
        <v>Aug</v>
      </c>
      <c r="X418" t="str">
        <f>INDEX(_xlfn.TEXTSPLIT(K418,"-"),1,1)</f>
        <v>27</v>
      </c>
      <c r="Y418">
        <f>INDEX(months!B:B,MATCH(Sheet1!W418,months!A:A,0))</f>
        <v>8</v>
      </c>
      <c r="Z418">
        <f t="shared" si="48"/>
        <v>42974</v>
      </c>
    </row>
    <row r="419" spans="1:26" x14ac:dyDescent="0.2">
      <c r="A419" t="s">
        <v>818</v>
      </c>
      <c r="B419" t="s">
        <v>787</v>
      </c>
      <c r="C419">
        <v>4.5</v>
      </c>
      <c r="D419">
        <v>5150471</v>
      </c>
      <c r="E419" t="s">
        <v>46</v>
      </c>
      <c r="F419" t="s">
        <v>448</v>
      </c>
      <c r="G419" t="s">
        <v>23</v>
      </c>
      <c r="H419" t="s">
        <v>24</v>
      </c>
      <c r="I419" t="s">
        <v>25</v>
      </c>
      <c r="J419" t="s">
        <v>788</v>
      </c>
      <c r="K419" t="s">
        <v>160</v>
      </c>
      <c r="L419" t="s">
        <v>46</v>
      </c>
      <c r="M419" t="s">
        <v>46</v>
      </c>
      <c r="N419">
        <f t="shared" si="42"/>
        <v>0</v>
      </c>
      <c r="O419" t="str">
        <f t="shared" si="43"/>
        <v>No</v>
      </c>
      <c r="P419">
        <f t="shared" si="44"/>
        <v>0</v>
      </c>
      <c r="Q419">
        <f t="shared" si="45"/>
        <v>4813937689</v>
      </c>
      <c r="R419">
        <f t="shared" si="46"/>
        <v>4.1933383153624479</v>
      </c>
      <c r="S419" t="str">
        <f t="shared" si="47"/>
        <v>Acceptable</v>
      </c>
      <c r="T419">
        <f>ROUNDUP(C419,0)</f>
        <v>5</v>
      </c>
      <c r="U419">
        <f>ROUNDDOWN(C419,0)</f>
        <v>4</v>
      </c>
      <c r="V419">
        <f>RIGHT(K419,2)+2000</f>
        <v>2018</v>
      </c>
      <c r="W419" t="str">
        <f>INDEX(_xlfn.TEXTSPLIT(K419,"-"),1,2)</f>
        <v>Jul</v>
      </c>
      <c r="X419" t="str">
        <f>INDEX(_xlfn.TEXTSPLIT(K419,"-"),1,1)</f>
        <v>19</v>
      </c>
      <c r="Y419">
        <f>INDEX(months!B:B,MATCH(Sheet1!W419,months!A:A,0))</f>
        <v>7</v>
      </c>
      <c r="Z419">
        <f t="shared" si="48"/>
        <v>43300</v>
      </c>
    </row>
    <row r="420" spans="1:26" x14ac:dyDescent="0.2">
      <c r="A420" t="s">
        <v>909</v>
      </c>
      <c r="B420" t="s">
        <v>787</v>
      </c>
      <c r="C420">
        <v>4.5</v>
      </c>
      <c r="D420">
        <v>2511130</v>
      </c>
      <c r="E420" t="s">
        <v>46</v>
      </c>
      <c r="F420" t="s">
        <v>43</v>
      </c>
      <c r="G420" t="s">
        <v>23</v>
      </c>
      <c r="H420" t="s">
        <v>24</v>
      </c>
      <c r="I420" t="s">
        <v>25</v>
      </c>
      <c r="J420" t="s">
        <v>788</v>
      </c>
      <c r="K420" t="s">
        <v>413</v>
      </c>
      <c r="L420" t="s">
        <v>46</v>
      </c>
      <c r="M420" t="s">
        <v>46</v>
      </c>
      <c r="N420">
        <f t="shared" si="42"/>
        <v>0</v>
      </c>
      <c r="O420" t="str">
        <f t="shared" si="43"/>
        <v>No</v>
      </c>
      <c r="P420">
        <f t="shared" si="44"/>
        <v>0</v>
      </c>
      <c r="Q420">
        <f t="shared" si="45"/>
        <v>4813937689</v>
      </c>
      <c r="R420">
        <f t="shared" si="46"/>
        <v>4.1933383153624479</v>
      </c>
      <c r="S420" t="str">
        <f t="shared" si="47"/>
        <v>Acceptable</v>
      </c>
      <c r="T420">
        <f>ROUNDUP(C420,0)</f>
        <v>5</v>
      </c>
      <c r="U420">
        <f>ROUNDDOWN(C420,0)</f>
        <v>4</v>
      </c>
      <c r="V420">
        <f>RIGHT(K420,2)+2000</f>
        <v>2018</v>
      </c>
      <c r="W420" t="str">
        <f>INDEX(_xlfn.TEXTSPLIT(K420,"-"),1,2)</f>
        <v>Jul</v>
      </c>
      <c r="X420" t="str">
        <f>INDEX(_xlfn.TEXTSPLIT(K420,"-"),1,1)</f>
        <v>2</v>
      </c>
      <c r="Y420">
        <f>INDEX(months!B:B,MATCH(Sheet1!W420,months!A:A,0))</f>
        <v>7</v>
      </c>
      <c r="Z420">
        <f t="shared" si="48"/>
        <v>43283</v>
      </c>
    </row>
    <row r="421" spans="1:26" x14ac:dyDescent="0.2">
      <c r="A421" t="s">
        <v>844</v>
      </c>
      <c r="B421" t="s">
        <v>787</v>
      </c>
      <c r="C421">
        <v>4.4000000000000004</v>
      </c>
      <c r="D421">
        <v>3648480</v>
      </c>
      <c r="E421" t="s">
        <v>756</v>
      </c>
      <c r="F421" t="s">
        <v>448</v>
      </c>
      <c r="G421" t="s">
        <v>23</v>
      </c>
      <c r="H421" t="s">
        <v>24</v>
      </c>
      <c r="I421" t="s">
        <v>44</v>
      </c>
      <c r="J421" t="s">
        <v>788</v>
      </c>
      <c r="K421" t="s">
        <v>226</v>
      </c>
      <c r="L421" t="s">
        <v>845</v>
      </c>
      <c r="M421" t="s">
        <v>86</v>
      </c>
      <c r="N421">
        <f t="shared" si="42"/>
        <v>0</v>
      </c>
      <c r="O421" t="str">
        <f t="shared" si="43"/>
        <v>No</v>
      </c>
      <c r="P421">
        <f t="shared" si="44"/>
        <v>0</v>
      </c>
      <c r="Q421">
        <f t="shared" si="45"/>
        <v>4813937689</v>
      </c>
      <c r="R421">
        <f t="shared" si="46"/>
        <v>4.1933383153624479</v>
      </c>
      <c r="S421" t="str">
        <f t="shared" si="47"/>
        <v>Acceptable</v>
      </c>
      <c r="T421">
        <f>ROUNDUP(C421,0)</f>
        <v>5</v>
      </c>
      <c r="U421">
        <f>ROUNDDOWN(C421,0)</f>
        <v>4</v>
      </c>
      <c r="V421">
        <f>RIGHT(K421,2)+2000</f>
        <v>2018</v>
      </c>
      <c r="W421" t="str">
        <f>INDEX(_xlfn.TEXTSPLIT(K421,"-"),1,2)</f>
        <v>Jul</v>
      </c>
      <c r="X421" t="str">
        <f>INDEX(_xlfn.TEXTSPLIT(K421,"-"),1,1)</f>
        <v>18</v>
      </c>
      <c r="Y421">
        <f>INDEX(months!B:B,MATCH(Sheet1!W421,months!A:A,0))</f>
        <v>7</v>
      </c>
      <c r="Z421">
        <f t="shared" si="48"/>
        <v>43299</v>
      </c>
    </row>
    <row r="422" spans="1:26" x14ac:dyDescent="0.2">
      <c r="A422" t="s">
        <v>864</v>
      </c>
      <c r="B422" t="s">
        <v>787</v>
      </c>
      <c r="C422">
        <v>4.5</v>
      </c>
      <c r="D422">
        <v>17714850</v>
      </c>
      <c r="E422" t="s">
        <v>763</v>
      </c>
      <c r="F422" t="s">
        <v>799</v>
      </c>
      <c r="G422" t="s">
        <v>23</v>
      </c>
      <c r="H422" t="s">
        <v>24</v>
      </c>
      <c r="I422" t="s">
        <v>44</v>
      </c>
      <c r="J422" t="s">
        <v>788</v>
      </c>
      <c r="K422" t="s">
        <v>173</v>
      </c>
      <c r="L422" t="s">
        <v>865</v>
      </c>
      <c r="M422" t="s">
        <v>86</v>
      </c>
      <c r="N422">
        <f t="shared" si="42"/>
        <v>0</v>
      </c>
      <c r="O422" t="str">
        <f t="shared" si="43"/>
        <v>No</v>
      </c>
      <c r="P422">
        <f t="shared" si="44"/>
        <v>0</v>
      </c>
      <c r="Q422">
        <f t="shared" si="45"/>
        <v>4813937689</v>
      </c>
      <c r="R422">
        <f t="shared" si="46"/>
        <v>4.1933383153624479</v>
      </c>
      <c r="S422" t="str">
        <f t="shared" si="47"/>
        <v>Acceptable</v>
      </c>
      <c r="T422">
        <f>ROUNDUP(C422,0)</f>
        <v>5</v>
      </c>
      <c r="U422">
        <f>ROUNDDOWN(C422,0)</f>
        <v>4</v>
      </c>
      <c r="V422">
        <f>RIGHT(K422,2)+2000</f>
        <v>2018</v>
      </c>
      <c r="W422" t="str">
        <f>INDEX(_xlfn.TEXTSPLIT(K422,"-"),1,2)</f>
        <v>Aug</v>
      </c>
      <c r="X422" t="str">
        <f>INDEX(_xlfn.TEXTSPLIT(K422,"-"),1,1)</f>
        <v>2</v>
      </c>
      <c r="Y422">
        <f>INDEX(months!B:B,MATCH(Sheet1!W422,months!A:A,0))</f>
        <v>8</v>
      </c>
      <c r="Z422">
        <f t="shared" si="48"/>
        <v>43314</v>
      </c>
    </row>
    <row r="423" spans="1:26" x14ac:dyDescent="0.2">
      <c r="A423" t="s">
        <v>910</v>
      </c>
      <c r="B423" t="s">
        <v>787</v>
      </c>
      <c r="C423">
        <v>4.0999999999999996</v>
      </c>
      <c r="D423">
        <v>13100</v>
      </c>
      <c r="E423" t="s">
        <v>334</v>
      </c>
      <c r="F423" t="s">
        <v>65</v>
      </c>
      <c r="G423" t="s">
        <v>23</v>
      </c>
      <c r="H423" t="s">
        <v>24</v>
      </c>
      <c r="I423" t="s">
        <v>25</v>
      </c>
      <c r="J423" t="s">
        <v>788</v>
      </c>
      <c r="K423" t="s">
        <v>121</v>
      </c>
      <c r="L423" t="s">
        <v>911</v>
      </c>
      <c r="M423" t="s">
        <v>29</v>
      </c>
      <c r="N423">
        <f t="shared" si="42"/>
        <v>0</v>
      </c>
      <c r="O423" t="str">
        <f t="shared" si="43"/>
        <v>No</v>
      </c>
      <c r="P423">
        <f t="shared" si="44"/>
        <v>0</v>
      </c>
      <c r="Q423">
        <f t="shared" si="45"/>
        <v>4813937689</v>
      </c>
      <c r="R423">
        <f t="shared" si="46"/>
        <v>4.1933383153624479</v>
      </c>
      <c r="S423" t="str">
        <f t="shared" si="47"/>
        <v>Acceptable</v>
      </c>
      <c r="T423">
        <f>ROUNDUP(C423,0)</f>
        <v>5</v>
      </c>
      <c r="U423">
        <f>ROUNDDOWN(C423,0)</f>
        <v>4</v>
      </c>
      <c r="V423">
        <f>RIGHT(K423,2)+2000</f>
        <v>2018</v>
      </c>
      <c r="W423" t="str">
        <f>INDEX(_xlfn.TEXTSPLIT(K423,"-"),1,2)</f>
        <v>Mar</v>
      </c>
      <c r="X423" t="str">
        <f>INDEX(_xlfn.TEXTSPLIT(K423,"-"),1,1)</f>
        <v>20</v>
      </c>
      <c r="Y423">
        <f>INDEX(months!B:B,MATCH(Sheet1!W423,months!A:A,0))</f>
        <v>3</v>
      </c>
      <c r="Z423">
        <f t="shared" si="48"/>
        <v>43179</v>
      </c>
    </row>
    <row r="424" spans="1:26" x14ac:dyDescent="0.2">
      <c r="A424" t="s">
        <v>912</v>
      </c>
      <c r="B424" t="s">
        <v>787</v>
      </c>
      <c r="C424">
        <v>4.2</v>
      </c>
      <c r="D424">
        <v>27156</v>
      </c>
      <c r="E424" t="s">
        <v>46</v>
      </c>
      <c r="F424" t="s">
        <v>65</v>
      </c>
      <c r="G424" t="s">
        <v>23</v>
      </c>
      <c r="H424" t="s">
        <v>24</v>
      </c>
      <c r="I424" t="s">
        <v>25</v>
      </c>
      <c r="J424" t="s">
        <v>788</v>
      </c>
      <c r="K424" t="s">
        <v>156</v>
      </c>
      <c r="L424" t="s">
        <v>46</v>
      </c>
      <c r="M424" t="s">
        <v>46</v>
      </c>
      <c r="N424">
        <f t="shared" si="42"/>
        <v>0</v>
      </c>
      <c r="O424" t="str">
        <f t="shared" si="43"/>
        <v>No</v>
      </c>
      <c r="P424">
        <f t="shared" si="44"/>
        <v>0</v>
      </c>
      <c r="Q424">
        <f t="shared" si="45"/>
        <v>4813937689</v>
      </c>
      <c r="R424">
        <f t="shared" si="46"/>
        <v>4.1933383153624479</v>
      </c>
      <c r="S424" t="str">
        <f t="shared" si="47"/>
        <v>Acceptable</v>
      </c>
      <c r="T424">
        <f>ROUNDUP(C424,0)</f>
        <v>5</v>
      </c>
      <c r="U424">
        <f>ROUNDDOWN(C424,0)</f>
        <v>4</v>
      </c>
      <c r="V424">
        <f>RIGHT(K424,2)+2000</f>
        <v>2018</v>
      </c>
      <c r="W424" t="str">
        <f>INDEX(_xlfn.TEXTSPLIT(K424,"-"),1,2)</f>
        <v>May</v>
      </c>
      <c r="X424" t="str">
        <f>INDEX(_xlfn.TEXTSPLIT(K424,"-"),1,1)</f>
        <v>31</v>
      </c>
      <c r="Y424">
        <f>INDEX(months!B:B,MATCH(Sheet1!W424,months!A:A,0))</f>
        <v>5</v>
      </c>
      <c r="Z424">
        <f t="shared" si="48"/>
        <v>43251</v>
      </c>
    </row>
    <row r="425" spans="1:26" x14ac:dyDescent="0.2">
      <c r="A425" t="s">
        <v>913</v>
      </c>
      <c r="B425" t="s">
        <v>787</v>
      </c>
      <c r="C425">
        <v>4.0999999999999996</v>
      </c>
      <c r="D425">
        <v>55098</v>
      </c>
      <c r="E425" t="s">
        <v>733</v>
      </c>
      <c r="F425" t="s">
        <v>65</v>
      </c>
      <c r="G425" t="s">
        <v>23</v>
      </c>
      <c r="H425" t="s">
        <v>24</v>
      </c>
      <c r="I425" t="s">
        <v>25</v>
      </c>
      <c r="J425" t="s">
        <v>788</v>
      </c>
      <c r="K425" t="s">
        <v>52</v>
      </c>
      <c r="L425" t="s">
        <v>161</v>
      </c>
      <c r="M425" t="s">
        <v>86</v>
      </c>
      <c r="N425">
        <f t="shared" si="42"/>
        <v>0</v>
      </c>
      <c r="O425" t="str">
        <f t="shared" si="43"/>
        <v>No</v>
      </c>
      <c r="P425">
        <f t="shared" si="44"/>
        <v>0</v>
      </c>
      <c r="Q425">
        <f t="shared" si="45"/>
        <v>4813937689</v>
      </c>
      <c r="R425">
        <f t="shared" si="46"/>
        <v>4.1933383153624479</v>
      </c>
      <c r="S425" t="str">
        <f t="shared" si="47"/>
        <v>Acceptable</v>
      </c>
      <c r="T425">
        <f>ROUNDUP(C425,0)</f>
        <v>5</v>
      </c>
      <c r="U425">
        <f>ROUNDDOWN(C425,0)</f>
        <v>4</v>
      </c>
      <c r="V425">
        <f>RIGHT(K425,2)+2000</f>
        <v>2018</v>
      </c>
      <c r="W425" t="str">
        <f>INDEX(_xlfn.TEXTSPLIT(K425,"-"),1,2)</f>
        <v>Jun</v>
      </c>
      <c r="X425" t="str">
        <f>INDEX(_xlfn.TEXTSPLIT(K425,"-"),1,1)</f>
        <v>20</v>
      </c>
      <c r="Y425">
        <f>INDEX(months!B:B,MATCH(Sheet1!W425,months!A:A,0))</f>
        <v>6</v>
      </c>
      <c r="Z425">
        <f t="shared" si="48"/>
        <v>43271</v>
      </c>
    </row>
    <row r="426" spans="1:26" x14ac:dyDescent="0.2">
      <c r="A426" t="s">
        <v>914</v>
      </c>
      <c r="B426" t="s">
        <v>787</v>
      </c>
      <c r="C426">
        <v>4.3</v>
      </c>
      <c r="D426">
        <v>1133501</v>
      </c>
      <c r="E426" t="s">
        <v>735</v>
      </c>
      <c r="F426" t="s">
        <v>89</v>
      </c>
      <c r="G426" t="s">
        <v>23</v>
      </c>
      <c r="H426" t="s">
        <v>24</v>
      </c>
      <c r="I426" t="s">
        <v>25</v>
      </c>
      <c r="J426" t="s">
        <v>788</v>
      </c>
      <c r="K426" t="s">
        <v>915</v>
      </c>
      <c r="L426" t="s">
        <v>916</v>
      </c>
      <c r="M426" t="s">
        <v>86</v>
      </c>
      <c r="N426">
        <f t="shared" si="42"/>
        <v>0</v>
      </c>
      <c r="O426" t="str">
        <f t="shared" si="43"/>
        <v>No</v>
      </c>
      <c r="P426">
        <f t="shared" si="44"/>
        <v>0</v>
      </c>
      <c r="Q426">
        <f t="shared" si="45"/>
        <v>4813937689</v>
      </c>
      <c r="R426">
        <f t="shared" si="46"/>
        <v>4.1933383153624479</v>
      </c>
      <c r="S426" t="str">
        <f t="shared" si="47"/>
        <v>Acceptable</v>
      </c>
      <c r="T426">
        <f>ROUNDUP(C426,0)</f>
        <v>5</v>
      </c>
      <c r="U426">
        <f>ROUNDDOWN(C426,0)</f>
        <v>4</v>
      </c>
      <c r="V426">
        <f>RIGHT(K426,2)+2000</f>
        <v>2016</v>
      </c>
      <c r="W426" t="str">
        <f>INDEX(_xlfn.TEXTSPLIT(K426,"-"),1,2)</f>
        <v>Apr</v>
      </c>
      <c r="X426" t="str">
        <f>INDEX(_xlfn.TEXTSPLIT(K426,"-"),1,1)</f>
        <v>1</v>
      </c>
      <c r="Y426">
        <f>INDEX(months!B:B,MATCH(Sheet1!W426,months!A:A,0))</f>
        <v>4</v>
      </c>
      <c r="Z426">
        <f t="shared" si="48"/>
        <v>42461</v>
      </c>
    </row>
    <row r="427" spans="1:26" x14ac:dyDescent="0.2">
      <c r="A427" t="s">
        <v>917</v>
      </c>
      <c r="B427" t="s">
        <v>787</v>
      </c>
      <c r="C427">
        <v>4.0999999999999996</v>
      </c>
      <c r="D427">
        <v>12578</v>
      </c>
      <c r="E427" t="s">
        <v>532</v>
      </c>
      <c r="F427" t="s">
        <v>32</v>
      </c>
      <c r="G427" t="s">
        <v>23</v>
      </c>
      <c r="H427" t="s">
        <v>24</v>
      </c>
      <c r="I427" t="s">
        <v>25</v>
      </c>
      <c r="J427" t="s">
        <v>788</v>
      </c>
      <c r="K427" t="s">
        <v>918</v>
      </c>
      <c r="L427" t="s">
        <v>919</v>
      </c>
      <c r="M427" t="s">
        <v>86</v>
      </c>
      <c r="N427">
        <f t="shared" si="42"/>
        <v>0</v>
      </c>
      <c r="O427" t="str">
        <f t="shared" si="43"/>
        <v>No</v>
      </c>
      <c r="P427">
        <f t="shared" si="44"/>
        <v>0</v>
      </c>
      <c r="Q427">
        <f t="shared" si="45"/>
        <v>4813937689</v>
      </c>
      <c r="R427">
        <f t="shared" si="46"/>
        <v>4.1933383153624479</v>
      </c>
      <c r="S427" t="str">
        <f t="shared" si="47"/>
        <v>Acceptable</v>
      </c>
      <c r="T427">
        <f>ROUNDUP(C427,0)</f>
        <v>5</v>
      </c>
      <c r="U427">
        <f>ROUNDDOWN(C427,0)</f>
        <v>4</v>
      </c>
      <c r="V427">
        <f>RIGHT(K427,2)+2000</f>
        <v>2017</v>
      </c>
      <c r="W427" t="str">
        <f>INDEX(_xlfn.TEXTSPLIT(K427,"-"),1,2)</f>
        <v>Jul</v>
      </c>
      <c r="X427" t="str">
        <f>INDEX(_xlfn.TEXTSPLIT(K427,"-"),1,1)</f>
        <v>10</v>
      </c>
      <c r="Y427">
        <f>INDEX(months!B:B,MATCH(Sheet1!W427,months!A:A,0))</f>
        <v>7</v>
      </c>
      <c r="Z427">
        <f t="shared" si="48"/>
        <v>42926</v>
      </c>
    </row>
    <row r="428" spans="1:26" x14ac:dyDescent="0.2">
      <c r="A428" t="s">
        <v>920</v>
      </c>
      <c r="B428" t="s">
        <v>787</v>
      </c>
      <c r="C428">
        <v>4.2</v>
      </c>
      <c r="D428">
        <v>10965</v>
      </c>
      <c r="E428" t="s">
        <v>532</v>
      </c>
      <c r="F428" t="s">
        <v>32</v>
      </c>
      <c r="G428" t="s">
        <v>23</v>
      </c>
      <c r="H428" t="s">
        <v>24</v>
      </c>
      <c r="I428" t="s">
        <v>25</v>
      </c>
      <c r="J428" t="s">
        <v>788</v>
      </c>
      <c r="K428" t="s">
        <v>921</v>
      </c>
      <c r="L428" t="s">
        <v>420</v>
      </c>
      <c r="M428" t="s">
        <v>72</v>
      </c>
      <c r="N428">
        <f t="shared" si="42"/>
        <v>0</v>
      </c>
      <c r="O428" t="str">
        <f t="shared" si="43"/>
        <v>No</v>
      </c>
      <c r="P428">
        <f t="shared" si="44"/>
        <v>0</v>
      </c>
      <c r="Q428">
        <f t="shared" si="45"/>
        <v>4813937689</v>
      </c>
      <c r="R428">
        <f t="shared" si="46"/>
        <v>4.1933383153624479</v>
      </c>
      <c r="S428" t="str">
        <f t="shared" si="47"/>
        <v>Acceptable</v>
      </c>
      <c r="T428">
        <f>ROUNDUP(C428,0)</f>
        <v>5</v>
      </c>
      <c r="U428">
        <f>ROUNDDOWN(C428,0)</f>
        <v>4</v>
      </c>
      <c r="V428">
        <f>RIGHT(K428,2)+2000</f>
        <v>2015</v>
      </c>
      <c r="W428" t="str">
        <f>INDEX(_xlfn.TEXTSPLIT(K428,"-"),1,2)</f>
        <v>Feb</v>
      </c>
      <c r="X428" t="str">
        <f>INDEX(_xlfn.TEXTSPLIT(K428,"-"),1,1)</f>
        <v>2</v>
      </c>
      <c r="Y428">
        <f>INDEX(months!B:B,MATCH(Sheet1!W428,months!A:A,0))</f>
        <v>2</v>
      </c>
      <c r="Z428">
        <f t="shared" si="48"/>
        <v>42037</v>
      </c>
    </row>
    <row r="429" spans="1:26" x14ac:dyDescent="0.2">
      <c r="A429" t="s">
        <v>922</v>
      </c>
      <c r="B429" t="s">
        <v>787</v>
      </c>
      <c r="C429">
        <v>4</v>
      </c>
      <c r="D429">
        <v>18247</v>
      </c>
      <c r="E429" t="s">
        <v>46</v>
      </c>
      <c r="F429" t="s">
        <v>50</v>
      </c>
      <c r="G429" t="s">
        <v>649</v>
      </c>
      <c r="H429" t="s">
        <v>923</v>
      </c>
      <c r="I429" t="s">
        <v>25</v>
      </c>
      <c r="J429" t="s">
        <v>788</v>
      </c>
      <c r="K429" t="s">
        <v>759</v>
      </c>
      <c r="L429" t="s">
        <v>855</v>
      </c>
      <c r="M429" t="s">
        <v>81</v>
      </c>
      <c r="N429">
        <f t="shared" si="42"/>
        <v>0</v>
      </c>
      <c r="O429" t="str">
        <f t="shared" si="43"/>
        <v>No</v>
      </c>
      <c r="P429">
        <f t="shared" si="44"/>
        <v>0</v>
      </c>
      <c r="Q429">
        <f t="shared" si="45"/>
        <v>4813937689</v>
      </c>
      <c r="R429">
        <f t="shared" si="46"/>
        <v>4.1933383153624479</v>
      </c>
      <c r="S429" t="str">
        <f t="shared" si="47"/>
        <v>Acceptable</v>
      </c>
      <c r="T429">
        <f>ROUNDUP(C429,0)</f>
        <v>4</v>
      </c>
      <c r="U429">
        <f>ROUNDDOWN(C429,0)</f>
        <v>4</v>
      </c>
      <c r="V429">
        <f>RIGHT(K429,2)+2000</f>
        <v>2018</v>
      </c>
      <c r="W429" t="str">
        <f>INDEX(_xlfn.TEXTSPLIT(K429,"-"),1,2)</f>
        <v>Jul</v>
      </c>
      <c r="X429" t="str">
        <f>INDEX(_xlfn.TEXTSPLIT(K429,"-"),1,1)</f>
        <v>5</v>
      </c>
      <c r="Y429">
        <f>INDEX(months!B:B,MATCH(Sheet1!W429,months!A:A,0))</f>
        <v>7</v>
      </c>
      <c r="Z429">
        <f t="shared" si="48"/>
        <v>43286</v>
      </c>
    </row>
    <row r="430" spans="1:26" x14ac:dyDescent="0.2">
      <c r="A430" t="s">
        <v>924</v>
      </c>
      <c r="B430" t="s">
        <v>787</v>
      </c>
      <c r="C430">
        <v>4.2</v>
      </c>
      <c r="D430">
        <v>190613</v>
      </c>
      <c r="E430" t="s">
        <v>159</v>
      </c>
      <c r="F430" t="s">
        <v>89</v>
      </c>
      <c r="G430" t="s">
        <v>23</v>
      </c>
      <c r="H430" t="s">
        <v>24</v>
      </c>
      <c r="I430" t="s">
        <v>25</v>
      </c>
      <c r="J430" t="s">
        <v>788</v>
      </c>
      <c r="K430" t="s">
        <v>84</v>
      </c>
      <c r="L430" t="s">
        <v>925</v>
      </c>
      <c r="M430" t="s">
        <v>29</v>
      </c>
      <c r="N430">
        <f t="shared" si="42"/>
        <v>0</v>
      </c>
      <c r="O430" t="str">
        <f t="shared" si="43"/>
        <v>No</v>
      </c>
      <c r="P430">
        <f t="shared" si="44"/>
        <v>0</v>
      </c>
      <c r="Q430">
        <f t="shared" si="45"/>
        <v>4813937689</v>
      </c>
      <c r="R430">
        <f t="shared" si="46"/>
        <v>4.1933383153624479</v>
      </c>
      <c r="S430" t="str">
        <f t="shared" si="47"/>
        <v>Acceptable</v>
      </c>
      <c r="T430">
        <f>ROUNDUP(C430,0)</f>
        <v>5</v>
      </c>
      <c r="U430">
        <f>ROUNDDOWN(C430,0)</f>
        <v>4</v>
      </c>
      <c r="V430">
        <f>RIGHT(K430,2)+2000</f>
        <v>2018</v>
      </c>
      <c r="W430" t="str">
        <f>INDEX(_xlfn.TEXTSPLIT(K430,"-"),1,2)</f>
        <v>Jul</v>
      </c>
      <c r="X430" t="str">
        <f>INDEX(_xlfn.TEXTSPLIT(K430,"-"),1,1)</f>
        <v>31</v>
      </c>
      <c r="Y430">
        <f>INDEX(months!B:B,MATCH(Sheet1!W430,months!A:A,0))</f>
        <v>7</v>
      </c>
      <c r="Z430">
        <f t="shared" si="48"/>
        <v>43312</v>
      </c>
    </row>
    <row r="431" spans="1:26" x14ac:dyDescent="0.2">
      <c r="A431" t="s">
        <v>926</v>
      </c>
      <c r="B431" t="s">
        <v>787</v>
      </c>
      <c r="C431">
        <v>4.2</v>
      </c>
      <c r="D431">
        <v>125232</v>
      </c>
      <c r="E431" t="s">
        <v>100</v>
      </c>
      <c r="F431" t="s">
        <v>89</v>
      </c>
      <c r="G431" t="s">
        <v>23</v>
      </c>
      <c r="H431" t="s">
        <v>24</v>
      </c>
      <c r="I431" t="s">
        <v>25</v>
      </c>
      <c r="J431" t="s">
        <v>788</v>
      </c>
      <c r="K431" t="s">
        <v>927</v>
      </c>
      <c r="L431" t="s">
        <v>928</v>
      </c>
      <c r="M431" t="s">
        <v>514</v>
      </c>
      <c r="N431">
        <f t="shared" si="42"/>
        <v>0</v>
      </c>
      <c r="O431" t="str">
        <f t="shared" si="43"/>
        <v>No</v>
      </c>
      <c r="P431">
        <f t="shared" si="44"/>
        <v>0</v>
      </c>
      <c r="Q431">
        <f t="shared" si="45"/>
        <v>4813937689</v>
      </c>
      <c r="R431">
        <f t="shared" si="46"/>
        <v>4.1933383153624479</v>
      </c>
      <c r="S431" t="str">
        <f t="shared" si="47"/>
        <v>Acceptable</v>
      </c>
      <c r="T431">
        <f>ROUNDUP(C431,0)</f>
        <v>5</v>
      </c>
      <c r="U431">
        <f>ROUNDDOWN(C431,0)</f>
        <v>4</v>
      </c>
      <c r="V431">
        <f>RIGHT(K431,2)+2000</f>
        <v>2017</v>
      </c>
      <c r="W431" t="str">
        <f>INDEX(_xlfn.TEXTSPLIT(K431,"-"),1,2)</f>
        <v>Mar</v>
      </c>
      <c r="X431" t="str">
        <f>INDEX(_xlfn.TEXTSPLIT(K431,"-"),1,1)</f>
        <v>5</v>
      </c>
      <c r="Y431">
        <f>INDEX(months!B:B,MATCH(Sheet1!W431,months!A:A,0))</f>
        <v>3</v>
      </c>
      <c r="Z431">
        <f t="shared" si="48"/>
        <v>42799</v>
      </c>
    </row>
    <row r="432" spans="1:26" x14ac:dyDescent="0.2">
      <c r="A432" t="s">
        <v>878</v>
      </c>
      <c r="B432" t="s">
        <v>787</v>
      </c>
      <c r="C432">
        <v>4.2</v>
      </c>
      <c r="D432">
        <v>83239</v>
      </c>
      <c r="E432" t="s">
        <v>31</v>
      </c>
      <c r="F432" t="s">
        <v>38</v>
      </c>
      <c r="G432" t="s">
        <v>23</v>
      </c>
      <c r="H432" t="s">
        <v>24</v>
      </c>
      <c r="I432" t="s">
        <v>25</v>
      </c>
      <c r="J432" t="s">
        <v>788</v>
      </c>
      <c r="K432" t="s">
        <v>879</v>
      </c>
      <c r="L432" t="s">
        <v>880</v>
      </c>
      <c r="M432" t="s">
        <v>86</v>
      </c>
      <c r="N432">
        <f t="shared" si="42"/>
        <v>0</v>
      </c>
      <c r="O432" t="str">
        <f t="shared" si="43"/>
        <v>No</v>
      </c>
      <c r="P432">
        <f t="shared" si="44"/>
        <v>0</v>
      </c>
      <c r="Q432">
        <f t="shared" si="45"/>
        <v>4813937689</v>
      </c>
      <c r="R432">
        <f t="shared" si="46"/>
        <v>4.1933383153624479</v>
      </c>
      <c r="S432" t="str">
        <f t="shared" si="47"/>
        <v>Acceptable</v>
      </c>
      <c r="T432">
        <f>ROUNDUP(C432,0)</f>
        <v>5</v>
      </c>
      <c r="U432">
        <f>ROUNDDOWN(C432,0)</f>
        <v>4</v>
      </c>
      <c r="V432">
        <f>RIGHT(K432,2)+2000</f>
        <v>2018</v>
      </c>
      <c r="W432" t="str">
        <f>INDEX(_xlfn.TEXTSPLIT(K432,"-"),1,2)</f>
        <v>Apr</v>
      </c>
      <c r="X432" t="str">
        <f>INDEX(_xlfn.TEXTSPLIT(K432,"-"),1,1)</f>
        <v>19</v>
      </c>
      <c r="Y432">
        <f>INDEX(months!B:B,MATCH(Sheet1!W432,months!A:A,0))</f>
        <v>4</v>
      </c>
      <c r="Z432">
        <f t="shared" si="48"/>
        <v>43209</v>
      </c>
    </row>
    <row r="433" spans="1:26" x14ac:dyDescent="0.2">
      <c r="A433" t="s">
        <v>798</v>
      </c>
      <c r="B433" t="s">
        <v>787</v>
      </c>
      <c r="C433">
        <v>4.3</v>
      </c>
      <c r="D433">
        <v>11334973</v>
      </c>
      <c r="E433" t="s">
        <v>46</v>
      </c>
      <c r="F433" t="s">
        <v>799</v>
      </c>
      <c r="G433" t="s">
        <v>23</v>
      </c>
      <c r="H433" t="s">
        <v>24</v>
      </c>
      <c r="I433" t="s">
        <v>25</v>
      </c>
      <c r="J433" t="s">
        <v>788</v>
      </c>
      <c r="K433" t="s">
        <v>226</v>
      </c>
      <c r="L433" t="s">
        <v>46</v>
      </c>
      <c r="M433" t="s">
        <v>46</v>
      </c>
      <c r="N433">
        <f t="shared" si="42"/>
        <v>0</v>
      </c>
      <c r="O433" t="str">
        <f t="shared" si="43"/>
        <v>No</v>
      </c>
      <c r="P433">
        <f t="shared" si="44"/>
        <v>0</v>
      </c>
      <c r="Q433">
        <f t="shared" si="45"/>
        <v>4813937689</v>
      </c>
      <c r="R433">
        <f t="shared" si="46"/>
        <v>4.1933383153624479</v>
      </c>
      <c r="S433" t="str">
        <f t="shared" si="47"/>
        <v>Acceptable</v>
      </c>
      <c r="T433">
        <f>ROUNDUP(C433,0)</f>
        <v>5</v>
      </c>
      <c r="U433">
        <f>ROUNDDOWN(C433,0)</f>
        <v>4</v>
      </c>
      <c r="V433">
        <f>RIGHT(K433,2)+2000</f>
        <v>2018</v>
      </c>
      <c r="W433" t="str">
        <f>INDEX(_xlfn.TEXTSPLIT(K433,"-"),1,2)</f>
        <v>Jul</v>
      </c>
      <c r="X433" t="str">
        <f>INDEX(_xlfn.TEXTSPLIT(K433,"-"),1,1)</f>
        <v>18</v>
      </c>
      <c r="Y433">
        <f>INDEX(months!B:B,MATCH(Sheet1!W433,months!A:A,0))</f>
        <v>7</v>
      </c>
      <c r="Z433">
        <f t="shared" si="48"/>
        <v>43299</v>
      </c>
    </row>
    <row r="434" spans="1:26" x14ac:dyDescent="0.2">
      <c r="A434" t="s">
        <v>929</v>
      </c>
      <c r="B434" t="s">
        <v>787</v>
      </c>
      <c r="C434">
        <v>4.3</v>
      </c>
      <c r="D434">
        <v>72065</v>
      </c>
      <c r="E434" t="s">
        <v>481</v>
      </c>
      <c r="F434" t="s">
        <v>65</v>
      </c>
      <c r="G434" t="s">
        <v>23</v>
      </c>
      <c r="H434" t="s">
        <v>24</v>
      </c>
      <c r="I434" t="s">
        <v>25</v>
      </c>
      <c r="J434" t="s">
        <v>788</v>
      </c>
      <c r="K434" t="s">
        <v>661</v>
      </c>
      <c r="L434" t="s">
        <v>930</v>
      </c>
      <c r="M434" t="s">
        <v>86</v>
      </c>
      <c r="N434">
        <f t="shared" si="42"/>
        <v>0</v>
      </c>
      <c r="O434" t="str">
        <f t="shared" si="43"/>
        <v>No</v>
      </c>
      <c r="P434">
        <f t="shared" si="44"/>
        <v>0</v>
      </c>
      <c r="Q434">
        <f t="shared" si="45"/>
        <v>4813937689</v>
      </c>
      <c r="R434">
        <f t="shared" si="46"/>
        <v>4.1933383153624479</v>
      </c>
      <c r="S434" t="str">
        <f t="shared" si="47"/>
        <v>Acceptable</v>
      </c>
      <c r="T434">
        <f>ROUNDUP(C434,0)</f>
        <v>5</v>
      </c>
      <c r="U434">
        <f>ROUNDDOWN(C434,0)</f>
        <v>4</v>
      </c>
      <c r="V434">
        <f>RIGHT(K434,2)+2000</f>
        <v>2018</v>
      </c>
      <c r="W434" t="str">
        <f>INDEX(_xlfn.TEXTSPLIT(K434,"-"),1,2)</f>
        <v>Apr</v>
      </c>
      <c r="X434" t="str">
        <f>INDEX(_xlfn.TEXTSPLIT(K434,"-"),1,1)</f>
        <v>18</v>
      </c>
      <c r="Y434">
        <f>INDEX(months!B:B,MATCH(Sheet1!W434,months!A:A,0))</f>
        <v>4</v>
      </c>
      <c r="Z434">
        <f t="shared" si="48"/>
        <v>43208</v>
      </c>
    </row>
    <row r="435" spans="1:26" x14ac:dyDescent="0.2">
      <c r="A435" t="s">
        <v>931</v>
      </c>
      <c r="B435" t="s">
        <v>787</v>
      </c>
      <c r="C435">
        <v>4.4000000000000004</v>
      </c>
      <c r="D435">
        <v>27540</v>
      </c>
      <c r="E435" t="s">
        <v>403</v>
      </c>
      <c r="F435" t="s">
        <v>65</v>
      </c>
      <c r="G435" t="s">
        <v>23</v>
      </c>
      <c r="H435" t="s">
        <v>24</v>
      </c>
      <c r="I435" t="s">
        <v>25</v>
      </c>
      <c r="J435" t="s">
        <v>788</v>
      </c>
      <c r="K435" t="s">
        <v>932</v>
      </c>
      <c r="L435" t="s">
        <v>933</v>
      </c>
      <c r="M435" t="s">
        <v>86</v>
      </c>
      <c r="N435">
        <f t="shared" si="42"/>
        <v>0</v>
      </c>
      <c r="O435" t="str">
        <f t="shared" si="43"/>
        <v>No</v>
      </c>
      <c r="P435">
        <f t="shared" si="44"/>
        <v>0</v>
      </c>
      <c r="Q435">
        <f t="shared" si="45"/>
        <v>4813937689</v>
      </c>
      <c r="R435">
        <f t="shared" si="46"/>
        <v>4.1933383153624479</v>
      </c>
      <c r="S435" t="str">
        <f t="shared" si="47"/>
        <v>Acceptable</v>
      </c>
      <c r="T435">
        <f>ROUNDUP(C435,0)</f>
        <v>5</v>
      </c>
      <c r="U435">
        <f>ROUNDDOWN(C435,0)</f>
        <v>4</v>
      </c>
      <c r="V435">
        <f>RIGHT(K435,2)+2000</f>
        <v>2018</v>
      </c>
      <c r="W435" t="str">
        <f>INDEX(_xlfn.TEXTSPLIT(K435,"-"),1,2)</f>
        <v>Jan</v>
      </c>
      <c r="X435" t="str">
        <f>INDEX(_xlfn.TEXTSPLIT(K435,"-"),1,1)</f>
        <v>5</v>
      </c>
      <c r="Y435">
        <f>INDEX(months!B:B,MATCH(Sheet1!W435,months!A:A,0))</f>
        <v>1</v>
      </c>
      <c r="Z435">
        <f t="shared" si="48"/>
        <v>43105</v>
      </c>
    </row>
    <row r="436" spans="1:26" x14ac:dyDescent="0.2">
      <c r="A436" t="s">
        <v>934</v>
      </c>
      <c r="B436" t="s">
        <v>787</v>
      </c>
      <c r="C436">
        <v>4.2</v>
      </c>
      <c r="D436">
        <v>104990</v>
      </c>
      <c r="E436" t="s">
        <v>190</v>
      </c>
      <c r="F436" t="s">
        <v>38</v>
      </c>
      <c r="G436" t="s">
        <v>23</v>
      </c>
      <c r="H436" t="s">
        <v>24</v>
      </c>
      <c r="I436" t="s">
        <v>25</v>
      </c>
      <c r="J436" t="s">
        <v>788</v>
      </c>
      <c r="K436" t="s">
        <v>348</v>
      </c>
      <c r="L436" t="s">
        <v>935</v>
      </c>
      <c r="M436" t="s">
        <v>29</v>
      </c>
      <c r="N436">
        <f t="shared" si="42"/>
        <v>0</v>
      </c>
      <c r="O436" t="str">
        <f t="shared" si="43"/>
        <v>No</v>
      </c>
      <c r="P436">
        <f t="shared" si="44"/>
        <v>0</v>
      </c>
      <c r="Q436">
        <f t="shared" si="45"/>
        <v>4813937689</v>
      </c>
      <c r="R436">
        <f t="shared" si="46"/>
        <v>4.1933383153624479</v>
      </c>
      <c r="S436" t="str">
        <f t="shared" si="47"/>
        <v>Acceptable</v>
      </c>
      <c r="T436">
        <f>ROUNDUP(C436,0)</f>
        <v>5</v>
      </c>
      <c r="U436">
        <f>ROUNDDOWN(C436,0)</f>
        <v>4</v>
      </c>
      <c r="V436">
        <f>RIGHT(K436,2)+2000</f>
        <v>2018</v>
      </c>
      <c r="W436" t="str">
        <f>INDEX(_xlfn.TEXTSPLIT(K436,"-"),1,2)</f>
        <v>May</v>
      </c>
      <c r="X436" t="str">
        <f>INDEX(_xlfn.TEXTSPLIT(K436,"-"),1,1)</f>
        <v>15</v>
      </c>
      <c r="Y436">
        <f>INDEX(months!B:B,MATCH(Sheet1!W436,months!A:A,0))</f>
        <v>5</v>
      </c>
      <c r="Z436">
        <f t="shared" si="48"/>
        <v>43235</v>
      </c>
    </row>
    <row r="437" spans="1:26" x14ac:dyDescent="0.2">
      <c r="A437" t="s">
        <v>936</v>
      </c>
      <c r="B437" t="s">
        <v>787</v>
      </c>
      <c r="C437">
        <v>4.4000000000000004</v>
      </c>
      <c r="D437">
        <v>177703</v>
      </c>
      <c r="E437" t="s">
        <v>481</v>
      </c>
      <c r="F437" t="s">
        <v>89</v>
      </c>
      <c r="G437" t="s">
        <v>23</v>
      </c>
      <c r="H437" t="s">
        <v>24</v>
      </c>
      <c r="I437" t="s">
        <v>418</v>
      </c>
      <c r="J437" t="s">
        <v>788</v>
      </c>
      <c r="K437" t="s">
        <v>357</v>
      </c>
      <c r="L437" t="s">
        <v>937</v>
      </c>
      <c r="M437" t="s">
        <v>274</v>
      </c>
      <c r="N437">
        <f t="shared" si="42"/>
        <v>0</v>
      </c>
      <c r="O437" t="str">
        <f t="shared" si="43"/>
        <v>No</v>
      </c>
      <c r="P437">
        <f t="shared" si="44"/>
        <v>0</v>
      </c>
      <c r="Q437">
        <f t="shared" si="45"/>
        <v>4813937689</v>
      </c>
      <c r="R437">
        <f t="shared" si="46"/>
        <v>4.1933383153624479</v>
      </c>
      <c r="S437" t="str">
        <f t="shared" si="47"/>
        <v>Acceptable</v>
      </c>
      <c r="T437">
        <f>ROUNDUP(C437,0)</f>
        <v>5</v>
      </c>
      <c r="U437">
        <f>ROUNDDOWN(C437,0)</f>
        <v>4</v>
      </c>
      <c r="V437">
        <f>RIGHT(K437,2)+2000</f>
        <v>2018</v>
      </c>
      <c r="W437" t="str">
        <f>INDEX(_xlfn.TEXTSPLIT(K437,"-"),1,2)</f>
        <v>Jul</v>
      </c>
      <c r="X437" t="str">
        <f>INDEX(_xlfn.TEXTSPLIT(K437,"-"),1,1)</f>
        <v>25</v>
      </c>
      <c r="Y437">
        <f>INDEX(months!B:B,MATCH(Sheet1!W437,months!A:A,0))</f>
        <v>7</v>
      </c>
      <c r="Z437">
        <f t="shared" si="48"/>
        <v>43306</v>
      </c>
    </row>
    <row r="438" spans="1:26" x14ac:dyDescent="0.2">
      <c r="A438" t="s">
        <v>593</v>
      </c>
      <c r="B438" t="s">
        <v>787</v>
      </c>
      <c r="C438">
        <v>4.0999999999999996</v>
      </c>
      <c r="D438">
        <v>17529</v>
      </c>
      <c r="E438" t="s">
        <v>190</v>
      </c>
      <c r="F438" t="s">
        <v>65</v>
      </c>
      <c r="G438" t="s">
        <v>23</v>
      </c>
      <c r="H438" t="s">
        <v>24</v>
      </c>
      <c r="I438" t="s">
        <v>25</v>
      </c>
      <c r="J438" t="s">
        <v>788</v>
      </c>
      <c r="K438" t="s">
        <v>216</v>
      </c>
      <c r="L438" t="s">
        <v>938</v>
      </c>
      <c r="M438" t="s">
        <v>29</v>
      </c>
      <c r="N438">
        <f t="shared" si="42"/>
        <v>0</v>
      </c>
      <c r="O438" t="str">
        <f t="shared" si="43"/>
        <v>No</v>
      </c>
      <c r="P438">
        <f t="shared" si="44"/>
        <v>0</v>
      </c>
      <c r="Q438">
        <f t="shared" si="45"/>
        <v>4813937689</v>
      </c>
      <c r="R438">
        <f t="shared" si="46"/>
        <v>4.1933383153624479</v>
      </c>
      <c r="S438" t="str">
        <f t="shared" si="47"/>
        <v>Acceptable</v>
      </c>
      <c r="T438">
        <f>ROUNDUP(C438,0)</f>
        <v>5</v>
      </c>
      <c r="U438">
        <f>ROUNDDOWN(C438,0)</f>
        <v>4</v>
      </c>
      <c r="V438">
        <f>RIGHT(K438,2)+2000</f>
        <v>2018</v>
      </c>
      <c r="W438" t="str">
        <f>INDEX(_xlfn.TEXTSPLIT(K438,"-"),1,2)</f>
        <v>Jul</v>
      </c>
      <c r="X438" t="str">
        <f>INDEX(_xlfn.TEXTSPLIT(K438,"-"),1,1)</f>
        <v>26</v>
      </c>
      <c r="Y438">
        <f>INDEX(months!B:B,MATCH(Sheet1!W438,months!A:A,0))</f>
        <v>7</v>
      </c>
      <c r="Z438">
        <f t="shared" si="48"/>
        <v>43307</v>
      </c>
    </row>
    <row r="439" spans="1:26" x14ac:dyDescent="0.2">
      <c r="A439" t="s">
        <v>939</v>
      </c>
      <c r="B439" t="s">
        <v>787</v>
      </c>
      <c r="C439">
        <v>4.2</v>
      </c>
      <c r="D439">
        <v>177263</v>
      </c>
      <c r="E439" t="s">
        <v>481</v>
      </c>
      <c r="F439" t="s">
        <v>89</v>
      </c>
      <c r="G439" t="s">
        <v>23</v>
      </c>
      <c r="H439" t="s">
        <v>24</v>
      </c>
      <c r="I439" t="s">
        <v>418</v>
      </c>
      <c r="J439" t="s">
        <v>788</v>
      </c>
      <c r="K439" t="s">
        <v>497</v>
      </c>
      <c r="L439" t="s">
        <v>940</v>
      </c>
      <c r="M439" t="s">
        <v>274</v>
      </c>
      <c r="N439">
        <f t="shared" si="42"/>
        <v>0</v>
      </c>
      <c r="O439" t="str">
        <f t="shared" si="43"/>
        <v>No</v>
      </c>
      <c r="P439">
        <f t="shared" si="44"/>
        <v>0</v>
      </c>
      <c r="Q439">
        <f t="shared" si="45"/>
        <v>4813937689</v>
      </c>
      <c r="R439">
        <f t="shared" si="46"/>
        <v>4.1933383153624479</v>
      </c>
      <c r="S439" t="str">
        <f t="shared" si="47"/>
        <v>Acceptable</v>
      </c>
      <c r="T439">
        <f>ROUNDUP(C439,0)</f>
        <v>5</v>
      </c>
      <c r="U439">
        <f>ROUNDDOWN(C439,0)</f>
        <v>4</v>
      </c>
      <c r="V439">
        <f>RIGHT(K439,2)+2000</f>
        <v>2018</v>
      </c>
      <c r="W439" t="str">
        <f>INDEX(_xlfn.TEXTSPLIT(K439,"-"),1,2)</f>
        <v>Jul</v>
      </c>
      <c r="X439" t="str">
        <f>INDEX(_xlfn.TEXTSPLIT(K439,"-"),1,1)</f>
        <v>13</v>
      </c>
      <c r="Y439">
        <f>INDEX(months!B:B,MATCH(Sheet1!W439,months!A:A,0))</f>
        <v>7</v>
      </c>
      <c r="Z439">
        <f t="shared" si="48"/>
        <v>43294</v>
      </c>
    </row>
    <row r="440" spans="1:26" x14ac:dyDescent="0.2">
      <c r="A440" t="s">
        <v>941</v>
      </c>
      <c r="B440" t="s">
        <v>787</v>
      </c>
      <c r="C440">
        <v>4.8</v>
      </c>
      <c r="D440">
        <v>237468</v>
      </c>
      <c r="E440" t="s">
        <v>801</v>
      </c>
      <c r="F440" t="s">
        <v>65</v>
      </c>
      <c r="G440" t="s">
        <v>23</v>
      </c>
      <c r="H440" t="s">
        <v>24</v>
      </c>
      <c r="I440" t="s">
        <v>25</v>
      </c>
      <c r="J440" t="s">
        <v>788</v>
      </c>
      <c r="K440" t="s">
        <v>216</v>
      </c>
      <c r="L440" t="s">
        <v>942</v>
      </c>
      <c r="M440" t="s">
        <v>86</v>
      </c>
      <c r="N440">
        <f t="shared" si="42"/>
        <v>0</v>
      </c>
      <c r="O440" t="str">
        <f t="shared" si="43"/>
        <v>No</v>
      </c>
      <c r="P440">
        <f t="shared" si="44"/>
        <v>0</v>
      </c>
      <c r="Q440">
        <f t="shared" si="45"/>
        <v>4813937689</v>
      </c>
      <c r="R440">
        <f t="shared" si="46"/>
        <v>4.1933383153624479</v>
      </c>
      <c r="S440" t="str">
        <f t="shared" si="47"/>
        <v>Acceptable</v>
      </c>
      <c r="T440">
        <f>ROUNDUP(C440,0)</f>
        <v>5</v>
      </c>
      <c r="U440">
        <f>ROUNDDOWN(C440,0)</f>
        <v>4</v>
      </c>
      <c r="V440">
        <f>RIGHT(K440,2)+2000</f>
        <v>2018</v>
      </c>
      <c r="W440" t="str">
        <f>INDEX(_xlfn.TEXTSPLIT(K440,"-"),1,2)</f>
        <v>Jul</v>
      </c>
      <c r="X440" t="str">
        <f>INDEX(_xlfn.TEXTSPLIT(K440,"-"),1,1)</f>
        <v>26</v>
      </c>
      <c r="Y440">
        <f>INDEX(months!B:B,MATCH(Sheet1!W440,months!A:A,0))</f>
        <v>7</v>
      </c>
      <c r="Z440">
        <f t="shared" si="48"/>
        <v>43307</v>
      </c>
    </row>
    <row r="441" spans="1:26" x14ac:dyDescent="0.2">
      <c r="A441" t="s">
        <v>943</v>
      </c>
      <c r="B441" t="s">
        <v>787</v>
      </c>
      <c r="C441">
        <v>4.4000000000000004</v>
      </c>
      <c r="D441">
        <v>32254</v>
      </c>
      <c r="E441" t="s">
        <v>104</v>
      </c>
      <c r="F441" t="s">
        <v>65</v>
      </c>
      <c r="G441" t="s">
        <v>23</v>
      </c>
      <c r="H441" t="s">
        <v>24</v>
      </c>
      <c r="I441" t="s">
        <v>25</v>
      </c>
      <c r="J441" t="s">
        <v>788</v>
      </c>
      <c r="K441" t="s">
        <v>944</v>
      </c>
      <c r="L441" t="s">
        <v>945</v>
      </c>
      <c r="M441" t="s">
        <v>514</v>
      </c>
      <c r="N441">
        <f t="shared" si="42"/>
        <v>0</v>
      </c>
      <c r="O441" t="str">
        <f t="shared" si="43"/>
        <v>No</v>
      </c>
      <c r="P441">
        <f t="shared" si="44"/>
        <v>0</v>
      </c>
      <c r="Q441">
        <f t="shared" si="45"/>
        <v>4813937689</v>
      </c>
      <c r="R441">
        <f t="shared" si="46"/>
        <v>4.1933383153624479</v>
      </c>
      <c r="S441" t="str">
        <f t="shared" si="47"/>
        <v>Acceptable</v>
      </c>
      <c r="T441">
        <f>ROUNDUP(C441,0)</f>
        <v>5</v>
      </c>
      <c r="U441">
        <f>ROUNDDOWN(C441,0)</f>
        <v>4</v>
      </c>
      <c r="V441">
        <f>RIGHT(K441,2)+2000</f>
        <v>2017</v>
      </c>
      <c r="W441" t="str">
        <f>INDEX(_xlfn.TEXTSPLIT(K441,"-"),1,2)</f>
        <v>Dec</v>
      </c>
      <c r="X441" t="str">
        <f>INDEX(_xlfn.TEXTSPLIT(K441,"-"),1,1)</f>
        <v>4</v>
      </c>
      <c r="Y441">
        <f>INDEX(months!B:B,MATCH(Sheet1!W441,months!A:A,0))</f>
        <v>12</v>
      </c>
      <c r="Z441">
        <f t="shared" si="48"/>
        <v>43073</v>
      </c>
    </row>
    <row r="442" spans="1:26" x14ac:dyDescent="0.2">
      <c r="A442" t="s">
        <v>946</v>
      </c>
      <c r="B442" t="s">
        <v>787</v>
      </c>
      <c r="C442">
        <v>4.4000000000000004</v>
      </c>
      <c r="D442">
        <v>483565</v>
      </c>
      <c r="E442" t="s">
        <v>88</v>
      </c>
      <c r="F442" t="s">
        <v>89</v>
      </c>
      <c r="G442" t="s">
        <v>23</v>
      </c>
      <c r="H442" t="s">
        <v>24</v>
      </c>
      <c r="I442" t="s">
        <v>25</v>
      </c>
      <c r="J442" t="s">
        <v>788</v>
      </c>
      <c r="K442" t="s">
        <v>229</v>
      </c>
      <c r="L442" t="s">
        <v>947</v>
      </c>
      <c r="M442" t="s">
        <v>81</v>
      </c>
      <c r="N442">
        <f t="shared" si="42"/>
        <v>0</v>
      </c>
      <c r="O442" t="str">
        <f t="shared" si="43"/>
        <v>No</v>
      </c>
      <c r="P442">
        <f t="shared" si="44"/>
        <v>0</v>
      </c>
      <c r="Q442">
        <f t="shared" si="45"/>
        <v>4813937689</v>
      </c>
      <c r="R442">
        <f t="shared" si="46"/>
        <v>4.1933383153624479</v>
      </c>
      <c r="S442" t="str">
        <f t="shared" si="47"/>
        <v>Acceptable</v>
      </c>
      <c r="T442">
        <f>ROUNDUP(C442,0)</f>
        <v>5</v>
      </c>
      <c r="U442">
        <f>ROUNDDOWN(C442,0)</f>
        <v>4</v>
      </c>
      <c r="V442">
        <f>RIGHT(K442,2)+2000</f>
        <v>2018</v>
      </c>
      <c r="W442" t="str">
        <f>INDEX(_xlfn.TEXTSPLIT(K442,"-"),1,2)</f>
        <v>Jul</v>
      </c>
      <c r="X442" t="str">
        <f>INDEX(_xlfn.TEXTSPLIT(K442,"-"),1,1)</f>
        <v>29</v>
      </c>
      <c r="Y442">
        <f>INDEX(months!B:B,MATCH(Sheet1!W442,months!A:A,0))</f>
        <v>7</v>
      </c>
      <c r="Z442">
        <f t="shared" si="48"/>
        <v>43310</v>
      </c>
    </row>
    <row r="443" spans="1:26" x14ac:dyDescent="0.2">
      <c r="A443" t="s">
        <v>948</v>
      </c>
      <c r="B443" t="s">
        <v>787</v>
      </c>
      <c r="C443">
        <v>4.4000000000000004</v>
      </c>
      <c r="D443">
        <v>552441</v>
      </c>
      <c r="E443" t="s">
        <v>64</v>
      </c>
      <c r="F443" t="s">
        <v>89</v>
      </c>
      <c r="G443" t="s">
        <v>23</v>
      </c>
      <c r="H443" t="s">
        <v>24</v>
      </c>
      <c r="I443" t="s">
        <v>25</v>
      </c>
      <c r="J443" t="s">
        <v>788</v>
      </c>
      <c r="K443" t="s">
        <v>39</v>
      </c>
      <c r="L443" t="s">
        <v>949</v>
      </c>
      <c r="M443" t="s">
        <v>81</v>
      </c>
      <c r="N443">
        <f t="shared" si="42"/>
        <v>0</v>
      </c>
      <c r="O443" t="str">
        <f t="shared" si="43"/>
        <v>No</v>
      </c>
      <c r="P443">
        <f t="shared" si="44"/>
        <v>0</v>
      </c>
      <c r="Q443">
        <f t="shared" si="45"/>
        <v>4813937689</v>
      </c>
      <c r="R443">
        <f t="shared" si="46"/>
        <v>4.1933383153624479</v>
      </c>
      <c r="S443" t="str">
        <f t="shared" si="47"/>
        <v>Acceptable</v>
      </c>
      <c r="T443">
        <f>ROUNDUP(C443,0)</f>
        <v>5</v>
      </c>
      <c r="U443">
        <f>ROUNDDOWN(C443,0)</f>
        <v>4</v>
      </c>
      <c r="V443">
        <f>RIGHT(K443,2)+2000</f>
        <v>2018</v>
      </c>
      <c r="W443" t="str">
        <f>INDEX(_xlfn.TEXTSPLIT(K443,"-"),1,2)</f>
        <v>Aug</v>
      </c>
      <c r="X443" t="str">
        <f>INDEX(_xlfn.TEXTSPLIT(K443,"-"),1,1)</f>
        <v>1</v>
      </c>
      <c r="Y443">
        <f>INDEX(months!B:B,MATCH(Sheet1!W443,months!A:A,0))</f>
        <v>8</v>
      </c>
      <c r="Z443">
        <f t="shared" si="48"/>
        <v>43313</v>
      </c>
    </row>
    <row r="444" spans="1:26" x14ac:dyDescent="0.2">
      <c r="A444" t="s">
        <v>950</v>
      </c>
      <c r="B444" t="s">
        <v>787</v>
      </c>
      <c r="C444">
        <v>4</v>
      </c>
      <c r="D444">
        <v>60308</v>
      </c>
      <c r="E444" t="s">
        <v>46</v>
      </c>
      <c r="F444" t="s">
        <v>38</v>
      </c>
      <c r="G444" t="s">
        <v>23</v>
      </c>
      <c r="H444" t="s">
        <v>24</v>
      </c>
      <c r="I444" t="s">
        <v>25</v>
      </c>
      <c r="J444" t="s">
        <v>788</v>
      </c>
      <c r="K444" t="s">
        <v>951</v>
      </c>
      <c r="L444" t="s">
        <v>46</v>
      </c>
      <c r="M444" t="s">
        <v>46</v>
      </c>
      <c r="N444">
        <f t="shared" si="42"/>
        <v>0</v>
      </c>
      <c r="O444" t="str">
        <f t="shared" si="43"/>
        <v>No</v>
      </c>
      <c r="P444">
        <f t="shared" si="44"/>
        <v>0</v>
      </c>
      <c r="Q444">
        <f t="shared" si="45"/>
        <v>4813937689</v>
      </c>
      <c r="R444">
        <f t="shared" si="46"/>
        <v>4.1933383153624479</v>
      </c>
      <c r="S444" t="str">
        <f t="shared" si="47"/>
        <v>Acceptable</v>
      </c>
      <c r="T444">
        <f>ROUNDUP(C444,0)</f>
        <v>4</v>
      </c>
      <c r="U444">
        <f>ROUNDDOWN(C444,0)</f>
        <v>4</v>
      </c>
      <c r="V444">
        <f>RIGHT(K444,2)+2000</f>
        <v>2018</v>
      </c>
      <c r="W444" t="str">
        <f>INDEX(_xlfn.TEXTSPLIT(K444,"-"),1,2)</f>
        <v>Jun</v>
      </c>
      <c r="X444" t="str">
        <f>INDEX(_xlfn.TEXTSPLIT(K444,"-"),1,1)</f>
        <v>22</v>
      </c>
      <c r="Y444">
        <f>INDEX(months!B:B,MATCH(Sheet1!W444,months!A:A,0))</f>
        <v>6</v>
      </c>
      <c r="Z444">
        <f t="shared" si="48"/>
        <v>43273</v>
      </c>
    </row>
    <row r="445" spans="1:26" x14ac:dyDescent="0.2">
      <c r="A445" t="s">
        <v>952</v>
      </c>
      <c r="B445" t="s">
        <v>787</v>
      </c>
      <c r="C445">
        <v>4.5</v>
      </c>
      <c r="D445">
        <v>457283</v>
      </c>
      <c r="E445" t="s">
        <v>46</v>
      </c>
      <c r="F445" t="s">
        <v>89</v>
      </c>
      <c r="G445" t="s">
        <v>23</v>
      </c>
      <c r="H445" t="s">
        <v>24</v>
      </c>
      <c r="I445" t="s">
        <v>25</v>
      </c>
      <c r="J445" t="s">
        <v>788</v>
      </c>
      <c r="K445" t="s">
        <v>390</v>
      </c>
      <c r="L445" t="s">
        <v>46</v>
      </c>
      <c r="M445" t="s">
        <v>46</v>
      </c>
      <c r="N445">
        <f t="shared" si="42"/>
        <v>0</v>
      </c>
      <c r="O445" t="str">
        <f t="shared" si="43"/>
        <v>No</v>
      </c>
      <c r="P445">
        <f t="shared" si="44"/>
        <v>0</v>
      </c>
      <c r="Q445">
        <f t="shared" si="45"/>
        <v>4813937689</v>
      </c>
      <c r="R445">
        <f t="shared" si="46"/>
        <v>4.1933383153624479</v>
      </c>
      <c r="S445" t="str">
        <f t="shared" si="47"/>
        <v>Acceptable</v>
      </c>
      <c r="T445">
        <f>ROUNDUP(C445,0)</f>
        <v>5</v>
      </c>
      <c r="U445">
        <f>ROUNDDOWN(C445,0)</f>
        <v>4</v>
      </c>
      <c r="V445">
        <f>RIGHT(K445,2)+2000</f>
        <v>2018</v>
      </c>
      <c r="W445" t="str">
        <f>INDEX(_xlfn.TEXTSPLIT(K445,"-"),1,2)</f>
        <v>May</v>
      </c>
      <c r="X445" t="str">
        <f>INDEX(_xlfn.TEXTSPLIT(K445,"-"),1,1)</f>
        <v>24</v>
      </c>
      <c r="Y445">
        <f>INDEX(months!B:B,MATCH(Sheet1!W445,months!A:A,0))</f>
        <v>5</v>
      </c>
      <c r="Z445">
        <f t="shared" si="48"/>
        <v>43244</v>
      </c>
    </row>
    <row r="446" spans="1:26" x14ac:dyDescent="0.2">
      <c r="A446" t="s">
        <v>953</v>
      </c>
      <c r="B446" t="s">
        <v>787</v>
      </c>
      <c r="C446">
        <v>4.4000000000000004</v>
      </c>
      <c r="D446">
        <v>93825</v>
      </c>
      <c r="E446" t="s">
        <v>159</v>
      </c>
      <c r="F446" t="s">
        <v>38</v>
      </c>
      <c r="G446" t="s">
        <v>23</v>
      </c>
      <c r="H446" t="s">
        <v>24</v>
      </c>
      <c r="I446" t="s">
        <v>25</v>
      </c>
      <c r="J446" t="s">
        <v>788</v>
      </c>
      <c r="K446" t="s">
        <v>759</v>
      </c>
      <c r="L446" t="s">
        <v>954</v>
      </c>
      <c r="M446" t="s">
        <v>81</v>
      </c>
      <c r="N446">
        <f t="shared" si="42"/>
        <v>0</v>
      </c>
      <c r="O446" t="str">
        <f t="shared" si="43"/>
        <v>No</v>
      </c>
      <c r="P446">
        <f t="shared" si="44"/>
        <v>0</v>
      </c>
      <c r="Q446">
        <f t="shared" si="45"/>
        <v>4813937689</v>
      </c>
      <c r="R446">
        <f t="shared" si="46"/>
        <v>4.1933383153624479</v>
      </c>
      <c r="S446" t="str">
        <f t="shared" si="47"/>
        <v>Acceptable</v>
      </c>
      <c r="T446">
        <f>ROUNDUP(C446,0)</f>
        <v>5</v>
      </c>
      <c r="U446">
        <f>ROUNDDOWN(C446,0)</f>
        <v>4</v>
      </c>
      <c r="V446">
        <f>RIGHT(K446,2)+2000</f>
        <v>2018</v>
      </c>
      <c r="W446" t="str">
        <f>INDEX(_xlfn.TEXTSPLIT(K446,"-"),1,2)</f>
        <v>Jul</v>
      </c>
      <c r="X446" t="str">
        <f>INDEX(_xlfn.TEXTSPLIT(K446,"-"),1,1)</f>
        <v>5</v>
      </c>
      <c r="Y446">
        <f>INDEX(months!B:B,MATCH(Sheet1!W446,months!A:A,0))</f>
        <v>7</v>
      </c>
      <c r="Z446">
        <f t="shared" si="48"/>
        <v>43286</v>
      </c>
    </row>
    <row r="447" spans="1:26" x14ac:dyDescent="0.2">
      <c r="A447" t="s">
        <v>955</v>
      </c>
      <c r="B447" t="s">
        <v>787</v>
      </c>
      <c r="C447">
        <v>4.0999999999999996</v>
      </c>
      <c r="D447">
        <v>32283</v>
      </c>
      <c r="E447" t="s">
        <v>46</v>
      </c>
      <c r="F447" t="s">
        <v>65</v>
      </c>
      <c r="G447" t="s">
        <v>23</v>
      </c>
      <c r="H447" t="s">
        <v>24</v>
      </c>
      <c r="I447" t="s">
        <v>25</v>
      </c>
      <c r="J447" t="s">
        <v>788</v>
      </c>
      <c r="K447" t="s">
        <v>216</v>
      </c>
      <c r="L447" t="s">
        <v>46</v>
      </c>
      <c r="M447" t="s">
        <v>46</v>
      </c>
      <c r="N447">
        <f t="shared" si="42"/>
        <v>0</v>
      </c>
      <c r="O447" t="str">
        <f t="shared" si="43"/>
        <v>No</v>
      </c>
      <c r="P447">
        <f t="shared" si="44"/>
        <v>0</v>
      </c>
      <c r="Q447">
        <f t="shared" si="45"/>
        <v>4813937689</v>
      </c>
      <c r="R447">
        <f t="shared" si="46"/>
        <v>4.1933383153624479</v>
      </c>
      <c r="S447" t="str">
        <f t="shared" si="47"/>
        <v>Acceptable</v>
      </c>
      <c r="T447">
        <f>ROUNDUP(C447,0)</f>
        <v>5</v>
      </c>
      <c r="U447">
        <f>ROUNDDOWN(C447,0)</f>
        <v>4</v>
      </c>
      <c r="V447">
        <f>RIGHT(K447,2)+2000</f>
        <v>2018</v>
      </c>
      <c r="W447" t="str">
        <f>INDEX(_xlfn.TEXTSPLIT(K447,"-"),1,2)</f>
        <v>Jul</v>
      </c>
      <c r="X447" t="str">
        <f>INDEX(_xlfn.TEXTSPLIT(K447,"-"),1,1)</f>
        <v>26</v>
      </c>
      <c r="Y447">
        <f>INDEX(months!B:B,MATCH(Sheet1!W447,months!A:A,0))</f>
        <v>7</v>
      </c>
      <c r="Z447">
        <f t="shared" si="48"/>
        <v>43307</v>
      </c>
    </row>
    <row r="448" spans="1:26" x14ac:dyDescent="0.2">
      <c r="A448" t="s">
        <v>956</v>
      </c>
      <c r="B448" t="s">
        <v>787</v>
      </c>
      <c r="C448">
        <v>4.2</v>
      </c>
      <c r="D448">
        <v>15287</v>
      </c>
      <c r="E448" t="s">
        <v>108</v>
      </c>
      <c r="F448" t="s">
        <v>65</v>
      </c>
      <c r="G448" t="s">
        <v>23</v>
      </c>
      <c r="H448" t="s">
        <v>24</v>
      </c>
      <c r="I448" t="s">
        <v>25</v>
      </c>
      <c r="J448" t="s">
        <v>788</v>
      </c>
      <c r="K448" t="s">
        <v>437</v>
      </c>
      <c r="L448" t="s">
        <v>957</v>
      </c>
      <c r="M448" t="s">
        <v>29</v>
      </c>
      <c r="N448">
        <f t="shared" si="42"/>
        <v>0</v>
      </c>
      <c r="O448" t="str">
        <f t="shared" si="43"/>
        <v>No</v>
      </c>
      <c r="P448">
        <f t="shared" si="44"/>
        <v>0</v>
      </c>
      <c r="Q448">
        <f t="shared" si="45"/>
        <v>4813937689</v>
      </c>
      <c r="R448">
        <f t="shared" si="46"/>
        <v>4.1933383153624479</v>
      </c>
      <c r="S448" t="str">
        <f t="shared" si="47"/>
        <v>Acceptable</v>
      </c>
      <c r="T448">
        <f>ROUNDUP(C448,0)</f>
        <v>5</v>
      </c>
      <c r="U448">
        <f>ROUNDDOWN(C448,0)</f>
        <v>4</v>
      </c>
      <c r="V448">
        <f>RIGHT(K448,2)+2000</f>
        <v>2018</v>
      </c>
      <c r="W448" t="str">
        <f>INDEX(_xlfn.TEXTSPLIT(K448,"-"),1,2)</f>
        <v>Jan</v>
      </c>
      <c r="X448" t="str">
        <f>INDEX(_xlfn.TEXTSPLIT(K448,"-"),1,1)</f>
        <v>24</v>
      </c>
      <c r="Y448">
        <f>INDEX(months!B:B,MATCH(Sheet1!W448,months!A:A,0))</f>
        <v>1</v>
      </c>
      <c r="Z448">
        <f t="shared" si="48"/>
        <v>43124</v>
      </c>
    </row>
    <row r="449" spans="1:26" x14ac:dyDescent="0.2">
      <c r="A449" t="s">
        <v>958</v>
      </c>
      <c r="B449" t="s">
        <v>787</v>
      </c>
      <c r="C449">
        <v>4.5</v>
      </c>
      <c r="D449">
        <v>205739</v>
      </c>
      <c r="E449" t="s">
        <v>108</v>
      </c>
      <c r="F449" t="s">
        <v>38</v>
      </c>
      <c r="G449" t="s">
        <v>23</v>
      </c>
      <c r="H449" t="s">
        <v>24</v>
      </c>
      <c r="I449" t="s">
        <v>25</v>
      </c>
      <c r="J449" t="s">
        <v>788</v>
      </c>
      <c r="K449" t="s">
        <v>216</v>
      </c>
      <c r="L449" t="s">
        <v>959</v>
      </c>
      <c r="M449" t="s">
        <v>81</v>
      </c>
      <c r="N449">
        <f t="shared" si="42"/>
        <v>0</v>
      </c>
      <c r="O449" t="str">
        <f t="shared" si="43"/>
        <v>No</v>
      </c>
      <c r="P449">
        <f t="shared" si="44"/>
        <v>0</v>
      </c>
      <c r="Q449">
        <f t="shared" si="45"/>
        <v>4813937689</v>
      </c>
      <c r="R449">
        <f t="shared" si="46"/>
        <v>4.1933383153624479</v>
      </c>
      <c r="S449" t="str">
        <f t="shared" si="47"/>
        <v>Acceptable</v>
      </c>
      <c r="T449">
        <f>ROUNDUP(C449,0)</f>
        <v>5</v>
      </c>
      <c r="U449">
        <f>ROUNDDOWN(C449,0)</f>
        <v>4</v>
      </c>
      <c r="V449">
        <f>RIGHT(K449,2)+2000</f>
        <v>2018</v>
      </c>
      <c r="W449" t="str">
        <f>INDEX(_xlfn.TEXTSPLIT(K449,"-"),1,2)</f>
        <v>Jul</v>
      </c>
      <c r="X449" t="str">
        <f>INDEX(_xlfn.TEXTSPLIT(K449,"-"),1,1)</f>
        <v>26</v>
      </c>
      <c r="Y449">
        <f>INDEX(months!B:B,MATCH(Sheet1!W449,months!A:A,0))</f>
        <v>7</v>
      </c>
      <c r="Z449">
        <f t="shared" si="48"/>
        <v>43307</v>
      </c>
    </row>
    <row r="450" spans="1:26" x14ac:dyDescent="0.2">
      <c r="A450" t="s">
        <v>960</v>
      </c>
      <c r="B450" t="s">
        <v>787</v>
      </c>
      <c r="C450">
        <v>4.3</v>
      </c>
      <c r="D450">
        <v>14873</v>
      </c>
      <c r="E450" t="s">
        <v>46</v>
      </c>
      <c r="F450" t="s">
        <v>65</v>
      </c>
      <c r="G450" t="s">
        <v>23</v>
      </c>
      <c r="H450" t="s">
        <v>24</v>
      </c>
      <c r="I450" t="s">
        <v>25</v>
      </c>
      <c r="J450" t="s">
        <v>788</v>
      </c>
      <c r="K450" t="s">
        <v>125</v>
      </c>
      <c r="L450" t="s">
        <v>46</v>
      </c>
      <c r="M450" t="s">
        <v>46</v>
      </c>
      <c r="N450">
        <f t="shared" ref="N450:N513" si="49">SUM(A450,B450)</f>
        <v>0</v>
      </c>
      <c r="O450" t="str">
        <f t="shared" ref="O450:O513" si="50">IF(E450="good","Yes","No")</f>
        <v>No</v>
      </c>
      <c r="P450">
        <f t="shared" ref="P450:P513" si="51">COUNTIF(B:B,"&lt;0")</f>
        <v>0</v>
      </c>
      <c r="Q450">
        <f t="shared" ref="Q450:Q513" si="52">SUMIF(D:D,"&gt;1000")</f>
        <v>4813937689</v>
      </c>
      <c r="R450">
        <f t="shared" ref="R450:R513" si="53">AVERAGEIF(C:C,"&gt;0")</f>
        <v>4.1933383153624479</v>
      </c>
      <c r="S450" t="str">
        <f t="shared" ref="S450:S513" si="54">IF(OR(A450&gt;0,B450&gt;0),"Acceptable","Check")</f>
        <v>Acceptable</v>
      </c>
      <c r="T450">
        <f>ROUNDUP(C450,0)</f>
        <v>5</v>
      </c>
      <c r="U450">
        <f>ROUNDDOWN(C450,0)</f>
        <v>4</v>
      </c>
      <c r="V450">
        <f>RIGHT(K450,2)+2000</f>
        <v>2018</v>
      </c>
      <c r="W450" t="str">
        <f>INDEX(_xlfn.TEXTSPLIT(K450,"-"),1,2)</f>
        <v>Jul</v>
      </c>
      <c r="X450" t="str">
        <f>INDEX(_xlfn.TEXTSPLIT(K450,"-"),1,1)</f>
        <v>12</v>
      </c>
      <c r="Y450">
        <f>INDEX(months!B:B,MATCH(Sheet1!W450,months!A:A,0))</f>
        <v>7</v>
      </c>
      <c r="Z450">
        <f t="shared" si="48"/>
        <v>43293</v>
      </c>
    </row>
    <row r="451" spans="1:26" x14ac:dyDescent="0.2">
      <c r="A451" t="s">
        <v>961</v>
      </c>
      <c r="B451" t="s">
        <v>787</v>
      </c>
      <c r="C451">
        <v>4.5</v>
      </c>
      <c r="D451">
        <v>7820209</v>
      </c>
      <c r="E451" t="s">
        <v>46</v>
      </c>
      <c r="F451" t="s">
        <v>448</v>
      </c>
      <c r="G451" t="s">
        <v>23</v>
      </c>
      <c r="H451" t="s">
        <v>24</v>
      </c>
      <c r="I451" t="s">
        <v>25</v>
      </c>
      <c r="J451" t="s">
        <v>788</v>
      </c>
      <c r="K451" t="s">
        <v>39</v>
      </c>
      <c r="L451" t="s">
        <v>46</v>
      </c>
      <c r="M451" t="s">
        <v>46</v>
      </c>
      <c r="N451">
        <f t="shared" si="49"/>
        <v>0</v>
      </c>
      <c r="O451" t="str">
        <f t="shared" si="50"/>
        <v>No</v>
      </c>
      <c r="P451">
        <f t="shared" si="51"/>
        <v>0</v>
      </c>
      <c r="Q451">
        <f t="shared" si="52"/>
        <v>4813937689</v>
      </c>
      <c r="R451">
        <f t="shared" si="53"/>
        <v>4.1933383153624479</v>
      </c>
      <c r="S451" t="str">
        <f t="shared" si="54"/>
        <v>Acceptable</v>
      </c>
      <c r="T451">
        <f>ROUNDUP(C451,0)</f>
        <v>5</v>
      </c>
      <c r="U451">
        <f>ROUNDDOWN(C451,0)</f>
        <v>4</v>
      </c>
      <c r="V451">
        <f>RIGHT(K451,2)+2000</f>
        <v>2018</v>
      </c>
      <c r="W451" t="str">
        <f>INDEX(_xlfn.TEXTSPLIT(K451,"-"),1,2)</f>
        <v>Aug</v>
      </c>
      <c r="X451" t="str">
        <f>INDEX(_xlfn.TEXTSPLIT(K451,"-"),1,1)</f>
        <v>1</v>
      </c>
      <c r="Y451">
        <f>INDEX(months!B:B,MATCH(Sheet1!W451,months!A:A,0))</f>
        <v>8</v>
      </c>
      <c r="Z451">
        <f t="shared" ref="Z451:Z514" si="55">DATE(V451,Y451,X451)</f>
        <v>43313</v>
      </c>
    </row>
    <row r="452" spans="1:26" x14ac:dyDescent="0.2">
      <c r="A452" t="s">
        <v>962</v>
      </c>
      <c r="B452" t="s">
        <v>787</v>
      </c>
      <c r="C452">
        <v>4</v>
      </c>
      <c r="D452">
        <v>9498</v>
      </c>
      <c r="E452" t="s">
        <v>963</v>
      </c>
      <c r="F452" t="s">
        <v>65</v>
      </c>
      <c r="G452" t="s">
        <v>23</v>
      </c>
      <c r="H452" t="s">
        <v>24</v>
      </c>
      <c r="I452" t="s">
        <v>25</v>
      </c>
      <c r="J452" t="s">
        <v>788</v>
      </c>
      <c r="K452" t="s">
        <v>964</v>
      </c>
      <c r="L452" t="s">
        <v>965</v>
      </c>
      <c r="M452" t="s">
        <v>60</v>
      </c>
      <c r="N452">
        <f t="shared" si="49"/>
        <v>0</v>
      </c>
      <c r="O452" t="str">
        <f t="shared" si="50"/>
        <v>No</v>
      </c>
      <c r="P452">
        <f t="shared" si="51"/>
        <v>0</v>
      </c>
      <c r="Q452">
        <f t="shared" si="52"/>
        <v>4813937689</v>
      </c>
      <c r="R452">
        <f t="shared" si="53"/>
        <v>4.1933383153624479</v>
      </c>
      <c r="S452" t="str">
        <f t="shared" si="54"/>
        <v>Acceptable</v>
      </c>
      <c r="T452">
        <f>ROUNDUP(C452,0)</f>
        <v>4</v>
      </c>
      <c r="U452">
        <f>ROUNDDOWN(C452,0)</f>
        <v>4</v>
      </c>
      <c r="V452">
        <f>RIGHT(K452,2)+2000</f>
        <v>2016</v>
      </c>
      <c r="W452" t="str">
        <f>INDEX(_xlfn.TEXTSPLIT(K452,"-"),1,2)</f>
        <v>Jun</v>
      </c>
      <c r="X452" t="str">
        <f>INDEX(_xlfn.TEXTSPLIT(K452,"-"),1,1)</f>
        <v>7</v>
      </c>
      <c r="Y452">
        <f>INDEX(months!B:B,MATCH(Sheet1!W452,months!A:A,0))</f>
        <v>6</v>
      </c>
      <c r="Z452">
        <f t="shared" si="55"/>
        <v>42528</v>
      </c>
    </row>
    <row r="453" spans="1:26" x14ac:dyDescent="0.2">
      <c r="A453" t="s">
        <v>795</v>
      </c>
      <c r="B453" t="s">
        <v>787</v>
      </c>
      <c r="C453">
        <v>4.3</v>
      </c>
      <c r="D453">
        <v>4604483</v>
      </c>
      <c r="E453" t="s">
        <v>46</v>
      </c>
      <c r="F453" t="s">
        <v>475</v>
      </c>
      <c r="G453" t="s">
        <v>23</v>
      </c>
      <c r="H453" t="s">
        <v>24</v>
      </c>
      <c r="I453" t="s">
        <v>25</v>
      </c>
      <c r="J453" t="s">
        <v>788</v>
      </c>
      <c r="K453" t="s">
        <v>173</v>
      </c>
      <c r="L453" t="s">
        <v>46</v>
      </c>
      <c r="M453" t="s">
        <v>46</v>
      </c>
      <c r="N453">
        <f t="shared" si="49"/>
        <v>0</v>
      </c>
      <c r="O453" t="str">
        <f t="shared" si="50"/>
        <v>No</v>
      </c>
      <c r="P453">
        <f t="shared" si="51"/>
        <v>0</v>
      </c>
      <c r="Q453">
        <f t="shared" si="52"/>
        <v>4813937689</v>
      </c>
      <c r="R453">
        <f t="shared" si="53"/>
        <v>4.1933383153624479</v>
      </c>
      <c r="S453" t="str">
        <f t="shared" si="54"/>
        <v>Acceptable</v>
      </c>
      <c r="T453">
        <f>ROUNDUP(C453,0)</f>
        <v>5</v>
      </c>
      <c r="U453">
        <f>ROUNDDOWN(C453,0)</f>
        <v>4</v>
      </c>
      <c r="V453">
        <f>RIGHT(K453,2)+2000</f>
        <v>2018</v>
      </c>
      <c r="W453" t="str">
        <f>INDEX(_xlfn.TEXTSPLIT(K453,"-"),1,2)</f>
        <v>Aug</v>
      </c>
      <c r="X453" t="str">
        <f>INDEX(_xlfn.TEXTSPLIT(K453,"-"),1,1)</f>
        <v>2</v>
      </c>
      <c r="Y453">
        <f>INDEX(months!B:B,MATCH(Sheet1!W453,months!A:A,0))</f>
        <v>8</v>
      </c>
      <c r="Z453">
        <f t="shared" si="55"/>
        <v>43314</v>
      </c>
    </row>
    <row r="454" spans="1:26" x14ac:dyDescent="0.2">
      <c r="A454" t="s">
        <v>804</v>
      </c>
      <c r="B454" t="s">
        <v>787</v>
      </c>
      <c r="C454">
        <v>4.3</v>
      </c>
      <c r="D454">
        <v>4188142</v>
      </c>
      <c r="E454" t="s">
        <v>271</v>
      </c>
      <c r="F454" t="s">
        <v>448</v>
      </c>
      <c r="G454" t="s">
        <v>23</v>
      </c>
      <c r="H454" t="s">
        <v>24</v>
      </c>
      <c r="I454" t="s">
        <v>25</v>
      </c>
      <c r="J454" t="s">
        <v>788</v>
      </c>
      <c r="K454" t="s">
        <v>226</v>
      </c>
      <c r="L454" t="s">
        <v>805</v>
      </c>
      <c r="M454" t="s">
        <v>54</v>
      </c>
      <c r="N454">
        <f t="shared" si="49"/>
        <v>0</v>
      </c>
      <c r="O454" t="str">
        <f t="shared" si="50"/>
        <v>No</v>
      </c>
      <c r="P454">
        <f t="shared" si="51"/>
        <v>0</v>
      </c>
      <c r="Q454">
        <f t="shared" si="52"/>
        <v>4813937689</v>
      </c>
      <c r="R454">
        <f t="shared" si="53"/>
        <v>4.1933383153624479</v>
      </c>
      <c r="S454" t="str">
        <f t="shared" si="54"/>
        <v>Acceptable</v>
      </c>
      <c r="T454">
        <f>ROUNDUP(C454,0)</f>
        <v>5</v>
      </c>
      <c r="U454">
        <f>ROUNDDOWN(C454,0)</f>
        <v>4</v>
      </c>
      <c r="V454">
        <f>RIGHT(K454,2)+2000</f>
        <v>2018</v>
      </c>
      <c r="W454" t="str">
        <f>INDEX(_xlfn.TEXTSPLIT(K454,"-"),1,2)</f>
        <v>Jul</v>
      </c>
      <c r="X454" t="str">
        <f>INDEX(_xlfn.TEXTSPLIT(K454,"-"),1,1)</f>
        <v>18</v>
      </c>
      <c r="Y454">
        <f>INDEX(months!B:B,MATCH(Sheet1!W454,months!A:A,0))</f>
        <v>7</v>
      </c>
      <c r="Z454">
        <f t="shared" si="55"/>
        <v>43299</v>
      </c>
    </row>
    <row r="455" spans="1:26" x14ac:dyDescent="0.2">
      <c r="A455" t="s">
        <v>966</v>
      </c>
      <c r="B455" t="s">
        <v>787</v>
      </c>
      <c r="C455">
        <v>4.2</v>
      </c>
      <c r="D455">
        <v>88427</v>
      </c>
      <c r="E455" t="s">
        <v>825</v>
      </c>
      <c r="F455" t="s">
        <v>38</v>
      </c>
      <c r="G455" t="s">
        <v>23</v>
      </c>
      <c r="H455" t="s">
        <v>24</v>
      </c>
      <c r="I455" t="s">
        <v>25</v>
      </c>
      <c r="J455" t="s">
        <v>788</v>
      </c>
      <c r="K455" t="s">
        <v>163</v>
      </c>
      <c r="L455" t="s">
        <v>967</v>
      </c>
      <c r="M455" t="s">
        <v>29</v>
      </c>
      <c r="N455">
        <f t="shared" si="49"/>
        <v>0</v>
      </c>
      <c r="O455" t="str">
        <f t="shared" si="50"/>
        <v>No</v>
      </c>
      <c r="P455">
        <f t="shared" si="51"/>
        <v>0</v>
      </c>
      <c r="Q455">
        <f t="shared" si="52"/>
        <v>4813937689</v>
      </c>
      <c r="R455">
        <f t="shared" si="53"/>
        <v>4.1933383153624479</v>
      </c>
      <c r="S455" t="str">
        <f t="shared" si="54"/>
        <v>Acceptable</v>
      </c>
      <c r="T455">
        <f>ROUNDUP(C455,0)</f>
        <v>5</v>
      </c>
      <c r="U455">
        <f>ROUNDDOWN(C455,0)</f>
        <v>4</v>
      </c>
      <c r="V455">
        <f>RIGHT(K455,2)+2000</f>
        <v>2018</v>
      </c>
      <c r="W455" t="str">
        <f>INDEX(_xlfn.TEXTSPLIT(K455,"-"),1,2)</f>
        <v>Jan</v>
      </c>
      <c r="X455" t="str">
        <f>INDEX(_xlfn.TEXTSPLIT(K455,"-"),1,1)</f>
        <v>6</v>
      </c>
      <c r="Y455">
        <f>INDEX(months!B:B,MATCH(Sheet1!W455,months!A:A,0))</f>
        <v>1</v>
      </c>
      <c r="Z455">
        <f t="shared" si="55"/>
        <v>43106</v>
      </c>
    </row>
    <row r="456" spans="1:26" x14ac:dyDescent="0.2">
      <c r="A456" t="s">
        <v>968</v>
      </c>
      <c r="B456" t="s">
        <v>787</v>
      </c>
      <c r="C456">
        <v>4.5</v>
      </c>
      <c r="D456">
        <v>305218</v>
      </c>
      <c r="E456" t="s">
        <v>46</v>
      </c>
      <c r="F456" t="s">
        <v>89</v>
      </c>
      <c r="G456" t="s">
        <v>23</v>
      </c>
      <c r="H456" t="s">
        <v>24</v>
      </c>
      <c r="I456" t="s">
        <v>25</v>
      </c>
      <c r="J456" t="s">
        <v>788</v>
      </c>
      <c r="K456" t="s">
        <v>97</v>
      </c>
      <c r="L456" t="s">
        <v>46</v>
      </c>
      <c r="M456" t="s">
        <v>46</v>
      </c>
      <c r="N456">
        <f t="shared" si="49"/>
        <v>0</v>
      </c>
      <c r="O456" t="str">
        <f t="shared" si="50"/>
        <v>No</v>
      </c>
      <c r="P456">
        <f t="shared" si="51"/>
        <v>0</v>
      </c>
      <c r="Q456">
        <f t="shared" si="52"/>
        <v>4813937689</v>
      </c>
      <c r="R456">
        <f t="shared" si="53"/>
        <v>4.1933383153624479</v>
      </c>
      <c r="S456" t="str">
        <f t="shared" si="54"/>
        <v>Acceptable</v>
      </c>
      <c r="T456">
        <f>ROUNDUP(C456,0)</f>
        <v>5</v>
      </c>
      <c r="U456">
        <f>ROUNDDOWN(C456,0)</f>
        <v>4</v>
      </c>
      <c r="V456">
        <f>RIGHT(K456,2)+2000</f>
        <v>2018</v>
      </c>
      <c r="W456" t="str">
        <f>INDEX(_xlfn.TEXTSPLIT(K456,"-"),1,2)</f>
        <v>Aug</v>
      </c>
      <c r="X456" t="str">
        <f>INDEX(_xlfn.TEXTSPLIT(K456,"-"),1,1)</f>
        <v>3</v>
      </c>
      <c r="Y456">
        <f>INDEX(months!B:B,MATCH(Sheet1!W456,months!A:A,0))</f>
        <v>8</v>
      </c>
      <c r="Z456">
        <f t="shared" si="55"/>
        <v>43315</v>
      </c>
    </row>
    <row r="457" spans="1:26" x14ac:dyDescent="0.2">
      <c r="A457" t="s">
        <v>969</v>
      </c>
      <c r="B457" t="s">
        <v>787</v>
      </c>
      <c r="C457">
        <v>4.5999999999999996</v>
      </c>
      <c r="D457">
        <v>183374</v>
      </c>
      <c r="E457" t="s">
        <v>970</v>
      </c>
      <c r="F457" t="s">
        <v>65</v>
      </c>
      <c r="G457" t="s">
        <v>23</v>
      </c>
      <c r="H457" t="s">
        <v>24</v>
      </c>
      <c r="I457" t="s">
        <v>25</v>
      </c>
      <c r="J457" t="s">
        <v>788</v>
      </c>
      <c r="K457" t="s">
        <v>39</v>
      </c>
      <c r="L457" t="s">
        <v>971</v>
      </c>
      <c r="M457" t="s">
        <v>81</v>
      </c>
      <c r="N457">
        <f t="shared" si="49"/>
        <v>0</v>
      </c>
      <c r="O457" t="str">
        <f t="shared" si="50"/>
        <v>No</v>
      </c>
      <c r="P457">
        <f t="shared" si="51"/>
        <v>0</v>
      </c>
      <c r="Q457">
        <f t="shared" si="52"/>
        <v>4813937689</v>
      </c>
      <c r="R457">
        <f t="shared" si="53"/>
        <v>4.1933383153624479</v>
      </c>
      <c r="S457" t="str">
        <f t="shared" si="54"/>
        <v>Acceptable</v>
      </c>
      <c r="T457">
        <f>ROUNDUP(C457,0)</f>
        <v>5</v>
      </c>
      <c r="U457">
        <f>ROUNDDOWN(C457,0)</f>
        <v>4</v>
      </c>
      <c r="V457">
        <f>RIGHT(K457,2)+2000</f>
        <v>2018</v>
      </c>
      <c r="W457" t="str">
        <f>INDEX(_xlfn.TEXTSPLIT(K457,"-"),1,2)</f>
        <v>Aug</v>
      </c>
      <c r="X457" t="str">
        <f>INDEX(_xlfn.TEXTSPLIT(K457,"-"),1,1)</f>
        <v>1</v>
      </c>
      <c r="Y457">
        <f>INDEX(months!B:B,MATCH(Sheet1!W457,months!A:A,0))</f>
        <v>8</v>
      </c>
      <c r="Z457">
        <f t="shared" si="55"/>
        <v>43313</v>
      </c>
    </row>
    <row r="458" spans="1:26" x14ac:dyDescent="0.2">
      <c r="A458" t="s">
        <v>972</v>
      </c>
      <c r="B458" t="s">
        <v>787</v>
      </c>
      <c r="C458">
        <v>4.0999999999999996</v>
      </c>
      <c r="D458">
        <v>20901</v>
      </c>
      <c r="E458" t="s">
        <v>550</v>
      </c>
      <c r="F458" t="s">
        <v>65</v>
      </c>
      <c r="G458" t="s">
        <v>23</v>
      </c>
      <c r="H458" t="s">
        <v>24</v>
      </c>
      <c r="I458" t="s">
        <v>25</v>
      </c>
      <c r="J458" t="s">
        <v>788</v>
      </c>
      <c r="K458" t="s">
        <v>973</v>
      </c>
      <c r="L458" t="s">
        <v>974</v>
      </c>
      <c r="M458" t="s">
        <v>81</v>
      </c>
      <c r="N458">
        <f t="shared" si="49"/>
        <v>0</v>
      </c>
      <c r="O458" t="str">
        <f t="shared" si="50"/>
        <v>No</v>
      </c>
      <c r="P458">
        <f t="shared" si="51"/>
        <v>0</v>
      </c>
      <c r="Q458">
        <f t="shared" si="52"/>
        <v>4813937689</v>
      </c>
      <c r="R458">
        <f t="shared" si="53"/>
        <v>4.1933383153624479</v>
      </c>
      <c r="S458" t="str">
        <f t="shared" si="54"/>
        <v>Acceptable</v>
      </c>
      <c r="T458">
        <f>ROUNDUP(C458,0)</f>
        <v>5</v>
      </c>
      <c r="U458">
        <f>ROUNDDOWN(C458,0)</f>
        <v>4</v>
      </c>
      <c r="V458">
        <f>RIGHT(K458,2)+2000</f>
        <v>2018</v>
      </c>
      <c r="W458" t="str">
        <f>INDEX(_xlfn.TEXTSPLIT(K458,"-"),1,2)</f>
        <v>Apr</v>
      </c>
      <c r="X458" t="str">
        <f>INDEX(_xlfn.TEXTSPLIT(K458,"-"),1,1)</f>
        <v>3</v>
      </c>
      <c r="Y458">
        <f>INDEX(months!B:B,MATCH(Sheet1!W458,months!A:A,0))</f>
        <v>4</v>
      </c>
      <c r="Z458">
        <f t="shared" si="55"/>
        <v>43193</v>
      </c>
    </row>
    <row r="459" spans="1:26" x14ac:dyDescent="0.2">
      <c r="A459" t="s">
        <v>975</v>
      </c>
      <c r="B459" t="s">
        <v>787</v>
      </c>
      <c r="C459">
        <v>4</v>
      </c>
      <c r="D459">
        <v>122595</v>
      </c>
      <c r="E459" t="s">
        <v>374</v>
      </c>
      <c r="F459" t="s">
        <v>65</v>
      </c>
      <c r="G459" t="s">
        <v>23</v>
      </c>
      <c r="H459" t="s">
        <v>24</v>
      </c>
      <c r="I459" t="s">
        <v>25</v>
      </c>
      <c r="J459" t="s">
        <v>788</v>
      </c>
      <c r="K459" t="s">
        <v>160</v>
      </c>
      <c r="L459" t="s">
        <v>976</v>
      </c>
      <c r="M459" t="s">
        <v>274</v>
      </c>
      <c r="N459">
        <f t="shared" si="49"/>
        <v>0</v>
      </c>
      <c r="O459" t="str">
        <f t="shared" si="50"/>
        <v>No</v>
      </c>
      <c r="P459">
        <f t="shared" si="51"/>
        <v>0</v>
      </c>
      <c r="Q459">
        <f t="shared" si="52"/>
        <v>4813937689</v>
      </c>
      <c r="R459">
        <f t="shared" si="53"/>
        <v>4.1933383153624479</v>
      </c>
      <c r="S459" t="str">
        <f t="shared" si="54"/>
        <v>Acceptable</v>
      </c>
      <c r="T459">
        <f>ROUNDUP(C459,0)</f>
        <v>4</v>
      </c>
      <c r="U459">
        <f>ROUNDDOWN(C459,0)</f>
        <v>4</v>
      </c>
      <c r="V459">
        <f>RIGHT(K459,2)+2000</f>
        <v>2018</v>
      </c>
      <c r="W459" t="str">
        <f>INDEX(_xlfn.TEXTSPLIT(K459,"-"),1,2)</f>
        <v>Jul</v>
      </c>
      <c r="X459" t="str">
        <f>INDEX(_xlfn.TEXTSPLIT(K459,"-"),1,1)</f>
        <v>19</v>
      </c>
      <c r="Y459">
        <f>INDEX(months!B:B,MATCH(Sheet1!W459,months!A:A,0))</f>
        <v>7</v>
      </c>
      <c r="Z459">
        <f t="shared" si="55"/>
        <v>43300</v>
      </c>
    </row>
    <row r="460" spans="1:26" x14ac:dyDescent="0.2">
      <c r="A460" t="s">
        <v>977</v>
      </c>
      <c r="B460" t="s">
        <v>787</v>
      </c>
      <c r="C460">
        <v>4.2</v>
      </c>
      <c r="D460">
        <v>124346</v>
      </c>
      <c r="E460" t="s">
        <v>978</v>
      </c>
      <c r="F460" t="s">
        <v>89</v>
      </c>
      <c r="G460" t="s">
        <v>23</v>
      </c>
      <c r="H460" t="s">
        <v>24</v>
      </c>
      <c r="I460" t="s">
        <v>25</v>
      </c>
      <c r="J460" t="s">
        <v>788</v>
      </c>
      <c r="K460" t="s">
        <v>979</v>
      </c>
      <c r="L460" t="s">
        <v>76</v>
      </c>
      <c r="M460" t="s">
        <v>980</v>
      </c>
      <c r="N460">
        <f t="shared" si="49"/>
        <v>0</v>
      </c>
      <c r="O460" t="str">
        <f t="shared" si="50"/>
        <v>No</v>
      </c>
      <c r="P460">
        <f t="shared" si="51"/>
        <v>0</v>
      </c>
      <c r="Q460">
        <f t="shared" si="52"/>
        <v>4813937689</v>
      </c>
      <c r="R460">
        <f t="shared" si="53"/>
        <v>4.1933383153624479</v>
      </c>
      <c r="S460" t="str">
        <f t="shared" si="54"/>
        <v>Acceptable</v>
      </c>
      <c r="T460">
        <f>ROUNDUP(C460,0)</f>
        <v>5</v>
      </c>
      <c r="U460">
        <f>ROUNDDOWN(C460,0)</f>
        <v>4</v>
      </c>
      <c r="V460">
        <f>RIGHT(K460,2)+2000</f>
        <v>2014</v>
      </c>
      <c r="W460" t="str">
        <f>INDEX(_xlfn.TEXTSPLIT(K460,"-"),1,2)</f>
        <v>Jul</v>
      </c>
      <c r="X460" t="str">
        <f>INDEX(_xlfn.TEXTSPLIT(K460,"-"),1,1)</f>
        <v>6</v>
      </c>
      <c r="Y460">
        <f>INDEX(months!B:B,MATCH(Sheet1!W460,months!A:A,0))</f>
        <v>7</v>
      </c>
      <c r="Z460">
        <f t="shared" si="55"/>
        <v>41826</v>
      </c>
    </row>
    <row r="461" spans="1:26" x14ac:dyDescent="0.2">
      <c r="A461" t="s">
        <v>981</v>
      </c>
      <c r="B461" t="s">
        <v>787</v>
      </c>
      <c r="C461">
        <v>4.5999999999999996</v>
      </c>
      <c r="D461">
        <v>837842</v>
      </c>
      <c r="E461" t="s">
        <v>46</v>
      </c>
      <c r="F461" t="s">
        <v>43</v>
      </c>
      <c r="G461" t="s">
        <v>23</v>
      </c>
      <c r="H461" t="s">
        <v>24</v>
      </c>
      <c r="I461" t="s">
        <v>25</v>
      </c>
      <c r="J461" t="s">
        <v>788</v>
      </c>
      <c r="K461" t="s">
        <v>97</v>
      </c>
      <c r="L461" t="s">
        <v>46</v>
      </c>
      <c r="M461" t="s">
        <v>46</v>
      </c>
      <c r="N461">
        <f t="shared" si="49"/>
        <v>0</v>
      </c>
      <c r="O461" t="str">
        <f t="shared" si="50"/>
        <v>No</v>
      </c>
      <c r="P461">
        <f t="shared" si="51"/>
        <v>0</v>
      </c>
      <c r="Q461">
        <f t="shared" si="52"/>
        <v>4813937689</v>
      </c>
      <c r="R461">
        <f t="shared" si="53"/>
        <v>4.1933383153624479</v>
      </c>
      <c r="S461" t="str">
        <f t="shared" si="54"/>
        <v>Acceptable</v>
      </c>
      <c r="T461">
        <f>ROUNDUP(C461,0)</f>
        <v>5</v>
      </c>
      <c r="U461">
        <f>ROUNDDOWN(C461,0)</f>
        <v>4</v>
      </c>
      <c r="V461">
        <f>RIGHT(K461,2)+2000</f>
        <v>2018</v>
      </c>
      <c r="W461" t="str">
        <f>INDEX(_xlfn.TEXTSPLIT(K461,"-"),1,2)</f>
        <v>Aug</v>
      </c>
      <c r="X461" t="str">
        <f>INDEX(_xlfn.TEXTSPLIT(K461,"-"),1,1)</f>
        <v>3</v>
      </c>
      <c r="Y461">
        <f>INDEX(months!B:B,MATCH(Sheet1!W461,months!A:A,0))</f>
        <v>8</v>
      </c>
      <c r="Z461">
        <f t="shared" si="55"/>
        <v>43315</v>
      </c>
    </row>
    <row r="462" spans="1:26" x14ac:dyDescent="0.2">
      <c r="A462" t="s">
        <v>982</v>
      </c>
      <c r="B462" t="s">
        <v>787</v>
      </c>
      <c r="C462">
        <v>4.0999999999999996</v>
      </c>
      <c r="D462">
        <v>255</v>
      </c>
      <c r="E462" t="s">
        <v>983</v>
      </c>
      <c r="F462" t="s">
        <v>22</v>
      </c>
      <c r="G462" t="s">
        <v>23</v>
      </c>
      <c r="H462" t="s">
        <v>24</v>
      </c>
      <c r="I462" t="s">
        <v>25</v>
      </c>
      <c r="J462" t="s">
        <v>788</v>
      </c>
      <c r="K462" t="s">
        <v>654</v>
      </c>
      <c r="L462" t="s">
        <v>984</v>
      </c>
      <c r="M462" t="s">
        <v>237</v>
      </c>
      <c r="N462">
        <f t="shared" si="49"/>
        <v>0</v>
      </c>
      <c r="O462" t="str">
        <f t="shared" si="50"/>
        <v>No</v>
      </c>
      <c r="P462">
        <f t="shared" si="51"/>
        <v>0</v>
      </c>
      <c r="Q462">
        <f t="shared" si="52"/>
        <v>4813937689</v>
      </c>
      <c r="R462">
        <f t="shared" si="53"/>
        <v>4.1933383153624479</v>
      </c>
      <c r="S462" t="str">
        <f t="shared" si="54"/>
        <v>Acceptable</v>
      </c>
      <c r="T462">
        <f>ROUNDUP(C462,0)</f>
        <v>5</v>
      </c>
      <c r="U462">
        <f>ROUNDDOWN(C462,0)</f>
        <v>4</v>
      </c>
      <c r="V462">
        <f>RIGHT(K462,2)+2000</f>
        <v>2017</v>
      </c>
      <c r="W462" t="str">
        <f>INDEX(_xlfn.TEXTSPLIT(K462,"-"),1,2)</f>
        <v>Apr</v>
      </c>
      <c r="X462" t="str">
        <f>INDEX(_xlfn.TEXTSPLIT(K462,"-"),1,1)</f>
        <v>11</v>
      </c>
      <c r="Y462">
        <f>INDEX(months!B:B,MATCH(Sheet1!W462,months!A:A,0))</f>
        <v>4</v>
      </c>
      <c r="Z462">
        <f t="shared" si="55"/>
        <v>42836</v>
      </c>
    </row>
    <row r="463" spans="1:26" x14ac:dyDescent="0.2">
      <c r="A463" t="s">
        <v>985</v>
      </c>
      <c r="B463" t="s">
        <v>787</v>
      </c>
      <c r="C463">
        <v>4.3</v>
      </c>
      <c r="D463">
        <v>41420</v>
      </c>
      <c r="E463" t="s">
        <v>21</v>
      </c>
      <c r="F463" t="s">
        <v>38</v>
      </c>
      <c r="G463" t="s">
        <v>23</v>
      </c>
      <c r="H463" t="s">
        <v>24</v>
      </c>
      <c r="I463" t="s">
        <v>25</v>
      </c>
      <c r="J463" t="s">
        <v>788</v>
      </c>
      <c r="K463" t="s">
        <v>362</v>
      </c>
      <c r="L463" t="s">
        <v>986</v>
      </c>
      <c r="M463" t="s">
        <v>86</v>
      </c>
      <c r="N463">
        <f t="shared" si="49"/>
        <v>0</v>
      </c>
      <c r="O463" t="str">
        <f t="shared" si="50"/>
        <v>No</v>
      </c>
      <c r="P463">
        <f t="shared" si="51"/>
        <v>0</v>
      </c>
      <c r="Q463">
        <f t="shared" si="52"/>
        <v>4813937689</v>
      </c>
      <c r="R463">
        <f t="shared" si="53"/>
        <v>4.1933383153624479</v>
      </c>
      <c r="S463" t="str">
        <f t="shared" si="54"/>
        <v>Acceptable</v>
      </c>
      <c r="T463">
        <f>ROUNDUP(C463,0)</f>
        <v>5</v>
      </c>
      <c r="U463">
        <f>ROUNDDOWN(C463,0)</f>
        <v>4</v>
      </c>
      <c r="V463">
        <f>RIGHT(K463,2)+2000</f>
        <v>2018</v>
      </c>
      <c r="W463" t="str">
        <f>INDEX(_xlfn.TEXTSPLIT(K463,"-"),1,2)</f>
        <v>Jun</v>
      </c>
      <c r="X463" t="str">
        <f>INDEX(_xlfn.TEXTSPLIT(K463,"-"),1,1)</f>
        <v>21</v>
      </c>
      <c r="Y463">
        <f>INDEX(months!B:B,MATCH(Sheet1!W463,months!A:A,0))</f>
        <v>6</v>
      </c>
      <c r="Z463">
        <f t="shared" si="55"/>
        <v>43272</v>
      </c>
    </row>
    <row r="464" spans="1:26" x14ac:dyDescent="0.2">
      <c r="A464" t="s">
        <v>987</v>
      </c>
      <c r="B464" t="s">
        <v>787</v>
      </c>
      <c r="C464">
        <v>4.2</v>
      </c>
      <c r="D464">
        <v>44706</v>
      </c>
      <c r="E464" t="s">
        <v>46</v>
      </c>
      <c r="F464" t="s">
        <v>65</v>
      </c>
      <c r="G464" t="s">
        <v>23</v>
      </c>
      <c r="H464" t="s">
        <v>24</v>
      </c>
      <c r="I464" t="s">
        <v>25</v>
      </c>
      <c r="J464" t="s">
        <v>788</v>
      </c>
      <c r="K464" t="s">
        <v>357</v>
      </c>
      <c r="L464" t="s">
        <v>46</v>
      </c>
      <c r="M464" t="s">
        <v>46</v>
      </c>
      <c r="N464">
        <f t="shared" si="49"/>
        <v>0</v>
      </c>
      <c r="O464" t="str">
        <f t="shared" si="50"/>
        <v>No</v>
      </c>
      <c r="P464">
        <f t="shared" si="51"/>
        <v>0</v>
      </c>
      <c r="Q464">
        <f t="shared" si="52"/>
        <v>4813937689</v>
      </c>
      <c r="R464">
        <f t="shared" si="53"/>
        <v>4.1933383153624479</v>
      </c>
      <c r="S464" t="str">
        <f t="shared" si="54"/>
        <v>Acceptable</v>
      </c>
      <c r="T464">
        <f>ROUNDUP(C464,0)</f>
        <v>5</v>
      </c>
      <c r="U464">
        <f>ROUNDDOWN(C464,0)</f>
        <v>4</v>
      </c>
      <c r="V464">
        <f>RIGHT(K464,2)+2000</f>
        <v>2018</v>
      </c>
      <c r="W464" t="str">
        <f>INDEX(_xlfn.TEXTSPLIT(K464,"-"),1,2)</f>
        <v>Jul</v>
      </c>
      <c r="X464" t="str">
        <f>INDEX(_xlfn.TEXTSPLIT(K464,"-"),1,1)</f>
        <v>25</v>
      </c>
      <c r="Y464">
        <f>INDEX(months!B:B,MATCH(Sheet1!W464,months!A:A,0))</f>
        <v>7</v>
      </c>
      <c r="Z464">
        <f t="shared" si="55"/>
        <v>43306</v>
      </c>
    </row>
    <row r="465" spans="1:26" x14ac:dyDescent="0.2">
      <c r="A465" t="s">
        <v>988</v>
      </c>
      <c r="B465" t="s">
        <v>787</v>
      </c>
      <c r="C465">
        <v>4.3</v>
      </c>
      <c r="D465">
        <v>23707</v>
      </c>
      <c r="E465" t="s">
        <v>46</v>
      </c>
      <c r="F465" t="s">
        <v>32</v>
      </c>
      <c r="G465" t="s">
        <v>23</v>
      </c>
      <c r="H465" t="s">
        <v>24</v>
      </c>
      <c r="I465" t="s">
        <v>25</v>
      </c>
      <c r="J465" t="s">
        <v>788</v>
      </c>
      <c r="K465" t="s">
        <v>989</v>
      </c>
      <c r="L465" t="s">
        <v>990</v>
      </c>
      <c r="M465" t="s">
        <v>46</v>
      </c>
      <c r="N465">
        <f t="shared" si="49"/>
        <v>0</v>
      </c>
      <c r="O465" t="str">
        <f t="shared" si="50"/>
        <v>No</v>
      </c>
      <c r="P465">
        <f t="shared" si="51"/>
        <v>0</v>
      </c>
      <c r="Q465">
        <f t="shared" si="52"/>
        <v>4813937689</v>
      </c>
      <c r="R465">
        <f t="shared" si="53"/>
        <v>4.1933383153624479</v>
      </c>
      <c r="S465" t="str">
        <f t="shared" si="54"/>
        <v>Acceptable</v>
      </c>
      <c r="T465">
        <f>ROUNDUP(C465,0)</f>
        <v>5</v>
      </c>
      <c r="U465">
        <f>ROUNDDOWN(C465,0)</f>
        <v>4</v>
      </c>
      <c r="V465">
        <f>RIGHT(K465,2)+2000</f>
        <v>2017</v>
      </c>
      <c r="W465" t="str">
        <f>INDEX(_xlfn.TEXTSPLIT(K465,"-"),1,2)</f>
        <v>Aug</v>
      </c>
      <c r="X465" t="str">
        <f>INDEX(_xlfn.TEXTSPLIT(K465,"-"),1,1)</f>
        <v>9</v>
      </c>
      <c r="Y465">
        <f>INDEX(months!B:B,MATCH(Sheet1!W465,months!A:A,0))</f>
        <v>8</v>
      </c>
      <c r="Z465">
        <f t="shared" si="55"/>
        <v>42956</v>
      </c>
    </row>
    <row r="466" spans="1:26" x14ac:dyDescent="0.2">
      <c r="A466" t="s">
        <v>796</v>
      </c>
      <c r="B466" t="s">
        <v>787</v>
      </c>
      <c r="C466">
        <v>4</v>
      </c>
      <c r="D466">
        <v>3419513</v>
      </c>
      <c r="E466" t="s">
        <v>46</v>
      </c>
      <c r="F466" t="s">
        <v>475</v>
      </c>
      <c r="G466" t="s">
        <v>23</v>
      </c>
      <c r="H466" t="s">
        <v>24</v>
      </c>
      <c r="I466" t="s">
        <v>25</v>
      </c>
      <c r="J466" t="s">
        <v>788</v>
      </c>
      <c r="K466" t="s">
        <v>797</v>
      </c>
      <c r="L466" t="s">
        <v>46</v>
      </c>
      <c r="M466" t="s">
        <v>46</v>
      </c>
      <c r="N466">
        <f t="shared" si="49"/>
        <v>0</v>
      </c>
      <c r="O466" t="str">
        <f t="shared" si="50"/>
        <v>No</v>
      </c>
      <c r="P466">
        <f t="shared" si="51"/>
        <v>0</v>
      </c>
      <c r="Q466">
        <f t="shared" si="52"/>
        <v>4813937689</v>
      </c>
      <c r="R466">
        <f t="shared" si="53"/>
        <v>4.1933383153624479</v>
      </c>
      <c r="S466" t="str">
        <f t="shared" si="54"/>
        <v>Acceptable</v>
      </c>
      <c r="T466">
        <f>ROUNDUP(C466,0)</f>
        <v>4</v>
      </c>
      <c r="U466">
        <f>ROUNDDOWN(C466,0)</f>
        <v>4</v>
      </c>
      <c r="V466">
        <f>RIGHT(K466,2)+2000</f>
        <v>2018</v>
      </c>
      <c r="W466" t="str">
        <f>INDEX(_xlfn.TEXTSPLIT(K466,"-"),1,2)</f>
        <v>Jul</v>
      </c>
      <c r="X466" t="str">
        <f>INDEX(_xlfn.TEXTSPLIT(K466,"-"),1,1)</f>
        <v>21</v>
      </c>
      <c r="Y466">
        <f>INDEX(months!B:B,MATCH(Sheet1!W466,months!A:A,0))</f>
        <v>7</v>
      </c>
      <c r="Z466">
        <f t="shared" si="55"/>
        <v>43302</v>
      </c>
    </row>
    <row r="467" spans="1:26" x14ac:dyDescent="0.2">
      <c r="A467" t="s">
        <v>808</v>
      </c>
      <c r="B467" t="s">
        <v>787</v>
      </c>
      <c r="C467">
        <v>4.3</v>
      </c>
      <c r="D467">
        <v>4785988</v>
      </c>
      <c r="E467" t="s">
        <v>159</v>
      </c>
      <c r="F467" t="s">
        <v>799</v>
      </c>
      <c r="G467" t="s">
        <v>23</v>
      </c>
      <c r="H467" t="s">
        <v>24</v>
      </c>
      <c r="I467" t="s">
        <v>25</v>
      </c>
      <c r="J467" t="s">
        <v>788</v>
      </c>
      <c r="K467" t="s">
        <v>45</v>
      </c>
      <c r="L467" t="s">
        <v>809</v>
      </c>
      <c r="M467" t="s">
        <v>86</v>
      </c>
      <c r="N467">
        <f t="shared" si="49"/>
        <v>0</v>
      </c>
      <c r="O467" t="str">
        <f t="shared" si="50"/>
        <v>No</v>
      </c>
      <c r="P467">
        <f t="shared" si="51"/>
        <v>0</v>
      </c>
      <c r="Q467">
        <f t="shared" si="52"/>
        <v>4813937689</v>
      </c>
      <c r="R467">
        <f t="shared" si="53"/>
        <v>4.1933383153624479</v>
      </c>
      <c r="S467" t="str">
        <f t="shared" si="54"/>
        <v>Acceptable</v>
      </c>
      <c r="T467">
        <f>ROUNDUP(C467,0)</f>
        <v>5</v>
      </c>
      <c r="U467">
        <f>ROUNDDOWN(C467,0)</f>
        <v>4</v>
      </c>
      <c r="V467">
        <f>RIGHT(K467,2)+2000</f>
        <v>2018</v>
      </c>
      <c r="W467" t="str">
        <f>INDEX(_xlfn.TEXTSPLIT(K467,"-"),1,2)</f>
        <v>Jun</v>
      </c>
      <c r="X467" t="str">
        <f>INDEX(_xlfn.TEXTSPLIT(K467,"-"),1,1)</f>
        <v>8</v>
      </c>
      <c r="Y467">
        <f>INDEX(months!B:B,MATCH(Sheet1!W467,months!A:A,0))</f>
        <v>6</v>
      </c>
      <c r="Z467">
        <f t="shared" si="55"/>
        <v>43259</v>
      </c>
    </row>
    <row r="468" spans="1:26" x14ac:dyDescent="0.2">
      <c r="A468" t="s">
        <v>881</v>
      </c>
      <c r="B468" t="s">
        <v>787</v>
      </c>
      <c r="C468">
        <v>4.2</v>
      </c>
      <c r="D468">
        <v>594728</v>
      </c>
      <c r="E468" t="s">
        <v>46</v>
      </c>
      <c r="F468" t="s">
        <v>43</v>
      </c>
      <c r="G468" t="s">
        <v>23</v>
      </c>
      <c r="H468" t="s">
        <v>24</v>
      </c>
      <c r="I468" t="s">
        <v>25</v>
      </c>
      <c r="J468" t="s">
        <v>788</v>
      </c>
      <c r="K468" t="s">
        <v>160</v>
      </c>
      <c r="L468" t="s">
        <v>882</v>
      </c>
      <c r="M468" t="s">
        <v>54</v>
      </c>
      <c r="N468">
        <f t="shared" si="49"/>
        <v>0</v>
      </c>
      <c r="O468" t="str">
        <f t="shared" si="50"/>
        <v>No</v>
      </c>
      <c r="P468">
        <f t="shared" si="51"/>
        <v>0</v>
      </c>
      <c r="Q468">
        <f t="shared" si="52"/>
        <v>4813937689</v>
      </c>
      <c r="R468">
        <f t="shared" si="53"/>
        <v>4.1933383153624479</v>
      </c>
      <c r="S468" t="str">
        <f t="shared" si="54"/>
        <v>Acceptable</v>
      </c>
      <c r="T468">
        <f>ROUNDUP(C468,0)</f>
        <v>5</v>
      </c>
      <c r="U468">
        <f>ROUNDDOWN(C468,0)</f>
        <v>4</v>
      </c>
      <c r="V468">
        <f>RIGHT(K468,2)+2000</f>
        <v>2018</v>
      </c>
      <c r="W468" t="str">
        <f>INDEX(_xlfn.TEXTSPLIT(K468,"-"),1,2)</f>
        <v>Jul</v>
      </c>
      <c r="X468" t="str">
        <f>INDEX(_xlfn.TEXTSPLIT(K468,"-"),1,1)</f>
        <v>19</v>
      </c>
      <c r="Y468">
        <f>INDEX(months!B:B,MATCH(Sheet1!W468,months!A:A,0))</f>
        <v>7</v>
      </c>
      <c r="Z468">
        <f t="shared" si="55"/>
        <v>43300</v>
      </c>
    </row>
    <row r="469" spans="1:26" x14ac:dyDescent="0.2">
      <c r="A469" t="s">
        <v>798</v>
      </c>
      <c r="B469" t="s">
        <v>787</v>
      </c>
      <c r="C469">
        <v>4.3</v>
      </c>
      <c r="D469">
        <v>11335255</v>
      </c>
      <c r="E469" t="s">
        <v>46</v>
      </c>
      <c r="F469" t="s">
        <v>799</v>
      </c>
      <c r="G469" t="s">
        <v>23</v>
      </c>
      <c r="H469" t="s">
        <v>24</v>
      </c>
      <c r="I469" t="s">
        <v>25</v>
      </c>
      <c r="J469" t="s">
        <v>788</v>
      </c>
      <c r="K469" t="s">
        <v>226</v>
      </c>
      <c r="L469" t="s">
        <v>46</v>
      </c>
      <c r="M469" t="s">
        <v>46</v>
      </c>
      <c r="N469">
        <f t="shared" si="49"/>
        <v>0</v>
      </c>
      <c r="O469" t="str">
        <f t="shared" si="50"/>
        <v>No</v>
      </c>
      <c r="P469">
        <f t="shared" si="51"/>
        <v>0</v>
      </c>
      <c r="Q469">
        <f t="shared" si="52"/>
        <v>4813937689</v>
      </c>
      <c r="R469">
        <f t="shared" si="53"/>
        <v>4.1933383153624479</v>
      </c>
      <c r="S469" t="str">
        <f t="shared" si="54"/>
        <v>Acceptable</v>
      </c>
      <c r="T469">
        <f>ROUNDUP(C469,0)</f>
        <v>5</v>
      </c>
      <c r="U469">
        <f>ROUNDDOWN(C469,0)</f>
        <v>4</v>
      </c>
      <c r="V469">
        <f>RIGHT(K469,2)+2000</f>
        <v>2018</v>
      </c>
      <c r="W469" t="str">
        <f>INDEX(_xlfn.TEXTSPLIT(K469,"-"),1,2)</f>
        <v>Jul</v>
      </c>
      <c r="X469" t="str">
        <f>INDEX(_xlfn.TEXTSPLIT(K469,"-"),1,1)</f>
        <v>18</v>
      </c>
      <c r="Y469">
        <f>INDEX(months!B:B,MATCH(Sheet1!W469,months!A:A,0))</f>
        <v>7</v>
      </c>
      <c r="Z469">
        <f t="shared" si="55"/>
        <v>43299</v>
      </c>
    </row>
    <row r="470" spans="1:26" x14ac:dyDescent="0.2">
      <c r="A470" t="s">
        <v>883</v>
      </c>
      <c r="B470" t="s">
        <v>787</v>
      </c>
      <c r="C470">
        <v>4.0999999999999996</v>
      </c>
      <c r="D470">
        <v>10484169</v>
      </c>
      <c r="E470" t="s">
        <v>46</v>
      </c>
      <c r="F470" t="s">
        <v>475</v>
      </c>
      <c r="G470" t="s">
        <v>23</v>
      </c>
      <c r="H470" t="s">
        <v>24</v>
      </c>
      <c r="I470" t="s">
        <v>25</v>
      </c>
      <c r="J470" t="s">
        <v>788</v>
      </c>
      <c r="K470" t="s">
        <v>97</v>
      </c>
      <c r="L470" t="s">
        <v>46</v>
      </c>
      <c r="M470" t="s">
        <v>46</v>
      </c>
      <c r="N470">
        <f t="shared" si="49"/>
        <v>0</v>
      </c>
      <c r="O470" t="str">
        <f t="shared" si="50"/>
        <v>No</v>
      </c>
      <c r="P470">
        <f t="shared" si="51"/>
        <v>0</v>
      </c>
      <c r="Q470">
        <f t="shared" si="52"/>
        <v>4813937689</v>
      </c>
      <c r="R470">
        <f t="shared" si="53"/>
        <v>4.1933383153624479</v>
      </c>
      <c r="S470" t="str">
        <f t="shared" si="54"/>
        <v>Acceptable</v>
      </c>
      <c r="T470">
        <f>ROUNDUP(C470,0)</f>
        <v>5</v>
      </c>
      <c r="U470">
        <f>ROUNDDOWN(C470,0)</f>
        <v>4</v>
      </c>
      <c r="V470">
        <f>RIGHT(K470,2)+2000</f>
        <v>2018</v>
      </c>
      <c r="W470" t="str">
        <f>INDEX(_xlfn.TEXTSPLIT(K470,"-"),1,2)</f>
        <v>Aug</v>
      </c>
      <c r="X470" t="str">
        <f>INDEX(_xlfn.TEXTSPLIT(K470,"-"),1,1)</f>
        <v>3</v>
      </c>
      <c r="Y470">
        <f>INDEX(months!B:B,MATCH(Sheet1!W470,months!A:A,0))</f>
        <v>8</v>
      </c>
      <c r="Z470">
        <f t="shared" si="55"/>
        <v>43315</v>
      </c>
    </row>
    <row r="471" spans="1:26" x14ac:dyDescent="0.2">
      <c r="A471" t="s">
        <v>843</v>
      </c>
      <c r="B471" t="s">
        <v>787</v>
      </c>
      <c r="C471">
        <v>4.2</v>
      </c>
      <c r="D471">
        <v>5387446</v>
      </c>
      <c r="E471" t="s">
        <v>46</v>
      </c>
      <c r="F471" t="s">
        <v>448</v>
      </c>
      <c r="G471" t="s">
        <v>23</v>
      </c>
      <c r="H471" t="s">
        <v>24</v>
      </c>
      <c r="I471" t="s">
        <v>25</v>
      </c>
      <c r="J471" t="s">
        <v>788</v>
      </c>
      <c r="K471" t="s">
        <v>84</v>
      </c>
      <c r="L471" t="s">
        <v>46</v>
      </c>
      <c r="M471" t="s">
        <v>46</v>
      </c>
      <c r="N471">
        <f t="shared" si="49"/>
        <v>0</v>
      </c>
      <c r="O471" t="str">
        <f t="shared" si="50"/>
        <v>No</v>
      </c>
      <c r="P471">
        <f t="shared" si="51"/>
        <v>0</v>
      </c>
      <c r="Q471">
        <f t="shared" si="52"/>
        <v>4813937689</v>
      </c>
      <c r="R471">
        <f t="shared" si="53"/>
        <v>4.1933383153624479</v>
      </c>
      <c r="S471" t="str">
        <f t="shared" si="54"/>
        <v>Acceptable</v>
      </c>
      <c r="T471">
        <f>ROUNDUP(C471,0)</f>
        <v>5</v>
      </c>
      <c r="U471">
        <f>ROUNDDOWN(C471,0)</f>
        <v>4</v>
      </c>
      <c r="V471">
        <f>RIGHT(K471,2)+2000</f>
        <v>2018</v>
      </c>
      <c r="W471" t="str">
        <f>INDEX(_xlfn.TEXTSPLIT(K471,"-"),1,2)</f>
        <v>Jul</v>
      </c>
      <c r="X471" t="str">
        <f>INDEX(_xlfn.TEXTSPLIT(K471,"-"),1,1)</f>
        <v>31</v>
      </c>
      <c r="Y471">
        <f>INDEX(months!B:B,MATCH(Sheet1!W471,months!A:A,0))</f>
        <v>7</v>
      </c>
      <c r="Z471">
        <f t="shared" si="55"/>
        <v>43312</v>
      </c>
    </row>
    <row r="472" spans="1:26" x14ac:dyDescent="0.2">
      <c r="A472" t="s">
        <v>991</v>
      </c>
      <c r="B472" t="s">
        <v>787</v>
      </c>
      <c r="C472">
        <v>4.0999999999999996</v>
      </c>
      <c r="D472">
        <v>29208</v>
      </c>
      <c r="E472" t="s">
        <v>132</v>
      </c>
      <c r="F472" t="s">
        <v>65</v>
      </c>
      <c r="G472" t="s">
        <v>23</v>
      </c>
      <c r="H472" t="s">
        <v>24</v>
      </c>
      <c r="I472" t="s">
        <v>25</v>
      </c>
      <c r="J472" t="s">
        <v>788</v>
      </c>
      <c r="K472" t="s">
        <v>992</v>
      </c>
      <c r="L472" t="s">
        <v>993</v>
      </c>
      <c r="M472" t="s">
        <v>177</v>
      </c>
      <c r="N472">
        <f t="shared" si="49"/>
        <v>0</v>
      </c>
      <c r="O472" t="str">
        <f t="shared" si="50"/>
        <v>No</v>
      </c>
      <c r="P472">
        <f t="shared" si="51"/>
        <v>0</v>
      </c>
      <c r="Q472">
        <f t="shared" si="52"/>
        <v>4813937689</v>
      </c>
      <c r="R472">
        <f t="shared" si="53"/>
        <v>4.1933383153624479</v>
      </c>
      <c r="S472" t="str">
        <f t="shared" si="54"/>
        <v>Acceptable</v>
      </c>
      <c r="T472">
        <f>ROUNDUP(C472,0)</f>
        <v>5</v>
      </c>
      <c r="U472">
        <f>ROUNDDOWN(C472,0)</f>
        <v>4</v>
      </c>
      <c r="V472">
        <f>RIGHT(K472,2)+2000</f>
        <v>2016</v>
      </c>
      <c r="W472" t="str">
        <f>INDEX(_xlfn.TEXTSPLIT(K472,"-"),1,2)</f>
        <v>Sep</v>
      </c>
      <c r="X472" t="str">
        <f>INDEX(_xlfn.TEXTSPLIT(K472,"-"),1,1)</f>
        <v>28</v>
      </c>
      <c r="Y472">
        <f>INDEX(months!B:B,MATCH(Sheet1!W472,months!A:A,0))</f>
        <v>9</v>
      </c>
      <c r="Z472">
        <f t="shared" si="55"/>
        <v>42641</v>
      </c>
    </row>
    <row r="473" spans="1:26" x14ac:dyDescent="0.2">
      <c r="A473" t="s">
        <v>994</v>
      </c>
      <c r="B473" t="s">
        <v>787</v>
      </c>
      <c r="C473">
        <v>4.5999999999999996</v>
      </c>
      <c r="D473">
        <v>191032</v>
      </c>
      <c r="E473" t="s">
        <v>202</v>
      </c>
      <c r="F473" t="s">
        <v>38</v>
      </c>
      <c r="G473" t="s">
        <v>23</v>
      </c>
      <c r="H473" t="s">
        <v>24</v>
      </c>
      <c r="I473" t="s">
        <v>25</v>
      </c>
      <c r="J473" t="s">
        <v>788</v>
      </c>
      <c r="K473" t="s">
        <v>311</v>
      </c>
      <c r="L473" t="s">
        <v>995</v>
      </c>
      <c r="M473" t="s">
        <v>29</v>
      </c>
      <c r="N473">
        <f t="shared" si="49"/>
        <v>0</v>
      </c>
      <c r="O473" t="str">
        <f t="shared" si="50"/>
        <v>No</v>
      </c>
      <c r="P473">
        <f t="shared" si="51"/>
        <v>0</v>
      </c>
      <c r="Q473">
        <f t="shared" si="52"/>
        <v>4813937689</v>
      </c>
      <c r="R473">
        <f t="shared" si="53"/>
        <v>4.1933383153624479</v>
      </c>
      <c r="S473" t="str">
        <f t="shared" si="54"/>
        <v>Acceptable</v>
      </c>
      <c r="T473">
        <f>ROUNDUP(C473,0)</f>
        <v>5</v>
      </c>
      <c r="U473">
        <f>ROUNDDOWN(C473,0)</f>
        <v>4</v>
      </c>
      <c r="V473">
        <f>RIGHT(K473,2)+2000</f>
        <v>2018</v>
      </c>
      <c r="W473" t="str">
        <f>INDEX(_xlfn.TEXTSPLIT(K473,"-"),1,2)</f>
        <v>Aug</v>
      </c>
      <c r="X473" t="str">
        <f>INDEX(_xlfn.TEXTSPLIT(K473,"-"),1,1)</f>
        <v>4</v>
      </c>
      <c r="Y473">
        <f>INDEX(months!B:B,MATCH(Sheet1!W473,months!A:A,0))</f>
        <v>8</v>
      </c>
      <c r="Z473">
        <f t="shared" si="55"/>
        <v>43316</v>
      </c>
    </row>
    <row r="474" spans="1:26" x14ac:dyDescent="0.2">
      <c r="A474" t="s">
        <v>890</v>
      </c>
      <c r="B474" t="s">
        <v>787</v>
      </c>
      <c r="C474">
        <v>4.3</v>
      </c>
      <c r="D474">
        <v>350154</v>
      </c>
      <c r="E474" t="s">
        <v>46</v>
      </c>
      <c r="F474" t="s">
        <v>89</v>
      </c>
      <c r="G474" t="s">
        <v>23</v>
      </c>
      <c r="H474" t="s">
        <v>24</v>
      </c>
      <c r="I474" t="s">
        <v>25</v>
      </c>
      <c r="J474" t="s">
        <v>788</v>
      </c>
      <c r="K474" t="s">
        <v>229</v>
      </c>
      <c r="L474" t="s">
        <v>46</v>
      </c>
      <c r="M474" t="s">
        <v>46</v>
      </c>
      <c r="N474">
        <f t="shared" si="49"/>
        <v>0</v>
      </c>
      <c r="O474" t="str">
        <f t="shared" si="50"/>
        <v>No</v>
      </c>
      <c r="P474">
        <f t="shared" si="51"/>
        <v>0</v>
      </c>
      <c r="Q474">
        <f t="shared" si="52"/>
        <v>4813937689</v>
      </c>
      <c r="R474">
        <f t="shared" si="53"/>
        <v>4.1933383153624479</v>
      </c>
      <c r="S474" t="str">
        <f t="shared" si="54"/>
        <v>Acceptable</v>
      </c>
      <c r="T474">
        <f>ROUNDUP(C474,0)</f>
        <v>5</v>
      </c>
      <c r="U474">
        <f>ROUNDDOWN(C474,0)</f>
        <v>4</v>
      </c>
      <c r="V474">
        <f>RIGHT(K474,2)+2000</f>
        <v>2018</v>
      </c>
      <c r="W474" t="str">
        <f>INDEX(_xlfn.TEXTSPLIT(K474,"-"),1,2)</f>
        <v>Jul</v>
      </c>
      <c r="X474" t="str">
        <f>INDEX(_xlfn.TEXTSPLIT(K474,"-"),1,1)</f>
        <v>29</v>
      </c>
      <c r="Y474">
        <f>INDEX(months!B:B,MATCH(Sheet1!W474,months!A:A,0))</f>
        <v>7</v>
      </c>
      <c r="Z474">
        <f t="shared" si="55"/>
        <v>43310</v>
      </c>
    </row>
    <row r="475" spans="1:26" x14ac:dyDescent="0.2">
      <c r="A475" t="s">
        <v>895</v>
      </c>
      <c r="B475" t="s">
        <v>787</v>
      </c>
      <c r="C475">
        <v>4.2</v>
      </c>
      <c r="D475">
        <v>244863</v>
      </c>
      <c r="E475" t="s">
        <v>46</v>
      </c>
      <c r="F475" t="s">
        <v>89</v>
      </c>
      <c r="G475" t="s">
        <v>23</v>
      </c>
      <c r="H475" t="s">
        <v>24</v>
      </c>
      <c r="I475" t="s">
        <v>25</v>
      </c>
      <c r="J475" t="s">
        <v>788</v>
      </c>
      <c r="K475" t="s">
        <v>399</v>
      </c>
      <c r="L475" t="s">
        <v>46</v>
      </c>
      <c r="M475" t="s">
        <v>46</v>
      </c>
      <c r="N475">
        <f t="shared" si="49"/>
        <v>0</v>
      </c>
      <c r="O475" t="str">
        <f t="shared" si="50"/>
        <v>No</v>
      </c>
      <c r="P475">
        <f t="shared" si="51"/>
        <v>0</v>
      </c>
      <c r="Q475">
        <f t="shared" si="52"/>
        <v>4813937689</v>
      </c>
      <c r="R475">
        <f t="shared" si="53"/>
        <v>4.1933383153624479</v>
      </c>
      <c r="S475" t="str">
        <f t="shared" si="54"/>
        <v>Acceptable</v>
      </c>
      <c r="T475">
        <f>ROUNDUP(C475,0)</f>
        <v>5</v>
      </c>
      <c r="U475">
        <f>ROUNDDOWN(C475,0)</f>
        <v>4</v>
      </c>
      <c r="V475">
        <f>RIGHT(K475,2)+2000</f>
        <v>2018</v>
      </c>
      <c r="W475" t="str">
        <f>INDEX(_xlfn.TEXTSPLIT(K475,"-"),1,2)</f>
        <v>May</v>
      </c>
      <c r="X475" t="str">
        <f>INDEX(_xlfn.TEXTSPLIT(K475,"-"),1,1)</f>
        <v>29</v>
      </c>
      <c r="Y475">
        <f>INDEX(months!B:B,MATCH(Sheet1!W475,months!A:A,0))</f>
        <v>5</v>
      </c>
      <c r="Z475">
        <f t="shared" si="55"/>
        <v>43249</v>
      </c>
    </row>
    <row r="476" spans="1:26" x14ac:dyDescent="0.2">
      <c r="A476" t="s">
        <v>896</v>
      </c>
      <c r="B476" t="s">
        <v>787</v>
      </c>
      <c r="C476">
        <v>4.2</v>
      </c>
      <c r="D476">
        <v>10790289</v>
      </c>
      <c r="E476" t="s">
        <v>46</v>
      </c>
      <c r="F476" t="s">
        <v>799</v>
      </c>
      <c r="G476" t="s">
        <v>23</v>
      </c>
      <c r="H476" t="s">
        <v>24</v>
      </c>
      <c r="I476" t="s">
        <v>25</v>
      </c>
      <c r="J476" t="s">
        <v>788</v>
      </c>
      <c r="K476" t="s">
        <v>216</v>
      </c>
      <c r="L476" t="s">
        <v>46</v>
      </c>
      <c r="M476" t="s">
        <v>46</v>
      </c>
      <c r="N476">
        <f t="shared" si="49"/>
        <v>0</v>
      </c>
      <c r="O476" t="str">
        <f t="shared" si="50"/>
        <v>No</v>
      </c>
      <c r="P476">
        <f t="shared" si="51"/>
        <v>0</v>
      </c>
      <c r="Q476">
        <f t="shared" si="52"/>
        <v>4813937689</v>
      </c>
      <c r="R476">
        <f t="shared" si="53"/>
        <v>4.1933383153624479</v>
      </c>
      <c r="S476" t="str">
        <f t="shared" si="54"/>
        <v>Acceptable</v>
      </c>
      <c r="T476">
        <f>ROUNDUP(C476,0)</f>
        <v>5</v>
      </c>
      <c r="U476">
        <f>ROUNDDOWN(C476,0)</f>
        <v>4</v>
      </c>
      <c r="V476">
        <f>RIGHT(K476,2)+2000</f>
        <v>2018</v>
      </c>
      <c r="W476" t="str">
        <f>INDEX(_xlfn.TEXTSPLIT(K476,"-"),1,2)</f>
        <v>Jul</v>
      </c>
      <c r="X476" t="str">
        <f>INDEX(_xlfn.TEXTSPLIT(K476,"-"),1,1)</f>
        <v>26</v>
      </c>
      <c r="Y476">
        <f>INDEX(months!B:B,MATCH(Sheet1!W476,months!A:A,0))</f>
        <v>7</v>
      </c>
      <c r="Z476">
        <f t="shared" si="55"/>
        <v>43307</v>
      </c>
    </row>
    <row r="477" spans="1:26" x14ac:dyDescent="0.2">
      <c r="A477" t="s">
        <v>902</v>
      </c>
      <c r="B477" t="s">
        <v>787</v>
      </c>
      <c r="C477">
        <v>4.3</v>
      </c>
      <c r="D477">
        <v>2546527</v>
      </c>
      <c r="E477" t="s">
        <v>46</v>
      </c>
      <c r="F477" t="s">
        <v>448</v>
      </c>
      <c r="G477" t="s">
        <v>23</v>
      </c>
      <c r="H477" t="s">
        <v>24</v>
      </c>
      <c r="I477" t="s">
        <v>25</v>
      </c>
      <c r="J477" t="s">
        <v>788</v>
      </c>
      <c r="K477" t="s">
        <v>97</v>
      </c>
      <c r="L477" t="s">
        <v>46</v>
      </c>
      <c r="M477" t="s">
        <v>46</v>
      </c>
      <c r="N477">
        <f t="shared" si="49"/>
        <v>0</v>
      </c>
      <c r="O477" t="str">
        <f t="shared" si="50"/>
        <v>No</v>
      </c>
      <c r="P477">
        <f t="shared" si="51"/>
        <v>0</v>
      </c>
      <c r="Q477">
        <f t="shared" si="52"/>
        <v>4813937689</v>
      </c>
      <c r="R477">
        <f t="shared" si="53"/>
        <v>4.1933383153624479</v>
      </c>
      <c r="S477" t="str">
        <f t="shared" si="54"/>
        <v>Acceptable</v>
      </c>
      <c r="T477">
        <f>ROUNDUP(C477,0)</f>
        <v>5</v>
      </c>
      <c r="U477">
        <f>ROUNDDOWN(C477,0)</f>
        <v>4</v>
      </c>
      <c r="V477">
        <f>RIGHT(K477,2)+2000</f>
        <v>2018</v>
      </c>
      <c r="W477" t="str">
        <f>INDEX(_xlfn.TEXTSPLIT(K477,"-"),1,2)</f>
        <v>Aug</v>
      </c>
      <c r="X477" t="str">
        <f>INDEX(_xlfn.TEXTSPLIT(K477,"-"),1,1)</f>
        <v>3</v>
      </c>
      <c r="Y477">
        <f>INDEX(months!B:B,MATCH(Sheet1!W477,months!A:A,0))</f>
        <v>8</v>
      </c>
      <c r="Z477">
        <f t="shared" si="55"/>
        <v>43315</v>
      </c>
    </row>
    <row r="478" spans="1:26" x14ac:dyDescent="0.2">
      <c r="A478" t="s">
        <v>996</v>
      </c>
      <c r="B478" t="s">
        <v>997</v>
      </c>
      <c r="C478">
        <v>4.2</v>
      </c>
      <c r="D478">
        <v>1545</v>
      </c>
      <c r="E478" t="s">
        <v>46</v>
      </c>
      <c r="F478" t="s">
        <v>22</v>
      </c>
      <c r="G478" t="s">
        <v>649</v>
      </c>
      <c r="H478" t="s">
        <v>923</v>
      </c>
      <c r="I478" t="s">
        <v>418</v>
      </c>
      <c r="J478" t="s">
        <v>998</v>
      </c>
      <c r="K478" t="s">
        <v>820</v>
      </c>
      <c r="L478" t="s">
        <v>999</v>
      </c>
      <c r="M478" t="s">
        <v>81</v>
      </c>
      <c r="N478">
        <f t="shared" si="49"/>
        <v>0</v>
      </c>
      <c r="O478" t="str">
        <f t="shared" si="50"/>
        <v>No</v>
      </c>
      <c r="P478">
        <f t="shared" si="51"/>
        <v>0</v>
      </c>
      <c r="Q478">
        <f t="shared" si="52"/>
        <v>4813937689</v>
      </c>
      <c r="R478">
        <f t="shared" si="53"/>
        <v>4.1933383153624479</v>
      </c>
      <c r="S478" t="str">
        <f t="shared" si="54"/>
        <v>Acceptable</v>
      </c>
      <c r="T478">
        <f>ROUNDUP(C478,0)</f>
        <v>5</v>
      </c>
      <c r="U478">
        <f>ROUNDDOWN(C478,0)</f>
        <v>4</v>
      </c>
      <c r="V478">
        <f>RIGHT(K478,2)+2000</f>
        <v>2018</v>
      </c>
      <c r="W478" t="str">
        <f>INDEX(_xlfn.TEXTSPLIT(K478,"-"),1,2)</f>
        <v>Jun</v>
      </c>
      <c r="X478" t="str">
        <f>INDEX(_xlfn.TEXTSPLIT(K478,"-"),1,1)</f>
        <v>19</v>
      </c>
      <c r="Y478">
        <f>INDEX(months!B:B,MATCH(Sheet1!W478,months!A:A,0))</f>
        <v>6</v>
      </c>
      <c r="Z478">
        <f t="shared" si="55"/>
        <v>43270</v>
      </c>
    </row>
    <row r="479" spans="1:26" x14ac:dyDescent="0.2">
      <c r="A479" t="s">
        <v>1000</v>
      </c>
      <c r="B479" t="s">
        <v>997</v>
      </c>
      <c r="C479">
        <v>2.6</v>
      </c>
      <c r="D479">
        <v>57</v>
      </c>
      <c r="E479" t="s">
        <v>1001</v>
      </c>
      <c r="F479" t="s">
        <v>775</v>
      </c>
      <c r="G479" t="s">
        <v>649</v>
      </c>
      <c r="H479" t="s">
        <v>1002</v>
      </c>
      <c r="I479" t="s">
        <v>25</v>
      </c>
      <c r="J479" t="s">
        <v>998</v>
      </c>
      <c r="K479" t="s">
        <v>1003</v>
      </c>
      <c r="L479" t="s">
        <v>485</v>
      </c>
      <c r="M479" t="s">
        <v>86</v>
      </c>
      <c r="N479">
        <f t="shared" si="49"/>
        <v>0</v>
      </c>
      <c r="O479" t="str">
        <f t="shared" si="50"/>
        <v>No</v>
      </c>
      <c r="P479">
        <f t="shared" si="51"/>
        <v>0</v>
      </c>
      <c r="Q479">
        <f t="shared" si="52"/>
        <v>4813937689</v>
      </c>
      <c r="R479">
        <f t="shared" si="53"/>
        <v>4.1933383153624479</v>
      </c>
      <c r="S479" t="str">
        <f t="shared" si="54"/>
        <v>Acceptable</v>
      </c>
      <c r="T479">
        <f>ROUNDUP(C479,0)</f>
        <v>3</v>
      </c>
      <c r="U479">
        <f>ROUNDDOWN(C479,0)</f>
        <v>2</v>
      </c>
      <c r="V479">
        <f>RIGHT(K479,2)+2000</f>
        <v>2017</v>
      </c>
      <c r="W479" t="str">
        <f>INDEX(_xlfn.TEXTSPLIT(K479,"-"),1,2)</f>
        <v>Oct</v>
      </c>
      <c r="X479" t="str">
        <f>INDEX(_xlfn.TEXTSPLIT(K479,"-"),1,1)</f>
        <v>25</v>
      </c>
      <c r="Y479">
        <f>INDEX(months!B:B,MATCH(Sheet1!W479,months!A:A,0))</f>
        <v>10</v>
      </c>
      <c r="Z479">
        <f t="shared" si="55"/>
        <v>43033</v>
      </c>
    </row>
    <row r="480" spans="1:26" x14ac:dyDescent="0.2">
      <c r="A480" t="s">
        <v>1004</v>
      </c>
      <c r="B480" t="s">
        <v>997</v>
      </c>
      <c r="D480">
        <v>0</v>
      </c>
      <c r="E480" t="s">
        <v>88</v>
      </c>
      <c r="F480" t="s">
        <v>1005</v>
      </c>
      <c r="G480" t="s">
        <v>649</v>
      </c>
      <c r="H480" t="s">
        <v>1006</v>
      </c>
      <c r="I480" t="s">
        <v>44</v>
      </c>
      <c r="J480" t="s">
        <v>998</v>
      </c>
      <c r="K480" t="s">
        <v>1007</v>
      </c>
      <c r="L480" t="s">
        <v>59</v>
      </c>
      <c r="M480" t="s">
        <v>86</v>
      </c>
      <c r="N480">
        <f t="shared" si="49"/>
        <v>0</v>
      </c>
      <c r="O480" t="str">
        <f t="shared" si="50"/>
        <v>No</v>
      </c>
      <c r="P480">
        <f t="shared" si="51"/>
        <v>0</v>
      </c>
      <c r="Q480">
        <f t="shared" si="52"/>
        <v>4813937689</v>
      </c>
      <c r="R480">
        <f t="shared" si="53"/>
        <v>4.1933383153624479</v>
      </c>
      <c r="S480" t="str">
        <f t="shared" si="54"/>
        <v>Acceptable</v>
      </c>
      <c r="T480">
        <f>ROUNDUP(C480,0)</f>
        <v>0</v>
      </c>
      <c r="U480">
        <f>ROUNDDOWN(C480,0)</f>
        <v>0</v>
      </c>
      <c r="V480">
        <f>RIGHT(K480,2)+2000</f>
        <v>2017</v>
      </c>
      <c r="W480" t="str">
        <f>INDEX(_xlfn.TEXTSPLIT(K480,"-"),1,2)</f>
        <v>Sep</v>
      </c>
      <c r="X480" t="str">
        <f>INDEX(_xlfn.TEXTSPLIT(K480,"-"),1,1)</f>
        <v>1</v>
      </c>
      <c r="Y480">
        <f>INDEX(months!B:B,MATCH(Sheet1!W480,months!A:A,0))</f>
        <v>9</v>
      </c>
      <c r="Z480">
        <f t="shared" si="55"/>
        <v>42979</v>
      </c>
    </row>
    <row r="481" spans="1:26" x14ac:dyDescent="0.2">
      <c r="A481" t="s">
        <v>1008</v>
      </c>
      <c r="B481" t="s">
        <v>997</v>
      </c>
      <c r="D481">
        <v>0</v>
      </c>
      <c r="E481" t="s">
        <v>1009</v>
      </c>
      <c r="F481" t="s">
        <v>1010</v>
      </c>
      <c r="G481" t="s">
        <v>649</v>
      </c>
      <c r="H481" t="s">
        <v>1011</v>
      </c>
      <c r="I481" t="s">
        <v>25</v>
      </c>
      <c r="J481" t="s">
        <v>998</v>
      </c>
      <c r="K481" t="s">
        <v>1012</v>
      </c>
      <c r="L481" t="s">
        <v>236</v>
      </c>
      <c r="M481" t="s">
        <v>86</v>
      </c>
      <c r="N481">
        <f t="shared" si="49"/>
        <v>0</v>
      </c>
      <c r="O481" t="str">
        <f t="shared" si="50"/>
        <v>No</v>
      </c>
      <c r="P481">
        <f t="shared" si="51"/>
        <v>0</v>
      </c>
      <c r="Q481">
        <f t="shared" si="52"/>
        <v>4813937689</v>
      </c>
      <c r="R481">
        <f t="shared" si="53"/>
        <v>4.1933383153624479</v>
      </c>
      <c r="S481" t="str">
        <f t="shared" si="54"/>
        <v>Acceptable</v>
      </c>
      <c r="T481">
        <f>ROUNDUP(C481,0)</f>
        <v>0</v>
      </c>
      <c r="U481">
        <f>ROUNDDOWN(C481,0)</f>
        <v>0</v>
      </c>
      <c r="V481">
        <f>RIGHT(K481,2)+2000</f>
        <v>2017</v>
      </c>
      <c r="W481" t="str">
        <f>INDEX(_xlfn.TEXTSPLIT(K481,"-"),1,2)</f>
        <v>Jul</v>
      </c>
      <c r="X481" t="str">
        <f>INDEX(_xlfn.TEXTSPLIT(K481,"-"),1,1)</f>
        <v>25</v>
      </c>
      <c r="Y481">
        <f>INDEX(months!B:B,MATCH(Sheet1!W481,months!A:A,0))</f>
        <v>7</v>
      </c>
      <c r="Z481">
        <f t="shared" si="55"/>
        <v>42941</v>
      </c>
    </row>
    <row r="482" spans="1:26" x14ac:dyDescent="0.2">
      <c r="A482" t="s">
        <v>1013</v>
      </c>
      <c r="B482" t="s">
        <v>997</v>
      </c>
      <c r="D482">
        <v>4</v>
      </c>
      <c r="E482" t="s">
        <v>193</v>
      </c>
      <c r="F482" t="s">
        <v>1010</v>
      </c>
      <c r="G482" t="s">
        <v>649</v>
      </c>
      <c r="H482" t="s">
        <v>923</v>
      </c>
      <c r="I482" t="s">
        <v>44</v>
      </c>
      <c r="J482" t="s">
        <v>998</v>
      </c>
      <c r="K482" t="s">
        <v>173</v>
      </c>
      <c r="L482" t="s">
        <v>157</v>
      </c>
      <c r="M482" t="s">
        <v>29</v>
      </c>
      <c r="N482">
        <f t="shared" si="49"/>
        <v>0</v>
      </c>
      <c r="O482" t="str">
        <f t="shared" si="50"/>
        <v>No</v>
      </c>
      <c r="P482">
        <f t="shared" si="51"/>
        <v>0</v>
      </c>
      <c r="Q482">
        <f t="shared" si="52"/>
        <v>4813937689</v>
      </c>
      <c r="R482">
        <f t="shared" si="53"/>
        <v>4.1933383153624479</v>
      </c>
      <c r="S482" t="str">
        <f t="shared" si="54"/>
        <v>Acceptable</v>
      </c>
      <c r="T482">
        <f>ROUNDUP(C482,0)</f>
        <v>0</v>
      </c>
      <c r="U482">
        <f>ROUNDDOWN(C482,0)</f>
        <v>0</v>
      </c>
      <c r="V482">
        <f>RIGHT(K482,2)+2000</f>
        <v>2018</v>
      </c>
      <c r="W482" t="str">
        <f>INDEX(_xlfn.TEXTSPLIT(K482,"-"),1,2)</f>
        <v>Aug</v>
      </c>
      <c r="X482" t="str">
        <f>INDEX(_xlfn.TEXTSPLIT(K482,"-"),1,1)</f>
        <v>2</v>
      </c>
      <c r="Y482">
        <f>INDEX(months!B:B,MATCH(Sheet1!W482,months!A:A,0))</f>
        <v>8</v>
      </c>
      <c r="Z482">
        <f t="shared" si="55"/>
        <v>43314</v>
      </c>
    </row>
    <row r="483" spans="1:26" x14ac:dyDescent="0.2">
      <c r="A483" t="s">
        <v>1014</v>
      </c>
      <c r="B483" t="s">
        <v>997</v>
      </c>
      <c r="C483">
        <v>3.5</v>
      </c>
      <c r="D483">
        <v>2</v>
      </c>
      <c r="E483" t="s">
        <v>108</v>
      </c>
      <c r="F483" t="s">
        <v>1010</v>
      </c>
      <c r="G483" t="s">
        <v>649</v>
      </c>
      <c r="H483" t="s">
        <v>1015</v>
      </c>
      <c r="I483" t="s">
        <v>418</v>
      </c>
      <c r="J483" t="s">
        <v>998</v>
      </c>
      <c r="K483" t="s">
        <v>1016</v>
      </c>
      <c r="L483" t="s">
        <v>236</v>
      </c>
      <c r="M483" t="s">
        <v>86</v>
      </c>
      <c r="N483">
        <f t="shared" si="49"/>
        <v>0</v>
      </c>
      <c r="O483" t="str">
        <f t="shared" si="50"/>
        <v>No</v>
      </c>
      <c r="P483">
        <f t="shared" si="51"/>
        <v>0</v>
      </c>
      <c r="Q483">
        <f t="shared" si="52"/>
        <v>4813937689</v>
      </c>
      <c r="R483">
        <f t="shared" si="53"/>
        <v>4.1933383153624479</v>
      </c>
      <c r="S483" t="str">
        <f t="shared" si="54"/>
        <v>Acceptable</v>
      </c>
      <c r="T483">
        <f>ROUNDUP(C483,0)</f>
        <v>4</v>
      </c>
      <c r="U483">
        <f>ROUNDDOWN(C483,0)</f>
        <v>3</v>
      </c>
      <c r="V483">
        <f>RIGHT(K483,2)+2000</f>
        <v>2017</v>
      </c>
      <c r="W483" t="str">
        <f>INDEX(_xlfn.TEXTSPLIT(K483,"-"),1,2)</f>
        <v>Jan</v>
      </c>
      <c r="X483" t="str">
        <f>INDEX(_xlfn.TEXTSPLIT(K483,"-"),1,1)</f>
        <v>21</v>
      </c>
      <c r="Y483">
        <f>INDEX(months!B:B,MATCH(Sheet1!W483,months!A:A,0))</f>
        <v>1</v>
      </c>
      <c r="Z483">
        <f t="shared" si="55"/>
        <v>42756</v>
      </c>
    </row>
    <row r="484" spans="1:26" x14ac:dyDescent="0.2">
      <c r="A484" t="s">
        <v>1017</v>
      </c>
      <c r="B484" t="s">
        <v>997</v>
      </c>
      <c r="C484">
        <v>4</v>
      </c>
      <c r="D484">
        <v>516801</v>
      </c>
      <c r="E484" t="s">
        <v>46</v>
      </c>
      <c r="F484" t="s">
        <v>89</v>
      </c>
      <c r="G484" t="s">
        <v>23</v>
      </c>
      <c r="H484" t="s">
        <v>24</v>
      </c>
      <c r="I484" t="s">
        <v>418</v>
      </c>
      <c r="J484" t="s">
        <v>998</v>
      </c>
      <c r="K484" t="s">
        <v>173</v>
      </c>
      <c r="L484" t="s">
        <v>46</v>
      </c>
      <c r="M484" t="s">
        <v>46</v>
      </c>
      <c r="N484">
        <f t="shared" si="49"/>
        <v>0</v>
      </c>
      <c r="O484" t="str">
        <f t="shared" si="50"/>
        <v>No</v>
      </c>
      <c r="P484">
        <f t="shared" si="51"/>
        <v>0</v>
      </c>
      <c r="Q484">
        <f t="shared" si="52"/>
        <v>4813937689</v>
      </c>
      <c r="R484">
        <f t="shared" si="53"/>
        <v>4.1933383153624479</v>
      </c>
      <c r="S484" t="str">
        <f t="shared" si="54"/>
        <v>Acceptable</v>
      </c>
      <c r="T484">
        <f>ROUNDUP(C484,0)</f>
        <v>4</v>
      </c>
      <c r="U484">
        <f>ROUNDDOWN(C484,0)</f>
        <v>4</v>
      </c>
      <c r="V484">
        <f>RIGHT(K484,2)+2000</f>
        <v>2018</v>
      </c>
      <c r="W484" t="str">
        <f>INDEX(_xlfn.TEXTSPLIT(K484,"-"),1,2)</f>
        <v>Aug</v>
      </c>
      <c r="X484" t="str">
        <f>INDEX(_xlfn.TEXTSPLIT(K484,"-"),1,1)</f>
        <v>2</v>
      </c>
      <c r="Y484">
        <f>INDEX(months!B:B,MATCH(Sheet1!W484,months!A:A,0))</f>
        <v>8</v>
      </c>
      <c r="Z484">
        <f t="shared" si="55"/>
        <v>43314</v>
      </c>
    </row>
    <row r="485" spans="1:26" x14ac:dyDescent="0.2">
      <c r="A485" t="s">
        <v>1018</v>
      </c>
      <c r="B485" t="s">
        <v>997</v>
      </c>
      <c r="C485">
        <v>4.0999999999999996</v>
      </c>
      <c r="D485">
        <v>285726</v>
      </c>
      <c r="E485" t="s">
        <v>186</v>
      </c>
      <c r="F485" t="s">
        <v>89</v>
      </c>
      <c r="G485" t="s">
        <v>23</v>
      </c>
      <c r="H485" t="s">
        <v>24</v>
      </c>
      <c r="I485" t="s">
        <v>418</v>
      </c>
      <c r="J485" t="s">
        <v>998</v>
      </c>
      <c r="K485" t="s">
        <v>115</v>
      </c>
      <c r="L485" t="s">
        <v>1019</v>
      </c>
      <c r="M485" t="s">
        <v>81</v>
      </c>
      <c r="N485">
        <f t="shared" si="49"/>
        <v>0</v>
      </c>
      <c r="O485" t="str">
        <f t="shared" si="50"/>
        <v>No</v>
      </c>
      <c r="P485">
        <f t="shared" si="51"/>
        <v>0</v>
      </c>
      <c r="Q485">
        <f t="shared" si="52"/>
        <v>4813937689</v>
      </c>
      <c r="R485">
        <f t="shared" si="53"/>
        <v>4.1933383153624479</v>
      </c>
      <c r="S485" t="str">
        <f t="shared" si="54"/>
        <v>Acceptable</v>
      </c>
      <c r="T485">
        <f>ROUNDUP(C485,0)</f>
        <v>5</v>
      </c>
      <c r="U485">
        <f>ROUNDDOWN(C485,0)</f>
        <v>4</v>
      </c>
      <c r="V485">
        <f>RIGHT(K485,2)+2000</f>
        <v>2018</v>
      </c>
      <c r="W485" t="str">
        <f>INDEX(_xlfn.TEXTSPLIT(K485,"-"),1,2)</f>
        <v>Jul</v>
      </c>
      <c r="X485" t="str">
        <f>INDEX(_xlfn.TEXTSPLIT(K485,"-"),1,1)</f>
        <v>30</v>
      </c>
      <c r="Y485">
        <f>INDEX(months!B:B,MATCH(Sheet1!W485,months!A:A,0))</f>
        <v>7</v>
      </c>
      <c r="Z485">
        <f t="shared" si="55"/>
        <v>43311</v>
      </c>
    </row>
    <row r="486" spans="1:26" x14ac:dyDescent="0.2">
      <c r="A486" t="s">
        <v>1020</v>
      </c>
      <c r="B486" t="s">
        <v>997</v>
      </c>
      <c r="C486">
        <v>3.7</v>
      </c>
      <c r="D486">
        <v>76646</v>
      </c>
      <c r="E486" t="s">
        <v>46</v>
      </c>
      <c r="F486" t="s">
        <v>89</v>
      </c>
      <c r="G486" t="s">
        <v>23</v>
      </c>
      <c r="H486" t="s">
        <v>24</v>
      </c>
      <c r="I486" t="s">
        <v>418</v>
      </c>
      <c r="J486" t="s">
        <v>998</v>
      </c>
      <c r="K486" t="s">
        <v>306</v>
      </c>
      <c r="L486" t="s">
        <v>46</v>
      </c>
      <c r="M486" t="s">
        <v>46</v>
      </c>
      <c r="N486">
        <f t="shared" si="49"/>
        <v>0</v>
      </c>
      <c r="O486" t="str">
        <f t="shared" si="50"/>
        <v>No</v>
      </c>
      <c r="P486">
        <f t="shared" si="51"/>
        <v>0</v>
      </c>
      <c r="Q486">
        <f t="shared" si="52"/>
        <v>4813937689</v>
      </c>
      <c r="R486">
        <f t="shared" si="53"/>
        <v>4.1933383153624479</v>
      </c>
      <c r="S486" t="str">
        <f t="shared" si="54"/>
        <v>Acceptable</v>
      </c>
      <c r="T486">
        <f>ROUNDUP(C486,0)</f>
        <v>4</v>
      </c>
      <c r="U486">
        <f>ROUNDDOWN(C486,0)</f>
        <v>3</v>
      </c>
      <c r="V486">
        <f>RIGHT(K486,2)+2000</f>
        <v>2018</v>
      </c>
      <c r="W486" t="str">
        <f>INDEX(_xlfn.TEXTSPLIT(K486,"-"),1,2)</f>
        <v>Jul</v>
      </c>
      <c r="X486" t="str">
        <f>INDEX(_xlfn.TEXTSPLIT(K486,"-"),1,1)</f>
        <v>23</v>
      </c>
      <c r="Y486">
        <f>INDEX(months!B:B,MATCH(Sheet1!W486,months!A:A,0))</f>
        <v>7</v>
      </c>
      <c r="Z486">
        <f t="shared" si="55"/>
        <v>43304</v>
      </c>
    </row>
    <row r="487" spans="1:26" x14ac:dyDescent="0.2">
      <c r="A487" t="s">
        <v>1021</v>
      </c>
      <c r="B487" t="s">
        <v>997</v>
      </c>
      <c r="C487">
        <v>4.0999999999999996</v>
      </c>
      <c r="D487">
        <v>2556</v>
      </c>
      <c r="E487" t="s">
        <v>215</v>
      </c>
      <c r="F487" t="s">
        <v>50</v>
      </c>
      <c r="G487" t="s">
        <v>23</v>
      </c>
      <c r="H487" t="s">
        <v>24</v>
      </c>
      <c r="I487" t="s">
        <v>418</v>
      </c>
      <c r="J487" t="s">
        <v>998</v>
      </c>
      <c r="K487" t="s">
        <v>39</v>
      </c>
      <c r="L487" t="s">
        <v>1022</v>
      </c>
      <c r="M487" t="s">
        <v>81</v>
      </c>
      <c r="N487">
        <f t="shared" si="49"/>
        <v>0</v>
      </c>
      <c r="O487" t="str">
        <f t="shared" si="50"/>
        <v>No</v>
      </c>
      <c r="P487">
        <f t="shared" si="51"/>
        <v>0</v>
      </c>
      <c r="Q487">
        <f t="shared" si="52"/>
        <v>4813937689</v>
      </c>
      <c r="R487">
        <f t="shared" si="53"/>
        <v>4.1933383153624479</v>
      </c>
      <c r="S487" t="str">
        <f t="shared" si="54"/>
        <v>Acceptable</v>
      </c>
      <c r="T487">
        <f>ROUNDUP(C487,0)</f>
        <v>5</v>
      </c>
      <c r="U487">
        <f>ROUNDDOWN(C487,0)</f>
        <v>4</v>
      </c>
      <c r="V487">
        <f>RIGHT(K487,2)+2000</f>
        <v>2018</v>
      </c>
      <c r="W487" t="str">
        <f>INDEX(_xlfn.TEXTSPLIT(K487,"-"),1,2)</f>
        <v>Aug</v>
      </c>
      <c r="X487" t="str">
        <f>INDEX(_xlfn.TEXTSPLIT(K487,"-"),1,1)</f>
        <v>1</v>
      </c>
      <c r="Y487">
        <f>INDEX(months!B:B,MATCH(Sheet1!W487,months!A:A,0))</f>
        <v>8</v>
      </c>
      <c r="Z487">
        <f t="shared" si="55"/>
        <v>43313</v>
      </c>
    </row>
    <row r="488" spans="1:26" x14ac:dyDescent="0.2">
      <c r="A488" t="s">
        <v>1023</v>
      </c>
      <c r="B488" t="s">
        <v>997</v>
      </c>
      <c r="C488">
        <v>4.2</v>
      </c>
      <c r="D488">
        <v>7779</v>
      </c>
      <c r="E488" t="s">
        <v>83</v>
      </c>
      <c r="F488" t="s">
        <v>32</v>
      </c>
      <c r="G488" t="s">
        <v>23</v>
      </c>
      <c r="H488" t="s">
        <v>24</v>
      </c>
      <c r="I488" t="s">
        <v>418</v>
      </c>
      <c r="J488" t="s">
        <v>998</v>
      </c>
      <c r="K488" t="s">
        <v>97</v>
      </c>
      <c r="L488" t="s">
        <v>1024</v>
      </c>
      <c r="M488" t="s">
        <v>274</v>
      </c>
      <c r="N488">
        <f t="shared" si="49"/>
        <v>0</v>
      </c>
      <c r="O488" t="str">
        <f t="shared" si="50"/>
        <v>No</v>
      </c>
      <c r="P488">
        <f t="shared" si="51"/>
        <v>0</v>
      </c>
      <c r="Q488">
        <f t="shared" si="52"/>
        <v>4813937689</v>
      </c>
      <c r="R488">
        <f t="shared" si="53"/>
        <v>4.1933383153624479</v>
      </c>
      <c r="S488" t="str">
        <f t="shared" si="54"/>
        <v>Acceptable</v>
      </c>
      <c r="T488">
        <f>ROUNDUP(C488,0)</f>
        <v>5</v>
      </c>
      <c r="U488">
        <f>ROUNDDOWN(C488,0)</f>
        <v>4</v>
      </c>
      <c r="V488">
        <f>RIGHT(K488,2)+2000</f>
        <v>2018</v>
      </c>
      <c r="W488" t="str">
        <f>INDEX(_xlfn.TEXTSPLIT(K488,"-"),1,2)</f>
        <v>Aug</v>
      </c>
      <c r="X488" t="str">
        <f>INDEX(_xlfn.TEXTSPLIT(K488,"-"),1,1)</f>
        <v>3</v>
      </c>
      <c r="Y488">
        <f>INDEX(months!B:B,MATCH(Sheet1!W488,months!A:A,0))</f>
        <v>8</v>
      </c>
      <c r="Z488">
        <f t="shared" si="55"/>
        <v>43315</v>
      </c>
    </row>
    <row r="489" spans="1:26" x14ac:dyDescent="0.2">
      <c r="A489" t="s">
        <v>1025</v>
      </c>
      <c r="B489" t="s">
        <v>997</v>
      </c>
      <c r="C489">
        <v>4.5</v>
      </c>
      <c r="D489">
        <v>61637</v>
      </c>
      <c r="E489" t="s">
        <v>159</v>
      </c>
      <c r="F489" t="s">
        <v>38</v>
      </c>
      <c r="G489" t="s">
        <v>23</v>
      </c>
      <c r="H489" t="s">
        <v>24</v>
      </c>
      <c r="I489" t="s">
        <v>418</v>
      </c>
      <c r="J489" t="s">
        <v>998</v>
      </c>
      <c r="K489" t="s">
        <v>84</v>
      </c>
      <c r="L489" t="s">
        <v>1026</v>
      </c>
      <c r="M489" t="s">
        <v>81</v>
      </c>
      <c r="N489">
        <f t="shared" si="49"/>
        <v>0</v>
      </c>
      <c r="O489" t="str">
        <f t="shared" si="50"/>
        <v>No</v>
      </c>
      <c r="P489">
        <f t="shared" si="51"/>
        <v>0</v>
      </c>
      <c r="Q489">
        <f t="shared" si="52"/>
        <v>4813937689</v>
      </c>
      <c r="R489">
        <f t="shared" si="53"/>
        <v>4.1933383153624479</v>
      </c>
      <c r="S489" t="str">
        <f t="shared" si="54"/>
        <v>Acceptable</v>
      </c>
      <c r="T489">
        <f>ROUNDUP(C489,0)</f>
        <v>5</v>
      </c>
      <c r="U489">
        <f>ROUNDDOWN(C489,0)</f>
        <v>4</v>
      </c>
      <c r="V489">
        <f>RIGHT(K489,2)+2000</f>
        <v>2018</v>
      </c>
      <c r="W489" t="str">
        <f>INDEX(_xlfn.TEXTSPLIT(K489,"-"),1,2)</f>
        <v>Jul</v>
      </c>
      <c r="X489" t="str">
        <f>INDEX(_xlfn.TEXTSPLIT(K489,"-"),1,1)</f>
        <v>31</v>
      </c>
      <c r="Y489">
        <f>INDEX(months!B:B,MATCH(Sheet1!W489,months!A:A,0))</f>
        <v>7</v>
      </c>
      <c r="Z489">
        <f t="shared" si="55"/>
        <v>43312</v>
      </c>
    </row>
    <row r="490" spans="1:26" x14ac:dyDescent="0.2">
      <c r="A490" t="s">
        <v>1027</v>
      </c>
      <c r="B490" t="s">
        <v>997</v>
      </c>
      <c r="C490">
        <v>4.4000000000000004</v>
      </c>
      <c r="D490">
        <v>12632</v>
      </c>
      <c r="E490" t="s">
        <v>64</v>
      </c>
      <c r="F490" t="s">
        <v>65</v>
      </c>
      <c r="G490" t="s">
        <v>23</v>
      </c>
      <c r="H490" t="s">
        <v>24</v>
      </c>
      <c r="I490" t="s">
        <v>418</v>
      </c>
      <c r="J490" t="s">
        <v>998</v>
      </c>
      <c r="K490" t="s">
        <v>278</v>
      </c>
      <c r="L490" t="s">
        <v>1028</v>
      </c>
      <c r="M490" t="s">
        <v>81</v>
      </c>
      <c r="N490">
        <f t="shared" si="49"/>
        <v>0</v>
      </c>
      <c r="O490" t="str">
        <f t="shared" si="50"/>
        <v>No</v>
      </c>
      <c r="P490">
        <f t="shared" si="51"/>
        <v>0</v>
      </c>
      <c r="Q490">
        <f t="shared" si="52"/>
        <v>4813937689</v>
      </c>
      <c r="R490">
        <f t="shared" si="53"/>
        <v>4.1933383153624479</v>
      </c>
      <c r="S490" t="str">
        <f t="shared" si="54"/>
        <v>Acceptable</v>
      </c>
      <c r="T490">
        <f>ROUNDUP(C490,0)</f>
        <v>5</v>
      </c>
      <c r="U490">
        <f>ROUNDDOWN(C490,0)</f>
        <v>4</v>
      </c>
      <c r="V490">
        <f>RIGHT(K490,2)+2000</f>
        <v>2018</v>
      </c>
      <c r="W490" t="str">
        <f>INDEX(_xlfn.TEXTSPLIT(K490,"-"),1,2)</f>
        <v>Jul</v>
      </c>
      <c r="X490" t="str">
        <f>INDEX(_xlfn.TEXTSPLIT(K490,"-"),1,1)</f>
        <v>27</v>
      </c>
      <c r="Y490">
        <f>INDEX(months!B:B,MATCH(Sheet1!W490,months!A:A,0))</f>
        <v>7</v>
      </c>
      <c r="Z490">
        <f t="shared" si="55"/>
        <v>43308</v>
      </c>
    </row>
    <row r="491" spans="1:26" x14ac:dyDescent="0.2">
      <c r="A491" t="s">
        <v>1029</v>
      </c>
      <c r="B491" t="s">
        <v>997</v>
      </c>
      <c r="C491">
        <v>4.2</v>
      </c>
      <c r="D491">
        <v>313724</v>
      </c>
      <c r="E491" t="s">
        <v>46</v>
      </c>
      <c r="F491" t="s">
        <v>89</v>
      </c>
      <c r="G491" t="s">
        <v>23</v>
      </c>
      <c r="H491" t="s">
        <v>24</v>
      </c>
      <c r="I491" t="s">
        <v>418</v>
      </c>
      <c r="J491" t="s">
        <v>998</v>
      </c>
      <c r="K491" t="s">
        <v>311</v>
      </c>
      <c r="L491" t="s">
        <v>1030</v>
      </c>
      <c r="M491" t="s">
        <v>81</v>
      </c>
      <c r="N491">
        <f t="shared" si="49"/>
        <v>0</v>
      </c>
      <c r="O491" t="str">
        <f t="shared" si="50"/>
        <v>No</v>
      </c>
      <c r="P491">
        <f t="shared" si="51"/>
        <v>0</v>
      </c>
      <c r="Q491">
        <f t="shared" si="52"/>
        <v>4813937689</v>
      </c>
      <c r="R491">
        <f t="shared" si="53"/>
        <v>4.1933383153624479</v>
      </c>
      <c r="S491" t="str">
        <f t="shared" si="54"/>
        <v>Acceptable</v>
      </c>
      <c r="T491">
        <f>ROUNDUP(C491,0)</f>
        <v>5</v>
      </c>
      <c r="U491">
        <f>ROUNDDOWN(C491,0)</f>
        <v>4</v>
      </c>
      <c r="V491">
        <f>RIGHT(K491,2)+2000</f>
        <v>2018</v>
      </c>
      <c r="W491" t="str">
        <f>INDEX(_xlfn.TEXTSPLIT(K491,"-"),1,2)</f>
        <v>Aug</v>
      </c>
      <c r="X491" t="str">
        <f>INDEX(_xlfn.TEXTSPLIT(K491,"-"),1,1)</f>
        <v>4</v>
      </c>
      <c r="Y491">
        <f>INDEX(months!B:B,MATCH(Sheet1!W491,months!A:A,0))</f>
        <v>8</v>
      </c>
      <c r="Z491">
        <f t="shared" si="55"/>
        <v>43316</v>
      </c>
    </row>
    <row r="492" spans="1:26" x14ac:dyDescent="0.2">
      <c r="A492" t="s">
        <v>1031</v>
      </c>
      <c r="B492" t="s">
        <v>997</v>
      </c>
      <c r="C492">
        <v>4</v>
      </c>
      <c r="D492">
        <v>48845</v>
      </c>
      <c r="E492" t="s">
        <v>763</v>
      </c>
      <c r="F492" t="s">
        <v>65</v>
      </c>
      <c r="G492" t="s">
        <v>23</v>
      </c>
      <c r="H492" t="s">
        <v>24</v>
      </c>
      <c r="I492" t="s">
        <v>418</v>
      </c>
      <c r="J492" t="s">
        <v>998</v>
      </c>
      <c r="K492" t="s">
        <v>39</v>
      </c>
      <c r="L492" t="s">
        <v>1032</v>
      </c>
      <c r="M492" t="s">
        <v>54</v>
      </c>
      <c r="N492">
        <f t="shared" si="49"/>
        <v>0</v>
      </c>
      <c r="O492" t="str">
        <f t="shared" si="50"/>
        <v>No</v>
      </c>
      <c r="P492">
        <f t="shared" si="51"/>
        <v>0</v>
      </c>
      <c r="Q492">
        <f t="shared" si="52"/>
        <v>4813937689</v>
      </c>
      <c r="R492">
        <f t="shared" si="53"/>
        <v>4.1933383153624479</v>
      </c>
      <c r="S492" t="str">
        <f t="shared" si="54"/>
        <v>Acceptable</v>
      </c>
      <c r="T492">
        <f>ROUNDUP(C492,0)</f>
        <v>4</v>
      </c>
      <c r="U492">
        <f>ROUNDDOWN(C492,0)</f>
        <v>4</v>
      </c>
      <c r="V492">
        <f>RIGHT(K492,2)+2000</f>
        <v>2018</v>
      </c>
      <c r="W492" t="str">
        <f>INDEX(_xlfn.TEXTSPLIT(K492,"-"),1,2)</f>
        <v>Aug</v>
      </c>
      <c r="X492" t="str">
        <f>INDEX(_xlfn.TEXTSPLIT(K492,"-"),1,1)</f>
        <v>1</v>
      </c>
      <c r="Y492">
        <f>INDEX(months!B:B,MATCH(Sheet1!W492,months!A:A,0))</f>
        <v>8</v>
      </c>
      <c r="Z492">
        <f t="shared" si="55"/>
        <v>43313</v>
      </c>
    </row>
    <row r="493" spans="1:26" x14ac:dyDescent="0.2">
      <c r="A493" t="s">
        <v>1033</v>
      </c>
      <c r="B493" t="s">
        <v>997</v>
      </c>
      <c r="C493">
        <v>4.0999999999999996</v>
      </c>
      <c r="D493">
        <v>305708</v>
      </c>
      <c r="E493" t="s">
        <v>46</v>
      </c>
      <c r="F493" t="s">
        <v>89</v>
      </c>
      <c r="G493" t="s">
        <v>23</v>
      </c>
      <c r="H493" t="s">
        <v>24</v>
      </c>
      <c r="I493" t="s">
        <v>418</v>
      </c>
      <c r="J493" t="s">
        <v>998</v>
      </c>
      <c r="K493" t="s">
        <v>173</v>
      </c>
      <c r="L493" t="s">
        <v>46</v>
      </c>
      <c r="M493" t="s">
        <v>46</v>
      </c>
      <c r="N493">
        <f t="shared" si="49"/>
        <v>0</v>
      </c>
      <c r="O493" t="str">
        <f t="shared" si="50"/>
        <v>No</v>
      </c>
      <c r="P493">
        <f t="shared" si="51"/>
        <v>0</v>
      </c>
      <c r="Q493">
        <f t="shared" si="52"/>
        <v>4813937689</v>
      </c>
      <c r="R493">
        <f t="shared" si="53"/>
        <v>4.1933383153624479</v>
      </c>
      <c r="S493" t="str">
        <f t="shared" si="54"/>
        <v>Acceptable</v>
      </c>
      <c r="T493">
        <f>ROUNDUP(C493,0)</f>
        <v>5</v>
      </c>
      <c r="U493">
        <f>ROUNDDOWN(C493,0)</f>
        <v>4</v>
      </c>
      <c r="V493">
        <f>RIGHT(K493,2)+2000</f>
        <v>2018</v>
      </c>
      <c r="W493" t="str">
        <f>INDEX(_xlfn.TEXTSPLIT(K493,"-"),1,2)</f>
        <v>Aug</v>
      </c>
      <c r="X493" t="str">
        <f>INDEX(_xlfn.TEXTSPLIT(K493,"-"),1,1)</f>
        <v>2</v>
      </c>
      <c r="Y493">
        <f>INDEX(months!B:B,MATCH(Sheet1!W493,months!A:A,0))</f>
        <v>8</v>
      </c>
      <c r="Z493">
        <f t="shared" si="55"/>
        <v>43314</v>
      </c>
    </row>
    <row r="494" spans="1:26" x14ac:dyDescent="0.2">
      <c r="A494" t="s">
        <v>1034</v>
      </c>
      <c r="B494" t="s">
        <v>997</v>
      </c>
      <c r="C494">
        <v>3.1</v>
      </c>
      <c r="D494">
        <v>31320</v>
      </c>
      <c r="E494" t="s">
        <v>1035</v>
      </c>
      <c r="F494" t="s">
        <v>38</v>
      </c>
      <c r="G494" t="s">
        <v>23</v>
      </c>
      <c r="H494" t="s">
        <v>24</v>
      </c>
      <c r="I494" t="s">
        <v>418</v>
      </c>
      <c r="J494" t="s">
        <v>998</v>
      </c>
      <c r="K494" t="s">
        <v>115</v>
      </c>
      <c r="L494" t="s">
        <v>1036</v>
      </c>
      <c r="M494" t="s">
        <v>81</v>
      </c>
      <c r="N494">
        <f t="shared" si="49"/>
        <v>0</v>
      </c>
      <c r="O494" t="str">
        <f t="shared" si="50"/>
        <v>No</v>
      </c>
      <c r="P494">
        <f t="shared" si="51"/>
        <v>0</v>
      </c>
      <c r="Q494">
        <f t="shared" si="52"/>
        <v>4813937689</v>
      </c>
      <c r="R494">
        <f t="shared" si="53"/>
        <v>4.1933383153624479</v>
      </c>
      <c r="S494" t="str">
        <f t="shared" si="54"/>
        <v>Acceptable</v>
      </c>
      <c r="T494">
        <f>ROUNDUP(C494,0)</f>
        <v>4</v>
      </c>
      <c r="U494">
        <f>ROUNDDOWN(C494,0)</f>
        <v>3</v>
      </c>
      <c r="V494">
        <f>RIGHT(K494,2)+2000</f>
        <v>2018</v>
      </c>
      <c r="W494" t="str">
        <f>INDEX(_xlfn.TEXTSPLIT(K494,"-"),1,2)</f>
        <v>Jul</v>
      </c>
      <c r="X494" t="str">
        <f>INDEX(_xlfn.TEXTSPLIT(K494,"-"),1,1)</f>
        <v>30</v>
      </c>
      <c r="Y494">
        <f>INDEX(months!B:B,MATCH(Sheet1!W494,months!A:A,0))</f>
        <v>7</v>
      </c>
      <c r="Z494">
        <f t="shared" si="55"/>
        <v>43311</v>
      </c>
    </row>
    <row r="495" spans="1:26" x14ac:dyDescent="0.2">
      <c r="A495" t="s">
        <v>1037</v>
      </c>
      <c r="B495" t="s">
        <v>997</v>
      </c>
      <c r="C495">
        <v>4.4000000000000004</v>
      </c>
      <c r="D495">
        <v>172460</v>
      </c>
      <c r="E495" t="s">
        <v>74</v>
      </c>
      <c r="F495" t="s">
        <v>38</v>
      </c>
      <c r="G495" t="s">
        <v>23</v>
      </c>
      <c r="H495" t="s">
        <v>24</v>
      </c>
      <c r="I495" t="s">
        <v>418</v>
      </c>
      <c r="J495" t="s">
        <v>998</v>
      </c>
      <c r="K495" t="s">
        <v>311</v>
      </c>
      <c r="L495" t="s">
        <v>1038</v>
      </c>
      <c r="M495" t="s">
        <v>86</v>
      </c>
      <c r="N495">
        <f t="shared" si="49"/>
        <v>0</v>
      </c>
      <c r="O495" t="str">
        <f t="shared" si="50"/>
        <v>No</v>
      </c>
      <c r="P495">
        <f t="shared" si="51"/>
        <v>0</v>
      </c>
      <c r="Q495">
        <f t="shared" si="52"/>
        <v>4813937689</v>
      </c>
      <c r="R495">
        <f t="shared" si="53"/>
        <v>4.1933383153624479</v>
      </c>
      <c r="S495" t="str">
        <f t="shared" si="54"/>
        <v>Acceptable</v>
      </c>
      <c r="T495">
        <f>ROUNDUP(C495,0)</f>
        <v>5</v>
      </c>
      <c r="U495">
        <f>ROUNDDOWN(C495,0)</f>
        <v>4</v>
      </c>
      <c r="V495">
        <f>RIGHT(K495,2)+2000</f>
        <v>2018</v>
      </c>
      <c r="W495" t="str">
        <f>INDEX(_xlfn.TEXTSPLIT(K495,"-"),1,2)</f>
        <v>Aug</v>
      </c>
      <c r="X495" t="str">
        <f>INDEX(_xlfn.TEXTSPLIT(K495,"-"),1,1)</f>
        <v>4</v>
      </c>
      <c r="Y495">
        <f>INDEX(months!B:B,MATCH(Sheet1!W495,months!A:A,0))</f>
        <v>8</v>
      </c>
      <c r="Z495">
        <f t="shared" si="55"/>
        <v>43316</v>
      </c>
    </row>
    <row r="496" spans="1:26" x14ac:dyDescent="0.2">
      <c r="A496" t="s">
        <v>1039</v>
      </c>
      <c r="B496" t="s">
        <v>997</v>
      </c>
      <c r="C496">
        <v>4.2</v>
      </c>
      <c r="D496">
        <v>4195</v>
      </c>
      <c r="E496" t="s">
        <v>172</v>
      </c>
      <c r="F496" t="s">
        <v>50</v>
      </c>
      <c r="G496" t="s">
        <v>23</v>
      </c>
      <c r="H496" t="s">
        <v>24</v>
      </c>
      <c r="I496" t="s">
        <v>418</v>
      </c>
      <c r="J496" t="s">
        <v>998</v>
      </c>
      <c r="K496" t="s">
        <v>357</v>
      </c>
      <c r="L496" t="s">
        <v>200</v>
      </c>
      <c r="M496" t="s">
        <v>54</v>
      </c>
      <c r="N496">
        <f t="shared" si="49"/>
        <v>0</v>
      </c>
      <c r="O496" t="str">
        <f t="shared" si="50"/>
        <v>No</v>
      </c>
      <c r="P496">
        <f t="shared" si="51"/>
        <v>0</v>
      </c>
      <c r="Q496">
        <f t="shared" si="52"/>
        <v>4813937689</v>
      </c>
      <c r="R496">
        <f t="shared" si="53"/>
        <v>4.1933383153624479</v>
      </c>
      <c r="S496" t="str">
        <f t="shared" si="54"/>
        <v>Acceptable</v>
      </c>
      <c r="T496">
        <f>ROUNDUP(C496,0)</f>
        <v>5</v>
      </c>
      <c r="U496">
        <f>ROUNDDOWN(C496,0)</f>
        <v>4</v>
      </c>
      <c r="V496">
        <f>RIGHT(K496,2)+2000</f>
        <v>2018</v>
      </c>
      <c r="W496" t="str">
        <f>INDEX(_xlfn.TEXTSPLIT(K496,"-"),1,2)</f>
        <v>Jul</v>
      </c>
      <c r="X496" t="str">
        <f>INDEX(_xlfn.TEXTSPLIT(K496,"-"),1,1)</f>
        <v>25</v>
      </c>
      <c r="Y496">
        <f>INDEX(months!B:B,MATCH(Sheet1!W496,months!A:A,0))</f>
        <v>7</v>
      </c>
      <c r="Z496">
        <f t="shared" si="55"/>
        <v>43306</v>
      </c>
    </row>
    <row r="497" spans="1:26" x14ac:dyDescent="0.2">
      <c r="A497" t="s">
        <v>1040</v>
      </c>
      <c r="B497" t="s">
        <v>997</v>
      </c>
      <c r="C497">
        <v>4.0999999999999996</v>
      </c>
      <c r="D497">
        <v>11633</v>
      </c>
      <c r="E497" t="s">
        <v>132</v>
      </c>
      <c r="F497" t="s">
        <v>32</v>
      </c>
      <c r="G497" t="s">
        <v>23</v>
      </c>
      <c r="H497" t="s">
        <v>24</v>
      </c>
      <c r="I497" t="s">
        <v>418</v>
      </c>
      <c r="J497" t="s">
        <v>998</v>
      </c>
      <c r="K497" t="s">
        <v>297</v>
      </c>
      <c r="L497" t="s">
        <v>230</v>
      </c>
      <c r="M497" t="s">
        <v>81</v>
      </c>
      <c r="N497">
        <f t="shared" si="49"/>
        <v>0</v>
      </c>
      <c r="O497" t="str">
        <f t="shared" si="50"/>
        <v>No</v>
      </c>
      <c r="P497">
        <f t="shared" si="51"/>
        <v>0</v>
      </c>
      <c r="Q497">
        <f t="shared" si="52"/>
        <v>4813937689</v>
      </c>
      <c r="R497">
        <f t="shared" si="53"/>
        <v>4.1933383153624479</v>
      </c>
      <c r="S497" t="str">
        <f t="shared" si="54"/>
        <v>Acceptable</v>
      </c>
      <c r="T497">
        <f>ROUNDUP(C497,0)</f>
        <v>5</v>
      </c>
      <c r="U497">
        <f>ROUNDDOWN(C497,0)</f>
        <v>4</v>
      </c>
      <c r="V497">
        <f>RIGHT(K497,2)+2000</f>
        <v>2018</v>
      </c>
      <c r="W497" t="str">
        <f>INDEX(_xlfn.TEXTSPLIT(K497,"-"),1,2)</f>
        <v>Jul</v>
      </c>
      <c r="X497" t="str">
        <f>INDEX(_xlfn.TEXTSPLIT(K497,"-"),1,1)</f>
        <v>24</v>
      </c>
      <c r="Y497">
        <f>INDEX(months!B:B,MATCH(Sheet1!W497,months!A:A,0))</f>
        <v>7</v>
      </c>
      <c r="Z497">
        <f t="shared" si="55"/>
        <v>43305</v>
      </c>
    </row>
    <row r="498" spans="1:26" x14ac:dyDescent="0.2">
      <c r="A498" t="s">
        <v>1041</v>
      </c>
      <c r="B498" t="s">
        <v>997</v>
      </c>
      <c r="C498">
        <v>3.9</v>
      </c>
      <c r="D498">
        <v>10212</v>
      </c>
      <c r="E498" t="s">
        <v>472</v>
      </c>
      <c r="F498" t="s">
        <v>65</v>
      </c>
      <c r="G498" t="s">
        <v>23</v>
      </c>
      <c r="H498" t="s">
        <v>24</v>
      </c>
      <c r="I498" t="s">
        <v>418</v>
      </c>
      <c r="J498" t="s">
        <v>998</v>
      </c>
      <c r="K498" t="s">
        <v>357</v>
      </c>
      <c r="L498" t="s">
        <v>269</v>
      </c>
      <c r="M498" t="s">
        <v>54</v>
      </c>
      <c r="N498">
        <f t="shared" si="49"/>
        <v>0</v>
      </c>
      <c r="O498" t="str">
        <f t="shared" si="50"/>
        <v>No</v>
      </c>
      <c r="P498">
        <f t="shared" si="51"/>
        <v>0</v>
      </c>
      <c r="Q498">
        <f t="shared" si="52"/>
        <v>4813937689</v>
      </c>
      <c r="R498">
        <f t="shared" si="53"/>
        <v>4.1933383153624479</v>
      </c>
      <c r="S498" t="str">
        <f t="shared" si="54"/>
        <v>Acceptable</v>
      </c>
      <c r="T498">
        <f>ROUNDUP(C498,0)</f>
        <v>4</v>
      </c>
      <c r="U498">
        <f>ROUNDDOWN(C498,0)</f>
        <v>3</v>
      </c>
      <c r="V498">
        <f>RIGHT(K498,2)+2000</f>
        <v>2018</v>
      </c>
      <c r="W498" t="str">
        <f>INDEX(_xlfn.TEXTSPLIT(K498,"-"),1,2)</f>
        <v>Jul</v>
      </c>
      <c r="X498" t="str">
        <f>INDEX(_xlfn.TEXTSPLIT(K498,"-"),1,1)</f>
        <v>25</v>
      </c>
      <c r="Y498">
        <f>INDEX(months!B:B,MATCH(Sheet1!W498,months!A:A,0))</f>
        <v>7</v>
      </c>
      <c r="Z498">
        <f t="shared" si="55"/>
        <v>43306</v>
      </c>
    </row>
    <row r="499" spans="1:26" x14ac:dyDescent="0.2">
      <c r="A499" t="s">
        <v>1042</v>
      </c>
      <c r="B499" t="s">
        <v>997</v>
      </c>
      <c r="C499">
        <v>4.3</v>
      </c>
      <c r="D499">
        <v>37053</v>
      </c>
      <c r="E499" t="s">
        <v>970</v>
      </c>
      <c r="F499" t="s">
        <v>65</v>
      </c>
      <c r="G499" t="s">
        <v>23</v>
      </c>
      <c r="H499" t="s">
        <v>24</v>
      </c>
      <c r="I499" t="s">
        <v>418</v>
      </c>
      <c r="J499" t="s">
        <v>998</v>
      </c>
      <c r="K499" t="s">
        <v>97</v>
      </c>
      <c r="L499" t="s">
        <v>1043</v>
      </c>
      <c r="M499" t="s">
        <v>81</v>
      </c>
      <c r="N499">
        <f t="shared" si="49"/>
        <v>0</v>
      </c>
      <c r="O499" t="str">
        <f t="shared" si="50"/>
        <v>No</v>
      </c>
      <c r="P499">
        <f t="shared" si="51"/>
        <v>0</v>
      </c>
      <c r="Q499">
        <f t="shared" si="52"/>
        <v>4813937689</v>
      </c>
      <c r="R499">
        <f t="shared" si="53"/>
        <v>4.1933383153624479</v>
      </c>
      <c r="S499" t="str">
        <f t="shared" si="54"/>
        <v>Acceptable</v>
      </c>
      <c r="T499">
        <f>ROUNDUP(C499,0)</f>
        <v>5</v>
      </c>
      <c r="U499">
        <f>ROUNDDOWN(C499,0)</f>
        <v>4</v>
      </c>
      <c r="V499">
        <f>RIGHT(K499,2)+2000</f>
        <v>2018</v>
      </c>
      <c r="W499" t="str">
        <f>INDEX(_xlfn.TEXTSPLIT(K499,"-"),1,2)</f>
        <v>Aug</v>
      </c>
      <c r="X499" t="str">
        <f>INDEX(_xlfn.TEXTSPLIT(K499,"-"),1,1)</f>
        <v>3</v>
      </c>
      <c r="Y499">
        <f>INDEX(months!B:B,MATCH(Sheet1!W499,months!A:A,0))</f>
        <v>8</v>
      </c>
      <c r="Z499">
        <f t="shared" si="55"/>
        <v>43315</v>
      </c>
    </row>
    <row r="500" spans="1:26" x14ac:dyDescent="0.2">
      <c r="A500" t="s">
        <v>1044</v>
      </c>
      <c r="B500" t="s">
        <v>997</v>
      </c>
      <c r="C500">
        <v>4.4000000000000004</v>
      </c>
      <c r="D500">
        <v>667</v>
      </c>
      <c r="E500" t="s">
        <v>256</v>
      </c>
      <c r="F500" t="s">
        <v>22</v>
      </c>
      <c r="G500" t="s">
        <v>23</v>
      </c>
      <c r="H500" t="s">
        <v>24</v>
      </c>
      <c r="I500" t="s">
        <v>418</v>
      </c>
      <c r="J500" t="s">
        <v>998</v>
      </c>
      <c r="K500" t="s">
        <v>97</v>
      </c>
      <c r="L500" t="s">
        <v>1045</v>
      </c>
      <c r="M500" t="s">
        <v>81</v>
      </c>
      <c r="N500">
        <f t="shared" si="49"/>
        <v>0</v>
      </c>
      <c r="O500" t="str">
        <f t="shared" si="50"/>
        <v>No</v>
      </c>
      <c r="P500">
        <f t="shared" si="51"/>
        <v>0</v>
      </c>
      <c r="Q500">
        <f t="shared" si="52"/>
        <v>4813937689</v>
      </c>
      <c r="R500">
        <f t="shared" si="53"/>
        <v>4.1933383153624479</v>
      </c>
      <c r="S500" t="str">
        <f t="shared" si="54"/>
        <v>Acceptable</v>
      </c>
      <c r="T500">
        <f>ROUNDUP(C500,0)</f>
        <v>5</v>
      </c>
      <c r="U500">
        <f>ROUNDDOWN(C500,0)</f>
        <v>4</v>
      </c>
      <c r="V500">
        <f>RIGHT(K500,2)+2000</f>
        <v>2018</v>
      </c>
      <c r="W500" t="str">
        <f>INDEX(_xlfn.TEXTSPLIT(K500,"-"),1,2)</f>
        <v>Aug</v>
      </c>
      <c r="X500" t="str">
        <f>INDEX(_xlfn.TEXTSPLIT(K500,"-"),1,1)</f>
        <v>3</v>
      </c>
      <c r="Y500">
        <f>INDEX(months!B:B,MATCH(Sheet1!W500,months!A:A,0))</f>
        <v>8</v>
      </c>
      <c r="Z500">
        <f t="shared" si="55"/>
        <v>43315</v>
      </c>
    </row>
    <row r="501" spans="1:26" x14ac:dyDescent="0.2">
      <c r="A501" t="s">
        <v>1046</v>
      </c>
      <c r="B501" t="s">
        <v>997</v>
      </c>
      <c r="C501">
        <v>3.5</v>
      </c>
      <c r="D501">
        <v>13202</v>
      </c>
      <c r="E501" t="s">
        <v>143</v>
      </c>
      <c r="F501" t="s">
        <v>65</v>
      </c>
      <c r="G501" t="s">
        <v>23</v>
      </c>
      <c r="H501" t="s">
        <v>24</v>
      </c>
      <c r="I501" t="s">
        <v>418</v>
      </c>
      <c r="J501" t="s">
        <v>998</v>
      </c>
      <c r="K501" t="s">
        <v>133</v>
      </c>
      <c r="L501" t="s">
        <v>802</v>
      </c>
      <c r="M501" t="s">
        <v>81</v>
      </c>
      <c r="N501">
        <f t="shared" si="49"/>
        <v>0</v>
      </c>
      <c r="O501" t="str">
        <f t="shared" si="50"/>
        <v>No</v>
      </c>
      <c r="P501">
        <f t="shared" si="51"/>
        <v>0</v>
      </c>
      <c r="Q501">
        <f t="shared" si="52"/>
        <v>4813937689</v>
      </c>
      <c r="R501">
        <f t="shared" si="53"/>
        <v>4.1933383153624479</v>
      </c>
      <c r="S501" t="str">
        <f t="shared" si="54"/>
        <v>Acceptable</v>
      </c>
      <c r="T501">
        <f>ROUNDUP(C501,0)</f>
        <v>4</v>
      </c>
      <c r="U501">
        <f>ROUNDDOWN(C501,0)</f>
        <v>3</v>
      </c>
      <c r="V501">
        <f>RIGHT(K501,2)+2000</f>
        <v>2018</v>
      </c>
      <c r="W501" t="str">
        <f>INDEX(_xlfn.TEXTSPLIT(K501,"-"),1,2)</f>
        <v>Jul</v>
      </c>
      <c r="X501" t="str">
        <f>INDEX(_xlfn.TEXTSPLIT(K501,"-"),1,1)</f>
        <v>7</v>
      </c>
      <c r="Y501">
        <f>INDEX(months!B:B,MATCH(Sheet1!W501,months!A:A,0))</f>
        <v>7</v>
      </c>
      <c r="Z501">
        <f t="shared" si="55"/>
        <v>43288</v>
      </c>
    </row>
    <row r="502" spans="1:26" x14ac:dyDescent="0.2">
      <c r="A502" t="s">
        <v>1047</v>
      </c>
      <c r="B502" t="s">
        <v>997</v>
      </c>
      <c r="C502">
        <v>4</v>
      </c>
      <c r="D502">
        <v>28671</v>
      </c>
      <c r="E502" t="s">
        <v>46</v>
      </c>
      <c r="F502" t="s">
        <v>65</v>
      </c>
      <c r="G502" t="s">
        <v>23</v>
      </c>
      <c r="H502" t="s">
        <v>24</v>
      </c>
      <c r="I502" t="s">
        <v>418</v>
      </c>
      <c r="J502" t="s">
        <v>998</v>
      </c>
      <c r="K502" t="s">
        <v>39</v>
      </c>
      <c r="L502" t="s">
        <v>46</v>
      </c>
      <c r="M502" t="s">
        <v>46</v>
      </c>
      <c r="N502">
        <f t="shared" si="49"/>
        <v>0</v>
      </c>
      <c r="O502" t="str">
        <f t="shared" si="50"/>
        <v>No</v>
      </c>
      <c r="P502">
        <f t="shared" si="51"/>
        <v>0</v>
      </c>
      <c r="Q502">
        <f t="shared" si="52"/>
        <v>4813937689</v>
      </c>
      <c r="R502">
        <f t="shared" si="53"/>
        <v>4.1933383153624479</v>
      </c>
      <c r="S502" t="str">
        <f t="shared" si="54"/>
        <v>Acceptable</v>
      </c>
      <c r="T502">
        <f>ROUNDUP(C502,0)</f>
        <v>4</v>
      </c>
      <c r="U502">
        <f>ROUNDDOWN(C502,0)</f>
        <v>4</v>
      </c>
      <c r="V502">
        <f>RIGHT(K502,2)+2000</f>
        <v>2018</v>
      </c>
      <c r="W502" t="str">
        <f>INDEX(_xlfn.TEXTSPLIT(K502,"-"),1,2)</f>
        <v>Aug</v>
      </c>
      <c r="X502" t="str">
        <f>INDEX(_xlfn.TEXTSPLIT(K502,"-"),1,1)</f>
        <v>1</v>
      </c>
      <c r="Y502">
        <f>INDEX(months!B:B,MATCH(Sheet1!W502,months!A:A,0))</f>
        <v>8</v>
      </c>
      <c r="Z502">
        <f t="shared" si="55"/>
        <v>43313</v>
      </c>
    </row>
    <row r="503" spans="1:26" x14ac:dyDescent="0.2">
      <c r="A503" t="s">
        <v>1048</v>
      </c>
      <c r="B503" t="s">
        <v>997</v>
      </c>
      <c r="C503">
        <v>3.3</v>
      </c>
      <c r="D503">
        <v>1157</v>
      </c>
      <c r="E503" t="s">
        <v>93</v>
      </c>
      <c r="F503" t="s">
        <v>50</v>
      </c>
      <c r="G503" t="s">
        <v>23</v>
      </c>
      <c r="H503" t="s">
        <v>24</v>
      </c>
      <c r="I503" t="s">
        <v>418</v>
      </c>
      <c r="J503" t="s">
        <v>998</v>
      </c>
      <c r="K503" t="s">
        <v>1049</v>
      </c>
      <c r="L503" t="s">
        <v>1050</v>
      </c>
      <c r="M503" t="s">
        <v>47</v>
      </c>
      <c r="N503">
        <f t="shared" si="49"/>
        <v>0</v>
      </c>
      <c r="O503" t="str">
        <f t="shared" si="50"/>
        <v>No</v>
      </c>
      <c r="P503">
        <f t="shared" si="51"/>
        <v>0</v>
      </c>
      <c r="Q503">
        <f t="shared" si="52"/>
        <v>4813937689</v>
      </c>
      <c r="R503">
        <f t="shared" si="53"/>
        <v>4.1933383153624479</v>
      </c>
      <c r="S503" t="str">
        <f t="shared" si="54"/>
        <v>Acceptable</v>
      </c>
      <c r="T503">
        <f>ROUNDUP(C503,0)</f>
        <v>4</v>
      </c>
      <c r="U503">
        <f>ROUNDDOWN(C503,0)</f>
        <v>3</v>
      </c>
      <c r="V503">
        <f>RIGHT(K503,2)+2000</f>
        <v>2017</v>
      </c>
      <c r="W503" t="str">
        <f>INDEX(_xlfn.TEXTSPLIT(K503,"-"),1,2)</f>
        <v>Jan</v>
      </c>
      <c r="X503" t="str">
        <f>INDEX(_xlfn.TEXTSPLIT(K503,"-"),1,1)</f>
        <v>27</v>
      </c>
      <c r="Y503">
        <f>INDEX(months!B:B,MATCH(Sheet1!W503,months!A:A,0))</f>
        <v>1</v>
      </c>
      <c r="Z503">
        <f t="shared" si="55"/>
        <v>42762</v>
      </c>
    </row>
    <row r="504" spans="1:26" x14ac:dyDescent="0.2">
      <c r="A504" t="s">
        <v>1051</v>
      </c>
      <c r="B504" t="s">
        <v>997</v>
      </c>
      <c r="C504">
        <v>4.5</v>
      </c>
      <c r="D504">
        <v>212626</v>
      </c>
      <c r="E504" t="s">
        <v>159</v>
      </c>
      <c r="F504" t="s">
        <v>89</v>
      </c>
      <c r="G504" t="s">
        <v>23</v>
      </c>
      <c r="H504" t="s">
        <v>24</v>
      </c>
      <c r="I504" t="s">
        <v>418</v>
      </c>
      <c r="J504" t="s">
        <v>998</v>
      </c>
      <c r="K504" t="s">
        <v>84</v>
      </c>
      <c r="L504" t="s">
        <v>1026</v>
      </c>
      <c r="M504" t="s">
        <v>81</v>
      </c>
      <c r="N504">
        <f t="shared" si="49"/>
        <v>0</v>
      </c>
      <c r="O504" t="str">
        <f t="shared" si="50"/>
        <v>No</v>
      </c>
      <c r="P504">
        <f t="shared" si="51"/>
        <v>0</v>
      </c>
      <c r="Q504">
        <f t="shared" si="52"/>
        <v>4813937689</v>
      </c>
      <c r="R504">
        <f t="shared" si="53"/>
        <v>4.1933383153624479</v>
      </c>
      <c r="S504" t="str">
        <f t="shared" si="54"/>
        <v>Acceptable</v>
      </c>
      <c r="T504">
        <f>ROUNDUP(C504,0)</f>
        <v>5</v>
      </c>
      <c r="U504">
        <f>ROUNDDOWN(C504,0)</f>
        <v>4</v>
      </c>
      <c r="V504">
        <f>RIGHT(K504,2)+2000</f>
        <v>2018</v>
      </c>
      <c r="W504" t="str">
        <f>INDEX(_xlfn.TEXTSPLIT(K504,"-"),1,2)</f>
        <v>Jul</v>
      </c>
      <c r="X504" t="str">
        <f>INDEX(_xlfn.TEXTSPLIT(K504,"-"),1,1)</f>
        <v>31</v>
      </c>
      <c r="Y504">
        <f>INDEX(months!B:B,MATCH(Sheet1!W504,months!A:A,0))</f>
        <v>7</v>
      </c>
      <c r="Z504">
        <f t="shared" si="55"/>
        <v>43312</v>
      </c>
    </row>
    <row r="505" spans="1:26" x14ac:dyDescent="0.2">
      <c r="A505" t="s">
        <v>1052</v>
      </c>
      <c r="B505" t="s">
        <v>997</v>
      </c>
      <c r="C505">
        <v>4.4000000000000004</v>
      </c>
      <c r="D505">
        <v>222888</v>
      </c>
      <c r="E505" t="s">
        <v>93</v>
      </c>
      <c r="F505" t="s">
        <v>65</v>
      </c>
      <c r="G505" t="s">
        <v>23</v>
      </c>
      <c r="H505" t="s">
        <v>24</v>
      </c>
      <c r="I505" t="s">
        <v>418</v>
      </c>
      <c r="J505" t="s">
        <v>998</v>
      </c>
      <c r="K505" t="s">
        <v>410</v>
      </c>
      <c r="L505" t="s">
        <v>1053</v>
      </c>
      <c r="M505" t="s">
        <v>81</v>
      </c>
      <c r="N505">
        <f t="shared" si="49"/>
        <v>0</v>
      </c>
      <c r="O505" t="str">
        <f t="shared" si="50"/>
        <v>No</v>
      </c>
      <c r="P505">
        <f t="shared" si="51"/>
        <v>0</v>
      </c>
      <c r="Q505">
        <f t="shared" si="52"/>
        <v>4813937689</v>
      </c>
      <c r="R505">
        <f t="shared" si="53"/>
        <v>4.1933383153624479</v>
      </c>
      <c r="S505" t="str">
        <f t="shared" si="54"/>
        <v>Acceptable</v>
      </c>
      <c r="T505">
        <f>ROUNDUP(C505,0)</f>
        <v>5</v>
      </c>
      <c r="U505">
        <f>ROUNDDOWN(C505,0)</f>
        <v>4</v>
      </c>
      <c r="V505">
        <f>RIGHT(K505,2)+2000</f>
        <v>2018</v>
      </c>
      <c r="W505" t="str">
        <f>INDEX(_xlfn.TEXTSPLIT(K505,"-"),1,2)</f>
        <v>Jul</v>
      </c>
      <c r="X505" t="str">
        <f>INDEX(_xlfn.TEXTSPLIT(K505,"-"),1,1)</f>
        <v>17</v>
      </c>
      <c r="Y505">
        <f>INDEX(months!B:B,MATCH(Sheet1!W505,months!A:A,0))</f>
        <v>7</v>
      </c>
      <c r="Z505">
        <f t="shared" si="55"/>
        <v>43298</v>
      </c>
    </row>
    <row r="506" spans="1:26" x14ac:dyDescent="0.2">
      <c r="A506" t="s">
        <v>1054</v>
      </c>
      <c r="B506" t="s">
        <v>997</v>
      </c>
      <c r="C506">
        <v>4.0999999999999996</v>
      </c>
      <c r="D506">
        <v>2067</v>
      </c>
      <c r="E506" t="s">
        <v>172</v>
      </c>
      <c r="F506" t="s">
        <v>50</v>
      </c>
      <c r="G506" t="s">
        <v>23</v>
      </c>
      <c r="H506" t="s">
        <v>24</v>
      </c>
      <c r="I506" t="s">
        <v>418</v>
      </c>
      <c r="J506" t="s">
        <v>998</v>
      </c>
      <c r="K506" t="s">
        <v>357</v>
      </c>
      <c r="L506" t="s">
        <v>200</v>
      </c>
      <c r="M506" t="s">
        <v>54</v>
      </c>
      <c r="N506">
        <f t="shared" si="49"/>
        <v>0</v>
      </c>
      <c r="O506" t="str">
        <f t="shared" si="50"/>
        <v>No</v>
      </c>
      <c r="P506">
        <f t="shared" si="51"/>
        <v>0</v>
      </c>
      <c r="Q506">
        <f t="shared" si="52"/>
        <v>4813937689</v>
      </c>
      <c r="R506">
        <f t="shared" si="53"/>
        <v>4.1933383153624479</v>
      </c>
      <c r="S506" t="str">
        <f t="shared" si="54"/>
        <v>Acceptable</v>
      </c>
      <c r="T506">
        <f>ROUNDUP(C506,0)</f>
        <v>5</v>
      </c>
      <c r="U506">
        <f>ROUNDDOWN(C506,0)</f>
        <v>4</v>
      </c>
      <c r="V506">
        <f>RIGHT(K506,2)+2000</f>
        <v>2018</v>
      </c>
      <c r="W506" t="str">
        <f>INDEX(_xlfn.TEXTSPLIT(K506,"-"),1,2)</f>
        <v>Jul</v>
      </c>
      <c r="X506" t="str">
        <f>INDEX(_xlfn.TEXTSPLIT(K506,"-"),1,1)</f>
        <v>25</v>
      </c>
      <c r="Y506">
        <f>INDEX(months!B:B,MATCH(Sheet1!W506,months!A:A,0))</f>
        <v>7</v>
      </c>
      <c r="Z506">
        <f t="shared" si="55"/>
        <v>43306</v>
      </c>
    </row>
    <row r="507" spans="1:26" x14ac:dyDescent="0.2">
      <c r="A507" t="s">
        <v>1055</v>
      </c>
      <c r="B507" t="s">
        <v>997</v>
      </c>
      <c r="C507">
        <v>3.9</v>
      </c>
      <c r="D507">
        <v>1643</v>
      </c>
      <c r="E507" t="s">
        <v>114</v>
      </c>
      <c r="F507" t="s">
        <v>32</v>
      </c>
      <c r="G507" t="s">
        <v>23</v>
      </c>
      <c r="H507" t="s">
        <v>24</v>
      </c>
      <c r="I507" t="s">
        <v>418</v>
      </c>
      <c r="J507" t="s">
        <v>998</v>
      </c>
      <c r="K507" t="s">
        <v>75</v>
      </c>
      <c r="L507" t="s">
        <v>1056</v>
      </c>
      <c r="M507" t="s">
        <v>81</v>
      </c>
      <c r="N507">
        <f t="shared" si="49"/>
        <v>0</v>
      </c>
      <c r="O507" t="str">
        <f t="shared" si="50"/>
        <v>No</v>
      </c>
      <c r="P507">
        <f t="shared" si="51"/>
        <v>0</v>
      </c>
      <c r="Q507">
        <f t="shared" si="52"/>
        <v>4813937689</v>
      </c>
      <c r="R507">
        <f t="shared" si="53"/>
        <v>4.1933383153624479</v>
      </c>
      <c r="S507" t="str">
        <f t="shared" si="54"/>
        <v>Acceptable</v>
      </c>
      <c r="T507">
        <f>ROUNDUP(C507,0)</f>
        <v>4</v>
      </c>
      <c r="U507">
        <f>ROUNDDOWN(C507,0)</f>
        <v>3</v>
      </c>
      <c r="V507">
        <f>RIGHT(K507,2)+2000</f>
        <v>2018</v>
      </c>
      <c r="W507" t="str">
        <f>INDEX(_xlfn.TEXTSPLIT(K507,"-"),1,2)</f>
        <v>Jul</v>
      </c>
      <c r="X507" t="str">
        <f>INDEX(_xlfn.TEXTSPLIT(K507,"-"),1,1)</f>
        <v>3</v>
      </c>
      <c r="Y507">
        <f>INDEX(months!B:B,MATCH(Sheet1!W507,months!A:A,0))</f>
        <v>7</v>
      </c>
      <c r="Z507">
        <f t="shared" si="55"/>
        <v>43284</v>
      </c>
    </row>
    <row r="508" spans="1:26" x14ac:dyDescent="0.2">
      <c r="A508" t="s">
        <v>1057</v>
      </c>
      <c r="B508" t="s">
        <v>997</v>
      </c>
      <c r="C508">
        <v>3.9</v>
      </c>
      <c r="D508">
        <v>105</v>
      </c>
      <c r="E508" t="s">
        <v>256</v>
      </c>
      <c r="F508" t="s">
        <v>101</v>
      </c>
      <c r="G508" t="s">
        <v>23</v>
      </c>
      <c r="H508" t="s">
        <v>24</v>
      </c>
      <c r="I508" t="s">
        <v>418</v>
      </c>
      <c r="J508" t="s">
        <v>998</v>
      </c>
      <c r="K508" t="s">
        <v>820</v>
      </c>
      <c r="L508" t="s">
        <v>80</v>
      </c>
      <c r="M508" t="s">
        <v>54</v>
      </c>
      <c r="N508">
        <f t="shared" si="49"/>
        <v>0</v>
      </c>
      <c r="O508" t="str">
        <f t="shared" si="50"/>
        <v>No</v>
      </c>
      <c r="P508">
        <f t="shared" si="51"/>
        <v>0</v>
      </c>
      <c r="Q508">
        <f t="shared" si="52"/>
        <v>4813937689</v>
      </c>
      <c r="R508">
        <f t="shared" si="53"/>
        <v>4.1933383153624479</v>
      </c>
      <c r="S508" t="str">
        <f t="shared" si="54"/>
        <v>Acceptable</v>
      </c>
      <c r="T508">
        <f>ROUNDUP(C508,0)</f>
        <v>4</v>
      </c>
      <c r="U508">
        <f>ROUNDDOWN(C508,0)</f>
        <v>3</v>
      </c>
      <c r="V508">
        <f>RIGHT(K508,2)+2000</f>
        <v>2018</v>
      </c>
      <c r="W508" t="str">
        <f>INDEX(_xlfn.TEXTSPLIT(K508,"-"),1,2)</f>
        <v>Jun</v>
      </c>
      <c r="X508" t="str">
        <f>INDEX(_xlfn.TEXTSPLIT(K508,"-"),1,1)</f>
        <v>19</v>
      </c>
      <c r="Y508">
        <f>INDEX(months!B:B,MATCH(Sheet1!W508,months!A:A,0))</f>
        <v>6</v>
      </c>
      <c r="Z508">
        <f t="shared" si="55"/>
        <v>43270</v>
      </c>
    </row>
    <row r="509" spans="1:26" x14ac:dyDescent="0.2">
      <c r="A509" t="s">
        <v>1058</v>
      </c>
      <c r="B509" t="s">
        <v>997</v>
      </c>
      <c r="C509">
        <v>3.6</v>
      </c>
      <c r="D509">
        <v>3414</v>
      </c>
      <c r="E509" t="s">
        <v>1001</v>
      </c>
      <c r="F509" t="s">
        <v>32</v>
      </c>
      <c r="G509" t="s">
        <v>23</v>
      </c>
      <c r="H509" t="s">
        <v>24</v>
      </c>
      <c r="I509" t="s">
        <v>418</v>
      </c>
      <c r="J509" t="s">
        <v>998</v>
      </c>
      <c r="K509" t="s">
        <v>102</v>
      </c>
      <c r="L509" t="s">
        <v>1059</v>
      </c>
      <c r="M509" t="s">
        <v>81</v>
      </c>
      <c r="N509">
        <f t="shared" si="49"/>
        <v>0</v>
      </c>
      <c r="O509" t="str">
        <f t="shared" si="50"/>
        <v>No</v>
      </c>
      <c r="P509">
        <f t="shared" si="51"/>
        <v>0</v>
      </c>
      <c r="Q509">
        <f t="shared" si="52"/>
        <v>4813937689</v>
      </c>
      <c r="R509">
        <f t="shared" si="53"/>
        <v>4.1933383153624479</v>
      </c>
      <c r="S509" t="str">
        <f t="shared" si="54"/>
        <v>Acceptable</v>
      </c>
      <c r="T509">
        <f>ROUNDUP(C509,0)</f>
        <v>4</v>
      </c>
      <c r="U509">
        <f>ROUNDDOWN(C509,0)</f>
        <v>3</v>
      </c>
      <c r="V509">
        <f>RIGHT(K509,2)+2000</f>
        <v>2018</v>
      </c>
      <c r="W509" t="str">
        <f>INDEX(_xlfn.TEXTSPLIT(K509,"-"),1,2)</f>
        <v>Jun</v>
      </c>
      <c r="X509" t="str">
        <f>INDEX(_xlfn.TEXTSPLIT(K509,"-"),1,1)</f>
        <v>6</v>
      </c>
      <c r="Y509">
        <f>INDEX(months!B:B,MATCH(Sheet1!W509,months!A:A,0))</f>
        <v>6</v>
      </c>
      <c r="Z509">
        <f t="shared" si="55"/>
        <v>43257</v>
      </c>
    </row>
    <row r="510" spans="1:26" x14ac:dyDescent="0.2">
      <c r="A510" t="s">
        <v>1060</v>
      </c>
      <c r="B510" t="s">
        <v>997</v>
      </c>
      <c r="C510">
        <v>4</v>
      </c>
      <c r="D510">
        <v>42194</v>
      </c>
      <c r="E510" t="s">
        <v>46</v>
      </c>
      <c r="F510" t="s">
        <v>38</v>
      </c>
      <c r="G510" t="s">
        <v>23</v>
      </c>
      <c r="H510" t="s">
        <v>24</v>
      </c>
      <c r="I510" t="s">
        <v>418</v>
      </c>
      <c r="J510" t="s">
        <v>998</v>
      </c>
      <c r="K510" t="s">
        <v>297</v>
      </c>
      <c r="L510" t="s">
        <v>46</v>
      </c>
      <c r="M510" t="s">
        <v>46</v>
      </c>
      <c r="N510">
        <f t="shared" si="49"/>
        <v>0</v>
      </c>
      <c r="O510" t="str">
        <f t="shared" si="50"/>
        <v>No</v>
      </c>
      <c r="P510">
        <f t="shared" si="51"/>
        <v>0</v>
      </c>
      <c r="Q510">
        <f t="shared" si="52"/>
        <v>4813937689</v>
      </c>
      <c r="R510">
        <f t="shared" si="53"/>
        <v>4.1933383153624479</v>
      </c>
      <c r="S510" t="str">
        <f t="shared" si="54"/>
        <v>Acceptable</v>
      </c>
      <c r="T510">
        <f>ROUNDUP(C510,0)</f>
        <v>4</v>
      </c>
      <c r="U510">
        <f>ROUNDDOWN(C510,0)</f>
        <v>4</v>
      </c>
      <c r="V510">
        <f>RIGHT(K510,2)+2000</f>
        <v>2018</v>
      </c>
      <c r="W510" t="str">
        <f>INDEX(_xlfn.TEXTSPLIT(K510,"-"),1,2)</f>
        <v>Jul</v>
      </c>
      <c r="X510" t="str">
        <f>INDEX(_xlfn.TEXTSPLIT(K510,"-"),1,1)</f>
        <v>24</v>
      </c>
      <c r="Y510">
        <f>INDEX(months!B:B,MATCH(Sheet1!W510,months!A:A,0))</f>
        <v>7</v>
      </c>
      <c r="Z510">
        <f t="shared" si="55"/>
        <v>43305</v>
      </c>
    </row>
    <row r="511" spans="1:26" x14ac:dyDescent="0.2">
      <c r="A511" t="s">
        <v>1061</v>
      </c>
      <c r="B511" t="s">
        <v>997</v>
      </c>
      <c r="C511">
        <v>3.6</v>
      </c>
      <c r="D511">
        <v>11806</v>
      </c>
      <c r="E511" t="s">
        <v>83</v>
      </c>
      <c r="F511" t="s">
        <v>65</v>
      </c>
      <c r="G511" t="s">
        <v>23</v>
      </c>
      <c r="H511" t="s">
        <v>24</v>
      </c>
      <c r="I511" t="s">
        <v>418</v>
      </c>
      <c r="J511" t="s">
        <v>998</v>
      </c>
      <c r="K511" t="s">
        <v>94</v>
      </c>
      <c r="L511" t="s">
        <v>1062</v>
      </c>
      <c r="M511" t="s">
        <v>29</v>
      </c>
      <c r="N511">
        <f t="shared" si="49"/>
        <v>0</v>
      </c>
      <c r="O511" t="str">
        <f t="shared" si="50"/>
        <v>No</v>
      </c>
      <c r="P511">
        <f t="shared" si="51"/>
        <v>0</v>
      </c>
      <c r="Q511">
        <f t="shared" si="52"/>
        <v>4813937689</v>
      </c>
      <c r="R511">
        <f t="shared" si="53"/>
        <v>4.1933383153624479</v>
      </c>
      <c r="S511" t="str">
        <f t="shared" si="54"/>
        <v>Acceptable</v>
      </c>
      <c r="T511">
        <f>ROUNDUP(C511,0)</f>
        <v>4</v>
      </c>
      <c r="U511">
        <f>ROUNDDOWN(C511,0)</f>
        <v>3</v>
      </c>
      <c r="V511">
        <f>RIGHT(K511,2)+2000</f>
        <v>2018</v>
      </c>
      <c r="W511" t="str">
        <f>INDEX(_xlfn.TEXTSPLIT(K511,"-"),1,2)</f>
        <v>Jun</v>
      </c>
      <c r="X511" t="str">
        <f>INDEX(_xlfn.TEXTSPLIT(K511,"-"),1,1)</f>
        <v>26</v>
      </c>
      <c r="Y511">
        <f>INDEX(months!B:B,MATCH(Sheet1!W511,months!A:A,0))</f>
        <v>6</v>
      </c>
      <c r="Z511">
        <f t="shared" si="55"/>
        <v>43277</v>
      </c>
    </row>
    <row r="512" spans="1:26" x14ac:dyDescent="0.2">
      <c r="A512" t="s">
        <v>1063</v>
      </c>
      <c r="B512" t="s">
        <v>997</v>
      </c>
      <c r="C512">
        <v>3.4</v>
      </c>
      <c r="D512">
        <v>1999</v>
      </c>
      <c r="E512" t="s">
        <v>205</v>
      </c>
      <c r="F512" t="s">
        <v>50</v>
      </c>
      <c r="G512" t="s">
        <v>23</v>
      </c>
      <c r="H512" t="s">
        <v>24</v>
      </c>
      <c r="I512" t="s">
        <v>418</v>
      </c>
      <c r="J512" t="s">
        <v>998</v>
      </c>
      <c r="K512" t="s">
        <v>1064</v>
      </c>
      <c r="L512" t="s">
        <v>1065</v>
      </c>
      <c r="M512" t="s">
        <v>47</v>
      </c>
      <c r="N512">
        <f t="shared" si="49"/>
        <v>0</v>
      </c>
      <c r="O512" t="str">
        <f t="shared" si="50"/>
        <v>No</v>
      </c>
      <c r="P512">
        <f t="shared" si="51"/>
        <v>0</v>
      </c>
      <c r="Q512">
        <f t="shared" si="52"/>
        <v>4813937689</v>
      </c>
      <c r="R512">
        <f t="shared" si="53"/>
        <v>4.1933383153624479</v>
      </c>
      <c r="S512" t="str">
        <f t="shared" si="54"/>
        <v>Acceptable</v>
      </c>
      <c r="T512">
        <f>ROUNDUP(C512,0)</f>
        <v>4</v>
      </c>
      <c r="U512">
        <f>ROUNDDOWN(C512,0)</f>
        <v>3</v>
      </c>
      <c r="V512">
        <f>RIGHT(K512,2)+2000</f>
        <v>2017</v>
      </c>
      <c r="W512" t="str">
        <f>INDEX(_xlfn.TEXTSPLIT(K512,"-"),1,2)</f>
        <v>Feb</v>
      </c>
      <c r="X512" t="str">
        <f>INDEX(_xlfn.TEXTSPLIT(K512,"-"),1,1)</f>
        <v>3</v>
      </c>
      <c r="Y512">
        <f>INDEX(months!B:B,MATCH(Sheet1!W512,months!A:A,0))</f>
        <v>2</v>
      </c>
      <c r="Z512">
        <f t="shared" si="55"/>
        <v>42769</v>
      </c>
    </row>
    <row r="513" spans="1:26" x14ac:dyDescent="0.2">
      <c r="A513" t="s">
        <v>1066</v>
      </c>
      <c r="B513" t="s">
        <v>997</v>
      </c>
      <c r="C513">
        <v>4.2</v>
      </c>
      <c r="D513">
        <v>22544</v>
      </c>
      <c r="E513" t="s">
        <v>477</v>
      </c>
      <c r="F513" t="s">
        <v>65</v>
      </c>
      <c r="G513" t="s">
        <v>23</v>
      </c>
      <c r="H513" t="s">
        <v>24</v>
      </c>
      <c r="I513" t="s">
        <v>418</v>
      </c>
      <c r="J513" t="s">
        <v>998</v>
      </c>
      <c r="K513" t="s">
        <v>278</v>
      </c>
      <c r="L513" t="s">
        <v>1067</v>
      </c>
      <c r="M513" t="s">
        <v>29</v>
      </c>
      <c r="N513">
        <f t="shared" si="49"/>
        <v>0</v>
      </c>
      <c r="O513" t="str">
        <f t="shared" si="50"/>
        <v>No</v>
      </c>
      <c r="P513">
        <f t="shared" si="51"/>
        <v>0</v>
      </c>
      <c r="Q513">
        <f t="shared" si="52"/>
        <v>4813937689</v>
      </c>
      <c r="R513">
        <f t="shared" si="53"/>
        <v>4.1933383153624479</v>
      </c>
      <c r="S513" t="str">
        <f t="shared" si="54"/>
        <v>Acceptable</v>
      </c>
      <c r="T513">
        <f>ROUNDUP(C513,0)</f>
        <v>5</v>
      </c>
      <c r="U513">
        <f>ROUNDDOWN(C513,0)</f>
        <v>4</v>
      </c>
      <c r="V513">
        <f>RIGHT(K513,2)+2000</f>
        <v>2018</v>
      </c>
      <c r="W513" t="str">
        <f>INDEX(_xlfn.TEXTSPLIT(K513,"-"),1,2)</f>
        <v>Jul</v>
      </c>
      <c r="X513" t="str">
        <f>INDEX(_xlfn.TEXTSPLIT(K513,"-"),1,1)</f>
        <v>27</v>
      </c>
      <c r="Y513">
        <f>INDEX(months!B:B,MATCH(Sheet1!W513,months!A:A,0))</f>
        <v>7</v>
      </c>
      <c r="Z513">
        <f t="shared" si="55"/>
        <v>43308</v>
      </c>
    </row>
    <row r="514" spans="1:26" x14ac:dyDescent="0.2">
      <c r="A514" t="s">
        <v>1068</v>
      </c>
      <c r="B514" t="s">
        <v>997</v>
      </c>
      <c r="C514">
        <v>4.0999999999999996</v>
      </c>
      <c r="D514">
        <v>97684</v>
      </c>
      <c r="E514" t="s">
        <v>208</v>
      </c>
      <c r="F514" t="s">
        <v>65</v>
      </c>
      <c r="G514" t="s">
        <v>23</v>
      </c>
      <c r="H514" t="s">
        <v>24</v>
      </c>
      <c r="I514" t="s">
        <v>418</v>
      </c>
      <c r="J514" t="s">
        <v>998</v>
      </c>
      <c r="K514" t="s">
        <v>605</v>
      </c>
      <c r="L514" t="s">
        <v>1069</v>
      </c>
      <c r="M514" t="s">
        <v>29</v>
      </c>
      <c r="N514">
        <f t="shared" ref="N514:N577" si="56">SUM(A514,B514)</f>
        <v>0</v>
      </c>
      <c r="O514" t="str">
        <f t="shared" ref="O514:O577" si="57">IF(E514="good","Yes","No")</f>
        <v>No</v>
      </c>
      <c r="P514">
        <f t="shared" ref="P514:P577" si="58">COUNTIF(B:B,"&lt;0")</f>
        <v>0</v>
      </c>
      <c r="Q514">
        <f t="shared" ref="Q514:Q577" si="59">SUMIF(D:D,"&gt;1000")</f>
        <v>4813937689</v>
      </c>
      <c r="R514">
        <f t="shared" ref="R514:R577" si="60">AVERAGEIF(C:C,"&gt;0")</f>
        <v>4.1933383153624479</v>
      </c>
      <c r="S514" t="str">
        <f t="shared" ref="S514:S577" si="61">IF(OR(A514&gt;0,B514&gt;0),"Acceptable","Check")</f>
        <v>Acceptable</v>
      </c>
      <c r="T514">
        <f>ROUNDUP(C514,0)</f>
        <v>5</v>
      </c>
      <c r="U514">
        <f>ROUNDDOWN(C514,0)</f>
        <v>4</v>
      </c>
      <c r="V514">
        <f>RIGHT(K514,2)+2000</f>
        <v>2018</v>
      </c>
      <c r="W514" t="str">
        <f>INDEX(_xlfn.TEXTSPLIT(K514,"-"),1,2)</f>
        <v>Jul</v>
      </c>
      <c r="X514" t="str">
        <f>INDEX(_xlfn.TEXTSPLIT(K514,"-"),1,1)</f>
        <v>10</v>
      </c>
      <c r="Y514">
        <f>INDEX(months!B:B,MATCH(Sheet1!W514,months!A:A,0))</f>
        <v>7</v>
      </c>
      <c r="Z514">
        <f t="shared" si="55"/>
        <v>43291</v>
      </c>
    </row>
    <row r="515" spans="1:26" x14ac:dyDescent="0.2">
      <c r="A515" t="s">
        <v>1070</v>
      </c>
      <c r="B515" t="s">
        <v>997</v>
      </c>
      <c r="C515">
        <v>3.4</v>
      </c>
      <c r="D515">
        <v>2519</v>
      </c>
      <c r="E515" t="s">
        <v>472</v>
      </c>
      <c r="F515" t="s">
        <v>50</v>
      </c>
      <c r="G515" t="s">
        <v>23</v>
      </c>
      <c r="H515" t="s">
        <v>24</v>
      </c>
      <c r="I515" t="s">
        <v>418</v>
      </c>
      <c r="J515" t="s">
        <v>998</v>
      </c>
      <c r="K515" t="s">
        <v>357</v>
      </c>
      <c r="L515" t="s">
        <v>269</v>
      </c>
      <c r="M515" t="s">
        <v>54</v>
      </c>
      <c r="N515">
        <f t="shared" si="56"/>
        <v>0</v>
      </c>
      <c r="O515" t="str">
        <f t="shared" si="57"/>
        <v>No</v>
      </c>
      <c r="P515">
        <f t="shared" si="58"/>
        <v>0</v>
      </c>
      <c r="Q515">
        <f t="shared" si="59"/>
        <v>4813937689</v>
      </c>
      <c r="R515">
        <f t="shared" si="60"/>
        <v>4.1933383153624479</v>
      </c>
      <c r="S515" t="str">
        <f t="shared" si="61"/>
        <v>Acceptable</v>
      </c>
      <c r="T515">
        <f>ROUNDUP(C515,0)</f>
        <v>4</v>
      </c>
      <c r="U515">
        <f>ROUNDDOWN(C515,0)</f>
        <v>3</v>
      </c>
      <c r="V515">
        <f>RIGHT(K515,2)+2000</f>
        <v>2018</v>
      </c>
      <c r="W515" t="str">
        <f>INDEX(_xlfn.TEXTSPLIT(K515,"-"),1,2)</f>
        <v>Jul</v>
      </c>
      <c r="X515" t="str">
        <f>INDEX(_xlfn.TEXTSPLIT(K515,"-"),1,1)</f>
        <v>25</v>
      </c>
      <c r="Y515">
        <f>INDEX(months!B:B,MATCH(Sheet1!W515,months!A:A,0))</f>
        <v>7</v>
      </c>
      <c r="Z515">
        <f t="shared" ref="Z515:Z578" si="62">DATE(V515,Y515,X515)</f>
        <v>43306</v>
      </c>
    </row>
    <row r="516" spans="1:26" x14ac:dyDescent="0.2">
      <c r="A516" t="s">
        <v>1071</v>
      </c>
      <c r="B516" t="s">
        <v>997</v>
      </c>
      <c r="C516">
        <v>3</v>
      </c>
      <c r="D516">
        <v>1146</v>
      </c>
      <c r="E516" t="s">
        <v>1072</v>
      </c>
      <c r="F516" t="s">
        <v>50</v>
      </c>
      <c r="G516" t="s">
        <v>23</v>
      </c>
      <c r="H516" t="s">
        <v>24</v>
      </c>
      <c r="I516" t="s">
        <v>418</v>
      </c>
      <c r="J516" t="s">
        <v>998</v>
      </c>
      <c r="K516" t="s">
        <v>1073</v>
      </c>
      <c r="L516" t="s">
        <v>161</v>
      </c>
      <c r="M516" t="s">
        <v>86</v>
      </c>
      <c r="N516">
        <f t="shared" si="56"/>
        <v>0</v>
      </c>
      <c r="O516" t="str">
        <f t="shared" si="57"/>
        <v>No</v>
      </c>
      <c r="P516">
        <f t="shared" si="58"/>
        <v>0</v>
      </c>
      <c r="Q516">
        <f t="shared" si="59"/>
        <v>4813937689</v>
      </c>
      <c r="R516">
        <f t="shared" si="60"/>
        <v>4.1933383153624479</v>
      </c>
      <c r="S516" t="str">
        <f t="shared" si="61"/>
        <v>Acceptable</v>
      </c>
      <c r="T516">
        <f>ROUNDUP(C516,0)</f>
        <v>3</v>
      </c>
      <c r="U516">
        <f>ROUNDDOWN(C516,0)</f>
        <v>3</v>
      </c>
      <c r="V516">
        <f>RIGHT(K516,2)+2000</f>
        <v>2016</v>
      </c>
      <c r="W516" t="str">
        <f>INDEX(_xlfn.TEXTSPLIT(K516,"-"),1,2)</f>
        <v>Feb</v>
      </c>
      <c r="X516" t="str">
        <f>INDEX(_xlfn.TEXTSPLIT(K516,"-"),1,1)</f>
        <v>25</v>
      </c>
      <c r="Y516">
        <f>INDEX(months!B:B,MATCH(Sheet1!W516,months!A:A,0))</f>
        <v>2</v>
      </c>
      <c r="Z516">
        <f t="shared" si="62"/>
        <v>42425</v>
      </c>
    </row>
    <row r="517" spans="1:26" x14ac:dyDescent="0.2">
      <c r="A517" t="s">
        <v>1074</v>
      </c>
      <c r="B517" t="s">
        <v>997</v>
      </c>
      <c r="C517">
        <v>4.5999999999999996</v>
      </c>
      <c r="D517">
        <v>13046</v>
      </c>
      <c r="E517" t="s">
        <v>481</v>
      </c>
      <c r="F517" t="s">
        <v>32</v>
      </c>
      <c r="G517" t="s">
        <v>23</v>
      </c>
      <c r="H517" t="s">
        <v>24</v>
      </c>
      <c r="I517" t="s">
        <v>418</v>
      </c>
      <c r="J517" t="s">
        <v>998</v>
      </c>
      <c r="K517" t="s">
        <v>84</v>
      </c>
      <c r="L517" t="s">
        <v>1026</v>
      </c>
      <c r="M517" t="s">
        <v>81</v>
      </c>
      <c r="N517">
        <f t="shared" si="56"/>
        <v>0</v>
      </c>
      <c r="O517" t="str">
        <f t="shared" si="57"/>
        <v>No</v>
      </c>
      <c r="P517">
        <f t="shared" si="58"/>
        <v>0</v>
      </c>
      <c r="Q517">
        <f t="shared" si="59"/>
        <v>4813937689</v>
      </c>
      <c r="R517">
        <f t="shared" si="60"/>
        <v>4.1933383153624479</v>
      </c>
      <c r="S517" t="str">
        <f t="shared" si="61"/>
        <v>Acceptable</v>
      </c>
      <c r="T517">
        <f>ROUNDUP(C517,0)</f>
        <v>5</v>
      </c>
      <c r="U517">
        <f>ROUNDDOWN(C517,0)</f>
        <v>4</v>
      </c>
      <c r="V517">
        <f>RIGHT(K517,2)+2000</f>
        <v>2018</v>
      </c>
      <c r="W517" t="str">
        <f>INDEX(_xlfn.TEXTSPLIT(K517,"-"),1,2)</f>
        <v>Jul</v>
      </c>
      <c r="X517" t="str">
        <f>INDEX(_xlfn.TEXTSPLIT(K517,"-"),1,1)</f>
        <v>31</v>
      </c>
      <c r="Y517">
        <f>INDEX(months!B:B,MATCH(Sheet1!W517,months!A:A,0))</f>
        <v>7</v>
      </c>
      <c r="Z517">
        <f t="shared" si="62"/>
        <v>43312</v>
      </c>
    </row>
    <row r="518" spans="1:26" x14ac:dyDescent="0.2">
      <c r="A518" t="s">
        <v>1075</v>
      </c>
      <c r="B518" t="s">
        <v>997</v>
      </c>
      <c r="C518">
        <v>4.0999999999999996</v>
      </c>
      <c r="D518">
        <v>17268</v>
      </c>
      <c r="E518" t="s">
        <v>763</v>
      </c>
      <c r="F518" t="s">
        <v>32</v>
      </c>
      <c r="G518" t="s">
        <v>23</v>
      </c>
      <c r="H518" t="s">
        <v>24</v>
      </c>
      <c r="I518" t="s">
        <v>418</v>
      </c>
      <c r="J518" t="s">
        <v>998</v>
      </c>
      <c r="K518" t="s">
        <v>499</v>
      </c>
      <c r="L518" t="s">
        <v>1076</v>
      </c>
      <c r="M518" t="s">
        <v>29</v>
      </c>
      <c r="N518">
        <f t="shared" si="56"/>
        <v>0</v>
      </c>
      <c r="O518" t="str">
        <f t="shared" si="57"/>
        <v>No</v>
      </c>
      <c r="P518">
        <f t="shared" si="58"/>
        <v>0</v>
      </c>
      <c r="Q518">
        <f t="shared" si="59"/>
        <v>4813937689</v>
      </c>
      <c r="R518">
        <f t="shared" si="60"/>
        <v>4.1933383153624479</v>
      </c>
      <c r="S518" t="str">
        <f t="shared" si="61"/>
        <v>Acceptable</v>
      </c>
      <c r="T518">
        <f>ROUNDUP(C518,0)</f>
        <v>5</v>
      </c>
      <c r="U518">
        <f>ROUNDDOWN(C518,0)</f>
        <v>4</v>
      </c>
      <c r="V518">
        <f>RIGHT(K518,2)+2000</f>
        <v>2018</v>
      </c>
      <c r="W518" t="str">
        <f>INDEX(_xlfn.TEXTSPLIT(K518,"-"),1,2)</f>
        <v>Jun</v>
      </c>
      <c r="X518" t="str">
        <f>INDEX(_xlfn.TEXTSPLIT(K518,"-"),1,1)</f>
        <v>25</v>
      </c>
      <c r="Y518">
        <f>INDEX(months!B:B,MATCH(Sheet1!W518,months!A:A,0))</f>
        <v>6</v>
      </c>
      <c r="Z518">
        <f t="shared" si="62"/>
        <v>43276</v>
      </c>
    </row>
    <row r="519" spans="1:26" x14ac:dyDescent="0.2">
      <c r="A519" t="s">
        <v>1077</v>
      </c>
      <c r="B519" t="s">
        <v>997</v>
      </c>
      <c r="C519">
        <v>3.9</v>
      </c>
      <c r="D519">
        <v>8722</v>
      </c>
      <c r="E519" t="s">
        <v>481</v>
      </c>
      <c r="F519" t="s">
        <v>32</v>
      </c>
      <c r="G519" t="s">
        <v>23</v>
      </c>
      <c r="H519" t="s">
        <v>24</v>
      </c>
      <c r="I519" t="s">
        <v>418</v>
      </c>
      <c r="J519" t="s">
        <v>998</v>
      </c>
      <c r="K519" t="s">
        <v>52</v>
      </c>
      <c r="L519" t="s">
        <v>1078</v>
      </c>
      <c r="M519" t="s">
        <v>81</v>
      </c>
      <c r="N519">
        <f t="shared" si="56"/>
        <v>0</v>
      </c>
      <c r="O519" t="str">
        <f t="shared" si="57"/>
        <v>No</v>
      </c>
      <c r="P519">
        <f t="shared" si="58"/>
        <v>0</v>
      </c>
      <c r="Q519">
        <f t="shared" si="59"/>
        <v>4813937689</v>
      </c>
      <c r="R519">
        <f t="shared" si="60"/>
        <v>4.1933383153624479</v>
      </c>
      <c r="S519" t="str">
        <f t="shared" si="61"/>
        <v>Acceptable</v>
      </c>
      <c r="T519">
        <f>ROUNDUP(C519,0)</f>
        <v>4</v>
      </c>
      <c r="U519">
        <f>ROUNDDOWN(C519,0)</f>
        <v>3</v>
      </c>
      <c r="V519">
        <f>RIGHT(K519,2)+2000</f>
        <v>2018</v>
      </c>
      <c r="W519" t="str">
        <f>INDEX(_xlfn.TEXTSPLIT(K519,"-"),1,2)</f>
        <v>Jun</v>
      </c>
      <c r="X519" t="str">
        <f>INDEX(_xlfn.TEXTSPLIT(K519,"-"),1,1)</f>
        <v>20</v>
      </c>
      <c r="Y519">
        <f>INDEX(months!B:B,MATCH(Sheet1!W519,months!A:A,0))</f>
        <v>6</v>
      </c>
      <c r="Z519">
        <f t="shared" si="62"/>
        <v>43271</v>
      </c>
    </row>
    <row r="520" spans="1:26" x14ac:dyDescent="0.2">
      <c r="A520" t="s">
        <v>1079</v>
      </c>
      <c r="B520" t="s">
        <v>997</v>
      </c>
      <c r="C520">
        <v>1.9</v>
      </c>
      <c r="D520">
        <v>953</v>
      </c>
      <c r="E520" t="s">
        <v>21</v>
      </c>
      <c r="F520" t="s">
        <v>50</v>
      </c>
      <c r="G520" t="s">
        <v>23</v>
      </c>
      <c r="H520" t="s">
        <v>24</v>
      </c>
      <c r="I520" t="s">
        <v>418</v>
      </c>
      <c r="J520" t="s">
        <v>998</v>
      </c>
      <c r="K520" t="s">
        <v>226</v>
      </c>
      <c r="L520" t="s">
        <v>1080</v>
      </c>
      <c r="M520" t="s">
        <v>274</v>
      </c>
      <c r="N520">
        <f t="shared" si="56"/>
        <v>0</v>
      </c>
      <c r="O520" t="str">
        <f t="shared" si="57"/>
        <v>No</v>
      </c>
      <c r="P520">
        <f t="shared" si="58"/>
        <v>0</v>
      </c>
      <c r="Q520">
        <f t="shared" si="59"/>
        <v>4813937689</v>
      </c>
      <c r="R520">
        <f t="shared" si="60"/>
        <v>4.1933383153624479</v>
      </c>
      <c r="S520" t="str">
        <f t="shared" si="61"/>
        <v>Acceptable</v>
      </c>
      <c r="T520">
        <f>ROUNDUP(C520,0)</f>
        <v>2</v>
      </c>
      <c r="U520">
        <f>ROUNDDOWN(C520,0)</f>
        <v>1</v>
      </c>
      <c r="V520">
        <f>RIGHT(K520,2)+2000</f>
        <v>2018</v>
      </c>
      <c r="W520" t="str">
        <f>INDEX(_xlfn.TEXTSPLIT(K520,"-"),1,2)</f>
        <v>Jul</v>
      </c>
      <c r="X520" t="str">
        <f>INDEX(_xlfn.TEXTSPLIT(K520,"-"),1,1)</f>
        <v>18</v>
      </c>
      <c r="Y520">
        <f>INDEX(months!B:B,MATCH(Sheet1!W520,months!A:A,0))</f>
        <v>7</v>
      </c>
      <c r="Z520">
        <f t="shared" si="62"/>
        <v>43299</v>
      </c>
    </row>
    <row r="521" spans="1:26" x14ac:dyDescent="0.2">
      <c r="A521" t="s">
        <v>1081</v>
      </c>
      <c r="B521" t="s">
        <v>997</v>
      </c>
      <c r="C521">
        <v>3.5</v>
      </c>
      <c r="D521">
        <v>2593</v>
      </c>
      <c r="E521" t="s">
        <v>472</v>
      </c>
      <c r="F521" t="s">
        <v>32</v>
      </c>
      <c r="G521" t="s">
        <v>23</v>
      </c>
      <c r="H521" t="s">
        <v>24</v>
      </c>
      <c r="I521" t="s">
        <v>418</v>
      </c>
      <c r="J521" t="s">
        <v>998</v>
      </c>
      <c r="K521" t="s">
        <v>357</v>
      </c>
      <c r="L521" t="s">
        <v>269</v>
      </c>
      <c r="M521" t="s">
        <v>54</v>
      </c>
      <c r="N521">
        <f t="shared" si="56"/>
        <v>0</v>
      </c>
      <c r="O521" t="str">
        <f t="shared" si="57"/>
        <v>No</v>
      </c>
      <c r="P521">
        <f t="shared" si="58"/>
        <v>0</v>
      </c>
      <c r="Q521">
        <f t="shared" si="59"/>
        <v>4813937689</v>
      </c>
      <c r="R521">
        <f t="shared" si="60"/>
        <v>4.1933383153624479</v>
      </c>
      <c r="S521" t="str">
        <f t="shared" si="61"/>
        <v>Acceptable</v>
      </c>
      <c r="T521">
        <f>ROUNDUP(C521,0)</f>
        <v>4</v>
      </c>
      <c r="U521">
        <f>ROUNDDOWN(C521,0)</f>
        <v>3</v>
      </c>
      <c r="V521">
        <f>RIGHT(K521,2)+2000</f>
        <v>2018</v>
      </c>
      <c r="W521" t="str">
        <f>INDEX(_xlfn.TEXTSPLIT(K521,"-"),1,2)</f>
        <v>Jul</v>
      </c>
      <c r="X521" t="str">
        <f>INDEX(_xlfn.TEXTSPLIT(K521,"-"),1,1)</f>
        <v>25</v>
      </c>
      <c r="Y521">
        <f>INDEX(months!B:B,MATCH(Sheet1!W521,months!A:A,0))</f>
        <v>7</v>
      </c>
      <c r="Z521">
        <f t="shared" si="62"/>
        <v>43306</v>
      </c>
    </row>
    <row r="522" spans="1:26" x14ac:dyDescent="0.2">
      <c r="A522" t="s">
        <v>1082</v>
      </c>
      <c r="B522" t="s">
        <v>997</v>
      </c>
      <c r="C522">
        <v>2.5</v>
      </c>
      <c r="D522">
        <v>5377</v>
      </c>
      <c r="E522" t="s">
        <v>21</v>
      </c>
      <c r="F522" t="s">
        <v>32</v>
      </c>
      <c r="G522" t="s">
        <v>23</v>
      </c>
      <c r="H522" t="s">
        <v>24</v>
      </c>
      <c r="I522" t="s">
        <v>418</v>
      </c>
      <c r="J522" t="s">
        <v>998</v>
      </c>
      <c r="K522" t="s">
        <v>84</v>
      </c>
      <c r="L522" t="s">
        <v>1083</v>
      </c>
      <c r="M522" t="s">
        <v>29</v>
      </c>
      <c r="N522">
        <f t="shared" si="56"/>
        <v>0</v>
      </c>
      <c r="O522" t="str">
        <f t="shared" si="57"/>
        <v>No</v>
      </c>
      <c r="P522">
        <f t="shared" si="58"/>
        <v>0</v>
      </c>
      <c r="Q522">
        <f t="shared" si="59"/>
        <v>4813937689</v>
      </c>
      <c r="R522">
        <f t="shared" si="60"/>
        <v>4.1933383153624479</v>
      </c>
      <c r="S522" t="str">
        <f t="shared" si="61"/>
        <v>Acceptable</v>
      </c>
      <c r="T522">
        <f>ROUNDUP(C522,0)</f>
        <v>3</v>
      </c>
      <c r="U522">
        <f>ROUNDDOWN(C522,0)</f>
        <v>2</v>
      </c>
      <c r="V522">
        <f>RIGHT(K522,2)+2000</f>
        <v>2018</v>
      </c>
      <c r="W522" t="str">
        <f>INDEX(_xlfn.TEXTSPLIT(K522,"-"),1,2)</f>
        <v>Jul</v>
      </c>
      <c r="X522" t="str">
        <f>INDEX(_xlfn.TEXTSPLIT(K522,"-"),1,1)</f>
        <v>31</v>
      </c>
      <c r="Y522">
        <f>INDEX(months!B:B,MATCH(Sheet1!W522,months!A:A,0))</f>
        <v>7</v>
      </c>
      <c r="Z522">
        <f t="shared" si="62"/>
        <v>43312</v>
      </c>
    </row>
    <row r="523" spans="1:26" x14ac:dyDescent="0.2">
      <c r="A523" t="s">
        <v>1084</v>
      </c>
      <c r="B523" t="s">
        <v>997</v>
      </c>
      <c r="C523">
        <v>3.9</v>
      </c>
      <c r="D523">
        <v>852</v>
      </c>
      <c r="E523" t="s">
        <v>256</v>
      </c>
      <c r="F523" t="s">
        <v>50</v>
      </c>
      <c r="G523" t="s">
        <v>23</v>
      </c>
      <c r="H523" t="s">
        <v>24</v>
      </c>
      <c r="I523" t="s">
        <v>418</v>
      </c>
      <c r="J523" t="s">
        <v>998</v>
      </c>
      <c r="K523" t="s">
        <v>115</v>
      </c>
      <c r="L523" t="s">
        <v>1085</v>
      </c>
      <c r="M523" t="s">
        <v>81</v>
      </c>
      <c r="N523">
        <f t="shared" si="56"/>
        <v>0</v>
      </c>
      <c r="O523" t="str">
        <f t="shared" si="57"/>
        <v>No</v>
      </c>
      <c r="P523">
        <f t="shared" si="58"/>
        <v>0</v>
      </c>
      <c r="Q523">
        <f t="shared" si="59"/>
        <v>4813937689</v>
      </c>
      <c r="R523">
        <f t="shared" si="60"/>
        <v>4.1933383153624479</v>
      </c>
      <c r="S523" t="str">
        <f t="shared" si="61"/>
        <v>Acceptable</v>
      </c>
      <c r="T523">
        <f>ROUNDUP(C523,0)</f>
        <v>4</v>
      </c>
      <c r="U523">
        <f>ROUNDDOWN(C523,0)</f>
        <v>3</v>
      </c>
      <c r="V523">
        <f>RIGHT(K523,2)+2000</f>
        <v>2018</v>
      </c>
      <c r="W523" t="str">
        <f>INDEX(_xlfn.TEXTSPLIT(K523,"-"),1,2)</f>
        <v>Jul</v>
      </c>
      <c r="X523" t="str">
        <f>INDEX(_xlfn.TEXTSPLIT(K523,"-"),1,1)</f>
        <v>30</v>
      </c>
      <c r="Y523">
        <f>INDEX(months!B:B,MATCH(Sheet1!W523,months!A:A,0))</f>
        <v>7</v>
      </c>
      <c r="Z523">
        <f t="shared" si="62"/>
        <v>43311</v>
      </c>
    </row>
    <row r="524" spans="1:26" x14ac:dyDescent="0.2">
      <c r="A524" t="s">
        <v>1086</v>
      </c>
      <c r="B524" t="s">
        <v>997</v>
      </c>
      <c r="C524">
        <v>3.4</v>
      </c>
      <c r="D524">
        <v>212</v>
      </c>
      <c r="E524" t="s">
        <v>1087</v>
      </c>
      <c r="F524" t="s">
        <v>57</v>
      </c>
      <c r="G524" t="s">
        <v>23</v>
      </c>
      <c r="H524" t="s">
        <v>24</v>
      </c>
      <c r="I524" t="s">
        <v>418</v>
      </c>
      <c r="J524" t="s">
        <v>998</v>
      </c>
      <c r="K524" t="s">
        <v>1088</v>
      </c>
      <c r="L524" t="s">
        <v>1089</v>
      </c>
      <c r="M524" t="s">
        <v>274</v>
      </c>
      <c r="N524">
        <f t="shared" si="56"/>
        <v>0</v>
      </c>
      <c r="O524" t="str">
        <f t="shared" si="57"/>
        <v>No</v>
      </c>
      <c r="P524">
        <f t="shared" si="58"/>
        <v>0</v>
      </c>
      <c r="Q524">
        <f t="shared" si="59"/>
        <v>4813937689</v>
      </c>
      <c r="R524">
        <f t="shared" si="60"/>
        <v>4.1933383153624479</v>
      </c>
      <c r="S524" t="str">
        <f t="shared" si="61"/>
        <v>Acceptable</v>
      </c>
      <c r="T524">
        <f>ROUNDUP(C524,0)</f>
        <v>4</v>
      </c>
      <c r="U524">
        <f>ROUNDDOWN(C524,0)</f>
        <v>3</v>
      </c>
      <c r="V524">
        <f>RIGHT(K524,2)+2000</f>
        <v>2018</v>
      </c>
      <c r="W524" t="str">
        <f>INDEX(_xlfn.TEXTSPLIT(K524,"-"),1,2)</f>
        <v>Jun</v>
      </c>
      <c r="X524" t="str">
        <f>INDEX(_xlfn.TEXTSPLIT(K524,"-"),1,1)</f>
        <v>13</v>
      </c>
      <c r="Y524">
        <f>INDEX(months!B:B,MATCH(Sheet1!W524,months!A:A,0))</f>
        <v>6</v>
      </c>
      <c r="Z524">
        <f t="shared" si="62"/>
        <v>43264</v>
      </c>
    </row>
    <row r="525" spans="1:26" x14ac:dyDescent="0.2">
      <c r="A525" t="s">
        <v>1090</v>
      </c>
      <c r="B525" t="s">
        <v>997</v>
      </c>
      <c r="C525">
        <v>3.5</v>
      </c>
      <c r="D525">
        <v>1972</v>
      </c>
      <c r="E525" t="s">
        <v>481</v>
      </c>
      <c r="F525" t="s">
        <v>65</v>
      </c>
      <c r="G525" t="s">
        <v>23</v>
      </c>
      <c r="H525" t="s">
        <v>24</v>
      </c>
      <c r="I525" t="s">
        <v>418</v>
      </c>
      <c r="J525" t="s">
        <v>998</v>
      </c>
      <c r="K525" t="s">
        <v>1091</v>
      </c>
      <c r="L525" t="s">
        <v>1092</v>
      </c>
      <c r="M525" t="s">
        <v>81</v>
      </c>
      <c r="N525">
        <f t="shared" si="56"/>
        <v>0</v>
      </c>
      <c r="O525" t="str">
        <f t="shared" si="57"/>
        <v>No</v>
      </c>
      <c r="P525">
        <f t="shared" si="58"/>
        <v>0</v>
      </c>
      <c r="Q525">
        <f t="shared" si="59"/>
        <v>4813937689</v>
      </c>
      <c r="R525">
        <f t="shared" si="60"/>
        <v>4.1933383153624479</v>
      </c>
      <c r="S525" t="str">
        <f t="shared" si="61"/>
        <v>Acceptable</v>
      </c>
      <c r="T525">
        <f>ROUNDUP(C525,0)</f>
        <v>4</v>
      </c>
      <c r="U525">
        <f>ROUNDDOWN(C525,0)</f>
        <v>3</v>
      </c>
      <c r="V525">
        <f>RIGHT(K525,2)+2000</f>
        <v>2018</v>
      </c>
      <c r="W525" t="str">
        <f>INDEX(_xlfn.TEXTSPLIT(K525,"-"),1,2)</f>
        <v>May</v>
      </c>
      <c r="X525" t="str">
        <f>INDEX(_xlfn.TEXTSPLIT(K525,"-"),1,1)</f>
        <v>12</v>
      </c>
      <c r="Y525">
        <f>INDEX(months!B:B,MATCH(Sheet1!W525,months!A:A,0))</f>
        <v>5</v>
      </c>
      <c r="Z525">
        <f t="shared" si="62"/>
        <v>43232</v>
      </c>
    </row>
    <row r="526" spans="1:26" x14ac:dyDescent="0.2">
      <c r="A526" t="s">
        <v>1093</v>
      </c>
      <c r="B526" t="s">
        <v>997</v>
      </c>
      <c r="C526">
        <v>4.4000000000000004</v>
      </c>
      <c r="D526">
        <v>35206</v>
      </c>
      <c r="E526" t="s">
        <v>537</v>
      </c>
      <c r="F526" t="s">
        <v>65</v>
      </c>
      <c r="G526" t="s">
        <v>23</v>
      </c>
      <c r="H526" t="s">
        <v>24</v>
      </c>
      <c r="I526" t="s">
        <v>25</v>
      </c>
      <c r="J526" t="s">
        <v>998</v>
      </c>
      <c r="K526" t="s">
        <v>559</v>
      </c>
      <c r="L526" t="s">
        <v>1094</v>
      </c>
      <c r="M526" t="s">
        <v>86</v>
      </c>
      <c r="N526">
        <f t="shared" si="56"/>
        <v>0</v>
      </c>
      <c r="O526" t="str">
        <f t="shared" si="57"/>
        <v>No</v>
      </c>
      <c r="P526">
        <f t="shared" si="58"/>
        <v>0</v>
      </c>
      <c r="Q526">
        <f t="shared" si="59"/>
        <v>4813937689</v>
      </c>
      <c r="R526">
        <f t="shared" si="60"/>
        <v>4.1933383153624479</v>
      </c>
      <c r="S526" t="str">
        <f t="shared" si="61"/>
        <v>Acceptable</v>
      </c>
      <c r="T526">
        <f>ROUNDUP(C526,0)</f>
        <v>5</v>
      </c>
      <c r="U526">
        <f>ROUNDDOWN(C526,0)</f>
        <v>4</v>
      </c>
      <c r="V526">
        <f>RIGHT(K526,2)+2000</f>
        <v>2018</v>
      </c>
      <c r="W526" t="str">
        <f>INDEX(_xlfn.TEXTSPLIT(K526,"-"),1,2)</f>
        <v>May</v>
      </c>
      <c r="X526" t="str">
        <f>INDEX(_xlfn.TEXTSPLIT(K526,"-"),1,1)</f>
        <v>21</v>
      </c>
      <c r="Y526">
        <f>INDEX(months!B:B,MATCH(Sheet1!W526,months!A:A,0))</f>
        <v>5</v>
      </c>
      <c r="Z526">
        <f t="shared" si="62"/>
        <v>43241</v>
      </c>
    </row>
    <row r="527" spans="1:26" x14ac:dyDescent="0.2">
      <c r="A527" t="s">
        <v>1095</v>
      </c>
      <c r="B527" t="s">
        <v>997</v>
      </c>
      <c r="C527">
        <v>3.8</v>
      </c>
      <c r="D527">
        <v>5164</v>
      </c>
      <c r="E527" t="s">
        <v>42</v>
      </c>
      <c r="F527" t="s">
        <v>50</v>
      </c>
      <c r="G527" t="s">
        <v>23</v>
      </c>
      <c r="H527" t="s">
        <v>24</v>
      </c>
      <c r="I527" t="s">
        <v>418</v>
      </c>
      <c r="J527" t="s">
        <v>998</v>
      </c>
      <c r="K527" t="s">
        <v>297</v>
      </c>
      <c r="L527" t="s">
        <v>1096</v>
      </c>
      <c r="M527" t="s">
        <v>29</v>
      </c>
      <c r="N527">
        <f t="shared" si="56"/>
        <v>0</v>
      </c>
      <c r="O527" t="str">
        <f t="shared" si="57"/>
        <v>No</v>
      </c>
      <c r="P527">
        <f t="shared" si="58"/>
        <v>0</v>
      </c>
      <c r="Q527">
        <f t="shared" si="59"/>
        <v>4813937689</v>
      </c>
      <c r="R527">
        <f t="shared" si="60"/>
        <v>4.1933383153624479</v>
      </c>
      <c r="S527" t="str">
        <f t="shared" si="61"/>
        <v>Acceptable</v>
      </c>
      <c r="T527">
        <f>ROUNDUP(C527,0)</f>
        <v>4</v>
      </c>
      <c r="U527">
        <f>ROUNDDOWN(C527,0)</f>
        <v>3</v>
      </c>
      <c r="V527">
        <f>RIGHT(K527,2)+2000</f>
        <v>2018</v>
      </c>
      <c r="W527" t="str">
        <f>INDEX(_xlfn.TEXTSPLIT(K527,"-"),1,2)</f>
        <v>Jul</v>
      </c>
      <c r="X527" t="str">
        <f>INDEX(_xlfn.TEXTSPLIT(K527,"-"),1,1)</f>
        <v>24</v>
      </c>
      <c r="Y527">
        <f>INDEX(months!B:B,MATCH(Sheet1!W527,months!A:A,0))</f>
        <v>7</v>
      </c>
      <c r="Z527">
        <f t="shared" si="62"/>
        <v>43305</v>
      </c>
    </row>
    <row r="528" spans="1:26" x14ac:dyDescent="0.2">
      <c r="A528" t="s">
        <v>1097</v>
      </c>
      <c r="B528" t="s">
        <v>997</v>
      </c>
      <c r="C528">
        <v>4.2</v>
      </c>
      <c r="D528">
        <v>1939</v>
      </c>
      <c r="E528" t="s">
        <v>46</v>
      </c>
      <c r="F528" t="s">
        <v>50</v>
      </c>
      <c r="G528" t="s">
        <v>23</v>
      </c>
      <c r="H528" t="s">
        <v>24</v>
      </c>
      <c r="I528" t="s">
        <v>418</v>
      </c>
      <c r="J528" t="s">
        <v>998</v>
      </c>
      <c r="K528" t="s">
        <v>1098</v>
      </c>
      <c r="L528" t="s">
        <v>28</v>
      </c>
      <c r="M528" t="s">
        <v>86</v>
      </c>
      <c r="N528">
        <f t="shared" si="56"/>
        <v>0</v>
      </c>
      <c r="O528" t="str">
        <f t="shared" si="57"/>
        <v>No</v>
      </c>
      <c r="P528">
        <f t="shared" si="58"/>
        <v>0</v>
      </c>
      <c r="Q528">
        <f t="shared" si="59"/>
        <v>4813937689</v>
      </c>
      <c r="R528">
        <f t="shared" si="60"/>
        <v>4.1933383153624479</v>
      </c>
      <c r="S528" t="str">
        <f t="shared" si="61"/>
        <v>Acceptable</v>
      </c>
      <c r="T528">
        <f>ROUNDUP(C528,0)</f>
        <v>5</v>
      </c>
      <c r="U528">
        <f>ROUNDDOWN(C528,0)</f>
        <v>4</v>
      </c>
      <c r="V528">
        <f>RIGHT(K528,2)+2000</f>
        <v>2017</v>
      </c>
      <c r="W528" t="str">
        <f>INDEX(_xlfn.TEXTSPLIT(K528,"-"),1,2)</f>
        <v>Jan</v>
      </c>
      <c r="X528" t="str">
        <f>INDEX(_xlfn.TEXTSPLIT(K528,"-"),1,1)</f>
        <v>8</v>
      </c>
      <c r="Y528">
        <f>INDEX(months!B:B,MATCH(Sheet1!W528,months!A:A,0))</f>
        <v>1</v>
      </c>
      <c r="Z528">
        <f t="shared" si="62"/>
        <v>42743</v>
      </c>
    </row>
    <row r="529" spans="1:26" x14ac:dyDescent="0.2">
      <c r="A529" t="s">
        <v>1099</v>
      </c>
      <c r="B529" t="s">
        <v>997</v>
      </c>
      <c r="C529">
        <v>2.5</v>
      </c>
      <c r="D529">
        <v>277</v>
      </c>
      <c r="E529" t="s">
        <v>242</v>
      </c>
      <c r="F529" t="s">
        <v>50</v>
      </c>
      <c r="G529" t="s">
        <v>23</v>
      </c>
      <c r="H529" t="s">
        <v>24</v>
      </c>
      <c r="I529" t="s">
        <v>418</v>
      </c>
      <c r="J529" t="s">
        <v>998</v>
      </c>
      <c r="K529" t="s">
        <v>944</v>
      </c>
      <c r="L529" t="s">
        <v>1100</v>
      </c>
      <c r="M529" t="s">
        <v>81</v>
      </c>
      <c r="N529">
        <f t="shared" si="56"/>
        <v>0</v>
      </c>
      <c r="O529" t="str">
        <f t="shared" si="57"/>
        <v>No</v>
      </c>
      <c r="P529">
        <f t="shared" si="58"/>
        <v>0</v>
      </c>
      <c r="Q529">
        <f t="shared" si="59"/>
        <v>4813937689</v>
      </c>
      <c r="R529">
        <f t="shared" si="60"/>
        <v>4.1933383153624479</v>
      </c>
      <c r="S529" t="str">
        <f t="shared" si="61"/>
        <v>Acceptable</v>
      </c>
      <c r="T529">
        <f>ROUNDUP(C529,0)</f>
        <v>3</v>
      </c>
      <c r="U529">
        <f>ROUNDDOWN(C529,0)</f>
        <v>2</v>
      </c>
      <c r="V529">
        <f>RIGHT(K529,2)+2000</f>
        <v>2017</v>
      </c>
      <c r="W529" t="str">
        <f>INDEX(_xlfn.TEXTSPLIT(K529,"-"),1,2)</f>
        <v>Dec</v>
      </c>
      <c r="X529" t="str">
        <f>INDEX(_xlfn.TEXTSPLIT(K529,"-"),1,1)</f>
        <v>4</v>
      </c>
      <c r="Y529">
        <f>INDEX(months!B:B,MATCH(Sheet1!W529,months!A:A,0))</f>
        <v>12</v>
      </c>
      <c r="Z529">
        <f t="shared" si="62"/>
        <v>43073</v>
      </c>
    </row>
    <row r="530" spans="1:26" x14ac:dyDescent="0.2">
      <c r="A530" t="s">
        <v>1101</v>
      </c>
      <c r="B530" t="s">
        <v>997</v>
      </c>
      <c r="C530">
        <v>2.8</v>
      </c>
      <c r="D530">
        <v>80</v>
      </c>
      <c r="E530" t="s">
        <v>104</v>
      </c>
      <c r="F530" t="s">
        <v>22</v>
      </c>
      <c r="G530" t="s">
        <v>23</v>
      </c>
      <c r="H530" t="s">
        <v>24</v>
      </c>
      <c r="I530" t="s">
        <v>44</v>
      </c>
      <c r="J530" t="s">
        <v>998</v>
      </c>
      <c r="K530" t="s">
        <v>1102</v>
      </c>
      <c r="L530" t="s">
        <v>59</v>
      </c>
      <c r="M530" t="s">
        <v>29</v>
      </c>
      <c r="N530">
        <f t="shared" si="56"/>
        <v>0</v>
      </c>
      <c r="O530" t="str">
        <f t="shared" si="57"/>
        <v>No</v>
      </c>
      <c r="P530">
        <f t="shared" si="58"/>
        <v>0</v>
      </c>
      <c r="Q530">
        <f t="shared" si="59"/>
        <v>4813937689</v>
      </c>
      <c r="R530">
        <f t="shared" si="60"/>
        <v>4.1933383153624479</v>
      </c>
      <c r="S530" t="str">
        <f t="shared" si="61"/>
        <v>Acceptable</v>
      </c>
      <c r="T530">
        <f>ROUNDUP(C530,0)</f>
        <v>3</v>
      </c>
      <c r="U530">
        <f>ROUNDDOWN(C530,0)</f>
        <v>2</v>
      </c>
      <c r="V530">
        <f>RIGHT(K530,2)+2000</f>
        <v>2017</v>
      </c>
      <c r="W530" t="str">
        <f>INDEX(_xlfn.TEXTSPLIT(K530,"-"),1,2)</f>
        <v>Nov</v>
      </c>
      <c r="X530" t="str">
        <f>INDEX(_xlfn.TEXTSPLIT(K530,"-"),1,1)</f>
        <v>6</v>
      </c>
      <c r="Y530">
        <f>INDEX(months!B:B,MATCH(Sheet1!W530,months!A:A,0))</f>
        <v>11</v>
      </c>
      <c r="Z530">
        <f t="shared" si="62"/>
        <v>43045</v>
      </c>
    </row>
    <row r="531" spans="1:26" x14ac:dyDescent="0.2">
      <c r="A531" t="s">
        <v>1103</v>
      </c>
      <c r="B531" t="s">
        <v>997</v>
      </c>
      <c r="C531">
        <v>4.0999999999999996</v>
      </c>
      <c r="D531">
        <v>825</v>
      </c>
      <c r="E531" t="s">
        <v>46</v>
      </c>
      <c r="F531" t="s">
        <v>50</v>
      </c>
      <c r="G531" t="s">
        <v>23</v>
      </c>
      <c r="H531" t="s">
        <v>24</v>
      </c>
      <c r="I531" t="s">
        <v>418</v>
      </c>
      <c r="J531" t="s">
        <v>998</v>
      </c>
      <c r="K531" t="s">
        <v>1104</v>
      </c>
      <c r="L531" t="s">
        <v>638</v>
      </c>
      <c r="M531" t="s">
        <v>86</v>
      </c>
      <c r="N531">
        <f t="shared" si="56"/>
        <v>0</v>
      </c>
      <c r="O531" t="str">
        <f t="shared" si="57"/>
        <v>No</v>
      </c>
      <c r="P531">
        <f t="shared" si="58"/>
        <v>0</v>
      </c>
      <c r="Q531">
        <f t="shared" si="59"/>
        <v>4813937689</v>
      </c>
      <c r="R531">
        <f t="shared" si="60"/>
        <v>4.1933383153624479</v>
      </c>
      <c r="S531" t="str">
        <f t="shared" si="61"/>
        <v>Acceptable</v>
      </c>
      <c r="T531">
        <f>ROUNDUP(C531,0)</f>
        <v>5</v>
      </c>
      <c r="U531">
        <f>ROUNDDOWN(C531,0)</f>
        <v>4</v>
      </c>
      <c r="V531">
        <f>RIGHT(K531,2)+2000</f>
        <v>2017</v>
      </c>
      <c r="W531" t="str">
        <f>INDEX(_xlfn.TEXTSPLIT(K531,"-"),1,2)</f>
        <v>Dec</v>
      </c>
      <c r="X531" t="str">
        <f>INDEX(_xlfn.TEXTSPLIT(K531,"-"),1,1)</f>
        <v>28</v>
      </c>
      <c r="Y531">
        <f>INDEX(months!B:B,MATCH(Sheet1!W531,months!A:A,0))</f>
        <v>12</v>
      </c>
      <c r="Z531">
        <f t="shared" si="62"/>
        <v>43097</v>
      </c>
    </row>
    <row r="532" spans="1:26" x14ac:dyDescent="0.2">
      <c r="A532" t="s">
        <v>1105</v>
      </c>
      <c r="B532" t="s">
        <v>997</v>
      </c>
      <c r="C532">
        <v>4.2</v>
      </c>
      <c r="D532">
        <v>40035</v>
      </c>
      <c r="E532" t="s">
        <v>619</v>
      </c>
      <c r="F532" t="s">
        <v>65</v>
      </c>
      <c r="G532" t="s">
        <v>23</v>
      </c>
      <c r="H532" t="s">
        <v>24</v>
      </c>
      <c r="I532" t="s">
        <v>418</v>
      </c>
      <c r="J532" t="s">
        <v>998</v>
      </c>
      <c r="K532" t="s">
        <v>278</v>
      </c>
      <c r="L532" t="s">
        <v>1106</v>
      </c>
      <c r="M532" t="s">
        <v>29</v>
      </c>
      <c r="N532">
        <f t="shared" si="56"/>
        <v>0</v>
      </c>
      <c r="O532" t="str">
        <f t="shared" si="57"/>
        <v>No</v>
      </c>
      <c r="P532">
        <f t="shared" si="58"/>
        <v>0</v>
      </c>
      <c r="Q532">
        <f t="shared" si="59"/>
        <v>4813937689</v>
      </c>
      <c r="R532">
        <f t="shared" si="60"/>
        <v>4.1933383153624479</v>
      </c>
      <c r="S532" t="str">
        <f t="shared" si="61"/>
        <v>Acceptable</v>
      </c>
      <c r="T532">
        <f>ROUNDUP(C532,0)</f>
        <v>5</v>
      </c>
      <c r="U532">
        <f>ROUNDDOWN(C532,0)</f>
        <v>4</v>
      </c>
      <c r="V532">
        <f>RIGHT(K532,2)+2000</f>
        <v>2018</v>
      </c>
      <c r="W532" t="str">
        <f>INDEX(_xlfn.TEXTSPLIT(K532,"-"),1,2)</f>
        <v>Jul</v>
      </c>
      <c r="X532" t="str">
        <f>INDEX(_xlfn.TEXTSPLIT(K532,"-"),1,1)</f>
        <v>27</v>
      </c>
      <c r="Y532">
        <f>INDEX(months!B:B,MATCH(Sheet1!W532,months!A:A,0))</f>
        <v>7</v>
      </c>
      <c r="Z532">
        <f t="shared" si="62"/>
        <v>43308</v>
      </c>
    </row>
    <row r="533" spans="1:26" x14ac:dyDescent="0.2">
      <c r="A533" t="s">
        <v>1107</v>
      </c>
      <c r="B533" t="s">
        <v>997</v>
      </c>
      <c r="C533">
        <v>3.5</v>
      </c>
      <c r="D533">
        <v>1093</v>
      </c>
      <c r="E533" t="s">
        <v>1108</v>
      </c>
      <c r="F533" t="s">
        <v>50</v>
      </c>
      <c r="G533" t="s">
        <v>23</v>
      </c>
      <c r="H533" t="s">
        <v>24</v>
      </c>
      <c r="I533" t="s">
        <v>418</v>
      </c>
      <c r="J533" t="s">
        <v>998</v>
      </c>
      <c r="K533" t="s">
        <v>1109</v>
      </c>
      <c r="L533" t="s">
        <v>1110</v>
      </c>
      <c r="M533" t="s">
        <v>47</v>
      </c>
      <c r="N533">
        <f t="shared" si="56"/>
        <v>0</v>
      </c>
      <c r="O533" t="str">
        <f t="shared" si="57"/>
        <v>No</v>
      </c>
      <c r="P533">
        <f t="shared" si="58"/>
        <v>0</v>
      </c>
      <c r="Q533">
        <f t="shared" si="59"/>
        <v>4813937689</v>
      </c>
      <c r="R533">
        <f t="shared" si="60"/>
        <v>4.1933383153624479</v>
      </c>
      <c r="S533" t="str">
        <f t="shared" si="61"/>
        <v>Acceptable</v>
      </c>
      <c r="T533">
        <f>ROUNDUP(C533,0)</f>
        <v>4</v>
      </c>
      <c r="U533">
        <f>ROUNDDOWN(C533,0)</f>
        <v>3</v>
      </c>
      <c r="V533">
        <f>RIGHT(K533,2)+2000</f>
        <v>2017</v>
      </c>
      <c r="W533" t="str">
        <f>INDEX(_xlfn.TEXTSPLIT(K533,"-"),1,2)</f>
        <v>Jan</v>
      </c>
      <c r="X533" t="str">
        <f>INDEX(_xlfn.TEXTSPLIT(K533,"-"),1,1)</f>
        <v>28</v>
      </c>
      <c r="Y533">
        <f>INDEX(months!B:B,MATCH(Sheet1!W533,months!A:A,0))</f>
        <v>1</v>
      </c>
      <c r="Z533">
        <f t="shared" si="62"/>
        <v>42763</v>
      </c>
    </row>
    <row r="534" spans="1:26" x14ac:dyDescent="0.2">
      <c r="A534" t="s">
        <v>1111</v>
      </c>
      <c r="B534" t="s">
        <v>997</v>
      </c>
      <c r="C534">
        <v>4.3</v>
      </c>
      <c r="D534">
        <v>135418</v>
      </c>
      <c r="E534" t="s">
        <v>46</v>
      </c>
      <c r="F534" t="s">
        <v>89</v>
      </c>
      <c r="G534" t="s">
        <v>23</v>
      </c>
      <c r="H534" t="s">
        <v>24</v>
      </c>
      <c r="I534" t="s">
        <v>418</v>
      </c>
      <c r="J534" t="s">
        <v>998</v>
      </c>
      <c r="K534" t="s">
        <v>133</v>
      </c>
      <c r="L534" t="s">
        <v>46</v>
      </c>
      <c r="M534" t="s">
        <v>46</v>
      </c>
      <c r="N534">
        <f t="shared" si="56"/>
        <v>0</v>
      </c>
      <c r="O534" t="str">
        <f t="shared" si="57"/>
        <v>No</v>
      </c>
      <c r="P534">
        <f t="shared" si="58"/>
        <v>0</v>
      </c>
      <c r="Q534">
        <f t="shared" si="59"/>
        <v>4813937689</v>
      </c>
      <c r="R534">
        <f t="shared" si="60"/>
        <v>4.1933383153624479</v>
      </c>
      <c r="S534" t="str">
        <f t="shared" si="61"/>
        <v>Acceptable</v>
      </c>
      <c r="T534">
        <f>ROUNDUP(C534,0)</f>
        <v>5</v>
      </c>
      <c r="U534">
        <f>ROUNDDOWN(C534,0)</f>
        <v>4</v>
      </c>
      <c r="V534">
        <f>RIGHT(K534,2)+2000</f>
        <v>2018</v>
      </c>
      <c r="W534" t="str">
        <f>INDEX(_xlfn.TEXTSPLIT(K534,"-"),1,2)</f>
        <v>Jul</v>
      </c>
      <c r="X534" t="str">
        <f>INDEX(_xlfn.TEXTSPLIT(K534,"-"),1,1)</f>
        <v>7</v>
      </c>
      <c r="Y534">
        <f>INDEX(months!B:B,MATCH(Sheet1!W534,months!A:A,0))</f>
        <v>7</v>
      </c>
      <c r="Z534">
        <f t="shared" si="62"/>
        <v>43288</v>
      </c>
    </row>
    <row r="535" spans="1:26" x14ac:dyDescent="0.2">
      <c r="A535" t="s">
        <v>1112</v>
      </c>
      <c r="B535" t="s">
        <v>997</v>
      </c>
      <c r="C535">
        <v>3.3</v>
      </c>
      <c r="D535">
        <v>1601</v>
      </c>
      <c r="E535" t="s">
        <v>1113</v>
      </c>
      <c r="F535" t="s">
        <v>32</v>
      </c>
      <c r="G535" t="s">
        <v>23</v>
      </c>
      <c r="H535" t="s">
        <v>24</v>
      </c>
      <c r="I535" t="s">
        <v>418</v>
      </c>
      <c r="J535" t="s">
        <v>998</v>
      </c>
      <c r="K535" t="s">
        <v>1114</v>
      </c>
      <c r="L535" t="s">
        <v>138</v>
      </c>
      <c r="M535" t="s">
        <v>81</v>
      </c>
      <c r="N535">
        <f t="shared" si="56"/>
        <v>0</v>
      </c>
      <c r="O535" t="str">
        <f t="shared" si="57"/>
        <v>No</v>
      </c>
      <c r="P535">
        <f t="shared" si="58"/>
        <v>0</v>
      </c>
      <c r="Q535">
        <f t="shared" si="59"/>
        <v>4813937689</v>
      </c>
      <c r="R535">
        <f t="shared" si="60"/>
        <v>4.1933383153624479</v>
      </c>
      <c r="S535" t="str">
        <f t="shared" si="61"/>
        <v>Acceptable</v>
      </c>
      <c r="T535">
        <f>ROUNDUP(C535,0)</f>
        <v>4</v>
      </c>
      <c r="U535">
        <f>ROUNDDOWN(C535,0)</f>
        <v>3</v>
      </c>
      <c r="V535">
        <f>RIGHT(K535,2)+2000</f>
        <v>2017</v>
      </c>
      <c r="W535" t="str">
        <f>INDEX(_xlfn.TEXTSPLIT(K535,"-"),1,2)</f>
        <v>Feb</v>
      </c>
      <c r="X535" t="str">
        <f>INDEX(_xlfn.TEXTSPLIT(K535,"-"),1,1)</f>
        <v>1</v>
      </c>
      <c r="Y535">
        <f>INDEX(months!B:B,MATCH(Sheet1!W535,months!A:A,0))</f>
        <v>2</v>
      </c>
      <c r="Z535">
        <f t="shared" si="62"/>
        <v>42767</v>
      </c>
    </row>
    <row r="536" spans="1:26" x14ac:dyDescent="0.2">
      <c r="A536" t="s">
        <v>1115</v>
      </c>
      <c r="B536" t="s">
        <v>997</v>
      </c>
      <c r="C536">
        <v>4.0999999999999996</v>
      </c>
      <c r="D536">
        <v>2212</v>
      </c>
      <c r="E536" t="s">
        <v>667</v>
      </c>
      <c r="F536" t="s">
        <v>50</v>
      </c>
      <c r="G536" t="s">
        <v>23</v>
      </c>
      <c r="H536" t="s">
        <v>24</v>
      </c>
      <c r="I536" t="s">
        <v>418</v>
      </c>
      <c r="J536" t="s">
        <v>998</v>
      </c>
      <c r="K536" t="s">
        <v>52</v>
      </c>
      <c r="L536" t="s">
        <v>1116</v>
      </c>
      <c r="M536" t="s">
        <v>29</v>
      </c>
      <c r="N536">
        <f t="shared" si="56"/>
        <v>0</v>
      </c>
      <c r="O536" t="str">
        <f t="shared" si="57"/>
        <v>No</v>
      </c>
      <c r="P536">
        <f t="shared" si="58"/>
        <v>0</v>
      </c>
      <c r="Q536">
        <f t="shared" si="59"/>
        <v>4813937689</v>
      </c>
      <c r="R536">
        <f t="shared" si="60"/>
        <v>4.1933383153624479</v>
      </c>
      <c r="S536" t="str">
        <f t="shared" si="61"/>
        <v>Acceptable</v>
      </c>
      <c r="T536">
        <f>ROUNDUP(C536,0)</f>
        <v>5</v>
      </c>
      <c r="U536">
        <f>ROUNDDOWN(C536,0)</f>
        <v>4</v>
      </c>
      <c r="V536">
        <f>RIGHT(K536,2)+2000</f>
        <v>2018</v>
      </c>
      <c r="W536" t="str">
        <f>INDEX(_xlfn.TEXTSPLIT(K536,"-"),1,2)</f>
        <v>Jun</v>
      </c>
      <c r="X536" t="str">
        <f>INDEX(_xlfn.TEXTSPLIT(K536,"-"),1,1)</f>
        <v>20</v>
      </c>
      <c r="Y536">
        <f>INDEX(months!B:B,MATCH(Sheet1!W536,months!A:A,0))</f>
        <v>6</v>
      </c>
      <c r="Z536">
        <f t="shared" si="62"/>
        <v>43271</v>
      </c>
    </row>
    <row r="537" spans="1:26" x14ac:dyDescent="0.2">
      <c r="A537" t="s">
        <v>1117</v>
      </c>
      <c r="B537" t="s">
        <v>997</v>
      </c>
      <c r="C537">
        <v>4.2</v>
      </c>
      <c r="D537">
        <v>57081</v>
      </c>
      <c r="E537" t="s">
        <v>208</v>
      </c>
      <c r="F537" t="s">
        <v>65</v>
      </c>
      <c r="G537" t="s">
        <v>23</v>
      </c>
      <c r="H537" t="s">
        <v>24</v>
      </c>
      <c r="I537" t="s">
        <v>418</v>
      </c>
      <c r="J537" t="s">
        <v>998</v>
      </c>
      <c r="K537" t="s">
        <v>278</v>
      </c>
      <c r="L537" t="s">
        <v>1106</v>
      </c>
      <c r="M537" t="s">
        <v>29</v>
      </c>
      <c r="N537">
        <f t="shared" si="56"/>
        <v>0</v>
      </c>
      <c r="O537" t="str">
        <f t="shared" si="57"/>
        <v>No</v>
      </c>
      <c r="P537">
        <f t="shared" si="58"/>
        <v>0</v>
      </c>
      <c r="Q537">
        <f t="shared" si="59"/>
        <v>4813937689</v>
      </c>
      <c r="R537">
        <f t="shared" si="60"/>
        <v>4.1933383153624479</v>
      </c>
      <c r="S537" t="str">
        <f t="shared" si="61"/>
        <v>Acceptable</v>
      </c>
      <c r="T537">
        <f>ROUNDUP(C537,0)</f>
        <v>5</v>
      </c>
      <c r="U537">
        <f>ROUNDDOWN(C537,0)</f>
        <v>4</v>
      </c>
      <c r="V537">
        <f>RIGHT(K537,2)+2000</f>
        <v>2018</v>
      </c>
      <c r="W537" t="str">
        <f>INDEX(_xlfn.TEXTSPLIT(K537,"-"),1,2)</f>
        <v>Jul</v>
      </c>
      <c r="X537" t="str">
        <f>INDEX(_xlfn.TEXTSPLIT(K537,"-"),1,1)</f>
        <v>27</v>
      </c>
      <c r="Y537">
        <f>INDEX(months!B:B,MATCH(Sheet1!W537,months!A:A,0))</f>
        <v>7</v>
      </c>
      <c r="Z537">
        <f t="shared" si="62"/>
        <v>43308</v>
      </c>
    </row>
    <row r="538" spans="1:26" x14ac:dyDescent="0.2">
      <c r="A538" t="s">
        <v>1118</v>
      </c>
      <c r="B538" t="s">
        <v>997</v>
      </c>
      <c r="C538">
        <v>3.5</v>
      </c>
      <c r="D538">
        <v>241</v>
      </c>
      <c r="E538" t="s">
        <v>49</v>
      </c>
      <c r="F538" t="s">
        <v>57</v>
      </c>
      <c r="G538" t="s">
        <v>23</v>
      </c>
      <c r="H538" t="s">
        <v>24</v>
      </c>
      <c r="I538" t="s">
        <v>418</v>
      </c>
      <c r="J538" t="s">
        <v>998</v>
      </c>
      <c r="K538" t="s">
        <v>428</v>
      </c>
      <c r="L538" t="s">
        <v>1119</v>
      </c>
      <c r="M538" t="s">
        <v>274</v>
      </c>
      <c r="N538">
        <f t="shared" si="56"/>
        <v>0</v>
      </c>
      <c r="O538" t="str">
        <f t="shared" si="57"/>
        <v>No</v>
      </c>
      <c r="P538">
        <f t="shared" si="58"/>
        <v>0</v>
      </c>
      <c r="Q538">
        <f t="shared" si="59"/>
        <v>4813937689</v>
      </c>
      <c r="R538">
        <f t="shared" si="60"/>
        <v>4.1933383153624479</v>
      </c>
      <c r="S538" t="str">
        <f t="shared" si="61"/>
        <v>Acceptable</v>
      </c>
      <c r="T538">
        <f>ROUNDUP(C538,0)</f>
        <v>4</v>
      </c>
      <c r="U538">
        <f>ROUNDDOWN(C538,0)</f>
        <v>3</v>
      </c>
      <c r="V538">
        <f>RIGHT(K538,2)+2000</f>
        <v>2018</v>
      </c>
      <c r="W538" t="str">
        <f>INDEX(_xlfn.TEXTSPLIT(K538,"-"),1,2)</f>
        <v>Jun</v>
      </c>
      <c r="X538" t="str">
        <f>INDEX(_xlfn.TEXTSPLIT(K538,"-"),1,1)</f>
        <v>1</v>
      </c>
      <c r="Y538">
        <f>INDEX(months!B:B,MATCH(Sheet1!W538,months!A:A,0))</f>
        <v>6</v>
      </c>
      <c r="Z538">
        <f t="shared" si="62"/>
        <v>43252</v>
      </c>
    </row>
    <row r="539" spans="1:26" x14ac:dyDescent="0.2">
      <c r="A539" t="s">
        <v>1120</v>
      </c>
      <c r="B539" t="s">
        <v>997</v>
      </c>
      <c r="C539">
        <v>4.2</v>
      </c>
      <c r="D539">
        <v>63986</v>
      </c>
      <c r="E539" t="s">
        <v>88</v>
      </c>
      <c r="F539" t="s">
        <v>38</v>
      </c>
      <c r="G539" t="s">
        <v>23</v>
      </c>
      <c r="H539" t="s">
        <v>24</v>
      </c>
      <c r="I539" t="s">
        <v>418</v>
      </c>
      <c r="J539" t="s">
        <v>998</v>
      </c>
      <c r="K539" t="s">
        <v>156</v>
      </c>
      <c r="L539" t="s">
        <v>1121</v>
      </c>
      <c r="M539" t="s">
        <v>86</v>
      </c>
      <c r="N539">
        <f t="shared" si="56"/>
        <v>0</v>
      </c>
      <c r="O539" t="str">
        <f t="shared" si="57"/>
        <v>No</v>
      </c>
      <c r="P539">
        <f t="shared" si="58"/>
        <v>0</v>
      </c>
      <c r="Q539">
        <f t="shared" si="59"/>
        <v>4813937689</v>
      </c>
      <c r="R539">
        <f t="shared" si="60"/>
        <v>4.1933383153624479</v>
      </c>
      <c r="S539" t="str">
        <f t="shared" si="61"/>
        <v>Acceptable</v>
      </c>
      <c r="T539">
        <f>ROUNDUP(C539,0)</f>
        <v>5</v>
      </c>
      <c r="U539">
        <f>ROUNDDOWN(C539,0)</f>
        <v>4</v>
      </c>
      <c r="V539">
        <f>RIGHT(K539,2)+2000</f>
        <v>2018</v>
      </c>
      <c r="W539" t="str">
        <f>INDEX(_xlfn.TEXTSPLIT(K539,"-"),1,2)</f>
        <v>May</v>
      </c>
      <c r="X539" t="str">
        <f>INDEX(_xlfn.TEXTSPLIT(K539,"-"),1,1)</f>
        <v>31</v>
      </c>
      <c r="Y539">
        <f>INDEX(months!B:B,MATCH(Sheet1!W539,months!A:A,0))</f>
        <v>5</v>
      </c>
      <c r="Z539">
        <f t="shared" si="62"/>
        <v>43251</v>
      </c>
    </row>
    <row r="540" spans="1:26" x14ac:dyDescent="0.2">
      <c r="A540" t="s">
        <v>1122</v>
      </c>
      <c r="B540" t="s">
        <v>997</v>
      </c>
      <c r="C540">
        <v>4.4000000000000004</v>
      </c>
      <c r="D540">
        <v>7888</v>
      </c>
      <c r="E540" t="s">
        <v>186</v>
      </c>
      <c r="F540" t="s">
        <v>32</v>
      </c>
      <c r="G540" t="s">
        <v>23</v>
      </c>
      <c r="H540" t="s">
        <v>24</v>
      </c>
      <c r="I540" t="s">
        <v>418</v>
      </c>
      <c r="J540" t="s">
        <v>998</v>
      </c>
      <c r="K540" t="s">
        <v>1123</v>
      </c>
      <c r="L540" t="s">
        <v>1124</v>
      </c>
      <c r="M540" t="s">
        <v>81</v>
      </c>
      <c r="N540">
        <f t="shared" si="56"/>
        <v>0</v>
      </c>
      <c r="O540" t="str">
        <f t="shared" si="57"/>
        <v>No</v>
      </c>
      <c r="P540">
        <f t="shared" si="58"/>
        <v>0</v>
      </c>
      <c r="Q540">
        <f t="shared" si="59"/>
        <v>4813937689</v>
      </c>
      <c r="R540">
        <f t="shared" si="60"/>
        <v>4.1933383153624479</v>
      </c>
      <c r="S540" t="str">
        <f t="shared" si="61"/>
        <v>Acceptable</v>
      </c>
      <c r="T540">
        <f>ROUNDUP(C540,0)</f>
        <v>5</v>
      </c>
      <c r="U540">
        <f>ROUNDDOWN(C540,0)</f>
        <v>4</v>
      </c>
      <c r="V540">
        <f>RIGHT(K540,2)+2000</f>
        <v>2018</v>
      </c>
      <c r="W540" t="str">
        <f>INDEX(_xlfn.TEXTSPLIT(K540,"-"),1,2)</f>
        <v>Apr</v>
      </c>
      <c r="X540" t="str">
        <f>INDEX(_xlfn.TEXTSPLIT(K540,"-"),1,1)</f>
        <v>29</v>
      </c>
      <c r="Y540">
        <f>INDEX(months!B:B,MATCH(Sheet1!W540,months!A:A,0))</f>
        <v>4</v>
      </c>
      <c r="Z540">
        <f t="shared" si="62"/>
        <v>43219</v>
      </c>
    </row>
    <row r="541" spans="1:26" x14ac:dyDescent="0.2">
      <c r="A541" t="s">
        <v>1125</v>
      </c>
      <c r="B541" t="s">
        <v>997</v>
      </c>
      <c r="C541">
        <v>4.0999999999999996</v>
      </c>
      <c r="D541">
        <v>535</v>
      </c>
      <c r="E541" t="s">
        <v>78</v>
      </c>
      <c r="F541" t="s">
        <v>50</v>
      </c>
      <c r="G541" t="s">
        <v>23</v>
      </c>
      <c r="H541" t="s">
        <v>24</v>
      </c>
      <c r="I541" t="s">
        <v>418</v>
      </c>
      <c r="J541" t="s">
        <v>998</v>
      </c>
      <c r="K541" t="s">
        <v>1126</v>
      </c>
      <c r="L541" t="s">
        <v>35</v>
      </c>
      <c r="M541" t="s">
        <v>81</v>
      </c>
      <c r="N541">
        <f t="shared" si="56"/>
        <v>0</v>
      </c>
      <c r="O541" t="str">
        <f t="shared" si="57"/>
        <v>No</v>
      </c>
      <c r="P541">
        <f t="shared" si="58"/>
        <v>0</v>
      </c>
      <c r="Q541">
        <f t="shared" si="59"/>
        <v>4813937689</v>
      </c>
      <c r="R541">
        <f t="shared" si="60"/>
        <v>4.1933383153624479</v>
      </c>
      <c r="S541" t="str">
        <f t="shared" si="61"/>
        <v>Acceptable</v>
      </c>
      <c r="T541">
        <f>ROUNDUP(C541,0)</f>
        <v>5</v>
      </c>
      <c r="U541">
        <f>ROUNDDOWN(C541,0)</f>
        <v>4</v>
      </c>
      <c r="V541">
        <f>RIGHT(K541,2)+2000</f>
        <v>2018</v>
      </c>
      <c r="W541" t="str">
        <f>INDEX(_xlfn.TEXTSPLIT(K541,"-"),1,2)</f>
        <v>Mar</v>
      </c>
      <c r="X541" t="str">
        <f>INDEX(_xlfn.TEXTSPLIT(K541,"-"),1,1)</f>
        <v>29</v>
      </c>
      <c r="Y541">
        <f>INDEX(months!B:B,MATCH(Sheet1!W541,months!A:A,0))</f>
        <v>3</v>
      </c>
      <c r="Z541">
        <f t="shared" si="62"/>
        <v>43188</v>
      </c>
    </row>
    <row r="542" spans="1:26" x14ac:dyDescent="0.2">
      <c r="A542" t="s">
        <v>1127</v>
      </c>
      <c r="B542" t="s">
        <v>997</v>
      </c>
      <c r="C542">
        <v>4.2</v>
      </c>
      <c r="D542">
        <v>5084</v>
      </c>
      <c r="E542" t="s">
        <v>1128</v>
      </c>
      <c r="F542" t="s">
        <v>50</v>
      </c>
      <c r="G542" t="s">
        <v>23</v>
      </c>
      <c r="H542" t="s">
        <v>24</v>
      </c>
      <c r="I542" t="s">
        <v>418</v>
      </c>
      <c r="J542" t="s">
        <v>998</v>
      </c>
      <c r="K542" t="s">
        <v>97</v>
      </c>
      <c r="L542" t="s">
        <v>1129</v>
      </c>
      <c r="M542" t="s">
        <v>81</v>
      </c>
      <c r="N542">
        <f t="shared" si="56"/>
        <v>0</v>
      </c>
      <c r="O542" t="str">
        <f t="shared" si="57"/>
        <v>No</v>
      </c>
      <c r="P542">
        <f t="shared" si="58"/>
        <v>0</v>
      </c>
      <c r="Q542">
        <f t="shared" si="59"/>
        <v>4813937689</v>
      </c>
      <c r="R542">
        <f t="shared" si="60"/>
        <v>4.1933383153624479</v>
      </c>
      <c r="S542" t="str">
        <f t="shared" si="61"/>
        <v>Acceptable</v>
      </c>
      <c r="T542">
        <f>ROUNDUP(C542,0)</f>
        <v>5</v>
      </c>
      <c r="U542">
        <f>ROUNDDOWN(C542,0)</f>
        <v>4</v>
      </c>
      <c r="V542">
        <f>RIGHT(K542,2)+2000</f>
        <v>2018</v>
      </c>
      <c r="W542" t="str">
        <f>INDEX(_xlfn.TEXTSPLIT(K542,"-"),1,2)</f>
        <v>Aug</v>
      </c>
      <c r="X542" t="str">
        <f>INDEX(_xlfn.TEXTSPLIT(K542,"-"),1,1)</f>
        <v>3</v>
      </c>
      <c r="Y542">
        <f>INDEX(months!B:B,MATCH(Sheet1!W542,months!A:A,0))</f>
        <v>8</v>
      </c>
      <c r="Z542">
        <f t="shared" si="62"/>
        <v>43315</v>
      </c>
    </row>
    <row r="543" spans="1:26" x14ac:dyDescent="0.2">
      <c r="A543" t="s">
        <v>1130</v>
      </c>
      <c r="B543" t="s">
        <v>997</v>
      </c>
      <c r="C543">
        <v>4.3</v>
      </c>
      <c r="D543">
        <v>2430</v>
      </c>
      <c r="E543" t="s">
        <v>481</v>
      </c>
      <c r="F543" t="s">
        <v>32</v>
      </c>
      <c r="G543" t="s">
        <v>23</v>
      </c>
      <c r="H543" t="s">
        <v>24</v>
      </c>
      <c r="I543" t="s">
        <v>418</v>
      </c>
      <c r="J543" t="s">
        <v>998</v>
      </c>
      <c r="K543" t="s">
        <v>216</v>
      </c>
      <c r="L543" t="s">
        <v>1131</v>
      </c>
      <c r="M543" t="s">
        <v>81</v>
      </c>
      <c r="N543">
        <f t="shared" si="56"/>
        <v>0</v>
      </c>
      <c r="O543" t="str">
        <f t="shared" si="57"/>
        <v>No</v>
      </c>
      <c r="P543">
        <f t="shared" si="58"/>
        <v>0</v>
      </c>
      <c r="Q543">
        <f t="shared" si="59"/>
        <v>4813937689</v>
      </c>
      <c r="R543">
        <f t="shared" si="60"/>
        <v>4.1933383153624479</v>
      </c>
      <c r="S543" t="str">
        <f t="shared" si="61"/>
        <v>Acceptable</v>
      </c>
      <c r="T543">
        <f>ROUNDUP(C543,0)</f>
        <v>5</v>
      </c>
      <c r="U543">
        <f>ROUNDDOWN(C543,0)</f>
        <v>4</v>
      </c>
      <c r="V543">
        <f>RIGHT(K543,2)+2000</f>
        <v>2018</v>
      </c>
      <c r="W543" t="str">
        <f>INDEX(_xlfn.TEXTSPLIT(K543,"-"),1,2)</f>
        <v>Jul</v>
      </c>
      <c r="X543" t="str">
        <f>INDEX(_xlfn.TEXTSPLIT(K543,"-"),1,1)</f>
        <v>26</v>
      </c>
      <c r="Y543">
        <f>INDEX(months!B:B,MATCH(Sheet1!W543,months!A:A,0))</f>
        <v>7</v>
      </c>
      <c r="Z543">
        <f t="shared" si="62"/>
        <v>43307</v>
      </c>
    </row>
    <row r="544" spans="1:26" x14ac:dyDescent="0.2">
      <c r="A544" t="s">
        <v>1018</v>
      </c>
      <c r="B544" t="s">
        <v>997</v>
      </c>
      <c r="C544">
        <v>4.0999999999999996</v>
      </c>
      <c r="D544">
        <v>285726</v>
      </c>
      <c r="E544" t="s">
        <v>186</v>
      </c>
      <c r="F544" t="s">
        <v>89</v>
      </c>
      <c r="G544" t="s">
        <v>23</v>
      </c>
      <c r="H544" t="s">
        <v>24</v>
      </c>
      <c r="I544" t="s">
        <v>418</v>
      </c>
      <c r="J544" t="s">
        <v>998</v>
      </c>
      <c r="K544" t="s">
        <v>115</v>
      </c>
      <c r="L544" t="s">
        <v>1019</v>
      </c>
      <c r="M544" t="s">
        <v>81</v>
      </c>
      <c r="N544">
        <f t="shared" si="56"/>
        <v>0</v>
      </c>
      <c r="O544" t="str">
        <f t="shared" si="57"/>
        <v>No</v>
      </c>
      <c r="P544">
        <f t="shared" si="58"/>
        <v>0</v>
      </c>
      <c r="Q544">
        <f t="shared" si="59"/>
        <v>4813937689</v>
      </c>
      <c r="R544">
        <f t="shared" si="60"/>
        <v>4.1933383153624479</v>
      </c>
      <c r="S544" t="str">
        <f t="shared" si="61"/>
        <v>Acceptable</v>
      </c>
      <c r="T544">
        <f>ROUNDUP(C544,0)</f>
        <v>5</v>
      </c>
      <c r="U544">
        <f>ROUNDDOWN(C544,0)</f>
        <v>4</v>
      </c>
      <c r="V544">
        <f>RIGHT(K544,2)+2000</f>
        <v>2018</v>
      </c>
      <c r="W544" t="str">
        <f>INDEX(_xlfn.TEXTSPLIT(K544,"-"),1,2)</f>
        <v>Jul</v>
      </c>
      <c r="X544" t="str">
        <f>INDEX(_xlfn.TEXTSPLIT(K544,"-"),1,1)</f>
        <v>30</v>
      </c>
      <c r="Y544">
        <f>INDEX(months!B:B,MATCH(Sheet1!W544,months!A:A,0))</f>
        <v>7</v>
      </c>
      <c r="Z544">
        <f t="shared" si="62"/>
        <v>43311</v>
      </c>
    </row>
    <row r="545" spans="1:26" x14ac:dyDescent="0.2">
      <c r="A545" t="s">
        <v>1031</v>
      </c>
      <c r="B545" t="s">
        <v>997</v>
      </c>
      <c r="C545">
        <v>4</v>
      </c>
      <c r="D545">
        <v>48845</v>
      </c>
      <c r="E545" t="s">
        <v>763</v>
      </c>
      <c r="F545" t="s">
        <v>65</v>
      </c>
      <c r="G545" t="s">
        <v>23</v>
      </c>
      <c r="H545" t="s">
        <v>24</v>
      </c>
      <c r="I545" t="s">
        <v>418</v>
      </c>
      <c r="J545" t="s">
        <v>998</v>
      </c>
      <c r="K545" t="s">
        <v>39</v>
      </c>
      <c r="L545" t="s">
        <v>1032</v>
      </c>
      <c r="M545" t="s">
        <v>54</v>
      </c>
      <c r="N545">
        <f t="shared" si="56"/>
        <v>0</v>
      </c>
      <c r="O545" t="str">
        <f t="shared" si="57"/>
        <v>No</v>
      </c>
      <c r="P545">
        <f t="shared" si="58"/>
        <v>0</v>
      </c>
      <c r="Q545">
        <f t="shared" si="59"/>
        <v>4813937689</v>
      </c>
      <c r="R545">
        <f t="shared" si="60"/>
        <v>4.1933383153624479</v>
      </c>
      <c r="S545" t="str">
        <f t="shared" si="61"/>
        <v>Acceptable</v>
      </c>
      <c r="T545">
        <f>ROUNDUP(C545,0)</f>
        <v>4</v>
      </c>
      <c r="U545">
        <f>ROUNDDOWN(C545,0)</f>
        <v>4</v>
      </c>
      <c r="V545">
        <f>RIGHT(K545,2)+2000</f>
        <v>2018</v>
      </c>
      <c r="W545" t="str">
        <f>INDEX(_xlfn.TEXTSPLIT(K545,"-"),1,2)</f>
        <v>Aug</v>
      </c>
      <c r="X545" t="str">
        <f>INDEX(_xlfn.TEXTSPLIT(K545,"-"),1,1)</f>
        <v>1</v>
      </c>
      <c r="Y545">
        <f>INDEX(months!B:B,MATCH(Sheet1!W545,months!A:A,0))</f>
        <v>8</v>
      </c>
      <c r="Z545">
        <f t="shared" si="62"/>
        <v>43313</v>
      </c>
    </row>
    <row r="546" spans="1:26" x14ac:dyDescent="0.2">
      <c r="A546" t="s">
        <v>1021</v>
      </c>
      <c r="B546" t="s">
        <v>997</v>
      </c>
      <c r="C546">
        <v>4.0999999999999996</v>
      </c>
      <c r="D546">
        <v>2556</v>
      </c>
      <c r="E546" t="s">
        <v>215</v>
      </c>
      <c r="F546" t="s">
        <v>50</v>
      </c>
      <c r="G546" t="s">
        <v>23</v>
      </c>
      <c r="H546" t="s">
        <v>24</v>
      </c>
      <c r="I546" t="s">
        <v>418</v>
      </c>
      <c r="J546" t="s">
        <v>998</v>
      </c>
      <c r="K546" t="s">
        <v>39</v>
      </c>
      <c r="L546" t="s">
        <v>1022</v>
      </c>
      <c r="M546" t="s">
        <v>81</v>
      </c>
      <c r="N546">
        <f t="shared" si="56"/>
        <v>0</v>
      </c>
      <c r="O546" t="str">
        <f t="shared" si="57"/>
        <v>No</v>
      </c>
      <c r="P546">
        <f t="shared" si="58"/>
        <v>0</v>
      </c>
      <c r="Q546">
        <f t="shared" si="59"/>
        <v>4813937689</v>
      </c>
      <c r="R546">
        <f t="shared" si="60"/>
        <v>4.1933383153624479</v>
      </c>
      <c r="S546" t="str">
        <f t="shared" si="61"/>
        <v>Acceptable</v>
      </c>
      <c r="T546">
        <f>ROUNDUP(C546,0)</f>
        <v>5</v>
      </c>
      <c r="U546">
        <f>ROUNDDOWN(C546,0)</f>
        <v>4</v>
      </c>
      <c r="V546">
        <f>RIGHT(K546,2)+2000</f>
        <v>2018</v>
      </c>
      <c r="W546" t="str">
        <f>INDEX(_xlfn.TEXTSPLIT(K546,"-"),1,2)</f>
        <v>Aug</v>
      </c>
      <c r="X546" t="str">
        <f>INDEX(_xlfn.TEXTSPLIT(K546,"-"),1,1)</f>
        <v>1</v>
      </c>
      <c r="Y546">
        <f>INDEX(months!B:B,MATCH(Sheet1!W546,months!A:A,0))</f>
        <v>8</v>
      </c>
      <c r="Z546">
        <f t="shared" si="62"/>
        <v>43313</v>
      </c>
    </row>
    <row r="547" spans="1:26" x14ac:dyDescent="0.2">
      <c r="A547" t="s">
        <v>1023</v>
      </c>
      <c r="B547" t="s">
        <v>997</v>
      </c>
      <c r="C547">
        <v>4.2</v>
      </c>
      <c r="D547">
        <v>7779</v>
      </c>
      <c r="E547" t="s">
        <v>83</v>
      </c>
      <c r="F547" t="s">
        <v>32</v>
      </c>
      <c r="G547" t="s">
        <v>23</v>
      </c>
      <c r="H547" t="s">
        <v>24</v>
      </c>
      <c r="I547" t="s">
        <v>418</v>
      </c>
      <c r="J547" t="s">
        <v>998</v>
      </c>
      <c r="K547" t="s">
        <v>97</v>
      </c>
      <c r="L547" t="s">
        <v>1024</v>
      </c>
      <c r="M547" t="s">
        <v>274</v>
      </c>
      <c r="N547">
        <f t="shared" si="56"/>
        <v>0</v>
      </c>
      <c r="O547" t="str">
        <f t="shared" si="57"/>
        <v>No</v>
      </c>
      <c r="P547">
        <f t="shared" si="58"/>
        <v>0</v>
      </c>
      <c r="Q547">
        <f t="shared" si="59"/>
        <v>4813937689</v>
      </c>
      <c r="R547">
        <f t="shared" si="60"/>
        <v>4.1933383153624479</v>
      </c>
      <c r="S547" t="str">
        <f t="shared" si="61"/>
        <v>Acceptable</v>
      </c>
      <c r="T547">
        <f>ROUNDUP(C547,0)</f>
        <v>5</v>
      </c>
      <c r="U547">
        <f>ROUNDDOWN(C547,0)</f>
        <v>4</v>
      </c>
      <c r="V547">
        <f>RIGHT(K547,2)+2000</f>
        <v>2018</v>
      </c>
      <c r="W547" t="str">
        <f>INDEX(_xlfn.TEXTSPLIT(K547,"-"),1,2)</f>
        <v>Aug</v>
      </c>
      <c r="X547" t="str">
        <f>INDEX(_xlfn.TEXTSPLIT(K547,"-"),1,1)</f>
        <v>3</v>
      </c>
      <c r="Y547">
        <f>INDEX(months!B:B,MATCH(Sheet1!W547,months!A:A,0))</f>
        <v>8</v>
      </c>
      <c r="Z547">
        <f t="shared" si="62"/>
        <v>43315</v>
      </c>
    </row>
    <row r="548" spans="1:26" x14ac:dyDescent="0.2">
      <c r="A548" t="s">
        <v>1132</v>
      </c>
      <c r="B548" t="s">
        <v>997</v>
      </c>
      <c r="C548">
        <v>3</v>
      </c>
      <c r="D548">
        <v>837</v>
      </c>
      <c r="E548" t="s">
        <v>182</v>
      </c>
      <c r="F548" t="s">
        <v>50</v>
      </c>
      <c r="G548" t="s">
        <v>23</v>
      </c>
      <c r="H548" t="s">
        <v>24</v>
      </c>
      <c r="I548" t="s">
        <v>418</v>
      </c>
      <c r="J548" t="s">
        <v>998</v>
      </c>
      <c r="K548" t="s">
        <v>266</v>
      </c>
      <c r="L548" t="s">
        <v>1133</v>
      </c>
      <c r="M548" t="s">
        <v>54</v>
      </c>
      <c r="N548">
        <f t="shared" si="56"/>
        <v>0</v>
      </c>
      <c r="O548" t="str">
        <f t="shared" si="57"/>
        <v>No</v>
      </c>
      <c r="P548">
        <f t="shared" si="58"/>
        <v>0</v>
      </c>
      <c r="Q548">
        <f t="shared" si="59"/>
        <v>4813937689</v>
      </c>
      <c r="R548">
        <f t="shared" si="60"/>
        <v>4.1933383153624479</v>
      </c>
      <c r="S548" t="str">
        <f t="shared" si="61"/>
        <v>Acceptable</v>
      </c>
      <c r="T548">
        <f>ROUNDUP(C548,0)</f>
        <v>3</v>
      </c>
      <c r="U548">
        <f>ROUNDDOWN(C548,0)</f>
        <v>3</v>
      </c>
      <c r="V548">
        <f>RIGHT(K548,2)+2000</f>
        <v>2018</v>
      </c>
      <c r="W548" t="str">
        <f>INDEX(_xlfn.TEXTSPLIT(K548,"-"),1,2)</f>
        <v>Jul</v>
      </c>
      <c r="X548" t="str">
        <f>INDEX(_xlfn.TEXTSPLIT(K548,"-"),1,1)</f>
        <v>16</v>
      </c>
      <c r="Y548">
        <f>INDEX(months!B:B,MATCH(Sheet1!W548,months!A:A,0))</f>
        <v>7</v>
      </c>
      <c r="Z548">
        <f t="shared" si="62"/>
        <v>43297</v>
      </c>
    </row>
    <row r="549" spans="1:26" x14ac:dyDescent="0.2">
      <c r="A549" t="s">
        <v>1027</v>
      </c>
      <c r="B549" t="s">
        <v>997</v>
      </c>
      <c r="C549">
        <v>4.4000000000000004</v>
      </c>
      <c r="D549">
        <v>12632</v>
      </c>
      <c r="E549" t="s">
        <v>64</v>
      </c>
      <c r="F549" t="s">
        <v>65</v>
      </c>
      <c r="G549" t="s">
        <v>23</v>
      </c>
      <c r="H549" t="s">
        <v>24</v>
      </c>
      <c r="I549" t="s">
        <v>418</v>
      </c>
      <c r="J549" t="s">
        <v>998</v>
      </c>
      <c r="K549" t="s">
        <v>278</v>
      </c>
      <c r="L549" t="s">
        <v>1028</v>
      </c>
      <c r="M549" t="s">
        <v>81</v>
      </c>
      <c r="N549">
        <f t="shared" si="56"/>
        <v>0</v>
      </c>
      <c r="O549" t="str">
        <f t="shared" si="57"/>
        <v>No</v>
      </c>
      <c r="P549">
        <f t="shared" si="58"/>
        <v>0</v>
      </c>
      <c r="Q549">
        <f t="shared" si="59"/>
        <v>4813937689</v>
      </c>
      <c r="R549">
        <f t="shared" si="60"/>
        <v>4.1933383153624479</v>
      </c>
      <c r="S549" t="str">
        <f t="shared" si="61"/>
        <v>Acceptable</v>
      </c>
      <c r="T549">
        <f>ROUNDUP(C549,0)</f>
        <v>5</v>
      </c>
      <c r="U549">
        <f>ROUNDDOWN(C549,0)</f>
        <v>4</v>
      </c>
      <c r="V549">
        <f>RIGHT(K549,2)+2000</f>
        <v>2018</v>
      </c>
      <c r="W549" t="str">
        <f>INDEX(_xlfn.TEXTSPLIT(K549,"-"),1,2)</f>
        <v>Jul</v>
      </c>
      <c r="X549" t="str">
        <f>INDEX(_xlfn.TEXTSPLIT(K549,"-"),1,1)</f>
        <v>27</v>
      </c>
      <c r="Y549">
        <f>INDEX(months!B:B,MATCH(Sheet1!W549,months!A:A,0))</f>
        <v>7</v>
      </c>
      <c r="Z549">
        <f t="shared" si="62"/>
        <v>43308</v>
      </c>
    </row>
    <row r="550" spans="1:26" x14ac:dyDescent="0.2">
      <c r="A550" t="s">
        <v>1025</v>
      </c>
      <c r="B550" t="s">
        <v>997</v>
      </c>
      <c r="C550">
        <v>4.5</v>
      </c>
      <c r="D550">
        <v>61637</v>
      </c>
      <c r="E550" t="s">
        <v>159</v>
      </c>
      <c r="F550" t="s">
        <v>38</v>
      </c>
      <c r="G550" t="s">
        <v>23</v>
      </c>
      <c r="H550" t="s">
        <v>24</v>
      </c>
      <c r="I550" t="s">
        <v>418</v>
      </c>
      <c r="J550" t="s">
        <v>998</v>
      </c>
      <c r="K550" t="s">
        <v>84</v>
      </c>
      <c r="L550" t="s">
        <v>1026</v>
      </c>
      <c r="M550" t="s">
        <v>81</v>
      </c>
      <c r="N550">
        <f t="shared" si="56"/>
        <v>0</v>
      </c>
      <c r="O550" t="str">
        <f t="shared" si="57"/>
        <v>No</v>
      </c>
      <c r="P550">
        <f t="shared" si="58"/>
        <v>0</v>
      </c>
      <c r="Q550">
        <f t="shared" si="59"/>
        <v>4813937689</v>
      </c>
      <c r="R550">
        <f t="shared" si="60"/>
        <v>4.1933383153624479</v>
      </c>
      <c r="S550" t="str">
        <f t="shared" si="61"/>
        <v>Acceptable</v>
      </c>
      <c r="T550">
        <f>ROUNDUP(C550,0)</f>
        <v>5</v>
      </c>
      <c r="U550">
        <f>ROUNDDOWN(C550,0)</f>
        <v>4</v>
      </c>
      <c r="V550">
        <f>RIGHT(K550,2)+2000</f>
        <v>2018</v>
      </c>
      <c r="W550" t="str">
        <f>INDEX(_xlfn.TEXTSPLIT(K550,"-"),1,2)</f>
        <v>Jul</v>
      </c>
      <c r="X550" t="str">
        <f>INDEX(_xlfn.TEXTSPLIT(K550,"-"),1,1)</f>
        <v>31</v>
      </c>
      <c r="Y550">
        <f>INDEX(months!B:B,MATCH(Sheet1!W550,months!A:A,0))</f>
        <v>7</v>
      </c>
      <c r="Z550">
        <f t="shared" si="62"/>
        <v>43312</v>
      </c>
    </row>
    <row r="551" spans="1:26" x14ac:dyDescent="0.2">
      <c r="A551" t="s">
        <v>1082</v>
      </c>
      <c r="B551" t="s">
        <v>997</v>
      </c>
      <c r="C551">
        <v>2.5</v>
      </c>
      <c r="D551">
        <v>5377</v>
      </c>
      <c r="E551" t="s">
        <v>21</v>
      </c>
      <c r="F551" t="s">
        <v>32</v>
      </c>
      <c r="G551" t="s">
        <v>23</v>
      </c>
      <c r="H551" t="s">
        <v>24</v>
      </c>
      <c r="I551" t="s">
        <v>418</v>
      </c>
      <c r="J551" t="s">
        <v>998</v>
      </c>
      <c r="K551" t="s">
        <v>84</v>
      </c>
      <c r="L551" t="s">
        <v>1083</v>
      </c>
      <c r="M551" t="s">
        <v>29</v>
      </c>
      <c r="N551">
        <f t="shared" si="56"/>
        <v>0</v>
      </c>
      <c r="O551" t="str">
        <f t="shared" si="57"/>
        <v>No</v>
      </c>
      <c r="P551">
        <f t="shared" si="58"/>
        <v>0</v>
      </c>
      <c r="Q551">
        <f t="shared" si="59"/>
        <v>4813937689</v>
      </c>
      <c r="R551">
        <f t="shared" si="60"/>
        <v>4.1933383153624479</v>
      </c>
      <c r="S551" t="str">
        <f t="shared" si="61"/>
        <v>Acceptable</v>
      </c>
      <c r="T551">
        <f>ROUNDUP(C551,0)</f>
        <v>3</v>
      </c>
      <c r="U551">
        <f>ROUNDDOWN(C551,0)</f>
        <v>2</v>
      </c>
      <c r="V551">
        <f>RIGHT(K551,2)+2000</f>
        <v>2018</v>
      </c>
      <c r="W551" t="str">
        <f>INDEX(_xlfn.TEXTSPLIT(K551,"-"),1,2)</f>
        <v>Jul</v>
      </c>
      <c r="X551" t="str">
        <f>INDEX(_xlfn.TEXTSPLIT(K551,"-"),1,1)</f>
        <v>31</v>
      </c>
      <c r="Y551">
        <f>INDEX(months!B:B,MATCH(Sheet1!W551,months!A:A,0))</f>
        <v>7</v>
      </c>
      <c r="Z551">
        <f t="shared" si="62"/>
        <v>43312</v>
      </c>
    </row>
    <row r="552" spans="1:26" x14ac:dyDescent="0.2">
      <c r="A552" t="s">
        <v>1040</v>
      </c>
      <c r="B552" t="s">
        <v>997</v>
      </c>
      <c r="C552">
        <v>4.0999999999999996</v>
      </c>
      <c r="D552">
        <v>11633</v>
      </c>
      <c r="E552" t="s">
        <v>132</v>
      </c>
      <c r="F552" t="s">
        <v>32</v>
      </c>
      <c r="G552" t="s">
        <v>23</v>
      </c>
      <c r="H552" t="s">
        <v>24</v>
      </c>
      <c r="I552" t="s">
        <v>418</v>
      </c>
      <c r="J552" t="s">
        <v>998</v>
      </c>
      <c r="K552" t="s">
        <v>297</v>
      </c>
      <c r="L552" t="s">
        <v>230</v>
      </c>
      <c r="M552" t="s">
        <v>81</v>
      </c>
      <c r="N552">
        <f t="shared" si="56"/>
        <v>0</v>
      </c>
      <c r="O552" t="str">
        <f t="shared" si="57"/>
        <v>No</v>
      </c>
      <c r="P552">
        <f t="shared" si="58"/>
        <v>0</v>
      </c>
      <c r="Q552">
        <f t="shared" si="59"/>
        <v>4813937689</v>
      </c>
      <c r="R552">
        <f t="shared" si="60"/>
        <v>4.1933383153624479</v>
      </c>
      <c r="S552" t="str">
        <f t="shared" si="61"/>
        <v>Acceptable</v>
      </c>
      <c r="T552">
        <f>ROUNDUP(C552,0)</f>
        <v>5</v>
      </c>
      <c r="U552">
        <f>ROUNDDOWN(C552,0)</f>
        <v>4</v>
      </c>
      <c r="V552">
        <f>RIGHT(K552,2)+2000</f>
        <v>2018</v>
      </c>
      <c r="W552" t="str">
        <f>INDEX(_xlfn.TEXTSPLIT(K552,"-"),1,2)</f>
        <v>Jul</v>
      </c>
      <c r="X552" t="str">
        <f>INDEX(_xlfn.TEXTSPLIT(K552,"-"),1,1)</f>
        <v>24</v>
      </c>
      <c r="Y552">
        <f>INDEX(months!B:B,MATCH(Sheet1!W552,months!A:A,0))</f>
        <v>7</v>
      </c>
      <c r="Z552">
        <f t="shared" si="62"/>
        <v>43305</v>
      </c>
    </row>
    <row r="553" spans="1:26" x14ac:dyDescent="0.2">
      <c r="A553" t="s">
        <v>1029</v>
      </c>
      <c r="B553" t="s">
        <v>997</v>
      </c>
      <c r="C553">
        <v>4.2</v>
      </c>
      <c r="D553">
        <v>313724</v>
      </c>
      <c r="E553" t="s">
        <v>46</v>
      </c>
      <c r="F553" t="s">
        <v>89</v>
      </c>
      <c r="G553" t="s">
        <v>23</v>
      </c>
      <c r="H553" t="s">
        <v>24</v>
      </c>
      <c r="I553" t="s">
        <v>418</v>
      </c>
      <c r="J553" t="s">
        <v>998</v>
      </c>
      <c r="K553" t="s">
        <v>311</v>
      </c>
      <c r="L553" t="s">
        <v>1030</v>
      </c>
      <c r="M553" t="s">
        <v>81</v>
      </c>
      <c r="N553">
        <f t="shared" si="56"/>
        <v>0</v>
      </c>
      <c r="O553" t="str">
        <f t="shared" si="57"/>
        <v>No</v>
      </c>
      <c r="P553">
        <f t="shared" si="58"/>
        <v>0</v>
      </c>
      <c r="Q553">
        <f t="shared" si="59"/>
        <v>4813937689</v>
      </c>
      <c r="R553">
        <f t="shared" si="60"/>
        <v>4.1933383153624479</v>
      </c>
      <c r="S553" t="str">
        <f t="shared" si="61"/>
        <v>Acceptable</v>
      </c>
      <c r="T553">
        <f>ROUNDUP(C553,0)</f>
        <v>5</v>
      </c>
      <c r="U553">
        <f>ROUNDDOWN(C553,0)</f>
        <v>4</v>
      </c>
      <c r="V553">
        <f>RIGHT(K553,2)+2000</f>
        <v>2018</v>
      </c>
      <c r="W553" t="str">
        <f>INDEX(_xlfn.TEXTSPLIT(K553,"-"),1,2)</f>
        <v>Aug</v>
      </c>
      <c r="X553" t="str">
        <f>INDEX(_xlfn.TEXTSPLIT(K553,"-"),1,1)</f>
        <v>4</v>
      </c>
      <c r="Y553">
        <f>INDEX(months!B:B,MATCH(Sheet1!W553,months!A:A,0))</f>
        <v>8</v>
      </c>
      <c r="Z553">
        <f t="shared" si="62"/>
        <v>43316</v>
      </c>
    </row>
    <row r="554" spans="1:26" x14ac:dyDescent="0.2">
      <c r="A554" t="s">
        <v>1134</v>
      </c>
      <c r="B554" t="s">
        <v>997</v>
      </c>
      <c r="C554">
        <v>4</v>
      </c>
      <c r="D554">
        <v>738</v>
      </c>
      <c r="E554" t="s">
        <v>256</v>
      </c>
      <c r="F554" t="s">
        <v>22</v>
      </c>
      <c r="G554" t="s">
        <v>23</v>
      </c>
      <c r="H554" t="s">
        <v>24</v>
      </c>
      <c r="I554" t="s">
        <v>418</v>
      </c>
      <c r="J554" t="s">
        <v>998</v>
      </c>
      <c r="K554" t="s">
        <v>39</v>
      </c>
      <c r="L554" t="s">
        <v>1135</v>
      </c>
      <c r="M554" t="s">
        <v>81</v>
      </c>
      <c r="N554">
        <f t="shared" si="56"/>
        <v>0</v>
      </c>
      <c r="O554" t="str">
        <f t="shared" si="57"/>
        <v>No</v>
      </c>
      <c r="P554">
        <f t="shared" si="58"/>
        <v>0</v>
      </c>
      <c r="Q554">
        <f t="shared" si="59"/>
        <v>4813937689</v>
      </c>
      <c r="R554">
        <f t="shared" si="60"/>
        <v>4.1933383153624479</v>
      </c>
      <c r="S554" t="str">
        <f t="shared" si="61"/>
        <v>Acceptable</v>
      </c>
      <c r="T554">
        <f>ROUNDUP(C554,0)</f>
        <v>4</v>
      </c>
      <c r="U554">
        <f>ROUNDDOWN(C554,0)</f>
        <v>4</v>
      </c>
      <c r="V554">
        <f>RIGHT(K554,2)+2000</f>
        <v>2018</v>
      </c>
      <c r="W554" t="str">
        <f>INDEX(_xlfn.TEXTSPLIT(K554,"-"),1,2)</f>
        <v>Aug</v>
      </c>
      <c r="X554" t="str">
        <f>INDEX(_xlfn.TEXTSPLIT(K554,"-"),1,1)</f>
        <v>1</v>
      </c>
      <c r="Y554">
        <f>INDEX(months!B:B,MATCH(Sheet1!W554,months!A:A,0))</f>
        <v>8</v>
      </c>
      <c r="Z554">
        <f t="shared" si="62"/>
        <v>43313</v>
      </c>
    </row>
    <row r="555" spans="1:26" x14ac:dyDescent="0.2">
      <c r="A555" t="s">
        <v>1033</v>
      </c>
      <c r="B555" t="s">
        <v>997</v>
      </c>
      <c r="C555">
        <v>4.0999999999999996</v>
      </c>
      <c r="D555">
        <v>305708</v>
      </c>
      <c r="E555" t="s">
        <v>46</v>
      </c>
      <c r="F555" t="s">
        <v>89</v>
      </c>
      <c r="G555" t="s">
        <v>23</v>
      </c>
      <c r="H555" t="s">
        <v>24</v>
      </c>
      <c r="I555" t="s">
        <v>418</v>
      </c>
      <c r="J555" t="s">
        <v>998</v>
      </c>
      <c r="K555" t="s">
        <v>173</v>
      </c>
      <c r="L555" t="s">
        <v>46</v>
      </c>
      <c r="M555" t="s">
        <v>46</v>
      </c>
      <c r="N555">
        <f t="shared" si="56"/>
        <v>0</v>
      </c>
      <c r="O555" t="str">
        <f t="shared" si="57"/>
        <v>No</v>
      </c>
      <c r="P555">
        <f t="shared" si="58"/>
        <v>0</v>
      </c>
      <c r="Q555">
        <f t="shared" si="59"/>
        <v>4813937689</v>
      </c>
      <c r="R555">
        <f t="shared" si="60"/>
        <v>4.1933383153624479</v>
      </c>
      <c r="S555" t="str">
        <f t="shared" si="61"/>
        <v>Acceptable</v>
      </c>
      <c r="T555">
        <f>ROUNDUP(C555,0)</f>
        <v>5</v>
      </c>
      <c r="U555">
        <f>ROUNDDOWN(C555,0)</f>
        <v>4</v>
      </c>
      <c r="V555">
        <f>RIGHT(K555,2)+2000</f>
        <v>2018</v>
      </c>
      <c r="W555" t="str">
        <f>INDEX(_xlfn.TEXTSPLIT(K555,"-"),1,2)</f>
        <v>Aug</v>
      </c>
      <c r="X555" t="str">
        <f>INDEX(_xlfn.TEXTSPLIT(K555,"-"),1,1)</f>
        <v>2</v>
      </c>
      <c r="Y555">
        <f>INDEX(months!B:B,MATCH(Sheet1!W555,months!A:A,0))</f>
        <v>8</v>
      </c>
      <c r="Z555">
        <f t="shared" si="62"/>
        <v>43314</v>
      </c>
    </row>
    <row r="556" spans="1:26" x14ac:dyDescent="0.2">
      <c r="A556" t="s">
        <v>1079</v>
      </c>
      <c r="B556" t="s">
        <v>997</v>
      </c>
      <c r="C556">
        <v>1.9</v>
      </c>
      <c r="D556">
        <v>953</v>
      </c>
      <c r="E556" t="s">
        <v>21</v>
      </c>
      <c r="F556" t="s">
        <v>50</v>
      </c>
      <c r="G556" t="s">
        <v>23</v>
      </c>
      <c r="H556" t="s">
        <v>24</v>
      </c>
      <c r="I556" t="s">
        <v>418</v>
      </c>
      <c r="J556" t="s">
        <v>998</v>
      </c>
      <c r="K556" t="s">
        <v>226</v>
      </c>
      <c r="L556" t="s">
        <v>1080</v>
      </c>
      <c r="M556" t="s">
        <v>274</v>
      </c>
      <c r="N556">
        <f t="shared" si="56"/>
        <v>0</v>
      </c>
      <c r="O556" t="str">
        <f t="shared" si="57"/>
        <v>No</v>
      </c>
      <c r="P556">
        <f t="shared" si="58"/>
        <v>0</v>
      </c>
      <c r="Q556">
        <f t="shared" si="59"/>
        <v>4813937689</v>
      </c>
      <c r="R556">
        <f t="shared" si="60"/>
        <v>4.1933383153624479</v>
      </c>
      <c r="S556" t="str">
        <f t="shared" si="61"/>
        <v>Acceptable</v>
      </c>
      <c r="T556">
        <f>ROUNDUP(C556,0)</f>
        <v>2</v>
      </c>
      <c r="U556">
        <f>ROUNDDOWN(C556,0)</f>
        <v>1</v>
      </c>
      <c r="V556">
        <f>RIGHT(K556,2)+2000</f>
        <v>2018</v>
      </c>
      <c r="W556" t="str">
        <f>INDEX(_xlfn.TEXTSPLIT(K556,"-"),1,2)</f>
        <v>Jul</v>
      </c>
      <c r="X556" t="str">
        <f>INDEX(_xlfn.TEXTSPLIT(K556,"-"),1,1)</f>
        <v>18</v>
      </c>
      <c r="Y556">
        <f>INDEX(months!B:B,MATCH(Sheet1!W556,months!A:A,0))</f>
        <v>7</v>
      </c>
      <c r="Z556">
        <f t="shared" si="62"/>
        <v>43299</v>
      </c>
    </row>
    <row r="557" spans="1:26" x14ac:dyDescent="0.2">
      <c r="A557" t="s">
        <v>1136</v>
      </c>
      <c r="B557" t="s">
        <v>997</v>
      </c>
      <c r="C557">
        <v>3.3</v>
      </c>
      <c r="D557">
        <v>4631</v>
      </c>
      <c r="E557" t="s">
        <v>1137</v>
      </c>
      <c r="F557" t="s">
        <v>50</v>
      </c>
      <c r="G557" t="s">
        <v>23</v>
      </c>
      <c r="H557" t="s">
        <v>24</v>
      </c>
      <c r="I557" t="s">
        <v>418</v>
      </c>
      <c r="J557" t="s">
        <v>998</v>
      </c>
      <c r="K557" t="s">
        <v>311</v>
      </c>
      <c r="L557" t="s">
        <v>1138</v>
      </c>
      <c r="M557" t="s">
        <v>274</v>
      </c>
      <c r="N557">
        <f t="shared" si="56"/>
        <v>0</v>
      </c>
      <c r="O557" t="str">
        <f t="shared" si="57"/>
        <v>No</v>
      </c>
      <c r="P557">
        <f t="shared" si="58"/>
        <v>0</v>
      </c>
      <c r="Q557">
        <f t="shared" si="59"/>
        <v>4813937689</v>
      </c>
      <c r="R557">
        <f t="shared" si="60"/>
        <v>4.1933383153624479</v>
      </c>
      <c r="S557" t="str">
        <f t="shared" si="61"/>
        <v>Acceptable</v>
      </c>
      <c r="T557">
        <f>ROUNDUP(C557,0)</f>
        <v>4</v>
      </c>
      <c r="U557">
        <f>ROUNDDOWN(C557,0)</f>
        <v>3</v>
      </c>
      <c r="V557">
        <f>RIGHT(K557,2)+2000</f>
        <v>2018</v>
      </c>
      <c r="W557" t="str">
        <f>INDEX(_xlfn.TEXTSPLIT(K557,"-"),1,2)</f>
        <v>Aug</v>
      </c>
      <c r="X557" t="str">
        <f>INDEX(_xlfn.TEXTSPLIT(K557,"-"),1,1)</f>
        <v>4</v>
      </c>
      <c r="Y557">
        <f>INDEX(months!B:B,MATCH(Sheet1!W557,months!A:A,0))</f>
        <v>8</v>
      </c>
      <c r="Z557">
        <f t="shared" si="62"/>
        <v>43316</v>
      </c>
    </row>
    <row r="558" spans="1:26" x14ac:dyDescent="0.2">
      <c r="A558" t="s">
        <v>1052</v>
      </c>
      <c r="B558" t="s">
        <v>997</v>
      </c>
      <c r="C558">
        <v>4.4000000000000004</v>
      </c>
      <c r="D558">
        <v>222888</v>
      </c>
      <c r="E558" t="s">
        <v>93</v>
      </c>
      <c r="F558" t="s">
        <v>65</v>
      </c>
      <c r="G558" t="s">
        <v>23</v>
      </c>
      <c r="H558" t="s">
        <v>24</v>
      </c>
      <c r="I558" t="s">
        <v>418</v>
      </c>
      <c r="J558" t="s">
        <v>998</v>
      </c>
      <c r="K558" t="s">
        <v>410</v>
      </c>
      <c r="L558" t="s">
        <v>1053</v>
      </c>
      <c r="M558" t="s">
        <v>81</v>
      </c>
      <c r="N558">
        <f t="shared" si="56"/>
        <v>0</v>
      </c>
      <c r="O558" t="str">
        <f t="shared" si="57"/>
        <v>No</v>
      </c>
      <c r="P558">
        <f t="shared" si="58"/>
        <v>0</v>
      </c>
      <c r="Q558">
        <f t="shared" si="59"/>
        <v>4813937689</v>
      </c>
      <c r="R558">
        <f t="shared" si="60"/>
        <v>4.1933383153624479</v>
      </c>
      <c r="S558" t="str">
        <f t="shared" si="61"/>
        <v>Acceptable</v>
      </c>
      <c r="T558">
        <f>ROUNDUP(C558,0)</f>
        <v>5</v>
      </c>
      <c r="U558">
        <f>ROUNDDOWN(C558,0)</f>
        <v>4</v>
      </c>
      <c r="V558">
        <f>RIGHT(K558,2)+2000</f>
        <v>2018</v>
      </c>
      <c r="W558" t="str">
        <f>INDEX(_xlfn.TEXTSPLIT(K558,"-"),1,2)</f>
        <v>Jul</v>
      </c>
      <c r="X558" t="str">
        <f>INDEX(_xlfn.TEXTSPLIT(K558,"-"),1,1)</f>
        <v>17</v>
      </c>
      <c r="Y558">
        <f>INDEX(months!B:B,MATCH(Sheet1!W558,months!A:A,0))</f>
        <v>7</v>
      </c>
      <c r="Z558">
        <f t="shared" si="62"/>
        <v>43298</v>
      </c>
    </row>
    <row r="559" spans="1:26" x14ac:dyDescent="0.2">
      <c r="A559" t="s">
        <v>1075</v>
      </c>
      <c r="B559" t="s">
        <v>997</v>
      </c>
      <c r="C559">
        <v>4.0999999999999996</v>
      </c>
      <c r="D559">
        <v>17268</v>
      </c>
      <c r="E559" t="s">
        <v>763</v>
      </c>
      <c r="F559" t="s">
        <v>32</v>
      </c>
      <c r="G559" t="s">
        <v>23</v>
      </c>
      <c r="H559" t="s">
        <v>24</v>
      </c>
      <c r="I559" t="s">
        <v>418</v>
      </c>
      <c r="J559" t="s">
        <v>998</v>
      </c>
      <c r="K559" t="s">
        <v>499</v>
      </c>
      <c r="L559" t="s">
        <v>1076</v>
      </c>
      <c r="M559" t="s">
        <v>29</v>
      </c>
      <c r="N559">
        <f t="shared" si="56"/>
        <v>0</v>
      </c>
      <c r="O559" t="str">
        <f t="shared" si="57"/>
        <v>No</v>
      </c>
      <c r="P559">
        <f t="shared" si="58"/>
        <v>0</v>
      </c>
      <c r="Q559">
        <f t="shared" si="59"/>
        <v>4813937689</v>
      </c>
      <c r="R559">
        <f t="shared" si="60"/>
        <v>4.1933383153624479</v>
      </c>
      <c r="S559" t="str">
        <f t="shared" si="61"/>
        <v>Acceptable</v>
      </c>
      <c r="T559">
        <f>ROUNDUP(C559,0)</f>
        <v>5</v>
      </c>
      <c r="U559">
        <f>ROUNDDOWN(C559,0)</f>
        <v>4</v>
      </c>
      <c r="V559">
        <f>RIGHT(K559,2)+2000</f>
        <v>2018</v>
      </c>
      <c r="W559" t="str">
        <f>INDEX(_xlfn.TEXTSPLIT(K559,"-"),1,2)</f>
        <v>Jun</v>
      </c>
      <c r="X559" t="str">
        <f>INDEX(_xlfn.TEXTSPLIT(K559,"-"),1,1)</f>
        <v>25</v>
      </c>
      <c r="Y559">
        <f>INDEX(months!B:B,MATCH(Sheet1!W559,months!A:A,0))</f>
        <v>6</v>
      </c>
      <c r="Z559">
        <f t="shared" si="62"/>
        <v>43276</v>
      </c>
    </row>
    <row r="560" spans="1:26" x14ac:dyDescent="0.2">
      <c r="A560" t="s">
        <v>1095</v>
      </c>
      <c r="B560" t="s">
        <v>997</v>
      </c>
      <c r="C560">
        <v>3.8</v>
      </c>
      <c r="D560">
        <v>5164</v>
      </c>
      <c r="E560" t="s">
        <v>42</v>
      </c>
      <c r="F560" t="s">
        <v>50</v>
      </c>
      <c r="G560" t="s">
        <v>23</v>
      </c>
      <c r="H560" t="s">
        <v>24</v>
      </c>
      <c r="I560" t="s">
        <v>418</v>
      </c>
      <c r="J560" t="s">
        <v>998</v>
      </c>
      <c r="K560" t="s">
        <v>297</v>
      </c>
      <c r="L560" t="s">
        <v>1096</v>
      </c>
      <c r="M560" t="s">
        <v>29</v>
      </c>
      <c r="N560">
        <f t="shared" si="56"/>
        <v>0</v>
      </c>
      <c r="O560" t="str">
        <f t="shared" si="57"/>
        <v>No</v>
      </c>
      <c r="P560">
        <f t="shared" si="58"/>
        <v>0</v>
      </c>
      <c r="Q560">
        <f t="shared" si="59"/>
        <v>4813937689</v>
      </c>
      <c r="R560">
        <f t="shared" si="60"/>
        <v>4.1933383153624479</v>
      </c>
      <c r="S560" t="str">
        <f t="shared" si="61"/>
        <v>Acceptable</v>
      </c>
      <c r="T560">
        <f>ROUNDUP(C560,0)</f>
        <v>4</v>
      </c>
      <c r="U560">
        <f>ROUNDDOWN(C560,0)</f>
        <v>3</v>
      </c>
      <c r="V560">
        <f>RIGHT(K560,2)+2000</f>
        <v>2018</v>
      </c>
      <c r="W560" t="str">
        <f>INDEX(_xlfn.TEXTSPLIT(K560,"-"),1,2)</f>
        <v>Jul</v>
      </c>
      <c r="X560" t="str">
        <f>INDEX(_xlfn.TEXTSPLIT(K560,"-"),1,1)</f>
        <v>24</v>
      </c>
      <c r="Y560">
        <f>INDEX(months!B:B,MATCH(Sheet1!W560,months!A:A,0))</f>
        <v>7</v>
      </c>
      <c r="Z560">
        <f t="shared" si="62"/>
        <v>43305</v>
      </c>
    </row>
    <row r="561" spans="1:26" x14ac:dyDescent="0.2">
      <c r="A561" t="s">
        <v>1139</v>
      </c>
      <c r="B561" t="s">
        <v>997</v>
      </c>
      <c r="C561">
        <v>4.0999999999999996</v>
      </c>
      <c r="D561">
        <v>4953</v>
      </c>
      <c r="E561" t="s">
        <v>186</v>
      </c>
      <c r="F561" t="s">
        <v>65</v>
      </c>
      <c r="G561" t="s">
        <v>23</v>
      </c>
      <c r="H561" t="s">
        <v>24</v>
      </c>
      <c r="I561" t="s">
        <v>44</v>
      </c>
      <c r="J561" t="s">
        <v>998</v>
      </c>
      <c r="K561" t="s">
        <v>39</v>
      </c>
      <c r="L561" t="s">
        <v>1140</v>
      </c>
      <c r="M561" t="s">
        <v>47</v>
      </c>
      <c r="N561">
        <f t="shared" si="56"/>
        <v>0</v>
      </c>
      <c r="O561" t="str">
        <f t="shared" si="57"/>
        <v>No</v>
      </c>
      <c r="P561">
        <f t="shared" si="58"/>
        <v>0</v>
      </c>
      <c r="Q561">
        <f t="shared" si="59"/>
        <v>4813937689</v>
      </c>
      <c r="R561">
        <f t="shared" si="60"/>
        <v>4.1933383153624479</v>
      </c>
      <c r="S561" t="str">
        <f t="shared" si="61"/>
        <v>Acceptable</v>
      </c>
      <c r="T561">
        <f>ROUNDUP(C561,0)</f>
        <v>5</v>
      </c>
      <c r="U561">
        <f>ROUNDDOWN(C561,0)</f>
        <v>4</v>
      </c>
      <c r="V561">
        <f>RIGHT(K561,2)+2000</f>
        <v>2018</v>
      </c>
      <c r="W561" t="str">
        <f>INDEX(_xlfn.TEXTSPLIT(K561,"-"),1,2)</f>
        <v>Aug</v>
      </c>
      <c r="X561" t="str">
        <f>INDEX(_xlfn.TEXTSPLIT(K561,"-"),1,1)</f>
        <v>1</v>
      </c>
      <c r="Y561">
        <f>INDEX(months!B:B,MATCH(Sheet1!W561,months!A:A,0))</f>
        <v>8</v>
      </c>
      <c r="Z561">
        <f t="shared" si="62"/>
        <v>43313</v>
      </c>
    </row>
    <row r="562" spans="1:26" x14ac:dyDescent="0.2">
      <c r="A562" t="s">
        <v>1039</v>
      </c>
      <c r="B562" t="s">
        <v>997</v>
      </c>
      <c r="C562">
        <v>4.2</v>
      </c>
      <c r="D562">
        <v>4195</v>
      </c>
      <c r="E562" t="s">
        <v>172</v>
      </c>
      <c r="F562" t="s">
        <v>50</v>
      </c>
      <c r="G562" t="s">
        <v>23</v>
      </c>
      <c r="H562" t="s">
        <v>24</v>
      </c>
      <c r="I562" t="s">
        <v>418</v>
      </c>
      <c r="J562" t="s">
        <v>998</v>
      </c>
      <c r="K562" t="s">
        <v>357</v>
      </c>
      <c r="L562" t="s">
        <v>200</v>
      </c>
      <c r="M562" t="s">
        <v>54</v>
      </c>
      <c r="N562">
        <f t="shared" si="56"/>
        <v>0</v>
      </c>
      <c r="O562" t="str">
        <f t="shared" si="57"/>
        <v>No</v>
      </c>
      <c r="P562">
        <f t="shared" si="58"/>
        <v>0</v>
      </c>
      <c r="Q562">
        <f t="shared" si="59"/>
        <v>4813937689</v>
      </c>
      <c r="R562">
        <f t="shared" si="60"/>
        <v>4.1933383153624479</v>
      </c>
      <c r="S562" t="str">
        <f t="shared" si="61"/>
        <v>Acceptable</v>
      </c>
      <c r="T562">
        <f>ROUNDUP(C562,0)</f>
        <v>5</v>
      </c>
      <c r="U562">
        <f>ROUNDDOWN(C562,0)</f>
        <v>4</v>
      </c>
      <c r="V562">
        <f>RIGHT(K562,2)+2000</f>
        <v>2018</v>
      </c>
      <c r="W562" t="str">
        <f>INDEX(_xlfn.TEXTSPLIT(K562,"-"),1,2)</f>
        <v>Jul</v>
      </c>
      <c r="X562" t="str">
        <f>INDEX(_xlfn.TEXTSPLIT(K562,"-"),1,1)</f>
        <v>25</v>
      </c>
      <c r="Y562">
        <f>INDEX(months!B:B,MATCH(Sheet1!W562,months!A:A,0))</f>
        <v>7</v>
      </c>
      <c r="Z562">
        <f t="shared" si="62"/>
        <v>43306</v>
      </c>
    </row>
    <row r="563" spans="1:26" x14ac:dyDescent="0.2">
      <c r="A563" t="s">
        <v>1047</v>
      </c>
      <c r="B563" t="s">
        <v>997</v>
      </c>
      <c r="C563">
        <v>4</v>
      </c>
      <c r="D563">
        <v>28671</v>
      </c>
      <c r="E563" t="s">
        <v>46</v>
      </c>
      <c r="F563" t="s">
        <v>65</v>
      </c>
      <c r="G563" t="s">
        <v>23</v>
      </c>
      <c r="H563" t="s">
        <v>24</v>
      </c>
      <c r="I563" t="s">
        <v>418</v>
      </c>
      <c r="J563" t="s">
        <v>998</v>
      </c>
      <c r="K563" t="s">
        <v>39</v>
      </c>
      <c r="L563" t="s">
        <v>46</v>
      </c>
      <c r="M563" t="s">
        <v>46</v>
      </c>
      <c r="N563">
        <f t="shared" si="56"/>
        <v>0</v>
      </c>
      <c r="O563" t="str">
        <f t="shared" si="57"/>
        <v>No</v>
      </c>
      <c r="P563">
        <f t="shared" si="58"/>
        <v>0</v>
      </c>
      <c r="Q563">
        <f t="shared" si="59"/>
        <v>4813937689</v>
      </c>
      <c r="R563">
        <f t="shared" si="60"/>
        <v>4.1933383153624479</v>
      </c>
      <c r="S563" t="str">
        <f t="shared" si="61"/>
        <v>Acceptable</v>
      </c>
      <c r="T563">
        <f>ROUNDUP(C563,0)</f>
        <v>4</v>
      </c>
      <c r="U563">
        <f>ROUNDDOWN(C563,0)</f>
        <v>4</v>
      </c>
      <c r="V563">
        <f>RIGHT(K563,2)+2000</f>
        <v>2018</v>
      </c>
      <c r="W563" t="str">
        <f>INDEX(_xlfn.TEXTSPLIT(K563,"-"),1,2)</f>
        <v>Aug</v>
      </c>
      <c r="X563" t="str">
        <f>INDEX(_xlfn.TEXTSPLIT(K563,"-"),1,1)</f>
        <v>1</v>
      </c>
      <c r="Y563">
        <f>INDEX(months!B:B,MATCH(Sheet1!W563,months!A:A,0))</f>
        <v>8</v>
      </c>
      <c r="Z563">
        <f t="shared" si="62"/>
        <v>43313</v>
      </c>
    </row>
    <row r="564" spans="1:26" x14ac:dyDescent="0.2">
      <c r="A564" t="s">
        <v>1051</v>
      </c>
      <c r="B564" t="s">
        <v>997</v>
      </c>
      <c r="C564">
        <v>4.5</v>
      </c>
      <c r="D564">
        <v>212626</v>
      </c>
      <c r="E564" t="s">
        <v>159</v>
      </c>
      <c r="F564" t="s">
        <v>89</v>
      </c>
      <c r="G564" t="s">
        <v>23</v>
      </c>
      <c r="H564" t="s">
        <v>24</v>
      </c>
      <c r="I564" t="s">
        <v>418</v>
      </c>
      <c r="J564" t="s">
        <v>998</v>
      </c>
      <c r="K564" t="s">
        <v>84</v>
      </c>
      <c r="L564" t="s">
        <v>1026</v>
      </c>
      <c r="M564" t="s">
        <v>81</v>
      </c>
      <c r="N564">
        <f t="shared" si="56"/>
        <v>0</v>
      </c>
      <c r="O564" t="str">
        <f t="shared" si="57"/>
        <v>No</v>
      </c>
      <c r="P564">
        <f t="shared" si="58"/>
        <v>0</v>
      </c>
      <c r="Q564">
        <f t="shared" si="59"/>
        <v>4813937689</v>
      </c>
      <c r="R564">
        <f t="shared" si="60"/>
        <v>4.1933383153624479</v>
      </c>
      <c r="S564" t="str">
        <f t="shared" si="61"/>
        <v>Acceptable</v>
      </c>
      <c r="T564">
        <f>ROUNDUP(C564,0)</f>
        <v>5</v>
      </c>
      <c r="U564">
        <f>ROUNDDOWN(C564,0)</f>
        <v>4</v>
      </c>
      <c r="V564">
        <f>RIGHT(K564,2)+2000</f>
        <v>2018</v>
      </c>
      <c r="W564" t="str">
        <f>INDEX(_xlfn.TEXTSPLIT(K564,"-"),1,2)</f>
        <v>Jul</v>
      </c>
      <c r="X564" t="str">
        <f>INDEX(_xlfn.TEXTSPLIT(K564,"-"),1,1)</f>
        <v>31</v>
      </c>
      <c r="Y564">
        <f>INDEX(months!B:B,MATCH(Sheet1!W564,months!A:A,0))</f>
        <v>7</v>
      </c>
      <c r="Z564">
        <f t="shared" si="62"/>
        <v>43312</v>
      </c>
    </row>
    <row r="565" spans="1:26" x14ac:dyDescent="0.2">
      <c r="A565" t="s">
        <v>1141</v>
      </c>
      <c r="B565" t="s">
        <v>997</v>
      </c>
      <c r="C565">
        <v>3.7</v>
      </c>
      <c r="D565">
        <v>1439</v>
      </c>
      <c r="E565" t="s">
        <v>292</v>
      </c>
      <c r="F565" t="s">
        <v>57</v>
      </c>
      <c r="G565" t="s">
        <v>23</v>
      </c>
      <c r="H565" t="s">
        <v>24</v>
      </c>
      <c r="I565" t="s">
        <v>418</v>
      </c>
      <c r="J565" t="s">
        <v>998</v>
      </c>
      <c r="K565" t="s">
        <v>115</v>
      </c>
      <c r="L565" t="s">
        <v>1142</v>
      </c>
      <c r="M565" t="s">
        <v>47</v>
      </c>
      <c r="N565">
        <f t="shared" si="56"/>
        <v>0</v>
      </c>
      <c r="O565" t="str">
        <f t="shared" si="57"/>
        <v>No</v>
      </c>
      <c r="P565">
        <f t="shared" si="58"/>
        <v>0</v>
      </c>
      <c r="Q565">
        <f t="shared" si="59"/>
        <v>4813937689</v>
      </c>
      <c r="R565">
        <f t="shared" si="60"/>
        <v>4.1933383153624479</v>
      </c>
      <c r="S565" t="str">
        <f t="shared" si="61"/>
        <v>Acceptable</v>
      </c>
      <c r="T565">
        <f>ROUNDUP(C565,0)</f>
        <v>4</v>
      </c>
      <c r="U565">
        <f>ROUNDDOWN(C565,0)</f>
        <v>3</v>
      </c>
      <c r="V565">
        <f>RIGHT(K565,2)+2000</f>
        <v>2018</v>
      </c>
      <c r="W565" t="str">
        <f>INDEX(_xlfn.TEXTSPLIT(K565,"-"),1,2)</f>
        <v>Jul</v>
      </c>
      <c r="X565" t="str">
        <f>INDEX(_xlfn.TEXTSPLIT(K565,"-"),1,1)</f>
        <v>30</v>
      </c>
      <c r="Y565">
        <f>INDEX(months!B:B,MATCH(Sheet1!W565,months!A:A,0))</f>
        <v>7</v>
      </c>
      <c r="Z565">
        <f t="shared" si="62"/>
        <v>43311</v>
      </c>
    </row>
    <row r="566" spans="1:26" x14ac:dyDescent="0.2">
      <c r="A566" t="s">
        <v>1055</v>
      </c>
      <c r="B566" t="s">
        <v>997</v>
      </c>
      <c r="C566">
        <v>3.9</v>
      </c>
      <c r="D566">
        <v>1645</v>
      </c>
      <c r="E566" t="s">
        <v>114</v>
      </c>
      <c r="F566" t="s">
        <v>32</v>
      </c>
      <c r="G566" t="s">
        <v>23</v>
      </c>
      <c r="H566" t="s">
        <v>24</v>
      </c>
      <c r="I566" t="s">
        <v>418</v>
      </c>
      <c r="J566" t="s">
        <v>998</v>
      </c>
      <c r="K566" t="s">
        <v>75</v>
      </c>
      <c r="L566" t="s">
        <v>1056</v>
      </c>
      <c r="M566" t="s">
        <v>81</v>
      </c>
      <c r="N566">
        <f t="shared" si="56"/>
        <v>0</v>
      </c>
      <c r="O566" t="str">
        <f t="shared" si="57"/>
        <v>No</v>
      </c>
      <c r="P566">
        <f t="shared" si="58"/>
        <v>0</v>
      </c>
      <c r="Q566">
        <f t="shared" si="59"/>
        <v>4813937689</v>
      </c>
      <c r="R566">
        <f t="shared" si="60"/>
        <v>4.1933383153624479</v>
      </c>
      <c r="S566" t="str">
        <f t="shared" si="61"/>
        <v>Acceptable</v>
      </c>
      <c r="T566">
        <f>ROUNDUP(C566,0)</f>
        <v>4</v>
      </c>
      <c r="U566">
        <f>ROUNDDOWN(C566,0)</f>
        <v>3</v>
      </c>
      <c r="V566">
        <f>RIGHT(K566,2)+2000</f>
        <v>2018</v>
      </c>
      <c r="W566" t="str">
        <f>INDEX(_xlfn.TEXTSPLIT(K566,"-"),1,2)</f>
        <v>Jul</v>
      </c>
      <c r="X566" t="str">
        <f>INDEX(_xlfn.TEXTSPLIT(K566,"-"),1,1)</f>
        <v>3</v>
      </c>
      <c r="Y566">
        <f>INDEX(months!B:B,MATCH(Sheet1!W566,months!A:A,0))</f>
        <v>7</v>
      </c>
      <c r="Z566">
        <f t="shared" si="62"/>
        <v>43284</v>
      </c>
    </row>
    <row r="567" spans="1:26" x14ac:dyDescent="0.2">
      <c r="A567" t="s">
        <v>1046</v>
      </c>
      <c r="B567" t="s">
        <v>997</v>
      </c>
      <c r="C567">
        <v>3.5</v>
      </c>
      <c r="D567">
        <v>13204</v>
      </c>
      <c r="E567" t="s">
        <v>143</v>
      </c>
      <c r="F567" t="s">
        <v>65</v>
      </c>
      <c r="G567" t="s">
        <v>23</v>
      </c>
      <c r="H567" t="s">
        <v>24</v>
      </c>
      <c r="I567" t="s">
        <v>418</v>
      </c>
      <c r="J567" t="s">
        <v>998</v>
      </c>
      <c r="K567" t="s">
        <v>133</v>
      </c>
      <c r="L567" t="s">
        <v>802</v>
      </c>
      <c r="M567" t="s">
        <v>81</v>
      </c>
      <c r="N567">
        <f t="shared" si="56"/>
        <v>0</v>
      </c>
      <c r="O567" t="str">
        <f t="shared" si="57"/>
        <v>No</v>
      </c>
      <c r="P567">
        <f t="shared" si="58"/>
        <v>0</v>
      </c>
      <c r="Q567">
        <f t="shared" si="59"/>
        <v>4813937689</v>
      </c>
      <c r="R567">
        <f t="shared" si="60"/>
        <v>4.1933383153624479</v>
      </c>
      <c r="S567" t="str">
        <f t="shared" si="61"/>
        <v>Acceptable</v>
      </c>
      <c r="T567">
        <f>ROUNDUP(C567,0)</f>
        <v>4</v>
      </c>
      <c r="U567">
        <f>ROUNDDOWN(C567,0)</f>
        <v>3</v>
      </c>
      <c r="V567">
        <f>RIGHT(K567,2)+2000</f>
        <v>2018</v>
      </c>
      <c r="W567" t="str">
        <f>INDEX(_xlfn.TEXTSPLIT(K567,"-"),1,2)</f>
        <v>Jul</v>
      </c>
      <c r="X567" t="str">
        <f>INDEX(_xlfn.TEXTSPLIT(K567,"-"),1,1)</f>
        <v>7</v>
      </c>
      <c r="Y567">
        <f>INDEX(months!B:B,MATCH(Sheet1!W567,months!A:A,0))</f>
        <v>7</v>
      </c>
      <c r="Z567">
        <f t="shared" si="62"/>
        <v>43288</v>
      </c>
    </row>
    <row r="568" spans="1:26" x14ac:dyDescent="0.2">
      <c r="A568" t="s">
        <v>1084</v>
      </c>
      <c r="B568" t="s">
        <v>997</v>
      </c>
      <c r="C568">
        <v>3.9</v>
      </c>
      <c r="D568">
        <v>853</v>
      </c>
      <c r="E568" t="s">
        <v>256</v>
      </c>
      <c r="F568" t="s">
        <v>50</v>
      </c>
      <c r="G568" t="s">
        <v>23</v>
      </c>
      <c r="H568" t="s">
        <v>24</v>
      </c>
      <c r="I568" t="s">
        <v>418</v>
      </c>
      <c r="J568" t="s">
        <v>998</v>
      </c>
      <c r="K568" t="s">
        <v>115</v>
      </c>
      <c r="L568" t="s">
        <v>1085</v>
      </c>
      <c r="M568" t="s">
        <v>81</v>
      </c>
      <c r="N568">
        <f t="shared" si="56"/>
        <v>0</v>
      </c>
      <c r="O568" t="str">
        <f t="shared" si="57"/>
        <v>No</v>
      </c>
      <c r="P568">
        <f t="shared" si="58"/>
        <v>0</v>
      </c>
      <c r="Q568">
        <f t="shared" si="59"/>
        <v>4813937689</v>
      </c>
      <c r="R568">
        <f t="shared" si="60"/>
        <v>4.1933383153624479</v>
      </c>
      <c r="S568" t="str">
        <f t="shared" si="61"/>
        <v>Acceptable</v>
      </c>
      <c r="T568">
        <f>ROUNDUP(C568,0)</f>
        <v>4</v>
      </c>
      <c r="U568">
        <f>ROUNDDOWN(C568,0)</f>
        <v>3</v>
      </c>
      <c r="V568">
        <f>RIGHT(K568,2)+2000</f>
        <v>2018</v>
      </c>
      <c r="W568" t="str">
        <f>INDEX(_xlfn.TEXTSPLIT(K568,"-"),1,2)</f>
        <v>Jul</v>
      </c>
      <c r="X568" t="str">
        <f>INDEX(_xlfn.TEXTSPLIT(K568,"-"),1,1)</f>
        <v>30</v>
      </c>
      <c r="Y568">
        <f>INDEX(months!B:B,MATCH(Sheet1!W568,months!A:A,0))</f>
        <v>7</v>
      </c>
      <c r="Z568">
        <f t="shared" si="62"/>
        <v>43311</v>
      </c>
    </row>
    <row r="569" spans="1:26" x14ac:dyDescent="0.2">
      <c r="A569" t="s">
        <v>1143</v>
      </c>
      <c r="B569" t="s">
        <v>997</v>
      </c>
      <c r="C569">
        <v>4</v>
      </c>
      <c r="D569">
        <v>337</v>
      </c>
      <c r="E569" t="s">
        <v>296</v>
      </c>
      <c r="F569" t="s">
        <v>22</v>
      </c>
      <c r="G569" t="s">
        <v>23</v>
      </c>
      <c r="H569" t="s">
        <v>24</v>
      </c>
      <c r="I569" t="s">
        <v>418</v>
      </c>
      <c r="J569" t="s">
        <v>998</v>
      </c>
      <c r="K569" t="s">
        <v>84</v>
      </c>
      <c r="L569" t="s">
        <v>1144</v>
      </c>
      <c r="M569" t="s">
        <v>587</v>
      </c>
      <c r="N569">
        <f t="shared" si="56"/>
        <v>0</v>
      </c>
      <c r="O569" t="str">
        <f t="shared" si="57"/>
        <v>No</v>
      </c>
      <c r="P569">
        <f t="shared" si="58"/>
        <v>0</v>
      </c>
      <c r="Q569">
        <f t="shared" si="59"/>
        <v>4813937689</v>
      </c>
      <c r="R569">
        <f t="shared" si="60"/>
        <v>4.1933383153624479</v>
      </c>
      <c r="S569" t="str">
        <f t="shared" si="61"/>
        <v>Acceptable</v>
      </c>
      <c r="T569">
        <f>ROUNDUP(C569,0)</f>
        <v>4</v>
      </c>
      <c r="U569">
        <f>ROUNDDOWN(C569,0)</f>
        <v>4</v>
      </c>
      <c r="V569">
        <f>RIGHT(K569,2)+2000</f>
        <v>2018</v>
      </c>
      <c r="W569" t="str">
        <f>INDEX(_xlfn.TEXTSPLIT(K569,"-"),1,2)</f>
        <v>Jul</v>
      </c>
      <c r="X569" t="str">
        <f>INDEX(_xlfn.TEXTSPLIT(K569,"-"),1,1)</f>
        <v>31</v>
      </c>
      <c r="Y569">
        <f>INDEX(months!B:B,MATCH(Sheet1!W569,months!A:A,0))</f>
        <v>7</v>
      </c>
      <c r="Z569">
        <f t="shared" si="62"/>
        <v>43312</v>
      </c>
    </row>
    <row r="570" spans="1:26" x14ac:dyDescent="0.2">
      <c r="A570" t="s">
        <v>1074</v>
      </c>
      <c r="B570" t="s">
        <v>997</v>
      </c>
      <c r="C570">
        <v>4.5999999999999996</v>
      </c>
      <c r="D570">
        <v>13049</v>
      </c>
      <c r="E570" t="s">
        <v>481</v>
      </c>
      <c r="F570" t="s">
        <v>32</v>
      </c>
      <c r="G570" t="s">
        <v>23</v>
      </c>
      <c r="H570" t="s">
        <v>24</v>
      </c>
      <c r="I570" t="s">
        <v>418</v>
      </c>
      <c r="J570" t="s">
        <v>998</v>
      </c>
      <c r="K570" t="s">
        <v>84</v>
      </c>
      <c r="L570" t="s">
        <v>1026</v>
      </c>
      <c r="M570" t="s">
        <v>81</v>
      </c>
      <c r="N570">
        <f t="shared" si="56"/>
        <v>0</v>
      </c>
      <c r="O570" t="str">
        <f t="shared" si="57"/>
        <v>No</v>
      </c>
      <c r="P570">
        <f t="shared" si="58"/>
        <v>0</v>
      </c>
      <c r="Q570">
        <f t="shared" si="59"/>
        <v>4813937689</v>
      </c>
      <c r="R570">
        <f t="shared" si="60"/>
        <v>4.1933383153624479</v>
      </c>
      <c r="S570" t="str">
        <f t="shared" si="61"/>
        <v>Acceptable</v>
      </c>
      <c r="T570">
        <f>ROUNDUP(C570,0)</f>
        <v>5</v>
      </c>
      <c r="U570">
        <f>ROUNDDOWN(C570,0)</f>
        <v>4</v>
      </c>
      <c r="V570">
        <f>RIGHT(K570,2)+2000</f>
        <v>2018</v>
      </c>
      <c r="W570" t="str">
        <f>INDEX(_xlfn.TEXTSPLIT(K570,"-"),1,2)</f>
        <v>Jul</v>
      </c>
      <c r="X570" t="str">
        <f>INDEX(_xlfn.TEXTSPLIT(K570,"-"),1,1)</f>
        <v>31</v>
      </c>
      <c r="Y570">
        <f>INDEX(months!B:B,MATCH(Sheet1!W570,months!A:A,0))</f>
        <v>7</v>
      </c>
      <c r="Z570">
        <f t="shared" si="62"/>
        <v>43312</v>
      </c>
    </row>
    <row r="571" spans="1:26" x14ac:dyDescent="0.2">
      <c r="A571" t="s">
        <v>1145</v>
      </c>
      <c r="B571" t="s">
        <v>997</v>
      </c>
      <c r="C571">
        <v>4</v>
      </c>
      <c r="D571">
        <v>51698</v>
      </c>
      <c r="E571" t="s">
        <v>1146</v>
      </c>
      <c r="F571" t="s">
        <v>65</v>
      </c>
      <c r="G571" t="s">
        <v>23</v>
      </c>
      <c r="H571" t="s">
        <v>24</v>
      </c>
      <c r="I571" t="s">
        <v>418</v>
      </c>
      <c r="J571" t="s">
        <v>998</v>
      </c>
      <c r="K571" t="s">
        <v>216</v>
      </c>
      <c r="L571" t="s">
        <v>1100</v>
      </c>
      <c r="M571" t="s">
        <v>29</v>
      </c>
      <c r="N571">
        <f t="shared" si="56"/>
        <v>0</v>
      </c>
      <c r="O571" t="str">
        <f t="shared" si="57"/>
        <v>No</v>
      </c>
      <c r="P571">
        <f t="shared" si="58"/>
        <v>0</v>
      </c>
      <c r="Q571">
        <f t="shared" si="59"/>
        <v>4813937689</v>
      </c>
      <c r="R571">
        <f t="shared" si="60"/>
        <v>4.1933383153624479</v>
      </c>
      <c r="S571" t="str">
        <f t="shared" si="61"/>
        <v>Acceptable</v>
      </c>
      <c r="T571">
        <f>ROUNDUP(C571,0)</f>
        <v>4</v>
      </c>
      <c r="U571">
        <f>ROUNDDOWN(C571,0)</f>
        <v>4</v>
      </c>
      <c r="V571">
        <f>RIGHT(K571,2)+2000</f>
        <v>2018</v>
      </c>
      <c r="W571" t="str">
        <f>INDEX(_xlfn.TEXTSPLIT(K571,"-"),1,2)</f>
        <v>Jul</v>
      </c>
      <c r="X571" t="str">
        <f>INDEX(_xlfn.TEXTSPLIT(K571,"-"),1,1)</f>
        <v>26</v>
      </c>
      <c r="Y571">
        <f>INDEX(months!B:B,MATCH(Sheet1!W571,months!A:A,0))</f>
        <v>7</v>
      </c>
      <c r="Z571">
        <f t="shared" si="62"/>
        <v>43307</v>
      </c>
    </row>
    <row r="572" spans="1:26" x14ac:dyDescent="0.2">
      <c r="A572" t="s">
        <v>1147</v>
      </c>
      <c r="B572" t="s">
        <v>997</v>
      </c>
      <c r="C572">
        <v>4.0999999999999996</v>
      </c>
      <c r="D572">
        <v>923</v>
      </c>
      <c r="E572" t="s">
        <v>970</v>
      </c>
      <c r="F572" t="s">
        <v>50</v>
      </c>
      <c r="G572" t="s">
        <v>23</v>
      </c>
      <c r="H572" t="s">
        <v>24</v>
      </c>
      <c r="I572" t="s">
        <v>418</v>
      </c>
      <c r="J572" t="s">
        <v>998</v>
      </c>
      <c r="K572" t="s">
        <v>173</v>
      </c>
      <c r="L572" t="s">
        <v>1148</v>
      </c>
      <c r="M572" t="s">
        <v>81</v>
      </c>
      <c r="N572">
        <f t="shared" si="56"/>
        <v>0</v>
      </c>
      <c r="O572" t="str">
        <f t="shared" si="57"/>
        <v>No</v>
      </c>
      <c r="P572">
        <f t="shared" si="58"/>
        <v>0</v>
      </c>
      <c r="Q572">
        <f t="shared" si="59"/>
        <v>4813937689</v>
      </c>
      <c r="R572">
        <f t="shared" si="60"/>
        <v>4.1933383153624479</v>
      </c>
      <c r="S572" t="str">
        <f t="shared" si="61"/>
        <v>Acceptable</v>
      </c>
      <c r="T572">
        <f>ROUNDUP(C572,0)</f>
        <v>5</v>
      </c>
      <c r="U572">
        <f>ROUNDDOWN(C572,0)</f>
        <v>4</v>
      </c>
      <c r="V572">
        <f>RIGHT(K572,2)+2000</f>
        <v>2018</v>
      </c>
      <c r="W572" t="str">
        <f>INDEX(_xlfn.TEXTSPLIT(K572,"-"),1,2)</f>
        <v>Aug</v>
      </c>
      <c r="X572" t="str">
        <f>INDEX(_xlfn.TEXTSPLIT(K572,"-"),1,1)</f>
        <v>2</v>
      </c>
      <c r="Y572">
        <f>INDEX(months!B:B,MATCH(Sheet1!W572,months!A:A,0))</f>
        <v>8</v>
      </c>
      <c r="Z572">
        <f t="shared" si="62"/>
        <v>43314</v>
      </c>
    </row>
    <row r="573" spans="1:26" x14ac:dyDescent="0.2">
      <c r="A573" t="s">
        <v>996</v>
      </c>
      <c r="B573" t="s">
        <v>997</v>
      </c>
      <c r="C573">
        <v>4.2</v>
      </c>
      <c r="D573">
        <v>1546</v>
      </c>
      <c r="E573" t="s">
        <v>46</v>
      </c>
      <c r="F573" t="s">
        <v>22</v>
      </c>
      <c r="G573" t="s">
        <v>649</v>
      </c>
      <c r="H573" t="s">
        <v>923</v>
      </c>
      <c r="I573" t="s">
        <v>418</v>
      </c>
      <c r="J573" t="s">
        <v>998</v>
      </c>
      <c r="K573" t="s">
        <v>820</v>
      </c>
      <c r="L573" t="s">
        <v>999</v>
      </c>
      <c r="M573" t="s">
        <v>81</v>
      </c>
      <c r="N573">
        <f t="shared" si="56"/>
        <v>0</v>
      </c>
      <c r="O573" t="str">
        <f t="shared" si="57"/>
        <v>No</v>
      </c>
      <c r="P573">
        <f t="shared" si="58"/>
        <v>0</v>
      </c>
      <c r="Q573">
        <f t="shared" si="59"/>
        <v>4813937689</v>
      </c>
      <c r="R573">
        <f t="shared" si="60"/>
        <v>4.1933383153624479</v>
      </c>
      <c r="S573" t="str">
        <f t="shared" si="61"/>
        <v>Acceptable</v>
      </c>
      <c r="T573">
        <f>ROUNDUP(C573,0)</f>
        <v>5</v>
      </c>
      <c r="U573">
        <f>ROUNDDOWN(C573,0)</f>
        <v>4</v>
      </c>
      <c r="V573">
        <f>RIGHT(K573,2)+2000</f>
        <v>2018</v>
      </c>
      <c r="W573" t="str">
        <f>INDEX(_xlfn.TEXTSPLIT(K573,"-"),1,2)</f>
        <v>Jun</v>
      </c>
      <c r="X573" t="str">
        <f>INDEX(_xlfn.TEXTSPLIT(K573,"-"),1,1)</f>
        <v>19</v>
      </c>
      <c r="Y573">
        <f>INDEX(months!B:B,MATCH(Sheet1!W573,months!A:A,0))</f>
        <v>6</v>
      </c>
      <c r="Z573">
        <f t="shared" si="62"/>
        <v>43270</v>
      </c>
    </row>
    <row r="574" spans="1:26" x14ac:dyDescent="0.2">
      <c r="A574" t="s">
        <v>1149</v>
      </c>
      <c r="B574" t="s">
        <v>997</v>
      </c>
      <c r="C574">
        <v>3.3</v>
      </c>
      <c r="D574">
        <v>149</v>
      </c>
      <c r="E574" t="s">
        <v>271</v>
      </c>
      <c r="F574" t="s">
        <v>22</v>
      </c>
      <c r="G574" t="s">
        <v>23</v>
      </c>
      <c r="H574" t="s">
        <v>24</v>
      </c>
      <c r="I574" t="s">
        <v>418</v>
      </c>
      <c r="J574" t="s">
        <v>998</v>
      </c>
      <c r="K574" t="s">
        <v>84</v>
      </c>
      <c r="L574" t="s">
        <v>1083</v>
      </c>
      <c r="M574" t="s">
        <v>29</v>
      </c>
      <c r="N574">
        <f t="shared" si="56"/>
        <v>0</v>
      </c>
      <c r="O574" t="str">
        <f t="shared" si="57"/>
        <v>No</v>
      </c>
      <c r="P574">
        <f t="shared" si="58"/>
        <v>0</v>
      </c>
      <c r="Q574">
        <f t="shared" si="59"/>
        <v>4813937689</v>
      </c>
      <c r="R574">
        <f t="shared" si="60"/>
        <v>4.1933383153624479</v>
      </c>
      <c r="S574" t="str">
        <f t="shared" si="61"/>
        <v>Acceptable</v>
      </c>
      <c r="T574">
        <f>ROUNDUP(C574,0)</f>
        <v>4</v>
      </c>
      <c r="U574">
        <f>ROUNDDOWN(C574,0)</f>
        <v>3</v>
      </c>
      <c r="V574">
        <f>RIGHT(K574,2)+2000</f>
        <v>2018</v>
      </c>
      <c r="W574" t="str">
        <f>INDEX(_xlfn.TEXTSPLIT(K574,"-"),1,2)</f>
        <v>Jul</v>
      </c>
      <c r="X574" t="str">
        <f>INDEX(_xlfn.TEXTSPLIT(K574,"-"),1,1)</f>
        <v>31</v>
      </c>
      <c r="Y574">
        <f>INDEX(months!B:B,MATCH(Sheet1!W574,months!A:A,0))</f>
        <v>7</v>
      </c>
      <c r="Z574">
        <f t="shared" si="62"/>
        <v>43312</v>
      </c>
    </row>
    <row r="575" spans="1:26" x14ac:dyDescent="0.2">
      <c r="A575" t="s">
        <v>1151</v>
      </c>
      <c r="B575" t="s">
        <v>997</v>
      </c>
      <c r="C575">
        <v>4.4000000000000004</v>
      </c>
      <c r="D575">
        <v>198</v>
      </c>
      <c r="E575" t="s">
        <v>78</v>
      </c>
      <c r="F575" t="s">
        <v>22</v>
      </c>
      <c r="G575" t="s">
        <v>23</v>
      </c>
      <c r="H575" t="s">
        <v>24</v>
      </c>
      <c r="I575" t="s">
        <v>418</v>
      </c>
      <c r="J575" t="s">
        <v>998</v>
      </c>
      <c r="K575" t="s">
        <v>462</v>
      </c>
      <c r="L575" t="s">
        <v>1152</v>
      </c>
      <c r="M575" t="s">
        <v>81</v>
      </c>
      <c r="N575">
        <f t="shared" si="56"/>
        <v>0</v>
      </c>
      <c r="O575" t="str">
        <f t="shared" si="57"/>
        <v>No</v>
      </c>
      <c r="P575">
        <f t="shared" si="58"/>
        <v>0</v>
      </c>
      <c r="Q575">
        <f t="shared" si="59"/>
        <v>4813937689</v>
      </c>
      <c r="R575">
        <f t="shared" si="60"/>
        <v>4.1933383153624479</v>
      </c>
      <c r="S575" t="str">
        <f t="shared" si="61"/>
        <v>Acceptable</v>
      </c>
      <c r="T575">
        <f>ROUNDUP(C575,0)</f>
        <v>5</v>
      </c>
      <c r="U575">
        <f>ROUNDDOWN(C575,0)</f>
        <v>4</v>
      </c>
      <c r="V575">
        <f>RIGHT(K575,2)+2000</f>
        <v>2018</v>
      </c>
      <c r="W575" t="str">
        <f>INDEX(_xlfn.TEXTSPLIT(K575,"-"),1,2)</f>
        <v>May</v>
      </c>
      <c r="X575" t="str">
        <f>INDEX(_xlfn.TEXTSPLIT(K575,"-"),1,1)</f>
        <v>18</v>
      </c>
      <c r="Y575">
        <f>INDEX(months!B:B,MATCH(Sheet1!W575,months!A:A,0))</f>
        <v>5</v>
      </c>
      <c r="Z575">
        <f t="shared" si="62"/>
        <v>43238</v>
      </c>
    </row>
    <row r="576" spans="1:26" x14ac:dyDescent="0.2">
      <c r="A576" t="s">
        <v>1111</v>
      </c>
      <c r="B576" t="s">
        <v>997</v>
      </c>
      <c r="C576">
        <v>4.3</v>
      </c>
      <c r="D576">
        <v>135420</v>
      </c>
      <c r="E576" t="s">
        <v>46</v>
      </c>
      <c r="F576" t="s">
        <v>89</v>
      </c>
      <c r="G576" t="s">
        <v>23</v>
      </c>
      <c r="H576" t="s">
        <v>24</v>
      </c>
      <c r="I576" t="s">
        <v>418</v>
      </c>
      <c r="J576" t="s">
        <v>998</v>
      </c>
      <c r="K576" t="s">
        <v>133</v>
      </c>
      <c r="L576" t="s">
        <v>46</v>
      </c>
      <c r="M576" t="s">
        <v>46</v>
      </c>
      <c r="N576">
        <f t="shared" si="56"/>
        <v>0</v>
      </c>
      <c r="O576" t="str">
        <f t="shared" si="57"/>
        <v>No</v>
      </c>
      <c r="P576">
        <f t="shared" si="58"/>
        <v>0</v>
      </c>
      <c r="Q576">
        <f t="shared" si="59"/>
        <v>4813937689</v>
      </c>
      <c r="R576">
        <f t="shared" si="60"/>
        <v>4.1933383153624479</v>
      </c>
      <c r="S576" t="str">
        <f t="shared" si="61"/>
        <v>Acceptable</v>
      </c>
      <c r="T576">
        <f>ROUNDUP(C576,0)</f>
        <v>5</v>
      </c>
      <c r="U576">
        <f>ROUNDDOWN(C576,0)</f>
        <v>4</v>
      </c>
      <c r="V576">
        <f>RIGHT(K576,2)+2000</f>
        <v>2018</v>
      </c>
      <c r="W576" t="str">
        <f>INDEX(_xlfn.TEXTSPLIT(K576,"-"),1,2)</f>
        <v>Jul</v>
      </c>
      <c r="X576" t="str">
        <f>INDEX(_xlfn.TEXTSPLIT(K576,"-"),1,1)</f>
        <v>7</v>
      </c>
      <c r="Y576">
        <f>INDEX(months!B:B,MATCH(Sheet1!W576,months!A:A,0))</f>
        <v>7</v>
      </c>
      <c r="Z576">
        <f t="shared" si="62"/>
        <v>43288</v>
      </c>
    </row>
    <row r="577" spans="1:26" x14ac:dyDescent="0.2">
      <c r="A577" t="s">
        <v>1066</v>
      </c>
      <c r="B577" t="s">
        <v>997</v>
      </c>
      <c r="C577">
        <v>4.2</v>
      </c>
      <c r="D577">
        <v>22545</v>
      </c>
      <c r="E577" t="s">
        <v>477</v>
      </c>
      <c r="F577" t="s">
        <v>65</v>
      </c>
      <c r="G577" t="s">
        <v>23</v>
      </c>
      <c r="H577" t="s">
        <v>24</v>
      </c>
      <c r="I577" t="s">
        <v>418</v>
      </c>
      <c r="J577" t="s">
        <v>998</v>
      </c>
      <c r="K577" t="s">
        <v>278</v>
      </c>
      <c r="L577" t="s">
        <v>1067</v>
      </c>
      <c r="M577" t="s">
        <v>29</v>
      </c>
      <c r="N577">
        <f t="shared" si="56"/>
        <v>0</v>
      </c>
      <c r="O577" t="str">
        <f t="shared" si="57"/>
        <v>No</v>
      </c>
      <c r="P577">
        <f t="shared" si="58"/>
        <v>0</v>
      </c>
      <c r="Q577">
        <f t="shared" si="59"/>
        <v>4813937689</v>
      </c>
      <c r="R577">
        <f t="shared" si="60"/>
        <v>4.1933383153624479</v>
      </c>
      <c r="S577" t="str">
        <f t="shared" si="61"/>
        <v>Acceptable</v>
      </c>
      <c r="T577">
        <f>ROUNDUP(C577,0)</f>
        <v>5</v>
      </c>
      <c r="U577">
        <f>ROUNDDOWN(C577,0)</f>
        <v>4</v>
      </c>
      <c r="V577">
        <f>RIGHT(K577,2)+2000</f>
        <v>2018</v>
      </c>
      <c r="W577" t="str">
        <f>INDEX(_xlfn.TEXTSPLIT(K577,"-"),1,2)</f>
        <v>Jul</v>
      </c>
      <c r="X577" t="str">
        <f>INDEX(_xlfn.TEXTSPLIT(K577,"-"),1,1)</f>
        <v>27</v>
      </c>
      <c r="Y577">
        <f>INDEX(months!B:B,MATCH(Sheet1!W577,months!A:A,0))</f>
        <v>7</v>
      </c>
      <c r="Z577">
        <f t="shared" si="62"/>
        <v>43308</v>
      </c>
    </row>
    <row r="578" spans="1:26" x14ac:dyDescent="0.2">
      <c r="A578" t="s">
        <v>1077</v>
      </c>
      <c r="B578" t="s">
        <v>997</v>
      </c>
      <c r="C578">
        <v>3.9</v>
      </c>
      <c r="D578">
        <v>8723</v>
      </c>
      <c r="E578" t="s">
        <v>481</v>
      </c>
      <c r="F578" t="s">
        <v>32</v>
      </c>
      <c r="G578" t="s">
        <v>23</v>
      </c>
      <c r="H578" t="s">
        <v>24</v>
      </c>
      <c r="I578" t="s">
        <v>418</v>
      </c>
      <c r="J578" t="s">
        <v>998</v>
      </c>
      <c r="K578" t="s">
        <v>52</v>
      </c>
      <c r="L578" t="s">
        <v>1078</v>
      </c>
      <c r="M578" t="s">
        <v>81</v>
      </c>
      <c r="N578">
        <f t="shared" ref="N578:N641" si="63">SUM(A578,B578)</f>
        <v>0</v>
      </c>
      <c r="O578" t="str">
        <f t="shared" ref="O578:O641" si="64">IF(E578="good","Yes","No")</f>
        <v>No</v>
      </c>
      <c r="P578">
        <f t="shared" ref="P578:P641" si="65">COUNTIF(B:B,"&lt;0")</f>
        <v>0</v>
      </c>
      <c r="Q578">
        <f t="shared" ref="Q578:Q641" si="66">SUMIF(D:D,"&gt;1000")</f>
        <v>4813937689</v>
      </c>
      <c r="R578">
        <f t="shared" ref="R578:R641" si="67">AVERAGEIF(C:C,"&gt;0")</f>
        <v>4.1933383153624479</v>
      </c>
      <c r="S578" t="str">
        <f t="shared" ref="S578:S641" si="68">IF(OR(A578&gt;0,B578&gt;0),"Acceptable","Check")</f>
        <v>Acceptable</v>
      </c>
      <c r="T578">
        <f>ROUNDUP(C578,0)</f>
        <v>4</v>
      </c>
      <c r="U578">
        <f>ROUNDDOWN(C578,0)</f>
        <v>3</v>
      </c>
      <c r="V578">
        <f>RIGHT(K578,2)+2000</f>
        <v>2018</v>
      </c>
      <c r="W578" t="str">
        <f>INDEX(_xlfn.TEXTSPLIT(K578,"-"),1,2)</f>
        <v>Jun</v>
      </c>
      <c r="X578" t="str">
        <f>INDEX(_xlfn.TEXTSPLIT(K578,"-"),1,1)</f>
        <v>20</v>
      </c>
      <c r="Y578">
        <f>INDEX(months!B:B,MATCH(Sheet1!W578,months!A:A,0))</f>
        <v>6</v>
      </c>
      <c r="Z578">
        <f t="shared" si="62"/>
        <v>43271</v>
      </c>
    </row>
    <row r="579" spans="1:26" x14ac:dyDescent="0.2">
      <c r="A579" t="s">
        <v>1153</v>
      </c>
      <c r="B579" t="s">
        <v>997</v>
      </c>
      <c r="C579">
        <v>4.3</v>
      </c>
      <c r="D579">
        <v>23170</v>
      </c>
      <c r="E579" t="s">
        <v>361</v>
      </c>
      <c r="F579" t="s">
        <v>32</v>
      </c>
      <c r="G579" t="s">
        <v>23</v>
      </c>
      <c r="H579" t="s">
        <v>24</v>
      </c>
      <c r="I579" t="s">
        <v>418</v>
      </c>
      <c r="J579" t="s">
        <v>998</v>
      </c>
      <c r="K579" t="s">
        <v>357</v>
      </c>
      <c r="L579" t="s">
        <v>1154</v>
      </c>
      <c r="M579" t="s">
        <v>81</v>
      </c>
      <c r="N579">
        <f t="shared" si="63"/>
        <v>0</v>
      </c>
      <c r="O579" t="str">
        <f t="shared" si="64"/>
        <v>No</v>
      </c>
      <c r="P579">
        <f t="shared" si="65"/>
        <v>0</v>
      </c>
      <c r="Q579">
        <f t="shared" si="66"/>
        <v>4813937689</v>
      </c>
      <c r="R579">
        <f t="shared" si="67"/>
        <v>4.1933383153624479</v>
      </c>
      <c r="S579" t="str">
        <f t="shared" si="68"/>
        <v>Acceptable</v>
      </c>
      <c r="T579">
        <f>ROUNDUP(C579,0)</f>
        <v>5</v>
      </c>
      <c r="U579">
        <f>ROUNDDOWN(C579,0)</f>
        <v>4</v>
      </c>
      <c r="V579">
        <f>RIGHT(K579,2)+2000</f>
        <v>2018</v>
      </c>
      <c r="W579" t="str">
        <f>INDEX(_xlfn.TEXTSPLIT(K579,"-"),1,2)</f>
        <v>Jul</v>
      </c>
      <c r="X579" t="str">
        <f>INDEX(_xlfn.TEXTSPLIT(K579,"-"),1,1)</f>
        <v>25</v>
      </c>
      <c r="Y579">
        <f>INDEX(months!B:B,MATCH(Sheet1!W579,months!A:A,0))</f>
        <v>7</v>
      </c>
      <c r="Z579">
        <f t="shared" ref="Z579:Z642" si="69">DATE(V579,Y579,X579)</f>
        <v>43306</v>
      </c>
    </row>
    <row r="580" spans="1:26" x14ac:dyDescent="0.2">
      <c r="A580" t="s">
        <v>1155</v>
      </c>
      <c r="B580" t="s">
        <v>997</v>
      </c>
      <c r="C580">
        <v>3.4</v>
      </c>
      <c r="D580">
        <v>13890</v>
      </c>
      <c r="E580" t="s">
        <v>88</v>
      </c>
      <c r="F580" t="s">
        <v>32</v>
      </c>
      <c r="G580" t="s">
        <v>23</v>
      </c>
      <c r="H580" t="s">
        <v>24</v>
      </c>
      <c r="I580" t="s">
        <v>418</v>
      </c>
      <c r="J580" t="s">
        <v>998</v>
      </c>
      <c r="K580" t="s">
        <v>820</v>
      </c>
      <c r="L580" t="s">
        <v>1156</v>
      </c>
      <c r="M580" t="s">
        <v>47</v>
      </c>
      <c r="N580">
        <f t="shared" si="63"/>
        <v>0</v>
      </c>
      <c r="O580" t="str">
        <f t="shared" si="64"/>
        <v>No</v>
      </c>
      <c r="P580">
        <f t="shared" si="65"/>
        <v>0</v>
      </c>
      <c r="Q580">
        <f t="shared" si="66"/>
        <v>4813937689</v>
      </c>
      <c r="R580">
        <f t="shared" si="67"/>
        <v>4.1933383153624479</v>
      </c>
      <c r="S580" t="str">
        <f t="shared" si="68"/>
        <v>Acceptable</v>
      </c>
      <c r="T580">
        <f>ROUNDUP(C580,0)</f>
        <v>4</v>
      </c>
      <c r="U580">
        <f>ROUNDDOWN(C580,0)</f>
        <v>3</v>
      </c>
      <c r="V580">
        <f>RIGHT(K580,2)+2000</f>
        <v>2018</v>
      </c>
      <c r="W580" t="str">
        <f>INDEX(_xlfn.TEXTSPLIT(K580,"-"),1,2)</f>
        <v>Jun</v>
      </c>
      <c r="X580" t="str">
        <f>INDEX(_xlfn.TEXTSPLIT(K580,"-"),1,1)</f>
        <v>19</v>
      </c>
      <c r="Y580">
        <f>INDEX(months!B:B,MATCH(Sheet1!W580,months!A:A,0))</f>
        <v>6</v>
      </c>
      <c r="Z580">
        <f t="shared" si="69"/>
        <v>43270</v>
      </c>
    </row>
    <row r="581" spans="1:26" x14ac:dyDescent="0.2">
      <c r="A581" t="s">
        <v>1117</v>
      </c>
      <c r="B581" t="s">
        <v>997</v>
      </c>
      <c r="C581">
        <v>4.2</v>
      </c>
      <c r="D581">
        <v>57083</v>
      </c>
      <c r="E581" t="s">
        <v>208</v>
      </c>
      <c r="F581" t="s">
        <v>65</v>
      </c>
      <c r="G581" t="s">
        <v>23</v>
      </c>
      <c r="H581" t="s">
        <v>24</v>
      </c>
      <c r="I581" t="s">
        <v>418</v>
      </c>
      <c r="J581" t="s">
        <v>998</v>
      </c>
      <c r="K581" t="s">
        <v>278</v>
      </c>
      <c r="L581" t="s">
        <v>1106</v>
      </c>
      <c r="M581" t="s">
        <v>29</v>
      </c>
      <c r="N581">
        <f t="shared" si="63"/>
        <v>0</v>
      </c>
      <c r="O581" t="str">
        <f t="shared" si="64"/>
        <v>No</v>
      </c>
      <c r="P581">
        <f t="shared" si="65"/>
        <v>0</v>
      </c>
      <c r="Q581">
        <f t="shared" si="66"/>
        <v>4813937689</v>
      </c>
      <c r="R581">
        <f t="shared" si="67"/>
        <v>4.1933383153624479</v>
      </c>
      <c r="S581" t="str">
        <f t="shared" si="68"/>
        <v>Acceptable</v>
      </c>
      <c r="T581">
        <f>ROUNDUP(C581,0)</f>
        <v>5</v>
      </c>
      <c r="U581">
        <f>ROUNDDOWN(C581,0)</f>
        <v>4</v>
      </c>
      <c r="V581">
        <f>RIGHT(K581,2)+2000</f>
        <v>2018</v>
      </c>
      <c r="W581" t="str">
        <f>INDEX(_xlfn.TEXTSPLIT(K581,"-"),1,2)</f>
        <v>Jul</v>
      </c>
      <c r="X581" t="str">
        <f>INDEX(_xlfn.TEXTSPLIT(K581,"-"),1,1)</f>
        <v>27</v>
      </c>
      <c r="Y581">
        <f>INDEX(months!B:B,MATCH(Sheet1!W581,months!A:A,0))</f>
        <v>7</v>
      </c>
      <c r="Z581">
        <f t="shared" si="69"/>
        <v>43308</v>
      </c>
    </row>
    <row r="582" spans="1:26" x14ac:dyDescent="0.2">
      <c r="A582" t="s">
        <v>1125</v>
      </c>
      <c r="B582" t="s">
        <v>997</v>
      </c>
      <c r="C582">
        <v>4.0999999999999996</v>
      </c>
      <c r="D582">
        <v>537</v>
      </c>
      <c r="E582" t="s">
        <v>78</v>
      </c>
      <c r="F582" t="s">
        <v>50</v>
      </c>
      <c r="G582" t="s">
        <v>23</v>
      </c>
      <c r="H582" t="s">
        <v>24</v>
      </c>
      <c r="I582" t="s">
        <v>418</v>
      </c>
      <c r="J582" t="s">
        <v>998</v>
      </c>
      <c r="K582" t="s">
        <v>1126</v>
      </c>
      <c r="L582" t="s">
        <v>35</v>
      </c>
      <c r="M582" t="s">
        <v>81</v>
      </c>
      <c r="N582">
        <f t="shared" si="63"/>
        <v>0</v>
      </c>
      <c r="O582" t="str">
        <f t="shared" si="64"/>
        <v>No</v>
      </c>
      <c r="P582">
        <f t="shared" si="65"/>
        <v>0</v>
      </c>
      <c r="Q582">
        <f t="shared" si="66"/>
        <v>4813937689</v>
      </c>
      <c r="R582">
        <f t="shared" si="67"/>
        <v>4.1933383153624479</v>
      </c>
      <c r="S582" t="str">
        <f t="shared" si="68"/>
        <v>Acceptable</v>
      </c>
      <c r="T582">
        <f>ROUNDUP(C582,0)</f>
        <v>5</v>
      </c>
      <c r="U582">
        <f>ROUNDDOWN(C582,0)</f>
        <v>4</v>
      </c>
      <c r="V582">
        <f>RIGHT(K582,2)+2000</f>
        <v>2018</v>
      </c>
      <c r="W582" t="str">
        <f>INDEX(_xlfn.TEXTSPLIT(K582,"-"),1,2)</f>
        <v>Mar</v>
      </c>
      <c r="X582" t="str">
        <f>INDEX(_xlfn.TEXTSPLIT(K582,"-"),1,1)</f>
        <v>29</v>
      </c>
      <c r="Y582">
        <f>INDEX(months!B:B,MATCH(Sheet1!W582,months!A:A,0))</f>
        <v>3</v>
      </c>
      <c r="Z582">
        <f t="shared" si="69"/>
        <v>43188</v>
      </c>
    </row>
    <row r="583" spans="1:26" x14ac:dyDescent="0.2">
      <c r="A583" t="s">
        <v>1157</v>
      </c>
      <c r="B583" t="s">
        <v>997</v>
      </c>
      <c r="C583">
        <v>4</v>
      </c>
      <c r="D583">
        <v>13440</v>
      </c>
      <c r="E583" t="s">
        <v>1158</v>
      </c>
      <c r="F583" t="s">
        <v>32</v>
      </c>
      <c r="G583" t="s">
        <v>23</v>
      </c>
      <c r="H583" t="s">
        <v>24</v>
      </c>
      <c r="I583" t="s">
        <v>418</v>
      </c>
      <c r="J583" t="s">
        <v>998</v>
      </c>
      <c r="K583" t="s">
        <v>97</v>
      </c>
      <c r="L583" t="s">
        <v>1159</v>
      </c>
      <c r="M583" t="s">
        <v>29</v>
      </c>
      <c r="N583">
        <f t="shared" si="63"/>
        <v>0</v>
      </c>
      <c r="O583" t="str">
        <f t="shared" si="64"/>
        <v>No</v>
      </c>
      <c r="P583">
        <f t="shared" si="65"/>
        <v>0</v>
      </c>
      <c r="Q583">
        <f t="shared" si="66"/>
        <v>4813937689</v>
      </c>
      <c r="R583">
        <f t="shared" si="67"/>
        <v>4.1933383153624479</v>
      </c>
      <c r="S583" t="str">
        <f t="shared" si="68"/>
        <v>Acceptable</v>
      </c>
      <c r="T583">
        <f>ROUNDUP(C583,0)</f>
        <v>4</v>
      </c>
      <c r="U583">
        <f>ROUNDDOWN(C583,0)</f>
        <v>4</v>
      </c>
      <c r="V583">
        <f>RIGHT(K583,2)+2000</f>
        <v>2018</v>
      </c>
      <c r="W583" t="str">
        <f>INDEX(_xlfn.TEXTSPLIT(K583,"-"),1,2)</f>
        <v>Aug</v>
      </c>
      <c r="X583" t="str">
        <f>INDEX(_xlfn.TEXTSPLIT(K583,"-"),1,1)</f>
        <v>3</v>
      </c>
      <c r="Y583">
        <f>INDEX(months!B:B,MATCH(Sheet1!W583,months!A:A,0))</f>
        <v>8</v>
      </c>
      <c r="Z583">
        <f t="shared" si="69"/>
        <v>43315</v>
      </c>
    </row>
    <row r="584" spans="1:26" x14ac:dyDescent="0.2">
      <c r="A584" t="s">
        <v>1160</v>
      </c>
      <c r="B584" t="s">
        <v>997</v>
      </c>
      <c r="C584">
        <v>3.6</v>
      </c>
      <c r="D584">
        <v>143</v>
      </c>
      <c r="E584" t="s">
        <v>256</v>
      </c>
      <c r="F584" t="s">
        <v>22</v>
      </c>
      <c r="G584" t="s">
        <v>23</v>
      </c>
      <c r="H584" t="s">
        <v>24</v>
      </c>
      <c r="I584" t="s">
        <v>418</v>
      </c>
      <c r="J584" t="s">
        <v>998</v>
      </c>
      <c r="K584" t="s">
        <v>306</v>
      </c>
      <c r="L584" t="s">
        <v>1161</v>
      </c>
      <c r="M584" t="s">
        <v>81</v>
      </c>
      <c r="N584">
        <f t="shared" si="63"/>
        <v>0</v>
      </c>
      <c r="O584" t="str">
        <f t="shared" si="64"/>
        <v>No</v>
      </c>
      <c r="P584">
        <f t="shared" si="65"/>
        <v>0</v>
      </c>
      <c r="Q584">
        <f t="shared" si="66"/>
        <v>4813937689</v>
      </c>
      <c r="R584">
        <f t="shared" si="67"/>
        <v>4.1933383153624479</v>
      </c>
      <c r="S584" t="str">
        <f t="shared" si="68"/>
        <v>Acceptable</v>
      </c>
      <c r="T584">
        <f>ROUNDUP(C584,0)</f>
        <v>4</v>
      </c>
      <c r="U584">
        <f>ROUNDDOWN(C584,0)</f>
        <v>3</v>
      </c>
      <c r="V584">
        <f>RIGHT(K584,2)+2000</f>
        <v>2018</v>
      </c>
      <c r="W584" t="str">
        <f>INDEX(_xlfn.TEXTSPLIT(K584,"-"),1,2)</f>
        <v>Jul</v>
      </c>
      <c r="X584" t="str">
        <f>INDEX(_xlfn.TEXTSPLIT(K584,"-"),1,1)</f>
        <v>23</v>
      </c>
      <c r="Y584">
        <f>INDEX(months!B:B,MATCH(Sheet1!W584,months!A:A,0))</f>
        <v>7</v>
      </c>
      <c r="Z584">
        <f t="shared" si="69"/>
        <v>43304</v>
      </c>
    </row>
    <row r="585" spans="1:26" x14ac:dyDescent="0.2">
      <c r="A585" t="s">
        <v>1162</v>
      </c>
      <c r="B585" t="s">
        <v>997</v>
      </c>
      <c r="C585">
        <v>4.2</v>
      </c>
      <c r="D585">
        <v>1059</v>
      </c>
      <c r="E585" t="s">
        <v>308</v>
      </c>
      <c r="F585" t="s">
        <v>50</v>
      </c>
      <c r="G585" t="s">
        <v>23</v>
      </c>
      <c r="H585" t="s">
        <v>24</v>
      </c>
      <c r="I585" t="s">
        <v>418</v>
      </c>
      <c r="J585" t="s">
        <v>998</v>
      </c>
      <c r="K585" t="s">
        <v>216</v>
      </c>
      <c r="L585" t="s">
        <v>1163</v>
      </c>
      <c r="M585" t="s">
        <v>47</v>
      </c>
      <c r="N585">
        <f t="shared" si="63"/>
        <v>0</v>
      </c>
      <c r="O585" t="str">
        <f t="shared" si="64"/>
        <v>No</v>
      </c>
      <c r="P585">
        <f t="shared" si="65"/>
        <v>0</v>
      </c>
      <c r="Q585">
        <f t="shared" si="66"/>
        <v>4813937689</v>
      </c>
      <c r="R585">
        <f t="shared" si="67"/>
        <v>4.1933383153624479</v>
      </c>
      <c r="S585" t="str">
        <f t="shared" si="68"/>
        <v>Acceptable</v>
      </c>
      <c r="T585">
        <f>ROUNDUP(C585,0)</f>
        <v>5</v>
      </c>
      <c r="U585">
        <f>ROUNDDOWN(C585,0)</f>
        <v>4</v>
      </c>
      <c r="V585">
        <f>RIGHT(K585,2)+2000</f>
        <v>2018</v>
      </c>
      <c r="W585" t="str">
        <f>INDEX(_xlfn.TEXTSPLIT(K585,"-"),1,2)</f>
        <v>Jul</v>
      </c>
      <c r="X585" t="str">
        <f>INDEX(_xlfn.TEXTSPLIT(K585,"-"),1,1)</f>
        <v>26</v>
      </c>
      <c r="Y585">
        <f>INDEX(months!B:B,MATCH(Sheet1!W585,months!A:A,0))</f>
        <v>7</v>
      </c>
      <c r="Z585">
        <f t="shared" si="69"/>
        <v>43307</v>
      </c>
    </row>
    <row r="586" spans="1:26" x14ac:dyDescent="0.2">
      <c r="A586" t="s">
        <v>1164</v>
      </c>
      <c r="B586" t="s">
        <v>997</v>
      </c>
      <c r="C586">
        <v>3.5</v>
      </c>
      <c r="D586">
        <v>894</v>
      </c>
      <c r="E586" t="s">
        <v>31</v>
      </c>
      <c r="F586" t="s">
        <v>50</v>
      </c>
      <c r="G586" t="s">
        <v>23</v>
      </c>
      <c r="H586" t="s">
        <v>24</v>
      </c>
      <c r="I586" t="s">
        <v>418</v>
      </c>
      <c r="J586" t="s">
        <v>998</v>
      </c>
      <c r="K586" t="s">
        <v>410</v>
      </c>
      <c r="L586" t="s">
        <v>1165</v>
      </c>
      <c r="M586" t="s">
        <v>81</v>
      </c>
      <c r="N586">
        <f t="shared" si="63"/>
        <v>0</v>
      </c>
      <c r="O586" t="str">
        <f t="shared" si="64"/>
        <v>No</v>
      </c>
      <c r="P586">
        <f t="shared" si="65"/>
        <v>0</v>
      </c>
      <c r="Q586">
        <f t="shared" si="66"/>
        <v>4813937689</v>
      </c>
      <c r="R586">
        <f t="shared" si="67"/>
        <v>4.1933383153624479</v>
      </c>
      <c r="S586" t="str">
        <f t="shared" si="68"/>
        <v>Acceptable</v>
      </c>
      <c r="T586">
        <f>ROUNDUP(C586,0)</f>
        <v>4</v>
      </c>
      <c r="U586">
        <f>ROUNDDOWN(C586,0)</f>
        <v>3</v>
      </c>
      <c r="V586">
        <f>RIGHT(K586,2)+2000</f>
        <v>2018</v>
      </c>
      <c r="W586" t="str">
        <f>INDEX(_xlfn.TEXTSPLIT(K586,"-"),1,2)</f>
        <v>Jul</v>
      </c>
      <c r="X586" t="str">
        <f>INDEX(_xlfn.TEXTSPLIT(K586,"-"),1,1)</f>
        <v>17</v>
      </c>
      <c r="Y586">
        <f>INDEX(months!B:B,MATCH(Sheet1!W586,months!A:A,0))</f>
        <v>7</v>
      </c>
      <c r="Z586">
        <f t="shared" si="69"/>
        <v>43298</v>
      </c>
    </row>
    <row r="587" spans="1:26" x14ac:dyDescent="0.2">
      <c r="A587" t="s">
        <v>1166</v>
      </c>
      <c r="B587" t="s">
        <v>997</v>
      </c>
      <c r="C587">
        <v>4</v>
      </c>
      <c r="D587">
        <v>6191</v>
      </c>
      <c r="E587" t="s">
        <v>256</v>
      </c>
      <c r="F587" t="s">
        <v>32</v>
      </c>
      <c r="G587" t="s">
        <v>23</v>
      </c>
      <c r="H587" t="s">
        <v>24</v>
      </c>
      <c r="I587" t="s">
        <v>418</v>
      </c>
      <c r="J587" t="s">
        <v>998</v>
      </c>
      <c r="K587" t="s">
        <v>125</v>
      </c>
      <c r="L587" t="s">
        <v>1167</v>
      </c>
      <c r="M587" t="s">
        <v>81</v>
      </c>
      <c r="N587">
        <f t="shared" si="63"/>
        <v>0</v>
      </c>
      <c r="O587" t="str">
        <f t="shared" si="64"/>
        <v>No</v>
      </c>
      <c r="P587">
        <f t="shared" si="65"/>
        <v>0</v>
      </c>
      <c r="Q587">
        <f t="shared" si="66"/>
        <v>4813937689</v>
      </c>
      <c r="R587">
        <f t="shared" si="67"/>
        <v>4.1933383153624479</v>
      </c>
      <c r="S587" t="str">
        <f t="shared" si="68"/>
        <v>Acceptable</v>
      </c>
      <c r="T587">
        <f>ROUNDUP(C587,0)</f>
        <v>4</v>
      </c>
      <c r="U587">
        <f>ROUNDDOWN(C587,0)</f>
        <v>4</v>
      </c>
      <c r="V587">
        <f>RIGHT(K587,2)+2000</f>
        <v>2018</v>
      </c>
      <c r="W587" t="str">
        <f>INDEX(_xlfn.TEXTSPLIT(K587,"-"),1,2)</f>
        <v>Jul</v>
      </c>
      <c r="X587" t="str">
        <f>INDEX(_xlfn.TEXTSPLIT(K587,"-"),1,1)</f>
        <v>12</v>
      </c>
      <c r="Y587">
        <f>INDEX(months!B:B,MATCH(Sheet1!W587,months!A:A,0))</f>
        <v>7</v>
      </c>
      <c r="Z587">
        <f t="shared" si="69"/>
        <v>43293</v>
      </c>
    </row>
    <row r="588" spans="1:26" x14ac:dyDescent="0.2">
      <c r="A588" t="s">
        <v>1115</v>
      </c>
      <c r="B588" t="s">
        <v>997</v>
      </c>
      <c r="C588">
        <v>4.0999999999999996</v>
      </c>
      <c r="D588">
        <v>2212</v>
      </c>
      <c r="E588" t="s">
        <v>667</v>
      </c>
      <c r="F588" t="s">
        <v>50</v>
      </c>
      <c r="G588" t="s">
        <v>23</v>
      </c>
      <c r="H588" t="s">
        <v>24</v>
      </c>
      <c r="I588" t="s">
        <v>418</v>
      </c>
      <c r="J588" t="s">
        <v>998</v>
      </c>
      <c r="K588" t="s">
        <v>52</v>
      </c>
      <c r="L588" t="s">
        <v>1116</v>
      </c>
      <c r="M588" t="s">
        <v>29</v>
      </c>
      <c r="N588">
        <f t="shared" si="63"/>
        <v>0</v>
      </c>
      <c r="O588" t="str">
        <f t="shared" si="64"/>
        <v>No</v>
      </c>
      <c r="P588">
        <f t="shared" si="65"/>
        <v>0</v>
      </c>
      <c r="Q588">
        <f t="shared" si="66"/>
        <v>4813937689</v>
      </c>
      <c r="R588">
        <f t="shared" si="67"/>
        <v>4.1933383153624479</v>
      </c>
      <c r="S588" t="str">
        <f t="shared" si="68"/>
        <v>Acceptable</v>
      </c>
      <c r="T588">
        <f>ROUNDUP(C588,0)</f>
        <v>5</v>
      </c>
      <c r="U588">
        <f>ROUNDDOWN(C588,0)</f>
        <v>4</v>
      </c>
      <c r="V588">
        <f>RIGHT(K588,2)+2000</f>
        <v>2018</v>
      </c>
      <c r="W588" t="str">
        <f>INDEX(_xlfn.TEXTSPLIT(K588,"-"),1,2)</f>
        <v>Jun</v>
      </c>
      <c r="X588" t="str">
        <f>INDEX(_xlfn.TEXTSPLIT(K588,"-"),1,1)</f>
        <v>20</v>
      </c>
      <c r="Y588">
        <f>INDEX(months!B:B,MATCH(Sheet1!W588,months!A:A,0))</f>
        <v>6</v>
      </c>
      <c r="Z588">
        <f t="shared" si="69"/>
        <v>43271</v>
      </c>
    </row>
    <row r="589" spans="1:26" x14ac:dyDescent="0.2">
      <c r="A589" t="s">
        <v>1168</v>
      </c>
      <c r="B589" t="s">
        <v>997</v>
      </c>
      <c r="C589">
        <v>4.0999999999999996</v>
      </c>
      <c r="D589">
        <v>15081</v>
      </c>
      <c r="E589" t="s">
        <v>292</v>
      </c>
      <c r="F589" t="s">
        <v>65</v>
      </c>
      <c r="G589" t="s">
        <v>23</v>
      </c>
      <c r="H589" t="s">
        <v>24</v>
      </c>
      <c r="I589" t="s">
        <v>418</v>
      </c>
      <c r="J589" t="s">
        <v>998</v>
      </c>
      <c r="K589" t="s">
        <v>216</v>
      </c>
      <c r="L589" t="s">
        <v>1169</v>
      </c>
      <c r="M589" t="s">
        <v>81</v>
      </c>
      <c r="N589">
        <f t="shared" si="63"/>
        <v>0</v>
      </c>
      <c r="O589" t="str">
        <f t="shared" si="64"/>
        <v>No</v>
      </c>
      <c r="P589">
        <f t="shared" si="65"/>
        <v>0</v>
      </c>
      <c r="Q589">
        <f t="shared" si="66"/>
        <v>4813937689</v>
      </c>
      <c r="R589">
        <f t="shared" si="67"/>
        <v>4.1933383153624479</v>
      </c>
      <c r="S589" t="str">
        <f t="shared" si="68"/>
        <v>Acceptable</v>
      </c>
      <c r="T589">
        <f>ROUNDUP(C589,0)</f>
        <v>5</v>
      </c>
      <c r="U589">
        <f>ROUNDDOWN(C589,0)</f>
        <v>4</v>
      </c>
      <c r="V589">
        <f>RIGHT(K589,2)+2000</f>
        <v>2018</v>
      </c>
      <c r="W589" t="str">
        <f>INDEX(_xlfn.TEXTSPLIT(K589,"-"),1,2)</f>
        <v>Jul</v>
      </c>
      <c r="X589" t="str">
        <f>INDEX(_xlfn.TEXTSPLIT(K589,"-"),1,1)</f>
        <v>26</v>
      </c>
      <c r="Y589">
        <f>INDEX(months!B:B,MATCH(Sheet1!W589,months!A:A,0))</f>
        <v>7</v>
      </c>
      <c r="Z589">
        <f t="shared" si="69"/>
        <v>43307</v>
      </c>
    </row>
    <row r="590" spans="1:26" x14ac:dyDescent="0.2">
      <c r="A590" t="s">
        <v>1101</v>
      </c>
      <c r="B590" t="s">
        <v>997</v>
      </c>
      <c r="C590">
        <v>2.8</v>
      </c>
      <c r="D590">
        <v>80</v>
      </c>
      <c r="E590" t="s">
        <v>104</v>
      </c>
      <c r="F590" t="s">
        <v>22</v>
      </c>
      <c r="G590" t="s">
        <v>23</v>
      </c>
      <c r="H590" t="s">
        <v>24</v>
      </c>
      <c r="I590" t="s">
        <v>44</v>
      </c>
      <c r="J590" t="s">
        <v>998</v>
      </c>
      <c r="K590" t="s">
        <v>1102</v>
      </c>
      <c r="L590" t="s">
        <v>59</v>
      </c>
      <c r="M590" t="s">
        <v>29</v>
      </c>
      <c r="N590">
        <f t="shared" si="63"/>
        <v>0</v>
      </c>
      <c r="O590" t="str">
        <f t="shared" si="64"/>
        <v>No</v>
      </c>
      <c r="P590">
        <f t="shared" si="65"/>
        <v>0</v>
      </c>
      <c r="Q590">
        <f t="shared" si="66"/>
        <v>4813937689</v>
      </c>
      <c r="R590">
        <f t="shared" si="67"/>
        <v>4.1933383153624479</v>
      </c>
      <c r="S590" t="str">
        <f t="shared" si="68"/>
        <v>Acceptable</v>
      </c>
      <c r="T590">
        <f>ROUNDUP(C590,0)</f>
        <v>3</v>
      </c>
      <c r="U590">
        <f>ROUNDDOWN(C590,0)</f>
        <v>2</v>
      </c>
      <c r="V590">
        <f>RIGHT(K590,2)+2000</f>
        <v>2017</v>
      </c>
      <c r="W590" t="str">
        <f>INDEX(_xlfn.TEXTSPLIT(K590,"-"),1,2)</f>
        <v>Nov</v>
      </c>
      <c r="X590" t="str">
        <f>INDEX(_xlfn.TEXTSPLIT(K590,"-"),1,1)</f>
        <v>6</v>
      </c>
      <c r="Y590">
        <f>INDEX(months!B:B,MATCH(Sheet1!W590,months!A:A,0))</f>
        <v>11</v>
      </c>
      <c r="Z590">
        <f t="shared" si="69"/>
        <v>43045</v>
      </c>
    </row>
    <row r="591" spans="1:26" x14ac:dyDescent="0.2">
      <c r="A591" t="s">
        <v>1170</v>
      </c>
      <c r="B591" t="s">
        <v>997</v>
      </c>
      <c r="C591">
        <v>4.4000000000000004</v>
      </c>
      <c r="D591">
        <v>218</v>
      </c>
      <c r="E591" t="s">
        <v>256</v>
      </c>
      <c r="F591" t="s">
        <v>22</v>
      </c>
      <c r="G591" t="s">
        <v>23</v>
      </c>
      <c r="H591" t="s">
        <v>24</v>
      </c>
      <c r="I591" t="s">
        <v>418</v>
      </c>
      <c r="J591" t="s">
        <v>998</v>
      </c>
      <c r="K591" t="s">
        <v>306</v>
      </c>
      <c r="L591" t="s">
        <v>1171</v>
      </c>
      <c r="M591" t="s">
        <v>81</v>
      </c>
      <c r="N591">
        <f t="shared" si="63"/>
        <v>0</v>
      </c>
      <c r="O591" t="str">
        <f t="shared" si="64"/>
        <v>No</v>
      </c>
      <c r="P591">
        <f t="shared" si="65"/>
        <v>0</v>
      </c>
      <c r="Q591">
        <f t="shared" si="66"/>
        <v>4813937689</v>
      </c>
      <c r="R591">
        <f t="shared" si="67"/>
        <v>4.1933383153624479</v>
      </c>
      <c r="S591" t="str">
        <f t="shared" si="68"/>
        <v>Acceptable</v>
      </c>
      <c r="T591">
        <f>ROUNDUP(C591,0)</f>
        <v>5</v>
      </c>
      <c r="U591">
        <f>ROUNDDOWN(C591,0)</f>
        <v>4</v>
      </c>
      <c r="V591">
        <f>RIGHT(K591,2)+2000</f>
        <v>2018</v>
      </c>
      <c r="W591" t="str">
        <f>INDEX(_xlfn.TEXTSPLIT(K591,"-"),1,2)</f>
        <v>Jul</v>
      </c>
      <c r="X591" t="str">
        <f>INDEX(_xlfn.TEXTSPLIT(K591,"-"),1,1)</f>
        <v>23</v>
      </c>
      <c r="Y591">
        <f>INDEX(months!B:B,MATCH(Sheet1!W591,months!A:A,0))</f>
        <v>7</v>
      </c>
      <c r="Z591">
        <f t="shared" si="69"/>
        <v>43304</v>
      </c>
    </row>
    <row r="592" spans="1:26" x14ac:dyDescent="0.2">
      <c r="A592" t="s">
        <v>1093</v>
      </c>
      <c r="B592" t="s">
        <v>997</v>
      </c>
      <c r="C592">
        <v>4.4000000000000004</v>
      </c>
      <c r="D592">
        <v>35205</v>
      </c>
      <c r="E592" t="s">
        <v>537</v>
      </c>
      <c r="F592" t="s">
        <v>65</v>
      </c>
      <c r="G592" t="s">
        <v>23</v>
      </c>
      <c r="H592" t="s">
        <v>24</v>
      </c>
      <c r="I592" t="s">
        <v>25</v>
      </c>
      <c r="J592" t="s">
        <v>998</v>
      </c>
      <c r="K592" t="s">
        <v>559</v>
      </c>
      <c r="L592" t="s">
        <v>1094</v>
      </c>
      <c r="M592" t="s">
        <v>86</v>
      </c>
      <c r="N592">
        <f t="shared" si="63"/>
        <v>0</v>
      </c>
      <c r="O592" t="str">
        <f t="shared" si="64"/>
        <v>No</v>
      </c>
      <c r="P592">
        <f t="shared" si="65"/>
        <v>0</v>
      </c>
      <c r="Q592">
        <f t="shared" si="66"/>
        <v>4813937689</v>
      </c>
      <c r="R592">
        <f t="shared" si="67"/>
        <v>4.1933383153624479</v>
      </c>
      <c r="S592" t="str">
        <f t="shared" si="68"/>
        <v>Acceptable</v>
      </c>
      <c r="T592">
        <f>ROUNDUP(C592,0)</f>
        <v>5</v>
      </c>
      <c r="U592">
        <f>ROUNDDOWN(C592,0)</f>
        <v>4</v>
      </c>
      <c r="V592">
        <f>RIGHT(K592,2)+2000</f>
        <v>2018</v>
      </c>
      <c r="W592" t="str">
        <f>INDEX(_xlfn.TEXTSPLIT(K592,"-"),1,2)</f>
        <v>May</v>
      </c>
      <c r="X592" t="str">
        <f>INDEX(_xlfn.TEXTSPLIT(K592,"-"),1,1)</f>
        <v>21</v>
      </c>
      <c r="Y592">
        <f>INDEX(months!B:B,MATCH(Sheet1!W592,months!A:A,0))</f>
        <v>5</v>
      </c>
      <c r="Z592">
        <f t="shared" si="69"/>
        <v>43241</v>
      </c>
    </row>
    <row r="593" spans="1:26" x14ac:dyDescent="0.2">
      <c r="A593" t="s">
        <v>1172</v>
      </c>
      <c r="B593" t="s">
        <v>997</v>
      </c>
      <c r="C593">
        <v>4.2</v>
      </c>
      <c r="D593">
        <v>243950</v>
      </c>
      <c r="E593" t="s">
        <v>93</v>
      </c>
      <c r="F593" t="s">
        <v>89</v>
      </c>
      <c r="G593" t="s">
        <v>23</v>
      </c>
      <c r="H593" t="s">
        <v>24</v>
      </c>
      <c r="I593" t="s">
        <v>418</v>
      </c>
      <c r="J593" t="s">
        <v>998</v>
      </c>
      <c r="K593" t="s">
        <v>213</v>
      </c>
      <c r="L593" t="s">
        <v>1173</v>
      </c>
      <c r="M593" t="s">
        <v>81</v>
      </c>
      <c r="N593">
        <f t="shared" si="63"/>
        <v>0</v>
      </c>
      <c r="O593" t="str">
        <f t="shared" si="64"/>
        <v>No</v>
      </c>
      <c r="P593">
        <f t="shared" si="65"/>
        <v>0</v>
      </c>
      <c r="Q593">
        <f t="shared" si="66"/>
        <v>4813937689</v>
      </c>
      <c r="R593">
        <f t="shared" si="67"/>
        <v>4.1933383153624479</v>
      </c>
      <c r="S593" t="str">
        <f t="shared" si="68"/>
        <v>Acceptable</v>
      </c>
      <c r="T593">
        <f>ROUNDUP(C593,0)</f>
        <v>5</v>
      </c>
      <c r="U593">
        <f>ROUNDDOWN(C593,0)</f>
        <v>4</v>
      </c>
      <c r="V593">
        <f>RIGHT(K593,2)+2000</f>
        <v>2018</v>
      </c>
      <c r="W593" t="str">
        <f>INDEX(_xlfn.TEXTSPLIT(K593,"-"),1,2)</f>
        <v>May</v>
      </c>
      <c r="X593" t="str">
        <f>INDEX(_xlfn.TEXTSPLIT(K593,"-"),1,1)</f>
        <v>10</v>
      </c>
      <c r="Y593">
        <f>INDEX(months!B:B,MATCH(Sheet1!W593,months!A:A,0))</f>
        <v>5</v>
      </c>
      <c r="Z593">
        <f t="shared" si="69"/>
        <v>43230</v>
      </c>
    </row>
    <row r="594" spans="1:26" x14ac:dyDescent="0.2">
      <c r="A594" t="s">
        <v>1174</v>
      </c>
      <c r="B594" t="s">
        <v>997</v>
      </c>
      <c r="C594">
        <v>4.0999999999999996</v>
      </c>
      <c r="D594">
        <v>236</v>
      </c>
      <c r="E594" t="s">
        <v>801</v>
      </c>
      <c r="F594" t="s">
        <v>22</v>
      </c>
      <c r="G594" t="s">
        <v>23</v>
      </c>
      <c r="H594" t="s">
        <v>24</v>
      </c>
      <c r="I594" t="s">
        <v>418</v>
      </c>
      <c r="J594" t="s">
        <v>998</v>
      </c>
      <c r="K594" t="s">
        <v>1126</v>
      </c>
      <c r="L594" t="s">
        <v>645</v>
      </c>
      <c r="M594" t="s">
        <v>29</v>
      </c>
      <c r="N594">
        <f t="shared" si="63"/>
        <v>0</v>
      </c>
      <c r="O594" t="str">
        <f t="shared" si="64"/>
        <v>No</v>
      </c>
      <c r="P594">
        <f t="shared" si="65"/>
        <v>0</v>
      </c>
      <c r="Q594">
        <f t="shared" si="66"/>
        <v>4813937689</v>
      </c>
      <c r="R594">
        <f t="shared" si="67"/>
        <v>4.1933383153624479</v>
      </c>
      <c r="S594" t="str">
        <f t="shared" si="68"/>
        <v>Acceptable</v>
      </c>
      <c r="T594">
        <f>ROUNDUP(C594,0)</f>
        <v>5</v>
      </c>
      <c r="U594">
        <f>ROUNDDOWN(C594,0)</f>
        <v>4</v>
      </c>
      <c r="V594">
        <f>RIGHT(K594,2)+2000</f>
        <v>2018</v>
      </c>
      <c r="W594" t="str">
        <f>INDEX(_xlfn.TEXTSPLIT(K594,"-"),1,2)</f>
        <v>Mar</v>
      </c>
      <c r="X594" t="str">
        <f>INDEX(_xlfn.TEXTSPLIT(K594,"-"),1,1)</f>
        <v>29</v>
      </c>
      <c r="Y594">
        <f>INDEX(months!B:B,MATCH(Sheet1!W594,months!A:A,0))</f>
        <v>3</v>
      </c>
      <c r="Z594">
        <f t="shared" si="69"/>
        <v>43188</v>
      </c>
    </row>
    <row r="595" spans="1:26" x14ac:dyDescent="0.2">
      <c r="A595" t="s">
        <v>1175</v>
      </c>
      <c r="B595" t="s">
        <v>997</v>
      </c>
      <c r="C595">
        <v>4.2</v>
      </c>
      <c r="D595">
        <v>5152</v>
      </c>
      <c r="E595" t="s">
        <v>292</v>
      </c>
      <c r="F595" t="s">
        <v>50</v>
      </c>
      <c r="G595" t="s">
        <v>23</v>
      </c>
      <c r="H595" t="s">
        <v>24</v>
      </c>
      <c r="I595" t="s">
        <v>418</v>
      </c>
      <c r="J595" t="s">
        <v>998</v>
      </c>
      <c r="K595" t="s">
        <v>216</v>
      </c>
      <c r="L595" t="s">
        <v>1176</v>
      </c>
      <c r="M595" t="s">
        <v>81</v>
      </c>
      <c r="N595">
        <f t="shared" si="63"/>
        <v>0</v>
      </c>
      <c r="O595" t="str">
        <f t="shared" si="64"/>
        <v>No</v>
      </c>
      <c r="P595">
        <f t="shared" si="65"/>
        <v>0</v>
      </c>
      <c r="Q595">
        <f t="shared" si="66"/>
        <v>4813937689</v>
      </c>
      <c r="R595">
        <f t="shared" si="67"/>
        <v>4.1933383153624479</v>
      </c>
      <c r="S595" t="str">
        <f t="shared" si="68"/>
        <v>Acceptable</v>
      </c>
      <c r="T595">
        <f>ROUNDUP(C595,0)</f>
        <v>5</v>
      </c>
      <c r="U595">
        <f>ROUNDDOWN(C595,0)</f>
        <v>4</v>
      </c>
      <c r="V595">
        <f>RIGHT(K595,2)+2000</f>
        <v>2018</v>
      </c>
      <c r="W595" t="str">
        <f>INDEX(_xlfn.TEXTSPLIT(K595,"-"),1,2)</f>
        <v>Jul</v>
      </c>
      <c r="X595" t="str">
        <f>INDEX(_xlfn.TEXTSPLIT(K595,"-"),1,1)</f>
        <v>26</v>
      </c>
      <c r="Y595">
        <f>INDEX(months!B:B,MATCH(Sheet1!W595,months!A:A,0))</f>
        <v>7</v>
      </c>
      <c r="Z595">
        <f t="shared" si="69"/>
        <v>43307</v>
      </c>
    </row>
    <row r="596" spans="1:26" x14ac:dyDescent="0.2">
      <c r="A596" t="s">
        <v>1177</v>
      </c>
      <c r="B596" t="s">
        <v>997</v>
      </c>
      <c r="C596">
        <v>3.9</v>
      </c>
      <c r="D596">
        <v>1576</v>
      </c>
      <c r="E596" t="s">
        <v>46</v>
      </c>
      <c r="F596" t="s">
        <v>22</v>
      </c>
      <c r="G596" t="s">
        <v>23</v>
      </c>
      <c r="H596" t="s">
        <v>24</v>
      </c>
      <c r="I596" t="s">
        <v>418</v>
      </c>
      <c r="J596" t="s">
        <v>998</v>
      </c>
      <c r="K596" t="s">
        <v>1178</v>
      </c>
      <c r="L596" t="s">
        <v>1179</v>
      </c>
      <c r="M596" t="s">
        <v>81</v>
      </c>
      <c r="N596">
        <f t="shared" si="63"/>
        <v>0</v>
      </c>
      <c r="O596" t="str">
        <f t="shared" si="64"/>
        <v>No</v>
      </c>
      <c r="P596">
        <f t="shared" si="65"/>
        <v>0</v>
      </c>
      <c r="Q596">
        <f t="shared" si="66"/>
        <v>4813937689</v>
      </c>
      <c r="R596">
        <f t="shared" si="67"/>
        <v>4.1933383153624479</v>
      </c>
      <c r="S596" t="str">
        <f t="shared" si="68"/>
        <v>Acceptable</v>
      </c>
      <c r="T596">
        <f>ROUNDUP(C596,0)</f>
        <v>4</v>
      </c>
      <c r="U596">
        <f>ROUNDDOWN(C596,0)</f>
        <v>3</v>
      </c>
      <c r="V596">
        <f>RIGHT(K596,2)+2000</f>
        <v>2018</v>
      </c>
      <c r="W596" t="str">
        <f>INDEX(_xlfn.TEXTSPLIT(K596,"-"),1,2)</f>
        <v>Feb</v>
      </c>
      <c r="X596" t="str">
        <f>INDEX(_xlfn.TEXTSPLIT(K596,"-"),1,1)</f>
        <v>16</v>
      </c>
      <c r="Y596">
        <f>INDEX(months!B:B,MATCH(Sheet1!W596,months!A:A,0))</f>
        <v>2</v>
      </c>
      <c r="Z596">
        <f t="shared" si="69"/>
        <v>43147</v>
      </c>
    </row>
    <row r="597" spans="1:26" x14ac:dyDescent="0.2">
      <c r="A597" t="s">
        <v>1180</v>
      </c>
      <c r="B597" t="s">
        <v>997</v>
      </c>
      <c r="C597">
        <v>4.0999999999999996</v>
      </c>
      <c r="D597">
        <v>6701</v>
      </c>
      <c r="E597" t="s">
        <v>159</v>
      </c>
      <c r="F597" t="s">
        <v>65</v>
      </c>
      <c r="G597" t="s">
        <v>23</v>
      </c>
      <c r="H597" t="s">
        <v>24</v>
      </c>
      <c r="I597" t="s">
        <v>418</v>
      </c>
      <c r="J597" t="s">
        <v>998</v>
      </c>
      <c r="K597" t="s">
        <v>503</v>
      </c>
      <c r="L597" t="s">
        <v>1181</v>
      </c>
      <c r="M597" t="s">
        <v>29</v>
      </c>
      <c r="N597">
        <f t="shared" si="63"/>
        <v>0</v>
      </c>
      <c r="O597" t="str">
        <f t="shared" si="64"/>
        <v>No</v>
      </c>
      <c r="P597">
        <f t="shared" si="65"/>
        <v>0</v>
      </c>
      <c r="Q597">
        <f t="shared" si="66"/>
        <v>4813937689</v>
      </c>
      <c r="R597">
        <f t="shared" si="67"/>
        <v>4.1933383153624479</v>
      </c>
      <c r="S597" t="str">
        <f t="shared" si="68"/>
        <v>Acceptable</v>
      </c>
      <c r="T597">
        <f>ROUNDUP(C597,0)</f>
        <v>5</v>
      </c>
      <c r="U597">
        <f>ROUNDDOWN(C597,0)</f>
        <v>4</v>
      </c>
      <c r="V597">
        <f>RIGHT(K597,2)+2000</f>
        <v>2018</v>
      </c>
      <c r="W597" t="str">
        <f>INDEX(_xlfn.TEXTSPLIT(K597,"-"),1,2)</f>
        <v>Jun</v>
      </c>
      <c r="X597" t="str">
        <f>INDEX(_xlfn.TEXTSPLIT(K597,"-"),1,1)</f>
        <v>29</v>
      </c>
      <c r="Y597">
        <f>INDEX(months!B:B,MATCH(Sheet1!W597,months!A:A,0))</f>
        <v>6</v>
      </c>
      <c r="Z597">
        <f t="shared" si="69"/>
        <v>43280</v>
      </c>
    </row>
    <row r="598" spans="1:26" x14ac:dyDescent="0.2">
      <c r="A598" t="s">
        <v>1105</v>
      </c>
      <c r="B598" t="s">
        <v>997</v>
      </c>
      <c r="C598">
        <v>4.2</v>
      </c>
      <c r="D598">
        <v>40039</v>
      </c>
      <c r="E598" t="s">
        <v>619</v>
      </c>
      <c r="F598" t="s">
        <v>65</v>
      </c>
      <c r="G598" t="s">
        <v>23</v>
      </c>
      <c r="H598" t="s">
        <v>24</v>
      </c>
      <c r="I598" t="s">
        <v>418</v>
      </c>
      <c r="J598" t="s">
        <v>998</v>
      </c>
      <c r="K598" t="s">
        <v>278</v>
      </c>
      <c r="L598" t="s">
        <v>1106</v>
      </c>
      <c r="M598" t="s">
        <v>29</v>
      </c>
      <c r="N598">
        <f t="shared" si="63"/>
        <v>0</v>
      </c>
      <c r="O598" t="str">
        <f t="shared" si="64"/>
        <v>No</v>
      </c>
      <c r="P598">
        <f t="shared" si="65"/>
        <v>0</v>
      </c>
      <c r="Q598">
        <f t="shared" si="66"/>
        <v>4813937689</v>
      </c>
      <c r="R598">
        <f t="shared" si="67"/>
        <v>4.1933383153624479</v>
      </c>
      <c r="S598" t="str">
        <f t="shared" si="68"/>
        <v>Acceptable</v>
      </c>
      <c r="T598">
        <f>ROUNDUP(C598,0)</f>
        <v>5</v>
      </c>
      <c r="U598">
        <f>ROUNDDOWN(C598,0)</f>
        <v>4</v>
      </c>
      <c r="V598">
        <f>RIGHT(K598,2)+2000</f>
        <v>2018</v>
      </c>
      <c r="W598" t="str">
        <f>INDEX(_xlfn.TEXTSPLIT(K598,"-"),1,2)</f>
        <v>Jul</v>
      </c>
      <c r="X598" t="str">
        <f>INDEX(_xlfn.TEXTSPLIT(K598,"-"),1,1)</f>
        <v>27</v>
      </c>
      <c r="Y598">
        <f>INDEX(months!B:B,MATCH(Sheet1!W598,months!A:A,0))</f>
        <v>7</v>
      </c>
      <c r="Z598">
        <f t="shared" si="69"/>
        <v>43308</v>
      </c>
    </row>
    <row r="599" spans="1:26" x14ac:dyDescent="0.2">
      <c r="A599" t="s">
        <v>1182</v>
      </c>
      <c r="B599" t="s">
        <v>997</v>
      </c>
      <c r="C599">
        <v>3.9</v>
      </c>
      <c r="D599">
        <v>742</v>
      </c>
      <c r="E599" t="s">
        <v>202</v>
      </c>
      <c r="F599" t="s">
        <v>57</v>
      </c>
      <c r="G599" t="s">
        <v>23</v>
      </c>
      <c r="H599" t="s">
        <v>24</v>
      </c>
      <c r="I599" t="s">
        <v>418</v>
      </c>
      <c r="J599" t="s">
        <v>998</v>
      </c>
      <c r="K599" t="s">
        <v>1183</v>
      </c>
      <c r="L599" t="s">
        <v>1184</v>
      </c>
      <c r="M599" t="s">
        <v>29</v>
      </c>
      <c r="N599">
        <f t="shared" si="63"/>
        <v>0</v>
      </c>
      <c r="O599" t="str">
        <f t="shared" si="64"/>
        <v>No</v>
      </c>
      <c r="P599">
        <f t="shared" si="65"/>
        <v>0</v>
      </c>
      <c r="Q599">
        <f t="shared" si="66"/>
        <v>4813937689</v>
      </c>
      <c r="R599">
        <f t="shared" si="67"/>
        <v>4.1933383153624479</v>
      </c>
      <c r="S599" t="str">
        <f t="shared" si="68"/>
        <v>Acceptable</v>
      </c>
      <c r="T599">
        <f>ROUNDUP(C599,0)</f>
        <v>4</v>
      </c>
      <c r="U599">
        <f>ROUNDDOWN(C599,0)</f>
        <v>3</v>
      </c>
      <c r="V599">
        <f>RIGHT(K599,2)+2000</f>
        <v>2018</v>
      </c>
      <c r="W599" t="str">
        <f>INDEX(_xlfn.TEXTSPLIT(K599,"-"),1,2)</f>
        <v>Apr</v>
      </c>
      <c r="X599" t="str">
        <f>INDEX(_xlfn.TEXTSPLIT(K599,"-"),1,1)</f>
        <v>7</v>
      </c>
      <c r="Y599">
        <f>INDEX(months!B:B,MATCH(Sheet1!W599,months!A:A,0))</f>
        <v>4</v>
      </c>
      <c r="Z599">
        <f t="shared" si="69"/>
        <v>43197</v>
      </c>
    </row>
    <row r="600" spans="1:26" x14ac:dyDescent="0.2">
      <c r="A600" t="s">
        <v>1185</v>
      </c>
      <c r="B600" t="s">
        <v>997</v>
      </c>
      <c r="C600">
        <v>4</v>
      </c>
      <c r="D600">
        <v>187</v>
      </c>
      <c r="E600" t="s">
        <v>21</v>
      </c>
      <c r="F600" t="s">
        <v>22</v>
      </c>
      <c r="G600" t="s">
        <v>23</v>
      </c>
      <c r="H600" t="s">
        <v>24</v>
      </c>
      <c r="I600" t="s">
        <v>418</v>
      </c>
      <c r="J600" t="s">
        <v>998</v>
      </c>
      <c r="K600" t="s">
        <v>216</v>
      </c>
      <c r="L600" t="s">
        <v>1163</v>
      </c>
      <c r="M600" t="s">
        <v>47</v>
      </c>
      <c r="N600">
        <f t="shared" si="63"/>
        <v>0</v>
      </c>
      <c r="O600" t="str">
        <f t="shared" si="64"/>
        <v>No</v>
      </c>
      <c r="P600">
        <f t="shared" si="65"/>
        <v>0</v>
      </c>
      <c r="Q600">
        <f t="shared" si="66"/>
        <v>4813937689</v>
      </c>
      <c r="R600">
        <f t="shared" si="67"/>
        <v>4.1933383153624479</v>
      </c>
      <c r="S600" t="str">
        <f t="shared" si="68"/>
        <v>Acceptable</v>
      </c>
      <c r="T600">
        <f>ROUNDUP(C600,0)</f>
        <v>4</v>
      </c>
      <c r="U600">
        <f>ROUNDDOWN(C600,0)</f>
        <v>4</v>
      </c>
      <c r="V600">
        <f>RIGHT(K600,2)+2000</f>
        <v>2018</v>
      </c>
      <c r="W600" t="str">
        <f>INDEX(_xlfn.TEXTSPLIT(K600,"-"),1,2)</f>
        <v>Jul</v>
      </c>
      <c r="X600" t="str">
        <f>INDEX(_xlfn.TEXTSPLIT(K600,"-"),1,1)</f>
        <v>26</v>
      </c>
      <c r="Y600">
        <f>INDEX(months!B:B,MATCH(Sheet1!W600,months!A:A,0))</f>
        <v>7</v>
      </c>
      <c r="Z600">
        <f t="shared" si="69"/>
        <v>43307</v>
      </c>
    </row>
    <row r="601" spans="1:26" x14ac:dyDescent="0.2">
      <c r="A601" t="s">
        <v>1186</v>
      </c>
      <c r="B601" t="s">
        <v>997</v>
      </c>
      <c r="C601">
        <v>4.2</v>
      </c>
      <c r="D601">
        <v>2506</v>
      </c>
      <c r="E601" t="s">
        <v>143</v>
      </c>
      <c r="F601" t="s">
        <v>32</v>
      </c>
      <c r="G601" t="s">
        <v>23</v>
      </c>
      <c r="H601" t="s">
        <v>24</v>
      </c>
      <c r="I601" t="s">
        <v>418</v>
      </c>
      <c r="J601" t="s">
        <v>998</v>
      </c>
      <c r="K601" t="s">
        <v>1187</v>
      </c>
      <c r="L601" t="s">
        <v>1100</v>
      </c>
      <c r="M601" t="s">
        <v>86</v>
      </c>
      <c r="N601">
        <f t="shared" si="63"/>
        <v>0</v>
      </c>
      <c r="O601" t="str">
        <f t="shared" si="64"/>
        <v>No</v>
      </c>
      <c r="P601">
        <f t="shared" si="65"/>
        <v>0</v>
      </c>
      <c r="Q601">
        <f t="shared" si="66"/>
        <v>4813937689</v>
      </c>
      <c r="R601">
        <f t="shared" si="67"/>
        <v>4.1933383153624479</v>
      </c>
      <c r="S601" t="str">
        <f t="shared" si="68"/>
        <v>Acceptable</v>
      </c>
      <c r="T601">
        <f>ROUNDUP(C601,0)</f>
        <v>5</v>
      </c>
      <c r="U601">
        <f>ROUNDDOWN(C601,0)</f>
        <v>4</v>
      </c>
      <c r="V601">
        <f>RIGHT(K601,2)+2000</f>
        <v>2017</v>
      </c>
      <c r="W601" t="str">
        <f>INDEX(_xlfn.TEXTSPLIT(K601,"-"),1,2)</f>
        <v>Jun</v>
      </c>
      <c r="X601" t="str">
        <f>INDEX(_xlfn.TEXTSPLIT(K601,"-"),1,1)</f>
        <v>15</v>
      </c>
      <c r="Y601">
        <f>INDEX(months!B:B,MATCH(Sheet1!W601,months!A:A,0))</f>
        <v>6</v>
      </c>
      <c r="Z601">
        <f t="shared" si="69"/>
        <v>42901</v>
      </c>
    </row>
    <row r="602" spans="1:26" x14ac:dyDescent="0.2">
      <c r="A602" t="s">
        <v>1188</v>
      </c>
      <c r="B602" t="s">
        <v>997</v>
      </c>
      <c r="C602">
        <v>4.5</v>
      </c>
      <c r="D602">
        <v>182986</v>
      </c>
      <c r="E602" t="s">
        <v>1189</v>
      </c>
      <c r="F602" t="s">
        <v>38</v>
      </c>
      <c r="G602" t="s">
        <v>23</v>
      </c>
      <c r="H602" t="s">
        <v>24</v>
      </c>
      <c r="I602" t="s">
        <v>418</v>
      </c>
      <c r="J602" t="s">
        <v>998</v>
      </c>
      <c r="K602" t="s">
        <v>173</v>
      </c>
      <c r="L602" t="s">
        <v>1190</v>
      </c>
      <c r="M602" t="s">
        <v>81</v>
      </c>
      <c r="N602">
        <f t="shared" si="63"/>
        <v>0</v>
      </c>
      <c r="O602" t="str">
        <f t="shared" si="64"/>
        <v>No</v>
      </c>
      <c r="P602">
        <f t="shared" si="65"/>
        <v>0</v>
      </c>
      <c r="Q602">
        <f t="shared" si="66"/>
        <v>4813937689</v>
      </c>
      <c r="R602">
        <f t="shared" si="67"/>
        <v>4.1933383153624479</v>
      </c>
      <c r="S602" t="str">
        <f t="shared" si="68"/>
        <v>Acceptable</v>
      </c>
      <c r="T602">
        <f>ROUNDUP(C602,0)</f>
        <v>5</v>
      </c>
      <c r="U602">
        <f>ROUNDDOWN(C602,0)</f>
        <v>4</v>
      </c>
      <c r="V602">
        <f>RIGHT(K602,2)+2000</f>
        <v>2018</v>
      </c>
      <c r="W602" t="str">
        <f>INDEX(_xlfn.TEXTSPLIT(K602,"-"),1,2)</f>
        <v>Aug</v>
      </c>
      <c r="X602" t="str">
        <f>INDEX(_xlfn.TEXTSPLIT(K602,"-"),1,1)</f>
        <v>2</v>
      </c>
      <c r="Y602">
        <f>INDEX(months!B:B,MATCH(Sheet1!W602,months!A:A,0))</f>
        <v>8</v>
      </c>
      <c r="Z602">
        <f t="shared" si="69"/>
        <v>43314</v>
      </c>
    </row>
    <row r="603" spans="1:26" x14ac:dyDescent="0.2">
      <c r="A603" t="s">
        <v>1191</v>
      </c>
      <c r="B603" t="s">
        <v>997</v>
      </c>
      <c r="C603">
        <v>3.9</v>
      </c>
      <c r="D603">
        <v>8661</v>
      </c>
      <c r="E603" t="s">
        <v>454</v>
      </c>
      <c r="F603" t="s">
        <v>65</v>
      </c>
      <c r="G603" t="s">
        <v>23</v>
      </c>
      <c r="H603" t="s">
        <v>24</v>
      </c>
      <c r="I603" t="s">
        <v>418</v>
      </c>
      <c r="J603" t="s">
        <v>998</v>
      </c>
      <c r="K603" t="s">
        <v>973</v>
      </c>
      <c r="L603" t="s">
        <v>1192</v>
      </c>
      <c r="M603" t="s">
        <v>86</v>
      </c>
      <c r="N603">
        <f t="shared" si="63"/>
        <v>0</v>
      </c>
      <c r="O603" t="str">
        <f t="shared" si="64"/>
        <v>No</v>
      </c>
      <c r="P603">
        <f t="shared" si="65"/>
        <v>0</v>
      </c>
      <c r="Q603">
        <f t="shared" si="66"/>
        <v>4813937689</v>
      </c>
      <c r="R603">
        <f t="shared" si="67"/>
        <v>4.1933383153624479</v>
      </c>
      <c r="S603" t="str">
        <f t="shared" si="68"/>
        <v>Acceptable</v>
      </c>
      <c r="T603">
        <f>ROUNDUP(C603,0)</f>
        <v>4</v>
      </c>
      <c r="U603">
        <f>ROUNDDOWN(C603,0)</f>
        <v>3</v>
      </c>
      <c r="V603">
        <f>RIGHT(K603,2)+2000</f>
        <v>2018</v>
      </c>
      <c r="W603" t="str">
        <f>INDEX(_xlfn.TEXTSPLIT(K603,"-"),1,2)</f>
        <v>Apr</v>
      </c>
      <c r="X603" t="str">
        <f>INDEX(_xlfn.TEXTSPLIT(K603,"-"),1,1)</f>
        <v>3</v>
      </c>
      <c r="Y603">
        <f>INDEX(months!B:B,MATCH(Sheet1!W603,months!A:A,0))</f>
        <v>4</v>
      </c>
      <c r="Z603">
        <f t="shared" si="69"/>
        <v>43193</v>
      </c>
    </row>
    <row r="604" spans="1:26" x14ac:dyDescent="0.2">
      <c r="A604" t="s">
        <v>1193</v>
      </c>
      <c r="B604" t="s">
        <v>997</v>
      </c>
      <c r="C604">
        <v>3.6</v>
      </c>
      <c r="D604">
        <v>8</v>
      </c>
      <c r="E604" t="s">
        <v>31</v>
      </c>
      <c r="F604" t="s">
        <v>775</v>
      </c>
      <c r="G604" t="s">
        <v>23</v>
      </c>
      <c r="H604" t="s">
        <v>24</v>
      </c>
      <c r="I604" t="s">
        <v>418</v>
      </c>
      <c r="J604" t="s">
        <v>998</v>
      </c>
      <c r="K604" t="s">
        <v>229</v>
      </c>
      <c r="L604" t="s">
        <v>1194</v>
      </c>
      <c r="M604" t="s">
        <v>54</v>
      </c>
      <c r="N604">
        <f t="shared" si="63"/>
        <v>0</v>
      </c>
      <c r="O604" t="str">
        <f t="shared" si="64"/>
        <v>No</v>
      </c>
      <c r="P604">
        <f t="shared" si="65"/>
        <v>0</v>
      </c>
      <c r="Q604">
        <f t="shared" si="66"/>
        <v>4813937689</v>
      </c>
      <c r="R604">
        <f t="shared" si="67"/>
        <v>4.1933383153624479</v>
      </c>
      <c r="S604" t="str">
        <f t="shared" si="68"/>
        <v>Acceptable</v>
      </c>
      <c r="T604">
        <f>ROUNDUP(C604,0)</f>
        <v>4</v>
      </c>
      <c r="U604">
        <f>ROUNDDOWN(C604,0)</f>
        <v>3</v>
      </c>
      <c r="V604">
        <f>RIGHT(K604,2)+2000</f>
        <v>2018</v>
      </c>
      <c r="W604" t="str">
        <f>INDEX(_xlfn.TEXTSPLIT(K604,"-"),1,2)</f>
        <v>Jul</v>
      </c>
      <c r="X604" t="str">
        <f>INDEX(_xlfn.TEXTSPLIT(K604,"-"),1,1)</f>
        <v>29</v>
      </c>
      <c r="Y604">
        <f>INDEX(months!B:B,MATCH(Sheet1!W604,months!A:A,0))</f>
        <v>7</v>
      </c>
      <c r="Z604">
        <f t="shared" si="69"/>
        <v>43310</v>
      </c>
    </row>
    <row r="605" spans="1:26" x14ac:dyDescent="0.2">
      <c r="A605" t="s">
        <v>1195</v>
      </c>
      <c r="B605" t="s">
        <v>997</v>
      </c>
      <c r="C605">
        <v>4.4000000000000004</v>
      </c>
      <c r="D605">
        <v>59</v>
      </c>
      <c r="E605" t="s">
        <v>292</v>
      </c>
      <c r="F605" t="s">
        <v>101</v>
      </c>
      <c r="G605" t="s">
        <v>23</v>
      </c>
      <c r="H605" t="s">
        <v>24</v>
      </c>
      <c r="I605" t="s">
        <v>25</v>
      </c>
      <c r="J605" t="s">
        <v>998</v>
      </c>
      <c r="K605" t="s">
        <v>160</v>
      </c>
      <c r="L605" t="s">
        <v>236</v>
      </c>
      <c r="M605" t="s">
        <v>587</v>
      </c>
      <c r="N605">
        <f t="shared" si="63"/>
        <v>0</v>
      </c>
      <c r="O605" t="str">
        <f t="shared" si="64"/>
        <v>No</v>
      </c>
      <c r="P605">
        <f t="shared" si="65"/>
        <v>0</v>
      </c>
      <c r="Q605">
        <f t="shared" si="66"/>
        <v>4813937689</v>
      </c>
      <c r="R605">
        <f t="shared" si="67"/>
        <v>4.1933383153624479</v>
      </c>
      <c r="S605" t="str">
        <f t="shared" si="68"/>
        <v>Acceptable</v>
      </c>
      <c r="T605">
        <f>ROUNDUP(C605,0)</f>
        <v>5</v>
      </c>
      <c r="U605">
        <f>ROUNDDOWN(C605,0)</f>
        <v>4</v>
      </c>
      <c r="V605">
        <f>RIGHT(K605,2)+2000</f>
        <v>2018</v>
      </c>
      <c r="W605" t="str">
        <f>INDEX(_xlfn.TEXTSPLIT(K605,"-"),1,2)</f>
        <v>Jul</v>
      </c>
      <c r="X605" t="str">
        <f>INDEX(_xlfn.TEXTSPLIT(K605,"-"),1,1)</f>
        <v>19</v>
      </c>
      <c r="Y605">
        <f>INDEX(months!B:B,MATCH(Sheet1!W605,months!A:A,0))</f>
        <v>7</v>
      </c>
      <c r="Z605">
        <f t="shared" si="69"/>
        <v>43300</v>
      </c>
    </row>
    <row r="606" spans="1:26" x14ac:dyDescent="0.2">
      <c r="A606" t="s">
        <v>1196</v>
      </c>
      <c r="B606" t="s">
        <v>997</v>
      </c>
      <c r="C606">
        <v>3.5</v>
      </c>
      <c r="D606">
        <v>35</v>
      </c>
      <c r="E606" t="s">
        <v>271</v>
      </c>
      <c r="F606" t="s">
        <v>775</v>
      </c>
      <c r="G606" t="s">
        <v>23</v>
      </c>
      <c r="H606" t="s">
        <v>24</v>
      </c>
      <c r="I606" t="s">
        <v>418</v>
      </c>
      <c r="J606" t="s">
        <v>998</v>
      </c>
      <c r="K606" t="s">
        <v>266</v>
      </c>
      <c r="L606" t="s">
        <v>1197</v>
      </c>
      <c r="M606" t="s">
        <v>29</v>
      </c>
      <c r="N606">
        <f t="shared" si="63"/>
        <v>0</v>
      </c>
      <c r="O606" t="str">
        <f t="shared" si="64"/>
        <v>No</v>
      </c>
      <c r="P606">
        <f t="shared" si="65"/>
        <v>0</v>
      </c>
      <c r="Q606">
        <f t="shared" si="66"/>
        <v>4813937689</v>
      </c>
      <c r="R606">
        <f t="shared" si="67"/>
        <v>4.1933383153624479</v>
      </c>
      <c r="S606" t="str">
        <f t="shared" si="68"/>
        <v>Acceptable</v>
      </c>
      <c r="T606">
        <f>ROUNDUP(C606,0)</f>
        <v>4</v>
      </c>
      <c r="U606">
        <f>ROUNDDOWN(C606,0)</f>
        <v>3</v>
      </c>
      <c r="V606">
        <f>RIGHT(K606,2)+2000</f>
        <v>2018</v>
      </c>
      <c r="W606" t="str">
        <f>INDEX(_xlfn.TEXTSPLIT(K606,"-"),1,2)</f>
        <v>Jul</v>
      </c>
      <c r="X606" t="str">
        <f>INDEX(_xlfn.TEXTSPLIT(K606,"-"),1,1)</f>
        <v>16</v>
      </c>
      <c r="Y606">
        <f>INDEX(months!B:B,MATCH(Sheet1!W606,months!A:A,0))</f>
        <v>7</v>
      </c>
      <c r="Z606">
        <f t="shared" si="69"/>
        <v>43297</v>
      </c>
    </row>
    <row r="607" spans="1:26" x14ac:dyDescent="0.2">
      <c r="A607" t="s">
        <v>1198</v>
      </c>
      <c r="B607" t="s">
        <v>997</v>
      </c>
      <c r="C607">
        <v>4.4000000000000004</v>
      </c>
      <c r="D607">
        <v>28</v>
      </c>
      <c r="E607" t="s">
        <v>281</v>
      </c>
      <c r="F607" t="s">
        <v>1199</v>
      </c>
      <c r="G607" t="s">
        <v>23</v>
      </c>
      <c r="H607" t="s">
        <v>24</v>
      </c>
      <c r="I607" t="s">
        <v>25</v>
      </c>
      <c r="J607" t="s">
        <v>998</v>
      </c>
      <c r="K607" t="s">
        <v>266</v>
      </c>
      <c r="L607" t="s">
        <v>1200</v>
      </c>
      <c r="M607" t="s">
        <v>29</v>
      </c>
      <c r="N607">
        <f t="shared" si="63"/>
        <v>0</v>
      </c>
      <c r="O607" t="str">
        <f t="shared" si="64"/>
        <v>No</v>
      </c>
      <c r="P607">
        <f t="shared" si="65"/>
        <v>0</v>
      </c>
      <c r="Q607">
        <f t="shared" si="66"/>
        <v>4813937689</v>
      </c>
      <c r="R607">
        <f t="shared" si="67"/>
        <v>4.1933383153624479</v>
      </c>
      <c r="S607" t="str">
        <f t="shared" si="68"/>
        <v>Acceptable</v>
      </c>
      <c r="T607">
        <f>ROUNDUP(C607,0)</f>
        <v>5</v>
      </c>
      <c r="U607">
        <f>ROUNDDOWN(C607,0)</f>
        <v>4</v>
      </c>
      <c r="V607">
        <f>RIGHT(K607,2)+2000</f>
        <v>2018</v>
      </c>
      <c r="W607" t="str">
        <f>INDEX(_xlfn.TEXTSPLIT(K607,"-"),1,2)</f>
        <v>Jul</v>
      </c>
      <c r="X607" t="str">
        <f>INDEX(_xlfn.TEXTSPLIT(K607,"-"),1,1)</f>
        <v>16</v>
      </c>
      <c r="Y607">
        <f>INDEX(months!B:B,MATCH(Sheet1!W607,months!A:A,0))</f>
        <v>7</v>
      </c>
      <c r="Z607">
        <f t="shared" si="69"/>
        <v>43297</v>
      </c>
    </row>
    <row r="608" spans="1:26" x14ac:dyDescent="0.2">
      <c r="A608" t="s">
        <v>1201</v>
      </c>
      <c r="B608" t="s">
        <v>997</v>
      </c>
      <c r="C608">
        <v>4.8</v>
      </c>
      <c r="D608">
        <v>125</v>
      </c>
      <c r="E608" t="s">
        <v>735</v>
      </c>
      <c r="F608" t="s">
        <v>101</v>
      </c>
      <c r="G608" t="s">
        <v>23</v>
      </c>
      <c r="H608" t="s">
        <v>24</v>
      </c>
      <c r="I608" t="s">
        <v>418</v>
      </c>
      <c r="J608" t="s">
        <v>998</v>
      </c>
      <c r="K608" t="s">
        <v>243</v>
      </c>
      <c r="L608" t="s">
        <v>1202</v>
      </c>
      <c r="M608" t="s">
        <v>29</v>
      </c>
      <c r="N608">
        <f t="shared" si="63"/>
        <v>0</v>
      </c>
      <c r="O608" t="str">
        <f t="shared" si="64"/>
        <v>No</v>
      </c>
      <c r="P608">
        <f t="shared" si="65"/>
        <v>0</v>
      </c>
      <c r="Q608">
        <f t="shared" si="66"/>
        <v>4813937689</v>
      </c>
      <c r="R608">
        <f t="shared" si="67"/>
        <v>4.1933383153624479</v>
      </c>
      <c r="S608" t="str">
        <f t="shared" si="68"/>
        <v>Acceptable</v>
      </c>
      <c r="T608">
        <f>ROUNDUP(C608,0)</f>
        <v>5</v>
      </c>
      <c r="U608">
        <f>ROUNDDOWN(C608,0)</f>
        <v>4</v>
      </c>
      <c r="V608">
        <f>RIGHT(K608,2)+2000</f>
        <v>2018</v>
      </c>
      <c r="W608" t="str">
        <f>INDEX(_xlfn.TEXTSPLIT(K608,"-"),1,2)</f>
        <v>Jul</v>
      </c>
      <c r="X608" t="str">
        <f>INDEX(_xlfn.TEXTSPLIT(K608,"-"),1,1)</f>
        <v>8</v>
      </c>
      <c r="Y608">
        <f>INDEX(months!B:B,MATCH(Sheet1!W608,months!A:A,0))</f>
        <v>7</v>
      </c>
      <c r="Z608">
        <f t="shared" si="69"/>
        <v>43289</v>
      </c>
    </row>
    <row r="609" spans="1:26" x14ac:dyDescent="0.2">
      <c r="A609" t="s">
        <v>1203</v>
      </c>
      <c r="B609" t="s">
        <v>997</v>
      </c>
      <c r="C609">
        <v>4.5999999999999996</v>
      </c>
      <c r="D609">
        <v>185</v>
      </c>
      <c r="E609" t="s">
        <v>472</v>
      </c>
      <c r="F609" t="s">
        <v>22</v>
      </c>
      <c r="G609" t="s">
        <v>23</v>
      </c>
      <c r="H609" t="s">
        <v>24</v>
      </c>
      <c r="I609" t="s">
        <v>418</v>
      </c>
      <c r="J609" t="s">
        <v>998</v>
      </c>
      <c r="K609" t="s">
        <v>266</v>
      </c>
      <c r="L609" t="s">
        <v>1202</v>
      </c>
      <c r="M609" t="s">
        <v>29</v>
      </c>
      <c r="N609">
        <f t="shared" si="63"/>
        <v>0</v>
      </c>
      <c r="O609" t="str">
        <f t="shared" si="64"/>
        <v>No</v>
      </c>
      <c r="P609">
        <f t="shared" si="65"/>
        <v>0</v>
      </c>
      <c r="Q609">
        <f t="shared" si="66"/>
        <v>4813937689</v>
      </c>
      <c r="R609">
        <f t="shared" si="67"/>
        <v>4.1933383153624479</v>
      </c>
      <c r="S609" t="str">
        <f t="shared" si="68"/>
        <v>Acceptable</v>
      </c>
      <c r="T609">
        <f>ROUNDUP(C609,0)</f>
        <v>5</v>
      </c>
      <c r="U609">
        <f>ROUNDDOWN(C609,0)</f>
        <v>4</v>
      </c>
      <c r="V609">
        <f>RIGHT(K609,2)+2000</f>
        <v>2018</v>
      </c>
      <c r="W609" t="str">
        <f>INDEX(_xlfn.TEXTSPLIT(K609,"-"),1,2)</f>
        <v>Jul</v>
      </c>
      <c r="X609" t="str">
        <f>INDEX(_xlfn.TEXTSPLIT(K609,"-"),1,1)</f>
        <v>16</v>
      </c>
      <c r="Y609">
        <f>INDEX(months!B:B,MATCH(Sheet1!W609,months!A:A,0))</f>
        <v>7</v>
      </c>
      <c r="Z609">
        <f t="shared" si="69"/>
        <v>43297</v>
      </c>
    </row>
    <row r="610" spans="1:26" x14ac:dyDescent="0.2">
      <c r="A610" t="s">
        <v>1204</v>
      </c>
      <c r="B610" t="s">
        <v>997</v>
      </c>
      <c r="C610">
        <v>4.7</v>
      </c>
      <c r="D610">
        <v>6</v>
      </c>
      <c r="E610" t="s">
        <v>451</v>
      </c>
      <c r="F610" t="s">
        <v>1010</v>
      </c>
      <c r="G610" t="s">
        <v>23</v>
      </c>
      <c r="H610" t="s">
        <v>24</v>
      </c>
      <c r="I610" t="s">
        <v>418</v>
      </c>
      <c r="J610" t="s">
        <v>998</v>
      </c>
      <c r="K610" t="s">
        <v>297</v>
      </c>
      <c r="L610" t="s">
        <v>59</v>
      </c>
      <c r="M610" t="s">
        <v>29</v>
      </c>
      <c r="N610">
        <f t="shared" si="63"/>
        <v>0</v>
      </c>
      <c r="O610" t="str">
        <f t="shared" si="64"/>
        <v>No</v>
      </c>
      <c r="P610">
        <f t="shared" si="65"/>
        <v>0</v>
      </c>
      <c r="Q610">
        <f t="shared" si="66"/>
        <v>4813937689</v>
      </c>
      <c r="R610">
        <f t="shared" si="67"/>
        <v>4.1933383153624479</v>
      </c>
      <c r="S610" t="str">
        <f t="shared" si="68"/>
        <v>Acceptable</v>
      </c>
      <c r="T610">
        <f>ROUNDUP(C610,0)</f>
        <v>5</v>
      </c>
      <c r="U610">
        <f>ROUNDDOWN(C610,0)</f>
        <v>4</v>
      </c>
      <c r="V610">
        <f>RIGHT(K610,2)+2000</f>
        <v>2018</v>
      </c>
      <c r="W610" t="str">
        <f>INDEX(_xlfn.TEXTSPLIT(K610,"-"),1,2)</f>
        <v>Jul</v>
      </c>
      <c r="X610" t="str">
        <f>INDEX(_xlfn.TEXTSPLIT(K610,"-"),1,1)</f>
        <v>24</v>
      </c>
      <c r="Y610">
        <f>INDEX(months!B:B,MATCH(Sheet1!W610,months!A:A,0))</f>
        <v>7</v>
      </c>
      <c r="Z610">
        <f t="shared" si="69"/>
        <v>43305</v>
      </c>
    </row>
    <row r="611" spans="1:26" x14ac:dyDescent="0.2">
      <c r="A611" t="s">
        <v>1205</v>
      </c>
      <c r="B611" t="s">
        <v>997</v>
      </c>
      <c r="C611">
        <v>4.8</v>
      </c>
      <c r="D611">
        <v>110</v>
      </c>
      <c r="E611" t="s">
        <v>451</v>
      </c>
      <c r="F611" t="s">
        <v>22</v>
      </c>
      <c r="G611" t="s">
        <v>23</v>
      </c>
      <c r="H611" t="s">
        <v>24</v>
      </c>
      <c r="I611" t="s">
        <v>418</v>
      </c>
      <c r="J611" t="s">
        <v>998</v>
      </c>
      <c r="K611" t="s">
        <v>585</v>
      </c>
      <c r="L611" t="s">
        <v>1202</v>
      </c>
      <c r="M611" t="s">
        <v>29</v>
      </c>
      <c r="N611">
        <f t="shared" si="63"/>
        <v>0</v>
      </c>
      <c r="O611" t="str">
        <f t="shared" si="64"/>
        <v>No</v>
      </c>
      <c r="P611">
        <f t="shared" si="65"/>
        <v>0</v>
      </c>
      <c r="Q611">
        <f t="shared" si="66"/>
        <v>4813937689</v>
      </c>
      <c r="R611">
        <f t="shared" si="67"/>
        <v>4.1933383153624479</v>
      </c>
      <c r="S611" t="str">
        <f t="shared" si="68"/>
        <v>Acceptable</v>
      </c>
      <c r="T611">
        <f>ROUNDUP(C611,0)</f>
        <v>5</v>
      </c>
      <c r="U611">
        <f>ROUNDDOWN(C611,0)</f>
        <v>4</v>
      </c>
      <c r="V611">
        <f>RIGHT(K611,2)+2000</f>
        <v>2018</v>
      </c>
      <c r="W611" t="str">
        <f>INDEX(_xlfn.TEXTSPLIT(K611,"-"),1,2)</f>
        <v>Jul</v>
      </c>
      <c r="X611" t="str">
        <f>INDEX(_xlfn.TEXTSPLIT(K611,"-"),1,1)</f>
        <v>9</v>
      </c>
      <c r="Y611">
        <f>INDEX(months!B:B,MATCH(Sheet1!W611,months!A:A,0))</f>
        <v>7</v>
      </c>
      <c r="Z611">
        <f t="shared" si="69"/>
        <v>43290</v>
      </c>
    </row>
    <row r="612" spans="1:26" x14ac:dyDescent="0.2">
      <c r="A612" t="s">
        <v>1206</v>
      </c>
      <c r="B612" t="s">
        <v>997</v>
      </c>
      <c r="D612">
        <v>3</v>
      </c>
      <c r="E612" t="s">
        <v>271</v>
      </c>
      <c r="F612" t="s">
        <v>775</v>
      </c>
      <c r="G612" t="s">
        <v>23</v>
      </c>
      <c r="H612" t="s">
        <v>24</v>
      </c>
      <c r="I612" t="s">
        <v>418</v>
      </c>
      <c r="J612" t="s">
        <v>998</v>
      </c>
      <c r="K612" t="s">
        <v>293</v>
      </c>
      <c r="L612" t="s">
        <v>1207</v>
      </c>
      <c r="M612" t="s">
        <v>29</v>
      </c>
      <c r="N612">
        <f t="shared" si="63"/>
        <v>0</v>
      </c>
      <c r="O612" t="str">
        <f t="shared" si="64"/>
        <v>No</v>
      </c>
      <c r="P612">
        <f t="shared" si="65"/>
        <v>0</v>
      </c>
      <c r="Q612">
        <f t="shared" si="66"/>
        <v>4813937689</v>
      </c>
      <c r="R612">
        <f t="shared" si="67"/>
        <v>4.1933383153624479</v>
      </c>
      <c r="S612" t="str">
        <f t="shared" si="68"/>
        <v>Acceptable</v>
      </c>
      <c r="T612">
        <f>ROUNDUP(C612,0)</f>
        <v>0</v>
      </c>
      <c r="U612">
        <f>ROUNDDOWN(C612,0)</f>
        <v>0</v>
      </c>
      <c r="V612">
        <f>RIGHT(K612,2)+2000</f>
        <v>2018</v>
      </c>
      <c r="W612" t="str">
        <f>INDEX(_xlfn.TEXTSPLIT(K612,"-"),1,2)</f>
        <v>Jul</v>
      </c>
      <c r="X612" t="str">
        <f>INDEX(_xlfn.TEXTSPLIT(K612,"-"),1,1)</f>
        <v>15</v>
      </c>
      <c r="Y612">
        <f>INDEX(months!B:B,MATCH(Sheet1!W612,months!A:A,0))</f>
        <v>7</v>
      </c>
      <c r="Z612">
        <f t="shared" si="69"/>
        <v>43296</v>
      </c>
    </row>
    <row r="613" spans="1:26" x14ac:dyDescent="0.2">
      <c r="A613" t="s">
        <v>1208</v>
      </c>
      <c r="B613" t="s">
        <v>997</v>
      </c>
      <c r="C613">
        <v>2.7</v>
      </c>
      <c r="D613">
        <v>3</v>
      </c>
      <c r="E613" t="s">
        <v>286</v>
      </c>
      <c r="F613" t="s">
        <v>1010</v>
      </c>
      <c r="G613" t="s">
        <v>23</v>
      </c>
      <c r="H613" t="s">
        <v>24</v>
      </c>
      <c r="I613" t="s">
        <v>418</v>
      </c>
      <c r="J613" t="s">
        <v>998</v>
      </c>
      <c r="K613" t="s">
        <v>410</v>
      </c>
      <c r="L613" t="s">
        <v>28</v>
      </c>
      <c r="M613" t="s">
        <v>54</v>
      </c>
      <c r="N613">
        <f t="shared" si="63"/>
        <v>0</v>
      </c>
      <c r="O613" t="str">
        <f t="shared" si="64"/>
        <v>No</v>
      </c>
      <c r="P613">
        <f t="shared" si="65"/>
        <v>0</v>
      </c>
      <c r="Q613">
        <f t="shared" si="66"/>
        <v>4813937689</v>
      </c>
      <c r="R613">
        <f t="shared" si="67"/>
        <v>4.1933383153624479</v>
      </c>
      <c r="S613" t="str">
        <f t="shared" si="68"/>
        <v>Acceptable</v>
      </c>
      <c r="T613">
        <f>ROUNDUP(C613,0)</f>
        <v>3</v>
      </c>
      <c r="U613">
        <f>ROUNDDOWN(C613,0)</f>
        <v>2</v>
      </c>
      <c r="V613">
        <f>RIGHT(K613,2)+2000</f>
        <v>2018</v>
      </c>
      <c r="W613" t="str">
        <f>INDEX(_xlfn.TEXTSPLIT(K613,"-"),1,2)</f>
        <v>Jul</v>
      </c>
      <c r="X613" t="str">
        <f>INDEX(_xlfn.TEXTSPLIT(K613,"-"),1,1)</f>
        <v>17</v>
      </c>
      <c r="Y613">
        <f>INDEX(months!B:B,MATCH(Sheet1!W613,months!A:A,0))</f>
        <v>7</v>
      </c>
      <c r="Z613">
        <f t="shared" si="69"/>
        <v>43298</v>
      </c>
    </row>
    <row r="614" spans="1:26" x14ac:dyDescent="0.2">
      <c r="A614" t="s">
        <v>1209</v>
      </c>
      <c r="B614" t="s">
        <v>997</v>
      </c>
      <c r="C614">
        <v>5</v>
      </c>
      <c r="D614">
        <v>5</v>
      </c>
      <c r="E614" t="s">
        <v>1211</v>
      </c>
      <c r="F614" t="s">
        <v>775</v>
      </c>
      <c r="G614" t="s">
        <v>23</v>
      </c>
      <c r="H614" t="s">
        <v>24</v>
      </c>
      <c r="I614" t="s">
        <v>418</v>
      </c>
      <c r="J614" t="s">
        <v>998</v>
      </c>
      <c r="K614" t="s">
        <v>410</v>
      </c>
      <c r="L614" t="s">
        <v>220</v>
      </c>
      <c r="M614" t="s">
        <v>29</v>
      </c>
      <c r="N614">
        <f t="shared" si="63"/>
        <v>0</v>
      </c>
      <c r="O614" t="str">
        <f t="shared" si="64"/>
        <v>No</v>
      </c>
      <c r="P614">
        <f t="shared" si="65"/>
        <v>0</v>
      </c>
      <c r="Q614">
        <f t="shared" si="66"/>
        <v>4813937689</v>
      </c>
      <c r="R614">
        <f t="shared" si="67"/>
        <v>4.1933383153624479</v>
      </c>
      <c r="S614" t="str">
        <f t="shared" si="68"/>
        <v>Acceptable</v>
      </c>
      <c r="T614">
        <f>ROUNDUP(C614,0)</f>
        <v>5</v>
      </c>
      <c r="U614">
        <f>ROUNDDOWN(C614,0)</f>
        <v>5</v>
      </c>
      <c r="V614">
        <f>RIGHT(K614,2)+2000</f>
        <v>2018</v>
      </c>
      <c r="W614" t="str">
        <f>INDEX(_xlfn.TEXTSPLIT(K614,"-"),1,2)</f>
        <v>Jul</v>
      </c>
      <c r="X614" t="str">
        <f>INDEX(_xlfn.TEXTSPLIT(K614,"-"),1,1)</f>
        <v>17</v>
      </c>
      <c r="Y614">
        <f>INDEX(months!B:B,MATCH(Sheet1!W614,months!A:A,0))</f>
        <v>7</v>
      </c>
      <c r="Z614">
        <f t="shared" si="69"/>
        <v>43298</v>
      </c>
    </row>
    <row r="615" spans="1:26" x14ac:dyDescent="0.2">
      <c r="A615" t="s">
        <v>1212</v>
      </c>
      <c r="B615" t="s">
        <v>997</v>
      </c>
      <c r="D615">
        <v>3</v>
      </c>
      <c r="E615" t="s">
        <v>1213</v>
      </c>
      <c r="F615" t="s">
        <v>775</v>
      </c>
      <c r="G615" t="s">
        <v>23</v>
      </c>
      <c r="H615" t="s">
        <v>24</v>
      </c>
      <c r="I615" t="s">
        <v>418</v>
      </c>
      <c r="J615" t="s">
        <v>998</v>
      </c>
      <c r="K615" t="s">
        <v>410</v>
      </c>
      <c r="L615" t="s">
        <v>59</v>
      </c>
      <c r="M615" t="s">
        <v>86</v>
      </c>
      <c r="N615">
        <f t="shared" si="63"/>
        <v>0</v>
      </c>
      <c r="O615" t="str">
        <f t="shared" si="64"/>
        <v>No</v>
      </c>
      <c r="P615">
        <f t="shared" si="65"/>
        <v>0</v>
      </c>
      <c r="Q615">
        <f t="shared" si="66"/>
        <v>4813937689</v>
      </c>
      <c r="R615">
        <f t="shared" si="67"/>
        <v>4.1933383153624479</v>
      </c>
      <c r="S615" t="str">
        <f t="shared" si="68"/>
        <v>Acceptable</v>
      </c>
      <c r="T615">
        <f>ROUNDUP(C615,0)</f>
        <v>0</v>
      </c>
      <c r="U615">
        <f>ROUNDDOWN(C615,0)</f>
        <v>0</v>
      </c>
      <c r="V615">
        <f>RIGHT(K615,2)+2000</f>
        <v>2018</v>
      </c>
      <c r="W615" t="str">
        <f>INDEX(_xlfn.TEXTSPLIT(K615,"-"),1,2)</f>
        <v>Jul</v>
      </c>
      <c r="X615" t="str">
        <f>INDEX(_xlfn.TEXTSPLIT(K615,"-"),1,1)</f>
        <v>17</v>
      </c>
      <c r="Y615">
        <f>INDEX(months!B:B,MATCH(Sheet1!W615,months!A:A,0))</f>
        <v>7</v>
      </c>
      <c r="Z615">
        <f t="shared" si="69"/>
        <v>43298</v>
      </c>
    </row>
    <row r="616" spans="1:26" x14ac:dyDescent="0.2">
      <c r="A616" t="s">
        <v>1214</v>
      </c>
      <c r="B616" t="s">
        <v>997</v>
      </c>
      <c r="C616">
        <v>4.8</v>
      </c>
      <c r="D616">
        <v>84</v>
      </c>
      <c r="E616" t="s">
        <v>336</v>
      </c>
      <c r="F616" t="s">
        <v>775</v>
      </c>
      <c r="G616" t="s">
        <v>23</v>
      </c>
      <c r="H616" t="s">
        <v>24</v>
      </c>
      <c r="I616" t="s">
        <v>418</v>
      </c>
      <c r="J616" t="s">
        <v>998</v>
      </c>
      <c r="K616" t="s">
        <v>743</v>
      </c>
      <c r="L616" t="s">
        <v>1202</v>
      </c>
      <c r="M616" t="s">
        <v>29</v>
      </c>
      <c r="N616">
        <f t="shared" si="63"/>
        <v>0</v>
      </c>
      <c r="O616" t="str">
        <f t="shared" si="64"/>
        <v>No</v>
      </c>
      <c r="P616">
        <f t="shared" si="65"/>
        <v>0</v>
      </c>
      <c r="Q616">
        <f t="shared" si="66"/>
        <v>4813937689</v>
      </c>
      <c r="R616">
        <f t="shared" si="67"/>
        <v>4.1933383153624479</v>
      </c>
      <c r="S616" t="str">
        <f t="shared" si="68"/>
        <v>Acceptable</v>
      </c>
      <c r="T616">
        <f>ROUNDUP(C616,0)</f>
        <v>5</v>
      </c>
      <c r="U616">
        <f>ROUNDDOWN(C616,0)</f>
        <v>4</v>
      </c>
      <c r="V616">
        <f>RIGHT(K616,2)+2000</f>
        <v>2018</v>
      </c>
      <c r="W616" t="str">
        <f>INDEX(_xlfn.TEXTSPLIT(K616,"-"),1,2)</f>
        <v>Jul</v>
      </c>
      <c r="X616" t="str">
        <f>INDEX(_xlfn.TEXTSPLIT(K616,"-"),1,1)</f>
        <v>6</v>
      </c>
      <c r="Y616">
        <f>INDEX(months!B:B,MATCH(Sheet1!W616,months!A:A,0))</f>
        <v>7</v>
      </c>
      <c r="Z616">
        <f t="shared" si="69"/>
        <v>43287</v>
      </c>
    </row>
    <row r="617" spans="1:26" x14ac:dyDescent="0.2">
      <c r="A617" t="s">
        <v>1215</v>
      </c>
      <c r="B617" t="s">
        <v>997</v>
      </c>
      <c r="C617">
        <v>5</v>
      </c>
      <c r="D617">
        <v>2</v>
      </c>
      <c r="E617" t="s">
        <v>1216</v>
      </c>
      <c r="F617" t="s">
        <v>1010</v>
      </c>
      <c r="G617" t="s">
        <v>23</v>
      </c>
      <c r="H617" t="s">
        <v>24</v>
      </c>
      <c r="I617" t="s">
        <v>418</v>
      </c>
      <c r="J617" t="s">
        <v>998</v>
      </c>
      <c r="K617" t="s">
        <v>297</v>
      </c>
      <c r="L617" t="s">
        <v>1217</v>
      </c>
      <c r="M617" t="s">
        <v>54</v>
      </c>
      <c r="N617">
        <f t="shared" si="63"/>
        <v>0</v>
      </c>
      <c r="O617" t="str">
        <f t="shared" si="64"/>
        <v>No</v>
      </c>
      <c r="P617">
        <f t="shared" si="65"/>
        <v>0</v>
      </c>
      <c r="Q617">
        <f t="shared" si="66"/>
        <v>4813937689</v>
      </c>
      <c r="R617">
        <f t="shared" si="67"/>
        <v>4.1933383153624479</v>
      </c>
      <c r="S617" t="str">
        <f t="shared" si="68"/>
        <v>Acceptable</v>
      </c>
      <c r="T617">
        <f>ROUNDUP(C617,0)</f>
        <v>5</v>
      </c>
      <c r="U617">
        <f>ROUNDDOWN(C617,0)</f>
        <v>5</v>
      </c>
      <c r="V617">
        <f>RIGHT(K617,2)+2000</f>
        <v>2018</v>
      </c>
      <c r="W617" t="str">
        <f>INDEX(_xlfn.TEXTSPLIT(K617,"-"),1,2)</f>
        <v>Jul</v>
      </c>
      <c r="X617" t="str">
        <f>INDEX(_xlfn.TEXTSPLIT(K617,"-"),1,1)</f>
        <v>24</v>
      </c>
      <c r="Y617">
        <f>INDEX(months!B:B,MATCH(Sheet1!W617,months!A:A,0))</f>
        <v>7</v>
      </c>
      <c r="Z617">
        <f t="shared" si="69"/>
        <v>43305</v>
      </c>
    </row>
    <row r="618" spans="1:26" x14ac:dyDescent="0.2">
      <c r="A618" t="s">
        <v>1218</v>
      </c>
      <c r="B618" t="s">
        <v>997</v>
      </c>
      <c r="C618">
        <v>4.8</v>
      </c>
      <c r="D618">
        <v>20</v>
      </c>
      <c r="E618" t="s">
        <v>451</v>
      </c>
      <c r="F618" t="s">
        <v>1199</v>
      </c>
      <c r="G618" t="s">
        <v>23</v>
      </c>
      <c r="H618" t="s">
        <v>24</v>
      </c>
      <c r="I618" t="s">
        <v>418</v>
      </c>
      <c r="J618" t="s">
        <v>998</v>
      </c>
      <c r="K618" t="s">
        <v>293</v>
      </c>
      <c r="L618" t="s">
        <v>1202</v>
      </c>
      <c r="M618" t="s">
        <v>29</v>
      </c>
      <c r="N618">
        <f t="shared" si="63"/>
        <v>0</v>
      </c>
      <c r="O618" t="str">
        <f t="shared" si="64"/>
        <v>No</v>
      </c>
      <c r="P618">
        <f t="shared" si="65"/>
        <v>0</v>
      </c>
      <c r="Q618">
        <f t="shared" si="66"/>
        <v>4813937689</v>
      </c>
      <c r="R618">
        <f t="shared" si="67"/>
        <v>4.1933383153624479</v>
      </c>
      <c r="S618" t="str">
        <f t="shared" si="68"/>
        <v>Acceptable</v>
      </c>
      <c r="T618">
        <f>ROUNDUP(C618,0)</f>
        <v>5</v>
      </c>
      <c r="U618">
        <f>ROUNDDOWN(C618,0)</f>
        <v>4</v>
      </c>
      <c r="V618">
        <f>RIGHT(K618,2)+2000</f>
        <v>2018</v>
      </c>
      <c r="W618" t="str">
        <f>INDEX(_xlfn.TEXTSPLIT(K618,"-"),1,2)</f>
        <v>Jul</v>
      </c>
      <c r="X618" t="str">
        <f>INDEX(_xlfn.TEXTSPLIT(K618,"-"),1,1)</f>
        <v>15</v>
      </c>
      <c r="Y618">
        <f>INDEX(months!B:B,MATCH(Sheet1!W618,months!A:A,0))</f>
        <v>7</v>
      </c>
      <c r="Z618">
        <f t="shared" si="69"/>
        <v>43296</v>
      </c>
    </row>
    <row r="619" spans="1:26" x14ac:dyDescent="0.2">
      <c r="A619" t="s">
        <v>1220</v>
      </c>
      <c r="B619" t="s">
        <v>997</v>
      </c>
      <c r="D619">
        <v>2</v>
      </c>
      <c r="E619" t="s">
        <v>403</v>
      </c>
      <c r="F619" t="s">
        <v>1199</v>
      </c>
      <c r="G619" t="s">
        <v>23</v>
      </c>
      <c r="H619" t="s">
        <v>24</v>
      </c>
      <c r="I619" t="s">
        <v>418</v>
      </c>
      <c r="J619" t="s">
        <v>998</v>
      </c>
      <c r="K619" t="s">
        <v>266</v>
      </c>
      <c r="L619" t="s">
        <v>59</v>
      </c>
      <c r="M619" t="s">
        <v>86</v>
      </c>
      <c r="N619">
        <f t="shared" si="63"/>
        <v>0</v>
      </c>
      <c r="O619" t="str">
        <f t="shared" si="64"/>
        <v>No</v>
      </c>
      <c r="P619">
        <f t="shared" si="65"/>
        <v>0</v>
      </c>
      <c r="Q619">
        <f t="shared" si="66"/>
        <v>4813937689</v>
      </c>
      <c r="R619">
        <f t="shared" si="67"/>
        <v>4.1933383153624479</v>
      </c>
      <c r="S619" t="str">
        <f t="shared" si="68"/>
        <v>Acceptable</v>
      </c>
      <c r="T619">
        <f>ROUNDUP(C619,0)</f>
        <v>0</v>
      </c>
      <c r="U619">
        <f>ROUNDDOWN(C619,0)</f>
        <v>0</v>
      </c>
      <c r="V619">
        <f>RIGHT(K619,2)+2000</f>
        <v>2018</v>
      </c>
      <c r="W619" t="str">
        <f>INDEX(_xlfn.TEXTSPLIT(K619,"-"),1,2)</f>
        <v>Jul</v>
      </c>
      <c r="X619" t="str">
        <f>INDEX(_xlfn.TEXTSPLIT(K619,"-"),1,1)</f>
        <v>16</v>
      </c>
      <c r="Y619">
        <f>INDEX(months!B:B,MATCH(Sheet1!W619,months!A:A,0))</f>
        <v>7</v>
      </c>
      <c r="Z619">
        <f t="shared" si="69"/>
        <v>43297</v>
      </c>
    </row>
    <row r="620" spans="1:26" x14ac:dyDescent="0.2">
      <c r="A620" t="s">
        <v>1221</v>
      </c>
      <c r="B620" t="s">
        <v>997</v>
      </c>
      <c r="C620">
        <v>4.9000000000000004</v>
      </c>
      <c r="D620">
        <v>776</v>
      </c>
      <c r="E620" t="s">
        <v>451</v>
      </c>
      <c r="F620" t="s">
        <v>101</v>
      </c>
      <c r="G620" t="s">
        <v>23</v>
      </c>
      <c r="H620" t="s">
        <v>24</v>
      </c>
      <c r="I620" t="s">
        <v>418</v>
      </c>
      <c r="J620" t="s">
        <v>998</v>
      </c>
      <c r="K620" t="s">
        <v>176</v>
      </c>
      <c r="L620" t="s">
        <v>1202</v>
      </c>
      <c r="M620" t="s">
        <v>29</v>
      </c>
      <c r="N620">
        <f t="shared" si="63"/>
        <v>0</v>
      </c>
      <c r="O620" t="str">
        <f t="shared" si="64"/>
        <v>No</v>
      </c>
      <c r="P620">
        <f t="shared" si="65"/>
        <v>0</v>
      </c>
      <c r="Q620">
        <f t="shared" si="66"/>
        <v>4813937689</v>
      </c>
      <c r="R620">
        <f t="shared" si="67"/>
        <v>4.1933383153624479</v>
      </c>
      <c r="S620" t="str">
        <f t="shared" si="68"/>
        <v>Acceptable</v>
      </c>
      <c r="T620">
        <f>ROUNDUP(C620,0)</f>
        <v>5</v>
      </c>
      <c r="U620">
        <f>ROUNDDOWN(C620,0)</f>
        <v>4</v>
      </c>
      <c r="V620">
        <f>RIGHT(K620,2)+2000</f>
        <v>2018</v>
      </c>
      <c r="W620" t="str">
        <f>INDEX(_xlfn.TEXTSPLIT(K620,"-"),1,2)</f>
        <v>Jul</v>
      </c>
      <c r="X620" t="str">
        <f>INDEX(_xlfn.TEXTSPLIT(K620,"-"),1,1)</f>
        <v>14</v>
      </c>
      <c r="Y620">
        <f>INDEX(months!B:B,MATCH(Sheet1!W620,months!A:A,0))</f>
        <v>7</v>
      </c>
      <c r="Z620">
        <f t="shared" si="69"/>
        <v>43295</v>
      </c>
    </row>
    <row r="621" spans="1:26" x14ac:dyDescent="0.2">
      <c r="A621" t="s">
        <v>1222</v>
      </c>
      <c r="B621" t="s">
        <v>997</v>
      </c>
      <c r="C621">
        <v>3</v>
      </c>
      <c r="D621">
        <v>2</v>
      </c>
      <c r="E621" t="s">
        <v>271</v>
      </c>
      <c r="F621" t="s">
        <v>1010</v>
      </c>
      <c r="G621" t="s">
        <v>23</v>
      </c>
      <c r="H621" t="s">
        <v>24</v>
      </c>
      <c r="I621" t="s">
        <v>418</v>
      </c>
      <c r="J621" t="s">
        <v>998</v>
      </c>
      <c r="K621" t="s">
        <v>410</v>
      </c>
      <c r="L621" t="s">
        <v>1200</v>
      </c>
      <c r="M621" t="s">
        <v>29</v>
      </c>
      <c r="N621">
        <f t="shared" si="63"/>
        <v>0</v>
      </c>
      <c r="O621" t="str">
        <f t="shared" si="64"/>
        <v>No</v>
      </c>
      <c r="P621">
        <f t="shared" si="65"/>
        <v>0</v>
      </c>
      <c r="Q621">
        <f t="shared" si="66"/>
        <v>4813937689</v>
      </c>
      <c r="R621">
        <f t="shared" si="67"/>
        <v>4.1933383153624479</v>
      </c>
      <c r="S621" t="str">
        <f t="shared" si="68"/>
        <v>Acceptable</v>
      </c>
      <c r="T621">
        <f>ROUNDUP(C621,0)</f>
        <v>3</v>
      </c>
      <c r="U621">
        <f>ROUNDDOWN(C621,0)</f>
        <v>3</v>
      </c>
      <c r="V621">
        <f>RIGHT(K621,2)+2000</f>
        <v>2018</v>
      </c>
      <c r="W621" t="str">
        <f>INDEX(_xlfn.TEXTSPLIT(K621,"-"),1,2)</f>
        <v>Jul</v>
      </c>
      <c r="X621" t="str">
        <f>INDEX(_xlfn.TEXTSPLIT(K621,"-"),1,1)</f>
        <v>17</v>
      </c>
      <c r="Y621">
        <f>INDEX(months!B:B,MATCH(Sheet1!W621,months!A:A,0))</f>
        <v>7</v>
      </c>
      <c r="Z621">
        <f t="shared" si="69"/>
        <v>43298</v>
      </c>
    </row>
    <row r="622" spans="1:26" x14ac:dyDescent="0.2">
      <c r="A622" t="s">
        <v>1223</v>
      </c>
      <c r="B622" t="s">
        <v>997</v>
      </c>
      <c r="D622">
        <v>1</v>
      </c>
      <c r="E622" t="s">
        <v>147</v>
      </c>
      <c r="F622" t="s">
        <v>1010</v>
      </c>
      <c r="G622" t="s">
        <v>23</v>
      </c>
      <c r="H622" t="s">
        <v>24</v>
      </c>
      <c r="I622" t="s">
        <v>44</v>
      </c>
      <c r="J622" t="s">
        <v>998</v>
      </c>
      <c r="K622" t="s">
        <v>187</v>
      </c>
      <c r="L622" t="s">
        <v>59</v>
      </c>
      <c r="M622" t="s">
        <v>29</v>
      </c>
      <c r="N622">
        <f t="shared" si="63"/>
        <v>0</v>
      </c>
      <c r="O622" t="str">
        <f t="shared" si="64"/>
        <v>No</v>
      </c>
      <c r="P622">
        <f t="shared" si="65"/>
        <v>0</v>
      </c>
      <c r="Q622">
        <f t="shared" si="66"/>
        <v>4813937689</v>
      </c>
      <c r="R622">
        <f t="shared" si="67"/>
        <v>4.1933383153624479</v>
      </c>
      <c r="S622" t="str">
        <f t="shared" si="68"/>
        <v>Acceptable</v>
      </c>
      <c r="T622">
        <f>ROUNDUP(C622,0)</f>
        <v>0</v>
      </c>
      <c r="U622">
        <f>ROUNDDOWN(C622,0)</f>
        <v>0</v>
      </c>
      <c r="V622">
        <f>RIGHT(K622,2)+2000</f>
        <v>2018</v>
      </c>
      <c r="W622" t="str">
        <f>INDEX(_xlfn.TEXTSPLIT(K622,"-"),1,2)</f>
        <v>Jul</v>
      </c>
      <c r="X622" t="str">
        <f>INDEX(_xlfn.TEXTSPLIT(K622,"-"),1,1)</f>
        <v>20</v>
      </c>
      <c r="Y622">
        <f>INDEX(months!B:B,MATCH(Sheet1!W622,months!A:A,0))</f>
        <v>7</v>
      </c>
      <c r="Z622">
        <f t="shared" si="69"/>
        <v>43301</v>
      </c>
    </row>
    <row r="623" spans="1:26" x14ac:dyDescent="0.2">
      <c r="A623" t="s">
        <v>1224</v>
      </c>
      <c r="B623" t="s">
        <v>997</v>
      </c>
      <c r="D623">
        <v>0</v>
      </c>
      <c r="E623" t="s">
        <v>239</v>
      </c>
      <c r="F623" t="s">
        <v>1005</v>
      </c>
      <c r="G623" t="s">
        <v>23</v>
      </c>
      <c r="H623" t="s">
        <v>24</v>
      </c>
      <c r="I623" t="s">
        <v>418</v>
      </c>
      <c r="J623" t="s">
        <v>998</v>
      </c>
      <c r="K623" t="s">
        <v>187</v>
      </c>
      <c r="L623" t="s">
        <v>59</v>
      </c>
      <c r="M623" t="s">
        <v>86</v>
      </c>
      <c r="N623">
        <f t="shared" si="63"/>
        <v>0</v>
      </c>
      <c r="O623" t="str">
        <f t="shared" si="64"/>
        <v>No</v>
      </c>
      <c r="P623">
        <f t="shared" si="65"/>
        <v>0</v>
      </c>
      <c r="Q623">
        <f t="shared" si="66"/>
        <v>4813937689</v>
      </c>
      <c r="R623">
        <f t="shared" si="67"/>
        <v>4.1933383153624479</v>
      </c>
      <c r="S623" t="str">
        <f t="shared" si="68"/>
        <v>Acceptable</v>
      </c>
      <c r="T623">
        <f>ROUNDUP(C623,0)</f>
        <v>0</v>
      </c>
      <c r="U623">
        <f>ROUNDDOWN(C623,0)</f>
        <v>0</v>
      </c>
      <c r="V623">
        <f>RIGHT(K623,2)+2000</f>
        <v>2018</v>
      </c>
      <c r="W623" t="str">
        <f>INDEX(_xlfn.TEXTSPLIT(K623,"-"),1,2)</f>
        <v>Jul</v>
      </c>
      <c r="X623" t="str">
        <f>INDEX(_xlfn.TEXTSPLIT(K623,"-"),1,1)</f>
        <v>20</v>
      </c>
      <c r="Y623">
        <f>INDEX(months!B:B,MATCH(Sheet1!W623,months!A:A,0))</f>
        <v>7</v>
      </c>
      <c r="Z623">
        <f t="shared" si="69"/>
        <v>43301</v>
      </c>
    </row>
    <row r="624" spans="1:26" x14ac:dyDescent="0.2">
      <c r="A624" t="s">
        <v>1225</v>
      </c>
      <c r="B624" t="s">
        <v>997</v>
      </c>
      <c r="C624">
        <v>4.7</v>
      </c>
      <c r="D624">
        <v>14</v>
      </c>
      <c r="E624" t="s">
        <v>93</v>
      </c>
      <c r="F624" t="s">
        <v>101</v>
      </c>
      <c r="G624" t="s">
        <v>23</v>
      </c>
      <c r="H624" t="s">
        <v>24</v>
      </c>
      <c r="I624" t="s">
        <v>418</v>
      </c>
      <c r="J624" t="s">
        <v>998</v>
      </c>
      <c r="K624" t="s">
        <v>97</v>
      </c>
      <c r="L624" t="s">
        <v>180</v>
      </c>
      <c r="M624" t="s">
        <v>81</v>
      </c>
      <c r="N624">
        <f t="shared" si="63"/>
        <v>0</v>
      </c>
      <c r="O624" t="str">
        <f t="shared" si="64"/>
        <v>No</v>
      </c>
      <c r="P624">
        <f t="shared" si="65"/>
        <v>0</v>
      </c>
      <c r="Q624">
        <f t="shared" si="66"/>
        <v>4813937689</v>
      </c>
      <c r="R624">
        <f t="shared" si="67"/>
        <v>4.1933383153624479</v>
      </c>
      <c r="S624" t="str">
        <f t="shared" si="68"/>
        <v>Acceptable</v>
      </c>
      <c r="T624">
        <f>ROUNDUP(C624,0)</f>
        <v>5</v>
      </c>
      <c r="U624">
        <f>ROUNDDOWN(C624,0)</f>
        <v>4</v>
      </c>
      <c r="V624">
        <f>RIGHT(K624,2)+2000</f>
        <v>2018</v>
      </c>
      <c r="W624" t="str">
        <f>INDEX(_xlfn.TEXTSPLIT(K624,"-"),1,2)</f>
        <v>Aug</v>
      </c>
      <c r="X624" t="str">
        <f>INDEX(_xlfn.TEXTSPLIT(K624,"-"),1,1)</f>
        <v>3</v>
      </c>
      <c r="Y624">
        <f>INDEX(months!B:B,MATCH(Sheet1!W624,months!A:A,0))</f>
        <v>8</v>
      </c>
      <c r="Z624">
        <f t="shared" si="69"/>
        <v>43315</v>
      </c>
    </row>
    <row r="625" spans="1:26" x14ac:dyDescent="0.2">
      <c r="A625" t="s">
        <v>1226</v>
      </c>
      <c r="B625" t="s">
        <v>997</v>
      </c>
      <c r="D625">
        <v>0</v>
      </c>
      <c r="E625" t="s">
        <v>481</v>
      </c>
      <c r="F625" t="s">
        <v>1005</v>
      </c>
      <c r="G625" t="s">
        <v>23</v>
      </c>
      <c r="H625" t="s">
        <v>24</v>
      </c>
      <c r="I625" t="s">
        <v>418</v>
      </c>
      <c r="J625" t="s">
        <v>998</v>
      </c>
      <c r="K625" t="s">
        <v>605</v>
      </c>
      <c r="L625" t="s">
        <v>59</v>
      </c>
      <c r="M625" t="s">
        <v>81</v>
      </c>
      <c r="N625">
        <f t="shared" si="63"/>
        <v>0</v>
      </c>
      <c r="O625" t="str">
        <f t="shared" si="64"/>
        <v>No</v>
      </c>
      <c r="P625">
        <f t="shared" si="65"/>
        <v>0</v>
      </c>
      <c r="Q625">
        <f t="shared" si="66"/>
        <v>4813937689</v>
      </c>
      <c r="R625">
        <f t="shared" si="67"/>
        <v>4.1933383153624479</v>
      </c>
      <c r="S625" t="str">
        <f t="shared" si="68"/>
        <v>Acceptable</v>
      </c>
      <c r="T625">
        <f>ROUNDUP(C625,0)</f>
        <v>0</v>
      </c>
      <c r="U625">
        <f>ROUNDDOWN(C625,0)</f>
        <v>0</v>
      </c>
      <c r="V625">
        <f>RIGHT(K625,2)+2000</f>
        <v>2018</v>
      </c>
      <c r="W625" t="str">
        <f>INDEX(_xlfn.TEXTSPLIT(K625,"-"),1,2)</f>
        <v>Jul</v>
      </c>
      <c r="X625" t="str">
        <f>INDEX(_xlfn.TEXTSPLIT(K625,"-"),1,1)</f>
        <v>10</v>
      </c>
      <c r="Y625">
        <f>INDEX(months!B:B,MATCH(Sheet1!W625,months!A:A,0))</f>
        <v>7</v>
      </c>
      <c r="Z625">
        <f t="shared" si="69"/>
        <v>43291</v>
      </c>
    </row>
    <row r="626" spans="1:26" x14ac:dyDescent="0.2">
      <c r="A626" t="s">
        <v>1227</v>
      </c>
      <c r="B626" t="s">
        <v>997</v>
      </c>
      <c r="D626">
        <v>1</v>
      </c>
      <c r="E626" t="s">
        <v>37</v>
      </c>
      <c r="F626" t="s">
        <v>1199</v>
      </c>
      <c r="G626" t="s">
        <v>23</v>
      </c>
      <c r="H626" t="s">
        <v>24</v>
      </c>
      <c r="I626" t="s">
        <v>418</v>
      </c>
      <c r="J626" t="s">
        <v>998</v>
      </c>
      <c r="K626" t="s">
        <v>306</v>
      </c>
      <c r="L626" t="s">
        <v>1228</v>
      </c>
      <c r="M626" t="s">
        <v>29</v>
      </c>
      <c r="N626">
        <f t="shared" si="63"/>
        <v>0</v>
      </c>
      <c r="O626" t="str">
        <f t="shared" si="64"/>
        <v>No</v>
      </c>
      <c r="P626">
        <f t="shared" si="65"/>
        <v>0</v>
      </c>
      <c r="Q626">
        <f t="shared" si="66"/>
        <v>4813937689</v>
      </c>
      <c r="R626">
        <f t="shared" si="67"/>
        <v>4.1933383153624479</v>
      </c>
      <c r="S626" t="str">
        <f t="shared" si="68"/>
        <v>Acceptable</v>
      </c>
      <c r="T626">
        <f>ROUNDUP(C626,0)</f>
        <v>0</v>
      </c>
      <c r="U626">
        <f>ROUNDDOWN(C626,0)</f>
        <v>0</v>
      </c>
      <c r="V626">
        <f>RIGHT(K626,2)+2000</f>
        <v>2018</v>
      </c>
      <c r="W626" t="str">
        <f>INDEX(_xlfn.TEXTSPLIT(K626,"-"),1,2)</f>
        <v>Jul</v>
      </c>
      <c r="X626" t="str">
        <f>INDEX(_xlfn.TEXTSPLIT(K626,"-"),1,1)</f>
        <v>23</v>
      </c>
      <c r="Y626">
        <f>INDEX(months!B:B,MATCH(Sheet1!W626,months!A:A,0))</f>
        <v>7</v>
      </c>
      <c r="Z626">
        <f t="shared" si="69"/>
        <v>43304</v>
      </c>
    </row>
    <row r="627" spans="1:26" x14ac:dyDescent="0.2">
      <c r="A627" t="s">
        <v>1229</v>
      </c>
      <c r="B627" t="s">
        <v>997</v>
      </c>
      <c r="C627">
        <v>1</v>
      </c>
      <c r="D627">
        <v>1</v>
      </c>
      <c r="E627" t="s">
        <v>152</v>
      </c>
      <c r="F627" t="s">
        <v>1230</v>
      </c>
      <c r="G627" t="s">
        <v>23</v>
      </c>
      <c r="H627" t="s">
        <v>24</v>
      </c>
      <c r="I627" t="s">
        <v>418</v>
      </c>
      <c r="J627" t="s">
        <v>998</v>
      </c>
      <c r="K627" t="s">
        <v>84</v>
      </c>
      <c r="L627" t="s">
        <v>1228</v>
      </c>
      <c r="M627" t="s">
        <v>29</v>
      </c>
      <c r="N627">
        <f t="shared" si="63"/>
        <v>0</v>
      </c>
      <c r="O627" t="str">
        <f t="shared" si="64"/>
        <v>No</v>
      </c>
      <c r="P627">
        <f t="shared" si="65"/>
        <v>0</v>
      </c>
      <c r="Q627">
        <f t="shared" si="66"/>
        <v>4813937689</v>
      </c>
      <c r="R627">
        <f t="shared" si="67"/>
        <v>4.1933383153624479</v>
      </c>
      <c r="S627" t="str">
        <f t="shared" si="68"/>
        <v>Acceptable</v>
      </c>
      <c r="T627">
        <f>ROUNDUP(C627,0)</f>
        <v>1</v>
      </c>
      <c r="U627">
        <f>ROUNDDOWN(C627,0)</f>
        <v>1</v>
      </c>
      <c r="V627">
        <f>RIGHT(K627,2)+2000</f>
        <v>2018</v>
      </c>
      <c r="W627" t="str">
        <f>INDEX(_xlfn.TEXTSPLIT(K627,"-"),1,2)</f>
        <v>Jul</v>
      </c>
      <c r="X627" t="str">
        <f>INDEX(_xlfn.TEXTSPLIT(K627,"-"),1,1)</f>
        <v>31</v>
      </c>
      <c r="Y627">
        <f>INDEX(months!B:B,MATCH(Sheet1!W627,months!A:A,0))</f>
        <v>7</v>
      </c>
      <c r="Z627">
        <f t="shared" si="69"/>
        <v>43312</v>
      </c>
    </row>
    <row r="628" spans="1:26" x14ac:dyDescent="0.2">
      <c r="A628" t="s">
        <v>1231</v>
      </c>
      <c r="B628" t="s">
        <v>997</v>
      </c>
      <c r="D628">
        <v>3</v>
      </c>
      <c r="E628" t="s">
        <v>1232</v>
      </c>
      <c r="F628" t="s">
        <v>1199</v>
      </c>
      <c r="G628" t="s">
        <v>23</v>
      </c>
      <c r="H628" t="s">
        <v>24</v>
      </c>
      <c r="I628" t="s">
        <v>25</v>
      </c>
      <c r="J628" t="s">
        <v>998</v>
      </c>
      <c r="K628" t="s">
        <v>306</v>
      </c>
      <c r="L628" t="s">
        <v>59</v>
      </c>
      <c r="M628" t="s">
        <v>29</v>
      </c>
      <c r="N628">
        <f t="shared" si="63"/>
        <v>0</v>
      </c>
      <c r="O628" t="str">
        <f t="shared" si="64"/>
        <v>No</v>
      </c>
      <c r="P628">
        <f t="shared" si="65"/>
        <v>0</v>
      </c>
      <c r="Q628">
        <f t="shared" si="66"/>
        <v>4813937689</v>
      </c>
      <c r="R628">
        <f t="shared" si="67"/>
        <v>4.1933383153624479</v>
      </c>
      <c r="S628" t="str">
        <f t="shared" si="68"/>
        <v>Acceptable</v>
      </c>
      <c r="T628">
        <f>ROUNDUP(C628,0)</f>
        <v>0</v>
      </c>
      <c r="U628">
        <f>ROUNDDOWN(C628,0)</f>
        <v>0</v>
      </c>
      <c r="V628">
        <f>RIGHT(K628,2)+2000</f>
        <v>2018</v>
      </c>
      <c r="W628" t="str">
        <f>INDEX(_xlfn.TEXTSPLIT(K628,"-"),1,2)</f>
        <v>Jul</v>
      </c>
      <c r="X628" t="str">
        <f>INDEX(_xlfn.TEXTSPLIT(K628,"-"),1,1)</f>
        <v>23</v>
      </c>
      <c r="Y628">
        <f>INDEX(months!B:B,MATCH(Sheet1!W628,months!A:A,0))</f>
        <v>7</v>
      </c>
      <c r="Z628">
        <f t="shared" si="69"/>
        <v>43304</v>
      </c>
    </row>
    <row r="629" spans="1:26" x14ac:dyDescent="0.2">
      <c r="A629" t="s">
        <v>1233</v>
      </c>
      <c r="B629" t="s">
        <v>997</v>
      </c>
      <c r="D629">
        <v>0</v>
      </c>
      <c r="E629" t="s">
        <v>111</v>
      </c>
      <c r="F629" t="s">
        <v>1199</v>
      </c>
      <c r="G629" t="s">
        <v>23</v>
      </c>
      <c r="H629" t="s">
        <v>24</v>
      </c>
      <c r="I629" t="s">
        <v>418</v>
      </c>
      <c r="J629" t="s">
        <v>998</v>
      </c>
      <c r="K629" t="s">
        <v>497</v>
      </c>
      <c r="L629" t="s">
        <v>1234</v>
      </c>
      <c r="M629" t="s">
        <v>29</v>
      </c>
      <c r="N629">
        <f t="shared" si="63"/>
        <v>0</v>
      </c>
      <c r="O629" t="str">
        <f t="shared" si="64"/>
        <v>No</v>
      </c>
      <c r="P629">
        <f t="shared" si="65"/>
        <v>0</v>
      </c>
      <c r="Q629">
        <f t="shared" si="66"/>
        <v>4813937689</v>
      </c>
      <c r="R629">
        <f t="shared" si="67"/>
        <v>4.1933383153624479</v>
      </c>
      <c r="S629" t="str">
        <f t="shared" si="68"/>
        <v>Acceptable</v>
      </c>
      <c r="T629">
        <f>ROUNDUP(C629,0)</f>
        <v>0</v>
      </c>
      <c r="U629">
        <f>ROUNDDOWN(C629,0)</f>
        <v>0</v>
      </c>
      <c r="V629">
        <f>RIGHT(K629,2)+2000</f>
        <v>2018</v>
      </c>
      <c r="W629" t="str">
        <f>INDEX(_xlfn.TEXTSPLIT(K629,"-"),1,2)</f>
        <v>Jul</v>
      </c>
      <c r="X629" t="str">
        <f>INDEX(_xlfn.TEXTSPLIT(K629,"-"),1,1)</f>
        <v>13</v>
      </c>
      <c r="Y629">
        <f>INDEX(months!B:B,MATCH(Sheet1!W629,months!A:A,0))</f>
        <v>7</v>
      </c>
      <c r="Z629">
        <f t="shared" si="69"/>
        <v>43294</v>
      </c>
    </row>
    <row r="630" spans="1:26" x14ac:dyDescent="0.2">
      <c r="A630" t="s">
        <v>1235</v>
      </c>
      <c r="B630" t="s">
        <v>997</v>
      </c>
      <c r="D630">
        <v>0</v>
      </c>
      <c r="E630" t="s">
        <v>205</v>
      </c>
      <c r="F630" t="s">
        <v>1010</v>
      </c>
      <c r="G630" t="s">
        <v>23</v>
      </c>
      <c r="H630" t="s">
        <v>24</v>
      </c>
      <c r="I630" t="s">
        <v>25</v>
      </c>
      <c r="J630" t="s">
        <v>998</v>
      </c>
      <c r="K630" t="s">
        <v>605</v>
      </c>
      <c r="L630" t="s">
        <v>59</v>
      </c>
      <c r="M630" t="s">
        <v>72</v>
      </c>
      <c r="N630">
        <f t="shared" si="63"/>
        <v>0</v>
      </c>
      <c r="O630" t="str">
        <f t="shared" si="64"/>
        <v>No</v>
      </c>
      <c r="P630">
        <f t="shared" si="65"/>
        <v>0</v>
      </c>
      <c r="Q630">
        <f t="shared" si="66"/>
        <v>4813937689</v>
      </c>
      <c r="R630">
        <f t="shared" si="67"/>
        <v>4.1933383153624479</v>
      </c>
      <c r="S630" t="str">
        <f t="shared" si="68"/>
        <v>Acceptable</v>
      </c>
      <c r="T630">
        <f>ROUNDUP(C630,0)</f>
        <v>0</v>
      </c>
      <c r="U630">
        <f>ROUNDDOWN(C630,0)</f>
        <v>0</v>
      </c>
      <c r="V630">
        <f>RIGHT(K630,2)+2000</f>
        <v>2018</v>
      </c>
      <c r="W630" t="str">
        <f>INDEX(_xlfn.TEXTSPLIT(K630,"-"),1,2)</f>
        <v>Jul</v>
      </c>
      <c r="X630" t="str">
        <f>INDEX(_xlfn.TEXTSPLIT(K630,"-"),1,1)</f>
        <v>10</v>
      </c>
      <c r="Y630">
        <f>INDEX(months!B:B,MATCH(Sheet1!W630,months!A:A,0))</f>
        <v>7</v>
      </c>
      <c r="Z630">
        <f t="shared" si="69"/>
        <v>43291</v>
      </c>
    </row>
    <row r="631" spans="1:26" x14ac:dyDescent="0.2">
      <c r="A631" t="s">
        <v>1236</v>
      </c>
      <c r="B631" t="s">
        <v>997</v>
      </c>
      <c r="D631">
        <v>24</v>
      </c>
      <c r="E631" t="s">
        <v>286</v>
      </c>
      <c r="F631" t="s">
        <v>775</v>
      </c>
      <c r="G631" t="s">
        <v>23</v>
      </c>
      <c r="H631" t="s">
        <v>24</v>
      </c>
      <c r="I631" t="s">
        <v>418</v>
      </c>
      <c r="J631" t="s">
        <v>998</v>
      </c>
      <c r="K631" t="s">
        <v>216</v>
      </c>
      <c r="L631" t="s">
        <v>59</v>
      </c>
      <c r="M631" t="s">
        <v>86</v>
      </c>
      <c r="N631">
        <f t="shared" si="63"/>
        <v>0</v>
      </c>
      <c r="O631" t="str">
        <f t="shared" si="64"/>
        <v>No</v>
      </c>
      <c r="P631">
        <f t="shared" si="65"/>
        <v>0</v>
      </c>
      <c r="Q631">
        <f t="shared" si="66"/>
        <v>4813937689</v>
      </c>
      <c r="R631">
        <f t="shared" si="67"/>
        <v>4.1933383153624479</v>
      </c>
      <c r="S631" t="str">
        <f t="shared" si="68"/>
        <v>Acceptable</v>
      </c>
      <c r="T631">
        <f>ROUNDUP(C631,0)</f>
        <v>0</v>
      </c>
      <c r="U631">
        <f>ROUNDDOWN(C631,0)</f>
        <v>0</v>
      </c>
      <c r="V631">
        <f>RIGHT(K631,2)+2000</f>
        <v>2018</v>
      </c>
      <c r="W631" t="str">
        <f>INDEX(_xlfn.TEXTSPLIT(K631,"-"),1,2)</f>
        <v>Jul</v>
      </c>
      <c r="X631" t="str">
        <f>INDEX(_xlfn.TEXTSPLIT(K631,"-"),1,1)</f>
        <v>26</v>
      </c>
      <c r="Y631">
        <f>INDEX(months!B:B,MATCH(Sheet1!W631,months!A:A,0))</f>
        <v>7</v>
      </c>
      <c r="Z631">
        <f t="shared" si="69"/>
        <v>43307</v>
      </c>
    </row>
    <row r="632" spans="1:26" x14ac:dyDescent="0.2">
      <c r="A632" t="s">
        <v>1237</v>
      </c>
      <c r="B632" t="s">
        <v>997</v>
      </c>
      <c r="D632">
        <v>0</v>
      </c>
      <c r="E632" t="s">
        <v>31</v>
      </c>
      <c r="F632" t="s">
        <v>1230</v>
      </c>
      <c r="G632" t="s">
        <v>23</v>
      </c>
      <c r="H632" t="s">
        <v>24</v>
      </c>
      <c r="I632" t="s">
        <v>418</v>
      </c>
      <c r="J632" t="s">
        <v>998</v>
      </c>
      <c r="K632" t="s">
        <v>585</v>
      </c>
      <c r="L632" t="s">
        <v>59</v>
      </c>
      <c r="M632" t="s">
        <v>81</v>
      </c>
      <c r="N632">
        <f t="shared" si="63"/>
        <v>0</v>
      </c>
      <c r="O632" t="str">
        <f t="shared" si="64"/>
        <v>No</v>
      </c>
      <c r="P632">
        <f t="shared" si="65"/>
        <v>0</v>
      </c>
      <c r="Q632">
        <f t="shared" si="66"/>
        <v>4813937689</v>
      </c>
      <c r="R632">
        <f t="shared" si="67"/>
        <v>4.1933383153624479</v>
      </c>
      <c r="S632" t="str">
        <f t="shared" si="68"/>
        <v>Acceptable</v>
      </c>
      <c r="T632">
        <f>ROUNDUP(C632,0)</f>
        <v>0</v>
      </c>
      <c r="U632">
        <f>ROUNDDOWN(C632,0)</f>
        <v>0</v>
      </c>
      <c r="V632">
        <f>RIGHT(K632,2)+2000</f>
        <v>2018</v>
      </c>
      <c r="W632" t="str">
        <f>INDEX(_xlfn.TEXTSPLIT(K632,"-"),1,2)</f>
        <v>Jul</v>
      </c>
      <c r="X632" t="str">
        <f>INDEX(_xlfn.TEXTSPLIT(K632,"-"),1,1)</f>
        <v>9</v>
      </c>
      <c r="Y632">
        <f>INDEX(months!B:B,MATCH(Sheet1!W632,months!A:A,0))</f>
        <v>7</v>
      </c>
      <c r="Z632">
        <f t="shared" si="69"/>
        <v>43290</v>
      </c>
    </row>
    <row r="633" spans="1:26" x14ac:dyDescent="0.2">
      <c r="A633" t="s">
        <v>1238</v>
      </c>
      <c r="B633" t="s">
        <v>997</v>
      </c>
      <c r="D633">
        <v>23</v>
      </c>
      <c r="E633" t="s">
        <v>159</v>
      </c>
      <c r="F633" t="s">
        <v>1010</v>
      </c>
      <c r="G633" t="s">
        <v>23</v>
      </c>
      <c r="H633" t="s">
        <v>24</v>
      </c>
      <c r="I633" t="s">
        <v>418</v>
      </c>
      <c r="J633" t="s">
        <v>998</v>
      </c>
      <c r="K633" t="s">
        <v>84</v>
      </c>
      <c r="L633" t="s">
        <v>59</v>
      </c>
      <c r="M633" t="s">
        <v>54</v>
      </c>
      <c r="N633">
        <f t="shared" si="63"/>
        <v>0</v>
      </c>
      <c r="O633" t="str">
        <f t="shared" si="64"/>
        <v>No</v>
      </c>
      <c r="P633">
        <f t="shared" si="65"/>
        <v>0</v>
      </c>
      <c r="Q633">
        <f t="shared" si="66"/>
        <v>4813937689</v>
      </c>
      <c r="R633">
        <f t="shared" si="67"/>
        <v>4.1933383153624479</v>
      </c>
      <c r="S633" t="str">
        <f t="shared" si="68"/>
        <v>Acceptable</v>
      </c>
      <c r="T633">
        <f>ROUNDUP(C633,0)</f>
        <v>0</v>
      </c>
      <c r="U633">
        <f>ROUNDDOWN(C633,0)</f>
        <v>0</v>
      </c>
      <c r="V633">
        <f>RIGHT(K633,2)+2000</f>
        <v>2018</v>
      </c>
      <c r="W633" t="str">
        <f>INDEX(_xlfn.TEXTSPLIT(K633,"-"),1,2)</f>
        <v>Jul</v>
      </c>
      <c r="X633" t="str">
        <f>INDEX(_xlfn.TEXTSPLIT(K633,"-"),1,1)</f>
        <v>31</v>
      </c>
      <c r="Y633">
        <f>INDEX(months!B:B,MATCH(Sheet1!W633,months!A:A,0))</f>
        <v>7</v>
      </c>
      <c r="Z633">
        <f t="shared" si="69"/>
        <v>43312</v>
      </c>
    </row>
    <row r="634" spans="1:26" x14ac:dyDescent="0.2">
      <c r="A634" t="s">
        <v>1240</v>
      </c>
      <c r="B634" t="s">
        <v>997</v>
      </c>
      <c r="D634">
        <v>0</v>
      </c>
      <c r="E634" t="s">
        <v>481</v>
      </c>
      <c r="F634" t="s">
        <v>1230</v>
      </c>
      <c r="G634" t="s">
        <v>23</v>
      </c>
      <c r="H634" t="s">
        <v>24</v>
      </c>
      <c r="I634" t="s">
        <v>418</v>
      </c>
      <c r="J634" t="s">
        <v>998</v>
      </c>
      <c r="K634" t="s">
        <v>585</v>
      </c>
      <c r="L634" t="s">
        <v>59</v>
      </c>
      <c r="M634" t="s">
        <v>81</v>
      </c>
      <c r="N634">
        <f t="shared" si="63"/>
        <v>0</v>
      </c>
      <c r="O634" t="str">
        <f t="shared" si="64"/>
        <v>No</v>
      </c>
      <c r="P634">
        <f t="shared" si="65"/>
        <v>0</v>
      </c>
      <c r="Q634">
        <f t="shared" si="66"/>
        <v>4813937689</v>
      </c>
      <c r="R634">
        <f t="shared" si="67"/>
        <v>4.1933383153624479</v>
      </c>
      <c r="S634" t="str">
        <f t="shared" si="68"/>
        <v>Acceptable</v>
      </c>
      <c r="T634">
        <f>ROUNDUP(C634,0)</f>
        <v>0</v>
      </c>
      <c r="U634">
        <f>ROUNDDOWN(C634,0)</f>
        <v>0</v>
      </c>
      <c r="V634">
        <f>RIGHT(K634,2)+2000</f>
        <v>2018</v>
      </c>
      <c r="W634" t="str">
        <f>INDEX(_xlfn.TEXTSPLIT(K634,"-"),1,2)</f>
        <v>Jul</v>
      </c>
      <c r="X634" t="str">
        <f>INDEX(_xlfn.TEXTSPLIT(K634,"-"),1,1)</f>
        <v>9</v>
      </c>
      <c r="Y634">
        <f>INDEX(months!B:B,MATCH(Sheet1!W634,months!A:A,0))</f>
        <v>7</v>
      </c>
      <c r="Z634">
        <f t="shared" si="69"/>
        <v>43290</v>
      </c>
    </row>
    <row r="635" spans="1:26" x14ac:dyDescent="0.2">
      <c r="A635" t="s">
        <v>1241</v>
      </c>
      <c r="B635" t="s">
        <v>997</v>
      </c>
      <c r="C635">
        <v>5</v>
      </c>
      <c r="D635">
        <v>5</v>
      </c>
      <c r="E635" t="s">
        <v>1242</v>
      </c>
      <c r="F635" t="s">
        <v>1199</v>
      </c>
      <c r="G635" t="s">
        <v>23</v>
      </c>
      <c r="H635" t="s">
        <v>24</v>
      </c>
      <c r="I635" t="s">
        <v>44</v>
      </c>
      <c r="J635" t="s">
        <v>998</v>
      </c>
      <c r="K635" t="s">
        <v>176</v>
      </c>
      <c r="L635" t="s">
        <v>119</v>
      </c>
      <c r="M635" t="s">
        <v>29</v>
      </c>
      <c r="N635">
        <f t="shared" si="63"/>
        <v>0</v>
      </c>
      <c r="O635" t="str">
        <f t="shared" si="64"/>
        <v>No</v>
      </c>
      <c r="P635">
        <f t="shared" si="65"/>
        <v>0</v>
      </c>
      <c r="Q635">
        <f t="shared" si="66"/>
        <v>4813937689</v>
      </c>
      <c r="R635">
        <f t="shared" si="67"/>
        <v>4.1933383153624479</v>
      </c>
      <c r="S635" t="str">
        <f t="shared" si="68"/>
        <v>Acceptable</v>
      </c>
      <c r="T635">
        <f>ROUNDUP(C635,0)</f>
        <v>5</v>
      </c>
      <c r="U635">
        <f>ROUNDDOWN(C635,0)</f>
        <v>5</v>
      </c>
      <c r="V635">
        <f>RIGHT(K635,2)+2000</f>
        <v>2018</v>
      </c>
      <c r="W635" t="str">
        <f>INDEX(_xlfn.TEXTSPLIT(K635,"-"),1,2)</f>
        <v>Jul</v>
      </c>
      <c r="X635" t="str">
        <f>INDEX(_xlfn.TEXTSPLIT(K635,"-"),1,1)</f>
        <v>14</v>
      </c>
      <c r="Y635">
        <f>INDEX(months!B:B,MATCH(Sheet1!W635,months!A:A,0))</f>
        <v>7</v>
      </c>
      <c r="Z635">
        <f t="shared" si="69"/>
        <v>43295</v>
      </c>
    </row>
    <row r="636" spans="1:26" x14ac:dyDescent="0.2">
      <c r="A636" t="s">
        <v>1243</v>
      </c>
      <c r="B636" t="s">
        <v>997</v>
      </c>
      <c r="C636">
        <v>4.7</v>
      </c>
      <c r="D636">
        <v>18</v>
      </c>
      <c r="E636" t="s">
        <v>472</v>
      </c>
      <c r="F636" t="s">
        <v>1199</v>
      </c>
      <c r="G636" t="s">
        <v>23</v>
      </c>
      <c r="H636" t="s">
        <v>24</v>
      </c>
      <c r="I636" t="s">
        <v>418</v>
      </c>
      <c r="J636" t="s">
        <v>998</v>
      </c>
      <c r="K636" t="s">
        <v>357</v>
      </c>
      <c r="L636" t="s">
        <v>1202</v>
      </c>
      <c r="M636" t="s">
        <v>29</v>
      </c>
      <c r="N636">
        <f t="shared" si="63"/>
        <v>0</v>
      </c>
      <c r="O636" t="str">
        <f t="shared" si="64"/>
        <v>No</v>
      </c>
      <c r="P636">
        <f t="shared" si="65"/>
        <v>0</v>
      </c>
      <c r="Q636">
        <f t="shared" si="66"/>
        <v>4813937689</v>
      </c>
      <c r="R636">
        <f t="shared" si="67"/>
        <v>4.1933383153624479</v>
      </c>
      <c r="S636" t="str">
        <f t="shared" si="68"/>
        <v>Acceptable</v>
      </c>
      <c r="T636">
        <f>ROUNDUP(C636,0)</f>
        <v>5</v>
      </c>
      <c r="U636">
        <f>ROUNDDOWN(C636,0)</f>
        <v>4</v>
      </c>
      <c r="V636">
        <f>RIGHT(K636,2)+2000</f>
        <v>2018</v>
      </c>
      <c r="W636" t="str">
        <f>INDEX(_xlfn.TEXTSPLIT(K636,"-"),1,2)</f>
        <v>Jul</v>
      </c>
      <c r="X636" t="str">
        <f>INDEX(_xlfn.TEXTSPLIT(K636,"-"),1,1)</f>
        <v>25</v>
      </c>
      <c r="Y636">
        <f>INDEX(months!B:B,MATCH(Sheet1!W636,months!A:A,0))</f>
        <v>7</v>
      </c>
      <c r="Z636">
        <f t="shared" si="69"/>
        <v>43306</v>
      </c>
    </row>
    <row r="637" spans="1:26" x14ac:dyDescent="0.2">
      <c r="A637" t="s">
        <v>1244</v>
      </c>
      <c r="B637" t="s">
        <v>997</v>
      </c>
      <c r="D637">
        <v>0</v>
      </c>
      <c r="E637" t="s">
        <v>1245</v>
      </c>
      <c r="F637" t="s">
        <v>1230</v>
      </c>
      <c r="G637" t="s">
        <v>23</v>
      </c>
      <c r="H637" t="s">
        <v>24</v>
      </c>
      <c r="I637" t="s">
        <v>25</v>
      </c>
      <c r="J637" t="s">
        <v>998</v>
      </c>
      <c r="K637" t="s">
        <v>278</v>
      </c>
      <c r="L637" t="s">
        <v>180</v>
      </c>
      <c r="M637" t="s">
        <v>54</v>
      </c>
      <c r="N637">
        <f t="shared" si="63"/>
        <v>0</v>
      </c>
      <c r="O637" t="str">
        <f t="shared" si="64"/>
        <v>No</v>
      </c>
      <c r="P637">
        <f t="shared" si="65"/>
        <v>0</v>
      </c>
      <c r="Q637">
        <f t="shared" si="66"/>
        <v>4813937689</v>
      </c>
      <c r="R637">
        <f t="shared" si="67"/>
        <v>4.1933383153624479</v>
      </c>
      <c r="S637" t="str">
        <f t="shared" si="68"/>
        <v>Acceptable</v>
      </c>
      <c r="T637">
        <f>ROUNDUP(C637,0)</f>
        <v>0</v>
      </c>
      <c r="U637">
        <f>ROUNDDOWN(C637,0)</f>
        <v>0</v>
      </c>
      <c r="V637">
        <f>RIGHT(K637,2)+2000</f>
        <v>2018</v>
      </c>
      <c r="W637" t="str">
        <f>INDEX(_xlfn.TEXTSPLIT(K637,"-"),1,2)</f>
        <v>Jul</v>
      </c>
      <c r="X637" t="str">
        <f>INDEX(_xlfn.TEXTSPLIT(K637,"-"),1,1)</f>
        <v>27</v>
      </c>
      <c r="Y637">
        <f>INDEX(months!B:B,MATCH(Sheet1!W637,months!A:A,0))</f>
        <v>7</v>
      </c>
      <c r="Z637">
        <f t="shared" si="69"/>
        <v>43308</v>
      </c>
    </row>
    <row r="638" spans="1:26" x14ac:dyDescent="0.2">
      <c r="A638" t="s">
        <v>1246</v>
      </c>
      <c r="B638" t="s">
        <v>997</v>
      </c>
      <c r="C638">
        <v>5</v>
      </c>
      <c r="D638">
        <v>6</v>
      </c>
      <c r="E638" t="s">
        <v>472</v>
      </c>
      <c r="F638" t="s">
        <v>1010</v>
      </c>
      <c r="G638" t="s">
        <v>23</v>
      </c>
      <c r="H638" t="s">
        <v>24</v>
      </c>
      <c r="I638" t="s">
        <v>418</v>
      </c>
      <c r="J638" t="s">
        <v>998</v>
      </c>
      <c r="K638" t="s">
        <v>39</v>
      </c>
      <c r="L638" t="s">
        <v>1202</v>
      </c>
      <c r="M638" t="s">
        <v>29</v>
      </c>
      <c r="N638">
        <f t="shared" si="63"/>
        <v>0</v>
      </c>
      <c r="O638" t="str">
        <f t="shared" si="64"/>
        <v>No</v>
      </c>
      <c r="P638">
        <f t="shared" si="65"/>
        <v>0</v>
      </c>
      <c r="Q638">
        <f t="shared" si="66"/>
        <v>4813937689</v>
      </c>
      <c r="R638">
        <f t="shared" si="67"/>
        <v>4.1933383153624479</v>
      </c>
      <c r="S638" t="str">
        <f t="shared" si="68"/>
        <v>Acceptable</v>
      </c>
      <c r="T638">
        <f>ROUNDUP(C638,0)</f>
        <v>5</v>
      </c>
      <c r="U638">
        <f>ROUNDDOWN(C638,0)</f>
        <v>5</v>
      </c>
      <c r="V638">
        <f>RIGHT(K638,2)+2000</f>
        <v>2018</v>
      </c>
      <c r="W638" t="str">
        <f>INDEX(_xlfn.TEXTSPLIT(K638,"-"),1,2)</f>
        <v>Aug</v>
      </c>
      <c r="X638" t="str">
        <f>INDEX(_xlfn.TEXTSPLIT(K638,"-"),1,1)</f>
        <v>1</v>
      </c>
      <c r="Y638">
        <f>INDEX(months!B:B,MATCH(Sheet1!W638,months!A:A,0))</f>
        <v>8</v>
      </c>
      <c r="Z638">
        <f t="shared" si="69"/>
        <v>43313</v>
      </c>
    </row>
    <row r="639" spans="1:26" x14ac:dyDescent="0.2">
      <c r="A639" t="s">
        <v>1247</v>
      </c>
      <c r="B639" t="s">
        <v>997</v>
      </c>
      <c r="D639">
        <v>1</v>
      </c>
      <c r="E639" t="s">
        <v>472</v>
      </c>
      <c r="F639" t="s">
        <v>1010</v>
      </c>
      <c r="G639" t="s">
        <v>23</v>
      </c>
      <c r="H639" t="s">
        <v>24</v>
      </c>
      <c r="I639" t="s">
        <v>44</v>
      </c>
      <c r="J639" t="s">
        <v>998</v>
      </c>
      <c r="K639" t="s">
        <v>297</v>
      </c>
      <c r="L639" t="s">
        <v>59</v>
      </c>
      <c r="M639" t="s">
        <v>29</v>
      </c>
      <c r="N639">
        <f t="shared" si="63"/>
        <v>0</v>
      </c>
      <c r="O639" t="str">
        <f t="shared" si="64"/>
        <v>No</v>
      </c>
      <c r="P639">
        <f t="shared" si="65"/>
        <v>0</v>
      </c>
      <c r="Q639">
        <f t="shared" si="66"/>
        <v>4813937689</v>
      </c>
      <c r="R639">
        <f t="shared" si="67"/>
        <v>4.1933383153624479</v>
      </c>
      <c r="S639" t="str">
        <f t="shared" si="68"/>
        <v>Acceptable</v>
      </c>
      <c r="T639">
        <f>ROUNDUP(C639,0)</f>
        <v>0</v>
      </c>
      <c r="U639">
        <f>ROUNDDOWN(C639,0)</f>
        <v>0</v>
      </c>
      <c r="V639">
        <f>RIGHT(K639,2)+2000</f>
        <v>2018</v>
      </c>
      <c r="W639" t="str">
        <f>INDEX(_xlfn.TEXTSPLIT(K639,"-"),1,2)</f>
        <v>Jul</v>
      </c>
      <c r="X639" t="str">
        <f>INDEX(_xlfn.TEXTSPLIT(K639,"-"),1,1)</f>
        <v>24</v>
      </c>
      <c r="Y639">
        <f>INDEX(months!B:B,MATCH(Sheet1!W639,months!A:A,0))</f>
        <v>7</v>
      </c>
      <c r="Z639">
        <f t="shared" si="69"/>
        <v>43305</v>
      </c>
    </row>
    <row r="640" spans="1:26" x14ac:dyDescent="0.2">
      <c r="A640" t="s">
        <v>1248</v>
      </c>
      <c r="B640" t="s">
        <v>997</v>
      </c>
      <c r="D640">
        <v>2</v>
      </c>
      <c r="E640" t="s">
        <v>239</v>
      </c>
      <c r="F640" t="s">
        <v>1230</v>
      </c>
      <c r="G640" t="s">
        <v>23</v>
      </c>
      <c r="H640" t="s">
        <v>24</v>
      </c>
      <c r="I640" t="s">
        <v>25</v>
      </c>
      <c r="J640" t="s">
        <v>998</v>
      </c>
      <c r="K640" t="s">
        <v>176</v>
      </c>
      <c r="L640" t="s">
        <v>59</v>
      </c>
      <c r="M640" t="s">
        <v>29</v>
      </c>
      <c r="N640">
        <f t="shared" si="63"/>
        <v>0</v>
      </c>
      <c r="O640" t="str">
        <f t="shared" si="64"/>
        <v>No</v>
      </c>
      <c r="P640">
        <f t="shared" si="65"/>
        <v>0</v>
      </c>
      <c r="Q640">
        <f t="shared" si="66"/>
        <v>4813937689</v>
      </c>
      <c r="R640">
        <f t="shared" si="67"/>
        <v>4.1933383153624479</v>
      </c>
      <c r="S640" t="str">
        <f t="shared" si="68"/>
        <v>Acceptable</v>
      </c>
      <c r="T640">
        <f>ROUNDUP(C640,0)</f>
        <v>0</v>
      </c>
      <c r="U640">
        <f>ROUNDDOWN(C640,0)</f>
        <v>0</v>
      </c>
      <c r="V640">
        <f>RIGHT(K640,2)+2000</f>
        <v>2018</v>
      </c>
      <c r="W640" t="str">
        <f>INDEX(_xlfn.TEXTSPLIT(K640,"-"),1,2)</f>
        <v>Jul</v>
      </c>
      <c r="X640" t="str">
        <f>INDEX(_xlfn.TEXTSPLIT(K640,"-"),1,1)</f>
        <v>14</v>
      </c>
      <c r="Y640">
        <f>INDEX(months!B:B,MATCH(Sheet1!W640,months!A:A,0))</f>
        <v>7</v>
      </c>
      <c r="Z640">
        <f t="shared" si="69"/>
        <v>43295</v>
      </c>
    </row>
    <row r="641" spans="1:26" x14ac:dyDescent="0.2">
      <c r="A641" t="s">
        <v>1249</v>
      </c>
      <c r="B641" t="s">
        <v>997</v>
      </c>
      <c r="D641">
        <v>0</v>
      </c>
      <c r="E641" t="s">
        <v>21</v>
      </c>
      <c r="F641" t="s">
        <v>1230</v>
      </c>
      <c r="G641" t="s">
        <v>23</v>
      </c>
      <c r="H641" t="s">
        <v>24</v>
      </c>
      <c r="I641" t="s">
        <v>25</v>
      </c>
      <c r="J641" t="s">
        <v>998</v>
      </c>
      <c r="K641" t="s">
        <v>266</v>
      </c>
      <c r="L641" t="s">
        <v>59</v>
      </c>
      <c r="M641" t="s">
        <v>29</v>
      </c>
      <c r="N641">
        <f t="shared" si="63"/>
        <v>0</v>
      </c>
      <c r="O641" t="str">
        <f t="shared" si="64"/>
        <v>No</v>
      </c>
      <c r="P641">
        <f t="shared" si="65"/>
        <v>0</v>
      </c>
      <c r="Q641">
        <f t="shared" si="66"/>
        <v>4813937689</v>
      </c>
      <c r="R641">
        <f t="shared" si="67"/>
        <v>4.1933383153624479</v>
      </c>
      <c r="S641" t="str">
        <f t="shared" si="68"/>
        <v>Acceptable</v>
      </c>
      <c r="T641">
        <f>ROUNDUP(C641,0)</f>
        <v>0</v>
      </c>
      <c r="U641">
        <f>ROUNDDOWN(C641,0)</f>
        <v>0</v>
      </c>
      <c r="V641">
        <f>RIGHT(K641,2)+2000</f>
        <v>2018</v>
      </c>
      <c r="W641" t="str">
        <f>INDEX(_xlfn.TEXTSPLIT(K641,"-"),1,2)</f>
        <v>Jul</v>
      </c>
      <c r="X641" t="str">
        <f>INDEX(_xlfn.TEXTSPLIT(K641,"-"),1,1)</f>
        <v>16</v>
      </c>
      <c r="Y641">
        <f>INDEX(months!B:B,MATCH(Sheet1!W641,months!A:A,0))</f>
        <v>7</v>
      </c>
      <c r="Z641">
        <f t="shared" si="69"/>
        <v>43297</v>
      </c>
    </row>
    <row r="642" spans="1:26" x14ac:dyDescent="0.2">
      <c r="A642" t="s">
        <v>1250</v>
      </c>
      <c r="B642" t="s">
        <v>997</v>
      </c>
      <c r="C642">
        <v>5</v>
      </c>
      <c r="D642">
        <v>5</v>
      </c>
      <c r="E642" t="s">
        <v>472</v>
      </c>
      <c r="F642" t="s">
        <v>1010</v>
      </c>
      <c r="G642" t="s">
        <v>23</v>
      </c>
      <c r="H642" t="s">
        <v>24</v>
      </c>
      <c r="I642" t="s">
        <v>418</v>
      </c>
      <c r="J642" t="s">
        <v>998</v>
      </c>
      <c r="K642" t="s">
        <v>173</v>
      </c>
      <c r="L642" t="s">
        <v>1202</v>
      </c>
      <c r="M642" t="s">
        <v>29</v>
      </c>
      <c r="N642">
        <f t="shared" ref="N642:N705" si="70">SUM(A642,B642)</f>
        <v>0</v>
      </c>
      <c r="O642" t="str">
        <f t="shared" ref="O642:O705" si="71">IF(E642="good","Yes","No")</f>
        <v>No</v>
      </c>
      <c r="P642">
        <f t="shared" ref="P642:P705" si="72">COUNTIF(B:B,"&lt;0")</f>
        <v>0</v>
      </c>
      <c r="Q642">
        <f t="shared" ref="Q642:Q705" si="73">SUMIF(D:D,"&gt;1000")</f>
        <v>4813937689</v>
      </c>
      <c r="R642">
        <f t="shared" ref="R642:R705" si="74">AVERAGEIF(C:C,"&gt;0")</f>
        <v>4.1933383153624479</v>
      </c>
      <c r="S642" t="str">
        <f t="shared" ref="S642:S705" si="75">IF(OR(A642&gt;0,B642&gt;0),"Acceptable","Check")</f>
        <v>Acceptable</v>
      </c>
      <c r="T642">
        <f>ROUNDUP(C642,0)</f>
        <v>5</v>
      </c>
      <c r="U642">
        <f>ROUNDDOWN(C642,0)</f>
        <v>5</v>
      </c>
      <c r="V642">
        <f>RIGHT(K642,2)+2000</f>
        <v>2018</v>
      </c>
      <c r="W642" t="str">
        <f>INDEX(_xlfn.TEXTSPLIT(K642,"-"),1,2)</f>
        <v>Aug</v>
      </c>
      <c r="X642" t="str">
        <f>INDEX(_xlfn.TEXTSPLIT(K642,"-"),1,1)</f>
        <v>2</v>
      </c>
      <c r="Y642">
        <f>INDEX(months!B:B,MATCH(Sheet1!W642,months!A:A,0))</f>
        <v>8</v>
      </c>
      <c r="Z642">
        <f t="shared" si="69"/>
        <v>43314</v>
      </c>
    </row>
    <row r="643" spans="1:26" x14ac:dyDescent="0.2">
      <c r="A643" t="s">
        <v>1251</v>
      </c>
      <c r="B643" t="s">
        <v>997</v>
      </c>
      <c r="D643">
        <v>0</v>
      </c>
      <c r="E643" t="s">
        <v>347</v>
      </c>
      <c r="F643" t="s">
        <v>1005</v>
      </c>
      <c r="G643" t="s">
        <v>23</v>
      </c>
      <c r="H643" t="s">
        <v>24</v>
      </c>
      <c r="I643" t="s">
        <v>418</v>
      </c>
      <c r="J643" t="s">
        <v>998</v>
      </c>
      <c r="K643" t="s">
        <v>173</v>
      </c>
      <c r="L643" t="s">
        <v>157</v>
      </c>
      <c r="M643" t="s">
        <v>81</v>
      </c>
      <c r="N643">
        <f t="shared" si="70"/>
        <v>0</v>
      </c>
      <c r="O643" t="str">
        <f t="shared" si="71"/>
        <v>No</v>
      </c>
      <c r="P643">
        <f t="shared" si="72"/>
        <v>0</v>
      </c>
      <c r="Q643">
        <f t="shared" si="73"/>
        <v>4813937689</v>
      </c>
      <c r="R643">
        <f t="shared" si="74"/>
        <v>4.1933383153624479</v>
      </c>
      <c r="S643" t="str">
        <f t="shared" si="75"/>
        <v>Acceptable</v>
      </c>
      <c r="T643">
        <f>ROUNDUP(C643,0)</f>
        <v>0</v>
      </c>
      <c r="U643">
        <f>ROUNDDOWN(C643,0)</f>
        <v>0</v>
      </c>
      <c r="V643">
        <f>RIGHT(K643,2)+2000</f>
        <v>2018</v>
      </c>
      <c r="W643" t="str">
        <f>INDEX(_xlfn.TEXTSPLIT(K643,"-"),1,2)</f>
        <v>Aug</v>
      </c>
      <c r="X643" t="str">
        <f>INDEX(_xlfn.TEXTSPLIT(K643,"-"),1,1)</f>
        <v>2</v>
      </c>
      <c r="Y643">
        <f>INDEX(months!B:B,MATCH(Sheet1!W643,months!A:A,0))</f>
        <v>8</v>
      </c>
      <c r="Z643">
        <f t="shared" ref="Z643:Z706" si="76">DATE(V643,Y643,X643)</f>
        <v>43314</v>
      </c>
    </row>
    <row r="644" spans="1:26" x14ac:dyDescent="0.2">
      <c r="A644" t="s">
        <v>1252</v>
      </c>
      <c r="B644" t="s">
        <v>997</v>
      </c>
      <c r="D644">
        <v>0</v>
      </c>
      <c r="E644" t="s">
        <v>31</v>
      </c>
      <c r="F644" t="s">
        <v>1010</v>
      </c>
      <c r="G644" t="s">
        <v>23</v>
      </c>
      <c r="H644" t="s">
        <v>24</v>
      </c>
      <c r="I644" t="s">
        <v>418</v>
      </c>
      <c r="J644" t="s">
        <v>998</v>
      </c>
      <c r="K644" t="s">
        <v>125</v>
      </c>
      <c r="L644" t="s">
        <v>59</v>
      </c>
      <c r="M644" t="s">
        <v>81</v>
      </c>
      <c r="N644">
        <f t="shared" si="70"/>
        <v>0</v>
      </c>
      <c r="O644" t="str">
        <f t="shared" si="71"/>
        <v>No</v>
      </c>
      <c r="P644">
        <f t="shared" si="72"/>
        <v>0</v>
      </c>
      <c r="Q644">
        <f t="shared" si="73"/>
        <v>4813937689</v>
      </c>
      <c r="R644">
        <f t="shared" si="74"/>
        <v>4.1933383153624479</v>
      </c>
      <c r="S644" t="str">
        <f t="shared" si="75"/>
        <v>Acceptable</v>
      </c>
      <c r="T644">
        <f>ROUNDUP(C644,0)</f>
        <v>0</v>
      </c>
      <c r="U644">
        <f>ROUNDDOWN(C644,0)</f>
        <v>0</v>
      </c>
      <c r="V644">
        <f>RIGHT(K644,2)+2000</f>
        <v>2018</v>
      </c>
      <c r="W644" t="str">
        <f>INDEX(_xlfn.TEXTSPLIT(K644,"-"),1,2)</f>
        <v>Jul</v>
      </c>
      <c r="X644" t="str">
        <f>INDEX(_xlfn.TEXTSPLIT(K644,"-"),1,1)</f>
        <v>12</v>
      </c>
      <c r="Y644">
        <f>INDEX(months!B:B,MATCH(Sheet1!W644,months!A:A,0))</f>
        <v>7</v>
      </c>
      <c r="Z644">
        <f t="shared" si="76"/>
        <v>43293</v>
      </c>
    </row>
    <row r="645" spans="1:26" x14ac:dyDescent="0.2">
      <c r="A645" t="s">
        <v>1253</v>
      </c>
      <c r="B645" t="s">
        <v>997</v>
      </c>
      <c r="D645">
        <v>0</v>
      </c>
      <c r="E645" t="s">
        <v>472</v>
      </c>
      <c r="F645" t="s">
        <v>1010</v>
      </c>
      <c r="G645" t="s">
        <v>23</v>
      </c>
      <c r="H645" t="s">
        <v>24</v>
      </c>
      <c r="I645" t="s">
        <v>25</v>
      </c>
      <c r="J645" t="s">
        <v>998</v>
      </c>
      <c r="K645" t="s">
        <v>1254</v>
      </c>
      <c r="L645" t="s">
        <v>1255</v>
      </c>
      <c r="M645" t="s">
        <v>86</v>
      </c>
      <c r="N645">
        <f t="shared" si="70"/>
        <v>0</v>
      </c>
      <c r="O645" t="str">
        <f t="shared" si="71"/>
        <v>No</v>
      </c>
      <c r="P645">
        <f t="shared" si="72"/>
        <v>0</v>
      </c>
      <c r="Q645">
        <f t="shared" si="73"/>
        <v>4813937689</v>
      </c>
      <c r="R645">
        <f t="shared" si="74"/>
        <v>4.1933383153624479</v>
      </c>
      <c r="S645" t="str">
        <f t="shared" si="75"/>
        <v>Acceptable</v>
      </c>
      <c r="T645">
        <f>ROUNDUP(C645,0)</f>
        <v>0</v>
      </c>
      <c r="U645">
        <f>ROUNDDOWN(C645,0)</f>
        <v>0</v>
      </c>
      <c r="V645">
        <f>RIGHT(K645,2)+2000</f>
        <v>2018</v>
      </c>
      <c r="W645" t="str">
        <f>INDEX(_xlfn.TEXTSPLIT(K645,"-"),1,2)</f>
        <v>Jul</v>
      </c>
      <c r="X645" t="str">
        <f>INDEX(_xlfn.TEXTSPLIT(K645,"-"),1,1)</f>
        <v>22</v>
      </c>
      <c r="Y645">
        <f>INDEX(months!B:B,MATCH(Sheet1!W645,months!A:A,0))</f>
        <v>7</v>
      </c>
      <c r="Z645">
        <f t="shared" si="76"/>
        <v>43303</v>
      </c>
    </row>
    <row r="646" spans="1:26" x14ac:dyDescent="0.2">
      <c r="A646" t="s">
        <v>1256</v>
      </c>
      <c r="B646" t="s">
        <v>997</v>
      </c>
      <c r="D646">
        <v>0</v>
      </c>
      <c r="E646" t="s">
        <v>451</v>
      </c>
      <c r="F646" t="s">
        <v>1230</v>
      </c>
      <c r="G646" t="s">
        <v>23</v>
      </c>
      <c r="H646" t="s">
        <v>24</v>
      </c>
      <c r="I646" t="s">
        <v>44</v>
      </c>
      <c r="J646" t="s">
        <v>998</v>
      </c>
      <c r="K646" t="s">
        <v>216</v>
      </c>
      <c r="L646" t="s">
        <v>59</v>
      </c>
      <c r="M646" t="s">
        <v>29</v>
      </c>
      <c r="N646">
        <f t="shared" si="70"/>
        <v>0</v>
      </c>
      <c r="O646" t="str">
        <f t="shared" si="71"/>
        <v>No</v>
      </c>
      <c r="P646">
        <f t="shared" si="72"/>
        <v>0</v>
      </c>
      <c r="Q646">
        <f t="shared" si="73"/>
        <v>4813937689</v>
      </c>
      <c r="R646">
        <f t="shared" si="74"/>
        <v>4.1933383153624479</v>
      </c>
      <c r="S646" t="str">
        <f t="shared" si="75"/>
        <v>Acceptable</v>
      </c>
      <c r="T646">
        <f>ROUNDUP(C646,0)</f>
        <v>0</v>
      </c>
      <c r="U646">
        <f>ROUNDDOWN(C646,0)</f>
        <v>0</v>
      </c>
      <c r="V646">
        <f>RIGHT(K646,2)+2000</f>
        <v>2018</v>
      </c>
      <c r="W646" t="str">
        <f>INDEX(_xlfn.TEXTSPLIT(K646,"-"),1,2)</f>
        <v>Jul</v>
      </c>
      <c r="X646" t="str">
        <f>INDEX(_xlfn.TEXTSPLIT(K646,"-"),1,1)</f>
        <v>26</v>
      </c>
      <c r="Y646">
        <f>INDEX(months!B:B,MATCH(Sheet1!W646,months!A:A,0))</f>
        <v>7</v>
      </c>
      <c r="Z646">
        <f t="shared" si="76"/>
        <v>43307</v>
      </c>
    </row>
    <row r="647" spans="1:26" x14ac:dyDescent="0.2">
      <c r="A647" t="s">
        <v>1257</v>
      </c>
      <c r="B647" t="s">
        <v>997</v>
      </c>
      <c r="C647">
        <v>3</v>
      </c>
      <c r="D647">
        <v>1</v>
      </c>
      <c r="E647" t="s">
        <v>104</v>
      </c>
      <c r="F647" t="s">
        <v>1199</v>
      </c>
      <c r="G647" t="s">
        <v>23</v>
      </c>
      <c r="H647" t="s">
        <v>24</v>
      </c>
      <c r="I647" t="s">
        <v>418</v>
      </c>
      <c r="J647" t="s">
        <v>998</v>
      </c>
      <c r="K647" t="s">
        <v>160</v>
      </c>
      <c r="L647" t="s">
        <v>59</v>
      </c>
      <c r="M647" t="s">
        <v>29</v>
      </c>
      <c r="N647">
        <f t="shared" si="70"/>
        <v>0</v>
      </c>
      <c r="O647" t="str">
        <f t="shared" si="71"/>
        <v>No</v>
      </c>
      <c r="P647">
        <f t="shared" si="72"/>
        <v>0</v>
      </c>
      <c r="Q647">
        <f t="shared" si="73"/>
        <v>4813937689</v>
      </c>
      <c r="R647">
        <f t="shared" si="74"/>
        <v>4.1933383153624479</v>
      </c>
      <c r="S647" t="str">
        <f t="shared" si="75"/>
        <v>Acceptable</v>
      </c>
      <c r="T647">
        <f>ROUNDUP(C647,0)</f>
        <v>3</v>
      </c>
      <c r="U647">
        <f>ROUNDDOWN(C647,0)</f>
        <v>3</v>
      </c>
      <c r="V647">
        <f>RIGHT(K647,2)+2000</f>
        <v>2018</v>
      </c>
      <c r="W647" t="str">
        <f>INDEX(_xlfn.TEXTSPLIT(K647,"-"),1,2)</f>
        <v>Jul</v>
      </c>
      <c r="X647" t="str">
        <f>INDEX(_xlfn.TEXTSPLIT(K647,"-"),1,1)</f>
        <v>19</v>
      </c>
      <c r="Y647">
        <f>INDEX(months!B:B,MATCH(Sheet1!W647,months!A:A,0))</f>
        <v>7</v>
      </c>
      <c r="Z647">
        <f t="shared" si="76"/>
        <v>43300</v>
      </c>
    </row>
    <row r="648" spans="1:26" x14ac:dyDescent="0.2">
      <c r="A648" t="s">
        <v>1258</v>
      </c>
      <c r="B648" t="s">
        <v>997</v>
      </c>
      <c r="C648">
        <v>4.0999999999999996</v>
      </c>
      <c r="D648">
        <v>11</v>
      </c>
      <c r="E648" t="s">
        <v>159</v>
      </c>
      <c r="F648" t="s">
        <v>775</v>
      </c>
      <c r="G648" t="s">
        <v>23</v>
      </c>
      <c r="H648" t="s">
        <v>24</v>
      </c>
      <c r="I648" t="s">
        <v>418</v>
      </c>
      <c r="J648" t="s">
        <v>998</v>
      </c>
      <c r="K648" t="s">
        <v>176</v>
      </c>
      <c r="L648" t="s">
        <v>53</v>
      </c>
      <c r="M648" t="s">
        <v>86</v>
      </c>
      <c r="N648">
        <f t="shared" si="70"/>
        <v>0</v>
      </c>
      <c r="O648" t="str">
        <f t="shared" si="71"/>
        <v>No</v>
      </c>
      <c r="P648">
        <f t="shared" si="72"/>
        <v>0</v>
      </c>
      <c r="Q648">
        <f t="shared" si="73"/>
        <v>4813937689</v>
      </c>
      <c r="R648">
        <f t="shared" si="74"/>
        <v>4.1933383153624479</v>
      </c>
      <c r="S648" t="str">
        <f t="shared" si="75"/>
        <v>Acceptable</v>
      </c>
      <c r="T648">
        <f>ROUNDUP(C648,0)</f>
        <v>5</v>
      </c>
      <c r="U648">
        <f>ROUNDDOWN(C648,0)</f>
        <v>4</v>
      </c>
      <c r="V648">
        <f>RIGHT(K648,2)+2000</f>
        <v>2018</v>
      </c>
      <c r="W648" t="str">
        <f>INDEX(_xlfn.TEXTSPLIT(K648,"-"),1,2)</f>
        <v>Jul</v>
      </c>
      <c r="X648" t="str">
        <f>INDEX(_xlfn.TEXTSPLIT(K648,"-"),1,1)</f>
        <v>14</v>
      </c>
      <c r="Y648">
        <f>INDEX(months!B:B,MATCH(Sheet1!W648,months!A:A,0))</f>
        <v>7</v>
      </c>
      <c r="Z648">
        <f t="shared" si="76"/>
        <v>43295</v>
      </c>
    </row>
    <row r="649" spans="1:26" x14ac:dyDescent="0.2">
      <c r="A649" t="s">
        <v>1259</v>
      </c>
      <c r="B649" t="s">
        <v>997</v>
      </c>
      <c r="D649">
        <v>4</v>
      </c>
      <c r="E649" t="s">
        <v>1113</v>
      </c>
      <c r="F649" t="s">
        <v>1199</v>
      </c>
      <c r="G649" t="s">
        <v>23</v>
      </c>
      <c r="H649" t="s">
        <v>24</v>
      </c>
      <c r="I649" t="s">
        <v>418</v>
      </c>
      <c r="J649" t="s">
        <v>998</v>
      </c>
      <c r="K649" t="s">
        <v>169</v>
      </c>
      <c r="L649" t="s">
        <v>59</v>
      </c>
      <c r="M649" t="s">
        <v>72</v>
      </c>
      <c r="N649">
        <f t="shared" si="70"/>
        <v>0</v>
      </c>
      <c r="O649" t="str">
        <f t="shared" si="71"/>
        <v>No</v>
      </c>
      <c r="P649">
        <f t="shared" si="72"/>
        <v>0</v>
      </c>
      <c r="Q649">
        <f t="shared" si="73"/>
        <v>4813937689</v>
      </c>
      <c r="R649">
        <f t="shared" si="74"/>
        <v>4.1933383153624479</v>
      </c>
      <c r="S649" t="str">
        <f t="shared" si="75"/>
        <v>Acceptable</v>
      </c>
      <c r="T649">
        <f>ROUNDUP(C649,0)</f>
        <v>0</v>
      </c>
      <c r="U649">
        <f>ROUNDDOWN(C649,0)</f>
        <v>0</v>
      </c>
      <c r="V649">
        <f>RIGHT(K649,2)+2000</f>
        <v>2018</v>
      </c>
      <c r="W649" t="str">
        <f>INDEX(_xlfn.TEXTSPLIT(K649,"-"),1,2)</f>
        <v>Jul</v>
      </c>
      <c r="X649" t="str">
        <f>INDEX(_xlfn.TEXTSPLIT(K649,"-"),1,1)</f>
        <v>11</v>
      </c>
      <c r="Y649">
        <f>INDEX(months!B:B,MATCH(Sheet1!W649,months!A:A,0))</f>
        <v>7</v>
      </c>
      <c r="Z649">
        <f t="shared" si="76"/>
        <v>43292</v>
      </c>
    </row>
    <row r="650" spans="1:26" x14ac:dyDescent="0.2">
      <c r="A650" t="s">
        <v>1260</v>
      </c>
      <c r="B650" t="s">
        <v>997</v>
      </c>
      <c r="D650">
        <v>14</v>
      </c>
      <c r="E650" t="s">
        <v>472</v>
      </c>
      <c r="F650" t="s">
        <v>1005</v>
      </c>
      <c r="G650" t="s">
        <v>23</v>
      </c>
      <c r="H650" t="s">
        <v>24</v>
      </c>
      <c r="I650" t="s">
        <v>44</v>
      </c>
      <c r="J650" t="s">
        <v>998</v>
      </c>
      <c r="K650" t="s">
        <v>97</v>
      </c>
      <c r="L650" t="s">
        <v>1202</v>
      </c>
      <c r="M650" t="s">
        <v>29</v>
      </c>
      <c r="N650">
        <f t="shared" si="70"/>
        <v>0</v>
      </c>
      <c r="O650" t="str">
        <f t="shared" si="71"/>
        <v>No</v>
      </c>
      <c r="P650">
        <f t="shared" si="72"/>
        <v>0</v>
      </c>
      <c r="Q650">
        <f t="shared" si="73"/>
        <v>4813937689</v>
      </c>
      <c r="R650">
        <f t="shared" si="74"/>
        <v>4.1933383153624479</v>
      </c>
      <c r="S650" t="str">
        <f t="shared" si="75"/>
        <v>Acceptable</v>
      </c>
      <c r="T650">
        <f>ROUNDUP(C650,0)</f>
        <v>0</v>
      </c>
      <c r="U650">
        <f>ROUNDDOWN(C650,0)</f>
        <v>0</v>
      </c>
      <c r="V650">
        <f>RIGHT(K650,2)+2000</f>
        <v>2018</v>
      </c>
      <c r="W650" t="str">
        <f>INDEX(_xlfn.TEXTSPLIT(K650,"-"),1,2)</f>
        <v>Aug</v>
      </c>
      <c r="X650" t="str">
        <f>INDEX(_xlfn.TEXTSPLIT(K650,"-"),1,1)</f>
        <v>3</v>
      </c>
      <c r="Y650">
        <f>INDEX(months!B:B,MATCH(Sheet1!W650,months!A:A,0))</f>
        <v>8</v>
      </c>
      <c r="Z650">
        <f t="shared" si="76"/>
        <v>43315</v>
      </c>
    </row>
    <row r="651" spans="1:26" x14ac:dyDescent="0.2">
      <c r="A651" t="s">
        <v>1261</v>
      </c>
      <c r="B651" t="s">
        <v>997</v>
      </c>
      <c r="D651">
        <v>0</v>
      </c>
      <c r="E651" t="s">
        <v>431</v>
      </c>
      <c r="F651" t="s">
        <v>1262</v>
      </c>
      <c r="G651" t="s">
        <v>23</v>
      </c>
      <c r="H651" t="s">
        <v>24</v>
      </c>
      <c r="I651" t="s">
        <v>25</v>
      </c>
      <c r="J651" t="s">
        <v>998</v>
      </c>
      <c r="K651" t="s">
        <v>84</v>
      </c>
      <c r="L651" t="s">
        <v>420</v>
      </c>
      <c r="M651" t="s">
        <v>29</v>
      </c>
      <c r="N651">
        <f t="shared" si="70"/>
        <v>0</v>
      </c>
      <c r="O651" t="str">
        <f t="shared" si="71"/>
        <v>No</v>
      </c>
      <c r="P651">
        <f t="shared" si="72"/>
        <v>0</v>
      </c>
      <c r="Q651">
        <f t="shared" si="73"/>
        <v>4813937689</v>
      </c>
      <c r="R651">
        <f t="shared" si="74"/>
        <v>4.1933383153624479</v>
      </c>
      <c r="S651" t="str">
        <f t="shared" si="75"/>
        <v>Acceptable</v>
      </c>
      <c r="T651">
        <f>ROUNDUP(C651,0)</f>
        <v>0</v>
      </c>
      <c r="U651">
        <f>ROUNDDOWN(C651,0)</f>
        <v>0</v>
      </c>
      <c r="V651">
        <f>RIGHT(K651,2)+2000</f>
        <v>2018</v>
      </c>
      <c r="W651" t="str">
        <f>INDEX(_xlfn.TEXTSPLIT(K651,"-"),1,2)</f>
        <v>Jul</v>
      </c>
      <c r="X651" t="str">
        <f>INDEX(_xlfn.TEXTSPLIT(K651,"-"),1,1)</f>
        <v>31</v>
      </c>
      <c r="Y651">
        <f>INDEX(months!B:B,MATCH(Sheet1!W651,months!A:A,0))</f>
        <v>7</v>
      </c>
      <c r="Z651">
        <f t="shared" si="76"/>
        <v>43312</v>
      </c>
    </row>
    <row r="652" spans="1:26" x14ac:dyDescent="0.2">
      <c r="A652" t="s">
        <v>1263</v>
      </c>
      <c r="B652" t="s">
        <v>997</v>
      </c>
      <c r="D652">
        <v>1</v>
      </c>
      <c r="E652" t="s">
        <v>93</v>
      </c>
      <c r="F652" t="s">
        <v>1230</v>
      </c>
      <c r="G652" t="s">
        <v>23</v>
      </c>
      <c r="H652" t="s">
        <v>24</v>
      </c>
      <c r="I652" t="s">
        <v>418</v>
      </c>
      <c r="J652" t="s">
        <v>998</v>
      </c>
      <c r="K652" t="s">
        <v>297</v>
      </c>
      <c r="L652" t="s">
        <v>313</v>
      </c>
      <c r="M652" t="s">
        <v>47</v>
      </c>
      <c r="N652">
        <f t="shared" si="70"/>
        <v>0</v>
      </c>
      <c r="O652" t="str">
        <f t="shared" si="71"/>
        <v>No</v>
      </c>
      <c r="P652">
        <f t="shared" si="72"/>
        <v>0</v>
      </c>
      <c r="Q652">
        <f t="shared" si="73"/>
        <v>4813937689</v>
      </c>
      <c r="R652">
        <f t="shared" si="74"/>
        <v>4.1933383153624479</v>
      </c>
      <c r="S652" t="str">
        <f t="shared" si="75"/>
        <v>Acceptable</v>
      </c>
      <c r="T652">
        <f>ROUNDUP(C652,0)</f>
        <v>0</v>
      </c>
      <c r="U652">
        <f>ROUNDDOWN(C652,0)</f>
        <v>0</v>
      </c>
      <c r="V652">
        <f>RIGHT(K652,2)+2000</f>
        <v>2018</v>
      </c>
      <c r="W652" t="str">
        <f>INDEX(_xlfn.TEXTSPLIT(K652,"-"),1,2)</f>
        <v>Jul</v>
      </c>
      <c r="X652" t="str">
        <f>INDEX(_xlfn.TEXTSPLIT(K652,"-"),1,1)</f>
        <v>24</v>
      </c>
      <c r="Y652">
        <f>INDEX(months!B:B,MATCH(Sheet1!W652,months!A:A,0))</f>
        <v>7</v>
      </c>
      <c r="Z652">
        <f t="shared" si="76"/>
        <v>43305</v>
      </c>
    </row>
    <row r="653" spans="1:26" x14ac:dyDescent="0.2">
      <c r="A653" t="s">
        <v>1264</v>
      </c>
      <c r="B653" t="s">
        <v>997</v>
      </c>
      <c r="D653">
        <v>104</v>
      </c>
      <c r="E653" t="s">
        <v>83</v>
      </c>
      <c r="F653" t="s">
        <v>775</v>
      </c>
      <c r="G653" t="s">
        <v>23</v>
      </c>
      <c r="H653" t="s">
        <v>24</v>
      </c>
      <c r="I653" t="s">
        <v>418</v>
      </c>
      <c r="J653" t="s">
        <v>998</v>
      </c>
      <c r="K653" t="s">
        <v>1254</v>
      </c>
      <c r="L653" t="s">
        <v>1265</v>
      </c>
      <c r="M653" t="s">
        <v>81</v>
      </c>
      <c r="N653">
        <f t="shared" si="70"/>
        <v>0</v>
      </c>
      <c r="O653" t="str">
        <f t="shared" si="71"/>
        <v>No</v>
      </c>
      <c r="P653">
        <f t="shared" si="72"/>
        <v>0</v>
      </c>
      <c r="Q653">
        <f t="shared" si="73"/>
        <v>4813937689</v>
      </c>
      <c r="R653">
        <f t="shared" si="74"/>
        <v>4.1933383153624479</v>
      </c>
      <c r="S653" t="str">
        <f t="shared" si="75"/>
        <v>Acceptable</v>
      </c>
      <c r="T653">
        <f>ROUNDUP(C653,0)</f>
        <v>0</v>
      </c>
      <c r="U653">
        <f>ROUNDDOWN(C653,0)</f>
        <v>0</v>
      </c>
      <c r="V653">
        <f>RIGHT(K653,2)+2000</f>
        <v>2018</v>
      </c>
      <c r="W653" t="str">
        <f>INDEX(_xlfn.TEXTSPLIT(K653,"-"),1,2)</f>
        <v>Jul</v>
      </c>
      <c r="X653" t="str">
        <f>INDEX(_xlfn.TEXTSPLIT(K653,"-"),1,1)</f>
        <v>22</v>
      </c>
      <c r="Y653">
        <f>INDEX(months!B:B,MATCH(Sheet1!W653,months!A:A,0))</f>
        <v>7</v>
      </c>
      <c r="Z653">
        <f t="shared" si="76"/>
        <v>43303</v>
      </c>
    </row>
    <row r="654" spans="1:26" x14ac:dyDescent="0.2">
      <c r="A654" t="s">
        <v>1266</v>
      </c>
      <c r="B654" t="s">
        <v>997</v>
      </c>
      <c r="D654">
        <v>0</v>
      </c>
      <c r="E654" t="s">
        <v>190</v>
      </c>
      <c r="F654" t="s">
        <v>1262</v>
      </c>
      <c r="G654" t="s">
        <v>23</v>
      </c>
      <c r="H654" t="s">
        <v>24</v>
      </c>
      <c r="I654" t="s">
        <v>418</v>
      </c>
      <c r="J654" t="s">
        <v>998</v>
      </c>
      <c r="K654" t="s">
        <v>410</v>
      </c>
      <c r="L654" t="s">
        <v>1267</v>
      </c>
      <c r="M654" t="s">
        <v>47</v>
      </c>
      <c r="N654">
        <f t="shared" si="70"/>
        <v>0</v>
      </c>
      <c r="O654" t="str">
        <f t="shared" si="71"/>
        <v>No</v>
      </c>
      <c r="P654">
        <f t="shared" si="72"/>
        <v>0</v>
      </c>
      <c r="Q654">
        <f t="shared" si="73"/>
        <v>4813937689</v>
      </c>
      <c r="R654">
        <f t="shared" si="74"/>
        <v>4.1933383153624479</v>
      </c>
      <c r="S654" t="str">
        <f t="shared" si="75"/>
        <v>Acceptable</v>
      </c>
      <c r="T654">
        <f>ROUNDUP(C654,0)</f>
        <v>0</v>
      </c>
      <c r="U654">
        <f>ROUNDDOWN(C654,0)</f>
        <v>0</v>
      </c>
      <c r="V654">
        <f>RIGHT(K654,2)+2000</f>
        <v>2018</v>
      </c>
      <c r="W654" t="str">
        <f>INDEX(_xlfn.TEXTSPLIT(K654,"-"),1,2)</f>
        <v>Jul</v>
      </c>
      <c r="X654" t="str">
        <f>INDEX(_xlfn.TEXTSPLIT(K654,"-"),1,1)</f>
        <v>17</v>
      </c>
      <c r="Y654">
        <f>INDEX(months!B:B,MATCH(Sheet1!W654,months!A:A,0))</f>
        <v>7</v>
      </c>
      <c r="Z654">
        <f t="shared" si="76"/>
        <v>43298</v>
      </c>
    </row>
    <row r="655" spans="1:26" x14ac:dyDescent="0.2">
      <c r="A655" t="s">
        <v>1268</v>
      </c>
      <c r="B655" t="s">
        <v>997</v>
      </c>
      <c r="D655">
        <v>14</v>
      </c>
      <c r="E655" t="s">
        <v>756</v>
      </c>
      <c r="F655" t="s">
        <v>1005</v>
      </c>
      <c r="G655" t="s">
        <v>23</v>
      </c>
      <c r="H655" t="s">
        <v>24</v>
      </c>
      <c r="I655" t="s">
        <v>25</v>
      </c>
      <c r="J655" t="s">
        <v>998</v>
      </c>
      <c r="K655" t="s">
        <v>115</v>
      </c>
      <c r="L655" t="s">
        <v>167</v>
      </c>
      <c r="M655" t="s">
        <v>81</v>
      </c>
      <c r="N655">
        <f t="shared" si="70"/>
        <v>0</v>
      </c>
      <c r="O655" t="str">
        <f t="shared" si="71"/>
        <v>No</v>
      </c>
      <c r="P655">
        <f t="shared" si="72"/>
        <v>0</v>
      </c>
      <c r="Q655">
        <f t="shared" si="73"/>
        <v>4813937689</v>
      </c>
      <c r="R655">
        <f t="shared" si="74"/>
        <v>4.1933383153624479</v>
      </c>
      <c r="S655" t="str">
        <f t="shared" si="75"/>
        <v>Acceptable</v>
      </c>
      <c r="T655">
        <f>ROUNDUP(C655,0)</f>
        <v>0</v>
      </c>
      <c r="U655">
        <f>ROUNDDOWN(C655,0)</f>
        <v>0</v>
      </c>
      <c r="V655">
        <f>RIGHT(K655,2)+2000</f>
        <v>2018</v>
      </c>
      <c r="W655" t="str">
        <f>INDEX(_xlfn.TEXTSPLIT(K655,"-"),1,2)</f>
        <v>Jul</v>
      </c>
      <c r="X655" t="str">
        <f>INDEX(_xlfn.TEXTSPLIT(K655,"-"),1,1)</f>
        <v>30</v>
      </c>
      <c r="Y655">
        <f>INDEX(months!B:B,MATCH(Sheet1!W655,months!A:A,0))</f>
        <v>7</v>
      </c>
      <c r="Z655">
        <f t="shared" si="76"/>
        <v>43311</v>
      </c>
    </row>
    <row r="656" spans="1:26" x14ac:dyDescent="0.2">
      <c r="A656" t="s">
        <v>1269</v>
      </c>
      <c r="B656" t="s">
        <v>997</v>
      </c>
      <c r="C656">
        <v>5</v>
      </c>
      <c r="D656">
        <v>3</v>
      </c>
      <c r="E656" t="s">
        <v>42</v>
      </c>
      <c r="F656" t="s">
        <v>1010</v>
      </c>
      <c r="G656" t="s">
        <v>23</v>
      </c>
      <c r="H656" t="s">
        <v>24</v>
      </c>
      <c r="I656" t="s">
        <v>418</v>
      </c>
      <c r="J656" t="s">
        <v>998</v>
      </c>
      <c r="K656" t="s">
        <v>187</v>
      </c>
      <c r="L656" t="s">
        <v>1270</v>
      </c>
      <c r="M656" t="s">
        <v>81</v>
      </c>
      <c r="N656">
        <f t="shared" si="70"/>
        <v>0</v>
      </c>
      <c r="O656" t="str">
        <f t="shared" si="71"/>
        <v>No</v>
      </c>
      <c r="P656">
        <f t="shared" si="72"/>
        <v>0</v>
      </c>
      <c r="Q656">
        <f t="shared" si="73"/>
        <v>4813937689</v>
      </c>
      <c r="R656">
        <f t="shared" si="74"/>
        <v>4.1933383153624479</v>
      </c>
      <c r="S656" t="str">
        <f t="shared" si="75"/>
        <v>Acceptable</v>
      </c>
      <c r="T656">
        <f>ROUNDUP(C656,0)</f>
        <v>5</v>
      </c>
      <c r="U656">
        <f>ROUNDDOWN(C656,0)</f>
        <v>5</v>
      </c>
      <c r="V656">
        <f>RIGHT(K656,2)+2000</f>
        <v>2018</v>
      </c>
      <c r="W656" t="str">
        <f>INDEX(_xlfn.TEXTSPLIT(K656,"-"),1,2)</f>
        <v>Jul</v>
      </c>
      <c r="X656" t="str">
        <f>INDEX(_xlfn.TEXTSPLIT(K656,"-"),1,1)</f>
        <v>20</v>
      </c>
      <c r="Y656">
        <f>INDEX(months!B:B,MATCH(Sheet1!W656,months!A:A,0))</f>
        <v>7</v>
      </c>
      <c r="Z656">
        <f t="shared" si="76"/>
        <v>43301</v>
      </c>
    </row>
    <row r="657" spans="1:26" x14ac:dyDescent="0.2">
      <c r="A657" t="s">
        <v>1271</v>
      </c>
      <c r="B657" t="s">
        <v>997</v>
      </c>
      <c r="C657">
        <v>3.7</v>
      </c>
      <c r="D657">
        <v>101</v>
      </c>
      <c r="E657" t="s">
        <v>186</v>
      </c>
      <c r="F657" t="s">
        <v>22</v>
      </c>
      <c r="G657" t="s">
        <v>23</v>
      </c>
      <c r="H657" t="s">
        <v>24</v>
      </c>
      <c r="I657" t="s">
        <v>418</v>
      </c>
      <c r="J657" t="s">
        <v>998</v>
      </c>
      <c r="K657" t="s">
        <v>297</v>
      </c>
      <c r="L657" t="s">
        <v>420</v>
      </c>
      <c r="M657" t="s">
        <v>81</v>
      </c>
      <c r="N657">
        <f t="shared" si="70"/>
        <v>0</v>
      </c>
      <c r="O657" t="str">
        <f t="shared" si="71"/>
        <v>No</v>
      </c>
      <c r="P657">
        <f t="shared" si="72"/>
        <v>0</v>
      </c>
      <c r="Q657">
        <f t="shared" si="73"/>
        <v>4813937689</v>
      </c>
      <c r="R657">
        <f t="shared" si="74"/>
        <v>4.1933383153624479</v>
      </c>
      <c r="S657" t="str">
        <f t="shared" si="75"/>
        <v>Acceptable</v>
      </c>
      <c r="T657">
        <f>ROUNDUP(C657,0)</f>
        <v>4</v>
      </c>
      <c r="U657">
        <f>ROUNDDOWN(C657,0)</f>
        <v>3</v>
      </c>
      <c r="V657">
        <f>RIGHT(K657,2)+2000</f>
        <v>2018</v>
      </c>
      <c r="W657" t="str">
        <f>INDEX(_xlfn.TEXTSPLIT(K657,"-"),1,2)</f>
        <v>Jul</v>
      </c>
      <c r="X657" t="str">
        <f>INDEX(_xlfn.TEXTSPLIT(K657,"-"),1,1)</f>
        <v>24</v>
      </c>
      <c r="Y657">
        <f>INDEX(months!B:B,MATCH(Sheet1!W657,months!A:A,0))</f>
        <v>7</v>
      </c>
      <c r="Z657">
        <f t="shared" si="76"/>
        <v>43305</v>
      </c>
    </row>
    <row r="658" spans="1:26" x14ac:dyDescent="0.2">
      <c r="A658" t="s">
        <v>1272</v>
      </c>
      <c r="B658" t="s">
        <v>997</v>
      </c>
      <c r="C658">
        <v>4.5</v>
      </c>
      <c r="D658">
        <v>120</v>
      </c>
      <c r="E658" t="s">
        <v>190</v>
      </c>
      <c r="F658" t="s">
        <v>1199</v>
      </c>
      <c r="G658" t="s">
        <v>23</v>
      </c>
      <c r="H658" t="s">
        <v>24</v>
      </c>
      <c r="I658" t="s">
        <v>418</v>
      </c>
      <c r="J658" t="s">
        <v>998</v>
      </c>
      <c r="K658" t="s">
        <v>311</v>
      </c>
      <c r="L658" t="s">
        <v>1273</v>
      </c>
      <c r="M658" t="s">
        <v>274</v>
      </c>
      <c r="N658">
        <f t="shared" si="70"/>
        <v>0</v>
      </c>
      <c r="O658" t="str">
        <f t="shared" si="71"/>
        <v>No</v>
      </c>
      <c r="P658">
        <f t="shared" si="72"/>
        <v>0</v>
      </c>
      <c r="Q658">
        <f t="shared" si="73"/>
        <v>4813937689</v>
      </c>
      <c r="R658">
        <f t="shared" si="74"/>
        <v>4.1933383153624479</v>
      </c>
      <c r="S658" t="str">
        <f t="shared" si="75"/>
        <v>Acceptable</v>
      </c>
      <c r="T658">
        <f>ROUNDUP(C658,0)</f>
        <v>5</v>
      </c>
      <c r="U658">
        <f>ROUNDDOWN(C658,0)</f>
        <v>4</v>
      </c>
      <c r="V658">
        <f>RIGHT(K658,2)+2000</f>
        <v>2018</v>
      </c>
      <c r="W658" t="str">
        <f>INDEX(_xlfn.TEXTSPLIT(K658,"-"),1,2)</f>
        <v>Aug</v>
      </c>
      <c r="X658" t="str">
        <f>INDEX(_xlfn.TEXTSPLIT(K658,"-"),1,1)</f>
        <v>4</v>
      </c>
      <c r="Y658">
        <f>INDEX(months!B:B,MATCH(Sheet1!W658,months!A:A,0))</f>
        <v>8</v>
      </c>
      <c r="Z658">
        <f t="shared" si="76"/>
        <v>43316</v>
      </c>
    </row>
    <row r="659" spans="1:26" x14ac:dyDescent="0.2">
      <c r="A659" t="s">
        <v>1274</v>
      </c>
      <c r="B659" t="s">
        <v>997</v>
      </c>
      <c r="C659">
        <v>4.2</v>
      </c>
      <c r="D659">
        <v>24</v>
      </c>
      <c r="E659" t="s">
        <v>451</v>
      </c>
      <c r="F659" t="s">
        <v>775</v>
      </c>
      <c r="G659" t="s">
        <v>23</v>
      </c>
      <c r="H659" t="s">
        <v>24</v>
      </c>
      <c r="I659" t="s">
        <v>418</v>
      </c>
      <c r="J659" t="s">
        <v>998</v>
      </c>
      <c r="K659" t="s">
        <v>169</v>
      </c>
      <c r="L659" t="s">
        <v>59</v>
      </c>
      <c r="M659" t="s">
        <v>29</v>
      </c>
      <c r="N659">
        <f t="shared" si="70"/>
        <v>0</v>
      </c>
      <c r="O659" t="str">
        <f t="shared" si="71"/>
        <v>No</v>
      </c>
      <c r="P659">
        <f t="shared" si="72"/>
        <v>0</v>
      </c>
      <c r="Q659">
        <f t="shared" si="73"/>
        <v>4813937689</v>
      </c>
      <c r="R659">
        <f t="shared" si="74"/>
        <v>4.1933383153624479</v>
      </c>
      <c r="S659" t="str">
        <f t="shared" si="75"/>
        <v>Acceptable</v>
      </c>
      <c r="T659">
        <f>ROUNDUP(C659,0)</f>
        <v>5</v>
      </c>
      <c r="U659">
        <f>ROUNDDOWN(C659,0)</f>
        <v>4</v>
      </c>
      <c r="V659">
        <f>RIGHT(K659,2)+2000</f>
        <v>2018</v>
      </c>
      <c r="W659" t="str">
        <f>INDEX(_xlfn.TEXTSPLIT(K659,"-"),1,2)</f>
        <v>Jul</v>
      </c>
      <c r="X659" t="str">
        <f>INDEX(_xlfn.TEXTSPLIT(K659,"-"),1,1)</f>
        <v>11</v>
      </c>
      <c r="Y659">
        <f>INDEX(months!B:B,MATCH(Sheet1!W659,months!A:A,0))</f>
        <v>7</v>
      </c>
      <c r="Z659">
        <f t="shared" si="76"/>
        <v>43292</v>
      </c>
    </row>
    <row r="660" spans="1:26" x14ac:dyDescent="0.2">
      <c r="A660" t="s">
        <v>1275</v>
      </c>
      <c r="B660" t="s">
        <v>997</v>
      </c>
      <c r="D660">
        <v>0</v>
      </c>
      <c r="E660" t="s">
        <v>1211</v>
      </c>
      <c r="F660" t="s">
        <v>1230</v>
      </c>
      <c r="G660" t="s">
        <v>23</v>
      </c>
      <c r="H660" t="s">
        <v>24</v>
      </c>
      <c r="I660" t="s">
        <v>418</v>
      </c>
      <c r="J660" t="s">
        <v>998</v>
      </c>
      <c r="K660" t="s">
        <v>160</v>
      </c>
      <c r="L660" t="s">
        <v>1276</v>
      </c>
      <c r="M660" t="s">
        <v>29</v>
      </c>
      <c r="N660">
        <f t="shared" si="70"/>
        <v>0</v>
      </c>
      <c r="O660" t="str">
        <f t="shared" si="71"/>
        <v>No</v>
      </c>
      <c r="P660">
        <f t="shared" si="72"/>
        <v>0</v>
      </c>
      <c r="Q660">
        <f t="shared" si="73"/>
        <v>4813937689</v>
      </c>
      <c r="R660">
        <f t="shared" si="74"/>
        <v>4.1933383153624479</v>
      </c>
      <c r="S660" t="str">
        <f t="shared" si="75"/>
        <v>Acceptable</v>
      </c>
      <c r="T660">
        <f>ROUNDUP(C660,0)</f>
        <v>0</v>
      </c>
      <c r="U660">
        <f>ROUNDDOWN(C660,0)</f>
        <v>0</v>
      </c>
      <c r="V660">
        <f>RIGHT(K660,2)+2000</f>
        <v>2018</v>
      </c>
      <c r="W660" t="str">
        <f>INDEX(_xlfn.TEXTSPLIT(K660,"-"),1,2)</f>
        <v>Jul</v>
      </c>
      <c r="X660" t="str">
        <f>INDEX(_xlfn.TEXTSPLIT(K660,"-"),1,1)</f>
        <v>19</v>
      </c>
      <c r="Y660">
        <f>INDEX(months!B:B,MATCH(Sheet1!W660,months!A:A,0))</f>
        <v>7</v>
      </c>
      <c r="Z660">
        <f t="shared" si="76"/>
        <v>43300</v>
      </c>
    </row>
    <row r="661" spans="1:26" x14ac:dyDescent="0.2">
      <c r="A661" t="s">
        <v>1277</v>
      </c>
      <c r="B661" t="s">
        <v>997</v>
      </c>
      <c r="D661">
        <v>0</v>
      </c>
      <c r="E661" t="s">
        <v>525</v>
      </c>
      <c r="F661" t="s">
        <v>1278</v>
      </c>
      <c r="G661" t="s">
        <v>23</v>
      </c>
      <c r="H661" t="s">
        <v>24</v>
      </c>
      <c r="I661" t="s">
        <v>25</v>
      </c>
      <c r="J661" t="s">
        <v>998</v>
      </c>
      <c r="K661" t="s">
        <v>125</v>
      </c>
      <c r="L661" t="s">
        <v>877</v>
      </c>
      <c r="M661" t="s">
        <v>86</v>
      </c>
      <c r="N661">
        <f t="shared" si="70"/>
        <v>0</v>
      </c>
      <c r="O661" t="str">
        <f t="shared" si="71"/>
        <v>No</v>
      </c>
      <c r="P661">
        <f t="shared" si="72"/>
        <v>0</v>
      </c>
      <c r="Q661">
        <f t="shared" si="73"/>
        <v>4813937689</v>
      </c>
      <c r="R661">
        <f t="shared" si="74"/>
        <v>4.1933383153624479</v>
      </c>
      <c r="S661" t="str">
        <f t="shared" si="75"/>
        <v>Acceptable</v>
      </c>
      <c r="T661">
        <f>ROUNDUP(C661,0)</f>
        <v>0</v>
      </c>
      <c r="U661">
        <f>ROUNDDOWN(C661,0)</f>
        <v>0</v>
      </c>
      <c r="V661">
        <f>RIGHT(K661,2)+2000</f>
        <v>2018</v>
      </c>
      <c r="W661" t="str">
        <f>INDEX(_xlfn.TEXTSPLIT(K661,"-"),1,2)</f>
        <v>Jul</v>
      </c>
      <c r="X661" t="str">
        <f>INDEX(_xlfn.TEXTSPLIT(K661,"-"),1,1)</f>
        <v>12</v>
      </c>
      <c r="Y661">
        <f>INDEX(months!B:B,MATCH(Sheet1!W661,months!A:A,0))</f>
        <v>7</v>
      </c>
      <c r="Z661">
        <f t="shared" si="76"/>
        <v>43293</v>
      </c>
    </row>
    <row r="662" spans="1:26" x14ac:dyDescent="0.2">
      <c r="A662" t="s">
        <v>1279</v>
      </c>
      <c r="B662" t="s">
        <v>997</v>
      </c>
      <c r="D662">
        <v>0</v>
      </c>
      <c r="E662" t="s">
        <v>779</v>
      </c>
      <c r="F662" t="s">
        <v>1230</v>
      </c>
      <c r="G662" t="s">
        <v>23</v>
      </c>
      <c r="H662" t="s">
        <v>24</v>
      </c>
      <c r="I662" t="s">
        <v>25</v>
      </c>
      <c r="J662" t="s">
        <v>998</v>
      </c>
      <c r="K662" t="s">
        <v>585</v>
      </c>
      <c r="L662" t="s">
        <v>220</v>
      </c>
      <c r="M662" t="s">
        <v>29</v>
      </c>
      <c r="N662">
        <f t="shared" si="70"/>
        <v>0</v>
      </c>
      <c r="O662" t="str">
        <f t="shared" si="71"/>
        <v>No</v>
      </c>
      <c r="P662">
        <f t="shared" si="72"/>
        <v>0</v>
      </c>
      <c r="Q662">
        <f t="shared" si="73"/>
        <v>4813937689</v>
      </c>
      <c r="R662">
        <f t="shared" si="74"/>
        <v>4.1933383153624479</v>
      </c>
      <c r="S662" t="str">
        <f t="shared" si="75"/>
        <v>Acceptable</v>
      </c>
      <c r="T662">
        <f>ROUNDUP(C662,0)</f>
        <v>0</v>
      </c>
      <c r="U662">
        <f>ROUNDDOWN(C662,0)</f>
        <v>0</v>
      </c>
      <c r="V662">
        <f>RIGHT(K662,2)+2000</f>
        <v>2018</v>
      </c>
      <c r="W662" t="str">
        <f>INDEX(_xlfn.TEXTSPLIT(K662,"-"),1,2)</f>
        <v>Jul</v>
      </c>
      <c r="X662" t="str">
        <f>INDEX(_xlfn.TEXTSPLIT(K662,"-"),1,1)</f>
        <v>9</v>
      </c>
      <c r="Y662">
        <f>INDEX(months!B:B,MATCH(Sheet1!W662,months!A:A,0))</f>
        <v>7</v>
      </c>
      <c r="Z662">
        <f t="shared" si="76"/>
        <v>43290</v>
      </c>
    </row>
    <row r="663" spans="1:26" x14ac:dyDescent="0.2">
      <c r="A663" t="s">
        <v>1280</v>
      </c>
      <c r="B663" t="s">
        <v>997</v>
      </c>
      <c r="C663">
        <v>4.3</v>
      </c>
      <c r="D663">
        <v>6</v>
      </c>
      <c r="E663" t="s">
        <v>361</v>
      </c>
      <c r="F663" t="s">
        <v>1010</v>
      </c>
      <c r="G663" t="s">
        <v>23</v>
      </c>
      <c r="H663" t="s">
        <v>24</v>
      </c>
      <c r="I663" t="s">
        <v>418</v>
      </c>
      <c r="J663" t="s">
        <v>998</v>
      </c>
      <c r="K663" t="s">
        <v>216</v>
      </c>
      <c r="L663" t="s">
        <v>1281</v>
      </c>
      <c r="M663" t="s">
        <v>29</v>
      </c>
      <c r="N663">
        <f t="shared" si="70"/>
        <v>0</v>
      </c>
      <c r="O663" t="str">
        <f t="shared" si="71"/>
        <v>No</v>
      </c>
      <c r="P663">
        <f t="shared" si="72"/>
        <v>0</v>
      </c>
      <c r="Q663">
        <f t="shared" si="73"/>
        <v>4813937689</v>
      </c>
      <c r="R663">
        <f t="shared" si="74"/>
        <v>4.1933383153624479</v>
      </c>
      <c r="S663" t="str">
        <f t="shared" si="75"/>
        <v>Acceptable</v>
      </c>
      <c r="T663">
        <f>ROUNDUP(C663,0)</f>
        <v>5</v>
      </c>
      <c r="U663">
        <f>ROUNDDOWN(C663,0)</f>
        <v>4</v>
      </c>
      <c r="V663">
        <f>RIGHT(K663,2)+2000</f>
        <v>2018</v>
      </c>
      <c r="W663" t="str">
        <f>INDEX(_xlfn.TEXTSPLIT(K663,"-"),1,2)</f>
        <v>Jul</v>
      </c>
      <c r="X663" t="str">
        <f>INDEX(_xlfn.TEXTSPLIT(K663,"-"),1,1)</f>
        <v>26</v>
      </c>
      <c r="Y663">
        <f>INDEX(months!B:B,MATCH(Sheet1!W663,months!A:A,0))</f>
        <v>7</v>
      </c>
      <c r="Z663">
        <f t="shared" si="76"/>
        <v>43307</v>
      </c>
    </row>
    <row r="664" spans="1:26" x14ac:dyDescent="0.2">
      <c r="A664" t="s">
        <v>1139</v>
      </c>
      <c r="B664" t="s">
        <v>997</v>
      </c>
      <c r="C664">
        <v>4.0999999999999996</v>
      </c>
      <c r="D664">
        <v>4954</v>
      </c>
      <c r="E664" t="s">
        <v>186</v>
      </c>
      <c r="F664" t="s">
        <v>65</v>
      </c>
      <c r="G664" t="s">
        <v>23</v>
      </c>
      <c r="H664" t="s">
        <v>24</v>
      </c>
      <c r="I664" t="s">
        <v>44</v>
      </c>
      <c r="J664" t="s">
        <v>998</v>
      </c>
      <c r="K664" t="s">
        <v>39</v>
      </c>
      <c r="L664" t="s">
        <v>1140</v>
      </c>
      <c r="M664" t="s">
        <v>47</v>
      </c>
      <c r="N664">
        <f t="shared" si="70"/>
        <v>0</v>
      </c>
      <c r="O664" t="str">
        <f t="shared" si="71"/>
        <v>No</v>
      </c>
      <c r="P664">
        <f t="shared" si="72"/>
        <v>0</v>
      </c>
      <c r="Q664">
        <f t="shared" si="73"/>
        <v>4813937689</v>
      </c>
      <c r="R664">
        <f t="shared" si="74"/>
        <v>4.1933383153624479</v>
      </c>
      <c r="S664" t="str">
        <f t="shared" si="75"/>
        <v>Acceptable</v>
      </c>
      <c r="T664">
        <f>ROUNDUP(C664,0)</f>
        <v>5</v>
      </c>
      <c r="U664">
        <f>ROUNDDOWN(C664,0)</f>
        <v>4</v>
      </c>
      <c r="V664">
        <f>RIGHT(K664,2)+2000</f>
        <v>2018</v>
      </c>
      <c r="W664" t="str">
        <f>INDEX(_xlfn.TEXTSPLIT(K664,"-"),1,2)</f>
        <v>Aug</v>
      </c>
      <c r="X664" t="str">
        <f>INDEX(_xlfn.TEXTSPLIT(K664,"-"),1,1)</f>
        <v>1</v>
      </c>
      <c r="Y664">
        <f>INDEX(months!B:B,MATCH(Sheet1!W664,months!A:A,0))</f>
        <v>8</v>
      </c>
      <c r="Z664">
        <f t="shared" si="76"/>
        <v>43313</v>
      </c>
    </row>
    <row r="665" spans="1:26" x14ac:dyDescent="0.2">
      <c r="A665" t="s">
        <v>1079</v>
      </c>
      <c r="B665" t="s">
        <v>997</v>
      </c>
      <c r="C665">
        <v>1.9</v>
      </c>
      <c r="D665">
        <v>954</v>
      </c>
      <c r="E665" t="s">
        <v>21</v>
      </c>
      <c r="F665" t="s">
        <v>50</v>
      </c>
      <c r="G665" t="s">
        <v>23</v>
      </c>
      <c r="H665" t="s">
        <v>24</v>
      </c>
      <c r="I665" t="s">
        <v>418</v>
      </c>
      <c r="J665" t="s">
        <v>998</v>
      </c>
      <c r="K665" t="s">
        <v>226</v>
      </c>
      <c r="L665" t="s">
        <v>1080</v>
      </c>
      <c r="M665" t="s">
        <v>274</v>
      </c>
      <c r="N665">
        <f t="shared" si="70"/>
        <v>0</v>
      </c>
      <c r="O665" t="str">
        <f t="shared" si="71"/>
        <v>No</v>
      </c>
      <c r="P665">
        <f t="shared" si="72"/>
        <v>0</v>
      </c>
      <c r="Q665">
        <f t="shared" si="73"/>
        <v>4813937689</v>
      </c>
      <c r="R665">
        <f t="shared" si="74"/>
        <v>4.1933383153624479</v>
      </c>
      <c r="S665" t="str">
        <f t="shared" si="75"/>
        <v>Acceptable</v>
      </c>
      <c r="T665">
        <f>ROUNDUP(C665,0)</f>
        <v>2</v>
      </c>
      <c r="U665">
        <f>ROUNDDOWN(C665,0)</f>
        <v>1</v>
      </c>
      <c r="V665">
        <f>RIGHT(K665,2)+2000</f>
        <v>2018</v>
      </c>
      <c r="W665" t="str">
        <f>INDEX(_xlfn.TEXTSPLIT(K665,"-"),1,2)</f>
        <v>Jul</v>
      </c>
      <c r="X665" t="str">
        <f>INDEX(_xlfn.TEXTSPLIT(K665,"-"),1,1)</f>
        <v>18</v>
      </c>
      <c r="Y665">
        <f>INDEX(months!B:B,MATCH(Sheet1!W665,months!A:A,0))</f>
        <v>7</v>
      </c>
      <c r="Z665">
        <f t="shared" si="76"/>
        <v>43299</v>
      </c>
    </row>
    <row r="666" spans="1:26" x14ac:dyDescent="0.2">
      <c r="A666" t="s">
        <v>1021</v>
      </c>
      <c r="B666" t="s">
        <v>997</v>
      </c>
      <c r="C666">
        <v>4.0999999999999996</v>
      </c>
      <c r="D666">
        <v>2560</v>
      </c>
      <c r="E666" t="s">
        <v>215</v>
      </c>
      <c r="F666" t="s">
        <v>50</v>
      </c>
      <c r="G666" t="s">
        <v>23</v>
      </c>
      <c r="H666" t="s">
        <v>24</v>
      </c>
      <c r="I666" t="s">
        <v>418</v>
      </c>
      <c r="J666" t="s">
        <v>998</v>
      </c>
      <c r="K666" t="s">
        <v>39</v>
      </c>
      <c r="L666" t="s">
        <v>1022</v>
      </c>
      <c r="M666" t="s">
        <v>81</v>
      </c>
      <c r="N666">
        <f t="shared" si="70"/>
        <v>0</v>
      </c>
      <c r="O666" t="str">
        <f t="shared" si="71"/>
        <v>No</v>
      </c>
      <c r="P666">
        <f t="shared" si="72"/>
        <v>0</v>
      </c>
      <c r="Q666">
        <f t="shared" si="73"/>
        <v>4813937689</v>
      </c>
      <c r="R666">
        <f t="shared" si="74"/>
        <v>4.1933383153624479</v>
      </c>
      <c r="S666" t="str">
        <f t="shared" si="75"/>
        <v>Acceptable</v>
      </c>
      <c r="T666">
        <f>ROUNDUP(C666,0)</f>
        <v>5</v>
      </c>
      <c r="U666">
        <f>ROUNDDOWN(C666,0)</f>
        <v>4</v>
      </c>
      <c r="V666">
        <f>RIGHT(K666,2)+2000</f>
        <v>2018</v>
      </c>
      <c r="W666" t="str">
        <f>INDEX(_xlfn.TEXTSPLIT(K666,"-"),1,2)</f>
        <v>Aug</v>
      </c>
      <c r="X666" t="str">
        <f>INDEX(_xlfn.TEXTSPLIT(K666,"-"),1,1)</f>
        <v>1</v>
      </c>
      <c r="Y666">
        <f>INDEX(months!B:B,MATCH(Sheet1!W666,months!A:A,0))</f>
        <v>8</v>
      </c>
      <c r="Z666">
        <f t="shared" si="76"/>
        <v>43313</v>
      </c>
    </row>
    <row r="667" spans="1:26" x14ac:dyDescent="0.2">
      <c r="A667" t="s">
        <v>1195</v>
      </c>
      <c r="B667" t="s">
        <v>997</v>
      </c>
      <c r="C667">
        <v>4.4000000000000004</v>
      </c>
      <c r="D667">
        <v>59</v>
      </c>
      <c r="E667" t="s">
        <v>292</v>
      </c>
      <c r="F667" t="s">
        <v>101</v>
      </c>
      <c r="G667" t="s">
        <v>23</v>
      </c>
      <c r="H667" t="s">
        <v>24</v>
      </c>
      <c r="I667" t="s">
        <v>25</v>
      </c>
      <c r="J667" t="s">
        <v>998</v>
      </c>
      <c r="K667" t="s">
        <v>160</v>
      </c>
      <c r="L667" t="s">
        <v>236</v>
      </c>
      <c r="M667" t="s">
        <v>587</v>
      </c>
      <c r="N667">
        <f t="shared" si="70"/>
        <v>0</v>
      </c>
      <c r="O667" t="str">
        <f t="shared" si="71"/>
        <v>No</v>
      </c>
      <c r="P667">
        <f t="shared" si="72"/>
        <v>0</v>
      </c>
      <c r="Q667">
        <f t="shared" si="73"/>
        <v>4813937689</v>
      </c>
      <c r="R667">
        <f t="shared" si="74"/>
        <v>4.1933383153624479</v>
      </c>
      <c r="S667" t="str">
        <f t="shared" si="75"/>
        <v>Acceptable</v>
      </c>
      <c r="T667">
        <f>ROUNDUP(C667,0)</f>
        <v>5</v>
      </c>
      <c r="U667">
        <f>ROUNDDOWN(C667,0)</f>
        <v>4</v>
      </c>
      <c r="V667">
        <f>RIGHT(K667,2)+2000</f>
        <v>2018</v>
      </c>
      <c r="W667" t="str">
        <f>INDEX(_xlfn.TEXTSPLIT(K667,"-"),1,2)</f>
        <v>Jul</v>
      </c>
      <c r="X667" t="str">
        <f>INDEX(_xlfn.TEXTSPLIT(K667,"-"),1,1)</f>
        <v>19</v>
      </c>
      <c r="Y667">
        <f>INDEX(months!B:B,MATCH(Sheet1!W667,months!A:A,0))</f>
        <v>7</v>
      </c>
      <c r="Z667">
        <f t="shared" si="76"/>
        <v>43300</v>
      </c>
    </row>
    <row r="668" spans="1:26" x14ac:dyDescent="0.2">
      <c r="A668" t="s">
        <v>1206</v>
      </c>
      <c r="B668" t="s">
        <v>997</v>
      </c>
      <c r="D668">
        <v>3</v>
      </c>
      <c r="E668" t="s">
        <v>271</v>
      </c>
      <c r="F668" t="s">
        <v>775</v>
      </c>
      <c r="G668" t="s">
        <v>23</v>
      </c>
      <c r="H668" t="s">
        <v>24</v>
      </c>
      <c r="I668" t="s">
        <v>418</v>
      </c>
      <c r="J668" t="s">
        <v>998</v>
      </c>
      <c r="K668" t="s">
        <v>293</v>
      </c>
      <c r="L668" t="s">
        <v>1207</v>
      </c>
      <c r="M668" t="s">
        <v>29</v>
      </c>
      <c r="N668">
        <f t="shared" si="70"/>
        <v>0</v>
      </c>
      <c r="O668" t="str">
        <f t="shared" si="71"/>
        <v>No</v>
      </c>
      <c r="P668">
        <f t="shared" si="72"/>
        <v>0</v>
      </c>
      <c r="Q668">
        <f t="shared" si="73"/>
        <v>4813937689</v>
      </c>
      <c r="R668">
        <f t="shared" si="74"/>
        <v>4.1933383153624479</v>
      </c>
      <c r="S668" t="str">
        <f t="shared" si="75"/>
        <v>Acceptable</v>
      </c>
      <c r="T668">
        <f>ROUNDUP(C668,0)</f>
        <v>0</v>
      </c>
      <c r="U668">
        <f>ROUNDDOWN(C668,0)</f>
        <v>0</v>
      </c>
      <c r="V668">
        <f>RIGHT(K668,2)+2000</f>
        <v>2018</v>
      </c>
      <c r="W668" t="str">
        <f>INDEX(_xlfn.TEXTSPLIT(K668,"-"),1,2)</f>
        <v>Jul</v>
      </c>
      <c r="X668" t="str">
        <f>INDEX(_xlfn.TEXTSPLIT(K668,"-"),1,1)</f>
        <v>15</v>
      </c>
      <c r="Y668">
        <f>INDEX(months!B:B,MATCH(Sheet1!W668,months!A:A,0))</f>
        <v>7</v>
      </c>
      <c r="Z668">
        <f t="shared" si="76"/>
        <v>43296</v>
      </c>
    </row>
    <row r="669" spans="1:26" x14ac:dyDescent="0.2">
      <c r="A669" t="s">
        <v>1041</v>
      </c>
      <c r="B669" t="s">
        <v>997</v>
      </c>
      <c r="C669">
        <v>3.9</v>
      </c>
      <c r="D669">
        <v>10212</v>
      </c>
      <c r="E669" t="s">
        <v>472</v>
      </c>
      <c r="F669" t="s">
        <v>65</v>
      </c>
      <c r="G669" t="s">
        <v>23</v>
      </c>
      <c r="H669" t="s">
        <v>24</v>
      </c>
      <c r="I669" t="s">
        <v>418</v>
      </c>
      <c r="J669" t="s">
        <v>998</v>
      </c>
      <c r="K669" t="s">
        <v>357</v>
      </c>
      <c r="L669" t="s">
        <v>269</v>
      </c>
      <c r="M669" t="s">
        <v>54</v>
      </c>
      <c r="N669">
        <f t="shared" si="70"/>
        <v>0</v>
      </c>
      <c r="O669" t="str">
        <f t="shared" si="71"/>
        <v>No</v>
      </c>
      <c r="P669">
        <f t="shared" si="72"/>
        <v>0</v>
      </c>
      <c r="Q669">
        <f t="shared" si="73"/>
        <v>4813937689</v>
      </c>
      <c r="R669">
        <f t="shared" si="74"/>
        <v>4.1933383153624479</v>
      </c>
      <c r="S669" t="str">
        <f t="shared" si="75"/>
        <v>Acceptable</v>
      </c>
      <c r="T669">
        <f>ROUNDUP(C669,0)</f>
        <v>4</v>
      </c>
      <c r="U669">
        <f>ROUNDDOWN(C669,0)</f>
        <v>3</v>
      </c>
      <c r="V669">
        <f>RIGHT(K669,2)+2000</f>
        <v>2018</v>
      </c>
      <c r="W669" t="str">
        <f>INDEX(_xlfn.TEXTSPLIT(K669,"-"),1,2)</f>
        <v>Jul</v>
      </c>
      <c r="X669" t="str">
        <f>INDEX(_xlfn.TEXTSPLIT(K669,"-"),1,1)</f>
        <v>25</v>
      </c>
      <c r="Y669">
        <f>INDEX(months!B:B,MATCH(Sheet1!W669,months!A:A,0))</f>
        <v>7</v>
      </c>
      <c r="Z669">
        <f t="shared" si="76"/>
        <v>43306</v>
      </c>
    </row>
    <row r="670" spans="1:26" x14ac:dyDescent="0.2">
      <c r="A670" t="s">
        <v>1057</v>
      </c>
      <c r="B670" t="s">
        <v>997</v>
      </c>
      <c r="C670">
        <v>3.9</v>
      </c>
      <c r="D670">
        <v>105</v>
      </c>
      <c r="E670" t="s">
        <v>256</v>
      </c>
      <c r="F670" t="s">
        <v>101</v>
      </c>
      <c r="G670" t="s">
        <v>23</v>
      </c>
      <c r="H670" t="s">
        <v>24</v>
      </c>
      <c r="I670" t="s">
        <v>418</v>
      </c>
      <c r="J670" t="s">
        <v>998</v>
      </c>
      <c r="K670" t="s">
        <v>820</v>
      </c>
      <c r="L670" t="s">
        <v>80</v>
      </c>
      <c r="M670" t="s">
        <v>54</v>
      </c>
      <c r="N670">
        <f t="shared" si="70"/>
        <v>0</v>
      </c>
      <c r="O670" t="str">
        <f t="shared" si="71"/>
        <v>No</v>
      </c>
      <c r="P670">
        <f t="shared" si="72"/>
        <v>0</v>
      </c>
      <c r="Q670">
        <f t="shared" si="73"/>
        <v>4813937689</v>
      </c>
      <c r="R670">
        <f t="shared" si="74"/>
        <v>4.1933383153624479</v>
      </c>
      <c r="S670" t="str">
        <f t="shared" si="75"/>
        <v>Acceptable</v>
      </c>
      <c r="T670">
        <f>ROUNDUP(C670,0)</f>
        <v>4</v>
      </c>
      <c r="U670">
        <f>ROUNDDOWN(C670,0)</f>
        <v>3</v>
      </c>
      <c r="V670">
        <f>RIGHT(K670,2)+2000</f>
        <v>2018</v>
      </c>
      <c r="W670" t="str">
        <f>INDEX(_xlfn.TEXTSPLIT(K670,"-"),1,2)</f>
        <v>Jun</v>
      </c>
      <c r="X670" t="str">
        <f>INDEX(_xlfn.TEXTSPLIT(K670,"-"),1,1)</f>
        <v>19</v>
      </c>
      <c r="Y670">
        <f>INDEX(months!B:B,MATCH(Sheet1!W670,months!A:A,0))</f>
        <v>6</v>
      </c>
      <c r="Z670">
        <f t="shared" si="76"/>
        <v>43270</v>
      </c>
    </row>
    <row r="671" spans="1:26" x14ac:dyDescent="0.2">
      <c r="A671" t="s">
        <v>1282</v>
      </c>
      <c r="B671" t="s">
        <v>997</v>
      </c>
      <c r="D671">
        <v>21</v>
      </c>
      <c r="E671" t="s">
        <v>735</v>
      </c>
      <c r="F671" t="s">
        <v>775</v>
      </c>
      <c r="G671" t="s">
        <v>23</v>
      </c>
      <c r="H671" t="s">
        <v>24</v>
      </c>
      <c r="I671" t="s">
        <v>418</v>
      </c>
      <c r="J671" t="s">
        <v>998</v>
      </c>
      <c r="K671" t="s">
        <v>278</v>
      </c>
      <c r="L671" t="s">
        <v>1283</v>
      </c>
      <c r="M671" t="s">
        <v>29</v>
      </c>
      <c r="N671">
        <f t="shared" si="70"/>
        <v>0</v>
      </c>
      <c r="O671" t="str">
        <f t="shared" si="71"/>
        <v>No</v>
      </c>
      <c r="P671">
        <f t="shared" si="72"/>
        <v>0</v>
      </c>
      <c r="Q671">
        <f t="shared" si="73"/>
        <v>4813937689</v>
      </c>
      <c r="R671">
        <f t="shared" si="74"/>
        <v>4.1933383153624479</v>
      </c>
      <c r="S671" t="str">
        <f t="shared" si="75"/>
        <v>Acceptable</v>
      </c>
      <c r="T671">
        <f>ROUNDUP(C671,0)</f>
        <v>0</v>
      </c>
      <c r="U671">
        <f>ROUNDDOWN(C671,0)</f>
        <v>0</v>
      </c>
      <c r="V671">
        <f>RIGHT(K671,2)+2000</f>
        <v>2018</v>
      </c>
      <c r="W671" t="str">
        <f>INDEX(_xlfn.TEXTSPLIT(K671,"-"),1,2)</f>
        <v>Jul</v>
      </c>
      <c r="X671" t="str">
        <f>INDEX(_xlfn.TEXTSPLIT(K671,"-"),1,1)</f>
        <v>27</v>
      </c>
      <c r="Y671">
        <f>INDEX(months!B:B,MATCH(Sheet1!W671,months!A:A,0))</f>
        <v>7</v>
      </c>
      <c r="Z671">
        <f t="shared" si="76"/>
        <v>43308</v>
      </c>
    </row>
    <row r="672" spans="1:26" x14ac:dyDescent="0.2">
      <c r="A672" t="s">
        <v>1060</v>
      </c>
      <c r="B672" t="s">
        <v>997</v>
      </c>
      <c r="C672">
        <v>4</v>
      </c>
      <c r="D672">
        <v>42197</v>
      </c>
      <c r="E672" t="s">
        <v>46</v>
      </c>
      <c r="F672" t="s">
        <v>38</v>
      </c>
      <c r="G672" t="s">
        <v>23</v>
      </c>
      <c r="H672" t="s">
        <v>24</v>
      </c>
      <c r="I672" t="s">
        <v>418</v>
      </c>
      <c r="J672" t="s">
        <v>998</v>
      </c>
      <c r="K672" t="s">
        <v>297</v>
      </c>
      <c r="L672" t="s">
        <v>46</v>
      </c>
      <c r="M672" t="s">
        <v>46</v>
      </c>
      <c r="N672">
        <f t="shared" si="70"/>
        <v>0</v>
      </c>
      <c r="O672" t="str">
        <f t="shared" si="71"/>
        <v>No</v>
      </c>
      <c r="P672">
        <f t="shared" si="72"/>
        <v>0</v>
      </c>
      <c r="Q672">
        <f t="shared" si="73"/>
        <v>4813937689</v>
      </c>
      <c r="R672">
        <f t="shared" si="74"/>
        <v>4.1933383153624479</v>
      </c>
      <c r="S672" t="str">
        <f t="shared" si="75"/>
        <v>Acceptable</v>
      </c>
      <c r="T672">
        <f>ROUNDUP(C672,0)</f>
        <v>4</v>
      </c>
      <c r="U672">
        <f>ROUNDDOWN(C672,0)</f>
        <v>4</v>
      </c>
      <c r="V672">
        <f>RIGHT(K672,2)+2000</f>
        <v>2018</v>
      </c>
      <c r="W672" t="str">
        <f>INDEX(_xlfn.TEXTSPLIT(K672,"-"),1,2)</f>
        <v>Jul</v>
      </c>
      <c r="X672" t="str">
        <f>INDEX(_xlfn.TEXTSPLIT(K672,"-"),1,1)</f>
        <v>24</v>
      </c>
      <c r="Y672">
        <f>INDEX(months!B:B,MATCH(Sheet1!W672,months!A:A,0))</f>
        <v>7</v>
      </c>
      <c r="Z672">
        <f t="shared" si="76"/>
        <v>43305</v>
      </c>
    </row>
    <row r="673" spans="1:26" x14ac:dyDescent="0.2">
      <c r="A673" t="s">
        <v>1198</v>
      </c>
      <c r="B673" t="s">
        <v>997</v>
      </c>
      <c r="C673">
        <v>4.4000000000000004</v>
      </c>
      <c r="D673">
        <v>28</v>
      </c>
      <c r="E673" t="s">
        <v>281</v>
      </c>
      <c r="F673" t="s">
        <v>1199</v>
      </c>
      <c r="G673" t="s">
        <v>23</v>
      </c>
      <c r="H673" t="s">
        <v>24</v>
      </c>
      <c r="I673" t="s">
        <v>25</v>
      </c>
      <c r="J673" t="s">
        <v>998</v>
      </c>
      <c r="K673" t="s">
        <v>266</v>
      </c>
      <c r="L673" t="s">
        <v>1200</v>
      </c>
      <c r="M673" t="s">
        <v>29</v>
      </c>
      <c r="N673">
        <f t="shared" si="70"/>
        <v>0</v>
      </c>
      <c r="O673" t="str">
        <f t="shared" si="71"/>
        <v>No</v>
      </c>
      <c r="P673">
        <f t="shared" si="72"/>
        <v>0</v>
      </c>
      <c r="Q673">
        <f t="shared" si="73"/>
        <v>4813937689</v>
      </c>
      <c r="R673">
        <f t="shared" si="74"/>
        <v>4.1933383153624479</v>
      </c>
      <c r="S673" t="str">
        <f t="shared" si="75"/>
        <v>Acceptable</v>
      </c>
      <c r="T673">
        <f>ROUNDUP(C673,0)</f>
        <v>5</v>
      </c>
      <c r="U673">
        <f>ROUNDDOWN(C673,0)</f>
        <v>4</v>
      </c>
      <c r="V673">
        <f>RIGHT(K673,2)+2000</f>
        <v>2018</v>
      </c>
      <c r="W673" t="str">
        <f>INDEX(_xlfn.TEXTSPLIT(K673,"-"),1,2)</f>
        <v>Jul</v>
      </c>
      <c r="X673" t="str">
        <f>INDEX(_xlfn.TEXTSPLIT(K673,"-"),1,1)</f>
        <v>16</v>
      </c>
      <c r="Y673">
        <f>INDEX(months!B:B,MATCH(Sheet1!W673,months!A:A,0))</f>
        <v>7</v>
      </c>
      <c r="Z673">
        <f t="shared" si="76"/>
        <v>43297</v>
      </c>
    </row>
    <row r="674" spans="1:26" x14ac:dyDescent="0.2">
      <c r="A674" t="s">
        <v>1204</v>
      </c>
      <c r="B674" t="s">
        <v>997</v>
      </c>
      <c r="C674">
        <v>4.7</v>
      </c>
      <c r="D674">
        <v>6</v>
      </c>
      <c r="E674" t="s">
        <v>451</v>
      </c>
      <c r="F674" t="s">
        <v>1010</v>
      </c>
      <c r="G674" t="s">
        <v>23</v>
      </c>
      <c r="H674" t="s">
        <v>24</v>
      </c>
      <c r="I674" t="s">
        <v>418</v>
      </c>
      <c r="J674" t="s">
        <v>998</v>
      </c>
      <c r="K674" t="s">
        <v>297</v>
      </c>
      <c r="L674" t="s">
        <v>59</v>
      </c>
      <c r="M674" t="s">
        <v>29</v>
      </c>
      <c r="N674">
        <f t="shared" si="70"/>
        <v>0</v>
      </c>
      <c r="O674" t="str">
        <f t="shared" si="71"/>
        <v>No</v>
      </c>
      <c r="P674">
        <f t="shared" si="72"/>
        <v>0</v>
      </c>
      <c r="Q674">
        <f t="shared" si="73"/>
        <v>4813937689</v>
      </c>
      <c r="R674">
        <f t="shared" si="74"/>
        <v>4.1933383153624479</v>
      </c>
      <c r="S674" t="str">
        <f t="shared" si="75"/>
        <v>Acceptable</v>
      </c>
      <c r="T674">
        <f>ROUNDUP(C674,0)</f>
        <v>5</v>
      </c>
      <c r="U674">
        <f>ROUNDDOWN(C674,0)</f>
        <v>4</v>
      </c>
      <c r="V674">
        <f>RIGHT(K674,2)+2000</f>
        <v>2018</v>
      </c>
      <c r="W674" t="str">
        <f>INDEX(_xlfn.TEXTSPLIT(K674,"-"),1,2)</f>
        <v>Jul</v>
      </c>
      <c r="X674" t="str">
        <f>INDEX(_xlfn.TEXTSPLIT(K674,"-"),1,1)</f>
        <v>24</v>
      </c>
      <c r="Y674">
        <f>INDEX(months!B:B,MATCH(Sheet1!W674,months!A:A,0))</f>
        <v>7</v>
      </c>
      <c r="Z674">
        <f t="shared" si="76"/>
        <v>43305</v>
      </c>
    </row>
    <row r="675" spans="1:26" x14ac:dyDescent="0.2">
      <c r="A675" t="s">
        <v>1095</v>
      </c>
      <c r="B675" t="s">
        <v>997</v>
      </c>
      <c r="C675">
        <v>3.8</v>
      </c>
      <c r="D675">
        <v>5168</v>
      </c>
      <c r="E675" t="s">
        <v>42</v>
      </c>
      <c r="F675" t="s">
        <v>50</v>
      </c>
      <c r="G675" t="s">
        <v>23</v>
      </c>
      <c r="H675" t="s">
        <v>24</v>
      </c>
      <c r="I675" t="s">
        <v>418</v>
      </c>
      <c r="J675" t="s">
        <v>998</v>
      </c>
      <c r="K675" t="s">
        <v>297</v>
      </c>
      <c r="L675" t="s">
        <v>1096</v>
      </c>
      <c r="M675" t="s">
        <v>29</v>
      </c>
      <c r="N675">
        <f t="shared" si="70"/>
        <v>0</v>
      </c>
      <c r="O675" t="str">
        <f t="shared" si="71"/>
        <v>No</v>
      </c>
      <c r="P675">
        <f t="shared" si="72"/>
        <v>0</v>
      </c>
      <c r="Q675">
        <f t="shared" si="73"/>
        <v>4813937689</v>
      </c>
      <c r="R675">
        <f t="shared" si="74"/>
        <v>4.1933383153624479</v>
      </c>
      <c r="S675" t="str">
        <f t="shared" si="75"/>
        <v>Acceptable</v>
      </c>
      <c r="T675">
        <f>ROUNDUP(C675,0)</f>
        <v>4</v>
      </c>
      <c r="U675">
        <f>ROUNDDOWN(C675,0)</f>
        <v>3</v>
      </c>
      <c r="V675">
        <f>RIGHT(K675,2)+2000</f>
        <v>2018</v>
      </c>
      <c r="W675" t="str">
        <f>INDEX(_xlfn.TEXTSPLIT(K675,"-"),1,2)</f>
        <v>Jul</v>
      </c>
      <c r="X675" t="str">
        <f>INDEX(_xlfn.TEXTSPLIT(K675,"-"),1,1)</f>
        <v>24</v>
      </c>
      <c r="Y675">
        <f>INDEX(months!B:B,MATCH(Sheet1!W675,months!A:A,0))</f>
        <v>7</v>
      </c>
      <c r="Z675">
        <f t="shared" si="76"/>
        <v>43305</v>
      </c>
    </row>
    <row r="676" spans="1:26" x14ac:dyDescent="0.2">
      <c r="A676" t="s">
        <v>1027</v>
      </c>
      <c r="B676" t="s">
        <v>997</v>
      </c>
      <c r="C676">
        <v>4.4000000000000004</v>
      </c>
      <c r="D676">
        <v>12633</v>
      </c>
      <c r="E676" t="s">
        <v>64</v>
      </c>
      <c r="F676" t="s">
        <v>65</v>
      </c>
      <c r="G676" t="s">
        <v>23</v>
      </c>
      <c r="H676" t="s">
        <v>24</v>
      </c>
      <c r="I676" t="s">
        <v>418</v>
      </c>
      <c r="J676" t="s">
        <v>998</v>
      </c>
      <c r="K676" t="s">
        <v>278</v>
      </c>
      <c r="L676" t="s">
        <v>1028</v>
      </c>
      <c r="M676" t="s">
        <v>81</v>
      </c>
      <c r="N676">
        <f t="shared" si="70"/>
        <v>0</v>
      </c>
      <c r="O676" t="str">
        <f t="shared" si="71"/>
        <v>No</v>
      </c>
      <c r="P676">
        <f t="shared" si="72"/>
        <v>0</v>
      </c>
      <c r="Q676">
        <f t="shared" si="73"/>
        <v>4813937689</v>
      </c>
      <c r="R676">
        <f t="shared" si="74"/>
        <v>4.1933383153624479</v>
      </c>
      <c r="S676" t="str">
        <f t="shared" si="75"/>
        <v>Acceptable</v>
      </c>
      <c r="T676">
        <f>ROUNDUP(C676,0)</f>
        <v>5</v>
      </c>
      <c r="U676">
        <f>ROUNDDOWN(C676,0)</f>
        <v>4</v>
      </c>
      <c r="V676">
        <f>RIGHT(K676,2)+2000</f>
        <v>2018</v>
      </c>
      <c r="W676" t="str">
        <f>INDEX(_xlfn.TEXTSPLIT(K676,"-"),1,2)</f>
        <v>Jul</v>
      </c>
      <c r="X676" t="str">
        <f>INDEX(_xlfn.TEXTSPLIT(K676,"-"),1,1)</f>
        <v>27</v>
      </c>
      <c r="Y676">
        <f>INDEX(months!B:B,MATCH(Sheet1!W676,months!A:A,0))</f>
        <v>7</v>
      </c>
      <c r="Z676">
        <f t="shared" si="76"/>
        <v>43308</v>
      </c>
    </row>
    <row r="677" spans="1:26" x14ac:dyDescent="0.2">
      <c r="A677" t="s">
        <v>1284</v>
      </c>
      <c r="B677" t="s">
        <v>997</v>
      </c>
      <c r="C677">
        <v>4.4000000000000004</v>
      </c>
      <c r="D677">
        <v>41605</v>
      </c>
      <c r="E677" t="s">
        <v>1285</v>
      </c>
      <c r="F677" t="s">
        <v>32</v>
      </c>
      <c r="G677" t="s">
        <v>23</v>
      </c>
      <c r="H677" t="s">
        <v>24</v>
      </c>
      <c r="I677" t="s">
        <v>418</v>
      </c>
      <c r="J677" t="s">
        <v>998</v>
      </c>
      <c r="K677" t="s">
        <v>216</v>
      </c>
      <c r="L677" t="s">
        <v>1286</v>
      </c>
      <c r="M677" t="s">
        <v>29</v>
      </c>
      <c r="N677">
        <f t="shared" si="70"/>
        <v>0</v>
      </c>
      <c r="O677" t="str">
        <f t="shared" si="71"/>
        <v>No</v>
      </c>
      <c r="P677">
        <f t="shared" si="72"/>
        <v>0</v>
      </c>
      <c r="Q677">
        <f t="shared" si="73"/>
        <v>4813937689</v>
      </c>
      <c r="R677">
        <f t="shared" si="74"/>
        <v>4.1933383153624479</v>
      </c>
      <c r="S677" t="str">
        <f t="shared" si="75"/>
        <v>Acceptable</v>
      </c>
      <c r="T677">
        <f>ROUNDUP(C677,0)</f>
        <v>5</v>
      </c>
      <c r="U677">
        <f>ROUNDDOWN(C677,0)</f>
        <v>4</v>
      </c>
      <c r="V677">
        <f>RIGHT(K677,2)+2000</f>
        <v>2018</v>
      </c>
      <c r="W677" t="str">
        <f>INDEX(_xlfn.TEXTSPLIT(K677,"-"),1,2)</f>
        <v>Jul</v>
      </c>
      <c r="X677" t="str">
        <f>INDEX(_xlfn.TEXTSPLIT(K677,"-"),1,1)</f>
        <v>26</v>
      </c>
      <c r="Y677">
        <f>INDEX(months!B:B,MATCH(Sheet1!W677,months!A:A,0))</f>
        <v>7</v>
      </c>
      <c r="Z677">
        <f t="shared" si="76"/>
        <v>43307</v>
      </c>
    </row>
    <row r="678" spans="1:26" x14ac:dyDescent="0.2">
      <c r="A678" t="s">
        <v>1193</v>
      </c>
      <c r="B678" t="s">
        <v>997</v>
      </c>
      <c r="C678">
        <v>3.6</v>
      </c>
      <c r="D678">
        <v>8</v>
      </c>
      <c r="E678" t="s">
        <v>31</v>
      </c>
      <c r="F678" t="s">
        <v>775</v>
      </c>
      <c r="G678" t="s">
        <v>23</v>
      </c>
      <c r="H678" t="s">
        <v>24</v>
      </c>
      <c r="I678" t="s">
        <v>418</v>
      </c>
      <c r="J678" t="s">
        <v>998</v>
      </c>
      <c r="K678" t="s">
        <v>229</v>
      </c>
      <c r="L678" t="s">
        <v>1194</v>
      </c>
      <c r="M678" t="s">
        <v>54</v>
      </c>
      <c r="N678">
        <f t="shared" si="70"/>
        <v>0</v>
      </c>
      <c r="O678" t="str">
        <f t="shared" si="71"/>
        <v>No</v>
      </c>
      <c r="P678">
        <f t="shared" si="72"/>
        <v>0</v>
      </c>
      <c r="Q678">
        <f t="shared" si="73"/>
        <v>4813937689</v>
      </c>
      <c r="R678">
        <f t="shared" si="74"/>
        <v>4.1933383153624479</v>
      </c>
      <c r="S678" t="str">
        <f t="shared" si="75"/>
        <v>Acceptable</v>
      </c>
      <c r="T678">
        <f>ROUNDUP(C678,0)</f>
        <v>4</v>
      </c>
      <c r="U678">
        <f>ROUNDDOWN(C678,0)</f>
        <v>3</v>
      </c>
      <c r="V678">
        <f>RIGHT(K678,2)+2000</f>
        <v>2018</v>
      </c>
      <c r="W678" t="str">
        <f>INDEX(_xlfn.TEXTSPLIT(K678,"-"),1,2)</f>
        <v>Jul</v>
      </c>
      <c r="X678" t="str">
        <f>INDEX(_xlfn.TEXTSPLIT(K678,"-"),1,1)</f>
        <v>29</v>
      </c>
      <c r="Y678">
        <f>INDEX(months!B:B,MATCH(Sheet1!W678,months!A:A,0))</f>
        <v>7</v>
      </c>
      <c r="Z678">
        <f t="shared" si="76"/>
        <v>43310</v>
      </c>
    </row>
    <row r="679" spans="1:26" x14ac:dyDescent="0.2">
      <c r="A679" t="s">
        <v>1170</v>
      </c>
      <c r="B679" t="s">
        <v>997</v>
      </c>
      <c r="C679">
        <v>4.4000000000000004</v>
      </c>
      <c r="D679">
        <v>218</v>
      </c>
      <c r="E679" t="s">
        <v>256</v>
      </c>
      <c r="F679" t="s">
        <v>22</v>
      </c>
      <c r="G679" t="s">
        <v>23</v>
      </c>
      <c r="H679" t="s">
        <v>24</v>
      </c>
      <c r="I679" t="s">
        <v>418</v>
      </c>
      <c r="J679" t="s">
        <v>998</v>
      </c>
      <c r="K679" t="s">
        <v>306</v>
      </c>
      <c r="L679" t="s">
        <v>1171</v>
      </c>
      <c r="M679" t="s">
        <v>81</v>
      </c>
      <c r="N679">
        <f t="shared" si="70"/>
        <v>0</v>
      </c>
      <c r="O679" t="str">
        <f t="shared" si="71"/>
        <v>No</v>
      </c>
      <c r="P679">
        <f t="shared" si="72"/>
        <v>0</v>
      </c>
      <c r="Q679">
        <f t="shared" si="73"/>
        <v>4813937689</v>
      </c>
      <c r="R679">
        <f t="shared" si="74"/>
        <v>4.1933383153624479</v>
      </c>
      <c r="S679" t="str">
        <f t="shared" si="75"/>
        <v>Acceptable</v>
      </c>
      <c r="T679">
        <f>ROUNDUP(C679,0)</f>
        <v>5</v>
      </c>
      <c r="U679">
        <f>ROUNDDOWN(C679,0)</f>
        <v>4</v>
      </c>
      <c r="V679">
        <f>RIGHT(K679,2)+2000</f>
        <v>2018</v>
      </c>
      <c r="W679" t="str">
        <f>INDEX(_xlfn.TEXTSPLIT(K679,"-"),1,2)</f>
        <v>Jul</v>
      </c>
      <c r="X679" t="str">
        <f>INDEX(_xlfn.TEXTSPLIT(K679,"-"),1,1)</f>
        <v>23</v>
      </c>
      <c r="Y679">
        <f>INDEX(months!B:B,MATCH(Sheet1!W679,months!A:A,0))</f>
        <v>7</v>
      </c>
      <c r="Z679">
        <f t="shared" si="76"/>
        <v>43304</v>
      </c>
    </row>
    <row r="680" spans="1:26" x14ac:dyDescent="0.2">
      <c r="A680" t="s">
        <v>1208</v>
      </c>
      <c r="B680" t="s">
        <v>997</v>
      </c>
      <c r="C680">
        <v>2.7</v>
      </c>
      <c r="D680">
        <v>3</v>
      </c>
      <c r="E680" t="s">
        <v>286</v>
      </c>
      <c r="F680" t="s">
        <v>1010</v>
      </c>
      <c r="G680" t="s">
        <v>23</v>
      </c>
      <c r="H680" t="s">
        <v>24</v>
      </c>
      <c r="I680" t="s">
        <v>418</v>
      </c>
      <c r="J680" t="s">
        <v>998</v>
      </c>
      <c r="K680" t="s">
        <v>410</v>
      </c>
      <c r="L680" t="s">
        <v>28</v>
      </c>
      <c r="M680" t="s">
        <v>54</v>
      </c>
      <c r="N680">
        <f t="shared" si="70"/>
        <v>0</v>
      </c>
      <c r="O680" t="str">
        <f t="shared" si="71"/>
        <v>No</v>
      </c>
      <c r="P680">
        <f t="shared" si="72"/>
        <v>0</v>
      </c>
      <c r="Q680">
        <f t="shared" si="73"/>
        <v>4813937689</v>
      </c>
      <c r="R680">
        <f t="shared" si="74"/>
        <v>4.1933383153624479</v>
      </c>
      <c r="S680" t="str">
        <f t="shared" si="75"/>
        <v>Acceptable</v>
      </c>
      <c r="T680">
        <f>ROUNDUP(C680,0)</f>
        <v>3</v>
      </c>
      <c r="U680">
        <f>ROUNDDOWN(C680,0)</f>
        <v>2</v>
      </c>
      <c r="V680">
        <f>RIGHT(K680,2)+2000</f>
        <v>2018</v>
      </c>
      <c r="W680" t="str">
        <f>INDEX(_xlfn.TEXTSPLIT(K680,"-"),1,2)</f>
        <v>Jul</v>
      </c>
      <c r="X680" t="str">
        <f>INDEX(_xlfn.TEXTSPLIT(K680,"-"),1,1)</f>
        <v>17</v>
      </c>
      <c r="Y680">
        <f>INDEX(months!B:B,MATCH(Sheet1!W680,months!A:A,0))</f>
        <v>7</v>
      </c>
      <c r="Z680">
        <f t="shared" si="76"/>
        <v>43298</v>
      </c>
    </row>
    <row r="681" spans="1:26" x14ac:dyDescent="0.2">
      <c r="A681" t="s">
        <v>1130</v>
      </c>
      <c r="B681" t="s">
        <v>997</v>
      </c>
      <c r="C681">
        <v>4.3</v>
      </c>
      <c r="D681">
        <v>2433</v>
      </c>
      <c r="E681" t="s">
        <v>481</v>
      </c>
      <c r="F681" t="s">
        <v>32</v>
      </c>
      <c r="G681" t="s">
        <v>23</v>
      </c>
      <c r="H681" t="s">
        <v>24</v>
      </c>
      <c r="I681" t="s">
        <v>418</v>
      </c>
      <c r="J681" t="s">
        <v>998</v>
      </c>
      <c r="K681" t="s">
        <v>216</v>
      </c>
      <c r="L681" t="s">
        <v>1131</v>
      </c>
      <c r="M681" t="s">
        <v>81</v>
      </c>
      <c r="N681">
        <f t="shared" si="70"/>
        <v>0</v>
      </c>
      <c r="O681" t="str">
        <f t="shared" si="71"/>
        <v>No</v>
      </c>
      <c r="P681">
        <f t="shared" si="72"/>
        <v>0</v>
      </c>
      <c r="Q681">
        <f t="shared" si="73"/>
        <v>4813937689</v>
      </c>
      <c r="R681">
        <f t="shared" si="74"/>
        <v>4.1933383153624479</v>
      </c>
      <c r="S681" t="str">
        <f t="shared" si="75"/>
        <v>Acceptable</v>
      </c>
      <c r="T681">
        <f>ROUNDUP(C681,0)</f>
        <v>5</v>
      </c>
      <c r="U681">
        <f>ROUNDDOWN(C681,0)</f>
        <v>4</v>
      </c>
      <c r="V681">
        <f>RIGHT(K681,2)+2000</f>
        <v>2018</v>
      </c>
      <c r="W681" t="str">
        <f>INDEX(_xlfn.TEXTSPLIT(K681,"-"),1,2)</f>
        <v>Jul</v>
      </c>
      <c r="X681" t="str">
        <f>INDEX(_xlfn.TEXTSPLIT(K681,"-"),1,1)</f>
        <v>26</v>
      </c>
      <c r="Y681">
        <f>INDEX(months!B:B,MATCH(Sheet1!W681,months!A:A,0))</f>
        <v>7</v>
      </c>
      <c r="Z681">
        <f t="shared" si="76"/>
        <v>43307</v>
      </c>
    </row>
    <row r="682" spans="1:26" x14ac:dyDescent="0.2">
      <c r="A682" t="s">
        <v>1203</v>
      </c>
      <c r="B682" t="s">
        <v>997</v>
      </c>
      <c r="C682">
        <v>4.5999999999999996</v>
      </c>
      <c r="D682">
        <v>185</v>
      </c>
      <c r="E682" t="s">
        <v>472</v>
      </c>
      <c r="F682" t="s">
        <v>22</v>
      </c>
      <c r="G682" t="s">
        <v>23</v>
      </c>
      <c r="H682" t="s">
        <v>24</v>
      </c>
      <c r="I682" t="s">
        <v>418</v>
      </c>
      <c r="J682" t="s">
        <v>998</v>
      </c>
      <c r="K682" t="s">
        <v>266</v>
      </c>
      <c r="L682" t="s">
        <v>1202</v>
      </c>
      <c r="M682" t="s">
        <v>29</v>
      </c>
      <c r="N682">
        <f t="shared" si="70"/>
        <v>0</v>
      </c>
      <c r="O682" t="str">
        <f t="shared" si="71"/>
        <v>No</v>
      </c>
      <c r="P682">
        <f t="shared" si="72"/>
        <v>0</v>
      </c>
      <c r="Q682">
        <f t="shared" si="73"/>
        <v>4813937689</v>
      </c>
      <c r="R682">
        <f t="shared" si="74"/>
        <v>4.1933383153624479</v>
      </c>
      <c r="S682" t="str">
        <f t="shared" si="75"/>
        <v>Acceptable</v>
      </c>
      <c r="T682">
        <f>ROUNDUP(C682,0)</f>
        <v>5</v>
      </c>
      <c r="U682">
        <f>ROUNDDOWN(C682,0)</f>
        <v>4</v>
      </c>
      <c r="V682">
        <f>RIGHT(K682,2)+2000</f>
        <v>2018</v>
      </c>
      <c r="W682" t="str">
        <f>INDEX(_xlfn.TEXTSPLIT(K682,"-"),1,2)</f>
        <v>Jul</v>
      </c>
      <c r="X682" t="str">
        <f>INDEX(_xlfn.TEXTSPLIT(K682,"-"),1,1)</f>
        <v>16</v>
      </c>
      <c r="Y682">
        <f>INDEX(months!B:B,MATCH(Sheet1!W682,months!A:A,0))</f>
        <v>7</v>
      </c>
      <c r="Z682">
        <f t="shared" si="76"/>
        <v>43297</v>
      </c>
    </row>
    <row r="683" spans="1:26" x14ac:dyDescent="0.2">
      <c r="A683" t="s">
        <v>1101</v>
      </c>
      <c r="B683" t="s">
        <v>997</v>
      </c>
      <c r="C683">
        <v>2.8</v>
      </c>
      <c r="D683">
        <v>80</v>
      </c>
      <c r="E683" t="s">
        <v>104</v>
      </c>
      <c r="F683" t="s">
        <v>22</v>
      </c>
      <c r="G683" t="s">
        <v>23</v>
      </c>
      <c r="H683" t="s">
        <v>24</v>
      </c>
      <c r="I683" t="s">
        <v>44</v>
      </c>
      <c r="J683" t="s">
        <v>998</v>
      </c>
      <c r="K683" t="s">
        <v>1102</v>
      </c>
      <c r="L683" t="s">
        <v>59</v>
      </c>
      <c r="M683" t="s">
        <v>29</v>
      </c>
      <c r="N683">
        <f t="shared" si="70"/>
        <v>0</v>
      </c>
      <c r="O683" t="str">
        <f t="shared" si="71"/>
        <v>No</v>
      </c>
      <c r="P683">
        <f t="shared" si="72"/>
        <v>0</v>
      </c>
      <c r="Q683">
        <f t="shared" si="73"/>
        <v>4813937689</v>
      </c>
      <c r="R683">
        <f t="shared" si="74"/>
        <v>4.1933383153624479</v>
      </c>
      <c r="S683" t="str">
        <f t="shared" si="75"/>
        <v>Acceptable</v>
      </c>
      <c r="T683">
        <f>ROUNDUP(C683,0)</f>
        <v>3</v>
      </c>
      <c r="U683">
        <f>ROUNDDOWN(C683,0)</f>
        <v>2</v>
      </c>
      <c r="V683">
        <f>RIGHT(K683,2)+2000</f>
        <v>2017</v>
      </c>
      <c r="W683" t="str">
        <f>INDEX(_xlfn.TEXTSPLIT(K683,"-"),1,2)</f>
        <v>Nov</v>
      </c>
      <c r="X683" t="str">
        <f>INDEX(_xlfn.TEXTSPLIT(K683,"-"),1,1)</f>
        <v>6</v>
      </c>
      <c r="Y683">
        <f>INDEX(months!B:B,MATCH(Sheet1!W683,months!A:A,0))</f>
        <v>11</v>
      </c>
      <c r="Z683">
        <f t="shared" si="76"/>
        <v>43045</v>
      </c>
    </row>
    <row r="684" spans="1:26" x14ac:dyDescent="0.2">
      <c r="A684" t="s">
        <v>1196</v>
      </c>
      <c r="B684" t="s">
        <v>997</v>
      </c>
      <c r="C684">
        <v>3.5</v>
      </c>
      <c r="D684">
        <v>35</v>
      </c>
      <c r="E684" t="s">
        <v>271</v>
      </c>
      <c r="F684" t="s">
        <v>775</v>
      </c>
      <c r="G684" t="s">
        <v>23</v>
      </c>
      <c r="H684" t="s">
        <v>24</v>
      </c>
      <c r="I684" t="s">
        <v>418</v>
      </c>
      <c r="J684" t="s">
        <v>998</v>
      </c>
      <c r="K684" t="s">
        <v>266</v>
      </c>
      <c r="L684" t="s">
        <v>1197</v>
      </c>
      <c r="M684" t="s">
        <v>29</v>
      </c>
      <c r="N684">
        <f t="shared" si="70"/>
        <v>0</v>
      </c>
      <c r="O684" t="str">
        <f t="shared" si="71"/>
        <v>No</v>
      </c>
      <c r="P684">
        <f t="shared" si="72"/>
        <v>0</v>
      </c>
      <c r="Q684">
        <f t="shared" si="73"/>
        <v>4813937689</v>
      </c>
      <c r="R684">
        <f t="shared" si="74"/>
        <v>4.1933383153624479</v>
      </c>
      <c r="S684" t="str">
        <f t="shared" si="75"/>
        <v>Acceptable</v>
      </c>
      <c r="T684">
        <f>ROUNDUP(C684,0)</f>
        <v>4</v>
      </c>
      <c r="U684">
        <f>ROUNDDOWN(C684,0)</f>
        <v>3</v>
      </c>
      <c r="V684">
        <f>RIGHT(K684,2)+2000</f>
        <v>2018</v>
      </c>
      <c r="W684" t="str">
        <f>INDEX(_xlfn.TEXTSPLIT(K684,"-"),1,2)</f>
        <v>Jul</v>
      </c>
      <c r="X684" t="str">
        <f>INDEX(_xlfn.TEXTSPLIT(K684,"-"),1,1)</f>
        <v>16</v>
      </c>
      <c r="Y684">
        <f>INDEX(months!B:B,MATCH(Sheet1!W684,months!A:A,0))</f>
        <v>7</v>
      </c>
      <c r="Z684">
        <f t="shared" si="76"/>
        <v>43297</v>
      </c>
    </row>
    <row r="685" spans="1:26" x14ac:dyDescent="0.2">
      <c r="A685" t="s">
        <v>1212</v>
      </c>
      <c r="B685" t="s">
        <v>997</v>
      </c>
      <c r="D685">
        <v>3</v>
      </c>
      <c r="E685" t="s">
        <v>1213</v>
      </c>
      <c r="F685" t="s">
        <v>775</v>
      </c>
      <c r="G685" t="s">
        <v>23</v>
      </c>
      <c r="H685" t="s">
        <v>24</v>
      </c>
      <c r="I685" t="s">
        <v>418</v>
      </c>
      <c r="J685" t="s">
        <v>998</v>
      </c>
      <c r="K685" t="s">
        <v>410</v>
      </c>
      <c r="L685" t="s">
        <v>59</v>
      </c>
      <c r="M685" t="s">
        <v>86</v>
      </c>
      <c r="N685">
        <f t="shared" si="70"/>
        <v>0</v>
      </c>
      <c r="O685" t="str">
        <f t="shared" si="71"/>
        <v>No</v>
      </c>
      <c r="P685">
        <f t="shared" si="72"/>
        <v>0</v>
      </c>
      <c r="Q685">
        <f t="shared" si="73"/>
        <v>4813937689</v>
      </c>
      <c r="R685">
        <f t="shared" si="74"/>
        <v>4.1933383153624479</v>
      </c>
      <c r="S685" t="str">
        <f t="shared" si="75"/>
        <v>Acceptable</v>
      </c>
      <c r="T685">
        <f>ROUNDUP(C685,0)</f>
        <v>0</v>
      </c>
      <c r="U685">
        <f>ROUNDDOWN(C685,0)</f>
        <v>0</v>
      </c>
      <c r="V685">
        <f>RIGHT(K685,2)+2000</f>
        <v>2018</v>
      </c>
      <c r="W685" t="str">
        <f>INDEX(_xlfn.TEXTSPLIT(K685,"-"),1,2)</f>
        <v>Jul</v>
      </c>
      <c r="X685" t="str">
        <f>INDEX(_xlfn.TEXTSPLIT(K685,"-"),1,1)</f>
        <v>17</v>
      </c>
      <c r="Y685">
        <f>INDEX(months!B:B,MATCH(Sheet1!W685,months!A:A,0))</f>
        <v>7</v>
      </c>
      <c r="Z685">
        <f t="shared" si="76"/>
        <v>43298</v>
      </c>
    </row>
    <row r="686" spans="1:26" x14ac:dyDescent="0.2">
      <c r="A686" t="s">
        <v>1287</v>
      </c>
      <c r="B686" t="s">
        <v>997</v>
      </c>
      <c r="C686">
        <v>3.4</v>
      </c>
      <c r="D686">
        <v>5</v>
      </c>
      <c r="E686" t="s">
        <v>31</v>
      </c>
      <c r="F686" t="s">
        <v>1199</v>
      </c>
      <c r="G686" t="s">
        <v>23</v>
      </c>
      <c r="H686" t="s">
        <v>24</v>
      </c>
      <c r="I686" t="s">
        <v>418</v>
      </c>
      <c r="J686" t="s">
        <v>998</v>
      </c>
      <c r="K686" t="s">
        <v>585</v>
      </c>
      <c r="L686" t="s">
        <v>157</v>
      </c>
      <c r="M686" t="s">
        <v>81</v>
      </c>
      <c r="N686">
        <f t="shared" si="70"/>
        <v>0</v>
      </c>
      <c r="O686" t="str">
        <f t="shared" si="71"/>
        <v>No</v>
      </c>
      <c r="P686">
        <f t="shared" si="72"/>
        <v>0</v>
      </c>
      <c r="Q686">
        <f t="shared" si="73"/>
        <v>4813937689</v>
      </c>
      <c r="R686">
        <f t="shared" si="74"/>
        <v>4.1933383153624479</v>
      </c>
      <c r="S686" t="str">
        <f t="shared" si="75"/>
        <v>Acceptable</v>
      </c>
      <c r="T686">
        <f>ROUNDUP(C686,0)</f>
        <v>4</v>
      </c>
      <c r="U686">
        <f>ROUNDDOWN(C686,0)</f>
        <v>3</v>
      </c>
      <c r="V686">
        <f>RIGHT(K686,2)+2000</f>
        <v>2018</v>
      </c>
      <c r="W686" t="str">
        <f>INDEX(_xlfn.TEXTSPLIT(K686,"-"),1,2)</f>
        <v>Jul</v>
      </c>
      <c r="X686" t="str">
        <f>INDEX(_xlfn.TEXTSPLIT(K686,"-"),1,1)</f>
        <v>9</v>
      </c>
      <c r="Y686">
        <f>INDEX(months!B:B,MATCH(Sheet1!W686,months!A:A,0))</f>
        <v>7</v>
      </c>
      <c r="Z686">
        <f t="shared" si="76"/>
        <v>43290</v>
      </c>
    </row>
    <row r="687" spans="1:26" x14ac:dyDescent="0.2">
      <c r="A687" t="s">
        <v>1201</v>
      </c>
      <c r="B687" t="s">
        <v>997</v>
      </c>
      <c r="C687">
        <v>4.8</v>
      </c>
      <c r="D687">
        <v>125</v>
      </c>
      <c r="E687" t="s">
        <v>735</v>
      </c>
      <c r="F687" t="s">
        <v>101</v>
      </c>
      <c r="G687" t="s">
        <v>23</v>
      </c>
      <c r="H687" t="s">
        <v>24</v>
      </c>
      <c r="I687" t="s">
        <v>418</v>
      </c>
      <c r="J687" t="s">
        <v>998</v>
      </c>
      <c r="K687" t="s">
        <v>243</v>
      </c>
      <c r="L687" t="s">
        <v>1202</v>
      </c>
      <c r="M687" t="s">
        <v>29</v>
      </c>
      <c r="N687">
        <f t="shared" si="70"/>
        <v>0</v>
      </c>
      <c r="O687" t="str">
        <f t="shared" si="71"/>
        <v>No</v>
      </c>
      <c r="P687">
        <f t="shared" si="72"/>
        <v>0</v>
      </c>
      <c r="Q687">
        <f t="shared" si="73"/>
        <v>4813937689</v>
      </c>
      <c r="R687">
        <f t="shared" si="74"/>
        <v>4.1933383153624479</v>
      </c>
      <c r="S687" t="str">
        <f t="shared" si="75"/>
        <v>Acceptable</v>
      </c>
      <c r="T687">
        <f>ROUNDUP(C687,0)</f>
        <v>5</v>
      </c>
      <c r="U687">
        <f>ROUNDDOWN(C687,0)</f>
        <v>4</v>
      </c>
      <c r="V687">
        <f>RIGHT(K687,2)+2000</f>
        <v>2018</v>
      </c>
      <c r="W687" t="str">
        <f>INDEX(_xlfn.TEXTSPLIT(K687,"-"),1,2)</f>
        <v>Jul</v>
      </c>
      <c r="X687" t="str">
        <f>INDEX(_xlfn.TEXTSPLIT(K687,"-"),1,1)</f>
        <v>8</v>
      </c>
      <c r="Y687">
        <f>INDEX(months!B:B,MATCH(Sheet1!W687,months!A:A,0))</f>
        <v>7</v>
      </c>
      <c r="Z687">
        <f t="shared" si="76"/>
        <v>43289</v>
      </c>
    </row>
    <row r="688" spans="1:26" x14ac:dyDescent="0.2">
      <c r="A688" t="s">
        <v>1288</v>
      </c>
      <c r="B688" t="s">
        <v>997</v>
      </c>
      <c r="C688">
        <v>4.7</v>
      </c>
      <c r="D688">
        <v>791</v>
      </c>
      <c r="E688" t="s">
        <v>403</v>
      </c>
      <c r="F688" t="s">
        <v>22</v>
      </c>
      <c r="G688" t="s">
        <v>23</v>
      </c>
      <c r="H688" t="s">
        <v>24</v>
      </c>
      <c r="I688" t="s">
        <v>418</v>
      </c>
      <c r="J688" t="s">
        <v>998</v>
      </c>
      <c r="K688" t="s">
        <v>348</v>
      </c>
      <c r="L688" t="s">
        <v>1202</v>
      </c>
      <c r="M688" t="s">
        <v>29</v>
      </c>
      <c r="N688">
        <f t="shared" si="70"/>
        <v>0</v>
      </c>
      <c r="O688" t="str">
        <f t="shared" si="71"/>
        <v>No</v>
      </c>
      <c r="P688">
        <f t="shared" si="72"/>
        <v>0</v>
      </c>
      <c r="Q688">
        <f t="shared" si="73"/>
        <v>4813937689</v>
      </c>
      <c r="R688">
        <f t="shared" si="74"/>
        <v>4.1933383153624479</v>
      </c>
      <c r="S688" t="str">
        <f t="shared" si="75"/>
        <v>Acceptable</v>
      </c>
      <c r="T688">
        <f>ROUNDUP(C688,0)</f>
        <v>5</v>
      </c>
      <c r="U688">
        <f>ROUNDDOWN(C688,0)</f>
        <v>4</v>
      </c>
      <c r="V688">
        <f>RIGHT(K688,2)+2000</f>
        <v>2018</v>
      </c>
      <c r="W688" t="str">
        <f>INDEX(_xlfn.TEXTSPLIT(K688,"-"),1,2)</f>
        <v>May</v>
      </c>
      <c r="X688" t="str">
        <f>INDEX(_xlfn.TEXTSPLIT(K688,"-"),1,1)</f>
        <v>15</v>
      </c>
      <c r="Y688">
        <f>INDEX(months!B:B,MATCH(Sheet1!W688,months!A:A,0))</f>
        <v>5</v>
      </c>
      <c r="Z688">
        <f t="shared" si="76"/>
        <v>43235</v>
      </c>
    </row>
    <row r="689" spans="1:26" x14ac:dyDescent="0.2">
      <c r="A689" t="s">
        <v>1205</v>
      </c>
      <c r="B689" t="s">
        <v>997</v>
      </c>
      <c r="C689">
        <v>4.8</v>
      </c>
      <c r="D689">
        <v>110</v>
      </c>
      <c r="E689" t="s">
        <v>451</v>
      </c>
      <c r="F689" t="s">
        <v>22</v>
      </c>
      <c r="G689" t="s">
        <v>23</v>
      </c>
      <c r="H689" t="s">
        <v>24</v>
      </c>
      <c r="I689" t="s">
        <v>418</v>
      </c>
      <c r="J689" t="s">
        <v>998</v>
      </c>
      <c r="K689" t="s">
        <v>585</v>
      </c>
      <c r="L689" t="s">
        <v>1202</v>
      </c>
      <c r="M689" t="s">
        <v>29</v>
      </c>
      <c r="N689">
        <f t="shared" si="70"/>
        <v>0</v>
      </c>
      <c r="O689" t="str">
        <f t="shared" si="71"/>
        <v>No</v>
      </c>
      <c r="P689">
        <f t="shared" si="72"/>
        <v>0</v>
      </c>
      <c r="Q689">
        <f t="shared" si="73"/>
        <v>4813937689</v>
      </c>
      <c r="R689">
        <f t="shared" si="74"/>
        <v>4.1933383153624479</v>
      </c>
      <c r="S689" t="str">
        <f t="shared" si="75"/>
        <v>Acceptable</v>
      </c>
      <c r="T689">
        <f>ROUNDUP(C689,0)</f>
        <v>5</v>
      </c>
      <c r="U689">
        <f>ROUNDDOWN(C689,0)</f>
        <v>4</v>
      </c>
      <c r="V689">
        <f>RIGHT(K689,2)+2000</f>
        <v>2018</v>
      </c>
      <c r="W689" t="str">
        <f>INDEX(_xlfn.TEXTSPLIT(K689,"-"),1,2)</f>
        <v>Jul</v>
      </c>
      <c r="X689" t="str">
        <f>INDEX(_xlfn.TEXTSPLIT(K689,"-"),1,1)</f>
        <v>9</v>
      </c>
      <c r="Y689">
        <f>INDEX(months!B:B,MATCH(Sheet1!W689,months!A:A,0))</f>
        <v>7</v>
      </c>
      <c r="Z689">
        <f t="shared" si="76"/>
        <v>43290</v>
      </c>
    </row>
    <row r="690" spans="1:26" x14ac:dyDescent="0.2">
      <c r="A690" t="s">
        <v>1289</v>
      </c>
      <c r="B690" t="s">
        <v>997</v>
      </c>
      <c r="C690">
        <v>4.8</v>
      </c>
      <c r="D690">
        <v>5323</v>
      </c>
      <c r="E690" t="s">
        <v>525</v>
      </c>
      <c r="F690" t="s">
        <v>57</v>
      </c>
      <c r="G690" t="s">
        <v>23</v>
      </c>
      <c r="H690" t="s">
        <v>24</v>
      </c>
      <c r="I690" t="s">
        <v>418</v>
      </c>
      <c r="J690" t="s">
        <v>998</v>
      </c>
      <c r="K690" t="s">
        <v>337</v>
      </c>
      <c r="L690" t="s">
        <v>1202</v>
      </c>
      <c r="M690" t="s">
        <v>29</v>
      </c>
      <c r="N690">
        <f t="shared" si="70"/>
        <v>0</v>
      </c>
      <c r="O690" t="str">
        <f t="shared" si="71"/>
        <v>No</v>
      </c>
      <c r="P690">
        <f t="shared" si="72"/>
        <v>0</v>
      </c>
      <c r="Q690">
        <f t="shared" si="73"/>
        <v>4813937689</v>
      </c>
      <c r="R690">
        <f t="shared" si="74"/>
        <v>4.1933383153624479</v>
      </c>
      <c r="S690" t="str">
        <f t="shared" si="75"/>
        <v>Acceptable</v>
      </c>
      <c r="T690">
        <f>ROUNDUP(C690,0)</f>
        <v>5</v>
      </c>
      <c r="U690">
        <f>ROUNDDOWN(C690,0)</f>
        <v>4</v>
      </c>
      <c r="V690">
        <f>RIGHT(K690,2)+2000</f>
        <v>2018</v>
      </c>
      <c r="W690" t="str">
        <f>INDEX(_xlfn.TEXTSPLIT(K690,"-"),1,2)</f>
        <v>Apr</v>
      </c>
      <c r="X690" t="str">
        <f>INDEX(_xlfn.TEXTSPLIT(K690,"-"),1,1)</f>
        <v>21</v>
      </c>
      <c r="Y690">
        <f>INDEX(months!B:B,MATCH(Sheet1!W690,months!A:A,0))</f>
        <v>4</v>
      </c>
      <c r="Z690">
        <f t="shared" si="76"/>
        <v>43211</v>
      </c>
    </row>
    <row r="691" spans="1:26" x14ac:dyDescent="0.2">
      <c r="A691" t="s">
        <v>1290</v>
      </c>
      <c r="B691" t="s">
        <v>997</v>
      </c>
      <c r="C691">
        <v>4.7</v>
      </c>
      <c r="D691">
        <v>478</v>
      </c>
      <c r="E691" t="s">
        <v>336</v>
      </c>
      <c r="F691" t="s">
        <v>22</v>
      </c>
      <c r="G691" t="s">
        <v>23</v>
      </c>
      <c r="H691" t="s">
        <v>24</v>
      </c>
      <c r="I691" t="s">
        <v>418</v>
      </c>
      <c r="J691" t="s">
        <v>998</v>
      </c>
      <c r="K691" t="s">
        <v>468</v>
      </c>
      <c r="L691" t="s">
        <v>1202</v>
      </c>
      <c r="M691" t="s">
        <v>29</v>
      </c>
      <c r="N691">
        <f t="shared" si="70"/>
        <v>0</v>
      </c>
      <c r="O691" t="str">
        <f t="shared" si="71"/>
        <v>No</v>
      </c>
      <c r="P691">
        <f t="shared" si="72"/>
        <v>0</v>
      </c>
      <c r="Q691">
        <f t="shared" si="73"/>
        <v>4813937689</v>
      </c>
      <c r="R691">
        <f t="shared" si="74"/>
        <v>4.1933383153624479</v>
      </c>
      <c r="S691" t="str">
        <f t="shared" si="75"/>
        <v>Acceptable</v>
      </c>
      <c r="T691">
        <f>ROUNDUP(C691,0)</f>
        <v>5</v>
      </c>
      <c r="U691">
        <f>ROUNDDOWN(C691,0)</f>
        <v>4</v>
      </c>
      <c r="V691">
        <f>RIGHT(K691,2)+2000</f>
        <v>2018</v>
      </c>
      <c r="W691" t="str">
        <f>INDEX(_xlfn.TEXTSPLIT(K691,"-"),1,2)</f>
        <v>Jun</v>
      </c>
      <c r="X691" t="str">
        <f>INDEX(_xlfn.TEXTSPLIT(K691,"-"),1,1)</f>
        <v>28</v>
      </c>
      <c r="Y691">
        <f>INDEX(months!B:B,MATCH(Sheet1!W691,months!A:A,0))</f>
        <v>6</v>
      </c>
      <c r="Z691">
        <f t="shared" si="76"/>
        <v>43279</v>
      </c>
    </row>
    <row r="692" spans="1:26" x14ac:dyDescent="0.2">
      <c r="A692" t="s">
        <v>1103</v>
      </c>
      <c r="B692" t="s">
        <v>997</v>
      </c>
      <c r="C692">
        <v>4.0999999999999996</v>
      </c>
      <c r="D692">
        <v>825</v>
      </c>
      <c r="E692" t="s">
        <v>46</v>
      </c>
      <c r="F692" t="s">
        <v>50</v>
      </c>
      <c r="G692" t="s">
        <v>23</v>
      </c>
      <c r="H692" t="s">
        <v>24</v>
      </c>
      <c r="I692" t="s">
        <v>418</v>
      </c>
      <c r="J692" t="s">
        <v>998</v>
      </c>
      <c r="K692" t="s">
        <v>1104</v>
      </c>
      <c r="L692" t="s">
        <v>638</v>
      </c>
      <c r="M692" t="s">
        <v>86</v>
      </c>
      <c r="N692">
        <f t="shared" si="70"/>
        <v>0</v>
      </c>
      <c r="O692" t="str">
        <f t="shared" si="71"/>
        <v>No</v>
      </c>
      <c r="P692">
        <f t="shared" si="72"/>
        <v>0</v>
      </c>
      <c r="Q692">
        <f t="shared" si="73"/>
        <v>4813937689</v>
      </c>
      <c r="R692">
        <f t="shared" si="74"/>
        <v>4.1933383153624479</v>
      </c>
      <c r="S692" t="str">
        <f t="shared" si="75"/>
        <v>Acceptable</v>
      </c>
      <c r="T692">
        <f>ROUNDUP(C692,0)</f>
        <v>5</v>
      </c>
      <c r="U692">
        <f>ROUNDDOWN(C692,0)</f>
        <v>4</v>
      </c>
      <c r="V692">
        <f>RIGHT(K692,2)+2000</f>
        <v>2017</v>
      </c>
      <c r="W692" t="str">
        <f>INDEX(_xlfn.TEXTSPLIT(K692,"-"),1,2)</f>
        <v>Dec</v>
      </c>
      <c r="X692" t="str">
        <f>INDEX(_xlfn.TEXTSPLIT(K692,"-"),1,1)</f>
        <v>28</v>
      </c>
      <c r="Y692">
        <f>INDEX(months!B:B,MATCH(Sheet1!W692,months!A:A,0))</f>
        <v>12</v>
      </c>
      <c r="Z692">
        <f t="shared" si="76"/>
        <v>43097</v>
      </c>
    </row>
    <row r="693" spans="1:26" x14ac:dyDescent="0.2">
      <c r="A693" t="s">
        <v>1291</v>
      </c>
      <c r="B693" t="s">
        <v>997</v>
      </c>
      <c r="C693">
        <v>3.5</v>
      </c>
      <c r="D693">
        <v>69</v>
      </c>
      <c r="E693" t="s">
        <v>1292</v>
      </c>
      <c r="F693" t="s">
        <v>101</v>
      </c>
      <c r="G693" t="s">
        <v>23</v>
      </c>
      <c r="H693" t="s">
        <v>24</v>
      </c>
      <c r="I693" t="s">
        <v>418</v>
      </c>
      <c r="J693" t="s">
        <v>998</v>
      </c>
      <c r="K693" t="s">
        <v>311</v>
      </c>
      <c r="L693" t="s">
        <v>1293</v>
      </c>
      <c r="M693" t="s">
        <v>54</v>
      </c>
      <c r="N693">
        <f t="shared" si="70"/>
        <v>0</v>
      </c>
      <c r="O693" t="str">
        <f t="shared" si="71"/>
        <v>No</v>
      </c>
      <c r="P693">
        <f t="shared" si="72"/>
        <v>0</v>
      </c>
      <c r="Q693">
        <f t="shared" si="73"/>
        <v>4813937689</v>
      </c>
      <c r="R693">
        <f t="shared" si="74"/>
        <v>4.1933383153624479</v>
      </c>
      <c r="S693" t="str">
        <f t="shared" si="75"/>
        <v>Acceptable</v>
      </c>
      <c r="T693">
        <f>ROUNDUP(C693,0)</f>
        <v>4</v>
      </c>
      <c r="U693">
        <f>ROUNDDOWN(C693,0)</f>
        <v>3</v>
      </c>
      <c r="V693">
        <f>RIGHT(K693,2)+2000</f>
        <v>2018</v>
      </c>
      <c r="W693" t="str">
        <f>INDEX(_xlfn.TEXTSPLIT(K693,"-"),1,2)</f>
        <v>Aug</v>
      </c>
      <c r="X693" t="str">
        <f>INDEX(_xlfn.TEXTSPLIT(K693,"-"),1,1)</f>
        <v>4</v>
      </c>
      <c r="Y693">
        <f>INDEX(months!B:B,MATCH(Sheet1!W693,months!A:A,0))</f>
        <v>8</v>
      </c>
      <c r="Z693">
        <f t="shared" si="76"/>
        <v>43316</v>
      </c>
    </row>
    <row r="694" spans="1:26" x14ac:dyDescent="0.2">
      <c r="A694" t="s">
        <v>1294</v>
      </c>
      <c r="B694" t="s">
        <v>997</v>
      </c>
      <c r="C694">
        <v>4.7</v>
      </c>
      <c r="D694">
        <v>158</v>
      </c>
      <c r="E694" t="s">
        <v>336</v>
      </c>
      <c r="F694" t="s">
        <v>22</v>
      </c>
      <c r="G694" t="s">
        <v>23</v>
      </c>
      <c r="H694" t="s">
        <v>24</v>
      </c>
      <c r="I694" t="s">
        <v>418</v>
      </c>
      <c r="J694" t="s">
        <v>998</v>
      </c>
      <c r="K694" t="s">
        <v>759</v>
      </c>
      <c r="L694" t="s">
        <v>1202</v>
      </c>
      <c r="M694" t="s">
        <v>29</v>
      </c>
      <c r="N694">
        <f t="shared" si="70"/>
        <v>0</v>
      </c>
      <c r="O694" t="str">
        <f t="shared" si="71"/>
        <v>No</v>
      </c>
      <c r="P694">
        <f t="shared" si="72"/>
        <v>0</v>
      </c>
      <c r="Q694">
        <f t="shared" si="73"/>
        <v>4813937689</v>
      </c>
      <c r="R694">
        <f t="shared" si="74"/>
        <v>4.1933383153624479</v>
      </c>
      <c r="S694" t="str">
        <f t="shared" si="75"/>
        <v>Acceptable</v>
      </c>
      <c r="T694">
        <f>ROUNDUP(C694,0)</f>
        <v>5</v>
      </c>
      <c r="U694">
        <f>ROUNDDOWN(C694,0)</f>
        <v>4</v>
      </c>
      <c r="V694">
        <f>RIGHT(K694,2)+2000</f>
        <v>2018</v>
      </c>
      <c r="W694" t="str">
        <f>INDEX(_xlfn.TEXTSPLIT(K694,"-"),1,2)</f>
        <v>Jul</v>
      </c>
      <c r="X694" t="str">
        <f>INDEX(_xlfn.TEXTSPLIT(K694,"-"),1,1)</f>
        <v>5</v>
      </c>
      <c r="Y694">
        <f>INDEX(months!B:B,MATCH(Sheet1!W694,months!A:A,0))</f>
        <v>7</v>
      </c>
      <c r="Z694">
        <f t="shared" si="76"/>
        <v>43286</v>
      </c>
    </row>
    <row r="695" spans="1:26" x14ac:dyDescent="0.2">
      <c r="A695" t="s">
        <v>1295</v>
      </c>
      <c r="B695" t="s">
        <v>997</v>
      </c>
      <c r="C695">
        <v>3.8</v>
      </c>
      <c r="D695">
        <v>24</v>
      </c>
      <c r="E695" t="s">
        <v>21</v>
      </c>
      <c r="F695" t="s">
        <v>775</v>
      </c>
      <c r="G695" t="s">
        <v>23</v>
      </c>
      <c r="H695" t="s">
        <v>24</v>
      </c>
      <c r="I695" t="s">
        <v>418</v>
      </c>
      <c r="J695" t="s">
        <v>998</v>
      </c>
      <c r="K695" t="s">
        <v>173</v>
      </c>
      <c r="L695" t="s">
        <v>638</v>
      </c>
      <c r="M695" t="s">
        <v>86</v>
      </c>
      <c r="N695">
        <f t="shared" si="70"/>
        <v>0</v>
      </c>
      <c r="O695" t="str">
        <f t="shared" si="71"/>
        <v>No</v>
      </c>
      <c r="P695">
        <f t="shared" si="72"/>
        <v>0</v>
      </c>
      <c r="Q695">
        <f t="shared" si="73"/>
        <v>4813937689</v>
      </c>
      <c r="R695">
        <f t="shared" si="74"/>
        <v>4.1933383153624479</v>
      </c>
      <c r="S695" t="str">
        <f t="shared" si="75"/>
        <v>Acceptable</v>
      </c>
      <c r="T695">
        <f>ROUNDUP(C695,0)</f>
        <v>4</v>
      </c>
      <c r="U695">
        <f>ROUNDDOWN(C695,0)</f>
        <v>3</v>
      </c>
      <c r="V695">
        <f>RIGHT(K695,2)+2000</f>
        <v>2018</v>
      </c>
      <c r="W695" t="str">
        <f>INDEX(_xlfn.TEXTSPLIT(K695,"-"),1,2)</f>
        <v>Aug</v>
      </c>
      <c r="X695" t="str">
        <f>INDEX(_xlfn.TEXTSPLIT(K695,"-"),1,1)</f>
        <v>2</v>
      </c>
      <c r="Y695">
        <f>INDEX(months!B:B,MATCH(Sheet1!W695,months!A:A,0))</f>
        <v>8</v>
      </c>
      <c r="Z695">
        <f t="shared" si="76"/>
        <v>43314</v>
      </c>
    </row>
    <row r="696" spans="1:26" x14ac:dyDescent="0.2">
      <c r="A696" t="s">
        <v>1296</v>
      </c>
      <c r="B696" t="s">
        <v>997</v>
      </c>
      <c r="C696">
        <v>2.9</v>
      </c>
      <c r="D696">
        <v>53</v>
      </c>
      <c r="E696" t="s">
        <v>31</v>
      </c>
      <c r="F696" t="s">
        <v>22</v>
      </c>
      <c r="G696" t="s">
        <v>23</v>
      </c>
      <c r="H696" t="s">
        <v>24</v>
      </c>
      <c r="I696" t="s">
        <v>418</v>
      </c>
      <c r="J696" t="s">
        <v>998</v>
      </c>
      <c r="K696" t="s">
        <v>605</v>
      </c>
      <c r="L696" t="s">
        <v>1297</v>
      </c>
      <c r="M696" t="s">
        <v>81</v>
      </c>
      <c r="N696">
        <f t="shared" si="70"/>
        <v>0</v>
      </c>
      <c r="O696" t="str">
        <f t="shared" si="71"/>
        <v>No</v>
      </c>
      <c r="P696">
        <f t="shared" si="72"/>
        <v>0</v>
      </c>
      <c r="Q696">
        <f t="shared" si="73"/>
        <v>4813937689</v>
      </c>
      <c r="R696">
        <f t="shared" si="74"/>
        <v>4.1933383153624479</v>
      </c>
      <c r="S696" t="str">
        <f t="shared" si="75"/>
        <v>Acceptable</v>
      </c>
      <c r="T696">
        <f>ROUNDUP(C696,0)</f>
        <v>3</v>
      </c>
      <c r="U696">
        <f>ROUNDDOWN(C696,0)</f>
        <v>2</v>
      </c>
      <c r="V696">
        <f>RIGHT(K696,2)+2000</f>
        <v>2018</v>
      </c>
      <c r="W696" t="str">
        <f>INDEX(_xlfn.TEXTSPLIT(K696,"-"),1,2)</f>
        <v>Jul</v>
      </c>
      <c r="X696" t="str">
        <f>INDEX(_xlfn.TEXTSPLIT(K696,"-"),1,1)</f>
        <v>10</v>
      </c>
      <c r="Y696">
        <f>INDEX(months!B:B,MATCH(Sheet1!W696,months!A:A,0))</f>
        <v>7</v>
      </c>
      <c r="Z696">
        <f t="shared" si="76"/>
        <v>43291</v>
      </c>
    </row>
    <row r="697" spans="1:26" x14ac:dyDescent="0.2">
      <c r="A697" t="s">
        <v>1188</v>
      </c>
      <c r="B697" t="s">
        <v>997</v>
      </c>
      <c r="C697">
        <v>4.5</v>
      </c>
      <c r="D697">
        <v>182986</v>
      </c>
      <c r="E697" t="s">
        <v>1189</v>
      </c>
      <c r="F697" t="s">
        <v>38</v>
      </c>
      <c r="G697" t="s">
        <v>23</v>
      </c>
      <c r="H697" t="s">
        <v>24</v>
      </c>
      <c r="I697" t="s">
        <v>418</v>
      </c>
      <c r="J697" t="s">
        <v>998</v>
      </c>
      <c r="K697" t="s">
        <v>173</v>
      </c>
      <c r="L697" t="s">
        <v>1190</v>
      </c>
      <c r="M697" t="s">
        <v>81</v>
      </c>
      <c r="N697">
        <f t="shared" si="70"/>
        <v>0</v>
      </c>
      <c r="O697" t="str">
        <f t="shared" si="71"/>
        <v>No</v>
      </c>
      <c r="P697">
        <f t="shared" si="72"/>
        <v>0</v>
      </c>
      <c r="Q697">
        <f t="shared" si="73"/>
        <v>4813937689</v>
      </c>
      <c r="R697">
        <f t="shared" si="74"/>
        <v>4.1933383153624479</v>
      </c>
      <c r="S697" t="str">
        <f t="shared" si="75"/>
        <v>Acceptable</v>
      </c>
      <c r="T697">
        <f>ROUNDUP(C697,0)</f>
        <v>5</v>
      </c>
      <c r="U697">
        <f>ROUNDDOWN(C697,0)</f>
        <v>4</v>
      </c>
      <c r="V697">
        <f>RIGHT(K697,2)+2000</f>
        <v>2018</v>
      </c>
      <c r="W697" t="str">
        <f>INDEX(_xlfn.TEXTSPLIT(K697,"-"),1,2)</f>
        <v>Aug</v>
      </c>
      <c r="X697" t="str">
        <f>INDEX(_xlfn.TEXTSPLIT(K697,"-"),1,1)</f>
        <v>2</v>
      </c>
      <c r="Y697">
        <f>INDEX(months!B:B,MATCH(Sheet1!W697,months!A:A,0))</f>
        <v>8</v>
      </c>
      <c r="Z697">
        <f t="shared" si="76"/>
        <v>43314</v>
      </c>
    </row>
    <row r="698" spans="1:26" x14ac:dyDescent="0.2">
      <c r="A698" t="s">
        <v>1048</v>
      </c>
      <c r="B698" t="s">
        <v>997</v>
      </c>
      <c r="C698">
        <v>3.3</v>
      </c>
      <c r="D698">
        <v>1157</v>
      </c>
      <c r="E698" t="s">
        <v>93</v>
      </c>
      <c r="F698" t="s">
        <v>50</v>
      </c>
      <c r="G698" t="s">
        <v>23</v>
      </c>
      <c r="H698" t="s">
        <v>24</v>
      </c>
      <c r="I698" t="s">
        <v>418</v>
      </c>
      <c r="J698" t="s">
        <v>998</v>
      </c>
      <c r="K698" t="s">
        <v>1049</v>
      </c>
      <c r="L698" t="s">
        <v>1050</v>
      </c>
      <c r="M698" t="s">
        <v>47</v>
      </c>
      <c r="N698">
        <f t="shared" si="70"/>
        <v>0</v>
      </c>
      <c r="O698" t="str">
        <f t="shared" si="71"/>
        <v>No</v>
      </c>
      <c r="P698">
        <f t="shared" si="72"/>
        <v>0</v>
      </c>
      <c r="Q698">
        <f t="shared" si="73"/>
        <v>4813937689</v>
      </c>
      <c r="R698">
        <f t="shared" si="74"/>
        <v>4.1933383153624479</v>
      </c>
      <c r="S698" t="str">
        <f t="shared" si="75"/>
        <v>Acceptable</v>
      </c>
      <c r="T698">
        <f>ROUNDUP(C698,0)</f>
        <v>4</v>
      </c>
      <c r="U698">
        <f>ROUNDDOWN(C698,0)</f>
        <v>3</v>
      </c>
      <c r="V698">
        <f>RIGHT(K698,2)+2000</f>
        <v>2017</v>
      </c>
      <c r="W698" t="str">
        <f>INDEX(_xlfn.TEXTSPLIT(K698,"-"),1,2)</f>
        <v>Jan</v>
      </c>
      <c r="X698" t="str">
        <f>INDEX(_xlfn.TEXTSPLIT(K698,"-"),1,1)</f>
        <v>27</v>
      </c>
      <c r="Y698">
        <f>INDEX(months!B:B,MATCH(Sheet1!W698,months!A:A,0))</f>
        <v>1</v>
      </c>
      <c r="Z698">
        <f t="shared" si="76"/>
        <v>42762</v>
      </c>
    </row>
    <row r="699" spans="1:26" x14ac:dyDescent="0.2">
      <c r="A699" t="s">
        <v>1068</v>
      </c>
      <c r="B699" t="s">
        <v>997</v>
      </c>
      <c r="C699">
        <v>4.0999999999999996</v>
      </c>
      <c r="D699">
        <v>97699</v>
      </c>
      <c r="E699" t="s">
        <v>208</v>
      </c>
      <c r="F699" t="s">
        <v>65</v>
      </c>
      <c r="G699" t="s">
        <v>23</v>
      </c>
      <c r="H699" t="s">
        <v>24</v>
      </c>
      <c r="I699" t="s">
        <v>418</v>
      </c>
      <c r="J699" t="s">
        <v>998</v>
      </c>
      <c r="K699" t="s">
        <v>605</v>
      </c>
      <c r="L699" t="s">
        <v>1069</v>
      </c>
      <c r="M699" t="s">
        <v>29</v>
      </c>
      <c r="N699">
        <f t="shared" si="70"/>
        <v>0</v>
      </c>
      <c r="O699" t="str">
        <f t="shared" si="71"/>
        <v>No</v>
      </c>
      <c r="P699">
        <f t="shared" si="72"/>
        <v>0</v>
      </c>
      <c r="Q699">
        <f t="shared" si="73"/>
        <v>4813937689</v>
      </c>
      <c r="R699">
        <f t="shared" si="74"/>
        <v>4.1933383153624479</v>
      </c>
      <c r="S699" t="str">
        <f t="shared" si="75"/>
        <v>Acceptable</v>
      </c>
      <c r="T699">
        <f>ROUNDUP(C699,0)</f>
        <v>5</v>
      </c>
      <c r="U699">
        <f>ROUNDDOWN(C699,0)</f>
        <v>4</v>
      </c>
      <c r="V699">
        <f>RIGHT(K699,2)+2000</f>
        <v>2018</v>
      </c>
      <c r="W699" t="str">
        <f>INDEX(_xlfn.TEXTSPLIT(K699,"-"),1,2)</f>
        <v>Jul</v>
      </c>
      <c r="X699" t="str">
        <f>INDEX(_xlfn.TEXTSPLIT(K699,"-"),1,1)</f>
        <v>10</v>
      </c>
      <c r="Y699">
        <f>INDEX(months!B:B,MATCH(Sheet1!W699,months!A:A,0))</f>
        <v>7</v>
      </c>
      <c r="Z699">
        <f t="shared" si="76"/>
        <v>43291</v>
      </c>
    </row>
    <row r="700" spans="1:26" x14ac:dyDescent="0.2">
      <c r="A700" t="s">
        <v>1298</v>
      </c>
      <c r="B700" t="s">
        <v>997</v>
      </c>
      <c r="D700">
        <v>8</v>
      </c>
      <c r="E700" t="s">
        <v>1242</v>
      </c>
      <c r="F700" t="s">
        <v>101</v>
      </c>
      <c r="G700" t="s">
        <v>23</v>
      </c>
      <c r="H700" t="s">
        <v>24</v>
      </c>
      <c r="I700" t="s">
        <v>418</v>
      </c>
      <c r="J700" t="s">
        <v>998</v>
      </c>
      <c r="K700" t="s">
        <v>413</v>
      </c>
      <c r="L700" t="s">
        <v>1281</v>
      </c>
      <c r="M700" t="s">
        <v>29</v>
      </c>
      <c r="N700">
        <f t="shared" si="70"/>
        <v>0</v>
      </c>
      <c r="O700" t="str">
        <f t="shared" si="71"/>
        <v>No</v>
      </c>
      <c r="P700">
        <f t="shared" si="72"/>
        <v>0</v>
      </c>
      <c r="Q700">
        <f t="shared" si="73"/>
        <v>4813937689</v>
      </c>
      <c r="R700">
        <f t="shared" si="74"/>
        <v>4.1933383153624479</v>
      </c>
      <c r="S700" t="str">
        <f t="shared" si="75"/>
        <v>Acceptable</v>
      </c>
      <c r="T700">
        <f>ROUNDUP(C700,0)</f>
        <v>0</v>
      </c>
      <c r="U700">
        <f>ROUNDDOWN(C700,0)</f>
        <v>0</v>
      </c>
      <c r="V700">
        <f>RIGHT(K700,2)+2000</f>
        <v>2018</v>
      </c>
      <c r="W700" t="str">
        <f>INDEX(_xlfn.TEXTSPLIT(K700,"-"),1,2)</f>
        <v>Jul</v>
      </c>
      <c r="X700" t="str">
        <f>INDEX(_xlfn.TEXTSPLIT(K700,"-"),1,1)</f>
        <v>2</v>
      </c>
      <c r="Y700">
        <f>INDEX(months!B:B,MATCH(Sheet1!W700,months!A:A,0))</f>
        <v>7</v>
      </c>
      <c r="Z700">
        <f t="shared" si="76"/>
        <v>43283</v>
      </c>
    </row>
    <row r="701" spans="1:26" x14ac:dyDescent="0.2">
      <c r="A701" t="s">
        <v>1299</v>
      </c>
      <c r="B701" t="s">
        <v>1300</v>
      </c>
      <c r="C701">
        <v>4.7</v>
      </c>
      <c r="D701">
        <v>6289924</v>
      </c>
      <c r="E701" t="s">
        <v>46</v>
      </c>
      <c r="F701" t="s">
        <v>448</v>
      </c>
      <c r="G701" t="s">
        <v>23</v>
      </c>
      <c r="H701" t="s">
        <v>24</v>
      </c>
      <c r="I701" t="s">
        <v>25</v>
      </c>
      <c r="J701" t="s">
        <v>1301</v>
      </c>
      <c r="K701" t="s">
        <v>39</v>
      </c>
      <c r="L701" t="s">
        <v>46</v>
      </c>
      <c r="M701" t="s">
        <v>46</v>
      </c>
      <c r="N701">
        <f t="shared" si="70"/>
        <v>0</v>
      </c>
      <c r="O701" t="str">
        <f t="shared" si="71"/>
        <v>No</v>
      </c>
      <c r="P701">
        <f t="shared" si="72"/>
        <v>0</v>
      </c>
      <c r="Q701">
        <f t="shared" si="73"/>
        <v>4813937689</v>
      </c>
      <c r="R701">
        <f t="shared" si="74"/>
        <v>4.1933383153624479</v>
      </c>
      <c r="S701" t="str">
        <f t="shared" si="75"/>
        <v>Acceptable</v>
      </c>
      <c r="T701">
        <f>ROUNDUP(C701,0)</f>
        <v>5</v>
      </c>
      <c r="U701">
        <f>ROUNDDOWN(C701,0)</f>
        <v>4</v>
      </c>
      <c r="V701">
        <f>RIGHT(K701,2)+2000</f>
        <v>2018</v>
      </c>
      <c r="W701" t="str">
        <f>INDEX(_xlfn.TEXTSPLIT(K701,"-"),1,2)</f>
        <v>Aug</v>
      </c>
      <c r="X701" t="str">
        <f>INDEX(_xlfn.TEXTSPLIT(K701,"-"),1,1)</f>
        <v>1</v>
      </c>
      <c r="Y701">
        <f>INDEX(months!B:B,MATCH(Sheet1!W701,months!A:A,0))</f>
        <v>8</v>
      </c>
      <c r="Z701">
        <f t="shared" si="76"/>
        <v>43313</v>
      </c>
    </row>
    <row r="702" spans="1:26" x14ac:dyDescent="0.2">
      <c r="A702" t="s">
        <v>1302</v>
      </c>
      <c r="B702" t="s">
        <v>1300</v>
      </c>
      <c r="C702">
        <v>4.5999999999999996</v>
      </c>
      <c r="D702">
        <v>181893</v>
      </c>
      <c r="E702" t="s">
        <v>308</v>
      </c>
      <c r="F702" t="s">
        <v>89</v>
      </c>
      <c r="G702" t="s">
        <v>23</v>
      </c>
      <c r="H702" t="s">
        <v>24</v>
      </c>
      <c r="I702" t="s">
        <v>124</v>
      </c>
      <c r="J702" t="s">
        <v>1303</v>
      </c>
      <c r="K702" t="s">
        <v>278</v>
      </c>
      <c r="L702" t="s">
        <v>1304</v>
      </c>
      <c r="M702" t="s">
        <v>81</v>
      </c>
      <c r="N702">
        <f t="shared" si="70"/>
        <v>0</v>
      </c>
      <c r="O702" t="str">
        <f t="shared" si="71"/>
        <v>No</v>
      </c>
      <c r="P702">
        <f t="shared" si="72"/>
        <v>0</v>
      </c>
      <c r="Q702">
        <f t="shared" si="73"/>
        <v>4813937689</v>
      </c>
      <c r="R702">
        <f t="shared" si="74"/>
        <v>4.1933383153624479</v>
      </c>
      <c r="S702" t="str">
        <f t="shared" si="75"/>
        <v>Acceptable</v>
      </c>
      <c r="T702">
        <f>ROUNDUP(C702,0)</f>
        <v>5</v>
      </c>
      <c r="U702">
        <f>ROUNDDOWN(C702,0)</f>
        <v>4</v>
      </c>
      <c r="V702">
        <f>RIGHT(K702,2)+2000</f>
        <v>2018</v>
      </c>
      <c r="W702" t="str">
        <f>INDEX(_xlfn.TEXTSPLIT(K702,"-"),1,2)</f>
        <v>Jul</v>
      </c>
      <c r="X702" t="str">
        <f>INDEX(_xlfn.TEXTSPLIT(K702,"-"),1,1)</f>
        <v>27</v>
      </c>
      <c r="Y702">
        <f>INDEX(months!B:B,MATCH(Sheet1!W702,months!A:A,0))</f>
        <v>7</v>
      </c>
      <c r="Z702">
        <f t="shared" si="76"/>
        <v>43308</v>
      </c>
    </row>
    <row r="703" spans="1:26" x14ac:dyDescent="0.2">
      <c r="A703" t="s">
        <v>1305</v>
      </c>
      <c r="B703" t="s">
        <v>1300</v>
      </c>
      <c r="C703">
        <v>4.7</v>
      </c>
      <c r="D703">
        <v>2544</v>
      </c>
      <c r="E703" t="s">
        <v>308</v>
      </c>
      <c r="F703" t="s">
        <v>50</v>
      </c>
      <c r="G703" t="s">
        <v>23</v>
      </c>
      <c r="H703" t="s">
        <v>24</v>
      </c>
      <c r="I703" t="s">
        <v>25</v>
      </c>
      <c r="J703" t="s">
        <v>1303</v>
      </c>
      <c r="K703" t="s">
        <v>1306</v>
      </c>
      <c r="L703" t="s">
        <v>105</v>
      </c>
      <c r="M703" t="s">
        <v>86</v>
      </c>
      <c r="N703">
        <f t="shared" si="70"/>
        <v>0</v>
      </c>
      <c r="O703" t="str">
        <f t="shared" si="71"/>
        <v>No</v>
      </c>
      <c r="P703">
        <f t="shared" si="72"/>
        <v>0</v>
      </c>
      <c r="Q703">
        <f t="shared" si="73"/>
        <v>4813937689</v>
      </c>
      <c r="R703">
        <f t="shared" si="74"/>
        <v>4.1933383153624479</v>
      </c>
      <c r="S703" t="str">
        <f t="shared" si="75"/>
        <v>Acceptable</v>
      </c>
      <c r="T703">
        <f>ROUNDUP(C703,0)</f>
        <v>5</v>
      </c>
      <c r="U703">
        <f>ROUNDDOWN(C703,0)</f>
        <v>4</v>
      </c>
      <c r="V703">
        <f>RIGHT(K703,2)+2000</f>
        <v>2017</v>
      </c>
      <c r="W703" t="str">
        <f>INDEX(_xlfn.TEXTSPLIT(K703,"-"),1,2)</f>
        <v>Dec</v>
      </c>
      <c r="X703" t="str">
        <f>INDEX(_xlfn.TEXTSPLIT(K703,"-"),1,1)</f>
        <v>29</v>
      </c>
      <c r="Y703">
        <f>INDEX(months!B:B,MATCH(Sheet1!W703,months!A:A,0))</f>
        <v>12</v>
      </c>
      <c r="Z703">
        <f t="shared" si="76"/>
        <v>43098</v>
      </c>
    </row>
    <row r="704" spans="1:26" x14ac:dyDescent="0.2">
      <c r="A704" t="s">
        <v>1307</v>
      </c>
      <c r="B704" t="s">
        <v>1300</v>
      </c>
      <c r="C704">
        <v>4.5999999999999996</v>
      </c>
      <c r="D704">
        <v>85375</v>
      </c>
      <c r="E704" t="s">
        <v>93</v>
      </c>
      <c r="F704" t="s">
        <v>38</v>
      </c>
      <c r="G704" t="s">
        <v>23</v>
      </c>
      <c r="H704" t="s">
        <v>24</v>
      </c>
      <c r="I704" t="s">
        <v>25</v>
      </c>
      <c r="J704" t="s">
        <v>1303</v>
      </c>
      <c r="K704" t="s">
        <v>278</v>
      </c>
      <c r="L704" t="s">
        <v>1308</v>
      </c>
      <c r="M704" t="s">
        <v>81</v>
      </c>
      <c r="N704">
        <f t="shared" si="70"/>
        <v>0</v>
      </c>
      <c r="O704" t="str">
        <f t="shared" si="71"/>
        <v>No</v>
      </c>
      <c r="P704">
        <f t="shared" si="72"/>
        <v>0</v>
      </c>
      <c r="Q704">
        <f t="shared" si="73"/>
        <v>4813937689</v>
      </c>
      <c r="R704">
        <f t="shared" si="74"/>
        <v>4.1933383153624479</v>
      </c>
      <c r="S704" t="str">
        <f t="shared" si="75"/>
        <v>Acceptable</v>
      </c>
      <c r="T704">
        <f>ROUNDUP(C704,0)</f>
        <v>5</v>
      </c>
      <c r="U704">
        <f>ROUNDDOWN(C704,0)</f>
        <v>4</v>
      </c>
      <c r="V704">
        <f>RIGHT(K704,2)+2000</f>
        <v>2018</v>
      </c>
      <c r="W704" t="str">
        <f>INDEX(_xlfn.TEXTSPLIT(K704,"-"),1,2)</f>
        <v>Jul</v>
      </c>
      <c r="X704" t="str">
        <f>INDEX(_xlfn.TEXTSPLIT(K704,"-"),1,1)</f>
        <v>27</v>
      </c>
      <c r="Y704">
        <f>INDEX(months!B:B,MATCH(Sheet1!W704,months!A:A,0))</f>
        <v>7</v>
      </c>
      <c r="Z704">
        <f t="shared" si="76"/>
        <v>43308</v>
      </c>
    </row>
    <row r="705" spans="1:26" x14ac:dyDescent="0.2">
      <c r="A705" t="s">
        <v>1309</v>
      </c>
      <c r="B705" t="s">
        <v>1300</v>
      </c>
      <c r="C705">
        <v>4.7</v>
      </c>
      <c r="D705">
        <v>314299</v>
      </c>
      <c r="E705" t="s">
        <v>756</v>
      </c>
      <c r="F705" t="s">
        <v>89</v>
      </c>
      <c r="G705" t="s">
        <v>23</v>
      </c>
      <c r="H705" t="s">
        <v>24</v>
      </c>
      <c r="I705" t="s">
        <v>25</v>
      </c>
      <c r="J705" t="s">
        <v>1303</v>
      </c>
      <c r="K705" t="s">
        <v>1310</v>
      </c>
      <c r="L705" t="s">
        <v>1311</v>
      </c>
      <c r="M705" t="s">
        <v>86</v>
      </c>
      <c r="N705">
        <f t="shared" si="70"/>
        <v>0</v>
      </c>
      <c r="O705" t="str">
        <f t="shared" si="71"/>
        <v>No</v>
      </c>
      <c r="P705">
        <f t="shared" si="72"/>
        <v>0</v>
      </c>
      <c r="Q705">
        <f t="shared" si="73"/>
        <v>4813937689</v>
      </c>
      <c r="R705">
        <f t="shared" si="74"/>
        <v>4.1933383153624479</v>
      </c>
      <c r="S705" t="str">
        <f t="shared" si="75"/>
        <v>Acceptable</v>
      </c>
      <c r="T705">
        <f>ROUNDUP(C705,0)</f>
        <v>5</v>
      </c>
      <c r="U705">
        <f>ROUNDDOWN(C705,0)</f>
        <v>4</v>
      </c>
      <c r="V705">
        <f>RIGHT(K705,2)+2000</f>
        <v>2018</v>
      </c>
      <c r="W705" t="str">
        <f>INDEX(_xlfn.TEXTSPLIT(K705,"-"),1,2)</f>
        <v>May</v>
      </c>
      <c r="X705" t="str">
        <f>INDEX(_xlfn.TEXTSPLIT(K705,"-"),1,1)</f>
        <v>2</v>
      </c>
      <c r="Y705">
        <f>INDEX(months!B:B,MATCH(Sheet1!W705,months!A:A,0))</f>
        <v>5</v>
      </c>
      <c r="Z705">
        <f t="shared" si="76"/>
        <v>43222</v>
      </c>
    </row>
    <row r="706" spans="1:26" x14ac:dyDescent="0.2">
      <c r="A706" t="s">
        <v>1312</v>
      </c>
      <c r="B706" t="s">
        <v>1300</v>
      </c>
      <c r="D706">
        <v>776</v>
      </c>
      <c r="E706" t="s">
        <v>172</v>
      </c>
      <c r="F706" t="s">
        <v>50</v>
      </c>
      <c r="G706" t="s">
        <v>23</v>
      </c>
      <c r="H706" t="s">
        <v>24</v>
      </c>
      <c r="I706" t="s">
        <v>25</v>
      </c>
      <c r="J706" t="s">
        <v>1303</v>
      </c>
      <c r="K706" t="s">
        <v>306</v>
      </c>
      <c r="L706" t="s">
        <v>138</v>
      </c>
      <c r="M706" t="s">
        <v>86</v>
      </c>
      <c r="N706">
        <f t="shared" ref="N706:N769" si="77">SUM(A706,B706)</f>
        <v>0</v>
      </c>
      <c r="O706" t="str">
        <f t="shared" ref="O706:O769" si="78">IF(E706="good","Yes","No")</f>
        <v>No</v>
      </c>
      <c r="P706">
        <f t="shared" ref="P706:P769" si="79">COUNTIF(B:B,"&lt;0")</f>
        <v>0</v>
      </c>
      <c r="Q706">
        <f t="shared" ref="Q706:Q769" si="80">SUMIF(D:D,"&gt;1000")</f>
        <v>4813937689</v>
      </c>
      <c r="R706">
        <f t="shared" ref="R706:R769" si="81">AVERAGEIF(C:C,"&gt;0")</f>
        <v>4.1933383153624479</v>
      </c>
      <c r="S706" t="str">
        <f t="shared" ref="S706:S769" si="82">IF(OR(A706&gt;0,B706&gt;0),"Acceptable","Check")</f>
        <v>Acceptable</v>
      </c>
      <c r="T706">
        <f>ROUNDUP(C706,0)</f>
        <v>0</v>
      </c>
      <c r="U706">
        <f>ROUNDDOWN(C706,0)</f>
        <v>0</v>
      </c>
      <c r="V706">
        <f>RIGHT(K706,2)+2000</f>
        <v>2018</v>
      </c>
      <c r="W706" t="str">
        <f>INDEX(_xlfn.TEXTSPLIT(K706,"-"),1,2)</f>
        <v>Jul</v>
      </c>
      <c r="X706" t="str">
        <f>INDEX(_xlfn.TEXTSPLIT(K706,"-"),1,1)</f>
        <v>23</v>
      </c>
      <c r="Y706">
        <f>INDEX(months!B:B,MATCH(Sheet1!W706,months!A:A,0))</f>
        <v>7</v>
      </c>
      <c r="Z706">
        <f t="shared" si="76"/>
        <v>43304</v>
      </c>
    </row>
    <row r="707" spans="1:26" x14ac:dyDescent="0.2">
      <c r="A707" t="s">
        <v>1313</v>
      </c>
      <c r="B707" t="s">
        <v>1300</v>
      </c>
      <c r="C707">
        <v>4.5</v>
      </c>
      <c r="D707">
        <v>9770</v>
      </c>
      <c r="E707" t="s">
        <v>111</v>
      </c>
      <c r="F707" t="s">
        <v>38</v>
      </c>
      <c r="G707" t="s">
        <v>23</v>
      </c>
      <c r="H707" t="s">
        <v>24</v>
      </c>
      <c r="I707" t="s">
        <v>25</v>
      </c>
      <c r="J707" t="s">
        <v>1314</v>
      </c>
      <c r="K707" t="s">
        <v>1315</v>
      </c>
      <c r="L707" t="s">
        <v>1316</v>
      </c>
      <c r="M707" t="s">
        <v>86</v>
      </c>
      <c r="N707">
        <f t="shared" si="77"/>
        <v>0</v>
      </c>
      <c r="O707" t="str">
        <f t="shared" si="78"/>
        <v>No</v>
      </c>
      <c r="P707">
        <f t="shared" si="79"/>
        <v>0</v>
      </c>
      <c r="Q707">
        <f t="shared" si="80"/>
        <v>4813937689</v>
      </c>
      <c r="R707">
        <f t="shared" si="81"/>
        <v>4.1933383153624479</v>
      </c>
      <c r="S707" t="str">
        <f t="shared" si="82"/>
        <v>Acceptable</v>
      </c>
      <c r="T707">
        <f>ROUNDUP(C707,0)</f>
        <v>5</v>
      </c>
      <c r="U707">
        <f>ROUNDDOWN(C707,0)</f>
        <v>4</v>
      </c>
      <c r="V707">
        <f>RIGHT(K707,2)+2000</f>
        <v>2018</v>
      </c>
      <c r="W707" t="str">
        <f>INDEX(_xlfn.TEXTSPLIT(K707,"-"),1,2)</f>
        <v>Feb</v>
      </c>
      <c r="X707" t="str">
        <f>INDEX(_xlfn.TEXTSPLIT(K707,"-"),1,1)</f>
        <v>25</v>
      </c>
      <c r="Y707">
        <f>INDEX(months!B:B,MATCH(Sheet1!W707,months!A:A,0))</f>
        <v>2</v>
      </c>
      <c r="Z707">
        <f t="shared" ref="Z707:Z770" si="83">DATE(V707,Y707,X707)</f>
        <v>43156</v>
      </c>
    </row>
    <row r="708" spans="1:26" x14ac:dyDescent="0.2">
      <c r="A708" t="s">
        <v>1317</v>
      </c>
      <c r="B708" t="s">
        <v>1300</v>
      </c>
      <c r="C708">
        <v>4.7</v>
      </c>
      <c r="D708">
        <v>32346</v>
      </c>
      <c r="E708" t="s">
        <v>427</v>
      </c>
      <c r="F708" t="s">
        <v>65</v>
      </c>
      <c r="G708" t="s">
        <v>23</v>
      </c>
      <c r="H708" t="s">
        <v>24</v>
      </c>
      <c r="I708" t="s">
        <v>25</v>
      </c>
      <c r="J708" t="s">
        <v>1303</v>
      </c>
      <c r="K708" t="s">
        <v>757</v>
      </c>
      <c r="L708" t="s">
        <v>1318</v>
      </c>
      <c r="M708" t="s">
        <v>86</v>
      </c>
      <c r="N708">
        <f t="shared" si="77"/>
        <v>0</v>
      </c>
      <c r="O708" t="str">
        <f t="shared" si="78"/>
        <v>No</v>
      </c>
      <c r="P708">
        <f t="shared" si="79"/>
        <v>0</v>
      </c>
      <c r="Q708">
        <f t="shared" si="80"/>
        <v>4813937689</v>
      </c>
      <c r="R708">
        <f t="shared" si="81"/>
        <v>4.1933383153624479</v>
      </c>
      <c r="S708" t="str">
        <f t="shared" si="82"/>
        <v>Acceptable</v>
      </c>
      <c r="T708">
        <f>ROUNDUP(C708,0)</f>
        <v>5</v>
      </c>
      <c r="U708">
        <f>ROUNDDOWN(C708,0)</f>
        <v>4</v>
      </c>
      <c r="V708">
        <f>RIGHT(K708,2)+2000</f>
        <v>2017</v>
      </c>
      <c r="W708" t="str">
        <f>INDEX(_xlfn.TEXTSPLIT(K708,"-"),1,2)</f>
        <v>Dec</v>
      </c>
      <c r="X708" t="str">
        <f>INDEX(_xlfn.TEXTSPLIT(K708,"-"),1,1)</f>
        <v>18</v>
      </c>
      <c r="Y708">
        <f>INDEX(months!B:B,MATCH(Sheet1!W708,months!A:A,0))</f>
        <v>12</v>
      </c>
      <c r="Z708">
        <f t="shared" si="83"/>
        <v>43087</v>
      </c>
    </row>
    <row r="709" spans="1:26" x14ac:dyDescent="0.2">
      <c r="A709" t="s">
        <v>1319</v>
      </c>
      <c r="B709" t="s">
        <v>1300</v>
      </c>
      <c r="C709">
        <v>4.8</v>
      </c>
      <c r="D709">
        <v>4075</v>
      </c>
      <c r="E709" t="s">
        <v>825</v>
      </c>
      <c r="F709" t="s">
        <v>32</v>
      </c>
      <c r="G709" t="s">
        <v>23</v>
      </c>
      <c r="H709" t="s">
        <v>24</v>
      </c>
      <c r="I709" t="s">
        <v>25</v>
      </c>
      <c r="J709" t="s">
        <v>1303</v>
      </c>
      <c r="K709" t="s">
        <v>951</v>
      </c>
      <c r="L709" t="s">
        <v>1320</v>
      </c>
      <c r="M709" t="s">
        <v>29</v>
      </c>
      <c r="N709">
        <f t="shared" si="77"/>
        <v>0</v>
      </c>
      <c r="O709" t="str">
        <f t="shared" si="78"/>
        <v>No</v>
      </c>
      <c r="P709">
        <f t="shared" si="79"/>
        <v>0</v>
      </c>
      <c r="Q709">
        <f t="shared" si="80"/>
        <v>4813937689</v>
      </c>
      <c r="R709">
        <f t="shared" si="81"/>
        <v>4.1933383153624479</v>
      </c>
      <c r="S709" t="str">
        <f t="shared" si="82"/>
        <v>Acceptable</v>
      </c>
      <c r="T709">
        <f>ROUNDUP(C709,0)</f>
        <v>5</v>
      </c>
      <c r="U709">
        <f>ROUNDDOWN(C709,0)</f>
        <v>4</v>
      </c>
      <c r="V709">
        <f>RIGHT(K709,2)+2000</f>
        <v>2018</v>
      </c>
      <c r="W709" t="str">
        <f>INDEX(_xlfn.TEXTSPLIT(K709,"-"),1,2)</f>
        <v>Jun</v>
      </c>
      <c r="X709" t="str">
        <f>INDEX(_xlfn.TEXTSPLIT(K709,"-"),1,1)</f>
        <v>22</v>
      </c>
      <c r="Y709">
        <f>INDEX(months!B:B,MATCH(Sheet1!W709,months!A:A,0))</f>
        <v>6</v>
      </c>
      <c r="Z709">
        <f t="shared" si="83"/>
        <v>43273</v>
      </c>
    </row>
    <row r="710" spans="1:26" x14ac:dyDescent="0.2">
      <c r="A710" t="s">
        <v>1321</v>
      </c>
      <c r="B710" t="s">
        <v>1300</v>
      </c>
      <c r="C710">
        <v>4.5999999999999996</v>
      </c>
      <c r="D710">
        <v>10611</v>
      </c>
      <c r="E710" t="s">
        <v>159</v>
      </c>
      <c r="F710" t="s">
        <v>32</v>
      </c>
      <c r="G710" t="s">
        <v>23</v>
      </c>
      <c r="H710" t="s">
        <v>24</v>
      </c>
      <c r="I710" t="s">
        <v>25</v>
      </c>
      <c r="J710" t="s">
        <v>1303</v>
      </c>
      <c r="K710" t="s">
        <v>478</v>
      </c>
      <c r="L710" t="s">
        <v>1322</v>
      </c>
      <c r="M710" t="s">
        <v>86</v>
      </c>
      <c r="N710">
        <f t="shared" si="77"/>
        <v>0</v>
      </c>
      <c r="O710" t="str">
        <f t="shared" si="78"/>
        <v>No</v>
      </c>
      <c r="P710">
        <f t="shared" si="79"/>
        <v>0</v>
      </c>
      <c r="Q710">
        <f t="shared" si="80"/>
        <v>4813937689</v>
      </c>
      <c r="R710">
        <f t="shared" si="81"/>
        <v>4.1933383153624479</v>
      </c>
      <c r="S710" t="str">
        <f t="shared" si="82"/>
        <v>Acceptable</v>
      </c>
      <c r="T710">
        <f>ROUNDUP(C710,0)</f>
        <v>5</v>
      </c>
      <c r="U710">
        <f>ROUNDDOWN(C710,0)</f>
        <v>4</v>
      </c>
      <c r="V710">
        <f>RIGHT(K710,2)+2000</f>
        <v>2018</v>
      </c>
      <c r="W710" t="str">
        <f>INDEX(_xlfn.TEXTSPLIT(K710,"-"),1,2)</f>
        <v>May</v>
      </c>
      <c r="X710" t="str">
        <f>INDEX(_xlfn.TEXTSPLIT(K710,"-"),1,1)</f>
        <v>27</v>
      </c>
      <c r="Y710">
        <f>INDEX(months!B:B,MATCH(Sheet1!W710,months!A:A,0))</f>
        <v>5</v>
      </c>
      <c r="Z710">
        <f t="shared" si="83"/>
        <v>43247</v>
      </c>
    </row>
    <row r="711" spans="1:26" x14ac:dyDescent="0.2">
      <c r="A711" t="s">
        <v>1323</v>
      </c>
      <c r="B711" t="s">
        <v>1300</v>
      </c>
      <c r="C711">
        <v>4.5999999999999996</v>
      </c>
      <c r="D711">
        <v>9321</v>
      </c>
      <c r="E711" t="s">
        <v>256</v>
      </c>
      <c r="F711" t="s">
        <v>65</v>
      </c>
      <c r="G711" t="s">
        <v>23</v>
      </c>
      <c r="H711" t="s">
        <v>24</v>
      </c>
      <c r="I711" t="s">
        <v>25</v>
      </c>
      <c r="J711" t="s">
        <v>1303</v>
      </c>
      <c r="K711" t="s">
        <v>226</v>
      </c>
      <c r="L711" t="s">
        <v>1324</v>
      </c>
      <c r="M711" t="s">
        <v>86</v>
      </c>
      <c r="N711">
        <f t="shared" si="77"/>
        <v>0</v>
      </c>
      <c r="O711" t="str">
        <f t="shared" si="78"/>
        <v>No</v>
      </c>
      <c r="P711">
        <f t="shared" si="79"/>
        <v>0</v>
      </c>
      <c r="Q711">
        <f t="shared" si="80"/>
        <v>4813937689</v>
      </c>
      <c r="R711">
        <f t="shared" si="81"/>
        <v>4.1933383153624479</v>
      </c>
      <c r="S711" t="str">
        <f t="shared" si="82"/>
        <v>Acceptable</v>
      </c>
      <c r="T711">
        <f>ROUNDUP(C711,0)</f>
        <v>5</v>
      </c>
      <c r="U711">
        <f>ROUNDDOWN(C711,0)</f>
        <v>4</v>
      </c>
      <c r="V711">
        <f>RIGHT(K711,2)+2000</f>
        <v>2018</v>
      </c>
      <c r="W711" t="str">
        <f>INDEX(_xlfn.TEXTSPLIT(K711,"-"),1,2)</f>
        <v>Jul</v>
      </c>
      <c r="X711" t="str">
        <f>INDEX(_xlfn.TEXTSPLIT(K711,"-"),1,1)</f>
        <v>18</v>
      </c>
      <c r="Y711">
        <f>INDEX(months!B:B,MATCH(Sheet1!W711,months!A:A,0))</f>
        <v>7</v>
      </c>
      <c r="Z711">
        <f t="shared" si="83"/>
        <v>43299</v>
      </c>
    </row>
    <row r="712" spans="1:26" x14ac:dyDescent="0.2">
      <c r="A712" t="s">
        <v>1325</v>
      </c>
      <c r="B712" t="s">
        <v>1300</v>
      </c>
      <c r="C712">
        <v>4.5999999999999996</v>
      </c>
      <c r="D712">
        <v>56065</v>
      </c>
      <c r="E712" t="s">
        <v>96</v>
      </c>
      <c r="F712" t="s">
        <v>65</v>
      </c>
      <c r="G712" t="s">
        <v>23</v>
      </c>
      <c r="H712" t="s">
        <v>24</v>
      </c>
      <c r="I712" t="s">
        <v>25</v>
      </c>
      <c r="J712" t="s">
        <v>1303</v>
      </c>
      <c r="K712" t="s">
        <v>216</v>
      </c>
      <c r="L712" t="s">
        <v>576</v>
      </c>
      <c r="M712" t="s">
        <v>81</v>
      </c>
      <c r="N712">
        <f t="shared" si="77"/>
        <v>0</v>
      </c>
      <c r="O712" t="str">
        <f t="shared" si="78"/>
        <v>No</v>
      </c>
      <c r="P712">
        <f t="shared" si="79"/>
        <v>0</v>
      </c>
      <c r="Q712">
        <f t="shared" si="80"/>
        <v>4813937689</v>
      </c>
      <c r="R712">
        <f t="shared" si="81"/>
        <v>4.1933383153624479</v>
      </c>
      <c r="S712" t="str">
        <f t="shared" si="82"/>
        <v>Acceptable</v>
      </c>
      <c r="T712">
        <f>ROUNDUP(C712,0)</f>
        <v>5</v>
      </c>
      <c r="U712">
        <f>ROUNDDOWN(C712,0)</f>
        <v>4</v>
      </c>
      <c r="V712">
        <f>RIGHT(K712,2)+2000</f>
        <v>2018</v>
      </c>
      <c r="W712" t="str">
        <f>INDEX(_xlfn.TEXTSPLIT(K712,"-"),1,2)</f>
        <v>Jul</v>
      </c>
      <c r="X712" t="str">
        <f>INDEX(_xlfn.TEXTSPLIT(K712,"-"),1,1)</f>
        <v>26</v>
      </c>
      <c r="Y712">
        <f>INDEX(months!B:B,MATCH(Sheet1!W712,months!A:A,0))</f>
        <v>7</v>
      </c>
      <c r="Z712">
        <f t="shared" si="83"/>
        <v>43307</v>
      </c>
    </row>
    <row r="713" spans="1:26" x14ac:dyDescent="0.2">
      <c r="A713" t="s">
        <v>1326</v>
      </c>
      <c r="B713" t="s">
        <v>1300</v>
      </c>
      <c r="C713">
        <v>4.2</v>
      </c>
      <c r="D713">
        <v>14286</v>
      </c>
      <c r="E713" t="s">
        <v>46</v>
      </c>
      <c r="F713" t="s">
        <v>38</v>
      </c>
      <c r="G713" t="s">
        <v>23</v>
      </c>
      <c r="H713" t="s">
        <v>24</v>
      </c>
      <c r="I713" t="s">
        <v>25</v>
      </c>
      <c r="J713" t="s">
        <v>1314</v>
      </c>
      <c r="K713" t="s">
        <v>62</v>
      </c>
      <c r="L713" t="s">
        <v>46</v>
      </c>
      <c r="M713" t="s">
        <v>81</v>
      </c>
      <c r="N713">
        <f t="shared" si="77"/>
        <v>0</v>
      </c>
      <c r="O713" t="str">
        <f t="shared" si="78"/>
        <v>No</v>
      </c>
      <c r="P713">
        <f t="shared" si="79"/>
        <v>0</v>
      </c>
      <c r="Q713">
        <f t="shared" si="80"/>
        <v>4813937689</v>
      </c>
      <c r="R713">
        <f t="shared" si="81"/>
        <v>4.1933383153624479</v>
      </c>
      <c r="S713" t="str">
        <f t="shared" si="82"/>
        <v>Acceptable</v>
      </c>
      <c r="T713">
        <f>ROUNDUP(C713,0)</f>
        <v>5</v>
      </c>
      <c r="U713">
        <f>ROUNDDOWN(C713,0)</f>
        <v>4</v>
      </c>
      <c r="V713">
        <f>RIGHT(K713,2)+2000</f>
        <v>2018</v>
      </c>
      <c r="W713" t="str">
        <f>INDEX(_xlfn.TEXTSPLIT(K713,"-"),1,2)</f>
        <v>Apr</v>
      </c>
      <c r="X713" t="str">
        <f>INDEX(_xlfn.TEXTSPLIT(K713,"-"),1,1)</f>
        <v>26</v>
      </c>
      <c r="Y713">
        <f>INDEX(months!B:B,MATCH(Sheet1!W713,months!A:A,0))</f>
        <v>4</v>
      </c>
      <c r="Z713">
        <f t="shared" si="83"/>
        <v>43216</v>
      </c>
    </row>
    <row r="714" spans="1:26" x14ac:dyDescent="0.2">
      <c r="A714" t="s">
        <v>1327</v>
      </c>
      <c r="B714" t="s">
        <v>1300</v>
      </c>
      <c r="C714">
        <v>4.9000000000000004</v>
      </c>
      <c r="D714">
        <v>133136</v>
      </c>
      <c r="E714" t="s">
        <v>202</v>
      </c>
      <c r="F714" t="s">
        <v>65</v>
      </c>
      <c r="G714" t="s">
        <v>23</v>
      </c>
      <c r="H714" t="s">
        <v>24</v>
      </c>
      <c r="I714" t="s">
        <v>25</v>
      </c>
      <c r="J714" t="s">
        <v>1301</v>
      </c>
      <c r="K714" t="s">
        <v>187</v>
      </c>
      <c r="L714" t="s">
        <v>1328</v>
      </c>
      <c r="M714" t="s">
        <v>47</v>
      </c>
      <c r="N714">
        <f t="shared" si="77"/>
        <v>0</v>
      </c>
      <c r="O714" t="str">
        <f t="shared" si="78"/>
        <v>No</v>
      </c>
      <c r="P714">
        <f t="shared" si="79"/>
        <v>0</v>
      </c>
      <c r="Q714">
        <f t="shared" si="80"/>
        <v>4813937689</v>
      </c>
      <c r="R714">
        <f t="shared" si="81"/>
        <v>4.1933383153624479</v>
      </c>
      <c r="S714" t="str">
        <f t="shared" si="82"/>
        <v>Acceptable</v>
      </c>
      <c r="T714">
        <f>ROUNDUP(C714,0)</f>
        <v>5</v>
      </c>
      <c r="U714">
        <f>ROUNDDOWN(C714,0)</f>
        <v>4</v>
      </c>
      <c r="V714">
        <f>RIGHT(K714,2)+2000</f>
        <v>2018</v>
      </c>
      <c r="W714" t="str">
        <f>INDEX(_xlfn.TEXTSPLIT(K714,"-"),1,2)</f>
        <v>Jul</v>
      </c>
      <c r="X714" t="str">
        <f>INDEX(_xlfn.TEXTSPLIT(K714,"-"),1,1)</f>
        <v>20</v>
      </c>
      <c r="Y714">
        <f>INDEX(months!B:B,MATCH(Sheet1!W714,months!A:A,0))</f>
        <v>7</v>
      </c>
      <c r="Z714">
        <f t="shared" si="83"/>
        <v>43301</v>
      </c>
    </row>
    <row r="715" spans="1:26" x14ac:dyDescent="0.2">
      <c r="A715" t="s">
        <v>1329</v>
      </c>
      <c r="B715" t="s">
        <v>1300</v>
      </c>
      <c r="C715">
        <v>3.8</v>
      </c>
      <c r="D715">
        <v>2469</v>
      </c>
      <c r="E715" t="s">
        <v>159</v>
      </c>
      <c r="F715" t="s">
        <v>32</v>
      </c>
      <c r="G715" t="s">
        <v>23</v>
      </c>
      <c r="H715" t="s">
        <v>24</v>
      </c>
      <c r="I715" t="s">
        <v>25</v>
      </c>
      <c r="J715" t="s">
        <v>1303</v>
      </c>
      <c r="K715" t="s">
        <v>1330</v>
      </c>
      <c r="L715" t="s">
        <v>46</v>
      </c>
      <c r="M715" t="s">
        <v>46</v>
      </c>
      <c r="N715">
        <f t="shared" si="77"/>
        <v>0</v>
      </c>
      <c r="O715" t="str">
        <f t="shared" si="78"/>
        <v>No</v>
      </c>
      <c r="P715">
        <f t="shared" si="79"/>
        <v>0</v>
      </c>
      <c r="Q715">
        <f t="shared" si="80"/>
        <v>4813937689</v>
      </c>
      <c r="R715">
        <f t="shared" si="81"/>
        <v>4.1933383153624479</v>
      </c>
      <c r="S715" t="str">
        <f t="shared" si="82"/>
        <v>Acceptable</v>
      </c>
      <c r="T715">
        <f>ROUNDUP(C715,0)</f>
        <v>4</v>
      </c>
      <c r="U715">
        <f>ROUNDDOWN(C715,0)</f>
        <v>3</v>
      </c>
      <c r="V715">
        <f>RIGHT(K715,2)+2000</f>
        <v>2018</v>
      </c>
      <c r="W715" t="str">
        <f>INDEX(_xlfn.TEXTSPLIT(K715,"-"),1,2)</f>
        <v>Mar</v>
      </c>
      <c r="X715" t="str">
        <f>INDEX(_xlfn.TEXTSPLIT(K715,"-"),1,1)</f>
        <v>23</v>
      </c>
      <c r="Y715">
        <f>INDEX(months!B:B,MATCH(Sheet1!W715,months!A:A,0))</f>
        <v>3</v>
      </c>
      <c r="Z715">
        <f t="shared" si="83"/>
        <v>43182</v>
      </c>
    </row>
    <row r="716" spans="1:26" x14ac:dyDescent="0.2">
      <c r="A716" t="s">
        <v>1331</v>
      </c>
      <c r="B716" t="s">
        <v>1300</v>
      </c>
      <c r="C716">
        <v>4.2</v>
      </c>
      <c r="D716">
        <v>36212</v>
      </c>
      <c r="E716" t="s">
        <v>46</v>
      </c>
      <c r="F716" t="s">
        <v>38</v>
      </c>
      <c r="G716" t="s">
        <v>23</v>
      </c>
      <c r="H716" t="s">
        <v>24</v>
      </c>
      <c r="I716" t="s">
        <v>25</v>
      </c>
      <c r="J716" t="s">
        <v>1332</v>
      </c>
      <c r="K716" t="s">
        <v>125</v>
      </c>
      <c r="L716" t="s">
        <v>46</v>
      </c>
      <c r="M716" t="s">
        <v>46</v>
      </c>
      <c r="N716">
        <f t="shared" si="77"/>
        <v>0</v>
      </c>
      <c r="O716" t="str">
        <f t="shared" si="78"/>
        <v>No</v>
      </c>
      <c r="P716">
        <f t="shared" si="79"/>
        <v>0</v>
      </c>
      <c r="Q716">
        <f t="shared" si="80"/>
        <v>4813937689</v>
      </c>
      <c r="R716">
        <f t="shared" si="81"/>
        <v>4.1933383153624479</v>
      </c>
      <c r="S716" t="str">
        <f t="shared" si="82"/>
        <v>Acceptable</v>
      </c>
      <c r="T716">
        <f>ROUNDUP(C716,0)</f>
        <v>5</v>
      </c>
      <c r="U716">
        <f>ROUNDDOWN(C716,0)</f>
        <v>4</v>
      </c>
      <c r="V716">
        <f>RIGHT(K716,2)+2000</f>
        <v>2018</v>
      </c>
      <c r="W716" t="str">
        <f>INDEX(_xlfn.TEXTSPLIT(K716,"-"),1,2)</f>
        <v>Jul</v>
      </c>
      <c r="X716" t="str">
        <f>INDEX(_xlfn.TEXTSPLIT(K716,"-"),1,1)</f>
        <v>12</v>
      </c>
      <c r="Y716">
        <f>INDEX(months!B:B,MATCH(Sheet1!W716,months!A:A,0))</f>
        <v>7</v>
      </c>
      <c r="Z716">
        <f t="shared" si="83"/>
        <v>43293</v>
      </c>
    </row>
    <row r="717" spans="1:26" x14ac:dyDescent="0.2">
      <c r="A717" t="s">
        <v>1333</v>
      </c>
      <c r="B717" t="s">
        <v>1300</v>
      </c>
      <c r="C717">
        <v>4.4000000000000004</v>
      </c>
      <c r="D717">
        <v>390</v>
      </c>
      <c r="E717" t="s">
        <v>667</v>
      </c>
      <c r="F717" t="s">
        <v>32</v>
      </c>
      <c r="G717" t="s">
        <v>23</v>
      </c>
      <c r="H717" t="s">
        <v>24</v>
      </c>
      <c r="I717" t="s">
        <v>25</v>
      </c>
      <c r="J717" t="s">
        <v>1301</v>
      </c>
      <c r="K717" t="s">
        <v>1334</v>
      </c>
      <c r="L717" t="s">
        <v>485</v>
      </c>
      <c r="M717" t="s">
        <v>86</v>
      </c>
      <c r="N717">
        <f t="shared" si="77"/>
        <v>0</v>
      </c>
      <c r="O717" t="str">
        <f t="shared" si="78"/>
        <v>No</v>
      </c>
      <c r="P717">
        <f t="shared" si="79"/>
        <v>0</v>
      </c>
      <c r="Q717">
        <f t="shared" si="80"/>
        <v>4813937689</v>
      </c>
      <c r="R717">
        <f t="shared" si="81"/>
        <v>4.1933383153624479</v>
      </c>
      <c r="S717" t="str">
        <f t="shared" si="82"/>
        <v>Acceptable</v>
      </c>
      <c r="T717">
        <f>ROUNDUP(C717,0)</f>
        <v>5</v>
      </c>
      <c r="U717">
        <f>ROUNDDOWN(C717,0)</f>
        <v>4</v>
      </c>
      <c r="V717">
        <f>RIGHT(K717,2)+2000</f>
        <v>2018</v>
      </c>
      <c r="W717" t="str">
        <f>INDEX(_xlfn.TEXTSPLIT(K717,"-"),1,2)</f>
        <v>Feb</v>
      </c>
      <c r="X717" t="str">
        <f>INDEX(_xlfn.TEXTSPLIT(K717,"-"),1,1)</f>
        <v>3</v>
      </c>
      <c r="Y717">
        <f>INDEX(months!B:B,MATCH(Sheet1!W717,months!A:A,0))</f>
        <v>2</v>
      </c>
      <c r="Z717">
        <f t="shared" si="83"/>
        <v>43134</v>
      </c>
    </row>
    <row r="718" spans="1:26" x14ac:dyDescent="0.2">
      <c r="A718" t="s">
        <v>1335</v>
      </c>
      <c r="B718" t="s">
        <v>1300</v>
      </c>
      <c r="C718">
        <v>4.4000000000000004</v>
      </c>
      <c r="D718">
        <v>1090</v>
      </c>
      <c r="E718" t="s">
        <v>1158</v>
      </c>
      <c r="F718" t="s">
        <v>65</v>
      </c>
      <c r="G718" t="s">
        <v>23</v>
      </c>
      <c r="H718" t="s">
        <v>24</v>
      </c>
      <c r="I718" t="s">
        <v>25</v>
      </c>
      <c r="J718" t="s">
        <v>1314</v>
      </c>
      <c r="K718" t="s">
        <v>1334</v>
      </c>
      <c r="L718" t="s">
        <v>1336</v>
      </c>
      <c r="M718" t="s">
        <v>86</v>
      </c>
      <c r="N718">
        <f t="shared" si="77"/>
        <v>0</v>
      </c>
      <c r="O718" t="str">
        <f t="shared" si="78"/>
        <v>No</v>
      </c>
      <c r="P718">
        <f t="shared" si="79"/>
        <v>0</v>
      </c>
      <c r="Q718">
        <f t="shared" si="80"/>
        <v>4813937689</v>
      </c>
      <c r="R718">
        <f t="shared" si="81"/>
        <v>4.1933383153624479</v>
      </c>
      <c r="S718" t="str">
        <f t="shared" si="82"/>
        <v>Acceptable</v>
      </c>
      <c r="T718">
        <f>ROUNDUP(C718,0)</f>
        <v>5</v>
      </c>
      <c r="U718">
        <f>ROUNDDOWN(C718,0)</f>
        <v>4</v>
      </c>
      <c r="V718">
        <f>RIGHT(K718,2)+2000</f>
        <v>2018</v>
      </c>
      <c r="W718" t="str">
        <f>INDEX(_xlfn.TEXTSPLIT(K718,"-"),1,2)</f>
        <v>Feb</v>
      </c>
      <c r="X718" t="str">
        <f>INDEX(_xlfn.TEXTSPLIT(K718,"-"),1,1)</f>
        <v>3</v>
      </c>
      <c r="Y718">
        <f>INDEX(months!B:B,MATCH(Sheet1!W718,months!A:A,0))</f>
        <v>2</v>
      </c>
      <c r="Z718">
        <f t="shared" si="83"/>
        <v>43134</v>
      </c>
    </row>
    <row r="719" spans="1:26" x14ac:dyDescent="0.2">
      <c r="A719" t="s">
        <v>1337</v>
      </c>
      <c r="B719" t="s">
        <v>1300</v>
      </c>
      <c r="C719">
        <v>4.3</v>
      </c>
      <c r="D719">
        <v>266948</v>
      </c>
      <c r="E719" t="s">
        <v>93</v>
      </c>
      <c r="F719" t="s">
        <v>89</v>
      </c>
      <c r="G719" t="s">
        <v>23</v>
      </c>
      <c r="H719" t="s">
        <v>24</v>
      </c>
      <c r="I719" t="s">
        <v>25</v>
      </c>
      <c r="J719" t="s">
        <v>1303</v>
      </c>
      <c r="K719" t="s">
        <v>115</v>
      </c>
      <c r="L719" t="s">
        <v>1338</v>
      </c>
      <c r="M719" t="s">
        <v>54</v>
      </c>
      <c r="N719">
        <f t="shared" si="77"/>
        <v>0</v>
      </c>
      <c r="O719" t="str">
        <f t="shared" si="78"/>
        <v>No</v>
      </c>
      <c r="P719">
        <f t="shared" si="79"/>
        <v>0</v>
      </c>
      <c r="Q719">
        <f t="shared" si="80"/>
        <v>4813937689</v>
      </c>
      <c r="R719">
        <f t="shared" si="81"/>
        <v>4.1933383153624479</v>
      </c>
      <c r="S719" t="str">
        <f t="shared" si="82"/>
        <v>Acceptable</v>
      </c>
      <c r="T719">
        <f>ROUNDUP(C719,0)</f>
        <v>5</v>
      </c>
      <c r="U719">
        <f>ROUNDDOWN(C719,0)</f>
        <v>4</v>
      </c>
      <c r="V719">
        <f>RIGHT(K719,2)+2000</f>
        <v>2018</v>
      </c>
      <c r="W719" t="str">
        <f>INDEX(_xlfn.TEXTSPLIT(K719,"-"),1,2)</f>
        <v>Jul</v>
      </c>
      <c r="X719" t="str">
        <f>INDEX(_xlfn.TEXTSPLIT(K719,"-"),1,1)</f>
        <v>30</v>
      </c>
      <c r="Y719">
        <f>INDEX(months!B:B,MATCH(Sheet1!W719,months!A:A,0))</f>
        <v>7</v>
      </c>
      <c r="Z719">
        <f t="shared" si="83"/>
        <v>43311</v>
      </c>
    </row>
    <row r="720" spans="1:26" x14ac:dyDescent="0.2">
      <c r="A720" t="s">
        <v>1339</v>
      </c>
      <c r="B720" t="s">
        <v>1300</v>
      </c>
      <c r="C720">
        <v>4.5</v>
      </c>
      <c r="D720">
        <v>342918</v>
      </c>
      <c r="E720" t="s">
        <v>1285</v>
      </c>
      <c r="F720" t="s">
        <v>89</v>
      </c>
      <c r="G720" t="s">
        <v>23</v>
      </c>
      <c r="H720" t="s">
        <v>24</v>
      </c>
      <c r="I720" t="s">
        <v>25</v>
      </c>
      <c r="J720" t="s">
        <v>1303</v>
      </c>
      <c r="K720" t="s">
        <v>229</v>
      </c>
      <c r="L720" t="s">
        <v>1340</v>
      </c>
      <c r="M720" t="s">
        <v>86</v>
      </c>
      <c r="N720">
        <f t="shared" si="77"/>
        <v>0</v>
      </c>
      <c r="O720" t="str">
        <f t="shared" si="78"/>
        <v>No</v>
      </c>
      <c r="P720">
        <f t="shared" si="79"/>
        <v>0</v>
      </c>
      <c r="Q720">
        <f t="shared" si="80"/>
        <v>4813937689</v>
      </c>
      <c r="R720">
        <f t="shared" si="81"/>
        <v>4.1933383153624479</v>
      </c>
      <c r="S720" t="str">
        <f t="shared" si="82"/>
        <v>Acceptable</v>
      </c>
      <c r="T720">
        <f>ROUNDUP(C720,0)</f>
        <v>5</v>
      </c>
      <c r="U720">
        <f>ROUNDDOWN(C720,0)</f>
        <v>4</v>
      </c>
      <c r="V720">
        <f>RIGHT(K720,2)+2000</f>
        <v>2018</v>
      </c>
      <c r="W720" t="str">
        <f>INDEX(_xlfn.TEXTSPLIT(K720,"-"),1,2)</f>
        <v>Jul</v>
      </c>
      <c r="X720" t="str">
        <f>INDEX(_xlfn.TEXTSPLIT(K720,"-"),1,1)</f>
        <v>29</v>
      </c>
      <c r="Y720">
        <f>INDEX(months!B:B,MATCH(Sheet1!W720,months!A:A,0))</f>
        <v>7</v>
      </c>
      <c r="Z720">
        <f t="shared" si="83"/>
        <v>43310</v>
      </c>
    </row>
    <row r="721" spans="1:26" x14ac:dyDescent="0.2">
      <c r="A721" t="s">
        <v>1341</v>
      </c>
      <c r="B721" t="s">
        <v>1300</v>
      </c>
      <c r="C721">
        <v>4.4000000000000004</v>
      </c>
      <c r="D721">
        <v>748</v>
      </c>
      <c r="E721" t="s">
        <v>664</v>
      </c>
      <c r="F721" t="s">
        <v>65</v>
      </c>
      <c r="G721" t="s">
        <v>23</v>
      </c>
      <c r="H721" t="s">
        <v>24</v>
      </c>
      <c r="I721" t="s">
        <v>25</v>
      </c>
      <c r="J721" t="s">
        <v>1342</v>
      </c>
      <c r="K721" t="s">
        <v>1343</v>
      </c>
      <c r="L721" t="s">
        <v>174</v>
      </c>
      <c r="M721" t="s">
        <v>60</v>
      </c>
      <c r="N721">
        <f t="shared" si="77"/>
        <v>0</v>
      </c>
      <c r="O721" t="str">
        <f t="shared" si="78"/>
        <v>No</v>
      </c>
      <c r="P721">
        <f t="shared" si="79"/>
        <v>0</v>
      </c>
      <c r="Q721">
        <f t="shared" si="80"/>
        <v>4813937689</v>
      </c>
      <c r="R721">
        <f t="shared" si="81"/>
        <v>4.1933383153624479</v>
      </c>
      <c r="S721" t="str">
        <f t="shared" si="82"/>
        <v>Acceptable</v>
      </c>
      <c r="T721">
        <f>ROUNDUP(C721,0)</f>
        <v>5</v>
      </c>
      <c r="U721">
        <f>ROUNDDOWN(C721,0)</f>
        <v>4</v>
      </c>
      <c r="V721">
        <f>RIGHT(K721,2)+2000</f>
        <v>2017</v>
      </c>
      <c r="W721" t="str">
        <f>INDEX(_xlfn.TEXTSPLIT(K721,"-"),1,2)</f>
        <v>Jan</v>
      </c>
      <c r="X721" t="str">
        <f>INDEX(_xlfn.TEXTSPLIT(K721,"-"),1,1)</f>
        <v>19</v>
      </c>
      <c r="Y721">
        <f>INDEX(months!B:B,MATCH(Sheet1!W721,months!A:A,0))</f>
        <v>1</v>
      </c>
      <c r="Z721">
        <f t="shared" si="83"/>
        <v>42754</v>
      </c>
    </row>
    <row r="722" spans="1:26" x14ac:dyDescent="0.2">
      <c r="A722" t="s">
        <v>1344</v>
      </c>
      <c r="B722" t="s">
        <v>1300</v>
      </c>
      <c r="C722">
        <v>4.5999999999999996</v>
      </c>
      <c r="D722">
        <v>172640</v>
      </c>
      <c r="E722" t="s">
        <v>31</v>
      </c>
      <c r="F722" t="s">
        <v>38</v>
      </c>
      <c r="G722" t="s">
        <v>23</v>
      </c>
      <c r="H722" t="s">
        <v>24</v>
      </c>
      <c r="I722" t="s">
        <v>25</v>
      </c>
      <c r="J722" t="s">
        <v>1303</v>
      </c>
      <c r="K722" t="s">
        <v>1310</v>
      </c>
      <c r="L722" t="s">
        <v>1345</v>
      </c>
      <c r="M722" t="s">
        <v>81</v>
      </c>
      <c r="N722">
        <f t="shared" si="77"/>
        <v>0</v>
      </c>
      <c r="O722" t="str">
        <f t="shared" si="78"/>
        <v>No</v>
      </c>
      <c r="P722">
        <f t="shared" si="79"/>
        <v>0</v>
      </c>
      <c r="Q722">
        <f t="shared" si="80"/>
        <v>4813937689</v>
      </c>
      <c r="R722">
        <f t="shared" si="81"/>
        <v>4.1933383153624479</v>
      </c>
      <c r="S722" t="str">
        <f t="shared" si="82"/>
        <v>Acceptable</v>
      </c>
      <c r="T722">
        <f>ROUNDUP(C722,0)</f>
        <v>5</v>
      </c>
      <c r="U722">
        <f>ROUNDDOWN(C722,0)</f>
        <v>4</v>
      </c>
      <c r="V722">
        <f>RIGHT(K722,2)+2000</f>
        <v>2018</v>
      </c>
      <c r="W722" t="str">
        <f>INDEX(_xlfn.TEXTSPLIT(K722,"-"),1,2)</f>
        <v>May</v>
      </c>
      <c r="X722" t="str">
        <f>INDEX(_xlfn.TEXTSPLIT(K722,"-"),1,1)</f>
        <v>2</v>
      </c>
      <c r="Y722">
        <f>INDEX(months!B:B,MATCH(Sheet1!W722,months!A:A,0))</f>
        <v>5</v>
      </c>
      <c r="Z722">
        <f t="shared" si="83"/>
        <v>43222</v>
      </c>
    </row>
    <row r="723" spans="1:26" x14ac:dyDescent="0.2">
      <c r="A723" t="s">
        <v>1346</v>
      </c>
      <c r="B723" t="s">
        <v>1300</v>
      </c>
      <c r="C723">
        <v>3.9</v>
      </c>
      <c r="D723">
        <v>61</v>
      </c>
      <c r="E723" t="s">
        <v>308</v>
      </c>
      <c r="F723" t="s">
        <v>57</v>
      </c>
      <c r="G723" t="s">
        <v>23</v>
      </c>
      <c r="H723" t="s">
        <v>24</v>
      </c>
      <c r="I723" t="s">
        <v>418</v>
      </c>
      <c r="J723" t="s">
        <v>1303</v>
      </c>
      <c r="K723" t="s">
        <v>209</v>
      </c>
      <c r="L723" t="s">
        <v>394</v>
      </c>
      <c r="M723" t="s">
        <v>274</v>
      </c>
      <c r="N723">
        <f t="shared" si="77"/>
        <v>0</v>
      </c>
      <c r="O723" t="str">
        <f t="shared" si="78"/>
        <v>No</v>
      </c>
      <c r="P723">
        <f t="shared" si="79"/>
        <v>0</v>
      </c>
      <c r="Q723">
        <f t="shared" si="80"/>
        <v>4813937689</v>
      </c>
      <c r="R723">
        <f t="shared" si="81"/>
        <v>4.1933383153624479</v>
      </c>
      <c r="S723" t="str">
        <f t="shared" si="82"/>
        <v>Acceptable</v>
      </c>
      <c r="T723">
        <f>ROUNDUP(C723,0)</f>
        <v>4</v>
      </c>
      <c r="U723">
        <f>ROUNDDOWN(C723,0)</f>
        <v>3</v>
      </c>
      <c r="V723">
        <f>RIGHT(K723,2)+2000</f>
        <v>2018</v>
      </c>
      <c r="W723" t="str">
        <f>INDEX(_xlfn.TEXTSPLIT(K723,"-"),1,2)</f>
        <v>May</v>
      </c>
      <c r="X723" t="str">
        <f>INDEX(_xlfn.TEXTSPLIT(K723,"-"),1,1)</f>
        <v>28</v>
      </c>
      <c r="Y723">
        <f>INDEX(months!B:B,MATCH(Sheet1!W723,months!A:A,0))</f>
        <v>5</v>
      </c>
      <c r="Z723">
        <f t="shared" si="83"/>
        <v>43248</v>
      </c>
    </row>
    <row r="724" spans="1:26" x14ac:dyDescent="0.2">
      <c r="A724" t="s">
        <v>1347</v>
      </c>
      <c r="B724" t="s">
        <v>1300</v>
      </c>
      <c r="C724">
        <v>4.4000000000000004</v>
      </c>
      <c r="D724">
        <v>1619</v>
      </c>
      <c r="E724" t="s">
        <v>1087</v>
      </c>
      <c r="F724" t="s">
        <v>65</v>
      </c>
      <c r="G724" t="s">
        <v>23</v>
      </c>
      <c r="H724" t="s">
        <v>24</v>
      </c>
      <c r="I724" t="s">
        <v>25</v>
      </c>
      <c r="J724" t="s">
        <v>1303</v>
      </c>
      <c r="K724" t="s">
        <v>187</v>
      </c>
      <c r="L724" t="s">
        <v>157</v>
      </c>
      <c r="M724" t="s">
        <v>434</v>
      </c>
      <c r="N724">
        <f t="shared" si="77"/>
        <v>0</v>
      </c>
      <c r="O724" t="str">
        <f t="shared" si="78"/>
        <v>No</v>
      </c>
      <c r="P724">
        <f t="shared" si="79"/>
        <v>0</v>
      </c>
      <c r="Q724">
        <f t="shared" si="80"/>
        <v>4813937689</v>
      </c>
      <c r="R724">
        <f t="shared" si="81"/>
        <v>4.1933383153624479</v>
      </c>
      <c r="S724" t="str">
        <f t="shared" si="82"/>
        <v>Acceptable</v>
      </c>
      <c r="T724">
        <f>ROUNDUP(C724,0)</f>
        <v>5</v>
      </c>
      <c r="U724">
        <f>ROUNDDOWN(C724,0)</f>
        <v>4</v>
      </c>
      <c r="V724">
        <f>RIGHT(K724,2)+2000</f>
        <v>2018</v>
      </c>
      <c r="W724" t="str">
        <f>INDEX(_xlfn.TEXTSPLIT(K724,"-"),1,2)</f>
        <v>Jul</v>
      </c>
      <c r="X724" t="str">
        <f>INDEX(_xlfn.TEXTSPLIT(K724,"-"),1,1)</f>
        <v>20</v>
      </c>
      <c r="Y724">
        <f>INDEX(months!B:B,MATCH(Sheet1!W724,months!A:A,0))</f>
        <v>7</v>
      </c>
      <c r="Z724">
        <f t="shared" si="83"/>
        <v>43301</v>
      </c>
    </row>
    <row r="725" spans="1:26" x14ac:dyDescent="0.2">
      <c r="A725" t="s">
        <v>1348</v>
      </c>
      <c r="B725" t="s">
        <v>1300</v>
      </c>
      <c r="C725">
        <v>4.3</v>
      </c>
      <c r="D725">
        <v>3168</v>
      </c>
      <c r="E725" t="s">
        <v>21</v>
      </c>
      <c r="F725" t="s">
        <v>65</v>
      </c>
      <c r="G725" t="s">
        <v>23</v>
      </c>
      <c r="H725" t="s">
        <v>24</v>
      </c>
      <c r="I725" t="s">
        <v>25</v>
      </c>
      <c r="J725" t="s">
        <v>1303</v>
      </c>
      <c r="K725" t="s">
        <v>1349</v>
      </c>
      <c r="L725" t="s">
        <v>105</v>
      </c>
      <c r="M725" t="s">
        <v>54</v>
      </c>
      <c r="N725">
        <f t="shared" si="77"/>
        <v>0</v>
      </c>
      <c r="O725" t="str">
        <f t="shared" si="78"/>
        <v>No</v>
      </c>
      <c r="P725">
        <f t="shared" si="79"/>
        <v>0</v>
      </c>
      <c r="Q725">
        <f t="shared" si="80"/>
        <v>4813937689</v>
      </c>
      <c r="R725">
        <f t="shared" si="81"/>
        <v>4.1933383153624479</v>
      </c>
      <c r="S725" t="str">
        <f t="shared" si="82"/>
        <v>Acceptable</v>
      </c>
      <c r="T725">
        <f>ROUNDUP(C725,0)</f>
        <v>5</v>
      </c>
      <c r="U725">
        <f>ROUNDDOWN(C725,0)</f>
        <v>4</v>
      </c>
      <c r="V725">
        <f>RIGHT(K725,2)+2000</f>
        <v>2017</v>
      </c>
      <c r="W725" t="str">
        <f>INDEX(_xlfn.TEXTSPLIT(K725,"-"),1,2)</f>
        <v>Oct</v>
      </c>
      <c r="X725" t="str">
        <f>INDEX(_xlfn.TEXTSPLIT(K725,"-"),1,1)</f>
        <v>26</v>
      </c>
      <c r="Y725">
        <f>INDEX(months!B:B,MATCH(Sheet1!W725,months!A:A,0))</f>
        <v>10</v>
      </c>
      <c r="Z725">
        <f t="shared" si="83"/>
        <v>43034</v>
      </c>
    </row>
    <row r="726" spans="1:26" x14ac:dyDescent="0.2">
      <c r="A726" t="s">
        <v>1350</v>
      </c>
      <c r="B726" t="s">
        <v>1300</v>
      </c>
      <c r="C726">
        <v>4.4000000000000004</v>
      </c>
      <c r="D726">
        <v>29855</v>
      </c>
      <c r="E726" t="s">
        <v>46</v>
      </c>
      <c r="F726" t="s">
        <v>65</v>
      </c>
      <c r="G726" t="s">
        <v>23</v>
      </c>
      <c r="H726" t="s">
        <v>24</v>
      </c>
      <c r="I726" t="s">
        <v>418</v>
      </c>
      <c r="J726" t="s">
        <v>1303</v>
      </c>
      <c r="K726" t="s">
        <v>229</v>
      </c>
      <c r="L726" t="s">
        <v>46</v>
      </c>
      <c r="M726" t="s">
        <v>46</v>
      </c>
      <c r="N726">
        <f t="shared" si="77"/>
        <v>0</v>
      </c>
      <c r="O726" t="str">
        <f t="shared" si="78"/>
        <v>No</v>
      </c>
      <c r="P726">
        <f t="shared" si="79"/>
        <v>0</v>
      </c>
      <c r="Q726">
        <f t="shared" si="80"/>
        <v>4813937689</v>
      </c>
      <c r="R726">
        <f t="shared" si="81"/>
        <v>4.1933383153624479</v>
      </c>
      <c r="S726" t="str">
        <f t="shared" si="82"/>
        <v>Acceptable</v>
      </c>
      <c r="T726">
        <f>ROUNDUP(C726,0)</f>
        <v>5</v>
      </c>
      <c r="U726">
        <f>ROUNDDOWN(C726,0)</f>
        <v>4</v>
      </c>
      <c r="V726">
        <f>RIGHT(K726,2)+2000</f>
        <v>2018</v>
      </c>
      <c r="W726" t="str">
        <f>INDEX(_xlfn.TEXTSPLIT(K726,"-"),1,2)</f>
        <v>Jul</v>
      </c>
      <c r="X726" t="str">
        <f>INDEX(_xlfn.TEXTSPLIT(K726,"-"),1,1)</f>
        <v>29</v>
      </c>
      <c r="Y726">
        <f>INDEX(months!B:B,MATCH(Sheet1!W726,months!A:A,0))</f>
        <v>7</v>
      </c>
      <c r="Z726">
        <f t="shared" si="83"/>
        <v>43310</v>
      </c>
    </row>
    <row r="727" spans="1:26" x14ac:dyDescent="0.2">
      <c r="A727" t="s">
        <v>1351</v>
      </c>
      <c r="B727" t="s">
        <v>1300</v>
      </c>
      <c r="C727">
        <v>4.2</v>
      </c>
      <c r="D727">
        <v>6736</v>
      </c>
      <c r="E727" t="s">
        <v>405</v>
      </c>
      <c r="F727" t="s">
        <v>65</v>
      </c>
      <c r="G727" t="s">
        <v>23</v>
      </c>
      <c r="H727" t="s">
        <v>24</v>
      </c>
      <c r="I727" t="s">
        <v>418</v>
      </c>
      <c r="J727" t="s">
        <v>1303</v>
      </c>
      <c r="K727" t="s">
        <v>1352</v>
      </c>
      <c r="L727" t="s">
        <v>1353</v>
      </c>
      <c r="M727" t="s">
        <v>29</v>
      </c>
      <c r="N727">
        <f t="shared" si="77"/>
        <v>0</v>
      </c>
      <c r="O727" t="str">
        <f t="shared" si="78"/>
        <v>No</v>
      </c>
      <c r="P727">
        <f t="shared" si="79"/>
        <v>0</v>
      </c>
      <c r="Q727">
        <f t="shared" si="80"/>
        <v>4813937689</v>
      </c>
      <c r="R727">
        <f t="shared" si="81"/>
        <v>4.1933383153624479</v>
      </c>
      <c r="S727" t="str">
        <f t="shared" si="82"/>
        <v>Acceptable</v>
      </c>
      <c r="T727">
        <f>ROUNDUP(C727,0)</f>
        <v>5</v>
      </c>
      <c r="U727">
        <f>ROUNDDOWN(C727,0)</f>
        <v>4</v>
      </c>
      <c r="V727">
        <f>RIGHT(K727,2)+2000</f>
        <v>2017</v>
      </c>
      <c r="W727" t="str">
        <f>INDEX(_xlfn.TEXTSPLIT(K727,"-"),1,2)</f>
        <v>Oct</v>
      </c>
      <c r="X727" t="str">
        <f>INDEX(_xlfn.TEXTSPLIT(K727,"-"),1,1)</f>
        <v>17</v>
      </c>
      <c r="Y727">
        <f>INDEX(months!B:B,MATCH(Sheet1!W727,months!A:A,0))</f>
        <v>10</v>
      </c>
      <c r="Z727">
        <f t="shared" si="83"/>
        <v>43025</v>
      </c>
    </row>
    <row r="728" spans="1:26" x14ac:dyDescent="0.2">
      <c r="A728" t="s">
        <v>1354</v>
      </c>
      <c r="B728" t="s">
        <v>1300</v>
      </c>
      <c r="C728">
        <v>4.4000000000000004</v>
      </c>
      <c r="D728">
        <v>7005</v>
      </c>
      <c r="E728" t="s">
        <v>1232</v>
      </c>
      <c r="F728" t="s">
        <v>65</v>
      </c>
      <c r="G728" t="s">
        <v>23</v>
      </c>
      <c r="H728" t="s">
        <v>24</v>
      </c>
      <c r="I728" t="s">
        <v>25</v>
      </c>
      <c r="J728" t="s">
        <v>1303</v>
      </c>
      <c r="K728" t="s">
        <v>1355</v>
      </c>
      <c r="L728" t="s">
        <v>1163</v>
      </c>
      <c r="M728" t="s">
        <v>60</v>
      </c>
      <c r="N728">
        <f t="shared" si="77"/>
        <v>0</v>
      </c>
      <c r="O728" t="str">
        <f t="shared" si="78"/>
        <v>No</v>
      </c>
      <c r="P728">
        <f t="shared" si="79"/>
        <v>0</v>
      </c>
      <c r="Q728">
        <f t="shared" si="80"/>
        <v>4813937689</v>
      </c>
      <c r="R728">
        <f t="shared" si="81"/>
        <v>4.1933383153624479</v>
      </c>
      <c r="S728" t="str">
        <f t="shared" si="82"/>
        <v>Acceptable</v>
      </c>
      <c r="T728">
        <f>ROUNDUP(C728,0)</f>
        <v>5</v>
      </c>
      <c r="U728">
        <f>ROUNDDOWN(C728,0)</f>
        <v>4</v>
      </c>
      <c r="V728">
        <f>RIGHT(K728,2)+2000</f>
        <v>2016</v>
      </c>
      <c r="W728" t="str">
        <f>INDEX(_xlfn.TEXTSPLIT(K728,"-"),1,2)</f>
        <v>Oct</v>
      </c>
      <c r="X728" t="str">
        <f>INDEX(_xlfn.TEXTSPLIT(K728,"-"),1,1)</f>
        <v>23</v>
      </c>
      <c r="Y728">
        <f>INDEX(months!B:B,MATCH(Sheet1!W728,months!A:A,0))</f>
        <v>10</v>
      </c>
      <c r="Z728">
        <f t="shared" si="83"/>
        <v>42666</v>
      </c>
    </row>
    <row r="729" spans="1:26" x14ac:dyDescent="0.2">
      <c r="A729" t="s">
        <v>1356</v>
      </c>
      <c r="B729" t="s">
        <v>1300</v>
      </c>
      <c r="C729">
        <v>4</v>
      </c>
      <c r="D729">
        <v>889</v>
      </c>
      <c r="E729" t="s">
        <v>409</v>
      </c>
      <c r="F729" t="s">
        <v>32</v>
      </c>
      <c r="G729" t="s">
        <v>23</v>
      </c>
      <c r="H729" t="s">
        <v>24</v>
      </c>
      <c r="I729" t="s">
        <v>25</v>
      </c>
      <c r="J729" t="s">
        <v>1303</v>
      </c>
      <c r="K729" t="s">
        <v>1357</v>
      </c>
      <c r="L729" t="s">
        <v>1358</v>
      </c>
      <c r="M729" t="s">
        <v>47</v>
      </c>
      <c r="N729">
        <f t="shared" si="77"/>
        <v>0</v>
      </c>
      <c r="O729" t="str">
        <f t="shared" si="78"/>
        <v>No</v>
      </c>
      <c r="P729">
        <f t="shared" si="79"/>
        <v>0</v>
      </c>
      <c r="Q729">
        <f t="shared" si="80"/>
        <v>4813937689</v>
      </c>
      <c r="R729">
        <f t="shared" si="81"/>
        <v>4.1933383153624479</v>
      </c>
      <c r="S729" t="str">
        <f t="shared" si="82"/>
        <v>Acceptable</v>
      </c>
      <c r="T729">
        <f>ROUNDUP(C729,0)</f>
        <v>4</v>
      </c>
      <c r="U729">
        <f>ROUNDDOWN(C729,0)</f>
        <v>4</v>
      </c>
      <c r="V729">
        <f>RIGHT(K729,2)+2000</f>
        <v>2018</v>
      </c>
      <c r="W729" t="str">
        <f>INDEX(_xlfn.TEXTSPLIT(K729,"-"),1,2)</f>
        <v>Mar</v>
      </c>
      <c r="X729" t="str">
        <f>INDEX(_xlfn.TEXTSPLIT(K729,"-"),1,1)</f>
        <v>9</v>
      </c>
      <c r="Y729">
        <f>INDEX(months!B:B,MATCH(Sheet1!W729,months!A:A,0))</f>
        <v>3</v>
      </c>
      <c r="Z729">
        <f t="shared" si="83"/>
        <v>43168</v>
      </c>
    </row>
    <row r="730" spans="1:26" x14ac:dyDescent="0.2">
      <c r="A730" t="s">
        <v>1359</v>
      </c>
      <c r="B730" t="s">
        <v>1300</v>
      </c>
      <c r="C730">
        <v>4.2</v>
      </c>
      <c r="D730">
        <v>5741</v>
      </c>
      <c r="E730" t="s">
        <v>1360</v>
      </c>
      <c r="F730" t="s">
        <v>65</v>
      </c>
      <c r="G730" t="s">
        <v>23</v>
      </c>
      <c r="H730" t="s">
        <v>24</v>
      </c>
      <c r="I730" t="s">
        <v>25</v>
      </c>
      <c r="J730" t="s">
        <v>1361</v>
      </c>
      <c r="K730" t="s">
        <v>357</v>
      </c>
      <c r="L730" t="s">
        <v>1362</v>
      </c>
      <c r="M730" t="s">
        <v>54</v>
      </c>
      <c r="N730">
        <f t="shared" si="77"/>
        <v>0</v>
      </c>
      <c r="O730" t="str">
        <f t="shared" si="78"/>
        <v>No</v>
      </c>
      <c r="P730">
        <f t="shared" si="79"/>
        <v>0</v>
      </c>
      <c r="Q730">
        <f t="shared" si="80"/>
        <v>4813937689</v>
      </c>
      <c r="R730">
        <f t="shared" si="81"/>
        <v>4.1933383153624479</v>
      </c>
      <c r="S730" t="str">
        <f t="shared" si="82"/>
        <v>Acceptable</v>
      </c>
      <c r="T730">
        <f>ROUNDUP(C730,0)</f>
        <v>5</v>
      </c>
      <c r="U730">
        <f>ROUNDDOWN(C730,0)</f>
        <v>4</v>
      </c>
      <c r="V730">
        <f>RIGHT(K730,2)+2000</f>
        <v>2018</v>
      </c>
      <c r="W730" t="str">
        <f>INDEX(_xlfn.TEXTSPLIT(K730,"-"),1,2)</f>
        <v>Jul</v>
      </c>
      <c r="X730" t="str">
        <f>INDEX(_xlfn.TEXTSPLIT(K730,"-"),1,1)</f>
        <v>25</v>
      </c>
      <c r="Y730">
        <f>INDEX(months!B:B,MATCH(Sheet1!W730,months!A:A,0))</f>
        <v>7</v>
      </c>
      <c r="Z730">
        <f t="shared" si="83"/>
        <v>43306</v>
      </c>
    </row>
    <row r="731" spans="1:26" x14ac:dyDescent="0.2">
      <c r="A731" t="s">
        <v>1363</v>
      </c>
      <c r="B731" t="s">
        <v>1300</v>
      </c>
      <c r="C731">
        <v>3.8</v>
      </c>
      <c r="D731">
        <v>27572</v>
      </c>
      <c r="E731" t="s">
        <v>42</v>
      </c>
      <c r="F731" t="s">
        <v>38</v>
      </c>
      <c r="G731" t="s">
        <v>23</v>
      </c>
      <c r="H731" t="s">
        <v>24</v>
      </c>
      <c r="I731" t="s">
        <v>25</v>
      </c>
      <c r="J731" t="s">
        <v>1301</v>
      </c>
      <c r="K731" t="s">
        <v>1003</v>
      </c>
      <c r="L731" t="s">
        <v>220</v>
      </c>
      <c r="M731" t="s">
        <v>60</v>
      </c>
      <c r="N731">
        <f t="shared" si="77"/>
        <v>0</v>
      </c>
      <c r="O731" t="str">
        <f t="shared" si="78"/>
        <v>No</v>
      </c>
      <c r="P731">
        <f t="shared" si="79"/>
        <v>0</v>
      </c>
      <c r="Q731">
        <f t="shared" si="80"/>
        <v>4813937689</v>
      </c>
      <c r="R731">
        <f t="shared" si="81"/>
        <v>4.1933383153624479</v>
      </c>
      <c r="S731" t="str">
        <f t="shared" si="82"/>
        <v>Acceptable</v>
      </c>
      <c r="T731">
        <f>ROUNDUP(C731,0)</f>
        <v>4</v>
      </c>
      <c r="U731">
        <f>ROUNDDOWN(C731,0)</f>
        <v>3</v>
      </c>
      <c r="V731">
        <f>RIGHT(K731,2)+2000</f>
        <v>2017</v>
      </c>
      <c r="W731" t="str">
        <f>INDEX(_xlfn.TEXTSPLIT(K731,"-"),1,2)</f>
        <v>Oct</v>
      </c>
      <c r="X731" t="str">
        <f>INDEX(_xlfn.TEXTSPLIT(K731,"-"),1,1)</f>
        <v>25</v>
      </c>
      <c r="Y731">
        <f>INDEX(months!B:B,MATCH(Sheet1!W731,months!A:A,0))</f>
        <v>10</v>
      </c>
      <c r="Z731">
        <f t="shared" si="83"/>
        <v>43033</v>
      </c>
    </row>
    <row r="732" spans="1:26" x14ac:dyDescent="0.2">
      <c r="A732" t="s">
        <v>1364</v>
      </c>
      <c r="B732" t="s">
        <v>1300</v>
      </c>
      <c r="C732">
        <v>4.5</v>
      </c>
      <c r="D732">
        <v>10852</v>
      </c>
      <c r="E732" t="s">
        <v>308</v>
      </c>
      <c r="F732" t="s">
        <v>65</v>
      </c>
      <c r="G732" t="s">
        <v>23</v>
      </c>
      <c r="H732" t="s">
        <v>24</v>
      </c>
      <c r="I732" t="s">
        <v>25</v>
      </c>
      <c r="J732" t="s">
        <v>1303</v>
      </c>
      <c r="K732" t="s">
        <v>1365</v>
      </c>
      <c r="L732" t="s">
        <v>1366</v>
      </c>
      <c r="M732" t="s">
        <v>81</v>
      </c>
      <c r="N732">
        <f t="shared" si="77"/>
        <v>0</v>
      </c>
      <c r="O732" t="str">
        <f t="shared" si="78"/>
        <v>No</v>
      </c>
      <c r="P732">
        <f t="shared" si="79"/>
        <v>0</v>
      </c>
      <c r="Q732">
        <f t="shared" si="80"/>
        <v>4813937689</v>
      </c>
      <c r="R732">
        <f t="shared" si="81"/>
        <v>4.1933383153624479</v>
      </c>
      <c r="S732" t="str">
        <f t="shared" si="82"/>
        <v>Acceptable</v>
      </c>
      <c r="T732">
        <f>ROUNDUP(C732,0)</f>
        <v>5</v>
      </c>
      <c r="U732">
        <f>ROUNDDOWN(C732,0)</f>
        <v>4</v>
      </c>
      <c r="V732">
        <f>RIGHT(K732,2)+2000</f>
        <v>2017</v>
      </c>
      <c r="W732" t="str">
        <f>INDEX(_xlfn.TEXTSPLIT(K732,"-"),1,2)</f>
        <v>Nov</v>
      </c>
      <c r="X732" t="str">
        <f>INDEX(_xlfn.TEXTSPLIT(K732,"-"),1,1)</f>
        <v>28</v>
      </c>
      <c r="Y732">
        <f>INDEX(months!B:B,MATCH(Sheet1!W732,months!A:A,0))</f>
        <v>11</v>
      </c>
      <c r="Z732">
        <f t="shared" si="83"/>
        <v>43067</v>
      </c>
    </row>
    <row r="733" spans="1:26" x14ac:dyDescent="0.2">
      <c r="A733" t="s">
        <v>1367</v>
      </c>
      <c r="B733" t="s">
        <v>1300</v>
      </c>
      <c r="C733">
        <v>4.7</v>
      </c>
      <c r="D733">
        <v>9888</v>
      </c>
      <c r="E733" t="s">
        <v>46</v>
      </c>
      <c r="F733" t="s">
        <v>32</v>
      </c>
      <c r="G733" t="s">
        <v>23</v>
      </c>
      <c r="H733" t="s">
        <v>24</v>
      </c>
      <c r="I733" t="s">
        <v>25</v>
      </c>
      <c r="J733" t="s">
        <v>1303</v>
      </c>
      <c r="K733" t="s">
        <v>115</v>
      </c>
      <c r="L733" t="s">
        <v>46</v>
      </c>
      <c r="M733" t="s">
        <v>81</v>
      </c>
      <c r="N733">
        <f t="shared" si="77"/>
        <v>0</v>
      </c>
      <c r="O733" t="str">
        <f t="shared" si="78"/>
        <v>No</v>
      </c>
      <c r="P733">
        <f t="shared" si="79"/>
        <v>0</v>
      </c>
      <c r="Q733">
        <f t="shared" si="80"/>
        <v>4813937689</v>
      </c>
      <c r="R733">
        <f t="shared" si="81"/>
        <v>4.1933383153624479</v>
      </c>
      <c r="S733" t="str">
        <f t="shared" si="82"/>
        <v>Acceptable</v>
      </c>
      <c r="T733">
        <f>ROUNDUP(C733,0)</f>
        <v>5</v>
      </c>
      <c r="U733">
        <f>ROUNDDOWN(C733,0)</f>
        <v>4</v>
      </c>
      <c r="V733">
        <f>RIGHT(K733,2)+2000</f>
        <v>2018</v>
      </c>
      <c r="W733" t="str">
        <f>INDEX(_xlfn.TEXTSPLIT(K733,"-"),1,2)</f>
        <v>Jul</v>
      </c>
      <c r="X733" t="str">
        <f>INDEX(_xlfn.TEXTSPLIT(K733,"-"),1,1)</f>
        <v>30</v>
      </c>
      <c r="Y733">
        <f>INDEX(months!B:B,MATCH(Sheet1!W733,months!A:A,0))</f>
        <v>7</v>
      </c>
      <c r="Z733">
        <f t="shared" si="83"/>
        <v>43311</v>
      </c>
    </row>
    <row r="734" spans="1:26" x14ac:dyDescent="0.2">
      <c r="A734" t="s">
        <v>1368</v>
      </c>
      <c r="B734" t="s">
        <v>1300</v>
      </c>
      <c r="C734">
        <v>4.5</v>
      </c>
      <c r="D734">
        <v>1929</v>
      </c>
      <c r="E734" t="s">
        <v>260</v>
      </c>
      <c r="F734" t="s">
        <v>32</v>
      </c>
      <c r="G734" t="s">
        <v>23</v>
      </c>
      <c r="H734" t="s">
        <v>24</v>
      </c>
      <c r="I734" t="s">
        <v>25</v>
      </c>
      <c r="J734" t="s">
        <v>1303</v>
      </c>
      <c r="K734" t="s">
        <v>1369</v>
      </c>
      <c r="L734" t="s">
        <v>53</v>
      </c>
      <c r="M734" t="s">
        <v>60</v>
      </c>
      <c r="N734">
        <f t="shared" si="77"/>
        <v>0</v>
      </c>
      <c r="O734" t="str">
        <f t="shared" si="78"/>
        <v>No</v>
      </c>
      <c r="P734">
        <f t="shared" si="79"/>
        <v>0</v>
      </c>
      <c r="Q734">
        <f t="shared" si="80"/>
        <v>4813937689</v>
      </c>
      <c r="R734">
        <f t="shared" si="81"/>
        <v>4.1933383153624479</v>
      </c>
      <c r="S734" t="str">
        <f t="shared" si="82"/>
        <v>Acceptable</v>
      </c>
      <c r="T734">
        <f>ROUNDUP(C734,0)</f>
        <v>5</v>
      </c>
      <c r="U734">
        <f>ROUNDDOWN(C734,0)</f>
        <v>4</v>
      </c>
      <c r="V734">
        <f>RIGHT(K734,2)+2000</f>
        <v>2017</v>
      </c>
      <c r="W734" t="str">
        <f>INDEX(_xlfn.TEXTSPLIT(K734,"-"),1,2)</f>
        <v>Sep</v>
      </c>
      <c r="X734" t="str">
        <f>INDEX(_xlfn.TEXTSPLIT(K734,"-"),1,1)</f>
        <v>28</v>
      </c>
      <c r="Y734">
        <f>INDEX(months!B:B,MATCH(Sheet1!W734,months!A:A,0))</f>
        <v>9</v>
      </c>
      <c r="Z734">
        <f t="shared" si="83"/>
        <v>43006</v>
      </c>
    </row>
    <row r="735" spans="1:26" x14ac:dyDescent="0.2">
      <c r="A735" t="s">
        <v>1370</v>
      </c>
      <c r="B735" t="s">
        <v>1300</v>
      </c>
      <c r="C735">
        <v>4.3</v>
      </c>
      <c r="D735">
        <v>1516</v>
      </c>
      <c r="E735" t="s">
        <v>286</v>
      </c>
      <c r="F735" t="s">
        <v>50</v>
      </c>
      <c r="G735" t="s">
        <v>23</v>
      </c>
      <c r="H735" t="s">
        <v>24</v>
      </c>
      <c r="I735" t="s">
        <v>25</v>
      </c>
      <c r="J735" t="s">
        <v>1303</v>
      </c>
      <c r="K735" t="s">
        <v>249</v>
      </c>
      <c r="L735" t="s">
        <v>105</v>
      </c>
      <c r="M735" t="s">
        <v>81</v>
      </c>
      <c r="N735">
        <f t="shared" si="77"/>
        <v>0</v>
      </c>
      <c r="O735" t="str">
        <f t="shared" si="78"/>
        <v>No</v>
      </c>
      <c r="P735">
        <f t="shared" si="79"/>
        <v>0</v>
      </c>
      <c r="Q735">
        <f t="shared" si="80"/>
        <v>4813937689</v>
      </c>
      <c r="R735">
        <f t="shared" si="81"/>
        <v>4.1933383153624479</v>
      </c>
      <c r="S735" t="str">
        <f t="shared" si="82"/>
        <v>Acceptable</v>
      </c>
      <c r="T735">
        <f>ROUNDUP(C735,0)</f>
        <v>5</v>
      </c>
      <c r="U735">
        <f>ROUNDDOWN(C735,0)</f>
        <v>4</v>
      </c>
      <c r="V735">
        <f>RIGHT(K735,2)+2000</f>
        <v>2018</v>
      </c>
      <c r="W735" t="str">
        <f>INDEX(_xlfn.TEXTSPLIT(K735,"-"),1,2)</f>
        <v>Jul</v>
      </c>
      <c r="X735" t="str">
        <f>INDEX(_xlfn.TEXTSPLIT(K735,"-"),1,1)</f>
        <v>28</v>
      </c>
      <c r="Y735">
        <f>INDEX(months!B:B,MATCH(Sheet1!W735,months!A:A,0))</f>
        <v>7</v>
      </c>
      <c r="Z735">
        <f t="shared" si="83"/>
        <v>43309</v>
      </c>
    </row>
    <row r="736" spans="1:26" x14ac:dyDescent="0.2">
      <c r="A736" t="s">
        <v>1371</v>
      </c>
      <c r="B736" t="s">
        <v>1300</v>
      </c>
      <c r="C736">
        <v>4.2</v>
      </c>
      <c r="D736">
        <v>215301</v>
      </c>
      <c r="E736" t="s">
        <v>46</v>
      </c>
      <c r="F736" t="s">
        <v>89</v>
      </c>
      <c r="G736" t="s">
        <v>23</v>
      </c>
      <c r="H736" t="s">
        <v>24</v>
      </c>
      <c r="I736" t="s">
        <v>25</v>
      </c>
      <c r="J736" t="s">
        <v>1303</v>
      </c>
      <c r="K736" t="s">
        <v>39</v>
      </c>
      <c r="L736" t="s">
        <v>46</v>
      </c>
      <c r="M736" t="s">
        <v>46</v>
      </c>
      <c r="N736">
        <f t="shared" si="77"/>
        <v>0</v>
      </c>
      <c r="O736" t="str">
        <f t="shared" si="78"/>
        <v>No</v>
      </c>
      <c r="P736">
        <f t="shared" si="79"/>
        <v>0</v>
      </c>
      <c r="Q736">
        <f t="shared" si="80"/>
        <v>4813937689</v>
      </c>
      <c r="R736">
        <f t="shared" si="81"/>
        <v>4.1933383153624479</v>
      </c>
      <c r="S736" t="str">
        <f t="shared" si="82"/>
        <v>Acceptable</v>
      </c>
      <c r="T736">
        <f>ROUNDUP(C736,0)</f>
        <v>5</v>
      </c>
      <c r="U736">
        <f>ROUNDDOWN(C736,0)</f>
        <v>4</v>
      </c>
      <c r="V736">
        <f>RIGHT(K736,2)+2000</f>
        <v>2018</v>
      </c>
      <c r="W736" t="str">
        <f>INDEX(_xlfn.TEXTSPLIT(K736,"-"),1,2)</f>
        <v>Aug</v>
      </c>
      <c r="X736" t="str">
        <f>INDEX(_xlfn.TEXTSPLIT(K736,"-"),1,1)</f>
        <v>1</v>
      </c>
      <c r="Y736">
        <f>INDEX(months!B:B,MATCH(Sheet1!W736,months!A:A,0))</f>
        <v>8</v>
      </c>
      <c r="Z736">
        <f t="shared" si="83"/>
        <v>43313</v>
      </c>
    </row>
    <row r="737" spans="1:26" x14ac:dyDescent="0.2">
      <c r="A737" t="s">
        <v>1372</v>
      </c>
      <c r="B737" t="s">
        <v>1300</v>
      </c>
      <c r="C737">
        <v>4.3</v>
      </c>
      <c r="D737">
        <v>423</v>
      </c>
      <c r="E737" t="s">
        <v>93</v>
      </c>
      <c r="F737" t="s">
        <v>50</v>
      </c>
      <c r="G737" t="s">
        <v>23</v>
      </c>
      <c r="H737" t="s">
        <v>24</v>
      </c>
      <c r="I737" t="s">
        <v>25</v>
      </c>
      <c r="J737" t="s">
        <v>1303</v>
      </c>
      <c r="K737" t="s">
        <v>973</v>
      </c>
      <c r="L737" t="s">
        <v>148</v>
      </c>
      <c r="M737" t="s">
        <v>29</v>
      </c>
      <c r="N737">
        <f t="shared" si="77"/>
        <v>0</v>
      </c>
      <c r="O737" t="str">
        <f t="shared" si="78"/>
        <v>No</v>
      </c>
      <c r="P737">
        <f t="shared" si="79"/>
        <v>0</v>
      </c>
      <c r="Q737">
        <f t="shared" si="80"/>
        <v>4813937689</v>
      </c>
      <c r="R737">
        <f t="shared" si="81"/>
        <v>4.1933383153624479</v>
      </c>
      <c r="S737" t="str">
        <f t="shared" si="82"/>
        <v>Acceptable</v>
      </c>
      <c r="T737">
        <f>ROUNDUP(C737,0)</f>
        <v>5</v>
      </c>
      <c r="U737">
        <f>ROUNDDOWN(C737,0)</f>
        <v>4</v>
      </c>
      <c r="V737">
        <f>RIGHT(K737,2)+2000</f>
        <v>2018</v>
      </c>
      <c r="W737" t="str">
        <f>INDEX(_xlfn.TEXTSPLIT(K737,"-"),1,2)</f>
        <v>Apr</v>
      </c>
      <c r="X737" t="str">
        <f>INDEX(_xlfn.TEXTSPLIT(K737,"-"),1,1)</f>
        <v>3</v>
      </c>
      <c r="Y737">
        <f>INDEX(months!B:B,MATCH(Sheet1!W737,months!A:A,0))</f>
        <v>4</v>
      </c>
      <c r="Z737">
        <f t="shared" si="83"/>
        <v>43193</v>
      </c>
    </row>
    <row r="738" spans="1:26" x14ac:dyDescent="0.2">
      <c r="A738" t="s">
        <v>1373</v>
      </c>
      <c r="B738" t="s">
        <v>1300</v>
      </c>
      <c r="C738">
        <v>4.7</v>
      </c>
      <c r="D738">
        <v>254519</v>
      </c>
      <c r="E738" t="s">
        <v>256</v>
      </c>
      <c r="F738" t="s">
        <v>38</v>
      </c>
      <c r="G738" t="s">
        <v>23</v>
      </c>
      <c r="H738" t="s">
        <v>24</v>
      </c>
      <c r="I738" t="s">
        <v>25</v>
      </c>
      <c r="J738" t="s">
        <v>1303</v>
      </c>
      <c r="K738" t="s">
        <v>187</v>
      </c>
      <c r="L738" t="s">
        <v>1374</v>
      </c>
      <c r="M738" t="s">
        <v>81</v>
      </c>
      <c r="N738">
        <f t="shared" si="77"/>
        <v>0</v>
      </c>
      <c r="O738" t="str">
        <f t="shared" si="78"/>
        <v>No</v>
      </c>
      <c r="P738">
        <f t="shared" si="79"/>
        <v>0</v>
      </c>
      <c r="Q738">
        <f t="shared" si="80"/>
        <v>4813937689</v>
      </c>
      <c r="R738">
        <f t="shared" si="81"/>
        <v>4.1933383153624479</v>
      </c>
      <c r="S738" t="str">
        <f t="shared" si="82"/>
        <v>Acceptable</v>
      </c>
      <c r="T738">
        <f>ROUNDUP(C738,0)</f>
        <v>5</v>
      </c>
      <c r="U738">
        <f>ROUNDDOWN(C738,0)</f>
        <v>4</v>
      </c>
      <c r="V738">
        <f>RIGHT(K738,2)+2000</f>
        <v>2018</v>
      </c>
      <c r="W738" t="str">
        <f>INDEX(_xlfn.TEXTSPLIT(K738,"-"),1,2)</f>
        <v>Jul</v>
      </c>
      <c r="X738" t="str">
        <f>INDEX(_xlfn.TEXTSPLIT(K738,"-"),1,1)</f>
        <v>20</v>
      </c>
      <c r="Y738">
        <f>INDEX(months!B:B,MATCH(Sheet1!W738,months!A:A,0))</f>
        <v>7</v>
      </c>
      <c r="Z738">
        <f t="shared" si="83"/>
        <v>43301</v>
      </c>
    </row>
    <row r="739" spans="1:26" x14ac:dyDescent="0.2">
      <c r="A739" t="s">
        <v>1375</v>
      </c>
      <c r="B739" t="s">
        <v>1300</v>
      </c>
      <c r="C739">
        <v>4.7</v>
      </c>
      <c r="D739">
        <v>1107903</v>
      </c>
      <c r="E739" t="s">
        <v>46</v>
      </c>
      <c r="F739" t="s">
        <v>89</v>
      </c>
      <c r="G739" t="s">
        <v>23</v>
      </c>
      <c r="H739" t="s">
        <v>24</v>
      </c>
      <c r="I739" t="s">
        <v>25</v>
      </c>
      <c r="J739" t="s">
        <v>1303</v>
      </c>
      <c r="K739" t="s">
        <v>173</v>
      </c>
      <c r="L739" t="s">
        <v>46</v>
      </c>
      <c r="M739" t="s">
        <v>46</v>
      </c>
      <c r="N739">
        <f t="shared" si="77"/>
        <v>0</v>
      </c>
      <c r="O739" t="str">
        <f t="shared" si="78"/>
        <v>No</v>
      </c>
      <c r="P739">
        <f t="shared" si="79"/>
        <v>0</v>
      </c>
      <c r="Q739">
        <f t="shared" si="80"/>
        <v>4813937689</v>
      </c>
      <c r="R739">
        <f t="shared" si="81"/>
        <v>4.1933383153624479</v>
      </c>
      <c r="S739" t="str">
        <f t="shared" si="82"/>
        <v>Acceptable</v>
      </c>
      <c r="T739">
        <f>ROUNDUP(C739,0)</f>
        <v>5</v>
      </c>
      <c r="U739">
        <f>ROUNDDOWN(C739,0)</f>
        <v>4</v>
      </c>
      <c r="V739">
        <f>RIGHT(K739,2)+2000</f>
        <v>2018</v>
      </c>
      <c r="W739" t="str">
        <f>INDEX(_xlfn.TEXTSPLIT(K739,"-"),1,2)</f>
        <v>Aug</v>
      </c>
      <c r="X739" t="str">
        <f>INDEX(_xlfn.TEXTSPLIT(K739,"-"),1,1)</f>
        <v>2</v>
      </c>
      <c r="Y739">
        <f>INDEX(months!B:B,MATCH(Sheet1!W739,months!A:A,0))</f>
        <v>8</v>
      </c>
      <c r="Z739">
        <f t="shared" si="83"/>
        <v>43314</v>
      </c>
    </row>
    <row r="740" spans="1:26" x14ac:dyDescent="0.2">
      <c r="A740" t="s">
        <v>1307</v>
      </c>
      <c r="B740" t="s">
        <v>1300</v>
      </c>
      <c r="C740">
        <v>4.5999999999999996</v>
      </c>
      <c r="D740">
        <v>85375</v>
      </c>
      <c r="E740" t="s">
        <v>93</v>
      </c>
      <c r="F740" t="s">
        <v>38</v>
      </c>
      <c r="G740" t="s">
        <v>23</v>
      </c>
      <c r="H740" t="s">
        <v>24</v>
      </c>
      <c r="I740" t="s">
        <v>25</v>
      </c>
      <c r="J740" t="s">
        <v>1303</v>
      </c>
      <c r="K740" t="s">
        <v>278</v>
      </c>
      <c r="L740" t="s">
        <v>1308</v>
      </c>
      <c r="M740" t="s">
        <v>81</v>
      </c>
      <c r="N740">
        <f t="shared" si="77"/>
        <v>0</v>
      </c>
      <c r="O740" t="str">
        <f t="shared" si="78"/>
        <v>No</v>
      </c>
      <c r="P740">
        <f t="shared" si="79"/>
        <v>0</v>
      </c>
      <c r="Q740">
        <f t="shared" si="80"/>
        <v>4813937689</v>
      </c>
      <c r="R740">
        <f t="shared" si="81"/>
        <v>4.1933383153624479</v>
      </c>
      <c r="S740" t="str">
        <f t="shared" si="82"/>
        <v>Acceptable</v>
      </c>
      <c r="T740">
        <f>ROUNDUP(C740,0)</f>
        <v>5</v>
      </c>
      <c r="U740">
        <f>ROUNDDOWN(C740,0)</f>
        <v>4</v>
      </c>
      <c r="V740">
        <f>RIGHT(K740,2)+2000</f>
        <v>2018</v>
      </c>
      <c r="W740" t="str">
        <f>INDEX(_xlfn.TEXTSPLIT(K740,"-"),1,2)</f>
        <v>Jul</v>
      </c>
      <c r="X740" t="str">
        <f>INDEX(_xlfn.TEXTSPLIT(K740,"-"),1,1)</f>
        <v>27</v>
      </c>
      <c r="Y740">
        <f>INDEX(months!B:B,MATCH(Sheet1!W740,months!A:A,0))</f>
        <v>7</v>
      </c>
      <c r="Z740">
        <f t="shared" si="83"/>
        <v>43308</v>
      </c>
    </row>
    <row r="741" spans="1:26" x14ac:dyDescent="0.2">
      <c r="A741" t="s">
        <v>1302</v>
      </c>
      <c r="B741" t="s">
        <v>1300</v>
      </c>
      <c r="C741">
        <v>4.5999999999999996</v>
      </c>
      <c r="D741">
        <v>181893</v>
      </c>
      <c r="E741" t="s">
        <v>308</v>
      </c>
      <c r="F741" t="s">
        <v>89</v>
      </c>
      <c r="G741" t="s">
        <v>23</v>
      </c>
      <c r="H741" t="s">
        <v>24</v>
      </c>
      <c r="I741" t="s">
        <v>124</v>
      </c>
      <c r="J741" t="s">
        <v>1303</v>
      </c>
      <c r="K741" t="s">
        <v>278</v>
      </c>
      <c r="L741" t="s">
        <v>1304</v>
      </c>
      <c r="M741" t="s">
        <v>81</v>
      </c>
      <c r="N741">
        <f t="shared" si="77"/>
        <v>0</v>
      </c>
      <c r="O741" t="str">
        <f t="shared" si="78"/>
        <v>No</v>
      </c>
      <c r="P741">
        <f t="shared" si="79"/>
        <v>0</v>
      </c>
      <c r="Q741">
        <f t="shared" si="80"/>
        <v>4813937689</v>
      </c>
      <c r="R741">
        <f t="shared" si="81"/>
        <v>4.1933383153624479</v>
      </c>
      <c r="S741" t="str">
        <f t="shared" si="82"/>
        <v>Acceptable</v>
      </c>
      <c r="T741">
        <f>ROUNDUP(C741,0)</f>
        <v>5</v>
      </c>
      <c r="U741">
        <f>ROUNDDOWN(C741,0)</f>
        <v>4</v>
      </c>
      <c r="V741">
        <f>RIGHT(K741,2)+2000</f>
        <v>2018</v>
      </c>
      <c r="W741" t="str">
        <f>INDEX(_xlfn.TEXTSPLIT(K741,"-"),1,2)</f>
        <v>Jul</v>
      </c>
      <c r="X741" t="str">
        <f>INDEX(_xlfn.TEXTSPLIT(K741,"-"),1,1)</f>
        <v>27</v>
      </c>
      <c r="Y741">
        <f>INDEX(months!B:B,MATCH(Sheet1!W741,months!A:A,0))</f>
        <v>7</v>
      </c>
      <c r="Z741">
        <f t="shared" si="83"/>
        <v>43308</v>
      </c>
    </row>
    <row r="742" spans="1:26" x14ac:dyDescent="0.2">
      <c r="A742" t="s">
        <v>1376</v>
      </c>
      <c r="B742" t="s">
        <v>1300</v>
      </c>
      <c r="C742">
        <v>4.5999999999999996</v>
      </c>
      <c r="D742">
        <v>211856</v>
      </c>
      <c r="E742" t="s">
        <v>46</v>
      </c>
      <c r="F742" t="s">
        <v>89</v>
      </c>
      <c r="G742" t="s">
        <v>23</v>
      </c>
      <c r="H742" t="s">
        <v>24</v>
      </c>
      <c r="I742" t="s">
        <v>25</v>
      </c>
      <c r="J742" t="s">
        <v>1303</v>
      </c>
      <c r="K742" t="s">
        <v>39</v>
      </c>
      <c r="L742" t="s">
        <v>46</v>
      </c>
      <c r="M742" t="s">
        <v>46</v>
      </c>
      <c r="N742">
        <f t="shared" si="77"/>
        <v>0</v>
      </c>
      <c r="O742" t="str">
        <f t="shared" si="78"/>
        <v>No</v>
      </c>
      <c r="P742">
        <f t="shared" si="79"/>
        <v>0</v>
      </c>
      <c r="Q742">
        <f t="shared" si="80"/>
        <v>4813937689</v>
      </c>
      <c r="R742">
        <f t="shared" si="81"/>
        <v>4.1933383153624479</v>
      </c>
      <c r="S742" t="str">
        <f t="shared" si="82"/>
        <v>Acceptable</v>
      </c>
      <c r="T742">
        <f>ROUNDUP(C742,0)</f>
        <v>5</v>
      </c>
      <c r="U742">
        <f>ROUNDDOWN(C742,0)</f>
        <v>4</v>
      </c>
      <c r="V742">
        <f>RIGHT(K742,2)+2000</f>
        <v>2018</v>
      </c>
      <c r="W742" t="str">
        <f>INDEX(_xlfn.TEXTSPLIT(K742,"-"),1,2)</f>
        <v>Aug</v>
      </c>
      <c r="X742" t="str">
        <f>INDEX(_xlfn.TEXTSPLIT(K742,"-"),1,1)</f>
        <v>1</v>
      </c>
      <c r="Y742">
        <f>INDEX(months!B:B,MATCH(Sheet1!W742,months!A:A,0))</f>
        <v>8</v>
      </c>
      <c r="Z742">
        <f t="shared" si="83"/>
        <v>43313</v>
      </c>
    </row>
    <row r="743" spans="1:26" x14ac:dyDescent="0.2">
      <c r="A743" t="s">
        <v>1377</v>
      </c>
      <c r="B743" t="s">
        <v>1300</v>
      </c>
      <c r="C743">
        <v>4.5</v>
      </c>
      <c r="D743">
        <v>99020</v>
      </c>
      <c r="E743" t="s">
        <v>308</v>
      </c>
      <c r="F743" t="s">
        <v>65</v>
      </c>
      <c r="G743" t="s">
        <v>23</v>
      </c>
      <c r="H743" t="s">
        <v>24</v>
      </c>
      <c r="I743" t="s">
        <v>25</v>
      </c>
      <c r="J743" t="s">
        <v>1303</v>
      </c>
      <c r="K743" t="s">
        <v>173</v>
      </c>
      <c r="L743" t="s">
        <v>1378</v>
      </c>
      <c r="M743" t="s">
        <v>274</v>
      </c>
      <c r="N743">
        <f t="shared" si="77"/>
        <v>0</v>
      </c>
      <c r="O743" t="str">
        <f t="shared" si="78"/>
        <v>No</v>
      </c>
      <c r="P743">
        <f t="shared" si="79"/>
        <v>0</v>
      </c>
      <c r="Q743">
        <f t="shared" si="80"/>
        <v>4813937689</v>
      </c>
      <c r="R743">
        <f t="shared" si="81"/>
        <v>4.1933383153624479</v>
      </c>
      <c r="S743" t="str">
        <f t="shared" si="82"/>
        <v>Acceptable</v>
      </c>
      <c r="T743">
        <f>ROUNDUP(C743,0)</f>
        <v>5</v>
      </c>
      <c r="U743">
        <f>ROUNDDOWN(C743,0)</f>
        <v>4</v>
      </c>
      <c r="V743">
        <f>RIGHT(K743,2)+2000</f>
        <v>2018</v>
      </c>
      <c r="W743" t="str">
        <f>INDEX(_xlfn.TEXTSPLIT(K743,"-"),1,2)</f>
        <v>Aug</v>
      </c>
      <c r="X743" t="str">
        <f>INDEX(_xlfn.TEXTSPLIT(K743,"-"),1,1)</f>
        <v>2</v>
      </c>
      <c r="Y743">
        <f>INDEX(months!B:B,MATCH(Sheet1!W743,months!A:A,0))</f>
        <v>8</v>
      </c>
      <c r="Z743">
        <f t="shared" si="83"/>
        <v>43314</v>
      </c>
    </row>
    <row r="744" spans="1:26" x14ac:dyDescent="0.2">
      <c r="A744" t="s">
        <v>1379</v>
      </c>
      <c r="B744" t="s">
        <v>1300</v>
      </c>
      <c r="C744">
        <v>4.4000000000000004</v>
      </c>
      <c r="D744">
        <v>90481</v>
      </c>
      <c r="E744" t="s">
        <v>46</v>
      </c>
      <c r="F744" t="s">
        <v>38</v>
      </c>
      <c r="G744" t="s">
        <v>23</v>
      </c>
      <c r="H744" t="s">
        <v>24</v>
      </c>
      <c r="I744" t="s">
        <v>25</v>
      </c>
      <c r="J744" t="s">
        <v>1303</v>
      </c>
      <c r="K744" t="s">
        <v>278</v>
      </c>
      <c r="L744" t="s">
        <v>46</v>
      </c>
      <c r="M744" t="s">
        <v>46</v>
      </c>
      <c r="N744">
        <f t="shared" si="77"/>
        <v>0</v>
      </c>
      <c r="O744" t="str">
        <f t="shared" si="78"/>
        <v>No</v>
      </c>
      <c r="P744">
        <f t="shared" si="79"/>
        <v>0</v>
      </c>
      <c r="Q744">
        <f t="shared" si="80"/>
        <v>4813937689</v>
      </c>
      <c r="R744">
        <f t="shared" si="81"/>
        <v>4.1933383153624479</v>
      </c>
      <c r="S744" t="str">
        <f t="shared" si="82"/>
        <v>Acceptable</v>
      </c>
      <c r="T744">
        <f>ROUNDUP(C744,0)</f>
        <v>5</v>
      </c>
      <c r="U744">
        <f>ROUNDDOWN(C744,0)</f>
        <v>4</v>
      </c>
      <c r="V744">
        <f>RIGHT(K744,2)+2000</f>
        <v>2018</v>
      </c>
      <c r="W744" t="str">
        <f>INDEX(_xlfn.TEXTSPLIT(K744,"-"),1,2)</f>
        <v>Jul</v>
      </c>
      <c r="X744" t="str">
        <f>INDEX(_xlfn.TEXTSPLIT(K744,"-"),1,1)</f>
        <v>27</v>
      </c>
      <c r="Y744">
        <f>INDEX(months!B:B,MATCH(Sheet1!W744,months!A:A,0))</f>
        <v>7</v>
      </c>
      <c r="Z744">
        <f t="shared" si="83"/>
        <v>43308</v>
      </c>
    </row>
    <row r="745" spans="1:26" x14ac:dyDescent="0.2">
      <c r="A745" t="s">
        <v>1380</v>
      </c>
      <c r="B745" t="s">
        <v>1300</v>
      </c>
      <c r="C745">
        <v>4.5999999999999996</v>
      </c>
      <c r="D745">
        <v>32381</v>
      </c>
      <c r="E745" t="s">
        <v>190</v>
      </c>
      <c r="F745" t="s">
        <v>65</v>
      </c>
      <c r="G745" t="s">
        <v>23</v>
      </c>
      <c r="H745" t="s">
        <v>24</v>
      </c>
      <c r="I745" t="s">
        <v>124</v>
      </c>
      <c r="J745" t="s">
        <v>1303</v>
      </c>
      <c r="K745" t="s">
        <v>293</v>
      </c>
      <c r="L745" t="s">
        <v>1381</v>
      </c>
      <c r="M745" t="s">
        <v>81</v>
      </c>
      <c r="N745">
        <f t="shared" si="77"/>
        <v>0</v>
      </c>
      <c r="O745" t="str">
        <f t="shared" si="78"/>
        <v>No</v>
      </c>
      <c r="P745">
        <f t="shared" si="79"/>
        <v>0</v>
      </c>
      <c r="Q745">
        <f t="shared" si="80"/>
        <v>4813937689</v>
      </c>
      <c r="R745">
        <f t="shared" si="81"/>
        <v>4.1933383153624479</v>
      </c>
      <c r="S745" t="str">
        <f t="shared" si="82"/>
        <v>Acceptable</v>
      </c>
      <c r="T745">
        <f>ROUNDUP(C745,0)</f>
        <v>5</v>
      </c>
      <c r="U745">
        <f>ROUNDDOWN(C745,0)</f>
        <v>4</v>
      </c>
      <c r="V745">
        <f>RIGHT(K745,2)+2000</f>
        <v>2018</v>
      </c>
      <c r="W745" t="str">
        <f>INDEX(_xlfn.TEXTSPLIT(K745,"-"),1,2)</f>
        <v>Jul</v>
      </c>
      <c r="X745" t="str">
        <f>INDEX(_xlfn.TEXTSPLIT(K745,"-"),1,1)</f>
        <v>15</v>
      </c>
      <c r="Y745">
        <f>INDEX(months!B:B,MATCH(Sheet1!W745,months!A:A,0))</f>
        <v>7</v>
      </c>
      <c r="Z745">
        <f t="shared" si="83"/>
        <v>43296</v>
      </c>
    </row>
    <row r="746" spans="1:26" x14ac:dyDescent="0.2">
      <c r="A746" t="s">
        <v>1382</v>
      </c>
      <c r="B746" t="s">
        <v>1300</v>
      </c>
      <c r="C746">
        <v>4.5</v>
      </c>
      <c r="D746">
        <v>248912</v>
      </c>
      <c r="E746" t="s">
        <v>46</v>
      </c>
      <c r="F746" t="s">
        <v>38</v>
      </c>
      <c r="G746" t="s">
        <v>23</v>
      </c>
      <c r="H746" t="s">
        <v>24</v>
      </c>
      <c r="I746" t="s">
        <v>25</v>
      </c>
      <c r="J746" t="s">
        <v>1303</v>
      </c>
      <c r="K746" t="s">
        <v>115</v>
      </c>
      <c r="L746" t="s">
        <v>46</v>
      </c>
      <c r="M746" t="s">
        <v>46</v>
      </c>
      <c r="N746">
        <f t="shared" si="77"/>
        <v>0</v>
      </c>
      <c r="O746" t="str">
        <f t="shared" si="78"/>
        <v>No</v>
      </c>
      <c r="P746">
        <f t="shared" si="79"/>
        <v>0</v>
      </c>
      <c r="Q746">
        <f t="shared" si="80"/>
        <v>4813937689</v>
      </c>
      <c r="R746">
        <f t="shared" si="81"/>
        <v>4.1933383153624479</v>
      </c>
      <c r="S746" t="str">
        <f t="shared" si="82"/>
        <v>Acceptable</v>
      </c>
      <c r="T746">
        <f>ROUNDUP(C746,0)</f>
        <v>5</v>
      </c>
      <c r="U746">
        <f>ROUNDDOWN(C746,0)</f>
        <v>4</v>
      </c>
      <c r="V746">
        <f>RIGHT(K746,2)+2000</f>
        <v>2018</v>
      </c>
      <c r="W746" t="str">
        <f>INDEX(_xlfn.TEXTSPLIT(K746,"-"),1,2)</f>
        <v>Jul</v>
      </c>
      <c r="X746" t="str">
        <f>INDEX(_xlfn.TEXTSPLIT(K746,"-"),1,1)</f>
        <v>30</v>
      </c>
      <c r="Y746">
        <f>INDEX(months!B:B,MATCH(Sheet1!W746,months!A:A,0))</f>
        <v>7</v>
      </c>
      <c r="Z746">
        <f t="shared" si="83"/>
        <v>43311</v>
      </c>
    </row>
    <row r="747" spans="1:26" x14ac:dyDescent="0.2">
      <c r="A747" t="s">
        <v>1383</v>
      </c>
      <c r="B747" t="s">
        <v>1300</v>
      </c>
      <c r="C747">
        <v>4.5</v>
      </c>
      <c r="D747">
        <v>248555</v>
      </c>
      <c r="E747" t="s">
        <v>46</v>
      </c>
      <c r="F747" t="s">
        <v>38</v>
      </c>
      <c r="G747" t="s">
        <v>23</v>
      </c>
      <c r="H747" t="s">
        <v>24</v>
      </c>
      <c r="I747" t="s">
        <v>25</v>
      </c>
      <c r="J747" t="s">
        <v>1384</v>
      </c>
      <c r="K747" t="s">
        <v>746</v>
      </c>
      <c r="L747" t="s">
        <v>46</v>
      </c>
      <c r="M747" t="s">
        <v>29</v>
      </c>
      <c r="N747">
        <f t="shared" si="77"/>
        <v>0</v>
      </c>
      <c r="O747" t="str">
        <f t="shared" si="78"/>
        <v>No</v>
      </c>
      <c r="P747">
        <f t="shared" si="79"/>
        <v>0</v>
      </c>
      <c r="Q747">
        <f t="shared" si="80"/>
        <v>4813937689</v>
      </c>
      <c r="R747">
        <f t="shared" si="81"/>
        <v>4.1933383153624479</v>
      </c>
      <c r="S747" t="str">
        <f t="shared" si="82"/>
        <v>Acceptable</v>
      </c>
      <c r="T747">
        <f>ROUNDUP(C747,0)</f>
        <v>5</v>
      </c>
      <c r="U747">
        <f>ROUNDDOWN(C747,0)</f>
        <v>4</v>
      </c>
      <c r="V747">
        <f>RIGHT(K747,2)+2000</f>
        <v>2018</v>
      </c>
      <c r="W747" t="str">
        <f>INDEX(_xlfn.TEXTSPLIT(K747,"-"),1,2)</f>
        <v>May</v>
      </c>
      <c r="X747" t="str">
        <f>INDEX(_xlfn.TEXTSPLIT(K747,"-"),1,1)</f>
        <v>23</v>
      </c>
      <c r="Y747">
        <f>INDEX(months!B:B,MATCH(Sheet1!W747,months!A:A,0))</f>
        <v>5</v>
      </c>
      <c r="Z747">
        <f t="shared" si="83"/>
        <v>43243</v>
      </c>
    </row>
    <row r="748" spans="1:26" x14ac:dyDescent="0.2">
      <c r="A748" t="s">
        <v>1371</v>
      </c>
      <c r="B748" t="s">
        <v>1300</v>
      </c>
      <c r="C748">
        <v>4.2</v>
      </c>
      <c r="D748">
        <v>215301</v>
      </c>
      <c r="E748" t="s">
        <v>46</v>
      </c>
      <c r="F748" t="s">
        <v>89</v>
      </c>
      <c r="G748" t="s">
        <v>23</v>
      </c>
      <c r="H748" t="s">
        <v>24</v>
      </c>
      <c r="I748" t="s">
        <v>25</v>
      </c>
      <c r="J748" t="s">
        <v>1303</v>
      </c>
      <c r="K748" t="s">
        <v>39</v>
      </c>
      <c r="L748" t="s">
        <v>46</v>
      </c>
      <c r="M748" t="s">
        <v>46</v>
      </c>
      <c r="N748">
        <f t="shared" si="77"/>
        <v>0</v>
      </c>
      <c r="O748" t="str">
        <f t="shared" si="78"/>
        <v>No</v>
      </c>
      <c r="P748">
        <f t="shared" si="79"/>
        <v>0</v>
      </c>
      <c r="Q748">
        <f t="shared" si="80"/>
        <v>4813937689</v>
      </c>
      <c r="R748">
        <f t="shared" si="81"/>
        <v>4.1933383153624479</v>
      </c>
      <c r="S748" t="str">
        <f t="shared" si="82"/>
        <v>Acceptable</v>
      </c>
      <c r="T748">
        <f>ROUNDUP(C748,0)</f>
        <v>5</v>
      </c>
      <c r="U748">
        <f>ROUNDDOWN(C748,0)</f>
        <v>4</v>
      </c>
      <c r="V748">
        <f>RIGHT(K748,2)+2000</f>
        <v>2018</v>
      </c>
      <c r="W748" t="str">
        <f>INDEX(_xlfn.TEXTSPLIT(K748,"-"),1,2)</f>
        <v>Aug</v>
      </c>
      <c r="X748" t="str">
        <f>INDEX(_xlfn.TEXTSPLIT(K748,"-"),1,1)</f>
        <v>1</v>
      </c>
      <c r="Y748">
        <f>INDEX(months!B:B,MATCH(Sheet1!W748,months!A:A,0))</f>
        <v>8</v>
      </c>
      <c r="Z748">
        <f t="shared" si="83"/>
        <v>43313</v>
      </c>
    </row>
    <row r="749" spans="1:26" x14ac:dyDescent="0.2">
      <c r="A749" t="s">
        <v>1385</v>
      </c>
      <c r="B749" t="s">
        <v>1300</v>
      </c>
      <c r="C749">
        <v>4.4000000000000004</v>
      </c>
      <c r="D749">
        <v>272145</v>
      </c>
      <c r="E749" t="s">
        <v>46</v>
      </c>
      <c r="F749" t="s">
        <v>89</v>
      </c>
      <c r="G749" t="s">
        <v>23</v>
      </c>
      <c r="H749" t="s">
        <v>24</v>
      </c>
      <c r="I749" t="s">
        <v>25</v>
      </c>
      <c r="J749" t="s">
        <v>1384</v>
      </c>
      <c r="K749" t="s">
        <v>97</v>
      </c>
      <c r="L749" t="s">
        <v>1386</v>
      </c>
      <c r="M749" t="s">
        <v>274</v>
      </c>
      <c r="N749">
        <f t="shared" si="77"/>
        <v>0</v>
      </c>
      <c r="O749" t="str">
        <f t="shared" si="78"/>
        <v>No</v>
      </c>
      <c r="P749">
        <f t="shared" si="79"/>
        <v>0</v>
      </c>
      <c r="Q749">
        <f t="shared" si="80"/>
        <v>4813937689</v>
      </c>
      <c r="R749">
        <f t="shared" si="81"/>
        <v>4.1933383153624479</v>
      </c>
      <c r="S749" t="str">
        <f t="shared" si="82"/>
        <v>Acceptable</v>
      </c>
      <c r="T749">
        <f>ROUNDUP(C749,0)</f>
        <v>5</v>
      </c>
      <c r="U749">
        <f>ROUNDDOWN(C749,0)</f>
        <v>4</v>
      </c>
      <c r="V749">
        <f>RIGHT(K749,2)+2000</f>
        <v>2018</v>
      </c>
      <c r="W749" t="str">
        <f>INDEX(_xlfn.TEXTSPLIT(K749,"-"),1,2)</f>
        <v>Aug</v>
      </c>
      <c r="X749" t="str">
        <f>INDEX(_xlfn.TEXTSPLIT(K749,"-"),1,1)</f>
        <v>3</v>
      </c>
      <c r="Y749">
        <f>INDEX(months!B:B,MATCH(Sheet1!W749,months!A:A,0))</f>
        <v>8</v>
      </c>
      <c r="Z749">
        <f t="shared" si="83"/>
        <v>43315</v>
      </c>
    </row>
    <row r="750" spans="1:26" x14ac:dyDescent="0.2">
      <c r="A750" t="s">
        <v>1387</v>
      </c>
      <c r="B750" t="s">
        <v>1300</v>
      </c>
      <c r="C750">
        <v>4.4000000000000004</v>
      </c>
      <c r="D750">
        <v>56897</v>
      </c>
      <c r="E750" t="s">
        <v>1388</v>
      </c>
      <c r="F750" t="s">
        <v>65</v>
      </c>
      <c r="G750" t="s">
        <v>23</v>
      </c>
      <c r="H750" t="s">
        <v>24</v>
      </c>
      <c r="I750" t="s">
        <v>25</v>
      </c>
      <c r="J750" t="s">
        <v>1384</v>
      </c>
      <c r="K750" t="s">
        <v>1389</v>
      </c>
      <c r="L750" t="s">
        <v>1390</v>
      </c>
      <c r="M750" t="s">
        <v>81</v>
      </c>
      <c r="N750">
        <f t="shared" si="77"/>
        <v>0</v>
      </c>
      <c r="O750" t="str">
        <f t="shared" si="78"/>
        <v>No</v>
      </c>
      <c r="P750">
        <f t="shared" si="79"/>
        <v>0</v>
      </c>
      <c r="Q750">
        <f t="shared" si="80"/>
        <v>4813937689</v>
      </c>
      <c r="R750">
        <f t="shared" si="81"/>
        <v>4.1933383153624479</v>
      </c>
      <c r="S750" t="str">
        <f t="shared" si="82"/>
        <v>Acceptable</v>
      </c>
      <c r="T750">
        <f>ROUNDUP(C750,0)</f>
        <v>5</v>
      </c>
      <c r="U750">
        <f>ROUNDDOWN(C750,0)</f>
        <v>4</v>
      </c>
      <c r="V750">
        <f>RIGHT(K750,2)+2000</f>
        <v>2017</v>
      </c>
      <c r="W750" t="str">
        <f>INDEX(_xlfn.TEXTSPLIT(K750,"-"),1,2)</f>
        <v>Jan</v>
      </c>
      <c r="X750" t="str">
        <f>INDEX(_xlfn.TEXTSPLIT(K750,"-"),1,1)</f>
        <v>16</v>
      </c>
      <c r="Y750">
        <f>INDEX(months!B:B,MATCH(Sheet1!W750,months!A:A,0))</f>
        <v>1</v>
      </c>
      <c r="Z750">
        <f t="shared" si="83"/>
        <v>42751</v>
      </c>
    </row>
    <row r="751" spans="1:26" x14ac:dyDescent="0.2">
      <c r="A751" t="s">
        <v>1391</v>
      </c>
      <c r="B751" t="s">
        <v>1300</v>
      </c>
      <c r="C751">
        <v>4.2</v>
      </c>
      <c r="D751">
        <v>8599</v>
      </c>
      <c r="E751" t="s">
        <v>108</v>
      </c>
      <c r="F751" t="s">
        <v>65</v>
      </c>
      <c r="G751" t="s">
        <v>23</v>
      </c>
      <c r="H751" t="s">
        <v>24</v>
      </c>
      <c r="I751" t="s">
        <v>25</v>
      </c>
      <c r="J751" t="s">
        <v>1303</v>
      </c>
      <c r="K751" t="s">
        <v>169</v>
      </c>
      <c r="L751" t="s">
        <v>572</v>
      </c>
      <c r="M751" t="s">
        <v>81</v>
      </c>
      <c r="N751">
        <f t="shared" si="77"/>
        <v>0</v>
      </c>
      <c r="O751" t="str">
        <f t="shared" si="78"/>
        <v>No</v>
      </c>
      <c r="P751">
        <f t="shared" si="79"/>
        <v>0</v>
      </c>
      <c r="Q751">
        <f t="shared" si="80"/>
        <v>4813937689</v>
      </c>
      <c r="R751">
        <f t="shared" si="81"/>
        <v>4.1933383153624479</v>
      </c>
      <c r="S751" t="str">
        <f t="shared" si="82"/>
        <v>Acceptable</v>
      </c>
      <c r="T751">
        <f>ROUNDUP(C751,0)</f>
        <v>5</v>
      </c>
      <c r="U751">
        <f>ROUNDDOWN(C751,0)</f>
        <v>4</v>
      </c>
      <c r="V751">
        <f>RIGHT(K751,2)+2000</f>
        <v>2018</v>
      </c>
      <c r="W751" t="str">
        <f>INDEX(_xlfn.TEXTSPLIT(K751,"-"),1,2)</f>
        <v>Jul</v>
      </c>
      <c r="X751" t="str">
        <f>INDEX(_xlfn.TEXTSPLIT(K751,"-"),1,1)</f>
        <v>11</v>
      </c>
      <c r="Y751">
        <f>INDEX(months!B:B,MATCH(Sheet1!W751,months!A:A,0))</f>
        <v>7</v>
      </c>
      <c r="Z751">
        <f t="shared" si="83"/>
        <v>43292</v>
      </c>
    </row>
    <row r="752" spans="1:26" x14ac:dyDescent="0.2">
      <c r="A752" t="s">
        <v>1392</v>
      </c>
      <c r="B752" t="s">
        <v>1300</v>
      </c>
      <c r="C752">
        <v>4.5</v>
      </c>
      <c r="D752">
        <v>41185</v>
      </c>
      <c r="E752" t="s">
        <v>46</v>
      </c>
      <c r="F752" t="s">
        <v>65</v>
      </c>
      <c r="G752" t="s">
        <v>23</v>
      </c>
      <c r="H752" t="s">
        <v>24</v>
      </c>
      <c r="I752" t="s">
        <v>25</v>
      </c>
      <c r="J752" t="s">
        <v>1303</v>
      </c>
      <c r="K752" t="s">
        <v>97</v>
      </c>
      <c r="L752" t="s">
        <v>46</v>
      </c>
      <c r="M752" t="s">
        <v>46</v>
      </c>
      <c r="N752">
        <f t="shared" si="77"/>
        <v>0</v>
      </c>
      <c r="O752" t="str">
        <f t="shared" si="78"/>
        <v>No</v>
      </c>
      <c r="P752">
        <f t="shared" si="79"/>
        <v>0</v>
      </c>
      <c r="Q752">
        <f t="shared" si="80"/>
        <v>4813937689</v>
      </c>
      <c r="R752">
        <f t="shared" si="81"/>
        <v>4.1933383153624479</v>
      </c>
      <c r="S752" t="str">
        <f t="shared" si="82"/>
        <v>Acceptable</v>
      </c>
      <c r="T752">
        <f>ROUNDUP(C752,0)</f>
        <v>5</v>
      </c>
      <c r="U752">
        <f>ROUNDDOWN(C752,0)</f>
        <v>4</v>
      </c>
      <c r="V752">
        <f>RIGHT(K752,2)+2000</f>
        <v>2018</v>
      </c>
      <c r="W752" t="str">
        <f>INDEX(_xlfn.TEXTSPLIT(K752,"-"),1,2)</f>
        <v>Aug</v>
      </c>
      <c r="X752" t="str">
        <f>INDEX(_xlfn.TEXTSPLIT(K752,"-"),1,1)</f>
        <v>3</v>
      </c>
      <c r="Y752">
        <f>INDEX(months!B:B,MATCH(Sheet1!W752,months!A:A,0))</f>
        <v>8</v>
      </c>
      <c r="Z752">
        <f t="shared" si="83"/>
        <v>43315</v>
      </c>
    </row>
    <row r="753" spans="1:26" x14ac:dyDescent="0.2">
      <c r="A753" t="s">
        <v>1393</v>
      </c>
      <c r="B753" t="s">
        <v>1300</v>
      </c>
      <c r="C753">
        <v>4.0999999999999996</v>
      </c>
      <c r="D753">
        <v>29980</v>
      </c>
      <c r="E753" t="s">
        <v>46</v>
      </c>
      <c r="F753" t="s">
        <v>65</v>
      </c>
      <c r="G753" t="s">
        <v>23</v>
      </c>
      <c r="H753" t="s">
        <v>24</v>
      </c>
      <c r="I753" t="s">
        <v>25</v>
      </c>
      <c r="J753" t="s">
        <v>1303</v>
      </c>
      <c r="K753" t="s">
        <v>1394</v>
      </c>
      <c r="L753" t="s">
        <v>46</v>
      </c>
      <c r="M753" t="s">
        <v>46</v>
      </c>
      <c r="N753">
        <f t="shared" si="77"/>
        <v>0</v>
      </c>
      <c r="O753" t="str">
        <f t="shared" si="78"/>
        <v>No</v>
      </c>
      <c r="P753">
        <f t="shared" si="79"/>
        <v>0</v>
      </c>
      <c r="Q753">
        <f t="shared" si="80"/>
        <v>4813937689</v>
      </c>
      <c r="R753">
        <f t="shared" si="81"/>
        <v>4.1933383153624479</v>
      </c>
      <c r="S753" t="str">
        <f t="shared" si="82"/>
        <v>Acceptable</v>
      </c>
      <c r="T753">
        <f>ROUNDUP(C753,0)</f>
        <v>5</v>
      </c>
      <c r="U753">
        <f>ROUNDDOWN(C753,0)</f>
        <v>4</v>
      </c>
      <c r="V753">
        <f>RIGHT(K753,2)+2000</f>
        <v>2017</v>
      </c>
      <c r="W753" t="str">
        <f>INDEX(_xlfn.TEXTSPLIT(K753,"-"),1,2)</f>
        <v>Aug</v>
      </c>
      <c r="X753" t="str">
        <f>INDEX(_xlfn.TEXTSPLIT(K753,"-"),1,1)</f>
        <v>17</v>
      </c>
      <c r="Y753">
        <f>INDEX(months!B:B,MATCH(Sheet1!W753,months!A:A,0))</f>
        <v>8</v>
      </c>
      <c r="Z753">
        <f t="shared" si="83"/>
        <v>42964</v>
      </c>
    </row>
    <row r="754" spans="1:26" x14ac:dyDescent="0.2">
      <c r="A754" t="s">
        <v>1395</v>
      </c>
      <c r="B754" t="s">
        <v>1300</v>
      </c>
      <c r="C754">
        <v>4</v>
      </c>
      <c r="D754">
        <v>304</v>
      </c>
      <c r="E754" t="s">
        <v>1396</v>
      </c>
      <c r="F754" t="s">
        <v>22</v>
      </c>
      <c r="G754" t="s">
        <v>23</v>
      </c>
      <c r="H754" t="s">
        <v>24</v>
      </c>
      <c r="I754" t="s">
        <v>25</v>
      </c>
      <c r="J754" t="s">
        <v>1303</v>
      </c>
      <c r="K754" t="s">
        <v>1397</v>
      </c>
      <c r="L754" t="s">
        <v>1398</v>
      </c>
      <c r="M754" t="s">
        <v>86</v>
      </c>
      <c r="N754">
        <f t="shared" si="77"/>
        <v>0</v>
      </c>
      <c r="O754" t="str">
        <f t="shared" si="78"/>
        <v>No</v>
      </c>
      <c r="P754">
        <f t="shared" si="79"/>
        <v>0</v>
      </c>
      <c r="Q754">
        <f t="shared" si="80"/>
        <v>4813937689</v>
      </c>
      <c r="R754">
        <f t="shared" si="81"/>
        <v>4.1933383153624479</v>
      </c>
      <c r="S754" t="str">
        <f t="shared" si="82"/>
        <v>Acceptable</v>
      </c>
      <c r="T754">
        <f>ROUNDUP(C754,0)</f>
        <v>4</v>
      </c>
      <c r="U754">
        <f>ROUNDDOWN(C754,0)</f>
        <v>4</v>
      </c>
      <c r="V754">
        <f>RIGHT(K754,2)+2000</f>
        <v>2016</v>
      </c>
      <c r="W754" t="str">
        <f>INDEX(_xlfn.TEXTSPLIT(K754,"-"),1,2)</f>
        <v>Jul</v>
      </c>
      <c r="X754" t="str">
        <f>INDEX(_xlfn.TEXTSPLIT(K754,"-"),1,1)</f>
        <v>4</v>
      </c>
      <c r="Y754">
        <f>INDEX(months!B:B,MATCH(Sheet1!W754,months!A:A,0))</f>
        <v>7</v>
      </c>
      <c r="Z754">
        <f t="shared" si="83"/>
        <v>42555</v>
      </c>
    </row>
    <row r="755" spans="1:26" x14ac:dyDescent="0.2">
      <c r="A755" t="s">
        <v>1399</v>
      </c>
      <c r="B755" t="s">
        <v>1300</v>
      </c>
      <c r="C755">
        <v>4.0999999999999996</v>
      </c>
      <c r="D755">
        <v>358</v>
      </c>
      <c r="E755" t="s">
        <v>1400</v>
      </c>
      <c r="F755" t="s">
        <v>57</v>
      </c>
      <c r="G755" t="s">
        <v>23</v>
      </c>
      <c r="H755" t="s">
        <v>24</v>
      </c>
      <c r="I755" t="s">
        <v>25</v>
      </c>
      <c r="J755" t="s">
        <v>1303</v>
      </c>
      <c r="K755" t="s">
        <v>1401</v>
      </c>
      <c r="L755" t="s">
        <v>53</v>
      </c>
      <c r="M755" t="s">
        <v>60</v>
      </c>
      <c r="N755">
        <f t="shared" si="77"/>
        <v>0</v>
      </c>
      <c r="O755" t="str">
        <f t="shared" si="78"/>
        <v>No</v>
      </c>
      <c r="P755">
        <f t="shared" si="79"/>
        <v>0</v>
      </c>
      <c r="Q755">
        <f t="shared" si="80"/>
        <v>4813937689</v>
      </c>
      <c r="R755">
        <f t="shared" si="81"/>
        <v>4.1933383153624479</v>
      </c>
      <c r="S755" t="str">
        <f t="shared" si="82"/>
        <v>Acceptable</v>
      </c>
      <c r="T755">
        <f>ROUNDUP(C755,0)</f>
        <v>5</v>
      </c>
      <c r="U755">
        <f>ROUNDDOWN(C755,0)</f>
        <v>4</v>
      </c>
      <c r="V755">
        <f>RIGHT(K755,2)+2000</f>
        <v>2014</v>
      </c>
      <c r="W755" t="str">
        <f>INDEX(_xlfn.TEXTSPLIT(K755,"-"),1,2)</f>
        <v>Aug</v>
      </c>
      <c r="X755" t="str">
        <f>INDEX(_xlfn.TEXTSPLIT(K755,"-"),1,1)</f>
        <v>21</v>
      </c>
      <c r="Y755">
        <f>INDEX(months!B:B,MATCH(Sheet1!W755,months!A:A,0))</f>
        <v>8</v>
      </c>
      <c r="Z755">
        <f t="shared" si="83"/>
        <v>41872</v>
      </c>
    </row>
    <row r="756" spans="1:26" x14ac:dyDescent="0.2">
      <c r="A756" t="s">
        <v>1402</v>
      </c>
      <c r="B756" t="s">
        <v>1300</v>
      </c>
      <c r="C756">
        <v>4.3</v>
      </c>
      <c r="D756">
        <v>11904</v>
      </c>
      <c r="E756" t="s">
        <v>1403</v>
      </c>
      <c r="F756" t="s">
        <v>65</v>
      </c>
      <c r="G756" t="s">
        <v>23</v>
      </c>
      <c r="H756" t="s">
        <v>24</v>
      </c>
      <c r="I756" t="s">
        <v>25</v>
      </c>
      <c r="J756" t="s">
        <v>1303</v>
      </c>
      <c r="K756" t="s">
        <v>1404</v>
      </c>
      <c r="L756" t="s">
        <v>420</v>
      </c>
      <c r="M756" t="s">
        <v>60</v>
      </c>
      <c r="N756">
        <f t="shared" si="77"/>
        <v>0</v>
      </c>
      <c r="O756" t="str">
        <f t="shared" si="78"/>
        <v>No</v>
      </c>
      <c r="P756">
        <f t="shared" si="79"/>
        <v>0</v>
      </c>
      <c r="Q756">
        <f t="shared" si="80"/>
        <v>4813937689</v>
      </c>
      <c r="R756">
        <f t="shared" si="81"/>
        <v>4.1933383153624479</v>
      </c>
      <c r="S756" t="str">
        <f t="shared" si="82"/>
        <v>Acceptable</v>
      </c>
      <c r="T756">
        <f>ROUNDUP(C756,0)</f>
        <v>5</v>
      </c>
      <c r="U756">
        <f>ROUNDDOWN(C756,0)</f>
        <v>4</v>
      </c>
      <c r="V756">
        <f>RIGHT(K756,2)+2000</f>
        <v>2015</v>
      </c>
      <c r="W756" t="str">
        <f>INDEX(_xlfn.TEXTSPLIT(K756,"-"),1,2)</f>
        <v>Aug</v>
      </c>
      <c r="X756" t="str">
        <f>INDEX(_xlfn.TEXTSPLIT(K756,"-"),1,1)</f>
        <v>22</v>
      </c>
      <c r="Y756">
        <f>INDEX(months!B:B,MATCH(Sheet1!W756,months!A:A,0))</f>
        <v>8</v>
      </c>
      <c r="Z756">
        <f t="shared" si="83"/>
        <v>42238</v>
      </c>
    </row>
    <row r="757" spans="1:26" x14ac:dyDescent="0.2">
      <c r="A757" t="s">
        <v>1405</v>
      </c>
      <c r="B757" t="s">
        <v>1300</v>
      </c>
      <c r="C757">
        <v>4.3</v>
      </c>
      <c r="D757">
        <v>22251</v>
      </c>
      <c r="E757" t="s">
        <v>1403</v>
      </c>
      <c r="F757" t="s">
        <v>65</v>
      </c>
      <c r="G757" t="s">
        <v>23</v>
      </c>
      <c r="H757" t="s">
        <v>24</v>
      </c>
      <c r="I757" t="s">
        <v>25</v>
      </c>
      <c r="J757" t="s">
        <v>1303</v>
      </c>
      <c r="K757" t="s">
        <v>1406</v>
      </c>
      <c r="L757" t="s">
        <v>220</v>
      </c>
      <c r="M757" t="s">
        <v>60</v>
      </c>
      <c r="N757">
        <f t="shared" si="77"/>
        <v>0</v>
      </c>
      <c r="O757" t="str">
        <f t="shared" si="78"/>
        <v>No</v>
      </c>
      <c r="P757">
        <f t="shared" si="79"/>
        <v>0</v>
      </c>
      <c r="Q757">
        <f t="shared" si="80"/>
        <v>4813937689</v>
      </c>
      <c r="R757">
        <f t="shared" si="81"/>
        <v>4.1933383153624479</v>
      </c>
      <c r="S757" t="str">
        <f t="shared" si="82"/>
        <v>Acceptable</v>
      </c>
      <c r="T757">
        <f>ROUNDUP(C757,0)</f>
        <v>5</v>
      </c>
      <c r="U757">
        <f>ROUNDDOWN(C757,0)</f>
        <v>4</v>
      </c>
      <c r="V757">
        <f>RIGHT(K757,2)+2000</f>
        <v>2015</v>
      </c>
      <c r="W757" t="str">
        <f>INDEX(_xlfn.TEXTSPLIT(K757,"-"),1,2)</f>
        <v>Jun</v>
      </c>
      <c r="X757" t="str">
        <f>INDEX(_xlfn.TEXTSPLIT(K757,"-"),1,1)</f>
        <v>28</v>
      </c>
      <c r="Y757">
        <f>INDEX(months!B:B,MATCH(Sheet1!W757,months!A:A,0))</f>
        <v>6</v>
      </c>
      <c r="Z757">
        <f t="shared" si="83"/>
        <v>42183</v>
      </c>
    </row>
    <row r="758" spans="1:26" x14ac:dyDescent="0.2">
      <c r="A758" t="s">
        <v>1407</v>
      </c>
      <c r="B758" t="s">
        <v>1300</v>
      </c>
      <c r="C758">
        <v>4.3</v>
      </c>
      <c r="D758">
        <v>22384</v>
      </c>
      <c r="E758" t="s">
        <v>108</v>
      </c>
      <c r="F758" t="s">
        <v>65</v>
      </c>
      <c r="G758" t="s">
        <v>23</v>
      </c>
      <c r="H758" t="s">
        <v>24</v>
      </c>
      <c r="I758" t="s">
        <v>25</v>
      </c>
      <c r="J758" t="s">
        <v>1303</v>
      </c>
      <c r="K758" t="s">
        <v>84</v>
      </c>
      <c r="L758" t="s">
        <v>1408</v>
      </c>
      <c r="M758" t="s">
        <v>274</v>
      </c>
      <c r="N758">
        <f t="shared" si="77"/>
        <v>0</v>
      </c>
      <c r="O758" t="str">
        <f t="shared" si="78"/>
        <v>No</v>
      </c>
      <c r="P758">
        <f t="shared" si="79"/>
        <v>0</v>
      </c>
      <c r="Q758">
        <f t="shared" si="80"/>
        <v>4813937689</v>
      </c>
      <c r="R758">
        <f t="shared" si="81"/>
        <v>4.1933383153624479</v>
      </c>
      <c r="S758" t="str">
        <f t="shared" si="82"/>
        <v>Acceptable</v>
      </c>
      <c r="T758">
        <f>ROUNDUP(C758,0)</f>
        <v>5</v>
      </c>
      <c r="U758">
        <f>ROUNDDOWN(C758,0)</f>
        <v>4</v>
      </c>
      <c r="V758">
        <f>RIGHT(K758,2)+2000</f>
        <v>2018</v>
      </c>
      <c r="W758" t="str">
        <f>INDEX(_xlfn.TEXTSPLIT(K758,"-"),1,2)</f>
        <v>Jul</v>
      </c>
      <c r="X758" t="str">
        <f>INDEX(_xlfn.TEXTSPLIT(K758,"-"),1,1)</f>
        <v>31</v>
      </c>
      <c r="Y758">
        <f>INDEX(months!B:B,MATCH(Sheet1!W758,months!A:A,0))</f>
        <v>7</v>
      </c>
      <c r="Z758">
        <f t="shared" si="83"/>
        <v>43312</v>
      </c>
    </row>
    <row r="759" spans="1:26" x14ac:dyDescent="0.2">
      <c r="A759" t="s">
        <v>1377</v>
      </c>
      <c r="B759" t="s">
        <v>1300</v>
      </c>
      <c r="C759">
        <v>4.5</v>
      </c>
      <c r="D759">
        <v>99020</v>
      </c>
      <c r="E759" t="s">
        <v>308</v>
      </c>
      <c r="F759" t="s">
        <v>65</v>
      </c>
      <c r="G759" t="s">
        <v>23</v>
      </c>
      <c r="H759" t="s">
        <v>24</v>
      </c>
      <c r="I759" t="s">
        <v>25</v>
      </c>
      <c r="J759" t="s">
        <v>1303</v>
      </c>
      <c r="K759" t="s">
        <v>173</v>
      </c>
      <c r="L759" t="s">
        <v>1378</v>
      </c>
      <c r="M759" t="s">
        <v>274</v>
      </c>
      <c r="N759">
        <f t="shared" si="77"/>
        <v>0</v>
      </c>
      <c r="O759" t="str">
        <f t="shared" si="78"/>
        <v>No</v>
      </c>
      <c r="P759">
        <f t="shared" si="79"/>
        <v>0</v>
      </c>
      <c r="Q759">
        <f t="shared" si="80"/>
        <v>4813937689</v>
      </c>
      <c r="R759">
        <f t="shared" si="81"/>
        <v>4.1933383153624479</v>
      </c>
      <c r="S759" t="str">
        <f t="shared" si="82"/>
        <v>Acceptable</v>
      </c>
      <c r="T759">
        <f>ROUNDUP(C759,0)</f>
        <v>5</v>
      </c>
      <c r="U759">
        <f>ROUNDDOWN(C759,0)</f>
        <v>4</v>
      </c>
      <c r="V759">
        <f>RIGHT(K759,2)+2000</f>
        <v>2018</v>
      </c>
      <c r="W759" t="str">
        <f>INDEX(_xlfn.TEXTSPLIT(K759,"-"),1,2)</f>
        <v>Aug</v>
      </c>
      <c r="X759" t="str">
        <f>INDEX(_xlfn.TEXTSPLIT(K759,"-"),1,1)</f>
        <v>2</v>
      </c>
      <c r="Y759">
        <f>INDEX(months!B:B,MATCH(Sheet1!W759,months!A:A,0))</f>
        <v>8</v>
      </c>
      <c r="Z759">
        <f t="shared" si="83"/>
        <v>43314</v>
      </c>
    </row>
    <row r="760" spans="1:26" x14ac:dyDescent="0.2">
      <c r="A760" t="s">
        <v>1409</v>
      </c>
      <c r="B760" t="s">
        <v>1300</v>
      </c>
      <c r="C760">
        <v>4.5999999999999996</v>
      </c>
      <c r="D760">
        <v>73404</v>
      </c>
      <c r="E760" t="s">
        <v>1410</v>
      </c>
      <c r="F760" t="s">
        <v>65</v>
      </c>
      <c r="G760" t="s">
        <v>23</v>
      </c>
      <c r="H760" t="s">
        <v>24</v>
      </c>
      <c r="I760" t="s">
        <v>25</v>
      </c>
      <c r="J760" t="s">
        <v>1303</v>
      </c>
      <c r="K760" t="s">
        <v>1411</v>
      </c>
      <c r="L760" t="s">
        <v>1412</v>
      </c>
      <c r="M760" t="s">
        <v>86</v>
      </c>
      <c r="N760">
        <f t="shared" si="77"/>
        <v>0</v>
      </c>
      <c r="O760" t="str">
        <f t="shared" si="78"/>
        <v>No</v>
      </c>
      <c r="P760">
        <f t="shared" si="79"/>
        <v>0</v>
      </c>
      <c r="Q760">
        <f t="shared" si="80"/>
        <v>4813937689</v>
      </c>
      <c r="R760">
        <f t="shared" si="81"/>
        <v>4.1933383153624479</v>
      </c>
      <c r="S760" t="str">
        <f t="shared" si="82"/>
        <v>Acceptable</v>
      </c>
      <c r="T760">
        <f>ROUNDUP(C760,0)</f>
        <v>5</v>
      </c>
      <c r="U760">
        <f>ROUNDDOWN(C760,0)</f>
        <v>4</v>
      </c>
      <c r="V760">
        <f>RIGHT(K760,2)+2000</f>
        <v>2017</v>
      </c>
      <c r="W760" t="str">
        <f>INDEX(_xlfn.TEXTSPLIT(K760,"-"),1,2)</f>
        <v>Dec</v>
      </c>
      <c r="X760" t="str">
        <f>INDEX(_xlfn.TEXTSPLIT(K760,"-"),1,1)</f>
        <v>25</v>
      </c>
      <c r="Y760">
        <f>INDEX(months!B:B,MATCH(Sheet1!W760,months!A:A,0))</f>
        <v>12</v>
      </c>
      <c r="Z760">
        <f t="shared" si="83"/>
        <v>43094</v>
      </c>
    </row>
    <row r="761" spans="1:26" x14ac:dyDescent="0.2">
      <c r="A761" t="s">
        <v>1413</v>
      </c>
      <c r="B761" t="s">
        <v>1300</v>
      </c>
      <c r="C761">
        <v>4.0999999999999996</v>
      </c>
      <c r="D761">
        <v>12733</v>
      </c>
      <c r="E761" t="s">
        <v>46</v>
      </c>
      <c r="F761" t="s">
        <v>65</v>
      </c>
      <c r="G761" t="s">
        <v>23</v>
      </c>
      <c r="H761" t="s">
        <v>24</v>
      </c>
      <c r="I761" t="s">
        <v>25</v>
      </c>
      <c r="J761" t="s">
        <v>1303</v>
      </c>
      <c r="K761" t="s">
        <v>1414</v>
      </c>
      <c r="L761" t="s">
        <v>46</v>
      </c>
      <c r="M761" t="s">
        <v>46</v>
      </c>
      <c r="N761">
        <f t="shared" si="77"/>
        <v>0</v>
      </c>
      <c r="O761" t="str">
        <f t="shared" si="78"/>
        <v>No</v>
      </c>
      <c r="P761">
        <f t="shared" si="79"/>
        <v>0</v>
      </c>
      <c r="Q761">
        <f t="shared" si="80"/>
        <v>4813937689</v>
      </c>
      <c r="R761">
        <f t="shared" si="81"/>
        <v>4.1933383153624479</v>
      </c>
      <c r="S761" t="str">
        <f t="shared" si="82"/>
        <v>Acceptable</v>
      </c>
      <c r="T761">
        <f>ROUNDUP(C761,0)</f>
        <v>5</v>
      </c>
      <c r="U761">
        <f>ROUNDDOWN(C761,0)</f>
        <v>4</v>
      </c>
      <c r="V761">
        <f>RIGHT(K761,2)+2000</f>
        <v>2018</v>
      </c>
      <c r="W761" t="str">
        <f>INDEX(_xlfn.TEXTSPLIT(K761,"-"),1,2)</f>
        <v>May</v>
      </c>
      <c r="X761" t="str">
        <f>INDEX(_xlfn.TEXTSPLIT(K761,"-"),1,1)</f>
        <v>20</v>
      </c>
      <c r="Y761">
        <f>INDEX(months!B:B,MATCH(Sheet1!W761,months!A:A,0))</f>
        <v>5</v>
      </c>
      <c r="Z761">
        <f t="shared" si="83"/>
        <v>43240</v>
      </c>
    </row>
    <row r="762" spans="1:26" x14ac:dyDescent="0.2">
      <c r="A762" t="s">
        <v>1415</v>
      </c>
      <c r="B762" t="s">
        <v>1300</v>
      </c>
      <c r="C762">
        <v>4.5999999999999996</v>
      </c>
      <c r="D762">
        <v>25183</v>
      </c>
      <c r="E762" t="s">
        <v>305</v>
      </c>
      <c r="F762" t="s">
        <v>65</v>
      </c>
      <c r="G762" t="s">
        <v>23</v>
      </c>
      <c r="H762" t="s">
        <v>24</v>
      </c>
      <c r="I762" t="s">
        <v>25</v>
      </c>
      <c r="J762" t="s">
        <v>1303</v>
      </c>
      <c r="K762" t="s">
        <v>1411</v>
      </c>
      <c r="L762" t="s">
        <v>1416</v>
      </c>
      <c r="M762" t="s">
        <v>86</v>
      </c>
      <c r="N762">
        <f t="shared" si="77"/>
        <v>0</v>
      </c>
      <c r="O762" t="str">
        <f t="shared" si="78"/>
        <v>No</v>
      </c>
      <c r="P762">
        <f t="shared" si="79"/>
        <v>0</v>
      </c>
      <c r="Q762">
        <f t="shared" si="80"/>
        <v>4813937689</v>
      </c>
      <c r="R762">
        <f t="shared" si="81"/>
        <v>4.1933383153624479</v>
      </c>
      <c r="S762" t="str">
        <f t="shared" si="82"/>
        <v>Acceptable</v>
      </c>
      <c r="T762">
        <f>ROUNDUP(C762,0)</f>
        <v>5</v>
      </c>
      <c r="U762">
        <f>ROUNDDOWN(C762,0)</f>
        <v>4</v>
      </c>
      <c r="V762">
        <f>RIGHT(K762,2)+2000</f>
        <v>2017</v>
      </c>
      <c r="W762" t="str">
        <f>INDEX(_xlfn.TEXTSPLIT(K762,"-"),1,2)</f>
        <v>Dec</v>
      </c>
      <c r="X762" t="str">
        <f>INDEX(_xlfn.TEXTSPLIT(K762,"-"),1,1)</f>
        <v>25</v>
      </c>
      <c r="Y762">
        <f>INDEX(months!B:B,MATCH(Sheet1!W762,months!A:A,0))</f>
        <v>12</v>
      </c>
      <c r="Z762">
        <f t="shared" si="83"/>
        <v>43094</v>
      </c>
    </row>
    <row r="763" spans="1:26" x14ac:dyDescent="0.2">
      <c r="A763" t="s">
        <v>1417</v>
      </c>
      <c r="B763" t="s">
        <v>1300</v>
      </c>
      <c r="C763">
        <v>4.7</v>
      </c>
      <c r="D763">
        <v>52743</v>
      </c>
      <c r="E763" t="s">
        <v>305</v>
      </c>
      <c r="F763" t="s">
        <v>65</v>
      </c>
      <c r="G763" t="s">
        <v>23</v>
      </c>
      <c r="H763" t="s">
        <v>24</v>
      </c>
      <c r="I763" t="s">
        <v>25</v>
      </c>
      <c r="J763" t="s">
        <v>1303</v>
      </c>
      <c r="K763" t="s">
        <v>1411</v>
      </c>
      <c r="L763" t="s">
        <v>1418</v>
      </c>
      <c r="M763" t="s">
        <v>86</v>
      </c>
      <c r="N763">
        <f t="shared" si="77"/>
        <v>0</v>
      </c>
      <c r="O763" t="str">
        <f t="shared" si="78"/>
        <v>No</v>
      </c>
      <c r="P763">
        <f t="shared" si="79"/>
        <v>0</v>
      </c>
      <c r="Q763">
        <f t="shared" si="80"/>
        <v>4813937689</v>
      </c>
      <c r="R763">
        <f t="shared" si="81"/>
        <v>4.1933383153624479</v>
      </c>
      <c r="S763" t="str">
        <f t="shared" si="82"/>
        <v>Acceptable</v>
      </c>
      <c r="T763">
        <f>ROUNDUP(C763,0)</f>
        <v>5</v>
      </c>
      <c r="U763">
        <f>ROUNDDOWN(C763,0)</f>
        <v>4</v>
      </c>
      <c r="V763">
        <f>RIGHT(K763,2)+2000</f>
        <v>2017</v>
      </c>
      <c r="W763" t="str">
        <f>INDEX(_xlfn.TEXTSPLIT(K763,"-"),1,2)</f>
        <v>Dec</v>
      </c>
      <c r="X763" t="str">
        <f>INDEX(_xlfn.TEXTSPLIT(K763,"-"),1,1)</f>
        <v>25</v>
      </c>
      <c r="Y763">
        <f>INDEX(months!B:B,MATCH(Sheet1!W763,months!A:A,0))</f>
        <v>12</v>
      </c>
      <c r="Z763">
        <f t="shared" si="83"/>
        <v>43094</v>
      </c>
    </row>
    <row r="764" spans="1:26" x14ac:dyDescent="0.2">
      <c r="A764" t="s">
        <v>1419</v>
      </c>
      <c r="B764" t="s">
        <v>1300</v>
      </c>
      <c r="C764">
        <v>4.7</v>
      </c>
      <c r="D764">
        <v>61749</v>
      </c>
      <c r="E764" t="s">
        <v>305</v>
      </c>
      <c r="F764" t="s">
        <v>65</v>
      </c>
      <c r="G764" t="s">
        <v>23</v>
      </c>
      <c r="H764" t="s">
        <v>24</v>
      </c>
      <c r="I764" t="s">
        <v>25</v>
      </c>
      <c r="J764" t="s">
        <v>1303</v>
      </c>
      <c r="K764" t="s">
        <v>1411</v>
      </c>
      <c r="L764" t="s">
        <v>1420</v>
      </c>
      <c r="M764" t="s">
        <v>86</v>
      </c>
      <c r="N764">
        <f t="shared" si="77"/>
        <v>0</v>
      </c>
      <c r="O764" t="str">
        <f t="shared" si="78"/>
        <v>No</v>
      </c>
      <c r="P764">
        <f t="shared" si="79"/>
        <v>0</v>
      </c>
      <c r="Q764">
        <f t="shared" si="80"/>
        <v>4813937689</v>
      </c>
      <c r="R764">
        <f t="shared" si="81"/>
        <v>4.1933383153624479</v>
      </c>
      <c r="S764" t="str">
        <f t="shared" si="82"/>
        <v>Acceptable</v>
      </c>
      <c r="T764">
        <f>ROUNDUP(C764,0)</f>
        <v>5</v>
      </c>
      <c r="U764">
        <f>ROUNDDOWN(C764,0)</f>
        <v>4</v>
      </c>
      <c r="V764">
        <f>RIGHT(K764,2)+2000</f>
        <v>2017</v>
      </c>
      <c r="W764" t="str">
        <f>INDEX(_xlfn.TEXTSPLIT(K764,"-"),1,2)</f>
        <v>Dec</v>
      </c>
      <c r="X764" t="str">
        <f>INDEX(_xlfn.TEXTSPLIT(K764,"-"),1,1)</f>
        <v>25</v>
      </c>
      <c r="Y764">
        <f>INDEX(months!B:B,MATCH(Sheet1!W764,months!A:A,0))</f>
        <v>12</v>
      </c>
      <c r="Z764">
        <f t="shared" si="83"/>
        <v>43094</v>
      </c>
    </row>
    <row r="765" spans="1:26" x14ac:dyDescent="0.2">
      <c r="A765" t="s">
        <v>1421</v>
      </c>
      <c r="B765" t="s">
        <v>1300</v>
      </c>
      <c r="C765">
        <v>4.3</v>
      </c>
      <c r="D765">
        <v>55704</v>
      </c>
      <c r="E765" t="s">
        <v>186</v>
      </c>
      <c r="F765" t="s">
        <v>65</v>
      </c>
      <c r="G765" t="s">
        <v>23</v>
      </c>
      <c r="H765" t="s">
        <v>24</v>
      </c>
      <c r="I765" t="s">
        <v>25</v>
      </c>
      <c r="J765" t="s">
        <v>1303</v>
      </c>
      <c r="K765" t="s">
        <v>311</v>
      </c>
      <c r="L765" t="s">
        <v>1422</v>
      </c>
      <c r="M765" t="s">
        <v>81</v>
      </c>
      <c r="N765">
        <f t="shared" si="77"/>
        <v>0</v>
      </c>
      <c r="O765" t="str">
        <f t="shared" si="78"/>
        <v>No</v>
      </c>
      <c r="P765">
        <f t="shared" si="79"/>
        <v>0</v>
      </c>
      <c r="Q765">
        <f t="shared" si="80"/>
        <v>4813937689</v>
      </c>
      <c r="R765">
        <f t="shared" si="81"/>
        <v>4.1933383153624479</v>
      </c>
      <c r="S765" t="str">
        <f t="shared" si="82"/>
        <v>Acceptable</v>
      </c>
      <c r="T765">
        <f>ROUNDUP(C765,0)</f>
        <v>5</v>
      </c>
      <c r="U765">
        <f>ROUNDDOWN(C765,0)</f>
        <v>4</v>
      </c>
      <c r="V765">
        <f>RIGHT(K765,2)+2000</f>
        <v>2018</v>
      </c>
      <c r="W765" t="str">
        <f>INDEX(_xlfn.TEXTSPLIT(K765,"-"),1,2)</f>
        <v>Aug</v>
      </c>
      <c r="X765" t="str">
        <f>INDEX(_xlfn.TEXTSPLIT(K765,"-"),1,1)</f>
        <v>4</v>
      </c>
      <c r="Y765">
        <f>INDEX(months!B:B,MATCH(Sheet1!W765,months!A:A,0))</f>
        <v>8</v>
      </c>
      <c r="Z765">
        <f t="shared" si="83"/>
        <v>43316</v>
      </c>
    </row>
    <row r="766" spans="1:26" x14ac:dyDescent="0.2">
      <c r="A766" t="s">
        <v>1423</v>
      </c>
      <c r="B766" t="s">
        <v>1300</v>
      </c>
      <c r="C766">
        <v>4.7</v>
      </c>
      <c r="D766">
        <v>19277</v>
      </c>
      <c r="E766" t="s">
        <v>1410</v>
      </c>
      <c r="F766" t="s">
        <v>65</v>
      </c>
      <c r="G766" t="s">
        <v>23</v>
      </c>
      <c r="H766" t="s">
        <v>24</v>
      </c>
      <c r="I766" t="s">
        <v>25</v>
      </c>
      <c r="J766" t="s">
        <v>1303</v>
      </c>
      <c r="K766" t="s">
        <v>1411</v>
      </c>
      <c r="L766" t="s">
        <v>562</v>
      </c>
      <c r="M766" t="s">
        <v>86</v>
      </c>
      <c r="N766">
        <f t="shared" si="77"/>
        <v>0</v>
      </c>
      <c r="O766" t="str">
        <f t="shared" si="78"/>
        <v>No</v>
      </c>
      <c r="P766">
        <f t="shared" si="79"/>
        <v>0</v>
      </c>
      <c r="Q766">
        <f t="shared" si="80"/>
        <v>4813937689</v>
      </c>
      <c r="R766">
        <f t="shared" si="81"/>
        <v>4.1933383153624479</v>
      </c>
      <c r="S766" t="str">
        <f t="shared" si="82"/>
        <v>Acceptable</v>
      </c>
      <c r="T766">
        <f>ROUNDUP(C766,0)</f>
        <v>5</v>
      </c>
      <c r="U766">
        <f>ROUNDDOWN(C766,0)</f>
        <v>4</v>
      </c>
      <c r="V766">
        <f>RIGHT(K766,2)+2000</f>
        <v>2017</v>
      </c>
      <c r="W766" t="str">
        <f>INDEX(_xlfn.TEXTSPLIT(K766,"-"),1,2)</f>
        <v>Dec</v>
      </c>
      <c r="X766" t="str">
        <f>INDEX(_xlfn.TEXTSPLIT(K766,"-"),1,1)</f>
        <v>25</v>
      </c>
      <c r="Y766">
        <f>INDEX(months!B:B,MATCH(Sheet1!W766,months!A:A,0))</f>
        <v>12</v>
      </c>
      <c r="Z766">
        <f t="shared" si="83"/>
        <v>43094</v>
      </c>
    </row>
    <row r="767" spans="1:26" x14ac:dyDescent="0.2">
      <c r="A767" t="s">
        <v>1424</v>
      </c>
      <c r="B767" t="s">
        <v>1300</v>
      </c>
      <c r="C767">
        <v>4.5999999999999996</v>
      </c>
      <c r="D767">
        <v>13612</v>
      </c>
      <c r="E767" t="s">
        <v>675</v>
      </c>
      <c r="F767" t="s">
        <v>50</v>
      </c>
      <c r="G767" t="s">
        <v>23</v>
      </c>
      <c r="H767" t="s">
        <v>24</v>
      </c>
      <c r="I767" t="s">
        <v>25</v>
      </c>
      <c r="J767" t="s">
        <v>1303</v>
      </c>
      <c r="K767" t="s">
        <v>213</v>
      </c>
      <c r="L767" t="s">
        <v>1425</v>
      </c>
      <c r="M767" t="s">
        <v>54</v>
      </c>
      <c r="N767">
        <f t="shared" si="77"/>
        <v>0</v>
      </c>
      <c r="O767" t="str">
        <f t="shared" si="78"/>
        <v>No</v>
      </c>
      <c r="P767">
        <f t="shared" si="79"/>
        <v>0</v>
      </c>
      <c r="Q767">
        <f t="shared" si="80"/>
        <v>4813937689</v>
      </c>
      <c r="R767">
        <f t="shared" si="81"/>
        <v>4.1933383153624479</v>
      </c>
      <c r="S767" t="str">
        <f t="shared" si="82"/>
        <v>Acceptable</v>
      </c>
      <c r="T767">
        <f>ROUNDUP(C767,0)</f>
        <v>5</v>
      </c>
      <c r="U767">
        <f>ROUNDDOWN(C767,0)</f>
        <v>4</v>
      </c>
      <c r="V767">
        <f>RIGHT(K767,2)+2000</f>
        <v>2018</v>
      </c>
      <c r="W767" t="str">
        <f>INDEX(_xlfn.TEXTSPLIT(K767,"-"),1,2)</f>
        <v>May</v>
      </c>
      <c r="X767" t="str">
        <f>INDEX(_xlfn.TEXTSPLIT(K767,"-"),1,1)</f>
        <v>10</v>
      </c>
      <c r="Y767">
        <f>INDEX(months!B:B,MATCH(Sheet1!W767,months!A:A,0))</f>
        <v>5</v>
      </c>
      <c r="Z767">
        <f t="shared" si="83"/>
        <v>43230</v>
      </c>
    </row>
    <row r="768" spans="1:26" x14ac:dyDescent="0.2">
      <c r="A768" t="s">
        <v>1426</v>
      </c>
      <c r="B768" t="s">
        <v>1300</v>
      </c>
      <c r="C768">
        <v>4.5999999999999996</v>
      </c>
      <c r="D768">
        <v>37862</v>
      </c>
      <c r="E768" t="s">
        <v>305</v>
      </c>
      <c r="F768" t="s">
        <v>65</v>
      </c>
      <c r="G768" t="s">
        <v>23</v>
      </c>
      <c r="H768" t="s">
        <v>24</v>
      </c>
      <c r="I768" t="s">
        <v>25</v>
      </c>
      <c r="J768" t="s">
        <v>1303</v>
      </c>
      <c r="K768" t="s">
        <v>416</v>
      </c>
      <c r="L768" t="s">
        <v>1427</v>
      </c>
      <c r="M768" t="s">
        <v>81</v>
      </c>
      <c r="N768">
        <f t="shared" si="77"/>
        <v>0</v>
      </c>
      <c r="O768" t="str">
        <f t="shared" si="78"/>
        <v>No</v>
      </c>
      <c r="P768">
        <f t="shared" si="79"/>
        <v>0</v>
      </c>
      <c r="Q768">
        <f t="shared" si="80"/>
        <v>4813937689</v>
      </c>
      <c r="R768">
        <f t="shared" si="81"/>
        <v>4.1933383153624479</v>
      </c>
      <c r="S768" t="str">
        <f t="shared" si="82"/>
        <v>Acceptable</v>
      </c>
      <c r="T768">
        <f>ROUNDUP(C768,0)</f>
        <v>5</v>
      </c>
      <c r="U768">
        <f>ROUNDDOWN(C768,0)</f>
        <v>4</v>
      </c>
      <c r="V768">
        <f>RIGHT(K768,2)+2000</f>
        <v>2018</v>
      </c>
      <c r="W768" t="str">
        <f>INDEX(_xlfn.TEXTSPLIT(K768,"-"),1,2)</f>
        <v>Jun</v>
      </c>
      <c r="X768" t="str">
        <f>INDEX(_xlfn.TEXTSPLIT(K768,"-"),1,1)</f>
        <v>7</v>
      </c>
      <c r="Y768">
        <f>INDEX(months!B:B,MATCH(Sheet1!W768,months!A:A,0))</f>
        <v>6</v>
      </c>
      <c r="Z768">
        <f t="shared" si="83"/>
        <v>43258</v>
      </c>
    </row>
    <row r="769" spans="1:26" x14ac:dyDescent="0.2">
      <c r="A769" t="s">
        <v>1428</v>
      </c>
      <c r="B769" t="s">
        <v>1300</v>
      </c>
      <c r="C769">
        <v>4.5999999999999996</v>
      </c>
      <c r="D769">
        <v>18372</v>
      </c>
      <c r="E769" t="s">
        <v>1429</v>
      </c>
      <c r="F769" t="s">
        <v>50</v>
      </c>
      <c r="G769" t="s">
        <v>23</v>
      </c>
      <c r="H769" t="s">
        <v>24</v>
      </c>
      <c r="I769" t="s">
        <v>25</v>
      </c>
      <c r="J769" t="s">
        <v>1303</v>
      </c>
      <c r="K769" t="s">
        <v>559</v>
      </c>
      <c r="L769" t="s">
        <v>1430</v>
      </c>
      <c r="M769" t="s">
        <v>54</v>
      </c>
      <c r="N769">
        <f t="shared" si="77"/>
        <v>0</v>
      </c>
      <c r="O769" t="str">
        <f t="shared" si="78"/>
        <v>No</v>
      </c>
      <c r="P769">
        <f t="shared" si="79"/>
        <v>0</v>
      </c>
      <c r="Q769">
        <f t="shared" si="80"/>
        <v>4813937689</v>
      </c>
      <c r="R769">
        <f t="shared" si="81"/>
        <v>4.1933383153624479</v>
      </c>
      <c r="S769" t="str">
        <f t="shared" si="82"/>
        <v>Acceptable</v>
      </c>
      <c r="T769">
        <f>ROUNDUP(C769,0)</f>
        <v>5</v>
      </c>
      <c r="U769">
        <f>ROUNDDOWN(C769,0)</f>
        <v>4</v>
      </c>
      <c r="V769">
        <f>RIGHT(K769,2)+2000</f>
        <v>2018</v>
      </c>
      <c r="W769" t="str">
        <f>INDEX(_xlfn.TEXTSPLIT(K769,"-"),1,2)</f>
        <v>May</v>
      </c>
      <c r="X769" t="str">
        <f>INDEX(_xlfn.TEXTSPLIT(K769,"-"),1,1)</f>
        <v>21</v>
      </c>
      <c r="Y769">
        <f>INDEX(months!B:B,MATCH(Sheet1!W769,months!A:A,0))</f>
        <v>5</v>
      </c>
      <c r="Z769">
        <f t="shared" si="83"/>
        <v>43241</v>
      </c>
    </row>
    <row r="770" spans="1:26" x14ac:dyDescent="0.2">
      <c r="A770" t="s">
        <v>1431</v>
      </c>
      <c r="B770" t="s">
        <v>1300</v>
      </c>
      <c r="C770">
        <v>4.3</v>
      </c>
      <c r="D770">
        <v>656</v>
      </c>
      <c r="E770" t="s">
        <v>1432</v>
      </c>
      <c r="F770" t="s">
        <v>22</v>
      </c>
      <c r="G770" t="s">
        <v>23</v>
      </c>
      <c r="H770" t="s">
        <v>24</v>
      </c>
      <c r="I770" t="s">
        <v>25</v>
      </c>
      <c r="J770" t="s">
        <v>1303</v>
      </c>
      <c r="K770" t="s">
        <v>1433</v>
      </c>
      <c r="L770" t="s">
        <v>53</v>
      </c>
      <c r="M770" t="s">
        <v>237</v>
      </c>
      <c r="N770">
        <f t="shared" ref="N770:N833" si="84">SUM(A770,B770)</f>
        <v>0</v>
      </c>
      <c r="O770" t="str">
        <f t="shared" ref="O770:O833" si="85">IF(E770="good","Yes","No")</f>
        <v>No</v>
      </c>
      <c r="P770">
        <f t="shared" ref="P770:P833" si="86">COUNTIF(B:B,"&lt;0")</f>
        <v>0</v>
      </c>
      <c r="Q770">
        <f t="shared" ref="Q770:Q833" si="87">SUMIF(D:D,"&gt;1000")</f>
        <v>4813937689</v>
      </c>
      <c r="R770">
        <f t="shared" ref="R770:R833" si="88">AVERAGEIF(C:C,"&gt;0")</f>
        <v>4.1933383153624479</v>
      </c>
      <c r="S770" t="str">
        <f t="shared" ref="S770:S833" si="89">IF(OR(A770&gt;0,B770&gt;0),"Acceptable","Check")</f>
        <v>Acceptable</v>
      </c>
      <c r="T770">
        <f>ROUNDUP(C770,0)</f>
        <v>5</v>
      </c>
      <c r="U770">
        <f>ROUNDDOWN(C770,0)</f>
        <v>4</v>
      </c>
      <c r="V770">
        <f>RIGHT(K770,2)+2000</f>
        <v>2014</v>
      </c>
      <c r="W770" t="str">
        <f>INDEX(_xlfn.TEXTSPLIT(K770,"-"),1,2)</f>
        <v>Jul</v>
      </c>
      <c r="X770" t="str">
        <f>INDEX(_xlfn.TEXTSPLIT(K770,"-"),1,1)</f>
        <v>11</v>
      </c>
      <c r="Y770">
        <f>INDEX(months!B:B,MATCH(Sheet1!W770,months!A:A,0))</f>
        <v>7</v>
      </c>
      <c r="Z770">
        <f t="shared" si="83"/>
        <v>41831</v>
      </c>
    </row>
    <row r="771" spans="1:26" x14ac:dyDescent="0.2">
      <c r="A771" t="s">
        <v>1434</v>
      </c>
      <c r="B771" t="s">
        <v>1300</v>
      </c>
      <c r="C771">
        <v>4.2</v>
      </c>
      <c r="D771">
        <v>240</v>
      </c>
      <c r="E771" t="s">
        <v>64</v>
      </c>
      <c r="F771" t="s">
        <v>22</v>
      </c>
      <c r="G771" t="s">
        <v>23</v>
      </c>
      <c r="H771" t="s">
        <v>24</v>
      </c>
      <c r="I771" t="s">
        <v>25</v>
      </c>
      <c r="J771" t="s">
        <v>1303</v>
      </c>
      <c r="K771" t="s">
        <v>1435</v>
      </c>
      <c r="L771" t="s">
        <v>1336</v>
      </c>
      <c r="M771" t="s">
        <v>177</v>
      </c>
      <c r="N771">
        <f t="shared" si="84"/>
        <v>0</v>
      </c>
      <c r="O771" t="str">
        <f t="shared" si="85"/>
        <v>No</v>
      </c>
      <c r="P771">
        <f t="shared" si="86"/>
        <v>0</v>
      </c>
      <c r="Q771">
        <f t="shared" si="87"/>
        <v>4813937689</v>
      </c>
      <c r="R771">
        <f t="shared" si="88"/>
        <v>4.1933383153624479</v>
      </c>
      <c r="S771" t="str">
        <f t="shared" si="89"/>
        <v>Acceptable</v>
      </c>
      <c r="T771">
        <f>ROUNDUP(C771,0)</f>
        <v>5</v>
      </c>
      <c r="U771">
        <f>ROUNDDOWN(C771,0)</f>
        <v>4</v>
      </c>
      <c r="V771">
        <f>RIGHT(K771,2)+2000</f>
        <v>2015</v>
      </c>
      <c r="W771" t="str">
        <f>INDEX(_xlfn.TEXTSPLIT(K771,"-"),1,2)</f>
        <v>Apr</v>
      </c>
      <c r="X771" t="str">
        <f>INDEX(_xlfn.TEXTSPLIT(K771,"-"),1,1)</f>
        <v>29</v>
      </c>
      <c r="Y771">
        <f>INDEX(months!B:B,MATCH(Sheet1!W771,months!A:A,0))</f>
        <v>4</v>
      </c>
      <c r="Z771">
        <f t="shared" ref="Z771:Z834" si="90">DATE(V771,Y771,X771)</f>
        <v>42123</v>
      </c>
    </row>
    <row r="772" spans="1:26" x14ac:dyDescent="0.2">
      <c r="A772" t="s">
        <v>1436</v>
      </c>
      <c r="B772" t="s">
        <v>1300</v>
      </c>
      <c r="C772">
        <v>4</v>
      </c>
      <c r="D772">
        <v>275</v>
      </c>
      <c r="E772" t="s">
        <v>532</v>
      </c>
      <c r="F772" t="s">
        <v>57</v>
      </c>
      <c r="G772" t="s">
        <v>23</v>
      </c>
      <c r="H772" t="s">
        <v>24</v>
      </c>
      <c r="I772" t="s">
        <v>25</v>
      </c>
      <c r="J772" t="s">
        <v>1303</v>
      </c>
      <c r="K772" t="s">
        <v>1437</v>
      </c>
      <c r="L772" t="s">
        <v>276</v>
      </c>
      <c r="M772" t="s">
        <v>514</v>
      </c>
      <c r="N772">
        <f t="shared" si="84"/>
        <v>0</v>
      </c>
      <c r="O772" t="str">
        <f t="shared" si="85"/>
        <v>No</v>
      </c>
      <c r="P772">
        <f t="shared" si="86"/>
        <v>0</v>
      </c>
      <c r="Q772">
        <f t="shared" si="87"/>
        <v>4813937689</v>
      </c>
      <c r="R772">
        <f t="shared" si="88"/>
        <v>4.1933383153624479</v>
      </c>
      <c r="S772" t="str">
        <f t="shared" si="89"/>
        <v>Acceptable</v>
      </c>
      <c r="T772">
        <f>ROUNDUP(C772,0)</f>
        <v>4</v>
      </c>
      <c r="U772">
        <f>ROUNDDOWN(C772,0)</f>
        <v>4</v>
      </c>
      <c r="V772">
        <f>RIGHT(K772,2)+2000</f>
        <v>2013</v>
      </c>
      <c r="W772" t="str">
        <f>INDEX(_xlfn.TEXTSPLIT(K772,"-"),1,2)</f>
        <v>Dec</v>
      </c>
      <c r="X772" t="str">
        <f>INDEX(_xlfn.TEXTSPLIT(K772,"-"),1,1)</f>
        <v>2</v>
      </c>
      <c r="Y772">
        <f>INDEX(months!B:B,MATCH(Sheet1!W772,months!A:A,0))</f>
        <v>12</v>
      </c>
      <c r="Z772">
        <f t="shared" si="90"/>
        <v>41610</v>
      </c>
    </row>
    <row r="773" spans="1:26" x14ac:dyDescent="0.2">
      <c r="A773" t="s">
        <v>1438</v>
      </c>
      <c r="B773" t="s">
        <v>1300</v>
      </c>
      <c r="C773">
        <v>4.5</v>
      </c>
      <c r="D773">
        <v>13791</v>
      </c>
      <c r="E773" t="s">
        <v>46</v>
      </c>
      <c r="F773" t="s">
        <v>32</v>
      </c>
      <c r="G773" t="s">
        <v>23</v>
      </c>
      <c r="H773" t="s">
        <v>24</v>
      </c>
      <c r="I773" t="s">
        <v>25</v>
      </c>
      <c r="J773" t="s">
        <v>1303</v>
      </c>
      <c r="K773" t="s">
        <v>102</v>
      </c>
      <c r="L773" t="s">
        <v>46</v>
      </c>
      <c r="M773" t="s">
        <v>46</v>
      </c>
      <c r="N773">
        <f t="shared" si="84"/>
        <v>0</v>
      </c>
      <c r="O773" t="str">
        <f t="shared" si="85"/>
        <v>No</v>
      </c>
      <c r="P773">
        <f t="shared" si="86"/>
        <v>0</v>
      </c>
      <c r="Q773">
        <f t="shared" si="87"/>
        <v>4813937689</v>
      </c>
      <c r="R773">
        <f t="shared" si="88"/>
        <v>4.1933383153624479</v>
      </c>
      <c r="S773" t="str">
        <f t="shared" si="89"/>
        <v>Acceptable</v>
      </c>
      <c r="T773">
        <f>ROUNDUP(C773,0)</f>
        <v>5</v>
      </c>
      <c r="U773">
        <f>ROUNDDOWN(C773,0)</f>
        <v>4</v>
      </c>
      <c r="V773">
        <f>RIGHT(K773,2)+2000</f>
        <v>2018</v>
      </c>
      <c r="W773" t="str">
        <f>INDEX(_xlfn.TEXTSPLIT(K773,"-"),1,2)</f>
        <v>Jun</v>
      </c>
      <c r="X773" t="str">
        <f>INDEX(_xlfn.TEXTSPLIT(K773,"-"),1,1)</f>
        <v>6</v>
      </c>
      <c r="Y773">
        <f>INDEX(months!B:B,MATCH(Sheet1!W773,months!A:A,0))</f>
        <v>6</v>
      </c>
      <c r="Z773">
        <f t="shared" si="90"/>
        <v>43257</v>
      </c>
    </row>
    <row r="774" spans="1:26" x14ac:dyDescent="0.2">
      <c r="A774" t="s">
        <v>1439</v>
      </c>
      <c r="B774" t="s">
        <v>1300</v>
      </c>
      <c r="C774">
        <v>4.2</v>
      </c>
      <c r="D774">
        <v>3692</v>
      </c>
      <c r="E774" t="s">
        <v>1211</v>
      </c>
      <c r="F774" t="s">
        <v>50</v>
      </c>
      <c r="G774" t="s">
        <v>23</v>
      </c>
      <c r="H774" t="s">
        <v>24</v>
      </c>
      <c r="I774" t="s">
        <v>25</v>
      </c>
      <c r="J774" t="s">
        <v>1303</v>
      </c>
      <c r="K774" t="s">
        <v>1440</v>
      </c>
      <c r="L774" t="s">
        <v>1441</v>
      </c>
      <c r="M774" t="s">
        <v>177</v>
      </c>
      <c r="N774">
        <f t="shared" si="84"/>
        <v>0</v>
      </c>
      <c r="O774" t="str">
        <f t="shared" si="85"/>
        <v>No</v>
      </c>
      <c r="P774">
        <f t="shared" si="86"/>
        <v>0</v>
      </c>
      <c r="Q774">
        <f t="shared" si="87"/>
        <v>4813937689</v>
      </c>
      <c r="R774">
        <f t="shared" si="88"/>
        <v>4.1933383153624479</v>
      </c>
      <c r="S774" t="str">
        <f t="shared" si="89"/>
        <v>Acceptable</v>
      </c>
      <c r="T774">
        <f>ROUNDUP(C774,0)</f>
        <v>5</v>
      </c>
      <c r="U774">
        <f>ROUNDDOWN(C774,0)</f>
        <v>4</v>
      </c>
      <c r="V774">
        <f>RIGHT(K774,2)+2000</f>
        <v>2015</v>
      </c>
      <c r="W774" t="str">
        <f>INDEX(_xlfn.TEXTSPLIT(K774,"-"),1,2)</f>
        <v>Jul</v>
      </c>
      <c r="X774" t="str">
        <f>INDEX(_xlfn.TEXTSPLIT(K774,"-"),1,1)</f>
        <v>23</v>
      </c>
      <c r="Y774">
        <f>INDEX(months!B:B,MATCH(Sheet1!W774,months!A:A,0))</f>
        <v>7</v>
      </c>
      <c r="Z774">
        <f t="shared" si="90"/>
        <v>42208</v>
      </c>
    </row>
    <row r="775" spans="1:26" x14ac:dyDescent="0.2">
      <c r="A775" t="s">
        <v>1442</v>
      </c>
      <c r="B775" t="s">
        <v>1300</v>
      </c>
      <c r="C775">
        <v>4.0999999999999996</v>
      </c>
      <c r="D775">
        <v>2363</v>
      </c>
      <c r="E775" t="s">
        <v>815</v>
      </c>
      <c r="F775" t="s">
        <v>50</v>
      </c>
      <c r="G775" t="s">
        <v>23</v>
      </c>
      <c r="H775" t="s">
        <v>24</v>
      </c>
      <c r="I775" t="s">
        <v>25</v>
      </c>
      <c r="J775" t="s">
        <v>1303</v>
      </c>
      <c r="K775" t="s">
        <v>1443</v>
      </c>
      <c r="L775" t="s">
        <v>1444</v>
      </c>
      <c r="M775" t="s">
        <v>86</v>
      </c>
      <c r="N775">
        <f t="shared" si="84"/>
        <v>0</v>
      </c>
      <c r="O775" t="str">
        <f t="shared" si="85"/>
        <v>No</v>
      </c>
      <c r="P775">
        <f t="shared" si="86"/>
        <v>0</v>
      </c>
      <c r="Q775">
        <f t="shared" si="87"/>
        <v>4813937689</v>
      </c>
      <c r="R775">
        <f t="shared" si="88"/>
        <v>4.1933383153624479</v>
      </c>
      <c r="S775" t="str">
        <f t="shared" si="89"/>
        <v>Acceptable</v>
      </c>
      <c r="T775">
        <f>ROUNDUP(C775,0)</f>
        <v>5</v>
      </c>
      <c r="U775">
        <f>ROUNDDOWN(C775,0)</f>
        <v>4</v>
      </c>
      <c r="V775">
        <f>RIGHT(K775,2)+2000</f>
        <v>2016</v>
      </c>
      <c r="W775" t="str">
        <f>INDEX(_xlfn.TEXTSPLIT(K775,"-"),1,2)</f>
        <v>Nov</v>
      </c>
      <c r="X775" t="str">
        <f>INDEX(_xlfn.TEXTSPLIT(K775,"-"),1,1)</f>
        <v>17</v>
      </c>
      <c r="Y775">
        <f>INDEX(months!B:B,MATCH(Sheet1!W775,months!A:A,0))</f>
        <v>11</v>
      </c>
      <c r="Z775">
        <f t="shared" si="90"/>
        <v>42691</v>
      </c>
    </row>
    <row r="776" spans="1:26" x14ac:dyDescent="0.2">
      <c r="A776" t="s">
        <v>1445</v>
      </c>
      <c r="B776" t="s">
        <v>1300</v>
      </c>
      <c r="C776">
        <v>4.4000000000000004</v>
      </c>
      <c r="D776">
        <v>1769</v>
      </c>
      <c r="E776" t="s">
        <v>46</v>
      </c>
      <c r="F776" t="s">
        <v>50</v>
      </c>
      <c r="G776" t="s">
        <v>23</v>
      </c>
      <c r="H776" t="s">
        <v>24</v>
      </c>
      <c r="I776" t="s">
        <v>25</v>
      </c>
      <c r="J776" t="s">
        <v>1303</v>
      </c>
      <c r="K776" t="s">
        <v>169</v>
      </c>
      <c r="L776" t="s">
        <v>46</v>
      </c>
      <c r="M776" t="s">
        <v>46</v>
      </c>
      <c r="N776">
        <f t="shared" si="84"/>
        <v>0</v>
      </c>
      <c r="O776" t="str">
        <f t="shared" si="85"/>
        <v>No</v>
      </c>
      <c r="P776">
        <f t="shared" si="86"/>
        <v>0</v>
      </c>
      <c r="Q776">
        <f t="shared" si="87"/>
        <v>4813937689</v>
      </c>
      <c r="R776">
        <f t="shared" si="88"/>
        <v>4.1933383153624479</v>
      </c>
      <c r="S776" t="str">
        <f t="shared" si="89"/>
        <v>Acceptable</v>
      </c>
      <c r="T776">
        <f>ROUNDUP(C776,0)</f>
        <v>5</v>
      </c>
      <c r="U776">
        <f>ROUNDDOWN(C776,0)</f>
        <v>4</v>
      </c>
      <c r="V776">
        <f>RIGHT(K776,2)+2000</f>
        <v>2018</v>
      </c>
      <c r="W776" t="str">
        <f>INDEX(_xlfn.TEXTSPLIT(K776,"-"),1,2)</f>
        <v>Jul</v>
      </c>
      <c r="X776" t="str">
        <f>INDEX(_xlfn.TEXTSPLIT(K776,"-"),1,1)</f>
        <v>11</v>
      </c>
      <c r="Y776">
        <f>INDEX(months!B:B,MATCH(Sheet1!W776,months!A:A,0))</f>
        <v>7</v>
      </c>
      <c r="Z776">
        <f t="shared" si="90"/>
        <v>43292</v>
      </c>
    </row>
    <row r="777" spans="1:26" x14ac:dyDescent="0.2">
      <c r="A777" t="s">
        <v>1446</v>
      </c>
      <c r="B777" t="s">
        <v>1300</v>
      </c>
      <c r="C777">
        <v>4</v>
      </c>
      <c r="D777">
        <v>430</v>
      </c>
      <c r="E777" t="s">
        <v>1447</v>
      </c>
      <c r="F777" t="s">
        <v>22</v>
      </c>
      <c r="G777" t="s">
        <v>23</v>
      </c>
      <c r="H777" t="s">
        <v>24</v>
      </c>
      <c r="I777" t="s">
        <v>25</v>
      </c>
      <c r="J777" t="s">
        <v>1303</v>
      </c>
      <c r="K777" t="s">
        <v>1433</v>
      </c>
      <c r="L777" t="s">
        <v>157</v>
      </c>
      <c r="M777" t="s">
        <v>514</v>
      </c>
      <c r="N777">
        <f t="shared" si="84"/>
        <v>0</v>
      </c>
      <c r="O777" t="str">
        <f t="shared" si="85"/>
        <v>No</v>
      </c>
      <c r="P777">
        <f t="shared" si="86"/>
        <v>0</v>
      </c>
      <c r="Q777">
        <f t="shared" si="87"/>
        <v>4813937689</v>
      </c>
      <c r="R777">
        <f t="shared" si="88"/>
        <v>4.1933383153624479</v>
      </c>
      <c r="S777" t="str">
        <f t="shared" si="89"/>
        <v>Acceptable</v>
      </c>
      <c r="T777">
        <f>ROUNDUP(C777,0)</f>
        <v>4</v>
      </c>
      <c r="U777">
        <f>ROUNDDOWN(C777,0)</f>
        <v>4</v>
      </c>
      <c r="V777">
        <f>RIGHT(K777,2)+2000</f>
        <v>2014</v>
      </c>
      <c r="W777" t="str">
        <f>INDEX(_xlfn.TEXTSPLIT(K777,"-"),1,2)</f>
        <v>Jul</v>
      </c>
      <c r="X777" t="str">
        <f>INDEX(_xlfn.TEXTSPLIT(K777,"-"),1,1)</f>
        <v>11</v>
      </c>
      <c r="Y777">
        <f>INDEX(months!B:B,MATCH(Sheet1!W777,months!A:A,0))</f>
        <v>7</v>
      </c>
      <c r="Z777">
        <f t="shared" si="90"/>
        <v>41831</v>
      </c>
    </row>
    <row r="778" spans="1:26" x14ac:dyDescent="0.2">
      <c r="A778" t="s">
        <v>1448</v>
      </c>
      <c r="B778" t="s">
        <v>1300</v>
      </c>
      <c r="C778">
        <v>4.5</v>
      </c>
      <c r="D778">
        <v>756</v>
      </c>
      <c r="E778" t="s">
        <v>83</v>
      </c>
      <c r="F778" t="s">
        <v>50</v>
      </c>
      <c r="G778" t="s">
        <v>23</v>
      </c>
      <c r="H778" t="s">
        <v>24</v>
      </c>
      <c r="I778" t="s">
        <v>25</v>
      </c>
      <c r="J778" t="s">
        <v>1303</v>
      </c>
      <c r="K778" t="s">
        <v>1449</v>
      </c>
      <c r="L778" t="s">
        <v>986</v>
      </c>
      <c r="M778" t="s">
        <v>81</v>
      </c>
      <c r="N778">
        <f t="shared" si="84"/>
        <v>0</v>
      </c>
      <c r="O778" t="str">
        <f t="shared" si="85"/>
        <v>No</v>
      </c>
      <c r="P778">
        <f t="shared" si="86"/>
        <v>0</v>
      </c>
      <c r="Q778">
        <f t="shared" si="87"/>
        <v>4813937689</v>
      </c>
      <c r="R778">
        <f t="shared" si="88"/>
        <v>4.1933383153624479</v>
      </c>
      <c r="S778" t="str">
        <f t="shared" si="89"/>
        <v>Acceptable</v>
      </c>
      <c r="T778">
        <f>ROUNDUP(C778,0)</f>
        <v>5</v>
      </c>
      <c r="U778">
        <f>ROUNDDOWN(C778,0)</f>
        <v>4</v>
      </c>
      <c r="V778">
        <f>RIGHT(K778,2)+2000</f>
        <v>2018</v>
      </c>
      <c r="W778" t="str">
        <f>INDEX(_xlfn.TEXTSPLIT(K778,"-"),1,2)</f>
        <v>Jun</v>
      </c>
      <c r="X778" t="str">
        <f>INDEX(_xlfn.TEXTSPLIT(K778,"-"),1,1)</f>
        <v>18</v>
      </c>
      <c r="Y778">
        <f>INDEX(months!B:B,MATCH(Sheet1!W778,months!A:A,0))</f>
        <v>6</v>
      </c>
      <c r="Z778">
        <f t="shared" si="90"/>
        <v>43269</v>
      </c>
    </row>
    <row r="779" spans="1:26" x14ac:dyDescent="0.2">
      <c r="A779" t="s">
        <v>1450</v>
      </c>
      <c r="B779" t="s">
        <v>1300</v>
      </c>
      <c r="C779">
        <v>4.4000000000000004</v>
      </c>
      <c r="D779">
        <v>3963</v>
      </c>
      <c r="E779" t="s">
        <v>46</v>
      </c>
      <c r="F779" t="s">
        <v>50</v>
      </c>
      <c r="G779" t="s">
        <v>23</v>
      </c>
      <c r="H779" t="s">
        <v>24</v>
      </c>
      <c r="I779" t="s">
        <v>25</v>
      </c>
      <c r="J779" t="s">
        <v>1303</v>
      </c>
      <c r="K779" t="s">
        <v>102</v>
      </c>
      <c r="L779" t="s">
        <v>46</v>
      </c>
      <c r="M779" t="s">
        <v>46</v>
      </c>
      <c r="N779">
        <f t="shared" si="84"/>
        <v>0</v>
      </c>
      <c r="O779" t="str">
        <f t="shared" si="85"/>
        <v>No</v>
      </c>
      <c r="P779">
        <f t="shared" si="86"/>
        <v>0</v>
      </c>
      <c r="Q779">
        <f t="shared" si="87"/>
        <v>4813937689</v>
      </c>
      <c r="R779">
        <f t="shared" si="88"/>
        <v>4.1933383153624479</v>
      </c>
      <c r="S779" t="str">
        <f t="shared" si="89"/>
        <v>Acceptable</v>
      </c>
      <c r="T779">
        <f>ROUNDUP(C779,0)</f>
        <v>5</v>
      </c>
      <c r="U779">
        <f>ROUNDDOWN(C779,0)</f>
        <v>4</v>
      </c>
      <c r="V779">
        <f>RIGHT(K779,2)+2000</f>
        <v>2018</v>
      </c>
      <c r="W779" t="str">
        <f>INDEX(_xlfn.TEXTSPLIT(K779,"-"),1,2)</f>
        <v>Jun</v>
      </c>
      <c r="X779" t="str">
        <f>INDEX(_xlfn.TEXTSPLIT(K779,"-"),1,1)</f>
        <v>6</v>
      </c>
      <c r="Y779">
        <f>INDEX(months!B:B,MATCH(Sheet1!W779,months!A:A,0))</f>
        <v>6</v>
      </c>
      <c r="Z779">
        <f t="shared" si="90"/>
        <v>43257</v>
      </c>
    </row>
    <row r="780" spans="1:26" x14ac:dyDescent="0.2">
      <c r="A780" t="s">
        <v>1451</v>
      </c>
      <c r="B780" t="s">
        <v>1300</v>
      </c>
      <c r="C780">
        <v>4</v>
      </c>
      <c r="D780">
        <v>316</v>
      </c>
      <c r="E780" t="s">
        <v>64</v>
      </c>
      <c r="F780" t="s">
        <v>57</v>
      </c>
      <c r="G780" t="s">
        <v>23</v>
      </c>
      <c r="H780" t="s">
        <v>24</v>
      </c>
      <c r="I780" t="s">
        <v>25</v>
      </c>
      <c r="J780" t="s">
        <v>1303</v>
      </c>
      <c r="K780" t="s">
        <v>1452</v>
      </c>
      <c r="L780" t="s">
        <v>317</v>
      </c>
      <c r="M780" t="s">
        <v>86</v>
      </c>
      <c r="N780">
        <f t="shared" si="84"/>
        <v>0</v>
      </c>
      <c r="O780" t="str">
        <f t="shared" si="85"/>
        <v>No</v>
      </c>
      <c r="P780">
        <f t="shared" si="86"/>
        <v>0</v>
      </c>
      <c r="Q780">
        <f t="shared" si="87"/>
        <v>4813937689</v>
      </c>
      <c r="R780">
        <f t="shared" si="88"/>
        <v>4.1933383153624479</v>
      </c>
      <c r="S780" t="str">
        <f t="shared" si="89"/>
        <v>Acceptable</v>
      </c>
      <c r="T780">
        <f>ROUNDUP(C780,0)</f>
        <v>4</v>
      </c>
      <c r="U780">
        <f>ROUNDDOWN(C780,0)</f>
        <v>4</v>
      </c>
      <c r="V780">
        <f>RIGHT(K780,2)+2000</f>
        <v>2017</v>
      </c>
      <c r="W780" t="str">
        <f>INDEX(_xlfn.TEXTSPLIT(K780,"-"),1,2)</f>
        <v>Feb</v>
      </c>
      <c r="X780" t="str">
        <f>INDEX(_xlfn.TEXTSPLIT(K780,"-"),1,1)</f>
        <v>15</v>
      </c>
      <c r="Y780">
        <f>INDEX(months!B:B,MATCH(Sheet1!W780,months!A:A,0))</f>
        <v>2</v>
      </c>
      <c r="Z780">
        <f t="shared" si="90"/>
        <v>42781</v>
      </c>
    </row>
    <row r="781" spans="1:26" x14ac:dyDescent="0.2">
      <c r="A781" t="s">
        <v>1453</v>
      </c>
      <c r="B781" t="s">
        <v>1300</v>
      </c>
      <c r="C781">
        <v>4.2</v>
      </c>
      <c r="D781">
        <v>642</v>
      </c>
      <c r="E781" t="s">
        <v>46</v>
      </c>
      <c r="F781" t="s">
        <v>57</v>
      </c>
      <c r="G781" t="s">
        <v>23</v>
      </c>
      <c r="H781" t="s">
        <v>24</v>
      </c>
      <c r="I781" t="s">
        <v>25</v>
      </c>
      <c r="J781" t="s">
        <v>1303</v>
      </c>
      <c r="K781" t="s">
        <v>364</v>
      </c>
      <c r="L781" t="s">
        <v>46</v>
      </c>
      <c r="M781" t="s">
        <v>46</v>
      </c>
      <c r="N781">
        <f t="shared" si="84"/>
        <v>0</v>
      </c>
      <c r="O781" t="str">
        <f t="shared" si="85"/>
        <v>No</v>
      </c>
      <c r="P781">
        <f t="shared" si="86"/>
        <v>0</v>
      </c>
      <c r="Q781">
        <f t="shared" si="87"/>
        <v>4813937689</v>
      </c>
      <c r="R781">
        <f t="shared" si="88"/>
        <v>4.1933383153624479</v>
      </c>
      <c r="S781" t="str">
        <f t="shared" si="89"/>
        <v>Acceptable</v>
      </c>
      <c r="T781">
        <f>ROUNDUP(C781,0)</f>
        <v>5</v>
      </c>
      <c r="U781">
        <f>ROUNDDOWN(C781,0)</f>
        <v>4</v>
      </c>
      <c r="V781">
        <f>RIGHT(K781,2)+2000</f>
        <v>2018</v>
      </c>
      <c r="W781" t="str">
        <f>INDEX(_xlfn.TEXTSPLIT(K781,"-"),1,2)</f>
        <v>Jun</v>
      </c>
      <c r="X781" t="str">
        <f>INDEX(_xlfn.TEXTSPLIT(K781,"-"),1,1)</f>
        <v>5</v>
      </c>
      <c r="Y781">
        <f>INDEX(months!B:B,MATCH(Sheet1!W781,months!A:A,0))</f>
        <v>6</v>
      </c>
      <c r="Z781">
        <f t="shared" si="90"/>
        <v>43256</v>
      </c>
    </row>
    <row r="782" spans="1:26" x14ac:dyDescent="0.2">
      <c r="A782" t="s">
        <v>1454</v>
      </c>
      <c r="B782" t="s">
        <v>1300</v>
      </c>
      <c r="C782">
        <v>4.3</v>
      </c>
      <c r="D782">
        <v>1058</v>
      </c>
      <c r="E782" t="s">
        <v>46</v>
      </c>
      <c r="F782" t="s">
        <v>50</v>
      </c>
      <c r="G782" t="s">
        <v>23</v>
      </c>
      <c r="H782" t="s">
        <v>24</v>
      </c>
      <c r="I782" t="s">
        <v>25</v>
      </c>
      <c r="J782" t="s">
        <v>1303</v>
      </c>
      <c r="K782" t="s">
        <v>1449</v>
      </c>
      <c r="L782" t="s">
        <v>46</v>
      </c>
      <c r="M782" t="s">
        <v>46</v>
      </c>
      <c r="N782">
        <f t="shared" si="84"/>
        <v>0</v>
      </c>
      <c r="O782" t="str">
        <f t="shared" si="85"/>
        <v>No</v>
      </c>
      <c r="P782">
        <f t="shared" si="86"/>
        <v>0</v>
      </c>
      <c r="Q782">
        <f t="shared" si="87"/>
        <v>4813937689</v>
      </c>
      <c r="R782">
        <f t="shared" si="88"/>
        <v>4.1933383153624479</v>
      </c>
      <c r="S782" t="str">
        <f t="shared" si="89"/>
        <v>Acceptable</v>
      </c>
      <c r="T782">
        <f>ROUNDUP(C782,0)</f>
        <v>5</v>
      </c>
      <c r="U782">
        <f>ROUNDDOWN(C782,0)</f>
        <v>4</v>
      </c>
      <c r="V782">
        <f>RIGHT(K782,2)+2000</f>
        <v>2018</v>
      </c>
      <c r="W782" t="str">
        <f>INDEX(_xlfn.TEXTSPLIT(K782,"-"),1,2)</f>
        <v>Jun</v>
      </c>
      <c r="X782" t="str">
        <f>INDEX(_xlfn.TEXTSPLIT(K782,"-"),1,1)</f>
        <v>18</v>
      </c>
      <c r="Y782">
        <f>INDEX(months!B:B,MATCH(Sheet1!W782,months!A:A,0))</f>
        <v>6</v>
      </c>
      <c r="Z782">
        <f t="shared" si="90"/>
        <v>43269</v>
      </c>
    </row>
    <row r="783" spans="1:26" x14ac:dyDescent="0.2">
      <c r="A783" t="s">
        <v>1455</v>
      </c>
      <c r="B783" t="s">
        <v>1300</v>
      </c>
      <c r="C783">
        <v>4.2</v>
      </c>
      <c r="D783">
        <v>2277</v>
      </c>
      <c r="E783" t="s">
        <v>46</v>
      </c>
      <c r="F783" t="s">
        <v>50</v>
      </c>
      <c r="G783" t="s">
        <v>23</v>
      </c>
      <c r="H783" t="s">
        <v>24</v>
      </c>
      <c r="I783" t="s">
        <v>25</v>
      </c>
      <c r="J783" t="s">
        <v>1303</v>
      </c>
      <c r="K783" t="s">
        <v>109</v>
      </c>
      <c r="L783" t="s">
        <v>46</v>
      </c>
      <c r="M783" t="s">
        <v>46</v>
      </c>
      <c r="N783">
        <f t="shared" si="84"/>
        <v>0</v>
      </c>
      <c r="O783" t="str">
        <f t="shared" si="85"/>
        <v>No</v>
      </c>
      <c r="P783">
        <f t="shared" si="86"/>
        <v>0</v>
      </c>
      <c r="Q783">
        <f t="shared" si="87"/>
        <v>4813937689</v>
      </c>
      <c r="R783">
        <f t="shared" si="88"/>
        <v>4.1933383153624479</v>
      </c>
      <c r="S783" t="str">
        <f t="shared" si="89"/>
        <v>Acceptable</v>
      </c>
      <c r="T783">
        <f>ROUNDUP(C783,0)</f>
        <v>5</v>
      </c>
      <c r="U783">
        <f>ROUNDDOWN(C783,0)</f>
        <v>4</v>
      </c>
      <c r="V783">
        <f>RIGHT(K783,2)+2000</f>
        <v>2017</v>
      </c>
      <c r="W783" t="str">
        <f>INDEX(_xlfn.TEXTSPLIT(K783,"-"),1,2)</f>
        <v>Nov</v>
      </c>
      <c r="X783" t="str">
        <f>INDEX(_xlfn.TEXTSPLIT(K783,"-"),1,1)</f>
        <v>7</v>
      </c>
      <c r="Y783">
        <f>INDEX(months!B:B,MATCH(Sheet1!W783,months!A:A,0))</f>
        <v>11</v>
      </c>
      <c r="Z783">
        <f t="shared" si="90"/>
        <v>43046</v>
      </c>
    </row>
    <row r="784" spans="1:26" x14ac:dyDescent="0.2">
      <c r="A784" t="s">
        <v>1307</v>
      </c>
      <c r="B784" t="s">
        <v>1300</v>
      </c>
      <c r="C784">
        <v>4.5999999999999996</v>
      </c>
      <c r="D784">
        <v>85375</v>
      </c>
      <c r="E784" t="s">
        <v>93</v>
      </c>
      <c r="F784" t="s">
        <v>38</v>
      </c>
      <c r="G784" t="s">
        <v>23</v>
      </c>
      <c r="H784" t="s">
        <v>24</v>
      </c>
      <c r="I784" t="s">
        <v>25</v>
      </c>
      <c r="J784" t="s">
        <v>1303</v>
      </c>
      <c r="K784" t="s">
        <v>278</v>
      </c>
      <c r="L784" t="s">
        <v>1308</v>
      </c>
      <c r="M784" t="s">
        <v>81</v>
      </c>
      <c r="N784">
        <f t="shared" si="84"/>
        <v>0</v>
      </c>
      <c r="O784" t="str">
        <f t="shared" si="85"/>
        <v>No</v>
      </c>
      <c r="P784">
        <f t="shared" si="86"/>
        <v>0</v>
      </c>
      <c r="Q784">
        <f t="shared" si="87"/>
        <v>4813937689</v>
      </c>
      <c r="R784">
        <f t="shared" si="88"/>
        <v>4.1933383153624479</v>
      </c>
      <c r="S784" t="str">
        <f t="shared" si="89"/>
        <v>Acceptable</v>
      </c>
      <c r="T784">
        <f>ROUNDUP(C784,0)</f>
        <v>5</v>
      </c>
      <c r="U784">
        <f>ROUNDDOWN(C784,0)</f>
        <v>4</v>
      </c>
      <c r="V784">
        <f>RIGHT(K784,2)+2000</f>
        <v>2018</v>
      </c>
      <c r="W784" t="str">
        <f>INDEX(_xlfn.TEXTSPLIT(K784,"-"),1,2)</f>
        <v>Jul</v>
      </c>
      <c r="X784" t="str">
        <f>INDEX(_xlfn.TEXTSPLIT(K784,"-"),1,1)</f>
        <v>27</v>
      </c>
      <c r="Y784">
        <f>INDEX(months!B:B,MATCH(Sheet1!W784,months!A:A,0))</f>
        <v>7</v>
      </c>
      <c r="Z784">
        <f t="shared" si="90"/>
        <v>43308</v>
      </c>
    </row>
    <row r="785" spans="1:26" x14ac:dyDescent="0.2">
      <c r="A785" t="s">
        <v>1302</v>
      </c>
      <c r="B785" t="s">
        <v>1300</v>
      </c>
      <c r="C785">
        <v>4.5999999999999996</v>
      </c>
      <c r="D785">
        <v>181893</v>
      </c>
      <c r="E785" t="s">
        <v>308</v>
      </c>
      <c r="F785" t="s">
        <v>89</v>
      </c>
      <c r="G785" t="s">
        <v>23</v>
      </c>
      <c r="H785" t="s">
        <v>24</v>
      </c>
      <c r="I785" t="s">
        <v>124</v>
      </c>
      <c r="J785" t="s">
        <v>1303</v>
      </c>
      <c r="K785" t="s">
        <v>278</v>
      </c>
      <c r="L785" t="s">
        <v>1304</v>
      </c>
      <c r="M785" t="s">
        <v>81</v>
      </c>
      <c r="N785">
        <f t="shared" si="84"/>
        <v>0</v>
      </c>
      <c r="O785" t="str">
        <f t="shared" si="85"/>
        <v>No</v>
      </c>
      <c r="P785">
        <f t="shared" si="86"/>
        <v>0</v>
      </c>
      <c r="Q785">
        <f t="shared" si="87"/>
        <v>4813937689</v>
      </c>
      <c r="R785">
        <f t="shared" si="88"/>
        <v>4.1933383153624479</v>
      </c>
      <c r="S785" t="str">
        <f t="shared" si="89"/>
        <v>Acceptable</v>
      </c>
      <c r="T785">
        <f>ROUNDUP(C785,0)</f>
        <v>5</v>
      </c>
      <c r="U785">
        <f>ROUNDDOWN(C785,0)</f>
        <v>4</v>
      </c>
      <c r="V785">
        <f>RIGHT(K785,2)+2000</f>
        <v>2018</v>
      </c>
      <c r="W785" t="str">
        <f>INDEX(_xlfn.TEXTSPLIT(K785,"-"),1,2)</f>
        <v>Jul</v>
      </c>
      <c r="X785" t="str">
        <f>INDEX(_xlfn.TEXTSPLIT(K785,"-"),1,1)</f>
        <v>27</v>
      </c>
      <c r="Y785">
        <f>INDEX(months!B:B,MATCH(Sheet1!W785,months!A:A,0))</f>
        <v>7</v>
      </c>
      <c r="Z785">
        <f t="shared" si="90"/>
        <v>43308</v>
      </c>
    </row>
    <row r="786" spans="1:26" x14ac:dyDescent="0.2">
      <c r="A786" t="s">
        <v>1299</v>
      </c>
      <c r="B786" t="s">
        <v>1300</v>
      </c>
      <c r="C786">
        <v>4.7</v>
      </c>
      <c r="D786">
        <v>6290507</v>
      </c>
      <c r="E786" t="s">
        <v>46</v>
      </c>
      <c r="F786" t="s">
        <v>448</v>
      </c>
      <c r="G786" t="s">
        <v>23</v>
      </c>
      <c r="H786" t="s">
        <v>24</v>
      </c>
      <c r="I786" t="s">
        <v>25</v>
      </c>
      <c r="J786" t="s">
        <v>1301</v>
      </c>
      <c r="K786" t="s">
        <v>39</v>
      </c>
      <c r="L786" t="s">
        <v>46</v>
      </c>
      <c r="M786" t="s">
        <v>46</v>
      </c>
      <c r="N786">
        <f t="shared" si="84"/>
        <v>0</v>
      </c>
      <c r="O786" t="str">
        <f t="shared" si="85"/>
        <v>No</v>
      </c>
      <c r="P786">
        <f t="shared" si="86"/>
        <v>0</v>
      </c>
      <c r="Q786">
        <f t="shared" si="87"/>
        <v>4813937689</v>
      </c>
      <c r="R786">
        <f t="shared" si="88"/>
        <v>4.1933383153624479</v>
      </c>
      <c r="S786" t="str">
        <f t="shared" si="89"/>
        <v>Acceptable</v>
      </c>
      <c r="T786">
        <f>ROUNDUP(C786,0)</f>
        <v>5</v>
      </c>
      <c r="U786">
        <f>ROUNDDOWN(C786,0)</f>
        <v>4</v>
      </c>
      <c r="V786">
        <f>RIGHT(K786,2)+2000</f>
        <v>2018</v>
      </c>
      <c r="W786" t="str">
        <f>INDEX(_xlfn.TEXTSPLIT(K786,"-"),1,2)</f>
        <v>Aug</v>
      </c>
      <c r="X786" t="str">
        <f>INDEX(_xlfn.TEXTSPLIT(K786,"-"),1,1)</f>
        <v>1</v>
      </c>
      <c r="Y786">
        <f>INDEX(months!B:B,MATCH(Sheet1!W786,months!A:A,0))</f>
        <v>8</v>
      </c>
      <c r="Z786">
        <f t="shared" si="90"/>
        <v>43313</v>
      </c>
    </row>
    <row r="787" spans="1:26" x14ac:dyDescent="0.2">
      <c r="A787" t="s">
        <v>1376</v>
      </c>
      <c r="B787" t="s">
        <v>1300</v>
      </c>
      <c r="C787">
        <v>4.5999999999999996</v>
      </c>
      <c r="D787">
        <v>211856</v>
      </c>
      <c r="E787" t="s">
        <v>46</v>
      </c>
      <c r="F787" t="s">
        <v>89</v>
      </c>
      <c r="G787" t="s">
        <v>23</v>
      </c>
      <c r="H787" t="s">
        <v>24</v>
      </c>
      <c r="I787" t="s">
        <v>25</v>
      </c>
      <c r="J787" t="s">
        <v>1303</v>
      </c>
      <c r="K787" t="s">
        <v>39</v>
      </c>
      <c r="L787" t="s">
        <v>46</v>
      </c>
      <c r="M787" t="s">
        <v>46</v>
      </c>
      <c r="N787">
        <f t="shared" si="84"/>
        <v>0</v>
      </c>
      <c r="O787" t="str">
        <f t="shared" si="85"/>
        <v>No</v>
      </c>
      <c r="P787">
        <f t="shared" si="86"/>
        <v>0</v>
      </c>
      <c r="Q787">
        <f t="shared" si="87"/>
        <v>4813937689</v>
      </c>
      <c r="R787">
        <f t="shared" si="88"/>
        <v>4.1933383153624479</v>
      </c>
      <c r="S787" t="str">
        <f t="shared" si="89"/>
        <v>Acceptable</v>
      </c>
      <c r="T787">
        <f>ROUNDUP(C787,0)</f>
        <v>5</v>
      </c>
      <c r="U787">
        <f>ROUNDDOWN(C787,0)</f>
        <v>4</v>
      </c>
      <c r="V787">
        <f>RIGHT(K787,2)+2000</f>
        <v>2018</v>
      </c>
      <c r="W787" t="str">
        <f>INDEX(_xlfn.TEXTSPLIT(K787,"-"),1,2)</f>
        <v>Aug</v>
      </c>
      <c r="X787" t="str">
        <f>INDEX(_xlfn.TEXTSPLIT(K787,"-"),1,1)</f>
        <v>1</v>
      </c>
      <c r="Y787">
        <f>INDEX(months!B:B,MATCH(Sheet1!W787,months!A:A,0))</f>
        <v>8</v>
      </c>
      <c r="Z787">
        <f t="shared" si="90"/>
        <v>43313</v>
      </c>
    </row>
    <row r="788" spans="1:26" x14ac:dyDescent="0.2">
      <c r="A788" t="s">
        <v>1379</v>
      </c>
      <c r="B788" t="s">
        <v>1300</v>
      </c>
      <c r="C788">
        <v>4.4000000000000004</v>
      </c>
      <c r="D788">
        <v>90481</v>
      </c>
      <c r="E788" t="s">
        <v>46</v>
      </c>
      <c r="F788" t="s">
        <v>38</v>
      </c>
      <c r="G788" t="s">
        <v>23</v>
      </c>
      <c r="H788" t="s">
        <v>24</v>
      </c>
      <c r="I788" t="s">
        <v>25</v>
      </c>
      <c r="J788" t="s">
        <v>1303</v>
      </c>
      <c r="K788" t="s">
        <v>278</v>
      </c>
      <c r="L788" t="s">
        <v>46</v>
      </c>
      <c r="M788" t="s">
        <v>46</v>
      </c>
      <c r="N788">
        <f t="shared" si="84"/>
        <v>0</v>
      </c>
      <c r="O788" t="str">
        <f t="shared" si="85"/>
        <v>No</v>
      </c>
      <c r="P788">
        <f t="shared" si="86"/>
        <v>0</v>
      </c>
      <c r="Q788">
        <f t="shared" si="87"/>
        <v>4813937689</v>
      </c>
      <c r="R788">
        <f t="shared" si="88"/>
        <v>4.1933383153624479</v>
      </c>
      <c r="S788" t="str">
        <f t="shared" si="89"/>
        <v>Acceptable</v>
      </c>
      <c r="T788">
        <f>ROUNDUP(C788,0)</f>
        <v>5</v>
      </c>
      <c r="U788">
        <f>ROUNDDOWN(C788,0)</f>
        <v>4</v>
      </c>
      <c r="V788">
        <f>RIGHT(K788,2)+2000</f>
        <v>2018</v>
      </c>
      <c r="W788" t="str">
        <f>INDEX(_xlfn.TEXTSPLIT(K788,"-"),1,2)</f>
        <v>Jul</v>
      </c>
      <c r="X788" t="str">
        <f>INDEX(_xlfn.TEXTSPLIT(K788,"-"),1,1)</f>
        <v>27</v>
      </c>
      <c r="Y788">
        <f>INDEX(months!B:B,MATCH(Sheet1!W788,months!A:A,0))</f>
        <v>7</v>
      </c>
      <c r="Z788">
        <f t="shared" si="90"/>
        <v>43308</v>
      </c>
    </row>
    <row r="789" spans="1:26" x14ac:dyDescent="0.2">
      <c r="A789" t="s">
        <v>1377</v>
      </c>
      <c r="B789" t="s">
        <v>1300</v>
      </c>
      <c r="C789">
        <v>4.5</v>
      </c>
      <c r="D789">
        <v>99020</v>
      </c>
      <c r="E789" t="s">
        <v>308</v>
      </c>
      <c r="F789" t="s">
        <v>65</v>
      </c>
      <c r="G789" t="s">
        <v>23</v>
      </c>
      <c r="H789" t="s">
        <v>24</v>
      </c>
      <c r="I789" t="s">
        <v>25</v>
      </c>
      <c r="J789" t="s">
        <v>1303</v>
      </c>
      <c r="K789" t="s">
        <v>173</v>
      </c>
      <c r="L789" t="s">
        <v>1378</v>
      </c>
      <c r="M789" t="s">
        <v>274</v>
      </c>
      <c r="N789">
        <f t="shared" si="84"/>
        <v>0</v>
      </c>
      <c r="O789" t="str">
        <f t="shared" si="85"/>
        <v>No</v>
      </c>
      <c r="P789">
        <f t="shared" si="86"/>
        <v>0</v>
      </c>
      <c r="Q789">
        <f t="shared" si="87"/>
        <v>4813937689</v>
      </c>
      <c r="R789">
        <f t="shared" si="88"/>
        <v>4.1933383153624479</v>
      </c>
      <c r="S789" t="str">
        <f t="shared" si="89"/>
        <v>Acceptable</v>
      </c>
      <c r="T789">
        <f>ROUNDUP(C789,0)</f>
        <v>5</v>
      </c>
      <c r="U789">
        <f>ROUNDDOWN(C789,0)</f>
        <v>4</v>
      </c>
      <c r="V789">
        <f>RIGHT(K789,2)+2000</f>
        <v>2018</v>
      </c>
      <c r="W789" t="str">
        <f>INDEX(_xlfn.TEXTSPLIT(K789,"-"),1,2)</f>
        <v>Aug</v>
      </c>
      <c r="X789" t="str">
        <f>INDEX(_xlfn.TEXTSPLIT(K789,"-"),1,1)</f>
        <v>2</v>
      </c>
      <c r="Y789">
        <f>INDEX(months!B:B,MATCH(Sheet1!W789,months!A:A,0))</f>
        <v>8</v>
      </c>
      <c r="Z789">
        <f t="shared" si="90"/>
        <v>43314</v>
      </c>
    </row>
    <row r="790" spans="1:26" x14ac:dyDescent="0.2">
      <c r="A790" t="s">
        <v>1407</v>
      </c>
      <c r="B790" t="s">
        <v>1300</v>
      </c>
      <c r="C790">
        <v>4.3</v>
      </c>
      <c r="D790">
        <v>22384</v>
      </c>
      <c r="E790" t="s">
        <v>108</v>
      </c>
      <c r="F790" t="s">
        <v>65</v>
      </c>
      <c r="G790" t="s">
        <v>23</v>
      </c>
      <c r="H790" t="s">
        <v>24</v>
      </c>
      <c r="I790" t="s">
        <v>25</v>
      </c>
      <c r="J790" t="s">
        <v>1303</v>
      </c>
      <c r="K790" t="s">
        <v>84</v>
      </c>
      <c r="L790" t="s">
        <v>1408</v>
      </c>
      <c r="M790" t="s">
        <v>274</v>
      </c>
      <c r="N790">
        <f t="shared" si="84"/>
        <v>0</v>
      </c>
      <c r="O790" t="str">
        <f t="shared" si="85"/>
        <v>No</v>
      </c>
      <c r="P790">
        <f t="shared" si="86"/>
        <v>0</v>
      </c>
      <c r="Q790">
        <f t="shared" si="87"/>
        <v>4813937689</v>
      </c>
      <c r="R790">
        <f t="shared" si="88"/>
        <v>4.1933383153624479</v>
      </c>
      <c r="S790" t="str">
        <f t="shared" si="89"/>
        <v>Acceptable</v>
      </c>
      <c r="T790">
        <f>ROUNDUP(C790,0)</f>
        <v>5</v>
      </c>
      <c r="U790">
        <f>ROUNDDOWN(C790,0)</f>
        <v>4</v>
      </c>
      <c r="V790">
        <f>RIGHT(K790,2)+2000</f>
        <v>2018</v>
      </c>
      <c r="W790" t="str">
        <f>INDEX(_xlfn.TEXTSPLIT(K790,"-"),1,2)</f>
        <v>Jul</v>
      </c>
      <c r="X790" t="str">
        <f>INDEX(_xlfn.TEXTSPLIT(K790,"-"),1,1)</f>
        <v>31</v>
      </c>
      <c r="Y790">
        <f>INDEX(months!B:B,MATCH(Sheet1!W790,months!A:A,0))</f>
        <v>7</v>
      </c>
      <c r="Z790">
        <f t="shared" si="90"/>
        <v>43312</v>
      </c>
    </row>
    <row r="791" spans="1:26" x14ac:dyDescent="0.2">
      <c r="A791" t="s">
        <v>1380</v>
      </c>
      <c r="B791" t="s">
        <v>1300</v>
      </c>
      <c r="C791">
        <v>4.5999999999999996</v>
      </c>
      <c r="D791">
        <v>32380</v>
      </c>
      <c r="E791" t="s">
        <v>190</v>
      </c>
      <c r="F791" t="s">
        <v>65</v>
      </c>
      <c r="G791" t="s">
        <v>23</v>
      </c>
      <c r="H791" t="s">
        <v>24</v>
      </c>
      <c r="I791" t="s">
        <v>124</v>
      </c>
      <c r="J791" t="s">
        <v>1303</v>
      </c>
      <c r="K791" t="s">
        <v>293</v>
      </c>
      <c r="L791" t="s">
        <v>1381</v>
      </c>
      <c r="M791" t="s">
        <v>81</v>
      </c>
      <c r="N791">
        <f t="shared" si="84"/>
        <v>0</v>
      </c>
      <c r="O791" t="str">
        <f t="shared" si="85"/>
        <v>No</v>
      </c>
      <c r="P791">
        <f t="shared" si="86"/>
        <v>0</v>
      </c>
      <c r="Q791">
        <f t="shared" si="87"/>
        <v>4813937689</v>
      </c>
      <c r="R791">
        <f t="shared" si="88"/>
        <v>4.1933383153624479</v>
      </c>
      <c r="S791" t="str">
        <f t="shared" si="89"/>
        <v>Acceptable</v>
      </c>
      <c r="T791">
        <f>ROUNDUP(C791,0)</f>
        <v>5</v>
      </c>
      <c r="U791">
        <f>ROUNDDOWN(C791,0)</f>
        <v>4</v>
      </c>
      <c r="V791">
        <f>RIGHT(K791,2)+2000</f>
        <v>2018</v>
      </c>
      <c r="W791" t="str">
        <f>INDEX(_xlfn.TEXTSPLIT(K791,"-"),1,2)</f>
        <v>Jul</v>
      </c>
      <c r="X791" t="str">
        <f>INDEX(_xlfn.TEXTSPLIT(K791,"-"),1,1)</f>
        <v>15</v>
      </c>
      <c r="Y791">
        <f>INDEX(months!B:B,MATCH(Sheet1!W791,months!A:A,0))</f>
        <v>7</v>
      </c>
      <c r="Z791">
        <f t="shared" si="90"/>
        <v>43296</v>
      </c>
    </row>
    <row r="792" spans="1:26" x14ac:dyDescent="0.2">
      <c r="A792" t="s">
        <v>1456</v>
      </c>
      <c r="B792" t="s">
        <v>1300</v>
      </c>
      <c r="C792">
        <v>4.5</v>
      </c>
      <c r="D792">
        <v>172505</v>
      </c>
      <c r="E792" t="s">
        <v>1457</v>
      </c>
      <c r="F792" t="s">
        <v>38</v>
      </c>
      <c r="G792" t="s">
        <v>23</v>
      </c>
      <c r="H792" t="s">
        <v>24</v>
      </c>
      <c r="I792" t="s">
        <v>25</v>
      </c>
      <c r="J792" t="s">
        <v>1301</v>
      </c>
      <c r="K792" t="s">
        <v>859</v>
      </c>
      <c r="L792" t="s">
        <v>1458</v>
      </c>
      <c r="M792" t="s">
        <v>274</v>
      </c>
      <c r="N792">
        <f t="shared" si="84"/>
        <v>0</v>
      </c>
      <c r="O792" t="str">
        <f t="shared" si="85"/>
        <v>No</v>
      </c>
      <c r="P792">
        <f t="shared" si="86"/>
        <v>0</v>
      </c>
      <c r="Q792">
        <f t="shared" si="87"/>
        <v>4813937689</v>
      </c>
      <c r="R792">
        <f t="shared" si="88"/>
        <v>4.1933383153624479</v>
      </c>
      <c r="S792" t="str">
        <f t="shared" si="89"/>
        <v>Acceptable</v>
      </c>
      <c r="T792">
        <f>ROUNDUP(C792,0)</f>
        <v>5</v>
      </c>
      <c r="U792">
        <f>ROUNDDOWN(C792,0)</f>
        <v>4</v>
      </c>
      <c r="V792">
        <f>RIGHT(K792,2)+2000</f>
        <v>2018</v>
      </c>
      <c r="W792" t="str">
        <f>INDEX(_xlfn.TEXTSPLIT(K792,"-"),1,2)</f>
        <v>Jun</v>
      </c>
      <c r="X792" t="str">
        <f>INDEX(_xlfn.TEXTSPLIT(K792,"-"),1,1)</f>
        <v>27</v>
      </c>
      <c r="Y792">
        <f>INDEX(months!B:B,MATCH(Sheet1!W792,months!A:A,0))</f>
        <v>6</v>
      </c>
      <c r="Z792">
        <f t="shared" si="90"/>
        <v>43278</v>
      </c>
    </row>
    <row r="793" spans="1:26" x14ac:dyDescent="0.2">
      <c r="A793" t="s">
        <v>1459</v>
      </c>
      <c r="B793" t="s">
        <v>1300</v>
      </c>
      <c r="C793">
        <v>4.2</v>
      </c>
      <c r="D793">
        <v>69493</v>
      </c>
      <c r="E793" t="s">
        <v>46</v>
      </c>
      <c r="F793" t="s">
        <v>89</v>
      </c>
      <c r="G793" t="s">
        <v>23</v>
      </c>
      <c r="H793" t="s">
        <v>24</v>
      </c>
      <c r="I793" t="s">
        <v>25</v>
      </c>
      <c r="J793" t="s">
        <v>1303</v>
      </c>
      <c r="K793" t="s">
        <v>160</v>
      </c>
      <c r="L793" t="s">
        <v>46</v>
      </c>
      <c r="M793" t="s">
        <v>46</v>
      </c>
      <c r="N793">
        <f t="shared" si="84"/>
        <v>0</v>
      </c>
      <c r="O793" t="str">
        <f t="shared" si="85"/>
        <v>No</v>
      </c>
      <c r="P793">
        <f t="shared" si="86"/>
        <v>0</v>
      </c>
      <c r="Q793">
        <f t="shared" si="87"/>
        <v>4813937689</v>
      </c>
      <c r="R793">
        <f t="shared" si="88"/>
        <v>4.1933383153624479</v>
      </c>
      <c r="S793" t="str">
        <f t="shared" si="89"/>
        <v>Acceptable</v>
      </c>
      <c r="T793">
        <f>ROUNDUP(C793,0)</f>
        <v>5</v>
      </c>
      <c r="U793">
        <f>ROUNDDOWN(C793,0)</f>
        <v>4</v>
      </c>
      <c r="V793">
        <f>RIGHT(K793,2)+2000</f>
        <v>2018</v>
      </c>
      <c r="W793" t="str">
        <f>INDEX(_xlfn.TEXTSPLIT(K793,"-"),1,2)</f>
        <v>Jul</v>
      </c>
      <c r="X793" t="str">
        <f>INDEX(_xlfn.TEXTSPLIT(K793,"-"),1,1)</f>
        <v>19</v>
      </c>
      <c r="Y793">
        <f>INDEX(months!B:B,MATCH(Sheet1!W793,months!A:A,0))</f>
        <v>7</v>
      </c>
      <c r="Z793">
        <f t="shared" si="90"/>
        <v>43300</v>
      </c>
    </row>
    <row r="794" spans="1:26" x14ac:dyDescent="0.2">
      <c r="A794" t="s">
        <v>1391</v>
      </c>
      <c r="B794" t="s">
        <v>1300</v>
      </c>
      <c r="C794">
        <v>4.2</v>
      </c>
      <c r="D794">
        <v>8599</v>
      </c>
      <c r="E794" t="s">
        <v>108</v>
      </c>
      <c r="F794" t="s">
        <v>65</v>
      </c>
      <c r="G794" t="s">
        <v>23</v>
      </c>
      <c r="H794" t="s">
        <v>24</v>
      </c>
      <c r="I794" t="s">
        <v>25</v>
      </c>
      <c r="J794" t="s">
        <v>1303</v>
      </c>
      <c r="K794" t="s">
        <v>169</v>
      </c>
      <c r="L794" t="s">
        <v>572</v>
      </c>
      <c r="M794" t="s">
        <v>81</v>
      </c>
      <c r="N794">
        <f t="shared" si="84"/>
        <v>0</v>
      </c>
      <c r="O794" t="str">
        <f t="shared" si="85"/>
        <v>No</v>
      </c>
      <c r="P794">
        <f t="shared" si="86"/>
        <v>0</v>
      </c>
      <c r="Q794">
        <f t="shared" si="87"/>
        <v>4813937689</v>
      </c>
      <c r="R794">
        <f t="shared" si="88"/>
        <v>4.1933383153624479</v>
      </c>
      <c r="S794" t="str">
        <f t="shared" si="89"/>
        <v>Acceptable</v>
      </c>
      <c r="T794">
        <f>ROUNDUP(C794,0)</f>
        <v>5</v>
      </c>
      <c r="U794">
        <f>ROUNDDOWN(C794,0)</f>
        <v>4</v>
      </c>
      <c r="V794">
        <f>RIGHT(K794,2)+2000</f>
        <v>2018</v>
      </c>
      <c r="W794" t="str">
        <f>INDEX(_xlfn.TEXTSPLIT(K794,"-"),1,2)</f>
        <v>Jul</v>
      </c>
      <c r="X794" t="str">
        <f>INDEX(_xlfn.TEXTSPLIT(K794,"-"),1,1)</f>
        <v>11</v>
      </c>
      <c r="Y794">
        <f>INDEX(months!B:B,MATCH(Sheet1!W794,months!A:A,0))</f>
        <v>7</v>
      </c>
      <c r="Z794">
        <f t="shared" si="90"/>
        <v>43292</v>
      </c>
    </row>
    <row r="795" spans="1:26" x14ac:dyDescent="0.2">
      <c r="A795" t="s">
        <v>1375</v>
      </c>
      <c r="B795" t="s">
        <v>1300</v>
      </c>
      <c r="C795">
        <v>4.7</v>
      </c>
      <c r="D795">
        <v>1107884</v>
      </c>
      <c r="E795" t="s">
        <v>46</v>
      </c>
      <c r="F795" t="s">
        <v>89</v>
      </c>
      <c r="G795" t="s">
        <v>23</v>
      </c>
      <c r="H795" t="s">
        <v>24</v>
      </c>
      <c r="I795" t="s">
        <v>25</v>
      </c>
      <c r="J795" t="s">
        <v>1303</v>
      </c>
      <c r="K795" t="s">
        <v>173</v>
      </c>
      <c r="L795" t="s">
        <v>46</v>
      </c>
      <c r="M795" t="s">
        <v>46</v>
      </c>
      <c r="N795">
        <f t="shared" si="84"/>
        <v>0</v>
      </c>
      <c r="O795" t="str">
        <f t="shared" si="85"/>
        <v>No</v>
      </c>
      <c r="P795">
        <f t="shared" si="86"/>
        <v>0</v>
      </c>
      <c r="Q795">
        <f t="shared" si="87"/>
        <v>4813937689</v>
      </c>
      <c r="R795">
        <f t="shared" si="88"/>
        <v>4.1933383153624479</v>
      </c>
      <c r="S795" t="str">
        <f t="shared" si="89"/>
        <v>Acceptable</v>
      </c>
      <c r="T795">
        <f>ROUNDUP(C795,0)</f>
        <v>5</v>
      </c>
      <c r="U795">
        <f>ROUNDDOWN(C795,0)</f>
        <v>4</v>
      </c>
      <c r="V795">
        <f>RIGHT(K795,2)+2000</f>
        <v>2018</v>
      </c>
      <c r="W795" t="str">
        <f>INDEX(_xlfn.TEXTSPLIT(K795,"-"),1,2)</f>
        <v>Aug</v>
      </c>
      <c r="X795" t="str">
        <f>INDEX(_xlfn.TEXTSPLIT(K795,"-"),1,1)</f>
        <v>2</v>
      </c>
      <c r="Y795">
        <f>INDEX(months!B:B,MATCH(Sheet1!W795,months!A:A,0))</f>
        <v>8</v>
      </c>
      <c r="Z795">
        <f t="shared" si="90"/>
        <v>43314</v>
      </c>
    </row>
    <row r="796" spans="1:26" x14ac:dyDescent="0.2">
      <c r="A796" t="s">
        <v>1392</v>
      </c>
      <c r="B796" t="s">
        <v>1300</v>
      </c>
      <c r="C796">
        <v>4.5</v>
      </c>
      <c r="D796">
        <v>41185</v>
      </c>
      <c r="E796" t="s">
        <v>46</v>
      </c>
      <c r="F796" t="s">
        <v>65</v>
      </c>
      <c r="G796" t="s">
        <v>23</v>
      </c>
      <c r="H796" t="s">
        <v>24</v>
      </c>
      <c r="I796" t="s">
        <v>25</v>
      </c>
      <c r="J796" t="s">
        <v>1303</v>
      </c>
      <c r="K796" t="s">
        <v>97</v>
      </c>
      <c r="L796" t="s">
        <v>46</v>
      </c>
      <c r="M796" t="s">
        <v>46</v>
      </c>
      <c r="N796">
        <f t="shared" si="84"/>
        <v>0</v>
      </c>
      <c r="O796" t="str">
        <f t="shared" si="85"/>
        <v>No</v>
      </c>
      <c r="P796">
        <f t="shared" si="86"/>
        <v>0</v>
      </c>
      <c r="Q796">
        <f t="shared" si="87"/>
        <v>4813937689</v>
      </c>
      <c r="R796">
        <f t="shared" si="88"/>
        <v>4.1933383153624479</v>
      </c>
      <c r="S796" t="str">
        <f t="shared" si="89"/>
        <v>Acceptable</v>
      </c>
      <c r="T796">
        <f>ROUNDUP(C796,0)</f>
        <v>5</v>
      </c>
      <c r="U796">
        <f>ROUNDDOWN(C796,0)</f>
        <v>4</v>
      </c>
      <c r="V796">
        <f>RIGHT(K796,2)+2000</f>
        <v>2018</v>
      </c>
      <c r="W796" t="str">
        <f>INDEX(_xlfn.TEXTSPLIT(K796,"-"),1,2)</f>
        <v>Aug</v>
      </c>
      <c r="X796" t="str">
        <f>INDEX(_xlfn.TEXTSPLIT(K796,"-"),1,1)</f>
        <v>3</v>
      </c>
      <c r="Y796">
        <f>INDEX(months!B:B,MATCH(Sheet1!W796,months!A:A,0))</f>
        <v>8</v>
      </c>
      <c r="Z796">
        <f t="shared" si="90"/>
        <v>43315</v>
      </c>
    </row>
    <row r="797" spans="1:26" x14ac:dyDescent="0.2">
      <c r="A797" t="s">
        <v>1460</v>
      </c>
      <c r="B797" t="s">
        <v>1300</v>
      </c>
      <c r="C797">
        <v>4.5999999999999996</v>
      </c>
      <c r="D797">
        <v>7973</v>
      </c>
      <c r="E797" t="s">
        <v>308</v>
      </c>
      <c r="F797" t="s">
        <v>65</v>
      </c>
      <c r="G797" t="s">
        <v>23</v>
      </c>
      <c r="H797" t="s">
        <v>24</v>
      </c>
      <c r="I797" t="s">
        <v>25</v>
      </c>
      <c r="J797" t="s">
        <v>1303</v>
      </c>
      <c r="K797" t="s">
        <v>278</v>
      </c>
      <c r="L797" t="s">
        <v>1461</v>
      </c>
      <c r="M797" t="s">
        <v>54</v>
      </c>
      <c r="N797">
        <f t="shared" si="84"/>
        <v>0</v>
      </c>
      <c r="O797" t="str">
        <f t="shared" si="85"/>
        <v>No</v>
      </c>
      <c r="P797">
        <f t="shared" si="86"/>
        <v>0</v>
      </c>
      <c r="Q797">
        <f t="shared" si="87"/>
        <v>4813937689</v>
      </c>
      <c r="R797">
        <f t="shared" si="88"/>
        <v>4.1933383153624479</v>
      </c>
      <c r="S797" t="str">
        <f t="shared" si="89"/>
        <v>Acceptable</v>
      </c>
      <c r="T797">
        <f>ROUNDUP(C797,0)</f>
        <v>5</v>
      </c>
      <c r="U797">
        <f>ROUNDDOWN(C797,0)</f>
        <v>4</v>
      </c>
      <c r="V797">
        <f>RIGHT(K797,2)+2000</f>
        <v>2018</v>
      </c>
      <c r="W797" t="str">
        <f>INDEX(_xlfn.TEXTSPLIT(K797,"-"),1,2)</f>
        <v>Jul</v>
      </c>
      <c r="X797" t="str">
        <f>INDEX(_xlfn.TEXTSPLIT(K797,"-"),1,1)</f>
        <v>27</v>
      </c>
      <c r="Y797">
        <f>INDEX(months!B:B,MATCH(Sheet1!W797,months!A:A,0))</f>
        <v>7</v>
      </c>
      <c r="Z797">
        <f t="shared" si="90"/>
        <v>43308</v>
      </c>
    </row>
    <row r="798" spans="1:26" x14ac:dyDescent="0.2">
      <c r="A798" t="s">
        <v>1337</v>
      </c>
      <c r="B798" t="s">
        <v>1300</v>
      </c>
      <c r="C798">
        <v>4.3</v>
      </c>
      <c r="D798">
        <v>266935</v>
      </c>
      <c r="E798" t="s">
        <v>93</v>
      </c>
      <c r="F798" t="s">
        <v>89</v>
      </c>
      <c r="G798" t="s">
        <v>23</v>
      </c>
      <c r="H798" t="s">
        <v>24</v>
      </c>
      <c r="I798" t="s">
        <v>25</v>
      </c>
      <c r="J798" t="s">
        <v>1303</v>
      </c>
      <c r="K798" t="s">
        <v>115</v>
      </c>
      <c r="L798" t="s">
        <v>1338</v>
      </c>
      <c r="M798" t="s">
        <v>54</v>
      </c>
      <c r="N798">
        <f t="shared" si="84"/>
        <v>0</v>
      </c>
      <c r="O798" t="str">
        <f t="shared" si="85"/>
        <v>No</v>
      </c>
      <c r="P798">
        <f t="shared" si="86"/>
        <v>0</v>
      </c>
      <c r="Q798">
        <f t="shared" si="87"/>
        <v>4813937689</v>
      </c>
      <c r="R798">
        <f t="shared" si="88"/>
        <v>4.1933383153624479</v>
      </c>
      <c r="S798" t="str">
        <f t="shared" si="89"/>
        <v>Acceptable</v>
      </c>
      <c r="T798">
        <f>ROUNDUP(C798,0)</f>
        <v>5</v>
      </c>
      <c r="U798">
        <f>ROUNDDOWN(C798,0)</f>
        <v>4</v>
      </c>
      <c r="V798">
        <f>RIGHT(K798,2)+2000</f>
        <v>2018</v>
      </c>
      <c r="W798" t="str">
        <f>INDEX(_xlfn.TEXTSPLIT(K798,"-"),1,2)</f>
        <v>Jul</v>
      </c>
      <c r="X798" t="str">
        <f>INDEX(_xlfn.TEXTSPLIT(K798,"-"),1,1)</f>
        <v>30</v>
      </c>
      <c r="Y798">
        <f>INDEX(months!B:B,MATCH(Sheet1!W798,months!A:A,0))</f>
        <v>7</v>
      </c>
      <c r="Z798">
        <f t="shared" si="90"/>
        <v>43311</v>
      </c>
    </row>
    <row r="799" spans="1:26" x14ac:dyDescent="0.2">
      <c r="A799" t="s">
        <v>1462</v>
      </c>
      <c r="B799" t="s">
        <v>1300</v>
      </c>
      <c r="C799">
        <v>4.2</v>
      </c>
      <c r="D799">
        <v>5695</v>
      </c>
      <c r="E799" t="s">
        <v>46</v>
      </c>
      <c r="F799" t="s">
        <v>65</v>
      </c>
      <c r="G799" t="s">
        <v>23</v>
      </c>
      <c r="H799" t="s">
        <v>24</v>
      </c>
      <c r="I799" t="s">
        <v>25</v>
      </c>
      <c r="J799" t="s">
        <v>1303</v>
      </c>
      <c r="K799" t="s">
        <v>1369</v>
      </c>
      <c r="L799" t="s">
        <v>46</v>
      </c>
      <c r="M799" t="s">
        <v>46</v>
      </c>
      <c r="N799">
        <f t="shared" si="84"/>
        <v>0</v>
      </c>
      <c r="O799" t="str">
        <f t="shared" si="85"/>
        <v>No</v>
      </c>
      <c r="P799">
        <f t="shared" si="86"/>
        <v>0</v>
      </c>
      <c r="Q799">
        <f t="shared" si="87"/>
        <v>4813937689</v>
      </c>
      <c r="R799">
        <f t="shared" si="88"/>
        <v>4.1933383153624479</v>
      </c>
      <c r="S799" t="str">
        <f t="shared" si="89"/>
        <v>Acceptable</v>
      </c>
      <c r="T799">
        <f>ROUNDUP(C799,0)</f>
        <v>5</v>
      </c>
      <c r="U799">
        <f>ROUNDDOWN(C799,0)</f>
        <v>4</v>
      </c>
      <c r="V799">
        <f>RIGHT(K799,2)+2000</f>
        <v>2017</v>
      </c>
      <c r="W799" t="str">
        <f>INDEX(_xlfn.TEXTSPLIT(K799,"-"),1,2)</f>
        <v>Sep</v>
      </c>
      <c r="X799" t="str">
        <f>INDEX(_xlfn.TEXTSPLIT(K799,"-"),1,1)</f>
        <v>28</v>
      </c>
      <c r="Y799">
        <f>INDEX(months!B:B,MATCH(Sheet1!W799,months!A:A,0))</f>
        <v>9</v>
      </c>
      <c r="Z799">
        <f t="shared" si="90"/>
        <v>43006</v>
      </c>
    </row>
    <row r="800" spans="1:26" x14ac:dyDescent="0.2">
      <c r="A800" t="s">
        <v>1463</v>
      </c>
      <c r="B800" t="s">
        <v>1300</v>
      </c>
      <c r="C800">
        <v>4.7</v>
      </c>
      <c r="D800">
        <v>142632</v>
      </c>
      <c r="E800" t="s">
        <v>1232</v>
      </c>
      <c r="F800" t="s">
        <v>38</v>
      </c>
      <c r="G800" t="s">
        <v>23</v>
      </c>
      <c r="H800" t="s">
        <v>24</v>
      </c>
      <c r="I800" t="s">
        <v>25</v>
      </c>
      <c r="J800" t="s">
        <v>1303</v>
      </c>
      <c r="K800" t="s">
        <v>125</v>
      </c>
      <c r="L800" t="s">
        <v>76</v>
      </c>
      <c r="M800" t="s">
        <v>81</v>
      </c>
      <c r="N800">
        <f t="shared" si="84"/>
        <v>0</v>
      </c>
      <c r="O800" t="str">
        <f t="shared" si="85"/>
        <v>No</v>
      </c>
      <c r="P800">
        <f t="shared" si="86"/>
        <v>0</v>
      </c>
      <c r="Q800">
        <f t="shared" si="87"/>
        <v>4813937689</v>
      </c>
      <c r="R800">
        <f t="shared" si="88"/>
        <v>4.1933383153624479</v>
      </c>
      <c r="S800" t="str">
        <f t="shared" si="89"/>
        <v>Acceptable</v>
      </c>
      <c r="T800">
        <f>ROUNDUP(C800,0)</f>
        <v>5</v>
      </c>
      <c r="U800">
        <f>ROUNDDOWN(C800,0)</f>
        <v>4</v>
      </c>
      <c r="V800">
        <f>RIGHT(K800,2)+2000</f>
        <v>2018</v>
      </c>
      <c r="W800" t="str">
        <f>INDEX(_xlfn.TEXTSPLIT(K800,"-"),1,2)</f>
        <v>Jul</v>
      </c>
      <c r="X800" t="str">
        <f>INDEX(_xlfn.TEXTSPLIT(K800,"-"),1,1)</f>
        <v>12</v>
      </c>
      <c r="Y800">
        <f>INDEX(months!B:B,MATCH(Sheet1!W800,months!A:A,0))</f>
        <v>7</v>
      </c>
      <c r="Z800">
        <f t="shared" si="90"/>
        <v>43293</v>
      </c>
    </row>
    <row r="801" spans="1:26" x14ac:dyDescent="0.2">
      <c r="A801" t="s">
        <v>1299</v>
      </c>
      <c r="B801" t="s">
        <v>1300</v>
      </c>
      <c r="C801">
        <v>4.7</v>
      </c>
      <c r="D801">
        <v>6290507</v>
      </c>
      <c r="E801" t="s">
        <v>46</v>
      </c>
      <c r="F801" t="s">
        <v>448</v>
      </c>
      <c r="G801" t="s">
        <v>23</v>
      </c>
      <c r="H801" t="s">
        <v>24</v>
      </c>
      <c r="I801" t="s">
        <v>25</v>
      </c>
      <c r="J801" t="s">
        <v>1301</v>
      </c>
      <c r="K801" t="s">
        <v>39</v>
      </c>
      <c r="L801" t="s">
        <v>46</v>
      </c>
      <c r="M801" t="s">
        <v>46</v>
      </c>
      <c r="N801">
        <f t="shared" si="84"/>
        <v>0</v>
      </c>
      <c r="O801" t="str">
        <f t="shared" si="85"/>
        <v>No</v>
      </c>
      <c r="P801">
        <f t="shared" si="86"/>
        <v>0</v>
      </c>
      <c r="Q801">
        <f t="shared" si="87"/>
        <v>4813937689</v>
      </c>
      <c r="R801">
        <f t="shared" si="88"/>
        <v>4.1933383153624479</v>
      </c>
      <c r="S801" t="str">
        <f t="shared" si="89"/>
        <v>Acceptable</v>
      </c>
      <c r="T801">
        <f>ROUNDUP(C801,0)</f>
        <v>5</v>
      </c>
      <c r="U801">
        <f>ROUNDDOWN(C801,0)</f>
        <v>4</v>
      </c>
      <c r="V801">
        <f>RIGHT(K801,2)+2000</f>
        <v>2018</v>
      </c>
      <c r="W801" t="str">
        <f>INDEX(_xlfn.TEXTSPLIT(K801,"-"),1,2)</f>
        <v>Aug</v>
      </c>
      <c r="X801" t="str">
        <f>INDEX(_xlfn.TEXTSPLIT(K801,"-"),1,1)</f>
        <v>1</v>
      </c>
      <c r="Y801">
        <f>INDEX(months!B:B,MATCH(Sheet1!W801,months!A:A,0))</f>
        <v>8</v>
      </c>
      <c r="Z801">
        <f t="shared" si="90"/>
        <v>43313</v>
      </c>
    </row>
    <row r="802" spans="1:26" x14ac:dyDescent="0.2">
      <c r="A802" t="s">
        <v>1464</v>
      </c>
      <c r="B802" t="s">
        <v>1300</v>
      </c>
      <c r="C802">
        <v>4.4000000000000004</v>
      </c>
      <c r="D802">
        <v>55256</v>
      </c>
      <c r="E802" t="s">
        <v>31</v>
      </c>
      <c r="F802" t="s">
        <v>38</v>
      </c>
      <c r="G802" t="s">
        <v>23</v>
      </c>
      <c r="H802" t="s">
        <v>24</v>
      </c>
      <c r="I802" t="s">
        <v>25</v>
      </c>
      <c r="J802" t="s">
        <v>1303</v>
      </c>
      <c r="K802" t="s">
        <v>820</v>
      </c>
      <c r="L802" t="s">
        <v>1465</v>
      </c>
      <c r="M802" t="s">
        <v>86</v>
      </c>
      <c r="N802">
        <f t="shared" si="84"/>
        <v>0</v>
      </c>
      <c r="O802" t="str">
        <f t="shared" si="85"/>
        <v>No</v>
      </c>
      <c r="P802">
        <f t="shared" si="86"/>
        <v>0</v>
      </c>
      <c r="Q802">
        <f t="shared" si="87"/>
        <v>4813937689</v>
      </c>
      <c r="R802">
        <f t="shared" si="88"/>
        <v>4.1933383153624479</v>
      </c>
      <c r="S802" t="str">
        <f t="shared" si="89"/>
        <v>Acceptable</v>
      </c>
      <c r="T802">
        <f>ROUNDUP(C802,0)</f>
        <v>5</v>
      </c>
      <c r="U802">
        <f>ROUNDDOWN(C802,0)</f>
        <v>4</v>
      </c>
      <c r="V802">
        <f>RIGHT(K802,2)+2000</f>
        <v>2018</v>
      </c>
      <c r="W802" t="str">
        <f>INDEX(_xlfn.TEXTSPLIT(K802,"-"),1,2)</f>
        <v>Jun</v>
      </c>
      <c r="X802" t="str">
        <f>INDEX(_xlfn.TEXTSPLIT(K802,"-"),1,1)</f>
        <v>19</v>
      </c>
      <c r="Y802">
        <f>INDEX(months!B:B,MATCH(Sheet1!W802,months!A:A,0))</f>
        <v>6</v>
      </c>
      <c r="Z802">
        <f t="shared" si="90"/>
        <v>43270</v>
      </c>
    </row>
    <row r="803" spans="1:26" x14ac:dyDescent="0.2">
      <c r="A803" t="s">
        <v>1456</v>
      </c>
      <c r="B803" t="s">
        <v>1300</v>
      </c>
      <c r="C803">
        <v>4.5</v>
      </c>
      <c r="D803">
        <v>172508</v>
      </c>
      <c r="E803" t="s">
        <v>1457</v>
      </c>
      <c r="F803" t="s">
        <v>38</v>
      </c>
      <c r="G803" t="s">
        <v>23</v>
      </c>
      <c r="H803" t="s">
        <v>24</v>
      </c>
      <c r="I803" t="s">
        <v>25</v>
      </c>
      <c r="J803" t="s">
        <v>1301</v>
      </c>
      <c r="K803" t="s">
        <v>859</v>
      </c>
      <c r="L803" t="s">
        <v>1458</v>
      </c>
      <c r="M803" t="s">
        <v>274</v>
      </c>
      <c r="N803">
        <f t="shared" si="84"/>
        <v>0</v>
      </c>
      <c r="O803" t="str">
        <f t="shared" si="85"/>
        <v>No</v>
      </c>
      <c r="P803">
        <f t="shared" si="86"/>
        <v>0</v>
      </c>
      <c r="Q803">
        <f t="shared" si="87"/>
        <v>4813937689</v>
      </c>
      <c r="R803">
        <f t="shared" si="88"/>
        <v>4.1933383153624479</v>
      </c>
      <c r="S803" t="str">
        <f t="shared" si="89"/>
        <v>Acceptable</v>
      </c>
      <c r="T803">
        <f>ROUNDUP(C803,0)</f>
        <v>5</v>
      </c>
      <c r="U803">
        <f>ROUNDDOWN(C803,0)</f>
        <v>4</v>
      </c>
      <c r="V803">
        <f>RIGHT(K803,2)+2000</f>
        <v>2018</v>
      </c>
      <c r="W803" t="str">
        <f>INDEX(_xlfn.TEXTSPLIT(K803,"-"),1,2)</f>
        <v>Jun</v>
      </c>
      <c r="X803" t="str">
        <f>INDEX(_xlfn.TEXTSPLIT(K803,"-"),1,1)</f>
        <v>27</v>
      </c>
      <c r="Y803">
        <f>INDEX(months!B:B,MATCH(Sheet1!W803,months!A:A,0))</f>
        <v>6</v>
      </c>
      <c r="Z803">
        <f t="shared" si="90"/>
        <v>43278</v>
      </c>
    </row>
    <row r="804" spans="1:26" x14ac:dyDescent="0.2">
      <c r="A804" t="s">
        <v>1466</v>
      </c>
      <c r="B804" t="s">
        <v>1300</v>
      </c>
      <c r="C804">
        <v>4.4000000000000004</v>
      </c>
      <c r="D804">
        <v>54798</v>
      </c>
      <c r="E804" t="s">
        <v>159</v>
      </c>
      <c r="F804" t="s">
        <v>65</v>
      </c>
      <c r="G804" t="s">
        <v>23</v>
      </c>
      <c r="H804" t="s">
        <v>24</v>
      </c>
      <c r="I804" t="s">
        <v>25</v>
      </c>
      <c r="J804" t="s">
        <v>1303</v>
      </c>
      <c r="K804" t="s">
        <v>115</v>
      </c>
      <c r="L804" t="s">
        <v>1338</v>
      </c>
      <c r="M804" t="s">
        <v>54</v>
      </c>
      <c r="N804">
        <f t="shared" si="84"/>
        <v>0</v>
      </c>
      <c r="O804" t="str">
        <f t="shared" si="85"/>
        <v>No</v>
      </c>
      <c r="P804">
        <f t="shared" si="86"/>
        <v>0</v>
      </c>
      <c r="Q804">
        <f t="shared" si="87"/>
        <v>4813937689</v>
      </c>
      <c r="R804">
        <f t="shared" si="88"/>
        <v>4.1933383153624479</v>
      </c>
      <c r="S804" t="str">
        <f t="shared" si="89"/>
        <v>Acceptable</v>
      </c>
      <c r="T804">
        <f>ROUNDUP(C804,0)</f>
        <v>5</v>
      </c>
      <c r="U804">
        <f>ROUNDDOWN(C804,0)</f>
        <v>4</v>
      </c>
      <c r="V804">
        <f>RIGHT(K804,2)+2000</f>
        <v>2018</v>
      </c>
      <c r="W804" t="str">
        <f>INDEX(_xlfn.TEXTSPLIT(K804,"-"),1,2)</f>
        <v>Jul</v>
      </c>
      <c r="X804" t="str">
        <f>INDEX(_xlfn.TEXTSPLIT(K804,"-"),1,1)</f>
        <v>30</v>
      </c>
      <c r="Y804">
        <f>INDEX(months!B:B,MATCH(Sheet1!W804,months!A:A,0))</f>
        <v>7</v>
      </c>
      <c r="Z804">
        <f t="shared" si="90"/>
        <v>43311</v>
      </c>
    </row>
    <row r="805" spans="1:26" x14ac:dyDescent="0.2">
      <c r="A805" t="s">
        <v>1467</v>
      </c>
      <c r="B805" t="s">
        <v>1300</v>
      </c>
      <c r="C805">
        <v>4</v>
      </c>
      <c r="D805">
        <v>4815</v>
      </c>
      <c r="E805" t="s">
        <v>21</v>
      </c>
      <c r="F805" t="s">
        <v>32</v>
      </c>
      <c r="G805" t="s">
        <v>23</v>
      </c>
      <c r="H805" t="s">
        <v>24</v>
      </c>
      <c r="I805" t="s">
        <v>25</v>
      </c>
      <c r="J805" t="s">
        <v>1303</v>
      </c>
      <c r="K805" t="s">
        <v>410</v>
      </c>
      <c r="L805" t="s">
        <v>1468</v>
      </c>
      <c r="M805" t="s">
        <v>47</v>
      </c>
      <c r="N805">
        <f t="shared" si="84"/>
        <v>0</v>
      </c>
      <c r="O805" t="str">
        <f t="shared" si="85"/>
        <v>No</v>
      </c>
      <c r="P805">
        <f t="shared" si="86"/>
        <v>0</v>
      </c>
      <c r="Q805">
        <f t="shared" si="87"/>
        <v>4813937689</v>
      </c>
      <c r="R805">
        <f t="shared" si="88"/>
        <v>4.1933383153624479</v>
      </c>
      <c r="S805" t="str">
        <f t="shared" si="89"/>
        <v>Acceptable</v>
      </c>
      <c r="T805">
        <f>ROUNDUP(C805,0)</f>
        <v>4</v>
      </c>
      <c r="U805">
        <f>ROUNDDOWN(C805,0)</f>
        <v>4</v>
      </c>
      <c r="V805">
        <f>RIGHT(K805,2)+2000</f>
        <v>2018</v>
      </c>
      <c r="W805" t="str">
        <f>INDEX(_xlfn.TEXTSPLIT(K805,"-"),1,2)</f>
        <v>Jul</v>
      </c>
      <c r="X805" t="str">
        <f>INDEX(_xlfn.TEXTSPLIT(K805,"-"),1,1)</f>
        <v>17</v>
      </c>
      <c r="Y805">
        <f>INDEX(months!B:B,MATCH(Sheet1!W805,months!A:A,0))</f>
        <v>7</v>
      </c>
      <c r="Z805">
        <f t="shared" si="90"/>
        <v>43298</v>
      </c>
    </row>
    <row r="806" spans="1:26" x14ac:dyDescent="0.2">
      <c r="A806" t="s">
        <v>1469</v>
      </c>
      <c r="B806" t="s">
        <v>1300</v>
      </c>
      <c r="C806">
        <v>4.5999999999999996</v>
      </c>
      <c r="D806">
        <v>75112</v>
      </c>
      <c r="E806" t="s">
        <v>619</v>
      </c>
      <c r="F806" t="s">
        <v>65</v>
      </c>
      <c r="G806" t="s">
        <v>23</v>
      </c>
      <c r="H806" t="s">
        <v>24</v>
      </c>
      <c r="I806" t="s">
        <v>25</v>
      </c>
      <c r="J806" t="s">
        <v>1303</v>
      </c>
      <c r="K806" t="s">
        <v>1470</v>
      </c>
      <c r="L806" t="s">
        <v>1471</v>
      </c>
      <c r="M806" t="s">
        <v>81</v>
      </c>
      <c r="N806">
        <f t="shared" si="84"/>
        <v>0</v>
      </c>
      <c r="O806" t="str">
        <f t="shared" si="85"/>
        <v>No</v>
      </c>
      <c r="P806">
        <f t="shared" si="86"/>
        <v>0</v>
      </c>
      <c r="Q806">
        <f t="shared" si="87"/>
        <v>4813937689</v>
      </c>
      <c r="R806">
        <f t="shared" si="88"/>
        <v>4.1933383153624479</v>
      </c>
      <c r="S806" t="str">
        <f t="shared" si="89"/>
        <v>Acceptable</v>
      </c>
      <c r="T806">
        <f>ROUNDUP(C806,0)</f>
        <v>5</v>
      </c>
      <c r="U806">
        <f>ROUNDDOWN(C806,0)</f>
        <v>4</v>
      </c>
      <c r="V806">
        <f>RIGHT(K806,2)+2000</f>
        <v>2017</v>
      </c>
      <c r="W806" t="str">
        <f>INDEX(_xlfn.TEXTSPLIT(K806,"-"),1,2)</f>
        <v>Nov</v>
      </c>
      <c r="X806" t="str">
        <f>INDEX(_xlfn.TEXTSPLIT(K806,"-"),1,1)</f>
        <v>11</v>
      </c>
      <c r="Y806">
        <f>INDEX(months!B:B,MATCH(Sheet1!W806,months!A:A,0))</f>
        <v>11</v>
      </c>
      <c r="Z806">
        <f t="shared" si="90"/>
        <v>43050</v>
      </c>
    </row>
    <row r="807" spans="1:26" x14ac:dyDescent="0.2">
      <c r="A807" t="s">
        <v>1472</v>
      </c>
      <c r="B807" t="s">
        <v>1300</v>
      </c>
      <c r="C807">
        <v>4.4000000000000004</v>
      </c>
      <c r="D807">
        <v>33646</v>
      </c>
      <c r="E807" t="s">
        <v>128</v>
      </c>
      <c r="F807" t="s">
        <v>65</v>
      </c>
      <c r="G807" t="s">
        <v>23</v>
      </c>
      <c r="H807" t="s">
        <v>24</v>
      </c>
      <c r="I807" t="s">
        <v>25</v>
      </c>
      <c r="J807" t="s">
        <v>1303</v>
      </c>
      <c r="K807" t="s">
        <v>293</v>
      </c>
      <c r="L807" t="s">
        <v>1473</v>
      </c>
      <c r="M807" t="s">
        <v>86</v>
      </c>
      <c r="N807">
        <f t="shared" si="84"/>
        <v>0</v>
      </c>
      <c r="O807" t="str">
        <f t="shared" si="85"/>
        <v>No</v>
      </c>
      <c r="P807">
        <f t="shared" si="86"/>
        <v>0</v>
      </c>
      <c r="Q807">
        <f t="shared" si="87"/>
        <v>4813937689</v>
      </c>
      <c r="R807">
        <f t="shared" si="88"/>
        <v>4.1933383153624479</v>
      </c>
      <c r="S807" t="str">
        <f t="shared" si="89"/>
        <v>Acceptable</v>
      </c>
      <c r="T807">
        <f>ROUNDUP(C807,0)</f>
        <v>5</v>
      </c>
      <c r="U807">
        <f>ROUNDDOWN(C807,0)</f>
        <v>4</v>
      </c>
      <c r="V807">
        <f>RIGHT(K807,2)+2000</f>
        <v>2018</v>
      </c>
      <c r="W807" t="str">
        <f>INDEX(_xlfn.TEXTSPLIT(K807,"-"),1,2)</f>
        <v>Jul</v>
      </c>
      <c r="X807" t="str">
        <f>INDEX(_xlfn.TEXTSPLIT(K807,"-"),1,1)</f>
        <v>15</v>
      </c>
      <c r="Y807">
        <f>INDEX(months!B:B,MATCH(Sheet1!W807,months!A:A,0))</f>
        <v>7</v>
      </c>
      <c r="Z807">
        <f t="shared" si="90"/>
        <v>43296</v>
      </c>
    </row>
    <row r="808" spans="1:26" x14ac:dyDescent="0.2">
      <c r="A808" t="s">
        <v>1375</v>
      </c>
      <c r="B808" t="s">
        <v>1300</v>
      </c>
      <c r="C808">
        <v>4.7</v>
      </c>
      <c r="D808">
        <v>1107903</v>
      </c>
      <c r="E808" t="s">
        <v>46</v>
      </c>
      <c r="F808" t="s">
        <v>89</v>
      </c>
      <c r="G808" t="s">
        <v>23</v>
      </c>
      <c r="H808" t="s">
        <v>24</v>
      </c>
      <c r="I808" t="s">
        <v>25</v>
      </c>
      <c r="J808" t="s">
        <v>1303</v>
      </c>
      <c r="K808" t="s">
        <v>173</v>
      </c>
      <c r="L808" t="s">
        <v>46</v>
      </c>
      <c r="M808" t="s">
        <v>46</v>
      </c>
      <c r="N808">
        <f t="shared" si="84"/>
        <v>0</v>
      </c>
      <c r="O808" t="str">
        <f t="shared" si="85"/>
        <v>No</v>
      </c>
      <c r="P808">
        <f t="shared" si="86"/>
        <v>0</v>
      </c>
      <c r="Q808">
        <f t="shared" si="87"/>
        <v>4813937689</v>
      </c>
      <c r="R808">
        <f t="shared" si="88"/>
        <v>4.1933383153624479</v>
      </c>
      <c r="S808" t="str">
        <f t="shared" si="89"/>
        <v>Acceptable</v>
      </c>
      <c r="T808">
        <f>ROUNDUP(C808,0)</f>
        <v>5</v>
      </c>
      <c r="U808">
        <f>ROUNDDOWN(C808,0)</f>
        <v>4</v>
      </c>
      <c r="V808">
        <f>RIGHT(K808,2)+2000</f>
        <v>2018</v>
      </c>
      <c r="W808" t="str">
        <f>INDEX(_xlfn.TEXTSPLIT(K808,"-"),1,2)</f>
        <v>Aug</v>
      </c>
      <c r="X808" t="str">
        <f>INDEX(_xlfn.TEXTSPLIT(K808,"-"),1,1)</f>
        <v>2</v>
      </c>
      <c r="Y808">
        <f>INDEX(months!B:B,MATCH(Sheet1!W808,months!A:A,0))</f>
        <v>8</v>
      </c>
      <c r="Z808">
        <f t="shared" si="90"/>
        <v>43314</v>
      </c>
    </row>
    <row r="809" spans="1:26" x14ac:dyDescent="0.2">
      <c r="A809" t="s">
        <v>1309</v>
      </c>
      <c r="B809" t="s">
        <v>1300</v>
      </c>
      <c r="C809">
        <v>4.7</v>
      </c>
      <c r="D809">
        <v>314300</v>
      </c>
      <c r="E809" t="s">
        <v>756</v>
      </c>
      <c r="F809" t="s">
        <v>89</v>
      </c>
      <c r="G809" t="s">
        <v>23</v>
      </c>
      <c r="H809" t="s">
        <v>24</v>
      </c>
      <c r="I809" t="s">
        <v>25</v>
      </c>
      <c r="J809" t="s">
        <v>1303</v>
      </c>
      <c r="K809" t="s">
        <v>1310</v>
      </c>
      <c r="L809" t="s">
        <v>1311</v>
      </c>
      <c r="M809" t="s">
        <v>86</v>
      </c>
      <c r="N809">
        <f t="shared" si="84"/>
        <v>0</v>
      </c>
      <c r="O809" t="str">
        <f t="shared" si="85"/>
        <v>No</v>
      </c>
      <c r="P809">
        <f t="shared" si="86"/>
        <v>0</v>
      </c>
      <c r="Q809">
        <f t="shared" si="87"/>
        <v>4813937689</v>
      </c>
      <c r="R809">
        <f t="shared" si="88"/>
        <v>4.1933383153624479</v>
      </c>
      <c r="S809" t="str">
        <f t="shared" si="89"/>
        <v>Acceptable</v>
      </c>
      <c r="T809">
        <f>ROUNDUP(C809,0)</f>
        <v>5</v>
      </c>
      <c r="U809">
        <f>ROUNDDOWN(C809,0)</f>
        <v>4</v>
      </c>
      <c r="V809">
        <f>RIGHT(K809,2)+2000</f>
        <v>2018</v>
      </c>
      <c r="W809" t="str">
        <f>INDEX(_xlfn.TEXTSPLIT(K809,"-"),1,2)</f>
        <v>May</v>
      </c>
      <c r="X809" t="str">
        <f>INDEX(_xlfn.TEXTSPLIT(K809,"-"),1,1)</f>
        <v>2</v>
      </c>
      <c r="Y809">
        <f>INDEX(months!B:B,MATCH(Sheet1!W809,months!A:A,0))</f>
        <v>5</v>
      </c>
      <c r="Z809">
        <f t="shared" si="90"/>
        <v>43222</v>
      </c>
    </row>
    <row r="810" spans="1:26" x14ac:dyDescent="0.2">
      <c r="A810" t="s">
        <v>1474</v>
      </c>
      <c r="B810" t="s">
        <v>1300</v>
      </c>
      <c r="C810">
        <v>4.3</v>
      </c>
      <c r="D810">
        <v>206527</v>
      </c>
      <c r="E810" t="s">
        <v>93</v>
      </c>
      <c r="F810" t="s">
        <v>89</v>
      </c>
      <c r="G810" t="s">
        <v>23</v>
      </c>
      <c r="H810" t="s">
        <v>24</v>
      </c>
      <c r="I810" t="s">
        <v>124</v>
      </c>
      <c r="J810" t="s">
        <v>1303</v>
      </c>
      <c r="K810" t="s">
        <v>39</v>
      </c>
      <c r="L810" t="s">
        <v>1475</v>
      </c>
      <c r="M810" t="s">
        <v>274</v>
      </c>
      <c r="N810">
        <f t="shared" si="84"/>
        <v>0</v>
      </c>
      <c r="O810" t="str">
        <f t="shared" si="85"/>
        <v>No</v>
      </c>
      <c r="P810">
        <f t="shared" si="86"/>
        <v>0</v>
      </c>
      <c r="Q810">
        <f t="shared" si="87"/>
        <v>4813937689</v>
      </c>
      <c r="R810">
        <f t="shared" si="88"/>
        <v>4.1933383153624479</v>
      </c>
      <c r="S810" t="str">
        <f t="shared" si="89"/>
        <v>Acceptable</v>
      </c>
      <c r="T810">
        <f>ROUNDUP(C810,0)</f>
        <v>5</v>
      </c>
      <c r="U810">
        <f>ROUNDDOWN(C810,0)</f>
        <v>4</v>
      </c>
      <c r="V810">
        <f>RIGHT(K810,2)+2000</f>
        <v>2018</v>
      </c>
      <c r="W810" t="str">
        <f>INDEX(_xlfn.TEXTSPLIT(K810,"-"),1,2)</f>
        <v>Aug</v>
      </c>
      <c r="X810" t="str">
        <f>INDEX(_xlfn.TEXTSPLIT(K810,"-"),1,1)</f>
        <v>1</v>
      </c>
      <c r="Y810">
        <f>INDEX(months!B:B,MATCH(Sheet1!W810,months!A:A,0))</f>
        <v>8</v>
      </c>
      <c r="Z810">
        <f t="shared" si="90"/>
        <v>43313</v>
      </c>
    </row>
    <row r="811" spans="1:26" x14ac:dyDescent="0.2">
      <c r="A811" t="s">
        <v>1476</v>
      </c>
      <c r="B811" t="s">
        <v>1300</v>
      </c>
      <c r="C811">
        <v>4.0999999999999996</v>
      </c>
      <c r="D811">
        <v>9348</v>
      </c>
      <c r="E811" t="s">
        <v>46</v>
      </c>
      <c r="F811" t="s">
        <v>65</v>
      </c>
      <c r="G811" t="s">
        <v>23</v>
      </c>
      <c r="H811" t="s">
        <v>24</v>
      </c>
      <c r="I811" t="s">
        <v>25</v>
      </c>
      <c r="J811" t="s">
        <v>1303</v>
      </c>
      <c r="K811" t="s">
        <v>1477</v>
      </c>
      <c r="L811" t="s">
        <v>46</v>
      </c>
      <c r="M811" t="s">
        <v>46</v>
      </c>
      <c r="N811">
        <f t="shared" si="84"/>
        <v>0</v>
      </c>
      <c r="O811" t="str">
        <f t="shared" si="85"/>
        <v>No</v>
      </c>
      <c r="P811">
        <f t="shared" si="86"/>
        <v>0</v>
      </c>
      <c r="Q811">
        <f t="shared" si="87"/>
        <v>4813937689</v>
      </c>
      <c r="R811">
        <f t="shared" si="88"/>
        <v>4.1933383153624479</v>
      </c>
      <c r="S811" t="str">
        <f t="shared" si="89"/>
        <v>Acceptable</v>
      </c>
      <c r="T811">
        <f>ROUNDUP(C811,0)</f>
        <v>5</v>
      </c>
      <c r="U811">
        <f>ROUNDDOWN(C811,0)</f>
        <v>4</v>
      </c>
      <c r="V811">
        <f>RIGHT(K811,2)+2000</f>
        <v>2016</v>
      </c>
      <c r="W811" t="str">
        <f>INDEX(_xlfn.TEXTSPLIT(K811,"-"),1,2)</f>
        <v>Jun</v>
      </c>
      <c r="X811" t="str">
        <f>INDEX(_xlfn.TEXTSPLIT(K811,"-"),1,1)</f>
        <v>1</v>
      </c>
      <c r="Y811">
        <f>INDEX(months!B:B,MATCH(Sheet1!W811,months!A:A,0))</f>
        <v>6</v>
      </c>
      <c r="Z811">
        <f t="shared" si="90"/>
        <v>42522</v>
      </c>
    </row>
    <row r="812" spans="1:26" x14ac:dyDescent="0.2">
      <c r="A812" t="s">
        <v>1478</v>
      </c>
      <c r="B812" t="s">
        <v>1300</v>
      </c>
      <c r="C812">
        <v>4.2</v>
      </c>
      <c r="D812">
        <v>3816</v>
      </c>
      <c r="E812" t="s">
        <v>392</v>
      </c>
      <c r="F812" t="s">
        <v>32</v>
      </c>
      <c r="G812" t="s">
        <v>23</v>
      </c>
      <c r="H812" t="s">
        <v>24</v>
      </c>
      <c r="I812" t="s">
        <v>25</v>
      </c>
      <c r="J812" t="s">
        <v>1303</v>
      </c>
      <c r="K812" t="s">
        <v>1479</v>
      </c>
      <c r="L812" t="s">
        <v>1480</v>
      </c>
      <c r="M812" t="s">
        <v>60</v>
      </c>
      <c r="N812">
        <f t="shared" si="84"/>
        <v>0</v>
      </c>
      <c r="O812" t="str">
        <f t="shared" si="85"/>
        <v>No</v>
      </c>
      <c r="P812">
        <f t="shared" si="86"/>
        <v>0</v>
      </c>
      <c r="Q812">
        <f t="shared" si="87"/>
        <v>4813937689</v>
      </c>
      <c r="R812">
        <f t="shared" si="88"/>
        <v>4.1933383153624479</v>
      </c>
      <c r="S812" t="str">
        <f t="shared" si="89"/>
        <v>Acceptable</v>
      </c>
      <c r="T812">
        <f>ROUNDUP(C812,0)</f>
        <v>5</v>
      </c>
      <c r="U812">
        <f>ROUNDDOWN(C812,0)</f>
        <v>4</v>
      </c>
      <c r="V812">
        <f>RIGHT(K812,2)+2000</f>
        <v>2016</v>
      </c>
      <c r="W812" t="str">
        <f>INDEX(_xlfn.TEXTSPLIT(K812,"-"),1,2)</f>
        <v>May</v>
      </c>
      <c r="X812" t="str">
        <f>INDEX(_xlfn.TEXTSPLIT(K812,"-"),1,1)</f>
        <v>4</v>
      </c>
      <c r="Y812">
        <f>INDEX(months!B:B,MATCH(Sheet1!W812,months!A:A,0))</f>
        <v>5</v>
      </c>
      <c r="Z812">
        <f t="shared" si="90"/>
        <v>42494</v>
      </c>
    </row>
    <row r="813" spans="1:26" x14ac:dyDescent="0.2">
      <c r="A813" t="s">
        <v>1481</v>
      </c>
      <c r="B813" t="s">
        <v>1300</v>
      </c>
      <c r="C813">
        <v>4.3</v>
      </c>
      <c r="D813">
        <v>47847</v>
      </c>
      <c r="E813" t="s">
        <v>93</v>
      </c>
      <c r="F813" t="s">
        <v>65</v>
      </c>
      <c r="G813" t="s">
        <v>23</v>
      </c>
      <c r="H813" t="s">
        <v>24</v>
      </c>
      <c r="I813" t="s">
        <v>25</v>
      </c>
      <c r="J813" t="s">
        <v>1303</v>
      </c>
      <c r="K813" t="s">
        <v>1482</v>
      </c>
      <c r="L813" t="s">
        <v>1024</v>
      </c>
      <c r="M813" t="s">
        <v>29</v>
      </c>
      <c r="N813">
        <f t="shared" si="84"/>
        <v>0</v>
      </c>
      <c r="O813" t="str">
        <f t="shared" si="85"/>
        <v>No</v>
      </c>
      <c r="P813">
        <f t="shared" si="86"/>
        <v>0</v>
      </c>
      <c r="Q813">
        <f t="shared" si="87"/>
        <v>4813937689</v>
      </c>
      <c r="R813">
        <f t="shared" si="88"/>
        <v>4.1933383153624479</v>
      </c>
      <c r="S813" t="str">
        <f t="shared" si="89"/>
        <v>Acceptable</v>
      </c>
      <c r="T813">
        <f>ROUNDUP(C813,0)</f>
        <v>5</v>
      </c>
      <c r="U813">
        <f>ROUNDDOWN(C813,0)</f>
        <v>4</v>
      </c>
      <c r="V813">
        <f>RIGHT(K813,2)+2000</f>
        <v>2017</v>
      </c>
      <c r="W813" t="str">
        <f>INDEX(_xlfn.TEXTSPLIT(K813,"-"),1,2)</f>
        <v>Jun</v>
      </c>
      <c r="X813" t="str">
        <f>INDEX(_xlfn.TEXTSPLIT(K813,"-"),1,1)</f>
        <v>13</v>
      </c>
      <c r="Y813">
        <f>INDEX(months!B:B,MATCH(Sheet1!W813,months!A:A,0))</f>
        <v>6</v>
      </c>
      <c r="Z813">
        <f t="shared" si="90"/>
        <v>42899</v>
      </c>
    </row>
    <row r="814" spans="1:26" x14ac:dyDescent="0.2">
      <c r="A814" t="s">
        <v>1483</v>
      </c>
      <c r="B814" t="s">
        <v>1300</v>
      </c>
      <c r="C814">
        <v>4.3</v>
      </c>
      <c r="D814">
        <v>16195</v>
      </c>
      <c r="E814" t="s">
        <v>155</v>
      </c>
      <c r="F814" t="s">
        <v>65</v>
      </c>
      <c r="G814" t="s">
        <v>23</v>
      </c>
      <c r="H814" t="s">
        <v>24</v>
      </c>
      <c r="I814" t="s">
        <v>25</v>
      </c>
      <c r="J814" t="s">
        <v>1303</v>
      </c>
      <c r="K814" t="s">
        <v>1484</v>
      </c>
      <c r="L814" t="s">
        <v>1485</v>
      </c>
      <c r="M814" t="s">
        <v>86</v>
      </c>
      <c r="N814">
        <f t="shared" si="84"/>
        <v>0</v>
      </c>
      <c r="O814" t="str">
        <f t="shared" si="85"/>
        <v>No</v>
      </c>
      <c r="P814">
        <f t="shared" si="86"/>
        <v>0</v>
      </c>
      <c r="Q814">
        <f t="shared" si="87"/>
        <v>4813937689</v>
      </c>
      <c r="R814">
        <f t="shared" si="88"/>
        <v>4.1933383153624479</v>
      </c>
      <c r="S814" t="str">
        <f t="shared" si="89"/>
        <v>Acceptable</v>
      </c>
      <c r="T814">
        <f>ROUNDUP(C814,0)</f>
        <v>5</v>
      </c>
      <c r="U814">
        <f>ROUNDDOWN(C814,0)</f>
        <v>4</v>
      </c>
      <c r="V814">
        <f>RIGHT(K814,2)+2000</f>
        <v>2016</v>
      </c>
      <c r="W814" t="str">
        <f>INDEX(_xlfn.TEXTSPLIT(K814,"-"),1,2)</f>
        <v>Sep</v>
      </c>
      <c r="X814" t="str">
        <f>INDEX(_xlfn.TEXTSPLIT(K814,"-"),1,1)</f>
        <v>20</v>
      </c>
      <c r="Y814">
        <f>INDEX(months!B:B,MATCH(Sheet1!W814,months!A:A,0))</f>
        <v>9</v>
      </c>
      <c r="Z814">
        <f t="shared" si="90"/>
        <v>42633</v>
      </c>
    </row>
    <row r="815" spans="1:26" x14ac:dyDescent="0.2">
      <c r="A815" t="s">
        <v>1486</v>
      </c>
      <c r="B815" t="s">
        <v>1300</v>
      </c>
      <c r="C815">
        <v>4.3</v>
      </c>
      <c r="D815">
        <v>206</v>
      </c>
      <c r="E815" t="s">
        <v>308</v>
      </c>
      <c r="F815" t="s">
        <v>57</v>
      </c>
      <c r="G815" t="s">
        <v>23</v>
      </c>
      <c r="H815" t="s">
        <v>24</v>
      </c>
      <c r="I815" t="s">
        <v>25</v>
      </c>
      <c r="J815" t="s">
        <v>1303</v>
      </c>
      <c r="K815" t="s">
        <v>1487</v>
      </c>
      <c r="L815" t="s">
        <v>1488</v>
      </c>
      <c r="M815" t="s">
        <v>60</v>
      </c>
      <c r="N815">
        <f t="shared" si="84"/>
        <v>0</v>
      </c>
      <c r="O815" t="str">
        <f t="shared" si="85"/>
        <v>No</v>
      </c>
      <c r="P815">
        <f t="shared" si="86"/>
        <v>0</v>
      </c>
      <c r="Q815">
        <f t="shared" si="87"/>
        <v>4813937689</v>
      </c>
      <c r="R815">
        <f t="shared" si="88"/>
        <v>4.1933383153624479</v>
      </c>
      <c r="S815" t="str">
        <f t="shared" si="89"/>
        <v>Acceptable</v>
      </c>
      <c r="T815">
        <f>ROUNDUP(C815,0)</f>
        <v>5</v>
      </c>
      <c r="U815">
        <f>ROUNDDOWN(C815,0)</f>
        <v>4</v>
      </c>
      <c r="V815">
        <f>RIGHT(K815,2)+2000</f>
        <v>2016</v>
      </c>
      <c r="W815" t="str">
        <f>INDEX(_xlfn.TEXTSPLIT(K815,"-"),1,2)</f>
        <v>Dec</v>
      </c>
      <c r="X815" t="str">
        <f>INDEX(_xlfn.TEXTSPLIT(K815,"-"),1,1)</f>
        <v>20</v>
      </c>
      <c r="Y815">
        <f>INDEX(months!B:B,MATCH(Sheet1!W815,months!A:A,0))</f>
        <v>12</v>
      </c>
      <c r="Z815">
        <f t="shared" si="90"/>
        <v>42724</v>
      </c>
    </row>
    <row r="816" spans="1:26" x14ac:dyDescent="0.2">
      <c r="A816" t="s">
        <v>1489</v>
      </c>
      <c r="B816" t="s">
        <v>1300</v>
      </c>
      <c r="C816">
        <v>4</v>
      </c>
      <c r="D816">
        <v>28392</v>
      </c>
      <c r="E816" t="s">
        <v>46</v>
      </c>
      <c r="F816" t="s">
        <v>65</v>
      </c>
      <c r="G816" t="s">
        <v>23</v>
      </c>
      <c r="H816" t="s">
        <v>24</v>
      </c>
      <c r="I816" t="s">
        <v>25</v>
      </c>
      <c r="J816" t="s">
        <v>1303</v>
      </c>
      <c r="K816" t="s">
        <v>130</v>
      </c>
      <c r="L816" t="s">
        <v>46</v>
      </c>
      <c r="M816" t="s">
        <v>46</v>
      </c>
      <c r="N816">
        <f t="shared" si="84"/>
        <v>0</v>
      </c>
      <c r="O816" t="str">
        <f t="shared" si="85"/>
        <v>No</v>
      </c>
      <c r="P816">
        <f t="shared" si="86"/>
        <v>0</v>
      </c>
      <c r="Q816">
        <f t="shared" si="87"/>
        <v>4813937689</v>
      </c>
      <c r="R816">
        <f t="shared" si="88"/>
        <v>4.1933383153624479</v>
      </c>
      <c r="S816" t="str">
        <f t="shared" si="89"/>
        <v>Acceptable</v>
      </c>
      <c r="T816">
        <f>ROUNDUP(C816,0)</f>
        <v>4</v>
      </c>
      <c r="U816">
        <f>ROUNDDOWN(C816,0)</f>
        <v>4</v>
      </c>
      <c r="V816">
        <f>RIGHT(K816,2)+2000</f>
        <v>2018</v>
      </c>
      <c r="W816" t="str">
        <f>INDEX(_xlfn.TEXTSPLIT(K816,"-"),1,2)</f>
        <v>Mar</v>
      </c>
      <c r="X816" t="str">
        <f>INDEX(_xlfn.TEXTSPLIT(K816,"-"),1,1)</f>
        <v>7</v>
      </c>
      <c r="Y816">
        <f>INDEX(months!B:B,MATCH(Sheet1!W816,months!A:A,0))</f>
        <v>3</v>
      </c>
      <c r="Z816">
        <f t="shared" si="90"/>
        <v>43166</v>
      </c>
    </row>
    <row r="817" spans="1:26" x14ac:dyDescent="0.2">
      <c r="A817" t="s">
        <v>1490</v>
      </c>
      <c r="B817" t="s">
        <v>1300</v>
      </c>
      <c r="C817">
        <v>4.2</v>
      </c>
      <c r="D817">
        <v>3241</v>
      </c>
      <c r="E817" t="s">
        <v>271</v>
      </c>
      <c r="F817" t="s">
        <v>50</v>
      </c>
      <c r="G817" t="s">
        <v>23</v>
      </c>
      <c r="H817" t="s">
        <v>24</v>
      </c>
      <c r="I817" t="s">
        <v>25</v>
      </c>
      <c r="J817" t="s">
        <v>1303</v>
      </c>
      <c r="K817" t="s">
        <v>39</v>
      </c>
      <c r="L817" t="s">
        <v>1491</v>
      </c>
      <c r="M817" t="s">
        <v>29</v>
      </c>
      <c r="N817">
        <f t="shared" si="84"/>
        <v>0</v>
      </c>
      <c r="O817" t="str">
        <f t="shared" si="85"/>
        <v>No</v>
      </c>
      <c r="P817">
        <f t="shared" si="86"/>
        <v>0</v>
      </c>
      <c r="Q817">
        <f t="shared" si="87"/>
        <v>4813937689</v>
      </c>
      <c r="R817">
        <f t="shared" si="88"/>
        <v>4.1933383153624479</v>
      </c>
      <c r="S817" t="str">
        <f t="shared" si="89"/>
        <v>Acceptable</v>
      </c>
      <c r="T817">
        <f>ROUNDUP(C817,0)</f>
        <v>5</v>
      </c>
      <c r="U817">
        <f>ROUNDDOWN(C817,0)</f>
        <v>4</v>
      </c>
      <c r="V817">
        <f>RIGHT(K817,2)+2000</f>
        <v>2018</v>
      </c>
      <c r="W817" t="str">
        <f>INDEX(_xlfn.TEXTSPLIT(K817,"-"),1,2)</f>
        <v>Aug</v>
      </c>
      <c r="X817" t="str">
        <f>INDEX(_xlfn.TEXTSPLIT(K817,"-"),1,1)</f>
        <v>1</v>
      </c>
      <c r="Y817">
        <f>INDEX(months!B:B,MATCH(Sheet1!W817,months!A:A,0))</f>
        <v>8</v>
      </c>
      <c r="Z817">
        <f t="shared" si="90"/>
        <v>43313</v>
      </c>
    </row>
    <row r="818" spans="1:26" x14ac:dyDescent="0.2">
      <c r="A818" t="s">
        <v>1492</v>
      </c>
      <c r="B818" t="s">
        <v>1300</v>
      </c>
      <c r="C818">
        <v>4</v>
      </c>
      <c r="D818">
        <v>835</v>
      </c>
      <c r="E818" t="s">
        <v>186</v>
      </c>
      <c r="F818" t="s">
        <v>50</v>
      </c>
      <c r="G818" t="s">
        <v>23</v>
      </c>
      <c r="H818" t="s">
        <v>24</v>
      </c>
      <c r="I818" t="s">
        <v>25</v>
      </c>
      <c r="J818" t="s">
        <v>1303</v>
      </c>
      <c r="K818" t="s">
        <v>1487</v>
      </c>
      <c r="L818" t="s">
        <v>744</v>
      </c>
      <c r="M818" t="s">
        <v>60</v>
      </c>
      <c r="N818">
        <f t="shared" si="84"/>
        <v>0</v>
      </c>
      <c r="O818" t="str">
        <f t="shared" si="85"/>
        <v>No</v>
      </c>
      <c r="P818">
        <f t="shared" si="86"/>
        <v>0</v>
      </c>
      <c r="Q818">
        <f t="shared" si="87"/>
        <v>4813937689</v>
      </c>
      <c r="R818">
        <f t="shared" si="88"/>
        <v>4.1933383153624479</v>
      </c>
      <c r="S818" t="str">
        <f t="shared" si="89"/>
        <v>Acceptable</v>
      </c>
      <c r="T818">
        <f>ROUNDUP(C818,0)</f>
        <v>4</v>
      </c>
      <c r="U818">
        <f>ROUNDDOWN(C818,0)</f>
        <v>4</v>
      </c>
      <c r="V818">
        <f>RIGHT(K818,2)+2000</f>
        <v>2016</v>
      </c>
      <c r="W818" t="str">
        <f>INDEX(_xlfn.TEXTSPLIT(K818,"-"),1,2)</f>
        <v>Dec</v>
      </c>
      <c r="X818" t="str">
        <f>INDEX(_xlfn.TEXTSPLIT(K818,"-"),1,1)</f>
        <v>20</v>
      </c>
      <c r="Y818">
        <f>INDEX(months!B:B,MATCH(Sheet1!W818,months!A:A,0))</f>
        <v>12</v>
      </c>
      <c r="Z818">
        <f t="shared" si="90"/>
        <v>42724</v>
      </c>
    </row>
    <row r="819" spans="1:26" x14ac:dyDescent="0.2">
      <c r="A819" t="s">
        <v>1493</v>
      </c>
      <c r="B819" t="s">
        <v>1300</v>
      </c>
      <c r="C819">
        <v>4</v>
      </c>
      <c r="D819">
        <v>2525</v>
      </c>
      <c r="E819" t="s">
        <v>193</v>
      </c>
      <c r="F819" t="s">
        <v>50</v>
      </c>
      <c r="G819" t="s">
        <v>23</v>
      </c>
      <c r="H819" t="s">
        <v>24</v>
      </c>
      <c r="I819" t="s">
        <v>25</v>
      </c>
      <c r="J819" t="s">
        <v>1303</v>
      </c>
      <c r="K819" t="s">
        <v>1494</v>
      </c>
      <c r="L819" t="s">
        <v>1495</v>
      </c>
      <c r="M819" t="s">
        <v>86</v>
      </c>
      <c r="N819">
        <f t="shared" si="84"/>
        <v>0</v>
      </c>
      <c r="O819" t="str">
        <f t="shared" si="85"/>
        <v>No</v>
      </c>
      <c r="P819">
        <f t="shared" si="86"/>
        <v>0</v>
      </c>
      <c r="Q819">
        <f t="shared" si="87"/>
        <v>4813937689</v>
      </c>
      <c r="R819">
        <f t="shared" si="88"/>
        <v>4.1933383153624479</v>
      </c>
      <c r="S819" t="str">
        <f t="shared" si="89"/>
        <v>Acceptable</v>
      </c>
      <c r="T819">
        <f>ROUNDUP(C819,0)</f>
        <v>4</v>
      </c>
      <c r="U819">
        <f>ROUNDDOWN(C819,0)</f>
        <v>4</v>
      </c>
      <c r="V819">
        <f>RIGHT(K819,2)+2000</f>
        <v>2015</v>
      </c>
      <c r="W819" t="str">
        <f>INDEX(_xlfn.TEXTSPLIT(K819,"-"),1,2)</f>
        <v>Jan</v>
      </c>
      <c r="X819" t="str">
        <f>INDEX(_xlfn.TEXTSPLIT(K819,"-"),1,1)</f>
        <v>11</v>
      </c>
      <c r="Y819">
        <f>INDEX(months!B:B,MATCH(Sheet1!W819,months!A:A,0))</f>
        <v>1</v>
      </c>
      <c r="Z819">
        <f t="shared" si="90"/>
        <v>42015</v>
      </c>
    </row>
    <row r="820" spans="1:26" x14ac:dyDescent="0.2">
      <c r="A820" t="s">
        <v>1496</v>
      </c>
      <c r="B820" t="s">
        <v>1300</v>
      </c>
      <c r="C820">
        <v>3.8</v>
      </c>
      <c r="D820">
        <v>828</v>
      </c>
      <c r="E820" t="s">
        <v>46</v>
      </c>
      <c r="F820" t="s">
        <v>50</v>
      </c>
      <c r="G820" t="s">
        <v>23</v>
      </c>
      <c r="H820" t="s">
        <v>24</v>
      </c>
      <c r="I820" t="s">
        <v>25</v>
      </c>
      <c r="J820" t="s">
        <v>1303</v>
      </c>
      <c r="K820" t="s">
        <v>1497</v>
      </c>
      <c r="L820" t="s">
        <v>46</v>
      </c>
      <c r="M820" t="s">
        <v>46</v>
      </c>
      <c r="N820">
        <f t="shared" si="84"/>
        <v>0</v>
      </c>
      <c r="O820" t="str">
        <f t="shared" si="85"/>
        <v>No</v>
      </c>
      <c r="P820">
        <f t="shared" si="86"/>
        <v>0</v>
      </c>
      <c r="Q820">
        <f t="shared" si="87"/>
        <v>4813937689</v>
      </c>
      <c r="R820">
        <f t="shared" si="88"/>
        <v>4.1933383153624479</v>
      </c>
      <c r="S820" t="str">
        <f t="shared" si="89"/>
        <v>Acceptable</v>
      </c>
      <c r="T820">
        <f>ROUNDUP(C820,0)</f>
        <v>4</v>
      </c>
      <c r="U820">
        <f>ROUNDDOWN(C820,0)</f>
        <v>3</v>
      </c>
      <c r="V820">
        <f>RIGHT(K820,2)+2000</f>
        <v>2017</v>
      </c>
      <c r="W820" t="str">
        <f>INDEX(_xlfn.TEXTSPLIT(K820,"-"),1,2)</f>
        <v>Oct</v>
      </c>
      <c r="X820" t="str">
        <f>INDEX(_xlfn.TEXTSPLIT(K820,"-"),1,1)</f>
        <v>1</v>
      </c>
      <c r="Y820">
        <f>INDEX(months!B:B,MATCH(Sheet1!W820,months!A:A,0))</f>
        <v>10</v>
      </c>
      <c r="Z820">
        <f t="shared" si="90"/>
        <v>43009</v>
      </c>
    </row>
    <row r="821" spans="1:26" x14ac:dyDescent="0.2">
      <c r="A821" t="s">
        <v>1376</v>
      </c>
      <c r="B821" t="s">
        <v>1300</v>
      </c>
      <c r="C821">
        <v>4.5999999999999996</v>
      </c>
      <c r="D821">
        <v>211856</v>
      </c>
      <c r="E821" t="s">
        <v>46</v>
      </c>
      <c r="F821" t="s">
        <v>89</v>
      </c>
      <c r="G821" t="s">
        <v>23</v>
      </c>
      <c r="H821" t="s">
        <v>24</v>
      </c>
      <c r="I821" t="s">
        <v>25</v>
      </c>
      <c r="J821" t="s">
        <v>1303</v>
      </c>
      <c r="K821" t="s">
        <v>39</v>
      </c>
      <c r="L821" t="s">
        <v>46</v>
      </c>
      <c r="M821" t="s">
        <v>46</v>
      </c>
      <c r="N821">
        <f t="shared" si="84"/>
        <v>0</v>
      </c>
      <c r="O821" t="str">
        <f t="shared" si="85"/>
        <v>No</v>
      </c>
      <c r="P821">
        <f t="shared" si="86"/>
        <v>0</v>
      </c>
      <c r="Q821">
        <f t="shared" si="87"/>
        <v>4813937689</v>
      </c>
      <c r="R821">
        <f t="shared" si="88"/>
        <v>4.1933383153624479</v>
      </c>
      <c r="S821" t="str">
        <f t="shared" si="89"/>
        <v>Acceptable</v>
      </c>
      <c r="T821">
        <f>ROUNDUP(C821,0)</f>
        <v>5</v>
      </c>
      <c r="U821">
        <f>ROUNDDOWN(C821,0)</f>
        <v>4</v>
      </c>
      <c r="V821">
        <f>RIGHT(K821,2)+2000</f>
        <v>2018</v>
      </c>
      <c r="W821" t="str">
        <f>INDEX(_xlfn.TEXTSPLIT(K821,"-"),1,2)</f>
        <v>Aug</v>
      </c>
      <c r="X821" t="str">
        <f>INDEX(_xlfn.TEXTSPLIT(K821,"-"),1,1)</f>
        <v>1</v>
      </c>
      <c r="Y821">
        <f>INDEX(months!B:B,MATCH(Sheet1!W821,months!A:A,0))</f>
        <v>8</v>
      </c>
      <c r="Z821">
        <f t="shared" si="90"/>
        <v>43313</v>
      </c>
    </row>
    <row r="822" spans="1:26" x14ac:dyDescent="0.2">
      <c r="A822" t="s">
        <v>1498</v>
      </c>
      <c r="B822" t="s">
        <v>1300</v>
      </c>
      <c r="C822">
        <v>4.0999999999999996</v>
      </c>
      <c r="D822">
        <v>200058</v>
      </c>
      <c r="E822" t="s">
        <v>308</v>
      </c>
      <c r="F822" t="s">
        <v>89</v>
      </c>
      <c r="G822" t="s">
        <v>23</v>
      </c>
      <c r="H822" t="s">
        <v>24</v>
      </c>
      <c r="I822" t="s">
        <v>25</v>
      </c>
      <c r="J822" t="s">
        <v>1303</v>
      </c>
      <c r="K822" t="s">
        <v>187</v>
      </c>
      <c r="L822" t="s">
        <v>1499</v>
      </c>
      <c r="M822" t="s">
        <v>29</v>
      </c>
      <c r="N822">
        <f t="shared" si="84"/>
        <v>0</v>
      </c>
      <c r="O822" t="str">
        <f t="shared" si="85"/>
        <v>No</v>
      </c>
      <c r="P822">
        <f t="shared" si="86"/>
        <v>0</v>
      </c>
      <c r="Q822">
        <f t="shared" si="87"/>
        <v>4813937689</v>
      </c>
      <c r="R822">
        <f t="shared" si="88"/>
        <v>4.1933383153624479</v>
      </c>
      <c r="S822" t="str">
        <f t="shared" si="89"/>
        <v>Acceptable</v>
      </c>
      <c r="T822">
        <f>ROUNDUP(C822,0)</f>
        <v>5</v>
      </c>
      <c r="U822">
        <f>ROUNDDOWN(C822,0)</f>
        <v>4</v>
      </c>
      <c r="V822">
        <f>RIGHT(K822,2)+2000</f>
        <v>2018</v>
      </c>
      <c r="W822" t="str">
        <f>INDEX(_xlfn.TEXTSPLIT(K822,"-"),1,2)</f>
        <v>Jul</v>
      </c>
      <c r="X822" t="str">
        <f>INDEX(_xlfn.TEXTSPLIT(K822,"-"),1,1)</f>
        <v>20</v>
      </c>
      <c r="Y822">
        <f>INDEX(months!B:B,MATCH(Sheet1!W822,months!A:A,0))</f>
        <v>7</v>
      </c>
      <c r="Z822">
        <f t="shared" si="90"/>
        <v>43301</v>
      </c>
    </row>
    <row r="823" spans="1:26" x14ac:dyDescent="0.2">
      <c r="A823" t="s">
        <v>1500</v>
      </c>
      <c r="B823" t="s">
        <v>1300</v>
      </c>
      <c r="C823">
        <v>3.9</v>
      </c>
      <c r="D823">
        <v>1239</v>
      </c>
      <c r="E823" t="s">
        <v>1403</v>
      </c>
      <c r="F823" t="s">
        <v>50</v>
      </c>
      <c r="G823" t="s">
        <v>23</v>
      </c>
      <c r="H823" t="s">
        <v>24</v>
      </c>
      <c r="I823" t="s">
        <v>25</v>
      </c>
      <c r="J823" t="s">
        <v>1303</v>
      </c>
      <c r="K823" t="s">
        <v>1501</v>
      </c>
      <c r="L823" t="s">
        <v>1179</v>
      </c>
      <c r="M823" t="s">
        <v>1502</v>
      </c>
      <c r="N823">
        <f t="shared" si="84"/>
        <v>0</v>
      </c>
      <c r="O823" t="str">
        <f t="shared" si="85"/>
        <v>No</v>
      </c>
      <c r="P823">
        <f t="shared" si="86"/>
        <v>0</v>
      </c>
      <c r="Q823">
        <f t="shared" si="87"/>
        <v>4813937689</v>
      </c>
      <c r="R823">
        <f t="shared" si="88"/>
        <v>4.1933383153624479</v>
      </c>
      <c r="S823" t="str">
        <f t="shared" si="89"/>
        <v>Acceptable</v>
      </c>
      <c r="T823">
        <f>ROUNDUP(C823,0)</f>
        <v>4</v>
      </c>
      <c r="U823">
        <f>ROUNDDOWN(C823,0)</f>
        <v>3</v>
      </c>
      <c r="V823">
        <f>RIGHT(K823,2)+2000</f>
        <v>2016</v>
      </c>
      <c r="W823" t="str">
        <f>INDEX(_xlfn.TEXTSPLIT(K823,"-"),1,2)</f>
        <v>Jul</v>
      </c>
      <c r="X823" t="str">
        <f>INDEX(_xlfn.TEXTSPLIT(K823,"-"),1,1)</f>
        <v>29</v>
      </c>
      <c r="Y823">
        <f>INDEX(months!B:B,MATCH(Sheet1!W823,months!A:A,0))</f>
        <v>7</v>
      </c>
      <c r="Z823">
        <f t="shared" si="90"/>
        <v>42580</v>
      </c>
    </row>
    <row r="824" spans="1:26" x14ac:dyDescent="0.2">
      <c r="A824" t="s">
        <v>1503</v>
      </c>
      <c r="B824" t="s">
        <v>1300</v>
      </c>
      <c r="C824">
        <v>4.0999999999999996</v>
      </c>
      <c r="D824">
        <v>702</v>
      </c>
      <c r="E824" t="s">
        <v>1504</v>
      </c>
      <c r="F824" t="s">
        <v>22</v>
      </c>
      <c r="G824" t="s">
        <v>23</v>
      </c>
      <c r="H824" t="s">
        <v>24</v>
      </c>
      <c r="I824" t="s">
        <v>25</v>
      </c>
      <c r="J824" t="s">
        <v>1303</v>
      </c>
      <c r="K824" t="s">
        <v>1505</v>
      </c>
      <c r="L824" t="s">
        <v>1210</v>
      </c>
      <c r="M824" t="s">
        <v>54</v>
      </c>
      <c r="N824">
        <f t="shared" si="84"/>
        <v>0</v>
      </c>
      <c r="O824" t="str">
        <f t="shared" si="85"/>
        <v>No</v>
      </c>
      <c r="P824">
        <f t="shared" si="86"/>
        <v>0</v>
      </c>
      <c r="Q824">
        <f t="shared" si="87"/>
        <v>4813937689</v>
      </c>
      <c r="R824">
        <f t="shared" si="88"/>
        <v>4.1933383153624479</v>
      </c>
      <c r="S824" t="str">
        <f t="shared" si="89"/>
        <v>Acceptable</v>
      </c>
      <c r="T824">
        <f>ROUNDUP(C824,0)</f>
        <v>5</v>
      </c>
      <c r="U824">
        <f>ROUNDDOWN(C824,0)</f>
        <v>4</v>
      </c>
      <c r="V824">
        <f>RIGHT(K824,2)+2000</f>
        <v>2017</v>
      </c>
      <c r="W824" t="str">
        <f>INDEX(_xlfn.TEXTSPLIT(K824,"-"),1,2)</f>
        <v>Oct</v>
      </c>
      <c r="X824" t="str">
        <f>INDEX(_xlfn.TEXTSPLIT(K824,"-"),1,1)</f>
        <v>16</v>
      </c>
      <c r="Y824">
        <f>INDEX(months!B:B,MATCH(Sheet1!W824,months!A:A,0))</f>
        <v>10</v>
      </c>
      <c r="Z824">
        <f t="shared" si="90"/>
        <v>43024</v>
      </c>
    </row>
    <row r="825" spans="1:26" x14ac:dyDescent="0.2">
      <c r="A825" t="s">
        <v>1506</v>
      </c>
      <c r="B825" t="s">
        <v>1300</v>
      </c>
      <c r="C825">
        <v>4.5</v>
      </c>
      <c r="D825">
        <v>108613</v>
      </c>
      <c r="E825" t="s">
        <v>46</v>
      </c>
      <c r="F825" t="s">
        <v>89</v>
      </c>
      <c r="G825" t="s">
        <v>23</v>
      </c>
      <c r="H825" t="s">
        <v>24</v>
      </c>
      <c r="I825" t="s">
        <v>25</v>
      </c>
      <c r="J825" t="s">
        <v>1303</v>
      </c>
      <c r="K825" t="s">
        <v>97</v>
      </c>
      <c r="L825" t="s">
        <v>46</v>
      </c>
      <c r="M825" t="s">
        <v>46</v>
      </c>
      <c r="N825">
        <f t="shared" si="84"/>
        <v>0</v>
      </c>
      <c r="O825" t="str">
        <f t="shared" si="85"/>
        <v>No</v>
      </c>
      <c r="P825">
        <f t="shared" si="86"/>
        <v>0</v>
      </c>
      <c r="Q825">
        <f t="shared" si="87"/>
        <v>4813937689</v>
      </c>
      <c r="R825">
        <f t="shared" si="88"/>
        <v>4.1933383153624479</v>
      </c>
      <c r="S825" t="str">
        <f t="shared" si="89"/>
        <v>Acceptable</v>
      </c>
      <c r="T825">
        <f>ROUNDUP(C825,0)</f>
        <v>5</v>
      </c>
      <c r="U825">
        <f>ROUNDDOWN(C825,0)</f>
        <v>4</v>
      </c>
      <c r="V825">
        <f>RIGHT(K825,2)+2000</f>
        <v>2018</v>
      </c>
      <c r="W825" t="str">
        <f>INDEX(_xlfn.TEXTSPLIT(K825,"-"),1,2)</f>
        <v>Aug</v>
      </c>
      <c r="X825" t="str">
        <f>INDEX(_xlfn.TEXTSPLIT(K825,"-"),1,1)</f>
        <v>3</v>
      </c>
      <c r="Y825">
        <f>INDEX(months!B:B,MATCH(Sheet1!W825,months!A:A,0))</f>
        <v>8</v>
      </c>
      <c r="Z825">
        <f t="shared" si="90"/>
        <v>43315</v>
      </c>
    </row>
    <row r="826" spans="1:26" x14ac:dyDescent="0.2">
      <c r="A826" t="s">
        <v>1459</v>
      </c>
      <c r="B826" t="s">
        <v>1300</v>
      </c>
      <c r="C826">
        <v>4.2</v>
      </c>
      <c r="D826">
        <v>69498</v>
      </c>
      <c r="E826" t="s">
        <v>46</v>
      </c>
      <c r="F826" t="s">
        <v>89</v>
      </c>
      <c r="G826" t="s">
        <v>23</v>
      </c>
      <c r="H826" t="s">
        <v>24</v>
      </c>
      <c r="I826" t="s">
        <v>25</v>
      </c>
      <c r="J826" t="s">
        <v>1303</v>
      </c>
      <c r="K826" t="s">
        <v>160</v>
      </c>
      <c r="L826" t="s">
        <v>46</v>
      </c>
      <c r="M826" t="s">
        <v>46</v>
      </c>
      <c r="N826">
        <f t="shared" si="84"/>
        <v>0</v>
      </c>
      <c r="O826" t="str">
        <f t="shared" si="85"/>
        <v>No</v>
      </c>
      <c r="P826">
        <f t="shared" si="86"/>
        <v>0</v>
      </c>
      <c r="Q826">
        <f t="shared" si="87"/>
        <v>4813937689</v>
      </c>
      <c r="R826">
        <f t="shared" si="88"/>
        <v>4.1933383153624479</v>
      </c>
      <c r="S826" t="str">
        <f t="shared" si="89"/>
        <v>Acceptable</v>
      </c>
      <c r="T826">
        <f>ROUNDUP(C826,0)</f>
        <v>5</v>
      </c>
      <c r="U826">
        <f>ROUNDDOWN(C826,0)</f>
        <v>4</v>
      </c>
      <c r="V826">
        <f>RIGHT(K826,2)+2000</f>
        <v>2018</v>
      </c>
      <c r="W826" t="str">
        <f>INDEX(_xlfn.TEXTSPLIT(K826,"-"),1,2)</f>
        <v>Jul</v>
      </c>
      <c r="X826" t="str">
        <f>INDEX(_xlfn.TEXTSPLIT(K826,"-"),1,1)</f>
        <v>19</v>
      </c>
      <c r="Y826">
        <f>INDEX(months!B:B,MATCH(Sheet1!W826,months!A:A,0))</f>
        <v>7</v>
      </c>
      <c r="Z826">
        <f t="shared" si="90"/>
        <v>43300</v>
      </c>
    </row>
    <row r="827" spans="1:26" x14ac:dyDescent="0.2">
      <c r="A827" t="s">
        <v>1507</v>
      </c>
      <c r="B827" t="s">
        <v>1300</v>
      </c>
      <c r="C827">
        <v>4.4000000000000004</v>
      </c>
      <c r="D827">
        <v>148550</v>
      </c>
      <c r="E827" t="s">
        <v>1508</v>
      </c>
      <c r="F827" t="s">
        <v>89</v>
      </c>
      <c r="G827" t="s">
        <v>23</v>
      </c>
      <c r="H827" t="s">
        <v>24</v>
      </c>
      <c r="I827" t="s">
        <v>25</v>
      </c>
      <c r="J827" t="s">
        <v>1301</v>
      </c>
      <c r="K827" t="s">
        <v>97</v>
      </c>
      <c r="L827" t="s">
        <v>1509</v>
      </c>
      <c r="M827" t="s">
        <v>81</v>
      </c>
      <c r="N827">
        <f t="shared" si="84"/>
        <v>0</v>
      </c>
      <c r="O827" t="str">
        <f t="shared" si="85"/>
        <v>No</v>
      </c>
      <c r="P827">
        <f t="shared" si="86"/>
        <v>0</v>
      </c>
      <c r="Q827">
        <f t="shared" si="87"/>
        <v>4813937689</v>
      </c>
      <c r="R827">
        <f t="shared" si="88"/>
        <v>4.1933383153624479</v>
      </c>
      <c r="S827" t="str">
        <f t="shared" si="89"/>
        <v>Acceptable</v>
      </c>
      <c r="T827">
        <f>ROUNDUP(C827,0)</f>
        <v>5</v>
      </c>
      <c r="U827">
        <f>ROUNDDOWN(C827,0)</f>
        <v>4</v>
      </c>
      <c r="V827">
        <f>RIGHT(K827,2)+2000</f>
        <v>2018</v>
      </c>
      <c r="W827" t="str">
        <f>INDEX(_xlfn.TEXTSPLIT(K827,"-"),1,2)</f>
        <v>Aug</v>
      </c>
      <c r="X827" t="str">
        <f>INDEX(_xlfn.TEXTSPLIT(K827,"-"),1,1)</f>
        <v>3</v>
      </c>
      <c r="Y827">
        <f>INDEX(months!B:B,MATCH(Sheet1!W827,months!A:A,0))</f>
        <v>8</v>
      </c>
      <c r="Z827">
        <f t="shared" si="90"/>
        <v>43315</v>
      </c>
    </row>
    <row r="828" spans="1:26" x14ac:dyDescent="0.2">
      <c r="A828" t="s">
        <v>1299</v>
      </c>
      <c r="B828" t="s">
        <v>1300</v>
      </c>
      <c r="C828">
        <v>4.7</v>
      </c>
      <c r="D828">
        <v>6290507</v>
      </c>
      <c r="E828" t="s">
        <v>46</v>
      </c>
      <c r="F828" t="s">
        <v>448</v>
      </c>
      <c r="G828" t="s">
        <v>23</v>
      </c>
      <c r="H828" t="s">
        <v>24</v>
      </c>
      <c r="I828" t="s">
        <v>25</v>
      </c>
      <c r="J828" t="s">
        <v>1301</v>
      </c>
      <c r="K828" t="s">
        <v>39</v>
      </c>
      <c r="L828" t="s">
        <v>46</v>
      </c>
      <c r="M828" t="s">
        <v>46</v>
      </c>
      <c r="N828">
        <f t="shared" si="84"/>
        <v>0</v>
      </c>
      <c r="O828" t="str">
        <f t="shared" si="85"/>
        <v>No</v>
      </c>
      <c r="P828">
        <f t="shared" si="86"/>
        <v>0</v>
      </c>
      <c r="Q828">
        <f t="shared" si="87"/>
        <v>4813937689</v>
      </c>
      <c r="R828">
        <f t="shared" si="88"/>
        <v>4.1933383153624479</v>
      </c>
      <c r="S828" t="str">
        <f t="shared" si="89"/>
        <v>Acceptable</v>
      </c>
      <c r="T828">
        <f>ROUNDUP(C828,0)</f>
        <v>5</v>
      </c>
      <c r="U828">
        <f>ROUNDDOWN(C828,0)</f>
        <v>4</v>
      </c>
      <c r="V828">
        <f>RIGHT(K828,2)+2000</f>
        <v>2018</v>
      </c>
      <c r="W828" t="str">
        <f>INDEX(_xlfn.TEXTSPLIT(K828,"-"),1,2)</f>
        <v>Aug</v>
      </c>
      <c r="X828" t="str">
        <f>INDEX(_xlfn.TEXTSPLIT(K828,"-"),1,1)</f>
        <v>1</v>
      </c>
      <c r="Y828">
        <f>INDEX(months!B:B,MATCH(Sheet1!W828,months!A:A,0))</f>
        <v>8</v>
      </c>
      <c r="Z828">
        <f t="shared" si="90"/>
        <v>43313</v>
      </c>
    </row>
    <row r="829" spans="1:26" x14ac:dyDescent="0.2">
      <c r="A829" t="s">
        <v>1510</v>
      </c>
      <c r="B829" t="s">
        <v>1300</v>
      </c>
      <c r="C829">
        <v>4</v>
      </c>
      <c r="D829">
        <v>3847</v>
      </c>
      <c r="E829" t="s">
        <v>1232</v>
      </c>
      <c r="F829" t="s">
        <v>32</v>
      </c>
      <c r="G829" t="s">
        <v>23</v>
      </c>
      <c r="H829" t="s">
        <v>24</v>
      </c>
      <c r="I829" t="s">
        <v>25</v>
      </c>
      <c r="J829" t="s">
        <v>1303</v>
      </c>
      <c r="K829" t="s">
        <v>1003</v>
      </c>
      <c r="L829" t="s">
        <v>1165</v>
      </c>
      <c r="M829" t="s">
        <v>72</v>
      </c>
      <c r="N829">
        <f t="shared" si="84"/>
        <v>0</v>
      </c>
      <c r="O829" t="str">
        <f t="shared" si="85"/>
        <v>No</v>
      </c>
      <c r="P829">
        <f t="shared" si="86"/>
        <v>0</v>
      </c>
      <c r="Q829">
        <f t="shared" si="87"/>
        <v>4813937689</v>
      </c>
      <c r="R829">
        <f t="shared" si="88"/>
        <v>4.1933383153624479</v>
      </c>
      <c r="S829" t="str">
        <f t="shared" si="89"/>
        <v>Acceptable</v>
      </c>
      <c r="T829">
        <f>ROUNDUP(C829,0)</f>
        <v>4</v>
      </c>
      <c r="U829">
        <f>ROUNDDOWN(C829,0)</f>
        <v>4</v>
      </c>
      <c r="V829">
        <f>RIGHT(K829,2)+2000</f>
        <v>2017</v>
      </c>
      <c r="W829" t="str">
        <f>INDEX(_xlfn.TEXTSPLIT(K829,"-"),1,2)</f>
        <v>Oct</v>
      </c>
      <c r="X829" t="str">
        <f>INDEX(_xlfn.TEXTSPLIT(K829,"-"),1,1)</f>
        <v>25</v>
      </c>
      <c r="Y829">
        <f>INDEX(months!B:B,MATCH(Sheet1!W829,months!A:A,0))</f>
        <v>10</v>
      </c>
      <c r="Z829">
        <f t="shared" si="90"/>
        <v>43033</v>
      </c>
    </row>
    <row r="830" spans="1:26" x14ac:dyDescent="0.2">
      <c r="A830" t="s">
        <v>1464</v>
      </c>
      <c r="B830" t="s">
        <v>1300</v>
      </c>
      <c r="C830">
        <v>4.4000000000000004</v>
      </c>
      <c r="D830">
        <v>55256</v>
      </c>
      <c r="E830" t="s">
        <v>31</v>
      </c>
      <c r="F830" t="s">
        <v>38</v>
      </c>
      <c r="G830" t="s">
        <v>23</v>
      </c>
      <c r="H830" t="s">
        <v>24</v>
      </c>
      <c r="I830" t="s">
        <v>25</v>
      </c>
      <c r="J830" t="s">
        <v>1303</v>
      </c>
      <c r="K830" t="s">
        <v>820</v>
      </c>
      <c r="L830" t="s">
        <v>1465</v>
      </c>
      <c r="M830" t="s">
        <v>86</v>
      </c>
      <c r="N830">
        <f t="shared" si="84"/>
        <v>0</v>
      </c>
      <c r="O830" t="str">
        <f t="shared" si="85"/>
        <v>No</v>
      </c>
      <c r="P830">
        <f t="shared" si="86"/>
        <v>0</v>
      </c>
      <c r="Q830">
        <f t="shared" si="87"/>
        <v>4813937689</v>
      </c>
      <c r="R830">
        <f t="shared" si="88"/>
        <v>4.1933383153624479</v>
      </c>
      <c r="S830" t="str">
        <f t="shared" si="89"/>
        <v>Acceptable</v>
      </c>
      <c r="T830">
        <f>ROUNDUP(C830,0)</f>
        <v>5</v>
      </c>
      <c r="U830">
        <f>ROUNDDOWN(C830,0)</f>
        <v>4</v>
      </c>
      <c r="V830">
        <f>RIGHT(K830,2)+2000</f>
        <v>2018</v>
      </c>
      <c r="W830" t="str">
        <f>INDEX(_xlfn.TEXTSPLIT(K830,"-"),1,2)</f>
        <v>Jun</v>
      </c>
      <c r="X830" t="str">
        <f>INDEX(_xlfn.TEXTSPLIT(K830,"-"),1,1)</f>
        <v>19</v>
      </c>
      <c r="Y830">
        <f>INDEX(months!B:B,MATCH(Sheet1!W830,months!A:A,0))</f>
        <v>6</v>
      </c>
      <c r="Z830">
        <f t="shared" si="90"/>
        <v>43270</v>
      </c>
    </row>
    <row r="831" spans="1:26" x14ac:dyDescent="0.2">
      <c r="A831" t="s">
        <v>1511</v>
      </c>
      <c r="B831" t="s">
        <v>1300</v>
      </c>
      <c r="C831">
        <v>4.4000000000000004</v>
      </c>
      <c r="D831">
        <v>84309</v>
      </c>
      <c r="E831" t="s">
        <v>667</v>
      </c>
      <c r="F831" t="s">
        <v>38</v>
      </c>
      <c r="G831" t="s">
        <v>23</v>
      </c>
      <c r="H831" t="s">
        <v>24</v>
      </c>
      <c r="I831" t="s">
        <v>25</v>
      </c>
      <c r="J831" t="s">
        <v>1303</v>
      </c>
      <c r="K831" t="s">
        <v>357</v>
      </c>
      <c r="L831" t="s">
        <v>1512</v>
      </c>
      <c r="M831" t="s">
        <v>81</v>
      </c>
      <c r="N831">
        <f t="shared" si="84"/>
        <v>0</v>
      </c>
      <c r="O831" t="str">
        <f t="shared" si="85"/>
        <v>No</v>
      </c>
      <c r="P831">
        <f t="shared" si="86"/>
        <v>0</v>
      </c>
      <c r="Q831">
        <f t="shared" si="87"/>
        <v>4813937689</v>
      </c>
      <c r="R831">
        <f t="shared" si="88"/>
        <v>4.1933383153624479</v>
      </c>
      <c r="S831" t="str">
        <f t="shared" si="89"/>
        <v>Acceptable</v>
      </c>
      <c r="T831">
        <f>ROUNDUP(C831,0)</f>
        <v>5</v>
      </c>
      <c r="U831">
        <f>ROUNDDOWN(C831,0)</f>
        <v>4</v>
      </c>
      <c r="V831">
        <f>RIGHT(K831,2)+2000</f>
        <v>2018</v>
      </c>
      <c r="W831" t="str">
        <f>INDEX(_xlfn.TEXTSPLIT(K831,"-"),1,2)</f>
        <v>Jul</v>
      </c>
      <c r="X831" t="str">
        <f>INDEX(_xlfn.TEXTSPLIT(K831,"-"),1,1)</f>
        <v>25</v>
      </c>
      <c r="Y831">
        <f>INDEX(months!B:B,MATCH(Sheet1!W831,months!A:A,0))</f>
        <v>7</v>
      </c>
      <c r="Z831">
        <f t="shared" si="90"/>
        <v>43306</v>
      </c>
    </row>
    <row r="832" spans="1:26" x14ac:dyDescent="0.2">
      <c r="A832" t="s">
        <v>1467</v>
      </c>
      <c r="B832" t="s">
        <v>1300</v>
      </c>
      <c r="C832">
        <v>4</v>
      </c>
      <c r="D832">
        <v>4815</v>
      </c>
      <c r="E832" t="s">
        <v>21</v>
      </c>
      <c r="F832" t="s">
        <v>32</v>
      </c>
      <c r="G832" t="s">
        <v>23</v>
      </c>
      <c r="H832" t="s">
        <v>24</v>
      </c>
      <c r="I832" t="s">
        <v>25</v>
      </c>
      <c r="J832" t="s">
        <v>1303</v>
      </c>
      <c r="K832" t="s">
        <v>410</v>
      </c>
      <c r="L832" t="s">
        <v>1468</v>
      </c>
      <c r="M832" t="s">
        <v>47</v>
      </c>
      <c r="N832">
        <f t="shared" si="84"/>
        <v>0</v>
      </c>
      <c r="O832" t="str">
        <f t="shared" si="85"/>
        <v>No</v>
      </c>
      <c r="P832">
        <f t="shared" si="86"/>
        <v>0</v>
      </c>
      <c r="Q832">
        <f t="shared" si="87"/>
        <v>4813937689</v>
      </c>
      <c r="R832">
        <f t="shared" si="88"/>
        <v>4.1933383153624479</v>
      </c>
      <c r="S832" t="str">
        <f t="shared" si="89"/>
        <v>Acceptable</v>
      </c>
      <c r="T832">
        <f>ROUNDUP(C832,0)</f>
        <v>4</v>
      </c>
      <c r="U832">
        <f>ROUNDDOWN(C832,0)</f>
        <v>4</v>
      </c>
      <c r="V832">
        <f>RIGHT(K832,2)+2000</f>
        <v>2018</v>
      </c>
      <c r="W832" t="str">
        <f>INDEX(_xlfn.TEXTSPLIT(K832,"-"),1,2)</f>
        <v>Jul</v>
      </c>
      <c r="X832" t="str">
        <f>INDEX(_xlfn.TEXTSPLIT(K832,"-"),1,1)</f>
        <v>17</v>
      </c>
      <c r="Y832">
        <f>INDEX(months!B:B,MATCH(Sheet1!W832,months!A:A,0))</f>
        <v>7</v>
      </c>
      <c r="Z832">
        <f t="shared" si="90"/>
        <v>43298</v>
      </c>
    </row>
    <row r="833" spans="1:26" x14ac:dyDescent="0.2">
      <c r="A833" t="s">
        <v>1456</v>
      </c>
      <c r="B833" t="s">
        <v>1300</v>
      </c>
      <c r="C833">
        <v>4.5</v>
      </c>
      <c r="D833">
        <v>172508</v>
      </c>
      <c r="E833" t="s">
        <v>1457</v>
      </c>
      <c r="F833" t="s">
        <v>38</v>
      </c>
      <c r="G833" t="s">
        <v>23</v>
      </c>
      <c r="H833" t="s">
        <v>24</v>
      </c>
      <c r="I833" t="s">
        <v>25</v>
      </c>
      <c r="J833" t="s">
        <v>1301</v>
      </c>
      <c r="K833" t="s">
        <v>859</v>
      </c>
      <c r="L833" t="s">
        <v>1458</v>
      </c>
      <c r="M833" t="s">
        <v>274</v>
      </c>
      <c r="N833">
        <f t="shared" si="84"/>
        <v>0</v>
      </c>
      <c r="O833" t="str">
        <f t="shared" si="85"/>
        <v>No</v>
      </c>
      <c r="P833">
        <f t="shared" si="86"/>
        <v>0</v>
      </c>
      <c r="Q833">
        <f t="shared" si="87"/>
        <v>4813937689</v>
      </c>
      <c r="R833">
        <f t="shared" si="88"/>
        <v>4.1933383153624479</v>
      </c>
      <c r="S833" t="str">
        <f t="shared" si="89"/>
        <v>Acceptable</v>
      </c>
      <c r="T833">
        <f>ROUNDUP(C833,0)</f>
        <v>5</v>
      </c>
      <c r="U833">
        <f>ROUNDDOWN(C833,0)</f>
        <v>4</v>
      </c>
      <c r="V833">
        <f>RIGHT(K833,2)+2000</f>
        <v>2018</v>
      </c>
      <c r="W833" t="str">
        <f>INDEX(_xlfn.TEXTSPLIT(K833,"-"),1,2)</f>
        <v>Jun</v>
      </c>
      <c r="X833" t="str">
        <f>INDEX(_xlfn.TEXTSPLIT(K833,"-"),1,1)</f>
        <v>27</v>
      </c>
      <c r="Y833">
        <f>INDEX(months!B:B,MATCH(Sheet1!W833,months!A:A,0))</f>
        <v>6</v>
      </c>
      <c r="Z833">
        <f t="shared" si="90"/>
        <v>43278</v>
      </c>
    </row>
    <row r="834" spans="1:26" x14ac:dyDescent="0.2">
      <c r="A834" t="s">
        <v>1375</v>
      </c>
      <c r="B834" t="s">
        <v>1300</v>
      </c>
      <c r="C834">
        <v>4.7</v>
      </c>
      <c r="D834">
        <v>1107948</v>
      </c>
      <c r="E834" t="s">
        <v>46</v>
      </c>
      <c r="F834" t="s">
        <v>89</v>
      </c>
      <c r="G834" t="s">
        <v>23</v>
      </c>
      <c r="H834" t="s">
        <v>24</v>
      </c>
      <c r="I834" t="s">
        <v>25</v>
      </c>
      <c r="J834" t="s">
        <v>1303</v>
      </c>
      <c r="K834" t="s">
        <v>173</v>
      </c>
      <c r="L834" t="s">
        <v>46</v>
      </c>
      <c r="M834" t="s">
        <v>46</v>
      </c>
      <c r="N834">
        <f t="shared" ref="N834:N897" si="91">SUM(A834,B834)</f>
        <v>0</v>
      </c>
      <c r="O834" t="str">
        <f t="shared" ref="O834:O897" si="92">IF(E834="good","Yes","No")</f>
        <v>No</v>
      </c>
      <c r="P834">
        <f t="shared" ref="P834:P897" si="93">COUNTIF(B:B,"&lt;0")</f>
        <v>0</v>
      </c>
      <c r="Q834">
        <f t="shared" ref="Q834:Q897" si="94">SUMIF(D:D,"&gt;1000")</f>
        <v>4813937689</v>
      </c>
      <c r="R834">
        <f t="shared" ref="R834:R897" si="95">AVERAGEIF(C:C,"&gt;0")</f>
        <v>4.1933383153624479</v>
      </c>
      <c r="S834" t="str">
        <f t="shared" ref="S834:S897" si="96">IF(OR(A834&gt;0,B834&gt;0),"Acceptable","Check")</f>
        <v>Acceptable</v>
      </c>
      <c r="T834">
        <f>ROUNDUP(C834,0)</f>
        <v>5</v>
      </c>
      <c r="U834">
        <f>ROUNDDOWN(C834,0)</f>
        <v>4</v>
      </c>
      <c r="V834">
        <f>RIGHT(K834,2)+2000</f>
        <v>2018</v>
      </c>
      <c r="W834" t="str">
        <f>INDEX(_xlfn.TEXTSPLIT(K834,"-"),1,2)</f>
        <v>Aug</v>
      </c>
      <c r="X834" t="str">
        <f>INDEX(_xlfn.TEXTSPLIT(K834,"-"),1,1)</f>
        <v>2</v>
      </c>
      <c r="Y834">
        <f>INDEX(months!B:B,MATCH(Sheet1!W834,months!A:A,0))</f>
        <v>8</v>
      </c>
      <c r="Z834">
        <f t="shared" si="90"/>
        <v>43314</v>
      </c>
    </row>
    <row r="835" spans="1:26" x14ac:dyDescent="0.2">
      <c r="A835" t="s">
        <v>1337</v>
      </c>
      <c r="B835" t="s">
        <v>1300</v>
      </c>
      <c r="C835">
        <v>4.3</v>
      </c>
      <c r="D835">
        <v>266948</v>
      </c>
      <c r="E835" t="s">
        <v>93</v>
      </c>
      <c r="F835" t="s">
        <v>89</v>
      </c>
      <c r="G835" t="s">
        <v>23</v>
      </c>
      <c r="H835" t="s">
        <v>24</v>
      </c>
      <c r="I835" t="s">
        <v>25</v>
      </c>
      <c r="J835" t="s">
        <v>1303</v>
      </c>
      <c r="K835" t="s">
        <v>115</v>
      </c>
      <c r="L835" t="s">
        <v>1338</v>
      </c>
      <c r="M835" t="s">
        <v>54</v>
      </c>
      <c r="N835">
        <f t="shared" si="91"/>
        <v>0</v>
      </c>
      <c r="O835" t="str">
        <f t="shared" si="92"/>
        <v>No</v>
      </c>
      <c r="P835">
        <f t="shared" si="93"/>
        <v>0</v>
      </c>
      <c r="Q835">
        <f t="shared" si="94"/>
        <v>4813937689</v>
      </c>
      <c r="R835">
        <f t="shared" si="95"/>
        <v>4.1933383153624479</v>
      </c>
      <c r="S835" t="str">
        <f t="shared" si="96"/>
        <v>Acceptable</v>
      </c>
      <c r="T835">
        <f>ROUNDUP(C835,0)</f>
        <v>5</v>
      </c>
      <c r="U835">
        <f>ROUNDDOWN(C835,0)</f>
        <v>4</v>
      </c>
      <c r="V835">
        <f>RIGHT(K835,2)+2000</f>
        <v>2018</v>
      </c>
      <c r="W835" t="str">
        <f>INDEX(_xlfn.TEXTSPLIT(K835,"-"),1,2)</f>
        <v>Jul</v>
      </c>
      <c r="X835" t="str">
        <f>INDEX(_xlfn.TEXTSPLIT(K835,"-"),1,1)</f>
        <v>30</v>
      </c>
      <c r="Y835">
        <f>INDEX(months!B:B,MATCH(Sheet1!W835,months!A:A,0))</f>
        <v>7</v>
      </c>
      <c r="Z835">
        <f t="shared" ref="Z835:Z898" si="97">DATE(V835,Y835,X835)</f>
        <v>43311</v>
      </c>
    </row>
    <row r="836" spans="1:26" x14ac:dyDescent="0.2">
      <c r="A836" t="s">
        <v>1513</v>
      </c>
      <c r="B836" t="s">
        <v>1300</v>
      </c>
      <c r="C836">
        <v>4.5</v>
      </c>
      <c r="D836">
        <v>14206</v>
      </c>
      <c r="E836" t="s">
        <v>93</v>
      </c>
      <c r="F836" t="s">
        <v>32</v>
      </c>
      <c r="G836" t="s">
        <v>23</v>
      </c>
      <c r="H836" t="s">
        <v>24</v>
      </c>
      <c r="I836" t="s">
        <v>25</v>
      </c>
      <c r="J836" t="s">
        <v>1303</v>
      </c>
      <c r="K836" t="s">
        <v>216</v>
      </c>
      <c r="L836" t="s">
        <v>1514</v>
      </c>
      <c r="M836" t="s">
        <v>72</v>
      </c>
      <c r="N836">
        <f t="shared" si="91"/>
        <v>0</v>
      </c>
      <c r="O836" t="str">
        <f t="shared" si="92"/>
        <v>No</v>
      </c>
      <c r="P836">
        <f t="shared" si="93"/>
        <v>0</v>
      </c>
      <c r="Q836">
        <f t="shared" si="94"/>
        <v>4813937689</v>
      </c>
      <c r="R836">
        <f t="shared" si="95"/>
        <v>4.1933383153624479</v>
      </c>
      <c r="S836" t="str">
        <f t="shared" si="96"/>
        <v>Acceptable</v>
      </c>
      <c r="T836">
        <f>ROUNDUP(C836,0)</f>
        <v>5</v>
      </c>
      <c r="U836">
        <f>ROUNDDOWN(C836,0)</f>
        <v>4</v>
      </c>
      <c r="V836">
        <f>RIGHT(K836,2)+2000</f>
        <v>2018</v>
      </c>
      <c r="W836" t="str">
        <f>INDEX(_xlfn.TEXTSPLIT(K836,"-"),1,2)</f>
        <v>Jul</v>
      </c>
      <c r="X836" t="str">
        <f>INDEX(_xlfn.TEXTSPLIT(K836,"-"),1,1)</f>
        <v>26</v>
      </c>
      <c r="Y836">
        <f>INDEX(months!B:B,MATCH(Sheet1!W836,months!A:A,0))</f>
        <v>7</v>
      </c>
      <c r="Z836">
        <f t="shared" si="97"/>
        <v>43307</v>
      </c>
    </row>
    <row r="837" spans="1:26" x14ac:dyDescent="0.2">
      <c r="A837" t="s">
        <v>1474</v>
      </c>
      <c r="B837" t="s">
        <v>1300</v>
      </c>
      <c r="C837">
        <v>4.3</v>
      </c>
      <c r="D837">
        <v>206532</v>
      </c>
      <c r="E837" t="s">
        <v>93</v>
      </c>
      <c r="F837" t="s">
        <v>89</v>
      </c>
      <c r="G837" t="s">
        <v>23</v>
      </c>
      <c r="H837" t="s">
        <v>24</v>
      </c>
      <c r="I837" t="s">
        <v>124</v>
      </c>
      <c r="J837" t="s">
        <v>1303</v>
      </c>
      <c r="K837" t="s">
        <v>39</v>
      </c>
      <c r="L837" t="s">
        <v>1475</v>
      </c>
      <c r="M837" t="s">
        <v>274</v>
      </c>
      <c r="N837">
        <f t="shared" si="91"/>
        <v>0</v>
      </c>
      <c r="O837" t="str">
        <f t="shared" si="92"/>
        <v>No</v>
      </c>
      <c r="P837">
        <f t="shared" si="93"/>
        <v>0</v>
      </c>
      <c r="Q837">
        <f t="shared" si="94"/>
        <v>4813937689</v>
      </c>
      <c r="R837">
        <f t="shared" si="95"/>
        <v>4.1933383153624479</v>
      </c>
      <c r="S837" t="str">
        <f t="shared" si="96"/>
        <v>Acceptable</v>
      </c>
      <c r="T837">
        <f>ROUNDUP(C837,0)</f>
        <v>5</v>
      </c>
      <c r="U837">
        <f>ROUNDDOWN(C837,0)</f>
        <v>4</v>
      </c>
      <c r="V837">
        <f>RIGHT(K837,2)+2000</f>
        <v>2018</v>
      </c>
      <c r="W837" t="str">
        <f>INDEX(_xlfn.TEXTSPLIT(K837,"-"),1,2)</f>
        <v>Aug</v>
      </c>
      <c r="X837" t="str">
        <f>INDEX(_xlfn.TEXTSPLIT(K837,"-"),1,1)</f>
        <v>1</v>
      </c>
      <c r="Y837">
        <f>INDEX(months!B:B,MATCH(Sheet1!W837,months!A:A,0))</f>
        <v>8</v>
      </c>
      <c r="Z837">
        <f t="shared" si="97"/>
        <v>43313</v>
      </c>
    </row>
    <row r="838" spans="1:26" x14ac:dyDescent="0.2">
      <c r="A838" t="s">
        <v>1476</v>
      </c>
      <c r="B838" t="s">
        <v>1300</v>
      </c>
      <c r="C838">
        <v>4.0999999999999996</v>
      </c>
      <c r="D838">
        <v>9348</v>
      </c>
      <c r="E838" t="s">
        <v>46</v>
      </c>
      <c r="F838" t="s">
        <v>65</v>
      </c>
      <c r="G838" t="s">
        <v>23</v>
      </c>
      <c r="H838" t="s">
        <v>24</v>
      </c>
      <c r="I838" t="s">
        <v>25</v>
      </c>
      <c r="J838" t="s">
        <v>1303</v>
      </c>
      <c r="K838" t="s">
        <v>1477</v>
      </c>
      <c r="L838" t="s">
        <v>46</v>
      </c>
      <c r="M838" t="s">
        <v>46</v>
      </c>
      <c r="N838">
        <f t="shared" si="91"/>
        <v>0</v>
      </c>
      <c r="O838" t="str">
        <f t="shared" si="92"/>
        <v>No</v>
      </c>
      <c r="P838">
        <f t="shared" si="93"/>
        <v>0</v>
      </c>
      <c r="Q838">
        <f t="shared" si="94"/>
        <v>4813937689</v>
      </c>
      <c r="R838">
        <f t="shared" si="95"/>
        <v>4.1933383153624479</v>
      </c>
      <c r="S838" t="str">
        <f t="shared" si="96"/>
        <v>Acceptable</v>
      </c>
      <c r="T838">
        <f>ROUNDUP(C838,0)</f>
        <v>5</v>
      </c>
      <c r="U838">
        <f>ROUNDDOWN(C838,0)</f>
        <v>4</v>
      </c>
      <c r="V838">
        <f>RIGHT(K838,2)+2000</f>
        <v>2016</v>
      </c>
      <c r="W838" t="str">
        <f>INDEX(_xlfn.TEXTSPLIT(K838,"-"),1,2)</f>
        <v>Jun</v>
      </c>
      <c r="X838" t="str">
        <f>INDEX(_xlfn.TEXTSPLIT(K838,"-"),1,1)</f>
        <v>1</v>
      </c>
      <c r="Y838">
        <f>INDEX(months!B:B,MATCH(Sheet1!W838,months!A:A,0))</f>
        <v>6</v>
      </c>
      <c r="Z838">
        <f t="shared" si="97"/>
        <v>42522</v>
      </c>
    </row>
    <row r="839" spans="1:26" x14ac:dyDescent="0.2">
      <c r="A839" t="s">
        <v>1515</v>
      </c>
      <c r="B839" t="s">
        <v>1300</v>
      </c>
      <c r="C839">
        <v>4.3</v>
      </c>
      <c r="D839">
        <v>14700</v>
      </c>
      <c r="E839" t="s">
        <v>93</v>
      </c>
      <c r="F839" t="s">
        <v>65</v>
      </c>
      <c r="G839" t="s">
        <v>23</v>
      </c>
      <c r="H839" t="s">
        <v>24</v>
      </c>
      <c r="I839" t="s">
        <v>25</v>
      </c>
      <c r="J839" t="s">
        <v>1303</v>
      </c>
      <c r="K839" t="s">
        <v>115</v>
      </c>
      <c r="L839" t="s">
        <v>1516</v>
      </c>
      <c r="M839" t="s">
        <v>54</v>
      </c>
      <c r="N839">
        <f t="shared" si="91"/>
        <v>0</v>
      </c>
      <c r="O839" t="str">
        <f t="shared" si="92"/>
        <v>No</v>
      </c>
      <c r="P839">
        <f t="shared" si="93"/>
        <v>0</v>
      </c>
      <c r="Q839">
        <f t="shared" si="94"/>
        <v>4813937689</v>
      </c>
      <c r="R839">
        <f t="shared" si="95"/>
        <v>4.1933383153624479</v>
      </c>
      <c r="S839" t="str">
        <f t="shared" si="96"/>
        <v>Acceptable</v>
      </c>
      <c r="T839">
        <f>ROUNDUP(C839,0)</f>
        <v>5</v>
      </c>
      <c r="U839">
        <f>ROUNDDOWN(C839,0)</f>
        <v>4</v>
      </c>
      <c r="V839">
        <f>RIGHT(K839,2)+2000</f>
        <v>2018</v>
      </c>
      <c r="W839" t="str">
        <f>INDEX(_xlfn.TEXTSPLIT(K839,"-"),1,2)</f>
        <v>Jul</v>
      </c>
      <c r="X839" t="str">
        <f>INDEX(_xlfn.TEXTSPLIT(K839,"-"),1,1)</f>
        <v>30</v>
      </c>
      <c r="Y839">
        <f>INDEX(months!B:B,MATCH(Sheet1!W839,months!A:A,0))</f>
        <v>7</v>
      </c>
      <c r="Z839">
        <f t="shared" si="97"/>
        <v>43311</v>
      </c>
    </row>
    <row r="840" spans="1:26" x14ac:dyDescent="0.2">
      <c r="A840" t="s">
        <v>1517</v>
      </c>
      <c r="B840" t="s">
        <v>1300</v>
      </c>
      <c r="C840">
        <v>4.5</v>
      </c>
      <c r="D840">
        <v>42828</v>
      </c>
      <c r="E840" t="s">
        <v>46</v>
      </c>
      <c r="F840" t="s">
        <v>65</v>
      </c>
      <c r="G840" t="s">
        <v>23</v>
      </c>
      <c r="H840" t="s">
        <v>24</v>
      </c>
      <c r="I840" t="s">
        <v>25</v>
      </c>
      <c r="J840" t="s">
        <v>1303</v>
      </c>
      <c r="K840" t="s">
        <v>187</v>
      </c>
      <c r="L840" t="s">
        <v>46</v>
      </c>
      <c r="M840" t="s">
        <v>46</v>
      </c>
      <c r="N840">
        <f t="shared" si="91"/>
        <v>0</v>
      </c>
      <c r="O840" t="str">
        <f t="shared" si="92"/>
        <v>No</v>
      </c>
      <c r="P840">
        <f t="shared" si="93"/>
        <v>0</v>
      </c>
      <c r="Q840">
        <f t="shared" si="94"/>
        <v>4813937689</v>
      </c>
      <c r="R840">
        <f t="shared" si="95"/>
        <v>4.1933383153624479</v>
      </c>
      <c r="S840" t="str">
        <f t="shared" si="96"/>
        <v>Acceptable</v>
      </c>
      <c r="T840">
        <f>ROUNDUP(C840,0)</f>
        <v>5</v>
      </c>
      <c r="U840">
        <f>ROUNDDOWN(C840,0)</f>
        <v>4</v>
      </c>
      <c r="V840">
        <f>RIGHT(K840,2)+2000</f>
        <v>2018</v>
      </c>
      <c r="W840" t="str">
        <f>INDEX(_xlfn.TEXTSPLIT(K840,"-"),1,2)</f>
        <v>Jul</v>
      </c>
      <c r="X840" t="str">
        <f>INDEX(_xlfn.TEXTSPLIT(K840,"-"),1,1)</f>
        <v>20</v>
      </c>
      <c r="Y840">
        <f>INDEX(months!B:B,MATCH(Sheet1!W840,months!A:A,0))</f>
        <v>7</v>
      </c>
      <c r="Z840">
        <f t="shared" si="97"/>
        <v>43301</v>
      </c>
    </row>
    <row r="841" spans="1:26" x14ac:dyDescent="0.2">
      <c r="A841" t="s">
        <v>1518</v>
      </c>
      <c r="B841" t="s">
        <v>1300</v>
      </c>
      <c r="C841">
        <v>4.2</v>
      </c>
      <c r="D841">
        <v>40209</v>
      </c>
      <c r="E841" t="s">
        <v>46</v>
      </c>
      <c r="F841" t="s">
        <v>65</v>
      </c>
      <c r="G841" t="s">
        <v>23</v>
      </c>
      <c r="H841" t="s">
        <v>24</v>
      </c>
      <c r="I841" t="s">
        <v>25</v>
      </c>
      <c r="J841" t="s">
        <v>1303</v>
      </c>
      <c r="K841" t="s">
        <v>390</v>
      </c>
      <c r="L841" t="s">
        <v>46</v>
      </c>
      <c r="M841" t="s">
        <v>46</v>
      </c>
      <c r="N841">
        <f t="shared" si="91"/>
        <v>0</v>
      </c>
      <c r="O841" t="str">
        <f t="shared" si="92"/>
        <v>No</v>
      </c>
      <c r="P841">
        <f t="shared" si="93"/>
        <v>0</v>
      </c>
      <c r="Q841">
        <f t="shared" si="94"/>
        <v>4813937689</v>
      </c>
      <c r="R841">
        <f t="shared" si="95"/>
        <v>4.1933383153624479</v>
      </c>
      <c r="S841" t="str">
        <f t="shared" si="96"/>
        <v>Acceptable</v>
      </c>
      <c r="T841">
        <f>ROUNDUP(C841,0)</f>
        <v>5</v>
      </c>
      <c r="U841">
        <f>ROUNDDOWN(C841,0)</f>
        <v>4</v>
      </c>
      <c r="V841">
        <f>RIGHT(K841,2)+2000</f>
        <v>2018</v>
      </c>
      <c r="W841" t="str">
        <f>INDEX(_xlfn.TEXTSPLIT(K841,"-"),1,2)</f>
        <v>May</v>
      </c>
      <c r="X841" t="str">
        <f>INDEX(_xlfn.TEXTSPLIT(K841,"-"),1,1)</f>
        <v>24</v>
      </c>
      <c r="Y841">
        <f>INDEX(months!B:B,MATCH(Sheet1!W841,months!A:A,0))</f>
        <v>5</v>
      </c>
      <c r="Z841">
        <f t="shared" si="97"/>
        <v>43244</v>
      </c>
    </row>
    <row r="842" spans="1:26" x14ac:dyDescent="0.2">
      <c r="A842" t="s">
        <v>1426</v>
      </c>
      <c r="B842" t="s">
        <v>1300</v>
      </c>
      <c r="C842">
        <v>4.5999999999999996</v>
      </c>
      <c r="D842">
        <v>37862</v>
      </c>
      <c r="E842" t="s">
        <v>305</v>
      </c>
      <c r="F842" t="s">
        <v>65</v>
      </c>
      <c r="G842" t="s">
        <v>23</v>
      </c>
      <c r="H842" t="s">
        <v>24</v>
      </c>
      <c r="I842" t="s">
        <v>25</v>
      </c>
      <c r="J842" t="s">
        <v>1303</v>
      </c>
      <c r="K842" t="s">
        <v>416</v>
      </c>
      <c r="L842" t="s">
        <v>1427</v>
      </c>
      <c r="M842" t="s">
        <v>81</v>
      </c>
      <c r="N842">
        <f t="shared" si="91"/>
        <v>0</v>
      </c>
      <c r="O842" t="str">
        <f t="shared" si="92"/>
        <v>No</v>
      </c>
      <c r="P842">
        <f t="shared" si="93"/>
        <v>0</v>
      </c>
      <c r="Q842">
        <f t="shared" si="94"/>
        <v>4813937689</v>
      </c>
      <c r="R842">
        <f t="shared" si="95"/>
        <v>4.1933383153624479</v>
      </c>
      <c r="S842" t="str">
        <f t="shared" si="96"/>
        <v>Acceptable</v>
      </c>
      <c r="T842">
        <f>ROUNDUP(C842,0)</f>
        <v>5</v>
      </c>
      <c r="U842">
        <f>ROUNDDOWN(C842,0)</f>
        <v>4</v>
      </c>
      <c r="V842">
        <f>RIGHT(K842,2)+2000</f>
        <v>2018</v>
      </c>
      <c r="W842" t="str">
        <f>INDEX(_xlfn.TEXTSPLIT(K842,"-"),1,2)</f>
        <v>Jun</v>
      </c>
      <c r="X842" t="str">
        <f>INDEX(_xlfn.TEXTSPLIT(K842,"-"),1,1)</f>
        <v>7</v>
      </c>
      <c r="Y842">
        <f>INDEX(months!B:B,MATCH(Sheet1!W842,months!A:A,0))</f>
        <v>6</v>
      </c>
      <c r="Z842">
        <f t="shared" si="97"/>
        <v>43258</v>
      </c>
    </row>
    <row r="843" spans="1:26" x14ac:dyDescent="0.2">
      <c r="A843" t="s">
        <v>1519</v>
      </c>
      <c r="B843" t="s">
        <v>1300</v>
      </c>
      <c r="C843">
        <v>3.5</v>
      </c>
      <c r="D843">
        <v>1405</v>
      </c>
      <c r="E843" t="s">
        <v>550</v>
      </c>
      <c r="F843" t="s">
        <v>50</v>
      </c>
      <c r="G843" t="s">
        <v>23</v>
      </c>
      <c r="H843" t="s">
        <v>24</v>
      </c>
      <c r="I843" t="s">
        <v>25</v>
      </c>
      <c r="J843" t="s">
        <v>1303</v>
      </c>
      <c r="K843" t="s">
        <v>1126</v>
      </c>
      <c r="L843" t="s">
        <v>1520</v>
      </c>
      <c r="M843" t="s">
        <v>86</v>
      </c>
      <c r="N843">
        <f t="shared" si="91"/>
        <v>0</v>
      </c>
      <c r="O843" t="str">
        <f t="shared" si="92"/>
        <v>No</v>
      </c>
      <c r="P843">
        <f t="shared" si="93"/>
        <v>0</v>
      </c>
      <c r="Q843">
        <f t="shared" si="94"/>
        <v>4813937689</v>
      </c>
      <c r="R843">
        <f t="shared" si="95"/>
        <v>4.1933383153624479</v>
      </c>
      <c r="S843" t="str">
        <f t="shared" si="96"/>
        <v>Acceptable</v>
      </c>
      <c r="T843">
        <f>ROUNDUP(C843,0)</f>
        <v>4</v>
      </c>
      <c r="U843">
        <f>ROUNDDOWN(C843,0)</f>
        <v>3</v>
      </c>
      <c r="V843">
        <f>RIGHT(K843,2)+2000</f>
        <v>2018</v>
      </c>
      <c r="W843" t="str">
        <f>INDEX(_xlfn.TEXTSPLIT(K843,"-"),1,2)</f>
        <v>Mar</v>
      </c>
      <c r="X843" t="str">
        <f>INDEX(_xlfn.TEXTSPLIT(K843,"-"),1,1)</f>
        <v>29</v>
      </c>
      <c r="Y843">
        <f>INDEX(months!B:B,MATCH(Sheet1!W843,months!A:A,0))</f>
        <v>3</v>
      </c>
      <c r="Z843">
        <f t="shared" si="97"/>
        <v>43188</v>
      </c>
    </row>
    <row r="844" spans="1:26" x14ac:dyDescent="0.2">
      <c r="A844" t="s">
        <v>1459</v>
      </c>
      <c r="B844" t="s">
        <v>1300</v>
      </c>
      <c r="C844">
        <v>4.2</v>
      </c>
      <c r="D844">
        <v>69498</v>
      </c>
      <c r="E844" t="s">
        <v>46</v>
      </c>
      <c r="F844" t="s">
        <v>89</v>
      </c>
      <c r="G844" t="s">
        <v>23</v>
      </c>
      <c r="H844" t="s">
        <v>24</v>
      </c>
      <c r="I844" t="s">
        <v>25</v>
      </c>
      <c r="J844" t="s">
        <v>1303</v>
      </c>
      <c r="K844" t="s">
        <v>160</v>
      </c>
      <c r="L844" t="s">
        <v>46</v>
      </c>
      <c r="M844" t="s">
        <v>46</v>
      </c>
      <c r="N844">
        <f t="shared" si="91"/>
        <v>0</v>
      </c>
      <c r="O844" t="str">
        <f t="shared" si="92"/>
        <v>No</v>
      </c>
      <c r="P844">
        <f t="shared" si="93"/>
        <v>0</v>
      </c>
      <c r="Q844">
        <f t="shared" si="94"/>
        <v>4813937689</v>
      </c>
      <c r="R844">
        <f t="shared" si="95"/>
        <v>4.1933383153624479</v>
      </c>
      <c r="S844" t="str">
        <f t="shared" si="96"/>
        <v>Acceptable</v>
      </c>
      <c r="T844">
        <f>ROUNDUP(C844,0)</f>
        <v>5</v>
      </c>
      <c r="U844">
        <f>ROUNDDOWN(C844,0)</f>
        <v>4</v>
      </c>
      <c r="V844">
        <f>RIGHT(K844,2)+2000</f>
        <v>2018</v>
      </c>
      <c r="W844" t="str">
        <f>INDEX(_xlfn.TEXTSPLIT(K844,"-"),1,2)</f>
        <v>Jul</v>
      </c>
      <c r="X844" t="str">
        <f>INDEX(_xlfn.TEXTSPLIT(K844,"-"),1,1)</f>
        <v>19</v>
      </c>
      <c r="Y844">
        <f>INDEX(months!B:B,MATCH(Sheet1!W844,months!A:A,0))</f>
        <v>7</v>
      </c>
      <c r="Z844">
        <f t="shared" si="97"/>
        <v>43300</v>
      </c>
    </row>
    <row r="845" spans="1:26" x14ac:dyDescent="0.2">
      <c r="A845" t="s">
        <v>1507</v>
      </c>
      <c r="B845" t="s">
        <v>1300</v>
      </c>
      <c r="C845">
        <v>4.4000000000000004</v>
      </c>
      <c r="D845">
        <v>148549</v>
      </c>
      <c r="E845" t="s">
        <v>1508</v>
      </c>
      <c r="F845" t="s">
        <v>89</v>
      </c>
      <c r="G845" t="s">
        <v>23</v>
      </c>
      <c r="H845" t="s">
        <v>24</v>
      </c>
      <c r="I845" t="s">
        <v>25</v>
      </c>
      <c r="J845" t="s">
        <v>1301</v>
      </c>
      <c r="K845" t="s">
        <v>97</v>
      </c>
      <c r="L845" t="s">
        <v>1509</v>
      </c>
      <c r="M845" t="s">
        <v>81</v>
      </c>
      <c r="N845">
        <f t="shared" si="91"/>
        <v>0</v>
      </c>
      <c r="O845" t="str">
        <f t="shared" si="92"/>
        <v>No</v>
      </c>
      <c r="P845">
        <f t="shared" si="93"/>
        <v>0</v>
      </c>
      <c r="Q845">
        <f t="shared" si="94"/>
        <v>4813937689</v>
      </c>
      <c r="R845">
        <f t="shared" si="95"/>
        <v>4.1933383153624479</v>
      </c>
      <c r="S845" t="str">
        <f t="shared" si="96"/>
        <v>Acceptable</v>
      </c>
      <c r="T845">
        <f>ROUNDUP(C845,0)</f>
        <v>5</v>
      </c>
      <c r="U845">
        <f>ROUNDDOWN(C845,0)</f>
        <v>4</v>
      </c>
      <c r="V845">
        <f>RIGHT(K845,2)+2000</f>
        <v>2018</v>
      </c>
      <c r="W845" t="str">
        <f>INDEX(_xlfn.TEXTSPLIT(K845,"-"),1,2)</f>
        <v>Aug</v>
      </c>
      <c r="X845" t="str">
        <f>INDEX(_xlfn.TEXTSPLIT(K845,"-"),1,1)</f>
        <v>3</v>
      </c>
      <c r="Y845">
        <f>INDEX(months!B:B,MATCH(Sheet1!W845,months!A:A,0))</f>
        <v>8</v>
      </c>
      <c r="Z845">
        <f t="shared" si="97"/>
        <v>43315</v>
      </c>
    </row>
    <row r="846" spans="1:26" x14ac:dyDescent="0.2">
      <c r="A846" t="s">
        <v>1511</v>
      </c>
      <c r="B846" t="s">
        <v>1300</v>
      </c>
      <c r="C846">
        <v>4.4000000000000004</v>
      </c>
      <c r="D846">
        <v>84311</v>
      </c>
      <c r="E846" t="s">
        <v>667</v>
      </c>
      <c r="F846" t="s">
        <v>38</v>
      </c>
      <c r="G846" t="s">
        <v>23</v>
      </c>
      <c r="H846" t="s">
        <v>24</v>
      </c>
      <c r="I846" t="s">
        <v>25</v>
      </c>
      <c r="J846" t="s">
        <v>1303</v>
      </c>
      <c r="K846" t="s">
        <v>357</v>
      </c>
      <c r="L846" t="s">
        <v>1512</v>
      </c>
      <c r="M846" t="s">
        <v>81</v>
      </c>
      <c r="N846">
        <f t="shared" si="91"/>
        <v>0</v>
      </c>
      <c r="O846" t="str">
        <f t="shared" si="92"/>
        <v>No</v>
      </c>
      <c r="P846">
        <f t="shared" si="93"/>
        <v>0</v>
      </c>
      <c r="Q846">
        <f t="shared" si="94"/>
        <v>4813937689</v>
      </c>
      <c r="R846">
        <f t="shared" si="95"/>
        <v>4.1933383153624479</v>
      </c>
      <c r="S846" t="str">
        <f t="shared" si="96"/>
        <v>Acceptable</v>
      </c>
      <c r="T846">
        <f>ROUNDUP(C846,0)</f>
        <v>5</v>
      </c>
      <c r="U846">
        <f>ROUNDDOWN(C846,0)</f>
        <v>4</v>
      </c>
      <c r="V846">
        <f>RIGHT(K846,2)+2000</f>
        <v>2018</v>
      </c>
      <c r="W846" t="str">
        <f>INDEX(_xlfn.TEXTSPLIT(K846,"-"),1,2)</f>
        <v>Jul</v>
      </c>
      <c r="X846" t="str">
        <f>INDEX(_xlfn.TEXTSPLIT(K846,"-"),1,1)</f>
        <v>25</v>
      </c>
      <c r="Y846">
        <f>INDEX(months!B:B,MATCH(Sheet1!W846,months!A:A,0))</f>
        <v>7</v>
      </c>
      <c r="Z846">
        <f t="shared" si="97"/>
        <v>43306</v>
      </c>
    </row>
    <row r="847" spans="1:26" x14ac:dyDescent="0.2">
      <c r="A847" t="s">
        <v>1376</v>
      </c>
      <c r="B847" t="s">
        <v>1300</v>
      </c>
      <c r="C847">
        <v>4.5999999999999996</v>
      </c>
      <c r="D847">
        <v>211856</v>
      </c>
      <c r="E847" t="s">
        <v>46</v>
      </c>
      <c r="F847" t="s">
        <v>89</v>
      </c>
      <c r="G847" t="s">
        <v>23</v>
      </c>
      <c r="H847" t="s">
        <v>24</v>
      </c>
      <c r="I847" t="s">
        <v>25</v>
      </c>
      <c r="J847" t="s">
        <v>1303</v>
      </c>
      <c r="K847" t="s">
        <v>39</v>
      </c>
      <c r="L847" t="s">
        <v>46</v>
      </c>
      <c r="M847" t="s">
        <v>46</v>
      </c>
      <c r="N847">
        <f t="shared" si="91"/>
        <v>0</v>
      </c>
      <c r="O847" t="str">
        <f t="shared" si="92"/>
        <v>No</v>
      </c>
      <c r="P847">
        <f t="shared" si="93"/>
        <v>0</v>
      </c>
      <c r="Q847">
        <f t="shared" si="94"/>
        <v>4813937689</v>
      </c>
      <c r="R847">
        <f t="shared" si="95"/>
        <v>4.1933383153624479</v>
      </c>
      <c r="S847" t="str">
        <f t="shared" si="96"/>
        <v>Acceptable</v>
      </c>
      <c r="T847">
        <f>ROUNDUP(C847,0)</f>
        <v>5</v>
      </c>
      <c r="U847">
        <f>ROUNDDOWN(C847,0)</f>
        <v>4</v>
      </c>
      <c r="V847">
        <f>RIGHT(K847,2)+2000</f>
        <v>2018</v>
      </c>
      <c r="W847" t="str">
        <f>INDEX(_xlfn.TEXTSPLIT(K847,"-"),1,2)</f>
        <v>Aug</v>
      </c>
      <c r="X847" t="str">
        <f>INDEX(_xlfn.TEXTSPLIT(K847,"-"),1,1)</f>
        <v>1</v>
      </c>
      <c r="Y847">
        <f>INDEX(months!B:B,MATCH(Sheet1!W847,months!A:A,0))</f>
        <v>8</v>
      </c>
      <c r="Z847">
        <f t="shared" si="97"/>
        <v>43313</v>
      </c>
    </row>
    <row r="848" spans="1:26" x14ac:dyDescent="0.2">
      <c r="A848" t="s">
        <v>1474</v>
      </c>
      <c r="B848" t="s">
        <v>1300</v>
      </c>
      <c r="C848">
        <v>4.3</v>
      </c>
      <c r="D848">
        <v>206532</v>
      </c>
      <c r="E848" t="s">
        <v>93</v>
      </c>
      <c r="F848" t="s">
        <v>89</v>
      </c>
      <c r="G848" t="s">
        <v>23</v>
      </c>
      <c r="H848" t="s">
        <v>24</v>
      </c>
      <c r="I848" t="s">
        <v>124</v>
      </c>
      <c r="J848" t="s">
        <v>1303</v>
      </c>
      <c r="K848" t="s">
        <v>39</v>
      </c>
      <c r="L848" t="s">
        <v>1475</v>
      </c>
      <c r="M848" t="s">
        <v>274</v>
      </c>
      <c r="N848">
        <f t="shared" si="91"/>
        <v>0</v>
      </c>
      <c r="O848" t="str">
        <f t="shared" si="92"/>
        <v>No</v>
      </c>
      <c r="P848">
        <f t="shared" si="93"/>
        <v>0</v>
      </c>
      <c r="Q848">
        <f t="shared" si="94"/>
        <v>4813937689</v>
      </c>
      <c r="R848">
        <f t="shared" si="95"/>
        <v>4.1933383153624479</v>
      </c>
      <c r="S848" t="str">
        <f t="shared" si="96"/>
        <v>Acceptable</v>
      </c>
      <c r="T848">
        <f>ROUNDUP(C848,0)</f>
        <v>5</v>
      </c>
      <c r="U848">
        <f>ROUNDDOWN(C848,0)</f>
        <v>4</v>
      </c>
      <c r="V848">
        <f>RIGHT(K848,2)+2000</f>
        <v>2018</v>
      </c>
      <c r="W848" t="str">
        <f>INDEX(_xlfn.TEXTSPLIT(K848,"-"),1,2)</f>
        <v>Aug</v>
      </c>
      <c r="X848" t="str">
        <f>INDEX(_xlfn.TEXTSPLIT(K848,"-"),1,1)</f>
        <v>1</v>
      </c>
      <c r="Y848">
        <f>INDEX(months!B:B,MATCH(Sheet1!W848,months!A:A,0))</f>
        <v>8</v>
      </c>
      <c r="Z848">
        <f t="shared" si="97"/>
        <v>43313</v>
      </c>
    </row>
    <row r="849" spans="1:26" x14ac:dyDescent="0.2">
      <c r="A849" t="s">
        <v>1456</v>
      </c>
      <c r="B849" t="s">
        <v>1300</v>
      </c>
      <c r="C849">
        <v>4.5</v>
      </c>
      <c r="D849">
        <v>172508</v>
      </c>
      <c r="E849" t="s">
        <v>1457</v>
      </c>
      <c r="F849" t="s">
        <v>38</v>
      </c>
      <c r="G849" t="s">
        <v>23</v>
      </c>
      <c r="H849" t="s">
        <v>24</v>
      </c>
      <c r="I849" t="s">
        <v>25</v>
      </c>
      <c r="J849" t="s">
        <v>1301</v>
      </c>
      <c r="K849" t="s">
        <v>859</v>
      </c>
      <c r="L849" t="s">
        <v>1458</v>
      </c>
      <c r="M849" t="s">
        <v>274</v>
      </c>
      <c r="N849">
        <f t="shared" si="91"/>
        <v>0</v>
      </c>
      <c r="O849" t="str">
        <f t="shared" si="92"/>
        <v>No</v>
      </c>
      <c r="P849">
        <f t="shared" si="93"/>
        <v>0</v>
      </c>
      <c r="Q849">
        <f t="shared" si="94"/>
        <v>4813937689</v>
      </c>
      <c r="R849">
        <f t="shared" si="95"/>
        <v>4.1933383153624479</v>
      </c>
      <c r="S849" t="str">
        <f t="shared" si="96"/>
        <v>Acceptable</v>
      </c>
      <c r="T849">
        <f>ROUNDUP(C849,0)</f>
        <v>5</v>
      </c>
      <c r="U849">
        <f>ROUNDDOWN(C849,0)</f>
        <v>4</v>
      </c>
      <c r="V849">
        <f>RIGHT(K849,2)+2000</f>
        <v>2018</v>
      </c>
      <c r="W849" t="str">
        <f>INDEX(_xlfn.TEXTSPLIT(K849,"-"),1,2)</f>
        <v>Jun</v>
      </c>
      <c r="X849" t="str">
        <f>INDEX(_xlfn.TEXTSPLIT(K849,"-"),1,1)</f>
        <v>27</v>
      </c>
      <c r="Y849">
        <f>INDEX(months!B:B,MATCH(Sheet1!W849,months!A:A,0))</f>
        <v>6</v>
      </c>
      <c r="Z849">
        <f t="shared" si="97"/>
        <v>43278</v>
      </c>
    </row>
    <row r="850" spans="1:26" x14ac:dyDescent="0.2">
      <c r="A850" t="s">
        <v>1521</v>
      </c>
      <c r="B850" t="s">
        <v>1300</v>
      </c>
      <c r="C850">
        <v>4.8</v>
      </c>
      <c r="D850">
        <v>256079</v>
      </c>
      <c r="E850" t="s">
        <v>1504</v>
      </c>
      <c r="F850" t="s">
        <v>65</v>
      </c>
      <c r="G850" t="s">
        <v>23</v>
      </c>
      <c r="H850" t="s">
        <v>24</v>
      </c>
      <c r="I850" t="s">
        <v>44</v>
      </c>
      <c r="J850" t="s">
        <v>1303</v>
      </c>
      <c r="K850" t="s">
        <v>125</v>
      </c>
      <c r="L850" t="s">
        <v>1358</v>
      </c>
      <c r="M850" t="s">
        <v>29</v>
      </c>
      <c r="N850">
        <f t="shared" si="91"/>
        <v>0</v>
      </c>
      <c r="O850" t="str">
        <f t="shared" si="92"/>
        <v>No</v>
      </c>
      <c r="P850">
        <f t="shared" si="93"/>
        <v>0</v>
      </c>
      <c r="Q850">
        <f t="shared" si="94"/>
        <v>4813937689</v>
      </c>
      <c r="R850">
        <f t="shared" si="95"/>
        <v>4.1933383153624479</v>
      </c>
      <c r="S850" t="str">
        <f t="shared" si="96"/>
        <v>Acceptable</v>
      </c>
      <c r="T850">
        <f>ROUNDUP(C850,0)</f>
        <v>5</v>
      </c>
      <c r="U850">
        <f>ROUNDDOWN(C850,0)</f>
        <v>4</v>
      </c>
      <c r="V850">
        <f>RIGHT(K850,2)+2000</f>
        <v>2018</v>
      </c>
      <c r="W850" t="str">
        <f>INDEX(_xlfn.TEXTSPLIT(K850,"-"),1,2)</f>
        <v>Jul</v>
      </c>
      <c r="X850" t="str">
        <f>INDEX(_xlfn.TEXTSPLIT(K850,"-"),1,1)</f>
        <v>12</v>
      </c>
      <c r="Y850">
        <f>INDEX(months!B:B,MATCH(Sheet1!W850,months!A:A,0))</f>
        <v>7</v>
      </c>
      <c r="Z850">
        <f t="shared" si="97"/>
        <v>43293</v>
      </c>
    </row>
    <row r="851" spans="1:26" x14ac:dyDescent="0.2">
      <c r="A851" t="s">
        <v>1522</v>
      </c>
      <c r="B851" t="s">
        <v>1300</v>
      </c>
      <c r="C851">
        <v>4.4000000000000004</v>
      </c>
      <c r="D851">
        <v>2078</v>
      </c>
      <c r="E851" t="s">
        <v>46</v>
      </c>
      <c r="F851" t="s">
        <v>50</v>
      </c>
      <c r="G851" t="s">
        <v>23</v>
      </c>
      <c r="H851" t="s">
        <v>24</v>
      </c>
      <c r="I851" t="s">
        <v>25</v>
      </c>
      <c r="J851" t="s">
        <v>1301</v>
      </c>
      <c r="K851" t="s">
        <v>1523</v>
      </c>
      <c r="L851" t="s">
        <v>1283</v>
      </c>
      <c r="M851" t="s">
        <v>81</v>
      </c>
      <c r="N851">
        <f t="shared" si="91"/>
        <v>0</v>
      </c>
      <c r="O851" t="str">
        <f t="shared" si="92"/>
        <v>No</v>
      </c>
      <c r="P851">
        <f t="shared" si="93"/>
        <v>0</v>
      </c>
      <c r="Q851">
        <f t="shared" si="94"/>
        <v>4813937689</v>
      </c>
      <c r="R851">
        <f t="shared" si="95"/>
        <v>4.1933383153624479</v>
      </c>
      <c r="S851" t="str">
        <f t="shared" si="96"/>
        <v>Acceptable</v>
      </c>
      <c r="T851">
        <f>ROUNDUP(C851,0)</f>
        <v>5</v>
      </c>
      <c r="U851">
        <f>ROUNDDOWN(C851,0)</f>
        <v>4</v>
      </c>
      <c r="V851">
        <f>RIGHT(K851,2)+2000</f>
        <v>2017</v>
      </c>
      <c r="W851" t="str">
        <f>INDEX(_xlfn.TEXTSPLIT(K851,"-"),1,2)</f>
        <v>Dec</v>
      </c>
      <c r="X851" t="str">
        <f>INDEX(_xlfn.TEXTSPLIT(K851,"-"),1,1)</f>
        <v>24</v>
      </c>
      <c r="Y851">
        <f>INDEX(months!B:B,MATCH(Sheet1!W851,months!A:A,0))</f>
        <v>12</v>
      </c>
      <c r="Z851">
        <f t="shared" si="97"/>
        <v>43093</v>
      </c>
    </row>
    <row r="852" spans="1:26" x14ac:dyDescent="0.2">
      <c r="A852" t="s">
        <v>1524</v>
      </c>
      <c r="B852" t="s">
        <v>1300</v>
      </c>
      <c r="C852">
        <v>4.0999999999999996</v>
      </c>
      <c r="D852">
        <v>16103</v>
      </c>
      <c r="E852" t="s">
        <v>481</v>
      </c>
      <c r="F852" t="s">
        <v>65</v>
      </c>
      <c r="G852" t="s">
        <v>23</v>
      </c>
      <c r="H852" t="s">
        <v>24</v>
      </c>
      <c r="I852" t="s">
        <v>25</v>
      </c>
      <c r="J852" t="s">
        <v>1303</v>
      </c>
      <c r="K852" t="s">
        <v>84</v>
      </c>
      <c r="L852" t="s">
        <v>1525</v>
      </c>
      <c r="M852" t="s">
        <v>81</v>
      </c>
      <c r="N852">
        <f t="shared" si="91"/>
        <v>0</v>
      </c>
      <c r="O852" t="str">
        <f t="shared" si="92"/>
        <v>No</v>
      </c>
      <c r="P852">
        <f t="shared" si="93"/>
        <v>0</v>
      </c>
      <c r="Q852">
        <f t="shared" si="94"/>
        <v>4813937689</v>
      </c>
      <c r="R852">
        <f t="shared" si="95"/>
        <v>4.1933383153624479</v>
      </c>
      <c r="S852" t="str">
        <f t="shared" si="96"/>
        <v>Acceptable</v>
      </c>
      <c r="T852">
        <f>ROUNDUP(C852,0)</f>
        <v>5</v>
      </c>
      <c r="U852">
        <f>ROUNDDOWN(C852,0)</f>
        <v>4</v>
      </c>
      <c r="V852">
        <f>RIGHT(K852,2)+2000</f>
        <v>2018</v>
      </c>
      <c r="W852" t="str">
        <f>INDEX(_xlfn.TEXTSPLIT(K852,"-"),1,2)</f>
        <v>Jul</v>
      </c>
      <c r="X852" t="str">
        <f>INDEX(_xlfn.TEXTSPLIT(K852,"-"),1,1)</f>
        <v>31</v>
      </c>
      <c r="Y852">
        <f>INDEX(months!B:B,MATCH(Sheet1!W852,months!A:A,0))</f>
        <v>7</v>
      </c>
      <c r="Z852">
        <f t="shared" si="97"/>
        <v>43312</v>
      </c>
    </row>
    <row r="853" spans="1:26" x14ac:dyDescent="0.2">
      <c r="A853" t="s">
        <v>1526</v>
      </c>
      <c r="B853" t="s">
        <v>1300</v>
      </c>
      <c r="C853">
        <v>4.9000000000000004</v>
      </c>
      <c r="D853">
        <v>11</v>
      </c>
      <c r="E853" t="s">
        <v>1146</v>
      </c>
      <c r="F853" t="s">
        <v>775</v>
      </c>
      <c r="G853" t="s">
        <v>649</v>
      </c>
      <c r="H853" t="s">
        <v>923</v>
      </c>
      <c r="I853" t="s">
        <v>25</v>
      </c>
      <c r="J853" t="s">
        <v>1361</v>
      </c>
      <c r="K853" t="s">
        <v>1527</v>
      </c>
      <c r="L853" t="s">
        <v>59</v>
      </c>
      <c r="M853" t="s">
        <v>29</v>
      </c>
      <c r="N853">
        <f t="shared" si="91"/>
        <v>0</v>
      </c>
      <c r="O853" t="str">
        <f t="shared" si="92"/>
        <v>No</v>
      </c>
      <c r="P853">
        <f t="shared" si="93"/>
        <v>0</v>
      </c>
      <c r="Q853">
        <f t="shared" si="94"/>
        <v>4813937689</v>
      </c>
      <c r="R853">
        <f t="shared" si="95"/>
        <v>4.1933383153624479</v>
      </c>
      <c r="S853" t="str">
        <f t="shared" si="96"/>
        <v>Acceptable</v>
      </c>
      <c r="T853">
        <f>ROUNDUP(C853,0)</f>
        <v>5</v>
      </c>
      <c r="U853">
        <f>ROUNDDOWN(C853,0)</f>
        <v>4</v>
      </c>
      <c r="V853">
        <f>RIGHT(K853,2)+2000</f>
        <v>2017</v>
      </c>
      <c r="W853" t="str">
        <f>INDEX(_xlfn.TEXTSPLIT(K853,"-"),1,2)</f>
        <v>Jul</v>
      </c>
      <c r="X853" t="str">
        <f>INDEX(_xlfn.TEXTSPLIT(K853,"-"),1,1)</f>
        <v>24</v>
      </c>
      <c r="Y853">
        <f>INDEX(months!B:B,MATCH(Sheet1!W853,months!A:A,0))</f>
        <v>7</v>
      </c>
      <c r="Z853">
        <f t="shared" si="97"/>
        <v>42940</v>
      </c>
    </row>
    <row r="854" spans="1:26" x14ac:dyDescent="0.2">
      <c r="A854" t="s">
        <v>1528</v>
      </c>
      <c r="B854" t="s">
        <v>1300</v>
      </c>
      <c r="C854">
        <v>4.7</v>
      </c>
      <c r="D854">
        <v>21</v>
      </c>
      <c r="E854" t="s">
        <v>970</v>
      </c>
      <c r="F854" t="s">
        <v>775</v>
      </c>
      <c r="G854" t="s">
        <v>649</v>
      </c>
      <c r="H854" t="s">
        <v>1529</v>
      </c>
      <c r="I854" t="s">
        <v>25</v>
      </c>
      <c r="J854" t="s">
        <v>1301</v>
      </c>
      <c r="K854" t="s">
        <v>1530</v>
      </c>
      <c r="L854" t="s">
        <v>180</v>
      </c>
      <c r="M854" t="s">
        <v>81</v>
      </c>
      <c r="N854">
        <f t="shared" si="91"/>
        <v>0</v>
      </c>
      <c r="O854" t="str">
        <f t="shared" si="92"/>
        <v>No</v>
      </c>
      <c r="P854">
        <f t="shared" si="93"/>
        <v>0</v>
      </c>
      <c r="Q854">
        <f t="shared" si="94"/>
        <v>4813937689</v>
      </c>
      <c r="R854">
        <f t="shared" si="95"/>
        <v>4.1933383153624479</v>
      </c>
      <c r="S854" t="str">
        <f t="shared" si="96"/>
        <v>Acceptable</v>
      </c>
      <c r="T854">
        <f>ROUNDUP(C854,0)</f>
        <v>5</v>
      </c>
      <c r="U854">
        <f>ROUNDDOWN(C854,0)</f>
        <v>4</v>
      </c>
      <c r="V854">
        <f>RIGHT(K854,2)+2000</f>
        <v>2017</v>
      </c>
      <c r="W854" t="str">
        <f>INDEX(_xlfn.TEXTSPLIT(K854,"-"),1,2)</f>
        <v>Jul</v>
      </c>
      <c r="X854" t="str">
        <f>INDEX(_xlfn.TEXTSPLIT(K854,"-"),1,1)</f>
        <v>21</v>
      </c>
      <c r="Y854">
        <f>INDEX(months!B:B,MATCH(Sheet1!W854,months!A:A,0))</f>
        <v>7</v>
      </c>
      <c r="Z854">
        <f t="shared" si="97"/>
        <v>42937</v>
      </c>
    </row>
    <row r="855" spans="1:26" x14ac:dyDescent="0.2">
      <c r="A855" t="s">
        <v>1531</v>
      </c>
      <c r="B855" t="s">
        <v>1300</v>
      </c>
      <c r="C855">
        <v>4.7</v>
      </c>
      <c r="D855">
        <v>31085</v>
      </c>
      <c r="E855" t="s">
        <v>172</v>
      </c>
      <c r="F855" t="s">
        <v>32</v>
      </c>
      <c r="G855" t="s">
        <v>649</v>
      </c>
      <c r="H855" t="s">
        <v>923</v>
      </c>
      <c r="I855" t="s">
        <v>25</v>
      </c>
      <c r="J855" t="s">
        <v>1361</v>
      </c>
      <c r="K855" t="s">
        <v>743</v>
      </c>
      <c r="L855" t="s">
        <v>1532</v>
      </c>
      <c r="M855" t="s">
        <v>54</v>
      </c>
      <c r="N855">
        <f t="shared" si="91"/>
        <v>0</v>
      </c>
      <c r="O855" t="str">
        <f t="shared" si="92"/>
        <v>No</v>
      </c>
      <c r="P855">
        <f t="shared" si="93"/>
        <v>0</v>
      </c>
      <c r="Q855">
        <f t="shared" si="94"/>
        <v>4813937689</v>
      </c>
      <c r="R855">
        <f t="shared" si="95"/>
        <v>4.1933383153624479</v>
      </c>
      <c r="S855" t="str">
        <f t="shared" si="96"/>
        <v>Acceptable</v>
      </c>
      <c r="T855">
        <f>ROUNDUP(C855,0)</f>
        <v>5</v>
      </c>
      <c r="U855">
        <f>ROUNDDOWN(C855,0)</f>
        <v>4</v>
      </c>
      <c r="V855">
        <f>RIGHT(K855,2)+2000</f>
        <v>2018</v>
      </c>
      <c r="W855" t="str">
        <f>INDEX(_xlfn.TEXTSPLIT(K855,"-"),1,2)</f>
        <v>Jul</v>
      </c>
      <c r="X855" t="str">
        <f>INDEX(_xlfn.TEXTSPLIT(K855,"-"),1,1)</f>
        <v>6</v>
      </c>
      <c r="Y855">
        <f>INDEX(months!B:B,MATCH(Sheet1!W855,months!A:A,0))</f>
        <v>7</v>
      </c>
      <c r="Z855">
        <f t="shared" si="97"/>
        <v>43287</v>
      </c>
    </row>
    <row r="856" spans="1:26" x14ac:dyDescent="0.2">
      <c r="A856" t="s">
        <v>1533</v>
      </c>
      <c r="B856" t="s">
        <v>1300</v>
      </c>
      <c r="C856">
        <v>4.7</v>
      </c>
      <c r="D856">
        <v>3528</v>
      </c>
      <c r="E856" t="s">
        <v>172</v>
      </c>
      <c r="F856" t="s">
        <v>50</v>
      </c>
      <c r="G856" t="s">
        <v>649</v>
      </c>
      <c r="H856" t="s">
        <v>923</v>
      </c>
      <c r="I856" t="s">
        <v>25</v>
      </c>
      <c r="J856" t="s">
        <v>1361</v>
      </c>
      <c r="K856" t="s">
        <v>253</v>
      </c>
      <c r="L856" t="s">
        <v>1534</v>
      </c>
      <c r="M856" t="s">
        <v>54</v>
      </c>
      <c r="N856">
        <f t="shared" si="91"/>
        <v>0</v>
      </c>
      <c r="O856" t="str">
        <f t="shared" si="92"/>
        <v>No</v>
      </c>
      <c r="P856">
        <f t="shared" si="93"/>
        <v>0</v>
      </c>
      <c r="Q856">
        <f t="shared" si="94"/>
        <v>4813937689</v>
      </c>
      <c r="R856">
        <f t="shared" si="95"/>
        <v>4.1933383153624479</v>
      </c>
      <c r="S856" t="str">
        <f t="shared" si="96"/>
        <v>Acceptable</v>
      </c>
      <c r="T856">
        <f>ROUNDUP(C856,0)</f>
        <v>5</v>
      </c>
      <c r="U856">
        <f>ROUNDDOWN(C856,0)</f>
        <v>4</v>
      </c>
      <c r="V856">
        <f>RIGHT(K856,2)+2000</f>
        <v>2018</v>
      </c>
      <c r="W856" t="str">
        <f>INDEX(_xlfn.TEXTSPLIT(K856,"-"),1,2)</f>
        <v>Jun</v>
      </c>
      <c r="X856" t="str">
        <f>INDEX(_xlfn.TEXTSPLIT(K856,"-"),1,1)</f>
        <v>12</v>
      </c>
      <c r="Y856">
        <f>INDEX(months!B:B,MATCH(Sheet1!W856,months!A:A,0))</f>
        <v>6</v>
      </c>
      <c r="Z856">
        <f t="shared" si="97"/>
        <v>43263</v>
      </c>
    </row>
    <row r="857" spans="1:26" x14ac:dyDescent="0.2">
      <c r="A857" t="s">
        <v>1535</v>
      </c>
      <c r="B857" t="s">
        <v>1536</v>
      </c>
      <c r="C857">
        <v>4.4000000000000004</v>
      </c>
      <c r="D857">
        <v>5456208</v>
      </c>
      <c r="E857" t="s">
        <v>46</v>
      </c>
      <c r="F857" t="s">
        <v>448</v>
      </c>
      <c r="G857" t="s">
        <v>23</v>
      </c>
      <c r="H857" t="s">
        <v>24</v>
      </c>
      <c r="I857" t="s">
        <v>44</v>
      </c>
      <c r="J857" t="s">
        <v>1537</v>
      </c>
      <c r="K857" t="s">
        <v>84</v>
      </c>
      <c r="L857" t="s">
        <v>46</v>
      </c>
      <c r="M857" t="s">
        <v>46</v>
      </c>
      <c r="N857">
        <f t="shared" si="91"/>
        <v>0</v>
      </c>
      <c r="O857" t="str">
        <f t="shared" si="92"/>
        <v>No</v>
      </c>
      <c r="P857">
        <f t="shared" si="93"/>
        <v>0</v>
      </c>
      <c r="Q857">
        <f t="shared" si="94"/>
        <v>4813937689</v>
      </c>
      <c r="R857">
        <f t="shared" si="95"/>
        <v>4.1933383153624479</v>
      </c>
      <c r="S857" t="str">
        <f t="shared" si="96"/>
        <v>Acceptable</v>
      </c>
      <c r="T857">
        <f>ROUNDUP(C857,0)</f>
        <v>5</v>
      </c>
      <c r="U857">
        <f>ROUNDDOWN(C857,0)</f>
        <v>4</v>
      </c>
      <c r="V857">
        <f>RIGHT(K857,2)+2000</f>
        <v>2018</v>
      </c>
      <c r="W857" t="str">
        <f>INDEX(_xlfn.TEXTSPLIT(K857,"-"),1,2)</f>
        <v>Jul</v>
      </c>
      <c r="X857" t="str">
        <f>INDEX(_xlfn.TEXTSPLIT(K857,"-"),1,1)</f>
        <v>31</v>
      </c>
      <c r="Y857">
        <f>INDEX(months!B:B,MATCH(Sheet1!W857,months!A:A,0))</f>
        <v>7</v>
      </c>
      <c r="Z857">
        <f t="shared" si="97"/>
        <v>43312</v>
      </c>
    </row>
    <row r="858" spans="1:26" x14ac:dyDescent="0.2">
      <c r="A858" t="s">
        <v>1538</v>
      </c>
      <c r="B858" t="s">
        <v>1536</v>
      </c>
      <c r="C858">
        <v>4</v>
      </c>
      <c r="D858">
        <v>11656</v>
      </c>
      <c r="E858" t="s">
        <v>336</v>
      </c>
      <c r="F858" t="s">
        <v>65</v>
      </c>
      <c r="G858" t="s">
        <v>23</v>
      </c>
      <c r="H858" t="s">
        <v>24</v>
      </c>
      <c r="I858" t="s">
        <v>25</v>
      </c>
      <c r="J858" t="s">
        <v>1537</v>
      </c>
      <c r="K858" t="s">
        <v>1539</v>
      </c>
      <c r="L858" t="s">
        <v>1540</v>
      </c>
      <c r="M858" t="s">
        <v>29</v>
      </c>
      <c r="N858">
        <f t="shared" si="91"/>
        <v>0</v>
      </c>
      <c r="O858" t="str">
        <f t="shared" si="92"/>
        <v>No</v>
      </c>
      <c r="P858">
        <f t="shared" si="93"/>
        <v>0</v>
      </c>
      <c r="Q858">
        <f t="shared" si="94"/>
        <v>4813937689</v>
      </c>
      <c r="R858">
        <f t="shared" si="95"/>
        <v>4.1933383153624479</v>
      </c>
      <c r="S858" t="str">
        <f t="shared" si="96"/>
        <v>Acceptable</v>
      </c>
      <c r="T858">
        <f>ROUNDUP(C858,0)</f>
        <v>4</v>
      </c>
      <c r="U858">
        <f>ROUNDDOWN(C858,0)</f>
        <v>4</v>
      </c>
      <c r="V858">
        <f>RIGHT(K858,2)+2000</f>
        <v>2018</v>
      </c>
      <c r="W858" t="str">
        <f>INDEX(_xlfn.TEXTSPLIT(K858,"-"),1,2)</f>
        <v>Jan</v>
      </c>
      <c r="X858" t="str">
        <f>INDEX(_xlfn.TEXTSPLIT(K858,"-"),1,1)</f>
        <v>20</v>
      </c>
      <c r="Y858">
        <f>INDEX(months!B:B,MATCH(Sheet1!W858,months!A:A,0))</f>
        <v>1</v>
      </c>
      <c r="Z858">
        <f t="shared" si="97"/>
        <v>43120</v>
      </c>
    </row>
    <row r="859" spans="1:26" x14ac:dyDescent="0.2">
      <c r="A859" t="s">
        <v>1541</v>
      </c>
      <c r="B859" t="s">
        <v>1536</v>
      </c>
      <c r="C859">
        <v>4.2</v>
      </c>
      <c r="D859">
        <v>28948</v>
      </c>
      <c r="E859" t="s">
        <v>46</v>
      </c>
      <c r="F859" t="s">
        <v>65</v>
      </c>
      <c r="G859" t="s">
        <v>23</v>
      </c>
      <c r="H859" t="s">
        <v>24</v>
      </c>
      <c r="I859" t="s">
        <v>44</v>
      </c>
      <c r="J859" t="s">
        <v>1537</v>
      </c>
      <c r="K859" t="s">
        <v>311</v>
      </c>
      <c r="L859" t="s">
        <v>46</v>
      </c>
      <c r="M859" t="s">
        <v>46</v>
      </c>
      <c r="N859">
        <f t="shared" si="91"/>
        <v>0</v>
      </c>
      <c r="O859" t="str">
        <f t="shared" si="92"/>
        <v>No</v>
      </c>
      <c r="P859">
        <f t="shared" si="93"/>
        <v>0</v>
      </c>
      <c r="Q859">
        <f t="shared" si="94"/>
        <v>4813937689</v>
      </c>
      <c r="R859">
        <f t="shared" si="95"/>
        <v>4.1933383153624479</v>
      </c>
      <c r="S859" t="str">
        <f t="shared" si="96"/>
        <v>Acceptable</v>
      </c>
      <c r="T859">
        <f>ROUNDUP(C859,0)</f>
        <v>5</v>
      </c>
      <c r="U859">
        <f>ROUNDDOWN(C859,0)</f>
        <v>4</v>
      </c>
      <c r="V859">
        <f>RIGHT(K859,2)+2000</f>
        <v>2018</v>
      </c>
      <c r="W859" t="str">
        <f>INDEX(_xlfn.TEXTSPLIT(K859,"-"),1,2)</f>
        <v>Aug</v>
      </c>
      <c r="X859" t="str">
        <f>INDEX(_xlfn.TEXTSPLIT(K859,"-"),1,1)</f>
        <v>4</v>
      </c>
      <c r="Y859">
        <f>INDEX(months!B:B,MATCH(Sheet1!W859,months!A:A,0))</f>
        <v>8</v>
      </c>
      <c r="Z859">
        <f t="shared" si="97"/>
        <v>43316</v>
      </c>
    </row>
    <row r="860" spans="1:26" x14ac:dyDescent="0.2">
      <c r="A860" t="s">
        <v>1542</v>
      </c>
      <c r="B860" t="s">
        <v>1536</v>
      </c>
      <c r="C860">
        <v>4.3</v>
      </c>
      <c r="D860">
        <v>296771</v>
      </c>
      <c r="E860" t="s">
        <v>159</v>
      </c>
      <c r="F860" t="s">
        <v>89</v>
      </c>
      <c r="G860" t="s">
        <v>23</v>
      </c>
      <c r="H860" t="s">
        <v>24</v>
      </c>
      <c r="I860" t="s">
        <v>44</v>
      </c>
      <c r="J860" t="s">
        <v>1537</v>
      </c>
      <c r="K860" t="s">
        <v>293</v>
      </c>
      <c r="L860" t="s">
        <v>1543</v>
      </c>
      <c r="M860" t="s">
        <v>81</v>
      </c>
      <c r="N860">
        <f t="shared" si="91"/>
        <v>0</v>
      </c>
      <c r="O860" t="str">
        <f t="shared" si="92"/>
        <v>No</v>
      </c>
      <c r="P860">
        <f t="shared" si="93"/>
        <v>0</v>
      </c>
      <c r="Q860">
        <f t="shared" si="94"/>
        <v>4813937689</v>
      </c>
      <c r="R860">
        <f t="shared" si="95"/>
        <v>4.1933383153624479</v>
      </c>
      <c r="S860" t="str">
        <f t="shared" si="96"/>
        <v>Acceptable</v>
      </c>
      <c r="T860">
        <f>ROUNDUP(C860,0)</f>
        <v>5</v>
      </c>
      <c r="U860">
        <f>ROUNDDOWN(C860,0)</f>
        <v>4</v>
      </c>
      <c r="V860">
        <f>RIGHT(K860,2)+2000</f>
        <v>2018</v>
      </c>
      <c r="W860" t="str">
        <f>INDEX(_xlfn.TEXTSPLIT(K860,"-"),1,2)</f>
        <v>Jul</v>
      </c>
      <c r="X860" t="str">
        <f>INDEX(_xlfn.TEXTSPLIT(K860,"-"),1,1)</f>
        <v>15</v>
      </c>
      <c r="Y860">
        <f>INDEX(months!B:B,MATCH(Sheet1!W860,months!A:A,0))</f>
        <v>7</v>
      </c>
      <c r="Z860">
        <f t="shared" si="97"/>
        <v>43296</v>
      </c>
    </row>
    <row r="861" spans="1:26" x14ac:dyDescent="0.2">
      <c r="A861" t="s">
        <v>1544</v>
      </c>
      <c r="B861" t="s">
        <v>1536</v>
      </c>
      <c r="C861">
        <v>4.5</v>
      </c>
      <c r="D861">
        <v>470089</v>
      </c>
      <c r="E861" t="s">
        <v>46</v>
      </c>
      <c r="F861" t="s">
        <v>43</v>
      </c>
      <c r="G861" t="s">
        <v>23</v>
      </c>
      <c r="H861" t="s">
        <v>24</v>
      </c>
      <c r="I861" t="s">
        <v>25</v>
      </c>
      <c r="J861" t="s">
        <v>1545</v>
      </c>
      <c r="K861" t="s">
        <v>97</v>
      </c>
      <c r="L861" t="s">
        <v>1546</v>
      </c>
      <c r="M861" t="s">
        <v>81</v>
      </c>
      <c r="N861">
        <f t="shared" si="91"/>
        <v>0</v>
      </c>
      <c r="O861" t="str">
        <f t="shared" si="92"/>
        <v>No</v>
      </c>
      <c r="P861">
        <f t="shared" si="93"/>
        <v>0</v>
      </c>
      <c r="Q861">
        <f t="shared" si="94"/>
        <v>4813937689</v>
      </c>
      <c r="R861">
        <f t="shared" si="95"/>
        <v>4.1933383153624479</v>
      </c>
      <c r="S861" t="str">
        <f t="shared" si="96"/>
        <v>Acceptable</v>
      </c>
      <c r="T861">
        <f>ROUNDUP(C861,0)</f>
        <v>5</v>
      </c>
      <c r="U861">
        <f>ROUNDDOWN(C861,0)</f>
        <v>4</v>
      </c>
      <c r="V861">
        <f>RIGHT(K861,2)+2000</f>
        <v>2018</v>
      </c>
      <c r="W861" t="str">
        <f>INDEX(_xlfn.TEXTSPLIT(K861,"-"),1,2)</f>
        <v>Aug</v>
      </c>
      <c r="X861" t="str">
        <f>INDEX(_xlfn.TEXTSPLIT(K861,"-"),1,1)</f>
        <v>3</v>
      </c>
      <c r="Y861">
        <f>INDEX(months!B:B,MATCH(Sheet1!W861,months!A:A,0))</f>
        <v>8</v>
      </c>
      <c r="Z861">
        <f t="shared" si="97"/>
        <v>43315</v>
      </c>
    </row>
    <row r="862" spans="1:26" x14ac:dyDescent="0.2">
      <c r="A862" t="s">
        <v>1547</v>
      </c>
      <c r="B862" t="s">
        <v>1536</v>
      </c>
      <c r="C862">
        <v>3.5</v>
      </c>
      <c r="D862">
        <v>10939</v>
      </c>
      <c r="E862" t="s">
        <v>147</v>
      </c>
      <c r="F862" t="s">
        <v>89</v>
      </c>
      <c r="G862" t="s">
        <v>23</v>
      </c>
      <c r="H862" t="s">
        <v>24</v>
      </c>
      <c r="I862" t="s">
        <v>25</v>
      </c>
      <c r="J862" t="s">
        <v>1537</v>
      </c>
      <c r="K862" t="s">
        <v>1548</v>
      </c>
      <c r="L862" t="s">
        <v>1549</v>
      </c>
      <c r="M862" t="s">
        <v>274</v>
      </c>
      <c r="N862">
        <f t="shared" si="91"/>
        <v>0</v>
      </c>
      <c r="O862" t="str">
        <f t="shared" si="92"/>
        <v>No</v>
      </c>
      <c r="P862">
        <f t="shared" si="93"/>
        <v>0</v>
      </c>
      <c r="Q862">
        <f t="shared" si="94"/>
        <v>4813937689</v>
      </c>
      <c r="R862">
        <f t="shared" si="95"/>
        <v>4.1933383153624479</v>
      </c>
      <c r="S862" t="str">
        <f t="shared" si="96"/>
        <v>Acceptable</v>
      </c>
      <c r="T862">
        <f>ROUNDUP(C862,0)</f>
        <v>4</v>
      </c>
      <c r="U862">
        <f>ROUNDDOWN(C862,0)</f>
        <v>3</v>
      </c>
      <c r="V862">
        <f>RIGHT(K862,2)+2000</f>
        <v>2016</v>
      </c>
      <c r="W862" t="str">
        <f>INDEX(_xlfn.TEXTSPLIT(K862,"-"),1,2)</f>
        <v>Apr</v>
      </c>
      <c r="X862" t="str">
        <f>INDEX(_xlfn.TEXTSPLIT(K862,"-"),1,1)</f>
        <v>28</v>
      </c>
      <c r="Y862">
        <f>INDEX(months!B:B,MATCH(Sheet1!W862,months!A:A,0))</f>
        <v>4</v>
      </c>
      <c r="Z862">
        <f t="shared" si="97"/>
        <v>42488</v>
      </c>
    </row>
    <row r="863" spans="1:26" x14ac:dyDescent="0.2">
      <c r="A863" t="s">
        <v>1550</v>
      </c>
      <c r="B863" t="s">
        <v>1536</v>
      </c>
      <c r="C863">
        <v>4.2</v>
      </c>
      <c r="D863">
        <v>98509</v>
      </c>
      <c r="E863" t="s">
        <v>46</v>
      </c>
      <c r="F863" t="s">
        <v>38</v>
      </c>
      <c r="G863" t="s">
        <v>23</v>
      </c>
      <c r="H863" t="s">
        <v>24</v>
      </c>
      <c r="I863" t="s">
        <v>25</v>
      </c>
      <c r="J863" t="s">
        <v>1537</v>
      </c>
      <c r="K863" t="s">
        <v>468</v>
      </c>
      <c r="L863" t="s">
        <v>46</v>
      </c>
      <c r="M863" t="s">
        <v>46</v>
      </c>
      <c r="N863">
        <f t="shared" si="91"/>
        <v>0</v>
      </c>
      <c r="O863" t="str">
        <f t="shared" si="92"/>
        <v>No</v>
      </c>
      <c r="P863">
        <f t="shared" si="93"/>
        <v>0</v>
      </c>
      <c r="Q863">
        <f t="shared" si="94"/>
        <v>4813937689</v>
      </c>
      <c r="R863">
        <f t="shared" si="95"/>
        <v>4.1933383153624479</v>
      </c>
      <c r="S863" t="str">
        <f t="shared" si="96"/>
        <v>Acceptable</v>
      </c>
      <c r="T863">
        <f>ROUNDUP(C863,0)</f>
        <v>5</v>
      </c>
      <c r="U863">
        <f>ROUNDDOWN(C863,0)</f>
        <v>4</v>
      </c>
      <c r="V863">
        <f>RIGHT(K863,2)+2000</f>
        <v>2018</v>
      </c>
      <c r="W863" t="str">
        <f>INDEX(_xlfn.TEXTSPLIT(K863,"-"),1,2)</f>
        <v>Jun</v>
      </c>
      <c r="X863" t="str">
        <f>INDEX(_xlfn.TEXTSPLIT(K863,"-"),1,1)</f>
        <v>28</v>
      </c>
      <c r="Y863">
        <f>INDEX(months!B:B,MATCH(Sheet1!W863,months!A:A,0))</f>
        <v>6</v>
      </c>
      <c r="Z863">
        <f t="shared" si="97"/>
        <v>43279</v>
      </c>
    </row>
    <row r="864" spans="1:26" x14ac:dyDescent="0.2">
      <c r="A864" t="s">
        <v>1551</v>
      </c>
      <c r="B864" t="s">
        <v>1536</v>
      </c>
      <c r="C864">
        <v>3.1</v>
      </c>
      <c r="D864">
        <v>5241</v>
      </c>
      <c r="E864" t="s">
        <v>46</v>
      </c>
      <c r="F864" t="s">
        <v>38</v>
      </c>
      <c r="G864" t="s">
        <v>23</v>
      </c>
      <c r="H864" t="s">
        <v>24</v>
      </c>
      <c r="I864" t="s">
        <v>25</v>
      </c>
      <c r="J864" t="s">
        <v>1537</v>
      </c>
      <c r="K864" t="s">
        <v>102</v>
      </c>
      <c r="L864" t="s">
        <v>46</v>
      </c>
      <c r="M864" t="s">
        <v>299</v>
      </c>
      <c r="N864">
        <f t="shared" si="91"/>
        <v>0</v>
      </c>
      <c r="O864" t="str">
        <f t="shared" si="92"/>
        <v>No</v>
      </c>
      <c r="P864">
        <f t="shared" si="93"/>
        <v>0</v>
      </c>
      <c r="Q864">
        <f t="shared" si="94"/>
        <v>4813937689</v>
      </c>
      <c r="R864">
        <f t="shared" si="95"/>
        <v>4.1933383153624479</v>
      </c>
      <c r="S864" t="str">
        <f t="shared" si="96"/>
        <v>Acceptable</v>
      </c>
      <c r="T864">
        <f>ROUNDUP(C864,0)</f>
        <v>4</v>
      </c>
      <c r="U864">
        <f>ROUNDDOWN(C864,0)</f>
        <v>3</v>
      </c>
      <c r="V864">
        <f>RIGHT(K864,2)+2000</f>
        <v>2018</v>
      </c>
      <c r="W864" t="str">
        <f>INDEX(_xlfn.TEXTSPLIT(K864,"-"),1,2)</f>
        <v>Jun</v>
      </c>
      <c r="X864" t="str">
        <f>INDEX(_xlfn.TEXTSPLIT(K864,"-"),1,1)</f>
        <v>6</v>
      </c>
      <c r="Y864">
        <f>INDEX(months!B:B,MATCH(Sheet1!W864,months!A:A,0))</f>
        <v>6</v>
      </c>
      <c r="Z864">
        <f t="shared" si="97"/>
        <v>43257</v>
      </c>
    </row>
    <row r="865" spans="1:26" x14ac:dyDescent="0.2">
      <c r="A865" t="s">
        <v>1552</v>
      </c>
      <c r="B865" t="s">
        <v>1536</v>
      </c>
      <c r="C865">
        <v>4.5999999999999996</v>
      </c>
      <c r="D865">
        <v>22508</v>
      </c>
      <c r="E865" t="s">
        <v>756</v>
      </c>
      <c r="F865" t="s">
        <v>89</v>
      </c>
      <c r="G865" t="s">
        <v>23</v>
      </c>
      <c r="H865" t="s">
        <v>24</v>
      </c>
      <c r="I865" t="s">
        <v>25</v>
      </c>
      <c r="J865" t="s">
        <v>1537</v>
      </c>
      <c r="K865" t="s">
        <v>1553</v>
      </c>
      <c r="L865" t="s">
        <v>1554</v>
      </c>
      <c r="M865" t="s">
        <v>47</v>
      </c>
      <c r="N865">
        <f t="shared" si="91"/>
        <v>0</v>
      </c>
      <c r="O865" t="str">
        <f t="shared" si="92"/>
        <v>No</v>
      </c>
      <c r="P865">
        <f t="shared" si="93"/>
        <v>0</v>
      </c>
      <c r="Q865">
        <f t="shared" si="94"/>
        <v>4813937689</v>
      </c>
      <c r="R865">
        <f t="shared" si="95"/>
        <v>4.1933383153624479</v>
      </c>
      <c r="S865" t="str">
        <f t="shared" si="96"/>
        <v>Acceptable</v>
      </c>
      <c r="T865">
        <f>ROUNDUP(C865,0)</f>
        <v>5</v>
      </c>
      <c r="U865">
        <f>ROUNDDOWN(C865,0)</f>
        <v>4</v>
      </c>
      <c r="V865">
        <f>RIGHT(K865,2)+2000</f>
        <v>2015</v>
      </c>
      <c r="W865" t="str">
        <f>INDEX(_xlfn.TEXTSPLIT(K865,"-"),1,2)</f>
        <v>Jul</v>
      </c>
      <c r="X865" t="str">
        <f>INDEX(_xlfn.TEXTSPLIT(K865,"-"),1,1)</f>
        <v>16</v>
      </c>
      <c r="Y865">
        <f>INDEX(months!B:B,MATCH(Sheet1!W865,months!A:A,0))</f>
        <v>7</v>
      </c>
      <c r="Z865">
        <f t="shared" si="97"/>
        <v>42201</v>
      </c>
    </row>
    <row r="866" spans="1:26" x14ac:dyDescent="0.2">
      <c r="A866" t="s">
        <v>1555</v>
      </c>
      <c r="B866" t="s">
        <v>1536</v>
      </c>
      <c r="C866">
        <v>4.2</v>
      </c>
      <c r="D866">
        <v>10291</v>
      </c>
      <c r="E866" t="s">
        <v>619</v>
      </c>
      <c r="F866" t="s">
        <v>38</v>
      </c>
      <c r="G866" t="s">
        <v>23</v>
      </c>
      <c r="H866" t="s">
        <v>24</v>
      </c>
      <c r="I866" t="s">
        <v>44</v>
      </c>
      <c r="J866" t="s">
        <v>1537</v>
      </c>
      <c r="K866" t="s">
        <v>311</v>
      </c>
      <c r="L866" t="s">
        <v>1556</v>
      </c>
      <c r="M866" t="s">
        <v>29</v>
      </c>
      <c r="N866">
        <f t="shared" si="91"/>
        <v>0</v>
      </c>
      <c r="O866" t="str">
        <f t="shared" si="92"/>
        <v>No</v>
      </c>
      <c r="P866">
        <f t="shared" si="93"/>
        <v>0</v>
      </c>
      <c r="Q866">
        <f t="shared" si="94"/>
        <v>4813937689</v>
      </c>
      <c r="R866">
        <f t="shared" si="95"/>
        <v>4.1933383153624479</v>
      </c>
      <c r="S866" t="str">
        <f t="shared" si="96"/>
        <v>Acceptable</v>
      </c>
      <c r="T866">
        <f>ROUNDUP(C866,0)</f>
        <v>5</v>
      </c>
      <c r="U866">
        <f>ROUNDDOWN(C866,0)</f>
        <v>4</v>
      </c>
      <c r="V866">
        <f>RIGHT(K866,2)+2000</f>
        <v>2018</v>
      </c>
      <c r="W866" t="str">
        <f>INDEX(_xlfn.TEXTSPLIT(K866,"-"),1,2)</f>
        <v>Aug</v>
      </c>
      <c r="X866" t="str">
        <f>INDEX(_xlfn.TEXTSPLIT(K866,"-"),1,1)</f>
        <v>4</v>
      </c>
      <c r="Y866">
        <f>INDEX(months!B:B,MATCH(Sheet1!W866,months!A:A,0))</f>
        <v>8</v>
      </c>
      <c r="Z866">
        <f t="shared" si="97"/>
        <v>43316</v>
      </c>
    </row>
    <row r="867" spans="1:26" x14ac:dyDescent="0.2">
      <c r="A867" t="s">
        <v>1557</v>
      </c>
      <c r="B867" t="s">
        <v>1536</v>
      </c>
      <c r="C867">
        <v>4.3</v>
      </c>
      <c r="D867">
        <v>7165362</v>
      </c>
      <c r="E867" t="s">
        <v>46</v>
      </c>
      <c r="F867" t="s">
        <v>475</v>
      </c>
      <c r="G867" t="s">
        <v>23</v>
      </c>
      <c r="H867" t="s">
        <v>24</v>
      </c>
      <c r="I867" t="s">
        <v>44</v>
      </c>
      <c r="J867" t="s">
        <v>1537</v>
      </c>
      <c r="K867" t="s">
        <v>266</v>
      </c>
      <c r="L867" t="s">
        <v>46</v>
      </c>
      <c r="M867" t="s">
        <v>46</v>
      </c>
      <c r="N867">
        <f t="shared" si="91"/>
        <v>0</v>
      </c>
      <c r="O867" t="str">
        <f t="shared" si="92"/>
        <v>No</v>
      </c>
      <c r="P867">
        <f t="shared" si="93"/>
        <v>0</v>
      </c>
      <c r="Q867">
        <f t="shared" si="94"/>
        <v>4813937689</v>
      </c>
      <c r="R867">
        <f t="shared" si="95"/>
        <v>4.1933383153624479</v>
      </c>
      <c r="S867" t="str">
        <f t="shared" si="96"/>
        <v>Acceptable</v>
      </c>
      <c r="T867">
        <f>ROUNDUP(C867,0)</f>
        <v>5</v>
      </c>
      <c r="U867">
        <f>ROUNDDOWN(C867,0)</f>
        <v>4</v>
      </c>
      <c r="V867">
        <f>RIGHT(K867,2)+2000</f>
        <v>2018</v>
      </c>
      <c r="W867" t="str">
        <f>INDEX(_xlfn.TEXTSPLIT(K867,"-"),1,2)</f>
        <v>Jul</v>
      </c>
      <c r="X867" t="str">
        <f>INDEX(_xlfn.TEXTSPLIT(K867,"-"),1,1)</f>
        <v>16</v>
      </c>
      <c r="Y867">
        <f>INDEX(months!B:B,MATCH(Sheet1!W867,months!A:A,0))</f>
        <v>7</v>
      </c>
      <c r="Z867">
        <f t="shared" si="97"/>
        <v>43297</v>
      </c>
    </row>
    <row r="868" spans="1:26" x14ac:dyDescent="0.2">
      <c r="A868" t="s">
        <v>1558</v>
      </c>
      <c r="B868" t="s">
        <v>1536</v>
      </c>
      <c r="C868">
        <v>4.3</v>
      </c>
      <c r="D868">
        <v>4885646</v>
      </c>
      <c r="E868" t="s">
        <v>46</v>
      </c>
      <c r="F868" t="s">
        <v>448</v>
      </c>
      <c r="G868" t="s">
        <v>23</v>
      </c>
      <c r="H868" t="s">
        <v>24</v>
      </c>
      <c r="I868" t="s">
        <v>44</v>
      </c>
      <c r="J868" t="s">
        <v>1537</v>
      </c>
      <c r="K868" t="s">
        <v>97</v>
      </c>
      <c r="L868" t="s">
        <v>46</v>
      </c>
      <c r="M868" t="s">
        <v>46</v>
      </c>
      <c r="N868">
        <f t="shared" si="91"/>
        <v>0</v>
      </c>
      <c r="O868" t="str">
        <f t="shared" si="92"/>
        <v>No</v>
      </c>
      <c r="P868">
        <f t="shared" si="93"/>
        <v>0</v>
      </c>
      <c r="Q868">
        <f t="shared" si="94"/>
        <v>4813937689</v>
      </c>
      <c r="R868">
        <f t="shared" si="95"/>
        <v>4.1933383153624479</v>
      </c>
      <c r="S868" t="str">
        <f t="shared" si="96"/>
        <v>Acceptable</v>
      </c>
      <c r="T868">
        <f>ROUNDUP(C868,0)</f>
        <v>5</v>
      </c>
      <c r="U868">
        <f>ROUNDDOWN(C868,0)</f>
        <v>4</v>
      </c>
      <c r="V868">
        <f>RIGHT(K868,2)+2000</f>
        <v>2018</v>
      </c>
      <c r="W868" t="str">
        <f>INDEX(_xlfn.TEXTSPLIT(K868,"-"),1,2)</f>
        <v>Aug</v>
      </c>
      <c r="X868" t="str">
        <f>INDEX(_xlfn.TEXTSPLIT(K868,"-"),1,1)</f>
        <v>3</v>
      </c>
      <c r="Y868">
        <f>INDEX(months!B:B,MATCH(Sheet1!W868,months!A:A,0))</f>
        <v>8</v>
      </c>
      <c r="Z868">
        <f t="shared" si="97"/>
        <v>43315</v>
      </c>
    </row>
    <row r="869" spans="1:26" x14ac:dyDescent="0.2">
      <c r="A869" t="s">
        <v>1559</v>
      </c>
      <c r="B869" t="s">
        <v>1536</v>
      </c>
      <c r="C869">
        <v>4.0999999999999996</v>
      </c>
      <c r="D869">
        <v>141980</v>
      </c>
      <c r="E869" t="s">
        <v>46</v>
      </c>
      <c r="F869" t="s">
        <v>38</v>
      </c>
      <c r="G869" t="s">
        <v>23</v>
      </c>
      <c r="H869" t="s">
        <v>24</v>
      </c>
      <c r="I869" t="s">
        <v>44</v>
      </c>
      <c r="J869" t="s">
        <v>1537</v>
      </c>
      <c r="K869" t="s">
        <v>115</v>
      </c>
      <c r="L869" t="s">
        <v>46</v>
      </c>
      <c r="M869" t="s">
        <v>46</v>
      </c>
      <c r="N869">
        <f t="shared" si="91"/>
        <v>0</v>
      </c>
      <c r="O869" t="str">
        <f t="shared" si="92"/>
        <v>No</v>
      </c>
      <c r="P869">
        <f t="shared" si="93"/>
        <v>0</v>
      </c>
      <c r="Q869">
        <f t="shared" si="94"/>
        <v>4813937689</v>
      </c>
      <c r="R869">
        <f t="shared" si="95"/>
        <v>4.1933383153624479</v>
      </c>
      <c r="S869" t="str">
        <f t="shared" si="96"/>
        <v>Acceptable</v>
      </c>
      <c r="T869">
        <f>ROUNDUP(C869,0)</f>
        <v>5</v>
      </c>
      <c r="U869">
        <f>ROUNDDOWN(C869,0)</f>
        <v>4</v>
      </c>
      <c r="V869">
        <f>RIGHT(K869,2)+2000</f>
        <v>2018</v>
      </c>
      <c r="W869" t="str">
        <f>INDEX(_xlfn.TEXTSPLIT(K869,"-"),1,2)</f>
        <v>Jul</v>
      </c>
      <c r="X869" t="str">
        <f>INDEX(_xlfn.TEXTSPLIT(K869,"-"),1,1)</f>
        <v>30</v>
      </c>
      <c r="Y869">
        <f>INDEX(months!B:B,MATCH(Sheet1!W869,months!A:A,0))</f>
        <v>7</v>
      </c>
      <c r="Z869">
        <f t="shared" si="97"/>
        <v>43311</v>
      </c>
    </row>
    <row r="870" spans="1:26" x14ac:dyDescent="0.2">
      <c r="A870" t="s">
        <v>1560</v>
      </c>
      <c r="B870" t="s">
        <v>1536</v>
      </c>
      <c r="C870">
        <v>3.8</v>
      </c>
      <c r="D870">
        <v>6979</v>
      </c>
      <c r="E870" t="s">
        <v>83</v>
      </c>
      <c r="F870" t="s">
        <v>65</v>
      </c>
      <c r="G870" t="s">
        <v>23</v>
      </c>
      <c r="H870" t="s">
        <v>24</v>
      </c>
      <c r="I870" t="s">
        <v>25</v>
      </c>
      <c r="J870" t="s">
        <v>1537</v>
      </c>
      <c r="K870" t="s">
        <v>759</v>
      </c>
      <c r="L870" t="s">
        <v>145</v>
      </c>
      <c r="M870" t="s">
        <v>86</v>
      </c>
      <c r="N870">
        <f t="shared" si="91"/>
        <v>0</v>
      </c>
      <c r="O870" t="str">
        <f t="shared" si="92"/>
        <v>No</v>
      </c>
      <c r="P870">
        <f t="shared" si="93"/>
        <v>0</v>
      </c>
      <c r="Q870">
        <f t="shared" si="94"/>
        <v>4813937689</v>
      </c>
      <c r="R870">
        <f t="shared" si="95"/>
        <v>4.1933383153624479</v>
      </c>
      <c r="S870" t="str">
        <f t="shared" si="96"/>
        <v>Acceptable</v>
      </c>
      <c r="T870">
        <f>ROUNDUP(C870,0)</f>
        <v>4</v>
      </c>
      <c r="U870">
        <f>ROUNDDOWN(C870,0)</f>
        <v>3</v>
      </c>
      <c r="V870">
        <f>RIGHT(K870,2)+2000</f>
        <v>2018</v>
      </c>
      <c r="W870" t="str">
        <f>INDEX(_xlfn.TEXTSPLIT(K870,"-"),1,2)</f>
        <v>Jul</v>
      </c>
      <c r="X870" t="str">
        <f>INDEX(_xlfn.TEXTSPLIT(K870,"-"),1,1)</f>
        <v>5</v>
      </c>
      <c r="Y870">
        <f>INDEX(months!B:B,MATCH(Sheet1!W870,months!A:A,0))</f>
        <v>7</v>
      </c>
      <c r="Z870">
        <f t="shared" si="97"/>
        <v>43286</v>
      </c>
    </row>
    <row r="871" spans="1:26" x14ac:dyDescent="0.2">
      <c r="A871" t="s">
        <v>1561</v>
      </c>
      <c r="B871" t="s">
        <v>1536</v>
      </c>
      <c r="C871">
        <v>3.4</v>
      </c>
      <c r="D871">
        <v>46618</v>
      </c>
      <c r="E871" t="s">
        <v>46</v>
      </c>
      <c r="F871" t="s">
        <v>38</v>
      </c>
      <c r="G871" t="s">
        <v>23</v>
      </c>
      <c r="H871" t="s">
        <v>24</v>
      </c>
      <c r="I871" t="s">
        <v>44</v>
      </c>
      <c r="J871" t="s">
        <v>1537</v>
      </c>
      <c r="K871" t="s">
        <v>160</v>
      </c>
      <c r="L871" t="s">
        <v>46</v>
      </c>
      <c r="M871" t="s">
        <v>46</v>
      </c>
      <c r="N871">
        <f t="shared" si="91"/>
        <v>0</v>
      </c>
      <c r="O871" t="str">
        <f t="shared" si="92"/>
        <v>No</v>
      </c>
      <c r="P871">
        <f t="shared" si="93"/>
        <v>0</v>
      </c>
      <c r="Q871">
        <f t="shared" si="94"/>
        <v>4813937689</v>
      </c>
      <c r="R871">
        <f t="shared" si="95"/>
        <v>4.1933383153624479</v>
      </c>
      <c r="S871" t="str">
        <f t="shared" si="96"/>
        <v>Acceptable</v>
      </c>
      <c r="T871">
        <f>ROUNDUP(C871,0)</f>
        <v>4</v>
      </c>
      <c r="U871">
        <f>ROUNDDOWN(C871,0)</f>
        <v>3</v>
      </c>
      <c r="V871">
        <f>RIGHT(K871,2)+2000</f>
        <v>2018</v>
      </c>
      <c r="W871" t="str">
        <f>INDEX(_xlfn.TEXTSPLIT(K871,"-"),1,2)</f>
        <v>Jul</v>
      </c>
      <c r="X871" t="str">
        <f>INDEX(_xlfn.TEXTSPLIT(K871,"-"),1,1)</f>
        <v>19</v>
      </c>
      <c r="Y871">
        <f>INDEX(months!B:B,MATCH(Sheet1!W871,months!A:A,0))</f>
        <v>7</v>
      </c>
      <c r="Z871">
        <f t="shared" si="97"/>
        <v>43300</v>
      </c>
    </row>
    <row r="872" spans="1:26" x14ac:dyDescent="0.2">
      <c r="A872" t="s">
        <v>1562</v>
      </c>
      <c r="B872" t="s">
        <v>1536</v>
      </c>
      <c r="C872">
        <v>4.3</v>
      </c>
      <c r="D872">
        <v>103078</v>
      </c>
      <c r="E872" t="s">
        <v>56</v>
      </c>
      <c r="F872" t="s">
        <v>38</v>
      </c>
      <c r="G872" t="s">
        <v>23</v>
      </c>
      <c r="H872" t="s">
        <v>24</v>
      </c>
      <c r="I872" t="s">
        <v>25</v>
      </c>
      <c r="J872" t="s">
        <v>1537</v>
      </c>
      <c r="K872" t="s">
        <v>759</v>
      </c>
      <c r="L872" t="s">
        <v>1563</v>
      </c>
      <c r="M872" t="s">
        <v>177</v>
      </c>
      <c r="N872">
        <f t="shared" si="91"/>
        <v>0</v>
      </c>
      <c r="O872" t="str">
        <f t="shared" si="92"/>
        <v>No</v>
      </c>
      <c r="P872">
        <f t="shared" si="93"/>
        <v>0</v>
      </c>
      <c r="Q872">
        <f t="shared" si="94"/>
        <v>4813937689</v>
      </c>
      <c r="R872">
        <f t="shared" si="95"/>
        <v>4.1933383153624479</v>
      </c>
      <c r="S872" t="str">
        <f t="shared" si="96"/>
        <v>Acceptable</v>
      </c>
      <c r="T872">
        <f>ROUNDUP(C872,0)</f>
        <v>5</v>
      </c>
      <c r="U872">
        <f>ROUNDDOWN(C872,0)</f>
        <v>4</v>
      </c>
      <c r="V872">
        <f>RIGHT(K872,2)+2000</f>
        <v>2018</v>
      </c>
      <c r="W872" t="str">
        <f>INDEX(_xlfn.TEXTSPLIT(K872,"-"),1,2)</f>
        <v>Jul</v>
      </c>
      <c r="X872" t="str">
        <f>INDEX(_xlfn.TEXTSPLIT(K872,"-"),1,1)</f>
        <v>5</v>
      </c>
      <c r="Y872">
        <f>INDEX(months!B:B,MATCH(Sheet1!W872,months!A:A,0))</f>
        <v>7</v>
      </c>
      <c r="Z872">
        <f t="shared" si="97"/>
        <v>43286</v>
      </c>
    </row>
    <row r="873" spans="1:26" x14ac:dyDescent="0.2">
      <c r="A873" t="s">
        <v>1564</v>
      </c>
      <c r="B873" t="s">
        <v>1536</v>
      </c>
      <c r="C873">
        <v>4.4000000000000004</v>
      </c>
      <c r="D873">
        <v>17682</v>
      </c>
      <c r="E873" t="s">
        <v>1565</v>
      </c>
      <c r="F873" t="s">
        <v>65</v>
      </c>
      <c r="G873" t="s">
        <v>23</v>
      </c>
      <c r="H873" t="s">
        <v>24</v>
      </c>
      <c r="I873" t="s">
        <v>25</v>
      </c>
      <c r="J873" t="s">
        <v>1537</v>
      </c>
      <c r="K873" t="s">
        <v>97</v>
      </c>
      <c r="L873" t="s">
        <v>832</v>
      </c>
      <c r="M873" t="s">
        <v>29</v>
      </c>
      <c r="N873">
        <f t="shared" si="91"/>
        <v>0</v>
      </c>
      <c r="O873" t="str">
        <f t="shared" si="92"/>
        <v>No</v>
      </c>
      <c r="P873">
        <f t="shared" si="93"/>
        <v>0</v>
      </c>
      <c r="Q873">
        <f t="shared" si="94"/>
        <v>4813937689</v>
      </c>
      <c r="R873">
        <f t="shared" si="95"/>
        <v>4.1933383153624479</v>
      </c>
      <c r="S873" t="str">
        <f t="shared" si="96"/>
        <v>Acceptable</v>
      </c>
      <c r="T873">
        <f>ROUNDUP(C873,0)</f>
        <v>5</v>
      </c>
      <c r="U873">
        <f>ROUNDDOWN(C873,0)</f>
        <v>4</v>
      </c>
      <c r="V873">
        <f>RIGHT(K873,2)+2000</f>
        <v>2018</v>
      </c>
      <c r="W873" t="str">
        <f>INDEX(_xlfn.TEXTSPLIT(K873,"-"),1,2)</f>
        <v>Aug</v>
      </c>
      <c r="X873" t="str">
        <f>INDEX(_xlfn.TEXTSPLIT(K873,"-"),1,1)</f>
        <v>3</v>
      </c>
      <c r="Y873">
        <f>INDEX(months!B:B,MATCH(Sheet1!W873,months!A:A,0))</f>
        <v>8</v>
      </c>
      <c r="Z873">
        <f t="shared" si="97"/>
        <v>43315</v>
      </c>
    </row>
    <row r="874" spans="1:26" x14ac:dyDescent="0.2">
      <c r="A874" t="s">
        <v>1566</v>
      </c>
      <c r="B874" t="s">
        <v>1536</v>
      </c>
      <c r="C874">
        <v>4.4000000000000004</v>
      </c>
      <c r="D874">
        <v>37000</v>
      </c>
      <c r="E874" t="s">
        <v>186</v>
      </c>
      <c r="F874" t="s">
        <v>65</v>
      </c>
      <c r="G874" t="s">
        <v>23</v>
      </c>
      <c r="H874" t="s">
        <v>24</v>
      </c>
      <c r="I874" t="s">
        <v>418</v>
      </c>
      <c r="J874" t="s">
        <v>1537</v>
      </c>
      <c r="K874" t="s">
        <v>362</v>
      </c>
      <c r="L874" t="s">
        <v>1567</v>
      </c>
      <c r="M874" t="s">
        <v>81</v>
      </c>
      <c r="N874">
        <f t="shared" si="91"/>
        <v>0</v>
      </c>
      <c r="O874" t="str">
        <f t="shared" si="92"/>
        <v>No</v>
      </c>
      <c r="P874">
        <f t="shared" si="93"/>
        <v>0</v>
      </c>
      <c r="Q874">
        <f t="shared" si="94"/>
        <v>4813937689</v>
      </c>
      <c r="R874">
        <f t="shared" si="95"/>
        <v>4.1933383153624479</v>
      </c>
      <c r="S874" t="str">
        <f t="shared" si="96"/>
        <v>Acceptable</v>
      </c>
      <c r="T874">
        <f>ROUNDUP(C874,0)</f>
        <v>5</v>
      </c>
      <c r="U874">
        <f>ROUNDDOWN(C874,0)</f>
        <v>4</v>
      </c>
      <c r="V874">
        <f>RIGHT(K874,2)+2000</f>
        <v>2018</v>
      </c>
      <c r="W874" t="str">
        <f>INDEX(_xlfn.TEXTSPLIT(K874,"-"),1,2)</f>
        <v>Jun</v>
      </c>
      <c r="X874" t="str">
        <f>INDEX(_xlfn.TEXTSPLIT(K874,"-"),1,1)</f>
        <v>21</v>
      </c>
      <c r="Y874">
        <f>INDEX(months!B:B,MATCH(Sheet1!W874,months!A:A,0))</f>
        <v>6</v>
      </c>
      <c r="Z874">
        <f t="shared" si="97"/>
        <v>43272</v>
      </c>
    </row>
    <row r="875" spans="1:26" x14ac:dyDescent="0.2">
      <c r="A875" t="s">
        <v>1568</v>
      </c>
      <c r="B875" t="s">
        <v>1536</v>
      </c>
      <c r="C875">
        <v>4</v>
      </c>
      <c r="D875">
        <v>175528</v>
      </c>
      <c r="E875" t="s">
        <v>46</v>
      </c>
      <c r="F875" t="s">
        <v>89</v>
      </c>
      <c r="G875" t="s">
        <v>23</v>
      </c>
      <c r="H875" t="s">
        <v>24</v>
      </c>
      <c r="I875" t="s">
        <v>25</v>
      </c>
      <c r="J875" t="s">
        <v>1537</v>
      </c>
      <c r="K875" t="s">
        <v>97</v>
      </c>
      <c r="L875" t="s">
        <v>46</v>
      </c>
      <c r="M875" t="s">
        <v>46</v>
      </c>
      <c r="N875">
        <f t="shared" si="91"/>
        <v>0</v>
      </c>
      <c r="O875" t="str">
        <f t="shared" si="92"/>
        <v>No</v>
      </c>
      <c r="P875">
        <f t="shared" si="93"/>
        <v>0</v>
      </c>
      <c r="Q875">
        <f t="shared" si="94"/>
        <v>4813937689</v>
      </c>
      <c r="R875">
        <f t="shared" si="95"/>
        <v>4.1933383153624479</v>
      </c>
      <c r="S875" t="str">
        <f t="shared" si="96"/>
        <v>Acceptable</v>
      </c>
      <c r="T875">
        <f>ROUNDUP(C875,0)</f>
        <v>4</v>
      </c>
      <c r="U875">
        <f>ROUNDDOWN(C875,0)</f>
        <v>4</v>
      </c>
      <c r="V875">
        <f>RIGHT(K875,2)+2000</f>
        <v>2018</v>
      </c>
      <c r="W875" t="str">
        <f>INDEX(_xlfn.TEXTSPLIT(K875,"-"),1,2)</f>
        <v>Aug</v>
      </c>
      <c r="X875" t="str">
        <f>INDEX(_xlfn.TEXTSPLIT(K875,"-"),1,1)</f>
        <v>3</v>
      </c>
      <c r="Y875">
        <f>INDEX(months!B:B,MATCH(Sheet1!W875,months!A:A,0))</f>
        <v>8</v>
      </c>
      <c r="Z875">
        <f t="shared" si="97"/>
        <v>43315</v>
      </c>
    </row>
    <row r="876" spans="1:26" x14ac:dyDescent="0.2">
      <c r="A876" t="s">
        <v>1569</v>
      </c>
      <c r="B876" t="s">
        <v>1536</v>
      </c>
      <c r="C876">
        <v>3.7</v>
      </c>
      <c r="D876">
        <v>1828284</v>
      </c>
      <c r="E876" t="s">
        <v>354</v>
      </c>
      <c r="F876" t="s">
        <v>448</v>
      </c>
      <c r="G876" t="s">
        <v>23</v>
      </c>
      <c r="H876" t="s">
        <v>24</v>
      </c>
      <c r="I876" t="s">
        <v>25</v>
      </c>
      <c r="J876" t="s">
        <v>1537</v>
      </c>
      <c r="K876" t="s">
        <v>125</v>
      </c>
      <c r="L876" t="s">
        <v>323</v>
      </c>
      <c r="M876" t="s">
        <v>81</v>
      </c>
      <c r="N876">
        <f t="shared" si="91"/>
        <v>0</v>
      </c>
      <c r="O876" t="str">
        <f t="shared" si="92"/>
        <v>No</v>
      </c>
      <c r="P876">
        <f t="shared" si="93"/>
        <v>0</v>
      </c>
      <c r="Q876">
        <f t="shared" si="94"/>
        <v>4813937689</v>
      </c>
      <c r="R876">
        <f t="shared" si="95"/>
        <v>4.1933383153624479</v>
      </c>
      <c r="S876" t="str">
        <f t="shared" si="96"/>
        <v>Acceptable</v>
      </c>
      <c r="T876">
        <f>ROUNDUP(C876,0)</f>
        <v>4</v>
      </c>
      <c r="U876">
        <f>ROUNDDOWN(C876,0)</f>
        <v>3</v>
      </c>
      <c r="V876">
        <f>RIGHT(K876,2)+2000</f>
        <v>2018</v>
      </c>
      <c r="W876" t="str">
        <f>INDEX(_xlfn.TEXTSPLIT(K876,"-"),1,2)</f>
        <v>Jul</v>
      </c>
      <c r="X876" t="str">
        <f>INDEX(_xlfn.TEXTSPLIT(K876,"-"),1,1)</f>
        <v>12</v>
      </c>
      <c r="Y876">
        <f>INDEX(months!B:B,MATCH(Sheet1!W876,months!A:A,0))</f>
        <v>7</v>
      </c>
      <c r="Z876">
        <f t="shared" si="97"/>
        <v>43293</v>
      </c>
    </row>
    <row r="877" spans="1:26" x14ac:dyDescent="0.2">
      <c r="A877" t="s">
        <v>1570</v>
      </c>
      <c r="B877" t="s">
        <v>1536</v>
      </c>
      <c r="C877">
        <v>3.9</v>
      </c>
      <c r="D877">
        <v>34923</v>
      </c>
      <c r="E877" t="s">
        <v>46</v>
      </c>
      <c r="F877" t="s">
        <v>38</v>
      </c>
      <c r="G877" t="s">
        <v>23</v>
      </c>
      <c r="H877" t="s">
        <v>24</v>
      </c>
      <c r="I877" t="s">
        <v>44</v>
      </c>
      <c r="J877" t="s">
        <v>1537</v>
      </c>
      <c r="K877" t="s">
        <v>278</v>
      </c>
      <c r="L877" t="s">
        <v>46</v>
      </c>
      <c r="M877" t="s">
        <v>46</v>
      </c>
      <c r="N877">
        <f t="shared" si="91"/>
        <v>0</v>
      </c>
      <c r="O877" t="str">
        <f t="shared" si="92"/>
        <v>No</v>
      </c>
      <c r="P877">
        <f t="shared" si="93"/>
        <v>0</v>
      </c>
      <c r="Q877">
        <f t="shared" si="94"/>
        <v>4813937689</v>
      </c>
      <c r="R877">
        <f t="shared" si="95"/>
        <v>4.1933383153624479</v>
      </c>
      <c r="S877" t="str">
        <f t="shared" si="96"/>
        <v>Acceptable</v>
      </c>
      <c r="T877">
        <f>ROUNDUP(C877,0)</f>
        <v>4</v>
      </c>
      <c r="U877">
        <f>ROUNDDOWN(C877,0)</f>
        <v>3</v>
      </c>
      <c r="V877">
        <f>RIGHT(K877,2)+2000</f>
        <v>2018</v>
      </c>
      <c r="W877" t="str">
        <f>INDEX(_xlfn.TEXTSPLIT(K877,"-"),1,2)</f>
        <v>Jul</v>
      </c>
      <c r="X877" t="str">
        <f>INDEX(_xlfn.TEXTSPLIT(K877,"-"),1,1)</f>
        <v>27</v>
      </c>
      <c r="Y877">
        <f>INDEX(months!B:B,MATCH(Sheet1!W877,months!A:A,0))</f>
        <v>7</v>
      </c>
      <c r="Z877">
        <f t="shared" si="97"/>
        <v>43308</v>
      </c>
    </row>
    <row r="878" spans="1:26" x14ac:dyDescent="0.2">
      <c r="A878" t="s">
        <v>1571</v>
      </c>
      <c r="B878" t="s">
        <v>1536</v>
      </c>
      <c r="C878">
        <v>4.5</v>
      </c>
      <c r="D878">
        <v>684116</v>
      </c>
      <c r="E878" t="s">
        <v>46</v>
      </c>
      <c r="F878" t="s">
        <v>89</v>
      </c>
      <c r="G878" t="s">
        <v>23</v>
      </c>
      <c r="H878" t="s">
        <v>24</v>
      </c>
      <c r="I878" t="s">
        <v>44</v>
      </c>
      <c r="J878" t="s">
        <v>1537</v>
      </c>
      <c r="K878" t="s">
        <v>84</v>
      </c>
      <c r="L878" t="s">
        <v>46</v>
      </c>
      <c r="M878" t="s">
        <v>47</v>
      </c>
      <c r="N878">
        <f t="shared" si="91"/>
        <v>0</v>
      </c>
      <c r="O878" t="str">
        <f t="shared" si="92"/>
        <v>No</v>
      </c>
      <c r="P878">
        <f t="shared" si="93"/>
        <v>0</v>
      </c>
      <c r="Q878">
        <f t="shared" si="94"/>
        <v>4813937689</v>
      </c>
      <c r="R878">
        <f t="shared" si="95"/>
        <v>4.1933383153624479</v>
      </c>
      <c r="S878" t="str">
        <f t="shared" si="96"/>
        <v>Acceptable</v>
      </c>
      <c r="T878">
        <f>ROUNDUP(C878,0)</f>
        <v>5</v>
      </c>
      <c r="U878">
        <f>ROUNDDOWN(C878,0)</f>
        <v>4</v>
      </c>
      <c r="V878">
        <f>RIGHT(K878,2)+2000</f>
        <v>2018</v>
      </c>
      <c r="W878" t="str">
        <f>INDEX(_xlfn.TEXTSPLIT(K878,"-"),1,2)</f>
        <v>Jul</v>
      </c>
      <c r="X878" t="str">
        <f>INDEX(_xlfn.TEXTSPLIT(K878,"-"),1,1)</f>
        <v>31</v>
      </c>
      <c r="Y878">
        <f>INDEX(months!B:B,MATCH(Sheet1!W878,months!A:A,0))</f>
        <v>7</v>
      </c>
      <c r="Z878">
        <f t="shared" si="97"/>
        <v>43312</v>
      </c>
    </row>
    <row r="879" spans="1:26" x14ac:dyDescent="0.2">
      <c r="A879" t="s">
        <v>1572</v>
      </c>
      <c r="B879" t="s">
        <v>1536</v>
      </c>
      <c r="C879">
        <v>4.4000000000000004</v>
      </c>
      <c r="D879">
        <v>46916</v>
      </c>
      <c r="E879" t="s">
        <v>336</v>
      </c>
      <c r="F879" t="s">
        <v>65</v>
      </c>
      <c r="G879" t="s">
        <v>23</v>
      </c>
      <c r="H879" t="s">
        <v>24</v>
      </c>
      <c r="I879" t="s">
        <v>25</v>
      </c>
      <c r="J879" t="s">
        <v>1537</v>
      </c>
      <c r="K879" t="s">
        <v>226</v>
      </c>
      <c r="L879" t="s">
        <v>1573</v>
      </c>
      <c r="M879" t="s">
        <v>47</v>
      </c>
      <c r="N879">
        <f t="shared" si="91"/>
        <v>0</v>
      </c>
      <c r="O879" t="str">
        <f t="shared" si="92"/>
        <v>No</v>
      </c>
      <c r="P879">
        <f t="shared" si="93"/>
        <v>0</v>
      </c>
      <c r="Q879">
        <f t="shared" si="94"/>
        <v>4813937689</v>
      </c>
      <c r="R879">
        <f t="shared" si="95"/>
        <v>4.1933383153624479</v>
      </c>
      <c r="S879" t="str">
        <f t="shared" si="96"/>
        <v>Acceptable</v>
      </c>
      <c r="T879">
        <f>ROUNDUP(C879,0)</f>
        <v>5</v>
      </c>
      <c r="U879">
        <f>ROUNDDOWN(C879,0)</f>
        <v>4</v>
      </c>
      <c r="V879">
        <f>RIGHT(K879,2)+2000</f>
        <v>2018</v>
      </c>
      <c r="W879" t="str">
        <f>INDEX(_xlfn.TEXTSPLIT(K879,"-"),1,2)</f>
        <v>Jul</v>
      </c>
      <c r="X879" t="str">
        <f>INDEX(_xlfn.TEXTSPLIT(K879,"-"),1,1)</f>
        <v>18</v>
      </c>
      <c r="Y879">
        <f>INDEX(months!B:B,MATCH(Sheet1!W879,months!A:A,0))</f>
        <v>7</v>
      </c>
      <c r="Z879">
        <f t="shared" si="97"/>
        <v>43299</v>
      </c>
    </row>
    <row r="880" spans="1:26" x14ac:dyDescent="0.2">
      <c r="A880" t="s">
        <v>1574</v>
      </c>
      <c r="B880" t="s">
        <v>1536</v>
      </c>
      <c r="C880">
        <v>4.3</v>
      </c>
      <c r="D880">
        <v>407698</v>
      </c>
      <c r="E880" t="s">
        <v>46</v>
      </c>
      <c r="F880" t="s">
        <v>89</v>
      </c>
      <c r="G880" t="s">
        <v>23</v>
      </c>
      <c r="H880" t="s">
        <v>24</v>
      </c>
      <c r="I880" t="s">
        <v>44</v>
      </c>
      <c r="J880" t="s">
        <v>1537</v>
      </c>
      <c r="K880" t="s">
        <v>278</v>
      </c>
      <c r="L880" t="s">
        <v>46</v>
      </c>
      <c r="M880" t="s">
        <v>46</v>
      </c>
      <c r="N880">
        <f t="shared" si="91"/>
        <v>0</v>
      </c>
      <c r="O880" t="str">
        <f t="shared" si="92"/>
        <v>No</v>
      </c>
      <c r="P880">
        <f t="shared" si="93"/>
        <v>0</v>
      </c>
      <c r="Q880">
        <f t="shared" si="94"/>
        <v>4813937689</v>
      </c>
      <c r="R880">
        <f t="shared" si="95"/>
        <v>4.1933383153624479</v>
      </c>
      <c r="S880" t="str">
        <f t="shared" si="96"/>
        <v>Acceptable</v>
      </c>
      <c r="T880">
        <f>ROUNDUP(C880,0)</f>
        <v>5</v>
      </c>
      <c r="U880">
        <f>ROUNDDOWN(C880,0)</f>
        <v>4</v>
      </c>
      <c r="V880">
        <f>RIGHT(K880,2)+2000</f>
        <v>2018</v>
      </c>
      <c r="W880" t="str">
        <f>INDEX(_xlfn.TEXTSPLIT(K880,"-"),1,2)</f>
        <v>Jul</v>
      </c>
      <c r="X880" t="str">
        <f>INDEX(_xlfn.TEXTSPLIT(K880,"-"),1,1)</f>
        <v>27</v>
      </c>
      <c r="Y880">
        <f>INDEX(months!B:B,MATCH(Sheet1!W880,months!A:A,0))</f>
        <v>7</v>
      </c>
      <c r="Z880">
        <f t="shared" si="97"/>
        <v>43308</v>
      </c>
    </row>
    <row r="881" spans="1:26" x14ac:dyDescent="0.2">
      <c r="A881" t="s">
        <v>1575</v>
      </c>
      <c r="B881" t="s">
        <v>1536</v>
      </c>
      <c r="C881">
        <v>4.2</v>
      </c>
      <c r="D881">
        <v>702975</v>
      </c>
      <c r="E881" t="s">
        <v>1158</v>
      </c>
      <c r="F881" t="s">
        <v>43</v>
      </c>
      <c r="G881" t="s">
        <v>23</v>
      </c>
      <c r="H881" t="s">
        <v>24</v>
      </c>
      <c r="I881" t="s">
        <v>25</v>
      </c>
      <c r="J881" t="s">
        <v>1537</v>
      </c>
      <c r="K881" t="s">
        <v>759</v>
      </c>
      <c r="L881" t="s">
        <v>1576</v>
      </c>
      <c r="M881" t="s">
        <v>81</v>
      </c>
      <c r="N881">
        <f t="shared" si="91"/>
        <v>0</v>
      </c>
      <c r="O881" t="str">
        <f t="shared" si="92"/>
        <v>No</v>
      </c>
      <c r="P881">
        <f t="shared" si="93"/>
        <v>0</v>
      </c>
      <c r="Q881">
        <f t="shared" si="94"/>
        <v>4813937689</v>
      </c>
      <c r="R881">
        <f t="shared" si="95"/>
        <v>4.1933383153624479</v>
      </c>
      <c r="S881" t="str">
        <f t="shared" si="96"/>
        <v>Acceptable</v>
      </c>
      <c r="T881">
        <f>ROUNDUP(C881,0)</f>
        <v>5</v>
      </c>
      <c r="U881">
        <f>ROUNDDOWN(C881,0)</f>
        <v>4</v>
      </c>
      <c r="V881">
        <f>RIGHT(K881,2)+2000</f>
        <v>2018</v>
      </c>
      <c r="W881" t="str">
        <f>INDEX(_xlfn.TEXTSPLIT(K881,"-"),1,2)</f>
        <v>Jul</v>
      </c>
      <c r="X881" t="str">
        <f>INDEX(_xlfn.TEXTSPLIT(K881,"-"),1,1)</f>
        <v>5</v>
      </c>
      <c r="Y881">
        <f>INDEX(months!B:B,MATCH(Sheet1!W881,months!A:A,0))</f>
        <v>7</v>
      </c>
      <c r="Z881">
        <f t="shared" si="97"/>
        <v>43286</v>
      </c>
    </row>
    <row r="882" spans="1:26" x14ac:dyDescent="0.2">
      <c r="A882" t="s">
        <v>1577</v>
      </c>
      <c r="B882" t="s">
        <v>1536</v>
      </c>
      <c r="C882">
        <v>4.2</v>
      </c>
      <c r="D882">
        <v>32458</v>
      </c>
      <c r="E882" t="s">
        <v>308</v>
      </c>
      <c r="F882" t="s">
        <v>38</v>
      </c>
      <c r="G882" t="s">
        <v>23</v>
      </c>
      <c r="H882" t="s">
        <v>24</v>
      </c>
      <c r="I882" t="s">
        <v>25</v>
      </c>
      <c r="J882" t="s">
        <v>1537</v>
      </c>
      <c r="K882" t="s">
        <v>820</v>
      </c>
      <c r="L882" t="s">
        <v>161</v>
      </c>
      <c r="M882" t="s">
        <v>81</v>
      </c>
      <c r="N882">
        <f t="shared" si="91"/>
        <v>0</v>
      </c>
      <c r="O882" t="str">
        <f t="shared" si="92"/>
        <v>No</v>
      </c>
      <c r="P882">
        <f t="shared" si="93"/>
        <v>0</v>
      </c>
      <c r="Q882">
        <f t="shared" si="94"/>
        <v>4813937689</v>
      </c>
      <c r="R882">
        <f t="shared" si="95"/>
        <v>4.1933383153624479</v>
      </c>
      <c r="S882" t="str">
        <f t="shared" si="96"/>
        <v>Acceptable</v>
      </c>
      <c r="T882">
        <f>ROUNDUP(C882,0)</f>
        <v>5</v>
      </c>
      <c r="U882">
        <f>ROUNDDOWN(C882,0)</f>
        <v>4</v>
      </c>
      <c r="V882">
        <f>RIGHT(K882,2)+2000</f>
        <v>2018</v>
      </c>
      <c r="W882" t="str">
        <f>INDEX(_xlfn.TEXTSPLIT(K882,"-"),1,2)</f>
        <v>Jun</v>
      </c>
      <c r="X882" t="str">
        <f>INDEX(_xlfn.TEXTSPLIT(K882,"-"),1,1)</f>
        <v>19</v>
      </c>
      <c r="Y882">
        <f>INDEX(months!B:B,MATCH(Sheet1!W882,months!A:A,0))</f>
        <v>6</v>
      </c>
      <c r="Z882">
        <f t="shared" si="97"/>
        <v>43270</v>
      </c>
    </row>
    <row r="883" spans="1:26" x14ac:dyDescent="0.2">
      <c r="A883" t="s">
        <v>1578</v>
      </c>
      <c r="B883" t="s">
        <v>1536</v>
      </c>
      <c r="C883">
        <v>4.5</v>
      </c>
      <c r="D883">
        <v>235496</v>
      </c>
      <c r="E883" t="s">
        <v>481</v>
      </c>
      <c r="F883" t="s">
        <v>89</v>
      </c>
      <c r="G883" t="s">
        <v>23</v>
      </c>
      <c r="H883" t="s">
        <v>24</v>
      </c>
      <c r="I883" t="s">
        <v>25</v>
      </c>
      <c r="J883" t="s">
        <v>1579</v>
      </c>
      <c r="K883" t="s">
        <v>229</v>
      </c>
      <c r="L883" t="s">
        <v>1336</v>
      </c>
      <c r="M883" t="s">
        <v>81</v>
      </c>
      <c r="N883">
        <f t="shared" si="91"/>
        <v>0</v>
      </c>
      <c r="O883" t="str">
        <f t="shared" si="92"/>
        <v>No</v>
      </c>
      <c r="P883">
        <f t="shared" si="93"/>
        <v>0</v>
      </c>
      <c r="Q883">
        <f t="shared" si="94"/>
        <v>4813937689</v>
      </c>
      <c r="R883">
        <f t="shared" si="95"/>
        <v>4.1933383153624479</v>
      </c>
      <c r="S883" t="str">
        <f t="shared" si="96"/>
        <v>Acceptable</v>
      </c>
      <c r="T883">
        <f>ROUNDUP(C883,0)</f>
        <v>5</v>
      </c>
      <c r="U883">
        <f>ROUNDDOWN(C883,0)</f>
        <v>4</v>
      </c>
      <c r="V883">
        <f>RIGHT(K883,2)+2000</f>
        <v>2018</v>
      </c>
      <c r="W883" t="str">
        <f>INDEX(_xlfn.TEXTSPLIT(K883,"-"),1,2)</f>
        <v>Jul</v>
      </c>
      <c r="X883" t="str">
        <f>INDEX(_xlfn.TEXTSPLIT(K883,"-"),1,1)</f>
        <v>29</v>
      </c>
      <c r="Y883">
        <f>INDEX(months!B:B,MATCH(Sheet1!W883,months!A:A,0))</f>
        <v>7</v>
      </c>
      <c r="Z883">
        <f t="shared" si="97"/>
        <v>43310</v>
      </c>
    </row>
    <row r="884" spans="1:26" x14ac:dyDescent="0.2">
      <c r="A884" t="s">
        <v>1580</v>
      </c>
      <c r="B884" t="s">
        <v>1536</v>
      </c>
      <c r="C884">
        <v>4.7</v>
      </c>
      <c r="D884">
        <v>11661</v>
      </c>
      <c r="E884" t="s">
        <v>527</v>
      </c>
      <c r="F884" t="s">
        <v>65</v>
      </c>
      <c r="G884" t="s">
        <v>23</v>
      </c>
      <c r="H884" t="s">
        <v>24</v>
      </c>
      <c r="I884" t="s">
        <v>25</v>
      </c>
      <c r="J884" t="s">
        <v>1537</v>
      </c>
      <c r="K884" t="s">
        <v>176</v>
      </c>
      <c r="L884" t="s">
        <v>1581</v>
      </c>
      <c r="M884" t="s">
        <v>29</v>
      </c>
      <c r="N884">
        <f t="shared" si="91"/>
        <v>0</v>
      </c>
      <c r="O884" t="str">
        <f t="shared" si="92"/>
        <v>No</v>
      </c>
      <c r="P884">
        <f t="shared" si="93"/>
        <v>0</v>
      </c>
      <c r="Q884">
        <f t="shared" si="94"/>
        <v>4813937689</v>
      </c>
      <c r="R884">
        <f t="shared" si="95"/>
        <v>4.1933383153624479</v>
      </c>
      <c r="S884" t="str">
        <f t="shared" si="96"/>
        <v>Acceptable</v>
      </c>
      <c r="T884">
        <f>ROUNDUP(C884,0)</f>
        <v>5</v>
      </c>
      <c r="U884">
        <f>ROUNDDOWN(C884,0)</f>
        <v>4</v>
      </c>
      <c r="V884">
        <f>RIGHT(K884,2)+2000</f>
        <v>2018</v>
      </c>
      <c r="W884" t="str">
        <f>INDEX(_xlfn.TEXTSPLIT(K884,"-"),1,2)</f>
        <v>Jul</v>
      </c>
      <c r="X884" t="str">
        <f>INDEX(_xlfn.TEXTSPLIT(K884,"-"),1,1)</f>
        <v>14</v>
      </c>
      <c r="Y884">
        <f>INDEX(months!B:B,MATCH(Sheet1!W884,months!A:A,0))</f>
        <v>7</v>
      </c>
      <c r="Z884">
        <f t="shared" si="97"/>
        <v>43295</v>
      </c>
    </row>
    <row r="885" spans="1:26" x14ac:dyDescent="0.2">
      <c r="A885" t="s">
        <v>1582</v>
      </c>
      <c r="B885" t="s">
        <v>1536</v>
      </c>
      <c r="C885">
        <v>4.5</v>
      </c>
      <c r="D885">
        <v>653008</v>
      </c>
      <c r="E885" t="s">
        <v>271</v>
      </c>
      <c r="F885" t="s">
        <v>89</v>
      </c>
      <c r="G885" t="s">
        <v>23</v>
      </c>
      <c r="H885" t="s">
        <v>24</v>
      </c>
      <c r="I885" t="s">
        <v>25</v>
      </c>
      <c r="J885" t="s">
        <v>1537</v>
      </c>
      <c r="K885" t="s">
        <v>52</v>
      </c>
      <c r="L885" t="s">
        <v>1583</v>
      </c>
      <c r="M885" t="s">
        <v>54</v>
      </c>
      <c r="N885">
        <f t="shared" si="91"/>
        <v>0</v>
      </c>
      <c r="O885" t="str">
        <f t="shared" si="92"/>
        <v>No</v>
      </c>
      <c r="P885">
        <f t="shared" si="93"/>
        <v>0</v>
      </c>
      <c r="Q885">
        <f t="shared" si="94"/>
        <v>4813937689</v>
      </c>
      <c r="R885">
        <f t="shared" si="95"/>
        <v>4.1933383153624479</v>
      </c>
      <c r="S885" t="str">
        <f t="shared" si="96"/>
        <v>Acceptable</v>
      </c>
      <c r="T885">
        <f>ROUNDUP(C885,0)</f>
        <v>5</v>
      </c>
      <c r="U885">
        <f>ROUNDDOWN(C885,0)</f>
        <v>4</v>
      </c>
      <c r="V885">
        <f>RIGHT(K885,2)+2000</f>
        <v>2018</v>
      </c>
      <c r="W885" t="str">
        <f>INDEX(_xlfn.TEXTSPLIT(K885,"-"),1,2)</f>
        <v>Jun</v>
      </c>
      <c r="X885" t="str">
        <f>INDEX(_xlfn.TEXTSPLIT(K885,"-"),1,1)</f>
        <v>20</v>
      </c>
      <c r="Y885">
        <f>INDEX(months!B:B,MATCH(Sheet1!W885,months!A:A,0))</f>
        <v>6</v>
      </c>
      <c r="Z885">
        <f t="shared" si="97"/>
        <v>43271</v>
      </c>
    </row>
    <row r="886" spans="1:26" x14ac:dyDescent="0.2">
      <c r="A886" t="s">
        <v>1584</v>
      </c>
      <c r="B886" t="s">
        <v>1536</v>
      </c>
      <c r="C886">
        <v>4.5</v>
      </c>
      <c r="D886">
        <v>23063</v>
      </c>
      <c r="E886" t="s">
        <v>108</v>
      </c>
      <c r="F886" t="s">
        <v>65</v>
      </c>
      <c r="G886" t="s">
        <v>23</v>
      </c>
      <c r="H886" t="s">
        <v>24</v>
      </c>
      <c r="I886" t="s">
        <v>25</v>
      </c>
      <c r="J886" t="s">
        <v>1579</v>
      </c>
      <c r="K886" t="s">
        <v>97</v>
      </c>
      <c r="L886" t="s">
        <v>174</v>
      </c>
      <c r="M886" t="s">
        <v>81</v>
      </c>
      <c r="N886">
        <f t="shared" si="91"/>
        <v>0</v>
      </c>
      <c r="O886" t="str">
        <f t="shared" si="92"/>
        <v>No</v>
      </c>
      <c r="P886">
        <f t="shared" si="93"/>
        <v>0</v>
      </c>
      <c r="Q886">
        <f t="shared" si="94"/>
        <v>4813937689</v>
      </c>
      <c r="R886">
        <f t="shared" si="95"/>
        <v>4.1933383153624479</v>
      </c>
      <c r="S886" t="str">
        <f t="shared" si="96"/>
        <v>Acceptable</v>
      </c>
      <c r="T886">
        <f>ROUNDUP(C886,0)</f>
        <v>5</v>
      </c>
      <c r="U886">
        <f>ROUNDDOWN(C886,0)</f>
        <v>4</v>
      </c>
      <c r="V886">
        <f>RIGHT(K886,2)+2000</f>
        <v>2018</v>
      </c>
      <c r="W886" t="str">
        <f>INDEX(_xlfn.TEXTSPLIT(K886,"-"),1,2)</f>
        <v>Aug</v>
      </c>
      <c r="X886" t="str">
        <f>INDEX(_xlfn.TEXTSPLIT(K886,"-"),1,1)</f>
        <v>3</v>
      </c>
      <c r="Y886">
        <f>INDEX(months!B:B,MATCH(Sheet1!W886,months!A:A,0))</f>
        <v>8</v>
      </c>
      <c r="Z886">
        <f t="shared" si="97"/>
        <v>43315</v>
      </c>
    </row>
    <row r="887" spans="1:26" x14ac:dyDescent="0.2">
      <c r="A887" t="s">
        <v>1585</v>
      </c>
      <c r="B887" t="s">
        <v>1536</v>
      </c>
      <c r="C887">
        <v>3.4</v>
      </c>
      <c r="D887">
        <v>87384</v>
      </c>
      <c r="E887" t="s">
        <v>46</v>
      </c>
      <c r="F887" t="s">
        <v>89</v>
      </c>
      <c r="G887" t="s">
        <v>23</v>
      </c>
      <c r="H887" t="s">
        <v>24</v>
      </c>
      <c r="I887" t="s">
        <v>25</v>
      </c>
      <c r="J887" t="s">
        <v>1537</v>
      </c>
      <c r="K887" t="s">
        <v>1586</v>
      </c>
      <c r="L887" t="s">
        <v>46</v>
      </c>
      <c r="M887" t="s">
        <v>46</v>
      </c>
      <c r="N887">
        <f t="shared" si="91"/>
        <v>0</v>
      </c>
      <c r="O887" t="str">
        <f t="shared" si="92"/>
        <v>No</v>
      </c>
      <c r="P887">
        <f t="shared" si="93"/>
        <v>0</v>
      </c>
      <c r="Q887">
        <f t="shared" si="94"/>
        <v>4813937689</v>
      </c>
      <c r="R887">
        <f t="shared" si="95"/>
        <v>4.1933383153624479</v>
      </c>
      <c r="S887" t="str">
        <f t="shared" si="96"/>
        <v>Acceptable</v>
      </c>
      <c r="T887">
        <f>ROUNDUP(C887,0)</f>
        <v>4</v>
      </c>
      <c r="U887">
        <f>ROUNDDOWN(C887,0)</f>
        <v>3</v>
      </c>
      <c r="V887">
        <f>RIGHT(K887,2)+2000</f>
        <v>2016</v>
      </c>
      <c r="W887" t="str">
        <f>INDEX(_xlfn.TEXTSPLIT(K887,"-"),1,2)</f>
        <v>Sep</v>
      </c>
      <c r="X887" t="str">
        <f>INDEX(_xlfn.TEXTSPLIT(K887,"-"),1,1)</f>
        <v>14</v>
      </c>
      <c r="Y887">
        <f>INDEX(months!B:B,MATCH(Sheet1!W887,months!A:A,0))</f>
        <v>9</v>
      </c>
      <c r="Z887">
        <f t="shared" si="97"/>
        <v>42627</v>
      </c>
    </row>
    <row r="888" spans="1:26" x14ac:dyDescent="0.2">
      <c r="A888" t="s">
        <v>1587</v>
      </c>
      <c r="B888" t="s">
        <v>1536</v>
      </c>
      <c r="C888">
        <v>4.2</v>
      </c>
      <c r="D888">
        <v>411683</v>
      </c>
      <c r="E888" t="s">
        <v>172</v>
      </c>
      <c r="F888" t="s">
        <v>43</v>
      </c>
      <c r="G888" t="s">
        <v>23</v>
      </c>
      <c r="H888" t="s">
        <v>24</v>
      </c>
      <c r="I888" t="s">
        <v>44</v>
      </c>
      <c r="J888" t="s">
        <v>1537</v>
      </c>
      <c r="K888" t="s">
        <v>173</v>
      </c>
      <c r="L888" t="s">
        <v>1588</v>
      </c>
      <c r="M888" t="s">
        <v>81</v>
      </c>
      <c r="N888">
        <f t="shared" si="91"/>
        <v>0</v>
      </c>
      <c r="O888" t="str">
        <f t="shared" si="92"/>
        <v>No</v>
      </c>
      <c r="P888">
        <f t="shared" si="93"/>
        <v>0</v>
      </c>
      <c r="Q888">
        <f t="shared" si="94"/>
        <v>4813937689</v>
      </c>
      <c r="R888">
        <f t="shared" si="95"/>
        <v>4.1933383153624479</v>
      </c>
      <c r="S888" t="str">
        <f t="shared" si="96"/>
        <v>Acceptable</v>
      </c>
      <c r="T888">
        <f>ROUNDUP(C888,0)</f>
        <v>5</v>
      </c>
      <c r="U888">
        <f>ROUNDDOWN(C888,0)</f>
        <v>4</v>
      </c>
      <c r="V888">
        <f>RIGHT(K888,2)+2000</f>
        <v>2018</v>
      </c>
      <c r="W888" t="str">
        <f>INDEX(_xlfn.TEXTSPLIT(K888,"-"),1,2)</f>
        <v>Aug</v>
      </c>
      <c r="X888" t="str">
        <f>INDEX(_xlfn.TEXTSPLIT(K888,"-"),1,1)</f>
        <v>2</v>
      </c>
      <c r="Y888">
        <f>INDEX(months!B:B,MATCH(Sheet1!W888,months!A:A,0))</f>
        <v>8</v>
      </c>
      <c r="Z888">
        <f t="shared" si="97"/>
        <v>43314</v>
      </c>
    </row>
    <row r="889" spans="1:26" x14ac:dyDescent="0.2">
      <c r="A889" t="s">
        <v>1589</v>
      </c>
      <c r="B889" t="s">
        <v>1536</v>
      </c>
      <c r="C889">
        <v>4.3</v>
      </c>
      <c r="D889">
        <v>8918</v>
      </c>
      <c r="E889" t="s">
        <v>46</v>
      </c>
      <c r="F889" t="s">
        <v>65</v>
      </c>
      <c r="G889" t="s">
        <v>23</v>
      </c>
      <c r="H889" t="s">
        <v>24</v>
      </c>
      <c r="I889" t="s">
        <v>25</v>
      </c>
      <c r="J889" t="s">
        <v>1590</v>
      </c>
      <c r="K889" t="s">
        <v>797</v>
      </c>
      <c r="L889" t="s">
        <v>246</v>
      </c>
      <c r="M889" t="s">
        <v>54</v>
      </c>
      <c r="N889">
        <f t="shared" si="91"/>
        <v>0</v>
      </c>
      <c r="O889" t="str">
        <f t="shared" si="92"/>
        <v>No</v>
      </c>
      <c r="P889">
        <f t="shared" si="93"/>
        <v>0</v>
      </c>
      <c r="Q889">
        <f t="shared" si="94"/>
        <v>4813937689</v>
      </c>
      <c r="R889">
        <f t="shared" si="95"/>
        <v>4.1933383153624479</v>
      </c>
      <c r="S889" t="str">
        <f t="shared" si="96"/>
        <v>Acceptable</v>
      </c>
      <c r="T889">
        <f>ROUNDUP(C889,0)</f>
        <v>5</v>
      </c>
      <c r="U889">
        <f>ROUNDDOWN(C889,0)</f>
        <v>4</v>
      </c>
      <c r="V889">
        <f>RIGHT(K889,2)+2000</f>
        <v>2018</v>
      </c>
      <c r="W889" t="str">
        <f>INDEX(_xlfn.TEXTSPLIT(K889,"-"),1,2)</f>
        <v>Jul</v>
      </c>
      <c r="X889" t="str">
        <f>INDEX(_xlfn.TEXTSPLIT(K889,"-"),1,1)</f>
        <v>21</v>
      </c>
      <c r="Y889">
        <f>INDEX(months!B:B,MATCH(Sheet1!W889,months!A:A,0))</f>
        <v>7</v>
      </c>
      <c r="Z889">
        <f t="shared" si="97"/>
        <v>43302</v>
      </c>
    </row>
    <row r="890" spans="1:26" x14ac:dyDescent="0.2">
      <c r="A890" t="s">
        <v>1591</v>
      </c>
      <c r="B890" t="s">
        <v>1536</v>
      </c>
      <c r="C890">
        <v>4.2</v>
      </c>
      <c r="D890">
        <v>501498</v>
      </c>
      <c r="E890" t="s">
        <v>83</v>
      </c>
      <c r="F890" t="s">
        <v>448</v>
      </c>
      <c r="G890" t="s">
        <v>23</v>
      </c>
      <c r="H890" t="s">
        <v>24</v>
      </c>
      <c r="I890" t="s">
        <v>44</v>
      </c>
      <c r="J890" t="s">
        <v>1537</v>
      </c>
      <c r="K890" t="s">
        <v>216</v>
      </c>
      <c r="L890" t="s">
        <v>46</v>
      </c>
      <c r="M890" t="s">
        <v>46</v>
      </c>
      <c r="N890">
        <f t="shared" si="91"/>
        <v>0</v>
      </c>
      <c r="O890" t="str">
        <f t="shared" si="92"/>
        <v>No</v>
      </c>
      <c r="P890">
        <f t="shared" si="93"/>
        <v>0</v>
      </c>
      <c r="Q890">
        <f t="shared" si="94"/>
        <v>4813937689</v>
      </c>
      <c r="R890">
        <f t="shared" si="95"/>
        <v>4.1933383153624479</v>
      </c>
      <c r="S890" t="str">
        <f t="shared" si="96"/>
        <v>Acceptable</v>
      </c>
      <c r="T890">
        <f>ROUNDUP(C890,0)</f>
        <v>5</v>
      </c>
      <c r="U890">
        <f>ROUNDDOWN(C890,0)</f>
        <v>4</v>
      </c>
      <c r="V890">
        <f>RIGHT(K890,2)+2000</f>
        <v>2018</v>
      </c>
      <c r="W890" t="str">
        <f>INDEX(_xlfn.TEXTSPLIT(K890,"-"),1,2)</f>
        <v>Jul</v>
      </c>
      <c r="X890" t="str">
        <f>INDEX(_xlfn.TEXTSPLIT(K890,"-"),1,1)</f>
        <v>26</v>
      </c>
      <c r="Y890">
        <f>INDEX(months!B:B,MATCH(Sheet1!W890,months!A:A,0))</f>
        <v>7</v>
      </c>
      <c r="Z890">
        <f t="shared" si="97"/>
        <v>43307</v>
      </c>
    </row>
    <row r="891" spans="1:26" x14ac:dyDescent="0.2">
      <c r="A891" t="s">
        <v>1592</v>
      </c>
      <c r="B891" t="s">
        <v>1536</v>
      </c>
      <c r="C891">
        <v>4.5999999999999996</v>
      </c>
      <c r="D891">
        <v>2133296</v>
      </c>
      <c r="E891" t="s">
        <v>46</v>
      </c>
      <c r="F891" t="s">
        <v>43</v>
      </c>
      <c r="G891" t="s">
        <v>23</v>
      </c>
      <c r="H891" t="s">
        <v>24</v>
      </c>
      <c r="I891" t="s">
        <v>44</v>
      </c>
      <c r="J891" t="s">
        <v>1537</v>
      </c>
      <c r="K891" t="s">
        <v>84</v>
      </c>
      <c r="L891" t="s">
        <v>46</v>
      </c>
      <c r="M891" t="s">
        <v>46</v>
      </c>
      <c r="N891">
        <f t="shared" si="91"/>
        <v>0</v>
      </c>
      <c r="O891" t="str">
        <f t="shared" si="92"/>
        <v>No</v>
      </c>
      <c r="P891">
        <f t="shared" si="93"/>
        <v>0</v>
      </c>
      <c r="Q891">
        <f t="shared" si="94"/>
        <v>4813937689</v>
      </c>
      <c r="R891">
        <f t="shared" si="95"/>
        <v>4.1933383153624479</v>
      </c>
      <c r="S891" t="str">
        <f t="shared" si="96"/>
        <v>Acceptable</v>
      </c>
      <c r="T891">
        <f>ROUNDUP(C891,0)</f>
        <v>5</v>
      </c>
      <c r="U891">
        <f>ROUNDDOWN(C891,0)</f>
        <v>4</v>
      </c>
      <c r="V891">
        <f>RIGHT(K891,2)+2000</f>
        <v>2018</v>
      </c>
      <c r="W891" t="str">
        <f>INDEX(_xlfn.TEXTSPLIT(K891,"-"),1,2)</f>
        <v>Jul</v>
      </c>
      <c r="X891" t="str">
        <f>INDEX(_xlfn.TEXTSPLIT(K891,"-"),1,1)</f>
        <v>31</v>
      </c>
      <c r="Y891">
        <f>INDEX(months!B:B,MATCH(Sheet1!W891,months!A:A,0))</f>
        <v>7</v>
      </c>
      <c r="Z891">
        <f t="shared" si="97"/>
        <v>43312</v>
      </c>
    </row>
    <row r="892" spans="1:26" x14ac:dyDescent="0.2">
      <c r="A892" t="s">
        <v>1593</v>
      </c>
      <c r="B892" t="s">
        <v>1536</v>
      </c>
      <c r="C892">
        <v>4.0999999999999996</v>
      </c>
      <c r="D892">
        <v>29690</v>
      </c>
      <c r="E892" t="s">
        <v>1594</v>
      </c>
      <c r="F892" t="s">
        <v>65</v>
      </c>
      <c r="G892" t="s">
        <v>23</v>
      </c>
      <c r="H892" t="s">
        <v>24</v>
      </c>
      <c r="I892" t="s">
        <v>44</v>
      </c>
      <c r="J892" t="s">
        <v>1537</v>
      </c>
      <c r="K892" t="s">
        <v>97</v>
      </c>
      <c r="L892" t="s">
        <v>1595</v>
      </c>
      <c r="M892" t="s">
        <v>587</v>
      </c>
      <c r="N892">
        <f t="shared" si="91"/>
        <v>0</v>
      </c>
      <c r="O892" t="str">
        <f t="shared" si="92"/>
        <v>No</v>
      </c>
      <c r="P892">
        <f t="shared" si="93"/>
        <v>0</v>
      </c>
      <c r="Q892">
        <f t="shared" si="94"/>
        <v>4813937689</v>
      </c>
      <c r="R892">
        <f t="shared" si="95"/>
        <v>4.1933383153624479</v>
      </c>
      <c r="S892" t="str">
        <f t="shared" si="96"/>
        <v>Acceptable</v>
      </c>
      <c r="T892">
        <f>ROUNDUP(C892,0)</f>
        <v>5</v>
      </c>
      <c r="U892">
        <f>ROUNDDOWN(C892,0)</f>
        <v>4</v>
      </c>
      <c r="V892">
        <f>RIGHT(K892,2)+2000</f>
        <v>2018</v>
      </c>
      <c r="W892" t="str">
        <f>INDEX(_xlfn.TEXTSPLIT(K892,"-"),1,2)</f>
        <v>Aug</v>
      </c>
      <c r="X892" t="str">
        <f>INDEX(_xlfn.TEXTSPLIT(K892,"-"),1,1)</f>
        <v>3</v>
      </c>
      <c r="Y892">
        <f>INDEX(months!B:B,MATCH(Sheet1!W892,months!A:A,0))</f>
        <v>8</v>
      </c>
      <c r="Z892">
        <f t="shared" si="97"/>
        <v>43315</v>
      </c>
    </row>
    <row r="893" spans="1:26" x14ac:dyDescent="0.2">
      <c r="A893" t="s">
        <v>1596</v>
      </c>
      <c r="B893" t="s">
        <v>1536</v>
      </c>
      <c r="C893">
        <v>4.2</v>
      </c>
      <c r="D893">
        <v>130549</v>
      </c>
      <c r="E893" t="s">
        <v>46</v>
      </c>
      <c r="F893" t="s">
        <v>38</v>
      </c>
      <c r="G893" t="s">
        <v>23</v>
      </c>
      <c r="H893" t="s">
        <v>24</v>
      </c>
      <c r="I893" t="s">
        <v>44</v>
      </c>
      <c r="J893" t="s">
        <v>1537</v>
      </c>
      <c r="K893" t="s">
        <v>859</v>
      </c>
      <c r="L893" t="s">
        <v>1597</v>
      </c>
      <c r="M893" t="s">
        <v>81</v>
      </c>
      <c r="N893">
        <f t="shared" si="91"/>
        <v>0</v>
      </c>
      <c r="O893" t="str">
        <f t="shared" si="92"/>
        <v>No</v>
      </c>
      <c r="P893">
        <f t="shared" si="93"/>
        <v>0</v>
      </c>
      <c r="Q893">
        <f t="shared" si="94"/>
        <v>4813937689</v>
      </c>
      <c r="R893">
        <f t="shared" si="95"/>
        <v>4.1933383153624479</v>
      </c>
      <c r="S893" t="str">
        <f t="shared" si="96"/>
        <v>Acceptable</v>
      </c>
      <c r="T893">
        <f>ROUNDUP(C893,0)</f>
        <v>5</v>
      </c>
      <c r="U893">
        <f>ROUNDDOWN(C893,0)</f>
        <v>4</v>
      </c>
      <c r="V893">
        <f>RIGHT(K893,2)+2000</f>
        <v>2018</v>
      </c>
      <c r="W893" t="str">
        <f>INDEX(_xlfn.TEXTSPLIT(K893,"-"),1,2)</f>
        <v>Jun</v>
      </c>
      <c r="X893" t="str">
        <f>INDEX(_xlfn.TEXTSPLIT(K893,"-"),1,1)</f>
        <v>27</v>
      </c>
      <c r="Y893">
        <f>INDEX(months!B:B,MATCH(Sheet1!W893,months!A:A,0))</f>
        <v>6</v>
      </c>
      <c r="Z893">
        <f t="shared" si="97"/>
        <v>43278</v>
      </c>
    </row>
    <row r="894" spans="1:26" x14ac:dyDescent="0.2">
      <c r="A894" t="s">
        <v>1598</v>
      </c>
      <c r="B894" t="s">
        <v>1536</v>
      </c>
      <c r="C894">
        <v>4.2</v>
      </c>
      <c r="D894">
        <v>613059</v>
      </c>
      <c r="E894" t="s">
        <v>42</v>
      </c>
      <c r="F894" t="s">
        <v>43</v>
      </c>
      <c r="G894" t="s">
        <v>23</v>
      </c>
      <c r="H894" t="s">
        <v>24</v>
      </c>
      <c r="I894" t="s">
        <v>25</v>
      </c>
      <c r="J894" t="s">
        <v>1537</v>
      </c>
      <c r="K894" t="s">
        <v>216</v>
      </c>
      <c r="L894" t="s">
        <v>1599</v>
      </c>
      <c r="M894" t="s">
        <v>81</v>
      </c>
      <c r="N894">
        <f t="shared" si="91"/>
        <v>0</v>
      </c>
      <c r="O894" t="str">
        <f t="shared" si="92"/>
        <v>No</v>
      </c>
      <c r="P894">
        <f t="shared" si="93"/>
        <v>0</v>
      </c>
      <c r="Q894">
        <f t="shared" si="94"/>
        <v>4813937689</v>
      </c>
      <c r="R894">
        <f t="shared" si="95"/>
        <v>4.1933383153624479</v>
      </c>
      <c r="S894" t="str">
        <f t="shared" si="96"/>
        <v>Acceptable</v>
      </c>
      <c r="T894">
        <f>ROUNDUP(C894,0)</f>
        <v>5</v>
      </c>
      <c r="U894">
        <f>ROUNDDOWN(C894,0)</f>
        <v>4</v>
      </c>
      <c r="V894">
        <f>RIGHT(K894,2)+2000</f>
        <v>2018</v>
      </c>
      <c r="W894" t="str">
        <f>INDEX(_xlfn.TEXTSPLIT(K894,"-"),1,2)</f>
        <v>Jul</v>
      </c>
      <c r="X894" t="str">
        <f>INDEX(_xlfn.TEXTSPLIT(K894,"-"),1,1)</f>
        <v>26</v>
      </c>
      <c r="Y894">
        <f>INDEX(months!B:B,MATCH(Sheet1!W894,months!A:A,0))</f>
        <v>7</v>
      </c>
      <c r="Z894">
        <f t="shared" si="97"/>
        <v>43307</v>
      </c>
    </row>
    <row r="895" spans="1:26" x14ac:dyDescent="0.2">
      <c r="A895" t="s">
        <v>1600</v>
      </c>
      <c r="B895" t="s">
        <v>1536</v>
      </c>
      <c r="C895">
        <v>4.3</v>
      </c>
      <c r="D895">
        <v>1633682</v>
      </c>
      <c r="E895" t="s">
        <v>219</v>
      </c>
      <c r="F895" t="s">
        <v>448</v>
      </c>
      <c r="G895" t="s">
        <v>23</v>
      </c>
      <c r="H895" t="s">
        <v>24</v>
      </c>
      <c r="I895" t="s">
        <v>25</v>
      </c>
      <c r="J895" t="s">
        <v>1537</v>
      </c>
      <c r="K895" t="s">
        <v>75</v>
      </c>
      <c r="L895" t="s">
        <v>1601</v>
      </c>
      <c r="M895" t="s">
        <v>81</v>
      </c>
      <c r="N895">
        <f t="shared" si="91"/>
        <v>0</v>
      </c>
      <c r="O895" t="str">
        <f t="shared" si="92"/>
        <v>No</v>
      </c>
      <c r="P895">
        <f t="shared" si="93"/>
        <v>0</v>
      </c>
      <c r="Q895">
        <f t="shared" si="94"/>
        <v>4813937689</v>
      </c>
      <c r="R895">
        <f t="shared" si="95"/>
        <v>4.1933383153624479</v>
      </c>
      <c r="S895" t="str">
        <f t="shared" si="96"/>
        <v>Acceptable</v>
      </c>
      <c r="T895">
        <f>ROUNDUP(C895,0)</f>
        <v>5</v>
      </c>
      <c r="U895">
        <f>ROUNDDOWN(C895,0)</f>
        <v>4</v>
      </c>
      <c r="V895">
        <f>RIGHT(K895,2)+2000</f>
        <v>2018</v>
      </c>
      <c r="W895" t="str">
        <f>INDEX(_xlfn.TEXTSPLIT(K895,"-"),1,2)</f>
        <v>Jul</v>
      </c>
      <c r="X895" t="str">
        <f>INDEX(_xlfn.TEXTSPLIT(K895,"-"),1,1)</f>
        <v>3</v>
      </c>
      <c r="Y895">
        <f>INDEX(months!B:B,MATCH(Sheet1!W895,months!A:A,0))</f>
        <v>7</v>
      </c>
      <c r="Z895">
        <f t="shared" si="97"/>
        <v>43284</v>
      </c>
    </row>
    <row r="896" spans="1:26" x14ac:dyDescent="0.2">
      <c r="A896" t="s">
        <v>1602</v>
      </c>
      <c r="B896" t="s">
        <v>1536</v>
      </c>
      <c r="C896">
        <v>4.4000000000000004</v>
      </c>
      <c r="D896">
        <v>42050</v>
      </c>
      <c r="E896" t="s">
        <v>46</v>
      </c>
      <c r="F896" t="s">
        <v>65</v>
      </c>
      <c r="G896" t="s">
        <v>23</v>
      </c>
      <c r="H896" t="s">
        <v>24</v>
      </c>
      <c r="I896" t="s">
        <v>44</v>
      </c>
      <c r="J896" t="s">
        <v>1537</v>
      </c>
      <c r="K896" t="s">
        <v>97</v>
      </c>
      <c r="L896" t="s">
        <v>46</v>
      </c>
      <c r="M896" t="s">
        <v>46</v>
      </c>
      <c r="N896">
        <f t="shared" si="91"/>
        <v>0</v>
      </c>
      <c r="O896" t="str">
        <f t="shared" si="92"/>
        <v>No</v>
      </c>
      <c r="P896">
        <f t="shared" si="93"/>
        <v>0</v>
      </c>
      <c r="Q896">
        <f t="shared" si="94"/>
        <v>4813937689</v>
      </c>
      <c r="R896">
        <f t="shared" si="95"/>
        <v>4.1933383153624479</v>
      </c>
      <c r="S896" t="str">
        <f t="shared" si="96"/>
        <v>Acceptable</v>
      </c>
      <c r="T896">
        <f>ROUNDUP(C896,0)</f>
        <v>5</v>
      </c>
      <c r="U896">
        <f>ROUNDDOWN(C896,0)</f>
        <v>4</v>
      </c>
      <c r="V896">
        <f>RIGHT(K896,2)+2000</f>
        <v>2018</v>
      </c>
      <c r="W896" t="str">
        <f>INDEX(_xlfn.TEXTSPLIT(K896,"-"),1,2)</f>
        <v>Aug</v>
      </c>
      <c r="X896" t="str">
        <f>INDEX(_xlfn.TEXTSPLIT(K896,"-"),1,1)</f>
        <v>3</v>
      </c>
      <c r="Y896">
        <f>INDEX(months!B:B,MATCH(Sheet1!W896,months!A:A,0))</f>
        <v>8</v>
      </c>
      <c r="Z896">
        <f t="shared" si="97"/>
        <v>43315</v>
      </c>
    </row>
    <row r="897" spans="1:26" x14ac:dyDescent="0.2">
      <c r="A897" t="s">
        <v>1603</v>
      </c>
      <c r="B897" t="s">
        <v>1536</v>
      </c>
      <c r="C897">
        <v>3.9</v>
      </c>
      <c r="D897">
        <v>2646</v>
      </c>
      <c r="E897" t="s">
        <v>571</v>
      </c>
      <c r="F897" t="s">
        <v>50</v>
      </c>
      <c r="G897" t="s">
        <v>23</v>
      </c>
      <c r="H897" t="s">
        <v>24</v>
      </c>
      <c r="I897" t="s">
        <v>44</v>
      </c>
      <c r="J897" t="s">
        <v>1537</v>
      </c>
      <c r="K897" t="s">
        <v>1604</v>
      </c>
      <c r="L897" t="s">
        <v>441</v>
      </c>
      <c r="M897" t="s">
        <v>47</v>
      </c>
      <c r="N897">
        <f t="shared" si="91"/>
        <v>0</v>
      </c>
      <c r="O897" t="str">
        <f t="shared" si="92"/>
        <v>No</v>
      </c>
      <c r="P897">
        <f t="shared" si="93"/>
        <v>0</v>
      </c>
      <c r="Q897">
        <f t="shared" si="94"/>
        <v>4813937689</v>
      </c>
      <c r="R897">
        <f t="shared" si="95"/>
        <v>4.1933383153624479</v>
      </c>
      <c r="S897" t="str">
        <f t="shared" si="96"/>
        <v>Acceptable</v>
      </c>
      <c r="T897">
        <f>ROUNDUP(C897,0)</f>
        <v>4</v>
      </c>
      <c r="U897">
        <f>ROUNDDOWN(C897,0)</f>
        <v>3</v>
      </c>
      <c r="V897">
        <f>RIGHT(K897,2)+2000</f>
        <v>2018</v>
      </c>
      <c r="W897" t="str">
        <f>INDEX(_xlfn.TEXTSPLIT(K897,"-"),1,2)</f>
        <v>Feb</v>
      </c>
      <c r="X897" t="str">
        <f>INDEX(_xlfn.TEXTSPLIT(K897,"-"),1,1)</f>
        <v>14</v>
      </c>
      <c r="Y897">
        <f>INDEX(months!B:B,MATCH(Sheet1!W897,months!A:A,0))</f>
        <v>2</v>
      </c>
      <c r="Z897">
        <f t="shared" si="97"/>
        <v>43145</v>
      </c>
    </row>
    <row r="898" spans="1:26" x14ac:dyDescent="0.2">
      <c r="A898" t="s">
        <v>1605</v>
      </c>
      <c r="B898" t="s">
        <v>1536</v>
      </c>
      <c r="C898">
        <v>4.0999999999999996</v>
      </c>
      <c r="D898">
        <v>21867</v>
      </c>
      <c r="E898" t="s">
        <v>111</v>
      </c>
      <c r="F898" t="s">
        <v>65</v>
      </c>
      <c r="G898" t="s">
        <v>23</v>
      </c>
      <c r="H898" t="s">
        <v>24</v>
      </c>
      <c r="I898" t="s">
        <v>44</v>
      </c>
      <c r="J898" t="s">
        <v>1537</v>
      </c>
      <c r="K898" t="s">
        <v>125</v>
      </c>
      <c r="L898" t="s">
        <v>1606</v>
      </c>
      <c r="M898" t="s">
        <v>274</v>
      </c>
      <c r="N898">
        <f t="shared" ref="N898:N961" si="98">SUM(A898,B898)</f>
        <v>0</v>
      </c>
      <c r="O898" t="str">
        <f t="shared" ref="O898:O961" si="99">IF(E898="good","Yes","No")</f>
        <v>No</v>
      </c>
      <c r="P898">
        <f t="shared" ref="P898:P961" si="100">COUNTIF(B:B,"&lt;0")</f>
        <v>0</v>
      </c>
      <c r="Q898">
        <f t="shared" ref="Q898:Q961" si="101">SUMIF(D:D,"&gt;1000")</f>
        <v>4813937689</v>
      </c>
      <c r="R898">
        <f t="shared" ref="R898:R961" si="102">AVERAGEIF(C:C,"&gt;0")</f>
        <v>4.1933383153624479</v>
      </c>
      <c r="S898" t="str">
        <f t="shared" ref="S898:S961" si="103">IF(OR(A898&gt;0,B898&gt;0),"Acceptable","Check")</f>
        <v>Acceptable</v>
      </c>
      <c r="T898">
        <f>ROUNDUP(C898,0)</f>
        <v>5</v>
      </c>
      <c r="U898">
        <f>ROUNDDOWN(C898,0)</f>
        <v>4</v>
      </c>
      <c r="V898">
        <f>RIGHT(K898,2)+2000</f>
        <v>2018</v>
      </c>
      <c r="W898" t="str">
        <f>INDEX(_xlfn.TEXTSPLIT(K898,"-"),1,2)</f>
        <v>Jul</v>
      </c>
      <c r="X898" t="str">
        <f>INDEX(_xlfn.TEXTSPLIT(K898,"-"),1,1)</f>
        <v>12</v>
      </c>
      <c r="Y898">
        <f>INDEX(months!B:B,MATCH(Sheet1!W898,months!A:A,0))</f>
        <v>7</v>
      </c>
      <c r="Z898">
        <f t="shared" si="97"/>
        <v>43293</v>
      </c>
    </row>
    <row r="899" spans="1:26" x14ac:dyDescent="0.2">
      <c r="A899" t="s">
        <v>1607</v>
      </c>
      <c r="B899" t="s">
        <v>1536</v>
      </c>
      <c r="C899">
        <v>4.3</v>
      </c>
      <c r="D899">
        <v>32732</v>
      </c>
      <c r="E899" t="s">
        <v>46</v>
      </c>
      <c r="F899" t="s">
        <v>65</v>
      </c>
      <c r="G899" t="s">
        <v>23</v>
      </c>
      <c r="H899" t="s">
        <v>24</v>
      </c>
      <c r="I899" t="s">
        <v>25</v>
      </c>
      <c r="J899" t="s">
        <v>1537</v>
      </c>
      <c r="K899" t="s">
        <v>160</v>
      </c>
      <c r="L899" t="s">
        <v>46</v>
      </c>
      <c r="M899" t="s">
        <v>46</v>
      </c>
      <c r="N899">
        <f t="shared" si="98"/>
        <v>0</v>
      </c>
      <c r="O899" t="str">
        <f t="shared" si="99"/>
        <v>No</v>
      </c>
      <c r="P899">
        <f t="shared" si="100"/>
        <v>0</v>
      </c>
      <c r="Q899">
        <f t="shared" si="101"/>
        <v>4813937689</v>
      </c>
      <c r="R899">
        <f t="shared" si="102"/>
        <v>4.1933383153624479</v>
      </c>
      <c r="S899" t="str">
        <f t="shared" si="103"/>
        <v>Acceptable</v>
      </c>
      <c r="T899">
        <f>ROUNDUP(C899,0)</f>
        <v>5</v>
      </c>
      <c r="U899">
        <f>ROUNDDOWN(C899,0)</f>
        <v>4</v>
      </c>
      <c r="V899">
        <f>RIGHT(K899,2)+2000</f>
        <v>2018</v>
      </c>
      <c r="W899" t="str">
        <f>INDEX(_xlfn.TEXTSPLIT(K899,"-"),1,2)</f>
        <v>Jul</v>
      </c>
      <c r="X899" t="str">
        <f>INDEX(_xlfn.TEXTSPLIT(K899,"-"),1,1)</f>
        <v>19</v>
      </c>
      <c r="Y899">
        <f>INDEX(months!B:B,MATCH(Sheet1!W899,months!A:A,0))</f>
        <v>7</v>
      </c>
      <c r="Z899">
        <f t="shared" ref="Z899:Z962" si="104">DATE(V899,Y899,X899)</f>
        <v>43300</v>
      </c>
    </row>
    <row r="900" spans="1:26" x14ac:dyDescent="0.2">
      <c r="A900" t="s">
        <v>1582</v>
      </c>
      <c r="B900" t="s">
        <v>1536</v>
      </c>
      <c r="C900">
        <v>4.5</v>
      </c>
      <c r="D900">
        <v>653008</v>
      </c>
      <c r="E900" t="s">
        <v>271</v>
      </c>
      <c r="F900" t="s">
        <v>89</v>
      </c>
      <c r="G900" t="s">
        <v>23</v>
      </c>
      <c r="H900" t="s">
        <v>24</v>
      </c>
      <c r="I900" t="s">
        <v>25</v>
      </c>
      <c r="J900" t="s">
        <v>1537</v>
      </c>
      <c r="K900" t="s">
        <v>52</v>
      </c>
      <c r="L900" t="s">
        <v>1583</v>
      </c>
      <c r="M900" t="s">
        <v>54</v>
      </c>
      <c r="N900">
        <f t="shared" si="98"/>
        <v>0</v>
      </c>
      <c r="O900" t="str">
        <f t="shared" si="99"/>
        <v>No</v>
      </c>
      <c r="P900">
        <f t="shared" si="100"/>
        <v>0</v>
      </c>
      <c r="Q900">
        <f t="shared" si="101"/>
        <v>4813937689</v>
      </c>
      <c r="R900">
        <f t="shared" si="102"/>
        <v>4.1933383153624479</v>
      </c>
      <c r="S900" t="str">
        <f t="shared" si="103"/>
        <v>Acceptable</v>
      </c>
      <c r="T900">
        <f>ROUNDUP(C900,0)</f>
        <v>5</v>
      </c>
      <c r="U900">
        <f>ROUNDDOWN(C900,0)</f>
        <v>4</v>
      </c>
      <c r="V900">
        <f>RIGHT(K900,2)+2000</f>
        <v>2018</v>
      </c>
      <c r="W900" t="str">
        <f>INDEX(_xlfn.TEXTSPLIT(K900,"-"),1,2)</f>
        <v>Jun</v>
      </c>
      <c r="X900" t="str">
        <f>INDEX(_xlfn.TEXTSPLIT(K900,"-"),1,1)</f>
        <v>20</v>
      </c>
      <c r="Y900">
        <f>INDEX(months!B:B,MATCH(Sheet1!W900,months!A:A,0))</f>
        <v>6</v>
      </c>
      <c r="Z900">
        <f t="shared" si="104"/>
        <v>43271</v>
      </c>
    </row>
    <row r="901" spans="1:26" x14ac:dyDescent="0.2">
      <c r="A901" t="s">
        <v>1608</v>
      </c>
      <c r="B901" t="s">
        <v>1536</v>
      </c>
      <c r="C901">
        <v>4.5999999999999996</v>
      </c>
      <c r="D901">
        <v>243747</v>
      </c>
      <c r="E901" t="s">
        <v>46</v>
      </c>
      <c r="F901" t="s">
        <v>89</v>
      </c>
      <c r="G901" t="s">
        <v>23</v>
      </c>
      <c r="H901" t="s">
        <v>24</v>
      </c>
      <c r="I901" t="s">
        <v>44</v>
      </c>
      <c r="J901" t="s">
        <v>1537</v>
      </c>
      <c r="K901" t="s">
        <v>173</v>
      </c>
      <c r="L901" t="s">
        <v>46</v>
      </c>
      <c r="M901" t="s">
        <v>46</v>
      </c>
      <c r="N901">
        <f t="shared" si="98"/>
        <v>0</v>
      </c>
      <c r="O901" t="str">
        <f t="shared" si="99"/>
        <v>No</v>
      </c>
      <c r="P901">
        <f t="shared" si="100"/>
        <v>0</v>
      </c>
      <c r="Q901">
        <f t="shared" si="101"/>
        <v>4813937689</v>
      </c>
      <c r="R901">
        <f t="shared" si="102"/>
        <v>4.1933383153624479</v>
      </c>
      <c r="S901" t="str">
        <f t="shared" si="103"/>
        <v>Acceptable</v>
      </c>
      <c r="T901">
        <f>ROUNDUP(C901,0)</f>
        <v>5</v>
      </c>
      <c r="U901">
        <f>ROUNDDOWN(C901,0)</f>
        <v>4</v>
      </c>
      <c r="V901">
        <f>RIGHT(K901,2)+2000</f>
        <v>2018</v>
      </c>
      <c r="W901" t="str">
        <f>INDEX(_xlfn.TEXTSPLIT(K901,"-"),1,2)</f>
        <v>Aug</v>
      </c>
      <c r="X901" t="str">
        <f>INDEX(_xlfn.TEXTSPLIT(K901,"-"),1,1)</f>
        <v>2</v>
      </c>
      <c r="Y901">
        <f>INDEX(months!B:B,MATCH(Sheet1!W901,months!A:A,0))</f>
        <v>8</v>
      </c>
      <c r="Z901">
        <f t="shared" si="104"/>
        <v>43314</v>
      </c>
    </row>
    <row r="902" spans="1:26" x14ac:dyDescent="0.2">
      <c r="A902" t="s">
        <v>1609</v>
      </c>
      <c r="B902" t="s">
        <v>1536</v>
      </c>
      <c r="C902">
        <v>3.6</v>
      </c>
      <c r="D902">
        <v>2639</v>
      </c>
      <c r="E902" t="s">
        <v>685</v>
      </c>
      <c r="F902" t="s">
        <v>50</v>
      </c>
      <c r="G902" t="s">
        <v>23</v>
      </c>
      <c r="H902" t="s">
        <v>24</v>
      </c>
      <c r="I902" t="s">
        <v>25</v>
      </c>
      <c r="J902" t="s">
        <v>1537</v>
      </c>
      <c r="K902" t="s">
        <v>1610</v>
      </c>
      <c r="L902" t="s">
        <v>1611</v>
      </c>
      <c r="M902" t="s">
        <v>299</v>
      </c>
      <c r="N902">
        <f t="shared" si="98"/>
        <v>0</v>
      </c>
      <c r="O902" t="str">
        <f t="shared" si="99"/>
        <v>No</v>
      </c>
      <c r="P902">
        <f t="shared" si="100"/>
        <v>0</v>
      </c>
      <c r="Q902">
        <f t="shared" si="101"/>
        <v>4813937689</v>
      </c>
      <c r="R902">
        <f t="shared" si="102"/>
        <v>4.1933383153624479</v>
      </c>
      <c r="S902" t="str">
        <f t="shared" si="103"/>
        <v>Acceptable</v>
      </c>
      <c r="T902">
        <f>ROUNDUP(C902,0)</f>
        <v>4</v>
      </c>
      <c r="U902">
        <f>ROUNDDOWN(C902,0)</f>
        <v>3</v>
      </c>
      <c r="V902">
        <f>RIGHT(K902,2)+2000</f>
        <v>2018</v>
      </c>
      <c r="W902" t="str">
        <f>INDEX(_xlfn.TEXTSPLIT(K902,"-"),1,2)</f>
        <v>Feb</v>
      </c>
      <c r="X902" t="str">
        <f>INDEX(_xlfn.TEXTSPLIT(K902,"-"),1,1)</f>
        <v>7</v>
      </c>
      <c r="Y902">
        <f>INDEX(months!B:B,MATCH(Sheet1!W902,months!A:A,0))</f>
        <v>2</v>
      </c>
      <c r="Z902">
        <f t="shared" si="104"/>
        <v>43138</v>
      </c>
    </row>
    <row r="903" spans="1:26" x14ac:dyDescent="0.2">
      <c r="A903" t="s">
        <v>1612</v>
      </c>
      <c r="B903" t="s">
        <v>1536</v>
      </c>
      <c r="C903">
        <v>4.3</v>
      </c>
      <c r="D903">
        <v>1511</v>
      </c>
      <c r="E903" t="s">
        <v>83</v>
      </c>
      <c r="F903" t="s">
        <v>50</v>
      </c>
      <c r="G903" t="s">
        <v>23</v>
      </c>
      <c r="H903" t="s">
        <v>24</v>
      </c>
      <c r="I903" t="s">
        <v>25</v>
      </c>
      <c r="J903" t="s">
        <v>1537</v>
      </c>
      <c r="K903" t="s">
        <v>1613</v>
      </c>
      <c r="L903" t="s">
        <v>1614</v>
      </c>
      <c r="M903" t="s">
        <v>81</v>
      </c>
      <c r="N903">
        <f t="shared" si="98"/>
        <v>0</v>
      </c>
      <c r="O903" t="str">
        <f t="shared" si="99"/>
        <v>No</v>
      </c>
      <c r="P903">
        <f t="shared" si="100"/>
        <v>0</v>
      </c>
      <c r="Q903">
        <f t="shared" si="101"/>
        <v>4813937689</v>
      </c>
      <c r="R903">
        <f t="shared" si="102"/>
        <v>4.1933383153624479</v>
      </c>
      <c r="S903" t="str">
        <f t="shared" si="103"/>
        <v>Acceptable</v>
      </c>
      <c r="T903">
        <f>ROUNDUP(C903,0)</f>
        <v>5</v>
      </c>
      <c r="U903">
        <f>ROUNDDOWN(C903,0)</f>
        <v>4</v>
      </c>
      <c r="V903">
        <f>RIGHT(K903,2)+2000</f>
        <v>2018</v>
      </c>
      <c r="W903" t="str">
        <f>INDEX(_xlfn.TEXTSPLIT(K903,"-"),1,2)</f>
        <v>Jun</v>
      </c>
      <c r="X903" t="str">
        <f>INDEX(_xlfn.TEXTSPLIT(K903,"-"),1,1)</f>
        <v>11</v>
      </c>
      <c r="Y903">
        <f>INDEX(months!B:B,MATCH(Sheet1!W903,months!A:A,0))</f>
        <v>6</v>
      </c>
      <c r="Z903">
        <f t="shared" si="104"/>
        <v>43262</v>
      </c>
    </row>
    <row r="904" spans="1:26" x14ac:dyDescent="0.2">
      <c r="A904" t="s">
        <v>1615</v>
      </c>
      <c r="B904" t="s">
        <v>1536</v>
      </c>
      <c r="C904">
        <v>4.3</v>
      </c>
      <c r="D904">
        <v>44550</v>
      </c>
      <c r="E904" t="s">
        <v>1616</v>
      </c>
      <c r="F904" t="s">
        <v>65</v>
      </c>
      <c r="G904" t="s">
        <v>23</v>
      </c>
      <c r="H904" t="s">
        <v>24</v>
      </c>
      <c r="I904" t="s">
        <v>25</v>
      </c>
      <c r="J904" t="s">
        <v>1537</v>
      </c>
      <c r="K904" t="s">
        <v>226</v>
      </c>
      <c r="L904" t="s">
        <v>1617</v>
      </c>
      <c r="M904" t="s">
        <v>274</v>
      </c>
      <c r="N904">
        <f t="shared" si="98"/>
        <v>0</v>
      </c>
      <c r="O904" t="str">
        <f t="shared" si="99"/>
        <v>No</v>
      </c>
      <c r="P904">
        <f t="shared" si="100"/>
        <v>0</v>
      </c>
      <c r="Q904">
        <f t="shared" si="101"/>
        <v>4813937689</v>
      </c>
      <c r="R904">
        <f t="shared" si="102"/>
        <v>4.1933383153624479</v>
      </c>
      <c r="S904" t="str">
        <f t="shared" si="103"/>
        <v>Acceptable</v>
      </c>
      <c r="T904">
        <f>ROUNDUP(C904,0)</f>
        <v>5</v>
      </c>
      <c r="U904">
        <f>ROUNDDOWN(C904,0)</f>
        <v>4</v>
      </c>
      <c r="V904">
        <f>RIGHT(K904,2)+2000</f>
        <v>2018</v>
      </c>
      <c r="W904" t="str">
        <f>INDEX(_xlfn.TEXTSPLIT(K904,"-"),1,2)</f>
        <v>Jul</v>
      </c>
      <c r="X904" t="str">
        <f>INDEX(_xlfn.TEXTSPLIT(K904,"-"),1,1)</f>
        <v>18</v>
      </c>
      <c r="Y904">
        <f>INDEX(months!B:B,MATCH(Sheet1!W904,months!A:A,0))</f>
        <v>7</v>
      </c>
      <c r="Z904">
        <f t="shared" si="104"/>
        <v>43299</v>
      </c>
    </row>
    <row r="905" spans="1:26" x14ac:dyDescent="0.2">
      <c r="A905" t="s">
        <v>1591</v>
      </c>
      <c r="B905" t="s">
        <v>1536</v>
      </c>
      <c r="C905">
        <v>4.2</v>
      </c>
      <c r="D905">
        <v>501497</v>
      </c>
      <c r="E905" t="s">
        <v>83</v>
      </c>
      <c r="F905" t="s">
        <v>448</v>
      </c>
      <c r="G905" t="s">
        <v>23</v>
      </c>
      <c r="H905" t="s">
        <v>24</v>
      </c>
      <c r="I905" t="s">
        <v>44</v>
      </c>
      <c r="J905" t="s">
        <v>1537</v>
      </c>
      <c r="K905" t="s">
        <v>216</v>
      </c>
      <c r="L905" t="s">
        <v>46</v>
      </c>
      <c r="M905" t="s">
        <v>46</v>
      </c>
      <c r="N905">
        <f t="shared" si="98"/>
        <v>0</v>
      </c>
      <c r="O905" t="str">
        <f t="shared" si="99"/>
        <v>No</v>
      </c>
      <c r="P905">
        <f t="shared" si="100"/>
        <v>0</v>
      </c>
      <c r="Q905">
        <f t="shared" si="101"/>
        <v>4813937689</v>
      </c>
      <c r="R905">
        <f t="shared" si="102"/>
        <v>4.1933383153624479</v>
      </c>
      <c r="S905" t="str">
        <f t="shared" si="103"/>
        <v>Acceptable</v>
      </c>
      <c r="T905">
        <f>ROUNDUP(C905,0)</f>
        <v>5</v>
      </c>
      <c r="U905">
        <f>ROUNDDOWN(C905,0)</f>
        <v>4</v>
      </c>
      <c r="V905">
        <f>RIGHT(K905,2)+2000</f>
        <v>2018</v>
      </c>
      <c r="W905" t="str">
        <f>INDEX(_xlfn.TEXTSPLIT(K905,"-"),1,2)</f>
        <v>Jul</v>
      </c>
      <c r="X905" t="str">
        <f>INDEX(_xlfn.TEXTSPLIT(K905,"-"),1,1)</f>
        <v>26</v>
      </c>
      <c r="Y905">
        <f>INDEX(months!B:B,MATCH(Sheet1!W905,months!A:A,0))</f>
        <v>7</v>
      </c>
      <c r="Z905">
        <f t="shared" si="104"/>
        <v>43307</v>
      </c>
    </row>
    <row r="906" spans="1:26" x14ac:dyDescent="0.2">
      <c r="A906" t="s">
        <v>1535</v>
      </c>
      <c r="B906" t="s">
        <v>1536</v>
      </c>
      <c r="C906">
        <v>4.4000000000000004</v>
      </c>
      <c r="D906">
        <v>5456208</v>
      </c>
      <c r="E906" t="s">
        <v>46</v>
      </c>
      <c r="F906" t="s">
        <v>448</v>
      </c>
      <c r="G906" t="s">
        <v>23</v>
      </c>
      <c r="H906" t="s">
        <v>24</v>
      </c>
      <c r="I906" t="s">
        <v>44</v>
      </c>
      <c r="J906" t="s">
        <v>1537</v>
      </c>
      <c r="K906" t="s">
        <v>84</v>
      </c>
      <c r="L906" t="s">
        <v>46</v>
      </c>
      <c r="M906" t="s">
        <v>46</v>
      </c>
      <c r="N906">
        <f t="shared" si="98"/>
        <v>0</v>
      </c>
      <c r="O906" t="str">
        <f t="shared" si="99"/>
        <v>No</v>
      </c>
      <c r="P906">
        <f t="shared" si="100"/>
        <v>0</v>
      </c>
      <c r="Q906">
        <f t="shared" si="101"/>
        <v>4813937689</v>
      </c>
      <c r="R906">
        <f t="shared" si="102"/>
        <v>4.1933383153624479</v>
      </c>
      <c r="S906" t="str">
        <f t="shared" si="103"/>
        <v>Acceptable</v>
      </c>
      <c r="T906">
        <f>ROUNDUP(C906,0)</f>
        <v>5</v>
      </c>
      <c r="U906">
        <f>ROUNDDOWN(C906,0)</f>
        <v>4</v>
      </c>
      <c r="V906">
        <f>RIGHT(K906,2)+2000</f>
        <v>2018</v>
      </c>
      <c r="W906" t="str">
        <f>INDEX(_xlfn.TEXTSPLIT(K906,"-"),1,2)</f>
        <v>Jul</v>
      </c>
      <c r="X906" t="str">
        <f>INDEX(_xlfn.TEXTSPLIT(K906,"-"),1,1)</f>
        <v>31</v>
      </c>
      <c r="Y906">
        <f>INDEX(months!B:B,MATCH(Sheet1!W906,months!A:A,0))</f>
        <v>7</v>
      </c>
      <c r="Z906">
        <f t="shared" si="104"/>
        <v>43312</v>
      </c>
    </row>
    <row r="907" spans="1:26" x14ac:dyDescent="0.2">
      <c r="A907" t="s">
        <v>1618</v>
      </c>
      <c r="B907" t="s">
        <v>1536</v>
      </c>
      <c r="C907">
        <v>4.0999999999999996</v>
      </c>
      <c r="D907">
        <v>7813</v>
      </c>
      <c r="E907" t="s">
        <v>46</v>
      </c>
      <c r="F907" t="s">
        <v>32</v>
      </c>
      <c r="G907" t="s">
        <v>23</v>
      </c>
      <c r="H907" t="s">
        <v>24</v>
      </c>
      <c r="I907" t="s">
        <v>44</v>
      </c>
      <c r="J907" t="s">
        <v>1537</v>
      </c>
      <c r="K907" t="s">
        <v>278</v>
      </c>
      <c r="L907" t="s">
        <v>46</v>
      </c>
      <c r="M907" t="s">
        <v>46</v>
      </c>
      <c r="N907">
        <f t="shared" si="98"/>
        <v>0</v>
      </c>
      <c r="O907" t="str">
        <f t="shared" si="99"/>
        <v>No</v>
      </c>
      <c r="P907">
        <f t="shared" si="100"/>
        <v>0</v>
      </c>
      <c r="Q907">
        <f t="shared" si="101"/>
        <v>4813937689</v>
      </c>
      <c r="R907">
        <f t="shared" si="102"/>
        <v>4.1933383153624479</v>
      </c>
      <c r="S907" t="str">
        <f t="shared" si="103"/>
        <v>Acceptable</v>
      </c>
      <c r="T907">
        <f>ROUNDUP(C907,0)</f>
        <v>5</v>
      </c>
      <c r="U907">
        <f>ROUNDDOWN(C907,0)</f>
        <v>4</v>
      </c>
      <c r="V907">
        <f>RIGHT(K907,2)+2000</f>
        <v>2018</v>
      </c>
      <c r="W907" t="str">
        <f>INDEX(_xlfn.TEXTSPLIT(K907,"-"),1,2)</f>
        <v>Jul</v>
      </c>
      <c r="X907" t="str">
        <f>INDEX(_xlfn.TEXTSPLIT(K907,"-"),1,1)</f>
        <v>27</v>
      </c>
      <c r="Y907">
        <f>INDEX(months!B:B,MATCH(Sheet1!W907,months!A:A,0))</f>
        <v>7</v>
      </c>
      <c r="Z907">
        <f t="shared" si="104"/>
        <v>43308</v>
      </c>
    </row>
    <row r="908" spans="1:26" x14ac:dyDescent="0.2">
      <c r="A908" t="s">
        <v>1619</v>
      </c>
      <c r="B908" t="s">
        <v>1536</v>
      </c>
      <c r="C908">
        <v>4.0999999999999996</v>
      </c>
      <c r="D908">
        <v>1033</v>
      </c>
      <c r="E908" t="s">
        <v>271</v>
      </c>
      <c r="F908" t="s">
        <v>50</v>
      </c>
      <c r="G908" t="s">
        <v>23</v>
      </c>
      <c r="H908" t="s">
        <v>24</v>
      </c>
      <c r="I908" t="s">
        <v>44</v>
      </c>
      <c r="J908" t="s">
        <v>1537</v>
      </c>
      <c r="K908" t="s">
        <v>278</v>
      </c>
      <c r="L908" t="s">
        <v>46</v>
      </c>
      <c r="M908" t="s">
        <v>46</v>
      </c>
      <c r="N908">
        <f t="shared" si="98"/>
        <v>0</v>
      </c>
      <c r="O908" t="str">
        <f t="shared" si="99"/>
        <v>No</v>
      </c>
      <c r="P908">
        <f t="shared" si="100"/>
        <v>0</v>
      </c>
      <c r="Q908">
        <f t="shared" si="101"/>
        <v>4813937689</v>
      </c>
      <c r="R908">
        <f t="shared" si="102"/>
        <v>4.1933383153624479</v>
      </c>
      <c r="S908" t="str">
        <f t="shared" si="103"/>
        <v>Acceptable</v>
      </c>
      <c r="T908">
        <f>ROUNDUP(C908,0)</f>
        <v>5</v>
      </c>
      <c r="U908">
        <f>ROUNDDOWN(C908,0)</f>
        <v>4</v>
      </c>
      <c r="V908">
        <f>RIGHT(K908,2)+2000</f>
        <v>2018</v>
      </c>
      <c r="W908" t="str">
        <f>INDEX(_xlfn.TEXTSPLIT(K908,"-"),1,2)</f>
        <v>Jul</v>
      </c>
      <c r="X908" t="str">
        <f>INDEX(_xlfn.TEXTSPLIT(K908,"-"),1,1)</f>
        <v>27</v>
      </c>
      <c r="Y908">
        <f>INDEX(months!B:B,MATCH(Sheet1!W908,months!A:A,0))</f>
        <v>7</v>
      </c>
      <c r="Z908">
        <f t="shared" si="104"/>
        <v>43308</v>
      </c>
    </row>
    <row r="909" spans="1:26" x14ac:dyDescent="0.2">
      <c r="A909" t="s">
        <v>1620</v>
      </c>
      <c r="B909" t="s">
        <v>1536</v>
      </c>
      <c r="C909">
        <v>4.2</v>
      </c>
      <c r="D909">
        <v>2442</v>
      </c>
      <c r="E909" t="s">
        <v>1128</v>
      </c>
      <c r="F909" t="s">
        <v>50</v>
      </c>
      <c r="G909" t="s">
        <v>23</v>
      </c>
      <c r="H909" t="s">
        <v>24</v>
      </c>
      <c r="I909" t="s">
        <v>44</v>
      </c>
      <c r="J909" t="s">
        <v>1537</v>
      </c>
      <c r="K909" t="s">
        <v>297</v>
      </c>
      <c r="L909" t="s">
        <v>1621</v>
      </c>
      <c r="M909" t="s">
        <v>81</v>
      </c>
      <c r="N909">
        <f t="shared" si="98"/>
        <v>0</v>
      </c>
      <c r="O909" t="str">
        <f t="shared" si="99"/>
        <v>No</v>
      </c>
      <c r="P909">
        <f t="shared" si="100"/>
        <v>0</v>
      </c>
      <c r="Q909">
        <f t="shared" si="101"/>
        <v>4813937689</v>
      </c>
      <c r="R909">
        <f t="shared" si="102"/>
        <v>4.1933383153624479</v>
      </c>
      <c r="S909" t="str">
        <f t="shared" si="103"/>
        <v>Acceptable</v>
      </c>
      <c r="T909">
        <f>ROUNDUP(C909,0)</f>
        <v>5</v>
      </c>
      <c r="U909">
        <f>ROUNDDOWN(C909,0)</f>
        <v>4</v>
      </c>
      <c r="V909">
        <f>RIGHT(K909,2)+2000</f>
        <v>2018</v>
      </c>
      <c r="W909" t="str">
        <f>INDEX(_xlfn.TEXTSPLIT(K909,"-"),1,2)</f>
        <v>Jul</v>
      </c>
      <c r="X909" t="str">
        <f>INDEX(_xlfn.TEXTSPLIT(K909,"-"),1,1)</f>
        <v>24</v>
      </c>
      <c r="Y909">
        <f>INDEX(months!B:B,MATCH(Sheet1!W909,months!A:A,0))</f>
        <v>7</v>
      </c>
      <c r="Z909">
        <f t="shared" si="104"/>
        <v>43305</v>
      </c>
    </row>
    <row r="910" spans="1:26" x14ac:dyDescent="0.2">
      <c r="A910" t="s">
        <v>1622</v>
      </c>
      <c r="B910" t="s">
        <v>1536</v>
      </c>
      <c r="C910">
        <v>3.9</v>
      </c>
      <c r="D910">
        <v>15254</v>
      </c>
      <c r="E910" t="s">
        <v>46</v>
      </c>
      <c r="F910" t="s">
        <v>65</v>
      </c>
      <c r="G910" t="s">
        <v>23</v>
      </c>
      <c r="H910" t="s">
        <v>24</v>
      </c>
      <c r="I910" t="s">
        <v>44</v>
      </c>
      <c r="J910" t="s">
        <v>1537</v>
      </c>
      <c r="K910" t="s">
        <v>820</v>
      </c>
      <c r="L910" t="s">
        <v>46</v>
      </c>
      <c r="M910" t="s">
        <v>46</v>
      </c>
      <c r="N910">
        <f t="shared" si="98"/>
        <v>0</v>
      </c>
      <c r="O910" t="str">
        <f t="shared" si="99"/>
        <v>No</v>
      </c>
      <c r="P910">
        <f t="shared" si="100"/>
        <v>0</v>
      </c>
      <c r="Q910">
        <f t="shared" si="101"/>
        <v>4813937689</v>
      </c>
      <c r="R910">
        <f t="shared" si="102"/>
        <v>4.1933383153624479</v>
      </c>
      <c r="S910" t="str">
        <f t="shared" si="103"/>
        <v>Acceptable</v>
      </c>
      <c r="T910">
        <f>ROUNDUP(C910,0)</f>
        <v>4</v>
      </c>
      <c r="U910">
        <f>ROUNDDOWN(C910,0)</f>
        <v>3</v>
      </c>
      <c r="V910">
        <f>RIGHT(K910,2)+2000</f>
        <v>2018</v>
      </c>
      <c r="W910" t="str">
        <f>INDEX(_xlfn.TEXTSPLIT(K910,"-"),1,2)</f>
        <v>Jun</v>
      </c>
      <c r="X910" t="str">
        <f>INDEX(_xlfn.TEXTSPLIT(K910,"-"),1,1)</f>
        <v>19</v>
      </c>
      <c r="Y910">
        <f>INDEX(months!B:B,MATCH(Sheet1!W910,months!A:A,0))</f>
        <v>6</v>
      </c>
      <c r="Z910">
        <f t="shared" si="104"/>
        <v>43270</v>
      </c>
    </row>
    <row r="911" spans="1:26" x14ac:dyDescent="0.2">
      <c r="A911" t="s">
        <v>1623</v>
      </c>
      <c r="B911" t="s">
        <v>1536</v>
      </c>
      <c r="C911">
        <v>4.2</v>
      </c>
      <c r="D911">
        <v>155234</v>
      </c>
      <c r="E911" t="s">
        <v>405</v>
      </c>
      <c r="F911" t="s">
        <v>65</v>
      </c>
      <c r="G911" t="s">
        <v>23</v>
      </c>
      <c r="H911" t="s">
        <v>24</v>
      </c>
      <c r="I911" t="s">
        <v>44</v>
      </c>
      <c r="J911" t="s">
        <v>1537</v>
      </c>
      <c r="K911" t="s">
        <v>39</v>
      </c>
      <c r="L911" t="s">
        <v>1624</v>
      </c>
      <c r="M911" t="s">
        <v>54</v>
      </c>
      <c r="N911">
        <f t="shared" si="98"/>
        <v>0</v>
      </c>
      <c r="O911" t="str">
        <f t="shared" si="99"/>
        <v>No</v>
      </c>
      <c r="P911">
        <f t="shared" si="100"/>
        <v>0</v>
      </c>
      <c r="Q911">
        <f t="shared" si="101"/>
        <v>4813937689</v>
      </c>
      <c r="R911">
        <f t="shared" si="102"/>
        <v>4.1933383153624479</v>
      </c>
      <c r="S911" t="str">
        <f t="shared" si="103"/>
        <v>Acceptable</v>
      </c>
      <c r="T911">
        <f>ROUNDUP(C911,0)</f>
        <v>5</v>
      </c>
      <c r="U911">
        <f>ROUNDDOWN(C911,0)</f>
        <v>4</v>
      </c>
      <c r="V911">
        <f>RIGHT(K911,2)+2000</f>
        <v>2018</v>
      </c>
      <c r="W911" t="str">
        <f>INDEX(_xlfn.TEXTSPLIT(K911,"-"),1,2)</f>
        <v>Aug</v>
      </c>
      <c r="X911" t="str">
        <f>INDEX(_xlfn.TEXTSPLIT(K911,"-"),1,1)</f>
        <v>1</v>
      </c>
      <c r="Y911">
        <f>INDEX(months!B:B,MATCH(Sheet1!W911,months!A:A,0))</f>
        <v>8</v>
      </c>
      <c r="Z911">
        <f t="shared" si="104"/>
        <v>43313</v>
      </c>
    </row>
    <row r="912" spans="1:26" x14ac:dyDescent="0.2">
      <c r="A912" t="s">
        <v>1625</v>
      </c>
      <c r="B912" t="s">
        <v>1536</v>
      </c>
      <c r="C912">
        <v>3.7</v>
      </c>
      <c r="D912">
        <v>310066</v>
      </c>
      <c r="E912" t="s">
        <v>46</v>
      </c>
      <c r="F912" t="s">
        <v>89</v>
      </c>
      <c r="G912" t="s">
        <v>23</v>
      </c>
      <c r="H912" t="s">
        <v>24</v>
      </c>
      <c r="I912" t="s">
        <v>44</v>
      </c>
      <c r="J912" t="s">
        <v>1537</v>
      </c>
      <c r="K912" t="s">
        <v>737</v>
      </c>
      <c r="L912" t="s">
        <v>46</v>
      </c>
      <c r="M912" t="s">
        <v>46</v>
      </c>
      <c r="N912">
        <f t="shared" si="98"/>
        <v>0</v>
      </c>
      <c r="O912" t="str">
        <f t="shared" si="99"/>
        <v>No</v>
      </c>
      <c r="P912">
        <f t="shared" si="100"/>
        <v>0</v>
      </c>
      <c r="Q912">
        <f t="shared" si="101"/>
        <v>4813937689</v>
      </c>
      <c r="R912">
        <f t="shared" si="102"/>
        <v>4.1933383153624479</v>
      </c>
      <c r="S912" t="str">
        <f t="shared" si="103"/>
        <v>Acceptable</v>
      </c>
      <c r="T912">
        <f>ROUNDUP(C912,0)</f>
        <v>4</v>
      </c>
      <c r="U912">
        <f>ROUNDDOWN(C912,0)</f>
        <v>3</v>
      </c>
      <c r="V912">
        <f>RIGHT(K912,2)+2000</f>
        <v>2018</v>
      </c>
      <c r="W912" t="str">
        <f>INDEX(_xlfn.TEXTSPLIT(K912,"-"),1,2)</f>
        <v>Mar</v>
      </c>
      <c r="X912" t="str">
        <f>INDEX(_xlfn.TEXTSPLIT(K912,"-"),1,1)</f>
        <v>5</v>
      </c>
      <c r="Y912">
        <f>INDEX(months!B:B,MATCH(Sheet1!W912,months!A:A,0))</f>
        <v>3</v>
      </c>
      <c r="Z912">
        <f t="shared" si="104"/>
        <v>43164</v>
      </c>
    </row>
    <row r="913" spans="1:26" x14ac:dyDescent="0.2">
      <c r="A913" t="s">
        <v>1626</v>
      </c>
      <c r="B913" t="s">
        <v>1536</v>
      </c>
      <c r="C913">
        <v>4.5</v>
      </c>
      <c r="D913">
        <v>12216</v>
      </c>
      <c r="E913" t="s">
        <v>481</v>
      </c>
      <c r="F913" t="s">
        <v>65</v>
      </c>
      <c r="G913" t="s">
        <v>23</v>
      </c>
      <c r="H913" t="s">
        <v>24</v>
      </c>
      <c r="I913" t="s">
        <v>44</v>
      </c>
      <c r="J913" t="s">
        <v>1537</v>
      </c>
      <c r="K913" t="s">
        <v>297</v>
      </c>
      <c r="L913" t="s">
        <v>1621</v>
      </c>
      <c r="M913" t="s">
        <v>81</v>
      </c>
      <c r="N913">
        <f t="shared" si="98"/>
        <v>0</v>
      </c>
      <c r="O913" t="str">
        <f t="shared" si="99"/>
        <v>No</v>
      </c>
      <c r="P913">
        <f t="shared" si="100"/>
        <v>0</v>
      </c>
      <c r="Q913">
        <f t="shared" si="101"/>
        <v>4813937689</v>
      </c>
      <c r="R913">
        <f t="shared" si="102"/>
        <v>4.1933383153624479</v>
      </c>
      <c r="S913" t="str">
        <f t="shared" si="103"/>
        <v>Acceptable</v>
      </c>
      <c r="T913">
        <f>ROUNDUP(C913,0)</f>
        <v>5</v>
      </c>
      <c r="U913">
        <f>ROUNDDOWN(C913,0)</f>
        <v>4</v>
      </c>
      <c r="V913">
        <f>RIGHT(K913,2)+2000</f>
        <v>2018</v>
      </c>
      <c r="W913" t="str">
        <f>INDEX(_xlfn.TEXTSPLIT(K913,"-"),1,2)</f>
        <v>Jul</v>
      </c>
      <c r="X913" t="str">
        <f>INDEX(_xlfn.TEXTSPLIT(K913,"-"),1,1)</f>
        <v>24</v>
      </c>
      <c r="Y913">
        <f>INDEX(months!B:B,MATCH(Sheet1!W913,months!A:A,0))</f>
        <v>7</v>
      </c>
      <c r="Z913">
        <f t="shared" si="104"/>
        <v>43305</v>
      </c>
    </row>
    <row r="914" spans="1:26" x14ac:dyDescent="0.2">
      <c r="A914" t="s">
        <v>1627</v>
      </c>
      <c r="B914" t="s">
        <v>1536</v>
      </c>
      <c r="C914">
        <v>3.7</v>
      </c>
      <c r="D914">
        <v>388089</v>
      </c>
      <c r="E914" t="s">
        <v>46</v>
      </c>
      <c r="F914" t="s">
        <v>89</v>
      </c>
      <c r="G914" t="s">
        <v>23</v>
      </c>
      <c r="H914" t="s">
        <v>24</v>
      </c>
      <c r="I914" t="s">
        <v>44</v>
      </c>
      <c r="J914" t="s">
        <v>1537</v>
      </c>
      <c r="K914" t="s">
        <v>1628</v>
      </c>
      <c r="L914" t="s">
        <v>46</v>
      </c>
      <c r="M914" t="s">
        <v>46</v>
      </c>
      <c r="N914">
        <f t="shared" si="98"/>
        <v>0</v>
      </c>
      <c r="O914" t="str">
        <f t="shared" si="99"/>
        <v>No</v>
      </c>
      <c r="P914">
        <f t="shared" si="100"/>
        <v>0</v>
      </c>
      <c r="Q914">
        <f t="shared" si="101"/>
        <v>4813937689</v>
      </c>
      <c r="R914">
        <f t="shared" si="102"/>
        <v>4.1933383153624479</v>
      </c>
      <c r="S914" t="str">
        <f t="shared" si="103"/>
        <v>Acceptable</v>
      </c>
      <c r="T914">
        <f>ROUNDUP(C914,0)</f>
        <v>4</v>
      </c>
      <c r="U914">
        <f>ROUNDDOWN(C914,0)</f>
        <v>3</v>
      </c>
      <c r="V914">
        <f>RIGHT(K914,2)+2000</f>
        <v>2018</v>
      </c>
      <c r="W914" t="str">
        <f>INDEX(_xlfn.TEXTSPLIT(K914,"-"),1,2)</f>
        <v>Apr</v>
      </c>
      <c r="X914" t="str">
        <f>INDEX(_xlfn.TEXTSPLIT(K914,"-"),1,1)</f>
        <v>12</v>
      </c>
      <c r="Y914">
        <f>INDEX(months!B:B,MATCH(Sheet1!W914,months!A:A,0))</f>
        <v>4</v>
      </c>
      <c r="Z914">
        <f t="shared" si="104"/>
        <v>43202</v>
      </c>
    </row>
    <row r="915" spans="1:26" x14ac:dyDescent="0.2">
      <c r="A915" t="s">
        <v>1629</v>
      </c>
      <c r="B915" t="s">
        <v>1536</v>
      </c>
      <c r="C915">
        <v>3.8</v>
      </c>
      <c r="D915">
        <v>92058</v>
      </c>
      <c r="E915" t="s">
        <v>83</v>
      </c>
      <c r="F915" t="s">
        <v>89</v>
      </c>
      <c r="G915" t="s">
        <v>23</v>
      </c>
      <c r="H915" t="s">
        <v>24</v>
      </c>
      <c r="I915" t="s">
        <v>44</v>
      </c>
      <c r="J915" t="s">
        <v>1537</v>
      </c>
      <c r="K915" t="s">
        <v>187</v>
      </c>
      <c r="L915" t="s">
        <v>1630</v>
      </c>
      <c r="M915" t="s">
        <v>81</v>
      </c>
      <c r="N915">
        <f t="shared" si="98"/>
        <v>0</v>
      </c>
      <c r="O915" t="str">
        <f t="shared" si="99"/>
        <v>No</v>
      </c>
      <c r="P915">
        <f t="shared" si="100"/>
        <v>0</v>
      </c>
      <c r="Q915">
        <f t="shared" si="101"/>
        <v>4813937689</v>
      </c>
      <c r="R915">
        <f t="shared" si="102"/>
        <v>4.1933383153624479</v>
      </c>
      <c r="S915" t="str">
        <f t="shared" si="103"/>
        <v>Acceptable</v>
      </c>
      <c r="T915">
        <f>ROUNDUP(C915,0)</f>
        <v>4</v>
      </c>
      <c r="U915">
        <f>ROUNDDOWN(C915,0)</f>
        <v>3</v>
      </c>
      <c r="V915">
        <f>RIGHT(K915,2)+2000</f>
        <v>2018</v>
      </c>
      <c r="W915" t="str">
        <f>INDEX(_xlfn.TEXTSPLIT(K915,"-"),1,2)</f>
        <v>Jul</v>
      </c>
      <c r="X915" t="str">
        <f>INDEX(_xlfn.TEXTSPLIT(K915,"-"),1,1)</f>
        <v>20</v>
      </c>
      <c r="Y915">
        <f>INDEX(months!B:B,MATCH(Sheet1!W915,months!A:A,0))</f>
        <v>7</v>
      </c>
      <c r="Z915">
        <f t="shared" si="104"/>
        <v>43301</v>
      </c>
    </row>
    <row r="916" spans="1:26" x14ac:dyDescent="0.2">
      <c r="A916" t="s">
        <v>1631</v>
      </c>
      <c r="B916" t="s">
        <v>1536</v>
      </c>
      <c r="C916">
        <v>4.3</v>
      </c>
      <c r="D916">
        <v>88185</v>
      </c>
      <c r="E916" t="s">
        <v>46</v>
      </c>
      <c r="F916" t="s">
        <v>89</v>
      </c>
      <c r="G916" t="s">
        <v>23</v>
      </c>
      <c r="H916" t="s">
        <v>24</v>
      </c>
      <c r="I916" t="s">
        <v>418</v>
      </c>
      <c r="J916" t="s">
        <v>1537</v>
      </c>
      <c r="K916" t="s">
        <v>52</v>
      </c>
      <c r="L916" t="s">
        <v>46</v>
      </c>
      <c r="M916" t="s">
        <v>46</v>
      </c>
      <c r="N916">
        <f t="shared" si="98"/>
        <v>0</v>
      </c>
      <c r="O916" t="str">
        <f t="shared" si="99"/>
        <v>No</v>
      </c>
      <c r="P916">
        <f t="shared" si="100"/>
        <v>0</v>
      </c>
      <c r="Q916">
        <f t="shared" si="101"/>
        <v>4813937689</v>
      </c>
      <c r="R916">
        <f t="shared" si="102"/>
        <v>4.1933383153624479</v>
      </c>
      <c r="S916" t="str">
        <f t="shared" si="103"/>
        <v>Acceptable</v>
      </c>
      <c r="T916">
        <f>ROUNDUP(C916,0)</f>
        <v>5</v>
      </c>
      <c r="U916">
        <f>ROUNDDOWN(C916,0)</f>
        <v>4</v>
      </c>
      <c r="V916">
        <f>RIGHT(K916,2)+2000</f>
        <v>2018</v>
      </c>
      <c r="W916" t="str">
        <f>INDEX(_xlfn.TEXTSPLIT(K916,"-"),1,2)</f>
        <v>Jun</v>
      </c>
      <c r="X916" t="str">
        <f>INDEX(_xlfn.TEXTSPLIT(K916,"-"),1,1)</f>
        <v>20</v>
      </c>
      <c r="Y916">
        <f>INDEX(months!B:B,MATCH(Sheet1!W916,months!A:A,0))</f>
        <v>6</v>
      </c>
      <c r="Z916">
        <f t="shared" si="104"/>
        <v>43271</v>
      </c>
    </row>
    <row r="917" spans="1:26" x14ac:dyDescent="0.2">
      <c r="A917" t="s">
        <v>1632</v>
      </c>
      <c r="B917" t="s">
        <v>1536</v>
      </c>
      <c r="C917">
        <v>3</v>
      </c>
      <c r="D917">
        <v>493</v>
      </c>
      <c r="E917" t="s">
        <v>132</v>
      </c>
      <c r="F917" t="s">
        <v>57</v>
      </c>
      <c r="G917" t="s">
        <v>23</v>
      </c>
      <c r="H917" t="s">
        <v>24</v>
      </c>
      <c r="I917" t="s">
        <v>25</v>
      </c>
      <c r="J917" t="s">
        <v>1537</v>
      </c>
      <c r="K917" t="s">
        <v>538</v>
      </c>
      <c r="L917" t="s">
        <v>35</v>
      </c>
      <c r="M917" t="s">
        <v>54</v>
      </c>
      <c r="N917">
        <f t="shared" si="98"/>
        <v>0</v>
      </c>
      <c r="O917" t="str">
        <f t="shared" si="99"/>
        <v>No</v>
      </c>
      <c r="P917">
        <f t="shared" si="100"/>
        <v>0</v>
      </c>
      <c r="Q917">
        <f t="shared" si="101"/>
        <v>4813937689</v>
      </c>
      <c r="R917">
        <f t="shared" si="102"/>
        <v>4.1933383153624479</v>
      </c>
      <c r="S917" t="str">
        <f t="shared" si="103"/>
        <v>Acceptable</v>
      </c>
      <c r="T917">
        <f>ROUNDUP(C917,0)</f>
        <v>3</v>
      </c>
      <c r="U917">
        <f>ROUNDDOWN(C917,0)</f>
        <v>3</v>
      </c>
      <c r="V917">
        <f>RIGHT(K917,2)+2000</f>
        <v>2018</v>
      </c>
      <c r="W917" t="str">
        <f>INDEX(_xlfn.TEXTSPLIT(K917,"-"),1,2)</f>
        <v>Jun</v>
      </c>
      <c r="X917" t="str">
        <f>INDEX(_xlfn.TEXTSPLIT(K917,"-"),1,1)</f>
        <v>15</v>
      </c>
      <c r="Y917">
        <f>INDEX(months!B:B,MATCH(Sheet1!W917,months!A:A,0))</f>
        <v>6</v>
      </c>
      <c r="Z917">
        <f t="shared" si="104"/>
        <v>43266</v>
      </c>
    </row>
    <row r="918" spans="1:26" x14ac:dyDescent="0.2">
      <c r="A918" t="s">
        <v>1633</v>
      </c>
      <c r="B918" t="s">
        <v>1536</v>
      </c>
      <c r="C918">
        <v>4.0999999999999996</v>
      </c>
      <c r="D918">
        <v>33387</v>
      </c>
      <c r="E918" t="s">
        <v>88</v>
      </c>
      <c r="F918" t="s">
        <v>65</v>
      </c>
      <c r="G918" t="s">
        <v>23</v>
      </c>
      <c r="H918" t="s">
        <v>24</v>
      </c>
      <c r="I918" t="s">
        <v>44</v>
      </c>
      <c r="J918" t="s">
        <v>1537</v>
      </c>
      <c r="K918" t="s">
        <v>266</v>
      </c>
      <c r="L918" t="s">
        <v>1634</v>
      </c>
      <c r="M918" t="s">
        <v>54</v>
      </c>
      <c r="N918">
        <f t="shared" si="98"/>
        <v>0</v>
      </c>
      <c r="O918" t="str">
        <f t="shared" si="99"/>
        <v>No</v>
      </c>
      <c r="P918">
        <f t="shared" si="100"/>
        <v>0</v>
      </c>
      <c r="Q918">
        <f t="shared" si="101"/>
        <v>4813937689</v>
      </c>
      <c r="R918">
        <f t="shared" si="102"/>
        <v>4.1933383153624479</v>
      </c>
      <c r="S918" t="str">
        <f t="shared" si="103"/>
        <v>Acceptable</v>
      </c>
      <c r="T918">
        <f>ROUNDUP(C918,0)</f>
        <v>5</v>
      </c>
      <c r="U918">
        <f>ROUNDDOWN(C918,0)</f>
        <v>4</v>
      </c>
      <c r="V918">
        <f>RIGHT(K918,2)+2000</f>
        <v>2018</v>
      </c>
      <c r="W918" t="str">
        <f>INDEX(_xlfn.TEXTSPLIT(K918,"-"),1,2)</f>
        <v>Jul</v>
      </c>
      <c r="X918" t="str">
        <f>INDEX(_xlfn.TEXTSPLIT(K918,"-"),1,1)</f>
        <v>16</v>
      </c>
      <c r="Y918">
        <f>INDEX(months!B:B,MATCH(Sheet1!W918,months!A:A,0))</f>
        <v>7</v>
      </c>
      <c r="Z918">
        <f t="shared" si="104"/>
        <v>43297</v>
      </c>
    </row>
    <row r="919" spans="1:26" x14ac:dyDescent="0.2">
      <c r="A919" t="s">
        <v>1635</v>
      </c>
      <c r="B919" t="s">
        <v>1536</v>
      </c>
      <c r="C919">
        <v>4.2</v>
      </c>
      <c r="D919">
        <v>123279</v>
      </c>
      <c r="E919" t="s">
        <v>42</v>
      </c>
      <c r="F919" t="s">
        <v>89</v>
      </c>
      <c r="G919" t="s">
        <v>23</v>
      </c>
      <c r="H919" t="s">
        <v>24</v>
      </c>
      <c r="I919" t="s">
        <v>124</v>
      </c>
      <c r="J919" t="s">
        <v>1545</v>
      </c>
      <c r="K919" t="s">
        <v>437</v>
      </c>
      <c r="L919" t="s">
        <v>1636</v>
      </c>
      <c r="M919" t="s">
        <v>54</v>
      </c>
      <c r="N919">
        <f t="shared" si="98"/>
        <v>0</v>
      </c>
      <c r="O919" t="str">
        <f t="shared" si="99"/>
        <v>No</v>
      </c>
      <c r="P919">
        <f t="shared" si="100"/>
        <v>0</v>
      </c>
      <c r="Q919">
        <f t="shared" si="101"/>
        <v>4813937689</v>
      </c>
      <c r="R919">
        <f t="shared" si="102"/>
        <v>4.1933383153624479</v>
      </c>
      <c r="S919" t="str">
        <f t="shared" si="103"/>
        <v>Acceptable</v>
      </c>
      <c r="T919">
        <f>ROUNDUP(C919,0)</f>
        <v>5</v>
      </c>
      <c r="U919">
        <f>ROUNDDOWN(C919,0)</f>
        <v>4</v>
      </c>
      <c r="V919">
        <f>RIGHT(K919,2)+2000</f>
        <v>2018</v>
      </c>
      <c r="W919" t="str">
        <f>INDEX(_xlfn.TEXTSPLIT(K919,"-"),1,2)</f>
        <v>Jan</v>
      </c>
      <c r="X919" t="str">
        <f>INDEX(_xlfn.TEXTSPLIT(K919,"-"),1,1)</f>
        <v>24</v>
      </c>
      <c r="Y919">
        <f>INDEX(months!B:B,MATCH(Sheet1!W919,months!A:A,0))</f>
        <v>1</v>
      </c>
      <c r="Z919">
        <f t="shared" si="104"/>
        <v>43124</v>
      </c>
    </row>
    <row r="920" spans="1:26" x14ac:dyDescent="0.2">
      <c r="A920" t="s">
        <v>1637</v>
      </c>
      <c r="B920" t="s">
        <v>1536</v>
      </c>
      <c r="C920">
        <v>4.0999999999999996</v>
      </c>
      <c r="D920">
        <v>27424</v>
      </c>
      <c r="E920" t="s">
        <v>108</v>
      </c>
      <c r="F920" t="s">
        <v>65</v>
      </c>
      <c r="G920" t="s">
        <v>23</v>
      </c>
      <c r="H920" t="s">
        <v>24</v>
      </c>
      <c r="I920" t="s">
        <v>44</v>
      </c>
      <c r="J920" t="s">
        <v>1537</v>
      </c>
      <c r="K920" t="s">
        <v>243</v>
      </c>
      <c r="L920" t="s">
        <v>1638</v>
      </c>
      <c r="M920" t="s">
        <v>54</v>
      </c>
      <c r="N920">
        <f t="shared" si="98"/>
        <v>0</v>
      </c>
      <c r="O920" t="str">
        <f t="shared" si="99"/>
        <v>No</v>
      </c>
      <c r="P920">
        <f t="shared" si="100"/>
        <v>0</v>
      </c>
      <c r="Q920">
        <f t="shared" si="101"/>
        <v>4813937689</v>
      </c>
      <c r="R920">
        <f t="shared" si="102"/>
        <v>4.1933383153624479</v>
      </c>
      <c r="S920" t="str">
        <f t="shared" si="103"/>
        <v>Acceptable</v>
      </c>
      <c r="T920">
        <f>ROUNDUP(C920,0)</f>
        <v>5</v>
      </c>
      <c r="U920">
        <f>ROUNDDOWN(C920,0)</f>
        <v>4</v>
      </c>
      <c r="V920">
        <f>RIGHT(K920,2)+2000</f>
        <v>2018</v>
      </c>
      <c r="W920" t="str">
        <f>INDEX(_xlfn.TEXTSPLIT(K920,"-"),1,2)</f>
        <v>Jul</v>
      </c>
      <c r="X920" t="str">
        <f>INDEX(_xlfn.TEXTSPLIT(K920,"-"),1,1)</f>
        <v>8</v>
      </c>
      <c r="Y920">
        <f>INDEX(months!B:B,MATCH(Sheet1!W920,months!A:A,0))</f>
        <v>7</v>
      </c>
      <c r="Z920">
        <f t="shared" si="104"/>
        <v>43289</v>
      </c>
    </row>
    <row r="921" spans="1:26" x14ac:dyDescent="0.2">
      <c r="A921" t="s">
        <v>1639</v>
      </c>
      <c r="B921" t="s">
        <v>1536</v>
      </c>
      <c r="C921">
        <v>3.9</v>
      </c>
      <c r="D921">
        <v>60841</v>
      </c>
      <c r="E921" t="s">
        <v>46</v>
      </c>
      <c r="F921" t="s">
        <v>38</v>
      </c>
      <c r="G921" t="s">
        <v>23</v>
      </c>
      <c r="H921" t="s">
        <v>24</v>
      </c>
      <c r="I921" t="s">
        <v>44</v>
      </c>
      <c r="J921" t="s">
        <v>1537</v>
      </c>
      <c r="K921" t="s">
        <v>216</v>
      </c>
      <c r="L921" t="s">
        <v>46</v>
      </c>
      <c r="M921" t="s">
        <v>54</v>
      </c>
      <c r="N921">
        <f t="shared" si="98"/>
        <v>0</v>
      </c>
      <c r="O921" t="str">
        <f t="shared" si="99"/>
        <v>No</v>
      </c>
      <c r="P921">
        <f t="shared" si="100"/>
        <v>0</v>
      </c>
      <c r="Q921">
        <f t="shared" si="101"/>
        <v>4813937689</v>
      </c>
      <c r="R921">
        <f t="shared" si="102"/>
        <v>4.1933383153624479</v>
      </c>
      <c r="S921" t="str">
        <f t="shared" si="103"/>
        <v>Acceptable</v>
      </c>
      <c r="T921">
        <f>ROUNDUP(C921,0)</f>
        <v>4</v>
      </c>
      <c r="U921">
        <f>ROUNDDOWN(C921,0)</f>
        <v>3</v>
      </c>
      <c r="V921">
        <f>RIGHT(K921,2)+2000</f>
        <v>2018</v>
      </c>
      <c r="W921" t="str">
        <f>INDEX(_xlfn.TEXTSPLIT(K921,"-"),1,2)</f>
        <v>Jul</v>
      </c>
      <c r="X921" t="str">
        <f>INDEX(_xlfn.TEXTSPLIT(K921,"-"),1,1)</f>
        <v>26</v>
      </c>
      <c r="Y921">
        <f>INDEX(months!B:B,MATCH(Sheet1!W921,months!A:A,0))</f>
        <v>7</v>
      </c>
      <c r="Z921">
        <f t="shared" si="104"/>
        <v>43307</v>
      </c>
    </row>
    <row r="922" spans="1:26" x14ac:dyDescent="0.2">
      <c r="A922" t="s">
        <v>1640</v>
      </c>
      <c r="B922" t="s">
        <v>1536</v>
      </c>
      <c r="C922">
        <v>4</v>
      </c>
      <c r="D922">
        <v>29706</v>
      </c>
      <c r="E922" t="s">
        <v>21</v>
      </c>
      <c r="F922" t="s">
        <v>65</v>
      </c>
      <c r="G922" t="s">
        <v>23</v>
      </c>
      <c r="H922" t="s">
        <v>24</v>
      </c>
      <c r="I922" t="s">
        <v>44</v>
      </c>
      <c r="J922" t="s">
        <v>1537</v>
      </c>
      <c r="K922" t="s">
        <v>266</v>
      </c>
      <c r="L922" t="s">
        <v>1634</v>
      </c>
      <c r="M922" t="s">
        <v>54</v>
      </c>
      <c r="N922">
        <f t="shared" si="98"/>
        <v>0</v>
      </c>
      <c r="O922" t="str">
        <f t="shared" si="99"/>
        <v>No</v>
      </c>
      <c r="P922">
        <f t="shared" si="100"/>
        <v>0</v>
      </c>
      <c r="Q922">
        <f t="shared" si="101"/>
        <v>4813937689</v>
      </c>
      <c r="R922">
        <f t="shared" si="102"/>
        <v>4.1933383153624479</v>
      </c>
      <c r="S922" t="str">
        <f t="shared" si="103"/>
        <v>Acceptable</v>
      </c>
      <c r="T922">
        <f>ROUNDUP(C922,0)</f>
        <v>4</v>
      </c>
      <c r="U922">
        <f>ROUNDDOWN(C922,0)</f>
        <v>4</v>
      </c>
      <c r="V922">
        <f>RIGHT(K922,2)+2000</f>
        <v>2018</v>
      </c>
      <c r="W922" t="str">
        <f>INDEX(_xlfn.TEXTSPLIT(K922,"-"),1,2)</f>
        <v>Jul</v>
      </c>
      <c r="X922" t="str">
        <f>INDEX(_xlfn.TEXTSPLIT(K922,"-"),1,1)</f>
        <v>16</v>
      </c>
      <c r="Y922">
        <f>INDEX(months!B:B,MATCH(Sheet1!W922,months!A:A,0))</f>
        <v>7</v>
      </c>
      <c r="Z922">
        <f t="shared" si="104"/>
        <v>43297</v>
      </c>
    </row>
    <row r="923" spans="1:26" x14ac:dyDescent="0.2">
      <c r="A923" t="s">
        <v>1641</v>
      </c>
      <c r="B923" t="s">
        <v>1536</v>
      </c>
      <c r="C923">
        <v>4.4000000000000004</v>
      </c>
      <c r="D923">
        <v>288150</v>
      </c>
      <c r="E923" t="s">
        <v>93</v>
      </c>
      <c r="F923" t="s">
        <v>38</v>
      </c>
      <c r="G923" t="s">
        <v>23</v>
      </c>
      <c r="H923" t="s">
        <v>24</v>
      </c>
      <c r="I923" t="s">
        <v>44</v>
      </c>
      <c r="J923" t="s">
        <v>1537</v>
      </c>
      <c r="K923" t="s">
        <v>306</v>
      </c>
      <c r="L923" t="s">
        <v>338</v>
      </c>
      <c r="M923" t="s">
        <v>54</v>
      </c>
      <c r="N923">
        <f t="shared" si="98"/>
        <v>0</v>
      </c>
      <c r="O923" t="str">
        <f t="shared" si="99"/>
        <v>No</v>
      </c>
      <c r="P923">
        <f t="shared" si="100"/>
        <v>0</v>
      </c>
      <c r="Q923">
        <f t="shared" si="101"/>
        <v>4813937689</v>
      </c>
      <c r="R923">
        <f t="shared" si="102"/>
        <v>4.1933383153624479</v>
      </c>
      <c r="S923" t="str">
        <f t="shared" si="103"/>
        <v>Acceptable</v>
      </c>
      <c r="T923">
        <f>ROUNDUP(C923,0)</f>
        <v>5</v>
      </c>
      <c r="U923">
        <f>ROUNDDOWN(C923,0)</f>
        <v>4</v>
      </c>
      <c r="V923">
        <f>RIGHT(K923,2)+2000</f>
        <v>2018</v>
      </c>
      <c r="W923" t="str">
        <f>INDEX(_xlfn.TEXTSPLIT(K923,"-"),1,2)</f>
        <v>Jul</v>
      </c>
      <c r="X923" t="str">
        <f>INDEX(_xlfn.TEXTSPLIT(K923,"-"),1,1)</f>
        <v>23</v>
      </c>
      <c r="Y923">
        <f>INDEX(months!B:B,MATCH(Sheet1!W923,months!A:A,0))</f>
        <v>7</v>
      </c>
      <c r="Z923">
        <f t="shared" si="104"/>
        <v>43304</v>
      </c>
    </row>
    <row r="924" spans="1:26" x14ac:dyDescent="0.2">
      <c r="A924" t="s">
        <v>1642</v>
      </c>
      <c r="B924" t="s">
        <v>1536</v>
      </c>
      <c r="C924">
        <v>4.2</v>
      </c>
      <c r="D924">
        <v>14807</v>
      </c>
      <c r="E924" t="s">
        <v>21</v>
      </c>
      <c r="F924" t="s">
        <v>65</v>
      </c>
      <c r="G924" t="s">
        <v>23</v>
      </c>
      <c r="H924" t="s">
        <v>24</v>
      </c>
      <c r="I924" t="s">
        <v>44</v>
      </c>
      <c r="J924" t="s">
        <v>1537</v>
      </c>
      <c r="K924" t="s">
        <v>243</v>
      </c>
      <c r="L924" t="s">
        <v>1638</v>
      </c>
      <c r="M924" t="s">
        <v>54</v>
      </c>
      <c r="N924">
        <f t="shared" si="98"/>
        <v>0</v>
      </c>
      <c r="O924" t="str">
        <f t="shared" si="99"/>
        <v>No</v>
      </c>
      <c r="P924">
        <f t="shared" si="100"/>
        <v>0</v>
      </c>
      <c r="Q924">
        <f t="shared" si="101"/>
        <v>4813937689</v>
      </c>
      <c r="R924">
        <f t="shared" si="102"/>
        <v>4.1933383153624479</v>
      </c>
      <c r="S924" t="str">
        <f t="shared" si="103"/>
        <v>Acceptable</v>
      </c>
      <c r="T924">
        <f>ROUNDUP(C924,0)</f>
        <v>5</v>
      </c>
      <c r="U924">
        <f>ROUNDDOWN(C924,0)</f>
        <v>4</v>
      </c>
      <c r="V924">
        <f>RIGHT(K924,2)+2000</f>
        <v>2018</v>
      </c>
      <c r="W924" t="str">
        <f>INDEX(_xlfn.TEXTSPLIT(K924,"-"),1,2)</f>
        <v>Jul</v>
      </c>
      <c r="X924" t="str">
        <f>INDEX(_xlfn.TEXTSPLIT(K924,"-"),1,1)</f>
        <v>8</v>
      </c>
      <c r="Y924">
        <f>INDEX(months!B:B,MATCH(Sheet1!W924,months!A:A,0))</f>
        <v>7</v>
      </c>
      <c r="Z924">
        <f t="shared" si="104"/>
        <v>43289</v>
      </c>
    </row>
    <row r="925" spans="1:26" x14ac:dyDescent="0.2">
      <c r="A925" t="s">
        <v>1643</v>
      </c>
      <c r="B925" t="s">
        <v>1536</v>
      </c>
      <c r="C925">
        <v>4</v>
      </c>
      <c r="D925">
        <v>319692</v>
      </c>
      <c r="E925" t="s">
        <v>46</v>
      </c>
      <c r="F925" t="s">
        <v>89</v>
      </c>
      <c r="G925" t="s">
        <v>23</v>
      </c>
      <c r="H925" t="s">
        <v>24</v>
      </c>
      <c r="I925" t="s">
        <v>44</v>
      </c>
      <c r="J925" t="s">
        <v>1537</v>
      </c>
      <c r="K925" t="s">
        <v>97</v>
      </c>
      <c r="L925" t="s">
        <v>46</v>
      </c>
      <c r="M925" t="s">
        <v>274</v>
      </c>
      <c r="N925">
        <f t="shared" si="98"/>
        <v>0</v>
      </c>
      <c r="O925" t="str">
        <f t="shared" si="99"/>
        <v>No</v>
      </c>
      <c r="P925">
        <f t="shared" si="100"/>
        <v>0</v>
      </c>
      <c r="Q925">
        <f t="shared" si="101"/>
        <v>4813937689</v>
      </c>
      <c r="R925">
        <f t="shared" si="102"/>
        <v>4.1933383153624479</v>
      </c>
      <c r="S925" t="str">
        <f t="shared" si="103"/>
        <v>Acceptable</v>
      </c>
      <c r="T925">
        <f>ROUNDUP(C925,0)</f>
        <v>4</v>
      </c>
      <c r="U925">
        <f>ROUNDDOWN(C925,0)</f>
        <v>4</v>
      </c>
      <c r="V925">
        <f>RIGHT(K925,2)+2000</f>
        <v>2018</v>
      </c>
      <c r="W925" t="str">
        <f>INDEX(_xlfn.TEXTSPLIT(K925,"-"),1,2)</f>
        <v>Aug</v>
      </c>
      <c r="X925" t="str">
        <f>INDEX(_xlfn.TEXTSPLIT(K925,"-"),1,1)</f>
        <v>3</v>
      </c>
      <c r="Y925">
        <f>INDEX(months!B:B,MATCH(Sheet1!W925,months!A:A,0))</f>
        <v>8</v>
      </c>
      <c r="Z925">
        <f t="shared" si="104"/>
        <v>43315</v>
      </c>
    </row>
    <row r="926" spans="1:26" x14ac:dyDescent="0.2">
      <c r="A926" t="s">
        <v>1644</v>
      </c>
      <c r="B926" t="s">
        <v>1536</v>
      </c>
      <c r="C926">
        <v>3.9</v>
      </c>
      <c r="D926">
        <v>61201</v>
      </c>
      <c r="E926" t="s">
        <v>46</v>
      </c>
      <c r="F926" t="s">
        <v>89</v>
      </c>
      <c r="G926" t="s">
        <v>23</v>
      </c>
      <c r="H926" t="s">
        <v>24</v>
      </c>
      <c r="I926" t="s">
        <v>44</v>
      </c>
      <c r="J926" t="s">
        <v>1537</v>
      </c>
      <c r="K926" t="s">
        <v>160</v>
      </c>
      <c r="L926" t="s">
        <v>46</v>
      </c>
      <c r="M926" t="s">
        <v>46</v>
      </c>
      <c r="N926">
        <f t="shared" si="98"/>
        <v>0</v>
      </c>
      <c r="O926" t="str">
        <f t="shared" si="99"/>
        <v>No</v>
      </c>
      <c r="P926">
        <f t="shared" si="100"/>
        <v>0</v>
      </c>
      <c r="Q926">
        <f t="shared" si="101"/>
        <v>4813937689</v>
      </c>
      <c r="R926">
        <f t="shared" si="102"/>
        <v>4.1933383153624479</v>
      </c>
      <c r="S926" t="str">
        <f t="shared" si="103"/>
        <v>Acceptable</v>
      </c>
      <c r="T926">
        <f>ROUNDUP(C926,0)</f>
        <v>4</v>
      </c>
      <c r="U926">
        <f>ROUNDDOWN(C926,0)</f>
        <v>3</v>
      </c>
      <c r="V926">
        <f>RIGHT(K926,2)+2000</f>
        <v>2018</v>
      </c>
      <c r="W926" t="str">
        <f>INDEX(_xlfn.TEXTSPLIT(K926,"-"),1,2)</f>
        <v>Jul</v>
      </c>
      <c r="X926" t="str">
        <f>INDEX(_xlfn.TEXTSPLIT(K926,"-"),1,1)</f>
        <v>19</v>
      </c>
      <c r="Y926">
        <f>INDEX(months!B:B,MATCH(Sheet1!W926,months!A:A,0))</f>
        <v>7</v>
      </c>
      <c r="Z926">
        <f t="shared" si="104"/>
        <v>43300</v>
      </c>
    </row>
    <row r="927" spans="1:26" x14ac:dyDescent="0.2">
      <c r="A927" t="s">
        <v>1645</v>
      </c>
      <c r="B927" t="s">
        <v>1536</v>
      </c>
      <c r="C927">
        <v>4</v>
      </c>
      <c r="D927">
        <v>22998</v>
      </c>
      <c r="E927" t="s">
        <v>46</v>
      </c>
      <c r="F927" t="s">
        <v>65</v>
      </c>
      <c r="G927" t="s">
        <v>23</v>
      </c>
      <c r="H927" t="s">
        <v>24</v>
      </c>
      <c r="I927" t="s">
        <v>44</v>
      </c>
      <c r="J927" t="s">
        <v>1537</v>
      </c>
      <c r="K927" t="s">
        <v>859</v>
      </c>
      <c r="L927" t="s">
        <v>1646</v>
      </c>
      <c r="M927" t="s">
        <v>46</v>
      </c>
      <c r="N927">
        <f t="shared" si="98"/>
        <v>0</v>
      </c>
      <c r="O927" t="str">
        <f t="shared" si="99"/>
        <v>No</v>
      </c>
      <c r="P927">
        <f t="shared" si="100"/>
        <v>0</v>
      </c>
      <c r="Q927">
        <f t="shared" si="101"/>
        <v>4813937689</v>
      </c>
      <c r="R927">
        <f t="shared" si="102"/>
        <v>4.1933383153624479</v>
      </c>
      <c r="S927" t="str">
        <f t="shared" si="103"/>
        <v>Acceptable</v>
      </c>
      <c r="T927">
        <f>ROUNDUP(C927,0)</f>
        <v>4</v>
      </c>
      <c r="U927">
        <f>ROUNDDOWN(C927,0)</f>
        <v>4</v>
      </c>
      <c r="V927">
        <f>RIGHT(K927,2)+2000</f>
        <v>2018</v>
      </c>
      <c r="W927" t="str">
        <f>INDEX(_xlfn.TEXTSPLIT(K927,"-"),1,2)</f>
        <v>Jun</v>
      </c>
      <c r="X927" t="str">
        <f>INDEX(_xlfn.TEXTSPLIT(K927,"-"),1,1)</f>
        <v>27</v>
      </c>
      <c r="Y927">
        <f>INDEX(months!B:B,MATCH(Sheet1!W927,months!A:A,0))</f>
        <v>6</v>
      </c>
      <c r="Z927">
        <f t="shared" si="104"/>
        <v>43278</v>
      </c>
    </row>
    <row r="928" spans="1:26" x14ac:dyDescent="0.2">
      <c r="A928" t="s">
        <v>1647</v>
      </c>
      <c r="B928" t="s">
        <v>1536</v>
      </c>
      <c r="C928">
        <v>4.2</v>
      </c>
      <c r="D928">
        <v>12398</v>
      </c>
      <c r="E928" t="s">
        <v>46</v>
      </c>
      <c r="F928" t="s">
        <v>65</v>
      </c>
      <c r="G928" t="s">
        <v>23</v>
      </c>
      <c r="H928" t="s">
        <v>24</v>
      </c>
      <c r="I928" t="s">
        <v>44</v>
      </c>
      <c r="J928" t="s">
        <v>1537</v>
      </c>
      <c r="K928" t="s">
        <v>413</v>
      </c>
      <c r="L928" t="s">
        <v>46</v>
      </c>
      <c r="M928" t="s">
        <v>46</v>
      </c>
      <c r="N928">
        <f t="shared" si="98"/>
        <v>0</v>
      </c>
      <c r="O928" t="str">
        <f t="shared" si="99"/>
        <v>No</v>
      </c>
      <c r="P928">
        <f t="shared" si="100"/>
        <v>0</v>
      </c>
      <c r="Q928">
        <f t="shared" si="101"/>
        <v>4813937689</v>
      </c>
      <c r="R928">
        <f t="shared" si="102"/>
        <v>4.1933383153624479</v>
      </c>
      <c r="S928" t="str">
        <f t="shared" si="103"/>
        <v>Acceptable</v>
      </c>
      <c r="T928">
        <f>ROUNDUP(C928,0)</f>
        <v>5</v>
      </c>
      <c r="U928">
        <f>ROUNDDOWN(C928,0)</f>
        <v>4</v>
      </c>
      <c r="V928">
        <f>RIGHT(K928,2)+2000</f>
        <v>2018</v>
      </c>
      <c r="W928" t="str">
        <f>INDEX(_xlfn.TEXTSPLIT(K928,"-"),1,2)</f>
        <v>Jul</v>
      </c>
      <c r="X928" t="str">
        <f>INDEX(_xlfn.TEXTSPLIT(K928,"-"),1,1)</f>
        <v>2</v>
      </c>
      <c r="Y928">
        <f>INDEX(months!B:B,MATCH(Sheet1!W928,months!A:A,0))</f>
        <v>7</v>
      </c>
      <c r="Z928">
        <f t="shared" si="104"/>
        <v>43283</v>
      </c>
    </row>
    <row r="929" spans="1:26" x14ac:dyDescent="0.2">
      <c r="A929" t="s">
        <v>1648</v>
      </c>
      <c r="B929" t="s">
        <v>1536</v>
      </c>
      <c r="C929">
        <v>4</v>
      </c>
      <c r="D929">
        <v>35928</v>
      </c>
      <c r="E929" t="s">
        <v>21</v>
      </c>
      <c r="F929" t="s">
        <v>65</v>
      </c>
      <c r="G929" t="s">
        <v>23</v>
      </c>
      <c r="H929" t="s">
        <v>24</v>
      </c>
      <c r="I929" t="s">
        <v>44</v>
      </c>
      <c r="J929" t="s">
        <v>1537</v>
      </c>
      <c r="K929" t="s">
        <v>266</v>
      </c>
      <c r="L929" t="s">
        <v>1634</v>
      </c>
      <c r="M929" t="s">
        <v>54</v>
      </c>
      <c r="N929">
        <f t="shared" si="98"/>
        <v>0</v>
      </c>
      <c r="O929" t="str">
        <f t="shared" si="99"/>
        <v>No</v>
      </c>
      <c r="P929">
        <f t="shared" si="100"/>
        <v>0</v>
      </c>
      <c r="Q929">
        <f t="shared" si="101"/>
        <v>4813937689</v>
      </c>
      <c r="R929">
        <f t="shared" si="102"/>
        <v>4.1933383153624479</v>
      </c>
      <c r="S929" t="str">
        <f t="shared" si="103"/>
        <v>Acceptable</v>
      </c>
      <c r="T929">
        <f>ROUNDUP(C929,0)</f>
        <v>4</v>
      </c>
      <c r="U929">
        <f>ROUNDDOWN(C929,0)</f>
        <v>4</v>
      </c>
      <c r="V929">
        <f>RIGHT(K929,2)+2000</f>
        <v>2018</v>
      </c>
      <c r="W929" t="str">
        <f>INDEX(_xlfn.TEXTSPLIT(K929,"-"),1,2)</f>
        <v>Jul</v>
      </c>
      <c r="X929" t="str">
        <f>INDEX(_xlfn.TEXTSPLIT(K929,"-"),1,1)</f>
        <v>16</v>
      </c>
      <c r="Y929">
        <f>INDEX(months!B:B,MATCH(Sheet1!W929,months!A:A,0))</f>
        <v>7</v>
      </c>
      <c r="Z929">
        <f t="shared" si="104"/>
        <v>43297</v>
      </c>
    </row>
    <row r="930" spans="1:26" x14ac:dyDescent="0.2">
      <c r="A930" t="s">
        <v>1649</v>
      </c>
      <c r="B930" t="s">
        <v>1536</v>
      </c>
      <c r="C930">
        <v>4.3</v>
      </c>
      <c r="D930">
        <v>64448</v>
      </c>
      <c r="E930" t="s">
        <v>1211</v>
      </c>
      <c r="F930" t="s">
        <v>65</v>
      </c>
      <c r="G930" t="s">
        <v>23</v>
      </c>
      <c r="H930" t="s">
        <v>24</v>
      </c>
      <c r="I930" t="s">
        <v>418</v>
      </c>
      <c r="J930" t="s">
        <v>1537</v>
      </c>
      <c r="K930" t="s">
        <v>797</v>
      </c>
      <c r="L930" t="s">
        <v>1650</v>
      </c>
      <c r="M930" t="s">
        <v>29</v>
      </c>
      <c r="N930">
        <f t="shared" si="98"/>
        <v>0</v>
      </c>
      <c r="O930" t="str">
        <f t="shared" si="99"/>
        <v>No</v>
      </c>
      <c r="P930">
        <f t="shared" si="100"/>
        <v>0</v>
      </c>
      <c r="Q930">
        <f t="shared" si="101"/>
        <v>4813937689</v>
      </c>
      <c r="R930">
        <f t="shared" si="102"/>
        <v>4.1933383153624479</v>
      </c>
      <c r="S930" t="str">
        <f t="shared" si="103"/>
        <v>Acceptable</v>
      </c>
      <c r="T930">
        <f>ROUNDUP(C930,0)</f>
        <v>5</v>
      </c>
      <c r="U930">
        <f>ROUNDDOWN(C930,0)</f>
        <v>4</v>
      </c>
      <c r="V930">
        <f>RIGHT(K930,2)+2000</f>
        <v>2018</v>
      </c>
      <c r="W930" t="str">
        <f>INDEX(_xlfn.TEXTSPLIT(K930,"-"),1,2)</f>
        <v>Jul</v>
      </c>
      <c r="X930" t="str">
        <f>INDEX(_xlfn.TEXTSPLIT(K930,"-"),1,1)</f>
        <v>21</v>
      </c>
      <c r="Y930">
        <f>INDEX(months!B:B,MATCH(Sheet1!W930,months!A:A,0))</f>
        <v>7</v>
      </c>
      <c r="Z930">
        <f t="shared" si="104"/>
        <v>43302</v>
      </c>
    </row>
    <row r="931" spans="1:26" x14ac:dyDescent="0.2">
      <c r="A931" t="s">
        <v>1651</v>
      </c>
      <c r="B931" t="s">
        <v>1536</v>
      </c>
      <c r="C931">
        <v>3.9</v>
      </c>
      <c r="D931">
        <v>22378</v>
      </c>
      <c r="E931" t="s">
        <v>21</v>
      </c>
      <c r="F931" t="s">
        <v>65</v>
      </c>
      <c r="G931" t="s">
        <v>23</v>
      </c>
      <c r="H931" t="s">
        <v>24</v>
      </c>
      <c r="I931" t="s">
        <v>44</v>
      </c>
      <c r="J931" t="s">
        <v>1537</v>
      </c>
      <c r="K931" t="s">
        <v>243</v>
      </c>
      <c r="L931" t="s">
        <v>1638</v>
      </c>
      <c r="M931" t="s">
        <v>54</v>
      </c>
      <c r="N931">
        <f t="shared" si="98"/>
        <v>0</v>
      </c>
      <c r="O931" t="str">
        <f t="shared" si="99"/>
        <v>No</v>
      </c>
      <c r="P931">
        <f t="shared" si="100"/>
        <v>0</v>
      </c>
      <c r="Q931">
        <f t="shared" si="101"/>
        <v>4813937689</v>
      </c>
      <c r="R931">
        <f t="shared" si="102"/>
        <v>4.1933383153624479</v>
      </c>
      <c r="S931" t="str">
        <f t="shared" si="103"/>
        <v>Acceptable</v>
      </c>
      <c r="T931">
        <f>ROUNDUP(C931,0)</f>
        <v>4</v>
      </c>
      <c r="U931">
        <f>ROUNDDOWN(C931,0)</f>
        <v>3</v>
      </c>
      <c r="V931">
        <f>RIGHT(K931,2)+2000</f>
        <v>2018</v>
      </c>
      <c r="W931" t="str">
        <f>INDEX(_xlfn.TEXTSPLIT(K931,"-"),1,2)</f>
        <v>Jul</v>
      </c>
      <c r="X931" t="str">
        <f>INDEX(_xlfn.TEXTSPLIT(K931,"-"),1,1)</f>
        <v>8</v>
      </c>
      <c r="Y931">
        <f>INDEX(months!B:B,MATCH(Sheet1!W931,months!A:A,0))</f>
        <v>7</v>
      </c>
      <c r="Z931">
        <f t="shared" si="104"/>
        <v>43289</v>
      </c>
    </row>
    <row r="932" spans="1:26" x14ac:dyDescent="0.2">
      <c r="A932" t="s">
        <v>1591</v>
      </c>
      <c r="B932" t="s">
        <v>1536</v>
      </c>
      <c r="C932">
        <v>4.2</v>
      </c>
      <c r="D932">
        <v>501498</v>
      </c>
      <c r="E932" t="s">
        <v>83</v>
      </c>
      <c r="F932" t="s">
        <v>448</v>
      </c>
      <c r="G932" t="s">
        <v>23</v>
      </c>
      <c r="H932" t="s">
        <v>24</v>
      </c>
      <c r="I932" t="s">
        <v>44</v>
      </c>
      <c r="J932" t="s">
        <v>1537</v>
      </c>
      <c r="K932" t="s">
        <v>216</v>
      </c>
      <c r="L932" t="s">
        <v>46</v>
      </c>
      <c r="M932" t="s">
        <v>46</v>
      </c>
      <c r="N932">
        <f t="shared" si="98"/>
        <v>0</v>
      </c>
      <c r="O932" t="str">
        <f t="shared" si="99"/>
        <v>No</v>
      </c>
      <c r="P932">
        <f t="shared" si="100"/>
        <v>0</v>
      </c>
      <c r="Q932">
        <f t="shared" si="101"/>
        <v>4813937689</v>
      </c>
      <c r="R932">
        <f t="shared" si="102"/>
        <v>4.1933383153624479</v>
      </c>
      <c r="S932" t="str">
        <f t="shared" si="103"/>
        <v>Acceptable</v>
      </c>
      <c r="T932">
        <f>ROUNDUP(C932,0)</f>
        <v>5</v>
      </c>
      <c r="U932">
        <f>ROUNDDOWN(C932,0)</f>
        <v>4</v>
      </c>
      <c r="V932">
        <f>RIGHT(K932,2)+2000</f>
        <v>2018</v>
      </c>
      <c r="W932" t="str">
        <f>INDEX(_xlfn.TEXTSPLIT(K932,"-"),1,2)</f>
        <v>Jul</v>
      </c>
      <c r="X932" t="str">
        <f>INDEX(_xlfn.TEXTSPLIT(K932,"-"),1,1)</f>
        <v>26</v>
      </c>
      <c r="Y932">
        <f>INDEX(months!B:B,MATCH(Sheet1!W932,months!A:A,0))</f>
        <v>7</v>
      </c>
      <c r="Z932">
        <f t="shared" si="104"/>
        <v>43307</v>
      </c>
    </row>
    <row r="933" spans="1:26" x14ac:dyDescent="0.2">
      <c r="A933" t="s">
        <v>1535</v>
      </c>
      <c r="B933" t="s">
        <v>1536</v>
      </c>
      <c r="C933">
        <v>4.4000000000000004</v>
      </c>
      <c r="D933">
        <v>5456599</v>
      </c>
      <c r="E933" t="s">
        <v>46</v>
      </c>
      <c r="F933" t="s">
        <v>448</v>
      </c>
      <c r="G933" t="s">
        <v>23</v>
      </c>
      <c r="H933" t="s">
        <v>24</v>
      </c>
      <c r="I933" t="s">
        <v>44</v>
      </c>
      <c r="J933" t="s">
        <v>1537</v>
      </c>
      <c r="K933" t="s">
        <v>84</v>
      </c>
      <c r="L933" t="s">
        <v>46</v>
      </c>
      <c r="M933" t="s">
        <v>46</v>
      </c>
      <c r="N933">
        <f t="shared" si="98"/>
        <v>0</v>
      </c>
      <c r="O933" t="str">
        <f t="shared" si="99"/>
        <v>No</v>
      </c>
      <c r="P933">
        <f t="shared" si="100"/>
        <v>0</v>
      </c>
      <c r="Q933">
        <f t="shared" si="101"/>
        <v>4813937689</v>
      </c>
      <c r="R933">
        <f t="shared" si="102"/>
        <v>4.1933383153624479</v>
      </c>
      <c r="S933" t="str">
        <f t="shared" si="103"/>
        <v>Acceptable</v>
      </c>
      <c r="T933">
        <f>ROUNDUP(C933,0)</f>
        <v>5</v>
      </c>
      <c r="U933">
        <f>ROUNDDOWN(C933,0)</f>
        <v>4</v>
      </c>
      <c r="V933">
        <f>RIGHT(K933,2)+2000</f>
        <v>2018</v>
      </c>
      <c r="W933" t="str">
        <f>INDEX(_xlfn.TEXTSPLIT(K933,"-"),1,2)</f>
        <v>Jul</v>
      </c>
      <c r="X933" t="str">
        <f>INDEX(_xlfn.TEXTSPLIT(K933,"-"),1,1)</f>
        <v>31</v>
      </c>
      <c r="Y933">
        <f>INDEX(months!B:B,MATCH(Sheet1!W933,months!A:A,0))</f>
        <v>7</v>
      </c>
      <c r="Z933">
        <f t="shared" si="104"/>
        <v>43312</v>
      </c>
    </row>
    <row r="934" spans="1:26" x14ac:dyDescent="0.2">
      <c r="A934" t="s">
        <v>1542</v>
      </c>
      <c r="B934" t="s">
        <v>1536</v>
      </c>
      <c r="C934">
        <v>4.3</v>
      </c>
      <c r="D934">
        <v>296829</v>
      </c>
      <c r="E934" t="s">
        <v>159</v>
      </c>
      <c r="F934" t="s">
        <v>89</v>
      </c>
      <c r="G934" t="s">
        <v>23</v>
      </c>
      <c r="H934" t="s">
        <v>24</v>
      </c>
      <c r="I934" t="s">
        <v>44</v>
      </c>
      <c r="J934" t="s">
        <v>1537</v>
      </c>
      <c r="K934" t="s">
        <v>293</v>
      </c>
      <c r="L934" t="s">
        <v>1543</v>
      </c>
      <c r="M934" t="s">
        <v>81</v>
      </c>
      <c r="N934">
        <f t="shared" si="98"/>
        <v>0</v>
      </c>
      <c r="O934" t="str">
        <f t="shared" si="99"/>
        <v>No</v>
      </c>
      <c r="P934">
        <f t="shared" si="100"/>
        <v>0</v>
      </c>
      <c r="Q934">
        <f t="shared" si="101"/>
        <v>4813937689</v>
      </c>
      <c r="R934">
        <f t="shared" si="102"/>
        <v>4.1933383153624479</v>
      </c>
      <c r="S934" t="str">
        <f t="shared" si="103"/>
        <v>Acceptable</v>
      </c>
      <c r="T934">
        <f>ROUNDUP(C934,0)</f>
        <v>5</v>
      </c>
      <c r="U934">
        <f>ROUNDDOWN(C934,0)</f>
        <v>4</v>
      </c>
      <c r="V934">
        <f>RIGHT(K934,2)+2000</f>
        <v>2018</v>
      </c>
      <c r="W934" t="str">
        <f>INDEX(_xlfn.TEXTSPLIT(K934,"-"),1,2)</f>
        <v>Jul</v>
      </c>
      <c r="X934" t="str">
        <f>INDEX(_xlfn.TEXTSPLIT(K934,"-"),1,1)</f>
        <v>15</v>
      </c>
      <c r="Y934">
        <f>INDEX(months!B:B,MATCH(Sheet1!W934,months!A:A,0))</f>
        <v>7</v>
      </c>
      <c r="Z934">
        <f t="shared" si="104"/>
        <v>43296</v>
      </c>
    </row>
    <row r="935" spans="1:26" x14ac:dyDescent="0.2">
      <c r="A935" t="s">
        <v>1625</v>
      </c>
      <c r="B935" t="s">
        <v>1536</v>
      </c>
      <c r="C935">
        <v>3.7</v>
      </c>
      <c r="D935">
        <v>310095</v>
      </c>
      <c r="E935" t="s">
        <v>46</v>
      </c>
      <c r="F935" t="s">
        <v>89</v>
      </c>
      <c r="G935" t="s">
        <v>23</v>
      </c>
      <c r="H935" t="s">
        <v>24</v>
      </c>
      <c r="I935" t="s">
        <v>44</v>
      </c>
      <c r="J935" t="s">
        <v>1537</v>
      </c>
      <c r="K935" t="s">
        <v>737</v>
      </c>
      <c r="L935" t="s">
        <v>46</v>
      </c>
      <c r="M935" t="s">
        <v>46</v>
      </c>
      <c r="N935">
        <f t="shared" si="98"/>
        <v>0</v>
      </c>
      <c r="O935" t="str">
        <f t="shared" si="99"/>
        <v>No</v>
      </c>
      <c r="P935">
        <f t="shared" si="100"/>
        <v>0</v>
      </c>
      <c r="Q935">
        <f t="shared" si="101"/>
        <v>4813937689</v>
      </c>
      <c r="R935">
        <f t="shared" si="102"/>
        <v>4.1933383153624479</v>
      </c>
      <c r="S935" t="str">
        <f t="shared" si="103"/>
        <v>Acceptable</v>
      </c>
      <c r="T935">
        <f>ROUNDUP(C935,0)</f>
        <v>4</v>
      </c>
      <c r="U935">
        <f>ROUNDDOWN(C935,0)</f>
        <v>3</v>
      </c>
      <c r="V935">
        <f>RIGHT(K935,2)+2000</f>
        <v>2018</v>
      </c>
      <c r="W935" t="str">
        <f>INDEX(_xlfn.TEXTSPLIT(K935,"-"),1,2)</f>
        <v>Mar</v>
      </c>
      <c r="X935" t="str">
        <f>INDEX(_xlfn.TEXTSPLIT(K935,"-"),1,1)</f>
        <v>5</v>
      </c>
      <c r="Y935">
        <f>INDEX(months!B:B,MATCH(Sheet1!W935,months!A:A,0))</f>
        <v>3</v>
      </c>
      <c r="Z935">
        <f t="shared" si="104"/>
        <v>43164</v>
      </c>
    </row>
    <row r="936" spans="1:26" x14ac:dyDescent="0.2">
      <c r="A936" t="s">
        <v>1631</v>
      </c>
      <c r="B936" t="s">
        <v>1536</v>
      </c>
      <c r="C936">
        <v>4.3</v>
      </c>
      <c r="D936">
        <v>88185</v>
      </c>
      <c r="E936" t="s">
        <v>46</v>
      </c>
      <c r="F936" t="s">
        <v>89</v>
      </c>
      <c r="G936" t="s">
        <v>23</v>
      </c>
      <c r="H936" t="s">
        <v>24</v>
      </c>
      <c r="I936" t="s">
        <v>418</v>
      </c>
      <c r="J936" t="s">
        <v>1537</v>
      </c>
      <c r="K936" t="s">
        <v>52</v>
      </c>
      <c r="L936" t="s">
        <v>46</v>
      </c>
      <c r="M936" t="s">
        <v>46</v>
      </c>
      <c r="N936">
        <f t="shared" si="98"/>
        <v>0</v>
      </c>
      <c r="O936" t="str">
        <f t="shared" si="99"/>
        <v>No</v>
      </c>
      <c r="P936">
        <f t="shared" si="100"/>
        <v>0</v>
      </c>
      <c r="Q936">
        <f t="shared" si="101"/>
        <v>4813937689</v>
      </c>
      <c r="R936">
        <f t="shared" si="102"/>
        <v>4.1933383153624479</v>
      </c>
      <c r="S936" t="str">
        <f t="shared" si="103"/>
        <v>Acceptable</v>
      </c>
      <c r="T936">
        <f>ROUNDUP(C936,0)</f>
        <v>5</v>
      </c>
      <c r="U936">
        <f>ROUNDDOWN(C936,0)</f>
        <v>4</v>
      </c>
      <c r="V936">
        <f>RIGHT(K936,2)+2000</f>
        <v>2018</v>
      </c>
      <c r="W936" t="str">
        <f>INDEX(_xlfn.TEXTSPLIT(K936,"-"),1,2)</f>
        <v>Jun</v>
      </c>
      <c r="X936" t="str">
        <f>INDEX(_xlfn.TEXTSPLIT(K936,"-"),1,1)</f>
        <v>20</v>
      </c>
      <c r="Y936">
        <f>INDEX(months!B:B,MATCH(Sheet1!W936,months!A:A,0))</f>
        <v>6</v>
      </c>
      <c r="Z936">
        <f t="shared" si="104"/>
        <v>43271</v>
      </c>
    </row>
    <row r="937" spans="1:26" x14ac:dyDescent="0.2">
      <c r="A937" t="s">
        <v>1627</v>
      </c>
      <c r="B937" t="s">
        <v>1536</v>
      </c>
      <c r="C937">
        <v>3.7</v>
      </c>
      <c r="D937">
        <v>388089</v>
      </c>
      <c r="E937" t="s">
        <v>46</v>
      </c>
      <c r="F937" t="s">
        <v>89</v>
      </c>
      <c r="G937" t="s">
        <v>23</v>
      </c>
      <c r="H937" t="s">
        <v>24</v>
      </c>
      <c r="I937" t="s">
        <v>44</v>
      </c>
      <c r="J937" t="s">
        <v>1537</v>
      </c>
      <c r="K937" t="s">
        <v>1628</v>
      </c>
      <c r="L937" t="s">
        <v>46</v>
      </c>
      <c r="M937" t="s">
        <v>46</v>
      </c>
      <c r="N937">
        <f t="shared" si="98"/>
        <v>0</v>
      </c>
      <c r="O937" t="str">
        <f t="shared" si="99"/>
        <v>No</v>
      </c>
      <c r="P937">
        <f t="shared" si="100"/>
        <v>0</v>
      </c>
      <c r="Q937">
        <f t="shared" si="101"/>
        <v>4813937689</v>
      </c>
      <c r="R937">
        <f t="shared" si="102"/>
        <v>4.1933383153624479</v>
      </c>
      <c r="S937" t="str">
        <f t="shared" si="103"/>
        <v>Acceptable</v>
      </c>
      <c r="T937">
        <f>ROUNDUP(C937,0)</f>
        <v>4</v>
      </c>
      <c r="U937">
        <f>ROUNDDOWN(C937,0)</f>
        <v>3</v>
      </c>
      <c r="V937">
        <f>RIGHT(K937,2)+2000</f>
        <v>2018</v>
      </c>
      <c r="W937" t="str">
        <f>INDEX(_xlfn.TEXTSPLIT(K937,"-"),1,2)</f>
        <v>Apr</v>
      </c>
      <c r="X937" t="str">
        <f>INDEX(_xlfn.TEXTSPLIT(K937,"-"),1,1)</f>
        <v>12</v>
      </c>
      <c r="Y937">
        <f>INDEX(months!B:B,MATCH(Sheet1!W937,months!A:A,0))</f>
        <v>4</v>
      </c>
      <c r="Z937">
        <f t="shared" si="104"/>
        <v>43202</v>
      </c>
    </row>
    <row r="938" spans="1:26" x14ac:dyDescent="0.2">
      <c r="A938" t="s">
        <v>1629</v>
      </c>
      <c r="B938" t="s">
        <v>1536</v>
      </c>
      <c r="C938">
        <v>3.8</v>
      </c>
      <c r="D938">
        <v>92058</v>
      </c>
      <c r="E938" t="s">
        <v>83</v>
      </c>
      <c r="F938" t="s">
        <v>89</v>
      </c>
      <c r="G938" t="s">
        <v>23</v>
      </c>
      <c r="H938" t="s">
        <v>24</v>
      </c>
      <c r="I938" t="s">
        <v>44</v>
      </c>
      <c r="J938" t="s">
        <v>1537</v>
      </c>
      <c r="K938" t="s">
        <v>187</v>
      </c>
      <c r="L938" t="s">
        <v>1630</v>
      </c>
      <c r="M938" t="s">
        <v>81</v>
      </c>
      <c r="N938">
        <f t="shared" si="98"/>
        <v>0</v>
      </c>
      <c r="O938" t="str">
        <f t="shared" si="99"/>
        <v>No</v>
      </c>
      <c r="P938">
        <f t="shared" si="100"/>
        <v>0</v>
      </c>
      <c r="Q938">
        <f t="shared" si="101"/>
        <v>4813937689</v>
      </c>
      <c r="R938">
        <f t="shared" si="102"/>
        <v>4.1933383153624479</v>
      </c>
      <c r="S938" t="str">
        <f t="shared" si="103"/>
        <v>Acceptable</v>
      </c>
      <c r="T938">
        <f>ROUNDUP(C938,0)</f>
        <v>4</v>
      </c>
      <c r="U938">
        <f>ROUNDDOWN(C938,0)</f>
        <v>3</v>
      </c>
      <c r="V938">
        <f>RIGHT(K938,2)+2000</f>
        <v>2018</v>
      </c>
      <c r="W938" t="str">
        <f>INDEX(_xlfn.TEXTSPLIT(K938,"-"),1,2)</f>
        <v>Jul</v>
      </c>
      <c r="X938" t="str">
        <f>INDEX(_xlfn.TEXTSPLIT(K938,"-"),1,1)</f>
        <v>20</v>
      </c>
      <c r="Y938">
        <f>INDEX(months!B:B,MATCH(Sheet1!W938,months!A:A,0))</f>
        <v>7</v>
      </c>
      <c r="Z938">
        <f t="shared" si="104"/>
        <v>43301</v>
      </c>
    </row>
    <row r="939" spans="1:26" x14ac:dyDescent="0.2">
      <c r="A939" t="s">
        <v>1635</v>
      </c>
      <c r="B939" t="s">
        <v>1536</v>
      </c>
      <c r="C939">
        <v>4.2</v>
      </c>
      <c r="D939">
        <v>123279</v>
      </c>
      <c r="E939" t="s">
        <v>42</v>
      </c>
      <c r="F939" t="s">
        <v>89</v>
      </c>
      <c r="G939" t="s">
        <v>23</v>
      </c>
      <c r="H939" t="s">
        <v>24</v>
      </c>
      <c r="I939" t="s">
        <v>124</v>
      </c>
      <c r="J939" t="s">
        <v>1545</v>
      </c>
      <c r="K939" t="s">
        <v>437</v>
      </c>
      <c r="L939" t="s">
        <v>1636</v>
      </c>
      <c r="M939" t="s">
        <v>54</v>
      </c>
      <c r="N939">
        <f t="shared" si="98"/>
        <v>0</v>
      </c>
      <c r="O939" t="str">
        <f t="shared" si="99"/>
        <v>No</v>
      </c>
      <c r="P939">
        <f t="shared" si="100"/>
        <v>0</v>
      </c>
      <c r="Q939">
        <f t="shared" si="101"/>
        <v>4813937689</v>
      </c>
      <c r="R939">
        <f t="shared" si="102"/>
        <v>4.1933383153624479</v>
      </c>
      <c r="S939" t="str">
        <f t="shared" si="103"/>
        <v>Acceptable</v>
      </c>
      <c r="T939">
        <f>ROUNDUP(C939,0)</f>
        <v>5</v>
      </c>
      <c r="U939">
        <f>ROUNDDOWN(C939,0)</f>
        <v>4</v>
      </c>
      <c r="V939">
        <f>RIGHT(K939,2)+2000</f>
        <v>2018</v>
      </c>
      <c r="W939" t="str">
        <f>INDEX(_xlfn.TEXTSPLIT(K939,"-"),1,2)</f>
        <v>Jan</v>
      </c>
      <c r="X939" t="str">
        <f>INDEX(_xlfn.TEXTSPLIT(K939,"-"),1,1)</f>
        <v>24</v>
      </c>
      <c r="Y939">
        <f>INDEX(months!B:B,MATCH(Sheet1!W939,months!A:A,0))</f>
        <v>1</v>
      </c>
      <c r="Z939">
        <f t="shared" si="104"/>
        <v>43124</v>
      </c>
    </row>
    <row r="940" spans="1:26" x14ac:dyDescent="0.2">
      <c r="A940" t="s">
        <v>1643</v>
      </c>
      <c r="B940" t="s">
        <v>1536</v>
      </c>
      <c r="C940">
        <v>4</v>
      </c>
      <c r="D940">
        <v>319691</v>
      </c>
      <c r="E940" t="s">
        <v>46</v>
      </c>
      <c r="F940" t="s">
        <v>89</v>
      </c>
      <c r="G940" t="s">
        <v>23</v>
      </c>
      <c r="H940" t="s">
        <v>24</v>
      </c>
      <c r="I940" t="s">
        <v>44</v>
      </c>
      <c r="J940" t="s">
        <v>1537</v>
      </c>
      <c r="K940" t="s">
        <v>97</v>
      </c>
      <c r="L940" t="s">
        <v>46</v>
      </c>
      <c r="M940" t="s">
        <v>274</v>
      </c>
      <c r="N940">
        <f t="shared" si="98"/>
        <v>0</v>
      </c>
      <c r="O940" t="str">
        <f t="shared" si="99"/>
        <v>No</v>
      </c>
      <c r="P940">
        <f t="shared" si="100"/>
        <v>0</v>
      </c>
      <c r="Q940">
        <f t="shared" si="101"/>
        <v>4813937689</v>
      </c>
      <c r="R940">
        <f t="shared" si="102"/>
        <v>4.1933383153624479</v>
      </c>
      <c r="S940" t="str">
        <f t="shared" si="103"/>
        <v>Acceptable</v>
      </c>
      <c r="T940">
        <f>ROUNDUP(C940,0)</f>
        <v>4</v>
      </c>
      <c r="U940">
        <f>ROUNDDOWN(C940,0)</f>
        <v>4</v>
      </c>
      <c r="V940">
        <f>RIGHT(K940,2)+2000</f>
        <v>2018</v>
      </c>
      <c r="W940" t="str">
        <f>INDEX(_xlfn.TEXTSPLIT(K940,"-"),1,2)</f>
        <v>Aug</v>
      </c>
      <c r="X940" t="str">
        <f>INDEX(_xlfn.TEXTSPLIT(K940,"-"),1,1)</f>
        <v>3</v>
      </c>
      <c r="Y940">
        <f>INDEX(months!B:B,MATCH(Sheet1!W940,months!A:A,0))</f>
        <v>8</v>
      </c>
      <c r="Z940">
        <f t="shared" si="104"/>
        <v>43315</v>
      </c>
    </row>
    <row r="941" spans="1:26" x14ac:dyDescent="0.2">
      <c r="A941" t="s">
        <v>1639</v>
      </c>
      <c r="B941" t="s">
        <v>1536</v>
      </c>
      <c r="C941">
        <v>3.9</v>
      </c>
      <c r="D941">
        <v>60841</v>
      </c>
      <c r="E941" t="s">
        <v>46</v>
      </c>
      <c r="F941" t="s">
        <v>38</v>
      </c>
      <c r="G941" t="s">
        <v>23</v>
      </c>
      <c r="H941" t="s">
        <v>24</v>
      </c>
      <c r="I941" t="s">
        <v>44</v>
      </c>
      <c r="J941" t="s">
        <v>1537</v>
      </c>
      <c r="K941" t="s">
        <v>216</v>
      </c>
      <c r="L941" t="s">
        <v>46</v>
      </c>
      <c r="M941" t="s">
        <v>54</v>
      </c>
      <c r="N941">
        <f t="shared" si="98"/>
        <v>0</v>
      </c>
      <c r="O941" t="str">
        <f t="shared" si="99"/>
        <v>No</v>
      </c>
      <c r="P941">
        <f t="shared" si="100"/>
        <v>0</v>
      </c>
      <c r="Q941">
        <f t="shared" si="101"/>
        <v>4813937689</v>
      </c>
      <c r="R941">
        <f t="shared" si="102"/>
        <v>4.1933383153624479</v>
      </c>
      <c r="S941" t="str">
        <f t="shared" si="103"/>
        <v>Acceptable</v>
      </c>
      <c r="T941">
        <f>ROUNDUP(C941,0)</f>
        <v>4</v>
      </c>
      <c r="U941">
        <f>ROUNDDOWN(C941,0)</f>
        <v>3</v>
      </c>
      <c r="V941">
        <f>RIGHT(K941,2)+2000</f>
        <v>2018</v>
      </c>
      <c r="W941" t="str">
        <f>INDEX(_xlfn.TEXTSPLIT(K941,"-"),1,2)</f>
        <v>Jul</v>
      </c>
      <c r="X941" t="str">
        <f>INDEX(_xlfn.TEXTSPLIT(K941,"-"),1,1)</f>
        <v>26</v>
      </c>
      <c r="Y941">
        <f>INDEX(months!B:B,MATCH(Sheet1!W941,months!A:A,0))</f>
        <v>7</v>
      </c>
      <c r="Z941">
        <f t="shared" si="104"/>
        <v>43307</v>
      </c>
    </row>
    <row r="942" spans="1:26" x14ac:dyDescent="0.2">
      <c r="A942" t="s">
        <v>1641</v>
      </c>
      <c r="B942" t="s">
        <v>1536</v>
      </c>
      <c r="C942">
        <v>4.4000000000000004</v>
      </c>
      <c r="D942">
        <v>288150</v>
      </c>
      <c r="E942" t="s">
        <v>93</v>
      </c>
      <c r="F942" t="s">
        <v>38</v>
      </c>
      <c r="G942" t="s">
        <v>23</v>
      </c>
      <c r="H942" t="s">
        <v>24</v>
      </c>
      <c r="I942" t="s">
        <v>44</v>
      </c>
      <c r="J942" t="s">
        <v>1537</v>
      </c>
      <c r="K942" t="s">
        <v>306</v>
      </c>
      <c r="L942" t="s">
        <v>338</v>
      </c>
      <c r="M942" t="s">
        <v>54</v>
      </c>
      <c r="N942">
        <f t="shared" si="98"/>
        <v>0</v>
      </c>
      <c r="O942" t="str">
        <f t="shared" si="99"/>
        <v>No</v>
      </c>
      <c r="P942">
        <f t="shared" si="100"/>
        <v>0</v>
      </c>
      <c r="Q942">
        <f t="shared" si="101"/>
        <v>4813937689</v>
      </c>
      <c r="R942">
        <f t="shared" si="102"/>
        <v>4.1933383153624479</v>
      </c>
      <c r="S942" t="str">
        <f t="shared" si="103"/>
        <v>Acceptable</v>
      </c>
      <c r="T942">
        <f>ROUNDUP(C942,0)</f>
        <v>5</v>
      </c>
      <c r="U942">
        <f>ROUNDDOWN(C942,0)</f>
        <v>4</v>
      </c>
      <c r="V942">
        <f>RIGHT(K942,2)+2000</f>
        <v>2018</v>
      </c>
      <c r="W942" t="str">
        <f>INDEX(_xlfn.TEXTSPLIT(K942,"-"),1,2)</f>
        <v>Jul</v>
      </c>
      <c r="X942" t="str">
        <f>INDEX(_xlfn.TEXTSPLIT(K942,"-"),1,1)</f>
        <v>23</v>
      </c>
      <c r="Y942">
        <f>INDEX(months!B:B,MATCH(Sheet1!W942,months!A:A,0))</f>
        <v>7</v>
      </c>
      <c r="Z942">
        <f t="shared" si="104"/>
        <v>43304</v>
      </c>
    </row>
    <row r="943" spans="1:26" x14ac:dyDescent="0.2">
      <c r="A943" t="s">
        <v>1652</v>
      </c>
      <c r="B943" t="s">
        <v>1536</v>
      </c>
      <c r="C943">
        <v>4.5</v>
      </c>
      <c r="D943">
        <v>16372</v>
      </c>
      <c r="E943" t="s">
        <v>481</v>
      </c>
      <c r="F943" t="s">
        <v>32</v>
      </c>
      <c r="G943" t="s">
        <v>23</v>
      </c>
      <c r="H943" t="s">
        <v>24</v>
      </c>
      <c r="I943" t="s">
        <v>44</v>
      </c>
      <c r="J943" t="s">
        <v>1537</v>
      </c>
      <c r="K943" t="s">
        <v>226</v>
      </c>
      <c r="L943" t="s">
        <v>1514</v>
      </c>
      <c r="M943" t="s">
        <v>54</v>
      </c>
      <c r="N943">
        <f t="shared" si="98"/>
        <v>0</v>
      </c>
      <c r="O943" t="str">
        <f t="shared" si="99"/>
        <v>No</v>
      </c>
      <c r="P943">
        <f t="shared" si="100"/>
        <v>0</v>
      </c>
      <c r="Q943">
        <f t="shared" si="101"/>
        <v>4813937689</v>
      </c>
      <c r="R943">
        <f t="shared" si="102"/>
        <v>4.1933383153624479</v>
      </c>
      <c r="S943" t="str">
        <f t="shared" si="103"/>
        <v>Acceptable</v>
      </c>
      <c r="T943">
        <f>ROUNDUP(C943,0)</f>
        <v>5</v>
      </c>
      <c r="U943">
        <f>ROUNDDOWN(C943,0)</f>
        <v>4</v>
      </c>
      <c r="V943">
        <f>RIGHT(K943,2)+2000</f>
        <v>2018</v>
      </c>
      <c r="W943" t="str">
        <f>INDEX(_xlfn.TEXTSPLIT(K943,"-"),1,2)</f>
        <v>Jul</v>
      </c>
      <c r="X943" t="str">
        <f>INDEX(_xlfn.TEXTSPLIT(K943,"-"),1,1)</f>
        <v>18</v>
      </c>
      <c r="Y943">
        <f>INDEX(months!B:B,MATCH(Sheet1!W943,months!A:A,0))</f>
        <v>7</v>
      </c>
      <c r="Z943">
        <f t="shared" si="104"/>
        <v>43299</v>
      </c>
    </row>
    <row r="944" spans="1:26" x14ac:dyDescent="0.2">
      <c r="A944" t="s">
        <v>1653</v>
      </c>
      <c r="B944" t="s">
        <v>1536</v>
      </c>
      <c r="C944">
        <v>4.0999999999999996</v>
      </c>
      <c r="D944">
        <v>58028</v>
      </c>
      <c r="E944" t="s">
        <v>108</v>
      </c>
      <c r="F944" t="s">
        <v>38</v>
      </c>
      <c r="G944" t="s">
        <v>23</v>
      </c>
      <c r="H944" t="s">
        <v>24</v>
      </c>
      <c r="I944" t="s">
        <v>44</v>
      </c>
      <c r="J944" t="s">
        <v>1537</v>
      </c>
      <c r="K944" t="s">
        <v>759</v>
      </c>
      <c r="L944" t="s">
        <v>1654</v>
      </c>
      <c r="M944" t="s">
        <v>81</v>
      </c>
      <c r="N944">
        <f t="shared" si="98"/>
        <v>0</v>
      </c>
      <c r="O944" t="str">
        <f t="shared" si="99"/>
        <v>No</v>
      </c>
      <c r="P944">
        <f t="shared" si="100"/>
        <v>0</v>
      </c>
      <c r="Q944">
        <f t="shared" si="101"/>
        <v>4813937689</v>
      </c>
      <c r="R944">
        <f t="shared" si="102"/>
        <v>4.1933383153624479</v>
      </c>
      <c r="S944" t="str">
        <f t="shared" si="103"/>
        <v>Acceptable</v>
      </c>
      <c r="T944">
        <f>ROUNDUP(C944,0)</f>
        <v>5</v>
      </c>
      <c r="U944">
        <f>ROUNDDOWN(C944,0)</f>
        <v>4</v>
      </c>
      <c r="V944">
        <f>RIGHT(K944,2)+2000</f>
        <v>2018</v>
      </c>
      <c r="W944" t="str">
        <f>INDEX(_xlfn.TEXTSPLIT(K944,"-"),1,2)</f>
        <v>Jul</v>
      </c>
      <c r="X944" t="str">
        <f>INDEX(_xlfn.TEXTSPLIT(K944,"-"),1,1)</f>
        <v>5</v>
      </c>
      <c r="Y944">
        <f>INDEX(months!B:B,MATCH(Sheet1!W944,months!A:A,0))</f>
        <v>7</v>
      </c>
      <c r="Z944">
        <f t="shared" si="104"/>
        <v>43286</v>
      </c>
    </row>
    <row r="945" spans="1:26" x14ac:dyDescent="0.2">
      <c r="A945" t="s">
        <v>1633</v>
      </c>
      <c r="B945" t="s">
        <v>1536</v>
      </c>
      <c r="C945">
        <v>4.0999999999999996</v>
      </c>
      <c r="D945">
        <v>33387</v>
      </c>
      <c r="E945" t="s">
        <v>88</v>
      </c>
      <c r="F945" t="s">
        <v>65</v>
      </c>
      <c r="G945" t="s">
        <v>23</v>
      </c>
      <c r="H945" t="s">
        <v>24</v>
      </c>
      <c r="I945" t="s">
        <v>44</v>
      </c>
      <c r="J945" t="s">
        <v>1537</v>
      </c>
      <c r="K945" t="s">
        <v>266</v>
      </c>
      <c r="L945" t="s">
        <v>1634</v>
      </c>
      <c r="M945" t="s">
        <v>54</v>
      </c>
      <c r="N945">
        <f t="shared" si="98"/>
        <v>0</v>
      </c>
      <c r="O945" t="str">
        <f t="shared" si="99"/>
        <v>No</v>
      </c>
      <c r="P945">
        <f t="shared" si="100"/>
        <v>0</v>
      </c>
      <c r="Q945">
        <f t="shared" si="101"/>
        <v>4813937689</v>
      </c>
      <c r="R945">
        <f t="shared" si="102"/>
        <v>4.1933383153624479</v>
      </c>
      <c r="S945" t="str">
        <f t="shared" si="103"/>
        <v>Acceptable</v>
      </c>
      <c r="T945">
        <f>ROUNDUP(C945,0)</f>
        <v>5</v>
      </c>
      <c r="U945">
        <f>ROUNDDOWN(C945,0)</f>
        <v>4</v>
      </c>
      <c r="V945">
        <f>RIGHT(K945,2)+2000</f>
        <v>2018</v>
      </c>
      <c r="W945" t="str">
        <f>INDEX(_xlfn.TEXTSPLIT(K945,"-"),1,2)</f>
        <v>Jul</v>
      </c>
      <c r="X945" t="str">
        <f>INDEX(_xlfn.TEXTSPLIT(K945,"-"),1,1)</f>
        <v>16</v>
      </c>
      <c r="Y945">
        <f>INDEX(months!B:B,MATCH(Sheet1!W945,months!A:A,0))</f>
        <v>7</v>
      </c>
      <c r="Z945">
        <f t="shared" si="104"/>
        <v>43297</v>
      </c>
    </row>
    <row r="946" spans="1:26" x14ac:dyDescent="0.2">
      <c r="A946" t="s">
        <v>1644</v>
      </c>
      <c r="B946" t="s">
        <v>1536</v>
      </c>
      <c r="C946">
        <v>3.9</v>
      </c>
      <c r="D946">
        <v>61201</v>
      </c>
      <c r="E946" t="s">
        <v>46</v>
      </c>
      <c r="F946" t="s">
        <v>89</v>
      </c>
      <c r="G946" t="s">
        <v>23</v>
      </c>
      <c r="H946" t="s">
        <v>24</v>
      </c>
      <c r="I946" t="s">
        <v>44</v>
      </c>
      <c r="J946" t="s">
        <v>1537</v>
      </c>
      <c r="K946" t="s">
        <v>160</v>
      </c>
      <c r="L946" t="s">
        <v>46</v>
      </c>
      <c r="M946" t="s">
        <v>46</v>
      </c>
      <c r="N946">
        <f t="shared" si="98"/>
        <v>0</v>
      </c>
      <c r="O946" t="str">
        <f t="shared" si="99"/>
        <v>No</v>
      </c>
      <c r="P946">
        <f t="shared" si="100"/>
        <v>0</v>
      </c>
      <c r="Q946">
        <f t="shared" si="101"/>
        <v>4813937689</v>
      </c>
      <c r="R946">
        <f t="shared" si="102"/>
        <v>4.1933383153624479</v>
      </c>
      <c r="S946" t="str">
        <f t="shared" si="103"/>
        <v>Acceptable</v>
      </c>
      <c r="T946">
        <f>ROUNDUP(C946,0)</f>
        <v>4</v>
      </c>
      <c r="U946">
        <f>ROUNDDOWN(C946,0)</f>
        <v>3</v>
      </c>
      <c r="V946">
        <f>RIGHT(K946,2)+2000</f>
        <v>2018</v>
      </c>
      <c r="W946" t="str">
        <f>INDEX(_xlfn.TEXTSPLIT(K946,"-"),1,2)</f>
        <v>Jul</v>
      </c>
      <c r="X946" t="str">
        <f>INDEX(_xlfn.TEXTSPLIT(K946,"-"),1,1)</f>
        <v>19</v>
      </c>
      <c r="Y946">
        <f>INDEX(months!B:B,MATCH(Sheet1!W946,months!A:A,0))</f>
        <v>7</v>
      </c>
      <c r="Z946">
        <f t="shared" si="104"/>
        <v>43300</v>
      </c>
    </row>
    <row r="947" spans="1:26" x14ac:dyDescent="0.2">
      <c r="A947" t="s">
        <v>1655</v>
      </c>
      <c r="B947" t="s">
        <v>1536</v>
      </c>
      <c r="C947">
        <v>4.5</v>
      </c>
      <c r="D947">
        <v>736864</v>
      </c>
      <c r="E947" t="s">
        <v>88</v>
      </c>
      <c r="F947" t="s">
        <v>89</v>
      </c>
      <c r="G947" t="s">
        <v>23</v>
      </c>
      <c r="H947" t="s">
        <v>24</v>
      </c>
      <c r="I947" t="s">
        <v>44</v>
      </c>
      <c r="J947" t="s">
        <v>1537</v>
      </c>
      <c r="K947" t="s">
        <v>1656</v>
      </c>
      <c r="L947" t="s">
        <v>1657</v>
      </c>
      <c r="M947" t="s">
        <v>81</v>
      </c>
      <c r="N947">
        <f t="shared" si="98"/>
        <v>0</v>
      </c>
      <c r="O947" t="str">
        <f t="shared" si="99"/>
        <v>No</v>
      </c>
      <c r="P947">
        <f t="shared" si="100"/>
        <v>0</v>
      </c>
      <c r="Q947">
        <f t="shared" si="101"/>
        <v>4813937689</v>
      </c>
      <c r="R947">
        <f t="shared" si="102"/>
        <v>4.1933383153624479</v>
      </c>
      <c r="S947" t="str">
        <f t="shared" si="103"/>
        <v>Acceptable</v>
      </c>
      <c r="T947">
        <f>ROUNDUP(C947,0)</f>
        <v>5</v>
      </c>
      <c r="U947">
        <f>ROUNDDOWN(C947,0)</f>
        <v>4</v>
      </c>
      <c r="V947">
        <f>RIGHT(K947,2)+2000</f>
        <v>2018</v>
      </c>
      <c r="W947" t="str">
        <f>INDEX(_xlfn.TEXTSPLIT(K947,"-"),1,2)</f>
        <v>Jan</v>
      </c>
      <c r="X947" t="str">
        <f>INDEX(_xlfn.TEXTSPLIT(K947,"-"),1,1)</f>
        <v>19</v>
      </c>
      <c r="Y947">
        <f>INDEX(months!B:B,MATCH(Sheet1!W947,months!A:A,0))</f>
        <v>1</v>
      </c>
      <c r="Z947">
        <f t="shared" si="104"/>
        <v>43119</v>
      </c>
    </row>
    <row r="948" spans="1:26" x14ac:dyDescent="0.2">
      <c r="A948" t="s">
        <v>1640</v>
      </c>
      <c r="B948" t="s">
        <v>1536</v>
      </c>
      <c r="C948">
        <v>4</v>
      </c>
      <c r="D948">
        <v>29706</v>
      </c>
      <c r="E948" t="s">
        <v>21</v>
      </c>
      <c r="F948" t="s">
        <v>65</v>
      </c>
      <c r="G948" t="s">
        <v>23</v>
      </c>
      <c r="H948" t="s">
        <v>24</v>
      </c>
      <c r="I948" t="s">
        <v>44</v>
      </c>
      <c r="J948" t="s">
        <v>1537</v>
      </c>
      <c r="K948" t="s">
        <v>266</v>
      </c>
      <c r="L948" t="s">
        <v>1634</v>
      </c>
      <c r="M948" t="s">
        <v>54</v>
      </c>
      <c r="N948">
        <f t="shared" si="98"/>
        <v>0</v>
      </c>
      <c r="O948" t="str">
        <f t="shared" si="99"/>
        <v>No</v>
      </c>
      <c r="P948">
        <f t="shared" si="100"/>
        <v>0</v>
      </c>
      <c r="Q948">
        <f t="shared" si="101"/>
        <v>4813937689</v>
      </c>
      <c r="R948">
        <f t="shared" si="102"/>
        <v>4.1933383153624479</v>
      </c>
      <c r="S948" t="str">
        <f t="shared" si="103"/>
        <v>Acceptable</v>
      </c>
      <c r="T948">
        <f>ROUNDUP(C948,0)</f>
        <v>4</v>
      </c>
      <c r="U948">
        <f>ROUNDDOWN(C948,0)</f>
        <v>4</v>
      </c>
      <c r="V948">
        <f>RIGHT(K948,2)+2000</f>
        <v>2018</v>
      </c>
      <c r="W948" t="str">
        <f>INDEX(_xlfn.TEXTSPLIT(K948,"-"),1,2)</f>
        <v>Jul</v>
      </c>
      <c r="X948" t="str">
        <f>INDEX(_xlfn.TEXTSPLIT(K948,"-"),1,1)</f>
        <v>16</v>
      </c>
      <c r="Y948">
        <f>INDEX(months!B:B,MATCH(Sheet1!W948,months!A:A,0))</f>
        <v>7</v>
      </c>
      <c r="Z948">
        <f t="shared" si="104"/>
        <v>43297</v>
      </c>
    </row>
    <row r="949" spans="1:26" x14ac:dyDescent="0.2">
      <c r="A949" t="s">
        <v>1637</v>
      </c>
      <c r="B949" t="s">
        <v>1536</v>
      </c>
      <c r="C949">
        <v>4.0999999999999996</v>
      </c>
      <c r="D949">
        <v>27424</v>
      </c>
      <c r="E949" t="s">
        <v>108</v>
      </c>
      <c r="F949" t="s">
        <v>65</v>
      </c>
      <c r="G949" t="s">
        <v>23</v>
      </c>
      <c r="H949" t="s">
        <v>24</v>
      </c>
      <c r="I949" t="s">
        <v>44</v>
      </c>
      <c r="J949" t="s">
        <v>1537</v>
      </c>
      <c r="K949" t="s">
        <v>243</v>
      </c>
      <c r="L949" t="s">
        <v>1638</v>
      </c>
      <c r="M949" t="s">
        <v>54</v>
      </c>
      <c r="N949">
        <f t="shared" si="98"/>
        <v>0</v>
      </c>
      <c r="O949" t="str">
        <f t="shared" si="99"/>
        <v>No</v>
      </c>
      <c r="P949">
        <f t="shared" si="100"/>
        <v>0</v>
      </c>
      <c r="Q949">
        <f t="shared" si="101"/>
        <v>4813937689</v>
      </c>
      <c r="R949">
        <f t="shared" si="102"/>
        <v>4.1933383153624479</v>
      </c>
      <c r="S949" t="str">
        <f t="shared" si="103"/>
        <v>Acceptable</v>
      </c>
      <c r="T949">
        <f>ROUNDUP(C949,0)</f>
        <v>5</v>
      </c>
      <c r="U949">
        <f>ROUNDDOWN(C949,0)</f>
        <v>4</v>
      </c>
      <c r="V949">
        <f>RIGHT(K949,2)+2000</f>
        <v>2018</v>
      </c>
      <c r="W949" t="str">
        <f>INDEX(_xlfn.TEXTSPLIT(K949,"-"),1,2)</f>
        <v>Jul</v>
      </c>
      <c r="X949" t="str">
        <f>INDEX(_xlfn.TEXTSPLIT(K949,"-"),1,1)</f>
        <v>8</v>
      </c>
      <c r="Y949">
        <f>INDEX(months!B:B,MATCH(Sheet1!W949,months!A:A,0))</f>
        <v>7</v>
      </c>
      <c r="Z949">
        <f t="shared" si="104"/>
        <v>43289</v>
      </c>
    </row>
    <row r="950" spans="1:26" x14ac:dyDescent="0.2">
      <c r="A950" t="s">
        <v>1658</v>
      </c>
      <c r="B950" t="s">
        <v>1536</v>
      </c>
      <c r="C950">
        <v>3.6</v>
      </c>
      <c r="D950">
        <v>1968</v>
      </c>
      <c r="E950" t="s">
        <v>93</v>
      </c>
      <c r="F950" t="s">
        <v>32</v>
      </c>
      <c r="G950" t="s">
        <v>23</v>
      </c>
      <c r="H950" t="s">
        <v>24</v>
      </c>
      <c r="I950" t="s">
        <v>25</v>
      </c>
      <c r="J950" t="s">
        <v>1545</v>
      </c>
      <c r="K950" t="s">
        <v>390</v>
      </c>
      <c r="L950" t="s">
        <v>1659</v>
      </c>
      <c r="M950" t="s">
        <v>54</v>
      </c>
      <c r="N950">
        <f t="shared" si="98"/>
        <v>0</v>
      </c>
      <c r="O950" t="str">
        <f t="shared" si="99"/>
        <v>No</v>
      </c>
      <c r="P950">
        <f t="shared" si="100"/>
        <v>0</v>
      </c>
      <c r="Q950">
        <f t="shared" si="101"/>
        <v>4813937689</v>
      </c>
      <c r="R950">
        <f t="shared" si="102"/>
        <v>4.1933383153624479</v>
      </c>
      <c r="S950" t="str">
        <f t="shared" si="103"/>
        <v>Acceptable</v>
      </c>
      <c r="T950">
        <f>ROUNDUP(C950,0)</f>
        <v>4</v>
      </c>
      <c r="U950">
        <f>ROUNDDOWN(C950,0)</f>
        <v>3</v>
      </c>
      <c r="V950">
        <f>RIGHT(K950,2)+2000</f>
        <v>2018</v>
      </c>
      <c r="W950" t="str">
        <f>INDEX(_xlfn.TEXTSPLIT(K950,"-"),1,2)</f>
        <v>May</v>
      </c>
      <c r="X950" t="str">
        <f>INDEX(_xlfn.TEXTSPLIT(K950,"-"),1,1)</f>
        <v>24</v>
      </c>
      <c r="Y950">
        <f>INDEX(months!B:B,MATCH(Sheet1!W950,months!A:A,0))</f>
        <v>5</v>
      </c>
      <c r="Z950">
        <f t="shared" si="104"/>
        <v>43244</v>
      </c>
    </row>
    <row r="951" spans="1:26" x14ac:dyDescent="0.2">
      <c r="A951" t="s">
        <v>1660</v>
      </c>
      <c r="B951" t="s">
        <v>1536</v>
      </c>
      <c r="C951">
        <v>3.8</v>
      </c>
      <c r="D951">
        <v>35279</v>
      </c>
      <c r="E951" t="s">
        <v>186</v>
      </c>
      <c r="F951" t="s">
        <v>65</v>
      </c>
      <c r="G951" t="s">
        <v>23</v>
      </c>
      <c r="H951" t="s">
        <v>24</v>
      </c>
      <c r="I951" t="s">
        <v>44</v>
      </c>
      <c r="J951" t="s">
        <v>1537</v>
      </c>
      <c r="K951" t="s">
        <v>243</v>
      </c>
      <c r="L951" t="s">
        <v>1638</v>
      </c>
      <c r="M951" t="s">
        <v>54</v>
      </c>
      <c r="N951">
        <f t="shared" si="98"/>
        <v>0</v>
      </c>
      <c r="O951" t="str">
        <f t="shared" si="99"/>
        <v>No</v>
      </c>
      <c r="P951">
        <f t="shared" si="100"/>
        <v>0</v>
      </c>
      <c r="Q951">
        <f t="shared" si="101"/>
        <v>4813937689</v>
      </c>
      <c r="R951">
        <f t="shared" si="102"/>
        <v>4.1933383153624479</v>
      </c>
      <c r="S951" t="str">
        <f t="shared" si="103"/>
        <v>Acceptable</v>
      </c>
      <c r="T951">
        <f>ROUNDUP(C951,0)</f>
        <v>4</v>
      </c>
      <c r="U951">
        <f>ROUNDDOWN(C951,0)</f>
        <v>3</v>
      </c>
      <c r="V951">
        <f>RIGHT(K951,2)+2000</f>
        <v>2018</v>
      </c>
      <c r="W951" t="str">
        <f>INDEX(_xlfn.TEXTSPLIT(K951,"-"),1,2)</f>
        <v>Jul</v>
      </c>
      <c r="X951" t="str">
        <f>INDEX(_xlfn.TEXTSPLIT(K951,"-"),1,1)</f>
        <v>8</v>
      </c>
      <c r="Y951">
        <f>INDEX(months!B:B,MATCH(Sheet1!W951,months!A:A,0))</f>
        <v>7</v>
      </c>
      <c r="Z951">
        <f t="shared" si="104"/>
        <v>43289</v>
      </c>
    </row>
    <row r="952" spans="1:26" x14ac:dyDescent="0.2">
      <c r="A952" t="s">
        <v>1648</v>
      </c>
      <c r="B952" t="s">
        <v>1536</v>
      </c>
      <c r="C952">
        <v>4</v>
      </c>
      <c r="D952">
        <v>35931</v>
      </c>
      <c r="E952" t="s">
        <v>21</v>
      </c>
      <c r="F952" t="s">
        <v>65</v>
      </c>
      <c r="G952" t="s">
        <v>23</v>
      </c>
      <c r="H952" t="s">
        <v>24</v>
      </c>
      <c r="I952" t="s">
        <v>44</v>
      </c>
      <c r="J952" t="s">
        <v>1537</v>
      </c>
      <c r="K952" t="s">
        <v>266</v>
      </c>
      <c r="L952" t="s">
        <v>1634</v>
      </c>
      <c r="M952" t="s">
        <v>54</v>
      </c>
      <c r="N952">
        <f t="shared" si="98"/>
        <v>0</v>
      </c>
      <c r="O952" t="str">
        <f t="shared" si="99"/>
        <v>No</v>
      </c>
      <c r="P952">
        <f t="shared" si="100"/>
        <v>0</v>
      </c>
      <c r="Q952">
        <f t="shared" si="101"/>
        <v>4813937689</v>
      </c>
      <c r="R952">
        <f t="shared" si="102"/>
        <v>4.1933383153624479</v>
      </c>
      <c r="S952" t="str">
        <f t="shared" si="103"/>
        <v>Acceptable</v>
      </c>
      <c r="T952">
        <f>ROUNDUP(C952,0)</f>
        <v>4</v>
      </c>
      <c r="U952">
        <f>ROUNDDOWN(C952,0)</f>
        <v>4</v>
      </c>
      <c r="V952">
        <f>RIGHT(K952,2)+2000</f>
        <v>2018</v>
      </c>
      <c r="W952" t="str">
        <f>INDEX(_xlfn.TEXTSPLIT(K952,"-"),1,2)</f>
        <v>Jul</v>
      </c>
      <c r="X952" t="str">
        <f>INDEX(_xlfn.TEXTSPLIT(K952,"-"),1,1)</f>
        <v>16</v>
      </c>
      <c r="Y952">
        <f>INDEX(months!B:B,MATCH(Sheet1!W952,months!A:A,0))</f>
        <v>7</v>
      </c>
      <c r="Z952">
        <f t="shared" si="104"/>
        <v>43297</v>
      </c>
    </row>
    <row r="953" spans="1:26" x14ac:dyDescent="0.2">
      <c r="A953" t="s">
        <v>1642</v>
      </c>
      <c r="B953" t="s">
        <v>1536</v>
      </c>
      <c r="C953">
        <v>4.2</v>
      </c>
      <c r="D953">
        <v>14807</v>
      </c>
      <c r="E953" t="s">
        <v>21</v>
      </c>
      <c r="F953" t="s">
        <v>65</v>
      </c>
      <c r="G953" t="s">
        <v>23</v>
      </c>
      <c r="H953" t="s">
        <v>24</v>
      </c>
      <c r="I953" t="s">
        <v>44</v>
      </c>
      <c r="J953" t="s">
        <v>1537</v>
      </c>
      <c r="K953" t="s">
        <v>243</v>
      </c>
      <c r="L953" t="s">
        <v>1638</v>
      </c>
      <c r="M953" t="s">
        <v>54</v>
      </c>
      <c r="N953">
        <f t="shared" si="98"/>
        <v>0</v>
      </c>
      <c r="O953" t="str">
        <f t="shared" si="99"/>
        <v>No</v>
      </c>
      <c r="P953">
        <f t="shared" si="100"/>
        <v>0</v>
      </c>
      <c r="Q953">
        <f t="shared" si="101"/>
        <v>4813937689</v>
      </c>
      <c r="R953">
        <f t="shared" si="102"/>
        <v>4.1933383153624479</v>
      </c>
      <c r="S953" t="str">
        <f t="shared" si="103"/>
        <v>Acceptable</v>
      </c>
      <c r="T953">
        <f>ROUNDUP(C953,0)</f>
        <v>5</v>
      </c>
      <c r="U953">
        <f>ROUNDDOWN(C953,0)</f>
        <v>4</v>
      </c>
      <c r="V953">
        <f>RIGHT(K953,2)+2000</f>
        <v>2018</v>
      </c>
      <c r="W953" t="str">
        <f>INDEX(_xlfn.TEXTSPLIT(K953,"-"),1,2)</f>
        <v>Jul</v>
      </c>
      <c r="X953" t="str">
        <f>INDEX(_xlfn.TEXTSPLIT(K953,"-"),1,1)</f>
        <v>8</v>
      </c>
      <c r="Y953">
        <f>INDEX(months!B:B,MATCH(Sheet1!W953,months!A:A,0))</f>
        <v>7</v>
      </c>
      <c r="Z953">
        <f t="shared" si="104"/>
        <v>43289</v>
      </c>
    </row>
    <row r="954" spans="1:26" x14ac:dyDescent="0.2">
      <c r="A954" t="s">
        <v>1661</v>
      </c>
      <c r="B954" t="s">
        <v>1536</v>
      </c>
      <c r="C954">
        <v>3.7</v>
      </c>
      <c r="D954">
        <v>17247</v>
      </c>
      <c r="E954" t="s">
        <v>537</v>
      </c>
      <c r="F954" t="s">
        <v>65</v>
      </c>
      <c r="G954" t="s">
        <v>23</v>
      </c>
      <c r="H954" t="s">
        <v>24</v>
      </c>
      <c r="I954" t="s">
        <v>124</v>
      </c>
      <c r="J954" t="s">
        <v>1545</v>
      </c>
      <c r="K954" t="s">
        <v>311</v>
      </c>
      <c r="L954" t="s">
        <v>1662</v>
      </c>
      <c r="M954" t="s">
        <v>274</v>
      </c>
      <c r="N954">
        <f t="shared" si="98"/>
        <v>0</v>
      </c>
      <c r="O954" t="str">
        <f t="shared" si="99"/>
        <v>No</v>
      </c>
      <c r="P954">
        <f t="shared" si="100"/>
        <v>0</v>
      </c>
      <c r="Q954">
        <f t="shared" si="101"/>
        <v>4813937689</v>
      </c>
      <c r="R954">
        <f t="shared" si="102"/>
        <v>4.1933383153624479</v>
      </c>
      <c r="S954" t="str">
        <f t="shared" si="103"/>
        <v>Acceptable</v>
      </c>
      <c r="T954">
        <f>ROUNDUP(C954,0)</f>
        <v>4</v>
      </c>
      <c r="U954">
        <f>ROUNDDOWN(C954,0)</f>
        <v>3</v>
      </c>
      <c r="V954">
        <f>RIGHT(K954,2)+2000</f>
        <v>2018</v>
      </c>
      <c r="W954" t="str">
        <f>INDEX(_xlfn.TEXTSPLIT(K954,"-"),1,2)</f>
        <v>Aug</v>
      </c>
      <c r="X954" t="str">
        <f>INDEX(_xlfn.TEXTSPLIT(K954,"-"),1,1)</f>
        <v>4</v>
      </c>
      <c r="Y954">
        <f>INDEX(months!B:B,MATCH(Sheet1!W954,months!A:A,0))</f>
        <v>8</v>
      </c>
      <c r="Z954">
        <f t="shared" si="104"/>
        <v>43316</v>
      </c>
    </row>
    <row r="955" spans="1:26" x14ac:dyDescent="0.2">
      <c r="A955" t="s">
        <v>1663</v>
      </c>
      <c r="B955" t="s">
        <v>1536</v>
      </c>
      <c r="C955">
        <v>3.8</v>
      </c>
      <c r="D955">
        <v>87723</v>
      </c>
      <c r="E955" t="s">
        <v>296</v>
      </c>
      <c r="F955" t="s">
        <v>89</v>
      </c>
      <c r="G955" t="s">
        <v>23</v>
      </c>
      <c r="H955" t="s">
        <v>24</v>
      </c>
      <c r="I955" t="s">
        <v>44</v>
      </c>
      <c r="J955" t="s">
        <v>1537</v>
      </c>
      <c r="K955" t="s">
        <v>160</v>
      </c>
      <c r="L955" t="s">
        <v>1664</v>
      </c>
      <c r="M955" t="s">
        <v>81</v>
      </c>
      <c r="N955">
        <f t="shared" si="98"/>
        <v>0</v>
      </c>
      <c r="O955" t="str">
        <f t="shared" si="99"/>
        <v>No</v>
      </c>
      <c r="P955">
        <f t="shared" si="100"/>
        <v>0</v>
      </c>
      <c r="Q955">
        <f t="shared" si="101"/>
        <v>4813937689</v>
      </c>
      <c r="R955">
        <f t="shared" si="102"/>
        <v>4.1933383153624479</v>
      </c>
      <c r="S955" t="str">
        <f t="shared" si="103"/>
        <v>Acceptable</v>
      </c>
      <c r="T955">
        <f>ROUNDUP(C955,0)</f>
        <v>4</v>
      </c>
      <c r="U955">
        <f>ROUNDDOWN(C955,0)</f>
        <v>3</v>
      </c>
      <c r="V955">
        <f>RIGHT(K955,2)+2000</f>
        <v>2018</v>
      </c>
      <c r="W955" t="str">
        <f>INDEX(_xlfn.TEXTSPLIT(K955,"-"),1,2)</f>
        <v>Jul</v>
      </c>
      <c r="X955" t="str">
        <f>INDEX(_xlfn.TEXTSPLIT(K955,"-"),1,1)</f>
        <v>19</v>
      </c>
      <c r="Y955">
        <f>INDEX(months!B:B,MATCH(Sheet1!W955,months!A:A,0))</f>
        <v>7</v>
      </c>
      <c r="Z955">
        <f t="shared" si="104"/>
        <v>43300</v>
      </c>
    </row>
    <row r="956" spans="1:26" x14ac:dyDescent="0.2">
      <c r="A956" t="s">
        <v>1665</v>
      </c>
      <c r="B956" t="s">
        <v>1536</v>
      </c>
      <c r="C956">
        <v>3.7</v>
      </c>
      <c r="D956">
        <v>18523</v>
      </c>
      <c r="E956" t="s">
        <v>46</v>
      </c>
      <c r="F956" t="s">
        <v>65</v>
      </c>
      <c r="G956" t="s">
        <v>23</v>
      </c>
      <c r="H956" t="s">
        <v>24</v>
      </c>
      <c r="I956" t="s">
        <v>44</v>
      </c>
      <c r="J956" t="s">
        <v>1537</v>
      </c>
      <c r="K956" t="s">
        <v>413</v>
      </c>
      <c r="L956" t="s">
        <v>46</v>
      </c>
      <c r="M956" t="s">
        <v>46</v>
      </c>
      <c r="N956">
        <f t="shared" si="98"/>
        <v>0</v>
      </c>
      <c r="O956" t="str">
        <f t="shared" si="99"/>
        <v>No</v>
      </c>
      <c r="P956">
        <f t="shared" si="100"/>
        <v>0</v>
      </c>
      <c r="Q956">
        <f t="shared" si="101"/>
        <v>4813937689</v>
      </c>
      <c r="R956">
        <f t="shared" si="102"/>
        <v>4.1933383153624479</v>
      </c>
      <c r="S956" t="str">
        <f t="shared" si="103"/>
        <v>Acceptable</v>
      </c>
      <c r="T956">
        <f>ROUNDUP(C956,0)</f>
        <v>4</v>
      </c>
      <c r="U956">
        <f>ROUNDDOWN(C956,0)</f>
        <v>3</v>
      </c>
      <c r="V956">
        <f>RIGHT(K956,2)+2000</f>
        <v>2018</v>
      </c>
      <c r="W956" t="str">
        <f>INDEX(_xlfn.TEXTSPLIT(K956,"-"),1,2)</f>
        <v>Jul</v>
      </c>
      <c r="X956" t="str">
        <f>INDEX(_xlfn.TEXTSPLIT(K956,"-"),1,1)</f>
        <v>2</v>
      </c>
      <c r="Y956">
        <f>INDEX(months!B:B,MATCH(Sheet1!W956,months!A:A,0))</f>
        <v>7</v>
      </c>
      <c r="Z956">
        <f t="shared" si="104"/>
        <v>43283</v>
      </c>
    </row>
    <row r="957" spans="1:26" x14ac:dyDescent="0.2">
      <c r="A957" t="s">
        <v>1666</v>
      </c>
      <c r="B957" t="s">
        <v>1536</v>
      </c>
      <c r="C957">
        <v>4.0999999999999996</v>
      </c>
      <c r="D957">
        <v>182103</v>
      </c>
      <c r="E957" t="s">
        <v>46</v>
      </c>
      <c r="F957" t="s">
        <v>89</v>
      </c>
      <c r="G957" t="s">
        <v>23</v>
      </c>
      <c r="H957" t="s">
        <v>24</v>
      </c>
      <c r="I957" t="s">
        <v>25</v>
      </c>
      <c r="J957" t="s">
        <v>1545</v>
      </c>
      <c r="K957" t="s">
        <v>115</v>
      </c>
      <c r="L957" t="s">
        <v>46</v>
      </c>
      <c r="M957" t="s">
        <v>46</v>
      </c>
      <c r="N957">
        <f t="shared" si="98"/>
        <v>0</v>
      </c>
      <c r="O957" t="str">
        <f t="shared" si="99"/>
        <v>No</v>
      </c>
      <c r="P957">
        <f t="shared" si="100"/>
        <v>0</v>
      </c>
      <c r="Q957">
        <f t="shared" si="101"/>
        <v>4813937689</v>
      </c>
      <c r="R957">
        <f t="shared" si="102"/>
        <v>4.1933383153624479</v>
      </c>
      <c r="S957" t="str">
        <f t="shared" si="103"/>
        <v>Acceptable</v>
      </c>
      <c r="T957">
        <f>ROUNDUP(C957,0)</f>
        <v>5</v>
      </c>
      <c r="U957">
        <f>ROUNDDOWN(C957,0)</f>
        <v>4</v>
      </c>
      <c r="V957">
        <f>RIGHT(K957,2)+2000</f>
        <v>2018</v>
      </c>
      <c r="W957" t="str">
        <f>INDEX(_xlfn.TEXTSPLIT(K957,"-"),1,2)</f>
        <v>Jul</v>
      </c>
      <c r="X957" t="str">
        <f>INDEX(_xlfn.TEXTSPLIT(K957,"-"),1,1)</f>
        <v>30</v>
      </c>
      <c r="Y957">
        <f>INDEX(months!B:B,MATCH(Sheet1!W957,months!A:A,0))</f>
        <v>7</v>
      </c>
      <c r="Z957">
        <f t="shared" si="104"/>
        <v>43311</v>
      </c>
    </row>
    <row r="958" spans="1:26" x14ac:dyDescent="0.2">
      <c r="A958" t="s">
        <v>1667</v>
      </c>
      <c r="B958" t="s">
        <v>1536</v>
      </c>
      <c r="C958">
        <v>3.7</v>
      </c>
      <c r="D958">
        <v>197774</v>
      </c>
      <c r="E958" t="s">
        <v>970</v>
      </c>
      <c r="F958" t="s">
        <v>89</v>
      </c>
      <c r="G958" t="s">
        <v>23</v>
      </c>
      <c r="H958" t="s">
        <v>24</v>
      </c>
      <c r="I958" t="s">
        <v>418</v>
      </c>
      <c r="J958" t="s">
        <v>1537</v>
      </c>
      <c r="K958" t="s">
        <v>499</v>
      </c>
      <c r="L958" t="s">
        <v>1668</v>
      </c>
      <c r="M958" t="s">
        <v>54</v>
      </c>
      <c r="N958">
        <f t="shared" si="98"/>
        <v>0</v>
      </c>
      <c r="O958" t="str">
        <f t="shared" si="99"/>
        <v>No</v>
      </c>
      <c r="P958">
        <f t="shared" si="100"/>
        <v>0</v>
      </c>
      <c r="Q958">
        <f t="shared" si="101"/>
        <v>4813937689</v>
      </c>
      <c r="R958">
        <f t="shared" si="102"/>
        <v>4.1933383153624479</v>
      </c>
      <c r="S958" t="str">
        <f t="shared" si="103"/>
        <v>Acceptable</v>
      </c>
      <c r="T958">
        <f>ROUNDUP(C958,0)</f>
        <v>4</v>
      </c>
      <c r="U958">
        <f>ROUNDDOWN(C958,0)</f>
        <v>3</v>
      </c>
      <c r="V958">
        <f>RIGHT(K958,2)+2000</f>
        <v>2018</v>
      </c>
      <c r="W958" t="str">
        <f>INDEX(_xlfn.TEXTSPLIT(K958,"-"),1,2)</f>
        <v>Jun</v>
      </c>
      <c r="X958" t="str">
        <f>INDEX(_xlfn.TEXTSPLIT(K958,"-"),1,1)</f>
        <v>25</v>
      </c>
      <c r="Y958">
        <f>INDEX(months!B:B,MATCH(Sheet1!W958,months!A:A,0))</f>
        <v>6</v>
      </c>
      <c r="Z958">
        <f t="shared" si="104"/>
        <v>43276</v>
      </c>
    </row>
    <row r="959" spans="1:26" x14ac:dyDescent="0.2">
      <c r="A959" t="s">
        <v>1669</v>
      </c>
      <c r="B959" t="s">
        <v>1536</v>
      </c>
      <c r="C959">
        <v>3.9</v>
      </c>
      <c r="D959">
        <v>8674</v>
      </c>
      <c r="E959" t="s">
        <v>21</v>
      </c>
      <c r="F959" t="s">
        <v>65</v>
      </c>
      <c r="G959" t="s">
        <v>23</v>
      </c>
      <c r="H959" t="s">
        <v>24</v>
      </c>
      <c r="I959" t="s">
        <v>44</v>
      </c>
      <c r="J959" t="s">
        <v>1537</v>
      </c>
      <c r="K959" t="s">
        <v>264</v>
      </c>
      <c r="L959" t="s">
        <v>1670</v>
      </c>
      <c r="M959" t="s">
        <v>54</v>
      </c>
      <c r="N959">
        <f t="shared" si="98"/>
        <v>0</v>
      </c>
      <c r="O959" t="str">
        <f t="shared" si="99"/>
        <v>No</v>
      </c>
      <c r="P959">
        <f t="shared" si="100"/>
        <v>0</v>
      </c>
      <c r="Q959">
        <f t="shared" si="101"/>
        <v>4813937689</v>
      </c>
      <c r="R959">
        <f t="shared" si="102"/>
        <v>4.1933383153624479</v>
      </c>
      <c r="S959" t="str">
        <f t="shared" si="103"/>
        <v>Acceptable</v>
      </c>
      <c r="T959">
        <f>ROUNDUP(C959,0)</f>
        <v>4</v>
      </c>
      <c r="U959">
        <f>ROUNDDOWN(C959,0)</f>
        <v>3</v>
      </c>
      <c r="V959">
        <f>RIGHT(K959,2)+2000</f>
        <v>2018</v>
      </c>
      <c r="W959" t="str">
        <f>INDEX(_xlfn.TEXTSPLIT(K959,"-"),1,2)</f>
        <v>May</v>
      </c>
      <c r="X959" t="str">
        <f>INDEX(_xlfn.TEXTSPLIT(K959,"-"),1,1)</f>
        <v>25</v>
      </c>
      <c r="Y959">
        <f>INDEX(months!B:B,MATCH(Sheet1!W959,months!A:A,0))</f>
        <v>5</v>
      </c>
      <c r="Z959">
        <f t="shared" si="104"/>
        <v>43245</v>
      </c>
    </row>
    <row r="960" spans="1:26" x14ac:dyDescent="0.2">
      <c r="A960" t="s">
        <v>1535</v>
      </c>
      <c r="B960" t="s">
        <v>1536</v>
      </c>
      <c r="C960">
        <v>4.4000000000000004</v>
      </c>
      <c r="D960">
        <v>5456708</v>
      </c>
      <c r="E960" t="s">
        <v>46</v>
      </c>
      <c r="F960" t="s">
        <v>448</v>
      </c>
      <c r="G960" t="s">
        <v>23</v>
      </c>
      <c r="H960" t="s">
        <v>24</v>
      </c>
      <c r="I960" t="s">
        <v>44</v>
      </c>
      <c r="J960" t="s">
        <v>1537</v>
      </c>
      <c r="K960" t="s">
        <v>84</v>
      </c>
      <c r="L960" t="s">
        <v>46</v>
      </c>
      <c r="M960" t="s">
        <v>46</v>
      </c>
      <c r="N960">
        <f t="shared" si="98"/>
        <v>0</v>
      </c>
      <c r="O960" t="str">
        <f t="shared" si="99"/>
        <v>No</v>
      </c>
      <c r="P960">
        <f t="shared" si="100"/>
        <v>0</v>
      </c>
      <c r="Q960">
        <f t="shared" si="101"/>
        <v>4813937689</v>
      </c>
      <c r="R960">
        <f t="shared" si="102"/>
        <v>4.1933383153624479</v>
      </c>
      <c r="S960" t="str">
        <f t="shared" si="103"/>
        <v>Acceptable</v>
      </c>
      <c r="T960">
        <f>ROUNDUP(C960,0)</f>
        <v>5</v>
      </c>
      <c r="U960">
        <f>ROUNDDOWN(C960,0)</f>
        <v>4</v>
      </c>
      <c r="V960">
        <f>RIGHT(K960,2)+2000</f>
        <v>2018</v>
      </c>
      <c r="W960" t="str">
        <f>INDEX(_xlfn.TEXTSPLIT(K960,"-"),1,2)</f>
        <v>Jul</v>
      </c>
      <c r="X960" t="str">
        <f>INDEX(_xlfn.TEXTSPLIT(K960,"-"),1,1)</f>
        <v>31</v>
      </c>
      <c r="Y960">
        <f>INDEX(months!B:B,MATCH(Sheet1!W960,months!A:A,0))</f>
        <v>7</v>
      </c>
      <c r="Z960">
        <f t="shared" si="104"/>
        <v>43312</v>
      </c>
    </row>
    <row r="961" spans="1:26" x14ac:dyDescent="0.2">
      <c r="A961" t="s">
        <v>1542</v>
      </c>
      <c r="B961" t="s">
        <v>1536</v>
      </c>
      <c r="C961">
        <v>4.3</v>
      </c>
      <c r="D961">
        <v>296771</v>
      </c>
      <c r="E961" t="s">
        <v>159</v>
      </c>
      <c r="F961" t="s">
        <v>89</v>
      </c>
      <c r="G961" t="s">
        <v>23</v>
      </c>
      <c r="H961" t="s">
        <v>24</v>
      </c>
      <c r="I961" t="s">
        <v>44</v>
      </c>
      <c r="J961" t="s">
        <v>1537</v>
      </c>
      <c r="K961" t="s">
        <v>293</v>
      </c>
      <c r="L961" t="s">
        <v>1543</v>
      </c>
      <c r="M961" t="s">
        <v>81</v>
      </c>
      <c r="N961">
        <f t="shared" si="98"/>
        <v>0</v>
      </c>
      <c r="O961" t="str">
        <f t="shared" si="99"/>
        <v>No</v>
      </c>
      <c r="P961">
        <f t="shared" si="100"/>
        <v>0</v>
      </c>
      <c r="Q961">
        <f t="shared" si="101"/>
        <v>4813937689</v>
      </c>
      <c r="R961">
        <f t="shared" si="102"/>
        <v>4.1933383153624479</v>
      </c>
      <c r="S961" t="str">
        <f t="shared" si="103"/>
        <v>Acceptable</v>
      </c>
      <c r="T961">
        <f>ROUNDUP(C961,0)</f>
        <v>5</v>
      </c>
      <c r="U961">
        <f>ROUNDDOWN(C961,0)</f>
        <v>4</v>
      </c>
      <c r="V961">
        <f>RIGHT(K961,2)+2000</f>
        <v>2018</v>
      </c>
      <c r="W961" t="str">
        <f>INDEX(_xlfn.TEXTSPLIT(K961,"-"),1,2)</f>
        <v>Jul</v>
      </c>
      <c r="X961" t="str">
        <f>INDEX(_xlfn.TEXTSPLIT(K961,"-"),1,1)</f>
        <v>15</v>
      </c>
      <c r="Y961">
        <f>INDEX(months!B:B,MATCH(Sheet1!W961,months!A:A,0))</f>
        <v>7</v>
      </c>
      <c r="Z961">
        <f t="shared" si="104"/>
        <v>43296</v>
      </c>
    </row>
    <row r="962" spans="1:26" x14ac:dyDescent="0.2">
      <c r="A962" t="s">
        <v>1671</v>
      </c>
      <c r="B962" t="s">
        <v>1536</v>
      </c>
      <c r="C962">
        <v>3.9</v>
      </c>
      <c r="D962">
        <v>58082</v>
      </c>
      <c r="E962" t="s">
        <v>46</v>
      </c>
      <c r="F962" t="s">
        <v>89</v>
      </c>
      <c r="G962" t="s">
        <v>23</v>
      </c>
      <c r="H962" t="s">
        <v>24</v>
      </c>
      <c r="I962" t="s">
        <v>44</v>
      </c>
      <c r="J962" t="s">
        <v>1537</v>
      </c>
      <c r="K962" t="s">
        <v>39</v>
      </c>
      <c r="L962" t="s">
        <v>46</v>
      </c>
      <c r="M962" t="s">
        <v>46</v>
      </c>
      <c r="N962">
        <f t="shared" ref="N962:N1025" si="105">SUM(A962,B962)</f>
        <v>0</v>
      </c>
      <c r="O962" t="str">
        <f t="shared" ref="O962:O1025" si="106">IF(E962="good","Yes","No")</f>
        <v>No</v>
      </c>
      <c r="P962">
        <f t="shared" ref="P962:P1025" si="107">COUNTIF(B:B,"&lt;0")</f>
        <v>0</v>
      </c>
      <c r="Q962">
        <f t="shared" ref="Q962:Q1025" si="108">SUMIF(D:D,"&gt;1000")</f>
        <v>4813937689</v>
      </c>
      <c r="R962">
        <f t="shared" ref="R962:R1025" si="109">AVERAGEIF(C:C,"&gt;0")</f>
        <v>4.1933383153624479</v>
      </c>
      <c r="S962" t="str">
        <f t="shared" ref="S962:S1025" si="110">IF(OR(A962&gt;0,B962&gt;0),"Acceptable","Check")</f>
        <v>Acceptable</v>
      </c>
      <c r="T962">
        <f>ROUNDUP(C962,0)</f>
        <v>4</v>
      </c>
      <c r="U962">
        <f>ROUNDDOWN(C962,0)</f>
        <v>3</v>
      </c>
      <c r="V962">
        <f>RIGHT(K962,2)+2000</f>
        <v>2018</v>
      </c>
      <c r="W962" t="str">
        <f>INDEX(_xlfn.TEXTSPLIT(K962,"-"),1,2)</f>
        <v>Aug</v>
      </c>
      <c r="X962" t="str">
        <f>INDEX(_xlfn.TEXTSPLIT(K962,"-"),1,1)</f>
        <v>1</v>
      </c>
      <c r="Y962">
        <f>INDEX(months!B:B,MATCH(Sheet1!W962,months!A:A,0))</f>
        <v>8</v>
      </c>
      <c r="Z962">
        <f t="shared" si="104"/>
        <v>43313</v>
      </c>
    </row>
    <row r="963" spans="1:26" x14ac:dyDescent="0.2">
      <c r="A963" t="s">
        <v>1627</v>
      </c>
      <c r="B963" t="s">
        <v>1536</v>
      </c>
      <c r="C963">
        <v>3.7</v>
      </c>
      <c r="D963">
        <v>388089</v>
      </c>
      <c r="E963" t="s">
        <v>46</v>
      </c>
      <c r="F963" t="s">
        <v>89</v>
      </c>
      <c r="G963" t="s">
        <v>23</v>
      </c>
      <c r="H963" t="s">
        <v>24</v>
      </c>
      <c r="I963" t="s">
        <v>44</v>
      </c>
      <c r="J963" t="s">
        <v>1537</v>
      </c>
      <c r="K963" t="s">
        <v>1628</v>
      </c>
      <c r="L963" t="s">
        <v>46</v>
      </c>
      <c r="M963" t="s">
        <v>46</v>
      </c>
      <c r="N963">
        <f t="shared" si="105"/>
        <v>0</v>
      </c>
      <c r="O963" t="str">
        <f t="shared" si="106"/>
        <v>No</v>
      </c>
      <c r="P963">
        <f t="shared" si="107"/>
        <v>0</v>
      </c>
      <c r="Q963">
        <f t="shared" si="108"/>
        <v>4813937689</v>
      </c>
      <c r="R963">
        <f t="shared" si="109"/>
        <v>4.1933383153624479</v>
      </c>
      <c r="S963" t="str">
        <f t="shared" si="110"/>
        <v>Acceptable</v>
      </c>
      <c r="T963">
        <f>ROUNDUP(C963,0)</f>
        <v>4</v>
      </c>
      <c r="U963">
        <f>ROUNDDOWN(C963,0)</f>
        <v>3</v>
      </c>
      <c r="V963">
        <f>RIGHT(K963,2)+2000</f>
        <v>2018</v>
      </c>
      <c r="W963" t="str">
        <f>INDEX(_xlfn.TEXTSPLIT(K963,"-"),1,2)</f>
        <v>Apr</v>
      </c>
      <c r="X963" t="str">
        <f>INDEX(_xlfn.TEXTSPLIT(K963,"-"),1,1)</f>
        <v>12</v>
      </c>
      <c r="Y963">
        <f>INDEX(months!B:B,MATCH(Sheet1!W963,months!A:A,0))</f>
        <v>4</v>
      </c>
      <c r="Z963">
        <f t="shared" ref="Z963:Z1026" si="111">DATE(V963,Y963,X963)</f>
        <v>43202</v>
      </c>
    </row>
    <row r="964" spans="1:26" x14ac:dyDescent="0.2">
      <c r="A964" t="s">
        <v>1625</v>
      </c>
      <c r="B964" t="s">
        <v>1536</v>
      </c>
      <c r="C964">
        <v>3.7</v>
      </c>
      <c r="D964">
        <v>310066</v>
      </c>
      <c r="E964" t="s">
        <v>46</v>
      </c>
      <c r="F964" t="s">
        <v>89</v>
      </c>
      <c r="G964" t="s">
        <v>23</v>
      </c>
      <c r="H964" t="s">
        <v>24</v>
      </c>
      <c r="I964" t="s">
        <v>44</v>
      </c>
      <c r="J964" t="s">
        <v>1537</v>
      </c>
      <c r="K964" t="s">
        <v>737</v>
      </c>
      <c r="L964" t="s">
        <v>46</v>
      </c>
      <c r="M964" t="s">
        <v>46</v>
      </c>
      <c r="N964">
        <f t="shared" si="105"/>
        <v>0</v>
      </c>
      <c r="O964" t="str">
        <f t="shared" si="106"/>
        <v>No</v>
      </c>
      <c r="P964">
        <f t="shared" si="107"/>
        <v>0</v>
      </c>
      <c r="Q964">
        <f t="shared" si="108"/>
        <v>4813937689</v>
      </c>
      <c r="R964">
        <f t="shared" si="109"/>
        <v>4.1933383153624479</v>
      </c>
      <c r="S964" t="str">
        <f t="shared" si="110"/>
        <v>Acceptable</v>
      </c>
      <c r="T964">
        <f>ROUNDUP(C964,0)</f>
        <v>4</v>
      </c>
      <c r="U964">
        <f>ROUNDDOWN(C964,0)</f>
        <v>3</v>
      </c>
      <c r="V964">
        <f>RIGHT(K964,2)+2000</f>
        <v>2018</v>
      </c>
      <c r="W964" t="str">
        <f>INDEX(_xlfn.TEXTSPLIT(K964,"-"),1,2)</f>
        <v>Mar</v>
      </c>
      <c r="X964" t="str">
        <f>INDEX(_xlfn.TEXTSPLIT(K964,"-"),1,1)</f>
        <v>5</v>
      </c>
      <c r="Y964">
        <f>INDEX(months!B:B,MATCH(Sheet1!W964,months!A:A,0))</f>
        <v>3</v>
      </c>
      <c r="Z964">
        <f t="shared" si="111"/>
        <v>43164</v>
      </c>
    </row>
    <row r="965" spans="1:26" x14ac:dyDescent="0.2">
      <c r="A965" t="s">
        <v>1635</v>
      </c>
      <c r="B965" t="s">
        <v>1536</v>
      </c>
      <c r="C965">
        <v>4.2</v>
      </c>
      <c r="D965">
        <v>123279</v>
      </c>
      <c r="E965" t="s">
        <v>42</v>
      </c>
      <c r="F965" t="s">
        <v>89</v>
      </c>
      <c r="G965" t="s">
        <v>23</v>
      </c>
      <c r="H965" t="s">
        <v>24</v>
      </c>
      <c r="I965" t="s">
        <v>124</v>
      </c>
      <c r="J965" t="s">
        <v>1545</v>
      </c>
      <c r="K965" t="s">
        <v>437</v>
      </c>
      <c r="L965" t="s">
        <v>1636</v>
      </c>
      <c r="M965" t="s">
        <v>54</v>
      </c>
      <c r="N965">
        <f t="shared" si="105"/>
        <v>0</v>
      </c>
      <c r="O965" t="str">
        <f t="shared" si="106"/>
        <v>No</v>
      </c>
      <c r="P965">
        <f t="shared" si="107"/>
        <v>0</v>
      </c>
      <c r="Q965">
        <f t="shared" si="108"/>
        <v>4813937689</v>
      </c>
      <c r="R965">
        <f t="shared" si="109"/>
        <v>4.1933383153624479</v>
      </c>
      <c r="S965" t="str">
        <f t="shared" si="110"/>
        <v>Acceptable</v>
      </c>
      <c r="T965">
        <f>ROUNDUP(C965,0)</f>
        <v>5</v>
      </c>
      <c r="U965">
        <f>ROUNDDOWN(C965,0)</f>
        <v>4</v>
      </c>
      <c r="V965">
        <f>RIGHT(K965,2)+2000</f>
        <v>2018</v>
      </c>
      <c r="W965" t="str">
        <f>INDEX(_xlfn.TEXTSPLIT(K965,"-"),1,2)</f>
        <v>Jan</v>
      </c>
      <c r="X965" t="str">
        <f>INDEX(_xlfn.TEXTSPLIT(K965,"-"),1,1)</f>
        <v>24</v>
      </c>
      <c r="Y965">
        <f>INDEX(months!B:B,MATCH(Sheet1!W965,months!A:A,0))</f>
        <v>1</v>
      </c>
      <c r="Z965">
        <f t="shared" si="111"/>
        <v>43124</v>
      </c>
    </row>
    <row r="966" spans="1:26" x14ac:dyDescent="0.2">
      <c r="A966" t="s">
        <v>1631</v>
      </c>
      <c r="B966" t="s">
        <v>1536</v>
      </c>
      <c r="C966">
        <v>4.3</v>
      </c>
      <c r="D966">
        <v>88185</v>
      </c>
      <c r="E966" t="s">
        <v>46</v>
      </c>
      <c r="F966" t="s">
        <v>89</v>
      </c>
      <c r="G966" t="s">
        <v>23</v>
      </c>
      <c r="H966" t="s">
        <v>24</v>
      </c>
      <c r="I966" t="s">
        <v>418</v>
      </c>
      <c r="J966" t="s">
        <v>1537</v>
      </c>
      <c r="K966" t="s">
        <v>52</v>
      </c>
      <c r="L966" t="s">
        <v>46</v>
      </c>
      <c r="M966" t="s">
        <v>46</v>
      </c>
      <c r="N966">
        <f t="shared" si="105"/>
        <v>0</v>
      </c>
      <c r="O966" t="str">
        <f t="shared" si="106"/>
        <v>No</v>
      </c>
      <c r="P966">
        <f t="shared" si="107"/>
        <v>0</v>
      </c>
      <c r="Q966">
        <f t="shared" si="108"/>
        <v>4813937689</v>
      </c>
      <c r="R966">
        <f t="shared" si="109"/>
        <v>4.1933383153624479</v>
      </c>
      <c r="S966" t="str">
        <f t="shared" si="110"/>
        <v>Acceptable</v>
      </c>
      <c r="T966">
        <f>ROUNDUP(C966,0)</f>
        <v>5</v>
      </c>
      <c r="U966">
        <f>ROUNDDOWN(C966,0)</f>
        <v>4</v>
      </c>
      <c r="V966">
        <f>RIGHT(K966,2)+2000</f>
        <v>2018</v>
      </c>
      <c r="W966" t="str">
        <f>INDEX(_xlfn.TEXTSPLIT(K966,"-"),1,2)</f>
        <v>Jun</v>
      </c>
      <c r="X966" t="str">
        <f>INDEX(_xlfn.TEXTSPLIT(K966,"-"),1,1)</f>
        <v>20</v>
      </c>
      <c r="Y966">
        <f>INDEX(months!B:B,MATCH(Sheet1!W966,months!A:A,0))</f>
        <v>6</v>
      </c>
      <c r="Z966">
        <f t="shared" si="111"/>
        <v>43271</v>
      </c>
    </row>
    <row r="967" spans="1:26" x14ac:dyDescent="0.2">
      <c r="A967" t="s">
        <v>1643</v>
      </c>
      <c r="B967" t="s">
        <v>1536</v>
      </c>
      <c r="C967">
        <v>4</v>
      </c>
      <c r="D967">
        <v>319691</v>
      </c>
      <c r="E967" t="s">
        <v>46</v>
      </c>
      <c r="F967" t="s">
        <v>89</v>
      </c>
      <c r="G967" t="s">
        <v>23</v>
      </c>
      <c r="H967" t="s">
        <v>24</v>
      </c>
      <c r="I967" t="s">
        <v>44</v>
      </c>
      <c r="J967" t="s">
        <v>1537</v>
      </c>
      <c r="K967" t="s">
        <v>97</v>
      </c>
      <c r="L967" t="s">
        <v>46</v>
      </c>
      <c r="M967" t="s">
        <v>274</v>
      </c>
      <c r="N967">
        <f t="shared" si="105"/>
        <v>0</v>
      </c>
      <c r="O967" t="str">
        <f t="shared" si="106"/>
        <v>No</v>
      </c>
      <c r="P967">
        <f t="shared" si="107"/>
        <v>0</v>
      </c>
      <c r="Q967">
        <f t="shared" si="108"/>
        <v>4813937689</v>
      </c>
      <c r="R967">
        <f t="shared" si="109"/>
        <v>4.1933383153624479</v>
      </c>
      <c r="S967" t="str">
        <f t="shared" si="110"/>
        <v>Acceptable</v>
      </c>
      <c r="T967">
        <f>ROUNDUP(C967,0)</f>
        <v>4</v>
      </c>
      <c r="U967">
        <f>ROUNDDOWN(C967,0)</f>
        <v>4</v>
      </c>
      <c r="V967">
        <f>RIGHT(K967,2)+2000</f>
        <v>2018</v>
      </c>
      <c r="W967" t="str">
        <f>INDEX(_xlfn.TEXTSPLIT(K967,"-"),1,2)</f>
        <v>Aug</v>
      </c>
      <c r="X967" t="str">
        <f>INDEX(_xlfn.TEXTSPLIT(K967,"-"),1,1)</f>
        <v>3</v>
      </c>
      <c r="Y967">
        <f>INDEX(months!B:B,MATCH(Sheet1!W967,months!A:A,0))</f>
        <v>8</v>
      </c>
      <c r="Z967">
        <f t="shared" si="111"/>
        <v>43315</v>
      </c>
    </row>
    <row r="968" spans="1:26" x14ac:dyDescent="0.2">
      <c r="A968" t="s">
        <v>1618</v>
      </c>
      <c r="B968" t="s">
        <v>1536</v>
      </c>
      <c r="C968">
        <v>4.0999999999999996</v>
      </c>
      <c r="D968">
        <v>7813</v>
      </c>
      <c r="E968" t="s">
        <v>46</v>
      </c>
      <c r="F968" t="s">
        <v>32</v>
      </c>
      <c r="G968" t="s">
        <v>23</v>
      </c>
      <c r="H968" t="s">
        <v>24</v>
      </c>
      <c r="I968" t="s">
        <v>44</v>
      </c>
      <c r="J968" t="s">
        <v>1537</v>
      </c>
      <c r="K968" t="s">
        <v>278</v>
      </c>
      <c r="L968" t="s">
        <v>46</v>
      </c>
      <c r="M968" t="s">
        <v>46</v>
      </c>
      <c r="N968">
        <f t="shared" si="105"/>
        <v>0</v>
      </c>
      <c r="O968" t="str">
        <f t="shared" si="106"/>
        <v>No</v>
      </c>
      <c r="P968">
        <f t="shared" si="107"/>
        <v>0</v>
      </c>
      <c r="Q968">
        <f t="shared" si="108"/>
        <v>4813937689</v>
      </c>
      <c r="R968">
        <f t="shared" si="109"/>
        <v>4.1933383153624479</v>
      </c>
      <c r="S968" t="str">
        <f t="shared" si="110"/>
        <v>Acceptable</v>
      </c>
      <c r="T968">
        <f>ROUNDUP(C968,0)</f>
        <v>5</v>
      </c>
      <c r="U968">
        <f>ROUNDDOWN(C968,0)</f>
        <v>4</v>
      </c>
      <c r="V968">
        <f>RIGHT(K968,2)+2000</f>
        <v>2018</v>
      </c>
      <c r="W968" t="str">
        <f>INDEX(_xlfn.TEXTSPLIT(K968,"-"),1,2)</f>
        <v>Jul</v>
      </c>
      <c r="X968" t="str">
        <f>INDEX(_xlfn.TEXTSPLIT(K968,"-"),1,1)</f>
        <v>27</v>
      </c>
      <c r="Y968">
        <f>INDEX(months!B:B,MATCH(Sheet1!W968,months!A:A,0))</f>
        <v>7</v>
      </c>
      <c r="Z968">
        <f t="shared" si="111"/>
        <v>43308</v>
      </c>
    </row>
    <row r="969" spans="1:26" x14ac:dyDescent="0.2">
      <c r="A969" t="s">
        <v>1639</v>
      </c>
      <c r="B969" t="s">
        <v>1536</v>
      </c>
      <c r="C969">
        <v>3.9</v>
      </c>
      <c r="D969">
        <v>60841</v>
      </c>
      <c r="E969" t="s">
        <v>46</v>
      </c>
      <c r="F969" t="s">
        <v>38</v>
      </c>
      <c r="G969" t="s">
        <v>23</v>
      </c>
      <c r="H969" t="s">
        <v>24</v>
      </c>
      <c r="I969" t="s">
        <v>44</v>
      </c>
      <c r="J969" t="s">
        <v>1537</v>
      </c>
      <c r="K969" t="s">
        <v>216</v>
      </c>
      <c r="L969" t="s">
        <v>46</v>
      </c>
      <c r="M969" t="s">
        <v>54</v>
      </c>
      <c r="N969">
        <f t="shared" si="105"/>
        <v>0</v>
      </c>
      <c r="O969" t="str">
        <f t="shared" si="106"/>
        <v>No</v>
      </c>
      <c r="P969">
        <f t="shared" si="107"/>
        <v>0</v>
      </c>
      <c r="Q969">
        <f t="shared" si="108"/>
        <v>4813937689</v>
      </c>
      <c r="R969">
        <f t="shared" si="109"/>
        <v>4.1933383153624479</v>
      </c>
      <c r="S969" t="str">
        <f t="shared" si="110"/>
        <v>Acceptable</v>
      </c>
      <c r="T969">
        <f>ROUNDUP(C969,0)</f>
        <v>4</v>
      </c>
      <c r="U969">
        <f>ROUNDDOWN(C969,0)</f>
        <v>3</v>
      </c>
      <c r="V969">
        <f>RIGHT(K969,2)+2000</f>
        <v>2018</v>
      </c>
      <c r="W969" t="str">
        <f>INDEX(_xlfn.TEXTSPLIT(K969,"-"),1,2)</f>
        <v>Jul</v>
      </c>
      <c r="X969" t="str">
        <f>INDEX(_xlfn.TEXTSPLIT(K969,"-"),1,1)</f>
        <v>26</v>
      </c>
      <c r="Y969">
        <f>INDEX(months!B:B,MATCH(Sheet1!W969,months!A:A,0))</f>
        <v>7</v>
      </c>
      <c r="Z969">
        <f t="shared" si="111"/>
        <v>43307</v>
      </c>
    </row>
    <row r="970" spans="1:26" x14ac:dyDescent="0.2">
      <c r="A970" t="s">
        <v>1582</v>
      </c>
      <c r="B970" t="s">
        <v>1536</v>
      </c>
      <c r="C970">
        <v>4.5</v>
      </c>
      <c r="D970">
        <v>653008</v>
      </c>
      <c r="E970" t="s">
        <v>271</v>
      </c>
      <c r="F970" t="s">
        <v>89</v>
      </c>
      <c r="G970" t="s">
        <v>23</v>
      </c>
      <c r="H970" t="s">
        <v>24</v>
      </c>
      <c r="I970" t="s">
        <v>25</v>
      </c>
      <c r="J970" t="s">
        <v>1537</v>
      </c>
      <c r="K970" t="s">
        <v>52</v>
      </c>
      <c r="L970" t="s">
        <v>1583</v>
      </c>
      <c r="M970" t="s">
        <v>54</v>
      </c>
      <c r="N970">
        <f t="shared" si="105"/>
        <v>0</v>
      </c>
      <c r="O970" t="str">
        <f t="shared" si="106"/>
        <v>No</v>
      </c>
      <c r="P970">
        <f t="shared" si="107"/>
        <v>0</v>
      </c>
      <c r="Q970">
        <f t="shared" si="108"/>
        <v>4813937689</v>
      </c>
      <c r="R970">
        <f t="shared" si="109"/>
        <v>4.1933383153624479</v>
      </c>
      <c r="S970" t="str">
        <f t="shared" si="110"/>
        <v>Acceptable</v>
      </c>
      <c r="T970">
        <f>ROUNDUP(C970,0)</f>
        <v>5</v>
      </c>
      <c r="U970">
        <f>ROUNDDOWN(C970,0)</f>
        <v>4</v>
      </c>
      <c r="V970">
        <f>RIGHT(K970,2)+2000</f>
        <v>2018</v>
      </c>
      <c r="W970" t="str">
        <f>INDEX(_xlfn.TEXTSPLIT(K970,"-"),1,2)</f>
        <v>Jun</v>
      </c>
      <c r="X970" t="str">
        <f>INDEX(_xlfn.TEXTSPLIT(K970,"-"),1,1)</f>
        <v>20</v>
      </c>
      <c r="Y970">
        <f>INDEX(months!B:B,MATCH(Sheet1!W970,months!A:A,0))</f>
        <v>6</v>
      </c>
      <c r="Z970">
        <f t="shared" si="111"/>
        <v>43271</v>
      </c>
    </row>
    <row r="971" spans="1:26" x14ac:dyDescent="0.2">
      <c r="A971" t="s">
        <v>1672</v>
      </c>
      <c r="B971" t="s">
        <v>1536</v>
      </c>
      <c r="C971">
        <v>3.9</v>
      </c>
      <c r="D971">
        <v>27424</v>
      </c>
      <c r="E971" t="s">
        <v>46</v>
      </c>
      <c r="F971" t="s">
        <v>65</v>
      </c>
      <c r="G971" t="s">
        <v>23</v>
      </c>
      <c r="H971" t="s">
        <v>24</v>
      </c>
      <c r="I971" t="s">
        <v>44</v>
      </c>
      <c r="J971" t="s">
        <v>1537</v>
      </c>
      <c r="K971" t="s">
        <v>84</v>
      </c>
      <c r="L971" t="s">
        <v>46</v>
      </c>
      <c r="M971" t="s">
        <v>46</v>
      </c>
      <c r="N971">
        <f t="shared" si="105"/>
        <v>0</v>
      </c>
      <c r="O971" t="str">
        <f t="shared" si="106"/>
        <v>No</v>
      </c>
      <c r="P971">
        <f t="shared" si="107"/>
        <v>0</v>
      </c>
      <c r="Q971">
        <f t="shared" si="108"/>
        <v>4813937689</v>
      </c>
      <c r="R971">
        <f t="shared" si="109"/>
        <v>4.1933383153624479</v>
      </c>
      <c r="S971" t="str">
        <f t="shared" si="110"/>
        <v>Acceptable</v>
      </c>
      <c r="T971">
        <f>ROUNDUP(C971,0)</f>
        <v>4</v>
      </c>
      <c r="U971">
        <f>ROUNDDOWN(C971,0)</f>
        <v>3</v>
      </c>
      <c r="V971">
        <f>RIGHT(K971,2)+2000</f>
        <v>2018</v>
      </c>
      <c r="W971" t="str">
        <f>INDEX(_xlfn.TEXTSPLIT(K971,"-"),1,2)</f>
        <v>Jul</v>
      </c>
      <c r="X971" t="str">
        <f>INDEX(_xlfn.TEXTSPLIT(K971,"-"),1,1)</f>
        <v>31</v>
      </c>
      <c r="Y971">
        <f>INDEX(months!B:B,MATCH(Sheet1!W971,months!A:A,0))</f>
        <v>7</v>
      </c>
      <c r="Z971">
        <f t="shared" si="111"/>
        <v>43312</v>
      </c>
    </row>
    <row r="972" spans="1:26" x14ac:dyDescent="0.2">
      <c r="A972" t="s">
        <v>1633</v>
      </c>
      <c r="B972" t="s">
        <v>1536</v>
      </c>
      <c r="C972">
        <v>4.0999999999999996</v>
      </c>
      <c r="D972">
        <v>33387</v>
      </c>
      <c r="E972" t="s">
        <v>88</v>
      </c>
      <c r="F972" t="s">
        <v>65</v>
      </c>
      <c r="G972" t="s">
        <v>23</v>
      </c>
      <c r="H972" t="s">
        <v>24</v>
      </c>
      <c r="I972" t="s">
        <v>44</v>
      </c>
      <c r="J972" t="s">
        <v>1537</v>
      </c>
      <c r="K972" t="s">
        <v>266</v>
      </c>
      <c r="L972" t="s">
        <v>1634</v>
      </c>
      <c r="M972" t="s">
        <v>54</v>
      </c>
      <c r="N972">
        <f t="shared" si="105"/>
        <v>0</v>
      </c>
      <c r="O972" t="str">
        <f t="shared" si="106"/>
        <v>No</v>
      </c>
      <c r="P972">
        <f t="shared" si="107"/>
        <v>0</v>
      </c>
      <c r="Q972">
        <f t="shared" si="108"/>
        <v>4813937689</v>
      </c>
      <c r="R972">
        <f t="shared" si="109"/>
        <v>4.1933383153624479</v>
      </c>
      <c r="S972" t="str">
        <f t="shared" si="110"/>
        <v>Acceptable</v>
      </c>
      <c r="T972">
        <f>ROUNDUP(C972,0)</f>
        <v>5</v>
      </c>
      <c r="U972">
        <f>ROUNDDOWN(C972,0)</f>
        <v>4</v>
      </c>
      <c r="V972">
        <f>RIGHT(K972,2)+2000</f>
        <v>2018</v>
      </c>
      <c r="W972" t="str">
        <f>INDEX(_xlfn.TEXTSPLIT(K972,"-"),1,2)</f>
        <v>Jul</v>
      </c>
      <c r="X972" t="str">
        <f>INDEX(_xlfn.TEXTSPLIT(K972,"-"),1,1)</f>
        <v>16</v>
      </c>
      <c r="Y972">
        <f>INDEX(months!B:B,MATCH(Sheet1!W972,months!A:A,0))</f>
        <v>7</v>
      </c>
      <c r="Z972">
        <f t="shared" si="111"/>
        <v>43297</v>
      </c>
    </row>
    <row r="973" spans="1:26" x14ac:dyDescent="0.2">
      <c r="A973" t="s">
        <v>1574</v>
      </c>
      <c r="B973" t="s">
        <v>1536</v>
      </c>
      <c r="C973">
        <v>4.3</v>
      </c>
      <c r="D973">
        <v>407719</v>
      </c>
      <c r="E973" t="s">
        <v>46</v>
      </c>
      <c r="F973" t="s">
        <v>89</v>
      </c>
      <c r="G973" t="s">
        <v>23</v>
      </c>
      <c r="H973" t="s">
        <v>24</v>
      </c>
      <c r="I973" t="s">
        <v>44</v>
      </c>
      <c r="J973" t="s">
        <v>1537</v>
      </c>
      <c r="K973" t="s">
        <v>278</v>
      </c>
      <c r="L973" t="s">
        <v>46</v>
      </c>
      <c r="M973" t="s">
        <v>46</v>
      </c>
      <c r="N973">
        <f t="shared" si="105"/>
        <v>0</v>
      </c>
      <c r="O973" t="str">
        <f t="shared" si="106"/>
        <v>No</v>
      </c>
      <c r="P973">
        <f t="shared" si="107"/>
        <v>0</v>
      </c>
      <c r="Q973">
        <f t="shared" si="108"/>
        <v>4813937689</v>
      </c>
      <c r="R973">
        <f t="shared" si="109"/>
        <v>4.1933383153624479</v>
      </c>
      <c r="S973" t="str">
        <f t="shared" si="110"/>
        <v>Acceptable</v>
      </c>
      <c r="T973">
        <f>ROUNDUP(C973,0)</f>
        <v>5</v>
      </c>
      <c r="U973">
        <f>ROUNDDOWN(C973,0)</f>
        <v>4</v>
      </c>
      <c r="V973">
        <f>RIGHT(K973,2)+2000</f>
        <v>2018</v>
      </c>
      <c r="W973" t="str">
        <f>INDEX(_xlfn.TEXTSPLIT(K973,"-"),1,2)</f>
        <v>Jul</v>
      </c>
      <c r="X973" t="str">
        <f>INDEX(_xlfn.TEXTSPLIT(K973,"-"),1,1)</f>
        <v>27</v>
      </c>
      <c r="Y973">
        <f>INDEX(months!B:B,MATCH(Sheet1!W973,months!A:A,0))</f>
        <v>7</v>
      </c>
      <c r="Z973">
        <f t="shared" si="111"/>
        <v>43308</v>
      </c>
    </row>
    <row r="974" spans="1:26" x14ac:dyDescent="0.2">
      <c r="A974" t="s">
        <v>1641</v>
      </c>
      <c r="B974" t="s">
        <v>1536</v>
      </c>
      <c r="C974">
        <v>4.4000000000000004</v>
      </c>
      <c r="D974">
        <v>288150</v>
      </c>
      <c r="E974" t="s">
        <v>93</v>
      </c>
      <c r="F974" t="s">
        <v>38</v>
      </c>
      <c r="G974" t="s">
        <v>23</v>
      </c>
      <c r="H974" t="s">
        <v>24</v>
      </c>
      <c r="I974" t="s">
        <v>44</v>
      </c>
      <c r="J974" t="s">
        <v>1537</v>
      </c>
      <c r="K974" t="s">
        <v>306</v>
      </c>
      <c r="L974" t="s">
        <v>338</v>
      </c>
      <c r="M974" t="s">
        <v>54</v>
      </c>
      <c r="N974">
        <f t="shared" si="105"/>
        <v>0</v>
      </c>
      <c r="O974" t="str">
        <f t="shared" si="106"/>
        <v>No</v>
      </c>
      <c r="P974">
        <f t="shared" si="107"/>
        <v>0</v>
      </c>
      <c r="Q974">
        <f t="shared" si="108"/>
        <v>4813937689</v>
      </c>
      <c r="R974">
        <f t="shared" si="109"/>
        <v>4.1933383153624479</v>
      </c>
      <c r="S974" t="str">
        <f t="shared" si="110"/>
        <v>Acceptable</v>
      </c>
      <c r="T974">
        <f>ROUNDUP(C974,0)</f>
        <v>5</v>
      </c>
      <c r="U974">
        <f>ROUNDDOWN(C974,0)</f>
        <v>4</v>
      </c>
      <c r="V974">
        <f>RIGHT(K974,2)+2000</f>
        <v>2018</v>
      </c>
      <c r="W974" t="str">
        <f>INDEX(_xlfn.TEXTSPLIT(K974,"-"),1,2)</f>
        <v>Jul</v>
      </c>
      <c r="X974" t="str">
        <f>INDEX(_xlfn.TEXTSPLIT(K974,"-"),1,1)</f>
        <v>23</v>
      </c>
      <c r="Y974">
        <f>INDEX(months!B:B,MATCH(Sheet1!W974,months!A:A,0))</f>
        <v>7</v>
      </c>
      <c r="Z974">
        <f t="shared" si="111"/>
        <v>43304</v>
      </c>
    </row>
    <row r="975" spans="1:26" x14ac:dyDescent="0.2">
      <c r="A975" t="s">
        <v>1673</v>
      </c>
      <c r="B975" t="s">
        <v>1536</v>
      </c>
      <c r="C975">
        <v>4.0999999999999996</v>
      </c>
      <c r="D975">
        <v>115033</v>
      </c>
      <c r="E975" t="s">
        <v>374</v>
      </c>
      <c r="F975" t="s">
        <v>89</v>
      </c>
      <c r="G975" t="s">
        <v>23</v>
      </c>
      <c r="H975" t="s">
        <v>24</v>
      </c>
      <c r="I975" t="s">
        <v>25</v>
      </c>
      <c r="J975" t="s">
        <v>1537</v>
      </c>
      <c r="K975" t="s">
        <v>413</v>
      </c>
      <c r="L975" t="s">
        <v>1674</v>
      </c>
      <c r="M975" t="s">
        <v>274</v>
      </c>
      <c r="N975">
        <f t="shared" si="105"/>
        <v>0</v>
      </c>
      <c r="O975" t="str">
        <f t="shared" si="106"/>
        <v>No</v>
      </c>
      <c r="P975">
        <f t="shared" si="107"/>
        <v>0</v>
      </c>
      <c r="Q975">
        <f t="shared" si="108"/>
        <v>4813937689</v>
      </c>
      <c r="R975">
        <f t="shared" si="109"/>
        <v>4.1933383153624479</v>
      </c>
      <c r="S975" t="str">
        <f t="shared" si="110"/>
        <v>Acceptable</v>
      </c>
      <c r="T975">
        <f>ROUNDUP(C975,0)</f>
        <v>5</v>
      </c>
      <c r="U975">
        <f>ROUNDDOWN(C975,0)</f>
        <v>4</v>
      </c>
      <c r="V975">
        <f>RIGHT(K975,2)+2000</f>
        <v>2018</v>
      </c>
      <c r="W975" t="str">
        <f>INDEX(_xlfn.TEXTSPLIT(K975,"-"),1,2)</f>
        <v>Jul</v>
      </c>
      <c r="X975" t="str">
        <f>INDEX(_xlfn.TEXTSPLIT(K975,"-"),1,1)</f>
        <v>2</v>
      </c>
      <c r="Y975">
        <f>INDEX(months!B:B,MATCH(Sheet1!W975,months!A:A,0))</f>
        <v>7</v>
      </c>
      <c r="Z975">
        <f t="shared" si="111"/>
        <v>43283</v>
      </c>
    </row>
    <row r="976" spans="1:26" x14ac:dyDescent="0.2">
      <c r="A976" t="s">
        <v>1645</v>
      </c>
      <c r="B976" t="s">
        <v>1536</v>
      </c>
      <c r="C976">
        <v>4</v>
      </c>
      <c r="D976">
        <v>22997</v>
      </c>
      <c r="E976" t="s">
        <v>46</v>
      </c>
      <c r="F976" t="s">
        <v>65</v>
      </c>
      <c r="G976" t="s">
        <v>23</v>
      </c>
      <c r="H976" t="s">
        <v>24</v>
      </c>
      <c r="I976" t="s">
        <v>44</v>
      </c>
      <c r="J976" t="s">
        <v>1537</v>
      </c>
      <c r="K976" t="s">
        <v>859</v>
      </c>
      <c r="L976" t="s">
        <v>1646</v>
      </c>
      <c r="M976" t="s">
        <v>46</v>
      </c>
      <c r="N976">
        <f t="shared" si="105"/>
        <v>0</v>
      </c>
      <c r="O976" t="str">
        <f t="shared" si="106"/>
        <v>No</v>
      </c>
      <c r="P976">
        <f t="shared" si="107"/>
        <v>0</v>
      </c>
      <c r="Q976">
        <f t="shared" si="108"/>
        <v>4813937689</v>
      </c>
      <c r="R976">
        <f t="shared" si="109"/>
        <v>4.1933383153624479</v>
      </c>
      <c r="S976" t="str">
        <f t="shared" si="110"/>
        <v>Acceptable</v>
      </c>
      <c r="T976">
        <f>ROUNDUP(C976,0)</f>
        <v>4</v>
      </c>
      <c r="U976">
        <f>ROUNDDOWN(C976,0)</f>
        <v>4</v>
      </c>
      <c r="V976">
        <f>RIGHT(K976,2)+2000</f>
        <v>2018</v>
      </c>
      <c r="W976" t="str">
        <f>INDEX(_xlfn.TEXTSPLIT(K976,"-"),1,2)</f>
        <v>Jun</v>
      </c>
      <c r="X976" t="str">
        <f>INDEX(_xlfn.TEXTSPLIT(K976,"-"),1,1)</f>
        <v>27</v>
      </c>
      <c r="Y976">
        <f>INDEX(months!B:B,MATCH(Sheet1!W976,months!A:A,0))</f>
        <v>6</v>
      </c>
      <c r="Z976">
        <f t="shared" si="111"/>
        <v>43278</v>
      </c>
    </row>
    <row r="977" spans="1:26" x14ac:dyDescent="0.2">
      <c r="A977" t="s">
        <v>1644</v>
      </c>
      <c r="B977" t="s">
        <v>1536</v>
      </c>
      <c r="C977">
        <v>3.9</v>
      </c>
      <c r="D977">
        <v>61201</v>
      </c>
      <c r="E977" t="s">
        <v>46</v>
      </c>
      <c r="F977" t="s">
        <v>89</v>
      </c>
      <c r="G977" t="s">
        <v>23</v>
      </c>
      <c r="H977" t="s">
        <v>24</v>
      </c>
      <c r="I977" t="s">
        <v>44</v>
      </c>
      <c r="J977" t="s">
        <v>1537</v>
      </c>
      <c r="K977" t="s">
        <v>160</v>
      </c>
      <c r="L977" t="s">
        <v>46</v>
      </c>
      <c r="M977" t="s">
        <v>46</v>
      </c>
      <c r="N977">
        <f t="shared" si="105"/>
        <v>0</v>
      </c>
      <c r="O977" t="str">
        <f t="shared" si="106"/>
        <v>No</v>
      </c>
      <c r="P977">
        <f t="shared" si="107"/>
        <v>0</v>
      </c>
      <c r="Q977">
        <f t="shared" si="108"/>
        <v>4813937689</v>
      </c>
      <c r="R977">
        <f t="shared" si="109"/>
        <v>4.1933383153624479</v>
      </c>
      <c r="S977" t="str">
        <f t="shared" si="110"/>
        <v>Acceptable</v>
      </c>
      <c r="T977">
        <f>ROUNDUP(C977,0)</f>
        <v>4</v>
      </c>
      <c r="U977">
        <f>ROUNDDOWN(C977,0)</f>
        <v>3</v>
      </c>
      <c r="V977">
        <f>RIGHT(K977,2)+2000</f>
        <v>2018</v>
      </c>
      <c r="W977" t="str">
        <f>INDEX(_xlfn.TEXTSPLIT(K977,"-"),1,2)</f>
        <v>Jul</v>
      </c>
      <c r="X977" t="str">
        <f>INDEX(_xlfn.TEXTSPLIT(K977,"-"),1,1)</f>
        <v>19</v>
      </c>
      <c r="Y977">
        <f>INDEX(months!B:B,MATCH(Sheet1!W977,months!A:A,0))</f>
        <v>7</v>
      </c>
      <c r="Z977">
        <f t="shared" si="111"/>
        <v>43300</v>
      </c>
    </row>
    <row r="978" spans="1:26" x14ac:dyDescent="0.2">
      <c r="A978" t="s">
        <v>1675</v>
      </c>
      <c r="B978" t="s">
        <v>1536</v>
      </c>
      <c r="C978">
        <v>3.9</v>
      </c>
      <c r="D978">
        <v>801</v>
      </c>
      <c r="E978" t="s">
        <v>219</v>
      </c>
      <c r="F978" t="s">
        <v>50</v>
      </c>
      <c r="G978" t="s">
        <v>23</v>
      </c>
      <c r="H978" t="s">
        <v>24</v>
      </c>
      <c r="I978" t="s">
        <v>44</v>
      </c>
      <c r="J978" t="s">
        <v>1537</v>
      </c>
      <c r="K978" t="s">
        <v>144</v>
      </c>
      <c r="L978" t="s">
        <v>1676</v>
      </c>
      <c r="M978" t="s">
        <v>587</v>
      </c>
      <c r="N978">
        <f t="shared" si="105"/>
        <v>0</v>
      </c>
      <c r="O978" t="str">
        <f t="shared" si="106"/>
        <v>No</v>
      </c>
      <c r="P978">
        <f t="shared" si="107"/>
        <v>0</v>
      </c>
      <c r="Q978">
        <f t="shared" si="108"/>
        <v>4813937689</v>
      </c>
      <c r="R978">
        <f t="shared" si="109"/>
        <v>4.1933383153624479</v>
      </c>
      <c r="S978" t="str">
        <f t="shared" si="110"/>
        <v>Acceptable</v>
      </c>
      <c r="T978">
        <f>ROUNDUP(C978,0)</f>
        <v>4</v>
      </c>
      <c r="U978">
        <f>ROUNDDOWN(C978,0)</f>
        <v>3</v>
      </c>
      <c r="V978">
        <f>RIGHT(K978,2)+2000</f>
        <v>2018</v>
      </c>
      <c r="W978" t="str">
        <f>INDEX(_xlfn.TEXTSPLIT(K978,"-"),1,2)</f>
        <v>Mar</v>
      </c>
      <c r="X978" t="str">
        <f>INDEX(_xlfn.TEXTSPLIT(K978,"-"),1,1)</f>
        <v>21</v>
      </c>
      <c r="Y978">
        <f>INDEX(months!B:B,MATCH(Sheet1!W978,months!A:A,0))</f>
        <v>3</v>
      </c>
      <c r="Z978">
        <f t="shared" si="111"/>
        <v>43180</v>
      </c>
    </row>
    <row r="979" spans="1:26" x14ac:dyDescent="0.2">
      <c r="A979" t="s">
        <v>1640</v>
      </c>
      <c r="B979" t="s">
        <v>1536</v>
      </c>
      <c r="C979">
        <v>4</v>
      </c>
      <c r="D979">
        <v>29706</v>
      </c>
      <c r="E979" t="s">
        <v>21</v>
      </c>
      <c r="F979" t="s">
        <v>65</v>
      </c>
      <c r="G979" t="s">
        <v>23</v>
      </c>
      <c r="H979" t="s">
        <v>24</v>
      </c>
      <c r="I979" t="s">
        <v>44</v>
      </c>
      <c r="J979" t="s">
        <v>1537</v>
      </c>
      <c r="K979" t="s">
        <v>266</v>
      </c>
      <c r="L979" t="s">
        <v>1634</v>
      </c>
      <c r="M979" t="s">
        <v>54</v>
      </c>
      <c r="N979">
        <f t="shared" si="105"/>
        <v>0</v>
      </c>
      <c r="O979" t="str">
        <f t="shared" si="106"/>
        <v>No</v>
      </c>
      <c r="P979">
        <f t="shared" si="107"/>
        <v>0</v>
      </c>
      <c r="Q979">
        <f t="shared" si="108"/>
        <v>4813937689</v>
      </c>
      <c r="R979">
        <f t="shared" si="109"/>
        <v>4.1933383153624479</v>
      </c>
      <c r="S979" t="str">
        <f t="shared" si="110"/>
        <v>Acceptable</v>
      </c>
      <c r="T979">
        <f>ROUNDUP(C979,0)</f>
        <v>4</v>
      </c>
      <c r="U979">
        <f>ROUNDDOWN(C979,0)</f>
        <v>4</v>
      </c>
      <c r="V979">
        <f>RIGHT(K979,2)+2000</f>
        <v>2018</v>
      </c>
      <c r="W979" t="str">
        <f>INDEX(_xlfn.TEXTSPLIT(K979,"-"),1,2)</f>
        <v>Jul</v>
      </c>
      <c r="X979" t="str">
        <f>INDEX(_xlfn.TEXTSPLIT(K979,"-"),1,1)</f>
        <v>16</v>
      </c>
      <c r="Y979">
        <f>INDEX(months!B:B,MATCH(Sheet1!W979,months!A:A,0))</f>
        <v>7</v>
      </c>
      <c r="Z979">
        <f t="shared" si="111"/>
        <v>43297</v>
      </c>
    </row>
    <row r="980" spans="1:26" x14ac:dyDescent="0.2">
      <c r="A980" t="s">
        <v>1637</v>
      </c>
      <c r="B980" t="s">
        <v>1536</v>
      </c>
      <c r="C980">
        <v>4.0999999999999996</v>
      </c>
      <c r="D980">
        <v>27424</v>
      </c>
      <c r="E980" t="s">
        <v>108</v>
      </c>
      <c r="F980" t="s">
        <v>65</v>
      </c>
      <c r="G980" t="s">
        <v>23</v>
      </c>
      <c r="H980" t="s">
        <v>24</v>
      </c>
      <c r="I980" t="s">
        <v>44</v>
      </c>
      <c r="J980" t="s">
        <v>1537</v>
      </c>
      <c r="K980" t="s">
        <v>243</v>
      </c>
      <c r="L980" t="s">
        <v>1638</v>
      </c>
      <c r="M980" t="s">
        <v>54</v>
      </c>
      <c r="N980">
        <f t="shared" si="105"/>
        <v>0</v>
      </c>
      <c r="O980" t="str">
        <f t="shared" si="106"/>
        <v>No</v>
      </c>
      <c r="P980">
        <f t="shared" si="107"/>
        <v>0</v>
      </c>
      <c r="Q980">
        <f t="shared" si="108"/>
        <v>4813937689</v>
      </c>
      <c r="R980">
        <f t="shared" si="109"/>
        <v>4.1933383153624479</v>
      </c>
      <c r="S980" t="str">
        <f t="shared" si="110"/>
        <v>Acceptable</v>
      </c>
      <c r="T980">
        <f>ROUNDUP(C980,0)</f>
        <v>5</v>
      </c>
      <c r="U980">
        <f>ROUNDDOWN(C980,0)</f>
        <v>4</v>
      </c>
      <c r="V980">
        <f>RIGHT(K980,2)+2000</f>
        <v>2018</v>
      </c>
      <c r="W980" t="str">
        <f>INDEX(_xlfn.TEXTSPLIT(K980,"-"),1,2)</f>
        <v>Jul</v>
      </c>
      <c r="X980" t="str">
        <f>INDEX(_xlfn.TEXTSPLIT(K980,"-"),1,1)</f>
        <v>8</v>
      </c>
      <c r="Y980">
        <f>INDEX(months!B:B,MATCH(Sheet1!W980,months!A:A,0))</f>
        <v>7</v>
      </c>
      <c r="Z980">
        <f t="shared" si="111"/>
        <v>43289</v>
      </c>
    </row>
    <row r="981" spans="1:26" x14ac:dyDescent="0.2">
      <c r="A981" t="s">
        <v>1647</v>
      </c>
      <c r="B981" t="s">
        <v>1536</v>
      </c>
      <c r="C981">
        <v>4.2</v>
      </c>
      <c r="D981">
        <v>12398</v>
      </c>
      <c r="E981" t="s">
        <v>46</v>
      </c>
      <c r="F981" t="s">
        <v>65</v>
      </c>
      <c r="G981" t="s">
        <v>23</v>
      </c>
      <c r="H981" t="s">
        <v>24</v>
      </c>
      <c r="I981" t="s">
        <v>44</v>
      </c>
      <c r="J981" t="s">
        <v>1537</v>
      </c>
      <c r="K981" t="s">
        <v>413</v>
      </c>
      <c r="L981" t="s">
        <v>46</v>
      </c>
      <c r="M981" t="s">
        <v>46</v>
      </c>
      <c r="N981">
        <f t="shared" si="105"/>
        <v>0</v>
      </c>
      <c r="O981" t="str">
        <f t="shared" si="106"/>
        <v>No</v>
      </c>
      <c r="P981">
        <f t="shared" si="107"/>
        <v>0</v>
      </c>
      <c r="Q981">
        <f t="shared" si="108"/>
        <v>4813937689</v>
      </c>
      <c r="R981">
        <f t="shared" si="109"/>
        <v>4.1933383153624479</v>
      </c>
      <c r="S981" t="str">
        <f t="shared" si="110"/>
        <v>Acceptable</v>
      </c>
      <c r="T981">
        <f>ROUNDUP(C981,0)</f>
        <v>5</v>
      </c>
      <c r="U981">
        <f>ROUNDDOWN(C981,0)</f>
        <v>4</v>
      </c>
      <c r="V981">
        <f>RIGHT(K981,2)+2000</f>
        <v>2018</v>
      </c>
      <c r="W981" t="str">
        <f>INDEX(_xlfn.TEXTSPLIT(K981,"-"),1,2)</f>
        <v>Jul</v>
      </c>
      <c r="X981" t="str">
        <f>INDEX(_xlfn.TEXTSPLIT(K981,"-"),1,1)</f>
        <v>2</v>
      </c>
      <c r="Y981">
        <f>INDEX(months!B:B,MATCH(Sheet1!W981,months!A:A,0))</f>
        <v>7</v>
      </c>
      <c r="Z981">
        <f t="shared" si="111"/>
        <v>43283</v>
      </c>
    </row>
    <row r="982" spans="1:26" x14ac:dyDescent="0.2">
      <c r="A982" t="s">
        <v>1660</v>
      </c>
      <c r="B982" t="s">
        <v>1536</v>
      </c>
      <c r="C982">
        <v>3.8</v>
      </c>
      <c r="D982">
        <v>35279</v>
      </c>
      <c r="E982" t="s">
        <v>186</v>
      </c>
      <c r="F982" t="s">
        <v>65</v>
      </c>
      <c r="G982" t="s">
        <v>23</v>
      </c>
      <c r="H982" t="s">
        <v>24</v>
      </c>
      <c r="I982" t="s">
        <v>44</v>
      </c>
      <c r="J982" t="s">
        <v>1537</v>
      </c>
      <c r="K982" t="s">
        <v>243</v>
      </c>
      <c r="L982" t="s">
        <v>1638</v>
      </c>
      <c r="M982" t="s">
        <v>54</v>
      </c>
      <c r="N982">
        <f t="shared" si="105"/>
        <v>0</v>
      </c>
      <c r="O982" t="str">
        <f t="shared" si="106"/>
        <v>No</v>
      </c>
      <c r="P982">
        <f t="shared" si="107"/>
        <v>0</v>
      </c>
      <c r="Q982">
        <f t="shared" si="108"/>
        <v>4813937689</v>
      </c>
      <c r="R982">
        <f t="shared" si="109"/>
        <v>4.1933383153624479</v>
      </c>
      <c r="S982" t="str">
        <f t="shared" si="110"/>
        <v>Acceptable</v>
      </c>
      <c r="T982">
        <f>ROUNDUP(C982,0)</f>
        <v>4</v>
      </c>
      <c r="U982">
        <f>ROUNDDOWN(C982,0)</f>
        <v>3</v>
      </c>
      <c r="V982">
        <f>RIGHT(K982,2)+2000</f>
        <v>2018</v>
      </c>
      <c r="W982" t="str">
        <f>INDEX(_xlfn.TEXTSPLIT(K982,"-"),1,2)</f>
        <v>Jul</v>
      </c>
      <c r="X982" t="str">
        <f>INDEX(_xlfn.TEXTSPLIT(K982,"-"),1,1)</f>
        <v>8</v>
      </c>
      <c r="Y982">
        <f>INDEX(months!B:B,MATCH(Sheet1!W982,months!A:A,0))</f>
        <v>7</v>
      </c>
      <c r="Z982">
        <f t="shared" si="111"/>
        <v>43289</v>
      </c>
    </row>
    <row r="983" spans="1:26" x14ac:dyDescent="0.2">
      <c r="A983" t="s">
        <v>1648</v>
      </c>
      <c r="B983" t="s">
        <v>1536</v>
      </c>
      <c r="C983">
        <v>4</v>
      </c>
      <c r="D983">
        <v>35931</v>
      </c>
      <c r="E983" t="s">
        <v>21</v>
      </c>
      <c r="F983" t="s">
        <v>65</v>
      </c>
      <c r="G983" t="s">
        <v>23</v>
      </c>
      <c r="H983" t="s">
        <v>24</v>
      </c>
      <c r="I983" t="s">
        <v>44</v>
      </c>
      <c r="J983" t="s">
        <v>1537</v>
      </c>
      <c r="K983" t="s">
        <v>266</v>
      </c>
      <c r="L983" t="s">
        <v>1634</v>
      </c>
      <c r="M983" t="s">
        <v>54</v>
      </c>
      <c r="N983">
        <f t="shared" si="105"/>
        <v>0</v>
      </c>
      <c r="O983" t="str">
        <f t="shared" si="106"/>
        <v>No</v>
      </c>
      <c r="P983">
        <f t="shared" si="107"/>
        <v>0</v>
      </c>
      <c r="Q983">
        <f t="shared" si="108"/>
        <v>4813937689</v>
      </c>
      <c r="R983">
        <f t="shared" si="109"/>
        <v>4.1933383153624479</v>
      </c>
      <c r="S983" t="str">
        <f t="shared" si="110"/>
        <v>Acceptable</v>
      </c>
      <c r="T983">
        <f>ROUNDUP(C983,0)</f>
        <v>4</v>
      </c>
      <c r="U983">
        <f>ROUNDDOWN(C983,0)</f>
        <v>4</v>
      </c>
      <c r="V983">
        <f>RIGHT(K983,2)+2000</f>
        <v>2018</v>
      </c>
      <c r="W983" t="str">
        <f>INDEX(_xlfn.TEXTSPLIT(K983,"-"),1,2)</f>
        <v>Jul</v>
      </c>
      <c r="X983" t="str">
        <f>INDEX(_xlfn.TEXTSPLIT(K983,"-"),1,1)</f>
        <v>16</v>
      </c>
      <c r="Y983">
        <f>INDEX(months!B:B,MATCH(Sheet1!W983,months!A:A,0))</f>
        <v>7</v>
      </c>
      <c r="Z983">
        <f t="shared" si="111"/>
        <v>43297</v>
      </c>
    </row>
    <row r="984" spans="1:26" x14ac:dyDescent="0.2">
      <c r="A984" t="s">
        <v>1651</v>
      </c>
      <c r="B984" t="s">
        <v>1536</v>
      </c>
      <c r="C984">
        <v>3.9</v>
      </c>
      <c r="D984">
        <v>22378</v>
      </c>
      <c r="E984" t="s">
        <v>21</v>
      </c>
      <c r="F984" t="s">
        <v>65</v>
      </c>
      <c r="G984" t="s">
        <v>23</v>
      </c>
      <c r="H984" t="s">
        <v>24</v>
      </c>
      <c r="I984" t="s">
        <v>44</v>
      </c>
      <c r="J984" t="s">
        <v>1537</v>
      </c>
      <c r="K984" t="s">
        <v>243</v>
      </c>
      <c r="L984" t="s">
        <v>1638</v>
      </c>
      <c r="M984" t="s">
        <v>54</v>
      </c>
      <c r="N984">
        <f t="shared" si="105"/>
        <v>0</v>
      </c>
      <c r="O984" t="str">
        <f t="shared" si="106"/>
        <v>No</v>
      </c>
      <c r="P984">
        <f t="shared" si="107"/>
        <v>0</v>
      </c>
      <c r="Q984">
        <f t="shared" si="108"/>
        <v>4813937689</v>
      </c>
      <c r="R984">
        <f t="shared" si="109"/>
        <v>4.1933383153624479</v>
      </c>
      <c r="S984" t="str">
        <f t="shared" si="110"/>
        <v>Acceptable</v>
      </c>
      <c r="T984">
        <f>ROUNDUP(C984,0)</f>
        <v>4</v>
      </c>
      <c r="U984">
        <f>ROUNDDOWN(C984,0)</f>
        <v>3</v>
      </c>
      <c r="V984">
        <f>RIGHT(K984,2)+2000</f>
        <v>2018</v>
      </c>
      <c r="W984" t="str">
        <f>INDEX(_xlfn.TEXTSPLIT(K984,"-"),1,2)</f>
        <v>Jul</v>
      </c>
      <c r="X984" t="str">
        <f>INDEX(_xlfn.TEXTSPLIT(K984,"-"),1,1)</f>
        <v>8</v>
      </c>
      <c r="Y984">
        <f>INDEX(months!B:B,MATCH(Sheet1!W984,months!A:A,0))</f>
        <v>7</v>
      </c>
      <c r="Z984">
        <f t="shared" si="111"/>
        <v>43289</v>
      </c>
    </row>
    <row r="985" spans="1:26" x14ac:dyDescent="0.2">
      <c r="A985" t="s">
        <v>1642</v>
      </c>
      <c r="B985" t="s">
        <v>1536</v>
      </c>
      <c r="C985">
        <v>4.2</v>
      </c>
      <c r="D985">
        <v>14807</v>
      </c>
      <c r="E985" t="s">
        <v>21</v>
      </c>
      <c r="F985" t="s">
        <v>65</v>
      </c>
      <c r="G985" t="s">
        <v>23</v>
      </c>
      <c r="H985" t="s">
        <v>24</v>
      </c>
      <c r="I985" t="s">
        <v>44</v>
      </c>
      <c r="J985" t="s">
        <v>1537</v>
      </c>
      <c r="K985" t="s">
        <v>243</v>
      </c>
      <c r="L985" t="s">
        <v>1638</v>
      </c>
      <c r="M985" t="s">
        <v>54</v>
      </c>
      <c r="N985">
        <f t="shared" si="105"/>
        <v>0</v>
      </c>
      <c r="O985" t="str">
        <f t="shared" si="106"/>
        <v>No</v>
      </c>
      <c r="P985">
        <f t="shared" si="107"/>
        <v>0</v>
      </c>
      <c r="Q985">
        <f t="shared" si="108"/>
        <v>4813937689</v>
      </c>
      <c r="R985">
        <f t="shared" si="109"/>
        <v>4.1933383153624479</v>
      </c>
      <c r="S985" t="str">
        <f t="shared" si="110"/>
        <v>Acceptable</v>
      </c>
      <c r="T985">
        <f>ROUNDUP(C985,0)</f>
        <v>5</v>
      </c>
      <c r="U985">
        <f>ROUNDDOWN(C985,0)</f>
        <v>4</v>
      </c>
      <c r="V985">
        <f>RIGHT(K985,2)+2000</f>
        <v>2018</v>
      </c>
      <c r="W985" t="str">
        <f>INDEX(_xlfn.TEXTSPLIT(K985,"-"),1,2)</f>
        <v>Jul</v>
      </c>
      <c r="X985" t="str">
        <f>INDEX(_xlfn.TEXTSPLIT(K985,"-"),1,1)</f>
        <v>8</v>
      </c>
      <c r="Y985">
        <f>INDEX(months!B:B,MATCH(Sheet1!W985,months!A:A,0))</f>
        <v>7</v>
      </c>
      <c r="Z985">
        <f t="shared" si="111"/>
        <v>43289</v>
      </c>
    </row>
    <row r="986" spans="1:26" x14ac:dyDescent="0.2">
      <c r="A986" t="s">
        <v>1667</v>
      </c>
      <c r="B986" t="s">
        <v>1536</v>
      </c>
      <c r="C986">
        <v>3.7</v>
      </c>
      <c r="D986">
        <v>197774</v>
      </c>
      <c r="E986" t="s">
        <v>970</v>
      </c>
      <c r="F986" t="s">
        <v>89</v>
      </c>
      <c r="G986" t="s">
        <v>23</v>
      </c>
      <c r="H986" t="s">
        <v>24</v>
      </c>
      <c r="I986" t="s">
        <v>418</v>
      </c>
      <c r="J986" t="s">
        <v>1537</v>
      </c>
      <c r="K986" t="s">
        <v>499</v>
      </c>
      <c r="L986" t="s">
        <v>1668</v>
      </c>
      <c r="M986" t="s">
        <v>54</v>
      </c>
      <c r="N986">
        <f t="shared" si="105"/>
        <v>0</v>
      </c>
      <c r="O986" t="str">
        <f t="shared" si="106"/>
        <v>No</v>
      </c>
      <c r="P986">
        <f t="shared" si="107"/>
        <v>0</v>
      </c>
      <c r="Q986">
        <f t="shared" si="108"/>
        <v>4813937689</v>
      </c>
      <c r="R986">
        <f t="shared" si="109"/>
        <v>4.1933383153624479</v>
      </c>
      <c r="S986" t="str">
        <f t="shared" si="110"/>
        <v>Acceptable</v>
      </c>
      <c r="T986">
        <f>ROUNDUP(C986,0)</f>
        <v>4</v>
      </c>
      <c r="U986">
        <f>ROUNDDOWN(C986,0)</f>
        <v>3</v>
      </c>
      <c r="V986">
        <f>RIGHT(K986,2)+2000</f>
        <v>2018</v>
      </c>
      <c r="W986" t="str">
        <f>INDEX(_xlfn.TEXTSPLIT(K986,"-"),1,2)</f>
        <v>Jun</v>
      </c>
      <c r="X986" t="str">
        <f>INDEX(_xlfn.TEXTSPLIT(K986,"-"),1,1)</f>
        <v>25</v>
      </c>
      <c r="Y986">
        <f>INDEX(months!B:B,MATCH(Sheet1!W986,months!A:A,0))</f>
        <v>6</v>
      </c>
      <c r="Z986">
        <f t="shared" si="111"/>
        <v>43276</v>
      </c>
    </row>
    <row r="987" spans="1:26" x14ac:dyDescent="0.2">
      <c r="A987" t="s">
        <v>1669</v>
      </c>
      <c r="B987" t="s">
        <v>1536</v>
      </c>
      <c r="C987">
        <v>3.9</v>
      </c>
      <c r="D987">
        <v>8674</v>
      </c>
      <c r="E987" t="s">
        <v>21</v>
      </c>
      <c r="F987" t="s">
        <v>65</v>
      </c>
      <c r="G987" t="s">
        <v>23</v>
      </c>
      <c r="H987" t="s">
        <v>24</v>
      </c>
      <c r="I987" t="s">
        <v>44</v>
      </c>
      <c r="J987" t="s">
        <v>1537</v>
      </c>
      <c r="K987" t="s">
        <v>264</v>
      </c>
      <c r="L987" t="s">
        <v>1670</v>
      </c>
      <c r="M987" t="s">
        <v>54</v>
      </c>
      <c r="N987">
        <f t="shared" si="105"/>
        <v>0</v>
      </c>
      <c r="O987" t="str">
        <f t="shared" si="106"/>
        <v>No</v>
      </c>
      <c r="P987">
        <f t="shared" si="107"/>
        <v>0</v>
      </c>
      <c r="Q987">
        <f t="shared" si="108"/>
        <v>4813937689</v>
      </c>
      <c r="R987">
        <f t="shared" si="109"/>
        <v>4.1933383153624479</v>
      </c>
      <c r="S987" t="str">
        <f t="shared" si="110"/>
        <v>Acceptable</v>
      </c>
      <c r="T987">
        <f>ROUNDUP(C987,0)</f>
        <v>4</v>
      </c>
      <c r="U987">
        <f>ROUNDDOWN(C987,0)</f>
        <v>3</v>
      </c>
      <c r="V987">
        <f>RIGHT(K987,2)+2000</f>
        <v>2018</v>
      </c>
      <c r="W987" t="str">
        <f>INDEX(_xlfn.TEXTSPLIT(K987,"-"),1,2)</f>
        <v>May</v>
      </c>
      <c r="X987" t="str">
        <f>INDEX(_xlfn.TEXTSPLIT(K987,"-"),1,1)</f>
        <v>25</v>
      </c>
      <c r="Y987">
        <f>INDEX(months!B:B,MATCH(Sheet1!W987,months!A:A,0))</f>
        <v>5</v>
      </c>
      <c r="Z987">
        <f t="shared" si="111"/>
        <v>43245</v>
      </c>
    </row>
    <row r="988" spans="1:26" x14ac:dyDescent="0.2">
      <c r="A988" t="s">
        <v>1677</v>
      </c>
      <c r="B988" t="s">
        <v>1536</v>
      </c>
      <c r="C988">
        <v>4.2</v>
      </c>
      <c r="D988">
        <v>8968</v>
      </c>
      <c r="E988" t="s">
        <v>223</v>
      </c>
      <c r="F988" t="s">
        <v>65</v>
      </c>
      <c r="G988" t="s">
        <v>23</v>
      </c>
      <c r="H988" t="s">
        <v>24</v>
      </c>
      <c r="I988" t="s">
        <v>25</v>
      </c>
      <c r="J988" t="s">
        <v>1545</v>
      </c>
      <c r="K988" t="s">
        <v>894</v>
      </c>
      <c r="L988" t="s">
        <v>1678</v>
      </c>
      <c r="M988" t="s">
        <v>54</v>
      </c>
      <c r="N988">
        <f t="shared" si="105"/>
        <v>0</v>
      </c>
      <c r="O988" t="str">
        <f t="shared" si="106"/>
        <v>No</v>
      </c>
      <c r="P988">
        <f t="shared" si="107"/>
        <v>0</v>
      </c>
      <c r="Q988">
        <f t="shared" si="108"/>
        <v>4813937689</v>
      </c>
      <c r="R988">
        <f t="shared" si="109"/>
        <v>4.1933383153624479</v>
      </c>
      <c r="S988" t="str">
        <f t="shared" si="110"/>
        <v>Acceptable</v>
      </c>
      <c r="T988">
        <f>ROUNDUP(C988,0)</f>
        <v>5</v>
      </c>
      <c r="U988">
        <f>ROUNDDOWN(C988,0)</f>
        <v>4</v>
      </c>
      <c r="V988">
        <f>RIGHT(K988,2)+2000</f>
        <v>2018</v>
      </c>
      <c r="W988" t="str">
        <f>INDEX(_xlfn.TEXTSPLIT(K988,"-"),1,2)</f>
        <v>Jan</v>
      </c>
      <c r="X988" t="str">
        <f>INDEX(_xlfn.TEXTSPLIT(K988,"-"),1,1)</f>
        <v>23</v>
      </c>
      <c r="Y988">
        <f>INDEX(months!B:B,MATCH(Sheet1!W988,months!A:A,0))</f>
        <v>1</v>
      </c>
      <c r="Z988">
        <f t="shared" si="111"/>
        <v>43123</v>
      </c>
    </row>
    <row r="989" spans="1:26" x14ac:dyDescent="0.2">
      <c r="A989" t="s">
        <v>1679</v>
      </c>
      <c r="B989" t="s">
        <v>1536</v>
      </c>
      <c r="C989">
        <v>4.3</v>
      </c>
      <c r="D989">
        <v>303</v>
      </c>
      <c r="E989" t="s">
        <v>970</v>
      </c>
      <c r="F989" t="s">
        <v>22</v>
      </c>
      <c r="G989" t="s">
        <v>23</v>
      </c>
      <c r="H989" t="s">
        <v>24</v>
      </c>
      <c r="I989" t="s">
        <v>44</v>
      </c>
      <c r="J989" t="s">
        <v>1537</v>
      </c>
      <c r="K989" t="s">
        <v>1680</v>
      </c>
      <c r="L989" t="s">
        <v>98</v>
      </c>
      <c r="M989" t="s">
        <v>47</v>
      </c>
      <c r="N989">
        <f t="shared" si="105"/>
        <v>0</v>
      </c>
      <c r="O989" t="str">
        <f t="shared" si="106"/>
        <v>No</v>
      </c>
      <c r="P989">
        <f t="shared" si="107"/>
        <v>0</v>
      </c>
      <c r="Q989">
        <f t="shared" si="108"/>
        <v>4813937689</v>
      </c>
      <c r="R989">
        <f t="shared" si="109"/>
        <v>4.1933383153624479</v>
      </c>
      <c r="S989" t="str">
        <f t="shared" si="110"/>
        <v>Acceptable</v>
      </c>
      <c r="T989">
        <f>ROUNDUP(C989,0)</f>
        <v>5</v>
      </c>
      <c r="U989">
        <f>ROUNDDOWN(C989,0)</f>
        <v>4</v>
      </c>
      <c r="V989">
        <f>RIGHT(K989,2)+2000</f>
        <v>2017</v>
      </c>
      <c r="W989" t="str">
        <f>INDEX(_xlfn.TEXTSPLIT(K989,"-"),1,2)</f>
        <v>Dec</v>
      </c>
      <c r="X989" t="str">
        <f>INDEX(_xlfn.TEXTSPLIT(K989,"-"),1,1)</f>
        <v>14</v>
      </c>
      <c r="Y989">
        <f>INDEX(months!B:B,MATCH(Sheet1!W989,months!A:A,0))</f>
        <v>12</v>
      </c>
      <c r="Z989">
        <f t="shared" si="111"/>
        <v>43083</v>
      </c>
    </row>
    <row r="990" spans="1:26" x14ac:dyDescent="0.2">
      <c r="A990" t="s">
        <v>1574</v>
      </c>
      <c r="B990" t="s">
        <v>1536</v>
      </c>
      <c r="C990">
        <v>4.3</v>
      </c>
      <c r="D990">
        <v>407719</v>
      </c>
      <c r="E990" t="s">
        <v>46</v>
      </c>
      <c r="F990" t="s">
        <v>89</v>
      </c>
      <c r="G990" t="s">
        <v>23</v>
      </c>
      <c r="H990" t="s">
        <v>24</v>
      </c>
      <c r="I990" t="s">
        <v>44</v>
      </c>
      <c r="J990" t="s">
        <v>1537</v>
      </c>
      <c r="K990" t="s">
        <v>278</v>
      </c>
      <c r="L990" t="s">
        <v>46</v>
      </c>
      <c r="M990" t="s">
        <v>46</v>
      </c>
      <c r="N990">
        <f t="shared" si="105"/>
        <v>0</v>
      </c>
      <c r="O990" t="str">
        <f t="shared" si="106"/>
        <v>No</v>
      </c>
      <c r="P990">
        <f t="shared" si="107"/>
        <v>0</v>
      </c>
      <c r="Q990">
        <f t="shared" si="108"/>
        <v>4813937689</v>
      </c>
      <c r="R990">
        <f t="shared" si="109"/>
        <v>4.1933383153624479</v>
      </c>
      <c r="S990" t="str">
        <f t="shared" si="110"/>
        <v>Acceptable</v>
      </c>
      <c r="T990">
        <f>ROUNDUP(C990,0)</f>
        <v>5</v>
      </c>
      <c r="U990">
        <f>ROUNDDOWN(C990,0)</f>
        <v>4</v>
      </c>
      <c r="V990">
        <f>RIGHT(K990,2)+2000</f>
        <v>2018</v>
      </c>
      <c r="W990" t="str">
        <f>INDEX(_xlfn.TEXTSPLIT(K990,"-"),1,2)</f>
        <v>Jul</v>
      </c>
      <c r="X990" t="str">
        <f>INDEX(_xlfn.TEXTSPLIT(K990,"-"),1,1)</f>
        <v>27</v>
      </c>
      <c r="Y990">
        <f>INDEX(months!B:B,MATCH(Sheet1!W990,months!A:A,0))</f>
        <v>7</v>
      </c>
      <c r="Z990">
        <f t="shared" si="111"/>
        <v>43308</v>
      </c>
    </row>
    <row r="991" spans="1:26" x14ac:dyDescent="0.2">
      <c r="A991" t="s">
        <v>1681</v>
      </c>
      <c r="B991" t="s">
        <v>1536</v>
      </c>
      <c r="C991">
        <v>4.5999999999999996</v>
      </c>
      <c r="D991">
        <v>732</v>
      </c>
      <c r="E991" t="s">
        <v>46</v>
      </c>
      <c r="F991" t="s">
        <v>50</v>
      </c>
      <c r="G991" t="s">
        <v>23</v>
      </c>
      <c r="H991" t="s">
        <v>24</v>
      </c>
      <c r="I991" t="s">
        <v>25</v>
      </c>
      <c r="J991" t="s">
        <v>1545</v>
      </c>
      <c r="K991" t="s">
        <v>39</v>
      </c>
      <c r="L991" t="s">
        <v>46</v>
      </c>
      <c r="M991" t="s">
        <v>46</v>
      </c>
      <c r="N991">
        <f t="shared" si="105"/>
        <v>0</v>
      </c>
      <c r="O991" t="str">
        <f t="shared" si="106"/>
        <v>No</v>
      </c>
      <c r="P991">
        <f t="shared" si="107"/>
        <v>0</v>
      </c>
      <c r="Q991">
        <f t="shared" si="108"/>
        <v>4813937689</v>
      </c>
      <c r="R991">
        <f t="shared" si="109"/>
        <v>4.1933383153624479</v>
      </c>
      <c r="S991" t="str">
        <f t="shared" si="110"/>
        <v>Acceptable</v>
      </c>
      <c r="T991">
        <f>ROUNDUP(C991,0)</f>
        <v>5</v>
      </c>
      <c r="U991">
        <f>ROUNDDOWN(C991,0)</f>
        <v>4</v>
      </c>
      <c r="V991">
        <f>RIGHT(K991,2)+2000</f>
        <v>2018</v>
      </c>
      <c r="W991" t="str">
        <f>INDEX(_xlfn.TEXTSPLIT(K991,"-"),1,2)</f>
        <v>Aug</v>
      </c>
      <c r="X991" t="str">
        <f>INDEX(_xlfn.TEXTSPLIT(K991,"-"),1,1)</f>
        <v>1</v>
      </c>
      <c r="Y991">
        <f>INDEX(months!B:B,MATCH(Sheet1!W991,months!A:A,0))</f>
        <v>8</v>
      </c>
      <c r="Z991">
        <f t="shared" si="111"/>
        <v>43313</v>
      </c>
    </row>
    <row r="992" spans="1:26" x14ac:dyDescent="0.2">
      <c r="A992" t="s">
        <v>1682</v>
      </c>
      <c r="B992" t="s">
        <v>1536</v>
      </c>
      <c r="C992">
        <v>4.3</v>
      </c>
      <c r="D992">
        <v>1856</v>
      </c>
      <c r="E992" t="s">
        <v>88</v>
      </c>
      <c r="F992" t="s">
        <v>50</v>
      </c>
      <c r="G992" t="s">
        <v>23</v>
      </c>
      <c r="H992" t="s">
        <v>24</v>
      </c>
      <c r="I992" t="s">
        <v>44</v>
      </c>
      <c r="J992" t="s">
        <v>1537</v>
      </c>
      <c r="K992" t="s">
        <v>39</v>
      </c>
      <c r="L992" t="s">
        <v>200</v>
      </c>
      <c r="M992" t="s">
        <v>299</v>
      </c>
      <c r="N992">
        <f t="shared" si="105"/>
        <v>0</v>
      </c>
      <c r="O992" t="str">
        <f t="shared" si="106"/>
        <v>No</v>
      </c>
      <c r="P992">
        <f t="shared" si="107"/>
        <v>0</v>
      </c>
      <c r="Q992">
        <f t="shared" si="108"/>
        <v>4813937689</v>
      </c>
      <c r="R992">
        <f t="shared" si="109"/>
        <v>4.1933383153624479</v>
      </c>
      <c r="S992" t="str">
        <f t="shared" si="110"/>
        <v>Acceptable</v>
      </c>
      <c r="T992">
        <f>ROUNDUP(C992,0)</f>
        <v>5</v>
      </c>
      <c r="U992">
        <f>ROUNDDOWN(C992,0)</f>
        <v>4</v>
      </c>
      <c r="V992">
        <f>RIGHT(K992,2)+2000</f>
        <v>2018</v>
      </c>
      <c r="W992" t="str">
        <f>INDEX(_xlfn.TEXTSPLIT(K992,"-"),1,2)</f>
        <v>Aug</v>
      </c>
      <c r="X992" t="str">
        <f>INDEX(_xlfn.TEXTSPLIT(K992,"-"),1,1)</f>
        <v>1</v>
      </c>
      <c r="Y992">
        <f>INDEX(months!B:B,MATCH(Sheet1!W992,months!A:A,0))</f>
        <v>8</v>
      </c>
      <c r="Z992">
        <f t="shared" si="111"/>
        <v>43313</v>
      </c>
    </row>
    <row r="993" spans="1:26" x14ac:dyDescent="0.2">
      <c r="A993" t="s">
        <v>1683</v>
      </c>
      <c r="B993" t="s">
        <v>1536</v>
      </c>
      <c r="C993">
        <v>4.5999999999999996</v>
      </c>
      <c r="D993">
        <v>50725</v>
      </c>
      <c r="E993" t="s">
        <v>21</v>
      </c>
      <c r="F993" t="s">
        <v>38</v>
      </c>
      <c r="G993" t="s">
        <v>23</v>
      </c>
      <c r="H993" t="s">
        <v>24</v>
      </c>
      <c r="I993" t="s">
        <v>25</v>
      </c>
      <c r="J993" t="s">
        <v>1537</v>
      </c>
      <c r="K993" t="s">
        <v>264</v>
      </c>
      <c r="L993" t="s">
        <v>1684</v>
      </c>
      <c r="M993" t="s">
        <v>29</v>
      </c>
      <c r="N993">
        <f t="shared" si="105"/>
        <v>0</v>
      </c>
      <c r="O993" t="str">
        <f t="shared" si="106"/>
        <v>No</v>
      </c>
      <c r="P993">
        <f t="shared" si="107"/>
        <v>0</v>
      </c>
      <c r="Q993">
        <f t="shared" si="108"/>
        <v>4813937689</v>
      </c>
      <c r="R993">
        <f t="shared" si="109"/>
        <v>4.1933383153624479</v>
      </c>
      <c r="S993" t="str">
        <f t="shared" si="110"/>
        <v>Acceptable</v>
      </c>
      <c r="T993">
        <f>ROUNDUP(C993,0)</f>
        <v>5</v>
      </c>
      <c r="U993">
        <f>ROUNDDOWN(C993,0)</f>
        <v>4</v>
      </c>
      <c r="V993">
        <f>RIGHT(K993,2)+2000</f>
        <v>2018</v>
      </c>
      <c r="W993" t="str">
        <f>INDEX(_xlfn.TEXTSPLIT(K993,"-"),1,2)</f>
        <v>May</v>
      </c>
      <c r="X993" t="str">
        <f>INDEX(_xlfn.TEXTSPLIT(K993,"-"),1,1)</f>
        <v>25</v>
      </c>
      <c r="Y993">
        <f>INDEX(months!B:B,MATCH(Sheet1!W993,months!A:A,0))</f>
        <v>5</v>
      </c>
      <c r="Z993">
        <f t="shared" si="111"/>
        <v>43245</v>
      </c>
    </row>
    <row r="994" spans="1:26" x14ac:dyDescent="0.2">
      <c r="A994" t="s">
        <v>1635</v>
      </c>
      <c r="B994" t="s">
        <v>1536</v>
      </c>
      <c r="C994">
        <v>4.2</v>
      </c>
      <c r="D994">
        <v>123279</v>
      </c>
      <c r="E994" t="s">
        <v>42</v>
      </c>
      <c r="F994" t="s">
        <v>89</v>
      </c>
      <c r="G994" t="s">
        <v>23</v>
      </c>
      <c r="H994" t="s">
        <v>24</v>
      </c>
      <c r="I994" t="s">
        <v>124</v>
      </c>
      <c r="J994" t="s">
        <v>1545</v>
      </c>
      <c r="K994" t="s">
        <v>437</v>
      </c>
      <c r="L994" t="s">
        <v>1636</v>
      </c>
      <c r="M994" t="s">
        <v>54</v>
      </c>
      <c r="N994">
        <f t="shared" si="105"/>
        <v>0</v>
      </c>
      <c r="O994" t="str">
        <f t="shared" si="106"/>
        <v>No</v>
      </c>
      <c r="P994">
        <f t="shared" si="107"/>
        <v>0</v>
      </c>
      <c r="Q994">
        <f t="shared" si="108"/>
        <v>4813937689</v>
      </c>
      <c r="R994">
        <f t="shared" si="109"/>
        <v>4.1933383153624479</v>
      </c>
      <c r="S994" t="str">
        <f t="shared" si="110"/>
        <v>Acceptable</v>
      </c>
      <c r="T994">
        <f>ROUNDUP(C994,0)</f>
        <v>5</v>
      </c>
      <c r="U994">
        <f>ROUNDDOWN(C994,0)</f>
        <v>4</v>
      </c>
      <c r="V994">
        <f>RIGHT(K994,2)+2000</f>
        <v>2018</v>
      </c>
      <c r="W994" t="str">
        <f>INDEX(_xlfn.TEXTSPLIT(K994,"-"),1,2)</f>
        <v>Jan</v>
      </c>
      <c r="X994" t="str">
        <f>INDEX(_xlfn.TEXTSPLIT(K994,"-"),1,1)</f>
        <v>24</v>
      </c>
      <c r="Y994">
        <f>INDEX(months!B:B,MATCH(Sheet1!W994,months!A:A,0))</f>
        <v>1</v>
      </c>
      <c r="Z994">
        <f t="shared" si="111"/>
        <v>43124</v>
      </c>
    </row>
    <row r="995" spans="1:26" x14ac:dyDescent="0.2">
      <c r="A995" t="s">
        <v>1608</v>
      </c>
      <c r="B995" t="s">
        <v>1536</v>
      </c>
      <c r="C995">
        <v>4.5999999999999996</v>
      </c>
      <c r="D995">
        <v>243747</v>
      </c>
      <c r="E995" t="s">
        <v>46</v>
      </c>
      <c r="F995" t="s">
        <v>89</v>
      </c>
      <c r="G995" t="s">
        <v>23</v>
      </c>
      <c r="H995" t="s">
        <v>24</v>
      </c>
      <c r="I995" t="s">
        <v>44</v>
      </c>
      <c r="J995" t="s">
        <v>1537</v>
      </c>
      <c r="K995" t="s">
        <v>173</v>
      </c>
      <c r="L995" t="s">
        <v>46</v>
      </c>
      <c r="M995" t="s">
        <v>46</v>
      </c>
      <c r="N995">
        <f t="shared" si="105"/>
        <v>0</v>
      </c>
      <c r="O995" t="str">
        <f t="shared" si="106"/>
        <v>No</v>
      </c>
      <c r="P995">
        <f t="shared" si="107"/>
        <v>0</v>
      </c>
      <c r="Q995">
        <f t="shared" si="108"/>
        <v>4813937689</v>
      </c>
      <c r="R995">
        <f t="shared" si="109"/>
        <v>4.1933383153624479</v>
      </c>
      <c r="S995" t="str">
        <f t="shared" si="110"/>
        <v>Acceptable</v>
      </c>
      <c r="T995">
        <f>ROUNDUP(C995,0)</f>
        <v>5</v>
      </c>
      <c r="U995">
        <f>ROUNDDOWN(C995,0)</f>
        <v>4</v>
      </c>
      <c r="V995">
        <f>RIGHT(K995,2)+2000</f>
        <v>2018</v>
      </c>
      <c r="W995" t="str">
        <f>INDEX(_xlfn.TEXTSPLIT(K995,"-"),1,2)</f>
        <v>Aug</v>
      </c>
      <c r="X995" t="str">
        <f>INDEX(_xlfn.TEXTSPLIT(K995,"-"),1,1)</f>
        <v>2</v>
      </c>
      <c r="Y995">
        <f>INDEX(months!B:B,MATCH(Sheet1!W995,months!A:A,0))</f>
        <v>8</v>
      </c>
      <c r="Z995">
        <f t="shared" si="111"/>
        <v>43314</v>
      </c>
    </row>
    <row r="996" spans="1:26" x14ac:dyDescent="0.2">
      <c r="A996" t="s">
        <v>1685</v>
      </c>
      <c r="B996" t="s">
        <v>1536</v>
      </c>
      <c r="C996">
        <v>4.5</v>
      </c>
      <c r="D996">
        <v>1575</v>
      </c>
      <c r="E996" t="s">
        <v>1686</v>
      </c>
      <c r="F996" t="s">
        <v>50</v>
      </c>
      <c r="G996" t="s">
        <v>23</v>
      </c>
      <c r="H996" t="s">
        <v>24</v>
      </c>
      <c r="I996" t="s">
        <v>25</v>
      </c>
      <c r="J996" t="s">
        <v>1537</v>
      </c>
      <c r="K996" t="s">
        <v>497</v>
      </c>
      <c r="L996" t="s">
        <v>1687</v>
      </c>
      <c r="M996" t="s">
        <v>274</v>
      </c>
      <c r="N996">
        <f t="shared" si="105"/>
        <v>0</v>
      </c>
      <c r="O996" t="str">
        <f t="shared" si="106"/>
        <v>No</v>
      </c>
      <c r="P996">
        <f t="shared" si="107"/>
        <v>0</v>
      </c>
      <c r="Q996">
        <f t="shared" si="108"/>
        <v>4813937689</v>
      </c>
      <c r="R996">
        <f t="shared" si="109"/>
        <v>4.1933383153624479</v>
      </c>
      <c r="S996" t="str">
        <f t="shared" si="110"/>
        <v>Acceptable</v>
      </c>
      <c r="T996">
        <f>ROUNDUP(C996,0)</f>
        <v>5</v>
      </c>
      <c r="U996">
        <f>ROUNDDOWN(C996,0)</f>
        <v>4</v>
      </c>
      <c r="V996">
        <f>RIGHT(K996,2)+2000</f>
        <v>2018</v>
      </c>
      <c r="W996" t="str">
        <f>INDEX(_xlfn.TEXTSPLIT(K996,"-"),1,2)</f>
        <v>Jul</v>
      </c>
      <c r="X996" t="str">
        <f>INDEX(_xlfn.TEXTSPLIT(K996,"-"),1,1)</f>
        <v>13</v>
      </c>
      <c r="Y996">
        <f>INDEX(months!B:B,MATCH(Sheet1!W996,months!A:A,0))</f>
        <v>7</v>
      </c>
      <c r="Z996">
        <f t="shared" si="111"/>
        <v>43294</v>
      </c>
    </row>
    <row r="997" spans="1:26" x14ac:dyDescent="0.2">
      <c r="A997" t="s">
        <v>1688</v>
      </c>
      <c r="B997" t="s">
        <v>1536</v>
      </c>
      <c r="C997">
        <v>4.5999999999999996</v>
      </c>
      <c r="D997">
        <v>6238</v>
      </c>
      <c r="E997" t="s">
        <v>46</v>
      </c>
      <c r="F997" t="s">
        <v>50</v>
      </c>
      <c r="G997" t="s">
        <v>649</v>
      </c>
      <c r="H997" t="s">
        <v>650</v>
      </c>
      <c r="I997" t="s">
        <v>25</v>
      </c>
      <c r="J997" t="s">
        <v>1537</v>
      </c>
      <c r="K997" t="s">
        <v>1689</v>
      </c>
      <c r="L997" t="s">
        <v>46</v>
      </c>
      <c r="M997" t="s">
        <v>46</v>
      </c>
      <c r="N997">
        <f t="shared" si="105"/>
        <v>0</v>
      </c>
      <c r="O997" t="str">
        <f t="shared" si="106"/>
        <v>No</v>
      </c>
      <c r="P997">
        <f t="shared" si="107"/>
        <v>0</v>
      </c>
      <c r="Q997">
        <f t="shared" si="108"/>
        <v>4813937689</v>
      </c>
      <c r="R997">
        <f t="shared" si="109"/>
        <v>4.1933383153624479</v>
      </c>
      <c r="S997" t="str">
        <f t="shared" si="110"/>
        <v>Acceptable</v>
      </c>
      <c r="T997">
        <f>ROUNDUP(C997,0)</f>
        <v>5</v>
      </c>
      <c r="U997">
        <f>ROUNDDOWN(C997,0)</f>
        <v>4</v>
      </c>
      <c r="V997">
        <f>RIGHT(K997,2)+2000</f>
        <v>2018</v>
      </c>
      <c r="W997" t="str">
        <f>INDEX(_xlfn.TEXTSPLIT(K997,"-"),1,2)</f>
        <v>Jun</v>
      </c>
      <c r="X997" t="str">
        <f>INDEX(_xlfn.TEXTSPLIT(K997,"-"),1,1)</f>
        <v>30</v>
      </c>
      <c r="Y997">
        <f>INDEX(months!B:B,MATCH(Sheet1!W997,months!A:A,0))</f>
        <v>6</v>
      </c>
      <c r="Z997">
        <f t="shared" si="111"/>
        <v>43281</v>
      </c>
    </row>
    <row r="998" spans="1:26" x14ac:dyDescent="0.2">
      <c r="A998" t="s">
        <v>1690</v>
      </c>
      <c r="B998" t="s">
        <v>1536</v>
      </c>
      <c r="C998">
        <v>3.9</v>
      </c>
      <c r="D998">
        <v>9941</v>
      </c>
      <c r="E998" t="s">
        <v>46</v>
      </c>
      <c r="F998" t="s">
        <v>65</v>
      </c>
      <c r="G998" t="s">
        <v>23</v>
      </c>
      <c r="H998" t="s">
        <v>24</v>
      </c>
      <c r="I998" t="s">
        <v>44</v>
      </c>
      <c r="J998" t="s">
        <v>1537</v>
      </c>
      <c r="K998" t="s">
        <v>1691</v>
      </c>
      <c r="L998" t="s">
        <v>46</v>
      </c>
      <c r="M998" t="s">
        <v>46</v>
      </c>
      <c r="N998">
        <f t="shared" si="105"/>
        <v>0</v>
      </c>
      <c r="O998" t="str">
        <f t="shared" si="106"/>
        <v>No</v>
      </c>
      <c r="P998">
        <f t="shared" si="107"/>
        <v>0</v>
      </c>
      <c r="Q998">
        <f t="shared" si="108"/>
        <v>4813937689</v>
      </c>
      <c r="R998">
        <f t="shared" si="109"/>
        <v>4.1933383153624479</v>
      </c>
      <c r="S998" t="str">
        <f t="shared" si="110"/>
        <v>Acceptable</v>
      </c>
      <c r="T998">
        <f>ROUNDUP(C998,0)</f>
        <v>4</v>
      </c>
      <c r="U998">
        <f>ROUNDDOWN(C998,0)</f>
        <v>3</v>
      </c>
      <c r="V998">
        <f>RIGHT(K998,2)+2000</f>
        <v>2017</v>
      </c>
      <c r="W998" t="str">
        <f>INDEX(_xlfn.TEXTSPLIT(K998,"-"),1,2)</f>
        <v>Jul</v>
      </c>
      <c r="X998" t="str">
        <f>INDEX(_xlfn.TEXTSPLIT(K998,"-"),1,1)</f>
        <v>7</v>
      </c>
      <c r="Y998">
        <f>INDEX(months!B:B,MATCH(Sheet1!W998,months!A:A,0))</f>
        <v>7</v>
      </c>
      <c r="Z998">
        <f t="shared" si="111"/>
        <v>42923</v>
      </c>
    </row>
    <row r="999" spans="1:26" x14ac:dyDescent="0.2">
      <c r="A999" t="s">
        <v>1692</v>
      </c>
      <c r="B999" t="s">
        <v>1536</v>
      </c>
      <c r="C999">
        <v>4.2</v>
      </c>
      <c r="D999">
        <v>23666</v>
      </c>
      <c r="E999" t="s">
        <v>239</v>
      </c>
      <c r="F999" t="s">
        <v>65</v>
      </c>
      <c r="G999" t="s">
        <v>23</v>
      </c>
      <c r="H999" t="s">
        <v>24</v>
      </c>
      <c r="I999" t="s">
        <v>44</v>
      </c>
      <c r="J999" t="s">
        <v>1537</v>
      </c>
      <c r="K999" t="s">
        <v>564</v>
      </c>
      <c r="L999" t="s">
        <v>1693</v>
      </c>
      <c r="M999" t="s">
        <v>86</v>
      </c>
      <c r="N999">
        <f t="shared" si="105"/>
        <v>0</v>
      </c>
      <c r="O999" t="str">
        <f t="shared" si="106"/>
        <v>No</v>
      </c>
      <c r="P999">
        <f t="shared" si="107"/>
        <v>0</v>
      </c>
      <c r="Q999">
        <f t="shared" si="108"/>
        <v>4813937689</v>
      </c>
      <c r="R999">
        <f t="shared" si="109"/>
        <v>4.1933383153624479</v>
      </c>
      <c r="S999" t="str">
        <f t="shared" si="110"/>
        <v>Acceptable</v>
      </c>
      <c r="T999">
        <f>ROUNDUP(C999,0)</f>
        <v>5</v>
      </c>
      <c r="U999">
        <f>ROUNDDOWN(C999,0)</f>
        <v>4</v>
      </c>
      <c r="V999">
        <f>RIGHT(K999,2)+2000</f>
        <v>2018</v>
      </c>
      <c r="W999" t="str">
        <f>INDEX(_xlfn.TEXTSPLIT(K999,"-"),1,2)</f>
        <v>May</v>
      </c>
      <c r="X999" t="str">
        <f>INDEX(_xlfn.TEXTSPLIT(K999,"-"),1,1)</f>
        <v>4</v>
      </c>
      <c r="Y999">
        <f>INDEX(months!B:B,MATCH(Sheet1!W999,months!A:A,0))</f>
        <v>5</v>
      </c>
      <c r="Z999">
        <f t="shared" si="111"/>
        <v>43224</v>
      </c>
    </row>
    <row r="1000" spans="1:26" x14ac:dyDescent="0.2">
      <c r="A1000" t="s">
        <v>1694</v>
      </c>
      <c r="B1000" t="s">
        <v>1536</v>
      </c>
      <c r="C1000">
        <v>4.4000000000000004</v>
      </c>
      <c r="D1000">
        <v>67554</v>
      </c>
      <c r="E1000" t="s">
        <v>1695</v>
      </c>
      <c r="F1000" t="s">
        <v>65</v>
      </c>
      <c r="G1000" t="s">
        <v>23</v>
      </c>
      <c r="H1000" t="s">
        <v>24</v>
      </c>
      <c r="I1000" t="s">
        <v>44</v>
      </c>
      <c r="J1000" t="s">
        <v>1537</v>
      </c>
      <c r="K1000" t="s">
        <v>1696</v>
      </c>
      <c r="L1000" t="s">
        <v>119</v>
      </c>
      <c r="M1000" t="s">
        <v>177</v>
      </c>
      <c r="N1000">
        <f t="shared" si="105"/>
        <v>0</v>
      </c>
      <c r="O1000" t="str">
        <f t="shared" si="106"/>
        <v>No</v>
      </c>
      <c r="P1000">
        <f t="shared" si="107"/>
        <v>0</v>
      </c>
      <c r="Q1000">
        <f t="shared" si="108"/>
        <v>4813937689</v>
      </c>
      <c r="R1000">
        <f t="shared" si="109"/>
        <v>4.1933383153624479</v>
      </c>
      <c r="S1000" t="str">
        <f t="shared" si="110"/>
        <v>Acceptable</v>
      </c>
      <c r="T1000">
        <f>ROUNDUP(C1000,0)</f>
        <v>5</v>
      </c>
      <c r="U1000">
        <f>ROUNDDOWN(C1000,0)</f>
        <v>4</v>
      </c>
      <c r="V1000">
        <f>RIGHT(K1000,2)+2000</f>
        <v>2015</v>
      </c>
      <c r="W1000" t="str">
        <f>INDEX(_xlfn.TEXTSPLIT(K1000,"-"),1,2)</f>
        <v>Sep</v>
      </c>
      <c r="X1000" t="str">
        <f>INDEX(_xlfn.TEXTSPLIT(K1000,"-"),1,1)</f>
        <v>15</v>
      </c>
      <c r="Y1000">
        <f>INDEX(months!B:B,MATCH(Sheet1!W1000,months!A:A,0))</f>
        <v>9</v>
      </c>
      <c r="Z1000">
        <f t="shared" si="111"/>
        <v>42262</v>
      </c>
    </row>
    <row r="1001" spans="1:26" x14ac:dyDescent="0.2">
      <c r="A1001" t="s">
        <v>1697</v>
      </c>
      <c r="B1001" t="s">
        <v>1536</v>
      </c>
      <c r="C1001">
        <v>4.2</v>
      </c>
      <c r="D1001">
        <v>38769</v>
      </c>
      <c r="E1001" t="s">
        <v>970</v>
      </c>
      <c r="F1001" t="s">
        <v>65</v>
      </c>
      <c r="G1001" t="s">
        <v>23</v>
      </c>
      <c r="H1001" t="s">
        <v>24</v>
      </c>
      <c r="I1001" t="s">
        <v>418</v>
      </c>
      <c r="J1001" t="s">
        <v>1537</v>
      </c>
      <c r="K1001" t="s">
        <v>1698</v>
      </c>
      <c r="L1001" t="s">
        <v>1699</v>
      </c>
      <c r="M1001" t="s">
        <v>60</v>
      </c>
      <c r="N1001">
        <f t="shared" si="105"/>
        <v>0</v>
      </c>
      <c r="O1001" t="str">
        <f t="shared" si="106"/>
        <v>No</v>
      </c>
      <c r="P1001">
        <f t="shared" si="107"/>
        <v>0</v>
      </c>
      <c r="Q1001">
        <f t="shared" si="108"/>
        <v>4813937689</v>
      </c>
      <c r="R1001">
        <f t="shared" si="109"/>
        <v>4.1933383153624479</v>
      </c>
      <c r="S1001" t="str">
        <f t="shared" si="110"/>
        <v>Acceptable</v>
      </c>
      <c r="T1001">
        <f>ROUNDUP(C1001,0)</f>
        <v>5</v>
      </c>
      <c r="U1001">
        <f>ROUNDDOWN(C1001,0)</f>
        <v>4</v>
      </c>
      <c r="V1001">
        <f>RIGHT(K1001,2)+2000</f>
        <v>2015</v>
      </c>
      <c r="W1001" t="str">
        <f>INDEX(_xlfn.TEXTSPLIT(K1001,"-"),1,2)</f>
        <v>Sep</v>
      </c>
      <c r="X1001" t="str">
        <f>INDEX(_xlfn.TEXTSPLIT(K1001,"-"),1,1)</f>
        <v>22</v>
      </c>
      <c r="Y1001">
        <f>INDEX(months!B:B,MATCH(Sheet1!W1001,months!A:A,0))</f>
        <v>9</v>
      </c>
      <c r="Z1001">
        <f t="shared" si="111"/>
        <v>42269</v>
      </c>
    </row>
    <row r="1002" spans="1:26" x14ac:dyDescent="0.2">
      <c r="A1002" t="s">
        <v>1700</v>
      </c>
      <c r="B1002" t="s">
        <v>1536</v>
      </c>
      <c r="C1002">
        <v>4.3</v>
      </c>
      <c r="D1002">
        <v>160164</v>
      </c>
      <c r="E1002" t="s">
        <v>83</v>
      </c>
      <c r="F1002" t="s">
        <v>89</v>
      </c>
      <c r="G1002" t="s">
        <v>23</v>
      </c>
      <c r="H1002" t="s">
        <v>24</v>
      </c>
      <c r="I1002" t="s">
        <v>44</v>
      </c>
      <c r="J1002" t="s">
        <v>1537</v>
      </c>
      <c r="K1002" t="s">
        <v>39</v>
      </c>
      <c r="L1002" t="s">
        <v>1701</v>
      </c>
      <c r="M1002" t="s">
        <v>274</v>
      </c>
      <c r="N1002">
        <f t="shared" si="105"/>
        <v>0</v>
      </c>
      <c r="O1002" t="str">
        <f t="shared" si="106"/>
        <v>No</v>
      </c>
      <c r="P1002">
        <f t="shared" si="107"/>
        <v>0</v>
      </c>
      <c r="Q1002">
        <f t="shared" si="108"/>
        <v>4813937689</v>
      </c>
      <c r="R1002">
        <f t="shared" si="109"/>
        <v>4.1933383153624479</v>
      </c>
      <c r="S1002" t="str">
        <f t="shared" si="110"/>
        <v>Acceptable</v>
      </c>
      <c r="T1002">
        <f>ROUNDUP(C1002,0)</f>
        <v>5</v>
      </c>
      <c r="U1002">
        <f>ROUNDDOWN(C1002,0)</f>
        <v>4</v>
      </c>
      <c r="V1002">
        <f>RIGHT(K1002,2)+2000</f>
        <v>2018</v>
      </c>
      <c r="W1002" t="str">
        <f>INDEX(_xlfn.TEXTSPLIT(K1002,"-"),1,2)</f>
        <v>Aug</v>
      </c>
      <c r="X1002" t="str">
        <f>INDEX(_xlfn.TEXTSPLIT(K1002,"-"),1,1)</f>
        <v>1</v>
      </c>
      <c r="Y1002">
        <f>INDEX(months!B:B,MATCH(Sheet1!W1002,months!A:A,0))</f>
        <v>8</v>
      </c>
      <c r="Z1002">
        <f t="shared" si="111"/>
        <v>43313</v>
      </c>
    </row>
    <row r="1003" spans="1:26" x14ac:dyDescent="0.2">
      <c r="A1003" t="s">
        <v>1702</v>
      </c>
      <c r="B1003" t="s">
        <v>1536</v>
      </c>
      <c r="C1003">
        <v>4.5999999999999996</v>
      </c>
      <c r="D1003">
        <v>3771</v>
      </c>
      <c r="E1003" t="s">
        <v>1035</v>
      </c>
      <c r="F1003" t="s">
        <v>50</v>
      </c>
      <c r="G1003" t="s">
        <v>649</v>
      </c>
      <c r="H1003" t="s">
        <v>1011</v>
      </c>
      <c r="I1003" t="s">
        <v>418</v>
      </c>
      <c r="J1003" t="s">
        <v>1537</v>
      </c>
      <c r="K1003" t="s">
        <v>97</v>
      </c>
      <c r="L1003" t="s">
        <v>1703</v>
      </c>
      <c r="M1003" t="s">
        <v>81</v>
      </c>
      <c r="N1003">
        <f t="shared" si="105"/>
        <v>0</v>
      </c>
      <c r="O1003" t="str">
        <f t="shared" si="106"/>
        <v>No</v>
      </c>
      <c r="P1003">
        <f t="shared" si="107"/>
        <v>0</v>
      </c>
      <c r="Q1003">
        <f t="shared" si="108"/>
        <v>4813937689</v>
      </c>
      <c r="R1003">
        <f t="shared" si="109"/>
        <v>4.1933383153624479</v>
      </c>
      <c r="S1003" t="str">
        <f t="shared" si="110"/>
        <v>Acceptable</v>
      </c>
      <c r="T1003">
        <f>ROUNDUP(C1003,0)</f>
        <v>5</v>
      </c>
      <c r="U1003">
        <f>ROUNDDOWN(C1003,0)</f>
        <v>4</v>
      </c>
      <c r="V1003">
        <f>RIGHT(K1003,2)+2000</f>
        <v>2018</v>
      </c>
      <c r="W1003" t="str">
        <f>INDEX(_xlfn.TEXTSPLIT(K1003,"-"),1,2)</f>
        <v>Aug</v>
      </c>
      <c r="X1003" t="str">
        <f>INDEX(_xlfn.TEXTSPLIT(K1003,"-"),1,1)</f>
        <v>3</v>
      </c>
      <c r="Y1003">
        <f>INDEX(months!B:B,MATCH(Sheet1!W1003,months!A:A,0))</f>
        <v>8</v>
      </c>
      <c r="Z1003">
        <f t="shared" si="111"/>
        <v>43315</v>
      </c>
    </row>
    <row r="1004" spans="1:26" x14ac:dyDescent="0.2">
      <c r="A1004" t="s">
        <v>1704</v>
      </c>
      <c r="B1004" t="s">
        <v>1536</v>
      </c>
      <c r="C1004">
        <v>4.3</v>
      </c>
      <c r="D1004">
        <v>256664</v>
      </c>
      <c r="E1004" t="s">
        <v>1189</v>
      </c>
      <c r="F1004" t="s">
        <v>89</v>
      </c>
      <c r="G1004" t="s">
        <v>23</v>
      </c>
      <c r="H1004" t="s">
        <v>24</v>
      </c>
      <c r="I1004" t="s">
        <v>25</v>
      </c>
      <c r="J1004" t="s">
        <v>1537</v>
      </c>
      <c r="K1004" t="s">
        <v>564</v>
      </c>
      <c r="L1004" t="s">
        <v>1705</v>
      </c>
      <c r="M1004" t="s">
        <v>29</v>
      </c>
      <c r="N1004">
        <f t="shared" si="105"/>
        <v>0</v>
      </c>
      <c r="O1004" t="str">
        <f t="shared" si="106"/>
        <v>No</v>
      </c>
      <c r="P1004">
        <f t="shared" si="107"/>
        <v>0</v>
      </c>
      <c r="Q1004">
        <f t="shared" si="108"/>
        <v>4813937689</v>
      </c>
      <c r="R1004">
        <f t="shared" si="109"/>
        <v>4.1933383153624479</v>
      </c>
      <c r="S1004" t="str">
        <f t="shared" si="110"/>
        <v>Acceptable</v>
      </c>
      <c r="T1004">
        <f>ROUNDUP(C1004,0)</f>
        <v>5</v>
      </c>
      <c r="U1004">
        <f>ROUNDDOWN(C1004,0)</f>
        <v>4</v>
      </c>
      <c r="V1004">
        <f>RIGHT(K1004,2)+2000</f>
        <v>2018</v>
      </c>
      <c r="W1004" t="str">
        <f>INDEX(_xlfn.TEXTSPLIT(K1004,"-"),1,2)</f>
        <v>May</v>
      </c>
      <c r="X1004" t="str">
        <f>INDEX(_xlfn.TEXTSPLIT(K1004,"-"),1,1)</f>
        <v>4</v>
      </c>
      <c r="Y1004">
        <f>INDEX(months!B:B,MATCH(Sheet1!W1004,months!A:A,0))</f>
        <v>5</v>
      </c>
      <c r="Z1004">
        <f t="shared" si="111"/>
        <v>43224</v>
      </c>
    </row>
    <row r="1005" spans="1:26" x14ac:dyDescent="0.2">
      <c r="A1005" t="s">
        <v>1706</v>
      </c>
      <c r="B1005" t="s">
        <v>1536</v>
      </c>
      <c r="C1005">
        <v>4.5</v>
      </c>
      <c r="D1005">
        <v>787177</v>
      </c>
      <c r="E1005" t="s">
        <v>46</v>
      </c>
      <c r="F1005" t="s">
        <v>89</v>
      </c>
      <c r="G1005" t="s">
        <v>23</v>
      </c>
      <c r="H1005" t="s">
        <v>24</v>
      </c>
      <c r="I1005" t="s">
        <v>25</v>
      </c>
      <c r="J1005" t="s">
        <v>1537</v>
      </c>
      <c r="K1005" t="s">
        <v>52</v>
      </c>
      <c r="L1005" t="s">
        <v>46</v>
      </c>
      <c r="M1005" t="s">
        <v>46</v>
      </c>
      <c r="N1005">
        <f t="shared" si="105"/>
        <v>0</v>
      </c>
      <c r="O1005" t="str">
        <f t="shared" si="106"/>
        <v>No</v>
      </c>
      <c r="P1005">
        <f t="shared" si="107"/>
        <v>0</v>
      </c>
      <c r="Q1005">
        <f t="shared" si="108"/>
        <v>4813937689</v>
      </c>
      <c r="R1005">
        <f t="shared" si="109"/>
        <v>4.1933383153624479</v>
      </c>
      <c r="S1005" t="str">
        <f t="shared" si="110"/>
        <v>Acceptable</v>
      </c>
      <c r="T1005">
        <f>ROUNDUP(C1005,0)</f>
        <v>5</v>
      </c>
      <c r="U1005">
        <f>ROUNDDOWN(C1005,0)</f>
        <v>4</v>
      </c>
      <c r="V1005">
        <f>RIGHT(K1005,2)+2000</f>
        <v>2018</v>
      </c>
      <c r="W1005" t="str">
        <f>INDEX(_xlfn.TEXTSPLIT(K1005,"-"),1,2)</f>
        <v>Jun</v>
      </c>
      <c r="X1005" t="str">
        <f>INDEX(_xlfn.TEXTSPLIT(K1005,"-"),1,1)</f>
        <v>20</v>
      </c>
      <c r="Y1005">
        <f>INDEX(months!B:B,MATCH(Sheet1!W1005,months!A:A,0))</f>
        <v>6</v>
      </c>
      <c r="Z1005">
        <f t="shared" si="111"/>
        <v>43271</v>
      </c>
    </row>
    <row r="1006" spans="1:26" x14ac:dyDescent="0.2">
      <c r="A1006" t="s">
        <v>1707</v>
      </c>
      <c r="B1006" t="s">
        <v>1708</v>
      </c>
      <c r="C1006">
        <v>4</v>
      </c>
      <c r="D1006">
        <v>3782</v>
      </c>
      <c r="E1006" t="s">
        <v>454</v>
      </c>
      <c r="F1006" t="s">
        <v>50</v>
      </c>
      <c r="G1006" t="s">
        <v>23</v>
      </c>
      <c r="H1006" t="s">
        <v>24</v>
      </c>
      <c r="I1006" t="s">
        <v>25</v>
      </c>
      <c r="J1006" t="s">
        <v>1709</v>
      </c>
      <c r="K1006" t="s">
        <v>253</v>
      </c>
      <c r="L1006" t="s">
        <v>1710</v>
      </c>
      <c r="M1006" t="s">
        <v>29</v>
      </c>
      <c r="N1006">
        <f t="shared" si="105"/>
        <v>0</v>
      </c>
      <c r="O1006" t="str">
        <f t="shared" si="106"/>
        <v>No</v>
      </c>
      <c r="P1006">
        <f t="shared" si="107"/>
        <v>0</v>
      </c>
      <c r="Q1006">
        <f t="shared" si="108"/>
        <v>4813937689</v>
      </c>
      <c r="R1006">
        <f t="shared" si="109"/>
        <v>4.1933383153624479</v>
      </c>
      <c r="S1006" t="str">
        <f t="shared" si="110"/>
        <v>Acceptable</v>
      </c>
      <c r="T1006">
        <f>ROUNDUP(C1006,0)</f>
        <v>4</v>
      </c>
      <c r="U1006">
        <f>ROUNDDOWN(C1006,0)</f>
        <v>4</v>
      </c>
      <c r="V1006">
        <f>RIGHT(K1006,2)+2000</f>
        <v>2018</v>
      </c>
      <c r="W1006" t="str">
        <f>INDEX(_xlfn.TEXTSPLIT(K1006,"-"),1,2)</f>
        <v>Jun</v>
      </c>
      <c r="X1006" t="str">
        <f>INDEX(_xlfn.TEXTSPLIT(K1006,"-"),1,1)</f>
        <v>12</v>
      </c>
      <c r="Y1006">
        <f>INDEX(months!B:B,MATCH(Sheet1!W1006,months!A:A,0))</f>
        <v>6</v>
      </c>
      <c r="Z1006">
        <f t="shared" si="111"/>
        <v>43263</v>
      </c>
    </row>
    <row r="1007" spans="1:26" x14ac:dyDescent="0.2">
      <c r="A1007" t="s">
        <v>1711</v>
      </c>
      <c r="B1007" t="s">
        <v>1708</v>
      </c>
      <c r="C1007">
        <v>4</v>
      </c>
      <c r="D1007">
        <v>40113</v>
      </c>
      <c r="E1007" t="s">
        <v>1292</v>
      </c>
      <c r="F1007" t="s">
        <v>38</v>
      </c>
      <c r="G1007" t="s">
        <v>23</v>
      </c>
      <c r="H1007" t="s">
        <v>24</v>
      </c>
      <c r="I1007" t="s">
        <v>25</v>
      </c>
      <c r="J1007" t="s">
        <v>1709</v>
      </c>
      <c r="K1007" t="s">
        <v>306</v>
      </c>
      <c r="L1007" t="s">
        <v>46</v>
      </c>
      <c r="M1007" t="s">
        <v>46</v>
      </c>
      <c r="N1007">
        <f t="shared" si="105"/>
        <v>0</v>
      </c>
      <c r="O1007" t="str">
        <f t="shared" si="106"/>
        <v>No</v>
      </c>
      <c r="P1007">
        <f t="shared" si="107"/>
        <v>0</v>
      </c>
      <c r="Q1007">
        <f t="shared" si="108"/>
        <v>4813937689</v>
      </c>
      <c r="R1007">
        <f t="shared" si="109"/>
        <v>4.1933383153624479</v>
      </c>
      <c r="S1007" t="str">
        <f t="shared" si="110"/>
        <v>Acceptable</v>
      </c>
      <c r="T1007">
        <f>ROUNDUP(C1007,0)</f>
        <v>4</v>
      </c>
      <c r="U1007">
        <f>ROUNDDOWN(C1007,0)</f>
        <v>4</v>
      </c>
      <c r="V1007">
        <f>RIGHT(K1007,2)+2000</f>
        <v>2018</v>
      </c>
      <c r="W1007" t="str">
        <f>INDEX(_xlfn.TEXTSPLIT(K1007,"-"),1,2)</f>
        <v>Jul</v>
      </c>
      <c r="X1007" t="str">
        <f>INDEX(_xlfn.TEXTSPLIT(K1007,"-"),1,1)</f>
        <v>23</v>
      </c>
      <c r="Y1007">
        <f>INDEX(months!B:B,MATCH(Sheet1!W1007,months!A:A,0))</f>
        <v>7</v>
      </c>
      <c r="Z1007">
        <f t="shared" si="111"/>
        <v>43304</v>
      </c>
    </row>
    <row r="1008" spans="1:26" x14ac:dyDescent="0.2">
      <c r="A1008" t="s">
        <v>1712</v>
      </c>
      <c r="B1008" t="s">
        <v>1708</v>
      </c>
      <c r="C1008">
        <v>4.5</v>
      </c>
      <c r="D1008">
        <v>7074</v>
      </c>
      <c r="E1008" t="s">
        <v>1713</v>
      </c>
      <c r="F1008" t="s">
        <v>32</v>
      </c>
      <c r="G1008" t="s">
        <v>23</v>
      </c>
      <c r="H1008" t="s">
        <v>24</v>
      </c>
      <c r="I1008" t="s">
        <v>25</v>
      </c>
      <c r="J1008" t="s">
        <v>1709</v>
      </c>
      <c r="K1008" t="s">
        <v>499</v>
      </c>
      <c r="L1008" t="s">
        <v>1714</v>
      </c>
      <c r="M1008" t="s">
        <v>81</v>
      </c>
      <c r="N1008">
        <f t="shared" si="105"/>
        <v>0</v>
      </c>
      <c r="O1008" t="str">
        <f t="shared" si="106"/>
        <v>No</v>
      </c>
      <c r="P1008">
        <f t="shared" si="107"/>
        <v>0</v>
      </c>
      <c r="Q1008">
        <f t="shared" si="108"/>
        <v>4813937689</v>
      </c>
      <c r="R1008">
        <f t="shared" si="109"/>
        <v>4.1933383153624479</v>
      </c>
      <c r="S1008" t="str">
        <f t="shared" si="110"/>
        <v>Acceptable</v>
      </c>
      <c r="T1008">
        <f>ROUNDUP(C1008,0)</f>
        <v>5</v>
      </c>
      <c r="U1008">
        <f>ROUNDDOWN(C1008,0)</f>
        <v>4</v>
      </c>
      <c r="V1008">
        <f>RIGHT(K1008,2)+2000</f>
        <v>2018</v>
      </c>
      <c r="W1008" t="str">
        <f>INDEX(_xlfn.TEXTSPLIT(K1008,"-"),1,2)</f>
        <v>Jun</v>
      </c>
      <c r="X1008" t="str">
        <f>INDEX(_xlfn.TEXTSPLIT(K1008,"-"),1,1)</f>
        <v>25</v>
      </c>
      <c r="Y1008">
        <f>INDEX(months!B:B,MATCH(Sheet1!W1008,months!A:A,0))</f>
        <v>6</v>
      </c>
      <c r="Z1008">
        <f t="shared" si="111"/>
        <v>43276</v>
      </c>
    </row>
    <row r="1009" spans="1:26" x14ac:dyDescent="0.2">
      <c r="A1009" t="s">
        <v>1715</v>
      </c>
      <c r="B1009" t="s">
        <v>1708</v>
      </c>
      <c r="C1009">
        <v>4.5</v>
      </c>
      <c r="D1009">
        <v>2153</v>
      </c>
      <c r="E1009" t="s">
        <v>477</v>
      </c>
      <c r="F1009" t="s">
        <v>57</v>
      </c>
      <c r="G1009" t="s">
        <v>23</v>
      </c>
      <c r="H1009" t="s">
        <v>24</v>
      </c>
      <c r="I1009" t="s">
        <v>25</v>
      </c>
      <c r="J1009" t="s">
        <v>1709</v>
      </c>
      <c r="K1009" t="s">
        <v>1680</v>
      </c>
      <c r="L1009" t="s">
        <v>1716</v>
      </c>
      <c r="M1009" t="s">
        <v>81</v>
      </c>
      <c r="N1009">
        <f t="shared" si="105"/>
        <v>0</v>
      </c>
      <c r="O1009" t="str">
        <f t="shared" si="106"/>
        <v>No</v>
      </c>
      <c r="P1009">
        <f t="shared" si="107"/>
        <v>0</v>
      </c>
      <c r="Q1009">
        <f t="shared" si="108"/>
        <v>4813937689</v>
      </c>
      <c r="R1009">
        <f t="shared" si="109"/>
        <v>4.1933383153624479</v>
      </c>
      <c r="S1009" t="str">
        <f t="shared" si="110"/>
        <v>Acceptable</v>
      </c>
      <c r="T1009">
        <f>ROUNDUP(C1009,0)</f>
        <v>5</v>
      </c>
      <c r="U1009">
        <f>ROUNDDOWN(C1009,0)</f>
        <v>4</v>
      </c>
      <c r="V1009">
        <f>RIGHT(K1009,2)+2000</f>
        <v>2017</v>
      </c>
      <c r="W1009" t="str">
        <f>INDEX(_xlfn.TEXTSPLIT(K1009,"-"),1,2)</f>
        <v>Dec</v>
      </c>
      <c r="X1009" t="str">
        <f>INDEX(_xlfn.TEXTSPLIT(K1009,"-"),1,1)</f>
        <v>14</v>
      </c>
      <c r="Y1009">
        <f>INDEX(months!B:B,MATCH(Sheet1!W1009,months!A:A,0))</f>
        <v>12</v>
      </c>
      <c r="Z1009">
        <f t="shared" si="111"/>
        <v>43083</v>
      </c>
    </row>
    <row r="1010" spans="1:26" x14ac:dyDescent="0.2">
      <c r="A1010" t="s">
        <v>1717</v>
      </c>
      <c r="B1010" t="s">
        <v>1708</v>
      </c>
      <c r="C1010">
        <v>4</v>
      </c>
      <c r="D1010">
        <v>26089</v>
      </c>
      <c r="E1010" t="s">
        <v>46</v>
      </c>
      <c r="F1010" t="s">
        <v>38</v>
      </c>
      <c r="G1010" t="s">
        <v>23</v>
      </c>
      <c r="H1010" t="s">
        <v>24</v>
      </c>
      <c r="I1010" t="s">
        <v>25</v>
      </c>
      <c r="J1010" t="s">
        <v>1709</v>
      </c>
      <c r="K1010" t="s">
        <v>173</v>
      </c>
      <c r="L1010" t="s">
        <v>1718</v>
      </c>
      <c r="M1010" t="s">
        <v>46</v>
      </c>
      <c r="N1010">
        <f t="shared" si="105"/>
        <v>0</v>
      </c>
      <c r="O1010" t="str">
        <f t="shared" si="106"/>
        <v>No</v>
      </c>
      <c r="P1010">
        <f t="shared" si="107"/>
        <v>0</v>
      </c>
      <c r="Q1010">
        <f t="shared" si="108"/>
        <v>4813937689</v>
      </c>
      <c r="R1010">
        <f t="shared" si="109"/>
        <v>4.1933383153624479</v>
      </c>
      <c r="S1010" t="str">
        <f t="shared" si="110"/>
        <v>Acceptable</v>
      </c>
      <c r="T1010">
        <f>ROUNDUP(C1010,0)</f>
        <v>4</v>
      </c>
      <c r="U1010">
        <f>ROUNDDOWN(C1010,0)</f>
        <v>4</v>
      </c>
      <c r="V1010">
        <f>RIGHT(K1010,2)+2000</f>
        <v>2018</v>
      </c>
      <c r="W1010" t="str">
        <f>INDEX(_xlfn.TEXTSPLIT(K1010,"-"),1,2)</f>
        <v>Aug</v>
      </c>
      <c r="X1010" t="str">
        <f>INDEX(_xlfn.TEXTSPLIT(K1010,"-"),1,1)</f>
        <v>2</v>
      </c>
      <c r="Y1010">
        <f>INDEX(months!B:B,MATCH(Sheet1!W1010,months!A:A,0))</f>
        <v>8</v>
      </c>
      <c r="Z1010">
        <f t="shared" si="111"/>
        <v>43314</v>
      </c>
    </row>
    <row r="1011" spans="1:26" x14ac:dyDescent="0.2">
      <c r="A1011" t="s">
        <v>1719</v>
      </c>
      <c r="B1011" t="s">
        <v>1708</v>
      </c>
      <c r="C1011">
        <v>4</v>
      </c>
      <c r="D1011">
        <v>20611</v>
      </c>
      <c r="E1011" t="s">
        <v>83</v>
      </c>
      <c r="F1011" t="s">
        <v>65</v>
      </c>
      <c r="G1011" t="s">
        <v>23</v>
      </c>
      <c r="H1011" t="s">
        <v>24</v>
      </c>
      <c r="I1011" t="s">
        <v>44</v>
      </c>
      <c r="J1011" t="s">
        <v>1709</v>
      </c>
      <c r="K1011" t="s">
        <v>226</v>
      </c>
      <c r="L1011" t="s">
        <v>1720</v>
      </c>
      <c r="M1011" t="s">
        <v>81</v>
      </c>
      <c r="N1011">
        <f t="shared" si="105"/>
        <v>0</v>
      </c>
      <c r="O1011" t="str">
        <f t="shared" si="106"/>
        <v>No</v>
      </c>
      <c r="P1011">
        <f t="shared" si="107"/>
        <v>0</v>
      </c>
      <c r="Q1011">
        <f t="shared" si="108"/>
        <v>4813937689</v>
      </c>
      <c r="R1011">
        <f t="shared" si="109"/>
        <v>4.1933383153624479</v>
      </c>
      <c r="S1011" t="str">
        <f t="shared" si="110"/>
        <v>Acceptable</v>
      </c>
      <c r="T1011">
        <f>ROUNDUP(C1011,0)</f>
        <v>4</v>
      </c>
      <c r="U1011">
        <f>ROUNDDOWN(C1011,0)</f>
        <v>4</v>
      </c>
      <c r="V1011">
        <f>RIGHT(K1011,2)+2000</f>
        <v>2018</v>
      </c>
      <c r="W1011" t="str">
        <f>INDEX(_xlfn.TEXTSPLIT(K1011,"-"),1,2)</f>
        <v>Jul</v>
      </c>
      <c r="X1011" t="str">
        <f>INDEX(_xlfn.TEXTSPLIT(K1011,"-"),1,1)</f>
        <v>18</v>
      </c>
      <c r="Y1011">
        <f>INDEX(months!B:B,MATCH(Sheet1!W1011,months!A:A,0))</f>
        <v>7</v>
      </c>
      <c r="Z1011">
        <f t="shared" si="111"/>
        <v>43299</v>
      </c>
    </row>
    <row r="1012" spans="1:26" x14ac:dyDescent="0.2">
      <c r="A1012" t="s">
        <v>1721</v>
      </c>
      <c r="B1012" t="s">
        <v>1708</v>
      </c>
      <c r="C1012">
        <v>4.2</v>
      </c>
      <c r="D1012">
        <v>811</v>
      </c>
      <c r="E1012" t="s">
        <v>49</v>
      </c>
      <c r="F1012" t="s">
        <v>22</v>
      </c>
      <c r="G1012" t="s">
        <v>23</v>
      </c>
      <c r="H1012" t="s">
        <v>24</v>
      </c>
      <c r="I1012" t="s">
        <v>25</v>
      </c>
      <c r="J1012" t="s">
        <v>1709</v>
      </c>
      <c r="K1012" t="s">
        <v>399</v>
      </c>
      <c r="L1012" t="s">
        <v>91</v>
      </c>
      <c r="M1012" t="s">
        <v>86</v>
      </c>
      <c r="N1012">
        <f t="shared" si="105"/>
        <v>0</v>
      </c>
      <c r="O1012" t="str">
        <f t="shared" si="106"/>
        <v>No</v>
      </c>
      <c r="P1012">
        <f t="shared" si="107"/>
        <v>0</v>
      </c>
      <c r="Q1012">
        <f t="shared" si="108"/>
        <v>4813937689</v>
      </c>
      <c r="R1012">
        <f t="shared" si="109"/>
        <v>4.1933383153624479</v>
      </c>
      <c r="S1012" t="str">
        <f t="shared" si="110"/>
        <v>Acceptable</v>
      </c>
      <c r="T1012">
        <f>ROUNDUP(C1012,0)</f>
        <v>5</v>
      </c>
      <c r="U1012">
        <f>ROUNDDOWN(C1012,0)</f>
        <v>4</v>
      </c>
      <c r="V1012">
        <f>RIGHT(K1012,2)+2000</f>
        <v>2018</v>
      </c>
      <c r="W1012" t="str">
        <f>INDEX(_xlfn.TEXTSPLIT(K1012,"-"),1,2)</f>
        <v>May</v>
      </c>
      <c r="X1012" t="str">
        <f>INDEX(_xlfn.TEXTSPLIT(K1012,"-"),1,1)</f>
        <v>29</v>
      </c>
      <c r="Y1012">
        <f>INDEX(months!B:B,MATCH(Sheet1!W1012,months!A:A,0))</f>
        <v>5</v>
      </c>
      <c r="Z1012">
        <f t="shared" si="111"/>
        <v>43249</v>
      </c>
    </row>
    <row r="1013" spans="1:26" x14ac:dyDescent="0.2">
      <c r="A1013" t="s">
        <v>1722</v>
      </c>
      <c r="B1013" t="s">
        <v>1708</v>
      </c>
      <c r="C1013">
        <v>4.4000000000000004</v>
      </c>
      <c r="D1013">
        <v>15558</v>
      </c>
      <c r="E1013" t="s">
        <v>202</v>
      </c>
      <c r="F1013" t="s">
        <v>65</v>
      </c>
      <c r="G1013" t="s">
        <v>23</v>
      </c>
      <c r="H1013" t="s">
        <v>24</v>
      </c>
      <c r="I1013" t="s">
        <v>25</v>
      </c>
      <c r="J1013" t="s">
        <v>1709</v>
      </c>
      <c r="K1013" t="s">
        <v>97</v>
      </c>
      <c r="L1013" t="s">
        <v>1723</v>
      </c>
      <c r="M1013" t="s">
        <v>274</v>
      </c>
      <c r="N1013">
        <f t="shared" si="105"/>
        <v>0</v>
      </c>
      <c r="O1013" t="str">
        <f t="shared" si="106"/>
        <v>No</v>
      </c>
      <c r="P1013">
        <f t="shared" si="107"/>
        <v>0</v>
      </c>
      <c r="Q1013">
        <f t="shared" si="108"/>
        <v>4813937689</v>
      </c>
      <c r="R1013">
        <f t="shared" si="109"/>
        <v>4.1933383153624479</v>
      </c>
      <c r="S1013" t="str">
        <f t="shared" si="110"/>
        <v>Acceptable</v>
      </c>
      <c r="T1013">
        <f>ROUNDUP(C1013,0)</f>
        <v>5</v>
      </c>
      <c r="U1013">
        <f>ROUNDDOWN(C1013,0)</f>
        <v>4</v>
      </c>
      <c r="V1013">
        <f>RIGHT(K1013,2)+2000</f>
        <v>2018</v>
      </c>
      <c r="W1013" t="str">
        <f>INDEX(_xlfn.TEXTSPLIT(K1013,"-"),1,2)</f>
        <v>Aug</v>
      </c>
      <c r="X1013" t="str">
        <f>INDEX(_xlfn.TEXTSPLIT(K1013,"-"),1,1)</f>
        <v>3</v>
      </c>
      <c r="Y1013">
        <f>INDEX(months!B:B,MATCH(Sheet1!W1013,months!A:A,0))</f>
        <v>8</v>
      </c>
      <c r="Z1013">
        <f t="shared" si="111"/>
        <v>43315</v>
      </c>
    </row>
    <row r="1014" spans="1:26" x14ac:dyDescent="0.2">
      <c r="A1014" t="s">
        <v>1724</v>
      </c>
      <c r="B1014" t="s">
        <v>1708</v>
      </c>
      <c r="C1014">
        <v>4.5999999999999996</v>
      </c>
      <c r="D1014">
        <v>573</v>
      </c>
      <c r="E1014" t="s">
        <v>37</v>
      </c>
      <c r="F1014" t="s">
        <v>50</v>
      </c>
      <c r="G1014" t="s">
        <v>23</v>
      </c>
      <c r="H1014" t="s">
        <v>24</v>
      </c>
      <c r="I1014" t="s">
        <v>25</v>
      </c>
      <c r="J1014" t="s">
        <v>1709</v>
      </c>
      <c r="K1014" t="s">
        <v>125</v>
      </c>
      <c r="L1014" t="s">
        <v>317</v>
      </c>
      <c r="M1014" t="s">
        <v>47</v>
      </c>
      <c r="N1014">
        <f t="shared" si="105"/>
        <v>0</v>
      </c>
      <c r="O1014" t="str">
        <f t="shared" si="106"/>
        <v>No</v>
      </c>
      <c r="P1014">
        <f t="shared" si="107"/>
        <v>0</v>
      </c>
      <c r="Q1014">
        <f t="shared" si="108"/>
        <v>4813937689</v>
      </c>
      <c r="R1014">
        <f t="shared" si="109"/>
        <v>4.1933383153624479</v>
      </c>
      <c r="S1014" t="str">
        <f t="shared" si="110"/>
        <v>Acceptable</v>
      </c>
      <c r="T1014">
        <f>ROUNDUP(C1014,0)</f>
        <v>5</v>
      </c>
      <c r="U1014">
        <f>ROUNDDOWN(C1014,0)</f>
        <v>4</v>
      </c>
      <c r="V1014">
        <f>RIGHT(K1014,2)+2000</f>
        <v>2018</v>
      </c>
      <c r="W1014" t="str">
        <f>INDEX(_xlfn.TEXTSPLIT(K1014,"-"),1,2)</f>
        <v>Jul</v>
      </c>
      <c r="X1014" t="str">
        <f>INDEX(_xlfn.TEXTSPLIT(K1014,"-"),1,1)</f>
        <v>12</v>
      </c>
      <c r="Y1014">
        <f>INDEX(months!B:B,MATCH(Sheet1!W1014,months!A:A,0))</f>
        <v>7</v>
      </c>
      <c r="Z1014">
        <f t="shared" si="111"/>
        <v>43293</v>
      </c>
    </row>
    <row r="1015" spans="1:26" x14ac:dyDescent="0.2">
      <c r="A1015" t="s">
        <v>1725</v>
      </c>
      <c r="B1015" t="s">
        <v>1708</v>
      </c>
      <c r="D1015">
        <v>37</v>
      </c>
      <c r="E1015" t="s">
        <v>271</v>
      </c>
      <c r="F1015" t="s">
        <v>22</v>
      </c>
      <c r="G1015" t="s">
        <v>23</v>
      </c>
      <c r="H1015" t="s">
        <v>24</v>
      </c>
      <c r="I1015" t="s">
        <v>25</v>
      </c>
      <c r="J1015" t="s">
        <v>1709</v>
      </c>
      <c r="K1015" t="s">
        <v>1727</v>
      </c>
      <c r="L1015" t="s">
        <v>59</v>
      </c>
      <c r="M1015" t="s">
        <v>86</v>
      </c>
      <c r="N1015">
        <f t="shared" si="105"/>
        <v>0</v>
      </c>
      <c r="O1015" t="str">
        <f t="shared" si="106"/>
        <v>No</v>
      </c>
      <c r="P1015">
        <f t="shared" si="107"/>
        <v>0</v>
      </c>
      <c r="Q1015">
        <f t="shared" si="108"/>
        <v>4813937689</v>
      </c>
      <c r="R1015">
        <f t="shared" si="109"/>
        <v>4.1933383153624479</v>
      </c>
      <c r="S1015" t="str">
        <f t="shared" si="110"/>
        <v>Acceptable</v>
      </c>
      <c r="T1015">
        <f>ROUNDUP(C1015,0)</f>
        <v>0</v>
      </c>
      <c r="U1015">
        <f>ROUNDDOWN(C1015,0)</f>
        <v>0</v>
      </c>
      <c r="V1015">
        <f>RIGHT(K1015,2)+2000</f>
        <v>2017</v>
      </c>
      <c r="W1015" t="str">
        <f>INDEX(_xlfn.TEXTSPLIT(K1015,"-"),1,2)</f>
        <v>Nov</v>
      </c>
      <c r="X1015" t="str">
        <f>INDEX(_xlfn.TEXTSPLIT(K1015,"-"),1,1)</f>
        <v>27</v>
      </c>
      <c r="Y1015">
        <f>INDEX(months!B:B,MATCH(Sheet1!W1015,months!A:A,0))</f>
        <v>11</v>
      </c>
      <c r="Z1015">
        <f t="shared" si="111"/>
        <v>43066</v>
      </c>
    </row>
    <row r="1016" spans="1:26" x14ac:dyDescent="0.2">
      <c r="A1016" t="s">
        <v>1728</v>
      </c>
      <c r="B1016" t="s">
        <v>1708</v>
      </c>
      <c r="C1016">
        <v>4.5999999999999996</v>
      </c>
      <c r="D1016">
        <v>8232</v>
      </c>
      <c r="E1016" t="s">
        <v>1035</v>
      </c>
      <c r="F1016" t="s">
        <v>65</v>
      </c>
      <c r="G1016" t="s">
        <v>23</v>
      </c>
      <c r="H1016" t="s">
        <v>24</v>
      </c>
      <c r="I1016" t="s">
        <v>25</v>
      </c>
      <c r="J1016" t="s">
        <v>1709</v>
      </c>
      <c r="K1016" t="s">
        <v>84</v>
      </c>
      <c r="L1016" t="s">
        <v>46</v>
      </c>
      <c r="M1016" t="s">
        <v>274</v>
      </c>
      <c r="N1016">
        <f t="shared" si="105"/>
        <v>0</v>
      </c>
      <c r="O1016" t="str">
        <f t="shared" si="106"/>
        <v>No</v>
      </c>
      <c r="P1016">
        <f t="shared" si="107"/>
        <v>0</v>
      </c>
      <c r="Q1016">
        <f t="shared" si="108"/>
        <v>4813937689</v>
      </c>
      <c r="R1016">
        <f t="shared" si="109"/>
        <v>4.1933383153624479</v>
      </c>
      <c r="S1016" t="str">
        <f t="shared" si="110"/>
        <v>Acceptable</v>
      </c>
      <c r="T1016">
        <f>ROUNDUP(C1016,0)</f>
        <v>5</v>
      </c>
      <c r="U1016">
        <f>ROUNDDOWN(C1016,0)</f>
        <v>4</v>
      </c>
      <c r="V1016">
        <f>RIGHT(K1016,2)+2000</f>
        <v>2018</v>
      </c>
      <c r="W1016" t="str">
        <f>INDEX(_xlfn.TEXTSPLIT(K1016,"-"),1,2)</f>
        <v>Jul</v>
      </c>
      <c r="X1016" t="str">
        <f>INDEX(_xlfn.TEXTSPLIT(K1016,"-"),1,1)</f>
        <v>31</v>
      </c>
      <c r="Y1016">
        <f>INDEX(months!B:B,MATCH(Sheet1!W1016,months!A:A,0))</f>
        <v>7</v>
      </c>
      <c r="Z1016">
        <f t="shared" si="111"/>
        <v>43312</v>
      </c>
    </row>
    <row r="1017" spans="1:26" x14ac:dyDescent="0.2">
      <c r="A1017" t="s">
        <v>1729</v>
      </c>
      <c r="B1017" t="s">
        <v>1708</v>
      </c>
      <c r="C1017">
        <v>4.0999999999999996</v>
      </c>
      <c r="D1017">
        <v>3089</v>
      </c>
      <c r="E1017" t="s">
        <v>46</v>
      </c>
      <c r="F1017" t="s">
        <v>50</v>
      </c>
      <c r="G1017" t="s">
        <v>23</v>
      </c>
      <c r="H1017" t="s">
        <v>24</v>
      </c>
      <c r="I1017" t="s">
        <v>25</v>
      </c>
      <c r="J1017" t="s">
        <v>1709</v>
      </c>
      <c r="K1017" t="s">
        <v>125</v>
      </c>
      <c r="L1017" t="s">
        <v>46</v>
      </c>
      <c r="M1017" t="s">
        <v>46</v>
      </c>
      <c r="N1017">
        <f t="shared" si="105"/>
        <v>0</v>
      </c>
      <c r="O1017" t="str">
        <f t="shared" si="106"/>
        <v>No</v>
      </c>
      <c r="P1017">
        <f t="shared" si="107"/>
        <v>0</v>
      </c>
      <c r="Q1017">
        <f t="shared" si="108"/>
        <v>4813937689</v>
      </c>
      <c r="R1017">
        <f t="shared" si="109"/>
        <v>4.1933383153624479</v>
      </c>
      <c r="S1017" t="str">
        <f t="shared" si="110"/>
        <v>Acceptable</v>
      </c>
      <c r="T1017">
        <f>ROUNDUP(C1017,0)</f>
        <v>5</v>
      </c>
      <c r="U1017">
        <f>ROUNDDOWN(C1017,0)</f>
        <v>4</v>
      </c>
      <c r="V1017">
        <f>RIGHT(K1017,2)+2000</f>
        <v>2018</v>
      </c>
      <c r="W1017" t="str">
        <f>INDEX(_xlfn.TEXTSPLIT(K1017,"-"),1,2)</f>
        <v>Jul</v>
      </c>
      <c r="X1017" t="str">
        <f>INDEX(_xlfn.TEXTSPLIT(K1017,"-"),1,1)</f>
        <v>12</v>
      </c>
      <c r="Y1017">
        <f>INDEX(months!B:B,MATCH(Sheet1!W1017,months!A:A,0))</f>
        <v>7</v>
      </c>
      <c r="Z1017">
        <f t="shared" si="111"/>
        <v>43293</v>
      </c>
    </row>
    <row r="1018" spans="1:26" x14ac:dyDescent="0.2">
      <c r="A1018" t="s">
        <v>1730</v>
      </c>
      <c r="B1018" t="s">
        <v>1708</v>
      </c>
      <c r="C1018">
        <v>4.5999999999999996</v>
      </c>
      <c r="D1018">
        <v>3874</v>
      </c>
      <c r="E1018" t="s">
        <v>31</v>
      </c>
      <c r="F1018" t="s">
        <v>50</v>
      </c>
      <c r="G1018" t="s">
        <v>23</v>
      </c>
      <c r="H1018" t="s">
        <v>24</v>
      </c>
      <c r="I1018" t="s">
        <v>25</v>
      </c>
      <c r="J1018" t="s">
        <v>1709</v>
      </c>
      <c r="K1018" t="s">
        <v>278</v>
      </c>
      <c r="L1018" t="s">
        <v>1731</v>
      </c>
      <c r="M1018" t="s">
        <v>47</v>
      </c>
      <c r="N1018">
        <f t="shared" si="105"/>
        <v>0</v>
      </c>
      <c r="O1018" t="str">
        <f t="shared" si="106"/>
        <v>No</v>
      </c>
      <c r="P1018">
        <f t="shared" si="107"/>
        <v>0</v>
      </c>
      <c r="Q1018">
        <f t="shared" si="108"/>
        <v>4813937689</v>
      </c>
      <c r="R1018">
        <f t="shared" si="109"/>
        <v>4.1933383153624479</v>
      </c>
      <c r="S1018" t="str">
        <f t="shared" si="110"/>
        <v>Acceptable</v>
      </c>
      <c r="T1018">
        <f>ROUNDUP(C1018,0)</f>
        <v>5</v>
      </c>
      <c r="U1018">
        <f>ROUNDDOWN(C1018,0)</f>
        <v>4</v>
      </c>
      <c r="V1018">
        <f>RIGHT(K1018,2)+2000</f>
        <v>2018</v>
      </c>
      <c r="W1018" t="str">
        <f>INDEX(_xlfn.TEXTSPLIT(K1018,"-"),1,2)</f>
        <v>Jul</v>
      </c>
      <c r="X1018" t="str">
        <f>INDEX(_xlfn.TEXTSPLIT(K1018,"-"),1,1)</f>
        <v>27</v>
      </c>
      <c r="Y1018">
        <f>INDEX(months!B:B,MATCH(Sheet1!W1018,months!A:A,0))</f>
        <v>7</v>
      </c>
      <c r="Z1018">
        <f t="shared" si="111"/>
        <v>43308</v>
      </c>
    </row>
    <row r="1019" spans="1:26" x14ac:dyDescent="0.2">
      <c r="A1019" t="s">
        <v>1732</v>
      </c>
      <c r="B1019" t="s">
        <v>1708</v>
      </c>
      <c r="C1019">
        <v>4.4000000000000004</v>
      </c>
      <c r="D1019">
        <v>464</v>
      </c>
      <c r="E1019" t="s">
        <v>283</v>
      </c>
      <c r="F1019" t="s">
        <v>50</v>
      </c>
      <c r="G1019" t="s">
        <v>23</v>
      </c>
      <c r="H1019" t="s">
        <v>24</v>
      </c>
      <c r="I1019" t="s">
        <v>25</v>
      </c>
      <c r="J1019" t="s">
        <v>1709</v>
      </c>
      <c r="K1019" t="s">
        <v>944</v>
      </c>
      <c r="L1019" t="s">
        <v>180</v>
      </c>
      <c r="M1019" t="s">
        <v>81</v>
      </c>
      <c r="N1019">
        <f t="shared" si="105"/>
        <v>0</v>
      </c>
      <c r="O1019" t="str">
        <f t="shared" si="106"/>
        <v>No</v>
      </c>
      <c r="P1019">
        <f t="shared" si="107"/>
        <v>0</v>
      </c>
      <c r="Q1019">
        <f t="shared" si="108"/>
        <v>4813937689</v>
      </c>
      <c r="R1019">
        <f t="shared" si="109"/>
        <v>4.1933383153624479</v>
      </c>
      <c r="S1019" t="str">
        <f t="shared" si="110"/>
        <v>Acceptable</v>
      </c>
      <c r="T1019">
        <f>ROUNDUP(C1019,0)</f>
        <v>5</v>
      </c>
      <c r="U1019">
        <f>ROUNDDOWN(C1019,0)</f>
        <v>4</v>
      </c>
      <c r="V1019">
        <f>RIGHT(K1019,2)+2000</f>
        <v>2017</v>
      </c>
      <c r="W1019" t="str">
        <f>INDEX(_xlfn.TEXTSPLIT(K1019,"-"),1,2)</f>
        <v>Dec</v>
      </c>
      <c r="X1019" t="str">
        <f>INDEX(_xlfn.TEXTSPLIT(K1019,"-"),1,1)</f>
        <v>4</v>
      </c>
      <c r="Y1019">
        <f>INDEX(months!B:B,MATCH(Sheet1!W1019,months!A:A,0))</f>
        <v>12</v>
      </c>
      <c r="Z1019">
        <f t="shared" si="111"/>
        <v>43073</v>
      </c>
    </row>
    <row r="1020" spans="1:26" x14ac:dyDescent="0.2">
      <c r="A1020" t="s">
        <v>1733</v>
      </c>
      <c r="B1020" t="s">
        <v>1708</v>
      </c>
      <c r="C1020">
        <v>4.5999999999999996</v>
      </c>
      <c r="D1020">
        <v>731</v>
      </c>
      <c r="E1020" t="s">
        <v>159</v>
      </c>
      <c r="F1020" t="s">
        <v>57</v>
      </c>
      <c r="G1020" t="s">
        <v>23</v>
      </c>
      <c r="H1020" t="s">
        <v>24</v>
      </c>
      <c r="I1020" t="s">
        <v>25</v>
      </c>
      <c r="J1020" t="s">
        <v>1709</v>
      </c>
      <c r="K1020" t="s">
        <v>1523</v>
      </c>
      <c r="L1020" t="s">
        <v>420</v>
      </c>
      <c r="M1020" t="s">
        <v>86</v>
      </c>
      <c r="N1020">
        <f t="shared" si="105"/>
        <v>0</v>
      </c>
      <c r="O1020" t="str">
        <f t="shared" si="106"/>
        <v>No</v>
      </c>
      <c r="P1020">
        <f t="shared" si="107"/>
        <v>0</v>
      </c>
      <c r="Q1020">
        <f t="shared" si="108"/>
        <v>4813937689</v>
      </c>
      <c r="R1020">
        <f t="shared" si="109"/>
        <v>4.1933383153624479</v>
      </c>
      <c r="S1020" t="str">
        <f t="shared" si="110"/>
        <v>Acceptable</v>
      </c>
      <c r="T1020">
        <f>ROUNDUP(C1020,0)</f>
        <v>5</v>
      </c>
      <c r="U1020">
        <f>ROUNDDOWN(C1020,0)</f>
        <v>4</v>
      </c>
      <c r="V1020">
        <f>RIGHT(K1020,2)+2000</f>
        <v>2017</v>
      </c>
      <c r="W1020" t="str">
        <f>INDEX(_xlfn.TEXTSPLIT(K1020,"-"),1,2)</f>
        <v>Dec</v>
      </c>
      <c r="X1020" t="str">
        <f>INDEX(_xlfn.TEXTSPLIT(K1020,"-"),1,1)</f>
        <v>24</v>
      </c>
      <c r="Y1020">
        <f>INDEX(months!B:B,MATCH(Sheet1!W1020,months!A:A,0))</f>
        <v>12</v>
      </c>
      <c r="Z1020">
        <f t="shared" si="111"/>
        <v>43093</v>
      </c>
    </row>
    <row r="1021" spans="1:26" x14ac:dyDescent="0.2">
      <c r="A1021" t="s">
        <v>1734</v>
      </c>
      <c r="B1021" t="s">
        <v>1708</v>
      </c>
      <c r="C1021">
        <v>4.9000000000000004</v>
      </c>
      <c r="D1021">
        <v>69</v>
      </c>
      <c r="E1021" t="s">
        <v>1735</v>
      </c>
      <c r="F1021" t="s">
        <v>775</v>
      </c>
      <c r="G1021" t="s">
        <v>23</v>
      </c>
      <c r="H1021" t="s">
        <v>24</v>
      </c>
      <c r="I1021" t="s">
        <v>44</v>
      </c>
      <c r="J1021" t="s">
        <v>1709</v>
      </c>
      <c r="K1021" t="s">
        <v>1254</v>
      </c>
      <c r="L1021" t="s">
        <v>59</v>
      </c>
      <c r="M1021" t="s">
        <v>86</v>
      </c>
      <c r="N1021">
        <f t="shared" si="105"/>
        <v>0</v>
      </c>
      <c r="O1021" t="str">
        <f t="shared" si="106"/>
        <v>No</v>
      </c>
      <c r="P1021">
        <f t="shared" si="107"/>
        <v>0</v>
      </c>
      <c r="Q1021">
        <f t="shared" si="108"/>
        <v>4813937689</v>
      </c>
      <c r="R1021">
        <f t="shared" si="109"/>
        <v>4.1933383153624479</v>
      </c>
      <c r="S1021" t="str">
        <f t="shared" si="110"/>
        <v>Acceptable</v>
      </c>
      <c r="T1021">
        <f>ROUNDUP(C1021,0)</f>
        <v>5</v>
      </c>
      <c r="U1021">
        <f>ROUNDDOWN(C1021,0)</f>
        <v>4</v>
      </c>
      <c r="V1021">
        <f>RIGHT(K1021,2)+2000</f>
        <v>2018</v>
      </c>
      <c r="W1021" t="str">
        <f>INDEX(_xlfn.TEXTSPLIT(K1021,"-"),1,2)</f>
        <v>Jul</v>
      </c>
      <c r="X1021" t="str">
        <f>INDEX(_xlfn.TEXTSPLIT(K1021,"-"),1,1)</f>
        <v>22</v>
      </c>
      <c r="Y1021">
        <f>INDEX(months!B:B,MATCH(Sheet1!W1021,months!A:A,0))</f>
        <v>7</v>
      </c>
      <c r="Z1021">
        <f t="shared" si="111"/>
        <v>43303</v>
      </c>
    </row>
    <row r="1022" spans="1:26" x14ac:dyDescent="0.2">
      <c r="A1022" t="s">
        <v>1736</v>
      </c>
      <c r="B1022" t="s">
        <v>1708</v>
      </c>
      <c r="C1022">
        <v>4.5</v>
      </c>
      <c r="D1022">
        <v>8800</v>
      </c>
      <c r="E1022" t="s">
        <v>172</v>
      </c>
      <c r="F1022" t="s">
        <v>65</v>
      </c>
      <c r="G1022" t="s">
        <v>23</v>
      </c>
      <c r="H1022" t="s">
        <v>24</v>
      </c>
      <c r="I1022" t="s">
        <v>25</v>
      </c>
      <c r="J1022" t="s">
        <v>1709</v>
      </c>
      <c r="K1022" t="s">
        <v>410</v>
      </c>
      <c r="L1022" t="s">
        <v>1737</v>
      </c>
      <c r="M1022" t="s">
        <v>274</v>
      </c>
      <c r="N1022">
        <f t="shared" si="105"/>
        <v>0</v>
      </c>
      <c r="O1022" t="str">
        <f t="shared" si="106"/>
        <v>No</v>
      </c>
      <c r="P1022">
        <f t="shared" si="107"/>
        <v>0</v>
      </c>
      <c r="Q1022">
        <f t="shared" si="108"/>
        <v>4813937689</v>
      </c>
      <c r="R1022">
        <f t="shared" si="109"/>
        <v>4.1933383153624479</v>
      </c>
      <c r="S1022" t="str">
        <f t="shared" si="110"/>
        <v>Acceptable</v>
      </c>
      <c r="T1022">
        <f>ROUNDUP(C1022,0)</f>
        <v>5</v>
      </c>
      <c r="U1022">
        <f>ROUNDDOWN(C1022,0)</f>
        <v>4</v>
      </c>
      <c r="V1022">
        <f>RIGHT(K1022,2)+2000</f>
        <v>2018</v>
      </c>
      <c r="W1022" t="str">
        <f>INDEX(_xlfn.TEXTSPLIT(K1022,"-"),1,2)</f>
        <v>Jul</v>
      </c>
      <c r="X1022" t="str">
        <f>INDEX(_xlfn.TEXTSPLIT(K1022,"-"),1,1)</f>
        <v>17</v>
      </c>
      <c r="Y1022">
        <f>INDEX(months!B:B,MATCH(Sheet1!W1022,months!A:A,0))</f>
        <v>7</v>
      </c>
      <c r="Z1022">
        <f t="shared" si="111"/>
        <v>43298</v>
      </c>
    </row>
    <row r="1023" spans="1:26" x14ac:dyDescent="0.2">
      <c r="A1023" t="s">
        <v>1738</v>
      </c>
      <c r="B1023" t="s">
        <v>1708</v>
      </c>
      <c r="C1023">
        <v>4.5999999999999996</v>
      </c>
      <c r="D1023">
        <v>99</v>
      </c>
      <c r="E1023" t="s">
        <v>481</v>
      </c>
      <c r="F1023" t="s">
        <v>22</v>
      </c>
      <c r="G1023" t="s">
        <v>23</v>
      </c>
      <c r="H1023" t="s">
        <v>24</v>
      </c>
      <c r="I1023" t="s">
        <v>25</v>
      </c>
      <c r="J1023" t="s">
        <v>1709</v>
      </c>
      <c r="K1023" t="s">
        <v>743</v>
      </c>
      <c r="L1023" t="s">
        <v>53</v>
      </c>
      <c r="M1023" t="s">
        <v>47</v>
      </c>
      <c r="N1023">
        <f t="shared" si="105"/>
        <v>0</v>
      </c>
      <c r="O1023" t="str">
        <f t="shared" si="106"/>
        <v>No</v>
      </c>
      <c r="P1023">
        <f t="shared" si="107"/>
        <v>0</v>
      </c>
      <c r="Q1023">
        <f t="shared" si="108"/>
        <v>4813937689</v>
      </c>
      <c r="R1023">
        <f t="shared" si="109"/>
        <v>4.1933383153624479</v>
      </c>
      <c r="S1023" t="str">
        <f t="shared" si="110"/>
        <v>Acceptable</v>
      </c>
      <c r="T1023">
        <f>ROUNDUP(C1023,0)</f>
        <v>5</v>
      </c>
      <c r="U1023">
        <f>ROUNDDOWN(C1023,0)</f>
        <v>4</v>
      </c>
      <c r="V1023">
        <f>RIGHT(K1023,2)+2000</f>
        <v>2018</v>
      </c>
      <c r="W1023" t="str">
        <f>INDEX(_xlfn.TEXTSPLIT(K1023,"-"),1,2)</f>
        <v>Jul</v>
      </c>
      <c r="X1023" t="str">
        <f>INDEX(_xlfn.TEXTSPLIT(K1023,"-"),1,1)</f>
        <v>6</v>
      </c>
      <c r="Y1023">
        <f>INDEX(months!B:B,MATCH(Sheet1!W1023,months!A:A,0))</f>
        <v>7</v>
      </c>
      <c r="Z1023">
        <f t="shared" si="111"/>
        <v>43287</v>
      </c>
    </row>
    <row r="1024" spans="1:26" x14ac:dyDescent="0.2">
      <c r="A1024" t="s">
        <v>1739</v>
      </c>
      <c r="B1024" t="s">
        <v>1708</v>
      </c>
      <c r="C1024">
        <v>4.7</v>
      </c>
      <c r="D1024">
        <v>30</v>
      </c>
      <c r="E1024" t="s">
        <v>46</v>
      </c>
      <c r="F1024" t="s">
        <v>1199</v>
      </c>
      <c r="G1024" t="s">
        <v>23</v>
      </c>
      <c r="H1024" t="s">
        <v>24</v>
      </c>
      <c r="I1024" t="s">
        <v>44</v>
      </c>
      <c r="J1024" t="s">
        <v>1709</v>
      </c>
      <c r="K1024" t="s">
        <v>746</v>
      </c>
      <c r="L1024" t="s">
        <v>46</v>
      </c>
      <c r="M1024" t="s">
        <v>46</v>
      </c>
      <c r="N1024">
        <f t="shared" si="105"/>
        <v>0</v>
      </c>
      <c r="O1024" t="str">
        <f t="shared" si="106"/>
        <v>No</v>
      </c>
      <c r="P1024">
        <f t="shared" si="107"/>
        <v>0</v>
      </c>
      <c r="Q1024">
        <f t="shared" si="108"/>
        <v>4813937689</v>
      </c>
      <c r="R1024">
        <f t="shared" si="109"/>
        <v>4.1933383153624479</v>
      </c>
      <c r="S1024" t="str">
        <f t="shared" si="110"/>
        <v>Acceptable</v>
      </c>
      <c r="T1024">
        <f>ROUNDUP(C1024,0)</f>
        <v>5</v>
      </c>
      <c r="U1024">
        <f>ROUNDDOWN(C1024,0)</f>
        <v>4</v>
      </c>
      <c r="V1024">
        <f>RIGHT(K1024,2)+2000</f>
        <v>2018</v>
      </c>
      <c r="W1024" t="str">
        <f>INDEX(_xlfn.TEXTSPLIT(K1024,"-"),1,2)</f>
        <v>May</v>
      </c>
      <c r="X1024" t="str">
        <f>INDEX(_xlfn.TEXTSPLIT(K1024,"-"),1,1)</f>
        <v>23</v>
      </c>
      <c r="Y1024">
        <f>INDEX(months!B:B,MATCH(Sheet1!W1024,months!A:A,0))</f>
        <v>5</v>
      </c>
      <c r="Z1024">
        <f t="shared" si="111"/>
        <v>43243</v>
      </c>
    </row>
    <row r="1025" spans="1:26" x14ac:dyDescent="0.2">
      <c r="A1025" t="s">
        <v>1740</v>
      </c>
      <c r="B1025" t="s">
        <v>1708</v>
      </c>
      <c r="C1025">
        <v>4.3</v>
      </c>
      <c r="D1025">
        <v>456</v>
      </c>
      <c r="E1025" t="s">
        <v>49</v>
      </c>
      <c r="F1025" t="s">
        <v>57</v>
      </c>
      <c r="G1025" t="s">
        <v>23</v>
      </c>
      <c r="H1025" t="s">
        <v>24</v>
      </c>
      <c r="I1025" t="s">
        <v>25</v>
      </c>
      <c r="J1025" t="s">
        <v>1709</v>
      </c>
      <c r="K1025" t="s">
        <v>362</v>
      </c>
      <c r="L1025" t="s">
        <v>1741</v>
      </c>
      <c r="M1025" t="s">
        <v>177</v>
      </c>
      <c r="N1025">
        <f t="shared" si="105"/>
        <v>0</v>
      </c>
      <c r="O1025" t="str">
        <f t="shared" si="106"/>
        <v>No</v>
      </c>
      <c r="P1025">
        <f t="shared" si="107"/>
        <v>0</v>
      </c>
      <c r="Q1025">
        <f t="shared" si="108"/>
        <v>4813937689</v>
      </c>
      <c r="R1025">
        <f t="shared" si="109"/>
        <v>4.1933383153624479</v>
      </c>
      <c r="S1025" t="str">
        <f t="shared" si="110"/>
        <v>Acceptable</v>
      </c>
      <c r="T1025">
        <f>ROUNDUP(C1025,0)</f>
        <v>5</v>
      </c>
      <c r="U1025">
        <f>ROUNDDOWN(C1025,0)</f>
        <v>4</v>
      </c>
      <c r="V1025">
        <f>RIGHT(K1025,2)+2000</f>
        <v>2018</v>
      </c>
      <c r="W1025" t="str">
        <f>INDEX(_xlfn.TEXTSPLIT(K1025,"-"),1,2)</f>
        <v>Jun</v>
      </c>
      <c r="X1025" t="str">
        <f>INDEX(_xlfn.TEXTSPLIT(K1025,"-"),1,1)</f>
        <v>21</v>
      </c>
      <c r="Y1025">
        <f>INDEX(months!B:B,MATCH(Sheet1!W1025,months!A:A,0))</f>
        <v>6</v>
      </c>
      <c r="Z1025">
        <f t="shared" si="111"/>
        <v>43272</v>
      </c>
    </row>
    <row r="1026" spans="1:26" x14ac:dyDescent="0.2">
      <c r="A1026" t="s">
        <v>1742</v>
      </c>
      <c r="B1026" t="s">
        <v>1708</v>
      </c>
      <c r="D1026">
        <v>6</v>
      </c>
      <c r="E1026" t="s">
        <v>1565</v>
      </c>
      <c r="F1026" t="s">
        <v>1010</v>
      </c>
      <c r="G1026" t="s">
        <v>23</v>
      </c>
      <c r="H1026" t="s">
        <v>24</v>
      </c>
      <c r="I1026" t="s">
        <v>124</v>
      </c>
      <c r="J1026" t="s">
        <v>1709</v>
      </c>
      <c r="K1026" t="s">
        <v>84</v>
      </c>
      <c r="L1026" t="s">
        <v>188</v>
      </c>
      <c r="M1026" t="s">
        <v>1743</v>
      </c>
      <c r="N1026">
        <f t="shared" ref="N1026:N1089" si="112">SUM(A1026,B1026)</f>
        <v>0</v>
      </c>
      <c r="O1026" t="str">
        <f t="shared" ref="O1026:O1089" si="113">IF(E1026="good","Yes","No")</f>
        <v>No</v>
      </c>
      <c r="P1026">
        <f t="shared" ref="P1026:P1089" si="114">COUNTIF(B:B,"&lt;0")</f>
        <v>0</v>
      </c>
      <c r="Q1026">
        <f t="shared" ref="Q1026:Q1089" si="115">SUMIF(D:D,"&gt;1000")</f>
        <v>4813937689</v>
      </c>
      <c r="R1026">
        <f t="shared" ref="R1026:R1089" si="116">AVERAGEIF(C:C,"&gt;0")</f>
        <v>4.1933383153624479</v>
      </c>
      <c r="S1026" t="str">
        <f t="shared" ref="S1026:S1089" si="117">IF(OR(A1026&gt;0,B1026&gt;0),"Acceptable","Check")</f>
        <v>Acceptable</v>
      </c>
      <c r="T1026">
        <f>ROUNDUP(C1026,0)</f>
        <v>0</v>
      </c>
      <c r="U1026">
        <f>ROUNDDOWN(C1026,0)</f>
        <v>0</v>
      </c>
      <c r="V1026">
        <f>RIGHT(K1026,2)+2000</f>
        <v>2018</v>
      </c>
      <c r="W1026" t="str">
        <f>INDEX(_xlfn.TEXTSPLIT(K1026,"-"),1,2)</f>
        <v>Jul</v>
      </c>
      <c r="X1026" t="str">
        <f>INDEX(_xlfn.TEXTSPLIT(K1026,"-"),1,1)</f>
        <v>31</v>
      </c>
      <c r="Y1026">
        <f>INDEX(months!B:B,MATCH(Sheet1!W1026,months!A:A,0))</f>
        <v>7</v>
      </c>
      <c r="Z1026">
        <f t="shared" si="111"/>
        <v>43312</v>
      </c>
    </row>
    <row r="1027" spans="1:26" x14ac:dyDescent="0.2">
      <c r="A1027" t="s">
        <v>1744</v>
      </c>
      <c r="B1027" t="s">
        <v>1708</v>
      </c>
      <c r="D1027">
        <v>4</v>
      </c>
      <c r="E1027" t="s">
        <v>1072</v>
      </c>
      <c r="F1027" t="s">
        <v>1010</v>
      </c>
      <c r="G1027" t="s">
        <v>23</v>
      </c>
      <c r="H1027" t="s">
        <v>24</v>
      </c>
      <c r="I1027" t="s">
        <v>25</v>
      </c>
      <c r="J1027" t="s">
        <v>1709</v>
      </c>
      <c r="K1027" t="s">
        <v>216</v>
      </c>
      <c r="L1027" t="s">
        <v>1745</v>
      </c>
      <c r="M1027" t="s">
        <v>86</v>
      </c>
      <c r="N1027">
        <f t="shared" si="112"/>
        <v>0</v>
      </c>
      <c r="O1027" t="str">
        <f t="shared" si="113"/>
        <v>No</v>
      </c>
      <c r="P1027">
        <f t="shared" si="114"/>
        <v>0</v>
      </c>
      <c r="Q1027">
        <f t="shared" si="115"/>
        <v>4813937689</v>
      </c>
      <c r="R1027">
        <f t="shared" si="116"/>
        <v>4.1933383153624479</v>
      </c>
      <c r="S1027" t="str">
        <f t="shared" si="117"/>
        <v>Acceptable</v>
      </c>
      <c r="T1027">
        <f>ROUNDUP(C1027,0)</f>
        <v>0</v>
      </c>
      <c r="U1027">
        <f>ROUNDDOWN(C1027,0)</f>
        <v>0</v>
      </c>
      <c r="V1027">
        <f>RIGHT(K1027,2)+2000</f>
        <v>2018</v>
      </c>
      <c r="W1027" t="str">
        <f>INDEX(_xlfn.TEXTSPLIT(K1027,"-"),1,2)</f>
        <v>Jul</v>
      </c>
      <c r="X1027" t="str">
        <f>INDEX(_xlfn.TEXTSPLIT(K1027,"-"),1,1)</f>
        <v>26</v>
      </c>
      <c r="Y1027">
        <f>INDEX(months!B:B,MATCH(Sheet1!W1027,months!A:A,0))</f>
        <v>7</v>
      </c>
      <c r="Z1027">
        <f t="shared" ref="Z1027:Z1090" si="118">DATE(V1027,Y1027,X1027)</f>
        <v>43307</v>
      </c>
    </row>
    <row r="1028" spans="1:26" x14ac:dyDescent="0.2">
      <c r="A1028" t="s">
        <v>1746</v>
      </c>
      <c r="B1028" t="s">
        <v>1708</v>
      </c>
      <c r="C1028">
        <v>4.2</v>
      </c>
      <c r="D1028">
        <v>3200</v>
      </c>
      <c r="E1028" t="s">
        <v>46</v>
      </c>
      <c r="F1028" t="s">
        <v>50</v>
      </c>
      <c r="G1028" t="s">
        <v>23</v>
      </c>
      <c r="H1028" t="s">
        <v>24</v>
      </c>
      <c r="I1028" t="s">
        <v>124</v>
      </c>
      <c r="J1028" t="s">
        <v>1709</v>
      </c>
      <c r="K1028" t="s">
        <v>1747</v>
      </c>
      <c r="L1028" t="s">
        <v>46</v>
      </c>
      <c r="M1028" t="s">
        <v>46</v>
      </c>
      <c r="N1028">
        <f t="shared" si="112"/>
        <v>0</v>
      </c>
      <c r="O1028" t="str">
        <f t="shared" si="113"/>
        <v>No</v>
      </c>
      <c r="P1028">
        <f t="shared" si="114"/>
        <v>0</v>
      </c>
      <c r="Q1028">
        <f t="shared" si="115"/>
        <v>4813937689</v>
      </c>
      <c r="R1028">
        <f t="shared" si="116"/>
        <v>4.1933383153624479</v>
      </c>
      <c r="S1028" t="str">
        <f t="shared" si="117"/>
        <v>Acceptable</v>
      </c>
      <c r="T1028">
        <f>ROUNDUP(C1028,0)</f>
        <v>5</v>
      </c>
      <c r="U1028">
        <f>ROUNDDOWN(C1028,0)</f>
        <v>4</v>
      </c>
      <c r="V1028">
        <f>RIGHT(K1028,2)+2000</f>
        <v>2018</v>
      </c>
      <c r="W1028" t="str">
        <f>INDEX(_xlfn.TEXTSPLIT(K1028,"-"),1,2)</f>
        <v>Jun</v>
      </c>
      <c r="X1028" t="str">
        <f>INDEX(_xlfn.TEXTSPLIT(K1028,"-"),1,1)</f>
        <v>23</v>
      </c>
      <c r="Y1028">
        <f>INDEX(months!B:B,MATCH(Sheet1!W1028,months!A:A,0))</f>
        <v>6</v>
      </c>
      <c r="Z1028">
        <f t="shared" si="118"/>
        <v>43274</v>
      </c>
    </row>
    <row r="1029" spans="1:26" x14ac:dyDescent="0.2">
      <c r="A1029" t="s">
        <v>1748</v>
      </c>
      <c r="B1029" t="s">
        <v>1708</v>
      </c>
      <c r="C1029">
        <v>4.3</v>
      </c>
      <c r="D1029">
        <v>5839</v>
      </c>
      <c r="E1029" t="s">
        <v>525</v>
      </c>
      <c r="F1029" t="s">
        <v>50</v>
      </c>
      <c r="G1029" t="s">
        <v>23</v>
      </c>
      <c r="H1029" t="s">
        <v>24</v>
      </c>
      <c r="I1029" t="s">
        <v>25</v>
      </c>
      <c r="J1029" t="s">
        <v>1709</v>
      </c>
      <c r="K1029" t="s">
        <v>1749</v>
      </c>
      <c r="L1029" t="s">
        <v>1750</v>
      </c>
      <c r="M1029" t="s">
        <v>177</v>
      </c>
      <c r="N1029">
        <f t="shared" si="112"/>
        <v>0</v>
      </c>
      <c r="O1029" t="str">
        <f t="shared" si="113"/>
        <v>No</v>
      </c>
      <c r="P1029">
        <f t="shared" si="114"/>
        <v>0</v>
      </c>
      <c r="Q1029">
        <f t="shared" si="115"/>
        <v>4813937689</v>
      </c>
      <c r="R1029">
        <f t="shared" si="116"/>
        <v>4.1933383153624479</v>
      </c>
      <c r="S1029" t="str">
        <f t="shared" si="117"/>
        <v>Acceptable</v>
      </c>
      <c r="T1029">
        <f>ROUNDUP(C1029,0)</f>
        <v>5</v>
      </c>
      <c r="U1029">
        <f>ROUNDDOWN(C1029,0)</f>
        <v>4</v>
      </c>
      <c r="V1029">
        <f>RIGHT(K1029,2)+2000</f>
        <v>2016</v>
      </c>
      <c r="W1029" t="str">
        <f>INDEX(_xlfn.TEXTSPLIT(K1029,"-"),1,2)</f>
        <v>Nov</v>
      </c>
      <c r="X1029" t="str">
        <f>INDEX(_xlfn.TEXTSPLIT(K1029,"-"),1,1)</f>
        <v>8</v>
      </c>
      <c r="Y1029">
        <f>INDEX(months!B:B,MATCH(Sheet1!W1029,months!A:A,0))</f>
        <v>11</v>
      </c>
      <c r="Z1029">
        <f t="shared" si="118"/>
        <v>42682</v>
      </c>
    </row>
    <row r="1030" spans="1:26" x14ac:dyDescent="0.2">
      <c r="A1030" t="s">
        <v>1751</v>
      </c>
      <c r="B1030" t="s">
        <v>1708</v>
      </c>
      <c r="C1030">
        <v>5</v>
      </c>
      <c r="D1030">
        <v>4</v>
      </c>
      <c r="E1030" t="s">
        <v>867</v>
      </c>
      <c r="F1030" t="s">
        <v>1199</v>
      </c>
      <c r="G1030" t="s">
        <v>23</v>
      </c>
      <c r="H1030" t="s">
        <v>24</v>
      </c>
      <c r="I1030" t="s">
        <v>25</v>
      </c>
      <c r="J1030" t="s">
        <v>1709</v>
      </c>
      <c r="K1030" t="s">
        <v>297</v>
      </c>
      <c r="L1030" t="s">
        <v>59</v>
      </c>
      <c r="M1030" t="s">
        <v>54</v>
      </c>
      <c r="N1030">
        <f t="shared" si="112"/>
        <v>0</v>
      </c>
      <c r="O1030" t="str">
        <f t="shared" si="113"/>
        <v>No</v>
      </c>
      <c r="P1030">
        <f t="shared" si="114"/>
        <v>0</v>
      </c>
      <c r="Q1030">
        <f t="shared" si="115"/>
        <v>4813937689</v>
      </c>
      <c r="R1030">
        <f t="shared" si="116"/>
        <v>4.1933383153624479</v>
      </c>
      <c r="S1030" t="str">
        <f t="shared" si="117"/>
        <v>Acceptable</v>
      </c>
      <c r="T1030">
        <f>ROUNDUP(C1030,0)</f>
        <v>5</v>
      </c>
      <c r="U1030">
        <f>ROUNDDOWN(C1030,0)</f>
        <v>5</v>
      </c>
      <c r="V1030">
        <f>RIGHT(K1030,2)+2000</f>
        <v>2018</v>
      </c>
      <c r="W1030" t="str">
        <f>INDEX(_xlfn.TEXTSPLIT(K1030,"-"),1,2)</f>
        <v>Jul</v>
      </c>
      <c r="X1030" t="str">
        <f>INDEX(_xlfn.TEXTSPLIT(K1030,"-"),1,1)</f>
        <v>24</v>
      </c>
      <c r="Y1030">
        <f>INDEX(months!B:B,MATCH(Sheet1!W1030,months!A:A,0))</f>
        <v>7</v>
      </c>
      <c r="Z1030">
        <f t="shared" si="118"/>
        <v>43305</v>
      </c>
    </row>
    <row r="1031" spans="1:26" x14ac:dyDescent="0.2">
      <c r="A1031" t="s">
        <v>1752</v>
      </c>
      <c r="B1031" t="s">
        <v>1708</v>
      </c>
      <c r="C1031">
        <v>4.4000000000000004</v>
      </c>
      <c r="D1031">
        <v>663</v>
      </c>
      <c r="E1031" t="s">
        <v>136</v>
      </c>
      <c r="F1031" t="s">
        <v>50</v>
      </c>
      <c r="G1031" t="s">
        <v>23</v>
      </c>
      <c r="H1031" t="s">
        <v>24</v>
      </c>
      <c r="I1031" t="s">
        <v>25</v>
      </c>
      <c r="J1031" t="s">
        <v>1709</v>
      </c>
      <c r="K1031" t="s">
        <v>1753</v>
      </c>
      <c r="L1031" t="s">
        <v>134</v>
      </c>
      <c r="M1031" t="s">
        <v>81</v>
      </c>
      <c r="N1031">
        <f t="shared" si="112"/>
        <v>0</v>
      </c>
      <c r="O1031" t="str">
        <f t="shared" si="113"/>
        <v>No</v>
      </c>
      <c r="P1031">
        <f t="shared" si="114"/>
        <v>0</v>
      </c>
      <c r="Q1031">
        <f t="shared" si="115"/>
        <v>4813937689</v>
      </c>
      <c r="R1031">
        <f t="shared" si="116"/>
        <v>4.1933383153624479</v>
      </c>
      <c r="S1031" t="str">
        <f t="shared" si="117"/>
        <v>Acceptable</v>
      </c>
      <c r="T1031">
        <f>ROUNDUP(C1031,0)</f>
        <v>5</v>
      </c>
      <c r="U1031">
        <f>ROUNDDOWN(C1031,0)</f>
        <v>4</v>
      </c>
      <c r="V1031">
        <f>RIGHT(K1031,2)+2000</f>
        <v>2017</v>
      </c>
      <c r="W1031" t="str">
        <f>INDEX(_xlfn.TEXTSPLIT(K1031,"-"),1,2)</f>
        <v>Oct</v>
      </c>
      <c r="X1031" t="str">
        <f>INDEX(_xlfn.TEXTSPLIT(K1031,"-"),1,1)</f>
        <v>14</v>
      </c>
      <c r="Y1031">
        <f>INDEX(months!B:B,MATCH(Sheet1!W1031,months!A:A,0))</f>
        <v>10</v>
      </c>
      <c r="Z1031">
        <f t="shared" si="118"/>
        <v>43022</v>
      </c>
    </row>
    <row r="1032" spans="1:26" x14ac:dyDescent="0.2">
      <c r="A1032" t="s">
        <v>1754</v>
      </c>
      <c r="B1032" t="s">
        <v>1708</v>
      </c>
      <c r="C1032">
        <v>5</v>
      </c>
      <c r="D1032">
        <v>16</v>
      </c>
      <c r="E1032" t="s">
        <v>532</v>
      </c>
      <c r="F1032" t="s">
        <v>1010</v>
      </c>
      <c r="G1032" t="s">
        <v>23</v>
      </c>
      <c r="H1032" t="s">
        <v>24</v>
      </c>
      <c r="I1032" t="s">
        <v>25</v>
      </c>
      <c r="J1032" t="s">
        <v>1709</v>
      </c>
      <c r="K1032" t="s">
        <v>585</v>
      </c>
      <c r="L1032" t="s">
        <v>1756</v>
      </c>
      <c r="M1032" t="s">
        <v>980</v>
      </c>
      <c r="N1032">
        <f t="shared" si="112"/>
        <v>0</v>
      </c>
      <c r="O1032" t="str">
        <f t="shared" si="113"/>
        <v>No</v>
      </c>
      <c r="P1032">
        <f t="shared" si="114"/>
        <v>0</v>
      </c>
      <c r="Q1032">
        <f t="shared" si="115"/>
        <v>4813937689</v>
      </c>
      <c r="R1032">
        <f t="shared" si="116"/>
        <v>4.1933383153624479</v>
      </c>
      <c r="S1032" t="str">
        <f t="shared" si="117"/>
        <v>Acceptable</v>
      </c>
      <c r="T1032">
        <f>ROUNDUP(C1032,0)</f>
        <v>5</v>
      </c>
      <c r="U1032">
        <f>ROUNDDOWN(C1032,0)</f>
        <v>5</v>
      </c>
      <c r="V1032">
        <f>RIGHT(K1032,2)+2000</f>
        <v>2018</v>
      </c>
      <c r="W1032" t="str">
        <f>INDEX(_xlfn.TEXTSPLIT(K1032,"-"),1,2)</f>
        <v>Jul</v>
      </c>
      <c r="X1032" t="str">
        <f>INDEX(_xlfn.TEXTSPLIT(K1032,"-"),1,1)</f>
        <v>9</v>
      </c>
      <c r="Y1032">
        <f>INDEX(months!B:B,MATCH(Sheet1!W1032,months!A:A,0))</f>
        <v>7</v>
      </c>
      <c r="Z1032">
        <f t="shared" si="118"/>
        <v>43290</v>
      </c>
    </row>
    <row r="1033" spans="1:26" x14ac:dyDescent="0.2">
      <c r="A1033" t="s">
        <v>1757</v>
      </c>
      <c r="B1033" t="s">
        <v>1708</v>
      </c>
      <c r="C1033">
        <v>4.5</v>
      </c>
      <c r="D1033">
        <v>1065</v>
      </c>
      <c r="E1033" t="s">
        <v>361</v>
      </c>
      <c r="F1033" t="s">
        <v>50</v>
      </c>
      <c r="G1033" t="s">
        <v>23</v>
      </c>
      <c r="H1033" t="s">
        <v>24</v>
      </c>
      <c r="I1033" t="s">
        <v>25</v>
      </c>
      <c r="J1033" t="s">
        <v>1709</v>
      </c>
      <c r="K1033" t="s">
        <v>156</v>
      </c>
      <c r="L1033" t="s">
        <v>452</v>
      </c>
      <c r="M1033" t="s">
        <v>81</v>
      </c>
      <c r="N1033">
        <f t="shared" si="112"/>
        <v>0</v>
      </c>
      <c r="O1033" t="str">
        <f t="shared" si="113"/>
        <v>No</v>
      </c>
      <c r="P1033">
        <f t="shared" si="114"/>
        <v>0</v>
      </c>
      <c r="Q1033">
        <f t="shared" si="115"/>
        <v>4813937689</v>
      </c>
      <c r="R1033">
        <f t="shared" si="116"/>
        <v>4.1933383153624479</v>
      </c>
      <c r="S1033" t="str">
        <f t="shared" si="117"/>
        <v>Acceptable</v>
      </c>
      <c r="T1033">
        <f>ROUNDUP(C1033,0)</f>
        <v>5</v>
      </c>
      <c r="U1033">
        <f>ROUNDDOWN(C1033,0)</f>
        <v>4</v>
      </c>
      <c r="V1033">
        <f>RIGHT(K1033,2)+2000</f>
        <v>2018</v>
      </c>
      <c r="W1033" t="str">
        <f>INDEX(_xlfn.TEXTSPLIT(K1033,"-"),1,2)</f>
        <v>May</v>
      </c>
      <c r="X1033" t="str">
        <f>INDEX(_xlfn.TEXTSPLIT(K1033,"-"),1,1)</f>
        <v>31</v>
      </c>
      <c r="Y1033">
        <f>INDEX(months!B:B,MATCH(Sheet1!W1033,months!A:A,0))</f>
        <v>5</v>
      </c>
      <c r="Z1033">
        <f t="shared" si="118"/>
        <v>43251</v>
      </c>
    </row>
    <row r="1034" spans="1:26" x14ac:dyDescent="0.2">
      <c r="A1034" t="s">
        <v>1758</v>
      </c>
      <c r="B1034" t="s">
        <v>1708</v>
      </c>
      <c r="D1034">
        <v>3</v>
      </c>
      <c r="E1034" t="s">
        <v>159</v>
      </c>
      <c r="F1034" t="s">
        <v>1010</v>
      </c>
      <c r="G1034" t="s">
        <v>23</v>
      </c>
      <c r="H1034" t="s">
        <v>24</v>
      </c>
      <c r="I1034" t="s">
        <v>25</v>
      </c>
      <c r="J1034" t="s">
        <v>1709</v>
      </c>
      <c r="K1034" t="s">
        <v>287</v>
      </c>
      <c r="L1034" t="s">
        <v>1759</v>
      </c>
      <c r="M1034" t="s">
        <v>81</v>
      </c>
      <c r="N1034">
        <f t="shared" si="112"/>
        <v>0</v>
      </c>
      <c r="O1034" t="str">
        <f t="shared" si="113"/>
        <v>No</v>
      </c>
      <c r="P1034">
        <f t="shared" si="114"/>
        <v>0</v>
      </c>
      <c r="Q1034">
        <f t="shared" si="115"/>
        <v>4813937689</v>
      </c>
      <c r="R1034">
        <f t="shared" si="116"/>
        <v>4.1933383153624479</v>
      </c>
      <c r="S1034" t="str">
        <f t="shared" si="117"/>
        <v>Acceptable</v>
      </c>
      <c r="T1034">
        <f>ROUNDUP(C1034,0)</f>
        <v>0</v>
      </c>
      <c r="U1034">
        <f>ROUNDDOWN(C1034,0)</f>
        <v>0</v>
      </c>
      <c r="V1034">
        <f>RIGHT(K1034,2)+2000</f>
        <v>2018</v>
      </c>
      <c r="W1034" t="str">
        <f>INDEX(_xlfn.TEXTSPLIT(K1034,"-"),1,2)</f>
        <v>Jul</v>
      </c>
      <c r="X1034" t="str">
        <f>INDEX(_xlfn.TEXTSPLIT(K1034,"-"),1,1)</f>
        <v>4</v>
      </c>
      <c r="Y1034">
        <f>INDEX(months!B:B,MATCH(Sheet1!W1034,months!A:A,0))</f>
        <v>7</v>
      </c>
      <c r="Z1034">
        <f t="shared" si="118"/>
        <v>43285</v>
      </c>
    </row>
    <row r="1035" spans="1:26" x14ac:dyDescent="0.2">
      <c r="A1035" t="s">
        <v>1760</v>
      </c>
      <c r="B1035" t="s">
        <v>1708</v>
      </c>
      <c r="D1035">
        <v>13</v>
      </c>
      <c r="E1035" t="s">
        <v>256</v>
      </c>
      <c r="F1035" t="s">
        <v>775</v>
      </c>
      <c r="G1035" t="s">
        <v>23</v>
      </c>
      <c r="H1035" t="s">
        <v>24</v>
      </c>
      <c r="I1035" t="s">
        <v>25</v>
      </c>
      <c r="J1035" t="s">
        <v>1709</v>
      </c>
      <c r="K1035" t="s">
        <v>468</v>
      </c>
      <c r="L1035" t="s">
        <v>59</v>
      </c>
      <c r="M1035" t="s">
        <v>72</v>
      </c>
      <c r="N1035">
        <f t="shared" si="112"/>
        <v>0</v>
      </c>
      <c r="O1035" t="str">
        <f t="shared" si="113"/>
        <v>No</v>
      </c>
      <c r="P1035">
        <f t="shared" si="114"/>
        <v>0</v>
      </c>
      <c r="Q1035">
        <f t="shared" si="115"/>
        <v>4813937689</v>
      </c>
      <c r="R1035">
        <f t="shared" si="116"/>
        <v>4.1933383153624479</v>
      </c>
      <c r="S1035" t="str">
        <f t="shared" si="117"/>
        <v>Acceptable</v>
      </c>
      <c r="T1035">
        <f>ROUNDUP(C1035,0)</f>
        <v>0</v>
      </c>
      <c r="U1035">
        <f>ROUNDDOWN(C1035,0)</f>
        <v>0</v>
      </c>
      <c r="V1035">
        <f>RIGHT(K1035,2)+2000</f>
        <v>2018</v>
      </c>
      <c r="W1035" t="str">
        <f>INDEX(_xlfn.TEXTSPLIT(K1035,"-"),1,2)</f>
        <v>Jun</v>
      </c>
      <c r="X1035" t="str">
        <f>INDEX(_xlfn.TEXTSPLIT(K1035,"-"),1,1)</f>
        <v>28</v>
      </c>
      <c r="Y1035">
        <f>INDEX(months!B:B,MATCH(Sheet1!W1035,months!A:A,0))</f>
        <v>6</v>
      </c>
      <c r="Z1035">
        <f t="shared" si="118"/>
        <v>43279</v>
      </c>
    </row>
    <row r="1036" spans="1:26" x14ac:dyDescent="0.2">
      <c r="A1036" t="s">
        <v>1762</v>
      </c>
      <c r="B1036" t="s">
        <v>1708</v>
      </c>
      <c r="D1036">
        <v>46</v>
      </c>
      <c r="E1036" t="s">
        <v>239</v>
      </c>
      <c r="F1036" t="s">
        <v>101</v>
      </c>
      <c r="G1036" t="s">
        <v>23</v>
      </c>
      <c r="H1036" t="s">
        <v>24</v>
      </c>
      <c r="I1036" t="s">
        <v>25</v>
      </c>
      <c r="J1036" t="s">
        <v>1709</v>
      </c>
      <c r="K1036" t="s">
        <v>287</v>
      </c>
      <c r="L1036" t="s">
        <v>317</v>
      </c>
      <c r="M1036" t="s">
        <v>47</v>
      </c>
      <c r="N1036">
        <f t="shared" si="112"/>
        <v>0</v>
      </c>
      <c r="O1036" t="str">
        <f t="shared" si="113"/>
        <v>No</v>
      </c>
      <c r="P1036">
        <f t="shared" si="114"/>
        <v>0</v>
      </c>
      <c r="Q1036">
        <f t="shared" si="115"/>
        <v>4813937689</v>
      </c>
      <c r="R1036">
        <f t="shared" si="116"/>
        <v>4.1933383153624479</v>
      </c>
      <c r="S1036" t="str">
        <f t="shared" si="117"/>
        <v>Acceptable</v>
      </c>
      <c r="T1036">
        <f>ROUNDUP(C1036,0)</f>
        <v>0</v>
      </c>
      <c r="U1036">
        <f>ROUNDDOWN(C1036,0)</f>
        <v>0</v>
      </c>
      <c r="V1036">
        <f>RIGHT(K1036,2)+2000</f>
        <v>2018</v>
      </c>
      <c r="W1036" t="str">
        <f>INDEX(_xlfn.TEXTSPLIT(K1036,"-"),1,2)</f>
        <v>Jul</v>
      </c>
      <c r="X1036" t="str">
        <f>INDEX(_xlfn.TEXTSPLIT(K1036,"-"),1,1)</f>
        <v>4</v>
      </c>
      <c r="Y1036">
        <f>INDEX(months!B:B,MATCH(Sheet1!W1036,months!A:A,0))</f>
        <v>7</v>
      </c>
      <c r="Z1036">
        <f t="shared" si="118"/>
        <v>43285</v>
      </c>
    </row>
    <row r="1037" spans="1:26" x14ac:dyDescent="0.2">
      <c r="A1037" t="s">
        <v>1763</v>
      </c>
      <c r="B1037" t="s">
        <v>1708</v>
      </c>
      <c r="C1037">
        <v>4.5</v>
      </c>
      <c r="D1037">
        <v>1953</v>
      </c>
      <c r="E1037" t="s">
        <v>46</v>
      </c>
      <c r="F1037" t="s">
        <v>50</v>
      </c>
      <c r="G1037" t="s">
        <v>23</v>
      </c>
      <c r="H1037" t="s">
        <v>24</v>
      </c>
      <c r="I1037" t="s">
        <v>44</v>
      </c>
      <c r="J1037" t="s">
        <v>1709</v>
      </c>
      <c r="K1037" t="s">
        <v>39</v>
      </c>
      <c r="L1037" t="s">
        <v>46</v>
      </c>
      <c r="M1037" t="s">
        <v>46</v>
      </c>
      <c r="N1037">
        <f t="shared" si="112"/>
        <v>0</v>
      </c>
      <c r="O1037" t="str">
        <f t="shared" si="113"/>
        <v>No</v>
      </c>
      <c r="P1037">
        <f t="shared" si="114"/>
        <v>0</v>
      </c>
      <c r="Q1037">
        <f t="shared" si="115"/>
        <v>4813937689</v>
      </c>
      <c r="R1037">
        <f t="shared" si="116"/>
        <v>4.1933383153624479</v>
      </c>
      <c r="S1037" t="str">
        <f t="shared" si="117"/>
        <v>Acceptable</v>
      </c>
      <c r="T1037">
        <f>ROUNDUP(C1037,0)</f>
        <v>5</v>
      </c>
      <c r="U1037">
        <f>ROUNDDOWN(C1037,0)</f>
        <v>4</v>
      </c>
      <c r="V1037">
        <f>RIGHT(K1037,2)+2000</f>
        <v>2018</v>
      </c>
      <c r="W1037" t="str">
        <f>INDEX(_xlfn.TEXTSPLIT(K1037,"-"),1,2)</f>
        <v>Aug</v>
      </c>
      <c r="X1037" t="str">
        <f>INDEX(_xlfn.TEXTSPLIT(K1037,"-"),1,1)</f>
        <v>1</v>
      </c>
      <c r="Y1037">
        <f>INDEX(months!B:B,MATCH(Sheet1!W1037,months!A:A,0))</f>
        <v>8</v>
      </c>
      <c r="Z1037">
        <f t="shared" si="118"/>
        <v>43313</v>
      </c>
    </row>
    <row r="1038" spans="1:26" x14ac:dyDescent="0.2">
      <c r="A1038" t="s">
        <v>1764</v>
      </c>
      <c r="B1038" t="s">
        <v>1708</v>
      </c>
      <c r="C1038">
        <v>4.8</v>
      </c>
      <c r="D1038">
        <v>12</v>
      </c>
      <c r="E1038" t="s">
        <v>64</v>
      </c>
      <c r="F1038" t="s">
        <v>775</v>
      </c>
      <c r="G1038" t="s">
        <v>23</v>
      </c>
      <c r="H1038" t="s">
        <v>24</v>
      </c>
      <c r="I1038" t="s">
        <v>124</v>
      </c>
      <c r="J1038" t="s">
        <v>1709</v>
      </c>
      <c r="K1038" t="s">
        <v>468</v>
      </c>
      <c r="L1038" t="s">
        <v>1766</v>
      </c>
      <c r="M1038" t="s">
        <v>47</v>
      </c>
      <c r="N1038">
        <f t="shared" si="112"/>
        <v>0</v>
      </c>
      <c r="O1038" t="str">
        <f t="shared" si="113"/>
        <v>No</v>
      </c>
      <c r="P1038">
        <f t="shared" si="114"/>
        <v>0</v>
      </c>
      <c r="Q1038">
        <f t="shared" si="115"/>
        <v>4813937689</v>
      </c>
      <c r="R1038">
        <f t="shared" si="116"/>
        <v>4.1933383153624479</v>
      </c>
      <c r="S1038" t="str">
        <f t="shared" si="117"/>
        <v>Acceptable</v>
      </c>
      <c r="T1038">
        <f>ROUNDUP(C1038,0)</f>
        <v>5</v>
      </c>
      <c r="U1038">
        <f>ROUNDDOWN(C1038,0)</f>
        <v>4</v>
      </c>
      <c r="V1038">
        <f>RIGHT(K1038,2)+2000</f>
        <v>2018</v>
      </c>
      <c r="W1038" t="str">
        <f>INDEX(_xlfn.TEXTSPLIT(K1038,"-"),1,2)</f>
        <v>Jun</v>
      </c>
      <c r="X1038" t="str">
        <f>INDEX(_xlfn.TEXTSPLIT(K1038,"-"),1,1)</f>
        <v>28</v>
      </c>
      <c r="Y1038">
        <f>INDEX(months!B:B,MATCH(Sheet1!W1038,months!A:A,0))</f>
        <v>6</v>
      </c>
      <c r="Z1038">
        <f t="shared" si="118"/>
        <v>43279</v>
      </c>
    </row>
    <row r="1039" spans="1:26" x14ac:dyDescent="0.2">
      <c r="A1039" t="s">
        <v>1767</v>
      </c>
      <c r="B1039" t="s">
        <v>1708</v>
      </c>
      <c r="C1039">
        <v>4.4000000000000004</v>
      </c>
      <c r="D1039">
        <v>4298</v>
      </c>
      <c r="E1039" t="s">
        <v>1211</v>
      </c>
      <c r="F1039" t="s">
        <v>50</v>
      </c>
      <c r="G1039" t="s">
        <v>23</v>
      </c>
      <c r="H1039" t="s">
        <v>24</v>
      </c>
      <c r="I1039" t="s">
        <v>25</v>
      </c>
      <c r="J1039" t="s">
        <v>1709</v>
      </c>
      <c r="K1039" t="s">
        <v>1768</v>
      </c>
      <c r="L1039" t="s">
        <v>1769</v>
      </c>
      <c r="M1039" t="s">
        <v>86</v>
      </c>
      <c r="N1039">
        <f t="shared" si="112"/>
        <v>0</v>
      </c>
      <c r="O1039" t="str">
        <f t="shared" si="113"/>
        <v>No</v>
      </c>
      <c r="P1039">
        <f t="shared" si="114"/>
        <v>0</v>
      </c>
      <c r="Q1039">
        <f t="shared" si="115"/>
        <v>4813937689</v>
      </c>
      <c r="R1039">
        <f t="shared" si="116"/>
        <v>4.1933383153624479</v>
      </c>
      <c r="S1039" t="str">
        <f t="shared" si="117"/>
        <v>Acceptable</v>
      </c>
      <c r="T1039">
        <f>ROUNDUP(C1039,0)</f>
        <v>5</v>
      </c>
      <c r="U1039">
        <f>ROUNDDOWN(C1039,0)</f>
        <v>4</v>
      </c>
      <c r="V1039">
        <f>RIGHT(K1039,2)+2000</f>
        <v>2017</v>
      </c>
      <c r="W1039" t="str">
        <f>INDEX(_xlfn.TEXTSPLIT(K1039,"-"),1,2)</f>
        <v>Apr</v>
      </c>
      <c r="X1039" t="str">
        <f>INDEX(_xlfn.TEXTSPLIT(K1039,"-"),1,1)</f>
        <v>27</v>
      </c>
      <c r="Y1039">
        <f>INDEX(months!B:B,MATCH(Sheet1!W1039,months!A:A,0))</f>
        <v>4</v>
      </c>
      <c r="Z1039">
        <f t="shared" si="118"/>
        <v>42852</v>
      </c>
    </row>
    <row r="1040" spans="1:26" x14ac:dyDescent="0.2">
      <c r="A1040" t="s">
        <v>1770</v>
      </c>
      <c r="B1040" t="s">
        <v>1708</v>
      </c>
      <c r="C1040">
        <v>5</v>
      </c>
      <c r="D1040">
        <v>1</v>
      </c>
      <c r="E1040" t="s">
        <v>93</v>
      </c>
      <c r="F1040" t="s">
        <v>1010</v>
      </c>
      <c r="G1040" t="s">
        <v>23</v>
      </c>
      <c r="H1040" t="s">
        <v>24</v>
      </c>
      <c r="I1040" t="s">
        <v>25</v>
      </c>
      <c r="J1040" t="s">
        <v>1709</v>
      </c>
      <c r="K1040" t="s">
        <v>75</v>
      </c>
      <c r="L1040" t="s">
        <v>638</v>
      </c>
      <c r="M1040" t="s">
        <v>54</v>
      </c>
      <c r="N1040">
        <f t="shared" si="112"/>
        <v>0</v>
      </c>
      <c r="O1040" t="str">
        <f t="shared" si="113"/>
        <v>No</v>
      </c>
      <c r="P1040">
        <f t="shared" si="114"/>
        <v>0</v>
      </c>
      <c r="Q1040">
        <f t="shared" si="115"/>
        <v>4813937689</v>
      </c>
      <c r="R1040">
        <f t="shared" si="116"/>
        <v>4.1933383153624479</v>
      </c>
      <c r="S1040" t="str">
        <f t="shared" si="117"/>
        <v>Acceptable</v>
      </c>
      <c r="T1040">
        <f>ROUNDUP(C1040,0)</f>
        <v>5</v>
      </c>
      <c r="U1040">
        <f>ROUNDDOWN(C1040,0)</f>
        <v>5</v>
      </c>
      <c r="V1040">
        <f>RIGHT(K1040,2)+2000</f>
        <v>2018</v>
      </c>
      <c r="W1040" t="str">
        <f>INDEX(_xlfn.TEXTSPLIT(K1040,"-"),1,2)</f>
        <v>Jul</v>
      </c>
      <c r="X1040" t="str">
        <f>INDEX(_xlfn.TEXTSPLIT(K1040,"-"),1,1)</f>
        <v>3</v>
      </c>
      <c r="Y1040">
        <f>INDEX(months!B:B,MATCH(Sheet1!W1040,months!A:A,0))</f>
        <v>7</v>
      </c>
      <c r="Z1040">
        <f t="shared" si="118"/>
        <v>43284</v>
      </c>
    </row>
    <row r="1041" spans="1:26" x14ac:dyDescent="0.2">
      <c r="A1041" t="s">
        <v>1771</v>
      </c>
      <c r="B1041" t="s">
        <v>1708</v>
      </c>
      <c r="D1041">
        <v>49</v>
      </c>
      <c r="E1041" t="s">
        <v>481</v>
      </c>
      <c r="F1041" t="s">
        <v>775</v>
      </c>
      <c r="G1041" t="s">
        <v>23</v>
      </c>
      <c r="H1041" t="s">
        <v>24</v>
      </c>
      <c r="I1041" t="s">
        <v>25</v>
      </c>
      <c r="J1041" t="s">
        <v>1709</v>
      </c>
      <c r="K1041" t="s">
        <v>243</v>
      </c>
      <c r="L1041" t="s">
        <v>1772</v>
      </c>
      <c r="M1041" t="s">
        <v>54</v>
      </c>
      <c r="N1041">
        <f t="shared" si="112"/>
        <v>0</v>
      </c>
      <c r="O1041" t="str">
        <f t="shared" si="113"/>
        <v>No</v>
      </c>
      <c r="P1041">
        <f t="shared" si="114"/>
        <v>0</v>
      </c>
      <c r="Q1041">
        <f t="shared" si="115"/>
        <v>4813937689</v>
      </c>
      <c r="R1041">
        <f t="shared" si="116"/>
        <v>4.1933383153624479</v>
      </c>
      <c r="S1041" t="str">
        <f t="shared" si="117"/>
        <v>Acceptable</v>
      </c>
      <c r="T1041">
        <f>ROUNDUP(C1041,0)</f>
        <v>0</v>
      </c>
      <c r="U1041">
        <f>ROUNDDOWN(C1041,0)</f>
        <v>0</v>
      </c>
      <c r="V1041">
        <f>RIGHT(K1041,2)+2000</f>
        <v>2018</v>
      </c>
      <c r="W1041" t="str">
        <f>INDEX(_xlfn.TEXTSPLIT(K1041,"-"),1,2)</f>
        <v>Jul</v>
      </c>
      <c r="X1041" t="str">
        <f>INDEX(_xlfn.TEXTSPLIT(K1041,"-"),1,1)</f>
        <v>8</v>
      </c>
      <c r="Y1041">
        <f>INDEX(months!B:B,MATCH(Sheet1!W1041,months!A:A,0))</f>
        <v>7</v>
      </c>
      <c r="Z1041">
        <f t="shared" si="118"/>
        <v>43289</v>
      </c>
    </row>
    <row r="1042" spans="1:26" x14ac:dyDescent="0.2">
      <c r="A1042" t="s">
        <v>1773</v>
      </c>
      <c r="B1042" t="s">
        <v>1708</v>
      </c>
      <c r="C1042">
        <v>3.7</v>
      </c>
      <c r="D1042">
        <v>100</v>
      </c>
      <c r="E1042" t="s">
        <v>256</v>
      </c>
      <c r="F1042" t="s">
        <v>57</v>
      </c>
      <c r="G1042" t="s">
        <v>23</v>
      </c>
      <c r="H1042" t="s">
        <v>24</v>
      </c>
      <c r="I1042" t="s">
        <v>25</v>
      </c>
      <c r="J1042" t="s">
        <v>1709</v>
      </c>
      <c r="K1042" t="s">
        <v>1774</v>
      </c>
      <c r="L1042" t="s">
        <v>1775</v>
      </c>
      <c r="M1042" t="s">
        <v>29</v>
      </c>
      <c r="N1042">
        <f t="shared" si="112"/>
        <v>0</v>
      </c>
      <c r="O1042" t="str">
        <f t="shared" si="113"/>
        <v>No</v>
      </c>
      <c r="P1042">
        <f t="shared" si="114"/>
        <v>0</v>
      </c>
      <c r="Q1042">
        <f t="shared" si="115"/>
        <v>4813937689</v>
      </c>
      <c r="R1042">
        <f t="shared" si="116"/>
        <v>4.1933383153624479</v>
      </c>
      <c r="S1042" t="str">
        <f t="shared" si="117"/>
        <v>Acceptable</v>
      </c>
      <c r="T1042">
        <f>ROUNDUP(C1042,0)</f>
        <v>4</v>
      </c>
      <c r="U1042">
        <f>ROUNDDOWN(C1042,0)</f>
        <v>3</v>
      </c>
      <c r="V1042">
        <f>RIGHT(K1042,2)+2000</f>
        <v>2017</v>
      </c>
      <c r="W1042" t="str">
        <f>INDEX(_xlfn.TEXTSPLIT(K1042,"-"),1,2)</f>
        <v>Dec</v>
      </c>
      <c r="X1042" t="str">
        <f>INDEX(_xlfn.TEXTSPLIT(K1042,"-"),1,1)</f>
        <v>15</v>
      </c>
      <c r="Y1042">
        <f>INDEX(months!B:B,MATCH(Sheet1!W1042,months!A:A,0))</f>
        <v>12</v>
      </c>
      <c r="Z1042">
        <f t="shared" si="118"/>
        <v>43084</v>
      </c>
    </row>
    <row r="1043" spans="1:26" x14ac:dyDescent="0.2">
      <c r="A1043" t="s">
        <v>1776</v>
      </c>
      <c r="B1043" t="s">
        <v>1708</v>
      </c>
      <c r="D1043">
        <v>11</v>
      </c>
      <c r="E1043" t="s">
        <v>159</v>
      </c>
      <c r="F1043" t="s">
        <v>101</v>
      </c>
      <c r="G1043" t="s">
        <v>23</v>
      </c>
      <c r="H1043" t="s">
        <v>24</v>
      </c>
      <c r="I1043" t="s">
        <v>25</v>
      </c>
      <c r="J1043" t="s">
        <v>1709</v>
      </c>
      <c r="K1043" t="s">
        <v>1777</v>
      </c>
      <c r="L1043" t="s">
        <v>1778</v>
      </c>
      <c r="M1043" t="s">
        <v>81</v>
      </c>
      <c r="N1043">
        <f t="shared" si="112"/>
        <v>0</v>
      </c>
      <c r="O1043" t="str">
        <f t="shared" si="113"/>
        <v>No</v>
      </c>
      <c r="P1043">
        <f t="shared" si="114"/>
        <v>0</v>
      </c>
      <c r="Q1043">
        <f t="shared" si="115"/>
        <v>4813937689</v>
      </c>
      <c r="R1043">
        <f t="shared" si="116"/>
        <v>4.1933383153624479</v>
      </c>
      <c r="S1043" t="str">
        <f t="shared" si="117"/>
        <v>Acceptable</v>
      </c>
      <c r="T1043">
        <f>ROUNDUP(C1043,0)</f>
        <v>0</v>
      </c>
      <c r="U1043">
        <f>ROUNDDOWN(C1043,0)</f>
        <v>0</v>
      </c>
      <c r="V1043">
        <f>RIGHT(K1043,2)+2000</f>
        <v>2018</v>
      </c>
      <c r="W1043" t="str">
        <f>INDEX(_xlfn.TEXTSPLIT(K1043,"-"),1,2)</f>
        <v>May</v>
      </c>
      <c r="X1043" t="str">
        <f>INDEX(_xlfn.TEXTSPLIT(K1043,"-"),1,1)</f>
        <v>30</v>
      </c>
      <c r="Y1043">
        <f>INDEX(months!B:B,MATCH(Sheet1!W1043,months!A:A,0))</f>
        <v>5</v>
      </c>
      <c r="Z1043">
        <f t="shared" si="118"/>
        <v>43250</v>
      </c>
    </row>
    <row r="1044" spans="1:26" x14ac:dyDescent="0.2">
      <c r="A1044" t="s">
        <v>1779</v>
      </c>
      <c r="B1044" t="s">
        <v>1708</v>
      </c>
      <c r="C1044">
        <v>4.0999999999999996</v>
      </c>
      <c r="D1044">
        <v>399</v>
      </c>
      <c r="E1044" t="s">
        <v>172</v>
      </c>
      <c r="F1044" t="s">
        <v>50</v>
      </c>
      <c r="G1044" t="s">
        <v>23</v>
      </c>
      <c r="H1044" t="s">
        <v>24</v>
      </c>
      <c r="I1044" t="s">
        <v>25</v>
      </c>
      <c r="J1044" t="s">
        <v>1709</v>
      </c>
      <c r="K1044" t="s">
        <v>97</v>
      </c>
      <c r="L1044" t="s">
        <v>1780</v>
      </c>
      <c r="M1044" t="s">
        <v>274</v>
      </c>
      <c r="N1044">
        <f t="shared" si="112"/>
        <v>0</v>
      </c>
      <c r="O1044" t="str">
        <f t="shared" si="113"/>
        <v>No</v>
      </c>
      <c r="P1044">
        <f t="shared" si="114"/>
        <v>0</v>
      </c>
      <c r="Q1044">
        <f t="shared" si="115"/>
        <v>4813937689</v>
      </c>
      <c r="R1044">
        <f t="shared" si="116"/>
        <v>4.1933383153624479</v>
      </c>
      <c r="S1044" t="str">
        <f t="shared" si="117"/>
        <v>Acceptable</v>
      </c>
      <c r="T1044">
        <f>ROUNDUP(C1044,0)</f>
        <v>5</v>
      </c>
      <c r="U1044">
        <f>ROUNDDOWN(C1044,0)</f>
        <v>4</v>
      </c>
      <c r="V1044">
        <f>RIGHT(K1044,2)+2000</f>
        <v>2018</v>
      </c>
      <c r="W1044" t="str">
        <f>INDEX(_xlfn.TEXTSPLIT(K1044,"-"),1,2)</f>
        <v>Aug</v>
      </c>
      <c r="X1044" t="str">
        <f>INDEX(_xlfn.TEXTSPLIT(K1044,"-"),1,1)</f>
        <v>3</v>
      </c>
      <c r="Y1044">
        <f>INDEX(months!B:B,MATCH(Sheet1!W1044,months!A:A,0))</f>
        <v>8</v>
      </c>
      <c r="Z1044">
        <f t="shared" si="118"/>
        <v>43315</v>
      </c>
    </row>
    <row r="1045" spans="1:26" x14ac:dyDescent="0.2">
      <c r="A1045" t="s">
        <v>1781</v>
      </c>
      <c r="B1045" t="s">
        <v>1708</v>
      </c>
      <c r="D1045">
        <v>5</v>
      </c>
      <c r="E1045" t="s">
        <v>143</v>
      </c>
      <c r="F1045" t="s">
        <v>1010</v>
      </c>
      <c r="G1045" t="s">
        <v>23</v>
      </c>
      <c r="H1045" t="s">
        <v>24</v>
      </c>
      <c r="I1045" t="s">
        <v>25</v>
      </c>
      <c r="J1045" t="s">
        <v>1709</v>
      </c>
      <c r="K1045" t="s">
        <v>311</v>
      </c>
      <c r="L1045" t="s">
        <v>638</v>
      </c>
      <c r="M1045" t="s">
        <v>587</v>
      </c>
      <c r="N1045">
        <f t="shared" si="112"/>
        <v>0</v>
      </c>
      <c r="O1045" t="str">
        <f t="shared" si="113"/>
        <v>No</v>
      </c>
      <c r="P1045">
        <f t="shared" si="114"/>
        <v>0</v>
      </c>
      <c r="Q1045">
        <f t="shared" si="115"/>
        <v>4813937689</v>
      </c>
      <c r="R1045">
        <f t="shared" si="116"/>
        <v>4.1933383153624479</v>
      </c>
      <c r="S1045" t="str">
        <f t="shared" si="117"/>
        <v>Acceptable</v>
      </c>
      <c r="T1045">
        <f>ROUNDUP(C1045,0)</f>
        <v>0</v>
      </c>
      <c r="U1045">
        <f>ROUNDDOWN(C1045,0)</f>
        <v>0</v>
      </c>
      <c r="V1045">
        <f>RIGHT(K1045,2)+2000</f>
        <v>2018</v>
      </c>
      <c r="W1045" t="str">
        <f>INDEX(_xlfn.TEXTSPLIT(K1045,"-"),1,2)</f>
        <v>Aug</v>
      </c>
      <c r="X1045" t="str">
        <f>INDEX(_xlfn.TEXTSPLIT(K1045,"-"),1,1)</f>
        <v>4</v>
      </c>
      <c r="Y1045">
        <f>INDEX(months!B:B,MATCH(Sheet1!W1045,months!A:A,0))</f>
        <v>8</v>
      </c>
      <c r="Z1045">
        <f t="shared" si="118"/>
        <v>43316</v>
      </c>
    </row>
    <row r="1046" spans="1:26" x14ac:dyDescent="0.2">
      <c r="A1046" t="s">
        <v>1782</v>
      </c>
      <c r="B1046" t="s">
        <v>1708</v>
      </c>
      <c r="C1046">
        <v>4.8</v>
      </c>
      <c r="D1046">
        <v>28</v>
      </c>
      <c r="E1046" t="s">
        <v>1713</v>
      </c>
      <c r="F1046" t="s">
        <v>775</v>
      </c>
      <c r="G1046" t="s">
        <v>23</v>
      </c>
      <c r="H1046" t="s">
        <v>24</v>
      </c>
      <c r="I1046" t="s">
        <v>25</v>
      </c>
      <c r="J1046" t="s">
        <v>1709</v>
      </c>
      <c r="K1046" t="s">
        <v>1414</v>
      </c>
      <c r="L1046" t="s">
        <v>1783</v>
      </c>
      <c r="M1046" t="s">
        <v>81</v>
      </c>
      <c r="N1046">
        <f t="shared" si="112"/>
        <v>0</v>
      </c>
      <c r="O1046" t="str">
        <f t="shared" si="113"/>
        <v>No</v>
      </c>
      <c r="P1046">
        <f t="shared" si="114"/>
        <v>0</v>
      </c>
      <c r="Q1046">
        <f t="shared" si="115"/>
        <v>4813937689</v>
      </c>
      <c r="R1046">
        <f t="shared" si="116"/>
        <v>4.1933383153624479</v>
      </c>
      <c r="S1046" t="str">
        <f t="shared" si="117"/>
        <v>Acceptable</v>
      </c>
      <c r="T1046">
        <f>ROUNDUP(C1046,0)</f>
        <v>5</v>
      </c>
      <c r="U1046">
        <f>ROUNDDOWN(C1046,0)</f>
        <v>4</v>
      </c>
      <c r="V1046">
        <f>RIGHT(K1046,2)+2000</f>
        <v>2018</v>
      </c>
      <c r="W1046" t="str">
        <f>INDEX(_xlfn.TEXTSPLIT(K1046,"-"),1,2)</f>
        <v>May</v>
      </c>
      <c r="X1046" t="str">
        <f>INDEX(_xlfn.TEXTSPLIT(K1046,"-"),1,1)</f>
        <v>20</v>
      </c>
      <c r="Y1046">
        <f>INDEX(months!B:B,MATCH(Sheet1!W1046,months!A:A,0))</f>
        <v>5</v>
      </c>
      <c r="Z1046">
        <f t="shared" si="118"/>
        <v>43240</v>
      </c>
    </row>
    <row r="1047" spans="1:26" x14ac:dyDescent="0.2">
      <c r="A1047" t="s">
        <v>1784</v>
      </c>
      <c r="B1047" t="s">
        <v>1708</v>
      </c>
      <c r="D1047">
        <v>250</v>
      </c>
      <c r="E1047" t="s">
        <v>132</v>
      </c>
      <c r="F1047" t="s">
        <v>775</v>
      </c>
      <c r="G1047" t="s">
        <v>23</v>
      </c>
      <c r="H1047" t="s">
        <v>24</v>
      </c>
      <c r="I1047" t="s">
        <v>25</v>
      </c>
      <c r="J1047" t="s">
        <v>1709</v>
      </c>
      <c r="K1047" t="s">
        <v>951</v>
      </c>
      <c r="L1047" t="s">
        <v>1775</v>
      </c>
      <c r="M1047" t="s">
        <v>81</v>
      </c>
      <c r="N1047">
        <f t="shared" si="112"/>
        <v>0</v>
      </c>
      <c r="O1047" t="str">
        <f t="shared" si="113"/>
        <v>No</v>
      </c>
      <c r="P1047">
        <f t="shared" si="114"/>
        <v>0</v>
      </c>
      <c r="Q1047">
        <f t="shared" si="115"/>
        <v>4813937689</v>
      </c>
      <c r="R1047">
        <f t="shared" si="116"/>
        <v>4.1933383153624479</v>
      </c>
      <c r="S1047" t="str">
        <f t="shared" si="117"/>
        <v>Acceptable</v>
      </c>
      <c r="T1047">
        <f>ROUNDUP(C1047,0)</f>
        <v>0</v>
      </c>
      <c r="U1047">
        <f>ROUNDDOWN(C1047,0)</f>
        <v>0</v>
      </c>
      <c r="V1047">
        <f>RIGHT(K1047,2)+2000</f>
        <v>2018</v>
      </c>
      <c r="W1047" t="str">
        <f>INDEX(_xlfn.TEXTSPLIT(K1047,"-"),1,2)</f>
        <v>Jun</v>
      </c>
      <c r="X1047" t="str">
        <f>INDEX(_xlfn.TEXTSPLIT(K1047,"-"),1,1)</f>
        <v>22</v>
      </c>
      <c r="Y1047">
        <f>INDEX(months!B:B,MATCH(Sheet1!W1047,months!A:A,0))</f>
        <v>6</v>
      </c>
      <c r="Z1047">
        <f t="shared" si="118"/>
        <v>43273</v>
      </c>
    </row>
    <row r="1048" spans="1:26" x14ac:dyDescent="0.2">
      <c r="A1048" t="s">
        <v>1785</v>
      </c>
      <c r="B1048" t="s">
        <v>1708</v>
      </c>
      <c r="D1048">
        <v>1</v>
      </c>
      <c r="E1048" t="s">
        <v>1786</v>
      </c>
      <c r="F1048" t="s">
        <v>1010</v>
      </c>
      <c r="G1048" t="s">
        <v>23</v>
      </c>
      <c r="H1048" t="s">
        <v>24</v>
      </c>
      <c r="I1048" t="s">
        <v>25</v>
      </c>
      <c r="J1048" t="s">
        <v>1709</v>
      </c>
      <c r="K1048" t="s">
        <v>169</v>
      </c>
      <c r="L1048" t="s">
        <v>59</v>
      </c>
      <c r="M1048" t="s">
        <v>81</v>
      </c>
      <c r="N1048">
        <f t="shared" si="112"/>
        <v>0</v>
      </c>
      <c r="O1048" t="str">
        <f t="shared" si="113"/>
        <v>No</v>
      </c>
      <c r="P1048">
        <f t="shared" si="114"/>
        <v>0</v>
      </c>
      <c r="Q1048">
        <f t="shared" si="115"/>
        <v>4813937689</v>
      </c>
      <c r="R1048">
        <f t="shared" si="116"/>
        <v>4.1933383153624479</v>
      </c>
      <c r="S1048" t="str">
        <f t="shared" si="117"/>
        <v>Acceptable</v>
      </c>
      <c r="T1048">
        <f>ROUNDUP(C1048,0)</f>
        <v>0</v>
      </c>
      <c r="U1048">
        <f>ROUNDDOWN(C1048,0)</f>
        <v>0</v>
      </c>
      <c r="V1048">
        <f>RIGHT(K1048,2)+2000</f>
        <v>2018</v>
      </c>
      <c r="W1048" t="str">
        <f>INDEX(_xlfn.TEXTSPLIT(K1048,"-"),1,2)</f>
        <v>Jul</v>
      </c>
      <c r="X1048" t="str">
        <f>INDEX(_xlfn.TEXTSPLIT(K1048,"-"),1,1)</f>
        <v>11</v>
      </c>
      <c r="Y1048">
        <f>INDEX(months!B:B,MATCH(Sheet1!W1048,months!A:A,0))</f>
        <v>7</v>
      </c>
      <c r="Z1048">
        <f t="shared" si="118"/>
        <v>43292</v>
      </c>
    </row>
    <row r="1049" spans="1:26" x14ac:dyDescent="0.2">
      <c r="A1049" t="s">
        <v>1787</v>
      </c>
      <c r="B1049" t="s">
        <v>1708</v>
      </c>
      <c r="C1049">
        <v>4.5999999999999996</v>
      </c>
      <c r="D1049">
        <v>7</v>
      </c>
      <c r="E1049" t="s">
        <v>1113</v>
      </c>
      <c r="F1049" t="s">
        <v>1199</v>
      </c>
      <c r="G1049" t="s">
        <v>23</v>
      </c>
      <c r="H1049" t="s">
        <v>24</v>
      </c>
      <c r="I1049" t="s">
        <v>44</v>
      </c>
      <c r="J1049" t="s">
        <v>1709</v>
      </c>
      <c r="K1049" t="s">
        <v>918</v>
      </c>
      <c r="L1049" t="s">
        <v>170</v>
      </c>
      <c r="M1049" t="s">
        <v>47</v>
      </c>
      <c r="N1049">
        <f t="shared" si="112"/>
        <v>0</v>
      </c>
      <c r="O1049" t="str">
        <f t="shared" si="113"/>
        <v>No</v>
      </c>
      <c r="P1049">
        <f t="shared" si="114"/>
        <v>0</v>
      </c>
      <c r="Q1049">
        <f t="shared" si="115"/>
        <v>4813937689</v>
      </c>
      <c r="R1049">
        <f t="shared" si="116"/>
        <v>4.1933383153624479</v>
      </c>
      <c r="S1049" t="str">
        <f t="shared" si="117"/>
        <v>Acceptable</v>
      </c>
      <c r="T1049">
        <f>ROUNDUP(C1049,0)</f>
        <v>5</v>
      </c>
      <c r="U1049">
        <f>ROUNDDOWN(C1049,0)</f>
        <v>4</v>
      </c>
      <c r="V1049">
        <f>RIGHT(K1049,2)+2000</f>
        <v>2017</v>
      </c>
      <c r="W1049" t="str">
        <f>INDEX(_xlfn.TEXTSPLIT(K1049,"-"),1,2)</f>
        <v>Jul</v>
      </c>
      <c r="X1049" t="str">
        <f>INDEX(_xlfn.TEXTSPLIT(K1049,"-"),1,1)</f>
        <v>10</v>
      </c>
      <c r="Y1049">
        <f>INDEX(months!B:B,MATCH(Sheet1!W1049,months!A:A,0))</f>
        <v>7</v>
      </c>
      <c r="Z1049">
        <f t="shared" si="118"/>
        <v>42926</v>
      </c>
    </row>
    <row r="1050" spans="1:26" x14ac:dyDescent="0.2">
      <c r="A1050" t="s">
        <v>1789</v>
      </c>
      <c r="B1050" t="s">
        <v>1790</v>
      </c>
      <c r="C1050">
        <v>4.4000000000000004</v>
      </c>
      <c r="D1050">
        <v>124424</v>
      </c>
      <c r="E1050" t="s">
        <v>46</v>
      </c>
      <c r="F1050" t="s">
        <v>89</v>
      </c>
      <c r="G1050" t="s">
        <v>23</v>
      </c>
      <c r="H1050" t="s">
        <v>24</v>
      </c>
      <c r="I1050" t="s">
        <v>25</v>
      </c>
      <c r="J1050" t="s">
        <v>1791</v>
      </c>
      <c r="K1050" t="s">
        <v>94</v>
      </c>
      <c r="L1050" t="s">
        <v>1792</v>
      </c>
      <c r="M1050" t="s">
        <v>47</v>
      </c>
      <c r="N1050">
        <f t="shared" si="112"/>
        <v>0</v>
      </c>
      <c r="O1050" t="str">
        <f t="shared" si="113"/>
        <v>No</v>
      </c>
      <c r="P1050">
        <f t="shared" si="114"/>
        <v>0</v>
      </c>
      <c r="Q1050">
        <f t="shared" si="115"/>
        <v>4813937689</v>
      </c>
      <c r="R1050">
        <f t="shared" si="116"/>
        <v>4.1933383153624479</v>
      </c>
      <c r="S1050" t="str">
        <f t="shared" si="117"/>
        <v>Acceptable</v>
      </c>
      <c r="T1050">
        <f>ROUNDUP(C1050,0)</f>
        <v>5</v>
      </c>
      <c r="U1050">
        <f>ROUNDDOWN(C1050,0)</f>
        <v>4</v>
      </c>
      <c r="V1050">
        <f>RIGHT(K1050,2)+2000</f>
        <v>2018</v>
      </c>
      <c r="W1050" t="str">
        <f>INDEX(_xlfn.TEXTSPLIT(K1050,"-"),1,2)</f>
        <v>Jun</v>
      </c>
      <c r="X1050" t="str">
        <f>INDEX(_xlfn.TEXTSPLIT(K1050,"-"),1,1)</f>
        <v>26</v>
      </c>
      <c r="Y1050">
        <f>INDEX(months!B:B,MATCH(Sheet1!W1050,months!A:A,0))</f>
        <v>6</v>
      </c>
      <c r="Z1050">
        <f t="shared" si="118"/>
        <v>43277</v>
      </c>
    </row>
    <row r="1051" spans="1:26" x14ac:dyDescent="0.2">
      <c r="A1051" t="s">
        <v>1793</v>
      </c>
      <c r="B1051" t="s">
        <v>1790</v>
      </c>
      <c r="C1051">
        <v>4.4000000000000004</v>
      </c>
      <c r="D1051">
        <v>39041</v>
      </c>
      <c r="E1051" t="s">
        <v>46</v>
      </c>
      <c r="F1051" t="s">
        <v>65</v>
      </c>
      <c r="G1051" t="s">
        <v>23</v>
      </c>
      <c r="H1051" t="s">
        <v>24</v>
      </c>
      <c r="I1051" t="s">
        <v>25</v>
      </c>
      <c r="J1051" t="s">
        <v>1791</v>
      </c>
      <c r="K1051" t="s">
        <v>97</v>
      </c>
      <c r="L1051" t="s">
        <v>46</v>
      </c>
      <c r="M1051" t="s">
        <v>46</v>
      </c>
      <c r="N1051">
        <f t="shared" si="112"/>
        <v>0</v>
      </c>
      <c r="O1051" t="str">
        <f t="shared" si="113"/>
        <v>No</v>
      </c>
      <c r="P1051">
        <f t="shared" si="114"/>
        <v>0</v>
      </c>
      <c r="Q1051">
        <f t="shared" si="115"/>
        <v>4813937689</v>
      </c>
      <c r="R1051">
        <f t="shared" si="116"/>
        <v>4.1933383153624479</v>
      </c>
      <c r="S1051" t="str">
        <f t="shared" si="117"/>
        <v>Acceptable</v>
      </c>
      <c r="T1051">
        <f>ROUNDUP(C1051,0)</f>
        <v>5</v>
      </c>
      <c r="U1051">
        <f>ROUNDDOWN(C1051,0)</f>
        <v>4</v>
      </c>
      <c r="V1051">
        <f>RIGHT(K1051,2)+2000</f>
        <v>2018</v>
      </c>
      <c r="W1051" t="str">
        <f>INDEX(_xlfn.TEXTSPLIT(K1051,"-"),1,2)</f>
        <v>Aug</v>
      </c>
      <c r="X1051" t="str">
        <f>INDEX(_xlfn.TEXTSPLIT(K1051,"-"),1,1)</f>
        <v>3</v>
      </c>
      <c r="Y1051">
        <f>INDEX(months!B:B,MATCH(Sheet1!W1051,months!A:A,0))</f>
        <v>8</v>
      </c>
      <c r="Z1051">
        <f t="shared" si="118"/>
        <v>43315</v>
      </c>
    </row>
    <row r="1052" spans="1:26" x14ac:dyDescent="0.2">
      <c r="A1052" t="s">
        <v>1794</v>
      </c>
      <c r="B1052" t="s">
        <v>1790</v>
      </c>
      <c r="C1052">
        <v>3.6</v>
      </c>
      <c r="D1052">
        <v>52306</v>
      </c>
      <c r="E1052" t="s">
        <v>546</v>
      </c>
      <c r="F1052" t="s">
        <v>38</v>
      </c>
      <c r="G1052" t="s">
        <v>23</v>
      </c>
      <c r="H1052" t="s">
        <v>24</v>
      </c>
      <c r="I1052" t="s">
        <v>25</v>
      </c>
      <c r="J1052" t="s">
        <v>1791</v>
      </c>
      <c r="K1052" t="s">
        <v>278</v>
      </c>
      <c r="L1052" t="s">
        <v>1795</v>
      </c>
      <c r="M1052" t="s">
        <v>274</v>
      </c>
      <c r="N1052">
        <f t="shared" si="112"/>
        <v>0</v>
      </c>
      <c r="O1052" t="str">
        <f t="shared" si="113"/>
        <v>No</v>
      </c>
      <c r="P1052">
        <f t="shared" si="114"/>
        <v>0</v>
      </c>
      <c r="Q1052">
        <f t="shared" si="115"/>
        <v>4813937689</v>
      </c>
      <c r="R1052">
        <f t="shared" si="116"/>
        <v>4.1933383153624479</v>
      </c>
      <c r="S1052" t="str">
        <f t="shared" si="117"/>
        <v>Acceptable</v>
      </c>
      <c r="T1052">
        <f>ROUNDUP(C1052,0)</f>
        <v>4</v>
      </c>
      <c r="U1052">
        <f>ROUNDDOWN(C1052,0)</f>
        <v>3</v>
      </c>
      <c r="V1052">
        <f>RIGHT(K1052,2)+2000</f>
        <v>2018</v>
      </c>
      <c r="W1052" t="str">
        <f>INDEX(_xlfn.TEXTSPLIT(K1052,"-"),1,2)</f>
        <v>Jul</v>
      </c>
      <c r="X1052" t="str">
        <f>INDEX(_xlfn.TEXTSPLIT(K1052,"-"),1,1)</f>
        <v>27</v>
      </c>
      <c r="Y1052">
        <f>INDEX(months!B:B,MATCH(Sheet1!W1052,months!A:A,0))</f>
        <v>7</v>
      </c>
      <c r="Z1052">
        <f t="shared" si="118"/>
        <v>43308</v>
      </c>
    </row>
    <row r="1053" spans="1:26" x14ac:dyDescent="0.2">
      <c r="A1053" t="s">
        <v>1796</v>
      </c>
      <c r="B1053" t="s">
        <v>1790</v>
      </c>
      <c r="C1053">
        <v>3.7</v>
      </c>
      <c r="D1053">
        <v>36718</v>
      </c>
      <c r="E1053" t="s">
        <v>46</v>
      </c>
      <c r="F1053" t="s">
        <v>38</v>
      </c>
      <c r="G1053" t="s">
        <v>23</v>
      </c>
      <c r="H1053" t="s">
        <v>24</v>
      </c>
      <c r="I1053" t="s">
        <v>25</v>
      </c>
      <c r="J1053" t="s">
        <v>1791</v>
      </c>
      <c r="K1053" t="s">
        <v>266</v>
      </c>
      <c r="L1053" t="s">
        <v>46</v>
      </c>
      <c r="M1053" t="s">
        <v>46</v>
      </c>
      <c r="N1053">
        <f t="shared" si="112"/>
        <v>0</v>
      </c>
      <c r="O1053" t="str">
        <f t="shared" si="113"/>
        <v>No</v>
      </c>
      <c r="P1053">
        <f t="shared" si="114"/>
        <v>0</v>
      </c>
      <c r="Q1053">
        <f t="shared" si="115"/>
        <v>4813937689</v>
      </c>
      <c r="R1053">
        <f t="shared" si="116"/>
        <v>4.1933383153624479</v>
      </c>
      <c r="S1053" t="str">
        <f t="shared" si="117"/>
        <v>Acceptable</v>
      </c>
      <c r="T1053">
        <f>ROUNDUP(C1053,0)</f>
        <v>4</v>
      </c>
      <c r="U1053">
        <f>ROUNDDOWN(C1053,0)</f>
        <v>3</v>
      </c>
      <c r="V1053">
        <f>RIGHT(K1053,2)+2000</f>
        <v>2018</v>
      </c>
      <c r="W1053" t="str">
        <f>INDEX(_xlfn.TEXTSPLIT(K1053,"-"),1,2)</f>
        <v>Jul</v>
      </c>
      <c r="X1053" t="str">
        <f>INDEX(_xlfn.TEXTSPLIT(K1053,"-"),1,1)</f>
        <v>16</v>
      </c>
      <c r="Y1053">
        <f>INDEX(months!B:B,MATCH(Sheet1!W1053,months!A:A,0))</f>
        <v>7</v>
      </c>
      <c r="Z1053">
        <f t="shared" si="118"/>
        <v>43297</v>
      </c>
    </row>
    <row r="1054" spans="1:26" x14ac:dyDescent="0.2">
      <c r="A1054" t="s">
        <v>1797</v>
      </c>
      <c r="B1054" t="s">
        <v>1790</v>
      </c>
      <c r="C1054">
        <v>3.8</v>
      </c>
      <c r="D1054">
        <v>42644</v>
      </c>
      <c r="E1054" t="s">
        <v>21</v>
      </c>
      <c r="F1054" t="s">
        <v>38</v>
      </c>
      <c r="G1054" t="s">
        <v>23</v>
      </c>
      <c r="H1054" t="s">
        <v>24</v>
      </c>
      <c r="I1054" t="s">
        <v>25</v>
      </c>
      <c r="J1054" t="s">
        <v>1791</v>
      </c>
      <c r="K1054" t="s">
        <v>468</v>
      </c>
      <c r="L1054" t="s">
        <v>1798</v>
      </c>
      <c r="M1054" t="s">
        <v>47</v>
      </c>
      <c r="N1054">
        <f t="shared" si="112"/>
        <v>0</v>
      </c>
      <c r="O1054" t="str">
        <f t="shared" si="113"/>
        <v>No</v>
      </c>
      <c r="P1054">
        <f t="shared" si="114"/>
        <v>0</v>
      </c>
      <c r="Q1054">
        <f t="shared" si="115"/>
        <v>4813937689</v>
      </c>
      <c r="R1054">
        <f t="shared" si="116"/>
        <v>4.1933383153624479</v>
      </c>
      <c r="S1054" t="str">
        <f t="shared" si="117"/>
        <v>Acceptable</v>
      </c>
      <c r="T1054">
        <f>ROUNDUP(C1054,0)</f>
        <v>4</v>
      </c>
      <c r="U1054">
        <f>ROUNDDOWN(C1054,0)</f>
        <v>3</v>
      </c>
      <c r="V1054">
        <f>RIGHT(K1054,2)+2000</f>
        <v>2018</v>
      </c>
      <c r="W1054" t="str">
        <f>INDEX(_xlfn.TEXTSPLIT(K1054,"-"),1,2)</f>
        <v>Jun</v>
      </c>
      <c r="X1054" t="str">
        <f>INDEX(_xlfn.TEXTSPLIT(K1054,"-"),1,1)</f>
        <v>28</v>
      </c>
      <c r="Y1054">
        <f>INDEX(months!B:B,MATCH(Sheet1!W1054,months!A:A,0))</f>
        <v>6</v>
      </c>
      <c r="Z1054">
        <f t="shared" si="118"/>
        <v>43279</v>
      </c>
    </row>
    <row r="1055" spans="1:26" x14ac:dyDescent="0.2">
      <c r="A1055" t="s">
        <v>1799</v>
      </c>
      <c r="B1055" t="s">
        <v>1790</v>
      </c>
      <c r="C1055">
        <v>4.2</v>
      </c>
      <c r="D1055">
        <v>278082</v>
      </c>
      <c r="E1055" t="s">
        <v>1216</v>
      </c>
      <c r="F1055" t="s">
        <v>89</v>
      </c>
      <c r="G1055" t="s">
        <v>23</v>
      </c>
      <c r="H1055" t="s">
        <v>24</v>
      </c>
      <c r="I1055" t="s">
        <v>25</v>
      </c>
      <c r="J1055" t="s">
        <v>1791</v>
      </c>
      <c r="K1055" t="s">
        <v>115</v>
      </c>
      <c r="L1055" t="s">
        <v>1800</v>
      </c>
      <c r="M1055" t="s">
        <v>29</v>
      </c>
      <c r="N1055">
        <f t="shared" si="112"/>
        <v>0</v>
      </c>
      <c r="O1055" t="str">
        <f t="shared" si="113"/>
        <v>No</v>
      </c>
      <c r="P1055">
        <f t="shared" si="114"/>
        <v>0</v>
      </c>
      <c r="Q1055">
        <f t="shared" si="115"/>
        <v>4813937689</v>
      </c>
      <c r="R1055">
        <f t="shared" si="116"/>
        <v>4.1933383153624479</v>
      </c>
      <c r="S1055" t="str">
        <f t="shared" si="117"/>
        <v>Acceptable</v>
      </c>
      <c r="T1055">
        <f>ROUNDUP(C1055,0)</f>
        <v>5</v>
      </c>
      <c r="U1055">
        <f>ROUNDDOWN(C1055,0)</f>
        <v>4</v>
      </c>
      <c r="V1055">
        <f>RIGHT(K1055,2)+2000</f>
        <v>2018</v>
      </c>
      <c r="W1055" t="str">
        <f>INDEX(_xlfn.TEXTSPLIT(K1055,"-"),1,2)</f>
        <v>Jul</v>
      </c>
      <c r="X1055" t="str">
        <f>INDEX(_xlfn.TEXTSPLIT(K1055,"-"),1,1)</f>
        <v>30</v>
      </c>
      <c r="Y1055">
        <f>INDEX(months!B:B,MATCH(Sheet1!W1055,months!A:A,0))</f>
        <v>7</v>
      </c>
      <c r="Z1055">
        <f t="shared" si="118"/>
        <v>43311</v>
      </c>
    </row>
    <row r="1056" spans="1:26" x14ac:dyDescent="0.2">
      <c r="A1056" t="s">
        <v>1801</v>
      </c>
      <c r="B1056" t="s">
        <v>1790</v>
      </c>
      <c r="C1056">
        <v>4.2</v>
      </c>
      <c r="D1056">
        <v>6076</v>
      </c>
      <c r="E1056" t="s">
        <v>296</v>
      </c>
      <c r="F1056" t="s">
        <v>32</v>
      </c>
      <c r="G1056" t="s">
        <v>23</v>
      </c>
      <c r="H1056" t="s">
        <v>24</v>
      </c>
      <c r="I1056" t="s">
        <v>25</v>
      </c>
      <c r="J1056" t="s">
        <v>1791</v>
      </c>
      <c r="K1056" t="s">
        <v>249</v>
      </c>
      <c r="L1056" t="s">
        <v>1802</v>
      </c>
      <c r="M1056" t="s">
        <v>47</v>
      </c>
      <c r="N1056">
        <f t="shared" si="112"/>
        <v>0</v>
      </c>
      <c r="O1056" t="str">
        <f t="shared" si="113"/>
        <v>No</v>
      </c>
      <c r="P1056">
        <f t="shared" si="114"/>
        <v>0</v>
      </c>
      <c r="Q1056">
        <f t="shared" si="115"/>
        <v>4813937689</v>
      </c>
      <c r="R1056">
        <f t="shared" si="116"/>
        <v>4.1933383153624479</v>
      </c>
      <c r="S1056" t="str">
        <f t="shared" si="117"/>
        <v>Acceptable</v>
      </c>
      <c r="T1056">
        <f>ROUNDUP(C1056,0)</f>
        <v>5</v>
      </c>
      <c r="U1056">
        <f>ROUNDDOWN(C1056,0)</f>
        <v>4</v>
      </c>
      <c r="V1056">
        <f>RIGHT(K1056,2)+2000</f>
        <v>2018</v>
      </c>
      <c r="W1056" t="str">
        <f>INDEX(_xlfn.TEXTSPLIT(K1056,"-"),1,2)</f>
        <v>Jul</v>
      </c>
      <c r="X1056" t="str">
        <f>INDEX(_xlfn.TEXTSPLIT(K1056,"-"),1,1)</f>
        <v>28</v>
      </c>
      <c r="Y1056">
        <f>INDEX(months!B:B,MATCH(Sheet1!W1056,months!A:A,0))</f>
        <v>7</v>
      </c>
      <c r="Z1056">
        <f t="shared" si="118"/>
        <v>43309</v>
      </c>
    </row>
    <row r="1057" spans="1:26" x14ac:dyDescent="0.2">
      <c r="A1057" t="s">
        <v>1803</v>
      </c>
      <c r="B1057" t="s">
        <v>1790</v>
      </c>
      <c r="C1057">
        <v>4.2</v>
      </c>
      <c r="D1057">
        <v>112656</v>
      </c>
      <c r="E1057" t="s">
        <v>1804</v>
      </c>
      <c r="F1057" t="s">
        <v>38</v>
      </c>
      <c r="G1057" t="s">
        <v>23</v>
      </c>
      <c r="H1057" t="s">
        <v>24</v>
      </c>
      <c r="I1057" t="s">
        <v>25</v>
      </c>
      <c r="J1057" t="s">
        <v>1791</v>
      </c>
      <c r="K1057" t="s">
        <v>160</v>
      </c>
      <c r="L1057" t="s">
        <v>1805</v>
      </c>
      <c r="M1057" t="s">
        <v>81</v>
      </c>
      <c r="N1057">
        <f t="shared" si="112"/>
        <v>0</v>
      </c>
      <c r="O1057" t="str">
        <f t="shared" si="113"/>
        <v>No</v>
      </c>
      <c r="P1057">
        <f t="shared" si="114"/>
        <v>0</v>
      </c>
      <c r="Q1057">
        <f t="shared" si="115"/>
        <v>4813937689</v>
      </c>
      <c r="R1057">
        <f t="shared" si="116"/>
        <v>4.1933383153624479</v>
      </c>
      <c r="S1057" t="str">
        <f t="shared" si="117"/>
        <v>Acceptable</v>
      </c>
      <c r="T1057">
        <f>ROUNDUP(C1057,0)</f>
        <v>5</v>
      </c>
      <c r="U1057">
        <f>ROUNDDOWN(C1057,0)</f>
        <v>4</v>
      </c>
      <c r="V1057">
        <f>RIGHT(K1057,2)+2000</f>
        <v>2018</v>
      </c>
      <c r="W1057" t="str">
        <f>INDEX(_xlfn.TEXTSPLIT(K1057,"-"),1,2)</f>
        <v>Jul</v>
      </c>
      <c r="X1057" t="str">
        <f>INDEX(_xlfn.TEXTSPLIT(K1057,"-"),1,1)</f>
        <v>19</v>
      </c>
      <c r="Y1057">
        <f>INDEX(months!B:B,MATCH(Sheet1!W1057,months!A:A,0))</f>
        <v>7</v>
      </c>
      <c r="Z1057">
        <f t="shared" si="118"/>
        <v>43300</v>
      </c>
    </row>
    <row r="1058" spans="1:26" x14ac:dyDescent="0.2">
      <c r="A1058" t="s">
        <v>1806</v>
      </c>
      <c r="B1058" t="s">
        <v>1790</v>
      </c>
      <c r="C1058">
        <v>3.3</v>
      </c>
      <c r="D1058">
        <v>335738</v>
      </c>
      <c r="E1058" t="s">
        <v>46</v>
      </c>
      <c r="F1058" t="s">
        <v>89</v>
      </c>
      <c r="G1058" t="s">
        <v>23</v>
      </c>
      <c r="H1058" t="s">
        <v>24</v>
      </c>
      <c r="I1058" t="s">
        <v>25</v>
      </c>
      <c r="J1058" t="s">
        <v>1791</v>
      </c>
      <c r="K1058" t="s">
        <v>1807</v>
      </c>
      <c r="L1058" t="s">
        <v>46</v>
      </c>
      <c r="M1058" t="s">
        <v>46</v>
      </c>
      <c r="N1058">
        <f t="shared" si="112"/>
        <v>0</v>
      </c>
      <c r="O1058" t="str">
        <f t="shared" si="113"/>
        <v>No</v>
      </c>
      <c r="P1058">
        <f t="shared" si="114"/>
        <v>0</v>
      </c>
      <c r="Q1058">
        <f t="shared" si="115"/>
        <v>4813937689</v>
      </c>
      <c r="R1058">
        <f t="shared" si="116"/>
        <v>4.1933383153624479</v>
      </c>
      <c r="S1058" t="str">
        <f t="shared" si="117"/>
        <v>Acceptable</v>
      </c>
      <c r="T1058">
        <f>ROUNDUP(C1058,0)</f>
        <v>4</v>
      </c>
      <c r="U1058">
        <f>ROUNDDOWN(C1058,0)</f>
        <v>3</v>
      </c>
      <c r="V1058">
        <f>RIGHT(K1058,2)+2000</f>
        <v>2018</v>
      </c>
      <c r="W1058" t="str">
        <f>INDEX(_xlfn.TEXTSPLIT(K1058,"-"),1,2)</f>
        <v>May</v>
      </c>
      <c r="X1058" t="str">
        <f>INDEX(_xlfn.TEXTSPLIT(K1058,"-"),1,1)</f>
        <v>3</v>
      </c>
      <c r="Y1058">
        <f>INDEX(months!B:B,MATCH(Sheet1!W1058,months!A:A,0))</f>
        <v>5</v>
      </c>
      <c r="Z1058">
        <f t="shared" si="118"/>
        <v>43223</v>
      </c>
    </row>
    <row r="1059" spans="1:26" x14ac:dyDescent="0.2">
      <c r="A1059" t="s">
        <v>1808</v>
      </c>
      <c r="B1059" t="s">
        <v>1790</v>
      </c>
      <c r="C1059">
        <v>3.4</v>
      </c>
      <c r="D1059">
        <v>31906</v>
      </c>
      <c r="E1059" t="s">
        <v>46</v>
      </c>
      <c r="F1059" t="s">
        <v>65</v>
      </c>
      <c r="G1059" t="s">
        <v>23</v>
      </c>
      <c r="H1059" t="s">
        <v>24</v>
      </c>
      <c r="I1059" t="s">
        <v>25</v>
      </c>
      <c r="J1059" t="s">
        <v>1791</v>
      </c>
      <c r="K1059" t="s">
        <v>160</v>
      </c>
      <c r="L1059" t="s">
        <v>1809</v>
      </c>
      <c r="M1059" t="s">
        <v>86</v>
      </c>
      <c r="N1059">
        <f t="shared" si="112"/>
        <v>0</v>
      </c>
      <c r="O1059" t="str">
        <f t="shared" si="113"/>
        <v>No</v>
      </c>
      <c r="P1059">
        <f t="shared" si="114"/>
        <v>0</v>
      </c>
      <c r="Q1059">
        <f t="shared" si="115"/>
        <v>4813937689</v>
      </c>
      <c r="R1059">
        <f t="shared" si="116"/>
        <v>4.1933383153624479</v>
      </c>
      <c r="S1059" t="str">
        <f t="shared" si="117"/>
        <v>Acceptable</v>
      </c>
      <c r="T1059">
        <f>ROUNDUP(C1059,0)</f>
        <v>4</v>
      </c>
      <c r="U1059">
        <f>ROUNDDOWN(C1059,0)</f>
        <v>3</v>
      </c>
      <c r="V1059">
        <f>RIGHT(K1059,2)+2000</f>
        <v>2018</v>
      </c>
      <c r="W1059" t="str">
        <f>INDEX(_xlfn.TEXTSPLIT(K1059,"-"),1,2)</f>
        <v>Jul</v>
      </c>
      <c r="X1059" t="str">
        <f>INDEX(_xlfn.TEXTSPLIT(K1059,"-"),1,1)</f>
        <v>19</v>
      </c>
      <c r="Y1059">
        <f>INDEX(months!B:B,MATCH(Sheet1!W1059,months!A:A,0))</f>
        <v>7</v>
      </c>
      <c r="Z1059">
        <f t="shared" si="118"/>
        <v>43300</v>
      </c>
    </row>
    <row r="1060" spans="1:26" x14ac:dyDescent="0.2">
      <c r="A1060" t="s">
        <v>1810</v>
      </c>
      <c r="B1060" t="s">
        <v>1790</v>
      </c>
      <c r="C1060">
        <v>4.3</v>
      </c>
      <c r="D1060">
        <v>20672</v>
      </c>
      <c r="E1060" t="s">
        <v>46</v>
      </c>
      <c r="F1060" t="s">
        <v>65</v>
      </c>
      <c r="G1060" t="s">
        <v>23</v>
      </c>
      <c r="H1060" t="s">
        <v>24</v>
      </c>
      <c r="I1060" t="s">
        <v>25</v>
      </c>
      <c r="J1060" t="s">
        <v>1791</v>
      </c>
      <c r="K1060" t="s">
        <v>1811</v>
      </c>
      <c r="L1060" t="s">
        <v>46</v>
      </c>
      <c r="M1060" t="s">
        <v>46</v>
      </c>
      <c r="N1060">
        <f t="shared" si="112"/>
        <v>0</v>
      </c>
      <c r="O1060" t="str">
        <f t="shared" si="113"/>
        <v>No</v>
      </c>
      <c r="P1060">
        <f t="shared" si="114"/>
        <v>0</v>
      </c>
      <c r="Q1060">
        <f t="shared" si="115"/>
        <v>4813937689</v>
      </c>
      <c r="R1060">
        <f t="shared" si="116"/>
        <v>4.1933383153624479</v>
      </c>
      <c r="S1060" t="str">
        <f t="shared" si="117"/>
        <v>Acceptable</v>
      </c>
      <c r="T1060">
        <f>ROUNDUP(C1060,0)</f>
        <v>5</v>
      </c>
      <c r="U1060">
        <f>ROUNDDOWN(C1060,0)</f>
        <v>4</v>
      </c>
      <c r="V1060">
        <f>RIGHT(K1060,2)+2000</f>
        <v>2018</v>
      </c>
      <c r="W1060" t="str">
        <f>INDEX(_xlfn.TEXTSPLIT(K1060,"-"),1,2)</f>
        <v>May</v>
      </c>
      <c r="X1060" t="str">
        <f>INDEX(_xlfn.TEXTSPLIT(K1060,"-"),1,1)</f>
        <v>8</v>
      </c>
      <c r="Y1060">
        <f>INDEX(months!B:B,MATCH(Sheet1!W1060,months!A:A,0))</f>
        <v>5</v>
      </c>
      <c r="Z1060">
        <f t="shared" si="118"/>
        <v>43228</v>
      </c>
    </row>
    <row r="1061" spans="1:26" x14ac:dyDescent="0.2">
      <c r="A1061" t="s">
        <v>1812</v>
      </c>
      <c r="B1061" t="s">
        <v>1790</v>
      </c>
      <c r="C1061">
        <v>4.2</v>
      </c>
      <c r="D1061">
        <v>957973</v>
      </c>
      <c r="E1061" t="s">
        <v>763</v>
      </c>
      <c r="F1061" t="s">
        <v>89</v>
      </c>
      <c r="G1061" t="s">
        <v>23</v>
      </c>
      <c r="H1061" t="s">
        <v>24</v>
      </c>
      <c r="I1061" t="s">
        <v>25</v>
      </c>
      <c r="J1061" t="s">
        <v>1791</v>
      </c>
      <c r="K1061" t="s">
        <v>115</v>
      </c>
      <c r="L1061" t="s">
        <v>1813</v>
      </c>
      <c r="M1061" t="s">
        <v>47</v>
      </c>
      <c r="N1061">
        <f t="shared" si="112"/>
        <v>0</v>
      </c>
      <c r="O1061" t="str">
        <f t="shared" si="113"/>
        <v>No</v>
      </c>
      <c r="P1061">
        <f t="shared" si="114"/>
        <v>0</v>
      </c>
      <c r="Q1061">
        <f t="shared" si="115"/>
        <v>4813937689</v>
      </c>
      <c r="R1061">
        <f t="shared" si="116"/>
        <v>4.1933383153624479</v>
      </c>
      <c r="S1061" t="str">
        <f t="shared" si="117"/>
        <v>Acceptable</v>
      </c>
      <c r="T1061">
        <f>ROUNDUP(C1061,0)</f>
        <v>5</v>
      </c>
      <c r="U1061">
        <f>ROUNDDOWN(C1061,0)</f>
        <v>4</v>
      </c>
      <c r="V1061">
        <f>RIGHT(K1061,2)+2000</f>
        <v>2018</v>
      </c>
      <c r="W1061" t="str">
        <f>INDEX(_xlfn.TEXTSPLIT(K1061,"-"),1,2)</f>
        <v>Jul</v>
      </c>
      <c r="X1061" t="str">
        <f>INDEX(_xlfn.TEXTSPLIT(K1061,"-"),1,1)</f>
        <v>30</v>
      </c>
      <c r="Y1061">
        <f>INDEX(months!B:B,MATCH(Sheet1!W1061,months!A:A,0))</f>
        <v>7</v>
      </c>
      <c r="Z1061">
        <f t="shared" si="118"/>
        <v>43311</v>
      </c>
    </row>
    <row r="1062" spans="1:26" x14ac:dyDescent="0.2">
      <c r="A1062" t="s">
        <v>1814</v>
      </c>
      <c r="B1062" t="s">
        <v>1790</v>
      </c>
      <c r="C1062">
        <v>4.7</v>
      </c>
      <c r="D1062">
        <v>130582</v>
      </c>
      <c r="E1062" t="s">
        <v>172</v>
      </c>
      <c r="F1062" t="s">
        <v>38</v>
      </c>
      <c r="G1062" t="s">
        <v>23</v>
      </c>
      <c r="H1062" t="s">
        <v>24</v>
      </c>
      <c r="I1062" t="s">
        <v>25</v>
      </c>
      <c r="J1062" t="s">
        <v>1791</v>
      </c>
      <c r="K1062" t="s">
        <v>173</v>
      </c>
      <c r="L1062" t="s">
        <v>46</v>
      </c>
      <c r="M1062" t="s">
        <v>46</v>
      </c>
      <c r="N1062">
        <f t="shared" si="112"/>
        <v>0</v>
      </c>
      <c r="O1062" t="str">
        <f t="shared" si="113"/>
        <v>No</v>
      </c>
      <c r="P1062">
        <f t="shared" si="114"/>
        <v>0</v>
      </c>
      <c r="Q1062">
        <f t="shared" si="115"/>
        <v>4813937689</v>
      </c>
      <c r="R1062">
        <f t="shared" si="116"/>
        <v>4.1933383153624479</v>
      </c>
      <c r="S1062" t="str">
        <f t="shared" si="117"/>
        <v>Acceptable</v>
      </c>
      <c r="T1062">
        <f>ROUNDUP(C1062,0)</f>
        <v>5</v>
      </c>
      <c r="U1062">
        <f>ROUNDDOWN(C1062,0)</f>
        <v>4</v>
      </c>
      <c r="V1062">
        <f>RIGHT(K1062,2)+2000</f>
        <v>2018</v>
      </c>
      <c r="W1062" t="str">
        <f>INDEX(_xlfn.TEXTSPLIT(K1062,"-"),1,2)</f>
        <v>Aug</v>
      </c>
      <c r="X1062" t="str">
        <f>INDEX(_xlfn.TEXTSPLIT(K1062,"-"),1,1)</f>
        <v>2</v>
      </c>
      <c r="Y1062">
        <f>INDEX(months!B:B,MATCH(Sheet1!W1062,months!A:A,0))</f>
        <v>8</v>
      </c>
      <c r="Z1062">
        <f t="shared" si="118"/>
        <v>43314</v>
      </c>
    </row>
    <row r="1063" spans="1:26" x14ac:dyDescent="0.2">
      <c r="A1063" t="s">
        <v>1815</v>
      </c>
      <c r="B1063" t="s">
        <v>1790</v>
      </c>
      <c r="C1063">
        <v>4.0999999999999996</v>
      </c>
      <c r="D1063">
        <v>31218</v>
      </c>
      <c r="E1063" t="s">
        <v>46</v>
      </c>
      <c r="F1063" t="s">
        <v>65</v>
      </c>
      <c r="G1063" t="s">
        <v>23</v>
      </c>
      <c r="H1063" t="s">
        <v>24</v>
      </c>
      <c r="I1063" t="s">
        <v>25</v>
      </c>
      <c r="J1063" t="s">
        <v>1791</v>
      </c>
      <c r="K1063" t="s">
        <v>84</v>
      </c>
      <c r="L1063" t="s">
        <v>46</v>
      </c>
      <c r="M1063" t="s">
        <v>46</v>
      </c>
      <c r="N1063">
        <f t="shared" si="112"/>
        <v>0</v>
      </c>
      <c r="O1063" t="str">
        <f t="shared" si="113"/>
        <v>No</v>
      </c>
      <c r="P1063">
        <f t="shared" si="114"/>
        <v>0</v>
      </c>
      <c r="Q1063">
        <f t="shared" si="115"/>
        <v>4813937689</v>
      </c>
      <c r="R1063">
        <f t="shared" si="116"/>
        <v>4.1933383153624479</v>
      </c>
      <c r="S1063" t="str">
        <f t="shared" si="117"/>
        <v>Acceptable</v>
      </c>
      <c r="T1063">
        <f>ROUNDUP(C1063,0)</f>
        <v>5</v>
      </c>
      <c r="U1063">
        <f>ROUNDDOWN(C1063,0)</f>
        <v>4</v>
      </c>
      <c r="V1063">
        <f>RIGHT(K1063,2)+2000</f>
        <v>2018</v>
      </c>
      <c r="W1063" t="str">
        <f>INDEX(_xlfn.TEXTSPLIT(K1063,"-"),1,2)</f>
        <v>Jul</v>
      </c>
      <c r="X1063" t="str">
        <f>INDEX(_xlfn.TEXTSPLIT(K1063,"-"),1,1)</f>
        <v>31</v>
      </c>
      <c r="Y1063">
        <f>INDEX(months!B:B,MATCH(Sheet1!W1063,months!A:A,0))</f>
        <v>7</v>
      </c>
      <c r="Z1063">
        <f t="shared" si="118"/>
        <v>43312</v>
      </c>
    </row>
    <row r="1064" spans="1:26" x14ac:dyDescent="0.2">
      <c r="A1064" t="s">
        <v>1816</v>
      </c>
      <c r="B1064" t="s">
        <v>1790</v>
      </c>
      <c r="C1064">
        <v>4.7</v>
      </c>
      <c r="D1064">
        <v>167168</v>
      </c>
      <c r="E1064" t="s">
        <v>88</v>
      </c>
      <c r="F1064" t="s">
        <v>65</v>
      </c>
      <c r="G1064" t="s">
        <v>23</v>
      </c>
      <c r="H1064" t="s">
        <v>24</v>
      </c>
      <c r="I1064" t="s">
        <v>25</v>
      </c>
      <c r="J1064" t="s">
        <v>1791</v>
      </c>
      <c r="K1064" t="s">
        <v>287</v>
      </c>
      <c r="L1064" t="s">
        <v>1817</v>
      </c>
      <c r="M1064" t="s">
        <v>81</v>
      </c>
      <c r="N1064">
        <f t="shared" si="112"/>
        <v>0</v>
      </c>
      <c r="O1064" t="str">
        <f t="shared" si="113"/>
        <v>No</v>
      </c>
      <c r="P1064">
        <f t="shared" si="114"/>
        <v>0</v>
      </c>
      <c r="Q1064">
        <f t="shared" si="115"/>
        <v>4813937689</v>
      </c>
      <c r="R1064">
        <f t="shared" si="116"/>
        <v>4.1933383153624479</v>
      </c>
      <c r="S1064" t="str">
        <f t="shared" si="117"/>
        <v>Acceptable</v>
      </c>
      <c r="T1064">
        <f>ROUNDUP(C1064,0)</f>
        <v>5</v>
      </c>
      <c r="U1064">
        <f>ROUNDDOWN(C1064,0)</f>
        <v>4</v>
      </c>
      <c r="V1064">
        <f>RIGHT(K1064,2)+2000</f>
        <v>2018</v>
      </c>
      <c r="W1064" t="str">
        <f>INDEX(_xlfn.TEXTSPLIT(K1064,"-"),1,2)</f>
        <v>Jul</v>
      </c>
      <c r="X1064" t="str">
        <f>INDEX(_xlfn.TEXTSPLIT(K1064,"-"),1,1)</f>
        <v>4</v>
      </c>
      <c r="Y1064">
        <f>INDEX(months!B:B,MATCH(Sheet1!W1064,months!A:A,0))</f>
        <v>7</v>
      </c>
      <c r="Z1064">
        <f t="shared" si="118"/>
        <v>43285</v>
      </c>
    </row>
    <row r="1065" spans="1:26" x14ac:dyDescent="0.2">
      <c r="A1065" t="s">
        <v>1818</v>
      </c>
      <c r="B1065" t="s">
        <v>1790</v>
      </c>
      <c r="C1065">
        <v>4</v>
      </c>
      <c r="D1065">
        <v>34428</v>
      </c>
      <c r="E1065" t="s">
        <v>186</v>
      </c>
      <c r="F1065" t="s">
        <v>89</v>
      </c>
      <c r="G1065" t="s">
        <v>23</v>
      </c>
      <c r="H1065" t="s">
        <v>24</v>
      </c>
      <c r="I1065" t="s">
        <v>25</v>
      </c>
      <c r="J1065" t="s">
        <v>1791</v>
      </c>
      <c r="K1065" t="s">
        <v>173</v>
      </c>
      <c r="L1065" t="s">
        <v>1819</v>
      </c>
      <c r="M1065" t="s">
        <v>274</v>
      </c>
      <c r="N1065">
        <f t="shared" si="112"/>
        <v>0</v>
      </c>
      <c r="O1065" t="str">
        <f t="shared" si="113"/>
        <v>No</v>
      </c>
      <c r="P1065">
        <f t="shared" si="114"/>
        <v>0</v>
      </c>
      <c r="Q1065">
        <f t="shared" si="115"/>
        <v>4813937689</v>
      </c>
      <c r="R1065">
        <f t="shared" si="116"/>
        <v>4.1933383153624479</v>
      </c>
      <c r="S1065" t="str">
        <f t="shared" si="117"/>
        <v>Acceptable</v>
      </c>
      <c r="T1065">
        <f>ROUNDUP(C1065,0)</f>
        <v>4</v>
      </c>
      <c r="U1065">
        <f>ROUNDDOWN(C1065,0)</f>
        <v>4</v>
      </c>
      <c r="V1065">
        <f>RIGHT(K1065,2)+2000</f>
        <v>2018</v>
      </c>
      <c r="W1065" t="str">
        <f>INDEX(_xlfn.TEXTSPLIT(K1065,"-"),1,2)</f>
        <v>Aug</v>
      </c>
      <c r="X1065" t="str">
        <f>INDEX(_xlfn.TEXTSPLIT(K1065,"-"),1,1)</f>
        <v>2</v>
      </c>
      <c r="Y1065">
        <f>INDEX(months!B:B,MATCH(Sheet1!W1065,months!A:A,0))</f>
        <v>8</v>
      </c>
      <c r="Z1065">
        <f t="shared" si="118"/>
        <v>43314</v>
      </c>
    </row>
    <row r="1066" spans="1:26" x14ac:dyDescent="0.2">
      <c r="A1066" t="s">
        <v>1820</v>
      </c>
      <c r="B1066" t="s">
        <v>1790</v>
      </c>
      <c r="C1066">
        <v>3.6</v>
      </c>
      <c r="D1066">
        <v>15247</v>
      </c>
      <c r="E1066" t="s">
        <v>78</v>
      </c>
      <c r="F1066" t="s">
        <v>65</v>
      </c>
      <c r="G1066" t="s">
        <v>23</v>
      </c>
      <c r="H1066" t="s">
        <v>24</v>
      </c>
      <c r="I1066" t="s">
        <v>25</v>
      </c>
      <c r="J1066" t="s">
        <v>1791</v>
      </c>
      <c r="K1066" t="s">
        <v>497</v>
      </c>
      <c r="L1066" t="s">
        <v>1821</v>
      </c>
      <c r="M1066" t="s">
        <v>29</v>
      </c>
      <c r="N1066">
        <f t="shared" si="112"/>
        <v>0</v>
      </c>
      <c r="O1066" t="str">
        <f t="shared" si="113"/>
        <v>No</v>
      </c>
      <c r="P1066">
        <f t="shared" si="114"/>
        <v>0</v>
      </c>
      <c r="Q1066">
        <f t="shared" si="115"/>
        <v>4813937689</v>
      </c>
      <c r="R1066">
        <f t="shared" si="116"/>
        <v>4.1933383153624479</v>
      </c>
      <c r="S1066" t="str">
        <f t="shared" si="117"/>
        <v>Acceptable</v>
      </c>
      <c r="T1066">
        <f>ROUNDUP(C1066,0)</f>
        <v>4</v>
      </c>
      <c r="U1066">
        <f>ROUNDDOWN(C1066,0)</f>
        <v>3</v>
      </c>
      <c r="V1066">
        <f>RIGHT(K1066,2)+2000</f>
        <v>2018</v>
      </c>
      <c r="W1066" t="str">
        <f>INDEX(_xlfn.TEXTSPLIT(K1066,"-"),1,2)</f>
        <v>Jul</v>
      </c>
      <c r="X1066" t="str">
        <f>INDEX(_xlfn.TEXTSPLIT(K1066,"-"),1,1)</f>
        <v>13</v>
      </c>
      <c r="Y1066">
        <f>INDEX(months!B:B,MATCH(Sheet1!W1066,months!A:A,0))</f>
        <v>7</v>
      </c>
      <c r="Z1066">
        <f t="shared" si="118"/>
        <v>43294</v>
      </c>
    </row>
    <row r="1067" spans="1:26" x14ac:dyDescent="0.2">
      <c r="A1067" t="s">
        <v>1822</v>
      </c>
      <c r="B1067" t="s">
        <v>1790</v>
      </c>
      <c r="C1067">
        <v>4</v>
      </c>
      <c r="D1067">
        <v>48445</v>
      </c>
      <c r="E1067" t="s">
        <v>190</v>
      </c>
      <c r="F1067" t="s">
        <v>38</v>
      </c>
      <c r="G1067" t="s">
        <v>23</v>
      </c>
      <c r="H1067" t="s">
        <v>24</v>
      </c>
      <c r="I1067" t="s">
        <v>25</v>
      </c>
      <c r="J1067" t="s">
        <v>1791</v>
      </c>
      <c r="K1067" t="s">
        <v>266</v>
      </c>
      <c r="L1067" t="s">
        <v>1823</v>
      </c>
      <c r="M1067" t="s">
        <v>29</v>
      </c>
      <c r="N1067">
        <f t="shared" si="112"/>
        <v>0</v>
      </c>
      <c r="O1067" t="str">
        <f t="shared" si="113"/>
        <v>No</v>
      </c>
      <c r="P1067">
        <f t="shared" si="114"/>
        <v>0</v>
      </c>
      <c r="Q1067">
        <f t="shared" si="115"/>
        <v>4813937689</v>
      </c>
      <c r="R1067">
        <f t="shared" si="116"/>
        <v>4.1933383153624479</v>
      </c>
      <c r="S1067" t="str">
        <f t="shared" si="117"/>
        <v>Acceptable</v>
      </c>
      <c r="T1067">
        <f>ROUNDUP(C1067,0)</f>
        <v>4</v>
      </c>
      <c r="U1067">
        <f>ROUNDDOWN(C1067,0)</f>
        <v>4</v>
      </c>
      <c r="V1067">
        <f>RIGHT(K1067,2)+2000</f>
        <v>2018</v>
      </c>
      <c r="W1067" t="str">
        <f>INDEX(_xlfn.TEXTSPLIT(K1067,"-"),1,2)</f>
        <v>Jul</v>
      </c>
      <c r="X1067" t="str">
        <f>INDEX(_xlfn.TEXTSPLIT(K1067,"-"),1,1)</f>
        <v>16</v>
      </c>
      <c r="Y1067">
        <f>INDEX(months!B:B,MATCH(Sheet1!W1067,months!A:A,0))</f>
        <v>7</v>
      </c>
      <c r="Z1067">
        <f t="shared" si="118"/>
        <v>43297</v>
      </c>
    </row>
    <row r="1068" spans="1:26" x14ac:dyDescent="0.2">
      <c r="A1068" t="s">
        <v>1824</v>
      </c>
      <c r="B1068" t="s">
        <v>1790</v>
      </c>
      <c r="C1068">
        <v>3.6</v>
      </c>
      <c r="D1068">
        <v>35518</v>
      </c>
      <c r="E1068" t="s">
        <v>46</v>
      </c>
      <c r="F1068" t="s">
        <v>65</v>
      </c>
      <c r="G1068" t="s">
        <v>23</v>
      </c>
      <c r="H1068" t="s">
        <v>24</v>
      </c>
      <c r="I1068" t="s">
        <v>25</v>
      </c>
      <c r="J1068" t="s">
        <v>1791</v>
      </c>
      <c r="K1068" t="s">
        <v>413</v>
      </c>
      <c r="L1068" t="s">
        <v>46</v>
      </c>
      <c r="M1068" t="s">
        <v>46</v>
      </c>
      <c r="N1068">
        <f t="shared" si="112"/>
        <v>0</v>
      </c>
      <c r="O1068" t="str">
        <f t="shared" si="113"/>
        <v>No</v>
      </c>
      <c r="P1068">
        <f t="shared" si="114"/>
        <v>0</v>
      </c>
      <c r="Q1068">
        <f t="shared" si="115"/>
        <v>4813937689</v>
      </c>
      <c r="R1068">
        <f t="shared" si="116"/>
        <v>4.1933383153624479</v>
      </c>
      <c r="S1068" t="str">
        <f t="shared" si="117"/>
        <v>Acceptable</v>
      </c>
      <c r="T1068">
        <f>ROUNDUP(C1068,0)</f>
        <v>4</v>
      </c>
      <c r="U1068">
        <f>ROUNDDOWN(C1068,0)</f>
        <v>3</v>
      </c>
      <c r="V1068">
        <f>RIGHT(K1068,2)+2000</f>
        <v>2018</v>
      </c>
      <c r="W1068" t="str">
        <f>INDEX(_xlfn.TEXTSPLIT(K1068,"-"),1,2)</f>
        <v>Jul</v>
      </c>
      <c r="X1068" t="str">
        <f>INDEX(_xlfn.TEXTSPLIT(K1068,"-"),1,1)</f>
        <v>2</v>
      </c>
      <c r="Y1068">
        <f>INDEX(months!B:B,MATCH(Sheet1!W1068,months!A:A,0))</f>
        <v>7</v>
      </c>
      <c r="Z1068">
        <f t="shared" si="118"/>
        <v>43283</v>
      </c>
    </row>
    <row r="1069" spans="1:26" x14ac:dyDescent="0.2">
      <c r="A1069" t="s">
        <v>1825</v>
      </c>
      <c r="B1069" t="s">
        <v>1790</v>
      </c>
      <c r="C1069">
        <v>4.3</v>
      </c>
      <c r="D1069">
        <v>12185</v>
      </c>
      <c r="E1069" t="s">
        <v>46</v>
      </c>
      <c r="F1069" t="s">
        <v>65</v>
      </c>
      <c r="G1069" t="s">
        <v>23</v>
      </c>
      <c r="H1069" t="s">
        <v>24</v>
      </c>
      <c r="I1069" t="s">
        <v>25</v>
      </c>
      <c r="J1069" t="s">
        <v>1791</v>
      </c>
      <c r="K1069" t="s">
        <v>45</v>
      </c>
      <c r="L1069" t="s">
        <v>46</v>
      </c>
      <c r="M1069" t="s">
        <v>46</v>
      </c>
      <c r="N1069">
        <f t="shared" si="112"/>
        <v>0</v>
      </c>
      <c r="O1069" t="str">
        <f t="shared" si="113"/>
        <v>No</v>
      </c>
      <c r="P1069">
        <f t="shared" si="114"/>
        <v>0</v>
      </c>
      <c r="Q1069">
        <f t="shared" si="115"/>
        <v>4813937689</v>
      </c>
      <c r="R1069">
        <f t="shared" si="116"/>
        <v>4.1933383153624479</v>
      </c>
      <c r="S1069" t="str">
        <f t="shared" si="117"/>
        <v>Acceptable</v>
      </c>
      <c r="T1069">
        <f>ROUNDUP(C1069,0)</f>
        <v>5</v>
      </c>
      <c r="U1069">
        <f>ROUNDDOWN(C1069,0)</f>
        <v>4</v>
      </c>
      <c r="V1069">
        <f>RIGHT(K1069,2)+2000</f>
        <v>2018</v>
      </c>
      <c r="W1069" t="str">
        <f>INDEX(_xlfn.TEXTSPLIT(K1069,"-"),1,2)</f>
        <v>Jun</v>
      </c>
      <c r="X1069" t="str">
        <f>INDEX(_xlfn.TEXTSPLIT(K1069,"-"),1,1)</f>
        <v>8</v>
      </c>
      <c r="Y1069">
        <f>INDEX(months!B:B,MATCH(Sheet1!W1069,months!A:A,0))</f>
        <v>6</v>
      </c>
      <c r="Z1069">
        <f t="shared" si="118"/>
        <v>43259</v>
      </c>
    </row>
    <row r="1070" spans="1:26" x14ac:dyDescent="0.2">
      <c r="A1070" t="s">
        <v>1826</v>
      </c>
      <c r="B1070" t="s">
        <v>1790</v>
      </c>
      <c r="C1070">
        <v>4.2</v>
      </c>
      <c r="D1070">
        <v>36746</v>
      </c>
      <c r="E1070" t="s">
        <v>46</v>
      </c>
      <c r="F1070" t="s">
        <v>38</v>
      </c>
      <c r="G1070" t="s">
        <v>23</v>
      </c>
      <c r="H1070" t="s">
        <v>24</v>
      </c>
      <c r="I1070" t="s">
        <v>25</v>
      </c>
      <c r="J1070" t="s">
        <v>1791</v>
      </c>
      <c r="K1070" t="s">
        <v>297</v>
      </c>
      <c r="L1070" t="s">
        <v>46</v>
      </c>
      <c r="M1070" t="s">
        <v>46</v>
      </c>
      <c r="N1070">
        <f t="shared" si="112"/>
        <v>0</v>
      </c>
      <c r="O1070" t="str">
        <f t="shared" si="113"/>
        <v>No</v>
      </c>
      <c r="P1070">
        <f t="shared" si="114"/>
        <v>0</v>
      </c>
      <c r="Q1070">
        <f t="shared" si="115"/>
        <v>4813937689</v>
      </c>
      <c r="R1070">
        <f t="shared" si="116"/>
        <v>4.1933383153624479</v>
      </c>
      <c r="S1070" t="str">
        <f t="shared" si="117"/>
        <v>Acceptable</v>
      </c>
      <c r="T1070">
        <f>ROUNDUP(C1070,0)</f>
        <v>5</v>
      </c>
      <c r="U1070">
        <f>ROUNDDOWN(C1070,0)</f>
        <v>4</v>
      </c>
      <c r="V1070">
        <f>RIGHT(K1070,2)+2000</f>
        <v>2018</v>
      </c>
      <c r="W1070" t="str">
        <f>INDEX(_xlfn.TEXTSPLIT(K1070,"-"),1,2)</f>
        <v>Jul</v>
      </c>
      <c r="X1070" t="str">
        <f>INDEX(_xlfn.TEXTSPLIT(K1070,"-"),1,1)</f>
        <v>24</v>
      </c>
      <c r="Y1070">
        <f>INDEX(months!B:B,MATCH(Sheet1!W1070,months!A:A,0))</f>
        <v>7</v>
      </c>
      <c r="Z1070">
        <f t="shared" si="118"/>
        <v>43305</v>
      </c>
    </row>
    <row r="1071" spans="1:26" x14ac:dyDescent="0.2">
      <c r="A1071" t="s">
        <v>1827</v>
      </c>
      <c r="B1071" t="s">
        <v>1790</v>
      </c>
      <c r="C1071">
        <v>4.2</v>
      </c>
      <c r="D1071">
        <v>21996</v>
      </c>
      <c r="E1071" t="s">
        <v>31</v>
      </c>
      <c r="F1071" t="s">
        <v>65</v>
      </c>
      <c r="G1071" t="s">
        <v>23</v>
      </c>
      <c r="H1071" t="s">
        <v>24</v>
      </c>
      <c r="I1071" t="s">
        <v>25</v>
      </c>
      <c r="J1071" t="s">
        <v>1791</v>
      </c>
      <c r="K1071" t="s">
        <v>160</v>
      </c>
      <c r="L1071" t="s">
        <v>1828</v>
      </c>
      <c r="M1071" t="s">
        <v>29</v>
      </c>
      <c r="N1071">
        <f t="shared" si="112"/>
        <v>0</v>
      </c>
      <c r="O1071" t="str">
        <f t="shared" si="113"/>
        <v>No</v>
      </c>
      <c r="P1071">
        <f t="shared" si="114"/>
        <v>0</v>
      </c>
      <c r="Q1071">
        <f t="shared" si="115"/>
        <v>4813937689</v>
      </c>
      <c r="R1071">
        <f t="shared" si="116"/>
        <v>4.1933383153624479</v>
      </c>
      <c r="S1071" t="str">
        <f t="shared" si="117"/>
        <v>Acceptable</v>
      </c>
      <c r="T1071">
        <f>ROUNDUP(C1071,0)</f>
        <v>5</v>
      </c>
      <c r="U1071">
        <f>ROUNDDOWN(C1071,0)</f>
        <v>4</v>
      </c>
      <c r="V1071">
        <f>RIGHT(K1071,2)+2000</f>
        <v>2018</v>
      </c>
      <c r="W1071" t="str">
        <f>INDEX(_xlfn.TEXTSPLIT(K1071,"-"),1,2)</f>
        <v>Jul</v>
      </c>
      <c r="X1071" t="str">
        <f>INDEX(_xlfn.TEXTSPLIT(K1071,"-"),1,1)</f>
        <v>19</v>
      </c>
      <c r="Y1071">
        <f>INDEX(months!B:B,MATCH(Sheet1!W1071,months!A:A,0))</f>
        <v>7</v>
      </c>
      <c r="Z1071">
        <f t="shared" si="118"/>
        <v>43300</v>
      </c>
    </row>
    <row r="1072" spans="1:26" x14ac:dyDescent="0.2">
      <c r="A1072" t="s">
        <v>1829</v>
      </c>
      <c r="B1072" t="s">
        <v>1790</v>
      </c>
      <c r="C1072">
        <v>4.0999999999999996</v>
      </c>
      <c r="D1072">
        <v>138371</v>
      </c>
      <c r="E1072" t="s">
        <v>46</v>
      </c>
      <c r="F1072" t="s">
        <v>38</v>
      </c>
      <c r="G1072" t="s">
        <v>23</v>
      </c>
      <c r="H1072" t="s">
        <v>24</v>
      </c>
      <c r="I1072" t="s">
        <v>25</v>
      </c>
      <c r="J1072" t="s">
        <v>1791</v>
      </c>
      <c r="K1072" t="s">
        <v>173</v>
      </c>
      <c r="L1072" t="s">
        <v>46</v>
      </c>
      <c r="M1072" t="s">
        <v>29</v>
      </c>
      <c r="N1072">
        <f t="shared" si="112"/>
        <v>0</v>
      </c>
      <c r="O1072" t="str">
        <f t="shared" si="113"/>
        <v>No</v>
      </c>
      <c r="P1072">
        <f t="shared" si="114"/>
        <v>0</v>
      </c>
      <c r="Q1072">
        <f t="shared" si="115"/>
        <v>4813937689</v>
      </c>
      <c r="R1072">
        <f t="shared" si="116"/>
        <v>4.1933383153624479</v>
      </c>
      <c r="S1072" t="str">
        <f t="shared" si="117"/>
        <v>Acceptable</v>
      </c>
      <c r="T1072">
        <f>ROUNDUP(C1072,0)</f>
        <v>5</v>
      </c>
      <c r="U1072">
        <f>ROUNDDOWN(C1072,0)</f>
        <v>4</v>
      </c>
      <c r="V1072">
        <f>RIGHT(K1072,2)+2000</f>
        <v>2018</v>
      </c>
      <c r="W1072" t="str">
        <f>INDEX(_xlfn.TEXTSPLIT(K1072,"-"),1,2)</f>
        <v>Aug</v>
      </c>
      <c r="X1072" t="str">
        <f>INDEX(_xlfn.TEXTSPLIT(K1072,"-"),1,1)</f>
        <v>2</v>
      </c>
      <c r="Y1072">
        <f>INDEX(months!B:B,MATCH(Sheet1!W1072,months!A:A,0))</f>
        <v>8</v>
      </c>
      <c r="Z1072">
        <f t="shared" si="118"/>
        <v>43314</v>
      </c>
    </row>
    <row r="1073" spans="1:26" x14ac:dyDescent="0.2">
      <c r="A1073" t="s">
        <v>1830</v>
      </c>
      <c r="B1073" t="s">
        <v>1790</v>
      </c>
      <c r="C1073">
        <v>4</v>
      </c>
      <c r="D1073">
        <v>12073</v>
      </c>
      <c r="E1073" t="s">
        <v>546</v>
      </c>
      <c r="F1073" t="s">
        <v>65</v>
      </c>
      <c r="G1073" t="s">
        <v>23</v>
      </c>
      <c r="H1073" t="s">
        <v>24</v>
      </c>
      <c r="I1073" t="s">
        <v>25</v>
      </c>
      <c r="J1073" t="s">
        <v>1791</v>
      </c>
      <c r="K1073" t="s">
        <v>264</v>
      </c>
      <c r="L1073" t="s">
        <v>576</v>
      </c>
      <c r="M1073" t="s">
        <v>47</v>
      </c>
      <c r="N1073">
        <f t="shared" si="112"/>
        <v>0</v>
      </c>
      <c r="O1073" t="str">
        <f t="shared" si="113"/>
        <v>No</v>
      </c>
      <c r="P1073">
        <f t="shared" si="114"/>
        <v>0</v>
      </c>
      <c r="Q1073">
        <f t="shared" si="115"/>
        <v>4813937689</v>
      </c>
      <c r="R1073">
        <f t="shared" si="116"/>
        <v>4.1933383153624479</v>
      </c>
      <c r="S1073" t="str">
        <f t="shared" si="117"/>
        <v>Acceptable</v>
      </c>
      <c r="T1073">
        <f>ROUNDUP(C1073,0)</f>
        <v>4</v>
      </c>
      <c r="U1073">
        <f>ROUNDDOWN(C1073,0)</f>
        <v>4</v>
      </c>
      <c r="V1073">
        <f>RIGHT(K1073,2)+2000</f>
        <v>2018</v>
      </c>
      <c r="W1073" t="str">
        <f>INDEX(_xlfn.TEXTSPLIT(K1073,"-"),1,2)</f>
        <v>May</v>
      </c>
      <c r="X1073" t="str">
        <f>INDEX(_xlfn.TEXTSPLIT(K1073,"-"),1,1)</f>
        <v>25</v>
      </c>
      <c r="Y1073">
        <f>INDEX(months!B:B,MATCH(Sheet1!W1073,months!A:A,0))</f>
        <v>5</v>
      </c>
      <c r="Z1073">
        <f t="shared" si="118"/>
        <v>43245</v>
      </c>
    </row>
    <row r="1074" spans="1:26" x14ac:dyDescent="0.2">
      <c r="A1074" t="s">
        <v>1831</v>
      </c>
      <c r="B1074" t="s">
        <v>1790</v>
      </c>
      <c r="C1074">
        <v>4.0999999999999996</v>
      </c>
      <c r="D1074">
        <v>111632</v>
      </c>
      <c r="E1074" t="s">
        <v>1832</v>
      </c>
      <c r="F1074" t="s">
        <v>65</v>
      </c>
      <c r="G1074" t="s">
        <v>23</v>
      </c>
      <c r="H1074" t="s">
        <v>24</v>
      </c>
      <c r="I1074" t="s">
        <v>25</v>
      </c>
      <c r="J1074" t="s">
        <v>1791</v>
      </c>
      <c r="K1074" t="s">
        <v>1833</v>
      </c>
      <c r="L1074" t="s">
        <v>1834</v>
      </c>
      <c r="M1074" t="s">
        <v>54</v>
      </c>
      <c r="N1074">
        <f t="shared" si="112"/>
        <v>0</v>
      </c>
      <c r="O1074" t="str">
        <f t="shared" si="113"/>
        <v>No</v>
      </c>
      <c r="P1074">
        <f t="shared" si="114"/>
        <v>0</v>
      </c>
      <c r="Q1074">
        <f t="shared" si="115"/>
        <v>4813937689</v>
      </c>
      <c r="R1074">
        <f t="shared" si="116"/>
        <v>4.1933383153624479</v>
      </c>
      <c r="S1074" t="str">
        <f t="shared" si="117"/>
        <v>Acceptable</v>
      </c>
      <c r="T1074">
        <f>ROUNDUP(C1074,0)</f>
        <v>5</v>
      </c>
      <c r="U1074">
        <f>ROUNDDOWN(C1074,0)</f>
        <v>4</v>
      </c>
      <c r="V1074">
        <f>RIGHT(K1074,2)+2000</f>
        <v>2018</v>
      </c>
      <c r="W1074" t="str">
        <f>INDEX(_xlfn.TEXTSPLIT(K1074,"-"),1,2)</f>
        <v>Jun</v>
      </c>
      <c r="X1074" t="str">
        <f>INDEX(_xlfn.TEXTSPLIT(K1074,"-"),1,1)</f>
        <v>9</v>
      </c>
      <c r="Y1074">
        <f>INDEX(months!B:B,MATCH(Sheet1!W1074,months!A:A,0))</f>
        <v>6</v>
      </c>
      <c r="Z1074">
        <f t="shared" si="118"/>
        <v>43260</v>
      </c>
    </row>
    <row r="1075" spans="1:26" x14ac:dyDescent="0.2">
      <c r="A1075" t="s">
        <v>1835</v>
      </c>
      <c r="B1075" t="s">
        <v>1790</v>
      </c>
      <c r="C1075">
        <v>4.4000000000000004</v>
      </c>
      <c r="D1075">
        <v>250706</v>
      </c>
      <c r="E1075" t="s">
        <v>96</v>
      </c>
      <c r="F1075" t="s">
        <v>89</v>
      </c>
      <c r="G1075" t="s">
        <v>23</v>
      </c>
      <c r="H1075" t="s">
        <v>24</v>
      </c>
      <c r="I1075" t="s">
        <v>25</v>
      </c>
      <c r="J1075" t="s">
        <v>1791</v>
      </c>
      <c r="K1075" t="s">
        <v>84</v>
      </c>
      <c r="L1075" t="s">
        <v>1836</v>
      </c>
      <c r="M1075" t="s">
        <v>274</v>
      </c>
      <c r="N1075">
        <f t="shared" si="112"/>
        <v>0</v>
      </c>
      <c r="O1075" t="str">
        <f t="shared" si="113"/>
        <v>No</v>
      </c>
      <c r="P1075">
        <f t="shared" si="114"/>
        <v>0</v>
      </c>
      <c r="Q1075">
        <f t="shared" si="115"/>
        <v>4813937689</v>
      </c>
      <c r="R1075">
        <f t="shared" si="116"/>
        <v>4.1933383153624479</v>
      </c>
      <c r="S1075" t="str">
        <f t="shared" si="117"/>
        <v>Acceptable</v>
      </c>
      <c r="T1075">
        <f>ROUNDUP(C1075,0)</f>
        <v>5</v>
      </c>
      <c r="U1075">
        <f>ROUNDDOWN(C1075,0)</f>
        <v>4</v>
      </c>
      <c r="V1075">
        <f>RIGHT(K1075,2)+2000</f>
        <v>2018</v>
      </c>
      <c r="W1075" t="str">
        <f>INDEX(_xlfn.TEXTSPLIT(K1075,"-"),1,2)</f>
        <v>Jul</v>
      </c>
      <c r="X1075" t="str">
        <f>INDEX(_xlfn.TEXTSPLIT(K1075,"-"),1,1)</f>
        <v>31</v>
      </c>
      <c r="Y1075">
        <f>INDEX(months!B:B,MATCH(Sheet1!W1075,months!A:A,0))</f>
        <v>7</v>
      </c>
      <c r="Z1075">
        <f t="shared" si="118"/>
        <v>43312</v>
      </c>
    </row>
    <row r="1076" spans="1:26" x14ac:dyDescent="0.2">
      <c r="A1076" t="s">
        <v>1837</v>
      </c>
      <c r="B1076" t="s">
        <v>1790</v>
      </c>
      <c r="C1076">
        <v>4.7</v>
      </c>
      <c r="D1076">
        <v>706301</v>
      </c>
      <c r="E1076" t="s">
        <v>46</v>
      </c>
      <c r="F1076" t="s">
        <v>89</v>
      </c>
      <c r="G1076" t="s">
        <v>23</v>
      </c>
      <c r="H1076" t="s">
        <v>24</v>
      </c>
      <c r="I1076" t="s">
        <v>25</v>
      </c>
      <c r="J1076" t="s">
        <v>1791</v>
      </c>
      <c r="K1076" t="s">
        <v>84</v>
      </c>
      <c r="L1076" t="s">
        <v>46</v>
      </c>
      <c r="M1076" t="s">
        <v>46</v>
      </c>
      <c r="N1076">
        <f t="shared" si="112"/>
        <v>0</v>
      </c>
      <c r="O1076" t="str">
        <f t="shared" si="113"/>
        <v>No</v>
      </c>
      <c r="P1076">
        <f t="shared" si="114"/>
        <v>0</v>
      </c>
      <c r="Q1076">
        <f t="shared" si="115"/>
        <v>4813937689</v>
      </c>
      <c r="R1076">
        <f t="shared" si="116"/>
        <v>4.1933383153624479</v>
      </c>
      <c r="S1076" t="str">
        <f t="shared" si="117"/>
        <v>Acceptable</v>
      </c>
      <c r="T1076">
        <f>ROUNDUP(C1076,0)</f>
        <v>5</v>
      </c>
      <c r="U1076">
        <f>ROUNDDOWN(C1076,0)</f>
        <v>4</v>
      </c>
      <c r="V1076">
        <f>RIGHT(K1076,2)+2000</f>
        <v>2018</v>
      </c>
      <c r="W1076" t="str">
        <f>INDEX(_xlfn.TEXTSPLIT(K1076,"-"),1,2)</f>
        <v>Jul</v>
      </c>
      <c r="X1076" t="str">
        <f>INDEX(_xlfn.TEXTSPLIT(K1076,"-"),1,1)</f>
        <v>31</v>
      </c>
      <c r="Y1076">
        <f>INDEX(months!B:B,MATCH(Sheet1!W1076,months!A:A,0))</f>
        <v>7</v>
      </c>
      <c r="Z1076">
        <f t="shared" si="118"/>
        <v>43312</v>
      </c>
    </row>
    <row r="1077" spans="1:26" x14ac:dyDescent="0.2">
      <c r="A1077" t="s">
        <v>1838</v>
      </c>
      <c r="B1077" t="s">
        <v>1790</v>
      </c>
      <c r="C1077">
        <v>4.5</v>
      </c>
      <c r="D1077">
        <v>64959</v>
      </c>
      <c r="E1077" t="s">
        <v>111</v>
      </c>
      <c r="F1077" t="s">
        <v>65</v>
      </c>
      <c r="G1077" t="s">
        <v>23</v>
      </c>
      <c r="H1077" t="s">
        <v>24</v>
      </c>
      <c r="I1077" t="s">
        <v>25</v>
      </c>
      <c r="J1077" t="s">
        <v>1791</v>
      </c>
      <c r="K1077" t="s">
        <v>1449</v>
      </c>
      <c r="L1077" t="s">
        <v>1050</v>
      </c>
      <c r="M1077" t="s">
        <v>81</v>
      </c>
      <c r="N1077">
        <f t="shared" si="112"/>
        <v>0</v>
      </c>
      <c r="O1077" t="str">
        <f t="shared" si="113"/>
        <v>No</v>
      </c>
      <c r="P1077">
        <f t="shared" si="114"/>
        <v>0</v>
      </c>
      <c r="Q1077">
        <f t="shared" si="115"/>
        <v>4813937689</v>
      </c>
      <c r="R1077">
        <f t="shared" si="116"/>
        <v>4.1933383153624479</v>
      </c>
      <c r="S1077" t="str">
        <f t="shared" si="117"/>
        <v>Acceptable</v>
      </c>
      <c r="T1077">
        <f>ROUNDUP(C1077,0)</f>
        <v>5</v>
      </c>
      <c r="U1077">
        <f>ROUNDDOWN(C1077,0)</f>
        <v>4</v>
      </c>
      <c r="V1077">
        <f>RIGHT(K1077,2)+2000</f>
        <v>2018</v>
      </c>
      <c r="W1077" t="str">
        <f>INDEX(_xlfn.TEXTSPLIT(K1077,"-"),1,2)</f>
        <v>Jun</v>
      </c>
      <c r="X1077" t="str">
        <f>INDEX(_xlfn.TEXTSPLIT(K1077,"-"),1,1)</f>
        <v>18</v>
      </c>
      <c r="Y1077">
        <f>INDEX(months!B:B,MATCH(Sheet1!W1077,months!A:A,0))</f>
        <v>6</v>
      </c>
      <c r="Z1077">
        <f t="shared" si="118"/>
        <v>43269</v>
      </c>
    </row>
    <row r="1078" spans="1:26" x14ac:dyDescent="0.2">
      <c r="A1078" t="s">
        <v>1839</v>
      </c>
      <c r="B1078" t="s">
        <v>1790</v>
      </c>
      <c r="C1078">
        <v>4.3</v>
      </c>
      <c r="D1078">
        <v>659741</v>
      </c>
      <c r="E1078" t="s">
        <v>1429</v>
      </c>
      <c r="F1078" t="s">
        <v>43</v>
      </c>
      <c r="G1078" t="s">
        <v>23</v>
      </c>
      <c r="H1078" t="s">
        <v>24</v>
      </c>
      <c r="I1078" t="s">
        <v>25</v>
      </c>
      <c r="J1078" t="s">
        <v>1791</v>
      </c>
      <c r="K1078" t="s">
        <v>226</v>
      </c>
      <c r="L1078" t="s">
        <v>1840</v>
      </c>
      <c r="M1078" t="s">
        <v>54</v>
      </c>
      <c r="N1078">
        <f t="shared" si="112"/>
        <v>0</v>
      </c>
      <c r="O1078" t="str">
        <f t="shared" si="113"/>
        <v>No</v>
      </c>
      <c r="P1078">
        <f t="shared" si="114"/>
        <v>0</v>
      </c>
      <c r="Q1078">
        <f t="shared" si="115"/>
        <v>4813937689</v>
      </c>
      <c r="R1078">
        <f t="shared" si="116"/>
        <v>4.1933383153624479</v>
      </c>
      <c r="S1078" t="str">
        <f t="shared" si="117"/>
        <v>Acceptable</v>
      </c>
      <c r="T1078">
        <f>ROUNDUP(C1078,0)</f>
        <v>5</v>
      </c>
      <c r="U1078">
        <f>ROUNDDOWN(C1078,0)</f>
        <v>4</v>
      </c>
      <c r="V1078">
        <f>RIGHT(K1078,2)+2000</f>
        <v>2018</v>
      </c>
      <c r="W1078" t="str">
        <f>INDEX(_xlfn.TEXTSPLIT(K1078,"-"),1,2)</f>
        <v>Jul</v>
      </c>
      <c r="X1078" t="str">
        <f>INDEX(_xlfn.TEXTSPLIT(K1078,"-"),1,1)</f>
        <v>18</v>
      </c>
      <c r="Y1078">
        <f>INDEX(months!B:B,MATCH(Sheet1!W1078,months!A:A,0))</f>
        <v>7</v>
      </c>
      <c r="Z1078">
        <f t="shared" si="118"/>
        <v>43299</v>
      </c>
    </row>
    <row r="1079" spans="1:26" x14ac:dyDescent="0.2">
      <c r="A1079" t="s">
        <v>1841</v>
      </c>
      <c r="B1079" t="s">
        <v>1790</v>
      </c>
      <c r="C1079">
        <v>4.5999999999999996</v>
      </c>
      <c r="D1079">
        <v>510392</v>
      </c>
      <c r="E1079" t="s">
        <v>1842</v>
      </c>
      <c r="F1079" t="s">
        <v>89</v>
      </c>
      <c r="G1079" t="s">
        <v>23</v>
      </c>
      <c r="H1079" t="s">
        <v>24</v>
      </c>
      <c r="I1079" t="s">
        <v>25</v>
      </c>
      <c r="J1079" t="s">
        <v>1791</v>
      </c>
      <c r="K1079" t="s">
        <v>39</v>
      </c>
      <c r="L1079" t="s">
        <v>1843</v>
      </c>
      <c r="M1079" t="s">
        <v>274</v>
      </c>
      <c r="N1079">
        <f t="shared" si="112"/>
        <v>0</v>
      </c>
      <c r="O1079" t="str">
        <f t="shared" si="113"/>
        <v>No</v>
      </c>
      <c r="P1079">
        <f t="shared" si="114"/>
        <v>0</v>
      </c>
      <c r="Q1079">
        <f t="shared" si="115"/>
        <v>4813937689</v>
      </c>
      <c r="R1079">
        <f t="shared" si="116"/>
        <v>4.1933383153624479</v>
      </c>
      <c r="S1079" t="str">
        <f t="shared" si="117"/>
        <v>Acceptable</v>
      </c>
      <c r="T1079">
        <f>ROUNDUP(C1079,0)</f>
        <v>5</v>
      </c>
      <c r="U1079">
        <f>ROUNDDOWN(C1079,0)</f>
        <v>4</v>
      </c>
      <c r="V1079">
        <f>RIGHT(K1079,2)+2000</f>
        <v>2018</v>
      </c>
      <c r="W1079" t="str">
        <f>INDEX(_xlfn.TEXTSPLIT(K1079,"-"),1,2)</f>
        <v>Aug</v>
      </c>
      <c r="X1079" t="str">
        <f>INDEX(_xlfn.TEXTSPLIT(K1079,"-"),1,1)</f>
        <v>1</v>
      </c>
      <c r="Y1079">
        <f>INDEX(months!B:B,MATCH(Sheet1!W1079,months!A:A,0))</f>
        <v>8</v>
      </c>
      <c r="Z1079">
        <f t="shared" si="118"/>
        <v>43313</v>
      </c>
    </row>
    <row r="1080" spans="1:26" x14ac:dyDescent="0.2">
      <c r="A1080" t="s">
        <v>1844</v>
      </c>
      <c r="B1080" t="s">
        <v>1790</v>
      </c>
      <c r="C1080">
        <v>4.3</v>
      </c>
      <c r="D1080">
        <v>7215</v>
      </c>
      <c r="E1080" t="s">
        <v>308</v>
      </c>
      <c r="F1080" t="s">
        <v>65</v>
      </c>
      <c r="G1080" t="s">
        <v>23</v>
      </c>
      <c r="H1080" t="s">
        <v>24</v>
      </c>
      <c r="I1080" t="s">
        <v>25</v>
      </c>
      <c r="J1080" t="s">
        <v>1791</v>
      </c>
      <c r="K1080" t="s">
        <v>306</v>
      </c>
      <c r="L1080" t="s">
        <v>1845</v>
      </c>
      <c r="M1080" t="s">
        <v>86</v>
      </c>
      <c r="N1080">
        <f t="shared" si="112"/>
        <v>0</v>
      </c>
      <c r="O1080" t="str">
        <f t="shared" si="113"/>
        <v>No</v>
      </c>
      <c r="P1080">
        <f t="shared" si="114"/>
        <v>0</v>
      </c>
      <c r="Q1080">
        <f t="shared" si="115"/>
        <v>4813937689</v>
      </c>
      <c r="R1080">
        <f t="shared" si="116"/>
        <v>4.1933383153624479</v>
      </c>
      <c r="S1080" t="str">
        <f t="shared" si="117"/>
        <v>Acceptable</v>
      </c>
      <c r="T1080">
        <f>ROUNDUP(C1080,0)</f>
        <v>5</v>
      </c>
      <c r="U1080">
        <f>ROUNDDOWN(C1080,0)</f>
        <v>4</v>
      </c>
      <c r="V1080">
        <f>RIGHT(K1080,2)+2000</f>
        <v>2018</v>
      </c>
      <c r="W1080" t="str">
        <f>INDEX(_xlfn.TEXTSPLIT(K1080,"-"),1,2)</f>
        <v>Jul</v>
      </c>
      <c r="X1080" t="str">
        <f>INDEX(_xlfn.TEXTSPLIT(K1080,"-"),1,1)</f>
        <v>23</v>
      </c>
      <c r="Y1080">
        <f>INDEX(months!B:B,MATCH(Sheet1!W1080,months!A:A,0))</f>
        <v>7</v>
      </c>
      <c r="Z1080">
        <f t="shared" si="118"/>
        <v>43304</v>
      </c>
    </row>
    <row r="1081" spans="1:26" x14ac:dyDescent="0.2">
      <c r="A1081" t="s">
        <v>1846</v>
      </c>
      <c r="B1081" t="s">
        <v>1790</v>
      </c>
      <c r="C1081">
        <v>4</v>
      </c>
      <c r="D1081">
        <v>25508</v>
      </c>
      <c r="E1081" t="s">
        <v>46</v>
      </c>
      <c r="F1081" t="s">
        <v>65</v>
      </c>
      <c r="G1081" t="s">
        <v>23</v>
      </c>
      <c r="H1081" t="s">
        <v>24</v>
      </c>
      <c r="I1081" t="s">
        <v>25</v>
      </c>
      <c r="J1081" t="s">
        <v>1791</v>
      </c>
      <c r="K1081" t="s">
        <v>84</v>
      </c>
      <c r="L1081" t="s">
        <v>46</v>
      </c>
      <c r="M1081" t="s">
        <v>47</v>
      </c>
      <c r="N1081">
        <f t="shared" si="112"/>
        <v>0</v>
      </c>
      <c r="O1081" t="str">
        <f t="shared" si="113"/>
        <v>No</v>
      </c>
      <c r="P1081">
        <f t="shared" si="114"/>
        <v>0</v>
      </c>
      <c r="Q1081">
        <f t="shared" si="115"/>
        <v>4813937689</v>
      </c>
      <c r="R1081">
        <f t="shared" si="116"/>
        <v>4.1933383153624479</v>
      </c>
      <c r="S1081" t="str">
        <f t="shared" si="117"/>
        <v>Acceptable</v>
      </c>
      <c r="T1081">
        <f>ROUNDUP(C1081,0)</f>
        <v>4</v>
      </c>
      <c r="U1081">
        <f>ROUNDDOWN(C1081,0)</f>
        <v>4</v>
      </c>
      <c r="V1081">
        <f>RIGHT(K1081,2)+2000</f>
        <v>2018</v>
      </c>
      <c r="W1081" t="str">
        <f>INDEX(_xlfn.TEXTSPLIT(K1081,"-"),1,2)</f>
        <v>Jul</v>
      </c>
      <c r="X1081" t="str">
        <f>INDEX(_xlfn.TEXTSPLIT(K1081,"-"),1,1)</f>
        <v>31</v>
      </c>
      <c r="Y1081">
        <f>INDEX(months!B:B,MATCH(Sheet1!W1081,months!A:A,0))</f>
        <v>7</v>
      </c>
      <c r="Z1081">
        <f t="shared" si="118"/>
        <v>43312</v>
      </c>
    </row>
    <row r="1082" spans="1:26" x14ac:dyDescent="0.2">
      <c r="A1082" t="s">
        <v>1847</v>
      </c>
      <c r="B1082" t="s">
        <v>1790</v>
      </c>
      <c r="C1082">
        <v>4.5</v>
      </c>
      <c r="D1082">
        <v>60449</v>
      </c>
      <c r="E1082" t="s">
        <v>1848</v>
      </c>
      <c r="F1082" t="s">
        <v>65</v>
      </c>
      <c r="G1082" t="s">
        <v>23</v>
      </c>
      <c r="H1082" t="s">
        <v>24</v>
      </c>
      <c r="I1082" t="s">
        <v>25</v>
      </c>
      <c r="J1082" t="s">
        <v>1791</v>
      </c>
      <c r="K1082" t="s">
        <v>306</v>
      </c>
      <c r="L1082" t="s">
        <v>1849</v>
      </c>
      <c r="M1082" t="s">
        <v>86</v>
      </c>
      <c r="N1082">
        <f t="shared" si="112"/>
        <v>0</v>
      </c>
      <c r="O1082" t="str">
        <f t="shared" si="113"/>
        <v>No</v>
      </c>
      <c r="P1082">
        <f t="shared" si="114"/>
        <v>0</v>
      </c>
      <c r="Q1082">
        <f t="shared" si="115"/>
        <v>4813937689</v>
      </c>
      <c r="R1082">
        <f t="shared" si="116"/>
        <v>4.1933383153624479</v>
      </c>
      <c r="S1082" t="str">
        <f t="shared" si="117"/>
        <v>Acceptable</v>
      </c>
      <c r="T1082">
        <f>ROUNDUP(C1082,0)</f>
        <v>5</v>
      </c>
      <c r="U1082">
        <f>ROUNDDOWN(C1082,0)</f>
        <v>4</v>
      </c>
      <c r="V1082">
        <f>RIGHT(K1082,2)+2000</f>
        <v>2018</v>
      </c>
      <c r="W1082" t="str">
        <f>INDEX(_xlfn.TEXTSPLIT(K1082,"-"),1,2)</f>
        <v>Jul</v>
      </c>
      <c r="X1082" t="str">
        <f>INDEX(_xlfn.TEXTSPLIT(K1082,"-"),1,1)</f>
        <v>23</v>
      </c>
      <c r="Y1082">
        <f>INDEX(months!B:B,MATCH(Sheet1!W1082,months!A:A,0))</f>
        <v>7</v>
      </c>
      <c r="Z1082">
        <f t="shared" si="118"/>
        <v>43304</v>
      </c>
    </row>
    <row r="1083" spans="1:26" x14ac:dyDescent="0.2">
      <c r="A1083" t="s">
        <v>1850</v>
      </c>
      <c r="B1083" t="s">
        <v>1790</v>
      </c>
      <c r="C1083">
        <v>4.5</v>
      </c>
      <c r="D1083">
        <v>381788</v>
      </c>
      <c r="E1083" t="s">
        <v>296</v>
      </c>
      <c r="F1083" t="s">
        <v>89</v>
      </c>
      <c r="G1083" t="s">
        <v>23</v>
      </c>
      <c r="H1083" t="s">
        <v>24</v>
      </c>
      <c r="I1083" t="s">
        <v>25</v>
      </c>
      <c r="J1083" t="s">
        <v>1791</v>
      </c>
      <c r="K1083" t="s">
        <v>173</v>
      </c>
      <c r="L1083" t="s">
        <v>1851</v>
      </c>
      <c r="M1083" t="s">
        <v>81</v>
      </c>
      <c r="N1083">
        <f t="shared" si="112"/>
        <v>0</v>
      </c>
      <c r="O1083" t="str">
        <f t="shared" si="113"/>
        <v>No</v>
      </c>
      <c r="P1083">
        <f t="shared" si="114"/>
        <v>0</v>
      </c>
      <c r="Q1083">
        <f t="shared" si="115"/>
        <v>4813937689</v>
      </c>
      <c r="R1083">
        <f t="shared" si="116"/>
        <v>4.1933383153624479</v>
      </c>
      <c r="S1083" t="str">
        <f t="shared" si="117"/>
        <v>Acceptable</v>
      </c>
      <c r="T1083">
        <f>ROUNDUP(C1083,0)</f>
        <v>5</v>
      </c>
      <c r="U1083">
        <f>ROUNDDOWN(C1083,0)</f>
        <v>4</v>
      </c>
      <c r="V1083">
        <f>RIGHT(K1083,2)+2000</f>
        <v>2018</v>
      </c>
      <c r="W1083" t="str">
        <f>INDEX(_xlfn.TEXTSPLIT(K1083,"-"),1,2)</f>
        <v>Aug</v>
      </c>
      <c r="X1083" t="str">
        <f>INDEX(_xlfn.TEXTSPLIT(K1083,"-"),1,1)</f>
        <v>2</v>
      </c>
      <c r="Y1083">
        <f>INDEX(months!B:B,MATCH(Sheet1!W1083,months!A:A,0))</f>
        <v>8</v>
      </c>
      <c r="Z1083">
        <f t="shared" si="118"/>
        <v>43314</v>
      </c>
    </row>
    <row r="1084" spans="1:26" x14ac:dyDescent="0.2">
      <c r="A1084" t="s">
        <v>1852</v>
      </c>
      <c r="B1084" t="s">
        <v>1790</v>
      </c>
      <c r="C1084">
        <v>3.6</v>
      </c>
      <c r="D1084">
        <v>10697</v>
      </c>
      <c r="E1084" t="s">
        <v>698</v>
      </c>
      <c r="F1084" t="s">
        <v>65</v>
      </c>
      <c r="G1084" t="s">
        <v>23</v>
      </c>
      <c r="H1084" t="s">
        <v>24</v>
      </c>
      <c r="I1084" t="s">
        <v>25</v>
      </c>
      <c r="J1084" t="s">
        <v>1791</v>
      </c>
      <c r="K1084" t="s">
        <v>226</v>
      </c>
      <c r="L1084" t="s">
        <v>1853</v>
      </c>
      <c r="M1084" t="s">
        <v>81</v>
      </c>
      <c r="N1084">
        <f t="shared" si="112"/>
        <v>0</v>
      </c>
      <c r="O1084" t="str">
        <f t="shared" si="113"/>
        <v>No</v>
      </c>
      <c r="P1084">
        <f t="shared" si="114"/>
        <v>0</v>
      </c>
      <c r="Q1084">
        <f t="shared" si="115"/>
        <v>4813937689</v>
      </c>
      <c r="R1084">
        <f t="shared" si="116"/>
        <v>4.1933383153624479</v>
      </c>
      <c r="S1084" t="str">
        <f t="shared" si="117"/>
        <v>Acceptable</v>
      </c>
      <c r="T1084">
        <f>ROUNDUP(C1084,0)</f>
        <v>4</v>
      </c>
      <c r="U1084">
        <f>ROUNDDOWN(C1084,0)</f>
        <v>3</v>
      </c>
      <c r="V1084">
        <f>RIGHT(K1084,2)+2000</f>
        <v>2018</v>
      </c>
      <c r="W1084" t="str">
        <f>INDEX(_xlfn.TEXTSPLIT(K1084,"-"),1,2)</f>
        <v>Jul</v>
      </c>
      <c r="X1084" t="str">
        <f>INDEX(_xlfn.TEXTSPLIT(K1084,"-"),1,1)</f>
        <v>18</v>
      </c>
      <c r="Y1084">
        <f>INDEX(months!B:B,MATCH(Sheet1!W1084,months!A:A,0))</f>
        <v>7</v>
      </c>
      <c r="Z1084">
        <f t="shared" si="118"/>
        <v>43299</v>
      </c>
    </row>
    <row r="1085" spans="1:26" x14ac:dyDescent="0.2">
      <c r="A1085" t="s">
        <v>1854</v>
      </c>
      <c r="B1085" t="s">
        <v>1790</v>
      </c>
      <c r="C1085">
        <v>4.2</v>
      </c>
      <c r="D1085">
        <v>347838</v>
      </c>
      <c r="E1085" t="s">
        <v>46</v>
      </c>
      <c r="F1085" t="s">
        <v>448</v>
      </c>
      <c r="G1085" t="s">
        <v>23</v>
      </c>
      <c r="H1085" t="s">
        <v>24</v>
      </c>
      <c r="I1085" t="s">
        <v>25</v>
      </c>
      <c r="J1085" t="s">
        <v>1791</v>
      </c>
      <c r="K1085" t="s">
        <v>216</v>
      </c>
      <c r="L1085" t="s">
        <v>1855</v>
      </c>
      <c r="M1085" t="s">
        <v>46</v>
      </c>
      <c r="N1085">
        <f t="shared" si="112"/>
        <v>0</v>
      </c>
      <c r="O1085" t="str">
        <f t="shared" si="113"/>
        <v>No</v>
      </c>
      <c r="P1085">
        <f t="shared" si="114"/>
        <v>0</v>
      </c>
      <c r="Q1085">
        <f t="shared" si="115"/>
        <v>4813937689</v>
      </c>
      <c r="R1085">
        <f t="shared" si="116"/>
        <v>4.1933383153624479</v>
      </c>
      <c r="S1085" t="str">
        <f t="shared" si="117"/>
        <v>Acceptable</v>
      </c>
      <c r="T1085">
        <f>ROUNDUP(C1085,0)</f>
        <v>5</v>
      </c>
      <c r="U1085">
        <f>ROUNDDOWN(C1085,0)</f>
        <v>4</v>
      </c>
      <c r="V1085">
        <f>RIGHT(K1085,2)+2000</f>
        <v>2018</v>
      </c>
      <c r="W1085" t="str">
        <f>INDEX(_xlfn.TEXTSPLIT(K1085,"-"),1,2)</f>
        <v>Jul</v>
      </c>
      <c r="X1085" t="str">
        <f>INDEX(_xlfn.TEXTSPLIT(K1085,"-"),1,1)</f>
        <v>26</v>
      </c>
      <c r="Y1085">
        <f>INDEX(months!B:B,MATCH(Sheet1!W1085,months!A:A,0))</f>
        <v>7</v>
      </c>
      <c r="Z1085">
        <f t="shared" si="118"/>
        <v>43307</v>
      </c>
    </row>
    <row r="1086" spans="1:26" x14ac:dyDescent="0.2">
      <c r="A1086" t="s">
        <v>1856</v>
      </c>
      <c r="B1086" t="s">
        <v>1790</v>
      </c>
      <c r="C1086">
        <v>4.0999999999999996</v>
      </c>
      <c r="D1086">
        <v>31804</v>
      </c>
      <c r="E1086" t="s">
        <v>347</v>
      </c>
      <c r="F1086" t="s">
        <v>38</v>
      </c>
      <c r="G1086" t="s">
        <v>23</v>
      </c>
      <c r="H1086" t="s">
        <v>24</v>
      </c>
      <c r="I1086" t="s">
        <v>25</v>
      </c>
      <c r="J1086" t="s">
        <v>1791</v>
      </c>
      <c r="K1086" t="s">
        <v>278</v>
      </c>
      <c r="L1086" t="s">
        <v>1857</v>
      </c>
      <c r="M1086" t="s">
        <v>86</v>
      </c>
      <c r="N1086">
        <f t="shared" si="112"/>
        <v>0</v>
      </c>
      <c r="O1086" t="str">
        <f t="shared" si="113"/>
        <v>No</v>
      </c>
      <c r="P1086">
        <f t="shared" si="114"/>
        <v>0</v>
      </c>
      <c r="Q1086">
        <f t="shared" si="115"/>
        <v>4813937689</v>
      </c>
      <c r="R1086">
        <f t="shared" si="116"/>
        <v>4.1933383153624479</v>
      </c>
      <c r="S1086" t="str">
        <f t="shared" si="117"/>
        <v>Acceptable</v>
      </c>
      <c r="T1086">
        <f>ROUNDUP(C1086,0)</f>
        <v>5</v>
      </c>
      <c r="U1086">
        <f>ROUNDDOWN(C1086,0)</f>
        <v>4</v>
      </c>
      <c r="V1086">
        <f>RIGHT(K1086,2)+2000</f>
        <v>2018</v>
      </c>
      <c r="W1086" t="str">
        <f>INDEX(_xlfn.TEXTSPLIT(K1086,"-"),1,2)</f>
        <v>Jul</v>
      </c>
      <c r="X1086" t="str">
        <f>INDEX(_xlfn.TEXTSPLIT(K1086,"-"),1,1)</f>
        <v>27</v>
      </c>
      <c r="Y1086">
        <f>INDEX(months!B:B,MATCH(Sheet1!W1086,months!A:A,0))</f>
        <v>7</v>
      </c>
      <c r="Z1086">
        <f t="shared" si="118"/>
        <v>43308</v>
      </c>
    </row>
    <row r="1087" spans="1:26" x14ac:dyDescent="0.2">
      <c r="A1087" t="s">
        <v>1858</v>
      </c>
      <c r="B1087" t="s">
        <v>1790</v>
      </c>
      <c r="C1087">
        <v>3.5</v>
      </c>
      <c r="D1087">
        <v>3856</v>
      </c>
      <c r="E1087" t="s">
        <v>431</v>
      </c>
      <c r="F1087" t="s">
        <v>65</v>
      </c>
      <c r="G1087" t="s">
        <v>23</v>
      </c>
      <c r="H1087" t="s">
        <v>24</v>
      </c>
      <c r="I1087" t="s">
        <v>25</v>
      </c>
      <c r="J1087" t="s">
        <v>1791</v>
      </c>
      <c r="K1087" t="s">
        <v>84</v>
      </c>
      <c r="L1087" t="s">
        <v>466</v>
      </c>
      <c r="M1087" t="s">
        <v>54</v>
      </c>
      <c r="N1087">
        <f t="shared" si="112"/>
        <v>0</v>
      </c>
      <c r="O1087" t="str">
        <f t="shared" si="113"/>
        <v>No</v>
      </c>
      <c r="P1087">
        <f t="shared" si="114"/>
        <v>0</v>
      </c>
      <c r="Q1087">
        <f t="shared" si="115"/>
        <v>4813937689</v>
      </c>
      <c r="R1087">
        <f t="shared" si="116"/>
        <v>4.1933383153624479</v>
      </c>
      <c r="S1087" t="str">
        <f t="shared" si="117"/>
        <v>Acceptable</v>
      </c>
      <c r="T1087">
        <f>ROUNDUP(C1087,0)</f>
        <v>4</v>
      </c>
      <c r="U1087">
        <f>ROUNDDOWN(C1087,0)</f>
        <v>3</v>
      </c>
      <c r="V1087">
        <f>RIGHT(K1087,2)+2000</f>
        <v>2018</v>
      </c>
      <c r="W1087" t="str">
        <f>INDEX(_xlfn.TEXTSPLIT(K1087,"-"),1,2)</f>
        <v>Jul</v>
      </c>
      <c r="X1087" t="str">
        <f>INDEX(_xlfn.TEXTSPLIT(K1087,"-"),1,1)</f>
        <v>31</v>
      </c>
      <c r="Y1087">
        <f>INDEX(months!B:B,MATCH(Sheet1!W1087,months!A:A,0))</f>
        <v>7</v>
      </c>
      <c r="Z1087">
        <f t="shared" si="118"/>
        <v>43312</v>
      </c>
    </row>
    <row r="1088" spans="1:26" x14ac:dyDescent="0.2">
      <c r="A1088" t="s">
        <v>1859</v>
      </c>
      <c r="B1088" t="s">
        <v>1790</v>
      </c>
      <c r="C1088">
        <v>4.4000000000000004</v>
      </c>
      <c r="D1088">
        <v>199684</v>
      </c>
      <c r="E1088" t="s">
        <v>308</v>
      </c>
      <c r="F1088" t="s">
        <v>38</v>
      </c>
      <c r="G1088" t="s">
        <v>23</v>
      </c>
      <c r="H1088" t="s">
        <v>24</v>
      </c>
      <c r="I1088" t="s">
        <v>25</v>
      </c>
      <c r="J1088" t="s">
        <v>1791</v>
      </c>
      <c r="K1088" t="s">
        <v>160</v>
      </c>
      <c r="L1088" t="s">
        <v>46</v>
      </c>
      <c r="M1088" t="s">
        <v>46</v>
      </c>
      <c r="N1088">
        <f t="shared" si="112"/>
        <v>0</v>
      </c>
      <c r="O1088" t="str">
        <f t="shared" si="113"/>
        <v>No</v>
      </c>
      <c r="P1088">
        <f t="shared" si="114"/>
        <v>0</v>
      </c>
      <c r="Q1088">
        <f t="shared" si="115"/>
        <v>4813937689</v>
      </c>
      <c r="R1088">
        <f t="shared" si="116"/>
        <v>4.1933383153624479</v>
      </c>
      <c r="S1088" t="str">
        <f t="shared" si="117"/>
        <v>Acceptable</v>
      </c>
      <c r="T1088">
        <f>ROUNDUP(C1088,0)</f>
        <v>5</v>
      </c>
      <c r="U1088">
        <f>ROUNDDOWN(C1088,0)</f>
        <v>4</v>
      </c>
      <c r="V1088">
        <f>RIGHT(K1088,2)+2000</f>
        <v>2018</v>
      </c>
      <c r="W1088" t="str">
        <f>INDEX(_xlfn.TEXTSPLIT(K1088,"-"),1,2)</f>
        <v>Jul</v>
      </c>
      <c r="X1088" t="str">
        <f>INDEX(_xlfn.TEXTSPLIT(K1088,"-"),1,1)</f>
        <v>19</v>
      </c>
      <c r="Y1088">
        <f>INDEX(months!B:B,MATCH(Sheet1!W1088,months!A:A,0))</f>
        <v>7</v>
      </c>
      <c r="Z1088">
        <f t="shared" si="118"/>
        <v>43300</v>
      </c>
    </row>
    <row r="1089" spans="1:26" x14ac:dyDescent="0.2">
      <c r="A1089" t="s">
        <v>1860</v>
      </c>
      <c r="B1089" t="s">
        <v>1790</v>
      </c>
      <c r="C1089">
        <v>4</v>
      </c>
      <c r="D1089">
        <v>44545</v>
      </c>
      <c r="E1089" t="s">
        <v>46</v>
      </c>
      <c r="F1089" t="s">
        <v>65</v>
      </c>
      <c r="G1089" t="s">
        <v>23</v>
      </c>
      <c r="H1089" t="s">
        <v>24</v>
      </c>
      <c r="I1089" t="s">
        <v>25</v>
      </c>
      <c r="J1089" t="s">
        <v>1791</v>
      </c>
      <c r="K1089" t="s">
        <v>84</v>
      </c>
      <c r="L1089" t="s">
        <v>46</v>
      </c>
      <c r="M1089" t="s">
        <v>46</v>
      </c>
      <c r="N1089">
        <f t="shared" si="112"/>
        <v>0</v>
      </c>
      <c r="O1089" t="str">
        <f t="shared" si="113"/>
        <v>No</v>
      </c>
      <c r="P1089">
        <f t="shared" si="114"/>
        <v>0</v>
      </c>
      <c r="Q1089">
        <f t="shared" si="115"/>
        <v>4813937689</v>
      </c>
      <c r="R1089">
        <f t="shared" si="116"/>
        <v>4.1933383153624479</v>
      </c>
      <c r="S1089" t="str">
        <f t="shared" si="117"/>
        <v>Acceptable</v>
      </c>
      <c r="T1089">
        <f>ROUNDUP(C1089,0)</f>
        <v>4</v>
      </c>
      <c r="U1089">
        <f>ROUNDDOWN(C1089,0)</f>
        <v>4</v>
      </c>
      <c r="V1089">
        <f>RIGHT(K1089,2)+2000</f>
        <v>2018</v>
      </c>
      <c r="W1089" t="str">
        <f>INDEX(_xlfn.TEXTSPLIT(K1089,"-"),1,2)</f>
        <v>Jul</v>
      </c>
      <c r="X1089" t="str">
        <f>INDEX(_xlfn.TEXTSPLIT(K1089,"-"),1,1)</f>
        <v>31</v>
      </c>
      <c r="Y1089">
        <f>INDEX(months!B:B,MATCH(Sheet1!W1089,months!A:A,0))</f>
        <v>7</v>
      </c>
      <c r="Z1089">
        <f t="shared" si="118"/>
        <v>43312</v>
      </c>
    </row>
    <row r="1090" spans="1:26" x14ac:dyDescent="0.2">
      <c r="A1090" t="s">
        <v>1861</v>
      </c>
      <c r="B1090" t="s">
        <v>1790</v>
      </c>
      <c r="C1090">
        <v>4.5</v>
      </c>
      <c r="D1090">
        <v>1336246</v>
      </c>
      <c r="E1090" t="s">
        <v>111</v>
      </c>
      <c r="F1090" t="s">
        <v>89</v>
      </c>
      <c r="G1090" t="s">
        <v>23</v>
      </c>
      <c r="H1090" t="s">
        <v>24</v>
      </c>
      <c r="I1090" t="s">
        <v>25</v>
      </c>
      <c r="J1090" t="s">
        <v>1791</v>
      </c>
      <c r="K1090" t="s">
        <v>97</v>
      </c>
      <c r="L1090" t="s">
        <v>1862</v>
      </c>
      <c r="M1090" t="s">
        <v>81</v>
      </c>
      <c r="N1090">
        <f t="shared" ref="N1090:N1153" si="119">SUM(A1090,B1090)</f>
        <v>0</v>
      </c>
      <c r="O1090" t="str">
        <f t="shared" ref="O1090:O1153" si="120">IF(E1090="good","Yes","No")</f>
        <v>No</v>
      </c>
      <c r="P1090">
        <f t="shared" ref="P1090:P1153" si="121">COUNTIF(B:B,"&lt;0")</f>
        <v>0</v>
      </c>
      <c r="Q1090">
        <f t="shared" ref="Q1090:Q1153" si="122">SUMIF(D:D,"&gt;1000")</f>
        <v>4813937689</v>
      </c>
      <c r="R1090">
        <f t="shared" ref="R1090:R1153" si="123">AVERAGEIF(C:C,"&gt;0")</f>
        <v>4.1933383153624479</v>
      </c>
      <c r="S1090" t="str">
        <f t="shared" ref="S1090:S1153" si="124">IF(OR(A1090&gt;0,B1090&gt;0),"Acceptable","Check")</f>
        <v>Acceptable</v>
      </c>
      <c r="T1090">
        <f>ROUNDUP(C1090,0)</f>
        <v>5</v>
      </c>
      <c r="U1090">
        <f>ROUNDDOWN(C1090,0)</f>
        <v>4</v>
      </c>
      <c r="V1090">
        <f>RIGHT(K1090,2)+2000</f>
        <v>2018</v>
      </c>
      <c r="W1090" t="str">
        <f>INDEX(_xlfn.TEXTSPLIT(K1090,"-"),1,2)</f>
        <v>Aug</v>
      </c>
      <c r="X1090" t="str">
        <f>INDEX(_xlfn.TEXTSPLIT(K1090,"-"),1,1)</f>
        <v>3</v>
      </c>
      <c r="Y1090">
        <f>INDEX(months!B:B,MATCH(Sheet1!W1090,months!A:A,0))</f>
        <v>8</v>
      </c>
      <c r="Z1090">
        <f t="shared" si="118"/>
        <v>43315</v>
      </c>
    </row>
    <row r="1091" spans="1:26" x14ac:dyDescent="0.2">
      <c r="A1091" t="s">
        <v>1863</v>
      </c>
      <c r="B1091" t="s">
        <v>1790</v>
      </c>
      <c r="C1091">
        <v>4.2</v>
      </c>
      <c r="D1091">
        <v>257</v>
      </c>
      <c r="E1091" t="s">
        <v>970</v>
      </c>
      <c r="F1091" t="s">
        <v>22</v>
      </c>
      <c r="G1091" t="s">
        <v>23</v>
      </c>
      <c r="H1091" t="s">
        <v>24</v>
      </c>
      <c r="I1091" t="s">
        <v>25</v>
      </c>
      <c r="J1091" t="s">
        <v>1791</v>
      </c>
      <c r="K1091" t="s">
        <v>84</v>
      </c>
      <c r="L1091" t="s">
        <v>1864</v>
      </c>
      <c r="M1091" t="s">
        <v>1743</v>
      </c>
      <c r="N1091">
        <f t="shared" si="119"/>
        <v>0</v>
      </c>
      <c r="O1091" t="str">
        <f t="shared" si="120"/>
        <v>No</v>
      </c>
      <c r="P1091">
        <f t="shared" si="121"/>
        <v>0</v>
      </c>
      <c r="Q1091">
        <f t="shared" si="122"/>
        <v>4813937689</v>
      </c>
      <c r="R1091">
        <f t="shared" si="123"/>
        <v>4.1933383153624479</v>
      </c>
      <c r="S1091" t="str">
        <f t="shared" si="124"/>
        <v>Acceptable</v>
      </c>
      <c r="T1091">
        <f>ROUNDUP(C1091,0)</f>
        <v>5</v>
      </c>
      <c r="U1091">
        <f>ROUNDDOWN(C1091,0)</f>
        <v>4</v>
      </c>
      <c r="V1091">
        <f>RIGHT(K1091,2)+2000</f>
        <v>2018</v>
      </c>
      <c r="W1091" t="str">
        <f>INDEX(_xlfn.TEXTSPLIT(K1091,"-"),1,2)</f>
        <v>Jul</v>
      </c>
      <c r="X1091" t="str">
        <f>INDEX(_xlfn.TEXTSPLIT(K1091,"-"),1,1)</f>
        <v>31</v>
      </c>
      <c r="Y1091">
        <f>INDEX(months!B:B,MATCH(Sheet1!W1091,months!A:A,0))</f>
        <v>7</v>
      </c>
      <c r="Z1091">
        <f t="shared" ref="Z1091:Z1154" si="125">DATE(V1091,Y1091,X1091)</f>
        <v>43312</v>
      </c>
    </row>
    <row r="1092" spans="1:26" x14ac:dyDescent="0.2">
      <c r="A1092" t="s">
        <v>1865</v>
      </c>
      <c r="B1092" t="s">
        <v>1790</v>
      </c>
      <c r="C1092">
        <v>4.5999999999999996</v>
      </c>
      <c r="D1092">
        <v>57493</v>
      </c>
      <c r="E1092" t="s">
        <v>46</v>
      </c>
      <c r="F1092" t="s">
        <v>65</v>
      </c>
      <c r="G1092" t="s">
        <v>23</v>
      </c>
      <c r="H1092" t="s">
        <v>24</v>
      </c>
      <c r="I1092" t="s">
        <v>25</v>
      </c>
      <c r="J1092" t="s">
        <v>1791</v>
      </c>
      <c r="K1092" t="s">
        <v>84</v>
      </c>
      <c r="L1092" t="s">
        <v>46</v>
      </c>
      <c r="M1092" t="s">
        <v>46</v>
      </c>
      <c r="N1092">
        <f t="shared" si="119"/>
        <v>0</v>
      </c>
      <c r="O1092" t="str">
        <f t="shared" si="120"/>
        <v>No</v>
      </c>
      <c r="P1092">
        <f t="shared" si="121"/>
        <v>0</v>
      </c>
      <c r="Q1092">
        <f t="shared" si="122"/>
        <v>4813937689</v>
      </c>
      <c r="R1092">
        <f t="shared" si="123"/>
        <v>4.1933383153624479</v>
      </c>
      <c r="S1092" t="str">
        <f t="shared" si="124"/>
        <v>Acceptable</v>
      </c>
      <c r="T1092">
        <f>ROUNDUP(C1092,0)</f>
        <v>5</v>
      </c>
      <c r="U1092">
        <f>ROUNDDOWN(C1092,0)</f>
        <v>4</v>
      </c>
      <c r="V1092">
        <f>RIGHT(K1092,2)+2000</f>
        <v>2018</v>
      </c>
      <c r="W1092" t="str">
        <f>INDEX(_xlfn.TEXTSPLIT(K1092,"-"),1,2)</f>
        <v>Jul</v>
      </c>
      <c r="X1092" t="str">
        <f>INDEX(_xlfn.TEXTSPLIT(K1092,"-"),1,1)</f>
        <v>31</v>
      </c>
      <c r="Y1092">
        <f>INDEX(months!B:B,MATCH(Sheet1!W1092,months!A:A,0))</f>
        <v>7</v>
      </c>
      <c r="Z1092">
        <f t="shared" si="125"/>
        <v>43312</v>
      </c>
    </row>
    <row r="1093" spans="1:26" x14ac:dyDescent="0.2">
      <c r="A1093" t="s">
        <v>1866</v>
      </c>
      <c r="B1093" t="s">
        <v>1790</v>
      </c>
      <c r="C1093">
        <v>4.2</v>
      </c>
      <c r="D1093">
        <v>283</v>
      </c>
      <c r="E1093" t="s">
        <v>472</v>
      </c>
      <c r="F1093" t="s">
        <v>50</v>
      </c>
      <c r="G1093" t="s">
        <v>23</v>
      </c>
      <c r="H1093" t="s">
        <v>24</v>
      </c>
      <c r="I1093" t="s">
        <v>25</v>
      </c>
      <c r="J1093" t="s">
        <v>1791</v>
      </c>
      <c r="K1093" t="s">
        <v>62</v>
      </c>
      <c r="L1093" t="s">
        <v>1867</v>
      </c>
      <c r="M1093" t="s">
        <v>274</v>
      </c>
      <c r="N1093">
        <f t="shared" si="119"/>
        <v>0</v>
      </c>
      <c r="O1093" t="str">
        <f t="shared" si="120"/>
        <v>No</v>
      </c>
      <c r="P1093">
        <f t="shared" si="121"/>
        <v>0</v>
      </c>
      <c r="Q1093">
        <f t="shared" si="122"/>
        <v>4813937689</v>
      </c>
      <c r="R1093">
        <f t="shared" si="123"/>
        <v>4.1933383153624479</v>
      </c>
      <c r="S1093" t="str">
        <f t="shared" si="124"/>
        <v>Acceptable</v>
      </c>
      <c r="T1093">
        <f>ROUNDUP(C1093,0)</f>
        <v>5</v>
      </c>
      <c r="U1093">
        <f>ROUNDDOWN(C1093,0)</f>
        <v>4</v>
      </c>
      <c r="V1093">
        <f>RIGHT(K1093,2)+2000</f>
        <v>2018</v>
      </c>
      <c r="W1093" t="str">
        <f>INDEX(_xlfn.TEXTSPLIT(K1093,"-"),1,2)</f>
        <v>Apr</v>
      </c>
      <c r="X1093" t="str">
        <f>INDEX(_xlfn.TEXTSPLIT(K1093,"-"),1,1)</f>
        <v>26</v>
      </c>
      <c r="Y1093">
        <f>INDEX(months!B:B,MATCH(Sheet1!W1093,months!A:A,0))</f>
        <v>4</v>
      </c>
      <c r="Z1093">
        <f t="shared" si="125"/>
        <v>43216</v>
      </c>
    </row>
    <row r="1094" spans="1:26" x14ac:dyDescent="0.2">
      <c r="A1094" t="s">
        <v>1868</v>
      </c>
      <c r="B1094" t="s">
        <v>1790</v>
      </c>
      <c r="C1094">
        <v>4.8</v>
      </c>
      <c r="D1094">
        <v>12304</v>
      </c>
      <c r="E1094" t="s">
        <v>93</v>
      </c>
      <c r="F1094" t="s">
        <v>50</v>
      </c>
      <c r="G1094" t="s">
        <v>23</v>
      </c>
      <c r="H1094" t="s">
        <v>24</v>
      </c>
      <c r="I1094" t="s">
        <v>25</v>
      </c>
      <c r="J1094" t="s">
        <v>1791</v>
      </c>
      <c r="K1094" t="s">
        <v>173</v>
      </c>
      <c r="L1094" t="s">
        <v>1869</v>
      </c>
      <c r="M1094" t="s">
        <v>274</v>
      </c>
      <c r="N1094">
        <f t="shared" si="119"/>
        <v>0</v>
      </c>
      <c r="O1094" t="str">
        <f t="shared" si="120"/>
        <v>No</v>
      </c>
      <c r="P1094">
        <f t="shared" si="121"/>
        <v>0</v>
      </c>
      <c r="Q1094">
        <f t="shared" si="122"/>
        <v>4813937689</v>
      </c>
      <c r="R1094">
        <f t="shared" si="123"/>
        <v>4.1933383153624479</v>
      </c>
      <c r="S1094" t="str">
        <f t="shared" si="124"/>
        <v>Acceptable</v>
      </c>
      <c r="T1094">
        <f>ROUNDUP(C1094,0)</f>
        <v>5</v>
      </c>
      <c r="U1094">
        <f>ROUNDDOWN(C1094,0)</f>
        <v>4</v>
      </c>
      <c r="V1094">
        <f>RIGHT(K1094,2)+2000</f>
        <v>2018</v>
      </c>
      <c r="W1094" t="str">
        <f>INDEX(_xlfn.TEXTSPLIT(K1094,"-"),1,2)</f>
        <v>Aug</v>
      </c>
      <c r="X1094" t="str">
        <f>INDEX(_xlfn.TEXTSPLIT(K1094,"-"),1,1)</f>
        <v>2</v>
      </c>
      <c r="Y1094">
        <f>INDEX(months!B:B,MATCH(Sheet1!W1094,months!A:A,0))</f>
        <v>8</v>
      </c>
      <c r="Z1094">
        <f t="shared" si="125"/>
        <v>43314</v>
      </c>
    </row>
    <row r="1095" spans="1:26" x14ac:dyDescent="0.2">
      <c r="A1095" t="s">
        <v>1870</v>
      </c>
      <c r="B1095" t="s">
        <v>1790</v>
      </c>
      <c r="C1095">
        <v>4.5</v>
      </c>
      <c r="D1095">
        <v>8188</v>
      </c>
      <c r="E1095" t="s">
        <v>405</v>
      </c>
      <c r="F1095" t="s">
        <v>50</v>
      </c>
      <c r="G1095" t="s">
        <v>23</v>
      </c>
      <c r="H1095" t="s">
        <v>24</v>
      </c>
      <c r="I1095" t="s">
        <v>25</v>
      </c>
      <c r="J1095" t="s">
        <v>1791</v>
      </c>
      <c r="K1095" t="s">
        <v>84</v>
      </c>
      <c r="L1095" t="s">
        <v>1871</v>
      </c>
      <c r="M1095" t="s">
        <v>81</v>
      </c>
      <c r="N1095">
        <f t="shared" si="119"/>
        <v>0</v>
      </c>
      <c r="O1095" t="str">
        <f t="shared" si="120"/>
        <v>No</v>
      </c>
      <c r="P1095">
        <f t="shared" si="121"/>
        <v>0</v>
      </c>
      <c r="Q1095">
        <f t="shared" si="122"/>
        <v>4813937689</v>
      </c>
      <c r="R1095">
        <f t="shared" si="123"/>
        <v>4.1933383153624479</v>
      </c>
      <c r="S1095" t="str">
        <f t="shared" si="124"/>
        <v>Acceptable</v>
      </c>
      <c r="T1095">
        <f>ROUNDUP(C1095,0)</f>
        <v>5</v>
      </c>
      <c r="U1095">
        <f>ROUNDDOWN(C1095,0)</f>
        <v>4</v>
      </c>
      <c r="V1095">
        <f>RIGHT(K1095,2)+2000</f>
        <v>2018</v>
      </c>
      <c r="W1095" t="str">
        <f>INDEX(_xlfn.TEXTSPLIT(K1095,"-"),1,2)</f>
        <v>Jul</v>
      </c>
      <c r="X1095" t="str">
        <f>INDEX(_xlfn.TEXTSPLIT(K1095,"-"),1,1)</f>
        <v>31</v>
      </c>
      <c r="Y1095">
        <f>INDEX(months!B:B,MATCH(Sheet1!W1095,months!A:A,0))</f>
        <v>7</v>
      </c>
      <c r="Z1095">
        <f t="shared" si="125"/>
        <v>43312</v>
      </c>
    </row>
    <row r="1096" spans="1:26" x14ac:dyDescent="0.2">
      <c r="A1096" t="s">
        <v>1872</v>
      </c>
      <c r="B1096" t="s">
        <v>1790</v>
      </c>
      <c r="C1096">
        <v>4.2</v>
      </c>
      <c r="D1096">
        <v>11919</v>
      </c>
      <c r="E1096" t="s">
        <v>132</v>
      </c>
      <c r="F1096" t="s">
        <v>65</v>
      </c>
      <c r="G1096" t="s">
        <v>23</v>
      </c>
      <c r="H1096" t="s">
        <v>24</v>
      </c>
      <c r="I1096" t="s">
        <v>25</v>
      </c>
      <c r="J1096" t="s">
        <v>1791</v>
      </c>
      <c r="K1096" t="s">
        <v>278</v>
      </c>
      <c r="L1096" t="s">
        <v>1873</v>
      </c>
      <c r="M1096" t="s">
        <v>54</v>
      </c>
      <c r="N1096">
        <f t="shared" si="119"/>
        <v>0</v>
      </c>
      <c r="O1096" t="str">
        <f t="shared" si="120"/>
        <v>No</v>
      </c>
      <c r="P1096">
        <f t="shared" si="121"/>
        <v>0</v>
      </c>
      <c r="Q1096">
        <f t="shared" si="122"/>
        <v>4813937689</v>
      </c>
      <c r="R1096">
        <f t="shared" si="123"/>
        <v>4.1933383153624479</v>
      </c>
      <c r="S1096" t="str">
        <f t="shared" si="124"/>
        <v>Acceptable</v>
      </c>
      <c r="T1096">
        <f>ROUNDUP(C1096,0)</f>
        <v>5</v>
      </c>
      <c r="U1096">
        <f>ROUNDDOWN(C1096,0)</f>
        <v>4</v>
      </c>
      <c r="V1096">
        <f>RIGHT(K1096,2)+2000</f>
        <v>2018</v>
      </c>
      <c r="W1096" t="str">
        <f>INDEX(_xlfn.TEXTSPLIT(K1096,"-"),1,2)</f>
        <v>Jul</v>
      </c>
      <c r="X1096" t="str">
        <f>INDEX(_xlfn.TEXTSPLIT(K1096,"-"),1,1)</f>
        <v>27</v>
      </c>
      <c r="Y1096">
        <f>INDEX(months!B:B,MATCH(Sheet1!W1096,months!A:A,0))</f>
        <v>7</v>
      </c>
      <c r="Z1096">
        <f t="shared" si="125"/>
        <v>43308</v>
      </c>
    </row>
    <row r="1097" spans="1:26" x14ac:dyDescent="0.2">
      <c r="A1097" t="s">
        <v>1874</v>
      </c>
      <c r="B1097" t="s">
        <v>1790</v>
      </c>
      <c r="C1097">
        <v>4.3</v>
      </c>
      <c r="D1097">
        <v>45957</v>
      </c>
      <c r="E1097" t="s">
        <v>46</v>
      </c>
      <c r="F1097" t="s">
        <v>65</v>
      </c>
      <c r="G1097" t="s">
        <v>23</v>
      </c>
      <c r="H1097" t="s">
        <v>24</v>
      </c>
      <c r="I1097" t="s">
        <v>25</v>
      </c>
      <c r="J1097" t="s">
        <v>1791</v>
      </c>
      <c r="K1097" t="s">
        <v>84</v>
      </c>
      <c r="L1097" t="s">
        <v>46</v>
      </c>
      <c r="M1097" t="s">
        <v>46</v>
      </c>
      <c r="N1097">
        <f t="shared" si="119"/>
        <v>0</v>
      </c>
      <c r="O1097" t="str">
        <f t="shared" si="120"/>
        <v>No</v>
      </c>
      <c r="P1097">
        <f t="shared" si="121"/>
        <v>0</v>
      </c>
      <c r="Q1097">
        <f t="shared" si="122"/>
        <v>4813937689</v>
      </c>
      <c r="R1097">
        <f t="shared" si="123"/>
        <v>4.1933383153624479</v>
      </c>
      <c r="S1097" t="str">
        <f t="shared" si="124"/>
        <v>Acceptable</v>
      </c>
      <c r="T1097">
        <f>ROUNDUP(C1097,0)</f>
        <v>5</v>
      </c>
      <c r="U1097">
        <f>ROUNDDOWN(C1097,0)</f>
        <v>4</v>
      </c>
      <c r="V1097">
        <f>RIGHT(K1097,2)+2000</f>
        <v>2018</v>
      </c>
      <c r="W1097" t="str">
        <f>INDEX(_xlfn.TEXTSPLIT(K1097,"-"),1,2)</f>
        <v>Jul</v>
      </c>
      <c r="X1097" t="str">
        <f>INDEX(_xlfn.TEXTSPLIT(K1097,"-"),1,1)</f>
        <v>31</v>
      </c>
      <c r="Y1097">
        <f>INDEX(months!B:B,MATCH(Sheet1!W1097,months!A:A,0))</f>
        <v>7</v>
      </c>
      <c r="Z1097">
        <f t="shared" si="125"/>
        <v>43312</v>
      </c>
    </row>
    <row r="1098" spans="1:26" x14ac:dyDescent="0.2">
      <c r="A1098" t="s">
        <v>1854</v>
      </c>
      <c r="B1098" t="s">
        <v>1790</v>
      </c>
      <c r="C1098">
        <v>4.2</v>
      </c>
      <c r="D1098">
        <v>347838</v>
      </c>
      <c r="E1098" t="s">
        <v>46</v>
      </c>
      <c r="F1098" t="s">
        <v>448</v>
      </c>
      <c r="G1098" t="s">
        <v>23</v>
      </c>
      <c r="H1098" t="s">
        <v>24</v>
      </c>
      <c r="I1098" t="s">
        <v>25</v>
      </c>
      <c r="J1098" t="s">
        <v>1791</v>
      </c>
      <c r="K1098" t="s">
        <v>216</v>
      </c>
      <c r="L1098" t="s">
        <v>1855</v>
      </c>
      <c r="M1098" t="s">
        <v>46</v>
      </c>
      <c r="N1098">
        <f t="shared" si="119"/>
        <v>0</v>
      </c>
      <c r="O1098" t="str">
        <f t="shared" si="120"/>
        <v>No</v>
      </c>
      <c r="P1098">
        <f t="shared" si="121"/>
        <v>0</v>
      </c>
      <c r="Q1098">
        <f t="shared" si="122"/>
        <v>4813937689</v>
      </c>
      <c r="R1098">
        <f t="shared" si="123"/>
        <v>4.1933383153624479</v>
      </c>
      <c r="S1098" t="str">
        <f t="shared" si="124"/>
        <v>Acceptable</v>
      </c>
      <c r="T1098">
        <f>ROUNDUP(C1098,0)</f>
        <v>5</v>
      </c>
      <c r="U1098">
        <f>ROUNDDOWN(C1098,0)</f>
        <v>4</v>
      </c>
      <c r="V1098">
        <f>RIGHT(K1098,2)+2000</f>
        <v>2018</v>
      </c>
      <c r="W1098" t="str">
        <f>INDEX(_xlfn.TEXTSPLIT(K1098,"-"),1,2)</f>
        <v>Jul</v>
      </c>
      <c r="X1098" t="str">
        <f>INDEX(_xlfn.TEXTSPLIT(K1098,"-"),1,1)</f>
        <v>26</v>
      </c>
      <c r="Y1098">
        <f>INDEX(months!B:B,MATCH(Sheet1!W1098,months!A:A,0))</f>
        <v>7</v>
      </c>
      <c r="Z1098">
        <f t="shared" si="125"/>
        <v>43307</v>
      </c>
    </row>
    <row r="1099" spans="1:26" x14ac:dyDescent="0.2">
      <c r="A1099" t="s">
        <v>1875</v>
      </c>
      <c r="B1099" t="s">
        <v>1790</v>
      </c>
      <c r="C1099">
        <v>4.4000000000000004</v>
      </c>
      <c r="D1099">
        <v>126431</v>
      </c>
      <c r="E1099" t="s">
        <v>46</v>
      </c>
      <c r="F1099" t="s">
        <v>65</v>
      </c>
      <c r="G1099" t="s">
        <v>23</v>
      </c>
      <c r="H1099" t="s">
        <v>24</v>
      </c>
      <c r="I1099" t="s">
        <v>25</v>
      </c>
      <c r="J1099" t="s">
        <v>1791</v>
      </c>
      <c r="K1099" t="s">
        <v>39</v>
      </c>
      <c r="L1099" t="s">
        <v>46</v>
      </c>
      <c r="M1099" t="s">
        <v>46</v>
      </c>
      <c r="N1099">
        <f t="shared" si="119"/>
        <v>0</v>
      </c>
      <c r="O1099" t="str">
        <f t="shared" si="120"/>
        <v>No</v>
      </c>
      <c r="P1099">
        <f t="shared" si="121"/>
        <v>0</v>
      </c>
      <c r="Q1099">
        <f t="shared" si="122"/>
        <v>4813937689</v>
      </c>
      <c r="R1099">
        <f t="shared" si="123"/>
        <v>4.1933383153624479</v>
      </c>
      <c r="S1099" t="str">
        <f t="shared" si="124"/>
        <v>Acceptable</v>
      </c>
      <c r="T1099">
        <f>ROUNDUP(C1099,0)</f>
        <v>5</v>
      </c>
      <c r="U1099">
        <f>ROUNDDOWN(C1099,0)</f>
        <v>4</v>
      </c>
      <c r="V1099">
        <f>RIGHT(K1099,2)+2000</f>
        <v>2018</v>
      </c>
      <c r="W1099" t="str">
        <f>INDEX(_xlfn.TEXTSPLIT(K1099,"-"),1,2)</f>
        <v>Aug</v>
      </c>
      <c r="X1099" t="str">
        <f>INDEX(_xlfn.TEXTSPLIT(K1099,"-"),1,1)</f>
        <v>1</v>
      </c>
      <c r="Y1099">
        <f>INDEX(months!B:B,MATCH(Sheet1!W1099,months!A:A,0))</f>
        <v>8</v>
      </c>
      <c r="Z1099">
        <f t="shared" si="125"/>
        <v>43313</v>
      </c>
    </row>
    <row r="1100" spans="1:26" x14ac:dyDescent="0.2">
      <c r="A1100" t="s">
        <v>1876</v>
      </c>
      <c r="B1100" t="s">
        <v>1790</v>
      </c>
      <c r="C1100">
        <v>4.4000000000000004</v>
      </c>
      <c r="D1100">
        <v>21570</v>
      </c>
      <c r="E1100" t="s">
        <v>256</v>
      </c>
      <c r="F1100" t="s">
        <v>65</v>
      </c>
      <c r="G1100" t="s">
        <v>23</v>
      </c>
      <c r="H1100" t="s">
        <v>24</v>
      </c>
      <c r="I1100" t="s">
        <v>25</v>
      </c>
      <c r="J1100" t="s">
        <v>1791</v>
      </c>
      <c r="K1100" t="s">
        <v>820</v>
      </c>
      <c r="L1100" t="s">
        <v>1877</v>
      </c>
      <c r="M1100" t="s">
        <v>86</v>
      </c>
      <c r="N1100">
        <f t="shared" si="119"/>
        <v>0</v>
      </c>
      <c r="O1100" t="str">
        <f t="shared" si="120"/>
        <v>No</v>
      </c>
      <c r="P1100">
        <f t="shared" si="121"/>
        <v>0</v>
      </c>
      <c r="Q1100">
        <f t="shared" si="122"/>
        <v>4813937689</v>
      </c>
      <c r="R1100">
        <f t="shared" si="123"/>
        <v>4.1933383153624479</v>
      </c>
      <c r="S1100" t="str">
        <f t="shared" si="124"/>
        <v>Acceptable</v>
      </c>
      <c r="T1100">
        <f>ROUNDUP(C1100,0)</f>
        <v>5</v>
      </c>
      <c r="U1100">
        <f>ROUNDDOWN(C1100,0)</f>
        <v>4</v>
      </c>
      <c r="V1100">
        <f>RIGHT(K1100,2)+2000</f>
        <v>2018</v>
      </c>
      <c r="W1100" t="str">
        <f>INDEX(_xlfn.TEXTSPLIT(K1100,"-"),1,2)</f>
        <v>Jun</v>
      </c>
      <c r="X1100" t="str">
        <f>INDEX(_xlfn.TEXTSPLIT(K1100,"-"),1,1)</f>
        <v>19</v>
      </c>
      <c r="Y1100">
        <f>INDEX(months!B:B,MATCH(Sheet1!W1100,months!A:A,0))</f>
        <v>6</v>
      </c>
      <c r="Z1100">
        <f t="shared" si="125"/>
        <v>43270</v>
      </c>
    </row>
    <row r="1101" spans="1:26" x14ac:dyDescent="0.2">
      <c r="A1101" t="s">
        <v>1878</v>
      </c>
      <c r="B1101" t="s">
        <v>1790</v>
      </c>
      <c r="C1101">
        <v>4.5999999999999996</v>
      </c>
      <c r="D1101">
        <v>134564</v>
      </c>
      <c r="E1101" t="s">
        <v>46</v>
      </c>
      <c r="F1101" t="s">
        <v>38</v>
      </c>
      <c r="G1101" t="s">
        <v>23</v>
      </c>
      <c r="H1101" t="s">
        <v>24</v>
      </c>
      <c r="I1101" t="s">
        <v>25</v>
      </c>
      <c r="J1101" t="s">
        <v>1791</v>
      </c>
      <c r="K1101" t="s">
        <v>357</v>
      </c>
      <c r="L1101" t="s">
        <v>46</v>
      </c>
      <c r="M1101" t="s">
        <v>46</v>
      </c>
      <c r="N1101">
        <f t="shared" si="119"/>
        <v>0</v>
      </c>
      <c r="O1101" t="str">
        <f t="shared" si="120"/>
        <v>No</v>
      </c>
      <c r="P1101">
        <f t="shared" si="121"/>
        <v>0</v>
      </c>
      <c r="Q1101">
        <f t="shared" si="122"/>
        <v>4813937689</v>
      </c>
      <c r="R1101">
        <f t="shared" si="123"/>
        <v>4.1933383153624479</v>
      </c>
      <c r="S1101" t="str">
        <f t="shared" si="124"/>
        <v>Acceptable</v>
      </c>
      <c r="T1101">
        <f>ROUNDUP(C1101,0)</f>
        <v>5</v>
      </c>
      <c r="U1101">
        <f>ROUNDDOWN(C1101,0)</f>
        <v>4</v>
      </c>
      <c r="V1101">
        <f>RIGHT(K1101,2)+2000</f>
        <v>2018</v>
      </c>
      <c r="W1101" t="str">
        <f>INDEX(_xlfn.TEXTSPLIT(K1101,"-"),1,2)</f>
        <v>Jul</v>
      </c>
      <c r="X1101" t="str">
        <f>INDEX(_xlfn.TEXTSPLIT(K1101,"-"),1,1)</f>
        <v>25</v>
      </c>
      <c r="Y1101">
        <f>INDEX(months!B:B,MATCH(Sheet1!W1101,months!A:A,0))</f>
        <v>7</v>
      </c>
      <c r="Z1101">
        <f t="shared" si="125"/>
        <v>43306</v>
      </c>
    </row>
    <row r="1102" spans="1:26" x14ac:dyDescent="0.2">
      <c r="A1102" t="s">
        <v>1866</v>
      </c>
      <c r="B1102" t="s">
        <v>1790</v>
      </c>
      <c r="C1102">
        <v>4.2</v>
      </c>
      <c r="D1102">
        <v>283</v>
      </c>
      <c r="E1102" t="s">
        <v>472</v>
      </c>
      <c r="F1102" t="s">
        <v>50</v>
      </c>
      <c r="G1102" t="s">
        <v>23</v>
      </c>
      <c r="H1102" t="s">
        <v>24</v>
      </c>
      <c r="I1102" t="s">
        <v>25</v>
      </c>
      <c r="J1102" t="s">
        <v>1791</v>
      </c>
      <c r="K1102" t="s">
        <v>62</v>
      </c>
      <c r="L1102" t="s">
        <v>1867</v>
      </c>
      <c r="M1102" t="s">
        <v>274</v>
      </c>
      <c r="N1102">
        <f t="shared" si="119"/>
        <v>0</v>
      </c>
      <c r="O1102" t="str">
        <f t="shared" si="120"/>
        <v>No</v>
      </c>
      <c r="P1102">
        <f t="shared" si="121"/>
        <v>0</v>
      </c>
      <c r="Q1102">
        <f t="shared" si="122"/>
        <v>4813937689</v>
      </c>
      <c r="R1102">
        <f t="shared" si="123"/>
        <v>4.1933383153624479</v>
      </c>
      <c r="S1102" t="str">
        <f t="shared" si="124"/>
        <v>Acceptable</v>
      </c>
      <c r="T1102">
        <f>ROUNDUP(C1102,0)</f>
        <v>5</v>
      </c>
      <c r="U1102">
        <f>ROUNDDOWN(C1102,0)</f>
        <v>4</v>
      </c>
      <c r="V1102">
        <f>RIGHT(K1102,2)+2000</f>
        <v>2018</v>
      </c>
      <c r="W1102" t="str">
        <f>INDEX(_xlfn.TEXTSPLIT(K1102,"-"),1,2)</f>
        <v>Apr</v>
      </c>
      <c r="X1102" t="str">
        <f>INDEX(_xlfn.TEXTSPLIT(K1102,"-"),1,1)</f>
        <v>26</v>
      </c>
      <c r="Y1102">
        <f>INDEX(months!B:B,MATCH(Sheet1!W1102,months!A:A,0))</f>
        <v>4</v>
      </c>
      <c r="Z1102">
        <f t="shared" si="125"/>
        <v>43216</v>
      </c>
    </row>
    <row r="1103" spans="1:26" x14ac:dyDescent="0.2">
      <c r="A1103" t="s">
        <v>1879</v>
      </c>
      <c r="B1103" t="s">
        <v>1790</v>
      </c>
      <c r="C1103">
        <v>4.5999999999999996</v>
      </c>
      <c r="D1103">
        <v>16961</v>
      </c>
      <c r="E1103" t="s">
        <v>296</v>
      </c>
      <c r="F1103" t="s">
        <v>32</v>
      </c>
      <c r="G1103" t="s">
        <v>23</v>
      </c>
      <c r="H1103" t="s">
        <v>24</v>
      </c>
      <c r="I1103" t="s">
        <v>25</v>
      </c>
      <c r="J1103" t="s">
        <v>1791</v>
      </c>
      <c r="K1103" t="s">
        <v>311</v>
      </c>
      <c r="L1103" t="s">
        <v>1880</v>
      </c>
      <c r="M1103" t="s">
        <v>81</v>
      </c>
      <c r="N1103">
        <f t="shared" si="119"/>
        <v>0</v>
      </c>
      <c r="O1103" t="str">
        <f t="shared" si="120"/>
        <v>No</v>
      </c>
      <c r="P1103">
        <f t="shared" si="121"/>
        <v>0</v>
      </c>
      <c r="Q1103">
        <f t="shared" si="122"/>
        <v>4813937689</v>
      </c>
      <c r="R1103">
        <f t="shared" si="123"/>
        <v>4.1933383153624479</v>
      </c>
      <c r="S1103" t="str">
        <f t="shared" si="124"/>
        <v>Acceptable</v>
      </c>
      <c r="T1103">
        <f>ROUNDUP(C1103,0)</f>
        <v>5</v>
      </c>
      <c r="U1103">
        <f>ROUNDDOWN(C1103,0)</f>
        <v>4</v>
      </c>
      <c r="V1103">
        <f>RIGHT(K1103,2)+2000</f>
        <v>2018</v>
      </c>
      <c r="W1103" t="str">
        <f>INDEX(_xlfn.TEXTSPLIT(K1103,"-"),1,2)</f>
        <v>Aug</v>
      </c>
      <c r="X1103" t="str">
        <f>INDEX(_xlfn.TEXTSPLIT(K1103,"-"),1,1)</f>
        <v>4</v>
      </c>
      <c r="Y1103">
        <f>INDEX(months!B:B,MATCH(Sheet1!W1103,months!A:A,0))</f>
        <v>8</v>
      </c>
      <c r="Z1103">
        <f t="shared" si="125"/>
        <v>43316</v>
      </c>
    </row>
    <row r="1104" spans="1:26" x14ac:dyDescent="0.2">
      <c r="A1104" t="s">
        <v>1881</v>
      </c>
      <c r="B1104" t="s">
        <v>1790</v>
      </c>
      <c r="C1104">
        <v>4.5999999999999996</v>
      </c>
      <c r="D1104">
        <v>111254</v>
      </c>
      <c r="E1104" t="s">
        <v>409</v>
      </c>
      <c r="F1104" t="s">
        <v>65</v>
      </c>
      <c r="G1104" t="s">
        <v>23</v>
      </c>
      <c r="H1104" t="s">
        <v>24</v>
      </c>
      <c r="I1104" t="s">
        <v>25</v>
      </c>
      <c r="J1104" t="s">
        <v>1791</v>
      </c>
      <c r="K1104" t="s">
        <v>75</v>
      </c>
      <c r="L1104" t="s">
        <v>791</v>
      </c>
      <c r="M1104" t="s">
        <v>86</v>
      </c>
      <c r="N1104">
        <f t="shared" si="119"/>
        <v>0</v>
      </c>
      <c r="O1104" t="str">
        <f t="shared" si="120"/>
        <v>No</v>
      </c>
      <c r="P1104">
        <f t="shared" si="121"/>
        <v>0</v>
      </c>
      <c r="Q1104">
        <f t="shared" si="122"/>
        <v>4813937689</v>
      </c>
      <c r="R1104">
        <f t="shared" si="123"/>
        <v>4.1933383153624479</v>
      </c>
      <c r="S1104" t="str">
        <f t="shared" si="124"/>
        <v>Acceptable</v>
      </c>
      <c r="T1104">
        <f>ROUNDUP(C1104,0)</f>
        <v>5</v>
      </c>
      <c r="U1104">
        <f>ROUNDDOWN(C1104,0)</f>
        <v>4</v>
      </c>
      <c r="V1104">
        <f>RIGHT(K1104,2)+2000</f>
        <v>2018</v>
      </c>
      <c r="W1104" t="str">
        <f>INDEX(_xlfn.TEXTSPLIT(K1104,"-"),1,2)</f>
        <v>Jul</v>
      </c>
      <c r="X1104" t="str">
        <f>INDEX(_xlfn.TEXTSPLIT(K1104,"-"),1,1)</f>
        <v>3</v>
      </c>
      <c r="Y1104">
        <f>INDEX(months!B:B,MATCH(Sheet1!W1104,months!A:A,0))</f>
        <v>7</v>
      </c>
      <c r="Z1104">
        <f t="shared" si="125"/>
        <v>43284</v>
      </c>
    </row>
    <row r="1105" spans="1:26" x14ac:dyDescent="0.2">
      <c r="A1105" t="s">
        <v>1882</v>
      </c>
      <c r="B1105" t="s">
        <v>1790</v>
      </c>
      <c r="C1105">
        <v>4.4000000000000004</v>
      </c>
      <c r="D1105">
        <v>7731</v>
      </c>
      <c r="E1105" t="s">
        <v>172</v>
      </c>
      <c r="F1105" t="s">
        <v>50</v>
      </c>
      <c r="G1105" t="s">
        <v>23</v>
      </c>
      <c r="H1105" t="s">
        <v>24</v>
      </c>
      <c r="I1105" t="s">
        <v>25</v>
      </c>
      <c r="J1105" t="s">
        <v>1791</v>
      </c>
      <c r="K1105" t="s">
        <v>173</v>
      </c>
      <c r="L1105" t="s">
        <v>1883</v>
      </c>
      <c r="M1105" t="s">
        <v>274</v>
      </c>
      <c r="N1105">
        <f t="shared" si="119"/>
        <v>0</v>
      </c>
      <c r="O1105" t="str">
        <f t="shared" si="120"/>
        <v>No</v>
      </c>
      <c r="P1105">
        <f t="shared" si="121"/>
        <v>0</v>
      </c>
      <c r="Q1105">
        <f t="shared" si="122"/>
        <v>4813937689</v>
      </c>
      <c r="R1105">
        <f t="shared" si="123"/>
        <v>4.1933383153624479</v>
      </c>
      <c r="S1105" t="str">
        <f t="shared" si="124"/>
        <v>Acceptable</v>
      </c>
      <c r="T1105">
        <f>ROUNDUP(C1105,0)</f>
        <v>5</v>
      </c>
      <c r="U1105">
        <f>ROUNDDOWN(C1105,0)</f>
        <v>4</v>
      </c>
      <c r="V1105">
        <f>RIGHT(K1105,2)+2000</f>
        <v>2018</v>
      </c>
      <c r="W1105" t="str">
        <f>INDEX(_xlfn.TEXTSPLIT(K1105,"-"),1,2)</f>
        <v>Aug</v>
      </c>
      <c r="X1105" t="str">
        <f>INDEX(_xlfn.TEXTSPLIT(K1105,"-"),1,1)</f>
        <v>2</v>
      </c>
      <c r="Y1105">
        <f>INDEX(months!B:B,MATCH(Sheet1!W1105,months!A:A,0))</f>
        <v>8</v>
      </c>
      <c r="Z1105">
        <f t="shared" si="125"/>
        <v>43314</v>
      </c>
    </row>
    <row r="1106" spans="1:26" x14ac:dyDescent="0.2">
      <c r="A1106" t="s">
        <v>1884</v>
      </c>
      <c r="B1106" t="s">
        <v>1790</v>
      </c>
      <c r="C1106">
        <v>4.3</v>
      </c>
      <c r="D1106">
        <v>5928</v>
      </c>
      <c r="E1106" t="s">
        <v>405</v>
      </c>
      <c r="F1106" t="s">
        <v>32</v>
      </c>
      <c r="G1106" t="s">
        <v>23</v>
      </c>
      <c r="H1106" t="s">
        <v>24</v>
      </c>
      <c r="I1106" t="s">
        <v>25</v>
      </c>
      <c r="J1106" t="s">
        <v>1791</v>
      </c>
      <c r="K1106" t="s">
        <v>1254</v>
      </c>
      <c r="L1106" t="s">
        <v>1885</v>
      </c>
      <c r="M1106" t="s">
        <v>274</v>
      </c>
      <c r="N1106">
        <f t="shared" si="119"/>
        <v>0</v>
      </c>
      <c r="O1106" t="str">
        <f t="shared" si="120"/>
        <v>No</v>
      </c>
      <c r="P1106">
        <f t="shared" si="121"/>
        <v>0</v>
      </c>
      <c r="Q1106">
        <f t="shared" si="122"/>
        <v>4813937689</v>
      </c>
      <c r="R1106">
        <f t="shared" si="123"/>
        <v>4.1933383153624479</v>
      </c>
      <c r="S1106" t="str">
        <f t="shared" si="124"/>
        <v>Acceptable</v>
      </c>
      <c r="T1106">
        <f>ROUNDUP(C1106,0)</f>
        <v>5</v>
      </c>
      <c r="U1106">
        <f>ROUNDDOWN(C1106,0)</f>
        <v>4</v>
      </c>
      <c r="V1106">
        <f>RIGHT(K1106,2)+2000</f>
        <v>2018</v>
      </c>
      <c r="W1106" t="str">
        <f>INDEX(_xlfn.TEXTSPLIT(K1106,"-"),1,2)</f>
        <v>Jul</v>
      </c>
      <c r="X1106" t="str">
        <f>INDEX(_xlfn.TEXTSPLIT(K1106,"-"),1,1)</f>
        <v>22</v>
      </c>
      <c r="Y1106">
        <f>INDEX(months!B:B,MATCH(Sheet1!W1106,months!A:A,0))</f>
        <v>7</v>
      </c>
      <c r="Z1106">
        <f t="shared" si="125"/>
        <v>43303</v>
      </c>
    </row>
    <row r="1107" spans="1:26" x14ac:dyDescent="0.2">
      <c r="A1107" t="s">
        <v>1886</v>
      </c>
      <c r="B1107" t="s">
        <v>1790</v>
      </c>
      <c r="C1107">
        <v>4.2</v>
      </c>
      <c r="D1107">
        <v>15703</v>
      </c>
      <c r="E1107" t="s">
        <v>46</v>
      </c>
      <c r="F1107" t="s">
        <v>65</v>
      </c>
      <c r="G1107" t="s">
        <v>23</v>
      </c>
      <c r="H1107" t="s">
        <v>24</v>
      </c>
      <c r="I1107" t="s">
        <v>25</v>
      </c>
      <c r="J1107" t="s">
        <v>1791</v>
      </c>
      <c r="K1107" t="s">
        <v>357</v>
      </c>
      <c r="L1107" t="s">
        <v>46</v>
      </c>
      <c r="M1107" t="s">
        <v>46</v>
      </c>
      <c r="N1107">
        <f t="shared" si="119"/>
        <v>0</v>
      </c>
      <c r="O1107" t="str">
        <f t="shared" si="120"/>
        <v>No</v>
      </c>
      <c r="P1107">
        <f t="shared" si="121"/>
        <v>0</v>
      </c>
      <c r="Q1107">
        <f t="shared" si="122"/>
        <v>4813937689</v>
      </c>
      <c r="R1107">
        <f t="shared" si="123"/>
        <v>4.1933383153624479</v>
      </c>
      <c r="S1107" t="str">
        <f t="shared" si="124"/>
        <v>Acceptable</v>
      </c>
      <c r="T1107">
        <f>ROUNDUP(C1107,0)</f>
        <v>5</v>
      </c>
      <c r="U1107">
        <f>ROUNDDOWN(C1107,0)</f>
        <v>4</v>
      </c>
      <c r="V1107">
        <f>RIGHT(K1107,2)+2000</f>
        <v>2018</v>
      </c>
      <c r="W1107" t="str">
        <f>INDEX(_xlfn.TEXTSPLIT(K1107,"-"),1,2)</f>
        <v>Jul</v>
      </c>
      <c r="X1107" t="str">
        <f>INDEX(_xlfn.TEXTSPLIT(K1107,"-"),1,1)</f>
        <v>25</v>
      </c>
      <c r="Y1107">
        <f>INDEX(months!B:B,MATCH(Sheet1!W1107,months!A:A,0))</f>
        <v>7</v>
      </c>
      <c r="Z1107">
        <f t="shared" si="125"/>
        <v>43306</v>
      </c>
    </row>
    <row r="1108" spans="1:26" x14ac:dyDescent="0.2">
      <c r="A1108" t="s">
        <v>1887</v>
      </c>
      <c r="B1108" t="s">
        <v>1790</v>
      </c>
      <c r="C1108">
        <v>4.2</v>
      </c>
      <c r="D1108">
        <v>6148</v>
      </c>
      <c r="E1108" t="s">
        <v>190</v>
      </c>
      <c r="F1108" t="s">
        <v>65</v>
      </c>
      <c r="G1108" t="s">
        <v>23</v>
      </c>
      <c r="H1108" t="s">
        <v>24</v>
      </c>
      <c r="I1108" t="s">
        <v>25</v>
      </c>
      <c r="J1108" t="s">
        <v>1791</v>
      </c>
      <c r="K1108" t="s">
        <v>428</v>
      </c>
      <c r="L1108" t="s">
        <v>1888</v>
      </c>
      <c r="M1108" t="s">
        <v>81</v>
      </c>
      <c r="N1108">
        <f t="shared" si="119"/>
        <v>0</v>
      </c>
      <c r="O1108" t="str">
        <f t="shared" si="120"/>
        <v>No</v>
      </c>
      <c r="P1108">
        <f t="shared" si="121"/>
        <v>0</v>
      </c>
      <c r="Q1108">
        <f t="shared" si="122"/>
        <v>4813937689</v>
      </c>
      <c r="R1108">
        <f t="shared" si="123"/>
        <v>4.1933383153624479</v>
      </c>
      <c r="S1108" t="str">
        <f t="shared" si="124"/>
        <v>Acceptable</v>
      </c>
      <c r="T1108">
        <f>ROUNDUP(C1108,0)</f>
        <v>5</v>
      </c>
      <c r="U1108">
        <f>ROUNDDOWN(C1108,0)</f>
        <v>4</v>
      </c>
      <c r="V1108">
        <f>RIGHT(K1108,2)+2000</f>
        <v>2018</v>
      </c>
      <c r="W1108" t="str">
        <f>INDEX(_xlfn.TEXTSPLIT(K1108,"-"),1,2)</f>
        <v>Jun</v>
      </c>
      <c r="X1108" t="str">
        <f>INDEX(_xlfn.TEXTSPLIT(K1108,"-"),1,1)</f>
        <v>1</v>
      </c>
      <c r="Y1108">
        <f>INDEX(months!B:B,MATCH(Sheet1!W1108,months!A:A,0))</f>
        <v>6</v>
      </c>
      <c r="Z1108">
        <f t="shared" si="125"/>
        <v>43252</v>
      </c>
    </row>
    <row r="1109" spans="1:26" x14ac:dyDescent="0.2">
      <c r="A1109" t="s">
        <v>1889</v>
      </c>
      <c r="B1109" t="s">
        <v>1790</v>
      </c>
      <c r="C1109">
        <v>3.8</v>
      </c>
      <c r="D1109">
        <v>861</v>
      </c>
      <c r="E1109" t="s">
        <v>108</v>
      </c>
      <c r="F1109" t="s">
        <v>50</v>
      </c>
      <c r="G1109" t="s">
        <v>23</v>
      </c>
      <c r="H1109" t="s">
        <v>24</v>
      </c>
      <c r="I1109" t="s">
        <v>25</v>
      </c>
      <c r="J1109" t="s">
        <v>1791</v>
      </c>
      <c r="K1109" t="s">
        <v>399</v>
      </c>
      <c r="L1109" t="s">
        <v>381</v>
      </c>
      <c r="M1109" t="s">
        <v>54</v>
      </c>
      <c r="N1109">
        <f t="shared" si="119"/>
        <v>0</v>
      </c>
      <c r="O1109" t="str">
        <f t="shared" si="120"/>
        <v>No</v>
      </c>
      <c r="P1109">
        <f t="shared" si="121"/>
        <v>0</v>
      </c>
      <c r="Q1109">
        <f t="shared" si="122"/>
        <v>4813937689</v>
      </c>
      <c r="R1109">
        <f t="shared" si="123"/>
        <v>4.1933383153624479</v>
      </c>
      <c r="S1109" t="str">
        <f t="shared" si="124"/>
        <v>Acceptable</v>
      </c>
      <c r="T1109">
        <f>ROUNDUP(C1109,0)</f>
        <v>4</v>
      </c>
      <c r="U1109">
        <f>ROUNDDOWN(C1109,0)</f>
        <v>3</v>
      </c>
      <c r="V1109">
        <f>RIGHT(K1109,2)+2000</f>
        <v>2018</v>
      </c>
      <c r="W1109" t="str">
        <f>INDEX(_xlfn.TEXTSPLIT(K1109,"-"),1,2)</f>
        <v>May</v>
      </c>
      <c r="X1109" t="str">
        <f>INDEX(_xlfn.TEXTSPLIT(K1109,"-"),1,1)</f>
        <v>29</v>
      </c>
      <c r="Y1109">
        <f>INDEX(months!B:B,MATCH(Sheet1!W1109,months!A:A,0))</f>
        <v>5</v>
      </c>
      <c r="Z1109">
        <f t="shared" si="125"/>
        <v>43249</v>
      </c>
    </row>
    <row r="1110" spans="1:26" x14ac:dyDescent="0.2">
      <c r="A1110" t="s">
        <v>1890</v>
      </c>
      <c r="B1110" t="s">
        <v>1790</v>
      </c>
      <c r="C1110">
        <v>4.5</v>
      </c>
      <c r="D1110">
        <v>8662</v>
      </c>
      <c r="E1110" t="s">
        <v>292</v>
      </c>
      <c r="F1110" t="s">
        <v>50</v>
      </c>
      <c r="G1110" t="s">
        <v>23</v>
      </c>
      <c r="H1110" t="s">
        <v>24</v>
      </c>
      <c r="I1110" t="s">
        <v>25</v>
      </c>
      <c r="J1110" t="s">
        <v>1791</v>
      </c>
      <c r="K1110" t="s">
        <v>187</v>
      </c>
      <c r="L1110" t="s">
        <v>1891</v>
      </c>
      <c r="M1110" t="s">
        <v>54</v>
      </c>
      <c r="N1110">
        <f t="shared" si="119"/>
        <v>0</v>
      </c>
      <c r="O1110" t="str">
        <f t="shared" si="120"/>
        <v>No</v>
      </c>
      <c r="P1110">
        <f t="shared" si="121"/>
        <v>0</v>
      </c>
      <c r="Q1110">
        <f t="shared" si="122"/>
        <v>4813937689</v>
      </c>
      <c r="R1110">
        <f t="shared" si="123"/>
        <v>4.1933383153624479</v>
      </c>
      <c r="S1110" t="str">
        <f t="shared" si="124"/>
        <v>Acceptable</v>
      </c>
      <c r="T1110">
        <f>ROUNDUP(C1110,0)</f>
        <v>5</v>
      </c>
      <c r="U1110">
        <f>ROUNDDOWN(C1110,0)</f>
        <v>4</v>
      </c>
      <c r="V1110">
        <f>RIGHT(K1110,2)+2000</f>
        <v>2018</v>
      </c>
      <c r="W1110" t="str">
        <f>INDEX(_xlfn.TEXTSPLIT(K1110,"-"),1,2)</f>
        <v>Jul</v>
      </c>
      <c r="X1110" t="str">
        <f>INDEX(_xlfn.TEXTSPLIT(K1110,"-"),1,1)</f>
        <v>20</v>
      </c>
      <c r="Y1110">
        <f>INDEX(months!B:B,MATCH(Sheet1!W1110,months!A:A,0))</f>
        <v>7</v>
      </c>
      <c r="Z1110">
        <f t="shared" si="125"/>
        <v>43301</v>
      </c>
    </row>
    <row r="1111" spans="1:26" x14ac:dyDescent="0.2">
      <c r="A1111" t="s">
        <v>1892</v>
      </c>
      <c r="B1111" t="s">
        <v>1790</v>
      </c>
      <c r="C1111">
        <v>4.5999999999999996</v>
      </c>
      <c r="D1111">
        <v>23130</v>
      </c>
      <c r="E1111" t="s">
        <v>698</v>
      </c>
      <c r="F1111" t="s">
        <v>65</v>
      </c>
      <c r="G1111" t="s">
        <v>23</v>
      </c>
      <c r="H1111" t="s">
        <v>24</v>
      </c>
      <c r="I1111" t="s">
        <v>25</v>
      </c>
      <c r="J1111" t="s">
        <v>1791</v>
      </c>
      <c r="K1111" t="s">
        <v>125</v>
      </c>
      <c r="L1111" t="s">
        <v>1893</v>
      </c>
      <c r="M1111" t="s">
        <v>47</v>
      </c>
      <c r="N1111">
        <f t="shared" si="119"/>
        <v>0</v>
      </c>
      <c r="O1111" t="str">
        <f t="shared" si="120"/>
        <v>No</v>
      </c>
      <c r="P1111">
        <f t="shared" si="121"/>
        <v>0</v>
      </c>
      <c r="Q1111">
        <f t="shared" si="122"/>
        <v>4813937689</v>
      </c>
      <c r="R1111">
        <f t="shared" si="123"/>
        <v>4.1933383153624479</v>
      </c>
      <c r="S1111" t="str">
        <f t="shared" si="124"/>
        <v>Acceptable</v>
      </c>
      <c r="T1111">
        <f>ROUNDUP(C1111,0)</f>
        <v>5</v>
      </c>
      <c r="U1111">
        <f>ROUNDDOWN(C1111,0)</f>
        <v>4</v>
      </c>
      <c r="V1111">
        <f>RIGHT(K1111,2)+2000</f>
        <v>2018</v>
      </c>
      <c r="W1111" t="str">
        <f>INDEX(_xlfn.TEXTSPLIT(K1111,"-"),1,2)</f>
        <v>Jul</v>
      </c>
      <c r="X1111" t="str">
        <f>INDEX(_xlfn.TEXTSPLIT(K1111,"-"),1,1)</f>
        <v>12</v>
      </c>
      <c r="Y1111">
        <f>INDEX(months!B:B,MATCH(Sheet1!W1111,months!A:A,0))</f>
        <v>7</v>
      </c>
      <c r="Z1111">
        <f t="shared" si="125"/>
        <v>43293</v>
      </c>
    </row>
    <row r="1112" spans="1:26" x14ac:dyDescent="0.2">
      <c r="A1112" t="s">
        <v>1894</v>
      </c>
      <c r="B1112" t="s">
        <v>1790</v>
      </c>
      <c r="C1112">
        <v>4.5999999999999996</v>
      </c>
      <c r="D1112">
        <v>69973</v>
      </c>
      <c r="E1112" t="s">
        <v>1113</v>
      </c>
      <c r="F1112" t="s">
        <v>65</v>
      </c>
      <c r="G1112" t="s">
        <v>23</v>
      </c>
      <c r="H1112" t="s">
        <v>24</v>
      </c>
      <c r="I1112" t="s">
        <v>25</v>
      </c>
      <c r="J1112" t="s">
        <v>1791</v>
      </c>
      <c r="K1112" t="s">
        <v>306</v>
      </c>
      <c r="L1112" t="s">
        <v>1895</v>
      </c>
      <c r="M1112" t="s">
        <v>86</v>
      </c>
      <c r="N1112">
        <f t="shared" si="119"/>
        <v>0</v>
      </c>
      <c r="O1112" t="str">
        <f t="shared" si="120"/>
        <v>No</v>
      </c>
      <c r="P1112">
        <f t="shared" si="121"/>
        <v>0</v>
      </c>
      <c r="Q1112">
        <f t="shared" si="122"/>
        <v>4813937689</v>
      </c>
      <c r="R1112">
        <f t="shared" si="123"/>
        <v>4.1933383153624479</v>
      </c>
      <c r="S1112" t="str">
        <f t="shared" si="124"/>
        <v>Acceptable</v>
      </c>
      <c r="T1112">
        <f>ROUNDUP(C1112,0)</f>
        <v>5</v>
      </c>
      <c r="U1112">
        <f>ROUNDDOWN(C1112,0)</f>
        <v>4</v>
      </c>
      <c r="V1112">
        <f>RIGHT(K1112,2)+2000</f>
        <v>2018</v>
      </c>
      <c r="W1112" t="str">
        <f>INDEX(_xlfn.TEXTSPLIT(K1112,"-"),1,2)</f>
        <v>Jul</v>
      </c>
      <c r="X1112" t="str">
        <f>INDEX(_xlfn.TEXTSPLIT(K1112,"-"),1,1)</f>
        <v>23</v>
      </c>
      <c r="Y1112">
        <f>INDEX(months!B:B,MATCH(Sheet1!W1112,months!A:A,0))</f>
        <v>7</v>
      </c>
      <c r="Z1112">
        <f t="shared" si="125"/>
        <v>43304</v>
      </c>
    </row>
    <row r="1113" spans="1:26" x14ac:dyDescent="0.2">
      <c r="A1113" t="s">
        <v>1896</v>
      </c>
      <c r="B1113" t="s">
        <v>1790</v>
      </c>
      <c r="C1113">
        <v>4.7</v>
      </c>
      <c r="D1113">
        <v>1311</v>
      </c>
      <c r="E1113" t="s">
        <v>1242</v>
      </c>
      <c r="F1113" t="s">
        <v>57</v>
      </c>
      <c r="G1113" t="s">
        <v>23</v>
      </c>
      <c r="H1113" t="s">
        <v>24</v>
      </c>
      <c r="I1113" t="s">
        <v>25</v>
      </c>
      <c r="J1113" t="s">
        <v>1791</v>
      </c>
      <c r="K1113" t="s">
        <v>820</v>
      </c>
      <c r="L1113" t="s">
        <v>1897</v>
      </c>
      <c r="M1113" t="s">
        <v>54</v>
      </c>
      <c r="N1113">
        <f t="shared" si="119"/>
        <v>0</v>
      </c>
      <c r="O1113" t="str">
        <f t="shared" si="120"/>
        <v>No</v>
      </c>
      <c r="P1113">
        <f t="shared" si="121"/>
        <v>0</v>
      </c>
      <c r="Q1113">
        <f t="shared" si="122"/>
        <v>4813937689</v>
      </c>
      <c r="R1113">
        <f t="shared" si="123"/>
        <v>4.1933383153624479</v>
      </c>
      <c r="S1113" t="str">
        <f t="shared" si="124"/>
        <v>Acceptable</v>
      </c>
      <c r="T1113">
        <f>ROUNDUP(C1113,0)</f>
        <v>5</v>
      </c>
      <c r="U1113">
        <f>ROUNDDOWN(C1113,0)</f>
        <v>4</v>
      </c>
      <c r="V1113">
        <f>RIGHT(K1113,2)+2000</f>
        <v>2018</v>
      </c>
      <c r="W1113" t="str">
        <f>INDEX(_xlfn.TEXTSPLIT(K1113,"-"),1,2)</f>
        <v>Jun</v>
      </c>
      <c r="X1113" t="str">
        <f>INDEX(_xlfn.TEXTSPLIT(K1113,"-"),1,1)</f>
        <v>19</v>
      </c>
      <c r="Y1113">
        <f>INDEX(months!B:B,MATCH(Sheet1!W1113,months!A:A,0))</f>
        <v>6</v>
      </c>
      <c r="Z1113">
        <f t="shared" si="125"/>
        <v>43270</v>
      </c>
    </row>
    <row r="1114" spans="1:26" x14ac:dyDescent="0.2">
      <c r="A1114" t="s">
        <v>1898</v>
      </c>
      <c r="B1114" t="s">
        <v>1790</v>
      </c>
      <c r="C1114">
        <v>4.5999999999999996</v>
      </c>
      <c r="D1114">
        <v>26587</v>
      </c>
      <c r="E1114" t="s">
        <v>899</v>
      </c>
      <c r="F1114" t="s">
        <v>65</v>
      </c>
      <c r="G1114" t="s">
        <v>23</v>
      </c>
      <c r="H1114" t="s">
        <v>24</v>
      </c>
      <c r="I1114" t="s">
        <v>25</v>
      </c>
      <c r="J1114" t="s">
        <v>1791</v>
      </c>
      <c r="K1114" t="s">
        <v>160</v>
      </c>
      <c r="L1114" t="s">
        <v>1899</v>
      </c>
      <c r="M1114" t="s">
        <v>54</v>
      </c>
      <c r="N1114">
        <f t="shared" si="119"/>
        <v>0</v>
      </c>
      <c r="O1114" t="str">
        <f t="shared" si="120"/>
        <v>No</v>
      </c>
      <c r="P1114">
        <f t="shared" si="121"/>
        <v>0</v>
      </c>
      <c r="Q1114">
        <f t="shared" si="122"/>
        <v>4813937689</v>
      </c>
      <c r="R1114">
        <f t="shared" si="123"/>
        <v>4.1933383153624479</v>
      </c>
      <c r="S1114" t="str">
        <f t="shared" si="124"/>
        <v>Acceptable</v>
      </c>
      <c r="T1114">
        <f>ROUNDUP(C1114,0)</f>
        <v>5</v>
      </c>
      <c r="U1114">
        <f>ROUNDDOWN(C1114,0)</f>
        <v>4</v>
      </c>
      <c r="V1114">
        <f>RIGHT(K1114,2)+2000</f>
        <v>2018</v>
      </c>
      <c r="W1114" t="str">
        <f>INDEX(_xlfn.TEXTSPLIT(K1114,"-"),1,2)</f>
        <v>Jul</v>
      </c>
      <c r="X1114" t="str">
        <f>INDEX(_xlfn.TEXTSPLIT(K1114,"-"),1,1)</f>
        <v>19</v>
      </c>
      <c r="Y1114">
        <f>INDEX(months!B:B,MATCH(Sheet1!W1114,months!A:A,0))</f>
        <v>7</v>
      </c>
      <c r="Z1114">
        <f t="shared" si="125"/>
        <v>43300</v>
      </c>
    </row>
    <row r="1115" spans="1:26" x14ac:dyDescent="0.2">
      <c r="A1115" t="s">
        <v>1900</v>
      </c>
      <c r="B1115" t="s">
        <v>1790</v>
      </c>
      <c r="C1115">
        <v>4.5999999999999996</v>
      </c>
      <c r="D1115">
        <v>2417</v>
      </c>
      <c r="E1115" t="s">
        <v>78</v>
      </c>
      <c r="F1115" t="s">
        <v>50</v>
      </c>
      <c r="G1115" t="s">
        <v>23</v>
      </c>
      <c r="H1115" t="s">
        <v>24</v>
      </c>
      <c r="I1115" t="s">
        <v>25</v>
      </c>
      <c r="J1115" t="s">
        <v>1791</v>
      </c>
      <c r="K1115" t="s">
        <v>97</v>
      </c>
      <c r="L1115" t="s">
        <v>935</v>
      </c>
      <c r="M1115" t="s">
        <v>54</v>
      </c>
      <c r="N1115">
        <f t="shared" si="119"/>
        <v>0</v>
      </c>
      <c r="O1115" t="str">
        <f t="shared" si="120"/>
        <v>No</v>
      </c>
      <c r="P1115">
        <f t="shared" si="121"/>
        <v>0</v>
      </c>
      <c r="Q1115">
        <f t="shared" si="122"/>
        <v>4813937689</v>
      </c>
      <c r="R1115">
        <f t="shared" si="123"/>
        <v>4.1933383153624479</v>
      </c>
      <c r="S1115" t="str">
        <f t="shared" si="124"/>
        <v>Acceptable</v>
      </c>
      <c r="T1115">
        <f>ROUNDUP(C1115,0)</f>
        <v>5</v>
      </c>
      <c r="U1115">
        <f>ROUNDDOWN(C1115,0)</f>
        <v>4</v>
      </c>
      <c r="V1115">
        <f>RIGHT(K1115,2)+2000</f>
        <v>2018</v>
      </c>
      <c r="W1115" t="str">
        <f>INDEX(_xlfn.TEXTSPLIT(K1115,"-"),1,2)</f>
        <v>Aug</v>
      </c>
      <c r="X1115" t="str">
        <f>INDEX(_xlfn.TEXTSPLIT(K1115,"-"),1,1)</f>
        <v>3</v>
      </c>
      <c r="Y1115">
        <f>INDEX(months!B:B,MATCH(Sheet1!W1115,months!A:A,0))</f>
        <v>8</v>
      </c>
      <c r="Z1115">
        <f t="shared" si="125"/>
        <v>43315</v>
      </c>
    </row>
    <row r="1116" spans="1:26" x14ac:dyDescent="0.2">
      <c r="A1116" t="s">
        <v>1837</v>
      </c>
      <c r="B1116" t="s">
        <v>1790</v>
      </c>
      <c r="C1116">
        <v>4.7</v>
      </c>
      <c r="D1116">
        <v>706302</v>
      </c>
      <c r="E1116" t="s">
        <v>46</v>
      </c>
      <c r="F1116" t="s">
        <v>89</v>
      </c>
      <c r="G1116" t="s">
        <v>23</v>
      </c>
      <c r="H1116" t="s">
        <v>24</v>
      </c>
      <c r="I1116" t="s">
        <v>25</v>
      </c>
      <c r="J1116" t="s">
        <v>1791</v>
      </c>
      <c r="K1116" t="s">
        <v>84</v>
      </c>
      <c r="L1116" t="s">
        <v>46</v>
      </c>
      <c r="M1116" t="s">
        <v>46</v>
      </c>
      <c r="N1116">
        <f t="shared" si="119"/>
        <v>0</v>
      </c>
      <c r="O1116" t="str">
        <f t="shared" si="120"/>
        <v>No</v>
      </c>
      <c r="P1116">
        <f t="shared" si="121"/>
        <v>0</v>
      </c>
      <c r="Q1116">
        <f t="shared" si="122"/>
        <v>4813937689</v>
      </c>
      <c r="R1116">
        <f t="shared" si="123"/>
        <v>4.1933383153624479</v>
      </c>
      <c r="S1116" t="str">
        <f t="shared" si="124"/>
        <v>Acceptable</v>
      </c>
      <c r="T1116">
        <f>ROUNDUP(C1116,0)</f>
        <v>5</v>
      </c>
      <c r="U1116">
        <f>ROUNDDOWN(C1116,0)</f>
        <v>4</v>
      </c>
      <c r="V1116">
        <f>RIGHT(K1116,2)+2000</f>
        <v>2018</v>
      </c>
      <c r="W1116" t="str">
        <f>INDEX(_xlfn.TEXTSPLIT(K1116,"-"),1,2)</f>
        <v>Jul</v>
      </c>
      <c r="X1116" t="str">
        <f>INDEX(_xlfn.TEXTSPLIT(K1116,"-"),1,1)</f>
        <v>31</v>
      </c>
      <c r="Y1116">
        <f>INDEX(months!B:B,MATCH(Sheet1!W1116,months!A:A,0))</f>
        <v>7</v>
      </c>
      <c r="Z1116">
        <f t="shared" si="125"/>
        <v>43312</v>
      </c>
    </row>
    <row r="1117" spans="1:26" x14ac:dyDescent="0.2">
      <c r="A1117" t="s">
        <v>1901</v>
      </c>
      <c r="B1117" t="s">
        <v>1790</v>
      </c>
      <c r="C1117">
        <v>3.8</v>
      </c>
      <c r="D1117">
        <v>1054</v>
      </c>
      <c r="E1117" t="s">
        <v>1565</v>
      </c>
      <c r="F1117" t="s">
        <v>50</v>
      </c>
      <c r="G1117" t="s">
        <v>23</v>
      </c>
      <c r="H1117" t="s">
        <v>24</v>
      </c>
      <c r="I1117" t="s">
        <v>25</v>
      </c>
      <c r="J1117" t="s">
        <v>1791</v>
      </c>
      <c r="K1117" t="s">
        <v>605</v>
      </c>
      <c r="L1117" t="s">
        <v>345</v>
      </c>
      <c r="M1117" t="s">
        <v>274</v>
      </c>
      <c r="N1117">
        <f t="shared" si="119"/>
        <v>0</v>
      </c>
      <c r="O1117" t="str">
        <f t="shared" si="120"/>
        <v>No</v>
      </c>
      <c r="P1117">
        <f t="shared" si="121"/>
        <v>0</v>
      </c>
      <c r="Q1117">
        <f t="shared" si="122"/>
        <v>4813937689</v>
      </c>
      <c r="R1117">
        <f t="shared" si="123"/>
        <v>4.1933383153624479</v>
      </c>
      <c r="S1117" t="str">
        <f t="shared" si="124"/>
        <v>Acceptable</v>
      </c>
      <c r="T1117">
        <f>ROUNDUP(C1117,0)</f>
        <v>4</v>
      </c>
      <c r="U1117">
        <f>ROUNDDOWN(C1117,0)</f>
        <v>3</v>
      </c>
      <c r="V1117">
        <f>RIGHT(K1117,2)+2000</f>
        <v>2018</v>
      </c>
      <c r="W1117" t="str">
        <f>INDEX(_xlfn.TEXTSPLIT(K1117,"-"),1,2)</f>
        <v>Jul</v>
      </c>
      <c r="X1117" t="str">
        <f>INDEX(_xlfn.TEXTSPLIT(K1117,"-"),1,1)</f>
        <v>10</v>
      </c>
      <c r="Y1117">
        <f>INDEX(months!B:B,MATCH(Sheet1!W1117,months!A:A,0))</f>
        <v>7</v>
      </c>
      <c r="Z1117">
        <f t="shared" si="125"/>
        <v>43291</v>
      </c>
    </row>
    <row r="1118" spans="1:26" x14ac:dyDescent="0.2">
      <c r="A1118" t="s">
        <v>1902</v>
      </c>
      <c r="B1118" t="s">
        <v>1790</v>
      </c>
      <c r="C1118">
        <v>4.3</v>
      </c>
      <c r="D1118">
        <v>25166</v>
      </c>
      <c r="E1118" t="s">
        <v>159</v>
      </c>
      <c r="F1118" t="s">
        <v>65</v>
      </c>
      <c r="G1118" t="s">
        <v>23</v>
      </c>
      <c r="H1118" t="s">
        <v>24</v>
      </c>
      <c r="I1118" t="s">
        <v>25</v>
      </c>
      <c r="J1118" t="s">
        <v>1791</v>
      </c>
      <c r="K1118" t="s">
        <v>357</v>
      </c>
      <c r="L1118" t="s">
        <v>1903</v>
      </c>
      <c r="M1118" t="s">
        <v>81</v>
      </c>
      <c r="N1118">
        <f t="shared" si="119"/>
        <v>0</v>
      </c>
      <c r="O1118" t="str">
        <f t="shared" si="120"/>
        <v>No</v>
      </c>
      <c r="P1118">
        <f t="shared" si="121"/>
        <v>0</v>
      </c>
      <c r="Q1118">
        <f t="shared" si="122"/>
        <v>4813937689</v>
      </c>
      <c r="R1118">
        <f t="shared" si="123"/>
        <v>4.1933383153624479</v>
      </c>
      <c r="S1118" t="str">
        <f t="shared" si="124"/>
        <v>Acceptable</v>
      </c>
      <c r="T1118">
        <f>ROUNDUP(C1118,0)</f>
        <v>5</v>
      </c>
      <c r="U1118">
        <f>ROUNDDOWN(C1118,0)</f>
        <v>4</v>
      </c>
      <c r="V1118">
        <f>RIGHT(K1118,2)+2000</f>
        <v>2018</v>
      </c>
      <c r="W1118" t="str">
        <f>INDEX(_xlfn.TEXTSPLIT(K1118,"-"),1,2)</f>
        <v>Jul</v>
      </c>
      <c r="X1118" t="str">
        <f>INDEX(_xlfn.TEXTSPLIT(K1118,"-"),1,1)</f>
        <v>25</v>
      </c>
      <c r="Y1118">
        <f>INDEX(months!B:B,MATCH(Sheet1!W1118,months!A:A,0))</f>
        <v>7</v>
      </c>
      <c r="Z1118">
        <f t="shared" si="125"/>
        <v>43306</v>
      </c>
    </row>
    <row r="1119" spans="1:26" x14ac:dyDescent="0.2">
      <c r="A1119" t="s">
        <v>1904</v>
      </c>
      <c r="B1119" t="s">
        <v>1790</v>
      </c>
      <c r="C1119">
        <v>4.3</v>
      </c>
      <c r="D1119">
        <v>129304</v>
      </c>
      <c r="E1119" t="s">
        <v>46</v>
      </c>
      <c r="F1119" t="s">
        <v>38</v>
      </c>
      <c r="G1119" t="s">
        <v>23</v>
      </c>
      <c r="H1119" t="s">
        <v>24</v>
      </c>
      <c r="I1119" t="s">
        <v>25</v>
      </c>
      <c r="J1119" t="s">
        <v>1791</v>
      </c>
      <c r="K1119" t="s">
        <v>173</v>
      </c>
      <c r="L1119" t="s">
        <v>46</v>
      </c>
      <c r="M1119" t="s">
        <v>46</v>
      </c>
      <c r="N1119">
        <f t="shared" si="119"/>
        <v>0</v>
      </c>
      <c r="O1119" t="str">
        <f t="shared" si="120"/>
        <v>No</v>
      </c>
      <c r="P1119">
        <f t="shared" si="121"/>
        <v>0</v>
      </c>
      <c r="Q1119">
        <f t="shared" si="122"/>
        <v>4813937689</v>
      </c>
      <c r="R1119">
        <f t="shared" si="123"/>
        <v>4.1933383153624479</v>
      </c>
      <c r="S1119" t="str">
        <f t="shared" si="124"/>
        <v>Acceptable</v>
      </c>
      <c r="T1119">
        <f>ROUNDUP(C1119,0)</f>
        <v>5</v>
      </c>
      <c r="U1119">
        <f>ROUNDDOWN(C1119,0)</f>
        <v>4</v>
      </c>
      <c r="V1119">
        <f>RIGHT(K1119,2)+2000</f>
        <v>2018</v>
      </c>
      <c r="W1119" t="str">
        <f>INDEX(_xlfn.TEXTSPLIT(K1119,"-"),1,2)</f>
        <v>Aug</v>
      </c>
      <c r="X1119" t="str">
        <f>INDEX(_xlfn.TEXTSPLIT(K1119,"-"),1,1)</f>
        <v>2</v>
      </c>
      <c r="Y1119">
        <f>INDEX(months!B:B,MATCH(Sheet1!W1119,months!A:A,0))</f>
        <v>8</v>
      </c>
      <c r="Z1119">
        <f t="shared" si="125"/>
        <v>43314</v>
      </c>
    </row>
    <row r="1120" spans="1:26" x14ac:dyDescent="0.2">
      <c r="A1120" t="s">
        <v>1905</v>
      </c>
      <c r="B1120" t="s">
        <v>1790</v>
      </c>
      <c r="C1120">
        <v>4.5</v>
      </c>
      <c r="D1120">
        <v>19870</v>
      </c>
      <c r="E1120" t="s">
        <v>409</v>
      </c>
      <c r="F1120" t="s">
        <v>65</v>
      </c>
      <c r="G1120" t="s">
        <v>23</v>
      </c>
      <c r="H1120" t="s">
        <v>24</v>
      </c>
      <c r="I1120" t="s">
        <v>25</v>
      </c>
      <c r="J1120" t="s">
        <v>1791</v>
      </c>
      <c r="K1120" t="s">
        <v>297</v>
      </c>
      <c r="L1120" t="s">
        <v>1906</v>
      </c>
      <c r="M1120" t="s">
        <v>29</v>
      </c>
      <c r="N1120">
        <f t="shared" si="119"/>
        <v>0</v>
      </c>
      <c r="O1120" t="str">
        <f t="shared" si="120"/>
        <v>No</v>
      </c>
      <c r="P1120">
        <f t="shared" si="121"/>
        <v>0</v>
      </c>
      <c r="Q1120">
        <f t="shared" si="122"/>
        <v>4813937689</v>
      </c>
      <c r="R1120">
        <f t="shared" si="123"/>
        <v>4.1933383153624479</v>
      </c>
      <c r="S1120" t="str">
        <f t="shared" si="124"/>
        <v>Acceptable</v>
      </c>
      <c r="T1120">
        <f>ROUNDUP(C1120,0)</f>
        <v>5</v>
      </c>
      <c r="U1120">
        <f>ROUNDDOWN(C1120,0)</f>
        <v>4</v>
      </c>
      <c r="V1120">
        <f>RIGHT(K1120,2)+2000</f>
        <v>2018</v>
      </c>
      <c r="W1120" t="str">
        <f>INDEX(_xlfn.TEXTSPLIT(K1120,"-"),1,2)</f>
        <v>Jul</v>
      </c>
      <c r="X1120" t="str">
        <f>INDEX(_xlfn.TEXTSPLIT(K1120,"-"),1,1)</f>
        <v>24</v>
      </c>
      <c r="Y1120">
        <f>INDEX(months!B:B,MATCH(Sheet1!W1120,months!A:A,0))</f>
        <v>7</v>
      </c>
      <c r="Z1120">
        <f t="shared" si="125"/>
        <v>43305</v>
      </c>
    </row>
    <row r="1121" spans="1:26" x14ac:dyDescent="0.2">
      <c r="A1121" t="s">
        <v>1907</v>
      </c>
      <c r="B1121" t="s">
        <v>1790</v>
      </c>
      <c r="C1121">
        <v>4.5999999999999996</v>
      </c>
      <c r="D1121">
        <v>3596</v>
      </c>
      <c r="E1121" t="s">
        <v>21</v>
      </c>
      <c r="F1121" t="s">
        <v>50</v>
      </c>
      <c r="G1121" t="s">
        <v>23</v>
      </c>
      <c r="H1121" t="s">
        <v>24</v>
      </c>
      <c r="I1121" t="s">
        <v>25</v>
      </c>
      <c r="J1121" t="s">
        <v>1791</v>
      </c>
      <c r="K1121" t="s">
        <v>187</v>
      </c>
      <c r="L1121" t="s">
        <v>1908</v>
      </c>
      <c r="M1121" t="s">
        <v>299</v>
      </c>
      <c r="N1121">
        <f t="shared" si="119"/>
        <v>0</v>
      </c>
      <c r="O1121" t="str">
        <f t="shared" si="120"/>
        <v>No</v>
      </c>
      <c r="P1121">
        <f t="shared" si="121"/>
        <v>0</v>
      </c>
      <c r="Q1121">
        <f t="shared" si="122"/>
        <v>4813937689</v>
      </c>
      <c r="R1121">
        <f t="shared" si="123"/>
        <v>4.1933383153624479</v>
      </c>
      <c r="S1121" t="str">
        <f t="shared" si="124"/>
        <v>Acceptable</v>
      </c>
      <c r="T1121">
        <f>ROUNDUP(C1121,0)</f>
        <v>5</v>
      </c>
      <c r="U1121">
        <f>ROUNDDOWN(C1121,0)</f>
        <v>4</v>
      </c>
      <c r="V1121">
        <f>RIGHT(K1121,2)+2000</f>
        <v>2018</v>
      </c>
      <c r="W1121" t="str">
        <f>INDEX(_xlfn.TEXTSPLIT(K1121,"-"),1,2)</f>
        <v>Jul</v>
      </c>
      <c r="X1121" t="str">
        <f>INDEX(_xlfn.TEXTSPLIT(K1121,"-"),1,1)</f>
        <v>20</v>
      </c>
      <c r="Y1121">
        <f>INDEX(months!B:B,MATCH(Sheet1!W1121,months!A:A,0))</f>
        <v>7</v>
      </c>
      <c r="Z1121">
        <f t="shared" si="125"/>
        <v>43301</v>
      </c>
    </row>
    <row r="1122" spans="1:26" x14ac:dyDescent="0.2">
      <c r="A1122" t="s">
        <v>1909</v>
      </c>
      <c r="B1122" t="s">
        <v>1790</v>
      </c>
      <c r="C1122">
        <v>4.5999999999999996</v>
      </c>
      <c r="D1122">
        <v>161440</v>
      </c>
      <c r="E1122" t="s">
        <v>271</v>
      </c>
      <c r="F1122" t="s">
        <v>65</v>
      </c>
      <c r="G1122" t="s">
        <v>23</v>
      </c>
      <c r="H1122" t="s">
        <v>24</v>
      </c>
      <c r="I1122" t="s">
        <v>25</v>
      </c>
      <c r="J1122" t="s">
        <v>1791</v>
      </c>
      <c r="K1122" t="s">
        <v>97</v>
      </c>
      <c r="L1122" t="s">
        <v>1910</v>
      </c>
      <c r="M1122" t="s">
        <v>29</v>
      </c>
      <c r="N1122">
        <f t="shared" si="119"/>
        <v>0</v>
      </c>
      <c r="O1122" t="str">
        <f t="shared" si="120"/>
        <v>No</v>
      </c>
      <c r="P1122">
        <f t="shared" si="121"/>
        <v>0</v>
      </c>
      <c r="Q1122">
        <f t="shared" si="122"/>
        <v>4813937689</v>
      </c>
      <c r="R1122">
        <f t="shared" si="123"/>
        <v>4.1933383153624479</v>
      </c>
      <c r="S1122" t="str">
        <f t="shared" si="124"/>
        <v>Acceptable</v>
      </c>
      <c r="T1122">
        <f>ROUNDUP(C1122,0)</f>
        <v>5</v>
      </c>
      <c r="U1122">
        <f>ROUNDDOWN(C1122,0)</f>
        <v>4</v>
      </c>
      <c r="V1122">
        <f>RIGHT(K1122,2)+2000</f>
        <v>2018</v>
      </c>
      <c r="W1122" t="str">
        <f>INDEX(_xlfn.TEXTSPLIT(K1122,"-"),1,2)</f>
        <v>Aug</v>
      </c>
      <c r="X1122" t="str">
        <f>INDEX(_xlfn.TEXTSPLIT(K1122,"-"),1,1)</f>
        <v>3</v>
      </c>
      <c r="Y1122">
        <f>INDEX(months!B:B,MATCH(Sheet1!W1122,months!A:A,0))</f>
        <v>8</v>
      </c>
      <c r="Z1122">
        <f t="shared" si="125"/>
        <v>43315</v>
      </c>
    </row>
    <row r="1123" spans="1:26" x14ac:dyDescent="0.2">
      <c r="A1123" t="s">
        <v>1911</v>
      </c>
      <c r="B1123" t="s">
        <v>1790</v>
      </c>
      <c r="C1123">
        <v>4.7</v>
      </c>
      <c r="D1123">
        <v>7514</v>
      </c>
      <c r="E1123" t="s">
        <v>31</v>
      </c>
      <c r="F1123" t="s">
        <v>50</v>
      </c>
      <c r="G1123" t="s">
        <v>23</v>
      </c>
      <c r="H1123" t="s">
        <v>24</v>
      </c>
      <c r="I1123" t="s">
        <v>25</v>
      </c>
      <c r="J1123" t="s">
        <v>1791</v>
      </c>
      <c r="K1123" t="s">
        <v>84</v>
      </c>
      <c r="L1123" t="s">
        <v>1912</v>
      </c>
      <c r="M1123" t="s">
        <v>54</v>
      </c>
      <c r="N1123">
        <f t="shared" si="119"/>
        <v>0</v>
      </c>
      <c r="O1123" t="str">
        <f t="shared" si="120"/>
        <v>No</v>
      </c>
      <c r="P1123">
        <f t="shared" si="121"/>
        <v>0</v>
      </c>
      <c r="Q1123">
        <f t="shared" si="122"/>
        <v>4813937689</v>
      </c>
      <c r="R1123">
        <f t="shared" si="123"/>
        <v>4.1933383153624479</v>
      </c>
      <c r="S1123" t="str">
        <f t="shared" si="124"/>
        <v>Acceptable</v>
      </c>
      <c r="T1123">
        <f>ROUNDUP(C1123,0)</f>
        <v>5</v>
      </c>
      <c r="U1123">
        <f>ROUNDDOWN(C1123,0)</f>
        <v>4</v>
      </c>
      <c r="V1123">
        <f>RIGHT(K1123,2)+2000</f>
        <v>2018</v>
      </c>
      <c r="W1123" t="str">
        <f>INDEX(_xlfn.TEXTSPLIT(K1123,"-"),1,2)</f>
        <v>Jul</v>
      </c>
      <c r="X1123" t="str">
        <f>INDEX(_xlfn.TEXTSPLIT(K1123,"-"),1,1)</f>
        <v>31</v>
      </c>
      <c r="Y1123">
        <f>INDEX(months!B:B,MATCH(Sheet1!W1123,months!A:A,0))</f>
        <v>7</v>
      </c>
      <c r="Z1123">
        <f t="shared" si="125"/>
        <v>43312</v>
      </c>
    </row>
    <row r="1124" spans="1:26" x14ac:dyDescent="0.2">
      <c r="A1124" t="s">
        <v>1913</v>
      </c>
      <c r="B1124" t="s">
        <v>1790</v>
      </c>
      <c r="C1124">
        <v>4.5</v>
      </c>
      <c r="D1124">
        <v>46106</v>
      </c>
      <c r="E1124" t="s">
        <v>405</v>
      </c>
      <c r="F1124" t="s">
        <v>65</v>
      </c>
      <c r="G1124" t="s">
        <v>23</v>
      </c>
      <c r="H1124" t="s">
        <v>24</v>
      </c>
      <c r="I1124" t="s">
        <v>25</v>
      </c>
      <c r="J1124" t="s">
        <v>1791</v>
      </c>
      <c r="K1124" t="s">
        <v>84</v>
      </c>
      <c r="L1124" t="s">
        <v>1914</v>
      </c>
      <c r="M1124" t="s">
        <v>54</v>
      </c>
      <c r="N1124">
        <f t="shared" si="119"/>
        <v>0</v>
      </c>
      <c r="O1124" t="str">
        <f t="shared" si="120"/>
        <v>No</v>
      </c>
      <c r="P1124">
        <f t="shared" si="121"/>
        <v>0</v>
      </c>
      <c r="Q1124">
        <f t="shared" si="122"/>
        <v>4813937689</v>
      </c>
      <c r="R1124">
        <f t="shared" si="123"/>
        <v>4.1933383153624479</v>
      </c>
      <c r="S1124" t="str">
        <f t="shared" si="124"/>
        <v>Acceptable</v>
      </c>
      <c r="T1124">
        <f>ROUNDUP(C1124,0)</f>
        <v>5</v>
      </c>
      <c r="U1124">
        <f>ROUNDDOWN(C1124,0)</f>
        <v>4</v>
      </c>
      <c r="V1124">
        <f>RIGHT(K1124,2)+2000</f>
        <v>2018</v>
      </c>
      <c r="W1124" t="str">
        <f>INDEX(_xlfn.TEXTSPLIT(K1124,"-"),1,2)</f>
        <v>Jul</v>
      </c>
      <c r="X1124" t="str">
        <f>INDEX(_xlfn.TEXTSPLIT(K1124,"-"),1,1)</f>
        <v>31</v>
      </c>
      <c r="Y1124">
        <f>INDEX(months!B:B,MATCH(Sheet1!W1124,months!A:A,0))</f>
        <v>7</v>
      </c>
      <c r="Z1124">
        <f t="shared" si="125"/>
        <v>43312</v>
      </c>
    </row>
    <row r="1125" spans="1:26" x14ac:dyDescent="0.2">
      <c r="A1125" t="s">
        <v>1915</v>
      </c>
      <c r="B1125" t="s">
        <v>1790</v>
      </c>
      <c r="C1125">
        <v>4.4000000000000004</v>
      </c>
      <c r="D1125">
        <v>15141</v>
      </c>
      <c r="E1125" t="s">
        <v>42</v>
      </c>
      <c r="F1125" t="s">
        <v>65</v>
      </c>
      <c r="G1125" t="s">
        <v>23</v>
      </c>
      <c r="H1125" t="s">
        <v>24</v>
      </c>
      <c r="I1125" t="s">
        <v>25</v>
      </c>
      <c r="J1125" t="s">
        <v>1791</v>
      </c>
      <c r="K1125" t="s">
        <v>297</v>
      </c>
      <c r="L1125" t="s">
        <v>1916</v>
      </c>
      <c r="M1125" t="s">
        <v>274</v>
      </c>
      <c r="N1125">
        <f t="shared" si="119"/>
        <v>0</v>
      </c>
      <c r="O1125" t="str">
        <f t="shared" si="120"/>
        <v>No</v>
      </c>
      <c r="P1125">
        <f t="shared" si="121"/>
        <v>0</v>
      </c>
      <c r="Q1125">
        <f t="shared" si="122"/>
        <v>4813937689</v>
      </c>
      <c r="R1125">
        <f t="shared" si="123"/>
        <v>4.1933383153624479</v>
      </c>
      <c r="S1125" t="str">
        <f t="shared" si="124"/>
        <v>Acceptable</v>
      </c>
      <c r="T1125">
        <f>ROUNDUP(C1125,0)</f>
        <v>5</v>
      </c>
      <c r="U1125">
        <f>ROUNDDOWN(C1125,0)</f>
        <v>4</v>
      </c>
      <c r="V1125">
        <f>RIGHT(K1125,2)+2000</f>
        <v>2018</v>
      </c>
      <c r="W1125" t="str">
        <f>INDEX(_xlfn.TEXTSPLIT(K1125,"-"),1,2)</f>
        <v>Jul</v>
      </c>
      <c r="X1125" t="str">
        <f>INDEX(_xlfn.TEXTSPLIT(K1125,"-"),1,1)</f>
        <v>24</v>
      </c>
      <c r="Y1125">
        <f>INDEX(months!B:B,MATCH(Sheet1!W1125,months!A:A,0))</f>
        <v>7</v>
      </c>
      <c r="Z1125">
        <f t="shared" si="125"/>
        <v>43305</v>
      </c>
    </row>
    <row r="1126" spans="1:26" x14ac:dyDescent="0.2">
      <c r="A1126" t="s">
        <v>1917</v>
      </c>
      <c r="B1126" t="s">
        <v>1790</v>
      </c>
      <c r="C1126">
        <v>3.9</v>
      </c>
      <c r="D1126">
        <v>714</v>
      </c>
      <c r="E1126" t="s">
        <v>239</v>
      </c>
      <c r="F1126" t="s">
        <v>57</v>
      </c>
      <c r="G1126" t="s">
        <v>23</v>
      </c>
      <c r="H1126" t="s">
        <v>24</v>
      </c>
      <c r="I1126" t="s">
        <v>25</v>
      </c>
      <c r="J1126" t="s">
        <v>1791</v>
      </c>
      <c r="K1126" t="s">
        <v>1918</v>
      </c>
      <c r="L1126" t="s">
        <v>1919</v>
      </c>
      <c r="M1126" t="s">
        <v>177</v>
      </c>
      <c r="N1126">
        <f t="shared" si="119"/>
        <v>0</v>
      </c>
      <c r="O1126" t="str">
        <f t="shared" si="120"/>
        <v>No</v>
      </c>
      <c r="P1126">
        <f t="shared" si="121"/>
        <v>0</v>
      </c>
      <c r="Q1126">
        <f t="shared" si="122"/>
        <v>4813937689</v>
      </c>
      <c r="R1126">
        <f t="shared" si="123"/>
        <v>4.1933383153624479</v>
      </c>
      <c r="S1126" t="str">
        <f t="shared" si="124"/>
        <v>Acceptable</v>
      </c>
      <c r="T1126">
        <f>ROUNDUP(C1126,0)</f>
        <v>4</v>
      </c>
      <c r="U1126">
        <f>ROUNDDOWN(C1126,0)</f>
        <v>3</v>
      </c>
      <c r="V1126">
        <f>RIGHT(K1126,2)+2000</f>
        <v>2017</v>
      </c>
      <c r="W1126" t="str">
        <f>INDEX(_xlfn.TEXTSPLIT(K1126,"-"),1,2)</f>
        <v>Jun</v>
      </c>
      <c r="X1126" t="str">
        <f>INDEX(_xlfn.TEXTSPLIT(K1126,"-"),1,1)</f>
        <v>7</v>
      </c>
      <c r="Y1126">
        <f>INDEX(months!B:B,MATCH(Sheet1!W1126,months!A:A,0))</f>
        <v>6</v>
      </c>
      <c r="Z1126">
        <f t="shared" si="125"/>
        <v>42893</v>
      </c>
    </row>
    <row r="1127" spans="1:26" x14ac:dyDescent="0.2">
      <c r="A1127" t="s">
        <v>1920</v>
      </c>
      <c r="B1127" t="s">
        <v>1790</v>
      </c>
      <c r="C1127">
        <v>4.5</v>
      </c>
      <c r="D1127">
        <v>42410</v>
      </c>
      <c r="E1127" t="s">
        <v>46</v>
      </c>
      <c r="F1127" t="s">
        <v>65</v>
      </c>
      <c r="G1127" t="s">
        <v>23</v>
      </c>
      <c r="H1127" t="s">
        <v>24</v>
      </c>
      <c r="I1127" t="s">
        <v>25</v>
      </c>
      <c r="J1127" t="s">
        <v>1791</v>
      </c>
      <c r="K1127" t="s">
        <v>97</v>
      </c>
      <c r="L1127" t="s">
        <v>46</v>
      </c>
      <c r="M1127" t="s">
        <v>46</v>
      </c>
      <c r="N1127">
        <f t="shared" si="119"/>
        <v>0</v>
      </c>
      <c r="O1127" t="str">
        <f t="shared" si="120"/>
        <v>No</v>
      </c>
      <c r="P1127">
        <f t="shared" si="121"/>
        <v>0</v>
      </c>
      <c r="Q1127">
        <f t="shared" si="122"/>
        <v>4813937689</v>
      </c>
      <c r="R1127">
        <f t="shared" si="123"/>
        <v>4.1933383153624479</v>
      </c>
      <c r="S1127" t="str">
        <f t="shared" si="124"/>
        <v>Acceptable</v>
      </c>
      <c r="T1127">
        <f>ROUNDUP(C1127,0)</f>
        <v>5</v>
      </c>
      <c r="U1127">
        <f>ROUNDDOWN(C1127,0)</f>
        <v>4</v>
      </c>
      <c r="V1127">
        <f>RIGHT(K1127,2)+2000</f>
        <v>2018</v>
      </c>
      <c r="W1127" t="str">
        <f>INDEX(_xlfn.TEXTSPLIT(K1127,"-"),1,2)</f>
        <v>Aug</v>
      </c>
      <c r="X1127" t="str">
        <f>INDEX(_xlfn.TEXTSPLIT(K1127,"-"),1,1)</f>
        <v>3</v>
      </c>
      <c r="Y1127">
        <f>INDEX(months!B:B,MATCH(Sheet1!W1127,months!A:A,0))</f>
        <v>8</v>
      </c>
      <c r="Z1127">
        <f t="shared" si="125"/>
        <v>43315</v>
      </c>
    </row>
    <row r="1128" spans="1:26" x14ac:dyDescent="0.2">
      <c r="A1128" t="s">
        <v>1921</v>
      </c>
      <c r="B1128" t="s">
        <v>1790</v>
      </c>
      <c r="C1128">
        <v>4.5999999999999996</v>
      </c>
      <c r="D1128">
        <v>260547</v>
      </c>
      <c r="E1128" t="s">
        <v>46</v>
      </c>
      <c r="F1128" t="s">
        <v>38</v>
      </c>
      <c r="G1128" t="s">
        <v>23</v>
      </c>
      <c r="H1128" t="s">
        <v>24</v>
      </c>
      <c r="I1128" t="s">
        <v>25</v>
      </c>
      <c r="J1128" t="s">
        <v>1791</v>
      </c>
      <c r="K1128" t="s">
        <v>84</v>
      </c>
      <c r="L1128" t="s">
        <v>46</v>
      </c>
      <c r="M1128" t="s">
        <v>46</v>
      </c>
      <c r="N1128">
        <f t="shared" si="119"/>
        <v>0</v>
      </c>
      <c r="O1128" t="str">
        <f t="shared" si="120"/>
        <v>No</v>
      </c>
      <c r="P1128">
        <f t="shared" si="121"/>
        <v>0</v>
      </c>
      <c r="Q1128">
        <f t="shared" si="122"/>
        <v>4813937689</v>
      </c>
      <c r="R1128">
        <f t="shared" si="123"/>
        <v>4.1933383153624479</v>
      </c>
      <c r="S1128" t="str">
        <f t="shared" si="124"/>
        <v>Acceptable</v>
      </c>
      <c r="T1128">
        <f>ROUNDUP(C1128,0)</f>
        <v>5</v>
      </c>
      <c r="U1128">
        <f>ROUNDDOWN(C1128,0)</f>
        <v>4</v>
      </c>
      <c r="V1128">
        <f>RIGHT(K1128,2)+2000</f>
        <v>2018</v>
      </c>
      <c r="W1128" t="str">
        <f>INDEX(_xlfn.TEXTSPLIT(K1128,"-"),1,2)</f>
        <v>Jul</v>
      </c>
      <c r="X1128" t="str">
        <f>INDEX(_xlfn.TEXTSPLIT(K1128,"-"),1,1)</f>
        <v>31</v>
      </c>
      <c r="Y1128">
        <f>INDEX(months!B:B,MATCH(Sheet1!W1128,months!A:A,0))</f>
        <v>7</v>
      </c>
      <c r="Z1128">
        <f t="shared" si="125"/>
        <v>43312</v>
      </c>
    </row>
    <row r="1129" spans="1:26" x14ac:dyDescent="0.2">
      <c r="A1129" t="s">
        <v>1922</v>
      </c>
      <c r="B1129" t="s">
        <v>1790</v>
      </c>
      <c r="C1129">
        <v>4.0999999999999996</v>
      </c>
      <c r="D1129">
        <v>4344</v>
      </c>
      <c r="E1129" t="s">
        <v>336</v>
      </c>
      <c r="F1129" t="s">
        <v>32</v>
      </c>
      <c r="G1129" t="s">
        <v>23</v>
      </c>
      <c r="H1129" t="s">
        <v>24</v>
      </c>
      <c r="I1129" t="s">
        <v>25</v>
      </c>
      <c r="J1129" t="s">
        <v>1791</v>
      </c>
      <c r="K1129" t="s">
        <v>115</v>
      </c>
      <c r="L1129" t="s">
        <v>1923</v>
      </c>
      <c r="M1129" t="s">
        <v>86</v>
      </c>
      <c r="N1129">
        <f t="shared" si="119"/>
        <v>0</v>
      </c>
      <c r="O1129" t="str">
        <f t="shared" si="120"/>
        <v>No</v>
      </c>
      <c r="P1129">
        <f t="shared" si="121"/>
        <v>0</v>
      </c>
      <c r="Q1129">
        <f t="shared" si="122"/>
        <v>4813937689</v>
      </c>
      <c r="R1129">
        <f t="shared" si="123"/>
        <v>4.1933383153624479</v>
      </c>
      <c r="S1129" t="str">
        <f t="shared" si="124"/>
        <v>Acceptable</v>
      </c>
      <c r="T1129">
        <f>ROUNDUP(C1129,0)</f>
        <v>5</v>
      </c>
      <c r="U1129">
        <f>ROUNDDOWN(C1129,0)</f>
        <v>4</v>
      </c>
      <c r="V1129">
        <f>RIGHT(K1129,2)+2000</f>
        <v>2018</v>
      </c>
      <c r="W1129" t="str">
        <f>INDEX(_xlfn.TEXTSPLIT(K1129,"-"),1,2)</f>
        <v>Jul</v>
      </c>
      <c r="X1129" t="str">
        <f>INDEX(_xlfn.TEXTSPLIT(K1129,"-"),1,1)</f>
        <v>30</v>
      </c>
      <c r="Y1129">
        <f>INDEX(months!B:B,MATCH(Sheet1!W1129,months!A:A,0))</f>
        <v>7</v>
      </c>
      <c r="Z1129">
        <f t="shared" si="125"/>
        <v>43311</v>
      </c>
    </row>
    <row r="1130" spans="1:26" x14ac:dyDescent="0.2">
      <c r="A1130" t="s">
        <v>1924</v>
      </c>
      <c r="B1130" t="s">
        <v>1790</v>
      </c>
      <c r="C1130">
        <v>4.5</v>
      </c>
      <c r="D1130">
        <v>22808</v>
      </c>
      <c r="E1130" t="s">
        <v>46</v>
      </c>
      <c r="F1130" t="s">
        <v>65</v>
      </c>
      <c r="G1130" t="s">
        <v>23</v>
      </c>
      <c r="H1130" t="s">
        <v>24</v>
      </c>
      <c r="I1130" t="s">
        <v>25</v>
      </c>
      <c r="J1130" t="s">
        <v>1791</v>
      </c>
      <c r="K1130" t="s">
        <v>97</v>
      </c>
      <c r="L1130" t="s">
        <v>46</v>
      </c>
      <c r="M1130" t="s">
        <v>46</v>
      </c>
      <c r="N1130">
        <f t="shared" si="119"/>
        <v>0</v>
      </c>
      <c r="O1130" t="str">
        <f t="shared" si="120"/>
        <v>No</v>
      </c>
      <c r="P1130">
        <f t="shared" si="121"/>
        <v>0</v>
      </c>
      <c r="Q1130">
        <f t="shared" si="122"/>
        <v>4813937689</v>
      </c>
      <c r="R1130">
        <f t="shared" si="123"/>
        <v>4.1933383153624479</v>
      </c>
      <c r="S1130" t="str">
        <f t="shared" si="124"/>
        <v>Acceptable</v>
      </c>
      <c r="T1130">
        <f>ROUNDUP(C1130,0)</f>
        <v>5</v>
      </c>
      <c r="U1130">
        <f>ROUNDDOWN(C1130,0)</f>
        <v>4</v>
      </c>
      <c r="V1130">
        <f>RIGHT(K1130,2)+2000</f>
        <v>2018</v>
      </c>
      <c r="W1130" t="str">
        <f>INDEX(_xlfn.TEXTSPLIT(K1130,"-"),1,2)</f>
        <v>Aug</v>
      </c>
      <c r="X1130" t="str">
        <f>INDEX(_xlfn.TEXTSPLIT(K1130,"-"),1,1)</f>
        <v>3</v>
      </c>
      <c r="Y1130">
        <f>INDEX(months!B:B,MATCH(Sheet1!W1130,months!A:A,0))</f>
        <v>8</v>
      </c>
      <c r="Z1130">
        <f t="shared" si="125"/>
        <v>43315</v>
      </c>
    </row>
    <row r="1131" spans="1:26" x14ac:dyDescent="0.2">
      <c r="A1131" t="s">
        <v>1925</v>
      </c>
      <c r="B1131" t="s">
        <v>1790</v>
      </c>
      <c r="C1131">
        <v>4.4000000000000004</v>
      </c>
      <c r="D1131">
        <v>42809</v>
      </c>
      <c r="E1131" t="s">
        <v>132</v>
      </c>
      <c r="F1131" t="s">
        <v>65</v>
      </c>
      <c r="G1131" t="s">
        <v>23</v>
      </c>
      <c r="H1131" t="s">
        <v>24</v>
      </c>
      <c r="I1131" t="s">
        <v>25</v>
      </c>
      <c r="J1131" t="s">
        <v>1791</v>
      </c>
      <c r="K1131" t="s">
        <v>278</v>
      </c>
      <c r="L1131" t="s">
        <v>1926</v>
      </c>
      <c r="M1131" t="s">
        <v>81</v>
      </c>
      <c r="N1131">
        <f t="shared" si="119"/>
        <v>0</v>
      </c>
      <c r="O1131" t="str">
        <f t="shared" si="120"/>
        <v>No</v>
      </c>
      <c r="P1131">
        <f t="shared" si="121"/>
        <v>0</v>
      </c>
      <c r="Q1131">
        <f t="shared" si="122"/>
        <v>4813937689</v>
      </c>
      <c r="R1131">
        <f t="shared" si="123"/>
        <v>4.1933383153624479</v>
      </c>
      <c r="S1131" t="str">
        <f t="shared" si="124"/>
        <v>Acceptable</v>
      </c>
      <c r="T1131">
        <f>ROUNDUP(C1131,0)</f>
        <v>5</v>
      </c>
      <c r="U1131">
        <f>ROUNDDOWN(C1131,0)</f>
        <v>4</v>
      </c>
      <c r="V1131">
        <f>RIGHT(K1131,2)+2000</f>
        <v>2018</v>
      </c>
      <c r="W1131" t="str">
        <f>INDEX(_xlfn.TEXTSPLIT(K1131,"-"),1,2)</f>
        <v>Jul</v>
      </c>
      <c r="X1131" t="str">
        <f>INDEX(_xlfn.TEXTSPLIT(K1131,"-"),1,1)</f>
        <v>27</v>
      </c>
      <c r="Y1131">
        <f>INDEX(months!B:B,MATCH(Sheet1!W1131,months!A:A,0))</f>
        <v>7</v>
      </c>
      <c r="Z1131">
        <f t="shared" si="125"/>
        <v>43308</v>
      </c>
    </row>
    <row r="1132" spans="1:26" x14ac:dyDescent="0.2">
      <c r="A1132" t="s">
        <v>1927</v>
      </c>
      <c r="B1132" t="s">
        <v>1790</v>
      </c>
      <c r="C1132">
        <v>4.5</v>
      </c>
      <c r="D1132">
        <v>16808</v>
      </c>
      <c r="E1132" t="s">
        <v>46</v>
      </c>
      <c r="F1132" t="s">
        <v>65</v>
      </c>
      <c r="G1132" t="s">
        <v>23</v>
      </c>
      <c r="H1132" t="s">
        <v>24</v>
      </c>
      <c r="I1132" t="s">
        <v>25</v>
      </c>
      <c r="J1132" t="s">
        <v>1791</v>
      </c>
      <c r="K1132" t="s">
        <v>535</v>
      </c>
      <c r="L1132" t="s">
        <v>46</v>
      </c>
      <c r="M1132" t="s">
        <v>46</v>
      </c>
      <c r="N1132">
        <f t="shared" si="119"/>
        <v>0</v>
      </c>
      <c r="O1132" t="str">
        <f t="shared" si="120"/>
        <v>No</v>
      </c>
      <c r="P1132">
        <f t="shared" si="121"/>
        <v>0</v>
      </c>
      <c r="Q1132">
        <f t="shared" si="122"/>
        <v>4813937689</v>
      </c>
      <c r="R1132">
        <f t="shared" si="123"/>
        <v>4.1933383153624479</v>
      </c>
      <c r="S1132" t="str">
        <f t="shared" si="124"/>
        <v>Acceptable</v>
      </c>
      <c r="T1132">
        <f>ROUNDUP(C1132,0)</f>
        <v>5</v>
      </c>
      <c r="U1132">
        <f>ROUNDDOWN(C1132,0)</f>
        <v>4</v>
      </c>
      <c r="V1132">
        <f>RIGHT(K1132,2)+2000</f>
        <v>2018</v>
      </c>
      <c r="W1132" t="str">
        <f>INDEX(_xlfn.TEXTSPLIT(K1132,"-"),1,2)</f>
        <v>May</v>
      </c>
      <c r="X1132" t="str">
        <f>INDEX(_xlfn.TEXTSPLIT(K1132,"-"),1,1)</f>
        <v>1</v>
      </c>
      <c r="Y1132">
        <f>INDEX(months!B:B,MATCH(Sheet1!W1132,months!A:A,0))</f>
        <v>5</v>
      </c>
      <c r="Z1132">
        <f t="shared" si="125"/>
        <v>43221</v>
      </c>
    </row>
    <row r="1133" spans="1:26" x14ac:dyDescent="0.2">
      <c r="A1133" t="s">
        <v>1928</v>
      </c>
      <c r="B1133" t="s">
        <v>1790</v>
      </c>
      <c r="C1133">
        <v>4.5999999999999996</v>
      </c>
      <c r="D1133">
        <v>157505</v>
      </c>
      <c r="E1133" t="s">
        <v>46</v>
      </c>
      <c r="F1133" t="s">
        <v>38</v>
      </c>
      <c r="G1133" t="s">
        <v>23</v>
      </c>
      <c r="H1133" t="s">
        <v>24</v>
      </c>
      <c r="I1133" t="s">
        <v>25</v>
      </c>
      <c r="J1133" t="s">
        <v>1791</v>
      </c>
      <c r="K1133" t="s">
        <v>39</v>
      </c>
      <c r="L1133" t="s">
        <v>46</v>
      </c>
      <c r="M1133" t="s">
        <v>46</v>
      </c>
      <c r="N1133">
        <f t="shared" si="119"/>
        <v>0</v>
      </c>
      <c r="O1133" t="str">
        <f t="shared" si="120"/>
        <v>No</v>
      </c>
      <c r="P1133">
        <f t="shared" si="121"/>
        <v>0</v>
      </c>
      <c r="Q1133">
        <f t="shared" si="122"/>
        <v>4813937689</v>
      </c>
      <c r="R1133">
        <f t="shared" si="123"/>
        <v>4.1933383153624479</v>
      </c>
      <c r="S1133" t="str">
        <f t="shared" si="124"/>
        <v>Acceptable</v>
      </c>
      <c r="T1133">
        <f>ROUNDUP(C1133,0)</f>
        <v>5</v>
      </c>
      <c r="U1133">
        <f>ROUNDDOWN(C1133,0)</f>
        <v>4</v>
      </c>
      <c r="V1133">
        <f>RIGHT(K1133,2)+2000</f>
        <v>2018</v>
      </c>
      <c r="W1133" t="str">
        <f>INDEX(_xlfn.TEXTSPLIT(K1133,"-"),1,2)</f>
        <v>Aug</v>
      </c>
      <c r="X1133" t="str">
        <f>INDEX(_xlfn.TEXTSPLIT(K1133,"-"),1,1)</f>
        <v>1</v>
      </c>
      <c r="Y1133">
        <f>INDEX(months!B:B,MATCH(Sheet1!W1133,months!A:A,0))</f>
        <v>8</v>
      </c>
      <c r="Z1133">
        <f t="shared" si="125"/>
        <v>43313</v>
      </c>
    </row>
    <row r="1134" spans="1:26" x14ac:dyDescent="0.2">
      <c r="A1134" t="s">
        <v>1929</v>
      </c>
      <c r="B1134" t="s">
        <v>1790</v>
      </c>
      <c r="C1134">
        <v>4.2</v>
      </c>
      <c r="D1134">
        <v>24647</v>
      </c>
      <c r="E1134" t="s">
        <v>46</v>
      </c>
      <c r="F1134" t="s">
        <v>65</v>
      </c>
      <c r="G1134" t="s">
        <v>23</v>
      </c>
      <c r="H1134" t="s">
        <v>24</v>
      </c>
      <c r="I1134" t="s">
        <v>25</v>
      </c>
      <c r="J1134" t="s">
        <v>1791</v>
      </c>
      <c r="K1134" t="s">
        <v>497</v>
      </c>
      <c r="L1134" t="s">
        <v>46</v>
      </c>
      <c r="M1134" t="s">
        <v>46</v>
      </c>
      <c r="N1134">
        <f t="shared" si="119"/>
        <v>0</v>
      </c>
      <c r="O1134" t="str">
        <f t="shared" si="120"/>
        <v>No</v>
      </c>
      <c r="P1134">
        <f t="shared" si="121"/>
        <v>0</v>
      </c>
      <c r="Q1134">
        <f t="shared" si="122"/>
        <v>4813937689</v>
      </c>
      <c r="R1134">
        <f t="shared" si="123"/>
        <v>4.1933383153624479</v>
      </c>
      <c r="S1134" t="str">
        <f t="shared" si="124"/>
        <v>Acceptable</v>
      </c>
      <c r="T1134">
        <f>ROUNDUP(C1134,0)</f>
        <v>5</v>
      </c>
      <c r="U1134">
        <f>ROUNDDOWN(C1134,0)</f>
        <v>4</v>
      </c>
      <c r="V1134">
        <f>RIGHT(K1134,2)+2000</f>
        <v>2018</v>
      </c>
      <c r="W1134" t="str">
        <f>INDEX(_xlfn.TEXTSPLIT(K1134,"-"),1,2)</f>
        <v>Jul</v>
      </c>
      <c r="X1134" t="str">
        <f>INDEX(_xlfn.TEXTSPLIT(K1134,"-"),1,1)</f>
        <v>13</v>
      </c>
      <c r="Y1134">
        <f>INDEX(months!B:B,MATCH(Sheet1!W1134,months!A:A,0))</f>
        <v>7</v>
      </c>
      <c r="Z1134">
        <f t="shared" si="125"/>
        <v>43294</v>
      </c>
    </row>
    <row r="1135" spans="1:26" x14ac:dyDescent="0.2">
      <c r="A1135" t="s">
        <v>1930</v>
      </c>
      <c r="B1135" t="s">
        <v>1790</v>
      </c>
      <c r="C1135">
        <v>4.4000000000000004</v>
      </c>
      <c r="D1135">
        <v>1922</v>
      </c>
      <c r="E1135" t="s">
        <v>123</v>
      </c>
      <c r="F1135" t="s">
        <v>50</v>
      </c>
      <c r="G1135" t="s">
        <v>23</v>
      </c>
      <c r="H1135" t="s">
        <v>24</v>
      </c>
      <c r="I1135" t="s">
        <v>25</v>
      </c>
      <c r="J1135" t="s">
        <v>1791</v>
      </c>
      <c r="K1135" t="s">
        <v>39</v>
      </c>
      <c r="L1135" t="s">
        <v>508</v>
      </c>
      <c r="M1135" t="s">
        <v>60</v>
      </c>
      <c r="N1135">
        <f t="shared" si="119"/>
        <v>0</v>
      </c>
      <c r="O1135" t="str">
        <f t="shared" si="120"/>
        <v>No</v>
      </c>
      <c r="P1135">
        <f t="shared" si="121"/>
        <v>0</v>
      </c>
      <c r="Q1135">
        <f t="shared" si="122"/>
        <v>4813937689</v>
      </c>
      <c r="R1135">
        <f t="shared" si="123"/>
        <v>4.1933383153624479</v>
      </c>
      <c r="S1135" t="str">
        <f t="shared" si="124"/>
        <v>Acceptable</v>
      </c>
      <c r="T1135">
        <f>ROUNDUP(C1135,0)</f>
        <v>5</v>
      </c>
      <c r="U1135">
        <f>ROUNDDOWN(C1135,0)</f>
        <v>4</v>
      </c>
      <c r="V1135">
        <f>RIGHT(K1135,2)+2000</f>
        <v>2018</v>
      </c>
      <c r="W1135" t="str">
        <f>INDEX(_xlfn.TEXTSPLIT(K1135,"-"),1,2)</f>
        <v>Aug</v>
      </c>
      <c r="X1135" t="str">
        <f>INDEX(_xlfn.TEXTSPLIT(K1135,"-"),1,1)</f>
        <v>1</v>
      </c>
      <c r="Y1135">
        <f>INDEX(months!B:B,MATCH(Sheet1!W1135,months!A:A,0))</f>
        <v>8</v>
      </c>
      <c r="Z1135">
        <f t="shared" si="125"/>
        <v>43313</v>
      </c>
    </row>
    <row r="1136" spans="1:26" x14ac:dyDescent="0.2">
      <c r="A1136" t="s">
        <v>1931</v>
      </c>
      <c r="B1136" t="s">
        <v>1790</v>
      </c>
      <c r="C1136">
        <v>4.0999999999999996</v>
      </c>
      <c r="D1136">
        <v>3334</v>
      </c>
      <c r="E1136" t="s">
        <v>46</v>
      </c>
      <c r="F1136" t="s">
        <v>32</v>
      </c>
      <c r="G1136" t="s">
        <v>23</v>
      </c>
      <c r="H1136" t="s">
        <v>24</v>
      </c>
      <c r="I1136" t="s">
        <v>25</v>
      </c>
      <c r="J1136" t="s">
        <v>1791</v>
      </c>
      <c r="K1136" t="s">
        <v>306</v>
      </c>
      <c r="L1136" t="s">
        <v>46</v>
      </c>
      <c r="M1136" t="s">
        <v>46</v>
      </c>
      <c r="N1136">
        <f t="shared" si="119"/>
        <v>0</v>
      </c>
      <c r="O1136" t="str">
        <f t="shared" si="120"/>
        <v>No</v>
      </c>
      <c r="P1136">
        <f t="shared" si="121"/>
        <v>0</v>
      </c>
      <c r="Q1136">
        <f t="shared" si="122"/>
        <v>4813937689</v>
      </c>
      <c r="R1136">
        <f t="shared" si="123"/>
        <v>4.1933383153624479</v>
      </c>
      <c r="S1136" t="str">
        <f t="shared" si="124"/>
        <v>Acceptable</v>
      </c>
      <c r="T1136">
        <f>ROUNDUP(C1136,0)</f>
        <v>5</v>
      </c>
      <c r="U1136">
        <f>ROUNDDOWN(C1136,0)</f>
        <v>4</v>
      </c>
      <c r="V1136">
        <f>RIGHT(K1136,2)+2000</f>
        <v>2018</v>
      </c>
      <c r="W1136" t="str">
        <f>INDEX(_xlfn.TEXTSPLIT(K1136,"-"),1,2)</f>
        <v>Jul</v>
      </c>
      <c r="X1136" t="str">
        <f>INDEX(_xlfn.TEXTSPLIT(K1136,"-"),1,1)</f>
        <v>23</v>
      </c>
      <c r="Y1136">
        <f>INDEX(months!B:B,MATCH(Sheet1!W1136,months!A:A,0))</f>
        <v>7</v>
      </c>
      <c r="Z1136">
        <f t="shared" si="125"/>
        <v>43304</v>
      </c>
    </row>
    <row r="1137" spans="1:26" x14ac:dyDescent="0.2">
      <c r="A1137" t="s">
        <v>1932</v>
      </c>
      <c r="B1137" t="s">
        <v>1790</v>
      </c>
      <c r="C1137">
        <v>3.9</v>
      </c>
      <c r="D1137">
        <v>10658</v>
      </c>
      <c r="E1137" t="s">
        <v>1933</v>
      </c>
      <c r="F1137" t="s">
        <v>65</v>
      </c>
      <c r="G1137" t="s">
        <v>23</v>
      </c>
      <c r="H1137" t="s">
        <v>24</v>
      </c>
      <c r="I1137" t="s">
        <v>25</v>
      </c>
      <c r="J1137" t="s">
        <v>1791</v>
      </c>
      <c r="K1137" t="s">
        <v>173</v>
      </c>
      <c r="L1137" t="s">
        <v>1934</v>
      </c>
      <c r="M1137" t="s">
        <v>54</v>
      </c>
      <c r="N1137">
        <f t="shared" si="119"/>
        <v>0</v>
      </c>
      <c r="O1137" t="str">
        <f t="shared" si="120"/>
        <v>No</v>
      </c>
      <c r="P1137">
        <f t="shared" si="121"/>
        <v>0</v>
      </c>
      <c r="Q1137">
        <f t="shared" si="122"/>
        <v>4813937689</v>
      </c>
      <c r="R1137">
        <f t="shared" si="123"/>
        <v>4.1933383153624479</v>
      </c>
      <c r="S1137" t="str">
        <f t="shared" si="124"/>
        <v>Acceptable</v>
      </c>
      <c r="T1137">
        <f>ROUNDUP(C1137,0)</f>
        <v>4</v>
      </c>
      <c r="U1137">
        <f>ROUNDDOWN(C1137,0)</f>
        <v>3</v>
      </c>
      <c r="V1137">
        <f>RIGHT(K1137,2)+2000</f>
        <v>2018</v>
      </c>
      <c r="W1137" t="str">
        <f>INDEX(_xlfn.TEXTSPLIT(K1137,"-"),1,2)</f>
        <v>Aug</v>
      </c>
      <c r="X1137" t="str">
        <f>INDEX(_xlfn.TEXTSPLIT(K1137,"-"),1,1)</f>
        <v>2</v>
      </c>
      <c r="Y1137">
        <f>INDEX(months!B:B,MATCH(Sheet1!W1137,months!A:A,0))</f>
        <v>8</v>
      </c>
      <c r="Z1137">
        <f t="shared" si="125"/>
        <v>43314</v>
      </c>
    </row>
    <row r="1138" spans="1:26" x14ac:dyDescent="0.2">
      <c r="A1138" t="s">
        <v>1865</v>
      </c>
      <c r="B1138" t="s">
        <v>1790</v>
      </c>
      <c r="C1138">
        <v>4.5999999999999996</v>
      </c>
      <c r="D1138">
        <v>57493</v>
      </c>
      <c r="E1138" t="s">
        <v>46</v>
      </c>
      <c r="F1138" t="s">
        <v>65</v>
      </c>
      <c r="G1138" t="s">
        <v>23</v>
      </c>
      <c r="H1138" t="s">
        <v>24</v>
      </c>
      <c r="I1138" t="s">
        <v>25</v>
      </c>
      <c r="J1138" t="s">
        <v>1791</v>
      </c>
      <c r="K1138" t="s">
        <v>84</v>
      </c>
      <c r="L1138" t="s">
        <v>46</v>
      </c>
      <c r="M1138" t="s">
        <v>46</v>
      </c>
      <c r="N1138">
        <f t="shared" si="119"/>
        <v>0</v>
      </c>
      <c r="O1138" t="str">
        <f t="shared" si="120"/>
        <v>No</v>
      </c>
      <c r="P1138">
        <f t="shared" si="121"/>
        <v>0</v>
      </c>
      <c r="Q1138">
        <f t="shared" si="122"/>
        <v>4813937689</v>
      </c>
      <c r="R1138">
        <f t="shared" si="123"/>
        <v>4.1933383153624479</v>
      </c>
      <c r="S1138" t="str">
        <f t="shared" si="124"/>
        <v>Acceptable</v>
      </c>
      <c r="T1138">
        <f>ROUNDUP(C1138,0)</f>
        <v>5</v>
      </c>
      <c r="U1138">
        <f>ROUNDDOWN(C1138,0)</f>
        <v>4</v>
      </c>
      <c r="V1138">
        <f>RIGHT(K1138,2)+2000</f>
        <v>2018</v>
      </c>
      <c r="W1138" t="str">
        <f>INDEX(_xlfn.TEXTSPLIT(K1138,"-"),1,2)</f>
        <v>Jul</v>
      </c>
      <c r="X1138" t="str">
        <f>INDEX(_xlfn.TEXTSPLIT(K1138,"-"),1,1)</f>
        <v>31</v>
      </c>
      <c r="Y1138">
        <f>INDEX(months!B:B,MATCH(Sheet1!W1138,months!A:A,0))</f>
        <v>7</v>
      </c>
      <c r="Z1138">
        <f t="shared" si="125"/>
        <v>43312</v>
      </c>
    </row>
    <row r="1139" spans="1:26" x14ac:dyDescent="0.2">
      <c r="A1139" t="s">
        <v>1935</v>
      </c>
      <c r="B1139" t="s">
        <v>1790</v>
      </c>
      <c r="C1139">
        <v>4.5</v>
      </c>
      <c r="D1139">
        <v>78361</v>
      </c>
      <c r="E1139" t="s">
        <v>405</v>
      </c>
      <c r="F1139" t="s">
        <v>65</v>
      </c>
      <c r="G1139" t="s">
        <v>23</v>
      </c>
      <c r="H1139" t="s">
        <v>24</v>
      </c>
      <c r="I1139" t="s">
        <v>25</v>
      </c>
      <c r="J1139" t="s">
        <v>1791</v>
      </c>
      <c r="K1139" t="s">
        <v>759</v>
      </c>
      <c r="L1139" t="s">
        <v>1336</v>
      </c>
      <c r="M1139" t="s">
        <v>47</v>
      </c>
      <c r="N1139">
        <f t="shared" si="119"/>
        <v>0</v>
      </c>
      <c r="O1139" t="str">
        <f t="shared" si="120"/>
        <v>No</v>
      </c>
      <c r="P1139">
        <f t="shared" si="121"/>
        <v>0</v>
      </c>
      <c r="Q1139">
        <f t="shared" si="122"/>
        <v>4813937689</v>
      </c>
      <c r="R1139">
        <f t="shared" si="123"/>
        <v>4.1933383153624479</v>
      </c>
      <c r="S1139" t="str">
        <f t="shared" si="124"/>
        <v>Acceptable</v>
      </c>
      <c r="T1139">
        <f>ROUNDUP(C1139,0)</f>
        <v>5</v>
      </c>
      <c r="U1139">
        <f>ROUNDDOWN(C1139,0)</f>
        <v>4</v>
      </c>
      <c r="V1139">
        <f>RIGHT(K1139,2)+2000</f>
        <v>2018</v>
      </c>
      <c r="W1139" t="str">
        <f>INDEX(_xlfn.TEXTSPLIT(K1139,"-"),1,2)</f>
        <v>Jul</v>
      </c>
      <c r="X1139" t="str">
        <f>INDEX(_xlfn.TEXTSPLIT(K1139,"-"),1,1)</f>
        <v>5</v>
      </c>
      <c r="Y1139">
        <f>INDEX(months!B:B,MATCH(Sheet1!W1139,months!A:A,0))</f>
        <v>7</v>
      </c>
      <c r="Z1139">
        <f t="shared" si="125"/>
        <v>43286</v>
      </c>
    </row>
    <row r="1140" spans="1:26" x14ac:dyDescent="0.2">
      <c r="A1140" t="s">
        <v>1936</v>
      </c>
      <c r="B1140" t="s">
        <v>1790</v>
      </c>
      <c r="C1140">
        <v>3.7</v>
      </c>
      <c r="D1140">
        <v>2594</v>
      </c>
      <c r="E1140" t="s">
        <v>46</v>
      </c>
      <c r="F1140" t="s">
        <v>32</v>
      </c>
      <c r="G1140" t="s">
        <v>23</v>
      </c>
      <c r="H1140" t="s">
        <v>24</v>
      </c>
      <c r="I1140" t="s">
        <v>25</v>
      </c>
      <c r="J1140" t="s">
        <v>1791</v>
      </c>
      <c r="K1140" t="s">
        <v>1937</v>
      </c>
      <c r="L1140" t="s">
        <v>46</v>
      </c>
      <c r="M1140" t="s">
        <v>46</v>
      </c>
      <c r="N1140">
        <f t="shared" si="119"/>
        <v>0</v>
      </c>
      <c r="O1140" t="str">
        <f t="shared" si="120"/>
        <v>No</v>
      </c>
      <c r="P1140">
        <f t="shared" si="121"/>
        <v>0</v>
      </c>
      <c r="Q1140">
        <f t="shared" si="122"/>
        <v>4813937689</v>
      </c>
      <c r="R1140">
        <f t="shared" si="123"/>
        <v>4.1933383153624479</v>
      </c>
      <c r="S1140" t="str">
        <f t="shared" si="124"/>
        <v>Acceptable</v>
      </c>
      <c r="T1140">
        <f>ROUNDUP(C1140,0)</f>
        <v>4</v>
      </c>
      <c r="U1140">
        <f>ROUNDDOWN(C1140,0)</f>
        <v>3</v>
      </c>
      <c r="V1140">
        <f>RIGHT(K1140,2)+2000</f>
        <v>2018</v>
      </c>
      <c r="W1140" t="str">
        <f>INDEX(_xlfn.TEXTSPLIT(K1140,"-"),1,2)</f>
        <v>Mar</v>
      </c>
      <c r="X1140" t="str">
        <f>INDEX(_xlfn.TEXTSPLIT(K1140,"-"),1,1)</f>
        <v>13</v>
      </c>
      <c r="Y1140">
        <f>INDEX(months!B:B,MATCH(Sheet1!W1140,months!A:A,0))</f>
        <v>3</v>
      </c>
      <c r="Z1140">
        <f t="shared" si="125"/>
        <v>43172</v>
      </c>
    </row>
    <row r="1141" spans="1:26" x14ac:dyDescent="0.2">
      <c r="A1141" t="s">
        <v>1938</v>
      </c>
      <c r="B1141" t="s">
        <v>1790</v>
      </c>
      <c r="C1141">
        <v>4.0999999999999996</v>
      </c>
      <c r="D1141">
        <v>13868</v>
      </c>
      <c r="E1141" t="s">
        <v>1072</v>
      </c>
      <c r="F1141" t="s">
        <v>65</v>
      </c>
      <c r="G1141" t="s">
        <v>23</v>
      </c>
      <c r="H1141" t="s">
        <v>24</v>
      </c>
      <c r="I1141" t="s">
        <v>25</v>
      </c>
      <c r="J1141" t="s">
        <v>1791</v>
      </c>
      <c r="K1141" t="s">
        <v>388</v>
      </c>
      <c r="L1141" t="s">
        <v>1939</v>
      </c>
      <c r="M1141" t="s">
        <v>514</v>
      </c>
      <c r="N1141">
        <f t="shared" si="119"/>
        <v>0</v>
      </c>
      <c r="O1141" t="str">
        <f t="shared" si="120"/>
        <v>No</v>
      </c>
      <c r="P1141">
        <f t="shared" si="121"/>
        <v>0</v>
      </c>
      <c r="Q1141">
        <f t="shared" si="122"/>
        <v>4813937689</v>
      </c>
      <c r="R1141">
        <f t="shared" si="123"/>
        <v>4.1933383153624479</v>
      </c>
      <c r="S1141" t="str">
        <f t="shared" si="124"/>
        <v>Acceptable</v>
      </c>
      <c r="T1141">
        <f>ROUNDUP(C1141,0)</f>
        <v>5</v>
      </c>
      <c r="U1141">
        <f>ROUNDDOWN(C1141,0)</f>
        <v>4</v>
      </c>
      <c r="V1141">
        <f>RIGHT(K1141,2)+2000</f>
        <v>2017</v>
      </c>
      <c r="W1141" t="str">
        <f>INDEX(_xlfn.TEXTSPLIT(K1141,"-"),1,2)</f>
        <v>Aug</v>
      </c>
      <c r="X1141" t="str">
        <f>INDEX(_xlfn.TEXTSPLIT(K1141,"-"),1,1)</f>
        <v>3</v>
      </c>
      <c r="Y1141">
        <f>INDEX(months!B:B,MATCH(Sheet1!W1141,months!A:A,0))</f>
        <v>8</v>
      </c>
      <c r="Z1141">
        <f t="shared" si="125"/>
        <v>42950</v>
      </c>
    </row>
    <row r="1142" spans="1:26" x14ac:dyDescent="0.2">
      <c r="A1142" t="s">
        <v>1940</v>
      </c>
      <c r="B1142" t="s">
        <v>1790</v>
      </c>
      <c r="C1142">
        <v>4.4000000000000004</v>
      </c>
      <c r="D1142">
        <v>135952</v>
      </c>
      <c r="E1142" t="s">
        <v>46</v>
      </c>
      <c r="F1142" t="s">
        <v>38</v>
      </c>
      <c r="G1142" t="s">
        <v>23</v>
      </c>
      <c r="H1142" t="s">
        <v>24</v>
      </c>
      <c r="I1142" t="s">
        <v>25</v>
      </c>
      <c r="J1142" t="s">
        <v>1791</v>
      </c>
      <c r="K1142" t="s">
        <v>115</v>
      </c>
      <c r="L1142" t="s">
        <v>46</v>
      </c>
      <c r="M1142" t="s">
        <v>46</v>
      </c>
      <c r="N1142">
        <f t="shared" si="119"/>
        <v>0</v>
      </c>
      <c r="O1142" t="str">
        <f t="shared" si="120"/>
        <v>No</v>
      </c>
      <c r="P1142">
        <f t="shared" si="121"/>
        <v>0</v>
      </c>
      <c r="Q1142">
        <f t="shared" si="122"/>
        <v>4813937689</v>
      </c>
      <c r="R1142">
        <f t="shared" si="123"/>
        <v>4.1933383153624479</v>
      </c>
      <c r="S1142" t="str">
        <f t="shared" si="124"/>
        <v>Acceptable</v>
      </c>
      <c r="T1142">
        <f>ROUNDUP(C1142,0)</f>
        <v>5</v>
      </c>
      <c r="U1142">
        <f>ROUNDDOWN(C1142,0)</f>
        <v>4</v>
      </c>
      <c r="V1142">
        <f>RIGHT(K1142,2)+2000</f>
        <v>2018</v>
      </c>
      <c r="W1142" t="str">
        <f>INDEX(_xlfn.TEXTSPLIT(K1142,"-"),1,2)</f>
        <v>Jul</v>
      </c>
      <c r="X1142" t="str">
        <f>INDEX(_xlfn.TEXTSPLIT(K1142,"-"),1,1)</f>
        <v>30</v>
      </c>
      <c r="Y1142">
        <f>INDEX(months!B:B,MATCH(Sheet1!W1142,months!A:A,0))</f>
        <v>7</v>
      </c>
      <c r="Z1142">
        <f t="shared" si="125"/>
        <v>43311</v>
      </c>
    </row>
    <row r="1143" spans="1:26" x14ac:dyDescent="0.2">
      <c r="A1143" t="s">
        <v>1941</v>
      </c>
      <c r="B1143" t="s">
        <v>1790</v>
      </c>
      <c r="C1143">
        <v>4.5999999999999996</v>
      </c>
      <c r="D1143">
        <v>11066</v>
      </c>
      <c r="E1143" t="s">
        <v>571</v>
      </c>
      <c r="F1143" t="s">
        <v>32</v>
      </c>
      <c r="G1143" t="s">
        <v>23</v>
      </c>
      <c r="H1143" t="s">
        <v>24</v>
      </c>
      <c r="I1143" t="s">
        <v>25</v>
      </c>
      <c r="J1143" t="s">
        <v>1791</v>
      </c>
      <c r="K1143" t="s">
        <v>226</v>
      </c>
      <c r="L1143" t="s">
        <v>1942</v>
      </c>
      <c r="M1143" t="s">
        <v>86</v>
      </c>
      <c r="N1143">
        <f t="shared" si="119"/>
        <v>0</v>
      </c>
      <c r="O1143" t="str">
        <f t="shared" si="120"/>
        <v>No</v>
      </c>
      <c r="P1143">
        <f t="shared" si="121"/>
        <v>0</v>
      </c>
      <c r="Q1143">
        <f t="shared" si="122"/>
        <v>4813937689</v>
      </c>
      <c r="R1143">
        <f t="shared" si="123"/>
        <v>4.1933383153624479</v>
      </c>
      <c r="S1143" t="str">
        <f t="shared" si="124"/>
        <v>Acceptable</v>
      </c>
      <c r="T1143">
        <f>ROUNDUP(C1143,0)</f>
        <v>5</v>
      </c>
      <c r="U1143">
        <f>ROUNDDOWN(C1143,0)</f>
        <v>4</v>
      </c>
      <c r="V1143">
        <f>RIGHT(K1143,2)+2000</f>
        <v>2018</v>
      </c>
      <c r="W1143" t="str">
        <f>INDEX(_xlfn.TEXTSPLIT(K1143,"-"),1,2)</f>
        <v>Jul</v>
      </c>
      <c r="X1143" t="str">
        <f>INDEX(_xlfn.TEXTSPLIT(K1143,"-"),1,1)</f>
        <v>18</v>
      </c>
      <c r="Y1143">
        <f>INDEX(months!B:B,MATCH(Sheet1!W1143,months!A:A,0))</f>
        <v>7</v>
      </c>
      <c r="Z1143">
        <f t="shared" si="125"/>
        <v>43299</v>
      </c>
    </row>
    <row r="1144" spans="1:26" x14ac:dyDescent="0.2">
      <c r="A1144" t="s">
        <v>1870</v>
      </c>
      <c r="B1144" t="s">
        <v>1790</v>
      </c>
      <c r="C1144">
        <v>4.5</v>
      </c>
      <c r="D1144">
        <v>8188</v>
      </c>
      <c r="E1144" t="s">
        <v>405</v>
      </c>
      <c r="F1144" t="s">
        <v>50</v>
      </c>
      <c r="G1144" t="s">
        <v>23</v>
      </c>
      <c r="H1144" t="s">
        <v>24</v>
      </c>
      <c r="I1144" t="s">
        <v>25</v>
      </c>
      <c r="J1144" t="s">
        <v>1791</v>
      </c>
      <c r="K1144" t="s">
        <v>84</v>
      </c>
      <c r="L1144" t="s">
        <v>1871</v>
      </c>
      <c r="M1144" t="s">
        <v>81</v>
      </c>
      <c r="N1144">
        <f t="shared" si="119"/>
        <v>0</v>
      </c>
      <c r="O1144" t="str">
        <f t="shared" si="120"/>
        <v>No</v>
      </c>
      <c r="P1144">
        <f t="shared" si="121"/>
        <v>0</v>
      </c>
      <c r="Q1144">
        <f t="shared" si="122"/>
        <v>4813937689</v>
      </c>
      <c r="R1144">
        <f t="shared" si="123"/>
        <v>4.1933383153624479</v>
      </c>
      <c r="S1144" t="str">
        <f t="shared" si="124"/>
        <v>Acceptable</v>
      </c>
      <c r="T1144">
        <f>ROUNDUP(C1144,0)</f>
        <v>5</v>
      </c>
      <c r="U1144">
        <f>ROUNDDOWN(C1144,0)</f>
        <v>4</v>
      </c>
      <c r="V1144">
        <f>RIGHT(K1144,2)+2000</f>
        <v>2018</v>
      </c>
      <c r="W1144" t="str">
        <f>INDEX(_xlfn.TEXTSPLIT(K1144,"-"),1,2)</f>
        <v>Jul</v>
      </c>
      <c r="X1144" t="str">
        <f>INDEX(_xlfn.TEXTSPLIT(K1144,"-"),1,1)</f>
        <v>31</v>
      </c>
      <c r="Y1144">
        <f>INDEX(months!B:B,MATCH(Sheet1!W1144,months!A:A,0))</f>
        <v>7</v>
      </c>
      <c r="Z1144">
        <f t="shared" si="125"/>
        <v>43312</v>
      </c>
    </row>
    <row r="1145" spans="1:26" x14ac:dyDescent="0.2">
      <c r="A1145" t="s">
        <v>1874</v>
      </c>
      <c r="B1145" t="s">
        <v>1790</v>
      </c>
      <c r="C1145">
        <v>4.3</v>
      </c>
      <c r="D1145">
        <v>45962</v>
      </c>
      <c r="E1145" t="s">
        <v>46</v>
      </c>
      <c r="F1145" t="s">
        <v>65</v>
      </c>
      <c r="G1145" t="s">
        <v>23</v>
      </c>
      <c r="H1145" t="s">
        <v>24</v>
      </c>
      <c r="I1145" t="s">
        <v>25</v>
      </c>
      <c r="J1145" t="s">
        <v>1791</v>
      </c>
      <c r="K1145" t="s">
        <v>84</v>
      </c>
      <c r="L1145" t="s">
        <v>46</v>
      </c>
      <c r="M1145" t="s">
        <v>46</v>
      </c>
      <c r="N1145">
        <f t="shared" si="119"/>
        <v>0</v>
      </c>
      <c r="O1145" t="str">
        <f t="shared" si="120"/>
        <v>No</v>
      </c>
      <c r="P1145">
        <f t="shared" si="121"/>
        <v>0</v>
      </c>
      <c r="Q1145">
        <f t="shared" si="122"/>
        <v>4813937689</v>
      </c>
      <c r="R1145">
        <f t="shared" si="123"/>
        <v>4.1933383153624479</v>
      </c>
      <c r="S1145" t="str">
        <f t="shared" si="124"/>
        <v>Acceptable</v>
      </c>
      <c r="T1145">
        <f>ROUNDUP(C1145,0)</f>
        <v>5</v>
      </c>
      <c r="U1145">
        <f>ROUNDDOWN(C1145,0)</f>
        <v>4</v>
      </c>
      <c r="V1145">
        <f>RIGHT(K1145,2)+2000</f>
        <v>2018</v>
      </c>
      <c r="W1145" t="str">
        <f>INDEX(_xlfn.TEXTSPLIT(K1145,"-"),1,2)</f>
        <v>Jul</v>
      </c>
      <c r="X1145" t="str">
        <f>INDEX(_xlfn.TEXTSPLIT(K1145,"-"),1,1)</f>
        <v>31</v>
      </c>
      <c r="Y1145">
        <f>INDEX(months!B:B,MATCH(Sheet1!W1145,months!A:A,0))</f>
        <v>7</v>
      </c>
      <c r="Z1145">
        <f t="shared" si="125"/>
        <v>43312</v>
      </c>
    </row>
    <row r="1146" spans="1:26" x14ac:dyDescent="0.2">
      <c r="A1146" t="s">
        <v>1943</v>
      </c>
      <c r="B1146" t="s">
        <v>1790</v>
      </c>
      <c r="C1146">
        <v>4.3</v>
      </c>
      <c r="D1146">
        <v>34861</v>
      </c>
      <c r="E1146" t="s">
        <v>46</v>
      </c>
      <c r="F1146" t="s">
        <v>65</v>
      </c>
      <c r="G1146" t="s">
        <v>23</v>
      </c>
      <c r="H1146" t="s">
        <v>24</v>
      </c>
      <c r="I1146" t="s">
        <v>25</v>
      </c>
      <c r="J1146" t="s">
        <v>1791</v>
      </c>
      <c r="K1146" t="s">
        <v>97</v>
      </c>
      <c r="L1146" t="s">
        <v>46</v>
      </c>
      <c r="M1146" t="s">
        <v>46</v>
      </c>
      <c r="N1146">
        <f t="shared" si="119"/>
        <v>0</v>
      </c>
      <c r="O1146" t="str">
        <f t="shared" si="120"/>
        <v>No</v>
      </c>
      <c r="P1146">
        <f t="shared" si="121"/>
        <v>0</v>
      </c>
      <c r="Q1146">
        <f t="shared" si="122"/>
        <v>4813937689</v>
      </c>
      <c r="R1146">
        <f t="shared" si="123"/>
        <v>4.1933383153624479</v>
      </c>
      <c r="S1146" t="str">
        <f t="shared" si="124"/>
        <v>Acceptable</v>
      </c>
      <c r="T1146">
        <f>ROUNDUP(C1146,0)</f>
        <v>5</v>
      </c>
      <c r="U1146">
        <f>ROUNDDOWN(C1146,0)</f>
        <v>4</v>
      </c>
      <c r="V1146">
        <f>RIGHT(K1146,2)+2000</f>
        <v>2018</v>
      </c>
      <c r="W1146" t="str">
        <f>INDEX(_xlfn.TEXTSPLIT(K1146,"-"),1,2)</f>
        <v>Aug</v>
      </c>
      <c r="X1146" t="str">
        <f>INDEX(_xlfn.TEXTSPLIT(K1146,"-"),1,1)</f>
        <v>3</v>
      </c>
      <c r="Y1146">
        <f>INDEX(months!B:B,MATCH(Sheet1!W1146,months!A:A,0))</f>
        <v>8</v>
      </c>
      <c r="Z1146">
        <f t="shared" si="125"/>
        <v>43315</v>
      </c>
    </row>
    <row r="1147" spans="1:26" x14ac:dyDescent="0.2">
      <c r="A1147" t="s">
        <v>1944</v>
      </c>
      <c r="B1147" t="s">
        <v>1790</v>
      </c>
      <c r="C1147">
        <v>4.3</v>
      </c>
      <c r="D1147">
        <v>37580</v>
      </c>
      <c r="E1147" t="s">
        <v>46</v>
      </c>
      <c r="F1147" t="s">
        <v>38</v>
      </c>
      <c r="G1147" t="s">
        <v>23</v>
      </c>
      <c r="H1147" t="s">
        <v>24</v>
      </c>
      <c r="I1147" t="s">
        <v>25</v>
      </c>
      <c r="J1147" t="s">
        <v>1791</v>
      </c>
      <c r="K1147" t="s">
        <v>39</v>
      </c>
      <c r="L1147" t="s">
        <v>1945</v>
      </c>
      <c r="M1147" t="s">
        <v>54</v>
      </c>
      <c r="N1147">
        <f t="shared" si="119"/>
        <v>0</v>
      </c>
      <c r="O1147" t="str">
        <f t="shared" si="120"/>
        <v>No</v>
      </c>
      <c r="P1147">
        <f t="shared" si="121"/>
        <v>0</v>
      </c>
      <c r="Q1147">
        <f t="shared" si="122"/>
        <v>4813937689</v>
      </c>
      <c r="R1147">
        <f t="shared" si="123"/>
        <v>4.1933383153624479</v>
      </c>
      <c r="S1147" t="str">
        <f t="shared" si="124"/>
        <v>Acceptable</v>
      </c>
      <c r="T1147">
        <f>ROUNDUP(C1147,0)</f>
        <v>5</v>
      </c>
      <c r="U1147">
        <f>ROUNDDOWN(C1147,0)</f>
        <v>4</v>
      </c>
      <c r="V1147">
        <f>RIGHT(K1147,2)+2000</f>
        <v>2018</v>
      </c>
      <c r="W1147" t="str">
        <f>INDEX(_xlfn.TEXTSPLIT(K1147,"-"),1,2)</f>
        <v>Aug</v>
      </c>
      <c r="X1147" t="str">
        <f>INDEX(_xlfn.TEXTSPLIT(K1147,"-"),1,1)</f>
        <v>1</v>
      </c>
      <c r="Y1147">
        <f>INDEX(months!B:B,MATCH(Sheet1!W1147,months!A:A,0))</f>
        <v>8</v>
      </c>
      <c r="Z1147">
        <f t="shared" si="125"/>
        <v>43313</v>
      </c>
    </row>
    <row r="1148" spans="1:26" x14ac:dyDescent="0.2">
      <c r="A1148" t="s">
        <v>1946</v>
      </c>
      <c r="B1148" t="s">
        <v>1790</v>
      </c>
      <c r="C1148">
        <v>4.4000000000000004</v>
      </c>
      <c r="D1148">
        <v>281485</v>
      </c>
      <c r="E1148" t="s">
        <v>46</v>
      </c>
      <c r="F1148" t="s">
        <v>38</v>
      </c>
      <c r="G1148" t="s">
        <v>23</v>
      </c>
      <c r="H1148" t="s">
        <v>24</v>
      </c>
      <c r="I1148" t="s">
        <v>25</v>
      </c>
      <c r="J1148" t="s">
        <v>1791</v>
      </c>
      <c r="K1148" t="s">
        <v>1947</v>
      </c>
      <c r="L1148" t="s">
        <v>46</v>
      </c>
      <c r="M1148" t="s">
        <v>46</v>
      </c>
      <c r="N1148">
        <f t="shared" si="119"/>
        <v>0</v>
      </c>
      <c r="O1148" t="str">
        <f t="shared" si="120"/>
        <v>No</v>
      </c>
      <c r="P1148">
        <f t="shared" si="121"/>
        <v>0</v>
      </c>
      <c r="Q1148">
        <f t="shared" si="122"/>
        <v>4813937689</v>
      </c>
      <c r="R1148">
        <f t="shared" si="123"/>
        <v>4.1933383153624479</v>
      </c>
      <c r="S1148" t="str">
        <f t="shared" si="124"/>
        <v>Acceptable</v>
      </c>
      <c r="T1148">
        <f>ROUNDUP(C1148,0)</f>
        <v>5</v>
      </c>
      <c r="U1148">
        <f>ROUNDDOWN(C1148,0)</f>
        <v>4</v>
      </c>
      <c r="V1148">
        <f>RIGHT(K1148,2)+2000</f>
        <v>2018</v>
      </c>
      <c r="W1148" t="str">
        <f>INDEX(_xlfn.TEXTSPLIT(K1148,"-"),1,2)</f>
        <v>May</v>
      </c>
      <c r="X1148" t="str">
        <f>INDEX(_xlfn.TEXTSPLIT(K1148,"-"),1,1)</f>
        <v>11</v>
      </c>
      <c r="Y1148">
        <f>INDEX(months!B:B,MATCH(Sheet1!W1148,months!A:A,0))</f>
        <v>5</v>
      </c>
      <c r="Z1148">
        <f t="shared" si="125"/>
        <v>43231</v>
      </c>
    </row>
    <row r="1149" spans="1:26" x14ac:dyDescent="0.2">
      <c r="A1149" t="s">
        <v>1948</v>
      </c>
      <c r="B1149" t="s">
        <v>1790</v>
      </c>
      <c r="C1149">
        <v>4.3</v>
      </c>
      <c r="D1149">
        <v>685</v>
      </c>
      <c r="E1149" t="s">
        <v>93</v>
      </c>
      <c r="F1149" t="s">
        <v>57</v>
      </c>
      <c r="G1149" t="s">
        <v>23</v>
      </c>
      <c r="H1149" t="s">
        <v>24</v>
      </c>
      <c r="I1149" t="s">
        <v>25</v>
      </c>
      <c r="J1149" t="s">
        <v>1791</v>
      </c>
      <c r="K1149" t="s">
        <v>97</v>
      </c>
      <c r="L1149" t="s">
        <v>1949</v>
      </c>
      <c r="M1149" t="s">
        <v>54</v>
      </c>
      <c r="N1149">
        <f t="shared" si="119"/>
        <v>0</v>
      </c>
      <c r="O1149" t="str">
        <f t="shared" si="120"/>
        <v>No</v>
      </c>
      <c r="P1149">
        <f t="shared" si="121"/>
        <v>0</v>
      </c>
      <c r="Q1149">
        <f t="shared" si="122"/>
        <v>4813937689</v>
      </c>
      <c r="R1149">
        <f t="shared" si="123"/>
        <v>4.1933383153624479</v>
      </c>
      <c r="S1149" t="str">
        <f t="shared" si="124"/>
        <v>Acceptable</v>
      </c>
      <c r="T1149">
        <f>ROUNDUP(C1149,0)</f>
        <v>5</v>
      </c>
      <c r="U1149">
        <f>ROUNDDOWN(C1149,0)</f>
        <v>4</v>
      </c>
      <c r="V1149">
        <f>RIGHT(K1149,2)+2000</f>
        <v>2018</v>
      </c>
      <c r="W1149" t="str">
        <f>INDEX(_xlfn.TEXTSPLIT(K1149,"-"),1,2)</f>
        <v>Aug</v>
      </c>
      <c r="X1149" t="str">
        <f>INDEX(_xlfn.TEXTSPLIT(K1149,"-"),1,1)</f>
        <v>3</v>
      </c>
      <c r="Y1149">
        <f>INDEX(months!B:B,MATCH(Sheet1!W1149,months!A:A,0))</f>
        <v>8</v>
      </c>
      <c r="Z1149">
        <f t="shared" si="125"/>
        <v>43315</v>
      </c>
    </row>
    <row r="1150" spans="1:26" x14ac:dyDescent="0.2">
      <c r="A1150" t="s">
        <v>1875</v>
      </c>
      <c r="B1150" t="s">
        <v>1790</v>
      </c>
      <c r="C1150">
        <v>4.4000000000000004</v>
      </c>
      <c r="D1150">
        <v>126447</v>
      </c>
      <c r="E1150" t="s">
        <v>46</v>
      </c>
      <c r="F1150" t="s">
        <v>65</v>
      </c>
      <c r="G1150" t="s">
        <v>23</v>
      </c>
      <c r="H1150" t="s">
        <v>24</v>
      </c>
      <c r="I1150" t="s">
        <v>25</v>
      </c>
      <c r="J1150" t="s">
        <v>1791</v>
      </c>
      <c r="K1150" t="s">
        <v>39</v>
      </c>
      <c r="L1150" t="s">
        <v>46</v>
      </c>
      <c r="M1150" t="s">
        <v>46</v>
      </c>
      <c r="N1150">
        <f t="shared" si="119"/>
        <v>0</v>
      </c>
      <c r="O1150" t="str">
        <f t="shared" si="120"/>
        <v>No</v>
      </c>
      <c r="P1150">
        <f t="shared" si="121"/>
        <v>0</v>
      </c>
      <c r="Q1150">
        <f t="shared" si="122"/>
        <v>4813937689</v>
      </c>
      <c r="R1150">
        <f t="shared" si="123"/>
        <v>4.1933383153624479</v>
      </c>
      <c r="S1150" t="str">
        <f t="shared" si="124"/>
        <v>Acceptable</v>
      </c>
      <c r="T1150">
        <f>ROUNDUP(C1150,0)</f>
        <v>5</v>
      </c>
      <c r="U1150">
        <f>ROUNDDOWN(C1150,0)</f>
        <v>4</v>
      </c>
      <c r="V1150">
        <f>RIGHT(K1150,2)+2000</f>
        <v>2018</v>
      </c>
      <c r="W1150" t="str">
        <f>INDEX(_xlfn.TEXTSPLIT(K1150,"-"),1,2)</f>
        <v>Aug</v>
      </c>
      <c r="X1150" t="str">
        <f>INDEX(_xlfn.TEXTSPLIT(K1150,"-"),1,1)</f>
        <v>1</v>
      </c>
      <c r="Y1150">
        <f>INDEX(months!B:B,MATCH(Sheet1!W1150,months!A:A,0))</f>
        <v>8</v>
      </c>
      <c r="Z1150">
        <f t="shared" si="125"/>
        <v>43313</v>
      </c>
    </row>
    <row r="1151" spans="1:26" x14ac:dyDescent="0.2">
      <c r="A1151" t="s">
        <v>1904</v>
      </c>
      <c r="B1151" t="s">
        <v>1790</v>
      </c>
      <c r="C1151">
        <v>4.3</v>
      </c>
      <c r="D1151">
        <v>129304</v>
      </c>
      <c r="E1151" t="s">
        <v>46</v>
      </c>
      <c r="F1151" t="s">
        <v>38</v>
      </c>
      <c r="G1151" t="s">
        <v>23</v>
      </c>
      <c r="H1151" t="s">
        <v>24</v>
      </c>
      <c r="I1151" t="s">
        <v>25</v>
      </c>
      <c r="J1151" t="s">
        <v>1791</v>
      </c>
      <c r="K1151" t="s">
        <v>173</v>
      </c>
      <c r="L1151" t="s">
        <v>46</v>
      </c>
      <c r="M1151" t="s">
        <v>46</v>
      </c>
      <c r="N1151">
        <f t="shared" si="119"/>
        <v>0</v>
      </c>
      <c r="O1151" t="str">
        <f t="shared" si="120"/>
        <v>No</v>
      </c>
      <c r="P1151">
        <f t="shared" si="121"/>
        <v>0</v>
      </c>
      <c r="Q1151">
        <f t="shared" si="122"/>
        <v>4813937689</v>
      </c>
      <c r="R1151">
        <f t="shared" si="123"/>
        <v>4.1933383153624479</v>
      </c>
      <c r="S1151" t="str">
        <f t="shared" si="124"/>
        <v>Acceptable</v>
      </c>
      <c r="T1151">
        <f>ROUNDUP(C1151,0)</f>
        <v>5</v>
      </c>
      <c r="U1151">
        <f>ROUNDDOWN(C1151,0)</f>
        <v>4</v>
      </c>
      <c r="V1151">
        <f>RIGHT(K1151,2)+2000</f>
        <v>2018</v>
      </c>
      <c r="W1151" t="str">
        <f>INDEX(_xlfn.TEXTSPLIT(K1151,"-"),1,2)</f>
        <v>Aug</v>
      </c>
      <c r="X1151" t="str">
        <f>INDEX(_xlfn.TEXTSPLIT(K1151,"-"),1,1)</f>
        <v>2</v>
      </c>
      <c r="Y1151">
        <f>INDEX(months!B:B,MATCH(Sheet1!W1151,months!A:A,0))</f>
        <v>8</v>
      </c>
      <c r="Z1151">
        <f t="shared" si="125"/>
        <v>43314</v>
      </c>
    </row>
    <row r="1152" spans="1:26" x14ac:dyDescent="0.2">
      <c r="A1152" t="s">
        <v>1950</v>
      </c>
      <c r="B1152" t="s">
        <v>1790</v>
      </c>
      <c r="C1152">
        <v>4.4000000000000004</v>
      </c>
      <c r="D1152">
        <v>3780</v>
      </c>
      <c r="E1152" t="s">
        <v>159</v>
      </c>
      <c r="F1152" t="s">
        <v>50</v>
      </c>
      <c r="G1152" t="s">
        <v>23</v>
      </c>
      <c r="H1152" t="s">
        <v>24</v>
      </c>
      <c r="I1152" t="s">
        <v>25</v>
      </c>
      <c r="J1152" t="s">
        <v>1791</v>
      </c>
      <c r="K1152" t="s">
        <v>97</v>
      </c>
      <c r="L1152" t="s">
        <v>1951</v>
      </c>
      <c r="M1152" t="s">
        <v>274</v>
      </c>
      <c r="N1152">
        <f t="shared" si="119"/>
        <v>0</v>
      </c>
      <c r="O1152" t="str">
        <f t="shared" si="120"/>
        <v>No</v>
      </c>
      <c r="P1152">
        <f t="shared" si="121"/>
        <v>0</v>
      </c>
      <c r="Q1152">
        <f t="shared" si="122"/>
        <v>4813937689</v>
      </c>
      <c r="R1152">
        <f t="shared" si="123"/>
        <v>4.1933383153624479</v>
      </c>
      <c r="S1152" t="str">
        <f t="shared" si="124"/>
        <v>Acceptable</v>
      </c>
      <c r="T1152">
        <f>ROUNDUP(C1152,0)</f>
        <v>5</v>
      </c>
      <c r="U1152">
        <f>ROUNDDOWN(C1152,0)</f>
        <v>4</v>
      </c>
      <c r="V1152">
        <f>RIGHT(K1152,2)+2000</f>
        <v>2018</v>
      </c>
      <c r="W1152" t="str">
        <f>INDEX(_xlfn.TEXTSPLIT(K1152,"-"),1,2)</f>
        <v>Aug</v>
      </c>
      <c r="X1152" t="str">
        <f>INDEX(_xlfn.TEXTSPLIT(K1152,"-"),1,1)</f>
        <v>3</v>
      </c>
      <c r="Y1152">
        <f>INDEX(months!B:B,MATCH(Sheet1!W1152,months!A:A,0))</f>
        <v>8</v>
      </c>
      <c r="Z1152">
        <f t="shared" si="125"/>
        <v>43315</v>
      </c>
    </row>
    <row r="1153" spans="1:26" x14ac:dyDescent="0.2">
      <c r="A1153" t="s">
        <v>1952</v>
      </c>
      <c r="B1153" t="s">
        <v>1790</v>
      </c>
      <c r="C1153">
        <v>4.0999999999999996</v>
      </c>
      <c r="D1153">
        <v>15192</v>
      </c>
      <c r="E1153" t="s">
        <v>292</v>
      </c>
      <c r="F1153" t="s">
        <v>65</v>
      </c>
      <c r="G1153" t="s">
        <v>23</v>
      </c>
      <c r="H1153" t="s">
        <v>24</v>
      </c>
      <c r="I1153" t="s">
        <v>25</v>
      </c>
      <c r="J1153" t="s">
        <v>1791</v>
      </c>
      <c r="K1153" t="s">
        <v>746</v>
      </c>
      <c r="L1153" t="s">
        <v>1718</v>
      </c>
      <c r="M1153" t="s">
        <v>81</v>
      </c>
      <c r="N1153">
        <f t="shared" si="119"/>
        <v>0</v>
      </c>
      <c r="O1153" t="str">
        <f t="shared" si="120"/>
        <v>No</v>
      </c>
      <c r="P1153">
        <f t="shared" si="121"/>
        <v>0</v>
      </c>
      <c r="Q1153">
        <f t="shared" si="122"/>
        <v>4813937689</v>
      </c>
      <c r="R1153">
        <f t="shared" si="123"/>
        <v>4.1933383153624479</v>
      </c>
      <c r="S1153" t="str">
        <f t="shared" si="124"/>
        <v>Acceptable</v>
      </c>
      <c r="T1153">
        <f>ROUNDUP(C1153,0)</f>
        <v>5</v>
      </c>
      <c r="U1153">
        <f>ROUNDDOWN(C1153,0)</f>
        <v>4</v>
      </c>
      <c r="V1153">
        <f>RIGHT(K1153,2)+2000</f>
        <v>2018</v>
      </c>
      <c r="W1153" t="str">
        <f>INDEX(_xlfn.TEXTSPLIT(K1153,"-"),1,2)</f>
        <v>May</v>
      </c>
      <c r="X1153" t="str">
        <f>INDEX(_xlfn.TEXTSPLIT(K1153,"-"),1,1)</f>
        <v>23</v>
      </c>
      <c r="Y1153">
        <f>INDEX(months!B:B,MATCH(Sheet1!W1153,months!A:A,0))</f>
        <v>5</v>
      </c>
      <c r="Z1153">
        <f t="shared" si="125"/>
        <v>43243</v>
      </c>
    </row>
    <row r="1154" spans="1:26" x14ac:dyDescent="0.2">
      <c r="A1154" t="s">
        <v>1953</v>
      </c>
      <c r="B1154" t="s">
        <v>1790</v>
      </c>
      <c r="C1154">
        <v>4.4000000000000004</v>
      </c>
      <c r="D1154">
        <v>5950</v>
      </c>
      <c r="E1154" t="s">
        <v>83</v>
      </c>
      <c r="F1154" t="s">
        <v>32</v>
      </c>
      <c r="G1154" t="s">
        <v>23</v>
      </c>
      <c r="H1154" t="s">
        <v>24</v>
      </c>
      <c r="I1154" t="s">
        <v>25</v>
      </c>
      <c r="J1154" t="s">
        <v>1791</v>
      </c>
      <c r="K1154" t="s">
        <v>428</v>
      </c>
      <c r="L1154" t="s">
        <v>1954</v>
      </c>
      <c r="M1154" t="s">
        <v>81</v>
      </c>
      <c r="N1154">
        <f t="shared" ref="N1154:N1217" si="126">SUM(A1154,B1154)</f>
        <v>0</v>
      </c>
      <c r="O1154" t="str">
        <f t="shared" ref="O1154:O1217" si="127">IF(E1154="good","Yes","No")</f>
        <v>No</v>
      </c>
      <c r="P1154">
        <f t="shared" ref="P1154:P1217" si="128">COUNTIF(B:B,"&lt;0")</f>
        <v>0</v>
      </c>
      <c r="Q1154">
        <f t="shared" ref="Q1154:Q1217" si="129">SUMIF(D:D,"&gt;1000")</f>
        <v>4813937689</v>
      </c>
      <c r="R1154">
        <f t="shared" ref="R1154:R1217" si="130">AVERAGEIF(C:C,"&gt;0")</f>
        <v>4.1933383153624479</v>
      </c>
      <c r="S1154" t="str">
        <f t="shared" ref="S1154:S1217" si="131">IF(OR(A1154&gt;0,B1154&gt;0),"Acceptable","Check")</f>
        <v>Acceptable</v>
      </c>
      <c r="T1154">
        <f>ROUNDUP(C1154,0)</f>
        <v>5</v>
      </c>
      <c r="U1154">
        <f>ROUNDDOWN(C1154,0)</f>
        <v>4</v>
      </c>
      <c r="V1154">
        <f>RIGHT(K1154,2)+2000</f>
        <v>2018</v>
      </c>
      <c r="W1154" t="str">
        <f>INDEX(_xlfn.TEXTSPLIT(K1154,"-"),1,2)</f>
        <v>Jun</v>
      </c>
      <c r="X1154" t="str">
        <f>INDEX(_xlfn.TEXTSPLIT(K1154,"-"),1,1)</f>
        <v>1</v>
      </c>
      <c r="Y1154">
        <f>INDEX(months!B:B,MATCH(Sheet1!W1154,months!A:A,0))</f>
        <v>6</v>
      </c>
      <c r="Z1154">
        <f t="shared" si="125"/>
        <v>43252</v>
      </c>
    </row>
    <row r="1155" spans="1:26" x14ac:dyDescent="0.2">
      <c r="A1155" t="s">
        <v>1955</v>
      </c>
      <c r="B1155" t="s">
        <v>1790</v>
      </c>
      <c r="C1155">
        <v>4.2</v>
      </c>
      <c r="D1155">
        <v>15993</v>
      </c>
      <c r="E1155" t="s">
        <v>1137</v>
      </c>
      <c r="F1155" t="s">
        <v>65</v>
      </c>
      <c r="G1155" t="s">
        <v>23</v>
      </c>
      <c r="H1155" t="s">
        <v>24</v>
      </c>
      <c r="I1155" t="s">
        <v>25</v>
      </c>
      <c r="J1155" t="s">
        <v>1791</v>
      </c>
      <c r="K1155" t="s">
        <v>1956</v>
      </c>
      <c r="L1155" t="s">
        <v>1957</v>
      </c>
      <c r="M1155" t="s">
        <v>54</v>
      </c>
      <c r="N1155">
        <f t="shared" si="126"/>
        <v>0</v>
      </c>
      <c r="O1155" t="str">
        <f t="shared" si="127"/>
        <v>No</v>
      </c>
      <c r="P1155">
        <f t="shared" si="128"/>
        <v>0</v>
      </c>
      <c r="Q1155">
        <f t="shared" si="129"/>
        <v>4813937689</v>
      </c>
      <c r="R1155">
        <f t="shared" si="130"/>
        <v>4.1933383153624479</v>
      </c>
      <c r="S1155" t="str">
        <f t="shared" si="131"/>
        <v>Acceptable</v>
      </c>
      <c r="T1155">
        <f>ROUNDUP(C1155,0)</f>
        <v>5</v>
      </c>
      <c r="U1155">
        <f>ROUNDDOWN(C1155,0)</f>
        <v>4</v>
      </c>
      <c r="V1155">
        <f>RIGHT(K1155,2)+2000</f>
        <v>2018</v>
      </c>
      <c r="W1155" t="str">
        <f>INDEX(_xlfn.TEXTSPLIT(K1155,"-"),1,2)</f>
        <v>May</v>
      </c>
      <c r="X1155" t="str">
        <f>INDEX(_xlfn.TEXTSPLIT(K1155,"-"),1,1)</f>
        <v>9</v>
      </c>
      <c r="Y1155">
        <f>INDEX(months!B:B,MATCH(Sheet1!W1155,months!A:A,0))</f>
        <v>5</v>
      </c>
      <c r="Z1155">
        <f t="shared" ref="Z1155:Z1218" si="132">DATE(V1155,Y1155,X1155)</f>
        <v>43229</v>
      </c>
    </row>
    <row r="1156" spans="1:26" x14ac:dyDescent="0.2">
      <c r="A1156" t="s">
        <v>1958</v>
      </c>
      <c r="B1156" t="s">
        <v>1790</v>
      </c>
      <c r="C1156">
        <v>4.3</v>
      </c>
      <c r="D1156">
        <v>5905</v>
      </c>
      <c r="E1156" t="s">
        <v>1959</v>
      </c>
      <c r="F1156" t="s">
        <v>32</v>
      </c>
      <c r="G1156" t="s">
        <v>23</v>
      </c>
      <c r="H1156" t="s">
        <v>24</v>
      </c>
      <c r="I1156" t="s">
        <v>25</v>
      </c>
      <c r="J1156" t="s">
        <v>1791</v>
      </c>
      <c r="K1156" t="s">
        <v>278</v>
      </c>
      <c r="L1156" t="s">
        <v>1960</v>
      </c>
      <c r="M1156" t="s">
        <v>54</v>
      </c>
      <c r="N1156">
        <f t="shared" si="126"/>
        <v>0</v>
      </c>
      <c r="O1156" t="str">
        <f t="shared" si="127"/>
        <v>No</v>
      </c>
      <c r="P1156">
        <f t="shared" si="128"/>
        <v>0</v>
      </c>
      <c r="Q1156">
        <f t="shared" si="129"/>
        <v>4813937689</v>
      </c>
      <c r="R1156">
        <f t="shared" si="130"/>
        <v>4.1933383153624479</v>
      </c>
      <c r="S1156" t="str">
        <f t="shared" si="131"/>
        <v>Acceptable</v>
      </c>
      <c r="T1156">
        <f>ROUNDUP(C1156,0)</f>
        <v>5</v>
      </c>
      <c r="U1156">
        <f>ROUNDDOWN(C1156,0)</f>
        <v>4</v>
      </c>
      <c r="V1156">
        <f>RIGHT(K1156,2)+2000</f>
        <v>2018</v>
      </c>
      <c r="W1156" t="str">
        <f>INDEX(_xlfn.TEXTSPLIT(K1156,"-"),1,2)</f>
        <v>Jul</v>
      </c>
      <c r="X1156" t="str">
        <f>INDEX(_xlfn.TEXTSPLIT(K1156,"-"),1,1)</f>
        <v>27</v>
      </c>
      <c r="Y1156">
        <f>INDEX(months!B:B,MATCH(Sheet1!W1156,months!A:A,0))</f>
        <v>7</v>
      </c>
      <c r="Z1156">
        <f t="shared" si="132"/>
        <v>43308</v>
      </c>
    </row>
    <row r="1157" spans="1:26" x14ac:dyDescent="0.2">
      <c r="A1157" t="s">
        <v>1882</v>
      </c>
      <c r="B1157" t="s">
        <v>1790</v>
      </c>
      <c r="C1157">
        <v>4.4000000000000004</v>
      </c>
      <c r="D1157">
        <v>7731</v>
      </c>
      <c r="E1157" t="s">
        <v>172</v>
      </c>
      <c r="F1157" t="s">
        <v>50</v>
      </c>
      <c r="G1157" t="s">
        <v>23</v>
      </c>
      <c r="H1157" t="s">
        <v>24</v>
      </c>
      <c r="I1157" t="s">
        <v>25</v>
      </c>
      <c r="J1157" t="s">
        <v>1791</v>
      </c>
      <c r="K1157" t="s">
        <v>173</v>
      </c>
      <c r="L1157" t="s">
        <v>1883</v>
      </c>
      <c r="M1157" t="s">
        <v>274</v>
      </c>
      <c r="N1157">
        <f t="shared" si="126"/>
        <v>0</v>
      </c>
      <c r="O1157" t="str">
        <f t="shared" si="127"/>
        <v>No</v>
      </c>
      <c r="P1157">
        <f t="shared" si="128"/>
        <v>0</v>
      </c>
      <c r="Q1157">
        <f t="shared" si="129"/>
        <v>4813937689</v>
      </c>
      <c r="R1157">
        <f t="shared" si="130"/>
        <v>4.1933383153624479</v>
      </c>
      <c r="S1157" t="str">
        <f t="shared" si="131"/>
        <v>Acceptable</v>
      </c>
      <c r="T1157">
        <f>ROUNDUP(C1157,0)</f>
        <v>5</v>
      </c>
      <c r="U1157">
        <f>ROUNDDOWN(C1157,0)</f>
        <v>4</v>
      </c>
      <c r="V1157">
        <f>RIGHT(K1157,2)+2000</f>
        <v>2018</v>
      </c>
      <c r="W1157" t="str">
        <f>INDEX(_xlfn.TEXTSPLIT(K1157,"-"),1,2)</f>
        <v>Aug</v>
      </c>
      <c r="X1157" t="str">
        <f>INDEX(_xlfn.TEXTSPLIT(K1157,"-"),1,1)</f>
        <v>2</v>
      </c>
      <c r="Y1157">
        <f>INDEX(months!B:B,MATCH(Sheet1!W1157,months!A:A,0))</f>
        <v>8</v>
      </c>
      <c r="Z1157">
        <f t="shared" si="132"/>
        <v>43314</v>
      </c>
    </row>
    <row r="1158" spans="1:26" x14ac:dyDescent="0.2">
      <c r="A1158" t="s">
        <v>1839</v>
      </c>
      <c r="B1158" t="s">
        <v>1790</v>
      </c>
      <c r="C1158">
        <v>4.3</v>
      </c>
      <c r="D1158">
        <v>659760</v>
      </c>
      <c r="E1158" t="s">
        <v>1429</v>
      </c>
      <c r="F1158" t="s">
        <v>43</v>
      </c>
      <c r="G1158" t="s">
        <v>23</v>
      </c>
      <c r="H1158" t="s">
        <v>24</v>
      </c>
      <c r="I1158" t="s">
        <v>25</v>
      </c>
      <c r="J1158" t="s">
        <v>1791</v>
      </c>
      <c r="K1158" t="s">
        <v>226</v>
      </c>
      <c r="L1158" t="s">
        <v>1840</v>
      </c>
      <c r="M1158" t="s">
        <v>54</v>
      </c>
      <c r="N1158">
        <f t="shared" si="126"/>
        <v>0</v>
      </c>
      <c r="O1158" t="str">
        <f t="shared" si="127"/>
        <v>No</v>
      </c>
      <c r="P1158">
        <f t="shared" si="128"/>
        <v>0</v>
      </c>
      <c r="Q1158">
        <f t="shared" si="129"/>
        <v>4813937689</v>
      </c>
      <c r="R1158">
        <f t="shared" si="130"/>
        <v>4.1933383153624479</v>
      </c>
      <c r="S1158" t="str">
        <f t="shared" si="131"/>
        <v>Acceptable</v>
      </c>
      <c r="T1158">
        <f>ROUNDUP(C1158,0)</f>
        <v>5</v>
      </c>
      <c r="U1158">
        <f>ROUNDDOWN(C1158,0)</f>
        <v>4</v>
      </c>
      <c r="V1158">
        <f>RIGHT(K1158,2)+2000</f>
        <v>2018</v>
      </c>
      <c r="W1158" t="str">
        <f>INDEX(_xlfn.TEXTSPLIT(K1158,"-"),1,2)</f>
        <v>Jul</v>
      </c>
      <c r="X1158" t="str">
        <f>INDEX(_xlfn.TEXTSPLIT(K1158,"-"),1,1)</f>
        <v>18</v>
      </c>
      <c r="Y1158">
        <f>INDEX(months!B:B,MATCH(Sheet1!W1158,months!A:A,0))</f>
        <v>7</v>
      </c>
      <c r="Z1158">
        <f t="shared" si="132"/>
        <v>43299</v>
      </c>
    </row>
    <row r="1159" spans="1:26" x14ac:dyDescent="0.2">
      <c r="A1159" t="s">
        <v>1961</v>
      </c>
      <c r="B1159" t="s">
        <v>1790</v>
      </c>
      <c r="C1159">
        <v>4.3</v>
      </c>
      <c r="D1159">
        <v>14627</v>
      </c>
      <c r="E1159" t="s">
        <v>132</v>
      </c>
      <c r="F1159" t="s">
        <v>65</v>
      </c>
      <c r="G1159" t="s">
        <v>23</v>
      </c>
      <c r="H1159" t="s">
        <v>24</v>
      </c>
      <c r="I1159" t="s">
        <v>25</v>
      </c>
      <c r="J1159" t="s">
        <v>1791</v>
      </c>
      <c r="K1159" t="s">
        <v>585</v>
      </c>
      <c r="L1159" t="s">
        <v>1962</v>
      </c>
      <c r="M1159" t="s">
        <v>81</v>
      </c>
      <c r="N1159">
        <f t="shared" si="126"/>
        <v>0</v>
      </c>
      <c r="O1159" t="str">
        <f t="shared" si="127"/>
        <v>No</v>
      </c>
      <c r="P1159">
        <f t="shared" si="128"/>
        <v>0</v>
      </c>
      <c r="Q1159">
        <f t="shared" si="129"/>
        <v>4813937689</v>
      </c>
      <c r="R1159">
        <f t="shared" si="130"/>
        <v>4.1933383153624479</v>
      </c>
      <c r="S1159" t="str">
        <f t="shared" si="131"/>
        <v>Acceptable</v>
      </c>
      <c r="T1159">
        <f>ROUNDUP(C1159,0)</f>
        <v>5</v>
      </c>
      <c r="U1159">
        <f>ROUNDDOWN(C1159,0)</f>
        <v>4</v>
      </c>
      <c r="V1159">
        <f>RIGHT(K1159,2)+2000</f>
        <v>2018</v>
      </c>
      <c r="W1159" t="str">
        <f>INDEX(_xlfn.TEXTSPLIT(K1159,"-"),1,2)</f>
        <v>Jul</v>
      </c>
      <c r="X1159" t="str">
        <f>INDEX(_xlfn.TEXTSPLIT(K1159,"-"),1,1)</f>
        <v>9</v>
      </c>
      <c r="Y1159">
        <f>INDEX(months!B:B,MATCH(Sheet1!W1159,months!A:A,0))</f>
        <v>7</v>
      </c>
      <c r="Z1159">
        <f t="shared" si="132"/>
        <v>43290</v>
      </c>
    </row>
    <row r="1160" spans="1:26" x14ac:dyDescent="0.2">
      <c r="A1160" t="s">
        <v>1963</v>
      </c>
      <c r="B1160" t="s">
        <v>1790</v>
      </c>
      <c r="C1160">
        <v>3.9</v>
      </c>
      <c r="D1160">
        <v>1098</v>
      </c>
      <c r="E1160" t="s">
        <v>698</v>
      </c>
      <c r="F1160" t="s">
        <v>50</v>
      </c>
      <c r="G1160" t="s">
        <v>23</v>
      </c>
      <c r="H1160" t="s">
        <v>24</v>
      </c>
      <c r="I1160" t="s">
        <v>25</v>
      </c>
      <c r="J1160" t="s">
        <v>1791</v>
      </c>
      <c r="K1160" t="s">
        <v>1956</v>
      </c>
      <c r="L1160" t="s">
        <v>1957</v>
      </c>
      <c r="M1160" t="s">
        <v>54</v>
      </c>
      <c r="N1160">
        <f t="shared" si="126"/>
        <v>0</v>
      </c>
      <c r="O1160" t="str">
        <f t="shared" si="127"/>
        <v>No</v>
      </c>
      <c r="P1160">
        <f t="shared" si="128"/>
        <v>0</v>
      </c>
      <c r="Q1160">
        <f t="shared" si="129"/>
        <v>4813937689</v>
      </c>
      <c r="R1160">
        <f t="shared" si="130"/>
        <v>4.1933383153624479</v>
      </c>
      <c r="S1160" t="str">
        <f t="shared" si="131"/>
        <v>Acceptable</v>
      </c>
      <c r="T1160">
        <f>ROUNDUP(C1160,0)</f>
        <v>4</v>
      </c>
      <c r="U1160">
        <f>ROUNDDOWN(C1160,0)</f>
        <v>3</v>
      </c>
      <c r="V1160">
        <f>RIGHT(K1160,2)+2000</f>
        <v>2018</v>
      </c>
      <c r="W1160" t="str">
        <f>INDEX(_xlfn.TEXTSPLIT(K1160,"-"),1,2)</f>
        <v>May</v>
      </c>
      <c r="X1160" t="str">
        <f>INDEX(_xlfn.TEXTSPLIT(K1160,"-"),1,1)</f>
        <v>9</v>
      </c>
      <c r="Y1160">
        <f>INDEX(months!B:B,MATCH(Sheet1!W1160,months!A:A,0))</f>
        <v>5</v>
      </c>
      <c r="Z1160">
        <f t="shared" si="132"/>
        <v>43229</v>
      </c>
    </row>
    <row r="1161" spans="1:26" x14ac:dyDescent="0.2">
      <c r="A1161" t="s">
        <v>1964</v>
      </c>
      <c r="B1161" t="s">
        <v>1790</v>
      </c>
      <c r="C1161">
        <v>4.0999999999999996</v>
      </c>
      <c r="D1161">
        <v>2898</v>
      </c>
      <c r="E1161" t="s">
        <v>1137</v>
      </c>
      <c r="F1161" t="s">
        <v>50</v>
      </c>
      <c r="G1161" t="s">
        <v>23</v>
      </c>
      <c r="H1161" t="s">
        <v>24</v>
      </c>
      <c r="I1161" t="s">
        <v>25</v>
      </c>
      <c r="J1161" t="s">
        <v>1791</v>
      </c>
      <c r="K1161" t="s">
        <v>1956</v>
      </c>
      <c r="L1161" t="s">
        <v>1957</v>
      </c>
      <c r="M1161" t="s">
        <v>54</v>
      </c>
      <c r="N1161">
        <f t="shared" si="126"/>
        <v>0</v>
      </c>
      <c r="O1161" t="str">
        <f t="shared" si="127"/>
        <v>No</v>
      </c>
      <c r="P1161">
        <f t="shared" si="128"/>
        <v>0</v>
      </c>
      <c r="Q1161">
        <f t="shared" si="129"/>
        <v>4813937689</v>
      </c>
      <c r="R1161">
        <f t="shared" si="130"/>
        <v>4.1933383153624479</v>
      </c>
      <c r="S1161" t="str">
        <f t="shared" si="131"/>
        <v>Acceptable</v>
      </c>
      <c r="T1161">
        <f>ROUNDUP(C1161,0)</f>
        <v>5</v>
      </c>
      <c r="U1161">
        <f>ROUNDDOWN(C1161,0)</f>
        <v>4</v>
      </c>
      <c r="V1161">
        <f>RIGHT(K1161,2)+2000</f>
        <v>2018</v>
      </c>
      <c r="W1161" t="str">
        <f>INDEX(_xlfn.TEXTSPLIT(K1161,"-"),1,2)</f>
        <v>May</v>
      </c>
      <c r="X1161" t="str">
        <f>INDEX(_xlfn.TEXTSPLIT(K1161,"-"),1,1)</f>
        <v>9</v>
      </c>
      <c r="Y1161">
        <f>INDEX(months!B:B,MATCH(Sheet1!W1161,months!A:A,0))</f>
        <v>5</v>
      </c>
      <c r="Z1161">
        <f t="shared" si="132"/>
        <v>43229</v>
      </c>
    </row>
    <row r="1162" spans="1:26" x14ac:dyDescent="0.2">
      <c r="A1162" t="s">
        <v>1965</v>
      </c>
      <c r="B1162" t="s">
        <v>1790</v>
      </c>
      <c r="C1162">
        <v>4.0999999999999996</v>
      </c>
      <c r="D1162">
        <v>70782</v>
      </c>
      <c r="E1162" t="s">
        <v>1959</v>
      </c>
      <c r="F1162" t="s">
        <v>65</v>
      </c>
      <c r="G1162" t="s">
        <v>23</v>
      </c>
      <c r="H1162" t="s">
        <v>24</v>
      </c>
      <c r="I1162" t="s">
        <v>25</v>
      </c>
      <c r="J1162" t="s">
        <v>1791</v>
      </c>
      <c r="K1162" t="s">
        <v>357</v>
      </c>
      <c r="L1162" t="s">
        <v>1966</v>
      </c>
      <c r="M1162" t="s">
        <v>29</v>
      </c>
      <c r="N1162">
        <f t="shared" si="126"/>
        <v>0</v>
      </c>
      <c r="O1162" t="str">
        <f t="shared" si="127"/>
        <v>No</v>
      </c>
      <c r="P1162">
        <f t="shared" si="128"/>
        <v>0</v>
      </c>
      <c r="Q1162">
        <f t="shared" si="129"/>
        <v>4813937689</v>
      </c>
      <c r="R1162">
        <f t="shared" si="130"/>
        <v>4.1933383153624479</v>
      </c>
      <c r="S1162" t="str">
        <f t="shared" si="131"/>
        <v>Acceptable</v>
      </c>
      <c r="T1162">
        <f>ROUNDUP(C1162,0)</f>
        <v>5</v>
      </c>
      <c r="U1162">
        <f>ROUNDDOWN(C1162,0)</f>
        <v>4</v>
      </c>
      <c r="V1162">
        <f>RIGHT(K1162,2)+2000</f>
        <v>2018</v>
      </c>
      <c r="W1162" t="str">
        <f>INDEX(_xlfn.TEXTSPLIT(K1162,"-"),1,2)</f>
        <v>Jul</v>
      </c>
      <c r="X1162" t="str">
        <f>INDEX(_xlfn.TEXTSPLIT(K1162,"-"),1,1)</f>
        <v>25</v>
      </c>
      <c r="Y1162">
        <f>INDEX(months!B:B,MATCH(Sheet1!W1162,months!A:A,0))</f>
        <v>7</v>
      </c>
      <c r="Z1162">
        <f t="shared" si="132"/>
        <v>43306</v>
      </c>
    </row>
    <row r="1163" spans="1:26" x14ac:dyDescent="0.2">
      <c r="A1163" t="s">
        <v>1967</v>
      </c>
      <c r="B1163" t="s">
        <v>1790</v>
      </c>
      <c r="C1163">
        <v>4.2</v>
      </c>
      <c r="D1163">
        <v>11264</v>
      </c>
      <c r="E1163" t="s">
        <v>172</v>
      </c>
      <c r="F1163" t="s">
        <v>65</v>
      </c>
      <c r="G1163" t="s">
        <v>23</v>
      </c>
      <c r="H1163" t="s">
        <v>24</v>
      </c>
      <c r="I1163" t="s">
        <v>25</v>
      </c>
      <c r="J1163" t="s">
        <v>1791</v>
      </c>
      <c r="K1163" t="s">
        <v>94</v>
      </c>
      <c r="L1163" t="s">
        <v>1968</v>
      </c>
      <c r="M1163" t="s">
        <v>47</v>
      </c>
      <c r="N1163">
        <f t="shared" si="126"/>
        <v>0</v>
      </c>
      <c r="O1163" t="str">
        <f t="shared" si="127"/>
        <v>No</v>
      </c>
      <c r="P1163">
        <f t="shared" si="128"/>
        <v>0</v>
      </c>
      <c r="Q1163">
        <f t="shared" si="129"/>
        <v>4813937689</v>
      </c>
      <c r="R1163">
        <f t="shared" si="130"/>
        <v>4.1933383153624479</v>
      </c>
      <c r="S1163" t="str">
        <f t="shared" si="131"/>
        <v>Acceptable</v>
      </c>
      <c r="T1163">
        <f>ROUNDUP(C1163,0)</f>
        <v>5</v>
      </c>
      <c r="U1163">
        <f>ROUNDDOWN(C1163,0)</f>
        <v>4</v>
      </c>
      <c r="V1163">
        <f>RIGHT(K1163,2)+2000</f>
        <v>2018</v>
      </c>
      <c r="W1163" t="str">
        <f>INDEX(_xlfn.TEXTSPLIT(K1163,"-"),1,2)</f>
        <v>Jun</v>
      </c>
      <c r="X1163" t="str">
        <f>INDEX(_xlfn.TEXTSPLIT(K1163,"-"),1,1)</f>
        <v>26</v>
      </c>
      <c r="Y1163">
        <f>INDEX(months!B:B,MATCH(Sheet1!W1163,months!A:A,0))</f>
        <v>6</v>
      </c>
      <c r="Z1163">
        <f t="shared" si="132"/>
        <v>43277</v>
      </c>
    </row>
    <row r="1164" spans="1:26" x14ac:dyDescent="0.2">
      <c r="A1164" t="s">
        <v>1969</v>
      </c>
      <c r="B1164" t="s">
        <v>1790</v>
      </c>
      <c r="C1164">
        <v>4.5</v>
      </c>
      <c r="D1164">
        <v>100997</v>
      </c>
      <c r="E1164" t="s">
        <v>69</v>
      </c>
      <c r="F1164" t="s">
        <v>38</v>
      </c>
      <c r="G1164" t="s">
        <v>23</v>
      </c>
      <c r="H1164" t="s">
        <v>24</v>
      </c>
      <c r="I1164" t="s">
        <v>25</v>
      </c>
      <c r="J1164" t="s">
        <v>1791</v>
      </c>
      <c r="K1164" t="s">
        <v>278</v>
      </c>
      <c r="L1164" t="s">
        <v>1970</v>
      </c>
      <c r="M1164" t="s">
        <v>274</v>
      </c>
      <c r="N1164">
        <f t="shared" si="126"/>
        <v>0</v>
      </c>
      <c r="O1164" t="str">
        <f t="shared" si="127"/>
        <v>No</v>
      </c>
      <c r="P1164">
        <f t="shared" si="128"/>
        <v>0</v>
      </c>
      <c r="Q1164">
        <f t="shared" si="129"/>
        <v>4813937689</v>
      </c>
      <c r="R1164">
        <f t="shared" si="130"/>
        <v>4.1933383153624479</v>
      </c>
      <c r="S1164" t="str">
        <f t="shared" si="131"/>
        <v>Acceptable</v>
      </c>
      <c r="T1164">
        <f>ROUNDUP(C1164,0)</f>
        <v>5</v>
      </c>
      <c r="U1164">
        <f>ROUNDDOWN(C1164,0)</f>
        <v>4</v>
      </c>
      <c r="V1164">
        <f>RIGHT(K1164,2)+2000</f>
        <v>2018</v>
      </c>
      <c r="W1164" t="str">
        <f>INDEX(_xlfn.TEXTSPLIT(K1164,"-"),1,2)</f>
        <v>Jul</v>
      </c>
      <c r="X1164" t="str">
        <f>INDEX(_xlfn.TEXTSPLIT(K1164,"-"),1,1)</f>
        <v>27</v>
      </c>
      <c r="Y1164">
        <f>INDEX(months!B:B,MATCH(Sheet1!W1164,months!A:A,0))</f>
        <v>7</v>
      </c>
      <c r="Z1164">
        <f t="shared" si="132"/>
        <v>43308</v>
      </c>
    </row>
    <row r="1165" spans="1:26" x14ac:dyDescent="0.2">
      <c r="A1165" t="s">
        <v>1854</v>
      </c>
      <c r="B1165" t="s">
        <v>1790</v>
      </c>
      <c r="C1165">
        <v>4.2</v>
      </c>
      <c r="D1165">
        <v>347874</v>
      </c>
      <c r="E1165" t="s">
        <v>46</v>
      </c>
      <c r="F1165" t="s">
        <v>448</v>
      </c>
      <c r="G1165" t="s">
        <v>23</v>
      </c>
      <c r="H1165" t="s">
        <v>24</v>
      </c>
      <c r="I1165" t="s">
        <v>25</v>
      </c>
      <c r="J1165" t="s">
        <v>1791</v>
      </c>
      <c r="K1165" t="s">
        <v>216</v>
      </c>
      <c r="L1165" t="s">
        <v>1855</v>
      </c>
      <c r="M1165" t="s">
        <v>46</v>
      </c>
      <c r="N1165">
        <f t="shared" si="126"/>
        <v>0</v>
      </c>
      <c r="O1165" t="str">
        <f t="shared" si="127"/>
        <v>No</v>
      </c>
      <c r="P1165">
        <f t="shared" si="128"/>
        <v>0</v>
      </c>
      <c r="Q1165">
        <f t="shared" si="129"/>
        <v>4813937689</v>
      </c>
      <c r="R1165">
        <f t="shared" si="130"/>
        <v>4.1933383153624479</v>
      </c>
      <c r="S1165" t="str">
        <f t="shared" si="131"/>
        <v>Acceptable</v>
      </c>
      <c r="T1165">
        <f>ROUNDUP(C1165,0)</f>
        <v>5</v>
      </c>
      <c r="U1165">
        <f>ROUNDDOWN(C1165,0)</f>
        <v>4</v>
      </c>
      <c r="V1165">
        <f>RIGHT(K1165,2)+2000</f>
        <v>2018</v>
      </c>
      <c r="W1165" t="str">
        <f>INDEX(_xlfn.TEXTSPLIT(K1165,"-"),1,2)</f>
        <v>Jul</v>
      </c>
      <c r="X1165" t="str">
        <f>INDEX(_xlfn.TEXTSPLIT(K1165,"-"),1,1)</f>
        <v>26</v>
      </c>
      <c r="Y1165">
        <f>INDEX(months!B:B,MATCH(Sheet1!W1165,months!A:A,0))</f>
        <v>7</v>
      </c>
      <c r="Z1165">
        <f t="shared" si="132"/>
        <v>43307</v>
      </c>
    </row>
    <row r="1166" spans="1:26" x14ac:dyDescent="0.2">
      <c r="A1166" t="s">
        <v>1971</v>
      </c>
      <c r="B1166" t="s">
        <v>1790</v>
      </c>
      <c r="C1166">
        <v>4.7</v>
      </c>
      <c r="D1166">
        <v>3290</v>
      </c>
      <c r="E1166" t="s">
        <v>83</v>
      </c>
      <c r="F1166" t="s">
        <v>57</v>
      </c>
      <c r="G1166" t="s">
        <v>23</v>
      </c>
      <c r="H1166" t="s">
        <v>24</v>
      </c>
      <c r="I1166" t="s">
        <v>25</v>
      </c>
      <c r="J1166" t="s">
        <v>1791</v>
      </c>
      <c r="K1166" t="s">
        <v>1777</v>
      </c>
      <c r="L1166" t="s">
        <v>1972</v>
      </c>
      <c r="M1166" t="s">
        <v>274</v>
      </c>
      <c r="N1166">
        <f t="shared" si="126"/>
        <v>0</v>
      </c>
      <c r="O1166" t="str">
        <f t="shared" si="127"/>
        <v>No</v>
      </c>
      <c r="P1166">
        <f t="shared" si="128"/>
        <v>0</v>
      </c>
      <c r="Q1166">
        <f t="shared" si="129"/>
        <v>4813937689</v>
      </c>
      <c r="R1166">
        <f t="shared" si="130"/>
        <v>4.1933383153624479</v>
      </c>
      <c r="S1166" t="str">
        <f t="shared" si="131"/>
        <v>Acceptable</v>
      </c>
      <c r="T1166">
        <f>ROUNDUP(C1166,0)</f>
        <v>5</v>
      </c>
      <c r="U1166">
        <f>ROUNDDOWN(C1166,0)</f>
        <v>4</v>
      </c>
      <c r="V1166">
        <f>RIGHT(K1166,2)+2000</f>
        <v>2018</v>
      </c>
      <c r="W1166" t="str">
        <f>INDEX(_xlfn.TEXTSPLIT(K1166,"-"),1,2)</f>
        <v>May</v>
      </c>
      <c r="X1166" t="str">
        <f>INDEX(_xlfn.TEXTSPLIT(K1166,"-"),1,1)</f>
        <v>30</v>
      </c>
      <c r="Y1166">
        <f>INDEX(months!B:B,MATCH(Sheet1!W1166,months!A:A,0))</f>
        <v>5</v>
      </c>
      <c r="Z1166">
        <f t="shared" si="132"/>
        <v>43250</v>
      </c>
    </row>
    <row r="1167" spans="1:26" x14ac:dyDescent="0.2">
      <c r="A1167" t="s">
        <v>1973</v>
      </c>
      <c r="B1167" t="s">
        <v>1790</v>
      </c>
      <c r="C1167">
        <v>4.4000000000000004</v>
      </c>
      <c r="D1167">
        <v>341090</v>
      </c>
      <c r="E1167" t="s">
        <v>1035</v>
      </c>
      <c r="F1167" t="s">
        <v>89</v>
      </c>
      <c r="G1167" t="s">
        <v>23</v>
      </c>
      <c r="H1167" t="s">
        <v>24</v>
      </c>
      <c r="I1167" t="s">
        <v>25</v>
      </c>
      <c r="J1167" t="s">
        <v>1791</v>
      </c>
      <c r="K1167" t="s">
        <v>84</v>
      </c>
      <c r="L1167" t="s">
        <v>1974</v>
      </c>
      <c r="M1167" t="s">
        <v>54</v>
      </c>
      <c r="N1167">
        <f t="shared" si="126"/>
        <v>0</v>
      </c>
      <c r="O1167" t="str">
        <f t="shared" si="127"/>
        <v>No</v>
      </c>
      <c r="P1167">
        <f t="shared" si="128"/>
        <v>0</v>
      </c>
      <c r="Q1167">
        <f t="shared" si="129"/>
        <v>4813937689</v>
      </c>
      <c r="R1167">
        <f t="shared" si="130"/>
        <v>4.1933383153624479</v>
      </c>
      <c r="S1167" t="str">
        <f t="shared" si="131"/>
        <v>Acceptable</v>
      </c>
      <c r="T1167">
        <f>ROUNDUP(C1167,0)</f>
        <v>5</v>
      </c>
      <c r="U1167">
        <f>ROUNDDOWN(C1167,0)</f>
        <v>4</v>
      </c>
      <c r="V1167">
        <f>RIGHT(K1167,2)+2000</f>
        <v>2018</v>
      </c>
      <c r="W1167" t="str">
        <f>INDEX(_xlfn.TEXTSPLIT(K1167,"-"),1,2)</f>
        <v>Jul</v>
      </c>
      <c r="X1167" t="str">
        <f>INDEX(_xlfn.TEXTSPLIT(K1167,"-"),1,1)</f>
        <v>31</v>
      </c>
      <c r="Y1167">
        <f>INDEX(months!B:B,MATCH(Sheet1!W1167,months!A:A,0))</f>
        <v>7</v>
      </c>
      <c r="Z1167">
        <f t="shared" si="132"/>
        <v>43312</v>
      </c>
    </row>
    <row r="1168" spans="1:26" x14ac:dyDescent="0.2">
      <c r="A1168" t="s">
        <v>1975</v>
      </c>
      <c r="B1168" t="s">
        <v>1790</v>
      </c>
      <c r="C1168">
        <v>4.5999999999999996</v>
      </c>
      <c r="D1168">
        <v>964</v>
      </c>
      <c r="E1168" t="s">
        <v>31</v>
      </c>
      <c r="F1168" t="s">
        <v>22</v>
      </c>
      <c r="G1168" t="s">
        <v>23</v>
      </c>
      <c r="H1168" t="s">
        <v>24</v>
      </c>
      <c r="I1168" t="s">
        <v>25</v>
      </c>
      <c r="J1168" t="s">
        <v>1791</v>
      </c>
      <c r="K1168" t="s">
        <v>253</v>
      </c>
      <c r="L1168" t="s">
        <v>1972</v>
      </c>
      <c r="M1168" t="s">
        <v>274</v>
      </c>
      <c r="N1168">
        <f t="shared" si="126"/>
        <v>0</v>
      </c>
      <c r="O1168" t="str">
        <f t="shared" si="127"/>
        <v>No</v>
      </c>
      <c r="P1168">
        <f t="shared" si="128"/>
        <v>0</v>
      </c>
      <c r="Q1168">
        <f t="shared" si="129"/>
        <v>4813937689</v>
      </c>
      <c r="R1168">
        <f t="shared" si="130"/>
        <v>4.1933383153624479</v>
      </c>
      <c r="S1168" t="str">
        <f t="shared" si="131"/>
        <v>Acceptable</v>
      </c>
      <c r="T1168">
        <f>ROUNDUP(C1168,0)</f>
        <v>5</v>
      </c>
      <c r="U1168">
        <f>ROUNDDOWN(C1168,0)</f>
        <v>4</v>
      </c>
      <c r="V1168">
        <f>RIGHT(K1168,2)+2000</f>
        <v>2018</v>
      </c>
      <c r="W1168" t="str">
        <f>INDEX(_xlfn.TEXTSPLIT(K1168,"-"),1,2)</f>
        <v>Jun</v>
      </c>
      <c r="X1168" t="str">
        <f>INDEX(_xlfn.TEXTSPLIT(K1168,"-"),1,1)</f>
        <v>12</v>
      </c>
      <c r="Y1168">
        <f>INDEX(months!B:B,MATCH(Sheet1!W1168,months!A:A,0))</f>
        <v>6</v>
      </c>
      <c r="Z1168">
        <f t="shared" si="132"/>
        <v>43263</v>
      </c>
    </row>
    <row r="1169" spans="1:26" x14ac:dyDescent="0.2">
      <c r="A1169" t="s">
        <v>1976</v>
      </c>
      <c r="B1169" t="s">
        <v>1790</v>
      </c>
      <c r="C1169">
        <v>4.5999999999999996</v>
      </c>
      <c r="D1169">
        <v>87951</v>
      </c>
      <c r="E1169" t="s">
        <v>1977</v>
      </c>
      <c r="F1169" t="s">
        <v>38</v>
      </c>
      <c r="G1169" t="s">
        <v>23</v>
      </c>
      <c r="H1169" t="s">
        <v>24</v>
      </c>
      <c r="I1169" t="s">
        <v>25</v>
      </c>
      <c r="J1169" t="s">
        <v>1791</v>
      </c>
      <c r="K1169" t="s">
        <v>306</v>
      </c>
      <c r="L1169" t="s">
        <v>1978</v>
      </c>
      <c r="M1169" t="s">
        <v>81</v>
      </c>
      <c r="N1169">
        <f t="shared" si="126"/>
        <v>0</v>
      </c>
      <c r="O1169" t="str">
        <f t="shared" si="127"/>
        <v>No</v>
      </c>
      <c r="P1169">
        <f t="shared" si="128"/>
        <v>0</v>
      </c>
      <c r="Q1169">
        <f t="shared" si="129"/>
        <v>4813937689</v>
      </c>
      <c r="R1169">
        <f t="shared" si="130"/>
        <v>4.1933383153624479</v>
      </c>
      <c r="S1169" t="str">
        <f t="shared" si="131"/>
        <v>Acceptable</v>
      </c>
      <c r="T1169">
        <f>ROUNDUP(C1169,0)</f>
        <v>5</v>
      </c>
      <c r="U1169">
        <f>ROUNDDOWN(C1169,0)</f>
        <v>4</v>
      </c>
      <c r="V1169">
        <f>RIGHT(K1169,2)+2000</f>
        <v>2018</v>
      </c>
      <c r="W1169" t="str">
        <f>INDEX(_xlfn.TEXTSPLIT(K1169,"-"),1,2)</f>
        <v>Jul</v>
      </c>
      <c r="X1169" t="str">
        <f>INDEX(_xlfn.TEXTSPLIT(K1169,"-"),1,1)</f>
        <v>23</v>
      </c>
      <c r="Y1169">
        <f>INDEX(months!B:B,MATCH(Sheet1!W1169,months!A:A,0))</f>
        <v>7</v>
      </c>
      <c r="Z1169">
        <f t="shared" si="132"/>
        <v>43304</v>
      </c>
    </row>
    <row r="1170" spans="1:26" x14ac:dyDescent="0.2">
      <c r="A1170" t="s">
        <v>1835</v>
      </c>
      <c r="B1170" t="s">
        <v>1790</v>
      </c>
      <c r="C1170">
        <v>4.4000000000000004</v>
      </c>
      <c r="D1170">
        <v>250719</v>
      </c>
      <c r="E1170" t="s">
        <v>96</v>
      </c>
      <c r="F1170" t="s">
        <v>89</v>
      </c>
      <c r="G1170" t="s">
        <v>23</v>
      </c>
      <c r="H1170" t="s">
        <v>24</v>
      </c>
      <c r="I1170" t="s">
        <v>25</v>
      </c>
      <c r="J1170" t="s">
        <v>1791</v>
      </c>
      <c r="K1170" t="s">
        <v>84</v>
      </c>
      <c r="L1170" t="s">
        <v>1836</v>
      </c>
      <c r="M1170" t="s">
        <v>274</v>
      </c>
      <c r="N1170">
        <f t="shared" si="126"/>
        <v>0</v>
      </c>
      <c r="O1170" t="str">
        <f t="shared" si="127"/>
        <v>No</v>
      </c>
      <c r="P1170">
        <f t="shared" si="128"/>
        <v>0</v>
      </c>
      <c r="Q1170">
        <f t="shared" si="129"/>
        <v>4813937689</v>
      </c>
      <c r="R1170">
        <f t="shared" si="130"/>
        <v>4.1933383153624479</v>
      </c>
      <c r="S1170" t="str">
        <f t="shared" si="131"/>
        <v>Acceptable</v>
      </c>
      <c r="T1170">
        <f>ROUNDUP(C1170,0)</f>
        <v>5</v>
      </c>
      <c r="U1170">
        <f>ROUNDDOWN(C1170,0)</f>
        <v>4</v>
      </c>
      <c r="V1170">
        <f>RIGHT(K1170,2)+2000</f>
        <v>2018</v>
      </c>
      <c r="W1170" t="str">
        <f>INDEX(_xlfn.TEXTSPLIT(K1170,"-"),1,2)</f>
        <v>Jul</v>
      </c>
      <c r="X1170" t="str">
        <f>INDEX(_xlfn.TEXTSPLIT(K1170,"-"),1,1)</f>
        <v>31</v>
      </c>
      <c r="Y1170">
        <f>INDEX(months!B:B,MATCH(Sheet1!W1170,months!A:A,0))</f>
        <v>7</v>
      </c>
      <c r="Z1170">
        <f t="shared" si="132"/>
        <v>43312</v>
      </c>
    </row>
    <row r="1171" spans="1:26" x14ac:dyDescent="0.2">
      <c r="A1171" t="s">
        <v>1841</v>
      </c>
      <c r="B1171" t="s">
        <v>1790</v>
      </c>
      <c r="C1171">
        <v>4.5999999999999996</v>
      </c>
      <c r="D1171">
        <v>510401</v>
      </c>
      <c r="E1171" t="s">
        <v>1842</v>
      </c>
      <c r="F1171" t="s">
        <v>89</v>
      </c>
      <c r="G1171" t="s">
        <v>23</v>
      </c>
      <c r="H1171" t="s">
        <v>24</v>
      </c>
      <c r="I1171" t="s">
        <v>25</v>
      </c>
      <c r="J1171" t="s">
        <v>1791</v>
      </c>
      <c r="K1171" t="s">
        <v>39</v>
      </c>
      <c r="L1171" t="s">
        <v>1843</v>
      </c>
      <c r="M1171" t="s">
        <v>274</v>
      </c>
      <c r="N1171">
        <f t="shared" si="126"/>
        <v>0</v>
      </c>
      <c r="O1171" t="str">
        <f t="shared" si="127"/>
        <v>No</v>
      </c>
      <c r="P1171">
        <f t="shared" si="128"/>
        <v>0</v>
      </c>
      <c r="Q1171">
        <f t="shared" si="129"/>
        <v>4813937689</v>
      </c>
      <c r="R1171">
        <f t="shared" si="130"/>
        <v>4.1933383153624479</v>
      </c>
      <c r="S1171" t="str">
        <f t="shared" si="131"/>
        <v>Acceptable</v>
      </c>
      <c r="T1171">
        <f>ROUNDUP(C1171,0)</f>
        <v>5</v>
      </c>
      <c r="U1171">
        <f>ROUNDDOWN(C1171,0)</f>
        <v>4</v>
      </c>
      <c r="V1171">
        <f>RIGHT(K1171,2)+2000</f>
        <v>2018</v>
      </c>
      <c r="W1171" t="str">
        <f>INDEX(_xlfn.TEXTSPLIT(K1171,"-"),1,2)</f>
        <v>Aug</v>
      </c>
      <c r="X1171" t="str">
        <f>INDEX(_xlfn.TEXTSPLIT(K1171,"-"),1,1)</f>
        <v>1</v>
      </c>
      <c r="Y1171">
        <f>INDEX(months!B:B,MATCH(Sheet1!W1171,months!A:A,0))</f>
        <v>8</v>
      </c>
      <c r="Z1171">
        <f t="shared" si="132"/>
        <v>43313</v>
      </c>
    </row>
    <row r="1172" spans="1:26" x14ac:dyDescent="0.2">
      <c r="A1172" t="s">
        <v>1979</v>
      </c>
      <c r="B1172" t="s">
        <v>1790</v>
      </c>
      <c r="C1172">
        <v>4.3</v>
      </c>
      <c r="D1172">
        <v>24729</v>
      </c>
      <c r="E1172" t="s">
        <v>296</v>
      </c>
      <c r="F1172" t="s">
        <v>65</v>
      </c>
      <c r="G1172" t="s">
        <v>23</v>
      </c>
      <c r="H1172" t="s">
        <v>24</v>
      </c>
      <c r="I1172" t="s">
        <v>25</v>
      </c>
      <c r="J1172" t="s">
        <v>1791</v>
      </c>
      <c r="K1172" t="s">
        <v>97</v>
      </c>
      <c r="L1172" t="s">
        <v>1980</v>
      </c>
      <c r="M1172" t="s">
        <v>274</v>
      </c>
      <c r="N1172">
        <f t="shared" si="126"/>
        <v>0</v>
      </c>
      <c r="O1172" t="str">
        <f t="shared" si="127"/>
        <v>No</v>
      </c>
      <c r="P1172">
        <f t="shared" si="128"/>
        <v>0</v>
      </c>
      <c r="Q1172">
        <f t="shared" si="129"/>
        <v>4813937689</v>
      </c>
      <c r="R1172">
        <f t="shared" si="130"/>
        <v>4.1933383153624479</v>
      </c>
      <c r="S1172" t="str">
        <f t="shared" si="131"/>
        <v>Acceptable</v>
      </c>
      <c r="T1172">
        <f>ROUNDUP(C1172,0)</f>
        <v>5</v>
      </c>
      <c r="U1172">
        <f>ROUNDDOWN(C1172,0)</f>
        <v>4</v>
      </c>
      <c r="V1172">
        <f>RIGHT(K1172,2)+2000</f>
        <v>2018</v>
      </c>
      <c r="W1172" t="str">
        <f>INDEX(_xlfn.TEXTSPLIT(K1172,"-"),1,2)</f>
        <v>Aug</v>
      </c>
      <c r="X1172" t="str">
        <f>INDEX(_xlfn.TEXTSPLIT(K1172,"-"),1,1)</f>
        <v>3</v>
      </c>
      <c r="Y1172">
        <f>INDEX(months!B:B,MATCH(Sheet1!W1172,months!A:A,0))</f>
        <v>8</v>
      </c>
      <c r="Z1172">
        <f t="shared" si="132"/>
        <v>43315</v>
      </c>
    </row>
    <row r="1173" spans="1:26" x14ac:dyDescent="0.2">
      <c r="A1173" t="s">
        <v>1981</v>
      </c>
      <c r="B1173" t="s">
        <v>1790</v>
      </c>
      <c r="C1173">
        <v>4</v>
      </c>
      <c r="D1173">
        <v>78306</v>
      </c>
      <c r="E1173" t="s">
        <v>698</v>
      </c>
      <c r="F1173" t="s">
        <v>38</v>
      </c>
      <c r="G1173" t="s">
        <v>23</v>
      </c>
      <c r="H1173" t="s">
        <v>24</v>
      </c>
      <c r="I1173" t="s">
        <v>25</v>
      </c>
      <c r="J1173" t="s">
        <v>1791</v>
      </c>
      <c r="K1173" t="s">
        <v>84</v>
      </c>
      <c r="L1173" t="s">
        <v>868</v>
      </c>
      <c r="M1173" t="s">
        <v>54</v>
      </c>
      <c r="N1173">
        <f t="shared" si="126"/>
        <v>0</v>
      </c>
      <c r="O1173" t="str">
        <f t="shared" si="127"/>
        <v>No</v>
      </c>
      <c r="P1173">
        <f t="shared" si="128"/>
        <v>0</v>
      </c>
      <c r="Q1173">
        <f t="shared" si="129"/>
        <v>4813937689</v>
      </c>
      <c r="R1173">
        <f t="shared" si="130"/>
        <v>4.1933383153624479</v>
      </c>
      <c r="S1173" t="str">
        <f t="shared" si="131"/>
        <v>Acceptable</v>
      </c>
      <c r="T1173">
        <f>ROUNDUP(C1173,0)</f>
        <v>4</v>
      </c>
      <c r="U1173">
        <f>ROUNDDOWN(C1173,0)</f>
        <v>4</v>
      </c>
      <c r="V1173">
        <f>RIGHT(K1173,2)+2000</f>
        <v>2018</v>
      </c>
      <c r="W1173" t="str">
        <f>INDEX(_xlfn.TEXTSPLIT(K1173,"-"),1,2)</f>
        <v>Jul</v>
      </c>
      <c r="X1173" t="str">
        <f>INDEX(_xlfn.TEXTSPLIT(K1173,"-"),1,1)</f>
        <v>31</v>
      </c>
      <c r="Y1173">
        <f>INDEX(months!B:B,MATCH(Sheet1!W1173,months!A:A,0))</f>
        <v>7</v>
      </c>
      <c r="Z1173">
        <f t="shared" si="132"/>
        <v>43312</v>
      </c>
    </row>
    <row r="1174" spans="1:26" x14ac:dyDescent="0.2">
      <c r="A1174" t="s">
        <v>1982</v>
      </c>
      <c r="B1174" t="s">
        <v>1790</v>
      </c>
      <c r="C1174">
        <v>4.4000000000000004</v>
      </c>
      <c r="D1174">
        <v>43313</v>
      </c>
      <c r="E1174" t="s">
        <v>763</v>
      </c>
      <c r="F1174" t="s">
        <v>65</v>
      </c>
      <c r="G1174" t="s">
        <v>23</v>
      </c>
      <c r="H1174" t="s">
        <v>24</v>
      </c>
      <c r="I1174" t="s">
        <v>25</v>
      </c>
      <c r="J1174" t="s">
        <v>1791</v>
      </c>
      <c r="K1174" t="s">
        <v>585</v>
      </c>
      <c r="L1174" t="s">
        <v>1181</v>
      </c>
      <c r="M1174" t="s">
        <v>81</v>
      </c>
      <c r="N1174">
        <f t="shared" si="126"/>
        <v>0</v>
      </c>
      <c r="O1174" t="str">
        <f t="shared" si="127"/>
        <v>No</v>
      </c>
      <c r="P1174">
        <f t="shared" si="128"/>
        <v>0</v>
      </c>
      <c r="Q1174">
        <f t="shared" si="129"/>
        <v>4813937689</v>
      </c>
      <c r="R1174">
        <f t="shared" si="130"/>
        <v>4.1933383153624479</v>
      </c>
      <c r="S1174" t="str">
        <f t="shared" si="131"/>
        <v>Acceptable</v>
      </c>
      <c r="T1174">
        <f>ROUNDUP(C1174,0)</f>
        <v>5</v>
      </c>
      <c r="U1174">
        <f>ROUNDDOWN(C1174,0)</f>
        <v>4</v>
      </c>
      <c r="V1174">
        <f>RIGHT(K1174,2)+2000</f>
        <v>2018</v>
      </c>
      <c r="W1174" t="str">
        <f>INDEX(_xlfn.TEXTSPLIT(K1174,"-"),1,2)</f>
        <v>Jul</v>
      </c>
      <c r="X1174" t="str">
        <f>INDEX(_xlfn.TEXTSPLIT(K1174,"-"),1,1)</f>
        <v>9</v>
      </c>
      <c r="Y1174">
        <f>INDEX(months!B:B,MATCH(Sheet1!W1174,months!A:A,0))</f>
        <v>7</v>
      </c>
      <c r="Z1174">
        <f t="shared" si="132"/>
        <v>43290</v>
      </c>
    </row>
    <row r="1175" spans="1:26" x14ac:dyDescent="0.2">
      <c r="A1175" t="s">
        <v>1983</v>
      </c>
      <c r="B1175" t="s">
        <v>1790</v>
      </c>
      <c r="C1175">
        <v>4.5999999999999996</v>
      </c>
      <c r="D1175">
        <v>1374549</v>
      </c>
      <c r="E1175" t="s">
        <v>296</v>
      </c>
      <c r="F1175" t="s">
        <v>89</v>
      </c>
      <c r="G1175" t="s">
        <v>23</v>
      </c>
      <c r="H1175" t="s">
        <v>24</v>
      </c>
      <c r="I1175" t="s">
        <v>25</v>
      </c>
      <c r="J1175" t="s">
        <v>1791</v>
      </c>
      <c r="K1175" t="s">
        <v>306</v>
      </c>
      <c r="L1175" t="s">
        <v>1228</v>
      </c>
      <c r="M1175" t="s">
        <v>274</v>
      </c>
      <c r="N1175">
        <f t="shared" si="126"/>
        <v>0</v>
      </c>
      <c r="O1175" t="str">
        <f t="shared" si="127"/>
        <v>No</v>
      </c>
      <c r="P1175">
        <f t="shared" si="128"/>
        <v>0</v>
      </c>
      <c r="Q1175">
        <f t="shared" si="129"/>
        <v>4813937689</v>
      </c>
      <c r="R1175">
        <f t="shared" si="130"/>
        <v>4.1933383153624479</v>
      </c>
      <c r="S1175" t="str">
        <f t="shared" si="131"/>
        <v>Acceptable</v>
      </c>
      <c r="T1175">
        <f>ROUNDUP(C1175,0)</f>
        <v>5</v>
      </c>
      <c r="U1175">
        <f>ROUNDDOWN(C1175,0)</f>
        <v>4</v>
      </c>
      <c r="V1175">
        <f>RIGHT(K1175,2)+2000</f>
        <v>2018</v>
      </c>
      <c r="W1175" t="str">
        <f>INDEX(_xlfn.TEXTSPLIT(K1175,"-"),1,2)</f>
        <v>Jul</v>
      </c>
      <c r="X1175" t="str">
        <f>INDEX(_xlfn.TEXTSPLIT(K1175,"-"),1,1)</f>
        <v>23</v>
      </c>
      <c r="Y1175">
        <f>INDEX(months!B:B,MATCH(Sheet1!W1175,months!A:A,0))</f>
        <v>7</v>
      </c>
      <c r="Z1175">
        <f t="shared" si="132"/>
        <v>43304</v>
      </c>
    </row>
    <row r="1176" spans="1:26" x14ac:dyDescent="0.2">
      <c r="A1176" t="s">
        <v>1984</v>
      </c>
      <c r="B1176" t="s">
        <v>1790</v>
      </c>
      <c r="C1176">
        <v>4.2</v>
      </c>
      <c r="D1176">
        <v>208463</v>
      </c>
      <c r="E1176" t="s">
        <v>46</v>
      </c>
      <c r="F1176" t="s">
        <v>89</v>
      </c>
      <c r="G1176" t="s">
        <v>23</v>
      </c>
      <c r="H1176" t="s">
        <v>24</v>
      </c>
      <c r="I1176" t="s">
        <v>25</v>
      </c>
      <c r="J1176" t="s">
        <v>1791</v>
      </c>
      <c r="K1176" t="s">
        <v>216</v>
      </c>
      <c r="L1176" t="s">
        <v>46</v>
      </c>
      <c r="M1176" t="s">
        <v>46</v>
      </c>
      <c r="N1176">
        <f t="shared" si="126"/>
        <v>0</v>
      </c>
      <c r="O1176" t="str">
        <f t="shared" si="127"/>
        <v>No</v>
      </c>
      <c r="P1176">
        <f t="shared" si="128"/>
        <v>0</v>
      </c>
      <c r="Q1176">
        <f t="shared" si="129"/>
        <v>4813937689</v>
      </c>
      <c r="R1176">
        <f t="shared" si="130"/>
        <v>4.1933383153624479</v>
      </c>
      <c r="S1176" t="str">
        <f t="shared" si="131"/>
        <v>Acceptable</v>
      </c>
      <c r="T1176">
        <f>ROUNDUP(C1176,0)</f>
        <v>5</v>
      </c>
      <c r="U1176">
        <f>ROUNDDOWN(C1176,0)</f>
        <v>4</v>
      </c>
      <c r="V1176">
        <f>RIGHT(K1176,2)+2000</f>
        <v>2018</v>
      </c>
      <c r="W1176" t="str">
        <f>INDEX(_xlfn.TEXTSPLIT(K1176,"-"),1,2)</f>
        <v>Jul</v>
      </c>
      <c r="X1176" t="str">
        <f>INDEX(_xlfn.TEXTSPLIT(K1176,"-"),1,1)</f>
        <v>26</v>
      </c>
      <c r="Y1176">
        <f>INDEX(months!B:B,MATCH(Sheet1!W1176,months!A:A,0))</f>
        <v>7</v>
      </c>
      <c r="Z1176">
        <f t="shared" si="132"/>
        <v>43307</v>
      </c>
    </row>
    <row r="1177" spans="1:26" x14ac:dyDescent="0.2">
      <c r="A1177" t="s">
        <v>1985</v>
      </c>
      <c r="B1177" t="s">
        <v>1790</v>
      </c>
      <c r="C1177">
        <v>4.0999999999999996</v>
      </c>
      <c r="D1177">
        <v>6998</v>
      </c>
      <c r="E1177" t="s">
        <v>172</v>
      </c>
      <c r="F1177" t="s">
        <v>65</v>
      </c>
      <c r="G1177" t="s">
        <v>23</v>
      </c>
      <c r="H1177" t="s">
        <v>24</v>
      </c>
      <c r="I1177" t="s">
        <v>25</v>
      </c>
      <c r="J1177" t="s">
        <v>1791</v>
      </c>
      <c r="K1177" t="s">
        <v>39</v>
      </c>
      <c r="L1177" t="s">
        <v>1986</v>
      </c>
      <c r="M1177" t="s">
        <v>274</v>
      </c>
      <c r="N1177">
        <f t="shared" si="126"/>
        <v>0</v>
      </c>
      <c r="O1177" t="str">
        <f t="shared" si="127"/>
        <v>No</v>
      </c>
      <c r="P1177">
        <f t="shared" si="128"/>
        <v>0</v>
      </c>
      <c r="Q1177">
        <f t="shared" si="129"/>
        <v>4813937689</v>
      </c>
      <c r="R1177">
        <f t="shared" si="130"/>
        <v>4.1933383153624479</v>
      </c>
      <c r="S1177" t="str">
        <f t="shared" si="131"/>
        <v>Acceptable</v>
      </c>
      <c r="T1177">
        <f>ROUNDUP(C1177,0)</f>
        <v>5</v>
      </c>
      <c r="U1177">
        <f>ROUNDDOWN(C1177,0)</f>
        <v>4</v>
      </c>
      <c r="V1177">
        <f>RIGHT(K1177,2)+2000</f>
        <v>2018</v>
      </c>
      <c r="W1177" t="str">
        <f>INDEX(_xlfn.TEXTSPLIT(K1177,"-"),1,2)</f>
        <v>Aug</v>
      </c>
      <c r="X1177" t="str">
        <f>INDEX(_xlfn.TEXTSPLIT(K1177,"-"),1,1)</f>
        <v>1</v>
      </c>
      <c r="Y1177">
        <f>INDEX(months!B:B,MATCH(Sheet1!W1177,months!A:A,0))</f>
        <v>8</v>
      </c>
      <c r="Z1177">
        <f t="shared" si="132"/>
        <v>43313</v>
      </c>
    </row>
    <row r="1178" spans="1:26" x14ac:dyDescent="0.2">
      <c r="A1178" t="s">
        <v>1987</v>
      </c>
      <c r="B1178" t="s">
        <v>1988</v>
      </c>
      <c r="C1178">
        <v>3.6</v>
      </c>
      <c r="D1178">
        <v>145323</v>
      </c>
      <c r="E1178" t="s">
        <v>546</v>
      </c>
      <c r="F1178" t="s">
        <v>89</v>
      </c>
      <c r="G1178" t="s">
        <v>23</v>
      </c>
      <c r="H1178" t="s">
        <v>24</v>
      </c>
      <c r="I1178" t="s">
        <v>25</v>
      </c>
      <c r="J1178" t="s">
        <v>1989</v>
      </c>
      <c r="K1178" t="s">
        <v>84</v>
      </c>
      <c r="L1178" t="s">
        <v>1990</v>
      </c>
      <c r="M1178" t="s">
        <v>54</v>
      </c>
      <c r="N1178">
        <f t="shared" si="126"/>
        <v>0</v>
      </c>
      <c r="O1178" t="str">
        <f t="shared" si="127"/>
        <v>No</v>
      </c>
      <c r="P1178">
        <f t="shared" si="128"/>
        <v>0</v>
      </c>
      <c r="Q1178">
        <f t="shared" si="129"/>
        <v>4813937689</v>
      </c>
      <c r="R1178">
        <f t="shared" si="130"/>
        <v>4.1933383153624479</v>
      </c>
      <c r="S1178" t="str">
        <f t="shared" si="131"/>
        <v>Acceptable</v>
      </c>
      <c r="T1178">
        <f>ROUNDUP(C1178,0)</f>
        <v>4</v>
      </c>
      <c r="U1178">
        <f>ROUNDDOWN(C1178,0)</f>
        <v>3</v>
      </c>
      <c r="V1178">
        <f>RIGHT(K1178,2)+2000</f>
        <v>2018</v>
      </c>
      <c r="W1178" t="str">
        <f>INDEX(_xlfn.TEXTSPLIT(K1178,"-"),1,2)</f>
        <v>Jul</v>
      </c>
      <c r="X1178" t="str">
        <f>INDEX(_xlfn.TEXTSPLIT(K1178,"-"),1,1)</f>
        <v>31</v>
      </c>
      <c r="Y1178">
        <f>INDEX(months!B:B,MATCH(Sheet1!W1178,months!A:A,0))</f>
        <v>7</v>
      </c>
      <c r="Z1178">
        <f t="shared" si="132"/>
        <v>43312</v>
      </c>
    </row>
    <row r="1179" spans="1:26" x14ac:dyDescent="0.2">
      <c r="A1179" t="s">
        <v>1991</v>
      </c>
      <c r="B1179" t="s">
        <v>1988</v>
      </c>
      <c r="D1179">
        <v>95</v>
      </c>
      <c r="E1179" t="s">
        <v>83</v>
      </c>
      <c r="F1179" t="s">
        <v>57</v>
      </c>
      <c r="G1179" t="s">
        <v>23</v>
      </c>
      <c r="H1179" t="s">
        <v>24</v>
      </c>
      <c r="I1179" t="s">
        <v>25</v>
      </c>
      <c r="J1179" t="s">
        <v>1989</v>
      </c>
      <c r="K1179" t="s">
        <v>163</v>
      </c>
      <c r="L1179" t="s">
        <v>375</v>
      </c>
      <c r="M1179" t="s">
        <v>60</v>
      </c>
      <c r="N1179">
        <f t="shared" si="126"/>
        <v>0</v>
      </c>
      <c r="O1179" t="str">
        <f t="shared" si="127"/>
        <v>No</v>
      </c>
      <c r="P1179">
        <f t="shared" si="128"/>
        <v>0</v>
      </c>
      <c r="Q1179">
        <f t="shared" si="129"/>
        <v>4813937689</v>
      </c>
      <c r="R1179">
        <f t="shared" si="130"/>
        <v>4.1933383153624479</v>
      </c>
      <c r="S1179" t="str">
        <f t="shared" si="131"/>
        <v>Acceptable</v>
      </c>
      <c r="T1179">
        <f>ROUNDUP(C1179,0)</f>
        <v>0</v>
      </c>
      <c r="U1179">
        <f>ROUNDDOWN(C1179,0)</f>
        <v>0</v>
      </c>
      <c r="V1179">
        <f>RIGHT(K1179,2)+2000</f>
        <v>2018</v>
      </c>
      <c r="W1179" t="str">
        <f>INDEX(_xlfn.TEXTSPLIT(K1179,"-"),1,2)</f>
        <v>Jan</v>
      </c>
      <c r="X1179" t="str">
        <f>INDEX(_xlfn.TEXTSPLIT(K1179,"-"),1,1)</f>
        <v>6</v>
      </c>
      <c r="Y1179">
        <f>INDEX(months!B:B,MATCH(Sheet1!W1179,months!A:A,0))</f>
        <v>1</v>
      </c>
      <c r="Z1179">
        <f t="shared" si="132"/>
        <v>43106</v>
      </c>
    </row>
    <row r="1180" spans="1:26" x14ac:dyDescent="0.2">
      <c r="A1180" t="s">
        <v>1992</v>
      </c>
      <c r="B1180" t="s">
        <v>1988</v>
      </c>
      <c r="C1180">
        <v>4.0999999999999996</v>
      </c>
      <c r="D1180">
        <v>64784</v>
      </c>
      <c r="E1180" t="s">
        <v>481</v>
      </c>
      <c r="F1180" t="s">
        <v>89</v>
      </c>
      <c r="G1180" t="s">
        <v>23</v>
      </c>
      <c r="H1180" t="s">
        <v>24</v>
      </c>
      <c r="I1180" t="s">
        <v>25</v>
      </c>
      <c r="J1180" t="s">
        <v>1989</v>
      </c>
      <c r="K1180" t="s">
        <v>173</v>
      </c>
      <c r="L1180" t="s">
        <v>1993</v>
      </c>
      <c r="M1180" t="s">
        <v>274</v>
      </c>
      <c r="N1180">
        <f t="shared" si="126"/>
        <v>0</v>
      </c>
      <c r="O1180" t="str">
        <f t="shared" si="127"/>
        <v>No</v>
      </c>
      <c r="P1180">
        <f t="shared" si="128"/>
        <v>0</v>
      </c>
      <c r="Q1180">
        <f t="shared" si="129"/>
        <v>4813937689</v>
      </c>
      <c r="R1180">
        <f t="shared" si="130"/>
        <v>4.1933383153624479</v>
      </c>
      <c r="S1180" t="str">
        <f t="shared" si="131"/>
        <v>Acceptable</v>
      </c>
      <c r="T1180">
        <f>ROUNDUP(C1180,0)</f>
        <v>5</v>
      </c>
      <c r="U1180">
        <f>ROUNDDOWN(C1180,0)</f>
        <v>4</v>
      </c>
      <c r="V1180">
        <f>RIGHT(K1180,2)+2000</f>
        <v>2018</v>
      </c>
      <c r="W1180" t="str">
        <f>INDEX(_xlfn.TEXTSPLIT(K1180,"-"),1,2)</f>
        <v>Aug</v>
      </c>
      <c r="X1180" t="str">
        <f>INDEX(_xlfn.TEXTSPLIT(K1180,"-"),1,1)</f>
        <v>2</v>
      </c>
      <c r="Y1180">
        <f>INDEX(months!B:B,MATCH(Sheet1!W1180,months!A:A,0))</f>
        <v>8</v>
      </c>
      <c r="Z1180">
        <f t="shared" si="132"/>
        <v>43314</v>
      </c>
    </row>
    <row r="1181" spans="1:26" x14ac:dyDescent="0.2">
      <c r="A1181" t="s">
        <v>1994</v>
      </c>
      <c r="B1181" t="s">
        <v>1988</v>
      </c>
      <c r="C1181">
        <v>4.5999999999999996</v>
      </c>
      <c r="D1181">
        <v>32997</v>
      </c>
      <c r="E1181" t="s">
        <v>481</v>
      </c>
      <c r="F1181" t="s">
        <v>65</v>
      </c>
      <c r="G1181" t="s">
        <v>23</v>
      </c>
      <c r="H1181" t="s">
        <v>24</v>
      </c>
      <c r="I1181" t="s">
        <v>25</v>
      </c>
      <c r="J1181" t="s">
        <v>1989</v>
      </c>
      <c r="K1181" t="s">
        <v>311</v>
      </c>
      <c r="L1181" t="s">
        <v>1161</v>
      </c>
      <c r="M1181" t="s">
        <v>81</v>
      </c>
      <c r="N1181">
        <f t="shared" si="126"/>
        <v>0</v>
      </c>
      <c r="O1181" t="str">
        <f t="shared" si="127"/>
        <v>No</v>
      </c>
      <c r="P1181">
        <f t="shared" si="128"/>
        <v>0</v>
      </c>
      <c r="Q1181">
        <f t="shared" si="129"/>
        <v>4813937689</v>
      </c>
      <c r="R1181">
        <f t="shared" si="130"/>
        <v>4.1933383153624479</v>
      </c>
      <c r="S1181" t="str">
        <f t="shared" si="131"/>
        <v>Acceptable</v>
      </c>
      <c r="T1181">
        <f>ROUNDUP(C1181,0)</f>
        <v>5</v>
      </c>
      <c r="U1181">
        <f>ROUNDDOWN(C1181,0)</f>
        <v>4</v>
      </c>
      <c r="V1181">
        <f>RIGHT(K1181,2)+2000</f>
        <v>2018</v>
      </c>
      <c r="W1181" t="str">
        <f>INDEX(_xlfn.TEXTSPLIT(K1181,"-"),1,2)</f>
        <v>Aug</v>
      </c>
      <c r="X1181" t="str">
        <f>INDEX(_xlfn.TEXTSPLIT(K1181,"-"),1,1)</f>
        <v>4</v>
      </c>
      <c r="Y1181">
        <f>INDEX(months!B:B,MATCH(Sheet1!W1181,months!A:A,0))</f>
        <v>8</v>
      </c>
      <c r="Z1181">
        <f t="shared" si="132"/>
        <v>43316</v>
      </c>
    </row>
    <row r="1182" spans="1:26" x14ac:dyDescent="0.2">
      <c r="A1182" t="s">
        <v>1995</v>
      </c>
      <c r="B1182" t="s">
        <v>1988</v>
      </c>
      <c r="D1182">
        <v>82</v>
      </c>
      <c r="E1182" t="s">
        <v>451</v>
      </c>
      <c r="F1182" t="s">
        <v>22</v>
      </c>
      <c r="G1182" t="s">
        <v>23</v>
      </c>
      <c r="H1182" t="s">
        <v>24</v>
      </c>
      <c r="I1182" t="s">
        <v>25</v>
      </c>
      <c r="J1182" t="s">
        <v>1989</v>
      </c>
      <c r="K1182" t="s">
        <v>1747</v>
      </c>
      <c r="L1182" t="s">
        <v>53</v>
      </c>
      <c r="M1182" t="s">
        <v>81</v>
      </c>
      <c r="N1182">
        <f t="shared" si="126"/>
        <v>0</v>
      </c>
      <c r="O1182" t="str">
        <f t="shared" si="127"/>
        <v>No</v>
      </c>
      <c r="P1182">
        <f t="shared" si="128"/>
        <v>0</v>
      </c>
      <c r="Q1182">
        <f t="shared" si="129"/>
        <v>4813937689</v>
      </c>
      <c r="R1182">
        <f t="shared" si="130"/>
        <v>4.1933383153624479</v>
      </c>
      <c r="S1182" t="str">
        <f t="shared" si="131"/>
        <v>Acceptable</v>
      </c>
      <c r="T1182">
        <f>ROUNDUP(C1182,0)</f>
        <v>0</v>
      </c>
      <c r="U1182">
        <f>ROUNDDOWN(C1182,0)</f>
        <v>0</v>
      </c>
      <c r="V1182">
        <f>RIGHT(K1182,2)+2000</f>
        <v>2018</v>
      </c>
      <c r="W1182" t="str">
        <f>INDEX(_xlfn.TEXTSPLIT(K1182,"-"),1,2)</f>
        <v>Jun</v>
      </c>
      <c r="X1182" t="str">
        <f>INDEX(_xlfn.TEXTSPLIT(K1182,"-"),1,1)</f>
        <v>23</v>
      </c>
      <c r="Y1182">
        <f>INDEX(months!B:B,MATCH(Sheet1!W1182,months!A:A,0))</f>
        <v>6</v>
      </c>
      <c r="Z1182">
        <f t="shared" si="132"/>
        <v>43274</v>
      </c>
    </row>
    <row r="1183" spans="1:26" x14ac:dyDescent="0.2">
      <c r="A1183" t="s">
        <v>1996</v>
      </c>
      <c r="B1183" t="s">
        <v>1988</v>
      </c>
      <c r="C1183">
        <v>4.7</v>
      </c>
      <c r="D1183">
        <v>2707</v>
      </c>
      <c r="E1183" t="s">
        <v>283</v>
      </c>
      <c r="F1183" t="s">
        <v>50</v>
      </c>
      <c r="G1183" t="s">
        <v>23</v>
      </c>
      <c r="H1183" t="s">
        <v>24</v>
      </c>
      <c r="I1183" t="s">
        <v>25</v>
      </c>
      <c r="J1183" t="s">
        <v>1989</v>
      </c>
      <c r="K1183" t="s">
        <v>348</v>
      </c>
      <c r="L1183" t="s">
        <v>1997</v>
      </c>
      <c r="M1183" t="s">
        <v>29</v>
      </c>
      <c r="N1183">
        <f t="shared" si="126"/>
        <v>0</v>
      </c>
      <c r="O1183" t="str">
        <f t="shared" si="127"/>
        <v>No</v>
      </c>
      <c r="P1183">
        <f t="shared" si="128"/>
        <v>0</v>
      </c>
      <c r="Q1183">
        <f t="shared" si="129"/>
        <v>4813937689</v>
      </c>
      <c r="R1183">
        <f t="shared" si="130"/>
        <v>4.1933383153624479</v>
      </c>
      <c r="S1183" t="str">
        <f t="shared" si="131"/>
        <v>Acceptable</v>
      </c>
      <c r="T1183">
        <f>ROUNDUP(C1183,0)</f>
        <v>5</v>
      </c>
      <c r="U1183">
        <f>ROUNDDOWN(C1183,0)</f>
        <v>4</v>
      </c>
      <c r="V1183">
        <f>RIGHT(K1183,2)+2000</f>
        <v>2018</v>
      </c>
      <c r="W1183" t="str">
        <f>INDEX(_xlfn.TEXTSPLIT(K1183,"-"),1,2)</f>
        <v>May</v>
      </c>
      <c r="X1183" t="str">
        <f>INDEX(_xlfn.TEXTSPLIT(K1183,"-"),1,1)</f>
        <v>15</v>
      </c>
      <c r="Y1183">
        <f>INDEX(months!B:B,MATCH(Sheet1!W1183,months!A:A,0))</f>
        <v>5</v>
      </c>
      <c r="Z1183">
        <f t="shared" si="132"/>
        <v>43235</v>
      </c>
    </row>
    <row r="1184" spans="1:26" x14ac:dyDescent="0.2">
      <c r="A1184" t="s">
        <v>1998</v>
      </c>
      <c r="B1184" t="s">
        <v>1988</v>
      </c>
      <c r="C1184">
        <v>4.7</v>
      </c>
      <c r="D1184">
        <v>129737</v>
      </c>
      <c r="E1184" t="s">
        <v>46</v>
      </c>
      <c r="F1184" t="s">
        <v>65</v>
      </c>
      <c r="G1184" t="s">
        <v>23</v>
      </c>
      <c r="H1184" t="s">
        <v>24</v>
      </c>
      <c r="I1184" t="s">
        <v>44</v>
      </c>
      <c r="J1184" t="s">
        <v>1989</v>
      </c>
      <c r="K1184" t="s">
        <v>97</v>
      </c>
      <c r="L1184" t="s">
        <v>46</v>
      </c>
      <c r="M1184" t="s">
        <v>46</v>
      </c>
      <c r="N1184">
        <f t="shared" si="126"/>
        <v>0</v>
      </c>
      <c r="O1184" t="str">
        <f t="shared" si="127"/>
        <v>No</v>
      </c>
      <c r="P1184">
        <f t="shared" si="128"/>
        <v>0</v>
      </c>
      <c r="Q1184">
        <f t="shared" si="129"/>
        <v>4813937689</v>
      </c>
      <c r="R1184">
        <f t="shared" si="130"/>
        <v>4.1933383153624479</v>
      </c>
      <c r="S1184" t="str">
        <f t="shared" si="131"/>
        <v>Acceptable</v>
      </c>
      <c r="T1184">
        <f>ROUNDUP(C1184,0)</f>
        <v>5</v>
      </c>
      <c r="U1184">
        <f>ROUNDDOWN(C1184,0)</f>
        <v>4</v>
      </c>
      <c r="V1184">
        <f>RIGHT(K1184,2)+2000</f>
        <v>2018</v>
      </c>
      <c r="W1184" t="str">
        <f>INDEX(_xlfn.TEXTSPLIT(K1184,"-"),1,2)</f>
        <v>Aug</v>
      </c>
      <c r="X1184" t="str">
        <f>INDEX(_xlfn.TEXTSPLIT(K1184,"-"),1,1)</f>
        <v>3</v>
      </c>
      <c r="Y1184">
        <f>INDEX(months!B:B,MATCH(Sheet1!W1184,months!A:A,0))</f>
        <v>8</v>
      </c>
      <c r="Z1184">
        <f t="shared" si="132"/>
        <v>43315</v>
      </c>
    </row>
    <row r="1185" spans="1:26" x14ac:dyDescent="0.2">
      <c r="A1185" t="s">
        <v>1999</v>
      </c>
      <c r="B1185" t="s">
        <v>1988</v>
      </c>
      <c r="C1185">
        <v>4.7</v>
      </c>
      <c r="D1185">
        <v>611136</v>
      </c>
      <c r="E1185" t="s">
        <v>21</v>
      </c>
      <c r="F1185" t="s">
        <v>89</v>
      </c>
      <c r="G1185" t="s">
        <v>23</v>
      </c>
      <c r="H1185" t="s">
        <v>24</v>
      </c>
      <c r="I1185" t="s">
        <v>25</v>
      </c>
      <c r="J1185" t="s">
        <v>1989</v>
      </c>
      <c r="K1185" t="s">
        <v>497</v>
      </c>
      <c r="L1185" t="s">
        <v>2000</v>
      </c>
      <c r="M1185" t="s">
        <v>29</v>
      </c>
      <c r="N1185">
        <f t="shared" si="126"/>
        <v>0</v>
      </c>
      <c r="O1185" t="str">
        <f t="shared" si="127"/>
        <v>No</v>
      </c>
      <c r="P1185">
        <f t="shared" si="128"/>
        <v>0</v>
      </c>
      <c r="Q1185">
        <f t="shared" si="129"/>
        <v>4813937689</v>
      </c>
      <c r="R1185">
        <f t="shared" si="130"/>
        <v>4.1933383153624479</v>
      </c>
      <c r="S1185" t="str">
        <f t="shared" si="131"/>
        <v>Acceptable</v>
      </c>
      <c r="T1185">
        <f>ROUNDUP(C1185,0)</f>
        <v>5</v>
      </c>
      <c r="U1185">
        <f>ROUNDDOWN(C1185,0)</f>
        <v>4</v>
      </c>
      <c r="V1185">
        <f>RIGHT(K1185,2)+2000</f>
        <v>2018</v>
      </c>
      <c r="W1185" t="str">
        <f>INDEX(_xlfn.TEXTSPLIT(K1185,"-"),1,2)</f>
        <v>Jul</v>
      </c>
      <c r="X1185" t="str">
        <f>INDEX(_xlfn.TEXTSPLIT(K1185,"-"),1,1)</f>
        <v>13</v>
      </c>
      <c r="Y1185">
        <f>INDEX(months!B:B,MATCH(Sheet1!W1185,months!A:A,0))</f>
        <v>7</v>
      </c>
      <c r="Z1185">
        <f t="shared" si="132"/>
        <v>43294</v>
      </c>
    </row>
    <row r="1186" spans="1:26" x14ac:dyDescent="0.2">
      <c r="A1186" t="s">
        <v>2001</v>
      </c>
      <c r="B1186" t="s">
        <v>1988</v>
      </c>
      <c r="C1186">
        <v>4.7</v>
      </c>
      <c r="D1186">
        <v>6118</v>
      </c>
      <c r="E1186" t="s">
        <v>46</v>
      </c>
      <c r="F1186" t="s">
        <v>65</v>
      </c>
      <c r="G1186" t="s">
        <v>23</v>
      </c>
      <c r="H1186" t="s">
        <v>24</v>
      </c>
      <c r="I1186" t="s">
        <v>25</v>
      </c>
      <c r="J1186" t="s">
        <v>1989</v>
      </c>
      <c r="K1186" t="s">
        <v>133</v>
      </c>
      <c r="L1186" t="s">
        <v>46</v>
      </c>
      <c r="M1186" t="s">
        <v>46</v>
      </c>
      <c r="N1186">
        <f t="shared" si="126"/>
        <v>0</v>
      </c>
      <c r="O1186" t="str">
        <f t="shared" si="127"/>
        <v>No</v>
      </c>
      <c r="P1186">
        <f t="shared" si="128"/>
        <v>0</v>
      </c>
      <c r="Q1186">
        <f t="shared" si="129"/>
        <v>4813937689</v>
      </c>
      <c r="R1186">
        <f t="shared" si="130"/>
        <v>4.1933383153624479</v>
      </c>
      <c r="S1186" t="str">
        <f t="shared" si="131"/>
        <v>Acceptable</v>
      </c>
      <c r="T1186">
        <f>ROUNDUP(C1186,0)</f>
        <v>5</v>
      </c>
      <c r="U1186">
        <f>ROUNDDOWN(C1186,0)</f>
        <v>4</v>
      </c>
      <c r="V1186">
        <f>RIGHT(K1186,2)+2000</f>
        <v>2018</v>
      </c>
      <c r="W1186" t="str">
        <f>INDEX(_xlfn.TEXTSPLIT(K1186,"-"),1,2)</f>
        <v>Jul</v>
      </c>
      <c r="X1186" t="str">
        <f>INDEX(_xlfn.TEXTSPLIT(K1186,"-"),1,1)</f>
        <v>7</v>
      </c>
      <c r="Y1186">
        <f>INDEX(months!B:B,MATCH(Sheet1!W1186,months!A:A,0))</f>
        <v>7</v>
      </c>
      <c r="Z1186">
        <f t="shared" si="132"/>
        <v>43288</v>
      </c>
    </row>
    <row r="1187" spans="1:26" x14ac:dyDescent="0.2">
      <c r="A1187" t="s">
        <v>2002</v>
      </c>
      <c r="B1187" t="s">
        <v>1988</v>
      </c>
      <c r="C1187">
        <v>4.0999999999999996</v>
      </c>
      <c r="D1187">
        <v>2473</v>
      </c>
      <c r="E1187" t="s">
        <v>31</v>
      </c>
      <c r="F1187" t="s">
        <v>32</v>
      </c>
      <c r="G1187" t="s">
        <v>23</v>
      </c>
      <c r="H1187" t="s">
        <v>24</v>
      </c>
      <c r="I1187" t="s">
        <v>25</v>
      </c>
      <c r="J1187" t="s">
        <v>1989</v>
      </c>
      <c r="K1187" t="s">
        <v>249</v>
      </c>
      <c r="L1187" t="s">
        <v>2003</v>
      </c>
      <c r="M1187" t="s">
        <v>54</v>
      </c>
      <c r="N1187">
        <f t="shared" si="126"/>
        <v>0</v>
      </c>
      <c r="O1187" t="str">
        <f t="shared" si="127"/>
        <v>No</v>
      </c>
      <c r="P1187">
        <f t="shared" si="128"/>
        <v>0</v>
      </c>
      <c r="Q1187">
        <f t="shared" si="129"/>
        <v>4813937689</v>
      </c>
      <c r="R1187">
        <f t="shared" si="130"/>
        <v>4.1933383153624479</v>
      </c>
      <c r="S1187" t="str">
        <f t="shared" si="131"/>
        <v>Acceptable</v>
      </c>
      <c r="T1187">
        <f>ROUNDUP(C1187,0)</f>
        <v>5</v>
      </c>
      <c r="U1187">
        <f>ROUNDDOWN(C1187,0)</f>
        <v>4</v>
      </c>
      <c r="V1187">
        <f>RIGHT(K1187,2)+2000</f>
        <v>2018</v>
      </c>
      <c r="W1187" t="str">
        <f>INDEX(_xlfn.TEXTSPLIT(K1187,"-"),1,2)</f>
        <v>Jul</v>
      </c>
      <c r="X1187" t="str">
        <f>INDEX(_xlfn.TEXTSPLIT(K1187,"-"),1,1)</f>
        <v>28</v>
      </c>
      <c r="Y1187">
        <f>INDEX(months!B:B,MATCH(Sheet1!W1187,months!A:A,0))</f>
        <v>7</v>
      </c>
      <c r="Z1187">
        <f t="shared" si="132"/>
        <v>43309</v>
      </c>
    </row>
    <row r="1188" spans="1:26" x14ac:dyDescent="0.2">
      <c r="A1188" t="s">
        <v>2004</v>
      </c>
      <c r="B1188" t="s">
        <v>1988</v>
      </c>
      <c r="C1188">
        <v>3.4</v>
      </c>
      <c r="D1188">
        <v>109784</v>
      </c>
      <c r="E1188" t="s">
        <v>2005</v>
      </c>
      <c r="F1188" t="s">
        <v>89</v>
      </c>
      <c r="G1188" t="s">
        <v>23</v>
      </c>
      <c r="H1188" t="s">
        <v>24</v>
      </c>
      <c r="I1188" t="s">
        <v>25</v>
      </c>
      <c r="J1188" t="s">
        <v>1989</v>
      </c>
      <c r="K1188" t="s">
        <v>97</v>
      </c>
      <c r="L1188" t="s">
        <v>2006</v>
      </c>
      <c r="M1188" t="s">
        <v>29</v>
      </c>
      <c r="N1188">
        <f t="shared" si="126"/>
        <v>0</v>
      </c>
      <c r="O1188" t="str">
        <f t="shared" si="127"/>
        <v>No</v>
      </c>
      <c r="P1188">
        <f t="shared" si="128"/>
        <v>0</v>
      </c>
      <c r="Q1188">
        <f t="shared" si="129"/>
        <v>4813937689</v>
      </c>
      <c r="R1188">
        <f t="shared" si="130"/>
        <v>4.1933383153624479</v>
      </c>
      <c r="S1188" t="str">
        <f t="shared" si="131"/>
        <v>Acceptable</v>
      </c>
      <c r="T1188">
        <f>ROUNDUP(C1188,0)</f>
        <v>4</v>
      </c>
      <c r="U1188">
        <f>ROUNDDOWN(C1188,0)</f>
        <v>3</v>
      </c>
      <c r="V1188">
        <f>RIGHT(K1188,2)+2000</f>
        <v>2018</v>
      </c>
      <c r="W1188" t="str">
        <f>INDEX(_xlfn.TEXTSPLIT(K1188,"-"),1,2)</f>
        <v>Aug</v>
      </c>
      <c r="X1188" t="str">
        <f>INDEX(_xlfn.TEXTSPLIT(K1188,"-"),1,1)</f>
        <v>3</v>
      </c>
      <c r="Y1188">
        <f>INDEX(months!B:B,MATCH(Sheet1!W1188,months!A:A,0))</f>
        <v>8</v>
      </c>
      <c r="Z1188">
        <f t="shared" si="132"/>
        <v>43315</v>
      </c>
    </row>
    <row r="1189" spans="1:26" x14ac:dyDescent="0.2">
      <c r="A1189" t="s">
        <v>2007</v>
      </c>
      <c r="B1189" t="s">
        <v>1988</v>
      </c>
      <c r="C1189">
        <v>3.8</v>
      </c>
      <c r="D1189">
        <v>3320</v>
      </c>
      <c r="E1189" t="s">
        <v>899</v>
      </c>
      <c r="F1189" t="s">
        <v>32</v>
      </c>
      <c r="G1189" t="s">
        <v>23</v>
      </c>
      <c r="H1189" t="s">
        <v>24</v>
      </c>
      <c r="I1189" t="s">
        <v>25</v>
      </c>
      <c r="J1189" t="s">
        <v>1989</v>
      </c>
      <c r="K1189" t="s">
        <v>311</v>
      </c>
      <c r="L1189" t="s">
        <v>2008</v>
      </c>
      <c r="M1189" t="s">
        <v>29</v>
      </c>
      <c r="N1189">
        <f t="shared" si="126"/>
        <v>0</v>
      </c>
      <c r="O1189" t="str">
        <f t="shared" si="127"/>
        <v>No</v>
      </c>
      <c r="P1189">
        <f t="shared" si="128"/>
        <v>0</v>
      </c>
      <c r="Q1189">
        <f t="shared" si="129"/>
        <v>4813937689</v>
      </c>
      <c r="R1189">
        <f t="shared" si="130"/>
        <v>4.1933383153624479</v>
      </c>
      <c r="S1189" t="str">
        <f t="shared" si="131"/>
        <v>Acceptable</v>
      </c>
      <c r="T1189">
        <f>ROUNDUP(C1189,0)</f>
        <v>4</v>
      </c>
      <c r="U1189">
        <f>ROUNDDOWN(C1189,0)</f>
        <v>3</v>
      </c>
      <c r="V1189">
        <f>RIGHT(K1189,2)+2000</f>
        <v>2018</v>
      </c>
      <c r="W1189" t="str">
        <f>INDEX(_xlfn.TEXTSPLIT(K1189,"-"),1,2)</f>
        <v>Aug</v>
      </c>
      <c r="X1189" t="str">
        <f>INDEX(_xlfn.TEXTSPLIT(K1189,"-"),1,1)</f>
        <v>4</v>
      </c>
      <c r="Y1189">
        <f>INDEX(months!B:B,MATCH(Sheet1!W1189,months!A:A,0))</f>
        <v>8</v>
      </c>
      <c r="Z1189">
        <f t="shared" si="132"/>
        <v>43316</v>
      </c>
    </row>
    <row r="1190" spans="1:26" x14ac:dyDescent="0.2">
      <c r="A1190" t="s">
        <v>2009</v>
      </c>
      <c r="B1190" t="s">
        <v>1988</v>
      </c>
      <c r="C1190">
        <v>3.7</v>
      </c>
      <c r="D1190">
        <v>61</v>
      </c>
      <c r="E1190" t="s">
        <v>159</v>
      </c>
      <c r="F1190" t="s">
        <v>57</v>
      </c>
      <c r="G1190" t="s">
        <v>23</v>
      </c>
      <c r="H1190" t="s">
        <v>24</v>
      </c>
      <c r="I1190" t="s">
        <v>25</v>
      </c>
      <c r="J1190" t="s">
        <v>1989</v>
      </c>
      <c r="K1190" t="s">
        <v>306</v>
      </c>
      <c r="L1190" t="s">
        <v>1283</v>
      </c>
      <c r="M1190" t="s">
        <v>81</v>
      </c>
      <c r="N1190">
        <f t="shared" si="126"/>
        <v>0</v>
      </c>
      <c r="O1190" t="str">
        <f t="shared" si="127"/>
        <v>No</v>
      </c>
      <c r="P1190">
        <f t="shared" si="128"/>
        <v>0</v>
      </c>
      <c r="Q1190">
        <f t="shared" si="129"/>
        <v>4813937689</v>
      </c>
      <c r="R1190">
        <f t="shared" si="130"/>
        <v>4.1933383153624479</v>
      </c>
      <c r="S1190" t="str">
        <f t="shared" si="131"/>
        <v>Acceptable</v>
      </c>
      <c r="T1190">
        <f>ROUNDUP(C1190,0)</f>
        <v>4</v>
      </c>
      <c r="U1190">
        <f>ROUNDDOWN(C1190,0)</f>
        <v>3</v>
      </c>
      <c r="V1190">
        <f>RIGHT(K1190,2)+2000</f>
        <v>2018</v>
      </c>
      <c r="W1190" t="str">
        <f>INDEX(_xlfn.TEXTSPLIT(K1190,"-"),1,2)</f>
        <v>Jul</v>
      </c>
      <c r="X1190" t="str">
        <f>INDEX(_xlfn.TEXTSPLIT(K1190,"-"),1,1)</f>
        <v>23</v>
      </c>
      <c r="Y1190">
        <f>INDEX(months!B:B,MATCH(Sheet1!W1190,months!A:A,0))</f>
        <v>7</v>
      </c>
      <c r="Z1190">
        <f t="shared" si="132"/>
        <v>43304</v>
      </c>
    </row>
    <row r="1191" spans="1:26" x14ac:dyDescent="0.2">
      <c r="A1191" t="s">
        <v>2010</v>
      </c>
      <c r="B1191" t="s">
        <v>1988</v>
      </c>
      <c r="C1191">
        <v>4.2</v>
      </c>
      <c r="D1191">
        <v>68103</v>
      </c>
      <c r="E1191" t="s">
        <v>870</v>
      </c>
      <c r="F1191" t="s">
        <v>65</v>
      </c>
      <c r="G1191" t="s">
        <v>23</v>
      </c>
      <c r="H1191" t="s">
        <v>24</v>
      </c>
      <c r="I1191" t="s">
        <v>25</v>
      </c>
      <c r="J1191" t="s">
        <v>1989</v>
      </c>
      <c r="K1191" t="s">
        <v>52</v>
      </c>
      <c r="L1191" t="s">
        <v>1308</v>
      </c>
      <c r="M1191" t="s">
        <v>54</v>
      </c>
      <c r="N1191">
        <f t="shared" si="126"/>
        <v>0</v>
      </c>
      <c r="O1191" t="str">
        <f t="shared" si="127"/>
        <v>No</v>
      </c>
      <c r="P1191">
        <f t="shared" si="128"/>
        <v>0</v>
      </c>
      <c r="Q1191">
        <f t="shared" si="129"/>
        <v>4813937689</v>
      </c>
      <c r="R1191">
        <f t="shared" si="130"/>
        <v>4.1933383153624479</v>
      </c>
      <c r="S1191" t="str">
        <f t="shared" si="131"/>
        <v>Acceptable</v>
      </c>
      <c r="T1191">
        <f>ROUNDUP(C1191,0)</f>
        <v>5</v>
      </c>
      <c r="U1191">
        <f>ROUNDDOWN(C1191,0)</f>
        <v>4</v>
      </c>
      <c r="V1191">
        <f>RIGHT(K1191,2)+2000</f>
        <v>2018</v>
      </c>
      <c r="W1191" t="str">
        <f>INDEX(_xlfn.TEXTSPLIT(K1191,"-"),1,2)</f>
        <v>Jun</v>
      </c>
      <c r="X1191" t="str">
        <f>INDEX(_xlfn.TEXTSPLIT(K1191,"-"),1,1)</f>
        <v>20</v>
      </c>
      <c r="Y1191">
        <f>INDEX(months!B:B,MATCH(Sheet1!W1191,months!A:A,0))</f>
        <v>6</v>
      </c>
      <c r="Z1191">
        <f t="shared" si="132"/>
        <v>43271</v>
      </c>
    </row>
    <row r="1192" spans="1:26" x14ac:dyDescent="0.2">
      <c r="A1192" t="s">
        <v>2011</v>
      </c>
      <c r="B1192" t="s">
        <v>1988</v>
      </c>
      <c r="C1192">
        <v>3.1</v>
      </c>
      <c r="D1192">
        <v>8412</v>
      </c>
      <c r="E1192" t="s">
        <v>46</v>
      </c>
      <c r="F1192" t="s">
        <v>65</v>
      </c>
      <c r="G1192" t="s">
        <v>23</v>
      </c>
      <c r="H1192" t="s">
        <v>24</v>
      </c>
      <c r="I1192" t="s">
        <v>25</v>
      </c>
      <c r="J1192" t="s">
        <v>1989</v>
      </c>
      <c r="K1192" t="s">
        <v>160</v>
      </c>
      <c r="L1192" t="s">
        <v>46</v>
      </c>
      <c r="M1192" t="s">
        <v>54</v>
      </c>
      <c r="N1192">
        <f t="shared" si="126"/>
        <v>0</v>
      </c>
      <c r="O1192" t="str">
        <f t="shared" si="127"/>
        <v>No</v>
      </c>
      <c r="P1192">
        <f t="shared" si="128"/>
        <v>0</v>
      </c>
      <c r="Q1192">
        <f t="shared" si="129"/>
        <v>4813937689</v>
      </c>
      <c r="R1192">
        <f t="shared" si="130"/>
        <v>4.1933383153624479</v>
      </c>
      <c r="S1192" t="str">
        <f t="shared" si="131"/>
        <v>Acceptable</v>
      </c>
      <c r="T1192">
        <f>ROUNDUP(C1192,0)</f>
        <v>4</v>
      </c>
      <c r="U1192">
        <f>ROUNDDOWN(C1192,0)</f>
        <v>3</v>
      </c>
      <c r="V1192">
        <f>RIGHT(K1192,2)+2000</f>
        <v>2018</v>
      </c>
      <c r="W1192" t="str">
        <f>INDEX(_xlfn.TEXTSPLIT(K1192,"-"),1,2)</f>
        <v>Jul</v>
      </c>
      <c r="X1192" t="str">
        <f>INDEX(_xlfn.TEXTSPLIT(K1192,"-"),1,1)</f>
        <v>19</v>
      </c>
      <c r="Y1192">
        <f>INDEX(months!B:B,MATCH(Sheet1!W1192,months!A:A,0))</f>
        <v>7</v>
      </c>
      <c r="Z1192">
        <f t="shared" si="132"/>
        <v>43300</v>
      </c>
    </row>
    <row r="1193" spans="1:26" x14ac:dyDescent="0.2">
      <c r="A1193" t="s">
        <v>2012</v>
      </c>
      <c r="B1193" t="s">
        <v>1988</v>
      </c>
      <c r="C1193">
        <v>3.5</v>
      </c>
      <c r="D1193">
        <v>10741</v>
      </c>
      <c r="E1193" t="s">
        <v>667</v>
      </c>
      <c r="F1193" t="s">
        <v>65</v>
      </c>
      <c r="G1193" t="s">
        <v>23</v>
      </c>
      <c r="H1193" t="s">
        <v>24</v>
      </c>
      <c r="I1193" t="s">
        <v>25</v>
      </c>
      <c r="J1193" t="s">
        <v>1989</v>
      </c>
      <c r="K1193" t="s">
        <v>306</v>
      </c>
      <c r="L1193" t="s">
        <v>2013</v>
      </c>
      <c r="M1193" t="s">
        <v>47</v>
      </c>
      <c r="N1193">
        <f t="shared" si="126"/>
        <v>0</v>
      </c>
      <c r="O1193" t="str">
        <f t="shared" si="127"/>
        <v>No</v>
      </c>
      <c r="P1193">
        <f t="shared" si="128"/>
        <v>0</v>
      </c>
      <c r="Q1193">
        <f t="shared" si="129"/>
        <v>4813937689</v>
      </c>
      <c r="R1193">
        <f t="shared" si="130"/>
        <v>4.1933383153624479</v>
      </c>
      <c r="S1193" t="str">
        <f t="shared" si="131"/>
        <v>Acceptable</v>
      </c>
      <c r="T1193">
        <f>ROUNDUP(C1193,0)</f>
        <v>4</v>
      </c>
      <c r="U1193">
        <f>ROUNDDOWN(C1193,0)</f>
        <v>3</v>
      </c>
      <c r="V1193">
        <f>RIGHT(K1193,2)+2000</f>
        <v>2018</v>
      </c>
      <c r="W1193" t="str">
        <f>INDEX(_xlfn.TEXTSPLIT(K1193,"-"),1,2)</f>
        <v>Jul</v>
      </c>
      <c r="X1193" t="str">
        <f>INDEX(_xlfn.TEXTSPLIT(K1193,"-"),1,1)</f>
        <v>23</v>
      </c>
      <c r="Y1193">
        <f>INDEX(months!B:B,MATCH(Sheet1!W1193,months!A:A,0))</f>
        <v>7</v>
      </c>
      <c r="Z1193">
        <f t="shared" si="132"/>
        <v>43304</v>
      </c>
    </row>
    <row r="1194" spans="1:26" x14ac:dyDescent="0.2">
      <c r="A1194" t="s">
        <v>2014</v>
      </c>
      <c r="B1194" t="s">
        <v>1988</v>
      </c>
      <c r="C1194">
        <v>4.7</v>
      </c>
      <c r="D1194">
        <v>3803</v>
      </c>
      <c r="E1194" t="s">
        <v>186</v>
      </c>
      <c r="F1194" t="s">
        <v>32</v>
      </c>
      <c r="G1194" t="s">
        <v>23</v>
      </c>
      <c r="H1194" t="s">
        <v>24</v>
      </c>
      <c r="I1194" t="s">
        <v>25</v>
      </c>
      <c r="J1194" t="s">
        <v>1989</v>
      </c>
      <c r="K1194" t="s">
        <v>2015</v>
      </c>
      <c r="L1194" t="s">
        <v>167</v>
      </c>
      <c r="M1194" t="s">
        <v>86</v>
      </c>
      <c r="N1194">
        <f t="shared" si="126"/>
        <v>0</v>
      </c>
      <c r="O1194" t="str">
        <f t="shared" si="127"/>
        <v>No</v>
      </c>
      <c r="P1194">
        <f t="shared" si="128"/>
        <v>0</v>
      </c>
      <c r="Q1194">
        <f t="shared" si="129"/>
        <v>4813937689</v>
      </c>
      <c r="R1194">
        <f t="shared" si="130"/>
        <v>4.1933383153624479</v>
      </c>
      <c r="S1194" t="str">
        <f t="shared" si="131"/>
        <v>Acceptable</v>
      </c>
      <c r="T1194">
        <f>ROUNDUP(C1194,0)</f>
        <v>5</v>
      </c>
      <c r="U1194">
        <f>ROUNDDOWN(C1194,0)</f>
        <v>4</v>
      </c>
      <c r="V1194">
        <f>RIGHT(K1194,2)+2000</f>
        <v>2018</v>
      </c>
      <c r="W1194" t="str">
        <f>INDEX(_xlfn.TEXTSPLIT(K1194,"-"),1,2)</f>
        <v>Feb</v>
      </c>
      <c r="X1194" t="str">
        <f>INDEX(_xlfn.TEXTSPLIT(K1194,"-"),1,1)</f>
        <v>22</v>
      </c>
      <c r="Y1194">
        <f>INDEX(months!B:B,MATCH(Sheet1!W1194,months!A:A,0))</f>
        <v>2</v>
      </c>
      <c r="Z1194">
        <f t="shared" si="132"/>
        <v>43153</v>
      </c>
    </row>
    <row r="1195" spans="1:26" x14ac:dyDescent="0.2">
      <c r="A1195" t="s">
        <v>2016</v>
      </c>
      <c r="B1195" t="s">
        <v>1988</v>
      </c>
      <c r="C1195">
        <v>4.5</v>
      </c>
      <c r="D1195">
        <v>155944</v>
      </c>
      <c r="E1195" t="s">
        <v>223</v>
      </c>
      <c r="F1195" t="s">
        <v>38</v>
      </c>
      <c r="G1195" t="s">
        <v>23</v>
      </c>
      <c r="H1195" t="s">
        <v>24</v>
      </c>
      <c r="I1195" t="s">
        <v>25</v>
      </c>
      <c r="J1195" t="s">
        <v>1989</v>
      </c>
      <c r="K1195" t="s">
        <v>173</v>
      </c>
      <c r="L1195" t="s">
        <v>2017</v>
      </c>
      <c r="M1195" t="s">
        <v>274</v>
      </c>
      <c r="N1195">
        <f t="shared" si="126"/>
        <v>0</v>
      </c>
      <c r="O1195" t="str">
        <f t="shared" si="127"/>
        <v>No</v>
      </c>
      <c r="P1195">
        <f t="shared" si="128"/>
        <v>0</v>
      </c>
      <c r="Q1195">
        <f t="shared" si="129"/>
        <v>4813937689</v>
      </c>
      <c r="R1195">
        <f t="shared" si="130"/>
        <v>4.1933383153624479</v>
      </c>
      <c r="S1195" t="str">
        <f t="shared" si="131"/>
        <v>Acceptable</v>
      </c>
      <c r="T1195">
        <f>ROUNDUP(C1195,0)</f>
        <v>5</v>
      </c>
      <c r="U1195">
        <f>ROUNDDOWN(C1195,0)</f>
        <v>4</v>
      </c>
      <c r="V1195">
        <f>RIGHT(K1195,2)+2000</f>
        <v>2018</v>
      </c>
      <c r="W1195" t="str">
        <f>INDEX(_xlfn.TEXTSPLIT(K1195,"-"),1,2)</f>
        <v>Aug</v>
      </c>
      <c r="X1195" t="str">
        <f>INDEX(_xlfn.TEXTSPLIT(K1195,"-"),1,1)</f>
        <v>2</v>
      </c>
      <c r="Y1195">
        <f>INDEX(months!B:B,MATCH(Sheet1!W1195,months!A:A,0))</f>
        <v>8</v>
      </c>
      <c r="Z1195">
        <f t="shared" si="132"/>
        <v>43314</v>
      </c>
    </row>
    <row r="1196" spans="1:26" x14ac:dyDescent="0.2">
      <c r="A1196" t="s">
        <v>2018</v>
      </c>
      <c r="B1196" t="s">
        <v>1988</v>
      </c>
      <c r="C1196">
        <v>4.2</v>
      </c>
      <c r="D1196">
        <v>10159</v>
      </c>
      <c r="E1196" t="s">
        <v>1292</v>
      </c>
      <c r="F1196" t="s">
        <v>65</v>
      </c>
      <c r="G1196" t="s">
        <v>23</v>
      </c>
      <c r="H1196" t="s">
        <v>24</v>
      </c>
      <c r="I1196" t="s">
        <v>25</v>
      </c>
      <c r="J1196" t="s">
        <v>1989</v>
      </c>
      <c r="K1196" t="s">
        <v>410</v>
      </c>
      <c r="L1196" t="s">
        <v>2019</v>
      </c>
      <c r="M1196" t="s">
        <v>274</v>
      </c>
      <c r="N1196">
        <f t="shared" si="126"/>
        <v>0</v>
      </c>
      <c r="O1196" t="str">
        <f t="shared" si="127"/>
        <v>No</v>
      </c>
      <c r="P1196">
        <f t="shared" si="128"/>
        <v>0</v>
      </c>
      <c r="Q1196">
        <f t="shared" si="129"/>
        <v>4813937689</v>
      </c>
      <c r="R1196">
        <f t="shared" si="130"/>
        <v>4.1933383153624479</v>
      </c>
      <c r="S1196" t="str">
        <f t="shared" si="131"/>
        <v>Acceptable</v>
      </c>
      <c r="T1196">
        <f>ROUNDUP(C1196,0)</f>
        <v>5</v>
      </c>
      <c r="U1196">
        <f>ROUNDDOWN(C1196,0)</f>
        <v>4</v>
      </c>
      <c r="V1196">
        <f>RIGHT(K1196,2)+2000</f>
        <v>2018</v>
      </c>
      <c r="W1196" t="str">
        <f>INDEX(_xlfn.TEXTSPLIT(K1196,"-"),1,2)</f>
        <v>Jul</v>
      </c>
      <c r="X1196" t="str">
        <f>INDEX(_xlfn.TEXTSPLIT(K1196,"-"),1,1)</f>
        <v>17</v>
      </c>
      <c r="Y1196">
        <f>INDEX(months!B:B,MATCH(Sheet1!W1196,months!A:A,0))</f>
        <v>7</v>
      </c>
      <c r="Z1196">
        <f t="shared" si="132"/>
        <v>43298</v>
      </c>
    </row>
    <row r="1197" spans="1:26" x14ac:dyDescent="0.2">
      <c r="A1197" t="s">
        <v>2020</v>
      </c>
      <c r="B1197" t="s">
        <v>1988</v>
      </c>
      <c r="C1197">
        <v>4.3</v>
      </c>
      <c r="D1197">
        <v>28008</v>
      </c>
      <c r="E1197" t="s">
        <v>108</v>
      </c>
      <c r="F1197" t="s">
        <v>38</v>
      </c>
      <c r="G1197" t="s">
        <v>23</v>
      </c>
      <c r="H1197" t="s">
        <v>24</v>
      </c>
      <c r="I1197" t="s">
        <v>25</v>
      </c>
      <c r="J1197" t="s">
        <v>1989</v>
      </c>
      <c r="K1197" t="s">
        <v>97</v>
      </c>
      <c r="L1197" t="s">
        <v>2021</v>
      </c>
      <c r="M1197" t="s">
        <v>274</v>
      </c>
      <c r="N1197">
        <f t="shared" si="126"/>
        <v>0</v>
      </c>
      <c r="O1197" t="str">
        <f t="shared" si="127"/>
        <v>No</v>
      </c>
      <c r="P1197">
        <f t="shared" si="128"/>
        <v>0</v>
      </c>
      <c r="Q1197">
        <f t="shared" si="129"/>
        <v>4813937689</v>
      </c>
      <c r="R1197">
        <f t="shared" si="130"/>
        <v>4.1933383153624479</v>
      </c>
      <c r="S1197" t="str">
        <f t="shared" si="131"/>
        <v>Acceptable</v>
      </c>
      <c r="T1197">
        <f>ROUNDUP(C1197,0)</f>
        <v>5</v>
      </c>
      <c r="U1197">
        <f>ROUNDDOWN(C1197,0)</f>
        <v>4</v>
      </c>
      <c r="V1197">
        <f>RIGHT(K1197,2)+2000</f>
        <v>2018</v>
      </c>
      <c r="W1197" t="str">
        <f>INDEX(_xlfn.TEXTSPLIT(K1197,"-"),1,2)</f>
        <v>Aug</v>
      </c>
      <c r="X1197" t="str">
        <f>INDEX(_xlfn.TEXTSPLIT(K1197,"-"),1,1)</f>
        <v>3</v>
      </c>
      <c r="Y1197">
        <f>INDEX(months!B:B,MATCH(Sheet1!W1197,months!A:A,0))</f>
        <v>8</v>
      </c>
      <c r="Z1197">
        <f t="shared" si="132"/>
        <v>43315</v>
      </c>
    </row>
    <row r="1198" spans="1:26" x14ac:dyDescent="0.2">
      <c r="A1198" t="s">
        <v>2022</v>
      </c>
      <c r="B1198" t="s">
        <v>1988</v>
      </c>
      <c r="C1198">
        <v>4</v>
      </c>
      <c r="D1198">
        <v>43614</v>
      </c>
      <c r="E1198" t="s">
        <v>42</v>
      </c>
      <c r="F1198" t="s">
        <v>65</v>
      </c>
      <c r="G1198" t="s">
        <v>23</v>
      </c>
      <c r="H1198" t="s">
        <v>24</v>
      </c>
      <c r="I1198" t="s">
        <v>25</v>
      </c>
      <c r="J1198" t="s">
        <v>1989</v>
      </c>
      <c r="K1198" t="s">
        <v>2023</v>
      </c>
      <c r="L1198" t="s">
        <v>2024</v>
      </c>
      <c r="M1198" t="s">
        <v>29</v>
      </c>
      <c r="N1198">
        <f t="shared" si="126"/>
        <v>0</v>
      </c>
      <c r="O1198" t="str">
        <f t="shared" si="127"/>
        <v>No</v>
      </c>
      <c r="P1198">
        <f t="shared" si="128"/>
        <v>0</v>
      </c>
      <c r="Q1198">
        <f t="shared" si="129"/>
        <v>4813937689</v>
      </c>
      <c r="R1198">
        <f t="shared" si="130"/>
        <v>4.1933383153624479</v>
      </c>
      <c r="S1198" t="str">
        <f t="shared" si="131"/>
        <v>Acceptable</v>
      </c>
      <c r="T1198">
        <f>ROUNDUP(C1198,0)</f>
        <v>4</v>
      </c>
      <c r="U1198">
        <f>ROUNDDOWN(C1198,0)</f>
        <v>4</v>
      </c>
      <c r="V1198">
        <f>RIGHT(K1198,2)+2000</f>
        <v>2016</v>
      </c>
      <c r="W1198" t="str">
        <f>INDEX(_xlfn.TEXTSPLIT(K1198,"-"),1,2)</f>
        <v>Oct</v>
      </c>
      <c r="X1198" t="str">
        <f>INDEX(_xlfn.TEXTSPLIT(K1198,"-"),1,1)</f>
        <v>12</v>
      </c>
      <c r="Y1198">
        <f>INDEX(months!B:B,MATCH(Sheet1!W1198,months!A:A,0))</f>
        <v>10</v>
      </c>
      <c r="Z1198">
        <f t="shared" si="132"/>
        <v>42655</v>
      </c>
    </row>
    <row r="1199" spans="1:26" x14ac:dyDescent="0.2">
      <c r="A1199" t="s">
        <v>2025</v>
      </c>
      <c r="B1199" t="s">
        <v>1988</v>
      </c>
      <c r="C1199">
        <v>4.5</v>
      </c>
      <c r="D1199">
        <v>455377</v>
      </c>
      <c r="E1199" t="s">
        <v>223</v>
      </c>
      <c r="F1199" t="s">
        <v>89</v>
      </c>
      <c r="G1199" t="s">
        <v>23</v>
      </c>
      <c r="H1199" t="s">
        <v>24</v>
      </c>
      <c r="I1199" t="s">
        <v>25</v>
      </c>
      <c r="J1199" t="s">
        <v>1989</v>
      </c>
      <c r="K1199" t="s">
        <v>39</v>
      </c>
      <c r="L1199" t="s">
        <v>2026</v>
      </c>
      <c r="M1199" t="s">
        <v>54</v>
      </c>
      <c r="N1199">
        <f t="shared" si="126"/>
        <v>0</v>
      </c>
      <c r="O1199" t="str">
        <f t="shared" si="127"/>
        <v>No</v>
      </c>
      <c r="P1199">
        <f t="shared" si="128"/>
        <v>0</v>
      </c>
      <c r="Q1199">
        <f t="shared" si="129"/>
        <v>4813937689</v>
      </c>
      <c r="R1199">
        <f t="shared" si="130"/>
        <v>4.1933383153624479</v>
      </c>
      <c r="S1199" t="str">
        <f t="shared" si="131"/>
        <v>Acceptable</v>
      </c>
      <c r="T1199">
        <f>ROUNDUP(C1199,0)</f>
        <v>5</v>
      </c>
      <c r="U1199">
        <f>ROUNDDOWN(C1199,0)</f>
        <v>4</v>
      </c>
      <c r="V1199">
        <f>RIGHT(K1199,2)+2000</f>
        <v>2018</v>
      </c>
      <c r="W1199" t="str">
        <f>INDEX(_xlfn.TEXTSPLIT(K1199,"-"),1,2)</f>
        <v>Aug</v>
      </c>
      <c r="X1199" t="str">
        <f>INDEX(_xlfn.TEXTSPLIT(K1199,"-"),1,1)</f>
        <v>1</v>
      </c>
      <c r="Y1199">
        <f>INDEX(months!B:B,MATCH(Sheet1!W1199,months!A:A,0))</f>
        <v>8</v>
      </c>
      <c r="Z1199">
        <f t="shared" si="132"/>
        <v>43313</v>
      </c>
    </row>
    <row r="1200" spans="1:26" x14ac:dyDescent="0.2">
      <c r="A1200" t="s">
        <v>2027</v>
      </c>
      <c r="B1200" t="s">
        <v>1988</v>
      </c>
      <c r="C1200">
        <v>4.5999999999999996</v>
      </c>
      <c r="D1200">
        <v>1398</v>
      </c>
      <c r="E1200" t="s">
        <v>190</v>
      </c>
      <c r="F1200" t="s">
        <v>50</v>
      </c>
      <c r="G1200" t="s">
        <v>23</v>
      </c>
      <c r="H1200" t="s">
        <v>24</v>
      </c>
      <c r="I1200" t="s">
        <v>124</v>
      </c>
      <c r="J1200" t="s">
        <v>1989</v>
      </c>
      <c r="K1200" t="s">
        <v>66</v>
      </c>
      <c r="L1200" t="s">
        <v>59</v>
      </c>
      <c r="M1200" t="s">
        <v>29</v>
      </c>
      <c r="N1200">
        <f t="shared" si="126"/>
        <v>0</v>
      </c>
      <c r="O1200" t="str">
        <f t="shared" si="127"/>
        <v>No</v>
      </c>
      <c r="P1200">
        <f t="shared" si="128"/>
        <v>0</v>
      </c>
      <c r="Q1200">
        <f t="shared" si="129"/>
        <v>4813937689</v>
      </c>
      <c r="R1200">
        <f t="shared" si="130"/>
        <v>4.1933383153624479</v>
      </c>
      <c r="S1200" t="str">
        <f t="shared" si="131"/>
        <v>Acceptable</v>
      </c>
      <c r="T1200">
        <f>ROUNDUP(C1200,0)</f>
        <v>5</v>
      </c>
      <c r="U1200">
        <f>ROUNDDOWN(C1200,0)</f>
        <v>4</v>
      </c>
      <c r="V1200">
        <f>RIGHT(K1200,2)+2000</f>
        <v>2018</v>
      </c>
      <c r="W1200" t="str">
        <f>INDEX(_xlfn.TEXTSPLIT(K1200,"-"),1,2)</f>
        <v>Jun</v>
      </c>
      <c r="X1200" t="str">
        <f>INDEX(_xlfn.TEXTSPLIT(K1200,"-"),1,1)</f>
        <v>14</v>
      </c>
      <c r="Y1200">
        <f>INDEX(months!B:B,MATCH(Sheet1!W1200,months!A:A,0))</f>
        <v>6</v>
      </c>
      <c r="Z1200">
        <f t="shared" si="132"/>
        <v>43265</v>
      </c>
    </row>
    <row r="1201" spans="1:26" x14ac:dyDescent="0.2">
      <c r="A1201" t="s">
        <v>2028</v>
      </c>
      <c r="B1201" t="s">
        <v>1988</v>
      </c>
      <c r="C1201">
        <v>4.7</v>
      </c>
      <c r="D1201">
        <v>1032935</v>
      </c>
      <c r="E1201" t="s">
        <v>46</v>
      </c>
      <c r="F1201" t="s">
        <v>89</v>
      </c>
      <c r="G1201" t="s">
        <v>23</v>
      </c>
      <c r="H1201" t="s">
        <v>24</v>
      </c>
      <c r="I1201" t="s">
        <v>25</v>
      </c>
      <c r="J1201" t="s">
        <v>1989</v>
      </c>
      <c r="K1201" t="s">
        <v>187</v>
      </c>
      <c r="L1201" t="s">
        <v>46</v>
      </c>
      <c r="M1201" t="s">
        <v>46</v>
      </c>
      <c r="N1201">
        <f t="shared" si="126"/>
        <v>0</v>
      </c>
      <c r="O1201" t="str">
        <f t="shared" si="127"/>
        <v>No</v>
      </c>
      <c r="P1201">
        <f t="shared" si="128"/>
        <v>0</v>
      </c>
      <c r="Q1201">
        <f t="shared" si="129"/>
        <v>4813937689</v>
      </c>
      <c r="R1201">
        <f t="shared" si="130"/>
        <v>4.1933383153624479</v>
      </c>
      <c r="S1201" t="str">
        <f t="shared" si="131"/>
        <v>Acceptable</v>
      </c>
      <c r="T1201">
        <f>ROUNDUP(C1201,0)</f>
        <v>5</v>
      </c>
      <c r="U1201">
        <f>ROUNDDOWN(C1201,0)</f>
        <v>4</v>
      </c>
      <c r="V1201">
        <f>RIGHT(K1201,2)+2000</f>
        <v>2018</v>
      </c>
      <c r="W1201" t="str">
        <f>INDEX(_xlfn.TEXTSPLIT(K1201,"-"),1,2)</f>
        <v>Jul</v>
      </c>
      <c r="X1201" t="str">
        <f>INDEX(_xlfn.TEXTSPLIT(K1201,"-"),1,1)</f>
        <v>20</v>
      </c>
      <c r="Y1201">
        <f>INDEX(months!B:B,MATCH(Sheet1!W1201,months!A:A,0))</f>
        <v>7</v>
      </c>
      <c r="Z1201">
        <f t="shared" si="132"/>
        <v>43301</v>
      </c>
    </row>
    <row r="1202" spans="1:26" x14ac:dyDescent="0.2">
      <c r="A1202" t="s">
        <v>2029</v>
      </c>
      <c r="B1202" t="s">
        <v>1988</v>
      </c>
      <c r="C1202">
        <v>4.0999999999999996</v>
      </c>
      <c r="D1202">
        <v>32405</v>
      </c>
      <c r="E1202" t="s">
        <v>83</v>
      </c>
      <c r="F1202" t="s">
        <v>38</v>
      </c>
      <c r="G1202" t="s">
        <v>23</v>
      </c>
      <c r="H1202" t="s">
        <v>24</v>
      </c>
      <c r="I1202" t="s">
        <v>25</v>
      </c>
      <c r="J1202" t="s">
        <v>1989</v>
      </c>
      <c r="K1202" t="s">
        <v>75</v>
      </c>
      <c r="L1202" t="s">
        <v>2030</v>
      </c>
      <c r="M1202" t="s">
        <v>81</v>
      </c>
      <c r="N1202">
        <f t="shared" si="126"/>
        <v>0</v>
      </c>
      <c r="O1202" t="str">
        <f t="shared" si="127"/>
        <v>No</v>
      </c>
      <c r="P1202">
        <f t="shared" si="128"/>
        <v>0</v>
      </c>
      <c r="Q1202">
        <f t="shared" si="129"/>
        <v>4813937689</v>
      </c>
      <c r="R1202">
        <f t="shared" si="130"/>
        <v>4.1933383153624479</v>
      </c>
      <c r="S1202" t="str">
        <f t="shared" si="131"/>
        <v>Acceptable</v>
      </c>
      <c r="T1202">
        <f>ROUNDUP(C1202,0)</f>
        <v>5</v>
      </c>
      <c r="U1202">
        <f>ROUNDDOWN(C1202,0)</f>
        <v>4</v>
      </c>
      <c r="V1202">
        <f>RIGHT(K1202,2)+2000</f>
        <v>2018</v>
      </c>
      <c r="W1202" t="str">
        <f>INDEX(_xlfn.TEXTSPLIT(K1202,"-"),1,2)</f>
        <v>Jul</v>
      </c>
      <c r="X1202" t="str">
        <f>INDEX(_xlfn.TEXTSPLIT(K1202,"-"),1,1)</f>
        <v>3</v>
      </c>
      <c r="Y1202">
        <f>INDEX(months!B:B,MATCH(Sheet1!W1202,months!A:A,0))</f>
        <v>7</v>
      </c>
      <c r="Z1202">
        <f t="shared" si="132"/>
        <v>43284</v>
      </c>
    </row>
    <row r="1203" spans="1:26" x14ac:dyDescent="0.2">
      <c r="A1203" t="s">
        <v>2031</v>
      </c>
      <c r="B1203" t="s">
        <v>1988</v>
      </c>
      <c r="C1203">
        <v>4.3</v>
      </c>
      <c r="D1203">
        <v>151080</v>
      </c>
      <c r="E1203" t="s">
        <v>46</v>
      </c>
      <c r="F1203" t="s">
        <v>38</v>
      </c>
      <c r="G1203" t="s">
        <v>23</v>
      </c>
      <c r="H1203" t="s">
        <v>24</v>
      </c>
      <c r="I1203" t="s">
        <v>25</v>
      </c>
      <c r="J1203" t="s">
        <v>1989</v>
      </c>
      <c r="K1203" t="s">
        <v>278</v>
      </c>
      <c r="L1203" t="s">
        <v>46</v>
      </c>
      <c r="M1203" t="s">
        <v>46</v>
      </c>
      <c r="N1203">
        <f t="shared" si="126"/>
        <v>0</v>
      </c>
      <c r="O1203" t="str">
        <f t="shared" si="127"/>
        <v>No</v>
      </c>
      <c r="P1203">
        <f t="shared" si="128"/>
        <v>0</v>
      </c>
      <c r="Q1203">
        <f t="shared" si="129"/>
        <v>4813937689</v>
      </c>
      <c r="R1203">
        <f t="shared" si="130"/>
        <v>4.1933383153624479</v>
      </c>
      <c r="S1203" t="str">
        <f t="shared" si="131"/>
        <v>Acceptable</v>
      </c>
      <c r="T1203">
        <f>ROUNDUP(C1203,0)</f>
        <v>5</v>
      </c>
      <c r="U1203">
        <f>ROUNDDOWN(C1203,0)</f>
        <v>4</v>
      </c>
      <c r="V1203">
        <f>RIGHT(K1203,2)+2000</f>
        <v>2018</v>
      </c>
      <c r="W1203" t="str">
        <f>INDEX(_xlfn.TEXTSPLIT(K1203,"-"),1,2)</f>
        <v>Jul</v>
      </c>
      <c r="X1203" t="str">
        <f>INDEX(_xlfn.TEXTSPLIT(K1203,"-"),1,1)</f>
        <v>27</v>
      </c>
      <c r="Y1203">
        <f>INDEX(months!B:B,MATCH(Sheet1!W1203,months!A:A,0))</f>
        <v>7</v>
      </c>
      <c r="Z1203">
        <f t="shared" si="132"/>
        <v>43308</v>
      </c>
    </row>
    <row r="1204" spans="1:26" x14ac:dyDescent="0.2">
      <c r="A1204" t="s">
        <v>2032</v>
      </c>
      <c r="B1204" t="s">
        <v>1988</v>
      </c>
      <c r="C1204">
        <v>3.8</v>
      </c>
      <c r="D1204">
        <v>22513</v>
      </c>
      <c r="E1204" t="s">
        <v>159</v>
      </c>
      <c r="F1204" t="s">
        <v>65</v>
      </c>
      <c r="G1204" t="s">
        <v>23</v>
      </c>
      <c r="H1204" t="s">
        <v>24</v>
      </c>
      <c r="I1204" t="s">
        <v>25</v>
      </c>
      <c r="J1204" t="s">
        <v>1989</v>
      </c>
      <c r="K1204" t="s">
        <v>559</v>
      </c>
      <c r="L1204" t="s">
        <v>2033</v>
      </c>
      <c r="M1204" t="s">
        <v>29</v>
      </c>
      <c r="N1204">
        <f t="shared" si="126"/>
        <v>0</v>
      </c>
      <c r="O1204" t="str">
        <f t="shared" si="127"/>
        <v>No</v>
      </c>
      <c r="P1204">
        <f t="shared" si="128"/>
        <v>0</v>
      </c>
      <c r="Q1204">
        <f t="shared" si="129"/>
        <v>4813937689</v>
      </c>
      <c r="R1204">
        <f t="shared" si="130"/>
        <v>4.1933383153624479</v>
      </c>
      <c r="S1204" t="str">
        <f t="shared" si="131"/>
        <v>Acceptable</v>
      </c>
      <c r="T1204">
        <f>ROUNDUP(C1204,0)</f>
        <v>4</v>
      </c>
      <c r="U1204">
        <f>ROUNDDOWN(C1204,0)</f>
        <v>3</v>
      </c>
      <c r="V1204">
        <f>RIGHT(K1204,2)+2000</f>
        <v>2018</v>
      </c>
      <c r="W1204" t="str">
        <f>INDEX(_xlfn.TEXTSPLIT(K1204,"-"),1,2)</f>
        <v>May</v>
      </c>
      <c r="X1204" t="str">
        <f>INDEX(_xlfn.TEXTSPLIT(K1204,"-"),1,1)</f>
        <v>21</v>
      </c>
      <c r="Y1204">
        <f>INDEX(months!B:B,MATCH(Sheet1!W1204,months!A:A,0))</f>
        <v>5</v>
      </c>
      <c r="Z1204">
        <f t="shared" si="132"/>
        <v>43241</v>
      </c>
    </row>
    <row r="1205" spans="1:26" x14ac:dyDescent="0.2">
      <c r="A1205" t="s">
        <v>2034</v>
      </c>
      <c r="B1205" t="s">
        <v>1988</v>
      </c>
      <c r="C1205">
        <v>4.4000000000000004</v>
      </c>
      <c r="D1205">
        <v>90042</v>
      </c>
      <c r="E1205" t="s">
        <v>46</v>
      </c>
      <c r="F1205" t="s">
        <v>89</v>
      </c>
      <c r="G1205" t="s">
        <v>23</v>
      </c>
      <c r="H1205" t="s">
        <v>24</v>
      </c>
      <c r="I1205" t="s">
        <v>25</v>
      </c>
      <c r="J1205" t="s">
        <v>1989</v>
      </c>
      <c r="K1205" t="s">
        <v>226</v>
      </c>
      <c r="L1205" t="s">
        <v>46</v>
      </c>
      <c r="M1205" t="s">
        <v>46</v>
      </c>
      <c r="N1205">
        <f t="shared" si="126"/>
        <v>0</v>
      </c>
      <c r="O1205" t="str">
        <f t="shared" si="127"/>
        <v>No</v>
      </c>
      <c r="P1205">
        <f t="shared" si="128"/>
        <v>0</v>
      </c>
      <c r="Q1205">
        <f t="shared" si="129"/>
        <v>4813937689</v>
      </c>
      <c r="R1205">
        <f t="shared" si="130"/>
        <v>4.1933383153624479</v>
      </c>
      <c r="S1205" t="str">
        <f t="shared" si="131"/>
        <v>Acceptable</v>
      </c>
      <c r="T1205">
        <f>ROUNDUP(C1205,0)</f>
        <v>5</v>
      </c>
      <c r="U1205">
        <f>ROUNDDOWN(C1205,0)</f>
        <v>4</v>
      </c>
      <c r="V1205">
        <f>RIGHT(K1205,2)+2000</f>
        <v>2018</v>
      </c>
      <c r="W1205" t="str">
        <f>INDEX(_xlfn.TEXTSPLIT(K1205,"-"),1,2)</f>
        <v>Jul</v>
      </c>
      <c r="X1205" t="str">
        <f>INDEX(_xlfn.TEXTSPLIT(K1205,"-"),1,1)</f>
        <v>18</v>
      </c>
      <c r="Y1205">
        <f>INDEX(months!B:B,MATCH(Sheet1!W1205,months!A:A,0))</f>
        <v>7</v>
      </c>
      <c r="Z1205">
        <f t="shared" si="132"/>
        <v>43299</v>
      </c>
    </row>
    <row r="1206" spans="1:26" x14ac:dyDescent="0.2">
      <c r="A1206" t="s">
        <v>2035</v>
      </c>
      <c r="B1206" t="s">
        <v>1988</v>
      </c>
      <c r="C1206">
        <v>4.3</v>
      </c>
      <c r="D1206">
        <v>58316</v>
      </c>
      <c r="E1206" t="s">
        <v>46</v>
      </c>
      <c r="F1206" t="s">
        <v>38</v>
      </c>
      <c r="G1206" t="s">
        <v>23</v>
      </c>
      <c r="H1206" t="s">
        <v>24</v>
      </c>
      <c r="I1206" t="s">
        <v>25</v>
      </c>
      <c r="J1206" t="s">
        <v>1989</v>
      </c>
      <c r="K1206" t="s">
        <v>357</v>
      </c>
      <c r="L1206" t="s">
        <v>46</v>
      </c>
      <c r="M1206" t="s">
        <v>46</v>
      </c>
      <c r="N1206">
        <f t="shared" si="126"/>
        <v>0</v>
      </c>
      <c r="O1206" t="str">
        <f t="shared" si="127"/>
        <v>No</v>
      </c>
      <c r="P1206">
        <f t="shared" si="128"/>
        <v>0</v>
      </c>
      <c r="Q1206">
        <f t="shared" si="129"/>
        <v>4813937689</v>
      </c>
      <c r="R1206">
        <f t="shared" si="130"/>
        <v>4.1933383153624479</v>
      </c>
      <c r="S1206" t="str">
        <f t="shared" si="131"/>
        <v>Acceptable</v>
      </c>
      <c r="T1206">
        <f>ROUNDUP(C1206,0)</f>
        <v>5</v>
      </c>
      <c r="U1206">
        <f>ROUNDDOWN(C1206,0)</f>
        <v>4</v>
      </c>
      <c r="V1206">
        <f>RIGHT(K1206,2)+2000</f>
        <v>2018</v>
      </c>
      <c r="W1206" t="str">
        <f>INDEX(_xlfn.TEXTSPLIT(K1206,"-"),1,2)</f>
        <v>Jul</v>
      </c>
      <c r="X1206" t="str">
        <f>INDEX(_xlfn.TEXTSPLIT(K1206,"-"),1,1)</f>
        <v>25</v>
      </c>
      <c r="Y1206">
        <f>INDEX(months!B:B,MATCH(Sheet1!W1206,months!A:A,0))</f>
        <v>7</v>
      </c>
      <c r="Z1206">
        <f t="shared" si="132"/>
        <v>43306</v>
      </c>
    </row>
    <row r="1207" spans="1:26" x14ac:dyDescent="0.2">
      <c r="A1207" t="s">
        <v>2036</v>
      </c>
      <c r="B1207" t="s">
        <v>1988</v>
      </c>
      <c r="C1207">
        <v>4.2</v>
      </c>
      <c r="D1207">
        <v>8509</v>
      </c>
      <c r="E1207" t="s">
        <v>108</v>
      </c>
      <c r="F1207" t="s">
        <v>65</v>
      </c>
      <c r="G1207" t="s">
        <v>23</v>
      </c>
      <c r="H1207" t="s">
        <v>24</v>
      </c>
      <c r="I1207" t="s">
        <v>25</v>
      </c>
      <c r="J1207" t="s">
        <v>1989</v>
      </c>
      <c r="K1207" t="s">
        <v>125</v>
      </c>
      <c r="L1207" t="s">
        <v>2037</v>
      </c>
      <c r="M1207" t="s">
        <v>29</v>
      </c>
      <c r="N1207">
        <f t="shared" si="126"/>
        <v>0</v>
      </c>
      <c r="O1207" t="str">
        <f t="shared" si="127"/>
        <v>No</v>
      </c>
      <c r="P1207">
        <f t="shared" si="128"/>
        <v>0</v>
      </c>
      <c r="Q1207">
        <f t="shared" si="129"/>
        <v>4813937689</v>
      </c>
      <c r="R1207">
        <f t="shared" si="130"/>
        <v>4.1933383153624479</v>
      </c>
      <c r="S1207" t="str">
        <f t="shared" si="131"/>
        <v>Acceptable</v>
      </c>
      <c r="T1207">
        <f>ROUNDUP(C1207,0)</f>
        <v>5</v>
      </c>
      <c r="U1207">
        <f>ROUNDDOWN(C1207,0)</f>
        <v>4</v>
      </c>
      <c r="V1207">
        <f>RIGHT(K1207,2)+2000</f>
        <v>2018</v>
      </c>
      <c r="W1207" t="str">
        <f>INDEX(_xlfn.TEXTSPLIT(K1207,"-"),1,2)</f>
        <v>Jul</v>
      </c>
      <c r="X1207" t="str">
        <f>INDEX(_xlfn.TEXTSPLIT(K1207,"-"),1,1)</f>
        <v>12</v>
      </c>
      <c r="Y1207">
        <f>INDEX(months!B:B,MATCH(Sheet1!W1207,months!A:A,0))</f>
        <v>7</v>
      </c>
      <c r="Z1207">
        <f t="shared" si="132"/>
        <v>43293</v>
      </c>
    </row>
    <row r="1208" spans="1:26" x14ac:dyDescent="0.2">
      <c r="A1208" t="s">
        <v>2038</v>
      </c>
      <c r="B1208" t="s">
        <v>1988</v>
      </c>
      <c r="C1208">
        <v>4.3</v>
      </c>
      <c r="D1208">
        <v>19314</v>
      </c>
      <c r="E1208" t="s">
        <v>1686</v>
      </c>
      <c r="F1208" t="s">
        <v>65</v>
      </c>
      <c r="G1208" t="s">
        <v>23</v>
      </c>
      <c r="H1208" t="s">
        <v>24</v>
      </c>
      <c r="I1208" t="s">
        <v>25</v>
      </c>
      <c r="J1208" t="s">
        <v>1989</v>
      </c>
      <c r="K1208" t="s">
        <v>84</v>
      </c>
      <c r="L1208" t="s">
        <v>2039</v>
      </c>
      <c r="M1208" t="s">
        <v>54</v>
      </c>
      <c r="N1208">
        <f t="shared" si="126"/>
        <v>0</v>
      </c>
      <c r="O1208" t="str">
        <f t="shared" si="127"/>
        <v>No</v>
      </c>
      <c r="P1208">
        <f t="shared" si="128"/>
        <v>0</v>
      </c>
      <c r="Q1208">
        <f t="shared" si="129"/>
        <v>4813937689</v>
      </c>
      <c r="R1208">
        <f t="shared" si="130"/>
        <v>4.1933383153624479</v>
      </c>
      <c r="S1208" t="str">
        <f t="shared" si="131"/>
        <v>Acceptable</v>
      </c>
      <c r="T1208">
        <f>ROUNDUP(C1208,0)</f>
        <v>5</v>
      </c>
      <c r="U1208">
        <f>ROUNDDOWN(C1208,0)</f>
        <v>4</v>
      </c>
      <c r="V1208">
        <f>RIGHT(K1208,2)+2000</f>
        <v>2018</v>
      </c>
      <c r="W1208" t="str">
        <f>INDEX(_xlfn.TEXTSPLIT(K1208,"-"),1,2)</f>
        <v>Jul</v>
      </c>
      <c r="X1208" t="str">
        <f>INDEX(_xlfn.TEXTSPLIT(K1208,"-"),1,1)</f>
        <v>31</v>
      </c>
      <c r="Y1208">
        <f>INDEX(months!B:B,MATCH(Sheet1!W1208,months!A:A,0))</f>
        <v>7</v>
      </c>
      <c r="Z1208">
        <f t="shared" si="132"/>
        <v>43312</v>
      </c>
    </row>
    <row r="1209" spans="1:26" x14ac:dyDescent="0.2">
      <c r="A1209" t="s">
        <v>2040</v>
      </c>
      <c r="B1209" t="s">
        <v>1988</v>
      </c>
      <c r="C1209">
        <v>3.8</v>
      </c>
      <c r="D1209">
        <v>21314</v>
      </c>
      <c r="E1209" t="s">
        <v>667</v>
      </c>
      <c r="F1209" t="s">
        <v>65</v>
      </c>
      <c r="G1209" t="s">
        <v>23</v>
      </c>
      <c r="H1209" t="s">
        <v>24</v>
      </c>
      <c r="I1209" t="s">
        <v>25</v>
      </c>
      <c r="J1209" t="s">
        <v>1989</v>
      </c>
      <c r="K1209" t="s">
        <v>297</v>
      </c>
      <c r="L1209" t="s">
        <v>2041</v>
      </c>
      <c r="M1209" t="s">
        <v>54</v>
      </c>
      <c r="N1209">
        <f t="shared" si="126"/>
        <v>0</v>
      </c>
      <c r="O1209" t="str">
        <f t="shared" si="127"/>
        <v>No</v>
      </c>
      <c r="P1209">
        <f t="shared" si="128"/>
        <v>0</v>
      </c>
      <c r="Q1209">
        <f t="shared" si="129"/>
        <v>4813937689</v>
      </c>
      <c r="R1209">
        <f t="shared" si="130"/>
        <v>4.1933383153624479</v>
      </c>
      <c r="S1209" t="str">
        <f t="shared" si="131"/>
        <v>Acceptable</v>
      </c>
      <c r="T1209">
        <f>ROUNDUP(C1209,0)</f>
        <v>4</v>
      </c>
      <c r="U1209">
        <f>ROUNDDOWN(C1209,0)</f>
        <v>3</v>
      </c>
      <c r="V1209">
        <f>RIGHT(K1209,2)+2000</f>
        <v>2018</v>
      </c>
      <c r="W1209" t="str">
        <f>INDEX(_xlfn.TEXTSPLIT(K1209,"-"),1,2)</f>
        <v>Jul</v>
      </c>
      <c r="X1209" t="str">
        <f>INDEX(_xlfn.TEXTSPLIT(K1209,"-"),1,1)</f>
        <v>24</v>
      </c>
      <c r="Y1209">
        <f>INDEX(months!B:B,MATCH(Sheet1!W1209,months!A:A,0))</f>
        <v>7</v>
      </c>
      <c r="Z1209">
        <f t="shared" si="132"/>
        <v>43305</v>
      </c>
    </row>
    <row r="1210" spans="1:26" x14ac:dyDescent="0.2">
      <c r="A1210" t="s">
        <v>2042</v>
      </c>
      <c r="B1210" t="s">
        <v>1988</v>
      </c>
      <c r="C1210">
        <v>4.3</v>
      </c>
      <c r="D1210">
        <v>30224</v>
      </c>
      <c r="E1210" t="s">
        <v>46</v>
      </c>
      <c r="F1210" t="s">
        <v>65</v>
      </c>
      <c r="G1210" t="s">
        <v>23</v>
      </c>
      <c r="H1210" t="s">
        <v>24</v>
      </c>
      <c r="I1210" t="s">
        <v>25</v>
      </c>
      <c r="J1210" t="s">
        <v>1989</v>
      </c>
      <c r="K1210" t="s">
        <v>209</v>
      </c>
      <c r="L1210" t="s">
        <v>46</v>
      </c>
      <c r="M1210" t="s">
        <v>46</v>
      </c>
      <c r="N1210">
        <f t="shared" si="126"/>
        <v>0</v>
      </c>
      <c r="O1210" t="str">
        <f t="shared" si="127"/>
        <v>No</v>
      </c>
      <c r="P1210">
        <f t="shared" si="128"/>
        <v>0</v>
      </c>
      <c r="Q1210">
        <f t="shared" si="129"/>
        <v>4813937689</v>
      </c>
      <c r="R1210">
        <f t="shared" si="130"/>
        <v>4.1933383153624479</v>
      </c>
      <c r="S1210" t="str">
        <f t="shared" si="131"/>
        <v>Acceptable</v>
      </c>
      <c r="T1210">
        <f>ROUNDUP(C1210,0)</f>
        <v>5</v>
      </c>
      <c r="U1210">
        <f>ROUNDDOWN(C1210,0)</f>
        <v>4</v>
      </c>
      <c r="V1210">
        <f>RIGHT(K1210,2)+2000</f>
        <v>2018</v>
      </c>
      <c r="W1210" t="str">
        <f>INDEX(_xlfn.TEXTSPLIT(K1210,"-"),1,2)</f>
        <v>May</v>
      </c>
      <c r="X1210" t="str">
        <f>INDEX(_xlfn.TEXTSPLIT(K1210,"-"),1,1)</f>
        <v>28</v>
      </c>
      <c r="Y1210">
        <f>INDEX(months!B:B,MATCH(Sheet1!W1210,months!A:A,0))</f>
        <v>5</v>
      </c>
      <c r="Z1210">
        <f t="shared" si="132"/>
        <v>43248</v>
      </c>
    </row>
    <row r="1211" spans="1:26" x14ac:dyDescent="0.2">
      <c r="A1211" t="s">
        <v>2043</v>
      </c>
      <c r="B1211" t="s">
        <v>1988</v>
      </c>
      <c r="C1211">
        <v>3.7</v>
      </c>
      <c r="D1211">
        <v>731</v>
      </c>
      <c r="E1211" t="s">
        <v>1686</v>
      </c>
      <c r="F1211" t="s">
        <v>50</v>
      </c>
      <c r="G1211" t="s">
        <v>23</v>
      </c>
      <c r="H1211" t="s">
        <v>24</v>
      </c>
      <c r="I1211" t="s">
        <v>25</v>
      </c>
      <c r="J1211" t="s">
        <v>1989</v>
      </c>
      <c r="K1211" t="s">
        <v>357</v>
      </c>
      <c r="L1211" t="s">
        <v>2044</v>
      </c>
      <c r="M1211" t="s">
        <v>81</v>
      </c>
      <c r="N1211">
        <f t="shared" si="126"/>
        <v>0</v>
      </c>
      <c r="O1211" t="str">
        <f t="shared" si="127"/>
        <v>No</v>
      </c>
      <c r="P1211">
        <f t="shared" si="128"/>
        <v>0</v>
      </c>
      <c r="Q1211">
        <f t="shared" si="129"/>
        <v>4813937689</v>
      </c>
      <c r="R1211">
        <f t="shared" si="130"/>
        <v>4.1933383153624479</v>
      </c>
      <c r="S1211" t="str">
        <f t="shared" si="131"/>
        <v>Acceptable</v>
      </c>
      <c r="T1211">
        <f>ROUNDUP(C1211,0)</f>
        <v>4</v>
      </c>
      <c r="U1211">
        <f>ROUNDDOWN(C1211,0)</f>
        <v>3</v>
      </c>
      <c r="V1211">
        <f>RIGHT(K1211,2)+2000</f>
        <v>2018</v>
      </c>
      <c r="W1211" t="str">
        <f>INDEX(_xlfn.TEXTSPLIT(K1211,"-"),1,2)</f>
        <v>Jul</v>
      </c>
      <c r="X1211" t="str">
        <f>INDEX(_xlfn.TEXTSPLIT(K1211,"-"),1,1)</f>
        <v>25</v>
      </c>
      <c r="Y1211">
        <f>INDEX(months!B:B,MATCH(Sheet1!W1211,months!A:A,0))</f>
        <v>7</v>
      </c>
      <c r="Z1211">
        <f t="shared" si="132"/>
        <v>43306</v>
      </c>
    </row>
    <row r="1212" spans="1:26" x14ac:dyDescent="0.2">
      <c r="A1212" t="s">
        <v>2045</v>
      </c>
      <c r="B1212" t="s">
        <v>1988</v>
      </c>
      <c r="C1212">
        <v>4.5</v>
      </c>
      <c r="D1212">
        <v>454</v>
      </c>
      <c r="E1212" t="s">
        <v>271</v>
      </c>
      <c r="F1212" t="s">
        <v>50</v>
      </c>
      <c r="G1212" t="s">
        <v>23</v>
      </c>
      <c r="H1212" t="s">
        <v>24</v>
      </c>
      <c r="I1212" t="s">
        <v>25</v>
      </c>
      <c r="J1212" t="s">
        <v>1989</v>
      </c>
      <c r="K1212" t="s">
        <v>2046</v>
      </c>
      <c r="L1212" t="s">
        <v>35</v>
      </c>
      <c r="M1212" t="s">
        <v>29</v>
      </c>
      <c r="N1212">
        <f t="shared" si="126"/>
        <v>0</v>
      </c>
      <c r="O1212" t="str">
        <f t="shared" si="127"/>
        <v>No</v>
      </c>
      <c r="P1212">
        <f t="shared" si="128"/>
        <v>0</v>
      </c>
      <c r="Q1212">
        <f t="shared" si="129"/>
        <v>4813937689</v>
      </c>
      <c r="R1212">
        <f t="shared" si="130"/>
        <v>4.1933383153624479</v>
      </c>
      <c r="S1212" t="str">
        <f t="shared" si="131"/>
        <v>Acceptable</v>
      </c>
      <c r="T1212">
        <f>ROUNDUP(C1212,0)</f>
        <v>5</v>
      </c>
      <c r="U1212">
        <f>ROUNDDOWN(C1212,0)</f>
        <v>4</v>
      </c>
      <c r="V1212">
        <f>RIGHT(K1212,2)+2000</f>
        <v>2018</v>
      </c>
      <c r="W1212" t="str">
        <f>INDEX(_xlfn.TEXTSPLIT(K1212,"-"),1,2)</f>
        <v>Mar</v>
      </c>
      <c r="X1212" t="str">
        <f>INDEX(_xlfn.TEXTSPLIT(K1212,"-"),1,1)</f>
        <v>28</v>
      </c>
      <c r="Y1212">
        <f>INDEX(months!B:B,MATCH(Sheet1!W1212,months!A:A,0))</f>
        <v>3</v>
      </c>
      <c r="Z1212">
        <f t="shared" si="132"/>
        <v>43187</v>
      </c>
    </row>
    <row r="1213" spans="1:26" x14ac:dyDescent="0.2">
      <c r="A1213" t="s">
        <v>2047</v>
      </c>
      <c r="B1213" t="s">
        <v>1988</v>
      </c>
      <c r="C1213">
        <v>3.6</v>
      </c>
      <c r="D1213">
        <v>14952</v>
      </c>
      <c r="E1213" t="s">
        <v>111</v>
      </c>
      <c r="F1213" t="s">
        <v>65</v>
      </c>
      <c r="G1213" t="s">
        <v>23</v>
      </c>
      <c r="H1213" t="s">
        <v>24</v>
      </c>
      <c r="I1213" t="s">
        <v>25</v>
      </c>
      <c r="J1213" t="s">
        <v>1989</v>
      </c>
      <c r="K1213" t="s">
        <v>45</v>
      </c>
      <c r="L1213" t="s">
        <v>2048</v>
      </c>
      <c r="M1213" t="s">
        <v>81</v>
      </c>
      <c r="N1213">
        <f t="shared" si="126"/>
        <v>0</v>
      </c>
      <c r="O1213" t="str">
        <f t="shared" si="127"/>
        <v>No</v>
      </c>
      <c r="P1213">
        <f t="shared" si="128"/>
        <v>0</v>
      </c>
      <c r="Q1213">
        <f t="shared" si="129"/>
        <v>4813937689</v>
      </c>
      <c r="R1213">
        <f t="shared" si="130"/>
        <v>4.1933383153624479</v>
      </c>
      <c r="S1213" t="str">
        <f t="shared" si="131"/>
        <v>Acceptable</v>
      </c>
      <c r="T1213">
        <f>ROUNDUP(C1213,0)</f>
        <v>4</v>
      </c>
      <c r="U1213">
        <f>ROUNDDOWN(C1213,0)</f>
        <v>3</v>
      </c>
      <c r="V1213">
        <f>RIGHT(K1213,2)+2000</f>
        <v>2018</v>
      </c>
      <c r="W1213" t="str">
        <f>INDEX(_xlfn.TEXTSPLIT(K1213,"-"),1,2)</f>
        <v>Jun</v>
      </c>
      <c r="X1213" t="str">
        <f>INDEX(_xlfn.TEXTSPLIT(K1213,"-"),1,1)</f>
        <v>8</v>
      </c>
      <c r="Y1213">
        <f>INDEX(months!B:B,MATCH(Sheet1!W1213,months!A:A,0))</f>
        <v>6</v>
      </c>
      <c r="Z1213">
        <f t="shared" si="132"/>
        <v>43259</v>
      </c>
    </row>
    <row r="1214" spans="1:26" x14ac:dyDescent="0.2">
      <c r="A1214" t="s">
        <v>2049</v>
      </c>
      <c r="B1214" t="s">
        <v>1988</v>
      </c>
      <c r="C1214">
        <v>4.8</v>
      </c>
      <c r="D1214">
        <v>1250</v>
      </c>
      <c r="E1214" t="s">
        <v>481</v>
      </c>
      <c r="F1214" t="s">
        <v>57</v>
      </c>
      <c r="G1214" t="s">
        <v>23</v>
      </c>
      <c r="H1214" t="s">
        <v>24</v>
      </c>
      <c r="I1214" t="s">
        <v>25</v>
      </c>
      <c r="J1214" t="s">
        <v>1989</v>
      </c>
      <c r="K1214" t="s">
        <v>249</v>
      </c>
      <c r="L1214" t="s">
        <v>2050</v>
      </c>
      <c r="M1214" t="s">
        <v>81</v>
      </c>
      <c r="N1214">
        <f t="shared" si="126"/>
        <v>0</v>
      </c>
      <c r="O1214" t="str">
        <f t="shared" si="127"/>
        <v>No</v>
      </c>
      <c r="P1214">
        <f t="shared" si="128"/>
        <v>0</v>
      </c>
      <c r="Q1214">
        <f t="shared" si="129"/>
        <v>4813937689</v>
      </c>
      <c r="R1214">
        <f t="shared" si="130"/>
        <v>4.1933383153624479</v>
      </c>
      <c r="S1214" t="str">
        <f t="shared" si="131"/>
        <v>Acceptable</v>
      </c>
      <c r="T1214">
        <f>ROUNDUP(C1214,0)</f>
        <v>5</v>
      </c>
      <c r="U1214">
        <f>ROUNDDOWN(C1214,0)</f>
        <v>4</v>
      </c>
      <c r="V1214">
        <f>RIGHT(K1214,2)+2000</f>
        <v>2018</v>
      </c>
      <c r="W1214" t="str">
        <f>INDEX(_xlfn.TEXTSPLIT(K1214,"-"),1,2)</f>
        <v>Jul</v>
      </c>
      <c r="X1214" t="str">
        <f>INDEX(_xlfn.TEXTSPLIT(K1214,"-"),1,1)</f>
        <v>28</v>
      </c>
      <c r="Y1214">
        <f>INDEX(months!B:B,MATCH(Sheet1!W1214,months!A:A,0))</f>
        <v>7</v>
      </c>
      <c r="Z1214">
        <f t="shared" si="132"/>
        <v>43309</v>
      </c>
    </row>
    <row r="1215" spans="1:26" x14ac:dyDescent="0.2">
      <c r="A1215" t="s">
        <v>2051</v>
      </c>
      <c r="B1215" t="s">
        <v>1988</v>
      </c>
      <c r="C1215">
        <v>3.3</v>
      </c>
      <c r="D1215">
        <v>1726</v>
      </c>
      <c r="E1215" t="s">
        <v>374</v>
      </c>
      <c r="F1215" t="s">
        <v>32</v>
      </c>
      <c r="G1215" t="s">
        <v>23</v>
      </c>
      <c r="H1215" t="s">
        <v>24</v>
      </c>
      <c r="I1215" t="s">
        <v>25</v>
      </c>
      <c r="J1215" t="s">
        <v>1989</v>
      </c>
      <c r="K1215" t="s">
        <v>160</v>
      </c>
      <c r="L1215" t="s">
        <v>2052</v>
      </c>
      <c r="M1215" t="s">
        <v>54</v>
      </c>
      <c r="N1215">
        <f t="shared" si="126"/>
        <v>0</v>
      </c>
      <c r="O1215" t="str">
        <f t="shared" si="127"/>
        <v>No</v>
      </c>
      <c r="P1215">
        <f t="shared" si="128"/>
        <v>0</v>
      </c>
      <c r="Q1215">
        <f t="shared" si="129"/>
        <v>4813937689</v>
      </c>
      <c r="R1215">
        <f t="shared" si="130"/>
        <v>4.1933383153624479</v>
      </c>
      <c r="S1215" t="str">
        <f t="shared" si="131"/>
        <v>Acceptable</v>
      </c>
      <c r="T1215">
        <f>ROUNDUP(C1215,0)</f>
        <v>4</v>
      </c>
      <c r="U1215">
        <f>ROUNDDOWN(C1215,0)</f>
        <v>3</v>
      </c>
      <c r="V1215">
        <f>RIGHT(K1215,2)+2000</f>
        <v>2018</v>
      </c>
      <c r="W1215" t="str">
        <f>INDEX(_xlfn.TEXTSPLIT(K1215,"-"),1,2)</f>
        <v>Jul</v>
      </c>
      <c r="X1215" t="str">
        <f>INDEX(_xlfn.TEXTSPLIT(K1215,"-"),1,1)</f>
        <v>19</v>
      </c>
      <c r="Y1215">
        <f>INDEX(months!B:B,MATCH(Sheet1!W1215,months!A:A,0))</f>
        <v>7</v>
      </c>
      <c r="Z1215">
        <f t="shared" si="132"/>
        <v>43300</v>
      </c>
    </row>
    <row r="1216" spans="1:26" x14ac:dyDescent="0.2">
      <c r="A1216" t="s">
        <v>2053</v>
      </c>
      <c r="B1216" t="s">
        <v>1988</v>
      </c>
      <c r="C1216">
        <v>4.7</v>
      </c>
      <c r="D1216">
        <v>14065</v>
      </c>
      <c r="E1216" t="s">
        <v>398</v>
      </c>
      <c r="F1216" t="s">
        <v>32</v>
      </c>
      <c r="G1216" t="s">
        <v>23</v>
      </c>
      <c r="H1216" t="s">
        <v>24</v>
      </c>
      <c r="I1216" t="s">
        <v>25</v>
      </c>
      <c r="J1216" t="s">
        <v>1989</v>
      </c>
      <c r="K1216" t="s">
        <v>253</v>
      </c>
      <c r="L1216" t="s">
        <v>2054</v>
      </c>
      <c r="M1216" t="s">
        <v>81</v>
      </c>
      <c r="N1216">
        <f t="shared" si="126"/>
        <v>0</v>
      </c>
      <c r="O1216" t="str">
        <f t="shared" si="127"/>
        <v>No</v>
      </c>
      <c r="P1216">
        <f t="shared" si="128"/>
        <v>0</v>
      </c>
      <c r="Q1216">
        <f t="shared" si="129"/>
        <v>4813937689</v>
      </c>
      <c r="R1216">
        <f t="shared" si="130"/>
        <v>4.1933383153624479</v>
      </c>
      <c r="S1216" t="str">
        <f t="shared" si="131"/>
        <v>Acceptable</v>
      </c>
      <c r="T1216">
        <f>ROUNDUP(C1216,0)</f>
        <v>5</v>
      </c>
      <c r="U1216">
        <f>ROUNDDOWN(C1216,0)</f>
        <v>4</v>
      </c>
      <c r="V1216">
        <f>RIGHT(K1216,2)+2000</f>
        <v>2018</v>
      </c>
      <c r="W1216" t="str">
        <f>INDEX(_xlfn.TEXTSPLIT(K1216,"-"),1,2)</f>
        <v>Jun</v>
      </c>
      <c r="X1216" t="str">
        <f>INDEX(_xlfn.TEXTSPLIT(K1216,"-"),1,1)</f>
        <v>12</v>
      </c>
      <c r="Y1216">
        <f>INDEX(months!B:B,MATCH(Sheet1!W1216,months!A:A,0))</f>
        <v>6</v>
      </c>
      <c r="Z1216">
        <f t="shared" si="132"/>
        <v>43263</v>
      </c>
    </row>
    <row r="1217" spans="1:26" x14ac:dyDescent="0.2">
      <c r="A1217" t="s">
        <v>2055</v>
      </c>
      <c r="B1217" t="s">
        <v>1988</v>
      </c>
      <c r="C1217">
        <v>4.5999999999999996</v>
      </c>
      <c r="D1217">
        <v>556</v>
      </c>
      <c r="E1217" t="s">
        <v>132</v>
      </c>
      <c r="F1217" t="s">
        <v>50</v>
      </c>
      <c r="G1217" t="s">
        <v>23</v>
      </c>
      <c r="H1217" t="s">
        <v>24</v>
      </c>
      <c r="I1217" t="s">
        <v>44</v>
      </c>
      <c r="J1217" t="s">
        <v>1989</v>
      </c>
      <c r="K1217" t="s">
        <v>2056</v>
      </c>
      <c r="L1217" t="s">
        <v>420</v>
      </c>
      <c r="M1217" t="s">
        <v>86</v>
      </c>
      <c r="N1217">
        <f t="shared" si="126"/>
        <v>0</v>
      </c>
      <c r="O1217" t="str">
        <f t="shared" si="127"/>
        <v>No</v>
      </c>
      <c r="P1217">
        <f t="shared" si="128"/>
        <v>0</v>
      </c>
      <c r="Q1217">
        <f t="shared" si="129"/>
        <v>4813937689</v>
      </c>
      <c r="R1217">
        <f t="shared" si="130"/>
        <v>4.1933383153624479</v>
      </c>
      <c r="S1217" t="str">
        <f t="shared" si="131"/>
        <v>Acceptable</v>
      </c>
      <c r="T1217">
        <f>ROUNDUP(C1217,0)</f>
        <v>5</v>
      </c>
      <c r="U1217">
        <f>ROUNDDOWN(C1217,0)</f>
        <v>4</v>
      </c>
      <c r="V1217">
        <f>RIGHT(K1217,2)+2000</f>
        <v>2018</v>
      </c>
      <c r="W1217" t="str">
        <f>INDEX(_xlfn.TEXTSPLIT(K1217,"-"),1,2)</f>
        <v>Jan</v>
      </c>
      <c r="X1217" t="str">
        <f>INDEX(_xlfn.TEXTSPLIT(K1217,"-"),1,1)</f>
        <v>25</v>
      </c>
      <c r="Y1217">
        <f>INDEX(months!B:B,MATCH(Sheet1!W1217,months!A:A,0))</f>
        <v>1</v>
      </c>
      <c r="Z1217">
        <f t="shared" si="132"/>
        <v>43125</v>
      </c>
    </row>
    <row r="1218" spans="1:26" x14ac:dyDescent="0.2">
      <c r="A1218" t="s">
        <v>2057</v>
      </c>
      <c r="B1218" t="s">
        <v>1988</v>
      </c>
      <c r="C1218">
        <v>4.5999999999999996</v>
      </c>
      <c r="D1218">
        <v>4925</v>
      </c>
      <c r="E1218" t="s">
        <v>108</v>
      </c>
      <c r="F1218" t="s">
        <v>65</v>
      </c>
      <c r="G1218" t="s">
        <v>23</v>
      </c>
      <c r="H1218" t="s">
        <v>24</v>
      </c>
      <c r="I1218" t="s">
        <v>25</v>
      </c>
      <c r="J1218" t="s">
        <v>1989</v>
      </c>
      <c r="K1218" t="s">
        <v>2058</v>
      </c>
      <c r="L1218" t="s">
        <v>2059</v>
      </c>
      <c r="M1218" t="s">
        <v>29</v>
      </c>
      <c r="N1218">
        <f t="shared" ref="N1218:N1281" si="133">SUM(A1218,B1218)</f>
        <v>0</v>
      </c>
      <c r="O1218" t="str">
        <f t="shared" ref="O1218:O1281" si="134">IF(E1218="good","Yes","No")</f>
        <v>No</v>
      </c>
      <c r="P1218">
        <f t="shared" ref="P1218:P1281" si="135">COUNTIF(B:B,"&lt;0")</f>
        <v>0</v>
      </c>
      <c r="Q1218">
        <f t="shared" ref="Q1218:Q1281" si="136">SUMIF(D:D,"&gt;1000")</f>
        <v>4813937689</v>
      </c>
      <c r="R1218">
        <f t="shared" ref="R1218:R1281" si="137">AVERAGEIF(C:C,"&gt;0")</f>
        <v>4.1933383153624479</v>
      </c>
      <c r="S1218" t="str">
        <f t="shared" ref="S1218:S1281" si="138">IF(OR(A1218&gt;0,B1218&gt;0),"Acceptable","Check")</f>
        <v>Acceptable</v>
      </c>
      <c r="T1218">
        <f>ROUNDUP(C1218,0)</f>
        <v>5</v>
      </c>
      <c r="U1218">
        <f>ROUNDDOWN(C1218,0)</f>
        <v>4</v>
      </c>
      <c r="V1218">
        <f>RIGHT(K1218,2)+2000</f>
        <v>2018</v>
      </c>
      <c r="W1218" t="str">
        <f>INDEX(_xlfn.TEXTSPLIT(K1218,"-"),1,2)</f>
        <v>Jun</v>
      </c>
      <c r="X1218" t="str">
        <f>INDEX(_xlfn.TEXTSPLIT(K1218,"-"),1,1)</f>
        <v>10</v>
      </c>
      <c r="Y1218">
        <f>INDEX(months!B:B,MATCH(Sheet1!W1218,months!A:A,0))</f>
        <v>6</v>
      </c>
      <c r="Z1218">
        <f t="shared" si="132"/>
        <v>43261</v>
      </c>
    </row>
    <row r="1219" spans="1:26" x14ac:dyDescent="0.2">
      <c r="A1219" t="s">
        <v>2060</v>
      </c>
      <c r="B1219" t="s">
        <v>1988</v>
      </c>
      <c r="C1219">
        <v>3.4</v>
      </c>
      <c r="D1219">
        <v>6507</v>
      </c>
      <c r="E1219" t="s">
        <v>308</v>
      </c>
      <c r="F1219" t="s">
        <v>65</v>
      </c>
      <c r="G1219" t="s">
        <v>23</v>
      </c>
      <c r="H1219" t="s">
        <v>24</v>
      </c>
      <c r="I1219" t="s">
        <v>25</v>
      </c>
      <c r="J1219" t="s">
        <v>1989</v>
      </c>
      <c r="K1219" t="s">
        <v>1628</v>
      </c>
      <c r="L1219" t="s">
        <v>1516</v>
      </c>
      <c r="M1219" t="s">
        <v>54</v>
      </c>
      <c r="N1219">
        <f t="shared" si="133"/>
        <v>0</v>
      </c>
      <c r="O1219" t="str">
        <f t="shared" si="134"/>
        <v>No</v>
      </c>
      <c r="P1219">
        <f t="shared" si="135"/>
        <v>0</v>
      </c>
      <c r="Q1219">
        <f t="shared" si="136"/>
        <v>4813937689</v>
      </c>
      <c r="R1219">
        <f t="shared" si="137"/>
        <v>4.1933383153624479</v>
      </c>
      <c r="S1219" t="str">
        <f t="shared" si="138"/>
        <v>Acceptable</v>
      </c>
      <c r="T1219">
        <f>ROUNDUP(C1219,0)</f>
        <v>4</v>
      </c>
      <c r="U1219">
        <f>ROUNDDOWN(C1219,0)</f>
        <v>3</v>
      </c>
      <c r="V1219">
        <f>RIGHT(K1219,2)+2000</f>
        <v>2018</v>
      </c>
      <c r="W1219" t="str">
        <f>INDEX(_xlfn.TEXTSPLIT(K1219,"-"),1,2)</f>
        <v>Apr</v>
      </c>
      <c r="X1219" t="str">
        <f>INDEX(_xlfn.TEXTSPLIT(K1219,"-"),1,1)</f>
        <v>12</v>
      </c>
      <c r="Y1219">
        <f>INDEX(months!B:B,MATCH(Sheet1!W1219,months!A:A,0))</f>
        <v>4</v>
      </c>
      <c r="Z1219">
        <f t="shared" ref="Z1219:Z1282" si="139">DATE(V1219,Y1219,X1219)</f>
        <v>43202</v>
      </c>
    </row>
    <row r="1220" spans="1:26" x14ac:dyDescent="0.2">
      <c r="A1220" t="s">
        <v>2061</v>
      </c>
      <c r="B1220" t="s">
        <v>1988</v>
      </c>
      <c r="C1220">
        <v>4.5999999999999996</v>
      </c>
      <c r="D1220">
        <v>11707</v>
      </c>
      <c r="E1220" t="s">
        <v>46</v>
      </c>
      <c r="F1220" t="s">
        <v>50</v>
      </c>
      <c r="G1220" t="s">
        <v>23</v>
      </c>
      <c r="H1220" t="s">
        <v>24</v>
      </c>
      <c r="I1220" t="s">
        <v>25</v>
      </c>
      <c r="J1220" t="s">
        <v>1989</v>
      </c>
      <c r="K1220" t="s">
        <v>2062</v>
      </c>
      <c r="L1220" t="s">
        <v>46</v>
      </c>
      <c r="M1220" t="s">
        <v>46</v>
      </c>
      <c r="N1220">
        <f t="shared" si="133"/>
        <v>0</v>
      </c>
      <c r="O1220" t="str">
        <f t="shared" si="134"/>
        <v>No</v>
      </c>
      <c r="P1220">
        <f t="shared" si="135"/>
        <v>0</v>
      </c>
      <c r="Q1220">
        <f t="shared" si="136"/>
        <v>4813937689</v>
      </c>
      <c r="R1220">
        <f t="shared" si="137"/>
        <v>4.1933383153624479</v>
      </c>
      <c r="S1220" t="str">
        <f t="shared" si="138"/>
        <v>Acceptable</v>
      </c>
      <c r="T1220">
        <f>ROUNDUP(C1220,0)</f>
        <v>5</v>
      </c>
      <c r="U1220">
        <f>ROUNDDOWN(C1220,0)</f>
        <v>4</v>
      </c>
      <c r="V1220">
        <f>RIGHT(K1220,2)+2000</f>
        <v>2018</v>
      </c>
      <c r="W1220" t="str">
        <f>INDEX(_xlfn.TEXTSPLIT(K1220,"-"),1,2)</f>
        <v>Jun</v>
      </c>
      <c r="X1220" t="str">
        <f>INDEX(_xlfn.TEXTSPLIT(K1220,"-"),1,1)</f>
        <v>24</v>
      </c>
      <c r="Y1220">
        <f>INDEX(months!B:B,MATCH(Sheet1!W1220,months!A:A,0))</f>
        <v>6</v>
      </c>
      <c r="Z1220">
        <f t="shared" si="139"/>
        <v>43275</v>
      </c>
    </row>
    <row r="1221" spans="1:26" x14ac:dyDescent="0.2">
      <c r="A1221" t="s">
        <v>2063</v>
      </c>
      <c r="B1221" t="s">
        <v>1988</v>
      </c>
      <c r="C1221">
        <v>4</v>
      </c>
      <c r="D1221">
        <v>1077</v>
      </c>
      <c r="E1221" t="s">
        <v>108</v>
      </c>
      <c r="F1221" t="s">
        <v>50</v>
      </c>
      <c r="G1221" t="s">
        <v>23</v>
      </c>
      <c r="H1221" t="s">
        <v>24</v>
      </c>
      <c r="I1221" t="s">
        <v>25</v>
      </c>
      <c r="J1221" t="s">
        <v>1989</v>
      </c>
      <c r="K1221" t="s">
        <v>396</v>
      </c>
      <c r="L1221" t="s">
        <v>986</v>
      </c>
      <c r="M1221" t="s">
        <v>29</v>
      </c>
      <c r="N1221">
        <f t="shared" si="133"/>
        <v>0</v>
      </c>
      <c r="O1221" t="str">
        <f t="shared" si="134"/>
        <v>No</v>
      </c>
      <c r="P1221">
        <f t="shared" si="135"/>
        <v>0</v>
      </c>
      <c r="Q1221">
        <f t="shared" si="136"/>
        <v>4813937689</v>
      </c>
      <c r="R1221">
        <f t="shared" si="137"/>
        <v>4.1933383153624479</v>
      </c>
      <c r="S1221" t="str">
        <f t="shared" si="138"/>
        <v>Acceptable</v>
      </c>
      <c r="T1221">
        <f>ROUNDUP(C1221,0)</f>
        <v>4</v>
      </c>
      <c r="U1221">
        <f>ROUNDDOWN(C1221,0)</f>
        <v>4</v>
      </c>
      <c r="V1221">
        <f>RIGHT(K1221,2)+2000</f>
        <v>2017</v>
      </c>
      <c r="W1221" t="str">
        <f>INDEX(_xlfn.TEXTSPLIT(K1221,"-"),1,2)</f>
        <v>Oct</v>
      </c>
      <c r="X1221" t="str">
        <f>INDEX(_xlfn.TEXTSPLIT(K1221,"-"),1,1)</f>
        <v>18</v>
      </c>
      <c r="Y1221">
        <f>INDEX(months!B:B,MATCH(Sheet1!W1221,months!A:A,0))</f>
        <v>10</v>
      </c>
      <c r="Z1221">
        <f t="shared" si="139"/>
        <v>43026</v>
      </c>
    </row>
    <row r="1222" spans="1:26" x14ac:dyDescent="0.2">
      <c r="A1222" t="s">
        <v>2064</v>
      </c>
      <c r="B1222" t="s">
        <v>1988</v>
      </c>
      <c r="C1222">
        <v>4.0999999999999996</v>
      </c>
      <c r="D1222">
        <v>46539</v>
      </c>
      <c r="E1222" t="s">
        <v>46</v>
      </c>
      <c r="F1222" t="s">
        <v>38</v>
      </c>
      <c r="G1222" t="s">
        <v>23</v>
      </c>
      <c r="H1222" t="s">
        <v>24</v>
      </c>
      <c r="I1222" t="s">
        <v>44</v>
      </c>
      <c r="J1222" t="s">
        <v>1989</v>
      </c>
      <c r="K1222" t="s">
        <v>306</v>
      </c>
      <c r="L1222" t="s">
        <v>46</v>
      </c>
      <c r="M1222" t="s">
        <v>46</v>
      </c>
      <c r="N1222">
        <f t="shared" si="133"/>
        <v>0</v>
      </c>
      <c r="O1222" t="str">
        <f t="shared" si="134"/>
        <v>No</v>
      </c>
      <c r="P1222">
        <f t="shared" si="135"/>
        <v>0</v>
      </c>
      <c r="Q1222">
        <f t="shared" si="136"/>
        <v>4813937689</v>
      </c>
      <c r="R1222">
        <f t="shared" si="137"/>
        <v>4.1933383153624479</v>
      </c>
      <c r="S1222" t="str">
        <f t="shared" si="138"/>
        <v>Acceptable</v>
      </c>
      <c r="T1222">
        <f>ROUNDUP(C1222,0)</f>
        <v>5</v>
      </c>
      <c r="U1222">
        <f>ROUNDDOWN(C1222,0)</f>
        <v>4</v>
      </c>
      <c r="V1222">
        <f>RIGHT(K1222,2)+2000</f>
        <v>2018</v>
      </c>
      <c r="W1222" t="str">
        <f>INDEX(_xlfn.TEXTSPLIT(K1222,"-"),1,2)</f>
        <v>Jul</v>
      </c>
      <c r="X1222" t="str">
        <f>INDEX(_xlfn.TEXTSPLIT(K1222,"-"),1,1)</f>
        <v>23</v>
      </c>
      <c r="Y1222">
        <f>INDEX(months!B:B,MATCH(Sheet1!W1222,months!A:A,0))</f>
        <v>7</v>
      </c>
      <c r="Z1222">
        <f t="shared" si="139"/>
        <v>43304</v>
      </c>
    </row>
    <row r="1223" spans="1:26" x14ac:dyDescent="0.2">
      <c r="A1223" t="s">
        <v>2065</v>
      </c>
      <c r="B1223" t="s">
        <v>1988</v>
      </c>
      <c r="C1223">
        <v>4.5</v>
      </c>
      <c r="D1223">
        <v>9066</v>
      </c>
      <c r="E1223" t="s">
        <v>186</v>
      </c>
      <c r="F1223" t="s">
        <v>32</v>
      </c>
      <c r="G1223" t="s">
        <v>23</v>
      </c>
      <c r="H1223" t="s">
        <v>24</v>
      </c>
      <c r="I1223" t="s">
        <v>25</v>
      </c>
      <c r="J1223" t="s">
        <v>1989</v>
      </c>
      <c r="K1223" t="s">
        <v>137</v>
      </c>
      <c r="L1223" t="s">
        <v>2066</v>
      </c>
      <c r="M1223" t="s">
        <v>552</v>
      </c>
      <c r="N1223">
        <f t="shared" si="133"/>
        <v>0</v>
      </c>
      <c r="O1223" t="str">
        <f t="shared" si="134"/>
        <v>No</v>
      </c>
      <c r="P1223">
        <f t="shared" si="135"/>
        <v>0</v>
      </c>
      <c r="Q1223">
        <f t="shared" si="136"/>
        <v>4813937689</v>
      </c>
      <c r="R1223">
        <f t="shared" si="137"/>
        <v>4.1933383153624479</v>
      </c>
      <c r="S1223" t="str">
        <f t="shared" si="138"/>
        <v>Acceptable</v>
      </c>
      <c r="T1223">
        <f>ROUNDUP(C1223,0)</f>
        <v>5</v>
      </c>
      <c r="U1223">
        <f>ROUNDDOWN(C1223,0)</f>
        <v>4</v>
      </c>
      <c r="V1223">
        <f>RIGHT(K1223,2)+2000</f>
        <v>2018</v>
      </c>
      <c r="W1223" t="str">
        <f>INDEX(_xlfn.TEXTSPLIT(K1223,"-"),1,2)</f>
        <v>Apr</v>
      </c>
      <c r="X1223" t="str">
        <f>INDEX(_xlfn.TEXTSPLIT(K1223,"-"),1,1)</f>
        <v>25</v>
      </c>
      <c r="Y1223">
        <f>INDEX(months!B:B,MATCH(Sheet1!W1223,months!A:A,0))</f>
        <v>4</v>
      </c>
      <c r="Z1223">
        <f t="shared" si="139"/>
        <v>43215</v>
      </c>
    </row>
    <row r="1224" spans="1:26" x14ac:dyDescent="0.2">
      <c r="A1224" t="s">
        <v>2067</v>
      </c>
      <c r="B1224" t="s">
        <v>1988</v>
      </c>
      <c r="C1224">
        <v>4.4000000000000004</v>
      </c>
      <c r="D1224">
        <v>1962</v>
      </c>
      <c r="E1224" t="s">
        <v>405</v>
      </c>
      <c r="F1224" t="s">
        <v>50</v>
      </c>
      <c r="G1224" t="s">
        <v>23</v>
      </c>
      <c r="H1224" t="s">
        <v>24</v>
      </c>
      <c r="I1224" t="s">
        <v>25</v>
      </c>
      <c r="J1224" t="s">
        <v>1989</v>
      </c>
      <c r="K1224" t="s">
        <v>859</v>
      </c>
      <c r="L1224" t="s">
        <v>2068</v>
      </c>
      <c r="M1224" t="s">
        <v>81</v>
      </c>
      <c r="N1224">
        <f t="shared" si="133"/>
        <v>0</v>
      </c>
      <c r="O1224" t="str">
        <f t="shared" si="134"/>
        <v>No</v>
      </c>
      <c r="P1224">
        <f t="shared" si="135"/>
        <v>0</v>
      </c>
      <c r="Q1224">
        <f t="shared" si="136"/>
        <v>4813937689</v>
      </c>
      <c r="R1224">
        <f t="shared" si="137"/>
        <v>4.1933383153624479</v>
      </c>
      <c r="S1224" t="str">
        <f t="shared" si="138"/>
        <v>Acceptable</v>
      </c>
      <c r="T1224">
        <f>ROUNDUP(C1224,0)</f>
        <v>5</v>
      </c>
      <c r="U1224">
        <f>ROUNDDOWN(C1224,0)</f>
        <v>4</v>
      </c>
      <c r="V1224">
        <f>RIGHT(K1224,2)+2000</f>
        <v>2018</v>
      </c>
      <c r="W1224" t="str">
        <f>INDEX(_xlfn.TEXTSPLIT(K1224,"-"),1,2)</f>
        <v>Jun</v>
      </c>
      <c r="X1224" t="str">
        <f>INDEX(_xlfn.TEXTSPLIT(K1224,"-"),1,1)</f>
        <v>27</v>
      </c>
      <c r="Y1224">
        <f>INDEX(months!B:B,MATCH(Sheet1!W1224,months!A:A,0))</f>
        <v>6</v>
      </c>
      <c r="Z1224">
        <f t="shared" si="139"/>
        <v>43278</v>
      </c>
    </row>
    <row r="1225" spans="1:26" x14ac:dyDescent="0.2">
      <c r="A1225" t="s">
        <v>2069</v>
      </c>
      <c r="B1225" t="s">
        <v>1988</v>
      </c>
      <c r="C1225">
        <v>4.5</v>
      </c>
      <c r="D1225">
        <v>22071</v>
      </c>
      <c r="E1225" t="s">
        <v>46</v>
      </c>
      <c r="F1225" t="s">
        <v>65</v>
      </c>
      <c r="G1225" t="s">
        <v>23</v>
      </c>
      <c r="H1225" t="s">
        <v>24</v>
      </c>
      <c r="I1225" t="s">
        <v>25</v>
      </c>
      <c r="J1225" t="s">
        <v>1989</v>
      </c>
      <c r="K1225" t="s">
        <v>503</v>
      </c>
      <c r="L1225" t="s">
        <v>46</v>
      </c>
      <c r="M1225" t="s">
        <v>46</v>
      </c>
      <c r="N1225">
        <f t="shared" si="133"/>
        <v>0</v>
      </c>
      <c r="O1225" t="str">
        <f t="shared" si="134"/>
        <v>No</v>
      </c>
      <c r="P1225">
        <f t="shared" si="135"/>
        <v>0</v>
      </c>
      <c r="Q1225">
        <f t="shared" si="136"/>
        <v>4813937689</v>
      </c>
      <c r="R1225">
        <f t="shared" si="137"/>
        <v>4.1933383153624479</v>
      </c>
      <c r="S1225" t="str">
        <f t="shared" si="138"/>
        <v>Acceptable</v>
      </c>
      <c r="T1225">
        <f>ROUNDUP(C1225,0)</f>
        <v>5</v>
      </c>
      <c r="U1225">
        <f>ROUNDDOWN(C1225,0)</f>
        <v>4</v>
      </c>
      <c r="V1225">
        <f>RIGHT(K1225,2)+2000</f>
        <v>2018</v>
      </c>
      <c r="W1225" t="str">
        <f>INDEX(_xlfn.TEXTSPLIT(K1225,"-"),1,2)</f>
        <v>Jun</v>
      </c>
      <c r="X1225" t="str">
        <f>INDEX(_xlfn.TEXTSPLIT(K1225,"-"),1,1)</f>
        <v>29</v>
      </c>
      <c r="Y1225">
        <f>INDEX(months!B:B,MATCH(Sheet1!W1225,months!A:A,0))</f>
        <v>6</v>
      </c>
      <c r="Z1225">
        <f t="shared" si="139"/>
        <v>43280</v>
      </c>
    </row>
    <row r="1226" spans="1:26" x14ac:dyDescent="0.2">
      <c r="A1226" t="s">
        <v>2070</v>
      </c>
      <c r="B1226" t="s">
        <v>1988</v>
      </c>
      <c r="C1226">
        <v>4</v>
      </c>
      <c r="D1226">
        <v>196</v>
      </c>
      <c r="E1226" t="s">
        <v>361</v>
      </c>
      <c r="F1226" t="s">
        <v>22</v>
      </c>
      <c r="G1226" t="s">
        <v>23</v>
      </c>
      <c r="H1226" t="s">
        <v>24</v>
      </c>
      <c r="I1226" t="s">
        <v>124</v>
      </c>
      <c r="J1226" t="s">
        <v>1989</v>
      </c>
      <c r="K1226" t="s">
        <v>2071</v>
      </c>
      <c r="L1226" t="s">
        <v>157</v>
      </c>
      <c r="M1226" t="s">
        <v>177</v>
      </c>
      <c r="N1226">
        <f t="shared" si="133"/>
        <v>0</v>
      </c>
      <c r="O1226" t="str">
        <f t="shared" si="134"/>
        <v>No</v>
      </c>
      <c r="P1226">
        <f t="shared" si="135"/>
        <v>0</v>
      </c>
      <c r="Q1226">
        <f t="shared" si="136"/>
        <v>4813937689</v>
      </c>
      <c r="R1226">
        <f t="shared" si="137"/>
        <v>4.1933383153624479</v>
      </c>
      <c r="S1226" t="str">
        <f t="shared" si="138"/>
        <v>Acceptable</v>
      </c>
      <c r="T1226">
        <f>ROUNDUP(C1226,0)</f>
        <v>4</v>
      </c>
      <c r="U1226">
        <f>ROUNDDOWN(C1226,0)</f>
        <v>4</v>
      </c>
      <c r="V1226">
        <f>RIGHT(K1226,2)+2000</f>
        <v>2017</v>
      </c>
      <c r="W1226" t="str">
        <f>INDEX(_xlfn.TEXTSPLIT(K1226,"-"),1,2)</f>
        <v>Feb</v>
      </c>
      <c r="X1226" t="str">
        <f>INDEX(_xlfn.TEXTSPLIT(K1226,"-"),1,1)</f>
        <v>17</v>
      </c>
      <c r="Y1226">
        <f>INDEX(months!B:B,MATCH(Sheet1!W1226,months!A:A,0))</f>
        <v>2</v>
      </c>
      <c r="Z1226">
        <f t="shared" si="139"/>
        <v>42783</v>
      </c>
    </row>
    <row r="1227" spans="1:26" x14ac:dyDescent="0.2">
      <c r="A1227" t="s">
        <v>2072</v>
      </c>
      <c r="B1227" t="s">
        <v>1988</v>
      </c>
      <c r="C1227">
        <v>4.0999999999999996</v>
      </c>
      <c r="D1227">
        <v>278</v>
      </c>
      <c r="E1227" t="s">
        <v>537</v>
      </c>
      <c r="F1227" t="s">
        <v>57</v>
      </c>
      <c r="G1227" t="s">
        <v>23</v>
      </c>
      <c r="H1227" t="s">
        <v>24</v>
      </c>
      <c r="I1227" t="s">
        <v>25</v>
      </c>
      <c r="J1227" t="s">
        <v>1989</v>
      </c>
      <c r="K1227" t="s">
        <v>187</v>
      </c>
      <c r="L1227" t="s">
        <v>2073</v>
      </c>
      <c r="M1227" t="s">
        <v>86</v>
      </c>
      <c r="N1227">
        <f t="shared" si="133"/>
        <v>0</v>
      </c>
      <c r="O1227" t="str">
        <f t="shared" si="134"/>
        <v>No</v>
      </c>
      <c r="P1227">
        <f t="shared" si="135"/>
        <v>0</v>
      </c>
      <c r="Q1227">
        <f t="shared" si="136"/>
        <v>4813937689</v>
      </c>
      <c r="R1227">
        <f t="shared" si="137"/>
        <v>4.1933383153624479</v>
      </c>
      <c r="S1227" t="str">
        <f t="shared" si="138"/>
        <v>Acceptable</v>
      </c>
      <c r="T1227">
        <f>ROUNDUP(C1227,0)</f>
        <v>5</v>
      </c>
      <c r="U1227">
        <f>ROUNDDOWN(C1227,0)</f>
        <v>4</v>
      </c>
      <c r="V1227">
        <f>RIGHT(K1227,2)+2000</f>
        <v>2018</v>
      </c>
      <c r="W1227" t="str">
        <f>INDEX(_xlfn.TEXTSPLIT(K1227,"-"),1,2)</f>
        <v>Jul</v>
      </c>
      <c r="X1227" t="str">
        <f>INDEX(_xlfn.TEXTSPLIT(K1227,"-"),1,1)</f>
        <v>20</v>
      </c>
      <c r="Y1227">
        <f>INDEX(months!B:B,MATCH(Sheet1!W1227,months!A:A,0))</f>
        <v>7</v>
      </c>
      <c r="Z1227">
        <f t="shared" si="139"/>
        <v>43301</v>
      </c>
    </row>
    <row r="1228" spans="1:26" x14ac:dyDescent="0.2">
      <c r="A1228" t="s">
        <v>2074</v>
      </c>
      <c r="B1228" t="s">
        <v>1988</v>
      </c>
      <c r="C1228">
        <v>4.5</v>
      </c>
      <c r="D1228">
        <v>61881</v>
      </c>
      <c r="E1228" t="s">
        <v>46</v>
      </c>
      <c r="F1228" t="s">
        <v>38</v>
      </c>
      <c r="G1228" t="s">
        <v>23</v>
      </c>
      <c r="H1228" t="s">
        <v>24</v>
      </c>
      <c r="I1228" t="s">
        <v>25</v>
      </c>
      <c r="J1228" t="s">
        <v>1989</v>
      </c>
      <c r="K1228" t="s">
        <v>2075</v>
      </c>
      <c r="L1228" t="s">
        <v>46</v>
      </c>
      <c r="M1228" t="s">
        <v>46</v>
      </c>
      <c r="N1228">
        <f t="shared" si="133"/>
        <v>0</v>
      </c>
      <c r="O1228" t="str">
        <f t="shared" si="134"/>
        <v>No</v>
      </c>
      <c r="P1228">
        <f t="shared" si="135"/>
        <v>0</v>
      </c>
      <c r="Q1228">
        <f t="shared" si="136"/>
        <v>4813937689</v>
      </c>
      <c r="R1228">
        <f t="shared" si="137"/>
        <v>4.1933383153624479</v>
      </c>
      <c r="S1228" t="str">
        <f t="shared" si="138"/>
        <v>Acceptable</v>
      </c>
      <c r="T1228">
        <f>ROUNDUP(C1228,0)</f>
        <v>5</v>
      </c>
      <c r="U1228">
        <f>ROUNDDOWN(C1228,0)</f>
        <v>4</v>
      </c>
      <c r="V1228">
        <f>RIGHT(K1228,2)+2000</f>
        <v>2018</v>
      </c>
      <c r="W1228" t="str">
        <f>INDEX(_xlfn.TEXTSPLIT(K1228,"-"),1,2)</f>
        <v>Apr</v>
      </c>
      <c r="X1228" t="str">
        <f>INDEX(_xlfn.TEXTSPLIT(K1228,"-"),1,1)</f>
        <v>10</v>
      </c>
      <c r="Y1228">
        <f>INDEX(months!B:B,MATCH(Sheet1!W1228,months!A:A,0))</f>
        <v>4</v>
      </c>
      <c r="Z1228">
        <f t="shared" si="139"/>
        <v>43200</v>
      </c>
    </row>
    <row r="1229" spans="1:26" x14ac:dyDescent="0.2">
      <c r="A1229" t="s">
        <v>2076</v>
      </c>
      <c r="B1229" t="s">
        <v>1988</v>
      </c>
      <c r="C1229">
        <v>4.5999999999999996</v>
      </c>
      <c r="D1229">
        <v>2129</v>
      </c>
      <c r="E1229" t="s">
        <v>46</v>
      </c>
      <c r="F1229" t="s">
        <v>22</v>
      </c>
      <c r="G1229" t="s">
        <v>649</v>
      </c>
      <c r="H1229" t="s">
        <v>2077</v>
      </c>
      <c r="I1229" t="s">
        <v>25</v>
      </c>
      <c r="J1229" t="s">
        <v>1989</v>
      </c>
      <c r="K1229" t="s">
        <v>468</v>
      </c>
      <c r="L1229" t="s">
        <v>46</v>
      </c>
      <c r="M1229" t="s">
        <v>46</v>
      </c>
      <c r="N1229">
        <f t="shared" si="133"/>
        <v>0</v>
      </c>
      <c r="O1229" t="str">
        <f t="shared" si="134"/>
        <v>No</v>
      </c>
      <c r="P1229">
        <f t="shared" si="135"/>
        <v>0</v>
      </c>
      <c r="Q1229">
        <f t="shared" si="136"/>
        <v>4813937689</v>
      </c>
      <c r="R1229">
        <f t="shared" si="137"/>
        <v>4.1933383153624479</v>
      </c>
      <c r="S1229" t="str">
        <f t="shared" si="138"/>
        <v>Acceptable</v>
      </c>
      <c r="T1229">
        <f>ROUNDUP(C1229,0)</f>
        <v>5</v>
      </c>
      <c r="U1229">
        <f>ROUNDDOWN(C1229,0)</f>
        <v>4</v>
      </c>
      <c r="V1229">
        <f>RIGHT(K1229,2)+2000</f>
        <v>2018</v>
      </c>
      <c r="W1229" t="str">
        <f>INDEX(_xlfn.TEXTSPLIT(K1229,"-"),1,2)</f>
        <v>Jun</v>
      </c>
      <c r="X1229" t="str">
        <f>INDEX(_xlfn.TEXTSPLIT(K1229,"-"),1,1)</f>
        <v>28</v>
      </c>
      <c r="Y1229">
        <f>INDEX(months!B:B,MATCH(Sheet1!W1229,months!A:A,0))</f>
        <v>6</v>
      </c>
      <c r="Z1229">
        <f t="shared" si="139"/>
        <v>43279</v>
      </c>
    </row>
    <row r="1230" spans="1:26" x14ac:dyDescent="0.2">
      <c r="A1230" t="s">
        <v>2078</v>
      </c>
      <c r="B1230" t="s">
        <v>1988</v>
      </c>
      <c r="C1230">
        <v>4.0999999999999996</v>
      </c>
      <c r="D1230">
        <v>1268</v>
      </c>
      <c r="E1230" t="s">
        <v>532</v>
      </c>
      <c r="F1230" t="s">
        <v>57</v>
      </c>
      <c r="G1230" t="s">
        <v>649</v>
      </c>
      <c r="H1230" t="s">
        <v>650</v>
      </c>
      <c r="I1230" t="s">
        <v>25</v>
      </c>
      <c r="J1230" t="s">
        <v>1989</v>
      </c>
      <c r="K1230" t="s">
        <v>2079</v>
      </c>
      <c r="L1230" t="s">
        <v>2080</v>
      </c>
      <c r="M1230" t="s">
        <v>86</v>
      </c>
      <c r="N1230">
        <f t="shared" si="133"/>
        <v>0</v>
      </c>
      <c r="O1230" t="str">
        <f t="shared" si="134"/>
        <v>No</v>
      </c>
      <c r="P1230">
        <f t="shared" si="135"/>
        <v>0</v>
      </c>
      <c r="Q1230">
        <f t="shared" si="136"/>
        <v>4813937689</v>
      </c>
      <c r="R1230">
        <f t="shared" si="137"/>
        <v>4.1933383153624479</v>
      </c>
      <c r="S1230" t="str">
        <f t="shared" si="138"/>
        <v>Acceptable</v>
      </c>
      <c r="T1230">
        <f>ROUNDUP(C1230,0)</f>
        <v>5</v>
      </c>
      <c r="U1230">
        <f>ROUNDDOWN(C1230,0)</f>
        <v>4</v>
      </c>
      <c r="V1230">
        <f>RIGHT(K1230,2)+2000</f>
        <v>2018</v>
      </c>
      <c r="W1230" t="str">
        <f>INDEX(_xlfn.TEXTSPLIT(K1230,"-"),1,2)</f>
        <v>Jun</v>
      </c>
      <c r="X1230" t="str">
        <f>INDEX(_xlfn.TEXTSPLIT(K1230,"-"),1,1)</f>
        <v>3</v>
      </c>
      <c r="Y1230">
        <f>INDEX(months!B:B,MATCH(Sheet1!W1230,months!A:A,0))</f>
        <v>6</v>
      </c>
      <c r="Z1230">
        <f t="shared" si="139"/>
        <v>43254</v>
      </c>
    </row>
    <row r="1231" spans="1:26" x14ac:dyDescent="0.2">
      <c r="A1231" t="s">
        <v>2081</v>
      </c>
      <c r="B1231" t="s">
        <v>1988</v>
      </c>
      <c r="C1231">
        <v>4.5</v>
      </c>
      <c r="D1231">
        <v>91359</v>
      </c>
      <c r="E1231" t="s">
        <v>256</v>
      </c>
      <c r="F1231" t="s">
        <v>65</v>
      </c>
      <c r="G1231" t="s">
        <v>23</v>
      </c>
      <c r="H1231" t="s">
        <v>24</v>
      </c>
      <c r="I1231" t="s">
        <v>25</v>
      </c>
      <c r="J1231" t="s">
        <v>1989</v>
      </c>
      <c r="K1231" t="s">
        <v>759</v>
      </c>
      <c r="L1231" t="s">
        <v>2082</v>
      </c>
      <c r="M1231" t="s">
        <v>54</v>
      </c>
      <c r="N1231">
        <f t="shared" si="133"/>
        <v>0</v>
      </c>
      <c r="O1231" t="str">
        <f t="shared" si="134"/>
        <v>No</v>
      </c>
      <c r="P1231">
        <f t="shared" si="135"/>
        <v>0</v>
      </c>
      <c r="Q1231">
        <f t="shared" si="136"/>
        <v>4813937689</v>
      </c>
      <c r="R1231">
        <f t="shared" si="137"/>
        <v>4.1933383153624479</v>
      </c>
      <c r="S1231" t="str">
        <f t="shared" si="138"/>
        <v>Acceptable</v>
      </c>
      <c r="T1231">
        <f>ROUNDUP(C1231,0)</f>
        <v>5</v>
      </c>
      <c r="U1231">
        <f>ROUNDDOWN(C1231,0)</f>
        <v>4</v>
      </c>
      <c r="V1231">
        <f>RIGHT(K1231,2)+2000</f>
        <v>2018</v>
      </c>
      <c r="W1231" t="str">
        <f>INDEX(_xlfn.TEXTSPLIT(K1231,"-"),1,2)</f>
        <v>Jul</v>
      </c>
      <c r="X1231" t="str">
        <f>INDEX(_xlfn.TEXTSPLIT(K1231,"-"),1,1)</f>
        <v>5</v>
      </c>
      <c r="Y1231">
        <f>INDEX(months!B:B,MATCH(Sheet1!W1231,months!A:A,0))</f>
        <v>7</v>
      </c>
      <c r="Z1231">
        <f t="shared" si="139"/>
        <v>43286</v>
      </c>
    </row>
    <row r="1232" spans="1:26" x14ac:dyDescent="0.2">
      <c r="A1232" t="s">
        <v>2083</v>
      </c>
      <c r="B1232" t="s">
        <v>1988</v>
      </c>
      <c r="C1232">
        <v>4.5999999999999996</v>
      </c>
      <c r="D1232">
        <v>22015</v>
      </c>
      <c r="E1232" t="s">
        <v>46</v>
      </c>
      <c r="F1232" t="s">
        <v>65</v>
      </c>
      <c r="G1232" t="s">
        <v>23</v>
      </c>
      <c r="H1232" t="s">
        <v>24</v>
      </c>
      <c r="I1232" t="s">
        <v>25</v>
      </c>
      <c r="J1232" t="s">
        <v>1989</v>
      </c>
      <c r="K1232" t="s">
        <v>743</v>
      </c>
      <c r="L1232" t="s">
        <v>46</v>
      </c>
      <c r="M1232" t="s">
        <v>274</v>
      </c>
      <c r="N1232">
        <f t="shared" si="133"/>
        <v>0</v>
      </c>
      <c r="O1232" t="str">
        <f t="shared" si="134"/>
        <v>No</v>
      </c>
      <c r="P1232">
        <f t="shared" si="135"/>
        <v>0</v>
      </c>
      <c r="Q1232">
        <f t="shared" si="136"/>
        <v>4813937689</v>
      </c>
      <c r="R1232">
        <f t="shared" si="137"/>
        <v>4.1933383153624479</v>
      </c>
      <c r="S1232" t="str">
        <f t="shared" si="138"/>
        <v>Acceptable</v>
      </c>
      <c r="T1232">
        <f>ROUNDUP(C1232,0)</f>
        <v>5</v>
      </c>
      <c r="U1232">
        <f>ROUNDDOWN(C1232,0)</f>
        <v>4</v>
      </c>
      <c r="V1232">
        <f>RIGHT(K1232,2)+2000</f>
        <v>2018</v>
      </c>
      <c r="W1232" t="str">
        <f>INDEX(_xlfn.TEXTSPLIT(K1232,"-"),1,2)</f>
        <v>Jul</v>
      </c>
      <c r="X1232" t="str">
        <f>INDEX(_xlfn.TEXTSPLIT(K1232,"-"),1,1)</f>
        <v>6</v>
      </c>
      <c r="Y1232">
        <f>INDEX(months!B:B,MATCH(Sheet1!W1232,months!A:A,0))</f>
        <v>7</v>
      </c>
      <c r="Z1232">
        <f t="shared" si="139"/>
        <v>43287</v>
      </c>
    </row>
    <row r="1233" spans="1:26" x14ac:dyDescent="0.2">
      <c r="A1233" t="s">
        <v>2084</v>
      </c>
      <c r="B1233" t="s">
        <v>1988</v>
      </c>
      <c r="C1233">
        <v>4.5</v>
      </c>
      <c r="D1233">
        <v>131569</v>
      </c>
      <c r="E1233" t="s">
        <v>431</v>
      </c>
      <c r="F1233" t="s">
        <v>89</v>
      </c>
      <c r="G1233" t="s">
        <v>23</v>
      </c>
      <c r="H1233" t="s">
        <v>24</v>
      </c>
      <c r="I1233" t="s">
        <v>25</v>
      </c>
      <c r="J1233" t="s">
        <v>1989</v>
      </c>
      <c r="K1233" t="s">
        <v>97</v>
      </c>
      <c r="L1233" t="s">
        <v>2085</v>
      </c>
      <c r="M1233" t="s">
        <v>47</v>
      </c>
      <c r="N1233">
        <f t="shared" si="133"/>
        <v>0</v>
      </c>
      <c r="O1233" t="str">
        <f t="shared" si="134"/>
        <v>No</v>
      </c>
      <c r="P1233">
        <f t="shared" si="135"/>
        <v>0</v>
      </c>
      <c r="Q1233">
        <f t="shared" si="136"/>
        <v>4813937689</v>
      </c>
      <c r="R1233">
        <f t="shared" si="137"/>
        <v>4.1933383153624479</v>
      </c>
      <c r="S1233" t="str">
        <f t="shared" si="138"/>
        <v>Acceptable</v>
      </c>
      <c r="T1233">
        <f>ROUNDUP(C1233,0)</f>
        <v>5</v>
      </c>
      <c r="U1233">
        <f>ROUNDDOWN(C1233,0)</f>
        <v>4</v>
      </c>
      <c r="V1233">
        <f>RIGHT(K1233,2)+2000</f>
        <v>2018</v>
      </c>
      <c r="W1233" t="str">
        <f>INDEX(_xlfn.TEXTSPLIT(K1233,"-"),1,2)</f>
        <v>Aug</v>
      </c>
      <c r="X1233" t="str">
        <f>INDEX(_xlfn.TEXTSPLIT(K1233,"-"),1,1)</f>
        <v>3</v>
      </c>
      <c r="Y1233">
        <f>INDEX(months!B:B,MATCH(Sheet1!W1233,months!A:A,0))</f>
        <v>8</v>
      </c>
      <c r="Z1233">
        <f t="shared" si="139"/>
        <v>43315</v>
      </c>
    </row>
    <row r="1234" spans="1:26" x14ac:dyDescent="0.2">
      <c r="A1234" t="s">
        <v>2086</v>
      </c>
      <c r="B1234" t="s">
        <v>1988</v>
      </c>
      <c r="C1234">
        <v>4.3</v>
      </c>
      <c r="D1234">
        <v>31986</v>
      </c>
      <c r="E1234" t="s">
        <v>1457</v>
      </c>
      <c r="F1234" t="s">
        <v>65</v>
      </c>
      <c r="G1234" t="s">
        <v>23</v>
      </c>
      <c r="H1234" t="s">
        <v>24</v>
      </c>
      <c r="I1234" t="s">
        <v>44</v>
      </c>
      <c r="J1234" t="s">
        <v>1989</v>
      </c>
      <c r="K1234" t="s">
        <v>506</v>
      </c>
      <c r="L1234" t="s">
        <v>2087</v>
      </c>
      <c r="M1234" t="s">
        <v>274</v>
      </c>
      <c r="N1234">
        <f t="shared" si="133"/>
        <v>0</v>
      </c>
      <c r="O1234" t="str">
        <f t="shared" si="134"/>
        <v>No</v>
      </c>
      <c r="P1234">
        <f t="shared" si="135"/>
        <v>0</v>
      </c>
      <c r="Q1234">
        <f t="shared" si="136"/>
        <v>4813937689</v>
      </c>
      <c r="R1234">
        <f t="shared" si="137"/>
        <v>4.1933383153624479</v>
      </c>
      <c r="S1234" t="str">
        <f t="shared" si="138"/>
        <v>Acceptable</v>
      </c>
      <c r="T1234">
        <f>ROUNDUP(C1234,0)</f>
        <v>5</v>
      </c>
      <c r="U1234">
        <f>ROUNDDOWN(C1234,0)</f>
        <v>4</v>
      </c>
      <c r="V1234">
        <f>RIGHT(K1234,2)+2000</f>
        <v>2017</v>
      </c>
      <c r="W1234" t="str">
        <f>INDEX(_xlfn.TEXTSPLIT(K1234,"-"),1,2)</f>
        <v>Nov</v>
      </c>
      <c r="X1234" t="str">
        <f>INDEX(_xlfn.TEXTSPLIT(K1234,"-"),1,1)</f>
        <v>23</v>
      </c>
      <c r="Y1234">
        <f>INDEX(months!B:B,MATCH(Sheet1!W1234,months!A:A,0))</f>
        <v>11</v>
      </c>
      <c r="Z1234">
        <f t="shared" si="139"/>
        <v>43062</v>
      </c>
    </row>
    <row r="1235" spans="1:26" x14ac:dyDescent="0.2">
      <c r="A1235" t="s">
        <v>2088</v>
      </c>
      <c r="B1235" t="s">
        <v>1988</v>
      </c>
      <c r="C1235">
        <v>3.6</v>
      </c>
      <c r="D1235">
        <v>22875</v>
      </c>
      <c r="E1235" t="s">
        <v>405</v>
      </c>
      <c r="F1235" t="s">
        <v>65</v>
      </c>
      <c r="G1235" t="s">
        <v>23</v>
      </c>
      <c r="H1235" t="s">
        <v>24</v>
      </c>
      <c r="I1235" t="s">
        <v>25</v>
      </c>
      <c r="J1235" t="s">
        <v>1989</v>
      </c>
      <c r="K1235" t="s">
        <v>278</v>
      </c>
      <c r="L1235" t="s">
        <v>2089</v>
      </c>
      <c r="M1235" t="s">
        <v>274</v>
      </c>
      <c r="N1235">
        <f t="shared" si="133"/>
        <v>0</v>
      </c>
      <c r="O1235" t="str">
        <f t="shared" si="134"/>
        <v>No</v>
      </c>
      <c r="P1235">
        <f t="shared" si="135"/>
        <v>0</v>
      </c>
      <c r="Q1235">
        <f t="shared" si="136"/>
        <v>4813937689</v>
      </c>
      <c r="R1235">
        <f t="shared" si="137"/>
        <v>4.1933383153624479</v>
      </c>
      <c r="S1235" t="str">
        <f t="shared" si="138"/>
        <v>Acceptable</v>
      </c>
      <c r="T1235">
        <f>ROUNDUP(C1235,0)</f>
        <v>4</v>
      </c>
      <c r="U1235">
        <f>ROUNDDOWN(C1235,0)</f>
        <v>3</v>
      </c>
      <c r="V1235">
        <f>RIGHT(K1235,2)+2000</f>
        <v>2018</v>
      </c>
      <c r="W1235" t="str">
        <f>INDEX(_xlfn.TEXTSPLIT(K1235,"-"),1,2)</f>
        <v>Jul</v>
      </c>
      <c r="X1235" t="str">
        <f>INDEX(_xlfn.TEXTSPLIT(K1235,"-"),1,1)</f>
        <v>27</v>
      </c>
      <c r="Y1235">
        <f>INDEX(months!B:B,MATCH(Sheet1!W1235,months!A:A,0))</f>
        <v>7</v>
      </c>
      <c r="Z1235">
        <f t="shared" si="139"/>
        <v>43308</v>
      </c>
    </row>
    <row r="1236" spans="1:26" x14ac:dyDescent="0.2">
      <c r="A1236" t="s">
        <v>2090</v>
      </c>
      <c r="B1236" t="s">
        <v>1988</v>
      </c>
      <c r="C1236">
        <v>4.4000000000000004</v>
      </c>
      <c r="D1236">
        <v>17071</v>
      </c>
      <c r="E1236" t="s">
        <v>46</v>
      </c>
      <c r="F1236" t="s">
        <v>65</v>
      </c>
      <c r="G1236" t="s">
        <v>23</v>
      </c>
      <c r="H1236" t="s">
        <v>24</v>
      </c>
      <c r="I1236" t="s">
        <v>25</v>
      </c>
      <c r="J1236" t="s">
        <v>1989</v>
      </c>
      <c r="K1236" t="s">
        <v>173</v>
      </c>
      <c r="L1236" t="s">
        <v>46</v>
      </c>
      <c r="M1236" t="s">
        <v>274</v>
      </c>
      <c r="N1236">
        <f t="shared" si="133"/>
        <v>0</v>
      </c>
      <c r="O1236" t="str">
        <f t="shared" si="134"/>
        <v>No</v>
      </c>
      <c r="P1236">
        <f t="shared" si="135"/>
        <v>0</v>
      </c>
      <c r="Q1236">
        <f t="shared" si="136"/>
        <v>4813937689</v>
      </c>
      <c r="R1236">
        <f t="shared" si="137"/>
        <v>4.1933383153624479</v>
      </c>
      <c r="S1236" t="str">
        <f t="shared" si="138"/>
        <v>Acceptable</v>
      </c>
      <c r="T1236">
        <f>ROUNDUP(C1236,0)</f>
        <v>5</v>
      </c>
      <c r="U1236">
        <f>ROUNDDOWN(C1236,0)</f>
        <v>4</v>
      </c>
      <c r="V1236">
        <f>RIGHT(K1236,2)+2000</f>
        <v>2018</v>
      </c>
      <c r="W1236" t="str">
        <f>INDEX(_xlfn.TEXTSPLIT(K1236,"-"),1,2)</f>
        <v>Aug</v>
      </c>
      <c r="X1236" t="str">
        <f>INDEX(_xlfn.TEXTSPLIT(K1236,"-"),1,1)</f>
        <v>2</v>
      </c>
      <c r="Y1236">
        <f>INDEX(months!B:B,MATCH(Sheet1!W1236,months!A:A,0))</f>
        <v>8</v>
      </c>
      <c r="Z1236">
        <f t="shared" si="139"/>
        <v>43314</v>
      </c>
    </row>
    <row r="1237" spans="1:26" x14ac:dyDescent="0.2">
      <c r="A1237" t="s">
        <v>2091</v>
      </c>
      <c r="B1237" t="s">
        <v>1988</v>
      </c>
      <c r="C1237">
        <v>4.5999999999999996</v>
      </c>
      <c r="D1237">
        <v>90242</v>
      </c>
      <c r="E1237" t="s">
        <v>21</v>
      </c>
      <c r="F1237" t="s">
        <v>38</v>
      </c>
      <c r="G1237" t="s">
        <v>23</v>
      </c>
      <c r="H1237" t="s">
        <v>24</v>
      </c>
      <c r="I1237" t="s">
        <v>25</v>
      </c>
      <c r="J1237" t="s">
        <v>1989</v>
      </c>
      <c r="K1237" t="s">
        <v>84</v>
      </c>
      <c r="L1237" t="s">
        <v>2092</v>
      </c>
      <c r="M1237" t="s">
        <v>274</v>
      </c>
      <c r="N1237">
        <f t="shared" si="133"/>
        <v>0</v>
      </c>
      <c r="O1237" t="str">
        <f t="shared" si="134"/>
        <v>No</v>
      </c>
      <c r="P1237">
        <f t="shared" si="135"/>
        <v>0</v>
      </c>
      <c r="Q1237">
        <f t="shared" si="136"/>
        <v>4813937689</v>
      </c>
      <c r="R1237">
        <f t="shared" si="137"/>
        <v>4.1933383153624479</v>
      </c>
      <c r="S1237" t="str">
        <f t="shared" si="138"/>
        <v>Acceptable</v>
      </c>
      <c r="T1237">
        <f>ROUNDUP(C1237,0)</f>
        <v>5</v>
      </c>
      <c r="U1237">
        <f>ROUNDDOWN(C1237,0)</f>
        <v>4</v>
      </c>
      <c r="V1237">
        <f>RIGHT(K1237,2)+2000</f>
        <v>2018</v>
      </c>
      <c r="W1237" t="str">
        <f>INDEX(_xlfn.TEXTSPLIT(K1237,"-"),1,2)</f>
        <v>Jul</v>
      </c>
      <c r="X1237" t="str">
        <f>INDEX(_xlfn.TEXTSPLIT(K1237,"-"),1,1)</f>
        <v>31</v>
      </c>
      <c r="Y1237">
        <f>INDEX(months!B:B,MATCH(Sheet1!W1237,months!A:A,0))</f>
        <v>7</v>
      </c>
      <c r="Z1237">
        <f t="shared" si="139"/>
        <v>43312</v>
      </c>
    </row>
    <row r="1238" spans="1:26" x14ac:dyDescent="0.2">
      <c r="A1238" t="s">
        <v>2093</v>
      </c>
      <c r="B1238" t="s">
        <v>1988</v>
      </c>
      <c r="C1238">
        <v>4.0999999999999996</v>
      </c>
      <c r="D1238">
        <v>483960</v>
      </c>
      <c r="E1238" t="s">
        <v>46</v>
      </c>
      <c r="F1238" t="s">
        <v>89</v>
      </c>
      <c r="G1238" t="s">
        <v>23</v>
      </c>
      <c r="H1238" t="s">
        <v>24</v>
      </c>
      <c r="I1238" t="s">
        <v>44</v>
      </c>
      <c r="J1238" t="s">
        <v>1989</v>
      </c>
      <c r="K1238" t="s">
        <v>306</v>
      </c>
      <c r="L1238" t="s">
        <v>46</v>
      </c>
      <c r="M1238" t="s">
        <v>46</v>
      </c>
      <c r="N1238">
        <f t="shared" si="133"/>
        <v>0</v>
      </c>
      <c r="O1238" t="str">
        <f t="shared" si="134"/>
        <v>No</v>
      </c>
      <c r="P1238">
        <f t="shared" si="135"/>
        <v>0</v>
      </c>
      <c r="Q1238">
        <f t="shared" si="136"/>
        <v>4813937689</v>
      </c>
      <c r="R1238">
        <f t="shared" si="137"/>
        <v>4.1933383153624479</v>
      </c>
      <c r="S1238" t="str">
        <f t="shared" si="138"/>
        <v>Acceptable</v>
      </c>
      <c r="T1238">
        <f>ROUNDUP(C1238,0)</f>
        <v>5</v>
      </c>
      <c r="U1238">
        <f>ROUNDDOWN(C1238,0)</f>
        <v>4</v>
      </c>
      <c r="V1238">
        <f>RIGHT(K1238,2)+2000</f>
        <v>2018</v>
      </c>
      <c r="W1238" t="str">
        <f>INDEX(_xlfn.TEXTSPLIT(K1238,"-"),1,2)</f>
        <v>Jul</v>
      </c>
      <c r="X1238" t="str">
        <f>INDEX(_xlfn.TEXTSPLIT(K1238,"-"),1,1)</f>
        <v>23</v>
      </c>
      <c r="Y1238">
        <f>INDEX(months!B:B,MATCH(Sheet1!W1238,months!A:A,0))</f>
        <v>7</v>
      </c>
      <c r="Z1238">
        <f t="shared" si="139"/>
        <v>43304</v>
      </c>
    </row>
    <row r="1239" spans="1:26" x14ac:dyDescent="0.2">
      <c r="A1239" t="s">
        <v>2094</v>
      </c>
      <c r="B1239" t="s">
        <v>1988</v>
      </c>
      <c r="C1239">
        <v>4.3</v>
      </c>
      <c r="D1239">
        <v>511228</v>
      </c>
      <c r="E1239" t="s">
        <v>46</v>
      </c>
      <c r="F1239" t="s">
        <v>89</v>
      </c>
      <c r="G1239" t="s">
        <v>23</v>
      </c>
      <c r="H1239" t="s">
        <v>24</v>
      </c>
      <c r="I1239" t="s">
        <v>25</v>
      </c>
      <c r="J1239" t="s">
        <v>1989</v>
      </c>
      <c r="K1239" t="s">
        <v>39</v>
      </c>
      <c r="L1239" t="s">
        <v>46</v>
      </c>
      <c r="M1239" t="s">
        <v>46</v>
      </c>
      <c r="N1239">
        <f t="shared" si="133"/>
        <v>0</v>
      </c>
      <c r="O1239" t="str">
        <f t="shared" si="134"/>
        <v>No</v>
      </c>
      <c r="P1239">
        <f t="shared" si="135"/>
        <v>0</v>
      </c>
      <c r="Q1239">
        <f t="shared" si="136"/>
        <v>4813937689</v>
      </c>
      <c r="R1239">
        <f t="shared" si="137"/>
        <v>4.1933383153624479</v>
      </c>
      <c r="S1239" t="str">
        <f t="shared" si="138"/>
        <v>Acceptable</v>
      </c>
      <c r="T1239">
        <f>ROUNDUP(C1239,0)</f>
        <v>5</v>
      </c>
      <c r="U1239">
        <f>ROUNDDOWN(C1239,0)</f>
        <v>4</v>
      </c>
      <c r="V1239">
        <f>RIGHT(K1239,2)+2000</f>
        <v>2018</v>
      </c>
      <c r="W1239" t="str">
        <f>INDEX(_xlfn.TEXTSPLIT(K1239,"-"),1,2)</f>
        <v>Aug</v>
      </c>
      <c r="X1239" t="str">
        <f>INDEX(_xlfn.TEXTSPLIT(K1239,"-"),1,1)</f>
        <v>1</v>
      </c>
      <c r="Y1239">
        <f>INDEX(months!B:B,MATCH(Sheet1!W1239,months!A:A,0))</f>
        <v>8</v>
      </c>
      <c r="Z1239">
        <f t="shared" si="139"/>
        <v>43313</v>
      </c>
    </row>
    <row r="1240" spans="1:26" x14ac:dyDescent="0.2">
      <c r="A1240" t="s">
        <v>2095</v>
      </c>
      <c r="B1240" t="s">
        <v>1988</v>
      </c>
      <c r="C1240">
        <v>3.9</v>
      </c>
      <c r="D1240">
        <v>464</v>
      </c>
      <c r="E1240" t="s">
        <v>78</v>
      </c>
      <c r="F1240" t="s">
        <v>57</v>
      </c>
      <c r="G1240" t="s">
        <v>23</v>
      </c>
      <c r="H1240" t="s">
        <v>24</v>
      </c>
      <c r="I1240" t="s">
        <v>25</v>
      </c>
      <c r="J1240" t="s">
        <v>1989</v>
      </c>
      <c r="K1240" t="s">
        <v>2096</v>
      </c>
      <c r="L1240" t="s">
        <v>2097</v>
      </c>
      <c r="M1240" t="s">
        <v>54</v>
      </c>
      <c r="N1240">
        <f t="shared" si="133"/>
        <v>0</v>
      </c>
      <c r="O1240" t="str">
        <f t="shared" si="134"/>
        <v>No</v>
      </c>
      <c r="P1240">
        <f t="shared" si="135"/>
        <v>0</v>
      </c>
      <c r="Q1240">
        <f t="shared" si="136"/>
        <v>4813937689</v>
      </c>
      <c r="R1240">
        <f t="shared" si="137"/>
        <v>4.1933383153624479</v>
      </c>
      <c r="S1240" t="str">
        <f t="shared" si="138"/>
        <v>Acceptable</v>
      </c>
      <c r="T1240">
        <f>ROUNDUP(C1240,0)</f>
        <v>4</v>
      </c>
      <c r="U1240">
        <f>ROUNDDOWN(C1240,0)</f>
        <v>3</v>
      </c>
      <c r="V1240">
        <f>RIGHT(K1240,2)+2000</f>
        <v>2018</v>
      </c>
      <c r="W1240" t="str">
        <f>INDEX(_xlfn.TEXTSPLIT(K1240,"-"),1,2)</f>
        <v>May</v>
      </c>
      <c r="X1240" t="str">
        <f>INDEX(_xlfn.TEXTSPLIT(K1240,"-"),1,1)</f>
        <v>22</v>
      </c>
      <c r="Y1240">
        <f>INDEX(months!B:B,MATCH(Sheet1!W1240,months!A:A,0))</f>
        <v>5</v>
      </c>
      <c r="Z1240">
        <f t="shared" si="139"/>
        <v>43242</v>
      </c>
    </row>
    <row r="1241" spans="1:26" x14ac:dyDescent="0.2">
      <c r="A1241" t="s">
        <v>2016</v>
      </c>
      <c r="B1241" t="s">
        <v>1988</v>
      </c>
      <c r="C1241">
        <v>4.5</v>
      </c>
      <c r="D1241">
        <v>155944</v>
      </c>
      <c r="E1241" t="s">
        <v>223</v>
      </c>
      <c r="F1241" t="s">
        <v>38</v>
      </c>
      <c r="G1241" t="s">
        <v>23</v>
      </c>
      <c r="H1241" t="s">
        <v>24</v>
      </c>
      <c r="I1241" t="s">
        <v>25</v>
      </c>
      <c r="J1241" t="s">
        <v>1989</v>
      </c>
      <c r="K1241" t="s">
        <v>173</v>
      </c>
      <c r="L1241" t="s">
        <v>2017</v>
      </c>
      <c r="M1241" t="s">
        <v>274</v>
      </c>
      <c r="N1241">
        <f t="shared" si="133"/>
        <v>0</v>
      </c>
      <c r="O1241" t="str">
        <f t="shared" si="134"/>
        <v>No</v>
      </c>
      <c r="P1241">
        <f t="shared" si="135"/>
        <v>0</v>
      </c>
      <c r="Q1241">
        <f t="shared" si="136"/>
        <v>4813937689</v>
      </c>
      <c r="R1241">
        <f t="shared" si="137"/>
        <v>4.1933383153624479</v>
      </c>
      <c r="S1241" t="str">
        <f t="shared" si="138"/>
        <v>Acceptable</v>
      </c>
      <c r="T1241">
        <f>ROUNDUP(C1241,0)</f>
        <v>5</v>
      </c>
      <c r="U1241">
        <f>ROUNDDOWN(C1241,0)</f>
        <v>4</v>
      </c>
      <c r="V1241">
        <f>RIGHT(K1241,2)+2000</f>
        <v>2018</v>
      </c>
      <c r="W1241" t="str">
        <f>INDEX(_xlfn.TEXTSPLIT(K1241,"-"),1,2)</f>
        <v>Aug</v>
      </c>
      <c r="X1241" t="str">
        <f>INDEX(_xlfn.TEXTSPLIT(K1241,"-"),1,1)</f>
        <v>2</v>
      </c>
      <c r="Y1241">
        <f>INDEX(months!B:B,MATCH(Sheet1!W1241,months!A:A,0))</f>
        <v>8</v>
      </c>
      <c r="Z1241">
        <f t="shared" si="139"/>
        <v>43314</v>
      </c>
    </row>
    <row r="1242" spans="1:26" x14ac:dyDescent="0.2">
      <c r="A1242" t="s">
        <v>2098</v>
      </c>
      <c r="B1242" t="s">
        <v>1988</v>
      </c>
      <c r="C1242">
        <v>4.0999999999999996</v>
      </c>
      <c r="D1242">
        <v>1920</v>
      </c>
      <c r="E1242" t="s">
        <v>46</v>
      </c>
      <c r="F1242" t="s">
        <v>50</v>
      </c>
      <c r="G1242" t="s">
        <v>23</v>
      </c>
      <c r="H1242" t="s">
        <v>24</v>
      </c>
      <c r="I1242" t="s">
        <v>25</v>
      </c>
      <c r="J1242" t="s">
        <v>1989</v>
      </c>
      <c r="K1242" t="s">
        <v>84</v>
      </c>
      <c r="L1242" t="s">
        <v>46</v>
      </c>
      <c r="M1242" t="s">
        <v>46</v>
      </c>
      <c r="N1242">
        <f t="shared" si="133"/>
        <v>0</v>
      </c>
      <c r="O1242" t="str">
        <f t="shared" si="134"/>
        <v>No</v>
      </c>
      <c r="P1242">
        <f t="shared" si="135"/>
        <v>0</v>
      </c>
      <c r="Q1242">
        <f t="shared" si="136"/>
        <v>4813937689</v>
      </c>
      <c r="R1242">
        <f t="shared" si="137"/>
        <v>4.1933383153624479</v>
      </c>
      <c r="S1242" t="str">
        <f t="shared" si="138"/>
        <v>Acceptable</v>
      </c>
      <c r="T1242">
        <f>ROUNDUP(C1242,0)</f>
        <v>5</v>
      </c>
      <c r="U1242">
        <f>ROUNDDOWN(C1242,0)</f>
        <v>4</v>
      </c>
      <c r="V1242">
        <f>RIGHT(K1242,2)+2000</f>
        <v>2018</v>
      </c>
      <c r="W1242" t="str">
        <f>INDEX(_xlfn.TEXTSPLIT(K1242,"-"),1,2)</f>
        <v>Jul</v>
      </c>
      <c r="X1242" t="str">
        <f>INDEX(_xlfn.TEXTSPLIT(K1242,"-"),1,1)</f>
        <v>31</v>
      </c>
      <c r="Y1242">
        <f>INDEX(months!B:B,MATCH(Sheet1!W1242,months!A:A,0))</f>
        <v>7</v>
      </c>
      <c r="Z1242">
        <f t="shared" si="139"/>
        <v>43312</v>
      </c>
    </row>
    <row r="1243" spans="1:26" x14ac:dyDescent="0.2">
      <c r="A1243" t="s">
        <v>2088</v>
      </c>
      <c r="B1243" t="s">
        <v>1988</v>
      </c>
      <c r="C1243">
        <v>3.6</v>
      </c>
      <c r="D1243">
        <v>22875</v>
      </c>
      <c r="E1243" t="s">
        <v>405</v>
      </c>
      <c r="F1243" t="s">
        <v>65</v>
      </c>
      <c r="G1243" t="s">
        <v>23</v>
      </c>
      <c r="H1243" t="s">
        <v>24</v>
      </c>
      <c r="I1243" t="s">
        <v>25</v>
      </c>
      <c r="J1243" t="s">
        <v>1989</v>
      </c>
      <c r="K1243" t="s">
        <v>278</v>
      </c>
      <c r="L1243" t="s">
        <v>2089</v>
      </c>
      <c r="M1243" t="s">
        <v>274</v>
      </c>
      <c r="N1243">
        <f t="shared" si="133"/>
        <v>0</v>
      </c>
      <c r="O1243" t="str">
        <f t="shared" si="134"/>
        <v>No</v>
      </c>
      <c r="P1243">
        <f t="shared" si="135"/>
        <v>0</v>
      </c>
      <c r="Q1243">
        <f t="shared" si="136"/>
        <v>4813937689</v>
      </c>
      <c r="R1243">
        <f t="shared" si="137"/>
        <v>4.1933383153624479</v>
      </c>
      <c r="S1243" t="str">
        <f t="shared" si="138"/>
        <v>Acceptable</v>
      </c>
      <c r="T1243">
        <f>ROUNDUP(C1243,0)</f>
        <v>4</v>
      </c>
      <c r="U1243">
        <f>ROUNDDOWN(C1243,0)</f>
        <v>3</v>
      </c>
      <c r="V1243">
        <f>RIGHT(K1243,2)+2000</f>
        <v>2018</v>
      </c>
      <c r="W1243" t="str">
        <f>INDEX(_xlfn.TEXTSPLIT(K1243,"-"),1,2)</f>
        <v>Jul</v>
      </c>
      <c r="X1243" t="str">
        <f>INDEX(_xlfn.TEXTSPLIT(K1243,"-"),1,1)</f>
        <v>27</v>
      </c>
      <c r="Y1243">
        <f>INDEX(months!B:B,MATCH(Sheet1!W1243,months!A:A,0))</f>
        <v>7</v>
      </c>
      <c r="Z1243">
        <f t="shared" si="139"/>
        <v>43308</v>
      </c>
    </row>
    <row r="1244" spans="1:26" x14ac:dyDescent="0.2">
      <c r="A1244" t="s">
        <v>2028</v>
      </c>
      <c r="B1244" t="s">
        <v>1988</v>
      </c>
      <c r="C1244">
        <v>4.7</v>
      </c>
      <c r="D1244">
        <v>1032935</v>
      </c>
      <c r="E1244" t="s">
        <v>46</v>
      </c>
      <c r="F1244" t="s">
        <v>89</v>
      </c>
      <c r="G1244" t="s">
        <v>23</v>
      </c>
      <c r="H1244" t="s">
        <v>24</v>
      </c>
      <c r="I1244" t="s">
        <v>25</v>
      </c>
      <c r="J1244" t="s">
        <v>1989</v>
      </c>
      <c r="K1244" t="s">
        <v>187</v>
      </c>
      <c r="L1244" t="s">
        <v>46</v>
      </c>
      <c r="M1244" t="s">
        <v>46</v>
      </c>
      <c r="N1244">
        <f t="shared" si="133"/>
        <v>0</v>
      </c>
      <c r="O1244" t="str">
        <f t="shared" si="134"/>
        <v>No</v>
      </c>
      <c r="P1244">
        <f t="shared" si="135"/>
        <v>0</v>
      </c>
      <c r="Q1244">
        <f t="shared" si="136"/>
        <v>4813937689</v>
      </c>
      <c r="R1244">
        <f t="shared" si="137"/>
        <v>4.1933383153624479</v>
      </c>
      <c r="S1244" t="str">
        <f t="shared" si="138"/>
        <v>Acceptable</v>
      </c>
      <c r="T1244">
        <f>ROUNDUP(C1244,0)</f>
        <v>5</v>
      </c>
      <c r="U1244">
        <f>ROUNDDOWN(C1244,0)</f>
        <v>4</v>
      </c>
      <c r="V1244">
        <f>RIGHT(K1244,2)+2000</f>
        <v>2018</v>
      </c>
      <c r="W1244" t="str">
        <f>INDEX(_xlfn.TEXTSPLIT(K1244,"-"),1,2)</f>
        <v>Jul</v>
      </c>
      <c r="X1244" t="str">
        <f>INDEX(_xlfn.TEXTSPLIT(K1244,"-"),1,1)</f>
        <v>20</v>
      </c>
      <c r="Y1244">
        <f>INDEX(months!B:B,MATCH(Sheet1!W1244,months!A:A,0))</f>
        <v>7</v>
      </c>
      <c r="Z1244">
        <f t="shared" si="139"/>
        <v>43301</v>
      </c>
    </row>
    <row r="1245" spans="1:26" x14ac:dyDescent="0.2">
      <c r="A1245" t="s">
        <v>2099</v>
      </c>
      <c r="B1245" t="s">
        <v>1988</v>
      </c>
      <c r="C1245">
        <v>4.3</v>
      </c>
      <c r="D1245">
        <v>40116</v>
      </c>
      <c r="E1245" t="s">
        <v>46</v>
      </c>
      <c r="F1245" t="s">
        <v>65</v>
      </c>
      <c r="G1245" t="s">
        <v>23</v>
      </c>
      <c r="H1245" t="s">
        <v>24</v>
      </c>
      <c r="I1245" t="s">
        <v>25</v>
      </c>
      <c r="J1245" t="s">
        <v>1989</v>
      </c>
      <c r="K1245" t="s">
        <v>173</v>
      </c>
      <c r="L1245" t="s">
        <v>46</v>
      </c>
      <c r="M1245" t="s">
        <v>46</v>
      </c>
      <c r="N1245">
        <f t="shared" si="133"/>
        <v>0</v>
      </c>
      <c r="O1245" t="str">
        <f t="shared" si="134"/>
        <v>No</v>
      </c>
      <c r="P1245">
        <f t="shared" si="135"/>
        <v>0</v>
      </c>
      <c r="Q1245">
        <f t="shared" si="136"/>
        <v>4813937689</v>
      </c>
      <c r="R1245">
        <f t="shared" si="137"/>
        <v>4.1933383153624479</v>
      </c>
      <c r="S1245" t="str">
        <f t="shared" si="138"/>
        <v>Acceptable</v>
      </c>
      <c r="T1245">
        <f>ROUNDUP(C1245,0)</f>
        <v>5</v>
      </c>
      <c r="U1245">
        <f>ROUNDDOWN(C1245,0)</f>
        <v>4</v>
      </c>
      <c r="V1245">
        <f>RIGHT(K1245,2)+2000</f>
        <v>2018</v>
      </c>
      <c r="W1245" t="str">
        <f>INDEX(_xlfn.TEXTSPLIT(K1245,"-"),1,2)</f>
        <v>Aug</v>
      </c>
      <c r="X1245" t="str">
        <f>INDEX(_xlfn.TEXTSPLIT(K1245,"-"),1,1)</f>
        <v>2</v>
      </c>
      <c r="Y1245">
        <f>INDEX(months!B:B,MATCH(Sheet1!W1245,months!A:A,0))</f>
        <v>8</v>
      </c>
      <c r="Z1245">
        <f t="shared" si="139"/>
        <v>43314</v>
      </c>
    </row>
    <row r="1246" spans="1:26" x14ac:dyDescent="0.2">
      <c r="A1246" t="s">
        <v>2100</v>
      </c>
      <c r="B1246" t="s">
        <v>1988</v>
      </c>
      <c r="C1246">
        <v>4.7</v>
      </c>
      <c r="D1246">
        <v>51517</v>
      </c>
      <c r="E1246" t="s">
        <v>46</v>
      </c>
      <c r="F1246" t="s">
        <v>65</v>
      </c>
      <c r="G1246" t="s">
        <v>23</v>
      </c>
      <c r="H1246" t="s">
        <v>24</v>
      </c>
      <c r="I1246" t="s">
        <v>25</v>
      </c>
      <c r="J1246" t="s">
        <v>1989</v>
      </c>
      <c r="K1246" t="s">
        <v>39</v>
      </c>
      <c r="L1246" t="s">
        <v>46</v>
      </c>
      <c r="M1246" t="s">
        <v>46</v>
      </c>
      <c r="N1246">
        <f t="shared" si="133"/>
        <v>0</v>
      </c>
      <c r="O1246" t="str">
        <f t="shared" si="134"/>
        <v>No</v>
      </c>
      <c r="P1246">
        <f t="shared" si="135"/>
        <v>0</v>
      </c>
      <c r="Q1246">
        <f t="shared" si="136"/>
        <v>4813937689</v>
      </c>
      <c r="R1246">
        <f t="shared" si="137"/>
        <v>4.1933383153624479</v>
      </c>
      <c r="S1246" t="str">
        <f t="shared" si="138"/>
        <v>Acceptable</v>
      </c>
      <c r="T1246">
        <f>ROUNDUP(C1246,0)</f>
        <v>5</v>
      </c>
      <c r="U1246">
        <f>ROUNDDOWN(C1246,0)</f>
        <v>4</v>
      </c>
      <c r="V1246">
        <f>RIGHT(K1246,2)+2000</f>
        <v>2018</v>
      </c>
      <c r="W1246" t="str">
        <f>INDEX(_xlfn.TEXTSPLIT(K1246,"-"),1,2)</f>
        <v>Aug</v>
      </c>
      <c r="X1246" t="str">
        <f>INDEX(_xlfn.TEXTSPLIT(K1246,"-"),1,1)</f>
        <v>1</v>
      </c>
      <c r="Y1246">
        <f>INDEX(months!B:B,MATCH(Sheet1!W1246,months!A:A,0))</f>
        <v>8</v>
      </c>
      <c r="Z1246">
        <f t="shared" si="139"/>
        <v>43313</v>
      </c>
    </row>
    <row r="1247" spans="1:26" x14ac:dyDescent="0.2">
      <c r="A1247" t="s">
        <v>2101</v>
      </c>
      <c r="B1247" t="s">
        <v>1988</v>
      </c>
      <c r="C1247">
        <v>4.5999999999999996</v>
      </c>
      <c r="D1247">
        <v>7690</v>
      </c>
      <c r="E1247" t="s">
        <v>42</v>
      </c>
      <c r="F1247" t="s">
        <v>50</v>
      </c>
      <c r="G1247" t="s">
        <v>23</v>
      </c>
      <c r="H1247" t="s">
        <v>24</v>
      </c>
      <c r="I1247" t="s">
        <v>25</v>
      </c>
      <c r="J1247" t="s">
        <v>1989</v>
      </c>
      <c r="K1247" t="s">
        <v>75</v>
      </c>
      <c r="L1247" t="s">
        <v>2102</v>
      </c>
      <c r="M1247" t="s">
        <v>274</v>
      </c>
      <c r="N1247">
        <f t="shared" si="133"/>
        <v>0</v>
      </c>
      <c r="O1247" t="str">
        <f t="shared" si="134"/>
        <v>No</v>
      </c>
      <c r="P1247">
        <f t="shared" si="135"/>
        <v>0</v>
      </c>
      <c r="Q1247">
        <f t="shared" si="136"/>
        <v>4813937689</v>
      </c>
      <c r="R1247">
        <f t="shared" si="137"/>
        <v>4.1933383153624479</v>
      </c>
      <c r="S1247" t="str">
        <f t="shared" si="138"/>
        <v>Acceptable</v>
      </c>
      <c r="T1247">
        <f>ROUNDUP(C1247,0)</f>
        <v>5</v>
      </c>
      <c r="U1247">
        <f>ROUNDDOWN(C1247,0)</f>
        <v>4</v>
      </c>
      <c r="V1247">
        <f>RIGHT(K1247,2)+2000</f>
        <v>2018</v>
      </c>
      <c r="W1247" t="str">
        <f>INDEX(_xlfn.TEXTSPLIT(K1247,"-"),1,2)</f>
        <v>Jul</v>
      </c>
      <c r="X1247" t="str">
        <f>INDEX(_xlfn.TEXTSPLIT(K1247,"-"),1,1)</f>
        <v>3</v>
      </c>
      <c r="Y1247">
        <f>INDEX(months!B:B,MATCH(Sheet1!W1247,months!A:A,0))</f>
        <v>7</v>
      </c>
      <c r="Z1247">
        <f t="shared" si="139"/>
        <v>43284</v>
      </c>
    </row>
    <row r="1248" spans="1:26" x14ac:dyDescent="0.2">
      <c r="A1248" t="s">
        <v>2103</v>
      </c>
      <c r="B1248" t="s">
        <v>1988</v>
      </c>
      <c r="C1248">
        <v>4.4000000000000004</v>
      </c>
      <c r="D1248">
        <v>321134</v>
      </c>
      <c r="E1248" t="s">
        <v>374</v>
      </c>
      <c r="F1248" t="s">
        <v>89</v>
      </c>
      <c r="G1248" t="s">
        <v>23</v>
      </c>
      <c r="H1248" t="s">
        <v>24</v>
      </c>
      <c r="I1248" t="s">
        <v>25</v>
      </c>
      <c r="J1248" t="s">
        <v>1989</v>
      </c>
      <c r="K1248" t="s">
        <v>253</v>
      </c>
      <c r="L1248" t="s">
        <v>1408</v>
      </c>
      <c r="M1248" t="s">
        <v>81</v>
      </c>
      <c r="N1248">
        <f t="shared" si="133"/>
        <v>0</v>
      </c>
      <c r="O1248" t="str">
        <f t="shared" si="134"/>
        <v>No</v>
      </c>
      <c r="P1248">
        <f t="shared" si="135"/>
        <v>0</v>
      </c>
      <c r="Q1248">
        <f t="shared" si="136"/>
        <v>4813937689</v>
      </c>
      <c r="R1248">
        <f t="shared" si="137"/>
        <v>4.1933383153624479</v>
      </c>
      <c r="S1248" t="str">
        <f t="shared" si="138"/>
        <v>Acceptable</v>
      </c>
      <c r="T1248">
        <f>ROUNDUP(C1248,0)</f>
        <v>5</v>
      </c>
      <c r="U1248">
        <f>ROUNDDOWN(C1248,0)</f>
        <v>4</v>
      </c>
      <c r="V1248">
        <f>RIGHT(K1248,2)+2000</f>
        <v>2018</v>
      </c>
      <c r="W1248" t="str">
        <f>INDEX(_xlfn.TEXTSPLIT(K1248,"-"),1,2)</f>
        <v>Jun</v>
      </c>
      <c r="X1248" t="str">
        <f>INDEX(_xlfn.TEXTSPLIT(K1248,"-"),1,1)</f>
        <v>12</v>
      </c>
      <c r="Y1248">
        <f>INDEX(months!B:B,MATCH(Sheet1!W1248,months!A:A,0))</f>
        <v>6</v>
      </c>
      <c r="Z1248">
        <f t="shared" si="139"/>
        <v>43263</v>
      </c>
    </row>
    <row r="1249" spans="1:26" x14ac:dyDescent="0.2">
      <c r="A1249" t="s">
        <v>2104</v>
      </c>
      <c r="B1249" t="s">
        <v>1988</v>
      </c>
      <c r="C1249">
        <v>4.2</v>
      </c>
      <c r="D1249">
        <v>3755</v>
      </c>
      <c r="E1249" t="s">
        <v>685</v>
      </c>
      <c r="F1249" t="s">
        <v>50</v>
      </c>
      <c r="G1249" t="s">
        <v>23</v>
      </c>
      <c r="H1249" t="s">
        <v>24</v>
      </c>
      <c r="I1249" t="s">
        <v>25</v>
      </c>
      <c r="J1249" t="s">
        <v>1989</v>
      </c>
      <c r="K1249" t="s">
        <v>187</v>
      </c>
      <c r="L1249" t="s">
        <v>2105</v>
      </c>
      <c r="M1249" t="s">
        <v>299</v>
      </c>
      <c r="N1249">
        <f t="shared" si="133"/>
        <v>0</v>
      </c>
      <c r="O1249" t="str">
        <f t="shared" si="134"/>
        <v>No</v>
      </c>
      <c r="P1249">
        <f t="shared" si="135"/>
        <v>0</v>
      </c>
      <c r="Q1249">
        <f t="shared" si="136"/>
        <v>4813937689</v>
      </c>
      <c r="R1249">
        <f t="shared" si="137"/>
        <v>4.1933383153624479</v>
      </c>
      <c r="S1249" t="str">
        <f t="shared" si="138"/>
        <v>Acceptable</v>
      </c>
      <c r="T1249">
        <f>ROUNDUP(C1249,0)</f>
        <v>5</v>
      </c>
      <c r="U1249">
        <f>ROUNDDOWN(C1249,0)</f>
        <v>4</v>
      </c>
      <c r="V1249">
        <f>RIGHT(K1249,2)+2000</f>
        <v>2018</v>
      </c>
      <c r="W1249" t="str">
        <f>INDEX(_xlfn.TEXTSPLIT(K1249,"-"),1,2)</f>
        <v>Jul</v>
      </c>
      <c r="X1249" t="str">
        <f>INDEX(_xlfn.TEXTSPLIT(K1249,"-"),1,1)</f>
        <v>20</v>
      </c>
      <c r="Y1249">
        <f>INDEX(months!B:B,MATCH(Sheet1!W1249,months!A:A,0))</f>
        <v>7</v>
      </c>
      <c r="Z1249">
        <f t="shared" si="139"/>
        <v>43301</v>
      </c>
    </row>
    <row r="1250" spans="1:26" x14ac:dyDescent="0.2">
      <c r="A1250" t="s">
        <v>2106</v>
      </c>
      <c r="B1250" t="s">
        <v>1988</v>
      </c>
      <c r="C1250">
        <v>4.5</v>
      </c>
      <c r="D1250">
        <v>104504</v>
      </c>
      <c r="E1250" t="s">
        <v>46</v>
      </c>
      <c r="F1250" t="s">
        <v>65</v>
      </c>
      <c r="G1250" t="s">
        <v>23</v>
      </c>
      <c r="H1250" t="s">
        <v>24</v>
      </c>
      <c r="I1250" t="s">
        <v>25</v>
      </c>
      <c r="J1250" t="s">
        <v>1989</v>
      </c>
      <c r="K1250" t="s">
        <v>84</v>
      </c>
      <c r="L1250" t="s">
        <v>46</v>
      </c>
      <c r="M1250" t="s">
        <v>46</v>
      </c>
      <c r="N1250">
        <f t="shared" si="133"/>
        <v>0</v>
      </c>
      <c r="O1250" t="str">
        <f t="shared" si="134"/>
        <v>No</v>
      </c>
      <c r="P1250">
        <f t="shared" si="135"/>
        <v>0</v>
      </c>
      <c r="Q1250">
        <f t="shared" si="136"/>
        <v>4813937689</v>
      </c>
      <c r="R1250">
        <f t="shared" si="137"/>
        <v>4.1933383153624479</v>
      </c>
      <c r="S1250" t="str">
        <f t="shared" si="138"/>
        <v>Acceptable</v>
      </c>
      <c r="T1250">
        <f>ROUNDUP(C1250,0)</f>
        <v>5</v>
      </c>
      <c r="U1250">
        <f>ROUNDDOWN(C1250,0)</f>
        <v>4</v>
      </c>
      <c r="V1250">
        <f>RIGHT(K1250,2)+2000</f>
        <v>2018</v>
      </c>
      <c r="W1250" t="str">
        <f>INDEX(_xlfn.TEXTSPLIT(K1250,"-"),1,2)</f>
        <v>Jul</v>
      </c>
      <c r="X1250" t="str">
        <f>INDEX(_xlfn.TEXTSPLIT(K1250,"-"),1,1)</f>
        <v>31</v>
      </c>
      <c r="Y1250">
        <f>INDEX(months!B:B,MATCH(Sheet1!W1250,months!A:A,0))</f>
        <v>7</v>
      </c>
      <c r="Z1250">
        <f t="shared" si="139"/>
        <v>43312</v>
      </c>
    </row>
    <row r="1251" spans="1:26" x14ac:dyDescent="0.2">
      <c r="A1251" t="s">
        <v>2020</v>
      </c>
      <c r="B1251" t="s">
        <v>1988</v>
      </c>
      <c r="C1251">
        <v>4.3</v>
      </c>
      <c r="D1251">
        <v>28009</v>
      </c>
      <c r="E1251" t="s">
        <v>108</v>
      </c>
      <c r="F1251" t="s">
        <v>38</v>
      </c>
      <c r="G1251" t="s">
        <v>23</v>
      </c>
      <c r="H1251" t="s">
        <v>24</v>
      </c>
      <c r="I1251" t="s">
        <v>25</v>
      </c>
      <c r="J1251" t="s">
        <v>1989</v>
      </c>
      <c r="K1251" t="s">
        <v>97</v>
      </c>
      <c r="L1251" t="s">
        <v>2021</v>
      </c>
      <c r="M1251" t="s">
        <v>274</v>
      </c>
      <c r="N1251">
        <f t="shared" si="133"/>
        <v>0</v>
      </c>
      <c r="O1251" t="str">
        <f t="shared" si="134"/>
        <v>No</v>
      </c>
      <c r="P1251">
        <f t="shared" si="135"/>
        <v>0</v>
      </c>
      <c r="Q1251">
        <f t="shared" si="136"/>
        <v>4813937689</v>
      </c>
      <c r="R1251">
        <f t="shared" si="137"/>
        <v>4.1933383153624479</v>
      </c>
      <c r="S1251" t="str">
        <f t="shared" si="138"/>
        <v>Acceptable</v>
      </c>
      <c r="T1251">
        <f>ROUNDUP(C1251,0)</f>
        <v>5</v>
      </c>
      <c r="U1251">
        <f>ROUNDDOWN(C1251,0)</f>
        <v>4</v>
      </c>
      <c r="V1251">
        <f>RIGHT(K1251,2)+2000</f>
        <v>2018</v>
      </c>
      <c r="W1251" t="str">
        <f>INDEX(_xlfn.TEXTSPLIT(K1251,"-"),1,2)</f>
        <v>Aug</v>
      </c>
      <c r="X1251" t="str">
        <f>INDEX(_xlfn.TEXTSPLIT(K1251,"-"),1,1)</f>
        <v>3</v>
      </c>
      <c r="Y1251">
        <f>INDEX(months!B:B,MATCH(Sheet1!W1251,months!A:A,0))</f>
        <v>8</v>
      </c>
      <c r="Z1251">
        <f t="shared" si="139"/>
        <v>43315</v>
      </c>
    </row>
    <row r="1252" spans="1:26" x14ac:dyDescent="0.2">
      <c r="A1252" t="s">
        <v>2107</v>
      </c>
      <c r="B1252" t="s">
        <v>1988</v>
      </c>
      <c r="C1252">
        <v>4.2</v>
      </c>
      <c r="D1252">
        <v>333208</v>
      </c>
      <c r="E1252" t="s">
        <v>1786</v>
      </c>
      <c r="F1252" t="s">
        <v>89</v>
      </c>
      <c r="G1252" t="s">
        <v>23</v>
      </c>
      <c r="H1252" t="s">
        <v>24</v>
      </c>
      <c r="I1252" t="s">
        <v>25</v>
      </c>
      <c r="J1252" t="s">
        <v>1989</v>
      </c>
      <c r="K1252" t="s">
        <v>39</v>
      </c>
      <c r="L1252" t="s">
        <v>2108</v>
      </c>
      <c r="M1252" t="s">
        <v>274</v>
      </c>
      <c r="N1252">
        <f t="shared" si="133"/>
        <v>0</v>
      </c>
      <c r="O1252" t="str">
        <f t="shared" si="134"/>
        <v>No</v>
      </c>
      <c r="P1252">
        <f t="shared" si="135"/>
        <v>0</v>
      </c>
      <c r="Q1252">
        <f t="shared" si="136"/>
        <v>4813937689</v>
      </c>
      <c r="R1252">
        <f t="shared" si="137"/>
        <v>4.1933383153624479</v>
      </c>
      <c r="S1252" t="str">
        <f t="shared" si="138"/>
        <v>Acceptable</v>
      </c>
      <c r="T1252">
        <f>ROUNDUP(C1252,0)</f>
        <v>5</v>
      </c>
      <c r="U1252">
        <f>ROUNDDOWN(C1252,0)</f>
        <v>4</v>
      </c>
      <c r="V1252">
        <f>RIGHT(K1252,2)+2000</f>
        <v>2018</v>
      </c>
      <c r="W1252" t="str">
        <f>INDEX(_xlfn.TEXTSPLIT(K1252,"-"),1,2)</f>
        <v>Aug</v>
      </c>
      <c r="X1252" t="str">
        <f>INDEX(_xlfn.TEXTSPLIT(K1252,"-"),1,1)</f>
        <v>1</v>
      </c>
      <c r="Y1252">
        <f>INDEX(months!B:B,MATCH(Sheet1!W1252,months!A:A,0))</f>
        <v>8</v>
      </c>
      <c r="Z1252">
        <f t="shared" si="139"/>
        <v>43313</v>
      </c>
    </row>
    <row r="1253" spans="1:26" x14ac:dyDescent="0.2">
      <c r="A1253" t="s">
        <v>2109</v>
      </c>
      <c r="B1253" t="s">
        <v>1988</v>
      </c>
      <c r="C1253">
        <v>4.5</v>
      </c>
      <c r="D1253">
        <v>35218</v>
      </c>
      <c r="E1253" t="s">
        <v>1786</v>
      </c>
      <c r="F1253" t="s">
        <v>65</v>
      </c>
      <c r="G1253" t="s">
        <v>23</v>
      </c>
      <c r="H1253" t="s">
        <v>24</v>
      </c>
      <c r="I1253" t="s">
        <v>25</v>
      </c>
      <c r="J1253" t="s">
        <v>1989</v>
      </c>
      <c r="K1253" t="s">
        <v>173</v>
      </c>
      <c r="L1253" t="s">
        <v>2017</v>
      </c>
      <c r="M1253" t="s">
        <v>274</v>
      </c>
      <c r="N1253">
        <f t="shared" si="133"/>
        <v>0</v>
      </c>
      <c r="O1253" t="str">
        <f t="shared" si="134"/>
        <v>No</v>
      </c>
      <c r="P1253">
        <f t="shared" si="135"/>
        <v>0</v>
      </c>
      <c r="Q1253">
        <f t="shared" si="136"/>
        <v>4813937689</v>
      </c>
      <c r="R1253">
        <f t="shared" si="137"/>
        <v>4.1933383153624479</v>
      </c>
      <c r="S1253" t="str">
        <f t="shared" si="138"/>
        <v>Acceptable</v>
      </c>
      <c r="T1253">
        <f>ROUNDUP(C1253,0)</f>
        <v>5</v>
      </c>
      <c r="U1253">
        <f>ROUNDDOWN(C1253,0)</f>
        <v>4</v>
      </c>
      <c r="V1253">
        <f>RIGHT(K1253,2)+2000</f>
        <v>2018</v>
      </c>
      <c r="W1253" t="str">
        <f>INDEX(_xlfn.TEXTSPLIT(K1253,"-"),1,2)</f>
        <v>Aug</v>
      </c>
      <c r="X1253" t="str">
        <f>INDEX(_xlfn.TEXTSPLIT(K1253,"-"),1,1)</f>
        <v>2</v>
      </c>
      <c r="Y1253">
        <f>INDEX(months!B:B,MATCH(Sheet1!W1253,months!A:A,0))</f>
        <v>8</v>
      </c>
      <c r="Z1253">
        <f t="shared" si="139"/>
        <v>43314</v>
      </c>
    </row>
    <row r="1254" spans="1:26" x14ac:dyDescent="0.2">
      <c r="A1254" t="s">
        <v>2110</v>
      </c>
      <c r="B1254" t="s">
        <v>1988</v>
      </c>
      <c r="C1254">
        <v>4.5</v>
      </c>
      <c r="D1254">
        <v>116403</v>
      </c>
      <c r="E1254" t="s">
        <v>46</v>
      </c>
      <c r="F1254" t="s">
        <v>38</v>
      </c>
      <c r="G1254" t="s">
        <v>23</v>
      </c>
      <c r="H1254" t="s">
        <v>24</v>
      </c>
      <c r="I1254" t="s">
        <v>25</v>
      </c>
      <c r="J1254" t="s">
        <v>1989</v>
      </c>
      <c r="K1254" t="s">
        <v>39</v>
      </c>
      <c r="L1254" t="s">
        <v>46</v>
      </c>
      <c r="M1254" t="s">
        <v>46</v>
      </c>
      <c r="N1254">
        <f t="shared" si="133"/>
        <v>0</v>
      </c>
      <c r="O1254" t="str">
        <f t="shared" si="134"/>
        <v>No</v>
      </c>
      <c r="P1254">
        <f t="shared" si="135"/>
        <v>0</v>
      </c>
      <c r="Q1254">
        <f t="shared" si="136"/>
        <v>4813937689</v>
      </c>
      <c r="R1254">
        <f t="shared" si="137"/>
        <v>4.1933383153624479</v>
      </c>
      <c r="S1254" t="str">
        <f t="shared" si="138"/>
        <v>Acceptable</v>
      </c>
      <c r="T1254">
        <f>ROUNDUP(C1254,0)</f>
        <v>5</v>
      </c>
      <c r="U1254">
        <f>ROUNDDOWN(C1254,0)</f>
        <v>4</v>
      </c>
      <c r="V1254">
        <f>RIGHT(K1254,2)+2000</f>
        <v>2018</v>
      </c>
      <c r="W1254" t="str">
        <f>INDEX(_xlfn.TEXTSPLIT(K1254,"-"),1,2)</f>
        <v>Aug</v>
      </c>
      <c r="X1254" t="str">
        <f>INDEX(_xlfn.TEXTSPLIT(K1254,"-"),1,1)</f>
        <v>1</v>
      </c>
      <c r="Y1254">
        <f>INDEX(months!B:B,MATCH(Sheet1!W1254,months!A:A,0))</f>
        <v>8</v>
      </c>
      <c r="Z1254">
        <f t="shared" si="139"/>
        <v>43313</v>
      </c>
    </row>
    <row r="1255" spans="1:26" x14ac:dyDescent="0.2">
      <c r="A1255" t="s">
        <v>2111</v>
      </c>
      <c r="B1255" t="s">
        <v>1988</v>
      </c>
      <c r="C1255">
        <v>4.3</v>
      </c>
      <c r="D1255">
        <v>37517</v>
      </c>
      <c r="E1255" t="s">
        <v>108</v>
      </c>
      <c r="F1255" t="s">
        <v>38</v>
      </c>
      <c r="G1255" t="s">
        <v>23</v>
      </c>
      <c r="H1255" t="s">
        <v>24</v>
      </c>
      <c r="I1255" t="s">
        <v>25</v>
      </c>
      <c r="J1255" t="s">
        <v>1989</v>
      </c>
      <c r="K1255" t="s">
        <v>187</v>
      </c>
      <c r="L1255" t="s">
        <v>2112</v>
      </c>
      <c r="M1255" t="s">
        <v>81</v>
      </c>
      <c r="N1255">
        <f t="shared" si="133"/>
        <v>0</v>
      </c>
      <c r="O1255" t="str">
        <f t="shared" si="134"/>
        <v>No</v>
      </c>
      <c r="P1255">
        <f t="shared" si="135"/>
        <v>0</v>
      </c>
      <c r="Q1255">
        <f t="shared" si="136"/>
        <v>4813937689</v>
      </c>
      <c r="R1255">
        <f t="shared" si="137"/>
        <v>4.1933383153624479</v>
      </c>
      <c r="S1255" t="str">
        <f t="shared" si="138"/>
        <v>Acceptable</v>
      </c>
      <c r="T1255">
        <f>ROUNDUP(C1255,0)</f>
        <v>5</v>
      </c>
      <c r="U1255">
        <f>ROUNDDOWN(C1255,0)</f>
        <v>4</v>
      </c>
      <c r="V1255">
        <f>RIGHT(K1255,2)+2000</f>
        <v>2018</v>
      </c>
      <c r="W1255" t="str">
        <f>INDEX(_xlfn.TEXTSPLIT(K1255,"-"),1,2)</f>
        <v>Jul</v>
      </c>
      <c r="X1255" t="str">
        <f>INDEX(_xlfn.TEXTSPLIT(K1255,"-"),1,1)</f>
        <v>20</v>
      </c>
      <c r="Y1255">
        <f>INDEX(months!B:B,MATCH(Sheet1!W1255,months!A:A,0))</f>
        <v>7</v>
      </c>
      <c r="Z1255">
        <f t="shared" si="139"/>
        <v>43301</v>
      </c>
    </row>
    <row r="1256" spans="1:26" x14ac:dyDescent="0.2">
      <c r="A1256" t="s">
        <v>2113</v>
      </c>
      <c r="B1256" t="s">
        <v>1988</v>
      </c>
      <c r="C1256">
        <v>4</v>
      </c>
      <c r="D1256">
        <v>292969</v>
      </c>
      <c r="E1256" t="s">
        <v>271</v>
      </c>
      <c r="F1256" t="s">
        <v>89</v>
      </c>
      <c r="G1256" t="s">
        <v>23</v>
      </c>
      <c r="H1256" t="s">
        <v>24</v>
      </c>
      <c r="I1256" t="s">
        <v>25</v>
      </c>
      <c r="J1256" t="s">
        <v>1989</v>
      </c>
      <c r="K1256" t="s">
        <v>115</v>
      </c>
      <c r="L1256" t="s">
        <v>2114</v>
      </c>
      <c r="M1256" t="s">
        <v>47</v>
      </c>
      <c r="N1256">
        <f t="shared" si="133"/>
        <v>0</v>
      </c>
      <c r="O1256" t="str">
        <f t="shared" si="134"/>
        <v>No</v>
      </c>
      <c r="P1256">
        <f t="shared" si="135"/>
        <v>0</v>
      </c>
      <c r="Q1256">
        <f t="shared" si="136"/>
        <v>4813937689</v>
      </c>
      <c r="R1256">
        <f t="shared" si="137"/>
        <v>4.1933383153624479</v>
      </c>
      <c r="S1256" t="str">
        <f t="shared" si="138"/>
        <v>Acceptable</v>
      </c>
      <c r="T1256">
        <f>ROUNDUP(C1256,0)</f>
        <v>4</v>
      </c>
      <c r="U1256">
        <f>ROUNDDOWN(C1256,0)</f>
        <v>4</v>
      </c>
      <c r="V1256">
        <f>RIGHT(K1256,2)+2000</f>
        <v>2018</v>
      </c>
      <c r="W1256" t="str">
        <f>INDEX(_xlfn.TEXTSPLIT(K1256,"-"),1,2)</f>
        <v>Jul</v>
      </c>
      <c r="X1256" t="str">
        <f>INDEX(_xlfn.TEXTSPLIT(K1256,"-"),1,1)</f>
        <v>30</v>
      </c>
      <c r="Y1256">
        <f>INDEX(months!B:B,MATCH(Sheet1!W1256,months!A:A,0))</f>
        <v>7</v>
      </c>
      <c r="Z1256">
        <f t="shared" si="139"/>
        <v>43311</v>
      </c>
    </row>
    <row r="1257" spans="1:26" x14ac:dyDescent="0.2">
      <c r="A1257" t="s">
        <v>2094</v>
      </c>
      <c r="B1257" t="s">
        <v>1988</v>
      </c>
      <c r="C1257">
        <v>4.3</v>
      </c>
      <c r="D1257">
        <v>511420</v>
      </c>
      <c r="E1257" t="s">
        <v>46</v>
      </c>
      <c r="F1257" t="s">
        <v>89</v>
      </c>
      <c r="G1257" t="s">
        <v>23</v>
      </c>
      <c r="H1257" t="s">
        <v>24</v>
      </c>
      <c r="I1257" t="s">
        <v>25</v>
      </c>
      <c r="J1257" t="s">
        <v>1989</v>
      </c>
      <c r="K1257" t="s">
        <v>39</v>
      </c>
      <c r="L1257" t="s">
        <v>46</v>
      </c>
      <c r="M1257" t="s">
        <v>46</v>
      </c>
      <c r="N1257">
        <f t="shared" si="133"/>
        <v>0</v>
      </c>
      <c r="O1257" t="str">
        <f t="shared" si="134"/>
        <v>No</v>
      </c>
      <c r="P1257">
        <f t="shared" si="135"/>
        <v>0</v>
      </c>
      <c r="Q1257">
        <f t="shared" si="136"/>
        <v>4813937689</v>
      </c>
      <c r="R1257">
        <f t="shared" si="137"/>
        <v>4.1933383153624479</v>
      </c>
      <c r="S1257" t="str">
        <f t="shared" si="138"/>
        <v>Acceptable</v>
      </c>
      <c r="T1257">
        <f>ROUNDUP(C1257,0)</f>
        <v>5</v>
      </c>
      <c r="U1257">
        <f>ROUNDDOWN(C1257,0)</f>
        <v>4</v>
      </c>
      <c r="V1257">
        <f>RIGHT(K1257,2)+2000</f>
        <v>2018</v>
      </c>
      <c r="W1257" t="str">
        <f>INDEX(_xlfn.TEXTSPLIT(K1257,"-"),1,2)</f>
        <v>Aug</v>
      </c>
      <c r="X1257" t="str">
        <f>INDEX(_xlfn.TEXTSPLIT(K1257,"-"),1,1)</f>
        <v>1</v>
      </c>
      <c r="Y1257">
        <f>INDEX(months!B:B,MATCH(Sheet1!W1257,months!A:A,0))</f>
        <v>8</v>
      </c>
      <c r="Z1257">
        <f t="shared" si="139"/>
        <v>43313</v>
      </c>
    </row>
    <row r="1258" spans="1:26" x14ac:dyDescent="0.2">
      <c r="A1258" t="s">
        <v>2115</v>
      </c>
      <c r="B1258" t="s">
        <v>2116</v>
      </c>
      <c r="C1258">
        <v>4.8</v>
      </c>
      <c r="D1258">
        <v>428156</v>
      </c>
      <c r="E1258" t="s">
        <v>186</v>
      </c>
      <c r="F1258" t="s">
        <v>89</v>
      </c>
      <c r="G1258" t="s">
        <v>23</v>
      </c>
      <c r="H1258" t="s">
        <v>24</v>
      </c>
      <c r="I1258" t="s">
        <v>25</v>
      </c>
      <c r="J1258" t="s">
        <v>2117</v>
      </c>
      <c r="K1258" t="s">
        <v>468</v>
      </c>
      <c r="L1258" t="s">
        <v>46</v>
      </c>
      <c r="M1258" t="s">
        <v>46</v>
      </c>
      <c r="N1258">
        <f t="shared" si="133"/>
        <v>0</v>
      </c>
      <c r="O1258" t="str">
        <f t="shared" si="134"/>
        <v>No</v>
      </c>
      <c r="P1258">
        <f t="shared" si="135"/>
        <v>0</v>
      </c>
      <c r="Q1258">
        <f t="shared" si="136"/>
        <v>4813937689</v>
      </c>
      <c r="R1258">
        <f t="shared" si="137"/>
        <v>4.1933383153624479</v>
      </c>
      <c r="S1258" t="str">
        <f t="shared" si="138"/>
        <v>Acceptable</v>
      </c>
      <c r="T1258">
        <f>ROUNDUP(C1258,0)</f>
        <v>5</v>
      </c>
      <c r="U1258">
        <f>ROUNDDOWN(C1258,0)</f>
        <v>4</v>
      </c>
      <c r="V1258">
        <f>RIGHT(K1258,2)+2000</f>
        <v>2018</v>
      </c>
      <c r="W1258" t="str">
        <f>INDEX(_xlfn.TEXTSPLIT(K1258,"-"),1,2)</f>
        <v>Jun</v>
      </c>
      <c r="X1258" t="str">
        <f>INDEX(_xlfn.TEXTSPLIT(K1258,"-"),1,1)</f>
        <v>28</v>
      </c>
      <c r="Y1258">
        <f>INDEX(months!B:B,MATCH(Sheet1!W1258,months!A:A,0))</f>
        <v>6</v>
      </c>
      <c r="Z1258">
        <f t="shared" si="139"/>
        <v>43279</v>
      </c>
    </row>
    <row r="1259" spans="1:26" x14ac:dyDescent="0.2">
      <c r="A1259" t="s">
        <v>2118</v>
      </c>
      <c r="B1259" t="s">
        <v>2116</v>
      </c>
      <c r="C1259">
        <v>4</v>
      </c>
      <c r="D1259">
        <v>1577</v>
      </c>
      <c r="E1259" t="s">
        <v>334</v>
      </c>
      <c r="F1259" t="s">
        <v>32</v>
      </c>
      <c r="G1259" t="s">
        <v>23</v>
      </c>
      <c r="H1259" t="s">
        <v>24</v>
      </c>
      <c r="I1259" t="s">
        <v>25</v>
      </c>
      <c r="J1259" t="s">
        <v>2117</v>
      </c>
      <c r="K1259" t="s">
        <v>2119</v>
      </c>
      <c r="L1259" t="s">
        <v>1255</v>
      </c>
      <c r="M1259" t="s">
        <v>54</v>
      </c>
      <c r="N1259">
        <f t="shared" si="133"/>
        <v>0</v>
      </c>
      <c r="O1259" t="str">
        <f t="shared" si="134"/>
        <v>No</v>
      </c>
      <c r="P1259">
        <f t="shared" si="135"/>
        <v>0</v>
      </c>
      <c r="Q1259">
        <f t="shared" si="136"/>
        <v>4813937689</v>
      </c>
      <c r="R1259">
        <f t="shared" si="137"/>
        <v>4.1933383153624479</v>
      </c>
      <c r="S1259" t="str">
        <f t="shared" si="138"/>
        <v>Acceptable</v>
      </c>
      <c r="T1259">
        <f>ROUNDUP(C1259,0)</f>
        <v>4</v>
      </c>
      <c r="U1259">
        <f>ROUNDDOWN(C1259,0)</f>
        <v>4</v>
      </c>
      <c r="V1259">
        <f>RIGHT(K1259,2)+2000</f>
        <v>2017</v>
      </c>
      <c r="W1259" t="str">
        <f>INDEX(_xlfn.TEXTSPLIT(K1259,"-"),1,2)</f>
        <v>Aug</v>
      </c>
      <c r="X1259" t="str">
        <f>INDEX(_xlfn.TEXTSPLIT(K1259,"-"),1,1)</f>
        <v>12</v>
      </c>
      <c r="Y1259">
        <f>INDEX(months!B:B,MATCH(Sheet1!W1259,months!A:A,0))</f>
        <v>8</v>
      </c>
      <c r="Z1259">
        <f t="shared" si="139"/>
        <v>42959</v>
      </c>
    </row>
    <row r="1260" spans="1:26" x14ac:dyDescent="0.2">
      <c r="A1260" t="s">
        <v>2120</v>
      </c>
      <c r="B1260" t="s">
        <v>2116</v>
      </c>
      <c r="C1260">
        <v>4.9000000000000004</v>
      </c>
      <c r="D1260">
        <v>38098</v>
      </c>
      <c r="E1260" t="s">
        <v>159</v>
      </c>
      <c r="F1260" t="s">
        <v>38</v>
      </c>
      <c r="G1260" t="s">
        <v>23</v>
      </c>
      <c r="H1260" t="s">
        <v>24</v>
      </c>
      <c r="I1260" t="s">
        <v>25</v>
      </c>
      <c r="J1260" t="s">
        <v>2117</v>
      </c>
      <c r="K1260" t="s">
        <v>362</v>
      </c>
      <c r="L1260" t="s">
        <v>80</v>
      </c>
      <c r="M1260" t="s">
        <v>47</v>
      </c>
      <c r="N1260">
        <f t="shared" si="133"/>
        <v>0</v>
      </c>
      <c r="O1260" t="str">
        <f t="shared" si="134"/>
        <v>No</v>
      </c>
      <c r="P1260">
        <f t="shared" si="135"/>
        <v>0</v>
      </c>
      <c r="Q1260">
        <f t="shared" si="136"/>
        <v>4813937689</v>
      </c>
      <c r="R1260">
        <f t="shared" si="137"/>
        <v>4.1933383153624479</v>
      </c>
      <c r="S1260" t="str">
        <f t="shared" si="138"/>
        <v>Acceptable</v>
      </c>
      <c r="T1260">
        <f>ROUNDUP(C1260,0)</f>
        <v>5</v>
      </c>
      <c r="U1260">
        <f>ROUNDDOWN(C1260,0)</f>
        <v>4</v>
      </c>
      <c r="V1260">
        <f>RIGHT(K1260,2)+2000</f>
        <v>2018</v>
      </c>
      <c r="W1260" t="str">
        <f>INDEX(_xlfn.TEXTSPLIT(K1260,"-"),1,2)</f>
        <v>Jun</v>
      </c>
      <c r="X1260" t="str">
        <f>INDEX(_xlfn.TEXTSPLIT(K1260,"-"),1,1)</f>
        <v>21</v>
      </c>
      <c r="Y1260">
        <f>INDEX(months!B:B,MATCH(Sheet1!W1260,months!A:A,0))</f>
        <v>6</v>
      </c>
      <c r="Z1260">
        <f t="shared" si="139"/>
        <v>43272</v>
      </c>
    </row>
    <row r="1261" spans="1:26" x14ac:dyDescent="0.2">
      <c r="A1261" t="s">
        <v>2121</v>
      </c>
      <c r="B1261" t="s">
        <v>2116</v>
      </c>
      <c r="C1261">
        <v>4.8</v>
      </c>
      <c r="D1261">
        <v>31139</v>
      </c>
      <c r="E1261" t="s">
        <v>1232</v>
      </c>
      <c r="F1261" t="s">
        <v>65</v>
      </c>
      <c r="G1261" t="s">
        <v>23</v>
      </c>
      <c r="H1261" t="s">
        <v>24</v>
      </c>
      <c r="I1261" t="s">
        <v>25</v>
      </c>
      <c r="J1261" t="s">
        <v>2117</v>
      </c>
      <c r="K1261" t="s">
        <v>297</v>
      </c>
      <c r="L1261" t="s">
        <v>1775</v>
      </c>
      <c r="M1261" t="s">
        <v>81</v>
      </c>
      <c r="N1261">
        <f t="shared" si="133"/>
        <v>0</v>
      </c>
      <c r="O1261" t="str">
        <f t="shared" si="134"/>
        <v>No</v>
      </c>
      <c r="P1261">
        <f t="shared" si="135"/>
        <v>0</v>
      </c>
      <c r="Q1261">
        <f t="shared" si="136"/>
        <v>4813937689</v>
      </c>
      <c r="R1261">
        <f t="shared" si="137"/>
        <v>4.1933383153624479</v>
      </c>
      <c r="S1261" t="str">
        <f t="shared" si="138"/>
        <v>Acceptable</v>
      </c>
      <c r="T1261">
        <f>ROUNDUP(C1261,0)</f>
        <v>5</v>
      </c>
      <c r="U1261">
        <f>ROUNDDOWN(C1261,0)</f>
        <v>4</v>
      </c>
      <c r="V1261">
        <f>RIGHT(K1261,2)+2000</f>
        <v>2018</v>
      </c>
      <c r="W1261" t="str">
        <f>INDEX(_xlfn.TEXTSPLIT(K1261,"-"),1,2)</f>
        <v>Jul</v>
      </c>
      <c r="X1261" t="str">
        <f>INDEX(_xlfn.TEXTSPLIT(K1261,"-"),1,1)</f>
        <v>24</v>
      </c>
      <c r="Y1261">
        <f>INDEX(months!B:B,MATCH(Sheet1!W1261,months!A:A,0))</f>
        <v>7</v>
      </c>
      <c r="Z1261">
        <f t="shared" si="139"/>
        <v>43305</v>
      </c>
    </row>
    <row r="1262" spans="1:26" x14ac:dyDescent="0.2">
      <c r="A1262" t="s">
        <v>2122</v>
      </c>
      <c r="B1262" t="s">
        <v>2116</v>
      </c>
      <c r="C1262">
        <v>4.9000000000000004</v>
      </c>
      <c r="D1262">
        <v>272337</v>
      </c>
      <c r="E1262" t="s">
        <v>481</v>
      </c>
      <c r="F1262" t="s">
        <v>89</v>
      </c>
      <c r="G1262" t="s">
        <v>23</v>
      </c>
      <c r="H1262" t="s">
        <v>24</v>
      </c>
      <c r="I1262" t="s">
        <v>25</v>
      </c>
      <c r="J1262" t="s">
        <v>2117</v>
      </c>
      <c r="K1262" t="s">
        <v>362</v>
      </c>
      <c r="L1262" t="s">
        <v>1283</v>
      </c>
      <c r="M1262" t="s">
        <v>47</v>
      </c>
      <c r="N1262">
        <f t="shared" si="133"/>
        <v>0</v>
      </c>
      <c r="O1262" t="str">
        <f t="shared" si="134"/>
        <v>No</v>
      </c>
      <c r="P1262">
        <f t="shared" si="135"/>
        <v>0</v>
      </c>
      <c r="Q1262">
        <f t="shared" si="136"/>
        <v>4813937689</v>
      </c>
      <c r="R1262">
        <f t="shared" si="137"/>
        <v>4.1933383153624479</v>
      </c>
      <c r="S1262" t="str">
        <f t="shared" si="138"/>
        <v>Acceptable</v>
      </c>
      <c r="T1262">
        <f>ROUNDUP(C1262,0)</f>
        <v>5</v>
      </c>
      <c r="U1262">
        <f>ROUNDDOWN(C1262,0)</f>
        <v>4</v>
      </c>
      <c r="V1262">
        <f>RIGHT(K1262,2)+2000</f>
        <v>2018</v>
      </c>
      <c r="W1262" t="str">
        <f>INDEX(_xlfn.TEXTSPLIT(K1262,"-"),1,2)</f>
        <v>Jun</v>
      </c>
      <c r="X1262" t="str">
        <f>INDEX(_xlfn.TEXTSPLIT(K1262,"-"),1,1)</f>
        <v>21</v>
      </c>
      <c r="Y1262">
        <f>INDEX(months!B:B,MATCH(Sheet1!W1262,months!A:A,0))</f>
        <v>6</v>
      </c>
      <c r="Z1262">
        <f t="shared" si="139"/>
        <v>43272</v>
      </c>
    </row>
    <row r="1263" spans="1:26" x14ac:dyDescent="0.2">
      <c r="A1263" t="s">
        <v>2123</v>
      </c>
      <c r="B1263" t="s">
        <v>2116</v>
      </c>
      <c r="C1263">
        <v>4.8</v>
      </c>
      <c r="D1263">
        <v>220125</v>
      </c>
      <c r="E1263" t="s">
        <v>159</v>
      </c>
      <c r="F1263" t="s">
        <v>89</v>
      </c>
      <c r="G1263" t="s">
        <v>23</v>
      </c>
      <c r="H1263" t="s">
        <v>24</v>
      </c>
      <c r="I1263" t="s">
        <v>25</v>
      </c>
      <c r="J1263" t="s">
        <v>2117</v>
      </c>
      <c r="K1263" t="s">
        <v>84</v>
      </c>
      <c r="L1263" t="s">
        <v>2124</v>
      </c>
      <c r="M1263" t="s">
        <v>86</v>
      </c>
      <c r="N1263">
        <f t="shared" si="133"/>
        <v>0</v>
      </c>
      <c r="O1263" t="str">
        <f t="shared" si="134"/>
        <v>No</v>
      </c>
      <c r="P1263">
        <f t="shared" si="135"/>
        <v>0</v>
      </c>
      <c r="Q1263">
        <f t="shared" si="136"/>
        <v>4813937689</v>
      </c>
      <c r="R1263">
        <f t="shared" si="137"/>
        <v>4.1933383153624479</v>
      </c>
      <c r="S1263" t="str">
        <f t="shared" si="138"/>
        <v>Acceptable</v>
      </c>
      <c r="T1263">
        <f>ROUNDUP(C1263,0)</f>
        <v>5</v>
      </c>
      <c r="U1263">
        <f>ROUNDDOWN(C1263,0)</f>
        <v>4</v>
      </c>
      <c r="V1263">
        <f>RIGHT(K1263,2)+2000</f>
        <v>2018</v>
      </c>
      <c r="W1263" t="str">
        <f>INDEX(_xlfn.TEXTSPLIT(K1263,"-"),1,2)</f>
        <v>Jul</v>
      </c>
      <c r="X1263" t="str">
        <f>INDEX(_xlfn.TEXTSPLIT(K1263,"-"),1,1)</f>
        <v>31</v>
      </c>
      <c r="Y1263">
        <f>INDEX(months!B:B,MATCH(Sheet1!W1263,months!A:A,0))</f>
        <v>7</v>
      </c>
      <c r="Z1263">
        <f t="shared" si="139"/>
        <v>43312</v>
      </c>
    </row>
    <row r="1264" spans="1:26" x14ac:dyDescent="0.2">
      <c r="A1264" t="s">
        <v>2125</v>
      </c>
      <c r="B1264" t="s">
        <v>2116</v>
      </c>
      <c r="C1264">
        <v>4.4000000000000004</v>
      </c>
      <c r="D1264">
        <v>400592</v>
      </c>
      <c r="E1264" t="s">
        <v>289</v>
      </c>
      <c r="F1264" t="s">
        <v>89</v>
      </c>
      <c r="G1264" t="s">
        <v>23</v>
      </c>
      <c r="H1264" t="s">
        <v>24</v>
      </c>
      <c r="I1264" t="s">
        <v>25</v>
      </c>
      <c r="J1264" t="s">
        <v>2117</v>
      </c>
      <c r="K1264" t="s">
        <v>287</v>
      </c>
      <c r="L1264" t="s">
        <v>2126</v>
      </c>
      <c r="M1264" t="s">
        <v>86</v>
      </c>
      <c r="N1264">
        <f t="shared" si="133"/>
        <v>0</v>
      </c>
      <c r="O1264" t="str">
        <f t="shared" si="134"/>
        <v>No</v>
      </c>
      <c r="P1264">
        <f t="shared" si="135"/>
        <v>0</v>
      </c>
      <c r="Q1264">
        <f t="shared" si="136"/>
        <v>4813937689</v>
      </c>
      <c r="R1264">
        <f t="shared" si="137"/>
        <v>4.1933383153624479</v>
      </c>
      <c r="S1264" t="str">
        <f t="shared" si="138"/>
        <v>Acceptable</v>
      </c>
      <c r="T1264">
        <f>ROUNDUP(C1264,0)</f>
        <v>5</v>
      </c>
      <c r="U1264">
        <f>ROUNDDOWN(C1264,0)</f>
        <v>4</v>
      </c>
      <c r="V1264">
        <f>RIGHT(K1264,2)+2000</f>
        <v>2018</v>
      </c>
      <c r="W1264" t="str">
        <f>INDEX(_xlfn.TEXTSPLIT(K1264,"-"),1,2)</f>
        <v>Jul</v>
      </c>
      <c r="X1264" t="str">
        <f>INDEX(_xlfn.TEXTSPLIT(K1264,"-"),1,1)</f>
        <v>4</v>
      </c>
      <c r="Y1264">
        <f>INDEX(months!B:B,MATCH(Sheet1!W1264,months!A:A,0))</f>
        <v>7</v>
      </c>
      <c r="Z1264">
        <f t="shared" si="139"/>
        <v>43285</v>
      </c>
    </row>
    <row r="1265" spans="1:26" x14ac:dyDescent="0.2">
      <c r="A1265" t="s">
        <v>2127</v>
      </c>
      <c r="B1265" t="s">
        <v>2116</v>
      </c>
      <c r="C1265">
        <v>3.3</v>
      </c>
      <c r="D1265">
        <v>20098</v>
      </c>
      <c r="E1265" t="s">
        <v>42</v>
      </c>
      <c r="F1265" t="s">
        <v>89</v>
      </c>
      <c r="G1265" t="s">
        <v>23</v>
      </c>
      <c r="H1265" t="s">
        <v>24</v>
      </c>
      <c r="I1265" t="s">
        <v>25</v>
      </c>
      <c r="J1265" t="s">
        <v>2117</v>
      </c>
      <c r="K1265" t="s">
        <v>407</v>
      </c>
      <c r="L1265" t="s">
        <v>2128</v>
      </c>
      <c r="M1265" t="s">
        <v>54</v>
      </c>
      <c r="N1265">
        <f t="shared" si="133"/>
        <v>0</v>
      </c>
      <c r="O1265" t="str">
        <f t="shared" si="134"/>
        <v>No</v>
      </c>
      <c r="P1265">
        <f t="shared" si="135"/>
        <v>0</v>
      </c>
      <c r="Q1265">
        <f t="shared" si="136"/>
        <v>4813937689</v>
      </c>
      <c r="R1265">
        <f t="shared" si="137"/>
        <v>4.1933383153624479</v>
      </c>
      <c r="S1265" t="str">
        <f t="shared" si="138"/>
        <v>Acceptable</v>
      </c>
      <c r="T1265">
        <f>ROUNDUP(C1265,0)</f>
        <v>4</v>
      </c>
      <c r="U1265">
        <f>ROUNDDOWN(C1265,0)</f>
        <v>3</v>
      </c>
      <c r="V1265">
        <f>RIGHT(K1265,2)+2000</f>
        <v>2018</v>
      </c>
      <c r="W1265" t="str">
        <f>INDEX(_xlfn.TEXTSPLIT(K1265,"-"),1,2)</f>
        <v>May</v>
      </c>
      <c r="X1265" t="str">
        <f>INDEX(_xlfn.TEXTSPLIT(K1265,"-"),1,1)</f>
        <v>14</v>
      </c>
      <c r="Y1265">
        <f>INDEX(months!B:B,MATCH(Sheet1!W1265,months!A:A,0))</f>
        <v>5</v>
      </c>
      <c r="Z1265">
        <f t="shared" si="139"/>
        <v>43234</v>
      </c>
    </row>
    <row r="1266" spans="1:26" x14ac:dyDescent="0.2">
      <c r="A1266" t="s">
        <v>2129</v>
      </c>
      <c r="B1266" t="s">
        <v>2116</v>
      </c>
      <c r="C1266">
        <v>4.7</v>
      </c>
      <c r="D1266">
        <v>117925</v>
      </c>
      <c r="E1266" t="s">
        <v>128</v>
      </c>
      <c r="F1266" t="s">
        <v>89</v>
      </c>
      <c r="G1266" t="s">
        <v>23</v>
      </c>
      <c r="H1266" t="s">
        <v>24</v>
      </c>
      <c r="I1266" t="s">
        <v>25</v>
      </c>
      <c r="J1266" t="s">
        <v>2117</v>
      </c>
      <c r="K1266" t="s">
        <v>297</v>
      </c>
      <c r="L1266" t="s">
        <v>2130</v>
      </c>
      <c r="M1266" t="s">
        <v>81</v>
      </c>
      <c r="N1266">
        <f t="shared" si="133"/>
        <v>0</v>
      </c>
      <c r="O1266" t="str">
        <f t="shared" si="134"/>
        <v>No</v>
      </c>
      <c r="P1266">
        <f t="shared" si="135"/>
        <v>0</v>
      </c>
      <c r="Q1266">
        <f t="shared" si="136"/>
        <v>4813937689</v>
      </c>
      <c r="R1266">
        <f t="shared" si="137"/>
        <v>4.1933383153624479</v>
      </c>
      <c r="S1266" t="str">
        <f t="shared" si="138"/>
        <v>Acceptable</v>
      </c>
      <c r="T1266">
        <f>ROUNDUP(C1266,0)</f>
        <v>5</v>
      </c>
      <c r="U1266">
        <f>ROUNDDOWN(C1266,0)</f>
        <v>4</v>
      </c>
      <c r="V1266">
        <f>RIGHT(K1266,2)+2000</f>
        <v>2018</v>
      </c>
      <c r="W1266" t="str">
        <f>INDEX(_xlfn.TEXTSPLIT(K1266,"-"),1,2)</f>
        <v>Jul</v>
      </c>
      <c r="X1266" t="str">
        <f>INDEX(_xlfn.TEXTSPLIT(K1266,"-"),1,1)</f>
        <v>24</v>
      </c>
      <c r="Y1266">
        <f>INDEX(months!B:B,MATCH(Sheet1!W1266,months!A:A,0))</f>
        <v>7</v>
      </c>
      <c r="Z1266">
        <f t="shared" si="139"/>
        <v>43305</v>
      </c>
    </row>
    <row r="1267" spans="1:26" x14ac:dyDescent="0.2">
      <c r="A1267" t="s">
        <v>2131</v>
      </c>
      <c r="B1267" t="s">
        <v>2116</v>
      </c>
      <c r="C1267">
        <v>4.5999999999999996</v>
      </c>
      <c r="D1267">
        <v>548021</v>
      </c>
      <c r="E1267" t="s">
        <v>256</v>
      </c>
      <c r="F1267" t="s">
        <v>89</v>
      </c>
      <c r="G1267" t="s">
        <v>23</v>
      </c>
      <c r="H1267" t="s">
        <v>24</v>
      </c>
      <c r="I1267" t="s">
        <v>25</v>
      </c>
      <c r="J1267" t="s">
        <v>2117</v>
      </c>
      <c r="K1267" t="s">
        <v>173</v>
      </c>
      <c r="L1267" t="s">
        <v>2132</v>
      </c>
      <c r="M1267" t="s">
        <v>81</v>
      </c>
      <c r="N1267">
        <f t="shared" si="133"/>
        <v>0</v>
      </c>
      <c r="O1267" t="str">
        <f t="shared" si="134"/>
        <v>No</v>
      </c>
      <c r="P1267">
        <f t="shared" si="135"/>
        <v>0</v>
      </c>
      <c r="Q1267">
        <f t="shared" si="136"/>
        <v>4813937689</v>
      </c>
      <c r="R1267">
        <f t="shared" si="137"/>
        <v>4.1933383153624479</v>
      </c>
      <c r="S1267" t="str">
        <f t="shared" si="138"/>
        <v>Acceptable</v>
      </c>
      <c r="T1267">
        <f>ROUNDUP(C1267,0)</f>
        <v>5</v>
      </c>
      <c r="U1267">
        <f>ROUNDDOWN(C1267,0)</f>
        <v>4</v>
      </c>
      <c r="V1267">
        <f>RIGHT(K1267,2)+2000</f>
        <v>2018</v>
      </c>
      <c r="W1267" t="str">
        <f>INDEX(_xlfn.TEXTSPLIT(K1267,"-"),1,2)</f>
        <v>Aug</v>
      </c>
      <c r="X1267" t="str">
        <f>INDEX(_xlfn.TEXTSPLIT(K1267,"-"),1,1)</f>
        <v>2</v>
      </c>
      <c r="Y1267">
        <f>INDEX(months!B:B,MATCH(Sheet1!W1267,months!A:A,0))</f>
        <v>8</v>
      </c>
      <c r="Z1267">
        <f t="shared" si="139"/>
        <v>43314</v>
      </c>
    </row>
    <row r="1268" spans="1:26" x14ac:dyDescent="0.2">
      <c r="A1268" t="s">
        <v>2133</v>
      </c>
      <c r="B1268" t="s">
        <v>2116</v>
      </c>
      <c r="C1268">
        <v>4.8</v>
      </c>
      <c r="D1268">
        <v>48276</v>
      </c>
      <c r="E1268" t="s">
        <v>631</v>
      </c>
      <c r="F1268" t="s">
        <v>65</v>
      </c>
      <c r="G1268" t="s">
        <v>23</v>
      </c>
      <c r="H1268" t="s">
        <v>24</v>
      </c>
      <c r="I1268" t="s">
        <v>25</v>
      </c>
      <c r="J1268" t="s">
        <v>2117</v>
      </c>
      <c r="K1268" t="s">
        <v>311</v>
      </c>
      <c r="L1268" t="s">
        <v>2134</v>
      </c>
      <c r="M1268" t="s">
        <v>54</v>
      </c>
      <c r="N1268">
        <f t="shared" si="133"/>
        <v>0</v>
      </c>
      <c r="O1268" t="str">
        <f t="shared" si="134"/>
        <v>No</v>
      </c>
      <c r="P1268">
        <f t="shared" si="135"/>
        <v>0</v>
      </c>
      <c r="Q1268">
        <f t="shared" si="136"/>
        <v>4813937689</v>
      </c>
      <c r="R1268">
        <f t="shared" si="137"/>
        <v>4.1933383153624479</v>
      </c>
      <c r="S1268" t="str">
        <f t="shared" si="138"/>
        <v>Acceptable</v>
      </c>
      <c r="T1268">
        <f>ROUNDUP(C1268,0)</f>
        <v>5</v>
      </c>
      <c r="U1268">
        <f>ROUNDDOWN(C1268,0)</f>
        <v>4</v>
      </c>
      <c r="V1268">
        <f>RIGHT(K1268,2)+2000</f>
        <v>2018</v>
      </c>
      <c r="W1268" t="str">
        <f>INDEX(_xlfn.TEXTSPLIT(K1268,"-"),1,2)</f>
        <v>Aug</v>
      </c>
      <c r="X1268" t="str">
        <f>INDEX(_xlfn.TEXTSPLIT(K1268,"-"),1,1)</f>
        <v>4</v>
      </c>
      <c r="Y1268">
        <f>INDEX(months!B:B,MATCH(Sheet1!W1268,months!A:A,0))</f>
        <v>8</v>
      </c>
      <c r="Z1268">
        <f t="shared" si="139"/>
        <v>43316</v>
      </c>
    </row>
    <row r="1269" spans="1:26" x14ac:dyDescent="0.2">
      <c r="A1269" t="s">
        <v>2135</v>
      </c>
      <c r="B1269" t="s">
        <v>2116</v>
      </c>
      <c r="C1269">
        <v>4.8</v>
      </c>
      <c r="D1269">
        <v>471036</v>
      </c>
      <c r="E1269" t="s">
        <v>46</v>
      </c>
      <c r="F1269" t="s">
        <v>89</v>
      </c>
      <c r="G1269" t="s">
        <v>23</v>
      </c>
      <c r="H1269" t="s">
        <v>24</v>
      </c>
      <c r="I1269" t="s">
        <v>25</v>
      </c>
      <c r="J1269" t="s">
        <v>2117</v>
      </c>
      <c r="K1269" t="s">
        <v>97</v>
      </c>
      <c r="L1269" t="s">
        <v>46</v>
      </c>
      <c r="M1269" t="s">
        <v>86</v>
      </c>
      <c r="N1269">
        <f t="shared" si="133"/>
        <v>0</v>
      </c>
      <c r="O1269" t="str">
        <f t="shared" si="134"/>
        <v>No</v>
      </c>
      <c r="P1269">
        <f t="shared" si="135"/>
        <v>0</v>
      </c>
      <c r="Q1269">
        <f t="shared" si="136"/>
        <v>4813937689</v>
      </c>
      <c r="R1269">
        <f t="shared" si="137"/>
        <v>4.1933383153624479</v>
      </c>
      <c r="S1269" t="str">
        <f t="shared" si="138"/>
        <v>Acceptable</v>
      </c>
      <c r="T1269">
        <f>ROUNDUP(C1269,0)</f>
        <v>5</v>
      </c>
      <c r="U1269">
        <f>ROUNDDOWN(C1269,0)</f>
        <v>4</v>
      </c>
      <c r="V1269">
        <f>RIGHT(K1269,2)+2000</f>
        <v>2018</v>
      </c>
      <c r="W1269" t="str">
        <f>INDEX(_xlfn.TEXTSPLIT(K1269,"-"),1,2)</f>
        <v>Aug</v>
      </c>
      <c r="X1269" t="str">
        <f>INDEX(_xlfn.TEXTSPLIT(K1269,"-"),1,1)</f>
        <v>3</v>
      </c>
      <c r="Y1269">
        <f>INDEX(months!B:B,MATCH(Sheet1!W1269,months!A:A,0))</f>
        <v>8</v>
      </c>
      <c r="Z1269">
        <f t="shared" si="139"/>
        <v>43315</v>
      </c>
    </row>
    <row r="1270" spans="1:26" x14ac:dyDescent="0.2">
      <c r="A1270" t="s">
        <v>2136</v>
      </c>
      <c r="B1270" t="s">
        <v>2116</v>
      </c>
      <c r="C1270">
        <v>4.8</v>
      </c>
      <c r="D1270">
        <v>12705</v>
      </c>
      <c r="E1270" t="s">
        <v>186</v>
      </c>
      <c r="F1270" t="s">
        <v>65</v>
      </c>
      <c r="G1270" t="s">
        <v>23</v>
      </c>
      <c r="H1270" t="s">
        <v>24</v>
      </c>
      <c r="I1270" t="s">
        <v>25</v>
      </c>
      <c r="J1270" t="s">
        <v>2117</v>
      </c>
      <c r="K1270" t="s">
        <v>605</v>
      </c>
      <c r="L1270" t="s">
        <v>1283</v>
      </c>
      <c r="M1270" t="s">
        <v>86</v>
      </c>
      <c r="N1270">
        <f t="shared" si="133"/>
        <v>0</v>
      </c>
      <c r="O1270" t="str">
        <f t="shared" si="134"/>
        <v>No</v>
      </c>
      <c r="P1270">
        <f t="shared" si="135"/>
        <v>0</v>
      </c>
      <c r="Q1270">
        <f t="shared" si="136"/>
        <v>4813937689</v>
      </c>
      <c r="R1270">
        <f t="shared" si="137"/>
        <v>4.1933383153624479</v>
      </c>
      <c r="S1270" t="str">
        <f t="shared" si="138"/>
        <v>Acceptable</v>
      </c>
      <c r="T1270">
        <f>ROUNDUP(C1270,0)</f>
        <v>5</v>
      </c>
      <c r="U1270">
        <f>ROUNDDOWN(C1270,0)</f>
        <v>4</v>
      </c>
      <c r="V1270">
        <f>RIGHT(K1270,2)+2000</f>
        <v>2018</v>
      </c>
      <c r="W1270" t="str">
        <f>INDEX(_xlfn.TEXTSPLIT(K1270,"-"),1,2)</f>
        <v>Jul</v>
      </c>
      <c r="X1270" t="str">
        <f>INDEX(_xlfn.TEXTSPLIT(K1270,"-"),1,1)</f>
        <v>10</v>
      </c>
      <c r="Y1270">
        <f>INDEX(months!B:B,MATCH(Sheet1!W1270,months!A:A,0))</f>
        <v>7</v>
      </c>
      <c r="Z1270">
        <f t="shared" si="139"/>
        <v>43291</v>
      </c>
    </row>
    <row r="1271" spans="1:26" x14ac:dyDescent="0.2">
      <c r="A1271" t="s">
        <v>2137</v>
      </c>
      <c r="B1271" t="s">
        <v>2116</v>
      </c>
      <c r="C1271">
        <v>4.5</v>
      </c>
      <c r="D1271">
        <v>706</v>
      </c>
      <c r="E1271" t="s">
        <v>182</v>
      </c>
      <c r="F1271" t="s">
        <v>50</v>
      </c>
      <c r="G1271" t="s">
        <v>23</v>
      </c>
      <c r="H1271" t="s">
        <v>24</v>
      </c>
      <c r="I1271" t="s">
        <v>25</v>
      </c>
      <c r="J1271" t="s">
        <v>2117</v>
      </c>
      <c r="K1271" t="s">
        <v>297</v>
      </c>
      <c r="L1271" t="s">
        <v>638</v>
      </c>
      <c r="M1271" t="s">
        <v>81</v>
      </c>
      <c r="N1271">
        <f t="shared" si="133"/>
        <v>0</v>
      </c>
      <c r="O1271" t="str">
        <f t="shared" si="134"/>
        <v>No</v>
      </c>
      <c r="P1271">
        <f t="shared" si="135"/>
        <v>0</v>
      </c>
      <c r="Q1271">
        <f t="shared" si="136"/>
        <v>4813937689</v>
      </c>
      <c r="R1271">
        <f t="shared" si="137"/>
        <v>4.1933383153624479</v>
      </c>
      <c r="S1271" t="str">
        <f t="shared" si="138"/>
        <v>Acceptable</v>
      </c>
      <c r="T1271">
        <f>ROUNDUP(C1271,0)</f>
        <v>5</v>
      </c>
      <c r="U1271">
        <f>ROUNDDOWN(C1271,0)</f>
        <v>4</v>
      </c>
      <c r="V1271">
        <f>RIGHT(K1271,2)+2000</f>
        <v>2018</v>
      </c>
      <c r="W1271" t="str">
        <f>INDEX(_xlfn.TEXTSPLIT(K1271,"-"),1,2)</f>
        <v>Jul</v>
      </c>
      <c r="X1271" t="str">
        <f>INDEX(_xlfn.TEXTSPLIT(K1271,"-"),1,1)</f>
        <v>24</v>
      </c>
      <c r="Y1271">
        <f>INDEX(months!B:B,MATCH(Sheet1!W1271,months!A:A,0))</f>
        <v>7</v>
      </c>
      <c r="Z1271">
        <f t="shared" si="139"/>
        <v>43305</v>
      </c>
    </row>
    <row r="1272" spans="1:26" x14ac:dyDescent="0.2">
      <c r="A1272" t="s">
        <v>2138</v>
      </c>
      <c r="B1272" t="s">
        <v>2116</v>
      </c>
      <c r="C1272">
        <v>4.4000000000000004</v>
      </c>
      <c r="D1272">
        <v>465</v>
      </c>
      <c r="E1272" t="s">
        <v>424</v>
      </c>
      <c r="F1272" t="s">
        <v>32</v>
      </c>
      <c r="G1272" t="s">
        <v>23</v>
      </c>
      <c r="H1272" t="s">
        <v>24</v>
      </c>
      <c r="I1272" t="s">
        <v>25</v>
      </c>
      <c r="J1272" t="s">
        <v>2117</v>
      </c>
      <c r="K1272" t="s">
        <v>416</v>
      </c>
      <c r="L1272" t="s">
        <v>720</v>
      </c>
      <c r="M1272" t="s">
        <v>29</v>
      </c>
      <c r="N1272">
        <f t="shared" si="133"/>
        <v>0</v>
      </c>
      <c r="O1272" t="str">
        <f t="shared" si="134"/>
        <v>No</v>
      </c>
      <c r="P1272">
        <f t="shared" si="135"/>
        <v>0</v>
      </c>
      <c r="Q1272">
        <f t="shared" si="136"/>
        <v>4813937689</v>
      </c>
      <c r="R1272">
        <f t="shared" si="137"/>
        <v>4.1933383153624479</v>
      </c>
      <c r="S1272" t="str">
        <f t="shared" si="138"/>
        <v>Acceptable</v>
      </c>
      <c r="T1272">
        <f>ROUNDUP(C1272,0)</f>
        <v>5</v>
      </c>
      <c r="U1272">
        <f>ROUNDDOWN(C1272,0)</f>
        <v>4</v>
      </c>
      <c r="V1272">
        <f>RIGHT(K1272,2)+2000</f>
        <v>2018</v>
      </c>
      <c r="W1272" t="str">
        <f>INDEX(_xlfn.TEXTSPLIT(K1272,"-"),1,2)</f>
        <v>Jun</v>
      </c>
      <c r="X1272" t="str">
        <f>INDEX(_xlfn.TEXTSPLIT(K1272,"-"),1,1)</f>
        <v>7</v>
      </c>
      <c r="Y1272">
        <f>INDEX(months!B:B,MATCH(Sheet1!W1272,months!A:A,0))</f>
        <v>6</v>
      </c>
      <c r="Z1272">
        <f t="shared" si="139"/>
        <v>43258</v>
      </c>
    </row>
    <row r="1273" spans="1:26" x14ac:dyDescent="0.2">
      <c r="A1273" t="s">
        <v>2139</v>
      </c>
      <c r="B1273" t="s">
        <v>2116</v>
      </c>
      <c r="C1273">
        <v>4.5</v>
      </c>
      <c r="D1273">
        <v>644</v>
      </c>
      <c r="E1273" t="s">
        <v>104</v>
      </c>
      <c r="F1273" t="s">
        <v>50</v>
      </c>
      <c r="G1273" t="s">
        <v>23</v>
      </c>
      <c r="H1273" t="s">
        <v>24</v>
      </c>
      <c r="I1273" t="s">
        <v>25</v>
      </c>
      <c r="J1273" t="s">
        <v>2117</v>
      </c>
      <c r="K1273" t="s">
        <v>357</v>
      </c>
      <c r="L1273" t="s">
        <v>80</v>
      </c>
      <c r="M1273" t="s">
        <v>81</v>
      </c>
      <c r="N1273">
        <f t="shared" si="133"/>
        <v>0</v>
      </c>
      <c r="O1273" t="str">
        <f t="shared" si="134"/>
        <v>No</v>
      </c>
      <c r="P1273">
        <f t="shared" si="135"/>
        <v>0</v>
      </c>
      <c r="Q1273">
        <f t="shared" si="136"/>
        <v>4813937689</v>
      </c>
      <c r="R1273">
        <f t="shared" si="137"/>
        <v>4.1933383153624479</v>
      </c>
      <c r="S1273" t="str">
        <f t="shared" si="138"/>
        <v>Acceptable</v>
      </c>
      <c r="T1273">
        <f>ROUNDUP(C1273,0)</f>
        <v>5</v>
      </c>
      <c r="U1273">
        <f>ROUNDDOWN(C1273,0)</f>
        <v>4</v>
      </c>
      <c r="V1273">
        <f>RIGHT(K1273,2)+2000</f>
        <v>2018</v>
      </c>
      <c r="W1273" t="str">
        <f>INDEX(_xlfn.TEXTSPLIT(K1273,"-"),1,2)</f>
        <v>Jul</v>
      </c>
      <c r="X1273" t="str">
        <f>INDEX(_xlfn.TEXTSPLIT(K1273,"-"),1,1)</f>
        <v>25</v>
      </c>
      <c r="Y1273">
        <f>INDEX(months!B:B,MATCH(Sheet1!W1273,months!A:A,0))</f>
        <v>7</v>
      </c>
      <c r="Z1273">
        <f t="shared" si="139"/>
        <v>43306</v>
      </c>
    </row>
    <row r="1274" spans="1:26" x14ac:dyDescent="0.2">
      <c r="A1274" t="s">
        <v>2140</v>
      </c>
      <c r="B1274" t="s">
        <v>2116</v>
      </c>
      <c r="C1274">
        <v>4.5</v>
      </c>
      <c r="D1274">
        <v>6238</v>
      </c>
      <c r="E1274" t="s">
        <v>286</v>
      </c>
      <c r="F1274" t="s">
        <v>32</v>
      </c>
      <c r="G1274" t="s">
        <v>23</v>
      </c>
      <c r="H1274" t="s">
        <v>24</v>
      </c>
      <c r="I1274" t="s">
        <v>25</v>
      </c>
      <c r="J1274" t="s">
        <v>2117</v>
      </c>
      <c r="K1274" t="s">
        <v>115</v>
      </c>
      <c r="L1274" t="s">
        <v>2141</v>
      </c>
      <c r="M1274" t="s">
        <v>81</v>
      </c>
      <c r="N1274">
        <f t="shared" si="133"/>
        <v>0</v>
      </c>
      <c r="O1274" t="str">
        <f t="shared" si="134"/>
        <v>No</v>
      </c>
      <c r="P1274">
        <f t="shared" si="135"/>
        <v>0</v>
      </c>
      <c r="Q1274">
        <f t="shared" si="136"/>
        <v>4813937689</v>
      </c>
      <c r="R1274">
        <f t="shared" si="137"/>
        <v>4.1933383153624479</v>
      </c>
      <c r="S1274" t="str">
        <f t="shared" si="138"/>
        <v>Acceptable</v>
      </c>
      <c r="T1274">
        <f>ROUNDUP(C1274,0)</f>
        <v>5</v>
      </c>
      <c r="U1274">
        <f>ROUNDDOWN(C1274,0)</f>
        <v>4</v>
      </c>
      <c r="V1274">
        <f>RIGHT(K1274,2)+2000</f>
        <v>2018</v>
      </c>
      <c r="W1274" t="str">
        <f>INDEX(_xlfn.TEXTSPLIT(K1274,"-"),1,2)</f>
        <v>Jul</v>
      </c>
      <c r="X1274" t="str">
        <f>INDEX(_xlfn.TEXTSPLIT(K1274,"-"),1,1)</f>
        <v>30</v>
      </c>
      <c r="Y1274">
        <f>INDEX(months!B:B,MATCH(Sheet1!W1274,months!A:A,0))</f>
        <v>7</v>
      </c>
      <c r="Z1274">
        <f t="shared" si="139"/>
        <v>43311</v>
      </c>
    </row>
    <row r="1275" spans="1:26" x14ac:dyDescent="0.2">
      <c r="A1275" t="s">
        <v>2142</v>
      </c>
      <c r="B1275" t="s">
        <v>2116</v>
      </c>
      <c r="C1275">
        <v>4.5</v>
      </c>
      <c r="D1275">
        <v>144040</v>
      </c>
      <c r="E1275" t="s">
        <v>590</v>
      </c>
      <c r="F1275" t="s">
        <v>38</v>
      </c>
      <c r="G1275" t="s">
        <v>23</v>
      </c>
      <c r="H1275" t="s">
        <v>24</v>
      </c>
      <c r="I1275" t="s">
        <v>25</v>
      </c>
      <c r="J1275" t="s">
        <v>2117</v>
      </c>
      <c r="K1275" t="s">
        <v>278</v>
      </c>
      <c r="L1275" t="s">
        <v>2143</v>
      </c>
      <c r="M1275" t="s">
        <v>274</v>
      </c>
      <c r="N1275">
        <f t="shared" si="133"/>
        <v>0</v>
      </c>
      <c r="O1275" t="str">
        <f t="shared" si="134"/>
        <v>No</v>
      </c>
      <c r="P1275">
        <f t="shared" si="135"/>
        <v>0</v>
      </c>
      <c r="Q1275">
        <f t="shared" si="136"/>
        <v>4813937689</v>
      </c>
      <c r="R1275">
        <f t="shared" si="137"/>
        <v>4.1933383153624479</v>
      </c>
      <c r="S1275" t="str">
        <f t="shared" si="138"/>
        <v>Acceptable</v>
      </c>
      <c r="T1275">
        <f>ROUNDUP(C1275,0)</f>
        <v>5</v>
      </c>
      <c r="U1275">
        <f>ROUNDDOWN(C1275,0)</f>
        <v>4</v>
      </c>
      <c r="V1275">
        <f>RIGHT(K1275,2)+2000</f>
        <v>2018</v>
      </c>
      <c r="W1275" t="str">
        <f>INDEX(_xlfn.TEXTSPLIT(K1275,"-"),1,2)</f>
        <v>Jul</v>
      </c>
      <c r="X1275" t="str">
        <f>INDEX(_xlfn.TEXTSPLIT(K1275,"-"),1,1)</f>
        <v>27</v>
      </c>
      <c r="Y1275">
        <f>INDEX(months!B:B,MATCH(Sheet1!W1275,months!A:A,0))</f>
        <v>7</v>
      </c>
      <c r="Z1275">
        <f t="shared" si="139"/>
        <v>43308</v>
      </c>
    </row>
    <row r="1276" spans="1:26" x14ac:dyDescent="0.2">
      <c r="A1276" t="s">
        <v>2144</v>
      </c>
      <c r="B1276" t="s">
        <v>2116</v>
      </c>
      <c r="C1276">
        <v>4.8</v>
      </c>
      <c r="D1276">
        <v>51227</v>
      </c>
      <c r="E1276" t="s">
        <v>78</v>
      </c>
      <c r="F1276" t="s">
        <v>65</v>
      </c>
      <c r="G1276" t="s">
        <v>23</v>
      </c>
      <c r="H1276" t="s">
        <v>24</v>
      </c>
      <c r="I1276" t="s">
        <v>25</v>
      </c>
      <c r="J1276" t="s">
        <v>2117</v>
      </c>
      <c r="K1276" t="s">
        <v>497</v>
      </c>
      <c r="L1276" t="s">
        <v>2145</v>
      </c>
      <c r="M1276" t="s">
        <v>29</v>
      </c>
      <c r="N1276">
        <f t="shared" si="133"/>
        <v>0</v>
      </c>
      <c r="O1276" t="str">
        <f t="shared" si="134"/>
        <v>No</v>
      </c>
      <c r="P1276">
        <f t="shared" si="135"/>
        <v>0</v>
      </c>
      <c r="Q1276">
        <f t="shared" si="136"/>
        <v>4813937689</v>
      </c>
      <c r="R1276">
        <f t="shared" si="137"/>
        <v>4.1933383153624479</v>
      </c>
      <c r="S1276" t="str">
        <f t="shared" si="138"/>
        <v>Acceptable</v>
      </c>
      <c r="T1276">
        <f>ROUNDUP(C1276,0)</f>
        <v>5</v>
      </c>
      <c r="U1276">
        <f>ROUNDDOWN(C1276,0)</f>
        <v>4</v>
      </c>
      <c r="V1276">
        <f>RIGHT(K1276,2)+2000</f>
        <v>2018</v>
      </c>
      <c r="W1276" t="str">
        <f>INDEX(_xlfn.TEXTSPLIT(K1276,"-"),1,2)</f>
        <v>Jul</v>
      </c>
      <c r="X1276" t="str">
        <f>INDEX(_xlfn.TEXTSPLIT(K1276,"-"),1,1)</f>
        <v>13</v>
      </c>
      <c r="Y1276">
        <f>INDEX(months!B:B,MATCH(Sheet1!W1276,months!A:A,0))</f>
        <v>7</v>
      </c>
      <c r="Z1276">
        <f t="shared" si="139"/>
        <v>43294</v>
      </c>
    </row>
    <row r="1277" spans="1:26" x14ac:dyDescent="0.2">
      <c r="A1277" t="s">
        <v>2146</v>
      </c>
      <c r="B1277" t="s">
        <v>2116</v>
      </c>
      <c r="C1277">
        <v>3.9</v>
      </c>
      <c r="D1277">
        <v>357417</v>
      </c>
      <c r="E1277" t="s">
        <v>46</v>
      </c>
      <c r="F1277" t="s">
        <v>89</v>
      </c>
      <c r="G1277" t="s">
        <v>23</v>
      </c>
      <c r="H1277" t="s">
        <v>24</v>
      </c>
      <c r="I1277" t="s">
        <v>25</v>
      </c>
      <c r="J1277" t="s">
        <v>2117</v>
      </c>
      <c r="K1277" t="s">
        <v>216</v>
      </c>
      <c r="L1277" t="s">
        <v>46</v>
      </c>
      <c r="M1277" t="s">
        <v>46</v>
      </c>
      <c r="N1277">
        <f t="shared" si="133"/>
        <v>0</v>
      </c>
      <c r="O1277" t="str">
        <f t="shared" si="134"/>
        <v>No</v>
      </c>
      <c r="P1277">
        <f t="shared" si="135"/>
        <v>0</v>
      </c>
      <c r="Q1277">
        <f t="shared" si="136"/>
        <v>4813937689</v>
      </c>
      <c r="R1277">
        <f t="shared" si="137"/>
        <v>4.1933383153624479</v>
      </c>
      <c r="S1277" t="str">
        <f t="shared" si="138"/>
        <v>Acceptable</v>
      </c>
      <c r="T1277">
        <f>ROUNDUP(C1277,0)</f>
        <v>4</v>
      </c>
      <c r="U1277">
        <f>ROUNDDOWN(C1277,0)</f>
        <v>3</v>
      </c>
      <c r="V1277">
        <f>RIGHT(K1277,2)+2000</f>
        <v>2018</v>
      </c>
      <c r="W1277" t="str">
        <f>INDEX(_xlfn.TEXTSPLIT(K1277,"-"),1,2)</f>
        <v>Jul</v>
      </c>
      <c r="X1277" t="str">
        <f>INDEX(_xlfn.TEXTSPLIT(K1277,"-"),1,1)</f>
        <v>26</v>
      </c>
      <c r="Y1277">
        <f>INDEX(months!B:B,MATCH(Sheet1!W1277,months!A:A,0))</f>
        <v>7</v>
      </c>
      <c r="Z1277">
        <f t="shared" si="139"/>
        <v>43307</v>
      </c>
    </row>
    <row r="1278" spans="1:26" x14ac:dyDescent="0.2">
      <c r="A1278" t="s">
        <v>2147</v>
      </c>
      <c r="B1278" t="s">
        <v>2116</v>
      </c>
      <c r="C1278">
        <v>4.5999999999999996</v>
      </c>
      <c r="D1278">
        <v>199</v>
      </c>
      <c r="E1278" t="s">
        <v>801</v>
      </c>
      <c r="F1278" t="s">
        <v>57</v>
      </c>
      <c r="G1278" t="s">
        <v>23</v>
      </c>
      <c r="H1278" t="s">
        <v>24</v>
      </c>
      <c r="I1278" t="s">
        <v>25</v>
      </c>
      <c r="J1278" t="s">
        <v>2117</v>
      </c>
      <c r="K1278" t="s">
        <v>297</v>
      </c>
      <c r="L1278" t="s">
        <v>1255</v>
      </c>
      <c r="M1278" t="s">
        <v>81</v>
      </c>
      <c r="N1278">
        <f t="shared" si="133"/>
        <v>0</v>
      </c>
      <c r="O1278" t="str">
        <f t="shared" si="134"/>
        <v>No</v>
      </c>
      <c r="P1278">
        <f t="shared" si="135"/>
        <v>0</v>
      </c>
      <c r="Q1278">
        <f t="shared" si="136"/>
        <v>4813937689</v>
      </c>
      <c r="R1278">
        <f t="shared" si="137"/>
        <v>4.1933383153624479</v>
      </c>
      <c r="S1278" t="str">
        <f t="shared" si="138"/>
        <v>Acceptable</v>
      </c>
      <c r="T1278">
        <f>ROUNDUP(C1278,0)</f>
        <v>5</v>
      </c>
      <c r="U1278">
        <f>ROUNDDOWN(C1278,0)</f>
        <v>4</v>
      </c>
      <c r="V1278">
        <f>RIGHT(K1278,2)+2000</f>
        <v>2018</v>
      </c>
      <c r="W1278" t="str">
        <f>INDEX(_xlfn.TEXTSPLIT(K1278,"-"),1,2)</f>
        <v>Jul</v>
      </c>
      <c r="X1278" t="str">
        <f>INDEX(_xlfn.TEXTSPLIT(K1278,"-"),1,1)</f>
        <v>24</v>
      </c>
      <c r="Y1278">
        <f>INDEX(months!B:B,MATCH(Sheet1!W1278,months!A:A,0))</f>
        <v>7</v>
      </c>
      <c r="Z1278">
        <f t="shared" si="139"/>
        <v>43305</v>
      </c>
    </row>
    <row r="1279" spans="1:26" x14ac:dyDescent="0.2">
      <c r="A1279" t="s">
        <v>2148</v>
      </c>
      <c r="B1279" t="s">
        <v>2116</v>
      </c>
      <c r="C1279">
        <v>4.5</v>
      </c>
      <c r="D1279">
        <v>827597</v>
      </c>
      <c r="E1279" t="s">
        <v>46</v>
      </c>
      <c r="F1279" t="s">
        <v>89</v>
      </c>
      <c r="G1279" t="s">
        <v>23</v>
      </c>
      <c r="H1279" t="s">
        <v>24</v>
      </c>
      <c r="I1279" t="s">
        <v>25</v>
      </c>
      <c r="J1279" t="s">
        <v>2117</v>
      </c>
      <c r="K1279" t="s">
        <v>357</v>
      </c>
      <c r="L1279" t="s">
        <v>46</v>
      </c>
      <c r="M1279" t="s">
        <v>46</v>
      </c>
      <c r="N1279">
        <f t="shared" si="133"/>
        <v>0</v>
      </c>
      <c r="O1279" t="str">
        <f t="shared" si="134"/>
        <v>No</v>
      </c>
      <c r="P1279">
        <f t="shared" si="135"/>
        <v>0</v>
      </c>
      <c r="Q1279">
        <f t="shared" si="136"/>
        <v>4813937689</v>
      </c>
      <c r="R1279">
        <f t="shared" si="137"/>
        <v>4.1933383153624479</v>
      </c>
      <c r="S1279" t="str">
        <f t="shared" si="138"/>
        <v>Acceptable</v>
      </c>
      <c r="T1279">
        <f>ROUNDUP(C1279,0)</f>
        <v>5</v>
      </c>
      <c r="U1279">
        <f>ROUNDDOWN(C1279,0)</f>
        <v>4</v>
      </c>
      <c r="V1279">
        <f>RIGHT(K1279,2)+2000</f>
        <v>2018</v>
      </c>
      <c r="W1279" t="str">
        <f>INDEX(_xlfn.TEXTSPLIT(K1279,"-"),1,2)</f>
        <v>Jul</v>
      </c>
      <c r="X1279" t="str">
        <f>INDEX(_xlfn.TEXTSPLIT(K1279,"-"),1,1)</f>
        <v>25</v>
      </c>
      <c r="Y1279">
        <f>INDEX(months!B:B,MATCH(Sheet1!W1279,months!A:A,0))</f>
        <v>7</v>
      </c>
      <c r="Z1279">
        <f t="shared" si="139"/>
        <v>43306</v>
      </c>
    </row>
    <row r="1280" spans="1:26" x14ac:dyDescent="0.2">
      <c r="A1280" t="s">
        <v>2149</v>
      </c>
      <c r="B1280" t="s">
        <v>2116</v>
      </c>
      <c r="C1280">
        <v>4.5</v>
      </c>
      <c r="D1280">
        <v>9116</v>
      </c>
      <c r="E1280" t="s">
        <v>527</v>
      </c>
      <c r="F1280" t="s">
        <v>32</v>
      </c>
      <c r="G1280" t="s">
        <v>23</v>
      </c>
      <c r="H1280" t="s">
        <v>24</v>
      </c>
      <c r="I1280" t="s">
        <v>25</v>
      </c>
      <c r="J1280" t="s">
        <v>2117</v>
      </c>
      <c r="K1280" t="s">
        <v>115</v>
      </c>
      <c r="L1280" t="s">
        <v>2141</v>
      </c>
      <c r="M1280" t="s">
        <v>81</v>
      </c>
      <c r="N1280">
        <f t="shared" si="133"/>
        <v>0</v>
      </c>
      <c r="O1280" t="str">
        <f t="shared" si="134"/>
        <v>No</v>
      </c>
      <c r="P1280">
        <f t="shared" si="135"/>
        <v>0</v>
      </c>
      <c r="Q1280">
        <f t="shared" si="136"/>
        <v>4813937689</v>
      </c>
      <c r="R1280">
        <f t="shared" si="137"/>
        <v>4.1933383153624479</v>
      </c>
      <c r="S1280" t="str">
        <f t="shared" si="138"/>
        <v>Acceptable</v>
      </c>
      <c r="T1280">
        <f>ROUNDUP(C1280,0)</f>
        <v>5</v>
      </c>
      <c r="U1280">
        <f>ROUNDDOWN(C1280,0)</f>
        <v>4</v>
      </c>
      <c r="V1280">
        <f>RIGHT(K1280,2)+2000</f>
        <v>2018</v>
      </c>
      <c r="W1280" t="str">
        <f>INDEX(_xlfn.TEXTSPLIT(K1280,"-"),1,2)</f>
        <v>Jul</v>
      </c>
      <c r="X1280" t="str">
        <f>INDEX(_xlfn.TEXTSPLIT(K1280,"-"),1,1)</f>
        <v>30</v>
      </c>
      <c r="Y1280">
        <f>INDEX(months!B:B,MATCH(Sheet1!W1280,months!A:A,0))</f>
        <v>7</v>
      </c>
      <c r="Z1280">
        <f t="shared" si="139"/>
        <v>43311</v>
      </c>
    </row>
    <row r="1281" spans="1:26" x14ac:dyDescent="0.2">
      <c r="A1281" t="s">
        <v>2150</v>
      </c>
      <c r="B1281" t="s">
        <v>2116</v>
      </c>
      <c r="C1281">
        <v>4.7</v>
      </c>
      <c r="D1281">
        <v>2071</v>
      </c>
      <c r="E1281" t="s">
        <v>1232</v>
      </c>
      <c r="F1281" t="s">
        <v>50</v>
      </c>
      <c r="G1281" t="s">
        <v>23</v>
      </c>
      <c r="H1281" t="s">
        <v>24</v>
      </c>
      <c r="I1281" t="s">
        <v>25</v>
      </c>
      <c r="J1281" t="s">
        <v>2117</v>
      </c>
      <c r="K1281" t="s">
        <v>297</v>
      </c>
      <c r="L1281" t="s">
        <v>2151</v>
      </c>
      <c r="M1281" t="s">
        <v>81</v>
      </c>
      <c r="N1281">
        <f t="shared" si="133"/>
        <v>0</v>
      </c>
      <c r="O1281" t="str">
        <f t="shared" si="134"/>
        <v>No</v>
      </c>
      <c r="P1281">
        <f t="shared" si="135"/>
        <v>0</v>
      </c>
      <c r="Q1281">
        <f t="shared" si="136"/>
        <v>4813937689</v>
      </c>
      <c r="R1281">
        <f t="shared" si="137"/>
        <v>4.1933383153624479</v>
      </c>
      <c r="S1281" t="str">
        <f t="shared" si="138"/>
        <v>Acceptable</v>
      </c>
      <c r="T1281">
        <f>ROUNDUP(C1281,0)</f>
        <v>5</v>
      </c>
      <c r="U1281">
        <f>ROUNDDOWN(C1281,0)</f>
        <v>4</v>
      </c>
      <c r="V1281">
        <f>RIGHT(K1281,2)+2000</f>
        <v>2018</v>
      </c>
      <c r="W1281" t="str">
        <f>INDEX(_xlfn.TEXTSPLIT(K1281,"-"),1,2)</f>
        <v>Jul</v>
      </c>
      <c r="X1281" t="str">
        <f>INDEX(_xlfn.TEXTSPLIT(K1281,"-"),1,1)</f>
        <v>24</v>
      </c>
      <c r="Y1281">
        <f>INDEX(months!B:B,MATCH(Sheet1!W1281,months!A:A,0))</f>
        <v>7</v>
      </c>
      <c r="Z1281">
        <f t="shared" si="139"/>
        <v>43305</v>
      </c>
    </row>
    <row r="1282" spans="1:26" x14ac:dyDescent="0.2">
      <c r="A1282" t="s">
        <v>2152</v>
      </c>
      <c r="B1282" t="s">
        <v>2116</v>
      </c>
      <c r="C1282">
        <v>4.7</v>
      </c>
      <c r="D1282">
        <v>50294</v>
      </c>
      <c r="E1282" t="s">
        <v>159</v>
      </c>
      <c r="F1282" t="s">
        <v>65</v>
      </c>
      <c r="G1282" t="s">
        <v>23</v>
      </c>
      <c r="H1282" t="s">
        <v>24</v>
      </c>
      <c r="I1282" t="s">
        <v>25</v>
      </c>
      <c r="J1282" t="s">
        <v>2117</v>
      </c>
      <c r="K1282" t="s">
        <v>585</v>
      </c>
      <c r="L1282" t="s">
        <v>930</v>
      </c>
      <c r="M1282" t="s">
        <v>81</v>
      </c>
      <c r="N1282">
        <f t="shared" ref="N1282:N1345" si="140">SUM(A1282,B1282)</f>
        <v>0</v>
      </c>
      <c r="O1282" t="str">
        <f t="shared" ref="O1282:O1345" si="141">IF(E1282="good","Yes","No")</f>
        <v>No</v>
      </c>
      <c r="P1282">
        <f t="shared" ref="P1282:P1345" si="142">COUNTIF(B:B,"&lt;0")</f>
        <v>0</v>
      </c>
      <c r="Q1282">
        <f t="shared" ref="Q1282:Q1345" si="143">SUMIF(D:D,"&gt;1000")</f>
        <v>4813937689</v>
      </c>
      <c r="R1282">
        <f t="shared" ref="R1282:R1345" si="144">AVERAGEIF(C:C,"&gt;0")</f>
        <v>4.1933383153624479</v>
      </c>
      <c r="S1282" t="str">
        <f t="shared" ref="S1282:S1345" si="145">IF(OR(A1282&gt;0,B1282&gt;0),"Acceptable","Check")</f>
        <v>Acceptable</v>
      </c>
      <c r="T1282">
        <f>ROUNDUP(C1282,0)</f>
        <v>5</v>
      </c>
      <c r="U1282">
        <f>ROUNDDOWN(C1282,0)</f>
        <v>4</v>
      </c>
      <c r="V1282">
        <f>RIGHT(K1282,2)+2000</f>
        <v>2018</v>
      </c>
      <c r="W1282" t="str">
        <f>INDEX(_xlfn.TEXTSPLIT(K1282,"-"),1,2)</f>
        <v>Jul</v>
      </c>
      <c r="X1282" t="str">
        <f>INDEX(_xlfn.TEXTSPLIT(K1282,"-"),1,1)</f>
        <v>9</v>
      </c>
      <c r="Y1282">
        <f>INDEX(months!B:B,MATCH(Sheet1!W1282,months!A:A,0))</f>
        <v>7</v>
      </c>
      <c r="Z1282">
        <f t="shared" si="139"/>
        <v>43290</v>
      </c>
    </row>
    <row r="1283" spans="1:26" x14ac:dyDescent="0.2">
      <c r="A1283" t="s">
        <v>2153</v>
      </c>
      <c r="B1283" t="s">
        <v>2116</v>
      </c>
      <c r="C1283">
        <v>4.4000000000000004</v>
      </c>
      <c r="D1283">
        <v>708674</v>
      </c>
      <c r="E1283" t="s">
        <v>46</v>
      </c>
      <c r="F1283" t="s">
        <v>89</v>
      </c>
      <c r="G1283" t="s">
        <v>23</v>
      </c>
      <c r="H1283" t="s">
        <v>24</v>
      </c>
      <c r="I1283" t="s">
        <v>25</v>
      </c>
      <c r="J1283" t="s">
        <v>2117</v>
      </c>
      <c r="K1283" t="s">
        <v>125</v>
      </c>
      <c r="L1283" t="s">
        <v>2154</v>
      </c>
      <c r="M1283" t="s">
        <v>54</v>
      </c>
      <c r="N1283">
        <f t="shared" si="140"/>
        <v>0</v>
      </c>
      <c r="O1283" t="str">
        <f t="shared" si="141"/>
        <v>No</v>
      </c>
      <c r="P1283">
        <f t="shared" si="142"/>
        <v>0</v>
      </c>
      <c r="Q1283">
        <f t="shared" si="143"/>
        <v>4813937689</v>
      </c>
      <c r="R1283">
        <f t="shared" si="144"/>
        <v>4.1933383153624479</v>
      </c>
      <c r="S1283" t="str">
        <f t="shared" si="145"/>
        <v>Acceptable</v>
      </c>
      <c r="T1283">
        <f>ROUNDUP(C1283,0)</f>
        <v>5</v>
      </c>
      <c r="U1283">
        <f>ROUNDDOWN(C1283,0)</f>
        <v>4</v>
      </c>
      <c r="V1283">
        <f>RIGHT(K1283,2)+2000</f>
        <v>2018</v>
      </c>
      <c r="W1283" t="str">
        <f>INDEX(_xlfn.TEXTSPLIT(K1283,"-"),1,2)</f>
        <v>Jul</v>
      </c>
      <c r="X1283" t="str">
        <f>INDEX(_xlfn.TEXTSPLIT(K1283,"-"),1,1)</f>
        <v>12</v>
      </c>
      <c r="Y1283">
        <f>INDEX(months!B:B,MATCH(Sheet1!W1283,months!A:A,0))</f>
        <v>7</v>
      </c>
      <c r="Z1283">
        <f t="shared" ref="Z1283:Z1346" si="146">DATE(V1283,Y1283,X1283)</f>
        <v>43293</v>
      </c>
    </row>
    <row r="1284" spans="1:26" x14ac:dyDescent="0.2">
      <c r="A1284" t="s">
        <v>2155</v>
      </c>
      <c r="B1284" t="s">
        <v>2116</v>
      </c>
      <c r="C1284">
        <v>4.2</v>
      </c>
      <c r="D1284">
        <v>1140</v>
      </c>
      <c r="E1284" t="s">
        <v>104</v>
      </c>
      <c r="F1284" t="s">
        <v>32</v>
      </c>
      <c r="G1284" t="s">
        <v>23</v>
      </c>
      <c r="H1284" t="s">
        <v>24</v>
      </c>
      <c r="I1284" t="s">
        <v>44</v>
      </c>
      <c r="J1284" t="s">
        <v>2117</v>
      </c>
      <c r="K1284" t="s">
        <v>2156</v>
      </c>
      <c r="L1284" t="s">
        <v>138</v>
      </c>
      <c r="M1284" t="s">
        <v>72</v>
      </c>
      <c r="N1284">
        <f t="shared" si="140"/>
        <v>0</v>
      </c>
      <c r="O1284" t="str">
        <f t="shared" si="141"/>
        <v>No</v>
      </c>
      <c r="P1284">
        <f t="shared" si="142"/>
        <v>0</v>
      </c>
      <c r="Q1284">
        <f t="shared" si="143"/>
        <v>4813937689</v>
      </c>
      <c r="R1284">
        <f t="shared" si="144"/>
        <v>4.1933383153624479</v>
      </c>
      <c r="S1284" t="str">
        <f t="shared" si="145"/>
        <v>Acceptable</v>
      </c>
      <c r="T1284">
        <f>ROUNDUP(C1284,0)</f>
        <v>5</v>
      </c>
      <c r="U1284">
        <f>ROUNDDOWN(C1284,0)</f>
        <v>4</v>
      </c>
      <c r="V1284">
        <f>RIGHT(K1284,2)+2000</f>
        <v>2017</v>
      </c>
      <c r="W1284" t="str">
        <f>INDEX(_xlfn.TEXTSPLIT(K1284,"-"),1,2)</f>
        <v>Jan</v>
      </c>
      <c r="X1284" t="str">
        <f>INDEX(_xlfn.TEXTSPLIT(K1284,"-"),1,1)</f>
        <v>10</v>
      </c>
      <c r="Y1284">
        <f>INDEX(months!B:B,MATCH(Sheet1!W1284,months!A:A,0))</f>
        <v>1</v>
      </c>
      <c r="Z1284">
        <f t="shared" si="146"/>
        <v>42745</v>
      </c>
    </row>
    <row r="1285" spans="1:26" x14ac:dyDescent="0.2">
      <c r="A1285" t="s">
        <v>2157</v>
      </c>
      <c r="B1285" t="s">
        <v>2116</v>
      </c>
      <c r="C1285">
        <v>3.9</v>
      </c>
      <c r="D1285">
        <v>232153</v>
      </c>
      <c r="E1285" t="s">
        <v>46</v>
      </c>
      <c r="F1285" t="s">
        <v>89</v>
      </c>
      <c r="G1285" t="s">
        <v>23</v>
      </c>
      <c r="H1285" t="s">
        <v>24</v>
      </c>
      <c r="I1285" t="s">
        <v>25</v>
      </c>
      <c r="J1285" t="s">
        <v>2117</v>
      </c>
      <c r="K1285" t="s">
        <v>173</v>
      </c>
      <c r="L1285" t="s">
        <v>46</v>
      </c>
      <c r="M1285" t="s">
        <v>46</v>
      </c>
      <c r="N1285">
        <f t="shared" si="140"/>
        <v>0</v>
      </c>
      <c r="O1285" t="str">
        <f t="shared" si="141"/>
        <v>No</v>
      </c>
      <c r="P1285">
        <f t="shared" si="142"/>
        <v>0</v>
      </c>
      <c r="Q1285">
        <f t="shared" si="143"/>
        <v>4813937689</v>
      </c>
      <c r="R1285">
        <f t="shared" si="144"/>
        <v>4.1933383153624479</v>
      </c>
      <c r="S1285" t="str">
        <f t="shared" si="145"/>
        <v>Acceptable</v>
      </c>
      <c r="T1285">
        <f>ROUNDUP(C1285,0)</f>
        <v>4</v>
      </c>
      <c r="U1285">
        <f>ROUNDDOWN(C1285,0)</f>
        <v>3</v>
      </c>
      <c r="V1285">
        <f>RIGHT(K1285,2)+2000</f>
        <v>2018</v>
      </c>
      <c r="W1285" t="str">
        <f>INDEX(_xlfn.TEXTSPLIT(K1285,"-"),1,2)</f>
        <v>Aug</v>
      </c>
      <c r="X1285" t="str">
        <f>INDEX(_xlfn.TEXTSPLIT(K1285,"-"),1,1)</f>
        <v>2</v>
      </c>
      <c r="Y1285">
        <f>INDEX(months!B:B,MATCH(Sheet1!W1285,months!A:A,0))</f>
        <v>8</v>
      </c>
      <c r="Z1285">
        <f t="shared" si="146"/>
        <v>43314</v>
      </c>
    </row>
    <row r="1286" spans="1:26" x14ac:dyDescent="0.2">
      <c r="A1286" t="s">
        <v>2158</v>
      </c>
      <c r="B1286" t="s">
        <v>2116</v>
      </c>
      <c r="C1286">
        <v>4.2</v>
      </c>
      <c r="D1286">
        <v>14709</v>
      </c>
      <c r="E1286" t="s">
        <v>186</v>
      </c>
      <c r="F1286" t="s">
        <v>38</v>
      </c>
      <c r="G1286" t="s">
        <v>23</v>
      </c>
      <c r="H1286" t="s">
        <v>24</v>
      </c>
      <c r="I1286" t="s">
        <v>25</v>
      </c>
      <c r="J1286" t="s">
        <v>2117</v>
      </c>
      <c r="K1286" t="s">
        <v>216</v>
      </c>
      <c r="L1286" t="s">
        <v>323</v>
      </c>
      <c r="M1286" t="s">
        <v>274</v>
      </c>
      <c r="N1286">
        <f t="shared" si="140"/>
        <v>0</v>
      </c>
      <c r="O1286" t="str">
        <f t="shared" si="141"/>
        <v>No</v>
      </c>
      <c r="P1286">
        <f t="shared" si="142"/>
        <v>0</v>
      </c>
      <c r="Q1286">
        <f t="shared" si="143"/>
        <v>4813937689</v>
      </c>
      <c r="R1286">
        <f t="shared" si="144"/>
        <v>4.1933383153624479</v>
      </c>
      <c r="S1286" t="str">
        <f t="shared" si="145"/>
        <v>Acceptable</v>
      </c>
      <c r="T1286">
        <f>ROUNDUP(C1286,0)</f>
        <v>5</v>
      </c>
      <c r="U1286">
        <f>ROUNDDOWN(C1286,0)</f>
        <v>4</v>
      </c>
      <c r="V1286">
        <f>RIGHT(K1286,2)+2000</f>
        <v>2018</v>
      </c>
      <c r="W1286" t="str">
        <f>INDEX(_xlfn.TEXTSPLIT(K1286,"-"),1,2)</f>
        <v>Jul</v>
      </c>
      <c r="X1286" t="str">
        <f>INDEX(_xlfn.TEXTSPLIT(K1286,"-"),1,1)</f>
        <v>26</v>
      </c>
      <c r="Y1286">
        <f>INDEX(months!B:B,MATCH(Sheet1!W1286,months!A:A,0))</f>
        <v>7</v>
      </c>
      <c r="Z1286">
        <f t="shared" si="146"/>
        <v>43307</v>
      </c>
    </row>
    <row r="1287" spans="1:26" x14ac:dyDescent="0.2">
      <c r="A1287" t="s">
        <v>2159</v>
      </c>
      <c r="B1287" t="s">
        <v>2116</v>
      </c>
      <c r="C1287">
        <v>4.4000000000000004</v>
      </c>
      <c r="D1287">
        <v>12029</v>
      </c>
      <c r="E1287" t="s">
        <v>733</v>
      </c>
      <c r="F1287" t="s">
        <v>65</v>
      </c>
      <c r="G1287" t="s">
        <v>23</v>
      </c>
      <c r="H1287" t="s">
        <v>24</v>
      </c>
      <c r="I1287" t="s">
        <v>25</v>
      </c>
      <c r="J1287" t="s">
        <v>2117</v>
      </c>
      <c r="K1287" t="s">
        <v>311</v>
      </c>
      <c r="L1287" t="s">
        <v>2160</v>
      </c>
      <c r="M1287" t="s">
        <v>47</v>
      </c>
      <c r="N1287">
        <f t="shared" si="140"/>
        <v>0</v>
      </c>
      <c r="O1287" t="str">
        <f t="shared" si="141"/>
        <v>No</v>
      </c>
      <c r="P1287">
        <f t="shared" si="142"/>
        <v>0</v>
      </c>
      <c r="Q1287">
        <f t="shared" si="143"/>
        <v>4813937689</v>
      </c>
      <c r="R1287">
        <f t="shared" si="144"/>
        <v>4.1933383153624479</v>
      </c>
      <c r="S1287" t="str">
        <f t="shared" si="145"/>
        <v>Acceptable</v>
      </c>
      <c r="T1287">
        <f>ROUNDUP(C1287,0)</f>
        <v>5</v>
      </c>
      <c r="U1287">
        <f>ROUNDDOWN(C1287,0)</f>
        <v>4</v>
      </c>
      <c r="V1287">
        <f>RIGHT(K1287,2)+2000</f>
        <v>2018</v>
      </c>
      <c r="W1287" t="str">
        <f>INDEX(_xlfn.TEXTSPLIT(K1287,"-"),1,2)</f>
        <v>Aug</v>
      </c>
      <c r="X1287" t="str">
        <f>INDEX(_xlfn.TEXTSPLIT(K1287,"-"),1,1)</f>
        <v>4</v>
      </c>
      <c r="Y1287">
        <f>INDEX(months!B:B,MATCH(Sheet1!W1287,months!A:A,0))</f>
        <v>8</v>
      </c>
      <c r="Z1287">
        <f t="shared" si="146"/>
        <v>43316</v>
      </c>
    </row>
    <row r="1288" spans="1:26" x14ac:dyDescent="0.2">
      <c r="A1288" t="s">
        <v>2161</v>
      </c>
      <c r="B1288" t="s">
        <v>2116</v>
      </c>
      <c r="C1288">
        <v>4.5999999999999996</v>
      </c>
      <c r="D1288">
        <v>1873516</v>
      </c>
      <c r="E1288" t="s">
        <v>46</v>
      </c>
      <c r="F1288" t="s">
        <v>43</v>
      </c>
      <c r="G1288" t="s">
        <v>23</v>
      </c>
      <c r="H1288" t="s">
        <v>24</v>
      </c>
      <c r="I1288" t="s">
        <v>25</v>
      </c>
      <c r="J1288" t="s">
        <v>2117</v>
      </c>
      <c r="K1288" t="s">
        <v>84</v>
      </c>
      <c r="L1288" t="s">
        <v>46</v>
      </c>
      <c r="M1288" t="s">
        <v>46</v>
      </c>
      <c r="N1288">
        <f t="shared" si="140"/>
        <v>0</v>
      </c>
      <c r="O1288" t="str">
        <f t="shared" si="141"/>
        <v>No</v>
      </c>
      <c r="P1288">
        <f t="shared" si="142"/>
        <v>0</v>
      </c>
      <c r="Q1288">
        <f t="shared" si="143"/>
        <v>4813937689</v>
      </c>
      <c r="R1288">
        <f t="shared" si="144"/>
        <v>4.1933383153624479</v>
      </c>
      <c r="S1288" t="str">
        <f t="shared" si="145"/>
        <v>Acceptable</v>
      </c>
      <c r="T1288">
        <f>ROUNDUP(C1288,0)</f>
        <v>5</v>
      </c>
      <c r="U1288">
        <f>ROUNDDOWN(C1288,0)</f>
        <v>4</v>
      </c>
      <c r="V1288">
        <f>RIGHT(K1288,2)+2000</f>
        <v>2018</v>
      </c>
      <c r="W1288" t="str">
        <f>INDEX(_xlfn.TEXTSPLIT(K1288,"-"),1,2)</f>
        <v>Jul</v>
      </c>
      <c r="X1288" t="str">
        <f>INDEX(_xlfn.TEXTSPLIT(K1288,"-"),1,1)</f>
        <v>31</v>
      </c>
      <c r="Y1288">
        <f>INDEX(months!B:B,MATCH(Sheet1!W1288,months!A:A,0))</f>
        <v>7</v>
      </c>
      <c r="Z1288">
        <f t="shared" si="146"/>
        <v>43312</v>
      </c>
    </row>
    <row r="1289" spans="1:26" x14ac:dyDescent="0.2">
      <c r="A1289" t="s">
        <v>2162</v>
      </c>
      <c r="B1289" t="s">
        <v>2116</v>
      </c>
      <c r="C1289">
        <v>4.5999999999999996</v>
      </c>
      <c r="D1289">
        <v>2880</v>
      </c>
      <c r="E1289" t="s">
        <v>398</v>
      </c>
      <c r="F1289" t="s">
        <v>50</v>
      </c>
      <c r="G1289" t="s">
        <v>23</v>
      </c>
      <c r="H1289" t="s">
        <v>24</v>
      </c>
      <c r="I1289" t="s">
        <v>25</v>
      </c>
      <c r="J1289" t="s">
        <v>2117</v>
      </c>
      <c r="K1289" t="s">
        <v>297</v>
      </c>
      <c r="L1289" t="s">
        <v>141</v>
      </c>
      <c r="M1289" t="s">
        <v>81</v>
      </c>
      <c r="N1289">
        <f t="shared" si="140"/>
        <v>0</v>
      </c>
      <c r="O1289" t="str">
        <f t="shared" si="141"/>
        <v>No</v>
      </c>
      <c r="P1289">
        <f t="shared" si="142"/>
        <v>0</v>
      </c>
      <c r="Q1289">
        <f t="shared" si="143"/>
        <v>4813937689</v>
      </c>
      <c r="R1289">
        <f t="shared" si="144"/>
        <v>4.1933383153624479</v>
      </c>
      <c r="S1289" t="str">
        <f t="shared" si="145"/>
        <v>Acceptable</v>
      </c>
      <c r="T1289">
        <f>ROUNDUP(C1289,0)</f>
        <v>5</v>
      </c>
      <c r="U1289">
        <f>ROUNDDOWN(C1289,0)</f>
        <v>4</v>
      </c>
      <c r="V1289">
        <f>RIGHT(K1289,2)+2000</f>
        <v>2018</v>
      </c>
      <c r="W1289" t="str">
        <f>INDEX(_xlfn.TEXTSPLIT(K1289,"-"),1,2)</f>
        <v>Jul</v>
      </c>
      <c r="X1289" t="str">
        <f>INDEX(_xlfn.TEXTSPLIT(K1289,"-"),1,1)</f>
        <v>24</v>
      </c>
      <c r="Y1289">
        <f>INDEX(months!B:B,MATCH(Sheet1!W1289,months!A:A,0))</f>
        <v>7</v>
      </c>
      <c r="Z1289">
        <f t="shared" si="146"/>
        <v>43305</v>
      </c>
    </row>
    <row r="1290" spans="1:26" x14ac:dyDescent="0.2">
      <c r="A1290" t="s">
        <v>2163</v>
      </c>
      <c r="B1290" t="s">
        <v>2116</v>
      </c>
      <c r="C1290">
        <v>4.2</v>
      </c>
      <c r="D1290">
        <v>270267</v>
      </c>
      <c r="E1290" t="s">
        <v>1933</v>
      </c>
      <c r="F1290" t="s">
        <v>38</v>
      </c>
      <c r="G1290" t="s">
        <v>23</v>
      </c>
      <c r="H1290" t="s">
        <v>24</v>
      </c>
      <c r="I1290" t="s">
        <v>25</v>
      </c>
      <c r="J1290" t="s">
        <v>2117</v>
      </c>
      <c r="K1290" t="s">
        <v>84</v>
      </c>
      <c r="L1290" t="s">
        <v>2164</v>
      </c>
      <c r="M1290" t="s">
        <v>81</v>
      </c>
      <c r="N1290">
        <f t="shared" si="140"/>
        <v>0</v>
      </c>
      <c r="O1290" t="str">
        <f t="shared" si="141"/>
        <v>No</v>
      </c>
      <c r="P1290">
        <f t="shared" si="142"/>
        <v>0</v>
      </c>
      <c r="Q1290">
        <f t="shared" si="143"/>
        <v>4813937689</v>
      </c>
      <c r="R1290">
        <f t="shared" si="144"/>
        <v>4.1933383153624479</v>
      </c>
      <c r="S1290" t="str">
        <f t="shared" si="145"/>
        <v>Acceptable</v>
      </c>
      <c r="T1290">
        <f>ROUNDUP(C1290,0)</f>
        <v>5</v>
      </c>
      <c r="U1290">
        <f>ROUNDDOWN(C1290,0)</f>
        <v>4</v>
      </c>
      <c r="V1290">
        <f>RIGHT(K1290,2)+2000</f>
        <v>2018</v>
      </c>
      <c r="W1290" t="str">
        <f>INDEX(_xlfn.TEXTSPLIT(K1290,"-"),1,2)</f>
        <v>Jul</v>
      </c>
      <c r="X1290" t="str">
        <f>INDEX(_xlfn.TEXTSPLIT(K1290,"-"),1,1)</f>
        <v>31</v>
      </c>
      <c r="Y1290">
        <f>INDEX(months!B:B,MATCH(Sheet1!W1290,months!A:A,0))</f>
        <v>7</v>
      </c>
      <c r="Z1290">
        <f t="shared" si="146"/>
        <v>43312</v>
      </c>
    </row>
    <row r="1291" spans="1:26" x14ac:dyDescent="0.2">
      <c r="A1291" t="s">
        <v>2165</v>
      </c>
      <c r="B1291" t="s">
        <v>2116</v>
      </c>
      <c r="C1291">
        <v>4.5</v>
      </c>
      <c r="D1291">
        <v>559186</v>
      </c>
      <c r="E1291" t="s">
        <v>46</v>
      </c>
      <c r="F1291" t="s">
        <v>89</v>
      </c>
      <c r="G1291" t="s">
        <v>23</v>
      </c>
      <c r="H1291" t="s">
        <v>24</v>
      </c>
      <c r="I1291" t="s">
        <v>25</v>
      </c>
      <c r="J1291" t="s">
        <v>2117</v>
      </c>
      <c r="K1291" t="s">
        <v>169</v>
      </c>
      <c r="L1291" t="s">
        <v>46</v>
      </c>
      <c r="M1291" t="s">
        <v>46</v>
      </c>
      <c r="N1291">
        <f t="shared" si="140"/>
        <v>0</v>
      </c>
      <c r="O1291" t="str">
        <f t="shared" si="141"/>
        <v>No</v>
      </c>
      <c r="P1291">
        <f t="shared" si="142"/>
        <v>0</v>
      </c>
      <c r="Q1291">
        <f t="shared" si="143"/>
        <v>4813937689</v>
      </c>
      <c r="R1291">
        <f t="shared" si="144"/>
        <v>4.1933383153624479</v>
      </c>
      <c r="S1291" t="str">
        <f t="shared" si="145"/>
        <v>Acceptable</v>
      </c>
      <c r="T1291">
        <f>ROUNDUP(C1291,0)</f>
        <v>5</v>
      </c>
      <c r="U1291">
        <f>ROUNDDOWN(C1291,0)</f>
        <v>4</v>
      </c>
      <c r="V1291">
        <f>RIGHT(K1291,2)+2000</f>
        <v>2018</v>
      </c>
      <c r="W1291" t="str">
        <f>INDEX(_xlfn.TEXTSPLIT(K1291,"-"),1,2)</f>
        <v>Jul</v>
      </c>
      <c r="X1291" t="str">
        <f>INDEX(_xlfn.TEXTSPLIT(K1291,"-"),1,1)</f>
        <v>11</v>
      </c>
      <c r="Y1291">
        <f>INDEX(months!B:B,MATCH(Sheet1!W1291,months!A:A,0))</f>
        <v>7</v>
      </c>
      <c r="Z1291">
        <f t="shared" si="146"/>
        <v>43292</v>
      </c>
    </row>
    <row r="1292" spans="1:26" x14ac:dyDescent="0.2">
      <c r="A1292" t="s">
        <v>2166</v>
      </c>
      <c r="B1292" t="s">
        <v>2116</v>
      </c>
      <c r="C1292">
        <v>4.7</v>
      </c>
      <c r="D1292">
        <v>77777</v>
      </c>
      <c r="E1292" t="s">
        <v>46</v>
      </c>
      <c r="F1292" t="s">
        <v>65</v>
      </c>
      <c r="G1292" t="s">
        <v>23</v>
      </c>
      <c r="H1292" t="s">
        <v>24</v>
      </c>
      <c r="I1292" t="s">
        <v>25</v>
      </c>
      <c r="J1292" t="s">
        <v>2117</v>
      </c>
      <c r="K1292" t="s">
        <v>503</v>
      </c>
      <c r="L1292" t="s">
        <v>2167</v>
      </c>
      <c r="M1292" t="s">
        <v>274</v>
      </c>
      <c r="N1292">
        <f t="shared" si="140"/>
        <v>0</v>
      </c>
      <c r="O1292" t="str">
        <f t="shared" si="141"/>
        <v>No</v>
      </c>
      <c r="P1292">
        <f t="shared" si="142"/>
        <v>0</v>
      </c>
      <c r="Q1292">
        <f t="shared" si="143"/>
        <v>4813937689</v>
      </c>
      <c r="R1292">
        <f t="shared" si="144"/>
        <v>4.1933383153624479</v>
      </c>
      <c r="S1292" t="str">
        <f t="shared" si="145"/>
        <v>Acceptable</v>
      </c>
      <c r="T1292">
        <f>ROUNDUP(C1292,0)</f>
        <v>5</v>
      </c>
      <c r="U1292">
        <f>ROUNDDOWN(C1292,0)</f>
        <v>4</v>
      </c>
      <c r="V1292">
        <f>RIGHT(K1292,2)+2000</f>
        <v>2018</v>
      </c>
      <c r="W1292" t="str">
        <f>INDEX(_xlfn.TEXTSPLIT(K1292,"-"),1,2)</f>
        <v>Jun</v>
      </c>
      <c r="X1292" t="str">
        <f>INDEX(_xlfn.TEXTSPLIT(K1292,"-"),1,1)</f>
        <v>29</v>
      </c>
      <c r="Y1292">
        <f>INDEX(months!B:B,MATCH(Sheet1!W1292,months!A:A,0))</f>
        <v>6</v>
      </c>
      <c r="Z1292">
        <f t="shared" si="146"/>
        <v>43280</v>
      </c>
    </row>
    <row r="1293" spans="1:26" x14ac:dyDescent="0.2">
      <c r="A1293" t="s">
        <v>2168</v>
      </c>
      <c r="B1293" t="s">
        <v>2116</v>
      </c>
      <c r="C1293">
        <v>4.5</v>
      </c>
      <c r="D1293">
        <v>8642</v>
      </c>
      <c r="E1293" t="s">
        <v>308</v>
      </c>
      <c r="F1293" t="s">
        <v>50</v>
      </c>
      <c r="G1293" t="s">
        <v>23</v>
      </c>
      <c r="H1293" t="s">
        <v>24</v>
      </c>
      <c r="I1293" t="s">
        <v>25</v>
      </c>
      <c r="J1293" t="s">
        <v>2117</v>
      </c>
      <c r="K1293" t="s">
        <v>173</v>
      </c>
      <c r="L1293" t="s">
        <v>157</v>
      </c>
      <c r="M1293" t="s">
        <v>54</v>
      </c>
      <c r="N1293">
        <f t="shared" si="140"/>
        <v>0</v>
      </c>
      <c r="O1293" t="str">
        <f t="shared" si="141"/>
        <v>No</v>
      </c>
      <c r="P1293">
        <f t="shared" si="142"/>
        <v>0</v>
      </c>
      <c r="Q1293">
        <f t="shared" si="143"/>
        <v>4813937689</v>
      </c>
      <c r="R1293">
        <f t="shared" si="144"/>
        <v>4.1933383153624479</v>
      </c>
      <c r="S1293" t="str">
        <f t="shared" si="145"/>
        <v>Acceptable</v>
      </c>
      <c r="T1293">
        <f>ROUNDUP(C1293,0)</f>
        <v>5</v>
      </c>
      <c r="U1293">
        <f>ROUNDDOWN(C1293,0)</f>
        <v>4</v>
      </c>
      <c r="V1293">
        <f>RIGHT(K1293,2)+2000</f>
        <v>2018</v>
      </c>
      <c r="W1293" t="str">
        <f>INDEX(_xlfn.TEXTSPLIT(K1293,"-"),1,2)</f>
        <v>Aug</v>
      </c>
      <c r="X1293" t="str">
        <f>INDEX(_xlfn.TEXTSPLIT(K1293,"-"),1,1)</f>
        <v>2</v>
      </c>
      <c r="Y1293">
        <f>INDEX(months!B:B,MATCH(Sheet1!W1293,months!A:A,0))</f>
        <v>8</v>
      </c>
      <c r="Z1293">
        <f t="shared" si="146"/>
        <v>43314</v>
      </c>
    </row>
    <row r="1294" spans="1:26" x14ac:dyDescent="0.2">
      <c r="A1294" t="s">
        <v>2169</v>
      </c>
      <c r="B1294" t="s">
        <v>2116</v>
      </c>
      <c r="C1294">
        <v>4.5</v>
      </c>
      <c r="D1294">
        <v>501144</v>
      </c>
      <c r="E1294" t="s">
        <v>46</v>
      </c>
      <c r="F1294" t="s">
        <v>89</v>
      </c>
      <c r="G1294" t="s">
        <v>23</v>
      </c>
      <c r="H1294" t="s">
        <v>24</v>
      </c>
      <c r="I1294" t="s">
        <v>25</v>
      </c>
      <c r="J1294" t="s">
        <v>2117</v>
      </c>
      <c r="K1294" t="s">
        <v>266</v>
      </c>
      <c r="L1294" t="s">
        <v>46</v>
      </c>
      <c r="M1294" t="s">
        <v>46</v>
      </c>
      <c r="N1294">
        <f t="shared" si="140"/>
        <v>0</v>
      </c>
      <c r="O1294" t="str">
        <f t="shared" si="141"/>
        <v>No</v>
      </c>
      <c r="P1294">
        <f t="shared" si="142"/>
        <v>0</v>
      </c>
      <c r="Q1294">
        <f t="shared" si="143"/>
        <v>4813937689</v>
      </c>
      <c r="R1294">
        <f t="shared" si="144"/>
        <v>4.1933383153624479</v>
      </c>
      <c r="S1294" t="str">
        <f t="shared" si="145"/>
        <v>Acceptable</v>
      </c>
      <c r="T1294">
        <f>ROUNDUP(C1294,0)</f>
        <v>5</v>
      </c>
      <c r="U1294">
        <f>ROUNDDOWN(C1294,0)</f>
        <v>4</v>
      </c>
      <c r="V1294">
        <f>RIGHT(K1294,2)+2000</f>
        <v>2018</v>
      </c>
      <c r="W1294" t="str">
        <f>INDEX(_xlfn.TEXTSPLIT(K1294,"-"),1,2)</f>
        <v>Jul</v>
      </c>
      <c r="X1294" t="str">
        <f>INDEX(_xlfn.TEXTSPLIT(K1294,"-"),1,1)</f>
        <v>16</v>
      </c>
      <c r="Y1294">
        <f>INDEX(months!B:B,MATCH(Sheet1!W1294,months!A:A,0))</f>
        <v>7</v>
      </c>
      <c r="Z1294">
        <f t="shared" si="146"/>
        <v>43297</v>
      </c>
    </row>
    <row r="1295" spans="1:26" x14ac:dyDescent="0.2">
      <c r="A1295" t="s">
        <v>2170</v>
      </c>
      <c r="B1295" t="s">
        <v>2116</v>
      </c>
      <c r="C1295">
        <v>3.7</v>
      </c>
      <c r="D1295">
        <v>1861</v>
      </c>
      <c r="E1295" t="s">
        <v>627</v>
      </c>
      <c r="F1295" t="s">
        <v>65</v>
      </c>
      <c r="G1295" t="s">
        <v>23</v>
      </c>
      <c r="H1295" t="s">
        <v>24</v>
      </c>
      <c r="I1295" t="s">
        <v>25</v>
      </c>
      <c r="J1295" t="s">
        <v>2117</v>
      </c>
      <c r="K1295" t="s">
        <v>1449</v>
      </c>
      <c r="L1295" t="s">
        <v>138</v>
      </c>
      <c r="M1295" t="s">
        <v>60</v>
      </c>
      <c r="N1295">
        <f t="shared" si="140"/>
        <v>0</v>
      </c>
      <c r="O1295" t="str">
        <f t="shared" si="141"/>
        <v>No</v>
      </c>
      <c r="P1295">
        <f t="shared" si="142"/>
        <v>0</v>
      </c>
      <c r="Q1295">
        <f t="shared" si="143"/>
        <v>4813937689</v>
      </c>
      <c r="R1295">
        <f t="shared" si="144"/>
        <v>4.1933383153624479</v>
      </c>
      <c r="S1295" t="str">
        <f t="shared" si="145"/>
        <v>Acceptable</v>
      </c>
      <c r="T1295">
        <f>ROUNDUP(C1295,0)</f>
        <v>4</v>
      </c>
      <c r="U1295">
        <f>ROUNDDOWN(C1295,0)</f>
        <v>3</v>
      </c>
      <c r="V1295">
        <f>RIGHT(K1295,2)+2000</f>
        <v>2018</v>
      </c>
      <c r="W1295" t="str">
        <f>INDEX(_xlfn.TEXTSPLIT(K1295,"-"),1,2)</f>
        <v>Jun</v>
      </c>
      <c r="X1295" t="str">
        <f>INDEX(_xlfn.TEXTSPLIT(K1295,"-"),1,1)</f>
        <v>18</v>
      </c>
      <c r="Y1295">
        <f>INDEX(months!B:B,MATCH(Sheet1!W1295,months!A:A,0))</f>
        <v>6</v>
      </c>
      <c r="Z1295">
        <f t="shared" si="146"/>
        <v>43269</v>
      </c>
    </row>
    <row r="1296" spans="1:26" x14ac:dyDescent="0.2">
      <c r="A1296" t="s">
        <v>2171</v>
      </c>
      <c r="B1296" t="s">
        <v>2116</v>
      </c>
      <c r="C1296">
        <v>4.5</v>
      </c>
      <c r="D1296">
        <v>1203</v>
      </c>
      <c r="E1296" t="s">
        <v>619</v>
      </c>
      <c r="F1296" t="s">
        <v>32</v>
      </c>
      <c r="G1296" t="s">
        <v>23</v>
      </c>
      <c r="H1296" t="s">
        <v>24</v>
      </c>
      <c r="I1296" t="s">
        <v>25</v>
      </c>
      <c r="J1296" t="s">
        <v>2117</v>
      </c>
      <c r="K1296" t="s">
        <v>2172</v>
      </c>
      <c r="L1296" t="s">
        <v>157</v>
      </c>
      <c r="M1296" t="s">
        <v>177</v>
      </c>
      <c r="N1296">
        <f t="shared" si="140"/>
        <v>0</v>
      </c>
      <c r="O1296" t="str">
        <f t="shared" si="141"/>
        <v>No</v>
      </c>
      <c r="P1296">
        <f t="shared" si="142"/>
        <v>0</v>
      </c>
      <c r="Q1296">
        <f t="shared" si="143"/>
        <v>4813937689</v>
      </c>
      <c r="R1296">
        <f t="shared" si="144"/>
        <v>4.1933383153624479</v>
      </c>
      <c r="S1296" t="str">
        <f t="shared" si="145"/>
        <v>Acceptable</v>
      </c>
      <c r="T1296">
        <f>ROUNDUP(C1296,0)</f>
        <v>5</v>
      </c>
      <c r="U1296">
        <f>ROUNDDOWN(C1296,0)</f>
        <v>4</v>
      </c>
      <c r="V1296">
        <f>RIGHT(K1296,2)+2000</f>
        <v>2016</v>
      </c>
      <c r="W1296" t="str">
        <f>INDEX(_xlfn.TEXTSPLIT(K1296,"-"),1,2)</f>
        <v>Oct</v>
      </c>
      <c r="X1296" t="str">
        <f>INDEX(_xlfn.TEXTSPLIT(K1296,"-"),1,1)</f>
        <v>16</v>
      </c>
      <c r="Y1296">
        <f>INDEX(months!B:B,MATCH(Sheet1!W1296,months!A:A,0))</f>
        <v>10</v>
      </c>
      <c r="Z1296">
        <f t="shared" si="146"/>
        <v>42659</v>
      </c>
    </row>
    <row r="1297" spans="1:26" x14ac:dyDescent="0.2">
      <c r="A1297" t="s">
        <v>2173</v>
      </c>
      <c r="B1297" t="s">
        <v>2116</v>
      </c>
      <c r="C1297">
        <v>4.5999999999999996</v>
      </c>
      <c r="D1297">
        <v>299</v>
      </c>
      <c r="E1297" t="s">
        <v>159</v>
      </c>
      <c r="F1297" t="s">
        <v>50</v>
      </c>
      <c r="G1297" t="s">
        <v>23</v>
      </c>
      <c r="H1297" t="s">
        <v>24</v>
      </c>
      <c r="I1297" t="s">
        <v>25</v>
      </c>
      <c r="J1297" t="s">
        <v>2117</v>
      </c>
      <c r="K1297" t="s">
        <v>97</v>
      </c>
      <c r="L1297" t="s">
        <v>1318</v>
      </c>
      <c r="M1297" t="s">
        <v>54</v>
      </c>
      <c r="N1297">
        <f t="shared" si="140"/>
        <v>0</v>
      </c>
      <c r="O1297" t="str">
        <f t="shared" si="141"/>
        <v>No</v>
      </c>
      <c r="P1297">
        <f t="shared" si="142"/>
        <v>0</v>
      </c>
      <c r="Q1297">
        <f t="shared" si="143"/>
        <v>4813937689</v>
      </c>
      <c r="R1297">
        <f t="shared" si="144"/>
        <v>4.1933383153624479</v>
      </c>
      <c r="S1297" t="str">
        <f t="shared" si="145"/>
        <v>Acceptable</v>
      </c>
      <c r="T1297">
        <f>ROUNDUP(C1297,0)</f>
        <v>5</v>
      </c>
      <c r="U1297">
        <f>ROUNDDOWN(C1297,0)</f>
        <v>4</v>
      </c>
      <c r="V1297">
        <f>RIGHT(K1297,2)+2000</f>
        <v>2018</v>
      </c>
      <c r="W1297" t="str">
        <f>INDEX(_xlfn.TEXTSPLIT(K1297,"-"),1,2)</f>
        <v>Aug</v>
      </c>
      <c r="X1297" t="str">
        <f>INDEX(_xlfn.TEXTSPLIT(K1297,"-"),1,1)</f>
        <v>3</v>
      </c>
      <c r="Y1297">
        <f>INDEX(months!B:B,MATCH(Sheet1!W1297,months!A:A,0))</f>
        <v>8</v>
      </c>
      <c r="Z1297">
        <f t="shared" si="146"/>
        <v>43315</v>
      </c>
    </row>
    <row r="1298" spans="1:26" x14ac:dyDescent="0.2">
      <c r="A1298" t="s">
        <v>2174</v>
      </c>
      <c r="B1298" t="s">
        <v>2116</v>
      </c>
      <c r="C1298">
        <v>4.5999999999999996</v>
      </c>
      <c r="D1298">
        <v>115721</v>
      </c>
      <c r="E1298" t="s">
        <v>2175</v>
      </c>
      <c r="F1298" t="s">
        <v>89</v>
      </c>
      <c r="G1298" t="s">
        <v>23</v>
      </c>
      <c r="H1298" t="s">
        <v>24</v>
      </c>
      <c r="I1298" t="s">
        <v>25</v>
      </c>
      <c r="J1298" t="s">
        <v>2117</v>
      </c>
      <c r="K1298" t="s">
        <v>169</v>
      </c>
      <c r="L1298" t="s">
        <v>935</v>
      </c>
      <c r="M1298" t="s">
        <v>274</v>
      </c>
      <c r="N1298">
        <f t="shared" si="140"/>
        <v>0</v>
      </c>
      <c r="O1298" t="str">
        <f t="shared" si="141"/>
        <v>No</v>
      </c>
      <c r="P1298">
        <f t="shared" si="142"/>
        <v>0</v>
      </c>
      <c r="Q1298">
        <f t="shared" si="143"/>
        <v>4813937689</v>
      </c>
      <c r="R1298">
        <f t="shared" si="144"/>
        <v>4.1933383153624479</v>
      </c>
      <c r="S1298" t="str">
        <f t="shared" si="145"/>
        <v>Acceptable</v>
      </c>
      <c r="T1298">
        <f>ROUNDUP(C1298,0)</f>
        <v>5</v>
      </c>
      <c r="U1298">
        <f>ROUNDDOWN(C1298,0)</f>
        <v>4</v>
      </c>
      <c r="V1298">
        <f>RIGHT(K1298,2)+2000</f>
        <v>2018</v>
      </c>
      <c r="W1298" t="str">
        <f>INDEX(_xlfn.TEXTSPLIT(K1298,"-"),1,2)</f>
        <v>Jul</v>
      </c>
      <c r="X1298" t="str">
        <f>INDEX(_xlfn.TEXTSPLIT(K1298,"-"),1,1)</f>
        <v>11</v>
      </c>
      <c r="Y1298">
        <f>INDEX(months!B:B,MATCH(Sheet1!W1298,months!A:A,0))</f>
        <v>7</v>
      </c>
      <c r="Z1298">
        <f t="shared" si="146"/>
        <v>43292</v>
      </c>
    </row>
    <row r="1299" spans="1:26" x14ac:dyDescent="0.2">
      <c r="A1299" t="s">
        <v>2176</v>
      </c>
      <c r="B1299" t="s">
        <v>2116</v>
      </c>
      <c r="C1299">
        <v>4.7</v>
      </c>
      <c r="D1299">
        <v>14810</v>
      </c>
      <c r="E1299" t="s">
        <v>46</v>
      </c>
      <c r="F1299" t="s">
        <v>65</v>
      </c>
      <c r="G1299" t="s">
        <v>23</v>
      </c>
      <c r="H1299" t="s">
        <v>24</v>
      </c>
      <c r="I1299" t="s">
        <v>25</v>
      </c>
      <c r="J1299" t="s">
        <v>2117</v>
      </c>
      <c r="K1299" t="s">
        <v>297</v>
      </c>
      <c r="L1299" t="s">
        <v>46</v>
      </c>
      <c r="M1299" t="s">
        <v>46</v>
      </c>
      <c r="N1299">
        <f t="shared" si="140"/>
        <v>0</v>
      </c>
      <c r="O1299" t="str">
        <f t="shared" si="141"/>
        <v>No</v>
      </c>
      <c r="P1299">
        <f t="shared" si="142"/>
        <v>0</v>
      </c>
      <c r="Q1299">
        <f t="shared" si="143"/>
        <v>4813937689</v>
      </c>
      <c r="R1299">
        <f t="shared" si="144"/>
        <v>4.1933383153624479</v>
      </c>
      <c r="S1299" t="str">
        <f t="shared" si="145"/>
        <v>Acceptable</v>
      </c>
      <c r="T1299">
        <f>ROUNDUP(C1299,0)</f>
        <v>5</v>
      </c>
      <c r="U1299">
        <f>ROUNDDOWN(C1299,0)</f>
        <v>4</v>
      </c>
      <c r="V1299">
        <f>RIGHT(K1299,2)+2000</f>
        <v>2018</v>
      </c>
      <c r="W1299" t="str">
        <f>INDEX(_xlfn.TEXTSPLIT(K1299,"-"),1,2)</f>
        <v>Jul</v>
      </c>
      <c r="X1299" t="str">
        <f>INDEX(_xlfn.TEXTSPLIT(K1299,"-"),1,1)</f>
        <v>24</v>
      </c>
      <c r="Y1299">
        <f>INDEX(months!B:B,MATCH(Sheet1!W1299,months!A:A,0))</f>
        <v>7</v>
      </c>
      <c r="Z1299">
        <f t="shared" si="146"/>
        <v>43305</v>
      </c>
    </row>
    <row r="1300" spans="1:26" x14ac:dyDescent="0.2">
      <c r="A1300" t="s">
        <v>2177</v>
      </c>
      <c r="B1300" t="s">
        <v>2116</v>
      </c>
      <c r="C1300">
        <v>4.5</v>
      </c>
      <c r="D1300">
        <v>183662</v>
      </c>
      <c r="E1300" t="s">
        <v>219</v>
      </c>
      <c r="F1300" t="s">
        <v>38</v>
      </c>
      <c r="G1300" t="s">
        <v>23</v>
      </c>
      <c r="H1300" t="s">
        <v>24</v>
      </c>
      <c r="I1300" t="s">
        <v>25</v>
      </c>
      <c r="J1300" t="s">
        <v>2117</v>
      </c>
      <c r="K1300" t="s">
        <v>278</v>
      </c>
      <c r="L1300" t="s">
        <v>2143</v>
      </c>
      <c r="M1300" t="s">
        <v>274</v>
      </c>
      <c r="N1300">
        <f t="shared" si="140"/>
        <v>0</v>
      </c>
      <c r="O1300" t="str">
        <f t="shared" si="141"/>
        <v>No</v>
      </c>
      <c r="P1300">
        <f t="shared" si="142"/>
        <v>0</v>
      </c>
      <c r="Q1300">
        <f t="shared" si="143"/>
        <v>4813937689</v>
      </c>
      <c r="R1300">
        <f t="shared" si="144"/>
        <v>4.1933383153624479</v>
      </c>
      <c r="S1300" t="str">
        <f t="shared" si="145"/>
        <v>Acceptable</v>
      </c>
      <c r="T1300">
        <f>ROUNDUP(C1300,0)</f>
        <v>5</v>
      </c>
      <c r="U1300">
        <f>ROUNDDOWN(C1300,0)</f>
        <v>4</v>
      </c>
      <c r="V1300">
        <f>RIGHT(K1300,2)+2000</f>
        <v>2018</v>
      </c>
      <c r="W1300" t="str">
        <f>INDEX(_xlfn.TEXTSPLIT(K1300,"-"),1,2)</f>
        <v>Jul</v>
      </c>
      <c r="X1300" t="str">
        <f>INDEX(_xlfn.TEXTSPLIT(K1300,"-"),1,1)</f>
        <v>27</v>
      </c>
      <c r="Y1300">
        <f>INDEX(months!B:B,MATCH(Sheet1!W1300,months!A:A,0))</f>
        <v>7</v>
      </c>
      <c r="Z1300">
        <f t="shared" si="146"/>
        <v>43308</v>
      </c>
    </row>
    <row r="1301" spans="1:26" x14ac:dyDescent="0.2">
      <c r="A1301" t="s">
        <v>2178</v>
      </c>
      <c r="B1301" t="s">
        <v>2116</v>
      </c>
      <c r="C1301">
        <v>4.5</v>
      </c>
      <c r="D1301">
        <v>27393</v>
      </c>
      <c r="E1301" t="s">
        <v>1508</v>
      </c>
      <c r="F1301" t="s">
        <v>65</v>
      </c>
      <c r="G1301" t="s">
        <v>23</v>
      </c>
      <c r="H1301" t="s">
        <v>24</v>
      </c>
      <c r="I1301" t="s">
        <v>418</v>
      </c>
      <c r="J1301" t="s">
        <v>2117</v>
      </c>
      <c r="K1301" t="s">
        <v>266</v>
      </c>
      <c r="L1301" t="s">
        <v>2179</v>
      </c>
      <c r="M1301" t="s">
        <v>81</v>
      </c>
      <c r="N1301">
        <f t="shared" si="140"/>
        <v>0</v>
      </c>
      <c r="O1301" t="str">
        <f t="shared" si="141"/>
        <v>No</v>
      </c>
      <c r="P1301">
        <f t="shared" si="142"/>
        <v>0</v>
      </c>
      <c r="Q1301">
        <f t="shared" si="143"/>
        <v>4813937689</v>
      </c>
      <c r="R1301">
        <f t="shared" si="144"/>
        <v>4.1933383153624479</v>
      </c>
      <c r="S1301" t="str">
        <f t="shared" si="145"/>
        <v>Acceptable</v>
      </c>
      <c r="T1301">
        <f>ROUNDUP(C1301,0)</f>
        <v>5</v>
      </c>
      <c r="U1301">
        <f>ROUNDDOWN(C1301,0)</f>
        <v>4</v>
      </c>
      <c r="V1301">
        <f>RIGHT(K1301,2)+2000</f>
        <v>2018</v>
      </c>
      <c r="W1301" t="str">
        <f>INDEX(_xlfn.TEXTSPLIT(K1301,"-"),1,2)</f>
        <v>Jul</v>
      </c>
      <c r="X1301" t="str">
        <f>INDEX(_xlfn.TEXTSPLIT(K1301,"-"),1,1)</f>
        <v>16</v>
      </c>
      <c r="Y1301">
        <f>INDEX(months!B:B,MATCH(Sheet1!W1301,months!A:A,0))</f>
        <v>7</v>
      </c>
      <c r="Z1301">
        <f t="shared" si="146"/>
        <v>43297</v>
      </c>
    </row>
    <row r="1302" spans="1:26" x14ac:dyDescent="0.2">
      <c r="A1302" t="s">
        <v>2180</v>
      </c>
      <c r="B1302" t="s">
        <v>2116</v>
      </c>
      <c r="C1302">
        <v>4.5999999999999996</v>
      </c>
      <c r="D1302">
        <v>10445</v>
      </c>
      <c r="E1302" t="s">
        <v>675</v>
      </c>
      <c r="F1302" t="s">
        <v>32</v>
      </c>
      <c r="G1302" t="s">
        <v>23</v>
      </c>
      <c r="H1302" t="s">
        <v>24</v>
      </c>
      <c r="I1302" t="s">
        <v>25</v>
      </c>
      <c r="J1302" t="s">
        <v>2117</v>
      </c>
      <c r="K1302" t="s">
        <v>413</v>
      </c>
      <c r="L1302" t="s">
        <v>2181</v>
      </c>
      <c r="M1302" t="s">
        <v>54</v>
      </c>
      <c r="N1302">
        <f t="shared" si="140"/>
        <v>0</v>
      </c>
      <c r="O1302" t="str">
        <f t="shared" si="141"/>
        <v>No</v>
      </c>
      <c r="P1302">
        <f t="shared" si="142"/>
        <v>0</v>
      </c>
      <c r="Q1302">
        <f t="shared" si="143"/>
        <v>4813937689</v>
      </c>
      <c r="R1302">
        <f t="shared" si="144"/>
        <v>4.1933383153624479</v>
      </c>
      <c r="S1302" t="str">
        <f t="shared" si="145"/>
        <v>Acceptable</v>
      </c>
      <c r="T1302">
        <f>ROUNDUP(C1302,0)</f>
        <v>5</v>
      </c>
      <c r="U1302">
        <f>ROUNDDOWN(C1302,0)</f>
        <v>4</v>
      </c>
      <c r="V1302">
        <f>RIGHT(K1302,2)+2000</f>
        <v>2018</v>
      </c>
      <c r="W1302" t="str">
        <f>INDEX(_xlfn.TEXTSPLIT(K1302,"-"),1,2)</f>
        <v>Jul</v>
      </c>
      <c r="X1302" t="str">
        <f>INDEX(_xlfn.TEXTSPLIT(K1302,"-"),1,1)</f>
        <v>2</v>
      </c>
      <c r="Y1302">
        <f>INDEX(months!B:B,MATCH(Sheet1!W1302,months!A:A,0))</f>
        <v>7</v>
      </c>
      <c r="Z1302">
        <f t="shared" si="146"/>
        <v>43283</v>
      </c>
    </row>
    <row r="1303" spans="1:26" x14ac:dyDescent="0.2">
      <c r="A1303" t="s">
        <v>2182</v>
      </c>
      <c r="B1303" t="s">
        <v>2116</v>
      </c>
      <c r="C1303">
        <v>4</v>
      </c>
      <c r="D1303">
        <v>49479</v>
      </c>
      <c r="E1303" t="s">
        <v>219</v>
      </c>
      <c r="F1303" t="s">
        <v>65</v>
      </c>
      <c r="G1303" t="s">
        <v>23</v>
      </c>
      <c r="H1303" t="s">
        <v>24</v>
      </c>
      <c r="I1303" t="s">
        <v>44</v>
      </c>
      <c r="J1303" t="s">
        <v>2117</v>
      </c>
      <c r="K1303" t="s">
        <v>605</v>
      </c>
      <c r="L1303" t="s">
        <v>2183</v>
      </c>
      <c r="M1303" t="s">
        <v>274</v>
      </c>
      <c r="N1303">
        <f t="shared" si="140"/>
        <v>0</v>
      </c>
      <c r="O1303" t="str">
        <f t="shared" si="141"/>
        <v>No</v>
      </c>
      <c r="P1303">
        <f t="shared" si="142"/>
        <v>0</v>
      </c>
      <c r="Q1303">
        <f t="shared" si="143"/>
        <v>4813937689</v>
      </c>
      <c r="R1303">
        <f t="shared" si="144"/>
        <v>4.1933383153624479</v>
      </c>
      <c r="S1303" t="str">
        <f t="shared" si="145"/>
        <v>Acceptable</v>
      </c>
      <c r="T1303">
        <f>ROUNDUP(C1303,0)</f>
        <v>4</v>
      </c>
      <c r="U1303">
        <f>ROUNDDOWN(C1303,0)</f>
        <v>4</v>
      </c>
      <c r="V1303">
        <f>RIGHT(K1303,2)+2000</f>
        <v>2018</v>
      </c>
      <c r="W1303" t="str">
        <f>INDEX(_xlfn.TEXTSPLIT(K1303,"-"),1,2)</f>
        <v>Jul</v>
      </c>
      <c r="X1303" t="str">
        <f>INDEX(_xlfn.TEXTSPLIT(K1303,"-"),1,1)</f>
        <v>10</v>
      </c>
      <c r="Y1303">
        <f>INDEX(months!B:B,MATCH(Sheet1!W1303,months!A:A,0))</f>
        <v>7</v>
      </c>
      <c r="Z1303">
        <f t="shared" si="146"/>
        <v>43291</v>
      </c>
    </row>
    <row r="1304" spans="1:26" x14ac:dyDescent="0.2">
      <c r="A1304" t="s">
        <v>2184</v>
      </c>
      <c r="B1304" t="s">
        <v>2116</v>
      </c>
      <c r="C1304">
        <v>4.3</v>
      </c>
      <c r="D1304">
        <v>4848</v>
      </c>
      <c r="E1304" t="s">
        <v>481</v>
      </c>
      <c r="F1304" t="s">
        <v>65</v>
      </c>
      <c r="G1304" t="s">
        <v>23</v>
      </c>
      <c r="H1304" t="s">
        <v>24</v>
      </c>
      <c r="I1304" t="s">
        <v>25</v>
      </c>
      <c r="J1304" t="s">
        <v>2117</v>
      </c>
      <c r="K1304" t="s">
        <v>226</v>
      </c>
      <c r="L1304" t="s">
        <v>2160</v>
      </c>
      <c r="M1304" t="s">
        <v>81</v>
      </c>
      <c r="N1304">
        <f t="shared" si="140"/>
        <v>0</v>
      </c>
      <c r="O1304" t="str">
        <f t="shared" si="141"/>
        <v>No</v>
      </c>
      <c r="P1304">
        <f t="shared" si="142"/>
        <v>0</v>
      </c>
      <c r="Q1304">
        <f t="shared" si="143"/>
        <v>4813937689</v>
      </c>
      <c r="R1304">
        <f t="shared" si="144"/>
        <v>4.1933383153624479</v>
      </c>
      <c r="S1304" t="str">
        <f t="shared" si="145"/>
        <v>Acceptable</v>
      </c>
      <c r="T1304">
        <f>ROUNDUP(C1304,0)</f>
        <v>5</v>
      </c>
      <c r="U1304">
        <f>ROUNDDOWN(C1304,0)</f>
        <v>4</v>
      </c>
      <c r="V1304">
        <f>RIGHT(K1304,2)+2000</f>
        <v>2018</v>
      </c>
      <c r="W1304" t="str">
        <f>INDEX(_xlfn.TEXTSPLIT(K1304,"-"),1,2)</f>
        <v>Jul</v>
      </c>
      <c r="X1304" t="str">
        <f>INDEX(_xlfn.TEXTSPLIT(K1304,"-"),1,1)</f>
        <v>18</v>
      </c>
      <c r="Y1304">
        <f>INDEX(months!B:B,MATCH(Sheet1!W1304,months!A:A,0))</f>
        <v>7</v>
      </c>
      <c r="Z1304">
        <f t="shared" si="146"/>
        <v>43299</v>
      </c>
    </row>
    <row r="1305" spans="1:26" x14ac:dyDescent="0.2">
      <c r="A1305" t="s">
        <v>2185</v>
      </c>
      <c r="B1305" t="s">
        <v>2116</v>
      </c>
      <c r="C1305">
        <v>4.4000000000000004</v>
      </c>
      <c r="D1305">
        <v>20812</v>
      </c>
      <c r="E1305" t="s">
        <v>46</v>
      </c>
      <c r="F1305" t="s">
        <v>65</v>
      </c>
      <c r="G1305" t="s">
        <v>23</v>
      </c>
      <c r="H1305" t="s">
        <v>24</v>
      </c>
      <c r="I1305" t="s">
        <v>44</v>
      </c>
      <c r="J1305" t="s">
        <v>2117</v>
      </c>
      <c r="K1305" t="s">
        <v>278</v>
      </c>
      <c r="L1305" t="s">
        <v>46</v>
      </c>
      <c r="M1305" t="s">
        <v>46</v>
      </c>
      <c r="N1305">
        <f t="shared" si="140"/>
        <v>0</v>
      </c>
      <c r="O1305" t="str">
        <f t="shared" si="141"/>
        <v>No</v>
      </c>
      <c r="P1305">
        <f t="shared" si="142"/>
        <v>0</v>
      </c>
      <c r="Q1305">
        <f t="shared" si="143"/>
        <v>4813937689</v>
      </c>
      <c r="R1305">
        <f t="shared" si="144"/>
        <v>4.1933383153624479</v>
      </c>
      <c r="S1305" t="str">
        <f t="shared" si="145"/>
        <v>Acceptable</v>
      </c>
      <c r="T1305">
        <f>ROUNDUP(C1305,0)</f>
        <v>5</v>
      </c>
      <c r="U1305">
        <f>ROUNDDOWN(C1305,0)</f>
        <v>4</v>
      </c>
      <c r="V1305">
        <f>RIGHT(K1305,2)+2000</f>
        <v>2018</v>
      </c>
      <c r="W1305" t="str">
        <f>INDEX(_xlfn.TEXTSPLIT(K1305,"-"),1,2)</f>
        <v>Jul</v>
      </c>
      <c r="X1305" t="str">
        <f>INDEX(_xlfn.TEXTSPLIT(K1305,"-"),1,1)</f>
        <v>27</v>
      </c>
      <c r="Y1305">
        <f>INDEX(months!B:B,MATCH(Sheet1!W1305,months!A:A,0))</f>
        <v>7</v>
      </c>
      <c r="Z1305">
        <f t="shared" si="146"/>
        <v>43308</v>
      </c>
    </row>
    <row r="1306" spans="1:26" x14ac:dyDescent="0.2">
      <c r="A1306" t="s">
        <v>2186</v>
      </c>
      <c r="B1306" t="s">
        <v>2116</v>
      </c>
      <c r="C1306">
        <v>4.5</v>
      </c>
      <c r="D1306">
        <v>328469</v>
      </c>
      <c r="E1306" t="s">
        <v>46</v>
      </c>
      <c r="F1306" t="s">
        <v>89</v>
      </c>
      <c r="G1306" t="s">
        <v>23</v>
      </c>
      <c r="H1306" t="s">
        <v>24</v>
      </c>
      <c r="I1306" t="s">
        <v>44</v>
      </c>
      <c r="J1306" t="s">
        <v>2117</v>
      </c>
      <c r="K1306" t="s">
        <v>39</v>
      </c>
      <c r="L1306" t="s">
        <v>46</v>
      </c>
      <c r="M1306" t="s">
        <v>46</v>
      </c>
      <c r="N1306">
        <f t="shared" si="140"/>
        <v>0</v>
      </c>
      <c r="O1306" t="str">
        <f t="shared" si="141"/>
        <v>No</v>
      </c>
      <c r="P1306">
        <f t="shared" si="142"/>
        <v>0</v>
      </c>
      <c r="Q1306">
        <f t="shared" si="143"/>
        <v>4813937689</v>
      </c>
      <c r="R1306">
        <f t="shared" si="144"/>
        <v>4.1933383153624479</v>
      </c>
      <c r="S1306" t="str">
        <f t="shared" si="145"/>
        <v>Acceptable</v>
      </c>
      <c r="T1306">
        <f>ROUNDUP(C1306,0)</f>
        <v>5</v>
      </c>
      <c r="U1306">
        <f>ROUNDDOWN(C1306,0)</f>
        <v>4</v>
      </c>
      <c r="V1306">
        <f>RIGHT(K1306,2)+2000</f>
        <v>2018</v>
      </c>
      <c r="W1306" t="str">
        <f>INDEX(_xlfn.TEXTSPLIT(K1306,"-"),1,2)</f>
        <v>Aug</v>
      </c>
      <c r="X1306" t="str">
        <f>INDEX(_xlfn.TEXTSPLIT(K1306,"-"),1,1)</f>
        <v>1</v>
      </c>
      <c r="Y1306">
        <f>INDEX(months!B:B,MATCH(Sheet1!W1306,months!A:A,0))</f>
        <v>8</v>
      </c>
      <c r="Z1306">
        <f t="shared" si="146"/>
        <v>43313</v>
      </c>
    </row>
    <row r="1307" spans="1:26" x14ac:dyDescent="0.2">
      <c r="A1307" t="s">
        <v>2187</v>
      </c>
      <c r="B1307" t="s">
        <v>2116</v>
      </c>
      <c r="C1307">
        <v>4.2</v>
      </c>
      <c r="D1307">
        <v>100406</v>
      </c>
      <c r="E1307" t="s">
        <v>46</v>
      </c>
      <c r="F1307" t="s">
        <v>89</v>
      </c>
      <c r="G1307" t="s">
        <v>23</v>
      </c>
      <c r="H1307" t="s">
        <v>24</v>
      </c>
      <c r="I1307" t="s">
        <v>25</v>
      </c>
      <c r="J1307" t="s">
        <v>2117</v>
      </c>
      <c r="K1307" t="s">
        <v>1689</v>
      </c>
      <c r="L1307" t="s">
        <v>46</v>
      </c>
      <c r="M1307" t="s">
        <v>46</v>
      </c>
      <c r="N1307">
        <f t="shared" si="140"/>
        <v>0</v>
      </c>
      <c r="O1307" t="str">
        <f t="shared" si="141"/>
        <v>No</v>
      </c>
      <c r="P1307">
        <f t="shared" si="142"/>
        <v>0</v>
      </c>
      <c r="Q1307">
        <f t="shared" si="143"/>
        <v>4813937689</v>
      </c>
      <c r="R1307">
        <f t="shared" si="144"/>
        <v>4.1933383153624479</v>
      </c>
      <c r="S1307" t="str">
        <f t="shared" si="145"/>
        <v>Acceptable</v>
      </c>
      <c r="T1307">
        <f>ROUNDUP(C1307,0)</f>
        <v>5</v>
      </c>
      <c r="U1307">
        <f>ROUNDDOWN(C1307,0)</f>
        <v>4</v>
      </c>
      <c r="V1307">
        <f>RIGHT(K1307,2)+2000</f>
        <v>2018</v>
      </c>
      <c r="W1307" t="str">
        <f>INDEX(_xlfn.TEXTSPLIT(K1307,"-"),1,2)</f>
        <v>Jun</v>
      </c>
      <c r="X1307" t="str">
        <f>INDEX(_xlfn.TEXTSPLIT(K1307,"-"),1,1)</f>
        <v>30</v>
      </c>
      <c r="Y1307">
        <f>INDEX(months!B:B,MATCH(Sheet1!W1307,months!A:A,0))</f>
        <v>6</v>
      </c>
      <c r="Z1307">
        <f t="shared" si="146"/>
        <v>43281</v>
      </c>
    </row>
    <row r="1308" spans="1:26" x14ac:dyDescent="0.2">
      <c r="A1308" t="s">
        <v>2188</v>
      </c>
      <c r="B1308" t="s">
        <v>2116</v>
      </c>
      <c r="C1308">
        <v>4.5999999999999996</v>
      </c>
      <c r="D1308">
        <v>205299</v>
      </c>
      <c r="E1308" t="s">
        <v>114</v>
      </c>
      <c r="F1308" t="s">
        <v>38</v>
      </c>
      <c r="G1308" t="s">
        <v>23</v>
      </c>
      <c r="H1308" t="s">
        <v>24</v>
      </c>
      <c r="I1308" t="s">
        <v>25</v>
      </c>
      <c r="J1308" t="s">
        <v>2117</v>
      </c>
      <c r="K1308" t="s">
        <v>266</v>
      </c>
      <c r="L1308" t="s">
        <v>2189</v>
      </c>
      <c r="M1308" t="s">
        <v>81</v>
      </c>
      <c r="N1308">
        <f t="shared" si="140"/>
        <v>0</v>
      </c>
      <c r="O1308" t="str">
        <f t="shared" si="141"/>
        <v>No</v>
      </c>
      <c r="P1308">
        <f t="shared" si="142"/>
        <v>0</v>
      </c>
      <c r="Q1308">
        <f t="shared" si="143"/>
        <v>4813937689</v>
      </c>
      <c r="R1308">
        <f t="shared" si="144"/>
        <v>4.1933383153624479</v>
      </c>
      <c r="S1308" t="str">
        <f t="shared" si="145"/>
        <v>Acceptable</v>
      </c>
      <c r="T1308">
        <f>ROUNDUP(C1308,0)</f>
        <v>5</v>
      </c>
      <c r="U1308">
        <f>ROUNDDOWN(C1308,0)</f>
        <v>4</v>
      </c>
      <c r="V1308">
        <f>RIGHT(K1308,2)+2000</f>
        <v>2018</v>
      </c>
      <c r="W1308" t="str">
        <f>INDEX(_xlfn.TEXTSPLIT(K1308,"-"),1,2)</f>
        <v>Jul</v>
      </c>
      <c r="X1308" t="str">
        <f>INDEX(_xlfn.TEXTSPLIT(K1308,"-"),1,1)</f>
        <v>16</v>
      </c>
      <c r="Y1308">
        <f>INDEX(months!B:B,MATCH(Sheet1!W1308,months!A:A,0))</f>
        <v>7</v>
      </c>
      <c r="Z1308">
        <f t="shared" si="146"/>
        <v>43297</v>
      </c>
    </row>
    <row r="1309" spans="1:26" x14ac:dyDescent="0.2">
      <c r="A1309" t="s">
        <v>2190</v>
      </c>
      <c r="B1309" t="s">
        <v>2116</v>
      </c>
      <c r="C1309">
        <v>4.9000000000000004</v>
      </c>
      <c r="D1309">
        <v>66791</v>
      </c>
      <c r="E1309" t="s">
        <v>190</v>
      </c>
      <c r="F1309" t="s">
        <v>65</v>
      </c>
      <c r="G1309" t="s">
        <v>23</v>
      </c>
      <c r="H1309" t="s">
        <v>24</v>
      </c>
      <c r="I1309" t="s">
        <v>25</v>
      </c>
      <c r="J1309" t="s">
        <v>2117</v>
      </c>
      <c r="K1309" t="s">
        <v>115</v>
      </c>
      <c r="L1309" t="s">
        <v>46</v>
      </c>
      <c r="M1309" t="s">
        <v>46</v>
      </c>
      <c r="N1309">
        <f t="shared" si="140"/>
        <v>0</v>
      </c>
      <c r="O1309" t="str">
        <f t="shared" si="141"/>
        <v>No</v>
      </c>
      <c r="P1309">
        <f t="shared" si="142"/>
        <v>0</v>
      </c>
      <c r="Q1309">
        <f t="shared" si="143"/>
        <v>4813937689</v>
      </c>
      <c r="R1309">
        <f t="shared" si="144"/>
        <v>4.1933383153624479</v>
      </c>
      <c r="S1309" t="str">
        <f t="shared" si="145"/>
        <v>Acceptable</v>
      </c>
      <c r="T1309">
        <f>ROUNDUP(C1309,0)</f>
        <v>5</v>
      </c>
      <c r="U1309">
        <f>ROUNDDOWN(C1309,0)</f>
        <v>4</v>
      </c>
      <c r="V1309">
        <f>RIGHT(K1309,2)+2000</f>
        <v>2018</v>
      </c>
      <c r="W1309" t="str">
        <f>INDEX(_xlfn.TEXTSPLIT(K1309,"-"),1,2)</f>
        <v>Jul</v>
      </c>
      <c r="X1309" t="str">
        <f>INDEX(_xlfn.TEXTSPLIT(K1309,"-"),1,1)</f>
        <v>30</v>
      </c>
      <c r="Y1309">
        <f>INDEX(months!B:B,MATCH(Sheet1!W1309,months!A:A,0))</f>
        <v>7</v>
      </c>
      <c r="Z1309">
        <f t="shared" si="146"/>
        <v>43311</v>
      </c>
    </row>
    <row r="1310" spans="1:26" x14ac:dyDescent="0.2">
      <c r="A1310" t="s">
        <v>2177</v>
      </c>
      <c r="B1310" t="s">
        <v>2116</v>
      </c>
      <c r="C1310">
        <v>4.5</v>
      </c>
      <c r="D1310">
        <v>183669</v>
      </c>
      <c r="E1310" t="s">
        <v>219</v>
      </c>
      <c r="F1310" t="s">
        <v>38</v>
      </c>
      <c r="G1310" t="s">
        <v>23</v>
      </c>
      <c r="H1310" t="s">
        <v>24</v>
      </c>
      <c r="I1310" t="s">
        <v>25</v>
      </c>
      <c r="J1310" t="s">
        <v>2117</v>
      </c>
      <c r="K1310" t="s">
        <v>278</v>
      </c>
      <c r="L1310" t="s">
        <v>2143</v>
      </c>
      <c r="M1310" t="s">
        <v>274</v>
      </c>
      <c r="N1310">
        <f t="shared" si="140"/>
        <v>0</v>
      </c>
      <c r="O1310" t="str">
        <f t="shared" si="141"/>
        <v>No</v>
      </c>
      <c r="P1310">
        <f t="shared" si="142"/>
        <v>0</v>
      </c>
      <c r="Q1310">
        <f t="shared" si="143"/>
        <v>4813937689</v>
      </c>
      <c r="R1310">
        <f t="shared" si="144"/>
        <v>4.1933383153624479</v>
      </c>
      <c r="S1310" t="str">
        <f t="shared" si="145"/>
        <v>Acceptable</v>
      </c>
      <c r="T1310">
        <f>ROUNDUP(C1310,0)</f>
        <v>5</v>
      </c>
      <c r="U1310">
        <f>ROUNDDOWN(C1310,0)</f>
        <v>4</v>
      </c>
      <c r="V1310">
        <f>RIGHT(K1310,2)+2000</f>
        <v>2018</v>
      </c>
      <c r="W1310" t="str">
        <f>INDEX(_xlfn.TEXTSPLIT(K1310,"-"),1,2)</f>
        <v>Jul</v>
      </c>
      <c r="X1310" t="str">
        <f>INDEX(_xlfn.TEXTSPLIT(K1310,"-"),1,1)</f>
        <v>27</v>
      </c>
      <c r="Y1310">
        <f>INDEX(months!B:B,MATCH(Sheet1!W1310,months!A:A,0))</f>
        <v>7</v>
      </c>
      <c r="Z1310">
        <f t="shared" si="146"/>
        <v>43308</v>
      </c>
    </row>
    <row r="1311" spans="1:26" x14ac:dyDescent="0.2">
      <c r="A1311" t="s">
        <v>2191</v>
      </c>
      <c r="B1311" t="s">
        <v>2116</v>
      </c>
      <c r="C1311">
        <v>4.5</v>
      </c>
      <c r="D1311">
        <v>399009</v>
      </c>
      <c r="E1311" t="s">
        <v>46</v>
      </c>
      <c r="F1311" t="s">
        <v>89</v>
      </c>
      <c r="G1311" t="s">
        <v>23</v>
      </c>
      <c r="H1311" t="s">
        <v>24</v>
      </c>
      <c r="I1311" t="s">
        <v>25</v>
      </c>
      <c r="J1311" t="s">
        <v>2117</v>
      </c>
      <c r="K1311" t="s">
        <v>45</v>
      </c>
      <c r="L1311" t="s">
        <v>46</v>
      </c>
      <c r="M1311" t="s">
        <v>46</v>
      </c>
      <c r="N1311">
        <f t="shared" si="140"/>
        <v>0</v>
      </c>
      <c r="O1311" t="str">
        <f t="shared" si="141"/>
        <v>No</v>
      </c>
      <c r="P1311">
        <f t="shared" si="142"/>
        <v>0</v>
      </c>
      <c r="Q1311">
        <f t="shared" si="143"/>
        <v>4813937689</v>
      </c>
      <c r="R1311">
        <f t="shared" si="144"/>
        <v>4.1933383153624479</v>
      </c>
      <c r="S1311" t="str">
        <f t="shared" si="145"/>
        <v>Acceptable</v>
      </c>
      <c r="T1311">
        <f>ROUNDUP(C1311,0)</f>
        <v>5</v>
      </c>
      <c r="U1311">
        <f>ROUNDDOWN(C1311,0)</f>
        <v>4</v>
      </c>
      <c r="V1311">
        <f>RIGHT(K1311,2)+2000</f>
        <v>2018</v>
      </c>
      <c r="W1311" t="str">
        <f>INDEX(_xlfn.TEXTSPLIT(K1311,"-"),1,2)</f>
        <v>Jun</v>
      </c>
      <c r="X1311" t="str">
        <f>INDEX(_xlfn.TEXTSPLIT(K1311,"-"),1,1)</f>
        <v>8</v>
      </c>
      <c r="Y1311">
        <f>INDEX(months!B:B,MATCH(Sheet1!W1311,months!A:A,0))</f>
        <v>6</v>
      </c>
      <c r="Z1311">
        <f t="shared" si="146"/>
        <v>43259</v>
      </c>
    </row>
    <row r="1312" spans="1:26" x14ac:dyDescent="0.2">
      <c r="A1312" t="s">
        <v>2192</v>
      </c>
      <c r="B1312" t="s">
        <v>2116</v>
      </c>
      <c r="C1312">
        <v>4.5999999999999996</v>
      </c>
      <c r="D1312">
        <v>5420</v>
      </c>
      <c r="E1312" t="s">
        <v>93</v>
      </c>
      <c r="F1312" t="s">
        <v>32</v>
      </c>
      <c r="G1312" t="s">
        <v>23</v>
      </c>
      <c r="H1312" t="s">
        <v>24</v>
      </c>
      <c r="I1312" t="s">
        <v>25</v>
      </c>
      <c r="J1312" t="s">
        <v>2117</v>
      </c>
      <c r="K1312" t="s">
        <v>364</v>
      </c>
      <c r="L1312" t="s">
        <v>2193</v>
      </c>
      <c r="M1312" t="s">
        <v>81</v>
      </c>
      <c r="N1312">
        <f t="shared" si="140"/>
        <v>0</v>
      </c>
      <c r="O1312" t="str">
        <f t="shared" si="141"/>
        <v>No</v>
      </c>
      <c r="P1312">
        <f t="shared" si="142"/>
        <v>0</v>
      </c>
      <c r="Q1312">
        <f t="shared" si="143"/>
        <v>4813937689</v>
      </c>
      <c r="R1312">
        <f t="shared" si="144"/>
        <v>4.1933383153624479</v>
      </c>
      <c r="S1312" t="str">
        <f t="shared" si="145"/>
        <v>Acceptable</v>
      </c>
      <c r="T1312">
        <f>ROUNDUP(C1312,0)</f>
        <v>5</v>
      </c>
      <c r="U1312">
        <f>ROUNDDOWN(C1312,0)</f>
        <v>4</v>
      </c>
      <c r="V1312">
        <f>RIGHT(K1312,2)+2000</f>
        <v>2018</v>
      </c>
      <c r="W1312" t="str">
        <f>INDEX(_xlfn.TEXTSPLIT(K1312,"-"),1,2)</f>
        <v>Jun</v>
      </c>
      <c r="X1312" t="str">
        <f>INDEX(_xlfn.TEXTSPLIT(K1312,"-"),1,1)</f>
        <v>5</v>
      </c>
      <c r="Y1312">
        <f>INDEX(months!B:B,MATCH(Sheet1!W1312,months!A:A,0))</f>
        <v>6</v>
      </c>
      <c r="Z1312">
        <f t="shared" si="146"/>
        <v>43256</v>
      </c>
    </row>
    <row r="1313" spans="1:26" x14ac:dyDescent="0.2">
      <c r="A1313" t="s">
        <v>2194</v>
      </c>
      <c r="B1313" t="s">
        <v>2116</v>
      </c>
      <c r="C1313">
        <v>4.5</v>
      </c>
      <c r="D1313">
        <v>130104</v>
      </c>
      <c r="E1313" t="s">
        <v>42</v>
      </c>
      <c r="F1313" t="s">
        <v>89</v>
      </c>
      <c r="G1313" t="s">
        <v>23</v>
      </c>
      <c r="H1313" t="s">
        <v>24</v>
      </c>
      <c r="I1313" t="s">
        <v>25</v>
      </c>
      <c r="J1313" t="s">
        <v>2117</v>
      </c>
      <c r="K1313" t="s">
        <v>97</v>
      </c>
      <c r="L1313" t="s">
        <v>2195</v>
      </c>
      <c r="M1313" t="s">
        <v>274</v>
      </c>
      <c r="N1313">
        <f t="shared" si="140"/>
        <v>0</v>
      </c>
      <c r="O1313" t="str">
        <f t="shared" si="141"/>
        <v>No</v>
      </c>
      <c r="P1313">
        <f t="shared" si="142"/>
        <v>0</v>
      </c>
      <c r="Q1313">
        <f t="shared" si="143"/>
        <v>4813937689</v>
      </c>
      <c r="R1313">
        <f t="shared" si="144"/>
        <v>4.1933383153624479</v>
      </c>
      <c r="S1313" t="str">
        <f t="shared" si="145"/>
        <v>Acceptable</v>
      </c>
      <c r="T1313">
        <f>ROUNDUP(C1313,0)</f>
        <v>5</v>
      </c>
      <c r="U1313">
        <f>ROUNDDOWN(C1313,0)</f>
        <v>4</v>
      </c>
      <c r="V1313">
        <f>RIGHT(K1313,2)+2000</f>
        <v>2018</v>
      </c>
      <c r="W1313" t="str">
        <f>INDEX(_xlfn.TEXTSPLIT(K1313,"-"),1,2)</f>
        <v>Aug</v>
      </c>
      <c r="X1313" t="str">
        <f>INDEX(_xlfn.TEXTSPLIT(K1313,"-"),1,1)</f>
        <v>3</v>
      </c>
      <c r="Y1313">
        <f>INDEX(months!B:B,MATCH(Sheet1!W1313,months!A:A,0))</f>
        <v>8</v>
      </c>
      <c r="Z1313">
        <f t="shared" si="146"/>
        <v>43315</v>
      </c>
    </row>
    <row r="1314" spans="1:26" x14ac:dyDescent="0.2">
      <c r="A1314" t="s">
        <v>2196</v>
      </c>
      <c r="B1314" t="s">
        <v>2116</v>
      </c>
      <c r="C1314">
        <v>4.5999999999999996</v>
      </c>
      <c r="D1314">
        <v>251534</v>
      </c>
      <c r="E1314" t="s">
        <v>1804</v>
      </c>
      <c r="F1314" t="s">
        <v>89</v>
      </c>
      <c r="G1314" t="s">
        <v>23</v>
      </c>
      <c r="H1314" t="s">
        <v>24</v>
      </c>
      <c r="I1314" t="s">
        <v>25</v>
      </c>
      <c r="J1314" t="s">
        <v>2117</v>
      </c>
      <c r="K1314" t="s">
        <v>226</v>
      </c>
      <c r="L1314" t="s">
        <v>2197</v>
      </c>
      <c r="M1314" t="s">
        <v>274</v>
      </c>
      <c r="N1314">
        <f t="shared" si="140"/>
        <v>0</v>
      </c>
      <c r="O1314" t="str">
        <f t="shared" si="141"/>
        <v>No</v>
      </c>
      <c r="P1314">
        <f t="shared" si="142"/>
        <v>0</v>
      </c>
      <c r="Q1314">
        <f t="shared" si="143"/>
        <v>4813937689</v>
      </c>
      <c r="R1314">
        <f t="shared" si="144"/>
        <v>4.1933383153624479</v>
      </c>
      <c r="S1314" t="str">
        <f t="shared" si="145"/>
        <v>Acceptable</v>
      </c>
      <c r="T1314">
        <f>ROUNDUP(C1314,0)</f>
        <v>5</v>
      </c>
      <c r="U1314">
        <f>ROUNDDOWN(C1314,0)</f>
        <v>4</v>
      </c>
      <c r="V1314">
        <f>RIGHT(K1314,2)+2000</f>
        <v>2018</v>
      </c>
      <c r="W1314" t="str">
        <f>INDEX(_xlfn.TEXTSPLIT(K1314,"-"),1,2)</f>
        <v>Jul</v>
      </c>
      <c r="X1314" t="str">
        <f>INDEX(_xlfn.TEXTSPLIT(K1314,"-"),1,1)</f>
        <v>18</v>
      </c>
      <c r="Y1314">
        <f>INDEX(months!B:B,MATCH(Sheet1!W1314,months!A:A,0))</f>
        <v>7</v>
      </c>
      <c r="Z1314">
        <f t="shared" si="146"/>
        <v>43299</v>
      </c>
    </row>
    <row r="1315" spans="1:26" x14ac:dyDescent="0.2">
      <c r="A1315" t="s">
        <v>2198</v>
      </c>
      <c r="B1315" t="s">
        <v>2116</v>
      </c>
      <c r="C1315">
        <v>4.5999999999999996</v>
      </c>
      <c r="D1315">
        <v>28951</v>
      </c>
      <c r="E1315" t="s">
        <v>2199</v>
      </c>
      <c r="F1315" t="s">
        <v>65</v>
      </c>
      <c r="G1315" t="s">
        <v>23</v>
      </c>
      <c r="H1315" t="s">
        <v>24</v>
      </c>
      <c r="I1315" t="s">
        <v>25</v>
      </c>
      <c r="J1315" t="s">
        <v>2117</v>
      </c>
      <c r="K1315" t="s">
        <v>266</v>
      </c>
      <c r="L1315" t="s">
        <v>2200</v>
      </c>
      <c r="M1315" t="s">
        <v>54</v>
      </c>
      <c r="N1315">
        <f t="shared" si="140"/>
        <v>0</v>
      </c>
      <c r="O1315" t="str">
        <f t="shared" si="141"/>
        <v>No</v>
      </c>
      <c r="P1315">
        <f t="shared" si="142"/>
        <v>0</v>
      </c>
      <c r="Q1315">
        <f t="shared" si="143"/>
        <v>4813937689</v>
      </c>
      <c r="R1315">
        <f t="shared" si="144"/>
        <v>4.1933383153624479</v>
      </c>
      <c r="S1315" t="str">
        <f t="shared" si="145"/>
        <v>Acceptable</v>
      </c>
      <c r="T1315">
        <f>ROUNDUP(C1315,0)</f>
        <v>5</v>
      </c>
      <c r="U1315">
        <f>ROUNDDOWN(C1315,0)</f>
        <v>4</v>
      </c>
      <c r="V1315">
        <f>RIGHT(K1315,2)+2000</f>
        <v>2018</v>
      </c>
      <c r="W1315" t="str">
        <f>INDEX(_xlfn.TEXTSPLIT(K1315,"-"),1,2)</f>
        <v>Jul</v>
      </c>
      <c r="X1315" t="str">
        <f>INDEX(_xlfn.TEXTSPLIT(K1315,"-"),1,1)</f>
        <v>16</v>
      </c>
      <c r="Y1315">
        <f>INDEX(months!B:B,MATCH(Sheet1!W1315,months!A:A,0))</f>
        <v>7</v>
      </c>
      <c r="Z1315">
        <f t="shared" si="146"/>
        <v>43297</v>
      </c>
    </row>
    <row r="1316" spans="1:26" x14ac:dyDescent="0.2">
      <c r="A1316" t="s">
        <v>2201</v>
      </c>
      <c r="B1316" t="s">
        <v>2116</v>
      </c>
      <c r="C1316">
        <v>4.5</v>
      </c>
      <c r="D1316">
        <v>60096</v>
      </c>
      <c r="E1316" t="s">
        <v>256</v>
      </c>
      <c r="F1316" t="s">
        <v>38</v>
      </c>
      <c r="G1316" t="s">
        <v>23</v>
      </c>
      <c r="H1316" t="s">
        <v>24</v>
      </c>
      <c r="I1316" t="s">
        <v>44</v>
      </c>
      <c r="J1316" t="s">
        <v>2117</v>
      </c>
      <c r="K1316" t="s">
        <v>1183</v>
      </c>
      <c r="L1316" t="s">
        <v>1366</v>
      </c>
      <c r="M1316" t="s">
        <v>29</v>
      </c>
      <c r="N1316">
        <f t="shared" si="140"/>
        <v>0</v>
      </c>
      <c r="O1316" t="str">
        <f t="shared" si="141"/>
        <v>No</v>
      </c>
      <c r="P1316">
        <f t="shared" si="142"/>
        <v>0</v>
      </c>
      <c r="Q1316">
        <f t="shared" si="143"/>
        <v>4813937689</v>
      </c>
      <c r="R1316">
        <f t="shared" si="144"/>
        <v>4.1933383153624479</v>
      </c>
      <c r="S1316" t="str">
        <f t="shared" si="145"/>
        <v>Acceptable</v>
      </c>
      <c r="T1316">
        <f>ROUNDUP(C1316,0)</f>
        <v>5</v>
      </c>
      <c r="U1316">
        <f>ROUNDDOWN(C1316,0)</f>
        <v>4</v>
      </c>
      <c r="V1316">
        <f>RIGHT(K1316,2)+2000</f>
        <v>2018</v>
      </c>
      <c r="W1316" t="str">
        <f>INDEX(_xlfn.TEXTSPLIT(K1316,"-"),1,2)</f>
        <v>Apr</v>
      </c>
      <c r="X1316" t="str">
        <f>INDEX(_xlfn.TEXTSPLIT(K1316,"-"),1,1)</f>
        <v>7</v>
      </c>
      <c r="Y1316">
        <f>INDEX(months!B:B,MATCH(Sheet1!W1316,months!A:A,0))</f>
        <v>4</v>
      </c>
      <c r="Z1316">
        <f t="shared" si="146"/>
        <v>43197</v>
      </c>
    </row>
    <row r="1317" spans="1:26" x14ac:dyDescent="0.2">
      <c r="A1317" t="s">
        <v>2202</v>
      </c>
      <c r="B1317" t="s">
        <v>2116</v>
      </c>
      <c r="C1317">
        <v>4.5</v>
      </c>
      <c r="D1317">
        <v>106547</v>
      </c>
      <c r="E1317" t="s">
        <v>232</v>
      </c>
      <c r="F1317" t="s">
        <v>65</v>
      </c>
      <c r="G1317" t="s">
        <v>23</v>
      </c>
      <c r="H1317" t="s">
        <v>24</v>
      </c>
      <c r="I1317" t="s">
        <v>25</v>
      </c>
      <c r="J1317" t="s">
        <v>2117</v>
      </c>
      <c r="K1317" t="s">
        <v>278</v>
      </c>
      <c r="L1317" t="s">
        <v>2143</v>
      </c>
      <c r="M1317" t="s">
        <v>274</v>
      </c>
      <c r="N1317">
        <f t="shared" si="140"/>
        <v>0</v>
      </c>
      <c r="O1317" t="str">
        <f t="shared" si="141"/>
        <v>No</v>
      </c>
      <c r="P1317">
        <f t="shared" si="142"/>
        <v>0</v>
      </c>
      <c r="Q1317">
        <f t="shared" si="143"/>
        <v>4813937689</v>
      </c>
      <c r="R1317">
        <f t="shared" si="144"/>
        <v>4.1933383153624479</v>
      </c>
      <c r="S1317" t="str">
        <f t="shared" si="145"/>
        <v>Acceptable</v>
      </c>
      <c r="T1317">
        <f>ROUNDUP(C1317,0)</f>
        <v>5</v>
      </c>
      <c r="U1317">
        <f>ROUNDDOWN(C1317,0)</f>
        <v>4</v>
      </c>
      <c r="V1317">
        <f>RIGHT(K1317,2)+2000</f>
        <v>2018</v>
      </c>
      <c r="W1317" t="str">
        <f>INDEX(_xlfn.TEXTSPLIT(K1317,"-"),1,2)</f>
        <v>Jul</v>
      </c>
      <c r="X1317" t="str">
        <f>INDEX(_xlfn.TEXTSPLIT(K1317,"-"),1,1)</f>
        <v>27</v>
      </c>
      <c r="Y1317">
        <f>INDEX(months!B:B,MATCH(Sheet1!W1317,months!A:A,0))</f>
        <v>7</v>
      </c>
      <c r="Z1317">
        <f t="shared" si="146"/>
        <v>43308</v>
      </c>
    </row>
    <row r="1318" spans="1:26" x14ac:dyDescent="0.2">
      <c r="A1318" t="s">
        <v>2203</v>
      </c>
      <c r="B1318" t="s">
        <v>2116</v>
      </c>
      <c r="C1318">
        <v>4.4000000000000004</v>
      </c>
      <c r="D1318">
        <v>134195</v>
      </c>
      <c r="E1318" t="s">
        <v>46</v>
      </c>
      <c r="F1318" t="s">
        <v>89</v>
      </c>
      <c r="G1318" t="s">
        <v>23</v>
      </c>
      <c r="H1318" t="s">
        <v>24</v>
      </c>
      <c r="I1318" t="s">
        <v>25</v>
      </c>
      <c r="J1318" t="s">
        <v>2117</v>
      </c>
      <c r="K1318" t="s">
        <v>66</v>
      </c>
      <c r="L1318" t="s">
        <v>46</v>
      </c>
      <c r="M1318" t="s">
        <v>46</v>
      </c>
      <c r="N1318">
        <f t="shared" si="140"/>
        <v>0</v>
      </c>
      <c r="O1318" t="str">
        <f t="shared" si="141"/>
        <v>No</v>
      </c>
      <c r="P1318">
        <f t="shared" si="142"/>
        <v>0</v>
      </c>
      <c r="Q1318">
        <f t="shared" si="143"/>
        <v>4813937689</v>
      </c>
      <c r="R1318">
        <f t="shared" si="144"/>
        <v>4.1933383153624479</v>
      </c>
      <c r="S1318" t="str">
        <f t="shared" si="145"/>
        <v>Acceptable</v>
      </c>
      <c r="T1318">
        <f>ROUNDUP(C1318,0)</f>
        <v>5</v>
      </c>
      <c r="U1318">
        <f>ROUNDDOWN(C1318,0)</f>
        <v>4</v>
      </c>
      <c r="V1318">
        <f>RIGHT(K1318,2)+2000</f>
        <v>2018</v>
      </c>
      <c r="W1318" t="str">
        <f>INDEX(_xlfn.TEXTSPLIT(K1318,"-"),1,2)</f>
        <v>Jun</v>
      </c>
      <c r="X1318" t="str">
        <f>INDEX(_xlfn.TEXTSPLIT(K1318,"-"),1,1)</f>
        <v>14</v>
      </c>
      <c r="Y1318">
        <f>INDEX(months!B:B,MATCH(Sheet1!W1318,months!A:A,0))</f>
        <v>6</v>
      </c>
      <c r="Z1318">
        <f t="shared" si="146"/>
        <v>43265</v>
      </c>
    </row>
    <row r="1319" spans="1:26" x14ac:dyDescent="0.2">
      <c r="A1319" t="s">
        <v>2204</v>
      </c>
      <c r="B1319" t="s">
        <v>2116</v>
      </c>
      <c r="C1319">
        <v>3.9</v>
      </c>
      <c r="D1319">
        <v>249855</v>
      </c>
      <c r="E1319" t="s">
        <v>46</v>
      </c>
      <c r="F1319" t="s">
        <v>89</v>
      </c>
      <c r="G1319" t="s">
        <v>23</v>
      </c>
      <c r="H1319" t="s">
        <v>24</v>
      </c>
      <c r="I1319" t="s">
        <v>25</v>
      </c>
      <c r="J1319" t="s">
        <v>2117</v>
      </c>
      <c r="K1319" t="s">
        <v>297</v>
      </c>
      <c r="L1319" t="s">
        <v>46</v>
      </c>
      <c r="M1319" t="s">
        <v>46</v>
      </c>
      <c r="N1319">
        <f t="shared" si="140"/>
        <v>0</v>
      </c>
      <c r="O1319" t="str">
        <f t="shared" si="141"/>
        <v>No</v>
      </c>
      <c r="P1319">
        <f t="shared" si="142"/>
        <v>0</v>
      </c>
      <c r="Q1319">
        <f t="shared" si="143"/>
        <v>4813937689</v>
      </c>
      <c r="R1319">
        <f t="shared" si="144"/>
        <v>4.1933383153624479</v>
      </c>
      <c r="S1319" t="str">
        <f t="shared" si="145"/>
        <v>Acceptable</v>
      </c>
      <c r="T1319">
        <f>ROUNDUP(C1319,0)</f>
        <v>4</v>
      </c>
      <c r="U1319">
        <f>ROUNDDOWN(C1319,0)</f>
        <v>3</v>
      </c>
      <c r="V1319">
        <f>RIGHT(K1319,2)+2000</f>
        <v>2018</v>
      </c>
      <c r="W1319" t="str">
        <f>INDEX(_xlfn.TEXTSPLIT(K1319,"-"),1,2)</f>
        <v>Jul</v>
      </c>
      <c r="X1319" t="str">
        <f>INDEX(_xlfn.TEXTSPLIT(K1319,"-"),1,1)</f>
        <v>24</v>
      </c>
      <c r="Y1319">
        <f>INDEX(months!B:B,MATCH(Sheet1!W1319,months!A:A,0))</f>
        <v>7</v>
      </c>
      <c r="Z1319">
        <f t="shared" si="146"/>
        <v>43305</v>
      </c>
    </row>
    <row r="1320" spans="1:26" x14ac:dyDescent="0.2">
      <c r="A1320" t="s">
        <v>2178</v>
      </c>
      <c r="B1320" t="s">
        <v>2116</v>
      </c>
      <c r="C1320">
        <v>4.5</v>
      </c>
      <c r="D1320">
        <v>27396</v>
      </c>
      <c r="E1320" t="s">
        <v>1508</v>
      </c>
      <c r="F1320" t="s">
        <v>65</v>
      </c>
      <c r="G1320" t="s">
        <v>23</v>
      </c>
      <c r="H1320" t="s">
        <v>24</v>
      </c>
      <c r="I1320" t="s">
        <v>418</v>
      </c>
      <c r="J1320" t="s">
        <v>2117</v>
      </c>
      <c r="K1320" t="s">
        <v>266</v>
      </c>
      <c r="L1320" t="s">
        <v>2179</v>
      </c>
      <c r="M1320" t="s">
        <v>81</v>
      </c>
      <c r="N1320">
        <f t="shared" si="140"/>
        <v>0</v>
      </c>
      <c r="O1320" t="str">
        <f t="shared" si="141"/>
        <v>No</v>
      </c>
      <c r="P1320">
        <f t="shared" si="142"/>
        <v>0</v>
      </c>
      <c r="Q1320">
        <f t="shared" si="143"/>
        <v>4813937689</v>
      </c>
      <c r="R1320">
        <f t="shared" si="144"/>
        <v>4.1933383153624479</v>
      </c>
      <c r="S1320" t="str">
        <f t="shared" si="145"/>
        <v>Acceptable</v>
      </c>
      <c r="T1320">
        <f>ROUNDUP(C1320,0)</f>
        <v>5</v>
      </c>
      <c r="U1320">
        <f>ROUNDDOWN(C1320,0)</f>
        <v>4</v>
      </c>
      <c r="V1320">
        <f>RIGHT(K1320,2)+2000</f>
        <v>2018</v>
      </c>
      <c r="W1320" t="str">
        <f>INDEX(_xlfn.TEXTSPLIT(K1320,"-"),1,2)</f>
        <v>Jul</v>
      </c>
      <c r="X1320" t="str">
        <f>INDEX(_xlfn.TEXTSPLIT(K1320,"-"),1,1)</f>
        <v>16</v>
      </c>
      <c r="Y1320">
        <f>INDEX(months!B:B,MATCH(Sheet1!W1320,months!A:A,0))</f>
        <v>7</v>
      </c>
      <c r="Z1320">
        <f t="shared" si="146"/>
        <v>43297</v>
      </c>
    </row>
    <row r="1321" spans="1:26" x14ac:dyDescent="0.2">
      <c r="A1321" t="s">
        <v>2153</v>
      </c>
      <c r="B1321" t="s">
        <v>2116</v>
      </c>
      <c r="C1321">
        <v>4.4000000000000004</v>
      </c>
      <c r="D1321">
        <v>708710</v>
      </c>
      <c r="E1321" t="s">
        <v>46</v>
      </c>
      <c r="F1321" t="s">
        <v>89</v>
      </c>
      <c r="G1321" t="s">
        <v>23</v>
      </c>
      <c r="H1321" t="s">
        <v>24</v>
      </c>
      <c r="I1321" t="s">
        <v>25</v>
      </c>
      <c r="J1321" t="s">
        <v>2117</v>
      </c>
      <c r="K1321" t="s">
        <v>125</v>
      </c>
      <c r="L1321" t="s">
        <v>2154</v>
      </c>
      <c r="M1321" t="s">
        <v>54</v>
      </c>
      <c r="N1321">
        <f t="shared" si="140"/>
        <v>0</v>
      </c>
      <c r="O1321" t="str">
        <f t="shared" si="141"/>
        <v>No</v>
      </c>
      <c r="P1321">
        <f t="shared" si="142"/>
        <v>0</v>
      </c>
      <c r="Q1321">
        <f t="shared" si="143"/>
        <v>4813937689</v>
      </c>
      <c r="R1321">
        <f t="shared" si="144"/>
        <v>4.1933383153624479</v>
      </c>
      <c r="S1321" t="str">
        <f t="shared" si="145"/>
        <v>Acceptable</v>
      </c>
      <c r="T1321">
        <f>ROUNDUP(C1321,0)</f>
        <v>5</v>
      </c>
      <c r="U1321">
        <f>ROUNDDOWN(C1321,0)</f>
        <v>4</v>
      </c>
      <c r="V1321">
        <f>RIGHT(K1321,2)+2000</f>
        <v>2018</v>
      </c>
      <c r="W1321" t="str">
        <f>INDEX(_xlfn.TEXTSPLIT(K1321,"-"),1,2)</f>
        <v>Jul</v>
      </c>
      <c r="X1321" t="str">
        <f>INDEX(_xlfn.TEXTSPLIT(K1321,"-"),1,1)</f>
        <v>12</v>
      </c>
      <c r="Y1321">
        <f>INDEX(months!B:B,MATCH(Sheet1!W1321,months!A:A,0))</f>
        <v>7</v>
      </c>
      <c r="Z1321">
        <f t="shared" si="146"/>
        <v>43293</v>
      </c>
    </row>
    <row r="1322" spans="1:26" x14ac:dyDescent="0.2">
      <c r="A1322" t="s">
        <v>2205</v>
      </c>
      <c r="B1322" t="s">
        <v>2116</v>
      </c>
      <c r="C1322">
        <v>4.5999999999999996</v>
      </c>
      <c r="D1322">
        <v>109756</v>
      </c>
      <c r="E1322" t="s">
        <v>1594</v>
      </c>
      <c r="F1322" t="s">
        <v>38</v>
      </c>
      <c r="G1322" t="s">
        <v>23</v>
      </c>
      <c r="H1322" t="s">
        <v>24</v>
      </c>
      <c r="I1322" t="s">
        <v>25</v>
      </c>
      <c r="J1322" t="s">
        <v>2117</v>
      </c>
      <c r="K1322" t="s">
        <v>39</v>
      </c>
      <c r="L1322" t="s">
        <v>2206</v>
      </c>
      <c r="M1322" t="s">
        <v>29</v>
      </c>
      <c r="N1322">
        <f t="shared" si="140"/>
        <v>0</v>
      </c>
      <c r="O1322" t="str">
        <f t="shared" si="141"/>
        <v>No</v>
      </c>
      <c r="P1322">
        <f t="shared" si="142"/>
        <v>0</v>
      </c>
      <c r="Q1322">
        <f t="shared" si="143"/>
        <v>4813937689</v>
      </c>
      <c r="R1322">
        <f t="shared" si="144"/>
        <v>4.1933383153624479</v>
      </c>
      <c r="S1322" t="str">
        <f t="shared" si="145"/>
        <v>Acceptable</v>
      </c>
      <c r="T1322">
        <f>ROUNDUP(C1322,0)</f>
        <v>5</v>
      </c>
      <c r="U1322">
        <f>ROUNDDOWN(C1322,0)</f>
        <v>4</v>
      </c>
      <c r="V1322">
        <f>RIGHT(K1322,2)+2000</f>
        <v>2018</v>
      </c>
      <c r="W1322" t="str">
        <f>INDEX(_xlfn.TEXTSPLIT(K1322,"-"),1,2)</f>
        <v>Aug</v>
      </c>
      <c r="X1322" t="str">
        <f>INDEX(_xlfn.TEXTSPLIT(K1322,"-"),1,1)</f>
        <v>1</v>
      </c>
      <c r="Y1322">
        <f>INDEX(months!B:B,MATCH(Sheet1!W1322,months!A:A,0))</f>
        <v>8</v>
      </c>
      <c r="Z1322">
        <f t="shared" si="146"/>
        <v>43313</v>
      </c>
    </row>
    <row r="1323" spans="1:26" x14ac:dyDescent="0.2">
      <c r="A1323" t="s">
        <v>2207</v>
      </c>
      <c r="B1323" t="s">
        <v>2116</v>
      </c>
      <c r="C1323">
        <v>4.4000000000000004</v>
      </c>
      <c r="D1323">
        <v>38343</v>
      </c>
      <c r="E1323" t="s">
        <v>590</v>
      </c>
      <c r="F1323" t="s">
        <v>65</v>
      </c>
      <c r="G1323" t="s">
        <v>23</v>
      </c>
      <c r="H1323" t="s">
        <v>24</v>
      </c>
      <c r="I1323" t="s">
        <v>25</v>
      </c>
      <c r="J1323" t="s">
        <v>2117</v>
      </c>
      <c r="K1323" t="s">
        <v>278</v>
      </c>
      <c r="L1323" t="s">
        <v>2143</v>
      </c>
      <c r="M1323" t="s">
        <v>274</v>
      </c>
      <c r="N1323">
        <f t="shared" si="140"/>
        <v>0</v>
      </c>
      <c r="O1323" t="str">
        <f t="shared" si="141"/>
        <v>No</v>
      </c>
      <c r="P1323">
        <f t="shared" si="142"/>
        <v>0</v>
      </c>
      <c r="Q1323">
        <f t="shared" si="143"/>
        <v>4813937689</v>
      </c>
      <c r="R1323">
        <f t="shared" si="144"/>
        <v>4.1933383153624479</v>
      </c>
      <c r="S1323" t="str">
        <f t="shared" si="145"/>
        <v>Acceptable</v>
      </c>
      <c r="T1323">
        <f>ROUNDUP(C1323,0)</f>
        <v>5</v>
      </c>
      <c r="U1323">
        <f>ROUNDDOWN(C1323,0)</f>
        <v>4</v>
      </c>
      <c r="V1323">
        <f>RIGHT(K1323,2)+2000</f>
        <v>2018</v>
      </c>
      <c r="W1323" t="str">
        <f>INDEX(_xlfn.TEXTSPLIT(K1323,"-"),1,2)</f>
        <v>Jul</v>
      </c>
      <c r="X1323" t="str">
        <f>INDEX(_xlfn.TEXTSPLIT(K1323,"-"),1,1)</f>
        <v>27</v>
      </c>
      <c r="Y1323">
        <f>INDEX(months!B:B,MATCH(Sheet1!W1323,months!A:A,0))</f>
        <v>7</v>
      </c>
      <c r="Z1323">
        <f t="shared" si="146"/>
        <v>43308</v>
      </c>
    </row>
    <row r="1324" spans="1:26" x14ac:dyDescent="0.2">
      <c r="A1324" t="s">
        <v>2208</v>
      </c>
      <c r="B1324" t="s">
        <v>2116</v>
      </c>
      <c r="C1324">
        <v>4.5</v>
      </c>
      <c r="D1324">
        <v>190247</v>
      </c>
      <c r="E1324" t="s">
        <v>46</v>
      </c>
      <c r="F1324" t="s">
        <v>38</v>
      </c>
      <c r="G1324" t="s">
        <v>23</v>
      </c>
      <c r="H1324" t="s">
        <v>24</v>
      </c>
      <c r="I1324" t="s">
        <v>25</v>
      </c>
      <c r="J1324" t="s">
        <v>2117</v>
      </c>
      <c r="K1324" t="s">
        <v>97</v>
      </c>
      <c r="L1324" t="s">
        <v>46</v>
      </c>
      <c r="M1324" t="s">
        <v>46</v>
      </c>
      <c r="N1324">
        <f t="shared" si="140"/>
        <v>0</v>
      </c>
      <c r="O1324" t="str">
        <f t="shared" si="141"/>
        <v>No</v>
      </c>
      <c r="P1324">
        <f t="shared" si="142"/>
        <v>0</v>
      </c>
      <c r="Q1324">
        <f t="shared" si="143"/>
        <v>4813937689</v>
      </c>
      <c r="R1324">
        <f t="shared" si="144"/>
        <v>4.1933383153624479</v>
      </c>
      <c r="S1324" t="str">
        <f t="shared" si="145"/>
        <v>Acceptable</v>
      </c>
      <c r="T1324">
        <f>ROUNDUP(C1324,0)</f>
        <v>5</v>
      </c>
      <c r="U1324">
        <f>ROUNDDOWN(C1324,0)</f>
        <v>4</v>
      </c>
      <c r="V1324">
        <f>RIGHT(K1324,2)+2000</f>
        <v>2018</v>
      </c>
      <c r="W1324" t="str">
        <f>INDEX(_xlfn.TEXTSPLIT(K1324,"-"),1,2)</f>
        <v>Aug</v>
      </c>
      <c r="X1324" t="str">
        <f>INDEX(_xlfn.TEXTSPLIT(K1324,"-"),1,1)</f>
        <v>3</v>
      </c>
      <c r="Y1324">
        <f>INDEX(months!B:B,MATCH(Sheet1!W1324,months!A:A,0))</f>
        <v>8</v>
      </c>
      <c r="Z1324">
        <f t="shared" si="146"/>
        <v>43315</v>
      </c>
    </row>
    <row r="1325" spans="1:26" x14ac:dyDescent="0.2">
      <c r="A1325" t="s">
        <v>2148</v>
      </c>
      <c r="B1325" t="s">
        <v>2116</v>
      </c>
      <c r="C1325">
        <v>4.5</v>
      </c>
      <c r="D1325">
        <v>827651</v>
      </c>
      <c r="E1325" t="s">
        <v>46</v>
      </c>
      <c r="F1325" t="s">
        <v>89</v>
      </c>
      <c r="G1325" t="s">
        <v>23</v>
      </c>
      <c r="H1325" t="s">
        <v>24</v>
      </c>
      <c r="I1325" t="s">
        <v>25</v>
      </c>
      <c r="J1325" t="s">
        <v>2117</v>
      </c>
      <c r="K1325" t="s">
        <v>357</v>
      </c>
      <c r="L1325" t="s">
        <v>46</v>
      </c>
      <c r="M1325" t="s">
        <v>46</v>
      </c>
      <c r="N1325">
        <f t="shared" si="140"/>
        <v>0</v>
      </c>
      <c r="O1325" t="str">
        <f t="shared" si="141"/>
        <v>No</v>
      </c>
      <c r="P1325">
        <f t="shared" si="142"/>
        <v>0</v>
      </c>
      <c r="Q1325">
        <f t="shared" si="143"/>
        <v>4813937689</v>
      </c>
      <c r="R1325">
        <f t="shared" si="144"/>
        <v>4.1933383153624479</v>
      </c>
      <c r="S1325" t="str">
        <f t="shared" si="145"/>
        <v>Acceptable</v>
      </c>
      <c r="T1325">
        <f>ROUNDUP(C1325,0)</f>
        <v>5</v>
      </c>
      <c r="U1325">
        <f>ROUNDDOWN(C1325,0)</f>
        <v>4</v>
      </c>
      <c r="V1325">
        <f>RIGHT(K1325,2)+2000</f>
        <v>2018</v>
      </c>
      <c r="W1325" t="str">
        <f>INDEX(_xlfn.TEXTSPLIT(K1325,"-"),1,2)</f>
        <v>Jul</v>
      </c>
      <c r="X1325" t="str">
        <f>INDEX(_xlfn.TEXTSPLIT(K1325,"-"),1,1)</f>
        <v>25</v>
      </c>
      <c r="Y1325">
        <f>INDEX(months!B:B,MATCH(Sheet1!W1325,months!A:A,0))</f>
        <v>7</v>
      </c>
      <c r="Z1325">
        <f t="shared" si="146"/>
        <v>43306</v>
      </c>
    </row>
    <row r="1326" spans="1:26" x14ac:dyDescent="0.2">
      <c r="A1326" t="s">
        <v>2174</v>
      </c>
      <c r="B1326" t="s">
        <v>2116</v>
      </c>
      <c r="C1326">
        <v>4.5999999999999996</v>
      </c>
      <c r="D1326">
        <v>115721</v>
      </c>
      <c r="E1326" t="s">
        <v>2175</v>
      </c>
      <c r="F1326" t="s">
        <v>89</v>
      </c>
      <c r="G1326" t="s">
        <v>23</v>
      </c>
      <c r="H1326" t="s">
        <v>24</v>
      </c>
      <c r="I1326" t="s">
        <v>25</v>
      </c>
      <c r="J1326" t="s">
        <v>2117</v>
      </c>
      <c r="K1326" t="s">
        <v>169</v>
      </c>
      <c r="L1326" t="s">
        <v>935</v>
      </c>
      <c r="M1326" t="s">
        <v>274</v>
      </c>
      <c r="N1326">
        <f t="shared" si="140"/>
        <v>0</v>
      </c>
      <c r="O1326" t="str">
        <f t="shared" si="141"/>
        <v>No</v>
      </c>
      <c r="P1326">
        <f t="shared" si="142"/>
        <v>0</v>
      </c>
      <c r="Q1326">
        <f t="shared" si="143"/>
        <v>4813937689</v>
      </c>
      <c r="R1326">
        <f t="shared" si="144"/>
        <v>4.1933383153624479</v>
      </c>
      <c r="S1326" t="str">
        <f t="shared" si="145"/>
        <v>Acceptable</v>
      </c>
      <c r="T1326">
        <f>ROUNDUP(C1326,0)</f>
        <v>5</v>
      </c>
      <c r="U1326">
        <f>ROUNDDOWN(C1326,0)</f>
        <v>4</v>
      </c>
      <c r="V1326">
        <f>RIGHT(K1326,2)+2000</f>
        <v>2018</v>
      </c>
      <c r="W1326" t="str">
        <f>INDEX(_xlfn.TEXTSPLIT(K1326,"-"),1,2)</f>
        <v>Jul</v>
      </c>
      <c r="X1326" t="str">
        <f>INDEX(_xlfn.TEXTSPLIT(K1326,"-"),1,1)</f>
        <v>11</v>
      </c>
      <c r="Y1326">
        <f>INDEX(months!B:B,MATCH(Sheet1!W1326,months!A:A,0))</f>
        <v>7</v>
      </c>
      <c r="Z1326">
        <f t="shared" si="146"/>
        <v>43292</v>
      </c>
    </row>
    <row r="1327" spans="1:26" x14ac:dyDescent="0.2">
      <c r="A1327" t="s">
        <v>2209</v>
      </c>
      <c r="B1327" t="s">
        <v>2116</v>
      </c>
      <c r="C1327">
        <v>4.5</v>
      </c>
      <c r="D1327">
        <v>75571</v>
      </c>
      <c r="E1327" t="s">
        <v>46</v>
      </c>
      <c r="F1327" t="s">
        <v>65</v>
      </c>
      <c r="G1327" t="s">
        <v>23</v>
      </c>
      <c r="H1327" t="s">
        <v>24</v>
      </c>
      <c r="I1327" t="s">
        <v>25</v>
      </c>
      <c r="J1327" t="s">
        <v>2117</v>
      </c>
      <c r="K1327" t="s">
        <v>97</v>
      </c>
      <c r="L1327" t="s">
        <v>2210</v>
      </c>
      <c r="M1327" t="s">
        <v>46</v>
      </c>
      <c r="N1327">
        <f t="shared" si="140"/>
        <v>0</v>
      </c>
      <c r="O1327" t="str">
        <f t="shared" si="141"/>
        <v>No</v>
      </c>
      <c r="P1327">
        <f t="shared" si="142"/>
        <v>0</v>
      </c>
      <c r="Q1327">
        <f t="shared" si="143"/>
        <v>4813937689</v>
      </c>
      <c r="R1327">
        <f t="shared" si="144"/>
        <v>4.1933383153624479</v>
      </c>
      <c r="S1327" t="str">
        <f t="shared" si="145"/>
        <v>Acceptable</v>
      </c>
      <c r="T1327">
        <f>ROUNDUP(C1327,0)</f>
        <v>5</v>
      </c>
      <c r="U1327">
        <f>ROUNDDOWN(C1327,0)</f>
        <v>4</v>
      </c>
      <c r="V1327">
        <f>RIGHT(K1327,2)+2000</f>
        <v>2018</v>
      </c>
      <c r="W1327" t="str">
        <f>INDEX(_xlfn.TEXTSPLIT(K1327,"-"),1,2)</f>
        <v>Aug</v>
      </c>
      <c r="X1327" t="str">
        <f>INDEX(_xlfn.TEXTSPLIT(K1327,"-"),1,1)</f>
        <v>3</v>
      </c>
      <c r="Y1327">
        <f>INDEX(months!B:B,MATCH(Sheet1!W1327,months!A:A,0))</f>
        <v>8</v>
      </c>
      <c r="Z1327">
        <f t="shared" si="146"/>
        <v>43315</v>
      </c>
    </row>
    <row r="1328" spans="1:26" x14ac:dyDescent="0.2">
      <c r="A1328" t="s">
        <v>2211</v>
      </c>
      <c r="B1328" t="s">
        <v>2116</v>
      </c>
      <c r="C1328">
        <v>4.4000000000000004</v>
      </c>
      <c r="D1328">
        <v>70769</v>
      </c>
      <c r="E1328" t="s">
        <v>223</v>
      </c>
      <c r="F1328" t="s">
        <v>38</v>
      </c>
      <c r="G1328" t="s">
        <v>23</v>
      </c>
      <c r="H1328" t="s">
        <v>24</v>
      </c>
      <c r="I1328" t="s">
        <v>25</v>
      </c>
      <c r="J1328" t="s">
        <v>2117</v>
      </c>
      <c r="K1328" t="s">
        <v>297</v>
      </c>
      <c r="L1328" t="s">
        <v>2212</v>
      </c>
      <c r="M1328" t="s">
        <v>86</v>
      </c>
      <c r="N1328">
        <f t="shared" si="140"/>
        <v>0</v>
      </c>
      <c r="O1328" t="str">
        <f t="shared" si="141"/>
        <v>No</v>
      </c>
      <c r="P1328">
        <f t="shared" si="142"/>
        <v>0</v>
      </c>
      <c r="Q1328">
        <f t="shared" si="143"/>
        <v>4813937689</v>
      </c>
      <c r="R1328">
        <f t="shared" si="144"/>
        <v>4.1933383153624479</v>
      </c>
      <c r="S1328" t="str">
        <f t="shared" si="145"/>
        <v>Acceptable</v>
      </c>
      <c r="T1328">
        <f>ROUNDUP(C1328,0)</f>
        <v>5</v>
      </c>
      <c r="U1328">
        <f>ROUNDDOWN(C1328,0)</f>
        <v>4</v>
      </c>
      <c r="V1328">
        <f>RIGHT(K1328,2)+2000</f>
        <v>2018</v>
      </c>
      <c r="W1328" t="str">
        <f>INDEX(_xlfn.TEXTSPLIT(K1328,"-"),1,2)</f>
        <v>Jul</v>
      </c>
      <c r="X1328" t="str">
        <f>INDEX(_xlfn.TEXTSPLIT(K1328,"-"),1,1)</f>
        <v>24</v>
      </c>
      <c r="Y1328">
        <f>INDEX(months!B:B,MATCH(Sheet1!W1328,months!A:A,0))</f>
        <v>7</v>
      </c>
      <c r="Z1328">
        <f t="shared" si="146"/>
        <v>43305</v>
      </c>
    </row>
    <row r="1329" spans="1:26" x14ac:dyDescent="0.2">
      <c r="A1329" t="s">
        <v>2213</v>
      </c>
      <c r="B1329" t="s">
        <v>2116</v>
      </c>
      <c r="C1329">
        <v>4.4000000000000004</v>
      </c>
      <c r="D1329">
        <v>2107</v>
      </c>
      <c r="E1329" t="s">
        <v>46</v>
      </c>
      <c r="F1329" t="s">
        <v>50</v>
      </c>
      <c r="G1329" t="s">
        <v>649</v>
      </c>
      <c r="H1329" t="s">
        <v>1011</v>
      </c>
      <c r="I1329" t="s">
        <v>25</v>
      </c>
      <c r="J1329" t="s">
        <v>2117</v>
      </c>
      <c r="K1329" t="s">
        <v>2214</v>
      </c>
      <c r="L1329" t="s">
        <v>46</v>
      </c>
      <c r="M1329" t="s">
        <v>46</v>
      </c>
      <c r="N1329">
        <f t="shared" si="140"/>
        <v>0</v>
      </c>
      <c r="O1329" t="str">
        <f t="shared" si="141"/>
        <v>No</v>
      </c>
      <c r="P1329">
        <f t="shared" si="142"/>
        <v>0</v>
      </c>
      <c r="Q1329">
        <f t="shared" si="143"/>
        <v>4813937689</v>
      </c>
      <c r="R1329">
        <f t="shared" si="144"/>
        <v>4.1933383153624479</v>
      </c>
      <c r="S1329" t="str">
        <f t="shared" si="145"/>
        <v>Acceptable</v>
      </c>
      <c r="T1329">
        <f>ROUNDUP(C1329,0)</f>
        <v>5</v>
      </c>
      <c r="U1329">
        <f>ROUNDDOWN(C1329,0)</f>
        <v>4</v>
      </c>
      <c r="V1329">
        <f>RIGHT(K1329,2)+2000</f>
        <v>2015</v>
      </c>
      <c r="W1329" t="str">
        <f>INDEX(_xlfn.TEXTSPLIT(K1329,"-"),1,2)</f>
        <v>Dec</v>
      </c>
      <c r="X1329" t="str">
        <f>INDEX(_xlfn.TEXTSPLIT(K1329,"-"),1,1)</f>
        <v>22</v>
      </c>
      <c r="Y1329">
        <f>INDEX(months!B:B,MATCH(Sheet1!W1329,months!A:A,0))</f>
        <v>12</v>
      </c>
      <c r="Z1329">
        <f t="shared" si="146"/>
        <v>42360</v>
      </c>
    </row>
    <row r="1330" spans="1:26" x14ac:dyDescent="0.2">
      <c r="A1330" t="s">
        <v>2215</v>
      </c>
      <c r="B1330" t="s">
        <v>2116</v>
      </c>
      <c r="C1330">
        <v>4.4000000000000004</v>
      </c>
      <c r="D1330">
        <v>26540</v>
      </c>
      <c r="E1330" t="s">
        <v>1686</v>
      </c>
      <c r="F1330" t="s">
        <v>65</v>
      </c>
      <c r="G1330" t="s">
        <v>23</v>
      </c>
      <c r="H1330" t="s">
        <v>24</v>
      </c>
      <c r="I1330" t="s">
        <v>25</v>
      </c>
      <c r="J1330" t="s">
        <v>2117</v>
      </c>
      <c r="K1330" t="s">
        <v>2216</v>
      </c>
      <c r="L1330" t="s">
        <v>230</v>
      </c>
      <c r="M1330" t="s">
        <v>29</v>
      </c>
      <c r="N1330">
        <f t="shared" si="140"/>
        <v>0</v>
      </c>
      <c r="O1330" t="str">
        <f t="shared" si="141"/>
        <v>No</v>
      </c>
      <c r="P1330">
        <f t="shared" si="142"/>
        <v>0</v>
      </c>
      <c r="Q1330">
        <f t="shared" si="143"/>
        <v>4813937689</v>
      </c>
      <c r="R1330">
        <f t="shared" si="144"/>
        <v>4.1933383153624479</v>
      </c>
      <c r="S1330" t="str">
        <f t="shared" si="145"/>
        <v>Acceptable</v>
      </c>
      <c r="T1330">
        <f>ROUNDUP(C1330,0)</f>
        <v>5</v>
      </c>
      <c r="U1330">
        <f>ROUNDDOWN(C1330,0)</f>
        <v>4</v>
      </c>
      <c r="V1330">
        <f>RIGHT(K1330,2)+2000</f>
        <v>2017</v>
      </c>
      <c r="W1330" t="str">
        <f>INDEX(_xlfn.TEXTSPLIT(K1330,"-"),1,2)</f>
        <v>Feb</v>
      </c>
      <c r="X1330" t="str">
        <f>INDEX(_xlfn.TEXTSPLIT(K1330,"-"),1,1)</f>
        <v>9</v>
      </c>
      <c r="Y1330">
        <f>INDEX(months!B:B,MATCH(Sheet1!W1330,months!A:A,0))</f>
        <v>2</v>
      </c>
      <c r="Z1330">
        <f t="shared" si="146"/>
        <v>42775</v>
      </c>
    </row>
    <row r="1331" spans="1:26" x14ac:dyDescent="0.2">
      <c r="A1331" t="s">
        <v>2217</v>
      </c>
      <c r="B1331" t="s">
        <v>2116</v>
      </c>
      <c r="C1331">
        <v>4.2</v>
      </c>
      <c r="D1331">
        <v>1608</v>
      </c>
      <c r="E1331" t="s">
        <v>111</v>
      </c>
      <c r="F1331" t="s">
        <v>50</v>
      </c>
      <c r="G1331" t="s">
        <v>23</v>
      </c>
      <c r="H1331" t="s">
        <v>24</v>
      </c>
      <c r="I1331" t="s">
        <v>25</v>
      </c>
      <c r="J1331" t="s">
        <v>2117</v>
      </c>
      <c r="K1331" t="s">
        <v>2218</v>
      </c>
      <c r="L1331" t="s">
        <v>2219</v>
      </c>
      <c r="M1331" t="s">
        <v>177</v>
      </c>
      <c r="N1331">
        <f t="shared" si="140"/>
        <v>0</v>
      </c>
      <c r="O1331" t="str">
        <f t="shared" si="141"/>
        <v>No</v>
      </c>
      <c r="P1331">
        <f t="shared" si="142"/>
        <v>0</v>
      </c>
      <c r="Q1331">
        <f t="shared" si="143"/>
        <v>4813937689</v>
      </c>
      <c r="R1331">
        <f t="shared" si="144"/>
        <v>4.1933383153624479</v>
      </c>
      <c r="S1331" t="str">
        <f t="shared" si="145"/>
        <v>Acceptable</v>
      </c>
      <c r="T1331">
        <f>ROUNDUP(C1331,0)</f>
        <v>5</v>
      </c>
      <c r="U1331">
        <f>ROUNDDOWN(C1331,0)</f>
        <v>4</v>
      </c>
      <c r="V1331">
        <f>RIGHT(K1331,2)+2000</f>
        <v>2016</v>
      </c>
      <c r="W1331" t="str">
        <f>INDEX(_xlfn.TEXTSPLIT(K1331,"-"),1,2)</f>
        <v>Jul</v>
      </c>
      <c r="X1331" t="str">
        <f>INDEX(_xlfn.TEXTSPLIT(K1331,"-"),1,1)</f>
        <v>28</v>
      </c>
      <c r="Y1331">
        <f>INDEX(months!B:B,MATCH(Sheet1!W1331,months!A:A,0))</f>
        <v>7</v>
      </c>
      <c r="Z1331">
        <f t="shared" si="146"/>
        <v>42579</v>
      </c>
    </row>
    <row r="1332" spans="1:26" x14ac:dyDescent="0.2">
      <c r="A1332" t="s">
        <v>2220</v>
      </c>
      <c r="B1332" t="s">
        <v>2116</v>
      </c>
      <c r="C1332">
        <v>4.5</v>
      </c>
      <c r="D1332">
        <v>19074</v>
      </c>
      <c r="E1332" t="s">
        <v>123</v>
      </c>
      <c r="F1332" t="s">
        <v>65</v>
      </c>
      <c r="G1332" t="s">
        <v>23</v>
      </c>
      <c r="H1332" t="s">
        <v>24</v>
      </c>
      <c r="I1332" t="s">
        <v>25</v>
      </c>
      <c r="J1332" t="s">
        <v>2117</v>
      </c>
      <c r="K1332" t="s">
        <v>2221</v>
      </c>
      <c r="L1332" t="s">
        <v>1755</v>
      </c>
      <c r="M1332" t="s">
        <v>86</v>
      </c>
      <c r="N1332">
        <f t="shared" si="140"/>
        <v>0</v>
      </c>
      <c r="O1332" t="str">
        <f t="shared" si="141"/>
        <v>No</v>
      </c>
      <c r="P1332">
        <f t="shared" si="142"/>
        <v>0</v>
      </c>
      <c r="Q1332">
        <f t="shared" si="143"/>
        <v>4813937689</v>
      </c>
      <c r="R1332">
        <f t="shared" si="144"/>
        <v>4.1933383153624479</v>
      </c>
      <c r="S1332" t="str">
        <f t="shared" si="145"/>
        <v>Acceptable</v>
      </c>
      <c r="T1332">
        <f>ROUNDUP(C1332,0)</f>
        <v>5</v>
      </c>
      <c r="U1332">
        <f>ROUNDDOWN(C1332,0)</f>
        <v>4</v>
      </c>
      <c r="V1332">
        <f>RIGHT(K1332,2)+2000</f>
        <v>2018</v>
      </c>
      <c r="W1332" t="str">
        <f>INDEX(_xlfn.TEXTSPLIT(K1332,"-"),1,2)</f>
        <v>Jan</v>
      </c>
      <c r="X1332" t="str">
        <f>INDEX(_xlfn.TEXTSPLIT(K1332,"-"),1,1)</f>
        <v>17</v>
      </c>
      <c r="Y1332">
        <f>INDEX(months!B:B,MATCH(Sheet1!W1332,months!A:A,0))</f>
        <v>1</v>
      </c>
      <c r="Z1332">
        <f t="shared" si="146"/>
        <v>43117</v>
      </c>
    </row>
    <row r="1333" spans="1:26" x14ac:dyDescent="0.2">
      <c r="A1333" t="s">
        <v>2222</v>
      </c>
      <c r="B1333" t="s">
        <v>2116</v>
      </c>
      <c r="C1333">
        <v>4.5</v>
      </c>
      <c r="D1333">
        <v>7976</v>
      </c>
      <c r="E1333" t="s">
        <v>970</v>
      </c>
      <c r="F1333" t="s">
        <v>32</v>
      </c>
      <c r="G1333" t="s">
        <v>23</v>
      </c>
      <c r="H1333" t="s">
        <v>24</v>
      </c>
      <c r="I1333" t="s">
        <v>25</v>
      </c>
      <c r="J1333" t="s">
        <v>2117</v>
      </c>
      <c r="K1333" t="s">
        <v>585</v>
      </c>
      <c r="L1333" t="s">
        <v>1788</v>
      </c>
      <c r="M1333" t="s">
        <v>29</v>
      </c>
      <c r="N1333">
        <f t="shared" si="140"/>
        <v>0</v>
      </c>
      <c r="O1333" t="str">
        <f t="shared" si="141"/>
        <v>No</v>
      </c>
      <c r="P1333">
        <f t="shared" si="142"/>
        <v>0</v>
      </c>
      <c r="Q1333">
        <f t="shared" si="143"/>
        <v>4813937689</v>
      </c>
      <c r="R1333">
        <f t="shared" si="144"/>
        <v>4.1933383153624479</v>
      </c>
      <c r="S1333" t="str">
        <f t="shared" si="145"/>
        <v>Acceptable</v>
      </c>
      <c r="T1333">
        <f>ROUNDUP(C1333,0)</f>
        <v>5</v>
      </c>
      <c r="U1333">
        <f>ROUNDDOWN(C1333,0)</f>
        <v>4</v>
      </c>
      <c r="V1333">
        <f>RIGHT(K1333,2)+2000</f>
        <v>2018</v>
      </c>
      <c r="W1333" t="str">
        <f>INDEX(_xlfn.TEXTSPLIT(K1333,"-"),1,2)</f>
        <v>Jul</v>
      </c>
      <c r="X1333" t="str">
        <f>INDEX(_xlfn.TEXTSPLIT(K1333,"-"),1,1)</f>
        <v>9</v>
      </c>
      <c r="Y1333">
        <f>INDEX(months!B:B,MATCH(Sheet1!W1333,months!A:A,0))</f>
        <v>7</v>
      </c>
      <c r="Z1333">
        <f t="shared" si="146"/>
        <v>43290</v>
      </c>
    </row>
    <row r="1334" spans="1:26" x14ac:dyDescent="0.2">
      <c r="A1334" t="s">
        <v>2223</v>
      </c>
      <c r="B1334" t="s">
        <v>2116</v>
      </c>
      <c r="C1334">
        <v>4.4000000000000004</v>
      </c>
      <c r="D1334">
        <v>7586</v>
      </c>
      <c r="E1334" t="s">
        <v>1137</v>
      </c>
      <c r="F1334" t="s">
        <v>32</v>
      </c>
      <c r="G1334" t="s">
        <v>23</v>
      </c>
      <c r="H1334" t="s">
        <v>24</v>
      </c>
      <c r="I1334" t="s">
        <v>25</v>
      </c>
      <c r="J1334" t="s">
        <v>2117</v>
      </c>
      <c r="K1334" t="s">
        <v>2075</v>
      </c>
      <c r="L1334" t="s">
        <v>350</v>
      </c>
      <c r="M1334" t="s">
        <v>177</v>
      </c>
      <c r="N1334">
        <f t="shared" si="140"/>
        <v>0</v>
      </c>
      <c r="O1334" t="str">
        <f t="shared" si="141"/>
        <v>No</v>
      </c>
      <c r="P1334">
        <f t="shared" si="142"/>
        <v>0</v>
      </c>
      <c r="Q1334">
        <f t="shared" si="143"/>
        <v>4813937689</v>
      </c>
      <c r="R1334">
        <f t="shared" si="144"/>
        <v>4.1933383153624479</v>
      </c>
      <c r="S1334" t="str">
        <f t="shared" si="145"/>
        <v>Acceptable</v>
      </c>
      <c r="T1334">
        <f>ROUNDUP(C1334,0)</f>
        <v>5</v>
      </c>
      <c r="U1334">
        <f>ROUNDDOWN(C1334,0)</f>
        <v>4</v>
      </c>
      <c r="V1334">
        <f>RIGHT(K1334,2)+2000</f>
        <v>2018</v>
      </c>
      <c r="W1334" t="str">
        <f>INDEX(_xlfn.TEXTSPLIT(K1334,"-"),1,2)</f>
        <v>Apr</v>
      </c>
      <c r="X1334" t="str">
        <f>INDEX(_xlfn.TEXTSPLIT(K1334,"-"),1,1)</f>
        <v>10</v>
      </c>
      <c r="Y1334">
        <f>INDEX(months!B:B,MATCH(Sheet1!W1334,months!A:A,0))</f>
        <v>4</v>
      </c>
      <c r="Z1334">
        <f t="shared" si="146"/>
        <v>43200</v>
      </c>
    </row>
    <row r="1335" spans="1:26" x14ac:dyDescent="0.2">
      <c r="A1335" t="s">
        <v>2224</v>
      </c>
      <c r="B1335" t="s">
        <v>2116</v>
      </c>
      <c r="C1335">
        <v>4.3</v>
      </c>
      <c r="D1335">
        <v>2885</v>
      </c>
      <c r="E1335" t="s">
        <v>46</v>
      </c>
      <c r="F1335" t="s">
        <v>50</v>
      </c>
      <c r="G1335" t="s">
        <v>23</v>
      </c>
      <c r="H1335" t="s">
        <v>24</v>
      </c>
      <c r="I1335" t="s">
        <v>25</v>
      </c>
      <c r="J1335" t="s">
        <v>2117</v>
      </c>
      <c r="K1335" t="s">
        <v>2225</v>
      </c>
      <c r="L1335" t="s">
        <v>46</v>
      </c>
      <c r="M1335" t="s">
        <v>46</v>
      </c>
      <c r="N1335">
        <f t="shared" si="140"/>
        <v>0</v>
      </c>
      <c r="O1335" t="str">
        <f t="shared" si="141"/>
        <v>No</v>
      </c>
      <c r="P1335">
        <f t="shared" si="142"/>
        <v>0</v>
      </c>
      <c r="Q1335">
        <f t="shared" si="143"/>
        <v>4813937689</v>
      </c>
      <c r="R1335">
        <f t="shared" si="144"/>
        <v>4.1933383153624479</v>
      </c>
      <c r="S1335" t="str">
        <f t="shared" si="145"/>
        <v>Acceptable</v>
      </c>
      <c r="T1335">
        <f>ROUNDUP(C1335,0)</f>
        <v>5</v>
      </c>
      <c r="U1335">
        <f>ROUNDDOWN(C1335,0)</f>
        <v>4</v>
      </c>
      <c r="V1335">
        <f>RIGHT(K1335,2)+2000</f>
        <v>2012</v>
      </c>
      <c r="W1335" t="str">
        <f>INDEX(_xlfn.TEXTSPLIT(K1335,"-"),1,2)</f>
        <v>Jun</v>
      </c>
      <c r="X1335" t="str">
        <f>INDEX(_xlfn.TEXTSPLIT(K1335,"-"),1,1)</f>
        <v>19</v>
      </c>
      <c r="Y1335">
        <f>INDEX(months!B:B,MATCH(Sheet1!W1335,months!A:A,0))</f>
        <v>6</v>
      </c>
      <c r="Z1335">
        <f t="shared" si="146"/>
        <v>41079</v>
      </c>
    </row>
    <row r="1336" spans="1:26" x14ac:dyDescent="0.2">
      <c r="A1336" t="s">
        <v>2226</v>
      </c>
      <c r="B1336" t="s">
        <v>2116</v>
      </c>
      <c r="C1336">
        <v>4.5999999999999996</v>
      </c>
      <c r="D1336">
        <v>48226</v>
      </c>
      <c r="E1336" t="s">
        <v>78</v>
      </c>
      <c r="F1336" t="s">
        <v>65</v>
      </c>
      <c r="G1336" t="s">
        <v>23</v>
      </c>
      <c r="H1336" t="s">
        <v>24</v>
      </c>
      <c r="I1336" t="s">
        <v>25</v>
      </c>
      <c r="J1336" t="s">
        <v>2117</v>
      </c>
      <c r="K1336" t="s">
        <v>737</v>
      </c>
      <c r="L1336" t="s">
        <v>2227</v>
      </c>
      <c r="M1336" t="s">
        <v>29</v>
      </c>
      <c r="N1336">
        <f t="shared" si="140"/>
        <v>0</v>
      </c>
      <c r="O1336" t="str">
        <f t="shared" si="141"/>
        <v>No</v>
      </c>
      <c r="P1336">
        <f t="shared" si="142"/>
        <v>0</v>
      </c>
      <c r="Q1336">
        <f t="shared" si="143"/>
        <v>4813937689</v>
      </c>
      <c r="R1336">
        <f t="shared" si="144"/>
        <v>4.1933383153624479</v>
      </c>
      <c r="S1336" t="str">
        <f t="shared" si="145"/>
        <v>Acceptable</v>
      </c>
      <c r="T1336">
        <f>ROUNDUP(C1336,0)</f>
        <v>5</v>
      </c>
      <c r="U1336">
        <f>ROUNDDOWN(C1336,0)</f>
        <v>4</v>
      </c>
      <c r="V1336">
        <f>RIGHT(K1336,2)+2000</f>
        <v>2018</v>
      </c>
      <c r="W1336" t="str">
        <f>INDEX(_xlfn.TEXTSPLIT(K1336,"-"),1,2)</f>
        <v>Mar</v>
      </c>
      <c r="X1336" t="str">
        <f>INDEX(_xlfn.TEXTSPLIT(K1336,"-"),1,1)</f>
        <v>5</v>
      </c>
      <c r="Y1336">
        <f>INDEX(months!B:B,MATCH(Sheet1!W1336,months!A:A,0))</f>
        <v>3</v>
      </c>
      <c r="Z1336">
        <f t="shared" si="146"/>
        <v>43164</v>
      </c>
    </row>
    <row r="1337" spans="1:26" x14ac:dyDescent="0.2">
      <c r="A1337" t="s">
        <v>2228</v>
      </c>
      <c r="B1337" t="s">
        <v>2116</v>
      </c>
      <c r="C1337">
        <v>4.5999999999999996</v>
      </c>
      <c r="D1337">
        <v>1026</v>
      </c>
      <c r="E1337" t="s">
        <v>64</v>
      </c>
      <c r="F1337" t="s">
        <v>22</v>
      </c>
      <c r="G1337" t="s">
        <v>649</v>
      </c>
      <c r="H1337" t="s">
        <v>923</v>
      </c>
      <c r="I1337" t="s">
        <v>25</v>
      </c>
      <c r="J1337" t="s">
        <v>2117</v>
      </c>
      <c r="K1337" t="s">
        <v>348</v>
      </c>
      <c r="L1337" t="s">
        <v>350</v>
      </c>
      <c r="M1337" t="s">
        <v>587</v>
      </c>
      <c r="N1337">
        <f t="shared" si="140"/>
        <v>0</v>
      </c>
      <c r="O1337" t="str">
        <f t="shared" si="141"/>
        <v>No</v>
      </c>
      <c r="P1337">
        <f t="shared" si="142"/>
        <v>0</v>
      </c>
      <c r="Q1337">
        <f t="shared" si="143"/>
        <v>4813937689</v>
      </c>
      <c r="R1337">
        <f t="shared" si="144"/>
        <v>4.1933383153624479</v>
      </c>
      <c r="S1337" t="str">
        <f t="shared" si="145"/>
        <v>Acceptable</v>
      </c>
      <c r="T1337">
        <f>ROUNDUP(C1337,0)</f>
        <v>5</v>
      </c>
      <c r="U1337">
        <f>ROUNDDOWN(C1337,0)</f>
        <v>4</v>
      </c>
      <c r="V1337">
        <f>RIGHT(K1337,2)+2000</f>
        <v>2018</v>
      </c>
      <c r="W1337" t="str">
        <f>INDEX(_xlfn.TEXTSPLIT(K1337,"-"),1,2)</f>
        <v>May</v>
      </c>
      <c r="X1337" t="str">
        <f>INDEX(_xlfn.TEXTSPLIT(K1337,"-"),1,1)</f>
        <v>15</v>
      </c>
      <c r="Y1337">
        <f>INDEX(months!B:B,MATCH(Sheet1!W1337,months!A:A,0))</f>
        <v>5</v>
      </c>
      <c r="Z1337">
        <f t="shared" si="146"/>
        <v>43235</v>
      </c>
    </row>
    <row r="1338" spans="1:26" x14ac:dyDescent="0.2">
      <c r="A1338" t="s">
        <v>2229</v>
      </c>
      <c r="B1338" t="s">
        <v>2116</v>
      </c>
      <c r="C1338">
        <v>4.9000000000000004</v>
      </c>
      <c r="D1338">
        <v>28945</v>
      </c>
      <c r="E1338" t="s">
        <v>83</v>
      </c>
      <c r="F1338" t="s">
        <v>32</v>
      </c>
      <c r="G1338" t="s">
        <v>23</v>
      </c>
      <c r="H1338" t="s">
        <v>24</v>
      </c>
      <c r="I1338" t="s">
        <v>44</v>
      </c>
      <c r="J1338" t="s">
        <v>2117</v>
      </c>
      <c r="K1338" t="s">
        <v>491</v>
      </c>
      <c r="L1338" t="s">
        <v>2230</v>
      </c>
      <c r="M1338" t="s">
        <v>47</v>
      </c>
      <c r="N1338">
        <f t="shared" si="140"/>
        <v>0</v>
      </c>
      <c r="O1338" t="str">
        <f t="shared" si="141"/>
        <v>No</v>
      </c>
      <c r="P1338">
        <f t="shared" si="142"/>
        <v>0</v>
      </c>
      <c r="Q1338">
        <f t="shared" si="143"/>
        <v>4813937689</v>
      </c>
      <c r="R1338">
        <f t="shared" si="144"/>
        <v>4.1933383153624479</v>
      </c>
      <c r="S1338" t="str">
        <f t="shared" si="145"/>
        <v>Acceptable</v>
      </c>
      <c r="T1338">
        <f>ROUNDUP(C1338,0)</f>
        <v>5</v>
      </c>
      <c r="U1338">
        <f>ROUNDDOWN(C1338,0)</f>
        <v>4</v>
      </c>
      <c r="V1338">
        <f>RIGHT(K1338,2)+2000</f>
        <v>2018</v>
      </c>
      <c r="W1338" t="str">
        <f>INDEX(_xlfn.TEXTSPLIT(K1338,"-"),1,2)</f>
        <v>May</v>
      </c>
      <c r="X1338" t="str">
        <f>INDEX(_xlfn.TEXTSPLIT(K1338,"-"),1,1)</f>
        <v>17</v>
      </c>
      <c r="Y1338">
        <f>INDEX(months!B:B,MATCH(Sheet1!W1338,months!A:A,0))</f>
        <v>5</v>
      </c>
      <c r="Z1338">
        <f t="shared" si="146"/>
        <v>43237</v>
      </c>
    </row>
    <row r="1339" spans="1:26" x14ac:dyDescent="0.2">
      <c r="A1339" t="s">
        <v>2231</v>
      </c>
      <c r="B1339" t="s">
        <v>2116</v>
      </c>
      <c r="C1339">
        <v>4.4000000000000004</v>
      </c>
      <c r="D1339">
        <v>11506</v>
      </c>
      <c r="E1339" t="s">
        <v>186</v>
      </c>
      <c r="F1339" t="s">
        <v>50</v>
      </c>
      <c r="G1339" t="s">
        <v>23</v>
      </c>
      <c r="H1339" t="s">
        <v>24</v>
      </c>
      <c r="I1339" t="s">
        <v>25</v>
      </c>
      <c r="J1339" t="s">
        <v>2117</v>
      </c>
      <c r="K1339" t="s">
        <v>173</v>
      </c>
      <c r="L1339" t="s">
        <v>1100</v>
      </c>
      <c r="M1339" t="s">
        <v>81</v>
      </c>
      <c r="N1339">
        <f t="shared" si="140"/>
        <v>0</v>
      </c>
      <c r="O1339" t="str">
        <f t="shared" si="141"/>
        <v>No</v>
      </c>
      <c r="P1339">
        <f t="shared" si="142"/>
        <v>0</v>
      </c>
      <c r="Q1339">
        <f t="shared" si="143"/>
        <v>4813937689</v>
      </c>
      <c r="R1339">
        <f t="shared" si="144"/>
        <v>4.1933383153624479</v>
      </c>
      <c r="S1339" t="str">
        <f t="shared" si="145"/>
        <v>Acceptable</v>
      </c>
      <c r="T1339">
        <f>ROUNDUP(C1339,0)</f>
        <v>5</v>
      </c>
      <c r="U1339">
        <f>ROUNDDOWN(C1339,0)</f>
        <v>4</v>
      </c>
      <c r="V1339">
        <f>RIGHT(K1339,2)+2000</f>
        <v>2018</v>
      </c>
      <c r="W1339" t="str">
        <f>INDEX(_xlfn.TEXTSPLIT(K1339,"-"),1,2)</f>
        <v>Aug</v>
      </c>
      <c r="X1339" t="str">
        <f>INDEX(_xlfn.TEXTSPLIT(K1339,"-"),1,1)</f>
        <v>2</v>
      </c>
      <c r="Y1339">
        <f>INDEX(months!B:B,MATCH(Sheet1!W1339,months!A:A,0))</f>
        <v>8</v>
      </c>
      <c r="Z1339">
        <f t="shared" si="146"/>
        <v>43314</v>
      </c>
    </row>
    <row r="1340" spans="1:26" x14ac:dyDescent="0.2">
      <c r="A1340" t="s">
        <v>2232</v>
      </c>
      <c r="B1340" t="s">
        <v>2116</v>
      </c>
      <c r="C1340">
        <v>4.3</v>
      </c>
      <c r="D1340">
        <v>1288</v>
      </c>
      <c r="E1340" t="s">
        <v>114</v>
      </c>
      <c r="F1340" t="s">
        <v>50</v>
      </c>
      <c r="G1340" t="s">
        <v>23</v>
      </c>
      <c r="H1340" t="s">
        <v>24</v>
      </c>
      <c r="I1340" t="s">
        <v>25</v>
      </c>
      <c r="J1340" t="s">
        <v>2117</v>
      </c>
      <c r="K1340" t="s">
        <v>2075</v>
      </c>
      <c r="L1340" t="s">
        <v>1877</v>
      </c>
      <c r="M1340" t="s">
        <v>177</v>
      </c>
      <c r="N1340">
        <f t="shared" si="140"/>
        <v>0</v>
      </c>
      <c r="O1340" t="str">
        <f t="shared" si="141"/>
        <v>No</v>
      </c>
      <c r="P1340">
        <f t="shared" si="142"/>
        <v>0</v>
      </c>
      <c r="Q1340">
        <f t="shared" si="143"/>
        <v>4813937689</v>
      </c>
      <c r="R1340">
        <f t="shared" si="144"/>
        <v>4.1933383153624479</v>
      </c>
      <c r="S1340" t="str">
        <f t="shared" si="145"/>
        <v>Acceptable</v>
      </c>
      <c r="T1340">
        <f>ROUNDUP(C1340,0)</f>
        <v>5</v>
      </c>
      <c r="U1340">
        <f>ROUNDDOWN(C1340,0)</f>
        <v>4</v>
      </c>
      <c r="V1340">
        <f>RIGHT(K1340,2)+2000</f>
        <v>2018</v>
      </c>
      <c r="W1340" t="str">
        <f>INDEX(_xlfn.TEXTSPLIT(K1340,"-"),1,2)</f>
        <v>Apr</v>
      </c>
      <c r="X1340" t="str">
        <f>INDEX(_xlfn.TEXTSPLIT(K1340,"-"),1,1)</f>
        <v>10</v>
      </c>
      <c r="Y1340">
        <f>INDEX(months!B:B,MATCH(Sheet1!W1340,months!A:A,0))</f>
        <v>4</v>
      </c>
      <c r="Z1340">
        <f t="shared" si="146"/>
        <v>43200</v>
      </c>
    </row>
    <row r="1341" spans="1:26" x14ac:dyDescent="0.2">
      <c r="A1341" t="s">
        <v>2233</v>
      </c>
      <c r="B1341" t="s">
        <v>2116</v>
      </c>
      <c r="C1341">
        <v>4.0999999999999996</v>
      </c>
      <c r="D1341">
        <v>6826</v>
      </c>
      <c r="E1341" t="s">
        <v>46</v>
      </c>
      <c r="F1341" t="s">
        <v>65</v>
      </c>
      <c r="G1341" t="s">
        <v>23</v>
      </c>
      <c r="H1341" t="s">
        <v>24</v>
      </c>
      <c r="I1341" t="s">
        <v>25</v>
      </c>
      <c r="J1341" t="s">
        <v>2117</v>
      </c>
      <c r="K1341" t="s">
        <v>66</v>
      </c>
      <c r="L1341" t="s">
        <v>46</v>
      </c>
      <c r="M1341" t="s">
        <v>46</v>
      </c>
      <c r="N1341">
        <f t="shared" si="140"/>
        <v>0</v>
      </c>
      <c r="O1341" t="str">
        <f t="shared" si="141"/>
        <v>No</v>
      </c>
      <c r="P1341">
        <f t="shared" si="142"/>
        <v>0</v>
      </c>
      <c r="Q1341">
        <f t="shared" si="143"/>
        <v>4813937689</v>
      </c>
      <c r="R1341">
        <f t="shared" si="144"/>
        <v>4.1933383153624479</v>
      </c>
      <c r="S1341" t="str">
        <f t="shared" si="145"/>
        <v>Acceptable</v>
      </c>
      <c r="T1341">
        <f>ROUNDUP(C1341,0)</f>
        <v>5</v>
      </c>
      <c r="U1341">
        <f>ROUNDDOWN(C1341,0)</f>
        <v>4</v>
      </c>
      <c r="V1341">
        <f>RIGHT(K1341,2)+2000</f>
        <v>2018</v>
      </c>
      <c r="W1341" t="str">
        <f>INDEX(_xlfn.TEXTSPLIT(K1341,"-"),1,2)</f>
        <v>Jun</v>
      </c>
      <c r="X1341" t="str">
        <f>INDEX(_xlfn.TEXTSPLIT(K1341,"-"),1,1)</f>
        <v>14</v>
      </c>
      <c r="Y1341">
        <f>INDEX(months!B:B,MATCH(Sheet1!W1341,months!A:A,0))</f>
        <v>6</v>
      </c>
      <c r="Z1341">
        <f t="shared" si="146"/>
        <v>43265</v>
      </c>
    </row>
    <row r="1342" spans="1:26" x14ac:dyDescent="0.2">
      <c r="A1342" t="s">
        <v>2234</v>
      </c>
      <c r="B1342" t="s">
        <v>2116</v>
      </c>
      <c r="C1342">
        <v>4.5999999999999996</v>
      </c>
      <c r="D1342">
        <v>111450</v>
      </c>
      <c r="E1342" t="s">
        <v>46</v>
      </c>
      <c r="F1342" t="s">
        <v>38</v>
      </c>
      <c r="G1342" t="s">
        <v>23</v>
      </c>
      <c r="H1342" t="s">
        <v>24</v>
      </c>
      <c r="I1342" t="s">
        <v>25</v>
      </c>
      <c r="J1342" t="s">
        <v>2117</v>
      </c>
      <c r="K1342" t="s">
        <v>2235</v>
      </c>
      <c r="L1342" t="s">
        <v>46</v>
      </c>
      <c r="M1342" t="s">
        <v>46</v>
      </c>
      <c r="N1342">
        <f t="shared" si="140"/>
        <v>0</v>
      </c>
      <c r="O1342" t="str">
        <f t="shared" si="141"/>
        <v>No</v>
      </c>
      <c r="P1342">
        <f t="shared" si="142"/>
        <v>0</v>
      </c>
      <c r="Q1342">
        <f t="shared" si="143"/>
        <v>4813937689</v>
      </c>
      <c r="R1342">
        <f t="shared" si="144"/>
        <v>4.1933383153624479</v>
      </c>
      <c r="S1342" t="str">
        <f t="shared" si="145"/>
        <v>Acceptable</v>
      </c>
      <c r="T1342">
        <f>ROUNDUP(C1342,0)</f>
        <v>5</v>
      </c>
      <c r="U1342">
        <f>ROUNDDOWN(C1342,0)</f>
        <v>4</v>
      </c>
      <c r="V1342">
        <f>RIGHT(K1342,2)+2000</f>
        <v>2018</v>
      </c>
      <c r="W1342" t="str">
        <f>INDEX(_xlfn.TEXTSPLIT(K1342,"-"),1,2)</f>
        <v>Aug</v>
      </c>
      <c r="X1342" t="str">
        <f>INDEX(_xlfn.TEXTSPLIT(K1342,"-"),1,1)</f>
        <v>5</v>
      </c>
      <c r="Y1342">
        <f>INDEX(months!B:B,MATCH(Sheet1!W1342,months!A:A,0))</f>
        <v>8</v>
      </c>
      <c r="Z1342">
        <f t="shared" si="146"/>
        <v>43317</v>
      </c>
    </row>
    <row r="1343" spans="1:26" x14ac:dyDescent="0.2">
      <c r="A1343" t="s">
        <v>2236</v>
      </c>
      <c r="B1343" t="s">
        <v>2116</v>
      </c>
      <c r="C1343">
        <v>4.8</v>
      </c>
      <c r="D1343">
        <v>19543</v>
      </c>
      <c r="E1343" t="s">
        <v>46</v>
      </c>
      <c r="F1343" t="s">
        <v>50</v>
      </c>
      <c r="G1343" t="s">
        <v>649</v>
      </c>
      <c r="H1343" t="s">
        <v>1011</v>
      </c>
      <c r="I1343" t="s">
        <v>25</v>
      </c>
      <c r="J1343" t="s">
        <v>2117</v>
      </c>
      <c r="K1343" t="s">
        <v>1656</v>
      </c>
      <c r="L1343" t="s">
        <v>46</v>
      </c>
      <c r="M1343" t="s">
        <v>46</v>
      </c>
      <c r="N1343">
        <f t="shared" si="140"/>
        <v>0</v>
      </c>
      <c r="O1343" t="str">
        <f t="shared" si="141"/>
        <v>No</v>
      </c>
      <c r="P1343">
        <f t="shared" si="142"/>
        <v>0</v>
      </c>
      <c r="Q1343">
        <f t="shared" si="143"/>
        <v>4813937689</v>
      </c>
      <c r="R1343">
        <f t="shared" si="144"/>
        <v>4.1933383153624479</v>
      </c>
      <c r="S1343" t="str">
        <f t="shared" si="145"/>
        <v>Acceptable</v>
      </c>
      <c r="T1343">
        <f>ROUNDUP(C1343,0)</f>
        <v>5</v>
      </c>
      <c r="U1343">
        <f>ROUNDDOWN(C1343,0)</f>
        <v>4</v>
      </c>
      <c r="V1343">
        <f>RIGHT(K1343,2)+2000</f>
        <v>2018</v>
      </c>
      <c r="W1343" t="str">
        <f>INDEX(_xlfn.TEXTSPLIT(K1343,"-"),1,2)</f>
        <v>Jan</v>
      </c>
      <c r="X1343" t="str">
        <f>INDEX(_xlfn.TEXTSPLIT(K1343,"-"),1,1)</f>
        <v>19</v>
      </c>
      <c r="Y1343">
        <f>INDEX(months!B:B,MATCH(Sheet1!W1343,months!A:A,0))</f>
        <v>1</v>
      </c>
      <c r="Z1343">
        <f t="shared" si="146"/>
        <v>43119</v>
      </c>
    </row>
    <row r="1344" spans="1:26" x14ac:dyDescent="0.2">
      <c r="A1344" t="s">
        <v>2237</v>
      </c>
      <c r="B1344" t="s">
        <v>2116</v>
      </c>
      <c r="C1344">
        <v>4.5</v>
      </c>
      <c r="D1344">
        <v>233243</v>
      </c>
      <c r="E1344" t="s">
        <v>46</v>
      </c>
      <c r="F1344" t="s">
        <v>38</v>
      </c>
      <c r="G1344" t="s">
        <v>23</v>
      </c>
      <c r="H1344" t="s">
        <v>24</v>
      </c>
      <c r="I1344" t="s">
        <v>25</v>
      </c>
      <c r="J1344" t="s">
        <v>2117</v>
      </c>
      <c r="K1344" t="s">
        <v>306</v>
      </c>
      <c r="L1344" t="s">
        <v>46</v>
      </c>
      <c r="M1344" t="s">
        <v>46</v>
      </c>
      <c r="N1344">
        <f t="shared" si="140"/>
        <v>0</v>
      </c>
      <c r="O1344" t="str">
        <f t="shared" si="141"/>
        <v>No</v>
      </c>
      <c r="P1344">
        <f t="shared" si="142"/>
        <v>0</v>
      </c>
      <c r="Q1344">
        <f t="shared" si="143"/>
        <v>4813937689</v>
      </c>
      <c r="R1344">
        <f t="shared" si="144"/>
        <v>4.1933383153624479</v>
      </c>
      <c r="S1344" t="str">
        <f t="shared" si="145"/>
        <v>Acceptable</v>
      </c>
      <c r="T1344">
        <f>ROUNDUP(C1344,0)</f>
        <v>5</v>
      </c>
      <c r="U1344">
        <f>ROUNDDOWN(C1344,0)</f>
        <v>4</v>
      </c>
      <c r="V1344">
        <f>RIGHT(K1344,2)+2000</f>
        <v>2018</v>
      </c>
      <c r="W1344" t="str">
        <f>INDEX(_xlfn.TEXTSPLIT(K1344,"-"),1,2)</f>
        <v>Jul</v>
      </c>
      <c r="X1344" t="str">
        <f>INDEX(_xlfn.TEXTSPLIT(K1344,"-"),1,1)</f>
        <v>23</v>
      </c>
      <c r="Y1344">
        <f>INDEX(months!B:B,MATCH(Sheet1!W1344,months!A:A,0))</f>
        <v>7</v>
      </c>
      <c r="Z1344">
        <f t="shared" si="146"/>
        <v>43304</v>
      </c>
    </row>
    <row r="1345" spans="1:26" x14ac:dyDescent="0.2">
      <c r="A1345" t="s">
        <v>2238</v>
      </c>
      <c r="B1345" t="s">
        <v>2116</v>
      </c>
      <c r="C1345">
        <v>4.7</v>
      </c>
      <c r="D1345">
        <v>11689</v>
      </c>
      <c r="E1345" t="s">
        <v>88</v>
      </c>
      <c r="F1345" t="s">
        <v>32</v>
      </c>
      <c r="G1345" t="s">
        <v>23</v>
      </c>
      <c r="H1345" t="s">
        <v>24</v>
      </c>
      <c r="I1345" t="s">
        <v>25</v>
      </c>
      <c r="J1345" t="s">
        <v>2117</v>
      </c>
      <c r="K1345" t="s">
        <v>278</v>
      </c>
      <c r="L1345" t="s">
        <v>2239</v>
      </c>
      <c r="M1345" t="s">
        <v>54</v>
      </c>
      <c r="N1345">
        <f t="shared" si="140"/>
        <v>0</v>
      </c>
      <c r="O1345" t="str">
        <f t="shared" si="141"/>
        <v>No</v>
      </c>
      <c r="P1345">
        <f t="shared" si="142"/>
        <v>0</v>
      </c>
      <c r="Q1345">
        <f t="shared" si="143"/>
        <v>4813937689</v>
      </c>
      <c r="R1345">
        <f t="shared" si="144"/>
        <v>4.1933383153624479</v>
      </c>
      <c r="S1345" t="str">
        <f t="shared" si="145"/>
        <v>Acceptable</v>
      </c>
      <c r="T1345">
        <f>ROUNDUP(C1345,0)</f>
        <v>5</v>
      </c>
      <c r="U1345">
        <f>ROUNDDOWN(C1345,0)</f>
        <v>4</v>
      </c>
      <c r="V1345">
        <f>RIGHT(K1345,2)+2000</f>
        <v>2018</v>
      </c>
      <c r="W1345" t="str">
        <f>INDEX(_xlfn.TEXTSPLIT(K1345,"-"),1,2)</f>
        <v>Jul</v>
      </c>
      <c r="X1345" t="str">
        <f>INDEX(_xlfn.TEXTSPLIT(K1345,"-"),1,1)</f>
        <v>27</v>
      </c>
      <c r="Y1345">
        <f>INDEX(months!B:B,MATCH(Sheet1!W1345,months!A:A,0))</f>
        <v>7</v>
      </c>
      <c r="Z1345">
        <f t="shared" si="146"/>
        <v>43308</v>
      </c>
    </row>
    <row r="1346" spans="1:26" x14ac:dyDescent="0.2">
      <c r="A1346" t="s">
        <v>2240</v>
      </c>
      <c r="B1346" t="s">
        <v>2116</v>
      </c>
      <c r="C1346">
        <v>4.5999999999999996</v>
      </c>
      <c r="D1346">
        <v>77563</v>
      </c>
      <c r="E1346" t="s">
        <v>111</v>
      </c>
      <c r="F1346" t="s">
        <v>89</v>
      </c>
      <c r="G1346" t="s">
        <v>23</v>
      </c>
      <c r="H1346" t="s">
        <v>24</v>
      </c>
      <c r="I1346" t="s">
        <v>25</v>
      </c>
      <c r="J1346" t="s">
        <v>2117</v>
      </c>
      <c r="K1346" t="s">
        <v>306</v>
      </c>
      <c r="L1346" t="s">
        <v>2241</v>
      </c>
      <c r="M1346" t="s">
        <v>47</v>
      </c>
      <c r="N1346">
        <f t="shared" ref="N1346:N1409" si="147">SUM(A1346,B1346)</f>
        <v>0</v>
      </c>
      <c r="O1346" t="str">
        <f t="shared" ref="O1346:O1409" si="148">IF(E1346="good","Yes","No")</f>
        <v>No</v>
      </c>
      <c r="P1346">
        <f t="shared" ref="P1346:P1409" si="149">COUNTIF(B:B,"&lt;0")</f>
        <v>0</v>
      </c>
      <c r="Q1346">
        <f t="shared" ref="Q1346:Q1409" si="150">SUMIF(D:D,"&gt;1000")</f>
        <v>4813937689</v>
      </c>
      <c r="R1346">
        <f t="shared" ref="R1346:R1409" si="151">AVERAGEIF(C:C,"&gt;0")</f>
        <v>4.1933383153624479</v>
      </c>
      <c r="S1346" t="str">
        <f t="shared" ref="S1346:S1409" si="152">IF(OR(A1346&gt;0,B1346&gt;0),"Acceptable","Check")</f>
        <v>Acceptable</v>
      </c>
      <c r="T1346">
        <f>ROUNDUP(C1346,0)</f>
        <v>5</v>
      </c>
      <c r="U1346">
        <f>ROUNDDOWN(C1346,0)</f>
        <v>4</v>
      </c>
      <c r="V1346">
        <f>RIGHT(K1346,2)+2000</f>
        <v>2018</v>
      </c>
      <c r="W1346" t="str">
        <f>INDEX(_xlfn.TEXTSPLIT(K1346,"-"),1,2)</f>
        <v>Jul</v>
      </c>
      <c r="X1346" t="str">
        <f>INDEX(_xlfn.TEXTSPLIT(K1346,"-"),1,1)</f>
        <v>23</v>
      </c>
      <c r="Y1346">
        <f>INDEX(months!B:B,MATCH(Sheet1!W1346,months!A:A,0))</f>
        <v>7</v>
      </c>
      <c r="Z1346">
        <f t="shared" si="146"/>
        <v>43304</v>
      </c>
    </row>
    <row r="1347" spans="1:26" x14ac:dyDescent="0.2">
      <c r="A1347" t="s">
        <v>2242</v>
      </c>
      <c r="B1347" t="s">
        <v>2116</v>
      </c>
      <c r="C1347">
        <v>4.3</v>
      </c>
      <c r="D1347">
        <v>5499</v>
      </c>
      <c r="E1347" t="s">
        <v>2243</v>
      </c>
      <c r="F1347" t="s">
        <v>50</v>
      </c>
      <c r="G1347" t="s">
        <v>23</v>
      </c>
      <c r="H1347" t="s">
        <v>24</v>
      </c>
      <c r="I1347" t="s">
        <v>25</v>
      </c>
      <c r="J1347" t="s">
        <v>2117</v>
      </c>
      <c r="K1347" t="s">
        <v>306</v>
      </c>
      <c r="L1347" t="s">
        <v>2244</v>
      </c>
      <c r="M1347" t="s">
        <v>81</v>
      </c>
      <c r="N1347">
        <f t="shared" si="147"/>
        <v>0</v>
      </c>
      <c r="O1347" t="str">
        <f t="shared" si="148"/>
        <v>No</v>
      </c>
      <c r="P1347">
        <f t="shared" si="149"/>
        <v>0</v>
      </c>
      <c r="Q1347">
        <f t="shared" si="150"/>
        <v>4813937689</v>
      </c>
      <c r="R1347">
        <f t="shared" si="151"/>
        <v>4.1933383153624479</v>
      </c>
      <c r="S1347" t="str">
        <f t="shared" si="152"/>
        <v>Acceptable</v>
      </c>
      <c r="T1347">
        <f>ROUNDUP(C1347,0)</f>
        <v>5</v>
      </c>
      <c r="U1347">
        <f>ROUNDDOWN(C1347,0)</f>
        <v>4</v>
      </c>
      <c r="V1347">
        <f>RIGHT(K1347,2)+2000</f>
        <v>2018</v>
      </c>
      <c r="W1347" t="str">
        <f>INDEX(_xlfn.TEXTSPLIT(K1347,"-"),1,2)</f>
        <v>Jul</v>
      </c>
      <c r="X1347" t="str">
        <f>INDEX(_xlfn.TEXTSPLIT(K1347,"-"),1,1)</f>
        <v>23</v>
      </c>
      <c r="Y1347">
        <f>INDEX(months!B:B,MATCH(Sheet1!W1347,months!A:A,0))</f>
        <v>7</v>
      </c>
      <c r="Z1347">
        <f t="shared" ref="Z1347:Z1410" si="153">DATE(V1347,Y1347,X1347)</f>
        <v>43304</v>
      </c>
    </row>
    <row r="1348" spans="1:26" x14ac:dyDescent="0.2">
      <c r="A1348" t="s">
        <v>2211</v>
      </c>
      <c r="B1348" t="s">
        <v>2116</v>
      </c>
      <c r="C1348">
        <v>4.4000000000000004</v>
      </c>
      <c r="D1348">
        <v>70769</v>
      </c>
      <c r="E1348" t="s">
        <v>223</v>
      </c>
      <c r="F1348" t="s">
        <v>38</v>
      </c>
      <c r="G1348" t="s">
        <v>23</v>
      </c>
      <c r="H1348" t="s">
        <v>24</v>
      </c>
      <c r="I1348" t="s">
        <v>25</v>
      </c>
      <c r="J1348" t="s">
        <v>2117</v>
      </c>
      <c r="K1348" t="s">
        <v>297</v>
      </c>
      <c r="L1348" t="s">
        <v>2212</v>
      </c>
      <c r="M1348" t="s">
        <v>86</v>
      </c>
      <c r="N1348">
        <f t="shared" si="147"/>
        <v>0</v>
      </c>
      <c r="O1348" t="str">
        <f t="shared" si="148"/>
        <v>No</v>
      </c>
      <c r="P1348">
        <f t="shared" si="149"/>
        <v>0</v>
      </c>
      <c r="Q1348">
        <f t="shared" si="150"/>
        <v>4813937689</v>
      </c>
      <c r="R1348">
        <f t="shared" si="151"/>
        <v>4.1933383153624479</v>
      </c>
      <c r="S1348" t="str">
        <f t="shared" si="152"/>
        <v>Acceptable</v>
      </c>
      <c r="T1348">
        <f>ROUNDUP(C1348,0)</f>
        <v>5</v>
      </c>
      <c r="U1348">
        <f>ROUNDDOWN(C1348,0)</f>
        <v>4</v>
      </c>
      <c r="V1348">
        <f>RIGHT(K1348,2)+2000</f>
        <v>2018</v>
      </c>
      <c r="W1348" t="str">
        <f>INDEX(_xlfn.TEXTSPLIT(K1348,"-"),1,2)</f>
        <v>Jul</v>
      </c>
      <c r="X1348" t="str">
        <f>INDEX(_xlfn.TEXTSPLIT(K1348,"-"),1,1)</f>
        <v>24</v>
      </c>
      <c r="Y1348">
        <f>INDEX(months!B:B,MATCH(Sheet1!W1348,months!A:A,0))</f>
        <v>7</v>
      </c>
      <c r="Z1348">
        <f t="shared" si="153"/>
        <v>43305</v>
      </c>
    </row>
    <row r="1349" spans="1:26" x14ac:dyDescent="0.2">
      <c r="A1349" t="s">
        <v>2213</v>
      </c>
      <c r="B1349" t="s">
        <v>2116</v>
      </c>
      <c r="C1349">
        <v>4.4000000000000004</v>
      </c>
      <c r="D1349">
        <v>2107</v>
      </c>
      <c r="E1349" t="s">
        <v>46</v>
      </c>
      <c r="F1349" t="s">
        <v>50</v>
      </c>
      <c r="G1349" t="s">
        <v>649</v>
      </c>
      <c r="H1349" t="s">
        <v>1011</v>
      </c>
      <c r="I1349" t="s">
        <v>25</v>
      </c>
      <c r="J1349" t="s">
        <v>2117</v>
      </c>
      <c r="K1349" t="s">
        <v>2214</v>
      </c>
      <c r="L1349" t="s">
        <v>46</v>
      </c>
      <c r="M1349" t="s">
        <v>46</v>
      </c>
      <c r="N1349">
        <f t="shared" si="147"/>
        <v>0</v>
      </c>
      <c r="O1349" t="str">
        <f t="shared" si="148"/>
        <v>No</v>
      </c>
      <c r="P1349">
        <f t="shared" si="149"/>
        <v>0</v>
      </c>
      <c r="Q1349">
        <f t="shared" si="150"/>
        <v>4813937689</v>
      </c>
      <c r="R1349">
        <f t="shared" si="151"/>
        <v>4.1933383153624479</v>
      </c>
      <c r="S1349" t="str">
        <f t="shared" si="152"/>
        <v>Acceptable</v>
      </c>
      <c r="T1349">
        <f>ROUNDUP(C1349,0)</f>
        <v>5</v>
      </c>
      <c r="U1349">
        <f>ROUNDDOWN(C1349,0)</f>
        <v>4</v>
      </c>
      <c r="V1349">
        <f>RIGHT(K1349,2)+2000</f>
        <v>2015</v>
      </c>
      <c r="W1349" t="str">
        <f>INDEX(_xlfn.TEXTSPLIT(K1349,"-"),1,2)</f>
        <v>Dec</v>
      </c>
      <c r="X1349" t="str">
        <f>INDEX(_xlfn.TEXTSPLIT(K1349,"-"),1,1)</f>
        <v>22</v>
      </c>
      <c r="Y1349">
        <f>INDEX(months!B:B,MATCH(Sheet1!W1349,months!A:A,0))</f>
        <v>12</v>
      </c>
      <c r="Z1349">
        <f t="shared" si="153"/>
        <v>42360</v>
      </c>
    </row>
    <row r="1350" spans="1:26" x14ac:dyDescent="0.2">
      <c r="A1350" t="s">
        <v>2245</v>
      </c>
      <c r="B1350" t="s">
        <v>2116</v>
      </c>
      <c r="C1350">
        <v>4.5999999999999996</v>
      </c>
      <c r="D1350">
        <v>48286</v>
      </c>
      <c r="E1350" t="s">
        <v>46</v>
      </c>
      <c r="F1350" t="s">
        <v>65</v>
      </c>
      <c r="G1350" t="s">
        <v>23</v>
      </c>
      <c r="H1350" t="s">
        <v>24</v>
      </c>
      <c r="I1350" t="s">
        <v>25</v>
      </c>
      <c r="J1350" t="s">
        <v>2117</v>
      </c>
      <c r="K1350" t="s">
        <v>278</v>
      </c>
      <c r="L1350" t="s">
        <v>46</v>
      </c>
      <c r="M1350" t="s">
        <v>46</v>
      </c>
      <c r="N1350">
        <f t="shared" si="147"/>
        <v>0</v>
      </c>
      <c r="O1350" t="str">
        <f t="shared" si="148"/>
        <v>No</v>
      </c>
      <c r="P1350">
        <f t="shared" si="149"/>
        <v>0</v>
      </c>
      <c r="Q1350">
        <f t="shared" si="150"/>
        <v>4813937689</v>
      </c>
      <c r="R1350">
        <f t="shared" si="151"/>
        <v>4.1933383153624479</v>
      </c>
      <c r="S1350" t="str">
        <f t="shared" si="152"/>
        <v>Acceptable</v>
      </c>
      <c r="T1350">
        <f>ROUNDUP(C1350,0)</f>
        <v>5</v>
      </c>
      <c r="U1350">
        <f>ROUNDDOWN(C1350,0)</f>
        <v>4</v>
      </c>
      <c r="V1350">
        <f>RIGHT(K1350,2)+2000</f>
        <v>2018</v>
      </c>
      <c r="W1350" t="str">
        <f>INDEX(_xlfn.TEXTSPLIT(K1350,"-"),1,2)</f>
        <v>Jul</v>
      </c>
      <c r="X1350" t="str">
        <f>INDEX(_xlfn.TEXTSPLIT(K1350,"-"),1,1)</f>
        <v>27</v>
      </c>
      <c r="Y1350">
        <f>INDEX(months!B:B,MATCH(Sheet1!W1350,months!A:A,0))</f>
        <v>7</v>
      </c>
      <c r="Z1350">
        <f t="shared" si="153"/>
        <v>43308</v>
      </c>
    </row>
    <row r="1351" spans="1:26" x14ac:dyDescent="0.2">
      <c r="A1351" t="s">
        <v>2246</v>
      </c>
      <c r="B1351" t="s">
        <v>2116</v>
      </c>
      <c r="C1351">
        <v>4.3</v>
      </c>
      <c r="D1351">
        <v>26652</v>
      </c>
      <c r="E1351" t="s">
        <v>667</v>
      </c>
      <c r="F1351" t="s">
        <v>65</v>
      </c>
      <c r="G1351" t="s">
        <v>23</v>
      </c>
      <c r="H1351" t="s">
        <v>24</v>
      </c>
      <c r="I1351" t="s">
        <v>25</v>
      </c>
      <c r="J1351" t="s">
        <v>2117</v>
      </c>
      <c r="K1351" t="s">
        <v>564</v>
      </c>
      <c r="L1351" t="s">
        <v>782</v>
      </c>
      <c r="M1351" t="s">
        <v>29</v>
      </c>
      <c r="N1351">
        <f t="shared" si="147"/>
        <v>0</v>
      </c>
      <c r="O1351" t="str">
        <f t="shared" si="148"/>
        <v>No</v>
      </c>
      <c r="P1351">
        <f t="shared" si="149"/>
        <v>0</v>
      </c>
      <c r="Q1351">
        <f t="shared" si="150"/>
        <v>4813937689</v>
      </c>
      <c r="R1351">
        <f t="shared" si="151"/>
        <v>4.1933383153624479</v>
      </c>
      <c r="S1351" t="str">
        <f t="shared" si="152"/>
        <v>Acceptable</v>
      </c>
      <c r="T1351">
        <f>ROUNDUP(C1351,0)</f>
        <v>5</v>
      </c>
      <c r="U1351">
        <f>ROUNDDOWN(C1351,0)</f>
        <v>4</v>
      </c>
      <c r="V1351">
        <f>RIGHT(K1351,2)+2000</f>
        <v>2018</v>
      </c>
      <c r="W1351" t="str">
        <f>INDEX(_xlfn.TEXTSPLIT(K1351,"-"),1,2)</f>
        <v>May</v>
      </c>
      <c r="X1351" t="str">
        <f>INDEX(_xlfn.TEXTSPLIT(K1351,"-"),1,1)</f>
        <v>4</v>
      </c>
      <c r="Y1351">
        <f>INDEX(months!B:B,MATCH(Sheet1!W1351,months!A:A,0))</f>
        <v>5</v>
      </c>
      <c r="Z1351">
        <f t="shared" si="153"/>
        <v>43224</v>
      </c>
    </row>
    <row r="1352" spans="1:26" x14ac:dyDescent="0.2">
      <c r="A1352" t="s">
        <v>2247</v>
      </c>
      <c r="B1352" t="s">
        <v>2116</v>
      </c>
      <c r="C1352">
        <v>4.5999999999999996</v>
      </c>
      <c r="D1352">
        <v>71269</v>
      </c>
      <c r="E1352" t="s">
        <v>1158</v>
      </c>
      <c r="F1352" t="s">
        <v>65</v>
      </c>
      <c r="G1352" t="s">
        <v>23</v>
      </c>
      <c r="H1352" t="s">
        <v>24</v>
      </c>
      <c r="I1352" t="s">
        <v>25</v>
      </c>
      <c r="J1352" t="s">
        <v>2117</v>
      </c>
      <c r="K1352" t="s">
        <v>2248</v>
      </c>
      <c r="L1352" t="s">
        <v>1687</v>
      </c>
      <c r="M1352" t="s">
        <v>29</v>
      </c>
      <c r="N1352">
        <f t="shared" si="147"/>
        <v>0</v>
      </c>
      <c r="O1352" t="str">
        <f t="shared" si="148"/>
        <v>No</v>
      </c>
      <c r="P1352">
        <f t="shared" si="149"/>
        <v>0</v>
      </c>
      <c r="Q1352">
        <f t="shared" si="150"/>
        <v>4813937689</v>
      </c>
      <c r="R1352">
        <f t="shared" si="151"/>
        <v>4.1933383153624479</v>
      </c>
      <c r="S1352" t="str">
        <f t="shared" si="152"/>
        <v>Acceptable</v>
      </c>
      <c r="T1352">
        <f>ROUNDUP(C1352,0)</f>
        <v>5</v>
      </c>
      <c r="U1352">
        <f>ROUNDDOWN(C1352,0)</f>
        <v>4</v>
      </c>
      <c r="V1352">
        <f>RIGHT(K1352,2)+2000</f>
        <v>2018</v>
      </c>
      <c r="W1352" t="str">
        <f>INDEX(_xlfn.TEXTSPLIT(K1352,"-"),1,2)</f>
        <v>Mar</v>
      </c>
      <c r="X1352" t="str">
        <f>INDEX(_xlfn.TEXTSPLIT(K1352,"-"),1,1)</f>
        <v>30</v>
      </c>
      <c r="Y1352">
        <f>INDEX(months!B:B,MATCH(Sheet1!W1352,months!A:A,0))</f>
        <v>3</v>
      </c>
      <c r="Z1352">
        <f t="shared" si="153"/>
        <v>43189</v>
      </c>
    </row>
    <row r="1353" spans="1:26" x14ac:dyDescent="0.2">
      <c r="A1353" t="s">
        <v>2249</v>
      </c>
      <c r="B1353" t="s">
        <v>2116</v>
      </c>
      <c r="C1353">
        <v>4.5999999999999996</v>
      </c>
      <c r="D1353">
        <v>20301</v>
      </c>
      <c r="E1353" t="s">
        <v>405</v>
      </c>
      <c r="F1353" t="s">
        <v>65</v>
      </c>
      <c r="G1353" t="s">
        <v>23</v>
      </c>
      <c r="H1353" t="s">
        <v>24</v>
      </c>
      <c r="I1353" t="s">
        <v>25</v>
      </c>
      <c r="J1353" t="s">
        <v>2117</v>
      </c>
      <c r="K1353" t="s">
        <v>322</v>
      </c>
      <c r="L1353" t="s">
        <v>2250</v>
      </c>
      <c r="M1353" t="s">
        <v>587</v>
      </c>
      <c r="N1353">
        <f t="shared" si="147"/>
        <v>0</v>
      </c>
      <c r="O1353" t="str">
        <f t="shared" si="148"/>
        <v>No</v>
      </c>
      <c r="P1353">
        <f t="shared" si="149"/>
        <v>0</v>
      </c>
      <c r="Q1353">
        <f t="shared" si="150"/>
        <v>4813937689</v>
      </c>
      <c r="R1353">
        <f t="shared" si="151"/>
        <v>4.1933383153624479</v>
      </c>
      <c r="S1353" t="str">
        <f t="shared" si="152"/>
        <v>Acceptable</v>
      </c>
      <c r="T1353">
        <f>ROUNDUP(C1353,0)</f>
        <v>5</v>
      </c>
      <c r="U1353">
        <f>ROUNDDOWN(C1353,0)</f>
        <v>4</v>
      </c>
      <c r="V1353">
        <f>RIGHT(K1353,2)+2000</f>
        <v>2018</v>
      </c>
      <c r="W1353" t="str">
        <f>INDEX(_xlfn.TEXTSPLIT(K1353,"-"),1,2)</f>
        <v>May</v>
      </c>
      <c r="X1353" t="str">
        <f>INDEX(_xlfn.TEXTSPLIT(K1353,"-"),1,1)</f>
        <v>16</v>
      </c>
      <c r="Y1353">
        <f>INDEX(months!B:B,MATCH(Sheet1!W1353,months!A:A,0))</f>
        <v>5</v>
      </c>
      <c r="Z1353">
        <f t="shared" si="153"/>
        <v>43236</v>
      </c>
    </row>
    <row r="1354" spans="1:26" x14ac:dyDescent="0.2">
      <c r="A1354" t="s">
        <v>2251</v>
      </c>
      <c r="B1354" t="s">
        <v>2116</v>
      </c>
      <c r="C1354">
        <v>4.5</v>
      </c>
      <c r="D1354">
        <v>93691</v>
      </c>
      <c r="E1354" t="s">
        <v>46</v>
      </c>
      <c r="F1354" t="s">
        <v>38</v>
      </c>
      <c r="G1354" t="s">
        <v>23</v>
      </c>
      <c r="H1354" t="s">
        <v>24</v>
      </c>
      <c r="I1354" t="s">
        <v>25</v>
      </c>
      <c r="J1354" t="s">
        <v>2117</v>
      </c>
      <c r="K1354" t="s">
        <v>759</v>
      </c>
      <c r="L1354" t="s">
        <v>46</v>
      </c>
      <c r="M1354" t="s">
        <v>46</v>
      </c>
      <c r="N1354">
        <f t="shared" si="147"/>
        <v>0</v>
      </c>
      <c r="O1354" t="str">
        <f t="shared" si="148"/>
        <v>No</v>
      </c>
      <c r="P1354">
        <f t="shared" si="149"/>
        <v>0</v>
      </c>
      <c r="Q1354">
        <f t="shared" si="150"/>
        <v>4813937689</v>
      </c>
      <c r="R1354">
        <f t="shared" si="151"/>
        <v>4.1933383153624479</v>
      </c>
      <c r="S1354" t="str">
        <f t="shared" si="152"/>
        <v>Acceptable</v>
      </c>
      <c r="T1354">
        <f>ROUNDUP(C1354,0)</f>
        <v>5</v>
      </c>
      <c r="U1354">
        <f>ROUNDDOWN(C1354,0)</f>
        <v>4</v>
      </c>
      <c r="V1354">
        <f>RIGHT(K1354,2)+2000</f>
        <v>2018</v>
      </c>
      <c r="W1354" t="str">
        <f>INDEX(_xlfn.TEXTSPLIT(K1354,"-"),1,2)</f>
        <v>Jul</v>
      </c>
      <c r="X1354" t="str">
        <f>INDEX(_xlfn.TEXTSPLIT(K1354,"-"),1,1)</f>
        <v>5</v>
      </c>
      <c r="Y1354">
        <f>INDEX(months!B:B,MATCH(Sheet1!W1354,months!A:A,0))</f>
        <v>7</v>
      </c>
      <c r="Z1354">
        <f t="shared" si="153"/>
        <v>43286</v>
      </c>
    </row>
    <row r="1355" spans="1:26" x14ac:dyDescent="0.2">
      <c r="A1355" t="s">
        <v>2252</v>
      </c>
      <c r="B1355" t="s">
        <v>2116</v>
      </c>
      <c r="C1355">
        <v>4.5999999999999996</v>
      </c>
      <c r="D1355">
        <v>56145</v>
      </c>
      <c r="E1355" t="s">
        <v>132</v>
      </c>
      <c r="F1355" t="s">
        <v>65</v>
      </c>
      <c r="G1355" t="s">
        <v>23</v>
      </c>
      <c r="H1355" t="s">
        <v>24</v>
      </c>
      <c r="I1355" t="s">
        <v>25</v>
      </c>
      <c r="J1355" t="s">
        <v>2117</v>
      </c>
      <c r="K1355" t="s">
        <v>39</v>
      </c>
      <c r="L1355" t="s">
        <v>2253</v>
      </c>
      <c r="M1355" t="s">
        <v>274</v>
      </c>
      <c r="N1355">
        <f t="shared" si="147"/>
        <v>0</v>
      </c>
      <c r="O1355" t="str">
        <f t="shared" si="148"/>
        <v>No</v>
      </c>
      <c r="P1355">
        <f t="shared" si="149"/>
        <v>0</v>
      </c>
      <c r="Q1355">
        <f t="shared" si="150"/>
        <v>4813937689</v>
      </c>
      <c r="R1355">
        <f t="shared" si="151"/>
        <v>4.1933383153624479</v>
      </c>
      <c r="S1355" t="str">
        <f t="shared" si="152"/>
        <v>Acceptable</v>
      </c>
      <c r="T1355">
        <f>ROUNDUP(C1355,0)</f>
        <v>5</v>
      </c>
      <c r="U1355">
        <f>ROUNDDOWN(C1355,0)</f>
        <v>4</v>
      </c>
      <c r="V1355">
        <f>RIGHT(K1355,2)+2000</f>
        <v>2018</v>
      </c>
      <c r="W1355" t="str">
        <f>INDEX(_xlfn.TEXTSPLIT(K1355,"-"),1,2)</f>
        <v>Aug</v>
      </c>
      <c r="X1355" t="str">
        <f>INDEX(_xlfn.TEXTSPLIT(K1355,"-"),1,1)</f>
        <v>1</v>
      </c>
      <c r="Y1355">
        <f>INDEX(months!B:B,MATCH(Sheet1!W1355,months!A:A,0))</f>
        <v>8</v>
      </c>
      <c r="Z1355">
        <f t="shared" si="153"/>
        <v>43313</v>
      </c>
    </row>
    <row r="1356" spans="1:26" x14ac:dyDescent="0.2">
      <c r="A1356" t="s">
        <v>2254</v>
      </c>
      <c r="B1356" t="s">
        <v>2116</v>
      </c>
      <c r="C1356">
        <v>4.5999999999999996</v>
      </c>
      <c r="D1356">
        <v>20326</v>
      </c>
      <c r="E1356" t="s">
        <v>78</v>
      </c>
      <c r="F1356" t="s">
        <v>65</v>
      </c>
      <c r="G1356" t="s">
        <v>23</v>
      </c>
      <c r="H1356" t="s">
        <v>24</v>
      </c>
      <c r="I1356" t="s">
        <v>44</v>
      </c>
      <c r="J1356" t="s">
        <v>2117</v>
      </c>
      <c r="K1356" t="s">
        <v>311</v>
      </c>
      <c r="L1356" t="s">
        <v>2255</v>
      </c>
      <c r="M1356" t="s">
        <v>81</v>
      </c>
      <c r="N1356">
        <f t="shared" si="147"/>
        <v>0</v>
      </c>
      <c r="O1356" t="str">
        <f t="shared" si="148"/>
        <v>No</v>
      </c>
      <c r="P1356">
        <f t="shared" si="149"/>
        <v>0</v>
      </c>
      <c r="Q1356">
        <f t="shared" si="150"/>
        <v>4813937689</v>
      </c>
      <c r="R1356">
        <f t="shared" si="151"/>
        <v>4.1933383153624479</v>
      </c>
      <c r="S1356" t="str">
        <f t="shared" si="152"/>
        <v>Acceptable</v>
      </c>
      <c r="T1356">
        <f>ROUNDUP(C1356,0)</f>
        <v>5</v>
      </c>
      <c r="U1356">
        <f>ROUNDDOWN(C1356,0)</f>
        <v>4</v>
      </c>
      <c r="V1356">
        <f>RIGHT(K1356,2)+2000</f>
        <v>2018</v>
      </c>
      <c r="W1356" t="str">
        <f>INDEX(_xlfn.TEXTSPLIT(K1356,"-"),1,2)</f>
        <v>Aug</v>
      </c>
      <c r="X1356" t="str">
        <f>INDEX(_xlfn.TEXTSPLIT(K1356,"-"),1,1)</f>
        <v>4</v>
      </c>
      <c r="Y1356">
        <f>INDEX(months!B:B,MATCH(Sheet1!W1356,months!A:A,0))</f>
        <v>8</v>
      </c>
      <c r="Z1356">
        <f t="shared" si="153"/>
        <v>43316</v>
      </c>
    </row>
    <row r="1357" spans="1:26" x14ac:dyDescent="0.2">
      <c r="A1357" t="s">
        <v>2256</v>
      </c>
      <c r="B1357" t="s">
        <v>2116</v>
      </c>
      <c r="C1357">
        <v>4.5</v>
      </c>
      <c r="D1357">
        <v>12955</v>
      </c>
      <c r="E1357" t="s">
        <v>537</v>
      </c>
      <c r="F1357" t="s">
        <v>65</v>
      </c>
      <c r="G1357" t="s">
        <v>23</v>
      </c>
      <c r="H1357" t="s">
        <v>24</v>
      </c>
      <c r="I1357" t="s">
        <v>44</v>
      </c>
      <c r="J1357" t="s">
        <v>2117</v>
      </c>
      <c r="K1357" t="s">
        <v>859</v>
      </c>
      <c r="L1357" t="s">
        <v>2257</v>
      </c>
      <c r="M1357" t="s">
        <v>54</v>
      </c>
      <c r="N1357">
        <f t="shared" si="147"/>
        <v>0</v>
      </c>
      <c r="O1357" t="str">
        <f t="shared" si="148"/>
        <v>No</v>
      </c>
      <c r="P1357">
        <f t="shared" si="149"/>
        <v>0</v>
      </c>
      <c r="Q1357">
        <f t="shared" si="150"/>
        <v>4813937689</v>
      </c>
      <c r="R1357">
        <f t="shared" si="151"/>
        <v>4.1933383153624479</v>
      </c>
      <c r="S1357" t="str">
        <f t="shared" si="152"/>
        <v>Acceptable</v>
      </c>
      <c r="T1357">
        <f>ROUNDUP(C1357,0)</f>
        <v>5</v>
      </c>
      <c r="U1357">
        <f>ROUNDDOWN(C1357,0)</f>
        <v>4</v>
      </c>
      <c r="V1357">
        <f>RIGHT(K1357,2)+2000</f>
        <v>2018</v>
      </c>
      <c r="W1357" t="str">
        <f>INDEX(_xlfn.TEXTSPLIT(K1357,"-"),1,2)</f>
        <v>Jun</v>
      </c>
      <c r="X1357" t="str">
        <f>INDEX(_xlfn.TEXTSPLIT(K1357,"-"),1,1)</f>
        <v>27</v>
      </c>
      <c r="Y1357">
        <f>INDEX(months!B:B,MATCH(Sheet1!W1357,months!A:A,0))</f>
        <v>6</v>
      </c>
      <c r="Z1357">
        <f t="shared" si="153"/>
        <v>43278</v>
      </c>
    </row>
    <row r="1358" spans="1:26" x14ac:dyDescent="0.2">
      <c r="A1358" t="s">
        <v>2258</v>
      </c>
      <c r="B1358" t="s">
        <v>2116</v>
      </c>
      <c r="C1358">
        <v>4.0999999999999996</v>
      </c>
      <c r="D1358">
        <v>2681</v>
      </c>
      <c r="E1358" t="s">
        <v>619</v>
      </c>
      <c r="F1358" t="s">
        <v>32</v>
      </c>
      <c r="G1358" t="s">
        <v>23</v>
      </c>
      <c r="H1358" t="s">
        <v>24</v>
      </c>
      <c r="I1358" t="s">
        <v>25</v>
      </c>
      <c r="J1358" t="s">
        <v>2117</v>
      </c>
      <c r="K1358" t="s">
        <v>2259</v>
      </c>
      <c r="L1358" t="s">
        <v>1726</v>
      </c>
      <c r="M1358" t="s">
        <v>29</v>
      </c>
      <c r="N1358">
        <f t="shared" si="147"/>
        <v>0</v>
      </c>
      <c r="O1358" t="str">
        <f t="shared" si="148"/>
        <v>No</v>
      </c>
      <c r="P1358">
        <f t="shared" si="149"/>
        <v>0</v>
      </c>
      <c r="Q1358">
        <f t="shared" si="150"/>
        <v>4813937689</v>
      </c>
      <c r="R1358">
        <f t="shared" si="151"/>
        <v>4.1933383153624479</v>
      </c>
      <c r="S1358" t="str">
        <f t="shared" si="152"/>
        <v>Acceptable</v>
      </c>
      <c r="T1358">
        <f>ROUNDUP(C1358,0)</f>
        <v>5</v>
      </c>
      <c r="U1358">
        <f>ROUNDDOWN(C1358,0)</f>
        <v>4</v>
      </c>
      <c r="V1358">
        <f>RIGHT(K1358,2)+2000</f>
        <v>2018</v>
      </c>
      <c r="W1358" t="str">
        <f>INDEX(_xlfn.TEXTSPLIT(K1358,"-"),1,2)</f>
        <v>Feb</v>
      </c>
      <c r="X1358" t="str">
        <f>INDEX(_xlfn.TEXTSPLIT(K1358,"-"),1,1)</f>
        <v>10</v>
      </c>
      <c r="Y1358">
        <f>INDEX(months!B:B,MATCH(Sheet1!W1358,months!A:A,0))</f>
        <v>2</v>
      </c>
      <c r="Z1358">
        <f t="shared" si="153"/>
        <v>43141</v>
      </c>
    </row>
    <row r="1359" spans="1:26" x14ac:dyDescent="0.2">
      <c r="A1359" t="s">
        <v>2260</v>
      </c>
      <c r="B1359" t="s">
        <v>2116</v>
      </c>
      <c r="C1359">
        <v>4.5</v>
      </c>
      <c r="D1359">
        <v>325738</v>
      </c>
      <c r="E1359" t="s">
        <v>46</v>
      </c>
      <c r="F1359" t="s">
        <v>89</v>
      </c>
      <c r="G1359" t="s">
        <v>23</v>
      </c>
      <c r="H1359" t="s">
        <v>24</v>
      </c>
      <c r="I1359" t="s">
        <v>25</v>
      </c>
      <c r="J1359" t="s">
        <v>2117</v>
      </c>
      <c r="K1359" t="s">
        <v>249</v>
      </c>
      <c r="L1359" t="s">
        <v>46</v>
      </c>
      <c r="M1359" t="s">
        <v>46</v>
      </c>
      <c r="N1359">
        <f t="shared" si="147"/>
        <v>0</v>
      </c>
      <c r="O1359" t="str">
        <f t="shared" si="148"/>
        <v>No</v>
      </c>
      <c r="P1359">
        <f t="shared" si="149"/>
        <v>0</v>
      </c>
      <c r="Q1359">
        <f t="shared" si="150"/>
        <v>4813937689</v>
      </c>
      <c r="R1359">
        <f t="shared" si="151"/>
        <v>4.1933383153624479</v>
      </c>
      <c r="S1359" t="str">
        <f t="shared" si="152"/>
        <v>Acceptable</v>
      </c>
      <c r="T1359">
        <f>ROUNDUP(C1359,0)</f>
        <v>5</v>
      </c>
      <c r="U1359">
        <f>ROUNDDOWN(C1359,0)</f>
        <v>4</v>
      </c>
      <c r="V1359">
        <f>RIGHT(K1359,2)+2000</f>
        <v>2018</v>
      </c>
      <c r="W1359" t="str">
        <f>INDEX(_xlfn.TEXTSPLIT(K1359,"-"),1,2)</f>
        <v>Jul</v>
      </c>
      <c r="X1359" t="str">
        <f>INDEX(_xlfn.TEXTSPLIT(K1359,"-"),1,1)</f>
        <v>28</v>
      </c>
      <c r="Y1359">
        <f>INDEX(months!B:B,MATCH(Sheet1!W1359,months!A:A,0))</f>
        <v>7</v>
      </c>
      <c r="Z1359">
        <f t="shared" si="153"/>
        <v>43309</v>
      </c>
    </row>
    <row r="1360" spans="1:26" x14ac:dyDescent="0.2">
      <c r="A1360" t="s">
        <v>2261</v>
      </c>
      <c r="B1360" t="s">
        <v>2116</v>
      </c>
      <c r="C1360">
        <v>4.5999999999999996</v>
      </c>
      <c r="D1360">
        <v>4102</v>
      </c>
      <c r="E1360" t="s">
        <v>172</v>
      </c>
      <c r="F1360" t="s">
        <v>32</v>
      </c>
      <c r="G1360" t="s">
        <v>23</v>
      </c>
      <c r="H1360" t="s">
        <v>24</v>
      </c>
      <c r="I1360" t="s">
        <v>124</v>
      </c>
      <c r="J1360" t="s">
        <v>2117</v>
      </c>
      <c r="K1360" t="s">
        <v>160</v>
      </c>
      <c r="L1360" t="s">
        <v>2230</v>
      </c>
      <c r="M1360" t="s">
        <v>47</v>
      </c>
      <c r="N1360">
        <f t="shared" si="147"/>
        <v>0</v>
      </c>
      <c r="O1360" t="str">
        <f t="shared" si="148"/>
        <v>No</v>
      </c>
      <c r="P1360">
        <f t="shared" si="149"/>
        <v>0</v>
      </c>
      <c r="Q1360">
        <f t="shared" si="150"/>
        <v>4813937689</v>
      </c>
      <c r="R1360">
        <f t="shared" si="151"/>
        <v>4.1933383153624479</v>
      </c>
      <c r="S1360" t="str">
        <f t="shared" si="152"/>
        <v>Acceptable</v>
      </c>
      <c r="T1360">
        <f>ROUNDUP(C1360,0)</f>
        <v>5</v>
      </c>
      <c r="U1360">
        <f>ROUNDDOWN(C1360,0)</f>
        <v>4</v>
      </c>
      <c r="V1360">
        <f>RIGHT(K1360,2)+2000</f>
        <v>2018</v>
      </c>
      <c r="W1360" t="str">
        <f>INDEX(_xlfn.TEXTSPLIT(K1360,"-"),1,2)</f>
        <v>Jul</v>
      </c>
      <c r="X1360" t="str">
        <f>INDEX(_xlfn.TEXTSPLIT(K1360,"-"),1,1)</f>
        <v>19</v>
      </c>
      <c r="Y1360">
        <f>INDEX(months!B:B,MATCH(Sheet1!W1360,months!A:A,0))</f>
        <v>7</v>
      </c>
      <c r="Z1360">
        <f t="shared" si="153"/>
        <v>43300</v>
      </c>
    </row>
    <row r="1361" spans="1:26" x14ac:dyDescent="0.2">
      <c r="A1361" t="s">
        <v>2262</v>
      </c>
      <c r="B1361" t="s">
        <v>2116</v>
      </c>
      <c r="C1361">
        <v>4.5</v>
      </c>
      <c r="D1361">
        <v>40296</v>
      </c>
      <c r="E1361" t="s">
        <v>46</v>
      </c>
      <c r="F1361" t="s">
        <v>65</v>
      </c>
      <c r="G1361" t="s">
        <v>23</v>
      </c>
      <c r="H1361" t="s">
        <v>24</v>
      </c>
      <c r="I1361" t="s">
        <v>25</v>
      </c>
      <c r="J1361" t="s">
        <v>2117</v>
      </c>
      <c r="K1361" t="s">
        <v>538</v>
      </c>
      <c r="L1361" t="s">
        <v>46</v>
      </c>
      <c r="M1361" t="s">
        <v>46</v>
      </c>
      <c r="N1361">
        <f t="shared" si="147"/>
        <v>0</v>
      </c>
      <c r="O1361" t="str">
        <f t="shared" si="148"/>
        <v>No</v>
      </c>
      <c r="P1361">
        <f t="shared" si="149"/>
        <v>0</v>
      </c>
      <c r="Q1361">
        <f t="shared" si="150"/>
        <v>4813937689</v>
      </c>
      <c r="R1361">
        <f t="shared" si="151"/>
        <v>4.1933383153624479</v>
      </c>
      <c r="S1361" t="str">
        <f t="shared" si="152"/>
        <v>Acceptable</v>
      </c>
      <c r="T1361">
        <f>ROUNDUP(C1361,0)</f>
        <v>5</v>
      </c>
      <c r="U1361">
        <f>ROUNDDOWN(C1361,0)</f>
        <v>4</v>
      </c>
      <c r="V1361">
        <f>RIGHT(K1361,2)+2000</f>
        <v>2018</v>
      </c>
      <c r="W1361" t="str">
        <f>INDEX(_xlfn.TEXTSPLIT(K1361,"-"),1,2)</f>
        <v>Jun</v>
      </c>
      <c r="X1361" t="str">
        <f>INDEX(_xlfn.TEXTSPLIT(K1361,"-"),1,1)</f>
        <v>15</v>
      </c>
      <c r="Y1361">
        <f>INDEX(months!B:B,MATCH(Sheet1!W1361,months!A:A,0))</f>
        <v>6</v>
      </c>
      <c r="Z1361">
        <f t="shared" si="153"/>
        <v>43266</v>
      </c>
    </row>
    <row r="1362" spans="1:26" x14ac:dyDescent="0.2">
      <c r="A1362" t="s">
        <v>2263</v>
      </c>
      <c r="B1362" t="s">
        <v>2116</v>
      </c>
      <c r="C1362">
        <v>4.8</v>
      </c>
      <c r="D1362">
        <v>4559407</v>
      </c>
      <c r="E1362" t="s">
        <v>46</v>
      </c>
      <c r="F1362" t="s">
        <v>448</v>
      </c>
      <c r="G1362" t="s">
        <v>23</v>
      </c>
      <c r="H1362" t="s">
        <v>24</v>
      </c>
      <c r="I1362" t="s">
        <v>25</v>
      </c>
      <c r="J1362" t="s">
        <v>2117</v>
      </c>
      <c r="K1362" t="s">
        <v>39</v>
      </c>
      <c r="L1362" t="s">
        <v>46</v>
      </c>
      <c r="M1362" t="s">
        <v>46</v>
      </c>
      <c r="N1362">
        <f t="shared" si="147"/>
        <v>0</v>
      </c>
      <c r="O1362" t="str">
        <f t="shared" si="148"/>
        <v>No</v>
      </c>
      <c r="P1362">
        <f t="shared" si="149"/>
        <v>0</v>
      </c>
      <c r="Q1362">
        <f t="shared" si="150"/>
        <v>4813937689</v>
      </c>
      <c r="R1362">
        <f t="shared" si="151"/>
        <v>4.1933383153624479</v>
      </c>
      <c r="S1362" t="str">
        <f t="shared" si="152"/>
        <v>Acceptable</v>
      </c>
      <c r="T1362">
        <f>ROUNDUP(C1362,0)</f>
        <v>5</v>
      </c>
      <c r="U1362">
        <f>ROUNDDOWN(C1362,0)</f>
        <v>4</v>
      </c>
      <c r="V1362">
        <f>RIGHT(K1362,2)+2000</f>
        <v>2018</v>
      </c>
      <c r="W1362" t="str">
        <f>INDEX(_xlfn.TEXTSPLIT(K1362,"-"),1,2)</f>
        <v>Aug</v>
      </c>
      <c r="X1362" t="str">
        <f>INDEX(_xlfn.TEXTSPLIT(K1362,"-"),1,1)</f>
        <v>1</v>
      </c>
      <c r="Y1362">
        <f>INDEX(months!B:B,MATCH(Sheet1!W1362,months!A:A,0))</f>
        <v>8</v>
      </c>
      <c r="Z1362">
        <f t="shared" si="153"/>
        <v>43313</v>
      </c>
    </row>
    <row r="1363" spans="1:26" x14ac:dyDescent="0.2">
      <c r="A1363" t="s">
        <v>2264</v>
      </c>
      <c r="B1363" t="s">
        <v>2116</v>
      </c>
      <c r="C1363">
        <v>4.8</v>
      </c>
      <c r="D1363">
        <v>570242</v>
      </c>
      <c r="E1363" t="s">
        <v>88</v>
      </c>
      <c r="F1363" t="s">
        <v>89</v>
      </c>
      <c r="G1363" t="s">
        <v>23</v>
      </c>
      <c r="H1363" t="s">
        <v>24</v>
      </c>
      <c r="I1363" t="s">
        <v>25</v>
      </c>
      <c r="J1363" t="s">
        <v>2117</v>
      </c>
      <c r="K1363" t="s">
        <v>173</v>
      </c>
      <c r="L1363" t="s">
        <v>2265</v>
      </c>
      <c r="M1363" t="s">
        <v>81</v>
      </c>
      <c r="N1363">
        <f t="shared" si="147"/>
        <v>0</v>
      </c>
      <c r="O1363" t="str">
        <f t="shared" si="148"/>
        <v>No</v>
      </c>
      <c r="P1363">
        <f t="shared" si="149"/>
        <v>0</v>
      </c>
      <c r="Q1363">
        <f t="shared" si="150"/>
        <v>4813937689</v>
      </c>
      <c r="R1363">
        <f t="shared" si="151"/>
        <v>4.1933383153624479</v>
      </c>
      <c r="S1363" t="str">
        <f t="shared" si="152"/>
        <v>Acceptable</v>
      </c>
      <c r="T1363">
        <f>ROUNDUP(C1363,0)</f>
        <v>5</v>
      </c>
      <c r="U1363">
        <f>ROUNDDOWN(C1363,0)</f>
        <v>4</v>
      </c>
      <c r="V1363">
        <f>RIGHT(K1363,2)+2000</f>
        <v>2018</v>
      </c>
      <c r="W1363" t="str">
        <f>INDEX(_xlfn.TEXTSPLIT(K1363,"-"),1,2)</f>
        <v>Aug</v>
      </c>
      <c r="X1363" t="str">
        <f>INDEX(_xlfn.TEXTSPLIT(K1363,"-"),1,1)</f>
        <v>2</v>
      </c>
      <c r="Y1363">
        <f>INDEX(months!B:B,MATCH(Sheet1!W1363,months!A:A,0))</f>
        <v>8</v>
      </c>
      <c r="Z1363">
        <f t="shared" si="153"/>
        <v>43314</v>
      </c>
    </row>
    <row r="1364" spans="1:26" x14ac:dyDescent="0.2">
      <c r="A1364" t="s">
        <v>2161</v>
      </c>
      <c r="B1364" t="s">
        <v>2116</v>
      </c>
      <c r="C1364">
        <v>4.5999999999999996</v>
      </c>
      <c r="D1364">
        <v>1873523</v>
      </c>
      <c r="E1364" t="s">
        <v>46</v>
      </c>
      <c r="F1364" t="s">
        <v>43</v>
      </c>
      <c r="G1364" t="s">
        <v>23</v>
      </c>
      <c r="H1364" t="s">
        <v>24</v>
      </c>
      <c r="I1364" t="s">
        <v>25</v>
      </c>
      <c r="J1364" t="s">
        <v>2117</v>
      </c>
      <c r="K1364" t="s">
        <v>84</v>
      </c>
      <c r="L1364" t="s">
        <v>46</v>
      </c>
      <c r="M1364" t="s">
        <v>46</v>
      </c>
      <c r="N1364">
        <f t="shared" si="147"/>
        <v>0</v>
      </c>
      <c r="O1364" t="str">
        <f t="shared" si="148"/>
        <v>No</v>
      </c>
      <c r="P1364">
        <f t="shared" si="149"/>
        <v>0</v>
      </c>
      <c r="Q1364">
        <f t="shared" si="150"/>
        <v>4813937689</v>
      </c>
      <c r="R1364">
        <f t="shared" si="151"/>
        <v>4.1933383153624479</v>
      </c>
      <c r="S1364" t="str">
        <f t="shared" si="152"/>
        <v>Acceptable</v>
      </c>
      <c r="T1364">
        <f>ROUNDUP(C1364,0)</f>
        <v>5</v>
      </c>
      <c r="U1364">
        <f>ROUNDDOWN(C1364,0)</f>
        <v>4</v>
      </c>
      <c r="V1364">
        <f>RIGHT(K1364,2)+2000</f>
        <v>2018</v>
      </c>
      <c r="W1364" t="str">
        <f>INDEX(_xlfn.TEXTSPLIT(K1364,"-"),1,2)</f>
        <v>Jul</v>
      </c>
      <c r="X1364" t="str">
        <f>INDEX(_xlfn.TEXTSPLIT(K1364,"-"),1,1)</f>
        <v>31</v>
      </c>
      <c r="Y1364">
        <f>INDEX(months!B:B,MATCH(Sheet1!W1364,months!A:A,0))</f>
        <v>7</v>
      </c>
      <c r="Z1364">
        <f t="shared" si="153"/>
        <v>43312</v>
      </c>
    </row>
    <row r="1365" spans="1:26" x14ac:dyDescent="0.2">
      <c r="A1365" t="s">
        <v>2266</v>
      </c>
      <c r="B1365" t="s">
        <v>2116</v>
      </c>
      <c r="C1365">
        <v>4.5</v>
      </c>
      <c r="D1365">
        <v>121838</v>
      </c>
      <c r="E1365" t="s">
        <v>186</v>
      </c>
      <c r="F1365" t="s">
        <v>38</v>
      </c>
      <c r="G1365" t="s">
        <v>23</v>
      </c>
      <c r="H1365" t="s">
        <v>24</v>
      </c>
      <c r="I1365" t="s">
        <v>25</v>
      </c>
      <c r="J1365" t="s">
        <v>2117</v>
      </c>
      <c r="K1365" t="s">
        <v>746</v>
      </c>
      <c r="L1365" t="s">
        <v>2267</v>
      </c>
      <c r="M1365" t="s">
        <v>29</v>
      </c>
      <c r="N1365">
        <f t="shared" si="147"/>
        <v>0</v>
      </c>
      <c r="O1365" t="str">
        <f t="shared" si="148"/>
        <v>No</v>
      </c>
      <c r="P1365">
        <f t="shared" si="149"/>
        <v>0</v>
      </c>
      <c r="Q1365">
        <f t="shared" si="150"/>
        <v>4813937689</v>
      </c>
      <c r="R1365">
        <f t="shared" si="151"/>
        <v>4.1933383153624479</v>
      </c>
      <c r="S1365" t="str">
        <f t="shared" si="152"/>
        <v>Acceptable</v>
      </c>
      <c r="T1365">
        <f>ROUNDUP(C1365,0)</f>
        <v>5</v>
      </c>
      <c r="U1365">
        <f>ROUNDDOWN(C1365,0)</f>
        <v>4</v>
      </c>
      <c r="V1365">
        <f>RIGHT(K1365,2)+2000</f>
        <v>2018</v>
      </c>
      <c r="W1365" t="str">
        <f>INDEX(_xlfn.TEXTSPLIT(K1365,"-"),1,2)</f>
        <v>May</v>
      </c>
      <c r="X1365" t="str">
        <f>INDEX(_xlfn.TEXTSPLIT(K1365,"-"),1,1)</f>
        <v>23</v>
      </c>
      <c r="Y1365">
        <f>INDEX(months!B:B,MATCH(Sheet1!W1365,months!A:A,0))</f>
        <v>5</v>
      </c>
      <c r="Z1365">
        <f t="shared" si="153"/>
        <v>43243</v>
      </c>
    </row>
    <row r="1366" spans="1:26" x14ac:dyDescent="0.2">
      <c r="A1366" t="s">
        <v>2268</v>
      </c>
      <c r="B1366" t="s">
        <v>2116</v>
      </c>
      <c r="C1366">
        <v>4.0999999999999996</v>
      </c>
      <c r="D1366">
        <v>62616</v>
      </c>
      <c r="E1366" t="s">
        <v>46</v>
      </c>
      <c r="F1366" t="s">
        <v>38</v>
      </c>
      <c r="G1366" t="s">
        <v>23</v>
      </c>
      <c r="H1366" t="s">
        <v>24</v>
      </c>
      <c r="I1366" t="s">
        <v>44</v>
      </c>
      <c r="J1366" t="s">
        <v>2117</v>
      </c>
      <c r="K1366" t="s">
        <v>173</v>
      </c>
      <c r="L1366" t="s">
        <v>46</v>
      </c>
      <c r="M1366" t="s">
        <v>46</v>
      </c>
      <c r="N1366">
        <f t="shared" si="147"/>
        <v>0</v>
      </c>
      <c r="O1366" t="str">
        <f t="shared" si="148"/>
        <v>No</v>
      </c>
      <c r="P1366">
        <f t="shared" si="149"/>
        <v>0</v>
      </c>
      <c r="Q1366">
        <f t="shared" si="150"/>
        <v>4813937689</v>
      </c>
      <c r="R1366">
        <f t="shared" si="151"/>
        <v>4.1933383153624479</v>
      </c>
      <c r="S1366" t="str">
        <f t="shared" si="152"/>
        <v>Acceptable</v>
      </c>
      <c r="T1366">
        <f>ROUNDUP(C1366,0)</f>
        <v>5</v>
      </c>
      <c r="U1366">
        <f>ROUNDDOWN(C1366,0)</f>
        <v>4</v>
      </c>
      <c r="V1366">
        <f>RIGHT(K1366,2)+2000</f>
        <v>2018</v>
      </c>
      <c r="W1366" t="str">
        <f>INDEX(_xlfn.TEXTSPLIT(K1366,"-"),1,2)</f>
        <v>Aug</v>
      </c>
      <c r="X1366" t="str">
        <f>INDEX(_xlfn.TEXTSPLIT(K1366,"-"),1,1)</f>
        <v>2</v>
      </c>
      <c r="Y1366">
        <f>INDEX(months!B:B,MATCH(Sheet1!W1366,months!A:A,0))</f>
        <v>8</v>
      </c>
      <c r="Z1366">
        <f t="shared" si="153"/>
        <v>43314</v>
      </c>
    </row>
    <row r="1367" spans="1:26" x14ac:dyDescent="0.2">
      <c r="A1367" t="s">
        <v>2269</v>
      </c>
      <c r="B1367" t="s">
        <v>2116</v>
      </c>
      <c r="C1367">
        <v>4.4000000000000004</v>
      </c>
      <c r="D1367">
        <v>12858</v>
      </c>
      <c r="E1367" t="s">
        <v>590</v>
      </c>
      <c r="F1367" t="s">
        <v>32</v>
      </c>
      <c r="G1367" t="s">
        <v>23</v>
      </c>
      <c r="H1367" t="s">
        <v>24</v>
      </c>
      <c r="I1367" t="s">
        <v>25</v>
      </c>
      <c r="J1367" t="s">
        <v>2117</v>
      </c>
      <c r="K1367" t="s">
        <v>278</v>
      </c>
      <c r="L1367" t="s">
        <v>2143</v>
      </c>
      <c r="M1367" t="s">
        <v>274</v>
      </c>
      <c r="N1367">
        <f t="shared" si="147"/>
        <v>0</v>
      </c>
      <c r="O1367" t="str">
        <f t="shared" si="148"/>
        <v>No</v>
      </c>
      <c r="P1367">
        <f t="shared" si="149"/>
        <v>0</v>
      </c>
      <c r="Q1367">
        <f t="shared" si="150"/>
        <v>4813937689</v>
      </c>
      <c r="R1367">
        <f t="shared" si="151"/>
        <v>4.1933383153624479</v>
      </c>
      <c r="S1367" t="str">
        <f t="shared" si="152"/>
        <v>Acceptable</v>
      </c>
      <c r="T1367">
        <f>ROUNDUP(C1367,0)</f>
        <v>5</v>
      </c>
      <c r="U1367">
        <f>ROUNDDOWN(C1367,0)</f>
        <v>4</v>
      </c>
      <c r="V1367">
        <f>RIGHT(K1367,2)+2000</f>
        <v>2018</v>
      </c>
      <c r="W1367" t="str">
        <f>INDEX(_xlfn.TEXTSPLIT(K1367,"-"),1,2)</f>
        <v>Jul</v>
      </c>
      <c r="X1367" t="str">
        <f>INDEX(_xlfn.TEXTSPLIT(K1367,"-"),1,1)</f>
        <v>27</v>
      </c>
      <c r="Y1367">
        <f>INDEX(months!B:B,MATCH(Sheet1!W1367,months!A:A,0))</f>
        <v>7</v>
      </c>
      <c r="Z1367">
        <f t="shared" si="153"/>
        <v>43308</v>
      </c>
    </row>
    <row r="1368" spans="1:26" x14ac:dyDescent="0.2">
      <c r="A1368" t="s">
        <v>2270</v>
      </c>
      <c r="B1368" t="s">
        <v>2116</v>
      </c>
      <c r="C1368">
        <v>4.2</v>
      </c>
      <c r="D1368">
        <v>34356</v>
      </c>
      <c r="E1368" t="s">
        <v>46</v>
      </c>
      <c r="F1368" t="s">
        <v>65</v>
      </c>
      <c r="G1368" t="s">
        <v>23</v>
      </c>
      <c r="H1368" t="s">
        <v>24</v>
      </c>
      <c r="I1368" t="s">
        <v>25</v>
      </c>
      <c r="J1368" t="s">
        <v>2117</v>
      </c>
      <c r="K1368" t="s">
        <v>84</v>
      </c>
      <c r="L1368" t="s">
        <v>46</v>
      </c>
      <c r="M1368" t="s">
        <v>46</v>
      </c>
      <c r="N1368">
        <f t="shared" si="147"/>
        <v>0</v>
      </c>
      <c r="O1368" t="str">
        <f t="shared" si="148"/>
        <v>No</v>
      </c>
      <c r="P1368">
        <f t="shared" si="149"/>
        <v>0</v>
      </c>
      <c r="Q1368">
        <f t="shared" si="150"/>
        <v>4813937689</v>
      </c>
      <c r="R1368">
        <f t="shared" si="151"/>
        <v>4.1933383153624479</v>
      </c>
      <c r="S1368" t="str">
        <f t="shared" si="152"/>
        <v>Acceptable</v>
      </c>
      <c r="T1368">
        <f>ROUNDUP(C1368,0)</f>
        <v>5</v>
      </c>
      <c r="U1368">
        <f>ROUNDDOWN(C1368,0)</f>
        <v>4</v>
      </c>
      <c r="V1368">
        <f>RIGHT(K1368,2)+2000</f>
        <v>2018</v>
      </c>
      <c r="W1368" t="str">
        <f>INDEX(_xlfn.TEXTSPLIT(K1368,"-"),1,2)</f>
        <v>Jul</v>
      </c>
      <c r="X1368" t="str">
        <f>INDEX(_xlfn.TEXTSPLIT(K1368,"-"),1,1)</f>
        <v>31</v>
      </c>
      <c r="Y1368">
        <f>INDEX(months!B:B,MATCH(Sheet1!W1368,months!A:A,0))</f>
        <v>7</v>
      </c>
      <c r="Z1368">
        <f t="shared" si="153"/>
        <v>43312</v>
      </c>
    </row>
    <row r="1369" spans="1:26" x14ac:dyDescent="0.2">
      <c r="A1369" t="s">
        <v>2271</v>
      </c>
      <c r="B1369" t="s">
        <v>2116</v>
      </c>
      <c r="C1369">
        <v>4.5</v>
      </c>
      <c r="D1369">
        <v>50679</v>
      </c>
      <c r="E1369" t="s">
        <v>292</v>
      </c>
      <c r="F1369" t="s">
        <v>65</v>
      </c>
      <c r="G1369" t="s">
        <v>23</v>
      </c>
      <c r="H1369" t="s">
        <v>24</v>
      </c>
      <c r="I1369" t="s">
        <v>25</v>
      </c>
      <c r="J1369" t="s">
        <v>2117</v>
      </c>
      <c r="K1369" t="s">
        <v>39</v>
      </c>
      <c r="L1369" t="s">
        <v>1923</v>
      </c>
      <c r="M1369" t="s">
        <v>54</v>
      </c>
      <c r="N1369">
        <f t="shared" si="147"/>
        <v>0</v>
      </c>
      <c r="O1369" t="str">
        <f t="shared" si="148"/>
        <v>No</v>
      </c>
      <c r="P1369">
        <f t="shared" si="149"/>
        <v>0</v>
      </c>
      <c r="Q1369">
        <f t="shared" si="150"/>
        <v>4813937689</v>
      </c>
      <c r="R1369">
        <f t="shared" si="151"/>
        <v>4.1933383153624479</v>
      </c>
      <c r="S1369" t="str">
        <f t="shared" si="152"/>
        <v>Acceptable</v>
      </c>
      <c r="T1369">
        <f>ROUNDUP(C1369,0)</f>
        <v>5</v>
      </c>
      <c r="U1369">
        <f>ROUNDDOWN(C1369,0)</f>
        <v>4</v>
      </c>
      <c r="V1369">
        <f>RIGHT(K1369,2)+2000</f>
        <v>2018</v>
      </c>
      <c r="W1369" t="str">
        <f>INDEX(_xlfn.TEXTSPLIT(K1369,"-"),1,2)</f>
        <v>Aug</v>
      </c>
      <c r="X1369" t="str">
        <f>INDEX(_xlfn.TEXTSPLIT(K1369,"-"),1,1)</f>
        <v>1</v>
      </c>
      <c r="Y1369">
        <f>INDEX(months!B:B,MATCH(Sheet1!W1369,months!A:A,0))</f>
        <v>8</v>
      </c>
      <c r="Z1369">
        <f t="shared" si="153"/>
        <v>43313</v>
      </c>
    </row>
    <row r="1370" spans="1:26" x14ac:dyDescent="0.2">
      <c r="A1370" t="s">
        <v>2272</v>
      </c>
      <c r="B1370" t="s">
        <v>2116</v>
      </c>
      <c r="C1370">
        <v>4.3</v>
      </c>
      <c r="D1370">
        <v>16943</v>
      </c>
      <c r="E1370" t="s">
        <v>296</v>
      </c>
      <c r="F1370" t="s">
        <v>65</v>
      </c>
      <c r="G1370" t="s">
        <v>23</v>
      </c>
      <c r="H1370" t="s">
        <v>24</v>
      </c>
      <c r="I1370" t="s">
        <v>25</v>
      </c>
      <c r="J1370" t="s">
        <v>2117</v>
      </c>
      <c r="K1370" t="s">
        <v>115</v>
      </c>
      <c r="L1370" t="s">
        <v>2273</v>
      </c>
      <c r="M1370" t="s">
        <v>54</v>
      </c>
      <c r="N1370">
        <f t="shared" si="147"/>
        <v>0</v>
      </c>
      <c r="O1370" t="str">
        <f t="shared" si="148"/>
        <v>No</v>
      </c>
      <c r="P1370">
        <f t="shared" si="149"/>
        <v>0</v>
      </c>
      <c r="Q1370">
        <f t="shared" si="150"/>
        <v>4813937689</v>
      </c>
      <c r="R1370">
        <f t="shared" si="151"/>
        <v>4.1933383153624479</v>
      </c>
      <c r="S1370" t="str">
        <f t="shared" si="152"/>
        <v>Acceptable</v>
      </c>
      <c r="T1370">
        <f>ROUNDUP(C1370,0)</f>
        <v>5</v>
      </c>
      <c r="U1370">
        <f>ROUNDDOWN(C1370,0)</f>
        <v>4</v>
      </c>
      <c r="V1370">
        <f>RIGHT(K1370,2)+2000</f>
        <v>2018</v>
      </c>
      <c r="W1370" t="str">
        <f>INDEX(_xlfn.TEXTSPLIT(K1370,"-"),1,2)</f>
        <v>Jul</v>
      </c>
      <c r="X1370" t="str">
        <f>INDEX(_xlfn.TEXTSPLIT(K1370,"-"),1,1)</f>
        <v>30</v>
      </c>
      <c r="Y1370">
        <f>INDEX(months!B:B,MATCH(Sheet1!W1370,months!A:A,0))</f>
        <v>7</v>
      </c>
      <c r="Z1370">
        <f t="shared" si="153"/>
        <v>43311</v>
      </c>
    </row>
    <row r="1371" spans="1:26" x14ac:dyDescent="0.2">
      <c r="A1371" t="s">
        <v>2274</v>
      </c>
      <c r="B1371" t="s">
        <v>2116</v>
      </c>
      <c r="C1371">
        <v>4.5999999999999996</v>
      </c>
      <c r="D1371">
        <v>524299</v>
      </c>
      <c r="E1371" t="s">
        <v>46</v>
      </c>
      <c r="F1371" t="s">
        <v>89</v>
      </c>
      <c r="G1371" t="s">
        <v>23</v>
      </c>
      <c r="H1371" t="s">
        <v>24</v>
      </c>
      <c r="I1371" t="s">
        <v>25</v>
      </c>
      <c r="J1371" t="s">
        <v>2117</v>
      </c>
      <c r="K1371" t="s">
        <v>503</v>
      </c>
      <c r="L1371" t="s">
        <v>46</v>
      </c>
      <c r="M1371" t="s">
        <v>46</v>
      </c>
      <c r="N1371">
        <f t="shared" si="147"/>
        <v>0</v>
      </c>
      <c r="O1371" t="str">
        <f t="shared" si="148"/>
        <v>No</v>
      </c>
      <c r="P1371">
        <f t="shared" si="149"/>
        <v>0</v>
      </c>
      <c r="Q1371">
        <f t="shared" si="150"/>
        <v>4813937689</v>
      </c>
      <c r="R1371">
        <f t="shared" si="151"/>
        <v>4.1933383153624479</v>
      </c>
      <c r="S1371" t="str">
        <f t="shared" si="152"/>
        <v>Acceptable</v>
      </c>
      <c r="T1371">
        <f>ROUNDUP(C1371,0)</f>
        <v>5</v>
      </c>
      <c r="U1371">
        <f>ROUNDDOWN(C1371,0)</f>
        <v>4</v>
      </c>
      <c r="V1371">
        <f>RIGHT(K1371,2)+2000</f>
        <v>2018</v>
      </c>
      <c r="W1371" t="str">
        <f>INDEX(_xlfn.TEXTSPLIT(K1371,"-"),1,2)</f>
        <v>Jun</v>
      </c>
      <c r="X1371" t="str">
        <f>INDEX(_xlfn.TEXTSPLIT(K1371,"-"),1,1)</f>
        <v>29</v>
      </c>
      <c r="Y1371">
        <f>INDEX(months!B:B,MATCH(Sheet1!W1371,months!A:A,0))</f>
        <v>6</v>
      </c>
      <c r="Z1371">
        <f t="shared" si="153"/>
        <v>43280</v>
      </c>
    </row>
    <row r="1372" spans="1:26" x14ac:dyDescent="0.2">
      <c r="A1372" t="s">
        <v>2275</v>
      </c>
      <c r="B1372" t="s">
        <v>2116</v>
      </c>
      <c r="C1372">
        <v>4</v>
      </c>
      <c r="D1372">
        <v>267</v>
      </c>
      <c r="E1372" t="s">
        <v>46</v>
      </c>
      <c r="F1372" t="s">
        <v>57</v>
      </c>
      <c r="G1372" t="s">
        <v>23</v>
      </c>
      <c r="H1372" t="s">
        <v>24</v>
      </c>
      <c r="I1372" t="s">
        <v>44</v>
      </c>
      <c r="J1372" t="s">
        <v>2117</v>
      </c>
      <c r="K1372" t="s">
        <v>39</v>
      </c>
      <c r="L1372" t="s">
        <v>46</v>
      </c>
      <c r="M1372" t="s">
        <v>46</v>
      </c>
      <c r="N1372">
        <f t="shared" si="147"/>
        <v>0</v>
      </c>
      <c r="O1372" t="str">
        <f t="shared" si="148"/>
        <v>No</v>
      </c>
      <c r="P1372">
        <f t="shared" si="149"/>
        <v>0</v>
      </c>
      <c r="Q1372">
        <f t="shared" si="150"/>
        <v>4813937689</v>
      </c>
      <c r="R1372">
        <f t="shared" si="151"/>
        <v>4.1933383153624479</v>
      </c>
      <c r="S1372" t="str">
        <f t="shared" si="152"/>
        <v>Acceptable</v>
      </c>
      <c r="T1372">
        <f>ROUNDUP(C1372,0)</f>
        <v>4</v>
      </c>
      <c r="U1372">
        <f>ROUNDDOWN(C1372,0)</f>
        <v>4</v>
      </c>
      <c r="V1372">
        <f>RIGHT(K1372,2)+2000</f>
        <v>2018</v>
      </c>
      <c r="W1372" t="str">
        <f>INDEX(_xlfn.TEXTSPLIT(K1372,"-"),1,2)</f>
        <v>Aug</v>
      </c>
      <c r="X1372" t="str">
        <f>INDEX(_xlfn.TEXTSPLIT(K1372,"-"),1,1)</f>
        <v>1</v>
      </c>
      <c r="Y1372">
        <f>INDEX(months!B:B,MATCH(Sheet1!W1372,months!A:A,0))</f>
        <v>8</v>
      </c>
      <c r="Z1372">
        <f t="shared" si="153"/>
        <v>43313</v>
      </c>
    </row>
    <row r="1373" spans="1:26" x14ac:dyDescent="0.2">
      <c r="A1373" t="s">
        <v>2276</v>
      </c>
      <c r="B1373" t="s">
        <v>2116</v>
      </c>
      <c r="C1373">
        <v>4.5999999999999996</v>
      </c>
      <c r="D1373">
        <v>623</v>
      </c>
      <c r="E1373" t="s">
        <v>763</v>
      </c>
      <c r="F1373" t="s">
        <v>57</v>
      </c>
      <c r="G1373" t="s">
        <v>23</v>
      </c>
      <c r="H1373" t="s">
        <v>24</v>
      </c>
      <c r="I1373" t="s">
        <v>124</v>
      </c>
      <c r="J1373" t="s">
        <v>2117</v>
      </c>
      <c r="K1373" t="s">
        <v>2277</v>
      </c>
      <c r="L1373" t="s">
        <v>98</v>
      </c>
      <c r="M1373" t="s">
        <v>29</v>
      </c>
      <c r="N1373">
        <f t="shared" si="147"/>
        <v>0</v>
      </c>
      <c r="O1373" t="str">
        <f t="shared" si="148"/>
        <v>No</v>
      </c>
      <c r="P1373">
        <f t="shared" si="149"/>
        <v>0</v>
      </c>
      <c r="Q1373">
        <f t="shared" si="150"/>
        <v>4813937689</v>
      </c>
      <c r="R1373">
        <f t="shared" si="151"/>
        <v>4.1933383153624479</v>
      </c>
      <c r="S1373" t="str">
        <f t="shared" si="152"/>
        <v>Acceptable</v>
      </c>
      <c r="T1373">
        <f>ROUNDUP(C1373,0)</f>
        <v>5</v>
      </c>
      <c r="U1373">
        <f>ROUNDDOWN(C1373,0)</f>
        <v>4</v>
      </c>
      <c r="V1373">
        <f>RIGHT(K1373,2)+2000</f>
        <v>2017</v>
      </c>
      <c r="W1373" t="str">
        <f>INDEX(_xlfn.TEXTSPLIT(K1373,"-"),1,2)</f>
        <v>Jul</v>
      </c>
      <c r="X1373" t="str">
        <f>INDEX(_xlfn.TEXTSPLIT(K1373,"-"),1,1)</f>
        <v>17</v>
      </c>
      <c r="Y1373">
        <f>INDEX(months!B:B,MATCH(Sheet1!W1373,months!A:A,0))</f>
        <v>7</v>
      </c>
      <c r="Z1373">
        <f t="shared" si="153"/>
        <v>42933</v>
      </c>
    </row>
    <row r="1374" spans="1:26" x14ac:dyDescent="0.2">
      <c r="A1374" t="s">
        <v>2178</v>
      </c>
      <c r="B1374" t="s">
        <v>2116</v>
      </c>
      <c r="C1374">
        <v>4.5</v>
      </c>
      <c r="D1374">
        <v>27396</v>
      </c>
      <c r="E1374" t="s">
        <v>1508</v>
      </c>
      <c r="F1374" t="s">
        <v>65</v>
      </c>
      <c r="G1374" t="s">
        <v>23</v>
      </c>
      <c r="H1374" t="s">
        <v>24</v>
      </c>
      <c r="I1374" t="s">
        <v>418</v>
      </c>
      <c r="J1374" t="s">
        <v>2117</v>
      </c>
      <c r="K1374" t="s">
        <v>266</v>
      </c>
      <c r="L1374" t="s">
        <v>2179</v>
      </c>
      <c r="M1374" t="s">
        <v>81</v>
      </c>
      <c r="N1374">
        <f t="shared" si="147"/>
        <v>0</v>
      </c>
      <c r="O1374" t="str">
        <f t="shared" si="148"/>
        <v>No</v>
      </c>
      <c r="P1374">
        <f t="shared" si="149"/>
        <v>0</v>
      </c>
      <c r="Q1374">
        <f t="shared" si="150"/>
        <v>4813937689</v>
      </c>
      <c r="R1374">
        <f t="shared" si="151"/>
        <v>4.1933383153624479</v>
      </c>
      <c r="S1374" t="str">
        <f t="shared" si="152"/>
        <v>Acceptable</v>
      </c>
      <c r="T1374">
        <f>ROUNDUP(C1374,0)</f>
        <v>5</v>
      </c>
      <c r="U1374">
        <f>ROUNDDOWN(C1374,0)</f>
        <v>4</v>
      </c>
      <c r="V1374">
        <f>RIGHT(K1374,2)+2000</f>
        <v>2018</v>
      </c>
      <c r="W1374" t="str">
        <f>INDEX(_xlfn.TEXTSPLIT(K1374,"-"),1,2)</f>
        <v>Jul</v>
      </c>
      <c r="X1374" t="str">
        <f>INDEX(_xlfn.TEXTSPLIT(K1374,"-"),1,1)</f>
        <v>16</v>
      </c>
      <c r="Y1374">
        <f>INDEX(months!B:B,MATCH(Sheet1!W1374,months!A:A,0))</f>
        <v>7</v>
      </c>
      <c r="Z1374">
        <f t="shared" si="153"/>
        <v>43297</v>
      </c>
    </row>
    <row r="1375" spans="1:26" x14ac:dyDescent="0.2">
      <c r="A1375" t="s">
        <v>2153</v>
      </c>
      <c r="B1375" t="s">
        <v>2116</v>
      </c>
      <c r="C1375">
        <v>4.4000000000000004</v>
      </c>
      <c r="D1375">
        <v>708710</v>
      </c>
      <c r="E1375" t="s">
        <v>46</v>
      </c>
      <c r="F1375" t="s">
        <v>89</v>
      </c>
      <c r="G1375" t="s">
        <v>23</v>
      </c>
      <c r="H1375" t="s">
        <v>24</v>
      </c>
      <c r="I1375" t="s">
        <v>25</v>
      </c>
      <c r="J1375" t="s">
        <v>2117</v>
      </c>
      <c r="K1375" t="s">
        <v>125</v>
      </c>
      <c r="L1375" t="s">
        <v>2154</v>
      </c>
      <c r="M1375" t="s">
        <v>54</v>
      </c>
      <c r="N1375">
        <f t="shared" si="147"/>
        <v>0</v>
      </c>
      <c r="O1375" t="str">
        <f t="shared" si="148"/>
        <v>No</v>
      </c>
      <c r="P1375">
        <f t="shared" si="149"/>
        <v>0</v>
      </c>
      <c r="Q1375">
        <f t="shared" si="150"/>
        <v>4813937689</v>
      </c>
      <c r="R1375">
        <f t="shared" si="151"/>
        <v>4.1933383153624479</v>
      </c>
      <c r="S1375" t="str">
        <f t="shared" si="152"/>
        <v>Acceptable</v>
      </c>
      <c r="T1375">
        <f>ROUNDUP(C1375,0)</f>
        <v>5</v>
      </c>
      <c r="U1375">
        <f>ROUNDDOWN(C1375,0)</f>
        <v>4</v>
      </c>
      <c r="V1375">
        <f>RIGHT(K1375,2)+2000</f>
        <v>2018</v>
      </c>
      <c r="W1375" t="str">
        <f>INDEX(_xlfn.TEXTSPLIT(K1375,"-"),1,2)</f>
        <v>Jul</v>
      </c>
      <c r="X1375" t="str">
        <f>INDEX(_xlfn.TEXTSPLIT(K1375,"-"),1,1)</f>
        <v>12</v>
      </c>
      <c r="Y1375">
        <f>INDEX(months!B:B,MATCH(Sheet1!W1375,months!A:A,0))</f>
        <v>7</v>
      </c>
      <c r="Z1375">
        <f t="shared" si="153"/>
        <v>43293</v>
      </c>
    </row>
    <row r="1376" spans="1:26" x14ac:dyDescent="0.2">
      <c r="A1376" t="s">
        <v>2209</v>
      </c>
      <c r="B1376" t="s">
        <v>2116</v>
      </c>
      <c r="C1376">
        <v>4.5</v>
      </c>
      <c r="D1376">
        <v>75571</v>
      </c>
      <c r="E1376" t="s">
        <v>46</v>
      </c>
      <c r="F1376" t="s">
        <v>65</v>
      </c>
      <c r="G1376" t="s">
        <v>23</v>
      </c>
      <c r="H1376" t="s">
        <v>24</v>
      </c>
      <c r="I1376" t="s">
        <v>25</v>
      </c>
      <c r="J1376" t="s">
        <v>2117</v>
      </c>
      <c r="K1376" t="s">
        <v>97</v>
      </c>
      <c r="L1376" t="s">
        <v>2210</v>
      </c>
      <c r="M1376" t="s">
        <v>46</v>
      </c>
      <c r="N1376">
        <f t="shared" si="147"/>
        <v>0</v>
      </c>
      <c r="O1376" t="str">
        <f t="shared" si="148"/>
        <v>No</v>
      </c>
      <c r="P1376">
        <f t="shared" si="149"/>
        <v>0</v>
      </c>
      <c r="Q1376">
        <f t="shared" si="150"/>
        <v>4813937689</v>
      </c>
      <c r="R1376">
        <f t="shared" si="151"/>
        <v>4.1933383153624479</v>
      </c>
      <c r="S1376" t="str">
        <f t="shared" si="152"/>
        <v>Acceptable</v>
      </c>
      <c r="T1376">
        <f>ROUNDUP(C1376,0)</f>
        <v>5</v>
      </c>
      <c r="U1376">
        <f>ROUNDDOWN(C1376,0)</f>
        <v>4</v>
      </c>
      <c r="V1376">
        <f>RIGHT(K1376,2)+2000</f>
        <v>2018</v>
      </c>
      <c r="W1376" t="str">
        <f>INDEX(_xlfn.TEXTSPLIT(K1376,"-"),1,2)</f>
        <v>Aug</v>
      </c>
      <c r="X1376" t="str">
        <f>INDEX(_xlfn.TEXTSPLIT(K1376,"-"),1,1)</f>
        <v>3</v>
      </c>
      <c r="Y1376">
        <f>INDEX(months!B:B,MATCH(Sheet1!W1376,months!A:A,0))</f>
        <v>8</v>
      </c>
      <c r="Z1376">
        <f t="shared" si="153"/>
        <v>43315</v>
      </c>
    </row>
    <row r="1377" spans="1:26" x14ac:dyDescent="0.2">
      <c r="A1377" t="s">
        <v>2278</v>
      </c>
      <c r="B1377" t="s">
        <v>2116</v>
      </c>
      <c r="C1377">
        <v>4.5999999999999996</v>
      </c>
      <c r="D1377">
        <v>117176</v>
      </c>
      <c r="E1377" t="s">
        <v>46</v>
      </c>
      <c r="F1377" t="s">
        <v>38</v>
      </c>
      <c r="G1377" t="s">
        <v>23</v>
      </c>
      <c r="H1377" t="s">
        <v>24</v>
      </c>
      <c r="I1377" t="s">
        <v>25</v>
      </c>
      <c r="J1377" t="s">
        <v>2117</v>
      </c>
      <c r="K1377" t="s">
        <v>133</v>
      </c>
      <c r="L1377" t="s">
        <v>46</v>
      </c>
      <c r="M1377" t="s">
        <v>46</v>
      </c>
      <c r="N1377">
        <f t="shared" si="147"/>
        <v>0</v>
      </c>
      <c r="O1377" t="str">
        <f t="shared" si="148"/>
        <v>No</v>
      </c>
      <c r="P1377">
        <f t="shared" si="149"/>
        <v>0</v>
      </c>
      <c r="Q1377">
        <f t="shared" si="150"/>
        <v>4813937689</v>
      </c>
      <c r="R1377">
        <f t="shared" si="151"/>
        <v>4.1933383153624479</v>
      </c>
      <c r="S1377" t="str">
        <f t="shared" si="152"/>
        <v>Acceptable</v>
      </c>
      <c r="T1377">
        <f>ROUNDUP(C1377,0)</f>
        <v>5</v>
      </c>
      <c r="U1377">
        <f>ROUNDDOWN(C1377,0)</f>
        <v>4</v>
      </c>
      <c r="V1377">
        <f>RIGHT(K1377,2)+2000</f>
        <v>2018</v>
      </c>
      <c r="W1377" t="str">
        <f>INDEX(_xlfn.TEXTSPLIT(K1377,"-"),1,2)</f>
        <v>Jul</v>
      </c>
      <c r="X1377" t="str">
        <f>INDEX(_xlfn.TEXTSPLIT(K1377,"-"),1,1)</f>
        <v>7</v>
      </c>
      <c r="Y1377">
        <f>INDEX(months!B:B,MATCH(Sheet1!W1377,months!A:A,0))</f>
        <v>7</v>
      </c>
      <c r="Z1377">
        <f t="shared" si="153"/>
        <v>43288</v>
      </c>
    </row>
    <row r="1378" spans="1:26" x14ac:dyDescent="0.2">
      <c r="A1378" t="s">
        <v>2279</v>
      </c>
      <c r="B1378" t="s">
        <v>2116</v>
      </c>
      <c r="C1378">
        <v>4.4000000000000004</v>
      </c>
      <c r="D1378">
        <v>70416</v>
      </c>
      <c r="E1378" t="s">
        <v>132</v>
      </c>
      <c r="F1378" t="s">
        <v>38</v>
      </c>
      <c r="G1378" t="s">
        <v>23</v>
      </c>
      <c r="H1378" t="s">
        <v>24</v>
      </c>
      <c r="I1378" t="s">
        <v>25</v>
      </c>
      <c r="J1378" t="s">
        <v>2117</v>
      </c>
      <c r="K1378" t="s">
        <v>278</v>
      </c>
      <c r="L1378" t="s">
        <v>2280</v>
      </c>
      <c r="M1378" t="s">
        <v>81</v>
      </c>
      <c r="N1378">
        <f t="shared" si="147"/>
        <v>0</v>
      </c>
      <c r="O1378" t="str">
        <f t="shared" si="148"/>
        <v>No</v>
      </c>
      <c r="P1378">
        <f t="shared" si="149"/>
        <v>0</v>
      </c>
      <c r="Q1378">
        <f t="shared" si="150"/>
        <v>4813937689</v>
      </c>
      <c r="R1378">
        <f t="shared" si="151"/>
        <v>4.1933383153624479</v>
      </c>
      <c r="S1378" t="str">
        <f t="shared" si="152"/>
        <v>Acceptable</v>
      </c>
      <c r="T1378">
        <f>ROUNDUP(C1378,0)</f>
        <v>5</v>
      </c>
      <c r="U1378">
        <f>ROUNDDOWN(C1378,0)</f>
        <v>4</v>
      </c>
      <c r="V1378">
        <f>RIGHT(K1378,2)+2000</f>
        <v>2018</v>
      </c>
      <c r="W1378" t="str">
        <f>INDEX(_xlfn.TEXTSPLIT(K1378,"-"),1,2)</f>
        <v>Jul</v>
      </c>
      <c r="X1378" t="str">
        <f>INDEX(_xlfn.TEXTSPLIT(K1378,"-"),1,1)</f>
        <v>27</v>
      </c>
      <c r="Y1378">
        <f>INDEX(months!B:B,MATCH(Sheet1!W1378,months!A:A,0))</f>
        <v>7</v>
      </c>
      <c r="Z1378">
        <f t="shared" si="153"/>
        <v>43308</v>
      </c>
    </row>
    <row r="1379" spans="1:26" x14ac:dyDescent="0.2">
      <c r="A1379" t="s">
        <v>2281</v>
      </c>
      <c r="B1379" t="s">
        <v>2116</v>
      </c>
      <c r="C1379">
        <v>4.7</v>
      </c>
      <c r="D1379">
        <v>15674</v>
      </c>
      <c r="E1379" t="s">
        <v>143</v>
      </c>
      <c r="F1379" t="s">
        <v>65</v>
      </c>
      <c r="G1379" t="s">
        <v>23</v>
      </c>
      <c r="H1379" t="s">
        <v>24</v>
      </c>
      <c r="I1379" t="s">
        <v>25</v>
      </c>
      <c r="J1379" t="s">
        <v>2117</v>
      </c>
      <c r="K1379" t="s">
        <v>84</v>
      </c>
      <c r="L1379" t="s">
        <v>959</v>
      </c>
      <c r="M1379" t="s">
        <v>81</v>
      </c>
      <c r="N1379">
        <f t="shared" si="147"/>
        <v>0</v>
      </c>
      <c r="O1379" t="str">
        <f t="shared" si="148"/>
        <v>No</v>
      </c>
      <c r="P1379">
        <f t="shared" si="149"/>
        <v>0</v>
      </c>
      <c r="Q1379">
        <f t="shared" si="150"/>
        <v>4813937689</v>
      </c>
      <c r="R1379">
        <f t="shared" si="151"/>
        <v>4.1933383153624479</v>
      </c>
      <c r="S1379" t="str">
        <f t="shared" si="152"/>
        <v>Acceptable</v>
      </c>
      <c r="T1379">
        <f>ROUNDUP(C1379,0)</f>
        <v>5</v>
      </c>
      <c r="U1379">
        <f>ROUNDDOWN(C1379,0)</f>
        <v>4</v>
      </c>
      <c r="V1379">
        <f>RIGHT(K1379,2)+2000</f>
        <v>2018</v>
      </c>
      <c r="W1379" t="str">
        <f>INDEX(_xlfn.TEXTSPLIT(K1379,"-"),1,2)</f>
        <v>Jul</v>
      </c>
      <c r="X1379" t="str">
        <f>INDEX(_xlfn.TEXTSPLIT(K1379,"-"),1,1)</f>
        <v>31</v>
      </c>
      <c r="Y1379">
        <f>INDEX(months!B:B,MATCH(Sheet1!W1379,months!A:A,0))</f>
        <v>7</v>
      </c>
      <c r="Z1379">
        <f t="shared" si="153"/>
        <v>43312</v>
      </c>
    </row>
    <row r="1380" spans="1:26" x14ac:dyDescent="0.2">
      <c r="A1380" t="s">
        <v>2282</v>
      </c>
      <c r="B1380" t="s">
        <v>2116</v>
      </c>
      <c r="C1380">
        <v>4.4000000000000004</v>
      </c>
      <c r="D1380">
        <v>14402</v>
      </c>
      <c r="E1380" t="s">
        <v>46</v>
      </c>
      <c r="F1380" t="s">
        <v>65</v>
      </c>
      <c r="G1380" t="s">
        <v>23</v>
      </c>
      <c r="H1380" t="s">
        <v>24</v>
      </c>
      <c r="I1380" t="s">
        <v>25</v>
      </c>
      <c r="J1380" t="s">
        <v>2117</v>
      </c>
      <c r="K1380" t="s">
        <v>97</v>
      </c>
      <c r="L1380" t="s">
        <v>46</v>
      </c>
      <c r="M1380" t="s">
        <v>46</v>
      </c>
      <c r="N1380">
        <f t="shared" si="147"/>
        <v>0</v>
      </c>
      <c r="O1380" t="str">
        <f t="shared" si="148"/>
        <v>No</v>
      </c>
      <c r="P1380">
        <f t="shared" si="149"/>
        <v>0</v>
      </c>
      <c r="Q1380">
        <f t="shared" si="150"/>
        <v>4813937689</v>
      </c>
      <c r="R1380">
        <f t="shared" si="151"/>
        <v>4.1933383153624479</v>
      </c>
      <c r="S1380" t="str">
        <f t="shared" si="152"/>
        <v>Acceptable</v>
      </c>
      <c r="T1380">
        <f>ROUNDUP(C1380,0)</f>
        <v>5</v>
      </c>
      <c r="U1380">
        <f>ROUNDDOWN(C1380,0)</f>
        <v>4</v>
      </c>
      <c r="V1380">
        <f>RIGHT(K1380,2)+2000</f>
        <v>2018</v>
      </c>
      <c r="W1380" t="str">
        <f>INDEX(_xlfn.TEXTSPLIT(K1380,"-"),1,2)</f>
        <v>Aug</v>
      </c>
      <c r="X1380" t="str">
        <f>INDEX(_xlfn.TEXTSPLIT(K1380,"-"),1,1)</f>
        <v>3</v>
      </c>
      <c r="Y1380">
        <f>INDEX(months!B:B,MATCH(Sheet1!W1380,months!A:A,0))</f>
        <v>8</v>
      </c>
      <c r="Z1380">
        <f t="shared" si="153"/>
        <v>43315</v>
      </c>
    </row>
    <row r="1381" spans="1:26" x14ac:dyDescent="0.2">
      <c r="A1381" t="s">
        <v>2163</v>
      </c>
      <c r="B1381" t="s">
        <v>2116</v>
      </c>
      <c r="C1381">
        <v>4.2</v>
      </c>
      <c r="D1381">
        <v>270294</v>
      </c>
      <c r="E1381" t="s">
        <v>1933</v>
      </c>
      <c r="F1381" t="s">
        <v>38</v>
      </c>
      <c r="G1381" t="s">
        <v>23</v>
      </c>
      <c r="H1381" t="s">
        <v>24</v>
      </c>
      <c r="I1381" t="s">
        <v>25</v>
      </c>
      <c r="J1381" t="s">
        <v>2117</v>
      </c>
      <c r="K1381" t="s">
        <v>84</v>
      </c>
      <c r="L1381" t="s">
        <v>2164</v>
      </c>
      <c r="M1381" t="s">
        <v>81</v>
      </c>
      <c r="N1381">
        <f t="shared" si="147"/>
        <v>0</v>
      </c>
      <c r="O1381" t="str">
        <f t="shared" si="148"/>
        <v>No</v>
      </c>
      <c r="P1381">
        <f t="shared" si="149"/>
        <v>0</v>
      </c>
      <c r="Q1381">
        <f t="shared" si="150"/>
        <v>4813937689</v>
      </c>
      <c r="R1381">
        <f t="shared" si="151"/>
        <v>4.1933383153624479</v>
      </c>
      <c r="S1381" t="str">
        <f t="shared" si="152"/>
        <v>Acceptable</v>
      </c>
      <c r="T1381">
        <f>ROUNDUP(C1381,0)</f>
        <v>5</v>
      </c>
      <c r="U1381">
        <f>ROUNDDOWN(C1381,0)</f>
        <v>4</v>
      </c>
      <c r="V1381">
        <f>RIGHT(K1381,2)+2000</f>
        <v>2018</v>
      </c>
      <c r="W1381" t="str">
        <f>INDEX(_xlfn.TEXTSPLIT(K1381,"-"),1,2)</f>
        <v>Jul</v>
      </c>
      <c r="X1381" t="str">
        <f>INDEX(_xlfn.TEXTSPLIT(K1381,"-"),1,1)</f>
        <v>31</v>
      </c>
      <c r="Y1381">
        <f>INDEX(months!B:B,MATCH(Sheet1!W1381,months!A:A,0))</f>
        <v>7</v>
      </c>
      <c r="Z1381">
        <f t="shared" si="153"/>
        <v>43312</v>
      </c>
    </row>
    <row r="1382" spans="1:26" x14ac:dyDescent="0.2">
      <c r="A1382" t="s">
        <v>2142</v>
      </c>
      <c r="B1382" t="s">
        <v>2116</v>
      </c>
      <c r="C1382">
        <v>4.5</v>
      </c>
      <c r="D1382">
        <v>144050</v>
      </c>
      <c r="E1382" t="s">
        <v>590</v>
      </c>
      <c r="F1382" t="s">
        <v>38</v>
      </c>
      <c r="G1382" t="s">
        <v>23</v>
      </c>
      <c r="H1382" t="s">
        <v>24</v>
      </c>
      <c r="I1382" t="s">
        <v>25</v>
      </c>
      <c r="J1382" t="s">
        <v>2117</v>
      </c>
      <c r="K1382" t="s">
        <v>278</v>
      </c>
      <c r="L1382" t="s">
        <v>2143</v>
      </c>
      <c r="M1382" t="s">
        <v>274</v>
      </c>
      <c r="N1382">
        <f t="shared" si="147"/>
        <v>0</v>
      </c>
      <c r="O1382" t="str">
        <f t="shared" si="148"/>
        <v>No</v>
      </c>
      <c r="P1382">
        <f t="shared" si="149"/>
        <v>0</v>
      </c>
      <c r="Q1382">
        <f t="shared" si="150"/>
        <v>4813937689</v>
      </c>
      <c r="R1382">
        <f t="shared" si="151"/>
        <v>4.1933383153624479</v>
      </c>
      <c r="S1382" t="str">
        <f t="shared" si="152"/>
        <v>Acceptable</v>
      </c>
      <c r="T1382">
        <f>ROUNDUP(C1382,0)</f>
        <v>5</v>
      </c>
      <c r="U1382">
        <f>ROUNDDOWN(C1382,0)</f>
        <v>4</v>
      </c>
      <c r="V1382">
        <f>RIGHT(K1382,2)+2000</f>
        <v>2018</v>
      </c>
      <c r="W1382" t="str">
        <f>INDEX(_xlfn.TEXTSPLIT(K1382,"-"),1,2)</f>
        <v>Jul</v>
      </c>
      <c r="X1382" t="str">
        <f>INDEX(_xlfn.TEXTSPLIT(K1382,"-"),1,1)</f>
        <v>27</v>
      </c>
      <c r="Y1382">
        <f>INDEX(months!B:B,MATCH(Sheet1!W1382,months!A:A,0))</f>
        <v>7</v>
      </c>
      <c r="Z1382">
        <f t="shared" si="153"/>
        <v>43308</v>
      </c>
    </row>
    <row r="1383" spans="1:26" x14ac:dyDescent="0.2">
      <c r="A1383" t="s">
        <v>2187</v>
      </c>
      <c r="B1383" t="s">
        <v>2116</v>
      </c>
      <c r="C1383">
        <v>4.2</v>
      </c>
      <c r="D1383">
        <v>100406</v>
      </c>
      <c r="E1383" t="s">
        <v>46</v>
      </c>
      <c r="F1383" t="s">
        <v>89</v>
      </c>
      <c r="G1383" t="s">
        <v>23</v>
      </c>
      <c r="H1383" t="s">
        <v>24</v>
      </c>
      <c r="I1383" t="s">
        <v>25</v>
      </c>
      <c r="J1383" t="s">
        <v>2117</v>
      </c>
      <c r="K1383" t="s">
        <v>1689</v>
      </c>
      <c r="L1383" t="s">
        <v>46</v>
      </c>
      <c r="M1383" t="s">
        <v>46</v>
      </c>
      <c r="N1383">
        <f t="shared" si="147"/>
        <v>0</v>
      </c>
      <c r="O1383" t="str">
        <f t="shared" si="148"/>
        <v>No</v>
      </c>
      <c r="P1383">
        <f t="shared" si="149"/>
        <v>0</v>
      </c>
      <c r="Q1383">
        <f t="shared" si="150"/>
        <v>4813937689</v>
      </c>
      <c r="R1383">
        <f t="shared" si="151"/>
        <v>4.1933383153624479</v>
      </c>
      <c r="S1383" t="str">
        <f t="shared" si="152"/>
        <v>Acceptable</v>
      </c>
      <c r="T1383">
        <f>ROUNDUP(C1383,0)</f>
        <v>5</v>
      </c>
      <c r="U1383">
        <f>ROUNDDOWN(C1383,0)</f>
        <v>4</v>
      </c>
      <c r="V1383">
        <f>RIGHT(K1383,2)+2000</f>
        <v>2018</v>
      </c>
      <c r="W1383" t="str">
        <f>INDEX(_xlfn.TEXTSPLIT(K1383,"-"),1,2)</f>
        <v>Jun</v>
      </c>
      <c r="X1383" t="str">
        <f>INDEX(_xlfn.TEXTSPLIT(K1383,"-"),1,1)</f>
        <v>30</v>
      </c>
      <c r="Y1383">
        <f>INDEX(months!B:B,MATCH(Sheet1!W1383,months!A:A,0))</f>
        <v>6</v>
      </c>
      <c r="Z1383">
        <f t="shared" si="153"/>
        <v>43281</v>
      </c>
    </row>
    <row r="1384" spans="1:26" x14ac:dyDescent="0.2">
      <c r="A1384" t="s">
        <v>2283</v>
      </c>
      <c r="B1384" t="s">
        <v>2116</v>
      </c>
      <c r="C1384">
        <v>4.4000000000000004</v>
      </c>
      <c r="D1384">
        <v>141163</v>
      </c>
      <c r="E1384" t="s">
        <v>46</v>
      </c>
      <c r="F1384" t="s">
        <v>89</v>
      </c>
      <c r="G1384" t="s">
        <v>23</v>
      </c>
      <c r="H1384" t="s">
        <v>24</v>
      </c>
      <c r="I1384" t="s">
        <v>25</v>
      </c>
      <c r="J1384" t="s">
        <v>2117</v>
      </c>
      <c r="K1384" t="s">
        <v>1613</v>
      </c>
      <c r="L1384" t="s">
        <v>46</v>
      </c>
      <c r="M1384" t="s">
        <v>46</v>
      </c>
      <c r="N1384">
        <f t="shared" si="147"/>
        <v>0</v>
      </c>
      <c r="O1384" t="str">
        <f t="shared" si="148"/>
        <v>No</v>
      </c>
      <c r="P1384">
        <f t="shared" si="149"/>
        <v>0</v>
      </c>
      <c r="Q1384">
        <f t="shared" si="150"/>
        <v>4813937689</v>
      </c>
      <c r="R1384">
        <f t="shared" si="151"/>
        <v>4.1933383153624479</v>
      </c>
      <c r="S1384" t="str">
        <f t="shared" si="152"/>
        <v>Acceptable</v>
      </c>
      <c r="T1384">
        <f>ROUNDUP(C1384,0)</f>
        <v>5</v>
      </c>
      <c r="U1384">
        <f>ROUNDDOWN(C1384,0)</f>
        <v>4</v>
      </c>
      <c r="V1384">
        <f>RIGHT(K1384,2)+2000</f>
        <v>2018</v>
      </c>
      <c r="W1384" t="str">
        <f>INDEX(_xlfn.TEXTSPLIT(K1384,"-"),1,2)</f>
        <v>Jun</v>
      </c>
      <c r="X1384" t="str">
        <f>INDEX(_xlfn.TEXTSPLIT(K1384,"-"),1,1)</f>
        <v>11</v>
      </c>
      <c r="Y1384">
        <f>INDEX(months!B:B,MATCH(Sheet1!W1384,months!A:A,0))</f>
        <v>6</v>
      </c>
      <c r="Z1384">
        <f t="shared" si="153"/>
        <v>43262</v>
      </c>
    </row>
    <row r="1385" spans="1:26" x14ac:dyDescent="0.2">
      <c r="A1385" t="s">
        <v>2177</v>
      </c>
      <c r="B1385" t="s">
        <v>2116</v>
      </c>
      <c r="C1385">
        <v>4.5</v>
      </c>
      <c r="D1385">
        <v>183669</v>
      </c>
      <c r="E1385" t="s">
        <v>219</v>
      </c>
      <c r="F1385" t="s">
        <v>38</v>
      </c>
      <c r="G1385" t="s">
        <v>23</v>
      </c>
      <c r="H1385" t="s">
        <v>24</v>
      </c>
      <c r="I1385" t="s">
        <v>25</v>
      </c>
      <c r="J1385" t="s">
        <v>2117</v>
      </c>
      <c r="K1385" t="s">
        <v>278</v>
      </c>
      <c r="L1385" t="s">
        <v>2143</v>
      </c>
      <c r="M1385" t="s">
        <v>274</v>
      </c>
      <c r="N1385">
        <f t="shared" si="147"/>
        <v>0</v>
      </c>
      <c r="O1385" t="str">
        <f t="shared" si="148"/>
        <v>No</v>
      </c>
      <c r="P1385">
        <f t="shared" si="149"/>
        <v>0</v>
      </c>
      <c r="Q1385">
        <f t="shared" si="150"/>
        <v>4813937689</v>
      </c>
      <c r="R1385">
        <f t="shared" si="151"/>
        <v>4.1933383153624479</v>
      </c>
      <c r="S1385" t="str">
        <f t="shared" si="152"/>
        <v>Acceptable</v>
      </c>
      <c r="T1385">
        <f>ROUNDUP(C1385,0)</f>
        <v>5</v>
      </c>
      <c r="U1385">
        <f>ROUNDDOWN(C1385,0)</f>
        <v>4</v>
      </c>
      <c r="V1385">
        <f>RIGHT(K1385,2)+2000</f>
        <v>2018</v>
      </c>
      <c r="W1385" t="str">
        <f>INDEX(_xlfn.TEXTSPLIT(K1385,"-"),1,2)</f>
        <v>Jul</v>
      </c>
      <c r="X1385" t="str">
        <f>INDEX(_xlfn.TEXTSPLIT(K1385,"-"),1,1)</f>
        <v>27</v>
      </c>
      <c r="Y1385">
        <f>INDEX(months!B:B,MATCH(Sheet1!W1385,months!A:A,0))</f>
        <v>7</v>
      </c>
      <c r="Z1385">
        <f t="shared" si="153"/>
        <v>43308</v>
      </c>
    </row>
    <row r="1386" spans="1:26" x14ac:dyDescent="0.2">
      <c r="A1386" t="s">
        <v>2196</v>
      </c>
      <c r="B1386" t="s">
        <v>2116</v>
      </c>
      <c r="C1386">
        <v>4.5999999999999996</v>
      </c>
      <c r="D1386">
        <v>251534</v>
      </c>
      <c r="E1386" t="s">
        <v>1804</v>
      </c>
      <c r="F1386" t="s">
        <v>89</v>
      </c>
      <c r="G1386" t="s">
        <v>23</v>
      </c>
      <c r="H1386" t="s">
        <v>24</v>
      </c>
      <c r="I1386" t="s">
        <v>25</v>
      </c>
      <c r="J1386" t="s">
        <v>2117</v>
      </c>
      <c r="K1386" t="s">
        <v>226</v>
      </c>
      <c r="L1386" t="s">
        <v>2197</v>
      </c>
      <c r="M1386" t="s">
        <v>274</v>
      </c>
      <c r="N1386">
        <f t="shared" si="147"/>
        <v>0</v>
      </c>
      <c r="O1386" t="str">
        <f t="shared" si="148"/>
        <v>No</v>
      </c>
      <c r="P1386">
        <f t="shared" si="149"/>
        <v>0</v>
      </c>
      <c r="Q1386">
        <f t="shared" si="150"/>
        <v>4813937689</v>
      </c>
      <c r="R1386">
        <f t="shared" si="151"/>
        <v>4.1933383153624479</v>
      </c>
      <c r="S1386" t="str">
        <f t="shared" si="152"/>
        <v>Acceptable</v>
      </c>
      <c r="T1386">
        <f>ROUNDUP(C1386,0)</f>
        <v>5</v>
      </c>
      <c r="U1386">
        <f>ROUNDDOWN(C1386,0)</f>
        <v>4</v>
      </c>
      <c r="V1386">
        <f>RIGHT(K1386,2)+2000</f>
        <v>2018</v>
      </c>
      <c r="W1386" t="str">
        <f>INDEX(_xlfn.TEXTSPLIT(K1386,"-"),1,2)</f>
        <v>Jul</v>
      </c>
      <c r="X1386" t="str">
        <f>INDEX(_xlfn.TEXTSPLIT(K1386,"-"),1,1)</f>
        <v>18</v>
      </c>
      <c r="Y1386">
        <f>INDEX(months!B:B,MATCH(Sheet1!W1386,months!A:A,0))</f>
        <v>7</v>
      </c>
      <c r="Z1386">
        <f t="shared" si="153"/>
        <v>43299</v>
      </c>
    </row>
    <row r="1387" spans="1:26" x14ac:dyDescent="0.2">
      <c r="A1387" t="s">
        <v>2198</v>
      </c>
      <c r="B1387" t="s">
        <v>2116</v>
      </c>
      <c r="C1387">
        <v>4.5999999999999996</v>
      </c>
      <c r="D1387">
        <v>28951</v>
      </c>
      <c r="E1387" t="s">
        <v>2199</v>
      </c>
      <c r="F1387" t="s">
        <v>65</v>
      </c>
      <c r="G1387" t="s">
        <v>23</v>
      </c>
      <c r="H1387" t="s">
        <v>24</v>
      </c>
      <c r="I1387" t="s">
        <v>25</v>
      </c>
      <c r="J1387" t="s">
        <v>2117</v>
      </c>
      <c r="K1387" t="s">
        <v>266</v>
      </c>
      <c r="L1387" t="s">
        <v>2200</v>
      </c>
      <c r="M1387" t="s">
        <v>54</v>
      </c>
      <c r="N1387">
        <f t="shared" si="147"/>
        <v>0</v>
      </c>
      <c r="O1387" t="str">
        <f t="shared" si="148"/>
        <v>No</v>
      </c>
      <c r="P1387">
        <f t="shared" si="149"/>
        <v>0</v>
      </c>
      <c r="Q1387">
        <f t="shared" si="150"/>
        <v>4813937689</v>
      </c>
      <c r="R1387">
        <f t="shared" si="151"/>
        <v>4.1933383153624479</v>
      </c>
      <c r="S1387" t="str">
        <f t="shared" si="152"/>
        <v>Acceptable</v>
      </c>
      <c r="T1387">
        <f>ROUNDUP(C1387,0)</f>
        <v>5</v>
      </c>
      <c r="U1387">
        <f>ROUNDDOWN(C1387,0)</f>
        <v>4</v>
      </c>
      <c r="V1387">
        <f>RIGHT(K1387,2)+2000</f>
        <v>2018</v>
      </c>
      <c r="W1387" t="str">
        <f>INDEX(_xlfn.TEXTSPLIT(K1387,"-"),1,2)</f>
        <v>Jul</v>
      </c>
      <c r="X1387" t="str">
        <f>INDEX(_xlfn.TEXTSPLIT(K1387,"-"),1,1)</f>
        <v>16</v>
      </c>
      <c r="Y1387">
        <f>INDEX(months!B:B,MATCH(Sheet1!W1387,months!A:A,0))</f>
        <v>7</v>
      </c>
      <c r="Z1387">
        <f t="shared" si="153"/>
        <v>43297</v>
      </c>
    </row>
    <row r="1388" spans="1:26" x14ac:dyDescent="0.2">
      <c r="A1388" t="s">
        <v>2161</v>
      </c>
      <c r="B1388" t="s">
        <v>2116</v>
      </c>
      <c r="C1388">
        <v>4.5999999999999996</v>
      </c>
      <c r="D1388">
        <v>1873520</v>
      </c>
      <c r="E1388" t="s">
        <v>46</v>
      </c>
      <c r="F1388" t="s">
        <v>43</v>
      </c>
      <c r="G1388" t="s">
        <v>23</v>
      </c>
      <c r="H1388" t="s">
        <v>24</v>
      </c>
      <c r="I1388" t="s">
        <v>25</v>
      </c>
      <c r="J1388" t="s">
        <v>2117</v>
      </c>
      <c r="K1388" t="s">
        <v>84</v>
      </c>
      <c r="L1388" t="s">
        <v>46</v>
      </c>
      <c r="M1388" t="s">
        <v>46</v>
      </c>
      <c r="N1388">
        <f t="shared" si="147"/>
        <v>0</v>
      </c>
      <c r="O1388" t="str">
        <f t="shared" si="148"/>
        <v>No</v>
      </c>
      <c r="P1388">
        <f t="shared" si="149"/>
        <v>0</v>
      </c>
      <c r="Q1388">
        <f t="shared" si="150"/>
        <v>4813937689</v>
      </c>
      <c r="R1388">
        <f t="shared" si="151"/>
        <v>4.1933383153624479</v>
      </c>
      <c r="S1388" t="str">
        <f t="shared" si="152"/>
        <v>Acceptable</v>
      </c>
      <c r="T1388">
        <f>ROUNDUP(C1388,0)</f>
        <v>5</v>
      </c>
      <c r="U1388">
        <f>ROUNDDOWN(C1388,0)</f>
        <v>4</v>
      </c>
      <c r="V1388">
        <f>RIGHT(K1388,2)+2000</f>
        <v>2018</v>
      </c>
      <c r="W1388" t="str">
        <f>INDEX(_xlfn.TEXTSPLIT(K1388,"-"),1,2)</f>
        <v>Jul</v>
      </c>
      <c r="X1388" t="str">
        <f>INDEX(_xlfn.TEXTSPLIT(K1388,"-"),1,1)</f>
        <v>31</v>
      </c>
      <c r="Y1388">
        <f>INDEX(months!B:B,MATCH(Sheet1!W1388,months!A:A,0))</f>
        <v>7</v>
      </c>
      <c r="Z1388">
        <f t="shared" si="153"/>
        <v>43312</v>
      </c>
    </row>
    <row r="1389" spans="1:26" x14ac:dyDescent="0.2">
      <c r="A1389" t="s">
        <v>2165</v>
      </c>
      <c r="B1389" t="s">
        <v>2116</v>
      </c>
      <c r="C1389">
        <v>4.5</v>
      </c>
      <c r="D1389">
        <v>559262</v>
      </c>
      <c r="E1389" t="s">
        <v>46</v>
      </c>
      <c r="F1389" t="s">
        <v>89</v>
      </c>
      <c r="G1389" t="s">
        <v>23</v>
      </c>
      <c r="H1389" t="s">
        <v>24</v>
      </c>
      <c r="I1389" t="s">
        <v>25</v>
      </c>
      <c r="J1389" t="s">
        <v>2117</v>
      </c>
      <c r="K1389" t="s">
        <v>169</v>
      </c>
      <c r="L1389" t="s">
        <v>46</v>
      </c>
      <c r="M1389" t="s">
        <v>46</v>
      </c>
      <c r="N1389">
        <f t="shared" si="147"/>
        <v>0</v>
      </c>
      <c r="O1389" t="str">
        <f t="shared" si="148"/>
        <v>No</v>
      </c>
      <c r="P1389">
        <f t="shared" si="149"/>
        <v>0</v>
      </c>
      <c r="Q1389">
        <f t="shared" si="150"/>
        <v>4813937689</v>
      </c>
      <c r="R1389">
        <f t="shared" si="151"/>
        <v>4.1933383153624479</v>
      </c>
      <c r="S1389" t="str">
        <f t="shared" si="152"/>
        <v>Acceptable</v>
      </c>
      <c r="T1389">
        <f>ROUNDUP(C1389,0)</f>
        <v>5</v>
      </c>
      <c r="U1389">
        <f>ROUNDDOWN(C1389,0)</f>
        <v>4</v>
      </c>
      <c r="V1389">
        <f>RIGHT(K1389,2)+2000</f>
        <v>2018</v>
      </c>
      <c r="W1389" t="str">
        <f>INDEX(_xlfn.TEXTSPLIT(K1389,"-"),1,2)</f>
        <v>Jul</v>
      </c>
      <c r="X1389" t="str">
        <f>INDEX(_xlfn.TEXTSPLIT(K1389,"-"),1,1)</f>
        <v>11</v>
      </c>
      <c r="Y1389">
        <f>INDEX(months!B:B,MATCH(Sheet1!W1389,months!A:A,0))</f>
        <v>7</v>
      </c>
      <c r="Z1389">
        <f t="shared" si="153"/>
        <v>43292</v>
      </c>
    </row>
    <row r="1390" spans="1:26" x14ac:dyDescent="0.2">
      <c r="A1390" t="s">
        <v>2169</v>
      </c>
      <c r="B1390" t="s">
        <v>2116</v>
      </c>
      <c r="C1390">
        <v>4.5</v>
      </c>
      <c r="D1390">
        <v>501144</v>
      </c>
      <c r="E1390" t="s">
        <v>46</v>
      </c>
      <c r="F1390" t="s">
        <v>89</v>
      </c>
      <c r="G1390" t="s">
        <v>23</v>
      </c>
      <c r="H1390" t="s">
        <v>24</v>
      </c>
      <c r="I1390" t="s">
        <v>25</v>
      </c>
      <c r="J1390" t="s">
        <v>2117</v>
      </c>
      <c r="K1390" t="s">
        <v>266</v>
      </c>
      <c r="L1390" t="s">
        <v>46</v>
      </c>
      <c r="M1390" t="s">
        <v>46</v>
      </c>
      <c r="N1390">
        <f t="shared" si="147"/>
        <v>0</v>
      </c>
      <c r="O1390" t="str">
        <f t="shared" si="148"/>
        <v>No</v>
      </c>
      <c r="P1390">
        <f t="shared" si="149"/>
        <v>0</v>
      </c>
      <c r="Q1390">
        <f t="shared" si="150"/>
        <v>4813937689</v>
      </c>
      <c r="R1390">
        <f t="shared" si="151"/>
        <v>4.1933383153624479</v>
      </c>
      <c r="S1390" t="str">
        <f t="shared" si="152"/>
        <v>Acceptable</v>
      </c>
      <c r="T1390">
        <f>ROUNDUP(C1390,0)</f>
        <v>5</v>
      </c>
      <c r="U1390">
        <f>ROUNDDOWN(C1390,0)</f>
        <v>4</v>
      </c>
      <c r="V1390">
        <f>RIGHT(K1390,2)+2000</f>
        <v>2018</v>
      </c>
      <c r="W1390" t="str">
        <f>INDEX(_xlfn.TEXTSPLIT(K1390,"-"),1,2)</f>
        <v>Jul</v>
      </c>
      <c r="X1390" t="str">
        <f>INDEX(_xlfn.TEXTSPLIT(K1390,"-"),1,1)</f>
        <v>16</v>
      </c>
      <c r="Y1390">
        <f>INDEX(months!B:B,MATCH(Sheet1!W1390,months!A:A,0))</f>
        <v>7</v>
      </c>
      <c r="Z1390">
        <f t="shared" si="153"/>
        <v>43297</v>
      </c>
    </row>
    <row r="1391" spans="1:26" x14ac:dyDescent="0.2">
      <c r="A1391" t="s">
        <v>2153</v>
      </c>
      <c r="B1391" t="s">
        <v>2116</v>
      </c>
      <c r="C1391">
        <v>4.4000000000000004</v>
      </c>
      <c r="D1391">
        <v>708753</v>
      </c>
      <c r="E1391" t="s">
        <v>46</v>
      </c>
      <c r="F1391" t="s">
        <v>89</v>
      </c>
      <c r="G1391" t="s">
        <v>23</v>
      </c>
      <c r="H1391" t="s">
        <v>24</v>
      </c>
      <c r="I1391" t="s">
        <v>25</v>
      </c>
      <c r="J1391" t="s">
        <v>2117</v>
      </c>
      <c r="K1391" t="s">
        <v>125</v>
      </c>
      <c r="L1391" t="s">
        <v>2154</v>
      </c>
      <c r="M1391" t="s">
        <v>54</v>
      </c>
      <c r="N1391">
        <f t="shared" si="147"/>
        <v>0</v>
      </c>
      <c r="O1391" t="str">
        <f t="shared" si="148"/>
        <v>No</v>
      </c>
      <c r="P1391">
        <f t="shared" si="149"/>
        <v>0</v>
      </c>
      <c r="Q1391">
        <f t="shared" si="150"/>
        <v>4813937689</v>
      </c>
      <c r="R1391">
        <f t="shared" si="151"/>
        <v>4.1933383153624479</v>
      </c>
      <c r="S1391" t="str">
        <f t="shared" si="152"/>
        <v>Acceptable</v>
      </c>
      <c r="T1391">
        <f>ROUNDUP(C1391,0)</f>
        <v>5</v>
      </c>
      <c r="U1391">
        <f>ROUNDDOWN(C1391,0)</f>
        <v>4</v>
      </c>
      <c r="V1391">
        <f>RIGHT(K1391,2)+2000</f>
        <v>2018</v>
      </c>
      <c r="W1391" t="str">
        <f>INDEX(_xlfn.TEXTSPLIT(K1391,"-"),1,2)</f>
        <v>Jul</v>
      </c>
      <c r="X1391" t="str">
        <f>INDEX(_xlfn.TEXTSPLIT(K1391,"-"),1,1)</f>
        <v>12</v>
      </c>
      <c r="Y1391">
        <f>INDEX(months!B:B,MATCH(Sheet1!W1391,months!A:A,0))</f>
        <v>7</v>
      </c>
      <c r="Z1391">
        <f t="shared" si="153"/>
        <v>43293</v>
      </c>
    </row>
    <row r="1392" spans="1:26" x14ac:dyDescent="0.2">
      <c r="A1392" t="s">
        <v>2284</v>
      </c>
      <c r="B1392" t="s">
        <v>2116</v>
      </c>
      <c r="C1392">
        <v>4.4000000000000004</v>
      </c>
      <c r="D1392">
        <v>69395</v>
      </c>
      <c r="E1392" t="s">
        <v>46</v>
      </c>
      <c r="F1392" t="s">
        <v>89</v>
      </c>
      <c r="G1392" t="s">
        <v>23</v>
      </c>
      <c r="H1392" t="s">
        <v>24</v>
      </c>
      <c r="I1392" t="s">
        <v>25</v>
      </c>
      <c r="J1392" t="s">
        <v>2117</v>
      </c>
      <c r="K1392" t="s">
        <v>97</v>
      </c>
      <c r="L1392" t="s">
        <v>46</v>
      </c>
      <c r="M1392" t="s">
        <v>46</v>
      </c>
      <c r="N1392">
        <f t="shared" si="147"/>
        <v>0</v>
      </c>
      <c r="O1392" t="str">
        <f t="shared" si="148"/>
        <v>No</v>
      </c>
      <c r="P1392">
        <f t="shared" si="149"/>
        <v>0</v>
      </c>
      <c r="Q1392">
        <f t="shared" si="150"/>
        <v>4813937689</v>
      </c>
      <c r="R1392">
        <f t="shared" si="151"/>
        <v>4.1933383153624479</v>
      </c>
      <c r="S1392" t="str">
        <f t="shared" si="152"/>
        <v>Acceptable</v>
      </c>
      <c r="T1392">
        <f>ROUNDUP(C1392,0)</f>
        <v>5</v>
      </c>
      <c r="U1392">
        <f>ROUNDDOWN(C1392,0)</f>
        <v>4</v>
      </c>
      <c r="V1392">
        <f>RIGHT(K1392,2)+2000</f>
        <v>2018</v>
      </c>
      <c r="W1392" t="str">
        <f>INDEX(_xlfn.TEXTSPLIT(K1392,"-"),1,2)</f>
        <v>Aug</v>
      </c>
      <c r="X1392" t="str">
        <f>INDEX(_xlfn.TEXTSPLIT(K1392,"-"),1,1)</f>
        <v>3</v>
      </c>
      <c r="Y1392">
        <f>INDEX(months!B:B,MATCH(Sheet1!W1392,months!A:A,0))</f>
        <v>8</v>
      </c>
      <c r="Z1392">
        <f t="shared" si="153"/>
        <v>43315</v>
      </c>
    </row>
    <row r="1393" spans="1:26" x14ac:dyDescent="0.2">
      <c r="A1393" t="s">
        <v>2148</v>
      </c>
      <c r="B1393" t="s">
        <v>2116</v>
      </c>
      <c r="C1393">
        <v>4.5</v>
      </c>
      <c r="D1393">
        <v>827653</v>
      </c>
      <c r="E1393" t="s">
        <v>46</v>
      </c>
      <c r="F1393" t="s">
        <v>89</v>
      </c>
      <c r="G1393" t="s">
        <v>23</v>
      </c>
      <c r="H1393" t="s">
        <v>24</v>
      </c>
      <c r="I1393" t="s">
        <v>25</v>
      </c>
      <c r="J1393" t="s">
        <v>2117</v>
      </c>
      <c r="K1393" t="s">
        <v>357</v>
      </c>
      <c r="L1393" t="s">
        <v>46</v>
      </c>
      <c r="M1393" t="s">
        <v>46</v>
      </c>
      <c r="N1393">
        <f t="shared" si="147"/>
        <v>0</v>
      </c>
      <c r="O1393" t="str">
        <f t="shared" si="148"/>
        <v>No</v>
      </c>
      <c r="P1393">
        <f t="shared" si="149"/>
        <v>0</v>
      </c>
      <c r="Q1393">
        <f t="shared" si="150"/>
        <v>4813937689</v>
      </c>
      <c r="R1393">
        <f t="shared" si="151"/>
        <v>4.1933383153624479</v>
      </c>
      <c r="S1393" t="str">
        <f t="shared" si="152"/>
        <v>Acceptable</v>
      </c>
      <c r="T1393">
        <f>ROUNDUP(C1393,0)</f>
        <v>5</v>
      </c>
      <c r="U1393">
        <f>ROUNDDOWN(C1393,0)</f>
        <v>4</v>
      </c>
      <c r="V1393">
        <f>RIGHT(K1393,2)+2000</f>
        <v>2018</v>
      </c>
      <c r="W1393" t="str">
        <f>INDEX(_xlfn.TEXTSPLIT(K1393,"-"),1,2)</f>
        <v>Jul</v>
      </c>
      <c r="X1393" t="str">
        <f>INDEX(_xlfn.TEXTSPLIT(K1393,"-"),1,1)</f>
        <v>25</v>
      </c>
      <c r="Y1393">
        <f>INDEX(months!B:B,MATCH(Sheet1!W1393,months!A:A,0))</f>
        <v>7</v>
      </c>
      <c r="Z1393">
        <f t="shared" si="153"/>
        <v>43306</v>
      </c>
    </row>
    <row r="1394" spans="1:26" x14ac:dyDescent="0.2">
      <c r="A1394" t="s">
        <v>2285</v>
      </c>
      <c r="B1394" t="s">
        <v>2116</v>
      </c>
      <c r="C1394">
        <v>4.5</v>
      </c>
      <c r="D1394">
        <v>27439</v>
      </c>
      <c r="E1394" t="s">
        <v>21</v>
      </c>
      <c r="F1394" t="s">
        <v>65</v>
      </c>
      <c r="G1394" t="s">
        <v>23</v>
      </c>
      <c r="H1394" t="s">
        <v>24</v>
      </c>
      <c r="I1394" t="s">
        <v>25</v>
      </c>
      <c r="J1394" t="s">
        <v>2117</v>
      </c>
      <c r="K1394" t="s">
        <v>266</v>
      </c>
      <c r="L1394" t="s">
        <v>900</v>
      </c>
      <c r="M1394" t="s">
        <v>274</v>
      </c>
      <c r="N1394">
        <f t="shared" si="147"/>
        <v>0</v>
      </c>
      <c r="O1394" t="str">
        <f t="shared" si="148"/>
        <v>No</v>
      </c>
      <c r="P1394">
        <f t="shared" si="149"/>
        <v>0</v>
      </c>
      <c r="Q1394">
        <f t="shared" si="150"/>
        <v>4813937689</v>
      </c>
      <c r="R1394">
        <f t="shared" si="151"/>
        <v>4.1933383153624479</v>
      </c>
      <c r="S1394" t="str">
        <f t="shared" si="152"/>
        <v>Acceptable</v>
      </c>
      <c r="T1394">
        <f>ROUNDUP(C1394,0)</f>
        <v>5</v>
      </c>
      <c r="U1394">
        <f>ROUNDDOWN(C1394,0)</f>
        <v>4</v>
      </c>
      <c r="V1394">
        <f>RIGHT(K1394,2)+2000</f>
        <v>2018</v>
      </c>
      <c r="W1394" t="str">
        <f>INDEX(_xlfn.TEXTSPLIT(K1394,"-"),1,2)</f>
        <v>Jul</v>
      </c>
      <c r="X1394" t="str">
        <f>INDEX(_xlfn.TEXTSPLIT(K1394,"-"),1,1)</f>
        <v>16</v>
      </c>
      <c r="Y1394">
        <f>INDEX(months!B:B,MATCH(Sheet1!W1394,months!A:A,0))</f>
        <v>7</v>
      </c>
      <c r="Z1394">
        <f t="shared" si="153"/>
        <v>43297</v>
      </c>
    </row>
    <row r="1395" spans="1:26" x14ac:dyDescent="0.2">
      <c r="A1395" t="s">
        <v>2286</v>
      </c>
      <c r="B1395" t="s">
        <v>2116</v>
      </c>
      <c r="C1395">
        <v>4</v>
      </c>
      <c r="D1395">
        <v>2490</v>
      </c>
      <c r="E1395" t="s">
        <v>1113</v>
      </c>
      <c r="F1395" t="s">
        <v>32</v>
      </c>
      <c r="G1395" t="s">
        <v>23</v>
      </c>
      <c r="H1395" t="s">
        <v>24</v>
      </c>
      <c r="I1395" t="s">
        <v>124</v>
      </c>
      <c r="J1395" t="s">
        <v>2117</v>
      </c>
      <c r="K1395" t="s">
        <v>2071</v>
      </c>
      <c r="L1395" t="s">
        <v>358</v>
      </c>
      <c r="M1395" t="s">
        <v>177</v>
      </c>
      <c r="N1395">
        <f t="shared" si="147"/>
        <v>0</v>
      </c>
      <c r="O1395" t="str">
        <f t="shared" si="148"/>
        <v>No</v>
      </c>
      <c r="P1395">
        <f t="shared" si="149"/>
        <v>0</v>
      </c>
      <c r="Q1395">
        <f t="shared" si="150"/>
        <v>4813937689</v>
      </c>
      <c r="R1395">
        <f t="shared" si="151"/>
        <v>4.1933383153624479</v>
      </c>
      <c r="S1395" t="str">
        <f t="shared" si="152"/>
        <v>Acceptable</v>
      </c>
      <c r="T1395">
        <f>ROUNDUP(C1395,0)</f>
        <v>4</v>
      </c>
      <c r="U1395">
        <f>ROUNDDOWN(C1395,0)</f>
        <v>4</v>
      </c>
      <c r="V1395">
        <f>RIGHT(K1395,2)+2000</f>
        <v>2017</v>
      </c>
      <c r="W1395" t="str">
        <f>INDEX(_xlfn.TEXTSPLIT(K1395,"-"),1,2)</f>
        <v>Feb</v>
      </c>
      <c r="X1395" t="str">
        <f>INDEX(_xlfn.TEXTSPLIT(K1395,"-"),1,1)</f>
        <v>17</v>
      </c>
      <c r="Y1395">
        <f>INDEX(months!B:B,MATCH(Sheet1!W1395,months!A:A,0))</f>
        <v>2</v>
      </c>
      <c r="Z1395">
        <f t="shared" si="153"/>
        <v>42783</v>
      </c>
    </row>
    <row r="1396" spans="1:26" x14ac:dyDescent="0.2">
      <c r="A1396" t="s">
        <v>2287</v>
      </c>
      <c r="B1396" t="s">
        <v>2116</v>
      </c>
      <c r="C1396">
        <v>4.5999999999999996</v>
      </c>
      <c r="D1396">
        <v>24094</v>
      </c>
      <c r="E1396" t="s">
        <v>308</v>
      </c>
      <c r="F1396" t="s">
        <v>65</v>
      </c>
      <c r="G1396" t="s">
        <v>23</v>
      </c>
      <c r="H1396" t="s">
        <v>24</v>
      </c>
      <c r="I1396" t="s">
        <v>25</v>
      </c>
      <c r="J1396" t="s">
        <v>2117</v>
      </c>
      <c r="K1396" t="s">
        <v>585</v>
      </c>
      <c r="L1396" t="s">
        <v>2288</v>
      </c>
      <c r="M1396" t="s">
        <v>81</v>
      </c>
      <c r="N1396">
        <f t="shared" si="147"/>
        <v>0</v>
      </c>
      <c r="O1396" t="str">
        <f t="shared" si="148"/>
        <v>No</v>
      </c>
      <c r="P1396">
        <f t="shared" si="149"/>
        <v>0</v>
      </c>
      <c r="Q1396">
        <f t="shared" si="150"/>
        <v>4813937689</v>
      </c>
      <c r="R1396">
        <f t="shared" si="151"/>
        <v>4.1933383153624479</v>
      </c>
      <c r="S1396" t="str">
        <f t="shared" si="152"/>
        <v>Acceptable</v>
      </c>
      <c r="T1396">
        <f>ROUNDUP(C1396,0)</f>
        <v>5</v>
      </c>
      <c r="U1396">
        <f>ROUNDDOWN(C1396,0)</f>
        <v>4</v>
      </c>
      <c r="V1396">
        <f>RIGHT(K1396,2)+2000</f>
        <v>2018</v>
      </c>
      <c r="W1396" t="str">
        <f>INDEX(_xlfn.TEXTSPLIT(K1396,"-"),1,2)</f>
        <v>Jul</v>
      </c>
      <c r="X1396" t="str">
        <f>INDEX(_xlfn.TEXTSPLIT(K1396,"-"),1,1)</f>
        <v>9</v>
      </c>
      <c r="Y1396">
        <f>INDEX(months!B:B,MATCH(Sheet1!W1396,months!A:A,0))</f>
        <v>7</v>
      </c>
      <c r="Z1396">
        <f t="shared" si="153"/>
        <v>43290</v>
      </c>
    </row>
    <row r="1397" spans="1:26" x14ac:dyDescent="0.2">
      <c r="A1397" t="s">
        <v>2289</v>
      </c>
      <c r="B1397" t="s">
        <v>2116</v>
      </c>
      <c r="C1397">
        <v>4.0999999999999996</v>
      </c>
      <c r="D1397">
        <v>18539</v>
      </c>
      <c r="E1397" t="s">
        <v>219</v>
      </c>
      <c r="F1397" t="s">
        <v>65</v>
      </c>
      <c r="G1397" t="s">
        <v>23</v>
      </c>
      <c r="H1397" t="s">
        <v>24</v>
      </c>
      <c r="I1397" t="s">
        <v>25</v>
      </c>
      <c r="J1397" t="s">
        <v>2117</v>
      </c>
      <c r="K1397" t="s">
        <v>115</v>
      </c>
      <c r="L1397" t="s">
        <v>2290</v>
      </c>
      <c r="M1397" t="s">
        <v>29</v>
      </c>
      <c r="N1397">
        <f t="shared" si="147"/>
        <v>0</v>
      </c>
      <c r="O1397" t="str">
        <f t="shared" si="148"/>
        <v>No</v>
      </c>
      <c r="P1397">
        <f t="shared" si="149"/>
        <v>0</v>
      </c>
      <c r="Q1397">
        <f t="shared" si="150"/>
        <v>4813937689</v>
      </c>
      <c r="R1397">
        <f t="shared" si="151"/>
        <v>4.1933383153624479</v>
      </c>
      <c r="S1397" t="str">
        <f t="shared" si="152"/>
        <v>Acceptable</v>
      </c>
      <c r="T1397">
        <f>ROUNDUP(C1397,0)</f>
        <v>5</v>
      </c>
      <c r="U1397">
        <f>ROUNDDOWN(C1397,0)</f>
        <v>4</v>
      </c>
      <c r="V1397">
        <f>RIGHT(K1397,2)+2000</f>
        <v>2018</v>
      </c>
      <c r="W1397" t="str">
        <f>INDEX(_xlfn.TEXTSPLIT(K1397,"-"),1,2)</f>
        <v>Jul</v>
      </c>
      <c r="X1397" t="str">
        <f>INDEX(_xlfn.TEXTSPLIT(K1397,"-"),1,1)</f>
        <v>30</v>
      </c>
      <c r="Y1397">
        <f>INDEX(months!B:B,MATCH(Sheet1!W1397,months!A:A,0))</f>
        <v>7</v>
      </c>
      <c r="Z1397">
        <f t="shared" si="153"/>
        <v>43311</v>
      </c>
    </row>
    <row r="1398" spans="1:26" x14ac:dyDescent="0.2">
      <c r="A1398" t="s">
        <v>2291</v>
      </c>
      <c r="B1398" t="s">
        <v>2116</v>
      </c>
      <c r="C1398">
        <v>4</v>
      </c>
      <c r="D1398">
        <v>3061</v>
      </c>
      <c r="E1398" t="s">
        <v>104</v>
      </c>
      <c r="F1398" t="s">
        <v>50</v>
      </c>
      <c r="G1398" t="s">
        <v>23</v>
      </c>
      <c r="H1398" t="s">
        <v>24</v>
      </c>
      <c r="I1398" t="s">
        <v>25</v>
      </c>
      <c r="J1398" t="s">
        <v>2117</v>
      </c>
      <c r="K1398" t="s">
        <v>2292</v>
      </c>
      <c r="L1398" t="s">
        <v>332</v>
      </c>
      <c r="M1398" t="s">
        <v>274</v>
      </c>
      <c r="N1398">
        <f t="shared" si="147"/>
        <v>0</v>
      </c>
      <c r="O1398" t="str">
        <f t="shared" si="148"/>
        <v>No</v>
      </c>
      <c r="P1398">
        <f t="shared" si="149"/>
        <v>0</v>
      </c>
      <c r="Q1398">
        <f t="shared" si="150"/>
        <v>4813937689</v>
      </c>
      <c r="R1398">
        <f t="shared" si="151"/>
        <v>4.1933383153624479</v>
      </c>
      <c r="S1398" t="str">
        <f t="shared" si="152"/>
        <v>Acceptable</v>
      </c>
      <c r="T1398">
        <f>ROUNDUP(C1398,0)</f>
        <v>4</v>
      </c>
      <c r="U1398">
        <f>ROUNDDOWN(C1398,0)</f>
        <v>4</v>
      </c>
      <c r="V1398">
        <f>RIGHT(K1398,2)+2000</f>
        <v>2016</v>
      </c>
      <c r="W1398" t="str">
        <f>INDEX(_xlfn.TEXTSPLIT(K1398,"-"),1,2)</f>
        <v>Aug</v>
      </c>
      <c r="X1398" t="str">
        <f>INDEX(_xlfn.TEXTSPLIT(K1398,"-"),1,1)</f>
        <v>27</v>
      </c>
      <c r="Y1398">
        <f>INDEX(months!B:B,MATCH(Sheet1!W1398,months!A:A,0))</f>
        <v>8</v>
      </c>
      <c r="Z1398">
        <f t="shared" si="153"/>
        <v>42609</v>
      </c>
    </row>
    <row r="1399" spans="1:26" x14ac:dyDescent="0.2">
      <c r="A1399" t="s">
        <v>2293</v>
      </c>
      <c r="B1399" t="s">
        <v>2116</v>
      </c>
      <c r="C1399">
        <v>4.4000000000000004</v>
      </c>
      <c r="D1399">
        <v>229210</v>
      </c>
      <c r="E1399" t="s">
        <v>46</v>
      </c>
      <c r="F1399" t="s">
        <v>89</v>
      </c>
      <c r="G1399" t="s">
        <v>23</v>
      </c>
      <c r="H1399" t="s">
        <v>24</v>
      </c>
      <c r="I1399" t="s">
        <v>25</v>
      </c>
      <c r="J1399" t="s">
        <v>2117</v>
      </c>
      <c r="K1399" t="s">
        <v>84</v>
      </c>
      <c r="L1399" t="s">
        <v>46</v>
      </c>
      <c r="M1399" t="s">
        <v>46</v>
      </c>
      <c r="N1399">
        <f t="shared" si="147"/>
        <v>0</v>
      </c>
      <c r="O1399" t="str">
        <f t="shared" si="148"/>
        <v>No</v>
      </c>
      <c r="P1399">
        <f t="shared" si="149"/>
        <v>0</v>
      </c>
      <c r="Q1399">
        <f t="shared" si="150"/>
        <v>4813937689</v>
      </c>
      <c r="R1399">
        <f t="shared" si="151"/>
        <v>4.1933383153624479</v>
      </c>
      <c r="S1399" t="str">
        <f t="shared" si="152"/>
        <v>Acceptable</v>
      </c>
      <c r="T1399">
        <f>ROUNDUP(C1399,0)</f>
        <v>5</v>
      </c>
      <c r="U1399">
        <f>ROUNDDOWN(C1399,0)</f>
        <v>4</v>
      </c>
      <c r="V1399">
        <f>RIGHT(K1399,2)+2000</f>
        <v>2018</v>
      </c>
      <c r="W1399" t="str">
        <f>INDEX(_xlfn.TEXTSPLIT(K1399,"-"),1,2)</f>
        <v>Jul</v>
      </c>
      <c r="X1399" t="str">
        <f>INDEX(_xlfn.TEXTSPLIT(K1399,"-"),1,1)</f>
        <v>31</v>
      </c>
      <c r="Y1399">
        <f>INDEX(months!B:B,MATCH(Sheet1!W1399,months!A:A,0))</f>
        <v>7</v>
      </c>
      <c r="Z1399">
        <f t="shared" si="153"/>
        <v>43312</v>
      </c>
    </row>
    <row r="1400" spans="1:26" x14ac:dyDescent="0.2">
      <c r="A1400" t="s">
        <v>2294</v>
      </c>
      <c r="B1400" t="s">
        <v>2116</v>
      </c>
      <c r="C1400">
        <v>4.4000000000000004</v>
      </c>
      <c r="D1400">
        <v>20547</v>
      </c>
      <c r="E1400" t="s">
        <v>242</v>
      </c>
      <c r="F1400" t="s">
        <v>65</v>
      </c>
      <c r="G1400" t="s">
        <v>23</v>
      </c>
      <c r="H1400" t="s">
        <v>24</v>
      </c>
      <c r="I1400" t="s">
        <v>25</v>
      </c>
      <c r="J1400" t="s">
        <v>2117</v>
      </c>
      <c r="K1400" t="s">
        <v>179</v>
      </c>
      <c r="L1400" t="s">
        <v>2050</v>
      </c>
      <c r="M1400" t="s">
        <v>81</v>
      </c>
      <c r="N1400">
        <f t="shared" si="147"/>
        <v>0</v>
      </c>
      <c r="O1400" t="str">
        <f t="shared" si="148"/>
        <v>No</v>
      </c>
      <c r="P1400">
        <f t="shared" si="149"/>
        <v>0</v>
      </c>
      <c r="Q1400">
        <f t="shared" si="150"/>
        <v>4813937689</v>
      </c>
      <c r="R1400">
        <f t="shared" si="151"/>
        <v>4.1933383153624479</v>
      </c>
      <c r="S1400" t="str">
        <f t="shared" si="152"/>
        <v>Acceptable</v>
      </c>
      <c r="T1400">
        <f>ROUNDUP(C1400,0)</f>
        <v>5</v>
      </c>
      <c r="U1400">
        <f>ROUNDDOWN(C1400,0)</f>
        <v>4</v>
      </c>
      <c r="V1400">
        <f>RIGHT(K1400,2)+2000</f>
        <v>2017</v>
      </c>
      <c r="W1400" t="str">
        <f>INDEX(_xlfn.TEXTSPLIT(K1400,"-"),1,2)</f>
        <v>Nov</v>
      </c>
      <c r="X1400" t="str">
        <f>INDEX(_xlfn.TEXTSPLIT(K1400,"-"),1,1)</f>
        <v>29</v>
      </c>
      <c r="Y1400">
        <f>INDEX(months!B:B,MATCH(Sheet1!W1400,months!A:A,0))</f>
        <v>11</v>
      </c>
      <c r="Z1400">
        <f t="shared" si="153"/>
        <v>43068</v>
      </c>
    </row>
    <row r="1401" spans="1:26" x14ac:dyDescent="0.2">
      <c r="A1401" t="s">
        <v>2295</v>
      </c>
      <c r="B1401" t="s">
        <v>2116</v>
      </c>
      <c r="C1401">
        <v>4.0999999999999996</v>
      </c>
      <c r="D1401">
        <v>3405</v>
      </c>
      <c r="E1401" t="s">
        <v>664</v>
      </c>
      <c r="F1401" t="s">
        <v>50</v>
      </c>
      <c r="G1401" t="s">
        <v>23</v>
      </c>
      <c r="H1401" t="s">
        <v>24</v>
      </c>
      <c r="I1401" t="s">
        <v>25</v>
      </c>
      <c r="J1401" t="s">
        <v>2117</v>
      </c>
      <c r="K1401" t="s">
        <v>357</v>
      </c>
      <c r="L1401" t="s">
        <v>2296</v>
      </c>
      <c r="M1401" t="s">
        <v>54</v>
      </c>
      <c r="N1401">
        <f t="shared" si="147"/>
        <v>0</v>
      </c>
      <c r="O1401" t="str">
        <f t="shared" si="148"/>
        <v>No</v>
      </c>
      <c r="P1401">
        <f t="shared" si="149"/>
        <v>0</v>
      </c>
      <c r="Q1401">
        <f t="shared" si="150"/>
        <v>4813937689</v>
      </c>
      <c r="R1401">
        <f t="shared" si="151"/>
        <v>4.1933383153624479</v>
      </c>
      <c r="S1401" t="str">
        <f t="shared" si="152"/>
        <v>Acceptable</v>
      </c>
      <c r="T1401">
        <f>ROUNDUP(C1401,0)</f>
        <v>5</v>
      </c>
      <c r="U1401">
        <f>ROUNDDOWN(C1401,0)</f>
        <v>4</v>
      </c>
      <c r="V1401">
        <f>RIGHT(K1401,2)+2000</f>
        <v>2018</v>
      </c>
      <c r="W1401" t="str">
        <f>INDEX(_xlfn.TEXTSPLIT(K1401,"-"),1,2)</f>
        <v>Jul</v>
      </c>
      <c r="X1401" t="str">
        <f>INDEX(_xlfn.TEXTSPLIT(K1401,"-"),1,1)</f>
        <v>25</v>
      </c>
      <c r="Y1401">
        <f>INDEX(months!B:B,MATCH(Sheet1!W1401,months!A:A,0))</f>
        <v>7</v>
      </c>
      <c r="Z1401">
        <f t="shared" si="153"/>
        <v>43306</v>
      </c>
    </row>
    <row r="1402" spans="1:26" x14ac:dyDescent="0.2">
      <c r="A1402" t="s">
        <v>2297</v>
      </c>
      <c r="B1402" t="s">
        <v>2116</v>
      </c>
      <c r="C1402">
        <v>3.5</v>
      </c>
      <c r="D1402">
        <v>217</v>
      </c>
      <c r="E1402" t="s">
        <v>182</v>
      </c>
      <c r="F1402" t="s">
        <v>57</v>
      </c>
      <c r="G1402" t="s">
        <v>23</v>
      </c>
      <c r="H1402" t="s">
        <v>24</v>
      </c>
      <c r="I1402" t="s">
        <v>44</v>
      </c>
      <c r="J1402" t="s">
        <v>2117</v>
      </c>
      <c r="K1402" t="s">
        <v>2298</v>
      </c>
      <c r="L1402" t="s">
        <v>1563</v>
      </c>
      <c r="M1402" t="s">
        <v>29</v>
      </c>
      <c r="N1402">
        <f t="shared" si="147"/>
        <v>0</v>
      </c>
      <c r="O1402" t="str">
        <f t="shared" si="148"/>
        <v>No</v>
      </c>
      <c r="P1402">
        <f t="shared" si="149"/>
        <v>0</v>
      </c>
      <c r="Q1402">
        <f t="shared" si="150"/>
        <v>4813937689</v>
      </c>
      <c r="R1402">
        <f t="shared" si="151"/>
        <v>4.1933383153624479</v>
      </c>
      <c r="S1402" t="str">
        <f t="shared" si="152"/>
        <v>Acceptable</v>
      </c>
      <c r="T1402">
        <f>ROUNDUP(C1402,0)</f>
        <v>4</v>
      </c>
      <c r="U1402">
        <f>ROUNDDOWN(C1402,0)</f>
        <v>3</v>
      </c>
      <c r="V1402">
        <f>RIGHT(K1402,2)+2000</f>
        <v>2017</v>
      </c>
      <c r="W1402" t="str">
        <f>INDEX(_xlfn.TEXTSPLIT(K1402,"-"),1,2)</f>
        <v>Aug</v>
      </c>
      <c r="X1402" t="str">
        <f>INDEX(_xlfn.TEXTSPLIT(K1402,"-"),1,1)</f>
        <v>23</v>
      </c>
      <c r="Y1402">
        <f>INDEX(months!B:B,MATCH(Sheet1!W1402,months!A:A,0))</f>
        <v>8</v>
      </c>
      <c r="Z1402">
        <f t="shared" si="153"/>
        <v>42970</v>
      </c>
    </row>
    <row r="1403" spans="1:26" x14ac:dyDescent="0.2">
      <c r="A1403" t="s">
        <v>2299</v>
      </c>
      <c r="B1403" t="s">
        <v>2116</v>
      </c>
      <c r="C1403">
        <v>4.3</v>
      </c>
      <c r="D1403">
        <v>7895</v>
      </c>
      <c r="E1403" t="s">
        <v>756</v>
      </c>
      <c r="F1403" t="s">
        <v>32</v>
      </c>
      <c r="G1403" t="s">
        <v>23</v>
      </c>
      <c r="H1403" t="s">
        <v>24</v>
      </c>
      <c r="I1403" t="s">
        <v>25</v>
      </c>
      <c r="J1403" t="s">
        <v>2117</v>
      </c>
      <c r="K1403" t="s">
        <v>293</v>
      </c>
      <c r="L1403" t="s">
        <v>576</v>
      </c>
      <c r="M1403" t="s">
        <v>86</v>
      </c>
      <c r="N1403">
        <f t="shared" si="147"/>
        <v>0</v>
      </c>
      <c r="O1403" t="str">
        <f t="shared" si="148"/>
        <v>No</v>
      </c>
      <c r="P1403">
        <f t="shared" si="149"/>
        <v>0</v>
      </c>
      <c r="Q1403">
        <f t="shared" si="150"/>
        <v>4813937689</v>
      </c>
      <c r="R1403">
        <f t="shared" si="151"/>
        <v>4.1933383153624479</v>
      </c>
      <c r="S1403" t="str">
        <f t="shared" si="152"/>
        <v>Acceptable</v>
      </c>
      <c r="T1403">
        <f>ROUNDUP(C1403,0)</f>
        <v>5</v>
      </c>
      <c r="U1403">
        <f>ROUNDDOWN(C1403,0)</f>
        <v>4</v>
      </c>
      <c r="V1403">
        <f>RIGHT(K1403,2)+2000</f>
        <v>2018</v>
      </c>
      <c r="W1403" t="str">
        <f>INDEX(_xlfn.TEXTSPLIT(K1403,"-"),1,2)</f>
        <v>Jul</v>
      </c>
      <c r="X1403" t="str">
        <f>INDEX(_xlfn.TEXTSPLIT(K1403,"-"),1,1)</f>
        <v>15</v>
      </c>
      <c r="Y1403">
        <f>INDEX(months!B:B,MATCH(Sheet1!W1403,months!A:A,0))</f>
        <v>7</v>
      </c>
      <c r="Z1403">
        <f t="shared" si="153"/>
        <v>43296</v>
      </c>
    </row>
    <row r="1404" spans="1:26" x14ac:dyDescent="0.2">
      <c r="A1404" t="s">
        <v>2300</v>
      </c>
      <c r="B1404" t="s">
        <v>2116</v>
      </c>
      <c r="C1404">
        <v>4.5</v>
      </c>
      <c r="D1404">
        <v>32606</v>
      </c>
      <c r="E1404" t="s">
        <v>46</v>
      </c>
      <c r="F1404" t="s">
        <v>65</v>
      </c>
      <c r="G1404" t="s">
        <v>23</v>
      </c>
      <c r="H1404" t="s">
        <v>24</v>
      </c>
      <c r="I1404" t="s">
        <v>25</v>
      </c>
      <c r="J1404" t="s">
        <v>2117</v>
      </c>
      <c r="K1404" t="s">
        <v>695</v>
      </c>
      <c r="L1404" t="s">
        <v>46</v>
      </c>
      <c r="M1404" t="s">
        <v>46</v>
      </c>
      <c r="N1404">
        <f t="shared" si="147"/>
        <v>0</v>
      </c>
      <c r="O1404" t="str">
        <f t="shared" si="148"/>
        <v>No</v>
      </c>
      <c r="P1404">
        <f t="shared" si="149"/>
        <v>0</v>
      </c>
      <c r="Q1404">
        <f t="shared" si="150"/>
        <v>4813937689</v>
      </c>
      <c r="R1404">
        <f t="shared" si="151"/>
        <v>4.1933383153624479</v>
      </c>
      <c r="S1404" t="str">
        <f t="shared" si="152"/>
        <v>Acceptable</v>
      </c>
      <c r="T1404">
        <f>ROUNDUP(C1404,0)</f>
        <v>5</v>
      </c>
      <c r="U1404">
        <f>ROUNDDOWN(C1404,0)</f>
        <v>4</v>
      </c>
      <c r="V1404">
        <f>RIGHT(K1404,2)+2000</f>
        <v>2018</v>
      </c>
      <c r="W1404" t="str">
        <f>INDEX(_xlfn.TEXTSPLIT(K1404,"-"),1,2)</f>
        <v>Mar</v>
      </c>
      <c r="X1404" t="str">
        <f>INDEX(_xlfn.TEXTSPLIT(K1404,"-"),1,1)</f>
        <v>22</v>
      </c>
      <c r="Y1404">
        <f>INDEX(months!B:B,MATCH(Sheet1!W1404,months!A:A,0))</f>
        <v>3</v>
      </c>
      <c r="Z1404">
        <f t="shared" si="153"/>
        <v>43181</v>
      </c>
    </row>
    <row r="1405" spans="1:26" x14ac:dyDescent="0.2">
      <c r="A1405" t="s">
        <v>2301</v>
      </c>
      <c r="B1405" t="s">
        <v>2116</v>
      </c>
      <c r="C1405">
        <v>4.2</v>
      </c>
      <c r="D1405">
        <v>1324</v>
      </c>
      <c r="E1405" t="s">
        <v>527</v>
      </c>
      <c r="F1405" t="s">
        <v>50</v>
      </c>
      <c r="G1405" t="s">
        <v>23</v>
      </c>
      <c r="H1405" t="s">
        <v>24</v>
      </c>
      <c r="I1405" t="s">
        <v>25</v>
      </c>
      <c r="J1405" t="s">
        <v>2117</v>
      </c>
      <c r="K1405" t="s">
        <v>2302</v>
      </c>
      <c r="L1405" t="s">
        <v>2303</v>
      </c>
      <c r="M1405" t="s">
        <v>86</v>
      </c>
      <c r="N1405">
        <f t="shared" si="147"/>
        <v>0</v>
      </c>
      <c r="O1405" t="str">
        <f t="shared" si="148"/>
        <v>No</v>
      </c>
      <c r="P1405">
        <f t="shared" si="149"/>
        <v>0</v>
      </c>
      <c r="Q1405">
        <f t="shared" si="150"/>
        <v>4813937689</v>
      </c>
      <c r="R1405">
        <f t="shared" si="151"/>
        <v>4.1933383153624479</v>
      </c>
      <c r="S1405" t="str">
        <f t="shared" si="152"/>
        <v>Acceptable</v>
      </c>
      <c r="T1405">
        <f>ROUNDUP(C1405,0)</f>
        <v>5</v>
      </c>
      <c r="U1405">
        <f>ROUNDDOWN(C1405,0)</f>
        <v>4</v>
      </c>
      <c r="V1405">
        <f>RIGHT(K1405,2)+2000</f>
        <v>2018</v>
      </c>
      <c r="W1405" t="str">
        <f>INDEX(_xlfn.TEXTSPLIT(K1405,"-"),1,2)</f>
        <v>Jan</v>
      </c>
      <c r="X1405" t="str">
        <f>INDEX(_xlfn.TEXTSPLIT(K1405,"-"),1,1)</f>
        <v>29</v>
      </c>
      <c r="Y1405">
        <f>INDEX(months!B:B,MATCH(Sheet1!W1405,months!A:A,0))</f>
        <v>1</v>
      </c>
      <c r="Z1405">
        <f t="shared" si="153"/>
        <v>43129</v>
      </c>
    </row>
    <row r="1406" spans="1:26" x14ac:dyDescent="0.2">
      <c r="A1406" t="s">
        <v>2161</v>
      </c>
      <c r="B1406" t="s">
        <v>2116</v>
      </c>
      <c r="C1406">
        <v>4.5999999999999996</v>
      </c>
      <c r="D1406">
        <v>1873520</v>
      </c>
      <c r="E1406" t="s">
        <v>46</v>
      </c>
      <c r="F1406" t="s">
        <v>43</v>
      </c>
      <c r="G1406" t="s">
        <v>23</v>
      </c>
      <c r="H1406" t="s">
        <v>24</v>
      </c>
      <c r="I1406" t="s">
        <v>25</v>
      </c>
      <c r="J1406" t="s">
        <v>2117</v>
      </c>
      <c r="K1406" t="s">
        <v>84</v>
      </c>
      <c r="L1406" t="s">
        <v>46</v>
      </c>
      <c r="M1406" t="s">
        <v>46</v>
      </c>
      <c r="N1406">
        <f t="shared" si="147"/>
        <v>0</v>
      </c>
      <c r="O1406" t="str">
        <f t="shared" si="148"/>
        <v>No</v>
      </c>
      <c r="P1406">
        <f t="shared" si="149"/>
        <v>0</v>
      </c>
      <c r="Q1406">
        <f t="shared" si="150"/>
        <v>4813937689</v>
      </c>
      <c r="R1406">
        <f t="shared" si="151"/>
        <v>4.1933383153624479</v>
      </c>
      <c r="S1406" t="str">
        <f t="shared" si="152"/>
        <v>Acceptable</v>
      </c>
      <c r="T1406">
        <f>ROUNDUP(C1406,0)</f>
        <v>5</v>
      </c>
      <c r="U1406">
        <f>ROUNDDOWN(C1406,0)</f>
        <v>4</v>
      </c>
      <c r="V1406">
        <f>RIGHT(K1406,2)+2000</f>
        <v>2018</v>
      </c>
      <c r="W1406" t="str">
        <f>INDEX(_xlfn.TEXTSPLIT(K1406,"-"),1,2)</f>
        <v>Jul</v>
      </c>
      <c r="X1406" t="str">
        <f>INDEX(_xlfn.TEXTSPLIT(K1406,"-"),1,1)</f>
        <v>31</v>
      </c>
      <c r="Y1406">
        <f>INDEX(months!B:B,MATCH(Sheet1!W1406,months!A:A,0))</f>
        <v>7</v>
      </c>
      <c r="Z1406">
        <f t="shared" si="153"/>
        <v>43312</v>
      </c>
    </row>
    <row r="1407" spans="1:26" x14ac:dyDescent="0.2">
      <c r="A1407" t="s">
        <v>2284</v>
      </c>
      <c r="B1407" t="s">
        <v>2116</v>
      </c>
      <c r="C1407">
        <v>4.4000000000000004</v>
      </c>
      <c r="D1407">
        <v>69395</v>
      </c>
      <c r="E1407" t="s">
        <v>46</v>
      </c>
      <c r="F1407" t="s">
        <v>89</v>
      </c>
      <c r="G1407" t="s">
        <v>23</v>
      </c>
      <c r="H1407" t="s">
        <v>24</v>
      </c>
      <c r="I1407" t="s">
        <v>25</v>
      </c>
      <c r="J1407" t="s">
        <v>2117</v>
      </c>
      <c r="K1407" t="s">
        <v>97</v>
      </c>
      <c r="L1407" t="s">
        <v>46</v>
      </c>
      <c r="M1407" t="s">
        <v>46</v>
      </c>
      <c r="N1407">
        <f t="shared" si="147"/>
        <v>0</v>
      </c>
      <c r="O1407" t="str">
        <f t="shared" si="148"/>
        <v>No</v>
      </c>
      <c r="P1407">
        <f t="shared" si="149"/>
        <v>0</v>
      </c>
      <c r="Q1407">
        <f t="shared" si="150"/>
        <v>4813937689</v>
      </c>
      <c r="R1407">
        <f t="shared" si="151"/>
        <v>4.1933383153624479</v>
      </c>
      <c r="S1407" t="str">
        <f t="shared" si="152"/>
        <v>Acceptable</v>
      </c>
      <c r="T1407">
        <f>ROUNDUP(C1407,0)</f>
        <v>5</v>
      </c>
      <c r="U1407">
        <f>ROUNDDOWN(C1407,0)</f>
        <v>4</v>
      </c>
      <c r="V1407">
        <f>RIGHT(K1407,2)+2000</f>
        <v>2018</v>
      </c>
      <c r="W1407" t="str">
        <f>INDEX(_xlfn.TEXTSPLIT(K1407,"-"),1,2)</f>
        <v>Aug</v>
      </c>
      <c r="X1407" t="str">
        <f>INDEX(_xlfn.TEXTSPLIT(K1407,"-"),1,1)</f>
        <v>3</v>
      </c>
      <c r="Y1407">
        <f>INDEX(months!B:B,MATCH(Sheet1!W1407,months!A:A,0))</f>
        <v>8</v>
      </c>
      <c r="Z1407">
        <f t="shared" si="153"/>
        <v>43315</v>
      </c>
    </row>
    <row r="1408" spans="1:26" x14ac:dyDescent="0.2">
      <c r="A1408" t="s">
        <v>2285</v>
      </c>
      <c r="B1408" t="s">
        <v>2116</v>
      </c>
      <c r="C1408">
        <v>4.5</v>
      </c>
      <c r="D1408">
        <v>27439</v>
      </c>
      <c r="E1408" t="s">
        <v>21</v>
      </c>
      <c r="F1408" t="s">
        <v>65</v>
      </c>
      <c r="G1408" t="s">
        <v>23</v>
      </c>
      <c r="H1408" t="s">
        <v>24</v>
      </c>
      <c r="I1408" t="s">
        <v>25</v>
      </c>
      <c r="J1408" t="s">
        <v>2117</v>
      </c>
      <c r="K1408" t="s">
        <v>266</v>
      </c>
      <c r="L1408" t="s">
        <v>900</v>
      </c>
      <c r="M1408" t="s">
        <v>274</v>
      </c>
      <c r="N1408">
        <f t="shared" si="147"/>
        <v>0</v>
      </c>
      <c r="O1408" t="str">
        <f t="shared" si="148"/>
        <v>No</v>
      </c>
      <c r="P1408">
        <f t="shared" si="149"/>
        <v>0</v>
      </c>
      <c r="Q1408">
        <f t="shared" si="150"/>
        <v>4813937689</v>
      </c>
      <c r="R1408">
        <f t="shared" si="151"/>
        <v>4.1933383153624479</v>
      </c>
      <c r="S1408" t="str">
        <f t="shared" si="152"/>
        <v>Acceptable</v>
      </c>
      <c r="T1408">
        <f>ROUNDUP(C1408,0)</f>
        <v>5</v>
      </c>
      <c r="U1408">
        <f>ROUNDDOWN(C1408,0)</f>
        <v>4</v>
      </c>
      <c r="V1408">
        <f>RIGHT(K1408,2)+2000</f>
        <v>2018</v>
      </c>
      <c r="W1408" t="str">
        <f>INDEX(_xlfn.TEXTSPLIT(K1408,"-"),1,2)</f>
        <v>Jul</v>
      </c>
      <c r="X1408" t="str">
        <f>INDEX(_xlfn.TEXTSPLIT(K1408,"-"),1,1)</f>
        <v>16</v>
      </c>
      <c r="Y1408">
        <f>INDEX(months!B:B,MATCH(Sheet1!W1408,months!A:A,0))</f>
        <v>7</v>
      </c>
      <c r="Z1408">
        <f t="shared" si="153"/>
        <v>43297</v>
      </c>
    </row>
    <row r="1409" spans="1:26" x14ac:dyDescent="0.2">
      <c r="A1409" t="s">
        <v>2286</v>
      </c>
      <c r="B1409" t="s">
        <v>2116</v>
      </c>
      <c r="C1409">
        <v>4</v>
      </c>
      <c r="D1409">
        <v>2490</v>
      </c>
      <c r="E1409" t="s">
        <v>1113</v>
      </c>
      <c r="F1409" t="s">
        <v>32</v>
      </c>
      <c r="G1409" t="s">
        <v>23</v>
      </c>
      <c r="H1409" t="s">
        <v>24</v>
      </c>
      <c r="I1409" t="s">
        <v>124</v>
      </c>
      <c r="J1409" t="s">
        <v>2117</v>
      </c>
      <c r="K1409" t="s">
        <v>2071</v>
      </c>
      <c r="L1409" t="s">
        <v>358</v>
      </c>
      <c r="M1409" t="s">
        <v>177</v>
      </c>
      <c r="N1409">
        <f t="shared" si="147"/>
        <v>0</v>
      </c>
      <c r="O1409" t="str">
        <f t="shared" si="148"/>
        <v>No</v>
      </c>
      <c r="P1409">
        <f t="shared" si="149"/>
        <v>0</v>
      </c>
      <c r="Q1409">
        <f t="shared" si="150"/>
        <v>4813937689</v>
      </c>
      <c r="R1409">
        <f t="shared" si="151"/>
        <v>4.1933383153624479</v>
      </c>
      <c r="S1409" t="str">
        <f t="shared" si="152"/>
        <v>Acceptable</v>
      </c>
      <c r="T1409">
        <f>ROUNDUP(C1409,0)</f>
        <v>4</v>
      </c>
      <c r="U1409">
        <f>ROUNDDOWN(C1409,0)</f>
        <v>4</v>
      </c>
      <c r="V1409">
        <f>RIGHT(K1409,2)+2000</f>
        <v>2017</v>
      </c>
      <c r="W1409" t="str">
        <f>INDEX(_xlfn.TEXTSPLIT(K1409,"-"),1,2)</f>
        <v>Feb</v>
      </c>
      <c r="X1409" t="str">
        <f>INDEX(_xlfn.TEXTSPLIT(K1409,"-"),1,1)</f>
        <v>17</v>
      </c>
      <c r="Y1409">
        <f>INDEX(months!B:B,MATCH(Sheet1!W1409,months!A:A,0))</f>
        <v>2</v>
      </c>
      <c r="Z1409">
        <f t="shared" si="153"/>
        <v>42783</v>
      </c>
    </row>
    <row r="1410" spans="1:26" x14ac:dyDescent="0.2">
      <c r="A1410" t="s">
        <v>2304</v>
      </c>
      <c r="B1410" t="s">
        <v>2116</v>
      </c>
      <c r="C1410">
        <v>4.5</v>
      </c>
      <c r="D1410">
        <v>126017</v>
      </c>
      <c r="E1410" t="s">
        <v>733</v>
      </c>
      <c r="F1410" t="s">
        <v>38</v>
      </c>
      <c r="G1410" t="s">
        <v>23</v>
      </c>
      <c r="H1410" t="s">
        <v>24</v>
      </c>
      <c r="I1410" t="s">
        <v>25</v>
      </c>
      <c r="J1410" t="s">
        <v>2117</v>
      </c>
      <c r="K1410" t="s">
        <v>759</v>
      </c>
      <c r="L1410" t="s">
        <v>2305</v>
      </c>
      <c r="M1410" t="s">
        <v>86</v>
      </c>
      <c r="N1410">
        <f t="shared" ref="N1410:N1473" si="154">SUM(A1410,B1410)</f>
        <v>0</v>
      </c>
      <c r="O1410" t="str">
        <f t="shared" ref="O1410:O1473" si="155">IF(E1410="good","Yes","No")</f>
        <v>No</v>
      </c>
      <c r="P1410">
        <f t="shared" ref="P1410:P1473" si="156">COUNTIF(B:B,"&lt;0")</f>
        <v>0</v>
      </c>
      <c r="Q1410">
        <f t="shared" ref="Q1410:Q1473" si="157">SUMIF(D:D,"&gt;1000")</f>
        <v>4813937689</v>
      </c>
      <c r="R1410">
        <f t="shared" ref="R1410:R1473" si="158">AVERAGEIF(C:C,"&gt;0")</f>
        <v>4.1933383153624479</v>
      </c>
      <c r="S1410" t="str">
        <f t="shared" ref="S1410:S1473" si="159">IF(OR(A1410&gt;0,B1410&gt;0),"Acceptable","Check")</f>
        <v>Acceptable</v>
      </c>
      <c r="T1410">
        <f>ROUNDUP(C1410,0)</f>
        <v>5</v>
      </c>
      <c r="U1410">
        <f>ROUNDDOWN(C1410,0)</f>
        <v>4</v>
      </c>
      <c r="V1410">
        <f>RIGHT(K1410,2)+2000</f>
        <v>2018</v>
      </c>
      <c r="W1410" t="str">
        <f>INDEX(_xlfn.TEXTSPLIT(K1410,"-"),1,2)</f>
        <v>Jul</v>
      </c>
      <c r="X1410" t="str">
        <f>INDEX(_xlfn.TEXTSPLIT(K1410,"-"),1,1)</f>
        <v>5</v>
      </c>
      <c r="Y1410">
        <f>INDEX(months!B:B,MATCH(Sheet1!W1410,months!A:A,0))</f>
        <v>7</v>
      </c>
      <c r="Z1410">
        <f t="shared" si="153"/>
        <v>43286</v>
      </c>
    </row>
    <row r="1411" spans="1:26" x14ac:dyDescent="0.2">
      <c r="A1411" t="s">
        <v>2287</v>
      </c>
      <c r="B1411" t="s">
        <v>2116</v>
      </c>
      <c r="C1411">
        <v>4.5999999999999996</v>
      </c>
      <c r="D1411">
        <v>24094</v>
      </c>
      <c r="E1411" t="s">
        <v>308</v>
      </c>
      <c r="F1411" t="s">
        <v>65</v>
      </c>
      <c r="G1411" t="s">
        <v>23</v>
      </c>
      <c r="H1411" t="s">
        <v>24</v>
      </c>
      <c r="I1411" t="s">
        <v>25</v>
      </c>
      <c r="J1411" t="s">
        <v>2117</v>
      </c>
      <c r="K1411" t="s">
        <v>585</v>
      </c>
      <c r="L1411" t="s">
        <v>2288</v>
      </c>
      <c r="M1411" t="s">
        <v>81</v>
      </c>
      <c r="N1411">
        <f t="shared" si="154"/>
        <v>0</v>
      </c>
      <c r="O1411" t="str">
        <f t="shared" si="155"/>
        <v>No</v>
      </c>
      <c r="P1411">
        <f t="shared" si="156"/>
        <v>0</v>
      </c>
      <c r="Q1411">
        <f t="shared" si="157"/>
        <v>4813937689</v>
      </c>
      <c r="R1411">
        <f t="shared" si="158"/>
        <v>4.1933383153624479</v>
      </c>
      <c r="S1411" t="str">
        <f t="shared" si="159"/>
        <v>Acceptable</v>
      </c>
      <c r="T1411">
        <f>ROUNDUP(C1411,0)</f>
        <v>5</v>
      </c>
      <c r="U1411">
        <f>ROUNDDOWN(C1411,0)</f>
        <v>4</v>
      </c>
      <c r="V1411">
        <f>RIGHT(K1411,2)+2000</f>
        <v>2018</v>
      </c>
      <c r="W1411" t="str">
        <f>INDEX(_xlfn.TEXTSPLIT(K1411,"-"),1,2)</f>
        <v>Jul</v>
      </c>
      <c r="X1411" t="str">
        <f>INDEX(_xlfn.TEXTSPLIT(K1411,"-"),1,1)</f>
        <v>9</v>
      </c>
      <c r="Y1411">
        <f>INDEX(months!B:B,MATCH(Sheet1!W1411,months!A:A,0))</f>
        <v>7</v>
      </c>
      <c r="Z1411">
        <f t="shared" ref="Z1411:Z1474" si="160">DATE(V1411,Y1411,X1411)</f>
        <v>43290</v>
      </c>
    </row>
    <row r="1412" spans="1:26" x14ac:dyDescent="0.2">
      <c r="A1412" t="s">
        <v>2294</v>
      </c>
      <c r="B1412" t="s">
        <v>2116</v>
      </c>
      <c r="C1412">
        <v>4.4000000000000004</v>
      </c>
      <c r="D1412">
        <v>20547</v>
      </c>
      <c r="E1412" t="s">
        <v>242</v>
      </c>
      <c r="F1412" t="s">
        <v>65</v>
      </c>
      <c r="G1412" t="s">
        <v>23</v>
      </c>
      <c r="H1412" t="s">
        <v>24</v>
      </c>
      <c r="I1412" t="s">
        <v>25</v>
      </c>
      <c r="J1412" t="s">
        <v>2117</v>
      </c>
      <c r="K1412" t="s">
        <v>179</v>
      </c>
      <c r="L1412" t="s">
        <v>2050</v>
      </c>
      <c r="M1412" t="s">
        <v>81</v>
      </c>
      <c r="N1412">
        <f t="shared" si="154"/>
        <v>0</v>
      </c>
      <c r="O1412" t="str">
        <f t="shared" si="155"/>
        <v>No</v>
      </c>
      <c r="P1412">
        <f t="shared" si="156"/>
        <v>0</v>
      </c>
      <c r="Q1412">
        <f t="shared" si="157"/>
        <v>4813937689</v>
      </c>
      <c r="R1412">
        <f t="shared" si="158"/>
        <v>4.1933383153624479</v>
      </c>
      <c r="S1412" t="str">
        <f t="shared" si="159"/>
        <v>Acceptable</v>
      </c>
      <c r="T1412">
        <f>ROUNDUP(C1412,0)</f>
        <v>5</v>
      </c>
      <c r="U1412">
        <f>ROUNDDOWN(C1412,0)</f>
        <v>4</v>
      </c>
      <c r="V1412">
        <f>RIGHT(K1412,2)+2000</f>
        <v>2017</v>
      </c>
      <c r="W1412" t="str">
        <f>INDEX(_xlfn.TEXTSPLIT(K1412,"-"),1,2)</f>
        <v>Nov</v>
      </c>
      <c r="X1412" t="str">
        <f>INDEX(_xlfn.TEXTSPLIT(K1412,"-"),1,1)</f>
        <v>29</v>
      </c>
      <c r="Y1412">
        <f>INDEX(months!B:B,MATCH(Sheet1!W1412,months!A:A,0))</f>
        <v>11</v>
      </c>
      <c r="Z1412">
        <f t="shared" si="160"/>
        <v>43068</v>
      </c>
    </row>
    <row r="1413" spans="1:26" x14ac:dyDescent="0.2">
      <c r="A1413" t="s">
        <v>2293</v>
      </c>
      <c r="B1413" t="s">
        <v>2116</v>
      </c>
      <c r="C1413">
        <v>4.4000000000000004</v>
      </c>
      <c r="D1413">
        <v>229214</v>
      </c>
      <c r="E1413" t="s">
        <v>46</v>
      </c>
      <c r="F1413" t="s">
        <v>89</v>
      </c>
      <c r="G1413" t="s">
        <v>23</v>
      </c>
      <c r="H1413" t="s">
        <v>24</v>
      </c>
      <c r="I1413" t="s">
        <v>25</v>
      </c>
      <c r="J1413" t="s">
        <v>2117</v>
      </c>
      <c r="K1413" t="s">
        <v>84</v>
      </c>
      <c r="L1413" t="s">
        <v>46</v>
      </c>
      <c r="M1413" t="s">
        <v>46</v>
      </c>
      <c r="N1413">
        <f t="shared" si="154"/>
        <v>0</v>
      </c>
      <c r="O1413" t="str">
        <f t="shared" si="155"/>
        <v>No</v>
      </c>
      <c r="P1413">
        <f t="shared" si="156"/>
        <v>0</v>
      </c>
      <c r="Q1413">
        <f t="shared" si="157"/>
        <v>4813937689</v>
      </c>
      <c r="R1413">
        <f t="shared" si="158"/>
        <v>4.1933383153624479</v>
      </c>
      <c r="S1413" t="str">
        <f t="shared" si="159"/>
        <v>Acceptable</v>
      </c>
      <c r="T1413">
        <f>ROUNDUP(C1413,0)</f>
        <v>5</v>
      </c>
      <c r="U1413">
        <f>ROUNDDOWN(C1413,0)</f>
        <v>4</v>
      </c>
      <c r="V1413">
        <f>RIGHT(K1413,2)+2000</f>
        <v>2018</v>
      </c>
      <c r="W1413" t="str">
        <f>INDEX(_xlfn.TEXTSPLIT(K1413,"-"),1,2)</f>
        <v>Jul</v>
      </c>
      <c r="X1413" t="str">
        <f>INDEX(_xlfn.TEXTSPLIT(K1413,"-"),1,1)</f>
        <v>31</v>
      </c>
      <c r="Y1413">
        <f>INDEX(months!B:B,MATCH(Sheet1!W1413,months!A:A,0))</f>
        <v>7</v>
      </c>
      <c r="Z1413">
        <f t="shared" si="160"/>
        <v>43312</v>
      </c>
    </row>
    <row r="1414" spans="1:26" x14ac:dyDescent="0.2">
      <c r="A1414" t="s">
        <v>2306</v>
      </c>
      <c r="B1414" t="s">
        <v>2116</v>
      </c>
      <c r="C1414">
        <v>4.0999999999999996</v>
      </c>
      <c r="D1414">
        <v>2469</v>
      </c>
      <c r="E1414" t="s">
        <v>239</v>
      </c>
      <c r="F1414" t="s">
        <v>50</v>
      </c>
      <c r="G1414" t="s">
        <v>23</v>
      </c>
      <c r="H1414" t="s">
        <v>24</v>
      </c>
      <c r="I1414" t="s">
        <v>25</v>
      </c>
      <c r="J1414" t="s">
        <v>2117</v>
      </c>
      <c r="K1414" t="s">
        <v>2307</v>
      </c>
      <c r="L1414" t="s">
        <v>174</v>
      </c>
      <c r="M1414" t="s">
        <v>60</v>
      </c>
      <c r="N1414">
        <f t="shared" si="154"/>
        <v>0</v>
      </c>
      <c r="O1414" t="str">
        <f t="shared" si="155"/>
        <v>No</v>
      </c>
      <c r="P1414">
        <f t="shared" si="156"/>
        <v>0</v>
      </c>
      <c r="Q1414">
        <f t="shared" si="157"/>
        <v>4813937689</v>
      </c>
      <c r="R1414">
        <f t="shared" si="158"/>
        <v>4.1933383153624479</v>
      </c>
      <c r="S1414" t="str">
        <f t="shared" si="159"/>
        <v>Acceptable</v>
      </c>
      <c r="T1414">
        <f>ROUNDUP(C1414,0)</f>
        <v>5</v>
      </c>
      <c r="U1414">
        <f>ROUNDDOWN(C1414,0)</f>
        <v>4</v>
      </c>
      <c r="V1414">
        <f>RIGHT(K1414,2)+2000</f>
        <v>2014</v>
      </c>
      <c r="W1414" t="str">
        <f>INDEX(_xlfn.TEXTSPLIT(K1414,"-"),1,2)</f>
        <v>Jul</v>
      </c>
      <c r="X1414" t="str">
        <f>INDEX(_xlfn.TEXTSPLIT(K1414,"-"),1,1)</f>
        <v>23</v>
      </c>
      <c r="Y1414">
        <f>INDEX(months!B:B,MATCH(Sheet1!W1414,months!A:A,0))</f>
        <v>7</v>
      </c>
      <c r="Z1414">
        <f t="shared" si="160"/>
        <v>41843</v>
      </c>
    </row>
    <row r="1415" spans="1:26" x14ac:dyDescent="0.2">
      <c r="A1415" t="s">
        <v>2291</v>
      </c>
      <c r="B1415" t="s">
        <v>2116</v>
      </c>
      <c r="C1415">
        <v>4</v>
      </c>
      <c r="D1415">
        <v>3061</v>
      </c>
      <c r="E1415" t="s">
        <v>104</v>
      </c>
      <c r="F1415" t="s">
        <v>50</v>
      </c>
      <c r="G1415" t="s">
        <v>23</v>
      </c>
      <c r="H1415" t="s">
        <v>24</v>
      </c>
      <c r="I1415" t="s">
        <v>25</v>
      </c>
      <c r="J1415" t="s">
        <v>2117</v>
      </c>
      <c r="K1415" t="s">
        <v>2292</v>
      </c>
      <c r="L1415" t="s">
        <v>332</v>
      </c>
      <c r="M1415" t="s">
        <v>274</v>
      </c>
      <c r="N1415">
        <f t="shared" si="154"/>
        <v>0</v>
      </c>
      <c r="O1415" t="str">
        <f t="shared" si="155"/>
        <v>No</v>
      </c>
      <c r="P1415">
        <f t="shared" si="156"/>
        <v>0</v>
      </c>
      <c r="Q1415">
        <f t="shared" si="157"/>
        <v>4813937689</v>
      </c>
      <c r="R1415">
        <f t="shared" si="158"/>
        <v>4.1933383153624479</v>
      </c>
      <c r="S1415" t="str">
        <f t="shared" si="159"/>
        <v>Acceptable</v>
      </c>
      <c r="T1415">
        <f>ROUNDUP(C1415,0)</f>
        <v>4</v>
      </c>
      <c r="U1415">
        <f>ROUNDDOWN(C1415,0)</f>
        <v>4</v>
      </c>
      <c r="V1415">
        <f>RIGHT(K1415,2)+2000</f>
        <v>2016</v>
      </c>
      <c r="W1415" t="str">
        <f>INDEX(_xlfn.TEXTSPLIT(K1415,"-"),1,2)</f>
        <v>Aug</v>
      </c>
      <c r="X1415" t="str">
        <f>INDEX(_xlfn.TEXTSPLIT(K1415,"-"),1,1)</f>
        <v>27</v>
      </c>
      <c r="Y1415">
        <f>INDEX(months!B:B,MATCH(Sheet1!W1415,months!A:A,0))</f>
        <v>8</v>
      </c>
      <c r="Z1415">
        <f t="shared" si="160"/>
        <v>42609</v>
      </c>
    </row>
    <row r="1416" spans="1:26" x14ac:dyDescent="0.2">
      <c r="A1416" t="s">
        <v>2289</v>
      </c>
      <c r="B1416" t="s">
        <v>2116</v>
      </c>
      <c r="C1416">
        <v>4.0999999999999996</v>
      </c>
      <c r="D1416">
        <v>18539</v>
      </c>
      <c r="E1416" t="s">
        <v>219</v>
      </c>
      <c r="F1416" t="s">
        <v>65</v>
      </c>
      <c r="G1416" t="s">
        <v>23</v>
      </c>
      <c r="H1416" t="s">
        <v>24</v>
      </c>
      <c r="I1416" t="s">
        <v>25</v>
      </c>
      <c r="J1416" t="s">
        <v>2117</v>
      </c>
      <c r="K1416" t="s">
        <v>115</v>
      </c>
      <c r="L1416" t="s">
        <v>2290</v>
      </c>
      <c r="M1416" t="s">
        <v>29</v>
      </c>
      <c r="N1416">
        <f t="shared" si="154"/>
        <v>0</v>
      </c>
      <c r="O1416" t="str">
        <f t="shared" si="155"/>
        <v>No</v>
      </c>
      <c r="P1416">
        <f t="shared" si="156"/>
        <v>0</v>
      </c>
      <c r="Q1416">
        <f t="shared" si="157"/>
        <v>4813937689</v>
      </c>
      <c r="R1416">
        <f t="shared" si="158"/>
        <v>4.1933383153624479</v>
      </c>
      <c r="S1416" t="str">
        <f t="shared" si="159"/>
        <v>Acceptable</v>
      </c>
      <c r="T1416">
        <f>ROUNDUP(C1416,0)</f>
        <v>5</v>
      </c>
      <c r="U1416">
        <f>ROUNDDOWN(C1416,0)</f>
        <v>4</v>
      </c>
      <c r="V1416">
        <f>RIGHT(K1416,2)+2000</f>
        <v>2018</v>
      </c>
      <c r="W1416" t="str">
        <f>INDEX(_xlfn.TEXTSPLIT(K1416,"-"),1,2)</f>
        <v>Jul</v>
      </c>
      <c r="X1416" t="str">
        <f>INDEX(_xlfn.TEXTSPLIT(K1416,"-"),1,1)</f>
        <v>30</v>
      </c>
      <c r="Y1416">
        <f>INDEX(months!B:B,MATCH(Sheet1!W1416,months!A:A,0))</f>
        <v>7</v>
      </c>
      <c r="Z1416">
        <f t="shared" si="160"/>
        <v>43311</v>
      </c>
    </row>
    <row r="1417" spans="1:26" x14ac:dyDescent="0.2">
      <c r="A1417" t="s">
        <v>2295</v>
      </c>
      <c r="B1417" t="s">
        <v>2116</v>
      </c>
      <c r="C1417">
        <v>4.0999999999999996</v>
      </c>
      <c r="D1417">
        <v>3405</v>
      </c>
      <c r="E1417" t="s">
        <v>664</v>
      </c>
      <c r="F1417" t="s">
        <v>50</v>
      </c>
      <c r="G1417" t="s">
        <v>23</v>
      </c>
      <c r="H1417" t="s">
        <v>24</v>
      </c>
      <c r="I1417" t="s">
        <v>25</v>
      </c>
      <c r="J1417" t="s">
        <v>2117</v>
      </c>
      <c r="K1417" t="s">
        <v>357</v>
      </c>
      <c r="L1417" t="s">
        <v>2296</v>
      </c>
      <c r="M1417" t="s">
        <v>54</v>
      </c>
      <c r="N1417">
        <f t="shared" si="154"/>
        <v>0</v>
      </c>
      <c r="O1417" t="str">
        <f t="shared" si="155"/>
        <v>No</v>
      </c>
      <c r="P1417">
        <f t="shared" si="156"/>
        <v>0</v>
      </c>
      <c r="Q1417">
        <f t="shared" si="157"/>
        <v>4813937689</v>
      </c>
      <c r="R1417">
        <f t="shared" si="158"/>
        <v>4.1933383153624479</v>
      </c>
      <c r="S1417" t="str">
        <f t="shared" si="159"/>
        <v>Acceptable</v>
      </c>
      <c r="T1417">
        <f>ROUNDUP(C1417,0)</f>
        <v>5</v>
      </c>
      <c r="U1417">
        <f>ROUNDDOWN(C1417,0)</f>
        <v>4</v>
      </c>
      <c r="V1417">
        <f>RIGHT(K1417,2)+2000</f>
        <v>2018</v>
      </c>
      <c r="W1417" t="str">
        <f>INDEX(_xlfn.TEXTSPLIT(K1417,"-"),1,2)</f>
        <v>Jul</v>
      </c>
      <c r="X1417" t="str">
        <f>INDEX(_xlfn.TEXTSPLIT(K1417,"-"),1,1)</f>
        <v>25</v>
      </c>
      <c r="Y1417">
        <f>INDEX(months!B:B,MATCH(Sheet1!W1417,months!A:A,0))</f>
        <v>7</v>
      </c>
      <c r="Z1417">
        <f t="shared" si="160"/>
        <v>43306</v>
      </c>
    </row>
    <row r="1418" spans="1:26" x14ac:dyDescent="0.2">
      <c r="A1418" t="s">
        <v>2163</v>
      </c>
      <c r="B1418" t="s">
        <v>2116</v>
      </c>
      <c r="C1418">
        <v>4.2</v>
      </c>
      <c r="D1418">
        <v>270294</v>
      </c>
      <c r="E1418" t="s">
        <v>1933</v>
      </c>
      <c r="F1418" t="s">
        <v>38</v>
      </c>
      <c r="G1418" t="s">
        <v>23</v>
      </c>
      <c r="H1418" t="s">
        <v>24</v>
      </c>
      <c r="I1418" t="s">
        <v>25</v>
      </c>
      <c r="J1418" t="s">
        <v>2117</v>
      </c>
      <c r="K1418" t="s">
        <v>84</v>
      </c>
      <c r="L1418" t="s">
        <v>2164</v>
      </c>
      <c r="M1418" t="s">
        <v>81</v>
      </c>
      <c r="N1418">
        <f t="shared" si="154"/>
        <v>0</v>
      </c>
      <c r="O1418" t="str">
        <f t="shared" si="155"/>
        <v>No</v>
      </c>
      <c r="P1418">
        <f t="shared" si="156"/>
        <v>0</v>
      </c>
      <c r="Q1418">
        <f t="shared" si="157"/>
        <v>4813937689</v>
      </c>
      <c r="R1418">
        <f t="shared" si="158"/>
        <v>4.1933383153624479</v>
      </c>
      <c r="S1418" t="str">
        <f t="shared" si="159"/>
        <v>Acceptable</v>
      </c>
      <c r="T1418">
        <f>ROUNDUP(C1418,0)</f>
        <v>5</v>
      </c>
      <c r="U1418">
        <f>ROUNDDOWN(C1418,0)</f>
        <v>4</v>
      </c>
      <c r="V1418">
        <f>RIGHT(K1418,2)+2000</f>
        <v>2018</v>
      </c>
      <c r="W1418" t="str">
        <f>INDEX(_xlfn.TEXTSPLIT(K1418,"-"),1,2)</f>
        <v>Jul</v>
      </c>
      <c r="X1418" t="str">
        <f>INDEX(_xlfn.TEXTSPLIT(K1418,"-"),1,1)</f>
        <v>31</v>
      </c>
      <c r="Y1418">
        <f>INDEX(months!B:B,MATCH(Sheet1!W1418,months!A:A,0))</f>
        <v>7</v>
      </c>
      <c r="Z1418">
        <f t="shared" si="160"/>
        <v>43312</v>
      </c>
    </row>
    <row r="1419" spans="1:26" x14ac:dyDescent="0.2">
      <c r="A1419" t="s">
        <v>2300</v>
      </c>
      <c r="B1419" t="s">
        <v>2116</v>
      </c>
      <c r="C1419">
        <v>4.5</v>
      </c>
      <c r="D1419">
        <v>32606</v>
      </c>
      <c r="E1419" t="s">
        <v>46</v>
      </c>
      <c r="F1419" t="s">
        <v>65</v>
      </c>
      <c r="G1419" t="s">
        <v>23</v>
      </c>
      <c r="H1419" t="s">
        <v>24</v>
      </c>
      <c r="I1419" t="s">
        <v>25</v>
      </c>
      <c r="J1419" t="s">
        <v>2117</v>
      </c>
      <c r="K1419" t="s">
        <v>695</v>
      </c>
      <c r="L1419" t="s">
        <v>46</v>
      </c>
      <c r="M1419" t="s">
        <v>46</v>
      </c>
      <c r="N1419">
        <f t="shared" si="154"/>
        <v>0</v>
      </c>
      <c r="O1419" t="str">
        <f t="shared" si="155"/>
        <v>No</v>
      </c>
      <c r="P1419">
        <f t="shared" si="156"/>
        <v>0</v>
      </c>
      <c r="Q1419">
        <f t="shared" si="157"/>
        <v>4813937689</v>
      </c>
      <c r="R1419">
        <f t="shared" si="158"/>
        <v>4.1933383153624479</v>
      </c>
      <c r="S1419" t="str">
        <f t="shared" si="159"/>
        <v>Acceptable</v>
      </c>
      <c r="T1419">
        <f>ROUNDUP(C1419,0)</f>
        <v>5</v>
      </c>
      <c r="U1419">
        <f>ROUNDDOWN(C1419,0)</f>
        <v>4</v>
      </c>
      <c r="V1419">
        <f>RIGHT(K1419,2)+2000</f>
        <v>2018</v>
      </c>
      <c r="W1419" t="str">
        <f>INDEX(_xlfn.TEXTSPLIT(K1419,"-"),1,2)</f>
        <v>Mar</v>
      </c>
      <c r="X1419" t="str">
        <f>INDEX(_xlfn.TEXTSPLIT(K1419,"-"),1,1)</f>
        <v>22</v>
      </c>
      <c r="Y1419">
        <f>INDEX(months!B:B,MATCH(Sheet1!W1419,months!A:A,0))</f>
        <v>3</v>
      </c>
      <c r="Z1419">
        <f t="shared" si="160"/>
        <v>43181</v>
      </c>
    </row>
    <row r="1420" spans="1:26" x14ac:dyDescent="0.2">
      <c r="A1420" t="s">
        <v>2297</v>
      </c>
      <c r="B1420" t="s">
        <v>2116</v>
      </c>
      <c r="C1420">
        <v>3.5</v>
      </c>
      <c r="D1420">
        <v>217</v>
      </c>
      <c r="E1420" t="s">
        <v>182</v>
      </c>
      <c r="F1420" t="s">
        <v>57</v>
      </c>
      <c r="G1420" t="s">
        <v>23</v>
      </c>
      <c r="H1420" t="s">
        <v>24</v>
      </c>
      <c r="I1420" t="s">
        <v>44</v>
      </c>
      <c r="J1420" t="s">
        <v>2117</v>
      </c>
      <c r="K1420" t="s">
        <v>2298</v>
      </c>
      <c r="L1420" t="s">
        <v>1563</v>
      </c>
      <c r="M1420" t="s">
        <v>29</v>
      </c>
      <c r="N1420">
        <f t="shared" si="154"/>
        <v>0</v>
      </c>
      <c r="O1420" t="str">
        <f t="shared" si="155"/>
        <v>No</v>
      </c>
      <c r="P1420">
        <f t="shared" si="156"/>
        <v>0</v>
      </c>
      <c r="Q1420">
        <f t="shared" si="157"/>
        <v>4813937689</v>
      </c>
      <c r="R1420">
        <f t="shared" si="158"/>
        <v>4.1933383153624479</v>
      </c>
      <c r="S1420" t="str">
        <f t="shared" si="159"/>
        <v>Acceptable</v>
      </c>
      <c r="T1420">
        <f>ROUNDUP(C1420,0)</f>
        <v>4</v>
      </c>
      <c r="U1420">
        <f>ROUNDDOWN(C1420,0)</f>
        <v>3</v>
      </c>
      <c r="V1420">
        <f>RIGHT(K1420,2)+2000</f>
        <v>2017</v>
      </c>
      <c r="W1420" t="str">
        <f>INDEX(_xlfn.TEXTSPLIT(K1420,"-"),1,2)</f>
        <v>Aug</v>
      </c>
      <c r="X1420" t="str">
        <f>INDEX(_xlfn.TEXTSPLIT(K1420,"-"),1,1)</f>
        <v>23</v>
      </c>
      <c r="Y1420">
        <f>INDEX(months!B:B,MATCH(Sheet1!W1420,months!A:A,0))</f>
        <v>8</v>
      </c>
      <c r="Z1420">
        <f t="shared" si="160"/>
        <v>42970</v>
      </c>
    </row>
    <row r="1421" spans="1:26" x14ac:dyDescent="0.2">
      <c r="A1421" t="s">
        <v>2299</v>
      </c>
      <c r="B1421" t="s">
        <v>2116</v>
      </c>
      <c r="C1421">
        <v>4.3</v>
      </c>
      <c r="D1421">
        <v>7895</v>
      </c>
      <c r="E1421" t="s">
        <v>756</v>
      </c>
      <c r="F1421" t="s">
        <v>32</v>
      </c>
      <c r="G1421" t="s">
        <v>23</v>
      </c>
      <c r="H1421" t="s">
        <v>24</v>
      </c>
      <c r="I1421" t="s">
        <v>25</v>
      </c>
      <c r="J1421" t="s">
        <v>2117</v>
      </c>
      <c r="K1421" t="s">
        <v>293</v>
      </c>
      <c r="L1421" t="s">
        <v>576</v>
      </c>
      <c r="M1421" t="s">
        <v>86</v>
      </c>
      <c r="N1421">
        <f t="shared" si="154"/>
        <v>0</v>
      </c>
      <c r="O1421" t="str">
        <f t="shared" si="155"/>
        <v>No</v>
      </c>
      <c r="P1421">
        <f t="shared" si="156"/>
        <v>0</v>
      </c>
      <c r="Q1421">
        <f t="shared" si="157"/>
        <v>4813937689</v>
      </c>
      <c r="R1421">
        <f t="shared" si="158"/>
        <v>4.1933383153624479</v>
      </c>
      <c r="S1421" t="str">
        <f t="shared" si="159"/>
        <v>Acceptable</v>
      </c>
      <c r="T1421">
        <f>ROUNDUP(C1421,0)</f>
        <v>5</v>
      </c>
      <c r="U1421">
        <f>ROUNDDOWN(C1421,0)</f>
        <v>4</v>
      </c>
      <c r="V1421">
        <f>RIGHT(K1421,2)+2000</f>
        <v>2018</v>
      </c>
      <c r="W1421" t="str">
        <f>INDEX(_xlfn.TEXTSPLIT(K1421,"-"),1,2)</f>
        <v>Jul</v>
      </c>
      <c r="X1421" t="str">
        <f>INDEX(_xlfn.TEXTSPLIT(K1421,"-"),1,1)</f>
        <v>15</v>
      </c>
      <c r="Y1421">
        <f>INDEX(months!B:B,MATCH(Sheet1!W1421,months!A:A,0))</f>
        <v>7</v>
      </c>
      <c r="Z1421">
        <f t="shared" si="160"/>
        <v>43296</v>
      </c>
    </row>
    <row r="1422" spans="1:26" x14ac:dyDescent="0.2">
      <c r="A1422" t="s">
        <v>2301</v>
      </c>
      <c r="B1422" t="s">
        <v>2116</v>
      </c>
      <c r="C1422">
        <v>4.2</v>
      </c>
      <c r="D1422">
        <v>1324</v>
      </c>
      <c r="E1422" t="s">
        <v>527</v>
      </c>
      <c r="F1422" t="s">
        <v>50</v>
      </c>
      <c r="G1422" t="s">
        <v>23</v>
      </c>
      <c r="H1422" t="s">
        <v>24</v>
      </c>
      <c r="I1422" t="s">
        <v>25</v>
      </c>
      <c r="J1422" t="s">
        <v>2117</v>
      </c>
      <c r="K1422" t="s">
        <v>2302</v>
      </c>
      <c r="L1422" t="s">
        <v>2303</v>
      </c>
      <c r="M1422" t="s">
        <v>86</v>
      </c>
      <c r="N1422">
        <f t="shared" si="154"/>
        <v>0</v>
      </c>
      <c r="O1422" t="str">
        <f t="shared" si="155"/>
        <v>No</v>
      </c>
      <c r="P1422">
        <f t="shared" si="156"/>
        <v>0</v>
      </c>
      <c r="Q1422">
        <f t="shared" si="157"/>
        <v>4813937689</v>
      </c>
      <c r="R1422">
        <f t="shared" si="158"/>
        <v>4.1933383153624479</v>
      </c>
      <c r="S1422" t="str">
        <f t="shared" si="159"/>
        <v>Acceptable</v>
      </c>
      <c r="T1422">
        <f>ROUNDUP(C1422,0)</f>
        <v>5</v>
      </c>
      <c r="U1422">
        <f>ROUNDDOWN(C1422,0)</f>
        <v>4</v>
      </c>
      <c r="V1422">
        <f>RIGHT(K1422,2)+2000</f>
        <v>2018</v>
      </c>
      <c r="W1422" t="str">
        <f>INDEX(_xlfn.TEXTSPLIT(K1422,"-"),1,2)</f>
        <v>Jan</v>
      </c>
      <c r="X1422" t="str">
        <f>INDEX(_xlfn.TEXTSPLIT(K1422,"-"),1,1)</f>
        <v>29</v>
      </c>
      <c r="Y1422">
        <f>INDEX(months!B:B,MATCH(Sheet1!W1422,months!A:A,0))</f>
        <v>1</v>
      </c>
      <c r="Z1422">
        <f t="shared" si="160"/>
        <v>43129</v>
      </c>
    </row>
    <row r="1423" spans="1:26" x14ac:dyDescent="0.2">
      <c r="A1423" t="s">
        <v>2161</v>
      </c>
      <c r="B1423" t="s">
        <v>2116</v>
      </c>
      <c r="C1423">
        <v>4.5999999999999996</v>
      </c>
      <c r="D1423">
        <v>1873523</v>
      </c>
      <c r="E1423" t="s">
        <v>46</v>
      </c>
      <c r="F1423" t="s">
        <v>43</v>
      </c>
      <c r="G1423" t="s">
        <v>23</v>
      </c>
      <c r="H1423" t="s">
        <v>24</v>
      </c>
      <c r="I1423" t="s">
        <v>25</v>
      </c>
      <c r="J1423" t="s">
        <v>2117</v>
      </c>
      <c r="K1423" t="s">
        <v>84</v>
      </c>
      <c r="L1423" t="s">
        <v>46</v>
      </c>
      <c r="M1423" t="s">
        <v>46</v>
      </c>
      <c r="N1423">
        <f t="shared" si="154"/>
        <v>0</v>
      </c>
      <c r="O1423" t="str">
        <f t="shared" si="155"/>
        <v>No</v>
      </c>
      <c r="P1423">
        <f t="shared" si="156"/>
        <v>0</v>
      </c>
      <c r="Q1423">
        <f t="shared" si="157"/>
        <v>4813937689</v>
      </c>
      <c r="R1423">
        <f t="shared" si="158"/>
        <v>4.1933383153624479</v>
      </c>
      <c r="S1423" t="str">
        <f t="shared" si="159"/>
        <v>Acceptable</v>
      </c>
      <c r="T1423">
        <f>ROUNDUP(C1423,0)</f>
        <v>5</v>
      </c>
      <c r="U1423">
        <f>ROUNDDOWN(C1423,0)</f>
        <v>4</v>
      </c>
      <c r="V1423">
        <f>RIGHT(K1423,2)+2000</f>
        <v>2018</v>
      </c>
      <c r="W1423" t="str">
        <f>INDEX(_xlfn.TEXTSPLIT(K1423,"-"),1,2)</f>
        <v>Jul</v>
      </c>
      <c r="X1423" t="str">
        <f>INDEX(_xlfn.TEXTSPLIT(K1423,"-"),1,1)</f>
        <v>31</v>
      </c>
      <c r="Y1423">
        <f>INDEX(months!B:B,MATCH(Sheet1!W1423,months!A:A,0))</f>
        <v>7</v>
      </c>
      <c r="Z1423">
        <f t="shared" si="160"/>
        <v>43312</v>
      </c>
    </row>
    <row r="1424" spans="1:26" x14ac:dyDescent="0.2">
      <c r="A1424" t="s">
        <v>2284</v>
      </c>
      <c r="B1424" t="s">
        <v>2116</v>
      </c>
      <c r="C1424">
        <v>4.4000000000000004</v>
      </c>
      <c r="D1424">
        <v>69395</v>
      </c>
      <c r="E1424" t="s">
        <v>46</v>
      </c>
      <c r="F1424" t="s">
        <v>89</v>
      </c>
      <c r="G1424" t="s">
        <v>23</v>
      </c>
      <c r="H1424" t="s">
        <v>24</v>
      </c>
      <c r="I1424" t="s">
        <v>25</v>
      </c>
      <c r="J1424" t="s">
        <v>2117</v>
      </c>
      <c r="K1424" t="s">
        <v>97</v>
      </c>
      <c r="L1424" t="s">
        <v>46</v>
      </c>
      <c r="M1424" t="s">
        <v>46</v>
      </c>
      <c r="N1424">
        <f t="shared" si="154"/>
        <v>0</v>
      </c>
      <c r="O1424" t="str">
        <f t="shared" si="155"/>
        <v>No</v>
      </c>
      <c r="P1424">
        <f t="shared" si="156"/>
        <v>0</v>
      </c>
      <c r="Q1424">
        <f t="shared" si="157"/>
        <v>4813937689</v>
      </c>
      <c r="R1424">
        <f t="shared" si="158"/>
        <v>4.1933383153624479</v>
      </c>
      <c r="S1424" t="str">
        <f t="shared" si="159"/>
        <v>Acceptable</v>
      </c>
      <c r="T1424">
        <f>ROUNDUP(C1424,0)</f>
        <v>5</v>
      </c>
      <c r="U1424">
        <f>ROUNDDOWN(C1424,0)</f>
        <v>4</v>
      </c>
      <c r="V1424">
        <f>RIGHT(K1424,2)+2000</f>
        <v>2018</v>
      </c>
      <c r="W1424" t="str">
        <f>INDEX(_xlfn.TEXTSPLIT(K1424,"-"),1,2)</f>
        <v>Aug</v>
      </c>
      <c r="X1424" t="str">
        <f>INDEX(_xlfn.TEXTSPLIT(K1424,"-"),1,1)</f>
        <v>3</v>
      </c>
      <c r="Y1424">
        <f>INDEX(months!B:B,MATCH(Sheet1!W1424,months!A:A,0))</f>
        <v>8</v>
      </c>
      <c r="Z1424">
        <f t="shared" si="160"/>
        <v>43315</v>
      </c>
    </row>
    <row r="1425" spans="1:26" x14ac:dyDescent="0.2">
      <c r="A1425" t="s">
        <v>2308</v>
      </c>
      <c r="B1425" t="s">
        <v>2116</v>
      </c>
      <c r="C1425">
        <v>4.5</v>
      </c>
      <c r="D1425">
        <v>14394</v>
      </c>
      <c r="E1425" t="s">
        <v>436</v>
      </c>
      <c r="F1425" t="s">
        <v>32</v>
      </c>
      <c r="G1425" t="s">
        <v>23</v>
      </c>
      <c r="H1425" t="s">
        <v>24</v>
      </c>
      <c r="I1425" t="s">
        <v>25</v>
      </c>
      <c r="J1425" t="s">
        <v>2117</v>
      </c>
      <c r="K1425" t="s">
        <v>2309</v>
      </c>
      <c r="L1425" t="s">
        <v>2310</v>
      </c>
      <c r="M1425" t="s">
        <v>29</v>
      </c>
      <c r="N1425">
        <f t="shared" si="154"/>
        <v>0</v>
      </c>
      <c r="O1425" t="str">
        <f t="shared" si="155"/>
        <v>No</v>
      </c>
      <c r="P1425">
        <f t="shared" si="156"/>
        <v>0</v>
      </c>
      <c r="Q1425">
        <f t="shared" si="157"/>
        <v>4813937689</v>
      </c>
      <c r="R1425">
        <f t="shared" si="158"/>
        <v>4.1933383153624479</v>
      </c>
      <c r="S1425" t="str">
        <f t="shared" si="159"/>
        <v>Acceptable</v>
      </c>
      <c r="T1425">
        <f>ROUNDUP(C1425,0)</f>
        <v>5</v>
      </c>
      <c r="U1425">
        <f>ROUNDDOWN(C1425,0)</f>
        <v>4</v>
      </c>
      <c r="V1425">
        <f>RIGHT(K1425,2)+2000</f>
        <v>2017</v>
      </c>
      <c r="W1425" t="str">
        <f>INDEX(_xlfn.TEXTSPLIT(K1425,"-"),1,2)</f>
        <v>Jul</v>
      </c>
      <c r="X1425" t="str">
        <f>INDEX(_xlfn.TEXTSPLIT(K1425,"-"),1,1)</f>
        <v>16</v>
      </c>
      <c r="Y1425">
        <f>INDEX(months!B:B,MATCH(Sheet1!W1425,months!A:A,0))</f>
        <v>7</v>
      </c>
      <c r="Z1425">
        <f t="shared" si="160"/>
        <v>42932</v>
      </c>
    </row>
    <row r="1426" spans="1:26" x14ac:dyDescent="0.2">
      <c r="A1426" t="s">
        <v>2215</v>
      </c>
      <c r="B1426" t="s">
        <v>2116</v>
      </c>
      <c r="C1426">
        <v>4.4000000000000004</v>
      </c>
      <c r="D1426">
        <v>26540</v>
      </c>
      <c r="E1426" t="s">
        <v>1686</v>
      </c>
      <c r="F1426" t="s">
        <v>65</v>
      </c>
      <c r="G1426" t="s">
        <v>23</v>
      </c>
      <c r="H1426" t="s">
        <v>24</v>
      </c>
      <c r="I1426" t="s">
        <v>25</v>
      </c>
      <c r="J1426" t="s">
        <v>2117</v>
      </c>
      <c r="K1426" t="s">
        <v>2216</v>
      </c>
      <c r="L1426" t="s">
        <v>230</v>
      </c>
      <c r="M1426" t="s">
        <v>29</v>
      </c>
      <c r="N1426">
        <f t="shared" si="154"/>
        <v>0</v>
      </c>
      <c r="O1426" t="str">
        <f t="shared" si="155"/>
        <v>No</v>
      </c>
      <c r="P1426">
        <f t="shared" si="156"/>
        <v>0</v>
      </c>
      <c r="Q1426">
        <f t="shared" si="157"/>
        <v>4813937689</v>
      </c>
      <c r="R1426">
        <f t="shared" si="158"/>
        <v>4.1933383153624479</v>
      </c>
      <c r="S1426" t="str">
        <f t="shared" si="159"/>
        <v>Acceptable</v>
      </c>
      <c r="T1426">
        <f>ROUNDUP(C1426,0)</f>
        <v>5</v>
      </c>
      <c r="U1426">
        <f>ROUNDDOWN(C1426,0)</f>
        <v>4</v>
      </c>
      <c r="V1426">
        <f>RIGHT(K1426,2)+2000</f>
        <v>2017</v>
      </c>
      <c r="W1426" t="str">
        <f>INDEX(_xlfn.TEXTSPLIT(K1426,"-"),1,2)</f>
        <v>Feb</v>
      </c>
      <c r="X1426" t="str">
        <f>INDEX(_xlfn.TEXTSPLIT(K1426,"-"),1,1)</f>
        <v>9</v>
      </c>
      <c r="Y1426">
        <f>INDEX(months!B:B,MATCH(Sheet1!W1426,months!A:A,0))</f>
        <v>2</v>
      </c>
      <c r="Z1426">
        <f t="shared" si="160"/>
        <v>42775</v>
      </c>
    </row>
    <row r="1427" spans="1:26" x14ac:dyDescent="0.2">
      <c r="A1427" t="s">
        <v>2311</v>
      </c>
      <c r="B1427" t="s">
        <v>2116</v>
      </c>
      <c r="C1427">
        <v>3.7</v>
      </c>
      <c r="D1427">
        <v>1812</v>
      </c>
      <c r="E1427" t="s">
        <v>96</v>
      </c>
      <c r="F1427" t="s">
        <v>50</v>
      </c>
      <c r="G1427" t="s">
        <v>23</v>
      </c>
      <c r="H1427" t="s">
        <v>24</v>
      </c>
      <c r="I1427" t="s">
        <v>25</v>
      </c>
      <c r="J1427" t="s">
        <v>2117</v>
      </c>
      <c r="K1427" t="s">
        <v>297</v>
      </c>
      <c r="L1427" t="s">
        <v>2312</v>
      </c>
      <c r="M1427" t="s">
        <v>54</v>
      </c>
      <c r="N1427">
        <f t="shared" si="154"/>
        <v>0</v>
      </c>
      <c r="O1427" t="str">
        <f t="shared" si="155"/>
        <v>No</v>
      </c>
      <c r="P1427">
        <f t="shared" si="156"/>
        <v>0</v>
      </c>
      <c r="Q1427">
        <f t="shared" si="157"/>
        <v>4813937689</v>
      </c>
      <c r="R1427">
        <f t="shared" si="158"/>
        <v>4.1933383153624479</v>
      </c>
      <c r="S1427" t="str">
        <f t="shared" si="159"/>
        <v>Acceptable</v>
      </c>
      <c r="T1427">
        <f>ROUNDUP(C1427,0)</f>
        <v>4</v>
      </c>
      <c r="U1427">
        <f>ROUNDDOWN(C1427,0)</f>
        <v>3</v>
      </c>
      <c r="V1427">
        <f>RIGHT(K1427,2)+2000</f>
        <v>2018</v>
      </c>
      <c r="W1427" t="str">
        <f>INDEX(_xlfn.TEXTSPLIT(K1427,"-"),1,2)</f>
        <v>Jul</v>
      </c>
      <c r="X1427" t="str">
        <f>INDEX(_xlfn.TEXTSPLIT(K1427,"-"),1,1)</f>
        <v>24</v>
      </c>
      <c r="Y1427">
        <f>INDEX(months!B:B,MATCH(Sheet1!W1427,months!A:A,0))</f>
        <v>7</v>
      </c>
      <c r="Z1427">
        <f t="shared" si="160"/>
        <v>43305</v>
      </c>
    </row>
    <row r="1428" spans="1:26" x14ac:dyDescent="0.2">
      <c r="A1428" t="s">
        <v>2313</v>
      </c>
      <c r="B1428" t="s">
        <v>2116</v>
      </c>
      <c r="C1428">
        <v>4.3</v>
      </c>
      <c r="D1428">
        <v>13724</v>
      </c>
      <c r="E1428" t="s">
        <v>46</v>
      </c>
      <c r="F1428" t="s">
        <v>65</v>
      </c>
      <c r="G1428" t="s">
        <v>23</v>
      </c>
      <c r="H1428" t="s">
        <v>24</v>
      </c>
      <c r="I1428" t="s">
        <v>25</v>
      </c>
      <c r="J1428" t="s">
        <v>2117</v>
      </c>
      <c r="K1428" t="s">
        <v>1394</v>
      </c>
      <c r="L1428" t="s">
        <v>46</v>
      </c>
      <c r="M1428" t="s">
        <v>46</v>
      </c>
      <c r="N1428">
        <f t="shared" si="154"/>
        <v>0</v>
      </c>
      <c r="O1428" t="str">
        <f t="shared" si="155"/>
        <v>No</v>
      </c>
      <c r="P1428">
        <f t="shared" si="156"/>
        <v>0</v>
      </c>
      <c r="Q1428">
        <f t="shared" si="157"/>
        <v>4813937689</v>
      </c>
      <c r="R1428">
        <f t="shared" si="158"/>
        <v>4.1933383153624479</v>
      </c>
      <c r="S1428" t="str">
        <f t="shared" si="159"/>
        <v>Acceptable</v>
      </c>
      <c r="T1428">
        <f>ROUNDUP(C1428,0)</f>
        <v>5</v>
      </c>
      <c r="U1428">
        <f>ROUNDDOWN(C1428,0)</f>
        <v>4</v>
      </c>
      <c r="V1428">
        <f>RIGHT(K1428,2)+2000</f>
        <v>2017</v>
      </c>
      <c r="W1428" t="str">
        <f>INDEX(_xlfn.TEXTSPLIT(K1428,"-"),1,2)</f>
        <v>Aug</v>
      </c>
      <c r="X1428" t="str">
        <f>INDEX(_xlfn.TEXTSPLIT(K1428,"-"),1,1)</f>
        <v>17</v>
      </c>
      <c r="Y1428">
        <f>INDEX(months!B:B,MATCH(Sheet1!W1428,months!A:A,0))</f>
        <v>8</v>
      </c>
      <c r="Z1428">
        <f t="shared" si="160"/>
        <v>42964</v>
      </c>
    </row>
    <row r="1429" spans="1:26" x14ac:dyDescent="0.2">
      <c r="A1429" t="s">
        <v>2314</v>
      </c>
      <c r="B1429" t="s">
        <v>2116</v>
      </c>
      <c r="C1429">
        <v>4.5</v>
      </c>
      <c r="D1429">
        <v>10253</v>
      </c>
      <c r="E1429" t="s">
        <v>46</v>
      </c>
      <c r="F1429" t="s">
        <v>32</v>
      </c>
      <c r="G1429" t="s">
        <v>23</v>
      </c>
      <c r="H1429" t="s">
        <v>24</v>
      </c>
      <c r="I1429" t="s">
        <v>44</v>
      </c>
      <c r="J1429" t="s">
        <v>2117</v>
      </c>
      <c r="K1429" t="s">
        <v>585</v>
      </c>
      <c r="L1429" t="s">
        <v>2315</v>
      </c>
      <c r="M1429" t="s">
        <v>46</v>
      </c>
      <c r="N1429">
        <f t="shared" si="154"/>
        <v>0</v>
      </c>
      <c r="O1429" t="str">
        <f t="shared" si="155"/>
        <v>No</v>
      </c>
      <c r="P1429">
        <f t="shared" si="156"/>
        <v>0</v>
      </c>
      <c r="Q1429">
        <f t="shared" si="157"/>
        <v>4813937689</v>
      </c>
      <c r="R1429">
        <f t="shared" si="158"/>
        <v>4.1933383153624479</v>
      </c>
      <c r="S1429" t="str">
        <f t="shared" si="159"/>
        <v>Acceptable</v>
      </c>
      <c r="T1429">
        <f>ROUNDUP(C1429,0)</f>
        <v>5</v>
      </c>
      <c r="U1429">
        <f>ROUNDDOWN(C1429,0)</f>
        <v>4</v>
      </c>
      <c r="V1429">
        <f>RIGHT(K1429,2)+2000</f>
        <v>2018</v>
      </c>
      <c r="W1429" t="str">
        <f>INDEX(_xlfn.TEXTSPLIT(K1429,"-"),1,2)</f>
        <v>Jul</v>
      </c>
      <c r="X1429" t="str">
        <f>INDEX(_xlfn.TEXTSPLIT(K1429,"-"),1,1)</f>
        <v>9</v>
      </c>
      <c r="Y1429">
        <f>INDEX(months!B:B,MATCH(Sheet1!W1429,months!A:A,0))</f>
        <v>7</v>
      </c>
      <c r="Z1429">
        <f t="shared" si="160"/>
        <v>43290</v>
      </c>
    </row>
    <row r="1430" spans="1:26" x14ac:dyDescent="0.2">
      <c r="A1430" t="s">
        <v>2316</v>
      </c>
      <c r="B1430" t="s">
        <v>2116</v>
      </c>
      <c r="C1430">
        <v>4.5999999999999996</v>
      </c>
      <c r="D1430">
        <v>4642</v>
      </c>
      <c r="E1430" t="s">
        <v>763</v>
      </c>
      <c r="F1430" t="s">
        <v>50</v>
      </c>
      <c r="G1430" t="s">
        <v>23</v>
      </c>
      <c r="H1430" t="s">
        <v>24</v>
      </c>
      <c r="I1430" t="s">
        <v>25</v>
      </c>
      <c r="J1430" t="s">
        <v>2117</v>
      </c>
      <c r="K1430" t="s">
        <v>2317</v>
      </c>
      <c r="L1430" t="s">
        <v>2318</v>
      </c>
      <c r="M1430" t="s">
        <v>81</v>
      </c>
      <c r="N1430">
        <f t="shared" si="154"/>
        <v>0</v>
      </c>
      <c r="O1430" t="str">
        <f t="shared" si="155"/>
        <v>No</v>
      </c>
      <c r="P1430">
        <f t="shared" si="156"/>
        <v>0</v>
      </c>
      <c r="Q1430">
        <f t="shared" si="157"/>
        <v>4813937689</v>
      </c>
      <c r="R1430">
        <f t="shared" si="158"/>
        <v>4.1933383153624479</v>
      </c>
      <c r="S1430" t="str">
        <f t="shared" si="159"/>
        <v>Acceptable</v>
      </c>
      <c r="T1430">
        <f>ROUNDUP(C1430,0)</f>
        <v>5</v>
      </c>
      <c r="U1430">
        <f>ROUNDDOWN(C1430,0)</f>
        <v>4</v>
      </c>
      <c r="V1430">
        <f>RIGHT(K1430,2)+2000</f>
        <v>2017</v>
      </c>
      <c r="W1430" t="str">
        <f>INDEX(_xlfn.TEXTSPLIT(K1430,"-"),1,2)</f>
        <v>Mar</v>
      </c>
      <c r="X1430" t="str">
        <f>INDEX(_xlfn.TEXTSPLIT(K1430,"-"),1,1)</f>
        <v>11</v>
      </c>
      <c r="Y1430">
        <f>INDEX(months!B:B,MATCH(Sheet1!W1430,months!A:A,0))</f>
        <v>3</v>
      </c>
      <c r="Z1430">
        <f t="shared" si="160"/>
        <v>42805</v>
      </c>
    </row>
    <row r="1431" spans="1:26" x14ac:dyDescent="0.2">
      <c r="A1431" t="s">
        <v>2319</v>
      </c>
      <c r="B1431" t="s">
        <v>2116</v>
      </c>
      <c r="C1431">
        <v>4.7</v>
      </c>
      <c r="D1431">
        <v>16570</v>
      </c>
      <c r="E1431" t="s">
        <v>510</v>
      </c>
      <c r="F1431" t="s">
        <v>32</v>
      </c>
      <c r="G1431" t="s">
        <v>23</v>
      </c>
      <c r="H1431" t="s">
        <v>24</v>
      </c>
      <c r="I1431" t="s">
        <v>25</v>
      </c>
      <c r="J1431" t="s">
        <v>2117</v>
      </c>
      <c r="K1431" t="s">
        <v>229</v>
      </c>
      <c r="L1431" t="s">
        <v>2320</v>
      </c>
      <c r="M1431" t="s">
        <v>54</v>
      </c>
      <c r="N1431">
        <f t="shared" si="154"/>
        <v>0</v>
      </c>
      <c r="O1431" t="str">
        <f t="shared" si="155"/>
        <v>No</v>
      </c>
      <c r="P1431">
        <f t="shared" si="156"/>
        <v>0</v>
      </c>
      <c r="Q1431">
        <f t="shared" si="157"/>
        <v>4813937689</v>
      </c>
      <c r="R1431">
        <f t="shared" si="158"/>
        <v>4.1933383153624479</v>
      </c>
      <c r="S1431" t="str">
        <f t="shared" si="159"/>
        <v>Acceptable</v>
      </c>
      <c r="T1431">
        <f>ROUNDUP(C1431,0)</f>
        <v>5</v>
      </c>
      <c r="U1431">
        <f>ROUNDDOWN(C1431,0)</f>
        <v>4</v>
      </c>
      <c r="V1431">
        <f>RIGHT(K1431,2)+2000</f>
        <v>2018</v>
      </c>
      <c r="W1431" t="str">
        <f>INDEX(_xlfn.TEXTSPLIT(K1431,"-"),1,2)</f>
        <v>Jul</v>
      </c>
      <c r="X1431" t="str">
        <f>INDEX(_xlfn.TEXTSPLIT(K1431,"-"),1,1)</f>
        <v>29</v>
      </c>
      <c r="Y1431">
        <f>INDEX(months!B:B,MATCH(Sheet1!W1431,months!A:A,0))</f>
        <v>7</v>
      </c>
      <c r="Z1431">
        <f t="shared" si="160"/>
        <v>43310</v>
      </c>
    </row>
    <row r="1432" spans="1:26" x14ac:dyDescent="0.2">
      <c r="A1432" t="s">
        <v>2226</v>
      </c>
      <c r="B1432" t="s">
        <v>2116</v>
      </c>
      <c r="C1432">
        <v>4.5999999999999996</v>
      </c>
      <c r="D1432">
        <v>48226</v>
      </c>
      <c r="E1432" t="s">
        <v>78</v>
      </c>
      <c r="F1432" t="s">
        <v>65</v>
      </c>
      <c r="G1432" t="s">
        <v>23</v>
      </c>
      <c r="H1432" t="s">
        <v>24</v>
      </c>
      <c r="I1432" t="s">
        <v>25</v>
      </c>
      <c r="J1432" t="s">
        <v>2117</v>
      </c>
      <c r="K1432" t="s">
        <v>737</v>
      </c>
      <c r="L1432" t="s">
        <v>2227</v>
      </c>
      <c r="M1432" t="s">
        <v>29</v>
      </c>
      <c r="N1432">
        <f t="shared" si="154"/>
        <v>0</v>
      </c>
      <c r="O1432" t="str">
        <f t="shared" si="155"/>
        <v>No</v>
      </c>
      <c r="P1432">
        <f t="shared" si="156"/>
        <v>0</v>
      </c>
      <c r="Q1432">
        <f t="shared" si="157"/>
        <v>4813937689</v>
      </c>
      <c r="R1432">
        <f t="shared" si="158"/>
        <v>4.1933383153624479</v>
      </c>
      <c r="S1432" t="str">
        <f t="shared" si="159"/>
        <v>Acceptable</v>
      </c>
      <c r="T1432">
        <f>ROUNDUP(C1432,0)</f>
        <v>5</v>
      </c>
      <c r="U1432">
        <f>ROUNDDOWN(C1432,0)</f>
        <v>4</v>
      </c>
      <c r="V1432">
        <f>RIGHT(K1432,2)+2000</f>
        <v>2018</v>
      </c>
      <c r="W1432" t="str">
        <f>INDEX(_xlfn.TEXTSPLIT(K1432,"-"),1,2)</f>
        <v>Mar</v>
      </c>
      <c r="X1432" t="str">
        <f>INDEX(_xlfn.TEXTSPLIT(K1432,"-"),1,1)</f>
        <v>5</v>
      </c>
      <c r="Y1432">
        <f>INDEX(months!B:B,MATCH(Sheet1!W1432,months!A:A,0))</f>
        <v>3</v>
      </c>
      <c r="Z1432">
        <f t="shared" si="160"/>
        <v>43164</v>
      </c>
    </row>
    <row r="1433" spans="1:26" x14ac:dyDescent="0.2">
      <c r="A1433" t="s">
        <v>2321</v>
      </c>
      <c r="B1433" t="s">
        <v>2116</v>
      </c>
      <c r="C1433">
        <v>4.5999999999999996</v>
      </c>
      <c r="D1433">
        <v>20161</v>
      </c>
      <c r="E1433" t="s">
        <v>46</v>
      </c>
      <c r="F1433" t="s">
        <v>65</v>
      </c>
      <c r="G1433" t="s">
        <v>23</v>
      </c>
      <c r="H1433" t="s">
        <v>24</v>
      </c>
      <c r="I1433" t="s">
        <v>25</v>
      </c>
      <c r="J1433" t="s">
        <v>2117</v>
      </c>
      <c r="K1433" t="s">
        <v>39</v>
      </c>
      <c r="L1433" t="s">
        <v>46</v>
      </c>
      <c r="M1433" t="s">
        <v>46</v>
      </c>
      <c r="N1433">
        <f t="shared" si="154"/>
        <v>0</v>
      </c>
      <c r="O1433" t="str">
        <f t="shared" si="155"/>
        <v>No</v>
      </c>
      <c r="P1433">
        <f t="shared" si="156"/>
        <v>0</v>
      </c>
      <c r="Q1433">
        <f t="shared" si="157"/>
        <v>4813937689</v>
      </c>
      <c r="R1433">
        <f t="shared" si="158"/>
        <v>4.1933383153624479</v>
      </c>
      <c r="S1433" t="str">
        <f t="shared" si="159"/>
        <v>Acceptable</v>
      </c>
      <c r="T1433">
        <f>ROUNDUP(C1433,0)</f>
        <v>5</v>
      </c>
      <c r="U1433">
        <f>ROUNDDOWN(C1433,0)</f>
        <v>4</v>
      </c>
      <c r="V1433">
        <f>RIGHT(K1433,2)+2000</f>
        <v>2018</v>
      </c>
      <c r="W1433" t="str">
        <f>INDEX(_xlfn.TEXTSPLIT(K1433,"-"),1,2)</f>
        <v>Aug</v>
      </c>
      <c r="X1433" t="str">
        <f>INDEX(_xlfn.TEXTSPLIT(K1433,"-"),1,1)</f>
        <v>1</v>
      </c>
      <c r="Y1433">
        <f>INDEX(months!B:B,MATCH(Sheet1!W1433,months!A:A,0))</f>
        <v>8</v>
      </c>
      <c r="Z1433">
        <f t="shared" si="160"/>
        <v>43313</v>
      </c>
    </row>
    <row r="1434" spans="1:26" x14ac:dyDescent="0.2">
      <c r="A1434" t="s">
        <v>2322</v>
      </c>
      <c r="B1434" t="s">
        <v>2116</v>
      </c>
      <c r="C1434">
        <v>4</v>
      </c>
      <c r="D1434">
        <v>2894</v>
      </c>
      <c r="E1434" t="s">
        <v>132</v>
      </c>
      <c r="F1434" t="s">
        <v>32</v>
      </c>
      <c r="G1434" t="s">
        <v>23</v>
      </c>
      <c r="H1434" t="s">
        <v>24</v>
      </c>
      <c r="I1434" t="s">
        <v>124</v>
      </c>
      <c r="J1434" t="s">
        <v>2117</v>
      </c>
      <c r="K1434" t="s">
        <v>2323</v>
      </c>
      <c r="L1434" t="s">
        <v>643</v>
      </c>
      <c r="M1434" t="s">
        <v>29</v>
      </c>
      <c r="N1434">
        <f t="shared" si="154"/>
        <v>0</v>
      </c>
      <c r="O1434" t="str">
        <f t="shared" si="155"/>
        <v>No</v>
      </c>
      <c r="P1434">
        <f t="shared" si="156"/>
        <v>0</v>
      </c>
      <c r="Q1434">
        <f t="shared" si="157"/>
        <v>4813937689</v>
      </c>
      <c r="R1434">
        <f t="shared" si="158"/>
        <v>4.1933383153624479</v>
      </c>
      <c r="S1434" t="str">
        <f t="shared" si="159"/>
        <v>Acceptable</v>
      </c>
      <c r="T1434">
        <f>ROUNDUP(C1434,0)</f>
        <v>4</v>
      </c>
      <c r="U1434">
        <f>ROUNDDOWN(C1434,0)</f>
        <v>4</v>
      </c>
      <c r="V1434">
        <f>RIGHT(K1434,2)+2000</f>
        <v>2017</v>
      </c>
      <c r="W1434" t="str">
        <f>INDEX(_xlfn.TEXTSPLIT(K1434,"-"),1,2)</f>
        <v>Feb</v>
      </c>
      <c r="X1434" t="str">
        <f>INDEX(_xlfn.TEXTSPLIT(K1434,"-"),1,1)</f>
        <v>22</v>
      </c>
      <c r="Y1434">
        <f>INDEX(months!B:B,MATCH(Sheet1!W1434,months!A:A,0))</f>
        <v>2</v>
      </c>
      <c r="Z1434">
        <f t="shared" si="160"/>
        <v>42788</v>
      </c>
    </row>
    <row r="1435" spans="1:26" x14ac:dyDescent="0.2">
      <c r="A1435" t="s">
        <v>2324</v>
      </c>
      <c r="B1435" t="s">
        <v>2116</v>
      </c>
      <c r="C1435">
        <v>4.4000000000000004</v>
      </c>
      <c r="D1435">
        <v>5038</v>
      </c>
      <c r="E1435" t="s">
        <v>190</v>
      </c>
      <c r="F1435" t="s">
        <v>32</v>
      </c>
      <c r="G1435" t="s">
        <v>23</v>
      </c>
      <c r="H1435" t="s">
        <v>24</v>
      </c>
      <c r="I1435" t="s">
        <v>25</v>
      </c>
      <c r="J1435" t="s">
        <v>2117</v>
      </c>
      <c r="K1435" t="s">
        <v>293</v>
      </c>
      <c r="L1435" t="s">
        <v>832</v>
      </c>
      <c r="M1435" t="s">
        <v>54</v>
      </c>
      <c r="N1435">
        <f t="shared" si="154"/>
        <v>0</v>
      </c>
      <c r="O1435" t="str">
        <f t="shared" si="155"/>
        <v>No</v>
      </c>
      <c r="P1435">
        <f t="shared" si="156"/>
        <v>0</v>
      </c>
      <c r="Q1435">
        <f t="shared" si="157"/>
        <v>4813937689</v>
      </c>
      <c r="R1435">
        <f t="shared" si="158"/>
        <v>4.1933383153624479</v>
      </c>
      <c r="S1435" t="str">
        <f t="shared" si="159"/>
        <v>Acceptable</v>
      </c>
      <c r="T1435">
        <f>ROUNDUP(C1435,0)</f>
        <v>5</v>
      </c>
      <c r="U1435">
        <f>ROUNDDOWN(C1435,0)</f>
        <v>4</v>
      </c>
      <c r="V1435">
        <f>RIGHT(K1435,2)+2000</f>
        <v>2018</v>
      </c>
      <c r="W1435" t="str">
        <f>INDEX(_xlfn.TEXTSPLIT(K1435,"-"),1,2)</f>
        <v>Jul</v>
      </c>
      <c r="X1435" t="str">
        <f>INDEX(_xlfn.TEXTSPLIT(K1435,"-"),1,1)</f>
        <v>15</v>
      </c>
      <c r="Y1435">
        <f>INDEX(months!B:B,MATCH(Sheet1!W1435,months!A:A,0))</f>
        <v>7</v>
      </c>
      <c r="Z1435">
        <f t="shared" si="160"/>
        <v>43296</v>
      </c>
    </row>
    <row r="1436" spans="1:26" x14ac:dyDescent="0.2">
      <c r="A1436" t="s">
        <v>2231</v>
      </c>
      <c r="B1436" t="s">
        <v>2116</v>
      </c>
      <c r="C1436">
        <v>4.4000000000000004</v>
      </c>
      <c r="D1436">
        <v>11506</v>
      </c>
      <c r="E1436" t="s">
        <v>186</v>
      </c>
      <c r="F1436" t="s">
        <v>50</v>
      </c>
      <c r="G1436" t="s">
        <v>23</v>
      </c>
      <c r="H1436" t="s">
        <v>24</v>
      </c>
      <c r="I1436" t="s">
        <v>25</v>
      </c>
      <c r="J1436" t="s">
        <v>2117</v>
      </c>
      <c r="K1436" t="s">
        <v>173</v>
      </c>
      <c r="L1436" t="s">
        <v>1100</v>
      </c>
      <c r="M1436" t="s">
        <v>81</v>
      </c>
      <c r="N1436">
        <f t="shared" si="154"/>
        <v>0</v>
      </c>
      <c r="O1436" t="str">
        <f t="shared" si="155"/>
        <v>No</v>
      </c>
      <c r="P1436">
        <f t="shared" si="156"/>
        <v>0</v>
      </c>
      <c r="Q1436">
        <f t="shared" si="157"/>
        <v>4813937689</v>
      </c>
      <c r="R1436">
        <f t="shared" si="158"/>
        <v>4.1933383153624479</v>
      </c>
      <c r="S1436" t="str">
        <f t="shared" si="159"/>
        <v>Acceptable</v>
      </c>
      <c r="T1436">
        <f>ROUNDUP(C1436,0)</f>
        <v>5</v>
      </c>
      <c r="U1436">
        <f>ROUNDDOWN(C1436,0)</f>
        <v>4</v>
      </c>
      <c r="V1436">
        <f>RIGHT(K1436,2)+2000</f>
        <v>2018</v>
      </c>
      <c r="W1436" t="str">
        <f>INDEX(_xlfn.TEXTSPLIT(K1436,"-"),1,2)</f>
        <v>Aug</v>
      </c>
      <c r="X1436" t="str">
        <f>INDEX(_xlfn.TEXTSPLIT(K1436,"-"),1,1)</f>
        <v>2</v>
      </c>
      <c r="Y1436">
        <f>INDEX(months!B:B,MATCH(Sheet1!W1436,months!A:A,0))</f>
        <v>8</v>
      </c>
      <c r="Z1436">
        <f t="shared" si="160"/>
        <v>43314</v>
      </c>
    </row>
    <row r="1437" spans="1:26" x14ac:dyDescent="0.2">
      <c r="A1437" t="s">
        <v>2325</v>
      </c>
      <c r="B1437" t="s">
        <v>2116</v>
      </c>
      <c r="C1437">
        <v>4.8</v>
      </c>
      <c r="D1437">
        <v>31665</v>
      </c>
      <c r="E1437" t="s">
        <v>899</v>
      </c>
      <c r="F1437" t="s">
        <v>65</v>
      </c>
      <c r="G1437" t="s">
        <v>23</v>
      </c>
      <c r="H1437" t="s">
        <v>24</v>
      </c>
      <c r="I1437" t="s">
        <v>25</v>
      </c>
      <c r="J1437" t="s">
        <v>2117</v>
      </c>
      <c r="K1437" t="s">
        <v>160</v>
      </c>
      <c r="L1437" t="s">
        <v>2326</v>
      </c>
      <c r="M1437" t="s">
        <v>86</v>
      </c>
      <c r="N1437">
        <f t="shared" si="154"/>
        <v>0</v>
      </c>
      <c r="O1437" t="str">
        <f t="shared" si="155"/>
        <v>No</v>
      </c>
      <c r="P1437">
        <f t="shared" si="156"/>
        <v>0</v>
      </c>
      <c r="Q1437">
        <f t="shared" si="157"/>
        <v>4813937689</v>
      </c>
      <c r="R1437">
        <f t="shared" si="158"/>
        <v>4.1933383153624479</v>
      </c>
      <c r="S1437" t="str">
        <f t="shared" si="159"/>
        <v>Acceptable</v>
      </c>
      <c r="T1437">
        <f>ROUNDUP(C1437,0)</f>
        <v>5</v>
      </c>
      <c r="U1437">
        <f>ROUNDDOWN(C1437,0)</f>
        <v>4</v>
      </c>
      <c r="V1437">
        <f>RIGHT(K1437,2)+2000</f>
        <v>2018</v>
      </c>
      <c r="W1437" t="str">
        <f>INDEX(_xlfn.TEXTSPLIT(K1437,"-"),1,2)</f>
        <v>Jul</v>
      </c>
      <c r="X1437" t="str">
        <f>INDEX(_xlfn.TEXTSPLIT(K1437,"-"),1,1)</f>
        <v>19</v>
      </c>
      <c r="Y1437">
        <f>INDEX(months!B:B,MATCH(Sheet1!W1437,months!A:A,0))</f>
        <v>7</v>
      </c>
      <c r="Z1437">
        <f t="shared" si="160"/>
        <v>43300</v>
      </c>
    </row>
    <row r="1438" spans="1:26" x14ac:dyDescent="0.2">
      <c r="A1438" t="s">
        <v>2188</v>
      </c>
      <c r="B1438" t="s">
        <v>2116</v>
      </c>
      <c r="C1438">
        <v>4.5999999999999996</v>
      </c>
      <c r="D1438">
        <v>205299</v>
      </c>
      <c r="E1438" t="s">
        <v>114</v>
      </c>
      <c r="F1438" t="s">
        <v>38</v>
      </c>
      <c r="G1438" t="s">
        <v>23</v>
      </c>
      <c r="H1438" t="s">
        <v>24</v>
      </c>
      <c r="I1438" t="s">
        <v>25</v>
      </c>
      <c r="J1438" t="s">
        <v>2117</v>
      </c>
      <c r="K1438" t="s">
        <v>266</v>
      </c>
      <c r="L1438" t="s">
        <v>2189</v>
      </c>
      <c r="M1438" t="s">
        <v>81</v>
      </c>
      <c r="N1438">
        <f t="shared" si="154"/>
        <v>0</v>
      </c>
      <c r="O1438" t="str">
        <f t="shared" si="155"/>
        <v>No</v>
      </c>
      <c r="P1438">
        <f t="shared" si="156"/>
        <v>0</v>
      </c>
      <c r="Q1438">
        <f t="shared" si="157"/>
        <v>4813937689</v>
      </c>
      <c r="R1438">
        <f t="shared" si="158"/>
        <v>4.1933383153624479</v>
      </c>
      <c r="S1438" t="str">
        <f t="shared" si="159"/>
        <v>Acceptable</v>
      </c>
      <c r="T1438">
        <f>ROUNDUP(C1438,0)</f>
        <v>5</v>
      </c>
      <c r="U1438">
        <f>ROUNDDOWN(C1438,0)</f>
        <v>4</v>
      </c>
      <c r="V1438">
        <f>RIGHT(K1438,2)+2000</f>
        <v>2018</v>
      </c>
      <c r="W1438" t="str">
        <f>INDEX(_xlfn.TEXTSPLIT(K1438,"-"),1,2)</f>
        <v>Jul</v>
      </c>
      <c r="X1438" t="str">
        <f>INDEX(_xlfn.TEXTSPLIT(K1438,"-"),1,1)</f>
        <v>16</v>
      </c>
      <c r="Y1438">
        <f>INDEX(months!B:B,MATCH(Sheet1!W1438,months!A:A,0))</f>
        <v>7</v>
      </c>
      <c r="Z1438">
        <f t="shared" si="160"/>
        <v>43297</v>
      </c>
    </row>
    <row r="1439" spans="1:26" x14ac:dyDescent="0.2">
      <c r="A1439" t="s">
        <v>2327</v>
      </c>
      <c r="B1439" t="s">
        <v>2116</v>
      </c>
      <c r="C1439">
        <v>4.2</v>
      </c>
      <c r="D1439">
        <v>13799</v>
      </c>
      <c r="E1439" t="s">
        <v>46</v>
      </c>
      <c r="F1439" t="s">
        <v>32</v>
      </c>
      <c r="G1439" t="s">
        <v>23</v>
      </c>
      <c r="H1439" t="s">
        <v>24</v>
      </c>
      <c r="I1439" t="s">
        <v>44</v>
      </c>
      <c r="J1439" t="s">
        <v>2117</v>
      </c>
      <c r="K1439" t="s">
        <v>84</v>
      </c>
      <c r="L1439" t="s">
        <v>46</v>
      </c>
      <c r="M1439" t="s">
        <v>46</v>
      </c>
      <c r="N1439">
        <f t="shared" si="154"/>
        <v>0</v>
      </c>
      <c r="O1439" t="str">
        <f t="shared" si="155"/>
        <v>No</v>
      </c>
      <c r="P1439">
        <f t="shared" si="156"/>
        <v>0</v>
      </c>
      <c r="Q1439">
        <f t="shared" si="157"/>
        <v>4813937689</v>
      </c>
      <c r="R1439">
        <f t="shared" si="158"/>
        <v>4.1933383153624479</v>
      </c>
      <c r="S1439" t="str">
        <f t="shared" si="159"/>
        <v>Acceptable</v>
      </c>
      <c r="T1439">
        <f>ROUNDUP(C1439,0)</f>
        <v>5</v>
      </c>
      <c r="U1439">
        <f>ROUNDDOWN(C1439,0)</f>
        <v>4</v>
      </c>
      <c r="V1439">
        <f>RIGHT(K1439,2)+2000</f>
        <v>2018</v>
      </c>
      <c r="W1439" t="str">
        <f>INDEX(_xlfn.TEXTSPLIT(K1439,"-"),1,2)</f>
        <v>Jul</v>
      </c>
      <c r="X1439" t="str">
        <f>INDEX(_xlfn.TEXTSPLIT(K1439,"-"),1,1)</f>
        <v>31</v>
      </c>
      <c r="Y1439">
        <f>INDEX(months!B:B,MATCH(Sheet1!W1439,months!A:A,0))</f>
        <v>7</v>
      </c>
      <c r="Z1439">
        <f t="shared" si="160"/>
        <v>43312</v>
      </c>
    </row>
    <row r="1440" spans="1:26" x14ac:dyDescent="0.2">
      <c r="A1440" t="s">
        <v>2234</v>
      </c>
      <c r="B1440" t="s">
        <v>2116</v>
      </c>
      <c r="C1440">
        <v>4.5999999999999996</v>
      </c>
      <c r="D1440">
        <v>111455</v>
      </c>
      <c r="E1440" t="s">
        <v>46</v>
      </c>
      <c r="F1440" t="s">
        <v>38</v>
      </c>
      <c r="G1440" t="s">
        <v>23</v>
      </c>
      <c r="H1440" t="s">
        <v>24</v>
      </c>
      <c r="I1440" t="s">
        <v>25</v>
      </c>
      <c r="J1440" t="s">
        <v>2117</v>
      </c>
      <c r="K1440" t="s">
        <v>2235</v>
      </c>
      <c r="L1440" t="s">
        <v>46</v>
      </c>
      <c r="M1440" t="s">
        <v>46</v>
      </c>
      <c r="N1440">
        <f t="shared" si="154"/>
        <v>0</v>
      </c>
      <c r="O1440" t="str">
        <f t="shared" si="155"/>
        <v>No</v>
      </c>
      <c r="P1440">
        <f t="shared" si="156"/>
        <v>0</v>
      </c>
      <c r="Q1440">
        <f t="shared" si="157"/>
        <v>4813937689</v>
      </c>
      <c r="R1440">
        <f t="shared" si="158"/>
        <v>4.1933383153624479</v>
      </c>
      <c r="S1440" t="str">
        <f t="shared" si="159"/>
        <v>Acceptable</v>
      </c>
      <c r="T1440">
        <f>ROUNDUP(C1440,0)</f>
        <v>5</v>
      </c>
      <c r="U1440">
        <f>ROUNDDOWN(C1440,0)</f>
        <v>4</v>
      </c>
      <c r="V1440">
        <f>RIGHT(K1440,2)+2000</f>
        <v>2018</v>
      </c>
      <c r="W1440" t="str">
        <f>INDEX(_xlfn.TEXTSPLIT(K1440,"-"),1,2)</f>
        <v>Aug</v>
      </c>
      <c r="X1440" t="str">
        <f>INDEX(_xlfn.TEXTSPLIT(K1440,"-"),1,1)</f>
        <v>5</v>
      </c>
      <c r="Y1440">
        <f>INDEX(months!B:B,MATCH(Sheet1!W1440,months!A:A,0))</f>
        <v>8</v>
      </c>
      <c r="Z1440">
        <f t="shared" si="160"/>
        <v>43317</v>
      </c>
    </row>
    <row r="1441" spans="1:26" x14ac:dyDescent="0.2">
      <c r="A1441" t="s">
        <v>2328</v>
      </c>
      <c r="B1441" t="s">
        <v>2116</v>
      </c>
      <c r="C1441">
        <v>4.0999999999999996</v>
      </c>
      <c r="D1441">
        <v>111462</v>
      </c>
      <c r="E1441" t="s">
        <v>46</v>
      </c>
      <c r="F1441" t="s">
        <v>38</v>
      </c>
      <c r="G1441" t="s">
        <v>23</v>
      </c>
      <c r="H1441" t="s">
        <v>24</v>
      </c>
      <c r="I1441" t="s">
        <v>25</v>
      </c>
      <c r="J1441" t="s">
        <v>2117</v>
      </c>
      <c r="K1441" t="s">
        <v>357</v>
      </c>
      <c r="L1441" t="s">
        <v>46</v>
      </c>
      <c r="M1441" t="s">
        <v>46</v>
      </c>
      <c r="N1441">
        <f t="shared" si="154"/>
        <v>0</v>
      </c>
      <c r="O1441" t="str">
        <f t="shared" si="155"/>
        <v>No</v>
      </c>
      <c r="P1441">
        <f t="shared" si="156"/>
        <v>0</v>
      </c>
      <c r="Q1441">
        <f t="shared" si="157"/>
        <v>4813937689</v>
      </c>
      <c r="R1441">
        <f t="shared" si="158"/>
        <v>4.1933383153624479</v>
      </c>
      <c r="S1441" t="str">
        <f t="shared" si="159"/>
        <v>Acceptable</v>
      </c>
      <c r="T1441">
        <f>ROUNDUP(C1441,0)</f>
        <v>5</v>
      </c>
      <c r="U1441">
        <f>ROUNDDOWN(C1441,0)</f>
        <v>4</v>
      </c>
      <c r="V1441">
        <f>RIGHT(K1441,2)+2000</f>
        <v>2018</v>
      </c>
      <c r="W1441" t="str">
        <f>INDEX(_xlfn.TEXTSPLIT(K1441,"-"),1,2)</f>
        <v>Jul</v>
      </c>
      <c r="X1441" t="str">
        <f>INDEX(_xlfn.TEXTSPLIT(K1441,"-"),1,1)</f>
        <v>25</v>
      </c>
      <c r="Y1441">
        <f>INDEX(months!B:B,MATCH(Sheet1!W1441,months!A:A,0))</f>
        <v>7</v>
      </c>
      <c r="Z1441">
        <f t="shared" si="160"/>
        <v>43306</v>
      </c>
    </row>
    <row r="1442" spans="1:26" x14ac:dyDescent="0.2">
      <c r="A1442" t="s">
        <v>2329</v>
      </c>
      <c r="B1442" t="s">
        <v>2116</v>
      </c>
      <c r="C1442">
        <v>4.4000000000000004</v>
      </c>
      <c r="D1442">
        <v>57634</v>
      </c>
      <c r="E1442" t="s">
        <v>667</v>
      </c>
      <c r="F1442" t="s">
        <v>65</v>
      </c>
      <c r="G1442" t="s">
        <v>23</v>
      </c>
      <c r="H1442" t="s">
        <v>24</v>
      </c>
      <c r="I1442" t="s">
        <v>25</v>
      </c>
      <c r="J1442" t="s">
        <v>2117</v>
      </c>
      <c r="K1442" t="s">
        <v>499</v>
      </c>
      <c r="L1442" t="s">
        <v>2330</v>
      </c>
      <c r="M1442" t="s">
        <v>81</v>
      </c>
      <c r="N1442">
        <f t="shared" si="154"/>
        <v>0</v>
      </c>
      <c r="O1442" t="str">
        <f t="shared" si="155"/>
        <v>No</v>
      </c>
      <c r="P1442">
        <f t="shared" si="156"/>
        <v>0</v>
      </c>
      <c r="Q1442">
        <f t="shared" si="157"/>
        <v>4813937689</v>
      </c>
      <c r="R1442">
        <f t="shared" si="158"/>
        <v>4.1933383153624479</v>
      </c>
      <c r="S1442" t="str">
        <f t="shared" si="159"/>
        <v>Acceptable</v>
      </c>
      <c r="T1442">
        <f>ROUNDUP(C1442,0)</f>
        <v>5</v>
      </c>
      <c r="U1442">
        <f>ROUNDDOWN(C1442,0)</f>
        <v>4</v>
      </c>
      <c r="V1442">
        <f>RIGHT(K1442,2)+2000</f>
        <v>2018</v>
      </c>
      <c r="W1442" t="str">
        <f>INDEX(_xlfn.TEXTSPLIT(K1442,"-"),1,2)</f>
        <v>Jun</v>
      </c>
      <c r="X1442" t="str">
        <f>INDEX(_xlfn.TEXTSPLIT(K1442,"-"),1,1)</f>
        <v>25</v>
      </c>
      <c r="Y1442">
        <f>INDEX(months!B:B,MATCH(Sheet1!W1442,months!A:A,0))</f>
        <v>6</v>
      </c>
      <c r="Z1442">
        <f t="shared" si="160"/>
        <v>43276</v>
      </c>
    </row>
    <row r="1443" spans="1:26" x14ac:dyDescent="0.2">
      <c r="A1443" t="s">
        <v>2237</v>
      </c>
      <c r="B1443" t="s">
        <v>2116</v>
      </c>
      <c r="C1443">
        <v>4.5</v>
      </c>
      <c r="D1443">
        <v>233243</v>
      </c>
      <c r="E1443" t="s">
        <v>46</v>
      </c>
      <c r="F1443" t="s">
        <v>38</v>
      </c>
      <c r="G1443" t="s">
        <v>23</v>
      </c>
      <c r="H1443" t="s">
        <v>24</v>
      </c>
      <c r="I1443" t="s">
        <v>25</v>
      </c>
      <c r="J1443" t="s">
        <v>2117</v>
      </c>
      <c r="K1443" t="s">
        <v>306</v>
      </c>
      <c r="L1443" t="s">
        <v>46</v>
      </c>
      <c r="M1443" t="s">
        <v>46</v>
      </c>
      <c r="N1443">
        <f t="shared" si="154"/>
        <v>0</v>
      </c>
      <c r="O1443" t="str">
        <f t="shared" si="155"/>
        <v>No</v>
      </c>
      <c r="P1443">
        <f t="shared" si="156"/>
        <v>0</v>
      </c>
      <c r="Q1443">
        <f t="shared" si="157"/>
        <v>4813937689</v>
      </c>
      <c r="R1443">
        <f t="shared" si="158"/>
        <v>4.1933383153624479</v>
      </c>
      <c r="S1443" t="str">
        <f t="shared" si="159"/>
        <v>Acceptable</v>
      </c>
      <c r="T1443">
        <f>ROUNDUP(C1443,0)</f>
        <v>5</v>
      </c>
      <c r="U1443">
        <f>ROUNDDOWN(C1443,0)</f>
        <v>4</v>
      </c>
      <c r="V1443">
        <f>RIGHT(K1443,2)+2000</f>
        <v>2018</v>
      </c>
      <c r="W1443" t="str">
        <f>INDEX(_xlfn.TEXTSPLIT(K1443,"-"),1,2)</f>
        <v>Jul</v>
      </c>
      <c r="X1443" t="str">
        <f>INDEX(_xlfn.TEXTSPLIT(K1443,"-"),1,1)</f>
        <v>23</v>
      </c>
      <c r="Y1443">
        <f>INDEX(months!B:B,MATCH(Sheet1!W1443,months!A:A,0))</f>
        <v>7</v>
      </c>
      <c r="Z1443">
        <f t="shared" si="160"/>
        <v>43304</v>
      </c>
    </row>
    <row r="1444" spans="1:26" x14ac:dyDescent="0.2">
      <c r="A1444" t="s">
        <v>2331</v>
      </c>
      <c r="B1444" t="s">
        <v>2116</v>
      </c>
      <c r="C1444">
        <v>4.3</v>
      </c>
      <c r="D1444">
        <v>8576</v>
      </c>
      <c r="E1444" t="s">
        <v>46</v>
      </c>
      <c r="F1444" t="s">
        <v>65</v>
      </c>
      <c r="G1444" t="s">
        <v>23</v>
      </c>
      <c r="H1444" t="s">
        <v>24</v>
      </c>
      <c r="I1444" t="s">
        <v>25</v>
      </c>
      <c r="J1444" t="s">
        <v>2117</v>
      </c>
      <c r="K1444" t="s">
        <v>249</v>
      </c>
      <c r="L1444" t="s">
        <v>46</v>
      </c>
      <c r="M1444" t="s">
        <v>46</v>
      </c>
      <c r="N1444">
        <f t="shared" si="154"/>
        <v>0</v>
      </c>
      <c r="O1444" t="str">
        <f t="shared" si="155"/>
        <v>No</v>
      </c>
      <c r="P1444">
        <f t="shared" si="156"/>
        <v>0</v>
      </c>
      <c r="Q1444">
        <f t="shared" si="157"/>
        <v>4813937689</v>
      </c>
      <c r="R1444">
        <f t="shared" si="158"/>
        <v>4.1933383153624479</v>
      </c>
      <c r="S1444" t="str">
        <f t="shared" si="159"/>
        <v>Acceptable</v>
      </c>
      <c r="T1444">
        <f>ROUNDUP(C1444,0)</f>
        <v>5</v>
      </c>
      <c r="U1444">
        <f>ROUNDDOWN(C1444,0)</f>
        <v>4</v>
      </c>
      <c r="V1444">
        <f>RIGHT(K1444,2)+2000</f>
        <v>2018</v>
      </c>
      <c r="W1444" t="str">
        <f>INDEX(_xlfn.TEXTSPLIT(K1444,"-"),1,2)</f>
        <v>Jul</v>
      </c>
      <c r="X1444" t="str">
        <f>INDEX(_xlfn.TEXTSPLIT(K1444,"-"),1,1)</f>
        <v>28</v>
      </c>
      <c r="Y1444">
        <f>INDEX(months!B:B,MATCH(Sheet1!W1444,months!A:A,0))</f>
        <v>7</v>
      </c>
      <c r="Z1444">
        <f t="shared" si="160"/>
        <v>43309</v>
      </c>
    </row>
    <row r="1445" spans="1:26" x14ac:dyDescent="0.2">
      <c r="A1445" t="s">
        <v>2238</v>
      </c>
      <c r="B1445" t="s">
        <v>2116</v>
      </c>
      <c r="C1445">
        <v>4.7</v>
      </c>
      <c r="D1445">
        <v>11689</v>
      </c>
      <c r="E1445" t="s">
        <v>88</v>
      </c>
      <c r="F1445" t="s">
        <v>32</v>
      </c>
      <c r="G1445" t="s">
        <v>23</v>
      </c>
      <c r="H1445" t="s">
        <v>24</v>
      </c>
      <c r="I1445" t="s">
        <v>25</v>
      </c>
      <c r="J1445" t="s">
        <v>2117</v>
      </c>
      <c r="K1445" t="s">
        <v>278</v>
      </c>
      <c r="L1445" t="s">
        <v>2239</v>
      </c>
      <c r="M1445" t="s">
        <v>54</v>
      </c>
      <c r="N1445">
        <f t="shared" si="154"/>
        <v>0</v>
      </c>
      <c r="O1445" t="str">
        <f t="shared" si="155"/>
        <v>No</v>
      </c>
      <c r="P1445">
        <f t="shared" si="156"/>
        <v>0</v>
      </c>
      <c r="Q1445">
        <f t="shared" si="157"/>
        <v>4813937689</v>
      </c>
      <c r="R1445">
        <f t="shared" si="158"/>
        <v>4.1933383153624479</v>
      </c>
      <c r="S1445" t="str">
        <f t="shared" si="159"/>
        <v>Acceptable</v>
      </c>
      <c r="T1445">
        <f>ROUNDUP(C1445,0)</f>
        <v>5</v>
      </c>
      <c r="U1445">
        <f>ROUNDDOWN(C1445,0)</f>
        <v>4</v>
      </c>
      <c r="V1445">
        <f>RIGHT(K1445,2)+2000</f>
        <v>2018</v>
      </c>
      <c r="W1445" t="str">
        <f>INDEX(_xlfn.TEXTSPLIT(K1445,"-"),1,2)</f>
        <v>Jul</v>
      </c>
      <c r="X1445" t="str">
        <f>INDEX(_xlfn.TEXTSPLIT(K1445,"-"),1,1)</f>
        <v>27</v>
      </c>
      <c r="Y1445">
        <f>INDEX(months!B:B,MATCH(Sheet1!W1445,months!A:A,0))</f>
        <v>7</v>
      </c>
      <c r="Z1445">
        <f t="shared" si="160"/>
        <v>43308</v>
      </c>
    </row>
    <row r="1446" spans="1:26" x14ac:dyDescent="0.2">
      <c r="A1446" t="s">
        <v>2240</v>
      </c>
      <c r="B1446" t="s">
        <v>2116</v>
      </c>
      <c r="C1446">
        <v>4.5999999999999996</v>
      </c>
      <c r="D1446">
        <v>77563</v>
      </c>
      <c r="E1446" t="s">
        <v>111</v>
      </c>
      <c r="F1446" t="s">
        <v>89</v>
      </c>
      <c r="G1446" t="s">
        <v>23</v>
      </c>
      <c r="H1446" t="s">
        <v>24</v>
      </c>
      <c r="I1446" t="s">
        <v>25</v>
      </c>
      <c r="J1446" t="s">
        <v>2117</v>
      </c>
      <c r="K1446" t="s">
        <v>306</v>
      </c>
      <c r="L1446" t="s">
        <v>2241</v>
      </c>
      <c r="M1446" t="s">
        <v>47</v>
      </c>
      <c r="N1446">
        <f t="shared" si="154"/>
        <v>0</v>
      </c>
      <c r="O1446" t="str">
        <f t="shared" si="155"/>
        <v>No</v>
      </c>
      <c r="P1446">
        <f t="shared" si="156"/>
        <v>0</v>
      </c>
      <c r="Q1446">
        <f t="shared" si="157"/>
        <v>4813937689</v>
      </c>
      <c r="R1446">
        <f t="shared" si="158"/>
        <v>4.1933383153624479</v>
      </c>
      <c r="S1446" t="str">
        <f t="shared" si="159"/>
        <v>Acceptable</v>
      </c>
      <c r="T1446">
        <f>ROUNDUP(C1446,0)</f>
        <v>5</v>
      </c>
      <c r="U1446">
        <f>ROUNDDOWN(C1446,0)</f>
        <v>4</v>
      </c>
      <c r="V1446">
        <f>RIGHT(K1446,2)+2000</f>
        <v>2018</v>
      </c>
      <c r="W1446" t="str">
        <f>INDEX(_xlfn.TEXTSPLIT(K1446,"-"),1,2)</f>
        <v>Jul</v>
      </c>
      <c r="X1446" t="str">
        <f>INDEX(_xlfn.TEXTSPLIT(K1446,"-"),1,1)</f>
        <v>23</v>
      </c>
      <c r="Y1446">
        <f>INDEX(months!B:B,MATCH(Sheet1!W1446,months!A:A,0))</f>
        <v>7</v>
      </c>
      <c r="Z1446">
        <f t="shared" si="160"/>
        <v>43304</v>
      </c>
    </row>
    <row r="1447" spans="1:26" x14ac:dyDescent="0.2">
      <c r="A1447" t="s">
        <v>2211</v>
      </c>
      <c r="B1447" t="s">
        <v>2116</v>
      </c>
      <c r="C1447">
        <v>4.4000000000000004</v>
      </c>
      <c r="D1447">
        <v>70769</v>
      </c>
      <c r="E1447" t="s">
        <v>223</v>
      </c>
      <c r="F1447" t="s">
        <v>38</v>
      </c>
      <c r="G1447" t="s">
        <v>23</v>
      </c>
      <c r="H1447" t="s">
        <v>24</v>
      </c>
      <c r="I1447" t="s">
        <v>25</v>
      </c>
      <c r="J1447" t="s">
        <v>2117</v>
      </c>
      <c r="K1447" t="s">
        <v>297</v>
      </c>
      <c r="L1447" t="s">
        <v>2212</v>
      </c>
      <c r="M1447" t="s">
        <v>86</v>
      </c>
      <c r="N1447">
        <f t="shared" si="154"/>
        <v>0</v>
      </c>
      <c r="O1447" t="str">
        <f t="shared" si="155"/>
        <v>No</v>
      </c>
      <c r="P1447">
        <f t="shared" si="156"/>
        <v>0</v>
      </c>
      <c r="Q1447">
        <f t="shared" si="157"/>
        <v>4813937689</v>
      </c>
      <c r="R1447">
        <f t="shared" si="158"/>
        <v>4.1933383153624479</v>
      </c>
      <c r="S1447" t="str">
        <f t="shared" si="159"/>
        <v>Acceptable</v>
      </c>
      <c r="T1447">
        <f>ROUNDUP(C1447,0)</f>
        <v>5</v>
      </c>
      <c r="U1447">
        <f>ROUNDDOWN(C1447,0)</f>
        <v>4</v>
      </c>
      <c r="V1447">
        <f>RIGHT(K1447,2)+2000</f>
        <v>2018</v>
      </c>
      <c r="W1447" t="str">
        <f>INDEX(_xlfn.TEXTSPLIT(K1447,"-"),1,2)</f>
        <v>Jul</v>
      </c>
      <c r="X1447" t="str">
        <f>INDEX(_xlfn.TEXTSPLIT(K1447,"-"),1,1)</f>
        <v>24</v>
      </c>
      <c r="Y1447">
        <f>INDEX(months!B:B,MATCH(Sheet1!W1447,months!A:A,0))</f>
        <v>7</v>
      </c>
      <c r="Z1447">
        <f t="shared" si="160"/>
        <v>43305</v>
      </c>
    </row>
    <row r="1448" spans="1:26" x14ac:dyDescent="0.2">
      <c r="A1448" t="s">
        <v>2332</v>
      </c>
      <c r="B1448" t="s">
        <v>2333</v>
      </c>
      <c r="C1448">
        <v>4.5</v>
      </c>
      <c r="D1448">
        <v>417907</v>
      </c>
      <c r="E1448" t="s">
        <v>1786</v>
      </c>
      <c r="F1448" t="s">
        <v>89</v>
      </c>
      <c r="G1448" t="s">
        <v>23</v>
      </c>
      <c r="H1448" t="s">
        <v>24</v>
      </c>
      <c r="I1448" t="s">
        <v>25</v>
      </c>
      <c r="J1448" t="s">
        <v>2334</v>
      </c>
      <c r="K1448" t="s">
        <v>39</v>
      </c>
      <c r="L1448" t="s">
        <v>2335</v>
      </c>
      <c r="M1448" t="s">
        <v>54</v>
      </c>
      <c r="N1448">
        <f t="shared" si="154"/>
        <v>0</v>
      </c>
      <c r="O1448" t="str">
        <f t="shared" si="155"/>
        <v>No</v>
      </c>
      <c r="P1448">
        <f t="shared" si="156"/>
        <v>0</v>
      </c>
      <c r="Q1448">
        <f t="shared" si="157"/>
        <v>4813937689</v>
      </c>
      <c r="R1448">
        <f t="shared" si="158"/>
        <v>4.1933383153624479</v>
      </c>
      <c r="S1448" t="str">
        <f t="shared" si="159"/>
        <v>Acceptable</v>
      </c>
      <c r="T1448">
        <f>ROUNDUP(C1448,0)</f>
        <v>5</v>
      </c>
      <c r="U1448">
        <f>ROUNDDOWN(C1448,0)</f>
        <v>4</v>
      </c>
      <c r="V1448">
        <f>RIGHT(K1448,2)+2000</f>
        <v>2018</v>
      </c>
      <c r="W1448" t="str">
        <f>INDEX(_xlfn.TEXTSPLIT(K1448,"-"),1,2)</f>
        <v>Aug</v>
      </c>
      <c r="X1448" t="str">
        <f>INDEX(_xlfn.TEXTSPLIT(K1448,"-"),1,1)</f>
        <v>1</v>
      </c>
      <c r="Y1448">
        <f>INDEX(months!B:B,MATCH(Sheet1!W1448,months!A:A,0))</f>
        <v>8</v>
      </c>
      <c r="Z1448">
        <f t="shared" si="160"/>
        <v>43313</v>
      </c>
    </row>
    <row r="1449" spans="1:26" x14ac:dyDescent="0.2">
      <c r="A1449" t="s">
        <v>2336</v>
      </c>
      <c r="B1449" t="s">
        <v>2333</v>
      </c>
      <c r="C1449">
        <v>4.8</v>
      </c>
      <c r="D1449">
        <v>3167</v>
      </c>
      <c r="E1449" t="s">
        <v>631</v>
      </c>
      <c r="F1449" t="s">
        <v>50</v>
      </c>
      <c r="G1449" t="s">
        <v>23</v>
      </c>
      <c r="H1449" t="s">
        <v>24</v>
      </c>
      <c r="I1449" t="s">
        <v>25</v>
      </c>
      <c r="J1449" t="s">
        <v>2334</v>
      </c>
      <c r="K1449" t="s">
        <v>97</v>
      </c>
      <c r="L1449" t="s">
        <v>35</v>
      </c>
      <c r="M1449" t="s">
        <v>274</v>
      </c>
      <c r="N1449">
        <f t="shared" si="154"/>
        <v>0</v>
      </c>
      <c r="O1449" t="str">
        <f t="shared" si="155"/>
        <v>No</v>
      </c>
      <c r="P1449">
        <f t="shared" si="156"/>
        <v>0</v>
      </c>
      <c r="Q1449">
        <f t="shared" si="157"/>
        <v>4813937689</v>
      </c>
      <c r="R1449">
        <f t="shared" si="158"/>
        <v>4.1933383153624479</v>
      </c>
      <c r="S1449" t="str">
        <f t="shared" si="159"/>
        <v>Acceptable</v>
      </c>
      <c r="T1449">
        <f>ROUNDUP(C1449,0)</f>
        <v>5</v>
      </c>
      <c r="U1449">
        <f>ROUNDDOWN(C1449,0)</f>
        <v>4</v>
      </c>
      <c r="V1449">
        <f>RIGHT(K1449,2)+2000</f>
        <v>2018</v>
      </c>
      <c r="W1449" t="str">
        <f>INDEX(_xlfn.TEXTSPLIT(K1449,"-"),1,2)</f>
        <v>Aug</v>
      </c>
      <c r="X1449" t="str">
        <f>INDEX(_xlfn.TEXTSPLIT(K1449,"-"),1,1)</f>
        <v>3</v>
      </c>
      <c r="Y1449">
        <f>INDEX(months!B:B,MATCH(Sheet1!W1449,months!A:A,0))</f>
        <v>8</v>
      </c>
      <c r="Z1449">
        <f t="shared" si="160"/>
        <v>43315</v>
      </c>
    </row>
    <row r="1450" spans="1:26" x14ac:dyDescent="0.2">
      <c r="A1450" t="s">
        <v>2337</v>
      </c>
      <c r="B1450" t="s">
        <v>2333</v>
      </c>
      <c r="C1450">
        <v>4.2</v>
      </c>
      <c r="D1450">
        <v>27386</v>
      </c>
      <c r="E1450" t="s">
        <v>46</v>
      </c>
      <c r="F1450" t="s">
        <v>65</v>
      </c>
      <c r="G1450" t="s">
        <v>23</v>
      </c>
      <c r="H1450" t="s">
        <v>24</v>
      </c>
      <c r="I1450" t="s">
        <v>25</v>
      </c>
      <c r="J1450" t="s">
        <v>2334</v>
      </c>
      <c r="K1450" t="s">
        <v>362</v>
      </c>
      <c r="L1450" t="s">
        <v>46</v>
      </c>
      <c r="M1450" t="s">
        <v>46</v>
      </c>
      <c r="N1450">
        <f t="shared" si="154"/>
        <v>0</v>
      </c>
      <c r="O1450" t="str">
        <f t="shared" si="155"/>
        <v>No</v>
      </c>
      <c r="P1450">
        <f t="shared" si="156"/>
        <v>0</v>
      </c>
      <c r="Q1450">
        <f t="shared" si="157"/>
        <v>4813937689</v>
      </c>
      <c r="R1450">
        <f t="shared" si="158"/>
        <v>4.1933383153624479</v>
      </c>
      <c r="S1450" t="str">
        <f t="shared" si="159"/>
        <v>Acceptable</v>
      </c>
      <c r="T1450">
        <f>ROUNDUP(C1450,0)</f>
        <v>5</v>
      </c>
      <c r="U1450">
        <f>ROUNDDOWN(C1450,0)</f>
        <v>4</v>
      </c>
      <c r="V1450">
        <f>RIGHT(K1450,2)+2000</f>
        <v>2018</v>
      </c>
      <c r="W1450" t="str">
        <f>INDEX(_xlfn.TEXTSPLIT(K1450,"-"),1,2)</f>
        <v>Jun</v>
      </c>
      <c r="X1450" t="str">
        <f>INDEX(_xlfn.TEXTSPLIT(K1450,"-"),1,1)</f>
        <v>21</v>
      </c>
      <c r="Y1450">
        <f>INDEX(months!B:B,MATCH(Sheet1!W1450,months!A:A,0))</f>
        <v>6</v>
      </c>
      <c r="Z1450">
        <f t="shared" si="160"/>
        <v>43272</v>
      </c>
    </row>
    <row r="1451" spans="1:26" x14ac:dyDescent="0.2">
      <c r="A1451" t="s">
        <v>2338</v>
      </c>
      <c r="B1451" t="s">
        <v>2333</v>
      </c>
      <c r="C1451">
        <v>4.5</v>
      </c>
      <c r="D1451">
        <v>162243</v>
      </c>
      <c r="E1451" t="s">
        <v>83</v>
      </c>
      <c r="F1451" t="s">
        <v>89</v>
      </c>
      <c r="G1451" t="s">
        <v>23</v>
      </c>
      <c r="H1451" t="s">
        <v>24</v>
      </c>
      <c r="I1451" t="s">
        <v>25</v>
      </c>
      <c r="J1451" t="s">
        <v>2334</v>
      </c>
      <c r="K1451" t="s">
        <v>216</v>
      </c>
      <c r="L1451" t="s">
        <v>1798</v>
      </c>
      <c r="M1451" t="s">
        <v>29</v>
      </c>
      <c r="N1451">
        <f t="shared" si="154"/>
        <v>0</v>
      </c>
      <c r="O1451" t="str">
        <f t="shared" si="155"/>
        <v>No</v>
      </c>
      <c r="P1451">
        <f t="shared" si="156"/>
        <v>0</v>
      </c>
      <c r="Q1451">
        <f t="shared" si="157"/>
        <v>4813937689</v>
      </c>
      <c r="R1451">
        <f t="shared" si="158"/>
        <v>4.1933383153624479</v>
      </c>
      <c r="S1451" t="str">
        <f t="shared" si="159"/>
        <v>Acceptable</v>
      </c>
      <c r="T1451">
        <f>ROUNDUP(C1451,0)</f>
        <v>5</v>
      </c>
      <c r="U1451">
        <f>ROUNDDOWN(C1451,0)</f>
        <v>4</v>
      </c>
      <c r="V1451">
        <f>RIGHT(K1451,2)+2000</f>
        <v>2018</v>
      </c>
      <c r="W1451" t="str">
        <f>INDEX(_xlfn.TEXTSPLIT(K1451,"-"),1,2)</f>
        <v>Jul</v>
      </c>
      <c r="X1451" t="str">
        <f>INDEX(_xlfn.TEXTSPLIT(K1451,"-"),1,1)</f>
        <v>26</v>
      </c>
      <c r="Y1451">
        <f>INDEX(months!B:B,MATCH(Sheet1!W1451,months!A:A,0))</f>
        <v>7</v>
      </c>
      <c r="Z1451">
        <f t="shared" si="160"/>
        <v>43307</v>
      </c>
    </row>
    <row r="1452" spans="1:26" x14ac:dyDescent="0.2">
      <c r="A1452" t="s">
        <v>2339</v>
      </c>
      <c r="B1452" t="s">
        <v>2333</v>
      </c>
      <c r="C1452">
        <v>4.0999999999999996</v>
      </c>
      <c r="D1452">
        <v>65913</v>
      </c>
      <c r="E1452" t="s">
        <v>1695</v>
      </c>
      <c r="F1452" t="s">
        <v>38</v>
      </c>
      <c r="G1452" t="s">
        <v>23</v>
      </c>
      <c r="H1452" t="s">
        <v>24</v>
      </c>
      <c r="I1452" t="s">
        <v>25</v>
      </c>
      <c r="J1452" t="s">
        <v>2334</v>
      </c>
      <c r="K1452" t="s">
        <v>266</v>
      </c>
      <c r="L1452" t="s">
        <v>267</v>
      </c>
      <c r="M1452" t="s">
        <v>29</v>
      </c>
      <c r="N1452">
        <f t="shared" si="154"/>
        <v>0</v>
      </c>
      <c r="O1452" t="str">
        <f t="shared" si="155"/>
        <v>No</v>
      </c>
      <c r="P1452">
        <f t="shared" si="156"/>
        <v>0</v>
      </c>
      <c r="Q1452">
        <f t="shared" si="157"/>
        <v>4813937689</v>
      </c>
      <c r="R1452">
        <f t="shared" si="158"/>
        <v>4.1933383153624479</v>
      </c>
      <c r="S1452" t="str">
        <f t="shared" si="159"/>
        <v>Acceptable</v>
      </c>
      <c r="T1452">
        <f>ROUNDUP(C1452,0)</f>
        <v>5</v>
      </c>
      <c r="U1452">
        <f>ROUNDDOWN(C1452,0)</f>
        <v>4</v>
      </c>
      <c r="V1452">
        <f>RIGHT(K1452,2)+2000</f>
        <v>2018</v>
      </c>
      <c r="W1452" t="str">
        <f>INDEX(_xlfn.TEXTSPLIT(K1452,"-"),1,2)</f>
        <v>Jul</v>
      </c>
      <c r="X1452" t="str">
        <f>INDEX(_xlfn.TEXTSPLIT(K1452,"-"),1,1)</f>
        <v>16</v>
      </c>
      <c r="Y1452">
        <f>INDEX(months!B:B,MATCH(Sheet1!W1452,months!A:A,0))</f>
        <v>7</v>
      </c>
      <c r="Z1452">
        <f t="shared" si="160"/>
        <v>43297</v>
      </c>
    </row>
    <row r="1453" spans="1:26" x14ac:dyDescent="0.2">
      <c r="A1453" t="s">
        <v>2340</v>
      </c>
      <c r="B1453" t="s">
        <v>2333</v>
      </c>
      <c r="C1453">
        <v>4.0999999999999996</v>
      </c>
      <c r="D1453">
        <v>24977</v>
      </c>
      <c r="E1453" t="s">
        <v>93</v>
      </c>
      <c r="F1453" t="s">
        <v>65</v>
      </c>
      <c r="G1453" t="s">
        <v>23</v>
      </c>
      <c r="H1453" t="s">
        <v>24</v>
      </c>
      <c r="I1453" t="s">
        <v>25</v>
      </c>
      <c r="J1453" t="s">
        <v>2334</v>
      </c>
      <c r="K1453" t="s">
        <v>39</v>
      </c>
      <c r="L1453" t="s">
        <v>2341</v>
      </c>
      <c r="M1453" t="s">
        <v>29</v>
      </c>
      <c r="N1453">
        <f t="shared" si="154"/>
        <v>0</v>
      </c>
      <c r="O1453" t="str">
        <f t="shared" si="155"/>
        <v>No</v>
      </c>
      <c r="P1453">
        <f t="shared" si="156"/>
        <v>0</v>
      </c>
      <c r="Q1453">
        <f t="shared" si="157"/>
        <v>4813937689</v>
      </c>
      <c r="R1453">
        <f t="shared" si="158"/>
        <v>4.1933383153624479</v>
      </c>
      <c r="S1453" t="str">
        <f t="shared" si="159"/>
        <v>Acceptable</v>
      </c>
      <c r="T1453">
        <f>ROUNDUP(C1453,0)</f>
        <v>5</v>
      </c>
      <c r="U1453">
        <f>ROUNDDOWN(C1453,0)</f>
        <v>4</v>
      </c>
      <c r="V1453">
        <f>RIGHT(K1453,2)+2000</f>
        <v>2018</v>
      </c>
      <c r="W1453" t="str">
        <f>INDEX(_xlfn.TEXTSPLIT(K1453,"-"),1,2)</f>
        <v>Aug</v>
      </c>
      <c r="X1453" t="str">
        <f>INDEX(_xlfn.TEXTSPLIT(K1453,"-"),1,1)</f>
        <v>1</v>
      </c>
      <c r="Y1453">
        <f>INDEX(months!B:B,MATCH(Sheet1!W1453,months!A:A,0))</f>
        <v>8</v>
      </c>
      <c r="Z1453">
        <f t="shared" si="160"/>
        <v>43313</v>
      </c>
    </row>
    <row r="1454" spans="1:26" x14ac:dyDescent="0.2">
      <c r="A1454" t="s">
        <v>2342</v>
      </c>
      <c r="B1454" t="s">
        <v>2333</v>
      </c>
      <c r="C1454">
        <v>4</v>
      </c>
      <c r="D1454">
        <v>6000</v>
      </c>
      <c r="E1454" t="s">
        <v>308</v>
      </c>
      <c r="F1454" t="s">
        <v>65</v>
      </c>
      <c r="G1454" t="s">
        <v>23</v>
      </c>
      <c r="H1454" t="s">
        <v>24</v>
      </c>
      <c r="I1454" t="s">
        <v>25</v>
      </c>
      <c r="J1454" t="s">
        <v>2334</v>
      </c>
      <c r="K1454" t="s">
        <v>249</v>
      </c>
      <c r="L1454" t="s">
        <v>2343</v>
      </c>
      <c r="M1454" t="s">
        <v>81</v>
      </c>
      <c r="N1454">
        <f t="shared" si="154"/>
        <v>0</v>
      </c>
      <c r="O1454" t="str">
        <f t="shared" si="155"/>
        <v>No</v>
      </c>
      <c r="P1454">
        <f t="shared" si="156"/>
        <v>0</v>
      </c>
      <c r="Q1454">
        <f t="shared" si="157"/>
        <v>4813937689</v>
      </c>
      <c r="R1454">
        <f t="shared" si="158"/>
        <v>4.1933383153624479</v>
      </c>
      <c r="S1454" t="str">
        <f t="shared" si="159"/>
        <v>Acceptable</v>
      </c>
      <c r="T1454">
        <f>ROUNDUP(C1454,0)</f>
        <v>4</v>
      </c>
      <c r="U1454">
        <f>ROUNDDOWN(C1454,0)</f>
        <v>4</v>
      </c>
      <c r="V1454">
        <f>RIGHT(K1454,2)+2000</f>
        <v>2018</v>
      </c>
      <c r="W1454" t="str">
        <f>INDEX(_xlfn.TEXTSPLIT(K1454,"-"),1,2)</f>
        <v>Jul</v>
      </c>
      <c r="X1454" t="str">
        <f>INDEX(_xlfn.TEXTSPLIT(K1454,"-"),1,1)</f>
        <v>28</v>
      </c>
      <c r="Y1454">
        <f>INDEX(months!B:B,MATCH(Sheet1!W1454,months!A:A,0))</f>
        <v>7</v>
      </c>
      <c r="Z1454">
        <f t="shared" si="160"/>
        <v>43309</v>
      </c>
    </row>
    <row r="1455" spans="1:26" x14ac:dyDescent="0.2">
      <c r="A1455" t="s">
        <v>2344</v>
      </c>
      <c r="B1455" t="s">
        <v>2333</v>
      </c>
      <c r="C1455">
        <v>4.3</v>
      </c>
      <c r="D1455">
        <v>37711</v>
      </c>
      <c r="E1455" t="s">
        <v>763</v>
      </c>
      <c r="F1455" t="s">
        <v>65</v>
      </c>
      <c r="G1455" t="s">
        <v>23</v>
      </c>
      <c r="H1455" t="s">
        <v>24</v>
      </c>
      <c r="I1455" t="s">
        <v>25</v>
      </c>
      <c r="J1455" t="s">
        <v>2334</v>
      </c>
      <c r="K1455" t="s">
        <v>84</v>
      </c>
      <c r="L1455" t="s">
        <v>1353</v>
      </c>
      <c r="M1455" t="s">
        <v>54</v>
      </c>
      <c r="N1455">
        <f t="shared" si="154"/>
        <v>0</v>
      </c>
      <c r="O1455" t="str">
        <f t="shared" si="155"/>
        <v>No</v>
      </c>
      <c r="P1455">
        <f t="shared" si="156"/>
        <v>0</v>
      </c>
      <c r="Q1455">
        <f t="shared" si="157"/>
        <v>4813937689</v>
      </c>
      <c r="R1455">
        <f t="shared" si="158"/>
        <v>4.1933383153624479</v>
      </c>
      <c r="S1455" t="str">
        <f t="shared" si="159"/>
        <v>Acceptable</v>
      </c>
      <c r="T1455">
        <f>ROUNDUP(C1455,0)</f>
        <v>5</v>
      </c>
      <c r="U1455">
        <f>ROUNDDOWN(C1455,0)</f>
        <v>4</v>
      </c>
      <c r="V1455">
        <f>RIGHT(K1455,2)+2000</f>
        <v>2018</v>
      </c>
      <c r="W1455" t="str">
        <f>INDEX(_xlfn.TEXTSPLIT(K1455,"-"),1,2)</f>
        <v>Jul</v>
      </c>
      <c r="X1455" t="str">
        <f>INDEX(_xlfn.TEXTSPLIT(K1455,"-"),1,1)</f>
        <v>31</v>
      </c>
      <c r="Y1455">
        <f>INDEX(months!B:B,MATCH(Sheet1!W1455,months!A:A,0))</f>
        <v>7</v>
      </c>
      <c r="Z1455">
        <f t="shared" si="160"/>
        <v>43312</v>
      </c>
    </row>
    <row r="1456" spans="1:26" x14ac:dyDescent="0.2">
      <c r="A1456" t="s">
        <v>2345</v>
      </c>
      <c r="B1456" t="s">
        <v>2333</v>
      </c>
      <c r="C1456">
        <v>4.5</v>
      </c>
      <c r="D1456">
        <v>175293</v>
      </c>
      <c r="E1456" t="s">
        <v>46</v>
      </c>
      <c r="F1456" t="s">
        <v>89</v>
      </c>
      <c r="G1456" t="s">
        <v>23</v>
      </c>
      <c r="H1456" t="s">
        <v>24</v>
      </c>
      <c r="I1456" t="s">
        <v>25</v>
      </c>
      <c r="J1456" t="s">
        <v>2334</v>
      </c>
      <c r="K1456" t="s">
        <v>297</v>
      </c>
      <c r="L1456" t="s">
        <v>46</v>
      </c>
      <c r="M1456" t="s">
        <v>46</v>
      </c>
      <c r="N1456">
        <f t="shared" si="154"/>
        <v>0</v>
      </c>
      <c r="O1456" t="str">
        <f t="shared" si="155"/>
        <v>No</v>
      </c>
      <c r="P1456">
        <f t="shared" si="156"/>
        <v>0</v>
      </c>
      <c r="Q1456">
        <f t="shared" si="157"/>
        <v>4813937689</v>
      </c>
      <c r="R1456">
        <f t="shared" si="158"/>
        <v>4.1933383153624479</v>
      </c>
      <c r="S1456" t="str">
        <f t="shared" si="159"/>
        <v>Acceptable</v>
      </c>
      <c r="T1456">
        <f>ROUNDUP(C1456,0)</f>
        <v>5</v>
      </c>
      <c r="U1456">
        <f>ROUNDDOWN(C1456,0)</f>
        <v>4</v>
      </c>
      <c r="V1456">
        <f>RIGHT(K1456,2)+2000</f>
        <v>2018</v>
      </c>
      <c r="W1456" t="str">
        <f>INDEX(_xlfn.TEXTSPLIT(K1456,"-"),1,2)</f>
        <v>Jul</v>
      </c>
      <c r="X1456" t="str">
        <f>INDEX(_xlfn.TEXTSPLIT(K1456,"-"),1,1)</f>
        <v>24</v>
      </c>
      <c r="Y1456">
        <f>INDEX(months!B:B,MATCH(Sheet1!W1456,months!A:A,0))</f>
        <v>7</v>
      </c>
      <c r="Z1456">
        <f t="shared" si="160"/>
        <v>43305</v>
      </c>
    </row>
    <row r="1457" spans="1:26" x14ac:dyDescent="0.2">
      <c r="A1457" t="s">
        <v>2346</v>
      </c>
      <c r="B1457" t="s">
        <v>2333</v>
      </c>
      <c r="D1457">
        <v>174</v>
      </c>
      <c r="E1457" t="s">
        <v>37</v>
      </c>
      <c r="F1457" t="s">
        <v>22</v>
      </c>
      <c r="G1457" t="s">
        <v>23</v>
      </c>
      <c r="H1457" t="s">
        <v>24</v>
      </c>
      <c r="I1457" t="s">
        <v>25</v>
      </c>
      <c r="J1457" t="s">
        <v>2334</v>
      </c>
      <c r="K1457" t="s">
        <v>216</v>
      </c>
      <c r="L1457" t="s">
        <v>53</v>
      </c>
      <c r="M1457" t="s">
        <v>60</v>
      </c>
      <c r="N1457">
        <f t="shared" si="154"/>
        <v>0</v>
      </c>
      <c r="O1457" t="str">
        <f t="shared" si="155"/>
        <v>No</v>
      </c>
      <c r="P1457">
        <f t="shared" si="156"/>
        <v>0</v>
      </c>
      <c r="Q1457">
        <f t="shared" si="157"/>
        <v>4813937689</v>
      </c>
      <c r="R1457">
        <f t="shared" si="158"/>
        <v>4.1933383153624479</v>
      </c>
      <c r="S1457" t="str">
        <f t="shared" si="159"/>
        <v>Acceptable</v>
      </c>
      <c r="T1457">
        <f>ROUNDUP(C1457,0)</f>
        <v>0</v>
      </c>
      <c r="U1457">
        <f>ROUNDDOWN(C1457,0)</f>
        <v>0</v>
      </c>
      <c r="V1457">
        <f>RIGHT(K1457,2)+2000</f>
        <v>2018</v>
      </c>
      <c r="W1457" t="str">
        <f>INDEX(_xlfn.TEXTSPLIT(K1457,"-"),1,2)</f>
        <v>Jul</v>
      </c>
      <c r="X1457" t="str">
        <f>INDEX(_xlfn.TEXTSPLIT(K1457,"-"),1,1)</f>
        <v>26</v>
      </c>
      <c r="Y1457">
        <f>INDEX(months!B:B,MATCH(Sheet1!W1457,months!A:A,0))</f>
        <v>7</v>
      </c>
      <c r="Z1457">
        <f t="shared" si="160"/>
        <v>43307</v>
      </c>
    </row>
    <row r="1458" spans="1:26" x14ac:dyDescent="0.2">
      <c r="A1458" t="s">
        <v>2347</v>
      </c>
      <c r="B1458" t="s">
        <v>2333</v>
      </c>
      <c r="C1458">
        <v>4.5999999999999996</v>
      </c>
      <c r="D1458">
        <v>353799</v>
      </c>
      <c r="E1458" t="s">
        <v>46</v>
      </c>
      <c r="F1458" t="s">
        <v>89</v>
      </c>
      <c r="G1458" t="s">
        <v>23</v>
      </c>
      <c r="H1458" t="s">
        <v>24</v>
      </c>
      <c r="I1458" t="s">
        <v>25</v>
      </c>
      <c r="J1458" t="s">
        <v>2334</v>
      </c>
      <c r="K1458" t="s">
        <v>39</v>
      </c>
      <c r="L1458" t="s">
        <v>46</v>
      </c>
      <c r="M1458" t="s">
        <v>46</v>
      </c>
      <c r="N1458">
        <f t="shared" si="154"/>
        <v>0</v>
      </c>
      <c r="O1458" t="str">
        <f t="shared" si="155"/>
        <v>No</v>
      </c>
      <c r="P1458">
        <f t="shared" si="156"/>
        <v>0</v>
      </c>
      <c r="Q1458">
        <f t="shared" si="157"/>
        <v>4813937689</v>
      </c>
      <c r="R1458">
        <f t="shared" si="158"/>
        <v>4.1933383153624479</v>
      </c>
      <c r="S1458" t="str">
        <f t="shared" si="159"/>
        <v>Acceptable</v>
      </c>
      <c r="T1458">
        <f>ROUNDUP(C1458,0)</f>
        <v>5</v>
      </c>
      <c r="U1458">
        <f>ROUNDDOWN(C1458,0)</f>
        <v>4</v>
      </c>
      <c r="V1458">
        <f>RIGHT(K1458,2)+2000</f>
        <v>2018</v>
      </c>
      <c r="W1458" t="str">
        <f>INDEX(_xlfn.TEXTSPLIT(K1458,"-"),1,2)</f>
        <v>Aug</v>
      </c>
      <c r="X1458" t="str">
        <f>INDEX(_xlfn.TEXTSPLIT(K1458,"-"),1,1)</f>
        <v>1</v>
      </c>
      <c r="Y1458">
        <f>INDEX(months!B:B,MATCH(Sheet1!W1458,months!A:A,0))</f>
        <v>8</v>
      </c>
      <c r="Z1458">
        <f t="shared" si="160"/>
        <v>43313</v>
      </c>
    </row>
    <row r="1459" spans="1:26" x14ac:dyDescent="0.2">
      <c r="A1459" t="s">
        <v>2348</v>
      </c>
      <c r="B1459" t="s">
        <v>2333</v>
      </c>
      <c r="C1459">
        <v>3.7</v>
      </c>
      <c r="D1459">
        <v>2758</v>
      </c>
      <c r="E1459" t="s">
        <v>248</v>
      </c>
      <c r="F1459" t="s">
        <v>32</v>
      </c>
      <c r="G1459" t="s">
        <v>23</v>
      </c>
      <c r="H1459" t="s">
        <v>24</v>
      </c>
      <c r="I1459" t="s">
        <v>25</v>
      </c>
      <c r="J1459" t="s">
        <v>2334</v>
      </c>
      <c r="K1459" t="s">
        <v>499</v>
      </c>
      <c r="L1459" t="s">
        <v>1468</v>
      </c>
      <c r="M1459" t="s">
        <v>86</v>
      </c>
      <c r="N1459">
        <f t="shared" si="154"/>
        <v>0</v>
      </c>
      <c r="O1459" t="str">
        <f t="shared" si="155"/>
        <v>No</v>
      </c>
      <c r="P1459">
        <f t="shared" si="156"/>
        <v>0</v>
      </c>
      <c r="Q1459">
        <f t="shared" si="157"/>
        <v>4813937689</v>
      </c>
      <c r="R1459">
        <f t="shared" si="158"/>
        <v>4.1933383153624479</v>
      </c>
      <c r="S1459" t="str">
        <f t="shared" si="159"/>
        <v>Acceptable</v>
      </c>
      <c r="T1459">
        <f>ROUNDUP(C1459,0)</f>
        <v>4</v>
      </c>
      <c r="U1459">
        <f>ROUNDDOWN(C1459,0)</f>
        <v>3</v>
      </c>
      <c r="V1459">
        <f>RIGHT(K1459,2)+2000</f>
        <v>2018</v>
      </c>
      <c r="W1459" t="str">
        <f>INDEX(_xlfn.TEXTSPLIT(K1459,"-"),1,2)</f>
        <v>Jun</v>
      </c>
      <c r="X1459" t="str">
        <f>INDEX(_xlfn.TEXTSPLIT(K1459,"-"),1,1)</f>
        <v>25</v>
      </c>
      <c r="Y1459">
        <f>INDEX(months!B:B,MATCH(Sheet1!W1459,months!A:A,0))</f>
        <v>6</v>
      </c>
      <c r="Z1459">
        <f t="shared" si="160"/>
        <v>43276</v>
      </c>
    </row>
    <row r="1460" spans="1:26" x14ac:dyDescent="0.2">
      <c r="A1460" t="s">
        <v>2349</v>
      </c>
      <c r="B1460" t="s">
        <v>2333</v>
      </c>
      <c r="C1460">
        <v>3.7</v>
      </c>
      <c r="D1460">
        <v>1437</v>
      </c>
      <c r="E1460" t="s">
        <v>46</v>
      </c>
      <c r="F1460" t="s">
        <v>50</v>
      </c>
      <c r="G1460" t="s">
        <v>23</v>
      </c>
      <c r="H1460" t="s">
        <v>24</v>
      </c>
      <c r="I1460" t="s">
        <v>25</v>
      </c>
      <c r="J1460" t="s">
        <v>2334</v>
      </c>
      <c r="K1460" t="s">
        <v>173</v>
      </c>
      <c r="L1460" t="s">
        <v>46</v>
      </c>
      <c r="M1460" t="s">
        <v>46</v>
      </c>
      <c r="N1460">
        <f t="shared" si="154"/>
        <v>0</v>
      </c>
      <c r="O1460" t="str">
        <f t="shared" si="155"/>
        <v>No</v>
      </c>
      <c r="P1460">
        <f t="shared" si="156"/>
        <v>0</v>
      </c>
      <c r="Q1460">
        <f t="shared" si="157"/>
        <v>4813937689</v>
      </c>
      <c r="R1460">
        <f t="shared" si="158"/>
        <v>4.1933383153624479</v>
      </c>
      <c r="S1460" t="str">
        <f t="shared" si="159"/>
        <v>Acceptable</v>
      </c>
      <c r="T1460">
        <f>ROUNDUP(C1460,0)</f>
        <v>4</v>
      </c>
      <c r="U1460">
        <f>ROUNDDOWN(C1460,0)</f>
        <v>3</v>
      </c>
      <c r="V1460">
        <f>RIGHT(K1460,2)+2000</f>
        <v>2018</v>
      </c>
      <c r="W1460" t="str">
        <f>INDEX(_xlfn.TEXTSPLIT(K1460,"-"),1,2)</f>
        <v>Aug</v>
      </c>
      <c r="X1460" t="str">
        <f>INDEX(_xlfn.TEXTSPLIT(K1460,"-"),1,1)</f>
        <v>2</v>
      </c>
      <c r="Y1460">
        <f>INDEX(months!B:B,MATCH(Sheet1!W1460,months!A:A,0))</f>
        <v>8</v>
      </c>
      <c r="Z1460">
        <f t="shared" si="160"/>
        <v>43314</v>
      </c>
    </row>
    <row r="1461" spans="1:26" x14ac:dyDescent="0.2">
      <c r="A1461" t="s">
        <v>2350</v>
      </c>
      <c r="B1461" t="s">
        <v>2333</v>
      </c>
      <c r="C1461">
        <v>4.2</v>
      </c>
      <c r="D1461">
        <v>7573</v>
      </c>
      <c r="E1461" t="s">
        <v>308</v>
      </c>
      <c r="F1461" t="s">
        <v>65</v>
      </c>
      <c r="G1461" t="s">
        <v>23</v>
      </c>
      <c r="H1461" t="s">
        <v>24</v>
      </c>
      <c r="I1461" t="s">
        <v>25</v>
      </c>
      <c r="J1461" t="s">
        <v>2334</v>
      </c>
      <c r="K1461" t="s">
        <v>357</v>
      </c>
      <c r="L1461" t="s">
        <v>2351</v>
      </c>
      <c r="M1461" t="s">
        <v>47</v>
      </c>
      <c r="N1461">
        <f t="shared" si="154"/>
        <v>0</v>
      </c>
      <c r="O1461" t="str">
        <f t="shared" si="155"/>
        <v>No</v>
      </c>
      <c r="P1461">
        <f t="shared" si="156"/>
        <v>0</v>
      </c>
      <c r="Q1461">
        <f t="shared" si="157"/>
        <v>4813937689</v>
      </c>
      <c r="R1461">
        <f t="shared" si="158"/>
        <v>4.1933383153624479</v>
      </c>
      <c r="S1461" t="str">
        <f t="shared" si="159"/>
        <v>Acceptable</v>
      </c>
      <c r="T1461">
        <f>ROUNDUP(C1461,0)</f>
        <v>5</v>
      </c>
      <c r="U1461">
        <f>ROUNDDOWN(C1461,0)</f>
        <v>4</v>
      </c>
      <c r="V1461">
        <f>RIGHT(K1461,2)+2000</f>
        <v>2018</v>
      </c>
      <c r="W1461" t="str">
        <f>INDEX(_xlfn.TEXTSPLIT(K1461,"-"),1,2)</f>
        <v>Jul</v>
      </c>
      <c r="X1461" t="str">
        <f>INDEX(_xlfn.TEXTSPLIT(K1461,"-"),1,1)</f>
        <v>25</v>
      </c>
      <c r="Y1461">
        <f>INDEX(months!B:B,MATCH(Sheet1!W1461,months!A:A,0))</f>
        <v>7</v>
      </c>
      <c r="Z1461">
        <f t="shared" si="160"/>
        <v>43306</v>
      </c>
    </row>
    <row r="1462" spans="1:26" x14ac:dyDescent="0.2">
      <c r="A1462" t="s">
        <v>2352</v>
      </c>
      <c r="B1462" t="s">
        <v>2333</v>
      </c>
      <c r="C1462">
        <v>4.5</v>
      </c>
      <c r="D1462">
        <v>8481</v>
      </c>
      <c r="E1462" t="s">
        <v>631</v>
      </c>
      <c r="F1462" t="s">
        <v>65</v>
      </c>
      <c r="G1462" t="s">
        <v>23</v>
      </c>
      <c r="H1462" t="s">
        <v>24</v>
      </c>
      <c r="I1462" t="s">
        <v>25</v>
      </c>
      <c r="J1462" t="s">
        <v>2334</v>
      </c>
      <c r="K1462" t="s">
        <v>97</v>
      </c>
      <c r="L1462" t="s">
        <v>2044</v>
      </c>
      <c r="M1462" t="s">
        <v>274</v>
      </c>
      <c r="N1462">
        <f t="shared" si="154"/>
        <v>0</v>
      </c>
      <c r="O1462" t="str">
        <f t="shared" si="155"/>
        <v>No</v>
      </c>
      <c r="P1462">
        <f t="shared" si="156"/>
        <v>0</v>
      </c>
      <c r="Q1462">
        <f t="shared" si="157"/>
        <v>4813937689</v>
      </c>
      <c r="R1462">
        <f t="shared" si="158"/>
        <v>4.1933383153624479</v>
      </c>
      <c r="S1462" t="str">
        <f t="shared" si="159"/>
        <v>Acceptable</v>
      </c>
      <c r="T1462">
        <f>ROUNDUP(C1462,0)</f>
        <v>5</v>
      </c>
      <c r="U1462">
        <f>ROUNDDOWN(C1462,0)</f>
        <v>4</v>
      </c>
      <c r="V1462">
        <f>RIGHT(K1462,2)+2000</f>
        <v>2018</v>
      </c>
      <c r="W1462" t="str">
        <f>INDEX(_xlfn.TEXTSPLIT(K1462,"-"),1,2)</f>
        <v>Aug</v>
      </c>
      <c r="X1462" t="str">
        <f>INDEX(_xlfn.TEXTSPLIT(K1462,"-"),1,1)</f>
        <v>3</v>
      </c>
      <c r="Y1462">
        <f>INDEX(months!B:B,MATCH(Sheet1!W1462,months!A:A,0))</f>
        <v>8</v>
      </c>
      <c r="Z1462">
        <f t="shared" si="160"/>
        <v>43315</v>
      </c>
    </row>
    <row r="1463" spans="1:26" x14ac:dyDescent="0.2">
      <c r="A1463" t="s">
        <v>2353</v>
      </c>
      <c r="B1463" t="s">
        <v>2333</v>
      </c>
      <c r="C1463">
        <v>4.3</v>
      </c>
      <c r="D1463">
        <v>10054</v>
      </c>
      <c r="E1463" t="s">
        <v>571</v>
      </c>
      <c r="F1463" t="s">
        <v>65</v>
      </c>
      <c r="G1463" t="s">
        <v>23</v>
      </c>
      <c r="H1463" t="s">
        <v>24</v>
      </c>
      <c r="I1463" t="s">
        <v>25</v>
      </c>
      <c r="J1463" t="s">
        <v>2334</v>
      </c>
      <c r="K1463" t="s">
        <v>125</v>
      </c>
      <c r="L1463" t="s">
        <v>153</v>
      </c>
      <c r="M1463" t="s">
        <v>29</v>
      </c>
      <c r="N1463">
        <f t="shared" si="154"/>
        <v>0</v>
      </c>
      <c r="O1463" t="str">
        <f t="shared" si="155"/>
        <v>No</v>
      </c>
      <c r="P1463">
        <f t="shared" si="156"/>
        <v>0</v>
      </c>
      <c r="Q1463">
        <f t="shared" si="157"/>
        <v>4813937689</v>
      </c>
      <c r="R1463">
        <f t="shared" si="158"/>
        <v>4.1933383153624479</v>
      </c>
      <c r="S1463" t="str">
        <f t="shared" si="159"/>
        <v>Acceptable</v>
      </c>
      <c r="T1463">
        <f>ROUNDUP(C1463,0)</f>
        <v>5</v>
      </c>
      <c r="U1463">
        <f>ROUNDDOWN(C1463,0)</f>
        <v>4</v>
      </c>
      <c r="V1463">
        <f>RIGHT(K1463,2)+2000</f>
        <v>2018</v>
      </c>
      <c r="W1463" t="str">
        <f>INDEX(_xlfn.TEXTSPLIT(K1463,"-"),1,2)</f>
        <v>Jul</v>
      </c>
      <c r="X1463" t="str">
        <f>INDEX(_xlfn.TEXTSPLIT(K1463,"-"),1,1)</f>
        <v>12</v>
      </c>
      <c r="Y1463">
        <f>INDEX(months!B:B,MATCH(Sheet1!W1463,months!A:A,0))</f>
        <v>7</v>
      </c>
      <c r="Z1463">
        <f t="shared" si="160"/>
        <v>43293</v>
      </c>
    </row>
    <row r="1464" spans="1:26" x14ac:dyDescent="0.2">
      <c r="A1464" t="s">
        <v>2354</v>
      </c>
      <c r="B1464" t="s">
        <v>2333</v>
      </c>
      <c r="C1464">
        <v>3.9</v>
      </c>
      <c r="D1464">
        <v>10117</v>
      </c>
      <c r="E1464" t="s">
        <v>481</v>
      </c>
      <c r="F1464" t="s">
        <v>65</v>
      </c>
      <c r="G1464" t="s">
        <v>23</v>
      </c>
      <c r="H1464" t="s">
        <v>24</v>
      </c>
      <c r="I1464" t="s">
        <v>25</v>
      </c>
      <c r="J1464" t="s">
        <v>2334</v>
      </c>
      <c r="K1464" t="s">
        <v>503</v>
      </c>
      <c r="L1464" t="s">
        <v>2355</v>
      </c>
      <c r="M1464" t="s">
        <v>29</v>
      </c>
      <c r="N1464">
        <f t="shared" si="154"/>
        <v>0</v>
      </c>
      <c r="O1464" t="str">
        <f t="shared" si="155"/>
        <v>No</v>
      </c>
      <c r="P1464">
        <f t="shared" si="156"/>
        <v>0</v>
      </c>
      <c r="Q1464">
        <f t="shared" si="157"/>
        <v>4813937689</v>
      </c>
      <c r="R1464">
        <f t="shared" si="158"/>
        <v>4.1933383153624479</v>
      </c>
      <c r="S1464" t="str">
        <f t="shared" si="159"/>
        <v>Acceptable</v>
      </c>
      <c r="T1464">
        <f>ROUNDUP(C1464,0)</f>
        <v>4</v>
      </c>
      <c r="U1464">
        <f>ROUNDDOWN(C1464,0)</f>
        <v>3</v>
      </c>
      <c r="V1464">
        <f>RIGHT(K1464,2)+2000</f>
        <v>2018</v>
      </c>
      <c r="W1464" t="str">
        <f>INDEX(_xlfn.TEXTSPLIT(K1464,"-"),1,2)</f>
        <v>Jun</v>
      </c>
      <c r="X1464" t="str">
        <f>INDEX(_xlfn.TEXTSPLIT(K1464,"-"),1,1)</f>
        <v>29</v>
      </c>
      <c r="Y1464">
        <f>INDEX(months!B:B,MATCH(Sheet1!W1464,months!A:A,0))</f>
        <v>6</v>
      </c>
      <c r="Z1464">
        <f t="shared" si="160"/>
        <v>43280</v>
      </c>
    </row>
    <row r="1465" spans="1:26" x14ac:dyDescent="0.2">
      <c r="A1465" t="s">
        <v>2356</v>
      </c>
      <c r="B1465" t="s">
        <v>2333</v>
      </c>
      <c r="C1465">
        <v>4.5999999999999996</v>
      </c>
      <c r="D1465">
        <v>39189</v>
      </c>
      <c r="E1465" t="s">
        <v>46</v>
      </c>
      <c r="F1465" t="s">
        <v>65</v>
      </c>
      <c r="G1465" t="s">
        <v>23</v>
      </c>
      <c r="H1465" t="s">
        <v>24</v>
      </c>
      <c r="I1465" t="s">
        <v>25</v>
      </c>
      <c r="J1465" t="s">
        <v>2334</v>
      </c>
      <c r="K1465" t="s">
        <v>115</v>
      </c>
      <c r="L1465" t="s">
        <v>46</v>
      </c>
      <c r="M1465" t="s">
        <v>46</v>
      </c>
      <c r="N1465">
        <f t="shared" si="154"/>
        <v>0</v>
      </c>
      <c r="O1465" t="str">
        <f t="shared" si="155"/>
        <v>No</v>
      </c>
      <c r="P1465">
        <f t="shared" si="156"/>
        <v>0</v>
      </c>
      <c r="Q1465">
        <f t="shared" si="157"/>
        <v>4813937689</v>
      </c>
      <c r="R1465">
        <f t="shared" si="158"/>
        <v>4.1933383153624479</v>
      </c>
      <c r="S1465" t="str">
        <f t="shared" si="159"/>
        <v>Acceptable</v>
      </c>
      <c r="T1465">
        <f>ROUNDUP(C1465,0)</f>
        <v>5</v>
      </c>
      <c r="U1465">
        <f>ROUNDDOWN(C1465,0)</f>
        <v>4</v>
      </c>
      <c r="V1465">
        <f>RIGHT(K1465,2)+2000</f>
        <v>2018</v>
      </c>
      <c r="W1465" t="str">
        <f>INDEX(_xlfn.TEXTSPLIT(K1465,"-"),1,2)</f>
        <v>Jul</v>
      </c>
      <c r="X1465" t="str">
        <f>INDEX(_xlfn.TEXTSPLIT(K1465,"-"),1,1)</f>
        <v>30</v>
      </c>
      <c r="Y1465">
        <f>INDEX(months!B:B,MATCH(Sheet1!W1465,months!A:A,0))</f>
        <v>7</v>
      </c>
      <c r="Z1465">
        <f t="shared" si="160"/>
        <v>43311</v>
      </c>
    </row>
    <row r="1466" spans="1:26" x14ac:dyDescent="0.2">
      <c r="A1466" t="s">
        <v>2357</v>
      </c>
      <c r="B1466" t="s">
        <v>2333</v>
      </c>
      <c r="C1466">
        <v>4.3</v>
      </c>
      <c r="D1466">
        <v>3522</v>
      </c>
      <c r="E1466" t="s">
        <v>186</v>
      </c>
      <c r="F1466" t="s">
        <v>50</v>
      </c>
      <c r="G1466" t="s">
        <v>23</v>
      </c>
      <c r="H1466" t="s">
        <v>24</v>
      </c>
      <c r="I1466" t="s">
        <v>25</v>
      </c>
      <c r="J1466" t="s">
        <v>2334</v>
      </c>
      <c r="K1466" t="s">
        <v>173</v>
      </c>
      <c r="L1466" t="s">
        <v>2358</v>
      </c>
      <c r="M1466" t="s">
        <v>86</v>
      </c>
      <c r="N1466">
        <f t="shared" si="154"/>
        <v>0</v>
      </c>
      <c r="O1466" t="str">
        <f t="shared" si="155"/>
        <v>No</v>
      </c>
      <c r="P1466">
        <f t="shared" si="156"/>
        <v>0</v>
      </c>
      <c r="Q1466">
        <f t="shared" si="157"/>
        <v>4813937689</v>
      </c>
      <c r="R1466">
        <f t="shared" si="158"/>
        <v>4.1933383153624479</v>
      </c>
      <c r="S1466" t="str">
        <f t="shared" si="159"/>
        <v>Acceptable</v>
      </c>
      <c r="T1466">
        <f>ROUNDUP(C1466,0)</f>
        <v>5</v>
      </c>
      <c r="U1466">
        <f>ROUNDDOWN(C1466,0)</f>
        <v>4</v>
      </c>
      <c r="V1466">
        <f>RIGHT(K1466,2)+2000</f>
        <v>2018</v>
      </c>
      <c r="W1466" t="str">
        <f>INDEX(_xlfn.TEXTSPLIT(K1466,"-"),1,2)</f>
        <v>Aug</v>
      </c>
      <c r="X1466" t="str">
        <f>INDEX(_xlfn.TEXTSPLIT(K1466,"-"),1,1)</f>
        <v>2</v>
      </c>
      <c r="Y1466">
        <f>INDEX(months!B:B,MATCH(Sheet1!W1466,months!A:A,0))</f>
        <v>8</v>
      </c>
      <c r="Z1466">
        <f t="shared" si="160"/>
        <v>43314</v>
      </c>
    </row>
    <row r="1467" spans="1:26" x14ac:dyDescent="0.2">
      <c r="A1467" t="s">
        <v>2359</v>
      </c>
      <c r="B1467" t="s">
        <v>2333</v>
      </c>
      <c r="C1467">
        <v>4.4000000000000004</v>
      </c>
      <c r="D1467">
        <v>71419</v>
      </c>
      <c r="E1467" t="s">
        <v>46</v>
      </c>
      <c r="F1467" t="s">
        <v>38</v>
      </c>
      <c r="G1467" t="s">
        <v>23</v>
      </c>
      <c r="H1467" t="s">
        <v>24</v>
      </c>
      <c r="I1467" t="s">
        <v>25</v>
      </c>
      <c r="J1467" t="s">
        <v>2334</v>
      </c>
      <c r="K1467" t="s">
        <v>297</v>
      </c>
      <c r="L1467" t="s">
        <v>46</v>
      </c>
      <c r="M1467" t="s">
        <v>46</v>
      </c>
      <c r="N1467">
        <f t="shared" si="154"/>
        <v>0</v>
      </c>
      <c r="O1467" t="str">
        <f t="shared" si="155"/>
        <v>No</v>
      </c>
      <c r="P1467">
        <f t="shared" si="156"/>
        <v>0</v>
      </c>
      <c r="Q1467">
        <f t="shared" si="157"/>
        <v>4813937689</v>
      </c>
      <c r="R1467">
        <f t="shared" si="158"/>
        <v>4.1933383153624479</v>
      </c>
      <c r="S1467" t="str">
        <f t="shared" si="159"/>
        <v>Acceptable</v>
      </c>
      <c r="T1467">
        <f>ROUNDUP(C1467,0)</f>
        <v>5</v>
      </c>
      <c r="U1467">
        <f>ROUNDDOWN(C1467,0)</f>
        <v>4</v>
      </c>
      <c r="V1467">
        <f>RIGHT(K1467,2)+2000</f>
        <v>2018</v>
      </c>
      <c r="W1467" t="str">
        <f>INDEX(_xlfn.TEXTSPLIT(K1467,"-"),1,2)</f>
        <v>Jul</v>
      </c>
      <c r="X1467" t="str">
        <f>INDEX(_xlfn.TEXTSPLIT(K1467,"-"),1,1)</f>
        <v>24</v>
      </c>
      <c r="Y1467">
        <f>INDEX(months!B:B,MATCH(Sheet1!W1467,months!A:A,0))</f>
        <v>7</v>
      </c>
      <c r="Z1467">
        <f t="shared" si="160"/>
        <v>43305</v>
      </c>
    </row>
    <row r="1468" spans="1:26" x14ac:dyDescent="0.2">
      <c r="A1468" t="s">
        <v>2360</v>
      </c>
      <c r="B1468" t="s">
        <v>2333</v>
      </c>
      <c r="C1468">
        <v>4.5999999999999996</v>
      </c>
      <c r="D1468">
        <v>36857</v>
      </c>
      <c r="E1468" t="s">
        <v>21</v>
      </c>
      <c r="F1468" t="s">
        <v>65</v>
      </c>
      <c r="G1468" t="s">
        <v>23</v>
      </c>
      <c r="H1468" t="s">
        <v>24</v>
      </c>
      <c r="I1468" t="s">
        <v>25</v>
      </c>
      <c r="J1468" t="s">
        <v>2334</v>
      </c>
      <c r="K1468" t="s">
        <v>357</v>
      </c>
      <c r="L1468" t="s">
        <v>2361</v>
      </c>
      <c r="M1468" t="s">
        <v>274</v>
      </c>
      <c r="N1468">
        <f t="shared" si="154"/>
        <v>0</v>
      </c>
      <c r="O1468" t="str">
        <f t="shared" si="155"/>
        <v>No</v>
      </c>
      <c r="P1468">
        <f t="shared" si="156"/>
        <v>0</v>
      </c>
      <c r="Q1468">
        <f t="shared" si="157"/>
        <v>4813937689</v>
      </c>
      <c r="R1468">
        <f t="shared" si="158"/>
        <v>4.1933383153624479</v>
      </c>
      <c r="S1468" t="str">
        <f t="shared" si="159"/>
        <v>Acceptable</v>
      </c>
      <c r="T1468">
        <f>ROUNDUP(C1468,0)</f>
        <v>5</v>
      </c>
      <c r="U1468">
        <f>ROUNDDOWN(C1468,0)</f>
        <v>4</v>
      </c>
      <c r="V1468">
        <f>RIGHT(K1468,2)+2000</f>
        <v>2018</v>
      </c>
      <c r="W1468" t="str">
        <f>INDEX(_xlfn.TEXTSPLIT(K1468,"-"),1,2)</f>
        <v>Jul</v>
      </c>
      <c r="X1468" t="str">
        <f>INDEX(_xlfn.TEXTSPLIT(K1468,"-"),1,1)</f>
        <v>25</v>
      </c>
      <c r="Y1468">
        <f>INDEX(months!B:B,MATCH(Sheet1!W1468,months!A:A,0))</f>
        <v>7</v>
      </c>
      <c r="Z1468">
        <f t="shared" si="160"/>
        <v>43306</v>
      </c>
    </row>
    <row r="1469" spans="1:26" x14ac:dyDescent="0.2">
      <c r="A1469" t="s">
        <v>2362</v>
      </c>
      <c r="B1469" t="s">
        <v>2333</v>
      </c>
      <c r="C1469">
        <v>4.5</v>
      </c>
      <c r="D1469">
        <v>39123</v>
      </c>
      <c r="E1469" t="s">
        <v>46</v>
      </c>
      <c r="F1469" t="s">
        <v>65</v>
      </c>
      <c r="G1469" t="s">
        <v>23</v>
      </c>
      <c r="H1469" t="s">
        <v>24</v>
      </c>
      <c r="I1469" t="s">
        <v>25</v>
      </c>
      <c r="J1469" t="s">
        <v>2334</v>
      </c>
      <c r="K1469" t="s">
        <v>97</v>
      </c>
      <c r="L1469" t="s">
        <v>46</v>
      </c>
      <c r="M1469" t="s">
        <v>46</v>
      </c>
      <c r="N1469">
        <f t="shared" si="154"/>
        <v>0</v>
      </c>
      <c r="O1469" t="str">
        <f t="shared" si="155"/>
        <v>No</v>
      </c>
      <c r="P1469">
        <f t="shared" si="156"/>
        <v>0</v>
      </c>
      <c r="Q1469">
        <f t="shared" si="157"/>
        <v>4813937689</v>
      </c>
      <c r="R1469">
        <f t="shared" si="158"/>
        <v>4.1933383153624479</v>
      </c>
      <c r="S1469" t="str">
        <f t="shared" si="159"/>
        <v>Acceptable</v>
      </c>
      <c r="T1469">
        <f>ROUNDUP(C1469,0)</f>
        <v>5</v>
      </c>
      <c r="U1469">
        <f>ROUNDDOWN(C1469,0)</f>
        <v>4</v>
      </c>
      <c r="V1469">
        <f>RIGHT(K1469,2)+2000</f>
        <v>2018</v>
      </c>
      <c r="W1469" t="str">
        <f>INDEX(_xlfn.TEXTSPLIT(K1469,"-"),1,2)</f>
        <v>Aug</v>
      </c>
      <c r="X1469" t="str">
        <f>INDEX(_xlfn.TEXTSPLIT(K1469,"-"),1,1)</f>
        <v>3</v>
      </c>
      <c r="Y1469">
        <f>INDEX(months!B:B,MATCH(Sheet1!W1469,months!A:A,0))</f>
        <v>8</v>
      </c>
      <c r="Z1469">
        <f t="shared" si="160"/>
        <v>43315</v>
      </c>
    </row>
    <row r="1470" spans="1:26" x14ac:dyDescent="0.2">
      <c r="A1470" t="s">
        <v>2363</v>
      </c>
      <c r="B1470" t="s">
        <v>2333</v>
      </c>
      <c r="C1470">
        <v>3.8</v>
      </c>
      <c r="D1470">
        <v>14653</v>
      </c>
      <c r="E1470" t="s">
        <v>46</v>
      </c>
      <c r="F1470" t="s">
        <v>65</v>
      </c>
      <c r="G1470" t="s">
        <v>23</v>
      </c>
      <c r="H1470" t="s">
        <v>24</v>
      </c>
      <c r="I1470" t="s">
        <v>25</v>
      </c>
      <c r="J1470" t="s">
        <v>2334</v>
      </c>
      <c r="K1470" t="s">
        <v>266</v>
      </c>
      <c r="L1470" t="s">
        <v>46</v>
      </c>
      <c r="M1470" t="s">
        <v>46</v>
      </c>
      <c r="N1470">
        <f t="shared" si="154"/>
        <v>0</v>
      </c>
      <c r="O1470" t="str">
        <f t="shared" si="155"/>
        <v>No</v>
      </c>
      <c r="P1470">
        <f t="shared" si="156"/>
        <v>0</v>
      </c>
      <c r="Q1470">
        <f t="shared" si="157"/>
        <v>4813937689</v>
      </c>
      <c r="R1470">
        <f t="shared" si="158"/>
        <v>4.1933383153624479</v>
      </c>
      <c r="S1470" t="str">
        <f t="shared" si="159"/>
        <v>Acceptable</v>
      </c>
      <c r="T1470">
        <f>ROUNDUP(C1470,0)</f>
        <v>4</v>
      </c>
      <c r="U1470">
        <f>ROUNDDOWN(C1470,0)</f>
        <v>3</v>
      </c>
      <c r="V1470">
        <f>RIGHT(K1470,2)+2000</f>
        <v>2018</v>
      </c>
      <c r="W1470" t="str">
        <f>INDEX(_xlfn.TEXTSPLIT(K1470,"-"),1,2)</f>
        <v>Jul</v>
      </c>
      <c r="X1470" t="str">
        <f>INDEX(_xlfn.TEXTSPLIT(K1470,"-"),1,1)</f>
        <v>16</v>
      </c>
      <c r="Y1470">
        <f>INDEX(months!B:B,MATCH(Sheet1!W1470,months!A:A,0))</f>
        <v>7</v>
      </c>
      <c r="Z1470">
        <f t="shared" si="160"/>
        <v>43297</v>
      </c>
    </row>
    <row r="1471" spans="1:26" x14ac:dyDescent="0.2">
      <c r="A1471" t="s">
        <v>2364</v>
      </c>
      <c r="B1471" t="s">
        <v>2333</v>
      </c>
      <c r="D1471">
        <v>12</v>
      </c>
      <c r="E1471" t="s">
        <v>825</v>
      </c>
      <c r="F1471" t="s">
        <v>101</v>
      </c>
      <c r="G1471" t="s">
        <v>23</v>
      </c>
      <c r="H1471" t="s">
        <v>24</v>
      </c>
      <c r="I1471" t="s">
        <v>25</v>
      </c>
      <c r="J1471" t="s">
        <v>2334</v>
      </c>
      <c r="K1471" t="s">
        <v>125</v>
      </c>
      <c r="L1471" t="s">
        <v>2365</v>
      </c>
      <c r="M1471" t="s">
        <v>29</v>
      </c>
      <c r="N1471">
        <f t="shared" si="154"/>
        <v>0</v>
      </c>
      <c r="O1471" t="str">
        <f t="shared" si="155"/>
        <v>No</v>
      </c>
      <c r="P1471">
        <f t="shared" si="156"/>
        <v>0</v>
      </c>
      <c r="Q1471">
        <f t="shared" si="157"/>
        <v>4813937689</v>
      </c>
      <c r="R1471">
        <f t="shared" si="158"/>
        <v>4.1933383153624479</v>
      </c>
      <c r="S1471" t="str">
        <f t="shared" si="159"/>
        <v>Acceptable</v>
      </c>
      <c r="T1471">
        <f>ROUNDUP(C1471,0)</f>
        <v>0</v>
      </c>
      <c r="U1471">
        <f>ROUNDDOWN(C1471,0)</f>
        <v>0</v>
      </c>
      <c r="V1471">
        <f>RIGHT(K1471,2)+2000</f>
        <v>2018</v>
      </c>
      <c r="W1471" t="str">
        <f>INDEX(_xlfn.TEXTSPLIT(K1471,"-"),1,2)</f>
        <v>Jul</v>
      </c>
      <c r="X1471" t="str">
        <f>INDEX(_xlfn.TEXTSPLIT(K1471,"-"),1,1)</f>
        <v>12</v>
      </c>
      <c r="Y1471">
        <f>INDEX(months!B:B,MATCH(Sheet1!W1471,months!A:A,0))</f>
        <v>7</v>
      </c>
      <c r="Z1471">
        <f t="shared" si="160"/>
        <v>43293</v>
      </c>
    </row>
    <row r="1472" spans="1:26" x14ac:dyDescent="0.2">
      <c r="A1472" t="s">
        <v>2366</v>
      </c>
      <c r="B1472" t="s">
        <v>2333</v>
      </c>
      <c r="C1472">
        <v>4.4000000000000004</v>
      </c>
      <c r="D1472">
        <v>23013</v>
      </c>
      <c r="E1472" t="s">
        <v>202</v>
      </c>
      <c r="F1472" t="s">
        <v>38</v>
      </c>
      <c r="G1472" t="s">
        <v>23</v>
      </c>
      <c r="H1472" t="s">
        <v>24</v>
      </c>
      <c r="I1472" t="s">
        <v>25</v>
      </c>
      <c r="J1472" t="s">
        <v>2334</v>
      </c>
      <c r="K1472" t="s">
        <v>410</v>
      </c>
      <c r="L1472" t="s">
        <v>2367</v>
      </c>
      <c r="M1472" t="s">
        <v>81</v>
      </c>
      <c r="N1472">
        <f t="shared" si="154"/>
        <v>0</v>
      </c>
      <c r="O1472" t="str">
        <f t="shared" si="155"/>
        <v>No</v>
      </c>
      <c r="P1472">
        <f t="shared" si="156"/>
        <v>0</v>
      </c>
      <c r="Q1472">
        <f t="shared" si="157"/>
        <v>4813937689</v>
      </c>
      <c r="R1472">
        <f t="shared" si="158"/>
        <v>4.1933383153624479</v>
      </c>
      <c r="S1472" t="str">
        <f t="shared" si="159"/>
        <v>Acceptable</v>
      </c>
      <c r="T1472">
        <f>ROUNDUP(C1472,0)</f>
        <v>5</v>
      </c>
      <c r="U1472">
        <f>ROUNDDOWN(C1472,0)</f>
        <v>4</v>
      </c>
      <c r="V1472">
        <f>RIGHT(K1472,2)+2000</f>
        <v>2018</v>
      </c>
      <c r="W1472" t="str">
        <f>INDEX(_xlfn.TEXTSPLIT(K1472,"-"),1,2)</f>
        <v>Jul</v>
      </c>
      <c r="X1472" t="str">
        <f>INDEX(_xlfn.TEXTSPLIT(K1472,"-"),1,1)</f>
        <v>17</v>
      </c>
      <c r="Y1472">
        <f>INDEX(months!B:B,MATCH(Sheet1!W1472,months!A:A,0))</f>
        <v>7</v>
      </c>
      <c r="Z1472">
        <f t="shared" si="160"/>
        <v>43298</v>
      </c>
    </row>
    <row r="1473" spans="1:26" x14ac:dyDescent="0.2">
      <c r="A1473" t="s">
        <v>2368</v>
      </c>
      <c r="B1473" t="s">
        <v>2333</v>
      </c>
      <c r="C1473">
        <v>4.7</v>
      </c>
      <c r="D1473">
        <v>114</v>
      </c>
      <c r="E1473" t="s">
        <v>731</v>
      </c>
      <c r="F1473" t="s">
        <v>22</v>
      </c>
      <c r="G1473" t="s">
        <v>23</v>
      </c>
      <c r="H1473" t="s">
        <v>24</v>
      </c>
      <c r="I1473" t="s">
        <v>44</v>
      </c>
      <c r="J1473" t="s">
        <v>2334</v>
      </c>
      <c r="K1473" t="s">
        <v>2369</v>
      </c>
      <c r="L1473" t="s">
        <v>170</v>
      </c>
      <c r="M1473" t="s">
        <v>81</v>
      </c>
      <c r="N1473">
        <f t="shared" si="154"/>
        <v>0</v>
      </c>
      <c r="O1473" t="str">
        <f t="shared" si="155"/>
        <v>No</v>
      </c>
      <c r="P1473">
        <f t="shared" si="156"/>
        <v>0</v>
      </c>
      <c r="Q1473">
        <f t="shared" si="157"/>
        <v>4813937689</v>
      </c>
      <c r="R1473">
        <f t="shared" si="158"/>
        <v>4.1933383153624479</v>
      </c>
      <c r="S1473" t="str">
        <f t="shared" si="159"/>
        <v>Acceptable</v>
      </c>
      <c r="T1473">
        <f>ROUNDUP(C1473,0)</f>
        <v>5</v>
      </c>
      <c r="U1473">
        <f>ROUNDDOWN(C1473,0)</f>
        <v>4</v>
      </c>
      <c r="V1473">
        <f>RIGHT(K1473,2)+2000</f>
        <v>2018</v>
      </c>
      <c r="W1473" t="str">
        <f>INDEX(_xlfn.TEXTSPLIT(K1473,"-"),1,2)</f>
        <v>Feb</v>
      </c>
      <c r="X1473" t="str">
        <f>INDEX(_xlfn.TEXTSPLIT(K1473,"-"),1,1)</f>
        <v>18</v>
      </c>
      <c r="Y1473">
        <f>INDEX(months!B:B,MATCH(Sheet1!W1473,months!A:A,0))</f>
        <v>2</v>
      </c>
      <c r="Z1473">
        <f t="shared" si="160"/>
        <v>43149</v>
      </c>
    </row>
    <row r="1474" spans="1:26" x14ac:dyDescent="0.2">
      <c r="A1474" t="s">
        <v>2370</v>
      </c>
      <c r="B1474" t="s">
        <v>2333</v>
      </c>
      <c r="C1474">
        <v>3.4</v>
      </c>
      <c r="D1474">
        <v>287</v>
      </c>
      <c r="E1474" t="s">
        <v>256</v>
      </c>
      <c r="F1474" t="s">
        <v>50</v>
      </c>
      <c r="G1474" t="s">
        <v>23</v>
      </c>
      <c r="H1474" t="s">
        <v>24</v>
      </c>
      <c r="I1474" t="s">
        <v>25</v>
      </c>
      <c r="J1474" t="s">
        <v>2334</v>
      </c>
      <c r="K1474" t="s">
        <v>399</v>
      </c>
      <c r="L1474" t="s">
        <v>2371</v>
      </c>
      <c r="M1474" t="s">
        <v>54</v>
      </c>
      <c r="N1474">
        <f t="shared" ref="N1474:N1537" si="161">SUM(A1474,B1474)</f>
        <v>0</v>
      </c>
      <c r="O1474" t="str">
        <f t="shared" ref="O1474:O1537" si="162">IF(E1474="good","Yes","No")</f>
        <v>No</v>
      </c>
      <c r="P1474">
        <f t="shared" ref="P1474:P1537" si="163">COUNTIF(B:B,"&lt;0")</f>
        <v>0</v>
      </c>
      <c r="Q1474">
        <f t="shared" ref="Q1474:Q1537" si="164">SUMIF(D:D,"&gt;1000")</f>
        <v>4813937689</v>
      </c>
      <c r="R1474">
        <f t="shared" ref="R1474:R1537" si="165">AVERAGEIF(C:C,"&gt;0")</f>
        <v>4.1933383153624479</v>
      </c>
      <c r="S1474" t="str">
        <f t="shared" ref="S1474:S1537" si="166">IF(OR(A1474&gt;0,B1474&gt;0),"Acceptable","Check")</f>
        <v>Acceptable</v>
      </c>
      <c r="T1474">
        <f>ROUNDUP(C1474,0)</f>
        <v>4</v>
      </c>
      <c r="U1474">
        <f>ROUNDDOWN(C1474,0)</f>
        <v>3</v>
      </c>
      <c r="V1474">
        <f>RIGHT(K1474,2)+2000</f>
        <v>2018</v>
      </c>
      <c r="W1474" t="str">
        <f>INDEX(_xlfn.TEXTSPLIT(K1474,"-"),1,2)</f>
        <v>May</v>
      </c>
      <c r="X1474" t="str">
        <f>INDEX(_xlfn.TEXTSPLIT(K1474,"-"),1,1)</f>
        <v>29</v>
      </c>
      <c r="Y1474">
        <f>INDEX(months!B:B,MATCH(Sheet1!W1474,months!A:A,0))</f>
        <v>5</v>
      </c>
      <c r="Z1474">
        <f t="shared" si="160"/>
        <v>43249</v>
      </c>
    </row>
    <row r="1475" spans="1:26" x14ac:dyDescent="0.2">
      <c r="A1475" t="s">
        <v>2372</v>
      </c>
      <c r="B1475" t="s">
        <v>2333</v>
      </c>
      <c r="C1475">
        <v>4.3</v>
      </c>
      <c r="D1475">
        <v>4435</v>
      </c>
      <c r="E1475" t="s">
        <v>208</v>
      </c>
      <c r="F1475" t="s">
        <v>32</v>
      </c>
      <c r="G1475" t="s">
        <v>23</v>
      </c>
      <c r="H1475" t="s">
        <v>24</v>
      </c>
      <c r="I1475" t="s">
        <v>25</v>
      </c>
      <c r="J1475" t="s">
        <v>2334</v>
      </c>
      <c r="K1475" t="s">
        <v>2373</v>
      </c>
      <c r="L1475" t="s">
        <v>2374</v>
      </c>
      <c r="M1475" t="s">
        <v>86</v>
      </c>
      <c r="N1475">
        <f t="shared" si="161"/>
        <v>0</v>
      </c>
      <c r="O1475" t="str">
        <f t="shared" si="162"/>
        <v>No</v>
      </c>
      <c r="P1475">
        <f t="shared" si="163"/>
        <v>0</v>
      </c>
      <c r="Q1475">
        <f t="shared" si="164"/>
        <v>4813937689</v>
      </c>
      <c r="R1475">
        <f t="shared" si="165"/>
        <v>4.1933383153624479</v>
      </c>
      <c r="S1475" t="str">
        <f t="shared" si="166"/>
        <v>Acceptable</v>
      </c>
      <c r="T1475">
        <f>ROUNDUP(C1475,0)</f>
        <v>5</v>
      </c>
      <c r="U1475">
        <f>ROUNDDOWN(C1475,0)</f>
        <v>4</v>
      </c>
      <c r="V1475">
        <f>RIGHT(K1475,2)+2000</f>
        <v>2016</v>
      </c>
      <c r="W1475" t="str">
        <f>INDEX(_xlfn.TEXTSPLIT(K1475,"-"),1,2)</f>
        <v>Mar</v>
      </c>
      <c r="X1475" t="str">
        <f>INDEX(_xlfn.TEXTSPLIT(K1475,"-"),1,1)</f>
        <v>2</v>
      </c>
      <c r="Y1475">
        <f>INDEX(months!B:B,MATCH(Sheet1!W1475,months!A:A,0))</f>
        <v>3</v>
      </c>
      <c r="Z1475">
        <f t="shared" ref="Z1475:Z1538" si="167">DATE(V1475,Y1475,X1475)</f>
        <v>42431</v>
      </c>
    </row>
    <row r="1476" spans="1:26" x14ac:dyDescent="0.2">
      <c r="A1476" t="s">
        <v>2375</v>
      </c>
      <c r="B1476" t="s">
        <v>2333</v>
      </c>
      <c r="C1476">
        <v>4.3</v>
      </c>
      <c r="D1476">
        <v>43800</v>
      </c>
      <c r="E1476" t="s">
        <v>46</v>
      </c>
      <c r="F1476" t="s">
        <v>65</v>
      </c>
      <c r="G1476" t="s">
        <v>23</v>
      </c>
      <c r="H1476" t="s">
        <v>24</v>
      </c>
      <c r="I1476" t="s">
        <v>25</v>
      </c>
      <c r="J1476" t="s">
        <v>2334</v>
      </c>
      <c r="K1476" t="s">
        <v>743</v>
      </c>
      <c r="L1476" t="s">
        <v>46</v>
      </c>
      <c r="M1476" t="s">
        <v>46</v>
      </c>
      <c r="N1476">
        <f t="shared" si="161"/>
        <v>0</v>
      </c>
      <c r="O1476" t="str">
        <f t="shared" si="162"/>
        <v>No</v>
      </c>
      <c r="P1476">
        <f t="shared" si="163"/>
        <v>0</v>
      </c>
      <c r="Q1476">
        <f t="shared" si="164"/>
        <v>4813937689</v>
      </c>
      <c r="R1476">
        <f t="shared" si="165"/>
        <v>4.1933383153624479</v>
      </c>
      <c r="S1476" t="str">
        <f t="shared" si="166"/>
        <v>Acceptable</v>
      </c>
      <c r="T1476">
        <f>ROUNDUP(C1476,0)</f>
        <v>5</v>
      </c>
      <c r="U1476">
        <f>ROUNDDOWN(C1476,0)</f>
        <v>4</v>
      </c>
      <c r="V1476">
        <f>RIGHT(K1476,2)+2000</f>
        <v>2018</v>
      </c>
      <c r="W1476" t="str">
        <f>INDEX(_xlfn.TEXTSPLIT(K1476,"-"),1,2)</f>
        <v>Jul</v>
      </c>
      <c r="X1476" t="str">
        <f>INDEX(_xlfn.TEXTSPLIT(K1476,"-"),1,1)</f>
        <v>6</v>
      </c>
      <c r="Y1476">
        <f>INDEX(months!B:B,MATCH(Sheet1!W1476,months!A:A,0))</f>
        <v>7</v>
      </c>
      <c r="Z1476">
        <f t="shared" si="167"/>
        <v>43287</v>
      </c>
    </row>
    <row r="1477" spans="1:26" x14ac:dyDescent="0.2">
      <c r="A1477" t="s">
        <v>2376</v>
      </c>
      <c r="B1477" t="s">
        <v>2333</v>
      </c>
      <c r="C1477">
        <v>4</v>
      </c>
      <c r="D1477">
        <v>4281</v>
      </c>
      <c r="E1477" t="s">
        <v>256</v>
      </c>
      <c r="F1477" t="s">
        <v>50</v>
      </c>
      <c r="G1477" t="s">
        <v>23</v>
      </c>
      <c r="H1477" t="s">
        <v>24</v>
      </c>
      <c r="I1477" t="s">
        <v>25</v>
      </c>
      <c r="J1477" t="s">
        <v>2334</v>
      </c>
      <c r="K1477" t="s">
        <v>2235</v>
      </c>
      <c r="L1477" t="s">
        <v>2377</v>
      </c>
      <c r="M1477" t="s">
        <v>29</v>
      </c>
      <c r="N1477">
        <f t="shared" si="161"/>
        <v>0</v>
      </c>
      <c r="O1477" t="str">
        <f t="shared" si="162"/>
        <v>No</v>
      </c>
      <c r="P1477">
        <f t="shared" si="163"/>
        <v>0</v>
      </c>
      <c r="Q1477">
        <f t="shared" si="164"/>
        <v>4813937689</v>
      </c>
      <c r="R1477">
        <f t="shared" si="165"/>
        <v>4.1933383153624479</v>
      </c>
      <c r="S1477" t="str">
        <f t="shared" si="166"/>
        <v>Acceptable</v>
      </c>
      <c r="T1477">
        <f>ROUNDUP(C1477,0)</f>
        <v>4</v>
      </c>
      <c r="U1477">
        <f>ROUNDDOWN(C1477,0)</f>
        <v>4</v>
      </c>
      <c r="V1477">
        <f>RIGHT(K1477,2)+2000</f>
        <v>2018</v>
      </c>
      <c r="W1477" t="str">
        <f>INDEX(_xlfn.TEXTSPLIT(K1477,"-"),1,2)</f>
        <v>Aug</v>
      </c>
      <c r="X1477" t="str">
        <f>INDEX(_xlfn.TEXTSPLIT(K1477,"-"),1,1)</f>
        <v>5</v>
      </c>
      <c r="Y1477">
        <f>INDEX(months!B:B,MATCH(Sheet1!W1477,months!A:A,0))</f>
        <v>8</v>
      </c>
      <c r="Z1477">
        <f t="shared" si="167"/>
        <v>43317</v>
      </c>
    </row>
    <row r="1478" spans="1:26" x14ac:dyDescent="0.2">
      <c r="A1478" t="s">
        <v>2378</v>
      </c>
      <c r="B1478" t="s">
        <v>2333</v>
      </c>
      <c r="C1478">
        <v>4</v>
      </c>
      <c r="D1478">
        <v>7508</v>
      </c>
      <c r="E1478" t="s">
        <v>825</v>
      </c>
      <c r="F1478" t="s">
        <v>65</v>
      </c>
      <c r="G1478" t="s">
        <v>23</v>
      </c>
      <c r="H1478" t="s">
        <v>24</v>
      </c>
      <c r="I1478" t="s">
        <v>25</v>
      </c>
      <c r="J1478" t="s">
        <v>2334</v>
      </c>
      <c r="K1478" t="s">
        <v>585</v>
      </c>
      <c r="L1478" t="s">
        <v>2379</v>
      </c>
      <c r="M1478" t="s">
        <v>274</v>
      </c>
      <c r="N1478">
        <f t="shared" si="161"/>
        <v>0</v>
      </c>
      <c r="O1478" t="str">
        <f t="shared" si="162"/>
        <v>No</v>
      </c>
      <c r="P1478">
        <f t="shared" si="163"/>
        <v>0</v>
      </c>
      <c r="Q1478">
        <f t="shared" si="164"/>
        <v>4813937689</v>
      </c>
      <c r="R1478">
        <f t="shared" si="165"/>
        <v>4.1933383153624479</v>
      </c>
      <c r="S1478" t="str">
        <f t="shared" si="166"/>
        <v>Acceptable</v>
      </c>
      <c r="T1478">
        <f>ROUNDUP(C1478,0)</f>
        <v>4</v>
      </c>
      <c r="U1478">
        <f>ROUNDDOWN(C1478,0)</f>
        <v>4</v>
      </c>
      <c r="V1478">
        <f>RIGHT(K1478,2)+2000</f>
        <v>2018</v>
      </c>
      <c r="W1478" t="str">
        <f>INDEX(_xlfn.TEXTSPLIT(K1478,"-"),1,2)</f>
        <v>Jul</v>
      </c>
      <c r="X1478" t="str">
        <f>INDEX(_xlfn.TEXTSPLIT(K1478,"-"),1,1)</f>
        <v>9</v>
      </c>
      <c r="Y1478">
        <f>INDEX(months!B:B,MATCH(Sheet1!W1478,months!A:A,0))</f>
        <v>7</v>
      </c>
      <c r="Z1478">
        <f t="shared" si="167"/>
        <v>43290</v>
      </c>
    </row>
    <row r="1479" spans="1:26" x14ac:dyDescent="0.2">
      <c r="A1479" t="s">
        <v>2380</v>
      </c>
      <c r="B1479" t="s">
        <v>2333</v>
      </c>
      <c r="C1479">
        <v>3.8</v>
      </c>
      <c r="D1479">
        <v>491</v>
      </c>
      <c r="E1479" t="s">
        <v>186</v>
      </c>
      <c r="F1479" t="s">
        <v>50</v>
      </c>
      <c r="G1479" t="s">
        <v>23</v>
      </c>
      <c r="H1479" t="s">
        <v>24</v>
      </c>
      <c r="I1479" t="s">
        <v>25</v>
      </c>
      <c r="J1479" t="s">
        <v>2334</v>
      </c>
      <c r="K1479" t="s">
        <v>357</v>
      </c>
      <c r="L1479" t="s">
        <v>1823</v>
      </c>
      <c r="M1479" t="s">
        <v>29</v>
      </c>
      <c r="N1479">
        <f t="shared" si="161"/>
        <v>0</v>
      </c>
      <c r="O1479" t="str">
        <f t="shared" si="162"/>
        <v>No</v>
      </c>
      <c r="P1479">
        <f t="shared" si="163"/>
        <v>0</v>
      </c>
      <c r="Q1479">
        <f t="shared" si="164"/>
        <v>4813937689</v>
      </c>
      <c r="R1479">
        <f t="shared" si="165"/>
        <v>4.1933383153624479</v>
      </c>
      <c r="S1479" t="str">
        <f t="shared" si="166"/>
        <v>Acceptable</v>
      </c>
      <c r="T1479">
        <f>ROUNDUP(C1479,0)</f>
        <v>4</v>
      </c>
      <c r="U1479">
        <f>ROUNDDOWN(C1479,0)</f>
        <v>3</v>
      </c>
      <c r="V1479">
        <f>RIGHT(K1479,2)+2000</f>
        <v>2018</v>
      </c>
      <c r="W1479" t="str">
        <f>INDEX(_xlfn.TEXTSPLIT(K1479,"-"),1,2)</f>
        <v>Jul</v>
      </c>
      <c r="X1479" t="str">
        <f>INDEX(_xlfn.TEXTSPLIT(K1479,"-"),1,1)</f>
        <v>25</v>
      </c>
      <c r="Y1479">
        <f>INDEX(months!B:B,MATCH(Sheet1!W1479,months!A:A,0))</f>
        <v>7</v>
      </c>
      <c r="Z1479">
        <f t="shared" si="167"/>
        <v>43306</v>
      </c>
    </row>
    <row r="1480" spans="1:26" x14ac:dyDescent="0.2">
      <c r="A1480" t="s">
        <v>2381</v>
      </c>
      <c r="B1480" t="s">
        <v>2333</v>
      </c>
      <c r="D1480">
        <v>160</v>
      </c>
      <c r="E1480" t="s">
        <v>74</v>
      </c>
      <c r="F1480" t="s">
        <v>50</v>
      </c>
      <c r="G1480" t="s">
        <v>23</v>
      </c>
      <c r="H1480" t="s">
        <v>24</v>
      </c>
      <c r="I1480" t="s">
        <v>25</v>
      </c>
      <c r="J1480" t="s">
        <v>2334</v>
      </c>
      <c r="K1480" t="s">
        <v>2382</v>
      </c>
      <c r="L1480" t="s">
        <v>1336</v>
      </c>
      <c r="M1480" t="s">
        <v>86</v>
      </c>
      <c r="N1480">
        <f t="shared" si="161"/>
        <v>0</v>
      </c>
      <c r="O1480" t="str">
        <f t="shared" si="162"/>
        <v>No</v>
      </c>
      <c r="P1480">
        <f t="shared" si="163"/>
        <v>0</v>
      </c>
      <c r="Q1480">
        <f t="shared" si="164"/>
        <v>4813937689</v>
      </c>
      <c r="R1480">
        <f t="shared" si="165"/>
        <v>4.1933383153624479</v>
      </c>
      <c r="S1480" t="str">
        <f t="shared" si="166"/>
        <v>Acceptable</v>
      </c>
      <c r="T1480">
        <f>ROUNDUP(C1480,0)</f>
        <v>0</v>
      </c>
      <c r="U1480">
        <f>ROUNDDOWN(C1480,0)</f>
        <v>0</v>
      </c>
      <c r="V1480">
        <f>RIGHT(K1480,2)+2000</f>
        <v>2017</v>
      </c>
      <c r="W1480" t="str">
        <f>INDEX(_xlfn.TEXTSPLIT(K1480,"-"),1,2)</f>
        <v>Sep</v>
      </c>
      <c r="X1480" t="str">
        <f>INDEX(_xlfn.TEXTSPLIT(K1480,"-"),1,1)</f>
        <v>19</v>
      </c>
      <c r="Y1480">
        <f>INDEX(months!B:B,MATCH(Sheet1!W1480,months!A:A,0))</f>
        <v>9</v>
      </c>
      <c r="Z1480">
        <f t="shared" si="167"/>
        <v>42997</v>
      </c>
    </row>
    <row r="1481" spans="1:26" x14ac:dyDescent="0.2">
      <c r="A1481" t="s">
        <v>2383</v>
      </c>
      <c r="B1481" t="s">
        <v>2333</v>
      </c>
      <c r="C1481">
        <v>4.3</v>
      </c>
      <c r="D1481">
        <v>22584</v>
      </c>
      <c r="E1481" t="s">
        <v>271</v>
      </c>
      <c r="F1481" t="s">
        <v>65</v>
      </c>
      <c r="G1481" t="s">
        <v>23</v>
      </c>
      <c r="H1481" t="s">
        <v>24</v>
      </c>
      <c r="I1481" t="s">
        <v>25</v>
      </c>
      <c r="J1481" t="s">
        <v>2334</v>
      </c>
      <c r="K1481" t="s">
        <v>266</v>
      </c>
      <c r="L1481" t="s">
        <v>2384</v>
      </c>
      <c r="M1481" t="s">
        <v>54</v>
      </c>
      <c r="N1481">
        <f t="shared" si="161"/>
        <v>0</v>
      </c>
      <c r="O1481" t="str">
        <f t="shared" si="162"/>
        <v>No</v>
      </c>
      <c r="P1481">
        <f t="shared" si="163"/>
        <v>0</v>
      </c>
      <c r="Q1481">
        <f t="shared" si="164"/>
        <v>4813937689</v>
      </c>
      <c r="R1481">
        <f t="shared" si="165"/>
        <v>4.1933383153624479</v>
      </c>
      <c r="S1481" t="str">
        <f t="shared" si="166"/>
        <v>Acceptable</v>
      </c>
      <c r="T1481">
        <f>ROUNDUP(C1481,0)</f>
        <v>5</v>
      </c>
      <c r="U1481">
        <f>ROUNDDOWN(C1481,0)</f>
        <v>4</v>
      </c>
      <c r="V1481">
        <f>RIGHT(K1481,2)+2000</f>
        <v>2018</v>
      </c>
      <c r="W1481" t="str">
        <f>INDEX(_xlfn.TEXTSPLIT(K1481,"-"),1,2)</f>
        <v>Jul</v>
      </c>
      <c r="X1481" t="str">
        <f>INDEX(_xlfn.TEXTSPLIT(K1481,"-"),1,1)</f>
        <v>16</v>
      </c>
      <c r="Y1481">
        <f>INDEX(months!B:B,MATCH(Sheet1!W1481,months!A:A,0))</f>
        <v>7</v>
      </c>
      <c r="Z1481">
        <f t="shared" si="167"/>
        <v>43297</v>
      </c>
    </row>
    <row r="1482" spans="1:26" x14ac:dyDescent="0.2">
      <c r="A1482" t="s">
        <v>2385</v>
      </c>
      <c r="B1482" t="s">
        <v>2333</v>
      </c>
      <c r="C1482">
        <v>3.6</v>
      </c>
      <c r="D1482">
        <v>4087</v>
      </c>
      <c r="E1482" t="s">
        <v>152</v>
      </c>
      <c r="F1482" t="s">
        <v>32</v>
      </c>
      <c r="G1482" t="s">
        <v>23</v>
      </c>
      <c r="H1482" t="s">
        <v>24</v>
      </c>
      <c r="I1482" t="s">
        <v>25</v>
      </c>
      <c r="J1482" t="s">
        <v>2334</v>
      </c>
      <c r="K1482" t="s">
        <v>266</v>
      </c>
      <c r="L1482" t="s">
        <v>771</v>
      </c>
      <c r="M1482" t="s">
        <v>81</v>
      </c>
      <c r="N1482">
        <f t="shared" si="161"/>
        <v>0</v>
      </c>
      <c r="O1482" t="str">
        <f t="shared" si="162"/>
        <v>No</v>
      </c>
      <c r="P1482">
        <f t="shared" si="163"/>
        <v>0</v>
      </c>
      <c r="Q1482">
        <f t="shared" si="164"/>
        <v>4813937689</v>
      </c>
      <c r="R1482">
        <f t="shared" si="165"/>
        <v>4.1933383153624479</v>
      </c>
      <c r="S1482" t="str">
        <f t="shared" si="166"/>
        <v>Acceptable</v>
      </c>
      <c r="T1482">
        <f>ROUNDUP(C1482,0)</f>
        <v>4</v>
      </c>
      <c r="U1482">
        <f>ROUNDDOWN(C1482,0)</f>
        <v>3</v>
      </c>
      <c r="V1482">
        <f>RIGHT(K1482,2)+2000</f>
        <v>2018</v>
      </c>
      <c r="W1482" t="str">
        <f>INDEX(_xlfn.TEXTSPLIT(K1482,"-"),1,2)</f>
        <v>Jul</v>
      </c>
      <c r="X1482" t="str">
        <f>INDEX(_xlfn.TEXTSPLIT(K1482,"-"),1,1)</f>
        <v>16</v>
      </c>
      <c r="Y1482">
        <f>INDEX(months!B:B,MATCH(Sheet1!W1482,months!A:A,0))</f>
        <v>7</v>
      </c>
      <c r="Z1482">
        <f t="shared" si="167"/>
        <v>43297</v>
      </c>
    </row>
    <row r="1483" spans="1:26" x14ac:dyDescent="0.2">
      <c r="A1483" t="s">
        <v>2386</v>
      </c>
      <c r="B1483" t="s">
        <v>2333</v>
      </c>
      <c r="C1483">
        <v>3.8</v>
      </c>
      <c r="D1483">
        <v>2496</v>
      </c>
      <c r="E1483" t="s">
        <v>46</v>
      </c>
      <c r="F1483" t="s">
        <v>32</v>
      </c>
      <c r="G1483" t="s">
        <v>23</v>
      </c>
      <c r="H1483" t="s">
        <v>24</v>
      </c>
      <c r="I1483" t="s">
        <v>25</v>
      </c>
      <c r="J1483" t="s">
        <v>2334</v>
      </c>
      <c r="K1483" t="s">
        <v>759</v>
      </c>
      <c r="L1483" t="s">
        <v>46</v>
      </c>
      <c r="M1483" t="s">
        <v>46</v>
      </c>
      <c r="N1483">
        <f t="shared" si="161"/>
        <v>0</v>
      </c>
      <c r="O1483" t="str">
        <f t="shared" si="162"/>
        <v>No</v>
      </c>
      <c r="P1483">
        <f t="shared" si="163"/>
        <v>0</v>
      </c>
      <c r="Q1483">
        <f t="shared" si="164"/>
        <v>4813937689</v>
      </c>
      <c r="R1483">
        <f t="shared" si="165"/>
        <v>4.1933383153624479</v>
      </c>
      <c r="S1483" t="str">
        <f t="shared" si="166"/>
        <v>Acceptable</v>
      </c>
      <c r="T1483">
        <f>ROUNDUP(C1483,0)</f>
        <v>4</v>
      </c>
      <c r="U1483">
        <f>ROUNDDOWN(C1483,0)</f>
        <v>3</v>
      </c>
      <c r="V1483">
        <f>RIGHT(K1483,2)+2000</f>
        <v>2018</v>
      </c>
      <c r="W1483" t="str">
        <f>INDEX(_xlfn.TEXTSPLIT(K1483,"-"),1,2)</f>
        <v>Jul</v>
      </c>
      <c r="X1483" t="str">
        <f>INDEX(_xlfn.TEXTSPLIT(K1483,"-"),1,1)</f>
        <v>5</v>
      </c>
      <c r="Y1483">
        <f>INDEX(months!B:B,MATCH(Sheet1!W1483,months!A:A,0))</f>
        <v>7</v>
      </c>
      <c r="Z1483">
        <f t="shared" si="167"/>
        <v>43286</v>
      </c>
    </row>
    <row r="1484" spans="1:26" x14ac:dyDescent="0.2">
      <c r="A1484" t="s">
        <v>2387</v>
      </c>
      <c r="B1484" t="s">
        <v>2333</v>
      </c>
      <c r="C1484">
        <v>4.5</v>
      </c>
      <c r="D1484">
        <v>103305</v>
      </c>
      <c r="E1484" t="s">
        <v>46</v>
      </c>
      <c r="F1484" t="s">
        <v>38</v>
      </c>
      <c r="G1484" t="s">
        <v>23</v>
      </c>
      <c r="H1484" t="s">
        <v>24</v>
      </c>
      <c r="I1484" t="s">
        <v>25</v>
      </c>
      <c r="J1484" t="s">
        <v>2334</v>
      </c>
      <c r="K1484" t="s">
        <v>84</v>
      </c>
      <c r="L1484" t="s">
        <v>46</v>
      </c>
      <c r="M1484" t="s">
        <v>46</v>
      </c>
      <c r="N1484">
        <f t="shared" si="161"/>
        <v>0</v>
      </c>
      <c r="O1484" t="str">
        <f t="shared" si="162"/>
        <v>No</v>
      </c>
      <c r="P1484">
        <f t="shared" si="163"/>
        <v>0</v>
      </c>
      <c r="Q1484">
        <f t="shared" si="164"/>
        <v>4813937689</v>
      </c>
      <c r="R1484">
        <f t="shared" si="165"/>
        <v>4.1933383153624479</v>
      </c>
      <c r="S1484" t="str">
        <f t="shared" si="166"/>
        <v>Acceptable</v>
      </c>
      <c r="T1484">
        <f>ROUNDUP(C1484,0)</f>
        <v>5</v>
      </c>
      <c r="U1484">
        <f>ROUNDDOWN(C1484,0)</f>
        <v>4</v>
      </c>
      <c r="V1484">
        <f>RIGHT(K1484,2)+2000</f>
        <v>2018</v>
      </c>
      <c r="W1484" t="str">
        <f>INDEX(_xlfn.TEXTSPLIT(K1484,"-"),1,2)</f>
        <v>Jul</v>
      </c>
      <c r="X1484" t="str">
        <f>INDEX(_xlfn.TEXTSPLIT(K1484,"-"),1,1)</f>
        <v>31</v>
      </c>
      <c r="Y1484">
        <f>INDEX(months!B:B,MATCH(Sheet1!W1484,months!A:A,0))</f>
        <v>7</v>
      </c>
      <c r="Z1484">
        <f t="shared" si="167"/>
        <v>43312</v>
      </c>
    </row>
    <row r="1485" spans="1:26" x14ac:dyDescent="0.2">
      <c r="A1485" t="s">
        <v>2388</v>
      </c>
      <c r="B1485" t="s">
        <v>2333</v>
      </c>
      <c r="C1485">
        <v>4.5999999999999996</v>
      </c>
      <c r="D1485">
        <v>2669</v>
      </c>
      <c r="E1485" t="s">
        <v>190</v>
      </c>
      <c r="F1485" t="s">
        <v>32</v>
      </c>
      <c r="G1485" t="s">
        <v>23</v>
      </c>
      <c r="H1485" t="s">
        <v>24</v>
      </c>
      <c r="I1485" t="s">
        <v>44</v>
      </c>
      <c r="J1485" t="s">
        <v>2334</v>
      </c>
      <c r="K1485" t="s">
        <v>97</v>
      </c>
      <c r="L1485" t="s">
        <v>2389</v>
      </c>
      <c r="M1485" t="s">
        <v>81</v>
      </c>
      <c r="N1485">
        <f t="shared" si="161"/>
        <v>0</v>
      </c>
      <c r="O1485" t="str">
        <f t="shared" si="162"/>
        <v>No</v>
      </c>
      <c r="P1485">
        <f t="shared" si="163"/>
        <v>0</v>
      </c>
      <c r="Q1485">
        <f t="shared" si="164"/>
        <v>4813937689</v>
      </c>
      <c r="R1485">
        <f t="shared" si="165"/>
        <v>4.1933383153624479</v>
      </c>
      <c r="S1485" t="str">
        <f t="shared" si="166"/>
        <v>Acceptable</v>
      </c>
      <c r="T1485">
        <f>ROUNDUP(C1485,0)</f>
        <v>5</v>
      </c>
      <c r="U1485">
        <f>ROUNDDOWN(C1485,0)</f>
        <v>4</v>
      </c>
      <c r="V1485">
        <f>RIGHT(K1485,2)+2000</f>
        <v>2018</v>
      </c>
      <c r="W1485" t="str">
        <f>INDEX(_xlfn.TEXTSPLIT(K1485,"-"),1,2)</f>
        <v>Aug</v>
      </c>
      <c r="X1485" t="str">
        <f>INDEX(_xlfn.TEXTSPLIT(K1485,"-"),1,1)</f>
        <v>3</v>
      </c>
      <c r="Y1485">
        <f>INDEX(months!B:B,MATCH(Sheet1!W1485,months!A:A,0))</f>
        <v>8</v>
      </c>
      <c r="Z1485">
        <f t="shared" si="167"/>
        <v>43315</v>
      </c>
    </row>
    <row r="1486" spans="1:26" x14ac:dyDescent="0.2">
      <c r="A1486" t="s">
        <v>2390</v>
      </c>
      <c r="B1486" t="s">
        <v>2333</v>
      </c>
      <c r="D1486">
        <v>10</v>
      </c>
      <c r="E1486" t="s">
        <v>392</v>
      </c>
      <c r="F1486" t="s">
        <v>101</v>
      </c>
      <c r="G1486" t="s">
        <v>23</v>
      </c>
      <c r="H1486" t="s">
        <v>24</v>
      </c>
      <c r="I1486" t="s">
        <v>25</v>
      </c>
      <c r="J1486" t="s">
        <v>2334</v>
      </c>
      <c r="K1486" t="s">
        <v>1104</v>
      </c>
      <c r="L1486" t="s">
        <v>420</v>
      </c>
      <c r="M1486" t="s">
        <v>29</v>
      </c>
      <c r="N1486">
        <f t="shared" si="161"/>
        <v>0</v>
      </c>
      <c r="O1486" t="str">
        <f t="shared" si="162"/>
        <v>No</v>
      </c>
      <c r="P1486">
        <f t="shared" si="163"/>
        <v>0</v>
      </c>
      <c r="Q1486">
        <f t="shared" si="164"/>
        <v>4813937689</v>
      </c>
      <c r="R1486">
        <f t="shared" si="165"/>
        <v>4.1933383153624479</v>
      </c>
      <c r="S1486" t="str">
        <f t="shared" si="166"/>
        <v>Acceptable</v>
      </c>
      <c r="T1486">
        <f>ROUNDUP(C1486,0)</f>
        <v>0</v>
      </c>
      <c r="U1486">
        <f>ROUNDDOWN(C1486,0)</f>
        <v>0</v>
      </c>
      <c r="V1486">
        <f>RIGHT(K1486,2)+2000</f>
        <v>2017</v>
      </c>
      <c r="W1486" t="str">
        <f>INDEX(_xlfn.TEXTSPLIT(K1486,"-"),1,2)</f>
        <v>Dec</v>
      </c>
      <c r="X1486" t="str">
        <f>INDEX(_xlfn.TEXTSPLIT(K1486,"-"),1,1)</f>
        <v>28</v>
      </c>
      <c r="Y1486">
        <f>INDEX(months!B:B,MATCH(Sheet1!W1486,months!A:A,0))</f>
        <v>12</v>
      </c>
      <c r="Z1486">
        <f t="shared" si="167"/>
        <v>43097</v>
      </c>
    </row>
    <row r="1487" spans="1:26" x14ac:dyDescent="0.2">
      <c r="A1487" t="s">
        <v>2391</v>
      </c>
      <c r="B1487" t="s">
        <v>2333</v>
      </c>
      <c r="C1487">
        <v>4.5</v>
      </c>
      <c r="D1487">
        <v>7619</v>
      </c>
      <c r="E1487" t="s">
        <v>481</v>
      </c>
      <c r="F1487" t="s">
        <v>50</v>
      </c>
      <c r="G1487" t="s">
        <v>23</v>
      </c>
      <c r="H1487" t="s">
        <v>24</v>
      </c>
      <c r="I1487" t="s">
        <v>25</v>
      </c>
      <c r="J1487" t="s">
        <v>2334</v>
      </c>
      <c r="K1487" t="s">
        <v>125</v>
      </c>
      <c r="L1487" t="s">
        <v>2392</v>
      </c>
      <c r="M1487" t="s">
        <v>29</v>
      </c>
      <c r="N1487">
        <f t="shared" si="161"/>
        <v>0</v>
      </c>
      <c r="O1487" t="str">
        <f t="shared" si="162"/>
        <v>No</v>
      </c>
      <c r="P1487">
        <f t="shared" si="163"/>
        <v>0</v>
      </c>
      <c r="Q1487">
        <f t="shared" si="164"/>
        <v>4813937689</v>
      </c>
      <c r="R1487">
        <f t="shared" si="165"/>
        <v>4.1933383153624479</v>
      </c>
      <c r="S1487" t="str">
        <f t="shared" si="166"/>
        <v>Acceptable</v>
      </c>
      <c r="T1487">
        <f>ROUNDUP(C1487,0)</f>
        <v>5</v>
      </c>
      <c r="U1487">
        <f>ROUNDDOWN(C1487,0)</f>
        <v>4</v>
      </c>
      <c r="V1487">
        <f>RIGHT(K1487,2)+2000</f>
        <v>2018</v>
      </c>
      <c r="W1487" t="str">
        <f>INDEX(_xlfn.TEXTSPLIT(K1487,"-"),1,2)</f>
        <v>Jul</v>
      </c>
      <c r="X1487" t="str">
        <f>INDEX(_xlfn.TEXTSPLIT(K1487,"-"),1,1)</f>
        <v>12</v>
      </c>
      <c r="Y1487">
        <f>INDEX(months!B:B,MATCH(Sheet1!W1487,months!A:A,0))</f>
        <v>7</v>
      </c>
      <c r="Z1487">
        <f t="shared" si="167"/>
        <v>43293</v>
      </c>
    </row>
    <row r="1488" spans="1:26" x14ac:dyDescent="0.2">
      <c r="A1488" t="s">
        <v>2393</v>
      </c>
      <c r="B1488" t="s">
        <v>2333</v>
      </c>
      <c r="C1488">
        <v>4.7</v>
      </c>
      <c r="D1488">
        <v>126</v>
      </c>
      <c r="E1488" t="s">
        <v>1400</v>
      </c>
      <c r="F1488" t="s">
        <v>22</v>
      </c>
      <c r="G1488" t="s">
        <v>23</v>
      </c>
      <c r="H1488" t="s">
        <v>24</v>
      </c>
      <c r="I1488" t="s">
        <v>25</v>
      </c>
      <c r="J1488" t="s">
        <v>2334</v>
      </c>
      <c r="K1488" t="s">
        <v>2394</v>
      </c>
      <c r="L1488" t="s">
        <v>59</v>
      </c>
      <c r="M1488" t="s">
        <v>86</v>
      </c>
      <c r="N1488">
        <f t="shared" si="161"/>
        <v>0</v>
      </c>
      <c r="O1488" t="str">
        <f t="shared" si="162"/>
        <v>No</v>
      </c>
      <c r="P1488">
        <f t="shared" si="163"/>
        <v>0</v>
      </c>
      <c r="Q1488">
        <f t="shared" si="164"/>
        <v>4813937689</v>
      </c>
      <c r="R1488">
        <f t="shared" si="165"/>
        <v>4.1933383153624479</v>
      </c>
      <c r="S1488" t="str">
        <f t="shared" si="166"/>
        <v>Acceptable</v>
      </c>
      <c r="T1488">
        <f>ROUNDUP(C1488,0)</f>
        <v>5</v>
      </c>
      <c r="U1488">
        <f>ROUNDDOWN(C1488,0)</f>
        <v>4</v>
      </c>
      <c r="V1488">
        <f>RIGHT(K1488,2)+2000</f>
        <v>2017</v>
      </c>
      <c r="W1488" t="str">
        <f>INDEX(_xlfn.TEXTSPLIT(K1488,"-"),1,2)</f>
        <v>Aug</v>
      </c>
      <c r="X1488" t="str">
        <f>INDEX(_xlfn.TEXTSPLIT(K1488,"-"),1,1)</f>
        <v>21</v>
      </c>
      <c r="Y1488">
        <f>INDEX(months!B:B,MATCH(Sheet1!W1488,months!A:A,0))</f>
        <v>8</v>
      </c>
      <c r="Z1488">
        <f t="shared" si="167"/>
        <v>42968</v>
      </c>
    </row>
    <row r="1489" spans="1:26" x14ac:dyDescent="0.2">
      <c r="A1489" t="s">
        <v>2395</v>
      </c>
      <c r="B1489" t="s">
        <v>2333</v>
      </c>
      <c r="C1489">
        <v>4.3</v>
      </c>
      <c r="D1489">
        <v>273</v>
      </c>
      <c r="E1489" t="s">
        <v>128</v>
      </c>
      <c r="F1489" t="s">
        <v>57</v>
      </c>
      <c r="G1489" t="s">
        <v>23</v>
      </c>
      <c r="H1489" t="s">
        <v>24</v>
      </c>
      <c r="I1489" t="s">
        <v>25</v>
      </c>
      <c r="J1489" t="s">
        <v>2334</v>
      </c>
      <c r="K1489" t="s">
        <v>1777</v>
      </c>
      <c r="L1489" t="s">
        <v>157</v>
      </c>
      <c r="M1489" t="s">
        <v>29</v>
      </c>
      <c r="N1489">
        <f t="shared" si="161"/>
        <v>0</v>
      </c>
      <c r="O1489" t="str">
        <f t="shared" si="162"/>
        <v>No</v>
      </c>
      <c r="P1489">
        <f t="shared" si="163"/>
        <v>0</v>
      </c>
      <c r="Q1489">
        <f t="shared" si="164"/>
        <v>4813937689</v>
      </c>
      <c r="R1489">
        <f t="shared" si="165"/>
        <v>4.1933383153624479</v>
      </c>
      <c r="S1489" t="str">
        <f t="shared" si="166"/>
        <v>Acceptable</v>
      </c>
      <c r="T1489">
        <f>ROUNDUP(C1489,0)</f>
        <v>5</v>
      </c>
      <c r="U1489">
        <f>ROUNDDOWN(C1489,0)</f>
        <v>4</v>
      </c>
      <c r="V1489">
        <f>RIGHT(K1489,2)+2000</f>
        <v>2018</v>
      </c>
      <c r="W1489" t="str">
        <f>INDEX(_xlfn.TEXTSPLIT(K1489,"-"),1,2)</f>
        <v>May</v>
      </c>
      <c r="X1489" t="str">
        <f>INDEX(_xlfn.TEXTSPLIT(K1489,"-"),1,1)</f>
        <v>30</v>
      </c>
      <c r="Y1489">
        <f>INDEX(months!B:B,MATCH(Sheet1!W1489,months!A:A,0))</f>
        <v>5</v>
      </c>
      <c r="Z1489">
        <f t="shared" si="167"/>
        <v>43250</v>
      </c>
    </row>
    <row r="1490" spans="1:26" x14ac:dyDescent="0.2">
      <c r="A1490" t="s">
        <v>2396</v>
      </c>
      <c r="B1490" t="s">
        <v>2333</v>
      </c>
      <c r="C1490">
        <v>3.7</v>
      </c>
      <c r="D1490">
        <v>2248</v>
      </c>
      <c r="E1490" t="s">
        <v>186</v>
      </c>
      <c r="F1490" t="s">
        <v>50</v>
      </c>
      <c r="G1490" t="s">
        <v>23</v>
      </c>
      <c r="H1490" t="s">
        <v>24</v>
      </c>
      <c r="I1490" t="s">
        <v>25</v>
      </c>
      <c r="J1490" t="s">
        <v>2334</v>
      </c>
      <c r="K1490" t="s">
        <v>97</v>
      </c>
      <c r="L1490" t="s">
        <v>2397</v>
      </c>
      <c r="M1490" t="s">
        <v>86</v>
      </c>
      <c r="N1490">
        <f t="shared" si="161"/>
        <v>0</v>
      </c>
      <c r="O1490" t="str">
        <f t="shared" si="162"/>
        <v>No</v>
      </c>
      <c r="P1490">
        <f t="shared" si="163"/>
        <v>0</v>
      </c>
      <c r="Q1490">
        <f t="shared" si="164"/>
        <v>4813937689</v>
      </c>
      <c r="R1490">
        <f t="shared" si="165"/>
        <v>4.1933383153624479</v>
      </c>
      <c r="S1490" t="str">
        <f t="shared" si="166"/>
        <v>Acceptable</v>
      </c>
      <c r="T1490">
        <f>ROUNDUP(C1490,0)</f>
        <v>4</v>
      </c>
      <c r="U1490">
        <f>ROUNDDOWN(C1490,0)</f>
        <v>3</v>
      </c>
      <c r="V1490">
        <f>RIGHT(K1490,2)+2000</f>
        <v>2018</v>
      </c>
      <c r="W1490" t="str">
        <f>INDEX(_xlfn.TEXTSPLIT(K1490,"-"),1,2)</f>
        <v>Aug</v>
      </c>
      <c r="X1490" t="str">
        <f>INDEX(_xlfn.TEXTSPLIT(K1490,"-"),1,1)</f>
        <v>3</v>
      </c>
      <c r="Y1490">
        <f>INDEX(months!B:B,MATCH(Sheet1!W1490,months!A:A,0))</f>
        <v>8</v>
      </c>
      <c r="Z1490">
        <f t="shared" si="167"/>
        <v>43315</v>
      </c>
    </row>
    <row r="1491" spans="1:26" x14ac:dyDescent="0.2">
      <c r="A1491" t="s">
        <v>2398</v>
      </c>
      <c r="B1491" t="s">
        <v>2333</v>
      </c>
      <c r="D1491">
        <v>10</v>
      </c>
      <c r="E1491" t="s">
        <v>123</v>
      </c>
      <c r="F1491" t="s">
        <v>22</v>
      </c>
      <c r="G1491" t="s">
        <v>23</v>
      </c>
      <c r="H1491" t="s">
        <v>24</v>
      </c>
      <c r="I1491" t="s">
        <v>25</v>
      </c>
      <c r="J1491" t="s">
        <v>2334</v>
      </c>
      <c r="K1491" t="s">
        <v>173</v>
      </c>
      <c r="L1491" t="s">
        <v>157</v>
      </c>
      <c r="M1491" t="s">
        <v>587</v>
      </c>
      <c r="N1491">
        <f t="shared" si="161"/>
        <v>0</v>
      </c>
      <c r="O1491" t="str">
        <f t="shared" si="162"/>
        <v>No</v>
      </c>
      <c r="P1491">
        <f t="shared" si="163"/>
        <v>0</v>
      </c>
      <c r="Q1491">
        <f t="shared" si="164"/>
        <v>4813937689</v>
      </c>
      <c r="R1491">
        <f t="shared" si="165"/>
        <v>4.1933383153624479</v>
      </c>
      <c r="S1491" t="str">
        <f t="shared" si="166"/>
        <v>Acceptable</v>
      </c>
      <c r="T1491">
        <f>ROUNDUP(C1491,0)</f>
        <v>0</v>
      </c>
      <c r="U1491">
        <f>ROUNDDOWN(C1491,0)</f>
        <v>0</v>
      </c>
      <c r="V1491">
        <f>RIGHT(K1491,2)+2000</f>
        <v>2018</v>
      </c>
      <c r="W1491" t="str">
        <f>INDEX(_xlfn.TEXTSPLIT(K1491,"-"),1,2)</f>
        <v>Aug</v>
      </c>
      <c r="X1491" t="str">
        <f>INDEX(_xlfn.TEXTSPLIT(K1491,"-"),1,1)</f>
        <v>2</v>
      </c>
      <c r="Y1491">
        <f>INDEX(months!B:B,MATCH(Sheet1!W1491,months!A:A,0))</f>
        <v>8</v>
      </c>
      <c r="Z1491">
        <f t="shared" si="167"/>
        <v>43314</v>
      </c>
    </row>
    <row r="1492" spans="1:26" x14ac:dyDescent="0.2">
      <c r="A1492" t="s">
        <v>2399</v>
      </c>
      <c r="B1492" t="s">
        <v>2333</v>
      </c>
      <c r="C1492">
        <v>4.2</v>
      </c>
      <c r="D1492">
        <v>809</v>
      </c>
      <c r="E1492" t="s">
        <v>779</v>
      </c>
      <c r="F1492" t="s">
        <v>50</v>
      </c>
      <c r="G1492" t="s">
        <v>23</v>
      </c>
      <c r="H1492" t="s">
        <v>24</v>
      </c>
      <c r="I1492" t="s">
        <v>25</v>
      </c>
      <c r="J1492" t="s">
        <v>2334</v>
      </c>
      <c r="K1492" t="s">
        <v>357</v>
      </c>
      <c r="L1492" t="s">
        <v>2400</v>
      </c>
      <c r="M1492" t="s">
        <v>86</v>
      </c>
      <c r="N1492">
        <f t="shared" si="161"/>
        <v>0</v>
      </c>
      <c r="O1492" t="str">
        <f t="shared" si="162"/>
        <v>No</v>
      </c>
      <c r="P1492">
        <f t="shared" si="163"/>
        <v>0</v>
      </c>
      <c r="Q1492">
        <f t="shared" si="164"/>
        <v>4813937689</v>
      </c>
      <c r="R1492">
        <f t="shared" si="165"/>
        <v>4.1933383153624479</v>
      </c>
      <c r="S1492" t="str">
        <f t="shared" si="166"/>
        <v>Acceptable</v>
      </c>
      <c r="T1492">
        <f>ROUNDUP(C1492,0)</f>
        <v>5</v>
      </c>
      <c r="U1492">
        <f>ROUNDDOWN(C1492,0)</f>
        <v>4</v>
      </c>
      <c r="V1492">
        <f>RIGHT(K1492,2)+2000</f>
        <v>2018</v>
      </c>
      <c r="W1492" t="str">
        <f>INDEX(_xlfn.TEXTSPLIT(K1492,"-"),1,2)</f>
        <v>Jul</v>
      </c>
      <c r="X1492" t="str">
        <f>INDEX(_xlfn.TEXTSPLIT(K1492,"-"),1,1)</f>
        <v>25</v>
      </c>
      <c r="Y1492">
        <f>INDEX(months!B:B,MATCH(Sheet1!W1492,months!A:A,0))</f>
        <v>7</v>
      </c>
      <c r="Z1492">
        <f t="shared" si="167"/>
        <v>43306</v>
      </c>
    </row>
    <row r="1493" spans="1:26" x14ac:dyDescent="0.2">
      <c r="A1493" t="s">
        <v>2401</v>
      </c>
      <c r="B1493" t="s">
        <v>2333</v>
      </c>
      <c r="C1493">
        <v>3.4</v>
      </c>
      <c r="D1493">
        <v>3280</v>
      </c>
      <c r="E1493" t="s">
        <v>1189</v>
      </c>
      <c r="F1493" t="s">
        <v>65</v>
      </c>
      <c r="G1493" t="s">
        <v>23</v>
      </c>
      <c r="H1493" t="s">
        <v>24</v>
      </c>
      <c r="I1493" t="s">
        <v>25</v>
      </c>
      <c r="J1493" t="s">
        <v>2334</v>
      </c>
      <c r="K1493" t="s">
        <v>503</v>
      </c>
      <c r="L1493" t="s">
        <v>1050</v>
      </c>
      <c r="M1493" t="s">
        <v>29</v>
      </c>
      <c r="N1493">
        <f t="shared" si="161"/>
        <v>0</v>
      </c>
      <c r="O1493" t="str">
        <f t="shared" si="162"/>
        <v>No</v>
      </c>
      <c r="P1493">
        <f t="shared" si="163"/>
        <v>0</v>
      </c>
      <c r="Q1493">
        <f t="shared" si="164"/>
        <v>4813937689</v>
      </c>
      <c r="R1493">
        <f t="shared" si="165"/>
        <v>4.1933383153624479</v>
      </c>
      <c r="S1493" t="str">
        <f t="shared" si="166"/>
        <v>Acceptable</v>
      </c>
      <c r="T1493">
        <f>ROUNDUP(C1493,0)</f>
        <v>4</v>
      </c>
      <c r="U1493">
        <f>ROUNDDOWN(C1493,0)</f>
        <v>3</v>
      </c>
      <c r="V1493">
        <f>RIGHT(K1493,2)+2000</f>
        <v>2018</v>
      </c>
      <c r="W1493" t="str">
        <f>INDEX(_xlfn.TEXTSPLIT(K1493,"-"),1,2)</f>
        <v>Jun</v>
      </c>
      <c r="X1493" t="str">
        <f>INDEX(_xlfn.TEXTSPLIT(K1493,"-"),1,1)</f>
        <v>29</v>
      </c>
      <c r="Y1493">
        <f>INDEX(months!B:B,MATCH(Sheet1!W1493,months!A:A,0))</f>
        <v>6</v>
      </c>
      <c r="Z1493">
        <f t="shared" si="167"/>
        <v>43280</v>
      </c>
    </row>
    <row r="1494" spans="1:26" x14ac:dyDescent="0.2">
      <c r="A1494" t="s">
        <v>2402</v>
      </c>
      <c r="B1494" t="s">
        <v>2333</v>
      </c>
      <c r="C1494">
        <v>3.9</v>
      </c>
      <c r="D1494">
        <v>1478</v>
      </c>
      <c r="E1494" t="s">
        <v>242</v>
      </c>
      <c r="F1494" t="s">
        <v>50</v>
      </c>
      <c r="G1494" t="s">
        <v>23</v>
      </c>
      <c r="H1494" t="s">
        <v>24</v>
      </c>
      <c r="I1494" t="s">
        <v>25</v>
      </c>
      <c r="J1494" t="s">
        <v>2334</v>
      </c>
      <c r="K1494" t="s">
        <v>2403</v>
      </c>
      <c r="L1494" t="s">
        <v>157</v>
      </c>
      <c r="M1494" t="s">
        <v>72</v>
      </c>
      <c r="N1494">
        <f t="shared" si="161"/>
        <v>0</v>
      </c>
      <c r="O1494" t="str">
        <f t="shared" si="162"/>
        <v>No</v>
      </c>
      <c r="P1494">
        <f t="shared" si="163"/>
        <v>0</v>
      </c>
      <c r="Q1494">
        <f t="shared" si="164"/>
        <v>4813937689</v>
      </c>
      <c r="R1494">
        <f t="shared" si="165"/>
        <v>4.1933383153624479</v>
      </c>
      <c r="S1494" t="str">
        <f t="shared" si="166"/>
        <v>Acceptable</v>
      </c>
      <c r="T1494">
        <f>ROUNDUP(C1494,0)</f>
        <v>4</v>
      </c>
      <c r="U1494">
        <f>ROUNDDOWN(C1494,0)</f>
        <v>3</v>
      </c>
      <c r="V1494">
        <f>RIGHT(K1494,2)+2000</f>
        <v>2015</v>
      </c>
      <c r="W1494" t="str">
        <f>INDEX(_xlfn.TEXTSPLIT(K1494,"-"),1,2)</f>
        <v>Mar</v>
      </c>
      <c r="X1494" t="str">
        <f>INDEX(_xlfn.TEXTSPLIT(K1494,"-"),1,1)</f>
        <v>13</v>
      </c>
      <c r="Y1494">
        <f>INDEX(months!B:B,MATCH(Sheet1!W1494,months!A:A,0))</f>
        <v>3</v>
      </c>
      <c r="Z1494">
        <f t="shared" si="167"/>
        <v>42076</v>
      </c>
    </row>
    <row r="1495" spans="1:26" x14ac:dyDescent="0.2">
      <c r="A1495" t="s">
        <v>2404</v>
      </c>
      <c r="B1495" t="s">
        <v>2333</v>
      </c>
      <c r="C1495">
        <v>4</v>
      </c>
      <c r="D1495">
        <v>2382</v>
      </c>
      <c r="E1495" t="s">
        <v>477</v>
      </c>
      <c r="F1495" t="s">
        <v>32</v>
      </c>
      <c r="G1495" t="s">
        <v>23</v>
      </c>
      <c r="H1495" t="s">
        <v>24</v>
      </c>
      <c r="I1495" t="s">
        <v>25</v>
      </c>
      <c r="J1495" t="s">
        <v>2334</v>
      </c>
      <c r="K1495" t="s">
        <v>2405</v>
      </c>
      <c r="L1495" t="s">
        <v>246</v>
      </c>
      <c r="M1495" t="s">
        <v>72</v>
      </c>
      <c r="N1495">
        <f t="shared" si="161"/>
        <v>0</v>
      </c>
      <c r="O1495" t="str">
        <f t="shared" si="162"/>
        <v>No</v>
      </c>
      <c r="P1495">
        <f t="shared" si="163"/>
        <v>0</v>
      </c>
      <c r="Q1495">
        <f t="shared" si="164"/>
        <v>4813937689</v>
      </c>
      <c r="R1495">
        <f t="shared" si="165"/>
        <v>4.1933383153624479</v>
      </c>
      <c r="S1495" t="str">
        <f t="shared" si="166"/>
        <v>Acceptable</v>
      </c>
      <c r="T1495">
        <f>ROUNDUP(C1495,0)</f>
        <v>4</v>
      </c>
      <c r="U1495">
        <f>ROUNDDOWN(C1495,0)</f>
        <v>4</v>
      </c>
      <c r="V1495">
        <f>RIGHT(K1495,2)+2000</f>
        <v>2015</v>
      </c>
      <c r="W1495" t="str">
        <f>INDEX(_xlfn.TEXTSPLIT(K1495,"-"),1,2)</f>
        <v>Apr</v>
      </c>
      <c r="X1495" t="str">
        <f>INDEX(_xlfn.TEXTSPLIT(K1495,"-"),1,1)</f>
        <v>7</v>
      </c>
      <c r="Y1495">
        <f>INDEX(months!B:B,MATCH(Sheet1!W1495,months!A:A,0))</f>
        <v>4</v>
      </c>
      <c r="Z1495">
        <f t="shared" si="167"/>
        <v>42101</v>
      </c>
    </row>
    <row r="1496" spans="1:26" x14ac:dyDescent="0.2">
      <c r="A1496" t="s">
        <v>2406</v>
      </c>
      <c r="B1496" t="s">
        <v>2333</v>
      </c>
      <c r="C1496">
        <v>4</v>
      </c>
      <c r="D1496">
        <v>4450</v>
      </c>
      <c r="E1496" t="s">
        <v>1504</v>
      </c>
      <c r="F1496" t="s">
        <v>65</v>
      </c>
      <c r="G1496" t="s">
        <v>23</v>
      </c>
      <c r="H1496" t="s">
        <v>24</v>
      </c>
      <c r="I1496" t="s">
        <v>25</v>
      </c>
      <c r="J1496" t="s">
        <v>2334</v>
      </c>
      <c r="K1496" t="s">
        <v>2407</v>
      </c>
      <c r="L1496" t="s">
        <v>246</v>
      </c>
      <c r="M1496" t="s">
        <v>72</v>
      </c>
      <c r="N1496">
        <f t="shared" si="161"/>
        <v>0</v>
      </c>
      <c r="O1496" t="str">
        <f t="shared" si="162"/>
        <v>No</v>
      </c>
      <c r="P1496">
        <f t="shared" si="163"/>
        <v>0</v>
      </c>
      <c r="Q1496">
        <f t="shared" si="164"/>
        <v>4813937689</v>
      </c>
      <c r="R1496">
        <f t="shared" si="165"/>
        <v>4.1933383153624479</v>
      </c>
      <c r="S1496" t="str">
        <f t="shared" si="166"/>
        <v>Acceptable</v>
      </c>
      <c r="T1496">
        <f>ROUNDUP(C1496,0)</f>
        <v>4</v>
      </c>
      <c r="U1496">
        <f>ROUNDDOWN(C1496,0)</f>
        <v>4</v>
      </c>
      <c r="V1496">
        <f>RIGHT(K1496,2)+2000</f>
        <v>2015</v>
      </c>
      <c r="W1496" t="str">
        <f>INDEX(_xlfn.TEXTSPLIT(K1496,"-"),1,2)</f>
        <v>Mar</v>
      </c>
      <c r="X1496" t="str">
        <f>INDEX(_xlfn.TEXTSPLIT(K1496,"-"),1,1)</f>
        <v>17</v>
      </c>
      <c r="Y1496">
        <f>INDEX(months!B:B,MATCH(Sheet1!W1496,months!A:A,0))</f>
        <v>3</v>
      </c>
      <c r="Z1496">
        <f t="shared" si="167"/>
        <v>42080</v>
      </c>
    </row>
    <row r="1497" spans="1:26" x14ac:dyDescent="0.2">
      <c r="A1497" t="s">
        <v>2408</v>
      </c>
      <c r="B1497" t="s">
        <v>2333</v>
      </c>
      <c r="C1497">
        <v>4</v>
      </c>
      <c r="D1497">
        <v>515</v>
      </c>
      <c r="E1497" t="s">
        <v>1108</v>
      </c>
      <c r="F1497" t="s">
        <v>57</v>
      </c>
      <c r="G1497" t="s">
        <v>23</v>
      </c>
      <c r="H1497" t="s">
        <v>24</v>
      </c>
      <c r="I1497" t="s">
        <v>25</v>
      </c>
      <c r="J1497" t="s">
        <v>2334</v>
      </c>
      <c r="K1497" t="s">
        <v>2409</v>
      </c>
      <c r="L1497" t="s">
        <v>138</v>
      </c>
      <c r="M1497" t="s">
        <v>72</v>
      </c>
      <c r="N1497">
        <f t="shared" si="161"/>
        <v>0</v>
      </c>
      <c r="O1497" t="str">
        <f t="shared" si="162"/>
        <v>No</v>
      </c>
      <c r="P1497">
        <f t="shared" si="163"/>
        <v>0</v>
      </c>
      <c r="Q1497">
        <f t="shared" si="164"/>
        <v>4813937689</v>
      </c>
      <c r="R1497">
        <f t="shared" si="165"/>
        <v>4.1933383153624479</v>
      </c>
      <c r="S1497" t="str">
        <f t="shared" si="166"/>
        <v>Acceptable</v>
      </c>
      <c r="T1497">
        <f>ROUNDUP(C1497,0)</f>
        <v>4</v>
      </c>
      <c r="U1497">
        <f>ROUNDDOWN(C1497,0)</f>
        <v>4</v>
      </c>
      <c r="V1497">
        <f>RIGHT(K1497,2)+2000</f>
        <v>2015</v>
      </c>
      <c r="W1497" t="str">
        <f>INDEX(_xlfn.TEXTSPLIT(K1497,"-"),1,2)</f>
        <v>May</v>
      </c>
      <c r="X1497" t="str">
        <f>INDEX(_xlfn.TEXTSPLIT(K1497,"-"),1,1)</f>
        <v>30</v>
      </c>
      <c r="Y1497">
        <f>INDEX(months!B:B,MATCH(Sheet1!W1497,months!A:A,0))</f>
        <v>5</v>
      </c>
      <c r="Z1497">
        <f t="shared" si="167"/>
        <v>42154</v>
      </c>
    </row>
    <row r="1498" spans="1:26" x14ac:dyDescent="0.2">
      <c r="A1498" t="s">
        <v>2347</v>
      </c>
      <c r="B1498" t="s">
        <v>2333</v>
      </c>
      <c r="C1498">
        <v>4.5999999999999996</v>
      </c>
      <c r="D1498">
        <v>353800</v>
      </c>
      <c r="E1498" t="s">
        <v>46</v>
      </c>
      <c r="F1498" t="s">
        <v>89</v>
      </c>
      <c r="G1498" t="s">
        <v>23</v>
      </c>
      <c r="H1498" t="s">
        <v>24</v>
      </c>
      <c r="I1498" t="s">
        <v>25</v>
      </c>
      <c r="J1498" t="s">
        <v>2334</v>
      </c>
      <c r="K1498" t="s">
        <v>39</v>
      </c>
      <c r="L1498" t="s">
        <v>46</v>
      </c>
      <c r="M1498" t="s">
        <v>46</v>
      </c>
      <c r="N1498">
        <f t="shared" si="161"/>
        <v>0</v>
      </c>
      <c r="O1498" t="str">
        <f t="shared" si="162"/>
        <v>No</v>
      </c>
      <c r="P1498">
        <f t="shared" si="163"/>
        <v>0</v>
      </c>
      <c r="Q1498">
        <f t="shared" si="164"/>
        <v>4813937689</v>
      </c>
      <c r="R1498">
        <f t="shared" si="165"/>
        <v>4.1933383153624479</v>
      </c>
      <c r="S1498" t="str">
        <f t="shared" si="166"/>
        <v>Acceptable</v>
      </c>
      <c r="T1498">
        <f>ROUNDUP(C1498,0)</f>
        <v>5</v>
      </c>
      <c r="U1498">
        <f>ROUNDDOWN(C1498,0)</f>
        <v>4</v>
      </c>
      <c r="V1498">
        <f>RIGHT(K1498,2)+2000</f>
        <v>2018</v>
      </c>
      <c r="W1498" t="str">
        <f>INDEX(_xlfn.TEXTSPLIT(K1498,"-"),1,2)</f>
        <v>Aug</v>
      </c>
      <c r="X1498" t="str">
        <f>INDEX(_xlfn.TEXTSPLIT(K1498,"-"),1,1)</f>
        <v>1</v>
      </c>
      <c r="Y1498">
        <f>INDEX(months!B:B,MATCH(Sheet1!W1498,months!A:A,0))</f>
        <v>8</v>
      </c>
      <c r="Z1498">
        <f t="shared" si="167"/>
        <v>43313</v>
      </c>
    </row>
    <row r="1499" spans="1:26" x14ac:dyDescent="0.2">
      <c r="A1499" t="s">
        <v>2410</v>
      </c>
      <c r="B1499" t="s">
        <v>2333</v>
      </c>
      <c r="C1499">
        <v>4</v>
      </c>
      <c r="D1499">
        <v>4465</v>
      </c>
      <c r="E1499" t="s">
        <v>1108</v>
      </c>
      <c r="F1499" t="s">
        <v>65</v>
      </c>
      <c r="G1499" t="s">
        <v>23</v>
      </c>
      <c r="H1499" t="s">
        <v>24</v>
      </c>
      <c r="I1499" t="s">
        <v>25</v>
      </c>
      <c r="J1499" t="s">
        <v>2334</v>
      </c>
      <c r="K1499" t="s">
        <v>2411</v>
      </c>
      <c r="L1499" t="s">
        <v>246</v>
      </c>
      <c r="M1499" t="s">
        <v>72</v>
      </c>
      <c r="N1499">
        <f t="shared" si="161"/>
        <v>0</v>
      </c>
      <c r="O1499" t="str">
        <f t="shared" si="162"/>
        <v>No</v>
      </c>
      <c r="P1499">
        <f t="shared" si="163"/>
        <v>0</v>
      </c>
      <c r="Q1499">
        <f t="shared" si="164"/>
        <v>4813937689</v>
      </c>
      <c r="R1499">
        <f t="shared" si="165"/>
        <v>4.1933383153624479</v>
      </c>
      <c r="S1499" t="str">
        <f t="shared" si="166"/>
        <v>Acceptable</v>
      </c>
      <c r="T1499">
        <f>ROUNDUP(C1499,0)</f>
        <v>4</v>
      </c>
      <c r="U1499">
        <f>ROUNDDOWN(C1499,0)</f>
        <v>4</v>
      </c>
      <c r="V1499">
        <f>RIGHT(K1499,2)+2000</f>
        <v>2015</v>
      </c>
      <c r="W1499" t="str">
        <f>INDEX(_xlfn.TEXTSPLIT(K1499,"-"),1,2)</f>
        <v>Mar</v>
      </c>
      <c r="X1499" t="str">
        <f>INDEX(_xlfn.TEXTSPLIT(K1499,"-"),1,1)</f>
        <v>6</v>
      </c>
      <c r="Y1499">
        <f>INDEX(months!B:B,MATCH(Sheet1!W1499,months!A:A,0))</f>
        <v>3</v>
      </c>
      <c r="Z1499">
        <f t="shared" si="167"/>
        <v>42069</v>
      </c>
    </row>
    <row r="1500" spans="1:26" x14ac:dyDescent="0.2">
      <c r="A1500" t="s">
        <v>2412</v>
      </c>
      <c r="B1500" t="s">
        <v>2333</v>
      </c>
      <c r="C1500">
        <v>4.0999999999999996</v>
      </c>
      <c r="D1500">
        <v>2427</v>
      </c>
      <c r="E1500" t="s">
        <v>1410</v>
      </c>
      <c r="F1500" t="s">
        <v>32</v>
      </c>
      <c r="G1500" t="s">
        <v>23</v>
      </c>
      <c r="H1500" t="s">
        <v>24</v>
      </c>
      <c r="I1500" t="s">
        <v>25</v>
      </c>
      <c r="J1500" t="s">
        <v>2334</v>
      </c>
      <c r="K1500" t="s">
        <v>2413</v>
      </c>
      <c r="L1500" t="s">
        <v>317</v>
      </c>
      <c r="M1500" t="s">
        <v>72</v>
      </c>
      <c r="N1500">
        <f t="shared" si="161"/>
        <v>0</v>
      </c>
      <c r="O1500" t="str">
        <f t="shared" si="162"/>
        <v>No</v>
      </c>
      <c r="P1500">
        <f t="shared" si="163"/>
        <v>0</v>
      </c>
      <c r="Q1500">
        <f t="shared" si="164"/>
        <v>4813937689</v>
      </c>
      <c r="R1500">
        <f t="shared" si="165"/>
        <v>4.1933383153624479</v>
      </c>
      <c r="S1500" t="str">
        <f t="shared" si="166"/>
        <v>Acceptable</v>
      </c>
      <c r="T1500">
        <f>ROUNDUP(C1500,0)</f>
        <v>5</v>
      </c>
      <c r="U1500">
        <f>ROUNDDOWN(C1500,0)</f>
        <v>4</v>
      </c>
      <c r="V1500">
        <f>RIGHT(K1500,2)+2000</f>
        <v>2015</v>
      </c>
      <c r="W1500" t="str">
        <f>INDEX(_xlfn.TEXTSPLIT(K1500,"-"),1,2)</f>
        <v>Mar</v>
      </c>
      <c r="X1500" t="str">
        <f>INDEX(_xlfn.TEXTSPLIT(K1500,"-"),1,1)</f>
        <v>12</v>
      </c>
      <c r="Y1500">
        <f>INDEX(months!B:B,MATCH(Sheet1!W1500,months!A:A,0))</f>
        <v>3</v>
      </c>
      <c r="Z1500">
        <f t="shared" si="167"/>
        <v>42075</v>
      </c>
    </row>
    <row r="1501" spans="1:26" x14ac:dyDescent="0.2">
      <c r="A1501" t="s">
        <v>2414</v>
      </c>
      <c r="B1501" t="s">
        <v>2333</v>
      </c>
      <c r="C1501">
        <v>3.9</v>
      </c>
      <c r="D1501">
        <v>6631</v>
      </c>
      <c r="E1501" t="s">
        <v>104</v>
      </c>
      <c r="F1501" t="s">
        <v>65</v>
      </c>
      <c r="G1501" t="s">
        <v>23</v>
      </c>
      <c r="H1501" t="s">
        <v>24</v>
      </c>
      <c r="I1501" t="s">
        <v>25</v>
      </c>
      <c r="J1501" t="s">
        <v>2334</v>
      </c>
      <c r="K1501" t="s">
        <v>2415</v>
      </c>
      <c r="L1501" t="s">
        <v>138</v>
      </c>
      <c r="M1501" t="s">
        <v>72</v>
      </c>
      <c r="N1501">
        <f t="shared" si="161"/>
        <v>0</v>
      </c>
      <c r="O1501" t="str">
        <f t="shared" si="162"/>
        <v>No</v>
      </c>
      <c r="P1501">
        <f t="shared" si="163"/>
        <v>0</v>
      </c>
      <c r="Q1501">
        <f t="shared" si="164"/>
        <v>4813937689</v>
      </c>
      <c r="R1501">
        <f t="shared" si="165"/>
        <v>4.1933383153624479</v>
      </c>
      <c r="S1501" t="str">
        <f t="shared" si="166"/>
        <v>Acceptable</v>
      </c>
      <c r="T1501">
        <f>ROUNDUP(C1501,0)</f>
        <v>4</v>
      </c>
      <c r="U1501">
        <f>ROUNDDOWN(C1501,0)</f>
        <v>3</v>
      </c>
      <c r="V1501">
        <f>RIGHT(K1501,2)+2000</f>
        <v>2015</v>
      </c>
      <c r="W1501" t="str">
        <f>INDEX(_xlfn.TEXTSPLIT(K1501,"-"),1,2)</f>
        <v>Mar</v>
      </c>
      <c r="X1501" t="str">
        <f>INDEX(_xlfn.TEXTSPLIT(K1501,"-"),1,1)</f>
        <v>11</v>
      </c>
      <c r="Y1501">
        <f>INDEX(months!B:B,MATCH(Sheet1!W1501,months!A:A,0))</f>
        <v>3</v>
      </c>
      <c r="Z1501">
        <f t="shared" si="167"/>
        <v>42074</v>
      </c>
    </row>
    <row r="1502" spans="1:26" x14ac:dyDescent="0.2">
      <c r="A1502" t="s">
        <v>2416</v>
      </c>
      <c r="B1502" t="s">
        <v>2333</v>
      </c>
      <c r="C1502">
        <v>4.4000000000000004</v>
      </c>
      <c r="D1502">
        <v>11200</v>
      </c>
      <c r="E1502" t="s">
        <v>42</v>
      </c>
      <c r="F1502" t="s">
        <v>65</v>
      </c>
      <c r="G1502" t="s">
        <v>23</v>
      </c>
      <c r="H1502" t="s">
        <v>24</v>
      </c>
      <c r="I1502" t="s">
        <v>25</v>
      </c>
      <c r="J1502" t="s">
        <v>2334</v>
      </c>
      <c r="K1502" t="s">
        <v>266</v>
      </c>
      <c r="L1502" t="s">
        <v>2417</v>
      </c>
      <c r="M1502" t="s">
        <v>274</v>
      </c>
      <c r="N1502">
        <f t="shared" si="161"/>
        <v>0</v>
      </c>
      <c r="O1502" t="str">
        <f t="shared" si="162"/>
        <v>No</v>
      </c>
      <c r="P1502">
        <f t="shared" si="163"/>
        <v>0</v>
      </c>
      <c r="Q1502">
        <f t="shared" si="164"/>
        <v>4813937689</v>
      </c>
      <c r="R1502">
        <f t="shared" si="165"/>
        <v>4.1933383153624479</v>
      </c>
      <c r="S1502" t="str">
        <f t="shared" si="166"/>
        <v>Acceptable</v>
      </c>
      <c r="T1502">
        <f>ROUNDUP(C1502,0)</f>
        <v>5</v>
      </c>
      <c r="U1502">
        <f>ROUNDDOWN(C1502,0)</f>
        <v>4</v>
      </c>
      <c r="V1502">
        <f>RIGHT(K1502,2)+2000</f>
        <v>2018</v>
      </c>
      <c r="W1502" t="str">
        <f>INDEX(_xlfn.TEXTSPLIT(K1502,"-"),1,2)</f>
        <v>Jul</v>
      </c>
      <c r="X1502" t="str">
        <f>INDEX(_xlfn.TEXTSPLIT(K1502,"-"),1,1)</f>
        <v>16</v>
      </c>
      <c r="Y1502">
        <f>INDEX(months!B:B,MATCH(Sheet1!W1502,months!A:A,0))</f>
        <v>7</v>
      </c>
      <c r="Z1502">
        <f t="shared" si="167"/>
        <v>43297</v>
      </c>
    </row>
    <row r="1503" spans="1:26" x14ac:dyDescent="0.2">
      <c r="A1503" t="s">
        <v>2418</v>
      </c>
      <c r="B1503" t="s">
        <v>2333</v>
      </c>
      <c r="C1503">
        <v>4.4000000000000004</v>
      </c>
      <c r="D1503">
        <v>6896</v>
      </c>
      <c r="E1503" t="s">
        <v>223</v>
      </c>
      <c r="F1503" t="s">
        <v>32</v>
      </c>
      <c r="G1503" t="s">
        <v>23</v>
      </c>
      <c r="H1503" t="s">
        <v>24</v>
      </c>
      <c r="I1503" t="s">
        <v>25</v>
      </c>
      <c r="J1503" t="s">
        <v>2334</v>
      </c>
      <c r="K1503" t="s">
        <v>2419</v>
      </c>
      <c r="L1503" t="s">
        <v>2420</v>
      </c>
      <c r="M1503" t="s">
        <v>81</v>
      </c>
      <c r="N1503">
        <f t="shared" si="161"/>
        <v>0</v>
      </c>
      <c r="O1503" t="str">
        <f t="shared" si="162"/>
        <v>No</v>
      </c>
      <c r="P1503">
        <f t="shared" si="163"/>
        <v>0</v>
      </c>
      <c r="Q1503">
        <f t="shared" si="164"/>
        <v>4813937689</v>
      </c>
      <c r="R1503">
        <f t="shared" si="165"/>
        <v>4.1933383153624479</v>
      </c>
      <c r="S1503" t="str">
        <f t="shared" si="166"/>
        <v>Acceptable</v>
      </c>
      <c r="T1503">
        <f>ROUNDUP(C1503,0)</f>
        <v>5</v>
      </c>
      <c r="U1503">
        <f>ROUNDDOWN(C1503,0)</f>
        <v>4</v>
      </c>
      <c r="V1503">
        <f>RIGHT(K1503,2)+2000</f>
        <v>2017</v>
      </c>
      <c r="W1503" t="str">
        <f>INDEX(_xlfn.TEXTSPLIT(K1503,"-"),1,2)</f>
        <v>Aug</v>
      </c>
      <c r="X1503" t="str">
        <f>INDEX(_xlfn.TEXTSPLIT(K1503,"-"),1,1)</f>
        <v>30</v>
      </c>
      <c r="Y1503">
        <f>INDEX(months!B:B,MATCH(Sheet1!W1503,months!A:A,0))</f>
        <v>8</v>
      </c>
      <c r="Z1503">
        <f t="shared" si="167"/>
        <v>42977</v>
      </c>
    </row>
    <row r="1504" spans="1:26" x14ac:dyDescent="0.2">
      <c r="A1504" t="s">
        <v>2372</v>
      </c>
      <c r="B1504" t="s">
        <v>2333</v>
      </c>
      <c r="C1504">
        <v>4.3</v>
      </c>
      <c r="D1504">
        <v>4435</v>
      </c>
      <c r="E1504" t="s">
        <v>208</v>
      </c>
      <c r="F1504" t="s">
        <v>32</v>
      </c>
      <c r="G1504" t="s">
        <v>23</v>
      </c>
      <c r="H1504" t="s">
        <v>24</v>
      </c>
      <c r="I1504" t="s">
        <v>25</v>
      </c>
      <c r="J1504" t="s">
        <v>2334</v>
      </c>
      <c r="K1504" t="s">
        <v>2373</v>
      </c>
      <c r="L1504" t="s">
        <v>2374</v>
      </c>
      <c r="M1504" t="s">
        <v>86</v>
      </c>
      <c r="N1504">
        <f t="shared" si="161"/>
        <v>0</v>
      </c>
      <c r="O1504" t="str">
        <f t="shared" si="162"/>
        <v>No</v>
      </c>
      <c r="P1504">
        <f t="shared" si="163"/>
        <v>0</v>
      </c>
      <c r="Q1504">
        <f t="shared" si="164"/>
        <v>4813937689</v>
      </c>
      <c r="R1504">
        <f t="shared" si="165"/>
        <v>4.1933383153624479</v>
      </c>
      <c r="S1504" t="str">
        <f t="shared" si="166"/>
        <v>Acceptable</v>
      </c>
      <c r="T1504">
        <f>ROUNDUP(C1504,0)</f>
        <v>5</v>
      </c>
      <c r="U1504">
        <f>ROUNDDOWN(C1504,0)</f>
        <v>4</v>
      </c>
      <c r="V1504">
        <f>RIGHT(K1504,2)+2000</f>
        <v>2016</v>
      </c>
      <c r="W1504" t="str">
        <f>INDEX(_xlfn.TEXTSPLIT(K1504,"-"),1,2)</f>
        <v>Mar</v>
      </c>
      <c r="X1504" t="str">
        <f>INDEX(_xlfn.TEXTSPLIT(K1504,"-"),1,1)</f>
        <v>2</v>
      </c>
      <c r="Y1504">
        <f>INDEX(months!B:B,MATCH(Sheet1!W1504,months!A:A,0))</f>
        <v>3</v>
      </c>
      <c r="Z1504">
        <f t="shared" si="167"/>
        <v>42431</v>
      </c>
    </row>
    <row r="1505" spans="1:26" x14ac:dyDescent="0.2">
      <c r="A1505" t="s">
        <v>2360</v>
      </c>
      <c r="B1505" t="s">
        <v>2333</v>
      </c>
      <c r="C1505">
        <v>4.5999999999999996</v>
      </c>
      <c r="D1505">
        <v>36857</v>
      </c>
      <c r="E1505" t="s">
        <v>21</v>
      </c>
      <c r="F1505" t="s">
        <v>65</v>
      </c>
      <c r="G1505" t="s">
        <v>23</v>
      </c>
      <c r="H1505" t="s">
        <v>24</v>
      </c>
      <c r="I1505" t="s">
        <v>25</v>
      </c>
      <c r="J1505" t="s">
        <v>2334</v>
      </c>
      <c r="K1505" t="s">
        <v>357</v>
      </c>
      <c r="L1505" t="s">
        <v>2361</v>
      </c>
      <c r="M1505" t="s">
        <v>274</v>
      </c>
      <c r="N1505">
        <f t="shared" si="161"/>
        <v>0</v>
      </c>
      <c r="O1505" t="str">
        <f t="shared" si="162"/>
        <v>No</v>
      </c>
      <c r="P1505">
        <f t="shared" si="163"/>
        <v>0</v>
      </c>
      <c r="Q1505">
        <f t="shared" si="164"/>
        <v>4813937689</v>
      </c>
      <c r="R1505">
        <f t="shared" si="165"/>
        <v>4.1933383153624479</v>
      </c>
      <c r="S1505" t="str">
        <f t="shared" si="166"/>
        <v>Acceptable</v>
      </c>
      <c r="T1505">
        <f>ROUNDUP(C1505,0)</f>
        <v>5</v>
      </c>
      <c r="U1505">
        <f>ROUNDDOWN(C1505,0)</f>
        <v>4</v>
      </c>
      <c r="V1505">
        <f>RIGHT(K1505,2)+2000</f>
        <v>2018</v>
      </c>
      <c r="W1505" t="str">
        <f>INDEX(_xlfn.TEXTSPLIT(K1505,"-"),1,2)</f>
        <v>Jul</v>
      </c>
      <c r="X1505" t="str">
        <f>INDEX(_xlfn.TEXTSPLIT(K1505,"-"),1,1)</f>
        <v>25</v>
      </c>
      <c r="Y1505">
        <f>INDEX(months!B:B,MATCH(Sheet1!W1505,months!A:A,0))</f>
        <v>7</v>
      </c>
      <c r="Z1505">
        <f t="shared" si="167"/>
        <v>43306</v>
      </c>
    </row>
    <row r="1506" spans="1:26" x14ac:dyDescent="0.2">
      <c r="A1506" t="s">
        <v>2352</v>
      </c>
      <c r="B1506" t="s">
        <v>2333</v>
      </c>
      <c r="C1506">
        <v>4.5</v>
      </c>
      <c r="D1506">
        <v>8481</v>
      </c>
      <c r="E1506" t="s">
        <v>631</v>
      </c>
      <c r="F1506" t="s">
        <v>65</v>
      </c>
      <c r="G1506" t="s">
        <v>23</v>
      </c>
      <c r="H1506" t="s">
        <v>24</v>
      </c>
      <c r="I1506" t="s">
        <v>25</v>
      </c>
      <c r="J1506" t="s">
        <v>2334</v>
      </c>
      <c r="K1506" t="s">
        <v>97</v>
      </c>
      <c r="L1506" t="s">
        <v>2044</v>
      </c>
      <c r="M1506" t="s">
        <v>274</v>
      </c>
      <c r="N1506">
        <f t="shared" si="161"/>
        <v>0</v>
      </c>
      <c r="O1506" t="str">
        <f t="shared" si="162"/>
        <v>No</v>
      </c>
      <c r="P1506">
        <f t="shared" si="163"/>
        <v>0</v>
      </c>
      <c r="Q1506">
        <f t="shared" si="164"/>
        <v>4813937689</v>
      </c>
      <c r="R1506">
        <f t="shared" si="165"/>
        <v>4.1933383153624479</v>
      </c>
      <c r="S1506" t="str">
        <f t="shared" si="166"/>
        <v>Acceptable</v>
      </c>
      <c r="T1506">
        <f>ROUNDUP(C1506,0)</f>
        <v>5</v>
      </c>
      <c r="U1506">
        <f>ROUNDDOWN(C1506,0)</f>
        <v>4</v>
      </c>
      <c r="V1506">
        <f>RIGHT(K1506,2)+2000</f>
        <v>2018</v>
      </c>
      <c r="W1506" t="str">
        <f>INDEX(_xlfn.TEXTSPLIT(K1506,"-"),1,2)</f>
        <v>Aug</v>
      </c>
      <c r="X1506" t="str">
        <f>INDEX(_xlfn.TEXTSPLIT(K1506,"-"),1,1)</f>
        <v>3</v>
      </c>
      <c r="Y1506">
        <f>INDEX(months!B:B,MATCH(Sheet1!W1506,months!A:A,0))</f>
        <v>8</v>
      </c>
      <c r="Z1506">
        <f t="shared" si="167"/>
        <v>43315</v>
      </c>
    </row>
    <row r="1507" spans="1:26" x14ac:dyDescent="0.2">
      <c r="A1507" t="s">
        <v>2338</v>
      </c>
      <c r="B1507" t="s">
        <v>2333</v>
      </c>
      <c r="C1507">
        <v>4.5</v>
      </c>
      <c r="D1507">
        <v>162243</v>
      </c>
      <c r="E1507" t="s">
        <v>83</v>
      </c>
      <c r="F1507" t="s">
        <v>89</v>
      </c>
      <c r="G1507" t="s">
        <v>23</v>
      </c>
      <c r="H1507" t="s">
        <v>24</v>
      </c>
      <c r="I1507" t="s">
        <v>25</v>
      </c>
      <c r="J1507" t="s">
        <v>2334</v>
      </c>
      <c r="K1507" t="s">
        <v>216</v>
      </c>
      <c r="L1507" t="s">
        <v>1798</v>
      </c>
      <c r="M1507" t="s">
        <v>29</v>
      </c>
      <c r="N1507">
        <f t="shared" si="161"/>
        <v>0</v>
      </c>
      <c r="O1507" t="str">
        <f t="shared" si="162"/>
        <v>No</v>
      </c>
      <c r="P1507">
        <f t="shared" si="163"/>
        <v>0</v>
      </c>
      <c r="Q1507">
        <f t="shared" si="164"/>
        <v>4813937689</v>
      </c>
      <c r="R1507">
        <f t="shared" si="165"/>
        <v>4.1933383153624479</v>
      </c>
      <c r="S1507" t="str">
        <f t="shared" si="166"/>
        <v>Acceptable</v>
      </c>
      <c r="T1507">
        <f>ROUNDUP(C1507,0)</f>
        <v>5</v>
      </c>
      <c r="U1507">
        <f>ROUNDDOWN(C1507,0)</f>
        <v>4</v>
      </c>
      <c r="V1507">
        <f>RIGHT(K1507,2)+2000</f>
        <v>2018</v>
      </c>
      <c r="W1507" t="str">
        <f>INDEX(_xlfn.TEXTSPLIT(K1507,"-"),1,2)</f>
        <v>Jul</v>
      </c>
      <c r="X1507" t="str">
        <f>INDEX(_xlfn.TEXTSPLIT(K1507,"-"),1,1)</f>
        <v>26</v>
      </c>
      <c r="Y1507">
        <f>INDEX(months!B:B,MATCH(Sheet1!W1507,months!A:A,0))</f>
        <v>7</v>
      </c>
      <c r="Z1507">
        <f t="shared" si="167"/>
        <v>43307</v>
      </c>
    </row>
    <row r="1508" spans="1:26" x14ac:dyDescent="0.2">
      <c r="A1508" t="s">
        <v>2345</v>
      </c>
      <c r="B1508" t="s">
        <v>2333</v>
      </c>
      <c r="C1508">
        <v>4.5</v>
      </c>
      <c r="D1508">
        <v>175293</v>
      </c>
      <c r="E1508" t="s">
        <v>46</v>
      </c>
      <c r="F1508" t="s">
        <v>89</v>
      </c>
      <c r="G1508" t="s">
        <v>23</v>
      </c>
      <c r="H1508" t="s">
        <v>24</v>
      </c>
      <c r="I1508" t="s">
        <v>25</v>
      </c>
      <c r="J1508" t="s">
        <v>2334</v>
      </c>
      <c r="K1508" t="s">
        <v>297</v>
      </c>
      <c r="L1508" t="s">
        <v>46</v>
      </c>
      <c r="M1508" t="s">
        <v>46</v>
      </c>
      <c r="N1508">
        <f t="shared" si="161"/>
        <v>0</v>
      </c>
      <c r="O1508" t="str">
        <f t="shared" si="162"/>
        <v>No</v>
      </c>
      <c r="P1508">
        <f t="shared" si="163"/>
        <v>0</v>
      </c>
      <c r="Q1508">
        <f t="shared" si="164"/>
        <v>4813937689</v>
      </c>
      <c r="R1508">
        <f t="shared" si="165"/>
        <v>4.1933383153624479</v>
      </c>
      <c r="S1508" t="str">
        <f t="shared" si="166"/>
        <v>Acceptable</v>
      </c>
      <c r="T1508">
        <f>ROUNDUP(C1508,0)</f>
        <v>5</v>
      </c>
      <c r="U1508">
        <f>ROUNDDOWN(C1508,0)</f>
        <v>4</v>
      </c>
      <c r="V1508">
        <f>RIGHT(K1508,2)+2000</f>
        <v>2018</v>
      </c>
      <c r="W1508" t="str">
        <f>INDEX(_xlfn.TEXTSPLIT(K1508,"-"),1,2)</f>
        <v>Jul</v>
      </c>
      <c r="X1508" t="str">
        <f>INDEX(_xlfn.TEXTSPLIT(K1508,"-"),1,1)</f>
        <v>24</v>
      </c>
      <c r="Y1508">
        <f>INDEX(months!B:B,MATCH(Sheet1!W1508,months!A:A,0))</f>
        <v>7</v>
      </c>
      <c r="Z1508">
        <f t="shared" si="167"/>
        <v>43305</v>
      </c>
    </row>
    <row r="1509" spans="1:26" x14ac:dyDescent="0.2">
      <c r="A1509" t="s">
        <v>2332</v>
      </c>
      <c r="B1509" t="s">
        <v>2333</v>
      </c>
      <c r="C1509">
        <v>4.5</v>
      </c>
      <c r="D1509">
        <v>417907</v>
      </c>
      <c r="E1509" t="s">
        <v>1786</v>
      </c>
      <c r="F1509" t="s">
        <v>89</v>
      </c>
      <c r="G1509" t="s">
        <v>23</v>
      </c>
      <c r="H1509" t="s">
        <v>24</v>
      </c>
      <c r="I1509" t="s">
        <v>25</v>
      </c>
      <c r="J1509" t="s">
        <v>2334</v>
      </c>
      <c r="K1509" t="s">
        <v>39</v>
      </c>
      <c r="L1509" t="s">
        <v>2335</v>
      </c>
      <c r="M1509" t="s">
        <v>54</v>
      </c>
      <c r="N1509">
        <f t="shared" si="161"/>
        <v>0</v>
      </c>
      <c r="O1509" t="str">
        <f t="shared" si="162"/>
        <v>No</v>
      </c>
      <c r="P1509">
        <f t="shared" si="163"/>
        <v>0</v>
      </c>
      <c r="Q1509">
        <f t="shared" si="164"/>
        <v>4813937689</v>
      </c>
      <c r="R1509">
        <f t="shared" si="165"/>
        <v>4.1933383153624479</v>
      </c>
      <c r="S1509" t="str">
        <f t="shared" si="166"/>
        <v>Acceptable</v>
      </c>
      <c r="T1509">
        <f>ROUNDUP(C1509,0)</f>
        <v>5</v>
      </c>
      <c r="U1509">
        <f>ROUNDDOWN(C1509,0)</f>
        <v>4</v>
      </c>
      <c r="V1509">
        <f>RIGHT(K1509,2)+2000</f>
        <v>2018</v>
      </c>
      <c r="W1509" t="str">
        <f>INDEX(_xlfn.TEXTSPLIT(K1509,"-"),1,2)</f>
        <v>Aug</v>
      </c>
      <c r="X1509" t="str">
        <f>INDEX(_xlfn.TEXTSPLIT(K1509,"-"),1,1)</f>
        <v>1</v>
      </c>
      <c r="Y1509">
        <f>INDEX(months!B:B,MATCH(Sheet1!W1509,months!A:A,0))</f>
        <v>8</v>
      </c>
      <c r="Z1509">
        <f t="shared" si="167"/>
        <v>43313</v>
      </c>
    </row>
    <row r="1510" spans="1:26" x14ac:dyDescent="0.2">
      <c r="A1510" t="s">
        <v>2421</v>
      </c>
      <c r="B1510" t="s">
        <v>2333</v>
      </c>
      <c r="C1510">
        <v>4.3</v>
      </c>
      <c r="D1510">
        <v>3834</v>
      </c>
      <c r="E1510" t="s">
        <v>374</v>
      </c>
      <c r="F1510" t="s">
        <v>32</v>
      </c>
      <c r="G1510" t="s">
        <v>23</v>
      </c>
      <c r="H1510" t="s">
        <v>24</v>
      </c>
      <c r="I1510" t="s">
        <v>25</v>
      </c>
      <c r="J1510" t="s">
        <v>2334</v>
      </c>
      <c r="K1510" t="s">
        <v>84</v>
      </c>
      <c r="L1510" t="s">
        <v>2422</v>
      </c>
      <c r="M1510" t="s">
        <v>47</v>
      </c>
      <c r="N1510">
        <f t="shared" si="161"/>
        <v>0</v>
      </c>
      <c r="O1510" t="str">
        <f t="shared" si="162"/>
        <v>No</v>
      </c>
      <c r="P1510">
        <f t="shared" si="163"/>
        <v>0</v>
      </c>
      <c r="Q1510">
        <f t="shared" si="164"/>
        <v>4813937689</v>
      </c>
      <c r="R1510">
        <f t="shared" si="165"/>
        <v>4.1933383153624479</v>
      </c>
      <c r="S1510" t="str">
        <f t="shared" si="166"/>
        <v>Acceptable</v>
      </c>
      <c r="T1510">
        <f>ROUNDUP(C1510,0)</f>
        <v>5</v>
      </c>
      <c r="U1510">
        <f>ROUNDDOWN(C1510,0)</f>
        <v>4</v>
      </c>
      <c r="V1510">
        <f>RIGHT(K1510,2)+2000</f>
        <v>2018</v>
      </c>
      <c r="W1510" t="str">
        <f>INDEX(_xlfn.TEXTSPLIT(K1510,"-"),1,2)</f>
        <v>Jul</v>
      </c>
      <c r="X1510" t="str">
        <f>INDEX(_xlfn.TEXTSPLIT(K1510,"-"),1,1)</f>
        <v>31</v>
      </c>
      <c r="Y1510">
        <f>INDEX(months!B:B,MATCH(Sheet1!W1510,months!A:A,0))</f>
        <v>7</v>
      </c>
      <c r="Z1510">
        <f t="shared" si="167"/>
        <v>43312</v>
      </c>
    </row>
    <row r="1511" spans="1:26" x14ac:dyDescent="0.2">
      <c r="A1511" t="s">
        <v>2337</v>
      </c>
      <c r="B1511" t="s">
        <v>2333</v>
      </c>
      <c r="C1511">
        <v>4.2</v>
      </c>
      <c r="D1511">
        <v>27387</v>
      </c>
      <c r="E1511" t="s">
        <v>46</v>
      </c>
      <c r="F1511" t="s">
        <v>65</v>
      </c>
      <c r="G1511" t="s">
        <v>23</v>
      </c>
      <c r="H1511" t="s">
        <v>24</v>
      </c>
      <c r="I1511" t="s">
        <v>25</v>
      </c>
      <c r="J1511" t="s">
        <v>2334</v>
      </c>
      <c r="K1511" t="s">
        <v>362</v>
      </c>
      <c r="L1511" t="s">
        <v>46</v>
      </c>
      <c r="M1511" t="s">
        <v>46</v>
      </c>
      <c r="N1511">
        <f t="shared" si="161"/>
        <v>0</v>
      </c>
      <c r="O1511" t="str">
        <f t="shared" si="162"/>
        <v>No</v>
      </c>
      <c r="P1511">
        <f t="shared" si="163"/>
        <v>0</v>
      </c>
      <c r="Q1511">
        <f t="shared" si="164"/>
        <v>4813937689</v>
      </c>
      <c r="R1511">
        <f t="shared" si="165"/>
        <v>4.1933383153624479</v>
      </c>
      <c r="S1511" t="str">
        <f t="shared" si="166"/>
        <v>Acceptable</v>
      </c>
      <c r="T1511">
        <f>ROUNDUP(C1511,0)</f>
        <v>5</v>
      </c>
      <c r="U1511">
        <f>ROUNDDOWN(C1511,0)</f>
        <v>4</v>
      </c>
      <c r="V1511">
        <f>RIGHT(K1511,2)+2000</f>
        <v>2018</v>
      </c>
      <c r="W1511" t="str">
        <f>INDEX(_xlfn.TEXTSPLIT(K1511,"-"),1,2)</f>
        <v>Jun</v>
      </c>
      <c r="X1511" t="str">
        <f>INDEX(_xlfn.TEXTSPLIT(K1511,"-"),1,1)</f>
        <v>21</v>
      </c>
      <c r="Y1511">
        <f>INDEX(months!B:B,MATCH(Sheet1!W1511,months!A:A,0))</f>
        <v>6</v>
      </c>
      <c r="Z1511">
        <f t="shared" si="167"/>
        <v>43272</v>
      </c>
    </row>
    <row r="1512" spans="1:26" x14ac:dyDescent="0.2">
      <c r="A1512" t="s">
        <v>2359</v>
      </c>
      <c r="B1512" t="s">
        <v>2333</v>
      </c>
      <c r="C1512">
        <v>4.4000000000000004</v>
      </c>
      <c r="D1512">
        <v>71421</v>
      </c>
      <c r="E1512" t="s">
        <v>46</v>
      </c>
      <c r="F1512" t="s">
        <v>38</v>
      </c>
      <c r="G1512" t="s">
        <v>23</v>
      </c>
      <c r="H1512" t="s">
        <v>24</v>
      </c>
      <c r="I1512" t="s">
        <v>25</v>
      </c>
      <c r="J1512" t="s">
        <v>2334</v>
      </c>
      <c r="K1512" t="s">
        <v>297</v>
      </c>
      <c r="L1512" t="s">
        <v>46</v>
      </c>
      <c r="M1512" t="s">
        <v>46</v>
      </c>
      <c r="N1512">
        <f t="shared" si="161"/>
        <v>0</v>
      </c>
      <c r="O1512" t="str">
        <f t="shared" si="162"/>
        <v>No</v>
      </c>
      <c r="P1512">
        <f t="shared" si="163"/>
        <v>0</v>
      </c>
      <c r="Q1512">
        <f t="shared" si="164"/>
        <v>4813937689</v>
      </c>
      <c r="R1512">
        <f t="shared" si="165"/>
        <v>4.1933383153624479</v>
      </c>
      <c r="S1512" t="str">
        <f t="shared" si="166"/>
        <v>Acceptable</v>
      </c>
      <c r="T1512">
        <f>ROUNDUP(C1512,0)</f>
        <v>5</v>
      </c>
      <c r="U1512">
        <f>ROUNDDOWN(C1512,0)</f>
        <v>4</v>
      </c>
      <c r="V1512">
        <f>RIGHT(K1512,2)+2000</f>
        <v>2018</v>
      </c>
      <c r="W1512" t="str">
        <f>INDEX(_xlfn.TEXTSPLIT(K1512,"-"),1,2)</f>
        <v>Jul</v>
      </c>
      <c r="X1512" t="str">
        <f>INDEX(_xlfn.TEXTSPLIT(K1512,"-"),1,1)</f>
        <v>24</v>
      </c>
      <c r="Y1512">
        <f>INDEX(months!B:B,MATCH(Sheet1!W1512,months!A:A,0))</f>
        <v>7</v>
      </c>
      <c r="Z1512">
        <f t="shared" si="167"/>
        <v>43305</v>
      </c>
    </row>
    <row r="1513" spans="1:26" x14ac:dyDescent="0.2">
      <c r="A1513" t="s">
        <v>2383</v>
      </c>
      <c r="B1513" t="s">
        <v>2333</v>
      </c>
      <c r="C1513">
        <v>4.3</v>
      </c>
      <c r="D1513">
        <v>22584</v>
      </c>
      <c r="E1513" t="s">
        <v>271</v>
      </c>
      <c r="F1513" t="s">
        <v>65</v>
      </c>
      <c r="G1513" t="s">
        <v>23</v>
      </c>
      <c r="H1513" t="s">
        <v>24</v>
      </c>
      <c r="I1513" t="s">
        <v>25</v>
      </c>
      <c r="J1513" t="s">
        <v>2334</v>
      </c>
      <c r="K1513" t="s">
        <v>266</v>
      </c>
      <c r="L1513" t="s">
        <v>2384</v>
      </c>
      <c r="M1513" t="s">
        <v>54</v>
      </c>
      <c r="N1513">
        <f t="shared" si="161"/>
        <v>0</v>
      </c>
      <c r="O1513" t="str">
        <f t="shared" si="162"/>
        <v>No</v>
      </c>
      <c r="P1513">
        <f t="shared" si="163"/>
        <v>0</v>
      </c>
      <c r="Q1513">
        <f t="shared" si="164"/>
        <v>4813937689</v>
      </c>
      <c r="R1513">
        <f t="shared" si="165"/>
        <v>4.1933383153624479</v>
      </c>
      <c r="S1513" t="str">
        <f t="shared" si="166"/>
        <v>Acceptable</v>
      </c>
      <c r="T1513">
        <f>ROUNDUP(C1513,0)</f>
        <v>5</v>
      </c>
      <c r="U1513">
        <f>ROUNDDOWN(C1513,0)</f>
        <v>4</v>
      </c>
      <c r="V1513">
        <f>RIGHT(K1513,2)+2000</f>
        <v>2018</v>
      </c>
      <c r="W1513" t="str">
        <f>INDEX(_xlfn.TEXTSPLIT(K1513,"-"),1,2)</f>
        <v>Jul</v>
      </c>
      <c r="X1513" t="str">
        <f>INDEX(_xlfn.TEXTSPLIT(K1513,"-"),1,1)</f>
        <v>16</v>
      </c>
      <c r="Y1513">
        <f>INDEX(months!B:B,MATCH(Sheet1!W1513,months!A:A,0))</f>
        <v>7</v>
      </c>
      <c r="Z1513">
        <f t="shared" si="167"/>
        <v>43297</v>
      </c>
    </row>
    <row r="1514" spans="1:26" x14ac:dyDescent="0.2">
      <c r="A1514" t="s">
        <v>2347</v>
      </c>
      <c r="B1514" t="s">
        <v>2333</v>
      </c>
      <c r="C1514">
        <v>4.5999999999999996</v>
      </c>
      <c r="D1514">
        <v>353813</v>
      </c>
      <c r="E1514" t="s">
        <v>46</v>
      </c>
      <c r="F1514" t="s">
        <v>89</v>
      </c>
      <c r="G1514" t="s">
        <v>23</v>
      </c>
      <c r="H1514" t="s">
        <v>24</v>
      </c>
      <c r="I1514" t="s">
        <v>25</v>
      </c>
      <c r="J1514" t="s">
        <v>2334</v>
      </c>
      <c r="K1514" t="s">
        <v>39</v>
      </c>
      <c r="L1514" t="s">
        <v>46</v>
      </c>
      <c r="M1514" t="s">
        <v>46</v>
      </c>
      <c r="N1514">
        <f t="shared" si="161"/>
        <v>0</v>
      </c>
      <c r="O1514" t="str">
        <f t="shared" si="162"/>
        <v>No</v>
      </c>
      <c r="P1514">
        <f t="shared" si="163"/>
        <v>0</v>
      </c>
      <c r="Q1514">
        <f t="shared" si="164"/>
        <v>4813937689</v>
      </c>
      <c r="R1514">
        <f t="shared" si="165"/>
        <v>4.1933383153624479</v>
      </c>
      <c r="S1514" t="str">
        <f t="shared" si="166"/>
        <v>Acceptable</v>
      </c>
      <c r="T1514">
        <f>ROUNDUP(C1514,0)</f>
        <v>5</v>
      </c>
      <c r="U1514">
        <f>ROUNDDOWN(C1514,0)</f>
        <v>4</v>
      </c>
      <c r="V1514">
        <f>RIGHT(K1514,2)+2000</f>
        <v>2018</v>
      </c>
      <c r="W1514" t="str">
        <f>INDEX(_xlfn.TEXTSPLIT(K1514,"-"),1,2)</f>
        <v>Aug</v>
      </c>
      <c r="X1514" t="str">
        <f>INDEX(_xlfn.TEXTSPLIT(K1514,"-"),1,1)</f>
        <v>1</v>
      </c>
      <c r="Y1514">
        <f>INDEX(months!B:B,MATCH(Sheet1!W1514,months!A:A,0))</f>
        <v>8</v>
      </c>
      <c r="Z1514">
        <f t="shared" si="167"/>
        <v>43313</v>
      </c>
    </row>
    <row r="1515" spans="1:26" x14ac:dyDescent="0.2">
      <c r="A1515" t="s">
        <v>2423</v>
      </c>
      <c r="B1515" t="s">
        <v>2333</v>
      </c>
      <c r="C1515">
        <v>4.0999999999999996</v>
      </c>
      <c r="D1515">
        <v>81</v>
      </c>
      <c r="E1515" t="s">
        <v>271</v>
      </c>
      <c r="F1515" t="s">
        <v>57</v>
      </c>
      <c r="G1515" t="s">
        <v>23</v>
      </c>
      <c r="H1515" t="s">
        <v>24</v>
      </c>
      <c r="I1515" t="s">
        <v>25</v>
      </c>
      <c r="J1515" t="s">
        <v>2334</v>
      </c>
      <c r="K1515" t="s">
        <v>1178</v>
      </c>
      <c r="L1515" t="s">
        <v>2044</v>
      </c>
      <c r="M1515" t="s">
        <v>54</v>
      </c>
      <c r="N1515">
        <f t="shared" si="161"/>
        <v>0</v>
      </c>
      <c r="O1515" t="str">
        <f t="shared" si="162"/>
        <v>No</v>
      </c>
      <c r="P1515">
        <f t="shared" si="163"/>
        <v>0</v>
      </c>
      <c r="Q1515">
        <f t="shared" si="164"/>
        <v>4813937689</v>
      </c>
      <c r="R1515">
        <f t="shared" si="165"/>
        <v>4.1933383153624479</v>
      </c>
      <c r="S1515" t="str">
        <f t="shared" si="166"/>
        <v>Acceptable</v>
      </c>
      <c r="T1515">
        <f>ROUNDUP(C1515,0)</f>
        <v>5</v>
      </c>
      <c r="U1515">
        <f>ROUNDDOWN(C1515,0)</f>
        <v>4</v>
      </c>
      <c r="V1515">
        <f>RIGHT(K1515,2)+2000</f>
        <v>2018</v>
      </c>
      <c r="W1515" t="str">
        <f>INDEX(_xlfn.TEXTSPLIT(K1515,"-"),1,2)</f>
        <v>Feb</v>
      </c>
      <c r="X1515" t="str">
        <f>INDEX(_xlfn.TEXTSPLIT(K1515,"-"),1,1)</f>
        <v>16</v>
      </c>
      <c r="Y1515">
        <f>INDEX(months!B:B,MATCH(Sheet1!W1515,months!A:A,0))</f>
        <v>2</v>
      </c>
      <c r="Z1515">
        <f t="shared" si="167"/>
        <v>43147</v>
      </c>
    </row>
    <row r="1516" spans="1:26" x14ac:dyDescent="0.2">
      <c r="A1516" t="s">
        <v>2425</v>
      </c>
      <c r="B1516" t="s">
        <v>2426</v>
      </c>
      <c r="C1516">
        <v>3.9</v>
      </c>
      <c r="D1516">
        <v>2087</v>
      </c>
      <c r="E1516" t="s">
        <v>46</v>
      </c>
      <c r="F1516" t="s">
        <v>57</v>
      </c>
      <c r="G1516" t="s">
        <v>23</v>
      </c>
      <c r="H1516" t="s">
        <v>24</v>
      </c>
      <c r="I1516" t="s">
        <v>25</v>
      </c>
      <c r="J1516" t="s">
        <v>2427</v>
      </c>
      <c r="K1516" t="s">
        <v>115</v>
      </c>
      <c r="L1516" t="s">
        <v>46</v>
      </c>
      <c r="M1516" t="s">
        <v>46</v>
      </c>
      <c r="N1516">
        <f t="shared" si="161"/>
        <v>0</v>
      </c>
      <c r="O1516" t="str">
        <f t="shared" si="162"/>
        <v>No</v>
      </c>
      <c r="P1516">
        <f t="shared" si="163"/>
        <v>0</v>
      </c>
      <c r="Q1516">
        <f t="shared" si="164"/>
        <v>4813937689</v>
      </c>
      <c r="R1516">
        <f t="shared" si="165"/>
        <v>4.1933383153624479</v>
      </c>
      <c r="S1516" t="str">
        <f t="shared" si="166"/>
        <v>Acceptable</v>
      </c>
      <c r="T1516">
        <f>ROUNDUP(C1516,0)</f>
        <v>4</v>
      </c>
      <c r="U1516">
        <f>ROUNDDOWN(C1516,0)</f>
        <v>3</v>
      </c>
      <c r="V1516">
        <f>RIGHT(K1516,2)+2000</f>
        <v>2018</v>
      </c>
      <c r="W1516" t="str">
        <f>INDEX(_xlfn.TEXTSPLIT(K1516,"-"),1,2)</f>
        <v>Jul</v>
      </c>
      <c r="X1516" t="str">
        <f>INDEX(_xlfn.TEXTSPLIT(K1516,"-"),1,1)</f>
        <v>30</v>
      </c>
      <c r="Y1516">
        <f>INDEX(months!B:B,MATCH(Sheet1!W1516,months!A:A,0))</f>
        <v>7</v>
      </c>
      <c r="Z1516">
        <f t="shared" si="167"/>
        <v>43311</v>
      </c>
    </row>
    <row r="1517" spans="1:26" x14ac:dyDescent="0.2">
      <c r="A1517" t="s">
        <v>2428</v>
      </c>
      <c r="B1517" t="s">
        <v>2426</v>
      </c>
      <c r="C1517">
        <v>4.4000000000000004</v>
      </c>
      <c r="D1517">
        <v>58</v>
      </c>
      <c r="E1517" t="s">
        <v>186</v>
      </c>
      <c r="F1517" t="s">
        <v>22</v>
      </c>
      <c r="G1517" t="s">
        <v>23</v>
      </c>
      <c r="H1517" t="s">
        <v>24</v>
      </c>
      <c r="I1517" t="s">
        <v>25</v>
      </c>
      <c r="J1517" t="s">
        <v>2427</v>
      </c>
      <c r="K1517" t="s">
        <v>743</v>
      </c>
      <c r="L1517" t="s">
        <v>59</v>
      </c>
      <c r="M1517" t="s">
        <v>29</v>
      </c>
      <c r="N1517">
        <f t="shared" si="161"/>
        <v>0</v>
      </c>
      <c r="O1517" t="str">
        <f t="shared" si="162"/>
        <v>No</v>
      </c>
      <c r="P1517">
        <f t="shared" si="163"/>
        <v>0</v>
      </c>
      <c r="Q1517">
        <f t="shared" si="164"/>
        <v>4813937689</v>
      </c>
      <c r="R1517">
        <f t="shared" si="165"/>
        <v>4.1933383153624479</v>
      </c>
      <c r="S1517" t="str">
        <f t="shared" si="166"/>
        <v>Acceptable</v>
      </c>
      <c r="T1517">
        <f>ROUNDUP(C1517,0)</f>
        <v>5</v>
      </c>
      <c r="U1517">
        <f>ROUNDDOWN(C1517,0)</f>
        <v>4</v>
      </c>
      <c r="V1517">
        <f>RIGHT(K1517,2)+2000</f>
        <v>2018</v>
      </c>
      <c r="W1517" t="str">
        <f>INDEX(_xlfn.TEXTSPLIT(K1517,"-"),1,2)</f>
        <v>Jul</v>
      </c>
      <c r="X1517" t="str">
        <f>INDEX(_xlfn.TEXTSPLIT(K1517,"-"),1,1)</f>
        <v>6</v>
      </c>
      <c r="Y1517">
        <f>INDEX(months!B:B,MATCH(Sheet1!W1517,months!A:A,0))</f>
        <v>7</v>
      </c>
      <c r="Z1517">
        <f t="shared" si="167"/>
        <v>43287</v>
      </c>
    </row>
    <row r="1518" spans="1:26" x14ac:dyDescent="0.2">
      <c r="A1518" t="s">
        <v>2429</v>
      </c>
      <c r="B1518" t="s">
        <v>2426</v>
      </c>
      <c r="C1518">
        <v>4.5999999999999996</v>
      </c>
      <c r="D1518">
        <v>3014</v>
      </c>
      <c r="E1518" t="s">
        <v>93</v>
      </c>
      <c r="F1518" t="s">
        <v>50</v>
      </c>
      <c r="G1518" t="s">
        <v>23</v>
      </c>
      <c r="H1518" t="s">
        <v>24</v>
      </c>
      <c r="I1518" t="s">
        <v>25</v>
      </c>
      <c r="J1518" t="s">
        <v>2427</v>
      </c>
      <c r="K1518" t="s">
        <v>859</v>
      </c>
      <c r="L1518" t="s">
        <v>53</v>
      </c>
      <c r="M1518" t="s">
        <v>274</v>
      </c>
      <c r="N1518">
        <f t="shared" si="161"/>
        <v>0</v>
      </c>
      <c r="O1518" t="str">
        <f t="shared" si="162"/>
        <v>No</v>
      </c>
      <c r="P1518">
        <f t="shared" si="163"/>
        <v>0</v>
      </c>
      <c r="Q1518">
        <f t="shared" si="164"/>
        <v>4813937689</v>
      </c>
      <c r="R1518">
        <f t="shared" si="165"/>
        <v>4.1933383153624479</v>
      </c>
      <c r="S1518" t="str">
        <f t="shared" si="166"/>
        <v>Acceptable</v>
      </c>
      <c r="T1518">
        <f>ROUNDUP(C1518,0)</f>
        <v>5</v>
      </c>
      <c r="U1518">
        <f>ROUNDDOWN(C1518,0)</f>
        <v>4</v>
      </c>
      <c r="V1518">
        <f>RIGHT(K1518,2)+2000</f>
        <v>2018</v>
      </c>
      <c r="W1518" t="str">
        <f>INDEX(_xlfn.TEXTSPLIT(K1518,"-"),1,2)</f>
        <v>Jun</v>
      </c>
      <c r="X1518" t="str">
        <f>INDEX(_xlfn.TEXTSPLIT(K1518,"-"),1,1)</f>
        <v>27</v>
      </c>
      <c r="Y1518">
        <f>INDEX(months!B:B,MATCH(Sheet1!W1518,months!A:A,0))</f>
        <v>6</v>
      </c>
      <c r="Z1518">
        <f t="shared" si="167"/>
        <v>43278</v>
      </c>
    </row>
    <row r="1519" spans="1:26" x14ac:dyDescent="0.2">
      <c r="A1519" t="s">
        <v>2430</v>
      </c>
      <c r="B1519" t="s">
        <v>2426</v>
      </c>
      <c r="D1519">
        <v>5</v>
      </c>
      <c r="E1519" t="s">
        <v>1403</v>
      </c>
      <c r="F1519" t="s">
        <v>775</v>
      </c>
      <c r="G1519" t="s">
        <v>23</v>
      </c>
      <c r="H1519" t="s">
        <v>24</v>
      </c>
      <c r="I1519" t="s">
        <v>25</v>
      </c>
      <c r="J1519" t="s">
        <v>2427</v>
      </c>
      <c r="K1519" t="s">
        <v>2431</v>
      </c>
      <c r="L1519" t="s">
        <v>2432</v>
      </c>
      <c r="M1519" t="s">
        <v>177</v>
      </c>
      <c r="N1519">
        <f t="shared" si="161"/>
        <v>0</v>
      </c>
      <c r="O1519" t="str">
        <f t="shared" si="162"/>
        <v>No</v>
      </c>
      <c r="P1519">
        <f t="shared" si="163"/>
        <v>0</v>
      </c>
      <c r="Q1519">
        <f t="shared" si="164"/>
        <v>4813937689</v>
      </c>
      <c r="R1519">
        <f t="shared" si="165"/>
        <v>4.1933383153624479</v>
      </c>
      <c r="S1519" t="str">
        <f t="shared" si="166"/>
        <v>Acceptable</v>
      </c>
      <c r="T1519">
        <f>ROUNDUP(C1519,0)</f>
        <v>0</v>
      </c>
      <c r="U1519">
        <f>ROUNDDOWN(C1519,0)</f>
        <v>0</v>
      </c>
      <c r="V1519">
        <f>RIGHT(K1519,2)+2000</f>
        <v>2018</v>
      </c>
      <c r="W1519" t="str">
        <f>INDEX(_xlfn.TEXTSPLIT(K1519,"-"),1,2)</f>
        <v>Apr</v>
      </c>
      <c r="X1519" t="str">
        <f>INDEX(_xlfn.TEXTSPLIT(K1519,"-"),1,1)</f>
        <v>23</v>
      </c>
      <c r="Y1519">
        <f>INDEX(months!B:B,MATCH(Sheet1!W1519,months!A:A,0))</f>
        <v>4</v>
      </c>
      <c r="Z1519">
        <f t="shared" si="167"/>
        <v>43213</v>
      </c>
    </row>
    <row r="1520" spans="1:26" x14ac:dyDescent="0.2">
      <c r="A1520" t="s">
        <v>2433</v>
      </c>
      <c r="B1520" t="s">
        <v>2426</v>
      </c>
      <c r="C1520">
        <v>4.0999999999999996</v>
      </c>
      <c r="D1520">
        <v>923</v>
      </c>
      <c r="E1520" t="s">
        <v>733</v>
      </c>
      <c r="F1520" t="s">
        <v>50</v>
      </c>
      <c r="G1520" t="s">
        <v>23</v>
      </c>
      <c r="H1520" t="s">
        <v>24</v>
      </c>
      <c r="I1520" t="s">
        <v>25</v>
      </c>
      <c r="J1520" t="s">
        <v>2427</v>
      </c>
      <c r="K1520" t="s">
        <v>2434</v>
      </c>
      <c r="L1520" t="s">
        <v>105</v>
      </c>
      <c r="M1520" t="s">
        <v>60</v>
      </c>
      <c r="N1520">
        <f t="shared" si="161"/>
        <v>0</v>
      </c>
      <c r="O1520" t="str">
        <f t="shared" si="162"/>
        <v>No</v>
      </c>
      <c r="P1520">
        <f t="shared" si="163"/>
        <v>0</v>
      </c>
      <c r="Q1520">
        <f t="shared" si="164"/>
        <v>4813937689</v>
      </c>
      <c r="R1520">
        <f t="shared" si="165"/>
        <v>4.1933383153624479</v>
      </c>
      <c r="S1520" t="str">
        <f t="shared" si="166"/>
        <v>Acceptable</v>
      </c>
      <c r="T1520">
        <f>ROUNDUP(C1520,0)</f>
        <v>5</v>
      </c>
      <c r="U1520">
        <f>ROUNDDOWN(C1520,0)</f>
        <v>4</v>
      </c>
      <c r="V1520">
        <f>RIGHT(K1520,2)+2000</f>
        <v>2015</v>
      </c>
      <c r="W1520" t="str">
        <f>INDEX(_xlfn.TEXTSPLIT(K1520,"-"),1,2)</f>
        <v>Oct</v>
      </c>
      <c r="X1520" t="str">
        <f>INDEX(_xlfn.TEXTSPLIT(K1520,"-"),1,1)</f>
        <v>15</v>
      </c>
      <c r="Y1520">
        <f>INDEX(months!B:B,MATCH(Sheet1!W1520,months!A:A,0))</f>
        <v>10</v>
      </c>
      <c r="Z1520">
        <f t="shared" si="167"/>
        <v>42292</v>
      </c>
    </row>
    <row r="1521" spans="1:26" x14ac:dyDescent="0.2">
      <c r="A1521" t="s">
        <v>2435</v>
      </c>
      <c r="B1521" t="s">
        <v>2426</v>
      </c>
      <c r="D1521">
        <v>26</v>
      </c>
      <c r="E1521" t="s">
        <v>190</v>
      </c>
      <c r="F1521" t="s">
        <v>22</v>
      </c>
      <c r="G1521" t="s">
        <v>23</v>
      </c>
      <c r="H1521" t="s">
        <v>24</v>
      </c>
      <c r="I1521" t="s">
        <v>25</v>
      </c>
      <c r="J1521" t="s">
        <v>2427</v>
      </c>
      <c r="K1521" t="s">
        <v>2436</v>
      </c>
      <c r="L1521" t="s">
        <v>157</v>
      </c>
      <c r="M1521" t="s">
        <v>86</v>
      </c>
      <c r="N1521">
        <f t="shared" si="161"/>
        <v>0</v>
      </c>
      <c r="O1521" t="str">
        <f t="shared" si="162"/>
        <v>No</v>
      </c>
      <c r="P1521">
        <f t="shared" si="163"/>
        <v>0</v>
      </c>
      <c r="Q1521">
        <f t="shared" si="164"/>
        <v>4813937689</v>
      </c>
      <c r="R1521">
        <f t="shared" si="165"/>
        <v>4.1933383153624479</v>
      </c>
      <c r="S1521" t="str">
        <f t="shared" si="166"/>
        <v>Acceptable</v>
      </c>
      <c r="T1521">
        <f>ROUNDUP(C1521,0)</f>
        <v>0</v>
      </c>
      <c r="U1521">
        <f>ROUNDDOWN(C1521,0)</f>
        <v>0</v>
      </c>
      <c r="V1521">
        <f>RIGHT(K1521,2)+2000</f>
        <v>2018</v>
      </c>
      <c r="W1521" t="str">
        <f>INDEX(_xlfn.TEXTSPLIT(K1521,"-"),1,2)</f>
        <v>Feb</v>
      </c>
      <c r="X1521" t="str">
        <f>INDEX(_xlfn.TEXTSPLIT(K1521,"-"),1,1)</f>
        <v>20</v>
      </c>
      <c r="Y1521">
        <f>INDEX(months!B:B,MATCH(Sheet1!W1521,months!A:A,0))</f>
        <v>2</v>
      </c>
      <c r="Z1521">
        <f t="shared" si="167"/>
        <v>43151</v>
      </c>
    </row>
    <row r="1522" spans="1:26" x14ac:dyDescent="0.2">
      <c r="A1522" t="s">
        <v>2437</v>
      </c>
      <c r="B1522" t="s">
        <v>2426</v>
      </c>
      <c r="D1522">
        <v>487</v>
      </c>
      <c r="E1522" t="s">
        <v>403</v>
      </c>
      <c r="F1522" t="s">
        <v>50</v>
      </c>
      <c r="G1522" t="s">
        <v>23</v>
      </c>
      <c r="H1522" t="s">
        <v>24</v>
      </c>
      <c r="I1522" t="s">
        <v>25</v>
      </c>
      <c r="J1522" t="s">
        <v>2427</v>
      </c>
      <c r="K1522" t="s">
        <v>2438</v>
      </c>
      <c r="L1522" t="s">
        <v>59</v>
      </c>
      <c r="M1522" t="s">
        <v>29</v>
      </c>
      <c r="N1522">
        <f t="shared" si="161"/>
        <v>0</v>
      </c>
      <c r="O1522" t="str">
        <f t="shared" si="162"/>
        <v>No</v>
      </c>
      <c r="P1522">
        <f t="shared" si="163"/>
        <v>0</v>
      </c>
      <c r="Q1522">
        <f t="shared" si="164"/>
        <v>4813937689</v>
      </c>
      <c r="R1522">
        <f t="shared" si="165"/>
        <v>4.1933383153624479</v>
      </c>
      <c r="S1522" t="str">
        <f t="shared" si="166"/>
        <v>Acceptable</v>
      </c>
      <c r="T1522">
        <f>ROUNDUP(C1522,0)</f>
        <v>0</v>
      </c>
      <c r="U1522">
        <f>ROUNDDOWN(C1522,0)</f>
        <v>0</v>
      </c>
      <c r="V1522">
        <f>RIGHT(K1522,2)+2000</f>
        <v>2018</v>
      </c>
      <c r="W1522" t="str">
        <f>INDEX(_xlfn.TEXTSPLIT(K1522,"-"),1,2)</f>
        <v>Jan</v>
      </c>
      <c r="X1522" t="str">
        <f>INDEX(_xlfn.TEXTSPLIT(K1522,"-"),1,1)</f>
        <v>16</v>
      </c>
      <c r="Y1522">
        <f>INDEX(months!B:B,MATCH(Sheet1!W1522,months!A:A,0))</f>
        <v>1</v>
      </c>
      <c r="Z1522">
        <f t="shared" si="167"/>
        <v>43116</v>
      </c>
    </row>
    <row r="1523" spans="1:26" x14ac:dyDescent="0.2">
      <c r="A1523" t="s">
        <v>2439</v>
      </c>
      <c r="B1523" t="s">
        <v>2426</v>
      </c>
      <c r="C1523">
        <v>3.8</v>
      </c>
      <c r="D1523">
        <v>67007</v>
      </c>
      <c r="E1523" t="s">
        <v>2440</v>
      </c>
      <c r="F1523" t="s">
        <v>38</v>
      </c>
      <c r="G1523" t="s">
        <v>23</v>
      </c>
      <c r="H1523" t="s">
        <v>24</v>
      </c>
      <c r="I1523" t="s">
        <v>25</v>
      </c>
      <c r="J1523" t="s">
        <v>2427</v>
      </c>
      <c r="K1523" t="s">
        <v>2441</v>
      </c>
      <c r="L1523" t="s">
        <v>1336</v>
      </c>
      <c r="M1523" t="s">
        <v>237</v>
      </c>
      <c r="N1523">
        <f t="shared" si="161"/>
        <v>0</v>
      </c>
      <c r="O1523" t="str">
        <f t="shared" si="162"/>
        <v>No</v>
      </c>
      <c r="P1523">
        <f t="shared" si="163"/>
        <v>0</v>
      </c>
      <c r="Q1523">
        <f t="shared" si="164"/>
        <v>4813937689</v>
      </c>
      <c r="R1523">
        <f t="shared" si="165"/>
        <v>4.1933383153624479</v>
      </c>
      <c r="S1523" t="str">
        <f t="shared" si="166"/>
        <v>Acceptable</v>
      </c>
      <c r="T1523">
        <f>ROUNDUP(C1523,0)</f>
        <v>4</v>
      </c>
      <c r="U1523">
        <f>ROUNDDOWN(C1523,0)</f>
        <v>3</v>
      </c>
      <c r="V1523">
        <f>RIGHT(K1523,2)+2000</f>
        <v>2013</v>
      </c>
      <c r="W1523" t="str">
        <f>INDEX(_xlfn.TEXTSPLIT(K1523,"-"),1,2)</f>
        <v>Mar</v>
      </c>
      <c r="X1523" t="str">
        <f>INDEX(_xlfn.TEXTSPLIT(K1523,"-"),1,1)</f>
        <v>6</v>
      </c>
      <c r="Y1523">
        <f>INDEX(months!B:B,MATCH(Sheet1!W1523,months!A:A,0))</f>
        <v>3</v>
      </c>
      <c r="Z1523">
        <f t="shared" si="167"/>
        <v>41339</v>
      </c>
    </row>
    <row r="1524" spans="1:26" x14ac:dyDescent="0.2">
      <c r="A1524" t="s">
        <v>2442</v>
      </c>
      <c r="B1524" t="s">
        <v>2426</v>
      </c>
      <c r="C1524">
        <v>4.5999999999999996</v>
      </c>
      <c r="D1524">
        <v>539</v>
      </c>
      <c r="E1524" t="s">
        <v>2443</v>
      </c>
      <c r="F1524" t="s">
        <v>57</v>
      </c>
      <c r="G1524" t="s">
        <v>23</v>
      </c>
      <c r="H1524" t="s">
        <v>24</v>
      </c>
      <c r="I1524" t="s">
        <v>25</v>
      </c>
      <c r="J1524" t="s">
        <v>2427</v>
      </c>
      <c r="K1524" t="s">
        <v>173</v>
      </c>
      <c r="L1524" t="s">
        <v>1788</v>
      </c>
      <c r="M1524" t="s">
        <v>29</v>
      </c>
      <c r="N1524">
        <f t="shared" si="161"/>
        <v>0</v>
      </c>
      <c r="O1524" t="str">
        <f t="shared" si="162"/>
        <v>No</v>
      </c>
      <c r="P1524">
        <f t="shared" si="163"/>
        <v>0</v>
      </c>
      <c r="Q1524">
        <f t="shared" si="164"/>
        <v>4813937689</v>
      </c>
      <c r="R1524">
        <f t="shared" si="165"/>
        <v>4.1933383153624479</v>
      </c>
      <c r="S1524" t="str">
        <f t="shared" si="166"/>
        <v>Acceptable</v>
      </c>
      <c r="T1524">
        <f>ROUNDUP(C1524,0)</f>
        <v>5</v>
      </c>
      <c r="U1524">
        <f>ROUNDDOWN(C1524,0)</f>
        <v>4</v>
      </c>
      <c r="V1524">
        <f>RIGHT(K1524,2)+2000</f>
        <v>2018</v>
      </c>
      <c r="W1524" t="str">
        <f>INDEX(_xlfn.TEXTSPLIT(K1524,"-"),1,2)</f>
        <v>Aug</v>
      </c>
      <c r="X1524" t="str">
        <f>INDEX(_xlfn.TEXTSPLIT(K1524,"-"),1,1)</f>
        <v>2</v>
      </c>
      <c r="Y1524">
        <f>INDEX(months!B:B,MATCH(Sheet1!W1524,months!A:A,0))</f>
        <v>8</v>
      </c>
      <c r="Z1524">
        <f t="shared" si="167"/>
        <v>43314</v>
      </c>
    </row>
    <row r="1525" spans="1:26" x14ac:dyDescent="0.2">
      <c r="A1525" t="s">
        <v>2444</v>
      </c>
      <c r="B1525" t="s">
        <v>2426</v>
      </c>
      <c r="C1525">
        <v>3.5</v>
      </c>
      <c r="D1525">
        <v>126862</v>
      </c>
      <c r="E1525" t="s">
        <v>2445</v>
      </c>
      <c r="F1525" t="s">
        <v>89</v>
      </c>
      <c r="G1525" t="s">
        <v>23</v>
      </c>
      <c r="H1525" t="s">
        <v>24</v>
      </c>
      <c r="I1525" t="s">
        <v>25</v>
      </c>
      <c r="J1525" t="s">
        <v>2427</v>
      </c>
      <c r="K1525" t="s">
        <v>2446</v>
      </c>
      <c r="L1525" t="s">
        <v>59</v>
      </c>
      <c r="M1525" t="s">
        <v>237</v>
      </c>
      <c r="N1525">
        <f t="shared" si="161"/>
        <v>0</v>
      </c>
      <c r="O1525" t="str">
        <f t="shared" si="162"/>
        <v>No</v>
      </c>
      <c r="P1525">
        <f t="shared" si="163"/>
        <v>0</v>
      </c>
      <c r="Q1525">
        <f t="shared" si="164"/>
        <v>4813937689</v>
      </c>
      <c r="R1525">
        <f t="shared" si="165"/>
        <v>4.1933383153624479</v>
      </c>
      <c r="S1525" t="str">
        <f t="shared" si="166"/>
        <v>Acceptable</v>
      </c>
      <c r="T1525">
        <f>ROUNDUP(C1525,0)</f>
        <v>4</v>
      </c>
      <c r="U1525">
        <f>ROUNDDOWN(C1525,0)</f>
        <v>3</v>
      </c>
      <c r="V1525">
        <f>RIGHT(K1525,2)+2000</f>
        <v>2012</v>
      </c>
      <c r="W1525" t="str">
        <f>INDEX(_xlfn.TEXTSPLIT(K1525,"-"),1,2)</f>
        <v>Jan</v>
      </c>
      <c r="X1525" t="str">
        <f>INDEX(_xlfn.TEXTSPLIT(K1525,"-"),1,1)</f>
        <v>17</v>
      </c>
      <c r="Y1525">
        <f>INDEX(months!B:B,MATCH(Sheet1!W1525,months!A:A,0))</f>
        <v>1</v>
      </c>
      <c r="Z1525">
        <f t="shared" si="167"/>
        <v>40925</v>
      </c>
    </row>
    <row r="1526" spans="1:26" x14ac:dyDescent="0.2">
      <c r="A1526" t="s">
        <v>2447</v>
      </c>
      <c r="B1526" t="s">
        <v>2426</v>
      </c>
      <c r="C1526">
        <v>4.7</v>
      </c>
      <c r="D1526">
        <v>48</v>
      </c>
      <c r="E1526" t="s">
        <v>1232</v>
      </c>
      <c r="F1526" t="s">
        <v>775</v>
      </c>
      <c r="G1526" t="s">
        <v>23</v>
      </c>
      <c r="H1526" t="s">
        <v>24</v>
      </c>
      <c r="I1526" t="s">
        <v>25</v>
      </c>
      <c r="J1526" t="s">
        <v>2427</v>
      </c>
      <c r="K1526" t="s">
        <v>264</v>
      </c>
      <c r="L1526" t="s">
        <v>2449</v>
      </c>
      <c r="M1526" t="s">
        <v>86</v>
      </c>
      <c r="N1526">
        <f t="shared" si="161"/>
        <v>0</v>
      </c>
      <c r="O1526" t="str">
        <f t="shared" si="162"/>
        <v>No</v>
      </c>
      <c r="P1526">
        <f t="shared" si="163"/>
        <v>0</v>
      </c>
      <c r="Q1526">
        <f t="shared" si="164"/>
        <v>4813937689</v>
      </c>
      <c r="R1526">
        <f t="shared" si="165"/>
        <v>4.1933383153624479</v>
      </c>
      <c r="S1526" t="str">
        <f t="shared" si="166"/>
        <v>Acceptable</v>
      </c>
      <c r="T1526">
        <f>ROUNDUP(C1526,0)</f>
        <v>5</v>
      </c>
      <c r="U1526">
        <f>ROUNDDOWN(C1526,0)</f>
        <v>4</v>
      </c>
      <c r="V1526">
        <f>RIGHT(K1526,2)+2000</f>
        <v>2018</v>
      </c>
      <c r="W1526" t="str">
        <f>INDEX(_xlfn.TEXTSPLIT(K1526,"-"),1,2)</f>
        <v>May</v>
      </c>
      <c r="X1526" t="str">
        <f>INDEX(_xlfn.TEXTSPLIT(K1526,"-"),1,1)</f>
        <v>25</v>
      </c>
      <c r="Y1526">
        <f>INDEX(months!B:B,MATCH(Sheet1!W1526,months!A:A,0))</f>
        <v>5</v>
      </c>
      <c r="Z1526">
        <f t="shared" si="167"/>
        <v>43245</v>
      </c>
    </row>
    <row r="1527" spans="1:26" x14ac:dyDescent="0.2">
      <c r="A1527" t="s">
        <v>2450</v>
      </c>
      <c r="B1527" t="s">
        <v>2426</v>
      </c>
      <c r="C1527">
        <v>4.3</v>
      </c>
      <c r="D1527">
        <v>1465</v>
      </c>
      <c r="E1527" t="s">
        <v>128</v>
      </c>
      <c r="F1527" t="s">
        <v>50</v>
      </c>
      <c r="G1527" t="s">
        <v>23</v>
      </c>
      <c r="H1527" t="s">
        <v>24</v>
      </c>
      <c r="I1527" t="s">
        <v>25</v>
      </c>
      <c r="J1527" t="s">
        <v>2427</v>
      </c>
      <c r="K1527" t="s">
        <v>585</v>
      </c>
      <c r="L1527" t="s">
        <v>2451</v>
      </c>
      <c r="M1527" t="s">
        <v>29</v>
      </c>
      <c r="N1527">
        <f t="shared" si="161"/>
        <v>0</v>
      </c>
      <c r="O1527" t="str">
        <f t="shared" si="162"/>
        <v>No</v>
      </c>
      <c r="P1527">
        <f t="shared" si="163"/>
        <v>0</v>
      </c>
      <c r="Q1527">
        <f t="shared" si="164"/>
        <v>4813937689</v>
      </c>
      <c r="R1527">
        <f t="shared" si="165"/>
        <v>4.1933383153624479</v>
      </c>
      <c r="S1527" t="str">
        <f t="shared" si="166"/>
        <v>Acceptable</v>
      </c>
      <c r="T1527">
        <f>ROUNDUP(C1527,0)</f>
        <v>5</v>
      </c>
      <c r="U1527">
        <f>ROUNDDOWN(C1527,0)</f>
        <v>4</v>
      </c>
      <c r="V1527">
        <f>RIGHT(K1527,2)+2000</f>
        <v>2018</v>
      </c>
      <c r="W1527" t="str">
        <f>INDEX(_xlfn.TEXTSPLIT(K1527,"-"),1,2)</f>
        <v>Jul</v>
      </c>
      <c r="X1527" t="str">
        <f>INDEX(_xlfn.TEXTSPLIT(K1527,"-"),1,1)</f>
        <v>9</v>
      </c>
      <c r="Y1527">
        <f>INDEX(months!B:B,MATCH(Sheet1!W1527,months!A:A,0))</f>
        <v>7</v>
      </c>
      <c r="Z1527">
        <f t="shared" si="167"/>
        <v>43290</v>
      </c>
    </row>
    <row r="1528" spans="1:26" x14ac:dyDescent="0.2">
      <c r="A1528" t="s">
        <v>2452</v>
      </c>
      <c r="B1528" t="s">
        <v>2426</v>
      </c>
      <c r="C1528">
        <v>4.5</v>
      </c>
      <c r="D1528">
        <v>929</v>
      </c>
      <c r="E1528" t="s">
        <v>128</v>
      </c>
      <c r="F1528" t="s">
        <v>57</v>
      </c>
      <c r="G1528" t="s">
        <v>23</v>
      </c>
      <c r="H1528" t="s">
        <v>24</v>
      </c>
      <c r="I1528" t="s">
        <v>25</v>
      </c>
      <c r="J1528" t="s">
        <v>2427</v>
      </c>
      <c r="K1528" t="s">
        <v>1178</v>
      </c>
      <c r="L1528" t="s">
        <v>2453</v>
      </c>
      <c r="M1528" t="s">
        <v>86</v>
      </c>
      <c r="N1528">
        <f t="shared" si="161"/>
        <v>0</v>
      </c>
      <c r="O1528" t="str">
        <f t="shared" si="162"/>
        <v>No</v>
      </c>
      <c r="P1528">
        <f t="shared" si="163"/>
        <v>0</v>
      </c>
      <c r="Q1528">
        <f t="shared" si="164"/>
        <v>4813937689</v>
      </c>
      <c r="R1528">
        <f t="shared" si="165"/>
        <v>4.1933383153624479</v>
      </c>
      <c r="S1528" t="str">
        <f t="shared" si="166"/>
        <v>Acceptable</v>
      </c>
      <c r="T1528">
        <f>ROUNDUP(C1528,0)</f>
        <v>5</v>
      </c>
      <c r="U1528">
        <f>ROUNDDOWN(C1528,0)</f>
        <v>4</v>
      </c>
      <c r="V1528">
        <f>RIGHT(K1528,2)+2000</f>
        <v>2018</v>
      </c>
      <c r="W1528" t="str">
        <f>INDEX(_xlfn.TEXTSPLIT(K1528,"-"),1,2)</f>
        <v>Feb</v>
      </c>
      <c r="X1528" t="str">
        <f>INDEX(_xlfn.TEXTSPLIT(K1528,"-"),1,1)</f>
        <v>16</v>
      </c>
      <c r="Y1528">
        <f>INDEX(months!B:B,MATCH(Sheet1!W1528,months!A:A,0))</f>
        <v>2</v>
      </c>
      <c r="Z1528">
        <f t="shared" si="167"/>
        <v>43147</v>
      </c>
    </row>
    <row r="1529" spans="1:26" x14ac:dyDescent="0.2">
      <c r="A1529" t="s">
        <v>2454</v>
      </c>
      <c r="B1529" t="s">
        <v>2426</v>
      </c>
      <c r="C1529">
        <v>4.4000000000000004</v>
      </c>
      <c r="D1529">
        <v>783</v>
      </c>
      <c r="E1529" t="s">
        <v>424</v>
      </c>
      <c r="F1529" t="s">
        <v>50</v>
      </c>
      <c r="G1529" t="s">
        <v>23</v>
      </c>
      <c r="H1529" t="s">
        <v>24</v>
      </c>
      <c r="I1529" t="s">
        <v>25</v>
      </c>
      <c r="J1529" t="s">
        <v>2427</v>
      </c>
      <c r="K1529" t="s">
        <v>2455</v>
      </c>
      <c r="L1529" t="s">
        <v>167</v>
      </c>
      <c r="M1529" t="s">
        <v>237</v>
      </c>
      <c r="N1529">
        <f t="shared" si="161"/>
        <v>0</v>
      </c>
      <c r="O1529" t="str">
        <f t="shared" si="162"/>
        <v>No</v>
      </c>
      <c r="P1529">
        <f t="shared" si="163"/>
        <v>0</v>
      </c>
      <c r="Q1529">
        <f t="shared" si="164"/>
        <v>4813937689</v>
      </c>
      <c r="R1529">
        <f t="shared" si="165"/>
        <v>4.1933383153624479</v>
      </c>
      <c r="S1529" t="str">
        <f t="shared" si="166"/>
        <v>Acceptable</v>
      </c>
      <c r="T1529">
        <f>ROUNDUP(C1529,0)</f>
        <v>5</v>
      </c>
      <c r="U1529">
        <f>ROUNDDOWN(C1529,0)</f>
        <v>4</v>
      </c>
      <c r="V1529">
        <f>RIGHT(K1529,2)+2000</f>
        <v>2017</v>
      </c>
      <c r="W1529" t="str">
        <f>INDEX(_xlfn.TEXTSPLIT(K1529,"-"),1,2)</f>
        <v>Jun</v>
      </c>
      <c r="X1529" t="str">
        <f>INDEX(_xlfn.TEXTSPLIT(K1529,"-"),1,1)</f>
        <v>10</v>
      </c>
      <c r="Y1529">
        <f>INDEX(months!B:B,MATCH(Sheet1!W1529,months!A:A,0))</f>
        <v>6</v>
      </c>
      <c r="Z1529">
        <f t="shared" si="167"/>
        <v>42896</v>
      </c>
    </row>
    <row r="1530" spans="1:26" x14ac:dyDescent="0.2">
      <c r="A1530" t="s">
        <v>2456</v>
      </c>
      <c r="B1530" t="s">
        <v>2426</v>
      </c>
      <c r="C1530">
        <v>3.4</v>
      </c>
      <c r="D1530">
        <v>2907</v>
      </c>
      <c r="E1530" t="s">
        <v>46</v>
      </c>
      <c r="F1530" t="s">
        <v>57</v>
      </c>
      <c r="G1530" t="s">
        <v>23</v>
      </c>
      <c r="H1530" t="s">
        <v>24</v>
      </c>
      <c r="I1530" t="s">
        <v>25</v>
      </c>
      <c r="J1530" t="s">
        <v>2427</v>
      </c>
      <c r="K1530" t="s">
        <v>951</v>
      </c>
      <c r="L1530" t="s">
        <v>46</v>
      </c>
      <c r="M1530" t="s">
        <v>46</v>
      </c>
      <c r="N1530">
        <f t="shared" si="161"/>
        <v>0</v>
      </c>
      <c r="O1530" t="str">
        <f t="shared" si="162"/>
        <v>No</v>
      </c>
      <c r="P1530">
        <f t="shared" si="163"/>
        <v>0</v>
      </c>
      <c r="Q1530">
        <f t="shared" si="164"/>
        <v>4813937689</v>
      </c>
      <c r="R1530">
        <f t="shared" si="165"/>
        <v>4.1933383153624479</v>
      </c>
      <c r="S1530" t="str">
        <f t="shared" si="166"/>
        <v>Acceptable</v>
      </c>
      <c r="T1530">
        <f>ROUNDUP(C1530,0)</f>
        <v>4</v>
      </c>
      <c r="U1530">
        <f>ROUNDDOWN(C1530,0)</f>
        <v>3</v>
      </c>
      <c r="V1530">
        <f>RIGHT(K1530,2)+2000</f>
        <v>2018</v>
      </c>
      <c r="W1530" t="str">
        <f>INDEX(_xlfn.TEXTSPLIT(K1530,"-"),1,2)</f>
        <v>Jun</v>
      </c>
      <c r="X1530" t="str">
        <f>INDEX(_xlfn.TEXTSPLIT(K1530,"-"),1,1)</f>
        <v>22</v>
      </c>
      <c r="Y1530">
        <f>INDEX(months!B:B,MATCH(Sheet1!W1530,months!A:A,0))</f>
        <v>6</v>
      </c>
      <c r="Z1530">
        <f t="shared" si="167"/>
        <v>43273</v>
      </c>
    </row>
    <row r="1531" spans="1:26" x14ac:dyDescent="0.2">
      <c r="A1531" t="s">
        <v>2457</v>
      </c>
      <c r="B1531" t="s">
        <v>2426</v>
      </c>
      <c r="C1531">
        <v>4.3</v>
      </c>
      <c r="D1531">
        <v>434</v>
      </c>
      <c r="E1531" t="s">
        <v>271</v>
      </c>
      <c r="F1531" t="s">
        <v>50</v>
      </c>
      <c r="G1531" t="s">
        <v>23</v>
      </c>
      <c r="H1531" t="s">
        <v>24</v>
      </c>
      <c r="I1531" t="s">
        <v>25</v>
      </c>
      <c r="J1531" t="s">
        <v>2427</v>
      </c>
      <c r="K1531" t="s">
        <v>102</v>
      </c>
      <c r="L1531" t="s">
        <v>2458</v>
      </c>
      <c r="M1531" t="s">
        <v>60</v>
      </c>
      <c r="N1531">
        <f t="shared" si="161"/>
        <v>0</v>
      </c>
      <c r="O1531" t="str">
        <f t="shared" si="162"/>
        <v>No</v>
      </c>
      <c r="P1531">
        <f t="shared" si="163"/>
        <v>0</v>
      </c>
      <c r="Q1531">
        <f t="shared" si="164"/>
        <v>4813937689</v>
      </c>
      <c r="R1531">
        <f t="shared" si="165"/>
        <v>4.1933383153624479</v>
      </c>
      <c r="S1531" t="str">
        <f t="shared" si="166"/>
        <v>Acceptable</v>
      </c>
      <c r="T1531">
        <f>ROUNDUP(C1531,0)</f>
        <v>5</v>
      </c>
      <c r="U1531">
        <f>ROUNDDOWN(C1531,0)</f>
        <v>4</v>
      </c>
      <c r="V1531">
        <f>RIGHT(K1531,2)+2000</f>
        <v>2018</v>
      </c>
      <c r="W1531" t="str">
        <f>INDEX(_xlfn.TEXTSPLIT(K1531,"-"),1,2)</f>
        <v>Jun</v>
      </c>
      <c r="X1531" t="str">
        <f>INDEX(_xlfn.TEXTSPLIT(K1531,"-"),1,1)</f>
        <v>6</v>
      </c>
      <c r="Y1531">
        <f>INDEX(months!B:B,MATCH(Sheet1!W1531,months!A:A,0))</f>
        <v>6</v>
      </c>
      <c r="Z1531">
        <f t="shared" si="167"/>
        <v>43257</v>
      </c>
    </row>
    <row r="1532" spans="1:26" x14ac:dyDescent="0.2">
      <c r="A1532" t="s">
        <v>2459</v>
      </c>
      <c r="B1532" t="s">
        <v>2426</v>
      </c>
      <c r="D1532">
        <v>54</v>
      </c>
      <c r="E1532" t="s">
        <v>477</v>
      </c>
      <c r="F1532" t="s">
        <v>22</v>
      </c>
      <c r="G1532" t="s">
        <v>23</v>
      </c>
      <c r="H1532" t="s">
        <v>24</v>
      </c>
      <c r="I1532" t="s">
        <v>25</v>
      </c>
      <c r="J1532" t="s">
        <v>2427</v>
      </c>
      <c r="K1532" t="s">
        <v>287</v>
      </c>
      <c r="L1532" t="s">
        <v>59</v>
      </c>
      <c r="M1532" t="s">
        <v>29</v>
      </c>
      <c r="N1532">
        <f t="shared" si="161"/>
        <v>0</v>
      </c>
      <c r="O1532" t="str">
        <f t="shared" si="162"/>
        <v>No</v>
      </c>
      <c r="P1532">
        <f t="shared" si="163"/>
        <v>0</v>
      </c>
      <c r="Q1532">
        <f t="shared" si="164"/>
        <v>4813937689</v>
      </c>
      <c r="R1532">
        <f t="shared" si="165"/>
        <v>4.1933383153624479</v>
      </c>
      <c r="S1532" t="str">
        <f t="shared" si="166"/>
        <v>Acceptable</v>
      </c>
      <c r="T1532">
        <f>ROUNDUP(C1532,0)</f>
        <v>0</v>
      </c>
      <c r="U1532">
        <f>ROUNDDOWN(C1532,0)</f>
        <v>0</v>
      </c>
      <c r="V1532">
        <f>RIGHT(K1532,2)+2000</f>
        <v>2018</v>
      </c>
      <c r="W1532" t="str">
        <f>INDEX(_xlfn.TEXTSPLIT(K1532,"-"),1,2)</f>
        <v>Jul</v>
      </c>
      <c r="X1532" t="str">
        <f>INDEX(_xlfn.TEXTSPLIT(K1532,"-"),1,1)</f>
        <v>4</v>
      </c>
      <c r="Y1532">
        <f>INDEX(months!B:B,MATCH(Sheet1!W1532,months!A:A,0))</f>
        <v>7</v>
      </c>
      <c r="Z1532">
        <f t="shared" si="167"/>
        <v>43285</v>
      </c>
    </row>
    <row r="1533" spans="1:26" x14ac:dyDescent="0.2">
      <c r="A1533" t="s">
        <v>2460</v>
      </c>
      <c r="B1533" t="s">
        <v>2426</v>
      </c>
      <c r="C1533">
        <v>4.3</v>
      </c>
      <c r="D1533">
        <v>411</v>
      </c>
      <c r="E1533" t="s">
        <v>2461</v>
      </c>
      <c r="F1533" t="s">
        <v>57</v>
      </c>
      <c r="G1533" t="s">
        <v>23</v>
      </c>
      <c r="H1533" t="s">
        <v>24</v>
      </c>
      <c r="I1533" t="s">
        <v>25</v>
      </c>
      <c r="J1533" t="s">
        <v>2427</v>
      </c>
      <c r="K1533" t="s">
        <v>45</v>
      </c>
      <c r="L1533" t="s">
        <v>1210</v>
      </c>
      <c r="M1533" t="s">
        <v>29</v>
      </c>
      <c r="N1533">
        <f t="shared" si="161"/>
        <v>0</v>
      </c>
      <c r="O1533" t="str">
        <f t="shared" si="162"/>
        <v>No</v>
      </c>
      <c r="P1533">
        <f t="shared" si="163"/>
        <v>0</v>
      </c>
      <c r="Q1533">
        <f t="shared" si="164"/>
        <v>4813937689</v>
      </c>
      <c r="R1533">
        <f t="shared" si="165"/>
        <v>4.1933383153624479</v>
      </c>
      <c r="S1533" t="str">
        <f t="shared" si="166"/>
        <v>Acceptable</v>
      </c>
      <c r="T1533">
        <f>ROUNDUP(C1533,0)</f>
        <v>5</v>
      </c>
      <c r="U1533">
        <f>ROUNDDOWN(C1533,0)</f>
        <v>4</v>
      </c>
      <c r="V1533">
        <f>RIGHT(K1533,2)+2000</f>
        <v>2018</v>
      </c>
      <c r="W1533" t="str">
        <f>INDEX(_xlfn.TEXTSPLIT(K1533,"-"),1,2)</f>
        <v>Jun</v>
      </c>
      <c r="X1533" t="str">
        <f>INDEX(_xlfn.TEXTSPLIT(K1533,"-"),1,1)</f>
        <v>8</v>
      </c>
      <c r="Y1533">
        <f>INDEX(months!B:B,MATCH(Sheet1!W1533,months!A:A,0))</f>
        <v>6</v>
      </c>
      <c r="Z1533">
        <f t="shared" si="167"/>
        <v>43259</v>
      </c>
    </row>
    <row r="1534" spans="1:26" x14ac:dyDescent="0.2">
      <c r="A1534" t="s">
        <v>2462</v>
      </c>
      <c r="B1534" t="s">
        <v>2426</v>
      </c>
      <c r="C1534">
        <v>4.5999999999999996</v>
      </c>
      <c r="D1534">
        <v>237</v>
      </c>
      <c r="E1534" t="s">
        <v>2463</v>
      </c>
      <c r="F1534" t="s">
        <v>57</v>
      </c>
      <c r="G1534" t="s">
        <v>23</v>
      </c>
      <c r="H1534" t="s">
        <v>24</v>
      </c>
      <c r="I1534" t="s">
        <v>25</v>
      </c>
      <c r="J1534" t="s">
        <v>2427</v>
      </c>
      <c r="K1534" t="s">
        <v>2464</v>
      </c>
      <c r="L1534" t="s">
        <v>1540</v>
      </c>
      <c r="M1534" t="s">
        <v>2465</v>
      </c>
      <c r="N1534">
        <f t="shared" si="161"/>
        <v>0</v>
      </c>
      <c r="O1534" t="str">
        <f t="shared" si="162"/>
        <v>No</v>
      </c>
      <c r="P1534">
        <f t="shared" si="163"/>
        <v>0</v>
      </c>
      <c r="Q1534">
        <f t="shared" si="164"/>
        <v>4813937689</v>
      </c>
      <c r="R1534">
        <f t="shared" si="165"/>
        <v>4.1933383153624479</v>
      </c>
      <c r="S1534" t="str">
        <f t="shared" si="166"/>
        <v>Acceptable</v>
      </c>
      <c r="T1534">
        <f>ROUNDUP(C1534,0)</f>
        <v>5</v>
      </c>
      <c r="U1534">
        <f>ROUNDDOWN(C1534,0)</f>
        <v>4</v>
      </c>
      <c r="V1534">
        <f>RIGHT(K1534,2)+2000</f>
        <v>2017</v>
      </c>
      <c r="W1534" t="str">
        <f>INDEX(_xlfn.TEXTSPLIT(K1534,"-"),1,2)</f>
        <v>Sep</v>
      </c>
      <c r="X1534" t="str">
        <f>INDEX(_xlfn.TEXTSPLIT(K1534,"-"),1,1)</f>
        <v>27</v>
      </c>
      <c r="Y1534">
        <f>INDEX(months!B:B,MATCH(Sheet1!W1534,months!A:A,0))</f>
        <v>9</v>
      </c>
      <c r="Z1534">
        <f t="shared" si="167"/>
        <v>43005</v>
      </c>
    </row>
    <row r="1535" spans="1:26" x14ac:dyDescent="0.2">
      <c r="A1535" t="s">
        <v>2466</v>
      </c>
      <c r="B1535" t="s">
        <v>2426</v>
      </c>
      <c r="C1535">
        <v>4.5999999999999996</v>
      </c>
      <c r="D1535">
        <v>2580</v>
      </c>
      <c r="E1535" t="s">
        <v>88</v>
      </c>
      <c r="F1535" t="s">
        <v>50</v>
      </c>
      <c r="G1535" t="s">
        <v>23</v>
      </c>
      <c r="H1535" t="s">
        <v>24</v>
      </c>
      <c r="I1535" t="s">
        <v>25</v>
      </c>
      <c r="J1535" t="s">
        <v>2427</v>
      </c>
      <c r="K1535" t="s">
        <v>2467</v>
      </c>
      <c r="L1535" t="s">
        <v>420</v>
      </c>
      <c r="M1535" t="s">
        <v>60</v>
      </c>
      <c r="N1535">
        <f t="shared" si="161"/>
        <v>0</v>
      </c>
      <c r="O1535" t="str">
        <f t="shared" si="162"/>
        <v>No</v>
      </c>
      <c r="P1535">
        <f t="shared" si="163"/>
        <v>0</v>
      </c>
      <c r="Q1535">
        <f t="shared" si="164"/>
        <v>4813937689</v>
      </c>
      <c r="R1535">
        <f t="shared" si="165"/>
        <v>4.1933383153624479</v>
      </c>
      <c r="S1535" t="str">
        <f t="shared" si="166"/>
        <v>Acceptable</v>
      </c>
      <c r="T1535">
        <f>ROUNDUP(C1535,0)</f>
        <v>5</v>
      </c>
      <c r="U1535">
        <f>ROUNDDOWN(C1535,0)</f>
        <v>4</v>
      </c>
      <c r="V1535">
        <f>RIGHT(K1535,2)+2000</f>
        <v>2018</v>
      </c>
      <c r="W1535" t="str">
        <f>INDEX(_xlfn.TEXTSPLIT(K1535,"-"),1,2)</f>
        <v>Mar</v>
      </c>
      <c r="X1535" t="str">
        <f>INDEX(_xlfn.TEXTSPLIT(K1535,"-"),1,1)</f>
        <v>8</v>
      </c>
      <c r="Y1535">
        <f>INDEX(months!B:B,MATCH(Sheet1!W1535,months!A:A,0))</f>
        <v>3</v>
      </c>
      <c r="Z1535">
        <f t="shared" si="167"/>
        <v>43167</v>
      </c>
    </row>
    <row r="1536" spans="1:26" x14ac:dyDescent="0.2">
      <c r="A1536" t="s">
        <v>2468</v>
      </c>
      <c r="B1536" t="s">
        <v>2426</v>
      </c>
      <c r="D1536">
        <v>363</v>
      </c>
      <c r="E1536" t="s">
        <v>260</v>
      </c>
      <c r="F1536" t="s">
        <v>50</v>
      </c>
      <c r="G1536" t="s">
        <v>23</v>
      </c>
      <c r="H1536" t="s">
        <v>24</v>
      </c>
      <c r="I1536" t="s">
        <v>25</v>
      </c>
      <c r="J1536" t="s">
        <v>2427</v>
      </c>
      <c r="K1536" t="s">
        <v>2469</v>
      </c>
      <c r="L1536" t="s">
        <v>157</v>
      </c>
      <c r="M1536" t="s">
        <v>60</v>
      </c>
      <c r="N1536">
        <f t="shared" si="161"/>
        <v>0</v>
      </c>
      <c r="O1536" t="str">
        <f t="shared" si="162"/>
        <v>No</v>
      </c>
      <c r="P1536">
        <f t="shared" si="163"/>
        <v>0</v>
      </c>
      <c r="Q1536">
        <f t="shared" si="164"/>
        <v>4813937689</v>
      </c>
      <c r="R1536">
        <f t="shared" si="165"/>
        <v>4.1933383153624479</v>
      </c>
      <c r="S1536" t="str">
        <f t="shared" si="166"/>
        <v>Acceptable</v>
      </c>
      <c r="T1536">
        <f>ROUNDUP(C1536,0)</f>
        <v>0</v>
      </c>
      <c r="U1536">
        <f>ROUNDDOWN(C1536,0)</f>
        <v>0</v>
      </c>
      <c r="V1536">
        <f>RIGHT(K1536,2)+2000</f>
        <v>2017</v>
      </c>
      <c r="W1536" t="str">
        <f>INDEX(_xlfn.TEXTSPLIT(K1536,"-"),1,2)</f>
        <v>Jan</v>
      </c>
      <c r="X1536" t="str">
        <f>INDEX(_xlfn.TEXTSPLIT(K1536,"-"),1,1)</f>
        <v>2</v>
      </c>
      <c r="Y1536">
        <f>INDEX(months!B:B,MATCH(Sheet1!W1536,months!A:A,0))</f>
        <v>1</v>
      </c>
      <c r="Z1536">
        <f t="shared" si="167"/>
        <v>42737</v>
      </c>
    </row>
    <row r="1537" spans="1:26" x14ac:dyDescent="0.2">
      <c r="A1537" t="s">
        <v>2470</v>
      </c>
      <c r="B1537" t="s">
        <v>2426</v>
      </c>
      <c r="C1537">
        <v>4.2</v>
      </c>
      <c r="D1537">
        <v>130272</v>
      </c>
      <c r="E1537" t="s">
        <v>1959</v>
      </c>
      <c r="F1537" t="s">
        <v>89</v>
      </c>
      <c r="G1537" t="s">
        <v>23</v>
      </c>
      <c r="H1537" t="s">
        <v>24</v>
      </c>
      <c r="I1537" t="s">
        <v>25</v>
      </c>
      <c r="J1537" t="s">
        <v>2427</v>
      </c>
      <c r="K1537" t="s">
        <v>2471</v>
      </c>
      <c r="L1537" t="s">
        <v>2472</v>
      </c>
      <c r="M1537" t="s">
        <v>81</v>
      </c>
      <c r="N1537">
        <f t="shared" si="161"/>
        <v>0</v>
      </c>
      <c r="O1537" t="str">
        <f t="shared" si="162"/>
        <v>No</v>
      </c>
      <c r="P1537">
        <f t="shared" si="163"/>
        <v>0</v>
      </c>
      <c r="Q1537">
        <f t="shared" si="164"/>
        <v>4813937689</v>
      </c>
      <c r="R1537">
        <f t="shared" si="165"/>
        <v>4.1933383153624479</v>
      </c>
      <c r="S1537" t="str">
        <f t="shared" si="166"/>
        <v>Acceptable</v>
      </c>
      <c r="T1537">
        <f>ROUNDUP(C1537,0)</f>
        <v>5</v>
      </c>
      <c r="U1537">
        <f>ROUNDDOWN(C1537,0)</f>
        <v>4</v>
      </c>
      <c r="V1537">
        <f>RIGHT(K1537,2)+2000</f>
        <v>2016</v>
      </c>
      <c r="W1537" t="str">
        <f>INDEX(_xlfn.TEXTSPLIT(K1537,"-"),1,2)</f>
        <v>Mar</v>
      </c>
      <c r="X1537" t="str">
        <f>INDEX(_xlfn.TEXTSPLIT(K1537,"-"),1,1)</f>
        <v>14</v>
      </c>
      <c r="Y1537">
        <f>INDEX(months!B:B,MATCH(Sheet1!W1537,months!A:A,0))</f>
        <v>3</v>
      </c>
      <c r="Z1537">
        <f t="shared" si="167"/>
        <v>42443</v>
      </c>
    </row>
    <row r="1538" spans="1:26" x14ac:dyDescent="0.2">
      <c r="A1538" t="s">
        <v>2473</v>
      </c>
      <c r="B1538" t="s">
        <v>2426</v>
      </c>
      <c r="D1538">
        <v>110</v>
      </c>
      <c r="E1538" t="s">
        <v>190</v>
      </c>
      <c r="F1538" t="s">
        <v>22</v>
      </c>
      <c r="G1538" t="s">
        <v>23</v>
      </c>
      <c r="H1538" t="s">
        <v>24</v>
      </c>
      <c r="I1538" t="s">
        <v>25</v>
      </c>
      <c r="J1538" t="s">
        <v>2427</v>
      </c>
      <c r="K1538" t="s">
        <v>2474</v>
      </c>
      <c r="L1538" t="s">
        <v>59</v>
      </c>
      <c r="M1538" t="s">
        <v>86</v>
      </c>
      <c r="N1538">
        <f t="shared" ref="N1538:N1601" si="168">SUM(A1538,B1538)</f>
        <v>0</v>
      </c>
      <c r="O1538" t="str">
        <f t="shared" ref="O1538:O1601" si="169">IF(E1538="good","Yes","No")</f>
        <v>No</v>
      </c>
      <c r="P1538">
        <f t="shared" ref="P1538:P1601" si="170">COUNTIF(B:B,"&lt;0")</f>
        <v>0</v>
      </c>
      <c r="Q1538">
        <f t="shared" ref="Q1538:Q1601" si="171">SUMIF(D:D,"&gt;1000")</f>
        <v>4813937689</v>
      </c>
      <c r="R1538">
        <f t="shared" ref="R1538:R1601" si="172">AVERAGEIF(C:C,"&gt;0")</f>
        <v>4.1933383153624479</v>
      </c>
      <c r="S1538" t="str">
        <f t="shared" ref="S1538:S1601" si="173">IF(OR(A1538&gt;0,B1538&gt;0),"Acceptable","Check")</f>
        <v>Acceptable</v>
      </c>
      <c r="T1538">
        <f>ROUNDUP(C1538,0)</f>
        <v>0</v>
      </c>
      <c r="U1538">
        <f>ROUNDDOWN(C1538,0)</f>
        <v>0</v>
      </c>
      <c r="V1538">
        <f>RIGHT(K1538,2)+2000</f>
        <v>2017</v>
      </c>
      <c r="W1538" t="str">
        <f>INDEX(_xlfn.TEXTSPLIT(K1538,"-"),1,2)</f>
        <v>Nov</v>
      </c>
      <c r="X1538" t="str">
        <f>INDEX(_xlfn.TEXTSPLIT(K1538,"-"),1,1)</f>
        <v>5</v>
      </c>
      <c r="Y1538">
        <f>INDEX(months!B:B,MATCH(Sheet1!W1538,months!A:A,0))</f>
        <v>11</v>
      </c>
      <c r="Z1538">
        <f t="shared" si="167"/>
        <v>43044</v>
      </c>
    </row>
    <row r="1539" spans="1:26" x14ac:dyDescent="0.2">
      <c r="A1539" t="s">
        <v>2475</v>
      </c>
      <c r="B1539" t="s">
        <v>2426</v>
      </c>
      <c r="D1539">
        <v>91</v>
      </c>
      <c r="E1539" t="s">
        <v>308</v>
      </c>
      <c r="F1539" t="s">
        <v>50</v>
      </c>
      <c r="G1539" t="s">
        <v>23</v>
      </c>
      <c r="H1539" t="s">
        <v>24</v>
      </c>
      <c r="I1539" t="s">
        <v>25</v>
      </c>
      <c r="J1539" t="s">
        <v>2427</v>
      </c>
      <c r="K1539" t="s">
        <v>719</v>
      </c>
      <c r="L1539" t="s">
        <v>148</v>
      </c>
      <c r="M1539" t="s">
        <v>60</v>
      </c>
      <c r="N1539">
        <f t="shared" si="168"/>
        <v>0</v>
      </c>
      <c r="O1539" t="str">
        <f t="shared" si="169"/>
        <v>No</v>
      </c>
      <c r="P1539">
        <f t="shared" si="170"/>
        <v>0</v>
      </c>
      <c r="Q1539">
        <f t="shared" si="171"/>
        <v>4813937689</v>
      </c>
      <c r="R1539">
        <f t="shared" si="172"/>
        <v>4.1933383153624479</v>
      </c>
      <c r="S1539" t="str">
        <f t="shared" si="173"/>
        <v>Acceptable</v>
      </c>
      <c r="T1539">
        <f>ROUNDUP(C1539,0)</f>
        <v>0</v>
      </c>
      <c r="U1539">
        <f>ROUNDDOWN(C1539,0)</f>
        <v>0</v>
      </c>
      <c r="V1539">
        <f>RIGHT(K1539,2)+2000</f>
        <v>2017</v>
      </c>
      <c r="W1539" t="str">
        <f>INDEX(_xlfn.TEXTSPLIT(K1539,"-"),1,2)</f>
        <v>Nov</v>
      </c>
      <c r="X1539" t="str">
        <f>INDEX(_xlfn.TEXTSPLIT(K1539,"-"),1,1)</f>
        <v>16</v>
      </c>
      <c r="Y1539">
        <f>INDEX(months!B:B,MATCH(Sheet1!W1539,months!A:A,0))</f>
        <v>11</v>
      </c>
      <c r="Z1539">
        <f t="shared" ref="Z1539:Z1602" si="174">DATE(V1539,Y1539,X1539)</f>
        <v>43055</v>
      </c>
    </row>
    <row r="1540" spans="1:26" x14ac:dyDescent="0.2">
      <c r="A1540" t="s">
        <v>2476</v>
      </c>
      <c r="B1540" t="s">
        <v>2426</v>
      </c>
      <c r="C1540">
        <v>4.5999999999999996</v>
      </c>
      <c r="D1540">
        <v>130</v>
      </c>
      <c r="E1540" t="s">
        <v>83</v>
      </c>
      <c r="F1540" t="s">
        <v>22</v>
      </c>
      <c r="G1540" t="s">
        <v>23</v>
      </c>
      <c r="H1540" t="s">
        <v>24</v>
      </c>
      <c r="I1540" t="s">
        <v>25</v>
      </c>
      <c r="J1540" t="s">
        <v>2427</v>
      </c>
      <c r="K1540" t="s">
        <v>2477</v>
      </c>
      <c r="L1540" t="s">
        <v>59</v>
      </c>
      <c r="M1540" t="s">
        <v>29</v>
      </c>
      <c r="N1540">
        <f t="shared" si="168"/>
        <v>0</v>
      </c>
      <c r="O1540" t="str">
        <f t="shared" si="169"/>
        <v>No</v>
      </c>
      <c r="P1540">
        <f t="shared" si="170"/>
        <v>0</v>
      </c>
      <c r="Q1540">
        <f t="shared" si="171"/>
        <v>4813937689</v>
      </c>
      <c r="R1540">
        <f t="shared" si="172"/>
        <v>4.1933383153624479</v>
      </c>
      <c r="S1540" t="str">
        <f t="shared" si="173"/>
        <v>Acceptable</v>
      </c>
      <c r="T1540">
        <f>ROUNDUP(C1540,0)</f>
        <v>5</v>
      </c>
      <c r="U1540">
        <f>ROUNDDOWN(C1540,0)</f>
        <v>4</v>
      </c>
      <c r="V1540">
        <f>RIGHT(K1540,2)+2000</f>
        <v>2018</v>
      </c>
      <c r="W1540" t="str">
        <f>INDEX(_xlfn.TEXTSPLIT(K1540,"-"),1,2)</f>
        <v>Feb</v>
      </c>
      <c r="X1540" t="str">
        <f>INDEX(_xlfn.TEXTSPLIT(K1540,"-"),1,1)</f>
        <v>23</v>
      </c>
      <c r="Y1540">
        <f>INDEX(months!B:B,MATCH(Sheet1!W1540,months!A:A,0))</f>
        <v>2</v>
      </c>
      <c r="Z1540">
        <f t="shared" si="174"/>
        <v>43154</v>
      </c>
    </row>
    <row r="1541" spans="1:26" x14ac:dyDescent="0.2">
      <c r="A1541" t="s">
        <v>2478</v>
      </c>
      <c r="B1541" t="s">
        <v>2426</v>
      </c>
      <c r="D1541">
        <v>25</v>
      </c>
      <c r="E1541" t="s">
        <v>260</v>
      </c>
      <c r="F1541" t="s">
        <v>22</v>
      </c>
      <c r="G1541" t="s">
        <v>23</v>
      </c>
      <c r="H1541" t="s">
        <v>24</v>
      </c>
      <c r="I1541" t="s">
        <v>25</v>
      </c>
      <c r="J1541" t="s">
        <v>2427</v>
      </c>
      <c r="K1541" t="s">
        <v>1747</v>
      </c>
      <c r="L1541" t="s">
        <v>59</v>
      </c>
      <c r="M1541" t="s">
        <v>29</v>
      </c>
      <c r="N1541">
        <f t="shared" si="168"/>
        <v>0</v>
      </c>
      <c r="O1541" t="str">
        <f t="shared" si="169"/>
        <v>No</v>
      </c>
      <c r="P1541">
        <f t="shared" si="170"/>
        <v>0</v>
      </c>
      <c r="Q1541">
        <f t="shared" si="171"/>
        <v>4813937689</v>
      </c>
      <c r="R1541">
        <f t="shared" si="172"/>
        <v>4.1933383153624479</v>
      </c>
      <c r="S1541" t="str">
        <f t="shared" si="173"/>
        <v>Acceptable</v>
      </c>
      <c r="T1541">
        <f>ROUNDUP(C1541,0)</f>
        <v>0</v>
      </c>
      <c r="U1541">
        <f>ROUNDDOWN(C1541,0)</f>
        <v>0</v>
      </c>
      <c r="V1541">
        <f>RIGHT(K1541,2)+2000</f>
        <v>2018</v>
      </c>
      <c r="W1541" t="str">
        <f>INDEX(_xlfn.TEXTSPLIT(K1541,"-"),1,2)</f>
        <v>Jun</v>
      </c>
      <c r="X1541" t="str">
        <f>INDEX(_xlfn.TEXTSPLIT(K1541,"-"),1,1)</f>
        <v>23</v>
      </c>
      <c r="Y1541">
        <f>INDEX(months!B:B,MATCH(Sheet1!W1541,months!A:A,0))</f>
        <v>6</v>
      </c>
      <c r="Z1541">
        <f t="shared" si="174"/>
        <v>43274</v>
      </c>
    </row>
    <row r="1542" spans="1:26" x14ac:dyDescent="0.2">
      <c r="A1542" t="s">
        <v>2480</v>
      </c>
      <c r="B1542" t="s">
        <v>2426</v>
      </c>
      <c r="D1542">
        <v>20</v>
      </c>
      <c r="E1542" t="s">
        <v>544</v>
      </c>
      <c r="F1542" t="s">
        <v>101</v>
      </c>
      <c r="G1542" t="s">
        <v>23</v>
      </c>
      <c r="H1542" t="s">
        <v>24</v>
      </c>
      <c r="I1542" t="s">
        <v>25</v>
      </c>
      <c r="J1542" t="s">
        <v>2427</v>
      </c>
      <c r="K1542" t="s">
        <v>628</v>
      </c>
      <c r="L1542" t="s">
        <v>59</v>
      </c>
      <c r="M1542" t="s">
        <v>60</v>
      </c>
      <c r="N1542">
        <f t="shared" si="168"/>
        <v>0</v>
      </c>
      <c r="O1542" t="str">
        <f t="shared" si="169"/>
        <v>No</v>
      </c>
      <c r="P1542">
        <f t="shared" si="170"/>
        <v>0</v>
      </c>
      <c r="Q1542">
        <f t="shared" si="171"/>
        <v>4813937689</v>
      </c>
      <c r="R1542">
        <f t="shared" si="172"/>
        <v>4.1933383153624479</v>
      </c>
      <c r="S1542" t="str">
        <f t="shared" si="173"/>
        <v>Acceptable</v>
      </c>
      <c r="T1542">
        <f>ROUNDUP(C1542,0)</f>
        <v>0</v>
      </c>
      <c r="U1542">
        <f>ROUNDDOWN(C1542,0)</f>
        <v>0</v>
      </c>
      <c r="V1542">
        <f>RIGHT(K1542,2)+2000</f>
        <v>2018</v>
      </c>
      <c r="W1542" t="str">
        <f>INDEX(_xlfn.TEXTSPLIT(K1542,"-"),1,2)</f>
        <v>Mar</v>
      </c>
      <c r="X1542" t="str">
        <f>INDEX(_xlfn.TEXTSPLIT(K1542,"-"),1,1)</f>
        <v>26</v>
      </c>
      <c r="Y1542">
        <f>INDEX(months!B:B,MATCH(Sheet1!W1542,months!A:A,0))</f>
        <v>3</v>
      </c>
      <c r="Z1542">
        <f t="shared" si="174"/>
        <v>43185</v>
      </c>
    </row>
    <row r="1543" spans="1:26" x14ac:dyDescent="0.2">
      <c r="A1543" t="s">
        <v>2481</v>
      </c>
      <c r="B1543" t="s">
        <v>2426</v>
      </c>
      <c r="C1543">
        <v>4.4000000000000004</v>
      </c>
      <c r="D1543">
        <v>7396</v>
      </c>
      <c r="E1543" t="s">
        <v>405</v>
      </c>
      <c r="F1543" t="s">
        <v>32</v>
      </c>
      <c r="G1543" t="s">
        <v>23</v>
      </c>
      <c r="H1543" t="s">
        <v>24</v>
      </c>
      <c r="I1543" t="s">
        <v>25</v>
      </c>
      <c r="J1543" t="s">
        <v>2427</v>
      </c>
      <c r="K1543" t="s">
        <v>743</v>
      </c>
      <c r="L1543" t="s">
        <v>2482</v>
      </c>
      <c r="M1543" t="s">
        <v>29</v>
      </c>
      <c r="N1543">
        <f t="shared" si="168"/>
        <v>0</v>
      </c>
      <c r="O1543" t="str">
        <f t="shared" si="169"/>
        <v>No</v>
      </c>
      <c r="P1543">
        <f t="shared" si="170"/>
        <v>0</v>
      </c>
      <c r="Q1543">
        <f t="shared" si="171"/>
        <v>4813937689</v>
      </c>
      <c r="R1543">
        <f t="shared" si="172"/>
        <v>4.1933383153624479</v>
      </c>
      <c r="S1543" t="str">
        <f t="shared" si="173"/>
        <v>Acceptable</v>
      </c>
      <c r="T1543">
        <f>ROUNDUP(C1543,0)</f>
        <v>5</v>
      </c>
      <c r="U1543">
        <f>ROUNDDOWN(C1543,0)</f>
        <v>4</v>
      </c>
      <c r="V1543">
        <f>RIGHT(K1543,2)+2000</f>
        <v>2018</v>
      </c>
      <c r="W1543" t="str">
        <f>INDEX(_xlfn.TEXTSPLIT(K1543,"-"),1,2)</f>
        <v>Jul</v>
      </c>
      <c r="X1543" t="str">
        <f>INDEX(_xlfn.TEXTSPLIT(K1543,"-"),1,1)</f>
        <v>6</v>
      </c>
      <c r="Y1543">
        <f>INDEX(months!B:B,MATCH(Sheet1!W1543,months!A:A,0))</f>
        <v>7</v>
      </c>
      <c r="Z1543">
        <f t="shared" si="174"/>
        <v>43287</v>
      </c>
    </row>
    <row r="1544" spans="1:26" x14ac:dyDescent="0.2">
      <c r="A1544" t="s">
        <v>2483</v>
      </c>
      <c r="B1544" t="s">
        <v>2426</v>
      </c>
      <c r="C1544">
        <v>3.9</v>
      </c>
      <c r="D1544">
        <v>58055</v>
      </c>
      <c r="E1544" t="s">
        <v>2484</v>
      </c>
      <c r="F1544" t="s">
        <v>38</v>
      </c>
      <c r="G1544" t="s">
        <v>23</v>
      </c>
      <c r="H1544" t="s">
        <v>24</v>
      </c>
      <c r="I1544" t="s">
        <v>25</v>
      </c>
      <c r="J1544" t="s">
        <v>2427</v>
      </c>
      <c r="K1544" t="s">
        <v>2485</v>
      </c>
      <c r="L1544" t="s">
        <v>2082</v>
      </c>
      <c r="M1544" t="s">
        <v>460</v>
      </c>
      <c r="N1544">
        <f t="shared" si="168"/>
        <v>0</v>
      </c>
      <c r="O1544" t="str">
        <f t="shared" si="169"/>
        <v>No</v>
      </c>
      <c r="P1544">
        <f t="shared" si="170"/>
        <v>0</v>
      </c>
      <c r="Q1544">
        <f t="shared" si="171"/>
        <v>4813937689</v>
      </c>
      <c r="R1544">
        <f t="shared" si="172"/>
        <v>4.1933383153624479</v>
      </c>
      <c r="S1544" t="str">
        <f t="shared" si="173"/>
        <v>Acceptable</v>
      </c>
      <c r="T1544">
        <f>ROUNDUP(C1544,0)</f>
        <v>4</v>
      </c>
      <c r="U1544">
        <f>ROUNDDOWN(C1544,0)</f>
        <v>3</v>
      </c>
      <c r="V1544">
        <f>RIGHT(K1544,2)+2000</f>
        <v>2016</v>
      </c>
      <c r="W1544" t="str">
        <f>INDEX(_xlfn.TEXTSPLIT(K1544,"-"),1,2)</f>
        <v>Nov</v>
      </c>
      <c r="X1544" t="str">
        <f>INDEX(_xlfn.TEXTSPLIT(K1544,"-"),1,1)</f>
        <v>7</v>
      </c>
      <c r="Y1544">
        <f>INDEX(months!B:B,MATCH(Sheet1!W1544,months!A:A,0))</f>
        <v>11</v>
      </c>
      <c r="Z1544">
        <f t="shared" si="174"/>
        <v>42681</v>
      </c>
    </row>
    <row r="1545" spans="1:26" x14ac:dyDescent="0.2">
      <c r="A1545" t="s">
        <v>2486</v>
      </c>
      <c r="B1545" t="s">
        <v>2426</v>
      </c>
      <c r="C1545">
        <v>4.5</v>
      </c>
      <c r="D1545">
        <v>1703</v>
      </c>
      <c r="E1545" t="s">
        <v>405</v>
      </c>
      <c r="F1545" t="s">
        <v>50</v>
      </c>
      <c r="G1545" t="s">
        <v>23</v>
      </c>
      <c r="H1545" t="s">
        <v>24</v>
      </c>
      <c r="I1545" t="s">
        <v>25</v>
      </c>
      <c r="J1545" t="s">
        <v>2427</v>
      </c>
      <c r="K1545" t="s">
        <v>383</v>
      </c>
      <c r="L1545" t="s">
        <v>105</v>
      </c>
      <c r="M1545" t="s">
        <v>29</v>
      </c>
      <c r="N1545">
        <f t="shared" si="168"/>
        <v>0</v>
      </c>
      <c r="O1545" t="str">
        <f t="shared" si="169"/>
        <v>No</v>
      </c>
      <c r="P1545">
        <f t="shared" si="170"/>
        <v>0</v>
      </c>
      <c r="Q1545">
        <f t="shared" si="171"/>
        <v>4813937689</v>
      </c>
      <c r="R1545">
        <f t="shared" si="172"/>
        <v>4.1933383153624479</v>
      </c>
      <c r="S1545" t="str">
        <f t="shared" si="173"/>
        <v>Acceptable</v>
      </c>
      <c r="T1545">
        <f>ROUNDUP(C1545,0)</f>
        <v>5</v>
      </c>
      <c r="U1545">
        <f>ROUNDDOWN(C1545,0)</f>
        <v>4</v>
      </c>
      <c r="V1545">
        <f>RIGHT(K1545,2)+2000</f>
        <v>2018</v>
      </c>
      <c r="W1545" t="str">
        <f>INDEX(_xlfn.TEXTSPLIT(K1545,"-"),1,2)</f>
        <v>Mar</v>
      </c>
      <c r="X1545" t="str">
        <f>INDEX(_xlfn.TEXTSPLIT(K1545,"-"),1,1)</f>
        <v>1</v>
      </c>
      <c r="Y1545">
        <f>INDEX(months!B:B,MATCH(Sheet1!W1545,months!A:A,0))</f>
        <v>3</v>
      </c>
      <c r="Z1545">
        <f t="shared" si="174"/>
        <v>43160</v>
      </c>
    </row>
    <row r="1546" spans="1:26" x14ac:dyDescent="0.2">
      <c r="A1546" t="s">
        <v>2487</v>
      </c>
      <c r="B1546" t="s">
        <v>2426</v>
      </c>
      <c r="C1546">
        <v>3.8</v>
      </c>
      <c r="D1546">
        <v>7750</v>
      </c>
      <c r="E1546" t="s">
        <v>2488</v>
      </c>
      <c r="F1546" t="s">
        <v>65</v>
      </c>
      <c r="G1546" t="s">
        <v>23</v>
      </c>
      <c r="H1546" t="s">
        <v>24</v>
      </c>
      <c r="I1546" t="s">
        <v>25</v>
      </c>
      <c r="J1546" t="s">
        <v>2427</v>
      </c>
      <c r="K1546" t="s">
        <v>2489</v>
      </c>
      <c r="L1546" t="s">
        <v>59</v>
      </c>
      <c r="M1546" t="s">
        <v>434</v>
      </c>
      <c r="N1546">
        <f t="shared" si="168"/>
        <v>0</v>
      </c>
      <c r="O1546" t="str">
        <f t="shared" si="169"/>
        <v>No</v>
      </c>
      <c r="P1546">
        <f t="shared" si="170"/>
        <v>0</v>
      </c>
      <c r="Q1546">
        <f t="shared" si="171"/>
        <v>4813937689</v>
      </c>
      <c r="R1546">
        <f t="shared" si="172"/>
        <v>4.1933383153624479</v>
      </c>
      <c r="S1546" t="str">
        <f t="shared" si="173"/>
        <v>Acceptable</v>
      </c>
      <c r="T1546">
        <f>ROUNDUP(C1546,0)</f>
        <v>4</v>
      </c>
      <c r="U1546">
        <f>ROUNDDOWN(C1546,0)</f>
        <v>3</v>
      </c>
      <c r="V1546">
        <f>RIGHT(K1546,2)+2000</f>
        <v>2011</v>
      </c>
      <c r="W1546" t="str">
        <f>INDEX(_xlfn.TEXTSPLIT(K1546,"-"),1,2)</f>
        <v>Jun</v>
      </c>
      <c r="X1546" t="str">
        <f>INDEX(_xlfn.TEXTSPLIT(K1546,"-"),1,1)</f>
        <v>29</v>
      </c>
      <c r="Y1546">
        <f>INDEX(months!B:B,MATCH(Sheet1!W1546,months!A:A,0))</f>
        <v>6</v>
      </c>
      <c r="Z1546">
        <f t="shared" si="174"/>
        <v>40723</v>
      </c>
    </row>
    <row r="1547" spans="1:26" x14ac:dyDescent="0.2">
      <c r="A1547" t="s">
        <v>2490</v>
      </c>
      <c r="B1547" t="s">
        <v>2426</v>
      </c>
      <c r="C1547">
        <v>4.3</v>
      </c>
      <c r="D1547">
        <v>6</v>
      </c>
      <c r="E1547" t="s">
        <v>104</v>
      </c>
      <c r="F1547" t="s">
        <v>22</v>
      </c>
      <c r="G1547" t="s">
        <v>23</v>
      </c>
      <c r="H1547" t="s">
        <v>24</v>
      </c>
      <c r="I1547" t="s">
        <v>25</v>
      </c>
      <c r="J1547" t="s">
        <v>2427</v>
      </c>
      <c r="K1547" t="s">
        <v>97</v>
      </c>
      <c r="L1547" t="s">
        <v>2491</v>
      </c>
      <c r="M1547" t="s">
        <v>47</v>
      </c>
      <c r="N1547">
        <f t="shared" si="168"/>
        <v>0</v>
      </c>
      <c r="O1547" t="str">
        <f t="shared" si="169"/>
        <v>No</v>
      </c>
      <c r="P1547">
        <f t="shared" si="170"/>
        <v>0</v>
      </c>
      <c r="Q1547">
        <f t="shared" si="171"/>
        <v>4813937689</v>
      </c>
      <c r="R1547">
        <f t="shared" si="172"/>
        <v>4.1933383153624479</v>
      </c>
      <c r="S1547" t="str">
        <f t="shared" si="173"/>
        <v>Acceptable</v>
      </c>
      <c r="T1547">
        <f>ROUNDUP(C1547,0)</f>
        <v>5</v>
      </c>
      <c r="U1547">
        <f>ROUNDDOWN(C1547,0)</f>
        <v>4</v>
      </c>
      <c r="V1547">
        <f>RIGHT(K1547,2)+2000</f>
        <v>2018</v>
      </c>
      <c r="W1547" t="str">
        <f>INDEX(_xlfn.TEXTSPLIT(K1547,"-"),1,2)</f>
        <v>Aug</v>
      </c>
      <c r="X1547" t="str">
        <f>INDEX(_xlfn.TEXTSPLIT(K1547,"-"),1,1)</f>
        <v>3</v>
      </c>
      <c r="Y1547">
        <f>INDEX(months!B:B,MATCH(Sheet1!W1547,months!A:A,0))</f>
        <v>8</v>
      </c>
      <c r="Z1547">
        <f t="shared" si="174"/>
        <v>43315</v>
      </c>
    </row>
    <row r="1548" spans="1:26" x14ac:dyDescent="0.2">
      <c r="A1548" t="s">
        <v>2492</v>
      </c>
      <c r="B1548" t="s">
        <v>2426</v>
      </c>
      <c r="C1548">
        <v>3.7</v>
      </c>
      <c r="D1548">
        <v>12657</v>
      </c>
      <c r="E1548" t="s">
        <v>46</v>
      </c>
      <c r="F1548" t="s">
        <v>65</v>
      </c>
      <c r="G1548" t="s">
        <v>23</v>
      </c>
      <c r="H1548" t="s">
        <v>24</v>
      </c>
      <c r="I1548" t="s">
        <v>25</v>
      </c>
      <c r="J1548" t="s">
        <v>2427</v>
      </c>
      <c r="K1548" t="s">
        <v>2493</v>
      </c>
      <c r="L1548" t="s">
        <v>220</v>
      </c>
      <c r="M1548" t="s">
        <v>46</v>
      </c>
      <c r="N1548">
        <f t="shared" si="168"/>
        <v>0</v>
      </c>
      <c r="O1548" t="str">
        <f t="shared" si="169"/>
        <v>No</v>
      </c>
      <c r="P1548">
        <f t="shared" si="170"/>
        <v>0</v>
      </c>
      <c r="Q1548">
        <f t="shared" si="171"/>
        <v>4813937689</v>
      </c>
      <c r="R1548">
        <f t="shared" si="172"/>
        <v>4.1933383153624479</v>
      </c>
      <c r="S1548" t="str">
        <f t="shared" si="173"/>
        <v>Acceptable</v>
      </c>
      <c r="T1548">
        <f>ROUNDUP(C1548,0)</f>
        <v>4</v>
      </c>
      <c r="U1548">
        <f>ROUNDDOWN(C1548,0)</f>
        <v>3</v>
      </c>
      <c r="V1548">
        <f>RIGHT(K1548,2)+2000</f>
        <v>2015</v>
      </c>
      <c r="W1548" t="str">
        <f>INDEX(_xlfn.TEXTSPLIT(K1548,"-"),1,2)</f>
        <v>Sep</v>
      </c>
      <c r="X1548" t="str">
        <f>INDEX(_xlfn.TEXTSPLIT(K1548,"-"),1,1)</f>
        <v>21</v>
      </c>
      <c r="Y1548">
        <f>INDEX(months!B:B,MATCH(Sheet1!W1548,months!A:A,0))</f>
        <v>9</v>
      </c>
      <c r="Z1548">
        <f t="shared" si="174"/>
        <v>42268</v>
      </c>
    </row>
    <row r="1549" spans="1:26" x14ac:dyDescent="0.2">
      <c r="A1549" t="s">
        <v>2494</v>
      </c>
      <c r="B1549" t="s">
        <v>2426</v>
      </c>
      <c r="C1549">
        <v>5</v>
      </c>
      <c r="D1549">
        <v>26</v>
      </c>
      <c r="E1549" t="s">
        <v>260</v>
      </c>
      <c r="F1549" t="s">
        <v>775</v>
      </c>
      <c r="G1549" t="s">
        <v>23</v>
      </c>
      <c r="H1549" t="s">
        <v>24</v>
      </c>
      <c r="I1549" t="s">
        <v>25</v>
      </c>
      <c r="J1549" t="s">
        <v>2427</v>
      </c>
      <c r="K1549" t="s">
        <v>390</v>
      </c>
      <c r="L1549" t="s">
        <v>59</v>
      </c>
      <c r="M1549" t="s">
        <v>434</v>
      </c>
      <c r="N1549">
        <f t="shared" si="168"/>
        <v>0</v>
      </c>
      <c r="O1549" t="str">
        <f t="shared" si="169"/>
        <v>No</v>
      </c>
      <c r="P1549">
        <f t="shared" si="170"/>
        <v>0</v>
      </c>
      <c r="Q1549">
        <f t="shared" si="171"/>
        <v>4813937689</v>
      </c>
      <c r="R1549">
        <f t="shared" si="172"/>
        <v>4.1933383153624479</v>
      </c>
      <c r="S1549" t="str">
        <f t="shared" si="173"/>
        <v>Acceptable</v>
      </c>
      <c r="T1549">
        <f>ROUNDUP(C1549,0)</f>
        <v>5</v>
      </c>
      <c r="U1549">
        <f>ROUNDDOWN(C1549,0)</f>
        <v>5</v>
      </c>
      <c r="V1549">
        <f>RIGHT(K1549,2)+2000</f>
        <v>2018</v>
      </c>
      <c r="W1549" t="str">
        <f>INDEX(_xlfn.TEXTSPLIT(K1549,"-"),1,2)</f>
        <v>May</v>
      </c>
      <c r="X1549" t="str">
        <f>INDEX(_xlfn.TEXTSPLIT(K1549,"-"),1,1)</f>
        <v>24</v>
      </c>
      <c r="Y1549">
        <f>INDEX(months!B:B,MATCH(Sheet1!W1549,months!A:A,0))</f>
        <v>5</v>
      </c>
      <c r="Z1549">
        <f t="shared" si="174"/>
        <v>43244</v>
      </c>
    </row>
    <row r="1550" spans="1:26" x14ac:dyDescent="0.2">
      <c r="A1550" t="s">
        <v>2495</v>
      </c>
      <c r="B1550" t="s">
        <v>2426</v>
      </c>
      <c r="C1550">
        <v>3.2</v>
      </c>
      <c r="D1550">
        <v>1919</v>
      </c>
      <c r="E1550" t="s">
        <v>1285</v>
      </c>
      <c r="F1550" t="s">
        <v>32</v>
      </c>
      <c r="G1550" t="s">
        <v>23</v>
      </c>
      <c r="H1550" t="s">
        <v>24</v>
      </c>
      <c r="I1550" t="s">
        <v>25</v>
      </c>
      <c r="J1550" t="s">
        <v>2427</v>
      </c>
      <c r="K1550" t="s">
        <v>169</v>
      </c>
      <c r="L1550" t="s">
        <v>2496</v>
      </c>
      <c r="M1550" t="s">
        <v>81</v>
      </c>
      <c r="N1550">
        <f t="shared" si="168"/>
        <v>0</v>
      </c>
      <c r="O1550" t="str">
        <f t="shared" si="169"/>
        <v>No</v>
      </c>
      <c r="P1550">
        <f t="shared" si="170"/>
        <v>0</v>
      </c>
      <c r="Q1550">
        <f t="shared" si="171"/>
        <v>4813937689</v>
      </c>
      <c r="R1550">
        <f t="shared" si="172"/>
        <v>4.1933383153624479</v>
      </c>
      <c r="S1550" t="str">
        <f t="shared" si="173"/>
        <v>Acceptable</v>
      </c>
      <c r="T1550">
        <f>ROUNDUP(C1550,0)</f>
        <v>4</v>
      </c>
      <c r="U1550">
        <f>ROUNDDOWN(C1550,0)</f>
        <v>3</v>
      </c>
      <c r="V1550">
        <f>RIGHT(K1550,2)+2000</f>
        <v>2018</v>
      </c>
      <c r="W1550" t="str">
        <f>INDEX(_xlfn.TEXTSPLIT(K1550,"-"),1,2)</f>
        <v>Jul</v>
      </c>
      <c r="X1550" t="str">
        <f>INDEX(_xlfn.TEXTSPLIT(K1550,"-"),1,1)</f>
        <v>11</v>
      </c>
      <c r="Y1550">
        <f>INDEX(months!B:B,MATCH(Sheet1!W1550,months!A:A,0))</f>
        <v>7</v>
      </c>
      <c r="Z1550">
        <f t="shared" si="174"/>
        <v>43292</v>
      </c>
    </row>
    <row r="1551" spans="1:26" x14ac:dyDescent="0.2">
      <c r="A1551" t="s">
        <v>2497</v>
      </c>
      <c r="B1551" t="s">
        <v>2426</v>
      </c>
      <c r="C1551">
        <v>4.5</v>
      </c>
      <c r="D1551">
        <v>60170</v>
      </c>
      <c r="E1551" t="s">
        <v>78</v>
      </c>
      <c r="F1551" t="s">
        <v>65</v>
      </c>
      <c r="G1551" t="s">
        <v>23</v>
      </c>
      <c r="H1551" t="s">
        <v>24</v>
      </c>
      <c r="I1551" t="s">
        <v>25</v>
      </c>
      <c r="J1551" t="s">
        <v>2427</v>
      </c>
      <c r="K1551" t="s">
        <v>497</v>
      </c>
      <c r="L1551" t="s">
        <v>1197</v>
      </c>
      <c r="M1551" t="s">
        <v>274</v>
      </c>
      <c r="N1551">
        <f t="shared" si="168"/>
        <v>0</v>
      </c>
      <c r="O1551" t="str">
        <f t="shared" si="169"/>
        <v>No</v>
      </c>
      <c r="P1551">
        <f t="shared" si="170"/>
        <v>0</v>
      </c>
      <c r="Q1551">
        <f t="shared" si="171"/>
        <v>4813937689</v>
      </c>
      <c r="R1551">
        <f t="shared" si="172"/>
        <v>4.1933383153624479</v>
      </c>
      <c r="S1551" t="str">
        <f t="shared" si="173"/>
        <v>Acceptable</v>
      </c>
      <c r="T1551">
        <f>ROUNDUP(C1551,0)</f>
        <v>5</v>
      </c>
      <c r="U1551">
        <f>ROUNDDOWN(C1551,0)</f>
        <v>4</v>
      </c>
      <c r="V1551">
        <f>RIGHT(K1551,2)+2000</f>
        <v>2018</v>
      </c>
      <c r="W1551" t="str">
        <f>INDEX(_xlfn.TEXTSPLIT(K1551,"-"),1,2)</f>
        <v>Jul</v>
      </c>
      <c r="X1551" t="str">
        <f>INDEX(_xlfn.TEXTSPLIT(K1551,"-"),1,1)</f>
        <v>13</v>
      </c>
      <c r="Y1551">
        <f>INDEX(months!B:B,MATCH(Sheet1!W1551,months!A:A,0))</f>
        <v>7</v>
      </c>
      <c r="Z1551">
        <f t="shared" si="174"/>
        <v>43294</v>
      </c>
    </row>
    <row r="1552" spans="1:26" x14ac:dyDescent="0.2">
      <c r="A1552" t="s">
        <v>2498</v>
      </c>
      <c r="B1552" t="s">
        <v>2426</v>
      </c>
      <c r="C1552">
        <v>4.7</v>
      </c>
      <c r="D1552">
        <v>831</v>
      </c>
      <c r="E1552" t="s">
        <v>172</v>
      </c>
      <c r="F1552" t="s">
        <v>50</v>
      </c>
      <c r="G1552" t="s">
        <v>23</v>
      </c>
      <c r="H1552" t="s">
        <v>24</v>
      </c>
      <c r="I1552" t="s">
        <v>25</v>
      </c>
      <c r="J1552" t="s">
        <v>2427</v>
      </c>
      <c r="K1552" t="s">
        <v>2436</v>
      </c>
      <c r="L1552" t="s">
        <v>377</v>
      </c>
      <c r="M1552" t="s">
        <v>60</v>
      </c>
      <c r="N1552">
        <f t="shared" si="168"/>
        <v>0</v>
      </c>
      <c r="O1552" t="str">
        <f t="shared" si="169"/>
        <v>No</v>
      </c>
      <c r="P1552">
        <f t="shared" si="170"/>
        <v>0</v>
      </c>
      <c r="Q1552">
        <f t="shared" si="171"/>
        <v>4813937689</v>
      </c>
      <c r="R1552">
        <f t="shared" si="172"/>
        <v>4.1933383153624479</v>
      </c>
      <c r="S1552" t="str">
        <f t="shared" si="173"/>
        <v>Acceptable</v>
      </c>
      <c r="T1552">
        <f>ROUNDUP(C1552,0)</f>
        <v>5</v>
      </c>
      <c r="U1552">
        <f>ROUNDDOWN(C1552,0)</f>
        <v>4</v>
      </c>
      <c r="V1552">
        <f>RIGHT(K1552,2)+2000</f>
        <v>2018</v>
      </c>
      <c r="W1552" t="str">
        <f>INDEX(_xlfn.TEXTSPLIT(K1552,"-"),1,2)</f>
        <v>Feb</v>
      </c>
      <c r="X1552" t="str">
        <f>INDEX(_xlfn.TEXTSPLIT(K1552,"-"),1,1)</f>
        <v>20</v>
      </c>
      <c r="Y1552">
        <f>INDEX(months!B:B,MATCH(Sheet1!W1552,months!A:A,0))</f>
        <v>2</v>
      </c>
      <c r="Z1552">
        <f t="shared" si="174"/>
        <v>43151</v>
      </c>
    </row>
    <row r="1553" spans="1:26" x14ac:dyDescent="0.2">
      <c r="A1553" t="s">
        <v>2499</v>
      </c>
      <c r="B1553" t="s">
        <v>2426</v>
      </c>
      <c r="C1553">
        <v>4</v>
      </c>
      <c r="D1553">
        <v>8671</v>
      </c>
      <c r="E1553" t="s">
        <v>74</v>
      </c>
      <c r="F1553" t="s">
        <v>65</v>
      </c>
      <c r="G1553" t="s">
        <v>23</v>
      </c>
      <c r="H1553" t="s">
        <v>24</v>
      </c>
      <c r="I1553" t="s">
        <v>25</v>
      </c>
      <c r="J1553" t="s">
        <v>2427</v>
      </c>
      <c r="K1553" t="s">
        <v>75</v>
      </c>
      <c r="L1553" t="s">
        <v>2355</v>
      </c>
      <c r="M1553" t="s">
        <v>86</v>
      </c>
      <c r="N1553">
        <f t="shared" si="168"/>
        <v>0</v>
      </c>
      <c r="O1553" t="str">
        <f t="shared" si="169"/>
        <v>No</v>
      </c>
      <c r="P1553">
        <f t="shared" si="170"/>
        <v>0</v>
      </c>
      <c r="Q1553">
        <f t="shared" si="171"/>
        <v>4813937689</v>
      </c>
      <c r="R1553">
        <f t="shared" si="172"/>
        <v>4.1933383153624479</v>
      </c>
      <c r="S1553" t="str">
        <f t="shared" si="173"/>
        <v>Acceptable</v>
      </c>
      <c r="T1553">
        <f>ROUNDUP(C1553,0)</f>
        <v>4</v>
      </c>
      <c r="U1553">
        <f>ROUNDDOWN(C1553,0)</f>
        <v>4</v>
      </c>
      <c r="V1553">
        <f>RIGHT(K1553,2)+2000</f>
        <v>2018</v>
      </c>
      <c r="W1553" t="str">
        <f>INDEX(_xlfn.TEXTSPLIT(K1553,"-"),1,2)</f>
        <v>Jul</v>
      </c>
      <c r="X1553" t="str">
        <f>INDEX(_xlfn.TEXTSPLIT(K1553,"-"),1,1)</f>
        <v>3</v>
      </c>
      <c r="Y1553">
        <f>INDEX(months!B:B,MATCH(Sheet1!W1553,months!A:A,0))</f>
        <v>7</v>
      </c>
      <c r="Z1553">
        <f t="shared" si="174"/>
        <v>43284</v>
      </c>
    </row>
    <row r="1554" spans="1:26" x14ac:dyDescent="0.2">
      <c r="A1554" t="s">
        <v>2500</v>
      </c>
      <c r="B1554" t="s">
        <v>2426</v>
      </c>
      <c r="D1554">
        <v>31</v>
      </c>
      <c r="E1554" t="s">
        <v>281</v>
      </c>
      <c r="F1554" t="s">
        <v>22</v>
      </c>
      <c r="G1554" t="s">
        <v>23</v>
      </c>
      <c r="H1554" t="s">
        <v>24</v>
      </c>
      <c r="I1554" t="s">
        <v>25</v>
      </c>
      <c r="J1554" t="s">
        <v>2427</v>
      </c>
      <c r="K1554" t="s">
        <v>1680</v>
      </c>
      <c r="L1554" t="s">
        <v>59</v>
      </c>
      <c r="M1554" t="s">
        <v>29</v>
      </c>
      <c r="N1554">
        <f t="shared" si="168"/>
        <v>0</v>
      </c>
      <c r="O1554" t="str">
        <f t="shared" si="169"/>
        <v>No</v>
      </c>
      <c r="P1554">
        <f t="shared" si="170"/>
        <v>0</v>
      </c>
      <c r="Q1554">
        <f t="shared" si="171"/>
        <v>4813937689</v>
      </c>
      <c r="R1554">
        <f t="shared" si="172"/>
        <v>4.1933383153624479</v>
      </c>
      <c r="S1554" t="str">
        <f t="shared" si="173"/>
        <v>Acceptable</v>
      </c>
      <c r="T1554">
        <f>ROUNDUP(C1554,0)</f>
        <v>0</v>
      </c>
      <c r="U1554">
        <f>ROUNDDOWN(C1554,0)</f>
        <v>0</v>
      </c>
      <c r="V1554">
        <f>RIGHT(K1554,2)+2000</f>
        <v>2017</v>
      </c>
      <c r="W1554" t="str">
        <f>INDEX(_xlfn.TEXTSPLIT(K1554,"-"),1,2)</f>
        <v>Dec</v>
      </c>
      <c r="X1554" t="str">
        <f>INDEX(_xlfn.TEXTSPLIT(K1554,"-"),1,1)</f>
        <v>14</v>
      </c>
      <c r="Y1554">
        <f>INDEX(months!B:B,MATCH(Sheet1!W1554,months!A:A,0))</f>
        <v>12</v>
      </c>
      <c r="Z1554">
        <f t="shared" si="174"/>
        <v>43083</v>
      </c>
    </row>
    <row r="1555" spans="1:26" x14ac:dyDescent="0.2">
      <c r="A1555" t="s">
        <v>2502</v>
      </c>
      <c r="B1555" t="s">
        <v>2426</v>
      </c>
      <c r="C1555">
        <v>4.0999999999999996</v>
      </c>
      <c r="D1555">
        <v>20145</v>
      </c>
      <c r="E1555" t="s">
        <v>2503</v>
      </c>
      <c r="F1555" t="s">
        <v>65</v>
      </c>
      <c r="G1555" t="s">
        <v>23</v>
      </c>
      <c r="H1555" t="s">
        <v>24</v>
      </c>
      <c r="I1555" t="s">
        <v>25</v>
      </c>
      <c r="J1555" t="s">
        <v>2427</v>
      </c>
      <c r="K1555" t="s">
        <v>2504</v>
      </c>
      <c r="M1555" t="s">
        <v>460</v>
      </c>
      <c r="N1555">
        <f t="shared" si="168"/>
        <v>0</v>
      </c>
      <c r="O1555" t="str">
        <f t="shared" si="169"/>
        <v>No</v>
      </c>
      <c r="P1555">
        <f t="shared" si="170"/>
        <v>0</v>
      </c>
      <c r="Q1555">
        <f t="shared" si="171"/>
        <v>4813937689</v>
      </c>
      <c r="R1555">
        <f t="shared" si="172"/>
        <v>4.1933383153624479</v>
      </c>
      <c r="S1555" t="str">
        <f t="shared" si="173"/>
        <v>Acceptable</v>
      </c>
      <c r="T1555">
        <f>ROUNDUP(C1555,0)</f>
        <v>5</v>
      </c>
      <c r="U1555">
        <f>ROUNDDOWN(C1555,0)</f>
        <v>4</v>
      </c>
      <c r="V1555">
        <f>RIGHT(K1555,2)+2000</f>
        <v>2013</v>
      </c>
      <c r="W1555" t="str">
        <f>INDEX(_xlfn.TEXTSPLIT(K1555,"-"),1,2)</f>
        <v>Feb</v>
      </c>
      <c r="X1555" t="str">
        <f>INDEX(_xlfn.TEXTSPLIT(K1555,"-"),1,1)</f>
        <v>12</v>
      </c>
      <c r="Y1555">
        <f>INDEX(months!B:B,MATCH(Sheet1!W1555,months!A:A,0))</f>
        <v>2</v>
      </c>
      <c r="Z1555">
        <f t="shared" si="174"/>
        <v>41317</v>
      </c>
    </row>
    <row r="1556" spans="1:26" x14ac:dyDescent="0.2">
      <c r="A1556" t="s">
        <v>2505</v>
      </c>
      <c r="B1556" t="s">
        <v>2426</v>
      </c>
      <c r="C1556">
        <v>3.8</v>
      </c>
      <c r="D1556">
        <v>912</v>
      </c>
      <c r="E1556" t="s">
        <v>481</v>
      </c>
      <c r="F1556" t="s">
        <v>32</v>
      </c>
      <c r="G1556" t="s">
        <v>23</v>
      </c>
      <c r="H1556" t="s">
        <v>24</v>
      </c>
      <c r="I1556" t="s">
        <v>25</v>
      </c>
      <c r="J1556" t="s">
        <v>2427</v>
      </c>
      <c r="K1556" t="s">
        <v>2506</v>
      </c>
      <c r="L1556" t="s">
        <v>35</v>
      </c>
      <c r="M1556" t="s">
        <v>60</v>
      </c>
      <c r="N1556">
        <f t="shared" si="168"/>
        <v>0</v>
      </c>
      <c r="O1556" t="str">
        <f t="shared" si="169"/>
        <v>No</v>
      </c>
      <c r="P1556">
        <f t="shared" si="170"/>
        <v>0</v>
      </c>
      <c r="Q1556">
        <f t="shared" si="171"/>
        <v>4813937689</v>
      </c>
      <c r="R1556">
        <f t="shared" si="172"/>
        <v>4.1933383153624479</v>
      </c>
      <c r="S1556" t="str">
        <f t="shared" si="173"/>
        <v>Acceptable</v>
      </c>
      <c r="T1556">
        <f>ROUNDUP(C1556,0)</f>
        <v>4</v>
      </c>
      <c r="U1556">
        <f>ROUNDDOWN(C1556,0)</f>
        <v>3</v>
      </c>
      <c r="V1556">
        <f>RIGHT(K1556,2)+2000</f>
        <v>2018</v>
      </c>
      <c r="W1556" t="str">
        <f>INDEX(_xlfn.TEXTSPLIT(K1556,"-"),1,2)</f>
        <v>Jan</v>
      </c>
      <c r="X1556" t="str">
        <f>INDEX(_xlfn.TEXTSPLIT(K1556,"-"),1,1)</f>
        <v>9</v>
      </c>
      <c r="Y1556">
        <f>INDEX(months!B:B,MATCH(Sheet1!W1556,months!A:A,0))</f>
        <v>1</v>
      </c>
      <c r="Z1556">
        <f t="shared" si="174"/>
        <v>43109</v>
      </c>
    </row>
    <row r="1557" spans="1:26" x14ac:dyDescent="0.2">
      <c r="A1557" t="s">
        <v>2507</v>
      </c>
      <c r="B1557" t="s">
        <v>2426</v>
      </c>
      <c r="C1557">
        <v>4.7</v>
      </c>
      <c r="D1557">
        <v>2639</v>
      </c>
      <c r="E1557" t="s">
        <v>21</v>
      </c>
      <c r="F1557" t="s">
        <v>32</v>
      </c>
      <c r="G1557" t="s">
        <v>23</v>
      </c>
      <c r="H1557" t="s">
        <v>24</v>
      </c>
      <c r="I1557" t="s">
        <v>25</v>
      </c>
      <c r="J1557" t="s">
        <v>2427</v>
      </c>
      <c r="K1557" t="s">
        <v>422</v>
      </c>
      <c r="L1557" t="s">
        <v>148</v>
      </c>
      <c r="M1557" t="s">
        <v>60</v>
      </c>
      <c r="N1557">
        <f t="shared" si="168"/>
        <v>0</v>
      </c>
      <c r="O1557" t="str">
        <f t="shared" si="169"/>
        <v>No</v>
      </c>
      <c r="P1557">
        <f t="shared" si="170"/>
        <v>0</v>
      </c>
      <c r="Q1557">
        <f t="shared" si="171"/>
        <v>4813937689</v>
      </c>
      <c r="R1557">
        <f t="shared" si="172"/>
        <v>4.1933383153624479</v>
      </c>
      <c r="S1557" t="str">
        <f t="shared" si="173"/>
        <v>Acceptable</v>
      </c>
      <c r="T1557">
        <f>ROUNDUP(C1557,0)</f>
        <v>5</v>
      </c>
      <c r="U1557">
        <f>ROUNDDOWN(C1557,0)</f>
        <v>4</v>
      </c>
      <c r="V1557">
        <f>RIGHT(K1557,2)+2000</f>
        <v>2017</v>
      </c>
      <c r="W1557" t="str">
        <f>INDEX(_xlfn.TEXTSPLIT(K1557,"-"),1,2)</f>
        <v>Dec</v>
      </c>
      <c r="X1557" t="str">
        <f>INDEX(_xlfn.TEXTSPLIT(K1557,"-"),1,1)</f>
        <v>11</v>
      </c>
      <c r="Y1557">
        <f>INDEX(months!B:B,MATCH(Sheet1!W1557,months!A:A,0))</f>
        <v>12</v>
      </c>
      <c r="Z1557">
        <f t="shared" si="174"/>
        <v>43080</v>
      </c>
    </row>
    <row r="1558" spans="1:26" x14ac:dyDescent="0.2">
      <c r="A1558" t="s">
        <v>2508</v>
      </c>
      <c r="B1558" t="s">
        <v>2426</v>
      </c>
      <c r="C1558">
        <v>4.5</v>
      </c>
      <c r="D1558">
        <v>399</v>
      </c>
      <c r="E1558" t="s">
        <v>454</v>
      </c>
      <c r="F1558" t="s">
        <v>50</v>
      </c>
      <c r="G1558" t="s">
        <v>23</v>
      </c>
      <c r="H1558" t="s">
        <v>24</v>
      </c>
      <c r="I1558" t="s">
        <v>25</v>
      </c>
      <c r="J1558" t="s">
        <v>2427</v>
      </c>
      <c r="K1558" t="s">
        <v>2096</v>
      </c>
      <c r="L1558" t="s">
        <v>53</v>
      </c>
      <c r="M1558" t="s">
        <v>29</v>
      </c>
      <c r="N1558">
        <f t="shared" si="168"/>
        <v>0</v>
      </c>
      <c r="O1558" t="str">
        <f t="shared" si="169"/>
        <v>No</v>
      </c>
      <c r="P1558">
        <f t="shared" si="170"/>
        <v>0</v>
      </c>
      <c r="Q1558">
        <f t="shared" si="171"/>
        <v>4813937689</v>
      </c>
      <c r="R1558">
        <f t="shared" si="172"/>
        <v>4.1933383153624479</v>
      </c>
      <c r="S1558" t="str">
        <f t="shared" si="173"/>
        <v>Acceptable</v>
      </c>
      <c r="T1558">
        <f>ROUNDUP(C1558,0)</f>
        <v>5</v>
      </c>
      <c r="U1558">
        <f>ROUNDDOWN(C1558,0)</f>
        <v>4</v>
      </c>
      <c r="V1558">
        <f>RIGHT(K1558,2)+2000</f>
        <v>2018</v>
      </c>
      <c r="W1558" t="str">
        <f>INDEX(_xlfn.TEXTSPLIT(K1558,"-"),1,2)</f>
        <v>May</v>
      </c>
      <c r="X1558" t="str">
        <f>INDEX(_xlfn.TEXTSPLIT(K1558,"-"),1,1)</f>
        <v>22</v>
      </c>
      <c r="Y1558">
        <f>INDEX(months!B:B,MATCH(Sheet1!W1558,months!A:A,0))</f>
        <v>5</v>
      </c>
      <c r="Z1558">
        <f t="shared" si="174"/>
        <v>43242</v>
      </c>
    </row>
    <row r="1559" spans="1:26" x14ac:dyDescent="0.2">
      <c r="A1559" t="s">
        <v>2509</v>
      </c>
      <c r="B1559" t="s">
        <v>2426</v>
      </c>
      <c r="D1559">
        <v>102</v>
      </c>
      <c r="E1559" t="s">
        <v>93</v>
      </c>
      <c r="F1559" t="s">
        <v>57</v>
      </c>
      <c r="G1559" t="s">
        <v>23</v>
      </c>
      <c r="H1559" t="s">
        <v>24</v>
      </c>
      <c r="I1559" t="s">
        <v>25</v>
      </c>
      <c r="J1559" t="s">
        <v>2427</v>
      </c>
      <c r="K1559" t="s">
        <v>2510</v>
      </c>
      <c r="L1559" t="s">
        <v>2458</v>
      </c>
      <c r="M1559" t="s">
        <v>60</v>
      </c>
      <c r="N1559">
        <f t="shared" si="168"/>
        <v>0</v>
      </c>
      <c r="O1559" t="str">
        <f t="shared" si="169"/>
        <v>No</v>
      </c>
      <c r="P1559">
        <f t="shared" si="170"/>
        <v>0</v>
      </c>
      <c r="Q1559">
        <f t="shared" si="171"/>
        <v>4813937689</v>
      </c>
      <c r="R1559">
        <f t="shared" si="172"/>
        <v>4.1933383153624479</v>
      </c>
      <c r="S1559" t="str">
        <f t="shared" si="173"/>
        <v>Acceptable</v>
      </c>
      <c r="T1559">
        <f>ROUNDUP(C1559,0)</f>
        <v>0</v>
      </c>
      <c r="U1559">
        <f>ROUNDDOWN(C1559,0)</f>
        <v>0</v>
      </c>
      <c r="V1559">
        <f>RIGHT(K1559,2)+2000</f>
        <v>2018</v>
      </c>
      <c r="W1559" t="str">
        <f>INDEX(_xlfn.TEXTSPLIT(K1559,"-"),1,2)</f>
        <v>Jul</v>
      </c>
      <c r="X1559" t="str">
        <f>INDEX(_xlfn.TEXTSPLIT(K1559,"-"),1,1)</f>
        <v>1</v>
      </c>
      <c r="Y1559">
        <f>INDEX(months!B:B,MATCH(Sheet1!W1559,months!A:A,0))</f>
        <v>7</v>
      </c>
      <c r="Z1559">
        <f t="shared" si="174"/>
        <v>43282</v>
      </c>
    </row>
    <row r="1560" spans="1:26" x14ac:dyDescent="0.2">
      <c r="A1560" t="s">
        <v>2511</v>
      </c>
      <c r="B1560" t="s">
        <v>2426</v>
      </c>
      <c r="C1560">
        <v>4.2</v>
      </c>
      <c r="D1560">
        <v>3945</v>
      </c>
      <c r="E1560" t="s">
        <v>182</v>
      </c>
      <c r="F1560" t="s">
        <v>32</v>
      </c>
      <c r="G1560" t="s">
        <v>23</v>
      </c>
      <c r="H1560" t="s">
        <v>24</v>
      </c>
      <c r="I1560" t="s">
        <v>25</v>
      </c>
      <c r="J1560" t="s">
        <v>2427</v>
      </c>
      <c r="K1560" t="s">
        <v>2506</v>
      </c>
      <c r="L1560" t="s">
        <v>2512</v>
      </c>
      <c r="M1560" t="s">
        <v>1502</v>
      </c>
      <c r="N1560">
        <f t="shared" si="168"/>
        <v>0</v>
      </c>
      <c r="O1560" t="str">
        <f t="shared" si="169"/>
        <v>No</v>
      </c>
      <c r="P1560">
        <f t="shared" si="170"/>
        <v>0</v>
      </c>
      <c r="Q1560">
        <f t="shared" si="171"/>
        <v>4813937689</v>
      </c>
      <c r="R1560">
        <f t="shared" si="172"/>
        <v>4.1933383153624479</v>
      </c>
      <c r="S1560" t="str">
        <f t="shared" si="173"/>
        <v>Acceptable</v>
      </c>
      <c r="T1560">
        <f>ROUNDUP(C1560,0)</f>
        <v>5</v>
      </c>
      <c r="U1560">
        <f>ROUNDDOWN(C1560,0)</f>
        <v>4</v>
      </c>
      <c r="V1560">
        <f>RIGHT(K1560,2)+2000</f>
        <v>2018</v>
      </c>
      <c r="W1560" t="str">
        <f>INDEX(_xlfn.TEXTSPLIT(K1560,"-"),1,2)</f>
        <v>Jan</v>
      </c>
      <c r="X1560" t="str">
        <f>INDEX(_xlfn.TEXTSPLIT(K1560,"-"),1,1)</f>
        <v>9</v>
      </c>
      <c r="Y1560">
        <f>INDEX(months!B:B,MATCH(Sheet1!W1560,months!A:A,0))</f>
        <v>1</v>
      </c>
      <c r="Z1560">
        <f t="shared" si="174"/>
        <v>43109</v>
      </c>
    </row>
    <row r="1561" spans="1:26" x14ac:dyDescent="0.2">
      <c r="A1561" t="s">
        <v>2513</v>
      </c>
      <c r="B1561" t="s">
        <v>2426</v>
      </c>
      <c r="D1561">
        <v>2221</v>
      </c>
      <c r="E1561" t="s">
        <v>252</v>
      </c>
      <c r="F1561" t="s">
        <v>32</v>
      </c>
      <c r="G1561" t="s">
        <v>23</v>
      </c>
      <c r="H1561" t="s">
        <v>24</v>
      </c>
      <c r="I1561" t="s">
        <v>25</v>
      </c>
      <c r="J1561" t="s">
        <v>2427</v>
      </c>
      <c r="K1561" t="s">
        <v>1098</v>
      </c>
      <c r="L1561" t="s">
        <v>53</v>
      </c>
      <c r="M1561" t="s">
        <v>60</v>
      </c>
      <c r="N1561">
        <f t="shared" si="168"/>
        <v>0</v>
      </c>
      <c r="O1561" t="str">
        <f t="shared" si="169"/>
        <v>No</v>
      </c>
      <c r="P1561">
        <f t="shared" si="170"/>
        <v>0</v>
      </c>
      <c r="Q1561">
        <f t="shared" si="171"/>
        <v>4813937689</v>
      </c>
      <c r="R1561">
        <f t="shared" si="172"/>
        <v>4.1933383153624479</v>
      </c>
      <c r="S1561" t="str">
        <f t="shared" si="173"/>
        <v>Acceptable</v>
      </c>
      <c r="T1561">
        <f>ROUNDUP(C1561,0)</f>
        <v>0</v>
      </c>
      <c r="U1561">
        <f>ROUNDDOWN(C1561,0)</f>
        <v>0</v>
      </c>
      <c r="V1561">
        <f>RIGHT(K1561,2)+2000</f>
        <v>2017</v>
      </c>
      <c r="W1561" t="str">
        <f>INDEX(_xlfn.TEXTSPLIT(K1561,"-"),1,2)</f>
        <v>Jan</v>
      </c>
      <c r="X1561" t="str">
        <f>INDEX(_xlfn.TEXTSPLIT(K1561,"-"),1,1)</f>
        <v>8</v>
      </c>
      <c r="Y1561">
        <f>INDEX(months!B:B,MATCH(Sheet1!W1561,months!A:A,0))</f>
        <v>1</v>
      </c>
      <c r="Z1561">
        <f t="shared" si="174"/>
        <v>42743</v>
      </c>
    </row>
    <row r="1562" spans="1:26" x14ac:dyDescent="0.2">
      <c r="A1562" t="s">
        <v>2514</v>
      </c>
      <c r="B1562" t="s">
        <v>2426</v>
      </c>
      <c r="C1562">
        <v>4.0999999999999996</v>
      </c>
      <c r="D1562">
        <v>3781</v>
      </c>
      <c r="E1562" t="s">
        <v>1292</v>
      </c>
      <c r="F1562" t="s">
        <v>65</v>
      </c>
      <c r="G1562" t="s">
        <v>23</v>
      </c>
      <c r="H1562" t="s">
        <v>24</v>
      </c>
      <c r="I1562" t="s">
        <v>25</v>
      </c>
      <c r="J1562" t="s">
        <v>2427</v>
      </c>
      <c r="K1562" t="s">
        <v>194</v>
      </c>
      <c r="L1562" t="s">
        <v>2472</v>
      </c>
      <c r="M1562" t="s">
        <v>86</v>
      </c>
      <c r="N1562">
        <f t="shared" si="168"/>
        <v>0</v>
      </c>
      <c r="O1562" t="str">
        <f t="shared" si="169"/>
        <v>No</v>
      </c>
      <c r="P1562">
        <f t="shared" si="170"/>
        <v>0</v>
      </c>
      <c r="Q1562">
        <f t="shared" si="171"/>
        <v>4813937689</v>
      </c>
      <c r="R1562">
        <f t="shared" si="172"/>
        <v>4.1933383153624479</v>
      </c>
      <c r="S1562" t="str">
        <f t="shared" si="173"/>
        <v>Acceptable</v>
      </c>
      <c r="T1562">
        <f>ROUNDUP(C1562,0)</f>
        <v>5</v>
      </c>
      <c r="U1562">
        <f>ROUNDDOWN(C1562,0)</f>
        <v>4</v>
      </c>
      <c r="V1562">
        <f>RIGHT(K1562,2)+2000</f>
        <v>2018</v>
      </c>
      <c r="W1562" t="str">
        <f>INDEX(_xlfn.TEXTSPLIT(K1562,"-"),1,2)</f>
        <v>Apr</v>
      </c>
      <c r="X1562" t="str">
        <f>INDEX(_xlfn.TEXTSPLIT(K1562,"-"),1,1)</f>
        <v>15</v>
      </c>
      <c r="Y1562">
        <f>INDEX(months!B:B,MATCH(Sheet1!W1562,months!A:A,0))</f>
        <v>4</v>
      </c>
      <c r="Z1562">
        <f t="shared" si="174"/>
        <v>43205</v>
      </c>
    </row>
    <row r="1563" spans="1:26" x14ac:dyDescent="0.2">
      <c r="A1563" t="s">
        <v>2515</v>
      </c>
      <c r="B1563" t="s">
        <v>2426</v>
      </c>
      <c r="C1563">
        <v>3.1</v>
      </c>
      <c r="D1563">
        <v>1267</v>
      </c>
      <c r="E1563" t="s">
        <v>590</v>
      </c>
      <c r="F1563" t="s">
        <v>50</v>
      </c>
      <c r="G1563" t="s">
        <v>23</v>
      </c>
      <c r="H1563" t="s">
        <v>24</v>
      </c>
      <c r="I1563" t="s">
        <v>25</v>
      </c>
      <c r="J1563" t="s">
        <v>2427</v>
      </c>
      <c r="K1563" t="s">
        <v>173</v>
      </c>
      <c r="L1563" t="s">
        <v>2516</v>
      </c>
      <c r="M1563" t="s">
        <v>54</v>
      </c>
      <c r="N1563">
        <f t="shared" si="168"/>
        <v>0</v>
      </c>
      <c r="O1563" t="str">
        <f t="shared" si="169"/>
        <v>No</v>
      </c>
      <c r="P1563">
        <f t="shared" si="170"/>
        <v>0</v>
      </c>
      <c r="Q1563">
        <f t="shared" si="171"/>
        <v>4813937689</v>
      </c>
      <c r="R1563">
        <f t="shared" si="172"/>
        <v>4.1933383153624479</v>
      </c>
      <c r="S1563" t="str">
        <f t="shared" si="173"/>
        <v>Acceptable</v>
      </c>
      <c r="T1563">
        <f>ROUNDUP(C1563,0)</f>
        <v>4</v>
      </c>
      <c r="U1563">
        <f>ROUNDDOWN(C1563,0)</f>
        <v>3</v>
      </c>
      <c r="V1563">
        <f>RIGHT(K1563,2)+2000</f>
        <v>2018</v>
      </c>
      <c r="W1563" t="str">
        <f>INDEX(_xlfn.TEXTSPLIT(K1563,"-"),1,2)</f>
        <v>Aug</v>
      </c>
      <c r="X1563" t="str">
        <f>INDEX(_xlfn.TEXTSPLIT(K1563,"-"),1,1)</f>
        <v>2</v>
      </c>
      <c r="Y1563">
        <f>INDEX(months!B:B,MATCH(Sheet1!W1563,months!A:A,0))</f>
        <v>8</v>
      </c>
      <c r="Z1563">
        <f t="shared" si="174"/>
        <v>43314</v>
      </c>
    </row>
    <row r="1564" spans="1:26" x14ac:dyDescent="0.2">
      <c r="A1564" t="s">
        <v>2517</v>
      </c>
      <c r="B1564" t="s">
        <v>2518</v>
      </c>
      <c r="C1564">
        <v>4.0999999999999996</v>
      </c>
      <c r="D1564">
        <v>18968</v>
      </c>
      <c r="E1564" t="s">
        <v>296</v>
      </c>
      <c r="F1564" t="s">
        <v>38</v>
      </c>
      <c r="G1564" t="s">
        <v>23</v>
      </c>
      <c r="H1564" t="s">
        <v>24</v>
      </c>
      <c r="I1564" t="s">
        <v>44</v>
      </c>
      <c r="J1564" t="s">
        <v>2519</v>
      </c>
      <c r="K1564" t="s">
        <v>62</v>
      </c>
      <c r="L1564" t="s">
        <v>1962</v>
      </c>
      <c r="M1564" t="s">
        <v>81</v>
      </c>
      <c r="N1564">
        <f t="shared" si="168"/>
        <v>0</v>
      </c>
      <c r="O1564" t="str">
        <f t="shared" si="169"/>
        <v>No</v>
      </c>
      <c r="P1564">
        <f t="shared" si="170"/>
        <v>0</v>
      </c>
      <c r="Q1564">
        <f t="shared" si="171"/>
        <v>4813937689</v>
      </c>
      <c r="R1564">
        <f t="shared" si="172"/>
        <v>4.1933383153624479</v>
      </c>
      <c r="S1564" t="str">
        <f t="shared" si="173"/>
        <v>Acceptable</v>
      </c>
      <c r="T1564">
        <f>ROUNDUP(C1564,0)</f>
        <v>5</v>
      </c>
      <c r="U1564">
        <f>ROUNDDOWN(C1564,0)</f>
        <v>4</v>
      </c>
      <c r="V1564">
        <f>RIGHT(K1564,2)+2000</f>
        <v>2018</v>
      </c>
      <c r="W1564" t="str">
        <f>INDEX(_xlfn.TEXTSPLIT(K1564,"-"),1,2)</f>
        <v>Apr</v>
      </c>
      <c r="X1564" t="str">
        <f>INDEX(_xlfn.TEXTSPLIT(K1564,"-"),1,1)</f>
        <v>26</v>
      </c>
      <c r="Y1564">
        <f>INDEX(months!B:B,MATCH(Sheet1!W1564,months!A:A,0))</f>
        <v>4</v>
      </c>
      <c r="Z1564">
        <f t="shared" si="174"/>
        <v>43216</v>
      </c>
    </row>
    <row r="1565" spans="1:26" x14ac:dyDescent="0.2">
      <c r="A1565" t="s">
        <v>2520</v>
      </c>
      <c r="B1565" t="s">
        <v>2518</v>
      </c>
      <c r="C1565">
        <v>4.0999999999999996</v>
      </c>
      <c r="D1565">
        <v>47497</v>
      </c>
      <c r="E1565" t="s">
        <v>1786</v>
      </c>
      <c r="F1565" t="s">
        <v>89</v>
      </c>
      <c r="G1565" t="s">
        <v>23</v>
      </c>
      <c r="H1565" t="s">
        <v>24</v>
      </c>
      <c r="I1565" t="s">
        <v>25</v>
      </c>
      <c r="J1565" t="s">
        <v>2519</v>
      </c>
      <c r="K1565" t="s">
        <v>45</v>
      </c>
      <c r="L1565" t="s">
        <v>2521</v>
      </c>
      <c r="M1565" t="s">
        <v>274</v>
      </c>
      <c r="N1565">
        <f t="shared" si="168"/>
        <v>0</v>
      </c>
      <c r="O1565" t="str">
        <f t="shared" si="169"/>
        <v>No</v>
      </c>
      <c r="P1565">
        <f t="shared" si="170"/>
        <v>0</v>
      </c>
      <c r="Q1565">
        <f t="shared" si="171"/>
        <v>4813937689</v>
      </c>
      <c r="R1565">
        <f t="shared" si="172"/>
        <v>4.1933383153624479</v>
      </c>
      <c r="S1565" t="str">
        <f t="shared" si="173"/>
        <v>Acceptable</v>
      </c>
      <c r="T1565">
        <f>ROUNDUP(C1565,0)</f>
        <v>5</v>
      </c>
      <c r="U1565">
        <f>ROUNDDOWN(C1565,0)</f>
        <v>4</v>
      </c>
      <c r="V1565">
        <f>RIGHT(K1565,2)+2000</f>
        <v>2018</v>
      </c>
      <c r="W1565" t="str">
        <f>INDEX(_xlfn.TEXTSPLIT(K1565,"-"),1,2)</f>
        <v>Jun</v>
      </c>
      <c r="X1565" t="str">
        <f>INDEX(_xlfn.TEXTSPLIT(K1565,"-"),1,1)</f>
        <v>8</v>
      </c>
      <c r="Y1565">
        <f>INDEX(months!B:B,MATCH(Sheet1!W1565,months!A:A,0))</f>
        <v>6</v>
      </c>
      <c r="Z1565">
        <f t="shared" si="174"/>
        <v>43259</v>
      </c>
    </row>
    <row r="1566" spans="1:26" x14ac:dyDescent="0.2">
      <c r="A1566" t="s">
        <v>2522</v>
      </c>
      <c r="B1566" t="s">
        <v>2518</v>
      </c>
      <c r="C1566">
        <v>4.3</v>
      </c>
      <c r="D1566">
        <v>601</v>
      </c>
      <c r="E1566" t="s">
        <v>825</v>
      </c>
      <c r="F1566" t="s">
        <v>50</v>
      </c>
      <c r="G1566" t="s">
        <v>23</v>
      </c>
      <c r="H1566" t="s">
        <v>24</v>
      </c>
      <c r="I1566" t="s">
        <v>25</v>
      </c>
      <c r="J1566" t="s">
        <v>2519</v>
      </c>
      <c r="K1566" t="s">
        <v>2523</v>
      </c>
      <c r="L1566" t="s">
        <v>59</v>
      </c>
      <c r="M1566" t="s">
        <v>60</v>
      </c>
      <c r="N1566">
        <f t="shared" si="168"/>
        <v>0</v>
      </c>
      <c r="O1566" t="str">
        <f t="shared" si="169"/>
        <v>No</v>
      </c>
      <c r="P1566">
        <f t="shared" si="170"/>
        <v>0</v>
      </c>
      <c r="Q1566">
        <f t="shared" si="171"/>
        <v>4813937689</v>
      </c>
      <c r="R1566">
        <f t="shared" si="172"/>
        <v>4.1933383153624479</v>
      </c>
      <c r="S1566" t="str">
        <f t="shared" si="173"/>
        <v>Acceptable</v>
      </c>
      <c r="T1566">
        <f>ROUNDUP(C1566,0)</f>
        <v>5</v>
      </c>
      <c r="U1566">
        <f>ROUNDDOWN(C1566,0)</f>
        <v>4</v>
      </c>
      <c r="V1566">
        <f>RIGHT(K1566,2)+2000</f>
        <v>2017</v>
      </c>
      <c r="W1566" t="str">
        <f>INDEX(_xlfn.TEXTSPLIT(K1566,"-"),1,2)</f>
        <v>Dec</v>
      </c>
      <c r="X1566" t="str">
        <f>INDEX(_xlfn.TEXTSPLIT(K1566,"-"),1,1)</f>
        <v>20</v>
      </c>
      <c r="Y1566">
        <f>INDEX(months!B:B,MATCH(Sheet1!W1566,months!A:A,0))</f>
        <v>12</v>
      </c>
      <c r="Z1566">
        <f t="shared" si="174"/>
        <v>43089</v>
      </c>
    </row>
    <row r="1567" spans="1:26" x14ac:dyDescent="0.2">
      <c r="A1567" t="s">
        <v>2524</v>
      </c>
      <c r="B1567" t="s">
        <v>2518</v>
      </c>
      <c r="C1567">
        <v>4</v>
      </c>
      <c r="D1567">
        <v>140995</v>
      </c>
      <c r="E1567" t="s">
        <v>1848</v>
      </c>
      <c r="F1567" t="s">
        <v>89</v>
      </c>
      <c r="G1567" t="s">
        <v>23</v>
      </c>
      <c r="H1567" t="s">
        <v>24</v>
      </c>
      <c r="I1567" t="s">
        <v>25</v>
      </c>
      <c r="J1567" t="s">
        <v>2525</v>
      </c>
      <c r="K1567" t="s">
        <v>266</v>
      </c>
      <c r="L1567" t="s">
        <v>415</v>
      </c>
      <c r="M1567" t="s">
        <v>86</v>
      </c>
      <c r="N1567">
        <f t="shared" si="168"/>
        <v>0</v>
      </c>
      <c r="O1567" t="str">
        <f t="shared" si="169"/>
        <v>No</v>
      </c>
      <c r="P1567">
        <f t="shared" si="170"/>
        <v>0</v>
      </c>
      <c r="Q1567">
        <f t="shared" si="171"/>
        <v>4813937689</v>
      </c>
      <c r="R1567">
        <f t="shared" si="172"/>
        <v>4.1933383153624479</v>
      </c>
      <c r="S1567" t="str">
        <f t="shared" si="173"/>
        <v>Acceptable</v>
      </c>
      <c r="T1567">
        <f>ROUNDUP(C1567,0)</f>
        <v>4</v>
      </c>
      <c r="U1567">
        <f>ROUNDDOWN(C1567,0)</f>
        <v>4</v>
      </c>
      <c r="V1567">
        <f>RIGHT(K1567,2)+2000</f>
        <v>2018</v>
      </c>
      <c r="W1567" t="str">
        <f>INDEX(_xlfn.TEXTSPLIT(K1567,"-"),1,2)</f>
        <v>Jul</v>
      </c>
      <c r="X1567" t="str">
        <f>INDEX(_xlfn.TEXTSPLIT(K1567,"-"),1,1)</f>
        <v>16</v>
      </c>
      <c r="Y1567">
        <f>INDEX(months!B:B,MATCH(Sheet1!W1567,months!A:A,0))</f>
        <v>7</v>
      </c>
      <c r="Z1567">
        <f t="shared" si="174"/>
        <v>43297</v>
      </c>
    </row>
    <row r="1568" spans="1:26" x14ac:dyDescent="0.2">
      <c r="A1568" t="s">
        <v>2526</v>
      </c>
      <c r="B1568" t="s">
        <v>2518</v>
      </c>
      <c r="C1568">
        <v>4.5999999999999996</v>
      </c>
      <c r="D1568">
        <v>51357</v>
      </c>
      <c r="E1568" t="s">
        <v>2527</v>
      </c>
      <c r="F1568" t="s">
        <v>38</v>
      </c>
      <c r="G1568" t="s">
        <v>23</v>
      </c>
      <c r="H1568" t="s">
        <v>24</v>
      </c>
      <c r="I1568" t="s">
        <v>25</v>
      </c>
      <c r="J1568" t="s">
        <v>2519</v>
      </c>
      <c r="K1568" t="s">
        <v>84</v>
      </c>
      <c r="L1568" t="s">
        <v>377</v>
      </c>
      <c r="M1568" t="s">
        <v>86</v>
      </c>
      <c r="N1568">
        <f t="shared" si="168"/>
        <v>0</v>
      </c>
      <c r="O1568" t="str">
        <f t="shared" si="169"/>
        <v>No</v>
      </c>
      <c r="P1568">
        <f t="shared" si="170"/>
        <v>0</v>
      </c>
      <c r="Q1568">
        <f t="shared" si="171"/>
        <v>4813937689</v>
      </c>
      <c r="R1568">
        <f t="shared" si="172"/>
        <v>4.1933383153624479</v>
      </c>
      <c r="S1568" t="str">
        <f t="shared" si="173"/>
        <v>Acceptable</v>
      </c>
      <c r="T1568">
        <f>ROUNDUP(C1568,0)</f>
        <v>5</v>
      </c>
      <c r="U1568">
        <f>ROUNDDOWN(C1568,0)</f>
        <v>4</v>
      </c>
      <c r="V1568">
        <f>RIGHT(K1568,2)+2000</f>
        <v>2018</v>
      </c>
      <c r="W1568" t="str">
        <f>INDEX(_xlfn.TEXTSPLIT(K1568,"-"),1,2)</f>
        <v>Jul</v>
      </c>
      <c r="X1568" t="str">
        <f>INDEX(_xlfn.TEXTSPLIT(K1568,"-"),1,1)</f>
        <v>31</v>
      </c>
      <c r="Y1568">
        <f>INDEX(months!B:B,MATCH(Sheet1!W1568,months!A:A,0))</f>
        <v>7</v>
      </c>
      <c r="Z1568">
        <f t="shared" si="174"/>
        <v>43312</v>
      </c>
    </row>
    <row r="1569" spans="1:26" x14ac:dyDescent="0.2">
      <c r="A1569" t="s">
        <v>2528</v>
      </c>
      <c r="B1569" t="s">
        <v>2518</v>
      </c>
      <c r="C1569">
        <v>4.4000000000000004</v>
      </c>
      <c r="D1569">
        <v>13565</v>
      </c>
      <c r="E1569" t="s">
        <v>756</v>
      </c>
      <c r="F1569" t="s">
        <v>65</v>
      </c>
      <c r="G1569" t="s">
        <v>23</v>
      </c>
      <c r="H1569" t="s">
        <v>24</v>
      </c>
      <c r="I1569" t="s">
        <v>25</v>
      </c>
      <c r="J1569" t="s">
        <v>2519</v>
      </c>
      <c r="K1569" t="s">
        <v>2235</v>
      </c>
      <c r="L1569" t="s">
        <v>1200</v>
      </c>
      <c r="M1569" t="s">
        <v>86</v>
      </c>
      <c r="N1569">
        <f t="shared" si="168"/>
        <v>0</v>
      </c>
      <c r="O1569" t="str">
        <f t="shared" si="169"/>
        <v>No</v>
      </c>
      <c r="P1569">
        <f t="shared" si="170"/>
        <v>0</v>
      </c>
      <c r="Q1569">
        <f t="shared" si="171"/>
        <v>4813937689</v>
      </c>
      <c r="R1569">
        <f t="shared" si="172"/>
        <v>4.1933383153624479</v>
      </c>
      <c r="S1569" t="str">
        <f t="shared" si="173"/>
        <v>Acceptable</v>
      </c>
      <c r="T1569">
        <f>ROUNDUP(C1569,0)</f>
        <v>5</v>
      </c>
      <c r="U1569">
        <f>ROUNDDOWN(C1569,0)</f>
        <v>4</v>
      </c>
      <c r="V1569">
        <f>RIGHT(K1569,2)+2000</f>
        <v>2018</v>
      </c>
      <c r="W1569" t="str">
        <f>INDEX(_xlfn.TEXTSPLIT(K1569,"-"),1,2)</f>
        <v>Aug</v>
      </c>
      <c r="X1569" t="str">
        <f>INDEX(_xlfn.TEXTSPLIT(K1569,"-"),1,1)</f>
        <v>5</v>
      </c>
      <c r="Y1569">
        <f>INDEX(months!B:B,MATCH(Sheet1!W1569,months!A:A,0))</f>
        <v>8</v>
      </c>
      <c r="Z1569">
        <f t="shared" si="174"/>
        <v>43317</v>
      </c>
    </row>
    <row r="1570" spans="1:26" x14ac:dyDescent="0.2">
      <c r="A1570" t="s">
        <v>2529</v>
      </c>
      <c r="B1570" t="s">
        <v>2518</v>
      </c>
      <c r="C1570">
        <v>4.4000000000000004</v>
      </c>
      <c r="D1570">
        <v>39364</v>
      </c>
      <c r="E1570" t="s">
        <v>78</v>
      </c>
      <c r="F1570" t="s">
        <v>38</v>
      </c>
      <c r="G1570" t="s">
        <v>23</v>
      </c>
      <c r="H1570" t="s">
        <v>24</v>
      </c>
      <c r="I1570" t="s">
        <v>25</v>
      </c>
      <c r="J1570" t="s">
        <v>2519</v>
      </c>
      <c r="K1570" t="s">
        <v>410</v>
      </c>
      <c r="L1570" t="s">
        <v>2530</v>
      </c>
      <c r="M1570" t="s">
        <v>29</v>
      </c>
      <c r="N1570">
        <f t="shared" si="168"/>
        <v>0</v>
      </c>
      <c r="O1570" t="str">
        <f t="shared" si="169"/>
        <v>No</v>
      </c>
      <c r="P1570">
        <f t="shared" si="170"/>
        <v>0</v>
      </c>
      <c r="Q1570">
        <f t="shared" si="171"/>
        <v>4813937689</v>
      </c>
      <c r="R1570">
        <f t="shared" si="172"/>
        <v>4.1933383153624479</v>
      </c>
      <c r="S1570" t="str">
        <f t="shared" si="173"/>
        <v>Acceptable</v>
      </c>
      <c r="T1570">
        <f>ROUNDUP(C1570,0)</f>
        <v>5</v>
      </c>
      <c r="U1570">
        <f>ROUNDDOWN(C1570,0)</f>
        <v>4</v>
      </c>
      <c r="V1570">
        <f>RIGHT(K1570,2)+2000</f>
        <v>2018</v>
      </c>
      <c r="W1570" t="str">
        <f>INDEX(_xlfn.TEXTSPLIT(K1570,"-"),1,2)</f>
        <v>Jul</v>
      </c>
      <c r="X1570" t="str">
        <f>INDEX(_xlfn.TEXTSPLIT(K1570,"-"),1,1)</f>
        <v>17</v>
      </c>
      <c r="Y1570">
        <f>INDEX(months!B:B,MATCH(Sheet1!W1570,months!A:A,0))</f>
        <v>7</v>
      </c>
      <c r="Z1570">
        <f t="shared" si="174"/>
        <v>43298</v>
      </c>
    </row>
    <row r="1571" spans="1:26" x14ac:dyDescent="0.2">
      <c r="A1571" t="s">
        <v>2531</v>
      </c>
      <c r="B1571" t="s">
        <v>2518</v>
      </c>
      <c r="C1571">
        <v>4.3</v>
      </c>
      <c r="D1571">
        <v>7287</v>
      </c>
      <c r="E1571" t="s">
        <v>472</v>
      </c>
      <c r="F1571" t="s">
        <v>65</v>
      </c>
      <c r="G1571" t="s">
        <v>23</v>
      </c>
      <c r="H1571" t="s">
        <v>24</v>
      </c>
      <c r="I1571" t="s">
        <v>25</v>
      </c>
      <c r="J1571" t="s">
        <v>2519</v>
      </c>
      <c r="K1571" t="s">
        <v>2532</v>
      </c>
      <c r="L1571" t="s">
        <v>59</v>
      </c>
      <c r="M1571" t="s">
        <v>60</v>
      </c>
      <c r="N1571">
        <f t="shared" si="168"/>
        <v>0</v>
      </c>
      <c r="O1571" t="str">
        <f t="shared" si="169"/>
        <v>No</v>
      </c>
      <c r="P1571">
        <f t="shared" si="170"/>
        <v>0</v>
      </c>
      <c r="Q1571">
        <f t="shared" si="171"/>
        <v>4813937689</v>
      </c>
      <c r="R1571">
        <f t="shared" si="172"/>
        <v>4.1933383153624479</v>
      </c>
      <c r="S1571" t="str">
        <f t="shared" si="173"/>
        <v>Acceptable</v>
      </c>
      <c r="T1571">
        <f>ROUNDUP(C1571,0)</f>
        <v>5</v>
      </c>
      <c r="U1571">
        <f>ROUNDDOWN(C1571,0)</f>
        <v>4</v>
      </c>
      <c r="V1571">
        <f>RIGHT(K1571,2)+2000</f>
        <v>2016</v>
      </c>
      <c r="W1571" t="str">
        <f>INDEX(_xlfn.TEXTSPLIT(K1571,"-"),1,2)</f>
        <v>Nov</v>
      </c>
      <c r="X1571" t="str">
        <f>INDEX(_xlfn.TEXTSPLIT(K1571,"-"),1,1)</f>
        <v>3</v>
      </c>
      <c r="Y1571">
        <f>INDEX(months!B:B,MATCH(Sheet1!W1571,months!A:A,0))</f>
        <v>11</v>
      </c>
      <c r="Z1571">
        <f t="shared" si="174"/>
        <v>42677</v>
      </c>
    </row>
    <row r="1572" spans="1:26" x14ac:dyDescent="0.2">
      <c r="A1572" t="s">
        <v>2533</v>
      </c>
      <c r="B1572" t="s">
        <v>2518</v>
      </c>
      <c r="C1572">
        <v>4.5999999999999996</v>
      </c>
      <c r="D1572">
        <v>161143</v>
      </c>
      <c r="E1572" t="s">
        <v>159</v>
      </c>
      <c r="F1572" t="s">
        <v>89</v>
      </c>
      <c r="G1572" t="s">
        <v>23</v>
      </c>
      <c r="H1572" t="s">
        <v>24</v>
      </c>
      <c r="I1572" t="s">
        <v>124</v>
      </c>
      <c r="J1572" t="s">
        <v>2519</v>
      </c>
      <c r="K1572" t="s">
        <v>499</v>
      </c>
      <c r="L1572" t="s">
        <v>2534</v>
      </c>
      <c r="M1572" t="s">
        <v>29</v>
      </c>
      <c r="N1572">
        <f t="shared" si="168"/>
        <v>0</v>
      </c>
      <c r="O1572" t="str">
        <f t="shared" si="169"/>
        <v>No</v>
      </c>
      <c r="P1572">
        <f t="shared" si="170"/>
        <v>0</v>
      </c>
      <c r="Q1572">
        <f t="shared" si="171"/>
        <v>4813937689</v>
      </c>
      <c r="R1572">
        <f t="shared" si="172"/>
        <v>4.1933383153624479</v>
      </c>
      <c r="S1572" t="str">
        <f t="shared" si="173"/>
        <v>Acceptable</v>
      </c>
      <c r="T1572">
        <f>ROUNDUP(C1572,0)</f>
        <v>5</v>
      </c>
      <c r="U1572">
        <f>ROUNDDOWN(C1572,0)</f>
        <v>4</v>
      </c>
      <c r="V1572">
        <f>RIGHT(K1572,2)+2000</f>
        <v>2018</v>
      </c>
      <c r="W1572" t="str">
        <f>INDEX(_xlfn.TEXTSPLIT(K1572,"-"),1,2)</f>
        <v>Jun</v>
      </c>
      <c r="X1572" t="str">
        <f>INDEX(_xlfn.TEXTSPLIT(K1572,"-"),1,1)</f>
        <v>25</v>
      </c>
      <c r="Y1572">
        <f>INDEX(months!B:B,MATCH(Sheet1!W1572,months!A:A,0))</f>
        <v>6</v>
      </c>
      <c r="Z1572">
        <f t="shared" si="174"/>
        <v>43276</v>
      </c>
    </row>
    <row r="1573" spans="1:26" x14ac:dyDescent="0.2">
      <c r="A1573" t="s">
        <v>2535</v>
      </c>
      <c r="B1573" t="s">
        <v>2518</v>
      </c>
      <c r="C1573">
        <v>3.2</v>
      </c>
      <c r="D1573">
        <v>16168</v>
      </c>
      <c r="E1573" t="s">
        <v>590</v>
      </c>
      <c r="F1573" t="s">
        <v>65</v>
      </c>
      <c r="G1573" t="s">
        <v>23</v>
      </c>
      <c r="H1573" t="s">
        <v>24</v>
      </c>
      <c r="I1573" t="s">
        <v>25</v>
      </c>
      <c r="J1573" t="s">
        <v>2519</v>
      </c>
      <c r="K1573" t="s">
        <v>216</v>
      </c>
      <c r="L1573" t="s">
        <v>1217</v>
      </c>
      <c r="M1573" t="s">
        <v>29</v>
      </c>
      <c r="N1573">
        <f t="shared" si="168"/>
        <v>0</v>
      </c>
      <c r="O1573" t="str">
        <f t="shared" si="169"/>
        <v>No</v>
      </c>
      <c r="P1573">
        <f t="shared" si="170"/>
        <v>0</v>
      </c>
      <c r="Q1573">
        <f t="shared" si="171"/>
        <v>4813937689</v>
      </c>
      <c r="R1573">
        <f t="shared" si="172"/>
        <v>4.1933383153624479</v>
      </c>
      <c r="S1573" t="str">
        <f t="shared" si="173"/>
        <v>Acceptable</v>
      </c>
      <c r="T1573">
        <f>ROUNDUP(C1573,0)</f>
        <v>4</v>
      </c>
      <c r="U1573">
        <f>ROUNDDOWN(C1573,0)</f>
        <v>3</v>
      </c>
      <c r="V1573">
        <f>RIGHT(K1573,2)+2000</f>
        <v>2018</v>
      </c>
      <c r="W1573" t="str">
        <f>INDEX(_xlfn.TEXTSPLIT(K1573,"-"),1,2)</f>
        <v>Jul</v>
      </c>
      <c r="X1573" t="str">
        <f>INDEX(_xlfn.TEXTSPLIT(K1573,"-"),1,1)</f>
        <v>26</v>
      </c>
      <c r="Y1573">
        <f>INDEX(months!B:B,MATCH(Sheet1!W1573,months!A:A,0))</f>
        <v>7</v>
      </c>
      <c r="Z1573">
        <f t="shared" si="174"/>
        <v>43307</v>
      </c>
    </row>
    <row r="1574" spans="1:26" x14ac:dyDescent="0.2">
      <c r="A1574" t="s">
        <v>2536</v>
      </c>
      <c r="B1574" t="s">
        <v>2518</v>
      </c>
      <c r="C1574">
        <v>4.5</v>
      </c>
      <c r="D1574">
        <v>100</v>
      </c>
      <c r="E1574" t="s">
        <v>398</v>
      </c>
      <c r="F1574" t="s">
        <v>65</v>
      </c>
      <c r="G1574" t="s">
        <v>23</v>
      </c>
      <c r="H1574" t="s">
        <v>24</v>
      </c>
      <c r="I1574" t="s">
        <v>25</v>
      </c>
      <c r="J1574" t="s">
        <v>2519</v>
      </c>
      <c r="K1574" t="s">
        <v>1956</v>
      </c>
      <c r="L1574" t="s">
        <v>2537</v>
      </c>
      <c r="M1574" t="s">
        <v>2538</v>
      </c>
      <c r="N1574">
        <f t="shared" si="168"/>
        <v>0</v>
      </c>
      <c r="O1574" t="str">
        <f t="shared" si="169"/>
        <v>No</v>
      </c>
      <c r="P1574">
        <f t="shared" si="170"/>
        <v>0</v>
      </c>
      <c r="Q1574">
        <f t="shared" si="171"/>
        <v>4813937689</v>
      </c>
      <c r="R1574">
        <f t="shared" si="172"/>
        <v>4.1933383153624479</v>
      </c>
      <c r="S1574" t="str">
        <f t="shared" si="173"/>
        <v>Acceptable</v>
      </c>
      <c r="T1574">
        <f>ROUNDUP(C1574,0)</f>
        <v>5</v>
      </c>
      <c r="U1574">
        <f>ROUNDDOWN(C1574,0)</f>
        <v>4</v>
      </c>
      <c r="V1574">
        <f>RIGHT(K1574,2)+2000</f>
        <v>2018</v>
      </c>
      <c r="W1574" t="str">
        <f>INDEX(_xlfn.TEXTSPLIT(K1574,"-"),1,2)</f>
        <v>May</v>
      </c>
      <c r="X1574" t="str">
        <f>INDEX(_xlfn.TEXTSPLIT(K1574,"-"),1,1)</f>
        <v>9</v>
      </c>
      <c r="Y1574">
        <f>INDEX(months!B:B,MATCH(Sheet1!W1574,months!A:A,0))</f>
        <v>5</v>
      </c>
      <c r="Z1574">
        <f t="shared" si="174"/>
        <v>43229</v>
      </c>
    </row>
    <row r="1575" spans="1:26" x14ac:dyDescent="0.2">
      <c r="A1575" t="s">
        <v>2539</v>
      </c>
      <c r="B1575" t="s">
        <v>2518</v>
      </c>
      <c r="C1575">
        <v>4.5999999999999996</v>
      </c>
      <c r="D1575">
        <v>116079</v>
      </c>
      <c r="E1575" t="s">
        <v>427</v>
      </c>
      <c r="F1575" t="s">
        <v>38</v>
      </c>
      <c r="G1575" t="s">
        <v>23</v>
      </c>
      <c r="H1575" t="s">
        <v>24</v>
      </c>
      <c r="I1575" t="s">
        <v>25</v>
      </c>
      <c r="J1575" t="s">
        <v>2519</v>
      </c>
      <c r="K1575" t="s">
        <v>1414</v>
      </c>
      <c r="L1575" t="s">
        <v>2540</v>
      </c>
      <c r="M1575" t="s">
        <v>60</v>
      </c>
      <c r="N1575">
        <f t="shared" si="168"/>
        <v>0</v>
      </c>
      <c r="O1575" t="str">
        <f t="shared" si="169"/>
        <v>No</v>
      </c>
      <c r="P1575">
        <f t="shared" si="170"/>
        <v>0</v>
      </c>
      <c r="Q1575">
        <f t="shared" si="171"/>
        <v>4813937689</v>
      </c>
      <c r="R1575">
        <f t="shared" si="172"/>
        <v>4.1933383153624479</v>
      </c>
      <c r="S1575" t="str">
        <f t="shared" si="173"/>
        <v>Acceptable</v>
      </c>
      <c r="T1575">
        <f>ROUNDUP(C1575,0)</f>
        <v>5</v>
      </c>
      <c r="U1575">
        <f>ROUNDDOWN(C1575,0)</f>
        <v>4</v>
      </c>
      <c r="V1575">
        <f>RIGHT(K1575,2)+2000</f>
        <v>2018</v>
      </c>
      <c r="W1575" t="str">
        <f>INDEX(_xlfn.TEXTSPLIT(K1575,"-"),1,2)</f>
        <v>May</v>
      </c>
      <c r="X1575" t="str">
        <f>INDEX(_xlfn.TEXTSPLIT(K1575,"-"),1,1)</f>
        <v>20</v>
      </c>
      <c r="Y1575">
        <f>INDEX(months!B:B,MATCH(Sheet1!W1575,months!A:A,0))</f>
        <v>5</v>
      </c>
      <c r="Z1575">
        <f t="shared" si="174"/>
        <v>43240</v>
      </c>
    </row>
    <row r="1576" spans="1:26" x14ac:dyDescent="0.2">
      <c r="A1576" t="s">
        <v>2541</v>
      </c>
      <c r="B1576" t="s">
        <v>2518</v>
      </c>
      <c r="C1576">
        <v>4.5999999999999996</v>
      </c>
      <c r="D1576">
        <v>815893</v>
      </c>
      <c r="E1576" t="s">
        <v>1211</v>
      </c>
      <c r="F1576" t="s">
        <v>89</v>
      </c>
      <c r="G1576" t="s">
        <v>23</v>
      </c>
      <c r="H1576" t="s">
        <v>24</v>
      </c>
      <c r="I1576" t="s">
        <v>25</v>
      </c>
      <c r="J1576" t="s">
        <v>2519</v>
      </c>
      <c r="K1576" t="s">
        <v>1689</v>
      </c>
      <c r="L1576" t="s">
        <v>629</v>
      </c>
      <c r="M1576" t="s">
        <v>81</v>
      </c>
      <c r="N1576">
        <f t="shared" si="168"/>
        <v>0</v>
      </c>
      <c r="O1576" t="str">
        <f t="shared" si="169"/>
        <v>No</v>
      </c>
      <c r="P1576">
        <f t="shared" si="170"/>
        <v>0</v>
      </c>
      <c r="Q1576">
        <f t="shared" si="171"/>
        <v>4813937689</v>
      </c>
      <c r="R1576">
        <f t="shared" si="172"/>
        <v>4.1933383153624479</v>
      </c>
      <c r="S1576" t="str">
        <f t="shared" si="173"/>
        <v>Acceptable</v>
      </c>
      <c r="T1576">
        <f>ROUNDUP(C1576,0)</f>
        <v>5</v>
      </c>
      <c r="U1576">
        <f>ROUNDDOWN(C1576,0)</f>
        <v>4</v>
      </c>
      <c r="V1576">
        <f>RIGHT(K1576,2)+2000</f>
        <v>2018</v>
      </c>
      <c r="W1576" t="str">
        <f>INDEX(_xlfn.TEXTSPLIT(K1576,"-"),1,2)</f>
        <v>Jun</v>
      </c>
      <c r="X1576" t="str">
        <f>INDEX(_xlfn.TEXTSPLIT(K1576,"-"),1,1)</f>
        <v>30</v>
      </c>
      <c r="Y1576">
        <f>INDEX(months!B:B,MATCH(Sheet1!W1576,months!A:A,0))</f>
        <v>6</v>
      </c>
      <c r="Z1576">
        <f t="shared" si="174"/>
        <v>43281</v>
      </c>
    </row>
    <row r="1577" spans="1:26" x14ac:dyDescent="0.2">
      <c r="A1577" t="s">
        <v>2542</v>
      </c>
      <c r="B1577" t="s">
        <v>2518</v>
      </c>
      <c r="C1577">
        <v>4.3</v>
      </c>
      <c r="D1577">
        <v>985</v>
      </c>
      <c r="E1577" t="s">
        <v>271</v>
      </c>
      <c r="F1577" t="s">
        <v>32</v>
      </c>
      <c r="G1577" t="s">
        <v>23</v>
      </c>
      <c r="H1577" t="s">
        <v>24</v>
      </c>
      <c r="I1577" t="s">
        <v>25</v>
      </c>
      <c r="J1577" t="s">
        <v>2519</v>
      </c>
      <c r="K1577" t="s">
        <v>156</v>
      </c>
      <c r="L1577" t="s">
        <v>1281</v>
      </c>
      <c r="M1577" t="s">
        <v>521</v>
      </c>
      <c r="N1577">
        <f t="shared" si="168"/>
        <v>0</v>
      </c>
      <c r="O1577" t="str">
        <f t="shared" si="169"/>
        <v>No</v>
      </c>
      <c r="P1577">
        <f t="shared" si="170"/>
        <v>0</v>
      </c>
      <c r="Q1577">
        <f t="shared" si="171"/>
        <v>4813937689</v>
      </c>
      <c r="R1577">
        <f t="shared" si="172"/>
        <v>4.1933383153624479</v>
      </c>
      <c r="S1577" t="str">
        <f t="shared" si="173"/>
        <v>Acceptable</v>
      </c>
      <c r="T1577">
        <f>ROUNDUP(C1577,0)</f>
        <v>5</v>
      </c>
      <c r="U1577">
        <f>ROUNDDOWN(C1577,0)</f>
        <v>4</v>
      </c>
      <c r="V1577">
        <f>RIGHT(K1577,2)+2000</f>
        <v>2018</v>
      </c>
      <c r="W1577" t="str">
        <f>INDEX(_xlfn.TEXTSPLIT(K1577,"-"),1,2)</f>
        <v>May</v>
      </c>
      <c r="X1577" t="str">
        <f>INDEX(_xlfn.TEXTSPLIT(K1577,"-"),1,1)</f>
        <v>31</v>
      </c>
      <c r="Y1577">
        <f>INDEX(months!B:B,MATCH(Sheet1!W1577,months!A:A,0))</f>
        <v>5</v>
      </c>
      <c r="Z1577">
        <f t="shared" si="174"/>
        <v>43251</v>
      </c>
    </row>
    <row r="1578" spans="1:26" x14ac:dyDescent="0.2">
      <c r="A1578" t="s">
        <v>2543</v>
      </c>
      <c r="B1578" t="s">
        <v>2518</v>
      </c>
      <c r="C1578">
        <v>3</v>
      </c>
      <c r="D1578">
        <v>4260</v>
      </c>
      <c r="E1578" t="s">
        <v>1713</v>
      </c>
      <c r="F1578" t="s">
        <v>38</v>
      </c>
      <c r="G1578" t="s">
        <v>23</v>
      </c>
      <c r="H1578" t="s">
        <v>24</v>
      </c>
      <c r="I1578" t="s">
        <v>25</v>
      </c>
      <c r="J1578" t="s">
        <v>2519</v>
      </c>
      <c r="K1578" t="s">
        <v>419</v>
      </c>
      <c r="L1578" t="s">
        <v>877</v>
      </c>
      <c r="M1578" t="s">
        <v>177</v>
      </c>
      <c r="N1578">
        <f t="shared" si="168"/>
        <v>0</v>
      </c>
      <c r="O1578" t="str">
        <f t="shared" si="169"/>
        <v>No</v>
      </c>
      <c r="P1578">
        <f t="shared" si="170"/>
        <v>0</v>
      </c>
      <c r="Q1578">
        <f t="shared" si="171"/>
        <v>4813937689</v>
      </c>
      <c r="R1578">
        <f t="shared" si="172"/>
        <v>4.1933383153624479</v>
      </c>
      <c r="S1578" t="str">
        <f t="shared" si="173"/>
        <v>Acceptable</v>
      </c>
      <c r="T1578">
        <f>ROUNDUP(C1578,0)</f>
        <v>3</v>
      </c>
      <c r="U1578">
        <f>ROUNDDOWN(C1578,0)</f>
        <v>3</v>
      </c>
      <c r="V1578">
        <f>RIGHT(K1578,2)+2000</f>
        <v>2017</v>
      </c>
      <c r="W1578" t="str">
        <f>INDEX(_xlfn.TEXTSPLIT(K1578,"-"),1,2)</f>
        <v>Aug</v>
      </c>
      <c r="X1578" t="str">
        <f>INDEX(_xlfn.TEXTSPLIT(K1578,"-"),1,1)</f>
        <v>8</v>
      </c>
      <c r="Y1578">
        <f>INDEX(months!B:B,MATCH(Sheet1!W1578,months!A:A,0))</f>
        <v>8</v>
      </c>
      <c r="Z1578">
        <f t="shared" si="174"/>
        <v>42955</v>
      </c>
    </row>
    <row r="1579" spans="1:26" x14ac:dyDescent="0.2">
      <c r="A1579" t="s">
        <v>2544</v>
      </c>
      <c r="B1579" t="s">
        <v>2518</v>
      </c>
      <c r="C1579">
        <v>4.4000000000000004</v>
      </c>
      <c r="D1579">
        <v>726074</v>
      </c>
      <c r="E1579" t="s">
        <v>1137</v>
      </c>
      <c r="F1579" t="s">
        <v>89</v>
      </c>
      <c r="G1579" t="s">
        <v>23</v>
      </c>
      <c r="H1579" t="s">
        <v>24</v>
      </c>
      <c r="I1579" t="s">
        <v>25</v>
      </c>
      <c r="J1579" t="s">
        <v>2519</v>
      </c>
      <c r="K1579" t="s">
        <v>173</v>
      </c>
      <c r="L1579" t="s">
        <v>2545</v>
      </c>
      <c r="M1579" t="s">
        <v>54</v>
      </c>
      <c r="N1579">
        <f t="shared" si="168"/>
        <v>0</v>
      </c>
      <c r="O1579" t="str">
        <f t="shared" si="169"/>
        <v>No</v>
      </c>
      <c r="P1579">
        <f t="shared" si="170"/>
        <v>0</v>
      </c>
      <c r="Q1579">
        <f t="shared" si="171"/>
        <v>4813937689</v>
      </c>
      <c r="R1579">
        <f t="shared" si="172"/>
        <v>4.1933383153624479</v>
      </c>
      <c r="S1579" t="str">
        <f t="shared" si="173"/>
        <v>Acceptable</v>
      </c>
      <c r="T1579">
        <f>ROUNDUP(C1579,0)</f>
        <v>5</v>
      </c>
      <c r="U1579">
        <f>ROUNDDOWN(C1579,0)</f>
        <v>4</v>
      </c>
      <c r="V1579">
        <f>RIGHT(K1579,2)+2000</f>
        <v>2018</v>
      </c>
      <c r="W1579" t="str">
        <f>INDEX(_xlfn.TEXTSPLIT(K1579,"-"),1,2)</f>
        <v>Aug</v>
      </c>
      <c r="X1579" t="str">
        <f>INDEX(_xlfn.TEXTSPLIT(K1579,"-"),1,1)</f>
        <v>2</v>
      </c>
      <c r="Y1579">
        <f>INDEX(months!B:B,MATCH(Sheet1!W1579,months!A:A,0))</f>
        <v>8</v>
      </c>
      <c r="Z1579">
        <f t="shared" si="174"/>
        <v>43314</v>
      </c>
    </row>
    <row r="1580" spans="1:26" x14ac:dyDescent="0.2">
      <c r="A1580" t="s">
        <v>2546</v>
      </c>
      <c r="B1580" t="s">
        <v>2518</v>
      </c>
      <c r="C1580">
        <v>4.4000000000000004</v>
      </c>
      <c r="D1580">
        <v>3829</v>
      </c>
      <c r="E1580" t="s">
        <v>132</v>
      </c>
      <c r="F1580" t="s">
        <v>65</v>
      </c>
      <c r="G1580" t="s">
        <v>23</v>
      </c>
      <c r="H1580" t="s">
        <v>24</v>
      </c>
      <c r="I1580" t="s">
        <v>25</v>
      </c>
      <c r="J1580" t="s">
        <v>2519</v>
      </c>
      <c r="K1580" t="s">
        <v>428</v>
      </c>
      <c r="L1580" t="s">
        <v>2547</v>
      </c>
      <c r="M1580" t="s">
        <v>81</v>
      </c>
      <c r="N1580">
        <f t="shared" si="168"/>
        <v>0</v>
      </c>
      <c r="O1580" t="str">
        <f t="shared" si="169"/>
        <v>No</v>
      </c>
      <c r="P1580">
        <f t="shared" si="170"/>
        <v>0</v>
      </c>
      <c r="Q1580">
        <f t="shared" si="171"/>
        <v>4813937689</v>
      </c>
      <c r="R1580">
        <f t="shared" si="172"/>
        <v>4.1933383153624479</v>
      </c>
      <c r="S1580" t="str">
        <f t="shared" si="173"/>
        <v>Acceptable</v>
      </c>
      <c r="T1580">
        <f>ROUNDUP(C1580,0)</f>
        <v>5</v>
      </c>
      <c r="U1580">
        <f>ROUNDDOWN(C1580,0)</f>
        <v>4</v>
      </c>
      <c r="V1580">
        <f>RIGHT(K1580,2)+2000</f>
        <v>2018</v>
      </c>
      <c r="W1580" t="str">
        <f>INDEX(_xlfn.TEXTSPLIT(K1580,"-"),1,2)</f>
        <v>Jun</v>
      </c>
      <c r="X1580" t="str">
        <f>INDEX(_xlfn.TEXTSPLIT(K1580,"-"),1,1)</f>
        <v>1</v>
      </c>
      <c r="Y1580">
        <f>INDEX(months!B:B,MATCH(Sheet1!W1580,months!A:A,0))</f>
        <v>6</v>
      </c>
      <c r="Z1580">
        <f t="shared" si="174"/>
        <v>43252</v>
      </c>
    </row>
    <row r="1581" spans="1:26" x14ac:dyDescent="0.2">
      <c r="A1581" t="s">
        <v>2548</v>
      </c>
      <c r="B1581" t="s">
        <v>2518</v>
      </c>
      <c r="C1581">
        <v>4.3</v>
      </c>
      <c r="D1581">
        <v>33572</v>
      </c>
      <c r="E1581" t="s">
        <v>96</v>
      </c>
      <c r="F1581" t="s">
        <v>65</v>
      </c>
      <c r="G1581" t="s">
        <v>23</v>
      </c>
      <c r="H1581" t="s">
        <v>24</v>
      </c>
      <c r="I1581" t="s">
        <v>25</v>
      </c>
      <c r="J1581" t="s">
        <v>2519</v>
      </c>
      <c r="K1581" t="s">
        <v>173</v>
      </c>
      <c r="L1581" t="s">
        <v>2549</v>
      </c>
      <c r="M1581" t="s">
        <v>54</v>
      </c>
      <c r="N1581">
        <f t="shared" si="168"/>
        <v>0</v>
      </c>
      <c r="O1581" t="str">
        <f t="shared" si="169"/>
        <v>No</v>
      </c>
      <c r="P1581">
        <f t="shared" si="170"/>
        <v>0</v>
      </c>
      <c r="Q1581">
        <f t="shared" si="171"/>
        <v>4813937689</v>
      </c>
      <c r="R1581">
        <f t="shared" si="172"/>
        <v>4.1933383153624479</v>
      </c>
      <c r="S1581" t="str">
        <f t="shared" si="173"/>
        <v>Acceptable</v>
      </c>
      <c r="T1581">
        <f>ROUNDUP(C1581,0)</f>
        <v>5</v>
      </c>
      <c r="U1581">
        <f>ROUNDDOWN(C1581,0)</f>
        <v>4</v>
      </c>
      <c r="V1581">
        <f>RIGHT(K1581,2)+2000</f>
        <v>2018</v>
      </c>
      <c r="W1581" t="str">
        <f>INDEX(_xlfn.TEXTSPLIT(K1581,"-"),1,2)</f>
        <v>Aug</v>
      </c>
      <c r="X1581" t="str">
        <f>INDEX(_xlfn.TEXTSPLIT(K1581,"-"),1,1)</f>
        <v>2</v>
      </c>
      <c r="Y1581">
        <f>INDEX(months!B:B,MATCH(Sheet1!W1581,months!A:A,0))</f>
        <v>8</v>
      </c>
      <c r="Z1581">
        <f t="shared" si="174"/>
        <v>43314</v>
      </c>
    </row>
    <row r="1582" spans="1:26" x14ac:dyDescent="0.2">
      <c r="A1582" t="s">
        <v>2550</v>
      </c>
      <c r="B1582" t="s">
        <v>2518</v>
      </c>
      <c r="C1582">
        <v>3.5</v>
      </c>
      <c r="D1582">
        <v>6145</v>
      </c>
      <c r="E1582" t="s">
        <v>481</v>
      </c>
      <c r="F1582" t="s">
        <v>89</v>
      </c>
      <c r="G1582" t="s">
        <v>23</v>
      </c>
      <c r="H1582" t="s">
        <v>24</v>
      </c>
      <c r="I1582" t="s">
        <v>25</v>
      </c>
      <c r="J1582" t="s">
        <v>2519</v>
      </c>
      <c r="K1582" t="s">
        <v>2551</v>
      </c>
      <c r="L1582" t="s">
        <v>2552</v>
      </c>
      <c r="M1582" t="s">
        <v>274</v>
      </c>
      <c r="N1582">
        <f t="shared" si="168"/>
        <v>0</v>
      </c>
      <c r="O1582" t="str">
        <f t="shared" si="169"/>
        <v>No</v>
      </c>
      <c r="P1582">
        <f t="shared" si="170"/>
        <v>0</v>
      </c>
      <c r="Q1582">
        <f t="shared" si="171"/>
        <v>4813937689</v>
      </c>
      <c r="R1582">
        <f t="shared" si="172"/>
        <v>4.1933383153624479</v>
      </c>
      <c r="S1582" t="str">
        <f t="shared" si="173"/>
        <v>Acceptable</v>
      </c>
      <c r="T1582">
        <f>ROUNDUP(C1582,0)</f>
        <v>4</v>
      </c>
      <c r="U1582">
        <f>ROUNDDOWN(C1582,0)</f>
        <v>3</v>
      </c>
      <c r="V1582">
        <f>RIGHT(K1582,2)+2000</f>
        <v>2016</v>
      </c>
      <c r="W1582" t="str">
        <f>INDEX(_xlfn.TEXTSPLIT(K1582,"-"),1,2)</f>
        <v>Jun</v>
      </c>
      <c r="X1582" t="str">
        <f>INDEX(_xlfn.TEXTSPLIT(K1582,"-"),1,1)</f>
        <v>30</v>
      </c>
      <c r="Y1582">
        <f>INDEX(months!B:B,MATCH(Sheet1!W1582,months!A:A,0))</f>
        <v>6</v>
      </c>
      <c r="Z1582">
        <f t="shared" si="174"/>
        <v>42551</v>
      </c>
    </row>
    <row r="1583" spans="1:26" x14ac:dyDescent="0.2">
      <c r="A1583" t="s">
        <v>2553</v>
      </c>
      <c r="B1583" t="s">
        <v>2518</v>
      </c>
      <c r="C1583">
        <v>4.3</v>
      </c>
      <c r="D1583">
        <v>34327</v>
      </c>
      <c r="E1583" t="s">
        <v>1285</v>
      </c>
      <c r="F1583" t="s">
        <v>38</v>
      </c>
      <c r="G1583" t="s">
        <v>23</v>
      </c>
      <c r="H1583" t="s">
        <v>24</v>
      </c>
      <c r="I1583" t="s">
        <v>25</v>
      </c>
      <c r="J1583" t="s">
        <v>2519</v>
      </c>
      <c r="K1583" t="s">
        <v>410</v>
      </c>
      <c r="L1583" t="s">
        <v>230</v>
      </c>
      <c r="M1583" t="s">
        <v>86</v>
      </c>
      <c r="N1583">
        <f t="shared" si="168"/>
        <v>0</v>
      </c>
      <c r="O1583" t="str">
        <f t="shared" si="169"/>
        <v>No</v>
      </c>
      <c r="P1583">
        <f t="shared" si="170"/>
        <v>0</v>
      </c>
      <c r="Q1583">
        <f t="shared" si="171"/>
        <v>4813937689</v>
      </c>
      <c r="R1583">
        <f t="shared" si="172"/>
        <v>4.1933383153624479</v>
      </c>
      <c r="S1583" t="str">
        <f t="shared" si="173"/>
        <v>Acceptable</v>
      </c>
      <c r="T1583">
        <f>ROUNDUP(C1583,0)</f>
        <v>5</v>
      </c>
      <c r="U1583">
        <f>ROUNDDOWN(C1583,0)</f>
        <v>4</v>
      </c>
      <c r="V1583">
        <f>RIGHT(K1583,2)+2000</f>
        <v>2018</v>
      </c>
      <c r="W1583" t="str">
        <f>INDEX(_xlfn.TEXTSPLIT(K1583,"-"),1,2)</f>
        <v>Jul</v>
      </c>
      <c r="X1583" t="str">
        <f>INDEX(_xlfn.TEXTSPLIT(K1583,"-"),1,1)</f>
        <v>17</v>
      </c>
      <c r="Y1583">
        <f>INDEX(months!B:B,MATCH(Sheet1!W1583,months!A:A,0))</f>
        <v>7</v>
      </c>
      <c r="Z1583">
        <f t="shared" si="174"/>
        <v>43298</v>
      </c>
    </row>
    <row r="1584" spans="1:26" x14ac:dyDescent="0.2">
      <c r="A1584" t="s">
        <v>2554</v>
      </c>
      <c r="B1584" t="s">
        <v>2518</v>
      </c>
      <c r="C1584">
        <v>4.5</v>
      </c>
      <c r="D1584">
        <v>7457</v>
      </c>
      <c r="E1584" t="s">
        <v>481</v>
      </c>
      <c r="F1584" t="s">
        <v>65</v>
      </c>
      <c r="G1584" t="s">
        <v>23</v>
      </c>
      <c r="H1584" t="s">
        <v>24</v>
      </c>
      <c r="I1584" t="s">
        <v>44</v>
      </c>
      <c r="J1584" t="s">
        <v>2519</v>
      </c>
      <c r="K1584" t="s">
        <v>97</v>
      </c>
      <c r="L1584" t="s">
        <v>2555</v>
      </c>
      <c r="M1584" t="s">
        <v>81</v>
      </c>
      <c r="N1584">
        <f t="shared" si="168"/>
        <v>0</v>
      </c>
      <c r="O1584" t="str">
        <f t="shared" si="169"/>
        <v>No</v>
      </c>
      <c r="P1584">
        <f t="shared" si="170"/>
        <v>0</v>
      </c>
      <c r="Q1584">
        <f t="shared" si="171"/>
        <v>4813937689</v>
      </c>
      <c r="R1584">
        <f t="shared" si="172"/>
        <v>4.1933383153624479</v>
      </c>
      <c r="S1584" t="str">
        <f t="shared" si="173"/>
        <v>Acceptable</v>
      </c>
      <c r="T1584">
        <f>ROUNDUP(C1584,0)</f>
        <v>5</v>
      </c>
      <c r="U1584">
        <f>ROUNDDOWN(C1584,0)</f>
        <v>4</v>
      </c>
      <c r="V1584">
        <f>RIGHT(K1584,2)+2000</f>
        <v>2018</v>
      </c>
      <c r="W1584" t="str">
        <f>INDEX(_xlfn.TEXTSPLIT(K1584,"-"),1,2)</f>
        <v>Aug</v>
      </c>
      <c r="X1584" t="str">
        <f>INDEX(_xlfn.TEXTSPLIT(K1584,"-"),1,1)</f>
        <v>3</v>
      </c>
      <c r="Y1584">
        <f>INDEX(months!B:B,MATCH(Sheet1!W1584,months!A:A,0))</f>
        <v>8</v>
      </c>
      <c r="Z1584">
        <f t="shared" si="174"/>
        <v>43315</v>
      </c>
    </row>
    <row r="1585" spans="1:26" x14ac:dyDescent="0.2">
      <c r="A1585" t="s">
        <v>2556</v>
      </c>
      <c r="B1585" t="s">
        <v>2518</v>
      </c>
      <c r="C1585">
        <v>3.7</v>
      </c>
      <c r="D1585">
        <v>41941</v>
      </c>
      <c r="E1585" t="s">
        <v>31</v>
      </c>
      <c r="F1585" t="s">
        <v>89</v>
      </c>
      <c r="G1585" t="s">
        <v>23</v>
      </c>
      <c r="H1585" t="s">
        <v>24</v>
      </c>
      <c r="I1585" t="s">
        <v>25</v>
      </c>
      <c r="J1585" t="s">
        <v>2519</v>
      </c>
      <c r="K1585" t="s">
        <v>115</v>
      </c>
      <c r="L1585" t="s">
        <v>2557</v>
      </c>
      <c r="M1585" t="s">
        <v>54</v>
      </c>
      <c r="N1585">
        <f t="shared" si="168"/>
        <v>0</v>
      </c>
      <c r="O1585" t="str">
        <f t="shared" si="169"/>
        <v>No</v>
      </c>
      <c r="P1585">
        <f t="shared" si="170"/>
        <v>0</v>
      </c>
      <c r="Q1585">
        <f t="shared" si="171"/>
        <v>4813937689</v>
      </c>
      <c r="R1585">
        <f t="shared" si="172"/>
        <v>4.1933383153624479</v>
      </c>
      <c r="S1585" t="str">
        <f t="shared" si="173"/>
        <v>Acceptable</v>
      </c>
      <c r="T1585">
        <f>ROUNDUP(C1585,0)</f>
        <v>4</v>
      </c>
      <c r="U1585">
        <f>ROUNDDOWN(C1585,0)</f>
        <v>3</v>
      </c>
      <c r="V1585">
        <f>RIGHT(K1585,2)+2000</f>
        <v>2018</v>
      </c>
      <c r="W1585" t="str">
        <f>INDEX(_xlfn.TEXTSPLIT(K1585,"-"),1,2)</f>
        <v>Jul</v>
      </c>
      <c r="X1585" t="str">
        <f>INDEX(_xlfn.TEXTSPLIT(K1585,"-"),1,1)</f>
        <v>30</v>
      </c>
      <c r="Y1585">
        <f>INDEX(months!B:B,MATCH(Sheet1!W1585,months!A:A,0))</f>
        <v>7</v>
      </c>
      <c r="Z1585">
        <f t="shared" si="174"/>
        <v>43311</v>
      </c>
    </row>
    <row r="1586" spans="1:26" x14ac:dyDescent="0.2">
      <c r="A1586" t="s">
        <v>2558</v>
      </c>
      <c r="B1586" t="s">
        <v>2518</v>
      </c>
      <c r="C1586">
        <v>4.5</v>
      </c>
      <c r="D1586">
        <v>82145</v>
      </c>
      <c r="E1586" t="s">
        <v>374</v>
      </c>
      <c r="F1586" t="s">
        <v>43</v>
      </c>
      <c r="G1586" t="s">
        <v>23</v>
      </c>
      <c r="H1586" t="s">
        <v>24</v>
      </c>
      <c r="I1586" t="s">
        <v>25</v>
      </c>
      <c r="J1586" t="s">
        <v>2519</v>
      </c>
      <c r="K1586" t="s">
        <v>759</v>
      </c>
      <c r="L1586" t="s">
        <v>2559</v>
      </c>
      <c r="M1586" t="s">
        <v>54</v>
      </c>
      <c r="N1586">
        <f t="shared" si="168"/>
        <v>0</v>
      </c>
      <c r="O1586" t="str">
        <f t="shared" si="169"/>
        <v>No</v>
      </c>
      <c r="P1586">
        <f t="shared" si="170"/>
        <v>0</v>
      </c>
      <c r="Q1586">
        <f t="shared" si="171"/>
        <v>4813937689</v>
      </c>
      <c r="R1586">
        <f t="shared" si="172"/>
        <v>4.1933383153624479</v>
      </c>
      <c r="S1586" t="str">
        <f t="shared" si="173"/>
        <v>Acceptable</v>
      </c>
      <c r="T1586">
        <f>ROUNDUP(C1586,0)</f>
        <v>5</v>
      </c>
      <c r="U1586">
        <f>ROUNDDOWN(C1586,0)</f>
        <v>4</v>
      </c>
      <c r="V1586">
        <f>RIGHT(K1586,2)+2000</f>
        <v>2018</v>
      </c>
      <c r="W1586" t="str">
        <f>INDEX(_xlfn.TEXTSPLIT(K1586,"-"),1,2)</f>
        <v>Jul</v>
      </c>
      <c r="X1586" t="str">
        <f>INDEX(_xlfn.TEXTSPLIT(K1586,"-"),1,1)</f>
        <v>5</v>
      </c>
      <c r="Y1586">
        <f>INDEX(months!B:B,MATCH(Sheet1!W1586,months!A:A,0))</f>
        <v>7</v>
      </c>
      <c r="Z1586">
        <f t="shared" si="174"/>
        <v>43286</v>
      </c>
    </row>
    <row r="1587" spans="1:26" x14ac:dyDescent="0.2">
      <c r="A1587" t="s">
        <v>2560</v>
      </c>
      <c r="B1587" t="s">
        <v>2518</v>
      </c>
      <c r="C1587">
        <v>4.2</v>
      </c>
      <c r="D1587">
        <v>10944</v>
      </c>
      <c r="E1587" t="s">
        <v>1292</v>
      </c>
      <c r="F1587" t="s">
        <v>65</v>
      </c>
      <c r="G1587" t="s">
        <v>23</v>
      </c>
      <c r="H1587" t="s">
        <v>24</v>
      </c>
      <c r="I1587" t="s">
        <v>25</v>
      </c>
      <c r="J1587" t="s">
        <v>2519</v>
      </c>
      <c r="K1587" t="s">
        <v>538</v>
      </c>
      <c r="L1587" t="s">
        <v>420</v>
      </c>
      <c r="M1587" t="s">
        <v>81</v>
      </c>
      <c r="N1587">
        <f t="shared" si="168"/>
        <v>0</v>
      </c>
      <c r="O1587" t="str">
        <f t="shared" si="169"/>
        <v>No</v>
      </c>
      <c r="P1587">
        <f t="shared" si="170"/>
        <v>0</v>
      </c>
      <c r="Q1587">
        <f t="shared" si="171"/>
        <v>4813937689</v>
      </c>
      <c r="R1587">
        <f t="shared" si="172"/>
        <v>4.1933383153624479</v>
      </c>
      <c r="S1587" t="str">
        <f t="shared" si="173"/>
        <v>Acceptable</v>
      </c>
      <c r="T1587">
        <f>ROUNDUP(C1587,0)</f>
        <v>5</v>
      </c>
      <c r="U1587">
        <f>ROUNDDOWN(C1587,0)</f>
        <v>4</v>
      </c>
      <c r="V1587">
        <f>RIGHT(K1587,2)+2000</f>
        <v>2018</v>
      </c>
      <c r="W1587" t="str">
        <f>INDEX(_xlfn.TEXTSPLIT(K1587,"-"),1,2)</f>
        <v>Jun</v>
      </c>
      <c r="X1587" t="str">
        <f>INDEX(_xlfn.TEXTSPLIT(K1587,"-"),1,1)</f>
        <v>15</v>
      </c>
      <c r="Y1587">
        <f>INDEX(months!B:B,MATCH(Sheet1!W1587,months!A:A,0))</f>
        <v>6</v>
      </c>
      <c r="Z1587">
        <f t="shared" si="174"/>
        <v>43266</v>
      </c>
    </row>
    <row r="1588" spans="1:26" x14ac:dyDescent="0.2">
      <c r="A1588" t="s">
        <v>2561</v>
      </c>
      <c r="B1588" t="s">
        <v>2518</v>
      </c>
      <c r="C1588">
        <v>4.3</v>
      </c>
      <c r="D1588">
        <v>665</v>
      </c>
      <c r="E1588" t="s">
        <v>1087</v>
      </c>
      <c r="F1588" t="s">
        <v>32</v>
      </c>
      <c r="G1588" t="s">
        <v>23</v>
      </c>
      <c r="H1588" t="s">
        <v>24</v>
      </c>
      <c r="I1588" t="s">
        <v>25</v>
      </c>
      <c r="J1588" t="s">
        <v>2519</v>
      </c>
      <c r="K1588" t="s">
        <v>311</v>
      </c>
      <c r="L1588" t="s">
        <v>420</v>
      </c>
      <c r="M1588" t="s">
        <v>60</v>
      </c>
      <c r="N1588">
        <f t="shared" si="168"/>
        <v>0</v>
      </c>
      <c r="O1588" t="str">
        <f t="shared" si="169"/>
        <v>No</v>
      </c>
      <c r="P1588">
        <f t="shared" si="170"/>
        <v>0</v>
      </c>
      <c r="Q1588">
        <f t="shared" si="171"/>
        <v>4813937689</v>
      </c>
      <c r="R1588">
        <f t="shared" si="172"/>
        <v>4.1933383153624479</v>
      </c>
      <c r="S1588" t="str">
        <f t="shared" si="173"/>
        <v>Acceptable</v>
      </c>
      <c r="T1588">
        <f>ROUNDUP(C1588,0)</f>
        <v>5</v>
      </c>
      <c r="U1588">
        <f>ROUNDDOWN(C1588,0)</f>
        <v>4</v>
      </c>
      <c r="V1588">
        <f>RIGHT(K1588,2)+2000</f>
        <v>2018</v>
      </c>
      <c r="W1588" t="str">
        <f>INDEX(_xlfn.TEXTSPLIT(K1588,"-"),1,2)</f>
        <v>Aug</v>
      </c>
      <c r="X1588" t="str">
        <f>INDEX(_xlfn.TEXTSPLIT(K1588,"-"),1,1)</f>
        <v>4</v>
      </c>
      <c r="Y1588">
        <f>INDEX(months!B:B,MATCH(Sheet1!W1588,months!A:A,0))</f>
        <v>8</v>
      </c>
      <c r="Z1588">
        <f t="shared" si="174"/>
        <v>43316</v>
      </c>
    </row>
    <row r="1589" spans="1:26" x14ac:dyDescent="0.2">
      <c r="A1589" t="s">
        <v>2562</v>
      </c>
      <c r="B1589" t="s">
        <v>2518</v>
      </c>
      <c r="C1589">
        <v>4.5999999999999996</v>
      </c>
      <c r="D1589">
        <v>2167</v>
      </c>
      <c r="E1589" t="s">
        <v>1072</v>
      </c>
      <c r="F1589" t="s">
        <v>32</v>
      </c>
      <c r="G1589" t="s">
        <v>23</v>
      </c>
      <c r="H1589" t="s">
        <v>24</v>
      </c>
      <c r="I1589" t="s">
        <v>25</v>
      </c>
      <c r="J1589" t="s">
        <v>2519</v>
      </c>
      <c r="K1589" t="s">
        <v>27</v>
      </c>
      <c r="L1589" t="s">
        <v>59</v>
      </c>
      <c r="M1589" t="s">
        <v>60</v>
      </c>
      <c r="N1589">
        <f t="shared" si="168"/>
        <v>0</v>
      </c>
      <c r="O1589" t="str">
        <f t="shared" si="169"/>
        <v>No</v>
      </c>
      <c r="P1589">
        <f t="shared" si="170"/>
        <v>0</v>
      </c>
      <c r="Q1589">
        <f t="shared" si="171"/>
        <v>4813937689</v>
      </c>
      <c r="R1589">
        <f t="shared" si="172"/>
        <v>4.1933383153624479</v>
      </c>
      <c r="S1589" t="str">
        <f t="shared" si="173"/>
        <v>Acceptable</v>
      </c>
      <c r="T1589">
        <f>ROUNDUP(C1589,0)</f>
        <v>5</v>
      </c>
      <c r="U1589">
        <f>ROUNDDOWN(C1589,0)</f>
        <v>4</v>
      </c>
      <c r="V1589">
        <f>RIGHT(K1589,2)+2000</f>
        <v>2018</v>
      </c>
      <c r="W1589" t="str">
        <f>INDEX(_xlfn.TEXTSPLIT(K1589,"-"),1,2)</f>
        <v>Jan</v>
      </c>
      <c r="X1589" t="str">
        <f>INDEX(_xlfn.TEXTSPLIT(K1589,"-"),1,1)</f>
        <v>7</v>
      </c>
      <c r="Y1589">
        <f>INDEX(months!B:B,MATCH(Sheet1!W1589,months!A:A,0))</f>
        <v>1</v>
      </c>
      <c r="Z1589">
        <f t="shared" si="174"/>
        <v>43107</v>
      </c>
    </row>
    <row r="1590" spans="1:26" x14ac:dyDescent="0.2">
      <c r="A1590" t="s">
        <v>2563</v>
      </c>
      <c r="B1590" t="s">
        <v>2518</v>
      </c>
      <c r="C1590">
        <v>4.5</v>
      </c>
      <c r="D1590">
        <v>53652</v>
      </c>
      <c r="E1590" t="s">
        <v>111</v>
      </c>
      <c r="F1590" t="s">
        <v>65</v>
      </c>
      <c r="G1590" t="s">
        <v>23</v>
      </c>
      <c r="H1590" t="s">
        <v>24</v>
      </c>
      <c r="I1590" t="s">
        <v>25</v>
      </c>
      <c r="J1590" t="s">
        <v>2519</v>
      </c>
      <c r="K1590" t="s">
        <v>2235</v>
      </c>
      <c r="L1590" t="s">
        <v>2564</v>
      </c>
      <c r="M1590" t="s">
        <v>274</v>
      </c>
      <c r="N1590">
        <f t="shared" si="168"/>
        <v>0</v>
      </c>
      <c r="O1590" t="str">
        <f t="shared" si="169"/>
        <v>No</v>
      </c>
      <c r="P1590">
        <f t="shared" si="170"/>
        <v>0</v>
      </c>
      <c r="Q1590">
        <f t="shared" si="171"/>
        <v>4813937689</v>
      </c>
      <c r="R1590">
        <f t="shared" si="172"/>
        <v>4.1933383153624479</v>
      </c>
      <c r="S1590" t="str">
        <f t="shared" si="173"/>
        <v>Acceptable</v>
      </c>
      <c r="T1590">
        <f>ROUNDUP(C1590,0)</f>
        <v>5</v>
      </c>
      <c r="U1590">
        <f>ROUNDDOWN(C1590,0)</f>
        <v>4</v>
      </c>
      <c r="V1590">
        <f>RIGHT(K1590,2)+2000</f>
        <v>2018</v>
      </c>
      <c r="W1590" t="str">
        <f>INDEX(_xlfn.TEXTSPLIT(K1590,"-"),1,2)</f>
        <v>Aug</v>
      </c>
      <c r="X1590" t="str">
        <f>INDEX(_xlfn.TEXTSPLIT(K1590,"-"),1,1)</f>
        <v>5</v>
      </c>
      <c r="Y1590">
        <f>INDEX(months!B:B,MATCH(Sheet1!W1590,months!A:A,0))</f>
        <v>8</v>
      </c>
      <c r="Z1590">
        <f t="shared" si="174"/>
        <v>43317</v>
      </c>
    </row>
    <row r="1591" spans="1:26" x14ac:dyDescent="0.2">
      <c r="A1591" t="s">
        <v>2565</v>
      </c>
      <c r="B1591" t="s">
        <v>2518</v>
      </c>
      <c r="C1591">
        <v>3.9</v>
      </c>
      <c r="D1591">
        <v>18961</v>
      </c>
      <c r="E1591" t="s">
        <v>1403</v>
      </c>
      <c r="F1591" t="s">
        <v>38</v>
      </c>
      <c r="G1591" t="s">
        <v>23</v>
      </c>
      <c r="H1591" t="s">
        <v>24</v>
      </c>
      <c r="I1591" t="s">
        <v>25</v>
      </c>
      <c r="J1591" t="s">
        <v>2519</v>
      </c>
      <c r="K1591" t="s">
        <v>2566</v>
      </c>
      <c r="L1591" t="s">
        <v>1267</v>
      </c>
      <c r="M1591" t="s">
        <v>60</v>
      </c>
      <c r="N1591">
        <f t="shared" si="168"/>
        <v>0</v>
      </c>
      <c r="O1591" t="str">
        <f t="shared" si="169"/>
        <v>No</v>
      </c>
      <c r="P1591">
        <f t="shared" si="170"/>
        <v>0</v>
      </c>
      <c r="Q1591">
        <f t="shared" si="171"/>
        <v>4813937689</v>
      </c>
      <c r="R1591">
        <f t="shared" si="172"/>
        <v>4.1933383153624479</v>
      </c>
      <c r="S1591" t="str">
        <f t="shared" si="173"/>
        <v>Acceptable</v>
      </c>
      <c r="T1591">
        <f>ROUNDUP(C1591,0)</f>
        <v>4</v>
      </c>
      <c r="U1591">
        <f>ROUNDDOWN(C1591,0)</f>
        <v>3</v>
      </c>
      <c r="V1591">
        <f>RIGHT(K1591,2)+2000</f>
        <v>2015</v>
      </c>
      <c r="W1591" t="str">
        <f>INDEX(_xlfn.TEXTSPLIT(K1591,"-"),1,2)</f>
        <v>Sep</v>
      </c>
      <c r="X1591" t="str">
        <f>INDEX(_xlfn.TEXTSPLIT(K1591,"-"),1,1)</f>
        <v>24</v>
      </c>
      <c r="Y1591">
        <f>INDEX(months!B:B,MATCH(Sheet1!W1591,months!A:A,0))</f>
        <v>9</v>
      </c>
      <c r="Z1591">
        <f t="shared" si="174"/>
        <v>42271</v>
      </c>
    </row>
    <row r="1592" spans="1:26" x14ac:dyDescent="0.2">
      <c r="A1592" t="s">
        <v>2567</v>
      </c>
      <c r="B1592" t="s">
        <v>2518</v>
      </c>
      <c r="C1592">
        <v>4.3</v>
      </c>
      <c r="D1592">
        <v>9412</v>
      </c>
      <c r="E1592" t="s">
        <v>2568</v>
      </c>
      <c r="F1592" t="s">
        <v>65</v>
      </c>
      <c r="G1592" t="s">
        <v>23</v>
      </c>
      <c r="H1592" t="s">
        <v>24</v>
      </c>
      <c r="I1592" t="s">
        <v>25</v>
      </c>
      <c r="J1592" t="s">
        <v>2519</v>
      </c>
      <c r="K1592" t="s">
        <v>2569</v>
      </c>
      <c r="L1592" t="s">
        <v>2570</v>
      </c>
      <c r="M1592" t="s">
        <v>29</v>
      </c>
      <c r="N1592">
        <f t="shared" si="168"/>
        <v>0</v>
      </c>
      <c r="O1592" t="str">
        <f t="shared" si="169"/>
        <v>No</v>
      </c>
      <c r="P1592">
        <f t="shared" si="170"/>
        <v>0</v>
      </c>
      <c r="Q1592">
        <f t="shared" si="171"/>
        <v>4813937689</v>
      </c>
      <c r="R1592">
        <f t="shared" si="172"/>
        <v>4.1933383153624479</v>
      </c>
      <c r="S1592" t="str">
        <f t="shared" si="173"/>
        <v>Acceptable</v>
      </c>
      <c r="T1592">
        <f>ROUNDUP(C1592,0)</f>
        <v>5</v>
      </c>
      <c r="U1592">
        <f>ROUNDDOWN(C1592,0)</f>
        <v>4</v>
      </c>
      <c r="V1592">
        <f>RIGHT(K1592,2)+2000</f>
        <v>2016</v>
      </c>
      <c r="W1592" t="str">
        <f>INDEX(_xlfn.TEXTSPLIT(K1592,"-"),1,2)</f>
        <v>Dec</v>
      </c>
      <c r="X1592" t="str">
        <f>INDEX(_xlfn.TEXTSPLIT(K1592,"-"),1,1)</f>
        <v>17</v>
      </c>
      <c r="Y1592">
        <f>INDEX(months!B:B,MATCH(Sheet1!W1592,months!A:A,0))</f>
        <v>12</v>
      </c>
      <c r="Z1592">
        <f t="shared" si="174"/>
        <v>42721</v>
      </c>
    </row>
    <row r="1593" spans="1:26" x14ac:dyDescent="0.2">
      <c r="A1593" t="s">
        <v>2571</v>
      </c>
      <c r="B1593" t="s">
        <v>2518</v>
      </c>
      <c r="C1593">
        <v>3.3</v>
      </c>
      <c r="D1593">
        <v>9663</v>
      </c>
      <c r="E1593" t="s">
        <v>21</v>
      </c>
      <c r="F1593" t="s">
        <v>65</v>
      </c>
      <c r="G1593" t="s">
        <v>23</v>
      </c>
      <c r="H1593" t="s">
        <v>24</v>
      </c>
      <c r="I1593" t="s">
        <v>25</v>
      </c>
      <c r="J1593" t="s">
        <v>2519</v>
      </c>
      <c r="K1593" t="s">
        <v>266</v>
      </c>
      <c r="L1593" t="s">
        <v>2572</v>
      </c>
      <c r="M1593" t="s">
        <v>54</v>
      </c>
      <c r="N1593">
        <f t="shared" si="168"/>
        <v>0</v>
      </c>
      <c r="O1593" t="str">
        <f t="shared" si="169"/>
        <v>No</v>
      </c>
      <c r="P1593">
        <f t="shared" si="170"/>
        <v>0</v>
      </c>
      <c r="Q1593">
        <f t="shared" si="171"/>
        <v>4813937689</v>
      </c>
      <c r="R1593">
        <f t="shared" si="172"/>
        <v>4.1933383153624479</v>
      </c>
      <c r="S1593" t="str">
        <f t="shared" si="173"/>
        <v>Acceptable</v>
      </c>
      <c r="T1593">
        <f>ROUNDUP(C1593,0)</f>
        <v>4</v>
      </c>
      <c r="U1593">
        <f>ROUNDDOWN(C1593,0)</f>
        <v>3</v>
      </c>
      <c r="V1593">
        <f>RIGHT(K1593,2)+2000</f>
        <v>2018</v>
      </c>
      <c r="W1593" t="str">
        <f>INDEX(_xlfn.TEXTSPLIT(K1593,"-"),1,2)</f>
        <v>Jul</v>
      </c>
      <c r="X1593" t="str">
        <f>INDEX(_xlfn.TEXTSPLIT(K1593,"-"),1,1)</f>
        <v>16</v>
      </c>
      <c r="Y1593">
        <f>INDEX(months!B:B,MATCH(Sheet1!W1593,months!A:A,0))</f>
        <v>7</v>
      </c>
      <c r="Z1593">
        <f t="shared" si="174"/>
        <v>43297</v>
      </c>
    </row>
    <row r="1594" spans="1:26" x14ac:dyDescent="0.2">
      <c r="A1594" t="s">
        <v>2573</v>
      </c>
      <c r="B1594" t="s">
        <v>2518</v>
      </c>
      <c r="C1594">
        <v>4.7</v>
      </c>
      <c r="D1594">
        <v>2225</v>
      </c>
      <c r="E1594" t="s">
        <v>186</v>
      </c>
      <c r="F1594" t="s">
        <v>50</v>
      </c>
      <c r="G1594" t="s">
        <v>23</v>
      </c>
      <c r="H1594" t="s">
        <v>24</v>
      </c>
      <c r="I1594" t="s">
        <v>25</v>
      </c>
      <c r="J1594" t="s">
        <v>2519</v>
      </c>
      <c r="K1594" t="s">
        <v>216</v>
      </c>
      <c r="L1594" t="s">
        <v>1718</v>
      </c>
      <c r="M1594" t="s">
        <v>29</v>
      </c>
      <c r="N1594">
        <f t="shared" si="168"/>
        <v>0</v>
      </c>
      <c r="O1594" t="str">
        <f t="shared" si="169"/>
        <v>No</v>
      </c>
      <c r="P1594">
        <f t="shared" si="170"/>
        <v>0</v>
      </c>
      <c r="Q1594">
        <f t="shared" si="171"/>
        <v>4813937689</v>
      </c>
      <c r="R1594">
        <f t="shared" si="172"/>
        <v>4.1933383153624479</v>
      </c>
      <c r="S1594" t="str">
        <f t="shared" si="173"/>
        <v>Acceptable</v>
      </c>
      <c r="T1594">
        <f>ROUNDUP(C1594,0)</f>
        <v>5</v>
      </c>
      <c r="U1594">
        <f>ROUNDDOWN(C1594,0)</f>
        <v>4</v>
      </c>
      <c r="V1594">
        <f>RIGHT(K1594,2)+2000</f>
        <v>2018</v>
      </c>
      <c r="W1594" t="str">
        <f>INDEX(_xlfn.TEXTSPLIT(K1594,"-"),1,2)</f>
        <v>Jul</v>
      </c>
      <c r="X1594" t="str">
        <f>INDEX(_xlfn.TEXTSPLIT(K1594,"-"),1,1)</f>
        <v>26</v>
      </c>
      <c r="Y1594">
        <f>INDEX(months!B:B,MATCH(Sheet1!W1594,months!A:A,0))</f>
        <v>7</v>
      </c>
      <c r="Z1594">
        <f t="shared" si="174"/>
        <v>43307</v>
      </c>
    </row>
    <row r="1595" spans="1:26" x14ac:dyDescent="0.2">
      <c r="A1595" t="s">
        <v>2574</v>
      </c>
      <c r="B1595" t="s">
        <v>2518</v>
      </c>
      <c r="C1595">
        <v>4.2</v>
      </c>
      <c r="D1595">
        <v>23164</v>
      </c>
      <c r="E1595" t="s">
        <v>1245</v>
      </c>
      <c r="F1595" t="s">
        <v>65</v>
      </c>
      <c r="G1595" t="s">
        <v>23</v>
      </c>
      <c r="H1595" t="s">
        <v>24</v>
      </c>
      <c r="I1595" t="s">
        <v>418</v>
      </c>
      <c r="J1595" t="s">
        <v>2519</v>
      </c>
      <c r="K1595" t="s">
        <v>297</v>
      </c>
      <c r="L1595" t="s">
        <v>2160</v>
      </c>
      <c r="M1595" t="s">
        <v>274</v>
      </c>
      <c r="N1595">
        <f t="shared" si="168"/>
        <v>0</v>
      </c>
      <c r="O1595" t="str">
        <f t="shared" si="169"/>
        <v>No</v>
      </c>
      <c r="P1595">
        <f t="shared" si="170"/>
        <v>0</v>
      </c>
      <c r="Q1595">
        <f t="shared" si="171"/>
        <v>4813937689</v>
      </c>
      <c r="R1595">
        <f t="shared" si="172"/>
        <v>4.1933383153624479</v>
      </c>
      <c r="S1595" t="str">
        <f t="shared" si="173"/>
        <v>Acceptable</v>
      </c>
      <c r="T1595">
        <f>ROUNDUP(C1595,0)</f>
        <v>5</v>
      </c>
      <c r="U1595">
        <f>ROUNDDOWN(C1595,0)</f>
        <v>4</v>
      </c>
      <c r="V1595">
        <f>RIGHT(K1595,2)+2000</f>
        <v>2018</v>
      </c>
      <c r="W1595" t="str">
        <f>INDEX(_xlfn.TEXTSPLIT(K1595,"-"),1,2)</f>
        <v>Jul</v>
      </c>
      <c r="X1595" t="str">
        <f>INDEX(_xlfn.TEXTSPLIT(K1595,"-"),1,1)</f>
        <v>24</v>
      </c>
      <c r="Y1595">
        <f>INDEX(months!B:B,MATCH(Sheet1!W1595,months!A:A,0))</f>
        <v>7</v>
      </c>
      <c r="Z1595">
        <f t="shared" si="174"/>
        <v>43305</v>
      </c>
    </row>
    <row r="1596" spans="1:26" x14ac:dyDescent="0.2">
      <c r="A1596" t="s">
        <v>2575</v>
      </c>
      <c r="B1596" t="s">
        <v>2518</v>
      </c>
      <c r="C1596">
        <v>3.2</v>
      </c>
      <c r="D1596">
        <v>3031</v>
      </c>
      <c r="E1596" t="s">
        <v>100</v>
      </c>
      <c r="F1596" t="s">
        <v>65</v>
      </c>
      <c r="G1596" t="s">
        <v>23</v>
      </c>
      <c r="H1596" t="s">
        <v>24</v>
      </c>
      <c r="I1596" t="s">
        <v>25</v>
      </c>
      <c r="J1596" t="s">
        <v>2519</v>
      </c>
      <c r="K1596" t="s">
        <v>75</v>
      </c>
      <c r="L1596" t="s">
        <v>2576</v>
      </c>
      <c r="M1596" t="s">
        <v>86</v>
      </c>
      <c r="N1596">
        <f t="shared" si="168"/>
        <v>0</v>
      </c>
      <c r="O1596" t="str">
        <f t="shared" si="169"/>
        <v>No</v>
      </c>
      <c r="P1596">
        <f t="shared" si="170"/>
        <v>0</v>
      </c>
      <c r="Q1596">
        <f t="shared" si="171"/>
        <v>4813937689</v>
      </c>
      <c r="R1596">
        <f t="shared" si="172"/>
        <v>4.1933383153624479</v>
      </c>
      <c r="S1596" t="str">
        <f t="shared" si="173"/>
        <v>Acceptable</v>
      </c>
      <c r="T1596">
        <f>ROUNDUP(C1596,0)</f>
        <v>4</v>
      </c>
      <c r="U1596">
        <f>ROUNDDOWN(C1596,0)</f>
        <v>3</v>
      </c>
      <c r="V1596">
        <f>RIGHT(K1596,2)+2000</f>
        <v>2018</v>
      </c>
      <c r="W1596" t="str">
        <f>INDEX(_xlfn.TEXTSPLIT(K1596,"-"),1,2)</f>
        <v>Jul</v>
      </c>
      <c r="X1596" t="str">
        <f>INDEX(_xlfn.TEXTSPLIT(K1596,"-"),1,1)</f>
        <v>3</v>
      </c>
      <c r="Y1596">
        <f>INDEX(months!B:B,MATCH(Sheet1!W1596,months!A:A,0))</f>
        <v>7</v>
      </c>
      <c r="Z1596">
        <f t="shared" si="174"/>
        <v>43284</v>
      </c>
    </row>
    <row r="1597" spans="1:26" x14ac:dyDescent="0.2">
      <c r="A1597" t="s">
        <v>2577</v>
      </c>
      <c r="B1597" t="s">
        <v>2518</v>
      </c>
      <c r="C1597">
        <v>4.4000000000000004</v>
      </c>
      <c r="D1597">
        <v>95557</v>
      </c>
      <c r="E1597" t="s">
        <v>271</v>
      </c>
      <c r="F1597" t="s">
        <v>89</v>
      </c>
      <c r="G1597" t="s">
        <v>23</v>
      </c>
      <c r="H1597" t="s">
        <v>24</v>
      </c>
      <c r="I1597" t="s">
        <v>25</v>
      </c>
      <c r="J1597" t="s">
        <v>2519</v>
      </c>
      <c r="K1597" t="s">
        <v>306</v>
      </c>
      <c r="L1597" t="s">
        <v>2578</v>
      </c>
      <c r="M1597" t="s">
        <v>29</v>
      </c>
      <c r="N1597">
        <f t="shared" si="168"/>
        <v>0</v>
      </c>
      <c r="O1597" t="str">
        <f t="shared" si="169"/>
        <v>No</v>
      </c>
      <c r="P1597">
        <f t="shared" si="170"/>
        <v>0</v>
      </c>
      <c r="Q1597">
        <f t="shared" si="171"/>
        <v>4813937689</v>
      </c>
      <c r="R1597">
        <f t="shared" si="172"/>
        <v>4.1933383153624479</v>
      </c>
      <c r="S1597" t="str">
        <f t="shared" si="173"/>
        <v>Acceptable</v>
      </c>
      <c r="T1597">
        <f>ROUNDUP(C1597,0)</f>
        <v>5</v>
      </c>
      <c r="U1597">
        <f>ROUNDDOWN(C1597,0)</f>
        <v>4</v>
      </c>
      <c r="V1597">
        <f>RIGHT(K1597,2)+2000</f>
        <v>2018</v>
      </c>
      <c r="W1597" t="str">
        <f>INDEX(_xlfn.TEXTSPLIT(K1597,"-"),1,2)</f>
        <v>Jul</v>
      </c>
      <c r="X1597" t="str">
        <f>INDEX(_xlfn.TEXTSPLIT(K1597,"-"),1,1)</f>
        <v>23</v>
      </c>
      <c r="Y1597">
        <f>INDEX(months!B:B,MATCH(Sheet1!W1597,months!A:A,0))</f>
        <v>7</v>
      </c>
      <c r="Z1597">
        <f t="shared" si="174"/>
        <v>43304</v>
      </c>
    </row>
    <row r="1598" spans="1:26" x14ac:dyDescent="0.2">
      <c r="A1598" t="s">
        <v>2579</v>
      </c>
      <c r="B1598" t="s">
        <v>2518</v>
      </c>
      <c r="C1598">
        <v>3.5</v>
      </c>
      <c r="D1598">
        <v>7869</v>
      </c>
      <c r="E1598" t="s">
        <v>93</v>
      </c>
      <c r="F1598" t="s">
        <v>65</v>
      </c>
      <c r="G1598" t="s">
        <v>23</v>
      </c>
      <c r="H1598" t="s">
        <v>24</v>
      </c>
      <c r="I1598" t="s">
        <v>25</v>
      </c>
      <c r="J1598" t="s">
        <v>2519</v>
      </c>
      <c r="K1598" t="s">
        <v>39</v>
      </c>
      <c r="L1598" t="s">
        <v>2580</v>
      </c>
      <c r="M1598" t="s">
        <v>54</v>
      </c>
      <c r="N1598">
        <f t="shared" si="168"/>
        <v>0</v>
      </c>
      <c r="O1598" t="str">
        <f t="shared" si="169"/>
        <v>No</v>
      </c>
      <c r="P1598">
        <f t="shared" si="170"/>
        <v>0</v>
      </c>
      <c r="Q1598">
        <f t="shared" si="171"/>
        <v>4813937689</v>
      </c>
      <c r="R1598">
        <f t="shared" si="172"/>
        <v>4.1933383153624479</v>
      </c>
      <c r="S1598" t="str">
        <f t="shared" si="173"/>
        <v>Acceptable</v>
      </c>
      <c r="T1598">
        <f>ROUNDUP(C1598,0)</f>
        <v>4</v>
      </c>
      <c r="U1598">
        <f>ROUNDDOWN(C1598,0)</f>
        <v>3</v>
      </c>
      <c r="V1598">
        <f>RIGHT(K1598,2)+2000</f>
        <v>2018</v>
      </c>
      <c r="W1598" t="str">
        <f>INDEX(_xlfn.TEXTSPLIT(K1598,"-"),1,2)</f>
        <v>Aug</v>
      </c>
      <c r="X1598" t="str">
        <f>INDEX(_xlfn.TEXTSPLIT(K1598,"-"),1,1)</f>
        <v>1</v>
      </c>
      <c r="Y1598">
        <f>INDEX(months!B:B,MATCH(Sheet1!W1598,months!A:A,0))</f>
        <v>8</v>
      </c>
      <c r="Z1598">
        <f t="shared" si="174"/>
        <v>43313</v>
      </c>
    </row>
    <row r="1599" spans="1:26" x14ac:dyDescent="0.2">
      <c r="A1599" t="s">
        <v>2581</v>
      </c>
      <c r="B1599" t="s">
        <v>2518</v>
      </c>
      <c r="C1599">
        <v>3.7</v>
      </c>
      <c r="D1599">
        <v>4212</v>
      </c>
      <c r="E1599" t="s">
        <v>88</v>
      </c>
      <c r="F1599" t="s">
        <v>65</v>
      </c>
      <c r="G1599" t="s">
        <v>23</v>
      </c>
      <c r="H1599" t="s">
        <v>24</v>
      </c>
      <c r="I1599" t="s">
        <v>25</v>
      </c>
      <c r="J1599" t="s">
        <v>2519</v>
      </c>
      <c r="K1599" t="s">
        <v>357</v>
      </c>
      <c r="L1599" t="s">
        <v>617</v>
      </c>
      <c r="M1599" t="s">
        <v>60</v>
      </c>
      <c r="N1599">
        <f t="shared" si="168"/>
        <v>0</v>
      </c>
      <c r="O1599" t="str">
        <f t="shared" si="169"/>
        <v>No</v>
      </c>
      <c r="P1599">
        <f t="shared" si="170"/>
        <v>0</v>
      </c>
      <c r="Q1599">
        <f t="shared" si="171"/>
        <v>4813937689</v>
      </c>
      <c r="R1599">
        <f t="shared" si="172"/>
        <v>4.1933383153624479</v>
      </c>
      <c r="S1599" t="str">
        <f t="shared" si="173"/>
        <v>Acceptable</v>
      </c>
      <c r="T1599">
        <f>ROUNDUP(C1599,0)</f>
        <v>4</v>
      </c>
      <c r="U1599">
        <f>ROUNDDOWN(C1599,0)</f>
        <v>3</v>
      </c>
      <c r="V1599">
        <f>RIGHT(K1599,2)+2000</f>
        <v>2018</v>
      </c>
      <c r="W1599" t="str">
        <f>INDEX(_xlfn.TEXTSPLIT(K1599,"-"),1,2)</f>
        <v>Jul</v>
      </c>
      <c r="X1599" t="str">
        <f>INDEX(_xlfn.TEXTSPLIT(K1599,"-"),1,1)</f>
        <v>25</v>
      </c>
      <c r="Y1599">
        <f>INDEX(months!B:B,MATCH(Sheet1!W1599,months!A:A,0))</f>
        <v>7</v>
      </c>
      <c r="Z1599">
        <f t="shared" si="174"/>
        <v>43306</v>
      </c>
    </row>
    <row r="1600" spans="1:26" x14ac:dyDescent="0.2">
      <c r="A1600" t="s">
        <v>2582</v>
      </c>
      <c r="B1600" t="s">
        <v>2518</v>
      </c>
      <c r="C1600">
        <v>3.8</v>
      </c>
      <c r="D1600">
        <v>17368</v>
      </c>
      <c r="E1600" t="s">
        <v>31</v>
      </c>
      <c r="F1600" t="s">
        <v>89</v>
      </c>
      <c r="G1600" t="s">
        <v>23</v>
      </c>
      <c r="H1600" t="s">
        <v>24</v>
      </c>
      <c r="I1600" t="s">
        <v>25</v>
      </c>
      <c r="J1600" t="s">
        <v>2519</v>
      </c>
      <c r="K1600" t="s">
        <v>859</v>
      </c>
      <c r="L1600" t="s">
        <v>2583</v>
      </c>
      <c r="M1600" t="s">
        <v>86</v>
      </c>
      <c r="N1600">
        <f t="shared" si="168"/>
        <v>0</v>
      </c>
      <c r="O1600" t="str">
        <f t="shared" si="169"/>
        <v>No</v>
      </c>
      <c r="P1600">
        <f t="shared" si="170"/>
        <v>0</v>
      </c>
      <c r="Q1600">
        <f t="shared" si="171"/>
        <v>4813937689</v>
      </c>
      <c r="R1600">
        <f t="shared" si="172"/>
        <v>4.1933383153624479</v>
      </c>
      <c r="S1600" t="str">
        <f t="shared" si="173"/>
        <v>Acceptable</v>
      </c>
      <c r="T1600">
        <f>ROUNDUP(C1600,0)</f>
        <v>4</v>
      </c>
      <c r="U1600">
        <f>ROUNDDOWN(C1600,0)</f>
        <v>3</v>
      </c>
      <c r="V1600">
        <f>RIGHT(K1600,2)+2000</f>
        <v>2018</v>
      </c>
      <c r="W1600" t="str">
        <f>INDEX(_xlfn.TEXTSPLIT(K1600,"-"),1,2)</f>
        <v>Jun</v>
      </c>
      <c r="X1600" t="str">
        <f>INDEX(_xlfn.TEXTSPLIT(K1600,"-"),1,1)</f>
        <v>27</v>
      </c>
      <c r="Y1600">
        <f>INDEX(months!B:B,MATCH(Sheet1!W1600,months!A:A,0))</f>
        <v>6</v>
      </c>
      <c r="Z1600">
        <f t="shared" si="174"/>
        <v>43278</v>
      </c>
    </row>
    <row r="1601" spans="1:26" x14ac:dyDescent="0.2">
      <c r="A1601" t="s">
        <v>2584</v>
      </c>
      <c r="B1601" t="s">
        <v>2518</v>
      </c>
      <c r="C1601">
        <v>3.8</v>
      </c>
      <c r="D1601">
        <v>6554</v>
      </c>
      <c r="E1601" t="s">
        <v>1457</v>
      </c>
      <c r="F1601" t="s">
        <v>32</v>
      </c>
      <c r="G1601" t="s">
        <v>23</v>
      </c>
      <c r="H1601" t="s">
        <v>24</v>
      </c>
      <c r="I1601" t="s">
        <v>44</v>
      </c>
      <c r="J1601" t="s">
        <v>2519</v>
      </c>
      <c r="K1601" t="s">
        <v>52</v>
      </c>
      <c r="L1601" t="s">
        <v>2585</v>
      </c>
      <c r="M1601" t="s">
        <v>81</v>
      </c>
      <c r="N1601">
        <f t="shared" si="168"/>
        <v>0</v>
      </c>
      <c r="O1601" t="str">
        <f t="shared" si="169"/>
        <v>No</v>
      </c>
      <c r="P1601">
        <f t="shared" si="170"/>
        <v>0</v>
      </c>
      <c r="Q1601">
        <f t="shared" si="171"/>
        <v>4813937689</v>
      </c>
      <c r="R1601">
        <f t="shared" si="172"/>
        <v>4.1933383153624479</v>
      </c>
      <c r="S1601" t="str">
        <f t="shared" si="173"/>
        <v>Acceptable</v>
      </c>
      <c r="T1601">
        <f>ROUNDUP(C1601,0)</f>
        <v>4</v>
      </c>
      <c r="U1601">
        <f>ROUNDDOWN(C1601,0)</f>
        <v>3</v>
      </c>
      <c r="V1601">
        <f>RIGHT(K1601,2)+2000</f>
        <v>2018</v>
      </c>
      <c r="W1601" t="str">
        <f>INDEX(_xlfn.TEXTSPLIT(K1601,"-"),1,2)</f>
        <v>Jun</v>
      </c>
      <c r="X1601" t="str">
        <f>INDEX(_xlfn.TEXTSPLIT(K1601,"-"),1,1)</f>
        <v>20</v>
      </c>
      <c r="Y1601">
        <f>INDEX(months!B:B,MATCH(Sheet1!W1601,months!A:A,0))</f>
        <v>6</v>
      </c>
      <c r="Z1601">
        <f t="shared" si="174"/>
        <v>43271</v>
      </c>
    </row>
    <row r="1602" spans="1:26" x14ac:dyDescent="0.2">
      <c r="A1602" t="s">
        <v>2586</v>
      </c>
      <c r="B1602" t="s">
        <v>2518</v>
      </c>
      <c r="C1602">
        <v>3.7</v>
      </c>
      <c r="D1602">
        <v>33264</v>
      </c>
      <c r="E1602" t="s">
        <v>308</v>
      </c>
      <c r="F1602" t="s">
        <v>89</v>
      </c>
      <c r="G1602" t="s">
        <v>23</v>
      </c>
      <c r="H1602" t="s">
        <v>24</v>
      </c>
      <c r="I1602" t="s">
        <v>25</v>
      </c>
      <c r="J1602" t="s">
        <v>2519</v>
      </c>
      <c r="K1602" t="s">
        <v>538</v>
      </c>
      <c r="L1602" t="s">
        <v>2587</v>
      </c>
      <c r="M1602" t="s">
        <v>86</v>
      </c>
      <c r="N1602">
        <f t="shared" ref="N1602:N1665" si="175">SUM(A1602,B1602)</f>
        <v>0</v>
      </c>
      <c r="O1602" t="str">
        <f t="shared" ref="O1602:O1665" si="176">IF(E1602="good","Yes","No")</f>
        <v>No</v>
      </c>
      <c r="P1602">
        <f t="shared" ref="P1602:P1665" si="177">COUNTIF(B:B,"&lt;0")</f>
        <v>0</v>
      </c>
      <c r="Q1602">
        <f t="shared" ref="Q1602:Q1665" si="178">SUMIF(D:D,"&gt;1000")</f>
        <v>4813937689</v>
      </c>
      <c r="R1602">
        <f t="shared" ref="R1602:R1665" si="179">AVERAGEIF(C:C,"&gt;0")</f>
        <v>4.1933383153624479</v>
      </c>
      <c r="S1602" t="str">
        <f t="shared" ref="S1602:S1665" si="180">IF(OR(A1602&gt;0,B1602&gt;0),"Acceptable","Check")</f>
        <v>Acceptable</v>
      </c>
      <c r="T1602">
        <f>ROUNDUP(C1602,0)</f>
        <v>4</v>
      </c>
      <c r="U1602">
        <f>ROUNDDOWN(C1602,0)</f>
        <v>3</v>
      </c>
      <c r="V1602">
        <f>RIGHT(K1602,2)+2000</f>
        <v>2018</v>
      </c>
      <c r="W1602" t="str">
        <f>INDEX(_xlfn.TEXTSPLIT(K1602,"-"),1,2)</f>
        <v>Jun</v>
      </c>
      <c r="X1602" t="str">
        <f>INDEX(_xlfn.TEXTSPLIT(K1602,"-"),1,1)</f>
        <v>15</v>
      </c>
      <c r="Y1602">
        <f>INDEX(months!B:B,MATCH(Sheet1!W1602,months!A:A,0))</f>
        <v>6</v>
      </c>
      <c r="Z1602">
        <f t="shared" si="174"/>
        <v>43266</v>
      </c>
    </row>
    <row r="1603" spans="1:26" x14ac:dyDescent="0.2">
      <c r="A1603" t="s">
        <v>2588</v>
      </c>
      <c r="B1603" t="s">
        <v>2518</v>
      </c>
      <c r="C1603">
        <v>4.5999999999999996</v>
      </c>
      <c r="D1603">
        <v>34782</v>
      </c>
      <c r="E1603" t="s">
        <v>83</v>
      </c>
      <c r="F1603" t="s">
        <v>65</v>
      </c>
      <c r="G1603" t="s">
        <v>23</v>
      </c>
      <c r="H1603" t="s">
        <v>24</v>
      </c>
      <c r="I1603" t="s">
        <v>25</v>
      </c>
      <c r="J1603" t="s">
        <v>2519</v>
      </c>
      <c r="K1603" t="s">
        <v>951</v>
      </c>
      <c r="L1603" t="s">
        <v>2013</v>
      </c>
      <c r="M1603" t="s">
        <v>587</v>
      </c>
      <c r="N1603">
        <f t="shared" si="175"/>
        <v>0</v>
      </c>
      <c r="O1603" t="str">
        <f t="shared" si="176"/>
        <v>No</v>
      </c>
      <c r="P1603">
        <f t="shared" si="177"/>
        <v>0</v>
      </c>
      <c r="Q1603">
        <f t="shared" si="178"/>
        <v>4813937689</v>
      </c>
      <c r="R1603">
        <f t="shared" si="179"/>
        <v>4.1933383153624479</v>
      </c>
      <c r="S1603" t="str">
        <f t="shared" si="180"/>
        <v>Acceptable</v>
      </c>
      <c r="T1603">
        <f>ROUNDUP(C1603,0)</f>
        <v>5</v>
      </c>
      <c r="U1603">
        <f>ROUNDDOWN(C1603,0)</f>
        <v>4</v>
      </c>
      <c r="V1603">
        <f>RIGHT(K1603,2)+2000</f>
        <v>2018</v>
      </c>
      <c r="W1603" t="str">
        <f>INDEX(_xlfn.TEXTSPLIT(K1603,"-"),1,2)</f>
        <v>Jun</v>
      </c>
      <c r="X1603" t="str">
        <f>INDEX(_xlfn.TEXTSPLIT(K1603,"-"),1,1)</f>
        <v>22</v>
      </c>
      <c r="Y1603">
        <f>INDEX(months!B:B,MATCH(Sheet1!W1603,months!A:A,0))</f>
        <v>6</v>
      </c>
      <c r="Z1603">
        <f t="shared" ref="Z1603:Z1666" si="181">DATE(V1603,Y1603,X1603)</f>
        <v>43273</v>
      </c>
    </row>
    <row r="1604" spans="1:26" x14ac:dyDescent="0.2">
      <c r="A1604" t="s">
        <v>2589</v>
      </c>
      <c r="B1604" t="s">
        <v>2518</v>
      </c>
      <c r="C1604">
        <v>4</v>
      </c>
      <c r="D1604">
        <v>6676</v>
      </c>
      <c r="E1604" t="s">
        <v>1001</v>
      </c>
      <c r="F1604" t="s">
        <v>65</v>
      </c>
      <c r="G1604" t="s">
        <v>23</v>
      </c>
      <c r="H1604" t="s">
        <v>24</v>
      </c>
      <c r="I1604" t="s">
        <v>25</v>
      </c>
      <c r="J1604" t="s">
        <v>2519</v>
      </c>
      <c r="K1604" t="s">
        <v>2590</v>
      </c>
      <c r="L1604" t="s">
        <v>220</v>
      </c>
      <c r="M1604" t="s">
        <v>47</v>
      </c>
      <c r="N1604">
        <f t="shared" si="175"/>
        <v>0</v>
      </c>
      <c r="O1604" t="str">
        <f t="shared" si="176"/>
        <v>No</v>
      </c>
      <c r="P1604">
        <f t="shared" si="177"/>
        <v>0</v>
      </c>
      <c r="Q1604">
        <f t="shared" si="178"/>
        <v>4813937689</v>
      </c>
      <c r="R1604">
        <f t="shared" si="179"/>
        <v>4.1933383153624479</v>
      </c>
      <c r="S1604" t="str">
        <f t="shared" si="180"/>
        <v>Acceptable</v>
      </c>
      <c r="T1604">
        <f>ROUNDUP(C1604,0)</f>
        <v>4</v>
      </c>
      <c r="U1604">
        <f>ROUNDDOWN(C1604,0)</f>
        <v>4</v>
      </c>
      <c r="V1604">
        <f>RIGHT(K1604,2)+2000</f>
        <v>2018</v>
      </c>
      <c r="W1604" t="str">
        <f>INDEX(_xlfn.TEXTSPLIT(K1604,"-"),1,2)</f>
        <v>Feb</v>
      </c>
      <c r="X1604" t="str">
        <f>INDEX(_xlfn.TEXTSPLIT(K1604,"-"),1,1)</f>
        <v>21</v>
      </c>
      <c r="Y1604">
        <f>INDEX(months!B:B,MATCH(Sheet1!W1604,months!A:A,0))</f>
        <v>2</v>
      </c>
      <c r="Z1604">
        <f t="shared" si="181"/>
        <v>43152</v>
      </c>
    </row>
    <row r="1605" spans="1:26" x14ac:dyDescent="0.2">
      <c r="A1605" t="s">
        <v>2591</v>
      </c>
      <c r="B1605" t="s">
        <v>2518</v>
      </c>
      <c r="C1605">
        <v>3.6</v>
      </c>
      <c r="D1605">
        <v>1067</v>
      </c>
      <c r="E1605" t="s">
        <v>46</v>
      </c>
      <c r="F1605" t="s">
        <v>50</v>
      </c>
      <c r="G1605" t="s">
        <v>23</v>
      </c>
      <c r="H1605" t="s">
        <v>24</v>
      </c>
      <c r="I1605" t="s">
        <v>25</v>
      </c>
      <c r="J1605" t="s">
        <v>2519</v>
      </c>
      <c r="K1605" t="s">
        <v>121</v>
      </c>
      <c r="L1605" t="s">
        <v>2592</v>
      </c>
      <c r="M1605" t="s">
        <v>81</v>
      </c>
      <c r="N1605">
        <f t="shared" si="175"/>
        <v>0</v>
      </c>
      <c r="O1605" t="str">
        <f t="shared" si="176"/>
        <v>No</v>
      </c>
      <c r="P1605">
        <f t="shared" si="177"/>
        <v>0</v>
      </c>
      <c r="Q1605">
        <f t="shared" si="178"/>
        <v>4813937689</v>
      </c>
      <c r="R1605">
        <f t="shared" si="179"/>
        <v>4.1933383153624479</v>
      </c>
      <c r="S1605" t="str">
        <f t="shared" si="180"/>
        <v>Acceptable</v>
      </c>
      <c r="T1605">
        <f>ROUNDUP(C1605,0)</f>
        <v>4</v>
      </c>
      <c r="U1605">
        <f>ROUNDDOWN(C1605,0)</f>
        <v>3</v>
      </c>
      <c r="V1605">
        <f>RIGHT(K1605,2)+2000</f>
        <v>2018</v>
      </c>
      <c r="W1605" t="str">
        <f>INDEX(_xlfn.TEXTSPLIT(K1605,"-"),1,2)</f>
        <v>Mar</v>
      </c>
      <c r="X1605" t="str">
        <f>INDEX(_xlfn.TEXTSPLIT(K1605,"-"),1,1)</f>
        <v>20</v>
      </c>
      <c r="Y1605">
        <f>INDEX(months!B:B,MATCH(Sheet1!W1605,months!A:A,0))</f>
        <v>3</v>
      </c>
      <c r="Z1605">
        <f t="shared" si="181"/>
        <v>43179</v>
      </c>
    </row>
    <row r="1606" spans="1:26" x14ac:dyDescent="0.2">
      <c r="A1606" t="s">
        <v>2593</v>
      </c>
      <c r="B1606" t="s">
        <v>2518</v>
      </c>
      <c r="C1606">
        <v>3.8</v>
      </c>
      <c r="D1606">
        <v>1797</v>
      </c>
      <c r="E1606" t="s">
        <v>516</v>
      </c>
      <c r="F1606" t="s">
        <v>50</v>
      </c>
      <c r="G1606" t="s">
        <v>23</v>
      </c>
      <c r="H1606" t="s">
        <v>24</v>
      </c>
      <c r="I1606" t="s">
        <v>25</v>
      </c>
      <c r="J1606" t="s">
        <v>2519</v>
      </c>
      <c r="K1606" t="s">
        <v>2594</v>
      </c>
      <c r="L1606" t="s">
        <v>420</v>
      </c>
      <c r="M1606" t="s">
        <v>587</v>
      </c>
      <c r="N1606">
        <f t="shared" si="175"/>
        <v>0</v>
      </c>
      <c r="O1606" t="str">
        <f t="shared" si="176"/>
        <v>No</v>
      </c>
      <c r="P1606">
        <f t="shared" si="177"/>
        <v>0</v>
      </c>
      <c r="Q1606">
        <f t="shared" si="178"/>
        <v>4813937689</v>
      </c>
      <c r="R1606">
        <f t="shared" si="179"/>
        <v>4.1933383153624479</v>
      </c>
      <c r="S1606" t="str">
        <f t="shared" si="180"/>
        <v>Acceptable</v>
      </c>
      <c r="T1606">
        <f>ROUNDUP(C1606,0)</f>
        <v>4</v>
      </c>
      <c r="U1606">
        <f>ROUNDDOWN(C1606,0)</f>
        <v>3</v>
      </c>
      <c r="V1606">
        <f>RIGHT(K1606,2)+2000</f>
        <v>2016</v>
      </c>
      <c r="W1606" t="str">
        <f>INDEX(_xlfn.TEXTSPLIT(K1606,"-"),1,2)</f>
        <v>Sep</v>
      </c>
      <c r="X1606" t="str">
        <f>INDEX(_xlfn.TEXTSPLIT(K1606,"-"),1,1)</f>
        <v>27</v>
      </c>
      <c r="Y1606">
        <f>INDEX(months!B:B,MATCH(Sheet1!W1606,months!A:A,0))</f>
        <v>9</v>
      </c>
      <c r="Z1606">
        <f t="shared" si="181"/>
        <v>42640</v>
      </c>
    </row>
    <row r="1607" spans="1:26" x14ac:dyDescent="0.2">
      <c r="A1607" t="s">
        <v>2595</v>
      </c>
      <c r="B1607" t="s">
        <v>2518</v>
      </c>
      <c r="C1607">
        <v>4.0999999999999996</v>
      </c>
      <c r="D1607">
        <v>367505</v>
      </c>
      <c r="E1607" t="s">
        <v>46</v>
      </c>
      <c r="F1607" t="s">
        <v>89</v>
      </c>
      <c r="G1607" t="s">
        <v>23</v>
      </c>
      <c r="H1607" t="s">
        <v>24</v>
      </c>
      <c r="I1607" t="s">
        <v>25</v>
      </c>
      <c r="J1607" t="s">
        <v>2519</v>
      </c>
      <c r="K1607" t="s">
        <v>357</v>
      </c>
      <c r="L1607" t="s">
        <v>46</v>
      </c>
      <c r="M1607" t="s">
        <v>46</v>
      </c>
      <c r="N1607">
        <f t="shared" si="175"/>
        <v>0</v>
      </c>
      <c r="O1607" t="str">
        <f t="shared" si="176"/>
        <v>No</v>
      </c>
      <c r="P1607">
        <f t="shared" si="177"/>
        <v>0</v>
      </c>
      <c r="Q1607">
        <f t="shared" si="178"/>
        <v>4813937689</v>
      </c>
      <c r="R1607">
        <f t="shared" si="179"/>
        <v>4.1933383153624479</v>
      </c>
      <c r="S1607" t="str">
        <f t="shared" si="180"/>
        <v>Acceptable</v>
      </c>
      <c r="T1607">
        <f>ROUNDUP(C1607,0)</f>
        <v>5</v>
      </c>
      <c r="U1607">
        <f>ROUNDDOWN(C1607,0)</f>
        <v>4</v>
      </c>
      <c r="V1607">
        <f>RIGHT(K1607,2)+2000</f>
        <v>2018</v>
      </c>
      <c r="W1607" t="str">
        <f>INDEX(_xlfn.TEXTSPLIT(K1607,"-"),1,2)</f>
        <v>Jul</v>
      </c>
      <c r="X1607" t="str">
        <f>INDEX(_xlfn.TEXTSPLIT(K1607,"-"),1,1)</f>
        <v>25</v>
      </c>
      <c r="Y1607">
        <f>INDEX(months!B:B,MATCH(Sheet1!W1607,months!A:A,0))</f>
        <v>7</v>
      </c>
      <c r="Z1607">
        <f t="shared" si="181"/>
        <v>43306</v>
      </c>
    </row>
    <row r="1608" spans="1:26" x14ac:dyDescent="0.2">
      <c r="A1608" t="s">
        <v>2596</v>
      </c>
      <c r="B1608" t="s">
        <v>2518</v>
      </c>
      <c r="C1608">
        <v>4.7</v>
      </c>
      <c r="D1608">
        <v>20304</v>
      </c>
      <c r="E1608" t="s">
        <v>172</v>
      </c>
      <c r="F1608" t="s">
        <v>32</v>
      </c>
      <c r="G1608" t="s">
        <v>23</v>
      </c>
      <c r="H1608" t="s">
        <v>24</v>
      </c>
      <c r="I1608" t="s">
        <v>25</v>
      </c>
      <c r="J1608" t="s">
        <v>2519</v>
      </c>
      <c r="K1608" t="s">
        <v>84</v>
      </c>
      <c r="L1608" t="s">
        <v>2597</v>
      </c>
      <c r="M1608" t="s">
        <v>29</v>
      </c>
      <c r="N1608">
        <f t="shared" si="175"/>
        <v>0</v>
      </c>
      <c r="O1608" t="str">
        <f t="shared" si="176"/>
        <v>No</v>
      </c>
      <c r="P1608">
        <f t="shared" si="177"/>
        <v>0</v>
      </c>
      <c r="Q1608">
        <f t="shared" si="178"/>
        <v>4813937689</v>
      </c>
      <c r="R1608">
        <f t="shared" si="179"/>
        <v>4.1933383153624479</v>
      </c>
      <c r="S1608" t="str">
        <f t="shared" si="180"/>
        <v>Acceptable</v>
      </c>
      <c r="T1608">
        <f>ROUNDUP(C1608,0)</f>
        <v>5</v>
      </c>
      <c r="U1608">
        <f>ROUNDDOWN(C1608,0)</f>
        <v>4</v>
      </c>
      <c r="V1608">
        <f>RIGHT(K1608,2)+2000</f>
        <v>2018</v>
      </c>
      <c r="W1608" t="str">
        <f>INDEX(_xlfn.TEXTSPLIT(K1608,"-"),1,2)</f>
        <v>Jul</v>
      </c>
      <c r="X1608" t="str">
        <f>INDEX(_xlfn.TEXTSPLIT(K1608,"-"),1,1)</f>
        <v>31</v>
      </c>
      <c r="Y1608">
        <f>INDEX(months!B:B,MATCH(Sheet1!W1608,months!A:A,0))</f>
        <v>7</v>
      </c>
      <c r="Z1608">
        <f t="shared" si="181"/>
        <v>43312</v>
      </c>
    </row>
    <row r="1609" spans="1:26" x14ac:dyDescent="0.2">
      <c r="A1609" t="s">
        <v>2598</v>
      </c>
      <c r="B1609" t="s">
        <v>2518</v>
      </c>
      <c r="C1609">
        <v>3.9</v>
      </c>
      <c r="D1609">
        <v>7376</v>
      </c>
      <c r="E1609" t="s">
        <v>21</v>
      </c>
      <c r="F1609" t="s">
        <v>65</v>
      </c>
      <c r="G1609" t="s">
        <v>23</v>
      </c>
      <c r="H1609" t="s">
        <v>24</v>
      </c>
      <c r="I1609" t="s">
        <v>25</v>
      </c>
      <c r="J1609" t="s">
        <v>2519</v>
      </c>
      <c r="K1609" t="s">
        <v>2599</v>
      </c>
      <c r="L1609" t="s">
        <v>2600</v>
      </c>
      <c r="M1609" t="s">
        <v>81</v>
      </c>
      <c r="N1609">
        <f t="shared" si="175"/>
        <v>0</v>
      </c>
      <c r="O1609" t="str">
        <f t="shared" si="176"/>
        <v>No</v>
      </c>
      <c r="P1609">
        <f t="shared" si="177"/>
        <v>0</v>
      </c>
      <c r="Q1609">
        <f t="shared" si="178"/>
        <v>4813937689</v>
      </c>
      <c r="R1609">
        <f t="shared" si="179"/>
        <v>4.1933383153624479</v>
      </c>
      <c r="S1609" t="str">
        <f t="shared" si="180"/>
        <v>Acceptable</v>
      </c>
      <c r="T1609">
        <f>ROUNDUP(C1609,0)</f>
        <v>4</v>
      </c>
      <c r="U1609">
        <f>ROUNDDOWN(C1609,0)</f>
        <v>3</v>
      </c>
      <c r="V1609">
        <f>RIGHT(K1609,2)+2000</f>
        <v>2018</v>
      </c>
      <c r="W1609" t="str">
        <f>INDEX(_xlfn.TEXTSPLIT(K1609,"-"),1,2)</f>
        <v>Jan</v>
      </c>
      <c r="X1609" t="str">
        <f>INDEX(_xlfn.TEXTSPLIT(K1609,"-"),1,1)</f>
        <v>11</v>
      </c>
      <c r="Y1609">
        <f>INDEX(months!B:B,MATCH(Sheet1!W1609,months!A:A,0))</f>
        <v>1</v>
      </c>
      <c r="Z1609">
        <f t="shared" si="181"/>
        <v>43111</v>
      </c>
    </row>
    <row r="1610" spans="1:26" x14ac:dyDescent="0.2">
      <c r="A1610" t="s">
        <v>2601</v>
      </c>
      <c r="B1610" t="s">
        <v>2518</v>
      </c>
      <c r="C1610">
        <v>4.0999999999999996</v>
      </c>
      <c r="D1610">
        <v>49147</v>
      </c>
      <c r="E1610" t="s">
        <v>481</v>
      </c>
      <c r="F1610" t="s">
        <v>65</v>
      </c>
      <c r="G1610" t="s">
        <v>23</v>
      </c>
      <c r="H1610" t="s">
        <v>24</v>
      </c>
      <c r="I1610" t="s">
        <v>25</v>
      </c>
      <c r="J1610" t="s">
        <v>2519</v>
      </c>
      <c r="K1610" t="s">
        <v>2602</v>
      </c>
      <c r="L1610" t="s">
        <v>1906</v>
      </c>
      <c r="M1610" t="s">
        <v>81</v>
      </c>
      <c r="N1610">
        <f t="shared" si="175"/>
        <v>0</v>
      </c>
      <c r="O1610" t="str">
        <f t="shared" si="176"/>
        <v>No</v>
      </c>
      <c r="P1610">
        <f t="shared" si="177"/>
        <v>0</v>
      </c>
      <c r="Q1610">
        <f t="shared" si="178"/>
        <v>4813937689</v>
      </c>
      <c r="R1610">
        <f t="shared" si="179"/>
        <v>4.1933383153624479</v>
      </c>
      <c r="S1610" t="str">
        <f t="shared" si="180"/>
        <v>Acceptable</v>
      </c>
      <c r="T1610">
        <f>ROUNDUP(C1610,0)</f>
        <v>5</v>
      </c>
      <c r="U1610">
        <f>ROUNDDOWN(C1610,0)</f>
        <v>4</v>
      </c>
      <c r="V1610">
        <f>RIGHT(K1610,2)+2000</f>
        <v>2018</v>
      </c>
      <c r="W1610" t="str">
        <f>INDEX(_xlfn.TEXTSPLIT(K1610,"-"),1,2)</f>
        <v>May</v>
      </c>
      <c r="X1610" t="str">
        <f>INDEX(_xlfn.TEXTSPLIT(K1610,"-"),1,1)</f>
        <v>7</v>
      </c>
      <c r="Y1610">
        <f>INDEX(months!B:B,MATCH(Sheet1!W1610,months!A:A,0))</f>
        <v>5</v>
      </c>
      <c r="Z1610">
        <f t="shared" si="181"/>
        <v>43227</v>
      </c>
    </row>
    <row r="1611" spans="1:26" x14ac:dyDescent="0.2">
      <c r="A1611" t="s">
        <v>2603</v>
      </c>
      <c r="B1611" t="s">
        <v>2518</v>
      </c>
      <c r="C1611">
        <v>4.5999999999999996</v>
      </c>
      <c r="D1611">
        <v>69177</v>
      </c>
      <c r="E1611" t="s">
        <v>186</v>
      </c>
      <c r="F1611" t="s">
        <v>65</v>
      </c>
      <c r="G1611" t="s">
        <v>23</v>
      </c>
      <c r="H1611" t="s">
        <v>24</v>
      </c>
      <c r="I1611" t="s">
        <v>44</v>
      </c>
      <c r="J1611" t="s">
        <v>2519</v>
      </c>
      <c r="K1611" t="s">
        <v>2604</v>
      </c>
      <c r="L1611" t="s">
        <v>2605</v>
      </c>
      <c r="M1611" t="s">
        <v>54</v>
      </c>
      <c r="N1611">
        <f t="shared" si="175"/>
        <v>0</v>
      </c>
      <c r="O1611" t="str">
        <f t="shared" si="176"/>
        <v>No</v>
      </c>
      <c r="P1611">
        <f t="shared" si="177"/>
        <v>0</v>
      </c>
      <c r="Q1611">
        <f t="shared" si="178"/>
        <v>4813937689</v>
      </c>
      <c r="R1611">
        <f t="shared" si="179"/>
        <v>4.1933383153624479</v>
      </c>
      <c r="S1611" t="str">
        <f t="shared" si="180"/>
        <v>Acceptable</v>
      </c>
      <c r="T1611">
        <f>ROUNDUP(C1611,0)</f>
        <v>5</v>
      </c>
      <c r="U1611">
        <f>ROUNDDOWN(C1611,0)</f>
        <v>4</v>
      </c>
      <c r="V1611">
        <f>RIGHT(K1611,2)+2000</f>
        <v>2017</v>
      </c>
      <c r="W1611" t="str">
        <f>INDEX(_xlfn.TEXTSPLIT(K1611,"-"),1,2)</f>
        <v>Aug</v>
      </c>
      <c r="X1611" t="str">
        <f>INDEX(_xlfn.TEXTSPLIT(K1611,"-"),1,1)</f>
        <v>2</v>
      </c>
      <c r="Y1611">
        <f>INDEX(months!B:B,MATCH(Sheet1!W1611,months!A:A,0))</f>
        <v>8</v>
      </c>
      <c r="Z1611">
        <f t="shared" si="181"/>
        <v>42949</v>
      </c>
    </row>
    <row r="1612" spans="1:26" x14ac:dyDescent="0.2">
      <c r="A1612" t="s">
        <v>2606</v>
      </c>
      <c r="B1612" t="s">
        <v>2518</v>
      </c>
      <c r="C1612">
        <v>4.2</v>
      </c>
      <c r="D1612">
        <v>3448</v>
      </c>
      <c r="E1612" t="s">
        <v>481</v>
      </c>
      <c r="F1612" t="s">
        <v>50</v>
      </c>
      <c r="G1612" t="s">
        <v>23</v>
      </c>
      <c r="H1612" t="s">
        <v>24</v>
      </c>
      <c r="I1612" t="s">
        <v>25</v>
      </c>
      <c r="J1612" t="s">
        <v>2519</v>
      </c>
      <c r="K1612" t="s">
        <v>585</v>
      </c>
      <c r="L1612" t="s">
        <v>2607</v>
      </c>
      <c r="M1612" t="s">
        <v>29</v>
      </c>
      <c r="N1612">
        <f t="shared" si="175"/>
        <v>0</v>
      </c>
      <c r="O1612" t="str">
        <f t="shared" si="176"/>
        <v>No</v>
      </c>
      <c r="P1612">
        <f t="shared" si="177"/>
        <v>0</v>
      </c>
      <c r="Q1612">
        <f t="shared" si="178"/>
        <v>4813937689</v>
      </c>
      <c r="R1612">
        <f t="shared" si="179"/>
        <v>4.1933383153624479</v>
      </c>
      <c r="S1612" t="str">
        <f t="shared" si="180"/>
        <v>Acceptable</v>
      </c>
      <c r="T1612">
        <f>ROUNDUP(C1612,0)</f>
        <v>5</v>
      </c>
      <c r="U1612">
        <f>ROUNDDOWN(C1612,0)</f>
        <v>4</v>
      </c>
      <c r="V1612">
        <f>RIGHT(K1612,2)+2000</f>
        <v>2018</v>
      </c>
      <c r="W1612" t="str">
        <f>INDEX(_xlfn.TEXTSPLIT(K1612,"-"),1,2)</f>
        <v>Jul</v>
      </c>
      <c r="X1612" t="str">
        <f>INDEX(_xlfn.TEXTSPLIT(K1612,"-"),1,1)</f>
        <v>9</v>
      </c>
      <c r="Y1612">
        <f>INDEX(months!B:B,MATCH(Sheet1!W1612,months!A:A,0))</f>
        <v>7</v>
      </c>
      <c r="Z1612">
        <f t="shared" si="181"/>
        <v>43290</v>
      </c>
    </row>
    <row r="1613" spans="1:26" x14ac:dyDescent="0.2">
      <c r="A1613" t="s">
        <v>2591</v>
      </c>
      <c r="B1613" t="s">
        <v>2518</v>
      </c>
      <c r="C1613">
        <v>3.6</v>
      </c>
      <c r="D1613">
        <v>1067</v>
      </c>
      <c r="E1613" t="s">
        <v>46</v>
      </c>
      <c r="F1613" t="s">
        <v>50</v>
      </c>
      <c r="G1613" t="s">
        <v>23</v>
      </c>
      <c r="H1613" t="s">
        <v>24</v>
      </c>
      <c r="I1613" t="s">
        <v>25</v>
      </c>
      <c r="J1613" t="s">
        <v>2519</v>
      </c>
      <c r="K1613" t="s">
        <v>121</v>
      </c>
      <c r="L1613" t="s">
        <v>2592</v>
      </c>
      <c r="M1613" t="s">
        <v>81</v>
      </c>
      <c r="N1613">
        <f t="shared" si="175"/>
        <v>0</v>
      </c>
      <c r="O1613" t="str">
        <f t="shared" si="176"/>
        <v>No</v>
      </c>
      <c r="P1613">
        <f t="shared" si="177"/>
        <v>0</v>
      </c>
      <c r="Q1613">
        <f t="shared" si="178"/>
        <v>4813937689</v>
      </c>
      <c r="R1613">
        <f t="shared" si="179"/>
        <v>4.1933383153624479</v>
      </c>
      <c r="S1613" t="str">
        <f t="shared" si="180"/>
        <v>Acceptable</v>
      </c>
      <c r="T1613">
        <f>ROUNDUP(C1613,0)</f>
        <v>4</v>
      </c>
      <c r="U1613">
        <f>ROUNDDOWN(C1613,0)</f>
        <v>3</v>
      </c>
      <c r="V1613">
        <f>RIGHT(K1613,2)+2000</f>
        <v>2018</v>
      </c>
      <c r="W1613" t="str">
        <f>INDEX(_xlfn.TEXTSPLIT(K1613,"-"),1,2)</f>
        <v>Mar</v>
      </c>
      <c r="X1613" t="str">
        <f>INDEX(_xlfn.TEXTSPLIT(K1613,"-"),1,1)</f>
        <v>20</v>
      </c>
      <c r="Y1613">
        <f>INDEX(months!B:B,MATCH(Sheet1!W1613,months!A:A,0))</f>
        <v>3</v>
      </c>
      <c r="Z1613">
        <f t="shared" si="181"/>
        <v>43179</v>
      </c>
    </row>
    <row r="1614" spans="1:26" x14ac:dyDescent="0.2">
      <c r="A1614" t="s">
        <v>2608</v>
      </c>
      <c r="B1614" t="s">
        <v>2518</v>
      </c>
      <c r="C1614">
        <v>4.5999999999999996</v>
      </c>
      <c r="D1614">
        <v>39724</v>
      </c>
      <c r="E1614" t="s">
        <v>46</v>
      </c>
      <c r="F1614" t="s">
        <v>65</v>
      </c>
      <c r="G1614" t="s">
        <v>23</v>
      </c>
      <c r="H1614" t="s">
        <v>24</v>
      </c>
      <c r="I1614" t="s">
        <v>25</v>
      </c>
      <c r="J1614" t="s">
        <v>2519</v>
      </c>
      <c r="K1614" t="s">
        <v>503</v>
      </c>
      <c r="L1614" t="s">
        <v>46</v>
      </c>
      <c r="M1614" t="s">
        <v>46</v>
      </c>
      <c r="N1614">
        <f t="shared" si="175"/>
        <v>0</v>
      </c>
      <c r="O1614" t="str">
        <f t="shared" si="176"/>
        <v>No</v>
      </c>
      <c r="P1614">
        <f t="shared" si="177"/>
        <v>0</v>
      </c>
      <c r="Q1614">
        <f t="shared" si="178"/>
        <v>4813937689</v>
      </c>
      <c r="R1614">
        <f t="shared" si="179"/>
        <v>4.1933383153624479</v>
      </c>
      <c r="S1614" t="str">
        <f t="shared" si="180"/>
        <v>Acceptable</v>
      </c>
      <c r="T1614">
        <f>ROUNDUP(C1614,0)</f>
        <v>5</v>
      </c>
      <c r="U1614">
        <f>ROUNDDOWN(C1614,0)</f>
        <v>4</v>
      </c>
      <c r="V1614">
        <f>RIGHT(K1614,2)+2000</f>
        <v>2018</v>
      </c>
      <c r="W1614" t="str">
        <f>INDEX(_xlfn.TEXTSPLIT(K1614,"-"),1,2)</f>
        <v>Jun</v>
      </c>
      <c r="X1614" t="str">
        <f>INDEX(_xlfn.TEXTSPLIT(K1614,"-"),1,1)</f>
        <v>29</v>
      </c>
      <c r="Y1614">
        <f>INDEX(months!B:B,MATCH(Sheet1!W1614,months!A:A,0))</f>
        <v>6</v>
      </c>
      <c r="Z1614">
        <f t="shared" si="181"/>
        <v>43280</v>
      </c>
    </row>
    <row r="1615" spans="1:26" x14ac:dyDescent="0.2">
      <c r="A1615" t="s">
        <v>2609</v>
      </c>
      <c r="B1615" t="s">
        <v>2518</v>
      </c>
      <c r="C1615">
        <v>4.2</v>
      </c>
      <c r="D1615">
        <v>3788</v>
      </c>
      <c r="E1615" t="s">
        <v>970</v>
      </c>
      <c r="F1615" t="s">
        <v>65</v>
      </c>
      <c r="G1615" t="s">
        <v>23</v>
      </c>
      <c r="H1615" t="s">
        <v>24</v>
      </c>
      <c r="I1615" t="s">
        <v>25</v>
      </c>
      <c r="J1615" t="s">
        <v>2519</v>
      </c>
      <c r="K1615" t="s">
        <v>297</v>
      </c>
      <c r="L1615" t="s">
        <v>2610</v>
      </c>
      <c r="M1615" t="s">
        <v>274</v>
      </c>
      <c r="N1615">
        <f t="shared" si="175"/>
        <v>0</v>
      </c>
      <c r="O1615" t="str">
        <f t="shared" si="176"/>
        <v>No</v>
      </c>
      <c r="P1615">
        <f t="shared" si="177"/>
        <v>0</v>
      </c>
      <c r="Q1615">
        <f t="shared" si="178"/>
        <v>4813937689</v>
      </c>
      <c r="R1615">
        <f t="shared" si="179"/>
        <v>4.1933383153624479</v>
      </c>
      <c r="S1615" t="str">
        <f t="shared" si="180"/>
        <v>Acceptable</v>
      </c>
      <c r="T1615">
        <f>ROUNDUP(C1615,0)</f>
        <v>5</v>
      </c>
      <c r="U1615">
        <f>ROUNDDOWN(C1615,0)</f>
        <v>4</v>
      </c>
      <c r="V1615">
        <f>RIGHT(K1615,2)+2000</f>
        <v>2018</v>
      </c>
      <c r="W1615" t="str">
        <f>INDEX(_xlfn.TEXTSPLIT(K1615,"-"),1,2)</f>
        <v>Jul</v>
      </c>
      <c r="X1615" t="str">
        <f>INDEX(_xlfn.TEXTSPLIT(K1615,"-"),1,1)</f>
        <v>24</v>
      </c>
      <c r="Y1615">
        <f>INDEX(months!B:B,MATCH(Sheet1!W1615,months!A:A,0))</f>
        <v>7</v>
      </c>
      <c r="Z1615">
        <f t="shared" si="181"/>
        <v>43305</v>
      </c>
    </row>
    <row r="1616" spans="1:26" x14ac:dyDescent="0.2">
      <c r="A1616" t="s">
        <v>2611</v>
      </c>
      <c r="B1616" t="s">
        <v>2518</v>
      </c>
      <c r="C1616">
        <v>4.4000000000000004</v>
      </c>
      <c r="D1616">
        <v>95736</v>
      </c>
      <c r="E1616" t="s">
        <v>46</v>
      </c>
      <c r="F1616" t="s">
        <v>89</v>
      </c>
      <c r="G1616" t="s">
        <v>23</v>
      </c>
      <c r="H1616" t="s">
        <v>24</v>
      </c>
      <c r="I1616" t="s">
        <v>25</v>
      </c>
      <c r="J1616" t="s">
        <v>2519</v>
      </c>
      <c r="K1616" t="s">
        <v>115</v>
      </c>
      <c r="L1616" t="s">
        <v>46</v>
      </c>
      <c r="M1616" t="s">
        <v>46</v>
      </c>
      <c r="N1616">
        <f t="shared" si="175"/>
        <v>0</v>
      </c>
      <c r="O1616" t="str">
        <f t="shared" si="176"/>
        <v>No</v>
      </c>
      <c r="P1616">
        <f t="shared" si="177"/>
        <v>0</v>
      </c>
      <c r="Q1616">
        <f t="shared" si="178"/>
        <v>4813937689</v>
      </c>
      <c r="R1616">
        <f t="shared" si="179"/>
        <v>4.1933383153624479</v>
      </c>
      <c r="S1616" t="str">
        <f t="shared" si="180"/>
        <v>Acceptable</v>
      </c>
      <c r="T1616">
        <f>ROUNDUP(C1616,0)</f>
        <v>5</v>
      </c>
      <c r="U1616">
        <f>ROUNDDOWN(C1616,0)</f>
        <v>4</v>
      </c>
      <c r="V1616">
        <f>RIGHT(K1616,2)+2000</f>
        <v>2018</v>
      </c>
      <c r="W1616" t="str">
        <f>INDEX(_xlfn.TEXTSPLIT(K1616,"-"),1,2)</f>
        <v>Jul</v>
      </c>
      <c r="X1616" t="str">
        <f>INDEX(_xlfn.TEXTSPLIT(K1616,"-"),1,1)</f>
        <v>30</v>
      </c>
      <c r="Y1616">
        <f>INDEX(months!B:B,MATCH(Sheet1!W1616,months!A:A,0))</f>
        <v>7</v>
      </c>
      <c r="Z1616">
        <f t="shared" si="181"/>
        <v>43311</v>
      </c>
    </row>
    <row r="1617" spans="1:26" x14ac:dyDescent="0.2">
      <c r="A1617" t="s">
        <v>2612</v>
      </c>
      <c r="B1617" t="s">
        <v>2518</v>
      </c>
      <c r="C1617">
        <v>4.5999999999999996</v>
      </c>
      <c r="D1617">
        <v>1658</v>
      </c>
      <c r="E1617" t="s">
        <v>1565</v>
      </c>
      <c r="F1617" t="s">
        <v>50</v>
      </c>
      <c r="G1617" t="s">
        <v>23</v>
      </c>
      <c r="H1617" t="s">
        <v>24</v>
      </c>
      <c r="I1617" t="s">
        <v>25</v>
      </c>
      <c r="J1617" t="s">
        <v>2519</v>
      </c>
      <c r="K1617" t="s">
        <v>84</v>
      </c>
      <c r="L1617" t="s">
        <v>2613</v>
      </c>
      <c r="M1617" t="s">
        <v>54</v>
      </c>
      <c r="N1617">
        <f t="shared" si="175"/>
        <v>0</v>
      </c>
      <c r="O1617" t="str">
        <f t="shared" si="176"/>
        <v>No</v>
      </c>
      <c r="P1617">
        <f t="shared" si="177"/>
        <v>0</v>
      </c>
      <c r="Q1617">
        <f t="shared" si="178"/>
        <v>4813937689</v>
      </c>
      <c r="R1617">
        <f t="shared" si="179"/>
        <v>4.1933383153624479</v>
      </c>
      <c r="S1617" t="str">
        <f t="shared" si="180"/>
        <v>Acceptable</v>
      </c>
      <c r="T1617">
        <f>ROUNDUP(C1617,0)</f>
        <v>5</v>
      </c>
      <c r="U1617">
        <f>ROUNDDOWN(C1617,0)</f>
        <v>4</v>
      </c>
      <c r="V1617">
        <f>RIGHT(K1617,2)+2000</f>
        <v>2018</v>
      </c>
      <c r="W1617" t="str">
        <f>INDEX(_xlfn.TEXTSPLIT(K1617,"-"),1,2)</f>
        <v>Jul</v>
      </c>
      <c r="X1617" t="str">
        <f>INDEX(_xlfn.TEXTSPLIT(K1617,"-"),1,1)</f>
        <v>31</v>
      </c>
      <c r="Y1617">
        <f>INDEX(months!B:B,MATCH(Sheet1!W1617,months!A:A,0))</f>
        <v>7</v>
      </c>
      <c r="Z1617">
        <f t="shared" si="181"/>
        <v>43312</v>
      </c>
    </row>
    <row r="1618" spans="1:26" x14ac:dyDescent="0.2">
      <c r="A1618" t="s">
        <v>2596</v>
      </c>
      <c r="B1618" t="s">
        <v>2518</v>
      </c>
      <c r="C1618">
        <v>4.7</v>
      </c>
      <c r="D1618">
        <v>20304</v>
      </c>
      <c r="E1618" t="s">
        <v>172</v>
      </c>
      <c r="F1618" t="s">
        <v>32</v>
      </c>
      <c r="G1618" t="s">
        <v>23</v>
      </c>
      <c r="H1618" t="s">
        <v>24</v>
      </c>
      <c r="I1618" t="s">
        <v>25</v>
      </c>
      <c r="J1618" t="s">
        <v>2519</v>
      </c>
      <c r="K1618" t="s">
        <v>84</v>
      </c>
      <c r="L1618" t="s">
        <v>2597</v>
      </c>
      <c r="M1618" t="s">
        <v>29</v>
      </c>
      <c r="N1618">
        <f t="shared" si="175"/>
        <v>0</v>
      </c>
      <c r="O1618" t="str">
        <f t="shared" si="176"/>
        <v>No</v>
      </c>
      <c r="P1618">
        <f t="shared" si="177"/>
        <v>0</v>
      </c>
      <c r="Q1618">
        <f t="shared" si="178"/>
        <v>4813937689</v>
      </c>
      <c r="R1618">
        <f t="shared" si="179"/>
        <v>4.1933383153624479</v>
      </c>
      <c r="S1618" t="str">
        <f t="shared" si="180"/>
        <v>Acceptable</v>
      </c>
      <c r="T1618">
        <f>ROUNDUP(C1618,0)</f>
        <v>5</v>
      </c>
      <c r="U1618">
        <f>ROUNDDOWN(C1618,0)</f>
        <v>4</v>
      </c>
      <c r="V1618">
        <f>RIGHT(K1618,2)+2000</f>
        <v>2018</v>
      </c>
      <c r="W1618" t="str">
        <f>INDEX(_xlfn.TEXTSPLIT(K1618,"-"),1,2)</f>
        <v>Jul</v>
      </c>
      <c r="X1618" t="str">
        <f>INDEX(_xlfn.TEXTSPLIT(K1618,"-"),1,1)</f>
        <v>31</v>
      </c>
      <c r="Y1618">
        <f>INDEX(months!B:B,MATCH(Sheet1!W1618,months!A:A,0))</f>
        <v>7</v>
      </c>
      <c r="Z1618">
        <f t="shared" si="181"/>
        <v>43312</v>
      </c>
    </row>
    <row r="1619" spans="1:26" x14ac:dyDescent="0.2">
      <c r="A1619" t="s">
        <v>2614</v>
      </c>
      <c r="B1619" t="s">
        <v>2518</v>
      </c>
      <c r="C1619">
        <v>4.0999999999999996</v>
      </c>
      <c r="D1619">
        <v>3309</v>
      </c>
      <c r="E1619" t="s">
        <v>481</v>
      </c>
      <c r="F1619" t="s">
        <v>32</v>
      </c>
      <c r="G1619" t="s">
        <v>23</v>
      </c>
      <c r="H1619" t="s">
        <v>24</v>
      </c>
      <c r="I1619" t="s">
        <v>25</v>
      </c>
      <c r="J1619" t="s">
        <v>2519</v>
      </c>
      <c r="K1619" t="s">
        <v>2235</v>
      </c>
      <c r="L1619" t="s">
        <v>1366</v>
      </c>
      <c r="M1619" t="s">
        <v>86</v>
      </c>
      <c r="N1619">
        <f t="shared" si="175"/>
        <v>0</v>
      </c>
      <c r="O1619" t="str">
        <f t="shared" si="176"/>
        <v>No</v>
      </c>
      <c r="P1619">
        <f t="shared" si="177"/>
        <v>0</v>
      </c>
      <c r="Q1619">
        <f t="shared" si="178"/>
        <v>4813937689</v>
      </c>
      <c r="R1619">
        <f t="shared" si="179"/>
        <v>4.1933383153624479</v>
      </c>
      <c r="S1619" t="str">
        <f t="shared" si="180"/>
        <v>Acceptable</v>
      </c>
      <c r="T1619">
        <f>ROUNDUP(C1619,0)</f>
        <v>5</v>
      </c>
      <c r="U1619">
        <f>ROUNDDOWN(C1619,0)</f>
        <v>4</v>
      </c>
      <c r="V1619">
        <f>RIGHT(K1619,2)+2000</f>
        <v>2018</v>
      </c>
      <c r="W1619" t="str">
        <f>INDEX(_xlfn.TEXTSPLIT(K1619,"-"),1,2)</f>
        <v>Aug</v>
      </c>
      <c r="X1619" t="str">
        <f>INDEX(_xlfn.TEXTSPLIT(K1619,"-"),1,1)</f>
        <v>5</v>
      </c>
      <c r="Y1619">
        <f>INDEX(months!B:B,MATCH(Sheet1!W1619,months!A:A,0))</f>
        <v>8</v>
      </c>
      <c r="Z1619">
        <f t="shared" si="181"/>
        <v>43317</v>
      </c>
    </row>
    <row r="1620" spans="1:26" x14ac:dyDescent="0.2">
      <c r="A1620" t="s">
        <v>2615</v>
      </c>
      <c r="B1620" t="s">
        <v>2518</v>
      </c>
      <c r="C1620">
        <v>3.9</v>
      </c>
      <c r="D1620">
        <v>987</v>
      </c>
      <c r="E1620" t="s">
        <v>336</v>
      </c>
      <c r="F1620" t="s">
        <v>22</v>
      </c>
      <c r="G1620" t="s">
        <v>23</v>
      </c>
      <c r="H1620" t="s">
        <v>24</v>
      </c>
      <c r="I1620" t="s">
        <v>25</v>
      </c>
      <c r="J1620" t="s">
        <v>2519</v>
      </c>
      <c r="K1620" t="s">
        <v>2616</v>
      </c>
      <c r="L1620" t="s">
        <v>1877</v>
      </c>
      <c r="M1620" t="s">
        <v>86</v>
      </c>
      <c r="N1620">
        <f t="shared" si="175"/>
        <v>0</v>
      </c>
      <c r="O1620" t="str">
        <f t="shared" si="176"/>
        <v>No</v>
      </c>
      <c r="P1620">
        <f t="shared" si="177"/>
        <v>0</v>
      </c>
      <c r="Q1620">
        <f t="shared" si="178"/>
        <v>4813937689</v>
      </c>
      <c r="R1620">
        <f t="shared" si="179"/>
        <v>4.1933383153624479</v>
      </c>
      <c r="S1620" t="str">
        <f t="shared" si="180"/>
        <v>Acceptable</v>
      </c>
      <c r="T1620">
        <f>ROUNDUP(C1620,0)</f>
        <v>4</v>
      </c>
      <c r="U1620">
        <f>ROUNDDOWN(C1620,0)</f>
        <v>3</v>
      </c>
      <c r="V1620">
        <f>RIGHT(K1620,2)+2000</f>
        <v>2017</v>
      </c>
      <c r="W1620" t="str">
        <f>INDEX(_xlfn.TEXTSPLIT(K1620,"-"),1,2)</f>
        <v>Aug</v>
      </c>
      <c r="X1620" t="str">
        <f>INDEX(_xlfn.TEXTSPLIT(K1620,"-"),1,1)</f>
        <v>29</v>
      </c>
      <c r="Y1620">
        <f>INDEX(months!B:B,MATCH(Sheet1!W1620,months!A:A,0))</f>
        <v>8</v>
      </c>
      <c r="Z1620">
        <f t="shared" si="181"/>
        <v>42976</v>
      </c>
    </row>
    <row r="1621" spans="1:26" x14ac:dyDescent="0.2">
      <c r="A1621" t="s">
        <v>2617</v>
      </c>
      <c r="B1621" t="s">
        <v>2518</v>
      </c>
      <c r="C1621">
        <v>4</v>
      </c>
      <c r="D1621">
        <v>5208</v>
      </c>
      <c r="E1621" t="s">
        <v>336</v>
      </c>
      <c r="F1621" t="s">
        <v>50</v>
      </c>
      <c r="G1621" t="s">
        <v>23</v>
      </c>
      <c r="H1621" t="s">
        <v>24</v>
      </c>
      <c r="I1621" t="s">
        <v>44</v>
      </c>
      <c r="J1621" t="s">
        <v>2519</v>
      </c>
      <c r="K1621" t="s">
        <v>506</v>
      </c>
      <c r="L1621" t="s">
        <v>254</v>
      </c>
      <c r="M1621" t="s">
        <v>86</v>
      </c>
      <c r="N1621">
        <f t="shared" si="175"/>
        <v>0</v>
      </c>
      <c r="O1621" t="str">
        <f t="shared" si="176"/>
        <v>No</v>
      </c>
      <c r="P1621">
        <f t="shared" si="177"/>
        <v>0</v>
      </c>
      <c r="Q1621">
        <f t="shared" si="178"/>
        <v>4813937689</v>
      </c>
      <c r="R1621">
        <f t="shared" si="179"/>
        <v>4.1933383153624479</v>
      </c>
      <c r="S1621" t="str">
        <f t="shared" si="180"/>
        <v>Acceptable</v>
      </c>
      <c r="T1621">
        <f>ROUNDUP(C1621,0)</f>
        <v>4</v>
      </c>
      <c r="U1621">
        <f>ROUNDDOWN(C1621,0)</f>
        <v>4</v>
      </c>
      <c r="V1621">
        <f>RIGHT(K1621,2)+2000</f>
        <v>2017</v>
      </c>
      <c r="W1621" t="str">
        <f>INDEX(_xlfn.TEXTSPLIT(K1621,"-"),1,2)</f>
        <v>Nov</v>
      </c>
      <c r="X1621" t="str">
        <f>INDEX(_xlfn.TEXTSPLIT(K1621,"-"),1,1)</f>
        <v>23</v>
      </c>
      <c r="Y1621">
        <f>INDEX(months!B:B,MATCH(Sheet1!W1621,months!A:A,0))</f>
        <v>11</v>
      </c>
      <c r="Z1621">
        <f t="shared" si="181"/>
        <v>43062</v>
      </c>
    </row>
    <row r="1622" spans="1:26" x14ac:dyDescent="0.2">
      <c r="A1622" t="s">
        <v>2618</v>
      </c>
      <c r="B1622" t="s">
        <v>2518</v>
      </c>
      <c r="C1622">
        <v>4.0999999999999996</v>
      </c>
      <c r="D1622">
        <v>78298</v>
      </c>
      <c r="E1622" t="s">
        <v>64</v>
      </c>
      <c r="F1622" t="s">
        <v>38</v>
      </c>
      <c r="G1622" t="s">
        <v>23</v>
      </c>
      <c r="H1622" t="s">
        <v>24</v>
      </c>
      <c r="I1622" t="s">
        <v>25</v>
      </c>
      <c r="J1622" t="s">
        <v>2519</v>
      </c>
      <c r="K1622" t="s">
        <v>173</v>
      </c>
      <c r="L1622" t="s">
        <v>2619</v>
      </c>
      <c r="M1622" t="s">
        <v>81</v>
      </c>
      <c r="N1622">
        <f t="shared" si="175"/>
        <v>0</v>
      </c>
      <c r="O1622" t="str">
        <f t="shared" si="176"/>
        <v>No</v>
      </c>
      <c r="P1622">
        <f t="shared" si="177"/>
        <v>0</v>
      </c>
      <c r="Q1622">
        <f t="shared" si="178"/>
        <v>4813937689</v>
      </c>
      <c r="R1622">
        <f t="shared" si="179"/>
        <v>4.1933383153624479</v>
      </c>
      <c r="S1622" t="str">
        <f t="shared" si="180"/>
        <v>Acceptable</v>
      </c>
      <c r="T1622">
        <f>ROUNDUP(C1622,0)</f>
        <v>5</v>
      </c>
      <c r="U1622">
        <f>ROUNDDOWN(C1622,0)</f>
        <v>4</v>
      </c>
      <c r="V1622">
        <f>RIGHT(K1622,2)+2000</f>
        <v>2018</v>
      </c>
      <c r="W1622" t="str">
        <f>INDEX(_xlfn.TEXTSPLIT(K1622,"-"),1,2)</f>
        <v>Aug</v>
      </c>
      <c r="X1622" t="str">
        <f>INDEX(_xlfn.TEXTSPLIT(K1622,"-"),1,1)</f>
        <v>2</v>
      </c>
      <c r="Y1622">
        <f>INDEX(months!B:B,MATCH(Sheet1!W1622,months!A:A,0))</f>
        <v>8</v>
      </c>
      <c r="Z1622">
        <f t="shared" si="181"/>
        <v>43314</v>
      </c>
    </row>
    <row r="1623" spans="1:26" x14ac:dyDescent="0.2">
      <c r="A1623" t="s">
        <v>2588</v>
      </c>
      <c r="B1623" t="s">
        <v>2518</v>
      </c>
      <c r="C1623">
        <v>4.5999999999999996</v>
      </c>
      <c r="D1623">
        <v>34802</v>
      </c>
      <c r="E1623" t="s">
        <v>83</v>
      </c>
      <c r="F1623" t="s">
        <v>65</v>
      </c>
      <c r="G1623" t="s">
        <v>23</v>
      </c>
      <c r="H1623" t="s">
        <v>24</v>
      </c>
      <c r="I1623" t="s">
        <v>25</v>
      </c>
      <c r="J1623" t="s">
        <v>2519</v>
      </c>
      <c r="K1623" t="s">
        <v>951</v>
      </c>
      <c r="L1623" t="s">
        <v>2013</v>
      </c>
      <c r="M1623" t="s">
        <v>587</v>
      </c>
      <c r="N1623">
        <f t="shared" si="175"/>
        <v>0</v>
      </c>
      <c r="O1623" t="str">
        <f t="shared" si="176"/>
        <v>No</v>
      </c>
      <c r="P1623">
        <f t="shared" si="177"/>
        <v>0</v>
      </c>
      <c r="Q1623">
        <f t="shared" si="178"/>
        <v>4813937689</v>
      </c>
      <c r="R1623">
        <f t="shared" si="179"/>
        <v>4.1933383153624479</v>
      </c>
      <c r="S1623" t="str">
        <f t="shared" si="180"/>
        <v>Acceptable</v>
      </c>
      <c r="T1623">
        <f>ROUNDUP(C1623,0)</f>
        <v>5</v>
      </c>
      <c r="U1623">
        <f>ROUNDDOWN(C1623,0)</f>
        <v>4</v>
      </c>
      <c r="V1623">
        <f>RIGHT(K1623,2)+2000</f>
        <v>2018</v>
      </c>
      <c r="W1623" t="str">
        <f>INDEX(_xlfn.TEXTSPLIT(K1623,"-"),1,2)</f>
        <v>Jun</v>
      </c>
      <c r="X1623" t="str">
        <f>INDEX(_xlfn.TEXTSPLIT(K1623,"-"),1,1)</f>
        <v>22</v>
      </c>
      <c r="Y1623">
        <f>INDEX(months!B:B,MATCH(Sheet1!W1623,months!A:A,0))</f>
        <v>6</v>
      </c>
      <c r="Z1623">
        <f t="shared" si="181"/>
        <v>43273</v>
      </c>
    </row>
    <row r="1624" spans="1:26" x14ac:dyDescent="0.2">
      <c r="A1624" t="s">
        <v>2620</v>
      </c>
      <c r="B1624" t="s">
        <v>2518</v>
      </c>
      <c r="C1624">
        <v>4.0999999999999996</v>
      </c>
      <c r="D1624">
        <v>6808</v>
      </c>
      <c r="E1624" t="s">
        <v>83</v>
      </c>
      <c r="F1624" t="s">
        <v>32</v>
      </c>
      <c r="G1624" t="s">
        <v>23</v>
      </c>
      <c r="H1624" t="s">
        <v>24</v>
      </c>
      <c r="I1624" t="s">
        <v>44</v>
      </c>
      <c r="J1624" t="s">
        <v>2519</v>
      </c>
      <c r="K1624" t="s">
        <v>2621</v>
      </c>
      <c r="L1624" t="s">
        <v>986</v>
      </c>
      <c r="M1624" t="s">
        <v>81</v>
      </c>
      <c r="N1624">
        <f t="shared" si="175"/>
        <v>0</v>
      </c>
      <c r="O1624" t="str">
        <f t="shared" si="176"/>
        <v>No</v>
      </c>
      <c r="P1624">
        <f t="shared" si="177"/>
        <v>0</v>
      </c>
      <c r="Q1624">
        <f t="shared" si="178"/>
        <v>4813937689</v>
      </c>
      <c r="R1624">
        <f t="shared" si="179"/>
        <v>4.1933383153624479</v>
      </c>
      <c r="S1624" t="str">
        <f t="shared" si="180"/>
        <v>Acceptable</v>
      </c>
      <c r="T1624">
        <f>ROUNDUP(C1624,0)</f>
        <v>5</v>
      </c>
      <c r="U1624">
        <f>ROUNDDOWN(C1624,0)</f>
        <v>4</v>
      </c>
      <c r="V1624">
        <f>RIGHT(K1624,2)+2000</f>
        <v>2017</v>
      </c>
      <c r="W1624" t="str">
        <f>INDEX(_xlfn.TEXTSPLIT(K1624,"-"),1,2)</f>
        <v>Jun</v>
      </c>
      <c r="X1624" t="str">
        <f>INDEX(_xlfn.TEXTSPLIT(K1624,"-"),1,1)</f>
        <v>5</v>
      </c>
      <c r="Y1624">
        <f>INDEX(months!B:B,MATCH(Sheet1!W1624,months!A:A,0))</f>
        <v>6</v>
      </c>
      <c r="Z1624">
        <f t="shared" si="181"/>
        <v>42891</v>
      </c>
    </row>
    <row r="1625" spans="1:26" x14ac:dyDescent="0.2">
      <c r="A1625" t="s">
        <v>2622</v>
      </c>
      <c r="B1625" t="s">
        <v>2518</v>
      </c>
      <c r="C1625">
        <v>4.0999999999999996</v>
      </c>
      <c r="D1625">
        <v>12452</v>
      </c>
      <c r="E1625" t="s">
        <v>46</v>
      </c>
      <c r="F1625" t="s">
        <v>32</v>
      </c>
      <c r="G1625" t="s">
        <v>23</v>
      </c>
      <c r="H1625" t="s">
        <v>24</v>
      </c>
      <c r="I1625" t="s">
        <v>25</v>
      </c>
      <c r="J1625" t="s">
        <v>2519</v>
      </c>
      <c r="K1625" t="s">
        <v>2623</v>
      </c>
      <c r="L1625" t="s">
        <v>46</v>
      </c>
      <c r="M1625" t="s">
        <v>46</v>
      </c>
      <c r="N1625">
        <f t="shared" si="175"/>
        <v>0</v>
      </c>
      <c r="O1625" t="str">
        <f t="shared" si="176"/>
        <v>No</v>
      </c>
      <c r="P1625">
        <f t="shared" si="177"/>
        <v>0</v>
      </c>
      <c r="Q1625">
        <f t="shared" si="178"/>
        <v>4813937689</v>
      </c>
      <c r="R1625">
        <f t="shared" si="179"/>
        <v>4.1933383153624479</v>
      </c>
      <c r="S1625" t="str">
        <f t="shared" si="180"/>
        <v>Acceptable</v>
      </c>
      <c r="T1625">
        <f>ROUNDUP(C1625,0)</f>
        <v>5</v>
      </c>
      <c r="U1625">
        <f>ROUNDDOWN(C1625,0)</f>
        <v>4</v>
      </c>
      <c r="V1625">
        <f>RIGHT(K1625,2)+2000</f>
        <v>2017</v>
      </c>
      <c r="W1625" t="str">
        <f>INDEX(_xlfn.TEXTSPLIT(K1625,"-"),1,2)</f>
        <v>Jan</v>
      </c>
      <c r="X1625" t="str">
        <f>INDEX(_xlfn.TEXTSPLIT(K1625,"-"),1,1)</f>
        <v>26</v>
      </c>
      <c r="Y1625">
        <f>INDEX(months!B:B,MATCH(Sheet1!W1625,months!A:A,0))</f>
        <v>1</v>
      </c>
      <c r="Z1625">
        <f t="shared" si="181"/>
        <v>42761</v>
      </c>
    </row>
    <row r="1626" spans="1:26" x14ac:dyDescent="0.2">
      <c r="A1626" t="s">
        <v>2624</v>
      </c>
      <c r="B1626" t="s">
        <v>2518</v>
      </c>
      <c r="C1626">
        <v>4.0999999999999996</v>
      </c>
      <c r="D1626">
        <v>360</v>
      </c>
      <c r="E1626" t="s">
        <v>147</v>
      </c>
      <c r="F1626" t="s">
        <v>22</v>
      </c>
      <c r="G1626" t="s">
        <v>23</v>
      </c>
      <c r="H1626" t="s">
        <v>24</v>
      </c>
      <c r="I1626" t="s">
        <v>25</v>
      </c>
      <c r="J1626" t="s">
        <v>2519</v>
      </c>
      <c r="K1626" t="s">
        <v>2625</v>
      </c>
      <c r="L1626" t="s">
        <v>2626</v>
      </c>
      <c r="M1626" t="s">
        <v>237</v>
      </c>
      <c r="N1626">
        <f t="shared" si="175"/>
        <v>0</v>
      </c>
      <c r="O1626" t="str">
        <f t="shared" si="176"/>
        <v>No</v>
      </c>
      <c r="P1626">
        <f t="shared" si="177"/>
        <v>0</v>
      </c>
      <c r="Q1626">
        <f t="shared" si="178"/>
        <v>4813937689</v>
      </c>
      <c r="R1626">
        <f t="shared" si="179"/>
        <v>4.1933383153624479</v>
      </c>
      <c r="S1626" t="str">
        <f t="shared" si="180"/>
        <v>Acceptable</v>
      </c>
      <c r="T1626">
        <f>ROUNDUP(C1626,0)</f>
        <v>5</v>
      </c>
      <c r="U1626">
        <f>ROUNDDOWN(C1626,0)</f>
        <v>4</v>
      </c>
      <c r="V1626">
        <f>RIGHT(K1626,2)+2000</f>
        <v>2014</v>
      </c>
      <c r="W1626" t="str">
        <f>INDEX(_xlfn.TEXTSPLIT(K1626,"-"),1,2)</f>
        <v>Apr</v>
      </c>
      <c r="X1626" t="str">
        <f>INDEX(_xlfn.TEXTSPLIT(K1626,"-"),1,1)</f>
        <v>30</v>
      </c>
      <c r="Y1626">
        <f>INDEX(months!B:B,MATCH(Sheet1!W1626,months!A:A,0))</f>
        <v>4</v>
      </c>
      <c r="Z1626">
        <f t="shared" si="181"/>
        <v>41759</v>
      </c>
    </row>
    <row r="1627" spans="1:26" x14ac:dyDescent="0.2">
      <c r="A1627" t="s">
        <v>2627</v>
      </c>
      <c r="B1627" t="s">
        <v>2518</v>
      </c>
      <c r="C1627">
        <v>4.4000000000000004</v>
      </c>
      <c r="D1627">
        <v>16637</v>
      </c>
      <c r="E1627" t="s">
        <v>190</v>
      </c>
      <c r="F1627" t="s">
        <v>65</v>
      </c>
      <c r="G1627" t="s">
        <v>23</v>
      </c>
      <c r="H1627" t="s">
        <v>24</v>
      </c>
      <c r="I1627" t="s">
        <v>25</v>
      </c>
      <c r="J1627" t="s">
        <v>2519</v>
      </c>
      <c r="K1627" t="s">
        <v>2628</v>
      </c>
      <c r="L1627" t="s">
        <v>2472</v>
      </c>
      <c r="M1627" t="s">
        <v>60</v>
      </c>
      <c r="N1627">
        <f t="shared" si="175"/>
        <v>0</v>
      </c>
      <c r="O1627" t="str">
        <f t="shared" si="176"/>
        <v>No</v>
      </c>
      <c r="P1627">
        <f t="shared" si="177"/>
        <v>0</v>
      </c>
      <c r="Q1627">
        <f t="shared" si="178"/>
        <v>4813937689</v>
      </c>
      <c r="R1627">
        <f t="shared" si="179"/>
        <v>4.1933383153624479</v>
      </c>
      <c r="S1627" t="str">
        <f t="shared" si="180"/>
        <v>Acceptable</v>
      </c>
      <c r="T1627">
        <f>ROUNDUP(C1627,0)</f>
        <v>5</v>
      </c>
      <c r="U1627">
        <f>ROUNDDOWN(C1627,0)</f>
        <v>4</v>
      </c>
      <c r="V1627">
        <f>RIGHT(K1627,2)+2000</f>
        <v>2017</v>
      </c>
      <c r="W1627" t="str">
        <f>INDEX(_xlfn.TEXTSPLIT(K1627,"-"),1,2)</f>
        <v>Jun</v>
      </c>
      <c r="X1627" t="str">
        <f>INDEX(_xlfn.TEXTSPLIT(K1627,"-"),1,1)</f>
        <v>18</v>
      </c>
      <c r="Y1627">
        <f>INDEX(months!B:B,MATCH(Sheet1!W1627,months!A:A,0))</f>
        <v>6</v>
      </c>
      <c r="Z1627">
        <f t="shared" si="181"/>
        <v>42904</v>
      </c>
    </row>
    <row r="1628" spans="1:26" x14ac:dyDescent="0.2">
      <c r="A1628" t="s">
        <v>2593</v>
      </c>
      <c r="B1628" t="s">
        <v>2518</v>
      </c>
      <c r="C1628">
        <v>3.8</v>
      </c>
      <c r="D1628">
        <v>1797</v>
      </c>
      <c r="E1628" t="s">
        <v>516</v>
      </c>
      <c r="F1628" t="s">
        <v>50</v>
      </c>
      <c r="G1628" t="s">
        <v>23</v>
      </c>
      <c r="H1628" t="s">
        <v>24</v>
      </c>
      <c r="I1628" t="s">
        <v>25</v>
      </c>
      <c r="J1628" t="s">
        <v>2519</v>
      </c>
      <c r="K1628" t="s">
        <v>2594</v>
      </c>
      <c r="L1628" t="s">
        <v>420</v>
      </c>
      <c r="M1628" t="s">
        <v>587</v>
      </c>
      <c r="N1628">
        <f t="shared" si="175"/>
        <v>0</v>
      </c>
      <c r="O1628" t="str">
        <f t="shared" si="176"/>
        <v>No</v>
      </c>
      <c r="P1628">
        <f t="shared" si="177"/>
        <v>0</v>
      </c>
      <c r="Q1628">
        <f t="shared" si="178"/>
        <v>4813937689</v>
      </c>
      <c r="R1628">
        <f t="shared" si="179"/>
        <v>4.1933383153624479</v>
      </c>
      <c r="S1628" t="str">
        <f t="shared" si="180"/>
        <v>Acceptable</v>
      </c>
      <c r="T1628">
        <f>ROUNDUP(C1628,0)</f>
        <v>4</v>
      </c>
      <c r="U1628">
        <f>ROUNDDOWN(C1628,0)</f>
        <v>3</v>
      </c>
      <c r="V1628">
        <f>RIGHT(K1628,2)+2000</f>
        <v>2016</v>
      </c>
      <c r="W1628" t="str">
        <f>INDEX(_xlfn.TEXTSPLIT(K1628,"-"),1,2)</f>
        <v>Sep</v>
      </c>
      <c r="X1628" t="str">
        <f>INDEX(_xlfn.TEXTSPLIT(K1628,"-"),1,1)</f>
        <v>27</v>
      </c>
      <c r="Y1628">
        <f>INDEX(months!B:B,MATCH(Sheet1!W1628,months!A:A,0))</f>
        <v>9</v>
      </c>
      <c r="Z1628">
        <f t="shared" si="181"/>
        <v>42640</v>
      </c>
    </row>
    <row r="1629" spans="1:26" x14ac:dyDescent="0.2">
      <c r="A1629" t="s">
        <v>2629</v>
      </c>
      <c r="B1629" t="s">
        <v>2518</v>
      </c>
      <c r="C1629">
        <v>4.3</v>
      </c>
      <c r="D1629">
        <v>95904</v>
      </c>
      <c r="E1629" t="s">
        <v>69</v>
      </c>
      <c r="F1629" t="s">
        <v>89</v>
      </c>
      <c r="G1629" t="s">
        <v>23</v>
      </c>
      <c r="H1629" t="s">
        <v>24</v>
      </c>
      <c r="I1629" t="s">
        <v>25</v>
      </c>
      <c r="J1629" t="s">
        <v>2519</v>
      </c>
      <c r="K1629" t="s">
        <v>115</v>
      </c>
      <c r="L1629" t="s">
        <v>754</v>
      </c>
      <c r="M1629" t="s">
        <v>81</v>
      </c>
      <c r="N1629">
        <f t="shared" si="175"/>
        <v>0</v>
      </c>
      <c r="O1629" t="str">
        <f t="shared" si="176"/>
        <v>No</v>
      </c>
      <c r="P1629">
        <f t="shared" si="177"/>
        <v>0</v>
      </c>
      <c r="Q1629">
        <f t="shared" si="178"/>
        <v>4813937689</v>
      </c>
      <c r="R1629">
        <f t="shared" si="179"/>
        <v>4.1933383153624479</v>
      </c>
      <c r="S1629" t="str">
        <f t="shared" si="180"/>
        <v>Acceptable</v>
      </c>
      <c r="T1629">
        <f>ROUNDUP(C1629,0)</f>
        <v>5</v>
      </c>
      <c r="U1629">
        <f>ROUNDDOWN(C1629,0)</f>
        <v>4</v>
      </c>
      <c r="V1629">
        <f>RIGHT(K1629,2)+2000</f>
        <v>2018</v>
      </c>
      <c r="W1629" t="str">
        <f>INDEX(_xlfn.TEXTSPLIT(K1629,"-"),1,2)</f>
        <v>Jul</v>
      </c>
      <c r="X1629" t="str">
        <f>INDEX(_xlfn.TEXTSPLIT(K1629,"-"),1,1)</f>
        <v>30</v>
      </c>
      <c r="Y1629">
        <f>INDEX(months!B:B,MATCH(Sheet1!W1629,months!A:A,0))</f>
        <v>7</v>
      </c>
      <c r="Z1629">
        <f t="shared" si="181"/>
        <v>43311</v>
      </c>
    </row>
    <row r="1630" spans="1:26" x14ac:dyDescent="0.2">
      <c r="A1630" t="s">
        <v>2620</v>
      </c>
      <c r="B1630" t="s">
        <v>2518</v>
      </c>
      <c r="C1630">
        <v>4.0999999999999996</v>
      </c>
      <c r="D1630">
        <v>6808</v>
      </c>
      <c r="E1630" t="s">
        <v>83</v>
      </c>
      <c r="F1630" t="s">
        <v>32</v>
      </c>
      <c r="G1630" t="s">
        <v>23</v>
      </c>
      <c r="H1630" t="s">
        <v>24</v>
      </c>
      <c r="I1630" t="s">
        <v>44</v>
      </c>
      <c r="J1630" t="s">
        <v>2519</v>
      </c>
      <c r="K1630" t="s">
        <v>2621</v>
      </c>
      <c r="L1630" t="s">
        <v>986</v>
      </c>
      <c r="M1630" t="s">
        <v>81</v>
      </c>
      <c r="N1630">
        <f t="shared" si="175"/>
        <v>0</v>
      </c>
      <c r="O1630" t="str">
        <f t="shared" si="176"/>
        <v>No</v>
      </c>
      <c r="P1630">
        <f t="shared" si="177"/>
        <v>0</v>
      </c>
      <c r="Q1630">
        <f t="shared" si="178"/>
        <v>4813937689</v>
      </c>
      <c r="R1630">
        <f t="shared" si="179"/>
        <v>4.1933383153624479</v>
      </c>
      <c r="S1630" t="str">
        <f t="shared" si="180"/>
        <v>Acceptable</v>
      </c>
      <c r="T1630">
        <f>ROUNDUP(C1630,0)</f>
        <v>5</v>
      </c>
      <c r="U1630">
        <f>ROUNDDOWN(C1630,0)</f>
        <v>4</v>
      </c>
      <c r="V1630">
        <f>RIGHT(K1630,2)+2000</f>
        <v>2017</v>
      </c>
      <c r="W1630" t="str">
        <f>INDEX(_xlfn.TEXTSPLIT(K1630,"-"),1,2)</f>
        <v>Jun</v>
      </c>
      <c r="X1630" t="str">
        <f>INDEX(_xlfn.TEXTSPLIT(K1630,"-"),1,1)</f>
        <v>5</v>
      </c>
      <c r="Y1630">
        <f>INDEX(months!B:B,MATCH(Sheet1!W1630,months!A:A,0))</f>
        <v>6</v>
      </c>
      <c r="Z1630">
        <f t="shared" si="181"/>
        <v>42891</v>
      </c>
    </row>
    <row r="1631" spans="1:26" x14ac:dyDescent="0.2">
      <c r="A1631" t="s">
        <v>2622</v>
      </c>
      <c r="B1631" t="s">
        <v>2518</v>
      </c>
      <c r="C1631">
        <v>4.0999999999999996</v>
      </c>
      <c r="D1631">
        <v>12452</v>
      </c>
      <c r="E1631" t="s">
        <v>46</v>
      </c>
      <c r="F1631" t="s">
        <v>32</v>
      </c>
      <c r="G1631" t="s">
        <v>23</v>
      </c>
      <c r="H1631" t="s">
        <v>24</v>
      </c>
      <c r="I1631" t="s">
        <v>25</v>
      </c>
      <c r="J1631" t="s">
        <v>2519</v>
      </c>
      <c r="K1631" t="s">
        <v>2623</v>
      </c>
      <c r="L1631" t="s">
        <v>46</v>
      </c>
      <c r="M1631" t="s">
        <v>46</v>
      </c>
      <c r="N1631">
        <f t="shared" si="175"/>
        <v>0</v>
      </c>
      <c r="O1631" t="str">
        <f t="shared" si="176"/>
        <v>No</v>
      </c>
      <c r="P1631">
        <f t="shared" si="177"/>
        <v>0</v>
      </c>
      <c r="Q1631">
        <f t="shared" si="178"/>
        <v>4813937689</v>
      </c>
      <c r="R1631">
        <f t="shared" si="179"/>
        <v>4.1933383153624479</v>
      </c>
      <c r="S1631" t="str">
        <f t="shared" si="180"/>
        <v>Acceptable</v>
      </c>
      <c r="T1631">
        <f>ROUNDUP(C1631,0)</f>
        <v>5</v>
      </c>
      <c r="U1631">
        <f>ROUNDDOWN(C1631,0)</f>
        <v>4</v>
      </c>
      <c r="V1631">
        <f>RIGHT(K1631,2)+2000</f>
        <v>2017</v>
      </c>
      <c r="W1631" t="str">
        <f>INDEX(_xlfn.TEXTSPLIT(K1631,"-"),1,2)</f>
        <v>Jan</v>
      </c>
      <c r="X1631" t="str">
        <f>INDEX(_xlfn.TEXTSPLIT(K1631,"-"),1,1)</f>
        <v>26</v>
      </c>
      <c r="Y1631">
        <f>INDEX(months!B:B,MATCH(Sheet1!W1631,months!A:A,0))</f>
        <v>1</v>
      </c>
      <c r="Z1631">
        <f t="shared" si="181"/>
        <v>42761</v>
      </c>
    </row>
    <row r="1632" spans="1:26" x14ac:dyDescent="0.2">
      <c r="A1632" t="s">
        <v>2624</v>
      </c>
      <c r="B1632" t="s">
        <v>2518</v>
      </c>
      <c r="C1632">
        <v>4.0999999999999996</v>
      </c>
      <c r="D1632">
        <v>360</v>
      </c>
      <c r="E1632" t="s">
        <v>147</v>
      </c>
      <c r="F1632" t="s">
        <v>22</v>
      </c>
      <c r="G1632" t="s">
        <v>23</v>
      </c>
      <c r="H1632" t="s">
        <v>24</v>
      </c>
      <c r="I1632" t="s">
        <v>25</v>
      </c>
      <c r="J1632" t="s">
        <v>2519</v>
      </c>
      <c r="K1632" t="s">
        <v>2625</v>
      </c>
      <c r="L1632" t="s">
        <v>2626</v>
      </c>
      <c r="M1632" t="s">
        <v>237</v>
      </c>
      <c r="N1632">
        <f t="shared" si="175"/>
        <v>0</v>
      </c>
      <c r="O1632" t="str">
        <f t="shared" si="176"/>
        <v>No</v>
      </c>
      <c r="P1632">
        <f t="shared" si="177"/>
        <v>0</v>
      </c>
      <c r="Q1632">
        <f t="shared" si="178"/>
        <v>4813937689</v>
      </c>
      <c r="R1632">
        <f t="shared" si="179"/>
        <v>4.1933383153624479</v>
      </c>
      <c r="S1632" t="str">
        <f t="shared" si="180"/>
        <v>Acceptable</v>
      </c>
      <c r="T1632">
        <f>ROUNDUP(C1632,0)</f>
        <v>5</v>
      </c>
      <c r="U1632">
        <f>ROUNDDOWN(C1632,0)</f>
        <v>4</v>
      </c>
      <c r="V1632">
        <f>RIGHT(K1632,2)+2000</f>
        <v>2014</v>
      </c>
      <c r="W1632" t="str">
        <f>INDEX(_xlfn.TEXTSPLIT(K1632,"-"),1,2)</f>
        <v>Apr</v>
      </c>
      <c r="X1632" t="str">
        <f>INDEX(_xlfn.TEXTSPLIT(K1632,"-"),1,1)</f>
        <v>30</v>
      </c>
      <c r="Y1632">
        <f>INDEX(months!B:B,MATCH(Sheet1!W1632,months!A:A,0))</f>
        <v>4</v>
      </c>
      <c r="Z1632">
        <f t="shared" si="181"/>
        <v>41759</v>
      </c>
    </row>
    <row r="1633" spans="1:26" x14ac:dyDescent="0.2">
      <c r="A1633" t="s">
        <v>2627</v>
      </c>
      <c r="B1633" t="s">
        <v>2518</v>
      </c>
      <c r="C1633">
        <v>4.4000000000000004</v>
      </c>
      <c r="D1633">
        <v>16637</v>
      </c>
      <c r="E1633" t="s">
        <v>190</v>
      </c>
      <c r="F1633" t="s">
        <v>65</v>
      </c>
      <c r="G1633" t="s">
        <v>23</v>
      </c>
      <c r="H1633" t="s">
        <v>24</v>
      </c>
      <c r="I1633" t="s">
        <v>25</v>
      </c>
      <c r="J1633" t="s">
        <v>2519</v>
      </c>
      <c r="K1633" t="s">
        <v>2628</v>
      </c>
      <c r="L1633" t="s">
        <v>2472</v>
      </c>
      <c r="M1633" t="s">
        <v>60</v>
      </c>
      <c r="N1633">
        <f t="shared" si="175"/>
        <v>0</v>
      </c>
      <c r="O1633" t="str">
        <f t="shared" si="176"/>
        <v>No</v>
      </c>
      <c r="P1633">
        <f t="shared" si="177"/>
        <v>0</v>
      </c>
      <c r="Q1633">
        <f t="shared" si="178"/>
        <v>4813937689</v>
      </c>
      <c r="R1633">
        <f t="shared" si="179"/>
        <v>4.1933383153624479</v>
      </c>
      <c r="S1633" t="str">
        <f t="shared" si="180"/>
        <v>Acceptable</v>
      </c>
      <c r="T1633">
        <f>ROUNDUP(C1633,0)</f>
        <v>5</v>
      </c>
      <c r="U1633">
        <f>ROUNDDOWN(C1633,0)</f>
        <v>4</v>
      </c>
      <c r="V1633">
        <f>RIGHT(K1633,2)+2000</f>
        <v>2017</v>
      </c>
      <c r="W1633" t="str">
        <f>INDEX(_xlfn.TEXTSPLIT(K1633,"-"),1,2)</f>
        <v>Jun</v>
      </c>
      <c r="X1633" t="str">
        <f>INDEX(_xlfn.TEXTSPLIT(K1633,"-"),1,1)</f>
        <v>18</v>
      </c>
      <c r="Y1633">
        <f>INDEX(months!B:B,MATCH(Sheet1!W1633,months!A:A,0))</f>
        <v>6</v>
      </c>
      <c r="Z1633">
        <f t="shared" si="181"/>
        <v>42904</v>
      </c>
    </row>
    <row r="1634" spans="1:26" x14ac:dyDescent="0.2">
      <c r="A1634" t="s">
        <v>2593</v>
      </c>
      <c r="B1634" t="s">
        <v>2518</v>
      </c>
      <c r="C1634">
        <v>3.8</v>
      </c>
      <c r="D1634">
        <v>1797</v>
      </c>
      <c r="E1634" t="s">
        <v>516</v>
      </c>
      <c r="F1634" t="s">
        <v>50</v>
      </c>
      <c r="G1634" t="s">
        <v>23</v>
      </c>
      <c r="H1634" t="s">
        <v>24</v>
      </c>
      <c r="I1634" t="s">
        <v>25</v>
      </c>
      <c r="J1634" t="s">
        <v>2519</v>
      </c>
      <c r="K1634" t="s">
        <v>2594</v>
      </c>
      <c r="L1634" t="s">
        <v>420</v>
      </c>
      <c r="M1634" t="s">
        <v>587</v>
      </c>
      <c r="N1634">
        <f t="shared" si="175"/>
        <v>0</v>
      </c>
      <c r="O1634" t="str">
        <f t="shared" si="176"/>
        <v>No</v>
      </c>
      <c r="P1634">
        <f t="shared" si="177"/>
        <v>0</v>
      </c>
      <c r="Q1634">
        <f t="shared" si="178"/>
        <v>4813937689</v>
      </c>
      <c r="R1634">
        <f t="shared" si="179"/>
        <v>4.1933383153624479</v>
      </c>
      <c r="S1634" t="str">
        <f t="shared" si="180"/>
        <v>Acceptable</v>
      </c>
      <c r="T1634">
        <f>ROUNDUP(C1634,0)</f>
        <v>4</v>
      </c>
      <c r="U1634">
        <f>ROUNDDOWN(C1634,0)</f>
        <v>3</v>
      </c>
      <c r="V1634">
        <f>RIGHT(K1634,2)+2000</f>
        <v>2016</v>
      </c>
      <c r="W1634" t="str">
        <f>INDEX(_xlfn.TEXTSPLIT(K1634,"-"),1,2)</f>
        <v>Sep</v>
      </c>
      <c r="X1634" t="str">
        <f>INDEX(_xlfn.TEXTSPLIT(K1634,"-"),1,1)</f>
        <v>27</v>
      </c>
      <c r="Y1634">
        <f>INDEX(months!B:B,MATCH(Sheet1!W1634,months!A:A,0))</f>
        <v>9</v>
      </c>
      <c r="Z1634">
        <f t="shared" si="181"/>
        <v>42640</v>
      </c>
    </row>
    <row r="1635" spans="1:26" x14ac:dyDescent="0.2">
      <c r="A1635" t="s">
        <v>2629</v>
      </c>
      <c r="B1635" t="s">
        <v>2518</v>
      </c>
      <c r="C1635">
        <v>4.3</v>
      </c>
      <c r="D1635">
        <v>95905</v>
      </c>
      <c r="E1635" t="s">
        <v>69</v>
      </c>
      <c r="F1635" t="s">
        <v>89</v>
      </c>
      <c r="G1635" t="s">
        <v>23</v>
      </c>
      <c r="H1635" t="s">
        <v>24</v>
      </c>
      <c r="I1635" t="s">
        <v>25</v>
      </c>
      <c r="J1635" t="s">
        <v>2519</v>
      </c>
      <c r="K1635" t="s">
        <v>115</v>
      </c>
      <c r="L1635" t="s">
        <v>754</v>
      </c>
      <c r="M1635" t="s">
        <v>81</v>
      </c>
      <c r="N1635">
        <f t="shared" si="175"/>
        <v>0</v>
      </c>
      <c r="O1635" t="str">
        <f t="shared" si="176"/>
        <v>No</v>
      </c>
      <c r="P1635">
        <f t="shared" si="177"/>
        <v>0</v>
      </c>
      <c r="Q1635">
        <f t="shared" si="178"/>
        <v>4813937689</v>
      </c>
      <c r="R1635">
        <f t="shared" si="179"/>
        <v>4.1933383153624479</v>
      </c>
      <c r="S1635" t="str">
        <f t="shared" si="180"/>
        <v>Acceptable</v>
      </c>
      <c r="T1635">
        <f>ROUNDUP(C1635,0)</f>
        <v>5</v>
      </c>
      <c r="U1635">
        <f>ROUNDDOWN(C1635,0)</f>
        <v>4</v>
      </c>
      <c r="V1635">
        <f>RIGHT(K1635,2)+2000</f>
        <v>2018</v>
      </c>
      <c r="W1635" t="str">
        <f>INDEX(_xlfn.TEXTSPLIT(K1635,"-"),1,2)</f>
        <v>Jul</v>
      </c>
      <c r="X1635" t="str">
        <f>INDEX(_xlfn.TEXTSPLIT(K1635,"-"),1,1)</f>
        <v>30</v>
      </c>
      <c r="Y1635">
        <f>INDEX(months!B:B,MATCH(Sheet1!W1635,months!A:A,0))</f>
        <v>7</v>
      </c>
      <c r="Z1635">
        <f t="shared" si="181"/>
        <v>43311</v>
      </c>
    </row>
    <row r="1636" spans="1:26" x14ac:dyDescent="0.2">
      <c r="A1636" t="s">
        <v>2630</v>
      </c>
      <c r="B1636" t="s">
        <v>2518</v>
      </c>
      <c r="C1636">
        <v>4.4000000000000004</v>
      </c>
      <c r="D1636">
        <v>3114</v>
      </c>
      <c r="E1636" t="s">
        <v>481</v>
      </c>
      <c r="F1636" t="s">
        <v>50</v>
      </c>
      <c r="G1636" t="s">
        <v>23</v>
      </c>
      <c r="H1636" t="s">
        <v>24</v>
      </c>
      <c r="I1636" t="s">
        <v>25</v>
      </c>
      <c r="J1636" t="s">
        <v>2519</v>
      </c>
      <c r="K1636" t="s">
        <v>2436</v>
      </c>
      <c r="L1636" t="s">
        <v>877</v>
      </c>
      <c r="M1636" t="s">
        <v>29</v>
      </c>
      <c r="N1636">
        <f t="shared" si="175"/>
        <v>0</v>
      </c>
      <c r="O1636" t="str">
        <f t="shared" si="176"/>
        <v>No</v>
      </c>
      <c r="P1636">
        <f t="shared" si="177"/>
        <v>0</v>
      </c>
      <c r="Q1636">
        <f t="shared" si="178"/>
        <v>4813937689</v>
      </c>
      <c r="R1636">
        <f t="shared" si="179"/>
        <v>4.1933383153624479</v>
      </c>
      <c r="S1636" t="str">
        <f t="shared" si="180"/>
        <v>Acceptable</v>
      </c>
      <c r="T1636">
        <f>ROUNDUP(C1636,0)</f>
        <v>5</v>
      </c>
      <c r="U1636">
        <f>ROUNDDOWN(C1636,0)</f>
        <v>4</v>
      </c>
      <c r="V1636">
        <f>RIGHT(K1636,2)+2000</f>
        <v>2018</v>
      </c>
      <c r="W1636" t="str">
        <f>INDEX(_xlfn.TEXTSPLIT(K1636,"-"),1,2)</f>
        <v>Feb</v>
      </c>
      <c r="X1636" t="str">
        <f>INDEX(_xlfn.TEXTSPLIT(K1636,"-"),1,1)</f>
        <v>20</v>
      </c>
      <c r="Y1636">
        <f>INDEX(months!B:B,MATCH(Sheet1!W1636,months!A:A,0))</f>
        <v>2</v>
      </c>
      <c r="Z1636">
        <f t="shared" si="181"/>
        <v>43151</v>
      </c>
    </row>
    <row r="1637" spans="1:26" x14ac:dyDescent="0.2">
      <c r="A1637" t="s">
        <v>2631</v>
      </c>
      <c r="B1637" t="s">
        <v>2518</v>
      </c>
      <c r="C1637">
        <v>4.2</v>
      </c>
      <c r="D1637">
        <v>220</v>
      </c>
      <c r="E1637" t="s">
        <v>186</v>
      </c>
      <c r="F1637" t="s">
        <v>57</v>
      </c>
      <c r="G1637" t="s">
        <v>23</v>
      </c>
      <c r="H1637" t="s">
        <v>24</v>
      </c>
      <c r="I1637" t="s">
        <v>25</v>
      </c>
      <c r="J1637" t="s">
        <v>2519</v>
      </c>
      <c r="K1637" t="s">
        <v>216</v>
      </c>
      <c r="L1637" t="s">
        <v>2632</v>
      </c>
      <c r="M1637" t="s">
        <v>274</v>
      </c>
      <c r="N1637">
        <f t="shared" si="175"/>
        <v>0</v>
      </c>
      <c r="O1637" t="str">
        <f t="shared" si="176"/>
        <v>No</v>
      </c>
      <c r="P1637">
        <f t="shared" si="177"/>
        <v>0</v>
      </c>
      <c r="Q1637">
        <f t="shared" si="178"/>
        <v>4813937689</v>
      </c>
      <c r="R1637">
        <f t="shared" si="179"/>
        <v>4.1933383153624479</v>
      </c>
      <c r="S1637" t="str">
        <f t="shared" si="180"/>
        <v>Acceptable</v>
      </c>
      <c r="T1637">
        <f>ROUNDUP(C1637,0)</f>
        <v>5</v>
      </c>
      <c r="U1637">
        <f>ROUNDDOWN(C1637,0)</f>
        <v>4</v>
      </c>
      <c r="V1637">
        <f>RIGHT(K1637,2)+2000</f>
        <v>2018</v>
      </c>
      <c r="W1637" t="str">
        <f>INDEX(_xlfn.TEXTSPLIT(K1637,"-"),1,2)</f>
        <v>Jul</v>
      </c>
      <c r="X1637" t="str">
        <f>INDEX(_xlfn.TEXTSPLIT(K1637,"-"),1,1)</f>
        <v>26</v>
      </c>
      <c r="Y1637">
        <f>INDEX(months!B:B,MATCH(Sheet1!W1637,months!A:A,0))</f>
        <v>7</v>
      </c>
      <c r="Z1637">
        <f t="shared" si="181"/>
        <v>43307</v>
      </c>
    </row>
    <row r="1638" spans="1:26" x14ac:dyDescent="0.2">
      <c r="A1638" t="s">
        <v>2633</v>
      </c>
      <c r="B1638" t="s">
        <v>2518</v>
      </c>
      <c r="C1638">
        <v>4.4000000000000004</v>
      </c>
      <c r="D1638">
        <v>33</v>
      </c>
      <c r="E1638" t="s">
        <v>132</v>
      </c>
      <c r="F1638" t="s">
        <v>101</v>
      </c>
      <c r="G1638" t="s">
        <v>23</v>
      </c>
      <c r="H1638" t="s">
        <v>24</v>
      </c>
      <c r="I1638" t="s">
        <v>25</v>
      </c>
      <c r="J1638" t="s">
        <v>2519</v>
      </c>
      <c r="K1638" t="s">
        <v>2635</v>
      </c>
      <c r="L1638" t="s">
        <v>2607</v>
      </c>
      <c r="M1638" t="s">
        <v>47</v>
      </c>
      <c r="N1638">
        <f t="shared" si="175"/>
        <v>0</v>
      </c>
      <c r="O1638" t="str">
        <f t="shared" si="176"/>
        <v>No</v>
      </c>
      <c r="P1638">
        <f t="shared" si="177"/>
        <v>0</v>
      </c>
      <c r="Q1638">
        <f t="shared" si="178"/>
        <v>4813937689</v>
      </c>
      <c r="R1638">
        <f t="shared" si="179"/>
        <v>4.1933383153624479</v>
      </c>
      <c r="S1638" t="str">
        <f t="shared" si="180"/>
        <v>Acceptable</v>
      </c>
      <c r="T1638">
        <f>ROUNDUP(C1638,0)</f>
        <v>5</v>
      </c>
      <c r="U1638">
        <f>ROUNDDOWN(C1638,0)</f>
        <v>4</v>
      </c>
      <c r="V1638">
        <f>RIGHT(K1638,2)+2000</f>
        <v>2017</v>
      </c>
      <c r="W1638" t="str">
        <f>INDEX(_xlfn.TEXTSPLIT(K1638,"-"),1,2)</f>
        <v>Oct</v>
      </c>
      <c r="X1638" t="str">
        <f>INDEX(_xlfn.TEXTSPLIT(K1638,"-"),1,1)</f>
        <v>12</v>
      </c>
      <c r="Y1638">
        <f>INDEX(months!B:B,MATCH(Sheet1!W1638,months!A:A,0))</f>
        <v>10</v>
      </c>
      <c r="Z1638">
        <f t="shared" si="181"/>
        <v>43020</v>
      </c>
    </row>
    <row r="1639" spans="1:26" x14ac:dyDescent="0.2">
      <c r="A1639" t="s">
        <v>2636</v>
      </c>
      <c r="B1639" t="s">
        <v>2518</v>
      </c>
      <c r="C1639">
        <v>4.3</v>
      </c>
      <c r="D1639">
        <v>1533</v>
      </c>
      <c r="E1639" t="s">
        <v>1695</v>
      </c>
      <c r="F1639" t="s">
        <v>50</v>
      </c>
      <c r="G1639" t="s">
        <v>23</v>
      </c>
      <c r="H1639" t="s">
        <v>24</v>
      </c>
      <c r="I1639" t="s">
        <v>25</v>
      </c>
      <c r="J1639" t="s">
        <v>2519</v>
      </c>
      <c r="K1639" t="s">
        <v>2594</v>
      </c>
      <c r="L1639" t="s">
        <v>2637</v>
      </c>
      <c r="M1639" t="s">
        <v>237</v>
      </c>
      <c r="N1639">
        <f t="shared" si="175"/>
        <v>0</v>
      </c>
      <c r="O1639" t="str">
        <f t="shared" si="176"/>
        <v>No</v>
      </c>
      <c r="P1639">
        <f t="shared" si="177"/>
        <v>0</v>
      </c>
      <c r="Q1639">
        <f t="shared" si="178"/>
        <v>4813937689</v>
      </c>
      <c r="R1639">
        <f t="shared" si="179"/>
        <v>4.1933383153624479</v>
      </c>
      <c r="S1639" t="str">
        <f t="shared" si="180"/>
        <v>Acceptable</v>
      </c>
      <c r="T1639">
        <f>ROUNDUP(C1639,0)</f>
        <v>5</v>
      </c>
      <c r="U1639">
        <f>ROUNDDOWN(C1639,0)</f>
        <v>4</v>
      </c>
      <c r="V1639">
        <f>RIGHT(K1639,2)+2000</f>
        <v>2016</v>
      </c>
      <c r="W1639" t="str">
        <f>INDEX(_xlfn.TEXTSPLIT(K1639,"-"),1,2)</f>
        <v>Sep</v>
      </c>
      <c r="X1639" t="str">
        <f>INDEX(_xlfn.TEXTSPLIT(K1639,"-"),1,1)</f>
        <v>27</v>
      </c>
      <c r="Y1639">
        <f>INDEX(months!B:B,MATCH(Sheet1!W1639,months!A:A,0))</f>
        <v>9</v>
      </c>
      <c r="Z1639">
        <f t="shared" si="181"/>
        <v>42640</v>
      </c>
    </row>
    <row r="1640" spans="1:26" x14ac:dyDescent="0.2">
      <c r="A1640" t="s">
        <v>2638</v>
      </c>
      <c r="B1640" t="s">
        <v>2518</v>
      </c>
      <c r="C1640">
        <v>4.0999999999999996</v>
      </c>
      <c r="D1640">
        <v>28301</v>
      </c>
      <c r="E1640" t="s">
        <v>46</v>
      </c>
      <c r="F1640" t="s">
        <v>65</v>
      </c>
      <c r="G1640" t="s">
        <v>23</v>
      </c>
      <c r="H1640" t="s">
        <v>24</v>
      </c>
      <c r="I1640" t="s">
        <v>25</v>
      </c>
      <c r="J1640" t="s">
        <v>2519</v>
      </c>
      <c r="K1640" t="s">
        <v>497</v>
      </c>
      <c r="L1640" t="s">
        <v>2639</v>
      </c>
      <c r="M1640" t="s">
        <v>81</v>
      </c>
      <c r="N1640">
        <f t="shared" si="175"/>
        <v>0</v>
      </c>
      <c r="O1640" t="str">
        <f t="shared" si="176"/>
        <v>No</v>
      </c>
      <c r="P1640">
        <f t="shared" si="177"/>
        <v>0</v>
      </c>
      <c r="Q1640">
        <f t="shared" si="178"/>
        <v>4813937689</v>
      </c>
      <c r="R1640">
        <f t="shared" si="179"/>
        <v>4.1933383153624479</v>
      </c>
      <c r="S1640" t="str">
        <f t="shared" si="180"/>
        <v>Acceptable</v>
      </c>
      <c r="T1640">
        <f>ROUNDUP(C1640,0)</f>
        <v>5</v>
      </c>
      <c r="U1640">
        <f>ROUNDDOWN(C1640,0)</f>
        <v>4</v>
      </c>
      <c r="V1640">
        <f>RIGHT(K1640,2)+2000</f>
        <v>2018</v>
      </c>
      <c r="W1640" t="str">
        <f>INDEX(_xlfn.TEXTSPLIT(K1640,"-"),1,2)</f>
        <v>Jul</v>
      </c>
      <c r="X1640" t="str">
        <f>INDEX(_xlfn.TEXTSPLIT(K1640,"-"),1,1)</f>
        <v>13</v>
      </c>
      <c r="Y1640">
        <f>INDEX(months!B:B,MATCH(Sheet1!W1640,months!A:A,0))</f>
        <v>7</v>
      </c>
      <c r="Z1640">
        <f t="shared" si="181"/>
        <v>43294</v>
      </c>
    </row>
    <row r="1641" spans="1:26" x14ac:dyDescent="0.2">
      <c r="A1641" t="s">
        <v>2640</v>
      </c>
      <c r="B1641" t="s">
        <v>2518</v>
      </c>
      <c r="C1641">
        <v>4</v>
      </c>
      <c r="D1641">
        <v>3937</v>
      </c>
      <c r="E1641" t="s">
        <v>186</v>
      </c>
      <c r="F1641" t="s">
        <v>50</v>
      </c>
      <c r="G1641" t="s">
        <v>23</v>
      </c>
      <c r="H1641" t="s">
        <v>24</v>
      </c>
      <c r="I1641" t="s">
        <v>25</v>
      </c>
      <c r="J1641" t="s">
        <v>2519</v>
      </c>
      <c r="K1641" t="s">
        <v>278</v>
      </c>
      <c r="L1641" t="s">
        <v>2641</v>
      </c>
      <c r="M1641" t="s">
        <v>54</v>
      </c>
      <c r="N1641">
        <f t="shared" si="175"/>
        <v>0</v>
      </c>
      <c r="O1641" t="str">
        <f t="shared" si="176"/>
        <v>No</v>
      </c>
      <c r="P1641">
        <f t="shared" si="177"/>
        <v>0</v>
      </c>
      <c r="Q1641">
        <f t="shared" si="178"/>
        <v>4813937689</v>
      </c>
      <c r="R1641">
        <f t="shared" si="179"/>
        <v>4.1933383153624479</v>
      </c>
      <c r="S1641" t="str">
        <f t="shared" si="180"/>
        <v>Acceptable</v>
      </c>
      <c r="T1641">
        <f>ROUNDUP(C1641,0)</f>
        <v>4</v>
      </c>
      <c r="U1641">
        <f>ROUNDDOWN(C1641,0)</f>
        <v>4</v>
      </c>
      <c r="V1641">
        <f>RIGHT(K1641,2)+2000</f>
        <v>2018</v>
      </c>
      <c r="W1641" t="str">
        <f>INDEX(_xlfn.TEXTSPLIT(K1641,"-"),1,2)</f>
        <v>Jul</v>
      </c>
      <c r="X1641" t="str">
        <f>INDEX(_xlfn.TEXTSPLIT(K1641,"-"),1,1)</f>
        <v>27</v>
      </c>
      <c r="Y1641">
        <f>INDEX(months!B:B,MATCH(Sheet1!W1641,months!A:A,0))</f>
        <v>7</v>
      </c>
      <c r="Z1641">
        <f t="shared" si="181"/>
        <v>43308</v>
      </c>
    </row>
    <row r="1642" spans="1:26" x14ac:dyDescent="0.2">
      <c r="A1642" t="s">
        <v>2642</v>
      </c>
      <c r="B1642" t="s">
        <v>2518</v>
      </c>
      <c r="C1642">
        <v>4.2</v>
      </c>
      <c r="D1642">
        <v>894</v>
      </c>
      <c r="E1642" t="s">
        <v>42</v>
      </c>
      <c r="F1642" t="s">
        <v>57</v>
      </c>
      <c r="G1642" t="s">
        <v>23</v>
      </c>
      <c r="H1642" t="s">
        <v>24</v>
      </c>
      <c r="I1642" t="s">
        <v>25</v>
      </c>
      <c r="J1642" t="s">
        <v>2519</v>
      </c>
      <c r="K1642" t="s">
        <v>380</v>
      </c>
      <c r="L1642" t="s">
        <v>2643</v>
      </c>
      <c r="M1642" t="s">
        <v>29</v>
      </c>
      <c r="N1642">
        <f t="shared" si="175"/>
        <v>0</v>
      </c>
      <c r="O1642" t="str">
        <f t="shared" si="176"/>
        <v>No</v>
      </c>
      <c r="P1642">
        <f t="shared" si="177"/>
        <v>0</v>
      </c>
      <c r="Q1642">
        <f t="shared" si="178"/>
        <v>4813937689</v>
      </c>
      <c r="R1642">
        <f t="shared" si="179"/>
        <v>4.1933383153624479</v>
      </c>
      <c r="S1642" t="str">
        <f t="shared" si="180"/>
        <v>Acceptable</v>
      </c>
      <c r="T1642">
        <f>ROUNDUP(C1642,0)</f>
        <v>5</v>
      </c>
      <c r="U1642">
        <f>ROUNDDOWN(C1642,0)</f>
        <v>4</v>
      </c>
      <c r="V1642">
        <f>RIGHT(K1642,2)+2000</f>
        <v>2018</v>
      </c>
      <c r="W1642" t="str">
        <f>INDEX(_xlfn.TEXTSPLIT(K1642,"-"),1,2)</f>
        <v>Apr</v>
      </c>
      <c r="X1642" t="str">
        <f>INDEX(_xlfn.TEXTSPLIT(K1642,"-"),1,1)</f>
        <v>9</v>
      </c>
      <c r="Y1642">
        <f>INDEX(months!B:B,MATCH(Sheet1!W1642,months!A:A,0))</f>
        <v>4</v>
      </c>
      <c r="Z1642">
        <f t="shared" si="181"/>
        <v>43199</v>
      </c>
    </row>
    <row r="1643" spans="1:26" x14ac:dyDescent="0.2">
      <c r="A1643" t="s">
        <v>2644</v>
      </c>
      <c r="B1643" t="s">
        <v>2518</v>
      </c>
      <c r="C1643">
        <v>4.0999999999999996</v>
      </c>
      <c r="D1643">
        <v>21195</v>
      </c>
      <c r="E1643" t="s">
        <v>46</v>
      </c>
      <c r="F1643" t="s">
        <v>65</v>
      </c>
      <c r="G1643" t="s">
        <v>23</v>
      </c>
      <c r="H1643" t="s">
        <v>24</v>
      </c>
      <c r="I1643" t="s">
        <v>25</v>
      </c>
      <c r="J1643" t="s">
        <v>2519</v>
      </c>
      <c r="K1643" t="s">
        <v>951</v>
      </c>
      <c r="L1643" t="s">
        <v>46</v>
      </c>
      <c r="M1643" t="s">
        <v>46</v>
      </c>
      <c r="N1643">
        <f t="shared" si="175"/>
        <v>0</v>
      </c>
      <c r="O1643" t="str">
        <f t="shared" si="176"/>
        <v>No</v>
      </c>
      <c r="P1643">
        <f t="shared" si="177"/>
        <v>0</v>
      </c>
      <c r="Q1643">
        <f t="shared" si="178"/>
        <v>4813937689</v>
      </c>
      <c r="R1643">
        <f t="shared" si="179"/>
        <v>4.1933383153624479</v>
      </c>
      <c r="S1643" t="str">
        <f t="shared" si="180"/>
        <v>Acceptable</v>
      </c>
      <c r="T1643">
        <f>ROUNDUP(C1643,0)</f>
        <v>5</v>
      </c>
      <c r="U1643">
        <f>ROUNDDOWN(C1643,0)</f>
        <v>4</v>
      </c>
      <c r="V1643">
        <f>RIGHT(K1643,2)+2000</f>
        <v>2018</v>
      </c>
      <c r="W1643" t="str">
        <f>INDEX(_xlfn.TEXTSPLIT(K1643,"-"),1,2)</f>
        <v>Jun</v>
      </c>
      <c r="X1643" t="str">
        <f>INDEX(_xlfn.TEXTSPLIT(K1643,"-"),1,1)</f>
        <v>22</v>
      </c>
      <c r="Y1643">
        <f>INDEX(months!B:B,MATCH(Sheet1!W1643,months!A:A,0))</f>
        <v>6</v>
      </c>
      <c r="Z1643">
        <f t="shared" si="181"/>
        <v>43273</v>
      </c>
    </row>
    <row r="1644" spans="1:26" x14ac:dyDescent="0.2">
      <c r="A1644" t="s">
        <v>2645</v>
      </c>
      <c r="B1644" t="s">
        <v>2518</v>
      </c>
      <c r="C1644">
        <v>3.9</v>
      </c>
      <c r="D1644">
        <v>2042</v>
      </c>
      <c r="E1644" t="s">
        <v>1087</v>
      </c>
      <c r="F1644" t="s">
        <v>50</v>
      </c>
      <c r="G1644" t="s">
        <v>23</v>
      </c>
      <c r="H1644" t="s">
        <v>24</v>
      </c>
      <c r="I1644" t="s">
        <v>25</v>
      </c>
      <c r="J1644" t="s">
        <v>2519</v>
      </c>
      <c r="K1644" t="s">
        <v>2646</v>
      </c>
      <c r="L1644" t="s">
        <v>2647</v>
      </c>
      <c r="M1644" t="s">
        <v>86</v>
      </c>
      <c r="N1644">
        <f t="shared" si="175"/>
        <v>0</v>
      </c>
      <c r="O1644" t="str">
        <f t="shared" si="176"/>
        <v>No</v>
      </c>
      <c r="P1644">
        <f t="shared" si="177"/>
        <v>0</v>
      </c>
      <c r="Q1644">
        <f t="shared" si="178"/>
        <v>4813937689</v>
      </c>
      <c r="R1644">
        <f t="shared" si="179"/>
        <v>4.1933383153624479</v>
      </c>
      <c r="S1644" t="str">
        <f t="shared" si="180"/>
        <v>Acceptable</v>
      </c>
      <c r="T1644">
        <f>ROUNDUP(C1644,0)</f>
        <v>4</v>
      </c>
      <c r="U1644">
        <f>ROUNDDOWN(C1644,0)</f>
        <v>3</v>
      </c>
      <c r="V1644">
        <f>RIGHT(K1644,2)+2000</f>
        <v>2015</v>
      </c>
      <c r="W1644" t="str">
        <f>INDEX(_xlfn.TEXTSPLIT(K1644,"-"),1,2)</f>
        <v>Aug</v>
      </c>
      <c r="X1644" t="str">
        <f>INDEX(_xlfn.TEXTSPLIT(K1644,"-"),1,1)</f>
        <v>28</v>
      </c>
      <c r="Y1644">
        <f>INDEX(months!B:B,MATCH(Sheet1!W1644,months!A:A,0))</f>
        <v>8</v>
      </c>
      <c r="Z1644">
        <f t="shared" si="181"/>
        <v>42244</v>
      </c>
    </row>
    <row r="1645" spans="1:26" x14ac:dyDescent="0.2">
      <c r="A1645" t="s">
        <v>2648</v>
      </c>
      <c r="B1645" t="s">
        <v>2518</v>
      </c>
      <c r="C1645">
        <v>4.4000000000000004</v>
      </c>
      <c r="D1645">
        <v>13213</v>
      </c>
      <c r="E1645" t="s">
        <v>405</v>
      </c>
      <c r="F1645" t="s">
        <v>65</v>
      </c>
      <c r="G1645" t="s">
        <v>23</v>
      </c>
      <c r="H1645" t="s">
        <v>24</v>
      </c>
      <c r="I1645" t="s">
        <v>25</v>
      </c>
      <c r="J1645" t="s">
        <v>2519</v>
      </c>
      <c r="K1645" t="s">
        <v>2046</v>
      </c>
      <c r="L1645" t="s">
        <v>2649</v>
      </c>
      <c r="M1645" t="s">
        <v>29</v>
      </c>
      <c r="N1645">
        <f t="shared" si="175"/>
        <v>0</v>
      </c>
      <c r="O1645" t="str">
        <f t="shared" si="176"/>
        <v>No</v>
      </c>
      <c r="P1645">
        <f t="shared" si="177"/>
        <v>0</v>
      </c>
      <c r="Q1645">
        <f t="shared" si="178"/>
        <v>4813937689</v>
      </c>
      <c r="R1645">
        <f t="shared" si="179"/>
        <v>4.1933383153624479</v>
      </c>
      <c r="S1645" t="str">
        <f t="shared" si="180"/>
        <v>Acceptable</v>
      </c>
      <c r="T1645">
        <f>ROUNDUP(C1645,0)</f>
        <v>5</v>
      </c>
      <c r="U1645">
        <f>ROUNDDOWN(C1645,0)</f>
        <v>4</v>
      </c>
      <c r="V1645">
        <f>RIGHT(K1645,2)+2000</f>
        <v>2018</v>
      </c>
      <c r="W1645" t="str">
        <f>INDEX(_xlfn.TEXTSPLIT(K1645,"-"),1,2)</f>
        <v>Mar</v>
      </c>
      <c r="X1645" t="str">
        <f>INDEX(_xlfn.TEXTSPLIT(K1645,"-"),1,1)</f>
        <v>28</v>
      </c>
      <c r="Y1645">
        <f>INDEX(months!B:B,MATCH(Sheet1!W1645,months!A:A,0))</f>
        <v>3</v>
      </c>
      <c r="Z1645">
        <f t="shared" si="181"/>
        <v>43187</v>
      </c>
    </row>
    <row r="1646" spans="1:26" x14ac:dyDescent="0.2">
      <c r="A1646" t="s">
        <v>2650</v>
      </c>
      <c r="B1646" t="s">
        <v>2518</v>
      </c>
      <c r="C1646">
        <v>4.5999999999999996</v>
      </c>
      <c r="D1646">
        <v>118034</v>
      </c>
      <c r="E1646" t="s">
        <v>46</v>
      </c>
      <c r="F1646" t="s">
        <v>38</v>
      </c>
      <c r="G1646" t="s">
        <v>23</v>
      </c>
      <c r="H1646" t="s">
        <v>24</v>
      </c>
      <c r="I1646" t="s">
        <v>25</v>
      </c>
      <c r="J1646" t="s">
        <v>2519</v>
      </c>
      <c r="K1646" t="s">
        <v>173</v>
      </c>
      <c r="L1646" t="s">
        <v>46</v>
      </c>
      <c r="M1646" t="s">
        <v>46</v>
      </c>
      <c r="N1646">
        <f t="shared" si="175"/>
        <v>0</v>
      </c>
      <c r="O1646" t="str">
        <f t="shared" si="176"/>
        <v>No</v>
      </c>
      <c r="P1646">
        <f t="shared" si="177"/>
        <v>0</v>
      </c>
      <c r="Q1646">
        <f t="shared" si="178"/>
        <v>4813937689</v>
      </c>
      <c r="R1646">
        <f t="shared" si="179"/>
        <v>4.1933383153624479</v>
      </c>
      <c r="S1646" t="str">
        <f t="shared" si="180"/>
        <v>Acceptable</v>
      </c>
      <c r="T1646">
        <f>ROUNDUP(C1646,0)</f>
        <v>5</v>
      </c>
      <c r="U1646">
        <f>ROUNDDOWN(C1646,0)</f>
        <v>4</v>
      </c>
      <c r="V1646">
        <f>RIGHT(K1646,2)+2000</f>
        <v>2018</v>
      </c>
      <c r="W1646" t="str">
        <f>INDEX(_xlfn.TEXTSPLIT(K1646,"-"),1,2)</f>
        <v>Aug</v>
      </c>
      <c r="X1646" t="str">
        <f>INDEX(_xlfn.TEXTSPLIT(K1646,"-"),1,1)</f>
        <v>2</v>
      </c>
      <c r="Y1646">
        <f>INDEX(months!B:B,MATCH(Sheet1!W1646,months!A:A,0))</f>
        <v>8</v>
      </c>
      <c r="Z1646">
        <f t="shared" si="181"/>
        <v>43314</v>
      </c>
    </row>
    <row r="1647" spans="1:26" x14ac:dyDescent="0.2">
      <c r="A1647" t="s">
        <v>2651</v>
      </c>
      <c r="B1647" t="s">
        <v>2518</v>
      </c>
      <c r="C1647">
        <v>4.5</v>
      </c>
      <c r="D1647">
        <v>9464</v>
      </c>
      <c r="E1647" t="s">
        <v>46</v>
      </c>
      <c r="F1647" t="s">
        <v>32</v>
      </c>
      <c r="G1647" t="s">
        <v>23</v>
      </c>
      <c r="H1647" t="s">
        <v>24</v>
      </c>
      <c r="I1647" t="s">
        <v>25</v>
      </c>
      <c r="J1647" t="s">
        <v>2519</v>
      </c>
      <c r="K1647" t="s">
        <v>2652</v>
      </c>
      <c r="L1647" t="s">
        <v>46</v>
      </c>
      <c r="M1647" t="s">
        <v>46</v>
      </c>
      <c r="N1647">
        <f t="shared" si="175"/>
        <v>0</v>
      </c>
      <c r="O1647" t="str">
        <f t="shared" si="176"/>
        <v>No</v>
      </c>
      <c r="P1647">
        <f t="shared" si="177"/>
        <v>0</v>
      </c>
      <c r="Q1647">
        <f t="shared" si="178"/>
        <v>4813937689</v>
      </c>
      <c r="R1647">
        <f t="shared" si="179"/>
        <v>4.1933383153624479</v>
      </c>
      <c r="S1647" t="str">
        <f t="shared" si="180"/>
        <v>Acceptable</v>
      </c>
      <c r="T1647">
        <f>ROUNDUP(C1647,0)</f>
        <v>5</v>
      </c>
      <c r="U1647">
        <f>ROUNDDOWN(C1647,0)</f>
        <v>4</v>
      </c>
      <c r="V1647">
        <f>RIGHT(K1647,2)+2000</f>
        <v>2017</v>
      </c>
      <c r="W1647" t="str">
        <f>INDEX(_xlfn.TEXTSPLIT(K1647,"-"),1,2)</f>
        <v>Jul</v>
      </c>
      <c r="X1647" t="str">
        <f>INDEX(_xlfn.TEXTSPLIT(K1647,"-"),1,1)</f>
        <v>18</v>
      </c>
      <c r="Y1647">
        <f>INDEX(months!B:B,MATCH(Sheet1!W1647,months!A:A,0))</f>
        <v>7</v>
      </c>
      <c r="Z1647">
        <f t="shared" si="181"/>
        <v>42934</v>
      </c>
    </row>
    <row r="1648" spans="1:26" x14ac:dyDescent="0.2">
      <c r="A1648" t="s">
        <v>2653</v>
      </c>
      <c r="B1648" t="s">
        <v>2518</v>
      </c>
      <c r="C1648">
        <v>4.5</v>
      </c>
      <c r="D1648">
        <v>10097</v>
      </c>
      <c r="E1648" t="s">
        <v>631</v>
      </c>
      <c r="F1648" t="s">
        <v>32</v>
      </c>
      <c r="G1648" t="s">
        <v>23</v>
      </c>
      <c r="H1648" t="s">
        <v>24</v>
      </c>
      <c r="I1648" t="s">
        <v>25</v>
      </c>
      <c r="J1648" t="s">
        <v>2519</v>
      </c>
      <c r="K1648" t="s">
        <v>62</v>
      </c>
      <c r="L1648" t="s">
        <v>157</v>
      </c>
      <c r="M1648" t="s">
        <v>86</v>
      </c>
      <c r="N1648">
        <f t="shared" si="175"/>
        <v>0</v>
      </c>
      <c r="O1648" t="str">
        <f t="shared" si="176"/>
        <v>No</v>
      </c>
      <c r="P1648">
        <f t="shared" si="177"/>
        <v>0</v>
      </c>
      <c r="Q1648">
        <f t="shared" si="178"/>
        <v>4813937689</v>
      </c>
      <c r="R1648">
        <f t="shared" si="179"/>
        <v>4.1933383153624479</v>
      </c>
      <c r="S1648" t="str">
        <f t="shared" si="180"/>
        <v>Acceptable</v>
      </c>
      <c r="T1648">
        <f>ROUNDUP(C1648,0)</f>
        <v>5</v>
      </c>
      <c r="U1648">
        <f>ROUNDDOWN(C1648,0)</f>
        <v>4</v>
      </c>
      <c r="V1648">
        <f>RIGHT(K1648,2)+2000</f>
        <v>2018</v>
      </c>
      <c r="W1648" t="str">
        <f>INDEX(_xlfn.TEXTSPLIT(K1648,"-"),1,2)</f>
        <v>Apr</v>
      </c>
      <c r="X1648" t="str">
        <f>INDEX(_xlfn.TEXTSPLIT(K1648,"-"),1,1)</f>
        <v>26</v>
      </c>
      <c r="Y1648">
        <f>INDEX(months!B:B,MATCH(Sheet1!W1648,months!A:A,0))</f>
        <v>4</v>
      </c>
      <c r="Z1648">
        <f t="shared" si="181"/>
        <v>43216</v>
      </c>
    </row>
    <row r="1649" spans="1:26" x14ac:dyDescent="0.2">
      <c r="A1649" t="s">
        <v>2654</v>
      </c>
      <c r="B1649" t="s">
        <v>2518</v>
      </c>
      <c r="C1649">
        <v>4.8</v>
      </c>
      <c r="D1649">
        <v>28588</v>
      </c>
      <c r="E1649" t="s">
        <v>172</v>
      </c>
      <c r="F1649" t="s">
        <v>65</v>
      </c>
      <c r="G1649" t="s">
        <v>23</v>
      </c>
      <c r="H1649" t="s">
        <v>24</v>
      </c>
      <c r="I1649" t="s">
        <v>25</v>
      </c>
      <c r="J1649" t="s">
        <v>2519</v>
      </c>
      <c r="K1649" t="s">
        <v>383</v>
      </c>
      <c r="L1649" t="s">
        <v>2655</v>
      </c>
      <c r="M1649" t="s">
        <v>29</v>
      </c>
      <c r="N1649">
        <f t="shared" si="175"/>
        <v>0</v>
      </c>
      <c r="O1649" t="str">
        <f t="shared" si="176"/>
        <v>No</v>
      </c>
      <c r="P1649">
        <f t="shared" si="177"/>
        <v>0</v>
      </c>
      <c r="Q1649">
        <f t="shared" si="178"/>
        <v>4813937689</v>
      </c>
      <c r="R1649">
        <f t="shared" si="179"/>
        <v>4.1933383153624479</v>
      </c>
      <c r="S1649" t="str">
        <f t="shared" si="180"/>
        <v>Acceptable</v>
      </c>
      <c r="T1649">
        <f>ROUNDUP(C1649,0)</f>
        <v>5</v>
      </c>
      <c r="U1649">
        <f>ROUNDDOWN(C1649,0)</f>
        <v>4</v>
      </c>
      <c r="V1649">
        <f>RIGHT(K1649,2)+2000</f>
        <v>2018</v>
      </c>
      <c r="W1649" t="str">
        <f>INDEX(_xlfn.TEXTSPLIT(K1649,"-"),1,2)</f>
        <v>Mar</v>
      </c>
      <c r="X1649" t="str">
        <f>INDEX(_xlfn.TEXTSPLIT(K1649,"-"),1,1)</f>
        <v>1</v>
      </c>
      <c r="Y1649">
        <f>INDEX(months!B:B,MATCH(Sheet1!W1649,months!A:A,0))</f>
        <v>3</v>
      </c>
      <c r="Z1649">
        <f t="shared" si="181"/>
        <v>43160</v>
      </c>
    </row>
    <row r="1650" spans="1:26" x14ac:dyDescent="0.2">
      <c r="A1650" t="s">
        <v>2656</v>
      </c>
      <c r="B1650" t="s">
        <v>2518</v>
      </c>
      <c r="C1650">
        <v>4.4000000000000004</v>
      </c>
      <c r="D1650">
        <v>19621</v>
      </c>
      <c r="E1650" t="s">
        <v>46</v>
      </c>
      <c r="F1650" t="s">
        <v>32</v>
      </c>
      <c r="G1650" t="s">
        <v>23</v>
      </c>
      <c r="H1650" t="s">
        <v>24</v>
      </c>
      <c r="I1650" t="s">
        <v>25</v>
      </c>
      <c r="J1650" t="s">
        <v>2519</v>
      </c>
      <c r="K1650" t="s">
        <v>2657</v>
      </c>
      <c r="L1650" t="s">
        <v>46</v>
      </c>
      <c r="M1650" t="s">
        <v>46</v>
      </c>
      <c r="N1650">
        <f t="shared" si="175"/>
        <v>0</v>
      </c>
      <c r="O1650" t="str">
        <f t="shared" si="176"/>
        <v>No</v>
      </c>
      <c r="P1650">
        <f t="shared" si="177"/>
        <v>0</v>
      </c>
      <c r="Q1650">
        <f t="shared" si="178"/>
        <v>4813937689</v>
      </c>
      <c r="R1650">
        <f t="shared" si="179"/>
        <v>4.1933383153624479</v>
      </c>
      <c r="S1650" t="str">
        <f t="shared" si="180"/>
        <v>Acceptable</v>
      </c>
      <c r="T1650">
        <f>ROUNDUP(C1650,0)</f>
        <v>5</v>
      </c>
      <c r="U1650">
        <f>ROUNDDOWN(C1650,0)</f>
        <v>4</v>
      </c>
      <c r="V1650">
        <f>RIGHT(K1650,2)+2000</f>
        <v>2016</v>
      </c>
      <c r="W1650" t="str">
        <f>INDEX(_xlfn.TEXTSPLIT(K1650,"-"),1,2)</f>
        <v>Feb</v>
      </c>
      <c r="X1650" t="str">
        <f>INDEX(_xlfn.TEXTSPLIT(K1650,"-"),1,1)</f>
        <v>27</v>
      </c>
      <c r="Y1650">
        <f>INDEX(months!B:B,MATCH(Sheet1!W1650,months!A:A,0))</f>
        <v>2</v>
      </c>
      <c r="Z1650">
        <f t="shared" si="181"/>
        <v>42427</v>
      </c>
    </row>
    <row r="1651" spans="1:26" x14ac:dyDescent="0.2">
      <c r="A1651" t="s">
        <v>2658</v>
      </c>
      <c r="B1651" t="s">
        <v>2518</v>
      </c>
      <c r="C1651">
        <v>4.5</v>
      </c>
      <c r="D1651">
        <v>10544</v>
      </c>
      <c r="E1651" t="s">
        <v>970</v>
      </c>
      <c r="F1651" t="s">
        <v>65</v>
      </c>
      <c r="G1651" t="s">
        <v>23</v>
      </c>
      <c r="H1651" t="s">
        <v>24</v>
      </c>
      <c r="I1651" t="s">
        <v>25</v>
      </c>
      <c r="J1651" t="s">
        <v>2519</v>
      </c>
      <c r="K1651" t="s">
        <v>1449</v>
      </c>
      <c r="L1651" t="s">
        <v>2195</v>
      </c>
      <c r="M1651" t="s">
        <v>81</v>
      </c>
      <c r="N1651">
        <f t="shared" si="175"/>
        <v>0</v>
      </c>
      <c r="O1651" t="str">
        <f t="shared" si="176"/>
        <v>No</v>
      </c>
      <c r="P1651">
        <f t="shared" si="177"/>
        <v>0</v>
      </c>
      <c r="Q1651">
        <f t="shared" si="178"/>
        <v>4813937689</v>
      </c>
      <c r="R1651">
        <f t="shared" si="179"/>
        <v>4.1933383153624479</v>
      </c>
      <c r="S1651" t="str">
        <f t="shared" si="180"/>
        <v>Acceptable</v>
      </c>
      <c r="T1651">
        <f>ROUNDUP(C1651,0)</f>
        <v>5</v>
      </c>
      <c r="U1651">
        <f>ROUNDDOWN(C1651,0)</f>
        <v>4</v>
      </c>
      <c r="V1651">
        <f>RIGHT(K1651,2)+2000</f>
        <v>2018</v>
      </c>
      <c r="W1651" t="str">
        <f>INDEX(_xlfn.TEXTSPLIT(K1651,"-"),1,2)</f>
        <v>Jun</v>
      </c>
      <c r="X1651" t="str">
        <f>INDEX(_xlfn.TEXTSPLIT(K1651,"-"),1,1)</f>
        <v>18</v>
      </c>
      <c r="Y1651">
        <f>INDEX(months!B:B,MATCH(Sheet1!W1651,months!A:A,0))</f>
        <v>6</v>
      </c>
      <c r="Z1651">
        <f t="shared" si="181"/>
        <v>43269</v>
      </c>
    </row>
    <row r="1652" spans="1:26" x14ac:dyDescent="0.2">
      <c r="A1652" t="s">
        <v>2659</v>
      </c>
      <c r="B1652" t="s">
        <v>2518</v>
      </c>
      <c r="C1652">
        <v>4.5</v>
      </c>
      <c r="D1652">
        <v>4427</v>
      </c>
      <c r="E1652" t="s">
        <v>46</v>
      </c>
      <c r="F1652" t="s">
        <v>50</v>
      </c>
      <c r="G1652" t="s">
        <v>23</v>
      </c>
      <c r="H1652" t="s">
        <v>24</v>
      </c>
      <c r="I1652" t="s">
        <v>25</v>
      </c>
      <c r="J1652" t="s">
        <v>2519</v>
      </c>
      <c r="K1652" t="s">
        <v>2660</v>
      </c>
      <c r="L1652" t="s">
        <v>46</v>
      </c>
      <c r="M1652" t="s">
        <v>46</v>
      </c>
      <c r="N1652">
        <f t="shared" si="175"/>
        <v>0</v>
      </c>
      <c r="O1652" t="str">
        <f t="shared" si="176"/>
        <v>No</v>
      </c>
      <c r="P1652">
        <f t="shared" si="177"/>
        <v>0</v>
      </c>
      <c r="Q1652">
        <f t="shared" si="178"/>
        <v>4813937689</v>
      </c>
      <c r="R1652">
        <f t="shared" si="179"/>
        <v>4.1933383153624479</v>
      </c>
      <c r="S1652" t="str">
        <f t="shared" si="180"/>
        <v>Acceptable</v>
      </c>
      <c r="T1652">
        <f>ROUNDUP(C1652,0)</f>
        <v>5</v>
      </c>
      <c r="U1652">
        <f>ROUNDDOWN(C1652,0)</f>
        <v>4</v>
      </c>
      <c r="V1652">
        <f>RIGHT(K1652,2)+2000</f>
        <v>2017</v>
      </c>
      <c r="W1652" t="str">
        <f>INDEX(_xlfn.TEXTSPLIT(K1652,"-"),1,2)</f>
        <v>Jun</v>
      </c>
      <c r="X1652" t="str">
        <f>INDEX(_xlfn.TEXTSPLIT(K1652,"-"),1,1)</f>
        <v>23</v>
      </c>
      <c r="Y1652">
        <f>INDEX(months!B:B,MATCH(Sheet1!W1652,months!A:A,0))</f>
        <v>6</v>
      </c>
      <c r="Z1652">
        <f t="shared" si="181"/>
        <v>42909</v>
      </c>
    </row>
    <row r="1653" spans="1:26" x14ac:dyDescent="0.2">
      <c r="A1653" t="s">
        <v>2661</v>
      </c>
      <c r="B1653" t="s">
        <v>2518</v>
      </c>
      <c r="C1653">
        <v>4.5999999999999996</v>
      </c>
      <c r="D1653">
        <v>50338</v>
      </c>
      <c r="E1653" t="s">
        <v>46</v>
      </c>
      <c r="F1653" t="s">
        <v>65</v>
      </c>
      <c r="G1653" t="s">
        <v>23</v>
      </c>
      <c r="H1653" t="s">
        <v>24</v>
      </c>
      <c r="I1653" t="s">
        <v>25</v>
      </c>
      <c r="J1653" t="s">
        <v>2519</v>
      </c>
      <c r="K1653" t="s">
        <v>306</v>
      </c>
      <c r="L1653" t="s">
        <v>46</v>
      </c>
      <c r="M1653" t="s">
        <v>46</v>
      </c>
      <c r="N1653">
        <f t="shared" si="175"/>
        <v>0</v>
      </c>
      <c r="O1653" t="str">
        <f t="shared" si="176"/>
        <v>No</v>
      </c>
      <c r="P1653">
        <f t="shared" si="177"/>
        <v>0</v>
      </c>
      <c r="Q1653">
        <f t="shared" si="178"/>
        <v>4813937689</v>
      </c>
      <c r="R1653">
        <f t="shared" si="179"/>
        <v>4.1933383153624479</v>
      </c>
      <c r="S1653" t="str">
        <f t="shared" si="180"/>
        <v>Acceptable</v>
      </c>
      <c r="T1653">
        <f>ROUNDUP(C1653,0)</f>
        <v>5</v>
      </c>
      <c r="U1653">
        <f>ROUNDDOWN(C1653,0)</f>
        <v>4</v>
      </c>
      <c r="V1653">
        <f>RIGHT(K1653,2)+2000</f>
        <v>2018</v>
      </c>
      <c r="W1653" t="str">
        <f>INDEX(_xlfn.TEXTSPLIT(K1653,"-"),1,2)</f>
        <v>Jul</v>
      </c>
      <c r="X1653" t="str">
        <f>INDEX(_xlfn.TEXTSPLIT(K1653,"-"),1,1)</f>
        <v>23</v>
      </c>
      <c r="Y1653">
        <f>INDEX(months!B:B,MATCH(Sheet1!W1653,months!A:A,0))</f>
        <v>7</v>
      </c>
      <c r="Z1653">
        <f t="shared" si="181"/>
        <v>43304</v>
      </c>
    </row>
    <row r="1654" spans="1:26" x14ac:dyDescent="0.2">
      <c r="A1654" t="s">
        <v>2662</v>
      </c>
      <c r="B1654" t="s">
        <v>2518</v>
      </c>
      <c r="C1654">
        <v>4.5</v>
      </c>
      <c r="D1654">
        <v>3346</v>
      </c>
      <c r="E1654" t="s">
        <v>31</v>
      </c>
      <c r="F1654" t="s">
        <v>50</v>
      </c>
      <c r="G1654" t="s">
        <v>23</v>
      </c>
      <c r="H1654" t="s">
        <v>24</v>
      </c>
      <c r="I1654" t="s">
        <v>44</v>
      </c>
      <c r="J1654" t="s">
        <v>2519</v>
      </c>
      <c r="K1654" t="s">
        <v>2663</v>
      </c>
      <c r="L1654" t="s">
        <v>1176</v>
      </c>
      <c r="M1654" t="s">
        <v>29</v>
      </c>
      <c r="N1654">
        <f t="shared" si="175"/>
        <v>0</v>
      </c>
      <c r="O1654" t="str">
        <f t="shared" si="176"/>
        <v>No</v>
      </c>
      <c r="P1654">
        <f t="shared" si="177"/>
        <v>0</v>
      </c>
      <c r="Q1654">
        <f t="shared" si="178"/>
        <v>4813937689</v>
      </c>
      <c r="R1654">
        <f t="shared" si="179"/>
        <v>4.1933383153624479</v>
      </c>
      <c r="S1654" t="str">
        <f t="shared" si="180"/>
        <v>Acceptable</v>
      </c>
      <c r="T1654">
        <f>ROUNDUP(C1654,0)</f>
        <v>5</v>
      </c>
      <c r="U1654">
        <f>ROUNDDOWN(C1654,0)</f>
        <v>4</v>
      </c>
      <c r="V1654">
        <f>RIGHT(K1654,2)+2000</f>
        <v>2017</v>
      </c>
      <c r="W1654" t="str">
        <f>INDEX(_xlfn.TEXTSPLIT(K1654,"-"),1,2)</f>
        <v>Mar</v>
      </c>
      <c r="X1654" t="str">
        <f>INDEX(_xlfn.TEXTSPLIT(K1654,"-"),1,1)</f>
        <v>8</v>
      </c>
      <c r="Y1654">
        <f>INDEX(months!B:B,MATCH(Sheet1!W1654,months!A:A,0))</f>
        <v>3</v>
      </c>
      <c r="Z1654">
        <f t="shared" si="181"/>
        <v>42802</v>
      </c>
    </row>
    <row r="1655" spans="1:26" x14ac:dyDescent="0.2">
      <c r="A1655" t="s">
        <v>2664</v>
      </c>
      <c r="B1655" t="s">
        <v>2665</v>
      </c>
      <c r="C1655">
        <v>4.5</v>
      </c>
      <c r="D1655">
        <v>4447388</v>
      </c>
      <c r="E1655" t="s">
        <v>2175</v>
      </c>
      <c r="F1655" t="s">
        <v>448</v>
      </c>
      <c r="G1655" t="s">
        <v>23</v>
      </c>
      <c r="H1655" t="s">
        <v>24</v>
      </c>
      <c r="I1655" t="s">
        <v>124</v>
      </c>
      <c r="J1655" t="s">
        <v>2666</v>
      </c>
      <c r="K1655" t="s">
        <v>84</v>
      </c>
      <c r="L1655" t="s">
        <v>2667</v>
      </c>
      <c r="M1655" t="s">
        <v>81</v>
      </c>
      <c r="N1655">
        <f t="shared" si="175"/>
        <v>0</v>
      </c>
      <c r="O1655" t="str">
        <f t="shared" si="176"/>
        <v>No</v>
      </c>
      <c r="P1655">
        <f t="shared" si="177"/>
        <v>0</v>
      </c>
      <c r="Q1655">
        <f t="shared" si="178"/>
        <v>4813937689</v>
      </c>
      <c r="R1655">
        <f t="shared" si="179"/>
        <v>4.1933383153624479</v>
      </c>
      <c r="S1655" t="str">
        <f t="shared" si="180"/>
        <v>Acceptable</v>
      </c>
      <c r="T1655">
        <f>ROUNDUP(C1655,0)</f>
        <v>5</v>
      </c>
      <c r="U1655">
        <f>ROUNDDOWN(C1655,0)</f>
        <v>4</v>
      </c>
      <c r="V1655">
        <f>RIGHT(K1655,2)+2000</f>
        <v>2018</v>
      </c>
      <c r="W1655" t="str">
        <f>INDEX(_xlfn.TEXTSPLIT(K1655,"-"),1,2)</f>
        <v>Jul</v>
      </c>
      <c r="X1655" t="str">
        <f>INDEX(_xlfn.TEXTSPLIT(K1655,"-"),1,1)</f>
        <v>31</v>
      </c>
      <c r="Y1655">
        <f>INDEX(months!B:B,MATCH(Sheet1!W1655,months!A:A,0))</f>
        <v>7</v>
      </c>
      <c r="Z1655">
        <f t="shared" si="181"/>
        <v>43312</v>
      </c>
    </row>
    <row r="1656" spans="1:26" x14ac:dyDescent="0.2">
      <c r="A1656" t="s">
        <v>2668</v>
      </c>
      <c r="B1656" t="s">
        <v>2665</v>
      </c>
      <c r="C1656">
        <v>4.5</v>
      </c>
      <c r="D1656">
        <v>27722264</v>
      </c>
      <c r="E1656" t="s">
        <v>1457</v>
      </c>
      <c r="F1656" t="s">
        <v>475</v>
      </c>
      <c r="G1656" t="s">
        <v>23</v>
      </c>
      <c r="H1656" t="s">
        <v>24</v>
      </c>
      <c r="I1656" t="s">
        <v>124</v>
      </c>
      <c r="J1656" t="s">
        <v>2669</v>
      </c>
      <c r="K1656" t="s">
        <v>125</v>
      </c>
      <c r="L1656" t="s">
        <v>2670</v>
      </c>
      <c r="M1656" t="s">
        <v>81</v>
      </c>
      <c r="N1656">
        <f t="shared" si="175"/>
        <v>0</v>
      </c>
      <c r="O1656" t="str">
        <f t="shared" si="176"/>
        <v>No</v>
      </c>
      <c r="P1656">
        <f t="shared" si="177"/>
        <v>0</v>
      </c>
      <c r="Q1656">
        <f t="shared" si="178"/>
        <v>4813937689</v>
      </c>
      <c r="R1656">
        <f t="shared" si="179"/>
        <v>4.1933383153624479</v>
      </c>
      <c r="S1656" t="str">
        <f t="shared" si="180"/>
        <v>Acceptable</v>
      </c>
      <c r="T1656">
        <f>ROUNDUP(C1656,0)</f>
        <v>5</v>
      </c>
      <c r="U1656">
        <f>ROUNDDOWN(C1656,0)</f>
        <v>4</v>
      </c>
      <c r="V1656">
        <f>RIGHT(K1656,2)+2000</f>
        <v>2018</v>
      </c>
      <c r="W1656" t="str">
        <f>INDEX(_xlfn.TEXTSPLIT(K1656,"-"),1,2)</f>
        <v>Jul</v>
      </c>
      <c r="X1656" t="str">
        <f>INDEX(_xlfn.TEXTSPLIT(K1656,"-"),1,1)</f>
        <v>12</v>
      </c>
      <c r="Y1656">
        <f>INDEX(months!B:B,MATCH(Sheet1!W1656,months!A:A,0))</f>
        <v>7</v>
      </c>
      <c r="Z1656">
        <f t="shared" si="181"/>
        <v>43293</v>
      </c>
    </row>
    <row r="1657" spans="1:26" x14ac:dyDescent="0.2">
      <c r="A1657" t="s">
        <v>2671</v>
      </c>
      <c r="B1657" t="s">
        <v>2665</v>
      </c>
      <c r="C1657">
        <v>4.4000000000000004</v>
      </c>
      <c r="D1657">
        <v>22426677</v>
      </c>
      <c r="E1657" t="s">
        <v>2672</v>
      </c>
      <c r="F1657" t="s">
        <v>799</v>
      </c>
      <c r="G1657" t="s">
        <v>23</v>
      </c>
      <c r="H1657" t="s">
        <v>24</v>
      </c>
      <c r="I1657" t="s">
        <v>25</v>
      </c>
      <c r="J1657" t="s">
        <v>2673</v>
      </c>
      <c r="K1657" t="s">
        <v>759</v>
      </c>
      <c r="L1657" t="s">
        <v>2674</v>
      </c>
      <c r="M1657" t="s">
        <v>81</v>
      </c>
      <c r="N1657">
        <f t="shared" si="175"/>
        <v>0</v>
      </c>
      <c r="O1657" t="str">
        <f t="shared" si="176"/>
        <v>No</v>
      </c>
      <c r="P1657">
        <f t="shared" si="177"/>
        <v>0</v>
      </c>
      <c r="Q1657">
        <f t="shared" si="178"/>
        <v>4813937689</v>
      </c>
      <c r="R1657">
        <f t="shared" si="179"/>
        <v>4.1933383153624479</v>
      </c>
      <c r="S1657" t="str">
        <f t="shared" si="180"/>
        <v>Acceptable</v>
      </c>
      <c r="T1657">
        <f>ROUNDUP(C1657,0)</f>
        <v>5</v>
      </c>
      <c r="U1657">
        <f>ROUNDDOWN(C1657,0)</f>
        <v>4</v>
      </c>
      <c r="V1657">
        <f>RIGHT(K1657,2)+2000</f>
        <v>2018</v>
      </c>
      <c r="W1657" t="str">
        <f>INDEX(_xlfn.TEXTSPLIT(K1657,"-"),1,2)</f>
        <v>Jul</v>
      </c>
      <c r="X1657" t="str">
        <f>INDEX(_xlfn.TEXTSPLIT(K1657,"-"),1,1)</f>
        <v>5</v>
      </c>
      <c r="Y1657">
        <f>INDEX(months!B:B,MATCH(Sheet1!W1657,months!A:A,0))</f>
        <v>7</v>
      </c>
      <c r="Z1657">
        <f t="shared" si="181"/>
        <v>43286</v>
      </c>
    </row>
    <row r="1658" spans="1:26" x14ac:dyDescent="0.2">
      <c r="A1658" t="s">
        <v>2675</v>
      </c>
      <c r="B1658" t="s">
        <v>2665</v>
      </c>
      <c r="C1658">
        <v>4.7</v>
      </c>
      <c r="D1658">
        <v>254258</v>
      </c>
      <c r="E1658" t="s">
        <v>132</v>
      </c>
      <c r="F1658" t="s">
        <v>89</v>
      </c>
      <c r="G1658" t="s">
        <v>23</v>
      </c>
      <c r="H1658" t="s">
        <v>24</v>
      </c>
      <c r="I1658" t="s">
        <v>25</v>
      </c>
      <c r="J1658" t="s">
        <v>2676</v>
      </c>
      <c r="K1658" t="s">
        <v>39</v>
      </c>
      <c r="L1658" t="s">
        <v>2677</v>
      </c>
      <c r="M1658" t="s">
        <v>81</v>
      </c>
      <c r="N1658">
        <f t="shared" si="175"/>
        <v>0</v>
      </c>
      <c r="O1658" t="str">
        <f t="shared" si="176"/>
        <v>No</v>
      </c>
      <c r="P1658">
        <f t="shared" si="177"/>
        <v>0</v>
      </c>
      <c r="Q1658">
        <f t="shared" si="178"/>
        <v>4813937689</v>
      </c>
      <c r="R1658">
        <f t="shared" si="179"/>
        <v>4.1933383153624479</v>
      </c>
      <c r="S1658" t="str">
        <f t="shared" si="180"/>
        <v>Acceptable</v>
      </c>
      <c r="T1658">
        <f>ROUNDUP(C1658,0)</f>
        <v>5</v>
      </c>
      <c r="U1658">
        <f>ROUNDDOWN(C1658,0)</f>
        <v>4</v>
      </c>
      <c r="V1658">
        <f>RIGHT(K1658,2)+2000</f>
        <v>2018</v>
      </c>
      <c r="W1658" t="str">
        <f>INDEX(_xlfn.TEXTSPLIT(K1658,"-"),1,2)</f>
        <v>Aug</v>
      </c>
      <c r="X1658" t="str">
        <f>INDEX(_xlfn.TEXTSPLIT(K1658,"-"),1,1)</f>
        <v>1</v>
      </c>
      <c r="Y1658">
        <f>INDEX(months!B:B,MATCH(Sheet1!W1658,months!A:A,0))</f>
        <v>8</v>
      </c>
      <c r="Z1658">
        <f t="shared" si="181"/>
        <v>43313</v>
      </c>
    </row>
    <row r="1659" spans="1:26" x14ac:dyDescent="0.2">
      <c r="A1659" t="s">
        <v>2678</v>
      </c>
      <c r="B1659" t="s">
        <v>2665</v>
      </c>
      <c r="C1659">
        <v>4.5</v>
      </c>
      <c r="D1659">
        <v>148897</v>
      </c>
      <c r="E1659" t="s">
        <v>698</v>
      </c>
      <c r="F1659" t="s">
        <v>89</v>
      </c>
      <c r="G1659" t="s">
        <v>23</v>
      </c>
      <c r="H1659" t="s">
        <v>24</v>
      </c>
      <c r="I1659" t="s">
        <v>25</v>
      </c>
      <c r="J1659" t="s">
        <v>2673</v>
      </c>
      <c r="K1659" t="s">
        <v>410</v>
      </c>
      <c r="L1659" t="s">
        <v>2679</v>
      </c>
      <c r="M1659" t="s">
        <v>29</v>
      </c>
      <c r="N1659">
        <f t="shared" si="175"/>
        <v>0</v>
      </c>
      <c r="O1659" t="str">
        <f t="shared" si="176"/>
        <v>No</v>
      </c>
      <c r="P1659">
        <f t="shared" si="177"/>
        <v>0</v>
      </c>
      <c r="Q1659">
        <f t="shared" si="178"/>
        <v>4813937689</v>
      </c>
      <c r="R1659">
        <f t="shared" si="179"/>
        <v>4.1933383153624479</v>
      </c>
      <c r="S1659" t="str">
        <f t="shared" si="180"/>
        <v>Acceptable</v>
      </c>
      <c r="T1659">
        <f>ROUNDUP(C1659,0)</f>
        <v>5</v>
      </c>
      <c r="U1659">
        <f>ROUNDDOWN(C1659,0)</f>
        <v>4</v>
      </c>
      <c r="V1659">
        <f>RIGHT(K1659,2)+2000</f>
        <v>2018</v>
      </c>
      <c r="W1659" t="str">
        <f>INDEX(_xlfn.TEXTSPLIT(K1659,"-"),1,2)</f>
        <v>Jul</v>
      </c>
      <c r="X1659" t="str">
        <f>INDEX(_xlfn.TEXTSPLIT(K1659,"-"),1,1)</f>
        <v>17</v>
      </c>
      <c r="Y1659">
        <f>INDEX(months!B:B,MATCH(Sheet1!W1659,months!A:A,0))</f>
        <v>7</v>
      </c>
      <c r="Z1659">
        <f t="shared" si="181"/>
        <v>43298</v>
      </c>
    </row>
    <row r="1660" spans="1:26" x14ac:dyDescent="0.2">
      <c r="A1660" t="s">
        <v>2680</v>
      </c>
      <c r="B1660" t="s">
        <v>2665</v>
      </c>
      <c r="C1660">
        <v>4.2</v>
      </c>
      <c r="D1660">
        <v>369203</v>
      </c>
      <c r="E1660" t="s">
        <v>172</v>
      </c>
      <c r="F1660" t="s">
        <v>43</v>
      </c>
      <c r="G1660" t="s">
        <v>23</v>
      </c>
      <c r="H1660" t="s">
        <v>24</v>
      </c>
      <c r="I1660" t="s">
        <v>25</v>
      </c>
      <c r="J1660" t="s">
        <v>2681</v>
      </c>
      <c r="K1660" t="s">
        <v>2682</v>
      </c>
      <c r="L1660" t="s">
        <v>138</v>
      </c>
      <c r="M1660" t="s">
        <v>81</v>
      </c>
      <c r="N1660">
        <f t="shared" si="175"/>
        <v>0</v>
      </c>
      <c r="O1660" t="str">
        <f t="shared" si="176"/>
        <v>No</v>
      </c>
      <c r="P1660">
        <f t="shared" si="177"/>
        <v>0</v>
      </c>
      <c r="Q1660">
        <f t="shared" si="178"/>
        <v>4813937689</v>
      </c>
      <c r="R1660">
        <f t="shared" si="179"/>
        <v>4.1933383153624479</v>
      </c>
      <c r="S1660" t="str">
        <f t="shared" si="180"/>
        <v>Acceptable</v>
      </c>
      <c r="T1660">
        <f>ROUNDUP(C1660,0)</f>
        <v>5</v>
      </c>
      <c r="U1660">
        <f>ROUNDDOWN(C1660,0)</f>
        <v>4</v>
      </c>
      <c r="V1660">
        <f>RIGHT(K1660,2)+2000</f>
        <v>2018</v>
      </c>
      <c r="W1660" t="str">
        <f>INDEX(_xlfn.TEXTSPLIT(K1660,"-"),1,2)</f>
        <v>Apr</v>
      </c>
      <c r="X1660" t="str">
        <f>INDEX(_xlfn.TEXTSPLIT(K1660,"-"),1,1)</f>
        <v>17</v>
      </c>
      <c r="Y1660">
        <f>INDEX(months!B:B,MATCH(Sheet1!W1660,months!A:A,0))</f>
        <v>4</v>
      </c>
      <c r="Z1660">
        <f t="shared" si="181"/>
        <v>43207</v>
      </c>
    </row>
    <row r="1661" spans="1:26" x14ac:dyDescent="0.2">
      <c r="A1661" t="s">
        <v>2683</v>
      </c>
      <c r="B1661" t="s">
        <v>2665</v>
      </c>
      <c r="C1661">
        <v>4.4000000000000004</v>
      </c>
      <c r="D1661">
        <v>5234162</v>
      </c>
      <c r="E1661" t="s">
        <v>46</v>
      </c>
      <c r="F1661" t="s">
        <v>448</v>
      </c>
      <c r="G1661" t="s">
        <v>23</v>
      </c>
      <c r="H1661" t="s">
        <v>24</v>
      </c>
      <c r="I1661" t="s">
        <v>25</v>
      </c>
      <c r="J1661" t="s">
        <v>2684</v>
      </c>
      <c r="K1661" t="s">
        <v>203</v>
      </c>
      <c r="L1661" t="s">
        <v>46</v>
      </c>
      <c r="M1661" t="s">
        <v>60</v>
      </c>
      <c r="N1661">
        <f t="shared" si="175"/>
        <v>0</v>
      </c>
      <c r="O1661" t="str">
        <f t="shared" si="176"/>
        <v>No</v>
      </c>
      <c r="P1661">
        <f t="shared" si="177"/>
        <v>0</v>
      </c>
      <c r="Q1661">
        <f t="shared" si="178"/>
        <v>4813937689</v>
      </c>
      <c r="R1661">
        <f t="shared" si="179"/>
        <v>4.1933383153624479</v>
      </c>
      <c r="S1661" t="str">
        <f t="shared" si="180"/>
        <v>Acceptable</v>
      </c>
      <c r="T1661">
        <f>ROUNDUP(C1661,0)</f>
        <v>5</v>
      </c>
      <c r="U1661">
        <f>ROUNDDOWN(C1661,0)</f>
        <v>4</v>
      </c>
      <c r="V1661">
        <f>RIGHT(K1661,2)+2000</f>
        <v>2017</v>
      </c>
      <c r="W1661" t="str">
        <f>INDEX(_xlfn.TEXTSPLIT(K1661,"-"),1,2)</f>
        <v>Nov</v>
      </c>
      <c r="X1661" t="str">
        <f>INDEX(_xlfn.TEXTSPLIT(K1661,"-"),1,1)</f>
        <v>14</v>
      </c>
      <c r="Y1661">
        <f>INDEX(months!B:B,MATCH(Sheet1!W1661,months!A:A,0))</f>
        <v>11</v>
      </c>
      <c r="Z1661">
        <f t="shared" si="181"/>
        <v>43053</v>
      </c>
    </row>
    <row r="1662" spans="1:26" x14ac:dyDescent="0.2">
      <c r="A1662" t="s">
        <v>2685</v>
      </c>
      <c r="B1662" t="s">
        <v>2665</v>
      </c>
      <c r="C1662">
        <v>4.5999999999999996</v>
      </c>
      <c r="D1662">
        <v>23133508</v>
      </c>
      <c r="E1662" t="s">
        <v>1388</v>
      </c>
      <c r="F1662" t="s">
        <v>448</v>
      </c>
      <c r="G1662" t="s">
        <v>23</v>
      </c>
      <c r="H1662" t="s">
        <v>24</v>
      </c>
      <c r="I1662" t="s">
        <v>124</v>
      </c>
      <c r="J1662" t="s">
        <v>2686</v>
      </c>
      <c r="K1662" t="s">
        <v>859</v>
      </c>
      <c r="L1662" t="s">
        <v>1687</v>
      </c>
      <c r="M1662" t="s">
        <v>81</v>
      </c>
      <c r="N1662">
        <f t="shared" si="175"/>
        <v>0</v>
      </c>
      <c r="O1662" t="str">
        <f t="shared" si="176"/>
        <v>No</v>
      </c>
      <c r="P1662">
        <f t="shared" si="177"/>
        <v>0</v>
      </c>
      <c r="Q1662">
        <f t="shared" si="178"/>
        <v>4813937689</v>
      </c>
      <c r="R1662">
        <f t="shared" si="179"/>
        <v>4.1933383153624479</v>
      </c>
      <c r="S1662" t="str">
        <f t="shared" si="180"/>
        <v>Acceptable</v>
      </c>
      <c r="T1662">
        <f>ROUNDUP(C1662,0)</f>
        <v>5</v>
      </c>
      <c r="U1662">
        <f>ROUNDDOWN(C1662,0)</f>
        <v>4</v>
      </c>
      <c r="V1662">
        <f>RIGHT(K1662,2)+2000</f>
        <v>2018</v>
      </c>
      <c r="W1662" t="str">
        <f>INDEX(_xlfn.TEXTSPLIT(K1662,"-"),1,2)</f>
        <v>Jun</v>
      </c>
      <c r="X1662" t="str">
        <f>INDEX(_xlfn.TEXTSPLIT(K1662,"-"),1,1)</f>
        <v>27</v>
      </c>
      <c r="Y1662">
        <f>INDEX(months!B:B,MATCH(Sheet1!W1662,months!A:A,0))</f>
        <v>6</v>
      </c>
      <c r="Z1662">
        <f t="shared" si="181"/>
        <v>43278</v>
      </c>
    </row>
    <row r="1663" spans="1:26" x14ac:dyDescent="0.2">
      <c r="A1663" t="s">
        <v>2687</v>
      </c>
      <c r="B1663" t="s">
        <v>2665</v>
      </c>
      <c r="C1663">
        <v>4.3</v>
      </c>
      <c r="D1663">
        <v>8118609</v>
      </c>
      <c r="E1663" t="s">
        <v>2688</v>
      </c>
      <c r="F1663" t="s">
        <v>799</v>
      </c>
      <c r="G1663" t="s">
        <v>23</v>
      </c>
      <c r="H1663" t="s">
        <v>24</v>
      </c>
      <c r="I1663" t="s">
        <v>25</v>
      </c>
      <c r="J1663" t="s">
        <v>2684</v>
      </c>
      <c r="K1663" t="s">
        <v>759</v>
      </c>
      <c r="L1663" t="s">
        <v>2689</v>
      </c>
      <c r="M1663" t="s">
        <v>86</v>
      </c>
      <c r="N1663">
        <f t="shared" si="175"/>
        <v>0</v>
      </c>
      <c r="O1663" t="str">
        <f t="shared" si="176"/>
        <v>No</v>
      </c>
      <c r="P1663">
        <f t="shared" si="177"/>
        <v>0</v>
      </c>
      <c r="Q1663">
        <f t="shared" si="178"/>
        <v>4813937689</v>
      </c>
      <c r="R1663">
        <f t="shared" si="179"/>
        <v>4.1933383153624479</v>
      </c>
      <c r="S1663" t="str">
        <f t="shared" si="180"/>
        <v>Acceptable</v>
      </c>
      <c r="T1663">
        <f>ROUNDUP(C1663,0)</f>
        <v>5</v>
      </c>
      <c r="U1663">
        <f>ROUNDDOWN(C1663,0)</f>
        <v>4</v>
      </c>
      <c r="V1663">
        <f>RIGHT(K1663,2)+2000</f>
        <v>2018</v>
      </c>
      <c r="W1663" t="str">
        <f>INDEX(_xlfn.TEXTSPLIT(K1663,"-"),1,2)</f>
        <v>Jul</v>
      </c>
      <c r="X1663" t="str">
        <f>INDEX(_xlfn.TEXTSPLIT(K1663,"-"),1,1)</f>
        <v>5</v>
      </c>
      <c r="Y1663">
        <f>INDEX(months!B:B,MATCH(Sheet1!W1663,months!A:A,0))</f>
        <v>7</v>
      </c>
      <c r="Z1663">
        <f t="shared" si="181"/>
        <v>43286</v>
      </c>
    </row>
    <row r="1664" spans="1:26" x14ac:dyDescent="0.2">
      <c r="A1664" t="s">
        <v>2690</v>
      </c>
      <c r="B1664" t="s">
        <v>2665</v>
      </c>
      <c r="C1664">
        <v>4.3</v>
      </c>
      <c r="D1664">
        <v>10485308</v>
      </c>
      <c r="E1664" t="s">
        <v>172</v>
      </c>
      <c r="F1664" t="s">
        <v>799</v>
      </c>
      <c r="G1664" t="s">
        <v>23</v>
      </c>
      <c r="H1664" t="s">
        <v>24</v>
      </c>
      <c r="I1664" t="s">
        <v>25</v>
      </c>
      <c r="J1664" t="s">
        <v>2673</v>
      </c>
      <c r="K1664" t="s">
        <v>264</v>
      </c>
      <c r="L1664" t="s">
        <v>2691</v>
      </c>
      <c r="M1664" t="s">
        <v>86</v>
      </c>
      <c r="N1664">
        <f t="shared" si="175"/>
        <v>0</v>
      </c>
      <c r="O1664" t="str">
        <f t="shared" si="176"/>
        <v>No</v>
      </c>
      <c r="P1664">
        <f t="shared" si="177"/>
        <v>0</v>
      </c>
      <c r="Q1664">
        <f t="shared" si="178"/>
        <v>4813937689</v>
      </c>
      <c r="R1664">
        <f t="shared" si="179"/>
        <v>4.1933383153624479</v>
      </c>
      <c r="S1664" t="str">
        <f t="shared" si="180"/>
        <v>Acceptable</v>
      </c>
      <c r="T1664">
        <f>ROUNDUP(C1664,0)</f>
        <v>5</v>
      </c>
      <c r="U1664">
        <f>ROUNDDOWN(C1664,0)</f>
        <v>4</v>
      </c>
      <c r="V1664">
        <f>RIGHT(K1664,2)+2000</f>
        <v>2018</v>
      </c>
      <c r="W1664" t="str">
        <f>INDEX(_xlfn.TEXTSPLIT(K1664,"-"),1,2)</f>
        <v>May</v>
      </c>
      <c r="X1664" t="str">
        <f>INDEX(_xlfn.TEXTSPLIT(K1664,"-"),1,1)</f>
        <v>25</v>
      </c>
      <c r="Y1664">
        <f>INDEX(months!B:B,MATCH(Sheet1!W1664,months!A:A,0))</f>
        <v>5</v>
      </c>
      <c r="Z1664">
        <f t="shared" si="181"/>
        <v>43245</v>
      </c>
    </row>
    <row r="1665" spans="1:26" x14ac:dyDescent="0.2">
      <c r="A1665" t="s">
        <v>2692</v>
      </c>
      <c r="B1665" t="s">
        <v>2665</v>
      </c>
      <c r="C1665">
        <v>4.2</v>
      </c>
      <c r="D1665">
        <v>1497361</v>
      </c>
      <c r="E1665" t="s">
        <v>69</v>
      </c>
      <c r="F1665" t="s">
        <v>448</v>
      </c>
      <c r="G1665" t="s">
        <v>23</v>
      </c>
      <c r="H1665" t="s">
        <v>24</v>
      </c>
      <c r="I1665" t="s">
        <v>25</v>
      </c>
      <c r="J1665" t="s">
        <v>2684</v>
      </c>
      <c r="K1665" t="s">
        <v>380</v>
      </c>
      <c r="L1665" t="s">
        <v>350</v>
      </c>
      <c r="M1665" t="s">
        <v>81</v>
      </c>
      <c r="N1665">
        <f t="shared" si="175"/>
        <v>0</v>
      </c>
      <c r="O1665" t="str">
        <f t="shared" si="176"/>
        <v>No</v>
      </c>
      <c r="P1665">
        <f t="shared" si="177"/>
        <v>0</v>
      </c>
      <c r="Q1665">
        <f t="shared" si="178"/>
        <v>4813937689</v>
      </c>
      <c r="R1665">
        <f t="shared" si="179"/>
        <v>4.1933383153624479</v>
      </c>
      <c r="S1665" t="str">
        <f t="shared" si="180"/>
        <v>Acceptable</v>
      </c>
      <c r="T1665">
        <f>ROUNDUP(C1665,0)</f>
        <v>5</v>
      </c>
      <c r="U1665">
        <f>ROUNDDOWN(C1665,0)</f>
        <v>4</v>
      </c>
      <c r="V1665">
        <f>RIGHT(K1665,2)+2000</f>
        <v>2018</v>
      </c>
      <c r="W1665" t="str">
        <f>INDEX(_xlfn.TEXTSPLIT(K1665,"-"),1,2)</f>
        <v>Apr</v>
      </c>
      <c r="X1665" t="str">
        <f>INDEX(_xlfn.TEXTSPLIT(K1665,"-"),1,1)</f>
        <v>9</v>
      </c>
      <c r="Y1665">
        <f>INDEX(months!B:B,MATCH(Sheet1!W1665,months!A:A,0))</f>
        <v>4</v>
      </c>
      <c r="Z1665">
        <f t="shared" si="181"/>
        <v>43199</v>
      </c>
    </row>
    <row r="1666" spans="1:26" x14ac:dyDescent="0.2">
      <c r="A1666" t="s">
        <v>2693</v>
      </c>
      <c r="B1666" t="s">
        <v>2665</v>
      </c>
      <c r="C1666">
        <v>4.5999999999999996</v>
      </c>
      <c r="D1666">
        <v>59800</v>
      </c>
      <c r="E1666" t="s">
        <v>779</v>
      </c>
      <c r="F1666" t="s">
        <v>38</v>
      </c>
      <c r="G1666" t="s">
        <v>23</v>
      </c>
      <c r="H1666" t="s">
        <v>24</v>
      </c>
      <c r="I1666" t="s">
        <v>25</v>
      </c>
      <c r="J1666" t="s">
        <v>2694</v>
      </c>
      <c r="K1666" t="s">
        <v>2695</v>
      </c>
      <c r="L1666" t="s">
        <v>276</v>
      </c>
      <c r="M1666" t="s">
        <v>60</v>
      </c>
      <c r="N1666">
        <f t="shared" ref="N1666:N1729" si="182">SUM(A1666,B1666)</f>
        <v>0</v>
      </c>
      <c r="O1666" t="str">
        <f t="shared" ref="O1666:O1729" si="183">IF(E1666="good","Yes","No")</f>
        <v>No</v>
      </c>
      <c r="P1666">
        <f t="shared" ref="P1666:P1729" si="184">COUNTIF(B:B,"&lt;0")</f>
        <v>0</v>
      </c>
      <c r="Q1666">
        <f t="shared" ref="Q1666:Q1729" si="185">SUMIF(D:D,"&gt;1000")</f>
        <v>4813937689</v>
      </c>
      <c r="R1666">
        <f t="shared" ref="R1666:R1729" si="186">AVERAGEIF(C:C,"&gt;0")</f>
        <v>4.1933383153624479</v>
      </c>
      <c r="S1666" t="str">
        <f t="shared" ref="S1666:S1729" si="187">IF(OR(A1666&gt;0,B1666&gt;0),"Acceptable","Check")</f>
        <v>Acceptable</v>
      </c>
      <c r="T1666">
        <f>ROUNDUP(C1666,0)</f>
        <v>5</v>
      </c>
      <c r="U1666">
        <f>ROUNDDOWN(C1666,0)</f>
        <v>4</v>
      </c>
      <c r="V1666">
        <f>RIGHT(K1666,2)+2000</f>
        <v>2018</v>
      </c>
      <c r="W1666" t="str">
        <f>INDEX(_xlfn.TEXTSPLIT(K1666,"-"),1,2)</f>
        <v>Mar</v>
      </c>
      <c r="X1666" t="str">
        <f>INDEX(_xlfn.TEXTSPLIT(K1666,"-"),1,1)</f>
        <v>6</v>
      </c>
      <c r="Y1666">
        <f>INDEX(months!B:B,MATCH(Sheet1!W1666,months!A:A,0))</f>
        <v>3</v>
      </c>
      <c r="Z1666">
        <f t="shared" si="181"/>
        <v>43165</v>
      </c>
    </row>
    <row r="1667" spans="1:26" x14ac:dyDescent="0.2">
      <c r="A1667" t="s">
        <v>2696</v>
      </c>
      <c r="B1667" t="s">
        <v>2665</v>
      </c>
      <c r="C1667">
        <v>4.4000000000000004</v>
      </c>
      <c r="D1667">
        <v>2610526</v>
      </c>
      <c r="E1667" t="s">
        <v>698</v>
      </c>
      <c r="F1667" t="s">
        <v>448</v>
      </c>
      <c r="G1667" t="s">
        <v>23</v>
      </c>
      <c r="H1667" t="s">
        <v>24</v>
      </c>
      <c r="I1667" t="s">
        <v>25</v>
      </c>
      <c r="J1667" t="s">
        <v>2669</v>
      </c>
      <c r="K1667" t="s">
        <v>75</v>
      </c>
      <c r="L1667" t="s">
        <v>2697</v>
      </c>
      <c r="M1667" t="s">
        <v>81</v>
      </c>
      <c r="N1667">
        <f t="shared" si="182"/>
        <v>0</v>
      </c>
      <c r="O1667" t="str">
        <f t="shared" si="183"/>
        <v>No</v>
      </c>
      <c r="P1667">
        <f t="shared" si="184"/>
        <v>0</v>
      </c>
      <c r="Q1667">
        <f t="shared" si="185"/>
        <v>4813937689</v>
      </c>
      <c r="R1667">
        <f t="shared" si="186"/>
        <v>4.1933383153624479</v>
      </c>
      <c r="S1667" t="str">
        <f t="shared" si="187"/>
        <v>Acceptable</v>
      </c>
      <c r="T1667">
        <f>ROUNDUP(C1667,0)</f>
        <v>5</v>
      </c>
      <c r="U1667">
        <f>ROUNDDOWN(C1667,0)</f>
        <v>4</v>
      </c>
      <c r="V1667">
        <f>RIGHT(K1667,2)+2000</f>
        <v>2018</v>
      </c>
      <c r="W1667" t="str">
        <f>INDEX(_xlfn.TEXTSPLIT(K1667,"-"),1,2)</f>
        <v>Jul</v>
      </c>
      <c r="X1667" t="str">
        <f>INDEX(_xlfn.TEXTSPLIT(K1667,"-"),1,1)</f>
        <v>3</v>
      </c>
      <c r="Y1667">
        <f>INDEX(months!B:B,MATCH(Sheet1!W1667,months!A:A,0))</f>
        <v>7</v>
      </c>
      <c r="Z1667">
        <f t="shared" ref="Z1667:Z1730" si="188">DATE(V1667,Y1667,X1667)</f>
        <v>43284</v>
      </c>
    </row>
    <row r="1668" spans="1:26" x14ac:dyDescent="0.2">
      <c r="A1668" t="s">
        <v>2698</v>
      </c>
      <c r="B1668" t="s">
        <v>2665</v>
      </c>
      <c r="C1668">
        <v>4.4000000000000004</v>
      </c>
      <c r="D1668">
        <v>4066989</v>
      </c>
      <c r="E1668" t="s">
        <v>2699</v>
      </c>
      <c r="F1668" t="s">
        <v>448</v>
      </c>
      <c r="G1668" t="s">
        <v>23</v>
      </c>
      <c r="H1668" t="s">
        <v>24</v>
      </c>
      <c r="I1668" t="s">
        <v>124</v>
      </c>
      <c r="J1668" t="s">
        <v>2686</v>
      </c>
      <c r="K1668" t="s">
        <v>743</v>
      </c>
      <c r="L1668" t="s">
        <v>2700</v>
      </c>
      <c r="M1668" t="s">
        <v>81</v>
      </c>
      <c r="N1668">
        <f t="shared" si="182"/>
        <v>0</v>
      </c>
      <c r="O1668" t="str">
        <f t="shared" si="183"/>
        <v>No</v>
      </c>
      <c r="P1668">
        <f t="shared" si="184"/>
        <v>0</v>
      </c>
      <c r="Q1668">
        <f t="shared" si="185"/>
        <v>4813937689</v>
      </c>
      <c r="R1668">
        <f t="shared" si="186"/>
        <v>4.1933383153624479</v>
      </c>
      <c r="S1668" t="str">
        <f t="shared" si="187"/>
        <v>Acceptable</v>
      </c>
      <c r="T1668">
        <f>ROUNDUP(C1668,0)</f>
        <v>5</v>
      </c>
      <c r="U1668">
        <f>ROUNDDOWN(C1668,0)</f>
        <v>4</v>
      </c>
      <c r="V1668">
        <f>RIGHT(K1668,2)+2000</f>
        <v>2018</v>
      </c>
      <c r="W1668" t="str">
        <f>INDEX(_xlfn.TEXTSPLIT(K1668,"-"),1,2)</f>
        <v>Jul</v>
      </c>
      <c r="X1668" t="str">
        <f>INDEX(_xlfn.TEXTSPLIT(K1668,"-"),1,1)</f>
        <v>6</v>
      </c>
      <c r="Y1668">
        <f>INDEX(months!B:B,MATCH(Sheet1!W1668,months!A:A,0))</f>
        <v>7</v>
      </c>
      <c r="Z1668">
        <f t="shared" si="188"/>
        <v>43287</v>
      </c>
    </row>
    <row r="1669" spans="1:26" x14ac:dyDescent="0.2">
      <c r="A1669" t="s">
        <v>2701</v>
      </c>
      <c r="B1669" t="s">
        <v>2665</v>
      </c>
      <c r="C1669">
        <v>4.5</v>
      </c>
      <c r="D1669">
        <v>3778921</v>
      </c>
      <c r="E1669" t="s">
        <v>2702</v>
      </c>
      <c r="F1669" t="s">
        <v>448</v>
      </c>
      <c r="G1669" t="s">
        <v>23</v>
      </c>
      <c r="H1669" t="s">
        <v>24</v>
      </c>
      <c r="I1669" t="s">
        <v>25</v>
      </c>
      <c r="J1669" t="s">
        <v>2669</v>
      </c>
      <c r="K1669" t="s">
        <v>216</v>
      </c>
      <c r="L1669" t="s">
        <v>2703</v>
      </c>
      <c r="M1669" t="s">
        <v>81</v>
      </c>
      <c r="N1669">
        <f t="shared" si="182"/>
        <v>0</v>
      </c>
      <c r="O1669" t="str">
        <f t="shared" si="183"/>
        <v>No</v>
      </c>
      <c r="P1669">
        <f t="shared" si="184"/>
        <v>0</v>
      </c>
      <c r="Q1669">
        <f t="shared" si="185"/>
        <v>4813937689</v>
      </c>
      <c r="R1669">
        <f t="shared" si="186"/>
        <v>4.1933383153624479</v>
      </c>
      <c r="S1669" t="str">
        <f t="shared" si="187"/>
        <v>Acceptable</v>
      </c>
      <c r="T1669">
        <f>ROUNDUP(C1669,0)</f>
        <v>5</v>
      </c>
      <c r="U1669">
        <f>ROUNDDOWN(C1669,0)</f>
        <v>4</v>
      </c>
      <c r="V1669">
        <f>RIGHT(K1669,2)+2000</f>
        <v>2018</v>
      </c>
      <c r="W1669" t="str">
        <f>INDEX(_xlfn.TEXTSPLIT(K1669,"-"),1,2)</f>
        <v>Jul</v>
      </c>
      <c r="X1669" t="str">
        <f>INDEX(_xlfn.TEXTSPLIT(K1669,"-"),1,1)</f>
        <v>26</v>
      </c>
      <c r="Y1669">
        <f>INDEX(months!B:B,MATCH(Sheet1!W1669,months!A:A,0))</f>
        <v>7</v>
      </c>
      <c r="Z1669">
        <f t="shared" si="188"/>
        <v>43307</v>
      </c>
    </row>
    <row r="1670" spans="1:26" x14ac:dyDescent="0.2">
      <c r="A1670" t="s">
        <v>2704</v>
      </c>
      <c r="B1670" t="s">
        <v>2665</v>
      </c>
      <c r="C1670">
        <v>4.4000000000000004</v>
      </c>
      <c r="D1670">
        <v>6198563</v>
      </c>
      <c r="E1670" t="s">
        <v>2175</v>
      </c>
      <c r="F1670" t="s">
        <v>448</v>
      </c>
      <c r="G1670" t="s">
        <v>23</v>
      </c>
      <c r="H1670" t="s">
        <v>24</v>
      </c>
      <c r="I1670" t="s">
        <v>25</v>
      </c>
      <c r="J1670" t="s">
        <v>2673</v>
      </c>
      <c r="K1670" t="s">
        <v>605</v>
      </c>
      <c r="L1670" t="s">
        <v>2705</v>
      </c>
      <c r="M1670" t="s">
        <v>81</v>
      </c>
      <c r="N1670">
        <f t="shared" si="182"/>
        <v>0</v>
      </c>
      <c r="O1670" t="str">
        <f t="shared" si="183"/>
        <v>No</v>
      </c>
      <c r="P1670">
        <f t="shared" si="184"/>
        <v>0</v>
      </c>
      <c r="Q1670">
        <f t="shared" si="185"/>
        <v>4813937689</v>
      </c>
      <c r="R1670">
        <f t="shared" si="186"/>
        <v>4.1933383153624479</v>
      </c>
      <c r="S1670" t="str">
        <f t="shared" si="187"/>
        <v>Acceptable</v>
      </c>
      <c r="T1670">
        <f>ROUNDUP(C1670,0)</f>
        <v>5</v>
      </c>
      <c r="U1670">
        <f>ROUNDDOWN(C1670,0)</f>
        <v>4</v>
      </c>
      <c r="V1670">
        <f>RIGHT(K1670,2)+2000</f>
        <v>2018</v>
      </c>
      <c r="W1670" t="str">
        <f>INDEX(_xlfn.TEXTSPLIT(K1670,"-"),1,2)</f>
        <v>Jul</v>
      </c>
      <c r="X1670" t="str">
        <f>INDEX(_xlfn.TEXTSPLIT(K1670,"-"),1,1)</f>
        <v>10</v>
      </c>
      <c r="Y1670">
        <f>INDEX(months!B:B,MATCH(Sheet1!W1670,months!A:A,0))</f>
        <v>7</v>
      </c>
      <c r="Z1670">
        <f t="shared" si="188"/>
        <v>43291</v>
      </c>
    </row>
    <row r="1671" spans="1:26" x14ac:dyDescent="0.2">
      <c r="A1671" t="s">
        <v>2706</v>
      </c>
      <c r="B1671" t="s">
        <v>2665</v>
      </c>
      <c r="C1671">
        <v>4.3</v>
      </c>
      <c r="D1671">
        <v>10306</v>
      </c>
      <c r="E1671" t="s">
        <v>1959</v>
      </c>
      <c r="F1671" t="s">
        <v>65</v>
      </c>
      <c r="G1671" t="s">
        <v>23</v>
      </c>
      <c r="H1671" t="s">
        <v>24</v>
      </c>
      <c r="I1671" t="s">
        <v>418</v>
      </c>
      <c r="J1671" t="s">
        <v>2684</v>
      </c>
      <c r="K1671" t="s">
        <v>39</v>
      </c>
      <c r="L1671" t="s">
        <v>141</v>
      </c>
      <c r="M1671" t="s">
        <v>60</v>
      </c>
      <c r="N1671">
        <f t="shared" si="182"/>
        <v>0</v>
      </c>
      <c r="O1671" t="str">
        <f t="shared" si="183"/>
        <v>No</v>
      </c>
      <c r="P1671">
        <f t="shared" si="184"/>
        <v>0</v>
      </c>
      <c r="Q1671">
        <f t="shared" si="185"/>
        <v>4813937689</v>
      </c>
      <c r="R1671">
        <f t="shared" si="186"/>
        <v>4.1933383153624479</v>
      </c>
      <c r="S1671" t="str">
        <f t="shared" si="187"/>
        <v>Acceptable</v>
      </c>
      <c r="T1671">
        <f>ROUNDUP(C1671,0)</f>
        <v>5</v>
      </c>
      <c r="U1671">
        <f>ROUNDDOWN(C1671,0)</f>
        <v>4</v>
      </c>
      <c r="V1671">
        <f>RIGHT(K1671,2)+2000</f>
        <v>2018</v>
      </c>
      <c r="W1671" t="str">
        <f>INDEX(_xlfn.TEXTSPLIT(K1671,"-"),1,2)</f>
        <v>Aug</v>
      </c>
      <c r="X1671" t="str">
        <f>INDEX(_xlfn.TEXTSPLIT(K1671,"-"),1,1)</f>
        <v>1</v>
      </c>
      <c r="Y1671">
        <f>INDEX(months!B:B,MATCH(Sheet1!W1671,months!A:A,0))</f>
        <v>8</v>
      </c>
      <c r="Z1671">
        <f t="shared" si="188"/>
        <v>43313</v>
      </c>
    </row>
    <row r="1672" spans="1:26" x14ac:dyDescent="0.2">
      <c r="A1672" t="s">
        <v>2707</v>
      </c>
      <c r="B1672" t="s">
        <v>2665</v>
      </c>
      <c r="C1672">
        <v>4.5999999999999996</v>
      </c>
      <c r="D1672">
        <v>44891723</v>
      </c>
      <c r="E1672" t="s">
        <v>2708</v>
      </c>
      <c r="F1672" t="s">
        <v>448</v>
      </c>
      <c r="G1672" t="s">
        <v>23</v>
      </c>
      <c r="H1672" t="s">
        <v>24</v>
      </c>
      <c r="I1672" t="s">
        <v>124</v>
      </c>
      <c r="J1672" t="s">
        <v>2686</v>
      </c>
      <c r="K1672" t="s">
        <v>293</v>
      </c>
      <c r="L1672" t="s">
        <v>2709</v>
      </c>
      <c r="M1672" t="s">
        <v>81</v>
      </c>
      <c r="N1672">
        <f t="shared" si="182"/>
        <v>0</v>
      </c>
      <c r="O1672" t="str">
        <f t="shared" si="183"/>
        <v>No</v>
      </c>
      <c r="P1672">
        <f t="shared" si="184"/>
        <v>0</v>
      </c>
      <c r="Q1672">
        <f t="shared" si="185"/>
        <v>4813937689</v>
      </c>
      <c r="R1672">
        <f t="shared" si="186"/>
        <v>4.1933383153624479</v>
      </c>
      <c r="S1672" t="str">
        <f t="shared" si="187"/>
        <v>Acceptable</v>
      </c>
      <c r="T1672">
        <f>ROUNDUP(C1672,0)</f>
        <v>5</v>
      </c>
      <c r="U1672">
        <f>ROUNDDOWN(C1672,0)</f>
        <v>4</v>
      </c>
      <c r="V1672">
        <f>RIGHT(K1672,2)+2000</f>
        <v>2018</v>
      </c>
      <c r="W1672" t="str">
        <f>INDEX(_xlfn.TEXTSPLIT(K1672,"-"),1,2)</f>
        <v>Jul</v>
      </c>
      <c r="X1672" t="str">
        <f>INDEX(_xlfn.TEXTSPLIT(K1672,"-"),1,1)</f>
        <v>15</v>
      </c>
      <c r="Y1672">
        <f>INDEX(months!B:B,MATCH(Sheet1!W1672,months!A:A,0))</f>
        <v>7</v>
      </c>
      <c r="Z1672">
        <f t="shared" si="188"/>
        <v>43296</v>
      </c>
    </row>
    <row r="1673" spans="1:26" x14ac:dyDescent="0.2">
      <c r="A1673" t="s">
        <v>2710</v>
      </c>
      <c r="B1673" t="s">
        <v>2665</v>
      </c>
      <c r="C1673">
        <v>4.3</v>
      </c>
      <c r="D1673">
        <v>1000417</v>
      </c>
      <c r="E1673" t="s">
        <v>46</v>
      </c>
      <c r="F1673" t="s">
        <v>43</v>
      </c>
      <c r="G1673" t="s">
        <v>23</v>
      </c>
      <c r="H1673" t="s">
        <v>24</v>
      </c>
      <c r="I1673" t="s">
        <v>44</v>
      </c>
      <c r="J1673" t="s">
        <v>2684</v>
      </c>
      <c r="K1673" t="s">
        <v>759</v>
      </c>
      <c r="L1673" t="s">
        <v>46</v>
      </c>
      <c r="M1673" t="s">
        <v>54</v>
      </c>
      <c r="N1673">
        <f t="shared" si="182"/>
        <v>0</v>
      </c>
      <c r="O1673" t="str">
        <f t="shared" si="183"/>
        <v>No</v>
      </c>
      <c r="P1673">
        <f t="shared" si="184"/>
        <v>0</v>
      </c>
      <c r="Q1673">
        <f t="shared" si="185"/>
        <v>4813937689</v>
      </c>
      <c r="R1673">
        <f t="shared" si="186"/>
        <v>4.1933383153624479</v>
      </c>
      <c r="S1673" t="str">
        <f t="shared" si="187"/>
        <v>Acceptable</v>
      </c>
      <c r="T1673">
        <f>ROUNDUP(C1673,0)</f>
        <v>5</v>
      </c>
      <c r="U1673">
        <f>ROUNDDOWN(C1673,0)</f>
        <v>4</v>
      </c>
      <c r="V1673">
        <f>RIGHT(K1673,2)+2000</f>
        <v>2018</v>
      </c>
      <c r="W1673" t="str">
        <f>INDEX(_xlfn.TEXTSPLIT(K1673,"-"),1,2)</f>
        <v>Jul</v>
      </c>
      <c r="X1673" t="str">
        <f>INDEX(_xlfn.TEXTSPLIT(K1673,"-"),1,1)</f>
        <v>5</v>
      </c>
      <c r="Y1673">
        <f>INDEX(months!B:B,MATCH(Sheet1!W1673,months!A:A,0))</f>
        <v>7</v>
      </c>
      <c r="Z1673">
        <f t="shared" si="188"/>
        <v>43286</v>
      </c>
    </row>
    <row r="1674" spans="1:26" x14ac:dyDescent="0.2">
      <c r="A1674" t="s">
        <v>2711</v>
      </c>
      <c r="B1674" t="s">
        <v>2665</v>
      </c>
      <c r="C1674">
        <v>4.2</v>
      </c>
      <c r="D1674">
        <v>17039</v>
      </c>
      <c r="E1674" t="s">
        <v>451</v>
      </c>
      <c r="F1674" t="s">
        <v>38</v>
      </c>
      <c r="G1674" t="s">
        <v>23</v>
      </c>
      <c r="H1674" t="s">
        <v>24</v>
      </c>
      <c r="I1674" t="s">
        <v>25</v>
      </c>
      <c r="J1674" t="s">
        <v>2694</v>
      </c>
      <c r="K1674" t="s">
        <v>2712</v>
      </c>
      <c r="L1674" t="s">
        <v>276</v>
      </c>
      <c r="M1674" t="s">
        <v>177</v>
      </c>
      <c r="N1674">
        <f t="shared" si="182"/>
        <v>0</v>
      </c>
      <c r="O1674" t="str">
        <f t="shared" si="183"/>
        <v>No</v>
      </c>
      <c r="P1674">
        <f t="shared" si="184"/>
        <v>0</v>
      </c>
      <c r="Q1674">
        <f t="shared" si="185"/>
        <v>4813937689</v>
      </c>
      <c r="R1674">
        <f t="shared" si="186"/>
        <v>4.1933383153624479</v>
      </c>
      <c r="S1674" t="str">
        <f t="shared" si="187"/>
        <v>Acceptable</v>
      </c>
      <c r="T1674">
        <f>ROUNDUP(C1674,0)</f>
        <v>5</v>
      </c>
      <c r="U1674">
        <f>ROUNDDOWN(C1674,0)</f>
        <v>4</v>
      </c>
      <c r="V1674">
        <f>RIGHT(K1674,2)+2000</f>
        <v>2018</v>
      </c>
      <c r="W1674" t="str">
        <f>INDEX(_xlfn.TEXTSPLIT(K1674,"-"),1,2)</f>
        <v>Apr</v>
      </c>
      <c r="X1674" t="str">
        <f>INDEX(_xlfn.TEXTSPLIT(K1674,"-"),1,1)</f>
        <v>13</v>
      </c>
      <c r="Y1674">
        <f>INDEX(months!B:B,MATCH(Sheet1!W1674,months!A:A,0))</f>
        <v>4</v>
      </c>
      <c r="Z1674">
        <f t="shared" si="188"/>
        <v>43203</v>
      </c>
    </row>
    <row r="1675" spans="1:26" x14ac:dyDescent="0.2">
      <c r="A1675" t="s">
        <v>2713</v>
      </c>
      <c r="B1675" t="s">
        <v>2665</v>
      </c>
      <c r="C1675">
        <v>4.2</v>
      </c>
      <c r="D1675">
        <v>685981</v>
      </c>
      <c r="E1675" t="s">
        <v>96</v>
      </c>
      <c r="F1675" t="s">
        <v>448</v>
      </c>
      <c r="G1675" t="s">
        <v>23</v>
      </c>
      <c r="H1675" t="s">
        <v>24</v>
      </c>
      <c r="I1675" t="s">
        <v>25</v>
      </c>
      <c r="J1675" t="s">
        <v>2669</v>
      </c>
      <c r="K1675" t="s">
        <v>348</v>
      </c>
      <c r="L1675" t="s">
        <v>2714</v>
      </c>
      <c r="M1675" t="s">
        <v>81</v>
      </c>
      <c r="N1675">
        <f t="shared" si="182"/>
        <v>0</v>
      </c>
      <c r="O1675" t="str">
        <f t="shared" si="183"/>
        <v>No</v>
      </c>
      <c r="P1675">
        <f t="shared" si="184"/>
        <v>0</v>
      </c>
      <c r="Q1675">
        <f t="shared" si="185"/>
        <v>4813937689</v>
      </c>
      <c r="R1675">
        <f t="shared" si="186"/>
        <v>4.1933383153624479</v>
      </c>
      <c r="S1675" t="str">
        <f t="shared" si="187"/>
        <v>Acceptable</v>
      </c>
      <c r="T1675">
        <f>ROUNDUP(C1675,0)</f>
        <v>5</v>
      </c>
      <c r="U1675">
        <f>ROUNDDOWN(C1675,0)</f>
        <v>4</v>
      </c>
      <c r="V1675">
        <f>RIGHT(K1675,2)+2000</f>
        <v>2018</v>
      </c>
      <c r="W1675" t="str">
        <f>INDEX(_xlfn.TEXTSPLIT(K1675,"-"),1,2)</f>
        <v>May</v>
      </c>
      <c r="X1675" t="str">
        <f>INDEX(_xlfn.TEXTSPLIT(K1675,"-"),1,1)</f>
        <v>15</v>
      </c>
      <c r="Y1675">
        <f>INDEX(months!B:B,MATCH(Sheet1!W1675,months!A:A,0))</f>
        <v>5</v>
      </c>
      <c r="Z1675">
        <f t="shared" si="188"/>
        <v>43235</v>
      </c>
    </row>
    <row r="1676" spans="1:26" x14ac:dyDescent="0.2">
      <c r="A1676" t="s">
        <v>2715</v>
      </c>
      <c r="B1676" t="s">
        <v>2665</v>
      </c>
      <c r="C1676">
        <v>4.5</v>
      </c>
      <c r="D1676">
        <v>10393</v>
      </c>
      <c r="E1676" t="s">
        <v>308</v>
      </c>
      <c r="F1676" t="s">
        <v>65</v>
      </c>
      <c r="G1676" t="s">
        <v>23</v>
      </c>
      <c r="H1676" t="s">
        <v>24</v>
      </c>
      <c r="I1676" t="s">
        <v>25</v>
      </c>
      <c r="J1676" t="s">
        <v>2669</v>
      </c>
      <c r="K1676" t="s">
        <v>169</v>
      </c>
      <c r="L1676" t="s">
        <v>2716</v>
      </c>
      <c r="M1676" t="s">
        <v>86</v>
      </c>
      <c r="N1676">
        <f t="shared" si="182"/>
        <v>0</v>
      </c>
      <c r="O1676" t="str">
        <f t="shared" si="183"/>
        <v>No</v>
      </c>
      <c r="P1676">
        <f t="shared" si="184"/>
        <v>0</v>
      </c>
      <c r="Q1676">
        <f t="shared" si="185"/>
        <v>4813937689</v>
      </c>
      <c r="R1676">
        <f t="shared" si="186"/>
        <v>4.1933383153624479</v>
      </c>
      <c r="S1676" t="str">
        <f t="shared" si="187"/>
        <v>Acceptable</v>
      </c>
      <c r="T1676">
        <f>ROUNDUP(C1676,0)</f>
        <v>5</v>
      </c>
      <c r="U1676">
        <f>ROUNDDOWN(C1676,0)</f>
        <v>4</v>
      </c>
      <c r="V1676">
        <f>RIGHT(K1676,2)+2000</f>
        <v>2018</v>
      </c>
      <c r="W1676" t="str">
        <f>INDEX(_xlfn.TEXTSPLIT(K1676,"-"),1,2)</f>
        <v>Jul</v>
      </c>
      <c r="X1676" t="str">
        <f>INDEX(_xlfn.TEXTSPLIT(K1676,"-"),1,1)</f>
        <v>11</v>
      </c>
      <c r="Y1676">
        <f>INDEX(months!B:B,MATCH(Sheet1!W1676,months!A:A,0))</f>
        <v>7</v>
      </c>
      <c r="Z1676">
        <f t="shared" si="188"/>
        <v>43292</v>
      </c>
    </row>
    <row r="1677" spans="1:26" x14ac:dyDescent="0.2">
      <c r="A1677" t="s">
        <v>2717</v>
      </c>
      <c r="B1677" t="s">
        <v>2665</v>
      </c>
      <c r="C1677">
        <v>4.5</v>
      </c>
      <c r="D1677">
        <v>14198297</v>
      </c>
      <c r="E1677" t="s">
        <v>354</v>
      </c>
      <c r="F1677" t="s">
        <v>448</v>
      </c>
      <c r="G1677" t="s">
        <v>23</v>
      </c>
      <c r="H1677" t="s">
        <v>24</v>
      </c>
      <c r="I1677" t="s">
        <v>25</v>
      </c>
      <c r="J1677" t="s">
        <v>2718</v>
      </c>
      <c r="K1677" t="s">
        <v>84</v>
      </c>
      <c r="L1677" t="s">
        <v>2719</v>
      </c>
      <c r="M1677" t="s">
        <v>29</v>
      </c>
      <c r="N1677">
        <f t="shared" si="182"/>
        <v>0</v>
      </c>
      <c r="O1677" t="str">
        <f t="shared" si="183"/>
        <v>No</v>
      </c>
      <c r="P1677">
        <f t="shared" si="184"/>
        <v>0</v>
      </c>
      <c r="Q1677">
        <f t="shared" si="185"/>
        <v>4813937689</v>
      </c>
      <c r="R1677">
        <f t="shared" si="186"/>
        <v>4.1933383153624479</v>
      </c>
      <c r="S1677" t="str">
        <f t="shared" si="187"/>
        <v>Acceptable</v>
      </c>
      <c r="T1677">
        <f>ROUNDUP(C1677,0)</f>
        <v>5</v>
      </c>
      <c r="U1677">
        <f>ROUNDDOWN(C1677,0)</f>
        <v>4</v>
      </c>
      <c r="V1677">
        <f>RIGHT(K1677,2)+2000</f>
        <v>2018</v>
      </c>
      <c r="W1677" t="str">
        <f>INDEX(_xlfn.TEXTSPLIT(K1677,"-"),1,2)</f>
        <v>Jul</v>
      </c>
      <c r="X1677" t="str">
        <f>INDEX(_xlfn.TEXTSPLIT(K1677,"-"),1,1)</f>
        <v>31</v>
      </c>
      <c r="Y1677">
        <f>INDEX(months!B:B,MATCH(Sheet1!W1677,months!A:A,0))</f>
        <v>7</v>
      </c>
      <c r="Z1677">
        <f t="shared" si="188"/>
        <v>43312</v>
      </c>
    </row>
    <row r="1678" spans="1:26" x14ac:dyDescent="0.2">
      <c r="A1678" t="s">
        <v>2720</v>
      </c>
      <c r="B1678" t="s">
        <v>2665</v>
      </c>
      <c r="C1678">
        <v>4.5</v>
      </c>
      <c r="D1678">
        <v>592068</v>
      </c>
      <c r="E1678" t="s">
        <v>46</v>
      </c>
      <c r="F1678" t="s">
        <v>43</v>
      </c>
      <c r="G1678" t="s">
        <v>23</v>
      </c>
      <c r="H1678" t="s">
        <v>24</v>
      </c>
      <c r="I1678" t="s">
        <v>25</v>
      </c>
      <c r="J1678" t="s">
        <v>2721</v>
      </c>
      <c r="K1678" t="s">
        <v>97</v>
      </c>
      <c r="L1678" t="s">
        <v>2722</v>
      </c>
      <c r="M1678" t="s">
        <v>81</v>
      </c>
      <c r="N1678">
        <f t="shared" si="182"/>
        <v>0</v>
      </c>
      <c r="O1678" t="str">
        <f t="shared" si="183"/>
        <v>No</v>
      </c>
      <c r="P1678">
        <f t="shared" si="184"/>
        <v>0</v>
      </c>
      <c r="Q1678">
        <f t="shared" si="185"/>
        <v>4813937689</v>
      </c>
      <c r="R1678">
        <f t="shared" si="186"/>
        <v>4.1933383153624479</v>
      </c>
      <c r="S1678" t="str">
        <f t="shared" si="187"/>
        <v>Acceptable</v>
      </c>
      <c r="T1678">
        <f>ROUNDUP(C1678,0)</f>
        <v>5</v>
      </c>
      <c r="U1678">
        <f>ROUNDDOWN(C1678,0)</f>
        <v>4</v>
      </c>
      <c r="V1678">
        <f>RIGHT(K1678,2)+2000</f>
        <v>2018</v>
      </c>
      <c r="W1678" t="str">
        <f>INDEX(_xlfn.TEXTSPLIT(K1678,"-"),1,2)</f>
        <v>Aug</v>
      </c>
      <c r="X1678" t="str">
        <f>INDEX(_xlfn.TEXTSPLIT(K1678,"-"),1,1)</f>
        <v>3</v>
      </c>
      <c r="Y1678">
        <f>INDEX(months!B:B,MATCH(Sheet1!W1678,months!A:A,0))</f>
        <v>8</v>
      </c>
      <c r="Z1678">
        <f t="shared" si="188"/>
        <v>43315</v>
      </c>
    </row>
    <row r="1679" spans="1:26" x14ac:dyDescent="0.2">
      <c r="A1679" t="s">
        <v>2723</v>
      </c>
      <c r="B1679" t="s">
        <v>2665</v>
      </c>
      <c r="C1679">
        <v>4.7</v>
      </c>
      <c r="D1679">
        <v>1732263</v>
      </c>
      <c r="E1679" t="s">
        <v>1594</v>
      </c>
      <c r="F1679" t="s">
        <v>43</v>
      </c>
      <c r="G1679" t="s">
        <v>23</v>
      </c>
      <c r="H1679" t="s">
        <v>24</v>
      </c>
      <c r="I1679" t="s">
        <v>25</v>
      </c>
      <c r="J1679" t="s">
        <v>2694</v>
      </c>
      <c r="K1679" t="s">
        <v>410</v>
      </c>
      <c r="L1679" t="s">
        <v>2724</v>
      </c>
      <c r="M1679" t="s">
        <v>72</v>
      </c>
      <c r="N1679">
        <f t="shared" si="182"/>
        <v>0</v>
      </c>
      <c r="O1679" t="str">
        <f t="shared" si="183"/>
        <v>No</v>
      </c>
      <c r="P1679">
        <f t="shared" si="184"/>
        <v>0</v>
      </c>
      <c r="Q1679">
        <f t="shared" si="185"/>
        <v>4813937689</v>
      </c>
      <c r="R1679">
        <f t="shared" si="186"/>
        <v>4.1933383153624479</v>
      </c>
      <c r="S1679" t="str">
        <f t="shared" si="187"/>
        <v>Acceptable</v>
      </c>
      <c r="T1679">
        <f>ROUNDUP(C1679,0)</f>
        <v>5</v>
      </c>
      <c r="U1679">
        <f>ROUNDDOWN(C1679,0)</f>
        <v>4</v>
      </c>
      <c r="V1679">
        <f>RIGHT(K1679,2)+2000</f>
        <v>2018</v>
      </c>
      <c r="W1679" t="str">
        <f>INDEX(_xlfn.TEXTSPLIT(K1679,"-"),1,2)</f>
        <v>Jul</v>
      </c>
      <c r="X1679" t="str">
        <f>INDEX(_xlfn.TEXTSPLIT(K1679,"-"),1,1)</f>
        <v>17</v>
      </c>
      <c r="Y1679">
        <f>INDEX(months!B:B,MATCH(Sheet1!W1679,months!A:A,0))</f>
        <v>7</v>
      </c>
      <c r="Z1679">
        <f t="shared" si="188"/>
        <v>43298</v>
      </c>
    </row>
    <row r="1680" spans="1:26" x14ac:dyDescent="0.2">
      <c r="A1680" t="s">
        <v>2725</v>
      </c>
      <c r="B1680" t="s">
        <v>2665</v>
      </c>
      <c r="C1680">
        <v>4.7</v>
      </c>
      <c r="D1680">
        <v>295241</v>
      </c>
      <c r="E1680" t="s">
        <v>286</v>
      </c>
      <c r="F1680" t="s">
        <v>89</v>
      </c>
      <c r="G1680" t="s">
        <v>23</v>
      </c>
      <c r="H1680" t="s">
        <v>24</v>
      </c>
      <c r="I1680" t="s">
        <v>25</v>
      </c>
      <c r="J1680" t="s">
        <v>2726</v>
      </c>
      <c r="K1680" t="s">
        <v>102</v>
      </c>
      <c r="L1680" t="s">
        <v>134</v>
      </c>
      <c r="M1680" t="s">
        <v>72</v>
      </c>
      <c r="N1680">
        <f t="shared" si="182"/>
        <v>0</v>
      </c>
      <c r="O1680" t="str">
        <f t="shared" si="183"/>
        <v>No</v>
      </c>
      <c r="P1680">
        <f t="shared" si="184"/>
        <v>0</v>
      </c>
      <c r="Q1680">
        <f t="shared" si="185"/>
        <v>4813937689</v>
      </c>
      <c r="R1680">
        <f t="shared" si="186"/>
        <v>4.1933383153624479</v>
      </c>
      <c r="S1680" t="str">
        <f t="shared" si="187"/>
        <v>Acceptable</v>
      </c>
      <c r="T1680">
        <f>ROUNDUP(C1680,0)</f>
        <v>5</v>
      </c>
      <c r="U1680">
        <f>ROUNDDOWN(C1680,0)</f>
        <v>4</v>
      </c>
      <c r="V1680">
        <f>RIGHT(K1680,2)+2000</f>
        <v>2018</v>
      </c>
      <c r="W1680" t="str">
        <f>INDEX(_xlfn.TEXTSPLIT(K1680,"-"),1,2)</f>
        <v>Jun</v>
      </c>
      <c r="X1680" t="str">
        <f>INDEX(_xlfn.TEXTSPLIT(K1680,"-"),1,1)</f>
        <v>6</v>
      </c>
      <c r="Y1680">
        <f>INDEX(months!B:B,MATCH(Sheet1!W1680,months!A:A,0))</f>
        <v>6</v>
      </c>
      <c r="Z1680">
        <f t="shared" si="188"/>
        <v>43257</v>
      </c>
    </row>
    <row r="1681" spans="1:26" x14ac:dyDescent="0.2">
      <c r="A1681" t="s">
        <v>2727</v>
      </c>
      <c r="B1681" t="s">
        <v>2665</v>
      </c>
      <c r="C1681">
        <v>4.5</v>
      </c>
      <c r="D1681">
        <v>1135631</v>
      </c>
      <c r="E1681" t="s">
        <v>1508</v>
      </c>
      <c r="F1681" t="s">
        <v>43</v>
      </c>
      <c r="G1681" t="s">
        <v>23</v>
      </c>
      <c r="H1681" t="s">
        <v>24</v>
      </c>
      <c r="I1681" t="s">
        <v>44</v>
      </c>
      <c r="J1681" t="s">
        <v>2669</v>
      </c>
      <c r="K1681" t="s">
        <v>399</v>
      </c>
      <c r="L1681" t="s">
        <v>2728</v>
      </c>
      <c r="M1681" t="s">
        <v>86</v>
      </c>
      <c r="N1681">
        <f t="shared" si="182"/>
        <v>0</v>
      </c>
      <c r="O1681" t="str">
        <f t="shared" si="183"/>
        <v>No</v>
      </c>
      <c r="P1681">
        <f t="shared" si="184"/>
        <v>0</v>
      </c>
      <c r="Q1681">
        <f t="shared" si="185"/>
        <v>4813937689</v>
      </c>
      <c r="R1681">
        <f t="shared" si="186"/>
        <v>4.1933383153624479</v>
      </c>
      <c r="S1681" t="str">
        <f t="shared" si="187"/>
        <v>Acceptable</v>
      </c>
      <c r="T1681">
        <f>ROUNDUP(C1681,0)</f>
        <v>5</v>
      </c>
      <c r="U1681">
        <f>ROUNDDOWN(C1681,0)</f>
        <v>4</v>
      </c>
      <c r="V1681">
        <f>RIGHT(K1681,2)+2000</f>
        <v>2018</v>
      </c>
      <c r="W1681" t="str">
        <f>INDEX(_xlfn.TEXTSPLIT(K1681,"-"),1,2)</f>
        <v>May</v>
      </c>
      <c r="X1681" t="str">
        <f>INDEX(_xlfn.TEXTSPLIT(K1681,"-"),1,1)</f>
        <v>29</v>
      </c>
      <c r="Y1681">
        <f>INDEX(months!B:B,MATCH(Sheet1!W1681,months!A:A,0))</f>
        <v>5</v>
      </c>
      <c r="Z1681">
        <f t="shared" si="188"/>
        <v>43249</v>
      </c>
    </row>
    <row r="1682" spans="1:26" x14ac:dyDescent="0.2">
      <c r="A1682" t="s">
        <v>2729</v>
      </c>
      <c r="B1682" t="s">
        <v>2665</v>
      </c>
      <c r="C1682">
        <v>4.4000000000000004</v>
      </c>
      <c r="D1682">
        <v>5566669</v>
      </c>
      <c r="E1682" t="s">
        <v>1388</v>
      </c>
      <c r="F1682" t="s">
        <v>448</v>
      </c>
      <c r="G1682" t="s">
        <v>23</v>
      </c>
      <c r="H1682" t="s">
        <v>24</v>
      </c>
      <c r="I1682" t="s">
        <v>25</v>
      </c>
      <c r="J1682" t="s">
        <v>2669</v>
      </c>
      <c r="K1682" t="s">
        <v>390</v>
      </c>
      <c r="L1682" t="s">
        <v>2730</v>
      </c>
      <c r="M1682" t="s">
        <v>81</v>
      </c>
      <c r="N1682">
        <f t="shared" si="182"/>
        <v>0</v>
      </c>
      <c r="O1682" t="str">
        <f t="shared" si="183"/>
        <v>No</v>
      </c>
      <c r="P1682">
        <f t="shared" si="184"/>
        <v>0</v>
      </c>
      <c r="Q1682">
        <f t="shared" si="185"/>
        <v>4813937689</v>
      </c>
      <c r="R1682">
        <f t="shared" si="186"/>
        <v>4.1933383153624479</v>
      </c>
      <c r="S1682" t="str">
        <f t="shared" si="187"/>
        <v>Acceptable</v>
      </c>
      <c r="T1682">
        <f>ROUNDUP(C1682,0)</f>
        <v>5</v>
      </c>
      <c r="U1682">
        <f>ROUNDDOWN(C1682,0)</f>
        <v>4</v>
      </c>
      <c r="V1682">
        <f>RIGHT(K1682,2)+2000</f>
        <v>2018</v>
      </c>
      <c r="W1682" t="str">
        <f>INDEX(_xlfn.TEXTSPLIT(K1682,"-"),1,2)</f>
        <v>May</v>
      </c>
      <c r="X1682" t="str">
        <f>INDEX(_xlfn.TEXTSPLIT(K1682,"-"),1,1)</f>
        <v>24</v>
      </c>
      <c r="Y1682">
        <f>INDEX(months!B:B,MATCH(Sheet1!W1682,months!A:A,0))</f>
        <v>5</v>
      </c>
      <c r="Z1682">
        <f t="shared" si="188"/>
        <v>43244</v>
      </c>
    </row>
    <row r="1683" spans="1:26" x14ac:dyDescent="0.2">
      <c r="A1683" t="s">
        <v>2731</v>
      </c>
      <c r="B1683" t="s">
        <v>2665</v>
      </c>
      <c r="C1683">
        <v>4.3</v>
      </c>
      <c r="D1683">
        <v>1295557</v>
      </c>
      <c r="E1683" t="s">
        <v>159</v>
      </c>
      <c r="F1683" t="s">
        <v>448</v>
      </c>
      <c r="G1683" t="s">
        <v>23</v>
      </c>
      <c r="H1683" t="s">
        <v>24</v>
      </c>
      <c r="I1683" t="s">
        <v>25</v>
      </c>
      <c r="J1683" t="s">
        <v>2694</v>
      </c>
      <c r="K1683" t="s">
        <v>2732</v>
      </c>
      <c r="L1683" t="s">
        <v>119</v>
      </c>
      <c r="M1683" t="s">
        <v>81</v>
      </c>
      <c r="N1683">
        <f t="shared" si="182"/>
        <v>0</v>
      </c>
      <c r="O1683" t="str">
        <f t="shared" si="183"/>
        <v>No</v>
      </c>
      <c r="P1683">
        <f t="shared" si="184"/>
        <v>0</v>
      </c>
      <c r="Q1683">
        <f t="shared" si="185"/>
        <v>4813937689</v>
      </c>
      <c r="R1683">
        <f t="shared" si="186"/>
        <v>4.1933383153624479</v>
      </c>
      <c r="S1683" t="str">
        <f t="shared" si="187"/>
        <v>Acceptable</v>
      </c>
      <c r="T1683">
        <f>ROUNDUP(C1683,0)</f>
        <v>5</v>
      </c>
      <c r="U1683">
        <f>ROUNDDOWN(C1683,0)</f>
        <v>4</v>
      </c>
      <c r="V1683">
        <f>RIGHT(K1683,2)+2000</f>
        <v>2018</v>
      </c>
      <c r="W1683" t="str">
        <f>INDEX(_xlfn.TEXTSPLIT(K1683,"-"),1,2)</f>
        <v>Apr</v>
      </c>
      <c r="X1683" t="str">
        <f>INDEX(_xlfn.TEXTSPLIT(K1683,"-"),1,1)</f>
        <v>11</v>
      </c>
      <c r="Y1683">
        <f>INDEX(months!B:B,MATCH(Sheet1!W1683,months!A:A,0))</f>
        <v>4</v>
      </c>
      <c r="Z1683">
        <f t="shared" si="188"/>
        <v>43201</v>
      </c>
    </row>
    <row r="1684" spans="1:26" x14ac:dyDescent="0.2">
      <c r="A1684" t="s">
        <v>2733</v>
      </c>
      <c r="B1684" t="s">
        <v>2665</v>
      </c>
      <c r="C1684">
        <v>3.8</v>
      </c>
      <c r="D1684">
        <v>270687</v>
      </c>
      <c r="E1684" t="s">
        <v>292</v>
      </c>
      <c r="F1684" t="s">
        <v>89</v>
      </c>
      <c r="G1684" t="s">
        <v>23</v>
      </c>
      <c r="H1684" t="s">
        <v>24</v>
      </c>
      <c r="I1684" t="s">
        <v>44</v>
      </c>
      <c r="J1684" t="s">
        <v>2734</v>
      </c>
      <c r="K1684" t="s">
        <v>187</v>
      </c>
      <c r="L1684" t="s">
        <v>2735</v>
      </c>
      <c r="M1684" t="s">
        <v>29</v>
      </c>
      <c r="N1684">
        <f t="shared" si="182"/>
        <v>0</v>
      </c>
      <c r="O1684" t="str">
        <f t="shared" si="183"/>
        <v>No</v>
      </c>
      <c r="P1684">
        <f t="shared" si="184"/>
        <v>0</v>
      </c>
      <c r="Q1684">
        <f t="shared" si="185"/>
        <v>4813937689</v>
      </c>
      <c r="R1684">
        <f t="shared" si="186"/>
        <v>4.1933383153624479</v>
      </c>
      <c r="S1684" t="str">
        <f t="shared" si="187"/>
        <v>Acceptable</v>
      </c>
      <c r="T1684">
        <f>ROUNDUP(C1684,0)</f>
        <v>4</v>
      </c>
      <c r="U1684">
        <f>ROUNDDOWN(C1684,0)</f>
        <v>3</v>
      </c>
      <c r="V1684">
        <f>RIGHT(K1684,2)+2000</f>
        <v>2018</v>
      </c>
      <c r="W1684" t="str">
        <f>INDEX(_xlfn.TEXTSPLIT(K1684,"-"),1,2)</f>
        <v>Jul</v>
      </c>
      <c r="X1684" t="str">
        <f>INDEX(_xlfn.TEXTSPLIT(K1684,"-"),1,1)</f>
        <v>20</v>
      </c>
      <c r="Y1684">
        <f>INDEX(months!B:B,MATCH(Sheet1!W1684,months!A:A,0))</f>
        <v>7</v>
      </c>
      <c r="Z1684">
        <f t="shared" si="188"/>
        <v>43301</v>
      </c>
    </row>
    <row r="1685" spans="1:26" x14ac:dyDescent="0.2">
      <c r="A1685" t="s">
        <v>2736</v>
      </c>
      <c r="B1685" t="s">
        <v>2665</v>
      </c>
      <c r="C1685">
        <v>4.5999999999999996</v>
      </c>
      <c r="D1685">
        <v>2157930</v>
      </c>
      <c r="E1685" t="s">
        <v>46</v>
      </c>
      <c r="F1685" t="s">
        <v>89</v>
      </c>
      <c r="G1685" t="s">
        <v>23</v>
      </c>
      <c r="H1685" t="s">
        <v>24</v>
      </c>
      <c r="I1685" t="s">
        <v>25</v>
      </c>
      <c r="J1685" t="s">
        <v>2694</v>
      </c>
      <c r="K1685" t="s">
        <v>160</v>
      </c>
      <c r="L1685" t="s">
        <v>2737</v>
      </c>
      <c r="M1685" t="s">
        <v>29</v>
      </c>
      <c r="N1685">
        <f t="shared" si="182"/>
        <v>0</v>
      </c>
      <c r="O1685" t="str">
        <f t="shared" si="183"/>
        <v>No</v>
      </c>
      <c r="P1685">
        <f t="shared" si="184"/>
        <v>0</v>
      </c>
      <c r="Q1685">
        <f t="shared" si="185"/>
        <v>4813937689</v>
      </c>
      <c r="R1685">
        <f t="shared" si="186"/>
        <v>4.1933383153624479</v>
      </c>
      <c r="S1685" t="str">
        <f t="shared" si="187"/>
        <v>Acceptable</v>
      </c>
      <c r="T1685">
        <f>ROUNDUP(C1685,0)</f>
        <v>5</v>
      </c>
      <c r="U1685">
        <f>ROUNDDOWN(C1685,0)</f>
        <v>4</v>
      </c>
      <c r="V1685">
        <f>RIGHT(K1685,2)+2000</f>
        <v>2018</v>
      </c>
      <c r="W1685" t="str">
        <f>INDEX(_xlfn.TEXTSPLIT(K1685,"-"),1,2)</f>
        <v>Jul</v>
      </c>
      <c r="X1685" t="str">
        <f>INDEX(_xlfn.TEXTSPLIT(K1685,"-"),1,1)</f>
        <v>19</v>
      </c>
      <c r="Y1685">
        <f>INDEX(months!B:B,MATCH(Sheet1!W1685,months!A:A,0))</f>
        <v>7</v>
      </c>
      <c r="Z1685">
        <f t="shared" si="188"/>
        <v>43300</v>
      </c>
    </row>
    <row r="1686" spans="1:26" x14ac:dyDescent="0.2">
      <c r="A1686" t="s">
        <v>2738</v>
      </c>
      <c r="B1686" t="s">
        <v>2665</v>
      </c>
      <c r="C1686">
        <v>4.5999999999999996</v>
      </c>
      <c r="D1686">
        <v>506275</v>
      </c>
      <c r="E1686" t="s">
        <v>46</v>
      </c>
      <c r="F1686" t="s">
        <v>89</v>
      </c>
      <c r="G1686" t="s">
        <v>23</v>
      </c>
      <c r="H1686" t="s">
        <v>24</v>
      </c>
      <c r="I1686" t="s">
        <v>25</v>
      </c>
      <c r="J1686" t="s">
        <v>2669</v>
      </c>
      <c r="K1686" t="s">
        <v>39</v>
      </c>
      <c r="L1686" t="s">
        <v>2739</v>
      </c>
      <c r="M1686" t="s">
        <v>81</v>
      </c>
      <c r="N1686">
        <f t="shared" si="182"/>
        <v>0</v>
      </c>
      <c r="O1686" t="str">
        <f t="shared" si="183"/>
        <v>No</v>
      </c>
      <c r="P1686">
        <f t="shared" si="184"/>
        <v>0</v>
      </c>
      <c r="Q1686">
        <f t="shared" si="185"/>
        <v>4813937689</v>
      </c>
      <c r="R1686">
        <f t="shared" si="186"/>
        <v>4.1933383153624479</v>
      </c>
      <c r="S1686" t="str">
        <f t="shared" si="187"/>
        <v>Acceptable</v>
      </c>
      <c r="T1686">
        <f>ROUNDUP(C1686,0)</f>
        <v>5</v>
      </c>
      <c r="U1686">
        <f>ROUNDDOWN(C1686,0)</f>
        <v>4</v>
      </c>
      <c r="V1686">
        <f>RIGHT(K1686,2)+2000</f>
        <v>2018</v>
      </c>
      <c r="W1686" t="str">
        <f>INDEX(_xlfn.TEXTSPLIT(K1686,"-"),1,2)</f>
        <v>Aug</v>
      </c>
      <c r="X1686" t="str">
        <f>INDEX(_xlfn.TEXTSPLIT(K1686,"-"),1,1)</f>
        <v>1</v>
      </c>
      <c r="Y1686">
        <f>INDEX(months!B:B,MATCH(Sheet1!W1686,months!A:A,0))</f>
        <v>8</v>
      </c>
      <c r="Z1686">
        <f t="shared" si="188"/>
        <v>43313</v>
      </c>
    </row>
    <row r="1687" spans="1:26" x14ac:dyDescent="0.2">
      <c r="A1687" t="s">
        <v>2740</v>
      </c>
      <c r="B1687" t="s">
        <v>2665</v>
      </c>
      <c r="C1687">
        <v>4.4000000000000004</v>
      </c>
      <c r="D1687">
        <v>4920817</v>
      </c>
      <c r="E1687" t="s">
        <v>46</v>
      </c>
      <c r="F1687" t="s">
        <v>448</v>
      </c>
      <c r="G1687" t="s">
        <v>23</v>
      </c>
      <c r="H1687" t="s">
        <v>24</v>
      </c>
      <c r="I1687" t="s">
        <v>124</v>
      </c>
      <c r="J1687" t="s">
        <v>2669</v>
      </c>
      <c r="K1687" t="s">
        <v>538</v>
      </c>
      <c r="L1687" t="s">
        <v>46</v>
      </c>
      <c r="M1687" t="s">
        <v>46</v>
      </c>
      <c r="N1687">
        <f t="shared" si="182"/>
        <v>0</v>
      </c>
      <c r="O1687" t="str">
        <f t="shared" si="183"/>
        <v>No</v>
      </c>
      <c r="P1687">
        <f t="shared" si="184"/>
        <v>0</v>
      </c>
      <c r="Q1687">
        <f t="shared" si="185"/>
        <v>4813937689</v>
      </c>
      <c r="R1687">
        <f t="shared" si="186"/>
        <v>4.1933383153624479</v>
      </c>
      <c r="S1687" t="str">
        <f t="shared" si="187"/>
        <v>Acceptable</v>
      </c>
      <c r="T1687">
        <f>ROUNDUP(C1687,0)</f>
        <v>5</v>
      </c>
      <c r="U1687">
        <f>ROUNDDOWN(C1687,0)</f>
        <v>4</v>
      </c>
      <c r="V1687">
        <f>RIGHT(K1687,2)+2000</f>
        <v>2018</v>
      </c>
      <c r="W1687" t="str">
        <f>INDEX(_xlfn.TEXTSPLIT(K1687,"-"),1,2)</f>
        <v>Jun</v>
      </c>
      <c r="X1687" t="str">
        <f>INDEX(_xlfn.TEXTSPLIT(K1687,"-"),1,1)</f>
        <v>15</v>
      </c>
      <c r="Y1687">
        <f>INDEX(months!B:B,MATCH(Sheet1!W1687,months!A:A,0))</f>
        <v>6</v>
      </c>
      <c r="Z1687">
        <f t="shared" si="188"/>
        <v>43266</v>
      </c>
    </row>
    <row r="1688" spans="1:26" x14ac:dyDescent="0.2">
      <c r="A1688" t="s">
        <v>2741</v>
      </c>
      <c r="B1688" t="s">
        <v>2665</v>
      </c>
      <c r="C1688">
        <v>4.3</v>
      </c>
      <c r="D1688">
        <v>23005</v>
      </c>
      <c r="E1688" t="s">
        <v>46</v>
      </c>
      <c r="F1688" t="s">
        <v>38</v>
      </c>
      <c r="G1688" t="s">
        <v>23</v>
      </c>
      <c r="H1688" t="s">
        <v>24</v>
      </c>
      <c r="I1688" t="s">
        <v>25</v>
      </c>
      <c r="J1688" t="s">
        <v>2669</v>
      </c>
      <c r="K1688" t="s">
        <v>357</v>
      </c>
      <c r="L1688" t="s">
        <v>2742</v>
      </c>
      <c r="M1688" t="s">
        <v>81</v>
      </c>
      <c r="N1688">
        <f t="shared" si="182"/>
        <v>0</v>
      </c>
      <c r="O1688" t="str">
        <f t="shared" si="183"/>
        <v>No</v>
      </c>
      <c r="P1688">
        <f t="shared" si="184"/>
        <v>0</v>
      </c>
      <c r="Q1688">
        <f t="shared" si="185"/>
        <v>4813937689</v>
      </c>
      <c r="R1688">
        <f t="shared" si="186"/>
        <v>4.1933383153624479</v>
      </c>
      <c r="S1688" t="str">
        <f t="shared" si="187"/>
        <v>Acceptable</v>
      </c>
      <c r="T1688">
        <f>ROUNDUP(C1688,0)</f>
        <v>5</v>
      </c>
      <c r="U1688">
        <f>ROUNDDOWN(C1688,0)</f>
        <v>4</v>
      </c>
      <c r="V1688">
        <f>RIGHT(K1688,2)+2000</f>
        <v>2018</v>
      </c>
      <c r="W1688" t="str">
        <f>INDEX(_xlfn.TEXTSPLIT(K1688,"-"),1,2)</f>
        <v>Jul</v>
      </c>
      <c r="X1688" t="str">
        <f>INDEX(_xlfn.TEXTSPLIT(K1688,"-"),1,1)</f>
        <v>25</v>
      </c>
      <c r="Y1688">
        <f>INDEX(months!B:B,MATCH(Sheet1!W1688,months!A:A,0))</f>
        <v>7</v>
      </c>
      <c r="Z1688">
        <f t="shared" si="188"/>
        <v>43306</v>
      </c>
    </row>
    <row r="1689" spans="1:26" x14ac:dyDescent="0.2">
      <c r="A1689" t="s">
        <v>2743</v>
      </c>
      <c r="B1689" t="s">
        <v>2665</v>
      </c>
      <c r="C1689">
        <v>4.0999999999999996</v>
      </c>
      <c r="D1689">
        <v>68057</v>
      </c>
      <c r="E1689" t="s">
        <v>2744</v>
      </c>
      <c r="F1689" t="s">
        <v>89</v>
      </c>
      <c r="G1689" t="s">
        <v>23</v>
      </c>
      <c r="H1689" t="s">
        <v>24</v>
      </c>
      <c r="I1689" t="s">
        <v>25</v>
      </c>
      <c r="J1689" t="s">
        <v>2745</v>
      </c>
      <c r="K1689" t="s">
        <v>115</v>
      </c>
      <c r="L1689" t="s">
        <v>2746</v>
      </c>
      <c r="M1689" t="s">
        <v>81</v>
      </c>
      <c r="N1689">
        <f t="shared" si="182"/>
        <v>0</v>
      </c>
      <c r="O1689" t="str">
        <f t="shared" si="183"/>
        <v>No</v>
      </c>
      <c r="P1689">
        <f t="shared" si="184"/>
        <v>0</v>
      </c>
      <c r="Q1689">
        <f t="shared" si="185"/>
        <v>4813937689</v>
      </c>
      <c r="R1689">
        <f t="shared" si="186"/>
        <v>4.1933383153624479</v>
      </c>
      <c r="S1689" t="str">
        <f t="shared" si="187"/>
        <v>Acceptable</v>
      </c>
      <c r="T1689">
        <f>ROUNDUP(C1689,0)</f>
        <v>5</v>
      </c>
      <c r="U1689">
        <f>ROUNDDOWN(C1689,0)</f>
        <v>4</v>
      </c>
      <c r="V1689">
        <f>RIGHT(K1689,2)+2000</f>
        <v>2018</v>
      </c>
      <c r="W1689" t="str">
        <f>INDEX(_xlfn.TEXTSPLIT(K1689,"-"),1,2)</f>
        <v>Jul</v>
      </c>
      <c r="X1689" t="str">
        <f>INDEX(_xlfn.TEXTSPLIT(K1689,"-"),1,1)</f>
        <v>30</v>
      </c>
      <c r="Y1689">
        <f>INDEX(months!B:B,MATCH(Sheet1!W1689,months!A:A,0))</f>
        <v>7</v>
      </c>
      <c r="Z1689">
        <f t="shared" si="188"/>
        <v>43311</v>
      </c>
    </row>
    <row r="1690" spans="1:26" x14ac:dyDescent="0.2">
      <c r="A1690" t="s">
        <v>2747</v>
      </c>
      <c r="B1690" t="s">
        <v>2665</v>
      </c>
      <c r="C1690">
        <v>4.3</v>
      </c>
      <c r="D1690">
        <v>1300490</v>
      </c>
      <c r="E1690" t="s">
        <v>1594</v>
      </c>
      <c r="F1690" t="s">
        <v>43</v>
      </c>
      <c r="G1690" t="s">
        <v>23</v>
      </c>
      <c r="H1690" t="s">
        <v>24</v>
      </c>
      <c r="I1690" t="s">
        <v>25</v>
      </c>
      <c r="J1690" t="s">
        <v>2694</v>
      </c>
      <c r="K1690" t="s">
        <v>187</v>
      </c>
      <c r="L1690" t="s">
        <v>2748</v>
      </c>
      <c r="M1690" t="s">
        <v>86</v>
      </c>
      <c r="N1690">
        <f t="shared" si="182"/>
        <v>0</v>
      </c>
      <c r="O1690" t="str">
        <f t="shared" si="183"/>
        <v>No</v>
      </c>
      <c r="P1690">
        <f t="shared" si="184"/>
        <v>0</v>
      </c>
      <c r="Q1690">
        <f t="shared" si="185"/>
        <v>4813937689</v>
      </c>
      <c r="R1690">
        <f t="shared" si="186"/>
        <v>4.1933383153624479</v>
      </c>
      <c r="S1690" t="str">
        <f t="shared" si="187"/>
        <v>Acceptable</v>
      </c>
      <c r="T1690">
        <f>ROUNDUP(C1690,0)</f>
        <v>5</v>
      </c>
      <c r="U1690">
        <f>ROUNDDOWN(C1690,0)</f>
        <v>4</v>
      </c>
      <c r="V1690">
        <f>RIGHT(K1690,2)+2000</f>
        <v>2018</v>
      </c>
      <c r="W1690" t="str">
        <f>INDEX(_xlfn.TEXTSPLIT(K1690,"-"),1,2)</f>
        <v>Jul</v>
      </c>
      <c r="X1690" t="str">
        <f>INDEX(_xlfn.TEXTSPLIT(K1690,"-"),1,1)</f>
        <v>20</v>
      </c>
      <c r="Y1690">
        <f>INDEX(months!B:B,MATCH(Sheet1!W1690,months!A:A,0))</f>
        <v>7</v>
      </c>
      <c r="Z1690">
        <f t="shared" si="188"/>
        <v>43301</v>
      </c>
    </row>
    <row r="1691" spans="1:26" x14ac:dyDescent="0.2">
      <c r="A1691" t="s">
        <v>2749</v>
      </c>
      <c r="B1691" t="s">
        <v>2665</v>
      </c>
      <c r="C1691">
        <v>4.4000000000000004</v>
      </c>
      <c r="D1691">
        <v>8923587</v>
      </c>
      <c r="E1691" t="s">
        <v>1146</v>
      </c>
      <c r="F1691" t="s">
        <v>448</v>
      </c>
      <c r="G1691" t="s">
        <v>23</v>
      </c>
      <c r="H1691" t="s">
        <v>24</v>
      </c>
      <c r="I1691" t="s">
        <v>25</v>
      </c>
      <c r="J1691" t="s">
        <v>2734</v>
      </c>
      <c r="K1691" t="s">
        <v>413</v>
      </c>
      <c r="L1691" t="s">
        <v>2750</v>
      </c>
      <c r="M1691" t="s">
        <v>47</v>
      </c>
      <c r="N1691">
        <f t="shared" si="182"/>
        <v>0</v>
      </c>
      <c r="O1691" t="str">
        <f t="shared" si="183"/>
        <v>No</v>
      </c>
      <c r="P1691">
        <f t="shared" si="184"/>
        <v>0</v>
      </c>
      <c r="Q1691">
        <f t="shared" si="185"/>
        <v>4813937689</v>
      </c>
      <c r="R1691">
        <f t="shared" si="186"/>
        <v>4.1933383153624479</v>
      </c>
      <c r="S1691" t="str">
        <f t="shared" si="187"/>
        <v>Acceptable</v>
      </c>
      <c r="T1691">
        <f>ROUNDUP(C1691,0)</f>
        <v>5</v>
      </c>
      <c r="U1691">
        <f>ROUNDDOWN(C1691,0)</f>
        <v>4</v>
      </c>
      <c r="V1691">
        <f>RIGHT(K1691,2)+2000</f>
        <v>2018</v>
      </c>
      <c r="W1691" t="str">
        <f>INDEX(_xlfn.TEXTSPLIT(K1691,"-"),1,2)</f>
        <v>Jul</v>
      </c>
      <c r="X1691" t="str">
        <f>INDEX(_xlfn.TEXTSPLIT(K1691,"-"),1,1)</f>
        <v>2</v>
      </c>
      <c r="Y1691">
        <f>INDEX(months!B:B,MATCH(Sheet1!W1691,months!A:A,0))</f>
        <v>7</v>
      </c>
      <c r="Z1691">
        <f t="shared" si="188"/>
        <v>43283</v>
      </c>
    </row>
    <row r="1692" spans="1:26" x14ac:dyDescent="0.2">
      <c r="A1692" t="s">
        <v>2751</v>
      </c>
      <c r="B1692" t="s">
        <v>2665</v>
      </c>
      <c r="C1692">
        <v>4.5999999999999996</v>
      </c>
      <c r="D1692">
        <v>4128732</v>
      </c>
      <c r="E1692" t="s">
        <v>46</v>
      </c>
      <c r="F1692" t="s">
        <v>43</v>
      </c>
      <c r="G1692" t="s">
        <v>23</v>
      </c>
      <c r="H1692" t="s">
        <v>24</v>
      </c>
      <c r="I1692" t="s">
        <v>25</v>
      </c>
      <c r="J1692" t="s">
        <v>2673</v>
      </c>
      <c r="K1692" t="s">
        <v>497</v>
      </c>
      <c r="L1692" t="s">
        <v>1345</v>
      </c>
      <c r="M1692" t="s">
        <v>29</v>
      </c>
      <c r="N1692">
        <f t="shared" si="182"/>
        <v>0</v>
      </c>
      <c r="O1692" t="str">
        <f t="shared" si="183"/>
        <v>No</v>
      </c>
      <c r="P1692">
        <f t="shared" si="184"/>
        <v>0</v>
      </c>
      <c r="Q1692">
        <f t="shared" si="185"/>
        <v>4813937689</v>
      </c>
      <c r="R1692">
        <f t="shared" si="186"/>
        <v>4.1933383153624479</v>
      </c>
      <c r="S1692" t="str">
        <f t="shared" si="187"/>
        <v>Acceptable</v>
      </c>
      <c r="T1692">
        <f>ROUNDUP(C1692,0)</f>
        <v>5</v>
      </c>
      <c r="U1692">
        <f>ROUNDDOWN(C1692,0)</f>
        <v>4</v>
      </c>
      <c r="V1692">
        <f>RIGHT(K1692,2)+2000</f>
        <v>2018</v>
      </c>
      <c r="W1692" t="str">
        <f>INDEX(_xlfn.TEXTSPLIT(K1692,"-"),1,2)</f>
        <v>Jul</v>
      </c>
      <c r="X1692" t="str">
        <f>INDEX(_xlfn.TEXTSPLIT(K1692,"-"),1,1)</f>
        <v>13</v>
      </c>
      <c r="Y1692">
        <f>INDEX(months!B:B,MATCH(Sheet1!W1692,months!A:A,0))</f>
        <v>7</v>
      </c>
      <c r="Z1692">
        <f t="shared" si="188"/>
        <v>43294</v>
      </c>
    </row>
    <row r="1693" spans="1:26" x14ac:dyDescent="0.2">
      <c r="A1693" t="s">
        <v>2752</v>
      </c>
      <c r="B1693" t="s">
        <v>2665</v>
      </c>
      <c r="C1693">
        <v>4.3</v>
      </c>
      <c r="D1693">
        <v>42053</v>
      </c>
      <c r="E1693" t="s">
        <v>172</v>
      </c>
      <c r="F1693" t="s">
        <v>89</v>
      </c>
      <c r="G1693" t="s">
        <v>23</v>
      </c>
      <c r="H1693" t="s">
        <v>24</v>
      </c>
      <c r="I1693" t="s">
        <v>25</v>
      </c>
      <c r="J1693" t="s">
        <v>2694</v>
      </c>
      <c r="K1693" t="s">
        <v>362</v>
      </c>
      <c r="L1693" t="s">
        <v>629</v>
      </c>
      <c r="M1693" t="s">
        <v>29</v>
      </c>
      <c r="N1693">
        <f t="shared" si="182"/>
        <v>0</v>
      </c>
      <c r="O1693" t="str">
        <f t="shared" si="183"/>
        <v>No</v>
      </c>
      <c r="P1693">
        <f t="shared" si="184"/>
        <v>0</v>
      </c>
      <c r="Q1693">
        <f t="shared" si="185"/>
        <v>4813937689</v>
      </c>
      <c r="R1693">
        <f t="shared" si="186"/>
        <v>4.1933383153624479</v>
      </c>
      <c r="S1693" t="str">
        <f t="shared" si="187"/>
        <v>Acceptable</v>
      </c>
      <c r="T1693">
        <f>ROUNDUP(C1693,0)</f>
        <v>5</v>
      </c>
      <c r="U1693">
        <f>ROUNDDOWN(C1693,0)</f>
        <v>4</v>
      </c>
      <c r="V1693">
        <f>RIGHT(K1693,2)+2000</f>
        <v>2018</v>
      </c>
      <c r="W1693" t="str">
        <f>INDEX(_xlfn.TEXTSPLIT(K1693,"-"),1,2)</f>
        <v>Jun</v>
      </c>
      <c r="X1693" t="str">
        <f>INDEX(_xlfn.TEXTSPLIT(K1693,"-"),1,1)</f>
        <v>21</v>
      </c>
      <c r="Y1693">
        <f>INDEX(months!B:B,MATCH(Sheet1!W1693,months!A:A,0))</f>
        <v>6</v>
      </c>
      <c r="Z1693">
        <f t="shared" si="188"/>
        <v>43272</v>
      </c>
    </row>
    <row r="1694" spans="1:26" x14ac:dyDescent="0.2">
      <c r="A1694" t="s">
        <v>2753</v>
      </c>
      <c r="B1694" t="s">
        <v>2665</v>
      </c>
      <c r="C1694">
        <v>4.4000000000000004</v>
      </c>
      <c r="D1694">
        <v>257724</v>
      </c>
      <c r="E1694" t="s">
        <v>2699</v>
      </c>
      <c r="F1694" t="s">
        <v>89</v>
      </c>
      <c r="G1694" t="s">
        <v>23</v>
      </c>
      <c r="H1694" t="s">
        <v>24</v>
      </c>
      <c r="I1694" t="s">
        <v>124</v>
      </c>
      <c r="J1694" t="s">
        <v>2718</v>
      </c>
      <c r="K1694" t="s">
        <v>264</v>
      </c>
      <c r="L1694" t="s">
        <v>394</v>
      </c>
      <c r="M1694" t="s">
        <v>29</v>
      </c>
      <c r="N1694">
        <f t="shared" si="182"/>
        <v>0</v>
      </c>
      <c r="O1694" t="str">
        <f t="shared" si="183"/>
        <v>No</v>
      </c>
      <c r="P1694">
        <f t="shared" si="184"/>
        <v>0</v>
      </c>
      <c r="Q1694">
        <f t="shared" si="185"/>
        <v>4813937689</v>
      </c>
      <c r="R1694">
        <f t="shared" si="186"/>
        <v>4.1933383153624479</v>
      </c>
      <c r="S1694" t="str">
        <f t="shared" si="187"/>
        <v>Acceptable</v>
      </c>
      <c r="T1694">
        <f>ROUNDUP(C1694,0)</f>
        <v>5</v>
      </c>
      <c r="U1694">
        <f>ROUNDDOWN(C1694,0)</f>
        <v>4</v>
      </c>
      <c r="V1694">
        <f>RIGHT(K1694,2)+2000</f>
        <v>2018</v>
      </c>
      <c r="W1694" t="str">
        <f>INDEX(_xlfn.TEXTSPLIT(K1694,"-"),1,2)</f>
        <v>May</v>
      </c>
      <c r="X1694" t="str">
        <f>INDEX(_xlfn.TEXTSPLIT(K1694,"-"),1,1)</f>
        <v>25</v>
      </c>
      <c r="Y1694">
        <f>INDEX(months!B:B,MATCH(Sheet1!W1694,months!A:A,0))</f>
        <v>5</v>
      </c>
      <c r="Z1694">
        <f t="shared" si="188"/>
        <v>43245</v>
      </c>
    </row>
    <row r="1695" spans="1:26" x14ac:dyDescent="0.2">
      <c r="A1695" t="s">
        <v>2754</v>
      </c>
      <c r="B1695" t="s">
        <v>2665</v>
      </c>
      <c r="C1695">
        <v>4.7</v>
      </c>
      <c r="D1695">
        <v>990491</v>
      </c>
      <c r="E1695" t="s">
        <v>2702</v>
      </c>
      <c r="F1695" t="s">
        <v>89</v>
      </c>
      <c r="G1695" t="s">
        <v>23</v>
      </c>
      <c r="H1695" t="s">
        <v>24</v>
      </c>
      <c r="I1695" t="s">
        <v>25</v>
      </c>
      <c r="J1695" t="s">
        <v>2684</v>
      </c>
      <c r="K1695" t="s">
        <v>390</v>
      </c>
      <c r="L1695" t="s">
        <v>2755</v>
      </c>
      <c r="M1695" t="s">
        <v>81</v>
      </c>
      <c r="N1695">
        <f t="shared" si="182"/>
        <v>0</v>
      </c>
      <c r="O1695" t="str">
        <f t="shared" si="183"/>
        <v>No</v>
      </c>
      <c r="P1695">
        <f t="shared" si="184"/>
        <v>0</v>
      </c>
      <c r="Q1695">
        <f t="shared" si="185"/>
        <v>4813937689</v>
      </c>
      <c r="R1695">
        <f t="shared" si="186"/>
        <v>4.1933383153624479</v>
      </c>
      <c r="S1695" t="str">
        <f t="shared" si="187"/>
        <v>Acceptable</v>
      </c>
      <c r="T1695">
        <f>ROUNDUP(C1695,0)</f>
        <v>5</v>
      </c>
      <c r="U1695">
        <f>ROUNDDOWN(C1695,0)</f>
        <v>4</v>
      </c>
      <c r="V1695">
        <f>RIGHT(K1695,2)+2000</f>
        <v>2018</v>
      </c>
      <c r="W1695" t="str">
        <f>INDEX(_xlfn.TEXTSPLIT(K1695,"-"),1,2)</f>
        <v>May</v>
      </c>
      <c r="X1695" t="str">
        <f>INDEX(_xlfn.TEXTSPLIT(K1695,"-"),1,1)</f>
        <v>24</v>
      </c>
      <c r="Y1695">
        <f>INDEX(months!B:B,MATCH(Sheet1!W1695,months!A:A,0))</f>
        <v>5</v>
      </c>
      <c r="Z1695">
        <f t="shared" si="188"/>
        <v>43244</v>
      </c>
    </row>
    <row r="1696" spans="1:26" x14ac:dyDescent="0.2">
      <c r="A1696" t="s">
        <v>2756</v>
      </c>
      <c r="B1696" t="s">
        <v>2665</v>
      </c>
      <c r="C1696">
        <v>4.5</v>
      </c>
      <c r="D1696">
        <v>10216538</v>
      </c>
      <c r="E1696" t="s">
        <v>46</v>
      </c>
      <c r="F1696" t="s">
        <v>448</v>
      </c>
      <c r="G1696" t="s">
        <v>23</v>
      </c>
      <c r="H1696" t="s">
        <v>24</v>
      </c>
      <c r="I1696" t="s">
        <v>124</v>
      </c>
      <c r="J1696" t="s">
        <v>2757</v>
      </c>
      <c r="K1696" t="s">
        <v>125</v>
      </c>
      <c r="L1696" t="s">
        <v>46</v>
      </c>
      <c r="M1696" t="s">
        <v>46</v>
      </c>
      <c r="N1696">
        <f t="shared" si="182"/>
        <v>0</v>
      </c>
      <c r="O1696" t="str">
        <f t="shared" si="183"/>
        <v>No</v>
      </c>
      <c r="P1696">
        <f t="shared" si="184"/>
        <v>0</v>
      </c>
      <c r="Q1696">
        <f t="shared" si="185"/>
        <v>4813937689</v>
      </c>
      <c r="R1696">
        <f t="shared" si="186"/>
        <v>4.1933383153624479</v>
      </c>
      <c r="S1696" t="str">
        <f t="shared" si="187"/>
        <v>Acceptable</v>
      </c>
      <c r="T1696">
        <f>ROUNDUP(C1696,0)</f>
        <v>5</v>
      </c>
      <c r="U1696">
        <f>ROUNDDOWN(C1696,0)</f>
        <v>4</v>
      </c>
      <c r="V1696">
        <f>RIGHT(K1696,2)+2000</f>
        <v>2018</v>
      </c>
      <c r="W1696" t="str">
        <f>INDEX(_xlfn.TEXTSPLIT(K1696,"-"),1,2)</f>
        <v>Jul</v>
      </c>
      <c r="X1696" t="str">
        <f>INDEX(_xlfn.TEXTSPLIT(K1696,"-"),1,1)</f>
        <v>12</v>
      </c>
      <c r="Y1696">
        <f>INDEX(months!B:B,MATCH(Sheet1!W1696,months!A:A,0))</f>
        <v>7</v>
      </c>
      <c r="Z1696">
        <f t="shared" si="188"/>
        <v>43293</v>
      </c>
    </row>
    <row r="1697" spans="1:26" x14ac:dyDescent="0.2">
      <c r="A1697" t="s">
        <v>2758</v>
      </c>
      <c r="B1697" t="s">
        <v>2665</v>
      </c>
      <c r="C1697">
        <v>4.4000000000000004</v>
      </c>
      <c r="D1697">
        <v>7614130</v>
      </c>
      <c r="E1697" t="s">
        <v>1216</v>
      </c>
      <c r="F1697" t="s">
        <v>448</v>
      </c>
      <c r="G1697" t="s">
        <v>23</v>
      </c>
      <c r="H1697" t="s">
        <v>24</v>
      </c>
      <c r="I1697" t="s">
        <v>25</v>
      </c>
      <c r="J1697" t="s">
        <v>2673</v>
      </c>
      <c r="K1697" t="s">
        <v>216</v>
      </c>
      <c r="L1697" t="s">
        <v>2759</v>
      </c>
      <c r="M1697" t="s">
        <v>60</v>
      </c>
      <c r="N1697">
        <f t="shared" si="182"/>
        <v>0</v>
      </c>
      <c r="O1697" t="str">
        <f t="shared" si="183"/>
        <v>No</v>
      </c>
      <c r="P1697">
        <f t="shared" si="184"/>
        <v>0</v>
      </c>
      <c r="Q1697">
        <f t="shared" si="185"/>
        <v>4813937689</v>
      </c>
      <c r="R1697">
        <f t="shared" si="186"/>
        <v>4.1933383153624479</v>
      </c>
      <c r="S1697" t="str">
        <f t="shared" si="187"/>
        <v>Acceptable</v>
      </c>
      <c r="T1697">
        <f>ROUNDUP(C1697,0)</f>
        <v>5</v>
      </c>
      <c r="U1697">
        <f>ROUNDDOWN(C1697,0)</f>
        <v>4</v>
      </c>
      <c r="V1697">
        <f>RIGHT(K1697,2)+2000</f>
        <v>2018</v>
      </c>
      <c r="W1697" t="str">
        <f>INDEX(_xlfn.TEXTSPLIT(K1697,"-"),1,2)</f>
        <v>Jul</v>
      </c>
      <c r="X1697" t="str">
        <f>INDEX(_xlfn.TEXTSPLIT(K1697,"-"),1,1)</f>
        <v>26</v>
      </c>
      <c r="Y1697">
        <f>INDEX(months!B:B,MATCH(Sheet1!W1697,months!A:A,0))</f>
        <v>7</v>
      </c>
      <c r="Z1697">
        <f t="shared" si="188"/>
        <v>43307</v>
      </c>
    </row>
    <row r="1698" spans="1:26" x14ac:dyDescent="0.2">
      <c r="A1698" t="s">
        <v>2760</v>
      </c>
      <c r="B1698" t="s">
        <v>2665</v>
      </c>
      <c r="C1698">
        <v>4.5999999999999996</v>
      </c>
      <c r="D1698">
        <v>760628</v>
      </c>
      <c r="E1698" t="s">
        <v>1146</v>
      </c>
      <c r="F1698" t="s">
        <v>89</v>
      </c>
      <c r="G1698" t="s">
        <v>23</v>
      </c>
      <c r="H1698" t="s">
        <v>24</v>
      </c>
      <c r="I1698" t="s">
        <v>25</v>
      </c>
      <c r="J1698" t="s">
        <v>2669</v>
      </c>
      <c r="K1698" t="s">
        <v>2761</v>
      </c>
      <c r="L1698" t="s">
        <v>145</v>
      </c>
      <c r="M1698" t="s">
        <v>86</v>
      </c>
      <c r="N1698">
        <f t="shared" si="182"/>
        <v>0</v>
      </c>
      <c r="O1698" t="str">
        <f t="shared" si="183"/>
        <v>No</v>
      </c>
      <c r="P1698">
        <f t="shared" si="184"/>
        <v>0</v>
      </c>
      <c r="Q1698">
        <f t="shared" si="185"/>
        <v>4813937689</v>
      </c>
      <c r="R1698">
        <f t="shared" si="186"/>
        <v>4.1933383153624479</v>
      </c>
      <c r="S1698" t="str">
        <f t="shared" si="187"/>
        <v>Acceptable</v>
      </c>
      <c r="T1698">
        <f>ROUNDUP(C1698,0)</f>
        <v>5</v>
      </c>
      <c r="U1698">
        <f>ROUNDDOWN(C1698,0)</f>
        <v>4</v>
      </c>
      <c r="V1698">
        <f>RIGHT(K1698,2)+2000</f>
        <v>2017</v>
      </c>
      <c r="W1698" t="str">
        <f>INDEX(_xlfn.TEXTSPLIT(K1698,"-"),1,2)</f>
        <v>Dec</v>
      </c>
      <c r="X1698" t="str">
        <f>INDEX(_xlfn.TEXTSPLIT(K1698,"-"),1,1)</f>
        <v>22</v>
      </c>
      <c r="Y1698">
        <f>INDEX(months!B:B,MATCH(Sheet1!W1698,months!A:A,0))</f>
        <v>12</v>
      </c>
      <c r="Z1698">
        <f t="shared" si="188"/>
        <v>43091</v>
      </c>
    </row>
    <row r="1699" spans="1:26" x14ac:dyDescent="0.2">
      <c r="A1699" t="s">
        <v>2762</v>
      </c>
      <c r="B1699" t="s">
        <v>2665</v>
      </c>
      <c r="C1699">
        <v>4.5</v>
      </c>
      <c r="D1699">
        <v>9881829</v>
      </c>
      <c r="E1699" t="s">
        <v>2443</v>
      </c>
      <c r="F1699" t="s">
        <v>448</v>
      </c>
      <c r="G1699" t="s">
        <v>23</v>
      </c>
      <c r="H1699" t="s">
        <v>24</v>
      </c>
      <c r="I1699" t="s">
        <v>25</v>
      </c>
      <c r="J1699" t="s">
        <v>2673</v>
      </c>
      <c r="K1699" t="s">
        <v>75</v>
      </c>
      <c r="L1699" t="s">
        <v>2763</v>
      </c>
      <c r="M1699" t="s">
        <v>81</v>
      </c>
      <c r="N1699">
        <f t="shared" si="182"/>
        <v>0</v>
      </c>
      <c r="O1699" t="str">
        <f t="shared" si="183"/>
        <v>No</v>
      </c>
      <c r="P1699">
        <f t="shared" si="184"/>
        <v>0</v>
      </c>
      <c r="Q1699">
        <f t="shared" si="185"/>
        <v>4813937689</v>
      </c>
      <c r="R1699">
        <f t="shared" si="186"/>
        <v>4.1933383153624479</v>
      </c>
      <c r="S1699" t="str">
        <f t="shared" si="187"/>
        <v>Acceptable</v>
      </c>
      <c r="T1699">
        <f>ROUNDUP(C1699,0)</f>
        <v>5</v>
      </c>
      <c r="U1699">
        <f>ROUNDDOWN(C1699,0)</f>
        <v>4</v>
      </c>
      <c r="V1699">
        <f>RIGHT(K1699,2)+2000</f>
        <v>2018</v>
      </c>
      <c r="W1699" t="str">
        <f>INDEX(_xlfn.TEXTSPLIT(K1699,"-"),1,2)</f>
        <v>Jul</v>
      </c>
      <c r="X1699" t="str">
        <f>INDEX(_xlfn.TEXTSPLIT(K1699,"-"),1,1)</f>
        <v>3</v>
      </c>
      <c r="Y1699">
        <f>INDEX(months!B:B,MATCH(Sheet1!W1699,months!A:A,0))</f>
        <v>7</v>
      </c>
      <c r="Z1699">
        <f t="shared" si="188"/>
        <v>43284</v>
      </c>
    </row>
    <row r="1700" spans="1:26" x14ac:dyDescent="0.2">
      <c r="A1700" t="s">
        <v>2764</v>
      </c>
      <c r="B1700" t="s">
        <v>2665</v>
      </c>
      <c r="C1700">
        <v>4.4000000000000004</v>
      </c>
      <c r="D1700">
        <v>2123381</v>
      </c>
      <c r="E1700" t="s">
        <v>1158</v>
      </c>
      <c r="F1700" t="s">
        <v>448</v>
      </c>
      <c r="G1700" t="s">
        <v>23</v>
      </c>
      <c r="H1700" t="s">
        <v>24</v>
      </c>
      <c r="I1700" t="s">
        <v>25</v>
      </c>
      <c r="J1700" t="s">
        <v>2694</v>
      </c>
      <c r="K1700" t="s">
        <v>759</v>
      </c>
      <c r="L1700" t="s">
        <v>2765</v>
      </c>
      <c r="M1700" t="s">
        <v>81</v>
      </c>
      <c r="N1700">
        <f t="shared" si="182"/>
        <v>0</v>
      </c>
      <c r="O1700" t="str">
        <f t="shared" si="183"/>
        <v>No</v>
      </c>
      <c r="P1700">
        <f t="shared" si="184"/>
        <v>0</v>
      </c>
      <c r="Q1700">
        <f t="shared" si="185"/>
        <v>4813937689</v>
      </c>
      <c r="R1700">
        <f t="shared" si="186"/>
        <v>4.1933383153624479</v>
      </c>
      <c r="S1700" t="str">
        <f t="shared" si="187"/>
        <v>Acceptable</v>
      </c>
      <c r="T1700">
        <f>ROUNDUP(C1700,0)</f>
        <v>5</v>
      </c>
      <c r="U1700">
        <f>ROUNDDOWN(C1700,0)</f>
        <v>4</v>
      </c>
      <c r="V1700">
        <f>RIGHT(K1700,2)+2000</f>
        <v>2018</v>
      </c>
      <c r="W1700" t="str">
        <f>INDEX(_xlfn.TEXTSPLIT(K1700,"-"),1,2)</f>
        <v>Jul</v>
      </c>
      <c r="X1700" t="str">
        <f>INDEX(_xlfn.TEXTSPLIT(K1700,"-"),1,1)</f>
        <v>5</v>
      </c>
      <c r="Y1700">
        <f>INDEX(months!B:B,MATCH(Sheet1!W1700,months!A:A,0))</f>
        <v>7</v>
      </c>
      <c r="Z1700">
        <f t="shared" si="188"/>
        <v>43286</v>
      </c>
    </row>
    <row r="1701" spans="1:26" x14ac:dyDescent="0.2">
      <c r="A1701" t="s">
        <v>2766</v>
      </c>
      <c r="B1701" t="s">
        <v>2665</v>
      </c>
      <c r="C1701">
        <v>4.5999999999999996</v>
      </c>
      <c r="D1701">
        <v>7671249</v>
      </c>
      <c r="E1701" t="s">
        <v>46</v>
      </c>
      <c r="F1701" t="s">
        <v>448</v>
      </c>
      <c r="G1701" t="s">
        <v>23</v>
      </c>
      <c r="H1701" t="s">
        <v>24</v>
      </c>
      <c r="I1701" t="s">
        <v>418</v>
      </c>
      <c r="J1701" t="s">
        <v>2684</v>
      </c>
      <c r="K1701" t="s">
        <v>173</v>
      </c>
      <c r="L1701" t="s">
        <v>46</v>
      </c>
      <c r="M1701" t="s">
        <v>46</v>
      </c>
      <c r="N1701">
        <f t="shared" si="182"/>
        <v>0</v>
      </c>
      <c r="O1701" t="str">
        <f t="shared" si="183"/>
        <v>No</v>
      </c>
      <c r="P1701">
        <f t="shared" si="184"/>
        <v>0</v>
      </c>
      <c r="Q1701">
        <f t="shared" si="185"/>
        <v>4813937689</v>
      </c>
      <c r="R1701">
        <f t="shared" si="186"/>
        <v>4.1933383153624479</v>
      </c>
      <c r="S1701" t="str">
        <f t="shared" si="187"/>
        <v>Acceptable</v>
      </c>
      <c r="T1701">
        <f>ROUNDUP(C1701,0)</f>
        <v>5</v>
      </c>
      <c r="U1701">
        <f>ROUNDDOWN(C1701,0)</f>
        <v>4</v>
      </c>
      <c r="V1701">
        <f>RIGHT(K1701,2)+2000</f>
        <v>2018</v>
      </c>
      <c r="W1701" t="str">
        <f>INDEX(_xlfn.TEXTSPLIT(K1701,"-"),1,2)</f>
        <v>Aug</v>
      </c>
      <c r="X1701" t="str">
        <f>INDEX(_xlfn.TEXTSPLIT(K1701,"-"),1,1)</f>
        <v>2</v>
      </c>
      <c r="Y1701">
        <f>INDEX(months!B:B,MATCH(Sheet1!W1701,months!A:A,0))</f>
        <v>8</v>
      </c>
      <c r="Z1701">
        <f t="shared" si="188"/>
        <v>43314</v>
      </c>
    </row>
    <row r="1702" spans="1:26" x14ac:dyDescent="0.2">
      <c r="A1702" t="s">
        <v>2668</v>
      </c>
      <c r="B1702" t="s">
        <v>2665</v>
      </c>
      <c r="C1702">
        <v>4.5</v>
      </c>
      <c r="D1702">
        <v>27723193</v>
      </c>
      <c r="E1702" t="s">
        <v>1457</v>
      </c>
      <c r="F1702" t="s">
        <v>475</v>
      </c>
      <c r="G1702" t="s">
        <v>23</v>
      </c>
      <c r="H1702" t="s">
        <v>24</v>
      </c>
      <c r="I1702" t="s">
        <v>124</v>
      </c>
      <c r="J1702" t="s">
        <v>2669</v>
      </c>
      <c r="K1702" t="s">
        <v>125</v>
      </c>
      <c r="L1702" t="s">
        <v>2670</v>
      </c>
      <c r="M1702" t="s">
        <v>81</v>
      </c>
      <c r="N1702">
        <f t="shared" si="182"/>
        <v>0</v>
      </c>
      <c r="O1702" t="str">
        <f t="shared" si="183"/>
        <v>No</v>
      </c>
      <c r="P1702">
        <f t="shared" si="184"/>
        <v>0</v>
      </c>
      <c r="Q1702">
        <f t="shared" si="185"/>
        <v>4813937689</v>
      </c>
      <c r="R1702">
        <f t="shared" si="186"/>
        <v>4.1933383153624479</v>
      </c>
      <c r="S1702" t="str">
        <f t="shared" si="187"/>
        <v>Acceptable</v>
      </c>
      <c r="T1702">
        <f>ROUNDUP(C1702,0)</f>
        <v>5</v>
      </c>
      <c r="U1702">
        <f>ROUNDDOWN(C1702,0)</f>
        <v>4</v>
      </c>
      <c r="V1702">
        <f>RIGHT(K1702,2)+2000</f>
        <v>2018</v>
      </c>
      <c r="W1702" t="str">
        <f>INDEX(_xlfn.TEXTSPLIT(K1702,"-"),1,2)</f>
        <v>Jul</v>
      </c>
      <c r="X1702" t="str">
        <f>INDEX(_xlfn.TEXTSPLIT(K1702,"-"),1,1)</f>
        <v>12</v>
      </c>
      <c r="Y1702">
        <f>INDEX(months!B:B,MATCH(Sheet1!W1702,months!A:A,0))</f>
        <v>7</v>
      </c>
      <c r="Z1702">
        <f t="shared" si="188"/>
        <v>43293</v>
      </c>
    </row>
    <row r="1703" spans="1:26" x14ac:dyDescent="0.2">
      <c r="A1703" t="s">
        <v>2664</v>
      </c>
      <c r="B1703" t="s">
        <v>2665</v>
      </c>
      <c r="C1703">
        <v>4.5</v>
      </c>
      <c r="D1703">
        <v>4447346</v>
      </c>
      <c r="E1703" t="s">
        <v>2175</v>
      </c>
      <c r="F1703" t="s">
        <v>448</v>
      </c>
      <c r="G1703" t="s">
        <v>23</v>
      </c>
      <c r="H1703" t="s">
        <v>24</v>
      </c>
      <c r="I1703" t="s">
        <v>124</v>
      </c>
      <c r="J1703" t="s">
        <v>2666</v>
      </c>
      <c r="K1703" t="s">
        <v>84</v>
      </c>
      <c r="L1703" t="s">
        <v>2667</v>
      </c>
      <c r="M1703" t="s">
        <v>81</v>
      </c>
      <c r="N1703">
        <f t="shared" si="182"/>
        <v>0</v>
      </c>
      <c r="O1703" t="str">
        <f t="shared" si="183"/>
        <v>No</v>
      </c>
      <c r="P1703">
        <f t="shared" si="184"/>
        <v>0</v>
      </c>
      <c r="Q1703">
        <f t="shared" si="185"/>
        <v>4813937689</v>
      </c>
      <c r="R1703">
        <f t="shared" si="186"/>
        <v>4.1933383153624479</v>
      </c>
      <c r="S1703" t="str">
        <f t="shared" si="187"/>
        <v>Acceptable</v>
      </c>
      <c r="T1703">
        <f>ROUNDUP(C1703,0)</f>
        <v>5</v>
      </c>
      <c r="U1703">
        <f>ROUNDDOWN(C1703,0)</f>
        <v>4</v>
      </c>
      <c r="V1703">
        <f>RIGHT(K1703,2)+2000</f>
        <v>2018</v>
      </c>
      <c r="W1703" t="str">
        <f>INDEX(_xlfn.TEXTSPLIT(K1703,"-"),1,2)</f>
        <v>Jul</v>
      </c>
      <c r="X1703" t="str">
        <f>INDEX(_xlfn.TEXTSPLIT(K1703,"-"),1,1)</f>
        <v>31</v>
      </c>
      <c r="Y1703">
        <f>INDEX(months!B:B,MATCH(Sheet1!W1703,months!A:A,0))</f>
        <v>7</v>
      </c>
      <c r="Z1703">
        <f t="shared" si="188"/>
        <v>43312</v>
      </c>
    </row>
    <row r="1704" spans="1:26" x14ac:dyDescent="0.2">
      <c r="A1704" t="s">
        <v>2690</v>
      </c>
      <c r="B1704" t="s">
        <v>2665</v>
      </c>
      <c r="C1704">
        <v>4.3</v>
      </c>
      <c r="D1704">
        <v>10485334</v>
      </c>
      <c r="E1704" t="s">
        <v>172</v>
      </c>
      <c r="F1704" t="s">
        <v>799</v>
      </c>
      <c r="G1704" t="s">
        <v>23</v>
      </c>
      <c r="H1704" t="s">
        <v>24</v>
      </c>
      <c r="I1704" t="s">
        <v>25</v>
      </c>
      <c r="J1704" t="s">
        <v>2673</v>
      </c>
      <c r="K1704" t="s">
        <v>264</v>
      </c>
      <c r="L1704" t="s">
        <v>2691</v>
      </c>
      <c r="M1704" t="s">
        <v>86</v>
      </c>
      <c r="N1704">
        <f t="shared" si="182"/>
        <v>0</v>
      </c>
      <c r="O1704" t="str">
        <f t="shared" si="183"/>
        <v>No</v>
      </c>
      <c r="P1704">
        <f t="shared" si="184"/>
        <v>0</v>
      </c>
      <c r="Q1704">
        <f t="shared" si="185"/>
        <v>4813937689</v>
      </c>
      <c r="R1704">
        <f t="shared" si="186"/>
        <v>4.1933383153624479</v>
      </c>
      <c r="S1704" t="str">
        <f t="shared" si="187"/>
        <v>Acceptable</v>
      </c>
      <c r="T1704">
        <f>ROUNDUP(C1704,0)</f>
        <v>5</v>
      </c>
      <c r="U1704">
        <f>ROUNDDOWN(C1704,0)</f>
        <v>4</v>
      </c>
      <c r="V1704">
        <f>RIGHT(K1704,2)+2000</f>
        <v>2018</v>
      </c>
      <c r="W1704" t="str">
        <f>INDEX(_xlfn.TEXTSPLIT(K1704,"-"),1,2)</f>
        <v>May</v>
      </c>
      <c r="X1704" t="str">
        <f>INDEX(_xlfn.TEXTSPLIT(K1704,"-"),1,1)</f>
        <v>25</v>
      </c>
      <c r="Y1704">
        <f>INDEX(months!B:B,MATCH(Sheet1!W1704,months!A:A,0))</f>
        <v>5</v>
      </c>
      <c r="Z1704">
        <f t="shared" si="188"/>
        <v>43245</v>
      </c>
    </row>
    <row r="1705" spans="1:26" x14ac:dyDescent="0.2">
      <c r="A1705" t="s">
        <v>2717</v>
      </c>
      <c r="B1705" t="s">
        <v>2665</v>
      </c>
      <c r="C1705">
        <v>4.5</v>
      </c>
      <c r="D1705">
        <v>14198602</v>
      </c>
      <c r="E1705" t="s">
        <v>354</v>
      </c>
      <c r="F1705" t="s">
        <v>448</v>
      </c>
      <c r="G1705" t="s">
        <v>23</v>
      </c>
      <c r="H1705" t="s">
        <v>24</v>
      </c>
      <c r="I1705" t="s">
        <v>25</v>
      </c>
      <c r="J1705" t="s">
        <v>2718</v>
      </c>
      <c r="K1705" t="s">
        <v>84</v>
      </c>
      <c r="L1705" t="s">
        <v>2719</v>
      </c>
      <c r="M1705" t="s">
        <v>29</v>
      </c>
      <c r="N1705">
        <f t="shared" si="182"/>
        <v>0</v>
      </c>
      <c r="O1705" t="str">
        <f t="shared" si="183"/>
        <v>No</v>
      </c>
      <c r="P1705">
        <f t="shared" si="184"/>
        <v>0</v>
      </c>
      <c r="Q1705">
        <f t="shared" si="185"/>
        <v>4813937689</v>
      </c>
      <c r="R1705">
        <f t="shared" si="186"/>
        <v>4.1933383153624479</v>
      </c>
      <c r="S1705" t="str">
        <f t="shared" si="187"/>
        <v>Acceptable</v>
      </c>
      <c r="T1705">
        <f>ROUNDUP(C1705,0)</f>
        <v>5</v>
      </c>
      <c r="U1705">
        <f>ROUNDDOWN(C1705,0)</f>
        <v>4</v>
      </c>
      <c r="V1705">
        <f>RIGHT(K1705,2)+2000</f>
        <v>2018</v>
      </c>
      <c r="W1705" t="str">
        <f>INDEX(_xlfn.TEXTSPLIT(K1705,"-"),1,2)</f>
        <v>Jul</v>
      </c>
      <c r="X1705" t="str">
        <f>INDEX(_xlfn.TEXTSPLIT(K1705,"-"),1,1)</f>
        <v>31</v>
      </c>
      <c r="Y1705">
        <f>INDEX(months!B:B,MATCH(Sheet1!W1705,months!A:A,0))</f>
        <v>7</v>
      </c>
      <c r="Z1705">
        <f t="shared" si="188"/>
        <v>43312</v>
      </c>
    </row>
    <row r="1706" spans="1:26" x14ac:dyDescent="0.2">
      <c r="A1706" t="s">
        <v>2707</v>
      </c>
      <c r="B1706" t="s">
        <v>2665</v>
      </c>
      <c r="C1706">
        <v>4.5999999999999996</v>
      </c>
      <c r="D1706">
        <v>44891723</v>
      </c>
      <c r="E1706" t="s">
        <v>2708</v>
      </c>
      <c r="F1706" t="s">
        <v>448</v>
      </c>
      <c r="G1706" t="s">
        <v>23</v>
      </c>
      <c r="H1706" t="s">
        <v>24</v>
      </c>
      <c r="I1706" t="s">
        <v>124</v>
      </c>
      <c r="J1706" t="s">
        <v>2686</v>
      </c>
      <c r="K1706" t="s">
        <v>293</v>
      </c>
      <c r="L1706" t="s">
        <v>2709</v>
      </c>
      <c r="M1706" t="s">
        <v>81</v>
      </c>
      <c r="N1706">
        <f t="shared" si="182"/>
        <v>0</v>
      </c>
      <c r="O1706" t="str">
        <f t="shared" si="183"/>
        <v>No</v>
      </c>
      <c r="P1706">
        <f t="shared" si="184"/>
        <v>0</v>
      </c>
      <c r="Q1706">
        <f t="shared" si="185"/>
        <v>4813937689</v>
      </c>
      <c r="R1706">
        <f t="shared" si="186"/>
        <v>4.1933383153624479</v>
      </c>
      <c r="S1706" t="str">
        <f t="shared" si="187"/>
        <v>Acceptable</v>
      </c>
      <c r="T1706">
        <f>ROUNDUP(C1706,0)</f>
        <v>5</v>
      </c>
      <c r="U1706">
        <f>ROUNDDOWN(C1706,0)</f>
        <v>4</v>
      </c>
      <c r="V1706">
        <f>RIGHT(K1706,2)+2000</f>
        <v>2018</v>
      </c>
      <c r="W1706" t="str">
        <f>INDEX(_xlfn.TEXTSPLIT(K1706,"-"),1,2)</f>
        <v>Jul</v>
      </c>
      <c r="X1706" t="str">
        <f>INDEX(_xlfn.TEXTSPLIT(K1706,"-"),1,1)</f>
        <v>15</v>
      </c>
      <c r="Y1706">
        <f>INDEX(months!B:B,MATCH(Sheet1!W1706,months!A:A,0))</f>
        <v>7</v>
      </c>
      <c r="Z1706">
        <f t="shared" si="188"/>
        <v>43296</v>
      </c>
    </row>
    <row r="1707" spans="1:26" x14ac:dyDescent="0.2">
      <c r="A1707" t="s">
        <v>2671</v>
      </c>
      <c r="B1707" t="s">
        <v>2665</v>
      </c>
      <c r="C1707">
        <v>4.4000000000000004</v>
      </c>
      <c r="D1707">
        <v>22428456</v>
      </c>
      <c r="E1707" t="s">
        <v>2672</v>
      </c>
      <c r="F1707" t="s">
        <v>799</v>
      </c>
      <c r="G1707" t="s">
        <v>23</v>
      </c>
      <c r="H1707" t="s">
        <v>24</v>
      </c>
      <c r="I1707" t="s">
        <v>25</v>
      </c>
      <c r="J1707" t="s">
        <v>2673</v>
      </c>
      <c r="K1707" t="s">
        <v>759</v>
      </c>
      <c r="L1707" t="s">
        <v>2674</v>
      </c>
      <c r="M1707" t="s">
        <v>81</v>
      </c>
      <c r="N1707">
        <f t="shared" si="182"/>
        <v>0</v>
      </c>
      <c r="O1707" t="str">
        <f t="shared" si="183"/>
        <v>No</v>
      </c>
      <c r="P1707">
        <f t="shared" si="184"/>
        <v>0</v>
      </c>
      <c r="Q1707">
        <f t="shared" si="185"/>
        <v>4813937689</v>
      </c>
      <c r="R1707">
        <f t="shared" si="186"/>
        <v>4.1933383153624479</v>
      </c>
      <c r="S1707" t="str">
        <f t="shared" si="187"/>
        <v>Acceptable</v>
      </c>
      <c r="T1707">
        <f>ROUNDUP(C1707,0)</f>
        <v>5</v>
      </c>
      <c r="U1707">
        <f>ROUNDDOWN(C1707,0)</f>
        <v>4</v>
      </c>
      <c r="V1707">
        <f>RIGHT(K1707,2)+2000</f>
        <v>2018</v>
      </c>
      <c r="W1707" t="str">
        <f>INDEX(_xlfn.TEXTSPLIT(K1707,"-"),1,2)</f>
        <v>Jul</v>
      </c>
      <c r="X1707" t="str">
        <f>INDEX(_xlfn.TEXTSPLIT(K1707,"-"),1,1)</f>
        <v>5</v>
      </c>
      <c r="Y1707">
        <f>INDEX(months!B:B,MATCH(Sheet1!W1707,months!A:A,0))</f>
        <v>7</v>
      </c>
      <c r="Z1707">
        <f t="shared" si="188"/>
        <v>43286</v>
      </c>
    </row>
    <row r="1708" spans="1:26" x14ac:dyDescent="0.2">
      <c r="A1708" t="s">
        <v>2698</v>
      </c>
      <c r="B1708" t="s">
        <v>2665</v>
      </c>
      <c r="C1708">
        <v>4.4000000000000004</v>
      </c>
      <c r="D1708">
        <v>4066980</v>
      </c>
      <c r="E1708" t="s">
        <v>2699</v>
      </c>
      <c r="F1708" t="s">
        <v>448</v>
      </c>
      <c r="G1708" t="s">
        <v>23</v>
      </c>
      <c r="H1708" t="s">
        <v>24</v>
      </c>
      <c r="I1708" t="s">
        <v>124</v>
      </c>
      <c r="J1708" t="s">
        <v>2686</v>
      </c>
      <c r="K1708" t="s">
        <v>743</v>
      </c>
      <c r="L1708" t="s">
        <v>2700</v>
      </c>
      <c r="M1708" t="s">
        <v>81</v>
      </c>
      <c r="N1708">
        <f t="shared" si="182"/>
        <v>0</v>
      </c>
      <c r="O1708" t="str">
        <f t="shared" si="183"/>
        <v>No</v>
      </c>
      <c r="P1708">
        <f t="shared" si="184"/>
        <v>0</v>
      </c>
      <c r="Q1708">
        <f t="shared" si="185"/>
        <v>4813937689</v>
      </c>
      <c r="R1708">
        <f t="shared" si="186"/>
        <v>4.1933383153624479</v>
      </c>
      <c r="S1708" t="str">
        <f t="shared" si="187"/>
        <v>Acceptable</v>
      </c>
      <c r="T1708">
        <f>ROUNDUP(C1708,0)</f>
        <v>5</v>
      </c>
      <c r="U1708">
        <f>ROUNDDOWN(C1708,0)</f>
        <v>4</v>
      </c>
      <c r="V1708">
        <f>RIGHT(K1708,2)+2000</f>
        <v>2018</v>
      </c>
      <c r="W1708" t="str">
        <f>INDEX(_xlfn.TEXTSPLIT(K1708,"-"),1,2)</f>
        <v>Jul</v>
      </c>
      <c r="X1708" t="str">
        <f>INDEX(_xlfn.TEXTSPLIT(K1708,"-"),1,1)</f>
        <v>6</v>
      </c>
      <c r="Y1708">
        <f>INDEX(months!B:B,MATCH(Sheet1!W1708,months!A:A,0))</f>
        <v>7</v>
      </c>
      <c r="Z1708">
        <f t="shared" si="188"/>
        <v>43287</v>
      </c>
    </row>
    <row r="1709" spans="1:26" x14ac:dyDescent="0.2">
      <c r="A1709" t="s">
        <v>2767</v>
      </c>
      <c r="B1709" t="s">
        <v>2665</v>
      </c>
      <c r="C1709">
        <v>4.5</v>
      </c>
      <c r="D1709">
        <v>3197865</v>
      </c>
      <c r="E1709" t="s">
        <v>2768</v>
      </c>
      <c r="F1709" t="s">
        <v>448</v>
      </c>
      <c r="G1709" t="s">
        <v>23</v>
      </c>
      <c r="H1709" t="s">
        <v>24</v>
      </c>
      <c r="I1709" t="s">
        <v>25</v>
      </c>
      <c r="J1709" t="s">
        <v>2669</v>
      </c>
      <c r="K1709" t="s">
        <v>125</v>
      </c>
      <c r="L1709" t="s">
        <v>1144</v>
      </c>
      <c r="M1709" t="s">
        <v>29</v>
      </c>
      <c r="N1709">
        <f t="shared" si="182"/>
        <v>0</v>
      </c>
      <c r="O1709" t="str">
        <f t="shared" si="183"/>
        <v>No</v>
      </c>
      <c r="P1709">
        <f t="shared" si="184"/>
        <v>0</v>
      </c>
      <c r="Q1709">
        <f t="shared" si="185"/>
        <v>4813937689</v>
      </c>
      <c r="R1709">
        <f t="shared" si="186"/>
        <v>4.1933383153624479</v>
      </c>
      <c r="S1709" t="str">
        <f t="shared" si="187"/>
        <v>Acceptable</v>
      </c>
      <c r="T1709">
        <f>ROUNDUP(C1709,0)</f>
        <v>5</v>
      </c>
      <c r="U1709">
        <f>ROUNDDOWN(C1709,0)</f>
        <v>4</v>
      </c>
      <c r="V1709">
        <f>RIGHT(K1709,2)+2000</f>
        <v>2018</v>
      </c>
      <c r="W1709" t="str">
        <f>INDEX(_xlfn.TEXTSPLIT(K1709,"-"),1,2)</f>
        <v>Jul</v>
      </c>
      <c r="X1709" t="str">
        <f>INDEX(_xlfn.TEXTSPLIT(K1709,"-"),1,1)</f>
        <v>12</v>
      </c>
      <c r="Y1709">
        <f>INDEX(months!B:B,MATCH(Sheet1!W1709,months!A:A,0))</f>
        <v>7</v>
      </c>
      <c r="Z1709">
        <f t="shared" si="188"/>
        <v>43293</v>
      </c>
    </row>
    <row r="1710" spans="1:26" x14ac:dyDescent="0.2">
      <c r="A1710" t="s">
        <v>2769</v>
      </c>
      <c r="B1710" t="s">
        <v>2665</v>
      </c>
      <c r="C1710">
        <v>4.7</v>
      </c>
      <c r="D1710">
        <v>1351068</v>
      </c>
      <c r="E1710" t="s">
        <v>46</v>
      </c>
      <c r="F1710" t="s">
        <v>89</v>
      </c>
      <c r="G1710" t="s">
        <v>23</v>
      </c>
      <c r="H1710" t="s">
        <v>24</v>
      </c>
      <c r="I1710" t="s">
        <v>25</v>
      </c>
      <c r="J1710" t="s">
        <v>2694</v>
      </c>
      <c r="K1710" t="s">
        <v>115</v>
      </c>
      <c r="L1710" t="s">
        <v>2770</v>
      </c>
      <c r="M1710" t="s">
        <v>81</v>
      </c>
      <c r="N1710">
        <f t="shared" si="182"/>
        <v>0</v>
      </c>
      <c r="O1710" t="str">
        <f t="shared" si="183"/>
        <v>No</v>
      </c>
      <c r="P1710">
        <f t="shared" si="184"/>
        <v>0</v>
      </c>
      <c r="Q1710">
        <f t="shared" si="185"/>
        <v>4813937689</v>
      </c>
      <c r="R1710">
        <f t="shared" si="186"/>
        <v>4.1933383153624479</v>
      </c>
      <c r="S1710" t="str">
        <f t="shared" si="187"/>
        <v>Acceptable</v>
      </c>
      <c r="T1710">
        <f>ROUNDUP(C1710,0)</f>
        <v>5</v>
      </c>
      <c r="U1710">
        <f>ROUNDDOWN(C1710,0)</f>
        <v>4</v>
      </c>
      <c r="V1710">
        <f>RIGHT(K1710,2)+2000</f>
        <v>2018</v>
      </c>
      <c r="W1710" t="str">
        <f>INDEX(_xlfn.TEXTSPLIT(K1710,"-"),1,2)</f>
        <v>Jul</v>
      </c>
      <c r="X1710" t="str">
        <f>INDEX(_xlfn.TEXTSPLIT(K1710,"-"),1,1)</f>
        <v>30</v>
      </c>
      <c r="Y1710">
        <f>INDEX(months!B:B,MATCH(Sheet1!W1710,months!A:A,0))</f>
        <v>7</v>
      </c>
      <c r="Z1710">
        <f t="shared" si="188"/>
        <v>43311</v>
      </c>
    </row>
    <row r="1711" spans="1:26" x14ac:dyDescent="0.2">
      <c r="A1711" t="s">
        <v>2771</v>
      </c>
      <c r="B1711" t="s">
        <v>2665</v>
      </c>
      <c r="C1711">
        <v>4.5999999999999996</v>
      </c>
      <c r="D1711">
        <v>5418675</v>
      </c>
      <c r="E1711" t="s">
        <v>2772</v>
      </c>
      <c r="F1711" t="s">
        <v>448</v>
      </c>
      <c r="G1711" t="s">
        <v>23</v>
      </c>
      <c r="H1711" t="s">
        <v>24</v>
      </c>
      <c r="I1711" t="s">
        <v>25</v>
      </c>
      <c r="J1711" t="s">
        <v>2718</v>
      </c>
      <c r="K1711" t="s">
        <v>1088</v>
      </c>
      <c r="L1711" t="s">
        <v>2773</v>
      </c>
      <c r="M1711" t="s">
        <v>54</v>
      </c>
      <c r="N1711">
        <f t="shared" si="182"/>
        <v>0</v>
      </c>
      <c r="O1711" t="str">
        <f t="shared" si="183"/>
        <v>No</v>
      </c>
      <c r="P1711">
        <f t="shared" si="184"/>
        <v>0</v>
      </c>
      <c r="Q1711">
        <f t="shared" si="185"/>
        <v>4813937689</v>
      </c>
      <c r="R1711">
        <f t="shared" si="186"/>
        <v>4.1933383153624479</v>
      </c>
      <c r="S1711" t="str">
        <f t="shared" si="187"/>
        <v>Acceptable</v>
      </c>
      <c r="T1711">
        <f>ROUNDUP(C1711,0)</f>
        <v>5</v>
      </c>
      <c r="U1711">
        <f>ROUNDDOWN(C1711,0)</f>
        <v>4</v>
      </c>
      <c r="V1711">
        <f>RIGHT(K1711,2)+2000</f>
        <v>2018</v>
      </c>
      <c r="W1711" t="str">
        <f>INDEX(_xlfn.TEXTSPLIT(K1711,"-"),1,2)</f>
        <v>Jun</v>
      </c>
      <c r="X1711" t="str">
        <f>INDEX(_xlfn.TEXTSPLIT(K1711,"-"),1,1)</f>
        <v>13</v>
      </c>
      <c r="Y1711">
        <f>INDEX(months!B:B,MATCH(Sheet1!W1711,months!A:A,0))</f>
        <v>6</v>
      </c>
      <c r="Z1711">
        <f t="shared" si="188"/>
        <v>43264</v>
      </c>
    </row>
    <row r="1712" spans="1:26" x14ac:dyDescent="0.2">
      <c r="A1712" t="s">
        <v>2762</v>
      </c>
      <c r="B1712" t="s">
        <v>2665</v>
      </c>
      <c r="C1712">
        <v>4.5</v>
      </c>
      <c r="D1712">
        <v>9881908</v>
      </c>
      <c r="E1712" t="s">
        <v>2443</v>
      </c>
      <c r="F1712" t="s">
        <v>448</v>
      </c>
      <c r="G1712" t="s">
        <v>23</v>
      </c>
      <c r="H1712" t="s">
        <v>24</v>
      </c>
      <c r="I1712" t="s">
        <v>25</v>
      </c>
      <c r="J1712" t="s">
        <v>2673</v>
      </c>
      <c r="K1712" t="s">
        <v>75</v>
      </c>
      <c r="L1712" t="s">
        <v>2763</v>
      </c>
      <c r="M1712" t="s">
        <v>81</v>
      </c>
      <c r="N1712">
        <f t="shared" si="182"/>
        <v>0</v>
      </c>
      <c r="O1712" t="str">
        <f t="shared" si="183"/>
        <v>No</v>
      </c>
      <c r="P1712">
        <f t="shared" si="184"/>
        <v>0</v>
      </c>
      <c r="Q1712">
        <f t="shared" si="185"/>
        <v>4813937689</v>
      </c>
      <c r="R1712">
        <f t="shared" si="186"/>
        <v>4.1933383153624479</v>
      </c>
      <c r="S1712" t="str">
        <f t="shared" si="187"/>
        <v>Acceptable</v>
      </c>
      <c r="T1712">
        <f>ROUNDUP(C1712,0)</f>
        <v>5</v>
      </c>
      <c r="U1712">
        <f>ROUNDDOWN(C1712,0)</f>
        <v>4</v>
      </c>
      <c r="V1712">
        <f>RIGHT(K1712,2)+2000</f>
        <v>2018</v>
      </c>
      <c r="W1712" t="str">
        <f>INDEX(_xlfn.TEXTSPLIT(K1712,"-"),1,2)</f>
        <v>Jul</v>
      </c>
      <c r="X1712" t="str">
        <f>INDEX(_xlfn.TEXTSPLIT(K1712,"-"),1,1)</f>
        <v>3</v>
      </c>
      <c r="Y1712">
        <f>INDEX(months!B:B,MATCH(Sheet1!W1712,months!A:A,0))</f>
        <v>7</v>
      </c>
      <c r="Z1712">
        <f t="shared" si="188"/>
        <v>43284</v>
      </c>
    </row>
    <row r="1713" spans="1:26" x14ac:dyDescent="0.2">
      <c r="A1713" t="s">
        <v>2678</v>
      </c>
      <c r="B1713" t="s">
        <v>2665</v>
      </c>
      <c r="C1713">
        <v>4.5</v>
      </c>
      <c r="D1713">
        <v>148895</v>
      </c>
      <c r="E1713" t="s">
        <v>698</v>
      </c>
      <c r="F1713" t="s">
        <v>89</v>
      </c>
      <c r="G1713" t="s">
        <v>23</v>
      </c>
      <c r="H1713" t="s">
        <v>24</v>
      </c>
      <c r="I1713" t="s">
        <v>25</v>
      </c>
      <c r="J1713" t="s">
        <v>2673</v>
      </c>
      <c r="K1713" t="s">
        <v>410</v>
      </c>
      <c r="L1713" t="s">
        <v>2679</v>
      </c>
      <c r="M1713" t="s">
        <v>29</v>
      </c>
      <c r="N1713">
        <f t="shared" si="182"/>
        <v>0</v>
      </c>
      <c r="O1713" t="str">
        <f t="shared" si="183"/>
        <v>No</v>
      </c>
      <c r="P1713">
        <f t="shared" si="184"/>
        <v>0</v>
      </c>
      <c r="Q1713">
        <f t="shared" si="185"/>
        <v>4813937689</v>
      </c>
      <c r="R1713">
        <f t="shared" si="186"/>
        <v>4.1933383153624479</v>
      </c>
      <c r="S1713" t="str">
        <f t="shared" si="187"/>
        <v>Acceptable</v>
      </c>
      <c r="T1713">
        <f>ROUNDUP(C1713,0)</f>
        <v>5</v>
      </c>
      <c r="U1713">
        <f>ROUNDDOWN(C1713,0)</f>
        <v>4</v>
      </c>
      <c r="V1713">
        <f>RIGHT(K1713,2)+2000</f>
        <v>2018</v>
      </c>
      <c r="W1713" t="str">
        <f>INDEX(_xlfn.TEXTSPLIT(K1713,"-"),1,2)</f>
        <v>Jul</v>
      </c>
      <c r="X1713" t="str">
        <f>INDEX(_xlfn.TEXTSPLIT(K1713,"-"),1,1)</f>
        <v>17</v>
      </c>
      <c r="Y1713">
        <f>INDEX(months!B:B,MATCH(Sheet1!W1713,months!A:A,0))</f>
        <v>7</v>
      </c>
      <c r="Z1713">
        <f t="shared" si="188"/>
        <v>43298</v>
      </c>
    </row>
    <row r="1714" spans="1:26" x14ac:dyDescent="0.2">
      <c r="A1714" t="s">
        <v>2774</v>
      </c>
      <c r="B1714" t="s">
        <v>2665</v>
      </c>
      <c r="C1714">
        <v>4.7</v>
      </c>
      <c r="D1714">
        <v>1889250</v>
      </c>
      <c r="E1714" t="s">
        <v>46</v>
      </c>
      <c r="F1714" t="s">
        <v>43</v>
      </c>
      <c r="G1714" t="s">
        <v>23</v>
      </c>
      <c r="H1714" t="s">
        <v>24</v>
      </c>
      <c r="I1714" t="s">
        <v>25</v>
      </c>
      <c r="J1714" t="s">
        <v>2694</v>
      </c>
      <c r="K1714" t="s">
        <v>306</v>
      </c>
      <c r="L1714" t="s">
        <v>2775</v>
      </c>
      <c r="M1714" t="s">
        <v>81</v>
      </c>
      <c r="N1714">
        <f t="shared" si="182"/>
        <v>0</v>
      </c>
      <c r="O1714" t="str">
        <f t="shared" si="183"/>
        <v>No</v>
      </c>
      <c r="P1714">
        <f t="shared" si="184"/>
        <v>0</v>
      </c>
      <c r="Q1714">
        <f t="shared" si="185"/>
        <v>4813937689</v>
      </c>
      <c r="R1714">
        <f t="shared" si="186"/>
        <v>4.1933383153624479</v>
      </c>
      <c r="S1714" t="str">
        <f t="shared" si="187"/>
        <v>Acceptable</v>
      </c>
      <c r="T1714">
        <f>ROUNDUP(C1714,0)</f>
        <v>5</v>
      </c>
      <c r="U1714">
        <f>ROUNDDOWN(C1714,0)</f>
        <v>4</v>
      </c>
      <c r="V1714">
        <f>RIGHT(K1714,2)+2000</f>
        <v>2018</v>
      </c>
      <c r="W1714" t="str">
        <f>INDEX(_xlfn.TEXTSPLIT(K1714,"-"),1,2)</f>
        <v>Jul</v>
      </c>
      <c r="X1714" t="str">
        <f>INDEX(_xlfn.TEXTSPLIT(K1714,"-"),1,1)</f>
        <v>23</v>
      </c>
      <c r="Y1714">
        <f>INDEX(months!B:B,MATCH(Sheet1!W1714,months!A:A,0))</f>
        <v>7</v>
      </c>
      <c r="Z1714">
        <f t="shared" si="188"/>
        <v>43304</v>
      </c>
    </row>
    <row r="1715" spans="1:26" x14ac:dyDescent="0.2">
      <c r="A1715" t="s">
        <v>2776</v>
      </c>
      <c r="B1715" t="s">
        <v>2665</v>
      </c>
      <c r="C1715">
        <v>4.5</v>
      </c>
      <c r="D1715">
        <v>183846</v>
      </c>
      <c r="E1715" t="s">
        <v>2443</v>
      </c>
      <c r="F1715" t="s">
        <v>89</v>
      </c>
      <c r="G1715" t="s">
        <v>23</v>
      </c>
      <c r="H1715" t="s">
        <v>24</v>
      </c>
      <c r="I1715" t="s">
        <v>25</v>
      </c>
      <c r="J1715" t="s">
        <v>2684</v>
      </c>
      <c r="K1715" t="s">
        <v>115</v>
      </c>
      <c r="L1715" t="s">
        <v>350</v>
      </c>
      <c r="M1715" t="s">
        <v>54</v>
      </c>
      <c r="N1715">
        <f t="shared" si="182"/>
        <v>0</v>
      </c>
      <c r="O1715" t="str">
        <f t="shared" si="183"/>
        <v>No</v>
      </c>
      <c r="P1715">
        <f t="shared" si="184"/>
        <v>0</v>
      </c>
      <c r="Q1715">
        <f t="shared" si="185"/>
        <v>4813937689</v>
      </c>
      <c r="R1715">
        <f t="shared" si="186"/>
        <v>4.1933383153624479</v>
      </c>
      <c r="S1715" t="str">
        <f t="shared" si="187"/>
        <v>Acceptable</v>
      </c>
      <c r="T1715">
        <f>ROUNDUP(C1715,0)</f>
        <v>5</v>
      </c>
      <c r="U1715">
        <f>ROUNDDOWN(C1715,0)</f>
        <v>4</v>
      </c>
      <c r="V1715">
        <f>RIGHT(K1715,2)+2000</f>
        <v>2018</v>
      </c>
      <c r="W1715" t="str">
        <f>INDEX(_xlfn.TEXTSPLIT(K1715,"-"),1,2)</f>
        <v>Jul</v>
      </c>
      <c r="X1715" t="str">
        <f>INDEX(_xlfn.TEXTSPLIT(K1715,"-"),1,1)</f>
        <v>30</v>
      </c>
      <c r="Y1715">
        <f>INDEX(months!B:B,MATCH(Sheet1!W1715,months!A:A,0))</f>
        <v>7</v>
      </c>
      <c r="Z1715">
        <f t="shared" si="188"/>
        <v>43311</v>
      </c>
    </row>
    <row r="1716" spans="1:26" x14ac:dyDescent="0.2">
      <c r="A1716" t="s">
        <v>2777</v>
      </c>
      <c r="B1716" t="s">
        <v>2665</v>
      </c>
      <c r="C1716">
        <v>4.8</v>
      </c>
      <c r="D1716">
        <v>230710</v>
      </c>
      <c r="E1716" t="s">
        <v>2778</v>
      </c>
      <c r="F1716" t="s">
        <v>89</v>
      </c>
      <c r="G1716" t="s">
        <v>23</v>
      </c>
      <c r="H1716" t="s">
        <v>24</v>
      </c>
      <c r="I1716" t="s">
        <v>25</v>
      </c>
      <c r="J1716" t="s">
        <v>2726</v>
      </c>
      <c r="K1716" t="s">
        <v>173</v>
      </c>
      <c r="L1716" t="s">
        <v>2779</v>
      </c>
      <c r="M1716" t="s">
        <v>81</v>
      </c>
      <c r="N1716">
        <f t="shared" si="182"/>
        <v>0</v>
      </c>
      <c r="O1716" t="str">
        <f t="shared" si="183"/>
        <v>No</v>
      </c>
      <c r="P1716">
        <f t="shared" si="184"/>
        <v>0</v>
      </c>
      <c r="Q1716">
        <f t="shared" si="185"/>
        <v>4813937689</v>
      </c>
      <c r="R1716">
        <f t="shared" si="186"/>
        <v>4.1933383153624479</v>
      </c>
      <c r="S1716" t="str">
        <f t="shared" si="187"/>
        <v>Acceptable</v>
      </c>
      <c r="T1716">
        <f>ROUNDUP(C1716,0)</f>
        <v>5</v>
      </c>
      <c r="U1716">
        <f>ROUNDDOWN(C1716,0)</f>
        <v>4</v>
      </c>
      <c r="V1716">
        <f>RIGHT(K1716,2)+2000</f>
        <v>2018</v>
      </c>
      <c r="W1716" t="str">
        <f>INDEX(_xlfn.TEXTSPLIT(K1716,"-"),1,2)</f>
        <v>Aug</v>
      </c>
      <c r="X1716" t="str">
        <f>INDEX(_xlfn.TEXTSPLIT(K1716,"-"),1,1)</f>
        <v>2</v>
      </c>
      <c r="Y1716">
        <f>INDEX(months!B:B,MATCH(Sheet1!W1716,months!A:A,0))</f>
        <v>8</v>
      </c>
      <c r="Z1716">
        <f t="shared" si="188"/>
        <v>43314</v>
      </c>
    </row>
    <row r="1717" spans="1:26" x14ac:dyDescent="0.2">
      <c r="A1717" t="s">
        <v>2725</v>
      </c>
      <c r="B1717" t="s">
        <v>2665</v>
      </c>
      <c r="C1717">
        <v>4.7</v>
      </c>
      <c r="D1717">
        <v>295305</v>
      </c>
      <c r="E1717" t="s">
        <v>286</v>
      </c>
      <c r="F1717" t="s">
        <v>89</v>
      </c>
      <c r="G1717" t="s">
        <v>23</v>
      </c>
      <c r="H1717" t="s">
        <v>24</v>
      </c>
      <c r="I1717" t="s">
        <v>25</v>
      </c>
      <c r="J1717" t="s">
        <v>2726</v>
      </c>
      <c r="K1717" t="s">
        <v>102</v>
      </c>
      <c r="L1717" t="s">
        <v>134</v>
      </c>
      <c r="M1717" t="s">
        <v>72</v>
      </c>
      <c r="N1717">
        <f t="shared" si="182"/>
        <v>0</v>
      </c>
      <c r="O1717" t="str">
        <f t="shared" si="183"/>
        <v>No</v>
      </c>
      <c r="P1717">
        <f t="shared" si="184"/>
        <v>0</v>
      </c>
      <c r="Q1717">
        <f t="shared" si="185"/>
        <v>4813937689</v>
      </c>
      <c r="R1717">
        <f t="shared" si="186"/>
        <v>4.1933383153624479</v>
      </c>
      <c r="S1717" t="str">
        <f t="shared" si="187"/>
        <v>Acceptable</v>
      </c>
      <c r="T1717">
        <f>ROUNDUP(C1717,0)</f>
        <v>5</v>
      </c>
      <c r="U1717">
        <f>ROUNDDOWN(C1717,0)</f>
        <v>4</v>
      </c>
      <c r="V1717">
        <f>RIGHT(K1717,2)+2000</f>
        <v>2018</v>
      </c>
      <c r="W1717" t="str">
        <f>INDEX(_xlfn.TEXTSPLIT(K1717,"-"),1,2)</f>
        <v>Jun</v>
      </c>
      <c r="X1717" t="str">
        <f>INDEX(_xlfn.TEXTSPLIT(K1717,"-"),1,1)</f>
        <v>6</v>
      </c>
      <c r="Y1717">
        <f>INDEX(months!B:B,MATCH(Sheet1!W1717,months!A:A,0))</f>
        <v>6</v>
      </c>
      <c r="Z1717">
        <f t="shared" si="188"/>
        <v>43257</v>
      </c>
    </row>
    <row r="1718" spans="1:26" x14ac:dyDescent="0.2">
      <c r="A1718" t="s">
        <v>2704</v>
      </c>
      <c r="B1718" t="s">
        <v>2665</v>
      </c>
      <c r="C1718">
        <v>4.4000000000000004</v>
      </c>
      <c r="D1718">
        <v>6198880</v>
      </c>
      <c r="E1718" t="s">
        <v>2175</v>
      </c>
      <c r="F1718" t="s">
        <v>448</v>
      </c>
      <c r="G1718" t="s">
        <v>23</v>
      </c>
      <c r="H1718" t="s">
        <v>24</v>
      </c>
      <c r="I1718" t="s">
        <v>25</v>
      </c>
      <c r="J1718" t="s">
        <v>2673</v>
      </c>
      <c r="K1718" t="s">
        <v>605</v>
      </c>
      <c r="L1718" t="s">
        <v>2705</v>
      </c>
      <c r="M1718" t="s">
        <v>81</v>
      </c>
      <c r="N1718">
        <f t="shared" si="182"/>
        <v>0</v>
      </c>
      <c r="O1718" t="str">
        <f t="shared" si="183"/>
        <v>No</v>
      </c>
      <c r="P1718">
        <f t="shared" si="184"/>
        <v>0</v>
      </c>
      <c r="Q1718">
        <f t="shared" si="185"/>
        <v>4813937689</v>
      </c>
      <c r="R1718">
        <f t="shared" si="186"/>
        <v>4.1933383153624479</v>
      </c>
      <c r="S1718" t="str">
        <f t="shared" si="187"/>
        <v>Acceptable</v>
      </c>
      <c r="T1718">
        <f>ROUNDUP(C1718,0)</f>
        <v>5</v>
      </c>
      <c r="U1718">
        <f>ROUNDDOWN(C1718,0)</f>
        <v>4</v>
      </c>
      <c r="V1718">
        <f>RIGHT(K1718,2)+2000</f>
        <v>2018</v>
      </c>
      <c r="W1718" t="str">
        <f>INDEX(_xlfn.TEXTSPLIT(K1718,"-"),1,2)</f>
        <v>Jul</v>
      </c>
      <c r="X1718" t="str">
        <f>INDEX(_xlfn.TEXTSPLIT(K1718,"-"),1,1)</f>
        <v>10</v>
      </c>
      <c r="Y1718">
        <f>INDEX(months!B:B,MATCH(Sheet1!W1718,months!A:A,0))</f>
        <v>7</v>
      </c>
      <c r="Z1718">
        <f t="shared" si="188"/>
        <v>43291</v>
      </c>
    </row>
    <row r="1719" spans="1:26" x14ac:dyDescent="0.2">
      <c r="A1719" t="s">
        <v>2736</v>
      </c>
      <c r="B1719" t="s">
        <v>2665</v>
      </c>
      <c r="C1719">
        <v>4.5999999999999996</v>
      </c>
      <c r="D1719">
        <v>2157930</v>
      </c>
      <c r="E1719" t="s">
        <v>46</v>
      </c>
      <c r="F1719" t="s">
        <v>89</v>
      </c>
      <c r="G1719" t="s">
        <v>23</v>
      </c>
      <c r="H1719" t="s">
        <v>24</v>
      </c>
      <c r="I1719" t="s">
        <v>25</v>
      </c>
      <c r="J1719" t="s">
        <v>2694</v>
      </c>
      <c r="K1719" t="s">
        <v>160</v>
      </c>
      <c r="L1719" t="s">
        <v>2737</v>
      </c>
      <c r="M1719" t="s">
        <v>29</v>
      </c>
      <c r="N1719">
        <f t="shared" si="182"/>
        <v>0</v>
      </c>
      <c r="O1719" t="str">
        <f t="shared" si="183"/>
        <v>No</v>
      </c>
      <c r="P1719">
        <f t="shared" si="184"/>
        <v>0</v>
      </c>
      <c r="Q1719">
        <f t="shared" si="185"/>
        <v>4813937689</v>
      </c>
      <c r="R1719">
        <f t="shared" si="186"/>
        <v>4.1933383153624479</v>
      </c>
      <c r="S1719" t="str">
        <f t="shared" si="187"/>
        <v>Acceptable</v>
      </c>
      <c r="T1719">
        <f>ROUNDUP(C1719,0)</f>
        <v>5</v>
      </c>
      <c r="U1719">
        <f>ROUNDDOWN(C1719,0)</f>
        <v>4</v>
      </c>
      <c r="V1719">
        <f>RIGHT(K1719,2)+2000</f>
        <v>2018</v>
      </c>
      <c r="W1719" t="str">
        <f>INDEX(_xlfn.TEXTSPLIT(K1719,"-"),1,2)</f>
        <v>Jul</v>
      </c>
      <c r="X1719" t="str">
        <f>INDEX(_xlfn.TEXTSPLIT(K1719,"-"),1,1)</f>
        <v>19</v>
      </c>
      <c r="Y1719">
        <f>INDEX(months!B:B,MATCH(Sheet1!W1719,months!A:A,0))</f>
        <v>7</v>
      </c>
      <c r="Z1719">
        <f t="shared" si="188"/>
        <v>43300</v>
      </c>
    </row>
    <row r="1720" spans="1:26" x14ac:dyDescent="0.2">
      <c r="A1720" t="s">
        <v>2780</v>
      </c>
      <c r="B1720" t="s">
        <v>2665</v>
      </c>
      <c r="C1720">
        <v>4.5</v>
      </c>
      <c r="D1720">
        <v>5465624</v>
      </c>
      <c r="E1720" t="s">
        <v>1035</v>
      </c>
      <c r="F1720" t="s">
        <v>448</v>
      </c>
      <c r="G1720" t="s">
        <v>23</v>
      </c>
      <c r="H1720" t="s">
        <v>24</v>
      </c>
      <c r="I1720" t="s">
        <v>44</v>
      </c>
      <c r="J1720" t="s">
        <v>2684</v>
      </c>
      <c r="K1720" t="s">
        <v>97</v>
      </c>
      <c r="L1720" t="s">
        <v>2781</v>
      </c>
      <c r="M1720" t="s">
        <v>29</v>
      </c>
      <c r="N1720">
        <f t="shared" si="182"/>
        <v>0</v>
      </c>
      <c r="O1720" t="str">
        <f t="shared" si="183"/>
        <v>No</v>
      </c>
      <c r="P1720">
        <f t="shared" si="184"/>
        <v>0</v>
      </c>
      <c r="Q1720">
        <f t="shared" si="185"/>
        <v>4813937689</v>
      </c>
      <c r="R1720">
        <f t="shared" si="186"/>
        <v>4.1933383153624479</v>
      </c>
      <c r="S1720" t="str">
        <f t="shared" si="187"/>
        <v>Acceptable</v>
      </c>
      <c r="T1720">
        <f>ROUNDUP(C1720,0)</f>
        <v>5</v>
      </c>
      <c r="U1720">
        <f>ROUNDDOWN(C1720,0)</f>
        <v>4</v>
      </c>
      <c r="V1720">
        <f>RIGHT(K1720,2)+2000</f>
        <v>2018</v>
      </c>
      <c r="W1720" t="str">
        <f>INDEX(_xlfn.TEXTSPLIT(K1720,"-"),1,2)</f>
        <v>Aug</v>
      </c>
      <c r="X1720" t="str">
        <f>INDEX(_xlfn.TEXTSPLIT(K1720,"-"),1,1)</f>
        <v>3</v>
      </c>
      <c r="Y1720">
        <f>INDEX(months!B:B,MATCH(Sheet1!W1720,months!A:A,0))</f>
        <v>8</v>
      </c>
      <c r="Z1720">
        <f t="shared" si="188"/>
        <v>43315</v>
      </c>
    </row>
    <row r="1721" spans="1:26" x14ac:dyDescent="0.2">
      <c r="A1721" t="s">
        <v>2693</v>
      </c>
      <c r="B1721" t="s">
        <v>2665</v>
      </c>
      <c r="C1721">
        <v>4.5999999999999996</v>
      </c>
      <c r="D1721">
        <v>59854</v>
      </c>
      <c r="E1721" t="s">
        <v>779</v>
      </c>
      <c r="F1721" t="s">
        <v>38</v>
      </c>
      <c r="G1721" t="s">
        <v>23</v>
      </c>
      <c r="H1721" t="s">
        <v>24</v>
      </c>
      <c r="I1721" t="s">
        <v>25</v>
      </c>
      <c r="J1721" t="s">
        <v>2694</v>
      </c>
      <c r="K1721" t="s">
        <v>2695</v>
      </c>
      <c r="L1721" t="s">
        <v>276</v>
      </c>
      <c r="M1721" t="s">
        <v>60</v>
      </c>
      <c r="N1721">
        <f t="shared" si="182"/>
        <v>0</v>
      </c>
      <c r="O1721" t="str">
        <f t="shared" si="183"/>
        <v>No</v>
      </c>
      <c r="P1721">
        <f t="shared" si="184"/>
        <v>0</v>
      </c>
      <c r="Q1721">
        <f t="shared" si="185"/>
        <v>4813937689</v>
      </c>
      <c r="R1721">
        <f t="shared" si="186"/>
        <v>4.1933383153624479</v>
      </c>
      <c r="S1721" t="str">
        <f t="shared" si="187"/>
        <v>Acceptable</v>
      </c>
      <c r="T1721">
        <f>ROUNDUP(C1721,0)</f>
        <v>5</v>
      </c>
      <c r="U1721">
        <f>ROUNDDOWN(C1721,0)</f>
        <v>4</v>
      </c>
      <c r="V1721">
        <f>RIGHT(K1721,2)+2000</f>
        <v>2018</v>
      </c>
      <c r="W1721" t="str">
        <f>INDEX(_xlfn.TEXTSPLIT(K1721,"-"),1,2)</f>
        <v>Mar</v>
      </c>
      <c r="X1721" t="str">
        <f>INDEX(_xlfn.TEXTSPLIT(K1721,"-"),1,1)</f>
        <v>6</v>
      </c>
      <c r="Y1721">
        <f>INDEX(months!B:B,MATCH(Sheet1!W1721,months!A:A,0))</f>
        <v>3</v>
      </c>
      <c r="Z1721">
        <f t="shared" si="188"/>
        <v>43165</v>
      </c>
    </row>
    <row r="1722" spans="1:26" x14ac:dyDescent="0.2">
      <c r="A1722" t="s">
        <v>2782</v>
      </c>
      <c r="B1722" t="s">
        <v>2665</v>
      </c>
      <c r="C1722">
        <v>4.7</v>
      </c>
      <c r="D1722">
        <v>1534466</v>
      </c>
      <c r="E1722" t="s">
        <v>46</v>
      </c>
      <c r="F1722" t="s">
        <v>43</v>
      </c>
      <c r="G1722" t="s">
        <v>23</v>
      </c>
      <c r="H1722" t="s">
        <v>24</v>
      </c>
      <c r="I1722" t="s">
        <v>44</v>
      </c>
      <c r="J1722" t="s">
        <v>2684</v>
      </c>
      <c r="K1722" t="s">
        <v>306</v>
      </c>
      <c r="L1722" t="s">
        <v>2783</v>
      </c>
      <c r="M1722" t="s">
        <v>81</v>
      </c>
      <c r="N1722">
        <f t="shared" si="182"/>
        <v>0</v>
      </c>
      <c r="O1722" t="str">
        <f t="shared" si="183"/>
        <v>No</v>
      </c>
      <c r="P1722">
        <f t="shared" si="184"/>
        <v>0</v>
      </c>
      <c r="Q1722">
        <f t="shared" si="185"/>
        <v>4813937689</v>
      </c>
      <c r="R1722">
        <f t="shared" si="186"/>
        <v>4.1933383153624479</v>
      </c>
      <c r="S1722" t="str">
        <f t="shared" si="187"/>
        <v>Acceptable</v>
      </c>
      <c r="T1722">
        <f>ROUNDUP(C1722,0)</f>
        <v>5</v>
      </c>
      <c r="U1722">
        <f>ROUNDDOWN(C1722,0)</f>
        <v>4</v>
      </c>
      <c r="V1722">
        <f>RIGHT(K1722,2)+2000</f>
        <v>2018</v>
      </c>
      <c r="W1722" t="str">
        <f>INDEX(_xlfn.TEXTSPLIT(K1722,"-"),1,2)</f>
        <v>Jul</v>
      </c>
      <c r="X1722" t="str">
        <f>INDEX(_xlfn.TEXTSPLIT(K1722,"-"),1,1)</f>
        <v>23</v>
      </c>
      <c r="Y1722">
        <f>INDEX(months!B:B,MATCH(Sheet1!W1722,months!A:A,0))</f>
        <v>7</v>
      </c>
      <c r="Z1722">
        <f t="shared" si="188"/>
        <v>43304</v>
      </c>
    </row>
    <row r="1723" spans="1:26" x14ac:dyDescent="0.2">
      <c r="A1723" t="s">
        <v>2685</v>
      </c>
      <c r="B1723" t="s">
        <v>2665</v>
      </c>
      <c r="C1723">
        <v>4.5999999999999996</v>
      </c>
      <c r="D1723">
        <v>23134775</v>
      </c>
      <c r="E1723" t="s">
        <v>1388</v>
      </c>
      <c r="F1723" t="s">
        <v>448</v>
      </c>
      <c r="G1723" t="s">
        <v>23</v>
      </c>
      <c r="H1723" t="s">
        <v>24</v>
      </c>
      <c r="I1723" t="s">
        <v>124</v>
      </c>
      <c r="J1723" t="s">
        <v>2686</v>
      </c>
      <c r="K1723" t="s">
        <v>859</v>
      </c>
      <c r="L1723" t="s">
        <v>1687</v>
      </c>
      <c r="M1723" t="s">
        <v>81</v>
      </c>
      <c r="N1723">
        <f t="shared" si="182"/>
        <v>0</v>
      </c>
      <c r="O1723" t="str">
        <f t="shared" si="183"/>
        <v>No</v>
      </c>
      <c r="P1723">
        <f t="shared" si="184"/>
        <v>0</v>
      </c>
      <c r="Q1723">
        <f t="shared" si="185"/>
        <v>4813937689</v>
      </c>
      <c r="R1723">
        <f t="shared" si="186"/>
        <v>4.1933383153624479</v>
      </c>
      <c r="S1723" t="str">
        <f t="shared" si="187"/>
        <v>Acceptable</v>
      </c>
      <c r="T1723">
        <f>ROUNDUP(C1723,0)</f>
        <v>5</v>
      </c>
      <c r="U1723">
        <f>ROUNDDOWN(C1723,0)</f>
        <v>4</v>
      </c>
      <c r="V1723">
        <f>RIGHT(K1723,2)+2000</f>
        <v>2018</v>
      </c>
      <c r="W1723" t="str">
        <f>INDEX(_xlfn.TEXTSPLIT(K1723,"-"),1,2)</f>
        <v>Jun</v>
      </c>
      <c r="X1723" t="str">
        <f>INDEX(_xlfn.TEXTSPLIT(K1723,"-"),1,1)</f>
        <v>27</v>
      </c>
      <c r="Y1723">
        <f>INDEX(months!B:B,MATCH(Sheet1!W1723,months!A:A,0))</f>
        <v>6</v>
      </c>
      <c r="Z1723">
        <f t="shared" si="188"/>
        <v>43278</v>
      </c>
    </row>
    <row r="1724" spans="1:26" x14ac:dyDescent="0.2">
      <c r="A1724" t="s">
        <v>2784</v>
      </c>
      <c r="B1724" t="s">
        <v>2665</v>
      </c>
      <c r="C1724">
        <v>4.5</v>
      </c>
      <c r="D1724">
        <v>14891223</v>
      </c>
      <c r="E1724" t="s">
        <v>46</v>
      </c>
      <c r="F1724" t="s">
        <v>799</v>
      </c>
      <c r="G1724" t="s">
        <v>23</v>
      </c>
      <c r="H1724" t="s">
        <v>24</v>
      </c>
      <c r="I1724" t="s">
        <v>25</v>
      </c>
      <c r="J1724" t="s">
        <v>2673</v>
      </c>
      <c r="K1724" t="s">
        <v>160</v>
      </c>
      <c r="L1724" t="s">
        <v>2785</v>
      </c>
      <c r="M1724" t="s">
        <v>81</v>
      </c>
      <c r="N1724">
        <f t="shared" si="182"/>
        <v>0</v>
      </c>
      <c r="O1724" t="str">
        <f t="shared" si="183"/>
        <v>No</v>
      </c>
      <c r="P1724">
        <f t="shared" si="184"/>
        <v>0</v>
      </c>
      <c r="Q1724">
        <f t="shared" si="185"/>
        <v>4813937689</v>
      </c>
      <c r="R1724">
        <f t="shared" si="186"/>
        <v>4.1933383153624479</v>
      </c>
      <c r="S1724" t="str">
        <f t="shared" si="187"/>
        <v>Acceptable</v>
      </c>
      <c r="T1724">
        <f>ROUNDUP(C1724,0)</f>
        <v>5</v>
      </c>
      <c r="U1724">
        <f>ROUNDDOWN(C1724,0)</f>
        <v>4</v>
      </c>
      <c r="V1724">
        <f>RIGHT(K1724,2)+2000</f>
        <v>2018</v>
      </c>
      <c r="W1724" t="str">
        <f>INDEX(_xlfn.TEXTSPLIT(K1724,"-"),1,2)</f>
        <v>Jul</v>
      </c>
      <c r="X1724" t="str">
        <f>INDEX(_xlfn.TEXTSPLIT(K1724,"-"),1,1)</f>
        <v>19</v>
      </c>
      <c r="Y1724">
        <f>INDEX(months!B:B,MATCH(Sheet1!W1724,months!A:A,0))</f>
        <v>7</v>
      </c>
      <c r="Z1724">
        <f t="shared" si="188"/>
        <v>43300</v>
      </c>
    </row>
    <row r="1725" spans="1:26" x14ac:dyDescent="0.2">
      <c r="A1725" t="s">
        <v>2766</v>
      </c>
      <c r="B1725" t="s">
        <v>2665</v>
      </c>
      <c r="C1725">
        <v>4.5999999999999996</v>
      </c>
      <c r="D1725">
        <v>7672495</v>
      </c>
      <c r="E1725" t="s">
        <v>46</v>
      </c>
      <c r="F1725" t="s">
        <v>448</v>
      </c>
      <c r="G1725" t="s">
        <v>23</v>
      </c>
      <c r="H1725" t="s">
        <v>24</v>
      </c>
      <c r="I1725" t="s">
        <v>418</v>
      </c>
      <c r="J1725" t="s">
        <v>2684</v>
      </c>
      <c r="K1725" t="s">
        <v>173</v>
      </c>
      <c r="L1725" t="s">
        <v>46</v>
      </c>
      <c r="M1725" t="s">
        <v>46</v>
      </c>
      <c r="N1725">
        <f t="shared" si="182"/>
        <v>0</v>
      </c>
      <c r="O1725" t="str">
        <f t="shared" si="183"/>
        <v>No</v>
      </c>
      <c r="P1725">
        <f t="shared" si="184"/>
        <v>0</v>
      </c>
      <c r="Q1725">
        <f t="shared" si="185"/>
        <v>4813937689</v>
      </c>
      <c r="R1725">
        <f t="shared" si="186"/>
        <v>4.1933383153624479</v>
      </c>
      <c r="S1725" t="str">
        <f t="shared" si="187"/>
        <v>Acceptable</v>
      </c>
      <c r="T1725">
        <f>ROUNDUP(C1725,0)</f>
        <v>5</v>
      </c>
      <c r="U1725">
        <f>ROUNDDOWN(C1725,0)</f>
        <v>4</v>
      </c>
      <c r="V1725">
        <f>RIGHT(K1725,2)+2000</f>
        <v>2018</v>
      </c>
      <c r="W1725" t="str">
        <f>INDEX(_xlfn.TEXTSPLIT(K1725,"-"),1,2)</f>
        <v>Aug</v>
      </c>
      <c r="X1725" t="str">
        <f>INDEX(_xlfn.TEXTSPLIT(K1725,"-"),1,1)</f>
        <v>2</v>
      </c>
      <c r="Y1725">
        <f>INDEX(months!B:B,MATCH(Sheet1!W1725,months!A:A,0))</f>
        <v>8</v>
      </c>
      <c r="Z1725">
        <f t="shared" si="188"/>
        <v>43314</v>
      </c>
    </row>
    <row r="1726" spans="1:26" x14ac:dyDescent="0.2">
      <c r="A1726" t="s">
        <v>2727</v>
      </c>
      <c r="B1726" t="s">
        <v>2665</v>
      </c>
      <c r="C1726">
        <v>4.5</v>
      </c>
      <c r="D1726">
        <v>1137271</v>
      </c>
      <c r="E1726" t="s">
        <v>1508</v>
      </c>
      <c r="F1726" t="s">
        <v>43</v>
      </c>
      <c r="G1726" t="s">
        <v>23</v>
      </c>
      <c r="H1726" t="s">
        <v>24</v>
      </c>
      <c r="I1726" t="s">
        <v>44</v>
      </c>
      <c r="J1726" t="s">
        <v>2669</v>
      </c>
      <c r="K1726" t="s">
        <v>399</v>
      </c>
      <c r="L1726" t="s">
        <v>2728</v>
      </c>
      <c r="M1726" t="s">
        <v>86</v>
      </c>
      <c r="N1726">
        <f t="shared" si="182"/>
        <v>0</v>
      </c>
      <c r="O1726" t="str">
        <f t="shared" si="183"/>
        <v>No</v>
      </c>
      <c r="P1726">
        <f t="shared" si="184"/>
        <v>0</v>
      </c>
      <c r="Q1726">
        <f t="shared" si="185"/>
        <v>4813937689</v>
      </c>
      <c r="R1726">
        <f t="shared" si="186"/>
        <v>4.1933383153624479</v>
      </c>
      <c r="S1726" t="str">
        <f t="shared" si="187"/>
        <v>Acceptable</v>
      </c>
      <c r="T1726">
        <f>ROUNDUP(C1726,0)</f>
        <v>5</v>
      </c>
      <c r="U1726">
        <f>ROUNDDOWN(C1726,0)</f>
        <v>4</v>
      </c>
      <c r="V1726">
        <f>RIGHT(K1726,2)+2000</f>
        <v>2018</v>
      </c>
      <c r="W1726" t="str">
        <f>INDEX(_xlfn.TEXTSPLIT(K1726,"-"),1,2)</f>
        <v>May</v>
      </c>
      <c r="X1726" t="str">
        <f>INDEX(_xlfn.TEXTSPLIT(K1726,"-"),1,1)</f>
        <v>29</v>
      </c>
      <c r="Y1726">
        <f>INDEX(months!B:B,MATCH(Sheet1!W1726,months!A:A,0))</f>
        <v>5</v>
      </c>
      <c r="Z1726">
        <f t="shared" si="188"/>
        <v>43249</v>
      </c>
    </row>
    <row r="1727" spans="1:26" x14ac:dyDescent="0.2">
      <c r="A1727" t="s">
        <v>2738</v>
      </c>
      <c r="B1727" t="s">
        <v>2665</v>
      </c>
      <c r="C1727">
        <v>4.5999999999999996</v>
      </c>
      <c r="D1727">
        <v>506275</v>
      </c>
      <c r="E1727" t="s">
        <v>46</v>
      </c>
      <c r="F1727" t="s">
        <v>89</v>
      </c>
      <c r="G1727" t="s">
        <v>23</v>
      </c>
      <c r="H1727" t="s">
        <v>24</v>
      </c>
      <c r="I1727" t="s">
        <v>25</v>
      </c>
      <c r="J1727" t="s">
        <v>2669</v>
      </c>
      <c r="K1727" t="s">
        <v>39</v>
      </c>
      <c r="L1727" t="s">
        <v>2739</v>
      </c>
      <c r="M1727" t="s">
        <v>81</v>
      </c>
      <c r="N1727">
        <f t="shared" si="182"/>
        <v>0</v>
      </c>
      <c r="O1727" t="str">
        <f t="shared" si="183"/>
        <v>No</v>
      </c>
      <c r="P1727">
        <f t="shared" si="184"/>
        <v>0</v>
      </c>
      <c r="Q1727">
        <f t="shared" si="185"/>
        <v>4813937689</v>
      </c>
      <c r="R1727">
        <f t="shared" si="186"/>
        <v>4.1933383153624479</v>
      </c>
      <c r="S1727" t="str">
        <f t="shared" si="187"/>
        <v>Acceptable</v>
      </c>
      <c r="T1727">
        <f>ROUNDUP(C1727,0)</f>
        <v>5</v>
      </c>
      <c r="U1727">
        <f>ROUNDDOWN(C1727,0)</f>
        <v>4</v>
      </c>
      <c r="V1727">
        <f>RIGHT(K1727,2)+2000</f>
        <v>2018</v>
      </c>
      <c r="W1727" t="str">
        <f>INDEX(_xlfn.TEXTSPLIT(K1727,"-"),1,2)</f>
        <v>Aug</v>
      </c>
      <c r="X1727" t="str">
        <f>INDEX(_xlfn.TEXTSPLIT(K1727,"-"),1,1)</f>
        <v>1</v>
      </c>
      <c r="Y1727">
        <f>INDEX(months!B:B,MATCH(Sheet1!W1727,months!A:A,0))</f>
        <v>8</v>
      </c>
      <c r="Z1727">
        <f t="shared" si="188"/>
        <v>43313</v>
      </c>
    </row>
    <row r="1728" spans="1:26" x14ac:dyDescent="0.2">
      <c r="A1728" t="s">
        <v>2696</v>
      </c>
      <c r="B1728" t="s">
        <v>2665</v>
      </c>
      <c r="C1728">
        <v>4.4000000000000004</v>
      </c>
      <c r="D1728">
        <v>2610622</v>
      </c>
      <c r="E1728" t="s">
        <v>698</v>
      </c>
      <c r="F1728" t="s">
        <v>448</v>
      </c>
      <c r="G1728" t="s">
        <v>23</v>
      </c>
      <c r="H1728" t="s">
        <v>24</v>
      </c>
      <c r="I1728" t="s">
        <v>25</v>
      </c>
      <c r="J1728" t="s">
        <v>2669</v>
      </c>
      <c r="K1728" t="s">
        <v>75</v>
      </c>
      <c r="L1728" t="s">
        <v>2697</v>
      </c>
      <c r="M1728" t="s">
        <v>81</v>
      </c>
      <c r="N1728">
        <f t="shared" si="182"/>
        <v>0</v>
      </c>
      <c r="O1728" t="str">
        <f t="shared" si="183"/>
        <v>No</v>
      </c>
      <c r="P1728">
        <f t="shared" si="184"/>
        <v>0</v>
      </c>
      <c r="Q1728">
        <f t="shared" si="185"/>
        <v>4813937689</v>
      </c>
      <c r="R1728">
        <f t="shared" si="186"/>
        <v>4.1933383153624479</v>
      </c>
      <c r="S1728" t="str">
        <f t="shared" si="187"/>
        <v>Acceptable</v>
      </c>
      <c r="T1728">
        <f>ROUNDUP(C1728,0)</f>
        <v>5</v>
      </c>
      <c r="U1728">
        <f>ROUNDDOWN(C1728,0)</f>
        <v>4</v>
      </c>
      <c r="V1728">
        <f>RIGHT(K1728,2)+2000</f>
        <v>2018</v>
      </c>
      <c r="W1728" t="str">
        <f>INDEX(_xlfn.TEXTSPLIT(K1728,"-"),1,2)</f>
        <v>Jul</v>
      </c>
      <c r="X1728" t="str">
        <f>INDEX(_xlfn.TEXTSPLIT(K1728,"-"),1,1)</f>
        <v>3</v>
      </c>
      <c r="Y1728">
        <f>INDEX(months!B:B,MATCH(Sheet1!W1728,months!A:A,0))</f>
        <v>7</v>
      </c>
      <c r="Z1728">
        <f t="shared" si="188"/>
        <v>43284</v>
      </c>
    </row>
    <row r="1729" spans="1:26" x14ac:dyDescent="0.2">
      <c r="A1729" t="s">
        <v>2754</v>
      </c>
      <c r="B1729" t="s">
        <v>2665</v>
      </c>
      <c r="C1729">
        <v>4.7</v>
      </c>
      <c r="D1729">
        <v>990586</v>
      </c>
      <c r="E1729" t="s">
        <v>2702</v>
      </c>
      <c r="F1729" t="s">
        <v>89</v>
      </c>
      <c r="G1729" t="s">
        <v>23</v>
      </c>
      <c r="H1729" t="s">
        <v>24</v>
      </c>
      <c r="I1729" t="s">
        <v>25</v>
      </c>
      <c r="J1729" t="s">
        <v>2684</v>
      </c>
      <c r="K1729" t="s">
        <v>390</v>
      </c>
      <c r="L1729" t="s">
        <v>2755</v>
      </c>
      <c r="M1729" t="s">
        <v>81</v>
      </c>
      <c r="N1729">
        <f t="shared" si="182"/>
        <v>0</v>
      </c>
      <c r="O1729" t="str">
        <f t="shared" si="183"/>
        <v>No</v>
      </c>
      <c r="P1729">
        <f t="shared" si="184"/>
        <v>0</v>
      </c>
      <c r="Q1729">
        <f t="shared" si="185"/>
        <v>4813937689</v>
      </c>
      <c r="R1729">
        <f t="shared" si="186"/>
        <v>4.1933383153624479</v>
      </c>
      <c r="S1729" t="str">
        <f t="shared" si="187"/>
        <v>Acceptable</v>
      </c>
      <c r="T1729">
        <f>ROUNDUP(C1729,0)</f>
        <v>5</v>
      </c>
      <c r="U1729">
        <f>ROUNDDOWN(C1729,0)</f>
        <v>4</v>
      </c>
      <c r="V1729">
        <f>RIGHT(K1729,2)+2000</f>
        <v>2018</v>
      </c>
      <c r="W1729" t="str">
        <f>INDEX(_xlfn.TEXTSPLIT(K1729,"-"),1,2)</f>
        <v>May</v>
      </c>
      <c r="X1729" t="str">
        <f>INDEX(_xlfn.TEXTSPLIT(K1729,"-"),1,1)</f>
        <v>24</v>
      </c>
      <c r="Y1729">
        <f>INDEX(months!B:B,MATCH(Sheet1!W1729,months!A:A,0))</f>
        <v>5</v>
      </c>
      <c r="Z1729">
        <f t="shared" si="188"/>
        <v>43244</v>
      </c>
    </row>
    <row r="1730" spans="1:26" x14ac:dyDescent="0.2">
      <c r="A1730" t="s">
        <v>2706</v>
      </c>
      <c r="B1730" t="s">
        <v>2665</v>
      </c>
      <c r="C1730">
        <v>4.3</v>
      </c>
      <c r="D1730">
        <v>10354</v>
      </c>
      <c r="E1730" t="s">
        <v>1959</v>
      </c>
      <c r="F1730" t="s">
        <v>65</v>
      </c>
      <c r="G1730" t="s">
        <v>23</v>
      </c>
      <c r="H1730" t="s">
        <v>24</v>
      </c>
      <c r="I1730" t="s">
        <v>418</v>
      </c>
      <c r="J1730" t="s">
        <v>2684</v>
      </c>
      <c r="K1730" t="s">
        <v>39</v>
      </c>
      <c r="L1730" t="s">
        <v>141</v>
      </c>
      <c r="M1730" t="s">
        <v>60</v>
      </c>
      <c r="N1730">
        <f t="shared" ref="N1730:N1793" si="189">SUM(A1730,B1730)</f>
        <v>0</v>
      </c>
      <c r="O1730" t="str">
        <f t="shared" ref="O1730:O1793" si="190">IF(E1730="good","Yes","No")</f>
        <v>No</v>
      </c>
      <c r="P1730">
        <f t="shared" ref="P1730:P1793" si="191">COUNTIF(B:B,"&lt;0")</f>
        <v>0</v>
      </c>
      <c r="Q1730">
        <f t="shared" ref="Q1730:Q1793" si="192">SUMIF(D:D,"&gt;1000")</f>
        <v>4813937689</v>
      </c>
      <c r="R1730">
        <f t="shared" ref="R1730:R1793" si="193">AVERAGEIF(C:C,"&gt;0")</f>
        <v>4.1933383153624479</v>
      </c>
      <c r="S1730" t="str">
        <f t="shared" ref="S1730:S1793" si="194">IF(OR(A1730&gt;0,B1730&gt;0),"Acceptable","Check")</f>
        <v>Acceptable</v>
      </c>
      <c r="T1730">
        <f>ROUNDUP(C1730,0)</f>
        <v>5</v>
      </c>
      <c r="U1730">
        <f>ROUNDDOWN(C1730,0)</f>
        <v>4</v>
      </c>
      <c r="V1730">
        <f>RIGHT(K1730,2)+2000</f>
        <v>2018</v>
      </c>
      <c r="W1730" t="str">
        <f>INDEX(_xlfn.TEXTSPLIT(K1730,"-"),1,2)</f>
        <v>Aug</v>
      </c>
      <c r="X1730" t="str">
        <f>INDEX(_xlfn.TEXTSPLIT(K1730,"-"),1,1)</f>
        <v>1</v>
      </c>
      <c r="Y1730">
        <f>INDEX(months!B:B,MATCH(Sheet1!W1730,months!A:A,0))</f>
        <v>8</v>
      </c>
      <c r="Z1730">
        <f t="shared" si="188"/>
        <v>43313</v>
      </c>
    </row>
    <row r="1731" spans="1:26" x14ac:dyDescent="0.2">
      <c r="A1731" t="s">
        <v>2687</v>
      </c>
      <c r="B1731" t="s">
        <v>2665</v>
      </c>
      <c r="C1731">
        <v>4.3</v>
      </c>
      <c r="D1731">
        <v>8118937</v>
      </c>
      <c r="E1731" t="s">
        <v>2688</v>
      </c>
      <c r="F1731" t="s">
        <v>799</v>
      </c>
      <c r="G1731" t="s">
        <v>23</v>
      </c>
      <c r="H1731" t="s">
        <v>24</v>
      </c>
      <c r="I1731" t="s">
        <v>25</v>
      </c>
      <c r="J1731" t="s">
        <v>2684</v>
      </c>
      <c r="K1731" t="s">
        <v>759</v>
      </c>
      <c r="L1731" t="s">
        <v>2689</v>
      </c>
      <c r="M1731" t="s">
        <v>86</v>
      </c>
      <c r="N1731">
        <f t="shared" si="189"/>
        <v>0</v>
      </c>
      <c r="O1731" t="str">
        <f t="shared" si="190"/>
        <v>No</v>
      </c>
      <c r="P1731">
        <f t="shared" si="191"/>
        <v>0</v>
      </c>
      <c r="Q1731">
        <f t="shared" si="192"/>
        <v>4813937689</v>
      </c>
      <c r="R1731">
        <f t="shared" si="193"/>
        <v>4.1933383153624479</v>
      </c>
      <c r="S1731" t="str">
        <f t="shared" si="194"/>
        <v>Acceptable</v>
      </c>
      <c r="T1731">
        <f>ROUNDUP(C1731,0)</f>
        <v>5</v>
      </c>
      <c r="U1731">
        <f>ROUNDDOWN(C1731,0)</f>
        <v>4</v>
      </c>
      <c r="V1731">
        <f>RIGHT(K1731,2)+2000</f>
        <v>2018</v>
      </c>
      <c r="W1731" t="str">
        <f>INDEX(_xlfn.TEXTSPLIT(K1731,"-"),1,2)</f>
        <v>Jul</v>
      </c>
      <c r="X1731" t="str">
        <f>INDEX(_xlfn.TEXTSPLIT(K1731,"-"),1,1)</f>
        <v>5</v>
      </c>
      <c r="Y1731">
        <f>INDEX(months!B:B,MATCH(Sheet1!W1731,months!A:A,0))</f>
        <v>7</v>
      </c>
      <c r="Z1731">
        <f t="shared" ref="Z1731:Z1794" si="195">DATE(V1731,Y1731,X1731)</f>
        <v>43286</v>
      </c>
    </row>
    <row r="1732" spans="1:26" x14ac:dyDescent="0.2">
      <c r="A1732" t="s">
        <v>2740</v>
      </c>
      <c r="B1732" t="s">
        <v>2665</v>
      </c>
      <c r="C1732">
        <v>4.4000000000000004</v>
      </c>
      <c r="D1732">
        <v>4921122</v>
      </c>
      <c r="E1732" t="s">
        <v>46</v>
      </c>
      <c r="F1732" t="s">
        <v>448</v>
      </c>
      <c r="G1732" t="s">
        <v>23</v>
      </c>
      <c r="H1732" t="s">
        <v>24</v>
      </c>
      <c r="I1732" t="s">
        <v>124</v>
      </c>
      <c r="J1732" t="s">
        <v>2669</v>
      </c>
      <c r="K1732" t="s">
        <v>538</v>
      </c>
      <c r="L1732" t="s">
        <v>46</v>
      </c>
      <c r="M1732" t="s">
        <v>46</v>
      </c>
      <c r="N1732">
        <f t="shared" si="189"/>
        <v>0</v>
      </c>
      <c r="O1732" t="str">
        <f t="shared" si="190"/>
        <v>No</v>
      </c>
      <c r="P1732">
        <f t="shared" si="191"/>
        <v>0</v>
      </c>
      <c r="Q1732">
        <f t="shared" si="192"/>
        <v>4813937689</v>
      </c>
      <c r="R1732">
        <f t="shared" si="193"/>
        <v>4.1933383153624479</v>
      </c>
      <c r="S1732" t="str">
        <f t="shared" si="194"/>
        <v>Acceptable</v>
      </c>
      <c r="T1732">
        <f>ROUNDUP(C1732,0)</f>
        <v>5</v>
      </c>
      <c r="U1732">
        <f>ROUNDDOWN(C1732,0)</f>
        <v>4</v>
      </c>
      <c r="V1732">
        <f>RIGHT(K1732,2)+2000</f>
        <v>2018</v>
      </c>
      <c r="W1732" t="str">
        <f>INDEX(_xlfn.TEXTSPLIT(K1732,"-"),1,2)</f>
        <v>Jun</v>
      </c>
      <c r="X1732" t="str">
        <f>INDEX(_xlfn.TEXTSPLIT(K1732,"-"),1,1)</f>
        <v>15</v>
      </c>
      <c r="Y1732">
        <f>INDEX(months!B:B,MATCH(Sheet1!W1732,months!A:A,0))</f>
        <v>6</v>
      </c>
      <c r="Z1732">
        <f t="shared" si="195"/>
        <v>43266</v>
      </c>
    </row>
    <row r="1733" spans="1:26" x14ac:dyDescent="0.2">
      <c r="A1733" t="s">
        <v>2786</v>
      </c>
      <c r="B1733" t="s">
        <v>2665</v>
      </c>
      <c r="C1733">
        <v>4.3</v>
      </c>
      <c r="D1733">
        <v>18985</v>
      </c>
      <c r="E1733" t="s">
        <v>132</v>
      </c>
      <c r="F1733" t="s">
        <v>38</v>
      </c>
      <c r="G1733" t="s">
        <v>23</v>
      </c>
      <c r="H1733" t="s">
        <v>24</v>
      </c>
      <c r="I1733" t="s">
        <v>25</v>
      </c>
      <c r="J1733" t="s">
        <v>2673</v>
      </c>
      <c r="K1733" t="s">
        <v>306</v>
      </c>
      <c r="L1733" t="s">
        <v>2787</v>
      </c>
      <c r="M1733" t="s">
        <v>29</v>
      </c>
      <c r="N1733">
        <f t="shared" si="189"/>
        <v>0</v>
      </c>
      <c r="O1733" t="str">
        <f t="shared" si="190"/>
        <v>No</v>
      </c>
      <c r="P1733">
        <f t="shared" si="191"/>
        <v>0</v>
      </c>
      <c r="Q1733">
        <f t="shared" si="192"/>
        <v>4813937689</v>
      </c>
      <c r="R1733">
        <f t="shared" si="193"/>
        <v>4.1933383153624479</v>
      </c>
      <c r="S1733" t="str">
        <f t="shared" si="194"/>
        <v>Acceptable</v>
      </c>
      <c r="T1733">
        <f>ROUNDUP(C1733,0)</f>
        <v>5</v>
      </c>
      <c r="U1733">
        <f>ROUNDDOWN(C1733,0)</f>
        <v>4</v>
      </c>
      <c r="V1733">
        <f>RIGHT(K1733,2)+2000</f>
        <v>2018</v>
      </c>
      <c r="W1733" t="str">
        <f>INDEX(_xlfn.TEXTSPLIT(K1733,"-"),1,2)</f>
        <v>Jul</v>
      </c>
      <c r="X1733" t="str">
        <f>INDEX(_xlfn.TEXTSPLIT(K1733,"-"),1,1)</f>
        <v>23</v>
      </c>
      <c r="Y1733">
        <f>INDEX(months!B:B,MATCH(Sheet1!W1733,months!A:A,0))</f>
        <v>7</v>
      </c>
      <c r="Z1733">
        <f t="shared" si="195"/>
        <v>43304</v>
      </c>
    </row>
    <row r="1734" spans="1:26" x14ac:dyDescent="0.2">
      <c r="A1734" t="s">
        <v>2788</v>
      </c>
      <c r="B1734" t="s">
        <v>2665</v>
      </c>
      <c r="C1734">
        <v>4.5</v>
      </c>
      <c r="D1734">
        <v>655067</v>
      </c>
      <c r="E1734" t="s">
        <v>1616</v>
      </c>
      <c r="F1734" t="s">
        <v>89</v>
      </c>
      <c r="G1734" t="s">
        <v>23</v>
      </c>
      <c r="H1734" t="s">
        <v>24</v>
      </c>
      <c r="I1734" t="s">
        <v>44</v>
      </c>
      <c r="J1734" t="s">
        <v>2669</v>
      </c>
      <c r="K1734" t="s">
        <v>2277</v>
      </c>
      <c r="L1734" t="s">
        <v>1059</v>
      </c>
      <c r="M1734" t="s">
        <v>29</v>
      </c>
      <c r="N1734">
        <f t="shared" si="189"/>
        <v>0</v>
      </c>
      <c r="O1734" t="str">
        <f t="shared" si="190"/>
        <v>No</v>
      </c>
      <c r="P1734">
        <f t="shared" si="191"/>
        <v>0</v>
      </c>
      <c r="Q1734">
        <f t="shared" si="192"/>
        <v>4813937689</v>
      </c>
      <c r="R1734">
        <f t="shared" si="193"/>
        <v>4.1933383153624479</v>
      </c>
      <c r="S1734" t="str">
        <f t="shared" si="194"/>
        <v>Acceptable</v>
      </c>
      <c r="T1734">
        <f>ROUNDUP(C1734,0)</f>
        <v>5</v>
      </c>
      <c r="U1734">
        <f>ROUNDDOWN(C1734,0)</f>
        <v>4</v>
      </c>
      <c r="V1734">
        <f>RIGHT(K1734,2)+2000</f>
        <v>2017</v>
      </c>
      <c r="W1734" t="str">
        <f>INDEX(_xlfn.TEXTSPLIT(K1734,"-"),1,2)</f>
        <v>Jul</v>
      </c>
      <c r="X1734" t="str">
        <f>INDEX(_xlfn.TEXTSPLIT(K1734,"-"),1,1)</f>
        <v>17</v>
      </c>
      <c r="Y1734">
        <f>INDEX(months!B:B,MATCH(Sheet1!W1734,months!A:A,0))</f>
        <v>7</v>
      </c>
      <c r="Z1734">
        <f t="shared" si="195"/>
        <v>42933</v>
      </c>
    </row>
    <row r="1735" spans="1:26" x14ac:dyDescent="0.2">
      <c r="A1735" t="s">
        <v>2758</v>
      </c>
      <c r="B1735" t="s">
        <v>2665</v>
      </c>
      <c r="C1735">
        <v>4.4000000000000004</v>
      </c>
      <c r="D1735">
        <v>7614271</v>
      </c>
      <c r="E1735" t="s">
        <v>1216</v>
      </c>
      <c r="F1735" t="s">
        <v>448</v>
      </c>
      <c r="G1735" t="s">
        <v>23</v>
      </c>
      <c r="H1735" t="s">
        <v>24</v>
      </c>
      <c r="I1735" t="s">
        <v>25</v>
      </c>
      <c r="J1735" t="s">
        <v>2673</v>
      </c>
      <c r="K1735" t="s">
        <v>216</v>
      </c>
      <c r="L1735" t="s">
        <v>2759</v>
      </c>
      <c r="M1735" t="s">
        <v>60</v>
      </c>
      <c r="N1735">
        <f t="shared" si="189"/>
        <v>0</v>
      </c>
      <c r="O1735" t="str">
        <f t="shared" si="190"/>
        <v>No</v>
      </c>
      <c r="P1735">
        <f t="shared" si="191"/>
        <v>0</v>
      </c>
      <c r="Q1735">
        <f t="shared" si="192"/>
        <v>4813937689</v>
      </c>
      <c r="R1735">
        <f t="shared" si="193"/>
        <v>4.1933383153624479</v>
      </c>
      <c r="S1735" t="str">
        <f t="shared" si="194"/>
        <v>Acceptable</v>
      </c>
      <c r="T1735">
        <f>ROUNDUP(C1735,0)</f>
        <v>5</v>
      </c>
      <c r="U1735">
        <f>ROUNDDOWN(C1735,0)</f>
        <v>4</v>
      </c>
      <c r="V1735">
        <f>RIGHT(K1735,2)+2000</f>
        <v>2018</v>
      </c>
      <c r="W1735" t="str">
        <f>INDEX(_xlfn.TEXTSPLIT(K1735,"-"),1,2)</f>
        <v>Jul</v>
      </c>
      <c r="X1735" t="str">
        <f>INDEX(_xlfn.TEXTSPLIT(K1735,"-"),1,1)</f>
        <v>26</v>
      </c>
      <c r="Y1735">
        <f>INDEX(months!B:B,MATCH(Sheet1!W1735,months!A:A,0))</f>
        <v>7</v>
      </c>
      <c r="Z1735">
        <f t="shared" si="195"/>
        <v>43307</v>
      </c>
    </row>
    <row r="1736" spans="1:26" x14ac:dyDescent="0.2">
      <c r="A1736" t="s">
        <v>2715</v>
      </c>
      <c r="B1736" t="s">
        <v>2665</v>
      </c>
      <c r="C1736">
        <v>4.5</v>
      </c>
      <c r="D1736">
        <v>10434</v>
      </c>
      <c r="E1736" t="s">
        <v>308</v>
      </c>
      <c r="F1736" t="s">
        <v>65</v>
      </c>
      <c r="G1736" t="s">
        <v>23</v>
      </c>
      <c r="H1736" t="s">
        <v>24</v>
      </c>
      <c r="I1736" t="s">
        <v>25</v>
      </c>
      <c r="J1736" t="s">
        <v>2669</v>
      </c>
      <c r="K1736" t="s">
        <v>169</v>
      </c>
      <c r="L1736" t="s">
        <v>2716</v>
      </c>
      <c r="M1736" t="s">
        <v>86</v>
      </c>
      <c r="N1736">
        <f t="shared" si="189"/>
        <v>0</v>
      </c>
      <c r="O1736" t="str">
        <f t="shared" si="190"/>
        <v>No</v>
      </c>
      <c r="P1736">
        <f t="shared" si="191"/>
        <v>0</v>
      </c>
      <c r="Q1736">
        <f t="shared" si="192"/>
        <v>4813937689</v>
      </c>
      <c r="R1736">
        <f t="shared" si="193"/>
        <v>4.1933383153624479</v>
      </c>
      <c r="S1736" t="str">
        <f t="shared" si="194"/>
        <v>Acceptable</v>
      </c>
      <c r="T1736">
        <f>ROUNDUP(C1736,0)</f>
        <v>5</v>
      </c>
      <c r="U1736">
        <f>ROUNDDOWN(C1736,0)</f>
        <v>4</v>
      </c>
      <c r="V1736">
        <f>RIGHT(K1736,2)+2000</f>
        <v>2018</v>
      </c>
      <c r="W1736" t="str">
        <f>INDEX(_xlfn.TEXTSPLIT(K1736,"-"),1,2)</f>
        <v>Jul</v>
      </c>
      <c r="X1736" t="str">
        <f>INDEX(_xlfn.TEXTSPLIT(K1736,"-"),1,1)</f>
        <v>11</v>
      </c>
      <c r="Y1736">
        <f>INDEX(months!B:B,MATCH(Sheet1!W1736,months!A:A,0))</f>
        <v>7</v>
      </c>
      <c r="Z1736">
        <f t="shared" si="195"/>
        <v>43292</v>
      </c>
    </row>
    <row r="1737" spans="1:26" x14ac:dyDescent="0.2">
      <c r="A1737" t="s">
        <v>2683</v>
      </c>
      <c r="B1737" t="s">
        <v>2665</v>
      </c>
      <c r="C1737">
        <v>4.4000000000000004</v>
      </c>
      <c r="D1737">
        <v>5234825</v>
      </c>
      <c r="E1737" t="s">
        <v>46</v>
      </c>
      <c r="F1737" t="s">
        <v>448</v>
      </c>
      <c r="G1737" t="s">
        <v>23</v>
      </c>
      <c r="H1737" t="s">
        <v>24</v>
      </c>
      <c r="I1737" t="s">
        <v>25</v>
      </c>
      <c r="J1737" t="s">
        <v>2684</v>
      </c>
      <c r="K1737" t="s">
        <v>203</v>
      </c>
      <c r="L1737" t="s">
        <v>46</v>
      </c>
      <c r="M1737" t="s">
        <v>60</v>
      </c>
      <c r="N1737">
        <f t="shared" si="189"/>
        <v>0</v>
      </c>
      <c r="O1737" t="str">
        <f t="shared" si="190"/>
        <v>No</v>
      </c>
      <c r="P1737">
        <f t="shared" si="191"/>
        <v>0</v>
      </c>
      <c r="Q1737">
        <f t="shared" si="192"/>
        <v>4813937689</v>
      </c>
      <c r="R1737">
        <f t="shared" si="193"/>
        <v>4.1933383153624479</v>
      </c>
      <c r="S1737" t="str">
        <f t="shared" si="194"/>
        <v>Acceptable</v>
      </c>
      <c r="T1737">
        <f>ROUNDUP(C1737,0)</f>
        <v>5</v>
      </c>
      <c r="U1737">
        <f>ROUNDDOWN(C1737,0)</f>
        <v>4</v>
      </c>
      <c r="V1737">
        <f>RIGHT(K1737,2)+2000</f>
        <v>2017</v>
      </c>
      <c r="W1737" t="str">
        <f>INDEX(_xlfn.TEXTSPLIT(K1737,"-"),1,2)</f>
        <v>Nov</v>
      </c>
      <c r="X1737" t="str">
        <f>INDEX(_xlfn.TEXTSPLIT(K1737,"-"),1,1)</f>
        <v>14</v>
      </c>
      <c r="Y1737">
        <f>INDEX(months!B:B,MATCH(Sheet1!W1737,months!A:A,0))</f>
        <v>11</v>
      </c>
      <c r="Z1737">
        <f t="shared" si="195"/>
        <v>43053</v>
      </c>
    </row>
    <row r="1738" spans="1:26" x14ac:dyDescent="0.2">
      <c r="A1738" t="s">
        <v>2789</v>
      </c>
      <c r="B1738" t="s">
        <v>2665</v>
      </c>
      <c r="C1738">
        <v>4.5</v>
      </c>
      <c r="D1738">
        <v>1385093</v>
      </c>
      <c r="E1738" t="s">
        <v>223</v>
      </c>
      <c r="F1738" t="s">
        <v>448</v>
      </c>
      <c r="G1738" t="s">
        <v>23</v>
      </c>
      <c r="H1738" t="s">
        <v>24</v>
      </c>
      <c r="I1738" t="s">
        <v>25</v>
      </c>
      <c r="J1738" t="s">
        <v>2694</v>
      </c>
      <c r="K1738" t="s">
        <v>173</v>
      </c>
      <c r="L1738" t="s">
        <v>2790</v>
      </c>
      <c r="M1738" t="s">
        <v>81</v>
      </c>
      <c r="N1738">
        <f t="shared" si="189"/>
        <v>0</v>
      </c>
      <c r="O1738" t="str">
        <f t="shared" si="190"/>
        <v>No</v>
      </c>
      <c r="P1738">
        <f t="shared" si="191"/>
        <v>0</v>
      </c>
      <c r="Q1738">
        <f t="shared" si="192"/>
        <v>4813937689</v>
      </c>
      <c r="R1738">
        <f t="shared" si="193"/>
        <v>4.1933383153624479</v>
      </c>
      <c r="S1738" t="str">
        <f t="shared" si="194"/>
        <v>Acceptable</v>
      </c>
      <c r="T1738">
        <f>ROUNDUP(C1738,0)</f>
        <v>5</v>
      </c>
      <c r="U1738">
        <f>ROUNDDOWN(C1738,0)</f>
        <v>4</v>
      </c>
      <c r="V1738">
        <f>RIGHT(K1738,2)+2000</f>
        <v>2018</v>
      </c>
      <c r="W1738" t="str">
        <f>INDEX(_xlfn.TEXTSPLIT(K1738,"-"),1,2)</f>
        <v>Aug</v>
      </c>
      <c r="X1738" t="str">
        <f>INDEX(_xlfn.TEXTSPLIT(K1738,"-"),1,1)</f>
        <v>2</v>
      </c>
      <c r="Y1738">
        <f>INDEX(months!B:B,MATCH(Sheet1!W1738,months!A:A,0))</f>
        <v>8</v>
      </c>
      <c r="Z1738">
        <f t="shared" si="195"/>
        <v>43314</v>
      </c>
    </row>
    <row r="1739" spans="1:26" x14ac:dyDescent="0.2">
      <c r="A1739" t="s">
        <v>2791</v>
      </c>
      <c r="B1739" t="s">
        <v>2665</v>
      </c>
      <c r="C1739">
        <v>4.5999999999999996</v>
      </c>
      <c r="D1739">
        <v>2698348</v>
      </c>
      <c r="E1739" t="s">
        <v>1594</v>
      </c>
      <c r="F1739" t="s">
        <v>448</v>
      </c>
      <c r="G1739" t="s">
        <v>23</v>
      </c>
      <c r="H1739" t="s">
        <v>24</v>
      </c>
      <c r="I1739" t="s">
        <v>25</v>
      </c>
      <c r="J1739" t="s">
        <v>2684</v>
      </c>
      <c r="K1739" t="s">
        <v>84</v>
      </c>
      <c r="L1739" t="s">
        <v>2792</v>
      </c>
      <c r="M1739" t="s">
        <v>81</v>
      </c>
      <c r="N1739">
        <f t="shared" si="189"/>
        <v>0</v>
      </c>
      <c r="O1739" t="str">
        <f t="shared" si="190"/>
        <v>No</v>
      </c>
      <c r="P1739">
        <f t="shared" si="191"/>
        <v>0</v>
      </c>
      <c r="Q1739">
        <f t="shared" si="192"/>
        <v>4813937689</v>
      </c>
      <c r="R1739">
        <f t="shared" si="193"/>
        <v>4.1933383153624479</v>
      </c>
      <c r="S1739" t="str">
        <f t="shared" si="194"/>
        <v>Acceptable</v>
      </c>
      <c r="T1739">
        <f>ROUNDUP(C1739,0)</f>
        <v>5</v>
      </c>
      <c r="U1739">
        <f>ROUNDDOWN(C1739,0)</f>
        <v>4</v>
      </c>
      <c r="V1739">
        <f>RIGHT(K1739,2)+2000</f>
        <v>2018</v>
      </c>
      <c r="W1739" t="str">
        <f>INDEX(_xlfn.TEXTSPLIT(K1739,"-"),1,2)</f>
        <v>Jul</v>
      </c>
      <c r="X1739" t="str">
        <f>INDEX(_xlfn.TEXTSPLIT(K1739,"-"),1,1)</f>
        <v>31</v>
      </c>
      <c r="Y1739">
        <f>INDEX(months!B:B,MATCH(Sheet1!W1739,months!A:A,0))</f>
        <v>7</v>
      </c>
      <c r="Z1739">
        <f t="shared" si="195"/>
        <v>43312</v>
      </c>
    </row>
    <row r="1740" spans="1:26" x14ac:dyDescent="0.2">
      <c r="A1740" t="s">
        <v>2793</v>
      </c>
      <c r="B1740" t="s">
        <v>2665</v>
      </c>
      <c r="C1740">
        <v>4.7</v>
      </c>
      <c r="D1740">
        <v>1125017</v>
      </c>
      <c r="E1740" t="s">
        <v>42</v>
      </c>
      <c r="F1740" t="s">
        <v>89</v>
      </c>
      <c r="G1740" t="s">
        <v>23</v>
      </c>
      <c r="H1740" t="s">
        <v>24</v>
      </c>
      <c r="I1740" t="s">
        <v>25</v>
      </c>
      <c r="J1740" t="s">
        <v>2694</v>
      </c>
      <c r="K1740" t="s">
        <v>410</v>
      </c>
      <c r="L1740" t="s">
        <v>645</v>
      </c>
      <c r="M1740" t="s">
        <v>587</v>
      </c>
      <c r="N1740">
        <f t="shared" si="189"/>
        <v>0</v>
      </c>
      <c r="O1740" t="str">
        <f t="shared" si="190"/>
        <v>No</v>
      </c>
      <c r="P1740">
        <f t="shared" si="191"/>
        <v>0</v>
      </c>
      <c r="Q1740">
        <f t="shared" si="192"/>
        <v>4813937689</v>
      </c>
      <c r="R1740">
        <f t="shared" si="193"/>
        <v>4.1933383153624479</v>
      </c>
      <c r="S1740" t="str">
        <f t="shared" si="194"/>
        <v>Acceptable</v>
      </c>
      <c r="T1740">
        <f>ROUNDUP(C1740,0)</f>
        <v>5</v>
      </c>
      <c r="U1740">
        <f>ROUNDDOWN(C1740,0)</f>
        <v>4</v>
      </c>
      <c r="V1740">
        <f>RIGHT(K1740,2)+2000</f>
        <v>2018</v>
      </c>
      <c r="W1740" t="str">
        <f>INDEX(_xlfn.TEXTSPLIT(K1740,"-"),1,2)</f>
        <v>Jul</v>
      </c>
      <c r="X1740" t="str">
        <f>INDEX(_xlfn.TEXTSPLIT(K1740,"-"),1,1)</f>
        <v>17</v>
      </c>
      <c r="Y1740">
        <f>INDEX(months!B:B,MATCH(Sheet1!W1740,months!A:A,0))</f>
        <v>7</v>
      </c>
      <c r="Z1740">
        <f t="shared" si="195"/>
        <v>43298</v>
      </c>
    </row>
    <row r="1741" spans="1:26" x14ac:dyDescent="0.2">
      <c r="A1741" t="s">
        <v>2794</v>
      </c>
      <c r="B1741" t="s">
        <v>2665</v>
      </c>
      <c r="C1741">
        <v>4.5999999999999996</v>
      </c>
      <c r="D1741">
        <v>9882639</v>
      </c>
      <c r="E1741" t="s">
        <v>2672</v>
      </c>
      <c r="F1741" t="s">
        <v>448</v>
      </c>
      <c r="G1741" t="s">
        <v>23</v>
      </c>
      <c r="H1741" t="s">
        <v>24</v>
      </c>
      <c r="I1741" t="s">
        <v>25</v>
      </c>
      <c r="J1741" t="s">
        <v>2718</v>
      </c>
      <c r="K1741" t="s">
        <v>266</v>
      </c>
      <c r="L1741" t="s">
        <v>2795</v>
      </c>
      <c r="M1741" t="s">
        <v>54</v>
      </c>
      <c r="N1741">
        <f t="shared" si="189"/>
        <v>0</v>
      </c>
      <c r="O1741" t="str">
        <f t="shared" si="190"/>
        <v>No</v>
      </c>
      <c r="P1741">
        <f t="shared" si="191"/>
        <v>0</v>
      </c>
      <c r="Q1741">
        <f t="shared" si="192"/>
        <v>4813937689</v>
      </c>
      <c r="R1741">
        <f t="shared" si="193"/>
        <v>4.1933383153624479</v>
      </c>
      <c r="S1741" t="str">
        <f t="shared" si="194"/>
        <v>Acceptable</v>
      </c>
      <c r="T1741">
        <f>ROUNDUP(C1741,0)</f>
        <v>5</v>
      </c>
      <c r="U1741">
        <f>ROUNDDOWN(C1741,0)</f>
        <v>4</v>
      </c>
      <c r="V1741">
        <f>RIGHT(K1741,2)+2000</f>
        <v>2018</v>
      </c>
      <c r="W1741" t="str">
        <f>INDEX(_xlfn.TEXTSPLIT(K1741,"-"),1,2)</f>
        <v>Jul</v>
      </c>
      <c r="X1741" t="str">
        <f>INDEX(_xlfn.TEXTSPLIT(K1741,"-"),1,1)</f>
        <v>16</v>
      </c>
      <c r="Y1741">
        <f>INDEX(months!B:B,MATCH(Sheet1!W1741,months!A:A,0))</f>
        <v>7</v>
      </c>
      <c r="Z1741">
        <f t="shared" si="195"/>
        <v>43297</v>
      </c>
    </row>
    <row r="1742" spans="1:26" x14ac:dyDescent="0.2">
      <c r="A1742" t="s">
        <v>2729</v>
      </c>
      <c r="B1742" t="s">
        <v>2665</v>
      </c>
      <c r="C1742">
        <v>4.4000000000000004</v>
      </c>
      <c r="D1742">
        <v>5566805</v>
      </c>
      <c r="E1742" t="s">
        <v>1388</v>
      </c>
      <c r="F1742" t="s">
        <v>448</v>
      </c>
      <c r="G1742" t="s">
        <v>23</v>
      </c>
      <c r="H1742" t="s">
        <v>24</v>
      </c>
      <c r="I1742" t="s">
        <v>25</v>
      </c>
      <c r="J1742" t="s">
        <v>2669</v>
      </c>
      <c r="K1742" t="s">
        <v>390</v>
      </c>
      <c r="L1742" t="s">
        <v>2730</v>
      </c>
      <c r="M1742" t="s">
        <v>81</v>
      </c>
      <c r="N1742">
        <f t="shared" si="189"/>
        <v>0</v>
      </c>
      <c r="O1742" t="str">
        <f t="shared" si="190"/>
        <v>No</v>
      </c>
      <c r="P1742">
        <f t="shared" si="191"/>
        <v>0</v>
      </c>
      <c r="Q1742">
        <f t="shared" si="192"/>
        <v>4813937689</v>
      </c>
      <c r="R1742">
        <f t="shared" si="193"/>
        <v>4.1933383153624479</v>
      </c>
      <c r="S1742" t="str">
        <f t="shared" si="194"/>
        <v>Acceptable</v>
      </c>
      <c r="T1742">
        <f>ROUNDUP(C1742,0)</f>
        <v>5</v>
      </c>
      <c r="U1742">
        <f>ROUNDDOWN(C1742,0)</f>
        <v>4</v>
      </c>
      <c r="V1742">
        <f>RIGHT(K1742,2)+2000</f>
        <v>2018</v>
      </c>
      <c r="W1742" t="str">
        <f>INDEX(_xlfn.TEXTSPLIT(K1742,"-"),1,2)</f>
        <v>May</v>
      </c>
      <c r="X1742" t="str">
        <f>INDEX(_xlfn.TEXTSPLIT(K1742,"-"),1,1)</f>
        <v>24</v>
      </c>
      <c r="Y1742">
        <f>INDEX(months!B:B,MATCH(Sheet1!W1742,months!A:A,0))</f>
        <v>5</v>
      </c>
      <c r="Z1742">
        <f t="shared" si="195"/>
        <v>43244</v>
      </c>
    </row>
    <row r="1743" spans="1:26" x14ac:dyDescent="0.2">
      <c r="A1743" t="s">
        <v>2796</v>
      </c>
      <c r="B1743" t="s">
        <v>2665</v>
      </c>
      <c r="C1743">
        <v>4.4000000000000004</v>
      </c>
      <c r="D1743">
        <v>74673</v>
      </c>
      <c r="E1743" t="s">
        <v>108</v>
      </c>
      <c r="F1743" t="s">
        <v>89</v>
      </c>
      <c r="G1743" t="s">
        <v>23</v>
      </c>
      <c r="H1743" t="s">
        <v>24</v>
      </c>
      <c r="I1743" t="s">
        <v>25</v>
      </c>
      <c r="J1743" t="s">
        <v>2673</v>
      </c>
      <c r="K1743" t="s">
        <v>743</v>
      </c>
      <c r="L1743" t="s">
        <v>2797</v>
      </c>
      <c r="M1743" t="s">
        <v>29</v>
      </c>
      <c r="N1743">
        <f t="shared" si="189"/>
        <v>0</v>
      </c>
      <c r="O1743" t="str">
        <f t="shared" si="190"/>
        <v>No</v>
      </c>
      <c r="P1743">
        <f t="shared" si="191"/>
        <v>0</v>
      </c>
      <c r="Q1743">
        <f t="shared" si="192"/>
        <v>4813937689</v>
      </c>
      <c r="R1743">
        <f t="shared" si="193"/>
        <v>4.1933383153624479</v>
      </c>
      <c r="S1743" t="str">
        <f t="shared" si="194"/>
        <v>Acceptable</v>
      </c>
      <c r="T1743">
        <f>ROUNDUP(C1743,0)</f>
        <v>5</v>
      </c>
      <c r="U1743">
        <f>ROUNDDOWN(C1743,0)</f>
        <v>4</v>
      </c>
      <c r="V1743">
        <f>RIGHT(K1743,2)+2000</f>
        <v>2018</v>
      </c>
      <c r="W1743" t="str">
        <f>INDEX(_xlfn.TEXTSPLIT(K1743,"-"),1,2)</f>
        <v>Jul</v>
      </c>
      <c r="X1743" t="str">
        <f>INDEX(_xlfn.TEXTSPLIT(K1743,"-"),1,1)</f>
        <v>6</v>
      </c>
      <c r="Y1743">
        <f>INDEX(months!B:B,MATCH(Sheet1!W1743,months!A:A,0))</f>
        <v>7</v>
      </c>
      <c r="Z1743">
        <f t="shared" si="195"/>
        <v>43287</v>
      </c>
    </row>
    <row r="1744" spans="1:26" x14ac:dyDescent="0.2">
      <c r="A1744" t="s">
        <v>2798</v>
      </c>
      <c r="B1744" t="s">
        <v>2665</v>
      </c>
      <c r="C1744">
        <v>4.5</v>
      </c>
      <c r="D1744">
        <v>5387639</v>
      </c>
      <c r="E1744" t="s">
        <v>1035</v>
      </c>
      <c r="F1744" t="s">
        <v>448</v>
      </c>
      <c r="G1744" t="s">
        <v>23</v>
      </c>
      <c r="H1744" t="s">
        <v>24</v>
      </c>
      <c r="I1744" t="s">
        <v>25</v>
      </c>
      <c r="J1744" t="s">
        <v>2734</v>
      </c>
      <c r="K1744" t="s">
        <v>2799</v>
      </c>
      <c r="L1744" t="s">
        <v>1200</v>
      </c>
      <c r="M1744" t="s">
        <v>81</v>
      </c>
      <c r="N1744">
        <f t="shared" si="189"/>
        <v>0</v>
      </c>
      <c r="O1744" t="str">
        <f t="shared" si="190"/>
        <v>No</v>
      </c>
      <c r="P1744">
        <f t="shared" si="191"/>
        <v>0</v>
      </c>
      <c r="Q1744">
        <f t="shared" si="192"/>
        <v>4813937689</v>
      </c>
      <c r="R1744">
        <f t="shared" si="193"/>
        <v>4.1933383153624479</v>
      </c>
      <c r="S1744" t="str">
        <f t="shared" si="194"/>
        <v>Acceptable</v>
      </c>
      <c r="T1744">
        <f>ROUNDUP(C1744,0)</f>
        <v>5</v>
      </c>
      <c r="U1744">
        <f>ROUNDDOWN(C1744,0)</f>
        <v>4</v>
      </c>
      <c r="V1744">
        <f>RIGHT(K1744,2)+2000</f>
        <v>2018</v>
      </c>
      <c r="W1744" t="str">
        <f>INDEX(_xlfn.TEXTSPLIT(K1744,"-"),1,2)</f>
        <v>Feb</v>
      </c>
      <c r="X1744" t="str">
        <f>INDEX(_xlfn.TEXTSPLIT(K1744,"-"),1,1)</f>
        <v>27</v>
      </c>
      <c r="Y1744">
        <f>INDEX(months!B:B,MATCH(Sheet1!W1744,months!A:A,0))</f>
        <v>2</v>
      </c>
      <c r="Z1744">
        <f t="shared" si="195"/>
        <v>43158</v>
      </c>
    </row>
    <row r="1745" spans="1:26" x14ac:dyDescent="0.2">
      <c r="A1745" t="s">
        <v>2800</v>
      </c>
      <c r="B1745" t="s">
        <v>2665</v>
      </c>
      <c r="C1745">
        <v>4.5999999999999996</v>
      </c>
      <c r="D1745">
        <v>2750410</v>
      </c>
      <c r="E1745" t="s">
        <v>46</v>
      </c>
      <c r="F1745" t="s">
        <v>448</v>
      </c>
      <c r="G1745" t="s">
        <v>23</v>
      </c>
      <c r="H1745" t="s">
        <v>24</v>
      </c>
      <c r="I1745" t="s">
        <v>25</v>
      </c>
      <c r="J1745" t="s">
        <v>2734</v>
      </c>
      <c r="K1745" t="s">
        <v>173</v>
      </c>
      <c r="L1745" t="s">
        <v>1828</v>
      </c>
      <c r="M1745" t="s">
        <v>47</v>
      </c>
      <c r="N1745">
        <f t="shared" si="189"/>
        <v>0</v>
      </c>
      <c r="O1745" t="str">
        <f t="shared" si="190"/>
        <v>No</v>
      </c>
      <c r="P1745">
        <f t="shared" si="191"/>
        <v>0</v>
      </c>
      <c r="Q1745">
        <f t="shared" si="192"/>
        <v>4813937689</v>
      </c>
      <c r="R1745">
        <f t="shared" si="193"/>
        <v>4.1933383153624479</v>
      </c>
      <c r="S1745" t="str">
        <f t="shared" si="194"/>
        <v>Acceptable</v>
      </c>
      <c r="T1745">
        <f>ROUNDUP(C1745,0)</f>
        <v>5</v>
      </c>
      <c r="U1745">
        <f>ROUNDDOWN(C1745,0)</f>
        <v>4</v>
      </c>
      <c r="V1745">
        <f>RIGHT(K1745,2)+2000</f>
        <v>2018</v>
      </c>
      <c r="W1745" t="str">
        <f>INDEX(_xlfn.TEXTSPLIT(K1745,"-"),1,2)</f>
        <v>Aug</v>
      </c>
      <c r="X1745" t="str">
        <f>INDEX(_xlfn.TEXTSPLIT(K1745,"-"),1,1)</f>
        <v>2</v>
      </c>
      <c r="Y1745">
        <f>INDEX(months!B:B,MATCH(Sheet1!W1745,months!A:A,0))</f>
        <v>8</v>
      </c>
      <c r="Z1745">
        <f t="shared" si="195"/>
        <v>43314</v>
      </c>
    </row>
    <row r="1746" spans="1:26" x14ac:dyDescent="0.2">
      <c r="A1746" t="s">
        <v>2731</v>
      </c>
      <c r="B1746" t="s">
        <v>2665</v>
      </c>
      <c r="C1746">
        <v>4.3</v>
      </c>
      <c r="D1746">
        <v>1295606</v>
      </c>
      <c r="E1746" t="s">
        <v>159</v>
      </c>
      <c r="F1746" t="s">
        <v>448</v>
      </c>
      <c r="G1746" t="s">
        <v>23</v>
      </c>
      <c r="H1746" t="s">
        <v>24</v>
      </c>
      <c r="I1746" t="s">
        <v>25</v>
      </c>
      <c r="J1746" t="s">
        <v>2694</v>
      </c>
      <c r="K1746" t="s">
        <v>2732</v>
      </c>
      <c r="L1746" t="s">
        <v>119</v>
      </c>
      <c r="M1746" t="s">
        <v>81</v>
      </c>
      <c r="N1746">
        <f t="shared" si="189"/>
        <v>0</v>
      </c>
      <c r="O1746" t="str">
        <f t="shared" si="190"/>
        <v>No</v>
      </c>
      <c r="P1746">
        <f t="shared" si="191"/>
        <v>0</v>
      </c>
      <c r="Q1746">
        <f t="shared" si="192"/>
        <v>4813937689</v>
      </c>
      <c r="R1746">
        <f t="shared" si="193"/>
        <v>4.1933383153624479</v>
      </c>
      <c r="S1746" t="str">
        <f t="shared" si="194"/>
        <v>Acceptable</v>
      </c>
      <c r="T1746">
        <f>ROUNDUP(C1746,0)</f>
        <v>5</v>
      </c>
      <c r="U1746">
        <f>ROUNDDOWN(C1746,0)</f>
        <v>4</v>
      </c>
      <c r="V1746">
        <f>RIGHT(K1746,2)+2000</f>
        <v>2018</v>
      </c>
      <c r="W1746" t="str">
        <f>INDEX(_xlfn.TEXTSPLIT(K1746,"-"),1,2)</f>
        <v>Apr</v>
      </c>
      <c r="X1746" t="str">
        <f>INDEX(_xlfn.TEXTSPLIT(K1746,"-"),1,1)</f>
        <v>11</v>
      </c>
      <c r="Y1746">
        <f>INDEX(months!B:B,MATCH(Sheet1!W1746,months!A:A,0))</f>
        <v>4</v>
      </c>
      <c r="Z1746">
        <f t="shared" si="195"/>
        <v>43201</v>
      </c>
    </row>
    <row r="1747" spans="1:26" x14ac:dyDescent="0.2">
      <c r="A1747" t="s">
        <v>2801</v>
      </c>
      <c r="B1747" t="s">
        <v>2665</v>
      </c>
      <c r="C1747">
        <v>4.5</v>
      </c>
      <c r="D1747">
        <v>461137</v>
      </c>
      <c r="E1747" t="s">
        <v>2199</v>
      </c>
      <c r="F1747" t="s">
        <v>89</v>
      </c>
      <c r="G1747" t="s">
        <v>23</v>
      </c>
      <c r="H1747" t="s">
        <v>24</v>
      </c>
      <c r="I1747" t="s">
        <v>25</v>
      </c>
      <c r="J1747" t="s">
        <v>2669</v>
      </c>
      <c r="K1747" t="s">
        <v>2096</v>
      </c>
      <c r="L1747" t="s">
        <v>2802</v>
      </c>
      <c r="M1747" t="s">
        <v>29</v>
      </c>
      <c r="N1747">
        <f t="shared" si="189"/>
        <v>0</v>
      </c>
      <c r="O1747" t="str">
        <f t="shared" si="190"/>
        <v>No</v>
      </c>
      <c r="P1747">
        <f t="shared" si="191"/>
        <v>0</v>
      </c>
      <c r="Q1747">
        <f t="shared" si="192"/>
        <v>4813937689</v>
      </c>
      <c r="R1747">
        <f t="shared" si="193"/>
        <v>4.1933383153624479</v>
      </c>
      <c r="S1747" t="str">
        <f t="shared" si="194"/>
        <v>Acceptable</v>
      </c>
      <c r="T1747">
        <f>ROUNDUP(C1747,0)</f>
        <v>5</v>
      </c>
      <c r="U1747">
        <f>ROUNDDOWN(C1747,0)</f>
        <v>4</v>
      </c>
      <c r="V1747">
        <f>RIGHT(K1747,2)+2000</f>
        <v>2018</v>
      </c>
      <c r="W1747" t="str">
        <f>INDEX(_xlfn.TEXTSPLIT(K1747,"-"),1,2)</f>
        <v>May</v>
      </c>
      <c r="X1747" t="str">
        <f>INDEX(_xlfn.TEXTSPLIT(K1747,"-"),1,1)</f>
        <v>22</v>
      </c>
      <c r="Y1747">
        <f>INDEX(months!B:B,MATCH(Sheet1!W1747,months!A:A,0))</f>
        <v>5</v>
      </c>
      <c r="Z1747">
        <f t="shared" si="195"/>
        <v>43242</v>
      </c>
    </row>
    <row r="1748" spans="1:26" x14ac:dyDescent="0.2">
      <c r="A1748" t="s">
        <v>2803</v>
      </c>
      <c r="B1748" t="s">
        <v>2665</v>
      </c>
      <c r="C1748">
        <v>4.5</v>
      </c>
      <c r="D1748">
        <v>946926</v>
      </c>
      <c r="E1748" t="s">
        <v>219</v>
      </c>
      <c r="F1748" t="s">
        <v>43</v>
      </c>
      <c r="G1748" t="s">
        <v>23</v>
      </c>
      <c r="H1748" t="s">
        <v>24</v>
      </c>
      <c r="I1748" t="s">
        <v>25</v>
      </c>
      <c r="J1748" t="s">
        <v>2804</v>
      </c>
      <c r="K1748" t="s">
        <v>737</v>
      </c>
      <c r="L1748" t="s">
        <v>2805</v>
      </c>
      <c r="M1748" t="s">
        <v>29</v>
      </c>
      <c r="N1748">
        <f t="shared" si="189"/>
        <v>0</v>
      </c>
      <c r="O1748" t="str">
        <f t="shared" si="190"/>
        <v>No</v>
      </c>
      <c r="P1748">
        <f t="shared" si="191"/>
        <v>0</v>
      </c>
      <c r="Q1748">
        <f t="shared" si="192"/>
        <v>4813937689</v>
      </c>
      <c r="R1748">
        <f t="shared" si="193"/>
        <v>4.1933383153624479</v>
      </c>
      <c r="S1748" t="str">
        <f t="shared" si="194"/>
        <v>Acceptable</v>
      </c>
      <c r="T1748">
        <f>ROUNDUP(C1748,0)</f>
        <v>5</v>
      </c>
      <c r="U1748">
        <f>ROUNDDOWN(C1748,0)</f>
        <v>4</v>
      </c>
      <c r="V1748">
        <f>RIGHT(K1748,2)+2000</f>
        <v>2018</v>
      </c>
      <c r="W1748" t="str">
        <f>INDEX(_xlfn.TEXTSPLIT(K1748,"-"),1,2)</f>
        <v>Mar</v>
      </c>
      <c r="X1748" t="str">
        <f>INDEX(_xlfn.TEXTSPLIT(K1748,"-"),1,1)</f>
        <v>5</v>
      </c>
      <c r="Y1748">
        <f>INDEX(months!B:B,MATCH(Sheet1!W1748,months!A:A,0))</f>
        <v>3</v>
      </c>
      <c r="Z1748">
        <f t="shared" si="195"/>
        <v>43164</v>
      </c>
    </row>
    <row r="1749" spans="1:26" x14ac:dyDescent="0.2">
      <c r="A1749" t="s">
        <v>2806</v>
      </c>
      <c r="B1749" t="s">
        <v>2665</v>
      </c>
      <c r="C1749">
        <v>4.4000000000000004</v>
      </c>
      <c r="D1749">
        <v>9305</v>
      </c>
      <c r="E1749" t="s">
        <v>31</v>
      </c>
      <c r="F1749" t="s">
        <v>65</v>
      </c>
      <c r="G1749" t="s">
        <v>23</v>
      </c>
      <c r="H1749" t="s">
        <v>24</v>
      </c>
      <c r="I1749" t="s">
        <v>25</v>
      </c>
      <c r="J1749" t="s">
        <v>2673</v>
      </c>
      <c r="K1749" t="s">
        <v>173</v>
      </c>
      <c r="L1749" t="s">
        <v>445</v>
      </c>
      <c r="M1749" t="s">
        <v>29</v>
      </c>
      <c r="N1749">
        <f t="shared" si="189"/>
        <v>0</v>
      </c>
      <c r="O1749" t="str">
        <f t="shared" si="190"/>
        <v>No</v>
      </c>
      <c r="P1749">
        <f t="shared" si="191"/>
        <v>0</v>
      </c>
      <c r="Q1749">
        <f t="shared" si="192"/>
        <v>4813937689</v>
      </c>
      <c r="R1749">
        <f t="shared" si="193"/>
        <v>4.1933383153624479</v>
      </c>
      <c r="S1749" t="str">
        <f t="shared" si="194"/>
        <v>Acceptable</v>
      </c>
      <c r="T1749">
        <f>ROUNDUP(C1749,0)</f>
        <v>5</v>
      </c>
      <c r="U1749">
        <f>ROUNDDOWN(C1749,0)</f>
        <v>4</v>
      </c>
      <c r="V1749">
        <f>RIGHT(K1749,2)+2000</f>
        <v>2018</v>
      </c>
      <c r="W1749" t="str">
        <f>INDEX(_xlfn.TEXTSPLIT(K1749,"-"),1,2)</f>
        <v>Aug</v>
      </c>
      <c r="X1749" t="str">
        <f>INDEX(_xlfn.TEXTSPLIT(K1749,"-"),1,1)</f>
        <v>2</v>
      </c>
      <c r="Y1749">
        <f>INDEX(months!B:B,MATCH(Sheet1!W1749,months!A:A,0))</f>
        <v>8</v>
      </c>
      <c r="Z1749">
        <f t="shared" si="195"/>
        <v>43314</v>
      </c>
    </row>
    <row r="1750" spans="1:26" x14ac:dyDescent="0.2">
      <c r="A1750" t="s">
        <v>2664</v>
      </c>
      <c r="B1750" t="s">
        <v>2665</v>
      </c>
      <c r="C1750">
        <v>4.5</v>
      </c>
      <c r="D1750">
        <v>4448791</v>
      </c>
      <c r="E1750" t="s">
        <v>2175</v>
      </c>
      <c r="F1750" t="s">
        <v>448</v>
      </c>
      <c r="G1750" t="s">
        <v>23</v>
      </c>
      <c r="H1750" t="s">
        <v>24</v>
      </c>
      <c r="I1750" t="s">
        <v>124</v>
      </c>
      <c r="J1750" t="s">
        <v>2666</v>
      </c>
      <c r="K1750" t="s">
        <v>84</v>
      </c>
      <c r="L1750" t="s">
        <v>2667</v>
      </c>
      <c r="M1750" t="s">
        <v>81</v>
      </c>
      <c r="N1750">
        <f t="shared" si="189"/>
        <v>0</v>
      </c>
      <c r="O1750" t="str">
        <f t="shared" si="190"/>
        <v>No</v>
      </c>
      <c r="P1750">
        <f t="shared" si="191"/>
        <v>0</v>
      </c>
      <c r="Q1750">
        <f t="shared" si="192"/>
        <v>4813937689</v>
      </c>
      <c r="R1750">
        <f t="shared" si="193"/>
        <v>4.1933383153624479</v>
      </c>
      <c r="S1750" t="str">
        <f t="shared" si="194"/>
        <v>Acceptable</v>
      </c>
      <c r="T1750">
        <f>ROUNDUP(C1750,0)</f>
        <v>5</v>
      </c>
      <c r="U1750">
        <f>ROUNDDOWN(C1750,0)</f>
        <v>4</v>
      </c>
      <c r="V1750">
        <f>RIGHT(K1750,2)+2000</f>
        <v>2018</v>
      </c>
      <c r="W1750" t="str">
        <f>INDEX(_xlfn.TEXTSPLIT(K1750,"-"),1,2)</f>
        <v>Jul</v>
      </c>
      <c r="X1750" t="str">
        <f>INDEX(_xlfn.TEXTSPLIT(K1750,"-"),1,1)</f>
        <v>31</v>
      </c>
      <c r="Y1750">
        <f>INDEX(months!B:B,MATCH(Sheet1!W1750,months!A:A,0))</f>
        <v>7</v>
      </c>
      <c r="Z1750">
        <f t="shared" si="195"/>
        <v>43312</v>
      </c>
    </row>
    <row r="1751" spans="1:26" x14ac:dyDescent="0.2">
      <c r="A1751" t="s">
        <v>2692</v>
      </c>
      <c r="B1751" t="s">
        <v>2665</v>
      </c>
      <c r="C1751">
        <v>4.2</v>
      </c>
      <c r="D1751">
        <v>1498648</v>
      </c>
      <c r="E1751" t="s">
        <v>69</v>
      </c>
      <c r="F1751" t="s">
        <v>448</v>
      </c>
      <c r="G1751" t="s">
        <v>23</v>
      </c>
      <c r="H1751" t="s">
        <v>24</v>
      </c>
      <c r="I1751" t="s">
        <v>25</v>
      </c>
      <c r="J1751" t="s">
        <v>2684</v>
      </c>
      <c r="K1751" t="s">
        <v>380</v>
      </c>
      <c r="L1751" t="s">
        <v>350</v>
      </c>
      <c r="M1751" t="s">
        <v>81</v>
      </c>
      <c r="N1751">
        <f t="shared" si="189"/>
        <v>0</v>
      </c>
      <c r="O1751" t="str">
        <f t="shared" si="190"/>
        <v>No</v>
      </c>
      <c r="P1751">
        <f t="shared" si="191"/>
        <v>0</v>
      </c>
      <c r="Q1751">
        <f t="shared" si="192"/>
        <v>4813937689</v>
      </c>
      <c r="R1751">
        <f t="shared" si="193"/>
        <v>4.1933383153624479</v>
      </c>
      <c r="S1751" t="str">
        <f t="shared" si="194"/>
        <v>Acceptable</v>
      </c>
      <c r="T1751">
        <f>ROUNDUP(C1751,0)</f>
        <v>5</v>
      </c>
      <c r="U1751">
        <f>ROUNDDOWN(C1751,0)</f>
        <v>4</v>
      </c>
      <c r="V1751">
        <f>RIGHT(K1751,2)+2000</f>
        <v>2018</v>
      </c>
      <c r="W1751" t="str">
        <f>INDEX(_xlfn.TEXTSPLIT(K1751,"-"),1,2)</f>
        <v>Apr</v>
      </c>
      <c r="X1751" t="str">
        <f>INDEX(_xlfn.TEXTSPLIT(K1751,"-"),1,1)</f>
        <v>9</v>
      </c>
      <c r="Y1751">
        <f>INDEX(months!B:B,MATCH(Sheet1!W1751,months!A:A,0))</f>
        <v>4</v>
      </c>
      <c r="Z1751">
        <f t="shared" si="195"/>
        <v>43199</v>
      </c>
    </row>
    <row r="1752" spans="1:26" x14ac:dyDescent="0.2">
      <c r="A1752" t="s">
        <v>2668</v>
      </c>
      <c r="B1752" t="s">
        <v>2665</v>
      </c>
      <c r="C1752">
        <v>4.5</v>
      </c>
      <c r="D1752">
        <v>27724094</v>
      </c>
      <c r="E1752" t="s">
        <v>1457</v>
      </c>
      <c r="F1752" t="s">
        <v>475</v>
      </c>
      <c r="G1752" t="s">
        <v>23</v>
      </c>
      <c r="H1752" t="s">
        <v>24</v>
      </c>
      <c r="I1752" t="s">
        <v>124</v>
      </c>
      <c r="J1752" t="s">
        <v>2669</v>
      </c>
      <c r="K1752" t="s">
        <v>125</v>
      </c>
      <c r="L1752" t="s">
        <v>2670</v>
      </c>
      <c r="M1752" t="s">
        <v>81</v>
      </c>
      <c r="N1752">
        <f t="shared" si="189"/>
        <v>0</v>
      </c>
      <c r="O1752" t="str">
        <f t="shared" si="190"/>
        <v>No</v>
      </c>
      <c r="P1752">
        <f t="shared" si="191"/>
        <v>0</v>
      </c>
      <c r="Q1752">
        <f t="shared" si="192"/>
        <v>4813937689</v>
      </c>
      <c r="R1752">
        <f t="shared" si="193"/>
        <v>4.1933383153624479</v>
      </c>
      <c r="S1752" t="str">
        <f t="shared" si="194"/>
        <v>Acceptable</v>
      </c>
      <c r="T1752">
        <f>ROUNDUP(C1752,0)</f>
        <v>5</v>
      </c>
      <c r="U1752">
        <f>ROUNDDOWN(C1752,0)</f>
        <v>4</v>
      </c>
      <c r="V1752">
        <f>RIGHT(K1752,2)+2000</f>
        <v>2018</v>
      </c>
      <c r="W1752" t="str">
        <f>INDEX(_xlfn.TEXTSPLIT(K1752,"-"),1,2)</f>
        <v>Jul</v>
      </c>
      <c r="X1752" t="str">
        <f>INDEX(_xlfn.TEXTSPLIT(K1752,"-"),1,1)</f>
        <v>12</v>
      </c>
      <c r="Y1752">
        <f>INDEX(months!B:B,MATCH(Sheet1!W1752,months!A:A,0))</f>
        <v>7</v>
      </c>
      <c r="Z1752">
        <f t="shared" si="195"/>
        <v>43293</v>
      </c>
    </row>
    <row r="1753" spans="1:26" x14ac:dyDescent="0.2">
      <c r="A1753" t="s">
        <v>2671</v>
      </c>
      <c r="B1753" t="s">
        <v>2665</v>
      </c>
      <c r="C1753">
        <v>4.4000000000000004</v>
      </c>
      <c r="D1753">
        <v>22428456</v>
      </c>
      <c r="E1753" t="s">
        <v>2672</v>
      </c>
      <c r="F1753" t="s">
        <v>799</v>
      </c>
      <c r="G1753" t="s">
        <v>23</v>
      </c>
      <c r="H1753" t="s">
        <v>24</v>
      </c>
      <c r="I1753" t="s">
        <v>25</v>
      </c>
      <c r="J1753" t="s">
        <v>2673</v>
      </c>
      <c r="K1753" t="s">
        <v>759</v>
      </c>
      <c r="L1753" t="s">
        <v>2674</v>
      </c>
      <c r="M1753" t="s">
        <v>81</v>
      </c>
      <c r="N1753">
        <f t="shared" si="189"/>
        <v>0</v>
      </c>
      <c r="O1753" t="str">
        <f t="shared" si="190"/>
        <v>No</v>
      </c>
      <c r="P1753">
        <f t="shared" si="191"/>
        <v>0</v>
      </c>
      <c r="Q1753">
        <f t="shared" si="192"/>
        <v>4813937689</v>
      </c>
      <c r="R1753">
        <f t="shared" si="193"/>
        <v>4.1933383153624479</v>
      </c>
      <c r="S1753" t="str">
        <f t="shared" si="194"/>
        <v>Acceptable</v>
      </c>
      <c r="T1753">
        <f>ROUNDUP(C1753,0)</f>
        <v>5</v>
      </c>
      <c r="U1753">
        <f>ROUNDDOWN(C1753,0)</f>
        <v>4</v>
      </c>
      <c r="V1753">
        <f>RIGHT(K1753,2)+2000</f>
        <v>2018</v>
      </c>
      <c r="W1753" t="str">
        <f>INDEX(_xlfn.TEXTSPLIT(K1753,"-"),1,2)</f>
        <v>Jul</v>
      </c>
      <c r="X1753" t="str">
        <f>INDEX(_xlfn.TEXTSPLIT(K1753,"-"),1,1)</f>
        <v>5</v>
      </c>
      <c r="Y1753">
        <f>INDEX(months!B:B,MATCH(Sheet1!W1753,months!A:A,0))</f>
        <v>7</v>
      </c>
      <c r="Z1753">
        <f t="shared" si="195"/>
        <v>43286</v>
      </c>
    </row>
    <row r="1754" spans="1:26" x14ac:dyDescent="0.2">
      <c r="A1754" t="s">
        <v>2769</v>
      </c>
      <c r="B1754" t="s">
        <v>2665</v>
      </c>
      <c r="C1754">
        <v>4.7</v>
      </c>
      <c r="D1754">
        <v>1351089</v>
      </c>
      <c r="E1754" t="s">
        <v>46</v>
      </c>
      <c r="F1754" t="s">
        <v>89</v>
      </c>
      <c r="G1754" t="s">
        <v>23</v>
      </c>
      <c r="H1754" t="s">
        <v>24</v>
      </c>
      <c r="I1754" t="s">
        <v>25</v>
      </c>
      <c r="J1754" t="s">
        <v>2694</v>
      </c>
      <c r="K1754" t="s">
        <v>115</v>
      </c>
      <c r="L1754" t="s">
        <v>2770</v>
      </c>
      <c r="M1754" t="s">
        <v>81</v>
      </c>
      <c r="N1754">
        <f t="shared" si="189"/>
        <v>0</v>
      </c>
      <c r="O1754" t="str">
        <f t="shared" si="190"/>
        <v>No</v>
      </c>
      <c r="P1754">
        <f t="shared" si="191"/>
        <v>0</v>
      </c>
      <c r="Q1754">
        <f t="shared" si="192"/>
        <v>4813937689</v>
      </c>
      <c r="R1754">
        <f t="shared" si="193"/>
        <v>4.1933383153624479</v>
      </c>
      <c r="S1754" t="str">
        <f t="shared" si="194"/>
        <v>Acceptable</v>
      </c>
      <c r="T1754">
        <f>ROUNDUP(C1754,0)</f>
        <v>5</v>
      </c>
      <c r="U1754">
        <f>ROUNDDOWN(C1754,0)</f>
        <v>4</v>
      </c>
      <c r="V1754">
        <f>RIGHT(K1754,2)+2000</f>
        <v>2018</v>
      </c>
      <c r="W1754" t="str">
        <f>INDEX(_xlfn.TEXTSPLIT(K1754,"-"),1,2)</f>
        <v>Jul</v>
      </c>
      <c r="X1754" t="str">
        <f>INDEX(_xlfn.TEXTSPLIT(K1754,"-"),1,1)</f>
        <v>30</v>
      </c>
      <c r="Y1754">
        <f>INDEX(months!B:B,MATCH(Sheet1!W1754,months!A:A,0))</f>
        <v>7</v>
      </c>
      <c r="Z1754">
        <f t="shared" si="195"/>
        <v>43311</v>
      </c>
    </row>
    <row r="1755" spans="1:26" x14ac:dyDescent="0.2">
      <c r="A1755" t="s">
        <v>2807</v>
      </c>
      <c r="B1755" t="s">
        <v>2665</v>
      </c>
      <c r="C1755">
        <v>4.2</v>
      </c>
      <c r="D1755">
        <v>360630</v>
      </c>
      <c r="E1755" t="s">
        <v>763</v>
      </c>
      <c r="F1755" t="s">
        <v>43</v>
      </c>
      <c r="G1755" t="s">
        <v>23</v>
      </c>
      <c r="H1755" t="s">
        <v>24</v>
      </c>
      <c r="I1755" t="s">
        <v>25</v>
      </c>
      <c r="J1755" t="s">
        <v>2694</v>
      </c>
      <c r="K1755" t="s">
        <v>84</v>
      </c>
      <c r="L1755" t="s">
        <v>2808</v>
      </c>
      <c r="M1755" t="s">
        <v>81</v>
      </c>
      <c r="N1755">
        <f t="shared" si="189"/>
        <v>0</v>
      </c>
      <c r="O1755" t="str">
        <f t="shared" si="190"/>
        <v>No</v>
      </c>
      <c r="P1755">
        <f t="shared" si="191"/>
        <v>0</v>
      </c>
      <c r="Q1755">
        <f t="shared" si="192"/>
        <v>4813937689</v>
      </c>
      <c r="R1755">
        <f t="shared" si="193"/>
        <v>4.1933383153624479</v>
      </c>
      <c r="S1755" t="str">
        <f t="shared" si="194"/>
        <v>Acceptable</v>
      </c>
      <c r="T1755">
        <f>ROUNDUP(C1755,0)</f>
        <v>5</v>
      </c>
      <c r="U1755">
        <f>ROUNDDOWN(C1755,0)</f>
        <v>4</v>
      </c>
      <c r="V1755">
        <f>RIGHT(K1755,2)+2000</f>
        <v>2018</v>
      </c>
      <c r="W1755" t="str">
        <f>INDEX(_xlfn.TEXTSPLIT(K1755,"-"),1,2)</f>
        <v>Jul</v>
      </c>
      <c r="X1755" t="str">
        <f>INDEX(_xlfn.TEXTSPLIT(K1755,"-"),1,1)</f>
        <v>31</v>
      </c>
      <c r="Y1755">
        <f>INDEX(months!B:B,MATCH(Sheet1!W1755,months!A:A,0))</f>
        <v>7</v>
      </c>
      <c r="Z1755">
        <f t="shared" si="195"/>
        <v>43312</v>
      </c>
    </row>
    <row r="1756" spans="1:26" x14ac:dyDescent="0.2">
      <c r="A1756" t="s">
        <v>2727</v>
      </c>
      <c r="B1756" t="s">
        <v>2665</v>
      </c>
      <c r="C1756">
        <v>4.5</v>
      </c>
      <c r="D1756">
        <v>1137267</v>
      </c>
      <c r="E1756" t="s">
        <v>1508</v>
      </c>
      <c r="F1756" t="s">
        <v>43</v>
      </c>
      <c r="G1756" t="s">
        <v>23</v>
      </c>
      <c r="H1756" t="s">
        <v>24</v>
      </c>
      <c r="I1756" t="s">
        <v>44</v>
      </c>
      <c r="J1756" t="s">
        <v>2669</v>
      </c>
      <c r="K1756" t="s">
        <v>399</v>
      </c>
      <c r="L1756" t="s">
        <v>2728</v>
      </c>
      <c r="M1756" t="s">
        <v>86</v>
      </c>
      <c r="N1756">
        <f t="shared" si="189"/>
        <v>0</v>
      </c>
      <c r="O1756" t="str">
        <f t="shared" si="190"/>
        <v>No</v>
      </c>
      <c r="P1756">
        <f t="shared" si="191"/>
        <v>0</v>
      </c>
      <c r="Q1756">
        <f t="shared" si="192"/>
        <v>4813937689</v>
      </c>
      <c r="R1756">
        <f t="shared" si="193"/>
        <v>4.1933383153624479</v>
      </c>
      <c r="S1756" t="str">
        <f t="shared" si="194"/>
        <v>Acceptable</v>
      </c>
      <c r="T1756">
        <f>ROUNDUP(C1756,0)</f>
        <v>5</v>
      </c>
      <c r="U1756">
        <f>ROUNDDOWN(C1756,0)</f>
        <v>4</v>
      </c>
      <c r="V1756">
        <f>RIGHT(K1756,2)+2000</f>
        <v>2018</v>
      </c>
      <c r="W1756" t="str">
        <f>INDEX(_xlfn.TEXTSPLIT(K1756,"-"),1,2)</f>
        <v>May</v>
      </c>
      <c r="X1756" t="str">
        <f>INDEX(_xlfn.TEXTSPLIT(K1756,"-"),1,1)</f>
        <v>29</v>
      </c>
      <c r="Y1756">
        <f>INDEX(months!B:B,MATCH(Sheet1!W1756,months!A:A,0))</f>
        <v>5</v>
      </c>
      <c r="Z1756">
        <f t="shared" si="195"/>
        <v>43249</v>
      </c>
    </row>
    <row r="1757" spans="1:26" x14ac:dyDescent="0.2">
      <c r="A1757" t="s">
        <v>2717</v>
      </c>
      <c r="B1757" t="s">
        <v>2665</v>
      </c>
      <c r="C1757">
        <v>4.5</v>
      </c>
      <c r="D1757">
        <v>14200344</v>
      </c>
      <c r="E1757" t="s">
        <v>354</v>
      </c>
      <c r="F1757" t="s">
        <v>448</v>
      </c>
      <c r="G1757" t="s">
        <v>23</v>
      </c>
      <c r="H1757" t="s">
        <v>24</v>
      </c>
      <c r="I1757" t="s">
        <v>25</v>
      </c>
      <c r="J1757" t="s">
        <v>2718</v>
      </c>
      <c r="K1757" t="s">
        <v>84</v>
      </c>
      <c r="L1757" t="s">
        <v>2719</v>
      </c>
      <c r="M1757" t="s">
        <v>29</v>
      </c>
      <c r="N1757">
        <f t="shared" si="189"/>
        <v>0</v>
      </c>
      <c r="O1757" t="str">
        <f t="shared" si="190"/>
        <v>No</v>
      </c>
      <c r="P1757">
        <f t="shared" si="191"/>
        <v>0</v>
      </c>
      <c r="Q1757">
        <f t="shared" si="192"/>
        <v>4813937689</v>
      </c>
      <c r="R1757">
        <f t="shared" si="193"/>
        <v>4.1933383153624479</v>
      </c>
      <c r="S1757" t="str">
        <f t="shared" si="194"/>
        <v>Acceptable</v>
      </c>
      <c r="T1757">
        <f>ROUNDUP(C1757,0)</f>
        <v>5</v>
      </c>
      <c r="U1757">
        <f>ROUNDDOWN(C1757,0)</f>
        <v>4</v>
      </c>
      <c r="V1757">
        <f>RIGHT(K1757,2)+2000</f>
        <v>2018</v>
      </c>
      <c r="W1757" t="str">
        <f>INDEX(_xlfn.TEXTSPLIT(K1757,"-"),1,2)</f>
        <v>Jul</v>
      </c>
      <c r="X1757" t="str">
        <f>INDEX(_xlfn.TEXTSPLIT(K1757,"-"),1,1)</f>
        <v>31</v>
      </c>
      <c r="Y1757">
        <f>INDEX(months!B:B,MATCH(Sheet1!W1757,months!A:A,0))</f>
        <v>7</v>
      </c>
      <c r="Z1757">
        <f t="shared" si="195"/>
        <v>43312</v>
      </c>
    </row>
    <row r="1758" spans="1:26" x14ac:dyDescent="0.2">
      <c r="A1758" t="s">
        <v>2766</v>
      </c>
      <c r="B1758" t="s">
        <v>2665</v>
      </c>
      <c r="C1758">
        <v>4.5999999999999996</v>
      </c>
      <c r="D1758">
        <v>7672495</v>
      </c>
      <c r="E1758" t="s">
        <v>46</v>
      </c>
      <c r="F1758" t="s">
        <v>448</v>
      </c>
      <c r="G1758" t="s">
        <v>23</v>
      </c>
      <c r="H1758" t="s">
        <v>24</v>
      </c>
      <c r="I1758" t="s">
        <v>418</v>
      </c>
      <c r="J1758" t="s">
        <v>2684</v>
      </c>
      <c r="K1758" t="s">
        <v>173</v>
      </c>
      <c r="L1758" t="s">
        <v>46</v>
      </c>
      <c r="M1758" t="s">
        <v>46</v>
      </c>
      <c r="N1758">
        <f t="shared" si="189"/>
        <v>0</v>
      </c>
      <c r="O1758" t="str">
        <f t="shared" si="190"/>
        <v>No</v>
      </c>
      <c r="P1758">
        <f t="shared" si="191"/>
        <v>0</v>
      </c>
      <c r="Q1758">
        <f t="shared" si="192"/>
        <v>4813937689</v>
      </c>
      <c r="R1758">
        <f t="shared" si="193"/>
        <v>4.1933383153624479</v>
      </c>
      <c r="S1758" t="str">
        <f t="shared" si="194"/>
        <v>Acceptable</v>
      </c>
      <c r="T1758">
        <f>ROUNDUP(C1758,0)</f>
        <v>5</v>
      </c>
      <c r="U1758">
        <f>ROUNDDOWN(C1758,0)</f>
        <v>4</v>
      </c>
      <c r="V1758">
        <f>RIGHT(K1758,2)+2000</f>
        <v>2018</v>
      </c>
      <c r="W1758" t="str">
        <f>INDEX(_xlfn.TEXTSPLIT(K1758,"-"),1,2)</f>
        <v>Aug</v>
      </c>
      <c r="X1758" t="str">
        <f>INDEX(_xlfn.TEXTSPLIT(K1758,"-"),1,1)</f>
        <v>2</v>
      </c>
      <c r="Y1758">
        <f>INDEX(months!B:B,MATCH(Sheet1!W1758,months!A:A,0))</f>
        <v>8</v>
      </c>
      <c r="Z1758">
        <f t="shared" si="195"/>
        <v>43314</v>
      </c>
    </row>
    <row r="1759" spans="1:26" x14ac:dyDescent="0.2">
      <c r="A1759" t="s">
        <v>2683</v>
      </c>
      <c r="B1759" t="s">
        <v>2665</v>
      </c>
      <c r="C1759">
        <v>4.4000000000000004</v>
      </c>
      <c r="D1759">
        <v>5234810</v>
      </c>
      <c r="E1759" t="s">
        <v>46</v>
      </c>
      <c r="F1759" t="s">
        <v>448</v>
      </c>
      <c r="G1759" t="s">
        <v>23</v>
      </c>
      <c r="H1759" t="s">
        <v>24</v>
      </c>
      <c r="I1759" t="s">
        <v>25</v>
      </c>
      <c r="J1759" t="s">
        <v>2684</v>
      </c>
      <c r="K1759" t="s">
        <v>203</v>
      </c>
      <c r="L1759" t="s">
        <v>46</v>
      </c>
      <c r="M1759" t="s">
        <v>60</v>
      </c>
      <c r="N1759">
        <f t="shared" si="189"/>
        <v>0</v>
      </c>
      <c r="O1759" t="str">
        <f t="shared" si="190"/>
        <v>No</v>
      </c>
      <c r="P1759">
        <f t="shared" si="191"/>
        <v>0</v>
      </c>
      <c r="Q1759">
        <f t="shared" si="192"/>
        <v>4813937689</v>
      </c>
      <c r="R1759">
        <f t="shared" si="193"/>
        <v>4.1933383153624479</v>
      </c>
      <c r="S1759" t="str">
        <f t="shared" si="194"/>
        <v>Acceptable</v>
      </c>
      <c r="T1759">
        <f>ROUNDUP(C1759,0)</f>
        <v>5</v>
      </c>
      <c r="U1759">
        <f>ROUNDDOWN(C1759,0)</f>
        <v>4</v>
      </c>
      <c r="V1759">
        <f>RIGHT(K1759,2)+2000</f>
        <v>2017</v>
      </c>
      <c r="W1759" t="str">
        <f>INDEX(_xlfn.TEXTSPLIT(K1759,"-"),1,2)</f>
        <v>Nov</v>
      </c>
      <c r="X1759" t="str">
        <f>INDEX(_xlfn.TEXTSPLIT(K1759,"-"),1,1)</f>
        <v>14</v>
      </c>
      <c r="Y1759">
        <f>INDEX(months!B:B,MATCH(Sheet1!W1759,months!A:A,0))</f>
        <v>11</v>
      </c>
      <c r="Z1759">
        <f t="shared" si="195"/>
        <v>43053</v>
      </c>
    </row>
    <row r="1760" spans="1:26" x14ac:dyDescent="0.2">
      <c r="A1760" t="s">
        <v>2809</v>
      </c>
      <c r="B1760" t="s">
        <v>2665</v>
      </c>
      <c r="C1760">
        <v>4.5</v>
      </c>
      <c r="D1760">
        <v>6074334</v>
      </c>
      <c r="E1760" t="s">
        <v>1848</v>
      </c>
      <c r="F1760" t="s">
        <v>448</v>
      </c>
      <c r="G1760" t="s">
        <v>23</v>
      </c>
      <c r="H1760" t="s">
        <v>24</v>
      </c>
      <c r="I1760" t="s">
        <v>44</v>
      </c>
      <c r="J1760" t="s">
        <v>2669</v>
      </c>
      <c r="K1760" t="s">
        <v>357</v>
      </c>
      <c r="L1760" t="s">
        <v>2458</v>
      </c>
      <c r="M1760" t="s">
        <v>81</v>
      </c>
      <c r="N1760">
        <f t="shared" si="189"/>
        <v>0</v>
      </c>
      <c r="O1760" t="str">
        <f t="shared" si="190"/>
        <v>No</v>
      </c>
      <c r="P1760">
        <f t="shared" si="191"/>
        <v>0</v>
      </c>
      <c r="Q1760">
        <f t="shared" si="192"/>
        <v>4813937689</v>
      </c>
      <c r="R1760">
        <f t="shared" si="193"/>
        <v>4.1933383153624479</v>
      </c>
      <c r="S1760" t="str">
        <f t="shared" si="194"/>
        <v>Acceptable</v>
      </c>
      <c r="T1760">
        <f>ROUNDUP(C1760,0)</f>
        <v>5</v>
      </c>
      <c r="U1760">
        <f>ROUNDDOWN(C1760,0)</f>
        <v>4</v>
      </c>
      <c r="V1760">
        <f>RIGHT(K1760,2)+2000</f>
        <v>2018</v>
      </c>
      <c r="W1760" t="str">
        <f>INDEX(_xlfn.TEXTSPLIT(K1760,"-"),1,2)</f>
        <v>Jul</v>
      </c>
      <c r="X1760" t="str">
        <f>INDEX(_xlfn.TEXTSPLIT(K1760,"-"),1,1)</f>
        <v>25</v>
      </c>
      <c r="Y1760">
        <f>INDEX(months!B:B,MATCH(Sheet1!W1760,months!A:A,0))</f>
        <v>7</v>
      </c>
      <c r="Z1760">
        <f t="shared" si="195"/>
        <v>43306</v>
      </c>
    </row>
    <row r="1761" spans="1:26" x14ac:dyDescent="0.2">
      <c r="A1761" t="s">
        <v>2687</v>
      </c>
      <c r="B1761" t="s">
        <v>2665</v>
      </c>
      <c r="C1761">
        <v>4.3</v>
      </c>
      <c r="D1761">
        <v>8118937</v>
      </c>
      <c r="E1761" t="s">
        <v>2688</v>
      </c>
      <c r="F1761" t="s">
        <v>799</v>
      </c>
      <c r="G1761" t="s">
        <v>23</v>
      </c>
      <c r="H1761" t="s">
        <v>24</v>
      </c>
      <c r="I1761" t="s">
        <v>25</v>
      </c>
      <c r="J1761" t="s">
        <v>2684</v>
      </c>
      <c r="K1761" t="s">
        <v>759</v>
      </c>
      <c r="L1761" t="s">
        <v>2689</v>
      </c>
      <c r="M1761" t="s">
        <v>86</v>
      </c>
      <c r="N1761">
        <f t="shared" si="189"/>
        <v>0</v>
      </c>
      <c r="O1761" t="str">
        <f t="shared" si="190"/>
        <v>No</v>
      </c>
      <c r="P1761">
        <f t="shared" si="191"/>
        <v>0</v>
      </c>
      <c r="Q1761">
        <f t="shared" si="192"/>
        <v>4813937689</v>
      </c>
      <c r="R1761">
        <f t="shared" si="193"/>
        <v>4.1933383153624479</v>
      </c>
      <c r="S1761" t="str">
        <f t="shared" si="194"/>
        <v>Acceptable</v>
      </c>
      <c r="T1761">
        <f>ROUNDUP(C1761,0)</f>
        <v>5</v>
      </c>
      <c r="U1761">
        <f>ROUNDDOWN(C1761,0)</f>
        <v>4</v>
      </c>
      <c r="V1761">
        <f>RIGHT(K1761,2)+2000</f>
        <v>2018</v>
      </c>
      <c r="W1761" t="str">
        <f>INDEX(_xlfn.TEXTSPLIT(K1761,"-"),1,2)</f>
        <v>Jul</v>
      </c>
      <c r="X1761" t="str">
        <f>INDEX(_xlfn.TEXTSPLIT(K1761,"-"),1,1)</f>
        <v>5</v>
      </c>
      <c r="Y1761">
        <f>INDEX(months!B:B,MATCH(Sheet1!W1761,months!A:A,0))</f>
        <v>7</v>
      </c>
      <c r="Z1761">
        <f t="shared" si="195"/>
        <v>43286</v>
      </c>
    </row>
    <row r="1762" spans="1:26" x14ac:dyDescent="0.2">
      <c r="A1762" t="s">
        <v>2710</v>
      </c>
      <c r="B1762" t="s">
        <v>2665</v>
      </c>
      <c r="C1762">
        <v>4.3</v>
      </c>
      <c r="D1762">
        <v>1000417</v>
      </c>
      <c r="E1762" t="s">
        <v>46</v>
      </c>
      <c r="F1762" t="s">
        <v>43</v>
      </c>
      <c r="G1762" t="s">
        <v>23</v>
      </c>
      <c r="H1762" t="s">
        <v>24</v>
      </c>
      <c r="I1762" t="s">
        <v>44</v>
      </c>
      <c r="J1762" t="s">
        <v>2684</v>
      </c>
      <c r="K1762" t="s">
        <v>759</v>
      </c>
      <c r="L1762" t="s">
        <v>46</v>
      </c>
      <c r="M1762" t="s">
        <v>54</v>
      </c>
      <c r="N1762">
        <f t="shared" si="189"/>
        <v>0</v>
      </c>
      <c r="O1762" t="str">
        <f t="shared" si="190"/>
        <v>No</v>
      </c>
      <c r="P1762">
        <f t="shared" si="191"/>
        <v>0</v>
      </c>
      <c r="Q1762">
        <f t="shared" si="192"/>
        <v>4813937689</v>
      </c>
      <c r="R1762">
        <f t="shared" si="193"/>
        <v>4.1933383153624479</v>
      </c>
      <c r="S1762" t="str">
        <f t="shared" si="194"/>
        <v>Acceptable</v>
      </c>
      <c r="T1762">
        <f>ROUNDUP(C1762,0)</f>
        <v>5</v>
      </c>
      <c r="U1762">
        <f>ROUNDDOWN(C1762,0)</f>
        <v>4</v>
      </c>
      <c r="V1762">
        <f>RIGHT(K1762,2)+2000</f>
        <v>2018</v>
      </c>
      <c r="W1762" t="str">
        <f>INDEX(_xlfn.TEXTSPLIT(K1762,"-"),1,2)</f>
        <v>Jul</v>
      </c>
      <c r="X1762" t="str">
        <f>INDEX(_xlfn.TEXTSPLIT(K1762,"-"),1,1)</f>
        <v>5</v>
      </c>
      <c r="Y1762">
        <f>INDEX(months!B:B,MATCH(Sheet1!W1762,months!A:A,0))</f>
        <v>7</v>
      </c>
      <c r="Z1762">
        <f t="shared" si="195"/>
        <v>43286</v>
      </c>
    </row>
    <row r="1763" spans="1:26" x14ac:dyDescent="0.2">
      <c r="A1763" t="s">
        <v>2720</v>
      </c>
      <c r="B1763" t="s">
        <v>2665</v>
      </c>
      <c r="C1763">
        <v>4.5</v>
      </c>
      <c r="D1763">
        <v>592282</v>
      </c>
      <c r="E1763" t="s">
        <v>46</v>
      </c>
      <c r="F1763" t="s">
        <v>43</v>
      </c>
      <c r="G1763" t="s">
        <v>23</v>
      </c>
      <c r="H1763" t="s">
        <v>24</v>
      </c>
      <c r="I1763" t="s">
        <v>25</v>
      </c>
      <c r="J1763" t="s">
        <v>2721</v>
      </c>
      <c r="K1763" t="s">
        <v>97</v>
      </c>
      <c r="L1763" t="s">
        <v>2722</v>
      </c>
      <c r="M1763" t="s">
        <v>81</v>
      </c>
      <c r="N1763">
        <f t="shared" si="189"/>
        <v>0</v>
      </c>
      <c r="O1763" t="str">
        <f t="shared" si="190"/>
        <v>No</v>
      </c>
      <c r="P1763">
        <f t="shared" si="191"/>
        <v>0</v>
      </c>
      <c r="Q1763">
        <f t="shared" si="192"/>
        <v>4813937689</v>
      </c>
      <c r="R1763">
        <f t="shared" si="193"/>
        <v>4.1933383153624479</v>
      </c>
      <c r="S1763" t="str">
        <f t="shared" si="194"/>
        <v>Acceptable</v>
      </c>
      <c r="T1763">
        <f>ROUNDUP(C1763,0)</f>
        <v>5</v>
      </c>
      <c r="U1763">
        <f>ROUNDDOWN(C1763,0)</f>
        <v>4</v>
      </c>
      <c r="V1763">
        <f>RIGHT(K1763,2)+2000</f>
        <v>2018</v>
      </c>
      <c r="W1763" t="str">
        <f>INDEX(_xlfn.TEXTSPLIT(K1763,"-"),1,2)</f>
        <v>Aug</v>
      </c>
      <c r="X1763" t="str">
        <f>INDEX(_xlfn.TEXTSPLIT(K1763,"-"),1,1)</f>
        <v>3</v>
      </c>
      <c r="Y1763">
        <f>INDEX(months!B:B,MATCH(Sheet1!W1763,months!A:A,0))</f>
        <v>8</v>
      </c>
      <c r="Z1763">
        <f t="shared" si="195"/>
        <v>43315</v>
      </c>
    </row>
    <row r="1764" spans="1:26" x14ac:dyDescent="0.2">
      <c r="A1764" t="s">
        <v>2782</v>
      </c>
      <c r="B1764" t="s">
        <v>2665</v>
      </c>
      <c r="C1764">
        <v>4.7</v>
      </c>
      <c r="D1764">
        <v>1535084</v>
      </c>
      <c r="E1764" t="s">
        <v>46</v>
      </c>
      <c r="F1764" t="s">
        <v>43</v>
      </c>
      <c r="G1764" t="s">
        <v>23</v>
      </c>
      <c r="H1764" t="s">
        <v>24</v>
      </c>
      <c r="I1764" t="s">
        <v>44</v>
      </c>
      <c r="J1764" t="s">
        <v>2684</v>
      </c>
      <c r="K1764" t="s">
        <v>306</v>
      </c>
      <c r="L1764" t="s">
        <v>2783</v>
      </c>
      <c r="M1764" t="s">
        <v>81</v>
      </c>
      <c r="N1764">
        <f t="shared" si="189"/>
        <v>0</v>
      </c>
      <c r="O1764" t="str">
        <f t="shared" si="190"/>
        <v>No</v>
      </c>
      <c r="P1764">
        <f t="shared" si="191"/>
        <v>0</v>
      </c>
      <c r="Q1764">
        <f t="shared" si="192"/>
        <v>4813937689</v>
      </c>
      <c r="R1764">
        <f t="shared" si="193"/>
        <v>4.1933383153624479</v>
      </c>
      <c r="S1764" t="str">
        <f t="shared" si="194"/>
        <v>Acceptable</v>
      </c>
      <c r="T1764">
        <f>ROUNDUP(C1764,0)</f>
        <v>5</v>
      </c>
      <c r="U1764">
        <f>ROUNDDOWN(C1764,0)</f>
        <v>4</v>
      </c>
      <c r="V1764">
        <f>RIGHT(K1764,2)+2000</f>
        <v>2018</v>
      </c>
      <c r="W1764" t="str">
        <f>INDEX(_xlfn.TEXTSPLIT(K1764,"-"),1,2)</f>
        <v>Jul</v>
      </c>
      <c r="X1764" t="str">
        <f>INDEX(_xlfn.TEXTSPLIT(K1764,"-"),1,1)</f>
        <v>23</v>
      </c>
      <c r="Y1764">
        <f>INDEX(months!B:B,MATCH(Sheet1!W1764,months!A:A,0))</f>
        <v>7</v>
      </c>
      <c r="Z1764">
        <f t="shared" si="195"/>
        <v>43304</v>
      </c>
    </row>
    <row r="1765" spans="1:26" x14ac:dyDescent="0.2">
      <c r="A1765" t="s">
        <v>2810</v>
      </c>
      <c r="B1765" t="s">
        <v>2665</v>
      </c>
      <c r="C1765">
        <v>4.7</v>
      </c>
      <c r="D1765">
        <v>8118880</v>
      </c>
      <c r="E1765" t="s">
        <v>46</v>
      </c>
      <c r="F1765" t="s">
        <v>448</v>
      </c>
      <c r="G1765" t="s">
        <v>23</v>
      </c>
      <c r="H1765" t="s">
        <v>24</v>
      </c>
      <c r="I1765" t="s">
        <v>25</v>
      </c>
      <c r="J1765" t="s">
        <v>2669</v>
      </c>
      <c r="K1765" t="s">
        <v>97</v>
      </c>
      <c r="L1765" t="s">
        <v>2811</v>
      </c>
      <c r="M1765" t="s">
        <v>81</v>
      </c>
      <c r="N1765">
        <f t="shared" si="189"/>
        <v>0</v>
      </c>
      <c r="O1765" t="str">
        <f t="shared" si="190"/>
        <v>No</v>
      </c>
      <c r="P1765">
        <f t="shared" si="191"/>
        <v>0</v>
      </c>
      <c r="Q1765">
        <f t="shared" si="192"/>
        <v>4813937689</v>
      </c>
      <c r="R1765">
        <f t="shared" si="193"/>
        <v>4.1933383153624479</v>
      </c>
      <c r="S1765" t="str">
        <f t="shared" si="194"/>
        <v>Acceptable</v>
      </c>
      <c r="T1765">
        <f>ROUNDUP(C1765,0)</f>
        <v>5</v>
      </c>
      <c r="U1765">
        <f>ROUNDDOWN(C1765,0)</f>
        <v>4</v>
      </c>
      <c r="V1765">
        <f>RIGHT(K1765,2)+2000</f>
        <v>2018</v>
      </c>
      <c r="W1765" t="str">
        <f>INDEX(_xlfn.TEXTSPLIT(K1765,"-"),1,2)</f>
        <v>Aug</v>
      </c>
      <c r="X1765" t="str">
        <f>INDEX(_xlfn.TEXTSPLIT(K1765,"-"),1,1)</f>
        <v>3</v>
      </c>
      <c r="Y1765">
        <f>INDEX(months!B:B,MATCH(Sheet1!W1765,months!A:A,0))</f>
        <v>8</v>
      </c>
      <c r="Z1765">
        <f t="shared" si="195"/>
        <v>43315</v>
      </c>
    </row>
    <row r="1766" spans="1:26" x14ac:dyDescent="0.2">
      <c r="A1766" t="s">
        <v>2812</v>
      </c>
      <c r="B1766" t="s">
        <v>2665</v>
      </c>
      <c r="C1766">
        <v>4.0999999999999996</v>
      </c>
      <c r="D1766">
        <v>10424925</v>
      </c>
      <c r="E1766" t="s">
        <v>2744</v>
      </c>
      <c r="F1766" t="s">
        <v>448</v>
      </c>
      <c r="G1766" t="s">
        <v>23</v>
      </c>
      <c r="H1766" t="s">
        <v>24</v>
      </c>
      <c r="I1766" t="s">
        <v>25</v>
      </c>
      <c r="J1766" t="s">
        <v>2813</v>
      </c>
      <c r="K1766" t="s">
        <v>306</v>
      </c>
      <c r="L1766" t="s">
        <v>2814</v>
      </c>
      <c r="M1766" t="s">
        <v>54</v>
      </c>
      <c r="N1766">
        <f t="shared" si="189"/>
        <v>0</v>
      </c>
      <c r="O1766" t="str">
        <f t="shared" si="190"/>
        <v>No</v>
      </c>
      <c r="P1766">
        <f t="shared" si="191"/>
        <v>0</v>
      </c>
      <c r="Q1766">
        <f t="shared" si="192"/>
        <v>4813937689</v>
      </c>
      <c r="R1766">
        <f t="shared" si="193"/>
        <v>4.1933383153624479</v>
      </c>
      <c r="S1766" t="str">
        <f t="shared" si="194"/>
        <v>Acceptable</v>
      </c>
      <c r="T1766">
        <f>ROUNDUP(C1766,0)</f>
        <v>5</v>
      </c>
      <c r="U1766">
        <f>ROUNDDOWN(C1766,0)</f>
        <v>4</v>
      </c>
      <c r="V1766">
        <f>RIGHT(K1766,2)+2000</f>
        <v>2018</v>
      </c>
      <c r="W1766" t="str">
        <f>INDEX(_xlfn.TEXTSPLIT(K1766,"-"),1,2)</f>
        <v>Jul</v>
      </c>
      <c r="X1766" t="str">
        <f>INDEX(_xlfn.TEXTSPLIT(K1766,"-"),1,1)</f>
        <v>23</v>
      </c>
      <c r="Y1766">
        <f>INDEX(months!B:B,MATCH(Sheet1!W1766,months!A:A,0))</f>
        <v>7</v>
      </c>
      <c r="Z1766">
        <f t="shared" si="195"/>
        <v>43304</v>
      </c>
    </row>
    <row r="1767" spans="1:26" x14ac:dyDescent="0.2">
      <c r="A1767" t="s">
        <v>2777</v>
      </c>
      <c r="B1767" t="s">
        <v>2665</v>
      </c>
      <c r="C1767">
        <v>4.8</v>
      </c>
      <c r="D1767">
        <v>230727</v>
      </c>
      <c r="E1767" t="s">
        <v>2778</v>
      </c>
      <c r="F1767" t="s">
        <v>89</v>
      </c>
      <c r="G1767" t="s">
        <v>23</v>
      </c>
      <c r="H1767" t="s">
        <v>24</v>
      </c>
      <c r="I1767" t="s">
        <v>25</v>
      </c>
      <c r="J1767" t="s">
        <v>2726</v>
      </c>
      <c r="K1767" t="s">
        <v>173</v>
      </c>
      <c r="L1767" t="s">
        <v>2779</v>
      </c>
      <c r="M1767" t="s">
        <v>81</v>
      </c>
      <c r="N1767">
        <f t="shared" si="189"/>
        <v>0</v>
      </c>
      <c r="O1767" t="str">
        <f t="shared" si="190"/>
        <v>No</v>
      </c>
      <c r="P1767">
        <f t="shared" si="191"/>
        <v>0</v>
      </c>
      <c r="Q1767">
        <f t="shared" si="192"/>
        <v>4813937689</v>
      </c>
      <c r="R1767">
        <f t="shared" si="193"/>
        <v>4.1933383153624479</v>
      </c>
      <c r="S1767" t="str">
        <f t="shared" si="194"/>
        <v>Acceptable</v>
      </c>
      <c r="T1767">
        <f>ROUNDUP(C1767,0)</f>
        <v>5</v>
      </c>
      <c r="U1767">
        <f>ROUNDDOWN(C1767,0)</f>
        <v>4</v>
      </c>
      <c r="V1767">
        <f>RIGHT(K1767,2)+2000</f>
        <v>2018</v>
      </c>
      <c r="W1767" t="str">
        <f>INDEX(_xlfn.TEXTSPLIT(K1767,"-"),1,2)</f>
        <v>Aug</v>
      </c>
      <c r="X1767" t="str">
        <f>INDEX(_xlfn.TEXTSPLIT(K1767,"-"),1,1)</f>
        <v>2</v>
      </c>
      <c r="Y1767">
        <f>INDEX(months!B:B,MATCH(Sheet1!W1767,months!A:A,0))</f>
        <v>8</v>
      </c>
      <c r="Z1767">
        <f t="shared" si="195"/>
        <v>43314</v>
      </c>
    </row>
    <row r="1768" spans="1:26" x14ac:dyDescent="0.2">
      <c r="A1768" t="s">
        <v>2815</v>
      </c>
      <c r="B1768" t="s">
        <v>2665</v>
      </c>
      <c r="C1768">
        <v>4.4000000000000004</v>
      </c>
      <c r="D1768">
        <v>37023</v>
      </c>
      <c r="E1768" t="s">
        <v>69</v>
      </c>
      <c r="F1768" t="s">
        <v>89</v>
      </c>
      <c r="G1768" t="s">
        <v>23</v>
      </c>
      <c r="H1768" t="s">
        <v>24</v>
      </c>
      <c r="I1768" t="s">
        <v>25</v>
      </c>
      <c r="J1768" t="s">
        <v>2673</v>
      </c>
      <c r="K1768" t="s">
        <v>743</v>
      </c>
      <c r="L1768" t="s">
        <v>832</v>
      </c>
      <c r="M1768" t="s">
        <v>274</v>
      </c>
      <c r="N1768">
        <f t="shared" si="189"/>
        <v>0</v>
      </c>
      <c r="O1768" t="str">
        <f t="shared" si="190"/>
        <v>No</v>
      </c>
      <c r="P1768">
        <f t="shared" si="191"/>
        <v>0</v>
      </c>
      <c r="Q1768">
        <f t="shared" si="192"/>
        <v>4813937689</v>
      </c>
      <c r="R1768">
        <f t="shared" si="193"/>
        <v>4.1933383153624479</v>
      </c>
      <c r="S1768" t="str">
        <f t="shared" si="194"/>
        <v>Acceptable</v>
      </c>
      <c r="T1768">
        <f>ROUNDUP(C1768,0)</f>
        <v>5</v>
      </c>
      <c r="U1768">
        <f>ROUNDDOWN(C1768,0)</f>
        <v>4</v>
      </c>
      <c r="V1768">
        <f>RIGHT(K1768,2)+2000</f>
        <v>2018</v>
      </c>
      <c r="W1768" t="str">
        <f>INDEX(_xlfn.TEXTSPLIT(K1768,"-"),1,2)</f>
        <v>Jul</v>
      </c>
      <c r="X1768" t="str">
        <f>INDEX(_xlfn.TEXTSPLIT(K1768,"-"),1,1)</f>
        <v>6</v>
      </c>
      <c r="Y1768">
        <f>INDEX(months!B:B,MATCH(Sheet1!W1768,months!A:A,0))</f>
        <v>7</v>
      </c>
      <c r="Z1768">
        <f t="shared" si="195"/>
        <v>43287</v>
      </c>
    </row>
    <row r="1769" spans="1:26" x14ac:dyDescent="0.2">
      <c r="A1769" t="s">
        <v>2816</v>
      </c>
      <c r="B1769" t="s">
        <v>2665</v>
      </c>
      <c r="C1769">
        <v>4.2</v>
      </c>
      <c r="D1769">
        <v>422244</v>
      </c>
      <c r="E1769" t="s">
        <v>296</v>
      </c>
      <c r="F1769" t="s">
        <v>43</v>
      </c>
      <c r="G1769" t="s">
        <v>23</v>
      </c>
      <c r="H1769" t="s">
        <v>24</v>
      </c>
      <c r="I1769" t="s">
        <v>44</v>
      </c>
      <c r="J1769" t="s">
        <v>2669</v>
      </c>
      <c r="K1769" t="s">
        <v>2431</v>
      </c>
      <c r="L1769" t="s">
        <v>2817</v>
      </c>
      <c r="M1769" t="s">
        <v>81</v>
      </c>
      <c r="N1769">
        <f t="shared" si="189"/>
        <v>0</v>
      </c>
      <c r="O1769" t="str">
        <f t="shared" si="190"/>
        <v>No</v>
      </c>
      <c r="P1769">
        <f t="shared" si="191"/>
        <v>0</v>
      </c>
      <c r="Q1769">
        <f t="shared" si="192"/>
        <v>4813937689</v>
      </c>
      <c r="R1769">
        <f t="shared" si="193"/>
        <v>4.1933383153624479</v>
      </c>
      <c r="S1769" t="str">
        <f t="shared" si="194"/>
        <v>Acceptable</v>
      </c>
      <c r="T1769">
        <f>ROUNDUP(C1769,0)</f>
        <v>5</v>
      </c>
      <c r="U1769">
        <f>ROUNDDOWN(C1769,0)</f>
        <v>4</v>
      </c>
      <c r="V1769">
        <f>RIGHT(K1769,2)+2000</f>
        <v>2018</v>
      </c>
      <c r="W1769" t="str">
        <f>INDEX(_xlfn.TEXTSPLIT(K1769,"-"),1,2)</f>
        <v>Apr</v>
      </c>
      <c r="X1769" t="str">
        <f>INDEX(_xlfn.TEXTSPLIT(K1769,"-"),1,1)</f>
        <v>23</v>
      </c>
      <c r="Y1769">
        <f>INDEX(months!B:B,MATCH(Sheet1!W1769,months!A:A,0))</f>
        <v>4</v>
      </c>
      <c r="Z1769">
        <f t="shared" si="195"/>
        <v>43213</v>
      </c>
    </row>
    <row r="1770" spans="1:26" x14ac:dyDescent="0.2">
      <c r="A1770" t="s">
        <v>2818</v>
      </c>
      <c r="B1770" t="s">
        <v>2665</v>
      </c>
      <c r="C1770">
        <v>4.4000000000000004</v>
      </c>
      <c r="D1770">
        <v>98123</v>
      </c>
      <c r="E1770" t="s">
        <v>763</v>
      </c>
      <c r="F1770" t="s">
        <v>89</v>
      </c>
      <c r="G1770" t="s">
        <v>23</v>
      </c>
      <c r="H1770" t="s">
        <v>24</v>
      </c>
      <c r="I1770" t="s">
        <v>44</v>
      </c>
      <c r="J1770" t="s">
        <v>2669</v>
      </c>
      <c r="K1770" t="s">
        <v>264</v>
      </c>
      <c r="L1770" t="s">
        <v>2819</v>
      </c>
      <c r="M1770" t="s">
        <v>81</v>
      </c>
      <c r="N1770">
        <f t="shared" si="189"/>
        <v>0</v>
      </c>
      <c r="O1770" t="str">
        <f t="shared" si="190"/>
        <v>No</v>
      </c>
      <c r="P1770">
        <f t="shared" si="191"/>
        <v>0</v>
      </c>
      <c r="Q1770">
        <f t="shared" si="192"/>
        <v>4813937689</v>
      </c>
      <c r="R1770">
        <f t="shared" si="193"/>
        <v>4.1933383153624479</v>
      </c>
      <c r="S1770" t="str">
        <f t="shared" si="194"/>
        <v>Acceptable</v>
      </c>
      <c r="T1770">
        <f>ROUNDUP(C1770,0)</f>
        <v>5</v>
      </c>
      <c r="U1770">
        <f>ROUNDDOWN(C1770,0)</f>
        <v>4</v>
      </c>
      <c r="V1770">
        <f>RIGHT(K1770,2)+2000</f>
        <v>2018</v>
      </c>
      <c r="W1770" t="str">
        <f>INDEX(_xlfn.TEXTSPLIT(K1770,"-"),1,2)</f>
        <v>May</v>
      </c>
      <c r="X1770" t="str">
        <f>INDEX(_xlfn.TEXTSPLIT(K1770,"-"),1,1)</f>
        <v>25</v>
      </c>
      <c r="Y1770">
        <f>INDEX(months!B:B,MATCH(Sheet1!W1770,months!A:A,0))</f>
        <v>5</v>
      </c>
      <c r="Z1770">
        <f t="shared" si="195"/>
        <v>43245</v>
      </c>
    </row>
    <row r="1771" spans="1:26" x14ac:dyDescent="0.2">
      <c r="A1771" t="s">
        <v>2820</v>
      </c>
      <c r="B1771" t="s">
        <v>2665</v>
      </c>
      <c r="C1771">
        <v>4.7</v>
      </c>
      <c r="D1771">
        <v>21262</v>
      </c>
      <c r="E1771" t="s">
        <v>64</v>
      </c>
      <c r="F1771" t="s">
        <v>65</v>
      </c>
      <c r="G1771" t="s">
        <v>23</v>
      </c>
      <c r="H1771" t="s">
        <v>24</v>
      </c>
      <c r="I1771" t="s">
        <v>25</v>
      </c>
      <c r="J1771" t="s">
        <v>2694</v>
      </c>
      <c r="K1771" t="s">
        <v>97</v>
      </c>
      <c r="L1771" t="s">
        <v>174</v>
      </c>
      <c r="M1771" t="s">
        <v>54</v>
      </c>
      <c r="N1771">
        <f t="shared" si="189"/>
        <v>0</v>
      </c>
      <c r="O1771" t="str">
        <f t="shared" si="190"/>
        <v>No</v>
      </c>
      <c r="P1771">
        <f t="shared" si="191"/>
        <v>0</v>
      </c>
      <c r="Q1771">
        <f t="shared" si="192"/>
        <v>4813937689</v>
      </c>
      <c r="R1771">
        <f t="shared" si="193"/>
        <v>4.1933383153624479</v>
      </c>
      <c r="S1771" t="str">
        <f t="shared" si="194"/>
        <v>Acceptable</v>
      </c>
      <c r="T1771">
        <f>ROUNDUP(C1771,0)</f>
        <v>5</v>
      </c>
      <c r="U1771">
        <f>ROUNDDOWN(C1771,0)</f>
        <v>4</v>
      </c>
      <c r="V1771">
        <f>RIGHT(K1771,2)+2000</f>
        <v>2018</v>
      </c>
      <c r="W1771" t="str">
        <f>INDEX(_xlfn.TEXTSPLIT(K1771,"-"),1,2)</f>
        <v>Aug</v>
      </c>
      <c r="X1771" t="str">
        <f>INDEX(_xlfn.TEXTSPLIT(K1771,"-"),1,1)</f>
        <v>3</v>
      </c>
      <c r="Y1771">
        <f>INDEX(months!B:B,MATCH(Sheet1!W1771,months!A:A,0))</f>
        <v>8</v>
      </c>
      <c r="Z1771">
        <f t="shared" si="195"/>
        <v>43315</v>
      </c>
    </row>
    <row r="1772" spans="1:26" x14ac:dyDescent="0.2">
      <c r="A1772" t="s">
        <v>2821</v>
      </c>
      <c r="B1772" t="s">
        <v>2665</v>
      </c>
      <c r="C1772">
        <v>4.3</v>
      </c>
      <c r="D1772">
        <v>118253</v>
      </c>
      <c r="E1772" t="s">
        <v>763</v>
      </c>
      <c r="F1772" t="s">
        <v>89</v>
      </c>
      <c r="G1772" t="s">
        <v>23</v>
      </c>
      <c r="H1772" t="s">
        <v>24</v>
      </c>
      <c r="I1772" t="s">
        <v>44</v>
      </c>
      <c r="J1772" t="s">
        <v>2669</v>
      </c>
      <c r="K1772" t="s">
        <v>1807</v>
      </c>
      <c r="L1772" t="s">
        <v>2822</v>
      </c>
      <c r="M1772" t="s">
        <v>81</v>
      </c>
      <c r="N1772">
        <f t="shared" si="189"/>
        <v>0</v>
      </c>
      <c r="O1772" t="str">
        <f t="shared" si="190"/>
        <v>No</v>
      </c>
      <c r="P1772">
        <f t="shared" si="191"/>
        <v>0</v>
      </c>
      <c r="Q1772">
        <f t="shared" si="192"/>
        <v>4813937689</v>
      </c>
      <c r="R1772">
        <f t="shared" si="193"/>
        <v>4.1933383153624479</v>
      </c>
      <c r="S1772" t="str">
        <f t="shared" si="194"/>
        <v>Acceptable</v>
      </c>
      <c r="T1772">
        <f>ROUNDUP(C1772,0)</f>
        <v>5</v>
      </c>
      <c r="U1772">
        <f>ROUNDDOWN(C1772,0)</f>
        <v>4</v>
      </c>
      <c r="V1772">
        <f>RIGHT(K1772,2)+2000</f>
        <v>2018</v>
      </c>
      <c r="W1772" t="str">
        <f>INDEX(_xlfn.TEXTSPLIT(K1772,"-"),1,2)</f>
        <v>May</v>
      </c>
      <c r="X1772" t="str">
        <f>INDEX(_xlfn.TEXTSPLIT(K1772,"-"),1,1)</f>
        <v>3</v>
      </c>
      <c r="Y1772">
        <f>INDEX(months!B:B,MATCH(Sheet1!W1772,months!A:A,0))</f>
        <v>5</v>
      </c>
      <c r="Z1772">
        <f t="shared" si="195"/>
        <v>43223</v>
      </c>
    </row>
    <row r="1773" spans="1:26" x14ac:dyDescent="0.2">
      <c r="A1773" t="s">
        <v>2823</v>
      </c>
      <c r="B1773" t="s">
        <v>2665</v>
      </c>
      <c r="C1773">
        <v>4.7</v>
      </c>
      <c r="D1773">
        <v>141529</v>
      </c>
      <c r="E1773" t="s">
        <v>172</v>
      </c>
      <c r="F1773" t="s">
        <v>38</v>
      </c>
      <c r="G1773" t="s">
        <v>23</v>
      </c>
      <c r="H1773" t="s">
        <v>24</v>
      </c>
      <c r="I1773" t="s">
        <v>124</v>
      </c>
      <c r="J1773" t="s">
        <v>2824</v>
      </c>
      <c r="K1773" t="s">
        <v>39</v>
      </c>
      <c r="L1773" t="s">
        <v>2825</v>
      </c>
      <c r="M1773" t="s">
        <v>81</v>
      </c>
      <c r="N1773">
        <f t="shared" si="189"/>
        <v>0</v>
      </c>
      <c r="O1773" t="str">
        <f t="shared" si="190"/>
        <v>No</v>
      </c>
      <c r="P1773">
        <f t="shared" si="191"/>
        <v>0</v>
      </c>
      <c r="Q1773">
        <f t="shared" si="192"/>
        <v>4813937689</v>
      </c>
      <c r="R1773">
        <f t="shared" si="193"/>
        <v>4.1933383153624479</v>
      </c>
      <c r="S1773" t="str">
        <f t="shared" si="194"/>
        <v>Acceptable</v>
      </c>
      <c r="T1773">
        <f>ROUNDUP(C1773,0)</f>
        <v>5</v>
      </c>
      <c r="U1773">
        <f>ROUNDDOWN(C1773,0)</f>
        <v>4</v>
      </c>
      <c r="V1773">
        <f>RIGHT(K1773,2)+2000</f>
        <v>2018</v>
      </c>
      <c r="W1773" t="str">
        <f>INDEX(_xlfn.TEXTSPLIT(K1773,"-"),1,2)</f>
        <v>Aug</v>
      </c>
      <c r="X1773" t="str">
        <f>INDEX(_xlfn.TEXTSPLIT(K1773,"-"),1,1)</f>
        <v>1</v>
      </c>
      <c r="Y1773">
        <f>INDEX(months!B:B,MATCH(Sheet1!W1773,months!A:A,0))</f>
        <v>8</v>
      </c>
      <c r="Z1773">
        <f t="shared" si="195"/>
        <v>43313</v>
      </c>
    </row>
    <row r="1774" spans="1:26" x14ac:dyDescent="0.2">
      <c r="A1774" t="s">
        <v>2826</v>
      </c>
      <c r="B1774" t="s">
        <v>2665</v>
      </c>
      <c r="C1774">
        <v>4.2</v>
      </c>
      <c r="D1774">
        <v>70226</v>
      </c>
      <c r="E1774" t="s">
        <v>292</v>
      </c>
      <c r="F1774" t="s">
        <v>38</v>
      </c>
      <c r="G1774" t="s">
        <v>23</v>
      </c>
      <c r="H1774" t="s">
        <v>24</v>
      </c>
      <c r="I1774" t="s">
        <v>25</v>
      </c>
      <c r="J1774" t="s">
        <v>2669</v>
      </c>
      <c r="K1774" t="s">
        <v>357</v>
      </c>
      <c r="L1774" t="s">
        <v>1270</v>
      </c>
      <c r="M1774" t="s">
        <v>81</v>
      </c>
      <c r="N1774">
        <f t="shared" si="189"/>
        <v>0</v>
      </c>
      <c r="O1774" t="str">
        <f t="shared" si="190"/>
        <v>No</v>
      </c>
      <c r="P1774">
        <f t="shared" si="191"/>
        <v>0</v>
      </c>
      <c r="Q1774">
        <f t="shared" si="192"/>
        <v>4813937689</v>
      </c>
      <c r="R1774">
        <f t="shared" si="193"/>
        <v>4.1933383153624479</v>
      </c>
      <c r="S1774" t="str">
        <f t="shared" si="194"/>
        <v>Acceptable</v>
      </c>
      <c r="T1774">
        <f>ROUNDUP(C1774,0)</f>
        <v>5</v>
      </c>
      <c r="U1774">
        <f>ROUNDDOWN(C1774,0)</f>
        <v>4</v>
      </c>
      <c r="V1774">
        <f>RIGHT(K1774,2)+2000</f>
        <v>2018</v>
      </c>
      <c r="W1774" t="str">
        <f>INDEX(_xlfn.TEXTSPLIT(K1774,"-"),1,2)</f>
        <v>Jul</v>
      </c>
      <c r="X1774" t="str">
        <f>INDEX(_xlfn.TEXTSPLIT(K1774,"-"),1,1)</f>
        <v>25</v>
      </c>
      <c r="Y1774">
        <f>INDEX(months!B:B,MATCH(Sheet1!W1774,months!A:A,0))</f>
        <v>7</v>
      </c>
      <c r="Z1774">
        <f t="shared" si="195"/>
        <v>43306</v>
      </c>
    </row>
    <row r="1775" spans="1:26" x14ac:dyDescent="0.2">
      <c r="A1775" t="s">
        <v>2827</v>
      </c>
      <c r="B1775" t="s">
        <v>2665</v>
      </c>
      <c r="C1775">
        <v>4.3</v>
      </c>
      <c r="D1775">
        <v>2251012</v>
      </c>
      <c r="E1775" t="s">
        <v>354</v>
      </c>
      <c r="F1775" t="s">
        <v>448</v>
      </c>
      <c r="G1775" t="s">
        <v>23</v>
      </c>
      <c r="H1775" t="s">
        <v>24</v>
      </c>
      <c r="I1775" t="s">
        <v>25</v>
      </c>
      <c r="J1775" t="s">
        <v>2734</v>
      </c>
      <c r="K1775" t="s">
        <v>1807</v>
      </c>
      <c r="L1775" t="s">
        <v>1026</v>
      </c>
      <c r="M1775" t="s">
        <v>86</v>
      </c>
      <c r="N1775">
        <f t="shared" si="189"/>
        <v>0</v>
      </c>
      <c r="O1775" t="str">
        <f t="shared" si="190"/>
        <v>No</v>
      </c>
      <c r="P1775">
        <f t="shared" si="191"/>
        <v>0</v>
      </c>
      <c r="Q1775">
        <f t="shared" si="192"/>
        <v>4813937689</v>
      </c>
      <c r="R1775">
        <f t="shared" si="193"/>
        <v>4.1933383153624479</v>
      </c>
      <c r="S1775" t="str">
        <f t="shared" si="194"/>
        <v>Acceptable</v>
      </c>
      <c r="T1775">
        <f>ROUNDUP(C1775,0)</f>
        <v>5</v>
      </c>
      <c r="U1775">
        <f>ROUNDDOWN(C1775,0)</f>
        <v>4</v>
      </c>
      <c r="V1775">
        <f>RIGHT(K1775,2)+2000</f>
        <v>2018</v>
      </c>
      <c r="W1775" t="str">
        <f>INDEX(_xlfn.TEXTSPLIT(K1775,"-"),1,2)</f>
        <v>May</v>
      </c>
      <c r="X1775" t="str">
        <f>INDEX(_xlfn.TEXTSPLIT(K1775,"-"),1,1)</f>
        <v>3</v>
      </c>
      <c r="Y1775">
        <f>INDEX(months!B:B,MATCH(Sheet1!W1775,months!A:A,0))</f>
        <v>5</v>
      </c>
      <c r="Z1775">
        <f t="shared" si="195"/>
        <v>43223</v>
      </c>
    </row>
    <row r="1776" spans="1:26" x14ac:dyDescent="0.2">
      <c r="A1776" t="s">
        <v>2828</v>
      </c>
      <c r="B1776" t="s">
        <v>2665</v>
      </c>
      <c r="C1776">
        <v>4.4000000000000004</v>
      </c>
      <c r="D1776">
        <v>30253</v>
      </c>
      <c r="E1776" t="s">
        <v>46</v>
      </c>
      <c r="F1776" t="s">
        <v>65</v>
      </c>
      <c r="G1776" t="s">
        <v>23</v>
      </c>
      <c r="H1776" t="s">
        <v>24</v>
      </c>
      <c r="I1776" t="s">
        <v>25</v>
      </c>
      <c r="J1776" t="s">
        <v>2673</v>
      </c>
      <c r="K1776" t="s">
        <v>2235</v>
      </c>
      <c r="L1776" t="s">
        <v>2829</v>
      </c>
      <c r="M1776" t="s">
        <v>81</v>
      </c>
      <c r="N1776">
        <f t="shared" si="189"/>
        <v>0</v>
      </c>
      <c r="O1776" t="str">
        <f t="shared" si="190"/>
        <v>No</v>
      </c>
      <c r="P1776">
        <f t="shared" si="191"/>
        <v>0</v>
      </c>
      <c r="Q1776">
        <f t="shared" si="192"/>
        <v>4813937689</v>
      </c>
      <c r="R1776">
        <f t="shared" si="193"/>
        <v>4.1933383153624479</v>
      </c>
      <c r="S1776" t="str">
        <f t="shared" si="194"/>
        <v>Acceptable</v>
      </c>
      <c r="T1776">
        <f>ROUNDUP(C1776,0)</f>
        <v>5</v>
      </c>
      <c r="U1776">
        <f>ROUNDDOWN(C1776,0)</f>
        <v>4</v>
      </c>
      <c r="V1776">
        <f>RIGHT(K1776,2)+2000</f>
        <v>2018</v>
      </c>
      <c r="W1776" t="str">
        <f>INDEX(_xlfn.TEXTSPLIT(K1776,"-"),1,2)</f>
        <v>Aug</v>
      </c>
      <c r="X1776" t="str">
        <f>INDEX(_xlfn.TEXTSPLIT(K1776,"-"),1,1)</f>
        <v>5</v>
      </c>
      <c r="Y1776">
        <f>INDEX(months!B:B,MATCH(Sheet1!W1776,months!A:A,0))</f>
        <v>8</v>
      </c>
      <c r="Z1776">
        <f t="shared" si="195"/>
        <v>43317</v>
      </c>
    </row>
    <row r="1777" spans="1:26" x14ac:dyDescent="0.2">
      <c r="A1777" t="s">
        <v>2830</v>
      </c>
      <c r="B1777" t="s">
        <v>2665</v>
      </c>
      <c r="C1777">
        <v>4.0999999999999996</v>
      </c>
      <c r="D1777">
        <v>15763</v>
      </c>
      <c r="E1777" t="s">
        <v>232</v>
      </c>
      <c r="F1777" t="s">
        <v>65</v>
      </c>
      <c r="G1777" t="s">
        <v>23</v>
      </c>
      <c r="H1777" t="s">
        <v>24</v>
      </c>
      <c r="I1777" t="s">
        <v>25</v>
      </c>
      <c r="J1777" t="s">
        <v>2669</v>
      </c>
      <c r="K1777" t="s">
        <v>410</v>
      </c>
      <c r="L1777" t="s">
        <v>167</v>
      </c>
      <c r="M1777" t="s">
        <v>81</v>
      </c>
      <c r="N1777">
        <f t="shared" si="189"/>
        <v>0</v>
      </c>
      <c r="O1777" t="str">
        <f t="shared" si="190"/>
        <v>No</v>
      </c>
      <c r="P1777">
        <f t="shared" si="191"/>
        <v>0</v>
      </c>
      <c r="Q1777">
        <f t="shared" si="192"/>
        <v>4813937689</v>
      </c>
      <c r="R1777">
        <f t="shared" si="193"/>
        <v>4.1933383153624479</v>
      </c>
      <c r="S1777" t="str">
        <f t="shared" si="194"/>
        <v>Acceptable</v>
      </c>
      <c r="T1777">
        <f>ROUNDUP(C1777,0)</f>
        <v>5</v>
      </c>
      <c r="U1777">
        <f>ROUNDDOWN(C1777,0)</f>
        <v>4</v>
      </c>
      <c r="V1777">
        <f>RIGHT(K1777,2)+2000</f>
        <v>2018</v>
      </c>
      <c r="W1777" t="str">
        <f>INDEX(_xlfn.TEXTSPLIT(K1777,"-"),1,2)</f>
        <v>Jul</v>
      </c>
      <c r="X1777" t="str">
        <f>INDEX(_xlfn.TEXTSPLIT(K1777,"-"),1,1)</f>
        <v>17</v>
      </c>
      <c r="Y1777">
        <f>INDEX(months!B:B,MATCH(Sheet1!W1777,months!A:A,0))</f>
        <v>7</v>
      </c>
      <c r="Z1777">
        <f t="shared" si="195"/>
        <v>43298</v>
      </c>
    </row>
    <row r="1778" spans="1:26" x14ac:dyDescent="0.2">
      <c r="A1778" t="s">
        <v>2831</v>
      </c>
      <c r="B1778" t="s">
        <v>2665</v>
      </c>
      <c r="C1778">
        <v>4.0999999999999996</v>
      </c>
      <c r="D1778">
        <v>84911</v>
      </c>
      <c r="E1778" t="s">
        <v>2832</v>
      </c>
      <c r="F1778" t="s">
        <v>89</v>
      </c>
      <c r="G1778" t="s">
        <v>23</v>
      </c>
      <c r="H1778" t="s">
        <v>24</v>
      </c>
      <c r="I1778" t="s">
        <v>25</v>
      </c>
      <c r="J1778" t="s">
        <v>2669</v>
      </c>
      <c r="K1778" t="s">
        <v>160</v>
      </c>
      <c r="L1778" t="s">
        <v>2833</v>
      </c>
      <c r="M1778" t="s">
        <v>81</v>
      </c>
      <c r="N1778">
        <f t="shared" si="189"/>
        <v>0</v>
      </c>
      <c r="O1778" t="str">
        <f t="shared" si="190"/>
        <v>No</v>
      </c>
      <c r="P1778">
        <f t="shared" si="191"/>
        <v>0</v>
      </c>
      <c r="Q1778">
        <f t="shared" si="192"/>
        <v>4813937689</v>
      </c>
      <c r="R1778">
        <f t="shared" si="193"/>
        <v>4.1933383153624479</v>
      </c>
      <c r="S1778" t="str">
        <f t="shared" si="194"/>
        <v>Acceptable</v>
      </c>
      <c r="T1778">
        <f>ROUNDUP(C1778,0)</f>
        <v>5</v>
      </c>
      <c r="U1778">
        <f>ROUNDDOWN(C1778,0)</f>
        <v>4</v>
      </c>
      <c r="V1778">
        <f>RIGHT(K1778,2)+2000</f>
        <v>2018</v>
      </c>
      <c r="W1778" t="str">
        <f>INDEX(_xlfn.TEXTSPLIT(K1778,"-"),1,2)</f>
        <v>Jul</v>
      </c>
      <c r="X1778" t="str">
        <f>INDEX(_xlfn.TEXTSPLIT(K1778,"-"),1,1)</f>
        <v>19</v>
      </c>
      <c r="Y1778">
        <f>INDEX(months!B:B,MATCH(Sheet1!W1778,months!A:A,0))</f>
        <v>7</v>
      </c>
      <c r="Z1778">
        <f t="shared" si="195"/>
        <v>43300</v>
      </c>
    </row>
    <row r="1779" spans="1:26" x14ac:dyDescent="0.2">
      <c r="A1779" t="s">
        <v>2834</v>
      </c>
      <c r="B1779" t="s">
        <v>2665</v>
      </c>
      <c r="C1779">
        <v>4.2</v>
      </c>
      <c r="D1779">
        <v>46416</v>
      </c>
      <c r="E1779" t="s">
        <v>510</v>
      </c>
      <c r="F1779" t="s">
        <v>89</v>
      </c>
      <c r="G1779" t="s">
        <v>23</v>
      </c>
      <c r="H1779" t="s">
        <v>24</v>
      </c>
      <c r="I1779" t="s">
        <v>25</v>
      </c>
      <c r="J1779" t="s">
        <v>2669</v>
      </c>
      <c r="K1779" t="s">
        <v>306</v>
      </c>
      <c r="L1779" t="s">
        <v>141</v>
      </c>
      <c r="M1779" t="s">
        <v>81</v>
      </c>
      <c r="N1779">
        <f t="shared" si="189"/>
        <v>0</v>
      </c>
      <c r="O1779" t="str">
        <f t="shared" si="190"/>
        <v>No</v>
      </c>
      <c r="P1779">
        <f t="shared" si="191"/>
        <v>0</v>
      </c>
      <c r="Q1779">
        <f t="shared" si="192"/>
        <v>4813937689</v>
      </c>
      <c r="R1779">
        <f t="shared" si="193"/>
        <v>4.1933383153624479</v>
      </c>
      <c r="S1779" t="str">
        <f t="shared" si="194"/>
        <v>Acceptable</v>
      </c>
      <c r="T1779">
        <f>ROUNDUP(C1779,0)</f>
        <v>5</v>
      </c>
      <c r="U1779">
        <f>ROUNDDOWN(C1779,0)</f>
        <v>4</v>
      </c>
      <c r="V1779">
        <f>RIGHT(K1779,2)+2000</f>
        <v>2018</v>
      </c>
      <c r="W1779" t="str">
        <f>INDEX(_xlfn.TEXTSPLIT(K1779,"-"),1,2)</f>
        <v>Jul</v>
      </c>
      <c r="X1779" t="str">
        <f>INDEX(_xlfn.TEXTSPLIT(K1779,"-"),1,1)</f>
        <v>23</v>
      </c>
      <c r="Y1779">
        <f>INDEX(months!B:B,MATCH(Sheet1!W1779,months!A:A,0))</f>
        <v>7</v>
      </c>
      <c r="Z1779">
        <f t="shared" si="195"/>
        <v>43304</v>
      </c>
    </row>
    <row r="1780" spans="1:26" x14ac:dyDescent="0.2">
      <c r="A1780" t="s">
        <v>2803</v>
      </c>
      <c r="B1780" t="s">
        <v>2665</v>
      </c>
      <c r="C1780">
        <v>4.5</v>
      </c>
      <c r="D1780">
        <v>946926</v>
      </c>
      <c r="E1780" t="s">
        <v>219</v>
      </c>
      <c r="F1780" t="s">
        <v>43</v>
      </c>
      <c r="G1780" t="s">
        <v>23</v>
      </c>
      <c r="H1780" t="s">
        <v>24</v>
      </c>
      <c r="I1780" t="s">
        <v>25</v>
      </c>
      <c r="J1780" t="s">
        <v>2804</v>
      </c>
      <c r="K1780" t="s">
        <v>737</v>
      </c>
      <c r="L1780" t="s">
        <v>2805</v>
      </c>
      <c r="M1780" t="s">
        <v>29</v>
      </c>
      <c r="N1780">
        <f t="shared" si="189"/>
        <v>0</v>
      </c>
      <c r="O1780" t="str">
        <f t="shared" si="190"/>
        <v>No</v>
      </c>
      <c r="P1780">
        <f t="shared" si="191"/>
        <v>0</v>
      </c>
      <c r="Q1780">
        <f t="shared" si="192"/>
        <v>4813937689</v>
      </c>
      <c r="R1780">
        <f t="shared" si="193"/>
        <v>4.1933383153624479</v>
      </c>
      <c r="S1780" t="str">
        <f t="shared" si="194"/>
        <v>Acceptable</v>
      </c>
      <c r="T1780">
        <f>ROUNDUP(C1780,0)</f>
        <v>5</v>
      </c>
      <c r="U1780">
        <f>ROUNDDOWN(C1780,0)</f>
        <v>4</v>
      </c>
      <c r="V1780">
        <f>RIGHT(K1780,2)+2000</f>
        <v>2018</v>
      </c>
      <c r="W1780" t="str">
        <f>INDEX(_xlfn.TEXTSPLIT(K1780,"-"),1,2)</f>
        <v>Mar</v>
      </c>
      <c r="X1780" t="str">
        <f>INDEX(_xlfn.TEXTSPLIT(K1780,"-"),1,1)</f>
        <v>5</v>
      </c>
      <c r="Y1780">
        <f>INDEX(months!B:B,MATCH(Sheet1!W1780,months!A:A,0))</f>
        <v>3</v>
      </c>
      <c r="Z1780">
        <f t="shared" si="195"/>
        <v>43164</v>
      </c>
    </row>
    <row r="1781" spans="1:26" x14ac:dyDescent="0.2">
      <c r="A1781" t="s">
        <v>2835</v>
      </c>
      <c r="B1781" t="s">
        <v>2665</v>
      </c>
      <c r="C1781">
        <v>4.7</v>
      </c>
      <c r="D1781">
        <v>7196</v>
      </c>
      <c r="E1781" t="s">
        <v>292</v>
      </c>
      <c r="F1781" t="s">
        <v>32</v>
      </c>
      <c r="G1781" t="s">
        <v>23</v>
      </c>
      <c r="H1781" t="s">
        <v>24</v>
      </c>
      <c r="I1781" t="s">
        <v>25</v>
      </c>
      <c r="J1781" t="s">
        <v>2669</v>
      </c>
      <c r="K1781" t="s">
        <v>410</v>
      </c>
      <c r="L1781" t="s">
        <v>1283</v>
      </c>
      <c r="M1781" t="s">
        <v>587</v>
      </c>
      <c r="N1781">
        <f t="shared" si="189"/>
        <v>0</v>
      </c>
      <c r="O1781" t="str">
        <f t="shared" si="190"/>
        <v>No</v>
      </c>
      <c r="P1781">
        <f t="shared" si="191"/>
        <v>0</v>
      </c>
      <c r="Q1781">
        <f t="shared" si="192"/>
        <v>4813937689</v>
      </c>
      <c r="R1781">
        <f t="shared" si="193"/>
        <v>4.1933383153624479</v>
      </c>
      <c r="S1781" t="str">
        <f t="shared" si="194"/>
        <v>Acceptable</v>
      </c>
      <c r="T1781">
        <f>ROUNDUP(C1781,0)</f>
        <v>5</v>
      </c>
      <c r="U1781">
        <f>ROUNDDOWN(C1781,0)</f>
        <v>4</v>
      </c>
      <c r="V1781">
        <f>RIGHT(K1781,2)+2000</f>
        <v>2018</v>
      </c>
      <c r="W1781" t="str">
        <f>INDEX(_xlfn.TEXTSPLIT(K1781,"-"),1,2)</f>
        <v>Jul</v>
      </c>
      <c r="X1781" t="str">
        <f>INDEX(_xlfn.TEXTSPLIT(K1781,"-"),1,1)</f>
        <v>17</v>
      </c>
      <c r="Y1781">
        <f>INDEX(months!B:B,MATCH(Sheet1!W1781,months!A:A,0))</f>
        <v>7</v>
      </c>
      <c r="Z1781">
        <f t="shared" si="195"/>
        <v>43298</v>
      </c>
    </row>
    <row r="1782" spans="1:26" x14ac:dyDescent="0.2">
      <c r="A1782" t="s">
        <v>2836</v>
      </c>
      <c r="B1782" t="s">
        <v>2665</v>
      </c>
      <c r="C1782">
        <v>4.5999999999999996</v>
      </c>
      <c r="D1782">
        <v>48256</v>
      </c>
      <c r="E1782" t="s">
        <v>2688</v>
      </c>
      <c r="F1782" t="s">
        <v>65</v>
      </c>
      <c r="G1782" t="s">
        <v>23</v>
      </c>
      <c r="H1782" t="s">
        <v>24</v>
      </c>
      <c r="I1782" t="s">
        <v>25</v>
      </c>
      <c r="J1782" t="s">
        <v>2694</v>
      </c>
      <c r="K1782" t="s">
        <v>187</v>
      </c>
      <c r="L1782" t="s">
        <v>1336</v>
      </c>
      <c r="M1782" t="s">
        <v>81</v>
      </c>
      <c r="N1782">
        <f t="shared" si="189"/>
        <v>0</v>
      </c>
      <c r="O1782" t="str">
        <f t="shared" si="190"/>
        <v>No</v>
      </c>
      <c r="P1782">
        <f t="shared" si="191"/>
        <v>0</v>
      </c>
      <c r="Q1782">
        <f t="shared" si="192"/>
        <v>4813937689</v>
      </c>
      <c r="R1782">
        <f t="shared" si="193"/>
        <v>4.1933383153624479</v>
      </c>
      <c r="S1782" t="str">
        <f t="shared" si="194"/>
        <v>Acceptable</v>
      </c>
      <c r="T1782">
        <f>ROUNDUP(C1782,0)</f>
        <v>5</v>
      </c>
      <c r="U1782">
        <f>ROUNDDOWN(C1782,0)</f>
        <v>4</v>
      </c>
      <c r="V1782">
        <f>RIGHT(K1782,2)+2000</f>
        <v>2018</v>
      </c>
      <c r="W1782" t="str">
        <f>INDEX(_xlfn.TEXTSPLIT(K1782,"-"),1,2)</f>
        <v>Jul</v>
      </c>
      <c r="X1782" t="str">
        <f>INDEX(_xlfn.TEXTSPLIT(K1782,"-"),1,1)</f>
        <v>20</v>
      </c>
      <c r="Y1782">
        <f>INDEX(months!B:B,MATCH(Sheet1!W1782,months!A:A,0))</f>
        <v>7</v>
      </c>
      <c r="Z1782">
        <f t="shared" si="195"/>
        <v>43301</v>
      </c>
    </row>
    <row r="1783" spans="1:26" x14ac:dyDescent="0.2">
      <c r="A1783" t="s">
        <v>2837</v>
      </c>
      <c r="B1783" t="s">
        <v>2665</v>
      </c>
      <c r="C1783">
        <v>4.5</v>
      </c>
      <c r="D1783">
        <v>6427773</v>
      </c>
      <c r="E1783" t="s">
        <v>2461</v>
      </c>
      <c r="F1783" t="s">
        <v>448</v>
      </c>
      <c r="G1783" t="s">
        <v>23</v>
      </c>
      <c r="H1783" t="s">
        <v>24</v>
      </c>
      <c r="I1783" t="s">
        <v>25</v>
      </c>
      <c r="J1783" t="s">
        <v>2838</v>
      </c>
      <c r="K1783" t="s">
        <v>97</v>
      </c>
      <c r="L1783" t="s">
        <v>2839</v>
      </c>
      <c r="M1783" t="s">
        <v>81</v>
      </c>
      <c r="N1783">
        <f t="shared" si="189"/>
        <v>0</v>
      </c>
      <c r="O1783" t="str">
        <f t="shared" si="190"/>
        <v>No</v>
      </c>
      <c r="P1783">
        <f t="shared" si="191"/>
        <v>0</v>
      </c>
      <c r="Q1783">
        <f t="shared" si="192"/>
        <v>4813937689</v>
      </c>
      <c r="R1783">
        <f t="shared" si="193"/>
        <v>4.1933383153624479</v>
      </c>
      <c r="S1783" t="str">
        <f t="shared" si="194"/>
        <v>Acceptable</v>
      </c>
      <c r="T1783">
        <f>ROUNDUP(C1783,0)</f>
        <v>5</v>
      </c>
      <c r="U1783">
        <f>ROUNDDOWN(C1783,0)</f>
        <v>4</v>
      </c>
      <c r="V1783">
        <f>RIGHT(K1783,2)+2000</f>
        <v>2018</v>
      </c>
      <c r="W1783" t="str">
        <f>INDEX(_xlfn.TEXTSPLIT(K1783,"-"),1,2)</f>
        <v>Aug</v>
      </c>
      <c r="X1783" t="str">
        <f>INDEX(_xlfn.TEXTSPLIT(K1783,"-"),1,1)</f>
        <v>3</v>
      </c>
      <c r="Y1783">
        <f>INDEX(months!B:B,MATCH(Sheet1!W1783,months!A:A,0))</f>
        <v>8</v>
      </c>
      <c r="Z1783">
        <f t="shared" si="195"/>
        <v>43315</v>
      </c>
    </row>
    <row r="1784" spans="1:26" x14ac:dyDescent="0.2">
      <c r="A1784" t="s">
        <v>2840</v>
      </c>
      <c r="B1784" t="s">
        <v>2665</v>
      </c>
      <c r="C1784">
        <v>3.1</v>
      </c>
      <c r="D1784">
        <v>25825</v>
      </c>
      <c r="E1784" t="s">
        <v>271</v>
      </c>
      <c r="F1784" t="s">
        <v>38</v>
      </c>
      <c r="G1784" t="s">
        <v>23</v>
      </c>
      <c r="H1784" t="s">
        <v>24</v>
      </c>
      <c r="I1784" t="s">
        <v>25</v>
      </c>
      <c r="J1784" t="s">
        <v>2804</v>
      </c>
      <c r="K1784" t="s">
        <v>2096</v>
      </c>
      <c r="L1784" t="s">
        <v>2841</v>
      </c>
      <c r="M1784" t="s">
        <v>54</v>
      </c>
      <c r="N1784">
        <f t="shared" si="189"/>
        <v>0</v>
      </c>
      <c r="O1784" t="str">
        <f t="shared" si="190"/>
        <v>No</v>
      </c>
      <c r="P1784">
        <f t="shared" si="191"/>
        <v>0</v>
      </c>
      <c r="Q1784">
        <f t="shared" si="192"/>
        <v>4813937689</v>
      </c>
      <c r="R1784">
        <f t="shared" si="193"/>
        <v>4.1933383153624479</v>
      </c>
      <c r="S1784" t="str">
        <f t="shared" si="194"/>
        <v>Acceptable</v>
      </c>
      <c r="T1784">
        <f>ROUNDUP(C1784,0)</f>
        <v>4</v>
      </c>
      <c r="U1784">
        <f>ROUNDDOWN(C1784,0)</f>
        <v>3</v>
      </c>
      <c r="V1784">
        <f>RIGHT(K1784,2)+2000</f>
        <v>2018</v>
      </c>
      <c r="W1784" t="str">
        <f>INDEX(_xlfn.TEXTSPLIT(K1784,"-"),1,2)</f>
        <v>May</v>
      </c>
      <c r="X1784" t="str">
        <f>INDEX(_xlfn.TEXTSPLIT(K1784,"-"),1,1)</f>
        <v>22</v>
      </c>
      <c r="Y1784">
        <f>INDEX(months!B:B,MATCH(Sheet1!W1784,months!A:A,0))</f>
        <v>5</v>
      </c>
      <c r="Z1784">
        <f t="shared" si="195"/>
        <v>43242</v>
      </c>
    </row>
    <row r="1785" spans="1:26" x14ac:dyDescent="0.2">
      <c r="A1785" t="s">
        <v>2842</v>
      </c>
      <c r="B1785" t="s">
        <v>2665</v>
      </c>
      <c r="C1785">
        <v>4.0999999999999996</v>
      </c>
      <c r="D1785">
        <v>55380</v>
      </c>
      <c r="E1785" t="s">
        <v>111</v>
      </c>
      <c r="F1785" t="s">
        <v>38</v>
      </c>
      <c r="G1785" t="s">
        <v>23</v>
      </c>
      <c r="H1785" t="s">
        <v>24</v>
      </c>
      <c r="I1785" t="s">
        <v>25</v>
      </c>
      <c r="J1785" t="s">
        <v>2684</v>
      </c>
      <c r="K1785" t="s">
        <v>297</v>
      </c>
      <c r="L1785" t="s">
        <v>1059</v>
      </c>
      <c r="M1785" t="s">
        <v>274</v>
      </c>
      <c r="N1785">
        <f t="shared" si="189"/>
        <v>0</v>
      </c>
      <c r="O1785" t="str">
        <f t="shared" si="190"/>
        <v>No</v>
      </c>
      <c r="P1785">
        <f t="shared" si="191"/>
        <v>0</v>
      </c>
      <c r="Q1785">
        <f t="shared" si="192"/>
        <v>4813937689</v>
      </c>
      <c r="R1785">
        <f t="shared" si="193"/>
        <v>4.1933383153624479</v>
      </c>
      <c r="S1785" t="str">
        <f t="shared" si="194"/>
        <v>Acceptable</v>
      </c>
      <c r="T1785">
        <f>ROUNDUP(C1785,0)</f>
        <v>5</v>
      </c>
      <c r="U1785">
        <f>ROUNDDOWN(C1785,0)</f>
        <v>4</v>
      </c>
      <c r="V1785">
        <f>RIGHT(K1785,2)+2000</f>
        <v>2018</v>
      </c>
      <c r="W1785" t="str">
        <f>INDEX(_xlfn.TEXTSPLIT(K1785,"-"),1,2)</f>
        <v>Jul</v>
      </c>
      <c r="X1785" t="str">
        <f>INDEX(_xlfn.TEXTSPLIT(K1785,"-"),1,1)</f>
        <v>24</v>
      </c>
      <c r="Y1785">
        <f>INDEX(months!B:B,MATCH(Sheet1!W1785,months!A:A,0))</f>
        <v>7</v>
      </c>
      <c r="Z1785">
        <f t="shared" si="195"/>
        <v>43305</v>
      </c>
    </row>
    <row r="1786" spans="1:26" x14ac:dyDescent="0.2">
      <c r="A1786" t="s">
        <v>2843</v>
      </c>
      <c r="B1786" t="s">
        <v>2665</v>
      </c>
      <c r="C1786">
        <v>3.4</v>
      </c>
      <c r="D1786">
        <v>148177</v>
      </c>
      <c r="E1786" t="s">
        <v>1594</v>
      </c>
      <c r="F1786" t="s">
        <v>89</v>
      </c>
      <c r="G1786" t="s">
        <v>23</v>
      </c>
      <c r="H1786" t="s">
        <v>24</v>
      </c>
      <c r="I1786" t="s">
        <v>25</v>
      </c>
      <c r="J1786" t="s">
        <v>2669</v>
      </c>
      <c r="K1786" t="s">
        <v>278</v>
      </c>
      <c r="L1786" t="s">
        <v>2802</v>
      </c>
      <c r="M1786" t="s">
        <v>81</v>
      </c>
      <c r="N1786">
        <f t="shared" si="189"/>
        <v>0</v>
      </c>
      <c r="O1786" t="str">
        <f t="shared" si="190"/>
        <v>No</v>
      </c>
      <c r="P1786">
        <f t="shared" si="191"/>
        <v>0</v>
      </c>
      <c r="Q1786">
        <f t="shared" si="192"/>
        <v>4813937689</v>
      </c>
      <c r="R1786">
        <f t="shared" si="193"/>
        <v>4.1933383153624479</v>
      </c>
      <c r="S1786" t="str">
        <f t="shared" si="194"/>
        <v>Acceptable</v>
      </c>
      <c r="T1786">
        <f>ROUNDUP(C1786,0)</f>
        <v>4</v>
      </c>
      <c r="U1786">
        <f>ROUNDDOWN(C1786,0)</f>
        <v>3</v>
      </c>
      <c r="V1786">
        <f>RIGHT(K1786,2)+2000</f>
        <v>2018</v>
      </c>
      <c r="W1786" t="str">
        <f>INDEX(_xlfn.TEXTSPLIT(K1786,"-"),1,2)</f>
        <v>Jul</v>
      </c>
      <c r="X1786" t="str">
        <f>INDEX(_xlfn.TEXTSPLIT(K1786,"-"),1,1)</f>
        <v>27</v>
      </c>
      <c r="Y1786">
        <f>INDEX(months!B:B,MATCH(Sheet1!W1786,months!A:A,0))</f>
        <v>7</v>
      </c>
      <c r="Z1786">
        <f t="shared" si="195"/>
        <v>43308</v>
      </c>
    </row>
    <row r="1787" spans="1:26" x14ac:dyDescent="0.2">
      <c r="A1787" t="s">
        <v>2844</v>
      </c>
      <c r="B1787" t="s">
        <v>2665</v>
      </c>
      <c r="C1787">
        <v>4.4000000000000004</v>
      </c>
      <c r="D1787">
        <v>3715656</v>
      </c>
      <c r="E1787" t="s">
        <v>1292</v>
      </c>
      <c r="F1787" t="s">
        <v>43</v>
      </c>
      <c r="G1787" t="s">
        <v>23</v>
      </c>
      <c r="H1787" t="s">
        <v>24</v>
      </c>
      <c r="I1787" t="s">
        <v>44</v>
      </c>
      <c r="J1787" t="s">
        <v>2684</v>
      </c>
      <c r="K1787" t="s">
        <v>297</v>
      </c>
      <c r="L1787" t="s">
        <v>2845</v>
      </c>
      <c r="M1787" t="s">
        <v>587</v>
      </c>
      <c r="N1787">
        <f t="shared" si="189"/>
        <v>0</v>
      </c>
      <c r="O1787" t="str">
        <f t="shared" si="190"/>
        <v>No</v>
      </c>
      <c r="P1787">
        <f t="shared" si="191"/>
        <v>0</v>
      </c>
      <c r="Q1787">
        <f t="shared" si="192"/>
        <v>4813937689</v>
      </c>
      <c r="R1787">
        <f t="shared" si="193"/>
        <v>4.1933383153624479</v>
      </c>
      <c r="S1787" t="str">
        <f t="shared" si="194"/>
        <v>Acceptable</v>
      </c>
      <c r="T1787">
        <f>ROUNDUP(C1787,0)</f>
        <v>5</v>
      </c>
      <c r="U1787">
        <f>ROUNDDOWN(C1787,0)</f>
        <v>4</v>
      </c>
      <c r="V1787">
        <f>RIGHT(K1787,2)+2000</f>
        <v>2018</v>
      </c>
      <c r="W1787" t="str">
        <f>INDEX(_xlfn.TEXTSPLIT(K1787,"-"),1,2)</f>
        <v>Jul</v>
      </c>
      <c r="X1787" t="str">
        <f>INDEX(_xlfn.TEXTSPLIT(K1787,"-"),1,1)</f>
        <v>24</v>
      </c>
      <c r="Y1787">
        <f>INDEX(months!B:B,MATCH(Sheet1!W1787,months!A:A,0))</f>
        <v>7</v>
      </c>
      <c r="Z1787">
        <f t="shared" si="195"/>
        <v>43305</v>
      </c>
    </row>
    <row r="1788" spans="1:26" x14ac:dyDescent="0.2">
      <c r="A1788" t="s">
        <v>2846</v>
      </c>
      <c r="B1788" t="s">
        <v>2665</v>
      </c>
      <c r="C1788">
        <v>4.3</v>
      </c>
      <c r="D1788">
        <v>1841061</v>
      </c>
      <c r="E1788" t="s">
        <v>46</v>
      </c>
      <c r="F1788" t="s">
        <v>43</v>
      </c>
      <c r="G1788" t="s">
        <v>23</v>
      </c>
      <c r="H1788" t="s">
        <v>24</v>
      </c>
      <c r="I1788" t="s">
        <v>44</v>
      </c>
      <c r="J1788" t="s">
        <v>2804</v>
      </c>
      <c r="K1788" t="s">
        <v>84</v>
      </c>
      <c r="L1788" t="s">
        <v>46</v>
      </c>
      <c r="M1788" t="s">
        <v>46</v>
      </c>
      <c r="N1788">
        <f t="shared" si="189"/>
        <v>0</v>
      </c>
      <c r="O1788" t="str">
        <f t="shared" si="190"/>
        <v>No</v>
      </c>
      <c r="P1788">
        <f t="shared" si="191"/>
        <v>0</v>
      </c>
      <c r="Q1788">
        <f t="shared" si="192"/>
        <v>4813937689</v>
      </c>
      <c r="R1788">
        <f t="shared" si="193"/>
        <v>4.1933383153624479</v>
      </c>
      <c r="S1788" t="str">
        <f t="shared" si="194"/>
        <v>Acceptable</v>
      </c>
      <c r="T1788">
        <f>ROUNDUP(C1788,0)</f>
        <v>5</v>
      </c>
      <c r="U1788">
        <f>ROUNDDOWN(C1788,0)</f>
        <v>4</v>
      </c>
      <c r="V1788">
        <f>RIGHT(K1788,2)+2000</f>
        <v>2018</v>
      </c>
      <c r="W1788" t="str">
        <f>INDEX(_xlfn.TEXTSPLIT(K1788,"-"),1,2)</f>
        <v>Jul</v>
      </c>
      <c r="X1788" t="str">
        <f>INDEX(_xlfn.TEXTSPLIT(K1788,"-"),1,1)</f>
        <v>31</v>
      </c>
      <c r="Y1788">
        <f>INDEX(months!B:B,MATCH(Sheet1!W1788,months!A:A,0))</f>
        <v>7</v>
      </c>
      <c r="Z1788">
        <f t="shared" si="195"/>
        <v>43312</v>
      </c>
    </row>
    <row r="1789" spans="1:26" x14ac:dyDescent="0.2">
      <c r="A1789" t="s">
        <v>2847</v>
      </c>
      <c r="B1789" t="s">
        <v>2665</v>
      </c>
      <c r="C1789">
        <v>4.5999999999999996</v>
      </c>
      <c r="D1789">
        <v>101686</v>
      </c>
      <c r="E1789" t="s">
        <v>114</v>
      </c>
      <c r="F1789" t="s">
        <v>89</v>
      </c>
      <c r="G1789" t="s">
        <v>23</v>
      </c>
      <c r="H1789" t="s">
        <v>24</v>
      </c>
      <c r="I1789" t="s">
        <v>25</v>
      </c>
      <c r="J1789" t="s">
        <v>2694</v>
      </c>
      <c r="K1789" t="s">
        <v>311</v>
      </c>
      <c r="L1789" t="s">
        <v>2848</v>
      </c>
      <c r="M1789" t="s">
        <v>81</v>
      </c>
      <c r="N1789">
        <f t="shared" si="189"/>
        <v>0</v>
      </c>
      <c r="O1789" t="str">
        <f t="shared" si="190"/>
        <v>No</v>
      </c>
      <c r="P1789">
        <f t="shared" si="191"/>
        <v>0</v>
      </c>
      <c r="Q1789">
        <f t="shared" si="192"/>
        <v>4813937689</v>
      </c>
      <c r="R1789">
        <f t="shared" si="193"/>
        <v>4.1933383153624479</v>
      </c>
      <c r="S1789" t="str">
        <f t="shared" si="194"/>
        <v>Acceptable</v>
      </c>
      <c r="T1789">
        <f>ROUNDUP(C1789,0)</f>
        <v>5</v>
      </c>
      <c r="U1789">
        <f>ROUNDDOWN(C1789,0)</f>
        <v>4</v>
      </c>
      <c r="V1789">
        <f>RIGHT(K1789,2)+2000</f>
        <v>2018</v>
      </c>
      <c r="W1789" t="str">
        <f>INDEX(_xlfn.TEXTSPLIT(K1789,"-"),1,2)</f>
        <v>Aug</v>
      </c>
      <c r="X1789" t="str">
        <f>INDEX(_xlfn.TEXTSPLIT(K1789,"-"),1,1)</f>
        <v>4</v>
      </c>
      <c r="Y1789">
        <f>INDEX(months!B:B,MATCH(Sheet1!W1789,months!A:A,0))</f>
        <v>8</v>
      </c>
      <c r="Z1789">
        <f t="shared" si="195"/>
        <v>43316</v>
      </c>
    </row>
    <row r="1790" spans="1:26" x14ac:dyDescent="0.2">
      <c r="A1790" t="s">
        <v>2849</v>
      </c>
      <c r="B1790" t="s">
        <v>2665</v>
      </c>
      <c r="C1790">
        <v>4.4000000000000004</v>
      </c>
      <c r="D1790">
        <v>275447</v>
      </c>
      <c r="E1790" t="s">
        <v>46</v>
      </c>
      <c r="F1790" t="s">
        <v>89</v>
      </c>
      <c r="G1790" t="s">
        <v>23</v>
      </c>
      <c r="H1790" t="s">
        <v>24</v>
      </c>
      <c r="I1790" t="s">
        <v>124</v>
      </c>
      <c r="J1790" t="s">
        <v>2669</v>
      </c>
      <c r="K1790" t="s">
        <v>39</v>
      </c>
      <c r="L1790" t="s">
        <v>46</v>
      </c>
      <c r="M1790" t="s">
        <v>81</v>
      </c>
      <c r="N1790">
        <f t="shared" si="189"/>
        <v>0</v>
      </c>
      <c r="O1790" t="str">
        <f t="shared" si="190"/>
        <v>No</v>
      </c>
      <c r="P1790">
        <f t="shared" si="191"/>
        <v>0</v>
      </c>
      <c r="Q1790">
        <f t="shared" si="192"/>
        <v>4813937689</v>
      </c>
      <c r="R1790">
        <f t="shared" si="193"/>
        <v>4.1933383153624479</v>
      </c>
      <c r="S1790" t="str">
        <f t="shared" si="194"/>
        <v>Acceptable</v>
      </c>
      <c r="T1790">
        <f>ROUNDUP(C1790,0)</f>
        <v>5</v>
      </c>
      <c r="U1790">
        <f>ROUNDDOWN(C1790,0)</f>
        <v>4</v>
      </c>
      <c r="V1790">
        <f>RIGHT(K1790,2)+2000</f>
        <v>2018</v>
      </c>
      <c r="W1790" t="str">
        <f>INDEX(_xlfn.TEXTSPLIT(K1790,"-"),1,2)</f>
        <v>Aug</v>
      </c>
      <c r="X1790" t="str">
        <f>INDEX(_xlfn.TEXTSPLIT(K1790,"-"),1,1)</f>
        <v>1</v>
      </c>
      <c r="Y1790">
        <f>INDEX(months!B:B,MATCH(Sheet1!W1790,months!A:A,0))</f>
        <v>8</v>
      </c>
      <c r="Z1790">
        <f t="shared" si="195"/>
        <v>43313</v>
      </c>
    </row>
    <row r="1791" spans="1:26" x14ac:dyDescent="0.2">
      <c r="A1791" t="s">
        <v>2850</v>
      </c>
      <c r="B1791" t="s">
        <v>2665</v>
      </c>
      <c r="C1791">
        <v>4.3</v>
      </c>
      <c r="D1791">
        <v>174755</v>
      </c>
      <c r="E1791" t="s">
        <v>2708</v>
      </c>
      <c r="F1791" t="s">
        <v>89</v>
      </c>
      <c r="G1791" t="s">
        <v>23</v>
      </c>
      <c r="H1791" t="s">
        <v>24</v>
      </c>
      <c r="I1791" t="s">
        <v>124</v>
      </c>
      <c r="J1791" t="s">
        <v>2669</v>
      </c>
      <c r="K1791" t="s">
        <v>169</v>
      </c>
      <c r="L1791" t="s">
        <v>1267</v>
      </c>
      <c r="M1791" t="s">
        <v>274</v>
      </c>
      <c r="N1791">
        <f t="shared" si="189"/>
        <v>0</v>
      </c>
      <c r="O1791" t="str">
        <f t="shared" si="190"/>
        <v>No</v>
      </c>
      <c r="P1791">
        <f t="shared" si="191"/>
        <v>0</v>
      </c>
      <c r="Q1791">
        <f t="shared" si="192"/>
        <v>4813937689</v>
      </c>
      <c r="R1791">
        <f t="shared" si="193"/>
        <v>4.1933383153624479</v>
      </c>
      <c r="S1791" t="str">
        <f t="shared" si="194"/>
        <v>Acceptable</v>
      </c>
      <c r="T1791">
        <f>ROUNDUP(C1791,0)</f>
        <v>5</v>
      </c>
      <c r="U1791">
        <f>ROUNDDOWN(C1791,0)</f>
        <v>4</v>
      </c>
      <c r="V1791">
        <f>RIGHT(K1791,2)+2000</f>
        <v>2018</v>
      </c>
      <c r="W1791" t="str">
        <f>INDEX(_xlfn.TEXTSPLIT(K1791,"-"),1,2)</f>
        <v>Jul</v>
      </c>
      <c r="X1791" t="str">
        <f>INDEX(_xlfn.TEXTSPLIT(K1791,"-"),1,1)</f>
        <v>11</v>
      </c>
      <c r="Y1791">
        <f>INDEX(months!B:B,MATCH(Sheet1!W1791,months!A:A,0))</f>
        <v>7</v>
      </c>
      <c r="Z1791">
        <f t="shared" si="195"/>
        <v>43292</v>
      </c>
    </row>
    <row r="1792" spans="1:26" x14ac:dyDescent="0.2">
      <c r="A1792" t="s">
        <v>2851</v>
      </c>
      <c r="B1792" t="s">
        <v>2665</v>
      </c>
      <c r="C1792">
        <v>4.5999999999999996</v>
      </c>
      <c r="D1792">
        <v>4578476</v>
      </c>
      <c r="E1792" t="s">
        <v>172</v>
      </c>
      <c r="F1792" t="s">
        <v>43</v>
      </c>
      <c r="G1792" t="s">
        <v>23</v>
      </c>
      <c r="H1792" t="s">
        <v>24</v>
      </c>
      <c r="I1792" t="s">
        <v>124</v>
      </c>
      <c r="J1792" t="s">
        <v>2686</v>
      </c>
      <c r="K1792" t="s">
        <v>410</v>
      </c>
      <c r="L1792" t="s">
        <v>2852</v>
      </c>
      <c r="M1792" t="s">
        <v>81</v>
      </c>
      <c r="N1792">
        <f t="shared" si="189"/>
        <v>0</v>
      </c>
      <c r="O1792" t="str">
        <f t="shared" si="190"/>
        <v>No</v>
      </c>
      <c r="P1792">
        <f t="shared" si="191"/>
        <v>0</v>
      </c>
      <c r="Q1792">
        <f t="shared" si="192"/>
        <v>4813937689</v>
      </c>
      <c r="R1792">
        <f t="shared" si="193"/>
        <v>4.1933383153624479</v>
      </c>
      <c r="S1792" t="str">
        <f t="shared" si="194"/>
        <v>Acceptable</v>
      </c>
      <c r="T1792">
        <f>ROUNDUP(C1792,0)</f>
        <v>5</v>
      </c>
      <c r="U1792">
        <f>ROUNDDOWN(C1792,0)</f>
        <v>4</v>
      </c>
      <c r="V1792">
        <f>RIGHT(K1792,2)+2000</f>
        <v>2018</v>
      </c>
      <c r="W1792" t="str">
        <f>INDEX(_xlfn.TEXTSPLIT(K1792,"-"),1,2)</f>
        <v>Jul</v>
      </c>
      <c r="X1792" t="str">
        <f>INDEX(_xlfn.TEXTSPLIT(K1792,"-"),1,1)</f>
        <v>17</v>
      </c>
      <c r="Y1792">
        <f>INDEX(months!B:B,MATCH(Sheet1!W1792,months!A:A,0))</f>
        <v>7</v>
      </c>
      <c r="Z1792">
        <f t="shared" si="195"/>
        <v>43298</v>
      </c>
    </row>
    <row r="1793" spans="1:26" x14ac:dyDescent="0.2">
      <c r="A1793" t="s">
        <v>2853</v>
      </c>
      <c r="B1793" t="s">
        <v>2665</v>
      </c>
      <c r="C1793">
        <v>4.2</v>
      </c>
      <c r="D1793">
        <v>145353</v>
      </c>
      <c r="E1793" t="s">
        <v>2744</v>
      </c>
      <c r="F1793" t="s">
        <v>89</v>
      </c>
      <c r="G1793" t="s">
        <v>23</v>
      </c>
      <c r="H1793" t="s">
        <v>24</v>
      </c>
      <c r="I1793" t="s">
        <v>44</v>
      </c>
      <c r="J1793" t="s">
        <v>2669</v>
      </c>
      <c r="K1793" t="s">
        <v>297</v>
      </c>
      <c r="L1793" t="s">
        <v>2854</v>
      </c>
      <c r="M1793" t="s">
        <v>81</v>
      </c>
      <c r="N1793">
        <f t="shared" si="189"/>
        <v>0</v>
      </c>
      <c r="O1793" t="str">
        <f t="shared" si="190"/>
        <v>No</v>
      </c>
      <c r="P1793">
        <f t="shared" si="191"/>
        <v>0</v>
      </c>
      <c r="Q1793">
        <f t="shared" si="192"/>
        <v>4813937689</v>
      </c>
      <c r="R1793">
        <f t="shared" si="193"/>
        <v>4.1933383153624479</v>
      </c>
      <c r="S1793" t="str">
        <f t="shared" si="194"/>
        <v>Acceptable</v>
      </c>
      <c r="T1793">
        <f>ROUNDUP(C1793,0)</f>
        <v>5</v>
      </c>
      <c r="U1793">
        <f>ROUNDDOWN(C1793,0)</f>
        <v>4</v>
      </c>
      <c r="V1793">
        <f>RIGHT(K1793,2)+2000</f>
        <v>2018</v>
      </c>
      <c r="W1793" t="str">
        <f>INDEX(_xlfn.TEXTSPLIT(K1793,"-"),1,2)</f>
        <v>Jul</v>
      </c>
      <c r="X1793" t="str">
        <f>INDEX(_xlfn.TEXTSPLIT(K1793,"-"),1,1)</f>
        <v>24</v>
      </c>
      <c r="Y1793">
        <f>INDEX(months!B:B,MATCH(Sheet1!W1793,months!A:A,0))</f>
        <v>7</v>
      </c>
      <c r="Z1793">
        <f t="shared" si="195"/>
        <v>43305</v>
      </c>
    </row>
    <row r="1794" spans="1:26" x14ac:dyDescent="0.2">
      <c r="A1794" t="s">
        <v>2692</v>
      </c>
      <c r="B1794" t="s">
        <v>2665</v>
      </c>
      <c r="C1794">
        <v>4.2</v>
      </c>
      <c r="D1794">
        <v>1499373</v>
      </c>
      <c r="E1794" t="s">
        <v>69</v>
      </c>
      <c r="F1794" t="s">
        <v>448</v>
      </c>
      <c r="G1794" t="s">
        <v>23</v>
      </c>
      <c r="H1794" t="s">
        <v>24</v>
      </c>
      <c r="I1794" t="s">
        <v>25</v>
      </c>
      <c r="J1794" t="s">
        <v>2684</v>
      </c>
      <c r="K1794" t="s">
        <v>380</v>
      </c>
      <c r="L1794" t="s">
        <v>350</v>
      </c>
      <c r="M1794" t="s">
        <v>81</v>
      </c>
      <c r="N1794">
        <f t="shared" ref="N1794:N1857" si="196">SUM(A1794,B1794)</f>
        <v>0</v>
      </c>
      <c r="O1794" t="str">
        <f t="shared" ref="O1794:O1857" si="197">IF(E1794="good","Yes","No")</f>
        <v>No</v>
      </c>
      <c r="P1794">
        <f t="shared" ref="P1794:P1857" si="198">COUNTIF(B:B,"&lt;0")</f>
        <v>0</v>
      </c>
      <c r="Q1794">
        <f t="shared" ref="Q1794:Q1857" si="199">SUMIF(D:D,"&gt;1000")</f>
        <v>4813937689</v>
      </c>
      <c r="R1794">
        <f t="shared" ref="R1794:R1857" si="200">AVERAGEIF(C:C,"&gt;0")</f>
        <v>4.1933383153624479</v>
      </c>
      <c r="S1794" t="str">
        <f t="shared" ref="S1794:S1857" si="201">IF(OR(A1794&gt;0,B1794&gt;0),"Acceptable","Check")</f>
        <v>Acceptable</v>
      </c>
      <c r="T1794">
        <f>ROUNDUP(C1794,0)</f>
        <v>5</v>
      </c>
      <c r="U1794">
        <f>ROUNDDOWN(C1794,0)</f>
        <v>4</v>
      </c>
      <c r="V1794">
        <f>RIGHT(K1794,2)+2000</f>
        <v>2018</v>
      </c>
      <c r="W1794" t="str">
        <f>INDEX(_xlfn.TEXTSPLIT(K1794,"-"),1,2)</f>
        <v>Apr</v>
      </c>
      <c r="X1794" t="str">
        <f>INDEX(_xlfn.TEXTSPLIT(K1794,"-"),1,1)</f>
        <v>9</v>
      </c>
      <c r="Y1794">
        <f>INDEX(months!B:B,MATCH(Sheet1!W1794,months!A:A,0))</f>
        <v>4</v>
      </c>
      <c r="Z1794">
        <f t="shared" si="195"/>
        <v>43199</v>
      </c>
    </row>
    <row r="1795" spans="1:26" x14ac:dyDescent="0.2">
      <c r="A1795" t="s">
        <v>2855</v>
      </c>
      <c r="B1795" t="s">
        <v>2665</v>
      </c>
      <c r="C1795">
        <v>4.5</v>
      </c>
      <c r="D1795">
        <v>531458</v>
      </c>
      <c r="E1795" t="s">
        <v>1848</v>
      </c>
      <c r="F1795" t="s">
        <v>38</v>
      </c>
      <c r="G1795" t="s">
        <v>23</v>
      </c>
      <c r="H1795" t="s">
        <v>24</v>
      </c>
      <c r="I1795" t="s">
        <v>25</v>
      </c>
      <c r="J1795" t="s">
        <v>2718</v>
      </c>
      <c r="K1795" t="s">
        <v>187</v>
      </c>
      <c r="L1795" t="s">
        <v>2856</v>
      </c>
      <c r="M1795" t="s">
        <v>29</v>
      </c>
      <c r="N1795">
        <f t="shared" si="196"/>
        <v>0</v>
      </c>
      <c r="O1795" t="str">
        <f t="shared" si="197"/>
        <v>No</v>
      </c>
      <c r="P1795">
        <f t="shared" si="198"/>
        <v>0</v>
      </c>
      <c r="Q1795">
        <f t="shared" si="199"/>
        <v>4813937689</v>
      </c>
      <c r="R1795">
        <f t="shared" si="200"/>
        <v>4.1933383153624479</v>
      </c>
      <c r="S1795" t="str">
        <f t="shared" si="201"/>
        <v>Acceptable</v>
      </c>
      <c r="T1795">
        <f>ROUNDUP(C1795,0)</f>
        <v>5</v>
      </c>
      <c r="U1795">
        <f>ROUNDDOWN(C1795,0)</f>
        <v>4</v>
      </c>
      <c r="V1795">
        <f>RIGHT(K1795,2)+2000</f>
        <v>2018</v>
      </c>
      <c r="W1795" t="str">
        <f>INDEX(_xlfn.TEXTSPLIT(K1795,"-"),1,2)</f>
        <v>Jul</v>
      </c>
      <c r="X1795" t="str">
        <f>INDEX(_xlfn.TEXTSPLIT(K1795,"-"),1,1)</f>
        <v>20</v>
      </c>
      <c r="Y1795">
        <f>INDEX(months!B:B,MATCH(Sheet1!W1795,months!A:A,0))</f>
        <v>7</v>
      </c>
      <c r="Z1795">
        <f t="shared" ref="Z1795:Z1858" si="202">DATE(V1795,Y1795,X1795)</f>
        <v>43301</v>
      </c>
    </row>
    <row r="1796" spans="1:26" x14ac:dyDescent="0.2">
      <c r="A1796" t="s">
        <v>2844</v>
      </c>
      <c r="B1796" t="s">
        <v>2665</v>
      </c>
      <c r="C1796">
        <v>4.4000000000000004</v>
      </c>
      <c r="D1796">
        <v>3714270</v>
      </c>
      <c r="E1796" t="s">
        <v>1292</v>
      </c>
      <c r="F1796" t="s">
        <v>43</v>
      </c>
      <c r="G1796" t="s">
        <v>23</v>
      </c>
      <c r="H1796" t="s">
        <v>24</v>
      </c>
      <c r="I1796" t="s">
        <v>44</v>
      </c>
      <c r="J1796" t="s">
        <v>2684</v>
      </c>
      <c r="K1796" t="s">
        <v>297</v>
      </c>
      <c r="L1796" t="s">
        <v>2845</v>
      </c>
      <c r="M1796" t="s">
        <v>587</v>
      </c>
      <c r="N1796">
        <f t="shared" si="196"/>
        <v>0</v>
      </c>
      <c r="O1796" t="str">
        <f t="shared" si="197"/>
        <v>No</v>
      </c>
      <c r="P1796">
        <f t="shared" si="198"/>
        <v>0</v>
      </c>
      <c r="Q1796">
        <f t="shared" si="199"/>
        <v>4813937689</v>
      </c>
      <c r="R1796">
        <f t="shared" si="200"/>
        <v>4.1933383153624479</v>
      </c>
      <c r="S1796" t="str">
        <f t="shared" si="201"/>
        <v>Acceptable</v>
      </c>
      <c r="T1796">
        <f>ROUNDUP(C1796,0)</f>
        <v>5</v>
      </c>
      <c r="U1796">
        <f>ROUNDDOWN(C1796,0)</f>
        <v>4</v>
      </c>
      <c r="V1796">
        <f>RIGHT(K1796,2)+2000</f>
        <v>2018</v>
      </c>
      <c r="W1796" t="str">
        <f>INDEX(_xlfn.TEXTSPLIT(K1796,"-"),1,2)</f>
        <v>Jul</v>
      </c>
      <c r="X1796" t="str">
        <f>INDEX(_xlfn.TEXTSPLIT(K1796,"-"),1,1)</f>
        <v>24</v>
      </c>
      <c r="Y1796">
        <f>INDEX(months!B:B,MATCH(Sheet1!W1796,months!A:A,0))</f>
        <v>7</v>
      </c>
      <c r="Z1796">
        <f t="shared" si="202"/>
        <v>43305</v>
      </c>
    </row>
    <row r="1797" spans="1:26" x14ac:dyDescent="0.2">
      <c r="A1797" t="s">
        <v>2857</v>
      </c>
      <c r="B1797" t="s">
        <v>2665</v>
      </c>
      <c r="C1797">
        <v>4.2</v>
      </c>
      <c r="D1797">
        <v>195558</v>
      </c>
      <c r="E1797" t="s">
        <v>2858</v>
      </c>
      <c r="F1797" t="s">
        <v>89</v>
      </c>
      <c r="G1797" t="s">
        <v>23</v>
      </c>
      <c r="H1797" t="s">
        <v>24</v>
      </c>
      <c r="I1797" t="s">
        <v>25</v>
      </c>
      <c r="J1797" t="s">
        <v>2669</v>
      </c>
      <c r="K1797" t="s">
        <v>216</v>
      </c>
      <c r="L1797" t="s">
        <v>157</v>
      </c>
      <c r="M1797" t="s">
        <v>274</v>
      </c>
      <c r="N1797">
        <f t="shared" si="196"/>
        <v>0</v>
      </c>
      <c r="O1797" t="str">
        <f t="shared" si="197"/>
        <v>No</v>
      </c>
      <c r="P1797">
        <f t="shared" si="198"/>
        <v>0</v>
      </c>
      <c r="Q1797">
        <f t="shared" si="199"/>
        <v>4813937689</v>
      </c>
      <c r="R1797">
        <f t="shared" si="200"/>
        <v>4.1933383153624479</v>
      </c>
      <c r="S1797" t="str">
        <f t="shared" si="201"/>
        <v>Acceptable</v>
      </c>
      <c r="T1797">
        <f>ROUNDUP(C1797,0)</f>
        <v>5</v>
      </c>
      <c r="U1797">
        <f>ROUNDDOWN(C1797,0)</f>
        <v>4</v>
      </c>
      <c r="V1797">
        <f>RIGHT(K1797,2)+2000</f>
        <v>2018</v>
      </c>
      <c r="W1797" t="str">
        <f>INDEX(_xlfn.TEXTSPLIT(K1797,"-"),1,2)</f>
        <v>Jul</v>
      </c>
      <c r="X1797" t="str">
        <f>INDEX(_xlfn.TEXTSPLIT(K1797,"-"),1,1)</f>
        <v>26</v>
      </c>
      <c r="Y1797">
        <f>INDEX(months!B:B,MATCH(Sheet1!W1797,months!A:A,0))</f>
        <v>7</v>
      </c>
      <c r="Z1797">
        <f t="shared" si="202"/>
        <v>43307</v>
      </c>
    </row>
    <row r="1798" spans="1:26" x14ac:dyDescent="0.2">
      <c r="A1798" t="s">
        <v>2859</v>
      </c>
      <c r="B1798" t="s">
        <v>2665</v>
      </c>
      <c r="C1798">
        <v>4.5</v>
      </c>
      <c r="D1798">
        <v>29940</v>
      </c>
      <c r="E1798" t="s">
        <v>2527</v>
      </c>
      <c r="F1798" t="s">
        <v>65</v>
      </c>
      <c r="G1798" t="s">
        <v>23</v>
      </c>
      <c r="H1798" t="s">
        <v>24</v>
      </c>
      <c r="I1798" t="s">
        <v>25</v>
      </c>
      <c r="J1798" t="s">
        <v>2684</v>
      </c>
      <c r="K1798" t="s">
        <v>216</v>
      </c>
      <c r="L1798" t="s">
        <v>2860</v>
      </c>
      <c r="M1798" t="s">
        <v>81</v>
      </c>
      <c r="N1798">
        <f t="shared" si="196"/>
        <v>0</v>
      </c>
      <c r="O1798" t="str">
        <f t="shared" si="197"/>
        <v>No</v>
      </c>
      <c r="P1798">
        <f t="shared" si="198"/>
        <v>0</v>
      </c>
      <c r="Q1798">
        <f t="shared" si="199"/>
        <v>4813937689</v>
      </c>
      <c r="R1798">
        <f t="shared" si="200"/>
        <v>4.1933383153624479</v>
      </c>
      <c r="S1798" t="str">
        <f t="shared" si="201"/>
        <v>Acceptable</v>
      </c>
      <c r="T1798">
        <f>ROUNDUP(C1798,0)</f>
        <v>5</v>
      </c>
      <c r="U1798">
        <f>ROUNDDOWN(C1798,0)</f>
        <v>4</v>
      </c>
      <c r="V1798">
        <f>RIGHT(K1798,2)+2000</f>
        <v>2018</v>
      </c>
      <c r="W1798" t="str">
        <f>INDEX(_xlfn.TEXTSPLIT(K1798,"-"),1,2)</f>
        <v>Jul</v>
      </c>
      <c r="X1798" t="str">
        <f>INDEX(_xlfn.TEXTSPLIT(K1798,"-"),1,1)</f>
        <v>26</v>
      </c>
      <c r="Y1798">
        <f>INDEX(months!B:B,MATCH(Sheet1!W1798,months!A:A,0))</f>
        <v>7</v>
      </c>
      <c r="Z1798">
        <f t="shared" si="202"/>
        <v>43307</v>
      </c>
    </row>
    <row r="1799" spans="1:26" x14ac:dyDescent="0.2">
      <c r="A1799" t="s">
        <v>2777</v>
      </c>
      <c r="B1799" t="s">
        <v>2665</v>
      </c>
      <c r="C1799">
        <v>4.8</v>
      </c>
      <c r="D1799">
        <v>230727</v>
      </c>
      <c r="E1799" t="s">
        <v>2778</v>
      </c>
      <c r="F1799" t="s">
        <v>89</v>
      </c>
      <c r="G1799" t="s">
        <v>23</v>
      </c>
      <c r="H1799" t="s">
        <v>24</v>
      </c>
      <c r="I1799" t="s">
        <v>25</v>
      </c>
      <c r="J1799" t="s">
        <v>2726</v>
      </c>
      <c r="K1799" t="s">
        <v>173</v>
      </c>
      <c r="L1799" t="s">
        <v>2779</v>
      </c>
      <c r="M1799" t="s">
        <v>81</v>
      </c>
      <c r="N1799">
        <f t="shared" si="196"/>
        <v>0</v>
      </c>
      <c r="O1799" t="str">
        <f t="shared" si="197"/>
        <v>No</v>
      </c>
      <c r="P1799">
        <f t="shared" si="198"/>
        <v>0</v>
      </c>
      <c r="Q1799">
        <f t="shared" si="199"/>
        <v>4813937689</v>
      </c>
      <c r="R1799">
        <f t="shared" si="200"/>
        <v>4.1933383153624479</v>
      </c>
      <c r="S1799" t="str">
        <f t="shared" si="201"/>
        <v>Acceptable</v>
      </c>
      <c r="T1799">
        <f>ROUNDUP(C1799,0)</f>
        <v>5</v>
      </c>
      <c r="U1799">
        <f>ROUNDDOWN(C1799,0)</f>
        <v>4</v>
      </c>
      <c r="V1799">
        <f>RIGHT(K1799,2)+2000</f>
        <v>2018</v>
      </c>
      <c r="W1799" t="str">
        <f>INDEX(_xlfn.TEXTSPLIT(K1799,"-"),1,2)</f>
        <v>Aug</v>
      </c>
      <c r="X1799" t="str">
        <f>INDEX(_xlfn.TEXTSPLIT(K1799,"-"),1,1)</f>
        <v>2</v>
      </c>
      <c r="Y1799">
        <f>INDEX(months!B:B,MATCH(Sheet1!W1799,months!A:A,0))</f>
        <v>8</v>
      </c>
      <c r="Z1799">
        <f t="shared" si="202"/>
        <v>43314</v>
      </c>
    </row>
    <row r="1800" spans="1:26" x14ac:dyDescent="0.2">
      <c r="A1800" t="s">
        <v>2861</v>
      </c>
      <c r="B1800" t="s">
        <v>2665</v>
      </c>
      <c r="C1800">
        <v>4.4000000000000004</v>
      </c>
      <c r="D1800">
        <v>41975</v>
      </c>
      <c r="E1800" t="s">
        <v>1842</v>
      </c>
      <c r="F1800" t="s">
        <v>65</v>
      </c>
      <c r="G1800" t="s">
        <v>23</v>
      </c>
      <c r="H1800" t="s">
        <v>24</v>
      </c>
      <c r="I1800" t="s">
        <v>25</v>
      </c>
      <c r="J1800" t="s">
        <v>2734</v>
      </c>
      <c r="K1800" t="s">
        <v>160</v>
      </c>
      <c r="L1800" t="s">
        <v>2862</v>
      </c>
      <c r="M1800" t="s">
        <v>274</v>
      </c>
      <c r="N1800">
        <f t="shared" si="196"/>
        <v>0</v>
      </c>
      <c r="O1800" t="str">
        <f t="shared" si="197"/>
        <v>No</v>
      </c>
      <c r="P1800">
        <f t="shared" si="198"/>
        <v>0</v>
      </c>
      <c r="Q1800">
        <f t="shared" si="199"/>
        <v>4813937689</v>
      </c>
      <c r="R1800">
        <f t="shared" si="200"/>
        <v>4.1933383153624479</v>
      </c>
      <c r="S1800" t="str">
        <f t="shared" si="201"/>
        <v>Acceptable</v>
      </c>
      <c r="T1800">
        <f>ROUNDUP(C1800,0)</f>
        <v>5</v>
      </c>
      <c r="U1800">
        <f>ROUNDDOWN(C1800,0)</f>
        <v>4</v>
      </c>
      <c r="V1800">
        <f>RIGHT(K1800,2)+2000</f>
        <v>2018</v>
      </c>
      <c r="W1800" t="str">
        <f>INDEX(_xlfn.TEXTSPLIT(K1800,"-"),1,2)</f>
        <v>Jul</v>
      </c>
      <c r="X1800" t="str">
        <f>INDEX(_xlfn.TEXTSPLIT(K1800,"-"),1,1)</f>
        <v>19</v>
      </c>
      <c r="Y1800">
        <f>INDEX(months!B:B,MATCH(Sheet1!W1800,months!A:A,0))</f>
        <v>7</v>
      </c>
      <c r="Z1800">
        <f t="shared" si="202"/>
        <v>43300</v>
      </c>
    </row>
    <row r="1801" spans="1:26" x14ac:dyDescent="0.2">
      <c r="A1801" t="s">
        <v>2863</v>
      </c>
      <c r="B1801" t="s">
        <v>2665</v>
      </c>
      <c r="C1801">
        <v>4.5999999999999996</v>
      </c>
      <c r="D1801">
        <v>216675</v>
      </c>
      <c r="E1801" t="s">
        <v>374</v>
      </c>
      <c r="F1801" t="s">
        <v>89</v>
      </c>
      <c r="G1801" t="s">
        <v>23</v>
      </c>
      <c r="H1801" t="s">
        <v>24</v>
      </c>
      <c r="I1801" t="s">
        <v>25</v>
      </c>
      <c r="J1801" t="s">
        <v>2726</v>
      </c>
      <c r="K1801" t="s">
        <v>39</v>
      </c>
      <c r="L1801" t="s">
        <v>1161</v>
      </c>
      <c r="M1801" t="s">
        <v>81</v>
      </c>
      <c r="N1801">
        <f t="shared" si="196"/>
        <v>0</v>
      </c>
      <c r="O1801" t="str">
        <f t="shared" si="197"/>
        <v>No</v>
      </c>
      <c r="P1801">
        <f t="shared" si="198"/>
        <v>0</v>
      </c>
      <c r="Q1801">
        <f t="shared" si="199"/>
        <v>4813937689</v>
      </c>
      <c r="R1801">
        <f t="shared" si="200"/>
        <v>4.1933383153624479</v>
      </c>
      <c r="S1801" t="str">
        <f t="shared" si="201"/>
        <v>Acceptable</v>
      </c>
      <c r="T1801">
        <f>ROUNDUP(C1801,0)</f>
        <v>5</v>
      </c>
      <c r="U1801">
        <f>ROUNDDOWN(C1801,0)</f>
        <v>4</v>
      </c>
      <c r="V1801">
        <f>RIGHT(K1801,2)+2000</f>
        <v>2018</v>
      </c>
      <c r="W1801" t="str">
        <f>INDEX(_xlfn.TEXTSPLIT(K1801,"-"),1,2)</f>
        <v>Aug</v>
      </c>
      <c r="X1801" t="str">
        <f>INDEX(_xlfn.TEXTSPLIT(K1801,"-"),1,1)</f>
        <v>1</v>
      </c>
      <c r="Y1801">
        <f>INDEX(months!B:B,MATCH(Sheet1!W1801,months!A:A,0))</f>
        <v>8</v>
      </c>
      <c r="Z1801">
        <f t="shared" si="202"/>
        <v>43313</v>
      </c>
    </row>
    <row r="1802" spans="1:26" x14ac:dyDescent="0.2">
      <c r="A1802" t="s">
        <v>2864</v>
      </c>
      <c r="B1802" t="s">
        <v>2665</v>
      </c>
      <c r="C1802">
        <v>4.5</v>
      </c>
      <c r="D1802">
        <v>2311785</v>
      </c>
      <c r="E1802" t="s">
        <v>2778</v>
      </c>
      <c r="F1802" t="s">
        <v>89</v>
      </c>
      <c r="G1802" t="s">
        <v>23</v>
      </c>
      <c r="H1802" t="s">
        <v>24</v>
      </c>
      <c r="I1802" t="s">
        <v>44</v>
      </c>
      <c r="J1802" t="s">
        <v>2684</v>
      </c>
      <c r="K1802" t="s">
        <v>39</v>
      </c>
      <c r="L1802" t="s">
        <v>2865</v>
      </c>
      <c r="M1802" t="s">
        <v>81</v>
      </c>
      <c r="N1802">
        <f t="shared" si="196"/>
        <v>0</v>
      </c>
      <c r="O1802" t="str">
        <f t="shared" si="197"/>
        <v>No</v>
      </c>
      <c r="P1802">
        <f t="shared" si="198"/>
        <v>0</v>
      </c>
      <c r="Q1802">
        <f t="shared" si="199"/>
        <v>4813937689</v>
      </c>
      <c r="R1802">
        <f t="shared" si="200"/>
        <v>4.1933383153624479</v>
      </c>
      <c r="S1802" t="str">
        <f t="shared" si="201"/>
        <v>Acceptable</v>
      </c>
      <c r="T1802">
        <f>ROUNDUP(C1802,0)</f>
        <v>5</v>
      </c>
      <c r="U1802">
        <f>ROUNDDOWN(C1802,0)</f>
        <v>4</v>
      </c>
      <c r="V1802">
        <f>RIGHT(K1802,2)+2000</f>
        <v>2018</v>
      </c>
      <c r="W1802" t="str">
        <f>INDEX(_xlfn.TEXTSPLIT(K1802,"-"),1,2)</f>
        <v>Aug</v>
      </c>
      <c r="X1802" t="str">
        <f>INDEX(_xlfn.TEXTSPLIT(K1802,"-"),1,1)</f>
        <v>1</v>
      </c>
      <c r="Y1802">
        <f>INDEX(months!B:B,MATCH(Sheet1!W1802,months!A:A,0))</f>
        <v>8</v>
      </c>
      <c r="Z1802">
        <f t="shared" si="202"/>
        <v>43313</v>
      </c>
    </row>
    <row r="1803" spans="1:26" x14ac:dyDescent="0.2">
      <c r="A1803" t="s">
        <v>2866</v>
      </c>
      <c r="B1803" t="s">
        <v>2665</v>
      </c>
      <c r="C1803">
        <v>4.3</v>
      </c>
      <c r="D1803">
        <v>165888</v>
      </c>
      <c r="E1803" t="s">
        <v>2867</v>
      </c>
      <c r="F1803" t="s">
        <v>38</v>
      </c>
      <c r="G1803" t="s">
        <v>23</v>
      </c>
      <c r="H1803" t="s">
        <v>24</v>
      </c>
      <c r="I1803" t="s">
        <v>44</v>
      </c>
      <c r="J1803" t="s">
        <v>2868</v>
      </c>
      <c r="K1803" t="s">
        <v>84</v>
      </c>
      <c r="L1803" t="s">
        <v>1194</v>
      </c>
      <c r="M1803" t="s">
        <v>54</v>
      </c>
      <c r="N1803">
        <f t="shared" si="196"/>
        <v>0</v>
      </c>
      <c r="O1803" t="str">
        <f t="shared" si="197"/>
        <v>No</v>
      </c>
      <c r="P1803">
        <f t="shared" si="198"/>
        <v>0</v>
      </c>
      <c r="Q1803">
        <f t="shared" si="199"/>
        <v>4813937689</v>
      </c>
      <c r="R1803">
        <f t="shared" si="200"/>
        <v>4.1933383153624479</v>
      </c>
      <c r="S1803" t="str">
        <f t="shared" si="201"/>
        <v>Acceptable</v>
      </c>
      <c r="T1803">
        <f>ROUNDUP(C1803,0)</f>
        <v>5</v>
      </c>
      <c r="U1803">
        <f>ROUNDDOWN(C1803,0)</f>
        <v>4</v>
      </c>
      <c r="V1803">
        <f>RIGHT(K1803,2)+2000</f>
        <v>2018</v>
      </c>
      <c r="W1803" t="str">
        <f>INDEX(_xlfn.TEXTSPLIT(K1803,"-"),1,2)</f>
        <v>Jul</v>
      </c>
      <c r="X1803" t="str">
        <f>INDEX(_xlfn.TEXTSPLIT(K1803,"-"),1,1)</f>
        <v>31</v>
      </c>
      <c r="Y1803">
        <f>INDEX(months!B:B,MATCH(Sheet1!W1803,months!A:A,0))</f>
        <v>7</v>
      </c>
      <c r="Z1803">
        <f t="shared" si="202"/>
        <v>43312</v>
      </c>
    </row>
    <row r="1804" spans="1:26" x14ac:dyDescent="0.2">
      <c r="A1804" t="s">
        <v>2869</v>
      </c>
      <c r="B1804" t="s">
        <v>2665</v>
      </c>
      <c r="C1804">
        <v>4.5999999999999996</v>
      </c>
      <c r="D1804">
        <v>541144</v>
      </c>
      <c r="E1804" t="s">
        <v>1146</v>
      </c>
      <c r="F1804" t="s">
        <v>89</v>
      </c>
      <c r="G1804" t="s">
        <v>23</v>
      </c>
      <c r="H1804" t="s">
        <v>24</v>
      </c>
      <c r="I1804" t="s">
        <v>44</v>
      </c>
      <c r="J1804" t="s">
        <v>2669</v>
      </c>
      <c r="K1804" t="s">
        <v>125</v>
      </c>
      <c r="L1804" t="s">
        <v>2870</v>
      </c>
      <c r="M1804" t="s">
        <v>274</v>
      </c>
      <c r="N1804">
        <f t="shared" si="196"/>
        <v>0</v>
      </c>
      <c r="O1804" t="str">
        <f t="shared" si="197"/>
        <v>No</v>
      </c>
      <c r="P1804">
        <f t="shared" si="198"/>
        <v>0</v>
      </c>
      <c r="Q1804">
        <f t="shared" si="199"/>
        <v>4813937689</v>
      </c>
      <c r="R1804">
        <f t="shared" si="200"/>
        <v>4.1933383153624479</v>
      </c>
      <c r="S1804" t="str">
        <f t="shared" si="201"/>
        <v>Acceptable</v>
      </c>
      <c r="T1804">
        <f>ROUNDUP(C1804,0)</f>
        <v>5</v>
      </c>
      <c r="U1804">
        <f>ROUNDDOWN(C1804,0)</f>
        <v>4</v>
      </c>
      <c r="V1804">
        <f>RIGHT(K1804,2)+2000</f>
        <v>2018</v>
      </c>
      <c r="W1804" t="str">
        <f>INDEX(_xlfn.TEXTSPLIT(K1804,"-"),1,2)</f>
        <v>Jul</v>
      </c>
      <c r="X1804" t="str">
        <f>INDEX(_xlfn.TEXTSPLIT(K1804,"-"),1,1)</f>
        <v>12</v>
      </c>
      <c r="Y1804">
        <f>INDEX(months!B:B,MATCH(Sheet1!W1804,months!A:A,0))</f>
        <v>7</v>
      </c>
      <c r="Z1804">
        <f t="shared" si="202"/>
        <v>43293</v>
      </c>
    </row>
    <row r="1805" spans="1:26" x14ac:dyDescent="0.2">
      <c r="A1805" t="s">
        <v>2871</v>
      </c>
      <c r="B1805" t="s">
        <v>2665</v>
      </c>
      <c r="C1805">
        <v>4.4000000000000004</v>
      </c>
      <c r="D1805">
        <v>1107310</v>
      </c>
      <c r="E1805" t="s">
        <v>46</v>
      </c>
      <c r="F1805" t="s">
        <v>89</v>
      </c>
      <c r="G1805" t="s">
        <v>23</v>
      </c>
      <c r="H1805" t="s">
        <v>24</v>
      </c>
      <c r="I1805" t="s">
        <v>44</v>
      </c>
      <c r="J1805" t="s">
        <v>2813</v>
      </c>
      <c r="K1805" t="s">
        <v>39</v>
      </c>
      <c r="L1805" t="s">
        <v>2848</v>
      </c>
      <c r="M1805" t="s">
        <v>54</v>
      </c>
      <c r="N1805">
        <f t="shared" si="196"/>
        <v>0</v>
      </c>
      <c r="O1805" t="str">
        <f t="shared" si="197"/>
        <v>No</v>
      </c>
      <c r="P1805">
        <f t="shared" si="198"/>
        <v>0</v>
      </c>
      <c r="Q1805">
        <f t="shared" si="199"/>
        <v>4813937689</v>
      </c>
      <c r="R1805">
        <f t="shared" si="200"/>
        <v>4.1933383153624479</v>
      </c>
      <c r="S1805" t="str">
        <f t="shared" si="201"/>
        <v>Acceptable</v>
      </c>
      <c r="T1805">
        <f>ROUNDUP(C1805,0)</f>
        <v>5</v>
      </c>
      <c r="U1805">
        <f>ROUNDDOWN(C1805,0)</f>
        <v>4</v>
      </c>
      <c r="V1805">
        <f>RIGHT(K1805,2)+2000</f>
        <v>2018</v>
      </c>
      <c r="W1805" t="str">
        <f>INDEX(_xlfn.TEXTSPLIT(K1805,"-"),1,2)</f>
        <v>Aug</v>
      </c>
      <c r="X1805" t="str">
        <f>INDEX(_xlfn.TEXTSPLIT(K1805,"-"),1,1)</f>
        <v>1</v>
      </c>
      <c r="Y1805">
        <f>INDEX(months!B:B,MATCH(Sheet1!W1805,months!A:A,0))</f>
        <v>8</v>
      </c>
      <c r="Z1805">
        <f t="shared" si="202"/>
        <v>43313</v>
      </c>
    </row>
    <row r="1806" spans="1:26" x14ac:dyDescent="0.2">
      <c r="A1806" t="s">
        <v>2872</v>
      </c>
      <c r="B1806" t="s">
        <v>2665</v>
      </c>
      <c r="C1806">
        <v>4.4000000000000004</v>
      </c>
      <c r="D1806">
        <v>29168</v>
      </c>
      <c r="E1806" t="s">
        <v>46</v>
      </c>
      <c r="F1806" t="s">
        <v>65</v>
      </c>
      <c r="G1806" t="s">
        <v>23</v>
      </c>
      <c r="H1806" t="s">
        <v>24</v>
      </c>
      <c r="I1806" t="s">
        <v>25</v>
      </c>
      <c r="J1806" t="s">
        <v>2734</v>
      </c>
      <c r="K1806" t="s">
        <v>399</v>
      </c>
      <c r="L1806" t="s">
        <v>188</v>
      </c>
      <c r="M1806" t="s">
        <v>81</v>
      </c>
      <c r="N1806">
        <f t="shared" si="196"/>
        <v>0</v>
      </c>
      <c r="O1806" t="str">
        <f t="shared" si="197"/>
        <v>No</v>
      </c>
      <c r="P1806">
        <f t="shared" si="198"/>
        <v>0</v>
      </c>
      <c r="Q1806">
        <f t="shared" si="199"/>
        <v>4813937689</v>
      </c>
      <c r="R1806">
        <f t="shared" si="200"/>
        <v>4.1933383153624479</v>
      </c>
      <c r="S1806" t="str">
        <f t="shared" si="201"/>
        <v>Acceptable</v>
      </c>
      <c r="T1806">
        <f>ROUNDUP(C1806,0)</f>
        <v>5</v>
      </c>
      <c r="U1806">
        <f>ROUNDDOWN(C1806,0)</f>
        <v>4</v>
      </c>
      <c r="V1806">
        <f>RIGHT(K1806,2)+2000</f>
        <v>2018</v>
      </c>
      <c r="W1806" t="str">
        <f>INDEX(_xlfn.TEXTSPLIT(K1806,"-"),1,2)</f>
        <v>May</v>
      </c>
      <c r="X1806" t="str">
        <f>INDEX(_xlfn.TEXTSPLIT(K1806,"-"),1,1)</f>
        <v>29</v>
      </c>
      <c r="Y1806">
        <f>INDEX(months!B:B,MATCH(Sheet1!W1806,months!A:A,0))</f>
        <v>5</v>
      </c>
      <c r="Z1806">
        <f t="shared" si="202"/>
        <v>43249</v>
      </c>
    </row>
    <row r="1807" spans="1:26" x14ac:dyDescent="0.2">
      <c r="A1807" t="s">
        <v>2873</v>
      </c>
      <c r="B1807" t="s">
        <v>2665</v>
      </c>
      <c r="C1807">
        <v>4.5</v>
      </c>
      <c r="D1807">
        <v>189773</v>
      </c>
      <c r="E1807" t="s">
        <v>2461</v>
      </c>
      <c r="F1807" t="s">
        <v>38</v>
      </c>
      <c r="G1807" t="s">
        <v>23</v>
      </c>
      <c r="H1807" t="s">
        <v>24</v>
      </c>
      <c r="I1807" t="s">
        <v>44</v>
      </c>
      <c r="J1807" t="s">
        <v>2868</v>
      </c>
      <c r="K1807" t="s">
        <v>226</v>
      </c>
      <c r="L1807" t="s">
        <v>1267</v>
      </c>
      <c r="M1807" t="s">
        <v>81</v>
      </c>
      <c r="N1807">
        <f t="shared" si="196"/>
        <v>0</v>
      </c>
      <c r="O1807" t="str">
        <f t="shared" si="197"/>
        <v>No</v>
      </c>
      <c r="P1807">
        <f t="shared" si="198"/>
        <v>0</v>
      </c>
      <c r="Q1807">
        <f t="shared" si="199"/>
        <v>4813937689</v>
      </c>
      <c r="R1807">
        <f t="shared" si="200"/>
        <v>4.1933383153624479</v>
      </c>
      <c r="S1807" t="str">
        <f t="shared" si="201"/>
        <v>Acceptable</v>
      </c>
      <c r="T1807">
        <f>ROUNDUP(C1807,0)</f>
        <v>5</v>
      </c>
      <c r="U1807">
        <f>ROUNDDOWN(C1807,0)</f>
        <v>4</v>
      </c>
      <c r="V1807">
        <f>RIGHT(K1807,2)+2000</f>
        <v>2018</v>
      </c>
      <c r="W1807" t="str">
        <f>INDEX(_xlfn.TEXTSPLIT(K1807,"-"),1,2)</f>
        <v>Jul</v>
      </c>
      <c r="X1807" t="str">
        <f>INDEX(_xlfn.TEXTSPLIT(K1807,"-"),1,1)</f>
        <v>18</v>
      </c>
      <c r="Y1807">
        <f>INDEX(months!B:B,MATCH(Sheet1!W1807,months!A:A,0))</f>
        <v>7</v>
      </c>
      <c r="Z1807">
        <f t="shared" si="202"/>
        <v>43299</v>
      </c>
    </row>
    <row r="1808" spans="1:26" x14ac:dyDescent="0.2">
      <c r="A1808" t="s">
        <v>2874</v>
      </c>
      <c r="B1808" t="s">
        <v>2665</v>
      </c>
      <c r="C1808">
        <v>4.5999999999999996</v>
      </c>
      <c r="D1808">
        <v>337752</v>
      </c>
      <c r="E1808" t="s">
        <v>675</v>
      </c>
      <c r="F1808" t="s">
        <v>38</v>
      </c>
      <c r="G1808" t="s">
        <v>23</v>
      </c>
      <c r="H1808" t="s">
        <v>24</v>
      </c>
      <c r="I1808" t="s">
        <v>44</v>
      </c>
      <c r="J1808" t="s">
        <v>2684</v>
      </c>
      <c r="K1808" t="s">
        <v>97</v>
      </c>
      <c r="L1808" t="s">
        <v>2875</v>
      </c>
      <c r="M1808" t="s">
        <v>299</v>
      </c>
      <c r="N1808">
        <f t="shared" si="196"/>
        <v>0</v>
      </c>
      <c r="O1808" t="str">
        <f t="shared" si="197"/>
        <v>No</v>
      </c>
      <c r="P1808">
        <f t="shared" si="198"/>
        <v>0</v>
      </c>
      <c r="Q1808">
        <f t="shared" si="199"/>
        <v>4813937689</v>
      </c>
      <c r="R1808">
        <f t="shared" si="200"/>
        <v>4.1933383153624479</v>
      </c>
      <c r="S1808" t="str">
        <f t="shared" si="201"/>
        <v>Acceptable</v>
      </c>
      <c r="T1808">
        <f>ROUNDUP(C1808,0)</f>
        <v>5</v>
      </c>
      <c r="U1808">
        <f>ROUNDDOWN(C1808,0)</f>
        <v>4</v>
      </c>
      <c r="V1808">
        <f>RIGHT(K1808,2)+2000</f>
        <v>2018</v>
      </c>
      <c r="W1808" t="str">
        <f>INDEX(_xlfn.TEXTSPLIT(K1808,"-"),1,2)</f>
        <v>Aug</v>
      </c>
      <c r="X1808" t="str">
        <f>INDEX(_xlfn.TEXTSPLIT(K1808,"-"),1,1)</f>
        <v>3</v>
      </c>
      <c r="Y1808">
        <f>INDEX(months!B:B,MATCH(Sheet1!W1808,months!A:A,0))</f>
        <v>8</v>
      </c>
      <c r="Z1808">
        <f t="shared" si="202"/>
        <v>43315</v>
      </c>
    </row>
    <row r="1809" spans="1:26" x14ac:dyDescent="0.2">
      <c r="A1809" t="s">
        <v>2876</v>
      </c>
      <c r="B1809" t="s">
        <v>2665</v>
      </c>
      <c r="C1809">
        <v>4.5999999999999996</v>
      </c>
      <c r="D1809">
        <v>102107</v>
      </c>
      <c r="E1809" t="s">
        <v>46</v>
      </c>
      <c r="F1809" t="s">
        <v>38</v>
      </c>
      <c r="G1809" t="s">
        <v>23</v>
      </c>
      <c r="H1809" t="s">
        <v>24</v>
      </c>
      <c r="I1809" t="s">
        <v>124</v>
      </c>
      <c r="J1809" t="s">
        <v>2686</v>
      </c>
      <c r="K1809" t="s">
        <v>84</v>
      </c>
      <c r="L1809" t="s">
        <v>2054</v>
      </c>
      <c r="M1809" t="s">
        <v>46</v>
      </c>
      <c r="N1809">
        <f t="shared" si="196"/>
        <v>0</v>
      </c>
      <c r="O1809" t="str">
        <f t="shared" si="197"/>
        <v>No</v>
      </c>
      <c r="P1809">
        <f t="shared" si="198"/>
        <v>0</v>
      </c>
      <c r="Q1809">
        <f t="shared" si="199"/>
        <v>4813937689</v>
      </c>
      <c r="R1809">
        <f t="shared" si="200"/>
        <v>4.1933383153624479</v>
      </c>
      <c r="S1809" t="str">
        <f t="shared" si="201"/>
        <v>Acceptable</v>
      </c>
      <c r="T1809">
        <f>ROUNDUP(C1809,0)</f>
        <v>5</v>
      </c>
      <c r="U1809">
        <f>ROUNDDOWN(C1809,0)</f>
        <v>4</v>
      </c>
      <c r="V1809">
        <f>RIGHT(K1809,2)+2000</f>
        <v>2018</v>
      </c>
      <c r="W1809" t="str">
        <f>INDEX(_xlfn.TEXTSPLIT(K1809,"-"),1,2)</f>
        <v>Jul</v>
      </c>
      <c r="X1809" t="str">
        <f>INDEX(_xlfn.TEXTSPLIT(K1809,"-"),1,1)</f>
        <v>31</v>
      </c>
      <c r="Y1809">
        <f>INDEX(months!B:B,MATCH(Sheet1!W1809,months!A:A,0))</f>
        <v>7</v>
      </c>
      <c r="Z1809">
        <f t="shared" si="202"/>
        <v>43312</v>
      </c>
    </row>
    <row r="1810" spans="1:26" x14ac:dyDescent="0.2">
      <c r="A1810" t="s">
        <v>2877</v>
      </c>
      <c r="B1810" t="s">
        <v>2665</v>
      </c>
      <c r="C1810">
        <v>4.5999999999999996</v>
      </c>
      <c r="D1810">
        <v>3093358</v>
      </c>
      <c r="E1810" t="s">
        <v>46</v>
      </c>
      <c r="F1810" t="s">
        <v>89</v>
      </c>
      <c r="G1810" t="s">
        <v>23</v>
      </c>
      <c r="H1810" t="s">
        <v>24</v>
      </c>
      <c r="I1810" t="s">
        <v>25</v>
      </c>
      <c r="J1810" t="s">
        <v>2673</v>
      </c>
      <c r="K1810" t="s">
        <v>497</v>
      </c>
      <c r="L1810" t="s">
        <v>2878</v>
      </c>
      <c r="M1810" t="s">
        <v>29</v>
      </c>
      <c r="N1810">
        <f t="shared" si="196"/>
        <v>0</v>
      </c>
      <c r="O1810" t="str">
        <f t="shared" si="197"/>
        <v>No</v>
      </c>
      <c r="P1810">
        <f t="shared" si="198"/>
        <v>0</v>
      </c>
      <c r="Q1810">
        <f t="shared" si="199"/>
        <v>4813937689</v>
      </c>
      <c r="R1810">
        <f t="shared" si="200"/>
        <v>4.1933383153624479</v>
      </c>
      <c r="S1810" t="str">
        <f t="shared" si="201"/>
        <v>Acceptable</v>
      </c>
      <c r="T1810">
        <f>ROUNDUP(C1810,0)</f>
        <v>5</v>
      </c>
      <c r="U1810">
        <f>ROUNDDOWN(C1810,0)</f>
        <v>4</v>
      </c>
      <c r="V1810">
        <f>RIGHT(K1810,2)+2000</f>
        <v>2018</v>
      </c>
      <c r="W1810" t="str">
        <f>INDEX(_xlfn.TEXTSPLIT(K1810,"-"),1,2)</f>
        <v>Jul</v>
      </c>
      <c r="X1810" t="str">
        <f>INDEX(_xlfn.TEXTSPLIT(K1810,"-"),1,1)</f>
        <v>13</v>
      </c>
      <c r="Y1810">
        <f>INDEX(months!B:B,MATCH(Sheet1!W1810,months!A:A,0))</f>
        <v>7</v>
      </c>
      <c r="Z1810">
        <f t="shared" si="202"/>
        <v>43294</v>
      </c>
    </row>
    <row r="1811" spans="1:26" x14ac:dyDescent="0.2">
      <c r="A1811" t="s">
        <v>2879</v>
      </c>
      <c r="B1811" t="s">
        <v>2665</v>
      </c>
      <c r="C1811">
        <v>4.0999999999999996</v>
      </c>
      <c r="D1811">
        <v>42079</v>
      </c>
      <c r="E1811" t="s">
        <v>1804</v>
      </c>
      <c r="F1811" t="s">
        <v>38</v>
      </c>
      <c r="G1811" t="s">
        <v>23</v>
      </c>
      <c r="H1811" t="s">
        <v>24</v>
      </c>
      <c r="I1811" t="s">
        <v>25</v>
      </c>
      <c r="J1811" t="s">
        <v>2824</v>
      </c>
      <c r="K1811" t="s">
        <v>759</v>
      </c>
      <c r="L1811" t="s">
        <v>2880</v>
      </c>
      <c r="M1811" t="s">
        <v>81</v>
      </c>
      <c r="N1811">
        <f t="shared" si="196"/>
        <v>0</v>
      </c>
      <c r="O1811" t="str">
        <f t="shared" si="197"/>
        <v>No</v>
      </c>
      <c r="P1811">
        <f t="shared" si="198"/>
        <v>0</v>
      </c>
      <c r="Q1811">
        <f t="shared" si="199"/>
        <v>4813937689</v>
      </c>
      <c r="R1811">
        <f t="shared" si="200"/>
        <v>4.1933383153624479</v>
      </c>
      <c r="S1811" t="str">
        <f t="shared" si="201"/>
        <v>Acceptable</v>
      </c>
      <c r="T1811">
        <f>ROUNDUP(C1811,0)</f>
        <v>5</v>
      </c>
      <c r="U1811">
        <f>ROUNDDOWN(C1811,0)</f>
        <v>4</v>
      </c>
      <c r="V1811">
        <f>RIGHT(K1811,2)+2000</f>
        <v>2018</v>
      </c>
      <c r="W1811" t="str">
        <f>INDEX(_xlfn.TEXTSPLIT(K1811,"-"),1,2)</f>
        <v>Jul</v>
      </c>
      <c r="X1811" t="str">
        <f>INDEX(_xlfn.TEXTSPLIT(K1811,"-"),1,1)</f>
        <v>5</v>
      </c>
      <c r="Y1811">
        <f>INDEX(months!B:B,MATCH(Sheet1!W1811,months!A:A,0))</f>
        <v>7</v>
      </c>
      <c r="Z1811">
        <f t="shared" si="202"/>
        <v>43286</v>
      </c>
    </row>
    <row r="1812" spans="1:26" x14ac:dyDescent="0.2">
      <c r="A1812" t="s">
        <v>2881</v>
      </c>
      <c r="B1812" t="s">
        <v>2665</v>
      </c>
      <c r="C1812">
        <v>4.5</v>
      </c>
      <c r="D1812">
        <v>240416</v>
      </c>
      <c r="E1812" t="s">
        <v>1035</v>
      </c>
      <c r="F1812" t="s">
        <v>38</v>
      </c>
      <c r="G1812" t="s">
        <v>23</v>
      </c>
      <c r="H1812" t="s">
        <v>24</v>
      </c>
      <c r="I1812" t="s">
        <v>25</v>
      </c>
      <c r="J1812" t="s">
        <v>2726</v>
      </c>
      <c r="K1812" t="s">
        <v>39</v>
      </c>
      <c r="L1812" t="s">
        <v>2882</v>
      </c>
      <c r="M1812" t="s">
        <v>29</v>
      </c>
      <c r="N1812">
        <f t="shared" si="196"/>
        <v>0</v>
      </c>
      <c r="O1812" t="str">
        <f t="shared" si="197"/>
        <v>No</v>
      </c>
      <c r="P1812">
        <f t="shared" si="198"/>
        <v>0</v>
      </c>
      <c r="Q1812">
        <f t="shared" si="199"/>
        <v>4813937689</v>
      </c>
      <c r="R1812">
        <f t="shared" si="200"/>
        <v>4.1933383153624479</v>
      </c>
      <c r="S1812" t="str">
        <f t="shared" si="201"/>
        <v>Acceptable</v>
      </c>
      <c r="T1812">
        <f>ROUNDUP(C1812,0)</f>
        <v>5</v>
      </c>
      <c r="U1812">
        <f>ROUNDDOWN(C1812,0)</f>
        <v>4</v>
      </c>
      <c r="V1812">
        <f>RIGHT(K1812,2)+2000</f>
        <v>2018</v>
      </c>
      <c r="W1812" t="str">
        <f>INDEX(_xlfn.TEXTSPLIT(K1812,"-"),1,2)</f>
        <v>Aug</v>
      </c>
      <c r="X1812" t="str">
        <f>INDEX(_xlfn.TEXTSPLIT(K1812,"-"),1,1)</f>
        <v>1</v>
      </c>
      <c r="Y1812">
        <f>INDEX(months!B:B,MATCH(Sheet1!W1812,months!A:A,0))</f>
        <v>8</v>
      </c>
      <c r="Z1812">
        <f t="shared" si="202"/>
        <v>43313</v>
      </c>
    </row>
    <row r="1813" spans="1:26" x14ac:dyDescent="0.2">
      <c r="A1813" t="s">
        <v>2883</v>
      </c>
      <c r="B1813" t="s">
        <v>2665</v>
      </c>
      <c r="C1813">
        <v>4.5999999999999996</v>
      </c>
      <c r="D1813">
        <v>32506</v>
      </c>
      <c r="E1813" t="s">
        <v>2768</v>
      </c>
      <c r="F1813" t="s">
        <v>65</v>
      </c>
      <c r="G1813" t="s">
        <v>23</v>
      </c>
      <c r="H1813" t="s">
        <v>24</v>
      </c>
      <c r="I1813" t="s">
        <v>25</v>
      </c>
      <c r="J1813" t="s">
        <v>2718</v>
      </c>
      <c r="K1813" t="s">
        <v>859</v>
      </c>
      <c r="L1813" t="s">
        <v>1059</v>
      </c>
      <c r="M1813" t="s">
        <v>47</v>
      </c>
      <c r="N1813">
        <f t="shared" si="196"/>
        <v>0</v>
      </c>
      <c r="O1813" t="str">
        <f t="shared" si="197"/>
        <v>No</v>
      </c>
      <c r="P1813">
        <f t="shared" si="198"/>
        <v>0</v>
      </c>
      <c r="Q1813">
        <f t="shared" si="199"/>
        <v>4813937689</v>
      </c>
      <c r="R1813">
        <f t="shared" si="200"/>
        <v>4.1933383153624479</v>
      </c>
      <c r="S1813" t="str">
        <f t="shared" si="201"/>
        <v>Acceptable</v>
      </c>
      <c r="T1813">
        <f>ROUNDUP(C1813,0)</f>
        <v>5</v>
      </c>
      <c r="U1813">
        <f>ROUNDDOWN(C1813,0)</f>
        <v>4</v>
      </c>
      <c r="V1813">
        <f>RIGHT(K1813,2)+2000</f>
        <v>2018</v>
      </c>
      <c r="W1813" t="str">
        <f>INDEX(_xlfn.TEXTSPLIT(K1813,"-"),1,2)</f>
        <v>Jun</v>
      </c>
      <c r="X1813" t="str">
        <f>INDEX(_xlfn.TEXTSPLIT(K1813,"-"),1,1)</f>
        <v>27</v>
      </c>
      <c r="Y1813">
        <f>INDEX(months!B:B,MATCH(Sheet1!W1813,months!A:A,0))</f>
        <v>6</v>
      </c>
      <c r="Z1813">
        <f t="shared" si="202"/>
        <v>43278</v>
      </c>
    </row>
    <row r="1814" spans="1:26" x14ac:dyDescent="0.2">
      <c r="A1814" t="s">
        <v>2884</v>
      </c>
      <c r="B1814" t="s">
        <v>2665</v>
      </c>
      <c r="C1814">
        <v>4.4000000000000004</v>
      </c>
      <c r="D1814">
        <v>70747</v>
      </c>
      <c r="E1814" t="s">
        <v>2443</v>
      </c>
      <c r="F1814" t="s">
        <v>38</v>
      </c>
      <c r="G1814" t="s">
        <v>23</v>
      </c>
      <c r="H1814" t="s">
        <v>24</v>
      </c>
      <c r="I1814" t="s">
        <v>44</v>
      </c>
      <c r="J1814" t="s">
        <v>2684</v>
      </c>
      <c r="K1814" t="s">
        <v>84</v>
      </c>
      <c r="L1814" t="s">
        <v>246</v>
      </c>
      <c r="M1814" t="s">
        <v>54</v>
      </c>
      <c r="N1814">
        <f t="shared" si="196"/>
        <v>0</v>
      </c>
      <c r="O1814" t="str">
        <f t="shared" si="197"/>
        <v>No</v>
      </c>
      <c r="P1814">
        <f t="shared" si="198"/>
        <v>0</v>
      </c>
      <c r="Q1814">
        <f t="shared" si="199"/>
        <v>4813937689</v>
      </c>
      <c r="R1814">
        <f t="shared" si="200"/>
        <v>4.1933383153624479</v>
      </c>
      <c r="S1814" t="str">
        <f t="shared" si="201"/>
        <v>Acceptable</v>
      </c>
      <c r="T1814">
        <f>ROUNDUP(C1814,0)</f>
        <v>5</v>
      </c>
      <c r="U1814">
        <f>ROUNDDOWN(C1814,0)</f>
        <v>4</v>
      </c>
      <c r="V1814">
        <f>RIGHT(K1814,2)+2000</f>
        <v>2018</v>
      </c>
      <c r="W1814" t="str">
        <f>INDEX(_xlfn.TEXTSPLIT(K1814,"-"),1,2)</f>
        <v>Jul</v>
      </c>
      <c r="X1814" t="str">
        <f>INDEX(_xlfn.TEXTSPLIT(K1814,"-"),1,1)</f>
        <v>31</v>
      </c>
      <c r="Y1814">
        <f>INDEX(months!B:B,MATCH(Sheet1!W1814,months!A:A,0))</f>
        <v>7</v>
      </c>
      <c r="Z1814">
        <f t="shared" si="202"/>
        <v>43312</v>
      </c>
    </row>
    <row r="1815" spans="1:26" x14ac:dyDescent="0.2">
      <c r="A1815" t="s">
        <v>2885</v>
      </c>
      <c r="B1815" t="s">
        <v>2665</v>
      </c>
      <c r="C1815">
        <v>4.7</v>
      </c>
      <c r="D1815">
        <v>358817</v>
      </c>
      <c r="E1815" t="s">
        <v>1158</v>
      </c>
      <c r="F1815" t="s">
        <v>89</v>
      </c>
      <c r="G1815" t="s">
        <v>23</v>
      </c>
      <c r="H1815" t="s">
        <v>24</v>
      </c>
      <c r="I1815" t="s">
        <v>25</v>
      </c>
      <c r="J1815" t="s">
        <v>2669</v>
      </c>
      <c r="K1815" t="s">
        <v>115</v>
      </c>
      <c r="L1815" t="s">
        <v>2054</v>
      </c>
      <c r="M1815" t="s">
        <v>81</v>
      </c>
      <c r="N1815">
        <f t="shared" si="196"/>
        <v>0</v>
      </c>
      <c r="O1815" t="str">
        <f t="shared" si="197"/>
        <v>No</v>
      </c>
      <c r="P1815">
        <f t="shared" si="198"/>
        <v>0</v>
      </c>
      <c r="Q1815">
        <f t="shared" si="199"/>
        <v>4813937689</v>
      </c>
      <c r="R1815">
        <f t="shared" si="200"/>
        <v>4.1933383153624479</v>
      </c>
      <c r="S1815" t="str">
        <f t="shared" si="201"/>
        <v>Acceptable</v>
      </c>
      <c r="T1815">
        <f>ROUNDUP(C1815,0)</f>
        <v>5</v>
      </c>
      <c r="U1815">
        <f>ROUNDDOWN(C1815,0)</f>
        <v>4</v>
      </c>
      <c r="V1815">
        <f>RIGHT(K1815,2)+2000</f>
        <v>2018</v>
      </c>
      <c r="W1815" t="str">
        <f>INDEX(_xlfn.TEXTSPLIT(K1815,"-"),1,2)</f>
        <v>Jul</v>
      </c>
      <c r="X1815" t="str">
        <f>INDEX(_xlfn.TEXTSPLIT(K1815,"-"),1,1)</f>
        <v>30</v>
      </c>
      <c r="Y1815">
        <f>INDEX(months!B:B,MATCH(Sheet1!W1815,months!A:A,0))</f>
        <v>7</v>
      </c>
      <c r="Z1815">
        <f t="shared" si="202"/>
        <v>43311</v>
      </c>
    </row>
    <row r="1816" spans="1:26" x14ac:dyDescent="0.2">
      <c r="A1816" t="s">
        <v>2886</v>
      </c>
      <c r="B1816" t="s">
        <v>2665</v>
      </c>
      <c r="C1816">
        <v>4.5999999999999996</v>
      </c>
      <c r="D1816">
        <v>15403</v>
      </c>
      <c r="E1816" t="s">
        <v>42</v>
      </c>
      <c r="F1816" t="s">
        <v>65</v>
      </c>
      <c r="G1816" t="s">
        <v>23</v>
      </c>
      <c r="H1816" t="s">
        <v>24</v>
      </c>
      <c r="I1816" t="s">
        <v>25</v>
      </c>
      <c r="J1816" t="s">
        <v>2673</v>
      </c>
      <c r="K1816" t="s">
        <v>173</v>
      </c>
      <c r="L1816" t="s">
        <v>1427</v>
      </c>
      <c r="M1816" t="s">
        <v>81</v>
      </c>
      <c r="N1816">
        <f t="shared" si="196"/>
        <v>0</v>
      </c>
      <c r="O1816" t="str">
        <f t="shared" si="197"/>
        <v>No</v>
      </c>
      <c r="P1816">
        <f t="shared" si="198"/>
        <v>0</v>
      </c>
      <c r="Q1816">
        <f t="shared" si="199"/>
        <v>4813937689</v>
      </c>
      <c r="R1816">
        <f t="shared" si="200"/>
        <v>4.1933383153624479</v>
      </c>
      <c r="S1816" t="str">
        <f t="shared" si="201"/>
        <v>Acceptable</v>
      </c>
      <c r="T1816">
        <f>ROUNDUP(C1816,0)</f>
        <v>5</v>
      </c>
      <c r="U1816">
        <f>ROUNDDOWN(C1816,0)</f>
        <v>4</v>
      </c>
      <c r="V1816">
        <f>RIGHT(K1816,2)+2000</f>
        <v>2018</v>
      </c>
      <c r="W1816" t="str">
        <f>INDEX(_xlfn.TEXTSPLIT(K1816,"-"),1,2)</f>
        <v>Aug</v>
      </c>
      <c r="X1816" t="str">
        <f>INDEX(_xlfn.TEXTSPLIT(K1816,"-"),1,1)</f>
        <v>2</v>
      </c>
      <c r="Y1816">
        <f>INDEX(months!B:B,MATCH(Sheet1!W1816,months!A:A,0))</f>
        <v>8</v>
      </c>
      <c r="Z1816">
        <f t="shared" si="202"/>
        <v>43314</v>
      </c>
    </row>
    <row r="1817" spans="1:26" x14ac:dyDescent="0.2">
      <c r="A1817" t="s">
        <v>2887</v>
      </c>
      <c r="B1817" t="s">
        <v>2665</v>
      </c>
      <c r="C1817">
        <v>4.3</v>
      </c>
      <c r="D1817">
        <v>38957</v>
      </c>
      <c r="E1817" t="s">
        <v>46</v>
      </c>
      <c r="F1817" t="s">
        <v>65</v>
      </c>
      <c r="G1817" t="s">
        <v>23</v>
      </c>
      <c r="H1817" t="s">
        <v>24</v>
      </c>
      <c r="I1817" t="s">
        <v>25</v>
      </c>
      <c r="J1817" t="s">
        <v>2804</v>
      </c>
      <c r="K1817" t="s">
        <v>173</v>
      </c>
      <c r="L1817" t="s">
        <v>2888</v>
      </c>
      <c r="M1817" t="s">
        <v>46</v>
      </c>
      <c r="N1817">
        <f t="shared" si="196"/>
        <v>0</v>
      </c>
      <c r="O1817" t="str">
        <f t="shared" si="197"/>
        <v>No</v>
      </c>
      <c r="P1817">
        <f t="shared" si="198"/>
        <v>0</v>
      </c>
      <c r="Q1817">
        <f t="shared" si="199"/>
        <v>4813937689</v>
      </c>
      <c r="R1817">
        <f t="shared" si="200"/>
        <v>4.1933383153624479</v>
      </c>
      <c r="S1817" t="str">
        <f t="shared" si="201"/>
        <v>Acceptable</v>
      </c>
      <c r="T1817">
        <f>ROUNDUP(C1817,0)</f>
        <v>5</v>
      </c>
      <c r="U1817">
        <f>ROUNDDOWN(C1817,0)</f>
        <v>4</v>
      </c>
      <c r="V1817">
        <f>RIGHT(K1817,2)+2000</f>
        <v>2018</v>
      </c>
      <c r="W1817" t="str">
        <f>INDEX(_xlfn.TEXTSPLIT(K1817,"-"),1,2)</f>
        <v>Aug</v>
      </c>
      <c r="X1817" t="str">
        <f>INDEX(_xlfn.TEXTSPLIT(K1817,"-"),1,1)</f>
        <v>2</v>
      </c>
      <c r="Y1817">
        <f>INDEX(months!B:B,MATCH(Sheet1!W1817,months!A:A,0))</f>
        <v>8</v>
      </c>
      <c r="Z1817">
        <f t="shared" si="202"/>
        <v>43314</v>
      </c>
    </row>
    <row r="1818" spans="1:26" x14ac:dyDescent="0.2">
      <c r="A1818" t="s">
        <v>2889</v>
      </c>
      <c r="B1818" t="s">
        <v>2665</v>
      </c>
      <c r="C1818">
        <v>4.5</v>
      </c>
      <c r="D1818">
        <v>214777</v>
      </c>
      <c r="E1818" t="s">
        <v>2867</v>
      </c>
      <c r="F1818" t="s">
        <v>38</v>
      </c>
      <c r="G1818" t="s">
        <v>23</v>
      </c>
      <c r="H1818" t="s">
        <v>24</v>
      </c>
      <c r="I1818" t="s">
        <v>25</v>
      </c>
      <c r="J1818" t="s">
        <v>2694</v>
      </c>
      <c r="K1818" t="s">
        <v>115</v>
      </c>
      <c r="L1818" t="s">
        <v>2890</v>
      </c>
      <c r="M1818" t="s">
        <v>81</v>
      </c>
      <c r="N1818">
        <f t="shared" si="196"/>
        <v>0</v>
      </c>
      <c r="O1818" t="str">
        <f t="shared" si="197"/>
        <v>No</v>
      </c>
      <c r="P1818">
        <f t="shared" si="198"/>
        <v>0</v>
      </c>
      <c r="Q1818">
        <f t="shared" si="199"/>
        <v>4813937689</v>
      </c>
      <c r="R1818">
        <f t="shared" si="200"/>
        <v>4.1933383153624479</v>
      </c>
      <c r="S1818" t="str">
        <f t="shared" si="201"/>
        <v>Acceptable</v>
      </c>
      <c r="T1818">
        <f>ROUNDUP(C1818,0)</f>
        <v>5</v>
      </c>
      <c r="U1818">
        <f>ROUNDDOWN(C1818,0)</f>
        <v>4</v>
      </c>
      <c r="V1818">
        <f>RIGHT(K1818,2)+2000</f>
        <v>2018</v>
      </c>
      <c r="W1818" t="str">
        <f>INDEX(_xlfn.TEXTSPLIT(K1818,"-"),1,2)</f>
        <v>Jul</v>
      </c>
      <c r="X1818" t="str">
        <f>INDEX(_xlfn.TEXTSPLIT(K1818,"-"),1,1)</f>
        <v>30</v>
      </c>
      <c r="Y1818">
        <f>INDEX(months!B:B,MATCH(Sheet1!W1818,months!A:A,0))</f>
        <v>7</v>
      </c>
      <c r="Z1818">
        <f t="shared" si="202"/>
        <v>43311</v>
      </c>
    </row>
    <row r="1819" spans="1:26" x14ac:dyDescent="0.2">
      <c r="A1819" t="s">
        <v>2891</v>
      </c>
      <c r="B1819" t="s">
        <v>2665</v>
      </c>
      <c r="C1819">
        <v>4.5999999999999996</v>
      </c>
      <c r="D1819">
        <v>100609</v>
      </c>
      <c r="E1819" t="s">
        <v>354</v>
      </c>
      <c r="F1819" t="s">
        <v>65</v>
      </c>
      <c r="G1819" t="s">
        <v>23</v>
      </c>
      <c r="H1819" t="s">
        <v>24</v>
      </c>
      <c r="I1819" t="s">
        <v>44</v>
      </c>
      <c r="J1819" t="s">
        <v>2684</v>
      </c>
      <c r="K1819" t="s">
        <v>266</v>
      </c>
      <c r="L1819" t="s">
        <v>2892</v>
      </c>
      <c r="M1819" t="s">
        <v>299</v>
      </c>
      <c r="N1819">
        <f t="shared" si="196"/>
        <v>0</v>
      </c>
      <c r="O1819" t="str">
        <f t="shared" si="197"/>
        <v>No</v>
      </c>
      <c r="P1819">
        <f t="shared" si="198"/>
        <v>0</v>
      </c>
      <c r="Q1819">
        <f t="shared" si="199"/>
        <v>4813937689</v>
      </c>
      <c r="R1819">
        <f t="shared" si="200"/>
        <v>4.1933383153624479</v>
      </c>
      <c r="S1819" t="str">
        <f t="shared" si="201"/>
        <v>Acceptable</v>
      </c>
      <c r="T1819">
        <f>ROUNDUP(C1819,0)</f>
        <v>5</v>
      </c>
      <c r="U1819">
        <f>ROUNDDOWN(C1819,0)</f>
        <v>4</v>
      </c>
      <c r="V1819">
        <f>RIGHT(K1819,2)+2000</f>
        <v>2018</v>
      </c>
      <c r="W1819" t="str">
        <f>INDEX(_xlfn.TEXTSPLIT(K1819,"-"),1,2)</f>
        <v>Jul</v>
      </c>
      <c r="X1819" t="str">
        <f>INDEX(_xlfn.TEXTSPLIT(K1819,"-"),1,1)</f>
        <v>16</v>
      </c>
      <c r="Y1819">
        <f>INDEX(months!B:B,MATCH(Sheet1!W1819,months!A:A,0))</f>
        <v>7</v>
      </c>
      <c r="Z1819">
        <f t="shared" si="202"/>
        <v>43297</v>
      </c>
    </row>
    <row r="1820" spans="1:26" x14ac:dyDescent="0.2">
      <c r="A1820" t="s">
        <v>2893</v>
      </c>
      <c r="B1820" t="s">
        <v>2665</v>
      </c>
      <c r="C1820">
        <v>4.2</v>
      </c>
      <c r="D1820">
        <v>1343866</v>
      </c>
      <c r="E1820" t="s">
        <v>215</v>
      </c>
      <c r="F1820" t="s">
        <v>89</v>
      </c>
      <c r="G1820" t="s">
        <v>23</v>
      </c>
      <c r="H1820" t="s">
        <v>24</v>
      </c>
      <c r="I1820" t="s">
        <v>44</v>
      </c>
      <c r="J1820" t="s">
        <v>2684</v>
      </c>
      <c r="K1820" t="s">
        <v>39</v>
      </c>
      <c r="L1820" t="s">
        <v>2894</v>
      </c>
      <c r="M1820" t="s">
        <v>86</v>
      </c>
      <c r="N1820">
        <f t="shared" si="196"/>
        <v>0</v>
      </c>
      <c r="O1820" t="str">
        <f t="shared" si="197"/>
        <v>No</v>
      </c>
      <c r="P1820">
        <f t="shared" si="198"/>
        <v>0</v>
      </c>
      <c r="Q1820">
        <f t="shared" si="199"/>
        <v>4813937689</v>
      </c>
      <c r="R1820">
        <f t="shared" si="200"/>
        <v>4.1933383153624479</v>
      </c>
      <c r="S1820" t="str">
        <f t="shared" si="201"/>
        <v>Acceptable</v>
      </c>
      <c r="T1820">
        <f>ROUNDUP(C1820,0)</f>
        <v>5</v>
      </c>
      <c r="U1820">
        <f>ROUNDDOWN(C1820,0)</f>
        <v>4</v>
      </c>
      <c r="V1820">
        <f>RIGHT(K1820,2)+2000</f>
        <v>2018</v>
      </c>
      <c r="W1820" t="str">
        <f>INDEX(_xlfn.TEXTSPLIT(K1820,"-"),1,2)</f>
        <v>Aug</v>
      </c>
      <c r="X1820" t="str">
        <f>INDEX(_xlfn.TEXTSPLIT(K1820,"-"),1,1)</f>
        <v>1</v>
      </c>
      <c r="Y1820">
        <f>INDEX(months!B:B,MATCH(Sheet1!W1820,months!A:A,0))</f>
        <v>8</v>
      </c>
      <c r="Z1820">
        <f t="shared" si="202"/>
        <v>43313</v>
      </c>
    </row>
    <row r="1821" spans="1:26" x14ac:dyDescent="0.2">
      <c r="A1821" t="s">
        <v>2895</v>
      </c>
      <c r="B1821" t="s">
        <v>2665</v>
      </c>
      <c r="C1821">
        <v>4.5</v>
      </c>
      <c r="D1821">
        <v>168717</v>
      </c>
      <c r="E1821" t="s">
        <v>215</v>
      </c>
      <c r="F1821" t="s">
        <v>89</v>
      </c>
      <c r="G1821" t="s">
        <v>23</v>
      </c>
      <c r="H1821" t="s">
        <v>24</v>
      </c>
      <c r="I1821" t="s">
        <v>418</v>
      </c>
      <c r="J1821" t="s">
        <v>2686</v>
      </c>
      <c r="K1821" t="s">
        <v>97</v>
      </c>
      <c r="L1821" t="s">
        <v>2896</v>
      </c>
      <c r="M1821" t="s">
        <v>60</v>
      </c>
      <c r="N1821">
        <f t="shared" si="196"/>
        <v>0</v>
      </c>
      <c r="O1821" t="str">
        <f t="shared" si="197"/>
        <v>No</v>
      </c>
      <c r="P1821">
        <f t="shared" si="198"/>
        <v>0</v>
      </c>
      <c r="Q1821">
        <f t="shared" si="199"/>
        <v>4813937689</v>
      </c>
      <c r="R1821">
        <f t="shared" si="200"/>
        <v>4.1933383153624479</v>
      </c>
      <c r="S1821" t="str">
        <f t="shared" si="201"/>
        <v>Acceptable</v>
      </c>
      <c r="T1821">
        <f>ROUNDUP(C1821,0)</f>
        <v>5</v>
      </c>
      <c r="U1821">
        <f>ROUNDDOWN(C1821,0)</f>
        <v>4</v>
      </c>
      <c r="V1821">
        <f>RIGHT(K1821,2)+2000</f>
        <v>2018</v>
      </c>
      <c r="W1821" t="str">
        <f>INDEX(_xlfn.TEXTSPLIT(K1821,"-"),1,2)</f>
        <v>Aug</v>
      </c>
      <c r="X1821" t="str">
        <f>INDEX(_xlfn.TEXTSPLIT(K1821,"-"),1,1)</f>
        <v>3</v>
      </c>
      <c r="Y1821">
        <f>INDEX(months!B:B,MATCH(Sheet1!W1821,months!A:A,0))</f>
        <v>8</v>
      </c>
      <c r="Z1821">
        <f t="shared" si="202"/>
        <v>43315</v>
      </c>
    </row>
    <row r="1822" spans="1:26" x14ac:dyDescent="0.2">
      <c r="A1822" t="s">
        <v>2897</v>
      </c>
      <c r="B1822" t="s">
        <v>2665</v>
      </c>
      <c r="C1822">
        <v>4.8</v>
      </c>
      <c r="D1822">
        <v>549720</v>
      </c>
      <c r="E1822" t="s">
        <v>2744</v>
      </c>
      <c r="F1822" t="s">
        <v>89</v>
      </c>
      <c r="G1822" t="s">
        <v>23</v>
      </c>
      <c r="H1822" t="s">
        <v>24</v>
      </c>
      <c r="I1822" t="s">
        <v>25</v>
      </c>
      <c r="J1822" t="s">
        <v>2804</v>
      </c>
      <c r="K1822" t="s">
        <v>160</v>
      </c>
      <c r="L1822" t="s">
        <v>2898</v>
      </c>
      <c r="M1822" t="s">
        <v>54</v>
      </c>
      <c r="N1822">
        <f t="shared" si="196"/>
        <v>0</v>
      </c>
      <c r="O1822" t="str">
        <f t="shared" si="197"/>
        <v>No</v>
      </c>
      <c r="P1822">
        <f t="shared" si="198"/>
        <v>0</v>
      </c>
      <c r="Q1822">
        <f t="shared" si="199"/>
        <v>4813937689</v>
      </c>
      <c r="R1822">
        <f t="shared" si="200"/>
        <v>4.1933383153624479</v>
      </c>
      <c r="S1822" t="str">
        <f t="shared" si="201"/>
        <v>Acceptable</v>
      </c>
      <c r="T1822">
        <f>ROUNDUP(C1822,0)</f>
        <v>5</v>
      </c>
      <c r="U1822">
        <f>ROUNDDOWN(C1822,0)</f>
        <v>4</v>
      </c>
      <c r="V1822">
        <f>RIGHT(K1822,2)+2000</f>
        <v>2018</v>
      </c>
      <c r="W1822" t="str">
        <f>INDEX(_xlfn.TEXTSPLIT(K1822,"-"),1,2)</f>
        <v>Jul</v>
      </c>
      <c r="X1822" t="str">
        <f>INDEX(_xlfn.TEXTSPLIT(K1822,"-"),1,1)</f>
        <v>19</v>
      </c>
      <c r="Y1822">
        <f>INDEX(months!B:B,MATCH(Sheet1!W1822,months!A:A,0))</f>
        <v>7</v>
      </c>
      <c r="Z1822">
        <f t="shared" si="202"/>
        <v>43300</v>
      </c>
    </row>
    <row r="1823" spans="1:26" x14ac:dyDescent="0.2">
      <c r="A1823" t="s">
        <v>2899</v>
      </c>
      <c r="B1823" t="s">
        <v>2665</v>
      </c>
      <c r="C1823">
        <v>4.0999999999999996</v>
      </c>
      <c r="D1823">
        <v>18996</v>
      </c>
      <c r="E1823" t="s">
        <v>2900</v>
      </c>
      <c r="F1823" t="s">
        <v>65</v>
      </c>
      <c r="G1823" t="s">
        <v>23</v>
      </c>
      <c r="H1823" t="s">
        <v>24</v>
      </c>
      <c r="I1823" t="s">
        <v>44</v>
      </c>
      <c r="J1823" t="s">
        <v>2686</v>
      </c>
      <c r="K1823" t="s">
        <v>39</v>
      </c>
      <c r="L1823" t="s">
        <v>652</v>
      </c>
      <c r="M1823" t="s">
        <v>81</v>
      </c>
      <c r="N1823">
        <f t="shared" si="196"/>
        <v>0</v>
      </c>
      <c r="O1823" t="str">
        <f t="shared" si="197"/>
        <v>No</v>
      </c>
      <c r="P1823">
        <f t="shared" si="198"/>
        <v>0</v>
      </c>
      <c r="Q1823">
        <f t="shared" si="199"/>
        <v>4813937689</v>
      </c>
      <c r="R1823">
        <f t="shared" si="200"/>
        <v>4.1933383153624479</v>
      </c>
      <c r="S1823" t="str">
        <f t="shared" si="201"/>
        <v>Acceptable</v>
      </c>
      <c r="T1823">
        <f>ROUNDUP(C1823,0)</f>
        <v>5</v>
      </c>
      <c r="U1823">
        <f>ROUNDDOWN(C1823,0)</f>
        <v>4</v>
      </c>
      <c r="V1823">
        <f>RIGHT(K1823,2)+2000</f>
        <v>2018</v>
      </c>
      <c r="W1823" t="str">
        <f>INDEX(_xlfn.TEXTSPLIT(K1823,"-"),1,2)</f>
        <v>Aug</v>
      </c>
      <c r="X1823" t="str">
        <f>INDEX(_xlfn.TEXTSPLIT(K1823,"-"),1,1)</f>
        <v>1</v>
      </c>
      <c r="Y1823">
        <f>INDEX(months!B:B,MATCH(Sheet1!W1823,months!A:A,0))</f>
        <v>8</v>
      </c>
      <c r="Z1823">
        <f t="shared" si="202"/>
        <v>43313</v>
      </c>
    </row>
    <row r="1824" spans="1:26" x14ac:dyDescent="0.2">
      <c r="A1824" t="s">
        <v>2901</v>
      </c>
      <c r="B1824" t="s">
        <v>2665</v>
      </c>
      <c r="C1824">
        <v>4.3</v>
      </c>
      <c r="D1824">
        <v>25094</v>
      </c>
      <c r="E1824" t="s">
        <v>2768</v>
      </c>
      <c r="F1824" t="s">
        <v>65</v>
      </c>
      <c r="G1824" t="s">
        <v>23</v>
      </c>
      <c r="H1824" t="s">
        <v>24</v>
      </c>
      <c r="I1824" t="s">
        <v>44</v>
      </c>
      <c r="J1824" t="s">
        <v>2868</v>
      </c>
      <c r="K1824" t="s">
        <v>743</v>
      </c>
      <c r="L1824" t="s">
        <v>1336</v>
      </c>
      <c r="M1824" t="s">
        <v>587</v>
      </c>
      <c r="N1824">
        <f t="shared" si="196"/>
        <v>0</v>
      </c>
      <c r="O1824" t="str">
        <f t="shared" si="197"/>
        <v>No</v>
      </c>
      <c r="P1824">
        <f t="shared" si="198"/>
        <v>0</v>
      </c>
      <c r="Q1824">
        <f t="shared" si="199"/>
        <v>4813937689</v>
      </c>
      <c r="R1824">
        <f t="shared" si="200"/>
        <v>4.1933383153624479</v>
      </c>
      <c r="S1824" t="str">
        <f t="shared" si="201"/>
        <v>Acceptable</v>
      </c>
      <c r="T1824">
        <f>ROUNDUP(C1824,0)</f>
        <v>5</v>
      </c>
      <c r="U1824">
        <f>ROUNDDOWN(C1824,0)</f>
        <v>4</v>
      </c>
      <c r="V1824">
        <f>RIGHT(K1824,2)+2000</f>
        <v>2018</v>
      </c>
      <c r="W1824" t="str">
        <f>INDEX(_xlfn.TEXTSPLIT(K1824,"-"),1,2)</f>
        <v>Jul</v>
      </c>
      <c r="X1824" t="str">
        <f>INDEX(_xlfn.TEXTSPLIT(K1824,"-"),1,1)</f>
        <v>6</v>
      </c>
      <c r="Y1824">
        <f>INDEX(months!B:B,MATCH(Sheet1!W1824,months!A:A,0))</f>
        <v>7</v>
      </c>
      <c r="Z1824">
        <f t="shared" si="202"/>
        <v>43287</v>
      </c>
    </row>
    <row r="1825" spans="1:26" x14ac:dyDescent="0.2">
      <c r="A1825" t="s">
        <v>2902</v>
      </c>
      <c r="B1825" t="s">
        <v>2665</v>
      </c>
      <c r="C1825">
        <v>4.4000000000000004</v>
      </c>
      <c r="D1825">
        <v>93033</v>
      </c>
      <c r="E1825" t="s">
        <v>2708</v>
      </c>
      <c r="F1825" t="s">
        <v>38</v>
      </c>
      <c r="G1825" t="s">
        <v>23</v>
      </c>
      <c r="H1825" t="s">
        <v>24</v>
      </c>
      <c r="I1825" t="s">
        <v>44</v>
      </c>
      <c r="J1825" t="s">
        <v>2686</v>
      </c>
      <c r="K1825" t="s">
        <v>311</v>
      </c>
      <c r="L1825" t="s">
        <v>2903</v>
      </c>
      <c r="M1825" t="s">
        <v>29</v>
      </c>
      <c r="N1825">
        <f t="shared" si="196"/>
        <v>0</v>
      </c>
      <c r="O1825" t="str">
        <f t="shared" si="197"/>
        <v>No</v>
      </c>
      <c r="P1825">
        <f t="shared" si="198"/>
        <v>0</v>
      </c>
      <c r="Q1825">
        <f t="shared" si="199"/>
        <v>4813937689</v>
      </c>
      <c r="R1825">
        <f t="shared" si="200"/>
        <v>4.1933383153624479</v>
      </c>
      <c r="S1825" t="str">
        <f t="shared" si="201"/>
        <v>Acceptable</v>
      </c>
      <c r="T1825">
        <f>ROUNDUP(C1825,0)</f>
        <v>5</v>
      </c>
      <c r="U1825">
        <f>ROUNDDOWN(C1825,0)</f>
        <v>4</v>
      </c>
      <c r="V1825">
        <f>RIGHT(K1825,2)+2000</f>
        <v>2018</v>
      </c>
      <c r="W1825" t="str">
        <f>INDEX(_xlfn.TEXTSPLIT(K1825,"-"),1,2)</f>
        <v>Aug</v>
      </c>
      <c r="X1825" t="str">
        <f>INDEX(_xlfn.TEXTSPLIT(K1825,"-"),1,1)</f>
        <v>4</v>
      </c>
      <c r="Y1825">
        <f>INDEX(months!B:B,MATCH(Sheet1!W1825,months!A:A,0))</f>
        <v>8</v>
      </c>
      <c r="Z1825">
        <f t="shared" si="202"/>
        <v>43316</v>
      </c>
    </row>
    <row r="1826" spans="1:26" x14ac:dyDescent="0.2">
      <c r="A1826" t="s">
        <v>2904</v>
      </c>
      <c r="B1826" t="s">
        <v>2665</v>
      </c>
      <c r="C1826">
        <v>4</v>
      </c>
      <c r="D1826">
        <v>120592</v>
      </c>
      <c r="E1826" t="s">
        <v>1189</v>
      </c>
      <c r="F1826" t="s">
        <v>89</v>
      </c>
      <c r="G1826" t="s">
        <v>23</v>
      </c>
      <c r="H1826" t="s">
        <v>24</v>
      </c>
      <c r="I1826" t="s">
        <v>124</v>
      </c>
      <c r="J1826" t="s">
        <v>2686</v>
      </c>
      <c r="K1826" t="s">
        <v>84</v>
      </c>
      <c r="L1826" t="s">
        <v>2905</v>
      </c>
      <c r="M1826" t="s">
        <v>29</v>
      </c>
      <c r="N1826">
        <f t="shared" si="196"/>
        <v>0</v>
      </c>
      <c r="O1826" t="str">
        <f t="shared" si="197"/>
        <v>No</v>
      </c>
      <c r="P1826">
        <f t="shared" si="198"/>
        <v>0</v>
      </c>
      <c r="Q1826">
        <f t="shared" si="199"/>
        <v>4813937689</v>
      </c>
      <c r="R1826">
        <f t="shared" si="200"/>
        <v>4.1933383153624479</v>
      </c>
      <c r="S1826" t="str">
        <f t="shared" si="201"/>
        <v>Acceptable</v>
      </c>
      <c r="T1826">
        <f>ROUNDUP(C1826,0)</f>
        <v>4</v>
      </c>
      <c r="U1826">
        <f>ROUNDDOWN(C1826,0)</f>
        <v>4</v>
      </c>
      <c r="V1826">
        <f>RIGHT(K1826,2)+2000</f>
        <v>2018</v>
      </c>
      <c r="W1826" t="str">
        <f>INDEX(_xlfn.TEXTSPLIT(K1826,"-"),1,2)</f>
        <v>Jul</v>
      </c>
      <c r="X1826" t="str">
        <f>INDEX(_xlfn.TEXTSPLIT(K1826,"-"),1,1)</f>
        <v>31</v>
      </c>
      <c r="Y1826">
        <f>INDEX(months!B:B,MATCH(Sheet1!W1826,months!A:A,0))</f>
        <v>7</v>
      </c>
      <c r="Z1826">
        <f t="shared" si="202"/>
        <v>43312</v>
      </c>
    </row>
    <row r="1827" spans="1:26" x14ac:dyDescent="0.2">
      <c r="A1827" t="s">
        <v>2906</v>
      </c>
      <c r="B1827" t="s">
        <v>2665</v>
      </c>
      <c r="C1827">
        <v>4.2</v>
      </c>
      <c r="D1827">
        <v>187972</v>
      </c>
      <c r="E1827" t="s">
        <v>2443</v>
      </c>
      <c r="F1827" t="s">
        <v>38</v>
      </c>
      <c r="G1827" t="s">
        <v>23</v>
      </c>
      <c r="H1827" t="s">
        <v>24</v>
      </c>
      <c r="I1827" t="s">
        <v>44</v>
      </c>
      <c r="J1827" t="s">
        <v>2868</v>
      </c>
      <c r="K1827" t="s">
        <v>169</v>
      </c>
      <c r="L1827" t="s">
        <v>2907</v>
      </c>
      <c r="M1827" t="s">
        <v>54</v>
      </c>
      <c r="N1827">
        <f t="shared" si="196"/>
        <v>0</v>
      </c>
      <c r="O1827" t="str">
        <f t="shared" si="197"/>
        <v>No</v>
      </c>
      <c r="P1827">
        <f t="shared" si="198"/>
        <v>0</v>
      </c>
      <c r="Q1827">
        <f t="shared" si="199"/>
        <v>4813937689</v>
      </c>
      <c r="R1827">
        <f t="shared" si="200"/>
        <v>4.1933383153624479</v>
      </c>
      <c r="S1827" t="str">
        <f t="shared" si="201"/>
        <v>Acceptable</v>
      </c>
      <c r="T1827">
        <f>ROUNDUP(C1827,0)</f>
        <v>5</v>
      </c>
      <c r="U1827">
        <f>ROUNDDOWN(C1827,0)</f>
        <v>4</v>
      </c>
      <c r="V1827">
        <f>RIGHT(K1827,2)+2000</f>
        <v>2018</v>
      </c>
      <c r="W1827" t="str">
        <f>INDEX(_xlfn.TEXTSPLIT(K1827,"-"),1,2)</f>
        <v>Jul</v>
      </c>
      <c r="X1827" t="str">
        <f>INDEX(_xlfn.TEXTSPLIT(K1827,"-"),1,1)</f>
        <v>11</v>
      </c>
      <c r="Y1827">
        <f>INDEX(months!B:B,MATCH(Sheet1!W1827,months!A:A,0))</f>
        <v>7</v>
      </c>
      <c r="Z1827">
        <f t="shared" si="202"/>
        <v>43292</v>
      </c>
    </row>
    <row r="1828" spans="1:26" x14ac:dyDescent="0.2">
      <c r="A1828" t="s">
        <v>2908</v>
      </c>
      <c r="B1828" t="s">
        <v>2665</v>
      </c>
      <c r="C1828">
        <v>4</v>
      </c>
      <c r="D1828">
        <v>484981</v>
      </c>
      <c r="E1828" t="s">
        <v>46</v>
      </c>
      <c r="F1828" t="s">
        <v>89</v>
      </c>
      <c r="G1828" t="s">
        <v>23</v>
      </c>
      <c r="H1828" t="s">
        <v>24</v>
      </c>
      <c r="I1828" t="s">
        <v>124</v>
      </c>
      <c r="J1828" t="s">
        <v>2686</v>
      </c>
      <c r="K1828" t="s">
        <v>538</v>
      </c>
      <c r="L1828" t="s">
        <v>2909</v>
      </c>
      <c r="M1828" t="s">
        <v>81</v>
      </c>
      <c r="N1828">
        <f t="shared" si="196"/>
        <v>0</v>
      </c>
      <c r="O1828" t="str">
        <f t="shared" si="197"/>
        <v>No</v>
      </c>
      <c r="P1828">
        <f t="shared" si="198"/>
        <v>0</v>
      </c>
      <c r="Q1828">
        <f t="shared" si="199"/>
        <v>4813937689</v>
      </c>
      <c r="R1828">
        <f t="shared" si="200"/>
        <v>4.1933383153624479</v>
      </c>
      <c r="S1828" t="str">
        <f t="shared" si="201"/>
        <v>Acceptable</v>
      </c>
      <c r="T1828">
        <f>ROUNDUP(C1828,0)</f>
        <v>4</v>
      </c>
      <c r="U1828">
        <f>ROUNDDOWN(C1828,0)</f>
        <v>4</v>
      </c>
      <c r="V1828">
        <f>RIGHT(K1828,2)+2000</f>
        <v>2018</v>
      </c>
      <c r="W1828" t="str">
        <f>INDEX(_xlfn.TEXTSPLIT(K1828,"-"),1,2)</f>
        <v>Jun</v>
      </c>
      <c r="X1828" t="str">
        <f>INDEX(_xlfn.TEXTSPLIT(K1828,"-"),1,1)</f>
        <v>15</v>
      </c>
      <c r="Y1828">
        <f>INDEX(months!B:B,MATCH(Sheet1!W1828,months!A:A,0))</f>
        <v>6</v>
      </c>
      <c r="Z1828">
        <f t="shared" si="202"/>
        <v>43266</v>
      </c>
    </row>
    <row r="1829" spans="1:26" x14ac:dyDescent="0.2">
      <c r="A1829" t="s">
        <v>2910</v>
      </c>
      <c r="B1829" t="s">
        <v>2665</v>
      </c>
      <c r="C1829">
        <v>4.2</v>
      </c>
      <c r="D1829">
        <v>2055</v>
      </c>
      <c r="E1829" t="s">
        <v>2772</v>
      </c>
      <c r="F1829" t="s">
        <v>50</v>
      </c>
      <c r="G1829" t="s">
        <v>23</v>
      </c>
      <c r="H1829" t="s">
        <v>24</v>
      </c>
      <c r="I1829" t="s">
        <v>44</v>
      </c>
      <c r="J1829" t="s">
        <v>2686</v>
      </c>
      <c r="K1829" t="s">
        <v>462</v>
      </c>
      <c r="L1829" t="s">
        <v>2911</v>
      </c>
      <c r="M1829" t="s">
        <v>29</v>
      </c>
      <c r="N1829">
        <f t="shared" si="196"/>
        <v>0</v>
      </c>
      <c r="O1829" t="str">
        <f t="shared" si="197"/>
        <v>No</v>
      </c>
      <c r="P1829">
        <f t="shared" si="198"/>
        <v>0</v>
      </c>
      <c r="Q1829">
        <f t="shared" si="199"/>
        <v>4813937689</v>
      </c>
      <c r="R1829">
        <f t="shared" si="200"/>
        <v>4.1933383153624479</v>
      </c>
      <c r="S1829" t="str">
        <f t="shared" si="201"/>
        <v>Acceptable</v>
      </c>
      <c r="T1829">
        <f>ROUNDUP(C1829,0)</f>
        <v>5</v>
      </c>
      <c r="U1829">
        <f>ROUNDDOWN(C1829,0)</f>
        <v>4</v>
      </c>
      <c r="V1829">
        <f>RIGHT(K1829,2)+2000</f>
        <v>2018</v>
      </c>
      <c r="W1829" t="str">
        <f>INDEX(_xlfn.TEXTSPLIT(K1829,"-"),1,2)</f>
        <v>May</v>
      </c>
      <c r="X1829" t="str">
        <f>INDEX(_xlfn.TEXTSPLIT(K1829,"-"),1,1)</f>
        <v>18</v>
      </c>
      <c r="Y1829">
        <f>INDEX(months!B:B,MATCH(Sheet1!W1829,months!A:A,0))</f>
        <v>5</v>
      </c>
      <c r="Z1829">
        <f t="shared" si="202"/>
        <v>43238</v>
      </c>
    </row>
    <row r="1830" spans="1:26" x14ac:dyDescent="0.2">
      <c r="A1830" t="s">
        <v>2912</v>
      </c>
      <c r="B1830" t="s">
        <v>2665</v>
      </c>
      <c r="C1830">
        <v>4.5</v>
      </c>
      <c r="D1830">
        <v>73539</v>
      </c>
      <c r="E1830" t="s">
        <v>2772</v>
      </c>
      <c r="F1830" t="s">
        <v>65</v>
      </c>
      <c r="G1830" t="s">
        <v>23</v>
      </c>
      <c r="H1830" t="s">
        <v>24</v>
      </c>
      <c r="I1830" t="s">
        <v>418</v>
      </c>
      <c r="J1830" t="s">
        <v>2868</v>
      </c>
      <c r="K1830" t="s">
        <v>173</v>
      </c>
      <c r="L1830" t="s">
        <v>2841</v>
      </c>
      <c r="M1830" t="s">
        <v>587</v>
      </c>
      <c r="N1830">
        <f t="shared" si="196"/>
        <v>0</v>
      </c>
      <c r="O1830" t="str">
        <f t="shared" si="197"/>
        <v>No</v>
      </c>
      <c r="P1830">
        <f t="shared" si="198"/>
        <v>0</v>
      </c>
      <c r="Q1830">
        <f t="shared" si="199"/>
        <v>4813937689</v>
      </c>
      <c r="R1830">
        <f t="shared" si="200"/>
        <v>4.1933383153624479</v>
      </c>
      <c r="S1830" t="str">
        <f t="shared" si="201"/>
        <v>Acceptable</v>
      </c>
      <c r="T1830">
        <f>ROUNDUP(C1830,0)</f>
        <v>5</v>
      </c>
      <c r="U1830">
        <f>ROUNDDOWN(C1830,0)</f>
        <v>4</v>
      </c>
      <c r="V1830">
        <f>RIGHT(K1830,2)+2000</f>
        <v>2018</v>
      </c>
      <c r="W1830" t="str">
        <f>INDEX(_xlfn.TEXTSPLIT(K1830,"-"),1,2)</f>
        <v>Aug</v>
      </c>
      <c r="X1830" t="str">
        <f>INDEX(_xlfn.TEXTSPLIT(K1830,"-"),1,1)</f>
        <v>2</v>
      </c>
      <c r="Y1830">
        <f>INDEX(months!B:B,MATCH(Sheet1!W1830,months!A:A,0))</f>
        <v>8</v>
      </c>
      <c r="Z1830">
        <f t="shared" si="202"/>
        <v>43314</v>
      </c>
    </row>
    <row r="1831" spans="1:26" x14ac:dyDescent="0.2">
      <c r="A1831" t="s">
        <v>2913</v>
      </c>
      <c r="B1831" t="s">
        <v>2665</v>
      </c>
      <c r="C1831">
        <v>4.7</v>
      </c>
      <c r="D1831">
        <v>59017</v>
      </c>
      <c r="E1831" t="s">
        <v>2768</v>
      </c>
      <c r="F1831" t="s">
        <v>65</v>
      </c>
      <c r="G1831" t="s">
        <v>23</v>
      </c>
      <c r="H1831" t="s">
        <v>24</v>
      </c>
      <c r="I1831" t="s">
        <v>44</v>
      </c>
      <c r="J1831" t="s">
        <v>2684</v>
      </c>
      <c r="K1831" t="s">
        <v>75</v>
      </c>
      <c r="L1831" t="s">
        <v>2914</v>
      </c>
      <c r="M1831" t="s">
        <v>587</v>
      </c>
      <c r="N1831">
        <f t="shared" si="196"/>
        <v>0</v>
      </c>
      <c r="O1831" t="str">
        <f t="shared" si="197"/>
        <v>No</v>
      </c>
      <c r="P1831">
        <f t="shared" si="198"/>
        <v>0</v>
      </c>
      <c r="Q1831">
        <f t="shared" si="199"/>
        <v>4813937689</v>
      </c>
      <c r="R1831">
        <f t="shared" si="200"/>
        <v>4.1933383153624479</v>
      </c>
      <c r="S1831" t="str">
        <f t="shared" si="201"/>
        <v>Acceptable</v>
      </c>
      <c r="T1831">
        <f>ROUNDUP(C1831,0)</f>
        <v>5</v>
      </c>
      <c r="U1831">
        <f>ROUNDDOWN(C1831,0)</f>
        <v>4</v>
      </c>
      <c r="V1831">
        <f>RIGHT(K1831,2)+2000</f>
        <v>2018</v>
      </c>
      <c r="W1831" t="str">
        <f>INDEX(_xlfn.TEXTSPLIT(K1831,"-"),1,2)</f>
        <v>Jul</v>
      </c>
      <c r="X1831" t="str">
        <f>INDEX(_xlfn.TEXTSPLIT(K1831,"-"),1,1)</f>
        <v>3</v>
      </c>
      <c r="Y1831">
        <f>INDEX(months!B:B,MATCH(Sheet1!W1831,months!A:A,0))</f>
        <v>7</v>
      </c>
      <c r="Z1831">
        <f t="shared" si="202"/>
        <v>43284</v>
      </c>
    </row>
    <row r="1832" spans="1:26" x14ac:dyDescent="0.2">
      <c r="A1832" t="s">
        <v>2915</v>
      </c>
      <c r="B1832" t="s">
        <v>2665</v>
      </c>
      <c r="C1832">
        <v>4.2</v>
      </c>
      <c r="D1832">
        <v>5829</v>
      </c>
      <c r="E1832" t="s">
        <v>1216</v>
      </c>
      <c r="F1832" t="s">
        <v>50</v>
      </c>
      <c r="G1832" t="s">
        <v>23</v>
      </c>
      <c r="H1832" t="s">
        <v>24</v>
      </c>
      <c r="I1832" t="s">
        <v>44</v>
      </c>
      <c r="J1832" t="s">
        <v>2686</v>
      </c>
      <c r="K1832" t="s">
        <v>216</v>
      </c>
      <c r="L1832" t="s">
        <v>2848</v>
      </c>
      <c r="M1832" t="s">
        <v>54</v>
      </c>
      <c r="N1832">
        <f t="shared" si="196"/>
        <v>0</v>
      </c>
      <c r="O1832" t="str">
        <f t="shared" si="197"/>
        <v>No</v>
      </c>
      <c r="P1832">
        <f t="shared" si="198"/>
        <v>0</v>
      </c>
      <c r="Q1832">
        <f t="shared" si="199"/>
        <v>4813937689</v>
      </c>
      <c r="R1832">
        <f t="shared" si="200"/>
        <v>4.1933383153624479</v>
      </c>
      <c r="S1832" t="str">
        <f t="shared" si="201"/>
        <v>Acceptable</v>
      </c>
      <c r="T1832">
        <f>ROUNDUP(C1832,0)</f>
        <v>5</v>
      </c>
      <c r="U1832">
        <f>ROUNDDOWN(C1832,0)</f>
        <v>4</v>
      </c>
      <c r="V1832">
        <f>RIGHT(K1832,2)+2000</f>
        <v>2018</v>
      </c>
      <c r="W1832" t="str">
        <f>INDEX(_xlfn.TEXTSPLIT(K1832,"-"),1,2)</f>
        <v>Jul</v>
      </c>
      <c r="X1832" t="str">
        <f>INDEX(_xlfn.TEXTSPLIT(K1832,"-"),1,1)</f>
        <v>26</v>
      </c>
      <c r="Y1832">
        <f>INDEX(months!B:B,MATCH(Sheet1!W1832,months!A:A,0))</f>
        <v>7</v>
      </c>
      <c r="Z1832">
        <f t="shared" si="202"/>
        <v>43307</v>
      </c>
    </row>
    <row r="1833" spans="1:26" x14ac:dyDescent="0.2">
      <c r="A1833" t="s">
        <v>2916</v>
      </c>
      <c r="B1833" t="s">
        <v>2665</v>
      </c>
      <c r="C1833">
        <v>4.4000000000000004</v>
      </c>
      <c r="D1833">
        <v>18621</v>
      </c>
      <c r="E1833" t="s">
        <v>1146</v>
      </c>
      <c r="F1833" t="s">
        <v>50</v>
      </c>
      <c r="G1833" t="s">
        <v>649</v>
      </c>
      <c r="H1833" t="s">
        <v>1011</v>
      </c>
      <c r="I1833" t="s">
        <v>25</v>
      </c>
      <c r="J1833" t="s">
        <v>2824</v>
      </c>
      <c r="K1833" t="s">
        <v>287</v>
      </c>
      <c r="L1833" t="s">
        <v>2917</v>
      </c>
      <c r="M1833" t="s">
        <v>54</v>
      </c>
      <c r="N1833">
        <f t="shared" si="196"/>
        <v>0</v>
      </c>
      <c r="O1833" t="str">
        <f t="shared" si="197"/>
        <v>No</v>
      </c>
      <c r="P1833">
        <f t="shared" si="198"/>
        <v>0</v>
      </c>
      <c r="Q1833">
        <f t="shared" si="199"/>
        <v>4813937689</v>
      </c>
      <c r="R1833">
        <f t="shared" si="200"/>
        <v>4.1933383153624479</v>
      </c>
      <c r="S1833" t="str">
        <f t="shared" si="201"/>
        <v>Acceptable</v>
      </c>
      <c r="T1833">
        <f>ROUNDUP(C1833,0)</f>
        <v>5</v>
      </c>
      <c r="U1833">
        <f>ROUNDDOWN(C1833,0)</f>
        <v>4</v>
      </c>
      <c r="V1833">
        <f>RIGHT(K1833,2)+2000</f>
        <v>2018</v>
      </c>
      <c r="W1833" t="str">
        <f>INDEX(_xlfn.TEXTSPLIT(K1833,"-"),1,2)</f>
        <v>Jul</v>
      </c>
      <c r="X1833" t="str">
        <f>INDEX(_xlfn.TEXTSPLIT(K1833,"-"),1,1)</f>
        <v>4</v>
      </c>
      <c r="Y1833">
        <f>INDEX(months!B:B,MATCH(Sheet1!W1833,months!A:A,0))</f>
        <v>7</v>
      </c>
      <c r="Z1833">
        <f t="shared" si="202"/>
        <v>43285</v>
      </c>
    </row>
    <row r="1834" spans="1:26" x14ac:dyDescent="0.2">
      <c r="A1834" t="s">
        <v>2918</v>
      </c>
      <c r="B1834" t="s">
        <v>2665</v>
      </c>
      <c r="C1834">
        <v>4.5999999999999996</v>
      </c>
      <c r="D1834">
        <v>19922</v>
      </c>
      <c r="E1834" t="s">
        <v>223</v>
      </c>
      <c r="F1834" t="s">
        <v>50</v>
      </c>
      <c r="G1834" t="s">
        <v>649</v>
      </c>
      <c r="H1834" t="s">
        <v>2919</v>
      </c>
      <c r="I1834" t="s">
        <v>124</v>
      </c>
      <c r="J1834" t="s">
        <v>2824</v>
      </c>
      <c r="K1834" t="s">
        <v>115</v>
      </c>
      <c r="L1834" t="s">
        <v>112</v>
      </c>
      <c r="M1834" t="s">
        <v>274</v>
      </c>
      <c r="N1834">
        <f t="shared" si="196"/>
        <v>0</v>
      </c>
      <c r="O1834" t="str">
        <f t="shared" si="197"/>
        <v>No</v>
      </c>
      <c r="P1834">
        <f t="shared" si="198"/>
        <v>0</v>
      </c>
      <c r="Q1834">
        <f t="shared" si="199"/>
        <v>4813937689</v>
      </c>
      <c r="R1834">
        <f t="shared" si="200"/>
        <v>4.1933383153624479</v>
      </c>
      <c r="S1834" t="str">
        <f t="shared" si="201"/>
        <v>Acceptable</v>
      </c>
      <c r="T1834">
        <f>ROUNDUP(C1834,0)</f>
        <v>5</v>
      </c>
      <c r="U1834">
        <f>ROUNDDOWN(C1834,0)</f>
        <v>4</v>
      </c>
      <c r="V1834">
        <f>RIGHT(K1834,2)+2000</f>
        <v>2018</v>
      </c>
      <c r="W1834" t="str">
        <f>INDEX(_xlfn.TEXTSPLIT(K1834,"-"),1,2)</f>
        <v>Jul</v>
      </c>
      <c r="X1834" t="str">
        <f>INDEX(_xlfn.TEXTSPLIT(K1834,"-"),1,1)</f>
        <v>30</v>
      </c>
      <c r="Y1834">
        <f>INDEX(months!B:B,MATCH(Sheet1!W1834,months!A:A,0))</f>
        <v>7</v>
      </c>
      <c r="Z1834">
        <f t="shared" si="202"/>
        <v>43311</v>
      </c>
    </row>
    <row r="1835" spans="1:26" x14ac:dyDescent="0.2">
      <c r="A1835" t="s">
        <v>2920</v>
      </c>
      <c r="B1835" t="s">
        <v>2665</v>
      </c>
      <c r="C1835">
        <v>4.9000000000000004</v>
      </c>
      <c r="D1835">
        <v>21119</v>
      </c>
      <c r="E1835" t="s">
        <v>675</v>
      </c>
      <c r="F1835" t="s">
        <v>50</v>
      </c>
      <c r="G1835" t="s">
        <v>649</v>
      </c>
      <c r="H1835" t="s">
        <v>650</v>
      </c>
      <c r="I1835" t="s">
        <v>25</v>
      </c>
      <c r="J1835" t="s">
        <v>2694</v>
      </c>
      <c r="K1835" t="s">
        <v>661</v>
      </c>
      <c r="L1835" t="s">
        <v>236</v>
      </c>
      <c r="M1835" t="s">
        <v>54</v>
      </c>
      <c r="N1835">
        <f t="shared" si="196"/>
        <v>0</v>
      </c>
      <c r="O1835" t="str">
        <f t="shared" si="197"/>
        <v>No</v>
      </c>
      <c r="P1835">
        <f t="shared" si="198"/>
        <v>0</v>
      </c>
      <c r="Q1835">
        <f t="shared" si="199"/>
        <v>4813937689</v>
      </c>
      <c r="R1835">
        <f t="shared" si="200"/>
        <v>4.1933383153624479</v>
      </c>
      <c r="S1835" t="str">
        <f t="shared" si="201"/>
        <v>Acceptable</v>
      </c>
      <c r="T1835">
        <f>ROUNDUP(C1835,0)</f>
        <v>5</v>
      </c>
      <c r="U1835">
        <f>ROUNDDOWN(C1835,0)</f>
        <v>4</v>
      </c>
      <c r="V1835">
        <f>RIGHT(K1835,2)+2000</f>
        <v>2018</v>
      </c>
      <c r="W1835" t="str">
        <f>INDEX(_xlfn.TEXTSPLIT(K1835,"-"),1,2)</f>
        <v>Apr</v>
      </c>
      <c r="X1835" t="str">
        <f>INDEX(_xlfn.TEXTSPLIT(K1835,"-"),1,1)</f>
        <v>18</v>
      </c>
      <c r="Y1835">
        <f>INDEX(months!B:B,MATCH(Sheet1!W1835,months!A:A,0))</f>
        <v>4</v>
      </c>
      <c r="Z1835">
        <f t="shared" si="202"/>
        <v>43208</v>
      </c>
    </row>
    <row r="1836" spans="1:26" x14ac:dyDescent="0.2">
      <c r="A1836" t="s">
        <v>2921</v>
      </c>
      <c r="B1836" t="s">
        <v>2665</v>
      </c>
      <c r="C1836">
        <v>4.4000000000000004</v>
      </c>
      <c r="D1836">
        <v>7412</v>
      </c>
      <c r="E1836" t="s">
        <v>1360</v>
      </c>
      <c r="F1836" t="s">
        <v>50</v>
      </c>
      <c r="G1836" t="s">
        <v>649</v>
      </c>
      <c r="H1836" t="s">
        <v>650</v>
      </c>
      <c r="I1836" t="s">
        <v>44</v>
      </c>
      <c r="J1836" t="s">
        <v>2686</v>
      </c>
      <c r="K1836" t="s">
        <v>62</v>
      </c>
      <c r="L1836" t="s">
        <v>164</v>
      </c>
      <c r="M1836" t="s">
        <v>60</v>
      </c>
      <c r="N1836">
        <f t="shared" si="196"/>
        <v>0</v>
      </c>
      <c r="O1836" t="str">
        <f t="shared" si="197"/>
        <v>No</v>
      </c>
      <c r="P1836">
        <f t="shared" si="198"/>
        <v>0</v>
      </c>
      <c r="Q1836">
        <f t="shared" si="199"/>
        <v>4813937689</v>
      </c>
      <c r="R1836">
        <f t="shared" si="200"/>
        <v>4.1933383153624479</v>
      </c>
      <c r="S1836" t="str">
        <f t="shared" si="201"/>
        <v>Acceptable</v>
      </c>
      <c r="T1836">
        <f>ROUNDUP(C1836,0)</f>
        <v>5</v>
      </c>
      <c r="U1836">
        <f>ROUNDDOWN(C1836,0)</f>
        <v>4</v>
      </c>
      <c r="V1836">
        <f>RIGHT(K1836,2)+2000</f>
        <v>2018</v>
      </c>
      <c r="W1836" t="str">
        <f>INDEX(_xlfn.TEXTSPLIT(K1836,"-"),1,2)</f>
        <v>Apr</v>
      </c>
      <c r="X1836" t="str">
        <f>INDEX(_xlfn.TEXTSPLIT(K1836,"-"),1,1)</f>
        <v>26</v>
      </c>
      <c r="Y1836">
        <f>INDEX(months!B:B,MATCH(Sheet1!W1836,months!A:A,0))</f>
        <v>4</v>
      </c>
      <c r="Z1836">
        <f t="shared" si="202"/>
        <v>43216</v>
      </c>
    </row>
    <row r="1837" spans="1:26" x14ac:dyDescent="0.2">
      <c r="A1837" t="s">
        <v>2922</v>
      </c>
      <c r="B1837" t="s">
        <v>2665</v>
      </c>
      <c r="C1837">
        <v>4.5</v>
      </c>
      <c r="D1837">
        <v>18125</v>
      </c>
      <c r="E1837" t="s">
        <v>186</v>
      </c>
      <c r="F1837" t="s">
        <v>50</v>
      </c>
      <c r="G1837" t="s">
        <v>649</v>
      </c>
      <c r="H1837" t="s">
        <v>650</v>
      </c>
      <c r="I1837" t="s">
        <v>25</v>
      </c>
      <c r="J1837" t="s">
        <v>2923</v>
      </c>
      <c r="K1837" t="s">
        <v>585</v>
      </c>
      <c r="L1837" t="s">
        <v>46</v>
      </c>
      <c r="M1837" t="s">
        <v>54</v>
      </c>
      <c r="N1837">
        <f t="shared" si="196"/>
        <v>0</v>
      </c>
      <c r="O1837" t="str">
        <f t="shared" si="197"/>
        <v>No</v>
      </c>
      <c r="P1837">
        <f t="shared" si="198"/>
        <v>0</v>
      </c>
      <c r="Q1837">
        <f t="shared" si="199"/>
        <v>4813937689</v>
      </c>
      <c r="R1837">
        <f t="shared" si="200"/>
        <v>4.1933383153624479</v>
      </c>
      <c r="S1837" t="str">
        <f t="shared" si="201"/>
        <v>Acceptable</v>
      </c>
      <c r="T1837">
        <f>ROUNDUP(C1837,0)</f>
        <v>5</v>
      </c>
      <c r="U1837">
        <f>ROUNDDOWN(C1837,0)</f>
        <v>4</v>
      </c>
      <c r="V1837">
        <f>RIGHT(K1837,2)+2000</f>
        <v>2018</v>
      </c>
      <c r="W1837" t="str">
        <f>INDEX(_xlfn.TEXTSPLIT(K1837,"-"),1,2)</f>
        <v>Jul</v>
      </c>
      <c r="X1837" t="str">
        <f>INDEX(_xlfn.TEXTSPLIT(K1837,"-"),1,1)</f>
        <v>9</v>
      </c>
      <c r="Y1837">
        <f>INDEX(months!B:B,MATCH(Sheet1!W1837,months!A:A,0))</f>
        <v>7</v>
      </c>
      <c r="Z1837">
        <f t="shared" si="202"/>
        <v>43290</v>
      </c>
    </row>
    <row r="1838" spans="1:26" x14ac:dyDescent="0.2">
      <c r="A1838" t="s">
        <v>2924</v>
      </c>
      <c r="B1838" t="s">
        <v>2665</v>
      </c>
      <c r="C1838">
        <v>4.5999999999999996</v>
      </c>
      <c r="D1838">
        <v>10795</v>
      </c>
      <c r="E1838" t="s">
        <v>2699</v>
      </c>
      <c r="F1838" t="s">
        <v>50</v>
      </c>
      <c r="G1838" t="s">
        <v>649</v>
      </c>
      <c r="H1838" t="s">
        <v>1529</v>
      </c>
      <c r="I1838" t="s">
        <v>25</v>
      </c>
      <c r="J1838" t="s">
        <v>2804</v>
      </c>
      <c r="K1838" t="s">
        <v>2925</v>
      </c>
      <c r="L1838" t="s">
        <v>2926</v>
      </c>
      <c r="M1838" t="s">
        <v>29</v>
      </c>
      <c r="N1838">
        <f t="shared" si="196"/>
        <v>0</v>
      </c>
      <c r="O1838" t="str">
        <f t="shared" si="197"/>
        <v>No</v>
      </c>
      <c r="P1838">
        <f t="shared" si="198"/>
        <v>0</v>
      </c>
      <c r="Q1838">
        <f t="shared" si="199"/>
        <v>4813937689</v>
      </c>
      <c r="R1838">
        <f t="shared" si="200"/>
        <v>4.1933383153624479</v>
      </c>
      <c r="S1838" t="str">
        <f t="shared" si="201"/>
        <v>Acceptable</v>
      </c>
      <c r="T1838">
        <f>ROUNDUP(C1838,0)</f>
        <v>5</v>
      </c>
      <c r="U1838">
        <f>ROUNDDOWN(C1838,0)</f>
        <v>4</v>
      </c>
      <c r="V1838">
        <f>RIGHT(K1838,2)+2000</f>
        <v>2017</v>
      </c>
      <c r="W1838" t="str">
        <f>INDEX(_xlfn.TEXTSPLIT(K1838,"-"),1,2)</f>
        <v>Dec</v>
      </c>
      <c r="X1838" t="str">
        <f>INDEX(_xlfn.TEXTSPLIT(K1838,"-"),1,1)</f>
        <v>21</v>
      </c>
      <c r="Y1838">
        <f>INDEX(months!B:B,MATCH(Sheet1!W1838,months!A:A,0))</f>
        <v>12</v>
      </c>
      <c r="Z1838">
        <f t="shared" si="202"/>
        <v>43090</v>
      </c>
    </row>
    <row r="1839" spans="1:26" x14ac:dyDescent="0.2">
      <c r="A1839" t="s">
        <v>2927</v>
      </c>
      <c r="B1839" t="s">
        <v>2665</v>
      </c>
      <c r="C1839">
        <v>4.2</v>
      </c>
      <c r="D1839">
        <v>13004</v>
      </c>
      <c r="E1839" t="s">
        <v>698</v>
      </c>
      <c r="F1839" t="s">
        <v>50</v>
      </c>
      <c r="G1839" t="s">
        <v>649</v>
      </c>
      <c r="H1839" t="s">
        <v>1002</v>
      </c>
      <c r="I1839" t="s">
        <v>44</v>
      </c>
      <c r="J1839" t="s">
        <v>2684</v>
      </c>
      <c r="K1839" t="s">
        <v>1487</v>
      </c>
      <c r="L1839" t="s">
        <v>1775</v>
      </c>
      <c r="M1839" t="s">
        <v>177</v>
      </c>
      <c r="N1839">
        <f t="shared" si="196"/>
        <v>0</v>
      </c>
      <c r="O1839" t="str">
        <f t="shared" si="197"/>
        <v>No</v>
      </c>
      <c r="P1839">
        <f t="shared" si="198"/>
        <v>0</v>
      </c>
      <c r="Q1839">
        <f t="shared" si="199"/>
        <v>4813937689</v>
      </c>
      <c r="R1839">
        <f t="shared" si="200"/>
        <v>4.1933383153624479</v>
      </c>
      <c r="S1839" t="str">
        <f t="shared" si="201"/>
        <v>Acceptable</v>
      </c>
      <c r="T1839">
        <f>ROUNDUP(C1839,0)</f>
        <v>5</v>
      </c>
      <c r="U1839">
        <f>ROUNDDOWN(C1839,0)</f>
        <v>4</v>
      </c>
      <c r="V1839">
        <f>RIGHT(K1839,2)+2000</f>
        <v>2016</v>
      </c>
      <c r="W1839" t="str">
        <f>INDEX(_xlfn.TEXTSPLIT(K1839,"-"),1,2)</f>
        <v>Dec</v>
      </c>
      <c r="X1839" t="str">
        <f>INDEX(_xlfn.TEXTSPLIT(K1839,"-"),1,1)</f>
        <v>20</v>
      </c>
      <c r="Y1839">
        <f>INDEX(months!B:B,MATCH(Sheet1!W1839,months!A:A,0))</f>
        <v>12</v>
      </c>
      <c r="Z1839">
        <f t="shared" si="202"/>
        <v>42724</v>
      </c>
    </row>
    <row r="1840" spans="1:26" x14ac:dyDescent="0.2">
      <c r="A1840" t="s">
        <v>2928</v>
      </c>
      <c r="B1840" t="s">
        <v>2665</v>
      </c>
      <c r="C1840">
        <v>4.5</v>
      </c>
      <c r="D1840">
        <v>38207</v>
      </c>
      <c r="E1840" t="s">
        <v>186</v>
      </c>
      <c r="F1840" t="s">
        <v>50</v>
      </c>
      <c r="G1840" t="s">
        <v>649</v>
      </c>
      <c r="H1840" t="s">
        <v>2929</v>
      </c>
      <c r="I1840" t="s">
        <v>44</v>
      </c>
      <c r="J1840" t="s">
        <v>2868</v>
      </c>
      <c r="K1840" t="s">
        <v>2930</v>
      </c>
      <c r="L1840" t="s">
        <v>350</v>
      </c>
      <c r="M1840" t="s">
        <v>81</v>
      </c>
      <c r="N1840">
        <f t="shared" si="196"/>
        <v>0</v>
      </c>
      <c r="O1840" t="str">
        <f t="shared" si="197"/>
        <v>No</v>
      </c>
      <c r="P1840">
        <f t="shared" si="198"/>
        <v>0</v>
      </c>
      <c r="Q1840">
        <f t="shared" si="199"/>
        <v>4813937689</v>
      </c>
      <c r="R1840">
        <f t="shared" si="200"/>
        <v>4.1933383153624479</v>
      </c>
      <c r="S1840" t="str">
        <f t="shared" si="201"/>
        <v>Acceptable</v>
      </c>
      <c r="T1840">
        <f>ROUNDUP(C1840,0)</f>
        <v>5</v>
      </c>
      <c r="U1840">
        <f>ROUNDDOWN(C1840,0)</f>
        <v>4</v>
      </c>
      <c r="V1840">
        <f>RIGHT(K1840,2)+2000</f>
        <v>2015</v>
      </c>
      <c r="W1840" t="str">
        <f>INDEX(_xlfn.TEXTSPLIT(K1840,"-"),1,2)</f>
        <v>Oct</v>
      </c>
      <c r="X1840" t="str">
        <f>INDEX(_xlfn.TEXTSPLIT(K1840,"-"),1,1)</f>
        <v>19</v>
      </c>
      <c r="Y1840">
        <f>INDEX(months!B:B,MATCH(Sheet1!W1840,months!A:A,0))</f>
        <v>10</v>
      </c>
      <c r="Z1840">
        <f t="shared" si="202"/>
        <v>42296</v>
      </c>
    </row>
    <row r="1841" spans="1:26" x14ac:dyDescent="0.2">
      <c r="A1841" t="s">
        <v>2931</v>
      </c>
      <c r="B1841" t="s">
        <v>2665</v>
      </c>
      <c r="C1841">
        <v>4.5999999999999996</v>
      </c>
      <c r="D1841">
        <v>9394</v>
      </c>
      <c r="E1841" t="s">
        <v>69</v>
      </c>
      <c r="F1841" t="s">
        <v>50</v>
      </c>
      <c r="G1841" t="s">
        <v>649</v>
      </c>
      <c r="H1841" t="s">
        <v>650</v>
      </c>
      <c r="I1841" t="s">
        <v>25</v>
      </c>
      <c r="J1841" t="s">
        <v>2694</v>
      </c>
      <c r="K1841" t="s">
        <v>2932</v>
      </c>
      <c r="L1841" t="s">
        <v>1270</v>
      </c>
      <c r="M1841" t="s">
        <v>54</v>
      </c>
      <c r="N1841">
        <f t="shared" si="196"/>
        <v>0</v>
      </c>
      <c r="O1841" t="str">
        <f t="shared" si="197"/>
        <v>No</v>
      </c>
      <c r="P1841">
        <f t="shared" si="198"/>
        <v>0</v>
      </c>
      <c r="Q1841">
        <f t="shared" si="199"/>
        <v>4813937689</v>
      </c>
      <c r="R1841">
        <f t="shared" si="200"/>
        <v>4.1933383153624479</v>
      </c>
      <c r="S1841" t="str">
        <f t="shared" si="201"/>
        <v>Acceptable</v>
      </c>
      <c r="T1841">
        <f>ROUNDUP(C1841,0)</f>
        <v>5</v>
      </c>
      <c r="U1841">
        <f>ROUNDDOWN(C1841,0)</f>
        <v>4</v>
      </c>
      <c r="V1841">
        <f>RIGHT(K1841,2)+2000</f>
        <v>2017</v>
      </c>
      <c r="W1841" t="str">
        <f>INDEX(_xlfn.TEXTSPLIT(K1841,"-"),1,2)</f>
        <v>Nov</v>
      </c>
      <c r="X1841" t="str">
        <f>INDEX(_xlfn.TEXTSPLIT(K1841,"-"),1,1)</f>
        <v>30</v>
      </c>
      <c r="Y1841">
        <f>INDEX(months!B:B,MATCH(Sheet1!W1841,months!A:A,0))</f>
        <v>11</v>
      </c>
      <c r="Z1841">
        <f t="shared" si="202"/>
        <v>43069</v>
      </c>
    </row>
    <row r="1842" spans="1:26" x14ac:dyDescent="0.2">
      <c r="A1842" t="s">
        <v>2874</v>
      </c>
      <c r="B1842" t="s">
        <v>2665</v>
      </c>
      <c r="C1842">
        <v>4.5999999999999996</v>
      </c>
      <c r="D1842">
        <v>337913</v>
      </c>
      <c r="E1842" t="s">
        <v>675</v>
      </c>
      <c r="F1842" t="s">
        <v>38</v>
      </c>
      <c r="G1842" t="s">
        <v>23</v>
      </c>
      <c r="H1842" t="s">
        <v>24</v>
      </c>
      <c r="I1842" t="s">
        <v>44</v>
      </c>
      <c r="J1842" t="s">
        <v>2684</v>
      </c>
      <c r="K1842" t="s">
        <v>97</v>
      </c>
      <c r="L1842" t="s">
        <v>2875</v>
      </c>
      <c r="M1842" t="s">
        <v>299</v>
      </c>
      <c r="N1842">
        <f t="shared" si="196"/>
        <v>0</v>
      </c>
      <c r="O1842" t="str">
        <f t="shared" si="197"/>
        <v>No</v>
      </c>
      <c r="P1842">
        <f t="shared" si="198"/>
        <v>0</v>
      </c>
      <c r="Q1842">
        <f t="shared" si="199"/>
        <v>4813937689</v>
      </c>
      <c r="R1842">
        <f t="shared" si="200"/>
        <v>4.1933383153624479</v>
      </c>
      <c r="S1842" t="str">
        <f t="shared" si="201"/>
        <v>Acceptable</v>
      </c>
      <c r="T1842">
        <f>ROUNDUP(C1842,0)</f>
        <v>5</v>
      </c>
      <c r="U1842">
        <f>ROUNDDOWN(C1842,0)</f>
        <v>4</v>
      </c>
      <c r="V1842">
        <f>RIGHT(K1842,2)+2000</f>
        <v>2018</v>
      </c>
      <c r="W1842" t="str">
        <f>INDEX(_xlfn.TEXTSPLIT(K1842,"-"),1,2)</f>
        <v>Aug</v>
      </c>
      <c r="X1842" t="str">
        <f>INDEX(_xlfn.TEXTSPLIT(K1842,"-"),1,1)</f>
        <v>3</v>
      </c>
      <c r="Y1842">
        <f>INDEX(months!B:B,MATCH(Sheet1!W1842,months!A:A,0))</f>
        <v>8</v>
      </c>
      <c r="Z1842">
        <f t="shared" si="202"/>
        <v>43315</v>
      </c>
    </row>
    <row r="1843" spans="1:26" x14ac:dyDescent="0.2">
      <c r="A1843" t="s">
        <v>2664</v>
      </c>
      <c r="B1843" t="s">
        <v>2665</v>
      </c>
      <c r="C1843">
        <v>4.5</v>
      </c>
      <c r="D1843">
        <v>4449882</v>
      </c>
      <c r="E1843" t="s">
        <v>2175</v>
      </c>
      <c r="F1843" t="s">
        <v>448</v>
      </c>
      <c r="G1843" t="s">
        <v>23</v>
      </c>
      <c r="H1843" t="s">
        <v>24</v>
      </c>
      <c r="I1843" t="s">
        <v>124</v>
      </c>
      <c r="J1843" t="s">
        <v>2666</v>
      </c>
      <c r="K1843" t="s">
        <v>84</v>
      </c>
      <c r="L1843" t="s">
        <v>2667</v>
      </c>
      <c r="M1843" t="s">
        <v>81</v>
      </c>
      <c r="N1843">
        <f t="shared" si="196"/>
        <v>0</v>
      </c>
      <c r="O1843" t="str">
        <f t="shared" si="197"/>
        <v>No</v>
      </c>
      <c r="P1843">
        <f t="shared" si="198"/>
        <v>0</v>
      </c>
      <c r="Q1843">
        <f t="shared" si="199"/>
        <v>4813937689</v>
      </c>
      <c r="R1843">
        <f t="shared" si="200"/>
        <v>4.1933383153624479</v>
      </c>
      <c r="S1843" t="str">
        <f t="shared" si="201"/>
        <v>Acceptable</v>
      </c>
      <c r="T1843">
        <f>ROUNDUP(C1843,0)</f>
        <v>5</v>
      </c>
      <c r="U1843">
        <f>ROUNDDOWN(C1843,0)</f>
        <v>4</v>
      </c>
      <c r="V1843">
        <f>RIGHT(K1843,2)+2000</f>
        <v>2018</v>
      </c>
      <c r="W1843" t="str">
        <f>INDEX(_xlfn.TEXTSPLIT(K1843,"-"),1,2)</f>
        <v>Jul</v>
      </c>
      <c r="X1843" t="str">
        <f>INDEX(_xlfn.TEXTSPLIT(K1843,"-"),1,1)</f>
        <v>31</v>
      </c>
      <c r="Y1843">
        <f>INDEX(months!B:B,MATCH(Sheet1!W1843,months!A:A,0))</f>
        <v>7</v>
      </c>
      <c r="Z1843">
        <f t="shared" si="202"/>
        <v>43312</v>
      </c>
    </row>
    <row r="1844" spans="1:26" x14ac:dyDescent="0.2">
      <c r="A1844" t="s">
        <v>2671</v>
      </c>
      <c r="B1844" t="s">
        <v>2665</v>
      </c>
      <c r="C1844">
        <v>4.4000000000000004</v>
      </c>
      <c r="D1844">
        <v>22429716</v>
      </c>
      <c r="E1844" t="s">
        <v>2672</v>
      </c>
      <c r="F1844" t="s">
        <v>799</v>
      </c>
      <c r="G1844" t="s">
        <v>23</v>
      </c>
      <c r="H1844" t="s">
        <v>24</v>
      </c>
      <c r="I1844" t="s">
        <v>25</v>
      </c>
      <c r="J1844" t="s">
        <v>2673</v>
      </c>
      <c r="K1844" t="s">
        <v>759</v>
      </c>
      <c r="L1844" t="s">
        <v>2674</v>
      </c>
      <c r="M1844" t="s">
        <v>81</v>
      </c>
      <c r="N1844">
        <f t="shared" si="196"/>
        <v>0</v>
      </c>
      <c r="O1844" t="str">
        <f t="shared" si="197"/>
        <v>No</v>
      </c>
      <c r="P1844">
        <f t="shared" si="198"/>
        <v>0</v>
      </c>
      <c r="Q1844">
        <f t="shared" si="199"/>
        <v>4813937689</v>
      </c>
      <c r="R1844">
        <f t="shared" si="200"/>
        <v>4.1933383153624479</v>
      </c>
      <c r="S1844" t="str">
        <f t="shared" si="201"/>
        <v>Acceptable</v>
      </c>
      <c r="T1844">
        <f>ROUNDUP(C1844,0)</f>
        <v>5</v>
      </c>
      <c r="U1844">
        <f>ROUNDDOWN(C1844,0)</f>
        <v>4</v>
      </c>
      <c r="V1844">
        <f>RIGHT(K1844,2)+2000</f>
        <v>2018</v>
      </c>
      <c r="W1844" t="str">
        <f>INDEX(_xlfn.TEXTSPLIT(K1844,"-"),1,2)</f>
        <v>Jul</v>
      </c>
      <c r="X1844" t="str">
        <f>INDEX(_xlfn.TEXTSPLIT(K1844,"-"),1,1)</f>
        <v>5</v>
      </c>
      <c r="Y1844">
        <f>INDEX(months!B:B,MATCH(Sheet1!W1844,months!A:A,0))</f>
        <v>7</v>
      </c>
      <c r="Z1844">
        <f t="shared" si="202"/>
        <v>43286</v>
      </c>
    </row>
    <row r="1845" spans="1:26" x14ac:dyDescent="0.2">
      <c r="A1845" t="s">
        <v>2933</v>
      </c>
      <c r="B1845" t="s">
        <v>2665</v>
      </c>
      <c r="C1845">
        <v>4.5999999999999996</v>
      </c>
      <c r="D1845">
        <v>3883589</v>
      </c>
      <c r="E1845" t="s">
        <v>219</v>
      </c>
      <c r="F1845" t="s">
        <v>448</v>
      </c>
      <c r="G1845" t="s">
        <v>23</v>
      </c>
      <c r="H1845" t="s">
        <v>24</v>
      </c>
      <c r="I1845" t="s">
        <v>25</v>
      </c>
      <c r="J1845" t="s">
        <v>2673</v>
      </c>
      <c r="K1845" t="s">
        <v>216</v>
      </c>
      <c r="L1845" t="s">
        <v>2934</v>
      </c>
      <c r="M1845" t="s">
        <v>81</v>
      </c>
      <c r="N1845">
        <f t="shared" si="196"/>
        <v>0</v>
      </c>
      <c r="O1845" t="str">
        <f t="shared" si="197"/>
        <v>No</v>
      </c>
      <c r="P1845">
        <f t="shared" si="198"/>
        <v>0</v>
      </c>
      <c r="Q1845">
        <f t="shared" si="199"/>
        <v>4813937689</v>
      </c>
      <c r="R1845">
        <f t="shared" si="200"/>
        <v>4.1933383153624479</v>
      </c>
      <c r="S1845" t="str">
        <f t="shared" si="201"/>
        <v>Acceptable</v>
      </c>
      <c r="T1845">
        <f>ROUNDUP(C1845,0)</f>
        <v>5</v>
      </c>
      <c r="U1845">
        <f>ROUNDDOWN(C1845,0)</f>
        <v>4</v>
      </c>
      <c r="V1845">
        <f>RIGHT(K1845,2)+2000</f>
        <v>2018</v>
      </c>
      <c r="W1845" t="str">
        <f>INDEX(_xlfn.TEXTSPLIT(K1845,"-"),1,2)</f>
        <v>Jul</v>
      </c>
      <c r="X1845" t="str">
        <f>INDEX(_xlfn.TEXTSPLIT(K1845,"-"),1,1)</f>
        <v>26</v>
      </c>
      <c r="Y1845">
        <f>INDEX(months!B:B,MATCH(Sheet1!W1845,months!A:A,0))</f>
        <v>7</v>
      </c>
      <c r="Z1845">
        <f t="shared" si="202"/>
        <v>43307</v>
      </c>
    </row>
    <row r="1846" spans="1:26" x14ac:dyDescent="0.2">
      <c r="A1846" t="s">
        <v>2717</v>
      </c>
      <c r="B1846" t="s">
        <v>2665</v>
      </c>
      <c r="C1846">
        <v>4.5</v>
      </c>
      <c r="D1846">
        <v>14200550</v>
      </c>
      <c r="E1846" t="s">
        <v>354</v>
      </c>
      <c r="F1846" t="s">
        <v>448</v>
      </c>
      <c r="G1846" t="s">
        <v>23</v>
      </c>
      <c r="H1846" t="s">
        <v>24</v>
      </c>
      <c r="I1846" t="s">
        <v>25</v>
      </c>
      <c r="J1846" t="s">
        <v>2718</v>
      </c>
      <c r="K1846" t="s">
        <v>84</v>
      </c>
      <c r="L1846" t="s">
        <v>2719</v>
      </c>
      <c r="M1846" t="s">
        <v>29</v>
      </c>
      <c r="N1846">
        <f t="shared" si="196"/>
        <v>0</v>
      </c>
      <c r="O1846" t="str">
        <f t="shared" si="197"/>
        <v>No</v>
      </c>
      <c r="P1846">
        <f t="shared" si="198"/>
        <v>0</v>
      </c>
      <c r="Q1846">
        <f t="shared" si="199"/>
        <v>4813937689</v>
      </c>
      <c r="R1846">
        <f t="shared" si="200"/>
        <v>4.1933383153624479</v>
      </c>
      <c r="S1846" t="str">
        <f t="shared" si="201"/>
        <v>Acceptable</v>
      </c>
      <c r="T1846">
        <f>ROUNDUP(C1846,0)</f>
        <v>5</v>
      </c>
      <c r="U1846">
        <f>ROUNDDOWN(C1846,0)</f>
        <v>4</v>
      </c>
      <c r="V1846">
        <f>RIGHT(K1846,2)+2000</f>
        <v>2018</v>
      </c>
      <c r="W1846" t="str">
        <f>INDEX(_xlfn.TEXTSPLIT(K1846,"-"),1,2)</f>
        <v>Jul</v>
      </c>
      <c r="X1846" t="str">
        <f>INDEX(_xlfn.TEXTSPLIT(K1846,"-"),1,1)</f>
        <v>31</v>
      </c>
      <c r="Y1846">
        <f>INDEX(months!B:B,MATCH(Sheet1!W1846,months!A:A,0))</f>
        <v>7</v>
      </c>
      <c r="Z1846">
        <f t="shared" si="202"/>
        <v>43312</v>
      </c>
    </row>
    <row r="1847" spans="1:26" x14ac:dyDescent="0.2">
      <c r="A1847" t="s">
        <v>2935</v>
      </c>
      <c r="B1847" t="s">
        <v>2665</v>
      </c>
      <c r="C1847">
        <v>4.5999999999999996</v>
      </c>
      <c r="D1847">
        <v>2719142</v>
      </c>
      <c r="E1847" t="s">
        <v>42</v>
      </c>
      <c r="F1847" t="s">
        <v>89</v>
      </c>
      <c r="G1847" t="s">
        <v>23</v>
      </c>
      <c r="H1847" t="s">
        <v>24</v>
      </c>
      <c r="I1847" t="s">
        <v>44</v>
      </c>
      <c r="J1847" t="s">
        <v>2804</v>
      </c>
      <c r="K1847" t="s">
        <v>1613</v>
      </c>
      <c r="L1847" t="s">
        <v>2936</v>
      </c>
      <c r="M1847" t="s">
        <v>81</v>
      </c>
      <c r="N1847">
        <f t="shared" si="196"/>
        <v>0</v>
      </c>
      <c r="O1847" t="str">
        <f t="shared" si="197"/>
        <v>No</v>
      </c>
      <c r="P1847">
        <f t="shared" si="198"/>
        <v>0</v>
      </c>
      <c r="Q1847">
        <f t="shared" si="199"/>
        <v>4813937689</v>
      </c>
      <c r="R1847">
        <f t="shared" si="200"/>
        <v>4.1933383153624479</v>
      </c>
      <c r="S1847" t="str">
        <f t="shared" si="201"/>
        <v>Acceptable</v>
      </c>
      <c r="T1847">
        <f>ROUNDUP(C1847,0)</f>
        <v>5</v>
      </c>
      <c r="U1847">
        <f>ROUNDDOWN(C1847,0)</f>
        <v>4</v>
      </c>
      <c r="V1847">
        <f>RIGHT(K1847,2)+2000</f>
        <v>2018</v>
      </c>
      <c r="W1847" t="str">
        <f>INDEX(_xlfn.TEXTSPLIT(K1847,"-"),1,2)</f>
        <v>Jun</v>
      </c>
      <c r="X1847" t="str">
        <f>INDEX(_xlfn.TEXTSPLIT(K1847,"-"),1,1)</f>
        <v>11</v>
      </c>
      <c r="Y1847">
        <f>INDEX(months!B:B,MATCH(Sheet1!W1847,months!A:A,0))</f>
        <v>6</v>
      </c>
      <c r="Z1847">
        <f t="shared" si="202"/>
        <v>43262</v>
      </c>
    </row>
    <row r="1848" spans="1:26" x14ac:dyDescent="0.2">
      <c r="A1848" t="s">
        <v>2871</v>
      </c>
      <c r="B1848" t="s">
        <v>2665</v>
      </c>
      <c r="C1848">
        <v>4.4000000000000004</v>
      </c>
      <c r="D1848">
        <v>1107197</v>
      </c>
      <c r="E1848" t="s">
        <v>46</v>
      </c>
      <c r="F1848" t="s">
        <v>89</v>
      </c>
      <c r="G1848" t="s">
        <v>23</v>
      </c>
      <c r="H1848" t="s">
        <v>24</v>
      </c>
      <c r="I1848" t="s">
        <v>44</v>
      </c>
      <c r="J1848" t="s">
        <v>2813</v>
      </c>
      <c r="K1848" t="s">
        <v>39</v>
      </c>
      <c r="L1848" t="s">
        <v>2848</v>
      </c>
      <c r="M1848" t="s">
        <v>54</v>
      </c>
      <c r="N1848">
        <f t="shared" si="196"/>
        <v>0</v>
      </c>
      <c r="O1848" t="str">
        <f t="shared" si="197"/>
        <v>No</v>
      </c>
      <c r="P1848">
        <f t="shared" si="198"/>
        <v>0</v>
      </c>
      <c r="Q1848">
        <f t="shared" si="199"/>
        <v>4813937689</v>
      </c>
      <c r="R1848">
        <f t="shared" si="200"/>
        <v>4.1933383153624479</v>
      </c>
      <c r="S1848" t="str">
        <f t="shared" si="201"/>
        <v>Acceptable</v>
      </c>
      <c r="T1848">
        <f>ROUNDUP(C1848,0)</f>
        <v>5</v>
      </c>
      <c r="U1848">
        <f>ROUNDDOWN(C1848,0)</f>
        <v>4</v>
      </c>
      <c r="V1848">
        <f>RIGHT(K1848,2)+2000</f>
        <v>2018</v>
      </c>
      <c r="W1848" t="str">
        <f>INDEX(_xlfn.TEXTSPLIT(K1848,"-"),1,2)</f>
        <v>Aug</v>
      </c>
      <c r="X1848" t="str">
        <f>INDEX(_xlfn.TEXTSPLIT(K1848,"-"),1,1)</f>
        <v>1</v>
      </c>
      <c r="Y1848">
        <f>INDEX(months!B:B,MATCH(Sheet1!W1848,months!A:A,0))</f>
        <v>8</v>
      </c>
      <c r="Z1848">
        <f t="shared" si="202"/>
        <v>43313</v>
      </c>
    </row>
    <row r="1849" spans="1:26" x14ac:dyDescent="0.2">
      <c r="A1849" t="s">
        <v>2844</v>
      </c>
      <c r="B1849" t="s">
        <v>2665</v>
      </c>
      <c r="C1849">
        <v>4.4000000000000004</v>
      </c>
      <c r="D1849">
        <v>3716278</v>
      </c>
      <c r="E1849" t="s">
        <v>1292</v>
      </c>
      <c r="F1849" t="s">
        <v>43</v>
      </c>
      <c r="G1849" t="s">
        <v>23</v>
      </c>
      <c r="H1849" t="s">
        <v>24</v>
      </c>
      <c r="I1849" t="s">
        <v>44</v>
      </c>
      <c r="J1849" t="s">
        <v>2684</v>
      </c>
      <c r="K1849" t="s">
        <v>297</v>
      </c>
      <c r="L1849" t="s">
        <v>2845</v>
      </c>
      <c r="M1849" t="s">
        <v>587</v>
      </c>
      <c r="N1849">
        <f t="shared" si="196"/>
        <v>0</v>
      </c>
      <c r="O1849" t="str">
        <f t="shared" si="197"/>
        <v>No</v>
      </c>
      <c r="P1849">
        <f t="shared" si="198"/>
        <v>0</v>
      </c>
      <c r="Q1849">
        <f t="shared" si="199"/>
        <v>4813937689</v>
      </c>
      <c r="R1849">
        <f t="shared" si="200"/>
        <v>4.1933383153624479</v>
      </c>
      <c r="S1849" t="str">
        <f t="shared" si="201"/>
        <v>Acceptable</v>
      </c>
      <c r="T1849">
        <f>ROUNDUP(C1849,0)</f>
        <v>5</v>
      </c>
      <c r="U1849">
        <f>ROUNDDOWN(C1849,0)</f>
        <v>4</v>
      </c>
      <c r="V1849">
        <f>RIGHT(K1849,2)+2000</f>
        <v>2018</v>
      </c>
      <c r="W1849" t="str">
        <f>INDEX(_xlfn.TEXTSPLIT(K1849,"-"),1,2)</f>
        <v>Jul</v>
      </c>
      <c r="X1849" t="str">
        <f>INDEX(_xlfn.TEXTSPLIT(K1849,"-"),1,1)</f>
        <v>24</v>
      </c>
      <c r="Y1849">
        <f>INDEX(months!B:B,MATCH(Sheet1!W1849,months!A:A,0))</f>
        <v>7</v>
      </c>
      <c r="Z1849">
        <f t="shared" si="202"/>
        <v>43305</v>
      </c>
    </row>
    <row r="1850" spans="1:26" x14ac:dyDescent="0.2">
      <c r="A1850" t="s">
        <v>2937</v>
      </c>
      <c r="B1850" t="s">
        <v>2665</v>
      </c>
      <c r="C1850">
        <v>4.3</v>
      </c>
      <c r="D1850">
        <v>931595</v>
      </c>
      <c r="E1850" t="s">
        <v>114</v>
      </c>
      <c r="F1850" t="s">
        <v>89</v>
      </c>
      <c r="G1850" t="s">
        <v>23</v>
      </c>
      <c r="H1850" t="s">
        <v>24</v>
      </c>
      <c r="I1850" t="s">
        <v>44</v>
      </c>
      <c r="J1850" t="s">
        <v>2804</v>
      </c>
      <c r="K1850" t="s">
        <v>266</v>
      </c>
      <c r="L1850" t="s">
        <v>2938</v>
      </c>
      <c r="M1850" t="s">
        <v>29</v>
      </c>
      <c r="N1850">
        <f t="shared" si="196"/>
        <v>0</v>
      </c>
      <c r="O1850" t="str">
        <f t="shared" si="197"/>
        <v>No</v>
      </c>
      <c r="P1850">
        <f t="shared" si="198"/>
        <v>0</v>
      </c>
      <c r="Q1850">
        <f t="shared" si="199"/>
        <v>4813937689</v>
      </c>
      <c r="R1850">
        <f t="shared" si="200"/>
        <v>4.1933383153624479</v>
      </c>
      <c r="S1850" t="str">
        <f t="shared" si="201"/>
        <v>Acceptable</v>
      </c>
      <c r="T1850">
        <f>ROUNDUP(C1850,0)</f>
        <v>5</v>
      </c>
      <c r="U1850">
        <f>ROUNDDOWN(C1850,0)</f>
        <v>4</v>
      </c>
      <c r="V1850">
        <f>RIGHT(K1850,2)+2000</f>
        <v>2018</v>
      </c>
      <c r="W1850" t="str">
        <f>INDEX(_xlfn.TEXTSPLIT(K1850,"-"),1,2)</f>
        <v>Jul</v>
      </c>
      <c r="X1850" t="str">
        <f>INDEX(_xlfn.TEXTSPLIT(K1850,"-"),1,1)</f>
        <v>16</v>
      </c>
      <c r="Y1850">
        <f>INDEX(months!B:B,MATCH(Sheet1!W1850,months!A:A,0))</f>
        <v>7</v>
      </c>
      <c r="Z1850">
        <f t="shared" si="202"/>
        <v>43297</v>
      </c>
    </row>
    <row r="1851" spans="1:26" x14ac:dyDescent="0.2">
      <c r="A1851" t="s">
        <v>2866</v>
      </c>
      <c r="B1851" t="s">
        <v>2665</v>
      </c>
      <c r="C1851">
        <v>4.3</v>
      </c>
      <c r="D1851">
        <v>165928</v>
      </c>
      <c r="E1851" t="s">
        <v>2867</v>
      </c>
      <c r="F1851" t="s">
        <v>38</v>
      </c>
      <c r="G1851" t="s">
        <v>23</v>
      </c>
      <c r="H1851" t="s">
        <v>24</v>
      </c>
      <c r="I1851" t="s">
        <v>44</v>
      </c>
      <c r="J1851" t="s">
        <v>2868</v>
      </c>
      <c r="K1851" t="s">
        <v>84</v>
      </c>
      <c r="L1851" t="s">
        <v>1194</v>
      </c>
      <c r="M1851" t="s">
        <v>54</v>
      </c>
      <c r="N1851">
        <f t="shared" si="196"/>
        <v>0</v>
      </c>
      <c r="O1851" t="str">
        <f t="shared" si="197"/>
        <v>No</v>
      </c>
      <c r="P1851">
        <f t="shared" si="198"/>
        <v>0</v>
      </c>
      <c r="Q1851">
        <f t="shared" si="199"/>
        <v>4813937689</v>
      </c>
      <c r="R1851">
        <f t="shared" si="200"/>
        <v>4.1933383153624479</v>
      </c>
      <c r="S1851" t="str">
        <f t="shared" si="201"/>
        <v>Acceptable</v>
      </c>
      <c r="T1851">
        <f>ROUNDUP(C1851,0)</f>
        <v>5</v>
      </c>
      <c r="U1851">
        <f>ROUNDDOWN(C1851,0)</f>
        <v>4</v>
      </c>
      <c r="V1851">
        <f>RIGHT(K1851,2)+2000</f>
        <v>2018</v>
      </c>
      <c r="W1851" t="str">
        <f>INDEX(_xlfn.TEXTSPLIT(K1851,"-"),1,2)</f>
        <v>Jul</v>
      </c>
      <c r="X1851" t="str">
        <f>INDEX(_xlfn.TEXTSPLIT(K1851,"-"),1,1)</f>
        <v>31</v>
      </c>
      <c r="Y1851">
        <f>INDEX(months!B:B,MATCH(Sheet1!W1851,months!A:A,0))</f>
        <v>7</v>
      </c>
      <c r="Z1851">
        <f t="shared" si="202"/>
        <v>43312</v>
      </c>
    </row>
    <row r="1852" spans="1:26" x14ac:dyDescent="0.2">
      <c r="A1852" t="s">
        <v>2939</v>
      </c>
      <c r="B1852" t="s">
        <v>2665</v>
      </c>
      <c r="C1852">
        <v>4.5999999999999996</v>
      </c>
      <c r="D1852">
        <v>1480189</v>
      </c>
      <c r="E1852" t="s">
        <v>46</v>
      </c>
      <c r="F1852" t="s">
        <v>89</v>
      </c>
      <c r="G1852" t="s">
        <v>23</v>
      </c>
      <c r="H1852" t="s">
        <v>24</v>
      </c>
      <c r="I1852" t="s">
        <v>25</v>
      </c>
      <c r="J1852" t="s">
        <v>2673</v>
      </c>
      <c r="K1852" t="s">
        <v>173</v>
      </c>
      <c r="L1852" t="s">
        <v>2940</v>
      </c>
      <c r="M1852" t="s">
        <v>46</v>
      </c>
      <c r="N1852">
        <f t="shared" si="196"/>
        <v>0</v>
      </c>
      <c r="O1852" t="str">
        <f t="shared" si="197"/>
        <v>No</v>
      </c>
      <c r="P1852">
        <f t="shared" si="198"/>
        <v>0</v>
      </c>
      <c r="Q1852">
        <f t="shared" si="199"/>
        <v>4813937689</v>
      </c>
      <c r="R1852">
        <f t="shared" si="200"/>
        <v>4.1933383153624479</v>
      </c>
      <c r="S1852" t="str">
        <f t="shared" si="201"/>
        <v>Acceptable</v>
      </c>
      <c r="T1852">
        <f>ROUNDUP(C1852,0)</f>
        <v>5</v>
      </c>
      <c r="U1852">
        <f>ROUNDDOWN(C1852,0)</f>
        <v>4</v>
      </c>
      <c r="V1852">
        <f>RIGHT(K1852,2)+2000</f>
        <v>2018</v>
      </c>
      <c r="W1852" t="str">
        <f>INDEX(_xlfn.TEXTSPLIT(K1852,"-"),1,2)</f>
        <v>Aug</v>
      </c>
      <c r="X1852" t="str">
        <f>INDEX(_xlfn.TEXTSPLIT(K1852,"-"),1,1)</f>
        <v>2</v>
      </c>
      <c r="Y1852">
        <f>INDEX(months!B:B,MATCH(Sheet1!W1852,months!A:A,0))</f>
        <v>8</v>
      </c>
      <c r="Z1852">
        <f t="shared" si="202"/>
        <v>43314</v>
      </c>
    </row>
    <row r="1853" spans="1:26" x14ac:dyDescent="0.2">
      <c r="A1853" t="s">
        <v>2941</v>
      </c>
      <c r="B1853" t="s">
        <v>2665</v>
      </c>
      <c r="C1853">
        <v>4.3</v>
      </c>
      <c r="D1853">
        <v>2468063</v>
      </c>
      <c r="E1853" t="s">
        <v>2942</v>
      </c>
      <c r="F1853" t="s">
        <v>43</v>
      </c>
      <c r="G1853" t="s">
        <v>23</v>
      </c>
      <c r="H1853" t="s">
        <v>24</v>
      </c>
      <c r="I1853" t="s">
        <v>44</v>
      </c>
      <c r="J1853" t="s">
        <v>2684</v>
      </c>
      <c r="K1853" t="s">
        <v>115</v>
      </c>
      <c r="L1853" t="s">
        <v>2943</v>
      </c>
      <c r="M1853" t="s">
        <v>29</v>
      </c>
      <c r="N1853">
        <f t="shared" si="196"/>
        <v>0</v>
      </c>
      <c r="O1853" t="str">
        <f t="shared" si="197"/>
        <v>No</v>
      </c>
      <c r="P1853">
        <f t="shared" si="198"/>
        <v>0</v>
      </c>
      <c r="Q1853">
        <f t="shared" si="199"/>
        <v>4813937689</v>
      </c>
      <c r="R1853">
        <f t="shared" si="200"/>
        <v>4.1933383153624479</v>
      </c>
      <c r="S1853" t="str">
        <f t="shared" si="201"/>
        <v>Acceptable</v>
      </c>
      <c r="T1853">
        <f>ROUNDUP(C1853,0)</f>
        <v>5</v>
      </c>
      <c r="U1853">
        <f>ROUNDDOWN(C1853,0)</f>
        <v>4</v>
      </c>
      <c r="V1853">
        <f>RIGHT(K1853,2)+2000</f>
        <v>2018</v>
      </c>
      <c r="W1853" t="str">
        <f>INDEX(_xlfn.TEXTSPLIT(K1853,"-"),1,2)</f>
        <v>Jul</v>
      </c>
      <c r="X1853" t="str">
        <f>INDEX(_xlfn.TEXTSPLIT(K1853,"-"),1,1)</f>
        <v>30</v>
      </c>
      <c r="Y1853">
        <f>INDEX(months!B:B,MATCH(Sheet1!W1853,months!A:A,0))</f>
        <v>7</v>
      </c>
      <c r="Z1853">
        <f t="shared" si="202"/>
        <v>43311</v>
      </c>
    </row>
    <row r="1854" spans="1:26" x14ac:dyDescent="0.2">
      <c r="A1854" t="s">
        <v>2944</v>
      </c>
      <c r="B1854" t="s">
        <v>2665</v>
      </c>
      <c r="C1854">
        <v>4.3</v>
      </c>
      <c r="D1854">
        <v>309176</v>
      </c>
      <c r="E1854" t="s">
        <v>1216</v>
      </c>
      <c r="F1854" t="s">
        <v>38</v>
      </c>
      <c r="G1854" t="s">
        <v>23</v>
      </c>
      <c r="H1854" t="s">
        <v>24</v>
      </c>
      <c r="I1854" t="s">
        <v>124</v>
      </c>
      <c r="J1854" t="s">
        <v>2804</v>
      </c>
      <c r="K1854" t="s">
        <v>173</v>
      </c>
      <c r="L1854" t="s">
        <v>2945</v>
      </c>
      <c r="M1854" t="s">
        <v>54</v>
      </c>
      <c r="N1854">
        <f t="shared" si="196"/>
        <v>0</v>
      </c>
      <c r="O1854" t="str">
        <f t="shared" si="197"/>
        <v>No</v>
      </c>
      <c r="P1854">
        <f t="shared" si="198"/>
        <v>0</v>
      </c>
      <c r="Q1854">
        <f t="shared" si="199"/>
        <v>4813937689</v>
      </c>
      <c r="R1854">
        <f t="shared" si="200"/>
        <v>4.1933383153624479</v>
      </c>
      <c r="S1854" t="str">
        <f t="shared" si="201"/>
        <v>Acceptable</v>
      </c>
      <c r="T1854">
        <f>ROUNDUP(C1854,0)</f>
        <v>5</v>
      </c>
      <c r="U1854">
        <f>ROUNDDOWN(C1854,0)</f>
        <v>4</v>
      </c>
      <c r="V1854">
        <f>RIGHT(K1854,2)+2000</f>
        <v>2018</v>
      </c>
      <c r="W1854" t="str">
        <f>INDEX(_xlfn.TEXTSPLIT(K1854,"-"),1,2)</f>
        <v>Aug</v>
      </c>
      <c r="X1854" t="str">
        <f>INDEX(_xlfn.TEXTSPLIT(K1854,"-"),1,1)</f>
        <v>2</v>
      </c>
      <c r="Y1854">
        <f>INDEX(months!B:B,MATCH(Sheet1!W1854,months!A:A,0))</f>
        <v>8</v>
      </c>
      <c r="Z1854">
        <f t="shared" si="202"/>
        <v>43314</v>
      </c>
    </row>
    <row r="1855" spans="1:26" x14ac:dyDescent="0.2">
      <c r="A1855" t="s">
        <v>2946</v>
      </c>
      <c r="B1855" t="s">
        <v>2665</v>
      </c>
      <c r="C1855">
        <v>4.5999999999999996</v>
      </c>
      <c r="D1855">
        <v>807338</v>
      </c>
      <c r="E1855" t="s">
        <v>1804</v>
      </c>
      <c r="F1855" t="s">
        <v>89</v>
      </c>
      <c r="G1855" t="s">
        <v>23</v>
      </c>
      <c r="H1855" t="s">
        <v>24</v>
      </c>
      <c r="I1855" t="s">
        <v>44</v>
      </c>
      <c r="J1855" t="s">
        <v>2804</v>
      </c>
      <c r="K1855" t="s">
        <v>115</v>
      </c>
      <c r="L1855" t="s">
        <v>2947</v>
      </c>
      <c r="M1855" t="s">
        <v>29</v>
      </c>
      <c r="N1855">
        <f t="shared" si="196"/>
        <v>0</v>
      </c>
      <c r="O1855" t="str">
        <f t="shared" si="197"/>
        <v>No</v>
      </c>
      <c r="P1855">
        <f t="shared" si="198"/>
        <v>0</v>
      </c>
      <c r="Q1855">
        <f t="shared" si="199"/>
        <v>4813937689</v>
      </c>
      <c r="R1855">
        <f t="shared" si="200"/>
        <v>4.1933383153624479</v>
      </c>
      <c r="S1855" t="str">
        <f t="shared" si="201"/>
        <v>Acceptable</v>
      </c>
      <c r="T1855">
        <f>ROUNDUP(C1855,0)</f>
        <v>5</v>
      </c>
      <c r="U1855">
        <f>ROUNDDOWN(C1855,0)</f>
        <v>4</v>
      </c>
      <c r="V1855">
        <f>RIGHT(K1855,2)+2000</f>
        <v>2018</v>
      </c>
      <c r="W1855" t="str">
        <f>INDEX(_xlfn.TEXTSPLIT(K1855,"-"),1,2)</f>
        <v>Jul</v>
      </c>
      <c r="X1855" t="str">
        <f>INDEX(_xlfn.TEXTSPLIT(K1855,"-"),1,1)</f>
        <v>30</v>
      </c>
      <c r="Y1855">
        <f>INDEX(months!B:B,MATCH(Sheet1!W1855,months!A:A,0))</f>
        <v>7</v>
      </c>
      <c r="Z1855">
        <f t="shared" si="202"/>
        <v>43311</v>
      </c>
    </row>
    <row r="1856" spans="1:26" x14ac:dyDescent="0.2">
      <c r="A1856" t="s">
        <v>2948</v>
      </c>
      <c r="B1856" t="s">
        <v>2665</v>
      </c>
      <c r="C1856">
        <v>4.5</v>
      </c>
      <c r="D1856">
        <v>446434</v>
      </c>
      <c r="E1856" t="s">
        <v>354</v>
      </c>
      <c r="F1856" t="s">
        <v>89</v>
      </c>
      <c r="G1856" t="s">
        <v>23</v>
      </c>
      <c r="H1856" t="s">
        <v>24</v>
      </c>
      <c r="I1856" t="s">
        <v>25</v>
      </c>
      <c r="J1856" t="s">
        <v>2676</v>
      </c>
      <c r="K1856" t="s">
        <v>39</v>
      </c>
      <c r="L1856" t="s">
        <v>2949</v>
      </c>
      <c r="M1856" t="s">
        <v>29</v>
      </c>
      <c r="N1856">
        <f t="shared" si="196"/>
        <v>0</v>
      </c>
      <c r="O1856" t="str">
        <f t="shared" si="197"/>
        <v>No</v>
      </c>
      <c r="P1856">
        <f t="shared" si="198"/>
        <v>0</v>
      </c>
      <c r="Q1856">
        <f t="shared" si="199"/>
        <v>4813937689</v>
      </c>
      <c r="R1856">
        <f t="shared" si="200"/>
        <v>4.1933383153624479</v>
      </c>
      <c r="S1856" t="str">
        <f t="shared" si="201"/>
        <v>Acceptable</v>
      </c>
      <c r="T1856">
        <f>ROUNDUP(C1856,0)</f>
        <v>5</v>
      </c>
      <c r="U1856">
        <f>ROUNDDOWN(C1856,0)</f>
        <v>4</v>
      </c>
      <c r="V1856">
        <f>RIGHT(K1856,2)+2000</f>
        <v>2018</v>
      </c>
      <c r="W1856" t="str">
        <f>INDEX(_xlfn.TEXTSPLIT(K1856,"-"),1,2)</f>
        <v>Aug</v>
      </c>
      <c r="X1856" t="str">
        <f>INDEX(_xlfn.TEXTSPLIT(K1856,"-"),1,1)</f>
        <v>1</v>
      </c>
      <c r="Y1856">
        <f>INDEX(months!B:B,MATCH(Sheet1!W1856,months!A:A,0))</f>
        <v>8</v>
      </c>
      <c r="Z1856">
        <f t="shared" si="202"/>
        <v>43313</v>
      </c>
    </row>
    <row r="1857" spans="1:26" x14ac:dyDescent="0.2">
      <c r="A1857" t="s">
        <v>2889</v>
      </c>
      <c r="B1857" t="s">
        <v>2665</v>
      </c>
      <c r="C1857">
        <v>4.5</v>
      </c>
      <c r="D1857">
        <v>214819</v>
      </c>
      <c r="E1857" t="s">
        <v>2867</v>
      </c>
      <c r="F1857" t="s">
        <v>38</v>
      </c>
      <c r="G1857" t="s">
        <v>23</v>
      </c>
      <c r="H1857" t="s">
        <v>24</v>
      </c>
      <c r="I1857" t="s">
        <v>25</v>
      </c>
      <c r="J1857" t="s">
        <v>2694</v>
      </c>
      <c r="K1857" t="s">
        <v>115</v>
      </c>
      <c r="L1857" t="s">
        <v>2890</v>
      </c>
      <c r="M1857" t="s">
        <v>81</v>
      </c>
      <c r="N1857">
        <f t="shared" si="196"/>
        <v>0</v>
      </c>
      <c r="O1857" t="str">
        <f t="shared" si="197"/>
        <v>No</v>
      </c>
      <c r="P1857">
        <f t="shared" si="198"/>
        <v>0</v>
      </c>
      <c r="Q1857">
        <f t="shared" si="199"/>
        <v>4813937689</v>
      </c>
      <c r="R1857">
        <f t="shared" si="200"/>
        <v>4.1933383153624479</v>
      </c>
      <c r="S1857" t="str">
        <f t="shared" si="201"/>
        <v>Acceptable</v>
      </c>
      <c r="T1857">
        <f>ROUNDUP(C1857,0)</f>
        <v>5</v>
      </c>
      <c r="U1857">
        <f>ROUNDDOWN(C1857,0)</f>
        <v>4</v>
      </c>
      <c r="V1857">
        <f>RIGHT(K1857,2)+2000</f>
        <v>2018</v>
      </c>
      <c r="W1857" t="str">
        <f>INDEX(_xlfn.TEXTSPLIT(K1857,"-"),1,2)</f>
        <v>Jul</v>
      </c>
      <c r="X1857" t="str">
        <f>INDEX(_xlfn.TEXTSPLIT(K1857,"-"),1,1)</f>
        <v>30</v>
      </c>
      <c r="Y1857">
        <f>INDEX(months!B:B,MATCH(Sheet1!W1857,months!A:A,0))</f>
        <v>7</v>
      </c>
      <c r="Z1857">
        <f t="shared" si="202"/>
        <v>43311</v>
      </c>
    </row>
    <row r="1858" spans="1:26" x14ac:dyDescent="0.2">
      <c r="A1858" t="s">
        <v>2950</v>
      </c>
      <c r="B1858" t="s">
        <v>2665</v>
      </c>
      <c r="C1858">
        <v>4.2</v>
      </c>
      <c r="D1858">
        <v>522466</v>
      </c>
      <c r="E1858" t="s">
        <v>96</v>
      </c>
      <c r="F1858" t="s">
        <v>89</v>
      </c>
      <c r="G1858" t="s">
        <v>23</v>
      </c>
      <c r="H1858" t="s">
        <v>24</v>
      </c>
      <c r="I1858" t="s">
        <v>418</v>
      </c>
      <c r="J1858" t="s">
        <v>2868</v>
      </c>
      <c r="K1858" t="s">
        <v>820</v>
      </c>
      <c r="L1858" t="s">
        <v>2951</v>
      </c>
      <c r="M1858" t="s">
        <v>29</v>
      </c>
      <c r="N1858">
        <f t="shared" ref="N1858:N1921" si="203">SUM(A1858,B1858)</f>
        <v>0</v>
      </c>
      <c r="O1858" t="str">
        <f t="shared" ref="O1858:O1921" si="204">IF(E1858="good","Yes","No")</f>
        <v>No</v>
      </c>
      <c r="P1858">
        <f t="shared" ref="P1858:P1921" si="205">COUNTIF(B:B,"&lt;0")</f>
        <v>0</v>
      </c>
      <c r="Q1858">
        <f t="shared" ref="Q1858:Q1921" si="206">SUMIF(D:D,"&gt;1000")</f>
        <v>4813937689</v>
      </c>
      <c r="R1858">
        <f t="shared" ref="R1858:R1921" si="207">AVERAGEIF(C:C,"&gt;0")</f>
        <v>4.1933383153624479</v>
      </c>
      <c r="S1858" t="str">
        <f t="shared" ref="S1858:S1921" si="208">IF(OR(A1858&gt;0,B1858&gt;0),"Acceptable","Check")</f>
        <v>Acceptable</v>
      </c>
      <c r="T1858">
        <f>ROUNDUP(C1858,0)</f>
        <v>5</v>
      </c>
      <c r="U1858">
        <f>ROUNDDOWN(C1858,0)</f>
        <v>4</v>
      </c>
      <c r="V1858">
        <f>RIGHT(K1858,2)+2000</f>
        <v>2018</v>
      </c>
      <c r="W1858" t="str">
        <f>INDEX(_xlfn.TEXTSPLIT(K1858,"-"),1,2)</f>
        <v>Jun</v>
      </c>
      <c r="X1858" t="str">
        <f>INDEX(_xlfn.TEXTSPLIT(K1858,"-"),1,1)</f>
        <v>19</v>
      </c>
      <c r="Y1858">
        <f>INDEX(months!B:B,MATCH(Sheet1!W1858,months!A:A,0))</f>
        <v>6</v>
      </c>
      <c r="Z1858">
        <f t="shared" si="202"/>
        <v>43270</v>
      </c>
    </row>
    <row r="1859" spans="1:26" x14ac:dyDescent="0.2">
      <c r="A1859" t="s">
        <v>2952</v>
      </c>
      <c r="B1859" t="s">
        <v>2665</v>
      </c>
      <c r="C1859">
        <v>4.7</v>
      </c>
      <c r="D1859">
        <v>584126</v>
      </c>
      <c r="E1859" t="s">
        <v>2005</v>
      </c>
      <c r="F1859" t="s">
        <v>89</v>
      </c>
      <c r="G1859" t="s">
        <v>23</v>
      </c>
      <c r="H1859" t="s">
        <v>24</v>
      </c>
      <c r="I1859" t="s">
        <v>124</v>
      </c>
      <c r="J1859" t="s">
        <v>2868</v>
      </c>
      <c r="K1859" t="s">
        <v>278</v>
      </c>
      <c r="L1859" t="s">
        <v>2787</v>
      </c>
      <c r="M1859" t="s">
        <v>81</v>
      </c>
      <c r="N1859">
        <f t="shared" si="203"/>
        <v>0</v>
      </c>
      <c r="O1859" t="str">
        <f t="shared" si="204"/>
        <v>No</v>
      </c>
      <c r="P1859">
        <f t="shared" si="205"/>
        <v>0</v>
      </c>
      <c r="Q1859">
        <f t="shared" si="206"/>
        <v>4813937689</v>
      </c>
      <c r="R1859">
        <f t="shared" si="207"/>
        <v>4.1933383153624479</v>
      </c>
      <c r="S1859" t="str">
        <f t="shared" si="208"/>
        <v>Acceptable</v>
      </c>
      <c r="T1859">
        <f>ROUNDUP(C1859,0)</f>
        <v>5</v>
      </c>
      <c r="U1859">
        <f>ROUNDDOWN(C1859,0)</f>
        <v>4</v>
      </c>
      <c r="V1859">
        <f>RIGHT(K1859,2)+2000</f>
        <v>2018</v>
      </c>
      <c r="W1859" t="str">
        <f>INDEX(_xlfn.TEXTSPLIT(K1859,"-"),1,2)</f>
        <v>Jul</v>
      </c>
      <c r="X1859" t="str">
        <f>INDEX(_xlfn.TEXTSPLIT(K1859,"-"),1,1)</f>
        <v>27</v>
      </c>
      <c r="Y1859">
        <f>INDEX(months!B:B,MATCH(Sheet1!W1859,months!A:A,0))</f>
        <v>7</v>
      </c>
      <c r="Z1859">
        <f t="shared" ref="Z1859:Z1922" si="209">DATE(V1859,Y1859,X1859)</f>
        <v>43308</v>
      </c>
    </row>
    <row r="1860" spans="1:26" x14ac:dyDescent="0.2">
      <c r="A1860" t="s">
        <v>2953</v>
      </c>
      <c r="B1860" t="s">
        <v>2665</v>
      </c>
      <c r="C1860">
        <v>4.3</v>
      </c>
      <c r="D1860">
        <v>32551</v>
      </c>
      <c r="E1860" t="s">
        <v>223</v>
      </c>
      <c r="F1860" t="s">
        <v>32</v>
      </c>
      <c r="G1860" t="s">
        <v>23</v>
      </c>
      <c r="H1860" t="s">
        <v>24</v>
      </c>
      <c r="I1860" t="s">
        <v>418</v>
      </c>
      <c r="J1860" t="s">
        <v>2868</v>
      </c>
      <c r="K1860" t="s">
        <v>125</v>
      </c>
      <c r="L1860" t="s">
        <v>2954</v>
      </c>
      <c r="M1860" t="s">
        <v>54</v>
      </c>
      <c r="N1860">
        <f t="shared" si="203"/>
        <v>0</v>
      </c>
      <c r="O1860" t="str">
        <f t="shared" si="204"/>
        <v>No</v>
      </c>
      <c r="P1860">
        <f t="shared" si="205"/>
        <v>0</v>
      </c>
      <c r="Q1860">
        <f t="shared" si="206"/>
        <v>4813937689</v>
      </c>
      <c r="R1860">
        <f t="shared" si="207"/>
        <v>4.1933383153624479</v>
      </c>
      <c r="S1860" t="str">
        <f t="shared" si="208"/>
        <v>Acceptable</v>
      </c>
      <c r="T1860">
        <f>ROUNDUP(C1860,0)</f>
        <v>5</v>
      </c>
      <c r="U1860">
        <f>ROUNDDOWN(C1860,0)</f>
        <v>4</v>
      </c>
      <c r="V1860">
        <f>RIGHT(K1860,2)+2000</f>
        <v>2018</v>
      </c>
      <c r="W1860" t="str">
        <f>INDEX(_xlfn.TEXTSPLIT(K1860,"-"),1,2)</f>
        <v>Jul</v>
      </c>
      <c r="X1860" t="str">
        <f>INDEX(_xlfn.TEXTSPLIT(K1860,"-"),1,1)</f>
        <v>12</v>
      </c>
      <c r="Y1860">
        <f>INDEX(months!B:B,MATCH(Sheet1!W1860,months!A:A,0))</f>
        <v>7</v>
      </c>
      <c r="Z1860">
        <f t="shared" si="209"/>
        <v>43293</v>
      </c>
    </row>
    <row r="1861" spans="1:26" x14ac:dyDescent="0.2">
      <c r="A1861" t="s">
        <v>2955</v>
      </c>
      <c r="B1861" t="s">
        <v>2665</v>
      </c>
      <c r="C1861">
        <v>4</v>
      </c>
      <c r="D1861">
        <v>90218</v>
      </c>
      <c r="E1861" t="s">
        <v>1388</v>
      </c>
      <c r="F1861" t="s">
        <v>65</v>
      </c>
      <c r="G1861" t="s">
        <v>23</v>
      </c>
      <c r="H1861" t="s">
        <v>24</v>
      </c>
      <c r="I1861" t="s">
        <v>44</v>
      </c>
      <c r="J1861" t="s">
        <v>2686</v>
      </c>
      <c r="K1861" t="s">
        <v>97</v>
      </c>
      <c r="L1861" t="s">
        <v>2956</v>
      </c>
      <c r="M1861" t="s">
        <v>299</v>
      </c>
      <c r="N1861">
        <f t="shared" si="203"/>
        <v>0</v>
      </c>
      <c r="O1861" t="str">
        <f t="shared" si="204"/>
        <v>No</v>
      </c>
      <c r="P1861">
        <f t="shared" si="205"/>
        <v>0</v>
      </c>
      <c r="Q1861">
        <f t="shared" si="206"/>
        <v>4813937689</v>
      </c>
      <c r="R1861">
        <f t="shared" si="207"/>
        <v>4.1933383153624479</v>
      </c>
      <c r="S1861" t="str">
        <f t="shared" si="208"/>
        <v>Acceptable</v>
      </c>
      <c r="T1861">
        <f>ROUNDUP(C1861,0)</f>
        <v>4</v>
      </c>
      <c r="U1861">
        <f>ROUNDDOWN(C1861,0)</f>
        <v>4</v>
      </c>
      <c r="V1861">
        <f>RIGHT(K1861,2)+2000</f>
        <v>2018</v>
      </c>
      <c r="W1861" t="str">
        <f>INDEX(_xlfn.TEXTSPLIT(K1861,"-"),1,2)</f>
        <v>Aug</v>
      </c>
      <c r="X1861" t="str">
        <f>INDEX(_xlfn.TEXTSPLIT(K1861,"-"),1,1)</f>
        <v>3</v>
      </c>
      <c r="Y1861">
        <f>INDEX(months!B:B,MATCH(Sheet1!W1861,months!A:A,0))</f>
        <v>8</v>
      </c>
      <c r="Z1861">
        <f t="shared" si="209"/>
        <v>43315</v>
      </c>
    </row>
    <row r="1862" spans="1:26" x14ac:dyDescent="0.2">
      <c r="A1862" t="s">
        <v>2957</v>
      </c>
      <c r="B1862" t="s">
        <v>2665</v>
      </c>
      <c r="C1862">
        <v>4.4000000000000004</v>
      </c>
      <c r="D1862">
        <v>212524</v>
      </c>
      <c r="E1862" t="s">
        <v>1804</v>
      </c>
      <c r="F1862" t="s">
        <v>38</v>
      </c>
      <c r="G1862" t="s">
        <v>23</v>
      </c>
      <c r="H1862" t="s">
        <v>24</v>
      </c>
      <c r="I1862" t="s">
        <v>25</v>
      </c>
      <c r="J1862" t="s">
        <v>2868</v>
      </c>
      <c r="K1862" t="s">
        <v>297</v>
      </c>
      <c r="L1862" t="s">
        <v>1100</v>
      </c>
      <c r="M1862" t="s">
        <v>29</v>
      </c>
      <c r="N1862">
        <f t="shared" si="203"/>
        <v>0</v>
      </c>
      <c r="O1862" t="str">
        <f t="shared" si="204"/>
        <v>No</v>
      </c>
      <c r="P1862">
        <f t="shared" si="205"/>
        <v>0</v>
      </c>
      <c r="Q1862">
        <f t="shared" si="206"/>
        <v>4813937689</v>
      </c>
      <c r="R1862">
        <f t="shared" si="207"/>
        <v>4.1933383153624479</v>
      </c>
      <c r="S1862" t="str">
        <f t="shared" si="208"/>
        <v>Acceptable</v>
      </c>
      <c r="T1862">
        <f>ROUNDUP(C1862,0)</f>
        <v>5</v>
      </c>
      <c r="U1862">
        <f>ROUNDDOWN(C1862,0)</f>
        <v>4</v>
      </c>
      <c r="V1862">
        <f>RIGHT(K1862,2)+2000</f>
        <v>2018</v>
      </c>
      <c r="W1862" t="str">
        <f>INDEX(_xlfn.TEXTSPLIT(K1862,"-"),1,2)</f>
        <v>Jul</v>
      </c>
      <c r="X1862" t="str">
        <f>INDEX(_xlfn.TEXTSPLIT(K1862,"-"),1,1)</f>
        <v>24</v>
      </c>
      <c r="Y1862">
        <f>INDEX(months!B:B,MATCH(Sheet1!W1862,months!A:A,0))</f>
        <v>7</v>
      </c>
      <c r="Z1862">
        <f t="shared" si="209"/>
        <v>43305</v>
      </c>
    </row>
    <row r="1863" spans="1:26" x14ac:dyDescent="0.2">
      <c r="A1863" t="s">
        <v>2958</v>
      </c>
      <c r="B1863" t="s">
        <v>2665</v>
      </c>
      <c r="C1863">
        <v>4.3</v>
      </c>
      <c r="D1863">
        <v>2045554</v>
      </c>
      <c r="E1863" t="s">
        <v>78</v>
      </c>
      <c r="F1863" t="s">
        <v>43</v>
      </c>
      <c r="G1863" t="s">
        <v>23</v>
      </c>
      <c r="H1863" t="s">
        <v>24</v>
      </c>
      <c r="I1863" t="s">
        <v>44</v>
      </c>
      <c r="J1863" t="s">
        <v>2868</v>
      </c>
      <c r="K1863" t="s">
        <v>115</v>
      </c>
      <c r="L1863" t="s">
        <v>2145</v>
      </c>
      <c r="M1863" t="s">
        <v>29</v>
      </c>
      <c r="N1863">
        <f t="shared" si="203"/>
        <v>0</v>
      </c>
      <c r="O1863" t="str">
        <f t="shared" si="204"/>
        <v>No</v>
      </c>
      <c r="P1863">
        <f t="shared" si="205"/>
        <v>0</v>
      </c>
      <c r="Q1863">
        <f t="shared" si="206"/>
        <v>4813937689</v>
      </c>
      <c r="R1863">
        <f t="shared" si="207"/>
        <v>4.1933383153624479</v>
      </c>
      <c r="S1863" t="str">
        <f t="shared" si="208"/>
        <v>Acceptable</v>
      </c>
      <c r="T1863">
        <f>ROUNDUP(C1863,0)</f>
        <v>5</v>
      </c>
      <c r="U1863">
        <f>ROUNDDOWN(C1863,0)</f>
        <v>4</v>
      </c>
      <c r="V1863">
        <f>RIGHT(K1863,2)+2000</f>
        <v>2018</v>
      </c>
      <c r="W1863" t="str">
        <f>INDEX(_xlfn.TEXTSPLIT(K1863,"-"),1,2)</f>
        <v>Jul</v>
      </c>
      <c r="X1863" t="str">
        <f>INDEX(_xlfn.TEXTSPLIT(K1863,"-"),1,1)</f>
        <v>30</v>
      </c>
      <c r="Y1863">
        <f>INDEX(months!B:B,MATCH(Sheet1!W1863,months!A:A,0))</f>
        <v>7</v>
      </c>
      <c r="Z1863">
        <f t="shared" si="209"/>
        <v>43311</v>
      </c>
    </row>
    <row r="1864" spans="1:26" x14ac:dyDescent="0.2">
      <c r="A1864" t="s">
        <v>2959</v>
      </c>
      <c r="B1864" t="s">
        <v>2665</v>
      </c>
      <c r="C1864">
        <v>4.5999999999999996</v>
      </c>
      <c r="D1864">
        <v>745684</v>
      </c>
      <c r="E1864" t="s">
        <v>2960</v>
      </c>
      <c r="F1864" t="s">
        <v>38</v>
      </c>
      <c r="G1864" t="s">
        <v>23</v>
      </c>
      <c r="H1864" t="s">
        <v>24</v>
      </c>
      <c r="I1864" t="s">
        <v>44</v>
      </c>
      <c r="J1864" t="s">
        <v>2868</v>
      </c>
      <c r="K1864" t="s">
        <v>410</v>
      </c>
      <c r="L1864" t="s">
        <v>2961</v>
      </c>
      <c r="M1864" t="s">
        <v>29</v>
      </c>
      <c r="N1864">
        <f t="shared" si="203"/>
        <v>0</v>
      </c>
      <c r="O1864" t="str">
        <f t="shared" si="204"/>
        <v>No</v>
      </c>
      <c r="P1864">
        <f t="shared" si="205"/>
        <v>0</v>
      </c>
      <c r="Q1864">
        <f t="shared" si="206"/>
        <v>4813937689</v>
      </c>
      <c r="R1864">
        <f t="shared" si="207"/>
        <v>4.1933383153624479</v>
      </c>
      <c r="S1864" t="str">
        <f t="shared" si="208"/>
        <v>Acceptable</v>
      </c>
      <c r="T1864">
        <f>ROUNDUP(C1864,0)</f>
        <v>5</v>
      </c>
      <c r="U1864">
        <f>ROUNDDOWN(C1864,0)</f>
        <v>4</v>
      </c>
      <c r="V1864">
        <f>RIGHT(K1864,2)+2000</f>
        <v>2018</v>
      </c>
      <c r="W1864" t="str">
        <f>INDEX(_xlfn.TEXTSPLIT(K1864,"-"),1,2)</f>
        <v>Jul</v>
      </c>
      <c r="X1864" t="str">
        <f>INDEX(_xlfn.TEXTSPLIT(K1864,"-"),1,1)</f>
        <v>17</v>
      </c>
      <c r="Y1864">
        <f>INDEX(months!B:B,MATCH(Sheet1!W1864,months!A:A,0))</f>
        <v>7</v>
      </c>
      <c r="Z1864">
        <f t="shared" si="209"/>
        <v>43298</v>
      </c>
    </row>
    <row r="1865" spans="1:26" x14ac:dyDescent="0.2">
      <c r="A1865" t="s">
        <v>2962</v>
      </c>
      <c r="B1865" t="s">
        <v>2665</v>
      </c>
      <c r="C1865">
        <v>4.7</v>
      </c>
      <c r="D1865">
        <v>416540</v>
      </c>
      <c r="E1865" t="s">
        <v>2443</v>
      </c>
      <c r="F1865" t="s">
        <v>89</v>
      </c>
      <c r="G1865" t="s">
        <v>23</v>
      </c>
      <c r="H1865" t="s">
        <v>24</v>
      </c>
      <c r="I1865" t="s">
        <v>124</v>
      </c>
      <c r="J1865" t="s">
        <v>2868</v>
      </c>
      <c r="K1865" t="s">
        <v>1777</v>
      </c>
      <c r="L1865" t="s">
        <v>2963</v>
      </c>
      <c r="M1865" t="s">
        <v>60</v>
      </c>
      <c r="N1865">
        <f t="shared" si="203"/>
        <v>0</v>
      </c>
      <c r="O1865" t="str">
        <f t="shared" si="204"/>
        <v>No</v>
      </c>
      <c r="P1865">
        <f t="shared" si="205"/>
        <v>0</v>
      </c>
      <c r="Q1865">
        <f t="shared" si="206"/>
        <v>4813937689</v>
      </c>
      <c r="R1865">
        <f t="shared" si="207"/>
        <v>4.1933383153624479</v>
      </c>
      <c r="S1865" t="str">
        <f t="shared" si="208"/>
        <v>Acceptable</v>
      </c>
      <c r="T1865">
        <f>ROUNDUP(C1865,0)</f>
        <v>5</v>
      </c>
      <c r="U1865">
        <f>ROUNDDOWN(C1865,0)</f>
        <v>4</v>
      </c>
      <c r="V1865">
        <f>RIGHT(K1865,2)+2000</f>
        <v>2018</v>
      </c>
      <c r="W1865" t="str">
        <f>INDEX(_xlfn.TEXTSPLIT(K1865,"-"),1,2)</f>
        <v>May</v>
      </c>
      <c r="X1865" t="str">
        <f>INDEX(_xlfn.TEXTSPLIT(K1865,"-"),1,1)</f>
        <v>30</v>
      </c>
      <c r="Y1865">
        <f>INDEX(months!B:B,MATCH(Sheet1!W1865,months!A:A,0))</f>
        <v>5</v>
      </c>
      <c r="Z1865">
        <f t="shared" si="209"/>
        <v>43250</v>
      </c>
    </row>
    <row r="1866" spans="1:26" x14ac:dyDescent="0.2">
      <c r="A1866" t="s">
        <v>2964</v>
      </c>
      <c r="B1866" t="s">
        <v>2665</v>
      </c>
      <c r="C1866">
        <v>4.4000000000000004</v>
      </c>
      <c r="D1866">
        <v>16601</v>
      </c>
      <c r="E1866" t="s">
        <v>590</v>
      </c>
      <c r="F1866" t="s">
        <v>32</v>
      </c>
      <c r="G1866" t="s">
        <v>23</v>
      </c>
      <c r="H1866" t="s">
        <v>24</v>
      </c>
      <c r="I1866" t="s">
        <v>44</v>
      </c>
      <c r="J1866" t="s">
        <v>2868</v>
      </c>
      <c r="K1866" t="s">
        <v>216</v>
      </c>
      <c r="L1866" t="s">
        <v>1899</v>
      </c>
      <c r="M1866" t="s">
        <v>86</v>
      </c>
      <c r="N1866">
        <f t="shared" si="203"/>
        <v>0</v>
      </c>
      <c r="O1866" t="str">
        <f t="shared" si="204"/>
        <v>No</v>
      </c>
      <c r="P1866">
        <f t="shared" si="205"/>
        <v>0</v>
      </c>
      <c r="Q1866">
        <f t="shared" si="206"/>
        <v>4813937689</v>
      </c>
      <c r="R1866">
        <f t="shared" si="207"/>
        <v>4.1933383153624479</v>
      </c>
      <c r="S1866" t="str">
        <f t="shared" si="208"/>
        <v>Acceptable</v>
      </c>
      <c r="T1866">
        <f>ROUNDUP(C1866,0)</f>
        <v>5</v>
      </c>
      <c r="U1866">
        <f>ROUNDDOWN(C1866,0)</f>
        <v>4</v>
      </c>
      <c r="V1866">
        <f>RIGHT(K1866,2)+2000</f>
        <v>2018</v>
      </c>
      <c r="W1866" t="str">
        <f>INDEX(_xlfn.TEXTSPLIT(K1866,"-"),1,2)</f>
        <v>Jul</v>
      </c>
      <c r="X1866" t="str">
        <f>INDEX(_xlfn.TEXTSPLIT(K1866,"-"),1,1)</f>
        <v>26</v>
      </c>
      <c r="Y1866">
        <f>INDEX(months!B:B,MATCH(Sheet1!W1866,months!A:A,0))</f>
        <v>7</v>
      </c>
      <c r="Z1866">
        <f t="shared" si="209"/>
        <v>43307</v>
      </c>
    </row>
    <row r="1867" spans="1:26" x14ac:dyDescent="0.2">
      <c r="A1867" t="s">
        <v>2913</v>
      </c>
      <c r="B1867" t="s">
        <v>2665</v>
      </c>
      <c r="C1867">
        <v>4.7</v>
      </c>
      <c r="D1867">
        <v>59017</v>
      </c>
      <c r="E1867" t="s">
        <v>2768</v>
      </c>
      <c r="F1867" t="s">
        <v>65</v>
      </c>
      <c r="G1867" t="s">
        <v>23</v>
      </c>
      <c r="H1867" t="s">
        <v>24</v>
      </c>
      <c r="I1867" t="s">
        <v>44</v>
      </c>
      <c r="J1867" t="s">
        <v>2684</v>
      </c>
      <c r="K1867" t="s">
        <v>75</v>
      </c>
      <c r="L1867" t="s">
        <v>2914</v>
      </c>
      <c r="M1867" t="s">
        <v>587</v>
      </c>
      <c r="N1867">
        <f t="shared" si="203"/>
        <v>0</v>
      </c>
      <c r="O1867" t="str">
        <f t="shared" si="204"/>
        <v>No</v>
      </c>
      <c r="P1867">
        <f t="shared" si="205"/>
        <v>0</v>
      </c>
      <c r="Q1867">
        <f t="shared" si="206"/>
        <v>4813937689</v>
      </c>
      <c r="R1867">
        <f t="shared" si="207"/>
        <v>4.1933383153624479</v>
      </c>
      <c r="S1867" t="str">
        <f t="shared" si="208"/>
        <v>Acceptable</v>
      </c>
      <c r="T1867">
        <f>ROUNDUP(C1867,0)</f>
        <v>5</v>
      </c>
      <c r="U1867">
        <f>ROUNDDOWN(C1867,0)</f>
        <v>4</v>
      </c>
      <c r="V1867">
        <f>RIGHT(K1867,2)+2000</f>
        <v>2018</v>
      </c>
      <c r="W1867" t="str">
        <f>INDEX(_xlfn.TEXTSPLIT(K1867,"-"),1,2)</f>
        <v>Jul</v>
      </c>
      <c r="X1867" t="str">
        <f>INDEX(_xlfn.TEXTSPLIT(K1867,"-"),1,1)</f>
        <v>3</v>
      </c>
      <c r="Y1867">
        <f>INDEX(months!B:B,MATCH(Sheet1!W1867,months!A:A,0))</f>
        <v>7</v>
      </c>
      <c r="Z1867">
        <f t="shared" si="209"/>
        <v>43284</v>
      </c>
    </row>
    <row r="1868" spans="1:26" x14ac:dyDescent="0.2">
      <c r="A1868" t="s">
        <v>2965</v>
      </c>
      <c r="B1868" t="s">
        <v>2665</v>
      </c>
      <c r="C1868">
        <v>4.4000000000000004</v>
      </c>
      <c r="D1868">
        <v>3057481</v>
      </c>
      <c r="E1868" t="s">
        <v>31</v>
      </c>
      <c r="F1868" t="s">
        <v>43</v>
      </c>
      <c r="G1868" t="s">
        <v>23</v>
      </c>
      <c r="H1868" t="s">
        <v>24</v>
      </c>
      <c r="I1868" t="s">
        <v>44</v>
      </c>
      <c r="J1868" t="s">
        <v>2686</v>
      </c>
      <c r="K1868" t="s">
        <v>216</v>
      </c>
      <c r="L1868" t="s">
        <v>2966</v>
      </c>
      <c r="M1868" t="s">
        <v>60</v>
      </c>
      <c r="N1868">
        <f t="shared" si="203"/>
        <v>0</v>
      </c>
      <c r="O1868" t="str">
        <f t="shared" si="204"/>
        <v>No</v>
      </c>
      <c r="P1868">
        <f t="shared" si="205"/>
        <v>0</v>
      </c>
      <c r="Q1868">
        <f t="shared" si="206"/>
        <v>4813937689</v>
      </c>
      <c r="R1868">
        <f t="shared" si="207"/>
        <v>4.1933383153624479</v>
      </c>
      <c r="S1868" t="str">
        <f t="shared" si="208"/>
        <v>Acceptable</v>
      </c>
      <c r="T1868">
        <f>ROUNDUP(C1868,0)</f>
        <v>5</v>
      </c>
      <c r="U1868">
        <f>ROUNDDOWN(C1868,0)</f>
        <v>4</v>
      </c>
      <c r="V1868">
        <f>RIGHT(K1868,2)+2000</f>
        <v>2018</v>
      </c>
      <c r="W1868" t="str">
        <f>INDEX(_xlfn.TEXTSPLIT(K1868,"-"),1,2)</f>
        <v>Jul</v>
      </c>
      <c r="X1868" t="str">
        <f>INDEX(_xlfn.TEXTSPLIT(K1868,"-"),1,1)</f>
        <v>26</v>
      </c>
      <c r="Y1868">
        <f>INDEX(months!B:B,MATCH(Sheet1!W1868,months!A:A,0))</f>
        <v>7</v>
      </c>
      <c r="Z1868">
        <f t="shared" si="209"/>
        <v>43307</v>
      </c>
    </row>
    <row r="1869" spans="1:26" x14ac:dyDescent="0.2">
      <c r="A1869" t="s">
        <v>2967</v>
      </c>
      <c r="B1869" t="s">
        <v>2665</v>
      </c>
      <c r="C1869">
        <v>4.3</v>
      </c>
      <c r="D1869">
        <v>224514</v>
      </c>
      <c r="E1869" t="s">
        <v>2900</v>
      </c>
      <c r="F1869" t="s">
        <v>38</v>
      </c>
      <c r="G1869" t="s">
        <v>23</v>
      </c>
      <c r="H1869" t="s">
        <v>24</v>
      </c>
      <c r="I1869" t="s">
        <v>44</v>
      </c>
      <c r="J1869" t="s">
        <v>2686</v>
      </c>
      <c r="K1869" t="s">
        <v>226</v>
      </c>
      <c r="L1869" t="s">
        <v>2968</v>
      </c>
      <c r="M1869" t="s">
        <v>29</v>
      </c>
      <c r="N1869">
        <f t="shared" si="203"/>
        <v>0</v>
      </c>
      <c r="O1869" t="str">
        <f t="shared" si="204"/>
        <v>No</v>
      </c>
      <c r="P1869">
        <f t="shared" si="205"/>
        <v>0</v>
      </c>
      <c r="Q1869">
        <f t="shared" si="206"/>
        <v>4813937689</v>
      </c>
      <c r="R1869">
        <f t="shared" si="207"/>
        <v>4.1933383153624479</v>
      </c>
      <c r="S1869" t="str">
        <f t="shared" si="208"/>
        <v>Acceptable</v>
      </c>
      <c r="T1869">
        <f>ROUNDUP(C1869,0)</f>
        <v>5</v>
      </c>
      <c r="U1869">
        <f>ROUNDDOWN(C1869,0)</f>
        <v>4</v>
      </c>
      <c r="V1869">
        <f>RIGHT(K1869,2)+2000</f>
        <v>2018</v>
      </c>
      <c r="W1869" t="str">
        <f>INDEX(_xlfn.TEXTSPLIT(K1869,"-"),1,2)</f>
        <v>Jul</v>
      </c>
      <c r="X1869" t="str">
        <f>INDEX(_xlfn.TEXTSPLIT(K1869,"-"),1,1)</f>
        <v>18</v>
      </c>
      <c r="Y1869">
        <f>INDEX(months!B:B,MATCH(Sheet1!W1869,months!A:A,0))</f>
        <v>7</v>
      </c>
      <c r="Z1869">
        <f t="shared" si="209"/>
        <v>43299</v>
      </c>
    </row>
    <row r="1870" spans="1:26" x14ac:dyDescent="0.2">
      <c r="A1870" t="s">
        <v>2969</v>
      </c>
      <c r="B1870" t="s">
        <v>2665</v>
      </c>
      <c r="C1870">
        <v>4.2</v>
      </c>
      <c r="D1870">
        <v>26247</v>
      </c>
      <c r="E1870" t="s">
        <v>46</v>
      </c>
      <c r="F1870" t="s">
        <v>65</v>
      </c>
      <c r="G1870" t="s">
        <v>23</v>
      </c>
      <c r="H1870" t="s">
        <v>24</v>
      </c>
      <c r="I1870" t="s">
        <v>44</v>
      </c>
      <c r="J1870" t="s">
        <v>2868</v>
      </c>
      <c r="K1870" t="s">
        <v>216</v>
      </c>
      <c r="L1870" t="s">
        <v>2970</v>
      </c>
      <c r="M1870" t="s">
        <v>29</v>
      </c>
      <c r="N1870">
        <f t="shared" si="203"/>
        <v>0</v>
      </c>
      <c r="O1870" t="str">
        <f t="shared" si="204"/>
        <v>No</v>
      </c>
      <c r="P1870">
        <f t="shared" si="205"/>
        <v>0</v>
      </c>
      <c r="Q1870">
        <f t="shared" si="206"/>
        <v>4813937689</v>
      </c>
      <c r="R1870">
        <f t="shared" si="207"/>
        <v>4.1933383153624479</v>
      </c>
      <c r="S1870" t="str">
        <f t="shared" si="208"/>
        <v>Acceptable</v>
      </c>
      <c r="T1870">
        <f>ROUNDUP(C1870,0)</f>
        <v>5</v>
      </c>
      <c r="U1870">
        <f>ROUNDDOWN(C1870,0)</f>
        <v>4</v>
      </c>
      <c r="V1870">
        <f>RIGHT(K1870,2)+2000</f>
        <v>2018</v>
      </c>
      <c r="W1870" t="str">
        <f>INDEX(_xlfn.TEXTSPLIT(K1870,"-"),1,2)</f>
        <v>Jul</v>
      </c>
      <c r="X1870" t="str">
        <f>INDEX(_xlfn.TEXTSPLIT(K1870,"-"),1,1)</f>
        <v>26</v>
      </c>
      <c r="Y1870">
        <f>INDEX(months!B:B,MATCH(Sheet1!W1870,months!A:A,0))</f>
        <v>7</v>
      </c>
      <c r="Z1870">
        <f t="shared" si="209"/>
        <v>43307</v>
      </c>
    </row>
    <row r="1871" spans="1:26" x14ac:dyDescent="0.2">
      <c r="A1871" t="s">
        <v>2671</v>
      </c>
      <c r="B1871" t="s">
        <v>2665</v>
      </c>
      <c r="C1871">
        <v>4.4000000000000004</v>
      </c>
      <c r="D1871">
        <v>22430188</v>
      </c>
      <c r="E1871" t="s">
        <v>2672</v>
      </c>
      <c r="F1871" t="s">
        <v>799</v>
      </c>
      <c r="G1871" t="s">
        <v>23</v>
      </c>
      <c r="H1871" t="s">
        <v>24</v>
      </c>
      <c r="I1871" t="s">
        <v>25</v>
      </c>
      <c r="J1871" t="s">
        <v>2673</v>
      </c>
      <c r="K1871" t="s">
        <v>759</v>
      </c>
      <c r="L1871" t="s">
        <v>2674</v>
      </c>
      <c r="M1871" t="s">
        <v>81</v>
      </c>
      <c r="N1871">
        <f t="shared" si="203"/>
        <v>0</v>
      </c>
      <c r="O1871" t="str">
        <f t="shared" si="204"/>
        <v>No</v>
      </c>
      <c r="P1871">
        <f t="shared" si="205"/>
        <v>0</v>
      </c>
      <c r="Q1871">
        <f t="shared" si="206"/>
        <v>4813937689</v>
      </c>
      <c r="R1871">
        <f t="shared" si="207"/>
        <v>4.1933383153624479</v>
      </c>
      <c r="S1871" t="str">
        <f t="shared" si="208"/>
        <v>Acceptable</v>
      </c>
      <c r="T1871">
        <f>ROUNDUP(C1871,0)</f>
        <v>5</v>
      </c>
      <c r="U1871">
        <f>ROUNDDOWN(C1871,0)</f>
        <v>4</v>
      </c>
      <c r="V1871">
        <f>RIGHT(K1871,2)+2000</f>
        <v>2018</v>
      </c>
      <c r="W1871" t="str">
        <f>INDEX(_xlfn.TEXTSPLIT(K1871,"-"),1,2)</f>
        <v>Jul</v>
      </c>
      <c r="X1871" t="str">
        <f>INDEX(_xlfn.TEXTSPLIT(K1871,"-"),1,1)</f>
        <v>5</v>
      </c>
      <c r="Y1871">
        <f>INDEX(months!B:B,MATCH(Sheet1!W1871,months!A:A,0))</f>
        <v>7</v>
      </c>
      <c r="Z1871">
        <f t="shared" si="209"/>
        <v>43286</v>
      </c>
    </row>
    <row r="1872" spans="1:26" x14ac:dyDescent="0.2">
      <c r="A1872" t="s">
        <v>2664</v>
      </c>
      <c r="B1872" t="s">
        <v>2665</v>
      </c>
      <c r="C1872">
        <v>4.5</v>
      </c>
      <c r="D1872">
        <v>4449910</v>
      </c>
      <c r="E1872" t="s">
        <v>2175</v>
      </c>
      <c r="F1872" t="s">
        <v>448</v>
      </c>
      <c r="G1872" t="s">
        <v>23</v>
      </c>
      <c r="H1872" t="s">
        <v>24</v>
      </c>
      <c r="I1872" t="s">
        <v>124</v>
      </c>
      <c r="J1872" t="s">
        <v>2666</v>
      </c>
      <c r="K1872" t="s">
        <v>84</v>
      </c>
      <c r="L1872" t="s">
        <v>2667</v>
      </c>
      <c r="M1872" t="s">
        <v>81</v>
      </c>
      <c r="N1872">
        <f t="shared" si="203"/>
        <v>0</v>
      </c>
      <c r="O1872" t="str">
        <f t="shared" si="204"/>
        <v>No</v>
      </c>
      <c r="P1872">
        <f t="shared" si="205"/>
        <v>0</v>
      </c>
      <c r="Q1872">
        <f t="shared" si="206"/>
        <v>4813937689</v>
      </c>
      <c r="R1872">
        <f t="shared" si="207"/>
        <v>4.1933383153624479</v>
      </c>
      <c r="S1872" t="str">
        <f t="shared" si="208"/>
        <v>Acceptable</v>
      </c>
      <c r="T1872">
        <f>ROUNDUP(C1872,0)</f>
        <v>5</v>
      </c>
      <c r="U1872">
        <f>ROUNDDOWN(C1872,0)</f>
        <v>4</v>
      </c>
      <c r="V1872">
        <f>RIGHT(K1872,2)+2000</f>
        <v>2018</v>
      </c>
      <c r="W1872" t="str">
        <f>INDEX(_xlfn.TEXTSPLIT(K1872,"-"),1,2)</f>
        <v>Jul</v>
      </c>
      <c r="X1872" t="str">
        <f>INDEX(_xlfn.TEXTSPLIT(K1872,"-"),1,1)</f>
        <v>31</v>
      </c>
      <c r="Y1872">
        <f>INDEX(months!B:B,MATCH(Sheet1!W1872,months!A:A,0))</f>
        <v>7</v>
      </c>
      <c r="Z1872">
        <f t="shared" si="209"/>
        <v>43312</v>
      </c>
    </row>
    <row r="1873" spans="1:26" x14ac:dyDescent="0.2">
      <c r="A1873" t="s">
        <v>2717</v>
      </c>
      <c r="B1873" t="s">
        <v>2665</v>
      </c>
      <c r="C1873">
        <v>4.5</v>
      </c>
      <c r="D1873">
        <v>14201891</v>
      </c>
      <c r="E1873" t="s">
        <v>354</v>
      </c>
      <c r="F1873" t="s">
        <v>448</v>
      </c>
      <c r="G1873" t="s">
        <v>23</v>
      </c>
      <c r="H1873" t="s">
        <v>24</v>
      </c>
      <c r="I1873" t="s">
        <v>25</v>
      </c>
      <c r="J1873" t="s">
        <v>2718</v>
      </c>
      <c r="K1873" t="s">
        <v>84</v>
      </c>
      <c r="L1873" t="s">
        <v>2719</v>
      </c>
      <c r="M1873" t="s">
        <v>29</v>
      </c>
      <c r="N1873">
        <f t="shared" si="203"/>
        <v>0</v>
      </c>
      <c r="O1873" t="str">
        <f t="shared" si="204"/>
        <v>No</v>
      </c>
      <c r="P1873">
        <f t="shared" si="205"/>
        <v>0</v>
      </c>
      <c r="Q1873">
        <f t="shared" si="206"/>
        <v>4813937689</v>
      </c>
      <c r="R1873">
        <f t="shared" si="207"/>
        <v>4.1933383153624479</v>
      </c>
      <c r="S1873" t="str">
        <f t="shared" si="208"/>
        <v>Acceptable</v>
      </c>
      <c r="T1873">
        <f>ROUNDUP(C1873,0)</f>
        <v>5</v>
      </c>
      <c r="U1873">
        <f>ROUNDDOWN(C1873,0)</f>
        <v>4</v>
      </c>
      <c r="V1873">
        <f>RIGHT(K1873,2)+2000</f>
        <v>2018</v>
      </c>
      <c r="W1873" t="str">
        <f>INDEX(_xlfn.TEXTSPLIT(K1873,"-"),1,2)</f>
        <v>Jul</v>
      </c>
      <c r="X1873" t="str">
        <f>INDEX(_xlfn.TEXTSPLIT(K1873,"-"),1,1)</f>
        <v>31</v>
      </c>
      <c r="Y1873">
        <f>INDEX(months!B:B,MATCH(Sheet1!W1873,months!A:A,0))</f>
        <v>7</v>
      </c>
      <c r="Z1873">
        <f t="shared" si="209"/>
        <v>43312</v>
      </c>
    </row>
    <row r="1874" spans="1:26" x14ac:dyDescent="0.2">
      <c r="A1874" t="s">
        <v>2668</v>
      </c>
      <c r="B1874" t="s">
        <v>2665</v>
      </c>
      <c r="C1874">
        <v>4.5</v>
      </c>
      <c r="D1874">
        <v>27725352</v>
      </c>
      <c r="E1874" t="s">
        <v>1457</v>
      </c>
      <c r="F1874" t="s">
        <v>475</v>
      </c>
      <c r="G1874" t="s">
        <v>23</v>
      </c>
      <c r="H1874" t="s">
        <v>24</v>
      </c>
      <c r="I1874" t="s">
        <v>124</v>
      </c>
      <c r="J1874" t="s">
        <v>2669</v>
      </c>
      <c r="K1874" t="s">
        <v>125</v>
      </c>
      <c r="L1874" t="s">
        <v>2670</v>
      </c>
      <c r="M1874" t="s">
        <v>81</v>
      </c>
      <c r="N1874">
        <f t="shared" si="203"/>
        <v>0</v>
      </c>
      <c r="O1874" t="str">
        <f t="shared" si="204"/>
        <v>No</v>
      </c>
      <c r="P1874">
        <f t="shared" si="205"/>
        <v>0</v>
      </c>
      <c r="Q1874">
        <f t="shared" si="206"/>
        <v>4813937689</v>
      </c>
      <c r="R1874">
        <f t="shared" si="207"/>
        <v>4.1933383153624479</v>
      </c>
      <c r="S1874" t="str">
        <f t="shared" si="208"/>
        <v>Acceptable</v>
      </c>
      <c r="T1874">
        <f>ROUNDUP(C1874,0)</f>
        <v>5</v>
      </c>
      <c r="U1874">
        <f>ROUNDDOWN(C1874,0)</f>
        <v>4</v>
      </c>
      <c r="V1874">
        <f>RIGHT(K1874,2)+2000</f>
        <v>2018</v>
      </c>
      <c r="W1874" t="str">
        <f>INDEX(_xlfn.TEXTSPLIT(K1874,"-"),1,2)</f>
        <v>Jul</v>
      </c>
      <c r="X1874" t="str">
        <f>INDEX(_xlfn.TEXTSPLIT(K1874,"-"),1,1)</f>
        <v>12</v>
      </c>
      <c r="Y1874">
        <f>INDEX(months!B:B,MATCH(Sheet1!W1874,months!A:A,0))</f>
        <v>7</v>
      </c>
      <c r="Z1874">
        <f t="shared" si="209"/>
        <v>43293</v>
      </c>
    </row>
    <row r="1875" spans="1:26" x14ac:dyDescent="0.2">
      <c r="A1875" t="s">
        <v>2704</v>
      </c>
      <c r="B1875" t="s">
        <v>2665</v>
      </c>
      <c r="C1875">
        <v>4.4000000000000004</v>
      </c>
      <c r="D1875">
        <v>6199095</v>
      </c>
      <c r="E1875" t="s">
        <v>2175</v>
      </c>
      <c r="F1875" t="s">
        <v>448</v>
      </c>
      <c r="G1875" t="s">
        <v>23</v>
      </c>
      <c r="H1875" t="s">
        <v>24</v>
      </c>
      <c r="I1875" t="s">
        <v>25</v>
      </c>
      <c r="J1875" t="s">
        <v>2673</v>
      </c>
      <c r="K1875" t="s">
        <v>605</v>
      </c>
      <c r="L1875" t="s">
        <v>2705</v>
      </c>
      <c r="M1875" t="s">
        <v>81</v>
      </c>
      <c r="N1875">
        <f t="shared" si="203"/>
        <v>0</v>
      </c>
      <c r="O1875" t="str">
        <f t="shared" si="204"/>
        <v>No</v>
      </c>
      <c r="P1875">
        <f t="shared" si="205"/>
        <v>0</v>
      </c>
      <c r="Q1875">
        <f t="shared" si="206"/>
        <v>4813937689</v>
      </c>
      <c r="R1875">
        <f t="shared" si="207"/>
        <v>4.1933383153624479</v>
      </c>
      <c r="S1875" t="str">
        <f t="shared" si="208"/>
        <v>Acceptable</v>
      </c>
      <c r="T1875">
        <f>ROUNDUP(C1875,0)</f>
        <v>5</v>
      </c>
      <c r="U1875">
        <f>ROUNDDOWN(C1875,0)</f>
        <v>4</v>
      </c>
      <c r="V1875">
        <f>RIGHT(K1875,2)+2000</f>
        <v>2018</v>
      </c>
      <c r="W1875" t="str">
        <f>INDEX(_xlfn.TEXTSPLIT(K1875,"-"),1,2)</f>
        <v>Jul</v>
      </c>
      <c r="X1875" t="str">
        <f>INDEX(_xlfn.TEXTSPLIT(K1875,"-"),1,1)</f>
        <v>10</v>
      </c>
      <c r="Y1875">
        <f>INDEX(months!B:B,MATCH(Sheet1!W1875,months!A:A,0))</f>
        <v>7</v>
      </c>
      <c r="Z1875">
        <f t="shared" si="209"/>
        <v>43291</v>
      </c>
    </row>
    <row r="1876" spans="1:26" x14ac:dyDescent="0.2">
      <c r="A1876" t="s">
        <v>2706</v>
      </c>
      <c r="B1876" t="s">
        <v>2665</v>
      </c>
      <c r="C1876">
        <v>4.3</v>
      </c>
      <c r="D1876">
        <v>10493</v>
      </c>
      <c r="E1876" t="s">
        <v>1959</v>
      </c>
      <c r="F1876" t="s">
        <v>65</v>
      </c>
      <c r="G1876" t="s">
        <v>23</v>
      </c>
      <c r="H1876" t="s">
        <v>24</v>
      </c>
      <c r="I1876" t="s">
        <v>418</v>
      </c>
      <c r="J1876" t="s">
        <v>2684</v>
      </c>
      <c r="K1876" t="s">
        <v>39</v>
      </c>
      <c r="L1876" t="s">
        <v>141</v>
      </c>
      <c r="M1876" t="s">
        <v>60</v>
      </c>
      <c r="N1876">
        <f t="shared" si="203"/>
        <v>0</v>
      </c>
      <c r="O1876" t="str">
        <f t="shared" si="204"/>
        <v>No</v>
      </c>
      <c r="P1876">
        <f t="shared" si="205"/>
        <v>0</v>
      </c>
      <c r="Q1876">
        <f t="shared" si="206"/>
        <v>4813937689</v>
      </c>
      <c r="R1876">
        <f t="shared" si="207"/>
        <v>4.1933383153624479</v>
      </c>
      <c r="S1876" t="str">
        <f t="shared" si="208"/>
        <v>Acceptable</v>
      </c>
      <c r="T1876">
        <f>ROUNDUP(C1876,0)</f>
        <v>5</v>
      </c>
      <c r="U1876">
        <f>ROUNDDOWN(C1876,0)</f>
        <v>4</v>
      </c>
      <c r="V1876">
        <f>RIGHT(K1876,2)+2000</f>
        <v>2018</v>
      </c>
      <c r="W1876" t="str">
        <f>INDEX(_xlfn.TEXTSPLIT(K1876,"-"),1,2)</f>
        <v>Aug</v>
      </c>
      <c r="X1876" t="str">
        <f>INDEX(_xlfn.TEXTSPLIT(K1876,"-"),1,1)</f>
        <v>1</v>
      </c>
      <c r="Y1876">
        <f>INDEX(months!B:B,MATCH(Sheet1!W1876,months!A:A,0))</f>
        <v>8</v>
      </c>
      <c r="Z1876">
        <f t="shared" si="209"/>
        <v>43313</v>
      </c>
    </row>
    <row r="1877" spans="1:26" x14ac:dyDescent="0.2">
      <c r="A1877" t="s">
        <v>2678</v>
      </c>
      <c r="B1877" t="s">
        <v>2665</v>
      </c>
      <c r="C1877">
        <v>4.5</v>
      </c>
      <c r="D1877">
        <v>148945</v>
      </c>
      <c r="E1877" t="s">
        <v>698</v>
      </c>
      <c r="F1877" t="s">
        <v>89</v>
      </c>
      <c r="G1877" t="s">
        <v>23</v>
      </c>
      <c r="H1877" t="s">
        <v>24</v>
      </c>
      <c r="I1877" t="s">
        <v>25</v>
      </c>
      <c r="J1877" t="s">
        <v>2673</v>
      </c>
      <c r="K1877" t="s">
        <v>410</v>
      </c>
      <c r="L1877" t="s">
        <v>2679</v>
      </c>
      <c r="M1877" t="s">
        <v>29</v>
      </c>
      <c r="N1877">
        <f t="shared" si="203"/>
        <v>0</v>
      </c>
      <c r="O1877" t="str">
        <f t="shared" si="204"/>
        <v>No</v>
      </c>
      <c r="P1877">
        <f t="shared" si="205"/>
        <v>0</v>
      </c>
      <c r="Q1877">
        <f t="shared" si="206"/>
        <v>4813937689</v>
      </c>
      <c r="R1877">
        <f t="shared" si="207"/>
        <v>4.1933383153624479</v>
      </c>
      <c r="S1877" t="str">
        <f t="shared" si="208"/>
        <v>Acceptable</v>
      </c>
      <c r="T1877">
        <f>ROUNDUP(C1877,0)</f>
        <v>5</v>
      </c>
      <c r="U1877">
        <f>ROUNDDOWN(C1877,0)</f>
        <v>4</v>
      </c>
      <c r="V1877">
        <f>RIGHT(K1877,2)+2000</f>
        <v>2018</v>
      </c>
      <c r="W1877" t="str">
        <f>INDEX(_xlfn.TEXTSPLIT(K1877,"-"),1,2)</f>
        <v>Jul</v>
      </c>
      <c r="X1877" t="str">
        <f>INDEX(_xlfn.TEXTSPLIT(K1877,"-"),1,1)</f>
        <v>17</v>
      </c>
      <c r="Y1877">
        <f>INDEX(months!B:B,MATCH(Sheet1!W1877,months!A:A,0))</f>
        <v>7</v>
      </c>
      <c r="Z1877">
        <f t="shared" si="209"/>
        <v>43298</v>
      </c>
    </row>
    <row r="1878" spans="1:26" x14ac:dyDescent="0.2">
      <c r="A1878" t="s">
        <v>2769</v>
      </c>
      <c r="B1878" t="s">
        <v>2665</v>
      </c>
      <c r="C1878">
        <v>4.7</v>
      </c>
      <c r="D1878">
        <v>1351771</v>
      </c>
      <c r="E1878" t="s">
        <v>46</v>
      </c>
      <c r="F1878" t="s">
        <v>89</v>
      </c>
      <c r="G1878" t="s">
        <v>23</v>
      </c>
      <c r="H1878" t="s">
        <v>24</v>
      </c>
      <c r="I1878" t="s">
        <v>25</v>
      </c>
      <c r="J1878" t="s">
        <v>2694</v>
      </c>
      <c r="K1878" t="s">
        <v>115</v>
      </c>
      <c r="L1878" t="s">
        <v>2770</v>
      </c>
      <c r="M1878" t="s">
        <v>81</v>
      </c>
      <c r="N1878">
        <f t="shared" si="203"/>
        <v>0</v>
      </c>
      <c r="O1878" t="str">
        <f t="shared" si="204"/>
        <v>No</v>
      </c>
      <c r="P1878">
        <f t="shared" si="205"/>
        <v>0</v>
      </c>
      <c r="Q1878">
        <f t="shared" si="206"/>
        <v>4813937689</v>
      </c>
      <c r="R1878">
        <f t="shared" si="207"/>
        <v>4.1933383153624479</v>
      </c>
      <c r="S1878" t="str">
        <f t="shared" si="208"/>
        <v>Acceptable</v>
      </c>
      <c r="T1878">
        <f>ROUNDUP(C1878,0)</f>
        <v>5</v>
      </c>
      <c r="U1878">
        <f>ROUNDDOWN(C1878,0)</f>
        <v>4</v>
      </c>
      <c r="V1878">
        <f>RIGHT(K1878,2)+2000</f>
        <v>2018</v>
      </c>
      <c r="W1878" t="str">
        <f>INDEX(_xlfn.TEXTSPLIT(K1878,"-"),1,2)</f>
        <v>Jul</v>
      </c>
      <c r="X1878" t="str">
        <f>INDEX(_xlfn.TEXTSPLIT(K1878,"-"),1,1)</f>
        <v>30</v>
      </c>
      <c r="Y1878">
        <f>INDEX(months!B:B,MATCH(Sheet1!W1878,months!A:A,0))</f>
        <v>7</v>
      </c>
      <c r="Z1878">
        <f t="shared" si="209"/>
        <v>43311</v>
      </c>
    </row>
    <row r="1879" spans="1:26" x14ac:dyDescent="0.2">
      <c r="A1879" t="s">
        <v>2774</v>
      </c>
      <c r="B1879" t="s">
        <v>2665</v>
      </c>
      <c r="C1879">
        <v>4.7</v>
      </c>
      <c r="D1879">
        <v>1889582</v>
      </c>
      <c r="E1879" t="s">
        <v>46</v>
      </c>
      <c r="F1879" t="s">
        <v>43</v>
      </c>
      <c r="G1879" t="s">
        <v>23</v>
      </c>
      <c r="H1879" t="s">
        <v>24</v>
      </c>
      <c r="I1879" t="s">
        <v>25</v>
      </c>
      <c r="J1879" t="s">
        <v>2694</v>
      </c>
      <c r="K1879" t="s">
        <v>306</v>
      </c>
      <c r="L1879" t="s">
        <v>2775</v>
      </c>
      <c r="M1879" t="s">
        <v>81</v>
      </c>
      <c r="N1879">
        <f t="shared" si="203"/>
        <v>0</v>
      </c>
      <c r="O1879" t="str">
        <f t="shared" si="204"/>
        <v>No</v>
      </c>
      <c r="P1879">
        <f t="shared" si="205"/>
        <v>0</v>
      </c>
      <c r="Q1879">
        <f t="shared" si="206"/>
        <v>4813937689</v>
      </c>
      <c r="R1879">
        <f t="shared" si="207"/>
        <v>4.1933383153624479</v>
      </c>
      <c r="S1879" t="str">
        <f t="shared" si="208"/>
        <v>Acceptable</v>
      </c>
      <c r="T1879">
        <f>ROUNDUP(C1879,0)</f>
        <v>5</v>
      </c>
      <c r="U1879">
        <f>ROUNDDOWN(C1879,0)</f>
        <v>4</v>
      </c>
      <c r="V1879">
        <f>RIGHT(K1879,2)+2000</f>
        <v>2018</v>
      </c>
      <c r="W1879" t="str">
        <f>INDEX(_xlfn.TEXTSPLIT(K1879,"-"),1,2)</f>
        <v>Jul</v>
      </c>
      <c r="X1879" t="str">
        <f>INDEX(_xlfn.TEXTSPLIT(K1879,"-"),1,1)</f>
        <v>23</v>
      </c>
      <c r="Y1879">
        <f>INDEX(months!B:B,MATCH(Sheet1!W1879,months!A:A,0))</f>
        <v>7</v>
      </c>
      <c r="Z1879">
        <f t="shared" si="209"/>
        <v>43304</v>
      </c>
    </row>
    <row r="1880" spans="1:26" x14ac:dyDescent="0.2">
      <c r="A1880" t="s">
        <v>2685</v>
      </c>
      <c r="B1880" t="s">
        <v>2665</v>
      </c>
      <c r="C1880">
        <v>4.5999999999999996</v>
      </c>
      <c r="D1880">
        <v>23136735</v>
      </c>
      <c r="E1880" t="s">
        <v>1388</v>
      </c>
      <c r="F1880" t="s">
        <v>448</v>
      </c>
      <c r="G1880" t="s">
        <v>23</v>
      </c>
      <c r="H1880" t="s">
        <v>24</v>
      </c>
      <c r="I1880" t="s">
        <v>124</v>
      </c>
      <c r="J1880" t="s">
        <v>2686</v>
      </c>
      <c r="K1880" t="s">
        <v>859</v>
      </c>
      <c r="L1880" t="s">
        <v>1687</v>
      </c>
      <c r="M1880" t="s">
        <v>81</v>
      </c>
      <c r="N1880">
        <f t="shared" si="203"/>
        <v>0</v>
      </c>
      <c r="O1880" t="str">
        <f t="shared" si="204"/>
        <v>No</v>
      </c>
      <c r="P1880">
        <f t="shared" si="205"/>
        <v>0</v>
      </c>
      <c r="Q1880">
        <f t="shared" si="206"/>
        <v>4813937689</v>
      </c>
      <c r="R1880">
        <f t="shared" si="207"/>
        <v>4.1933383153624479</v>
      </c>
      <c r="S1880" t="str">
        <f t="shared" si="208"/>
        <v>Acceptable</v>
      </c>
      <c r="T1880">
        <f>ROUNDUP(C1880,0)</f>
        <v>5</v>
      </c>
      <c r="U1880">
        <f>ROUNDDOWN(C1880,0)</f>
        <v>4</v>
      </c>
      <c r="V1880">
        <f>RIGHT(K1880,2)+2000</f>
        <v>2018</v>
      </c>
      <c r="W1880" t="str">
        <f>INDEX(_xlfn.TEXTSPLIT(K1880,"-"),1,2)</f>
        <v>Jun</v>
      </c>
      <c r="X1880" t="str">
        <f>INDEX(_xlfn.TEXTSPLIT(K1880,"-"),1,1)</f>
        <v>27</v>
      </c>
      <c r="Y1880">
        <f>INDEX(months!B:B,MATCH(Sheet1!W1880,months!A:A,0))</f>
        <v>6</v>
      </c>
      <c r="Z1880">
        <f t="shared" si="209"/>
        <v>43278</v>
      </c>
    </row>
    <row r="1881" spans="1:26" x14ac:dyDescent="0.2">
      <c r="A1881" t="s">
        <v>2707</v>
      </c>
      <c r="B1881" t="s">
        <v>2665</v>
      </c>
      <c r="C1881">
        <v>4.5999999999999996</v>
      </c>
      <c r="D1881">
        <v>44893888</v>
      </c>
      <c r="E1881" t="s">
        <v>2708</v>
      </c>
      <c r="F1881" t="s">
        <v>448</v>
      </c>
      <c r="G1881" t="s">
        <v>23</v>
      </c>
      <c r="H1881" t="s">
        <v>24</v>
      </c>
      <c r="I1881" t="s">
        <v>124</v>
      </c>
      <c r="J1881" t="s">
        <v>2686</v>
      </c>
      <c r="K1881" t="s">
        <v>293</v>
      </c>
      <c r="L1881" t="s">
        <v>2709</v>
      </c>
      <c r="M1881" t="s">
        <v>81</v>
      </c>
      <c r="N1881">
        <f t="shared" si="203"/>
        <v>0</v>
      </c>
      <c r="O1881" t="str">
        <f t="shared" si="204"/>
        <v>No</v>
      </c>
      <c r="P1881">
        <f t="shared" si="205"/>
        <v>0</v>
      </c>
      <c r="Q1881">
        <f t="shared" si="206"/>
        <v>4813937689</v>
      </c>
      <c r="R1881">
        <f t="shared" si="207"/>
        <v>4.1933383153624479</v>
      </c>
      <c r="S1881" t="str">
        <f t="shared" si="208"/>
        <v>Acceptable</v>
      </c>
      <c r="T1881">
        <f>ROUNDUP(C1881,0)</f>
        <v>5</v>
      </c>
      <c r="U1881">
        <f>ROUNDDOWN(C1881,0)</f>
        <v>4</v>
      </c>
      <c r="V1881">
        <f>RIGHT(K1881,2)+2000</f>
        <v>2018</v>
      </c>
      <c r="W1881" t="str">
        <f>INDEX(_xlfn.TEXTSPLIT(K1881,"-"),1,2)</f>
        <v>Jul</v>
      </c>
      <c r="X1881" t="str">
        <f>INDEX(_xlfn.TEXTSPLIT(K1881,"-"),1,1)</f>
        <v>15</v>
      </c>
      <c r="Y1881">
        <f>INDEX(months!B:B,MATCH(Sheet1!W1881,months!A:A,0))</f>
        <v>7</v>
      </c>
      <c r="Z1881">
        <f t="shared" si="209"/>
        <v>43296</v>
      </c>
    </row>
    <row r="1882" spans="1:26" x14ac:dyDescent="0.2">
      <c r="A1882" t="s">
        <v>2758</v>
      </c>
      <c r="B1882" t="s">
        <v>2665</v>
      </c>
      <c r="C1882">
        <v>4.4000000000000004</v>
      </c>
      <c r="D1882">
        <v>7614415</v>
      </c>
      <c r="E1882" t="s">
        <v>1216</v>
      </c>
      <c r="F1882" t="s">
        <v>448</v>
      </c>
      <c r="G1882" t="s">
        <v>23</v>
      </c>
      <c r="H1882" t="s">
        <v>24</v>
      </c>
      <c r="I1882" t="s">
        <v>25</v>
      </c>
      <c r="J1882" t="s">
        <v>2673</v>
      </c>
      <c r="K1882" t="s">
        <v>216</v>
      </c>
      <c r="L1882" t="s">
        <v>2759</v>
      </c>
      <c r="M1882" t="s">
        <v>60</v>
      </c>
      <c r="N1882">
        <f t="shared" si="203"/>
        <v>0</v>
      </c>
      <c r="O1882" t="str">
        <f t="shared" si="204"/>
        <v>No</v>
      </c>
      <c r="P1882">
        <f t="shared" si="205"/>
        <v>0</v>
      </c>
      <c r="Q1882">
        <f t="shared" si="206"/>
        <v>4813937689</v>
      </c>
      <c r="R1882">
        <f t="shared" si="207"/>
        <v>4.1933383153624479</v>
      </c>
      <c r="S1882" t="str">
        <f t="shared" si="208"/>
        <v>Acceptable</v>
      </c>
      <c r="T1882">
        <f>ROUNDUP(C1882,0)</f>
        <v>5</v>
      </c>
      <c r="U1882">
        <f>ROUNDDOWN(C1882,0)</f>
        <v>4</v>
      </c>
      <c r="V1882">
        <f>RIGHT(K1882,2)+2000</f>
        <v>2018</v>
      </c>
      <c r="W1882" t="str">
        <f>INDEX(_xlfn.TEXTSPLIT(K1882,"-"),1,2)</f>
        <v>Jul</v>
      </c>
      <c r="X1882" t="str">
        <f>INDEX(_xlfn.TEXTSPLIT(K1882,"-"),1,1)</f>
        <v>26</v>
      </c>
      <c r="Y1882">
        <f>INDEX(months!B:B,MATCH(Sheet1!W1882,months!A:A,0))</f>
        <v>7</v>
      </c>
      <c r="Z1882">
        <f t="shared" si="209"/>
        <v>43307</v>
      </c>
    </row>
    <row r="1883" spans="1:26" x14ac:dyDescent="0.2">
      <c r="A1883" t="s">
        <v>2698</v>
      </c>
      <c r="B1883" t="s">
        <v>2665</v>
      </c>
      <c r="C1883">
        <v>4.4000000000000004</v>
      </c>
      <c r="D1883">
        <v>4067651</v>
      </c>
      <c r="E1883" t="s">
        <v>2699</v>
      </c>
      <c r="F1883" t="s">
        <v>448</v>
      </c>
      <c r="G1883" t="s">
        <v>23</v>
      </c>
      <c r="H1883" t="s">
        <v>24</v>
      </c>
      <c r="I1883" t="s">
        <v>124</v>
      </c>
      <c r="J1883" t="s">
        <v>2686</v>
      </c>
      <c r="K1883" t="s">
        <v>743</v>
      </c>
      <c r="L1883" t="s">
        <v>2700</v>
      </c>
      <c r="M1883" t="s">
        <v>81</v>
      </c>
      <c r="N1883">
        <f t="shared" si="203"/>
        <v>0</v>
      </c>
      <c r="O1883" t="str">
        <f t="shared" si="204"/>
        <v>No</v>
      </c>
      <c r="P1883">
        <f t="shared" si="205"/>
        <v>0</v>
      </c>
      <c r="Q1883">
        <f t="shared" si="206"/>
        <v>4813937689</v>
      </c>
      <c r="R1883">
        <f t="shared" si="207"/>
        <v>4.1933383153624479</v>
      </c>
      <c r="S1883" t="str">
        <f t="shared" si="208"/>
        <v>Acceptable</v>
      </c>
      <c r="T1883">
        <f>ROUNDUP(C1883,0)</f>
        <v>5</v>
      </c>
      <c r="U1883">
        <f>ROUNDDOWN(C1883,0)</f>
        <v>4</v>
      </c>
      <c r="V1883">
        <f>RIGHT(K1883,2)+2000</f>
        <v>2018</v>
      </c>
      <c r="W1883" t="str">
        <f>INDEX(_xlfn.TEXTSPLIT(K1883,"-"),1,2)</f>
        <v>Jul</v>
      </c>
      <c r="X1883" t="str">
        <f>INDEX(_xlfn.TEXTSPLIT(K1883,"-"),1,1)</f>
        <v>6</v>
      </c>
      <c r="Y1883">
        <f>INDEX(months!B:B,MATCH(Sheet1!W1883,months!A:A,0))</f>
        <v>7</v>
      </c>
      <c r="Z1883">
        <f t="shared" si="209"/>
        <v>43287</v>
      </c>
    </row>
    <row r="1884" spans="1:26" x14ac:dyDescent="0.2">
      <c r="A1884" t="s">
        <v>2725</v>
      </c>
      <c r="B1884" t="s">
        <v>2665</v>
      </c>
      <c r="C1884">
        <v>4.7</v>
      </c>
      <c r="D1884">
        <v>295576</v>
      </c>
      <c r="E1884" t="s">
        <v>286</v>
      </c>
      <c r="F1884" t="s">
        <v>89</v>
      </c>
      <c r="G1884" t="s">
        <v>23</v>
      </c>
      <c r="H1884" t="s">
        <v>24</v>
      </c>
      <c r="I1884" t="s">
        <v>25</v>
      </c>
      <c r="J1884" t="s">
        <v>2726</v>
      </c>
      <c r="K1884" t="s">
        <v>102</v>
      </c>
      <c r="L1884" t="s">
        <v>134</v>
      </c>
      <c r="M1884" t="s">
        <v>72</v>
      </c>
      <c r="N1884">
        <f t="shared" si="203"/>
        <v>0</v>
      </c>
      <c r="O1884" t="str">
        <f t="shared" si="204"/>
        <v>No</v>
      </c>
      <c r="P1884">
        <f t="shared" si="205"/>
        <v>0</v>
      </c>
      <c r="Q1884">
        <f t="shared" si="206"/>
        <v>4813937689</v>
      </c>
      <c r="R1884">
        <f t="shared" si="207"/>
        <v>4.1933383153624479</v>
      </c>
      <c r="S1884" t="str">
        <f t="shared" si="208"/>
        <v>Acceptable</v>
      </c>
      <c r="T1884">
        <f>ROUNDUP(C1884,0)</f>
        <v>5</v>
      </c>
      <c r="U1884">
        <f>ROUNDDOWN(C1884,0)</f>
        <v>4</v>
      </c>
      <c r="V1884">
        <f>RIGHT(K1884,2)+2000</f>
        <v>2018</v>
      </c>
      <c r="W1884" t="str">
        <f>INDEX(_xlfn.TEXTSPLIT(K1884,"-"),1,2)</f>
        <v>Jun</v>
      </c>
      <c r="X1884" t="str">
        <f>INDEX(_xlfn.TEXTSPLIT(K1884,"-"),1,1)</f>
        <v>6</v>
      </c>
      <c r="Y1884">
        <f>INDEX(months!B:B,MATCH(Sheet1!W1884,months!A:A,0))</f>
        <v>6</v>
      </c>
      <c r="Z1884">
        <f t="shared" si="209"/>
        <v>43257</v>
      </c>
    </row>
    <row r="1885" spans="1:26" x14ac:dyDescent="0.2">
      <c r="A1885" t="s">
        <v>2693</v>
      </c>
      <c r="B1885" t="s">
        <v>2665</v>
      </c>
      <c r="C1885">
        <v>4.5999999999999996</v>
      </c>
      <c r="D1885">
        <v>59907</v>
      </c>
      <c r="E1885" t="s">
        <v>779</v>
      </c>
      <c r="F1885" t="s">
        <v>38</v>
      </c>
      <c r="G1885" t="s">
        <v>23</v>
      </c>
      <c r="H1885" t="s">
        <v>24</v>
      </c>
      <c r="I1885" t="s">
        <v>25</v>
      </c>
      <c r="J1885" t="s">
        <v>2694</v>
      </c>
      <c r="K1885" t="s">
        <v>2695</v>
      </c>
      <c r="L1885" t="s">
        <v>276</v>
      </c>
      <c r="M1885" t="s">
        <v>60</v>
      </c>
      <c r="N1885">
        <f t="shared" si="203"/>
        <v>0</v>
      </c>
      <c r="O1885" t="str">
        <f t="shared" si="204"/>
        <v>No</v>
      </c>
      <c r="P1885">
        <f t="shared" si="205"/>
        <v>0</v>
      </c>
      <c r="Q1885">
        <f t="shared" si="206"/>
        <v>4813937689</v>
      </c>
      <c r="R1885">
        <f t="shared" si="207"/>
        <v>4.1933383153624479</v>
      </c>
      <c r="S1885" t="str">
        <f t="shared" si="208"/>
        <v>Acceptable</v>
      </c>
      <c r="T1885">
        <f>ROUNDUP(C1885,0)</f>
        <v>5</v>
      </c>
      <c r="U1885">
        <f>ROUNDDOWN(C1885,0)</f>
        <v>4</v>
      </c>
      <c r="V1885">
        <f>RIGHT(K1885,2)+2000</f>
        <v>2018</v>
      </c>
      <c r="W1885" t="str">
        <f>INDEX(_xlfn.TEXTSPLIT(K1885,"-"),1,2)</f>
        <v>Mar</v>
      </c>
      <c r="X1885" t="str">
        <f>INDEX(_xlfn.TEXTSPLIT(K1885,"-"),1,1)</f>
        <v>6</v>
      </c>
      <c r="Y1885">
        <f>INDEX(months!B:B,MATCH(Sheet1!W1885,months!A:A,0))</f>
        <v>3</v>
      </c>
      <c r="Z1885">
        <f t="shared" si="209"/>
        <v>43165</v>
      </c>
    </row>
    <row r="1886" spans="1:26" x14ac:dyDescent="0.2">
      <c r="A1886" t="s">
        <v>2715</v>
      </c>
      <c r="B1886" t="s">
        <v>2665</v>
      </c>
      <c r="C1886">
        <v>4.5</v>
      </c>
      <c r="D1886">
        <v>10460</v>
      </c>
      <c r="E1886" t="s">
        <v>308</v>
      </c>
      <c r="F1886" t="s">
        <v>65</v>
      </c>
      <c r="G1886" t="s">
        <v>23</v>
      </c>
      <c r="H1886" t="s">
        <v>24</v>
      </c>
      <c r="I1886" t="s">
        <v>25</v>
      </c>
      <c r="J1886" t="s">
        <v>2669</v>
      </c>
      <c r="K1886" t="s">
        <v>169</v>
      </c>
      <c r="L1886" t="s">
        <v>2716</v>
      </c>
      <c r="M1886" t="s">
        <v>86</v>
      </c>
      <c r="N1886">
        <f t="shared" si="203"/>
        <v>0</v>
      </c>
      <c r="O1886" t="str">
        <f t="shared" si="204"/>
        <v>No</v>
      </c>
      <c r="P1886">
        <f t="shared" si="205"/>
        <v>0</v>
      </c>
      <c r="Q1886">
        <f t="shared" si="206"/>
        <v>4813937689</v>
      </c>
      <c r="R1886">
        <f t="shared" si="207"/>
        <v>4.1933383153624479</v>
      </c>
      <c r="S1886" t="str">
        <f t="shared" si="208"/>
        <v>Acceptable</v>
      </c>
      <c r="T1886">
        <f>ROUNDUP(C1886,0)</f>
        <v>5</v>
      </c>
      <c r="U1886">
        <f>ROUNDDOWN(C1886,0)</f>
        <v>4</v>
      </c>
      <c r="V1886">
        <f>RIGHT(K1886,2)+2000</f>
        <v>2018</v>
      </c>
      <c r="W1886" t="str">
        <f>INDEX(_xlfn.TEXTSPLIT(K1886,"-"),1,2)</f>
        <v>Jul</v>
      </c>
      <c r="X1886" t="str">
        <f>INDEX(_xlfn.TEXTSPLIT(K1886,"-"),1,1)</f>
        <v>11</v>
      </c>
      <c r="Y1886">
        <f>INDEX(months!B:B,MATCH(Sheet1!W1886,months!A:A,0))</f>
        <v>7</v>
      </c>
      <c r="Z1886">
        <f t="shared" si="209"/>
        <v>43292</v>
      </c>
    </row>
    <row r="1887" spans="1:26" x14ac:dyDescent="0.2">
      <c r="A1887" t="s">
        <v>2690</v>
      </c>
      <c r="B1887" t="s">
        <v>2665</v>
      </c>
      <c r="C1887">
        <v>4.3</v>
      </c>
      <c r="D1887">
        <v>10486018</v>
      </c>
      <c r="E1887" t="s">
        <v>172</v>
      </c>
      <c r="F1887" t="s">
        <v>799</v>
      </c>
      <c r="G1887" t="s">
        <v>23</v>
      </c>
      <c r="H1887" t="s">
        <v>24</v>
      </c>
      <c r="I1887" t="s">
        <v>25</v>
      </c>
      <c r="J1887" t="s">
        <v>2673</v>
      </c>
      <c r="K1887" t="s">
        <v>264</v>
      </c>
      <c r="L1887" t="s">
        <v>2691</v>
      </c>
      <c r="M1887" t="s">
        <v>86</v>
      </c>
      <c r="N1887">
        <f t="shared" si="203"/>
        <v>0</v>
      </c>
      <c r="O1887" t="str">
        <f t="shared" si="204"/>
        <v>No</v>
      </c>
      <c r="P1887">
        <f t="shared" si="205"/>
        <v>0</v>
      </c>
      <c r="Q1887">
        <f t="shared" si="206"/>
        <v>4813937689</v>
      </c>
      <c r="R1887">
        <f t="shared" si="207"/>
        <v>4.1933383153624479</v>
      </c>
      <c r="S1887" t="str">
        <f t="shared" si="208"/>
        <v>Acceptable</v>
      </c>
      <c r="T1887">
        <f>ROUNDUP(C1887,0)</f>
        <v>5</v>
      </c>
      <c r="U1887">
        <f>ROUNDDOWN(C1887,0)</f>
        <v>4</v>
      </c>
      <c r="V1887">
        <f>RIGHT(K1887,2)+2000</f>
        <v>2018</v>
      </c>
      <c r="W1887" t="str">
        <f>INDEX(_xlfn.TEXTSPLIT(K1887,"-"),1,2)</f>
        <v>May</v>
      </c>
      <c r="X1887" t="str">
        <f>INDEX(_xlfn.TEXTSPLIT(K1887,"-"),1,1)</f>
        <v>25</v>
      </c>
      <c r="Y1887">
        <f>INDEX(months!B:B,MATCH(Sheet1!W1887,months!A:A,0))</f>
        <v>5</v>
      </c>
      <c r="Z1887">
        <f t="shared" si="209"/>
        <v>43245</v>
      </c>
    </row>
    <row r="1888" spans="1:26" x14ac:dyDescent="0.2">
      <c r="A1888" t="s">
        <v>2687</v>
      </c>
      <c r="B1888" t="s">
        <v>2665</v>
      </c>
      <c r="C1888">
        <v>4.3</v>
      </c>
      <c r="D1888">
        <v>8119151</v>
      </c>
      <c r="E1888" t="s">
        <v>2688</v>
      </c>
      <c r="F1888" t="s">
        <v>799</v>
      </c>
      <c r="G1888" t="s">
        <v>23</v>
      </c>
      <c r="H1888" t="s">
        <v>24</v>
      </c>
      <c r="I1888" t="s">
        <v>25</v>
      </c>
      <c r="J1888" t="s">
        <v>2684</v>
      </c>
      <c r="K1888" t="s">
        <v>759</v>
      </c>
      <c r="L1888" t="s">
        <v>2689</v>
      </c>
      <c r="M1888" t="s">
        <v>86</v>
      </c>
      <c r="N1888">
        <f t="shared" si="203"/>
        <v>0</v>
      </c>
      <c r="O1888" t="str">
        <f t="shared" si="204"/>
        <v>No</v>
      </c>
      <c r="P1888">
        <f t="shared" si="205"/>
        <v>0</v>
      </c>
      <c r="Q1888">
        <f t="shared" si="206"/>
        <v>4813937689</v>
      </c>
      <c r="R1888">
        <f t="shared" si="207"/>
        <v>4.1933383153624479</v>
      </c>
      <c r="S1888" t="str">
        <f t="shared" si="208"/>
        <v>Acceptable</v>
      </c>
      <c r="T1888">
        <f>ROUNDUP(C1888,0)</f>
        <v>5</v>
      </c>
      <c r="U1888">
        <f>ROUNDDOWN(C1888,0)</f>
        <v>4</v>
      </c>
      <c r="V1888">
        <f>RIGHT(K1888,2)+2000</f>
        <v>2018</v>
      </c>
      <c r="W1888" t="str">
        <f>INDEX(_xlfn.TEXTSPLIT(K1888,"-"),1,2)</f>
        <v>Jul</v>
      </c>
      <c r="X1888" t="str">
        <f>INDEX(_xlfn.TEXTSPLIT(K1888,"-"),1,1)</f>
        <v>5</v>
      </c>
      <c r="Y1888">
        <f>INDEX(months!B:B,MATCH(Sheet1!W1888,months!A:A,0))</f>
        <v>7</v>
      </c>
      <c r="Z1888">
        <f t="shared" si="209"/>
        <v>43286</v>
      </c>
    </row>
    <row r="1889" spans="1:26" x14ac:dyDescent="0.2">
      <c r="A1889" t="s">
        <v>2731</v>
      </c>
      <c r="B1889" t="s">
        <v>2665</v>
      </c>
      <c r="C1889">
        <v>4.3</v>
      </c>
      <c r="D1889">
        <v>1295625</v>
      </c>
      <c r="E1889" t="s">
        <v>159</v>
      </c>
      <c r="F1889" t="s">
        <v>448</v>
      </c>
      <c r="G1889" t="s">
        <v>23</v>
      </c>
      <c r="H1889" t="s">
        <v>24</v>
      </c>
      <c r="I1889" t="s">
        <v>25</v>
      </c>
      <c r="J1889" t="s">
        <v>2694</v>
      </c>
      <c r="K1889" t="s">
        <v>2732</v>
      </c>
      <c r="L1889" t="s">
        <v>119</v>
      </c>
      <c r="M1889" t="s">
        <v>81</v>
      </c>
      <c r="N1889">
        <f t="shared" si="203"/>
        <v>0</v>
      </c>
      <c r="O1889" t="str">
        <f t="shared" si="204"/>
        <v>No</v>
      </c>
      <c r="P1889">
        <f t="shared" si="205"/>
        <v>0</v>
      </c>
      <c r="Q1889">
        <f t="shared" si="206"/>
        <v>4813937689</v>
      </c>
      <c r="R1889">
        <f t="shared" si="207"/>
        <v>4.1933383153624479</v>
      </c>
      <c r="S1889" t="str">
        <f t="shared" si="208"/>
        <v>Acceptable</v>
      </c>
      <c r="T1889">
        <f>ROUNDUP(C1889,0)</f>
        <v>5</v>
      </c>
      <c r="U1889">
        <f>ROUNDDOWN(C1889,0)</f>
        <v>4</v>
      </c>
      <c r="V1889">
        <f>RIGHT(K1889,2)+2000</f>
        <v>2018</v>
      </c>
      <c r="W1889" t="str">
        <f>INDEX(_xlfn.TEXTSPLIT(K1889,"-"),1,2)</f>
        <v>Apr</v>
      </c>
      <c r="X1889" t="str">
        <f>INDEX(_xlfn.TEXTSPLIT(K1889,"-"),1,1)</f>
        <v>11</v>
      </c>
      <c r="Y1889">
        <f>INDEX(months!B:B,MATCH(Sheet1!W1889,months!A:A,0))</f>
        <v>4</v>
      </c>
      <c r="Z1889">
        <f t="shared" si="209"/>
        <v>43201</v>
      </c>
    </row>
    <row r="1890" spans="1:26" x14ac:dyDescent="0.2">
      <c r="A1890" t="s">
        <v>2877</v>
      </c>
      <c r="B1890" t="s">
        <v>2665</v>
      </c>
      <c r="C1890">
        <v>4.5999999999999996</v>
      </c>
      <c r="D1890">
        <v>3093932</v>
      </c>
      <c r="E1890" t="s">
        <v>46</v>
      </c>
      <c r="F1890" t="s">
        <v>89</v>
      </c>
      <c r="G1890" t="s">
        <v>23</v>
      </c>
      <c r="H1890" t="s">
        <v>24</v>
      </c>
      <c r="I1890" t="s">
        <v>25</v>
      </c>
      <c r="J1890" t="s">
        <v>2673</v>
      </c>
      <c r="K1890" t="s">
        <v>497</v>
      </c>
      <c r="L1890" t="s">
        <v>2878</v>
      </c>
      <c r="M1890" t="s">
        <v>29</v>
      </c>
      <c r="N1890">
        <f t="shared" si="203"/>
        <v>0</v>
      </c>
      <c r="O1890" t="str">
        <f t="shared" si="204"/>
        <v>No</v>
      </c>
      <c r="P1890">
        <f t="shared" si="205"/>
        <v>0</v>
      </c>
      <c r="Q1890">
        <f t="shared" si="206"/>
        <v>4813937689</v>
      </c>
      <c r="R1890">
        <f t="shared" si="207"/>
        <v>4.1933383153624479</v>
      </c>
      <c r="S1890" t="str">
        <f t="shared" si="208"/>
        <v>Acceptable</v>
      </c>
      <c r="T1890">
        <f>ROUNDUP(C1890,0)</f>
        <v>5</v>
      </c>
      <c r="U1890">
        <f>ROUNDDOWN(C1890,0)</f>
        <v>4</v>
      </c>
      <c r="V1890">
        <f>RIGHT(K1890,2)+2000</f>
        <v>2018</v>
      </c>
      <c r="W1890" t="str">
        <f>INDEX(_xlfn.TEXTSPLIT(K1890,"-"),1,2)</f>
        <v>Jul</v>
      </c>
      <c r="X1890" t="str">
        <f>INDEX(_xlfn.TEXTSPLIT(K1890,"-"),1,1)</f>
        <v>13</v>
      </c>
      <c r="Y1890">
        <f>INDEX(months!B:B,MATCH(Sheet1!W1890,months!A:A,0))</f>
        <v>7</v>
      </c>
      <c r="Z1890">
        <f t="shared" si="209"/>
        <v>43294</v>
      </c>
    </row>
    <row r="1891" spans="1:26" x14ac:dyDescent="0.2">
      <c r="A1891" t="s">
        <v>2777</v>
      </c>
      <c r="B1891" t="s">
        <v>2665</v>
      </c>
      <c r="C1891">
        <v>4.8</v>
      </c>
      <c r="D1891">
        <v>230849</v>
      </c>
      <c r="E1891" t="s">
        <v>2778</v>
      </c>
      <c r="F1891" t="s">
        <v>89</v>
      </c>
      <c r="G1891" t="s">
        <v>23</v>
      </c>
      <c r="H1891" t="s">
        <v>24</v>
      </c>
      <c r="I1891" t="s">
        <v>25</v>
      </c>
      <c r="J1891" t="s">
        <v>2726</v>
      </c>
      <c r="K1891" t="s">
        <v>173</v>
      </c>
      <c r="L1891" t="s">
        <v>2779</v>
      </c>
      <c r="M1891" t="s">
        <v>81</v>
      </c>
      <c r="N1891">
        <f t="shared" si="203"/>
        <v>0</v>
      </c>
      <c r="O1891" t="str">
        <f t="shared" si="204"/>
        <v>No</v>
      </c>
      <c r="P1891">
        <f t="shared" si="205"/>
        <v>0</v>
      </c>
      <c r="Q1891">
        <f t="shared" si="206"/>
        <v>4813937689</v>
      </c>
      <c r="R1891">
        <f t="shared" si="207"/>
        <v>4.1933383153624479</v>
      </c>
      <c r="S1891" t="str">
        <f t="shared" si="208"/>
        <v>Acceptable</v>
      </c>
      <c r="T1891">
        <f>ROUNDUP(C1891,0)</f>
        <v>5</v>
      </c>
      <c r="U1891">
        <f>ROUNDDOWN(C1891,0)</f>
        <v>4</v>
      </c>
      <c r="V1891">
        <f>RIGHT(K1891,2)+2000</f>
        <v>2018</v>
      </c>
      <c r="W1891" t="str">
        <f>INDEX(_xlfn.TEXTSPLIT(K1891,"-"),1,2)</f>
        <v>Aug</v>
      </c>
      <c r="X1891" t="str">
        <f>INDEX(_xlfn.TEXTSPLIT(K1891,"-"),1,1)</f>
        <v>2</v>
      </c>
      <c r="Y1891">
        <f>INDEX(months!B:B,MATCH(Sheet1!W1891,months!A:A,0))</f>
        <v>8</v>
      </c>
      <c r="Z1891">
        <f t="shared" si="209"/>
        <v>43314</v>
      </c>
    </row>
    <row r="1892" spans="1:26" x14ac:dyDescent="0.2">
      <c r="A1892" t="s">
        <v>2762</v>
      </c>
      <c r="B1892" t="s">
        <v>2665</v>
      </c>
      <c r="C1892">
        <v>4.5</v>
      </c>
      <c r="D1892">
        <v>9883367</v>
      </c>
      <c r="E1892" t="s">
        <v>2443</v>
      </c>
      <c r="F1892" t="s">
        <v>448</v>
      </c>
      <c r="G1892" t="s">
        <v>23</v>
      </c>
      <c r="H1892" t="s">
        <v>24</v>
      </c>
      <c r="I1892" t="s">
        <v>25</v>
      </c>
      <c r="J1892" t="s">
        <v>2673</v>
      </c>
      <c r="K1892" t="s">
        <v>75</v>
      </c>
      <c r="L1892" t="s">
        <v>2763</v>
      </c>
      <c r="M1892" t="s">
        <v>81</v>
      </c>
      <c r="N1892">
        <f t="shared" si="203"/>
        <v>0</v>
      </c>
      <c r="O1892" t="str">
        <f t="shared" si="204"/>
        <v>No</v>
      </c>
      <c r="P1892">
        <f t="shared" si="205"/>
        <v>0</v>
      </c>
      <c r="Q1892">
        <f t="shared" si="206"/>
        <v>4813937689</v>
      </c>
      <c r="R1892">
        <f t="shared" si="207"/>
        <v>4.1933383153624479</v>
      </c>
      <c r="S1892" t="str">
        <f t="shared" si="208"/>
        <v>Acceptable</v>
      </c>
      <c r="T1892">
        <f>ROUNDUP(C1892,0)</f>
        <v>5</v>
      </c>
      <c r="U1892">
        <f>ROUNDDOWN(C1892,0)</f>
        <v>4</v>
      </c>
      <c r="V1892">
        <f>RIGHT(K1892,2)+2000</f>
        <v>2018</v>
      </c>
      <c r="W1892" t="str">
        <f>INDEX(_xlfn.TEXTSPLIT(K1892,"-"),1,2)</f>
        <v>Jul</v>
      </c>
      <c r="X1892" t="str">
        <f>INDEX(_xlfn.TEXTSPLIT(K1892,"-"),1,1)</f>
        <v>3</v>
      </c>
      <c r="Y1892">
        <f>INDEX(months!B:B,MATCH(Sheet1!W1892,months!A:A,0))</f>
        <v>7</v>
      </c>
      <c r="Z1892">
        <f t="shared" si="209"/>
        <v>43284</v>
      </c>
    </row>
    <row r="1893" spans="1:26" x14ac:dyDescent="0.2">
      <c r="A1893" t="s">
        <v>2683</v>
      </c>
      <c r="B1893" t="s">
        <v>2665</v>
      </c>
      <c r="C1893">
        <v>4.4000000000000004</v>
      </c>
      <c r="D1893">
        <v>5235294</v>
      </c>
      <c r="E1893" t="s">
        <v>46</v>
      </c>
      <c r="F1893" t="s">
        <v>448</v>
      </c>
      <c r="G1893" t="s">
        <v>23</v>
      </c>
      <c r="H1893" t="s">
        <v>24</v>
      </c>
      <c r="I1893" t="s">
        <v>25</v>
      </c>
      <c r="J1893" t="s">
        <v>2684</v>
      </c>
      <c r="K1893" t="s">
        <v>203</v>
      </c>
      <c r="L1893" t="s">
        <v>46</v>
      </c>
      <c r="M1893" t="s">
        <v>60</v>
      </c>
      <c r="N1893">
        <f t="shared" si="203"/>
        <v>0</v>
      </c>
      <c r="O1893" t="str">
        <f t="shared" si="204"/>
        <v>No</v>
      </c>
      <c r="P1893">
        <f t="shared" si="205"/>
        <v>0</v>
      </c>
      <c r="Q1893">
        <f t="shared" si="206"/>
        <v>4813937689</v>
      </c>
      <c r="R1893">
        <f t="shared" si="207"/>
        <v>4.1933383153624479</v>
      </c>
      <c r="S1893" t="str">
        <f t="shared" si="208"/>
        <v>Acceptable</v>
      </c>
      <c r="T1893">
        <f>ROUNDUP(C1893,0)</f>
        <v>5</v>
      </c>
      <c r="U1893">
        <f>ROUNDDOWN(C1893,0)</f>
        <v>4</v>
      </c>
      <c r="V1893">
        <f>RIGHT(K1893,2)+2000</f>
        <v>2017</v>
      </c>
      <c r="W1893" t="str">
        <f>INDEX(_xlfn.TEXTSPLIT(K1893,"-"),1,2)</f>
        <v>Nov</v>
      </c>
      <c r="X1893" t="str">
        <f>INDEX(_xlfn.TEXTSPLIT(K1893,"-"),1,1)</f>
        <v>14</v>
      </c>
      <c r="Y1893">
        <f>INDEX(months!B:B,MATCH(Sheet1!W1893,months!A:A,0))</f>
        <v>11</v>
      </c>
      <c r="Z1893">
        <f t="shared" si="209"/>
        <v>43053</v>
      </c>
    </row>
    <row r="1894" spans="1:26" x14ac:dyDescent="0.2">
      <c r="A1894" t="s">
        <v>2767</v>
      </c>
      <c r="B1894" t="s">
        <v>2665</v>
      </c>
      <c r="C1894">
        <v>4.5</v>
      </c>
      <c r="D1894">
        <v>3198176</v>
      </c>
      <c r="E1894" t="s">
        <v>2768</v>
      </c>
      <c r="F1894" t="s">
        <v>448</v>
      </c>
      <c r="G1894" t="s">
        <v>23</v>
      </c>
      <c r="H1894" t="s">
        <v>24</v>
      </c>
      <c r="I1894" t="s">
        <v>25</v>
      </c>
      <c r="J1894" t="s">
        <v>2669</v>
      </c>
      <c r="K1894" t="s">
        <v>125</v>
      </c>
      <c r="L1894" t="s">
        <v>1144</v>
      </c>
      <c r="M1894" t="s">
        <v>29</v>
      </c>
      <c r="N1894">
        <f t="shared" si="203"/>
        <v>0</v>
      </c>
      <c r="O1894" t="str">
        <f t="shared" si="204"/>
        <v>No</v>
      </c>
      <c r="P1894">
        <f t="shared" si="205"/>
        <v>0</v>
      </c>
      <c r="Q1894">
        <f t="shared" si="206"/>
        <v>4813937689</v>
      </c>
      <c r="R1894">
        <f t="shared" si="207"/>
        <v>4.1933383153624479</v>
      </c>
      <c r="S1894" t="str">
        <f t="shared" si="208"/>
        <v>Acceptable</v>
      </c>
      <c r="T1894">
        <f>ROUNDUP(C1894,0)</f>
        <v>5</v>
      </c>
      <c r="U1894">
        <f>ROUNDDOWN(C1894,0)</f>
        <v>4</v>
      </c>
      <c r="V1894">
        <f>RIGHT(K1894,2)+2000</f>
        <v>2018</v>
      </c>
      <c r="W1894" t="str">
        <f>INDEX(_xlfn.TEXTSPLIT(K1894,"-"),1,2)</f>
        <v>Jul</v>
      </c>
      <c r="X1894" t="str">
        <f>INDEX(_xlfn.TEXTSPLIT(K1894,"-"),1,1)</f>
        <v>12</v>
      </c>
      <c r="Y1894">
        <f>INDEX(months!B:B,MATCH(Sheet1!W1894,months!A:A,0))</f>
        <v>7</v>
      </c>
      <c r="Z1894">
        <f t="shared" si="209"/>
        <v>43293</v>
      </c>
    </row>
    <row r="1895" spans="1:26" x14ac:dyDescent="0.2">
      <c r="A1895" t="s">
        <v>2971</v>
      </c>
      <c r="B1895" t="s">
        <v>2665</v>
      </c>
      <c r="C1895">
        <v>4.5</v>
      </c>
      <c r="D1895">
        <v>10055521</v>
      </c>
      <c r="E1895" t="s">
        <v>2243</v>
      </c>
      <c r="F1895" t="s">
        <v>448</v>
      </c>
      <c r="G1895" t="s">
        <v>23</v>
      </c>
      <c r="H1895" t="s">
        <v>24</v>
      </c>
      <c r="I1895" t="s">
        <v>25</v>
      </c>
      <c r="J1895" t="s">
        <v>2673</v>
      </c>
      <c r="K1895" t="s">
        <v>468</v>
      </c>
      <c r="L1895" t="s">
        <v>2972</v>
      </c>
      <c r="M1895" t="s">
        <v>29</v>
      </c>
      <c r="N1895">
        <f t="shared" si="203"/>
        <v>0</v>
      </c>
      <c r="O1895" t="str">
        <f t="shared" si="204"/>
        <v>No</v>
      </c>
      <c r="P1895">
        <f t="shared" si="205"/>
        <v>0</v>
      </c>
      <c r="Q1895">
        <f t="shared" si="206"/>
        <v>4813937689</v>
      </c>
      <c r="R1895">
        <f t="shared" si="207"/>
        <v>4.1933383153624479</v>
      </c>
      <c r="S1895" t="str">
        <f t="shared" si="208"/>
        <v>Acceptable</v>
      </c>
      <c r="T1895">
        <f>ROUNDUP(C1895,0)</f>
        <v>5</v>
      </c>
      <c r="U1895">
        <f>ROUNDDOWN(C1895,0)</f>
        <v>4</v>
      </c>
      <c r="V1895">
        <f>RIGHT(K1895,2)+2000</f>
        <v>2018</v>
      </c>
      <c r="W1895" t="str">
        <f>INDEX(_xlfn.TEXTSPLIT(K1895,"-"),1,2)</f>
        <v>Jun</v>
      </c>
      <c r="X1895" t="str">
        <f>INDEX(_xlfn.TEXTSPLIT(K1895,"-"),1,1)</f>
        <v>28</v>
      </c>
      <c r="Y1895">
        <f>INDEX(months!B:B,MATCH(Sheet1!W1895,months!A:A,0))</f>
        <v>6</v>
      </c>
      <c r="Z1895">
        <f t="shared" si="209"/>
        <v>43279</v>
      </c>
    </row>
    <row r="1896" spans="1:26" x14ac:dyDescent="0.2">
      <c r="A1896" t="s">
        <v>2751</v>
      </c>
      <c r="B1896" t="s">
        <v>2665</v>
      </c>
      <c r="C1896">
        <v>4.5999999999999996</v>
      </c>
      <c r="D1896">
        <v>4129665</v>
      </c>
      <c r="E1896" t="s">
        <v>46</v>
      </c>
      <c r="F1896" t="s">
        <v>43</v>
      </c>
      <c r="G1896" t="s">
        <v>23</v>
      </c>
      <c r="H1896" t="s">
        <v>24</v>
      </c>
      <c r="I1896" t="s">
        <v>25</v>
      </c>
      <c r="J1896" t="s">
        <v>2673</v>
      </c>
      <c r="K1896" t="s">
        <v>497</v>
      </c>
      <c r="L1896" t="s">
        <v>1345</v>
      </c>
      <c r="M1896" t="s">
        <v>29</v>
      </c>
      <c r="N1896">
        <f t="shared" si="203"/>
        <v>0</v>
      </c>
      <c r="O1896" t="str">
        <f t="shared" si="204"/>
        <v>No</v>
      </c>
      <c r="P1896">
        <f t="shared" si="205"/>
        <v>0</v>
      </c>
      <c r="Q1896">
        <f t="shared" si="206"/>
        <v>4813937689</v>
      </c>
      <c r="R1896">
        <f t="shared" si="207"/>
        <v>4.1933383153624479</v>
      </c>
      <c r="S1896" t="str">
        <f t="shared" si="208"/>
        <v>Acceptable</v>
      </c>
      <c r="T1896">
        <f>ROUNDUP(C1896,0)</f>
        <v>5</v>
      </c>
      <c r="U1896">
        <f>ROUNDDOWN(C1896,0)</f>
        <v>4</v>
      </c>
      <c r="V1896">
        <f>RIGHT(K1896,2)+2000</f>
        <v>2018</v>
      </c>
      <c r="W1896" t="str">
        <f>INDEX(_xlfn.TEXTSPLIT(K1896,"-"),1,2)</f>
        <v>Jul</v>
      </c>
      <c r="X1896" t="str">
        <f>INDEX(_xlfn.TEXTSPLIT(K1896,"-"),1,1)</f>
        <v>13</v>
      </c>
      <c r="Y1896">
        <f>INDEX(months!B:B,MATCH(Sheet1!W1896,months!A:A,0))</f>
        <v>7</v>
      </c>
      <c r="Z1896">
        <f t="shared" si="209"/>
        <v>43294</v>
      </c>
    </row>
    <row r="1897" spans="1:26" x14ac:dyDescent="0.2">
      <c r="A1897" t="s">
        <v>2736</v>
      </c>
      <c r="B1897" t="s">
        <v>2665</v>
      </c>
      <c r="C1897">
        <v>4.5999999999999996</v>
      </c>
      <c r="D1897">
        <v>2158580</v>
      </c>
      <c r="E1897" t="s">
        <v>46</v>
      </c>
      <c r="F1897" t="s">
        <v>89</v>
      </c>
      <c r="G1897" t="s">
        <v>23</v>
      </c>
      <c r="H1897" t="s">
        <v>24</v>
      </c>
      <c r="I1897" t="s">
        <v>25</v>
      </c>
      <c r="J1897" t="s">
        <v>2694</v>
      </c>
      <c r="K1897" t="s">
        <v>160</v>
      </c>
      <c r="L1897" t="s">
        <v>2737</v>
      </c>
      <c r="M1897" t="s">
        <v>29</v>
      </c>
      <c r="N1897">
        <f t="shared" si="203"/>
        <v>0</v>
      </c>
      <c r="O1897" t="str">
        <f t="shared" si="204"/>
        <v>No</v>
      </c>
      <c r="P1897">
        <f t="shared" si="205"/>
        <v>0</v>
      </c>
      <c r="Q1897">
        <f t="shared" si="206"/>
        <v>4813937689</v>
      </c>
      <c r="R1897">
        <f t="shared" si="207"/>
        <v>4.1933383153624479</v>
      </c>
      <c r="S1897" t="str">
        <f t="shared" si="208"/>
        <v>Acceptable</v>
      </c>
      <c r="T1897">
        <f>ROUNDUP(C1897,0)</f>
        <v>5</v>
      </c>
      <c r="U1897">
        <f>ROUNDDOWN(C1897,0)</f>
        <v>4</v>
      </c>
      <c r="V1897">
        <f>RIGHT(K1897,2)+2000</f>
        <v>2018</v>
      </c>
      <c r="W1897" t="str">
        <f>INDEX(_xlfn.TEXTSPLIT(K1897,"-"),1,2)</f>
        <v>Jul</v>
      </c>
      <c r="X1897" t="str">
        <f>INDEX(_xlfn.TEXTSPLIT(K1897,"-"),1,1)</f>
        <v>19</v>
      </c>
      <c r="Y1897">
        <f>INDEX(months!B:B,MATCH(Sheet1!W1897,months!A:A,0))</f>
        <v>7</v>
      </c>
      <c r="Z1897">
        <f t="shared" si="209"/>
        <v>43300</v>
      </c>
    </row>
    <row r="1898" spans="1:26" x14ac:dyDescent="0.2">
      <c r="A1898" t="s">
        <v>2738</v>
      </c>
      <c r="B1898" t="s">
        <v>2665</v>
      </c>
      <c r="C1898">
        <v>4.5999999999999996</v>
      </c>
      <c r="D1898">
        <v>506593</v>
      </c>
      <c r="E1898" t="s">
        <v>46</v>
      </c>
      <c r="F1898" t="s">
        <v>89</v>
      </c>
      <c r="G1898" t="s">
        <v>23</v>
      </c>
      <c r="H1898" t="s">
        <v>24</v>
      </c>
      <c r="I1898" t="s">
        <v>25</v>
      </c>
      <c r="J1898" t="s">
        <v>2669</v>
      </c>
      <c r="K1898" t="s">
        <v>39</v>
      </c>
      <c r="L1898" t="s">
        <v>2739</v>
      </c>
      <c r="M1898" t="s">
        <v>81</v>
      </c>
      <c r="N1898">
        <f t="shared" si="203"/>
        <v>0</v>
      </c>
      <c r="O1898" t="str">
        <f t="shared" si="204"/>
        <v>No</v>
      </c>
      <c r="P1898">
        <f t="shared" si="205"/>
        <v>0</v>
      </c>
      <c r="Q1898">
        <f t="shared" si="206"/>
        <v>4813937689</v>
      </c>
      <c r="R1898">
        <f t="shared" si="207"/>
        <v>4.1933383153624479</v>
      </c>
      <c r="S1898" t="str">
        <f t="shared" si="208"/>
        <v>Acceptable</v>
      </c>
      <c r="T1898">
        <f>ROUNDUP(C1898,0)</f>
        <v>5</v>
      </c>
      <c r="U1898">
        <f>ROUNDDOWN(C1898,0)</f>
        <v>4</v>
      </c>
      <c r="V1898">
        <f>RIGHT(K1898,2)+2000</f>
        <v>2018</v>
      </c>
      <c r="W1898" t="str">
        <f>INDEX(_xlfn.TEXTSPLIT(K1898,"-"),1,2)</f>
        <v>Aug</v>
      </c>
      <c r="X1898" t="str">
        <f>INDEX(_xlfn.TEXTSPLIT(K1898,"-"),1,1)</f>
        <v>1</v>
      </c>
      <c r="Y1898">
        <f>INDEX(months!B:B,MATCH(Sheet1!W1898,months!A:A,0))</f>
        <v>8</v>
      </c>
      <c r="Z1898">
        <f t="shared" si="209"/>
        <v>43313</v>
      </c>
    </row>
    <row r="1899" spans="1:26" x14ac:dyDescent="0.2">
      <c r="A1899" t="s">
        <v>2771</v>
      </c>
      <c r="B1899" t="s">
        <v>2665</v>
      </c>
      <c r="C1899">
        <v>4.5999999999999996</v>
      </c>
      <c r="D1899">
        <v>5419676</v>
      </c>
      <c r="E1899" t="s">
        <v>2772</v>
      </c>
      <c r="F1899" t="s">
        <v>448</v>
      </c>
      <c r="G1899" t="s">
        <v>23</v>
      </c>
      <c r="H1899" t="s">
        <v>24</v>
      </c>
      <c r="I1899" t="s">
        <v>25</v>
      </c>
      <c r="J1899" t="s">
        <v>2718</v>
      </c>
      <c r="K1899" t="s">
        <v>1088</v>
      </c>
      <c r="L1899" t="s">
        <v>2773</v>
      </c>
      <c r="M1899" t="s">
        <v>54</v>
      </c>
      <c r="N1899">
        <f t="shared" si="203"/>
        <v>0</v>
      </c>
      <c r="O1899" t="str">
        <f t="shared" si="204"/>
        <v>No</v>
      </c>
      <c r="P1899">
        <f t="shared" si="205"/>
        <v>0</v>
      </c>
      <c r="Q1899">
        <f t="shared" si="206"/>
        <v>4813937689</v>
      </c>
      <c r="R1899">
        <f t="shared" si="207"/>
        <v>4.1933383153624479</v>
      </c>
      <c r="S1899" t="str">
        <f t="shared" si="208"/>
        <v>Acceptable</v>
      </c>
      <c r="T1899">
        <f>ROUNDUP(C1899,0)</f>
        <v>5</v>
      </c>
      <c r="U1899">
        <f>ROUNDDOWN(C1899,0)</f>
        <v>4</v>
      </c>
      <c r="V1899">
        <f>RIGHT(K1899,2)+2000</f>
        <v>2018</v>
      </c>
      <c r="W1899" t="str">
        <f>INDEX(_xlfn.TEXTSPLIT(K1899,"-"),1,2)</f>
        <v>Jun</v>
      </c>
      <c r="X1899" t="str">
        <f>INDEX(_xlfn.TEXTSPLIT(K1899,"-"),1,1)</f>
        <v>13</v>
      </c>
      <c r="Y1899">
        <f>INDEX(months!B:B,MATCH(Sheet1!W1899,months!A:A,0))</f>
        <v>6</v>
      </c>
      <c r="Z1899">
        <f t="shared" si="209"/>
        <v>43264</v>
      </c>
    </row>
    <row r="1900" spans="1:26" x14ac:dyDescent="0.2">
      <c r="A1900" t="s">
        <v>2754</v>
      </c>
      <c r="B1900" t="s">
        <v>2665</v>
      </c>
      <c r="C1900">
        <v>4.7</v>
      </c>
      <c r="D1900">
        <v>990723</v>
      </c>
      <c r="E1900" t="s">
        <v>2702</v>
      </c>
      <c r="F1900" t="s">
        <v>89</v>
      </c>
      <c r="G1900" t="s">
        <v>23</v>
      </c>
      <c r="H1900" t="s">
        <v>24</v>
      </c>
      <c r="I1900" t="s">
        <v>25</v>
      </c>
      <c r="J1900" t="s">
        <v>2684</v>
      </c>
      <c r="K1900" t="s">
        <v>390</v>
      </c>
      <c r="L1900" t="s">
        <v>2755</v>
      </c>
      <c r="M1900" t="s">
        <v>81</v>
      </c>
      <c r="N1900">
        <f t="shared" si="203"/>
        <v>0</v>
      </c>
      <c r="O1900" t="str">
        <f t="shared" si="204"/>
        <v>No</v>
      </c>
      <c r="P1900">
        <f t="shared" si="205"/>
        <v>0</v>
      </c>
      <c r="Q1900">
        <f t="shared" si="206"/>
        <v>4813937689</v>
      </c>
      <c r="R1900">
        <f t="shared" si="207"/>
        <v>4.1933383153624479</v>
      </c>
      <c r="S1900" t="str">
        <f t="shared" si="208"/>
        <v>Acceptable</v>
      </c>
      <c r="T1900">
        <f>ROUNDUP(C1900,0)</f>
        <v>5</v>
      </c>
      <c r="U1900">
        <f>ROUNDDOWN(C1900,0)</f>
        <v>4</v>
      </c>
      <c r="V1900">
        <f>RIGHT(K1900,2)+2000</f>
        <v>2018</v>
      </c>
      <c r="W1900" t="str">
        <f>INDEX(_xlfn.TEXTSPLIT(K1900,"-"),1,2)</f>
        <v>May</v>
      </c>
      <c r="X1900" t="str">
        <f>INDEX(_xlfn.TEXTSPLIT(K1900,"-"),1,1)</f>
        <v>24</v>
      </c>
      <c r="Y1900">
        <f>INDEX(months!B:B,MATCH(Sheet1!W1900,months!A:A,0))</f>
        <v>5</v>
      </c>
      <c r="Z1900">
        <f t="shared" si="209"/>
        <v>43244</v>
      </c>
    </row>
    <row r="1901" spans="1:26" x14ac:dyDescent="0.2">
      <c r="A1901" t="s">
        <v>2720</v>
      </c>
      <c r="B1901" t="s">
        <v>2665</v>
      </c>
      <c r="C1901">
        <v>4.5</v>
      </c>
      <c r="D1901">
        <v>592504</v>
      </c>
      <c r="E1901" t="s">
        <v>46</v>
      </c>
      <c r="F1901" t="s">
        <v>43</v>
      </c>
      <c r="G1901" t="s">
        <v>23</v>
      </c>
      <c r="H1901" t="s">
        <v>24</v>
      </c>
      <c r="I1901" t="s">
        <v>25</v>
      </c>
      <c r="J1901" t="s">
        <v>2721</v>
      </c>
      <c r="K1901" t="s">
        <v>97</v>
      </c>
      <c r="L1901" t="s">
        <v>2722</v>
      </c>
      <c r="M1901" t="s">
        <v>81</v>
      </c>
      <c r="N1901">
        <f t="shared" si="203"/>
        <v>0</v>
      </c>
      <c r="O1901" t="str">
        <f t="shared" si="204"/>
        <v>No</v>
      </c>
      <c r="P1901">
        <f t="shared" si="205"/>
        <v>0</v>
      </c>
      <c r="Q1901">
        <f t="shared" si="206"/>
        <v>4813937689</v>
      </c>
      <c r="R1901">
        <f t="shared" si="207"/>
        <v>4.1933383153624479</v>
      </c>
      <c r="S1901" t="str">
        <f t="shared" si="208"/>
        <v>Acceptable</v>
      </c>
      <c r="T1901">
        <f>ROUNDUP(C1901,0)</f>
        <v>5</v>
      </c>
      <c r="U1901">
        <f>ROUNDDOWN(C1901,0)</f>
        <v>4</v>
      </c>
      <c r="V1901">
        <f>RIGHT(K1901,2)+2000</f>
        <v>2018</v>
      </c>
      <c r="W1901" t="str">
        <f>INDEX(_xlfn.TEXTSPLIT(K1901,"-"),1,2)</f>
        <v>Aug</v>
      </c>
      <c r="X1901" t="str">
        <f>INDEX(_xlfn.TEXTSPLIT(K1901,"-"),1,1)</f>
        <v>3</v>
      </c>
      <c r="Y1901">
        <f>INDEX(months!B:B,MATCH(Sheet1!W1901,months!A:A,0))</f>
        <v>8</v>
      </c>
      <c r="Z1901">
        <f t="shared" si="209"/>
        <v>43315</v>
      </c>
    </row>
    <row r="1902" spans="1:26" x14ac:dyDescent="0.2">
      <c r="A1902" t="s">
        <v>2973</v>
      </c>
      <c r="B1902" t="s">
        <v>2665</v>
      </c>
      <c r="C1902">
        <v>4.5</v>
      </c>
      <c r="D1902">
        <v>21892</v>
      </c>
      <c r="E1902" t="s">
        <v>31</v>
      </c>
      <c r="F1902" t="s">
        <v>65</v>
      </c>
      <c r="G1902" t="s">
        <v>23</v>
      </c>
      <c r="H1902" t="s">
        <v>24</v>
      </c>
      <c r="I1902" t="s">
        <v>25</v>
      </c>
      <c r="J1902" t="s">
        <v>2694</v>
      </c>
      <c r="K1902" t="s">
        <v>1306</v>
      </c>
      <c r="L1902" t="s">
        <v>180</v>
      </c>
      <c r="M1902" t="s">
        <v>86</v>
      </c>
      <c r="N1902">
        <f t="shared" si="203"/>
        <v>0</v>
      </c>
      <c r="O1902" t="str">
        <f t="shared" si="204"/>
        <v>No</v>
      </c>
      <c r="P1902">
        <f t="shared" si="205"/>
        <v>0</v>
      </c>
      <c r="Q1902">
        <f t="shared" si="206"/>
        <v>4813937689</v>
      </c>
      <c r="R1902">
        <f t="shared" si="207"/>
        <v>4.1933383153624479</v>
      </c>
      <c r="S1902" t="str">
        <f t="shared" si="208"/>
        <v>Acceptable</v>
      </c>
      <c r="T1902">
        <f>ROUNDUP(C1902,0)</f>
        <v>5</v>
      </c>
      <c r="U1902">
        <f>ROUNDDOWN(C1902,0)</f>
        <v>4</v>
      </c>
      <c r="V1902">
        <f>RIGHT(K1902,2)+2000</f>
        <v>2017</v>
      </c>
      <c r="W1902" t="str">
        <f>INDEX(_xlfn.TEXTSPLIT(K1902,"-"),1,2)</f>
        <v>Dec</v>
      </c>
      <c r="X1902" t="str">
        <f>INDEX(_xlfn.TEXTSPLIT(K1902,"-"),1,1)</f>
        <v>29</v>
      </c>
      <c r="Y1902">
        <f>INDEX(months!B:B,MATCH(Sheet1!W1902,months!A:A,0))</f>
        <v>12</v>
      </c>
      <c r="Z1902">
        <f t="shared" si="209"/>
        <v>43098</v>
      </c>
    </row>
    <row r="1903" spans="1:26" x14ac:dyDescent="0.2">
      <c r="A1903" t="s">
        <v>2727</v>
      </c>
      <c r="B1903" t="s">
        <v>2665</v>
      </c>
      <c r="C1903">
        <v>4.5</v>
      </c>
      <c r="D1903">
        <v>1138239</v>
      </c>
      <c r="E1903" t="s">
        <v>1508</v>
      </c>
      <c r="F1903" t="s">
        <v>43</v>
      </c>
      <c r="G1903" t="s">
        <v>23</v>
      </c>
      <c r="H1903" t="s">
        <v>24</v>
      </c>
      <c r="I1903" t="s">
        <v>44</v>
      </c>
      <c r="J1903" t="s">
        <v>2669</v>
      </c>
      <c r="K1903" t="s">
        <v>399</v>
      </c>
      <c r="L1903" t="s">
        <v>2728</v>
      </c>
      <c r="M1903" t="s">
        <v>86</v>
      </c>
      <c r="N1903">
        <f t="shared" si="203"/>
        <v>0</v>
      </c>
      <c r="O1903" t="str">
        <f t="shared" si="204"/>
        <v>No</v>
      </c>
      <c r="P1903">
        <f t="shared" si="205"/>
        <v>0</v>
      </c>
      <c r="Q1903">
        <f t="shared" si="206"/>
        <v>4813937689</v>
      </c>
      <c r="R1903">
        <f t="shared" si="207"/>
        <v>4.1933383153624479</v>
      </c>
      <c r="S1903" t="str">
        <f t="shared" si="208"/>
        <v>Acceptable</v>
      </c>
      <c r="T1903">
        <f>ROUNDUP(C1903,0)</f>
        <v>5</v>
      </c>
      <c r="U1903">
        <f>ROUNDDOWN(C1903,0)</f>
        <v>4</v>
      </c>
      <c r="V1903">
        <f>RIGHT(K1903,2)+2000</f>
        <v>2018</v>
      </c>
      <c r="W1903" t="str">
        <f>INDEX(_xlfn.TEXTSPLIT(K1903,"-"),1,2)</f>
        <v>May</v>
      </c>
      <c r="X1903" t="str">
        <f>INDEX(_xlfn.TEXTSPLIT(K1903,"-"),1,1)</f>
        <v>29</v>
      </c>
      <c r="Y1903">
        <f>INDEX(months!B:B,MATCH(Sheet1!W1903,months!A:A,0))</f>
        <v>5</v>
      </c>
      <c r="Z1903">
        <f t="shared" si="209"/>
        <v>43249</v>
      </c>
    </row>
    <row r="1904" spans="1:26" x14ac:dyDescent="0.2">
      <c r="A1904" t="s">
        <v>2794</v>
      </c>
      <c r="B1904" t="s">
        <v>2665</v>
      </c>
      <c r="C1904">
        <v>4.5999999999999996</v>
      </c>
      <c r="D1904">
        <v>9883806</v>
      </c>
      <c r="E1904" t="s">
        <v>2672</v>
      </c>
      <c r="F1904" t="s">
        <v>448</v>
      </c>
      <c r="G1904" t="s">
        <v>23</v>
      </c>
      <c r="H1904" t="s">
        <v>24</v>
      </c>
      <c r="I1904" t="s">
        <v>25</v>
      </c>
      <c r="J1904" t="s">
        <v>2718</v>
      </c>
      <c r="K1904" t="s">
        <v>266</v>
      </c>
      <c r="L1904" t="s">
        <v>2795</v>
      </c>
      <c r="M1904" t="s">
        <v>54</v>
      </c>
      <c r="N1904">
        <f t="shared" si="203"/>
        <v>0</v>
      </c>
      <c r="O1904" t="str">
        <f t="shared" si="204"/>
        <v>No</v>
      </c>
      <c r="P1904">
        <f t="shared" si="205"/>
        <v>0</v>
      </c>
      <c r="Q1904">
        <f t="shared" si="206"/>
        <v>4813937689</v>
      </c>
      <c r="R1904">
        <f t="shared" si="207"/>
        <v>4.1933383153624479</v>
      </c>
      <c r="S1904" t="str">
        <f t="shared" si="208"/>
        <v>Acceptable</v>
      </c>
      <c r="T1904">
        <f>ROUNDUP(C1904,0)</f>
        <v>5</v>
      </c>
      <c r="U1904">
        <f>ROUNDDOWN(C1904,0)</f>
        <v>4</v>
      </c>
      <c r="V1904">
        <f>RIGHT(K1904,2)+2000</f>
        <v>2018</v>
      </c>
      <c r="W1904" t="str">
        <f>INDEX(_xlfn.TEXTSPLIT(K1904,"-"),1,2)</f>
        <v>Jul</v>
      </c>
      <c r="X1904" t="str">
        <f>INDEX(_xlfn.TEXTSPLIT(K1904,"-"),1,1)</f>
        <v>16</v>
      </c>
      <c r="Y1904">
        <f>INDEX(months!B:B,MATCH(Sheet1!W1904,months!A:A,0))</f>
        <v>7</v>
      </c>
      <c r="Z1904">
        <f t="shared" si="209"/>
        <v>43297</v>
      </c>
    </row>
    <row r="1905" spans="1:26" x14ac:dyDescent="0.2">
      <c r="A1905" t="s">
        <v>2974</v>
      </c>
      <c r="B1905" t="s">
        <v>2665</v>
      </c>
      <c r="C1905">
        <v>4.5</v>
      </c>
      <c r="D1905">
        <v>197540</v>
      </c>
      <c r="E1905" t="s">
        <v>64</v>
      </c>
      <c r="F1905" t="s">
        <v>89</v>
      </c>
      <c r="G1905" t="s">
        <v>23</v>
      </c>
      <c r="H1905" t="s">
        <v>24</v>
      </c>
      <c r="I1905" t="s">
        <v>25</v>
      </c>
      <c r="J1905" t="s">
        <v>2694</v>
      </c>
      <c r="K1905" t="s">
        <v>266</v>
      </c>
      <c r="L1905" t="s">
        <v>2975</v>
      </c>
      <c r="M1905" t="s">
        <v>81</v>
      </c>
      <c r="N1905">
        <f t="shared" si="203"/>
        <v>0</v>
      </c>
      <c r="O1905" t="str">
        <f t="shared" si="204"/>
        <v>No</v>
      </c>
      <c r="P1905">
        <f t="shared" si="205"/>
        <v>0</v>
      </c>
      <c r="Q1905">
        <f t="shared" si="206"/>
        <v>4813937689</v>
      </c>
      <c r="R1905">
        <f t="shared" si="207"/>
        <v>4.1933383153624479</v>
      </c>
      <c r="S1905" t="str">
        <f t="shared" si="208"/>
        <v>Acceptable</v>
      </c>
      <c r="T1905">
        <f>ROUNDUP(C1905,0)</f>
        <v>5</v>
      </c>
      <c r="U1905">
        <f>ROUNDDOWN(C1905,0)</f>
        <v>4</v>
      </c>
      <c r="V1905">
        <f>RIGHT(K1905,2)+2000</f>
        <v>2018</v>
      </c>
      <c r="W1905" t="str">
        <f>INDEX(_xlfn.TEXTSPLIT(K1905,"-"),1,2)</f>
        <v>Jul</v>
      </c>
      <c r="X1905" t="str">
        <f>INDEX(_xlfn.TEXTSPLIT(K1905,"-"),1,1)</f>
        <v>16</v>
      </c>
      <c r="Y1905">
        <f>INDEX(months!B:B,MATCH(Sheet1!W1905,months!A:A,0))</f>
        <v>7</v>
      </c>
      <c r="Z1905">
        <f t="shared" si="209"/>
        <v>43297</v>
      </c>
    </row>
    <row r="1906" spans="1:26" x14ac:dyDescent="0.2">
      <c r="A1906" t="s">
        <v>2796</v>
      </c>
      <c r="B1906" t="s">
        <v>2665</v>
      </c>
      <c r="C1906">
        <v>4.4000000000000004</v>
      </c>
      <c r="D1906">
        <v>74695</v>
      </c>
      <c r="E1906" t="s">
        <v>108</v>
      </c>
      <c r="F1906" t="s">
        <v>89</v>
      </c>
      <c r="G1906" t="s">
        <v>23</v>
      </c>
      <c r="H1906" t="s">
        <v>24</v>
      </c>
      <c r="I1906" t="s">
        <v>25</v>
      </c>
      <c r="J1906" t="s">
        <v>2673</v>
      </c>
      <c r="K1906" t="s">
        <v>743</v>
      </c>
      <c r="L1906" t="s">
        <v>2797</v>
      </c>
      <c r="M1906" t="s">
        <v>29</v>
      </c>
      <c r="N1906">
        <f t="shared" si="203"/>
        <v>0</v>
      </c>
      <c r="O1906" t="str">
        <f t="shared" si="204"/>
        <v>No</v>
      </c>
      <c r="P1906">
        <f t="shared" si="205"/>
        <v>0</v>
      </c>
      <c r="Q1906">
        <f t="shared" si="206"/>
        <v>4813937689</v>
      </c>
      <c r="R1906">
        <f t="shared" si="207"/>
        <v>4.1933383153624479</v>
      </c>
      <c r="S1906" t="str">
        <f t="shared" si="208"/>
        <v>Acceptable</v>
      </c>
      <c r="T1906">
        <f>ROUNDUP(C1906,0)</f>
        <v>5</v>
      </c>
      <c r="U1906">
        <f>ROUNDDOWN(C1906,0)</f>
        <v>4</v>
      </c>
      <c r="V1906">
        <f>RIGHT(K1906,2)+2000</f>
        <v>2018</v>
      </c>
      <c r="W1906" t="str">
        <f>INDEX(_xlfn.TEXTSPLIT(K1906,"-"),1,2)</f>
        <v>Jul</v>
      </c>
      <c r="X1906" t="str">
        <f>INDEX(_xlfn.TEXTSPLIT(K1906,"-"),1,1)</f>
        <v>6</v>
      </c>
      <c r="Y1906">
        <f>INDEX(months!B:B,MATCH(Sheet1!W1906,months!A:A,0))</f>
        <v>7</v>
      </c>
      <c r="Z1906">
        <f t="shared" si="209"/>
        <v>43287</v>
      </c>
    </row>
    <row r="1907" spans="1:26" x14ac:dyDescent="0.2">
      <c r="A1907" t="s">
        <v>2729</v>
      </c>
      <c r="B1907" t="s">
        <v>2665</v>
      </c>
      <c r="C1907">
        <v>4.4000000000000004</v>
      </c>
      <c r="D1907">
        <v>5566889</v>
      </c>
      <c r="E1907" t="s">
        <v>1388</v>
      </c>
      <c r="F1907" t="s">
        <v>448</v>
      </c>
      <c r="G1907" t="s">
        <v>23</v>
      </c>
      <c r="H1907" t="s">
        <v>24</v>
      </c>
      <c r="I1907" t="s">
        <v>25</v>
      </c>
      <c r="J1907" t="s">
        <v>2669</v>
      </c>
      <c r="K1907" t="s">
        <v>390</v>
      </c>
      <c r="L1907" t="s">
        <v>2730</v>
      </c>
      <c r="M1907" t="s">
        <v>81</v>
      </c>
      <c r="N1907">
        <f t="shared" si="203"/>
        <v>0</v>
      </c>
      <c r="O1907" t="str">
        <f t="shared" si="204"/>
        <v>No</v>
      </c>
      <c r="P1907">
        <f t="shared" si="205"/>
        <v>0</v>
      </c>
      <c r="Q1907">
        <f t="shared" si="206"/>
        <v>4813937689</v>
      </c>
      <c r="R1907">
        <f t="shared" si="207"/>
        <v>4.1933383153624479</v>
      </c>
      <c r="S1907" t="str">
        <f t="shared" si="208"/>
        <v>Acceptable</v>
      </c>
      <c r="T1907">
        <f>ROUNDUP(C1907,0)</f>
        <v>5</v>
      </c>
      <c r="U1907">
        <f>ROUNDDOWN(C1907,0)</f>
        <v>4</v>
      </c>
      <c r="V1907">
        <f>RIGHT(K1907,2)+2000</f>
        <v>2018</v>
      </c>
      <c r="W1907" t="str">
        <f>INDEX(_xlfn.TEXTSPLIT(K1907,"-"),1,2)</f>
        <v>May</v>
      </c>
      <c r="X1907" t="str">
        <f>INDEX(_xlfn.TEXTSPLIT(K1907,"-"),1,1)</f>
        <v>24</v>
      </c>
      <c r="Y1907">
        <f>INDEX(months!B:B,MATCH(Sheet1!W1907,months!A:A,0))</f>
        <v>5</v>
      </c>
      <c r="Z1907">
        <f t="shared" si="209"/>
        <v>43244</v>
      </c>
    </row>
    <row r="1908" spans="1:26" x14ac:dyDescent="0.2">
      <c r="A1908" t="s">
        <v>2791</v>
      </c>
      <c r="B1908" t="s">
        <v>2665</v>
      </c>
      <c r="C1908">
        <v>4.5999999999999996</v>
      </c>
      <c r="D1908">
        <v>2698882</v>
      </c>
      <c r="E1908" t="s">
        <v>1594</v>
      </c>
      <c r="F1908" t="s">
        <v>448</v>
      </c>
      <c r="G1908" t="s">
        <v>23</v>
      </c>
      <c r="H1908" t="s">
        <v>24</v>
      </c>
      <c r="I1908" t="s">
        <v>25</v>
      </c>
      <c r="J1908" t="s">
        <v>2684</v>
      </c>
      <c r="K1908" t="s">
        <v>84</v>
      </c>
      <c r="L1908" t="s">
        <v>2792</v>
      </c>
      <c r="M1908" t="s">
        <v>81</v>
      </c>
      <c r="N1908">
        <f t="shared" si="203"/>
        <v>0</v>
      </c>
      <c r="O1908" t="str">
        <f t="shared" si="204"/>
        <v>No</v>
      </c>
      <c r="P1908">
        <f t="shared" si="205"/>
        <v>0</v>
      </c>
      <c r="Q1908">
        <f t="shared" si="206"/>
        <v>4813937689</v>
      </c>
      <c r="R1908">
        <f t="shared" si="207"/>
        <v>4.1933383153624479</v>
      </c>
      <c r="S1908" t="str">
        <f t="shared" si="208"/>
        <v>Acceptable</v>
      </c>
      <c r="T1908">
        <f>ROUNDUP(C1908,0)</f>
        <v>5</v>
      </c>
      <c r="U1908">
        <f>ROUNDDOWN(C1908,0)</f>
        <v>4</v>
      </c>
      <c r="V1908">
        <f>RIGHT(K1908,2)+2000</f>
        <v>2018</v>
      </c>
      <c r="W1908" t="str">
        <f>INDEX(_xlfn.TEXTSPLIT(K1908,"-"),1,2)</f>
        <v>Jul</v>
      </c>
      <c r="X1908" t="str">
        <f>INDEX(_xlfn.TEXTSPLIT(K1908,"-"),1,1)</f>
        <v>31</v>
      </c>
      <c r="Y1908">
        <f>INDEX(months!B:B,MATCH(Sheet1!W1908,months!A:A,0))</f>
        <v>7</v>
      </c>
      <c r="Z1908">
        <f t="shared" si="209"/>
        <v>43312</v>
      </c>
    </row>
    <row r="1909" spans="1:26" x14ac:dyDescent="0.2">
      <c r="A1909" t="s">
        <v>2782</v>
      </c>
      <c r="B1909" t="s">
        <v>2665</v>
      </c>
      <c r="C1909">
        <v>4.7</v>
      </c>
      <c r="D1909">
        <v>1535973</v>
      </c>
      <c r="E1909" t="s">
        <v>46</v>
      </c>
      <c r="F1909" t="s">
        <v>43</v>
      </c>
      <c r="G1909" t="s">
        <v>23</v>
      </c>
      <c r="H1909" t="s">
        <v>24</v>
      </c>
      <c r="I1909" t="s">
        <v>44</v>
      </c>
      <c r="J1909" t="s">
        <v>2684</v>
      </c>
      <c r="K1909" t="s">
        <v>306</v>
      </c>
      <c r="L1909" t="s">
        <v>2783</v>
      </c>
      <c r="M1909" t="s">
        <v>81</v>
      </c>
      <c r="N1909">
        <f t="shared" si="203"/>
        <v>0</v>
      </c>
      <c r="O1909" t="str">
        <f t="shared" si="204"/>
        <v>No</v>
      </c>
      <c r="P1909">
        <f t="shared" si="205"/>
        <v>0</v>
      </c>
      <c r="Q1909">
        <f t="shared" si="206"/>
        <v>4813937689</v>
      </c>
      <c r="R1909">
        <f t="shared" si="207"/>
        <v>4.1933383153624479</v>
      </c>
      <c r="S1909" t="str">
        <f t="shared" si="208"/>
        <v>Acceptable</v>
      </c>
      <c r="T1909">
        <f>ROUNDUP(C1909,0)</f>
        <v>5</v>
      </c>
      <c r="U1909">
        <f>ROUNDDOWN(C1909,0)</f>
        <v>4</v>
      </c>
      <c r="V1909">
        <f>RIGHT(K1909,2)+2000</f>
        <v>2018</v>
      </c>
      <c r="W1909" t="str">
        <f>INDEX(_xlfn.TEXTSPLIT(K1909,"-"),1,2)</f>
        <v>Jul</v>
      </c>
      <c r="X1909" t="str">
        <f>INDEX(_xlfn.TEXTSPLIT(K1909,"-"),1,1)</f>
        <v>23</v>
      </c>
      <c r="Y1909">
        <f>INDEX(months!B:B,MATCH(Sheet1!W1909,months!A:A,0))</f>
        <v>7</v>
      </c>
      <c r="Z1909">
        <f t="shared" si="209"/>
        <v>43304</v>
      </c>
    </row>
    <row r="1910" spans="1:26" x14ac:dyDescent="0.2">
      <c r="A1910" t="s">
        <v>2784</v>
      </c>
      <c r="B1910" t="s">
        <v>2665</v>
      </c>
      <c r="C1910">
        <v>4.5</v>
      </c>
      <c r="D1910">
        <v>14892469</v>
      </c>
      <c r="E1910" t="s">
        <v>46</v>
      </c>
      <c r="F1910" t="s">
        <v>799</v>
      </c>
      <c r="G1910" t="s">
        <v>23</v>
      </c>
      <c r="H1910" t="s">
        <v>24</v>
      </c>
      <c r="I1910" t="s">
        <v>25</v>
      </c>
      <c r="J1910" t="s">
        <v>2673</v>
      </c>
      <c r="K1910" t="s">
        <v>160</v>
      </c>
      <c r="L1910" t="s">
        <v>2785</v>
      </c>
      <c r="M1910" t="s">
        <v>81</v>
      </c>
      <c r="N1910">
        <f t="shared" si="203"/>
        <v>0</v>
      </c>
      <c r="O1910" t="str">
        <f t="shared" si="204"/>
        <v>No</v>
      </c>
      <c r="P1910">
        <f t="shared" si="205"/>
        <v>0</v>
      </c>
      <c r="Q1910">
        <f t="shared" si="206"/>
        <v>4813937689</v>
      </c>
      <c r="R1910">
        <f t="shared" si="207"/>
        <v>4.1933383153624479</v>
      </c>
      <c r="S1910" t="str">
        <f t="shared" si="208"/>
        <v>Acceptable</v>
      </c>
      <c r="T1910">
        <f>ROUNDUP(C1910,0)</f>
        <v>5</v>
      </c>
      <c r="U1910">
        <f>ROUNDDOWN(C1910,0)</f>
        <v>4</v>
      </c>
      <c r="V1910">
        <f>RIGHT(K1910,2)+2000</f>
        <v>2018</v>
      </c>
      <c r="W1910" t="str">
        <f>INDEX(_xlfn.TEXTSPLIT(K1910,"-"),1,2)</f>
        <v>Jul</v>
      </c>
      <c r="X1910" t="str">
        <f>INDEX(_xlfn.TEXTSPLIT(K1910,"-"),1,1)</f>
        <v>19</v>
      </c>
      <c r="Y1910">
        <f>INDEX(months!B:B,MATCH(Sheet1!W1910,months!A:A,0))</f>
        <v>7</v>
      </c>
      <c r="Z1910">
        <f t="shared" si="209"/>
        <v>43300</v>
      </c>
    </row>
    <row r="1911" spans="1:26" x14ac:dyDescent="0.2">
      <c r="A1911" t="s">
        <v>2749</v>
      </c>
      <c r="B1911" t="s">
        <v>2665</v>
      </c>
      <c r="C1911">
        <v>4.4000000000000004</v>
      </c>
      <c r="D1911">
        <v>8923818</v>
      </c>
      <c r="E1911" t="s">
        <v>1146</v>
      </c>
      <c r="F1911" t="s">
        <v>448</v>
      </c>
      <c r="G1911" t="s">
        <v>23</v>
      </c>
      <c r="H1911" t="s">
        <v>24</v>
      </c>
      <c r="I1911" t="s">
        <v>25</v>
      </c>
      <c r="J1911" t="s">
        <v>2734</v>
      </c>
      <c r="K1911" t="s">
        <v>413</v>
      </c>
      <c r="L1911" t="s">
        <v>2750</v>
      </c>
      <c r="M1911" t="s">
        <v>47</v>
      </c>
      <c r="N1911">
        <f t="shared" si="203"/>
        <v>0</v>
      </c>
      <c r="O1911" t="str">
        <f t="shared" si="204"/>
        <v>No</v>
      </c>
      <c r="P1911">
        <f t="shared" si="205"/>
        <v>0</v>
      </c>
      <c r="Q1911">
        <f t="shared" si="206"/>
        <v>4813937689</v>
      </c>
      <c r="R1911">
        <f t="shared" si="207"/>
        <v>4.1933383153624479</v>
      </c>
      <c r="S1911" t="str">
        <f t="shared" si="208"/>
        <v>Acceptable</v>
      </c>
      <c r="T1911">
        <f>ROUNDUP(C1911,0)</f>
        <v>5</v>
      </c>
      <c r="U1911">
        <f>ROUNDDOWN(C1911,0)</f>
        <v>4</v>
      </c>
      <c r="V1911">
        <f>RIGHT(K1911,2)+2000</f>
        <v>2018</v>
      </c>
      <c r="W1911" t="str">
        <f>INDEX(_xlfn.TEXTSPLIT(K1911,"-"),1,2)</f>
        <v>Jul</v>
      </c>
      <c r="X1911" t="str">
        <f>INDEX(_xlfn.TEXTSPLIT(K1911,"-"),1,1)</f>
        <v>2</v>
      </c>
      <c r="Y1911">
        <f>INDEX(months!B:B,MATCH(Sheet1!W1911,months!A:A,0))</f>
        <v>7</v>
      </c>
      <c r="Z1911">
        <f t="shared" si="209"/>
        <v>43283</v>
      </c>
    </row>
    <row r="1912" spans="1:26" x14ac:dyDescent="0.2">
      <c r="A1912" t="s">
        <v>2766</v>
      </c>
      <c r="B1912" t="s">
        <v>2665</v>
      </c>
      <c r="C1912">
        <v>4.5999999999999996</v>
      </c>
      <c r="D1912">
        <v>7674252</v>
      </c>
      <c r="E1912" t="s">
        <v>46</v>
      </c>
      <c r="F1912" t="s">
        <v>448</v>
      </c>
      <c r="G1912" t="s">
        <v>23</v>
      </c>
      <c r="H1912" t="s">
        <v>24</v>
      </c>
      <c r="I1912" t="s">
        <v>418</v>
      </c>
      <c r="J1912" t="s">
        <v>2684</v>
      </c>
      <c r="K1912" t="s">
        <v>173</v>
      </c>
      <c r="L1912" t="s">
        <v>46</v>
      </c>
      <c r="M1912" t="s">
        <v>46</v>
      </c>
      <c r="N1912">
        <f t="shared" si="203"/>
        <v>0</v>
      </c>
      <c r="O1912" t="str">
        <f t="shared" si="204"/>
        <v>No</v>
      </c>
      <c r="P1912">
        <f t="shared" si="205"/>
        <v>0</v>
      </c>
      <c r="Q1912">
        <f t="shared" si="206"/>
        <v>4813937689</v>
      </c>
      <c r="R1912">
        <f t="shared" si="207"/>
        <v>4.1933383153624479</v>
      </c>
      <c r="S1912" t="str">
        <f t="shared" si="208"/>
        <v>Acceptable</v>
      </c>
      <c r="T1912">
        <f>ROUNDUP(C1912,0)</f>
        <v>5</v>
      </c>
      <c r="U1912">
        <f>ROUNDDOWN(C1912,0)</f>
        <v>4</v>
      </c>
      <c r="V1912">
        <f>RIGHT(K1912,2)+2000</f>
        <v>2018</v>
      </c>
      <c r="W1912" t="str">
        <f>INDEX(_xlfn.TEXTSPLIT(K1912,"-"),1,2)</f>
        <v>Aug</v>
      </c>
      <c r="X1912" t="str">
        <f>INDEX(_xlfn.TEXTSPLIT(K1912,"-"),1,1)</f>
        <v>2</v>
      </c>
      <c r="Y1912">
        <f>INDEX(months!B:B,MATCH(Sheet1!W1912,months!A:A,0))</f>
        <v>8</v>
      </c>
      <c r="Z1912">
        <f t="shared" si="209"/>
        <v>43314</v>
      </c>
    </row>
    <row r="1913" spans="1:26" x14ac:dyDescent="0.2">
      <c r="A1913" t="s">
        <v>2793</v>
      </c>
      <c r="B1913" t="s">
        <v>2665</v>
      </c>
      <c r="C1913">
        <v>4.7</v>
      </c>
      <c r="D1913">
        <v>1125438</v>
      </c>
      <c r="E1913" t="s">
        <v>42</v>
      </c>
      <c r="F1913" t="s">
        <v>89</v>
      </c>
      <c r="G1913" t="s">
        <v>23</v>
      </c>
      <c r="H1913" t="s">
        <v>24</v>
      </c>
      <c r="I1913" t="s">
        <v>25</v>
      </c>
      <c r="J1913" t="s">
        <v>2694</v>
      </c>
      <c r="K1913" t="s">
        <v>410</v>
      </c>
      <c r="L1913" t="s">
        <v>645</v>
      </c>
      <c r="M1913" t="s">
        <v>587</v>
      </c>
      <c r="N1913">
        <f t="shared" si="203"/>
        <v>0</v>
      </c>
      <c r="O1913" t="str">
        <f t="shared" si="204"/>
        <v>No</v>
      </c>
      <c r="P1913">
        <f t="shared" si="205"/>
        <v>0</v>
      </c>
      <c r="Q1913">
        <f t="shared" si="206"/>
        <v>4813937689</v>
      </c>
      <c r="R1913">
        <f t="shared" si="207"/>
        <v>4.1933383153624479</v>
      </c>
      <c r="S1913" t="str">
        <f t="shared" si="208"/>
        <v>Acceptable</v>
      </c>
      <c r="T1913">
        <f>ROUNDUP(C1913,0)</f>
        <v>5</v>
      </c>
      <c r="U1913">
        <f>ROUNDDOWN(C1913,0)</f>
        <v>4</v>
      </c>
      <c r="V1913">
        <f>RIGHT(K1913,2)+2000</f>
        <v>2018</v>
      </c>
      <c r="W1913" t="str">
        <f>INDEX(_xlfn.TEXTSPLIT(K1913,"-"),1,2)</f>
        <v>Jul</v>
      </c>
      <c r="X1913" t="str">
        <f>INDEX(_xlfn.TEXTSPLIT(K1913,"-"),1,1)</f>
        <v>17</v>
      </c>
      <c r="Y1913">
        <f>INDEX(months!B:B,MATCH(Sheet1!W1913,months!A:A,0))</f>
        <v>7</v>
      </c>
      <c r="Z1913">
        <f t="shared" si="209"/>
        <v>43298</v>
      </c>
    </row>
    <row r="1914" spans="1:26" x14ac:dyDescent="0.2">
      <c r="A1914" t="s">
        <v>2976</v>
      </c>
      <c r="B1914" t="s">
        <v>2665</v>
      </c>
      <c r="C1914">
        <v>4.5999999999999996</v>
      </c>
      <c r="D1914">
        <v>29445</v>
      </c>
      <c r="E1914" t="s">
        <v>64</v>
      </c>
      <c r="F1914" t="s">
        <v>38</v>
      </c>
      <c r="G1914" t="s">
        <v>23</v>
      </c>
      <c r="H1914" t="s">
        <v>24</v>
      </c>
      <c r="I1914" t="s">
        <v>25</v>
      </c>
      <c r="J1914" t="s">
        <v>2673</v>
      </c>
      <c r="K1914" t="s">
        <v>1947</v>
      </c>
      <c r="L1914" t="s">
        <v>523</v>
      </c>
      <c r="M1914" t="s">
        <v>29</v>
      </c>
      <c r="N1914">
        <f t="shared" si="203"/>
        <v>0</v>
      </c>
      <c r="O1914" t="str">
        <f t="shared" si="204"/>
        <v>No</v>
      </c>
      <c r="P1914">
        <f t="shared" si="205"/>
        <v>0</v>
      </c>
      <c r="Q1914">
        <f t="shared" si="206"/>
        <v>4813937689</v>
      </c>
      <c r="R1914">
        <f t="shared" si="207"/>
        <v>4.1933383153624479</v>
      </c>
      <c r="S1914" t="str">
        <f t="shared" si="208"/>
        <v>Acceptable</v>
      </c>
      <c r="T1914">
        <f>ROUNDUP(C1914,0)</f>
        <v>5</v>
      </c>
      <c r="U1914">
        <f>ROUNDDOWN(C1914,0)</f>
        <v>4</v>
      </c>
      <c r="V1914">
        <f>RIGHT(K1914,2)+2000</f>
        <v>2018</v>
      </c>
      <c r="W1914" t="str">
        <f>INDEX(_xlfn.TEXTSPLIT(K1914,"-"),1,2)</f>
        <v>May</v>
      </c>
      <c r="X1914" t="str">
        <f>INDEX(_xlfn.TEXTSPLIT(K1914,"-"),1,1)</f>
        <v>11</v>
      </c>
      <c r="Y1914">
        <f>INDEX(months!B:B,MATCH(Sheet1!W1914,months!A:A,0))</f>
        <v>5</v>
      </c>
      <c r="Z1914">
        <f t="shared" si="209"/>
        <v>43231</v>
      </c>
    </row>
    <row r="1915" spans="1:26" x14ac:dyDescent="0.2">
      <c r="A1915" t="s">
        <v>2788</v>
      </c>
      <c r="B1915" t="s">
        <v>2665</v>
      </c>
      <c r="C1915">
        <v>4.5</v>
      </c>
      <c r="D1915">
        <v>655145</v>
      </c>
      <c r="E1915" t="s">
        <v>1616</v>
      </c>
      <c r="F1915" t="s">
        <v>89</v>
      </c>
      <c r="G1915" t="s">
        <v>23</v>
      </c>
      <c r="H1915" t="s">
        <v>24</v>
      </c>
      <c r="I1915" t="s">
        <v>44</v>
      </c>
      <c r="J1915" t="s">
        <v>2669</v>
      </c>
      <c r="K1915" t="s">
        <v>2277</v>
      </c>
      <c r="L1915" t="s">
        <v>1059</v>
      </c>
      <c r="M1915" t="s">
        <v>29</v>
      </c>
      <c r="N1915">
        <f t="shared" si="203"/>
        <v>0</v>
      </c>
      <c r="O1915" t="str">
        <f t="shared" si="204"/>
        <v>No</v>
      </c>
      <c r="P1915">
        <f t="shared" si="205"/>
        <v>0</v>
      </c>
      <c r="Q1915">
        <f t="shared" si="206"/>
        <v>4813937689</v>
      </c>
      <c r="R1915">
        <f t="shared" si="207"/>
        <v>4.1933383153624479</v>
      </c>
      <c r="S1915" t="str">
        <f t="shared" si="208"/>
        <v>Acceptable</v>
      </c>
      <c r="T1915">
        <f>ROUNDUP(C1915,0)</f>
        <v>5</v>
      </c>
      <c r="U1915">
        <f>ROUNDDOWN(C1915,0)</f>
        <v>4</v>
      </c>
      <c r="V1915">
        <f>RIGHT(K1915,2)+2000</f>
        <v>2017</v>
      </c>
      <c r="W1915" t="str">
        <f>INDEX(_xlfn.TEXTSPLIT(K1915,"-"),1,2)</f>
        <v>Jul</v>
      </c>
      <c r="X1915" t="str">
        <f>INDEX(_xlfn.TEXTSPLIT(K1915,"-"),1,1)</f>
        <v>17</v>
      </c>
      <c r="Y1915">
        <f>INDEX(months!B:B,MATCH(Sheet1!W1915,months!A:A,0))</f>
        <v>7</v>
      </c>
      <c r="Z1915">
        <f t="shared" si="209"/>
        <v>42933</v>
      </c>
    </row>
    <row r="1916" spans="1:26" x14ac:dyDescent="0.2">
      <c r="A1916" t="s">
        <v>2740</v>
      </c>
      <c r="B1916" t="s">
        <v>2665</v>
      </c>
      <c r="C1916">
        <v>4.4000000000000004</v>
      </c>
      <c r="D1916">
        <v>4921451</v>
      </c>
      <c r="E1916" t="s">
        <v>46</v>
      </c>
      <c r="F1916" t="s">
        <v>448</v>
      </c>
      <c r="G1916" t="s">
        <v>23</v>
      </c>
      <c r="H1916" t="s">
        <v>24</v>
      </c>
      <c r="I1916" t="s">
        <v>124</v>
      </c>
      <c r="J1916" t="s">
        <v>2669</v>
      </c>
      <c r="K1916" t="s">
        <v>538</v>
      </c>
      <c r="L1916" t="s">
        <v>46</v>
      </c>
      <c r="M1916" t="s">
        <v>46</v>
      </c>
      <c r="N1916">
        <f t="shared" si="203"/>
        <v>0</v>
      </c>
      <c r="O1916" t="str">
        <f t="shared" si="204"/>
        <v>No</v>
      </c>
      <c r="P1916">
        <f t="shared" si="205"/>
        <v>0</v>
      </c>
      <c r="Q1916">
        <f t="shared" si="206"/>
        <v>4813937689</v>
      </c>
      <c r="R1916">
        <f t="shared" si="207"/>
        <v>4.1933383153624479</v>
      </c>
      <c r="S1916" t="str">
        <f t="shared" si="208"/>
        <v>Acceptable</v>
      </c>
      <c r="T1916">
        <f>ROUNDUP(C1916,0)</f>
        <v>5</v>
      </c>
      <c r="U1916">
        <f>ROUNDDOWN(C1916,0)</f>
        <v>4</v>
      </c>
      <c r="V1916">
        <f>RIGHT(K1916,2)+2000</f>
        <v>2018</v>
      </c>
      <c r="W1916" t="str">
        <f>INDEX(_xlfn.TEXTSPLIT(K1916,"-"),1,2)</f>
        <v>Jun</v>
      </c>
      <c r="X1916" t="str">
        <f>INDEX(_xlfn.TEXTSPLIT(K1916,"-"),1,1)</f>
        <v>15</v>
      </c>
      <c r="Y1916">
        <f>INDEX(months!B:B,MATCH(Sheet1!W1916,months!A:A,0))</f>
        <v>6</v>
      </c>
      <c r="Z1916">
        <f t="shared" si="209"/>
        <v>43266</v>
      </c>
    </row>
    <row r="1917" spans="1:26" x14ac:dyDescent="0.2">
      <c r="A1917" t="s">
        <v>2780</v>
      </c>
      <c r="B1917" t="s">
        <v>2665</v>
      </c>
      <c r="C1917">
        <v>4.5</v>
      </c>
      <c r="D1917">
        <v>5476569</v>
      </c>
      <c r="E1917" t="s">
        <v>1035</v>
      </c>
      <c r="F1917" t="s">
        <v>448</v>
      </c>
      <c r="G1917" t="s">
        <v>23</v>
      </c>
      <c r="H1917" t="s">
        <v>24</v>
      </c>
      <c r="I1917" t="s">
        <v>44</v>
      </c>
      <c r="J1917" t="s">
        <v>2684</v>
      </c>
      <c r="K1917" t="s">
        <v>97</v>
      </c>
      <c r="L1917" t="s">
        <v>2781</v>
      </c>
      <c r="M1917" t="s">
        <v>29</v>
      </c>
      <c r="N1917">
        <f t="shared" si="203"/>
        <v>0</v>
      </c>
      <c r="O1917" t="str">
        <f t="shared" si="204"/>
        <v>No</v>
      </c>
      <c r="P1917">
        <f t="shared" si="205"/>
        <v>0</v>
      </c>
      <c r="Q1917">
        <f t="shared" si="206"/>
        <v>4813937689</v>
      </c>
      <c r="R1917">
        <f t="shared" si="207"/>
        <v>4.1933383153624479</v>
      </c>
      <c r="S1917" t="str">
        <f t="shared" si="208"/>
        <v>Acceptable</v>
      </c>
      <c r="T1917">
        <f>ROUNDUP(C1917,0)</f>
        <v>5</v>
      </c>
      <c r="U1917">
        <f>ROUNDDOWN(C1917,0)</f>
        <v>4</v>
      </c>
      <c r="V1917">
        <f>RIGHT(K1917,2)+2000</f>
        <v>2018</v>
      </c>
      <c r="W1917" t="str">
        <f>INDEX(_xlfn.TEXTSPLIT(K1917,"-"),1,2)</f>
        <v>Aug</v>
      </c>
      <c r="X1917" t="str">
        <f>INDEX(_xlfn.TEXTSPLIT(K1917,"-"),1,1)</f>
        <v>3</v>
      </c>
      <c r="Y1917">
        <f>INDEX(months!B:B,MATCH(Sheet1!W1917,months!A:A,0))</f>
        <v>8</v>
      </c>
      <c r="Z1917">
        <f t="shared" si="209"/>
        <v>43315</v>
      </c>
    </row>
    <row r="1918" spans="1:26" x14ac:dyDescent="0.2">
      <c r="A1918" t="s">
        <v>2977</v>
      </c>
      <c r="B1918" t="s">
        <v>2665</v>
      </c>
      <c r="C1918">
        <v>4.3</v>
      </c>
      <c r="D1918">
        <v>1083571</v>
      </c>
      <c r="E1918" t="s">
        <v>46</v>
      </c>
      <c r="F1918" t="s">
        <v>43</v>
      </c>
      <c r="G1918" t="s">
        <v>23</v>
      </c>
      <c r="H1918" t="s">
        <v>24</v>
      </c>
      <c r="I1918" t="s">
        <v>25</v>
      </c>
      <c r="J1918" t="s">
        <v>2669</v>
      </c>
      <c r="K1918" t="s">
        <v>187</v>
      </c>
      <c r="L1918" t="s">
        <v>46</v>
      </c>
      <c r="M1918" t="s">
        <v>46</v>
      </c>
      <c r="N1918">
        <f t="shared" si="203"/>
        <v>0</v>
      </c>
      <c r="O1918" t="str">
        <f t="shared" si="204"/>
        <v>No</v>
      </c>
      <c r="P1918">
        <f t="shared" si="205"/>
        <v>0</v>
      </c>
      <c r="Q1918">
        <f t="shared" si="206"/>
        <v>4813937689</v>
      </c>
      <c r="R1918">
        <f t="shared" si="207"/>
        <v>4.1933383153624479</v>
      </c>
      <c r="S1918" t="str">
        <f t="shared" si="208"/>
        <v>Acceptable</v>
      </c>
      <c r="T1918">
        <f>ROUNDUP(C1918,0)</f>
        <v>5</v>
      </c>
      <c r="U1918">
        <f>ROUNDDOWN(C1918,0)</f>
        <v>4</v>
      </c>
      <c r="V1918">
        <f>RIGHT(K1918,2)+2000</f>
        <v>2018</v>
      </c>
      <c r="W1918" t="str">
        <f>INDEX(_xlfn.TEXTSPLIT(K1918,"-"),1,2)</f>
        <v>Jul</v>
      </c>
      <c r="X1918" t="str">
        <f>INDEX(_xlfn.TEXTSPLIT(K1918,"-"),1,1)</f>
        <v>20</v>
      </c>
      <c r="Y1918">
        <f>INDEX(months!B:B,MATCH(Sheet1!W1918,months!A:A,0))</f>
        <v>7</v>
      </c>
      <c r="Z1918">
        <f t="shared" si="209"/>
        <v>43301</v>
      </c>
    </row>
    <row r="1919" spans="1:26" x14ac:dyDescent="0.2">
      <c r="A1919" t="s">
        <v>2668</v>
      </c>
      <c r="B1919" t="s">
        <v>2665</v>
      </c>
      <c r="C1919">
        <v>4.5</v>
      </c>
      <c r="D1919">
        <v>27725352</v>
      </c>
      <c r="E1919" t="s">
        <v>1457</v>
      </c>
      <c r="F1919" t="s">
        <v>475</v>
      </c>
      <c r="G1919" t="s">
        <v>23</v>
      </c>
      <c r="H1919" t="s">
        <v>24</v>
      </c>
      <c r="I1919" t="s">
        <v>124</v>
      </c>
      <c r="J1919" t="s">
        <v>2669</v>
      </c>
      <c r="K1919" t="s">
        <v>125</v>
      </c>
      <c r="L1919" t="s">
        <v>2670</v>
      </c>
      <c r="M1919" t="s">
        <v>81</v>
      </c>
      <c r="N1919">
        <f t="shared" si="203"/>
        <v>0</v>
      </c>
      <c r="O1919" t="str">
        <f t="shared" si="204"/>
        <v>No</v>
      </c>
      <c r="P1919">
        <f t="shared" si="205"/>
        <v>0</v>
      </c>
      <c r="Q1919">
        <f t="shared" si="206"/>
        <v>4813937689</v>
      </c>
      <c r="R1919">
        <f t="shared" si="207"/>
        <v>4.1933383153624479</v>
      </c>
      <c r="S1919" t="str">
        <f t="shared" si="208"/>
        <v>Acceptable</v>
      </c>
      <c r="T1919">
        <f>ROUNDUP(C1919,0)</f>
        <v>5</v>
      </c>
      <c r="U1919">
        <f>ROUNDDOWN(C1919,0)</f>
        <v>4</v>
      </c>
      <c r="V1919">
        <f>RIGHT(K1919,2)+2000</f>
        <v>2018</v>
      </c>
      <c r="W1919" t="str">
        <f>INDEX(_xlfn.TEXTSPLIT(K1919,"-"),1,2)</f>
        <v>Jul</v>
      </c>
      <c r="X1919" t="str">
        <f>INDEX(_xlfn.TEXTSPLIT(K1919,"-"),1,1)</f>
        <v>12</v>
      </c>
      <c r="Y1919">
        <f>INDEX(months!B:B,MATCH(Sheet1!W1919,months!A:A,0))</f>
        <v>7</v>
      </c>
      <c r="Z1919">
        <f t="shared" si="209"/>
        <v>43293</v>
      </c>
    </row>
    <row r="1920" spans="1:26" x14ac:dyDescent="0.2">
      <c r="A1920" t="s">
        <v>2692</v>
      </c>
      <c r="B1920" t="s">
        <v>2665</v>
      </c>
      <c r="C1920">
        <v>4.2</v>
      </c>
      <c r="D1920">
        <v>1500999</v>
      </c>
      <c r="E1920" t="s">
        <v>69</v>
      </c>
      <c r="F1920" t="s">
        <v>448</v>
      </c>
      <c r="G1920" t="s">
        <v>23</v>
      </c>
      <c r="H1920" t="s">
        <v>24</v>
      </c>
      <c r="I1920" t="s">
        <v>25</v>
      </c>
      <c r="J1920" t="s">
        <v>2684</v>
      </c>
      <c r="K1920" t="s">
        <v>380</v>
      </c>
      <c r="L1920" t="s">
        <v>350</v>
      </c>
      <c r="M1920" t="s">
        <v>81</v>
      </c>
      <c r="N1920">
        <f t="shared" si="203"/>
        <v>0</v>
      </c>
      <c r="O1920" t="str">
        <f t="shared" si="204"/>
        <v>No</v>
      </c>
      <c r="P1920">
        <f t="shared" si="205"/>
        <v>0</v>
      </c>
      <c r="Q1920">
        <f t="shared" si="206"/>
        <v>4813937689</v>
      </c>
      <c r="R1920">
        <f t="shared" si="207"/>
        <v>4.1933383153624479</v>
      </c>
      <c r="S1920" t="str">
        <f t="shared" si="208"/>
        <v>Acceptable</v>
      </c>
      <c r="T1920">
        <f>ROUNDUP(C1920,0)</f>
        <v>5</v>
      </c>
      <c r="U1920">
        <f>ROUNDDOWN(C1920,0)</f>
        <v>4</v>
      </c>
      <c r="V1920">
        <f>RIGHT(K1920,2)+2000</f>
        <v>2018</v>
      </c>
      <c r="W1920" t="str">
        <f>INDEX(_xlfn.TEXTSPLIT(K1920,"-"),1,2)</f>
        <v>Apr</v>
      </c>
      <c r="X1920" t="str">
        <f>INDEX(_xlfn.TEXTSPLIT(K1920,"-"),1,1)</f>
        <v>9</v>
      </c>
      <c r="Y1920">
        <f>INDEX(months!B:B,MATCH(Sheet1!W1920,months!A:A,0))</f>
        <v>4</v>
      </c>
      <c r="Z1920">
        <f t="shared" si="209"/>
        <v>43199</v>
      </c>
    </row>
    <row r="1921" spans="1:26" x14ac:dyDescent="0.2">
      <c r="A1921" t="s">
        <v>2978</v>
      </c>
      <c r="B1921" t="s">
        <v>2665</v>
      </c>
      <c r="C1921">
        <v>4.5</v>
      </c>
      <c r="D1921">
        <v>4230886</v>
      </c>
      <c r="E1921" t="s">
        <v>2199</v>
      </c>
      <c r="F1921" t="s">
        <v>448</v>
      </c>
      <c r="G1921" t="s">
        <v>23</v>
      </c>
      <c r="H1921" t="s">
        <v>24</v>
      </c>
      <c r="I1921" t="s">
        <v>25</v>
      </c>
      <c r="J1921" t="s">
        <v>2684</v>
      </c>
      <c r="K1921" t="s">
        <v>39</v>
      </c>
      <c r="L1921" t="s">
        <v>747</v>
      </c>
      <c r="M1921" t="s">
        <v>274</v>
      </c>
      <c r="N1921">
        <f t="shared" si="203"/>
        <v>0</v>
      </c>
      <c r="O1921" t="str">
        <f t="shared" si="204"/>
        <v>No</v>
      </c>
      <c r="P1921">
        <f t="shared" si="205"/>
        <v>0</v>
      </c>
      <c r="Q1921">
        <f t="shared" si="206"/>
        <v>4813937689</v>
      </c>
      <c r="R1921">
        <f t="shared" si="207"/>
        <v>4.1933383153624479</v>
      </c>
      <c r="S1921" t="str">
        <f t="shared" si="208"/>
        <v>Acceptable</v>
      </c>
      <c r="T1921">
        <f>ROUNDUP(C1921,0)</f>
        <v>5</v>
      </c>
      <c r="U1921">
        <f>ROUNDDOWN(C1921,0)</f>
        <v>4</v>
      </c>
      <c r="V1921">
        <f>RIGHT(K1921,2)+2000</f>
        <v>2018</v>
      </c>
      <c r="W1921" t="str">
        <f>INDEX(_xlfn.TEXTSPLIT(K1921,"-"),1,2)</f>
        <v>Aug</v>
      </c>
      <c r="X1921" t="str">
        <f>INDEX(_xlfn.TEXTSPLIT(K1921,"-"),1,1)</f>
        <v>1</v>
      </c>
      <c r="Y1921">
        <f>INDEX(months!B:B,MATCH(Sheet1!W1921,months!A:A,0))</f>
        <v>8</v>
      </c>
      <c r="Z1921">
        <f t="shared" si="209"/>
        <v>43313</v>
      </c>
    </row>
    <row r="1922" spans="1:26" x14ac:dyDescent="0.2">
      <c r="A1922" t="s">
        <v>2687</v>
      </c>
      <c r="B1922" t="s">
        <v>2665</v>
      </c>
      <c r="C1922">
        <v>4.3</v>
      </c>
      <c r="D1922">
        <v>8119154</v>
      </c>
      <c r="E1922" t="s">
        <v>2688</v>
      </c>
      <c r="F1922" t="s">
        <v>799</v>
      </c>
      <c r="G1922" t="s">
        <v>23</v>
      </c>
      <c r="H1922" t="s">
        <v>24</v>
      </c>
      <c r="I1922" t="s">
        <v>25</v>
      </c>
      <c r="J1922" t="s">
        <v>2684</v>
      </c>
      <c r="K1922" t="s">
        <v>759</v>
      </c>
      <c r="L1922" t="s">
        <v>2689</v>
      </c>
      <c r="M1922" t="s">
        <v>86</v>
      </c>
      <c r="N1922">
        <f t="shared" ref="N1922:N1985" si="210">SUM(A1922,B1922)</f>
        <v>0</v>
      </c>
      <c r="O1922" t="str">
        <f t="shared" ref="O1922:O1985" si="211">IF(E1922="good","Yes","No")</f>
        <v>No</v>
      </c>
      <c r="P1922">
        <f t="shared" ref="P1922:P1985" si="212">COUNTIF(B:B,"&lt;0")</f>
        <v>0</v>
      </c>
      <c r="Q1922">
        <f t="shared" ref="Q1922:Q1985" si="213">SUMIF(D:D,"&gt;1000")</f>
        <v>4813937689</v>
      </c>
      <c r="R1922">
        <f t="shared" ref="R1922:R1985" si="214">AVERAGEIF(C:C,"&gt;0")</f>
        <v>4.1933383153624479</v>
      </c>
      <c r="S1922" t="str">
        <f t="shared" ref="S1922:S1985" si="215">IF(OR(A1922&gt;0,B1922&gt;0),"Acceptable","Check")</f>
        <v>Acceptable</v>
      </c>
      <c r="T1922">
        <f>ROUNDUP(C1922,0)</f>
        <v>5</v>
      </c>
      <c r="U1922">
        <f>ROUNDDOWN(C1922,0)</f>
        <v>4</v>
      </c>
      <c r="V1922">
        <f>RIGHT(K1922,2)+2000</f>
        <v>2018</v>
      </c>
      <c r="W1922" t="str">
        <f>INDEX(_xlfn.TEXTSPLIT(K1922,"-"),1,2)</f>
        <v>Jul</v>
      </c>
      <c r="X1922" t="str">
        <f>INDEX(_xlfn.TEXTSPLIT(K1922,"-"),1,1)</f>
        <v>5</v>
      </c>
      <c r="Y1922">
        <f>INDEX(months!B:B,MATCH(Sheet1!W1922,months!A:A,0))</f>
        <v>7</v>
      </c>
      <c r="Z1922">
        <f t="shared" si="209"/>
        <v>43286</v>
      </c>
    </row>
    <row r="1923" spans="1:26" x14ac:dyDescent="0.2">
      <c r="A1923" t="s">
        <v>2683</v>
      </c>
      <c r="B1923" t="s">
        <v>2665</v>
      </c>
      <c r="C1923">
        <v>4.4000000000000004</v>
      </c>
      <c r="D1923">
        <v>5235294</v>
      </c>
      <c r="E1923" t="s">
        <v>46</v>
      </c>
      <c r="F1923" t="s">
        <v>448</v>
      </c>
      <c r="G1923" t="s">
        <v>23</v>
      </c>
      <c r="H1923" t="s">
        <v>24</v>
      </c>
      <c r="I1923" t="s">
        <v>25</v>
      </c>
      <c r="J1923" t="s">
        <v>2684</v>
      </c>
      <c r="K1923" t="s">
        <v>203</v>
      </c>
      <c r="L1923" t="s">
        <v>46</v>
      </c>
      <c r="M1923" t="s">
        <v>60</v>
      </c>
      <c r="N1923">
        <f t="shared" si="210"/>
        <v>0</v>
      </c>
      <c r="O1923" t="str">
        <f t="shared" si="211"/>
        <v>No</v>
      </c>
      <c r="P1923">
        <f t="shared" si="212"/>
        <v>0</v>
      </c>
      <c r="Q1923">
        <f t="shared" si="213"/>
        <v>4813937689</v>
      </c>
      <c r="R1923">
        <f t="shared" si="214"/>
        <v>4.1933383153624479</v>
      </c>
      <c r="S1923" t="str">
        <f t="shared" si="215"/>
        <v>Acceptable</v>
      </c>
      <c r="T1923">
        <f>ROUNDUP(C1923,0)</f>
        <v>5</v>
      </c>
      <c r="U1923">
        <f>ROUNDDOWN(C1923,0)</f>
        <v>4</v>
      </c>
      <c r="V1923">
        <f>RIGHT(K1923,2)+2000</f>
        <v>2017</v>
      </c>
      <c r="W1923" t="str">
        <f>INDEX(_xlfn.TEXTSPLIT(K1923,"-"),1,2)</f>
        <v>Nov</v>
      </c>
      <c r="X1923" t="str">
        <f>INDEX(_xlfn.TEXTSPLIT(K1923,"-"),1,1)</f>
        <v>14</v>
      </c>
      <c r="Y1923">
        <f>INDEX(months!B:B,MATCH(Sheet1!W1923,months!A:A,0))</f>
        <v>11</v>
      </c>
      <c r="Z1923">
        <f t="shared" ref="Z1923:Z1986" si="216">DATE(V1923,Y1923,X1923)</f>
        <v>43053</v>
      </c>
    </row>
    <row r="1924" spans="1:26" x14ac:dyDescent="0.2">
      <c r="A1924" t="s">
        <v>2782</v>
      </c>
      <c r="B1924" t="s">
        <v>2665</v>
      </c>
      <c r="C1924">
        <v>4.7</v>
      </c>
      <c r="D1924">
        <v>1535973</v>
      </c>
      <c r="E1924" t="s">
        <v>46</v>
      </c>
      <c r="F1924" t="s">
        <v>43</v>
      </c>
      <c r="G1924" t="s">
        <v>23</v>
      </c>
      <c r="H1924" t="s">
        <v>24</v>
      </c>
      <c r="I1924" t="s">
        <v>44</v>
      </c>
      <c r="J1924" t="s">
        <v>2684</v>
      </c>
      <c r="K1924" t="s">
        <v>306</v>
      </c>
      <c r="L1924" t="s">
        <v>2783</v>
      </c>
      <c r="M1924" t="s">
        <v>81</v>
      </c>
      <c r="N1924">
        <f t="shared" si="210"/>
        <v>0</v>
      </c>
      <c r="O1924" t="str">
        <f t="shared" si="211"/>
        <v>No</v>
      </c>
      <c r="P1924">
        <f t="shared" si="212"/>
        <v>0</v>
      </c>
      <c r="Q1924">
        <f t="shared" si="213"/>
        <v>4813937689</v>
      </c>
      <c r="R1924">
        <f t="shared" si="214"/>
        <v>4.1933383153624479</v>
      </c>
      <c r="S1924" t="str">
        <f t="shared" si="215"/>
        <v>Acceptable</v>
      </c>
      <c r="T1924">
        <f>ROUNDUP(C1924,0)</f>
        <v>5</v>
      </c>
      <c r="U1924">
        <f>ROUNDDOWN(C1924,0)</f>
        <v>4</v>
      </c>
      <c r="V1924">
        <f>RIGHT(K1924,2)+2000</f>
        <v>2018</v>
      </c>
      <c r="W1924" t="str">
        <f>INDEX(_xlfn.TEXTSPLIT(K1924,"-"),1,2)</f>
        <v>Jul</v>
      </c>
      <c r="X1924" t="str">
        <f>INDEX(_xlfn.TEXTSPLIT(K1924,"-"),1,1)</f>
        <v>23</v>
      </c>
      <c r="Y1924">
        <f>INDEX(months!B:B,MATCH(Sheet1!W1924,months!A:A,0))</f>
        <v>7</v>
      </c>
      <c r="Z1924">
        <f t="shared" si="216"/>
        <v>43304</v>
      </c>
    </row>
    <row r="1925" spans="1:26" x14ac:dyDescent="0.2">
      <c r="A1925" t="s">
        <v>2791</v>
      </c>
      <c r="B1925" t="s">
        <v>2665</v>
      </c>
      <c r="C1925">
        <v>4.5999999999999996</v>
      </c>
      <c r="D1925">
        <v>2698889</v>
      </c>
      <c r="E1925" t="s">
        <v>1594</v>
      </c>
      <c r="F1925" t="s">
        <v>448</v>
      </c>
      <c r="G1925" t="s">
        <v>23</v>
      </c>
      <c r="H1925" t="s">
        <v>24</v>
      </c>
      <c r="I1925" t="s">
        <v>25</v>
      </c>
      <c r="J1925" t="s">
        <v>2684</v>
      </c>
      <c r="K1925" t="s">
        <v>84</v>
      </c>
      <c r="L1925" t="s">
        <v>2792</v>
      </c>
      <c r="M1925" t="s">
        <v>81</v>
      </c>
      <c r="N1925">
        <f t="shared" si="210"/>
        <v>0</v>
      </c>
      <c r="O1925" t="str">
        <f t="shared" si="211"/>
        <v>No</v>
      </c>
      <c r="P1925">
        <f t="shared" si="212"/>
        <v>0</v>
      </c>
      <c r="Q1925">
        <f t="shared" si="213"/>
        <v>4813937689</v>
      </c>
      <c r="R1925">
        <f t="shared" si="214"/>
        <v>4.1933383153624479</v>
      </c>
      <c r="S1925" t="str">
        <f t="shared" si="215"/>
        <v>Acceptable</v>
      </c>
      <c r="T1925">
        <f>ROUNDUP(C1925,0)</f>
        <v>5</v>
      </c>
      <c r="U1925">
        <f>ROUNDDOWN(C1925,0)</f>
        <v>4</v>
      </c>
      <c r="V1925">
        <f>RIGHT(K1925,2)+2000</f>
        <v>2018</v>
      </c>
      <c r="W1925" t="str">
        <f>INDEX(_xlfn.TEXTSPLIT(K1925,"-"),1,2)</f>
        <v>Jul</v>
      </c>
      <c r="X1925" t="str">
        <f>INDEX(_xlfn.TEXTSPLIT(K1925,"-"),1,1)</f>
        <v>31</v>
      </c>
      <c r="Y1925">
        <f>INDEX(months!B:B,MATCH(Sheet1!W1925,months!A:A,0))</f>
        <v>7</v>
      </c>
      <c r="Z1925">
        <f t="shared" si="216"/>
        <v>43312</v>
      </c>
    </row>
    <row r="1926" spans="1:26" x14ac:dyDescent="0.2">
      <c r="A1926" t="s">
        <v>2754</v>
      </c>
      <c r="B1926" t="s">
        <v>2665</v>
      </c>
      <c r="C1926">
        <v>4.7</v>
      </c>
      <c r="D1926">
        <v>990663</v>
      </c>
      <c r="E1926" t="s">
        <v>2702</v>
      </c>
      <c r="F1926" t="s">
        <v>89</v>
      </c>
      <c r="G1926" t="s">
        <v>23</v>
      </c>
      <c r="H1926" t="s">
        <v>24</v>
      </c>
      <c r="I1926" t="s">
        <v>25</v>
      </c>
      <c r="J1926" t="s">
        <v>2684</v>
      </c>
      <c r="K1926" t="s">
        <v>390</v>
      </c>
      <c r="L1926" t="s">
        <v>2755</v>
      </c>
      <c r="M1926" t="s">
        <v>81</v>
      </c>
      <c r="N1926">
        <f t="shared" si="210"/>
        <v>0</v>
      </c>
      <c r="O1926" t="str">
        <f t="shared" si="211"/>
        <v>No</v>
      </c>
      <c r="P1926">
        <f t="shared" si="212"/>
        <v>0</v>
      </c>
      <c r="Q1926">
        <f t="shared" si="213"/>
        <v>4813937689</v>
      </c>
      <c r="R1926">
        <f t="shared" si="214"/>
        <v>4.1933383153624479</v>
      </c>
      <c r="S1926" t="str">
        <f t="shared" si="215"/>
        <v>Acceptable</v>
      </c>
      <c r="T1926">
        <f>ROUNDUP(C1926,0)</f>
        <v>5</v>
      </c>
      <c r="U1926">
        <f>ROUNDDOWN(C1926,0)</f>
        <v>4</v>
      </c>
      <c r="V1926">
        <f>RIGHT(K1926,2)+2000</f>
        <v>2018</v>
      </c>
      <c r="W1926" t="str">
        <f>INDEX(_xlfn.TEXTSPLIT(K1926,"-"),1,2)</f>
        <v>May</v>
      </c>
      <c r="X1926" t="str">
        <f>INDEX(_xlfn.TEXTSPLIT(K1926,"-"),1,1)</f>
        <v>24</v>
      </c>
      <c r="Y1926">
        <f>INDEX(months!B:B,MATCH(Sheet1!W1926,months!A:A,0))</f>
        <v>5</v>
      </c>
      <c r="Z1926">
        <f t="shared" si="216"/>
        <v>43244</v>
      </c>
    </row>
    <row r="1927" spans="1:26" x14ac:dyDescent="0.2">
      <c r="A1927" t="s">
        <v>2766</v>
      </c>
      <c r="B1927" t="s">
        <v>2665</v>
      </c>
      <c r="C1927">
        <v>4.5999999999999996</v>
      </c>
      <c r="D1927">
        <v>7674252</v>
      </c>
      <c r="E1927" t="s">
        <v>46</v>
      </c>
      <c r="F1927" t="s">
        <v>448</v>
      </c>
      <c r="G1927" t="s">
        <v>23</v>
      </c>
      <c r="H1927" t="s">
        <v>24</v>
      </c>
      <c r="I1927" t="s">
        <v>418</v>
      </c>
      <c r="J1927" t="s">
        <v>2684</v>
      </c>
      <c r="K1927" t="s">
        <v>173</v>
      </c>
      <c r="L1927" t="s">
        <v>46</v>
      </c>
      <c r="M1927" t="s">
        <v>46</v>
      </c>
      <c r="N1927">
        <f t="shared" si="210"/>
        <v>0</v>
      </c>
      <c r="O1927" t="str">
        <f t="shared" si="211"/>
        <v>No</v>
      </c>
      <c r="P1927">
        <f t="shared" si="212"/>
        <v>0</v>
      </c>
      <c r="Q1927">
        <f t="shared" si="213"/>
        <v>4813937689</v>
      </c>
      <c r="R1927">
        <f t="shared" si="214"/>
        <v>4.1933383153624479</v>
      </c>
      <c r="S1927" t="str">
        <f t="shared" si="215"/>
        <v>Acceptable</v>
      </c>
      <c r="T1927">
        <f>ROUNDUP(C1927,0)</f>
        <v>5</v>
      </c>
      <c r="U1927">
        <f>ROUNDDOWN(C1927,0)</f>
        <v>4</v>
      </c>
      <c r="V1927">
        <f>RIGHT(K1927,2)+2000</f>
        <v>2018</v>
      </c>
      <c r="W1927" t="str">
        <f>INDEX(_xlfn.TEXTSPLIT(K1927,"-"),1,2)</f>
        <v>Aug</v>
      </c>
      <c r="X1927" t="str">
        <f>INDEX(_xlfn.TEXTSPLIT(K1927,"-"),1,1)</f>
        <v>2</v>
      </c>
      <c r="Y1927">
        <f>INDEX(months!B:B,MATCH(Sheet1!W1927,months!A:A,0))</f>
        <v>8</v>
      </c>
      <c r="Z1927">
        <f t="shared" si="216"/>
        <v>43314</v>
      </c>
    </row>
    <row r="1928" spans="1:26" x14ac:dyDescent="0.2">
      <c r="A1928" t="s">
        <v>2979</v>
      </c>
      <c r="B1928" t="s">
        <v>2665</v>
      </c>
      <c r="C1928">
        <v>4.4000000000000004</v>
      </c>
      <c r="D1928">
        <v>2119218</v>
      </c>
      <c r="E1928" t="s">
        <v>1216</v>
      </c>
      <c r="F1928" t="s">
        <v>43</v>
      </c>
      <c r="G1928" t="s">
        <v>23</v>
      </c>
      <c r="H1928" t="s">
        <v>24</v>
      </c>
      <c r="I1928" t="s">
        <v>124</v>
      </c>
      <c r="J1928" t="s">
        <v>2684</v>
      </c>
      <c r="K1928" t="s">
        <v>503</v>
      </c>
      <c r="L1928" t="s">
        <v>375</v>
      </c>
      <c r="M1928" t="s">
        <v>81</v>
      </c>
      <c r="N1928">
        <f t="shared" si="210"/>
        <v>0</v>
      </c>
      <c r="O1928" t="str">
        <f t="shared" si="211"/>
        <v>No</v>
      </c>
      <c r="P1928">
        <f t="shared" si="212"/>
        <v>0</v>
      </c>
      <c r="Q1928">
        <f t="shared" si="213"/>
        <v>4813937689</v>
      </c>
      <c r="R1928">
        <f t="shared" si="214"/>
        <v>4.1933383153624479</v>
      </c>
      <c r="S1928" t="str">
        <f t="shared" si="215"/>
        <v>Acceptable</v>
      </c>
      <c r="T1928">
        <f>ROUNDUP(C1928,0)</f>
        <v>5</v>
      </c>
      <c r="U1928">
        <f>ROUNDDOWN(C1928,0)</f>
        <v>4</v>
      </c>
      <c r="V1928">
        <f>RIGHT(K1928,2)+2000</f>
        <v>2018</v>
      </c>
      <c r="W1928" t="str">
        <f>INDEX(_xlfn.TEXTSPLIT(K1928,"-"),1,2)</f>
        <v>Jun</v>
      </c>
      <c r="X1928" t="str">
        <f>INDEX(_xlfn.TEXTSPLIT(K1928,"-"),1,1)</f>
        <v>29</v>
      </c>
      <c r="Y1928">
        <f>INDEX(months!B:B,MATCH(Sheet1!W1928,months!A:A,0))</f>
        <v>6</v>
      </c>
      <c r="Z1928">
        <f t="shared" si="216"/>
        <v>43280</v>
      </c>
    </row>
    <row r="1929" spans="1:26" x14ac:dyDescent="0.2">
      <c r="A1929" t="s">
        <v>2980</v>
      </c>
      <c r="B1929" t="s">
        <v>2665</v>
      </c>
      <c r="C1929">
        <v>4.5999999999999996</v>
      </c>
      <c r="D1929">
        <v>1327265</v>
      </c>
      <c r="E1929" t="s">
        <v>2443</v>
      </c>
      <c r="F1929" t="s">
        <v>43</v>
      </c>
      <c r="G1929" t="s">
        <v>23</v>
      </c>
      <c r="H1929" t="s">
        <v>24</v>
      </c>
      <c r="I1929" t="s">
        <v>44</v>
      </c>
      <c r="J1929" t="s">
        <v>2734</v>
      </c>
      <c r="K1929" t="s">
        <v>2981</v>
      </c>
      <c r="L1929" t="s">
        <v>180</v>
      </c>
      <c r="M1929" t="s">
        <v>177</v>
      </c>
      <c r="N1929">
        <f t="shared" si="210"/>
        <v>0</v>
      </c>
      <c r="O1929" t="str">
        <f t="shared" si="211"/>
        <v>No</v>
      </c>
      <c r="P1929">
        <f t="shared" si="212"/>
        <v>0</v>
      </c>
      <c r="Q1929">
        <f t="shared" si="213"/>
        <v>4813937689</v>
      </c>
      <c r="R1929">
        <f t="shared" si="214"/>
        <v>4.1933383153624479</v>
      </c>
      <c r="S1929" t="str">
        <f t="shared" si="215"/>
        <v>Acceptable</v>
      </c>
      <c r="T1929">
        <f>ROUNDUP(C1929,0)</f>
        <v>5</v>
      </c>
      <c r="U1929">
        <f>ROUNDDOWN(C1929,0)</f>
        <v>4</v>
      </c>
      <c r="V1929">
        <f>RIGHT(K1929,2)+2000</f>
        <v>2017</v>
      </c>
      <c r="W1929" t="str">
        <f>INDEX(_xlfn.TEXTSPLIT(K1929,"-"),1,2)</f>
        <v>Apr</v>
      </c>
      <c r="X1929" t="str">
        <f>INDEX(_xlfn.TEXTSPLIT(K1929,"-"),1,1)</f>
        <v>12</v>
      </c>
      <c r="Y1929">
        <f>INDEX(months!B:B,MATCH(Sheet1!W1929,months!A:A,0))</f>
        <v>4</v>
      </c>
      <c r="Z1929">
        <f t="shared" si="216"/>
        <v>42837</v>
      </c>
    </row>
    <row r="1930" spans="1:26" x14ac:dyDescent="0.2">
      <c r="A1930" t="s">
        <v>2776</v>
      </c>
      <c r="B1930" t="s">
        <v>2665</v>
      </c>
      <c r="C1930">
        <v>4.5</v>
      </c>
      <c r="D1930">
        <v>184210</v>
      </c>
      <c r="E1930" t="s">
        <v>2443</v>
      </c>
      <c r="F1930" t="s">
        <v>89</v>
      </c>
      <c r="G1930" t="s">
        <v>23</v>
      </c>
      <c r="H1930" t="s">
        <v>24</v>
      </c>
      <c r="I1930" t="s">
        <v>25</v>
      </c>
      <c r="J1930" t="s">
        <v>2684</v>
      </c>
      <c r="K1930" t="s">
        <v>115</v>
      </c>
      <c r="L1930" t="s">
        <v>350</v>
      </c>
      <c r="M1930" t="s">
        <v>54</v>
      </c>
      <c r="N1930">
        <f t="shared" si="210"/>
        <v>0</v>
      </c>
      <c r="O1930" t="str">
        <f t="shared" si="211"/>
        <v>No</v>
      </c>
      <c r="P1930">
        <f t="shared" si="212"/>
        <v>0</v>
      </c>
      <c r="Q1930">
        <f t="shared" si="213"/>
        <v>4813937689</v>
      </c>
      <c r="R1930">
        <f t="shared" si="214"/>
        <v>4.1933383153624479</v>
      </c>
      <c r="S1930" t="str">
        <f t="shared" si="215"/>
        <v>Acceptable</v>
      </c>
      <c r="T1930">
        <f>ROUNDUP(C1930,0)</f>
        <v>5</v>
      </c>
      <c r="U1930">
        <f>ROUNDDOWN(C1930,0)</f>
        <v>4</v>
      </c>
      <c r="V1930">
        <f>RIGHT(K1930,2)+2000</f>
        <v>2018</v>
      </c>
      <c r="W1930" t="str">
        <f>INDEX(_xlfn.TEXTSPLIT(K1930,"-"),1,2)</f>
        <v>Jul</v>
      </c>
      <c r="X1930" t="str">
        <f>INDEX(_xlfn.TEXTSPLIT(K1930,"-"),1,1)</f>
        <v>30</v>
      </c>
      <c r="Y1930">
        <f>INDEX(months!B:B,MATCH(Sheet1!W1930,months!A:A,0))</f>
        <v>7</v>
      </c>
      <c r="Z1930">
        <f t="shared" si="216"/>
        <v>43311</v>
      </c>
    </row>
    <row r="1931" spans="1:26" x14ac:dyDescent="0.2">
      <c r="A1931" t="s">
        <v>2710</v>
      </c>
      <c r="B1931" t="s">
        <v>2665</v>
      </c>
      <c r="C1931">
        <v>4.3</v>
      </c>
      <c r="D1931">
        <v>1003269</v>
      </c>
      <c r="E1931" t="s">
        <v>46</v>
      </c>
      <c r="F1931" t="s">
        <v>43</v>
      </c>
      <c r="G1931" t="s">
        <v>23</v>
      </c>
      <c r="H1931" t="s">
        <v>24</v>
      </c>
      <c r="I1931" t="s">
        <v>44</v>
      </c>
      <c r="J1931" t="s">
        <v>2684</v>
      </c>
      <c r="K1931" t="s">
        <v>759</v>
      </c>
      <c r="L1931" t="s">
        <v>46</v>
      </c>
      <c r="M1931" t="s">
        <v>54</v>
      </c>
      <c r="N1931">
        <f t="shared" si="210"/>
        <v>0</v>
      </c>
      <c r="O1931" t="str">
        <f t="shared" si="211"/>
        <v>No</v>
      </c>
      <c r="P1931">
        <f t="shared" si="212"/>
        <v>0</v>
      </c>
      <c r="Q1931">
        <f t="shared" si="213"/>
        <v>4813937689</v>
      </c>
      <c r="R1931">
        <f t="shared" si="214"/>
        <v>4.1933383153624479</v>
      </c>
      <c r="S1931" t="str">
        <f t="shared" si="215"/>
        <v>Acceptable</v>
      </c>
      <c r="T1931">
        <f>ROUNDUP(C1931,0)</f>
        <v>5</v>
      </c>
      <c r="U1931">
        <f>ROUNDDOWN(C1931,0)</f>
        <v>4</v>
      </c>
      <c r="V1931">
        <f>RIGHT(K1931,2)+2000</f>
        <v>2018</v>
      </c>
      <c r="W1931" t="str">
        <f>INDEX(_xlfn.TEXTSPLIT(K1931,"-"),1,2)</f>
        <v>Jul</v>
      </c>
      <c r="X1931" t="str">
        <f>INDEX(_xlfn.TEXTSPLIT(K1931,"-"),1,1)</f>
        <v>5</v>
      </c>
      <c r="Y1931">
        <f>INDEX(months!B:B,MATCH(Sheet1!W1931,months!A:A,0))</f>
        <v>7</v>
      </c>
      <c r="Z1931">
        <f t="shared" si="216"/>
        <v>43286</v>
      </c>
    </row>
    <row r="1932" spans="1:26" x14ac:dyDescent="0.2">
      <c r="A1932" t="s">
        <v>2982</v>
      </c>
      <c r="B1932" t="s">
        <v>2665</v>
      </c>
      <c r="C1932">
        <v>4.5</v>
      </c>
      <c r="D1932">
        <v>1242855</v>
      </c>
      <c r="E1932" t="s">
        <v>256</v>
      </c>
      <c r="F1932" t="s">
        <v>43</v>
      </c>
      <c r="G1932" t="s">
        <v>23</v>
      </c>
      <c r="H1932" t="s">
        <v>24</v>
      </c>
      <c r="I1932" t="s">
        <v>44</v>
      </c>
      <c r="J1932" t="s">
        <v>2684</v>
      </c>
      <c r="K1932" t="s">
        <v>226</v>
      </c>
      <c r="L1932" t="s">
        <v>1100</v>
      </c>
      <c r="M1932" t="s">
        <v>47</v>
      </c>
      <c r="N1932">
        <f t="shared" si="210"/>
        <v>0</v>
      </c>
      <c r="O1932" t="str">
        <f t="shared" si="211"/>
        <v>No</v>
      </c>
      <c r="P1932">
        <f t="shared" si="212"/>
        <v>0</v>
      </c>
      <c r="Q1932">
        <f t="shared" si="213"/>
        <v>4813937689</v>
      </c>
      <c r="R1932">
        <f t="shared" si="214"/>
        <v>4.1933383153624479</v>
      </c>
      <c r="S1932" t="str">
        <f t="shared" si="215"/>
        <v>Acceptable</v>
      </c>
      <c r="T1932">
        <f>ROUNDUP(C1932,0)</f>
        <v>5</v>
      </c>
      <c r="U1932">
        <f>ROUNDDOWN(C1932,0)</f>
        <v>4</v>
      </c>
      <c r="V1932">
        <f>RIGHT(K1932,2)+2000</f>
        <v>2018</v>
      </c>
      <c r="W1932" t="str">
        <f>INDEX(_xlfn.TEXTSPLIT(K1932,"-"),1,2)</f>
        <v>Jul</v>
      </c>
      <c r="X1932" t="str">
        <f>INDEX(_xlfn.TEXTSPLIT(K1932,"-"),1,1)</f>
        <v>18</v>
      </c>
      <c r="Y1932">
        <f>INDEX(months!B:B,MATCH(Sheet1!W1932,months!A:A,0))</f>
        <v>7</v>
      </c>
      <c r="Z1932">
        <f t="shared" si="216"/>
        <v>43299</v>
      </c>
    </row>
    <row r="1933" spans="1:26" x14ac:dyDescent="0.2">
      <c r="A1933" t="s">
        <v>2983</v>
      </c>
      <c r="B1933" t="s">
        <v>2665</v>
      </c>
      <c r="C1933">
        <v>4.5</v>
      </c>
      <c r="D1933">
        <v>401425</v>
      </c>
      <c r="E1933" t="s">
        <v>1216</v>
      </c>
      <c r="F1933" t="s">
        <v>89</v>
      </c>
      <c r="G1933" t="s">
        <v>23</v>
      </c>
      <c r="H1933" t="s">
        <v>24</v>
      </c>
      <c r="I1933" t="s">
        <v>25</v>
      </c>
      <c r="J1933" t="s">
        <v>2684</v>
      </c>
      <c r="K1933" t="s">
        <v>2981</v>
      </c>
      <c r="L1933" t="s">
        <v>200</v>
      </c>
      <c r="M1933" t="s">
        <v>29</v>
      </c>
      <c r="N1933">
        <f t="shared" si="210"/>
        <v>0</v>
      </c>
      <c r="O1933" t="str">
        <f t="shared" si="211"/>
        <v>No</v>
      </c>
      <c r="P1933">
        <f t="shared" si="212"/>
        <v>0</v>
      </c>
      <c r="Q1933">
        <f t="shared" si="213"/>
        <v>4813937689</v>
      </c>
      <c r="R1933">
        <f t="shared" si="214"/>
        <v>4.1933383153624479</v>
      </c>
      <c r="S1933" t="str">
        <f t="shared" si="215"/>
        <v>Acceptable</v>
      </c>
      <c r="T1933">
        <f>ROUNDUP(C1933,0)</f>
        <v>5</v>
      </c>
      <c r="U1933">
        <f>ROUNDDOWN(C1933,0)</f>
        <v>4</v>
      </c>
      <c r="V1933">
        <f>RIGHT(K1933,2)+2000</f>
        <v>2017</v>
      </c>
      <c r="W1933" t="str">
        <f>INDEX(_xlfn.TEXTSPLIT(K1933,"-"),1,2)</f>
        <v>Apr</v>
      </c>
      <c r="X1933" t="str">
        <f>INDEX(_xlfn.TEXTSPLIT(K1933,"-"),1,1)</f>
        <v>12</v>
      </c>
      <c r="Y1933">
        <f>INDEX(months!B:B,MATCH(Sheet1!W1933,months!A:A,0))</f>
        <v>4</v>
      </c>
      <c r="Z1933">
        <f t="shared" si="216"/>
        <v>42837</v>
      </c>
    </row>
    <row r="1934" spans="1:26" x14ac:dyDescent="0.2">
      <c r="A1934" t="s">
        <v>2984</v>
      </c>
      <c r="B1934" t="s">
        <v>2665</v>
      </c>
      <c r="C1934">
        <v>4.5999999999999996</v>
      </c>
      <c r="D1934">
        <v>10979062</v>
      </c>
      <c r="E1934" t="s">
        <v>2985</v>
      </c>
      <c r="F1934" t="s">
        <v>448</v>
      </c>
      <c r="G1934" t="s">
        <v>23</v>
      </c>
      <c r="H1934" t="s">
        <v>24</v>
      </c>
      <c r="I1934" t="s">
        <v>124</v>
      </c>
      <c r="J1934" t="s">
        <v>2684</v>
      </c>
      <c r="K1934" t="s">
        <v>413</v>
      </c>
      <c r="L1934" t="s">
        <v>2986</v>
      </c>
      <c r="M1934" t="s">
        <v>72</v>
      </c>
      <c r="N1934">
        <f t="shared" si="210"/>
        <v>0</v>
      </c>
      <c r="O1934" t="str">
        <f t="shared" si="211"/>
        <v>No</v>
      </c>
      <c r="P1934">
        <f t="shared" si="212"/>
        <v>0</v>
      </c>
      <c r="Q1934">
        <f t="shared" si="213"/>
        <v>4813937689</v>
      </c>
      <c r="R1934">
        <f t="shared" si="214"/>
        <v>4.1933383153624479</v>
      </c>
      <c r="S1934" t="str">
        <f t="shared" si="215"/>
        <v>Acceptable</v>
      </c>
      <c r="T1934">
        <f>ROUNDUP(C1934,0)</f>
        <v>5</v>
      </c>
      <c r="U1934">
        <f>ROUNDDOWN(C1934,0)</f>
        <v>4</v>
      </c>
      <c r="V1934">
        <f>RIGHT(K1934,2)+2000</f>
        <v>2018</v>
      </c>
      <c r="W1934" t="str">
        <f>INDEX(_xlfn.TEXTSPLIT(K1934,"-"),1,2)</f>
        <v>Jul</v>
      </c>
      <c r="X1934" t="str">
        <f>INDEX(_xlfn.TEXTSPLIT(K1934,"-"),1,1)</f>
        <v>2</v>
      </c>
      <c r="Y1934">
        <f>INDEX(months!B:B,MATCH(Sheet1!W1934,months!A:A,0))</f>
        <v>7</v>
      </c>
      <c r="Z1934">
        <f t="shared" si="216"/>
        <v>43283</v>
      </c>
    </row>
    <row r="1935" spans="1:26" x14ac:dyDescent="0.2">
      <c r="A1935" t="s">
        <v>2987</v>
      </c>
      <c r="B1935" t="s">
        <v>2665</v>
      </c>
      <c r="C1935">
        <v>4.5999999999999996</v>
      </c>
      <c r="D1935">
        <v>515657</v>
      </c>
      <c r="E1935" t="s">
        <v>1146</v>
      </c>
      <c r="F1935" t="s">
        <v>89</v>
      </c>
      <c r="G1935" t="s">
        <v>23</v>
      </c>
      <c r="H1935" t="s">
        <v>24</v>
      </c>
      <c r="I1935" t="s">
        <v>25</v>
      </c>
      <c r="J1935" t="s">
        <v>2684</v>
      </c>
      <c r="K1935" t="s">
        <v>364</v>
      </c>
      <c r="L1935" t="s">
        <v>227</v>
      </c>
      <c r="M1935" t="s">
        <v>86</v>
      </c>
      <c r="N1935">
        <f t="shared" si="210"/>
        <v>0</v>
      </c>
      <c r="O1935" t="str">
        <f t="shared" si="211"/>
        <v>No</v>
      </c>
      <c r="P1935">
        <f t="shared" si="212"/>
        <v>0</v>
      </c>
      <c r="Q1935">
        <f t="shared" si="213"/>
        <v>4813937689</v>
      </c>
      <c r="R1935">
        <f t="shared" si="214"/>
        <v>4.1933383153624479</v>
      </c>
      <c r="S1935" t="str">
        <f t="shared" si="215"/>
        <v>Acceptable</v>
      </c>
      <c r="T1935">
        <f>ROUNDUP(C1935,0)</f>
        <v>5</v>
      </c>
      <c r="U1935">
        <f>ROUNDDOWN(C1935,0)</f>
        <v>4</v>
      </c>
      <c r="V1935">
        <f>RIGHT(K1935,2)+2000</f>
        <v>2018</v>
      </c>
      <c r="W1935" t="str">
        <f>INDEX(_xlfn.TEXTSPLIT(K1935,"-"),1,2)</f>
        <v>Jun</v>
      </c>
      <c r="X1935" t="str">
        <f>INDEX(_xlfn.TEXTSPLIT(K1935,"-"),1,1)</f>
        <v>5</v>
      </c>
      <c r="Y1935">
        <f>INDEX(months!B:B,MATCH(Sheet1!W1935,months!A:A,0))</f>
        <v>6</v>
      </c>
      <c r="Z1935">
        <f t="shared" si="216"/>
        <v>43256</v>
      </c>
    </row>
    <row r="1936" spans="1:26" x14ac:dyDescent="0.2">
      <c r="A1936" t="s">
        <v>2988</v>
      </c>
      <c r="B1936" t="s">
        <v>2665</v>
      </c>
      <c r="C1936">
        <v>4.3</v>
      </c>
      <c r="D1936">
        <v>955656</v>
      </c>
      <c r="E1936" t="s">
        <v>2768</v>
      </c>
      <c r="F1936" t="s">
        <v>89</v>
      </c>
      <c r="G1936" t="s">
        <v>23</v>
      </c>
      <c r="H1936" t="s">
        <v>24</v>
      </c>
      <c r="I1936" t="s">
        <v>44</v>
      </c>
      <c r="J1936" t="s">
        <v>2684</v>
      </c>
      <c r="K1936" t="s">
        <v>94</v>
      </c>
      <c r="L1936" t="s">
        <v>2516</v>
      </c>
      <c r="M1936" t="s">
        <v>72</v>
      </c>
      <c r="N1936">
        <f t="shared" si="210"/>
        <v>0</v>
      </c>
      <c r="O1936" t="str">
        <f t="shared" si="211"/>
        <v>No</v>
      </c>
      <c r="P1936">
        <f t="shared" si="212"/>
        <v>0</v>
      </c>
      <c r="Q1936">
        <f t="shared" si="213"/>
        <v>4813937689</v>
      </c>
      <c r="R1936">
        <f t="shared" si="214"/>
        <v>4.1933383153624479</v>
      </c>
      <c r="S1936" t="str">
        <f t="shared" si="215"/>
        <v>Acceptable</v>
      </c>
      <c r="T1936">
        <f>ROUNDUP(C1936,0)</f>
        <v>5</v>
      </c>
      <c r="U1936">
        <f>ROUNDDOWN(C1936,0)</f>
        <v>4</v>
      </c>
      <c r="V1936">
        <f>RIGHT(K1936,2)+2000</f>
        <v>2018</v>
      </c>
      <c r="W1936" t="str">
        <f>INDEX(_xlfn.TEXTSPLIT(K1936,"-"),1,2)</f>
        <v>Jun</v>
      </c>
      <c r="X1936" t="str">
        <f>INDEX(_xlfn.TEXTSPLIT(K1936,"-"),1,1)</f>
        <v>26</v>
      </c>
      <c r="Y1936">
        <f>INDEX(months!B:B,MATCH(Sheet1!W1936,months!A:A,0))</f>
        <v>6</v>
      </c>
      <c r="Z1936">
        <f t="shared" si="216"/>
        <v>43277</v>
      </c>
    </row>
    <row r="1937" spans="1:26" x14ac:dyDescent="0.2">
      <c r="A1937" t="s">
        <v>2874</v>
      </c>
      <c r="B1937" t="s">
        <v>2665</v>
      </c>
      <c r="C1937">
        <v>4.5999999999999996</v>
      </c>
      <c r="D1937">
        <v>337913</v>
      </c>
      <c r="E1937" t="s">
        <v>675</v>
      </c>
      <c r="F1937" t="s">
        <v>38</v>
      </c>
      <c r="G1937" t="s">
        <v>23</v>
      </c>
      <c r="H1937" t="s">
        <v>24</v>
      </c>
      <c r="I1937" t="s">
        <v>44</v>
      </c>
      <c r="J1937" t="s">
        <v>2684</v>
      </c>
      <c r="K1937" t="s">
        <v>97</v>
      </c>
      <c r="L1937" t="s">
        <v>2875</v>
      </c>
      <c r="M1937" t="s">
        <v>299</v>
      </c>
      <c r="N1937">
        <f t="shared" si="210"/>
        <v>0</v>
      </c>
      <c r="O1937" t="str">
        <f t="shared" si="211"/>
        <v>No</v>
      </c>
      <c r="P1937">
        <f t="shared" si="212"/>
        <v>0</v>
      </c>
      <c r="Q1937">
        <f t="shared" si="213"/>
        <v>4813937689</v>
      </c>
      <c r="R1937">
        <f t="shared" si="214"/>
        <v>4.1933383153624479</v>
      </c>
      <c r="S1937" t="str">
        <f t="shared" si="215"/>
        <v>Acceptable</v>
      </c>
      <c r="T1937">
        <f>ROUNDUP(C1937,0)</f>
        <v>5</v>
      </c>
      <c r="U1937">
        <f>ROUNDDOWN(C1937,0)</f>
        <v>4</v>
      </c>
      <c r="V1937">
        <f>RIGHT(K1937,2)+2000</f>
        <v>2018</v>
      </c>
      <c r="W1937" t="str">
        <f>INDEX(_xlfn.TEXTSPLIT(K1937,"-"),1,2)</f>
        <v>Aug</v>
      </c>
      <c r="X1937" t="str">
        <f>INDEX(_xlfn.TEXTSPLIT(K1937,"-"),1,1)</f>
        <v>3</v>
      </c>
      <c r="Y1937">
        <f>INDEX(months!B:B,MATCH(Sheet1!W1937,months!A:A,0))</f>
        <v>8</v>
      </c>
      <c r="Z1937">
        <f t="shared" si="216"/>
        <v>43315</v>
      </c>
    </row>
    <row r="1938" spans="1:26" x14ac:dyDescent="0.2">
      <c r="A1938" t="s">
        <v>2989</v>
      </c>
      <c r="B1938" t="s">
        <v>2665</v>
      </c>
      <c r="C1938">
        <v>4.5</v>
      </c>
      <c r="D1938">
        <v>1468591</v>
      </c>
      <c r="E1938" t="s">
        <v>46</v>
      </c>
      <c r="F1938" t="s">
        <v>43</v>
      </c>
      <c r="G1938" t="s">
        <v>23</v>
      </c>
      <c r="H1938" t="s">
        <v>24</v>
      </c>
      <c r="I1938" t="s">
        <v>418</v>
      </c>
      <c r="J1938" t="s">
        <v>2684</v>
      </c>
      <c r="K1938" t="s">
        <v>306</v>
      </c>
      <c r="L1938" t="s">
        <v>46</v>
      </c>
      <c r="M1938" t="s">
        <v>46</v>
      </c>
      <c r="N1938">
        <f t="shared" si="210"/>
        <v>0</v>
      </c>
      <c r="O1938" t="str">
        <f t="shared" si="211"/>
        <v>No</v>
      </c>
      <c r="P1938">
        <f t="shared" si="212"/>
        <v>0</v>
      </c>
      <c r="Q1938">
        <f t="shared" si="213"/>
        <v>4813937689</v>
      </c>
      <c r="R1938">
        <f t="shared" si="214"/>
        <v>4.1933383153624479</v>
      </c>
      <c r="S1938" t="str">
        <f t="shared" si="215"/>
        <v>Acceptable</v>
      </c>
      <c r="T1938">
        <f>ROUNDUP(C1938,0)</f>
        <v>5</v>
      </c>
      <c r="U1938">
        <f>ROUNDDOWN(C1938,0)</f>
        <v>4</v>
      </c>
      <c r="V1938">
        <f>RIGHT(K1938,2)+2000</f>
        <v>2018</v>
      </c>
      <c r="W1938" t="str">
        <f>INDEX(_xlfn.TEXTSPLIT(K1938,"-"),1,2)</f>
        <v>Jul</v>
      </c>
      <c r="X1938" t="str">
        <f>INDEX(_xlfn.TEXTSPLIT(K1938,"-"),1,1)</f>
        <v>23</v>
      </c>
      <c r="Y1938">
        <f>INDEX(months!B:B,MATCH(Sheet1!W1938,months!A:A,0))</f>
        <v>7</v>
      </c>
      <c r="Z1938">
        <f t="shared" si="216"/>
        <v>43304</v>
      </c>
    </row>
    <row r="1939" spans="1:26" x14ac:dyDescent="0.2">
      <c r="A1939" t="s">
        <v>2990</v>
      </c>
      <c r="B1939" t="s">
        <v>2665</v>
      </c>
      <c r="C1939">
        <v>4.7</v>
      </c>
      <c r="D1939">
        <v>725897</v>
      </c>
      <c r="E1939" t="s">
        <v>114</v>
      </c>
      <c r="F1939" t="s">
        <v>89</v>
      </c>
      <c r="G1939" t="s">
        <v>23</v>
      </c>
      <c r="H1939" t="s">
        <v>24</v>
      </c>
      <c r="I1939" t="s">
        <v>44</v>
      </c>
      <c r="J1939" t="s">
        <v>2684</v>
      </c>
      <c r="K1939" t="s">
        <v>97</v>
      </c>
      <c r="L1939" t="s">
        <v>2991</v>
      </c>
      <c r="M1939" t="s">
        <v>81</v>
      </c>
      <c r="N1939">
        <f t="shared" si="210"/>
        <v>0</v>
      </c>
      <c r="O1939" t="str">
        <f t="shared" si="211"/>
        <v>No</v>
      </c>
      <c r="P1939">
        <f t="shared" si="212"/>
        <v>0</v>
      </c>
      <c r="Q1939">
        <f t="shared" si="213"/>
        <v>4813937689</v>
      </c>
      <c r="R1939">
        <f t="shared" si="214"/>
        <v>4.1933383153624479</v>
      </c>
      <c r="S1939" t="str">
        <f t="shared" si="215"/>
        <v>Acceptable</v>
      </c>
      <c r="T1939">
        <f>ROUNDUP(C1939,0)</f>
        <v>5</v>
      </c>
      <c r="U1939">
        <f>ROUNDDOWN(C1939,0)</f>
        <v>4</v>
      </c>
      <c r="V1939">
        <f>RIGHT(K1939,2)+2000</f>
        <v>2018</v>
      </c>
      <c r="W1939" t="str">
        <f>INDEX(_xlfn.TEXTSPLIT(K1939,"-"),1,2)</f>
        <v>Aug</v>
      </c>
      <c r="X1939" t="str">
        <f>INDEX(_xlfn.TEXTSPLIT(K1939,"-"),1,1)</f>
        <v>3</v>
      </c>
      <c r="Y1939">
        <f>INDEX(months!B:B,MATCH(Sheet1!W1939,months!A:A,0))</f>
        <v>8</v>
      </c>
      <c r="Z1939">
        <f t="shared" si="216"/>
        <v>43315</v>
      </c>
    </row>
    <row r="1940" spans="1:26" x14ac:dyDescent="0.2">
      <c r="A1940" t="s">
        <v>2992</v>
      </c>
      <c r="B1940" t="s">
        <v>2665</v>
      </c>
      <c r="C1940">
        <v>4.5</v>
      </c>
      <c r="D1940">
        <v>549039</v>
      </c>
      <c r="E1940" t="s">
        <v>132</v>
      </c>
      <c r="F1940" t="s">
        <v>43</v>
      </c>
      <c r="G1940" t="s">
        <v>23</v>
      </c>
      <c r="H1940" t="s">
        <v>24</v>
      </c>
      <c r="I1940" t="s">
        <v>44</v>
      </c>
      <c r="J1940" t="s">
        <v>2684</v>
      </c>
      <c r="K1940" t="s">
        <v>97</v>
      </c>
      <c r="L1940" t="s">
        <v>2993</v>
      </c>
      <c r="M1940" t="s">
        <v>60</v>
      </c>
      <c r="N1940">
        <f t="shared" si="210"/>
        <v>0</v>
      </c>
      <c r="O1940" t="str">
        <f t="shared" si="211"/>
        <v>No</v>
      </c>
      <c r="P1940">
        <f t="shared" si="212"/>
        <v>0</v>
      </c>
      <c r="Q1940">
        <f t="shared" si="213"/>
        <v>4813937689</v>
      </c>
      <c r="R1940">
        <f t="shared" si="214"/>
        <v>4.1933383153624479</v>
      </c>
      <c r="S1940" t="str">
        <f t="shared" si="215"/>
        <v>Acceptable</v>
      </c>
      <c r="T1940">
        <f>ROUNDUP(C1940,0)</f>
        <v>5</v>
      </c>
      <c r="U1940">
        <f>ROUNDDOWN(C1940,0)</f>
        <v>4</v>
      </c>
      <c r="V1940">
        <f>RIGHT(K1940,2)+2000</f>
        <v>2018</v>
      </c>
      <c r="W1940" t="str">
        <f>INDEX(_xlfn.TEXTSPLIT(K1940,"-"),1,2)</f>
        <v>Aug</v>
      </c>
      <c r="X1940" t="str">
        <f>INDEX(_xlfn.TEXTSPLIT(K1940,"-"),1,1)</f>
        <v>3</v>
      </c>
      <c r="Y1940">
        <f>INDEX(months!B:B,MATCH(Sheet1!W1940,months!A:A,0))</f>
        <v>8</v>
      </c>
      <c r="Z1940">
        <f t="shared" si="216"/>
        <v>43315</v>
      </c>
    </row>
    <row r="1941" spans="1:26" x14ac:dyDescent="0.2">
      <c r="A1941" t="s">
        <v>2994</v>
      </c>
      <c r="B1941" t="s">
        <v>2665</v>
      </c>
      <c r="C1941">
        <v>4.7</v>
      </c>
      <c r="D1941">
        <v>1559650</v>
      </c>
      <c r="E1941" t="s">
        <v>46</v>
      </c>
      <c r="F1941" t="s">
        <v>43</v>
      </c>
      <c r="G1941" t="s">
        <v>23</v>
      </c>
      <c r="H1941" t="s">
        <v>24</v>
      </c>
      <c r="I1941" t="s">
        <v>25</v>
      </c>
      <c r="J1941" t="s">
        <v>2684</v>
      </c>
      <c r="K1941" t="s">
        <v>585</v>
      </c>
      <c r="L1941" t="s">
        <v>2995</v>
      </c>
      <c r="M1941" t="s">
        <v>81</v>
      </c>
      <c r="N1941">
        <f t="shared" si="210"/>
        <v>0</v>
      </c>
      <c r="O1941" t="str">
        <f t="shared" si="211"/>
        <v>No</v>
      </c>
      <c r="P1941">
        <f t="shared" si="212"/>
        <v>0</v>
      </c>
      <c r="Q1941">
        <f t="shared" si="213"/>
        <v>4813937689</v>
      </c>
      <c r="R1941">
        <f t="shared" si="214"/>
        <v>4.1933383153624479</v>
      </c>
      <c r="S1941" t="str">
        <f t="shared" si="215"/>
        <v>Acceptable</v>
      </c>
      <c r="T1941">
        <f>ROUNDUP(C1941,0)</f>
        <v>5</v>
      </c>
      <c r="U1941">
        <f>ROUNDDOWN(C1941,0)</f>
        <v>4</v>
      </c>
      <c r="V1941">
        <f>RIGHT(K1941,2)+2000</f>
        <v>2018</v>
      </c>
      <c r="W1941" t="str">
        <f>INDEX(_xlfn.TEXTSPLIT(K1941,"-"),1,2)</f>
        <v>Jul</v>
      </c>
      <c r="X1941" t="str">
        <f>INDEX(_xlfn.TEXTSPLIT(K1941,"-"),1,1)</f>
        <v>9</v>
      </c>
      <c r="Y1941">
        <f>INDEX(months!B:B,MATCH(Sheet1!W1941,months!A:A,0))</f>
        <v>7</v>
      </c>
      <c r="Z1941">
        <f t="shared" si="216"/>
        <v>43290</v>
      </c>
    </row>
    <row r="1942" spans="1:26" x14ac:dyDescent="0.2">
      <c r="A1942" t="s">
        <v>2996</v>
      </c>
      <c r="B1942" t="s">
        <v>2665</v>
      </c>
      <c r="C1942">
        <v>4.7</v>
      </c>
      <c r="D1942">
        <v>292164</v>
      </c>
      <c r="E1942" t="s">
        <v>1508</v>
      </c>
      <c r="F1942" t="s">
        <v>89</v>
      </c>
      <c r="G1942" t="s">
        <v>23</v>
      </c>
      <c r="H1942" t="s">
        <v>24</v>
      </c>
      <c r="I1942" t="s">
        <v>124</v>
      </c>
      <c r="J1942" t="s">
        <v>2684</v>
      </c>
      <c r="K1942" t="s">
        <v>39</v>
      </c>
      <c r="L1942" t="s">
        <v>2997</v>
      </c>
      <c r="M1942" t="s">
        <v>81</v>
      </c>
      <c r="N1942">
        <f t="shared" si="210"/>
        <v>0</v>
      </c>
      <c r="O1942" t="str">
        <f t="shared" si="211"/>
        <v>No</v>
      </c>
      <c r="P1942">
        <f t="shared" si="212"/>
        <v>0</v>
      </c>
      <c r="Q1942">
        <f t="shared" si="213"/>
        <v>4813937689</v>
      </c>
      <c r="R1942">
        <f t="shared" si="214"/>
        <v>4.1933383153624479</v>
      </c>
      <c r="S1942" t="str">
        <f t="shared" si="215"/>
        <v>Acceptable</v>
      </c>
      <c r="T1942">
        <f>ROUNDUP(C1942,0)</f>
        <v>5</v>
      </c>
      <c r="U1942">
        <f>ROUNDDOWN(C1942,0)</f>
        <v>4</v>
      </c>
      <c r="V1942">
        <f>RIGHT(K1942,2)+2000</f>
        <v>2018</v>
      </c>
      <c r="W1942" t="str">
        <f>INDEX(_xlfn.TEXTSPLIT(K1942,"-"),1,2)</f>
        <v>Aug</v>
      </c>
      <c r="X1942" t="str">
        <f>INDEX(_xlfn.TEXTSPLIT(K1942,"-"),1,1)</f>
        <v>1</v>
      </c>
      <c r="Y1942">
        <f>INDEX(months!B:B,MATCH(Sheet1!W1942,months!A:A,0))</f>
        <v>8</v>
      </c>
      <c r="Z1942">
        <f t="shared" si="216"/>
        <v>43313</v>
      </c>
    </row>
    <row r="1943" spans="1:26" x14ac:dyDescent="0.2">
      <c r="A1943" t="s">
        <v>2998</v>
      </c>
      <c r="B1943" t="s">
        <v>2665</v>
      </c>
      <c r="C1943">
        <v>4.5999999999999996</v>
      </c>
      <c r="D1943">
        <v>520962</v>
      </c>
      <c r="E1943" t="s">
        <v>111</v>
      </c>
      <c r="F1943" t="s">
        <v>89</v>
      </c>
      <c r="G1943" t="s">
        <v>23</v>
      </c>
      <c r="H1943" t="s">
        <v>24</v>
      </c>
      <c r="I1943" t="s">
        <v>44</v>
      </c>
      <c r="J1943" t="s">
        <v>2684</v>
      </c>
      <c r="K1943" t="s">
        <v>2999</v>
      </c>
      <c r="L1943" t="s">
        <v>3000</v>
      </c>
      <c r="M1943" t="s">
        <v>86</v>
      </c>
      <c r="N1943">
        <f t="shared" si="210"/>
        <v>0</v>
      </c>
      <c r="O1943" t="str">
        <f t="shared" si="211"/>
        <v>No</v>
      </c>
      <c r="P1943">
        <f t="shared" si="212"/>
        <v>0</v>
      </c>
      <c r="Q1943">
        <f t="shared" si="213"/>
        <v>4813937689</v>
      </c>
      <c r="R1943">
        <f t="shared" si="214"/>
        <v>4.1933383153624479</v>
      </c>
      <c r="S1943" t="str">
        <f t="shared" si="215"/>
        <v>Acceptable</v>
      </c>
      <c r="T1943">
        <f>ROUNDUP(C1943,0)</f>
        <v>5</v>
      </c>
      <c r="U1943">
        <f>ROUNDDOWN(C1943,0)</f>
        <v>4</v>
      </c>
      <c r="V1943">
        <f>RIGHT(K1943,2)+2000</f>
        <v>2017</v>
      </c>
      <c r="W1943" t="str">
        <f>INDEX(_xlfn.TEXTSPLIT(K1943,"-"),1,2)</f>
        <v>Jun</v>
      </c>
      <c r="X1943" t="str">
        <f>INDEX(_xlfn.TEXTSPLIT(K1943,"-"),1,1)</f>
        <v>28</v>
      </c>
      <c r="Y1943">
        <f>INDEX(months!B:B,MATCH(Sheet1!W1943,months!A:A,0))</f>
        <v>6</v>
      </c>
      <c r="Z1943">
        <f t="shared" si="216"/>
        <v>42914</v>
      </c>
    </row>
    <row r="1944" spans="1:26" x14ac:dyDescent="0.2">
      <c r="A1944" t="s">
        <v>3001</v>
      </c>
      <c r="B1944" t="s">
        <v>2665</v>
      </c>
      <c r="C1944">
        <v>4.4000000000000004</v>
      </c>
      <c r="D1944">
        <v>1381820</v>
      </c>
      <c r="E1944" t="s">
        <v>232</v>
      </c>
      <c r="F1944" t="s">
        <v>89</v>
      </c>
      <c r="G1944" t="s">
        <v>23</v>
      </c>
      <c r="H1944" t="s">
        <v>24</v>
      </c>
      <c r="I1944" t="s">
        <v>44</v>
      </c>
      <c r="J1944" t="s">
        <v>2684</v>
      </c>
      <c r="K1944" t="s">
        <v>3002</v>
      </c>
      <c r="L1944" t="s">
        <v>3003</v>
      </c>
      <c r="M1944" t="s">
        <v>72</v>
      </c>
      <c r="N1944">
        <f t="shared" si="210"/>
        <v>0</v>
      </c>
      <c r="O1944" t="str">
        <f t="shared" si="211"/>
        <v>No</v>
      </c>
      <c r="P1944">
        <f t="shared" si="212"/>
        <v>0</v>
      </c>
      <c r="Q1944">
        <f t="shared" si="213"/>
        <v>4813937689</v>
      </c>
      <c r="R1944">
        <f t="shared" si="214"/>
        <v>4.1933383153624479</v>
      </c>
      <c r="S1944" t="str">
        <f t="shared" si="215"/>
        <v>Acceptable</v>
      </c>
      <c r="T1944">
        <f>ROUNDUP(C1944,0)</f>
        <v>5</v>
      </c>
      <c r="U1944">
        <f>ROUNDDOWN(C1944,0)</f>
        <v>4</v>
      </c>
      <c r="V1944">
        <f>RIGHT(K1944,2)+2000</f>
        <v>2017</v>
      </c>
      <c r="W1944" t="str">
        <f>INDEX(_xlfn.TEXTSPLIT(K1944,"-"),1,2)</f>
        <v>Mar</v>
      </c>
      <c r="X1944" t="str">
        <f>INDEX(_xlfn.TEXTSPLIT(K1944,"-"),1,1)</f>
        <v>14</v>
      </c>
      <c r="Y1944">
        <f>INDEX(months!B:B,MATCH(Sheet1!W1944,months!A:A,0))</f>
        <v>3</v>
      </c>
      <c r="Z1944">
        <f t="shared" si="216"/>
        <v>42808</v>
      </c>
    </row>
    <row r="1945" spans="1:26" x14ac:dyDescent="0.2">
      <c r="A1945" t="s">
        <v>3004</v>
      </c>
      <c r="B1945" t="s">
        <v>2665</v>
      </c>
      <c r="C1945">
        <v>4.3</v>
      </c>
      <c r="D1945">
        <v>525517</v>
      </c>
      <c r="E1945" t="s">
        <v>675</v>
      </c>
      <c r="F1945" t="s">
        <v>89</v>
      </c>
      <c r="G1945" t="s">
        <v>23</v>
      </c>
      <c r="H1945" t="s">
        <v>24</v>
      </c>
      <c r="I1945" t="s">
        <v>25</v>
      </c>
      <c r="J1945" t="s">
        <v>3005</v>
      </c>
      <c r="K1945" t="s">
        <v>3006</v>
      </c>
      <c r="L1945" t="s">
        <v>98</v>
      </c>
      <c r="M1945" t="s">
        <v>60</v>
      </c>
      <c r="N1945">
        <f t="shared" si="210"/>
        <v>0</v>
      </c>
      <c r="O1945" t="str">
        <f t="shared" si="211"/>
        <v>No</v>
      </c>
      <c r="P1945">
        <f t="shared" si="212"/>
        <v>0</v>
      </c>
      <c r="Q1945">
        <f t="shared" si="213"/>
        <v>4813937689</v>
      </c>
      <c r="R1945">
        <f t="shared" si="214"/>
        <v>4.1933383153624479</v>
      </c>
      <c r="S1945" t="str">
        <f t="shared" si="215"/>
        <v>Acceptable</v>
      </c>
      <c r="T1945">
        <f>ROUNDUP(C1945,0)</f>
        <v>5</v>
      </c>
      <c r="U1945">
        <f>ROUNDDOWN(C1945,0)</f>
        <v>4</v>
      </c>
      <c r="V1945">
        <f>RIGHT(K1945,2)+2000</f>
        <v>2017</v>
      </c>
      <c r="W1945" t="str">
        <f>INDEX(_xlfn.TEXTSPLIT(K1945,"-"),1,2)</f>
        <v>Oct</v>
      </c>
      <c r="X1945" t="str">
        <f>INDEX(_xlfn.TEXTSPLIT(K1945,"-"),1,1)</f>
        <v>15</v>
      </c>
      <c r="Y1945">
        <f>INDEX(months!B:B,MATCH(Sheet1!W1945,months!A:A,0))</f>
        <v>10</v>
      </c>
      <c r="Z1945">
        <f t="shared" si="216"/>
        <v>43023</v>
      </c>
    </row>
    <row r="1946" spans="1:26" x14ac:dyDescent="0.2">
      <c r="A1946" t="s">
        <v>3007</v>
      </c>
      <c r="B1946" t="s">
        <v>2665</v>
      </c>
      <c r="C1946">
        <v>4.5</v>
      </c>
      <c r="D1946">
        <v>696</v>
      </c>
      <c r="E1946" t="s">
        <v>46</v>
      </c>
      <c r="F1946" t="s">
        <v>50</v>
      </c>
      <c r="G1946" t="s">
        <v>23</v>
      </c>
      <c r="H1946" t="s">
        <v>24</v>
      </c>
      <c r="I1946" t="s">
        <v>25</v>
      </c>
      <c r="J1946" t="s">
        <v>2684</v>
      </c>
      <c r="K1946" t="s">
        <v>759</v>
      </c>
      <c r="L1946" t="s">
        <v>3008</v>
      </c>
      <c r="M1946" t="s">
        <v>81</v>
      </c>
      <c r="N1946">
        <f t="shared" si="210"/>
        <v>0</v>
      </c>
      <c r="O1946" t="str">
        <f t="shared" si="211"/>
        <v>No</v>
      </c>
      <c r="P1946">
        <f t="shared" si="212"/>
        <v>0</v>
      </c>
      <c r="Q1946">
        <f t="shared" si="213"/>
        <v>4813937689</v>
      </c>
      <c r="R1946">
        <f t="shared" si="214"/>
        <v>4.1933383153624479</v>
      </c>
      <c r="S1946" t="str">
        <f t="shared" si="215"/>
        <v>Acceptable</v>
      </c>
      <c r="T1946">
        <f>ROUNDUP(C1946,0)</f>
        <v>5</v>
      </c>
      <c r="U1946">
        <f>ROUNDDOWN(C1946,0)</f>
        <v>4</v>
      </c>
      <c r="V1946">
        <f>RIGHT(K1946,2)+2000</f>
        <v>2018</v>
      </c>
      <c r="W1946" t="str">
        <f>INDEX(_xlfn.TEXTSPLIT(K1946,"-"),1,2)</f>
        <v>Jul</v>
      </c>
      <c r="X1946" t="str">
        <f>INDEX(_xlfn.TEXTSPLIT(K1946,"-"),1,1)</f>
        <v>5</v>
      </c>
      <c r="Y1946">
        <f>INDEX(months!B:B,MATCH(Sheet1!W1946,months!A:A,0))</f>
        <v>7</v>
      </c>
      <c r="Z1946">
        <f t="shared" si="216"/>
        <v>43286</v>
      </c>
    </row>
    <row r="1947" spans="1:26" x14ac:dyDescent="0.2">
      <c r="A1947" t="s">
        <v>3009</v>
      </c>
      <c r="B1947" t="s">
        <v>2665</v>
      </c>
      <c r="C1947">
        <v>4.3</v>
      </c>
      <c r="D1947">
        <v>194969</v>
      </c>
      <c r="E1947" t="s">
        <v>374</v>
      </c>
      <c r="F1947" t="s">
        <v>89</v>
      </c>
      <c r="G1947" t="s">
        <v>23</v>
      </c>
      <c r="H1947" t="s">
        <v>24</v>
      </c>
      <c r="I1947" t="s">
        <v>124</v>
      </c>
      <c r="J1947" t="s">
        <v>2684</v>
      </c>
      <c r="K1947" t="s">
        <v>2302</v>
      </c>
      <c r="L1947" t="s">
        <v>1194</v>
      </c>
      <c r="M1947" t="s">
        <v>81</v>
      </c>
      <c r="N1947">
        <f t="shared" si="210"/>
        <v>0</v>
      </c>
      <c r="O1947" t="str">
        <f t="shared" si="211"/>
        <v>No</v>
      </c>
      <c r="P1947">
        <f t="shared" si="212"/>
        <v>0</v>
      </c>
      <c r="Q1947">
        <f t="shared" si="213"/>
        <v>4813937689</v>
      </c>
      <c r="R1947">
        <f t="shared" si="214"/>
        <v>4.1933383153624479</v>
      </c>
      <c r="S1947" t="str">
        <f t="shared" si="215"/>
        <v>Acceptable</v>
      </c>
      <c r="T1947">
        <f>ROUNDUP(C1947,0)</f>
        <v>5</v>
      </c>
      <c r="U1947">
        <f>ROUNDDOWN(C1947,0)</f>
        <v>4</v>
      </c>
      <c r="V1947">
        <f>RIGHT(K1947,2)+2000</f>
        <v>2018</v>
      </c>
      <c r="W1947" t="str">
        <f>INDEX(_xlfn.TEXTSPLIT(K1947,"-"),1,2)</f>
        <v>Jan</v>
      </c>
      <c r="X1947" t="str">
        <f>INDEX(_xlfn.TEXTSPLIT(K1947,"-"),1,1)</f>
        <v>29</v>
      </c>
      <c r="Y1947">
        <f>INDEX(months!B:B,MATCH(Sheet1!W1947,months!A:A,0))</f>
        <v>1</v>
      </c>
      <c r="Z1947">
        <f t="shared" si="216"/>
        <v>43129</v>
      </c>
    </row>
    <row r="1948" spans="1:26" x14ac:dyDescent="0.2">
      <c r="A1948" t="s">
        <v>3010</v>
      </c>
      <c r="B1948" t="s">
        <v>2665</v>
      </c>
      <c r="C1948">
        <v>4.4000000000000004</v>
      </c>
      <c r="D1948">
        <v>327599</v>
      </c>
      <c r="E1948" t="s">
        <v>870</v>
      </c>
      <c r="F1948" t="s">
        <v>89</v>
      </c>
      <c r="G1948" t="s">
        <v>23</v>
      </c>
      <c r="H1948" t="s">
        <v>24</v>
      </c>
      <c r="I1948" t="s">
        <v>44</v>
      </c>
      <c r="J1948" t="s">
        <v>2684</v>
      </c>
      <c r="K1948" t="s">
        <v>3011</v>
      </c>
      <c r="L1948" t="s">
        <v>2371</v>
      </c>
      <c r="M1948" t="s">
        <v>177</v>
      </c>
      <c r="N1948">
        <f t="shared" si="210"/>
        <v>0</v>
      </c>
      <c r="O1948" t="str">
        <f t="shared" si="211"/>
        <v>No</v>
      </c>
      <c r="P1948">
        <f t="shared" si="212"/>
        <v>0</v>
      </c>
      <c r="Q1948">
        <f t="shared" si="213"/>
        <v>4813937689</v>
      </c>
      <c r="R1948">
        <f t="shared" si="214"/>
        <v>4.1933383153624479</v>
      </c>
      <c r="S1948" t="str">
        <f t="shared" si="215"/>
        <v>Acceptable</v>
      </c>
      <c r="T1948">
        <f>ROUNDUP(C1948,0)</f>
        <v>5</v>
      </c>
      <c r="U1948">
        <f>ROUNDDOWN(C1948,0)</f>
        <v>4</v>
      </c>
      <c r="V1948">
        <f>RIGHT(K1948,2)+2000</f>
        <v>2017</v>
      </c>
      <c r="W1948" t="str">
        <f>INDEX(_xlfn.TEXTSPLIT(K1948,"-"),1,2)</f>
        <v>Jul</v>
      </c>
      <c r="X1948" t="str">
        <f>INDEX(_xlfn.TEXTSPLIT(K1948,"-"),1,1)</f>
        <v>28</v>
      </c>
      <c r="Y1948">
        <f>INDEX(months!B:B,MATCH(Sheet1!W1948,months!A:A,0))</f>
        <v>7</v>
      </c>
      <c r="Z1948">
        <f t="shared" si="216"/>
        <v>42944</v>
      </c>
    </row>
    <row r="1949" spans="1:26" x14ac:dyDescent="0.2">
      <c r="A1949" t="s">
        <v>3012</v>
      </c>
      <c r="B1949" t="s">
        <v>2665</v>
      </c>
      <c r="C1949">
        <v>4.2</v>
      </c>
      <c r="D1949">
        <v>3816799</v>
      </c>
      <c r="E1949" t="s">
        <v>296</v>
      </c>
      <c r="F1949" t="s">
        <v>448</v>
      </c>
      <c r="G1949" t="s">
        <v>23</v>
      </c>
      <c r="H1949" t="s">
        <v>24</v>
      </c>
      <c r="I1949" t="s">
        <v>25</v>
      </c>
      <c r="J1949" t="s">
        <v>2684</v>
      </c>
      <c r="K1949" t="s">
        <v>306</v>
      </c>
      <c r="L1949" t="s">
        <v>3013</v>
      </c>
      <c r="M1949" t="s">
        <v>29</v>
      </c>
      <c r="N1949">
        <f t="shared" si="210"/>
        <v>0</v>
      </c>
      <c r="O1949" t="str">
        <f t="shared" si="211"/>
        <v>No</v>
      </c>
      <c r="P1949">
        <f t="shared" si="212"/>
        <v>0</v>
      </c>
      <c r="Q1949">
        <f t="shared" si="213"/>
        <v>4813937689</v>
      </c>
      <c r="R1949">
        <f t="shared" si="214"/>
        <v>4.1933383153624479</v>
      </c>
      <c r="S1949" t="str">
        <f t="shared" si="215"/>
        <v>Acceptable</v>
      </c>
      <c r="T1949">
        <f>ROUNDUP(C1949,0)</f>
        <v>5</v>
      </c>
      <c r="U1949">
        <f>ROUNDDOWN(C1949,0)</f>
        <v>4</v>
      </c>
      <c r="V1949">
        <f>RIGHT(K1949,2)+2000</f>
        <v>2018</v>
      </c>
      <c r="W1949" t="str">
        <f>INDEX(_xlfn.TEXTSPLIT(K1949,"-"),1,2)</f>
        <v>Jul</v>
      </c>
      <c r="X1949" t="str">
        <f>INDEX(_xlfn.TEXTSPLIT(K1949,"-"),1,1)</f>
        <v>23</v>
      </c>
      <c r="Y1949">
        <f>INDEX(months!B:B,MATCH(Sheet1!W1949,months!A:A,0))</f>
        <v>7</v>
      </c>
      <c r="Z1949">
        <f t="shared" si="216"/>
        <v>43304</v>
      </c>
    </row>
    <row r="1950" spans="1:26" x14ac:dyDescent="0.2">
      <c r="A1950" t="s">
        <v>2706</v>
      </c>
      <c r="B1950" t="s">
        <v>2665</v>
      </c>
      <c r="C1950">
        <v>4.3</v>
      </c>
      <c r="D1950">
        <v>10538</v>
      </c>
      <c r="E1950" t="s">
        <v>1959</v>
      </c>
      <c r="F1950" t="s">
        <v>65</v>
      </c>
      <c r="G1950" t="s">
        <v>23</v>
      </c>
      <c r="H1950" t="s">
        <v>24</v>
      </c>
      <c r="I1950" t="s">
        <v>418</v>
      </c>
      <c r="J1950" t="s">
        <v>2684</v>
      </c>
      <c r="K1950" t="s">
        <v>39</v>
      </c>
      <c r="L1950" t="s">
        <v>141</v>
      </c>
      <c r="M1950" t="s">
        <v>60</v>
      </c>
      <c r="N1950">
        <f t="shared" si="210"/>
        <v>0</v>
      </c>
      <c r="O1950" t="str">
        <f t="shared" si="211"/>
        <v>No</v>
      </c>
      <c r="P1950">
        <f t="shared" si="212"/>
        <v>0</v>
      </c>
      <c r="Q1950">
        <f t="shared" si="213"/>
        <v>4813937689</v>
      </c>
      <c r="R1950">
        <f t="shared" si="214"/>
        <v>4.1933383153624479</v>
      </c>
      <c r="S1950" t="str">
        <f t="shared" si="215"/>
        <v>Acceptable</v>
      </c>
      <c r="T1950">
        <f>ROUNDUP(C1950,0)</f>
        <v>5</v>
      </c>
      <c r="U1950">
        <f>ROUNDDOWN(C1950,0)</f>
        <v>4</v>
      </c>
      <c r="V1950">
        <f>RIGHT(K1950,2)+2000</f>
        <v>2018</v>
      </c>
      <c r="W1950" t="str">
        <f>INDEX(_xlfn.TEXTSPLIT(K1950,"-"),1,2)</f>
        <v>Aug</v>
      </c>
      <c r="X1950" t="str">
        <f>INDEX(_xlfn.TEXTSPLIT(K1950,"-"),1,1)</f>
        <v>1</v>
      </c>
      <c r="Y1950">
        <f>INDEX(months!B:B,MATCH(Sheet1!W1950,months!A:A,0))</f>
        <v>8</v>
      </c>
      <c r="Z1950">
        <f t="shared" si="216"/>
        <v>43313</v>
      </c>
    </row>
    <row r="1951" spans="1:26" x14ac:dyDescent="0.2">
      <c r="A1951" t="s">
        <v>2780</v>
      </c>
      <c r="B1951" t="s">
        <v>2665</v>
      </c>
      <c r="C1951">
        <v>4.5</v>
      </c>
      <c r="D1951">
        <v>5476569</v>
      </c>
      <c r="E1951" t="s">
        <v>1035</v>
      </c>
      <c r="F1951" t="s">
        <v>448</v>
      </c>
      <c r="G1951" t="s">
        <v>23</v>
      </c>
      <c r="H1951" t="s">
        <v>24</v>
      </c>
      <c r="I1951" t="s">
        <v>44</v>
      </c>
      <c r="J1951" t="s">
        <v>2684</v>
      </c>
      <c r="K1951" t="s">
        <v>97</v>
      </c>
      <c r="L1951" t="s">
        <v>2781</v>
      </c>
      <c r="M1951" t="s">
        <v>29</v>
      </c>
      <c r="N1951">
        <f t="shared" si="210"/>
        <v>0</v>
      </c>
      <c r="O1951" t="str">
        <f t="shared" si="211"/>
        <v>No</v>
      </c>
      <c r="P1951">
        <f t="shared" si="212"/>
        <v>0</v>
      </c>
      <c r="Q1951">
        <f t="shared" si="213"/>
        <v>4813937689</v>
      </c>
      <c r="R1951">
        <f t="shared" si="214"/>
        <v>4.1933383153624479</v>
      </c>
      <c r="S1951" t="str">
        <f t="shared" si="215"/>
        <v>Acceptable</v>
      </c>
      <c r="T1951">
        <f>ROUNDUP(C1951,0)</f>
        <v>5</v>
      </c>
      <c r="U1951">
        <f>ROUNDDOWN(C1951,0)</f>
        <v>4</v>
      </c>
      <c r="V1951">
        <f>RIGHT(K1951,2)+2000</f>
        <v>2018</v>
      </c>
      <c r="W1951" t="str">
        <f>INDEX(_xlfn.TEXTSPLIT(K1951,"-"),1,2)</f>
        <v>Aug</v>
      </c>
      <c r="X1951" t="str">
        <f>INDEX(_xlfn.TEXTSPLIT(K1951,"-"),1,1)</f>
        <v>3</v>
      </c>
      <c r="Y1951">
        <f>INDEX(months!B:B,MATCH(Sheet1!W1951,months!A:A,0))</f>
        <v>8</v>
      </c>
      <c r="Z1951">
        <f t="shared" si="216"/>
        <v>43315</v>
      </c>
    </row>
    <row r="1952" spans="1:26" x14ac:dyDescent="0.2">
      <c r="A1952" t="s">
        <v>3014</v>
      </c>
      <c r="B1952" t="s">
        <v>2665</v>
      </c>
      <c r="C1952">
        <v>4.4000000000000004</v>
      </c>
      <c r="D1952">
        <v>105620</v>
      </c>
      <c r="E1952" t="s">
        <v>867</v>
      </c>
      <c r="F1952" t="s">
        <v>65</v>
      </c>
      <c r="G1952" t="s">
        <v>23</v>
      </c>
      <c r="H1952" t="s">
        <v>24</v>
      </c>
      <c r="I1952" t="s">
        <v>124</v>
      </c>
      <c r="J1952" t="s">
        <v>2684</v>
      </c>
      <c r="K1952" t="s">
        <v>266</v>
      </c>
      <c r="L1952" t="s">
        <v>3015</v>
      </c>
      <c r="M1952" t="s">
        <v>81</v>
      </c>
      <c r="N1952">
        <f t="shared" si="210"/>
        <v>0</v>
      </c>
      <c r="O1952" t="str">
        <f t="shared" si="211"/>
        <v>No</v>
      </c>
      <c r="P1952">
        <f t="shared" si="212"/>
        <v>0</v>
      </c>
      <c r="Q1952">
        <f t="shared" si="213"/>
        <v>4813937689</v>
      </c>
      <c r="R1952">
        <f t="shared" si="214"/>
        <v>4.1933383153624479</v>
      </c>
      <c r="S1952" t="str">
        <f t="shared" si="215"/>
        <v>Acceptable</v>
      </c>
      <c r="T1952">
        <f>ROUNDUP(C1952,0)</f>
        <v>5</v>
      </c>
      <c r="U1952">
        <f>ROUNDDOWN(C1952,0)</f>
        <v>4</v>
      </c>
      <c r="V1952">
        <f>RIGHT(K1952,2)+2000</f>
        <v>2018</v>
      </c>
      <c r="W1952" t="str">
        <f>INDEX(_xlfn.TEXTSPLIT(K1952,"-"),1,2)</f>
        <v>Jul</v>
      </c>
      <c r="X1952" t="str">
        <f>INDEX(_xlfn.TEXTSPLIT(K1952,"-"),1,1)</f>
        <v>16</v>
      </c>
      <c r="Y1952">
        <f>INDEX(months!B:B,MATCH(Sheet1!W1952,months!A:A,0))</f>
        <v>7</v>
      </c>
      <c r="Z1952">
        <f t="shared" si="216"/>
        <v>43297</v>
      </c>
    </row>
    <row r="1953" spans="1:26" x14ac:dyDescent="0.2">
      <c r="A1953" t="s">
        <v>3016</v>
      </c>
      <c r="B1953" t="s">
        <v>2665</v>
      </c>
      <c r="C1953">
        <v>4.7</v>
      </c>
      <c r="D1953">
        <v>37139</v>
      </c>
      <c r="E1953" t="s">
        <v>1158</v>
      </c>
      <c r="F1953" t="s">
        <v>65</v>
      </c>
      <c r="G1953" t="s">
        <v>23</v>
      </c>
      <c r="H1953" t="s">
        <v>24</v>
      </c>
      <c r="I1953" t="s">
        <v>124</v>
      </c>
      <c r="J1953" t="s">
        <v>2684</v>
      </c>
      <c r="K1953" t="s">
        <v>437</v>
      </c>
      <c r="L1953" t="s">
        <v>377</v>
      </c>
      <c r="M1953" t="s">
        <v>81</v>
      </c>
      <c r="N1953">
        <f t="shared" si="210"/>
        <v>0</v>
      </c>
      <c r="O1953" t="str">
        <f t="shared" si="211"/>
        <v>No</v>
      </c>
      <c r="P1953">
        <f t="shared" si="212"/>
        <v>0</v>
      </c>
      <c r="Q1953">
        <f t="shared" si="213"/>
        <v>4813937689</v>
      </c>
      <c r="R1953">
        <f t="shared" si="214"/>
        <v>4.1933383153624479</v>
      </c>
      <c r="S1953" t="str">
        <f t="shared" si="215"/>
        <v>Acceptable</v>
      </c>
      <c r="T1953">
        <f>ROUNDUP(C1953,0)</f>
        <v>5</v>
      </c>
      <c r="U1953">
        <f>ROUNDDOWN(C1953,0)</f>
        <v>4</v>
      </c>
      <c r="V1953">
        <f>RIGHT(K1953,2)+2000</f>
        <v>2018</v>
      </c>
      <c r="W1953" t="str">
        <f>INDEX(_xlfn.TEXTSPLIT(K1953,"-"),1,2)</f>
        <v>Jan</v>
      </c>
      <c r="X1953" t="str">
        <f>INDEX(_xlfn.TEXTSPLIT(K1953,"-"),1,1)</f>
        <v>24</v>
      </c>
      <c r="Y1953">
        <f>INDEX(months!B:B,MATCH(Sheet1!W1953,months!A:A,0))</f>
        <v>1</v>
      </c>
      <c r="Z1953">
        <f t="shared" si="216"/>
        <v>43124</v>
      </c>
    </row>
    <row r="1954" spans="1:26" x14ac:dyDescent="0.2">
      <c r="A1954" t="s">
        <v>3017</v>
      </c>
      <c r="B1954" t="s">
        <v>2665</v>
      </c>
      <c r="C1954">
        <v>4.2</v>
      </c>
      <c r="D1954">
        <v>147791</v>
      </c>
      <c r="E1954" t="s">
        <v>292</v>
      </c>
      <c r="F1954" t="s">
        <v>38</v>
      </c>
      <c r="G1954" t="s">
        <v>23</v>
      </c>
      <c r="H1954" t="s">
        <v>24</v>
      </c>
      <c r="I1954" t="s">
        <v>44</v>
      </c>
      <c r="J1954" t="s">
        <v>2684</v>
      </c>
      <c r="K1954" t="s">
        <v>216</v>
      </c>
      <c r="L1954" t="s">
        <v>180</v>
      </c>
      <c r="M1954" t="s">
        <v>274</v>
      </c>
      <c r="N1954">
        <f t="shared" si="210"/>
        <v>0</v>
      </c>
      <c r="O1954" t="str">
        <f t="shared" si="211"/>
        <v>No</v>
      </c>
      <c r="P1954">
        <f t="shared" si="212"/>
        <v>0</v>
      </c>
      <c r="Q1954">
        <f t="shared" si="213"/>
        <v>4813937689</v>
      </c>
      <c r="R1954">
        <f t="shared" si="214"/>
        <v>4.1933383153624479</v>
      </c>
      <c r="S1954" t="str">
        <f t="shared" si="215"/>
        <v>Acceptable</v>
      </c>
      <c r="T1954">
        <f>ROUNDUP(C1954,0)</f>
        <v>5</v>
      </c>
      <c r="U1954">
        <f>ROUNDDOWN(C1954,0)</f>
        <v>4</v>
      </c>
      <c r="V1954">
        <f>RIGHT(K1954,2)+2000</f>
        <v>2018</v>
      </c>
      <c r="W1954" t="str">
        <f>INDEX(_xlfn.TEXTSPLIT(K1954,"-"),1,2)</f>
        <v>Jul</v>
      </c>
      <c r="X1954" t="str">
        <f>INDEX(_xlfn.TEXTSPLIT(K1954,"-"),1,1)</f>
        <v>26</v>
      </c>
      <c r="Y1954">
        <f>INDEX(months!B:B,MATCH(Sheet1!W1954,months!A:A,0))</f>
        <v>7</v>
      </c>
      <c r="Z1954">
        <f t="shared" si="216"/>
        <v>43307</v>
      </c>
    </row>
    <row r="1955" spans="1:26" x14ac:dyDescent="0.2">
      <c r="A1955" t="s">
        <v>3018</v>
      </c>
      <c r="B1955" t="s">
        <v>2665</v>
      </c>
      <c r="C1955">
        <v>4.0999999999999996</v>
      </c>
      <c r="D1955">
        <v>347883</v>
      </c>
      <c r="E1955" t="s">
        <v>88</v>
      </c>
      <c r="F1955" t="s">
        <v>89</v>
      </c>
      <c r="G1955" t="s">
        <v>23</v>
      </c>
      <c r="H1955" t="s">
        <v>24</v>
      </c>
      <c r="I1955" t="s">
        <v>25</v>
      </c>
      <c r="J1955" t="s">
        <v>2684</v>
      </c>
      <c r="K1955" t="s">
        <v>3019</v>
      </c>
      <c r="L1955" t="s">
        <v>2808</v>
      </c>
      <c r="M1955" t="s">
        <v>29</v>
      </c>
      <c r="N1955">
        <f t="shared" si="210"/>
        <v>0</v>
      </c>
      <c r="O1955" t="str">
        <f t="shared" si="211"/>
        <v>No</v>
      </c>
      <c r="P1955">
        <f t="shared" si="212"/>
        <v>0</v>
      </c>
      <c r="Q1955">
        <f t="shared" si="213"/>
        <v>4813937689</v>
      </c>
      <c r="R1955">
        <f t="shared" si="214"/>
        <v>4.1933383153624479</v>
      </c>
      <c r="S1955" t="str">
        <f t="shared" si="215"/>
        <v>Acceptable</v>
      </c>
      <c r="T1955">
        <f>ROUNDUP(C1955,0)</f>
        <v>5</v>
      </c>
      <c r="U1955">
        <f>ROUNDDOWN(C1955,0)</f>
        <v>4</v>
      </c>
      <c r="V1955">
        <f>RIGHT(K1955,2)+2000</f>
        <v>2018</v>
      </c>
      <c r="W1955" t="str">
        <f>INDEX(_xlfn.TEXTSPLIT(K1955,"-"),1,2)</f>
        <v>Mar</v>
      </c>
      <c r="X1955" t="str">
        <f>INDEX(_xlfn.TEXTSPLIT(K1955,"-"),1,1)</f>
        <v>16</v>
      </c>
      <c r="Y1955">
        <f>INDEX(months!B:B,MATCH(Sheet1!W1955,months!A:A,0))</f>
        <v>3</v>
      </c>
      <c r="Z1955">
        <f t="shared" si="216"/>
        <v>43175</v>
      </c>
    </row>
    <row r="1956" spans="1:26" x14ac:dyDescent="0.2">
      <c r="A1956" t="s">
        <v>3020</v>
      </c>
      <c r="B1956" t="s">
        <v>2665</v>
      </c>
      <c r="C1956">
        <v>4.5</v>
      </c>
      <c r="D1956">
        <v>343263</v>
      </c>
      <c r="E1956" t="s">
        <v>46</v>
      </c>
      <c r="F1956" t="s">
        <v>89</v>
      </c>
      <c r="G1956" t="s">
        <v>23</v>
      </c>
      <c r="H1956" t="s">
        <v>24</v>
      </c>
      <c r="I1956" t="s">
        <v>124</v>
      </c>
      <c r="J1956" t="s">
        <v>2684</v>
      </c>
      <c r="K1956" t="s">
        <v>3021</v>
      </c>
      <c r="L1956" t="s">
        <v>643</v>
      </c>
      <c r="M1956" t="s">
        <v>29</v>
      </c>
      <c r="N1956">
        <f t="shared" si="210"/>
        <v>0</v>
      </c>
      <c r="O1956" t="str">
        <f t="shared" si="211"/>
        <v>No</v>
      </c>
      <c r="P1956">
        <f t="shared" si="212"/>
        <v>0</v>
      </c>
      <c r="Q1956">
        <f t="shared" si="213"/>
        <v>4813937689</v>
      </c>
      <c r="R1956">
        <f t="shared" si="214"/>
        <v>4.1933383153624479</v>
      </c>
      <c r="S1956" t="str">
        <f t="shared" si="215"/>
        <v>Acceptable</v>
      </c>
      <c r="T1956">
        <f>ROUNDUP(C1956,0)</f>
        <v>5</v>
      </c>
      <c r="U1956">
        <f>ROUNDDOWN(C1956,0)</f>
        <v>4</v>
      </c>
      <c r="V1956">
        <f>RIGHT(K1956,2)+2000</f>
        <v>2018</v>
      </c>
      <c r="W1956" t="str">
        <f>INDEX(_xlfn.TEXTSPLIT(K1956,"-"),1,2)</f>
        <v>Aug</v>
      </c>
      <c r="X1956" t="str">
        <f>INDEX(_xlfn.TEXTSPLIT(K1956,"-"),1,1)</f>
        <v>6</v>
      </c>
      <c r="Y1956">
        <f>INDEX(months!B:B,MATCH(Sheet1!W1956,months!A:A,0))</f>
        <v>8</v>
      </c>
      <c r="Z1956">
        <f t="shared" si="216"/>
        <v>43318</v>
      </c>
    </row>
    <row r="1957" spans="1:26" x14ac:dyDescent="0.2">
      <c r="A1957" t="s">
        <v>3022</v>
      </c>
      <c r="B1957" t="s">
        <v>2665</v>
      </c>
      <c r="C1957">
        <v>4.5</v>
      </c>
      <c r="D1957">
        <v>216849</v>
      </c>
      <c r="E1957" t="s">
        <v>46</v>
      </c>
      <c r="F1957" t="s">
        <v>89</v>
      </c>
      <c r="G1957" t="s">
        <v>23</v>
      </c>
      <c r="H1957" t="s">
        <v>24</v>
      </c>
      <c r="I1957" t="s">
        <v>25</v>
      </c>
      <c r="J1957" t="s">
        <v>3005</v>
      </c>
      <c r="K1957" t="s">
        <v>266</v>
      </c>
      <c r="L1957" t="s">
        <v>46</v>
      </c>
      <c r="M1957" t="s">
        <v>46</v>
      </c>
      <c r="N1957">
        <f t="shared" si="210"/>
        <v>0</v>
      </c>
      <c r="O1957" t="str">
        <f t="shared" si="211"/>
        <v>No</v>
      </c>
      <c r="P1957">
        <f t="shared" si="212"/>
        <v>0</v>
      </c>
      <c r="Q1957">
        <f t="shared" si="213"/>
        <v>4813937689</v>
      </c>
      <c r="R1957">
        <f t="shared" si="214"/>
        <v>4.1933383153624479</v>
      </c>
      <c r="S1957" t="str">
        <f t="shared" si="215"/>
        <v>Acceptable</v>
      </c>
      <c r="T1957">
        <f>ROUNDUP(C1957,0)</f>
        <v>5</v>
      </c>
      <c r="U1957">
        <f>ROUNDDOWN(C1957,0)</f>
        <v>4</v>
      </c>
      <c r="V1957">
        <f>RIGHT(K1957,2)+2000</f>
        <v>2018</v>
      </c>
      <c r="W1957" t="str">
        <f>INDEX(_xlfn.TEXTSPLIT(K1957,"-"),1,2)</f>
        <v>Jul</v>
      </c>
      <c r="X1957" t="str">
        <f>INDEX(_xlfn.TEXTSPLIT(K1957,"-"),1,1)</f>
        <v>16</v>
      </c>
      <c r="Y1957">
        <f>INDEX(months!B:B,MATCH(Sheet1!W1957,months!A:A,0))</f>
        <v>7</v>
      </c>
      <c r="Z1957">
        <f t="shared" si="216"/>
        <v>43297</v>
      </c>
    </row>
    <row r="1958" spans="1:26" x14ac:dyDescent="0.2">
      <c r="A1958" t="s">
        <v>3023</v>
      </c>
      <c r="B1958" t="s">
        <v>2665</v>
      </c>
      <c r="C1958">
        <v>4.5</v>
      </c>
      <c r="D1958">
        <v>354373</v>
      </c>
      <c r="E1958" t="s">
        <v>870</v>
      </c>
      <c r="F1958" t="s">
        <v>89</v>
      </c>
      <c r="G1958" t="s">
        <v>23</v>
      </c>
      <c r="H1958" t="s">
        <v>24</v>
      </c>
      <c r="I1958" t="s">
        <v>124</v>
      </c>
      <c r="J1958" t="s">
        <v>2684</v>
      </c>
      <c r="K1958" t="s">
        <v>2635</v>
      </c>
      <c r="L1958" t="s">
        <v>2808</v>
      </c>
      <c r="M1958" t="s">
        <v>81</v>
      </c>
      <c r="N1958">
        <f t="shared" si="210"/>
        <v>0</v>
      </c>
      <c r="O1958" t="str">
        <f t="shared" si="211"/>
        <v>No</v>
      </c>
      <c r="P1958">
        <f t="shared" si="212"/>
        <v>0</v>
      </c>
      <c r="Q1958">
        <f t="shared" si="213"/>
        <v>4813937689</v>
      </c>
      <c r="R1958">
        <f t="shared" si="214"/>
        <v>4.1933383153624479</v>
      </c>
      <c r="S1958" t="str">
        <f t="shared" si="215"/>
        <v>Acceptable</v>
      </c>
      <c r="T1958">
        <f>ROUNDUP(C1958,0)</f>
        <v>5</v>
      </c>
      <c r="U1958">
        <f>ROUNDDOWN(C1958,0)</f>
        <v>4</v>
      </c>
      <c r="V1958">
        <f>RIGHT(K1958,2)+2000</f>
        <v>2017</v>
      </c>
      <c r="W1958" t="str">
        <f>INDEX(_xlfn.TEXTSPLIT(K1958,"-"),1,2)</f>
        <v>Oct</v>
      </c>
      <c r="X1958" t="str">
        <f>INDEX(_xlfn.TEXTSPLIT(K1958,"-"),1,1)</f>
        <v>12</v>
      </c>
      <c r="Y1958">
        <f>INDEX(months!B:B,MATCH(Sheet1!W1958,months!A:A,0))</f>
        <v>10</v>
      </c>
      <c r="Z1958">
        <f t="shared" si="216"/>
        <v>43020</v>
      </c>
    </row>
    <row r="1959" spans="1:26" x14ac:dyDescent="0.2">
      <c r="A1959" t="s">
        <v>3024</v>
      </c>
      <c r="B1959" t="s">
        <v>2665</v>
      </c>
      <c r="C1959">
        <v>4.0999999999999996</v>
      </c>
      <c r="D1959">
        <v>753043</v>
      </c>
      <c r="E1959" t="s">
        <v>219</v>
      </c>
      <c r="F1959" t="s">
        <v>448</v>
      </c>
      <c r="G1959" t="s">
        <v>23</v>
      </c>
      <c r="H1959" t="s">
        <v>24</v>
      </c>
      <c r="I1959" t="s">
        <v>44</v>
      </c>
      <c r="J1959" t="s">
        <v>2684</v>
      </c>
      <c r="K1959" t="s">
        <v>39</v>
      </c>
      <c r="L1959" t="s">
        <v>3025</v>
      </c>
      <c r="M1959" t="s">
        <v>29</v>
      </c>
      <c r="N1959">
        <f t="shared" si="210"/>
        <v>0</v>
      </c>
      <c r="O1959" t="str">
        <f t="shared" si="211"/>
        <v>No</v>
      </c>
      <c r="P1959">
        <f t="shared" si="212"/>
        <v>0</v>
      </c>
      <c r="Q1959">
        <f t="shared" si="213"/>
        <v>4813937689</v>
      </c>
      <c r="R1959">
        <f t="shared" si="214"/>
        <v>4.1933383153624479</v>
      </c>
      <c r="S1959" t="str">
        <f t="shared" si="215"/>
        <v>Acceptable</v>
      </c>
      <c r="T1959">
        <f>ROUNDUP(C1959,0)</f>
        <v>5</v>
      </c>
      <c r="U1959">
        <f>ROUNDDOWN(C1959,0)</f>
        <v>4</v>
      </c>
      <c r="V1959">
        <f>RIGHT(K1959,2)+2000</f>
        <v>2018</v>
      </c>
      <c r="W1959" t="str">
        <f>INDEX(_xlfn.TEXTSPLIT(K1959,"-"),1,2)</f>
        <v>Aug</v>
      </c>
      <c r="X1959" t="str">
        <f>INDEX(_xlfn.TEXTSPLIT(K1959,"-"),1,1)</f>
        <v>1</v>
      </c>
      <c r="Y1959">
        <f>INDEX(months!B:B,MATCH(Sheet1!W1959,months!A:A,0))</f>
        <v>8</v>
      </c>
      <c r="Z1959">
        <f t="shared" si="216"/>
        <v>43313</v>
      </c>
    </row>
    <row r="1960" spans="1:26" x14ac:dyDescent="0.2">
      <c r="A1960" t="s">
        <v>3026</v>
      </c>
      <c r="B1960" t="s">
        <v>2665</v>
      </c>
      <c r="C1960">
        <v>4.3</v>
      </c>
      <c r="D1960">
        <v>43055</v>
      </c>
      <c r="E1960" t="s">
        <v>2461</v>
      </c>
      <c r="F1960" t="s">
        <v>38</v>
      </c>
      <c r="G1960" t="s">
        <v>23</v>
      </c>
      <c r="H1960" t="s">
        <v>24</v>
      </c>
      <c r="I1960" t="s">
        <v>25</v>
      </c>
      <c r="J1960" t="s">
        <v>3005</v>
      </c>
      <c r="K1960" t="s">
        <v>503</v>
      </c>
      <c r="L1960" t="s">
        <v>1144</v>
      </c>
      <c r="M1960" t="s">
        <v>86</v>
      </c>
      <c r="N1960">
        <f t="shared" si="210"/>
        <v>0</v>
      </c>
      <c r="O1960" t="str">
        <f t="shared" si="211"/>
        <v>No</v>
      </c>
      <c r="P1960">
        <f t="shared" si="212"/>
        <v>0</v>
      </c>
      <c r="Q1960">
        <f t="shared" si="213"/>
        <v>4813937689</v>
      </c>
      <c r="R1960">
        <f t="shared" si="214"/>
        <v>4.1933383153624479</v>
      </c>
      <c r="S1960" t="str">
        <f t="shared" si="215"/>
        <v>Acceptable</v>
      </c>
      <c r="T1960">
        <f>ROUNDUP(C1960,0)</f>
        <v>5</v>
      </c>
      <c r="U1960">
        <f>ROUNDDOWN(C1960,0)</f>
        <v>4</v>
      </c>
      <c r="V1960">
        <f>RIGHT(K1960,2)+2000</f>
        <v>2018</v>
      </c>
      <c r="W1960" t="str">
        <f>INDEX(_xlfn.TEXTSPLIT(K1960,"-"),1,2)</f>
        <v>Jun</v>
      </c>
      <c r="X1960" t="str">
        <f>INDEX(_xlfn.TEXTSPLIT(K1960,"-"),1,1)</f>
        <v>29</v>
      </c>
      <c r="Y1960">
        <f>INDEX(months!B:B,MATCH(Sheet1!W1960,months!A:A,0))</f>
        <v>6</v>
      </c>
      <c r="Z1960">
        <f t="shared" si="216"/>
        <v>43280</v>
      </c>
    </row>
    <row r="1961" spans="1:26" x14ac:dyDescent="0.2">
      <c r="A1961" t="s">
        <v>3027</v>
      </c>
      <c r="B1961" t="s">
        <v>2665</v>
      </c>
      <c r="C1961">
        <v>4.5</v>
      </c>
      <c r="D1961">
        <v>80678</v>
      </c>
      <c r="E1961" t="s">
        <v>46</v>
      </c>
      <c r="F1961" t="s">
        <v>38</v>
      </c>
      <c r="G1961" t="s">
        <v>23</v>
      </c>
      <c r="H1961" t="s">
        <v>24</v>
      </c>
      <c r="I1961" t="s">
        <v>418</v>
      </c>
      <c r="J1961" t="s">
        <v>2684</v>
      </c>
      <c r="K1961" t="s">
        <v>264</v>
      </c>
      <c r="L1961" t="s">
        <v>46</v>
      </c>
      <c r="M1961" t="s">
        <v>46</v>
      </c>
      <c r="N1961">
        <f t="shared" si="210"/>
        <v>0</v>
      </c>
      <c r="O1961" t="str">
        <f t="shared" si="211"/>
        <v>No</v>
      </c>
      <c r="P1961">
        <f t="shared" si="212"/>
        <v>0</v>
      </c>
      <c r="Q1961">
        <f t="shared" si="213"/>
        <v>4813937689</v>
      </c>
      <c r="R1961">
        <f t="shared" si="214"/>
        <v>4.1933383153624479</v>
      </c>
      <c r="S1961" t="str">
        <f t="shared" si="215"/>
        <v>Acceptable</v>
      </c>
      <c r="T1961">
        <f>ROUNDUP(C1961,0)</f>
        <v>5</v>
      </c>
      <c r="U1961">
        <f>ROUNDDOWN(C1961,0)</f>
        <v>4</v>
      </c>
      <c r="V1961">
        <f>RIGHT(K1961,2)+2000</f>
        <v>2018</v>
      </c>
      <c r="W1961" t="str">
        <f>INDEX(_xlfn.TEXTSPLIT(K1961,"-"),1,2)</f>
        <v>May</v>
      </c>
      <c r="X1961" t="str">
        <f>INDEX(_xlfn.TEXTSPLIT(K1961,"-"),1,1)</f>
        <v>25</v>
      </c>
      <c r="Y1961">
        <f>INDEX(months!B:B,MATCH(Sheet1!W1961,months!A:A,0))</f>
        <v>5</v>
      </c>
      <c r="Z1961">
        <f t="shared" si="216"/>
        <v>43245</v>
      </c>
    </row>
    <row r="1962" spans="1:26" x14ac:dyDescent="0.2">
      <c r="A1962" t="s">
        <v>3028</v>
      </c>
      <c r="B1962" t="s">
        <v>2665</v>
      </c>
      <c r="C1962">
        <v>4.4000000000000004</v>
      </c>
      <c r="D1962">
        <v>153381</v>
      </c>
      <c r="E1962" t="s">
        <v>46</v>
      </c>
      <c r="F1962" t="s">
        <v>89</v>
      </c>
      <c r="G1962" t="s">
        <v>23</v>
      </c>
      <c r="H1962" t="s">
        <v>24</v>
      </c>
      <c r="I1962" t="s">
        <v>44</v>
      </c>
      <c r="J1962" t="s">
        <v>2684</v>
      </c>
      <c r="K1962" t="s">
        <v>1449</v>
      </c>
      <c r="L1962" t="s">
        <v>3029</v>
      </c>
      <c r="M1962" t="s">
        <v>81</v>
      </c>
      <c r="N1962">
        <f t="shared" si="210"/>
        <v>0</v>
      </c>
      <c r="O1962" t="str">
        <f t="shared" si="211"/>
        <v>No</v>
      </c>
      <c r="P1962">
        <f t="shared" si="212"/>
        <v>0</v>
      </c>
      <c r="Q1962">
        <f t="shared" si="213"/>
        <v>4813937689</v>
      </c>
      <c r="R1962">
        <f t="shared" si="214"/>
        <v>4.1933383153624479</v>
      </c>
      <c r="S1962" t="str">
        <f t="shared" si="215"/>
        <v>Acceptable</v>
      </c>
      <c r="T1962">
        <f>ROUNDUP(C1962,0)</f>
        <v>5</v>
      </c>
      <c r="U1962">
        <f>ROUNDDOWN(C1962,0)</f>
        <v>4</v>
      </c>
      <c r="V1962">
        <f>RIGHT(K1962,2)+2000</f>
        <v>2018</v>
      </c>
      <c r="W1962" t="str">
        <f>INDEX(_xlfn.TEXTSPLIT(K1962,"-"),1,2)</f>
        <v>Jun</v>
      </c>
      <c r="X1962" t="str">
        <f>INDEX(_xlfn.TEXTSPLIT(K1962,"-"),1,1)</f>
        <v>18</v>
      </c>
      <c r="Y1962">
        <f>INDEX(months!B:B,MATCH(Sheet1!W1962,months!A:A,0))</f>
        <v>6</v>
      </c>
      <c r="Z1962">
        <f t="shared" si="216"/>
        <v>43269</v>
      </c>
    </row>
    <row r="1963" spans="1:26" x14ac:dyDescent="0.2">
      <c r="A1963" t="s">
        <v>3030</v>
      </c>
      <c r="B1963" t="s">
        <v>2665</v>
      </c>
      <c r="C1963">
        <v>4.5</v>
      </c>
      <c r="D1963">
        <v>559</v>
      </c>
      <c r="E1963" t="s">
        <v>296</v>
      </c>
      <c r="F1963" t="s">
        <v>50</v>
      </c>
      <c r="G1963" t="s">
        <v>23</v>
      </c>
      <c r="H1963" t="s">
        <v>24</v>
      </c>
      <c r="I1963" t="s">
        <v>124</v>
      </c>
      <c r="J1963" t="s">
        <v>2684</v>
      </c>
      <c r="K1963" t="s">
        <v>97</v>
      </c>
      <c r="L1963" t="s">
        <v>1255</v>
      </c>
      <c r="M1963" t="s">
        <v>86</v>
      </c>
      <c r="N1963">
        <f t="shared" si="210"/>
        <v>0</v>
      </c>
      <c r="O1963" t="str">
        <f t="shared" si="211"/>
        <v>No</v>
      </c>
      <c r="P1963">
        <f t="shared" si="212"/>
        <v>0</v>
      </c>
      <c r="Q1963">
        <f t="shared" si="213"/>
        <v>4813937689</v>
      </c>
      <c r="R1963">
        <f t="shared" si="214"/>
        <v>4.1933383153624479</v>
      </c>
      <c r="S1963" t="str">
        <f t="shared" si="215"/>
        <v>Acceptable</v>
      </c>
      <c r="T1963">
        <f>ROUNDUP(C1963,0)</f>
        <v>5</v>
      </c>
      <c r="U1963">
        <f>ROUNDDOWN(C1963,0)</f>
        <v>4</v>
      </c>
      <c r="V1963">
        <f>RIGHT(K1963,2)+2000</f>
        <v>2018</v>
      </c>
      <c r="W1963" t="str">
        <f>INDEX(_xlfn.TEXTSPLIT(K1963,"-"),1,2)</f>
        <v>Aug</v>
      </c>
      <c r="X1963" t="str">
        <f>INDEX(_xlfn.TEXTSPLIT(K1963,"-"),1,1)</f>
        <v>3</v>
      </c>
      <c r="Y1963">
        <f>INDEX(months!B:B,MATCH(Sheet1!W1963,months!A:A,0))</f>
        <v>8</v>
      </c>
      <c r="Z1963">
        <f t="shared" si="216"/>
        <v>43315</v>
      </c>
    </row>
    <row r="1964" spans="1:26" x14ac:dyDescent="0.2">
      <c r="A1964" t="s">
        <v>3031</v>
      </c>
      <c r="B1964" t="s">
        <v>2665</v>
      </c>
      <c r="C1964">
        <v>4.5999999999999996</v>
      </c>
      <c r="D1964">
        <v>3073251</v>
      </c>
      <c r="E1964" t="s">
        <v>69</v>
      </c>
      <c r="F1964" t="s">
        <v>43</v>
      </c>
      <c r="G1964" t="s">
        <v>23</v>
      </c>
      <c r="H1964" t="s">
        <v>24</v>
      </c>
      <c r="I1964" t="s">
        <v>124</v>
      </c>
      <c r="J1964" t="s">
        <v>2684</v>
      </c>
      <c r="K1964" t="s">
        <v>357</v>
      </c>
      <c r="L1964" t="s">
        <v>3032</v>
      </c>
      <c r="M1964" t="s">
        <v>81</v>
      </c>
      <c r="N1964">
        <f t="shared" si="210"/>
        <v>0</v>
      </c>
      <c r="O1964" t="str">
        <f t="shared" si="211"/>
        <v>No</v>
      </c>
      <c r="P1964">
        <f t="shared" si="212"/>
        <v>0</v>
      </c>
      <c r="Q1964">
        <f t="shared" si="213"/>
        <v>4813937689</v>
      </c>
      <c r="R1964">
        <f t="shared" si="214"/>
        <v>4.1933383153624479</v>
      </c>
      <c r="S1964" t="str">
        <f t="shared" si="215"/>
        <v>Acceptable</v>
      </c>
      <c r="T1964">
        <f>ROUNDUP(C1964,0)</f>
        <v>5</v>
      </c>
      <c r="U1964">
        <f>ROUNDDOWN(C1964,0)</f>
        <v>4</v>
      </c>
      <c r="V1964">
        <f>RIGHT(K1964,2)+2000</f>
        <v>2018</v>
      </c>
      <c r="W1964" t="str">
        <f>INDEX(_xlfn.TEXTSPLIT(K1964,"-"),1,2)</f>
        <v>Jul</v>
      </c>
      <c r="X1964" t="str">
        <f>INDEX(_xlfn.TEXTSPLIT(K1964,"-"),1,1)</f>
        <v>25</v>
      </c>
      <c r="Y1964">
        <f>INDEX(months!B:B,MATCH(Sheet1!W1964,months!A:A,0))</f>
        <v>7</v>
      </c>
      <c r="Z1964">
        <f t="shared" si="216"/>
        <v>43306</v>
      </c>
    </row>
    <row r="1965" spans="1:26" x14ac:dyDescent="0.2">
      <c r="A1965" t="s">
        <v>3033</v>
      </c>
      <c r="B1965" t="s">
        <v>2665</v>
      </c>
      <c r="C1965">
        <v>4</v>
      </c>
      <c r="D1965">
        <v>26649</v>
      </c>
      <c r="E1965" t="s">
        <v>870</v>
      </c>
      <c r="F1965" t="s">
        <v>38</v>
      </c>
      <c r="G1965" t="s">
        <v>23</v>
      </c>
      <c r="H1965" t="s">
        <v>24</v>
      </c>
      <c r="I1965" t="s">
        <v>44</v>
      </c>
      <c r="J1965" t="s">
        <v>2684</v>
      </c>
      <c r="K1965" t="s">
        <v>2235</v>
      </c>
      <c r="L1965" t="s">
        <v>157</v>
      </c>
      <c r="M1965" t="s">
        <v>47</v>
      </c>
      <c r="N1965">
        <f t="shared" si="210"/>
        <v>0</v>
      </c>
      <c r="O1965" t="str">
        <f t="shared" si="211"/>
        <v>No</v>
      </c>
      <c r="P1965">
        <f t="shared" si="212"/>
        <v>0</v>
      </c>
      <c r="Q1965">
        <f t="shared" si="213"/>
        <v>4813937689</v>
      </c>
      <c r="R1965">
        <f t="shared" si="214"/>
        <v>4.1933383153624479</v>
      </c>
      <c r="S1965" t="str">
        <f t="shared" si="215"/>
        <v>Acceptable</v>
      </c>
      <c r="T1965">
        <f>ROUNDUP(C1965,0)</f>
        <v>4</v>
      </c>
      <c r="U1965">
        <f>ROUNDDOWN(C1965,0)</f>
        <v>4</v>
      </c>
      <c r="V1965">
        <f>RIGHT(K1965,2)+2000</f>
        <v>2018</v>
      </c>
      <c r="W1965" t="str">
        <f>INDEX(_xlfn.TEXTSPLIT(K1965,"-"),1,2)</f>
        <v>Aug</v>
      </c>
      <c r="X1965" t="str">
        <f>INDEX(_xlfn.TEXTSPLIT(K1965,"-"),1,1)</f>
        <v>5</v>
      </c>
      <c r="Y1965">
        <f>INDEX(months!B:B,MATCH(Sheet1!W1965,months!A:A,0))</f>
        <v>8</v>
      </c>
      <c r="Z1965">
        <f t="shared" si="216"/>
        <v>43317</v>
      </c>
    </row>
    <row r="1966" spans="1:26" x14ac:dyDescent="0.2">
      <c r="A1966" t="s">
        <v>3034</v>
      </c>
      <c r="B1966" t="s">
        <v>2665</v>
      </c>
      <c r="C1966">
        <v>4.3</v>
      </c>
      <c r="D1966">
        <v>2151039</v>
      </c>
      <c r="E1966" t="s">
        <v>2702</v>
      </c>
      <c r="F1966" t="s">
        <v>43</v>
      </c>
      <c r="G1966" t="s">
        <v>23</v>
      </c>
      <c r="H1966" t="s">
        <v>24</v>
      </c>
      <c r="I1966" t="s">
        <v>44</v>
      </c>
      <c r="J1966" t="s">
        <v>2684</v>
      </c>
      <c r="K1966" t="s">
        <v>39</v>
      </c>
      <c r="L1966" t="s">
        <v>3035</v>
      </c>
      <c r="M1966" t="s">
        <v>29</v>
      </c>
      <c r="N1966">
        <f t="shared" si="210"/>
        <v>0</v>
      </c>
      <c r="O1966" t="str">
        <f t="shared" si="211"/>
        <v>No</v>
      </c>
      <c r="P1966">
        <f t="shared" si="212"/>
        <v>0</v>
      </c>
      <c r="Q1966">
        <f t="shared" si="213"/>
        <v>4813937689</v>
      </c>
      <c r="R1966">
        <f t="shared" si="214"/>
        <v>4.1933383153624479</v>
      </c>
      <c r="S1966" t="str">
        <f t="shared" si="215"/>
        <v>Acceptable</v>
      </c>
      <c r="T1966">
        <f>ROUNDUP(C1966,0)</f>
        <v>5</v>
      </c>
      <c r="U1966">
        <f>ROUNDDOWN(C1966,0)</f>
        <v>4</v>
      </c>
      <c r="V1966">
        <f>RIGHT(K1966,2)+2000</f>
        <v>2018</v>
      </c>
      <c r="W1966" t="str">
        <f>INDEX(_xlfn.TEXTSPLIT(K1966,"-"),1,2)</f>
        <v>Aug</v>
      </c>
      <c r="X1966" t="str">
        <f>INDEX(_xlfn.TEXTSPLIT(K1966,"-"),1,1)</f>
        <v>1</v>
      </c>
      <c r="Y1966">
        <f>INDEX(months!B:B,MATCH(Sheet1!W1966,months!A:A,0))</f>
        <v>8</v>
      </c>
      <c r="Z1966">
        <f t="shared" si="216"/>
        <v>43313</v>
      </c>
    </row>
    <row r="1967" spans="1:26" x14ac:dyDescent="0.2">
      <c r="A1967" t="s">
        <v>3036</v>
      </c>
      <c r="B1967" t="s">
        <v>2665</v>
      </c>
      <c r="C1967">
        <v>4.5</v>
      </c>
      <c r="D1967">
        <v>306764</v>
      </c>
      <c r="E1967" t="s">
        <v>64</v>
      </c>
      <c r="F1967" t="s">
        <v>89</v>
      </c>
      <c r="G1967" t="s">
        <v>23</v>
      </c>
      <c r="H1967" t="s">
        <v>24</v>
      </c>
      <c r="I1967" t="s">
        <v>25</v>
      </c>
      <c r="J1967" t="s">
        <v>2838</v>
      </c>
      <c r="K1967" t="s">
        <v>97</v>
      </c>
      <c r="L1967" t="s">
        <v>3037</v>
      </c>
      <c r="M1967" t="s">
        <v>29</v>
      </c>
      <c r="N1967">
        <f t="shared" si="210"/>
        <v>0</v>
      </c>
      <c r="O1967" t="str">
        <f t="shared" si="211"/>
        <v>No</v>
      </c>
      <c r="P1967">
        <f t="shared" si="212"/>
        <v>0</v>
      </c>
      <c r="Q1967">
        <f t="shared" si="213"/>
        <v>4813937689</v>
      </c>
      <c r="R1967">
        <f t="shared" si="214"/>
        <v>4.1933383153624479</v>
      </c>
      <c r="S1967" t="str">
        <f t="shared" si="215"/>
        <v>Acceptable</v>
      </c>
      <c r="T1967">
        <f>ROUNDUP(C1967,0)</f>
        <v>5</v>
      </c>
      <c r="U1967">
        <f>ROUNDDOWN(C1967,0)</f>
        <v>4</v>
      </c>
      <c r="V1967">
        <f>RIGHT(K1967,2)+2000</f>
        <v>2018</v>
      </c>
      <c r="W1967" t="str">
        <f>INDEX(_xlfn.TEXTSPLIT(K1967,"-"),1,2)</f>
        <v>Aug</v>
      </c>
      <c r="X1967" t="str">
        <f>INDEX(_xlfn.TEXTSPLIT(K1967,"-"),1,1)</f>
        <v>3</v>
      </c>
      <c r="Y1967">
        <f>INDEX(months!B:B,MATCH(Sheet1!W1967,months!A:A,0))</f>
        <v>8</v>
      </c>
      <c r="Z1967">
        <f t="shared" si="216"/>
        <v>43315</v>
      </c>
    </row>
    <row r="1968" spans="1:26" x14ac:dyDescent="0.2">
      <c r="A1968" t="s">
        <v>2671</v>
      </c>
      <c r="B1968" t="s">
        <v>2665</v>
      </c>
      <c r="C1968">
        <v>4.4000000000000004</v>
      </c>
      <c r="D1968">
        <v>22430188</v>
      </c>
      <c r="E1968" t="s">
        <v>2672</v>
      </c>
      <c r="F1968" t="s">
        <v>799</v>
      </c>
      <c r="G1968" t="s">
        <v>23</v>
      </c>
      <c r="H1968" t="s">
        <v>24</v>
      </c>
      <c r="I1968" t="s">
        <v>25</v>
      </c>
      <c r="J1968" t="s">
        <v>2673</v>
      </c>
      <c r="K1968" t="s">
        <v>759</v>
      </c>
      <c r="L1968" t="s">
        <v>2674</v>
      </c>
      <c r="M1968" t="s">
        <v>81</v>
      </c>
      <c r="N1968">
        <f t="shared" si="210"/>
        <v>0</v>
      </c>
      <c r="O1968" t="str">
        <f t="shared" si="211"/>
        <v>No</v>
      </c>
      <c r="P1968">
        <f t="shared" si="212"/>
        <v>0</v>
      </c>
      <c r="Q1968">
        <f t="shared" si="213"/>
        <v>4813937689</v>
      </c>
      <c r="R1968">
        <f t="shared" si="214"/>
        <v>4.1933383153624479</v>
      </c>
      <c r="S1968" t="str">
        <f t="shared" si="215"/>
        <v>Acceptable</v>
      </c>
      <c r="T1968">
        <f>ROUNDUP(C1968,0)</f>
        <v>5</v>
      </c>
      <c r="U1968">
        <f>ROUNDDOWN(C1968,0)</f>
        <v>4</v>
      </c>
      <c r="V1968">
        <f>RIGHT(K1968,2)+2000</f>
        <v>2018</v>
      </c>
      <c r="W1968" t="str">
        <f>INDEX(_xlfn.TEXTSPLIT(K1968,"-"),1,2)</f>
        <v>Jul</v>
      </c>
      <c r="X1968" t="str">
        <f>INDEX(_xlfn.TEXTSPLIT(K1968,"-"),1,1)</f>
        <v>5</v>
      </c>
      <c r="Y1968">
        <f>INDEX(months!B:B,MATCH(Sheet1!W1968,months!A:A,0))</f>
        <v>7</v>
      </c>
      <c r="Z1968">
        <f t="shared" si="216"/>
        <v>43286</v>
      </c>
    </row>
    <row r="1969" spans="1:26" x14ac:dyDescent="0.2">
      <c r="A1969" t="s">
        <v>2698</v>
      </c>
      <c r="B1969" t="s">
        <v>2665</v>
      </c>
      <c r="C1969">
        <v>4.4000000000000004</v>
      </c>
      <c r="D1969">
        <v>4067651</v>
      </c>
      <c r="E1969" t="s">
        <v>2699</v>
      </c>
      <c r="F1969" t="s">
        <v>448</v>
      </c>
      <c r="G1969" t="s">
        <v>23</v>
      </c>
      <c r="H1969" t="s">
        <v>24</v>
      </c>
      <c r="I1969" t="s">
        <v>124</v>
      </c>
      <c r="J1969" t="s">
        <v>2686</v>
      </c>
      <c r="K1969" t="s">
        <v>743</v>
      </c>
      <c r="L1969" t="s">
        <v>2700</v>
      </c>
      <c r="M1969" t="s">
        <v>81</v>
      </c>
      <c r="N1969">
        <f t="shared" si="210"/>
        <v>0</v>
      </c>
      <c r="O1969" t="str">
        <f t="shared" si="211"/>
        <v>No</v>
      </c>
      <c r="P1969">
        <f t="shared" si="212"/>
        <v>0</v>
      </c>
      <c r="Q1969">
        <f t="shared" si="213"/>
        <v>4813937689</v>
      </c>
      <c r="R1969">
        <f t="shared" si="214"/>
        <v>4.1933383153624479</v>
      </c>
      <c r="S1969" t="str">
        <f t="shared" si="215"/>
        <v>Acceptable</v>
      </c>
      <c r="T1969">
        <f>ROUNDUP(C1969,0)</f>
        <v>5</v>
      </c>
      <c r="U1969">
        <f>ROUNDDOWN(C1969,0)</f>
        <v>4</v>
      </c>
      <c r="V1969">
        <f>RIGHT(K1969,2)+2000</f>
        <v>2018</v>
      </c>
      <c r="W1969" t="str">
        <f>INDEX(_xlfn.TEXTSPLIT(K1969,"-"),1,2)</f>
        <v>Jul</v>
      </c>
      <c r="X1969" t="str">
        <f>INDEX(_xlfn.TEXTSPLIT(K1969,"-"),1,1)</f>
        <v>6</v>
      </c>
      <c r="Y1969">
        <f>INDEX(months!B:B,MATCH(Sheet1!W1969,months!A:A,0))</f>
        <v>7</v>
      </c>
      <c r="Z1969">
        <f t="shared" si="216"/>
        <v>43287</v>
      </c>
    </row>
    <row r="1970" spans="1:26" x14ac:dyDescent="0.2">
      <c r="A1970" t="s">
        <v>2693</v>
      </c>
      <c r="B1970" t="s">
        <v>2665</v>
      </c>
      <c r="C1970">
        <v>4.5999999999999996</v>
      </c>
      <c r="D1970">
        <v>59907</v>
      </c>
      <c r="E1970" t="s">
        <v>779</v>
      </c>
      <c r="F1970" t="s">
        <v>38</v>
      </c>
      <c r="G1970" t="s">
        <v>23</v>
      </c>
      <c r="H1970" t="s">
        <v>24</v>
      </c>
      <c r="I1970" t="s">
        <v>25</v>
      </c>
      <c r="J1970" t="s">
        <v>2694</v>
      </c>
      <c r="K1970" t="s">
        <v>2695</v>
      </c>
      <c r="L1970" t="s">
        <v>276</v>
      </c>
      <c r="M1970" t="s">
        <v>60</v>
      </c>
      <c r="N1970">
        <f t="shared" si="210"/>
        <v>0</v>
      </c>
      <c r="O1970" t="str">
        <f t="shared" si="211"/>
        <v>No</v>
      </c>
      <c r="P1970">
        <f t="shared" si="212"/>
        <v>0</v>
      </c>
      <c r="Q1970">
        <f t="shared" si="213"/>
        <v>4813937689</v>
      </c>
      <c r="R1970">
        <f t="shared" si="214"/>
        <v>4.1933383153624479</v>
      </c>
      <c r="S1970" t="str">
        <f t="shared" si="215"/>
        <v>Acceptable</v>
      </c>
      <c r="T1970">
        <f>ROUNDUP(C1970,0)</f>
        <v>5</v>
      </c>
      <c r="U1970">
        <f>ROUNDDOWN(C1970,0)</f>
        <v>4</v>
      </c>
      <c r="V1970">
        <f>RIGHT(K1970,2)+2000</f>
        <v>2018</v>
      </c>
      <c r="W1970" t="str">
        <f>INDEX(_xlfn.TEXTSPLIT(K1970,"-"),1,2)</f>
        <v>Mar</v>
      </c>
      <c r="X1970" t="str">
        <f>INDEX(_xlfn.TEXTSPLIT(K1970,"-"),1,1)</f>
        <v>6</v>
      </c>
      <c r="Y1970">
        <f>INDEX(months!B:B,MATCH(Sheet1!W1970,months!A:A,0))</f>
        <v>3</v>
      </c>
      <c r="Z1970">
        <f t="shared" si="216"/>
        <v>43165</v>
      </c>
    </row>
    <row r="1971" spans="1:26" x14ac:dyDescent="0.2">
      <c r="A1971" t="s">
        <v>2692</v>
      </c>
      <c r="B1971" t="s">
        <v>2665</v>
      </c>
      <c r="C1971">
        <v>4.2</v>
      </c>
      <c r="D1971">
        <v>1500622</v>
      </c>
      <c r="E1971" t="s">
        <v>69</v>
      </c>
      <c r="F1971" t="s">
        <v>448</v>
      </c>
      <c r="G1971" t="s">
        <v>23</v>
      </c>
      <c r="H1971" t="s">
        <v>24</v>
      </c>
      <c r="I1971" t="s">
        <v>25</v>
      </c>
      <c r="J1971" t="s">
        <v>2684</v>
      </c>
      <c r="K1971" t="s">
        <v>380</v>
      </c>
      <c r="L1971" t="s">
        <v>350</v>
      </c>
      <c r="M1971" t="s">
        <v>81</v>
      </c>
      <c r="N1971">
        <f t="shared" si="210"/>
        <v>0</v>
      </c>
      <c r="O1971" t="str">
        <f t="shared" si="211"/>
        <v>No</v>
      </c>
      <c r="P1971">
        <f t="shared" si="212"/>
        <v>0</v>
      </c>
      <c r="Q1971">
        <f t="shared" si="213"/>
        <v>4813937689</v>
      </c>
      <c r="R1971">
        <f t="shared" si="214"/>
        <v>4.1933383153624479</v>
      </c>
      <c r="S1971" t="str">
        <f t="shared" si="215"/>
        <v>Acceptable</v>
      </c>
      <c r="T1971">
        <f>ROUNDUP(C1971,0)</f>
        <v>5</v>
      </c>
      <c r="U1971">
        <f>ROUNDDOWN(C1971,0)</f>
        <v>4</v>
      </c>
      <c r="V1971">
        <f>RIGHT(K1971,2)+2000</f>
        <v>2018</v>
      </c>
      <c r="W1971" t="str">
        <f>INDEX(_xlfn.TEXTSPLIT(K1971,"-"),1,2)</f>
        <v>Apr</v>
      </c>
      <c r="X1971" t="str">
        <f>INDEX(_xlfn.TEXTSPLIT(K1971,"-"),1,1)</f>
        <v>9</v>
      </c>
      <c r="Y1971">
        <f>INDEX(months!B:B,MATCH(Sheet1!W1971,months!A:A,0))</f>
        <v>4</v>
      </c>
      <c r="Z1971">
        <f t="shared" si="216"/>
        <v>43199</v>
      </c>
    </row>
    <row r="1972" spans="1:26" x14ac:dyDescent="0.2">
      <c r="A1972" t="s">
        <v>2717</v>
      </c>
      <c r="B1972" t="s">
        <v>2665</v>
      </c>
      <c r="C1972">
        <v>4.5</v>
      </c>
      <c r="D1972">
        <v>14201604</v>
      </c>
      <c r="E1972" t="s">
        <v>354</v>
      </c>
      <c r="F1972" t="s">
        <v>448</v>
      </c>
      <c r="G1972" t="s">
        <v>23</v>
      </c>
      <c r="H1972" t="s">
        <v>24</v>
      </c>
      <c r="I1972" t="s">
        <v>25</v>
      </c>
      <c r="J1972" t="s">
        <v>2718</v>
      </c>
      <c r="K1972" t="s">
        <v>84</v>
      </c>
      <c r="L1972" t="s">
        <v>2719</v>
      </c>
      <c r="M1972" t="s">
        <v>29</v>
      </c>
      <c r="N1972">
        <f t="shared" si="210"/>
        <v>0</v>
      </c>
      <c r="O1972" t="str">
        <f t="shared" si="211"/>
        <v>No</v>
      </c>
      <c r="P1972">
        <f t="shared" si="212"/>
        <v>0</v>
      </c>
      <c r="Q1972">
        <f t="shared" si="213"/>
        <v>4813937689</v>
      </c>
      <c r="R1972">
        <f t="shared" si="214"/>
        <v>4.1933383153624479</v>
      </c>
      <c r="S1972" t="str">
        <f t="shared" si="215"/>
        <v>Acceptable</v>
      </c>
      <c r="T1972">
        <f>ROUNDUP(C1972,0)</f>
        <v>5</v>
      </c>
      <c r="U1972">
        <f>ROUNDDOWN(C1972,0)</f>
        <v>4</v>
      </c>
      <c r="V1972">
        <f>RIGHT(K1972,2)+2000</f>
        <v>2018</v>
      </c>
      <c r="W1972" t="str">
        <f>INDEX(_xlfn.TEXTSPLIT(K1972,"-"),1,2)</f>
        <v>Jul</v>
      </c>
      <c r="X1972" t="str">
        <f>INDEX(_xlfn.TEXTSPLIT(K1972,"-"),1,1)</f>
        <v>31</v>
      </c>
      <c r="Y1972">
        <f>INDEX(months!B:B,MATCH(Sheet1!W1972,months!A:A,0))</f>
        <v>7</v>
      </c>
      <c r="Z1972">
        <f t="shared" si="216"/>
        <v>43312</v>
      </c>
    </row>
    <row r="1973" spans="1:26" x14ac:dyDescent="0.2">
      <c r="A1973" t="s">
        <v>3038</v>
      </c>
      <c r="B1973" t="s">
        <v>2665</v>
      </c>
      <c r="C1973">
        <v>4.5999999999999996</v>
      </c>
      <c r="D1973">
        <v>280098</v>
      </c>
      <c r="E1973" t="s">
        <v>1959</v>
      </c>
      <c r="F1973" t="s">
        <v>89</v>
      </c>
      <c r="G1973" t="s">
        <v>23</v>
      </c>
      <c r="H1973" t="s">
        <v>24</v>
      </c>
      <c r="I1973" t="s">
        <v>25</v>
      </c>
      <c r="J1973" t="s">
        <v>2669</v>
      </c>
      <c r="K1973" t="s">
        <v>187</v>
      </c>
      <c r="L1973" t="s">
        <v>3039</v>
      </c>
      <c r="M1973" t="s">
        <v>29</v>
      </c>
      <c r="N1973">
        <f t="shared" si="210"/>
        <v>0</v>
      </c>
      <c r="O1973" t="str">
        <f t="shared" si="211"/>
        <v>No</v>
      </c>
      <c r="P1973">
        <f t="shared" si="212"/>
        <v>0</v>
      </c>
      <c r="Q1973">
        <f t="shared" si="213"/>
        <v>4813937689</v>
      </c>
      <c r="R1973">
        <f t="shared" si="214"/>
        <v>4.1933383153624479</v>
      </c>
      <c r="S1973" t="str">
        <f t="shared" si="215"/>
        <v>Acceptable</v>
      </c>
      <c r="T1973">
        <f>ROUNDUP(C1973,0)</f>
        <v>5</v>
      </c>
      <c r="U1973">
        <f>ROUNDDOWN(C1973,0)</f>
        <v>4</v>
      </c>
      <c r="V1973">
        <f>RIGHT(K1973,2)+2000</f>
        <v>2018</v>
      </c>
      <c r="W1973" t="str">
        <f>INDEX(_xlfn.TEXTSPLIT(K1973,"-"),1,2)</f>
        <v>Jul</v>
      </c>
      <c r="X1973" t="str">
        <f>INDEX(_xlfn.TEXTSPLIT(K1973,"-"),1,1)</f>
        <v>20</v>
      </c>
      <c r="Y1973">
        <f>INDEX(months!B:B,MATCH(Sheet1!W1973,months!A:A,0))</f>
        <v>7</v>
      </c>
      <c r="Z1973">
        <f t="shared" si="216"/>
        <v>43301</v>
      </c>
    </row>
    <row r="1974" spans="1:26" x14ac:dyDescent="0.2">
      <c r="A1974" t="s">
        <v>2678</v>
      </c>
      <c r="B1974" t="s">
        <v>2665</v>
      </c>
      <c r="C1974">
        <v>4.5</v>
      </c>
      <c r="D1974">
        <v>148990</v>
      </c>
      <c r="E1974" t="s">
        <v>698</v>
      </c>
      <c r="F1974" t="s">
        <v>89</v>
      </c>
      <c r="G1974" t="s">
        <v>23</v>
      </c>
      <c r="H1974" t="s">
        <v>24</v>
      </c>
      <c r="I1974" t="s">
        <v>25</v>
      </c>
      <c r="J1974" t="s">
        <v>2673</v>
      </c>
      <c r="K1974" t="s">
        <v>410</v>
      </c>
      <c r="L1974" t="s">
        <v>2679</v>
      </c>
      <c r="M1974" t="s">
        <v>29</v>
      </c>
      <c r="N1974">
        <f t="shared" si="210"/>
        <v>0</v>
      </c>
      <c r="O1974" t="str">
        <f t="shared" si="211"/>
        <v>No</v>
      </c>
      <c r="P1974">
        <f t="shared" si="212"/>
        <v>0</v>
      </c>
      <c r="Q1974">
        <f t="shared" si="213"/>
        <v>4813937689</v>
      </c>
      <c r="R1974">
        <f t="shared" si="214"/>
        <v>4.1933383153624479</v>
      </c>
      <c r="S1974" t="str">
        <f t="shared" si="215"/>
        <v>Acceptable</v>
      </c>
      <c r="T1974">
        <f>ROUNDUP(C1974,0)</f>
        <v>5</v>
      </c>
      <c r="U1974">
        <f>ROUNDDOWN(C1974,0)</f>
        <v>4</v>
      </c>
      <c r="V1974">
        <f>RIGHT(K1974,2)+2000</f>
        <v>2018</v>
      </c>
      <c r="W1974" t="str">
        <f>INDEX(_xlfn.TEXTSPLIT(K1974,"-"),1,2)</f>
        <v>Jul</v>
      </c>
      <c r="X1974" t="str">
        <f>INDEX(_xlfn.TEXTSPLIT(K1974,"-"),1,1)</f>
        <v>17</v>
      </c>
      <c r="Y1974">
        <f>INDEX(months!B:B,MATCH(Sheet1!W1974,months!A:A,0))</f>
        <v>7</v>
      </c>
      <c r="Z1974">
        <f t="shared" si="216"/>
        <v>43298</v>
      </c>
    </row>
    <row r="1975" spans="1:26" x14ac:dyDescent="0.2">
      <c r="A1975" t="s">
        <v>2675</v>
      </c>
      <c r="B1975" t="s">
        <v>2665</v>
      </c>
      <c r="C1975">
        <v>4.7</v>
      </c>
      <c r="D1975">
        <v>154264</v>
      </c>
      <c r="E1975" t="s">
        <v>83</v>
      </c>
      <c r="F1975" t="s">
        <v>89</v>
      </c>
      <c r="G1975" t="s">
        <v>23</v>
      </c>
      <c r="H1975" t="s">
        <v>24</v>
      </c>
      <c r="I1975" t="s">
        <v>25</v>
      </c>
      <c r="J1975" t="s">
        <v>2676</v>
      </c>
      <c r="K1975" t="s">
        <v>45</v>
      </c>
      <c r="L1975" t="s">
        <v>46</v>
      </c>
      <c r="M1975" t="s">
        <v>46</v>
      </c>
      <c r="N1975">
        <f t="shared" si="210"/>
        <v>0</v>
      </c>
      <c r="O1975" t="str">
        <f t="shared" si="211"/>
        <v>No</v>
      </c>
      <c r="P1975">
        <f t="shared" si="212"/>
        <v>0</v>
      </c>
      <c r="Q1975">
        <f t="shared" si="213"/>
        <v>4813937689</v>
      </c>
      <c r="R1975">
        <f t="shared" si="214"/>
        <v>4.1933383153624479</v>
      </c>
      <c r="S1975" t="str">
        <f t="shared" si="215"/>
        <v>Acceptable</v>
      </c>
      <c r="T1975">
        <f>ROUNDUP(C1975,0)</f>
        <v>5</v>
      </c>
      <c r="U1975">
        <f>ROUNDDOWN(C1975,0)</f>
        <v>4</v>
      </c>
      <c r="V1975">
        <f>RIGHT(K1975,2)+2000</f>
        <v>2018</v>
      </c>
      <c r="W1975" t="str">
        <f>INDEX(_xlfn.TEXTSPLIT(K1975,"-"),1,2)</f>
        <v>Jun</v>
      </c>
      <c r="X1975" t="str">
        <f>INDEX(_xlfn.TEXTSPLIT(K1975,"-"),1,1)</f>
        <v>8</v>
      </c>
      <c r="Y1975">
        <f>INDEX(months!B:B,MATCH(Sheet1!W1975,months!A:A,0))</f>
        <v>6</v>
      </c>
      <c r="Z1975">
        <f t="shared" si="216"/>
        <v>43259</v>
      </c>
    </row>
    <row r="1976" spans="1:26" x14ac:dyDescent="0.2">
      <c r="A1976" t="s">
        <v>3040</v>
      </c>
      <c r="B1976" t="s">
        <v>2665</v>
      </c>
      <c r="C1976">
        <v>4.5</v>
      </c>
      <c r="D1976">
        <v>26985</v>
      </c>
      <c r="E1976" t="s">
        <v>667</v>
      </c>
      <c r="F1976" t="s">
        <v>38</v>
      </c>
      <c r="G1976" t="s">
        <v>23</v>
      </c>
      <c r="H1976" t="s">
        <v>24</v>
      </c>
      <c r="I1976" t="s">
        <v>25</v>
      </c>
      <c r="J1976" t="s">
        <v>2673</v>
      </c>
      <c r="K1976" t="s">
        <v>3041</v>
      </c>
      <c r="L1976" t="s">
        <v>244</v>
      </c>
      <c r="M1976" t="s">
        <v>29</v>
      </c>
      <c r="N1976">
        <f t="shared" si="210"/>
        <v>0</v>
      </c>
      <c r="O1976" t="str">
        <f t="shared" si="211"/>
        <v>No</v>
      </c>
      <c r="P1976">
        <f t="shared" si="212"/>
        <v>0</v>
      </c>
      <c r="Q1976">
        <f t="shared" si="213"/>
        <v>4813937689</v>
      </c>
      <c r="R1976">
        <f t="shared" si="214"/>
        <v>4.1933383153624479</v>
      </c>
      <c r="S1976" t="str">
        <f t="shared" si="215"/>
        <v>Acceptable</v>
      </c>
      <c r="T1976">
        <f>ROUNDUP(C1976,0)</f>
        <v>5</v>
      </c>
      <c r="U1976">
        <f>ROUNDDOWN(C1976,0)</f>
        <v>4</v>
      </c>
      <c r="V1976">
        <f>RIGHT(K1976,2)+2000</f>
        <v>2018</v>
      </c>
      <c r="W1976" t="str">
        <f>INDEX(_xlfn.TEXTSPLIT(K1976,"-"),1,2)</f>
        <v>Jun</v>
      </c>
      <c r="X1976" t="str">
        <f>INDEX(_xlfn.TEXTSPLIT(K1976,"-"),1,1)</f>
        <v>4</v>
      </c>
      <c r="Y1976">
        <f>INDEX(months!B:B,MATCH(Sheet1!W1976,months!A:A,0))</f>
        <v>6</v>
      </c>
      <c r="Z1976">
        <f t="shared" si="216"/>
        <v>43255</v>
      </c>
    </row>
    <row r="1977" spans="1:26" x14ac:dyDescent="0.2">
      <c r="A1977" t="s">
        <v>3042</v>
      </c>
      <c r="B1977" t="s">
        <v>2665</v>
      </c>
      <c r="C1977">
        <v>4.5</v>
      </c>
      <c r="D1977">
        <v>1125438</v>
      </c>
      <c r="E1977" t="s">
        <v>1146</v>
      </c>
      <c r="F1977" t="s">
        <v>89</v>
      </c>
      <c r="G1977" t="s">
        <v>23</v>
      </c>
      <c r="H1977" t="s">
        <v>24</v>
      </c>
      <c r="I1977" t="s">
        <v>25</v>
      </c>
      <c r="J1977" t="s">
        <v>2673</v>
      </c>
      <c r="K1977" t="s">
        <v>759</v>
      </c>
      <c r="L1977" t="s">
        <v>3043</v>
      </c>
      <c r="M1977" t="s">
        <v>29</v>
      </c>
      <c r="N1977">
        <f t="shared" si="210"/>
        <v>0</v>
      </c>
      <c r="O1977" t="str">
        <f t="shared" si="211"/>
        <v>No</v>
      </c>
      <c r="P1977">
        <f t="shared" si="212"/>
        <v>0</v>
      </c>
      <c r="Q1977">
        <f t="shared" si="213"/>
        <v>4813937689</v>
      </c>
      <c r="R1977">
        <f t="shared" si="214"/>
        <v>4.1933383153624479</v>
      </c>
      <c r="S1977" t="str">
        <f t="shared" si="215"/>
        <v>Acceptable</v>
      </c>
      <c r="T1977">
        <f>ROUNDUP(C1977,0)</f>
        <v>5</v>
      </c>
      <c r="U1977">
        <f>ROUNDDOWN(C1977,0)</f>
        <v>4</v>
      </c>
      <c r="V1977">
        <f>RIGHT(K1977,2)+2000</f>
        <v>2018</v>
      </c>
      <c r="W1977" t="str">
        <f>INDEX(_xlfn.TEXTSPLIT(K1977,"-"),1,2)</f>
        <v>Jul</v>
      </c>
      <c r="X1977" t="str">
        <f>INDEX(_xlfn.TEXTSPLIT(K1977,"-"),1,1)</f>
        <v>5</v>
      </c>
      <c r="Y1977">
        <f>INDEX(months!B:B,MATCH(Sheet1!W1977,months!A:A,0))</f>
        <v>7</v>
      </c>
      <c r="Z1977">
        <f t="shared" si="216"/>
        <v>43286</v>
      </c>
    </row>
    <row r="1978" spans="1:26" x14ac:dyDescent="0.2">
      <c r="A1978" t="s">
        <v>2798</v>
      </c>
      <c r="B1978" t="s">
        <v>2665</v>
      </c>
      <c r="C1978">
        <v>4.5</v>
      </c>
      <c r="D1978">
        <v>5387781</v>
      </c>
      <c r="E1978" t="s">
        <v>1035</v>
      </c>
      <c r="F1978" t="s">
        <v>448</v>
      </c>
      <c r="G1978" t="s">
        <v>23</v>
      </c>
      <c r="H1978" t="s">
        <v>24</v>
      </c>
      <c r="I1978" t="s">
        <v>25</v>
      </c>
      <c r="J1978" t="s">
        <v>2734</v>
      </c>
      <c r="K1978" t="s">
        <v>2799</v>
      </c>
      <c r="L1978" t="s">
        <v>1200</v>
      </c>
      <c r="M1978" t="s">
        <v>81</v>
      </c>
      <c r="N1978">
        <f t="shared" si="210"/>
        <v>0</v>
      </c>
      <c r="O1978" t="str">
        <f t="shared" si="211"/>
        <v>No</v>
      </c>
      <c r="P1978">
        <f t="shared" si="212"/>
        <v>0</v>
      </c>
      <c r="Q1978">
        <f t="shared" si="213"/>
        <v>4813937689</v>
      </c>
      <c r="R1978">
        <f t="shared" si="214"/>
        <v>4.1933383153624479</v>
      </c>
      <c r="S1978" t="str">
        <f t="shared" si="215"/>
        <v>Acceptable</v>
      </c>
      <c r="T1978">
        <f>ROUNDUP(C1978,0)</f>
        <v>5</v>
      </c>
      <c r="U1978">
        <f>ROUNDDOWN(C1978,0)</f>
        <v>4</v>
      </c>
      <c r="V1978">
        <f>RIGHT(K1978,2)+2000</f>
        <v>2018</v>
      </c>
      <c r="W1978" t="str">
        <f>INDEX(_xlfn.TEXTSPLIT(K1978,"-"),1,2)</f>
        <v>Feb</v>
      </c>
      <c r="X1978" t="str">
        <f>INDEX(_xlfn.TEXTSPLIT(K1978,"-"),1,1)</f>
        <v>27</v>
      </c>
      <c r="Y1978">
        <f>INDEX(months!B:B,MATCH(Sheet1!W1978,months!A:A,0))</f>
        <v>2</v>
      </c>
      <c r="Z1978">
        <f t="shared" si="216"/>
        <v>43158</v>
      </c>
    </row>
    <row r="1979" spans="1:26" x14ac:dyDescent="0.2">
      <c r="A1979" t="s">
        <v>2749</v>
      </c>
      <c r="B1979" t="s">
        <v>2665</v>
      </c>
      <c r="C1979">
        <v>4.4000000000000004</v>
      </c>
      <c r="D1979">
        <v>8923847</v>
      </c>
      <c r="E1979" t="s">
        <v>1146</v>
      </c>
      <c r="F1979" t="s">
        <v>448</v>
      </c>
      <c r="G1979" t="s">
        <v>23</v>
      </c>
      <c r="H1979" t="s">
        <v>24</v>
      </c>
      <c r="I1979" t="s">
        <v>25</v>
      </c>
      <c r="J1979" t="s">
        <v>2734</v>
      </c>
      <c r="K1979" t="s">
        <v>413</v>
      </c>
      <c r="L1979" t="s">
        <v>2750</v>
      </c>
      <c r="M1979" t="s">
        <v>47</v>
      </c>
      <c r="N1979">
        <f t="shared" si="210"/>
        <v>0</v>
      </c>
      <c r="O1979" t="str">
        <f t="shared" si="211"/>
        <v>No</v>
      </c>
      <c r="P1979">
        <f t="shared" si="212"/>
        <v>0</v>
      </c>
      <c r="Q1979">
        <f t="shared" si="213"/>
        <v>4813937689</v>
      </c>
      <c r="R1979">
        <f t="shared" si="214"/>
        <v>4.1933383153624479</v>
      </c>
      <c r="S1979" t="str">
        <f t="shared" si="215"/>
        <v>Acceptable</v>
      </c>
      <c r="T1979">
        <f>ROUNDUP(C1979,0)</f>
        <v>5</v>
      </c>
      <c r="U1979">
        <f>ROUNDDOWN(C1979,0)</f>
        <v>4</v>
      </c>
      <c r="V1979">
        <f>RIGHT(K1979,2)+2000</f>
        <v>2018</v>
      </c>
      <c r="W1979" t="str">
        <f>INDEX(_xlfn.TEXTSPLIT(K1979,"-"),1,2)</f>
        <v>Jul</v>
      </c>
      <c r="X1979" t="str">
        <f>INDEX(_xlfn.TEXTSPLIT(K1979,"-"),1,1)</f>
        <v>2</v>
      </c>
      <c r="Y1979">
        <f>INDEX(months!B:B,MATCH(Sheet1!W1979,months!A:A,0))</f>
        <v>7</v>
      </c>
      <c r="Z1979">
        <f t="shared" si="216"/>
        <v>43283</v>
      </c>
    </row>
    <row r="1980" spans="1:26" x14ac:dyDescent="0.2">
      <c r="A1980" t="s">
        <v>2980</v>
      </c>
      <c r="B1980" t="s">
        <v>2665</v>
      </c>
      <c r="C1980">
        <v>4.5999999999999996</v>
      </c>
      <c r="D1980">
        <v>1327269</v>
      </c>
      <c r="E1980" t="s">
        <v>2443</v>
      </c>
      <c r="F1980" t="s">
        <v>43</v>
      </c>
      <c r="G1980" t="s">
        <v>23</v>
      </c>
      <c r="H1980" t="s">
        <v>24</v>
      </c>
      <c r="I1980" t="s">
        <v>44</v>
      </c>
      <c r="J1980" t="s">
        <v>2734</v>
      </c>
      <c r="K1980" t="s">
        <v>2981</v>
      </c>
      <c r="L1980" t="s">
        <v>180</v>
      </c>
      <c r="M1980" t="s">
        <v>177</v>
      </c>
      <c r="N1980">
        <f t="shared" si="210"/>
        <v>0</v>
      </c>
      <c r="O1980" t="str">
        <f t="shared" si="211"/>
        <v>No</v>
      </c>
      <c r="P1980">
        <f t="shared" si="212"/>
        <v>0</v>
      </c>
      <c r="Q1980">
        <f t="shared" si="213"/>
        <v>4813937689</v>
      </c>
      <c r="R1980">
        <f t="shared" si="214"/>
        <v>4.1933383153624479</v>
      </c>
      <c r="S1980" t="str">
        <f t="shared" si="215"/>
        <v>Acceptable</v>
      </c>
      <c r="T1980">
        <f>ROUNDUP(C1980,0)</f>
        <v>5</v>
      </c>
      <c r="U1980">
        <f>ROUNDDOWN(C1980,0)</f>
        <v>4</v>
      </c>
      <c r="V1980">
        <f>RIGHT(K1980,2)+2000</f>
        <v>2017</v>
      </c>
      <c r="W1980" t="str">
        <f>INDEX(_xlfn.TEXTSPLIT(K1980,"-"),1,2)</f>
        <v>Apr</v>
      </c>
      <c r="X1980" t="str">
        <f>INDEX(_xlfn.TEXTSPLIT(K1980,"-"),1,1)</f>
        <v>12</v>
      </c>
      <c r="Y1980">
        <f>INDEX(months!B:B,MATCH(Sheet1!W1980,months!A:A,0))</f>
        <v>4</v>
      </c>
      <c r="Z1980">
        <f t="shared" si="216"/>
        <v>42837</v>
      </c>
    </row>
    <row r="1981" spans="1:26" x14ac:dyDescent="0.2">
      <c r="A1981" t="s">
        <v>2741</v>
      </c>
      <c r="B1981" t="s">
        <v>2665</v>
      </c>
      <c r="C1981">
        <v>4.3</v>
      </c>
      <c r="D1981">
        <v>23043</v>
      </c>
      <c r="E1981" t="s">
        <v>46</v>
      </c>
      <c r="F1981" t="s">
        <v>38</v>
      </c>
      <c r="G1981" t="s">
        <v>23</v>
      </c>
      <c r="H1981" t="s">
        <v>24</v>
      </c>
      <c r="I1981" t="s">
        <v>25</v>
      </c>
      <c r="J1981" t="s">
        <v>2669</v>
      </c>
      <c r="K1981" t="s">
        <v>357</v>
      </c>
      <c r="L1981" t="s">
        <v>2742</v>
      </c>
      <c r="M1981" t="s">
        <v>81</v>
      </c>
      <c r="N1981">
        <f t="shared" si="210"/>
        <v>0</v>
      </c>
      <c r="O1981" t="str">
        <f t="shared" si="211"/>
        <v>No</v>
      </c>
      <c r="P1981">
        <f t="shared" si="212"/>
        <v>0</v>
      </c>
      <c r="Q1981">
        <f t="shared" si="213"/>
        <v>4813937689</v>
      </c>
      <c r="R1981">
        <f t="shared" si="214"/>
        <v>4.1933383153624479</v>
      </c>
      <c r="S1981" t="str">
        <f t="shared" si="215"/>
        <v>Acceptable</v>
      </c>
      <c r="T1981">
        <f>ROUNDUP(C1981,0)</f>
        <v>5</v>
      </c>
      <c r="U1981">
        <f>ROUNDDOWN(C1981,0)</f>
        <v>4</v>
      </c>
      <c r="V1981">
        <f>RIGHT(K1981,2)+2000</f>
        <v>2018</v>
      </c>
      <c r="W1981" t="str">
        <f>INDEX(_xlfn.TEXTSPLIT(K1981,"-"),1,2)</f>
        <v>Jul</v>
      </c>
      <c r="X1981" t="str">
        <f>INDEX(_xlfn.TEXTSPLIT(K1981,"-"),1,1)</f>
        <v>25</v>
      </c>
      <c r="Y1981">
        <f>INDEX(months!B:B,MATCH(Sheet1!W1981,months!A:A,0))</f>
        <v>7</v>
      </c>
      <c r="Z1981">
        <f t="shared" si="216"/>
        <v>43306</v>
      </c>
    </row>
    <row r="1982" spans="1:26" x14ac:dyDescent="0.2">
      <c r="A1982" t="s">
        <v>3044</v>
      </c>
      <c r="B1982" t="s">
        <v>2665</v>
      </c>
      <c r="C1982">
        <v>4.4000000000000004</v>
      </c>
      <c r="D1982">
        <v>42145</v>
      </c>
      <c r="E1982" t="s">
        <v>88</v>
      </c>
      <c r="F1982" t="s">
        <v>89</v>
      </c>
      <c r="G1982" t="s">
        <v>23</v>
      </c>
      <c r="H1982" t="s">
        <v>24</v>
      </c>
      <c r="I1982" t="s">
        <v>25</v>
      </c>
      <c r="J1982" t="s">
        <v>3045</v>
      </c>
      <c r="K1982" t="s">
        <v>287</v>
      </c>
      <c r="L1982" t="s">
        <v>3046</v>
      </c>
      <c r="M1982" t="s">
        <v>29</v>
      </c>
      <c r="N1982">
        <f t="shared" si="210"/>
        <v>0</v>
      </c>
      <c r="O1982" t="str">
        <f t="shared" si="211"/>
        <v>No</v>
      </c>
      <c r="P1982">
        <f t="shared" si="212"/>
        <v>0</v>
      </c>
      <c r="Q1982">
        <f t="shared" si="213"/>
        <v>4813937689</v>
      </c>
      <c r="R1982">
        <f t="shared" si="214"/>
        <v>4.1933383153624479</v>
      </c>
      <c r="S1982" t="str">
        <f t="shared" si="215"/>
        <v>Acceptable</v>
      </c>
      <c r="T1982">
        <f>ROUNDUP(C1982,0)</f>
        <v>5</v>
      </c>
      <c r="U1982">
        <f>ROUNDDOWN(C1982,0)</f>
        <v>4</v>
      </c>
      <c r="V1982">
        <f>RIGHT(K1982,2)+2000</f>
        <v>2018</v>
      </c>
      <c r="W1982" t="str">
        <f>INDEX(_xlfn.TEXTSPLIT(K1982,"-"),1,2)</f>
        <v>Jul</v>
      </c>
      <c r="X1982" t="str">
        <f>INDEX(_xlfn.TEXTSPLIT(K1982,"-"),1,1)</f>
        <v>4</v>
      </c>
      <c r="Y1982">
        <f>INDEX(months!B:B,MATCH(Sheet1!W1982,months!A:A,0))</f>
        <v>7</v>
      </c>
      <c r="Z1982">
        <f t="shared" si="216"/>
        <v>43285</v>
      </c>
    </row>
    <row r="1983" spans="1:26" x14ac:dyDescent="0.2">
      <c r="A1983" t="s">
        <v>2731</v>
      </c>
      <c r="B1983" t="s">
        <v>2665</v>
      </c>
      <c r="C1983">
        <v>4.3</v>
      </c>
      <c r="D1983">
        <v>1295625</v>
      </c>
      <c r="E1983" t="s">
        <v>159</v>
      </c>
      <c r="F1983" t="s">
        <v>448</v>
      </c>
      <c r="G1983" t="s">
        <v>23</v>
      </c>
      <c r="H1983" t="s">
        <v>24</v>
      </c>
      <c r="I1983" t="s">
        <v>25</v>
      </c>
      <c r="J1983" t="s">
        <v>2694</v>
      </c>
      <c r="K1983" t="s">
        <v>2732</v>
      </c>
      <c r="L1983" t="s">
        <v>119</v>
      </c>
      <c r="M1983" t="s">
        <v>81</v>
      </c>
      <c r="N1983">
        <f t="shared" si="210"/>
        <v>0</v>
      </c>
      <c r="O1983" t="str">
        <f t="shared" si="211"/>
        <v>No</v>
      </c>
      <c r="P1983">
        <f t="shared" si="212"/>
        <v>0</v>
      </c>
      <c r="Q1983">
        <f t="shared" si="213"/>
        <v>4813937689</v>
      </c>
      <c r="R1983">
        <f t="shared" si="214"/>
        <v>4.1933383153624479</v>
      </c>
      <c r="S1983" t="str">
        <f t="shared" si="215"/>
        <v>Acceptable</v>
      </c>
      <c r="T1983">
        <f>ROUNDUP(C1983,0)</f>
        <v>5</v>
      </c>
      <c r="U1983">
        <f>ROUNDDOWN(C1983,0)</f>
        <v>4</v>
      </c>
      <c r="V1983">
        <f>RIGHT(K1983,2)+2000</f>
        <v>2018</v>
      </c>
      <c r="W1983" t="str">
        <f>INDEX(_xlfn.TEXTSPLIT(K1983,"-"),1,2)</f>
        <v>Apr</v>
      </c>
      <c r="X1983" t="str">
        <f>INDEX(_xlfn.TEXTSPLIT(K1983,"-"),1,1)</f>
        <v>11</v>
      </c>
      <c r="Y1983">
        <f>INDEX(months!B:B,MATCH(Sheet1!W1983,months!A:A,0))</f>
        <v>4</v>
      </c>
      <c r="Z1983">
        <f t="shared" si="216"/>
        <v>43201</v>
      </c>
    </row>
    <row r="1984" spans="1:26" x14ac:dyDescent="0.2">
      <c r="A1984" t="s">
        <v>2754</v>
      </c>
      <c r="B1984" t="s">
        <v>2665</v>
      </c>
      <c r="C1984">
        <v>4.7</v>
      </c>
      <c r="D1984">
        <v>990796</v>
      </c>
      <c r="E1984" t="s">
        <v>2702</v>
      </c>
      <c r="F1984" t="s">
        <v>89</v>
      </c>
      <c r="G1984" t="s">
        <v>23</v>
      </c>
      <c r="H1984" t="s">
        <v>24</v>
      </c>
      <c r="I1984" t="s">
        <v>25</v>
      </c>
      <c r="J1984" t="s">
        <v>2684</v>
      </c>
      <c r="K1984" t="s">
        <v>390</v>
      </c>
      <c r="L1984" t="s">
        <v>2755</v>
      </c>
      <c r="M1984" t="s">
        <v>81</v>
      </c>
      <c r="N1984">
        <f t="shared" si="210"/>
        <v>0</v>
      </c>
      <c r="O1984" t="str">
        <f t="shared" si="211"/>
        <v>No</v>
      </c>
      <c r="P1984">
        <f t="shared" si="212"/>
        <v>0</v>
      </c>
      <c r="Q1984">
        <f t="shared" si="213"/>
        <v>4813937689</v>
      </c>
      <c r="R1984">
        <f t="shared" si="214"/>
        <v>4.1933383153624479</v>
      </c>
      <c r="S1984" t="str">
        <f t="shared" si="215"/>
        <v>Acceptable</v>
      </c>
      <c r="T1984">
        <f>ROUNDUP(C1984,0)</f>
        <v>5</v>
      </c>
      <c r="U1984">
        <f>ROUNDDOWN(C1984,0)</f>
        <v>4</v>
      </c>
      <c r="V1984">
        <f>RIGHT(K1984,2)+2000</f>
        <v>2018</v>
      </c>
      <c r="W1984" t="str">
        <f>INDEX(_xlfn.TEXTSPLIT(K1984,"-"),1,2)</f>
        <v>May</v>
      </c>
      <c r="X1984" t="str">
        <f>INDEX(_xlfn.TEXTSPLIT(K1984,"-"),1,1)</f>
        <v>24</v>
      </c>
      <c r="Y1984">
        <f>INDEX(months!B:B,MATCH(Sheet1!W1984,months!A:A,0))</f>
        <v>5</v>
      </c>
      <c r="Z1984">
        <f t="shared" si="216"/>
        <v>43244</v>
      </c>
    </row>
    <row r="1985" spans="1:26" x14ac:dyDescent="0.2">
      <c r="A1985" t="s">
        <v>3047</v>
      </c>
      <c r="B1985" t="s">
        <v>2665</v>
      </c>
      <c r="C1985">
        <v>4.7</v>
      </c>
      <c r="D1985">
        <v>171448</v>
      </c>
      <c r="E1985" t="s">
        <v>481</v>
      </c>
      <c r="F1985" t="s">
        <v>89</v>
      </c>
      <c r="G1985" t="s">
        <v>23</v>
      </c>
      <c r="H1985" t="s">
        <v>24</v>
      </c>
      <c r="I1985" t="s">
        <v>44</v>
      </c>
      <c r="J1985" t="s">
        <v>2694</v>
      </c>
      <c r="K1985" t="s">
        <v>97</v>
      </c>
      <c r="L1985" t="s">
        <v>3048</v>
      </c>
      <c r="M1985" t="s">
        <v>86</v>
      </c>
      <c r="N1985">
        <f t="shared" si="210"/>
        <v>0</v>
      </c>
      <c r="O1985" t="str">
        <f t="shared" si="211"/>
        <v>No</v>
      </c>
      <c r="P1985">
        <f t="shared" si="212"/>
        <v>0</v>
      </c>
      <c r="Q1985">
        <f t="shared" si="213"/>
        <v>4813937689</v>
      </c>
      <c r="R1985">
        <f t="shared" si="214"/>
        <v>4.1933383153624479</v>
      </c>
      <c r="S1985" t="str">
        <f t="shared" si="215"/>
        <v>Acceptable</v>
      </c>
      <c r="T1985">
        <f>ROUNDUP(C1985,0)</f>
        <v>5</v>
      </c>
      <c r="U1985">
        <f>ROUNDDOWN(C1985,0)</f>
        <v>4</v>
      </c>
      <c r="V1985">
        <f>RIGHT(K1985,2)+2000</f>
        <v>2018</v>
      </c>
      <c r="W1985" t="str">
        <f>INDEX(_xlfn.TEXTSPLIT(K1985,"-"),1,2)</f>
        <v>Aug</v>
      </c>
      <c r="X1985" t="str">
        <f>INDEX(_xlfn.TEXTSPLIT(K1985,"-"),1,1)</f>
        <v>3</v>
      </c>
      <c r="Y1985">
        <f>INDEX(months!B:B,MATCH(Sheet1!W1985,months!A:A,0))</f>
        <v>8</v>
      </c>
      <c r="Z1985">
        <f t="shared" si="216"/>
        <v>43315</v>
      </c>
    </row>
    <row r="1986" spans="1:26" x14ac:dyDescent="0.2">
      <c r="A1986" t="s">
        <v>2696</v>
      </c>
      <c r="B1986" t="s">
        <v>2665</v>
      </c>
      <c r="C1986">
        <v>4.4000000000000004</v>
      </c>
      <c r="D1986">
        <v>2610680</v>
      </c>
      <c r="E1986" t="s">
        <v>698</v>
      </c>
      <c r="F1986" t="s">
        <v>448</v>
      </c>
      <c r="G1986" t="s">
        <v>23</v>
      </c>
      <c r="H1986" t="s">
        <v>24</v>
      </c>
      <c r="I1986" t="s">
        <v>25</v>
      </c>
      <c r="J1986" t="s">
        <v>2669</v>
      </c>
      <c r="K1986" t="s">
        <v>75</v>
      </c>
      <c r="L1986" t="s">
        <v>2697</v>
      </c>
      <c r="M1986" t="s">
        <v>81</v>
      </c>
      <c r="N1986">
        <f t="shared" ref="N1986:N2049" si="217">SUM(A1986,B1986)</f>
        <v>0</v>
      </c>
      <c r="O1986" t="str">
        <f t="shared" ref="O1986:O2049" si="218">IF(E1986="good","Yes","No")</f>
        <v>No</v>
      </c>
      <c r="P1986">
        <f t="shared" ref="P1986:P2049" si="219">COUNTIF(B:B,"&lt;0")</f>
        <v>0</v>
      </c>
      <c r="Q1986">
        <f t="shared" ref="Q1986:Q2049" si="220">SUMIF(D:D,"&gt;1000")</f>
        <v>4813937689</v>
      </c>
      <c r="R1986">
        <f t="shared" ref="R1986:R2049" si="221">AVERAGEIF(C:C,"&gt;0")</f>
        <v>4.1933383153624479</v>
      </c>
      <c r="S1986" t="str">
        <f t="shared" ref="S1986:S2049" si="222">IF(OR(A1986&gt;0,B1986&gt;0),"Acceptable","Check")</f>
        <v>Acceptable</v>
      </c>
      <c r="T1986">
        <f>ROUNDUP(C1986,0)</f>
        <v>5</v>
      </c>
      <c r="U1986">
        <f>ROUNDDOWN(C1986,0)</f>
        <v>4</v>
      </c>
      <c r="V1986">
        <f>RIGHT(K1986,2)+2000</f>
        <v>2018</v>
      </c>
      <c r="W1986" t="str">
        <f>INDEX(_xlfn.TEXTSPLIT(K1986,"-"),1,2)</f>
        <v>Jul</v>
      </c>
      <c r="X1986" t="str">
        <f>INDEX(_xlfn.TEXTSPLIT(K1986,"-"),1,1)</f>
        <v>3</v>
      </c>
      <c r="Y1986">
        <f>INDEX(months!B:B,MATCH(Sheet1!W1986,months!A:A,0))</f>
        <v>7</v>
      </c>
      <c r="Z1986">
        <f t="shared" si="216"/>
        <v>43284</v>
      </c>
    </row>
    <row r="1987" spans="1:26" x14ac:dyDescent="0.2">
      <c r="A1987" t="s">
        <v>2747</v>
      </c>
      <c r="B1987" t="s">
        <v>2665</v>
      </c>
      <c r="C1987">
        <v>4.3</v>
      </c>
      <c r="D1987">
        <v>1300619</v>
      </c>
      <c r="E1987" t="s">
        <v>1594</v>
      </c>
      <c r="F1987" t="s">
        <v>43</v>
      </c>
      <c r="G1987" t="s">
        <v>23</v>
      </c>
      <c r="H1987" t="s">
        <v>24</v>
      </c>
      <c r="I1987" t="s">
        <v>25</v>
      </c>
      <c r="J1987" t="s">
        <v>2694</v>
      </c>
      <c r="K1987" t="s">
        <v>187</v>
      </c>
      <c r="L1987" t="s">
        <v>2748</v>
      </c>
      <c r="M1987" t="s">
        <v>86</v>
      </c>
      <c r="N1987">
        <f t="shared" si="217"/>
        <v>0</v>
      </c>
      <c r="O1987" t="str">
        <f t="shared" si="218"/>
        <v>No</v>
      </c>
      <c r="P1987">
        <f t="shared" si="219"/>
        <v>0</v>
      </c>
      <c r="Q1987">
        <f t="shared" si="220"/>
        <v>4813937689</v>
      </c>
      <c r="R1987">
        <f t="shared" si="221"/>
        <v>4.1933383153624479</v>
      </c>
      <c r="S1987" t="str">
        <f t="shared" si="222"/>
        <v>Acceptable</v>
      </c>
      <c r="T1987">
        <f>ROUNDUP(C1987,0)</f>
        <v>5</v>
      </c>
      <c r="U1987">
        <f>ROUNDDOWN(C1987,0)</f>
        <v>4</v>
      </c>
      <c r="V1987">
        <f>RIGHT(K1987,2)+2000</f>
        <v>2018</v>
      </c>
      <c r="W1987" t="str">
        <f>INDEX(_xlfn.TEXTSPLIT(K1987,"-"),1,2)</f>
        <v>Jul</v>
      </c>
      <c r="X1987" t="str">
        <f>INDEX(_xlfn.TEXTSPLIT(K1987,"-"),1,1)</f>
        <v>20</v>
      </c>
      <c r="Y1987">
        <f>INDEX(months!B:B,MATCH(Sheet1!W1987,months!A:A,0))</f>
        <v>7</v>
      </c>
      <c r="Z1987">
        <f t="shared" ref="Z1987:Z2050" si="223">DATE(V1987,Y1987,X1987)</f>
        <v>43301</v>
      </c>
    </row>
    <row r="1988" spans="1:26" x14ac:dyDescent="0.2">
      <c r="A1988" t="s">
        <v>2764</v>
      </c>
      <c r="B1988" t="s">
        <v>2665</v>
      </c>
      <c r="C1988">
        <v>4.4000000000000004</v>
      </c>
      <c r="D1988">
        <v>2123793</v>
      </c>
      <c r="E1988" t="s">
        <v>1158</v>
      </c>
      <c r="F1988" t="s">
        <v>448</v>
      </c>
      <c r="G1988" t="s">
        <v>23</v>
      </c>
      <c r="H1988" t="s">
        <v>24</v>
      </c>
      <c r="I1988" t="s">
        <v>25</v>
      </c>
      <c r="J1988" t="s">
        <v>2694</v>
      </c>
      <c r="K1988" t="s">
        <v>759</v>
      </c>
      <c r="L1988" t="s">
        <v>2765</v>
      </c>
      <c r="M1988" t="s">
        <v>81</v>
      </c>
      <c r="N1988">
        <f t="shared" si="217"/>
        <v>0</v>
      </c>
      <c r="O1988" t="str">
        <f t="shared" si="218"/>
        <v>No</v>
      </c>
      <c r="P1988">
        <f t="shared" si="219"/>
        <v>0</v>
      </c>
      <c r="Q1988">
        <f t="shared" si="220"/>
        <v>4813937689</v>
      </c>
      <c r="R1988">
        <f t="shared" si="221"/>
        <v>4.1933383153624479</v>
      </c>
      <c r="S1988" t="str">
        <f t="shared" si="222"/>
        <v>Acceptable</v>
      </c>
      <c r="T1988">
        <f>ROUNDUP(C1988,0)</f>
        <v>5</v>
      </c>
      <c r="U1988">
        <f>ROUNDDOWN(C1988,0)</f>
        <v>4</v>
      </c>
      <c r="V1988">
        <f>RIGHT(K1988,2)+2000</f>
        <v>2018</v>
      </c>
      <c r="W1988" t="str">
        <f>INDEX(_xlfn.TEXTSPLIT(K1988,"-"),1,2)</f>
        <v>Jul</v>
      </c>
      <c r="X1988" t="str">
        <f>INDEX(_xlfn.TEXTSPLIT(K1988,"-"),1,1)</f>
        <v>5</v>
      </c>
      <c r="Y1988">
        <f>INDEX(months!B:B,MATCH(Sheet1!W1988,months!A:A,0))</f>
        <v>7</v>
      </c>
      <c r="Z1988">
        <f t="shared" si="223"/>
        <v>43286</v>
      </c>
    </row>
    <row r="1989" spans="1:26" x14ac:dyDescent="0.2">
      <c r="A1989" t="s">
        <v>2973</v>
      </c>
      <c r="B1989" t="s">
        <v>2665</v>
      </c>
      <c r="C1989">
        <v>4.5</v>
      </c>
      <c r="D1989">
        <v>21892</v>
      </c>
      <c r="E1989" t="s">
        <v>31</v>
      </c>
      <c r="F1989" t="s">
        <v>65</v>
      </c>
      <c r="G1989" t="s">
        <v>23</v>
      </c>
      <c r="H1989" t="s">
        <v>24</v>
      </c>
      <c r="I1989" t="s">
        <v>25</v>
      </c>
      <c r="J1989" t="s">
        <v>2694</v>
      </c>
      <c r="K1989" t="s">
        <v>1306</v>
      </c>
      <c r="L1989" t="s">
        <v>180</v>
      </c>
      <c r="M1989" t="s">
        <v>86</v>
      </c>
      <c r="N1989">
        <f t="shared" si="217"/>
        <v>0</v>
      </c>
      <c r="O1989" t="str">
        <f t="shared" si="218"/>
        <v>No</v>
      </c>
      <c r="P1989">
        <f t="shared" si="219"/>
        <v>0</v>
      </c>
      <c r="Q1989">
        <f t="shared" si="220"/>
        <v>4813937689</v>
      </c>
      <c r="R1989">
        <f t="shared" si="221"/>
        <v>4.1933383153624479</v>
      </c>
      <c r="S1989" t="str">
        <f t="shared" si="222"/>
        <v>Acceptable</v>
      </c>
      <c r="T1989">
        <f>ROUNDUP(C1989,0)</f>
        <v>5</v>
      </c>
      <c r="U1989">
        <f>ROUNDDOWN(C1989,0)</f>
        <v>4</v>
      </c>
      <c r="V1989">
        <f>RIGHT(K1989,2)+2000</f>
        <v>2017</v>
      </c>
      <c r="W1989" t="str">
        <f>INDEX(_xlfn.TEXTSPLIT(K1989,"-"),1,2)</f>
        <v>Dec</v>
      </c>
      <c r="X1989" t="str">
        <f>INDEX(_xlfn.TEXTSPLIT(K1989,"-"),1,1)</f>
        <v>29</v>
      </c>
      <c r="Y1989">
        <f>INDEX(months!B:B,MATCH(Sheet1!W1989,months!A:A,0))</f>
        <v>12</v>
      </c>
      <c r="Z1989">
        <f t="shared" si="223"/>
        <v>43098</v>
      </c>
    </row>
    <row r="1990" spans="1:26" x14ac:dyDescent="0.2">
      <c r="A1990" t="s">
        <v>2809</v>
      </c>
      <c r="B1990" t="s">
        <v>2665</v>
      </c>
      <c r="C1990">
        <v>4.5</v>
      </c>
      <c r="D1990">
        <v>6074627</v>
      </c>
      <c r="E1990" t="s">
        <v>1848</v>
      </c>
      <c r="F1990" t="s">
        <v>448</v>
      </c>
      <c r="G1990" t="s">
        <v>23</v>
      </c>
      <c r="H1990" t="s">
        <v>24</v>
      </c>
      <c r="I1990" t="s">
        <v>44</v>
      </c>
      <c r="J1990" t="s">
        <v>2669</v>
      </c>
      <c r="K1990" t="s">
        <v>357</v>
      </c>
      <c r="L1990" t="s">
        <v>2458</v>
      </c>
      <c r="M1990" t="s">
        <v>81</v>
      </c>
      <c r="N1990">
        <f t="shared" si="217"/>
        <v>0</v>
      </c>
      <c r="O1990" t="str">
        <f t="shared" si="218"/>
        <v>No</v>
      </c>
      <c r="P1990">
        <f t="shared" si="219"/>
        <v>0</v>
      </c>
      <c r="Q1990">
        <f t="shared" si="220"/>
        <v>4813937689</v>
      </c>
      <c r="R1990">
        <f t="shared" si="221"/>
        <v>4.1933383153624479</v>
      </c>
      <c r="S1990" t="str">
        <f t="shared" si="222"/>
        <v>Acceptable</v>
      </c>
      <c r="T1990">
        <f>ROUNDUP(C1990,0)</f>
        <v>5</v>
      </c>
      <c r="U1990">
        <f>ROUNDDOWN(C1990,0)</f>
        <v>4</v>
      </c>
      <c r="V1990">
        <f>RIGHT(K1990,2)+2000</f>
        <v>2018</v>
      </c>
      <c r="W1990" t="str">
        <f>INDEX(_xlfn.TEXTSPLIT(K1990,"-"),1,2)</f>
        <v>Jul</v>
      </c>
      <c r="X1990" t="str">
        <f>INDEX(_xlfn.TEXTSPLIT(K1990,"-"),1,1)</f>
        <v>25</v>
      </c>
      <c r="Y1990">
        <f>INDEX(months!B:B,MATCH(Sheet1!W1990,months!A:A,0))</f>
        <v>7</v>
      </c>
      <c r="Z1990">
        <f t="shared" si="223"/>
        <v>43306</v>
      </c>
    </row>
    <row r="1991" spans="1:26" x14ac:dyDescent="0.2">
      <c r="A1991" t="s">
        <v>3049</v>
      </c>
      <c r="B1991" t="s">
        <v>2665</v>
      </c>
      <c r="C1991">
        <v>4.4000000000000004</v>
      </c>
      <c r="D1991">
        <v>104303</v>
      </c>
      <c r="E1991" t="s">
        <v>46</v>
      </c>
      <c r="F1991" t="s">
        <v>89</v>
      </c>
      <c r="G1991" t="s">
        <v>23</v>
      </c>
      <c r="H1991" t="s">
        <v>24</v>
      </c>
      <c r="I1991" t="s">
        <v>25</v>
      </c>
      <c r="J1991" t="s">
        <v>2669</v>
      </c>
      <c r="K1991" t="s">
        <v>173</v>
      </c>
      <c r="L1991" t="s">
        <v>3050</v>
      </c>
      <c r="M1991" t="s">
        <v>81</v>
      </c>
      <c r="N1991">
        <f t="shared" si="217"/>
        <v>0</v>
      </c>
      <c r="O1991" t="str">
        <f t="shared" si="218"/>
        <v>No</v>
      </c>
      <c r="P1991">
        <f t="shared" si="219"/>
        <v>0</v>
      </c>
      <c r="Q1991">
        <f t="shared" si="220"/>
        <v>4813937689</v>
      </c>
      <c r="R1991">
        <f t="shared" si="221"/>
        <v>4.1933383153624479</v>
      </c>
      <c r="S1991" t="str">
        <f t="shared" si="222"/>
        <v>Acceptable</v>
      </c>
      <c r="T1991">
        <f>ROUNDUP(C1991,0)</f>
        <v>5</v>
      </c>
      <c r="U1991">
        <f>ROUNDDOWN(C1991,0)</f>
        <v>4</v>
      </c>
      <c r="V1991">
        <f>RIGHT(K1991,2)+2000</f>
        <v>2018</v>
      </c>
      <c r="W1991" t="str">
        <f>INDEX(_xlfn.TEXTSPLIT(K1991,"-"),1,2)</f>
        <v>Aug</v>
      </c>
      <c r="X1991" t="str">
        <f>INDEX(_xlfn.TEXTSPLIT(K1991,"-"),1,1)</f>
        <v>2</v>
      </c>
      <c r="Y1991">
        <f>INDEX(months!B:B,MATCH(Sheet1!W1991,months!A:A,0))</f>
        <v>8</v>
      </c>
      <c r="Z1991">
        <f t="shared" si="223"/>
        <v>43314</v>
      </c>
    </row>
    <row r="1992" spans="1:26" x14ac:dyDescent="0.2">
      <c r="A1992" t="s">
        <v>2729</v>
      </c>
      <c r="B1992" t="s">
        <v>2665</v>
      </c>
      <c r="C1992">
        <v>4.4000000000000004</v>
      </c>
      <c r="D1992">
        <v>5566908</v>
      </c>
      <c r="E1992" t="s">
        <v>1388</v>
      </c>
      <c r="F1992" t="s">
        <v>448</v>
      </c>
      <c r="G1992" t="s">
        <v>23</v>
      </c>
      <c r="H1992" t="s">
        <v>24</v>
      </c>
      <c r="I1992" t="s">
        <v>25</v>
      </c>
      <c r="J1992" t="s">
        <v>2669</v>
      </c>
      <c r="K1992" t="s">
        <v>390</v>
      </c>
      <c r="L1992" t="s">
        <v>2730</v>
      </c>
      <c r="M1992" t="s">
        <v>81</v>
      </c>
      <c r="N1992">
        <f t="shared" si="217"/>
        <v>0</v>
      </c>
      <c r="O1992" t="str">
        <f t="shared" si="218"/>
        <v>No</v>
      </c>
      <c r="P1992">
        <f t="shared" si="219"/>
        <v>0</v>
      </c>
      <c r="Q1992">
        <f t="shared" si="220"/>
        <v>4813937689</v>
      </c>
      <c r="R1992">
        <f t="shared" si="221"/>
        <v>4.1933383153624479</v>
      </c>
      <c r="S1992" t="str">
        <f t="shared" si="222"/>
        <v>Acceptable</v>
      </c>
      <c r="T1992">
        <f>ROUNDUP(C1992,0)</f>
        <v>5</v>
      </c>
      <c r="U1992">
        <f>ROUNDDOWN(C1992,0)</f>
        <v>4</v>
      </c>
      <c r="V1992">
        <f>RIGHT(K1992,2)+2000</f>
        <v>2018</v>
      </c>
      <c r="W1992" t="str">
        <f>INDEX(_xlfn.TEXTSPLIT(K1992,"-"),1,2)</f>
        <v>May</v>
      </c>
      <c r="X1992" t="str">
        <f>INDEX(_xlfn.TEXTSPLIT(K1992,"-"),1,1)</f>
        <v>24</v>
      </c>
      <c r="Y1992">
        <f>INDEX(months!B:B,MATCH(Sheet1!W1992,months!A:A,0))</f>
        <v>5</v>
      </c>
      <c r="Z1992">
        <f t="shared" si="223"/>
        <v>43244</v>
      </c>
    </row>
    <row r="1993" spans="1:26" x14ac:dyDescent="0.2">
      <c r="A1993" t="s">
        <v>2939</v>
      </c>
      <c r="B1993" t="s">
        <v>2665</v>
      </c>
      <c r="C1993">
        <v>4.5999999999999996</v>
      </c>
      <c r="D1993">
        <v>1480182</v>
      </c>
      <c r="E1993" t="s">
        <v>46</v>
      </c>
      <c r="F1993" t="s">
        <v>89</v>
      </c>
      <c r="G1993" t="s">
        <v>23</v>
      </c>
      <c r="H1993" t="s">
        <v>24</v>
      </c>
      <c r="I1993" t="s">
        <v>25</v>
      </c>
      <c r="J1993" t="s">
        <v>2673</v>
      </c>
      <c r="K1993" t="s">
        <v>173</v>
      </c>
      <c r="L1993" t="s">
        <v>2940</v>
      </c>
      <c r="M1993" t="s">
        <v>46</v>
      </c>
      <c r="N1993">
        <f t="shared" si="217"/>
        <v>0</v>
      </c>
      <c r="O1993" t="str">
        <f t="shared" si="218"/>
        <v>No</v>
      </c>
      <c r="P1993">
        <f t="shared" si="219"/>
        <v>0</v>
      </c>
      <c r="Q1993">
        <f t="shared" si="220"/>
        <v>4813937689</v>
      </c>
      <c r="R1993">
        <f t="shared" si="221"/>
        <v>4.1933383153624479</v>
      </c>
      <c r="S1993" t="str">
        <f t="shared" si="222"/>
        <v>Acceptable</v>
      </c>
      <c r="T1993">
        <f>ROUNDUP(C1993,0)</f>
        <v>5</v>
      </c>
      <c r="U1993">
        <f>ROUNDDOWN(C1993,0)</f>
        <v>4</v>
      </c>
      <c r="V1993">
        <f>RIGHT(K1993,2)+2000</f>
        <v>2018</v>
      </c>
      <c r="W1993" t="str">
        <f>INDEX(_xlfn.TEXTSPLIT(K1993,"-"),1,2)</f>
        <v>Aug</v>
      </c>
      <c r="X1993" t="str">
        <f>INDEX(_xlfn.TEXTSPLIT(K1993,"-"),1,1)</f>
        <v>2</v>
      </c>
      <c r="Y1993">
        <f>INDEX(months!B:B,MATCH(Sheet1!W1993,months!A:A,0))</f>
        <v>8</v>
      </c>
      <c r="Z1993">
        <f t="shared" si="223"/>
        <v>43314</v>
      </c>
    </row>
    <row r="1994" spans="1:26" x14ac:dyDescent="0.2">
      <c r="A1994" t="s">
        <v>2800</v>
      </c>
      <c r="B1994" t="s">
        <v>2665</v>
      </c>
      <c r="C1994">
        <v>4.5999999999999996</v>
      </c>
      <c r="D1994">
        <v>2750645</v>
      </c>
      <c r="E1994" t="s">
        <v>46</v>
      </c>
      <c r="F1994" t="s">
        <v>448</v>
      </c>
      <c r="G1994" t="s">
        <v>23</v>
      </c>
      <c r="H1994" t="s">
        <v>24</v>
      </c>
      <c r="I1994" t="s">
        <v>25</v>
      </c>
      <c r="J1994" t="s">
        <v>2734</v>
      </c>
      <c r="K1994" t="s">
        <v>173</v>
      </c>
      <c r="L1994" t="s">
        <v>1828</v>
      </c>
      <c r="M1994" t="s">
        <v>47</v>
      </c>
      <c r="N1994">
        <f t="shared" si="217"/>
        <v>0</v>
      </c>
      <c r="O1994" t="str">
        <f t="shared" si="218"/>
        <v>No</v>
      </c>
      <c r="P1994">
        <f t="shared" si="219"/>
        <v>0</v>
      </c>
      <c r="Q1994">
        <f t="shared" si="220"/>
        <v>4813937689</v>
      </c>
      <c r="R1994">
        <f t="shared" si="221"/>
        <v>4.1933383153624479</v>
      </c>
      <c r="S1994" t="str">
        <f t="shared" si="222"/>
        <v>Acceptable</v>
      </c>
      <c r="T1994">
        <f>ROUNDUP(C1994,0)</f>
        <v>5</v>
      </c>
      <c r="U1994">
        <f>ROUNDDOWN(C1994,0)</f>
        <v>4</v>
      </c>
      <c r="V1994">
        <f>RIGHT(K1994,2)+2000</f>
        <v>2018</v>
      </c>
      <c r="W1994" t="str">
        <f>INDEX(_xlfn.TEXTSPLIT(K1994,"-"),1,2)</f>
        <v>Aug</v>
      </c>
      <c r="X1994" t="str">
        <f>INDEX(_xlfn.TEXTSPLIT(K1994,"-"),1,1)</f>
        <v>2</v>
      </c>
      <c r="Y1994">
        <f>INDEX(months!B:B,MATCH(Sheet1!W1994,months!A:A,0))</f>
        <v>8</v>
      </c>
      <c r="Z1994">
        <f t="shared" si="223"/>
        <v>43314</v>
      </c>
    </row>
    <row r="1995" spans="1:26" x14ac:dyDescent="0.2">
      <c r="A1995" t="s">
        <v>3051</v>
      </c>
      <c r="B1995" t="s">
        <v>2665</v>
      </c>
      <c r="C1995">
        <v>4.4000000000000004</v>
      </c>
      <c r="D1995">
        <v>47644</v>
      </c>
      <c r="E1995" t="s">
        <v>186</v>
      </c>
      <c r="F1995" t="s">
        <v>38</v>
      </c>
      <c r="G1995" t="s">
        <v>23</v>
      </c>
      <c r="H1995" t="s">
        <v>24</v>
      </c>
      <c r="I1995" t="s">
        <v>25</v>
      </c>
      <c r="J1995" t="s">
        <v>2694</v>
      </c>
      <c r="K1995" t="s">
        <v>538</v>
      </c>
      <c r="L1995" t="s">
        <v>2371</v>
      </c>
      <c r="M1995" t="s">
        <v>86</v>
      </c>
      <c r="N1995">
        <f t="shared" si="217"/>
        <v>0</v>
      </c>
      <c r="O1995" t="str">
        <f t="shared" si="218"/>
        <v>No</v>
      </c>
      <c r="P1995">
        <f t="shared" si="219"/>
        <v>0</v>
      </c>
      <c r="Q1995">
        <f t="shared" si="220"/>
        <v>4813937689</v>
      </c>
      <c r="R1995">
        <f t="shared" si="221"/>
        <v>4.1933383153624479</v>
      </c>
      <c r="S1995" t="str">
        <f t="shared" si="222"/>
        <v>Acceptable</v>
      </c>
      <c r="T1995">
        <f>ROUNDUP(C1995,0)</f>
        <v>5</v>
      </c>
      <c r="U1995">
        <f>ROUNDDOWN(C1995,0)</f>
        <v>4</v>
      </c>
      <c r="V1995">
        <f>RIGHT(K1995,2)+2000</f>
        <v>2018</v>
      </c>
      <c r="W1995" t="str">
        <f>INDEX(_xlfn.TEXTSPLIT(K1995,"-"),1,2)</f>
        <v>Jun</v>
      </c>
      <c r="X1995" t="str">
        <f>INDEX(_xlfn.TEXTSPLIT(K1995,"-"),1,1)</f>
        <v>15</v>
      </c>
      <c r="Y1995">
        <f>INDEX(months!B:B,MATCH(Sheet1!W1995,months!A:A,0))</f>
        <v>6</v>
      </c>
      <c r="Z1995">
        <f t="shared" si="223"/>
        <v>43266</v>
      </c>
    </row>
    <row r="1996" spans="1:26" x14ac:dyDescent="0.2">
      <c r="A1996" t="s">
        <v>3052</v>
      </c>
      <c r="B1996" t="s">
        <v>2665</v>
      </c>
      <c r="C1996">
        <v>4.5999999999999996</v>
      </c>
      <c r="D1996">
        <v>125647</v>
      </c>
      <c r="E1996" t="s">
        <v>69</v>
      </c>
      <c r="F1996" t="s">
        <v>89</v>
      </c>
      <c r="G1996" t="s">
        <v>23</v>
      </c>
      <c r="H1996" t="s">
        <v>24</v>
      </c>
      <c r="I1996" t="s">
        <v>25</v>
      </c>
      <c r="J1996" t="s">
        <v>2673</v>
      </c>
      <c r="K1996" t="s">
        <v>306</v>
      </c>
      <c r="L1996" t="s">
        <v>3053</v>
      </c>
      <c r="M1996" t="s">
        <v>81</v>
      </c>
      <c r="N1996">
        <f t="shared" si="217"/>
        <v>0</v>
      </c>
      <c r="O1996" t="str">
        <f t="shared" si="218"/>
        <v>No</v>
      </c>
      <c r="P1996">
        <f t="shared" si="219"/>
        <v>0</v>
      </c>
      <c r="Q1996">
        <f t="shared" si="220"/>
        <v>4813937689</v>
      </c>
      <c r="R1996">
        <f t="shared" si="221"/>
        <v>4.1933383153624479</v>
      </c>
      <c r="S1996" t="str">
        <f t="shared" si="222"/>
        <v>Acceptable</v>
      </c>
      <c r="T1996">
        <f>ROUNDUP(C1996,0)</f>
        <v>5</v>
      </c>
      <c r="U1996">
        <f>ROUNDDOWN(C1996,0)</f>
        <v>4</v>
      </c>
      <c r="V1996">
        <f>RIGHT(K1996,2)+2000</f>
        <v>2018</v>
      </c>
      <c r="W1996" t="str">
        <f>INDEX(_xlfn.TEXTSPLIT(K1996,"-"),1,2)</f>
        <v>Jul</v>
      </c>
      <c r="X1996" t="str">
        <f>INDEX(_xlfn.TEXTSPLIT(K1996,"-"),1,1)</f>
        <v>23</v>
      </c>
      <c r="Y1996">
        <f>INDEX(months!B:B,MATCH(Sheet1!W1996,months!A:A,0))</f>
        <v>7</v>
      </c>
      <c r="Z1996">
        <f t="shared" si="223"/>
        <v>43304</v>
      </c>
    </row>
    <row r="1997" spans="1:26" x14ac:dyDescent="0.2">
      <c r="A1997" t="s">
        <v>3054</v>
      </c>
      <c r="B1997" t="s">
        <v>2665</v>
      </c>
      <c r="C1997">
        <v>4.2</v>
      </c>
      <c r="D1997">
        <v>4355</v>
      </c>
      <c r="E1997" t="s">
        <v>46</v>
      </c>
      <c r="F1997" t="s">
        <v>65</v>
      </c>
      <c r="G1997" t="s">
        <v>23</v>
      </c>
      <c r="H1997" t="s">
        <v>24</v>
      </c>
      <c r="I1997" t="s">
        <v>25</v>
      </c>
      <c r="J1997" t="s">
        <v>2673</v>
      </c>
      <c r="K1997" t="s">
        <v>2277</v>
      </c>
      <c r="L1997" t="s">
        <v>167</v>
      </c>
      <c r="M1997" t="s">
        <v>60</v>
      </c>
      <c r="N1997">
        <f t="shared" si="217"/>
        <v>0</v>
      </c>
      <c r="O1997" t="str">
        <f t="shared" si="218"/>
        <v>No</v>
      </c>
      <c r="P1997">
        <f t="shared" si="219"/>
        <v>0</v>
      </c>
      <c r="Q1997">
        <f t="shared" si="220"/>
        <v>4813937689</v>
      </c>
      <c r="R1997">
        <f t="shared" si="221"/>
        <v>4.1933383153624479</v>
      </c>
      <c r="S1997" t="str">
        <f t="shared" si="222"/>
        <v>Acceptable</v>
      </c>
      <c r="T1997">
        <f>ROUNDUP(C1997,0)</f>
        <v>5</v>
      </c>
      <c r="U1997">
        <f>ROUNDDOWN(C1997,0)</f>
        <v>4</v>
      </c>
      <c r="V1997">
        <f>RIGHT(K1997,2)+2000</f>
        <v>2017</v>
      </c>
      <c r="W1997" t="str">
        <f>INDEX(_xlfn.TEXTSPLIT(K1997,"-"),1,2)</f>
        <v>Jul</v>
      </c>
      <c r="X1997" t="str">
        <f>INDEX(_xlfn.TEXTSPLIT(K1997,"-"),1,1)</f>
        <v>17</v>
      </c>
      <c r="Y1997">
        <f>INDEX(months!B:B,MATCH(Sheet1!W1997,months!A:A,0))</f>
        <v>7</v>
      </c>
      <c r="Z1997">
        <f t="shared" si="223"/>
        <v>42933</v>
      </c>
    </row>
    <row r="1998" spans="1:26" x14ac:dyDescent="0.2">
      <c r="A1998" t="s">
        <v>2979</v>
      </c>
      <c r="B1998" t="s">
        <v>2665</v>
      </c>
      <c r="C1998">
        <v>4.4000000000000004</v>
      </c>
      <c r="D1998">
        <v>2119235</v>
      </c>
      <c r="E1998" t="s">
        <v>1216</v>
      </c>
      <c r="F1998" t="s">
        <v>43</v>
      </c>
      <c r="G1998" t="s">
        <v>23</v>
      </c>
      <c r="H1998" t="s">
        <v>24</v>
      </c>
      <c r="I1998" t="s">
        <v>124</v>
      </c>
      <c r="J1998" t="s">
        <v>2684</v>
      </c>
      <c r="K1998" t="s">
        <v>503</v>
      </c>
      <c r="L1998" t="s">
        <v>375</v>
      </c>
      <c r="M1998" t="s">
        <v>81</v>
      </c>
      <c r="N1998">
        <f t="shared" si="217"/>
        <v>0</v>
      </c>
      <c r="O1998" t="str">
        <f t="shared" si="218"/>
        <v>No</v>
      </c>
      <c r="P1998">
        <f t="shared" si="219"/>
        <v>0</v>
      </c>
      <c r="Q1998">
        <f t="shared" si="220"/>
        <v>4813937689</v>
      </c>
      <c r="R1998">
        <f t="shared" si="221"/>
        <v>4.1933383153624479</v>
      </c>
      <c r="S1998" t="str">
        <f t="shared" si="222"/>
        <v>Acceptable</v>
      </c>
      <c r="T1998">
        <f>ROUNDUP(C1998,0)</f>
        <v>5</v>
      </c>
      <c r="U1998">
        <f>ROUNDDOWN(C1998,0)</f>
        <v>4</v>
      </c>
      <c r="V1998">
        <f>RIGHT(K1998,2)+2000</f>
        <v>2018</v>
      </c>
      <c r="W1998" t="str">
        <f>INDEX(_xlfn.TEXTSPLIT(K1998,"-"),1,2)</f>
        <v>Jun</v>
      </c>
      <c r="X1998" t="str">
        <f>INDEX(_xlfn.TEXTSPLIT(K1998,"-"),1,1)</f>
        <v>29</v>
      </c>
      <c r="Y1998">
        <f>INDEX(months!B:B,MATCH(Sheet1!W1998,months!A:A,0))</f>
        <v>6</v>
      </c>
      <c r="Z1998">
        <f t="shared" si="223"/>
        <v>43280</v>
      </c>
    </row>
    <row r="1999" spans="1:26" x14ac:dyDescent="0.2">
      <c r="A1999" t="s">
        <v>3055</v>
      </c>
      <c r="B1999" t="s">
        <v>2665</v>
      </c>
      <c r="C1999">
        <v>4.5999999999999996</v>
      </c>
      <c r="D1999">
        <v>214878</v>
      </c>
      <c r="E1999" t="s">
        <v>190</v>
      </c>
      <c r="F1999" t="s">
        <v>89</v>
      </c>
      <c r="G1999" t="s">
        <v>23</v>
      </c>
      <c r="H1999" t="s">
        <v>24</v>
      </c>
      <c r="I1999" t="s">
        <v>25</v>
      </c>
      <c r="J1999" t="s">
        <v>2824</v>
      </c>
      <c r="K1999" t="s">
        <v>97</v>
      </c>
      <c r="L1999" t="s">
        <v>1877</v>
      </c>
      <c r="M1999" t="s">
        <v>81</v>
      </c>
      <c r="N1999">
        <f t="shared" si="217"/>
        <v>0</v>
      </c>
      <c r="O1999" t="str">
        <f t="shared" si="218"/>
        <v>No</v>
      </c>
      <c r="P1999">
        <f t="shared" si="219"/>
        <v>0</v>
      </c>
      <c r="Q1999">
        <f t="shared" si="220"/>
        <v>4813937689</v>
      </c>
      <c r="R1999">
        <f t="shared" si="221"/>
        <v>4.1933383153624479</v>
      </c>
      <c r="S1999" t="str">
        <f t="shared" si="222"/>
        <v>Acceptable</v>
      </c>
      <c r="T1999">
        <f>ROUNDUP(C1999,0)</f>
        <v>5</v>
      </c>
      <c r="U1999">
        <f>ROUNDDOWN(C1999,0)</f>
        <v>4</v>
      </c>
      <c r="V1999">
        <f>RIGHT(K1999,2)+2000</f>
        <v>2018</v>
      </c>
      <c r="W1999" t="str">
        <f>INDEX(_xlfn.TEXTSPLIT(K1999,"-"),1,2)</f>
        <v>Aug</v>
      </c>
      <c r="X1999" t="str">
        <f>INDEX(_xlfn.TEXTSPLIT(K1999,"-"),1,1)</f>
        <v>3</v>
      </c>
      <c r="Y1999">
        <f>INDEX(months!B:B,MATCH(Sheet1!W1999,months!A:A,0))</f>
        <v>8</v>
      </c>
      <c r="Z1999">
        <f t="shared" si="223"/>
        <v>43315</v>
      </c>
    </row>
    <row r="2000" spans="1:26" x14ac:dyDescent="0.2">
      <c r="A2000" t="s">
        <v>3056</v>
      </c>
      <c r="B2000" t="s">
        <v>2665</v>
      </c>
      <c r="C2000">
        <v>4.5999999999999996</v>
      </c>
      <c r="D2000">
        <v>811040</v>
      </c>
      <c r="E2000" t="s">
        <v>1189</v>
      </c>
      <c r="F2000" t="s">
        <v>89</v>
      </c>
      <c r="G2000" t="s">
        <v>23</v>
      </c>
      <c r="H2000" t="s">
        <v>24</v>
      </c>
      <c r="I2000" t="s">
        <v>44</v>
      </c>
      <c r="J2000" t="s">
        <v>2686</v>
      </c>
      <c r="K2000" t="s">
        <v>213</v>
      </c>
      <c r="L2000" t="s">
        <v>3057</v>
      </c>
      <c r="M2000" t="s">
        <v>54</v>
      </c>
      <c r="N2000">
        <f t="shared" si="217"/>
        <v>0</v>
      </c>
      <c r="O2000" t="str">
        <f t="shared" si="218"/>
        <v>No</v>
      </c>
      <c r="P2000">
        <f t="shared" si="219"/>
        <v>0</v>
      </c>
      <c r="Q2000">
        <f t="shared" si="220"/>
        <v>4813937689</v>
      </c>
      <c r="R2000">
        <f t="shared" si="221"/>
        <v>4.1933383153624479</v>
      </c>
      <c r="S2000" t="str">
        <f t="shared" si="222"/>
        <v>Acceptable</v>
      </c>
      <c r="T2000">
        <f>ROUNDUP(C2000,0)</f>
        <v>5</v>
      </c>
      <c r="U2000">
        <f>ROUNDDOWN(C2000,0)</f>
        <v>4</v>
      </c>
      <c r="V2000">
        <f>RIGHT(K2000,2)+2000</f>
        <v>2018</v>
      </c>
      <c r="W2000" t="str">
        <f>INDEX(_xlfn.TEXTSPLIT(K2000,"-"),1,2)</f>
        <v>May</v>
      </c>
      <c r="X2000" t="str">
        <f>INDEX(_xlfn.TEXTSPLIT(K2000,"-"),1,1)</f>
        <v>10</v>
      </c>
      <c r="Y2000">
        <f>INDEX(months!B:B,MATCH(Sheet1!W2000,months!A:A,0))</f>
        <v>5</v>
      </c>
      <c r="Z2000">
        <f t="shared" si="223"/>
        <v>43230</v>
      </c>
    </row>
    <row r="2001" spans="1:26" x14ac:dyDescent="0.2">
      <c r="A2001" t="s">
        <v>2782</v>
      </c>
      <c r="B2001" t="s">
        <v>2665</v>
      </c>
      <c r="C2001">
        <v>4.7</v>
      </c>
      <c r="D2001">
        <v>1536349</v>
      </c>
      <c r="E2001" t="s">
        <v>46</v>
      </c>
      <c r="F2001" t="s">
        <v>43</v>
      </c>
      <c r="G2001" t="s">
        <v>23</v>
      </c>
      <c r="H2001" t="s">
        <v>24</v>
      </c>
      <c r="I2001" t="s">
        <v>44</v>
      </c>
      <c r="J2001" t="s">
        <v>2684</v>
      </c>
      <c r="K2001" t="s">
        <v>306</v>
      </c>
      <c r="L2001" t="s">
        <v>2783</v>
      </c>
      <c r="M2001" t="s">
        <v>81</v>
      </c>
      <c r="N2001">
        <f t="shared" si="217"/>
        <v>0</v>
      </c>
      <c r="O2001" t="str">
        <f t="shared" si="218"/>
        <v>No</v>
      </c>
      <c r="P2001">
        <f t="shared" si="219"/>
        <v>0</v>
      </c>
      <c r="Q2001">
        <f t="shared" si="220"/>
        <v>4813937689</v>
      </c>
      <c r="R2001">
        <f t="shared" si="221"/>
        <v>4.1933383153624479</v>
      </c>
      <c r="S2001" t="str">
        <f t="shared" si="222"/>
        <v>Acceptable</v>
      </c>
      <c r="T2001">
        <f>ROUNDUP(C2001,0)</f>
        <v>5</v>
      </c>
      <c r="U2001">
        <f>ROUNDDOWN(C2001,0)</f>
        <v>4</v>
      </c>
      <c r="V2001">
        <f>RIGHT(K2001,2)+2000</f>
        <v>2018</v>
      </c>
      <c r="W2001" t="str">
        <f>INDEX(_xlfn.TEXTSPLIT(K2001,"-"),1,2)</f>
        <v>Jul</v>
      </c>
      <c r="X2001" t="str">
        <f>INDEX(_xlfn.TEXTSPLIT(K2001,"-"),1,1)</f>
        <v>23</v>
      </c>
      <c r="Y2001">
        <f>INDEX(months!B:B,MATCH(Sheet1!W2001,months!A:A,0))</f>
        <v>7</v>
      </c>
      <c r="Z2001">
        <f t="shared" si="223"/>
        <v>43304</v>
      </c>
    </row>
    <row r="2002" spans="1:26" x14ac:dyDescent="0.2">
      <c r="A2002" t="s">
        <v>2720</v>
      </c>
      <c r="B2002" t="s">
        <v>2665</v>
      </c>
      <c r="C2002">
        <v>4.5</v>
      </c>
      <c r="D2002">
        <v>592504</v>
      </c>
      <c r="E2002" t="s">
        <v>46</v>
      </c>
      <c r="F2002" t="s">
        <v>43</v>
      </c>
      <c r="G2002" t="s">
        <v>23</v>
      </c>
      <c r="H2002" t="s">
        <v>24</v>
      </c>
      <c r="I2002" t="s">
        <v>25</v>
      </c>
      <c r="J2002" t="s">
        <v>2721</v>
      </c>
      <c r="K2002" t="s">
        <v>97</v>
      </c>
      <c r="L2002" t="s">
        <v>2722</v>
      </c>
      <c r="M2002" t="s">
        <v>81</v>
      </c>
      <c r="N2002">
        <f t="shared" si="217"/>
        <v>0</v>
      </c>
      <c r="O2002" t="str">
        <f t="shared" si="218"/>
        <v>No</v>
      </c>
      <c r="P2002">
        <f t="shared" si="219"/>
        <v>0</v>
      </c>
      <c r="Q2002">
        <f t="shared" si="220"/>
        <v>4813937689</v>
      </c>
      <c r="R2002">
        <f t="shared" si="221"/>
        <v>4.1933383153624479</v>
      </c>
      <c r="S2002" t="str">
        <f t="shared" si="222"/>
        <v>Acceptable</v>
      </c>
      <c r="T2002">
        <f>ROUNDUP(C2002,0)</f>
        <v>5</v>
      </c>
      <c r="U2002">
        <f>ROUNDDOWN(C2002,0)</f>
        <v>4</v>
      </c>
      <c r="V2002">
        <f>RIGHT(K2002,2)+2000</f>
        <v>2018</v>
      </c>
      <c r="W2002" t="str">
        <f>INDEX(_xlfn.TEXTSPLIT(K2002,"-"),1,2)</f>
        <v>Aug</v>
      </c>
      <c r="X2002" t="str">
        <f>INDEX(_xlfn.TEXTSPLIT(K2002,"-"),1,1)</f>
        <v>3</v>
      </c>
      <c r="Y2002">
        <f>INDEX(months!B:B,MATCH(Sheet1!W2002,months!A:A,0))</f>
        <v>8</v>
      </c>
      <c r="Z2002">
        <f t="shared" si="223"/>
        <v>43315</v>
      </c>
    </row>
    <row r="2003" spans="1:26" x14ac:dyDescent="0.2">
      <c r="A2003" t="s">
        <v>2711</v>
      </c>
      <c r="B2003" t="s">
        <v>2665</v>
      </c>
      <c r="C2003">
        <v>4.2</v>
      </c>
      <c r="D2003">
        <v>17044</v>
      </c>
      <c r="E2003" t="s">
        <v>451</v>
      </c>
      <c r="F2003" t="s">
        <v>38</v>
      </c>
      <c r="G2003" t="s">
        <v>23</v>
      </c>
      <c r="H2003" t="s">
        <v>24</v>
      </c>
      <c r="I2003" t="s">
        <v>25</v>
      </c>
      <c r="J2003" t="s">
        <v>2694</v>
      </c>
      <c r="K2003" t="s">
        <v>2712</v>
      </c>
      <c r="L2003" t="s">
        <v>276</v>
      </c>
      <c r="M2003" t="s">
        <v>177</v>
      </c>
      <c r="N2003">
        <f t="shared" si="217"/>
        <v>0</v>
      </c>
      <c r="O2003" t="str">
        <f t="shared" si="218"/>
        <v>No</v>
      </c>
      <c r="P2003">
        <f t="shared" si="219"/>
        <v>0</v>
      </c>
      <c r="Q2003">
        <f t="shared" si="220"/>
        <v>4813937689</v>
      </c>
      <c r="R2003">
        <f t="shared" si="221"/>
        <v>4.1933383153624479</v>
      </c>
      <c r="S2003" t="str">
        <f t="shared" si="222"/>
        <v>Acceptable</v>
      </c>
      <c r="T2003">
        <f>ROUNDUP(C2003,0)</f>
        <v>5</v>
      </c>
      <c r="U2003">
        <f>ROUNDDOWN(C2003,0)</f>
        <v>4</v>
      </c>
      <c r="V2003">
        <f>RIGHT(K2003,2)+2000</f>
        <v>2018</v>
      </c>
      <c r="W2003" t="str">
        <f>INDEX(_xlfn.TEXTSPLIT(K2003,"-"),1,2)</f>
        <v>Apr</v>
      </c>
      <c r="X2003" t="str">
        <f>INDEX(_xlfn.TEXTSPLIT(K2003,"-"),1,1)</f>
        <v>13</v>
      </c>
      <c r="Y2003">
        <f>INDEX(months!B:B,MATCH(Sheet1!W2003,months!A:A,0))</f>
        <v>4</v>
      </c>
      <c r="Z2003">
        <f t="shared" si="223"/>
        <v>43203</v>
      </c>
    </row>
    <row r="2004" spans="1:26" x14ac:dyDescent="0.2">
      <c r="A2004" t="s">
        <v>3058</v>
      </c>
      <c r="B2004" t="s">
        <v>2665</v>
      </c>
      <c r="C2004">
        <v>4.5999999999999996</v>
      </c>
      <c r="D2004">
        <v>155186</v>
      </c>
      <c r="E2004" t="s">
        <v>46</v>
      </c>
      <c r="F2004" t="s">
        <v>89</v>
      </c>
      <c r="G2004" t="s">
        <v>23</v>
      </c>
      <c r="H2004" t="s">
        <v>24</v>
      </c>
      <c r="I2004" t="s">
        <v>25</v>
      </c>
      <c r="J2004" t="s">
        <v>2694</v>
      </c>
      <c r="K2004" t="s">
        <v>97</v>
      </c>
      <c r="L2004" t="s">
        <v>3059</v>
      </c>
      <c r="M2004" t="s">
        <v>81</v>
      </c>
      <c r="N2004">
        <f t="shared" si="217"/>
        <v>0</v>
      </c>
      <c r="O2004" t="str">
        <f t="shared" si="218"/>
        <v>No</v>
      </c>
      <c r="P2004">
        <f t="shared" si="219"/>
        <v>0</v>
      </c>
      <c r="Q2004">
        <f t="shared" si="220"/>
        <v>4813937689</v>
      </c>
      <c r="R2004">
        <f t="shared" si="221"/>
        <v>4.1933383153624479</v>
      </c>
      <c r="S2004" t="str">
        <f t="shared" si="222"/>
        <v>Acceptable</v>
      </c>
      <c r="T2004">
        <f>ROUNDUP(C2004,0)</f>
        <v>5</v>
      </c>
      <c r="U2004">
        <f>ROUNDDOWN(C2004,0)</f>
        <v>4</v>
      </c>
      <c r="V2004">
        <f>RIGHT(K2004,2)+2000</f>
        <v>2018</v>
      </c>
      <c r="W2004" t="str">
        <f>INDEX(_xlfn.TEXTSPLIT(K2004,"-"),1,2)</f>
        <v>Aug</v>
      </c>
      <c r="X2004" t="str">
        <f>INDEX(_xlfn.TEXTSPLIT(K2004,"-"),1,1)</f>
        <v>3</v>
      </c>
      <c r="Y2004">
        <f>INDEX(months!B:B,MATCH(Sheet1!W2004,months!A:A,0))</f>
        <v>8</v>
      </c>
      <c r="Z2004">
        <f t="shared" si="223"/>
        <v>43315</v>
      </c>
    </row>
    <row r="2005" spans="1:26" x14ac:dyDescent="0.2">
      <c r="A2005" t="s">
        <v>2793</v>
      </c>
      <c r="B2005" t="s">
        <v>2665</v>
      </c>
      <c r="C2005">
        <v>4.7</v>
      </c>
      <c r="D2005">
        <v>1125566</v>
      </c>
      <c r="E2005" t="s">
        <v>42</v>
      </c>
      <c r="F2005" t="s">
        <v>89</v>
      </c>
      <c r="G2005" t="s">
        <v>23</v>
      </c>
      <c r="H2005" t="s">
        <v>24</v>
      </c>
      <c r="I2005" t="s">
        <v>25</v>
      </c>
      <c r="J2005" t="s">
        <v>2694</v>
      </c>
      <c r="K2005" t="s">
        <v>410</v>
      </c>
      <c r="L2005" t="s">
        <v>645</v>
      </c>
      <c r="M2005" t="s">
        <v>587</v>
      </c>
      <c r="N2005">
        <f t="shared" si="217"/>
        <v>0</v>
      </c>
      <c r="O2005" t="str">
        <f t="shared" si="218"/>
        <v>No</v>
      </c>
      <c r="P2005">
        <f t="shared" si="219"/>
        <v>0</v>
      </c>
      <c r="Q2005">
        <f t="shared" si="220"/>
        <v>4813937689</v>
      </c>
      <c r="R2005">
        <f t="shared" si="221"/>
        <v>4.1933383153624479</v>
      </c>
      <c r="S2005" t="str">
        <f t="shared" si="222"/>
        <v>Acceptable</v>
      </c>
      <c r="T2005">
        <f>ROUNDUP(C2005,0)</f>
        <v>5</v>
      </c>
      <c r="U2005">
        <f>ROUNDDOWN(C2005,0)</f>
        <v>4</v>
      </c>
      <c r="V2005">
        <f>RIGHT(K2005,2)+2000</f>
        <v>2018</v>
      </c>
      <c r="W2005" t="str">
        <f>INDEX(_xlfn.TEXTSPLIT(K2005,"-"),1,2)</f>
        <v>Jul</v>
      </c>
      <c r="X2005" t="str">
        <f>INDEX(_xlfn.TEXTSPLIT(K2005,"-"),1,1)</f>
        <v>17</v>
      </c>
      <c r="Y2005">
        <f>INDEX(months!B:B,MATCH(Sheet1!W2005,months!A:A,0))</f>
        <v>7</v>
      </c>
      <c r="Z2005">
        <f t="shared" si="223"/>
        <v>43298</v>
      </c>
    </row>
    <row r="2006" spans="1:26" x14ac:dyDescent="0.2">
      <c r="A2006" t="s">
        <v>2771</v>
      </c>
      <c r="B2006" t="s">
        <v>2665</v>
      </c>
      <c r="C2006">
        <v>4.5999999999999996</v>
      </c>
      <c r="D2006">
        <v>5419676</v>
      </c>
      <c r="E2006" t="s">
        <v>2772</v>
      </c>
      <c r="F2006" t="s">
        <v>448</v>
      </c>
      <c r="G2006" t="s">
        <v>23</v>
      </c>
      <c r="H2006" t="s">
        <v>24</v>
      </c>
      <c r="I2006" t="s">
        <v>25</v>
      </c>
      <c r="J2006" t="s">
        <v>2718</v>
      </c>
      <c r="K2006" t="s">
        <v>1088</v>
      </c>
      <c r="L2006" t="s">
        <v>2773</v>
      </c>
      <c r="M2006" t="s">
        <v>54</v>
      </c>
      <c r="N2006">
        <f t="shared" si="217"/>
        <v>0</v>
      </c>
      <c r="O2006" t="str">
        <f t="shared" si="218"/>
        <v>No</v>
      </c>
      <c r="P2006">
        <f t="shared" si="219"/>
        <v>0</v>
      </c>
      <c r="Q2006">
        <f t="shared" si="220"/>
        <v>4813937689</v>
      </c>
      <c r="R2006">
        <f t="shared" si="221"/>
        <v>4.1933383153624479</v>
      </c>
      <c r="S2006" t="str">
        <f t="shared" si="222"/>
        <v>Acceptable</v>
      </c>
      <c r="T2006">
        <f>ROUNDUP(C2006,0)</f>
        <v>5</v>
      </c>
      <c r="U2006">
        <f>ROUNDDOWN(C2006,0)</f>
        <v>4</v>
      </c>
      <c r="V2006">
        <f>RIGHT(K2006,2)+2000</f>
        <v>2018</v>
      </c>
      <c r="W2006" t="str">
        <f>INDEX(_xlfn.TEXTSPLIT(K2006,"-"),1,2)</f>
        <v>Jun</v>
      </c>
      <c r="X2006" t="str">
        <f>INDEX(_xlfn.TEXTSPLIT(K2006,"-"),1,1)</f>
        <v>13</v>
      </c>
      <c r="Y2006">
        <f>INDEX(months!B:B,MATCH(Sheet1!W2006,months!A:A,0))</f>
        <v>6</v>
      </c>
      <c r="Z2006">
        <f t="shared" si="223"/>
        <v>43264</v>
      </c>
    </row>
    <row r="2007" spans="1:26" x14ac:dyDescent="0.2">
      <c r="A2007" t="s">
        <v>3060</v>
      </c>
      <c r="B2007" t="s">
        <v>2665</v>
      </c>
      <c r="C2007">
        <v>4.3</v>
      </c>
      <c r="D2007">
        <v>34494</v>
      </c>
      <c r="E2007" t="s">
        <v>132</v>
      </c>
      <c r="F2007" t="s">
        <v>38</v>
      </c>
      <c r="G2007" t="s">
        <v>23</v>
      </c>
      <c r="H2007" t="s">
        <v>24</v>
      </c>
      <c r="I2007" t="s">
        <v>124</v>
      </c>
      <c r="J2007" t="s">
        <v>2669</v>
      </c>
      <c r="K2007" t="s">
        <v>169</v>
      </c>
      <c r="L2007" t="s">
        <v>3061</v>
      </c>
      <c r="M2007" t="s">
        <v>60</v>
      </c>
      <c r="N2007">
        <f t="shared" si="217"/>
        <v>0</v>
      </c>
      <c r="O2007" t="str">
        <f t="shared" si="218"/>
        <v>No</v>
      </c>
      <c r="P2007">
        <f t="shared" si="219"/>
        <v>0</v>
      </c>
      <c r="Q2007">
        <f t="shared" si="220"/>
        <v>4813937689</v>
      </c>
      <c r="R2007">
        <f t="shared" si="221"/>
        <v>4.1933383153624479</v>
      </c>
      <c r="S2007" t="str">
        <f t="shared" si="222"/>
        <v>Acceptable</v>
      </c>
      <c r="T2007">
        <f>ROUNDUP(C2007,0)</f>
        <v>5</v>
      </c>
      <c r="U2007">
        <f>ROUNDDOWN(C2007,0)</f>
        <v>4</v>
      </c>
      <c r="V2007">
        <f>RIGHT(K2007,2)+2000</f>
        <v>2018</v>
      </c>
      <c r="W2007" t="str">
        <f>INDEX(_xlfn.TEXTSPLIT(K2007,"-"),1,2)</f>
        <v>Jul</v>
      </c>
      <c r="X2007" t="str">
        <f>INDEX(_xlfn.TEXTSPLIT(K2007,"-"),1,1)</f>
        <v>11</v>
      </c>
      <c r="Y2007">
        <f>INDEX(months!B:B,MATCH(Sheet1!W2007,months!A:A,0))</f>
        <v>7</v>
      </c>
      <c r="Z2007">
        <f t="shared" si="223"/>
        <v>43292</v>
      </c>
    </row>
    <row r="2008" spans="1:26" x14ac:dyDescent="0.2">
      <c r="A2008" t="s">
        <v>3062</v>
      </c>
      <c r="B2008" t="s">
        <v>2665</v>
      </c>
      <c r="C2008">
        <v>4.5999999999999996</v>
      </c>
      <c r="D2008">
        <v>260651</v>
      </c>
      <c r="E2008" t="s">
        <v>664</v>
      </c>
      <c r="F2008" t="s">
        <v>89</v>
      </c>
      <c r="G2008" t="s">
        <v>23</v>
      </c>
      <c r="H2008" t="s">
        <v>24</v>
      </c>
      <c r="I2008" t="s">
        <v>25</v>
      </c>
      <c r="J2008" t="s">
        <v>2669</v>
      </c>
      <c r="K2008" t="s">
        <v>1604</v>
      </c>
      <c r="L2008" t="s">
        <v>53</v>
      </c>
      <c r="M2008" t="s">
        <v>86</v>
      </c>
      <c r="N2008">
        <f t="shared" si="217"/>
        <v>0</v>
      </c>
      <c r="O2008" t="str">
        <f t="shared" si="218"/>
        <v>No</v>
      </c>
      <c r="P2008">
        <f t="shared" si="219"/>
        <v>0</v>
      </c>
      <c r="Q2008">
        <f t="shared" si="220"/>
        <v>4813937689</v>
      </c>
      <c r="R2008">
        <f t="shared" si="221"/>
        <v>4.1933383153624479</v>
      </c>
      <c r="S2008" t="str">
        <f t="shared" si="222"/>
        <v>Acceptable</v>
      </c>
      <c r="T2008">
        <f>ROUNDUP(C2008,0)</f>
        <v>5</v>
      </c>
      <c r="U2008">
        <f>ROUNDDOWN(C2008,0)</f>
        <v>4</v>
      </c>
      <c r="V2008">
        <f>RIGHT(K2008,2)+2000</f>
        <v>2018</v>
      </c>
      <c r="W2008" t="str">
        <f>INDEX(_xlfn.TEXTSPLIT(K2008,"-"),1,2)</f>
        <v>Feb</v>
      </c>
      <c r="X2008" t="str">
        <f>INDEX(_xlfn.TEXTSPLIT(K2008,"-"),1,1)</f>
        <v>14</v>
      </c>
      <c r="Y2008">
        <f>INDEX(months!B:B,MATCH(Sheet1!W2008,months!A:A,0))</f>
        <v>2</v>
      </c>
      <c r="Z2008">
        <f t="shared" si="223"/>
        <v>43145</v>
      </c>
    </row>
    <row r="2009" spans="1:26" x14ac:dyDescent="0.2">
      <c r="A2009" t="s">
        <v>3063</v>
      </c>
      <c r="B2009" t="s">
        <v>2665</v>
      </c>
      <c r="C2009">
        <v>4.4000000000000004</v>
      </c>
      <c r="D2009">
        <v>4638163</v>
      </c>
      <c r="E2009" t="s">
        <v>2772</v>
      </c>
      <c r="F2009" t="s">
        <v>448</v>
      </c>
      <c r="G2009" t="s">
        <v>23</v>
      </c>
      <c r="H2009" t="s">
        <v>24</v>
      </c>
      <c r="I2009" t="s">
        <v>124</v>
      </c>
      <c r="J2009" t="s">
        <v>2669</v>
      </c>
      <c r="K2009" t="s">
        <v>160</v>
      </c>
      <c r="L2009" t="s">
        <v>3064</v>
      </c>
      <c r="M2009" t="s">
        <v>81</v>
      </c>
      <c r="N2009">
        <f t="shared" si="217"/>
        <v>0</v>
      </c>
      <c r="O2009" t="str">
        <f t="shared" si="218"/>
        <v>No</v>
      </c>
      <c r="P2009">
        <f t="shared" si="219"/>
        <v>0</v>
      </c>
      <c r="Q2009">
        <f t="shared" si="220"/>
        <v>4813937689</v>
      </c>
      <c r="R2009">
        <f t="shared" si="221"/>
        <v>4.1933383153624479</v>
      </c>
      <c r="S2009" t="str">
        <f t="shared" si="222"/>
        <v>Acceptable</v>
      </c>
      <c r="T2009">
        <f>ROUNDUP(C2009,0)</f>
        <v>5</v>
      </c>
      <c r="U2009">
        <f>ROUNDDOWN(C2009,0)</f>
        <v>4</v>
      </c>
      <c r="V2009">
        <f>RIGHT(K2009,2)+2000</f>
        <v>2018</v>
      </c>
      <c r="W2009" t="str">
        <f>INDEX(_xlfn.TEXTSPLIT(K2009,"-"),1,2)</f>
        <v>Jul</v>
      </c>
      <c r="X2009" t="str">
        <f>INDEX(_xlfn.TEXTSPLIT(K2009,"-"),1,1)</f>
        <v>19</v>
      </c>
      <c r="Y2009">
        <f>INDEX(months!B:B,MATCH(Sheet1!W2009,months!A:A,0))</f>
        <v>7</v>
      </c>
      <c r="Z2009">
        <f t="shared" si="223"/>
        <v>43300</v>
      </c>
    </row>
    <row r="2010" spans="1:26" x14ac:dyDescent="0.2">
      <c r="A2010" t="s">
        <v>2740</v>
      </c>
      <c r="B2010" t="s">
        <v>2665</v>
      </c>
      <c r="C2010">
        <v>4.4000000000000004</v>
      </c>
      <c r="D2010">
        <v>4921409</v>
      </c>
      <c r="E2010" t="s">
        <v>46</v>
      </c>
      <c r="F2010" t="s">
        <v>448</v>
      </c>
      <c r="G2010" t="s">
        <v>23</v>
      </c>
      <c r="H2010" t="s">
        <v>24</v>
      </c>
      <c r="I2010" t="s">
        <v>124</v>
      </c>
      <c r="J2010" t="s">
        <v>2669</v>
      </c>
      <c r="K2010" t="s">
        <v>538</v>
      </c>
      <c r="L2010" t="s">
        <v>46</v>
      </c>
      <c r="M2010" t="s">
        <v>46</v>
      </c>
      <c r="N2010">
        <f t="shared" si="217"/>
        <v>0</v>
      </c>
      <c r="O2010" t="str">
        <f t="shared" si="218"/>
        <v>No</v>
      </c>
      <c r="P2010">
        <f t="shared" si="219"/>
        <v>0</v>
      </c>
      <c r="Q2010">
        <f t="shared" si="220"/>
        <v>4813937689</v>
      </c>
      <c r="R2010">
        <f t="shared" si="221"/>
        <v>4.1933383153624479</v>
      </c>
      <c r="S2010" t="str">
        <f t="shared" si="222"/>
        <v>Acceptable</v>
      </c>
      <c r="T2010">
        <f>ROUNDUP(C2010,0)</f>
        <v>5</v>
      </c>
      <c r="U2010">
        <f>ROUNDDOWN(C2010,0)</f>
        <v>4</v>
      </c>
      <c r="V2010">
        <f>RIGHT(K2010,2)+2000</f>
        <v>2018</v>
      </c>
      <c r="W2010" t="str">
        <f>INDEX(_xlfn.TEXTSPLIT(K2010,"-"),1,2)</f>
        <v>Jun</v>
      </c>
      <c r="X2010" t="str">
        <f>INDEX(_xlfn.TEXTSPLIT(K2010,"-"),1,1)</f>
        <v>15</v>
      </c>
      <c r="Y2010">
        <f>INDEX(months!B:B,MATCH(Sheet1!W2010,months!A:A,0))</f>
        <v>6</v>
      </c>
      <c r="Z2010">
        <f t="shared" si="223"/>
        <v>43266</v>
      </c>
    </row>
    <row r="2011" spans="1:26" x14ac:dyDescent="0.2">
      <c r="A2011" t="s">
        <v>2989</v>
      </c>
      <c r="B2011" t="s">
        <v>2665</v>
      </c>
      <c r="C2011">
        <v>4.5</v>
      </c>
      <c r="D2011">
        <v>1468638</v>
      </c>
      <c r="E2011" t="s">
        <v>46</v>
      </c>
      <c r="F2011" t="s">
        <v>43</v>
      </c>
      <c r="G2011" t="s">
        <v>23</v>
      </c>
      <c r="H2011" t="s">
        <v>24</v>
      </c>
      <c r="I2011" t="s">
        <v>418</v>
      </c>
      <c r="J2011" t="s">
        <v>2684</v>
      </c>
      <c r="K2011" t="s">
        <v>306</v>
      </c>
      <c r="L2011" t="s">
        <v>46</v>
      </c>
      <c r="M2011" t="s">
        <v>46</v>
      </c>
      <c r="N2011">
        <f t="shared" si="217"/>
        <v>0</v>
      </c>
      <c r="O2011" t="str">
        <f t="shared" si="218"/>
        <v>No</v>
      </c>
      <c r="P2011">
        <f t="shared" si="219"/>
        <v>0</v>
      </c>
      <c r="Q2011">
        <f t="shared" si="220"/>
        <v>4813937689</v>
      </c>
      <c r="R2011">
        <f t="shared" si="221"/>
        <v>4.1933383153624479</v>
      </c>
      <c r="S2011" t="str">
        <f t="shared" si="222"/>
        <v>Acceptable</v>
      </c>
      <c r="T2011">
        <f>ROUNDUP(C2011,0)</f>
        <v>5</v>
      </c>
      <c r="U2011">
        <f>ROUNDDOWN(C2011,0)</f>
        <v>4</v>
      </c>
      <c r="V2011">
        <f>RIGHT(K2011,2)+2000</f>
        <v>2018</v>
      </c>
      <c r="W2011" t="str">
        <f>INDEX(_xlfn.TEXTSPLIT(K2011,"-"),1,2)</f>
        <v>Jul</v>
      </c>
      <c r="X2011" t="str">
        <f>INDEX(_xlfn.TEXTSPLIT(K2011,"-"),1,1)</f>
        <v>23</v>
      </c>
      <c r="Y2011">
        <f>INDEX(months!B:B,MATCH(Sheet1!W2011,months!A:A,0))</f>
        <v>7</v>
      </c>
      <c r="Z2011">
        <f t="shared" si="223"/>
        <v>43304</v>
      </c>
    </row>
    <row r="2012" spans="1:26" x14ac:dyDescent="0.2">
      <c r="A2012" t="s">
        <v>2725</v>
      </c>
      <c r="B2012" t="s">
        <v>2665</v>
      </c>
      <c r="C2012">
        <v>4.2</v>
      </c>
      <c r="D2012">
        <v>344585</v>
      </c>
      <c r="E2012" t="s">
        <v>46</v>
      </c>
      <c r="F2012" t="s">
        <v>43</v>
      </c>
      <c r="G2012" t="s">
        <v>23</v>
      </c>
      <c r="H2012" t="s">
        <v>24</v>
      </c>
      <c r="I2012" t="s">
        <v>25</v>
      </c>
      <c r="J2012" t="s">
        <v>2726</v>
      </c>
      <c r="K2012" t="s">
        <v>413</v>
      </c>
      <c r="L2012" t="s">
        <v>46</v>
      </c>
      <c r="M2012" t="s">
        <v>46</v>
      </c>
      <c r="N2012">
        <f t="shared" si="217"/>
        <v>0</v>
      </c>
      <c r="O2012" t="str">
        <f t="shared" si="218"/>
        <v>No</v>
      </c>
      <c r="P2012">
        <f t="shared" si="219"/>
        <v>0</v>
      </c>
      <c r="Q2012">
        <f t="shared" si="220"/>
        <v>4813937689</v>
      </c>
      <c r="R2012">
        <f t="shared" si="221"/>
        <v>4.1933383153624479</v>
      </c>
      <c r="S2012" t="str">
        <f t="shared" si="222"/>
        <v>Acceptable</v>
      </c>
      <c r="T2012">
        <f>ROUNDUP(C2012,0)</f>
        <v>5</v>
      </c>
      <c r="U2012">
        <f>ROUNDDOWN(C2012,0)</f>
        <v>4</v>
      </c>
      <c r="V2012">
        <f>RIGHT(K2012,2)+2000</f>
        <v>2018</v>
      </c>
      <c r="W2012" t="str">
        <f>INDEX(_xlfn.TEXTSPLIT(K2012,"-"),1,2)</f>
        <v>Jul</v>
      </c>
      <c r="X2012" t="str">
        <f>INDEX(_xlfn.TEXTSPLIT(K2012,"-"),1,1)</f>
        <v>2</v>
      </c>
      <c r="Y2012">
        <f>INDEX(months!B:B,MATCH(Sheet1!W2012,months!A:A,0))</f>
        <v>7</v>
      </c>
      <c r="Z2012">
        <f t="shared" si="223"/>
        <v>43283</v>
      </c>
    </row>
    <row r="2013" spans="1:26" x14ac:dyDescent="0.2">
      <c r="A2013" t="s">
        <v>2758</v>
      </c>
      <c r="B2013" t="s">
        <v>2665</v>
      </c>
      <c r="C2013">
        <v>4.4000000000000004</v>
      </c>
      <c r="D2013">
        <v>7614407</v>
      </c>
      <c r="E2013" t="s">
        <v>1216</v>
      </c>
      <c r="F2013" t="s">
        <v>448</v>
      </c>
      <c r="G2013" t="s">
        <v>23</v>
      </c>
      <c r="H2013" t="s">
        <v>24</v>
      </c>
      <c r="I2013" t="s">
        <v>25</v>
      </c>
      <c r="J2013" t="s">
        <v>2673</v>
      </c>
      <c r="K2013" t="s">
        <v>216</v>
      </c>
      <c r="L2013" t="s">
        <v>2759</v>
      </c>
      <c r="M2013" t="s">
        <v>60</v>
      </c>
      <c r="N2013">
        <f t="shared" si="217"/>
        <v>0</v>
      </c>
      <c r="O2013" t="str">
        <f t="shared" si="218"/>
        <v>No</v>
      </c>
      <c r="P2013">
        <f t="shared" si="219"/>
        <v>0</v>
      </c>
      <c r="Q2013">
        <f t="shared" si="220"/>
        <v>4813937689</v>
      </c>
      <c r="R2013">
        <f t="shared" si="221"/>
        <v>4.1933383153624479</v>
      </c>
      <c r="S2013" t="str">
        <f t="shared" si="222"/>
        <v>Acceptable</v>
      </c>
      <c r="T2013">
        <f>ROUNDUP(C2013,0)</f>
        <v>5</v>
      </c>
      <c r="U2013">
        <f>ROUNDDOWN(C2013,0)</f>
        <v>4</v>
      </c>
      <c r="V2013">
        <f>RIGHT(K2013,2)+2000</f>
        <v>2018</v>
      </c>
      <c r="W2013" t="str">
        <f>INDEX(_xlfn.TEXTSPLIT(K2013,"-"),1,2)</f>
        <v>Jul</v>
      </c>
      <c r="X2013" t="str">
        <f>INDEX(_xlfn.TEXTSPLIT(K2013,"-"),1,1)</f>
        <v>26</v>
      </c>
      <c r="Y2013">
        <f>INDEX(months!B:B,MATCH(Sheet1!W2013,months!A:A,0))</f>
        <v>7</v>
      </c>
      <c r="Z2013">
        <f t="shared" si="223"/>
        <v>43307</v>
      </c>
    </row>
    <row r="2014" spans="1:26" x14ac:dyDescent="0.2">
      <c r="A2014" t="s">
        <v>3065</v>
      </c>
      <c r="B2014" t="s">
        <v>2665</v>
      </c>
      <c r="C2014">
        <v>4.3</v>
      </c>
      <c r="D2014">
        <v>234110</v>
      </c>
      <c r="E2014" t="s">
        <v>292</v>
      </c>
      <c r="F2014" t="s">
        <v>43</v>
      </c>
      <c r="G2014" t="s">
        <v>23</v>
      </c>
      <c r="H2014" t="s">
        <v>24</v>
      </c>
      <c r="I2014" t="s">
        <v>25</v>
      </c>
      <c r="J2014" t="s">
        <v>2734</v>
      </c>
      <c r="K2014" t="s">
        <v>3066</v>
      </c>
      <c r="L2014" t="s">
        <v>59</v>
      </c>
      <c r="M2014" t="s">
        <v>177</v>
      </c>
      <c r="N2014">
        <f t="shared" si="217"/>
        <v>0</v>
      </c>
      <c r="O2014" t="str">
        <f t="shared" si="218"/>
        <v>No</v>
      </c>
      <c r="P2014">
        <f t="shared" si="219"/>
        <v>0</v>
      </c>
      <c r="Q2014">
        <f t="shared" si="220"/>
        <v>4813937689</v>
      </c>
      <c r="R2014">
        <f t="shared" si="221"/>
        <v>4.1933383153624479</v>
      </c>
      <c r="S2014" t="str">
        <f t="shared" si="222"/>
        <v>Acceptable</v>
      </c>
      <c r="T2014">
        <f>ROUNDUP(C2014,0)</f>
        <v>5</v>
      </c>
      <c r="U2014">
        <f>ROUNDDOWN(C2014,0)</f>
        <v>4</v>
      </c>
      <c r="V2014">
        <f>RIGHT(K2014,2)+2000</f>
        <v>2016</v>
      </c>
      <c r="W2014" t="str">
        <f>INDEX(_xlfn.TEXTSPLIT(K2014,"-"),1,2)</f>
        <v>Nov</v>
      </c>
      <c r="X2014" t="str">
        <f>INDEX(_xlfn.TEXTSPLIT(K2014,"-"),1,1)</f>
        <v>22</v>
      </c>
      <c r="Y2014">
        <f>INDEX(months!B:B,MATCH(Sheet1!W2014,months!A:A,0))</f>
        <v>11</v>
      </c>
      <c r="Z2014">
        <f t="shared" si="223"/>
        <v>42696</v>
      </c>
    </row>
    <row r="2015" spans="1:26" x14ac:dyDescent="0.2">
      <c r="A2015" t="s">
        <v>3067</v>
      </c>
      <c r="B2015" t="s">
        <v>2665</v>
      </c>
      <c r="C2015">
        <v>4.7</v>
      </c>
      <c r="D2015">
        <v>48615</v>
      </c>
      <c r="E2015" t="s">
        <v>172</v>
      </c>
      <c r="F2015" t="s">
        <v>89</v>
      </c>
      <c r="G2015" t="s">
        <v>23</v>
      </c>
      <c r="H2015" t="s">
        <v>24</v>
      </c>
      <c r="I2015" t="s">
        <v>25</v>
      </c>
      <c r="J2015" t="s">
        <v>3068</v>
      </c>
      <c r="K2015" t="s">
        <v>2096</v>
      </c>
      <c r="L2015" t="s">
        <v>3069</v>
      </c>
      <c r="M2015" t="s">
        <v>81</v>
      </c>
      <c r="N2015">
        <f t="shared" si="217"/>
        <v>0</v>
      </c>
      <c r="O2015" t="str">
        <f t="shared" si="218"/>
        <v>No</v>
      </c>
      <c r="P2015">
        <f t="shared" si="219"/>
        <v>0</v>
      </c>
      <c r="Q2015">
        <f t="shared" si="220"/>
        <v>4813937689</v>
      </c>
      <c r="R2015">
        <f t="shared" si="221"/>
        <v>4.1933383153624479</v>
      </c>
      <c r="S2015" t="str">
        <f t="shared" si="222"/>
        <v>Acceptable</v>
      </c>
      <c r="T2015">
        <f>ROUNDUP(C2015,0)</f>
        <v>5</v>
      </c>
      <c r="U2015">
        <f>ROUNDDOWN(C2015,0)</f>
        <v>4</v>
      </c>
      <c r="V2015">
        <f>RIGHT(K2015,2)+2000</f>
        <v>2018</v>
      </c>
      <c r="W2015" t="str">
        <f>INDEX(_xlfn.TEXTSPLIT(K2015,"-"),1,2)</f>
        <v>May</v>
      </c>
      <c r="X2015" t="str">
        <f>INDEX(_xlfn.TEXTSPLIT(K2015,"-"),1,1)</f>
        <v>22</v>
      </c>
      <c r="Y2015">
        <f>INDEX(months!B:B,MATCH(Sheet1!W2015,months!A:A,0))</f>
        <v>5</v>
      </c>
      <c r="Z2015">
        <f t="shared" si="223"/>
        <v>43242</v>
      </c>
    </row>
    <row r="2016" spans="1:26" x14ac:dyDescent="0.2">
      <c r="A2016" t="s">
        <v>1544</v>
      </c>
      <c r="B2016" t="s">
        <v>3070</v>
      </c>
      <c r="C2016">
        <v>4.5</v>
      </c>
      <c r="D2016">
        <v>470694</v>
      </c>
      <c r="E2016" t="s">
        <v>46</v>
      </c>
      <c r="F2016" t="s">
        <v>43</v>
      </c>
      <c r="G2016" t="s">
        <v>23</v>
      </c>
      <c r="H2016" t="s">
        <v>24</v>
      </c>
      <c r="I2016" t="s">
        <v>25</v>
      </c>
      <c r="J2016" t="s">
        <v>1545</v>
      </c>
      <c r="K2016" t="s">
        <v>97</v>
      </c>
      <c r="L2016" t="s">
        <v>1546</v>
      </c>
      <c r="M2016" t="s">
        <v>81</v>
      </c>
      <c r="N2016">
        <f t="shared" si="217"/>
        <v>0</v>
      </c>
      <c r="O2016" t="str">
        <f t="shared" si="218"/>
        <v>No</v>
      </c>
      <c r="P2016">
        <f t="shared" si="219"/>
        <v>0</v>
      </c>
      <c r="Q2016">
        <f t="shared" si="220"/>
        <v>4813937689</v>
      </c>
      <c r="R2016">
        <f t="shared" si="221"/>
        <v>4.1933383153624479</v>
      </c>
      <c r="S2016" t="str">
        <f t="shared" si="222"/>
        <v>Acceptable</v>
      </c>
      <c r="T2016">
        <f>ROUNDUP(C2016,0)</f>
        <v>5</v>
      </c>
      <c r="U2016">
        <f>ROUNDDOWN(C2016,0)</f>
        <v>4</v>
      </c>
      <c r="V2016">
        <f>RIGHT(K2016,2)+2000</f>
        <v>2018</v>
      </c>
      <c r="W2016" t="str">
        <f>INDEX(_xlfn.TEXTSPLIT(K2016,"-"),1,2)</f>
        <v>Aug</v>
      </c>
      <c r="X2016" t="str">
        <f>INDEX(_xlfn.TEXTSPLIT(K2016,"-"),1,1)</f>
        <v>3</v>
      </c>
      <c r="Y2016">
        <f>INDEX(months!B:B,MATCH(Sheet1!W2016,months!A:A,0))</f>
        <v>8</v>
      </c>
      <c r="Z2016">
        <f t="shared" si="223"/>
        <v>43315</v>
      </c>
    </row>
    <row r="2017" spans="1:26" x14ac:dyDescent="0.2">
      <c r="A2017" t="s">
        <v>3044</v>
      </c>
      <c r="B2017" t="s">
        <v>3070</v>
      </c>
      <c r="C2017">
        <v>4.4000000000000004</v>
      </c>
      <c r="D2017">
        <v>42145</v>
      </c>
      <c r="E2017" t="s">
        <v>88</v>
      </c>
      <c r="F2017" t="s">
        <v>89</v>
      </c>
      <c r="G2017" t="s">
        <v>23</v>
      </c>
      <c r="H2017" t="s">
        <v>24</v>
      </c>
      <c r="I2017" t="s">
        <v>25</v>
      </c>
      <c r="J2017" t="s">
        <v>3045</v>
      </c>
      <c r="K2017" t="s">
        <v>287</v>
      </c>
      <c r="L2017" t="s">
        <v>3046</v>
      </c>
      <c r="M2017" t="s">
        <v>29</v>
      </c>
      <c r="N2017">
        <f t="shared" si="217"/>
        <v>0</v>
      </c>
      <c r="O2017" t="str">
        <f t="shared" si="218"/>
        <v>No</v>
      </c>
      <c r="P2017">
        <f t="shared" si="219"/>
        <v>0</v>
      </c>
      <c r="Q2017">
        <f t="shared" si="220"/>
        <v>4813937689</v>
      </c>
      <c r="R2017">
        <f t="shared" si="221"/>
        <v>4.1933383153624479</v>
      </c>
      <c r="S2017" t="str">
        <f t="shared" si="222"/>
        <v>Acceptable</v>
      </c>
      <c r="T2017">
        <f>ROUNDUP(C2017,0)</f>
        <v>5</v>
      </c>
      <c r="U2017">
        <f>ROUNDDOWN(C2017,0)</f>
        <v>4</v>
      </c>
      <c r="V2017">
        <f>RIGHT(K2017,2)+2000</f>
        <v>2018</v>
      </c>
      <c r="W2017" t="str">
        <f>INDEX(_xlfn.TEXTSPLIT(K2017,"-"),1,2)</f>
        <v>Jul</v>
      </c>
      <c r="X2017" t="str">
        <f>INDEX(_xlfn.TEXTSPLIT(K2017,"-"),1,1)</f>
        <v>4</v>
      </c>
      <c r="Y2017">
        <f>INDEX(months!B:B,MATCH(Sheet1!W2017,months!A:A,0))</f>
        <v>7</v>
      </c>
      <c r="Z2017">
        <f t="shared" si="223"/>
        <v>43285</v>
      </c>
    </row>
    <row r="2018" spans="1:26" x14ac:dyDescent="0.2">
      <c r="A2018" t="s">
        <v>2664</v>
      </c>
      <c r="B2018" t="s">
        <v>3070</v>
      </c>
      <c r="C2018">
        <v>4.5</v>
      </c>
      <c r="D2018">
        <v>4449910</v>
      </c>
      <c r="E2018" t="s">
        <v>2175</v>
      </c>
      <c r="F2018" t="s">
        <v>448</v>
      </c>
      <c r="G2018" t="s">
        <v>23</v>
      </c>
      <c r="H2018" t="s">
        <v>24</v>
      </c>
      <c r="I2018" t="s">
        <v>124</v>
      </c>
      <c r="J2018" t="s">
        <v>2666</v>
      </c>
      <c r="K2018" t="s">
        <v>84</v>
      </c>
      <c r="L2018" t="s">
        <v>2667</v>
      </c>
      <c r="M2018" t="s">
        <v>81</v>
      </c>
      <c r="N2018">
        <f t="shared" si="217"/>
        <v>0</v>
      </c>
      <c r="O2018" t="str">
        <f t="shared" si="218"/>
        <v>No</v>
      </c>
      <c r="P2018">
        <f t="shared" si="219"/>
        <v>0</v>
      </c>
      <c r="Q2018">
        <f t="shared" si="220"/>
        <v>4813937689</v>
      </c>
      <c r="R2018">
        <f t="shared" si="221"/>
        <v>4.1933383153624479</v>
      </c>
      <c r="S2018" t="str">
        <f t="shared" si="222"/>
        <v>Acceptable</v>
      </c>
      <c r="T2018">
        <f>ROUNDUP(C2018,0)</f>
        <v>5</v>
      </c>
      <c r="U2018">
        <f>ROUNDDOWN(C2018,0)</f>
        <v>4</v>
      </c>
      <c r="V2018">
        <f>RIGHT(K2018,2)+2000</f>
        <v>2018</v>
      </c>
      <c r="W2018" t="str">
        <f>INDEX(_xlfn.TEXTSPLIT(K2018,"-"),1,2)</f>
        <v>Jul</v>
      </c>
      <c r="X2018" t="str">
        <f>INDEX(_xlfn.TEXTSPLIT(K2018,"-"),1,1)</f>
        <v>31</v>
      </c>
      <c r="Y2018">
        <f>INDEX(months!B:B,MATCH(Sheet1!W2018,months!A:A,0))</f>
        <v>7</v>
      </c>
      <c r="Z2018">
        <f t="shared" si="223"/>
        <v>43312</v>
      </c>
    </row>
    <row r="2019" spans="1:26" x14ac:dyDescent="0.2">
      <c r="A2019" t="s">
        <v>3071</v>
      </c>
      <c r="B2019" t="s">
        <v>3070</v>
      </c>
      <c r="C2019">
        <v>4.4000000000000004</v>
      </c>
      <c r="D2019">
        <v>14774</v>
      </c>
      <c r="E2019" t="s">
        <v>21</v>
      </c>
      <c r="F2019" t="s">
        <v>65</v>
      </c>
      <c r="G2019" t="s">
        <v>23</v>
      </c>
      <c r="H2019" t="s">
        <v>24</v>
      </c>
      <c r="I2019" t="s">
        <v>25</v>
      </c>
      <c r="J2019" t="s">
        <v>3045</v>
      </c>
      <c r="K2019" t="s">
        <v>306</v>
      </c>
      <c r="L2019" t="s">
        <v>3072</v>
      </c>
      <c r="M2019" t="s">
        <v>29</v>
      </c>
      <c r="N2019">
        <f t="shared" si="217"/>
        <v>0</v>
      </c>
      <c r="O2019" t="str">
        <f t="shared" si="218"/>
        <v>No</v>
      </c>
      <c r="P2019">
        <f t="shared" si="219"/>
        <v>0</v>
      </c>
      <c r="Q2019">
        <f t="shared" si="220"/>
        <v>4813937689</v>
      </c>
      <c r="R2019">
        <f t="shared" si="221"/>
        <v>4.1933383153624479</v>
      </c>
      <c r="S2019" t="str">
        <f t="shared" si="222"/>
        <v>Acceptable</v>
      </c>
      <c r="T2019">
        <f>ROUNDUP(C2019,0)</f>
        <v>5</v>
      </c>
      <c r="U2019">
        <f>ROUNDDOWN(C2019,0)</f>
        <v>4</v>
      </c>
      <c r="V2019">
        <f>RIGHT(K2019,2)+2000</f>
        <v>2018</v>
      </c>
      <c r="W2019" t="str">
        <f>INDEX(_xlfn.TEXTSPLIT(K2019,"-"),1,2)</f>
        <v>Jul</v>
      </c>
      <c r="X2019" t="str">
        <f>INDEX(_xlfn.TEXTSPLIT(K2019,"-"),1,1)</f>
        <v>23</v>
      </c>
      <c r="Y2019">
        <f>INDEX(months!B:B,MATCH(Sheet1!W2019,months!A:A,0))</f>
        <v>7</v>
      </c>
      <c r="Z2019">
        <f t="shared" si="223"/>
        <v>43304</v>
      </c>
    </row>
    <row r="2020" spans="1:26" x14ac:dyDescent="0.2">
      <c r="A2020" t="s">
        <v>3073</v>
      </c>
      <c r="B2020" t="s">
        <v>3070</v>
      </c>
      <c r="C2020">
        <v>4.4000000000000004</v>
      </c>
      <c r="D2020">
        <v>12753</v>
      </c>
      <c r="E2020" t="s">
        <v>664</v>
      </c>
      <c r="F2020" t="s">
        <v>38</v>
      </c>
      <c r="G2020" t="s">
        <v>23</v>
      </c>
      <c r="H2020" t="s">
        <v>24</v>
      </c>
      <c r="I2020" t="s">
        <v>25</v>
      </c>
      <c r="J2020" t="s">
        <v>3074</v>
      </c>
      <c r="K2020" t="s">
        <v>410</v>
      </c>
      <c r="L2020" t="s">
        <v>3075</v>
      </c>
      <c r="M2020" t="s">
        <v>29</v>
      </c>
      <c r="N2020">
        <f t="shared" si="217"/>
        <v>0</v>
      </c>
      <c r="O2020" t="str">
        <f t="shared" si="218"/>
        <v>No</v>
      </c>
      <c r="P2020">
        <f t="shared" si="219"/>
        <v>0</v>
      </c>
      <c r="Q2020">
        <f t="shared" si="220"/>
        <v>4813937689</v>
      </c>
      <c r="R2020">
        <f t="shared" si="221"/>
        <v>4.1933383153624479</v>
      </c>
      <c r="S2020" t="str">
        <f t="shared" si="222"/>
        <v>Acceptable</v>
      </c>
      <c r="T2020">
        <f>ROUNDUP(C2020,0)</f>
        <v>5</v>
      </c>
      <c r="U2020">
        <f>ROUNDDOWN(C2020,0)</f>
        <v>4</v>
      </c>
      <c r="V2020">
        <f>RIGHT(K2020,2)+2000</f>
        <v>2018</v>
      </c>
      <c r="W2020" t="str">
        <f>INDEX(_xlfn.TEXTSPLIT(K2020,"-"),1,2)</f>
        <v>Jul</v>
      </c>
      <c r="X2020" t="str">
        <f>INDEX(_xlfn.TEXTSPLIT(K2020,"-"),1,1)</f>
        <v>17</v>
      </c>
      <c r="Y2020">
        <f>INDEX(months!B:B,MATCH(Sheet1!W2020,months!A:A,0))</f>
        <v>7</v>
      </c>
      <c r="Z2020">
        <f t="shared" si="223"/>
        <v>43298</v>
      </c>
    </row>
    <row r="2021" spans="1:26" x14ac:dyDescent="0.2">
      <c r="A2021" t="s">
        <v>3076</v>
      </c>
      <c r="B2021" t="s">
        <v>3070</v>
      </c>
      <c r="C2021">
        <v>4.5</v>
      </c>
      <c r="D2021">
        <v>33983</v>
      </c>
      <c r="E2021" t="s">
        <v>405</v>
      </c>
      <c r="F2021" t="s">
        <v>38</v>
      </c>
      <c r="G2021" t="s">
        <v>23</v>
      </c>
      <c r="H2021" t="s">
        <v>24</v>
      </c>
      <c r="I2021" t="s">
        <v>25</v>
      </c>
      <c r="J2021" t="s">
        <v>3077</v>
      </c>
      <c r="K2021" t="s">
        <v>173</v>
      </c>
      <c r="L2021" t="s">
        <v>3078</v>
      </c>
      <c r="M2021" t="s">
        <v>29</v>
      </c>
      <c r="N2021">
        <f t="shared" si="217"/>
        <v>0</v>
      </c>
      <c r="O2021" t="str">
        <f t="shared" si="218"/>
        <v>No</v>
      </c>
      <c r="P2021">
        <f t="shared" si="219"/>
        <v>0</v>
      </c>
      <c r="Q2021">
        <f t="shared" si="220"/>
        <v>4813937689</v>
      </c>
      <c r="R2021">
        <f t="shared" si="221"/>
        <v>4.1933383153624479</v>
      </c>
      <c r="S2021" t="str">
        <f t="shared" si="222"/>
        <v>Acceptable</v>
      </c>
      <c r="T2021">
        <f>ROUNDUP(C2021,0)</f>
        <v>5</v>
      </c>
      <c r="U2021">
        <f>ROUNDDOWN(C2021,0)</f>
        <v>4</v>
      </c>
      <c r="V2021">
        <f>RIGHT(K2021,2)+2000</f>
        <v>2018</v>
      </c>
      <c r="W2021" t="str">
        <f>INDEX(_xlfn.TEXTSPLIT(K2021,"-"),1,2)</f>
        <v>Aug</v>
      </c>
      <c r="X2021" t="str">
        <f>INDEX(_xlfn.TEXTSPLIT(K2021,"-"),1,1)</f>
        <v>2</v>
      </c>
      <c r="Y2021">
        <f>INDEX(months!B:B,MATCH(Sheet1!W2021,months!A:A,0))</f>
        <v>8</v>
      </c>
      <c r="Z2021">
        <f t="shared" si="223"/>
        <v>43314</v>
      </c>
    </row>
    <row r="2022" spans="1:26" x14ac:dyDescent="0.2">
      <c r="A2022" t="s">
        <v>3079</v>
      </c>
      <c r="B2022" t="s">
        <v>3070</v>
      </c>
      <c r="C2022">
        <v>4.5999999999999996</v>
      </c>
      <c r="D2022">
        <v>20267</v>
      </c>
      <c r="E2022" t="s">
        <v>698</v>
      </c>
      <c r="F2022" t="s">
        <v>65</v>
      </c>
      <c r="G2022" t="s">
        <v>23</v>
      </c>
      <c r="H2022" t="s">
        <v>24</v>
      </c>
      <c r="I2022" t="s">
        <v>25</v>
      </c>
      <c r="J2022" t="s">
        <v>3080</v>
      </c>
      <c r="K2022" t="s">
        <v>266</v>
      </c>
      <c r="L2022" t="s">
        <v>3081</v>
      </c>
      <c r="M2022" t="s">
        <v>81</v>
      </c>
      <c r="N2022">
        <f t="shared" si="217"/>
        <v>0</v>
      </c>
      <c r="O2022" t="str">
        <f t="shared" si="218"/>
        <v>No</v>
      </c>
      <c r="P2022">
        <f t="shared" si="219"/>
        <v>0</v>
      </c>
      <c r="Q2022">
        <f t="shared" si="220"/>
        <v>4813937689</v>
      </c>
      <c r="R2022">
        <f t="shared" si="221"/>
        <v>4.1933383153624479</v>
      </c>
      <c r="S2022" t="str">
        <f t="shared" si="222"/>
        <v>Acceptable</v>
      </c>
      <c r="T2022">
        <f>ROUNDUP(C2022,0)</f>
        <v>5</v>
      </c>
      <c r="U2022">
        <f>ROUNDDOWN(C2022,0)</f>
        <v>4</v>
      </c>
      <c r="V2022">
        <f>RIGHT(K2022,2)+2000</f>
        <v>2018</v>
      </c>
      <c r="W2022" t="str">
        <f>INDEX(_xlfn.TEXTSPLIT(K2022,"-"),1,2)</f>
        <v>Jul</v>
      </c>
      <c r="X2022" t="str">
        <f>INDEX(_xlfn.TEXTSPLIT(K2022,"-"),1,1)</f>
        <v>16</v>
      </c>
      <c r="Y2022">
        <f>INDEX(months!B:B,MATCH(Sheet1!W2022,months!A:A,0))</f>
        <v>7</v>
      </c>
      <c r="Z2022">
        <f t="shared" si="223"/>
        <v>43297</v>
      </c>
    </row>
    <row r="2023" spans="1:26" x14ac:dyDescent="0.2">
      <c r="A2023" t="s">
        <v>3082</v>
      </c>
      <c r="B2023" t="s">
        <v>3070</v>
      </c>
      <c r="C2023">
        <v>4.5</v>
      </c>
      <c r="D2023">
        <v>5761</v>
      </c>
      <c r="E2023" t="s">
        <v>93</v>
      </c>
      <c r="F2023" t="s">
        <v>65</v>
      </c>
      <c r="G2023" t="s">
        <v>23</v>
      </c>
      <c r="H2023" t="s">
        <v>24</v>
      </c>
      <c r="I2023" t="s">
        <v>25</v>
      </c>
      <c r="J2023" t="s">
        <v>3045</v>
      </c>
      <c r="K2023" t="s">
        <v>287</v>
      </c>
      <c r="L2023" t="s">
        <v>3083</v>
      </c>
      <c r="M2023" t="s">
        <v>29</v>
      </c>
      <c r="N2023">
        <f t="shared" si="217"/>
        <v>0</v>
      </c>
      <c r="O2023" t="str">
        <f t="shared" si="218"/>
        <v>No</v>
      </c>
      <c r="P2023">
        <f t="shared" si="219"/>
        <v>0</v>
      </c>
      <c r="Q2023">
        <f t="shared" si="220"/>
        <v>4813937689</v>
      </c>
      <c r="R2023">
        <f t="shared" si="221"/>
        <v>4.1933383153624479</v>
      </c>
      <c r="S2023" t="str">
        <f t="shared" si="222"/>
        <v>Acceptable</v>
      </c>
      <c r="T2023">
        <f>ROUNDUP(C2023,0)</f>
        <v>5</v>
      </c>
      <c r="U2023">
        <f>ROUNDDOWN(C2023,0)</f>
        <v>4</v>
      </c>
      <c r="V2023">
        <f>RIGHT(K2023,2)+2000</f>
        <v>2018</v>
      </c>
      <c r="W2023" t="str">
        <f>INDEX(_xlfn.TEXTSPLIT(K2023,"-"),1,2)</f>
        <v>Jul</v>
      </c>
      <c r="X2023" t="str">
        <f>INDEX(_xlfn.TEXTSPLIT(K2023,"-"),1,1)</f>
        <v>4</v>
      </c>
      <c r="Y2023">
        <f>INDEX(months!B:B,MATCH(Sheet1!W2023,months!A:A,0))</f>
        <v>7</v>
      </c>
      <c r="Z2023">
        <f t="shared" si="223"/>
        <v>43285</v>
      </c>
    </row>
    <row r="2024" spans="1:26" x14ac:dyDescent="0.2">
      <c r="A2024" t="s">
        <v>3084</v>
      </c>
      <c r="B2024" t="s">
        <v>3070</v>
      </c>
      <c r="C2024">
        <v>4.3</v>
      </c>
      <c r="D2024">
        <v>11618</v>
      </c>
      <c r="E2024" t="s">
        <v>111</v>
      </c>
      <c r="F2024" t="s">
        <v>38</v>
      </c>
      <c r="G2024" t="s">
        <v>23</v>
      </c>
      <c r="H2024" t="s">
        <v>24</v>
      </c>
      <c r="I2024" t="s">
        <v>25</v>
      </c>
      <c r="J2024" t="s">
        <v>3080</v>
      </c>
      <c r="K2024" t="s">
        <v>973</v>
      </c>
      <c r="L2024" t="s">
        <v>1197</v>
      </c>
      <c r="M2024" t="s">
        <v>81</v>
      </c>
      <c r="N2024">
        <f t="shared" si="217"/>
        <v>0</v>
      </c>
      <c r="O2024" t="str">
        <f t="shared" si="218"/>
        <v>No</v>
      </c>
      <c r="P2024">
        <f t="shared" si="219"/>
        <v>0</v>
      </c>
      <c r="Q2024">
        <f t="shared" si="220"/>
        <v>4813937689</v>
      </c>
      <c r="R2024">
        <f t="shared" si="221"/>
        <v>4.1933383153624479</v>
      </c>
      <c r="S2024" t="str">
        <f t="shared" si="222"/>
        <v>Acceptable</v>
      </c>
      <c r="T2024">
        <f>ROUNDUP(C2024,0)</f>
        <v>5</v>
      </c>
      <c r="U2024">
        <f>ROUNDDOWN(C2024,0)</f>
        <v>4</v>
      </c>
      <c r="V2024">
        <f>RIGHT(K2024,2)+2000</f>
        <v>2018</v>
      </c>
      <c r="W2024" t="str">
        <f>INDEX(_xlfn.TEXTSPLIT(K2024,"-"),1,2)</f>
        <v>Apr</v>
      </c>
      <c r="X2024" t="str">
        <f>INDEX(_xlfn.TEXTSPLIT(K2024,"-"),1,1)</f>
        <v>3</v>
      </c>
      <c r="Y2024">
        <f>INDEX(months!B:B,MATCH(Sheet1!W2024,months!A:A,0))</f>
        <v>4</v>
      </c>
      <c r="Z2024">
        <f t="shared" si="223"/>
        <v>43193</v>
      </c>
    </row>
    <row r="2025" spans="1:26" x14ac:dyDescent="0.2">
      <c r="A2025" t="s">
        <v>3085</v>
      </c>
      <c r="B2025" t="s">
        <v>3070</v>
      </c>
      <c r="C2025">
        <v>4.7</v>
      </c>
      <c r="D2025">
        <v>12948</v>
      </c>
      <c r="E2025" t="s">
        <v>132</v>
      </c>
      <c r="F2025" t="s">
        <v>65</v>
      </c>
      <c r="G2025" t="s">
        <v>23</v>
      </c>
      <c r="H2025" t="s">
        <v>24</v>
      </c>
      <c r="I2025" t="s">
        <v>25</v>
      </c>
      <c r="J2025" t="s">
        <v>3045</v>
      </c>
      <c r="K2025" t="s">
        <v>390</v>
      </c>
      <c r="L2025" t="s">
        <v>3086</v>
      </c>
      <c r="M2025" t="s">
        <v>60</v>
      </c>
      <c r="N2025">
        <f t="shared" si="217"/>
        <v>0</v>
      </c>
      <c r="O2025" t="str">
        <f t="shared" si="218"/>
        <v>No</v>
      </c>
      <c r="P2025">
        <f t="shared" si="219"/>
        <v>0</v>
      </c>
      <c r="Q2025">
        <f t="shared" si="220"/>
        <v>4813937689</v>
      </c>
      <c r="R2025">
        <f t="shared" si="221"/>
        <v>4.1933383153624479</v>
      </c>
      <c r="S2025" t="str">
        <f t="shared" si="222"/>
        <v>Acceptable</v>
      </c>
      <c r="T2025">
        <f>ROUNDUP(C2025,0)</f>
        <v>5</v>
      </c>
      <c r="U2025">
        <f>ROUNDDOWN(C2025,0)</f>
        <v>4</v>
      </c>
      <c r="V2025">
        <f>RIGHT(K2025,2)+2000</f>
        <v>2018</v>
      </c>
      <c r="W2025" t="str">
        <f>INDEX(_xlfn.TEXTSPLIT(K2025,"-"),1,2)</f>
        <v>May</v>
      </c>
      <c r="X2025" t="str">
        <f>INDEX(_xlfn.TEXTSPLIT(K2025,"-"),1,1)</f>
        <v>24</v>
      </c>
      <c r="Y2025">
        <f>INDEX(months!B:B,MATCH(Sheet1!W2025,months!A:A,0))</f>
        <v>5</v>
      </c>
      <c r="Z2025">
        <f t="shared" si="223"/>
        <v>43244</v>
      </c>
    </row>
    <row r="2026" spans="1:26" x14ac:dyDescent="0.2">
      <c r="A2026" t="s">
        <v>2675</v>
      </c>
      <c r="B2026" t="s">
        <v>3070</v>
      </c>
      <c r="C2026">
        <v>4.4000000000000004</v>
      </c>
      <c r="D2026">
        <v>685</v>
      </c>
      <c r="E2026" t="s">
        <v>202</v>
      </c>
      <c r="F2026" t="s">
        <v>50</v>
      </c>
      <c r="G2026" t="s">
        <v>23</v>
      </c>
      <c r="H2026" t="s">
        <v>24</v>
      </c>
      <c r="I2026" t="s">
        <v>25</v>
      </c>
      <c r="J2026" t="s">
        <v>3087</v>
      </c>
      <c r="K2026" t="s">
        <v>266</v>
      </c>
      <c r="L2026" t="s">
        <v>3088</v>
      </c>
      <c r="M2026" t="s">
        <v>81</v>
      </c>
      <c r="N2026">
        <f t="shared" si="217"/>
        <v>0</v>
      </c>
      <c r="O2026" t="str">
        <f t="shared" si="218"/>
        <v>No</v>
      </c>
      <c r="P2026">
        <f t="shared" si="219"/>
        <v>0</v>
      </c>
      <c r="Q2026">
        <f t="shared" si="220"/>
        <v>4813937689</v>
      </c>
      <c r="R2026">
        <f t="shared" si="221"/>
        <v>4.1933383153624479</v>
      </c>
      <c r="S2026" t="str">
        <f t="shared" si="222"/>
        <v>Acceptable</v>
      </c>
      <c r="T2026">
        <f>ROUNDUP(C2026,0)</f>
        <v>5</v>
      </c>
      <c r="U2026">
        <f>ROUNDDOWN(C2026,0)</f>
        <v>4</v>
      </c>
      <c r="V2026">
        <f>RIGHT(K2026,2)+2000</f>
        <v>2018</v>
      </c>
      <c r="W2026" t="str">
        <f>INDEX(_xlfn.TEXTSPLIT(K2026,"-"),1,2)</f>
        <v>Jul</v>
      </c>
      <c r="X2026" t="str">
        <f>INDEX(_xlfn.TEXTSPLIT(K2026,"-"),1,1)</f>
        <v>16</v>
      </c>
      <c r="Y2026">
        <f>INDEX(months!B:B,MATCH(Sheet1!W2026,months!A:A,0))</f>
        <v>7</v>
      </c>
      <c r="Z2026">
        <f t="shared" si="223"/>
        <v>43297</v>
      </c>
    </row>
    <row r="2027" spans="1:26" x14ac:dyDescent="0.2">
      <c r="A2027" t="s">
        <v>1313</v>
      </c>
      <c r="B2027" t="s">
        <v>3070</v>
      </c>
      <c r="C2027">
        <v>4.5</v>
      </c>
      <c r="D2027">
        <v>9779</v>
      </c>
      <c r="E2027" t="s">
        <v>111</v>
      </c>
      <c r="F2027" t="s">
        <v>38</v>
      </c>
      <c r="G2027" t="s">
        <v>23</v>
      </c>
      <c r="H2027" t="s">
        <v>24</v>
      </c>
      <c r="I2027" t="s">
        <v>25</v>
      </c>
      <c r="J2027" t="s">
        <v>1314</v>
      </c>
      <c r="K2027" t="s">
        <v>1315</v>
      </c>
      <c r="L2027" t="s">
        <v>1316</v>
      </c>
      <c r="M2027" t="s">
        <v>86</v>
      </c>
      <c r="N2027">
        <f t="shared" si="217"/>
        <v>0</v>
      </c>
      <c r="O2027" t="str">
        <f t="shared" si="218"/>
        <v>No</v>
      </c>
      <c r="P2027">
        <f t="shared" si="219"/>
        <v>0</v>
      </c>
      <c r="Q2027">
        <f t="shared" si="220"/>
        <v>4813937689</v>
      </c>
      <c r="R2027">
        <f t="shared" si="221"/>
        <v>4.1933383153624479</v>
      </c>
      <c r="S2027" t="str">
        <f t="shared" si="222"/>
        <v>Acceptable</v>
      </c>
      <c r="T2027">
        <f>ROUNDUP(C2027,0)</f>
        <v>5</v>
      </c>
      <c r="U2027">
        <f>ROUNDDOWN(C2027,0)</f>
        <v>4</v>
      </c>
      <c r="V2027">
        <f>RIGHT(K2027,2)+2000</f>
        <v>2018</v>
      </c>
      <c r="W2027" t="str">
        <f>INDEX(_xlfn.TEXTSPLIT(K2027,"-"),1,2)</f>
        <v>Feb</v>
      </c>
      <c r="X2027" t="str">
        <f>INDEX(_xlfn.TEXTSPLIT(K2027,"-"),1,1)</f>
        <v>25</v>
      </c>
      <c r="Y2027">
        <f>INDEX(months!B:B,MATCH(Sheet1!W2027,months!A:A,0))</f>
        <v>2</v>
      </c>
      <c r="Z2027">
        <f t="shared" si="223"/>
        <v>43156</v>
      </c>
    </row>
    <row r="2028" spans="1:26" x14ac:dyDescent="0.2">
      <c r="A2028" t="s">
        <v>2680</v>
      </c>
      <c r="B2028" t="s">
        <v>3070</v>
      </c>
      <c r="C2028">
        <v>4.2</v>
      </c>
      <c r="D2028">
        <v>369378</v>
      </c>
      <c r="E2028" t="s">
        <v>172</v>
      </c>
      <c r="F2028" t="s">
        <v>43</v>
      </c>
      <c r="G2028" t="s">
        <v>23</v>
      </c>
      <c r="H2028" t="s">
        <v>24</v>
      </c>
      <c r="I2028" t="s">
        <v>25</v>
      </c>
      <c r="J2028" t="s">
        <v>2681</v>
      </c>
      <c r="K2028" t="s">
        <v>2682</v>
      </c>
      <c r="L2028" t="s">
        <v>138</v>
      </c>
      <c r="M2028" t="s">
        <v>81</v>
      </c>
      <c r="N2028">
        <f t="shared" si="217"/>
        <v>0</v>
      </c>
      <c r="O2028" t="str">
        <f t="shared" si="218"/>
        <v>No</v>
      </c>
      <c r="P2028">
        <f t="shared" si="219"/>
        <v>0</v>
      </c>
      <c r="Q2028">
        <f t="shared" si="220"/>
        <v>4813937689</v>
      </c>
      <c r="R2028">
        <f t="shared" si="221"/>
        <v>4.1933383153624479</v>
      </c>
      <c r="S2028" t="str">
        <f t="shared" si="222"/>
        <v>Acceptable</v>
      </c>
      <c r="T2028">
        <f>ROUNDUP(C2028,0)</f>
        <v>5</v>
      </c>
      <c r="U2028">
        <f>ROUNDDOWN(C2028,0)</f>
        <v>4</v>
      </c>
      <c r="V2028">
        <f>RIGHT(K2028,2)+2000</f>
        <v>2018</v>
      </c>
      <c r="W2028" t="str">
        <f>INDEX(_xlfn.TEXTSPLIT(K2028,"-"),1,2)</f>
        <v>Apr</v>
      </c>
      <c r="X2028" t="str">
        <f>INDEX(_xlfn.TEXTSPLIT(K2028,"-"),1,1)</f>
        <v>17</v>
      </c>
      <c r="Y2028">
        <f>INDEX(months!B:B,MATCH(Sheet1!W2028,months!A:A,0))</f>
        <v>4</v>
      </c>
      <c r="Z2028">
        <f t="shared" si="223"/>
        <v>43207</v>
      </c>
    </row>
    <row r="2029" spans="1:26" x14ac:dyDescent="0.2">
      <c r="A2029" t="s">
        <v>3089</v>
      </c>
      <c r="B2029" t="s">
        <v>3070</v>
      </c>
      <c r="C2029">
        <v>4.5</v>
      </c>
      <c r="D2029">
        <v>11436</v>
      </c>
      <c r="E2029" t="s">
        <v>186</v>
      </c>
      <c r="F2029" t="s">
        <v>65</v>
      </c>
      <c r="G2029" t="s">
        <v>23</v>
      </c>
      <c r="H2029" t="s">
        <v>24</v>
      </c>
      <c r="I2029" t="s">
        <v>25</v>
      </c>
      <c r="J2029" t="s">
        <v>3045</v>
      </c>
      <c r="K2029" t="s">
        <v>2682</v>
      </c>
      <c r="L2029" t="s">
        <v>3090</v>
      </c>
      <c r="M2029" t="s">
        <v>29</v>
      </c>
      <c r="N2029">
        <f t="shared" si="217"/>
        <v>0</v>
      </c>
      <c r="O2029" t="str">
        <f t="shared" si="218"/>
        <v>No</v>
      </c>
      <c r="P2029">
        <f t="shared" si="219"/>
        <v>0</v>
      </c>
      <c r="Q2029">
        <f t="shared" si="220"/>
        <v>4813937689</v>
      </c>
      <c r="R2029">
        <f t="shared" si="221"/>
        <v>4.1933383153624479</v>
      </c>
      <c r="S2029" t="str">
        <f t="shared" si="222"/>
        <v>Acceptable</v>
      </c>
      <c r="T2029">
        <f>ROUNDUP(C2029,0)</f>
        <v>5</v>
      </c>
      <c r="U2029">
        <f>ROUNDDOWN(C2029,0)</f>
        <v>4</v>
      </c>
      <c r="V2029">
        <f>RIGHT(K2029,2)+2000</f>
        <v>2018</v>
      </c>
      <c r="W2029" t="str">
        <f>INDEX(_xlfn.TEXTSPLIT(K2029,"-"),1,2)</f>
        <v>Apr</v>
      </c>
      <c r="X2029" t="str">
        <f>INDEX(_xlfn.TEXTSPLIT(K2029,"-"),1,1)</f>
        <v>17</v>
      </c>
      <c r="Y2029">
        <f>INDEX(months!B:B,MATCH(Sheet1!W2029,months!A:A,0))</f>
        <v>4</v>
      </c>
      <c r="Z2029">
        <f t="shared" si="223"/>
        <v>43207</v>
      </c>
    </row>
    <row r="2030" spans="1:26" x14ac:dyDescent="0.2">
      <c r="A2030" t="s">
        <v>3091</v>
      </c>
      <c r="B2030" t="s">
        <v>3070</v>
      </c>
      <c r="C2030">
        <v>4.5</v>
      </c>
      <c r="D2030">
        <v>2150</v>
      </c>
      <c r="E2030" t="s">
        <v>88</v>
      </c>
      <c r="F2030" t="s">
        <v>32</v>
      </c>
      <c r="G2030" t="s">
        <v>23</v>
      </c>
      <c r="H2030" t="s">
        <v>24</v>
      </c>
      <c r="I2030" t="s">
        <v>25</v>
      </c>
      <c r="J2030" t="s">
        <v>3045</v>
      </c>
      <c r="K2030" t="s">
        <v>3092</v>
      </c>
      <c r="L2030" t="s">
        <v>3093</v>
      </c>
      <c r="M2030" t="s">
        <v>29</v>
      </c>
      <c r="N2030">
        <f t="shared" si="217"/>
        <v>0</v>
      </c>
      <c r="O2030" t="str">
        <f t="shared" si="218"/>
        <v>No</v>
      </c>
      <c r="P2030">
        <f t="shared" si="219"/>
        <v>0</v>
      </c>
      <c r="Q2030">
        <f t="shared" si="220"/>
        <v>4813937689</v>
      </c>
      <c r="R2030">
        <f t="shared" si="221"/>
        <v>4.1933383153624479</v>
      </c>
      <c r="S2030" t="str">
        <f t="shared" si="222"/>
        <v>Acceptable</v>
      </c>
      <c r="T2030">
        <f>ROUNDUP(C2030,0)</f>
        <v>5</v>
      </c>
      <c r="U2030">
        <f>ROUNDDOWN(C2030,0)</f>
        <v>4</v>
      </c>
      <c r="V2030">
        <f>RIGHT(K2030,2)+2000</f>
        <v>2018</v>
      </c>
      <c r="W2030" t="str">
        <f>INDEX(_xlfn.TEXTSPLIT(K2030,"-"),1,2)</f>
        <v>Feb</v>
      </c>
      <c r="X2030" t="str">
        <f>INDEX(_xlfn.TEXTSPLIT(K2030,"-"),1,1)</f>
        <v>1</v>
      </c>
      <c r="Y2030">
        <f>INDEX(months!B:B,MATCH(Sheet1!W2030,months!A:A,0))</f>
        <v>2</v>
      </c>
      <c r="Z2030">
        <f t="shared" si="223"/>
        <v>43132</v>
      </c>
    </row>
    <row r="2031" spans="1:26" x14ac:dyDescent="0.2">
      <c r="A2031" t="s">
        <v>3067</v>
      </c>
      <c r="B2031" t="s">
        <v>3070</v>
      </c>
      <c r="C2031">
        <v>4.7</v>
      </c>
      <c r="D2031">
        <v>48615</v>
      </c>
      <c r="E2031" t="s">
        <v>172</v>
      </c>
      <c r="F2031" t="s">
        <v>89</v>
      </c>
      <c r="G2031" t="s">
        <v>23</v>
      </c>
      <c r="H2031" t="s">
        <v>24</v>
      </c>
      <c r="I2031" t="s">
        <v>25</v>
      </c>
      <c r="J2031" t="s">
        <v>3068</v>
      </c>
      <c r="K2031" t="s">
        <v>2096</v>
      </c>
      <c r="L2031" t="s">
        <v>3069</v>
      </c>
      <c r="M2031" t="s">
        <v>81</v>
      </c>
      <c r="N2031">
        <f t="shared" si="217"/>
        <v>0</v>
      </c>
      <c r="O2031" t="str">
        <f t="shared" si="218"/>
        <v>No</v>
      </c>
      <c r="P2031">
        <f t="shared" si="219"/>
        <v>0</v>
      </c>
      <c r="Q2031">
        <f t="shared" si="220"/>
        <v>4813937689</v>
      </c>
      <c r="R2031">
        <f t="shared" si="221"/>
        <v>4.1933383153624479</v>
      </c>
      <c r="S2031" t="str">
        <f t="shared" si="222"/>
        <v>Acceptable</v>
      </c>
      <c r="T2031">
        <f>ROUNDUP(C2031,0)</f>
        <v>5</v>
      </c>
      <c r="U2031">
        <f>ROUNDDOWN(C2031,0)</f>
        <v>4</v>
      </c>
      <c r="V2031">
        <f>RIGHT(K2031,2)+2000</f>
        <v>2018</v>
      </c>
      <c r="W2031" t="str">
        <f>INDEX(_xlfn.TEXTSPLIT(K2031,"-"),1,2)</f>
        <v>May</v>
      </c>
      <c r="X2031" t="str">
        <f>INDEX(_xlfn.TEXTSPLIT(K2031,"-"),1,1)</f>
        <v>22</v>
      </c>
      <c r="Y2031">
        <f>INDEX(months!B:B,MATCH(Sheet1!W2031,months!A:A,0))</f>
        <v>5</v>
      </c>
      <c r="Z2031">
        <f t="shared" si="223"/>
        <v>43242</v>
      </c>
    </row>
    <row r="2032" spans="1:26" x14ac:dyDescent="0.2">
      <c r="A2032" t="s">
        <v>3094</v>
      </c>
      <c r="B2032" t="s">
        <v>3070</v>
      </c>
      <c r="C2032">
        <v>4.4000000000000004</v>
      </c>
      <c r="D2032">
        <v>382</v>
      </c>
      <c r="E2032" t="s">
        <v>970</v>
      </c>
      <c r="F2032" t="s">
        <v>32</v>
      </c>
      <c r="G2032" t="s">
        <v>23</v>
      </c>
      <c r="H2032" t="s">
        <v>24</v>
      </c>
      <c r="I2032" t="s">
        <v>25</v>
      </c>
      <c r="J2032" t="s">
        <v>1314</v>
      </c>
      <c r="K2032" t="s">
        <v>39</v>
      </c>
      <c r="L2032" t="s">
        <v>164</v>
      </c>
      <c r="M2032" t="s">
        <v>60</v>
      </c>
      <c r="N2032">
        <f t="shared" si="217"/>
        <v>0</v>
      </c>
      <c r="O2032" t="str">
        <f t="shared" si="218"/>
        <v>No</v>
      </c>
      <c r="P2032">
        <f t="shared" si="219"/>
        <v>0</v>
      </c>
      <c r="Q2032">
        <f t="shared" si="220"/>
        <v>4813937689</v>
      </c>
      <c r="R2032">
        <f t="shared" si="221"/>
        <v>4.1933383153624479</v>
      </c>
      <c r="S2032" t="str">
        <f t="shared" si="222"/>
        <v>Acceptable</v>
      </c>
      <c r="T2032">
        <f>ROUNDUP(C2032,0)</f>
        <v>5</v>
      </c>
      <c r="U2032">
        <f>ROUNDDOWN(C2032,0)</f>
        <v>4</v>
      </c>
      <c r="V2032">
        <f>RIGHT(K2032,2)+2000</f>
        <v>2018</v>
      </c>
      <c r="W2032" t="str">
        <f>INDEX(_xlfn.TEXTSPLIT(K2032,"-"),1,2)</f>
        <v>Aug</v>
      </c>
      <c r="X2032" t="str">
        <f>INDEX(_xlfn.TEXTSPLIT(K2032,"-"),1,1)</f>
        <v>1</v>
      </c>
      <c r="Y2032">
        <f>INDEX(months!B:B,MATCH(Sheet1!W2032,months!A:A,0))</f>
        <v>8</v>
      </c>
      <c r="Z2032">
        <f t="shared" si="223"/>
        <v>43313</v>
      </c>
    </row>
    <row r="2033" spans="1:26" x14ac:dyDescent="0.2">
      <c r="A2033" t="s">
        <v>3095</v>
      </c>
      <c r="B2033" t="s">
        <v>3070</v>
      </c>
      <c r="C2033">
        <v>4.3</v>
      </c>
      <c r="D2033">
        <v>24936</v>
      </c>
      <c r="E2033" t="s">
        <v>292</v>
      </c>
      <c r="F2033" t="s">
        <v>38</v>
      </c>
      <c r="G2033" t="s">
        <v>23</v>
      </c>
      <c r="H2033" t="s">
        <v>24</v>
      </c>
      <c r="I2033" t="s">
        <v>25</v>
      </c>
      <c r="J2033" t="s">
        <v>3080</v>
      </c>
      <c r="K2033" t="s">
        <v>322</v>
      </c>
      <c r="L2033" t="s">
        <v>105</v>
      </c>
      <c r="M2033" t="s">
        <v>81</v>
      </c>
      <c r="N2033">
        <f t="shared" si="217"/>
        <v>0</v>
      </c>
      <c r="O2033" t="str">
        <f t="shared" si="218"/>
        <v>No</v>
      </c>
      <c r="P2033">
        <f t="shared" si="219"/>
        <v>0</v>
      </c>
      <c r="Q2033">
        <f t="shared" si="220"/>
        <v>4813937689</v>
      </c>
      <c r="R2033">
        <f t="shared" si="221"/>
        <v>4.1933383153624479</v>
      </c>
      <c r="S2033" t="str">
        <f t="shared" si="222"/>
        <v>Acceptable</v>
      </c>
      <c r="T2033">
        <f>ROUNDUP(C2033,0)</f>
        <v>5</v>
      </c>
      <c r="U2033">
        <f>ROUNDDOWN(C2033,0)</f>
        <v>4</v>
      </c>
      <c r="V2033">
        <f>RIGHT(K2033,2)+2000</f>
        <v>2018</v>
      </c>
      <c r="W2033" t="str">
        <f>INDEX(_xlfn.TEXTSPLIT(K2033,"-"),1,2)</f>
        <v>May</v>
      </c>
      <c r="X2033" t="str">
        <f>INDEX(_xlfn.TEXTSPLIT(K2033,"-"),1,1)</f>
        <v>16</v>
      </c>
      <c r="Y2033">
        <f>INDEX(months!B:B,MATCH(Sheet1!W2033,months!A:A,0))</f>
        <v>5</v>
      </c>
      <c r="Z2033">
        <f t="shared" si="223"/>
        <v>43236</v>
      </c>
    </row>
    <row r="2034" spans="1:26" x14ac:dyDescent="0.2">
      <c r="A2034" t="s">
        <v>3096</v>
      </c>
      <c r="B2034" t="s">
        <v>3070</v>
      </c>
      <c r="C2034">
        <v>4.5999999999999996</v>
      </c>
      <c r="D2034">
        <v>1109</v>
      </c>
      <c r="E2034" t="s">
        <v>354</v>
      </c>
      <c r="F2034" t="s">
        <v>65</v>
      </c>
      <c r="G2034" t="s">
        <v>23</v>
      </c>
      <c r="H2034" t="s">
        <v>24</v>
      </c>
      <c r="I2034" t="s">
        <v>25</v>
      </c>
      <c r="J2034" t="s">
        <v>3097</v>
      </c>
      <c r="K2034" t="s">
        <v>226</v>
      </c>
      <c r="L2034" t="s">
        <v>350</v>
      </c>
      <c r="M2034" t="s">
        <v>81</v>
      </c>
      <c r="N2034">
        <f t="shared" si="217"/>
        <v>0</v>
      </c>
      <c r="O2034" t="str">
        <f t="shared" si="218"/>
        <v>No</v>
      </c>
      <c r="P2034">
        <f t="shared" si="219"/>
        <v>0</v>
      </c>
      <c r="Q2034">
        <f t="shared" si="220"/>
        <v>4813937689</v>
      </c>
      <c r="R2034">
        <f t="shared" si="221"/>
        <v>4.1933383153624479</v>
      </c>
      <c r="S2034" t="str">
        <f t="shared" si="222"/>
        <v>Acceptable</v>
      </c>
      <c r="T2034">
        <f>ROUNDUP(C2034,0)</f>
        <v>5</v>
      </c>
      <c r="U2034">
        <f>ROUNDDOWN(C2034,0)</f>
        <v>4</v>
      </c>
      <c r="V2034">
        <f>RIGHT(K2034,2)+2000</f>
        <v>2018</v>
      </c>
      <c r="W2034" t="str">
        <f>INDEX(_xlfn.TEXTSPLIT(K2034,"-"),1,2)</f>
        <v>Jul</v>
      </c>
      <c r="X2034" t="str">
        <f>INDEX(_xlfn.TEXTSPLIT(K2034,"-"),1,1)</f>
        <v>18</v>
      </c>
      <c r="Y2034">
        <f>INDEX(months!B:B,MATCH(Sheet1!W2034,months!A:A,0))</f>
        <v>7</v>
      </c>
      <c r="Z2034">
        <f t="shared" si="223"/>
        <v>43299</v>
      </c>
    </row>
    <row r="2035" spans="1:26" x14ac:dyDescent="0.2">
      <c r="A2035" t="s">
        <v>30</v>
      </c>
      <c r="B2035" t="s">
        <v>3070</v>
      </c>
      <c r="C2035">
        <v>3.9</v>
      </c>
      <c r="D2035">
        <v>974</v>
      </c>
      <c r="E2035" t="s">
        <v>31</v>
      </c>
      <c r="F2035" t="s">
        <v>32</v>
      </c>
      <c r="G2035" t="s">
        <v>23</v>
      </c>
      <c r="H2035" t="s">
        <v>24</v>
      </c>
      <c r="I2035" t="s">
        <v>25</v>
      </c>
      <c r="J2035" t="s">
        <v>33</v>
      </c>
      <c r="K2035" t="s">
        <v>34</v>
      </c>
      <c r="L2035" t="s">
        <v>35</v>
      </c>
      <c r="M2035" t="s">
        <v>29</v>
      </c>
      <c r="N2035">
        <f t="shared" si="217"/>
        <v>0</v>
      </c>
      <c r="O2035" t="str">
        <f t="shared" si="218"/>
        <v>No</v>
      </c>
      <c r="P2035">
        <f t="shared" si="219"/>
        <v>0</v>
      </c>
      <c r="Q2035">
        <f t="shared" si="220"/>
        <v>4813937689</v>
      </c>
      <c r="R2035">
        <f t="shared" si="221"/>
        <v>4.1933383153624479</v>
      </c>
      <c r="S2035" t="str">
        <f t="shared" si="222"/>
        <v>Acceptable</v>
      </c>
      <c r="T2035">
        <f>ROUNDUP(C2035,0)</f>
        <v>4</v>
      </c>
      <c r="U2035">
        <f>ROUNDDOWN(C2035,0)</f>
        <v>3</v>
      </c>
      <c r="V2035">
        <f>RIGHT(K2035,2)+2000</f>
        <v>2018</v>
      </c>
      <c r="W2035" t="str">
        <f>INDEX(_xlfn.TEXTSPLIT(K2035,"-"),1,2)</f>
        <v>Jan</v>
      </c>
      <c r="X2035" t="str">
        <f>INDEX(_xlfn.TEXTSPLIT(K2035,"-"),1,1)</f>
        <v>15</v>
      </c>
      <c r="Y2035">
        <f>INDEX(months!B:B,MATCH(Sheet1!W2035,months!A:A,0))</f>
        <v>1</v>
      </c>
      <c r="Z2035">
        <f t="shared" si="223"/>
        <v>43115</v>
      </c>
    </row>
    <row r="2036" spans="1:26" x14ac:dyDescent="0.2">
      <c r="A2036" t="s">
        <v>3098</v>
      </c>
      <c r="B2036" t="s">
        <v>3070</v>
      </c>
      <c r="C2036">
        <v>4.2</v>
      </c>
      <c r="D2036">
        <v>108795</v>
      </c>
      <c r="E2036" t="s">
        <v>1158</v>
      </c>
      <c r="F2036" t="s">
        <v>89</v>
      </c>
      <c r="G2036" t="s">
        <v>23</v>
      </c>
      <c r="H2036" t="s">
        <v>24</v>
      </c>
      <c r="I2036" t="s">
        <v>25</v>
      </c>
      <c r="J2036" t="s">
        <v>3099</v>
      </c>
      <c r="K2036" t="s">
        <v>538</v>
      </c>
      <c r="L2036" t="s">
        <v>3100</v>
      </c>
      <c r="M2036" t="s">
        <v>29</v>
      </c>
      <c r="N2036">
        <f t="shared" si="217"/>
        <v>0</v>
      </c>
      <c r="O2036" t="str">
        <f t="shared" si="218"/>
        <v>No</v>
      </c>
      <c r="P2036">
        <f t="shared" si="219"/>
        <v>0</v>
      </c>
      <c r="Q2036">
        <f t="shared" si="220"/>
        <v>4813937689</v>
      </c>
      <c r="R2036">
        <f t="shared" si="221"/>
        <v>4.1933383153624479</v>
      </c>
      <c r="S2036" t="str">
        <f t="shared" si="222"/>
        <v>Acceptable</v>
      </c>
      <c r="T2036">
        <f>ROUNDUP(C2036,0)</f>
        <v>5</v>
      </c>
      <c r="U2036">
        <f>ROUNDDOWN(C2036,0)</f>
        <v>4</v>
      </c>
      <c r="V2036">
        <f>RIGHT(K2036,2)+2000</f>
        <v>2018</v>
      </c>
      <c r="W2036" t="str">
        <f>INDEX(_xlfn.TEXTSPLIT(K2036,"-"),1,2)</f>
        <v>Jun</v>
      </c>
      <c r="X2036" t="str">
        <f>INDEX(_xlfn.TEXTSPLIT(K2036,"-"),1,1)</f>
        <v>15</v>
      </c>
      <c r="Y2036">
        <f>INDEX(months!B:B,MATCH(Sheet1!W2036,months!A:A,0))</f>
        <v>6</v>
      </c>
      <c r="Z2036">
        <f t="shared" si="223"/>
        <v>43266</v>
      </c>
    </row>
    <row r="2037" spans="1:26" x14ac:dyDescent="0.2">
      <c r="A2037" t="s">
        <v>3101</v>
      </c>
      <c r="B2037" t="s">
        <v>3070</v>
      </c>
      <c r="C2037">
        <v>4.5</v>
      </c>
      <c r="D2037">
        <v>1455</v>
      </c>
      <c r="E2037" t="s">
        <v>283</v>
      </c>
      <c r="F2037" t="s">
        <v>32</v>
      </c>
      <c r="G2037" t="s">
        <v>23</v>
      </c>
      <c r="H2037" t="s">
        <v>24</v>
      </c>
      <c r="I2037" t="s">
        <v>25</v>
      </c>
      <c r="J2037" t="s">
        <v>1301</v>
      </c>
      <c r="K2037" t="s">
        <v>3092</v>
      </c>
      <c r="L2037" t="s">
        <v>3102</v>
      </c>
      <c r="M2037" t="s">
        <v>60</v>
      </c>
      <c r="N2037">
        <f t="shared" si="217"/>
        <v>0</v>
      </c>
      <c r="O2037" t="str">
        <f t="shared" si="218"/>
        <v>No</v>
      </c>
      <c r="P2037">
        <f t="shared" si="219"/>
        <v>0</v>
      </c>
      <c r="Q2037">
        <f t="shared" si="220"/>
        <v>4813937689</v>
      </c>
      <c r="R2037">
        <f t="shared" si="221"/>
        <v>4.1933383153624479</v>
      </c>
      <c r="S2037" t="str">
        <f t="shared" si="222"/>
        <v>Acceptable</v>
      </c>
      <c r="T2037">
        <f>ROUNDUP(C2037,0)</f>
        <v>5</v>
      </c>
      <c r="U2037">
        <f>ROUNDDOWN(C2037,0)</f>
        <v>4</v>
      </c>
      <c r="V2037">
        <f>RIGHT(K2037,2)+2000</f>
        <v>2018</v>
      </c>
      <c r="W2037" t="str">
        <f>INDEX(_xlfn.TEXTSPLIT(K2037,"-"),1,2)</f>
        <v>Feb</v>
      </c>
      <c r="X2037" t="str">
        <f>INDEX(_xlfn.TEXTSPLIT(K2037,"-"),1,1)</f>
        <v>1</v>
      </c>
      <c r="Y2037">
        <f>INDEX(months!B:B,MATCH(Sheet1!W2037,months!A:A,0))</f>
        <v>2</v>
      </c>
      <c r="Z2037">
        <f t="shared" si="223"/>
        <v>43132</v>
      </c>
    </row>
    <row r="2038" spans="1:26" x14ac:dyDescent="0.2">
      <c r="A2038" t="s">
        <v>3103</v>
      </c>
      <c r="B2038" t="s">
        <v>3070</v>
      </c>
      <c r="C2038">
        <v>4.3</v>
      </c>
      <c r="D2038">
        <v>1024</v>
      </c>
      <c r="E2038" t="s">
        <v>46</v>
      </c>
      <c r="F2038" t="s">
        <v>65</v>
      </c>
      <c r="G2038" t="s">
        <v>23</v>
      </c>
      <c r="H2038" t="s">
        <v>24</v>
      </c>
      <c r="I2038" t="s">
        <v>25</v>
      </c>
      <c r="J2038" t="s">
        <v>3080</v>
      </c>
      <c r="K2038" t="s">
        <v>209</v>
      </c>
      <c r="L2038" t="s">
        <v>46</v>
      </c>
      <c r="M2038" t="s">
        <v>46</v>
      </c>
      <c r="N2038">
        <f t="shared" si="217"/>
        <v>0</v>
      </c>
      <c r="O2038" t="str">
        <f t="shared" si="218"/>
        <v>No</v>
      </c>
      <c r="P2038">
        <f t="shared" si="219"/>
        <v>0</v>
      </c>
      <c r="Q2038">
        <f t="shared" si="220"/>
        <v>4813937689</v>
      </c>
      <c r="R2038">
        <f t="shared" si="221"/>
        <v>4.1933383153624479</v>
      </c>
      <c r="S2038" t="str">
        <f t="shared" si="222"/>
        <v>Acceptable</v>
      </c>
      <c r="T2038">
        <f>ROUNDUP(C2038,0)</f>
        <v>5</v>
      </c>
      <c r="U2038">
        <f>ROUNDDOWN(C2038,0)</f>
        <v>4</v>
      </c>
      <c r="V2038">
        <f>RIGHT(K2038,2)+2000</f>
        <v>2018</v>
      </c>
      <c r="W2038" t="str">
        <f>INDEX(_xlfn.TEXTSPLIT(K2038,"-"),1,2)</f>
        <v>May</v>
      </c>
      <c r="X2038" t="str">
        <f>INDEX(_xlfn.TEXTSPLIT(K2038,"-"),1,1)</f>
        <v>28</v>
      </c>
      <c r="Y2038">
        <f>INDEX(months!B:B,MATCH(Sheet1!W2038,months!A:A,0))</f>
        <v>5</v>
      </c>
      <c r="Z2038">
        <f t="shared" si="223"/>
        <v>43248</v>
      </c>
    </row>
    <row r="2039" spans="1:26" x14ac:dyDescent="0.2">
      <c r="A2039" t="s">
        <v>3104</v>
      </c>
      <c r="B2039" t="s">
        <v>3070</v>
      </c>
      <c r="C2039">
        <v>4.5</v>
      </c>
      <c r="D2039">
        <v>1014822</v>
      </c>
      <c r="E2039" t="s">
        <v>215</v>
      </c>
      <c r="F2039" t="s">
        <v>43</v>
      </c>
      <c r="G2039" t="s">
        <v>23</v>
      </c>
      <c r="H2039" t="s">
        <v>24</v>
      </c>
      <c r="I2039" t="s">
        <v>25</v>
      </c>
      <c r="J2039" t="s">
        <v>3099</v>
      </c>
      <c r="K2039" t="s">
        <v>3105</v>
      </c>
      <c r="L2039" t="s">
        <v>3106</v>
      </c>
      <c r="M2039" t="s">
        <v>81</v>
      </c>
      <c r="N2039">
        <f t="shared" si="217"/>
        <v>0</v>
      </c>
      <c r="O2039" t="str">
        <f t="shared" si="218"/>
        <v>No</v>
      </c>
      <c r="P2039">
        <f t="shared" si="219"/>
        <v>0</v>
      </c>
      <c r="Q2039">
        <f t="shared" si="220"/>
        <v>4813937689</v>
      </c>
      <c r="R2039">
        <f t="shared" si="221"/>
        <v>4.1933383153624479</v>
      </c>
      <c r="S2039" t="str">
        <f t="shared" si="222"/>
        <v>Acceptable</v>
      </c>
      <c r="T2039">
        <f>ROUNDUP(C2039,0)</f>
        <v>5</v>
      </c>
      <c r="U2039">
        <f>ROUNDDOWN(C2039,0)</f>
        <v>4</v>
      </c>
      <c r="V2039">
        <f>RIGHT(K2039,2)+2000</f>
        <v>2017</v>
      </c>
      <c r="W2039" t="str">
        <f>INDEX(_xlfn.TEXTSPLIT(K2039,"-"),1,2)</f>
        <v>Jun</v>
      </c>
      <c r="X2039" t="str">
        <f>INDEX(_xlfn.TEXTSPLIT(K2039,"-"),1,1)</f>
        <v>29</v>
      </c>
      <c r="Y2039">
        <f>INDEX(months!B:B,MATCH(Sheet1!W2039,months!A:A,0))</f>
        <v>6</v>
      </c>
      <c r="Z2039">
        <f t="shared" si="223"/>
        <v>42915</v>
      </c>
    </row>
    <row r="2040" spans="1:26" x14ac:dyDescent="0.2">
      <c r="A2040" t="s">
        <v>3107</v>
      </c>
      <c r="B2040" t="s">
        <v>3070</v>
      </c>
      <c r="C2040">
        <v>4.4000000000000004</v>
      </c>
      <c r="D2040">
        <v>86961</v>
      </c>
      <c r="E2040" t="s">
        <v>2443</v>
      </c>
      <c r="F2040" t="s">
        <v>89</v>
      </c>
      <c r="G2040" t="s">
        <v>23</v>
      </c>
      <c r="H2040" t="s">
        <v>24</v>
      </c>
      <c r="I2040" t="s">
        <v>25</v>
      </c>
      <c r="J2040" t="s">
        <v>2757</v>
      </c>
      <c r="K2040" t="s">
        <v>364</v>
      </c>
      <c r="L2040" t="s">
        <v>188</v>
      </c>
      <c r="M2040" t="s">
        <v>29</v>
      </c>
      <c r="N2040">
        <f t="shared" si="217"/>
        <v>0</v>
      </c>
      <c r="O2040" t="str">
        <f t="shared" si="218"/>
        <v>No</v>
      </c>
      <c r="P2040">
        <f t="shared" si="219"/>
        <v>0</v>
      </c>
      <c r="Q2040">
        <f t="shared" si="220"/>
        <v>4813937689</v>
      </c>
      <c r="R2040">
        <f t="shared" si="221"/>
        <v>4.1933383153624479</v>
      </c>
      <c r="S2040" t="str">
        <f t="shared" si="222"/>
        <v>Acceptable</v>
      </c>
      <c r="T2040">
        <f>ROUNDUP(C2040,0)</f>
        <v>5</v>
      </c>
      <c r="U2040">
        <f>ROUNDDOWN(C2040,0)</f>
        <v>4</v>
      </c>
      <c r="V2040">
        <f>RIGHT(K2040,2)+2000</f>
        <v>2018</v>
      </c>
      <c r="W2040" t="str">
        <f>INDEX(_xlfn.TEXTSPLIT(K2040,"-"),1,2)</f>
        <v>Jun</v>
      </c>
      <c r="X2040" t="str">
        <f>INDEX(_xlfn.TEXTSPLIT(K2040,"-"),1,1)</f>
        <v>5</v>
      </c>
      <c r="Y2040">
        <f>INDEX(months!B:B,MATCH(Sheet1!W2040,months!A:A,0))</f>
        <v>6</v>
      </c>
      <c r="Z2040">
        <f t="shared" si="223"/>
        <v>43256</v>
      </c>
    </row>
    <row r="2041" spans="1:26" x14ac:dyDescent="0.2">
      <c r="A2041" t="s">
        <v>3108</v>
      </c>
      <c r="B2041" t="s">
        <v>3070</v>
      </c>
      <c r="C2041">
        <v>4.4000000000000004</v>
      </c>
      <c r="D2041">
        <v>7320</v>
      </c>
      <c r="E2041" t="s">
        <v>190</v>
      </c>
      <c r="F2041" t="s">
        <v>65</v>
      </c>
      <c r="G2041" t="s">
        <v>23</v>
      </c>
      <c r="H2041" t="s">
        <v>24</v>
      </c>
      <c r="I2041" t="s">
        <v>25</v>
      </c>
      <c r="J2041" t="s">
        <v>3109</v>
      </c>
      <c r="K2041" t="s">
        <v>1691</v>
      </c>
      <c r="L2041" t="s">
        <v>236</v>
      </c>
      <c r="M2041" t="s">
        <v>29</v>
      </c>
      <c r="N2041">
        <f t="shared" si="217"/>
        <v>0</v>
      </c>
      <c r="O2041" t="str">
        <f t="shared" si="218"/>
        <v>No</v>
      </c>
      <c r="P2041">
        <f t="shared" si="219"/>
        <v>0</v>
      </c>
      <c r="Q2041">
        <f t="shared" si="220"/>
        <v>4813937689</v>
      </c>
      <c r="R2041">
        <f t="shared" si="221"/>
        <v>4.1933383153624479</v>
      </c>
      <c r="S2041" t="str">
        <f t="shared" si="222"/>
        <v>Acceptable</v>
      </c>
      <c r="T2041">
        <f>ROUNDUP(C2041,0)</f>
        <v>5</v>
      </c>
      <c r="U2041">
        <f>ROUNDDOWN(C2041,0)</f>
        <v>4</v>
      </c>
      <c r="V2041">
        <f>RIGHT(K2041,2)+2000</f>
        <v>2017</v>
      </c>
      <c r="W2041" t="str">
        <f>INDEX(_xlfn.TEXTSPLIT(K2041,"-"),1,2)</f>
        <v>Jul</v>
      </c>
      <c r="X2041" t="str">
        <f>INDEX(_xlfn.TEXTSPLIT(K2041,"-"),1,1)</f>
        <v>7</v>
      </c>
      <c r="Y2041">
        <f>INDEX(months!B:B,MATCH(Sheet1!W2041,months!A:A,0))</f>
        <v>7</v>
      </c>
      <c r="Z2041">
        <f t="shared" si="223"/>
        <v>42923</v>
      </c>
    </row>
    <row r="2042" spans="1:26" x14ac:dyDescent="0.2">
      <c r="A2042" t="s">
        <v>3110</v>
      </c>
      <c r="B2042" t="s">
        <v>3070</v>
      </c>
      <c r="C2042">
        <v>4.8</v>
      </c>
      <c r="D2042">
        <v>269194</v>
      </c>
      <c r="E2042" t="s">
        <v>1232</v>
      </c>
      <c r="F2042" t="s">
        <v>89</v>
      </c>
      <c r="G2042" t="s">
        <v>23</v>
      </c>
      <c r="H2042" t="s">
        <v>24</v>
      </c>
      <c r="I2042" t="s">
        <v>25</v>
      </c>
      <c r="J2042" t="s">
        <v>1579</v>
      </c>
      <c r="K2042" t="s">
        <v>97</v>
      </c>
      <c r="L2042" t="s">
        <v>46</v>
      </c>
      <c r="M2042" t="s">
        <v>46</v>
      </c>
      <c r="N2042">
        <f t="shared" si="217"/>
        <v>0</v>
      </c>
      <c r="O2042" t="str">
        <f t="shared" si="218"/>
        <v>No</v>
      </c>
      <c r="P2042">
        <f t="shared" si="219"/>
        <v>0</v>
      </c>
      <c r="Q2042">
        <f t="shared" si="220"/>
        <v>4813937689</v>
      </c>
      <c r="R2042">
        <f t="shared" si="221"/>
        <v>4.1933383153624479</v>
      </c>
      <c r="S2042" t="str">
        <f t="shared" si="222"/>
        <v>Acceptable</v>
      </c>
      <c r="T2042">
        <f>ROUNDUP(C2042,0)</f>
        <v>5</v>
      </c>
      <c r="U2042">
        <f>ROUNDDOWN(C2042,0)</f>
        <v>4</v>
      </c>
      <c r="V2042">
        <f>RIGHT(K2042,2)+2000</f>
        <v>2018</v>
      </c>
      <c r="W2042" t="str">
        <f>INDEX(_xlfn.TEXTSPLIT(K2042,"-"),1,2)</f>
        <v>Aug</v>
      </c>
      <c r="X2042" t="str">
        <f>INDEX(_xlfn.TEXTSPLIT(K2042,"-"),1,1)</f>
        <v>3</v>
      </c>
      <c r="Y2042">
        <f>INDEX(months!B:B,MATCH(Sheet1!W2042,months!A:A,0))</f>
        <v>8</v>
      </c>
      <c r="Z2042">
        <f t="shared" si="223"/>
        <v>43315</v>
      </c>
    </row>
    <row r="2043" spans="1:26" x14ac:dyDescent="0.2">
      <c r="A2043" t="s">
        <v>2678</v>
      </c>
      <c r="B2043" t="s">
        <v>3070</v>
      </c>
      <c r="C2043">
        <v>4.4000000000000004</v>
      </c>
      <c r="D2043">
        <v>59843</v>
      </c>
      <c r="E2043" t="s">
        <v>88</v>
      </c>
      <c r="F2043" t="s">
        <v>38</v>
      </c>
      <c r="G2043" t="s">
        <v>23</v>
      </c>
      <c r="H2043" t="s">
        <v>24</v>
      </c>
      <c r="I2043" t="s">
        <v>25</v>
      </c>
      <c r="J2043" t="s">
        <v>3077</v>
      </c>
      <c r="K2043" t="s">
        <v>2506</v>
      </c>
      <c r="L2043" t="s">
        <v>3111</v>
      </c>
      <c r="M2043" t="s">
        <v>60</v>
      </c>
      <c r="N2043">
        <f t="shared" si="217"/>
        <v>0</v>
      </c>
      <c r="O2043" t="str">
        <f t="shared" si="218"/>
        <v>No</v>
      </c>
      <c r="P2043">
        <f t="shared" si="219"/>
        <v>0</v>
      </c>
      <c r="Q2043">
        <f t="shared" si="220"/>
        <v>4813937689</v>
      </c>
      <c r="R2043">
        <f t="shared" si="221"/>
        <v>4.1933383153624479</v>
      </c>
      <c r="S2043" t="str">
        <f t="shared" si="222"/>
        <v>Acceptable</v>
      </c>
      <c r="T2043">
        <f>ROUNDUP(C2043,0)</f>
        <v>5</v>
      </c>
      <c r="U2043">
        <f>ROUNDDOWN(C2043,0)</f>
        <v>4</v>
      </c>
      <c r="V2043">
        <f>RIGHT(K2043,2)+2000</f>
        <v>2018</v>
      </c>
      <c r="W2043" t="str">
        <f>INDEX(_xlfn.TEXTSPLIT(K2043,"-"),1,2)</f>
        <v>Jan</v>
      </c>
      <c r="X2043" t="str">
        <f>INDEX(_xlfn.TEXTSPLIT(K2043,"-"),1,1)</f>
        <v>9</v>
      </c>
      <c r="Y2043">
        <f>INDEX(months!B:B,MATCH(Sheet1!W2043,months!A:A,0))</f>
        <v>1</v>
      </c>
      <c r="Z2043">
        <f t="shared" si="223"/>
        <v>43109</v>
      </c>
    </row>
    <row r="2044" spans="1:26" x14ac:dyDescent="0.2">
      <c r="A2044" t="s">
        <v>3112</v>
      </c>
      <c r="B2044" t="s">
        <v>3070</v>
      </c>
      <c r="C2044">
        <v>4.4000000000000004</v>
      </c>
      <c r="D2044">
        <v>18616</v>
      </c>
      <c r="E2044" t="s">
        <v>190</v>
      </c>
      <c r="F2044" t="s">
        <v>65</v>
      </c>
      <c r="G2044" t="s">
        <v>23</v>
      </c>
      <c r="H2044" t="s">
        <v>24</v>
      </c>
      <c r="I2044" t="s">
        <v>25</v>
      </c>
      <c r="J2044" t="s">
        <v>3113</v>
      </c>
      <c r="K2044" t="s">
        <v>2235</v>
      </c>
      <c r="L2044" t="s">
        <v>174</v>
      </c>
      <c r="M2044" t="s">
        <v>29</v>
      </c>
      <c r="N2044">
        <f t="shared" si="217"/>
        <v>0</v>
      </c>
      <c r="O2044" t="str">
        <f t="shared" si="218"/>
        <v>No</v>
      </c>
      <c r="P2044">
        <f t="shared" si="219"/>
        <v>0</v>
      </c>
      <c r="Q2044">
        <f t="shared" si="220"/>
        <v>4813937689</v>
      </c>
      <c r="R2044">
        <f t="shared" si="221"/>
        <v>4.1933383153624479</v>
      </c>
      <c r="S2044" t="str">
        <f t="shared" si="222"/>
        <v>Acceptable</v>
      </c>
      <c r="T2044">
        <f>ROUNDUP(C2044,0)</f>
        <v>5</v>
      </c>
      <c r="U2044">
        <f>ROUNDDOWN(C2044,0)</f>
        <v>4</v>
      </c>
      <c r="V2044">
        <f>RIGHT(K2044,2)+2000</f>
        <v>2018</v>
      </c>
      <c r="W2044" t="str">
        <f>INDEX(_xlfn.TEXTSPLIT(K2044,"-"),1,2)</f>
        <v>Aug</v>
      </c>
      <c r="X2044" t="str">
        <f>INDEX(_xlfn.TEXTSPLIT(K2044,"-"),1,1)</f>
        <v>5</v>
      </c>
      <c r="Y2044">
        <f>INDEX(months!B:B,MATCH(Sheet1!W2044,months!A:A,0))</f>
        <v>8</v>
      </c>
      <c r="Z2044">
        <f t="shared" si="223"/>
        <v>43317</v>
      </c>
    </row>
    <row r="2045" spans="1:26" x14ac:dyDescent="0.2">
      <c r="A2045" t="s">
        <v>3114</v>
      </c>
      <c r="B2045" t="s">
        <v>3070</v>
      </c>
      <c r="C2045">
        <v>4.3</v>
      </c>
      <c r="D2045">
        <v>11950</v>
      </c>
      <c r="E2045" t="s">
        <v>21</v>
      </c>
      <c r="F2045" t="s">
        <v>38</v>
      </c>
      <c r="G2045" t="s">
        <v>23</v>
      </c>
      <c r="H2045" t="s">
        <v>24</v>
      </c>
      <c r="I2045" t="s">
        <v>25</v>
      </c>
      <c r="J2045" t="s">
        <v>3080</v>
      </c>
      <c r="K2045" t="s">
        <v>125</v>
      </c>
      <c r="L2045" t="s">
        <v>877</v>
      </c>
      <c r="M2045" t="s">
        <v>29</v>
      </c>
      <c r="N2045">
        <f t="shared" si="217"/>
        <v>0</v>
      </c>
      <c r="O2045" t="str">
        <f t="shared" si="218"/>
        <v>No</v>
      </c>
      <c r="P2045">
        <f t="shared" si="219"/>
        <v>0</v>
      </c>
      <c r="Q2045">
        <f t="shared" si="220"/>
        <v>4813937689</v>
      </c>
      <c r="R2045">
        <f t="shared" si="221"/>
        <v>4.1933383153624479</v>
      </c>
      <c r="S2045" t="str">
        <f t="shared" si="222"/>
        <v>Acceptable</v>
      </c>
      <c r="T2045">
        <f>ROUNDUP(C2045,0)</f>
        <v>5</v>
      </c>
      <c r="U2045">
        <f>ROUNDDOWN(C2045,0)</f>
        <v>4</v>
      </c>
      <c r="V2045">
        <f>RIGHT(K2045,2)+2000</f>
        <v>2018</v>
      </c>
      <c r="W2045" t="str">
        <f>INDEX(_xlfn.TEXTSPLIT(K2045,"-"),1,2)</f>
        <v>Jul</v>
      </c>
      <c r="X2045" t="str">
        <f>INDEX(_xlfn.TEXTSPLIT(K2045,"-"),1,1)</f>
        <v>12</v>
      </c>
      <c r="Y2045">
        <f>INDEX(months!B:B,MATCH(Sheet1!W2045,months!A:A,0))</f>
        <v>7</v>
      </c>
      <c r="Z2045">
        <f t="shared" si="223"/>
        <v>43293</v>
      </c>
    </row>
    <row r="2046" spans="1:26" x14ac:dyDescent="0.2">
      <c r="A2046" t="s">
        <v>3115</v>
      </c>
      <c r="B2046" t="s">
        <v>3070</v>
      </c>
      <c r="C2046">
        <v>4.5999999999999996</v>
      </c>
      <c r="D2046">
        <v>4289</v>
      </c>
      <c r="E2046" t="s">
        <v>69</v>
      </c>
      <c r="F2046" t="s">
        <v>32</v>
      </c>
      <c r="G2046" t="s">
        <v>23</v>
      </c>
      <c r="H2046" t="s">
        <v>24</v>
      </c>
      <c r="I2046" t="s">
        <v>25</v>
      </c>
      <c r="J2046" t="s">
        <v>3045</v>
      </c>
      <c r="K2046" t="s">
        <v>84</v>
      </c>
      <c r="L2046" t="s">
        <v>3116</v>
      </c>
      <c r="M2046" t="s">
        <v>29</v>
      </c>
      <c r="N2046">
        <f t="shared" si="217"/>
        <v>0</v>
      </c>
      <c r="O2046" t="str">
        <f t="shared" si="218"/>
        <v>No</v>
      </c>
      <c r="P2046">
        <f t="shared" si="219"/>
        <v>0</v>
      </c>
      <c r="Q2046">
        <f t="shared" si="220"/>
        <v>4813937689</v>
      </c>
      <c r="R2046">
        <f t="shared" si="221"/>
        <v>4.1933383153624479</v>
      </c>
      <c r="S2046" t="str">
        <f t="shared" si="222"/>
        <v>Acceptable</v>
      </c>
      <c r="T2046">
        <f>ROUNDUP(C2046,0)</f>
        <v>5</v>
      </c>
      <c r="U2046">
        <f>ROUNDDOWN(C2046,0)</f>
        <v>4</v>
      </c>
      <c r="V2046">
        <f>RIGHT(K2046,2)+2000</f>
        <v>2018</v>
      </c>
      <c r="W2046" t="str">
        <f>INDEX(_xlfn.TEXTSPLIT(K2046,"-"),1,2)</f>
        <v>Jul</v>
      </c>
      <c r="X2046" t="str">
        <f>INDEX(_xlfn.TEXTSPLIT(K2046,"-"),1,1)</f>
        <v>31</v>
      </c>
      <c r="Y2046">
        <f>INDEX(months!B:B,MATCH(Sheet1!W2046,months!A:A,0))</f>
        <v>7</v>
      </c>
      <c r="Z2046">
        <f t="shared" si="223"/>
        <v>43312</v>
      </c>
    </row>
    <row r="2047" spans="1:26" x14ac:dyDescent="0.2">
      <c r="A2047" t="s">
        <v>2743</v>
      </c>
      <c r="B2047" t="s">
        <v>3070</v>
      </c>
      <c r="C2047">
        <v>4.0999999999999996</v>
      </c>
      <c r="D2047">
        <v>68286</v>
      </c>
      <c r="E2047" t="s">
        <v>2744</v>
      </c>
      <c r="F2047" t="s">
        <v>89</v>
      </c>
      <c r="G2047" t="s">
        <v>23</v>
      </c>
      <c r="H2047" t="s">
        <v>24</v>
      </c>
      <c r="I2047" t="s">
        <v>25</v>
      </c>
      <c r="J2047" t="s">
        <v>2745</v>
      </c>
      <c r="K2047" t="s">
        <v>115</v>
      </c>
      <c r="L2047" t="s">
        <v>2746</v>
      </c>
      <c r="M2047" t="s">
        <v>81</v>
      </c>
      <c r="N2047">
        <f t="shared" si="217"/>
        <v>0</v>
      </c>
      <c r="O2047" t="str">
        <f t="shared" si="218"/>
        <v>No</v>
      </c>
      <c r="P2047">
        <f t="shared" si="219"/>
        <v>0</v>
      </c>
      <c r="Q2047">
        <f t="shared" si="220"/>
        <v>4813937689</v>
      </c>
      <c r="R2047">
        <f t="shared" si="221"/>
        <v>4.1933383153624479</v>
      </c>
      <c r="S2047" t="str">
        <f t="shared" si="222"/>
        <v>Acceptable</v>
      </c>
      <c r="T2047">
        <f>ROUNDUP(C2047,0)</f>
        <v>5</v>
      </c>
      <c r="U2047">
        <f>ROUNDDOWN(C2047,0)</f>
        <v>4</v>
      </c>
      <c r="V2047">
        <f>RIGHT(K2047,2)+2000</f>
        <v>2018</v>
      </c>
      <c r="W2047" t="str">
        <f>INDEX(_xlfn.TEXTSPLIT(K2047,"-"),1,2)</f>
        <v>Jul</v>
      </c>
      <c r="X2047" t="str">
        <f>INDEX(_xlfn.TEXTSPLIT(K2047,"-"),1,1)</f>
        <v>30</v>
      </c>
      <c r="Y2047">
        <f>INDEX(months!B:B,MATCH(Sheet1!W2047,months!A:A,0))</f>
        <v>7</v>
      </c>
      <c r="Z2047">
        <f t="shared" si="223"/>
        <v>43311</v>
      </c>
    </row>
    <row r="2048" spans="1:26" x14ac:dyDescent="0.2">
      <c r="A2048" t="s">
        <v>3117</v>
      </c>
      <c r="B2048" t="s">
        <v>3070</v>
      </c>
      <c r="C2048">
        <v>4.5</v>
      </c>
      <c r="D2048">
        <v>11716</v>
      </c>
      <c r="E2048" t="s">
        <v>675</v>
      </c>
      <c r="F2048" t="s">
        <v>65</v>
      </c>
      <c r="G2048" t="s">
        <v>23</v>
      </c>
      <c r="H2048" t="s">
        <v>24</v>
      </c>
      <c r="I2048" t="s">
        <v>25</v>
      </c>
      <c r="J2048" t="s">
        <v>3045</v>
      </c>
      <c r="K2048" t="s">
        <v>97</v>
      </c>
      <c r="L2048" t="s">
        <v>3118</v>
      </c>
      <c r="M2048" t="s">
        <v>86</v>
      </c>
      <c r="N2048">
        <f t="shared" si="217"/>
        <v>0</v>
      </c>
      <c r="O2048" t="str">
        <f t="shared" si="218"/>
        <v>No</v>
      </c>
      <c r="P2048">
        <f t="shared" si="219"/>
        <v>0</v>
      </c>
      <c r="Q2048">
        <f t="shared" si="220"/>
        <v>4813937689</v>
      </c>
      <c r="R2048">
        <f t="shared" si="221"/>
        <v>4.1933383153624479</v>
      </c>
      <c r="S2048" t="str">
        <f t="shared" si="222"/>
        <v>Acceptable</v>
      </c>
      <c r="T2048">
        <f>ROUNDUP(C2048,0)</f>
        <v>5</v>
      </c>
      <c r="U2048">
        <f>ROUNDDOWN(C2048,0)</f>
        <v>4</v>
      </c>
      <c r="V2048">
        <f>RIGHT(K2048,2)+2000</f>
        <v>2018</v>
      </c>
      <c r="W2048" t="str">
        <f>INDEX(_xlfn.TEXTSPLIT(K2048,"-"),1,2)</f>
        <v>Aug</v>
      </c>
      <c r="X2048" t="str">
        <f>INDEX(_xlfn.TEXTSPLIT(K2048,"-"),1,1)</f>
        <v>3</v>
      </c>
      <c r="Y2048">
        <f>INDEX(months!B:B,MATCH(Sheet1!W2048,months!A:A,0))</f>
        <v>8</v>
      </c>
      <c r="Z2048">
        <f t="shared" si="223"/>
        <v>43315</v>
      </c>
    </row>
    <row r="2049" spans="1:26" x14ac:dyDescent="0.2">
      <c r="A2049" t="s">
        <v>3119</v>
      </c>
      <c r="B2049" t="s">
        <v>3070</v>
      </c>
      <c r="C2049">
        <v>4.5</v>
      </c>
      <c r="D2049">
        <v>3323</v>
      </c>
      <c r="E2049" t="s">
        <v>1128</v>
      </c>
      <c r="F2049" t="s">
        <v>65</v>
      </c>
      <c r="G2049" t="s">
        <v>23</v>
      </c>
      <c r="H2049" t="s">
        <v>24</v>
      </c>
      <c r="I2049" t="s">
        <v>25</v>
      </c>
      <c r="J2049" t="s">
        <v>2681</v>
      </c>
      <c r="K2049" t="s">
        <v>3120</v>
      </c>
      <c r="L2049" t="s">
        <v>236</v>
      </c>
      <c r="M2049" t="s">
        <v>29</v>
      </c>
      <c r="N2049">
        <f t="shared" si="217"/>
        <v>0</v>
      </c>
      <c r="O2049" t="str">
        <f t="shared" si="218"/>
        <v>No</v>
      </c>
      <c r="P2049">
        <f t="shared" si="219"/>
        <v>0</v>
      </c>
      <c r="Q2049">
        <f t="shared" si="220"/>
        <v>4813937689</v>
      </c>
      <c r="R2049">
        <f t="shared" si="221"/>
        <v>4.1933383153624479</v>
      </c>
      <c r="S2049" t="str">
        <f t="shared" si="222"/>
        <v>Acceptable</v>
      </c>
      <c r="T2049">
        <f>ROUNDUP(C2049,0)</f>
        <v>5</v>
      </c>
      <c r="U2049">
        <f>ROUNDDOWN(C2049,0)</f>
        <v>4</v>
      </c>
      <c r="V2049">
        <f>RIGHT(K2049,2)+2000</f>
        <v>2017</v>
      </c>
      <c r="W2049" t="str">
        <f>INDEX(_xlfn.TEXTSPLIT(K2049,"-"),1,2)</f>
        <v>Jul</v>
      </c>
      <c r="X2049" t="str">
        <f>INDEX(_xlfn.TEXTSPLIT(K2049,"-"),1,1)</f>
        <v>14</v>
      </c>
      <c r="Y2049">
        <f>INDEX(months!B:B,MATCH(Sheet1!W2049,months!A:A,0))</f>
        <v>7</v>
      </c>
      <c r="Z2049">
        <f t="shared" si="223"/>
        <v>42930</v>
      </c>
    </row>
    <row r="2050" spans="1:26" x14ac:dyDescent="0.2">
      <c r="A2050" t="s">
        <v>3121</v>
      </c>
      <c r="B2050" t="s">
        <v>3070</v>
      </c>
      <c r="C2050">
        <v>4.5</v>
      </c>
      <c r="D2050">
        <v>36606</v>
      </c>
      <c r="E2050" t="s">
        <v>46</v>
      </c>
      <c r="F2050" t="s">
        <v>89</v>
      </c>
      <c r="G2050" t="s">
        <v>23</v>
      </c>
      <c r="H2050" t="s">
        <v>24</v>
      </c>
      <c r="I2050" t="s">
        <v>25</v>
      </c>
      <c r="J2050" t="s">
        <v>3080</v>
      </c>
      <c r="K2050" t="s">
        <v>951</v>
      </c>
      <c r="L2050" t="s">
        <v>46</v>
      </c>
      <c r="M2050" t="s">
        <v>86</v>
      </c>
      <c r="N2050">
        <f t="shared" ref="N2050:N2113" si="224">SUM(A2050,B2050)</f>
        <v>0</v>
      </c>
      <c r="O2050" t="str">
        <f t="shared" ref="O2050:O2113" si="225">IF(E2050="good","Yes","No")</f>
        <v>No</v>
      </c>
      <c r="P2050">
        <f t="shared" ref="P2050:P2113" si="226">COUNTIF(B:B,"&lt;0")</f>
        <v>0</v>
      </c>
      <c r="Q2050">
        <f t="shared" ref="Q2050:Q2113" si="227">SUMIF(D:D,"&gt;1000")</f>
        <v>4813937689</v>
      </c>
      <c r="R2050">
        <f t="shared" ref="R2050:R2113" si="228">AVERAGEIF(C:C,"&gt;0")</f>
        <v>4.1933383153624479</v>
      </c>
      <c r="S2050" t="str">
        <f t="shared" ref="S2050:S2113" si="229">IF(OR(A2050&gt;0,B2050&gt;0),"Acceptable","Check")</f>
        <v>Acceptable</v>
      </c>
      <c r="T2050">
        <f>ROUNDUP(C2050,0)</f>
        <v>5</v>
      </c>
      <c r="U2050">
        <f>ROUNDDOWN(C2050,0)</f>
        <v>4</v>
      </c>
      <c r="V2050">
        <f>RIGHT(K2050,2)+2000</f>
        <v>2018</v>
      </c>
      <c r="W2050" t="str">
        <f>INDEX(_xlfn.TEXTSPLIT(K2050,"-"),1,2)</f>
        <v>Jun</v>
      </c>
      <c r="X2050" t="str">
        <f>INDEX(_xlfn.TEXTSPLIT(K2050,"-"),1,1)</f>
        <v>22</v>
      </c>
      <c r="Y2050">
        <f>INDEX(months!B:B,MATCH(Sheet1!W2050,months!A:A,0))</f>
        <v>6</v>
      </c>
      <c r="Z2050">
        <f t="shared" si="223"/>
        <v>43273</v>
      </c>
    </row>
    <row r="2051" spans="1:26" x14ac:dyDescent="0.2">
      <c r="A2051" t="s">
        <v>3122</v>
      </c>
      <c r="B2051" t="s">
        <v>3070</v>
      </c>
      <c r="C2051">
        <v>4</v>
      </c>
      <c r="D2051">
        <v>328619</v>
      </c>
      <c r="E2051" t="s">
        <v>186</v>
      </c>
      <c r="F2051" t="s">
        <v>89</v>
      </c>
      <c r="G2051" t="s">
        <v>23</v>
      </c>
      <c r="H2051" t="s">
        <v>24</v>
      </c>
      <c r="I2051" t="s">
        <v>25</v>
      </c>
      <c r="J2051" t="s">
        <v>2745</v>
      </c>
      <c r="K2051" t="s">
        <v>3123</v>
      </c>
      <c r="L2051" t="s">
        <v>161</v>
      </c>
      <c r="M2051" t="s">
        <v>81</v>
      </c>
      <c r="N2051">
        <f t="shared" si="224"/>
        <v>0</v>
      </c>
      <c r="O2051" t="str">
        <f t="shared" si="225"/>
        <v>No</v>
      </c>
      <c r="P2051">
        <f t="shared" si="226"/>
        <v>0</v>
      </c>
      <c r="Q2051">
        <f t="shared" si="227"/>
        <v>4813937689</v>
      </c>
      <c r="R2051">
        <f t="shared" si="228"/>
        <v>4.1933383153624479</v>
      </c>
      <c r="S2051" t="str">
        <f t="shared" si="229"/>
        <v>Acceptable</v>
      </c>
      <c r="T2051">
        <f>ROUNDUP(C2051,0)</f>
        <v>4</v>
      </c>
      <c r="U2051">
        <f>ROUNDDOWN(C2051,0)</f>
        <v>4</v>
      </c>
      <c r="V2051">
        <f>RIGHT(K2051,2)+2000</f>
        <v>2017</v>
      </c>
      <c r="W2051" t="str">
        <f>INDEX(_xlfn.TEXTSPLIT(K2051,"-"),1,2)</f>
        <v>Oct</v>
      </c>
      <c r="X2051" t="str">
        <f>INDEX(_xlfn.TEXTSPLIT(K2051,"-"),1,1)</f>
        <v>6</v>
      </c>
      <c r="Y2051">
        <f>INDEX(months!B:B,MATCH(Sheet1!W2051,months!A:A,0))</f>
        <v>10</v>
      </c>
      <c r="Z2051">
        <f t="shared" ref="Z2051:Z2114" si="230">DATE(V2051,Y2051,X2051)</f>
        <v>43014</v>
      </c>
    </row>
    <row r="2052" spans="1:26" x14ac:dyDescent="0.2">
      <c r="A2052" t="s">
        <v>2756</v>
      </c>
      <c r="B2052" t="s">
        <v>3070</v>
      </c>
      <c r="C2052">
        <v>4.5</v>
      </c>
      <c r="D2052">
        <v>10216997</v>
      </c>
      <c r="E2052" t="s">
        <v>46</v>
      </c>
      <c r="F2052" t="s">
        <v>448</v>
      </c>
      <c r="G2052" t="s">
        <v>23</v>
      </c>
      <c r="H2052" t="s">
        <v>24</v>
      </c>
      <c r="I2052" t="s">
        <v>124</v>
      </c>
      <c r="J2052" t="s">
        <v>2757</v>
      </c>
      <c r="K2052" t="s">
        <v>125</v>
      </c>
      <c r="L2052" t="s">
        <v>46</v>
      </c>
      <c r="M2052" t="s">
        <v>46</v>
      </c>
      <c r="N2052">
        <f t="shared" si="224"/>
        <v>0</v>
      </c>
      <c r="O2052" t="str">
        <f t="shared" si="225"/>
        <v>No</v>
      </c>
      <c r="P2052">
        <f t="shared" si="226"/>
        <v>0</v>
      </c>
      <c r="Q2052">
        <f t="shared" si="227"/>
        <v>4813937689</v>
      </c>
      <c r="R2052">
        <f t="shared" si="228"/>
        <v>4.1933383153624479</v>
      </c>
      <c r="S2052" t="str">
        <f t="shared" si="229"/>
        <v>Acceptable</v>
      </c>
      <c r="T2052">
        <f>ROUNDUP(C2052,0)</f>
        <v>5</v>
      </c>
      <c r="U2052">
        <f>ROUNDDOWN(C2052,0)</f>
        <v>4</v>
      </c>
      <c r="V2052">
        <f>RIGHT(K2052,2)+2000</f>
        <v>2018</v>
      </c>
      <c r="W2052" t="str">
        <f>INDEX(_xlfn.TEXTSPLIT(K2052,"-"),1,2)</f>
        <v>Jul</v>
      </c>
      <c r="X2052" t="str">
        <f>INDEX(_xlfn.TEXTSPLIT(K2052,"-"),1,1)</f>
        <v>12</v>
      </c>
      <c r="Y2052">
        <f>INDEX(months!B:B,MATCH(Sheet1!W2052,months!A:A,0))</f>
        <v>7</v>
      </c>
      <c r="Z2052">
        <f t="shared" si="230"/>
        <v>43293</v>
      </c>
    </row>
    <row r="2053" spans="1:26" x14ac:dyDescent="0.2">
      <c r="A2053" t="s">
        <v>3124</v>
      </c>
      <c r="B2053" t="s">
        <v>3070</v>
      </c>
      <c r="C2053">
        <v>4.5999999999999996</v>
      </c>
      <c r="D2053">
        <v>46741</v>
      </c>
      <c r="E2053" t="s">
        <v>1959</v>
      </c>
      <c r="F2053" t="s">
        <v>89</v>
      </c>
      <c r="G2053" t="s">
        <v>23</v>
      </c>
      <c r="H2053" t="s">
        <v>24</v>
      </c>
      <c r="I2053" t="s">
        <v>25</v>
      </c>
      <c r="J2053" t="s">
        <v>3125</v>
      </c>
      <c r="K2053" t="s">
        <v>97</v>
      </c>
      <c r="L2053" t="s">
        <v>3126</v>
      </c>
      <c r="M2053" t="s">
        <v>29</v>
      </c>
      <c r="N2053">
        <f t="shared" si="224"/>
        <v>0</v>
      </c>
      <c r="O2053" t="str">
        <f t="shared" si="225"/>
        <v>No</v>
      </c>
      <c r="P2053">
        <f t="shared" si="226"/>
        <v>0</v>
      </c>
      <c r="Q2053">
        <f t="shared" si="227"/>
        <v>4813937689</v>
      </c>
      <c r="R2053">
        <f t="shared" si="228"/>
        <v>4.1933383153624479</v>
      </c>
      <c r="S2053" t="str">
        <f t="shared" si="229"/>
        <v>Acceptable</v>
      </c>
      <c r="T2053">
        <f>ROUNDUP(C2053,0)</f>
        <v>5</v>
      </c>
      <c r="U2053">
        <f>ROUNDDOWN(C2053,0)</f>
        <v>4</v>
      </c>
      <c r="V2053">
        <f>RIGHT(K2053,2)+2000</f>
        <v>2018</v>
      </c>
      <c r="W2053" t="str">
        <f>INDEX(_xlfn.TEXTSPLIT(K2053,"-"),1,2)</f>
        <v>Aug</v>
      </c>
      <c r="X2053" t="str">
        <f>INDEX(_xlfn.TEXTSPLIT(K2053,"-"),1,1)</f>
        <v>3</v>
      </c>
      <c r="Y2053">
        <f>INDEX(months!B:B,MATCH(Sheet1!W2053,months!A:A,0))</f>
        <v>8</v>
      </c>
      <c r="Z2053">
        <f t="shared" si="230"/>
        <v>43315</v>
      </c>
    </row>
    <row r="2054" spans="1:26" x14ac:dyDescent="0.2">
      <c r="A2054" t="s">
        <v>3127</v>
      </c>
      <c r="B2054" t="s">
        <v>3070</v>
      </c>
      <c r="C2054">
        <v>4.5</v>
      </c>
      <c r="D2054">
        <v>530854</v>
      </c>
      <c r="E2054" t="s">
        <v>664</v>
      </c>
      <c r="F2054" t="s">
        <v>89</v>
      </c>
      <c r="G2054" t="s">
        <v>23</v>
      </c>
      <c r="H2054" t="s">
        <v>24</v>
      </c>
      <c r="I2054" t="s">
        <v>25</v>
      </c>
      <c r="J2054" t="s">
        <v>3068</v>
      </c>
      <c r="K2054" t="s">
        <v>2277</v>
      </c>
      <c r="L2054" t="s">
        <v>2080</v>
      </c>
      <c r="M2054" t="s">
        <v>177</v>
      </c>
      <c r="N2054">
        <f t="shared" si="224"/>
        <v>0</v>
      </c>
      <c r="O2054" t="str">
        <f t="shared" si="225"/>
        <v>No</v>
      </c>
      <c r="P2054">
        <f t="shared" si="226"/>
        <v>0</v>
      </c>
      <c r="Q2054">
        <f t="shared" si="227"/>
        <v>4813937689</v>
      </c>
      <c r="R2054">
        <f t="shared" si="228"/>
        <v>4.1933383153624479</v>
      </c>
      <c r="S2054" t="str">
        <f t="shared" si="229"/>
        <v>Acceptable</v>
      </c>
      <c r="T2054">
        <f>ROUNDUP(C2054,0)</f>
        <v>5</v>
      </c>
      <c r="U2054">
        <f>ROUNDDOWN(C2054,0)</f>
        <v>4</v>
      </c>
      <c r="V2054">
        <f>RIGHT(K2054,2)+2000</f>
        <v>2017</v>
      </c>
      <c r="W2054" t="str">
        <f>INDEX(_xlfn.TEXTSPLIT(K2054,"-"),1,2)</f>
        <v>Jul</v>
      </c>
      <c r="X2054" t="str">
        <f>INDEX(_xlfn.TEXTSPLIT(K2054,"-"),1,1)</f>
        <v>17</v>
      </c>
      <c r="Y2054">
        <f>INDEX(months!B:B,MATCH(Sheet1!W2054,months!A:A,0))</f>
        <v>7</v>
      </c>
      <c r="Z2054">
        <f t="shared" si="230"/>
        <v>42933</v>
      </c>
    </row>
    <row r="2055" spans="1:26" x14ac:dyDescent="0.2">
      <c r="A2055" t="s">
        <v>3128</v>
      </c>
      <c r="B2055" t="s">
        <v>3070</v>
      </c>
      <c r="C2055">
        <v>4.5</v>
      </c>
      <c r="D2055">
        <v>7050</v>
      </c>
      <c r="E2055" t="s">
        <v>172</v>
      </c>
      <c r="F2055" t="s">
        <v>65</v>
      </c>
      <c r="G2055" t="s">
        <v>23</v>
      </c>
      <c r="H2055" t="s">
        <v>24</v>
      </c>
      <c r="I2055" t="s">
        <v>25</v>
      </c>
      <c r="J2055" t="s">
        <v>3080</v>
      </c>
      <c r="K2055" t="s">
        <v>478</v>
      </c>
      <c r="L2055" t="s">
        <v>420</v>
      </c>
      <c r="M2055" t="s">
        <v>86</v>
      </c>
      <c r="N2055">
        <f t="shared" si="224"/>
        <v>0</v>
      </c>
      <c r="O2055" t="str">
        <f t="shared" si="225"/>
        <v>No</v>
      </c>
      <c r="P2055">
        <f t="shared" si="226"/>
        <v>0</v>
      </c>
      <c r="Q2055">
        <f t="shared" si="227"/>
        <v>4813937689</v>
      </c>
      <c r="R2055">
        <f t="shared" si="228"/>
        <v>4.1933383153624479</v>
      </c>
      <c r="S2055" t="str">
        <f t="shared" si="229"/>
        <v>Acceptable</v>
      </c>
      <c r="T2055">
        <f>ROUNDUP(C2055,0)</f>
        <v>5</v>
      </c>
      <c r="U2055">
        <f>ROUNDDOWN(C2055,0)</f>
        <v>4</v>
      </c>
      <c r="V2055">
        <f>RIGHT(K2055,2)+2000</f>
        <v>2018</v>
      </c>
      <c r="W2055" t="str">
        <f>INDEX(_xlfn.TEXTSPLIT(K2055,"-"),1,2)</f>
        <v>May</v>
      </c>
      <c r="X2055" t="str">
        <f>INDEX(_xlfn.TEXTSPLIT(K2055,"-"),1,1)</f>
        <v>27</v>
      </c>
      <c r="Y2055">
        <f>INDEX(months!B:B,MATCH(Sheet1!W2055,months!A:A,0))</f>
        <v>5</v>
      </c>
      <c r="Z2055">
        <f t="shared" si="230"/>
        <v>43247</v>
      </c>
    </row>
    <row r="2056" spans="1:26" x14ac:dyDescent="0.2">
      <c r="A2056" t="s">
        <v>1578</v>
      </c>
      <c r="B2056" t="s">
        <v>3070</v>
      </c>
      <c r="C2056">
        <v>4.5</v>
      </c>
      <c r="D2056">
        <v>235906</v>
      </c>
      <c r="E2056" t="s">
        <v>481</v>
      </c>
      <c r="F2056" t="s">
        <v>89</v>
      </c>
      <c r="G2056" t="s">
        <v>23</v>
      </c>
      <c r="H2056" t="s">
        <v>24</v>
      </c>
      <c r="I2056" t="s">
        <v>25</v>
      </c>
      <c r="J2056" t="s">
        <v>1579</v>
      </c>
      <c r="K2056" t="s">
        <v>229</v>
      </c>
      <c r="L2056" t="s">
        <v>1336</v>
      </c>
      <c r="M2056" t="s">
        <v>81</v>
      </c>
      <c r="N2056">
        <f t="shared" si="224"/>
        <v>0</v>
      </c>
      <c r="O2056" t="str">
        <f t="shared" si="225"/>
        <v>No</v>
      </c>
      <c r="P2056">
        <f t="shared" si="226"/>
        <v>0</v>
      </c>
      <c r="Q2056">
        <f t="shared" si="227"/>
        <v>4813937689</v>
      </c>
      <c r="R2056">
        <f t="shared" si="228"/>
        <v>4.1933383153624479</v>
      </c>
      <c r="S2056" t="str">
        <f t="shared" si="229"/>
        <v>Acceptable</v>
      </c>
      <c r="T2056">
        <f>ROUNDUP(C2056,0)</f>
        <v>5</v>
      </c>
      <c r="U2056">
        <f>ROUNDDOWN(C2056,0)</f>
        <v>4</v>
      </c>
      <c r="V2056">
        <f>RIGHT(K2056,2)+2000</f>
        <v>2018</v>
      </c>
      <c r="W2056" t="str">
        <f>INDEX(_xlfn.TEXTSPLIT(K2056,"-"),1,2)</f>
        <v>Jul</v>
      </c>
      <c r="X2056" t="str">
        <f>INDEX(_xlfn.TEXTSPLIT(K2056,"-"),1,1)</f>
        <v>29</v>
      </c>
      <c r="Y2056">
        <f>INDEX(months!B:B,MATCH(Sheet1!W2056,months!A:A,0))</f>
        <v>7</v>
      </c>
      <c r="Z2056">
        <f t="shared" si="230"/>
        <v>43310</v>
      </c>
    </row>
    <row r="2057" spans="1:26" x14ac:dyDescent="0.2">
      <c r="A2057" t="s">
        <v>3129</v>
      </c>
      <c r="B2057" t="s">
        <v>3070</v>
      </c>
      <c r="C2057">
        <v>4.4000000000000004</v>
      </c>
      <c r="D2057">
        <v>17753</v>
      </c>
      <c r="E2057" t="s">
        <v>271</v>
      </c>
      <c r="F2057" t="s">
        <v>65</v>
      </c>
      <c r="G2057" t="s">
        <v>23</v>
      </c>
      <c r="H2057" t="s">
        <v>24</v>
      </c>
      <c r="I2057" t="s">
        <v>25</v>
      </c>
      <c r="J2057" t="s">
        <v>3045</v>
      </c>
      <c r="K2057" t="s">
        <v>264</v>
      </c>
      <c r="L2057" t="s">
        <v>3130</v>
      </c>
      <c r="M2057" t="s">
        <v>29</v>
      </c>
      <c r="N2057">
        <f t="shared" si="224"/>
        <v>0</v>
      </c>
      <c r="O2057" t="str">
        <f t="shared" si="225"/>
        <v>No</v>
      </c>
      <c r="P2057">
        <f t="shared" si="226"/>
        <v>0</v>
      </c>
      <c r="Q2057">
        <f t="shared" si="227"/>
        <v>4813937689</v>
      </c>
      <c r="R2057">
        <f t="shared" si="228"/>
        <v>4.1933383153624479</v>
      </c>
      <c r="S2057" t="str">
        <f t="shared" si="229"/>
        <v>Acceptable</v>
      </c>
      <c r="T2057">
        <f>ROUNDUP(C2057,0)</f>
        <v>5</v>
      </c>
      <c r="U2057">
        <f>ROUNDDOWN(C2057,0)</f>
        <v>4</v>
      </c>
      <c r="V2057">
        <f>RIGHT(K2057,2)+2000</f>
        <v>2018</v>
      </c>
      <c r="W2057" t="str">
        <f>INDEX(_xlfn.TEXTSPLIT(K2057,"-"),1,2)</f>
        <v>May</v>
      </c>
      <c r="X2057" t="str">
        <f>INDEX(_xlfn.TEXTSPLIT(K2057,"-"),1,1)</f>
        <v>25</v>
      </c>
      <c r="Y2057">
        <f>INDEX(months!B:B,MATCH(Sheet1!W2057,months!A:A,0))</f>
        <v>5</v>
      </c>
      <c r="Z2057">
        <f t="shared" si="230"/>
        <v>43245</v>
      </c>
    </row>
    <row r="2058" spans="1:26" x14ac:dyDescent="0.2">
      <c r="A2058" t="s">
        <v>1299</v>
      </c>
      <c r="B2058" t="s">
        <v>3070</v>
      </c>
      <c r="C2058">
        <v>4.7</v>
      </c>
      <c r="D2058">
        <v>6294400</v>
      </c>
      <c r="E2058" t="s">
        <v>46</v>
      </c>
      <c r="F2058" t="s">
        <v>448</v>
      </c>
      <c r="G2058" t="s">
        <v>23</v>
      </c>
      <c r="H2058" t="s">
        <v>24</v>
      </c>
      <c r="I2058" t="s">
        <v>25</v>
      </c>
      <c r="J2058" t="s">
        <v>1301</v>
      </c>
      <c r="K2058" t="s">
        <v>39</v>
      </c>
      <c r="L2058" t="s">
        <v>46</v>
      </c>
      <c r="M2058" t="s">
        <v>46</v>
      </c>
      <c r="N2058">
        <f t="shared" si="224"/>
        <v>0</v>
      </c>
      <c r="O2058" t="str">
        <f t="shared" si="225"/>
        <v>No</v>
      </c>
      <c r="P2058">
        <f t="shared" si="226"/>
        <v>0</v>
      </c>
      <c r="Q2058">
        <f t="shared" si="227"/>
        <v>4813937689</v>
      </c>
      <c r="R2058">
        <f t="shared" si="228"/>
        <v>4.1933383153624479</v>
      </c>
      <c r="S2058" t="str">
        <f t="shared" si="229"/>
        <v>Acceptable</v>
      </c>
      <c r="T2058">
        <f>ROUNDUP(C2058,0)</f>
        <v>5</v>
      </c>
      <c r="U2058">
        <f>ROUNDDOWN(C2058,0)</f>
        <v>4</v>
      </c>
      <c r="V2058">
        <f>RIGHT(K2058,2)+2000</f>
        <v>2018</v>
      </c>
      <c r="W2058" t="str">
        <f>INDEX(_xlfn.TEXTSPLIT(K2058,"-"),1,2)</f>
        <v>Aug</v>
      </c>
      <c r="X2058" t="str">
        <f>INDEX(_xlfn.TEXTSPLIT(K2058,"-"),1,1)</f>
        <v>1</v>
      </c>
      <c r="Y2058">
        <f>INDEX(months!B:B,MATCH(Sheet1!W2058,months!A:A,0))</f>
        <v>8</v>
      </c>
      <c r="Z2058">
        <f t="shared" si="230"/>
        <v>43313</v>
      </c>
    </row>
    <row r="2059" spans="1:26" x14ac:dyDescent="0.2">
      <c r="A2059" t="s">
        <v>3131</v>
      </c>
      <c r="B2059" t="s">
        <v>3070</v>
      </c>
      <c r="C2059">
        <v>4.5</v>
      </c>
      <c r="D2059">
        <v>520609</v>
      </c>
      <c r="E2059" t="s">
        <v>46</v>
      </c>
      <c r="F2059" t="s">
        <v>89</v>
      </c>
      <c r="G2059" t="s">
        <v>23</v>
      </c>
      <c r="H2059" t="s">
        <v>24</v>
      </c>
      <c r="I2059" t="s">
        <v>25</v>
      </c>
      <c r="J2059" t="s">
        <v>3132</v>
      </c>
      <c r="K2059" t="s">
        <v>468</v>
      </c>
      <c r="L2059" t="s">
        <v>46</v>
      </c>
      <c r="M2059" t="s">
        <v>54</v>
      </c>
      <c r="N2059">
        <f t="shared" si="224"/>
        <v>0</v>
      </c>
      <c r="O2059" t="str">
        <f t="shared" si="225"/>
        <v>No</v>
      </c>
      <c r="P2059">
        <f t="shared" si="226"/>
        <v>0</v>
      </c>
      <c r="Q2059">
        <f t="shared" si="227"/>
        <v>4813937689</v>
      </c>
      <c r="R2059">
        <f t="shared" si="228"/>
        <v>4.1933383153624479</v>
      </c>
      <c r="S2059" t="str">
        <f t="shared" si="229"/>
        <v>Acceptable</v>
      </c>
      <c r="T2059">
        <f>ROUNDUP(C2059,0)</f>
        <v>5</v>
      </c>
      <c r="U2059">
        <f>ROUNDDOWN(C2059,0)</f>
        <v>4</v>
      </c>
      <c r="V2059">
        <f>RIGHT(K2059,2)+2000</f>
        <v>2018</v>
      </c>
      <c r="W2059" t="str">
        <f>INDEX(_xlfn.TEXTSPLIT(K2059,"-"),1,2)</f>
        <v>Jun</v>
      </c>
      <c r="X2059" t="str">
        <f>INDEX(_xlfn.TEXTSPLIT(K2059,"-"),1,1)</f>
        <v>28</v>
      </c>
      <c r="Y2059">
        <f>INDEX(months!B:B,MATCH(Sheet1!W2059,months!A:A,0))</f>
        <v>6</v>
      </c>
      <c r="Z2059">
        <f t="shared" si="230"/>
        <v>43279</v>
      </c>
    </row>
    <row r="2060" spans="1:26" x14ac:dyDescent="0.2">
      <c r="A2060" t="s">
        <v>3133</v>
      </c>
      <c r="B2060" t="s">
        <v>3070</v>
      </c>
      <c r="C2060">
        <v>4.5</v>
      </c>
      <c r="D2060">
        <v>432</v>
      </c>
      <c r="E2060" t="s">
        <v>1146</v>
      </c>
      <c r="F2060" t="s">
        <v>50</v>
      </c>
      <c r="G2060" t="s">
        <v>23</v>
      </c>
      <c r="H2060" t="s">
        <v>24</v>
      </c>
      <c r="I2060" t="s">
        <v>124</v>
      </c>
      <c r="J2060" t="s">
        <v>3080</v>
      </c>
      <c r="K2060" t="s">
        <v>278</v>
      </c>
      <c r="L2060" t="s">
        <v>3134</v>
      </c>
      <c r="M2060" t="s">
        <v>54</v>
      </c>
      <c r="N2060">
        <f t="shared" si="224"/>
        <v>0</v>
      </c>
      <c r="O2060" t="str">
        <f t="shared" si="225"/>
        <v>No</v>
      </c>
      <c r="P2060">
        <f t="shared" si="226"/>
        <v>0</v>
      </c>
      <c r="Q2060">
        <f t="shared" si="227"/>
        <v>4813937689</v>
      </c>
      <c r="R2060">
        <f t="shared" si="228"/>
        <v>4.1933383153624479</v>
      </c>
      <c r="S2060" t="str">
        <f t="shared" si="229"/>
        <v>Acceptable</v>
      </c>
      <c r="T2060">
        <f>ROUNDUP(C2060,0)</f>
        <v>5</v>
      </c>
      <c r="U2060">
        <f>ROUNDDOWN(C2060,0)</f>
        <v>4</v>
      </c>
      <c r="V2060">
        <f>RIGHT(K2060,2)+2000</f>
        <v>2018</v>
      </c>
      <c r="W2060" t="str">
        <f>INDEX(_xlfn.TEXTSPLIT(K2060,"-"),1,2)</f>
        <v>Jul</v>
      </c>
      <c r="X2060" t="str">
        <f>INDEX(_xlfn.TEXTSPLIT(K2060,"-"),1,1)</f>
        <v>27</v>
      </c>
      <c r="Y2060">
        <f>INDEX(months!B:B,MATCH(Sheet1!W2060,months!A:A,0))</f>
        <v>7</v>
      </c>
      <c r="Z2060">
        <f t="shared" si="230"/>
        <v>43308</v>
      </c>
    </row>
    <row r="2061" spans="1:26" x14ac:dyDescent="0.2">
      <c r="A2061" t="s">
        <v>3135</v>
      </c>
      <c r="B2061" t="s">
        <v>3070</v>
      </c>
      <c r="C2061">
        <v>4.2</v>
      </c>
      <c r="D2061">
        <v>32029</v>
      </c>
      <c r="E2061" t="s">
        <v>186</v>
      </c>
      <c r="F2061" t="s">
        <v>38</v>
      </c>
      <c r="G2061" t="s">
        <v>23</v>
      </c>
      <c r="H2061" t="s">
        <v>24</v>
      </c>
      <c r="I2061" t="s">
        <v>25</v>
      </c>
      <c r="J2061" t="s">
        <v>2681</v>
      </c>
      <c r="K2061" t="s">
        <v>1102</v>
      </c>
      <c r="L2061" t="s">
        <v>157</v>
      </c>
      <c r="M2061" t="s">
        <v>81</v>
      </c>
      <c r="N2061">
        <f t="shared" si="224"/>
        <v>0</v>
      </c>
      <c r="O2061" t="str">
        <f t="shared" si="225"/>
        <v>No</v>
      </c>
      <c r="P2061">
        <f t="shared" si="226"/>
        <v>0</v>
      </c>
      <c r="Q2061">
        <f t="shared" si="227"/>
        <v>4813937689</v>
      </c>
      <c r="R2061">
        <f t="shared" si="228"/>
        <v>4.1933383153624479</v>
      </c>
      <c r="S2061" t="str">
        <f t="shared" si="229"/>
        <v>Acceptable</v>
      </c>
      <c r="T2061">
        <f>ROUNDUP(C2061,0)</f>
        <v>5</v>
      </c>
      <c r="U2061">
        <f>ROUNDDOWN(C2061,0)</f>
        <v>4</v>
      </c>
      <c r="V2061">
        <f>RIGHT(K2061,2)+2000</f>
        <v>2017</v>
      </c>
      <c r="W2061" t="str">
        <f>INDEX(_xlfn.TEXTSPLIT(K2061,"-"),1,2)</f>
        <v>Nov</v>
      </c>
      <c r="X2061" t="str">
        <f>INDEX(_xlfn.TEXTSPLIT(K2061,"-"),1,1)</f>
        <v>6</v>
      </c>
      <c r="Y2061">
        <f>INDEX(months!B:B,MATCH(Sheet1!W2061,months!A:A,0))</f>
        <v>11</v>
      </c>
      <c r="Z2061">
        <f t="shared" si="230"/>
        <v>43045</v>
      </c>
    </row>
    <row r="2062" spans="1:26" x14ac:dyDescent="0.2">
      <c r="A2062" t="s">
        <v>3136</v>
      </c>
      <c r="B2062" t="s">
        <v>3070</v>
      </c>
      <c r="C2062">
        <v>4.3</v>
      </c>
      <c r="D2062">
        <v>4207</v>
      </c>
      <c r="E2062" t="s">
        <v>202</v>
      </c>
      <c r="F2062" t="s">
        <v>50</v>
      </c>
      <c r="G2062" t="s">
        <v>23</v>
      </c>
      <c r="H2062" t="s">
        <v>24</v>
      </c>
      <c r="I2062" t="s">
        <v>25</v>
      </c>
      <c r="J2062" t="s">
        <v>3125</v>
      </c>
      <c r="K2062" t="s">
        <v>306</v>
      </c>
      <c r="L2062" t="s">
        <v>3137</v>
      </c>
      <c r="M2062" t="s">
        <v>81</v>
      </c>
      <c r="N2062">
        <f t="shared" si="224"/>
        <v>0</v>
      </c>
      <c r="O2062" t="str">
        <f t="shared" si="225"/>
        <v>No</v>
      </c>
      <c r="P2062">
        <f t="shared" si="226"/>
        <v>0</v>
      </c>
      <c r="Q2062">
        <f t="shared" si="227"/>
        <v>4813937689</v>
      </c>
      <c r="R2062">
        <f t="shared" si="228"/>
        <v>4.1933383153624479</v>
      </c>
      <c r="S2062" t="str">
        <f t="shared" si="229"/>
        <v>Acceptable</v>
      </c>
      <c r="T2062">
        <f>ROUNDUP(C2062,0)</f>
        <v>5</v>
      </c>
      <c r="U2062">
        <f>ROUNDDOWN(C2062,0)</f>
        <v>4</v>
      </c>
      <c r="V2062">
        <f>RIGHT(K2062,2)+2000</f>
        <v>2018</v>
      </c>
      <c r="W2062" t="str">
        <f>INDEX(_xlfn.TEXTSPLIT(K2062,"-"),1,2)</f>
        <v>Jul</v>
      </c>
      <c r="X2062" t="str">
        <f>INDEX(_xlfn.TEXTSPLIT(K2062,"-"),1,1)</f>
        <v>23</v>
      </c>
      <c r="Y2062">
        <f>INDEX(months!B:B,MATCH(Sheet1!W2062,months!A:A,0))</f>
        <v>7</v>
      </c>
      <c r="Z2062">
        <f t="shared" si="230"/>
        <v>43304</v>
      </c>
    </row>
    <row r="2063" spans="1:26" x14ac:dyDescent="0.2">
      <c r="A2063" t="s">
        <v>3138</v>
      </c>
      <c r="B2063" t="s">
        <v>3070</v>
      </c>
      <c r="C2063">
        <v>4.5</v>
      </c>
      <c r="D2063">
        <v>64</v>
      </c>
      <c r="E2063" t="s">
        <v>2900</v>
      </c>
      <c r="F2063" t="s">
        <v>22</v>
      </c>
      <c r="G2063" t="s">
        <v>23</v>
      </c>
      <c r="H2063" t="s">
        <v>24</v>
      </c>
      <c r="I2063" t="s">
        <v>25</v>
      </c>
      <c r="J2063" t="s">
        <v>3080</v>
      </c>
      <c r="K2063" t="s">
        <v>226</v>
      </c>
      <c r="L2063" t="s">
        <v>3139</v>
      </c>
      <c r="M2063" t="s">
        <v>274</v>
      </c>
      <c r="N2063">
        <f t="shared" si="224"/>
        <v>0</v>
      </c>
      <c r="O2063" t="str">
        <f t="shared" si="225"/>
        <v>No</v>
      </c>
      <c r="P2063">
        <f t="shared" si="226"/>
        <v>0</v>
      </c>
      <c r="Q2063">
        <f t="shared" si="227"/>
        <v>4813937689</v>
      </c>
      <c r="R2063">
        <f t="shared" si="228"/>
        <v>4.1933383153624479</v>
      </c>
      <c r="S2063" t="str">
        <f t="shared" si="229"/>
        <v>Acceptable</v>
      </c>
      <c r="T2063">
        <f>ROUNDUP(C2063,0)</f>
        <v>5</v>
      </c>
      <c r="U2063">
        <f>ROUNDDOWN(C2063,0)</f>
        <v>4</v>
      </c>
      <c r="V2063">
        <f>RIGHT(K2063,2)+2000</f>
        <v>2018</v>
      </c>
      <c r="W2063" t="str">
        <f>INDEX(_xlfn.TEXTSPLIT(K2063,"-"),1,2)</f>
        <v>Jul</v>
      </c>
      <c r="X2063" t="str">
        <f>INDEX(_xlfn.TEXTSPLIT(K2063,"-"),1,1)</f>
        <v>18</v>
      </c>
      <c r="Y2063">
        <f>INDEX(months!B:B,MATCH(Sheet1!W2063,months!A:A,0))</f>
        <v>7</v>
      </c>
      <c r="Z2063">
        <f t="shared" si="230"/>
        <v>43299</v>
      </c>
    </row>
    <row r="2064" spans="1:26" x14ac:dyDescent="0.2">
      <c r="A2064" t="s">
        <v>3140</v>
      </c>
      <c r="B2064" t="s">
        <v>3070</v>
      </c>
      <c r="C2064">
        <v>4.2</v>
      </c>
      <c r="D2064">
        <v>96</v>
      </c>
      <c r="E2064" t="s">
        <v>1842</v>
      </c>
      <c r="F2064" t="s">
        <v>101</v>
      </c>
      <c r="G2064" t="s">
        <v>649</v>
      </c>
      <c r="H2064" t="s">
        <v>923</v>
      </c>
      <c r="I2064" t="s">
        <v>25</v>
      </c>
      <c r="J2064" t="s">
        <v>3074</v>
      </c>
      <c r="K2064" t="s">
        <v>66</v>
      </c>
      <c r="L2064" t="s">
        <v>236</v>
      </c>
      <c r="M2064" t="s">
        <v>54</v>
      </c>
      <c r="N2064">
        <f t="shared" si="224"/>
        <v>0</v>
      </c>
      <c r="O2064" t="str">
        <f t="shared" si="225"/>
        <v>No</v>
      </c>
      <c r="P2064">
        <f t="shared" si="226"/>
        <v>0</v>
      </c>
      <c r="Q2064">
        <f t="shared" si="227"/>
        <v>4813937689</v>
      </c>
      <c r="R2064">
        <f t="shared" si="228"/>
        <v>4.1933383153624479</v>
      </c>
      <c r="S2064" t="str">
        <f t="shared" si="229"/>
        <v>Acceptable</v>
      </c>
      <c r="T2064">
        <f>ROUNDUP(C2064,0)</f>
        <v>5</v>
      </c>
      <c r="U2064">
        <f>ROUNDDOWN(C2064,0)</f>
        <v>4</v>
      </c>
      <c r="V2064">
        <f>RIGHT(K2064,2)+2000</f>
        <v>2018</v>
      </c>
      <c r="W2064" t="str">
        <f>INDEX(_xlfn.TEXTSPLIT(K2064,"-"),1,2)</f>
        <v>Jun</v>
      </c>
      <c r="X2064" t="str">
        <f>INDEX(_xlfn.TEXTSPLIT(K2064,"-"),1,1)</f>
        <v>14</v>
      </c>
      <c r="Y2064">
        <f>INDEX(months!B:B,MATCH(Sheet1!W2064,months!A:A,0))</f>
        <v>6</v>
      </c>
      <c r="Z2064">
        <f t="shared" si="230"/>
        <v>43265</v>
      </c>
    </row>
    <row r="2065" spans="1:26" x14ac:dyDescent="0.2">
      <c r="A2065" t="s">
        <v>3141</v>
      </c>
      <c r="B2065" t="s">
        <v>3070</v>
      </c>
      <c r="C2065">
        <v>4.3</v>
      </c>
      <c r="D2065">
        <v>82471</v>
      </c>
      <c r="E2065" t="s">
        <v>46</v>
      </c>
      <c r="F2065" t="s">
        <v>38</v>
      </c>
      <c r="G2065" t="s">
        <v>23</v>
      </c>
      <c r="H2065" t="s">
        <v>24</v>
      </c>
      <c r="I2065" t="s">
        <v>25</v>
      </c>
      <c r="J2065" t="s">
        <v>1545</v>
      </c>
      <c r="K2065" t="s">
        <v>759</v>
      </c>
      <c r="L2065" t="s">
        <v>46</v>
      </c>
      <c r="M2065" t="s">
        <v>54</v>
      </c>
      <c r="N2065">
        <f t="shared" si="224"/>
        <v>0</v>
      </c>
      <c r="O2065" t="str">
        <f t="shared" si="225"/>
        <v>No</v>
      </c>
      <c r="P2065">
        <f t="shared" si="226"/>
        <v>0</v>
      </c>
      <c r="Q2065">
        <f t="shared" si="227"/>
        <v>4813937689</v>
      </c>
      <c r="R2065">
        <f t="shared" si="228"/>
        <v>4.1933383153624479</v>
      </c>
      <c r="S2065" t="str">
        <f t="shared" si="229"/>
        <v>Acceptable</v>
      </c>
      <c r="T2065">
        <f>ROUNDUP(C2065,0)</f>
        <v>5</v>
      </c>
      <c r="U2065">
        <f>ROUNDDOWN(C2065,0)</f>
        <v>4</v>
      </c>
      <c r="V2065">
        <f>RIGHT(K2065,2)+2000</f>
        <v>2018</v>
      </c>
      <c r="W2065" t="str">
        <f>INDEX(_xlfn.TEXTSPLIT(K2065,"-"),1,2)</f>
        <v>Jul</v>
      </c>
      <c r="X2065" t="str">
        <f>INDEX(_xlfn.TEXTSPLIT(K2065,"-"),1,1)</f>
        <v>5</v>
      </c>
      <c r="Y2065">
        <f>INDEX(months!B:B,MATCH(Sheet1!W2065,months!A:A,0))</f>
        <v>7</v>
      </c>
      <c r="Z2065">
        <f t="shared" si="230"/>
        <v>43286</v>
      </c>
    </row>
    <row r="2066" spans="1:26" x14ac:dyDescent="0.2">
      <c r="A2066" t="s">
        <v>3142</v>
      </c>
      <c r="B2066" t="s">
        <v>3070</v>
      </c>
      <c r="C2066">
        <v>4.4000000000000004</v>
      </c>
      <c r="D2066">
        <v>496</v>
      </c>
      <c r="E2066" t="s">
        <v>2243</v>
      </c>
      <c r="F2066" t="s">
        <v>50</v>
      </c>
      <c r="G2066" t="s">
        <v>23</v>
      </c>
      <c r="H2066" t="s">
        <v>24</v>
      </c>
      <c r="I2066" t="s">
        <v>25</v>
      </c>
      <c r="J2066" t="s">
        <v>1301</v>
      </c>
      <c r="K2066" t="s">
        <v>169</v>
      </c>
      <c r="L2066" t="s">
        <v>59</v>
      </c>
      <c r="M2066" t="s">
        <v>47</v>
      </c>
      <c r="N2066">
        <f t="shared" si="224"/>
        <v>0</v>
      </c>
      <c r="O2066" t="str">
        <f t="shared" si="225"/>
        <v>No</v>
      </c>
      <c r="P2066">
        <f t="shared" si="226"/>
        <v>0</v>
      </c>
      <c r="Q2066">
        <f t="shared" si="227"/>
        <v>4813937689</v>
      </c>
      <c r="R2066">
        <f t="shared" si="228"/>
        <v>4.1933383153624479</v>
      </c>
      <c r="S2066" t="str">
        <f t="shared" si="229"/>
        <v>Acceptable</v>
      </c>
      <c r="T2066">
        <f>ROUNDUP(C2066,0)</f>
        <v>5</v>
      </c>
      <c r="U2066">
        <f>ROUNDDOWN(C2066,0)</f>
        <v>4</v>
      </c>
      <c r="V2066">
        <f>RIGHT(K2066,2)+2000</f>
        <v>2018</v>
      </c>
      <c r="W2066" t="str">
        <f>INDEX(_xlfn.TEXTSPLIT(K2066,"-"),1,2)</f>
        <v>Jul</v>
      </c>
      <c r="X2066" t="str">
        <f>INDEX(_xlfn.TEXTSPLIT(K2066,"-"),1,1)</f>
        <v>11</v>
      </c>
      <c r="Y2066">
        <f>INDEX(months!B:B,MATCH(Sheet1!W2066,months!A:A,0))</f>
        <v>7</v>
      </c>
      <c r="Z2066">
        <f t="shared" si="230"/>
        <v>43292</v>
      </c>
    </row>
    <row r="2067" spans="1:26" x14ac:dyDescent="0.2">
      <c r="A2067" t="s">
        <v>3079</v>
      </c>
      <c r="B2067" t="s">
        <v>3070</v>
      </c>
      <c r="C2067">
        <v>4.5999999999999996</v>
      </c>
      <c r="D2067">
        <v>20267</v>
      </c>
      <c r="E2067" t="s">
        <v>698</v>
      </c>
      <c r="F2067" t="s">
        <v>65</v>
      </c>
      <c r="G2067" t="s">
        <v>23</v>
      </c>
      <c r="H2067" t="s">
        <v>24</v>
      </c>
      <c r="I2067" t="s">
        <v>25</v>
      </c>
      <c r="J2067" t="s">
        <v>3080</v>
      </c>
      <c r="K2067" t="s">
        <v>266</v>
      </c>
      <c r="L2067" t="s">
        <v>3081</v>
      </c>
      <c r="M2067" t="s">
        <v>81</v>
      </c>
      <c r="N2067">
        <f t="shared" si="224"/>
        <v>0</v>
      </c>
      <c r="O2067" t="str">
        <f t="shared" si="225"/>
        <v>No</v>
      </c>
      <c r="P2067">
        <f t="shared" si="226"/>
        <v>0</v>
      </c>
      <c r="Q2067">
        <f t="shared" si="227"/>
        <v>4813937689</v>
      </c>
      <c r="R2067">
        <f t="shared" si="228"/>
        <v>4.1933383153624479</v>
      </c>
      <c r="S2067" t="str">
        <f t="shared" si="229"/>
        <v>Acceptable</v>
      </c>
      <c r="T2067">
        <f>ROUNDUP(C2067,0)</f>
        <v>5</v>
      </c>
      <c r="U2067">
        <f>ROUNDDOWN(C2067,0)</f>
        <v>4</v>
      </c>
      <c r="V2067">
        <f>RIGHT(K2067,2)+2000</f>
        <v>2018</v>
      </c>
      <c r="W2067" t="str">
        <f>INDEX(_xlfn.TEXTSPLIT(K2067,"-"),1,2)</f>
        <v>Jul</v>
      </c>
      <c r="X2067" t="str">
        <f>INDEX(_xlfn.TEXTSPLIT(K2067,"-"),1,1)</f>
        <v>16</v>
      </c>
      <c r="Y2067">
        <f>INDEX(months!B:B,MATCH(Sheet1!W2067,months!A:A,0))</f>
        <v>7</v>
      </c>
      <c r="Z2067">
        <f t="shared" si="230"/>
        <v>43297</v>
      </c>
    </row>
    <row r="2068" spans="1:26" x14ac:dyDescent="0.2">
      <c r="A2068" t="s">
        <v>3143</v>
      </c>
      <c r="B2068" t="s">
        <v>3070</v>
      </c>
      <c r="C2068">
        <v>4.5999999999999996</v>
      </c>
      <c r="D2068">
        <v>29436</v>
      </c>
      <c r="E2068" t="s">
        <v>1686</v>
      </c>
      <c r="F2068" t="s">
        <v>65</v>
      </c>
      <c r="G2068" t="s">
        <v>23</v>
      </c>
      <c r="H2068" t="s">
        <v>24</v>
      </c>
      <c r="I2068" t="s">
        <v>25</v>
      </c>
      <c r="J2068" t="s">
        <v>3080</v>
      </c>
      <c r="K2068" t="s">
        <v>144</v>
      </c>
      <c r="L2068" t="s">
        <v>3144</v>
      </c>
      <c r="M2068" t="s">
        <v>81</v>
      </c>
      <c r="N2068">
        <f t="shared" si="224"/>
        <v>0</v>
      </c>
      <c r="O2068" t="str">
        <f t="shared" si="225"/>
        <v>No</v>
      </c>
      <c r="P2068">
        <f t="shared" si="226"/>
        <v>0</v>
      </c>
      <c r="Q2068">
        <f t="shared" si="227"/>
        <v>4813937689</v>
      </c>
      <c r="R2068">
        <f t="shared" si="228"/>
        <v>4.1933383153624479</v>
      </c>
      <c r="S2068" t="str">
        <f t="shared" si="229"/>
        <v>Acceptable</v>
      </c>
      <c r="T2068">
        <f>ROUNDUP(C2068,0)</f>
        <v>5</v>
      </c>
      <c r="U2068">
        <f>ROUNDDOWN(C2068,0)</f>
        <v>4</v>
      </c>
      <c r="V2068">
        <f>RIGHT(K2068,2)+2000</f>
        <v>2018</v>
      </c>
      <c r="W2068" t="str">
        <f>INDEX(_xlfn.TEXTSPLIT(K2068,"-"),1,2)</f>
        <v>Mar</v>
      </c>
      <c r="X2068" t="str">
        <f>INDEX(_xlfn.TEXTSPLIT(K2068,"-"),1,1)</f>
        <v>21</v>
      </c>
      <c r="Y2068">
        <f>INDEX(months!B:B,MATCH(Sheet1!W2068,months!A:A,0))</f>
        <v>3</v>
      </c>
      <c r="Z2068">
        <f t="shared" si="230"/>
        <v>43180</v>
      </c>
    </row>
    <row r="2069" spans="1:26" x14ac:dyDescent="0.2">
      <c r="A2069" t="s">
        <v>3145</v>
      </c>
      <c r="B2069" t="s">
        <v>3070</v>
      </c>
      <c r="C2069">
        <v>4.5</v>
      </c>
      <c r="D2069">
        <v>19230</v>
      </c>
      <c r="E2069" t="s">
        <v>1137</v>
      </c>
      <c r="F2069" t="s">
        <v>38</v>
      </c>
      <c r="G2069" t="s">
        <v>23</v>
      </c>
      <c r="H2069" t="s">
        <v>24</v>
      </c>
      <c r="I2069" t="s">
        <v>25</v>
      </c>
      <c r="J2069" t="s">
        <v>3097</v>
      </c>
      <c r="K2069" t="s">
        <v>125</v>
      </c>
      <c r="L2069" t="s">
        <v>3146</v>
      </c>
      <c r="M2069" t="s">
        <v>29</v>
      </c>
      <c r="N2069">
        <f t="shared" si="224"/>
        <v>0</v>
      </c>
      <c r="O2069" t="str">
        <f t="shared" si="225"/>
        <v>No</v>
      </c>
      <c r="P2069">
        <f t="shared" si="226"/>
        <v>0</v>
      </c>
      <c r="Q2069">
        <f t="shared" si="227"/>
        <v>4813937689</v>
      </c>
      <c r="R2069">
        <f t="shared" si="228"/>
        <v>4.1933383153624479</v>
      </c>
      <c r="S2069" t="str">
        <f t="shared" si="229"/>
        <v>Acceptable</v>
      </c>
      <c r="T2069">
        <f>ROUNDUP(C2069,0)</f>
        <v>5</v>
      </c>
      <c r="U2069">
        <f>ROUNDDOWN(C2069,0)</f>
        <v>4</v>
      </c>
      <c r="V2069">
        <f>RIGHT(K2069,2)+2000</f>
        <v>2018</v>
      </c>
      <c r="W2069" t="str">
        <f>INDEX(_xlfn.TEXTSPLIT(K2069,"-"),1,2)</f>
        <v>Jul</v>
      </c>
      <c r="X2069" t="str">
        <f>INDEX(_xlfn.TEXTSPLIT(K2069,"-"),1,1)</f>
        <v>12</v>
      </c>
      <c r="Y2069">
        <f>INDEX(months!B:B,MATCH(Sheet1!W2069,months!A:A,0))</f>
        <v>7</v>
      </c>
      <c r="Z2069">
        <f t="shared" si="230"/>
        <v>43293</v>
      </c>
    </row>
    <row r="2070" spans="1:26" x14ac:dyDescent="0.2">
      <c r="A2070" t="s">
        <v>3147</v>
      </c>
      <c r="B2070" t="s">
        <v>3070</v>
      </c>
      <c r="C2070">
        <v>4.2</v>
      </c>
      <c r="D2070">
        <v>11126</v>
      </c>
      <c r="E2070" t="s">
        <v>2867</v>
      </c>
      <c r="F2070" t="s">
        <v>65</v>
      </c>
      <c r="G2070" t="s">
        <v>23</v>
      </c>
      <c r="H2070" t="s">
        <v>24</v>
      </c>
      <c r="I2070" t="s">
        <v>25</v>
      </c>
      <c r="J2070" t="s">
        <v>3099</v>
      </c>
      <c r="K2070" t="s">
        <v>1330</v>
      </c>
      <c r="L2070" t="s">
        <v>3148</v>
      </c>
      <c r="M2070" t="s">
        <v>81</v>
      </c>
      <c r="N2070">
        <f t="shared" si="224"/>
        <v>0</v>
      </c>
      <c r="O2070" t="str">
        <f t="shared" si="225"/>
        <v>No</v>
      </c>
      <c r="P2070">
        <f t="shared" si="226"/>
        <v>0</v>
      </c>
      <c r="Q2070">
        <f t="shared" si="227"/>
        <v>4813937689</v>
      </c>
      <c r="R2070">
        <f t="shared" si="228"/>
        <v>4.1933383153624479</v>
      </c>
      <c r="S2070" t="str">
        <f t="shared" si="229"/>
        <v>Acceptable</v>
      </c>
      <c r="T2070">
        <f>ROUNDUP(C2070,0)</f>
        <v>5</v>
      </c>
      <c r="U2070">
        <f>ROUNDDOWN(C2070,0)</f>
        <v>4</v>
      </c>
      <c r="V2070">
        <f>RIGHT(K2070,2)+2000</f>
        <v>2018</v>
      </c>
      <c r="W2070" t="str">
        <f>INDEX(_xlfn.TEXTSPLIT(K2070,"-"),1,2)</f>
        <v>Mar</v>
      </c>
      <c r="X2070" t="str">
        <f>INDEX(_xlfn.TEXTSPLIT(K2070,"-"),1,1)</f>
        <v>23</v>
      </c>
      <c r="Y2070">
        <f>INDEX(months!B:B,MATCH(Sheet1!W2070,months!A:A,0))</f>
        <v>3</v>
      </c>
      <c r="Z2070">
        <f t="shared" si="230"/>
        <v>43182</v>
      </c>
    </row>
    <row r="2071" spans="1:26" x14ac:dyDescent="0.2">
      <c r="A2071" t="s">
        <v>3149</v>
      </c>
      <c r="B2071" t="s">
        <v>3070</v>
      </c>
      <c r="C2071">
        <v>4.5</v>
      </c>
      <c r="D2071">
        <v>23671</v>
      </c>
      <c r="E2071" t="s">
        <v>2867</v>
      </c>
      <c r="F2071" t="s">
        <v>65</v>
      </c>
      <c r="G2071" t="s">
        <v>23</v>
      </c>
      <c r="H2071" t="s">
        <v>24</v>
      </c>
      <c r="I2071" t="s">
        <v>25</v>
      </c>
      <c r="J2071" t="s">
        <v>3150</v>
      </c>
      <c r="K2071" t="s">
        <v>84</v>
      </c>
      <c r="L2071" t="s">
        <v>1336</v>
      </c>
      <c r="M2071" t="s">
        <v>81</v>
      </c>
      <c r="N2071">
        <f t="shared" si="224"/>
        <v>0</v>
      </c>
      <c r="O2071" t="str">
        <f t="shared" si="225"/>
        <v>No</v>
      </c>
      <c r="P2071">
        <f t="shared" si="226"/>
        <v>0</v>
      </c>
      <c r="Q2071">
        <f t="shared" si="227"/>
        <v>4813937689</v>
      </c>
      <c r="R2071">
        <f t="shared" si="228"/>
        <v>4.1933383153624479</v>
      </c>
      <c r="S2071" t="str">
        <f t="shared" si="229"/>
        <v>Acceptable</v>
      </c>
      <c r="T2071">
        <f>ROUNDUP(C2071,0)</f>
        <v>5</v>
      </c>
      <c r="U2071">
        <f>ROUNDDOWN(C2071,0)</f>
        <v>4</v>
      </c>
      <c r="V2071">
        <f>RIGHT(K2071,2)+2000</f>
        <v>2018</v>
      </c>
      <c r="W2071" t="str">
        <f>INDEX(_xlfn.TEXTSPLIT(K2071,"-"),1,2)</f>
        <v>Jul</v>
      </c>
      <c r="X2071" t="str">
        <f>INDEX(_xlfn.TEXTSPLIT(K2071,"-"),1,1)</f>
        <v>31</v>
      </c>
      <c r="Y2071">
        <f>INDEX(months!B:B,MATCH(Sheet1!W2071,months!A:A,0))</f>
        <v>7</v>
      </c>
      <c r="Z2071">
        <f t="shared" si="230"/>
        <v>43312</v>
      </c>
    </row>
    <row r="2072" spans="1:26" x14ac:dyDescent="0.2">
      <c r="A2072" t="s">
        <v>3151</v>
      </c>
      <c r="B2072" t="s">
        <v>3070</v>
      </c>
      <c r="C2072">
        <v>4.5999999999999996</v>
      </c>
      <c r="D2072">
        <v>9652</v>
      </c>
      <c r="E2072" t="s">
        <v>1035</v>
      </c>
      <c r="F2072" t="s">
        <v>65</v>
      </c>
      <c r="G2072" t="s">
        <v>23</v>
      </c>
      <c r="H2072" t="s">
        <v>24</v>
      </c>
      <c r="I2072" t="s">
        <v>25</v>
      </c>
      <c r="J2072" t="s">
        <v>3080</v>
      </c>
      <c r="K2072" t="s">
        <v>266</v>
      </c>
      <c r="L2072" t="s">
        <v>3152</v>
      </c>
      <c r="M2072" t="s">
        <v>81</v>
      </c>
      <c r="N2072">
        <f t="shared" si="224"/>
        <v>0</v>
      </c>
      <c r="O2072" t="str">
        <f t="shared" si="225"/>
        <v>No</v>
      </c>
      <c r="P2072">
        <f t="shared" si="226"/>
        <v>0</v>
      </c>
      <c r="Q2072">
        <f t="shared" si="227"/>
        <v>4813937689</v>
      </c>
      <c r="R2072">
        <f t="shared" si="228"/>
        <v>4.1933383153624479</v>
      </c>
      <c r="S2072" t="str">
        <f t="shared" si="229"/>
        <v>Acceptable</v>
      </c>
      <c r="T2072">
        <f>ROUNDUP(C2072,0)</f>
        <v>5</v>
      </c>
      <c r="U2072">
        <f>ROUNDDOWN(C2072,0)</f>
        <v>4</v>
      </c>
      <c r="V2072">
        <f>RIGHT(K2072,2)+2000</f>
        <v>2018</v>
      </c>
      <c r="W2072" t="str">
        <f>INDEX(_xlfn.TEXTSPLIT(K2072,"-"),1,2)</f>
        <v>Jul</v>
      </c>
      <c r="X2072" t="str">
        <f>INDEX(_xlfn.TEXTSPLIT(K2072,"-"),1,1)</f>
        <v>16</v>
      </c>
      <c r="Y2072">
        <f>INDEX(months!B:B,MATCH(Sheet1!W2072,months!A:A,0))</f>
        <v>7</v>
      </c>
      <c r="Z2072">
        <f t="shared" si="230"/>
        <v>43297</v>
      </c>
    </row>
    <row r="2073" spans="1:26" x14ac:dyDescent="0.2">
      <c r="A2073" t="s">
        <v>3153</v>
      </c>
      <c r="B2073" t="s">
        <v>3070</v>
      </c>
      <c r="C2073">
        <v>4.5999999999999996</v>
      </c>
      <c r="D2073">
        <v>9626</v>
      </c>
      <c r="E2073" t="s">
        <v>78</v>
      </c>
      <c r="F2073" t="s">
        <v>65</v>
      </c>
      <c r="G2073" t="s">
        <v>23</v>
      </c>
      <c r="H2073" t="s">
        <v>24</v>
      </c>
      <c r="I2073" t="s">
        <v>25</v>
      </c>
      <c r="J2073" t="s">
        <v>3005</v>
      </c>
      <c r="K2073" t="s">
        <v>1610</v>
      </c>
      <c r="L2073" t="s">
        <v>53</v>
      </c>
      <c r="M2073" t="s">
        <v>54</v>
      </c>
      <c r="N2073">
        <f t="shared" si="224"/>
        <v>0</v>
      </c>
      <c r="O2073" t="str">
        <f t="shared" si="225"/>
        <v>No</v>
      </c>
      <c r="P2073">
        <f t="shared" si="226"/>
        <v>0</v>
      </c>
      <c r="Q2073">
        <f t="shared" si="227"/>
        <v>4813937689</v>
      </c>
      <c r="R2073">
        <f t="shared" si="228"/>
        <v>4.1933383153624479</v>
      </c>
      <c r="S2073" t="str">
        <f t="shared" si="229"/>
        <v>Acceptable</v>
      </c>
      <c r="T2073">
        <f>ROUNDUP(C2073,0)</f>
        <v>5</v>
      </c>
      <c r="U2073">
        <f>ROUNDDOWN(C2073,0)</f>
        <v>4</v>
      </c>
      <c r="V2073">
        <f>RIGHT(K2073,2)+2000</f>
        <v>2018</v>
      </c>
      <c r="W2073" t="str">
        <f>INDEX(_xlfn.TEXTSPLIT(K2073,"-"),1,2)</f>
        <v>Feb</v>
      </c>
      <c r="X2073" t="str">
        <f>INDEX(_xlfn.TEXTSPLIT(K2073,"-"),1,1)</f>
        <v>7</v>
      </c>
      <c r="Y2073">
        <f>INDEX(months!B:B,MATCH(Sheet1!W2073,months!A:A,0))</f>
        <v>2</v>
      </c>
      <c r="Z2073">
        <f t="shared" si="230"/>
        <v>43138</v>
      </c>
    </row>
    <row r="2074" spans="1:26" x14ac:dyDescent="0.2">
      <c r="A2074" t="s">
        <v>3154</v>
      </c>
      <c r="B2074" t="s">
        <v>3070</v>
      </c>
      <c r="C2074">
        <v>4.0999999999999996</v>
      </c>
      <c r="D2074">
        <v>29319</v>
      </c>
      <c r="E2074" t="s">
        <v>202</v>
      </c>
      <c r="F2074" t="s">
        <v>38</v>
      </c>
      <c r="G2074" t="s">
        <v>23</v>
      </c>
      <c r="H2074" t="s">
        <v>24</v>
      </c>
      <c r="I2074" t="s">
        <v>25</v>
      </c>
      <c r="J2074" t="s">
        <v>2757</v>
      </c>
      <c r="K2074" t="s">
        <v>462</v>
      </c>
      <c r="L2074" t="s">
        <v>1197</v>
      </c>
      <c r="M2074" t="s">
        <v>54</v>
      </c>
      <c r="N2074">
        <f t="shared" si="224"/>
        <v>0</v>
      </c>
      <c r="O2074" t="str">
        <f t="shared" si="225"/>
        <v>No</v>
      </c>
      <c r="P2074">
        <f t="shared" si="226"/>
        <v>0</v>
      </c>
      <c r="Q2074">
        <f t="shared" si="227"/>
        <v>4813937689</v>
      </c>
      <c r="R2074">
        <f t="shared" si="228"/>
        <v>4.1933383153624479</v>
      </c>
      <c r="S2074" t="str">
        <f t="shared" si="229"/>
        <v>Acceptable</v>
      </c>
      <c r="T2074">
        <f>ROUNDUP(C2074,0)</f>
        <v>5</v>
      </c>
      <c r="U2074">
        <f>ROUNDDOWN(C2074,0)</f>
        <v>4</v>
      </c>
      <c r="V2074">
        <f>RIGHT(K2074,2)+2000</f>
        <v>2018</v>
      </c>
      <c r="W2074" t="str">
        <f>INDEX(_xlfn.TEXTSPLIT(K2074,"-"),1,2)</f>
        <v>May</v>
      </c>
      <c r="X2074" t="str">
        <f>INDEX(_xlfn.TEXTSPLIT(K2074,"-"),1,1)</f>
        <v>18</v>
      </c>
      <c r="Y2074">
        <f>INDEX(months!B:B,MATCH(Sheet1!W2074,months!A:A,0))</f>
        <v>5</v>
      </c>
      <c r="Z2074">
        <f t="shared" si="230"/>
        <v>43238</v>
      </c>
    </row>
    <row r="2075" spans="1:26" x14ac:dyDescent="0.2">
      <c r="A2075" t="s">
        <v>3155</v>
      </c>
      <c r="B2075" t="s">
        <v>3070</v>
      </c>
      <c r="C2075">
        <v>4.5</v>
      </c>
      <c r="D2075">
        <v>1791</v>
      </c>
      <c r="E2075" t="s">
        <v>215</v>
      </c>
      <c r="F2075" t="s">
        <v>32</v>
      </c>
      <c r="G2075" t="s">
        <v>23</v>
      </c>
      <c r="H2075" t="s">
        <v>24</v>
      </c>
      <c r="I2075" t="s">
        <v>25</v>
      </c>
      <c r="J2075" t="s">
        <v>1301</v>
      </c>
      <c r="K2075" t="s">
        <v>331</v>
      </c>
      <c r="L2075" t="s">
        <v>3156</v>
      </c>
      <c r="M2075" t="s">
        <v>274</v>
      </c>
      <c r="N2075">
        <f t="shared" si="224"/>
        <v>0</v>
      </c>
      <c r="O2075" t="str">
        <f t="shared" si="225"/>
        <v>No</v>
      </c>
      <c r="P2075">
        <f t="shared" si="226"/>
        <v>0</v>
      </c>
      <c r="Q2075">
        <f t="shared" si="227"/>
        <v>4813937689</v>
      </c>
      <c r="R2075">
        <f t="shared" si="228"/>
        <v>4.1933383153624479</v>
      </c>
      <c r="S2075" t="str">
        <f t="shared" si="229"/>
        <v>Acceptable</v>
      </c>
      <c r="T2075">
        <f>ROUNDUP(C2075,0)</f>
        <v>5</v>
      </c>
      <c r="U2075">
        <f>ROUNDDOWN(C2075,0)</f>
        <v>4</v>
      </c>
      <c r="V2075">
        <f>RIGHT(K2075,2)+2000</f>
        <v>2018</v>
      </c>
      <c r="W2075" t="str">
        <f>INDEX(_xlfn.TEXTSPLIT(K2075,"-"),1,2)</f>
        <v>Jun</v>
      </c>
      <c r="X2075" t="str">
        <f>INDEX(_xlfn.TEXTSPLIT(K2075,"-"),1,1)</f>
        <v>2</v>
      </c>
      <c r="Y2075">
        <f>INDEX(months!B:B,MATCH(Sheet1!W2075,months!A:A,0))</f>
        <v>6</v>
      </c>
      <c r="Z2075">
        <f t="shared" si="230"/>
        <v>43253</v>
      </c>
    </row>
    <row r="2076" spans="1:26" x14ac:dyDescent="0.2">
      <c r="A2076" t="s">
        <v>3157</v>
      </c>
      <c r="B2076" t="s">
        <v>3070</v>
      </c>
      <c r="C2076">
        <v>4.5999999999999996</v>
      </c>
      <c r="D2076">
        <v>9199</v>
      </c>
      <c r="E2076" t="s">
        <v>2527</v>
      </c>
      <c r="F2076" t="s">
        <v>32</v>
      </c>
      <c r="G2076" t="s">
        <v>23</v>
      </c>
      <c r="H2076" t="s">
        <v>24</v>
      </c>
      <c r="I2076" t="s">
        <v>25</v>
      </c>
      <c r="J2076" t="s">
        <v>3077</v>
      </c>
      <c r="K2076" t="s">
        <v>97</v>
      </c>
      <c r="L2076" t="s">
        <v>2808</v>
      </c>
      <c r="M2076" t="s">
        <v>81</v>
      </c>
      <c r="N2076">
        <f t="shared" si="224"/>
        <v>0</v>
      </c>
      <c r="O2076" t="str">
        <f t="shared" si="225"/>
        <v>No</v>
      </c>
      <c r="P2076">
        <f t="shared" si="226"/>
        <v>0</v>
      </c>
      <c r="Q2076">
        <f t="shared" si="227"/>
        <v>4813937689</v>
      </c>
      <c r="R2076">
        <f t="shared" si="228"/>
        <v>4.1933383153624479</v>
      </c>
      <c r="S2076" t="str">
        <f t="shared" si="229"/>
        <v>Acceptable</v>
      </c>
      <c r="T2076">
        <f>ROUNDUP(C2076,0)</f>
        <v>5</v>
      </c>
      <c r="U2076">
        <f>ROUNDDOWN(C2076,0)</f>
        <v>4</v>
      </c>
      <c r="V2076">
        <f>RIGHT(K2076,2)+2000</f>
        <v>2018</v>
      </c>
      <c r="W2076" t="str">
        <f>INDEX(_xlfn.TEXTSPLIT(K2076,"-"),1,2)</f>
        <v>Aug</v>
      </c>
      <c r="X2076" t="str">
        <f>INDEX(_xlfn.TEXTSPLIT(K2076,"-"),1,1)</f>
        <v>3</v>
      </c>
      <c r="Y2076">
        <f>INDEX(months!B:B,MATCH(Sheet1!W2076,months!A:A,0))</f>
        <v>8</v>
      </c>
      <c r="Z2076">
        <f t="shared" si="230"/>
        <v>43315</v>
      </c>
    </row>
    <row r="2077" spans="1:26" x14ac:dyDescent="0.2">
      <c r="A2077" t="s">
        <v>3158</v>
      </c>
      <c r="B2077" t="s">
        <v>3070</v>
      </c>
      <c r="C2077">
        <v>4.5999999999999996</v>
      </c>
      <c r="D2077">
        <v>14014</v>
      </c>
      <c r="E2077" t="s">
        <v>2199</v>
      </c>
      <c r="F2077" t="s">
        <v>65</v>
      </c>
      <c r="G2077" t="s">
        <v>23</v>
      </c>
      <c r="H2077" t="s">
        <v>24</v>
      </c>
      <c r="I2077" t="s">
        <v>25</v>
      </c>
      <c r="J2077" t="s">
        <v>1301</v>
      </c>
      <c r="K2077" t="s">
        <v>743</v>
      </c>
      <c r="L2077" t="s">
        <v>3159</v>
      </c>
      <c r="M2077" t="s">
        <v>29</v>
      </c>
      <c r="N2077">
        <f t="shared" si="224"/>
        <v>0</v>
      </c>
      <c r="O2077" t="str">
        <f t="shared" si="225"/>
        <v>No</v>
      </c>
      <c r="P2077">
        <f t="shared" si="226"/>
        <v>0</v>
      </c>
      <c r="Q2077">
        <f t="shared" si="227"/>
        <v>4813937689</v>
      </c>
      <c r="R2077">
        <f t="shared" si="228"/>
        <v>4.1933383153624479</v>
      </c>
      <c r="S2077" t="str">
        <f t="shared" si="229"/>
        <v>Acceptable</v>
      </c>
      <c r="T2077">
        <f>ROUNDUP(C2077,0)</f>
        <v>5</v>
      </c>
      <c r="U2077">
        <f>ROUNDDOWN(C2077,0)</f>
        <v>4</v>
      </c>
      <c r="V2077">
        <f>RIGHT(K2077,2)+2000</f>
        <v>2018</v>
      </c>
      <c r="W2077" t="str">
        <f>INDEX(_xlfn.TEXTSPLIT(K2077,"-"),1,2)</f>
        <v>Jul</v>
      </c>
      <c r="X2077" t="str">
        <f>INDEX(_xlfn.TEXTSPLIT(K2077,"-"),1,1)</f>
        <v>6</v>
      </c>
      <c r="Y2077">
        <f>INDEX(months!B:B,MATCH(Sheet1!W2077,months!A:A,0))</f>
        <v>7</v>
      </c>
      <c r="Z2077">
        <f t="shared" si="230"/>
        <v>43287</v>
      </c>
    </row>
    <row r="2078" spans="1:26" x14ac:dyDescent="0.2">
      <c r="A2078" t="s">
        <v>3160</v>
      </c>
      <c r="B2078" t="s">
        <v>3070</v>
      </c>
      <c r="C2078">
        <v>4.5</v>
      </c>
      <c r="D2078">
        <v>110877</v>
      </c>
      <c r="E2078" t="s">
        <v>46</v>
      </c>
      <c r="F2078" t="s">
        <v>65</v>
      </c>
      <c r="G2078" t="s">
        <v>23</v>
      </c>
      <c r="H2078" t="s">
        <v>24</v>
      </c>
      <c r="I2078" t="s">
        <v>124</v>
      </c>
      <c r="J2078" t="s">
        <v>2757</v>
      </c>
      <c r="K2078" t="s">
        <v>2046</v>
      </c>
      <c r="L2078" t="s">
        <v>46</v>
      </c>
      <c r="M2078" t="s">
        <v>46</v>
      </c>
      <c r="N2078">
        <f t="shared" si="224"/>
        <v>0</v>
      </c>
      <c r="O2078" t="str">
        <f t="shared" si="225"/>
        <v>No</v>
      </c>
      <c r="P2078">
        <f t="shared" si="226"/>
        <v>0</v>
      </c>
      <c r="Q2078">
        <f t="shared" si="227"/>
        <v>4813937689</v>
      </c>
      <c r="R2078">
        <f t="shared" si="228"/>
        <v>4.1933383153624479</v>
      </c>
      <c r="S2078" t="str">
        <f t="shared" si="229"/>
        <v>Acceptable</v>
      </c>
      <c r="T2078">
        <f>ROUNDUP(C2078,0)</f>
        <v>5</v>
      </c>
      <c r="U2078">
        <f>ROUNDDOWN(C2078,0)</f>
        <v>4</v>
      </c>
      <c r="V2078">
        <f>RIGHT(K2078,2)+2000</f>
        <v>2018</v>
      </c>
      <c r="W2078" t="str">
        <f>INDEX(_xlfn.TEXTSPLIT(K2078,"-"),1,2)</f>
        <v>Mar</v>
      </c>
      <c r="X2078" t="str">
        <f>INDEX(_xlfn.TEXTSPLIT(K2078,"-"),1,1)</f>
        <v>28</v>
      </c>
      <c r="Y2078">
        <f>INDEX(months!B:B,MATCH(Sheet1!W2078,months!A:A,0))</f>
        <v>3</v>
      </c>
      <c r="Z2078">
        <f t="shared" si="230"/>
        <v>43187</v>
      </c>
    </row>
    <row r="2079" spans="1:26" x14ac:dyDescent="0.2">
      <c r="A2079" t="s">
        <v>3161</v>
      </c>
      <c r="B2079" t="s">
        <v>3070</v>
      </c>
      <c r="C2079">
        <v>4.3</v>
      </c>
      <c r="D2079">
        <v>160</v>
      </c>
      <c r="E2079" t="s">
        <v>2175</v>
      </c>
      <c r="F2079" t="s">
        <v>57</v>
      </c>
      <c r="G2079" t="s">
        <v>23</v>
      </c>
      <c r="H2079" t="s">
        <v>24</v>
      </c>
      <c r="I2079" t="s">
        <v>25</v>
      </c>
      <c r="J2079" t="s">
        <v>1301</v>
      </c>
      <c r="K2079" t="s">
        <v>1449</v>
      </c>
      <c r="L2079" t="s">
        <v>3162</v>
      </c>
      <c r="M2079" t="s">
        <v>46</v>
      </c>
      <c r="N2079">
        <f t="shared" si="224"/>
        <v>0</v>
      </c>
      <c r="O2079" t="str">
        <f t="shared" si="225"/>
        <v>No</v>
      </c>
      <c r="P2079">
        <f t="shared" si="226"/>
        <v>0</v>
      </c>
      <c r="Q2079">
        <f t="shared" si="227"/>
        <v>4813937689</v>
      </c>
      <c r="R2079">
        <f t="shared" si="228"/>
        <v>4.1933383153624479</v>
      </c>
      <c r="S2079" t="str">
        <f t="shared" si="229"/>
        <v>Acceptable</v>
      </c>
      <c r="T2079">
        <f>ROUNDUP(C2079,0)</f>
        <v>5</v>
      </c>
      <c r="U2079">
        <f>ROUNDDOWN(C2079,0)</f>
        <v>4</v>
      </c>
      <c r="V2079">
        <f>RIGHT(K2079,2)+2000</f>
        <v>2018</v>
      </c>
      <c r="W2079" t="str">
        <f>INDEX(_xlfn.TEXTSPLIT(K2079,"-"),1,2)</f>
        <v>Jun</v>
      </c>
      <c r="X2079" t="str">
        <f>INDEX(_xlfn.TEXTSPLIT(K2079,"-"),1,1)</f>
        <v>18</v>
      </c>
      <c r="Y2079">
        <f>INDEX(months!B:B,MATCH(Sheet1!W2079,months!A:A,0))</f>
        <v>6</v>
      </c>
      <c r="Z2079">
        <f t="shared" si="230"/>
        <v>43269</v>
      </c>
    </row>
    <row r="2080" spans="1:26" x14ac:dyDescent="0.2">
      <c r="A2080" t="s">
        <v>3163</v>
      </c>
      <c r="B2080" t="s">
        <v>3070</v>
      </c>
      <c r="C2080">
        <v>3.8</v>
      </c>
      <c r="D2080">
        <v>10366</v>
      </c>
      <c r="E2080" t="s">
        <v>1594</v>
      </c>
      <c r="F2080" t="s">
        <v>65</v>
      </c>
      <c r="G2080" t="s">
        <v>23</v>
      </c>
      <c r="H2080" t="s">
        <v>24</v>
      </c>
      <c r="I2080" t="s">
        <v>25</v>
      </c>
      <c r="J2080" t="s">
        <v>1361</v>
      </c>
      <c r="K2080" t="s">
        <v>297</v>
      </c>
      <c r="L2080" t="s">
        <v>1059</v>
      </c>
      <c r="M2080" t="s">
        <v>81</v>
      </c>
      <c r="N2080">
        <f t="shared" si="224"/>
        <v>0</v>
      </c>
      <c r="O2080" t="str">
        <f t="shared" si="225"/>
        <v>No</v>
      </c>
      <c r="P2080">
        <f t="shared" si="226"/>
        <v>0</v>
      </c>
      <c r="Q2080">
        <f t="shared" si="227"/>
        <v>4813937689</v>
      </c>
      <c r="R2080">
        <f t="shared" si="228"/>
        <v>4.1933383153624479</v>
      </c>
      <c r="S2080" t="str">
        <f t="shared" si="229"/>
        <v>Acceptable</v>
      </c>
      <c r="T2080">
        <f>ROUNDUP(C2080,0)</f>
        <v>4</v>
      </c>
      <c r="U2080">
        <f>ROUNDDOWN(C2080,0)</f>
        <v>3</v>
      </c>
      <c r="V2080">
        <f>RIGHT(K2080,2)+2000</f>
        <v>2018</v>
      </c>
      <c r="W2080" t="str">
        <f>INDEX(_xlfn.TEXTSPLIT(K2080,"-"),1,2)</f>
        <v>Jul</v>
      </c>
      <c r="X2080" t="str">
        <f>INDEX(_xlfn.TEXTSPLIT(K2080,"-"),1,1)</f>
        <v>24</v>
      </c>
      <c r="Y2080">
        <f>INDEX(months!B:B,MATCH(Sheet1!W2080,months!A:A,0))</f>
        <v>7</v>
      </c>
      <c r="Z2080">
        <f t="shared" si="230"/>
        <v>43305</v>
      </c>
    </row>
    <row r="2081" spans="1:26" x14ac:dyDescent="0.2">
      <c r="A2081" t="s">
        <v>3164</v>
      </c>
      <c r="B2081" t="s">
        <v>3070</v>
      </c>
      <c r="C2081">
        <v>4.5</v>
      </c>
      <c r="D2081">
        <v>47644</v>
      </c>
      <c r="E2081" t="s">
        <v>256</v>
      </c>
      <c r="F2081" t="s">
        <v>65</v>
      </c>
      <c r="G2081" t="s">
        <v>23</v>
      </c>
      <c r="H2081" t="s">
        <v>24</v>
      </c>
      <c r="I2081" t="s">
        <v>25</v>
      </c>
      <c r="J2081" t="s">
        <v>2666</v>
      </c>
      <c r="K2081" t="s">
        <v>156</v>
      </c>
      <c r="L2081" t="s">
        <v>3165</v>
      </c>
      <c r="M2081" t="s">
        <v>29</v>
      </c>
      <c r="N2081">
        <f t="shared" si="224"/>
        <v>0</v>
      </c>
      <c r="O2081" t="str">
        <f t="shared" si="225"/>
        <v>No</v>
      </c>
      <c r="P2081">
        <f t="shared" si="226"/>
        <v>0</v>
      </c>
      <c r="Q2081">
        <f t="shared" si="227"/>
        <v>4813937689</v>
      </c>
      <c r="R2081">
        <f t="shared" si="228"/>
        <v>4.1933383153624479</v>
      </c>
      <c r="S2081" t="str">
        <f t="shared" si="229"/>
        <v>Acceptable</v>
      </c>
      <c r="T2081">
        <f>ROUNDUP(C2081,0)</f>
        <v>5</v>
      </c>
      <c r="U2081">
        <f>ROUNDDOWN(C2081,0)</f>
        <v>4</v>
      </c>
      <c r="V2081">
        <f>RIGHT(K2081,2)+2000</f>
        <v>2018</v>
      </c>
      <c r="W2081" t="str">
        <f>INDEX(_xlfn.TEXTSPLIT(K2081,"-"),1,2)</f>
        <v>May</v>
      </c>
      <c r="X2081" t="str">
        <f>INDEX(_xlfn.TEXTSPLIT(K2081,"-"),1,1)</f>
        <v>31</v>
      </c>
      <c r="Y2081">
        <f>INDEX(months!B:B,MATCH(Sheet1!W2081,months!A:A,0))</f>
        <v>5</v>
      </c>
      <c r="Z2081">
        <f t="shared" si="230"/>
        <v>43251</v>
      </c>
    </row>
    <row r="2082" spans="1:26" x14ac:dyDescent="0.2">
      <c r="A2082" t="s">
        <v>3166</v>
      </c>
      <c r="B2082" t="s">
        <v>3070</v>
      </c>
      <c r="C2082">
        <v>4.0999999999999996</v>
      </c>
      <c r="D2082">
        <v>530792</v>
      </c>
      <c r="E2082" t="s">
        <v>46</v>
      </c>
      <c r="F2082" t="s">
        <v>89</v>
      </c>
      <c r="G2082" t="s">
        <v>23</v>
      </c>
      <c r="H2082" t="s">
        <v>24</v>
      </c>
      <c r="I2082" t="s">
        <v>25</v>
      </c>
      <c r="J2082" t="s">
        <v>3167</v>
      </c>
      <c r="K2082" t="s">
        <v>1777</v>
      </c>
      <c r="L2082" t="s">
        <v>46</v>
      </c>
      <c r="M2082" t="s">
        <v>46</v>
      </c>
      <c r="N2082">
        <f t="shared" si="224"/>
        <v>0</v>
      </c>
      <c r="O2082" t="str">
        <f t="shared" si="225"/>
        <v>No</v>
      </c>
      <c r="P2082">
        <f t="shared" si="226"/>
        <v>0</v>
      </c>
      <c r="Q2082">
        <f t="shared" si="227"/>
        <v>4813937689</v>
      </c>
      <c r="R2082">
        <f t="shared" si="228"/>
        <v>4.1933383153624479</v>
      </c>
      <c r="S2082" t="str">
        <f t="shared" si="229"/>
        <v>Acceptable</v>
      </c>
      <c r="T2082">
        <f>ROUNDUP(C2082,0)</f>
        <v>5</v>
      </c>
      <c r="U2082">
        <f>ROUNDDOWN(C2082,0)</f>
        <v>4</v>
      </c>
      <c r="V2082">
        <f>RIGHT(K2082,2)+2000</f>
        <v>2018</v>
      </c>
      <c r="W2082" t="str">
        <f>INDEX(_xlfn.TEXTSPLIT(K2082,"-"),1,2)</f>
        <v>May</v>
      </c>
      <c r="X2082" t="str">
        <f>INDEX(_xlfn.TEXTSPLIT(K2082,"-"),1,1)</f>
        <v>30</v>
      </c>
      <c r="Y2082">
        <f>INDEX(months!B:B,MATCH(Sheet1!W2082,months!A:A,0))</f>
        <v>5</v>
      </c>
      <c r="Z2082">
        <f t="shared" si="230"/>
        <v>43250</v>
      </c>
    </row>
    <row r="2083" spans="1:26" x14ac:dyDescent="0.2">
      <c r="A2083" t="s">
        <v>3168</v>
      </c>
      <c r="B2083" t="s">
        <v>3070</v>
      </c>
      <c r="C2083">
        <v>4.8</v>
      </c>
      <c r="D2083">
        <v>12137</v>
      </c>
      <c r="E2083" t="s">
        <v>1146</v>
      </c>
      <c r="F2083" t="s">
        <v>50</v>
      </c>
      <c r="G2083" t="s">
        <v>23</v>
      </c>
      <c r="H2083" t="s">
        <v>24</v>
      </c>
      <c r="I2083" t="s">
        <v>124</v>
      </c>
      <c r="J2083" t="s">
        <v>3169</v>
      </c>
      <c r="K2083" t="s">
        <v>3021</v>
      </c>
      <c r="L2083" t="s">
        <v>1150</v>
      </c>
      <c r="M2083" t="s">
        <v>81</v>
      </c>
      <c r="N2083">
        <f t="shared" si="224"/>
        <v>0</v>
      </c>
      <c r="O2083" t="str">
        <f t="shared" si="225"/>
        <v>No</v>
      </c>
      <c r="P2083">
        <f t="shared" si="226"/>
        <v>0</v>
      </c>
      <c r="Q2083">
        <f t="shared" si="227"/>
        <v>4813937689</v>
      </c>
      <c r="R2083">
        <f t="shared" si="228"/>
        <v>4.1933383153624479</v>
      </c>
      <c r="S2083" t="str">
        <f t="shared" si="229"/>
        <v>Acceptable</v>
      </c>
      <c r="T2083">
        <f>ROUNDUP(C2083,0)</f>
        <v>5</v>
      </c>
      <c r="U2083">
        <f>ROUNDDOWN(C2083,0)</f>
        <v>4</v>
      </c>
      <c r="V2083">
        <f>RIGHT(K2083,2)+2000</f>
        <v>2018</v>
      </c>
      <c r="W2083" t="str">
        <f>INDEX(_xlfn.TEXTSPLIT(K2083,"-"),1,2)</f>
        <v>Aug</v>
      </c>
      <c r="X2083" t="str">
        <f>INDEX(_xlfn.TEXTSPLIT(K2083,"-"),1,1)</f>
        <v>6</v>
      </c>
      <c r="Y2083">
        <f>INDEX(months!B:B,MATCH(Sheet1!W2083,months!A:A,0))</f>
        <v>8</v>
      </c>
      <c r="Z2083">
        <f t="shared" si="230"/>
        <v>43318</v>
      </c>
    </row>
    <row r="2084" spans="1:26" x14ac:dyDescent="0.2">
      <c r="A2084" t="s">
        <v>3170</v>
      </c>
      <c r="B2084" t="s">
        <v>3070</v>
      </c>
      <c r="C2084">
        <v>3.9</v>
      </c>
      <c r="D2084">
        <v>237</v>
      </c>
      <c r="E2084" t="s">
        <v>202</v>
      </c>
      <c r="F2084" t="s">
        <v>50</v>
      </c>
      <c r="G2084" t="s">
        <v>23</v>
      </c>
      <c r="H2084" t="s">
        <v>24</v>
      </c>
      <c r="I2084" t="s">
        <v>25</v>
      </c>
      <c r="J2084" t="s">
        <v>1301</v>
      </c>
      <c r="K2084" t="s">
        <v>125</v>
      </c>
      <c r="L2084" t="s">
        <v>2802</v>
      </c>
      <c r="M2084" t="s">
        <v>81</v>
      </c>
      <c r="N2084">
        <f t="shared" si="224"/>
        <v>0</v>
      </c>
      <c r="O2084" t="str">
        <f t="shared" si="225"/>
        <v>No</v>
      </c>
      <c r="P2084">
        <f t="shared" si="226"/>
        <v>0</v>
      </c>
      <c r="Q2084">
        <f t="shared" si="227"/>
        <v>4813937689</v>
      </c>
      <c r="R2084">
        <f t="shared" si="228"/>
        <v>4.1933383153624479</v>
      </c>
      <c r="S2084" t="str">
        <f t="shared" si="229"/>
        <v>Acceptable</v>
      </c>
      <c r="T2084">
        <f>ROUNDUP(C2084,0)</f>
        <v>4</v>
      </c>
      <c r="U2084">
        <f>ROUNDDOWN(C2084,0)</f>
        <v>3</v>
      </c>
      <c r="V2084">
        <f>RIGHT(K2084,2)+2000</f>
        <v>2018</v>
      </c>
      <c r="W2084" t="str">
        <f>INDEX(_xlfn.TEXTSPLIT(K2084,"-"),1,2)</f>
        <v>Jul</v>
      </c>
      <c r="X2084" t="str">
        <f>INDEX(_xlfn.TEXTSPLIT(K2084,"-"),1,1)</f>
        <v>12</v>
      </c>
      <c r="Y2084">
        <f>INDEX(months!B:B,MATCH(Sheet1!W2084,months!A:A,0))</f>
        <v>7</v>
      </c>
      <c r="Z2084">
        <f t="shared" si="230"/>
        <v>43293</v>
      </c>
    </row>
    <row r="2085" spans="1:26" x14ac:dyDescent="0.2">
      <c r="A2085" t="s">
        <v>3171</v>
      </c>
      <c r="B2085" t="s">
        <v>3070</v>
      </c>
      <c r="C2085">
        <v>4.5</v>
      </c>
      <c r="D2085">
        <v>6404</v>
      </c>
      <c r="E2085" t="s">
        <v>698</v>
      </c>
      <c r="F2085" t="s">
        <v>32</v>
      </c>
      <c r="G2085" t="s">
        <v>23</v>
      </c>
      <c r="H2085" t="s">
        <v>24</v>
      </c>
      <c r="I2085" t="s">
        <v>25</v>
      </c>
      <c r="J2085" t="s">
        <v>3097</v>
      </c>
      <c r="K2085" t="s">
        <v>266</v>
      </c>
      <c r="L2085" t="s">
        <v>3172</v>
      </c>
      <c r="M2085" t="s">
        <v>81</v>
      </c>
      <c r="N2085">
        <f t="shared" si="224"/>
        <v>0</v>
      </c>
      <c r="O2085" t="str">
        <f t="shared" si="225"/>
        <v>No</v>
      </c>
      <c r="P2085">
        <f t="shared" si="226"/>
        <v>0</v>
      </c>
      <c r="Q2085">
        <f t="shared" si="227"/>
        <v>4813937689</v>
      </c>
      <c r="R2085">
        <f t="shared" si="228"/>
        <v>4.1933383153624479</v>
      </c>
      <c r="S2085" t="str">
        <f t="shared" si="229"/>
        <v>Acceptable</v>
      </c>
      <c r="T2085">
        <f>ROUNDUP(C2085,0)</f>
        <v>5</v>
      </c>
      <c r="U2085">
        <f>ROUNDDOWN(C2085,0)</f>
        <v>4</v>
      </c>
      <c r="V2085">
        <f>RIGHT(K2085,2)+2000</f>
        <v>2018</v>
      </c>
      <c r="W2085" t="str">
        <f>INDEX(_xlfn.TEXTSPLIT(K2085,"-"),1,2)</f>
        <v>Jul</v>
      </c>
      <c r="X2085" t="str">
        <f>INDEX(_xlfn.TEXTSPLIT(K2085,"-"),1,1)</f>
        <v>16</v>
      </c>
      <c r="Y2085">
        <f>INDEX(months!B:B,MATCH(Sheet1!W2085,months!A:A,0))</f>
        <v>7</v>
      </c>
      <c r="Z2085">
        <f t="shared" si="230"/>
        <v>43297</v>
      </c>
    </row>
    <row r="2086" spans="1:26" x14ac:dyDescent="0.2">
      <c r="A2086" t="s">
        <v>3173</v>
      </c>
      <c r="B2086" t="s">
        <v>3070</v>
      </c>
      <c r="C2086">
        <v>4.4000000000000004</v>
      </c>
      <c r="D2086">
        <v>6356</v>
      </c>
      <c r="E2086" t="s">
        <v>2960</v>
      </c>
      <c r="F2086" t="s">
        <v>32</v>
      </c>
      <c r="G2086" t="s">
        <v>23</v>
      </c>
      <c r="H2086" t="s">
        <v>24</v>
      </c>
      <c r="I2086" t="s">
        <v>25</v>
      </c>
      <c r="J2086" t="s">
        <v>3174</v>
      </c>
      <c r="K2086" t="s">
        <v>287</v>
      </c>
      <c r="L2086" t="s">
        <v>3175</v>
      </c>
      <c r="M2086" t="s">
        <v>81</v>
      </c>
      <c r="N2086">
        <f t="shared" si="224"/>
        <v>0</v>
      </c>
      <c r="O2086" t="str">
        <f t="shared" si="225"/>
        <v>No</v>
      </c>
      <c r="P2086">
        <f t="shared" si="226"/>
        <v>0</v>
      </c>
      <c r="Q2086">
        <f t="shared" si="227"/>
        <v>4813937689</v>
      </c>
      <c r="R2086">
        <f t="shared" si="228"/>
        <v>4.1933383153624479</v>
      </c>
      <c r="S2086" t="str">
        <f t="shared" si="229"/>
        <v>Acceptable</v>
      </c>
      <c r="T2086">
        <f>ROUNDUP(C2086,0)</f>
        <v>5</v>
      </c>
      <c r="U2086">
        <f>ROUNDDOWN(C2086,0)</f>
        <v>4</v>
      </c>
      <c r="V2086">
        <f>RIGHT(K2086,2)+2000</f>
        <v>2018</v>
      </c>
      <c r="W2086" t="str">
        <f>INDEX(_xlfn.TEXTSPLIT(K2086,"-"),1,2)</f>
        <v>Jul</v>
      </c>
      <c r="X2086" t="str">
        <f>INDEX(_xlfn.TEXTSPLIT(K2086,"-"),1,1)</f>
        <v>4</v>
      </c>
      <c r="Y2086">
        <f>INDEX(months!B:B,MATCH(Sheet1!W2086,months!A:A,0))</f>
        <v>7</v>
      </c>
      <c r="Z2086">
        <f t="shared" si="230"/>
        <v>43285</v>
      </c>
    </row>
    <row r="2087" spans="1:26" x14ac:dyDescent="0.2">
      <c r="A2087" t="s">
        <v>3176</v>
      </c>
      <c r="B2087" t="s">
        <v>3070</v>
      </c>
      <c r="C2087">
        <v>4.3</v>
      </c>
      <c r="D2087">
        <v>169</v>
      </c>
      <c r="E2087" t="s">
        <v>2199</v>
      </c>
      <c r="F2087" t="s">
        <v>101</v>
      </c>
      <c r="G2087" t="s">
        <v>649</v>
      </c>
      <c r="H2087" t="s">
        <v>1011</v>
      </c>
      <c r="I2087" t="s">
        <v>25</v>
      </c>
      <c r="J2087" t="s">
        <v>3099</v>
      </c>
      <c r="K2087" t="s">
        <v>264</v>
      </c>
      <c r="L2087" t="s">
        <v>720</v>
      </c>
      <c r="M2087" t="s">
        <v>81</v>
      </c>
      <c r="N2087">
        <f t="shared" si="224"/>
        <v>0</v>
      </c>
      <c r="O2087" t="str">
        <f t="shared" si="225"/>
        <v>No</v>
      </c>
      <c r="P2087">
        <f t="shared" si="226"/>
        <v>0</v>
      </c>
      <c r="Q2087">
        <f t="shared" si="227"/>
        <v>4813937689</v>
      </c>
      <c r="R2087">
        <f t="shared" si="228"/>
        <v>4.1933383153624479</v>
      </c>
      <c r="S2087" t="str">
        <f t="shared" si="229"/>
        <v>Acceptable</v>
      </c>
      <c r="T2087">
        <f>ROUNDUP(C2087,0)</f>
        <v>5</v>
      </c>
      <c r="U2087">
        <f>ROUNDDOWN(C2087,0)</f>
        <v>4</v>
      </c>
      <c r="V2087">
        <f>RIGHT(K2087,2)+2000</f>
        <v>2018</v>
      </c>
      <c r="W2087" t="str">
        <f>INDEX(_xlfn.TEXTSPLIT(K2087,"-"),1,2)</f>
        <v>May</v>
      </c>
      <c r="X2087" t="str">
        <f>INDEX(_xlfn.TEXTSPLIT(K2087,"-"),1,1)</f>
        <v>25</v>
      </c>
      <c r="Y2087">
        <f>INDEX(months!B:B,MATCH(Sheet1!W2087,months!A:A,0))</f>
        <v>5</v>
      </c>
      <c r="Z2087">
        <f t="shared" si="230"/>
        <v>43245</v>
      </c>
    </row>
    <row r="2088" spans="1:26" x14ac:dyDescent="0.2">
      <c r="A2088" t="s">
        <v>3177</v>
      </c>
      <c r="B2088" t="s">
        <v>3070</v>
      </c>
      <c r="C2088">
        <v>4.2</v>
      </c>
      <c r="D2088">
        <v>8</v>
      </c>
      <c r="E2088" t="s">
        <v>970</v>
      </c>
      <c r="F2088" t="s">
        <v>775</v>
      </c>
      <c r="G2088" t="s">
        <v>649</v>
      </c>
      <c r="H2088" t="s">
        <v>923</v>
      </c>
      <c r="I2088" t="s">
        <v>25</v>
      </c>
      <c r="J2088" t="s">
        <v>1361</v>
      </c>
      <c r="K2088" t="s">
        <v>585</v>
      </c>
      <c r="L2088" t="s">
        <v>53</v>
      </c>
      <c r="M2088" t="s">
        <v>54</v>
      </c>
      <c r="N2088">
        <f t="shared" si="224"/>
        <v>0</v>
      </c>
      <c r="O2088" t="str">
        <f t="shared" si="225"/>
        <v>No</v>
      </c>
      <c r="P2088">
        <f t="shared" si="226"/>
        <v>0</v>
      </c>
      <c r="Q2088">
        <f t="shared" si="227"/>
        <v>4813937689</v>
      </c>
      <c r="R2088">
        <f t="shared" si="228"/>
        <v>4.1933383153624479</v>
      </c>
      <c r="S2088" t="str">
        <f t="shared" si="229"/>
        <v>Acceptable</v>
      </c>
      <c r="T2088">
        <f>ROUNDUP(C2088,0)</f>
        <v>5</v>
      </c>
      <c r="U2088">
        <f>ROUNDDOWN(C2088,0)</f>
        <v>4</v>
      </c>
      <c r="V2088">
        <f>RIGHT(K2088,2)+2000</f>
        <v>2018</v>
      </c>
      <c r="W2088" t="str">
        <f>INDEX(_xlfn.TEXTSPLIT(K2088,"-"),1,2)</f>
        <v>Jul</v>
      </c>
      <c r="X2088" t="str">
        <f>INDEX(_xlfn.TEXTSPLIT(K2088,"-"),1,1)</f>
        <v>9</v>
      </c>
      <c r="Y2088">
        <f>INDEX(months!B:B,MATCH(Sheet1!W2088,months!A:A,0))</f>
        <v>7</v>
      </c>
      <c r="Z2088">
        <f t="shared" si="230"/>
        <v>43290</v>
      </c>
    </row>
    <row r="2089" spans="1:26" x14ac:dyDescent="0.2">
      <c r="A2089" t="s">
        <v>3178</v>
      </c>
      <c r="B2089" t="s">
        <v>3070</v>
      </c>
      <c r="C2089">
        <v>3</v>
      </c>
      <c r="D2089">
        <v>2</v>
      </c>
      <c r="E2089" t="s">
        <v>2768</v>
      </c>
      <c r="F2089" t="s">
        <v>1199</v>
      </c>
      <c r="G2089" t="s">
        <v>649</v>
      </c>
      <c r="H2089" t="s">
        <v>1011</v>
      </c>
      <c r="I2089" t="s">
        <v>25</v>
      </c>
      <c r="J2089" t="s">
        <v>3074</v>
      </c>
      <c r="K2089" t="s">
        <v>499</v>
      </c>
      <c r="L2089" t="s">
        <v>1716</v>
      </c>
      <c r="M2089" t="s">
        <v>81</v>
      </c>
      <c r="N2089">
        <f t="shared" si="224"/>
        <v>0</v>
      </c>
      <c r="O2089" t="str">
        <f t="shared" si="225"/>
        <v>No</v>
      </c>
      <c r="P2089">
        <f t="shared" si="226"/>
        <v>0</v>
      </c>
      <c r="Q2089">
        <f t="shared" si="227"/>
        <v>4813937689</v>
      </c>
      <c r="R2089">
        <f t="shared" si="228"/>
        <v>4.1933383153624479</v>
      </c>
      <c r="S2089" t="str">
        <f t="shared" si="229"/>
        <v>Acceptable</v>
      </c>
      <c r="T2089">
        <f>ROUNDUP(C2089,0)</f>
        <v>3</v>
      </c>
      <c r="U2089">
        <f>ROUNDDOWN(C2089,0)</f>
        <v>3</v>
      </c>
      <c r="V2089">
        <f>RIGHT(K2089,2)+2000</f>
        <v>2018</v>
      </c>
      <c r="W2089" t="str">
        <f>INDEX(_xlfn.TEXTSPLIT(K2089,"-"),1,2)</f>
        <v>Jun</v>
      </c>
      <c r="X2089" t="str">
        <f>INDEX(_xlfn.TEXTSPLIT(K2089,"-"),1,1)</f>
        <v>25</v>
      </c>
      <c r="Y2089">
        <f>INDEX(months!B:B,MATCH(Sheet1!W2089,months!A:A,0))</f>
        <v>6</v>
      </c>
      <c r="Z2089">
        <f t="shared" si="230"/>
        <v>43276</v>
      </c>
    </row>
    <row r="2090" spans="1:26" x14ac:dyDescent="0.2">
      <c r="A2090" t="s">
        <v>2664</v>
      </c>
      <c r="B2090" t="s">
        <v>3070</v>
      </c>
      <c r="C2090">
        <v>4.5</v>
      </c>
      <c r="D2090">
        <v>4450855</v>
      </c>
      <c r="E2090" t="s">
        <v>2175</v>
      </c>
      <c r="F2090" t="s">
        <v>448</v>
      </c>
      <c r="G2090" t="s">
        <v>23</v>
      </c>
      <c r="H2090" t="s">
        <v>24</v>
      </c>
      <c r="I2090" t="s">
        <v>124</v>
      </c>
      <c r="J2090" t="s">
        <v>2666</v>
      </c>
      <c r="K2090" t="s">
        <v>84</v>
      </c>
      <c r="L2090" t="s">
        <v>2667</v>
      </c>
      <c r="M2090" t="s">
        <v>81</v>
      </c>
      <c r="N2090">
        <f t="shared" si="224"/>
        <v>0</v>
      </c>
      <c r="O2090" t="str">
        <f t="shared" si="225"/>
        <v>No</v>
      </c>
      <c r="P2090">
        <f t="shared" si="226"/>
        <v>0</v>
      </c>
      <c r="Q2090">
        <f t="shared" si="227"/>
        <v>4813937689</v>
      </c>
      <c r="R2090">
        <f t="shared" si="228"/>
        <v>4.1933383153624479</v>
      </c>
      <c r="S2090" t="str">
        <f t="shared" si="229"/>
        <v>Acceptable</v>
      </c>
      <c r="T2090">
        <f>ROUNDUP(C2090,0)</f>
        <v>5</v>
      </c>
      <c r="U2090">
        <f>ROUNDDOWN(C2090,0)</f>
        <v>4</v>
      </c>
      <c r="V2090">
        <f>RIGHT(K2090,2)+2000</f>
        <v>2018</v>
      </c>
      <c r="W2090" t="str">
        <f>INDEX(_xlfn.TEXTSPLIT(K2090,"-"),1,2)</f>
        <v>Jul</v>
      </c>
      <c r="X2090" t="str">
        <f>INDEX(_xlfn.TEXTSPLIT(K2090,"-"),1,1)</f>
        <v>31</v>
      </c>
      <c r="Y2090">
        <f>INDEX(months!B:B,MATCH(Sheet1!W2090,months!A:A,0))</f>
        <v>7</v>
      </c>
      <c r="Z2090">
        <f t="shared" si="230"/>
        <v>43312</v>
      </c>
    </row>
    <row r="2091" spans="1:26" x14ac:dyDescent="0.2">
      <c r="A2091" t="s">
        <v>3107</v>
      </c>
      <c r="B2091" t="s">
        <v>3070</v>
      </c>
      <c r="C2091">
        <v>4.4000000000000004</v>
      </c>
      <c r="D2091">
        <v>86961</v>
      </c>
      <c r="E2091" t="s">
        <v>2443</v>
      </c>
      <c r="F2091" t="s">
        <v>89</v>
      </c>
      <c r="G2091" t="s">
        <v>23</v>
      </c>
      <c r="H2091" t="s">
        <v>24</v>
      </c>
      <c r="I2091" t="s">
        <v>25</v>
      </c>
      <c r="J2091" t="s">
        <v>2757</v>
      </c>
      <c r="K2091" t="s">
        <v>364</v>
      </c>
      <c r="L2091" t="s">
        <v>188</v>
      </c>
      <c r="M2091" t="s">
        <v>29</v>
      </c>
      <c r="N2091">
        <f t="shared" si="224"/>
        <v>0</v>
      </c>
      <c r="O2091" t="str">
        <f t="shared" si="225"/>
        <v>No</v>
      </c>
      <c r="P2091">
        <f t="shared" si="226"/>
        <v>0</v>
      </c>
      <c r="Q2091">
        <f t="shared" si="227"/>
        <v>4813937689</v>
      </c>
      <c r="R2091">
        <f t="shared" si="228"/>
        <v>4.1933383153624479</v>
      </c>
      <c r="S2091" t="str">
        <f t="shared" si="229"/>
        <v>Acceptable</v>
      </c>
      <c r="T2091">
        <f>ROUNDUP(C2091,0)</f>
        <v>5</v>
      </c>
      <c r="U2091">
        <f>ROUNDDOWN(C2091,0)</f>
        <v>4</v>
      </c>
      <c r="V2091">
        <f>RIGHT(K2091,2)+2000</f>
        <v>2018</v>
      </c>
      <c r="W2091" t="str">
        <f>INDEX(_xlfn.TEXTSPLIT(K2091,"-"),1,2)</f>
        <v>Jun</v>
      </c>
      <c r="X2091" t="str">
        <f>INDEX(_xlfn.TEXTSPLIT(K2091,"-"),1,1)</f>
        <v>5</v>
      </c>
      <c r="Y2091">
        <f>INDEX(months!B:B,MATCH(Sheet1!W2091,months!A:A,0))</f>
        <v>6</v>
      </c>
      <c r="Z2091">
        <f t="shared" si="230"/>
        <v>43256</v>
      </c>
    </row>
    <row r="2092" spans="1:26" x14ac:dyDescent="0.2">
      <c r="A2092" t="s">
        <v>2756</v>
      </c>
      <c r="B2092" t="s">
        <v>3070</v>
      </c>
      <c r="C2092">
        <v>4.5</v>
      </c>
      <c r="D2092">
        <v>10216997</v>
      </c>
      <c r="E2092" t="s">
        <v>46</v>
      </c>
      <c r="F2092" t="s">
        <v>448</v>
      </c>
      <c r="G2092" t="s">
        <v>23</v>
      </c>
      <c r="H2092" t="s">
        <v>24</v>
      </c>
      <c r="I2092" t="s">
        <v>124</v>
      </c>
      <c r="J2092" t="s">
        <v>2757</v>
      </c>
      <c r="K2092" t="s">
        <v>125</v>
      </c>
      <c r="L2092" t="s">
        <v>46</v>
      </c>
      <c r="M2092" t="s">
        <v>46</v>
      </c>
      <c r="N2092">
        <f t="shared" si="224"/>
        <v>0</v>
      </c>
      <c r="O2092" t="str">
        <f t="shared" si="225"/>
        <v>No</v>
      </c>
      <c r="P2092">
        <f t="shared" si="226"/>
        <v>0</v>
      </c>
      <c r="Q2092">
        <f t="shared" si="227"/>
        <v>4813937689</v>
      </c>
      <c r="R2092">
        <f t="shared" si="228"/>
        <v>4.1933383153624479</v>
      </c>
      <c r="S2092" t="str">
        <f t="shared" si="229"/>
        <v>Acceptable</v>
      </c>
      <c r="T2092">
        <f>ROUNDUP(C2092,0)</f>
        <v>5</v>
      </c>
      <c r="U2092">
        <f>ROUNDDOWN(C2092,0)</f>
        <v>4</v>
      </c>
      <c r="V2092">
        <f>RIGHT(K2092,2)+2000</f>
        <v>2018</v>
      </c>
      <c r="W2092" t="str">
        <f>INDEX(_xlfn.TEXTSPLIT(K2092,"-"),1,2)</f>
        <v>Jul</v>
      </c>
      <c r="X2092" t="str">
        <f>INDEX(_xlfn.TEXTSPLIT(K2092,"-"),1,1)</f>
        <v>12</v>
      </c>
      <c r="Y2092">
        <f>INDEX(months!B:B,MATCH(Sheet1!W2092,months!A:A,0))</f>
        <v>7</v>
      </c>
      <c r="Z2092">
        <f t="shared" si="230"/>
        <v>43293</v>
      </c>
    </row>
    <row r="2093" spans="1:26" x14ac:dyDescent="0.2">
      <c r="A2093" t="s">
        <v>3067</v>
      </c>
      <c r="B2093" t="s">
        <v>3070</v>
      </c>
      <c r="C2093">
        <v>4.7</v>
      </c>
      <c r="D2093">
        <v>48701</v>
      </c>
      <c r="E2093" t="s">
        <v>172</v>
      </c>
      <c r="F2093" t="s">
        <v>89</v>
      </c>
      <c r="G2093" t="s">
        <v>23</v>
      </c>
      <c r="H2093" t="s">
        <v>24</v>
      </c>
      <c r="I2093" t="s">
        <v>25</v>
      </c>
      <c r="J2093" t="s">
        <v>3068</v>
      </c>
      <c r="K2093" t="s">
        <v>2096</v>
      </c>
      <c r="L2093" t="s">
        <v>3069</v>
      </c>
      <c r="M2093" t="s">
        <v>81</v>
      </c>
      <c r="N2093">
        <f t="shared" si="224"/>
        <v>0</v>
      </c>
      <c r="O2093" t="str">
        <f t="shared" si="225"/>
        <v>No</v>
      </c>
      <c r="P2093">
        <f t="shared" si="226"/>
        <v>0</v>
      </c>
      <c r="Q2093">
        <f t="shared" si="227"/>
        <v>4813937689</v>
      </c>
      <c r="R2093">
        <f t="shared" si="228"/>
        <v>4.1933383153624479</v>
      </c>
      <c r="S2093" t="str">
        <f t="shared" si="229"/>
        <v>Acceptable</v>
      </c>
      <c r="T2093">
        <f>ROUNDUP(C2093,0)</f>
        <v>5</v>
      </c>
      <c r="U2093">
        <f>ROUNDDOWN(C2093,0)</f>
        <v>4</v>
      </c>
      <c r="V2093">
        <f>RIGHT(K2093,2)+2000</f>
        <v>2018</v>
      </c>
      <c r="W2093" t="str">
        <f>INDEX(_xlfn.TEXTSPLIT(K2093,"-"),1,2)</f>
        <v>May</v>
      </c>
      <c r="X2093" t="str">
        <f>INDEX(_xlfn.TEXTSPLIT(K2093,"-"),1,1)</f>
        <v>22</v>
      </c>
      <c r="Y2093">
        <f>INDEX(months!B:B,MATCH(Sheet1!W2093,months!A:A,0))</f>
        <v>5</v>
      </c>
      <c r="Z2093">
        <f t="shared" si="230"/>
        <v>43242</v>
      </c>
    </row>
    <row r="2094" spans="1:26" x14ac:dyDescent="0.2">
      <c r="A2094" t="s">
        <v>3179</v>
      </c>
      <c r="B2094" t="s">
        <v>3070</v>
      </c>
      <c r="C2094">
        <v>4.0999999999999996</v>
      </c>
      <c r="D2094">
        <v>15246</v>
      </c>
      <c r="E2094" t="s">
        <v>1594</v>
      </c>
      <c r="F2094" t="s">
        <v>65</v>
      </c>
      <c r="G2094" t="s">
        <v>23</v>
      </c>
      <c r="H2094" t="s">
        <v>24</v>
      </c>
      <c r="I2094" t="s">
        <v>25</v>
      </c>
      <c r="J2094" t="s">
        <v>3068</v>
      </c>
      <c r="K2094" t="s">
        <v>3180</v>
      </c>
      <c r="L2094" t="s">
        <v>3181</v>
      </c>
      <c r="M2094" t="s">
        <v>86</v>
      </c>
      <c r="N2094">
        <f t="shared" si="224"/>
        <v>0</v>
      </c>
      <c r="O2094" t="str">
        <f t="shared" si="225"/>
        <v>No</v>
      </c>
      <c r="P2094">
        <f t="shared" si="226"/>
        <v>0</v>
      </c>
      <c r="Q2094">
        <f t="shared" si="227"/>
        <v>4813937689</v>
      </c>
      <c r="R2094">
        <f t="shared" si="228"/>
        <v>4.1933383153624479</v>
      </c>
      <c r="S2094" t="str">
        <f t="shared" si="229"/>
        <v>Acceptable</v>
      </c>
      <c r="T2094">
        <f>ROUNDUP(C2094,0)</f>
        <v>5</v>
      </c>
      <c r="U2094">
        <f>ROUNDDOWN(C2094,0)</f>
        <v>4</v>
      </c>
      <c r="V2094">
        <f>RIGHT(K2094,2)+2000</f>
        <v>2017</v>
      </c>
      <c r="W2094" t="str">
        <f>INDEX(_xlfn.TEXTSPLIT(K2094,"-"),1,2)</f>
        <v>Jul</v>
      </c>
      <c r="X2094" t="str">
        <f>INDEX(_xlfn.TEXTSPLIT(K2094,"-"),1,1)</f>
        <v>12</v>
      </c>
      <c r="Y2094">
        <f>INDEX(months!B:B,MATCH(Sheet1!W2094,months!A:A,0))</f>
        <v>7</v>
      </c>
      <c r="Z2094">
        <f t="shared" si="230"/>
        <v>42928</v>
      </c>
    </row>
    <row r="2095" spans="1:26" x14ac:dyDescent="0.2">
      <c r="A2095" t="s">
        <v>3131</v>
      </c>
      <c r="B2095" t="s">
        <v>3070</v>
      </c>
      <c r="C2095">
        <v>4.5</v>
      </c>
      <c r="D2095">
        <v>520654</v>
      </c>
      <c r="E2095" t="s">
        <v>46</v>
      </c>
      <c r="F2095" t="s">
        <v>89</v>
      </c>
      <c r="G2095" t="s">
        <v>23</v>
      </c>
      <c r="H2095" t="s">
        <v>24</v>
      </c>
      <c r="I2095" t="s">
        <v>25</v>
      </c>
      <c r="J2095" t="s">
        <v>3132</v>
      </c>
      <c r="K2095" t="s">
        <v>468</v>
      </c>
      <c r="L2095" t="s">
        <v>46</v>
      </c>
      <c r="M2095" t="s">
        <v>54</v>
      </c>
      <c r="N2095">
        <f t="shared" si="224"/>
        <v>0</v>
      </c>
      <c r="O2095" t="str">
        <f t="shared" si="225"/>
        <v>No</v>
      </c>
      <c r="P2095">
        <f t="shared" si="226"/>
        <v>0</v>
      </c>
      <c r="Q2095">
        <f t="shared" si="227"/>
        <v>4813937689</v>
      </c>
      <c r="R2095">
        <f t="shared" si="228"/>
        <v>4.1933383153624479</v>
      </c>
      <c r="S2095" t="str">
        <f t="shared" si="229"/>
        <v>Acceptable</v>
      </c>
      <c r="T2095">
        <f>ROUNDUP(C2095,0)</f>
        <v>5</v>
      </c>
      <c r="U2095">
        <f>ROUNDDOWN(C2095,0)</f>
        <v>4</v>
      </c>
      <c r="V2095">
        <f>RIGHT(K2095,2)+2000</f>
        <v>2018</v>
      </c>
      <c r="W2095" t="str">
        <f>INDEX(_xlfn.TEXTSPLIT(K2095,"-"),1,2)</f>
        <v>Jun</v>
      </c>
      <c r="X2095" t="str">
        <f>INDEX(_xlfn.TEXTSPLIT(K2095,"-"),1,1)</f>
        <v>28</v>
      </c>
      <c r="Y2095">
        <f>INDEX(months!B:B,MATCH(Sheet1!W2095,months!A:A,0))</f>
        <v>6</v>
      </c>
      <c r="Z2095">
        <f t="shared" si="230"/>
        <v>43279</v>
      </c>
    </row>
    <row r="2096" spans="1:26" x14ac:dyDescent="0.2">
      <c r="A2096" t="s">
        <v>3182</v>
      </c>
      <c r="B2096" t="s">
        <v>3070</v>
      </c>
      <c r="C2096">
        <v>4.5</v>
      </c>
      <c r="D2096">
        <v>4076</v>
      </c>
      <c r="E2096" t="s">
        <v>46</v>
      </c>
      <c r="F2096" t="s">
        <v>50</v>
      </c>
      <c r="G2096" t="s">
        <v>23</v>
      </c>
      <c r="H2096" t="s">
        <v>24</v>
      </c>
      <c r="I2096" t="s">
        <v>25</v>
      </c>
      <c r="J2096" t="s">
        <v>3183</v>
      </c>
      <c r="K2096" t="s">
        <v>39</v>
      </c>
      <c r="L2096" t="s">
        <v>2841</v>
      </c>
      <c r="M2096" t="s">
        <v>81</v>
      </c>
      <c r="N2096">
        <f t="shared" si="224"/>
        <v>0</v>
      </c>
      <c r="O2096" t="str">
        <f t="shared" si="225"/>
        <v>No</v>
      </c>
      <c r="P2096">
        <f t="shared" si="226"/>
        <v>0</v>
      </c>
      <c r="Q2096">
        <f t="shared" si="227"/>
        <v>4813937689</v>
      </c>
      <c r="R2096">
        <f t="shared" si="228"/>
        <v>4.1933383153624479</v>
      </c>
      <c r="S2096" t="str">
        <f t="shared" si="229"/>
        <v>Acceptable</v>
      </c>
      <c r="T2096">
        <f>ROUNDUP(C2096,0)</f>
        <v>5</v>
      </c>
      <c r="U2096">
        <f>ROUNDDOWN(C2096,0)</f>
        <v>4</v>
      </c>
      <c r="V2096">
        <f>RIGHT(K2096,2)+2000</f>
        <v>2018</v>
      </c>
      <c r="W2096" t="str">
        <f>INDEX(_xlfn.TEXTSPLIT(K2096,"-"),1,2)</f>
        <v>Aug</v>
      </c>
      <c r="X2096" t="str">
        <f>INDEX(_xlfn.TEXTSPLIT(K2096,"-"),1,1)</f>
        <v>1</v>
      </c>
      <c r="Y2096">
        <f>INDEX(months!B:B,MATCH(Sheet1!W2096,months!A:A,0))</f>
        <v>8</v>
      </c>
      <c r="Z2096">
        <f t="shared" si="230"/>
        <v>43313</v>
      </c>
    </row>
    <row r="2097" spans="1:26" x14ac:dyDescent="0.2">
      <c r="A2097" t="s">
        <v>3127</v>
      </c>
      <c r="B2097" t="s">
        <v>3070</v>
      </c>
      <c r="C2097">
        <v>4.5</v>
      </c>
      <c r="D2097">
        <v>530904</v>
      </c>
      <c r="E2097" t="s">
        <v>664</v>
      </c>
      <c r="F2097" t="s">
        <v>89</v>
      </c>
      <c r="G2097" t="s">
        <v>23</v>
      </c>
      <c r="H2097" t="s">
        <v>24</v>
      </c>
      <c r="I2097" t="s">
        <v>25</v>
      </c>
      <c r="J2097" t="s">
        <v>3068</v>
      </c>
      <c r="K2097" t="s">
        <v>2277</v>
      </c>
      <c r="L2097" t="s">
        <v>2080</v>
      </c>
      <c r="M2097" t="s">
        <v>177</v>
      </c>
      <c r="N2097">
        <f t="shared" si="224"/>
        <v>0</v>
      </c>
      <c r="O2097" t="str">
        <f t="shared" si="225"/>
        <v>No</v>
      </c>
      <c r="P2097">
        <f t="shared" si="226"/>
        <v>0</v>
      </c>
      <c r="Q2097">
        <f t="shared" si="227"/>
        <v>4813937689</v>
      </c>
      <c r="R2097">
        <f t="shared" si="228"/>
        <v>4.1933383153624479</v>
      </c>
      <c r="S2097" t="str">
        <f t="shared" si="229"/>
        <v>Acceptable</v>
      </c>
      <c r="T2097">
        <f>ROUNDUP(C2097,0)</f>
        <v>5</v>
      </c>
      <c r="U2097">
        <f>ROUNDDOWN(C2097,0)</f>
        <v>4</v>
      </c>
      <c r="V2097">
        <f>RIGHT(K2097,2)+2000</f>
        <v>2017</v>
      </c>
      <c r="W2097" t="str">
        <f>INDEX(_xlfn.TEXTSPLIT(K2097,"-"),1,2)</f>
        <v>Jul</v>
      </c>
      <c r="X2097" t="str">
        <f>INDEX(_xlfn.TEXTSPLIT(K2097,"-"),1,1)</f>
        <v>17</v>
      </c>
      <c r="Y2097">
        <f>INDEX(months!B:B,MATCH(Sheet1!W2097,months!A:A,0))</f>
        <v>7</v>
      </c>
      <c r="Z2097">
        <f t="shared" si="230"/>
        <v>42933</v>
      </c>
    </row>
    <row r="2098" spans="1:26" x14ac:dyDescent="0.2">
      <c r="A2098" t="s">
        <v>3184</v>
      </c>
      <c r="B2098" t="s">
        <v>3070</v>
      </c>
      <c r="C2098">
        <v>4.5999999999999996</v>
      </c>
      <c r="D2098">
        <v>106750</v>
      </c>
      <c r="E2098" t="s">
        <v>2243</v>
      </c>
      <c r="F2098" t="s">
        <v>65</v>
      </c>
      <c r="G2098" t="s">
        <v>23</v>
      </c>
      <c r="H2098" t="s">
        <v>24</v>
      </c>
      <c r="I2098" t="s">
        <v>25</v>
      </c>
      <c r="J2098" t="s">
        <v>3068</v>
      </c>
      <c r="K2098" t="s">
        <v>503</v>
      </c>
      <c r="L2098" t="s">
        <v>3185</v>
      </c>
      <c r="M2098" t="s">
        <v>81</v>
      </c>
      <c r="N2098">
        <f t="shared" si="224"/>
        <v>0</v>
      </c>
      <c r="O2098" t="str">
        <f t="shared" si="225"/>
        <v>No</v>
      </c>
      <c r="P2098">
        <f t="shared" si="226"/>
        <v>0</v>
      </c>
      <c r="Q2098">
        <f t="shared" si="227"/>
        <v>4813937689</v>
      </c>
      <c r="R2098">
        <f t="shared" si="228"/>
        <v>4.1933383153624479</v>
      </c>
      <c r="S2098" t="str">
        <f t="shared" si="229"/>
        <v>Acceptable</v>
      </c>
      <c r="T2098">
        <f>ROUNDUP(C2098,0)</f>
        <v>5</v>
      </c>
      <c r="U2098">
        <f>ROUNDDOWN(C2098,0)</f>
        <v>4</v>
      </c>
      <c r="V2098">
        <f>RIGHT(K2098,2)+2000</f>
        <v>2018</v>
      </c>
      <c r="W2098" t="str">
        <f>INDEX(_xlfn.TEXTSPLIT(K2098,"-"),1,2)</f>
        <v>Jun</v>
      </c>
      <c r="X2098" t="str">
        <f>INDEX(_xlfn.TEXTSPLIT(K2098,"-"),1,1)</f>
        <v>29</v>
      </c>
      <c r="Y2098">
        <f>INDEX(months!B:B,MATCH(Sheet1!W2098,months!A:A,0))</f>
        <v>6</v>
      </c>
      <c r="Z2098">
        <f t="shared" si="230"/>
        <v>43280</v>
      </c>
    </row>
    <row r="2099" spans="1:26" x14ac:dyDescent="0.2">
      <c r="A2099" t="s">
        <v>3186</v>
      </c>
      <c r="B2099" t="s">
        <v>3070</v>
      </c>
      <c r="C2099">
        <v>4.3</v>
      </c>
      <c r="D2099">
        <v>33785</v>
      </c>
      <c r="E2099" t="s">
        <v>271</v>
      </c>
      <c r="F2099" t="s">
        <v>38</v>
      </c>
      <c r="G2099" t="s">
        <v>23</v>
      </c>
      <c r="H2099" t="s">
        <v>24</v>
      </c>
      <c r="I2099" t="s">
        <v>25</v>
      </c>
      <c r="J2099" t="s">
        <v>2757</v>
      </c>
      <c r="K2099" t="s">
        <v>2523</v>
      </c>
      <c r="L2099" t="s">
        <v>180</v>
      </c>
      <c r="M2099" t="s">
        <v>81</v>
      </c>
      <c r="N2099">
        <f t="shared" si="224"/>
        <v>0</v>
      </c>
      <c r="O2099" t="str">
        <f t="shared" si="225"/>
        <v>No</v>
      </c>
      <c r="P2099">
        <f t="shared" si="226"/>
        <v>0</v>
      </c>
      <c r="Q2099">
        <f t="shared" si="227"/>
        <v>4813937689</v>
      </c>
      <c r="R2099">
        <f t="shared" si="228"/>
        <v>4.1933383153624479</v>
      </c>
      <c r="S2099" t="str">
        <f t="shared" si="229"/>
        <v>Acceptable</v>
      </c>
      <c r="T2099">
        <f>ROUNDUP(C2099,0)</f>
        <v>5</v>
      </c>
      <c r="U2099">
        <f>ROUNDDOWN(C2099,0)</f>
        <v>4</v>
      </c>
      <c r="V2099">
        <f>RIGHT(K2099,2)+2000</f>
        <v>2017</v>
      </c>
      <c r="W2099" t="str">
        <f>INDEX(_xlfn.TEXTSPLIT(K2099,"-"),1,2)</f>
        <v>Dec</v>
      </c>
      <c r="X2099" t="str">
        <f>INDEX(_xlfn.TEXTSPLIT(K2099,"-"),1,1)</f>
        <v>20</v>
      </c>
      <c r="Y2099">
        <f>INDEX(months!B:B,MATCH(Sheet1!W2099,months!A:A,0))</f>
        <v>12</v>
      </c>
      <c r="Z2099">
        <f t="shared" si="230"/>
        <v>43089</v>
      </c>
    </row>
    <row r="2100" spans="1:26" x14ac:dyDescent="0.2">
      <c r="A2100" t="s">
        <v>3187</v>
      </c>
      <c r="B2100" t="s">
        <v>3070</v>
      </c>
      <c r="C2100">
        <v>4.3</v>
      </c>
      <c r="D2100">
        <v>4207</v>
      </c>
      <c r="E2100" t="s">
        <v>1804</v>
      </c>
      <c r="F2100" t="s">
        <v>32</v>
      </c>
      <c r="G2100" t="s">
        <v>23</v>
      </c>
      <c r="H2100" t="s">
        <v>24</v>
      </c>
      <c r="I2100" t="s">
        <v>25</v>
      </c>
      <c r="J2100" t="s">
        <v>3132</v>
      </c>
      <c r="K2100" t="s">
        <v>3188</v>
      </c>
      <c r="L2100" t="s">
        <v>1759</v>
      </c>
      <c r="M2100" t="s">
        <v>81</v>
      </c>
      <c r="N2100">
        <f t="shared" si="224"/>
        <v>0</v>
      </c>
      <c r="O2100" t="str">
        <f t="shared" si="225"/>
        <v>No</v>
      </c>
      <c r="P2100">
        <f t="shared" si="226"/>
        <v>0</v>
      </c>
      <c r="Q2100">
        <f t="shared" si="227"/>
        <v>4813937689</v>
      </c>
      <c r="R2100">
        <f t="shared" si="228"/>
        <v>4.1933383153624479</v>
      </c>
      <c r="S2100" t="str">
        <f t="shared" si="229"/>
        <v>Acceptable</v>
      </c>
      <c r="T2100">
        <f>ROUNDUP(C2100,0)</f>
        <v>5</v>
      </c>
      <c r="U2100">
        <f>ROUNDDOWN(C2100,0)</f>
        <v>4</v>
      </c>
      <c r="V2100">
        <f>RIGHT(K2100,2)+2000</f>
        <v>2017</v>
      </c>
      <c r="W2100" t="str">
        <f>INDEX(_xlfn.TEXTSPLIT(K2100,"-"),1,2)</f>
        <v>Aug</v>
      </c>
      <c r="X2100" t="str">
        <f>INDEX(_xlfn.TEXTSPLIT(K2100,"-"),1,1)</f>
        <v>31</v>
      </c>
      <c r="Y2100">
        <f>INDEX(months!B:B,MATCH(Sheet1!W2100,months!A:A,0))</f>
        <v>8</v>
      </c>
      <c r="Z2100">
        <f t="shared" si="230"/>
        <v>42978</v>
      </c>
    </row>
    <row r="2101" spans="1:26" x14ac:dyDescent="0.2">
      <c r="A2101" t="s">
        <v>3189</v>
      </c>
      <c r="B2101" t="s">
        <v>3070</v>
      </c>
      <c r="C2101">
        <v>4.5</v>
      </c>
      <c r="D2101">
        <v>58795</v>
      </c>
      <c r="E2101" t="s">
        <v>1189</v>
      </c>
      <c r="F2101" t="s">
        <v>89</v>
      </c>
      <c r="G2101" t="s">
        <v>23</v>
      </c>
      <c r="H2101" t="s">
        <v>24</v>
      </c>
      <c r="I2101" t="s">
        <v>25</v>
      </c>
      <c r="J2101" t="s">
        <v>3132</v>
      </c>
      <c r="K2101" t="s">
        <v>559</v>
      </c>
      <c r="L2101" t="s">
        <v>167</v>
      </c>
      <c r="M2101" t="s">
        <v>29</v>
      </c>
      <c r="N2101">
        <f t="shared" si="224"/>
        <v>0</v>
      </c>
      <c r="O2101" t="str">
        <f t="shared" si="225"/>
        <v>No</v>
      </c>
      <c r="P2101">
        <f t="shared" si="226"/>
        <v>0</v>
      </c>
      <c r="Q2101">
        <f t="shared" si="227"/>
        <v>4813937689</v>
      </c>
      <c r="R2101">
        <f t="shared" si="228"/>
        <v>4.1933383153624479</v>
      </c>
      <c r="S2101" t="str">
        <f t="shared" si="229"/>
        <v>Acceptable</v>
      </c>
      <c r="T2101">
        <f>ROUNDUP(C2101,0)</f>
        <v>5</v>
      </c>
      <c r="U2101">
        <f>ROUNDDOWN(C2101,0)</f>
        <v>4</v>
      </c>
      <c r="V2101">
        <f>RIGHT(K2101,2)+2000</f>
        <v>2018</v>
      </c>
      <c r="W2101" t="str">
        <f>INDEX(_xlfn.TEXTSPLIT(K2101,"-"),1,2)</f>
        <v>May</v>
      </c>
      <c r="X2101" t="str">
        <f>INDEX(_xlfn.TEXTSPLIT(K2101,"-"),1,1)</f>
        <v>21</v>
      </c>
      <c r="Y2101">
        <f>INDEX(months!B:B,MATCH(Sheet1!W2101,months!A:A,0))</f>
        <v>5</v>
      </c>
      <c r="Z2101">
        <f t="shared" si="230"/>
        <v>43241</v>
      </c>
    </row>
    <row r="2102" spans="1:26" x14ac:dyDescent="0.2">
      <c r="A2102" t="s">
        <v>3190</v>
      </c>
      <c r="B2102" t="s">
        <v>3070</v>
      </c>
      <c r="C2102">
        <v>4.2</v>
      </c>
      <c r="D2102">
        <v>3235</v>
      </c>
      <c r="E2102" t="s">
        <v>296</v>
      </c>
      <c r="F2102" t="s">
        <v>65</v>
      </c>
      <c r="G2102" t="s">
        <v>23</v>
      </c>
      <c r="H2102" t="s">
        <v>24</v>
      </c>
      <c r="I2102" t="s">
        <v>25</v>
      </c>
      <c r="J2102" t="s">
        <v>3191</v>
      </c>
      <c r="K2102" t="s">
        <v>52</v>
      </c>
      <c r="L2102" t="s">
        <v>3100</v>
      </c>
      <c r="M2102" t="s">
        <v>29</v>
      </c>
      <c r="N2102">
        <f t="shared" si="224"/>
        <v>0</v>
      </c>
      <c r="O2102" t="str">
        <f t="shared" si="225"/>
        <v>No</v>
      </c>
      <c r="P2102">
        <f t="shared" si="226"/>
        <v>0</v>
      </c>
      <c r="Q2102">
        <f t="shared" si="227"/>
        <v>4813937689</v>
      </c>
      <c r="R2102">
        <f t="shared" si="228"/>
        <v>4.1933383153624479</v>
      </c>
      <c r="S2102" t="str">
        <f t="shared" si="229"/>
        <v>Acceptable</v>
      </c>
      <c r="T2102">
        <f>ROUNDUP(C2102,0)</f>
        <v>5</v>
      </c>
      <c r="U2102">
        <f>ROUNDDOWN(C2102,0)</f>
        <v>4</v>
      </c>
      <c r="V2102">
        <f>RIGHT(K2102,2)+2000</f>
        <v>2018</v>
      </c>
      <c r="W2102" t="str">
        <f>INDEX(_xlfn.TEXTSPLIT(K2102,"-"),1,2)</f>
        <v>Jun</v>
      </c>
      <c r="X2102" t="str">
        <f>INDEX(_xlfn.TEXTSPLIT(K2102,"-"),1,1)</f>
        <v>20</v>
      </c>
      <c r="Y2102">
        <f>INDEX(months!B:B,MATCH(Sheet1!W2102,months!A:A,0))</f>
        <v>6</v>
      </c>
      <c r="Z2102">
        <f t="shared" si="230"/>
        <v>43271</v>
      </c>
    </row>
    <row r="2103" spans="1:26" x14ac:dyDescent="0.2">
      <c r="A2103" t="s">
        <v>3192</v>
      </c>
      <c r="B2103" t="s">
        <v>3070</v>
      </c>
      <c r="C2103">
        <v>4.2</v>
      </c>
      <c r="D2103">
        <v>47031</v>
      </c>
      <c r="E2103" t="s">
        <v>1933</v>
      </c>
      <c r="F2103" t="s">
        <v>65</v>
      </c>
      <c r="G2103" t="s">
        <v>23</v>
      </c>
      <c r="H2103" t="s">
        <v>24</v>
      </c>
      <c r="I2103" t="s">
        <v>25</v>
      </c>
      <c r="J2103" t="s">
        <v>3068</v>
      </c>
      <c r="K2103" t="s">
        <v>115</v>
      </c>
      <c r="L2103" t="s">
        <v>2367</v>
      </c>
      <c r="M2103" t="s">
        <v>54</v>
      </c>
      <c r="N2103">
        <f t="shared" si="224"/>
        <v>0</v>
      </c>
      <c r="O2103" t="str">
        <f t="shared" si="225"/>
        <v>No</v>
      </c>
      <c r="P2103">
        <f t="shared" si="226"/>
        <v>0</v>
      </c>
      <c r="Q2103">
        <f t="shared" si="227"/>
        <v>4813937689</v>
      </c>
      <c r="R2103">
        <f t="shared" si="228"/>
        <v>4.1933383153624479</v>
      </c>
      <c r="S2103" t="str">
        <f t="shared" si="229"/>
        <v>Acceptable</v>
      </c>
      <c r="T2103">
        <f>ROUNDUP(C2103,0)</f>
        <v>5</v>
      </c>
      <c r="U2103">
        <f>ROUNDDOWN(C2103,0)</f>
        <v>4</v>
      </c>
      <c r="V2103">
        <f>RIGHT(K2103,2)+2000</f>
        <v>2018</v>
      </c>
      <c r="W2103" t="str">
        <f>INDEX(_xlfn.TEXTSPLIT(K2103,"-"),1,2)</f>
        <v>Jul</v>
      </c>
      <c r="X2103" t="str">
        <f>INDEX(_xlfn.TEXTSPLIT(K2103,"-"),1,1)</f>
        <v>30</v>
      </c>
      <c r="Y2103">
        <f>INDEX(months!B:B,MATCH(Sheet1!W2103,months!A:A,0))</f>
        <v>7</v>
      </c>
      <c r="Z2103">
        <f t="shared" si="230"/>
        <v>43311</v>
      </c>
    </row>
    <row r="2104" spans="1:26" x14ac:dyDescent="0.2">
      <c r="A2104" t="s">
        <v>3193</v>
      </c>
      <c r="B2104" t="s">
        <v>3070</v>
      </c>
      <c r="C2104">
        <v>4.4000000000000004</v>
      </c>
      <c r="D2104">
        <v>131</v>
      </c>
      <c r="E2104" t="s">
        <v>675</v>
      </c>
      <c r="F2104" t="s">
        <v>50</v>
      </c>
      <c r="G2104" t="s">
        <v>23</v>
      </c>
      <c r="H2104" t="s">
        <v>24</v>
      </c>
      <c r="I2104" t="s">
        <v>25</v>
      </c>
      <c r="J2104" t="s">
        <v>3132</v>
      </c>
      <c r="K2104" t="s">
        <v>1088</v>
      </c>
      <c r="L2104" t="s">
        <v>1267</v>
      </c>
      <c r="M2104" t="s">
        <v>47</v>
      </c>
      <c r="N2104">
        <f t="shared" si="224"/>
        <v>0</v>
      </c>
      <c r="O2104" t="str">
        <f t="shared" si="225"/>
        <v>No</v>
      </c>
      <c r="P2104">
        <f t="shared" si="226"/>
        <v>0</v>
      </c>
      <c r="Q2104">
        <f t="shared" si="227"/>
        <v>4813937689</v>
      </c>
      <c r="R2104">
        <f t="shared" si="228"/>
        <v>4.1933383153624479</v>
      </c>
      <c r="S2104" t="str">
        <f t="shared" si="229"/>
        <v>Acceptable</v>
      </c>
      <c r="T2104">
        <f>ROUNDUP(C2104,0)</f>
        <v>5</v>
      </c>
      <c r="U2104">
        <f>ROUNDDOWN(C2104,0)</f>
        <v>4</v>
      </c>
      <c r="V2104">
        <f>RIGHT(K2104,2)+2000</f>
        <v>2018</v>
      </c>
      <c r="W2104" t="str">
        <f>INDEX(_xlfn.TEXTSPLIT(K2104,"-"),1,2)</f>
        <v>Jun</v>
      </c>
      <c r="X2104" t="str">
        <f>INDEX(_xlfn.TEXTSPLIT(K2104,"-"),1,1)</f>
        <v>13</v>
      </c>
      <c r="Y2104">
        <f>INDEX(months!B:B,MATCH(Sheet1!W2104,months!A:A,0))</f>
        <v>6</v>
      </c>
      <c r="Z2104">
        <f t="shared" si="230"/>
        <v>43264</v>
      </c>
    </row>
    <row r="2105" spans="1:26" x14ac:dyDescent="0.2">
      <c r="A2105" t="s">
        <v>3194</v>
      </c>
      <c r="B2105" t="s">
        <v>3070</v>
      </c>
      <c r="C2105">
        <v>4.5</v>
      </c>
      <c r="D2105">
        <v>114</v>
      </c>
      <c r="E2105" t="s">
        <v>2699</v>
      </c>
      <c r="F2105" t="s">
        <v>57</v>
      </c>
      <c r="G2105" t="s">
        <v>23</v>
      </c>
      <c r="H2105" t="s">
        <v>24</v>
      </c>
      <c r="I2105" t="s">
        <v>25</v>
      </c>
      <c r="J2105" t="s">
        <v>3132</v>
      </c>
      <c r="K2105" t="s">
        <v>1088</v>
      </c>
      <c r="L2105" t="s">
        <v>3195</v>
      </c>
      <c r="M2105" t="s">
        <v>47</v>
      </c>
      <c r="N2105">
        <f t="shared" si="224"/>
        <v>0</v>
      </c>
      <c r="O2105" t="str">
        <f t="shared" si="225"/>
        <v>No</v>
      </c>
      <c r="P2105">
        <f t="shared" si="226"/>
        <v>0</v>
      </c>
      <c r="Q2105">
        <f t="shared" si="227"/>
        <v>4813937689</v>
      </c>
      <c r="R2105">
        <f t="shared" si="228"/>
        <v>4.1933383153624479</v>
      </c>
      <c r="S2105" t="str">
        <f t="shared" si="229"/>
        <v>Acceptable</v>
      </c>
      <c r="T2105">
        <f>ROUNDUP(C2105,0)</f>
        <v>5</v>
      </c>
      <c r="U2105">
        <f>ROUNDDOWN(C2105,0)</f>
        <v>4</v>
      </c>
      <c r="V2105">
        <f>RIGHT(K2105,2)+2000</f>
        <v>2018</v>
      </c>
      <c r="W2105" t="str">
        <f>INDEX(_xlfn.TEXTSPLIT(K2105,"-"),1,2)</f>
        <v>Jun</v>
      </c>
      <c r="X2105" t="str">
        <f>INDEX(_xlfn.TEXTSPLIT(K2105,"-"),1,1)</f>
        <v>13</v>
      </c>
      <c r="Y2105">
        <f>INDEX(months!B:B,MATCH(Sheet1!W2105,months!A:A,0))</f>
        <v>6</v>
      </c>
      <c r="Z2105">
        <f t="shared" si="230"/>
        <v>43264</v>
      </c>
    </row>
    <row r="2106" spans="1:26" x14ac:dyDescent="0.2">
      <c r="A2106" t="s">
        <v>3196</v>
      </c>
      <c r="B2106" t="s">
        <v>3070</v>
      </c>
      <c r="C2106">
        <v>4.0999999999999996</v>
      </c>
      <c r="D2106">
        <v>673203</v>
      </c>
      <c r="E2106" t="s">
        <v>510</v>
      </c>
      <c r="F2106" t="s">
        <v>43</v>
      </c>
      <c r="G2106" t="s">
        <v>23</v>
      </c>
      <c r="H2106" t="s">
        <v>24</v>
      </c>
      <c r="I2106" t="s">
        <v>25</v>
      </c>
      <c r="J2106" t="s">
        <v>3191</v>
      </c>
      <c r="K2106" t="s">
        <v>1656</v>
      </c>
      <c r="L2106" t="s">
        <v>3197</v>
      </c>
      <c r="M2106" t="s">
        <v>81</v>
      </c>
      <c r="N2106">
        <f t="shared" si="224"/>
        <v>0</v>
      </c>
      <c r="O2106" t="str">
        <f t="shared" si="225"/>
        <v>No</v>
      </c>
      <c r="P2106">
        <f t="shared" si="226"/>
        <v>0</v>
      </c>
      <c r="Q2106">
        <f t="shared" si="227"/>
        <v>4813937689</v>
      </c>
      <c r="R2106">
        <f t="shared" si="228"/>
        <v>4.1933383153624479</v>
      </c>
      <c r="S2106" t="str">
        <f t="shared" si="229"/>
        <v>Acceptable</v>
      </c>
      <c r="T2106">
        <f>ROUNDUP(C2106,0)</f>
        <v>5</v>
      </c>
      <c r="U2106">
        <f>ROUNDDOWN(C2106,0)</f>
        <v>4</v>
      </c>
      <c r="V2106">
        <f>RIGHT(K2106,2)+2000</f>
        <v>2018</v>
      </c>
      <c r="W2106" t="str">
        <f>INDEX(_xlfn.TEXTSPLIT(K2106,"-"),1,2)</f>
        <v>Jan</v>
      </c>
      <c r="X2106" t="str">
        <f>INDEX(_xlfn.TEXTSPLIT(K2106,"-"),1,1)</f>
        <v>19</v>
      </c>
      <c r="Y2106">
        <f>INDEX(months!B:B,MATCH(Sheet1!W2106,months!A:A,0))</f>
        <v>1</v>
      </c>
      <c r="Z2106">
        <f t="shared" si="230"/>
        <v>43119</v>
      </c>
    </row>
    <row r="2107" spans="1:26" x14ac:dyDescent="0.2">
      <c r="A2107" t="s">
        <v>3198</v>
      </c>
      <c r="B2107" t="s">
        <v>3070</v>
      </c>
      <c r="C2107">
        <v>4.2</v>
      </c>
      <c r="D2107">
        <v>2178</v>
      </c>
      <c r="E2107" t="s">
        <v>2443</v>
      </c>
      <c r="F2107" t="s">
        <v>32</v>
      </c>
      <c r="G2107" t="s">
        <v>23</v>
      </c>
      <c r="H2107" t="s">
        <v>24</v>
      </c>
      <c r="I2107" t="s">
        <v>25</v>
      </c>
      <c r="J2107" t="s">
        <v>3132</v>
      </c>
      <c r="K2107" t="s">
        <v>2298</v>
      </c>
      <c r="L2107" t="s">
        <v>141</v>
      </c>
      <c r="M2107" t="s">
        <v>81</v>
      </c>
      <c r="N2107">
        <f t="shared" si="224"/>
        <v>0</v>
      </c>
      <c r="O2107" t="str">
        <f t="shared" si="225"/>
        <v>No</v>
      </c>
      <c r="P2107">
        <f t="shared" si="226"/>
        <v>0</v>
      </c>
      <c r="Q2107">
        <f t="shared" si="227"/>
        <v>4813937689</v>
      </c>
      <c r="R2107">
        <f t="shared" si="228"/>
        <v>4.1933383153624479</v>
      </c>
      <c r="S2107" t="str">
        <f t="shared" si="229"/>
        <v>Acceptable</v>
      </c>
      <c r="T2107">
        <f>ROUNDUP(C2107,0)</f>
        <v>5</v>
      </c>
      <c r="U2107">
        <f>ROUNDDOWN(C2107,0)</f>
        <v>4</v>
      </c>
      <c r="V2107">
        <f>RIGHT(K2107,2)+2000</f>
        <v>2017</v>
      </c>
      <c r="W2107" t="str">
        <f>INDEX(_xlfn.TEXTSPLIT(K2107,"-"),1,2)</f>
        <v>Aug</v>
      </c>
      <c r="X2107" t="str">
        <f>INDEX(_xlfn.TEXTSPLIT(K2107,"-"),1,1)</f>
        <v>23</v>
      </c>
      <c r="Y2107">
        <f>INDEX(months!B:B,MATCH(Sheet1!W2107,months!A:A,0))</f>
        <v>8</v>
      </c>
      <c r="Z2107">
        <f t="shared" si="230"/>
        <v>42970</v>
      </c>
    </row>
    <row r="2108" spans="1:26" x14ac:dyDescent="0.2">
      <c r="A2108" t="s">
        <v>3199</v>
      </c>
      <c r="B2108" t="s">
        <v>3070</v>
      </c>
      <c r="C2108">
        <v>4.0999999999999996</v>
      </c>
      <c r="D2108">
        <v>175625</v>
      </c>
      <c r="E2108" t="s">
        <v>271</v>
      </c>
      <c r="F2108" t="s">
        <v>89</v>
      </c>
      <c r="G2108" t="s">
        <v>23</v>
      </c>
      <c r="H2108" t="s">
        <v>24</v>
      </c>
      <c r="I2108" t="s">
        <v>25</v>
      </c>
      <c r="J2108" t="s">
        <v>3132</v>
      </c>
      <c r="K2108" t="s">
        <v>3200</v>
      </c>
      <c r="L2108" t="s">
        <v>317</v>
      </c>
      <c r="M2108" t="s">
        <v>81</v>
      </c>
      <c r="N2108">
        <f t="shared" si="224"/>
        <v>0</v>
      </c>
      <c r="O2108" t="str">
        <f t="shared" si="225"/>
        <v>No</v>
      </c>
      <c r="P2108">
        <f t="shared" si="226"/>
        <v>0</v>
      </c>
      <c r="Q2108">
        <f t="shared" si="227"/>
        <v>4813937689</v>
      </c>
      <c r="R2108">
        <f t="shared" si="228"/>
        <v>4.1933383153624479</v>
      </c>
      <c r="S2108" t="str">
        <f t="shared" si="229"/>
        <v>Acceptable</v>
      </c>
      <c r="T2108">
        <f>ROUNDUP(C2108,0)</f>
        <v>5</v>
      </c>
      <c r="U2108">
        <f>ROUNDDOWN(C2108,0)</f>
        <v>4</v>
      </c>
      <c r="V2108">
        <f>RIGHT(K2108,2)+2000</f>
        <v>2017</v>
      </c>
      <c r="W2108" t="str">
        <f>INDEX(_xlfn.TEXTSPLIT(K2108,"-"),1,2)</f>
        <v>Nov</v>
      </c>
      <c r="X2108" t="str">
        <f>INDEX(_xlfn.TEXTSPLIT(K2108,"-"),1,1)</f>
        <v>22</v>
      </c>
      <c r="Y2108">
        <f>INDEX(months!B:B,MATCH(Sheet1!W2108,months!A:A,0))</f>
        <v>11</v>
      </c>
      <c r="Z2108">
        <f t="shared" si="230"/>
        <v>43061</v>
      </c>
    </row>
    <row r="2109" spans="1:26" x14ac:dyDescent="0.2">
      <c r="A2109" t="s">
        <v>3201</v>
      </c>
      <c r="B2109" t="s">
        <v>3070</v>
      </c>
      <c r="C2109">
        <v>4.7</v>
      </c>
      <c r="D2109">
        <v>8508</v>
      </c>
      <c r="E2109" t="s">
        <v>232</v>
      </c>
      <c r="F2109" t="s">
        <v>32</v>
      </c>
      <c r="G2109" t="s">
        <v>23</v>
      </c>
      <c r="H2109" t="s">
        <v>24</v>
      </c>
      <c r="I2109" t="s">
        <v>124</v>
      </c>
      <c r="J2109" t="s">
        <v>3202</v>
      </c>
      <c r="K2109" t="s">
        <v>173</v>
      </c>
      <c r="L2109" t="s">
        <v>3203</v>
      </c>
      <c r="M2109" t="s">
        <v>29</v>
      </c>
      <c r="N2109">
        <f t="shared" si="224"/>
        <v>0</v>
      </c>
      <c r="O2109" t="str">
        <f t="shared" si="225"/>
        <v>No</v>
      </c>
      <c r="P2109">
        <f t="shared" si="226"/>
        <v>0</v>
      </c>
      <c r="Q2109">
        <f t="shared" si="227"/>
        <v>4813937689</v>
      </c>
      <c r="R2109">
        <f t="shared" si="228"/>
        <v>4.1933383153624479</v>
      </c>
      <c r="S2109" t="str">
        <f t="shared" si="229"/>
        <v>Acceptable</v>
      </c>
      <c r="T2109">
        <f>ROUNDUP(C2109,0)</f>
        <v>5</v>
      </c>
      <c r="U2109">
        <f>ROUNDDOWN(C2109,0)</f>
        <v>4</v>
      </c>
      <c r="V2109">
        <f>RIGHT(K2109,2)+2000</f>
        <v>2018</v>
      </c>
      <c r="W2109" t="str">
        <f>INDEX(_xlfn.TEXTSPLIT(K2109,"-"),1,2)</f>
        <v>Aug</v>
      </c>
      <c r="X2109" t="str">
        <f>INDEX(_xlfn.TEXTSPLIT(K2109,"-"),1,1)</f>
        <v>2</v>
      </c>
      <c r="Y2109">
        <f>INDEX(months!B:B,MATCH(Sheet1!W2109,months!A:A,0))</f>
        <v>8</v>
      </c>
      <c r="Z2109">
        <f t="shared" si="230"/>
        <v>43314</v>
      </c>
    </row>
    <row r="2110" spans="1:26" x14ac:dyDescent="0.2">
      <c r="A2110" t="s">
        <v>3204</v>
      </c>
      <c r="B2110" t="s">
        <v>3070</v>
      </c>
      <c r="C2110">
        <v>4.3</v>
      </c>
      <c r="D2110">
        <v>3484</v>
      </c>
      <c r="E2110" t="s">
        <v>215</v>
      </c>
      <c r="F2110" t="s">
        <v>65</v>
      </c>
      <c r="G2110" t="s">
        <v>23</v>
      </c>
      <c r="H2110" t="s">
        <v>24</v>
      </c>
      <c r="I2110" t="s">
        <v>25</v>
      </c>
      <c r="J2110" t="s">
        <v>3205</v>
      </c>
      <c r="K2110" t="s">
        <v>3206</v>
      </c>
      <c r="L2110" t="s">
        <v>236</v>
      </c>
      <c r="M2110" t="s">
        <v>86</v>
      </c>
      <c r="N2110">
        <f t="shared" si="224"/>
        <v>0</v>
      </c>
      <c r="O2110" t="str">
        <f t="shared" si="225"/>
        <v>No</v>
      </c>
      <c r="P2110">
        <f t="shared" si="226"/>
        <v>0</v>
      </c>
      <c r="Q2110">
        <f t="shared" si="227"/>
        <v>4813937689</v>
      </c>
      <c r="R2110">
        <f t="shared" si="228"/>
        <v>4.1933383153624479</v>
      </c>
      <c r="S2110" t="str">
        <f t="shared" si="229"/>
        <v>Acceptable</v>
      </c>
      <c r="T2110">
        <f>ROUNDUP(C2110,0)</f>
        <v>5</v>
      </c>
      <c r="U2110">
        <f>ROUNDDOWN(C2110,0)</f>
        <v>4</v>
      </c>
      <c r="V2110">
        <f>RIGHT(K2110,2)+2000</f>
        <v>2017</v>
      </c>
      <c r="W2110" t="str">
        <f>INDEX(_xlfn.TEXTSPLIT(K2110,"-"),1,2)</f>
        <v>Mar</v>
      </c>
      <c r="X2110" t="str">
        <f>INDEX(_xlfn.TEXTSPLIT(K2110,"-"),1,1)</f>
        <v>7</v>
      </c>
      <c r="Y2110">
        <f>INDEX(months!B:B,MATCH(Sheet1!W2110,months!A:A,0))</f>
        <v>3</v>
      </c>
      <c r="Z2110">
        <f t="shared" si="230"/>
        <v>42801</v>
      </c>
    </row>
    <row r="2111" spans="1:26" x14ac:dyDescent="0.2">
      <c r="A2111" t="s">
        <v>3207</v>
      </c>
      <c r="B2111" t="s">
        <v>3070</v>
      </c>
      <c r="C2111">
        <v>4.4000000000000004</v>
      </c>
      <c r="D2111">
        <v>379415</v>
      </c>
      <c r="E2111" t="s">
        <v>1977</v>
      </c>
      <c r="F2111" t="s">
        <v>89</v>
      </c>
      <c r="G2111" t="s">
        <v>23</v>
      </c>
      <c r="H2111" t="s">
        <v>24</v>
      </c>
      <c r="I2111" t="s">
        <v>25</v>
      </c>
      <c r="J2111" t="s">
        <v>2757</v>
      </c>
      <c r="K2111" t="s">
        <v>94</v>
      </c>
      <c r="L2111" t="s">
        <v>3208</v>
      </c>
      <c r="M2111" t="s">
        <v>81</v>
      </c>
      <c r="N2111">
        <f t="shared" si="224"/>
        <v>0</v>
      </c>
      <c r="O2111" t="str">
        <f t="shared" si="225"/>
        <v>No</v>
      </c>
      <c r="P2111">
        <f t="shared" si="226"/>
        <v>0</v>
      </c>
      <c r="Q2111">
        <f t="shared" si="227"/>
        <v>4813937689</v>
      </c>
      <c r="R2111">
        <f t="shared" si="228"/>
        <v>4.1933383153624479</v>
      </c>
      <c r="S2111" t="str">
        <f t="shared" si="229"/>
        <v>Acceptable</v>
      </c>
      <c r="T2111">
        <f>ROUNDUP(C2111,0)</f>
        <v>5</v>
      </c>
      <c r="U2111">
        <f>ROUNDDOWN(C2111,0)</f>
        <v>4</v>
      </c>
      <c r="V2111">
        <f>RIGHT(K2111,2)+2000</f>
        <v>2018</v>
      </c>
      <c r="W2111" t="str">
        <f>INDEX(_xlfn.TEXTSPLIT(K2111,"-"),1,2)</f>
        <v>Jun</v>
      </c>
      <c r="X2111" t="str">
        <f>INDEX(_xlfn.TEXTSPLIT(K2111,"-"),1,1)</f>
        <v>26</v>
      </c>
      <c r="Y2111">
        <f>INDEX(months!B:B,MATCH(Sheet1!W2111,months!A:A,0))</f>
        <v>6</v>
      </c>
      <c r="Z2111">
        <f t="shared" si="230"/>
        <v>43277</v>
      </c>
    </row>
    <row r="2112" spans="1:26" x14ac:dyDescent="0.2">
      <c r="A2112" t="s">
        <v>3209</v>
      </c>
      <c r="B2112" t="s">
        <v>3070</v>
      </c>
      <c r="C2112">
        <v>4.4000000000000004</v>
      </c>
      <c r="D2112">
        <v>19245</v>
      </c>
      <c r="E2112" t="s">
        <v>42</v>
      </c>
      <c r="F2112" t="s">
        <v>65</v>
      </c>
      <c r="G2112" t="s">
        <v>23</v>
      </c>
      <c r="H2112" t="s">
        <v>24</v>
      </c>
      <c r="I2112" t="s">
        <v>25</v>
      </c>
      <c r="J2112" t="s">
        <v>2757</v>
      </c>
      <c r="K2112" t="s">
        <v>2046</v>
      </c>
      <c r="L2112" t="s">
        <v>180</v>
      </c>
      <c r="M2112" t="s">
        <v>81</v>
      </c>
      <c r="N2112">
        <f t="shared" si="224"/>
        <v>0</v>
      </c>
      <c r="O2112" t="str">
        <f t="shared" si="225"/>
        <v>No</v>
      </c>
      <c r="P2112">
        <f t="shared" si="226"/>
        <v>0</v>
      </c>
      <c r="Q2112">
        <f t="shared" si="227"/>
        <v>4813937689</v>
      </c>
      <c r="R2112">
        <f t="shared" si="228"/>
        <v>4.1933383153624479</v>
      </c>
      <c r="S2112" t="str">
        <f t="shared" si="229"/>
        <v>Acceptable</v>
      </c>
      <c r="T2112">
        <f>ROUNDUP(C2112,0)</f>
        <v>5</v>
      </c>
      <c r="U2112">
        <f>ROUNDDOWN(C2112,0)</f>
        <v>4</v>
      </c>
      <c r="V2112">
        <f>RIGHT(K2112,2)+2000</f>
        <v>2018</v>
      </c>
      <c r="W2112" t="str">
        <f>INDEX(_xlfn.TEXTSPLIT(K2112,"-"),1,2)</f>
        <v>Mar</v>
      </c>
      <c r="X2112" t="str">
        <f>INDEX(_xlfn.TEXTSPLIT(K2112,"-"),1,1)</f>
        <v>28</v>
      </c>
      <c r="Y2112">
        <f>INDEX(months!B:B,MATCH(Sheet1!W2112,months!A:A,0))</f>
        <v>3</v>
      </c>
      <c r="Z2112">
        <f t="shared" si="230"/>
        <v>43187</v>
      </c>
    </row>
    <row r="2113" spans="1:26" x14ac:dyDescent="0.2">
      <c r="A2113" t="s">
        <v>127</v>
      </c>
      <c r="B2113" t="s">
        <v>3070</v>
      </c>
      <c r="D2113">
        <v>65</v>
      </c>
      <c r="E2113" t="s">
        <v>128</v>
      </c>
      <c r="F2113" t="s">
        <v>50</v>
      </c>
      <c r="G2113" t="s">
        <v>23</v>
      </c>
      <c r="H2113" t="s">
        <v>24</v>
      </c>
      <c r="I2113" t="s">
        <v>25</v>
      </c>
      <c r="J2113" t="s">
        <v>129</v>
      </c>
      <c r="K2113" t="s">
        <v>130</v>
      </c>
      <c r="L2113" t="s">
        <v>28</v>
      </c>
      <c r="M2113" t="s">
        <v>81</v>
      </c>
      <c r="N2113">
        <f t="shared" si="224"/>
        <v>0</v>
      </c>
      <c r="O2113" t="str">
        <f t="shared" si="225"/>
        <v>No</v>
      </c>
      <c r="P2113">
        <f t="shared" si="226"/>
        <v>0</v>
      </c>
      <c r="Q2113">
        <f t="shared" si="227"/>
        <v>4813937689</v>
      </c>
      <c r="R2113">
        <f t="shared" si="228"/>
        <v>4.1933383153624479</v>
      </c>
      <c r="S2113" t="str">
        <f t="shared" si="229"/>
        <v>Acceptable</v>
      </c>
      <c r="T2113">
        <f>ROUNDUP(C2113,0)</f>
        <v>0</v>
      </c>
      <c r="U2113">
        <f>ROUNDDOWN(C2113,0)</f>
        <v>0</v>
      </c>
      <c r="V2113">
        <f>RIGHT(K2113,2)+2000</f>
        <v>2018</v>
      </c>
      <c r="W2113" t="str">
        <f>INDEX(_xlfn.TEXTSPLIT(K2113,"-"),1,2)</f>
        <v>Mar</v>
      </c>
      <c r="X2113" t="str">
        <f>INDEX(_xlfn.TEXTSPLIT(K2113,"-"),1,1)</f>
        <v>7</v>
      </c>
      <c r="Y2113">
        <f>INDEX(months!B:B,MATCH(Sheet1!W2113,months!A:A,0))</f>
        <v>3</v>
      </c>
      <c r="Z2113">
        <f t="shared" si="230"/>
        <v>43166</v>
      </c>
    </row>
    <row r="2114" spans="1:26" x14ac:dyDescent="0.2">
      <c r="A2114" t="s">
        <v>3211</v>
      </c>
      <c r="B2114" t="s">
        <v>3070</v>
      </c>
      <c r="C2114">
        <v>4.3</v>
      </c>
      <c r="D2114">
        <v>24877</v>
      </c>
      <c r="E2114" t="s">
        <v>232</v>
      </c>
      <c r="F2114" t="s">
        <v>38</v>
      </c>
      <c r="G2114" t="s">
        <v>23</v>
      </c>
      <c r="H2114" t="s">
        <v>24</v>
      </c>
      <c r="I2114" t="s">
        <v>25</v>
      </c>
      <c r="J2114" t="s">
        <v>3212</v>
      </c>
      <c r="K2114" t="s">
        <v>52</v>
      </c>
      <c r="L2114" t="s">
        <v>3213</v>
      </c>
      <c r="M2114" t="s">
        <v>81</v>
      </c>
      <c r="N2114">
        <f t="shared" ref="N2114:N2177" si="231">SUM(A2114,B2114)</f>
        <v>0</v>
      </c>
      <c r="O2114" t="str">
        <f t="shared" ref="O2114:O2177" si="232">IF(E2114="good","Yes","No")</f>
        <v>No</v>
      </c>
      <c r="P2114">
        <f t="shared" ref="P2114:P2177" si="233">COUNTIF(B:B,"&lt;0")</f>
        <v>0</v>
      </c>
      <c r="Q2114">
        <f t="shared" ref="Q2114:Q2177" si="234">SUMIF(D:D,"&gt;1000")</f>
        <v>4813937689</v>
      </c>
      <c r="R2114">
        <f t="shared" ref="R2114:R2177" si="235">AVERAGEIF(C:C,"&gt;0")</f>
        <v>4.1933383153624479</v>
      </c>
      <c r="S2114" t="str">
        <f t="shared" ref="S2114:S2177" si="236">IF(OR(A2114&gt;0,B2114&gt;0),"Acceptable","Check")</f>
        <v>Acceptable</v>
      </c>
      <c r="T2114">
        <f>ROUNDUP(C2114,0)</f>
        <v>5</v>
      </c>
      <c r="U2114">
        <f>ROUNDDOWN(C2114,0)</f>
        <v>4</v>
      </c>
      <c r="V2114">
        <f>RIGHT(K2114,2)+2000</f>
        <v>2018</v>
      </c>
      <c r="W2114" t="str">
        <f>INDEX(_xlfn.TEXTSPLIT(K2114,"-"),1,2)</f>
        <v>Jun</v>
      </c>
      <c r="X2114" t="str">
        <f>INDEX(_xlfn.TEXTSPLIT(K2114,"-"),1,1)</f>
        <v>20</v>
      </c>
      <c r="Y2114">
        <f>INDEX(months!B:B,MATCH(Sheet1!W2114,months!A:A,0))</f>
        <v>6</v>
      </c>
      <c r="Z2114">
        <f t="shared" si="230"/>
        <v>43271</v>
      </c>
    </row>
    <row r="2115" spans="1:26" x14ac:dyDescent="0.2">
      <c r="A2115" t="s">
        <v>1341</v>
      </c>
      <c r="B2115" t="s">
        <v>3070</v>
      </c>
      <c r="C2115">
        <v>4.4000000000000004</v>
      </c>
      <c r="D2115">
        <v>765</v>
      </c>
      <c r="E2115" t="s">
        <v>664</v>
      </c>
      <c r="F2115" t="s">
        <v>65</v>
      </c>
      <c r="G2115" t="s">
        <v>23</v>
      </c>
      <c r="H2115" t="s">
        <v>24</v>
      </c>
      <c r="I2115" t="s">
        <v>25</v>
      </c>
      <c r="J2115" t="s">
        <v>1342</v>
      </c>
      <c r="K2115" t="s">
        <v>1343</v>
      </c>
      <c r="L2115" t="s">
        <v>174</v>
      </c>
      <c r="M2115" t="s">
        <v>60</v>
      </c>
      <c r="N2115">
        <f t="shared" si="231"/>
        <v>0</v>
      </c>
      <c r="O2115" t="str">
        <f t="shared" si="232"/>
        <v>No</v>
      </c>
      <c r="P2115">
        <f t="shared" si="233"/>
        <v>0</v>
      </c>
      <c r="Q2115">
        <f t="shared" si="234"/>
        <v>4813937689</v>
      </c>
      <c r="R2115">
        <f t="shared" si="235"/>
        <v>4.1933383153624479</v>
      </c>
      <c r="S2115" t="str">
        <f t="shared" si="236"/>
        <v>Acceptable</v>
      </c>
      <c r="T2115">
        <f>ROUNDUP(C2115,0)</f>
        <v>5</v>
      </c>
      <c r="U2115">
        <f>ROUNDDOWN(C2115,0)</f>
        <v>4</v>
      </c>
      <c r="V2115">
        <f>RIGHT(K2115,2)+2000</f>
        <v>2017</v>
      </c>
      <c r="W2115" t="str">
        <f>INDEX(_xlfn.TEXTSPLIT(K2115,"-"),1,2)</f>
        <v>Jan</v>
      </c>
      <c r="X2115" t="str">
        <f>INDEX(_xlfn.TEXTSPLIT(K2115,"-"),1,1)</f>
        <v>19</v>
      </c>
      <c r="Y2115">
        <f>INDEX(months!B:B,MATCH(Sheet1!W2115,months!A:A,0))</f>
        <v>1</v>
      </c>
      <c r="Z2115">
        <f t="shared" ref="Z2115:Z2178" si="237">DATE(V2115,Y2115,X2115)</f>
        <v>42754</v>
      </c>
    </row>
    <row r="2116" spans="1:26" x14ac:dyDescent="0.2">
      <c r="A2116" t="s">
        <v>3214</v>
      </c>
      <c r="B2116" t="s">
        <v>3070</v>
      </c>
      <c r="C2116">
        <v>4.3</v>
      </c>
      <c r="D2116">
        <v>10088</v>
      </c>
      <c r="E2116" t="s">
        <v>46</v>
      </c>
      <c r="F2116" t="s">
        <v>65</v>
      </c>
      <c r="G2116" t="s">
        <v>23</v>
      </c>
      <c r="H2116" t="s">
        <v>24</v>
      </c>
      <c r="I2116" t="s">
        <v>25</v>
      </c>
      <c r="J2116" t="s">
        <v>2757</v>
      </c>
      <c r="K2116" t="s">
        <v>2467</v>
      </c>
      <c r="L2116" t="s">
        <v>46</v>
      </c>
      <c r="M2116" t="s">
        <v>81</v>
      </c>
      <c r="N2116">
        <f t="shared" si="231"/>
        <v>0</v>
      </c>
      <c r="O2116" t="str">
        <f t="shared" si="232"/>
        <v>No</v>
      </c>
      <c r="P2116">
        <f t="shared" si="233"/>
        <v>0</v>
      </c>
      <c r="Q2116">
        <f t="shared" si="234"/>
        <v>4813937689</v>
      </c>
      <c r="R2116">
        <f t="shared" si="235"/>
        <v>4.1933383153624479</v>
      </c>
      <c r="S2116" t="str">
        <f t="shared" si="236"/>
        <v>Acceptable</v>
      </c>
      <c r="T2116">
        <f>ROUNDUP(C2116,0)</f>
        <v>5</v>
      </c>
      <c r="U2116">
        <f>ROUNDDOWN(C2116,0)</f>
        <v>4</v>
      </c>
      <c r="V2116">
        <f>RIGHT(K2116,2)+2000</f>
        <v>2018</v>
      </c>
      <c r="W2116" t="str">
        <f>INDEX(_xlfn.TEXTSPLIT(K2116,"-"),1,2)</f>
        <v>Mar</v>
      </c>
      <c r="X2116" t="str">
        <f>INDEX(_xlfn.TEXTSPLIT(K2116,"-"),1,1)</f>
        <v>8</v>
      </c>
      <c r="Y2116">
        <f>INDEX(months!B:B,MATCH(Sheet1!W2116,months!A:A,0))</f>
        <v>3</v>
      </c>
      <c r="Z2116">
        <f t="shared" si="237"/>
        <v>43167</v>
      </c>
    </row>
    <row r="2117" spans="1:26" x14ac:dyDescent="0.2">
      <c r="A2117" t="s">
        <v>3004</v>
      </c>
      <c r="B2117" t="s">
        <v>3070</v>
      </c>
      <c r="C2117">
        <v>4.3</v>
      </c>
      <c r="D2117">
        <v>525552</v>
      </c>
      <c r="E2117" t="s">
        <v>675</v>
      </c>
      <c r="F2117" t="s">
        <v>89</v>
      </c>
      <c r="G2117" t="s">
        <v>23</v>
      </c>
      <c r="H2117" t="s">
        <v>24</v>
      </c>
      <c r="I2117" t="s">
        <v>25</v>
      </c>
      <c r="J2117" t="s">
        <v>3005</v>
      </c>
      <c r="K2117" t="s">
        <v>3006</v>
      </c>
      <c r="L2117" t="s">
        <v>98</v>
      </c>
      <c r="M2117" t="s">
        <v>60</v>
      </c>
      <c r="N2117">
        <f t="shared" si="231"/>
        <v>0</v>
      </c>
      <c r="O2117" t="str">
        <f t="shared" si="232"/>
        <v>No</v>
      </c>
      <c r="P2117">
        <f t="shared" si="233"/>
        <v>0</v>
      </c>
      <c r="Q2117">
        <f t="shared" si="234"/>
        <v>4813937689</v>
      </c>
      <c r="R2117">
        <f t="shared" si="235"/>
        <v>4.1933383153624479</v>
      </c>
      <c r="S2117" t="str">
        <f t="shared" si="236"/>
        <v>Acceptable</v>
      </c>
      <c r="T2117">
        <f>ROUNDUP(C2117,0)</f>
        <v>5</v>
      </c>
      <c r="U2117">
        <f>ROUNDDOWN(C2117,0)</f>
        <v>4</v>
      </c>
      <c r="V2117">
        <f>RIGHT(K2117,2)+2000</f>
        <v>2017</v>
      </c>
      <c r="W2117" t="str">
        <f>INDEX(_xlfn.TEXTSPLIT(K2117,"-"),1,2)</f>
        <v>Oct</v>
      </c>
      <c r="X2117" t="str">
        <f>INDEX(_xlfn.TEXTSPLIT(K2117,"-"),1,1)</f>
        <v>15</v>
      </c>
      <c r="Y2117">
        <f>INDEX(months!B:B,MATCH(Sheet1!W2117,months!A:A,0))</f>
        <v>10</v>
      </c>
      <c r="Z2117">
        <f t="shared" si="237"/>
        <v>43023</v>
      </c>
    </row>
    <row r="2118" spans="1:26" x14ac:dyDescent="0.2">
      <c r="A2118" t="s">
        <v>3215</v>
      </c>
      <c r="B2118" t="s">
        <v>3070</v>
      </c>
      <c r="C2118">
        <v>4.2</v>
      </c>
      <c r="D2118">
        <v>3762</v>
      </c>
      <c r="E2118" t="s">
        <v>970</v>
      </c>
      <c r="F2118" t="s">
        <v>65</v>
      </c>
      <c r="G2118" t="s">
        <v>23</v>
      </c>
      <c r="H2118" t="s">
        <v>24</v>
      </c>
      <c r="I2118" t="s">
        <v>25</v>
      </c>
      <c r="J2118" t="s">
        <v>1342</v>
      </c>
      <c r="K2118" t="s">
        <v>413</v>
      </c>
      <c r="L2118" t="s">
        <v>3216</v>
      </c>
      <c r="M2118" t="s">
        <v>587</v>
      </c>
      <c r="N2118">
        <f t="shared" si="231"/>
        <v>0</v>
      </c>
      <c r="O2118" t="str">
        <f t="shared" si="232"/>
        <v>No</v>
      </c>
      <c r="P2118">
        <f t="shared" si="233"/>
        <v>0</v>
      </c>
      <c r="Q2118">
        <f t="shared" si="234"/>
        <v>4813937689</v>
      </c>
      <c r="R2118">
        <f t="shared" si="235"/>
        <v>4.1933383153624479</v>
      </c>
      <c r="S2118" t="str">
        <f t="shared" si="236"/>
        <v>Acceptable</v>
      </c>
      <c r="T2118">
        <f>ROUNDUP(C2118,0)</f>
        <v>5</v>
      </c>
      <c r="U2118">
        <f>ROUNDDOWN(C2118,0)</f>
        <v>4</v>
      </c>
      <c r="V2118">
        <f>RIGHT(K2118,2)+2000</f>
        <v>2018</v>
      </c>
      <c r="W2118" t="str">
        <f>INDEX(_xlfn.TEXTSPLIT(K2118,"-"),1,2)</f>
        <v>Jul</v>
      </c>
      <c r="X2118" t="str">
        <f>INDEX(_xlfn.TEXTSPLIT(K2118,"-"),1,1)</f>
        <v>2</v>
      </c>
      <c r="Y2118">
        <f>INDEX(months!B:B,MATCH(Sheet1!W2118,months!A:A,0))</f>
        <v>7</v>
      </c>
      <c r="Z2118">
        <f t="shared" si="237"/>
        <v>43283</v>
      </c>
    </row>
    <row r="2119" spans="1:26" x14ac:dyDescent="0.2">
      <c r="A2119" t="s">
        <v>3217</v>
      </c>
      <c r="B2119" t="s">
        <v>3070</v>
      </c>
      <c r="C2119">
        <v>4.2</v>
      </c>
      <c r="D2119">
        <v>141363</v>
      </c>
      <c r="E2119" t="s">
        <v>37</v>
      </c>
      <c r="F2119" t="s">
        <v>89</v>
      </c>
      <c r="G2119" t="s">
        <v>23</v>
      </c>
      <c r="H2119" t="s">
        <v>24</v>
      </c>
      <c r="I2119" t="s">
        <v>25</v>
      </c>
      <c r="J2119" t="s">
        <v>2757</v>
      </c>
      <c r="K2119" t="s">
        <v>470</v>
      </c>
      <c r="L2119" t="s">
        <v>3218</v>
      </c>
      <c r="M2119" t="s">
        <v>60</v>
      </c>
      <c r="N2119">
        <f t="shared" si="231"/>
        <v>0</v>
      </c>
      <c r="O2119" t="str">
        <f t="shared" si="232"/>
        <v>No</v>
      </c>
      <c r="P2119">
        <f t="shared" si="233"/>
        <v>0</v>
      </c>
      <c r="Q2119">
        <f t="shared" si="234"/>
        <v>4813937689</v>
      </c>
      <c r="R2119">
        <f t="shared" si="235"/>
        <v>4.1933383153624479</v>
      </c>
      <c r="S2119" t="str">
        <f t="shared" si="236"/>
        <v>Acceptable</v>
      </c>
      <c r="T2119">
        <f>ROUNDUP(C2119,0)</f>
        <v>5</v>
      </c>
      <c r="U2119">
        <f>ROUNDDOWN(C2119,0)</f>
        <v>4</v>
      </c>
      <c r="V2119">
        <f>RIGHT(K2119,2)+2000</f>
        <v>2018</v>
      </c>
      <c r="W2119" t="str">
        <f>INDEX(_xlfn.TEXTSPLIT(K2119,"-"),1,2)</f>
        <v>Jan</v>
      </c>
      <c r="X2119" t="str">
        <f>INDEX(_xlfn.TEXTSPLIT(K2119,"-"),1,1)</f>
        <v>21</v>
      </c>
      <c r="Y2119">
        <f>INDEX(months!B:B,MATCH(Sheet1!W2119,months!A:A,0))</f>
        <v>1</v>
      </c>
      <c r="Z2119">
        <f t="shared" si="237"/>
        <v>43121</v>
      </c>
    </row>
    <row r="2120" spans="1:26" x14ac:dyDescent="0.2">
      <c r="A2120" t="s">
        <v>3219</v>
      </c>
      <c r="B2120" t="s">
        <v>3070</v>
      </c>
      <c r="C2120">
        <v>4.3</v>
      </c>
      <c r="D2120">
        <v>472584</v>
      </c>
      <c r="E2120" t="s">
        <v>2867</v>
      </c>
      <c r="F2120" t="s">
        <v>89</v>
      </c>
      <c r="G2120" t="s">
        <v>23</v>
      </c>
      <c r="H2120" t="s">
        <v>24</v>
      </c>
      <c r="I2120" t="s">
        <v>25</v>
      </c>
      <c r="J2120" t="s">
        <v>3068</v>
      </c>
      <c r="K2120" t="s">
        <v>173</v>
      </c>
      <c r="L2120" t="s">
        <v>3220</v>
      </c>
      <c r="M2120" t="s">
        <v>29</v>
      </c>
      <c r="N2120">
        <f t="shared" si="231"/>
        <v>0</v>
      </c>
      <c r="O2120" t="str">
        <f t="shared" si="232"/>
        <v>No</v>
      </c>
      <c r="P2120">
        <f t="shared" si="233"/>
        <v>0</v>
      </c>
      <c r="Q2120">
        <f t="shared" si="234"/>
        <v>4813937689</v>
      </c>
      <c r="R2120">
        <f t="shared" si="235"/>
        <v>4.1933383153624479</v>
      </c>
      <c r="S2120" t="str">
        <f t="shared" si="236"/>
        <v>Acceptable</v>
      </c>
      <c r="T2120">
        <f>ROUNDUP(C2120,0)</f>
        <v>5</v>
      </c>
      <c r="U2120">
        <f>ROUNDDOWN(C2120,0)</f>
        <v>4</v>
      </c>
      <c r="V2120">
        <f>RIGHT(K2120,2)+2000</f>
        <v>2018</v>
      </c>
      <c r="W2120" t="str">
        <f>INDEX(_xlfn.TEXTSPLIT(K2120,"-"),1,2)</f>
        <v>Aug</v>
      </c>
      <c r="X2120" t="str">
        <f>INDEX(_xlfn.TEXTSPLIT(K2120,"-"),1,1)</f>
        <v>2</v>
      </c>
      <c r="Y2120">
        <f>INDEX(months!B:B,MATCH(Sheet1!W2120,months!A:A,0))</f>
        <v>8</v>
      </c>
      <c r="Z2120">
        <f t="shared" si="237"/>
        <v>43314</v>
      </c>
    </row>
    <row r="2121" spans="1:26" x14ac:dyDescent="0.2">
      <c r="A2121" t="s">
        <v>3221</v>
      </c>
      <c r="B2121" t="s">
        <v>3070</v>
      </c>
      <c r="C2121">
        <v>4.3</v>
      </c>
      <c r="D2121">
        <v>1329192</v>
      </c>
      <c r="E2121" t="s">
        <v>1388</v>
      </c>
      <c r="F2121" t="s">
        <v>43</v>
      </c>
      <c r="G2121" t="s">
        <v>23</v>
      </c>
      <c r="H2121" t="s">
        <v>24</v>
      </c>
      <c r="I2121" t="s">
        <v>25</v>
      </c>
      <c r="J2121" t="s">
        <v>3132</v>
      </c>
      <c r="K2121" t="s">
        <v>3222</v>
      </c>
      <c r="L2121" t="s">
        <v>3223</v>
      </c>
      <c r="M2121" t="s">
        <v>177</v>
      </c>
      <c r="N2121">
        <f t="shared" si="231"/>
        <v>0</v>
      </c>
      <c r="O2121" t="str">
        <f t="shared" si="232"/>
        <v>No</v>
      </c>
      <c r="P2121">
        <f t="shared" si="233"/>
        <v>0</v>
      </c>
      <c r="Q2121">
        <f t="shared" si="234"/>
        <v>4813937689</v>
      </c>
      <c r="R2121">
        <f t="shared" si="235"/>
        <v>4.1933383153624479</v>
      </c>
      <c r="S2121" t="str">
        <f t="shared" si="236"/>
        <v>Acceptable</v>
      </c>
      <c r="T2121">
        <f>ROUNDUP(C2121,0)</f>
        <v>5</v>
      </c>
      <c r="U2121">
        <f>ROUNDDOWN(C2121,0)</f>
        <v>4</v>
      </c>
      <c r="V2121">
        <f>RIGHT(K2121,2)+2000</f>
        <v>2017</v>
      </c>
      <c r="W2121" t="str">
        <f>INDEX(_xlfn.TEXTSPLIT(K2121,"-"),1,2)</f>
        <v>Oct</v>
      </c>
      <c r="X2121" t="str">
        <f>INDEX(_xlfn.TEXTSPLIT(K2121,"-"),1,1)</f>
        <v>4</v>
      </c>
      <c r="Y2121">
        <f>INDEX(months!B:B,MATCH(Sheet1!W2121,months!A:A,0))</f>
        <v>10</v>
      </c>
      <c r="Z2121">
        <f t="shared" si="237"/>
        <v>43012</v>
      </c>
    </row>
    <row r="2122" spans="1:26" x14ac:dyDescent="0.2">
      <c r="A2122" t="s">
        <v>3224</v>
      </c>
      <c r="B2122" t="s">
        <v>3070</v>
      </c>
      <c r="C2122">
        <v>4.0999999999999996</v>
      </c>
      <c r="D2122">
        <v>148295</v>
      </c>
      <c r="E2122" t="s">
        <v>202</v>
      </c>
      <c r="F2122" t="s">
        <v>89</v>
      </c>
      <c r="G2122" t="s">
        <v>23</v>
      </c>
      <c r="H2122" t="s">
        <v>24</v>
      </c>
      <c r="I2122" t="s">
        <v>25</v>
      </c>
      <c r="J2122" t="s">
        <v>2757</v>
      </c>
      <c r="K2122" t="s">
        <v>737</v>
      </c>
      <c r="L2122" t="s">
        <v>167</v>
      </c>
      <c r="M2122" t="s">
        <v>81</v>
      </c>
      <c r="N2122">
        <f t="shared" si="231"/>
        <v>0</v>
      </c>
      <c r="O2122" t="str">
        <f t="shared" si="232"/>
        <v>No</v>
      </c>
      <c r="P2122">
        <f t="shared" si="233"/>
        <v>0</v>
      </c>
      <c r="Q2122">
        <f t="shared" si="234"/>
        <v>4813937689</v>
      </c>
      <c r="R2122">
        <f t="shared" si="235"/>
        <v>4.1933383153624479</v>
      </c>
      <c r="S2122" t="str">
        <f t="shared" si="236"/>
        <v>Acceptable</v>
      </c>
      <c r="T2122">
        <f>ROUNDUP(C2122,0)</f>
        <v>5</v>
      </c>
      <c r="U2122">
        <f>ROUNDDOWN(C2122,0)</f>
        <v>4</v>
      </c>
      <c r="V2122">
        <f>RIGHT(K2122,2)+2000</f>
        <v>2018</v>
      </c>
      <c r="W2122" t="str">
        <f>INDEX(_xlfn.TEXTSPLIT(K2122,"-"),1,2)</f>
        <v>Mar</v>
      </c>
      <c r="X2122" t="str">
        <f>INDEX(_xlfn.TEXTSPLIT(K2122,"-"),1,1)</f>
        <v>5</v>
      </c>
      <c r="Y2122">
        <f>INDEX(months!B:B,MATCH(Sheet1!W2122,months!A:A,0))</f>
        <v>3</v>
      </c>
      <c r="Z2122">
        <f t="shared" si="237"/>
        <v>43164</v>
      </c>
    </row>
    <row r="2123" spans="1:26" x14ac:dyDescent="0.2">
      <c r="A2123" t="s">
        <v>3225</v>
      </c>
      <c r="B2123" t="s">
        <v>3070</v>
      </c>
      <c r="C2123">
        <v>4.2</v>
      </c>
      <c r="D2123">
        <v>41273</v>
      </c>
      <c r="E2123" t="s">
        <v>271</v>
      </c>
      <c r="F2123" t="s">
        <v>38</v>
      </c>
      <c r="G2123" t="s">
        <v>23</v>
      </c>
      <c r="H2123" t="s">
        <v>24</v>
      </c>
      <c r="I2123" t="s">
        <v>25</v>
      </c>
      <c r="J2123" t="s">
        <v>2666</v>
      </c>
      <c r="K2123" t="s">
        <v>759</v>
      </c>
      <c r="L2123" t="s">
        <v>138</v>
      </c>
      <c r="M2123" t="s">
        <v>81</v>
      </c>
      <c r="N2123">
        <f t="shared" si="231"/>
        <v>0</v>
      </c>
      <c r="O2123" t="str">
        <f t="shared" si="232"/>
        <v>No</v>
      </c>
      <c r="P2123">
        <f t="shared" si="233"/>
        <v>0</v>
      </c>
      <c r="Q2123">
        <f t="shared" si="234"/>
        <v>4813937689</v>
      </c>
      <c r="R2123">
        <f t="shared" si="235"/>
        <v>4.1933383153624479</v>
      </c>
      <c r="S2123" t="str">
        <f t="shared" si="236"/>
        <v>Acceptable</v>
      </c>
      <c r="T2123">
        <f>ROUNDUP(C2123,0)</f>
        <v>5</v>
      </c>
      <c r="U2123">
        <f>ROUNDDOWN(C2123,0)</f>
        <v>4</v>
      </c>
      <c r="V2123">
        <f>RIGHT(K2123,2)+2000</f>
        <v>2018</v>
      </c>
      <c r="W2123" t="str">
        <f>INDEX(_xlfn.TEXTSPLIT(K2123,"-"),1,2)</f>
        <v>Jul</v>
      </c>
      <c r="X2123" t="str">
        <f>INDEX(_xlfn.TEXTSPLIT(K2123,"-"),1,1)</f>
        <v>5</v>
      </c>
      <c r="Y2123">
        <f>INDEX(months!B:B,MATCH(Sheet1!W2123,months!A:A,0))</f>
        <v>7</v>
      </c>
      <c r="Z2123">
        <f t="shared" si="237"/>
        <v>43286</v>
      </c>
    </row>
    <row r="2124" spans="1:26" x14ac:dyDescent="0.2">
      <c r="A2124" t="s">
        <v>3226</v>
      </c>
      <c r="B2124" t="s">
        <v>3070</v>
      </c>
      <c r="C2124">
        <v>4.5</v>
      </c>
      <c r="D2124">
        <v>278</v>
      </c>
      <c r="E2124" t="s">
        <v>46</v>
      </c>
      <c r="F2124" t="s">
        <v>50</v>
      </c>
      <c r="G2124" t="s">
        <v>23</v>
      </c>
      <c r="H2124" t="s">
        <v>24</v>
      </c>
      <c r="I2124" t="s">
        <v>25</v>
      </c>
      <c r="J2124" t="s">
        <v>3132</v>
      </c>
      <c r="K2124" t="s">
        <v>169</v>
      </c>
      <c r="L2124" t="s">
        <v>3227</v>
      </c>
      <c r="M2124" t="s">
        <v>47</v>
      </c>
      <c r="N2124">
        <f t="shared" si="231"/>
        <v>0</v>
      </c>
      <c r="O2124" t="str">
        <f t="shared" si="232"/>
        <v>No</v>
      </c>
      <c r="P2124">
        <f t="shared" si="233"/>
        <v>0</v>
      </c>
      <c r="Q2124">
        <f t="shared" si="234"/>
        <v>4813937689</v>
      </c>
      <c r="R2124">
        <f t="shared" si="235"/>
        <v>4.1933383153624479</v>
      </c>
      <c r="S2124" t="str">
        <f t="shared" si="236"/>
        <v>Acceptable</v>
      </c>
      <c r="T2124">
        <f>ROUNDUP(C2124,0)</f>
        <v>5</v>
      </c>
      <c r="U2124">
        <f>ROUNDDOWN(C2124,0)</f>
        <v>4</v>
      </c>
      <c r="V2124">
        <f>RIGHT(K2124,2)+2000</f>
        <v>2018</v>
      </c>
      <c r="W2124" t="str">
        <f>INDEX(_xlfn.TEXTSPLIT(K2124,"-"),1,2)</f>
        <v>Jul</v>
      </c>
      <c r="X2124" t="str">
        <f>INDEX(_xlfn.TEXTSPLIT(K2124,"-"),1,1)</f>
        <v>11</v>
      </c>
      <c r="Y2124">
        <f>INDEX(months!B:B,MATCH(Sheet1!W2124,months!A:A,0))</f>
        <v>7</v>
      </c>
      <c r="Z2124">
        <f t="shared" si="237"/>
        <v>43292</v>
      </c>
    </row>
    <row r="2125" spans="1:26" x14ac:dyDescent="0.2">
      <c r="A2125" t="s">
        <v>3228</v>
      </c>
      <c r="B2125" t="s">
        <v>3070</v>
      </c>
      <c r="C2125">
        <v>4.3</v>
      </c>
      <c r="D2125">
        <v>392596</v>
      </c>
      <c r="E2125" t="s">
        <v>1035</v>
      </c>
      <c r="F2125" t="s">
        <v>89</v>
      </c>
      <c r="G2125" t="s">
        <v>23</v>
      </c>
      <c r="H2125" t="s">
        <v>24</v>
      </c>
      <c r="I2125" t="s">
        <v>25</v>
      </c>
      <c r="J2125" t="s">
        <v>3167</v>
      </c>
      <c r="K2125" t="s">
        <v>3229</v>
      </c>
      <c r="L2125" t="s">
        <v>3230</v>
      </c>
      <c r="M2125" t="s">
        <v>86</v>
      </c>
      <c r="N2125">
        <f t="shared" si="231"/>
        <v>0</v>
      </c>
      <c r="O2125" t="str">
        <f t="shared" si="232"/>
        <v>No</v>
      </c>
      <c r="P2125">
        <f t="shared" si="233"/>
        <v>0</v>
      </c>
      <c r="Q2125">
        <f t="shared" si="234"/>
        <v>4813937689</v>
      </c>
      <c r="R2125">
        <f t="shared" si="235"/>
        <v>4.1933383153624479</v>
      </c>
      <c r="S2125" t="str">
        <f t="shared" si="236"/>
        <v>Acceptable</v>
      </c>
      <c r="T2125">
        <f>ROUNDUP(C2125,0)</f>
        <v>5</v>
      </c>
      <c r="U2125">
        <f>ROUNDDOWN(C2125,0)</f>
        <v>4</v>
      </c>
      <c r="V2125">
        <f>RIGHT(K2125,2)+2000</f>
        <v>2016</v>
      </c>
      <c r="W2125" t="str">
        <f>INDEX(_xlfn.TEXTSPLIT(K2125,"-"),1,2)</f>
        <v>Jul</v>
      </c>
      <c r="X2125" t="str">
        <f>INDEX(_xlfn.TEXTSPLIT(K2125,"-"),1,1)</f>
        <v>22</v>
      </c>
      <c r="Y2125">
        <f>INDEX(months!B:B,MATCH(Sheet1!W2125,months!A:A,0))</f>
        <v>7</v>
      </c>
      <c r="Z2125">
        <f t="shared" si="237"/>
        <v>42573</v>
      </c>
    </row>
    <row r="2126" spans="1:26" x14ac:dyDescent="0.2">
      <c r="A2126" t="s">
        <v>3026</v>
      </c>
      <c r="B2126" t="s">
        <v>3070</v>
      </c>
      <c r="C2126">
        <v>4.3</v>
      </c>
      <c r="D2126">
        <v>43060</v>
      </c>
      <c r="E2126" t="s">
        <v>2461</v>
      </c>
      <c r="F2126" t="s">
        <v>38</v>
      </c>
      <c r="G2126" t="s">
        <v>23</v>
      </c>
      <c r="H2126" t="s">
        <v>24</v>
      </c>
      <c r="I2126" t="s">
        <v>25</v>
      </c>
      <c r="J2126" t="s">
        <v>3005</v>
      </c>
      <c r="K2126" t="s">
        <v>503</v>
      </c>
      <c r="L2126" t="s">
        <v>1144</v>
      </c>
      <c r="M2126" t="s">
        <v>86</v>
      </c>
      <c r="N2126">
        <f t="shared" si="231"/>
        <v>0</v>
      </c>
      <c r="O2126" t="str">
        <f t="shared" si="232"/>
        <v>No</v>
      </c>
      <c r="P2126">
        <f t="shared" si="233"/>
        <v>0</v>
      </c>
      <c r="Q2126">
        <f t="shared" si="234"/>
        <v>4813937689</v>
      </c>
      <c r="R2126">
        <f t="shared" si="235"/>
        <v>4.1933383153624479</v>
      </c>
      <c r="S2126" t="str">
        <f t="shared" si="236"/>
        <v>Acceptable</v>
      </c>
      <c r="T2126">
        <f>ROUNDUP(C2126,0)</f>
        <v>5</v>
      </c>
      <c r="U2126">
        <f>ROUNDDOWN(C2126,0)</f>
        <v>4</v>
      </c>
      <c r="V2126">
        <f>RIGHT(K2126,2)+2000</f>
        <v>2018</v>
      </c>
      <c r="W2126" t="str">
        <f>INDEX(_xlfn.TEXTSPLIT(K2126,"-"),1,2)</f>
        <v>Jun</v>
      </c>
      <c r="X2126" t="str">
        <f>INDEX(_xlfn.TEXTSPLIT(K2126,"-"),1,1)</f>
        <v>29</v>
      </c>
      <c r="Y2126">
        <f>INDEX(months!B:B,MATCH(Sheet1!W2126,months!A:A,0))</f>
        <v>6</v>
      </c>
      <c r="Z2126">
        <f t="shared" si="237"/>
        <v>43280</v>
      </c>
    </row>
    <row r="2127" spans="1:26" x14ac:dyDescent="0.2">
      <c r="A2127" t="s">
        <v>3231</v>
      </c>
      <c r="B2127" t="s">
        <v>3070</v>
      </c>
      <c r="C2127">
        <v>4.5</v>
      </c>
      <c r="D2127">
        <v>514088</v>
      </c>
      <c r="E2127" t="s">
        <v>2960</v>
      </c>
      <c r="F2127" t="s">
        <v>89</v>
      </c>
      <c r="G2127" t="s">
        <v>23</v>
      </c>
      <c r="H2127" t="s">
        <v>24</v>
      </c>
      <c r="I2127" t="s">
        <v>25</v>
      </c>
      <c r="J2127" t="s">
        <v>3202</v>
      </c>
      <c r="K2127" t="s">
        <v>1777</v>
      </c>
      <c r="L2127" t="s">
        <v>3232</v>
      </c>
      <c r="M2127" t="s">
        <v>54</v>
      </c>
      <c r="N2127">
        <f t="shared" si="231"/>
        <v>0</v>
      </c>
      <c r="O2127" t="str">
        <f t="shared" si="232"/>
        <v>No</v>
      </c>
      <c r="P2127">
        <f t="shared" si="233"/>
        <v>0</v>
      </c>
      <c r="Q2127">
        <f t="shared" si="234"/>
        <v>4813937689</v>
      </c>
      <c r="R2127">
        <f t="shared" si="235"/>
        <v>4.1933383153624479</v>
      </c>
      <c r="S2127" t="str">
        <f t="shared" si="236"/>
        <v>Acceptable</v>
      </c>
      <c r="T2127">
        <f>ROUNDUP(C2127,0)</f>
        <v>5</v>
      </c>
      <c r="U2127">
        <f>ROUNDDOWN(C2127,0)</f>
        <v>4</v>
      </c>
      <c r="V2127">
        <f>RIGHT(K2127,2)+2000</f>
        <v>2018</v>
      </c>
      <c r="W2127" t="str">
        <f>INDEX(_xlfn.TEXTSPLIT(K2127,"-"),1,2)</f>
        <v>May</v>
      </c>
      <c r="X2127" t="str">
        <f>INDEX(_xlfn.TEXTSPLIT(K2127,"-"),1,1)</f>
        <v>30</v>
      </c>
      <c r="Y2127">
        <f>INDEX(months!B:B,MATCH(Sheet1!W2127,months!A:A,0))</f>
        <v>5</v>
      </c>
      <c r="Z2127">
        <f t="shared" si="237"/>
        <v>43250</v>
      </c>
    </row>
    <row r="2128" spans="1:26" x14ac:dyDescent="0.2">
      <c r="A2128" t="s">
        <v>3233</v>
      </c>
      <c r="B2128" t="s">
        <v>3070</v>
      </c>
      <c r="C2128">
        <v>4.0999999999999996</v>
      </c>
      <c r="D2128">
        <v>41867</v>
      </c>
      <c r="E2128" t="s">
        <v>1594</v>
      </c>
      <c r="F2128" t="s">
        <v>65</v>
      </c>
      <c r="G2128" t="s">
        <v>23</v>
      </c>
      <c r="H2128" t="s">
        <v>24</v>
      </c>
      <c r="I2128" t="s">
        <v>25</v>
      </c>
      <c r="J2128" t="s">
        <v>3132</v>
      </c>
      <c r="K2128" t="s">
        <v>3234</v>
      </c>
      <c r="L2128" t="s">
        <v>3235</v>
      </c>
      <c r="M2128" t="s">
        <v>177</v>
      </c>
      <c r="N2128">
        <f t="shared" si="231"/>
        <v>0</v>
      </c>
      <c r="O2128" t="str">
        <f t="shared" si="232"/>
        <v>No</v>
      </c>
      <c r="P2128">
        <f t="shared" si="233"/>
        <v>0</v>
      </c>
      <c r="Q2128">
        <f t="shared" si="234"/>
        <v>4813937689</v>
      </c>
      <c r="R2128">
        <f t="shared" si="235"/>
        <v>4.1933383153624479</v>
      </c>
      <c r="S2128" t="str">
        <f t="shared" si="236"/>
        <v>Acceptable</v>
      </c>
      <c r="T2128">
        <f>ROUNDUP(C2128,0)</f>
        <v>5</v>
      </c>
      <c r="U2128">
        <f>ROUNDDOWN(C2128,0)</f>
        <v>4</v>
      </c>
      <c r="V2128">
        <f>RIGHT(K2128,2)+2000</f>
        <v>2017</v>
      </c>
      <c r="W2128" t="str">
        <f>INDEX(_xlfn.TEXTSPLIT(K2128,"-"),1,2)</f>
        <v>May</v>
      </c>
      <c r="X2128" t="str">
        <f>INDEX(_xlfn.TEXTSPLIT(K2128,"-"),1,1)</f>
        <v>18</v>
      </c>
      <c r="Y2128">
        <f>INDEX(months!B:B,MATCH(Sheet1!W2128,months!A:A,0))</f>
        <v>5</v>
      </c>
      <c r="Z2128">
        <f t="shared" si="237"/>
        <v>42873</v>
      </c>
    </row>
    <row r="2129" spans="1:26" x14ac:dyDescent="0.2">
      <c r="A2129" t="s">
        <v>3104</v>
      </c>
      <c r="B2129" t="s">
        <v>3070</v>
      </c>
      <c r="C2129">
        <v>4.5</v>
      </c>
      <c r="D2129">
        <v>1014846</v>
      </c>
      <c r="E2129" t="s">
        <v>215</v>
      </c>
      <c r="F2129" t="s">
        <v>43</v>
      </c>
      <c r="G2129" t="s">
        <v>23</v>
      </c>
      <c r="H2129" t="s">
        <v>24</v>
      </c>
      <c r="I2129" t="s">
        <v>25</v>
      </c>
      <c r="J2129" t="s">
        <v>3099</v>
      </c>
      <c r="K2129" t="s">
        <v>3105</v>
      </c>
      <c r="L2129" t="s">
        <v>3106</v>
      </c>
      <c r="M2129" t="s">
        <v>81</v>
      </c>
      <c r="N2129">
        <f t="shared" si="231"/>
        <v>0</v>
      </c>
      <c r="O2129" t="str">
        <f t="shared" si="232"/>
        <v>No</v>
      </c>
      <c r="P2129">
        <f t="shared" si="233"/>
        <v>0</v>
      </c>
      <c r="Q2129">
        <f t="shared" si="234"/>
        <v>4813937689</v>
      </c>
      <c r="R2129">
        <f t="shared" si="235"/>
        <v>4.1933383153624479</v>
      </c>
      <c r="S2129" t="str">
        <f t="shared" si="236"/>
        <v>Acceptable</v>
      </c>
      <c r="T2129">
        <f>ROUNDUP(C2129,0)</f>
        <v>5</v>
      </c>
      <c r="U2129">
        <f>ROUNDDOWN(C2129,0)</f>
        <v>4</v>
      </c>
      <c r="V2129">
        <f>RIGHT(K2129,2)+2000</f>
        <v>2017</v>
      </c>
      <c r="W2129" t="str">
        <f>INDEX(_xlfn.TEXTSPLIT(K2129,"-"),1,2)</f>
        <v>Jun</v>
      </c>
      <c r="X2129" t="str">
        <f>INDEX(_xlfn.TEXTSPLIT(K2129,"-"),1,1)</f>
        <v>29</v>
      </c>
      <c r="Y2129">
        <f>INDEX(months!B:B,MATCH(Sheet1!W2129,months!A:A,0))</f>
        <v>6</v>
      </c>
      <c r="Z2129">
        <f t="shared" si="237"/>
        <v>42915</v>
      </c>
    </row>
    <row r="2130" spans="1:26" x14ac:dyDescent="0.2">
      <c r="A2130" t="s">
        <v>3236</v>
      </c>
      <c r="B2130" t="s">
        <v>3070</v>
      </c>
      <c r="C2130">
        <v>4.2</v>
      </c>
      <c r="D2130">
        <v>23060</v>
      </c>
      <c r="E2130" t="s">
        <v>93</v>
      </c>
      <c r="F2130" t="s">
        <v>65</v>
      </c>
      <c r="G2130" t="s">
        <v>23</v>
      </c>
      <c r="H2130" t="s">
        <v>24</v>
      </c>
      <c r="I2130" t="s">
        <v>25</v>
      </c>
      <c r="J2130" t="s">
        <v>3080</v>
      </c>
      <c r="K2130" t="s">
        <v>216</v>
      </c>
      <c r="L2130" t="s">
        <v>3237</v>
      </c>
      <c r="M2130" t="s">
        <v>81</v>
      </c>
      <c r="N2130">
        <f t="shared" si="231"/>
        <v>0</v>
      </c>
      <c r="O2130" t="str">
        <f t="shared" si="232"/>
        <v>No</v>
      </c>
      <c r="P2130">
        <f t="shared" si="233"/>
        <v>0</v>
      </c>
      <c r="Q2130">
        <f t="shared" si="234"/>
        <v>4813937689</v>
      </c>
      <c r="R2130">
        <f t="shared" si="235"/>
        <v>4.1933383153624479</v>
      </c>
      <c r="S2130" t="str">
        <f t="shared" si="236"/>
        <v>Acceptable</v>
      </c>
      <c r="T2130">
        <f>ROUNDUP(C2130,0)</f>
        <v>5</v>
      </c>
      <c r="U2130">
        <f>ROUNDDOWN(C2130,0)</f>
        <v>4</v>
      </c>
      <c r="V2130">
        <f>RIGHT(K2130,2)+2000</f>
        <v>2018</v>
      </c>
      <c r="W2130" t="str">
        <f>INDEX(_xlfn.TEXTSPLIT(K2130,"-"),1,2)</f>
        <v>Jul</v>
      </c>
      <c r="X2130" t="str">
        <f>INDEX(_xlfn.TEXTSPLIT(K2130,"-"),1,1)</f>
        <v>26</v>
      </c>
      <c r="Y2130">
        <f>INDEX(months!B:B,MATCH(Sheet1!W2130,months!A:A,0))</f>
        <v>7</v>
      </c>
      <c r="Z2130">
        <f t="shared" si="237"/>
        <v>43307</v>
      </c>
    </row>
    <row r="2131" spans="1:26" x14ac:dyDescent="0.2">
      <c r="A2131" t="s">
        <v>3238</v>
      </c>
      <c r="B2131" t="s">
        <v>3070</v>
      </c>
      <c r="C2131">
        <v>4.4000000000000004</v>
      </c>
      <c r="D2131">
        <v>112080</v>
      </c>
      <c r="E2131" t="s">
        <v>202</v>
      </c>
      <c r="F2131" t="s">
        <v>89</v>
      </c>
      <c r="G2131" t="s">
        <v>23</v>
      </c>
      <c r="H2131" t="s">
        <v>24</v>
      </c>
      <c r="I2131" t="s">
        <v>25</v>
      </c>
      <c r="J2131" t="s">
        <v>2681</v>
      </c>
      <c r="K2131" t="s">
        <v>216</v>
      </c>
      <c r="L2131" t="s">
        <v>2817</v>
      </c>
      <c r="M2131" t="s">
        <v>81</v>
      </c>
      <c r="N2131">
        <f t="shared" si="231"/>
        <v>0</v>
      </c>
      <c r="O2131" t="str">
        <f t="shared" si="232"/>
        <v>No</v>
      </c>
      <c r="P2131">
        <f t="shared" si="233"/>
        <v>0</v>
      </c>
      <c r="Q2131">
        <f t="shared" si="234"/>
        <v>4813937689</v>
      </c>
      <c r="R2131">
        <f t="shared" si="235"/>
        <v>4.1933383153624479</v>
      </c>
      <c r="S2131" t="str">
        <f t="shared" si="236"/>
        <v>Acceptable</v>
      </c>
      <c r="T2131">
        <f>ROUNDUP(C2131,0)</f>
        <v>5</v>
      </c>
      <c r="U2131">
        <f>ROUNDDOWN(C2131,0)</f>
        <v>4</v>
      </c>
      <c r="V2131">
        <f>RIGHT(K2131,2)+2000</f>
        <v>2018</v>
      </c>
      <c r="W2131" t="str">
        <f>INDEX(_xlfn.TEXTSPLIT(K2131,"-"),1,2)</f>
        <v>Jul</v>
      </c>
      <c r="X2131" t="str">
        <f>INDEX(_xlfn.TEXTSPLIT(K2131,"-"),1,1)</f>
        <v>26</v>
      </c>
      <c r="Y2131">
        <f>INDEX(months!B:B,MATCH(Sheet1!W2131,months!A:A,0))</f>
        <v>7</v>
      </c>
      <c r="Z2131">
        <f t="shared" si="237"/>
        <v>43307</v>
      </c>
    </row>
    <row r="2132" spans="1:26" x14ac:dyDescent="0.2">
      <c r="A2132" t="s">
        <v>3239</v>
      </c>
      <c r="B2132" t="s">
        <v>3070</v>
      </c>
      <c r="C2132">
        <v>4</v>
      </c>
      <c r="D2132">
        <v>15489</v>
      </c>
      <c r="E2132" t="s">
        <v>2199</v>
      </c>
      <c r="F2132" t="s">
        <v>65</v>
      </c>
      <c r="G2132" t="s">
        <v>23</v>
      </c>
      <c r="H2132" t="s">
        <v>24</v>
      </c>
      <c r="I2132" t="s">
        <v>25</v>
      </c>
      <c r="J2132" t="s">
        <v>2681</v>
      </c>
      <c r="K2132" t="s">
        <v>140</v>
      </c>
      <c r="L2132" t="s">
        <v>3240</v>
      </c>
      <c r="M2132" t="s">
        <v>86</v>
      </c>
      <c r="N2132">
        <f t="shared" si="231"/>
        <v>0</v>
      </c>
      <c r="O2132" t="str">
        <f t="shared" si="232"/>
        <v>No</v>
      </c>
      <c r="P2132">
        <f t="shared" si="233"/>
        <v>0</v>
      </c>
      <c r="Q2132">
        <f t="shared" si="234"/>
        <v>4813937689</v>
      </c>
      <c r="R2132">
        <f t="shared" si="235"/>
        <v>4.1933383153624479</v>
      </c>
      <c r="S2132" t="str">
        <f t="shared" si="236"/>
        <v>Acceptable</v>
      </c>
      <c r="T2132">
        <f>ROUNDUP(C2132,0)</f>
        <v>4</v>
      </c>
      <c r="U2132">
        <f>ROUNDDOWN(C2132,0)</f>
        <v>4</v>
      </c>
      <c r="V2132">
        <f>RIGHT(K2132,2)+2000</f>
        <v>2017</v>
      </c>
      <c r="W2132" t="str">
        <f>INDEX(_xlfn.TEXTSPLIT(K2132,"-"),1,2)</f>
        <v>Oct</v>
      </c>
      <c r="X2132" t="str">
        <f>INDEX(_xlfn.TEXTSPLIT(K2132,"-"),1,1)</f>
        <v>11</v>
      </c>
      <c r="Y2132">
        <f>INDEX(months!B:B,MATCH(Sheet1!W2132,months!A:A,0))</f>
        <v>10</v>
      </c>
      <c r="Z2132">
        <f t="shared" si="237"/>
        <v>43019</v>
      </c>
    </row>
    <row r="2133" spans="1:26" x14ac:dyDescent="0.2">
      <c r="A2133" t="s">
        <v>3241</v>
      </c>
      <c r="B2133" t="s">
        <v>3070</v>
      </c>
      <c r="C2133">
        <v>4.0999999999999996</v>
      </c>
      <c r="D2133">
        <v>51895</v>
      </c>
      <c r="E2133" t="s">
        <v>405</v>
      </c>
      <c r="F2133" t="s">
        <v>89</v>
      </c>
      <c r="G2133" t="s">
        <v>23</v>
      </c>
      <c r="H2133" t="s">
        <v>24</v>
      </c>
      <c r="I2133" t="s">
        <v>25</v>
      </c>
      <c r="J2133" t="s">
        <v>3097</v>
      </c>
      <c r="K2133" t="s">
        <v>533</v>
      </c>
      <c r="L2133" t="s">
        <v>3242</v>
      </c>
      <c r="M2133" t="s">
        <v>47</v>
      </c>
      <c r="N2133">
        <f t="shared" si="231"/>
        <v>0</v>
      </c>
      <c r="O2133" t="str">
        <f t="shared" si="232"/>
        <v>No</v>
      </c>
      <c r="P2133">
        <f t="shared" si="233"/>
        <v>0</v>
      </c>
      <c r="Q2133">
        <f t="shared" si="234"/>
        <v>4813937689</v>
      </c>
      <c r="R2133">
        <f t="shared" si="235"/>
        <v>4.1933383153624479</v>
      </c>
      <c r="S2133" t="str">
        <f t="shared" si="236"/>
        <v>Acceptable</v>
      </c>
      <c r="T2133">
        <f>ROUNDUP(C2133,0)</f>
        <v>5</v>
      </c>
      <c r="U2133">
        <f>ROUNDDOWN(C2133,0)</f>
        <v>4</v>
      </c>
      <c r="V2133">
        <f>RIGHT(K2133,2)+2000</f>
        <v>2018</v>
      </c>
      <c r="W2133" t="str">
        <f>INDEX(_xlfn.TEXTSPLIT(K2133,"-"),1,2)</f>
        <v>Jun</v>
      </c>
      <c r="X2133" t="str">
        <f>INDEX(_xlfn.TEXTSPLIT(K2133,"-"),1,1)</f>
        <v>16</v>
      </c>
      <c r="Y2133">
        <f>INDEX(months!B:B,MATCH(Sheet1!W2133,months!A:A,0))</f>
        <v>6</v>
      </c>
      <c r="Z2133">
        <f t="shared" si="237"/>
        <v>43267</v>
      </c>
    </row>
    <row r="2134" spans="1:26" x14ac:dyDescent="0.2">
      <c r="A2134" t="s">
        <v>3026</v>
      </c>
      <c r="B2134" t="s">
        <v>3070</v>
      </c>
      <c r="C2134">
        <v>4.3</v>
      </c>
      <c r="D2134">
        <v>43060</v>
      </c>
      <c r="E2134" t="s">
        <v>2461</v>
      </c>
      <c r="F2134" t="s">
        <v>38</v>
      </c>
      <c r="G2134" t="s">
        <v>23</v>
      </c>
      <c r="H2134" t="s">
        <v>24</v>
      </c>
      <c r="I2134" t="s">
        <v>25</v>
      </c>
      <c r="J2134" t="s">
        <v>3005</v>
      </c>
      <c r="K2134" t="s">
        <v>503</v>
      </c>
      <c r="L2134" t="s">
        <v>1144</v>
      </c>
      <c r="M2134" t="s">
        <v>86</v>
      </c>
      <c r="N2134">
        <f t="shared" si="231"/>
        <v>0</v>
      </c>
      <c r="O2134" t="str">
        <f t="shared" si="232"/>
        <v>No</v>
      </c>
      <c r="P2134">
        <f t="shared" si="233"/>
        <v>0</v>
      </c>
      <c r="Q2134">
        <f t="shared" si="234"/>
        <v>4813937689</v>
      </c>
      <c r="R2134">
        <f t="shared" si="235"/>
        <v>4.1933383153624479</v>
      </c>
      <c r="S2134" t="str">
        <f t="shared" si="236"/>
        <v>Acceptable</v>
      </c>
      <c r="T2134">
        <f>ROUNDUP(C2134,0)</f>
        <v>5</v>
      </c>
      <c r="U2134">
        <f>ROUNDDOWN(C2134,0)</f>
        <v>4</v>
      </c>
      <c r="V2134">
        <f>RIGHT(K2134,2)+2000</f>
        <v>2018</v>
      </c>
      <c r="W2134" t="str">
        <f>INDEX(_xlfn.TEXTSPLIT(K2134,"-"),1,2)</f>
        <v>Jun</v>
      </c>
      <c r="X2134" t="str">
        <f>INDEX(_xlfn.TEXTSPLIT(K2134,"-"),1,1)</f>
        <v>29</v>
      </c>
      <c r="Y2134">
        <f>INDEX(months!B:B,MATCH(Sheet1!W2134,months!A:A,0))</f>
        <v>6</v>
      </c>
      <c r="Z2134">
        <f t="shared" si="237"/>
        <v>43280</v>
      </c>
    </row>
    <row r="2135" spans="1:26" x14ac:dyDescent="0.2">
      <c r="A2135" t="s">
        <v>3004</v>
      </c>
      <c r="B2135" t="s">
        <v>3070</v>
      </c>
      <c r="C2135">
        <v>4.3</v>
      </c>
      <c r="D2135">
        <v>525552</v>
      </c>
      <c r="E2135" t="s">
        <v>675</v>
      </c>
      <c r="F2135" t="s">
        <v>89</v>
      </c>
      <c r="G2135" t="s">
        <v>23</v>
      </c>
      <c r="H2135" t="s">
        <v>24</v>
      </c>
      <c r="I2135" t="s">
        <v>25</v>
      </c>
      <c r="J2135" t="s">
        <v>3005</v>
      </c>
      <c r="K2135" t="s">
        <v>3006</v>
      </c>
      <c r="L2135" t="s">
        <v>98</v>
      </c>
      <c r="M2135" t="s">
        <v>60</v>
      </c>
      <c r="N2135">
        <f t="shared" si="231"/>
        <v>0</v>
      </c>
      <c r="O2135" t="str">
        <f t="shared" si="232"/>
        <v>No</v>
      </c>
      <c r="P2135">
        <f t="shared" si="233"/>
        <v>0</v>
      </c>
      <c r="Q2135">
        <f t="shared" si="234"/>
        <v>4813937689</v>
      </c>
      <c r="R2135">
        <f t="shared" si="235"/>
        <v>4.1933383153624479</v>
      </c>
      <c r="S2135" t="str">
        <f t="shared" si="236"/>
        <v>Acceptable</v>
      </c>
      <c r="T2135">
        <f>ROUNDUP(C2135,0)</f>
        <v>5</v>
      </c>
      <c r="U2135">
        <f>ROUNDDOWN(C2135,0)</f>
        <v>4</v>
      </c>
      <c r="V2135">
        <f>RIGHT(K2135,2)+2000</f>
        <v>2017</v>
      </c>
      <c r="W2135" t="str">
        <f>INDEX(_xlfn.TEXTSPLIT(K2135,"-"),1,2)</f>
        <v>Oct</v>
      </c>
      <c r="X2135" t="str">
        <f>INDEX(_xlfn.TEXTSPLIT(K2135,"-"),1,1)</f>
        <v>15</v>
      </c>
      <c r="Y2135">
        <f>INDEX(months!B:B,MATCH(Sheet1!W2135,months!A:A,0))</f>
        <v>10</v>
      </c>
      <c r="Z2135">
        <f t="shared" si="237"/>
        <v>43023</v>
      </c>
    </row>
    <row r="2136" spans="1:26" x14ac:dyDescent="0.2">
      <c r="A2136" t="s">
        <v>3243</v>
      </c>
      <c r="B2136" t="s">
        <v>3070</v>
      </c>
      <c r="C2136">
        <v>4.4000000000000004</v>
      </c>
      <c r="D2136">
        <v>623398</v>
      </c>
      <c r="E2136" t="s">
        <v>1933</v>
      </c>
      <c r="F2136" t="s">
        <v>89</v>
      </c>
      <c r="G2136" t="s">
        <v>23</v>
      </c>
      <c r="H2136" t="s">
        <v>24</v>
      </c>
      <c r="I2136" t="s">
        <v>25</v>
      </c>
      <c r="J2136" t="s">
        <v>3077</v>
      </c>
      <c r="K2136" t="s">
        <v>3188</v>
      </c>
      <c r="L2136" t="s">
        <v>2392</v>
      </c>
      <c r="M2136" t="s">
        <v>29</v>
      </c>
      <c r="N2136">
        <f t="shared" si="231"/>
        <v>0</v>
      </c>
      <c r="O2136" t="str">
        <f t="shared" si="232"/>
        <v>No</v>
      </c>
      <c r="P2136">
        <f t="shared" si="233"/>
        <v>0</v>
      </c>
      <c r="Q2136">
        <f t="shared" si="234"/>
        <v>4813937689</v>
      </c>
      <c r="R2136">
        <f t="shared" si="235"/>
        <v>4.1933383153624479</v>
      </c>
      <c r="S2136" t="str">
        <f t="shared" si="236"/>
        <v>Acceptable</v>
      </c>
      <c r="T2136">
        <f>ROUNDUP(C2136,0)</f>
        <v>5</v>
      </c>
      <c r="U2136">
        <f>ROUNDDOWN(C2136,0)</f>
        <v>4</v>
      </c>
      <c r="V2136">
        <f>RIGHT(K2136,2)+2000</f>
        <v>2017</v>
      </c>
      <c r="W2136" t="str">
        <f>INDEX(_xlfn.TEXTSPLIT(K2136,"-"),1,2)</f>
        <v>Aug</v>
      </c>
      <c r="X2136" t="str">
        <f>INDEX(_xlfn.TEXTSPLIT(K2136,"-"),1,1)</f>
        <v>31</v>
      </c>
      <c r="Y2136">
        <f>INDEX(months!B:B,MATCH(Sheet1!W2136,months!A:A,0))</f>
        <v>8</v>
      </c>
      <c r="Z2136">
        <f t="shared" si="237"/>
        <v>42978</v>
      </c>
    </row>
    <row r="2137" spans="1:26" x14ac:dyDescent="0.2">
      <c r="A2137" t="s">
        <v>3219</v>
      </c>
      <c r="B2137" t="s">
        <v>3070</v>
      </c>
      <c r="C2137">
        <v>4.3</v>
      </c>
      <c r="D2137">
        <v>472584</v>
      </c>
      <c r="E2137" t="s">
        <v>2867</v>
      </c>
      <c r="F2137" t="s">
        <v>89</v>
      </c>
      <c r="G2137" t="s">
        <v>23</v>
      </c>
      <c r="H2137" t="s">
        <v>24</v>
      </c>
      <c r="I2137" t="s">
        <v>25</v>
      </c>
      <c r="J2137" t="s">
        <v>3068</v>
      </c>
      <c r="K2137" t="s">
        <v>173</v>
      </c>
      <c r="L2137" t="s">
        <v>3220</v>
      </c>
      <c r="M2137" t="s">
        <v>29</v>
      </c>
      <c r="N2137">
        <f t="shared" si="231"/>
        <v>0</v>
      </c>
      <c r="O2137" t="str">
        <f t="shared" si="232"/>
        <v>No</v>
      </c>
      <c r="P2137">
        <f t="shared" si="233"/>
        <v>0</v>
      </c>
      <c r="Q2137">
        <f t="shared" si="234"/>
        <v>4813937689</v>
      </c>
      <c r="R2137">
        <f t="shared" si="235"/>
        <v>4.1933383153624479</v>
      </c>
      <c r="S2137" t="str">
        <f t="shared" si="236"/>
        <v>Acceptable</v>
      </c>
      <c r="T2137">
        <f>ROUNDUP(C2137,0)</f>
        <v>5</v>
      </c>
      <c r="U2137">
        <f>ROUNDDOWN(C2137,0)</f>
        <v>4</v>
      </c>
      <c r="V2137">
        <f>RIGHT(K2137,2)+2000</f>
        <v>2018</v>
      </c>
      <c r="W2137" t="str">
        <f>INDEX(_xlfn.TEXTSPLIT(K2137,"-"),1,2)</f>
        <v>Aug</v>
      </c>
      <c r="X2137" t="str">
        <f>INDEX(_xlfn.TEXTSPLIT(K2137,"-"),1,1)</f>
        <v>2</v>
      </c>
      <c r="Y2137">
        <f>INDEX(months!B:B,MATCH(Sheet1!W2137,months!A:A,0))</f>
        <v>8</v>
      </c>
      <c r="Z2137">
        <f t="shared" si="237"/>
        <v>43314</v>
      </c>
    </row>
    <row r="2138" spans="1:26" x14ac:dyDescent="0.2">
      <c r="A2138" t="s">
        <v>3244</v>
      </c>
      <c r="B2138" t="s">
        <v>3070</v>
      </c>
      <c r="C2138">
        <v>4.0999999999999996</v>
      </c>
      <c r="D2138">
        <v>66661</v>
      </c>
      <c r="E2138" t="s">
        <v>405</v>
      </c>
      <c r="F2138" t="s">
        <v>38</v>
      </c>
      <c r="G2138" t="s">
        <v>23</v>
      </c>
      <c r="H2138" t="s">
        <v>24</v>
      </c>
      <c r="I2138" t="s">
        <v>25</v>
      </c>
      <c r="J2138" t="s">
        <v>2681</v>
      </c>
      <c r="K2138" t="s">
        <v>3245</v>
      </c>
      <c r="L2138" t="s">
        <v>832</v>
      </c>
      <c r="M2138" t="s">
        <v>81</v>
      </c>
      <c r="N2138">
        <f t="shared" si="231"/>
        <v>0</v>
      </c>
      <c r="O2138" t="str">
        <f t="shared" si="232"/>
        <v>No</v>
      </c>
      <c r="P2138">
        <f t="shared" si="233"/>
        <v>0</v>
      </c>
      <c r="Q2138">
        <f t="shared" si="234"/>
        <v>4813937689</v>
      </c>
      <c r="R2138">
        <f t="shared" si="235"/>
        <v>4.1933383153624479</v>
      </c>
      <c r="S2138" t="str">
        <f t="shared" si="236"/>
        <v>Acceptable</v>
      </c>
      <c r="T2138">
        <f>ROUNDUP(C2138,0)</f>
        <v>5</v>
      </c>
      <c r="U2138">
        <f>ROUNDDOWN(C2138,0)</f>
        <v>4</v>
      </c>
      <c r="V2138">
        <f>RIGHT(K2138,2)+2000</f>
        <v>2018</v>
      </c>
      <c r="W2138" t="str">
        <f>INDEX(_xlfn.TEXTSPLIT(K2138,"-"),1,2)</f>
        <v>Feb</v>
      </c>
      <c r="X2138" t="str">
        <f>INDEX(_xlfn.TEXTSPLIT(K2138,"-"),1,1)</f>
        <v>2</v>
      </c>
      <c r="Y2138">
        <f>INDEX(months!B:B,MATCH(Sheet1!W2138,months!A:A,0))</f>
        <v>2</v>
      </c>
      <c r="Z2138">
        <f t="shared" si="237"/>
        <v>43133</v>
      </c>
    </row>
    <row r="2139" spans="1:26" x14ac:dyDescent="0.2">
      <c r="A2139" t="s">
        <v>3246</v>
      </c>
      <c r="B2139" t="s">
        <v>3070</v>
      </c>
      <c r="C2139">
        <v>4</v>
      </c>
      <c r="D2139">
        <v>10447</v>
      </c>
      <c r="E2139" t="s">
        <v>1292</v>
      </c>
      <c r="F2139" t="s">
        <v>65</v>
      </c>
      <c r="G2139" t="s">
        <v>23</v>
      </c>
      <c r="H2139" t="s">
        <v>24</v>
      </c>
      <c r="I2139" t="s">
        <v>25</v>
      </c>
      <c r="J2139" t="s">
        <v>3068</v>
      </c>
      <c r="K2139" t="s">
        <v>3247</v>
      </c>
      <c r="L2139" t="s">
        <v>80</v>
      </c>
      <c r="M2139" t="s">
        <v>60</v>
      </c>
      <c r="N2139">
        <f t="shared" si="231"/>
        <v>0</v>
      </c>
      <c r="O2139" t="str">
        <f t="shared" si="232"/>
        <v>No</v>
      </c>
      <c r="P2139">
        <f t="shared" si="233"/>
        <v>0</v>
      </c>
      <c r="Q2139">
        <f t="shared" si="234"/>
        <v>4813937689</v>
      </c>
      <c r="R2139">
        <f t="shared" si="235"/>
        <v>4.1933383153624479</v>
      </c>
      <c r="S2139" t="str">
        <f t="shared" si="236"/>
        <v>Acceptable</v>
      </c>
      <c r="T2139">
        <f>ROUNDUP(C2139,0)</f>
        <v>4</v>
      </c>
      <c r="U2139">
        <f>ROUNDDOWN(C2139,0)</f>
        <v>4</v>
      </c>
      <c r="V2139">
        <f>RIGHT(K2139,2)+2000</f>
        <v>2016</v>
      </c>
      <c r="W2139" t="str">
        <f>INDEX(_xlfn.TEXTSPLIT(K2139,"-"),1,2)</f>
        <v>Feb</v>
      </c>
      <c r="X2139" t="str">
        <f>INDEX(_xlfn.TEXTSPLIT(K2139,"-"),1,1)</f>
        <v>18</v>
      </c>
      <c r="Y2139">
        <f>INDEX(months!B:B,MATCH(Sheet1!W2139,months!A:A,0))</f>
        <v>2</v>
      </c>
      <c r="Z2139">
        <f t="shared" si="237"/>
        <v>42418</v>
      </c>
    </row>
    <row r="2140" spans="1:26" x14ac:dyDescent="0.2">
      <c r="A2140" t="s">
        <v>3248</v>
      </c>
      <c r="B2140" t="s">
        <v>3070</v>
      </c>
      <c r="C2140">
        <v>4.3</v>
      </c>
      <c r="D2140">
        <v>1574197</v>
      </c>
      <c r="E2140" t="s">
        <v>96</v>
      </c>
      <c r="F2140" t="s">
        <v>43</v>
      </c>
      <c r="G2140" t="s">
        <v>23</v>
      </c>
      <c r="H2140" t="s">
        <v>24</v>
      </c>
      <c r="I2140" t="s">
        <v>25</v>
      </c>
      <c r="J2140" t="s">
        <v>3212</v>
      </c>
      <c r="K2140" t="s">
        <v>278</v>
      </c>
      <c r="L2140" t="s">
        <v>1980</v>
      </c>
      <c r="M2140" t="s">
        <v>47</v>
      </c>
      <c r="N2140">
        <f t="shared" si="231"/>
        <v>0</v>
      </c>
      <c r="O2140" t="str">
        <f t="shared" si="232"/>
        <v>No</v>
      </c>
      <c r="P2140">
        <f t="shared" si="233"/>
        <v>0</v>
      </c>
      <c r="Q2140">
        <f t="shared" si="234"/>
        <v>4813937689</v>
      </c>
      <c r="R2140">
        <f t="shared" si="235"/>
        <v>4.1933383153624479</v>
      </c>
      <c r="S2140" t="str">
        <f t="shared" si="236"/>
        <v>Acceptable</v>
      </c>
      <c r="T2140">
        <f>ROUNDUP(C2140,0)</f>
        <v>5</v>
      </c>
      <c r="U2140">
        <f>ROUNDDOWN(C2140,0)</f>
        <v>4</v>
      </c>
      <c r="V2140">
        <f>RIGHT(K2140,2)+2000</f>
        <v>2018</v>
      </c>
      <c r="W2140" t="str">
        <f>INDEX(_xlfn.TEXTSPLIT(K2140,"-"),1,2)</f>
        <v>Jul</v>
      </c>
      <c r="X2140" t="str">
        <f>INDEX(_xlfn.TEXTSPLIT(K2140,"-"),1,1)</f>
        <v>27</v>
      </c>
      <c r="Y2140">
        <f>INDEX(months!B:B,MATCH(Sheet1!W2140,months!A:A,0))</f>
        <v>7</v>
      </c>
      <c r="Z2140">
        <f t="shared" si="237"/>
        <v>43308</v>
      </c>
    </row>
    <row r="2141" spans="1:26" x14ac:dyDescent="0.2">
      <c r="A2141" t="s">
        <v>3249</v>
      </c>
      <c r="B2141" t="s">
        <v>3070</v>
      </c>
      <c r="C2141">
        <v>4.5999999999999996</v>
      </c>
      <c r="D2141">
        <v>19170</v>
      </c>
      <c r="E2141" t="s">
        <v>1216</v>
      </c>
      <c r="F2141" t="s">
        <v>65</v>
      </c>
      <c r="G2141" t="s">
        <v>23</v>
      </c>
      <c r="H2141" t="s">
        <v>24</v>
      </c>
      <c r="I2141" t="s">
        <v>25</v>
      </c>
      <c r="J2141" t="s">
        <v>3250</v>
      </c>
      <c r="K2141" t="s">
        <v>3251</v>
      </c>
      <c r="L2141" t="s">
        <v>394</v>
      </c>
      <c r="M2141" t="s">
        <v>29</v>
      </c>
      <c r="N2141">
        <f t="shared" si="231"/>
        <v>0</v>
      </c>
      <c r="O2141" t="str">
        <f t="shared" si="232"/>
        <v>No</v>
      </c>
      <c r="P2141">
        <f t="shared" si="233"/>
        <v>0</v>
      </c>
      <c r="Q2141">
        <f t="shared" si="234"/>
        <v>4813937689</v>
      </c>
      <c r="R2141">
        <f t="shared" si="235"/>
        <v>4.1933383153624479</v>
      </c>
      <c r="S2141" t="str">
        <f t="shared" si="236"/>
        <v>Acceptable</v>
      </c>
      <c r="T2141">
        <f>ROUNDUP(C2141,0)</f>
        <v>5</v>
      </c>
      <c r="U2141">
        <f>ROUNDDOWN(C2141,0)</f>
        <v>4</v>
      </c>
      <c r="V2141">
        <f>RIGHT(K2141,2)+2000</f>
        <v>2017</v>
      </c>
      <c r="W2141" t="str">
        <f>INDEX(_xlfn.TEXTSPLIT(K2141,"-"),1,2)</f>
        <v>Mar</v>
      </c>
      <c r="X2141" t="str">
        <f>INDEX(_xlfn.TEXTSPLIT(K2141,"-"),1,1)</f>
        <v>15</v>
      </c>
      <c r="Y2141">
        <f>INDEX(months!B:B,MATCH(Sheet1!W2141,months!A:A,0))</f>
        <v>3</v>
      </c>
      <c r="Z2141">
        <f t="shared" si="237"/>
        <v>42809</v>
      </c>
    </row>
    <row r="2142" spans="1:26" x14ac:dyDescent="0.2">
      <c r="A2142" t="s">
        <v>3252</v>
      </c>
      <c r="B2142" t="s">
        <v>3070</v>
      </c>
      <c r="C2142">
        <v>4.3</v>
      </c>
      <c r="D2142">
        <v>169609</v>
      </c>
      <c r="E2142" t="s">
        <v>1786</v>
      </c>
      <c r="F2142" t="s">
        <v>89</v>
      </c>
      <c r="G2142" t="s">
        <v>23</v>
      </c>
      <c r="H2142" t="s">
        <v>24</v>
      </c>
      <c r="I2142" t="s">
        <v>25</v>
      </c>
      <c r="J2142" t="s">
        <v>3202</v>
      </c>
      <c r="K2142" t="s">
        <v>1088</v>
      </c>
      <c r="L2142" t="s">
        <v>3253</v>
      </c>
      <c r="M2142" t="s">
        <v>81</v>
      </c>
      <c r="N2142">
        <f t="shared" si="231"/>
        <v>0</v>
      </c>
      <c r="O2142" t="str">
        <f t="shared" si="232"/>
        <v>No</v>
      </c>
      <c r="P2142">
        <f t="shared" si="233"/>
        <v>0</v>
      </c>
      <c r="Q2142">
        <f t="shared" si="234"/>
        <v>4813937689</v>
      </c>
      <c r="R2142">
        <f t="shared" si="235"/>
        <v>4.1933383153624479</v>
      </c>
      <c r="S2142" t="str">
        <f t="shared" si="236"/>
        <v>Acceptable</v>
      </c>
      <c r="T2142">
        <f>ROUNDUP(C2142,0)</f>
        <v>5</v>
      </c>
      <c r="U2142">
        <f>ROUNDDOWN(C2142,0)</f>
        <v>4</v>
      </c>
      <c r="V2142">
        <f>RIGHT(K2142,2)+2000</f>
        <v>2018</v>
      </c>
      <c r="W2142" t="str">
        <f>INDEX(_xlfn.TEXTSPLIT(K2142,"-"),1,2)</f>
        <v>Jun</v>
      </c>
      <c r="X2142" t="str">
        <f>INDEX(_xlfn.TEXTSPLIT(K2142,"-"),1,1)</f>
        <v>13</v>
      </c>
      <c r="Y2142">
        <f>INDEX(months!B:B,MATCH(Sheet1!W2142,months!A:A,0))</f>
        <v>6</v>
      </c>
      <c r="Z2142">
        <f t="shared" si="237"/>
        <v>43264</v>
      </c>
    </row>
    <row r="2143" spans="1:26" x14ac:dyDescent="0.2">
      <c r="A2143" t="s">
        <v>3254</v>
      </c>
      <c r="B2143" t="s">
        <v>3070</v>
      </c>
      <c r="C2143">
        <v>4.7</v>
      </c>
      <c r="D2143">
        <v>6188</v>
      </c>
      <c r="E2143" t="s">
        <v>1158</v>
      </c>
      <c r="F2143" t="s">
        <v>32</v>
      </c>
      <c r="G2143" t="s">
        <v>23</v>
      </c>
      <c r="H2143" t="s">
        <v>24</v>
      </c>
      <c r="I2143" t="s">
        <v>124</v>
      </c>
      <c r="J2143" t="s">
        <v>1545</v>
      </c>
      <c r="K2143" t="s">
        <v>973</v>
      </c>
      <c r="L2143" t="s">
        <v>3148</v>
      </c>
      <c r="M2143" t="s">
        <v>81</v>
      </c>
      <c r="N2143">
        <f t="shared" si="231"/>
        <v>0</v>
      </c>
      <c r="O2143" t="str">
        <f t="shared" si="232"/>
        <v>No</v>
      </c>
      <c r="P2143">
        <f t="shared" si="233"/>
        <v>0</v>
      </c>
      <c r="Q2143">
        <f t="shared" si="234"/>
        <v>4813937689</v>
      </c>
      <c r="R2143">
        <f t="shared" si="235"/>
        <v>4.1933383153624479</v>
      </c>
      <c r="S2143" t="str">
        <f t="shared" si="236"/>
        <v>Acceptable</v>
      </c>
      <c r="T2143">
        <f>ROUNDUP(C2143,0)</f>
        <v>5</v>
      </c>
      <c r="U2143">
        <f>ROUNDDOWN(C2143,0)</f>
        <v>4</v>
      </c>
      <c r="V2143">
        <f>RIGHT(K2143,2)+2000</f>
        <v>2018</v>
      </c>
      <c r="W2143" t="str">
        <f>INDEX(_xlfn.TEXTSPLIT(K2143,"-"),1,2)</f>
        <v>Apr</v>
      </c>
      <c r="X2143" t="str">
        <f>INDEX(_xlfn.TEXTSPLIT(K2143,"-"),1,1)</f>
        <v>3</v>
      </c>
      <c r="Y2143">
        <f>INDEX(months!B:B,MATCH(Sheet1!W2143,months!A:A,0))</f>
        <v>4</v>
      </c>
      <c r="Z2143">
        <f t="shared" si="237"/>
        <v>43193</v>
      </c>
    </row>
    <row r="2144" spans="1:26" x14ac:dyDescent="0.2">
      <c r="A2144" t="s">
        <v>3255</v>
      </c>
      <c r="B2144" t="s">
        <v>3070</v>
      </c>
      <c r="C2144">
        <v>4.3</v>
      </c>
      <c r="D2144">
        <v>1369</v>
      </c>
      <c r="E2144" t="s">
        <v>347</v>
      </c>
      <c r="F2144" t="s">
        <v>32</v>
      </c>
      <c r="G2144" t="s">
        <v>23</v>
      </c>
      <c r="H2144" t="s">
        <v>24</v>
      </c>
      <c r="I2144" t="s">
        <v>25</v>
      </c>
      <c r="J2144" t="s">
        <v>3256</v>
      </c>
      <c r="K2144" t="s">
        <v>3257</v>
      </c>
      <c r="L2144" t="s">
        <v>313</v>
      </c>
      <c r="M2144" t="s">
        <v>60</v>
      </c>
      <c r="N2144">
        <f t="shared" si="231"/>
        <v>0</v>
      </c>
      <c r="O2144" t="str">
        <f t="shared" si="232"/>
        <v>No</v>
      </c>
      <c r="P2144">
        <f t="shared" si="233"/>
        <v>0</v>
      </c>
      <c r="Q2144">
        <f t="shared" si="234"/>
        <v>4813937689</v>
      </c>
      <c r="R2144">
        <f t="shared" si="235"/>
        <v>4.1933383153624479</v>
      </c>
      <c r="S2144" t="str">
        <f t="shared" si="236"/>
        <v>Acceptable</v>
      </c>
      <c r="T2144">
        <f>ROUNDUP(C2144,0)</f>
        <v>5</v>
      </c>
      <c r="U2144">
        <f>ROUNDDOWN(C2144,0)</f>
        <v>4</v>
      </c>
      <c r="V2144">
        <f>RIGHT(K2144,2)+2000</f>
        <v>2016</v>
      </c>
      <c r="W2144" t="str">
        <f>INDEX(_xlfn.TEXTSPLIT(K2144,"-"),1,2)</f>
        <v>Mar</v>
      </c>
      <c r="X2144" t="str">
        <f>INDEX(_xlfn.TEXTSPLIT(K2144,"-"),1,1)</f>
        <v>5</v>
      </c>
      <c r="Y2144">
        <f>INDEX(months!B:B,MATCH(Sheet1!W2144,months!A:A,0))</f>
        <v>3</v>
      </c>
      <c r="Z2144">
        <f t="shared" si="237"/>
        <v>42434</v>
      </c>
    </row>
    <row r="2145" spans="1:26" x14ac:dyDescent="0.2">
      <c r="A2145" t="s">
        <v>3258</v>
      </c>
      <c r="B2145" t="s">
        <v>3070</v>
      </c>
      <c r="C2145">
        <v>4.4000000000000004</v>
      </c>
      <c r="D2145">
        <v>2952</v>
      </c>
      <c r="E2145" t="s">
        <v>96</v>
      </c>
      <c r="F2145" t="s">
        <v>32</v>
      </c>
      <c r="G2145" t="s">
        <v>23</v>
      </c>
      <c r="H2145" t="s">
        <v>24</v>
      </c>
      <c r="I2145" t="s">
        <v>25</v>
      </c>
      <c r="J2145" t="s">
        <v>1301</v>
      </c>
      <c r="K2145" t="s">
        <v>820</v>
      </c>
      <c r="L2145" t="s">
        <v>1336</v>
      </c>
      <c r="M2145" t="s">
        <v>552</v>
      </c>
      <c r="N2145">
        <f t="shared" si="231"/>
        <v>0</v>
      </c>
      <c r="O2145" t="str">
        <f t="shared" si="232"/>
        <v>No</v>
      </c>
      <c r="P2145">
        <f t="shared" si="233"/>
        <v>0</v>
      </c>
      <c r="Q2145">
        <f t="shared" si="234"/>
        <v>4813937689</v>
      </c>
      <c r="R2145">
        <f t="shared" si="235"/>
        <v>4.1933383153624479</v>
      </c>
      <c r="S2145" t="str">
        <f t="shared" si="236"/>
        <v>Acceptable</v>
      </c>
      <c r="T2145">
        <f>ROUNDUP(C2145,0)</f>
        <v>5</v>
      </c>
      <c r="U2145">
        <f>ROUNDDOWN(C2145,0)</f>
        <v>4</v>
      </c>
      <c r="V2145">
        <f>RIGHT(K2145,2)+2000</f>
        <v>2018</v>
      </c>
      <c r="W2145" t="str">
        <f>INDEX(_xlfn.TEXTSPLIT(K2145,"-"),1,2)</f>
        <v>Jun</v>
      </c>
      <c r="X2145" t="str">
        <f>INDEX(_xlfn.TEXTSPLIT(K2145,"-"),1,1)</f>
        <v>19</v>
      </c>
      <c r="Y2145">
        <f>INDEX(months!B:B,MATCH(Sheet1!W2145,months!A:A,0))</f>
        <v>6</v>
      </c>
      <c r="Z2145">
        <f t="shared" si="237"/>
        <v>43270</v>
      </c>
    </row>
    <row r="2146" spans="1:26" x14ac:dyDescent="0.2">
      <c r="A2146" t="s">
        <v>3259</v>
      </c>
      <c r="B2146" t="s">
        <v>3070</v>
      </c>
      <c r="C2146">
        <v>4.2</v>
      </c>
      <c r="D2146">
        <v>731</v>
      </c>
      <c r="E2146" t="s">
        <v>46</v>
      </c>
      <c r="F2146" t="s">
        <v>50</v>
      </c>
      <c r="G2146" t="s">
        <v>23</v>
      </c>
      <c r="H2146" t="s">
        <v>24</v>
      </c>
      <c r="I2146" t="s">
        <v>25</v>
      </c>
      <c r="J2146" t="s">
        <v>3080</v>
      </c>
      <c r="K2146" t="s">
        <v>249</v>
      </c>
      <c r="L2146" t="s">
        <v>3260</v>
      </c>
      <c r="M2146" t="s">
        <v>47</v>
      </c>
      <c r="N2146">
        <f t="shared" si="231"/>
        <v>0</v>
      </c>
      <c r="O2146" t="str">
        <f t="shared" si="232"/>
        <v>No</v>
      </c>
      <c r="P2146">
        <f t="shared" si="233"/>
        <v>0</v>
      </c>
      <c r="Q2146">
        <f t="shared" si="234"/>
        <v>4813937689</v>
      </c>
      <c r="R2146">
        <f t="shared" si="235"/>
        <v>4.1933383153624479</v>
      </c>
      <c r="S2146" t="str">
        <f t="shared" si="236"/>
        <v>Acceptable</v>
      </c>
      <c r="T2146">
        <f>ROUNDUP(C2146,0)</f>
        <v>5</v>
      </c>
      <c r="U2146">
        <f>ROUNDDOWN(C2146,0)</f>
        <v>4</v>
      </c>
      <c r="V2146">
        <f>RIGHT(K2146,2)+2000</f>
        <v>2018</v>
      </c>
      <c r="W2146" t="str">
        <f>INDEX(_xlfn.TEXTSPLIT(K2146,"-"),1,2)</f>
        <v>Jul</v>
      </c>
      <c r="X2146" t="str">
        <f>INDEX(_xlfn.TEXTSPLIT(K2146,"-"),1,1)</f>
        <v>28</v>
      </c>
      <c r="Y2146">
        <f>INDEX(months!B:B,MATCH(Sheet1!W2146,months!A:A,0))</f>
        <v>7</v>
      </c>
      <c r="Z2146">
        <f t="shared" si="237"/>
        <v>43309</v>
      </c>
    </row>
    <row r="2147" spans="1:26" x14ac:dyDescent="0.2">
      <c r="A2147" t="s">
        <v>3261</v>
      </c>
      <c r="B2147" t="s">
        <v>3070</v>
      </c>
      <c r="C2147">
        <v>4.7</v>
      </c>
      <c r="D2147">
        <v>9856</v>
      </c>
      <c r="E2147" t="s">
        <v>590</v>
      </c>
      <c r="F2147" t="s">
        <v>50</v>
      </c>
      <c r="G2147" t="s">
        <v>23</v>
      </c>
      <c r="H2147" t="s">
        <v>24</v>
      </c>
      <c r="I2147" t="s">
        <v>25</v>
      </c>
      <c r="J2147" t="s">
        <v>3262</v>
      </c>
      <c r="K2147" t="s">
        <v>3263</v>
      </c>
      <c r="L2147" t="s">
        <v>1267</v>
      </c>
      <c r="M2147" t="s">
        <v>86</v>
      </c>
      <c r="N2147">
        <f t="shared" si="231"/>
        <v>0</v>
      </c>
      <c r="O2147" t="str">
        <f t="shared" si="232"/>
        <v>No</v>
      </c>
      <c r="P2147">
        <f t="shared" si="233"/>
        <v>0</v>
      </c>
      <c r="Q2147">
        <f t="shared" si="234"/>
        <v>4813937689</v>
      </c>
      <c r="R2147">
        <f t="shared" si="235"/>
        <v>4.1933383153624479</v>
      </c>
      <c r="S2147" t="str">
        <f t="shared" si="236"/>
        <v>Acceptable</v>
      </c>
      <c r="T2147">
        <f>ROUNDUP(C2147,0)</f>
        <v>5</v>
      </c>
      <c r="U2147">
        <f>ROUNDDOWN(C2147,0)</f>
        <v>4</v>
      </c>
      <c r="V2147">
        <f>RIGHT(K2147,2)+2000</f>
        <v>2016</v>
      </c>
      <c r="W2147" t="str">
        <f>INDEX(_xlfn.TEXTSPLIT(K2147,"-"),1,2)</f>
        <v>Feb</v>
      </c>
      <c r="X2147" t="str">
        <f>INDEX(_xlfn.TEXTSPLIT(K2147,"-"),1,1)</f>
        <v>2</v>
      </c>
      <c r="Y2147">
        <f>INDEX(months!B:B,MATCH(Sheet1!W2147,months!A:A,0))</f>
        <v>2</v>
      </c>
      <c r="Z2147">
        <f t="shared" si="237"/>
        <v>42402</v>
      </c>
    </row>
    <row r="2148" spans="1:26" x14ac:dyDescent="0.2">
      <c r="A2148" t="s">
        <v>3264</v>
      </c>
      <c r="B2148" t="s">
        <v>3070</v>
      </c>
      <c r="C2148">
        <v>3.9</v>
      </c>
      <c r="D2148">
        <v>10753</v>
      </c>
      <c r="E2148" t="s">
        <v>1360</v>
      </c>
      <c r="F2148" t="s">
        <v>65</v>
      </c>
      <c r="G2148" t="s">
        <v>23</v>
      </c>
      <c r="H2148" t="s">
        <v>24</v>
      </c>
      <c r="I2148" t="s">
        <v>25</v>
      </c>
      <c r="J2148" t="s">
        <v>3080</v>
      </c>
      <c r="K2148" t="s">
        <v>306</v>
      </c>
      <c r="L2148" t="s">
        <v>620</v>
      </c>
      <c r="M2148" t="s">
        <v>81</v>
      </c>
      <c r="N2148">
        <f t="shared" si="231"/>
        <v>0</v>
      </c>
      <c r="O2148" t="str">
        <f t="shared" si="232"/>
        <v>No</v>
      </c>
      <c r="P2148">
        <f t="shared" si="233"/>
        <v>0</v>
      </c>
      <c r="Q2148">
        <f t="shared" si="234"/>
        <v>4813937689</v>
      </c>
      <c r="R2148">
        <f t="shared" si="235"/>
        <v>4.1933383153624479</v>
      </c>
      <c r="S2148" t="str">
        <f t="shared" si="236"/>
        <v>Acceptable</v>
      </c>
      <c r="T2148">
        <f>ROUNDUP(C2148,0)</f>
        <v>4</v>
      </c>
      <c r="U2148">
        <f>ROUNDDOWN(C2148,0)</f>
        <v>3</v>
      </c>
      <c r="V2148">
        <f>RIGHT(K2148,2)+2000</f>
        <v>2018</v>
      </c>
      <c r="W2148" t="str">
        <f>INDEX(_xlfn.TEXTSPLIT(K2148,"-"),1,2)</f>
        <v>Jul</v>
      </c>
      <c r="X2148" t="str">
        <f>INDEX(_xlfn.TEXTSPLIT(K2148,"-"),1,1)</f>
        <v>23</v>
      </c>
      <c r="Y2148">
        <f>INDEX(months!B:B,MATCH(Sheet1!W2148,months!A:A,0))</f>
        <v>7</v>
      </c>
      <c r="Z2148">
        <f t="shared" si="237"/>
        <v>43304</v>
      </c>
    </row>
    <row r="2149" spans="1:26" x14ac:dyDescent="0.2">
      <c r="A2149" t="s">
        <v>3265</v>
      </c>
      <c r="B2149" t="s">
        <v>3070</v>
      </c>
      <c r="C2149">
        <v>4.0999999999999996</v>
      </c>
      <c r="D2149">
        <v>154</v>
      </c>
      <c r="E2149" t="s">
        <v>271</v>
      </c>
      <c r="F2149" t="s">
        <v>22</v>
      </c>
      <c r="G2149" t="s">
        <v>23</v>
      </c>
      <c r="H2149" t="s">
        <v>24</v>
      </c>
      <c r="I2149" t="s">
        <v>25</v>
      </c>
      <c r="J2149" t="s">
        <v>3080</v>
      </c>
      <c r="K2149" t="s">
        <v>3266</v>
      </c>
      <c r="L2149" t="s">
        <v>35</v>
      </c>
      <c r="M2149" t="s">
        <v>81</v>
      </c>
      <c r="N2149">
        <f t="shared" si="231"/>
        <v>0</v>
      </c>
      <c r="O2149" t="str">
        <f t="shared" si="232"/>
        <v>No</v>
      </c>
      <c r="P2149">
        <f t="shared" si="233"/>
        <v>0</v>
      </c>
      <c r="Q2149">
        <f t="shared" si="234"/>
        <v>4813937689</v>
      </c>
      <c r="R2149">
        <f t="shared" si="235"/>
        <v>4.1933383153624479</v>
      </c>
      <c r="S2149" t="str">
        <f t="shared" si="236"/>
        <v>Acceptable</v>
      </c>
      <c r="T2149">
        <f>ROUNDUP(C2149,0)</f>
        <v>5</v>
      </c>
      <c r="U2149">
        <f>ROUNDDOWN(C2149,0)</f>
        <v>4</v>
      </c>
      <c r="V2149">
        <f>RIGHT(K2149,2)+2000</f>
        <v>2017</v>
      </c>
      <c r="W2149" t="str">
        <f>INDEX(_xlfn.TEXTSPLIT(K2149,"-"),1,2)</f>
        <v>Jan</v>
      </c>
      <c r="X2149" t="str">
        <f>INDEX(_xlfn.TEXTSPLIT(K2149,"-"),1,1)</f>
        <v>13</v>
      </c>
      <c r="Y2149">
        <f>INDEX(months!B:B,MATCH(Sheet1!W2149,months!A:A,0))</f>
        <v>1</v>
      </c>
      <c r="Z2149">
        <f t="shared" si="237"/>
        <v>42748</v>
      </c>
    </row>
    <row r="2150" spans="1:26" x14ac:dyDescent="0.2">
      <c r="A2150" t="s">
        <v>3267</v>
      </c>
      <c r="B2150" t="s">
        <v>3070</v>
      </c>
      <c r="C2150">
        <v>4.0999999999999996</v>
      </c>
      <c r="D2150">
        <v>288523</v>
      </c>
      <c r="E2150" t="s">
        <v>2942</v>
      </c>
      <c r="F2150" t="s">
        <v>89</v>
      </c>
      <c r="G2150" t="s">
        <v>23</v>
      </c>
      <c r="H2150" t="s">
        <v>24</v>
      </c>
      <c r="I2150" t="s">
        <v>25</v>
      </c>
      <c r="J2150" t="s">
        <v>3268</v>
      </c>
      <c r="K2150" t="s">
        <v>1811</v>
      </c>
      <c r="L2150" t="s">
        <v>1845</v>
      </c>
      <c r="M2150" t="s">
        <v>86</v>
      </c>
      <c r="N2150">
        <f t="shared" si="231"/>
        <v>0</v>
      </c>
      <c r="O2150" t="str">
        <f t="shared" si="232"/>
        <v>No</v>
      </c>
      <c r="P2150">
        <f t="shared" si="233"/>
        <v>0</v>
      </c>
      <c r="Q2150">
        <f t="shared" si="234"/>
        <v>4813937689</v>
      </c>
      <c r="R2150">
        <f t="shared" si="235"/>
        <v>4.1933383153624479</v>
      </c>
      <c r="S2150" t="str">
        <f t="shared" si="236"/>
        <v>Acceptable</v>
      </c>
      <c r="T2150">
        <f>ROUNDUP(C2150,0)</f>
        <v>5</v>
      </c>
      <c r="U2150">
        <f>ROUNDDOWN(C2150,0)</f>
        <v>4</v>
      </c>
      <c r="V2150">
        <f>RIGHT(K2150,2)+2000</f>
        <v>2018</v>
      </c>
      <c r="W2150" t="str">
        <f>INDEX(_xlfn.TEXTSPLIT(K2150,"-"),1,2)</f>
        <v>May</v>
      </c>
      <c r="X2150" t="str">
        <f>INDEX(_xlfn.TEXTSPLIT(K2150,"-"),1,1)</f>
        <v>8</v>
      </c>
      <c r="Y2150">
        <f>INDEX(months!B:B,MATCH(Sheet1!W2150,months!A:A,0))</f>
        <v>5</v>
      </c>
      <c r="Z2150">
        <f t="shared" si="237"/>
        <v>43228</v>
      </c>
    </row>
    <row r="2151" spans="1:26" x14ac:dyDescent="0.2">
      <c r="A2151" t="s">
        <v>3269</v>
      </c>
      <c r="B2151" t="s">
        <v>3070</v>
      </c>
      <c r="C2151">
        <v>4.0999999999999996</v>
      </c>
      <c r="D2151">
        <v>4522</v>
      </c>
      <c r="E2151" t="s">
        <v>219</v>
      </c>
      <c r="F2151" t="s">
        <v>32</v>
      </c>
      <c r="G2151" t="s">
        <v>23</v>
      </c>
      <c r="H2151" t="s">
        <v>24</v>
      </c>
      <c r="I2151" t="s">
        <v>25</v>
      </c>
      <c r="J2151" t="s">
        <v>3080</v>
      </c>
      <c r="K2151" t="s">
        <v>362</v>
      </c>
      <c r="L2151" t="s">
        <v>3270</v>
      </c>
      <c r="M2151" t="s">
        <v>81</v>
      </c>
      <c r="N2151">
        <f t="shared" si="231"/>
        <v>0</v>
      </c>
      <c r="O2151" t="str">
        <f t="shared" si="232"/>
        <v>No</v>
      </c>
      <c r="P2151">
        <f t="shared" si="233"/>
        <v>0</v>
      </c>
      <c r="Q2151">
        <f t="shared" si="234"/>
        <v>4813937689</v>
      </c>
      <c r="R2151">
        <f t="shared" si="235"/>
        <v>4.1933383153624479</v>
      </c>
      <c r="S2151" t="str">
        <f t="shared" si="236"/>
        <v>Acceptable</v>
      </c>
      <c r="T2151">
        <f>ROUNDUP(C2151,0)</f>
        <v>5</v>
      </c>
      <c r="U2151">
        <f>ROUNDDOWN(C2151,0)</f>
        <v>4</v>
      </c>
      <c r="V2151">
        <f>RIGHT(K2151,2)+2000</f>
        <v>2018</v>
      </c>
      <c r="W2151" t="str">
        <f>INDEX(_xlfn.TEXTSPLIT(K2151,"-"),1,2)</f>
        <v>Jun</v>
      </c>
      <c r="X2151" t="str">
        <f>INDEX(_xlfn.TEXTSPLIT(K2151,"-"),1,1)</f>
        <v>21</v>
      </c>
      <c r="Y2151">
        <f>INDEX(months!B:B,MATCH(Sheet1!W2151,months!A:A,0))</f>
        <v>6</v>
      </c>
      <c r="Z2151">
        <f t="shared" si="237"/>
        <v>43272</v>
      </c>
    </row>
    <row r="2152" spans="1:26" x14ac:dyDescent="0.2">
      <c r="A2152" t="s">
        <v>3271</v>
      </c>
      <c r="B2152" t="s">
        <v>3070</v>
      </c>
      <c r="C2152">
        <v>4.2</v>
      </c>
      <c r="D2152">
        <v>3328</v>
      </c>
      <c r="E2152" t="s">
        <v>46</v>
      </c>
      <c r="F2152" t="s">
        <v>50</v>
      </c>
      <c r="G2152" t="s">
        <v>649</v>
      </c>
      <c r="H2152" t="s">
        <v>923</v>
      </c>
      <c r="I2152" t="s">
        <v>25</v>
      </c>
      <c r="J2152" t="s">
        <v>1314</v>
      </c>
      <c r="K2152" t="s">
        <v>3272</v>
      </c>
      <c r="L2152" t="s">
        <v>46</v>
      </c>
      <c r="M2152" t="s">
        <v>46</v>
      </c>
      <c r="N2152">
        <f t="shared" si="231"/>
        <v>0</v>
      </c>
      <c r="O2152" t="str">
        <f t="shared" si="232"/>
        <v>No</v>
      </c>
      <c r="P2152">
        <f t="shared" si="233"/>
        <v>0</v>
      </c>
      <c r="Q2152">
        <f t="shared" si="234"/>
        <v>4813937689</v>
      </c>
      <c r="R2152">
        <f t="shared" si="235"/>
        <v>4.1933383153624479</v>
      </c>
      <c r="S2152" t="str">
        <f t="shared" si="236"/>
        <v>Acceptable</v>
      </c>
      <c r="T2152">
        <f>ROUNDUP(C2152,0)</f>
        <v>5</v>
      </c>
      <c r="U2152">
        <f>ROUNDDOWN(C2152,0)</f>
        <v>4</v>
      </c>
      <c r="V2152">
        <f>RIGHT(K2152,2)+2000</f>
        <v>2017</v>
      </c>
      <c r="W2152" t="str">
        <f>INDEX(_xlfn.TEXTSPLIT(K2152,"-"),1,2)</f>
        <v>Jul</v>
      </c>
      <c r="X2152" t="str">
        <f>INDEX(_xlfn.TEXTSPLIT(K2152,"-"),1,1)</f>
        <v>13</v>
      </c>
      <c r="Y2152">
        <f>INDEX(months!B:B,MATCH(Sheet1!W2152,months!A:A,0))</f>
        <v>7</v>
      </c>
      <c r="Z2152">
        <f t="shared" si="237"/>
        <v>42929</v>
      </c>
    </row>
    <row r="2153" spans="1:26" x14ac:dyDescent="0.2">
      <c r="A2153" t="s">
        <v>1531</v>
      </c>
      <c r="B2153" t="s">
        <v>3070</v>
      </c>
      <c r="C2153">
        <v>4.7</v>
      </c>
      <c r="D2153">
        <v>31100</v>
      </c>
      <c r="E2153" t="s">
        <v>172</v>
      </c>
      <c r="F2153" t="s">
        <v>32</v>
      </c>
      <c r="G2153" t="s">
        <v>649</v>
      </c>
      <c r="H2153" t="s">
        <v>923</v>
      </c>
      <c r="I2153" t="s">
        <v>25</v>
      </c>
      <c r="J2153" t="s">
        <v>1361</v>
      </c>
      <c r="K2153" t="s">
        <v>743</v>
      </c>
      <c r="L2153" t="s">
        <v>1532</v>
      </c>
      <c r="M2153" t="s">
        <v>54</v>
      </c>
      <c r="N2153">
        <f t="shared" si="231"/>
        <v>0</v>
      </c>
      <c r="O2153" t="str">
        <f t="shared" si="232"/>
        <v>No</v>
      </c>
      <c r="P2153">
        <f t="shared" si="233"/>
        <v>0</v>
      </c>
      <c r="Q2153">
        <f t="shared" si="234"/>
        <v>4813937689</v>
      </c>
      <c r="R2153">
        <f t="shared" si="235"/>
        <v>4.1933383153624479</v>
      </c>
      <c r="S2153" t="str">
        <f t="shared" si="236"/>
        <v>Acceptable</v>
      </c>
      <c r="T2153">
        <f>ROUNDUP(C2153,0)</f>
        <v>5</v>
      </c>
      <c r="U2153">
        <f>ROUNDDOWN(C2153,0)</f>
        <v>4</v>
      </c>
      <c r="V2153">
        <f>RIGHT(K2153,2)+2000</f>
        <v>2018</v>
      </c>
      <c r="W2153" t="str">
        <f>INDEX(_xlfn.TEXTSPLIT(K2153,"-"),1,2)</f>
        <v>Jul</v>
      </c>
      <c r="X2153" t="str">
        <f>INDEX(_xlfn.TEXTSPLIT(K2153,"-"),1,1)</f>
        <v>6</v>
      </c>
      <c r="Y2153">
        <f>INDEX(months!B:B,MATCH(Sheet1!W2153,months!A:A,0))</f>
        <v>7</v>
      </c>
      <c r="Z2153">
        <f t="shared" si="237"/>
        <v>43287</v>
      </c>
    </row>
    <row r="2154" spans="1:26" x14ac:dyDescent="0.2">
      <c r="A2154" t="s">
        <v>3273</v>
      </c>
      <c r="B2154" t="s">
        <v>3070</v>
      </c>
      <c r="C2154">
        <v>4.4000000000000004</v>
      </c>
      <c r="D2154">
        <v>854</v>
      </c>
      <c r="E2154" t="s">
        <v>1232</v>
      </c>
      <c r="F2154" t="s">
        <v>22</v>
      </c>
      <c r="G2154" t="s">
        <v>649</v>
      </c>
      <c r="H2154" t="s">
        <v>650</v>
      </c>
      <c r="I2154" t="s">
        <v>25</v>
      </c>
      <c r="J2154" t="s">
        <v>2681</v>
      </c>
      <c r="K2154" t="s">
        <v>3274</v>
      </c>
      <c r="L2154" t="s">
        <v>46</v>
      </c>
      <c r="M2154" t="s">
        <v>29</v>
      </c>
      <c r="N2154">
        <f t="shared" si="231"/>
        <v>0</v>
      </c>
      <c r="O2154" t="str">
        <f t="shared" si="232"/>
        <v>No</v>
      </c>
      <c r="P2154">
        <f t="shared" si="233"/>
        <v>0</v>
      </c>
      <c r="Q2154">
        <f t="shared" si="234"/>
        <v>4813937689</v>
      </c>
      <c r="R2154">
        <f t="shared" si="235"/>
        <v>4.1933383153624479</v>
      </c>
      <c r="S2154" t="str">
        <f t="shared" si="236"/>
        <v>Acceptable</v>
      </c>
      <c r="T2154">
        <f>ROUNDUP(C2154,0)</f>
        <v>5</v>
      </c>
      <c r="U2154">
        <f>ROUNDDOWN(C2154,0)</f>
        <v>4</v>
      </c>
      <c r="V2154">
        <f>RIGHT(K2154,2)+2000</f>
        <v>2015</v>
      </c>
      <c r="W2154" t="str">
        <f>INDEX(_xlfn.TEXTSPLIT(K2154,"-"),1,2)</f>
        <v>Dec</v>
      </c>
      <c r="X2154" t="str">
        <f>INDEX(_xlfn.TEXTSPLIT(K2154,"-"),1,1)</f>
        <v>1</v>
      </c>
      <c r="Y2154">
        <f>INDEX(months!B:B,MATCH(Sheet1!W2154,months!A:A,0))</f>
        <v>12</v>
      </c>
      <c r="Z2154">
        <f t="shared" si="237"/>
        <v>42339</v>
      </c>
    </row>
    <row r="2155" spans="1:26" x14ac:dyDescent="0.2">
      <c r="A2155" t="s">
        <v>3275</v>
      </c>
      <c r="B2155" t="s">
        <v>3070</v>
      </c>
      <c r="C2155">
        <v>4.3</v>
      </c>
      <c r="D2155">
        <v>560</v>
      </c>
      <c r="E2155" t="s">
        <v>970</v>
      </c>
      <c r="F2155" t="s">
        <v>22</v>
      </c>
      <c r="G2155" t="s">
        <v>649</v>
      </c>
      <c r="H2155" t="s">
        <v>923</v>
      </c>
      <c r="I2155" t="s">
        <v>25</v>
      </c>
      <c r="J2155" t="s">
        <v>3113</v>
      </c>
      <c r="K2155" t="s">
        <v>3276</v>
      </c>
      <c r="L2155" t="s">
        <v>188</v>
      </c>
      <c r="M2155" t="s">
        <v>60</v>
      </c>
      <c r="N2155">
        <f t="shared" si="231"/>
        <v>0</v>
      </c>
      <c r="O2155" t="str">
        <f t="shared" si="232"/>
        <v>No</v>
      </c>
      <c r="P2155">
        <f t="shared" si="233"/>
        <v>0</v>
      </c>
      <c r="Q2155">
        <f t="shared" si="234"/>
        <v>4813937689</v>
      </c>
      <c r="R2155">
        <f t="shared" si="235"/>
        <v>4.1933383153624479</v>
      </c>
      <c r="S2155" t="str">
        <f t="shared" si="236"/>
        <v>Acceptable</v>
      </c>
      <c r="T2155">
        <f>ROUNDUP(C2155,0)</f>
        <v>5</v>
      </c>
      <c r="U2155">
        <f>ROUNDDOWN(C2155,0)</f>
        <v>4</v>
      </c>
      <c r="V2155">
        <f>RIGHT(K2155,2)+2000</f>
        <v>2015</v>
      </c>
      <c r="W2155" t="str">
        <f>INDEX(_xlfn.TEXTSPLIT(K2155,"-"),1,2)</f>
        <v>Jun</v>
      </c>
      <c r="X2155" t="str">
        <f>INDEX(_xlfn.TEXTSPLIT(K2155,"-"),1,1)</f>
        <v>17</v>
      </c>
      <c r="Y2155">
        <f>INDEX(months!B:B,MATCH(Sheet1!W2155,months!A:A,0))</f>
        <v>6</v>
      </c>
      <c r="Z2155">
        <f t="shared" si="237"/>
        <v>42172</v>
      </c>
    </row>
    <row r="2156" spans="1:26" x14ac:dyDescent="0.2">
      <c r="A2156" t="s">
        <v>3277</v>
      </c>
      <c r="B2156" t="s">
        <v>3070</v>
      </c>
      <c r="C2156">
        <v>4.5</v>
      </c>
      <c r="D2156">
        <v>197</v>
      </c>
      <c r="E2156" t="s">
        <v>159</v>
      </c>
      <c r="F2156" t="s">
        <v>775</v>
      </c>
      <c r="G2156" t="s">
        <v>649</v>
      </c>
      <c r="H2156" t="s">
        <v>1011</v>
      </c>
      <c r="I2156" t="s">
        <v>25</v>
      </c>
      <c r="J2156" t="s">
        <v>2757</v>
      </c>
      <c r="K2156" t="s">
        <v>3278</v>
      </c>
      <c r="L2156" t="s">
        <v>1662</v>
      </c>
      <c r="M2156" t="s">
        <v>60</v>
      </c>
      <c r="N2156">
        <f t="shared" si="231"/>
        <v>0</v>
      </c>
      <c r="O2156" t="str">
        <f t="shared" si="232"/>
        <v>No</v>
      </c>
      <c r="P2156">
        <f t="shared" si="233"/>
        <v>0</v>
      </c>
      <c r="Q2156">
        <f t="shared" si="234"/>
        <v>4813937689</v>
      </c>
      <c r="R2156">
        <f t="shared" si="235"/>
        <v>4.1933383153624479</v>
      </c>
      <c r="S2156" t="str">
        <f t="shared" si="236"/>
        <v>Acceptable</v>
      </c>
      <c r="T2156">
        <f>ROUNDUP(C2156,0)</f>
        <v>5</v>
      </c>
      <c r="U2156">
        <f>ROUNDDOWN(C2156,0)</f>
        <v>4</v>
      </c>
      <c r="V2156">
        <f>RIGHT(K2156,2)+2000</f>
        <v>2017</v>
      </c>
      <c r="W2156" t="str">
        <f>INDEX(_xlfn.TEXTSPLIT(K2156,"-"),1,2)</f>
        <v>Mar</v>
      </c>
      <c r="X2156" t="str">
        <f>INDEX(_xlfn.TEXTSPLIT(K2156,"-"),1,1)</f>
        <v>23</v>
      </c>
      <c r="Y2156">
        <f>INDEX(months!B:B,MATCH(Sheet1!W2156,months!A:A,0))</f>
        <v>3</v>
      </c>
      <c r="Z2156">
        <f t="shared" si="237"/>
        <v>42817</v>
      </c>
    </row>
    <row r="2157" spans="1:26" x14ac:dyDescent="0.2">
      <c r="A2157" t="s">
        <v>3279</v>
      </c>
      <c r="B2157" t="s">
        <v>3070</v>
      </c>
      <c r="C2157">
        <v>4.3</v>
      </c>
      <c r="D2157">
        <v>63186</v>
      </c>
      <c r="E2157" t="s">
        <v>271</v>
      </c>
      <c r="F2157" t="s">
        <v>89</v>
      </c>
      <c r="G2157" t="s">
        <v>23</v>
      </c>
      <c r="H2157" t="s">
        <v>24</v>
      </c>
      <c r="I2157" t="s">
        <v>25</v>
      </c>
      <c r="J2157" t="s">
        <v>3077</v>
      </c>
      <c r="K2157" t="s">
        <v>125</v>
      </c>
      <c r="L2157" t="s">
        <v>3280</v>
      </c>
      <c r="M2157" t="s">
        <v>29</v>
      </c>
      <c r="N2157">
        <f t="shared" si="231"/>
        <v>0</v>
      </c>
      <c r="O2157" t="str">
        <f t="shared" si="232"/>
        <v>No</v>
      </c>
      <c r="P2157">
        <f t="shared" si="233"/>
        <v>0</v>
      </c>
      <c r="Q2157">
        <f t="shared" si="234"/>
        <v>4813937689</v>
      </c>
      <c r="R2157">
        <f t="shared" si="235"/>
        <v>4.1933383153624479</v>
      </c>
      <c r="S2157" t="str">
        <f t="shared" si="236"/>
        <v>Acceptable</v>
      </c>
      <c r="T2157">
        <f>ROUNDUP(C2157,0)</f>
        <v>5</v>
      </c>
      <c r="U2157">
        <f>ROUNDDOWN(C2157,0)</f>
        <v>4</v>
      </c>
      <c r="V2157">
        <f>RIGHT(K2157,2)+2000</f>
        <v>2018</v>
      </c>
      <c r="W2157" t="str">
        <f>INDEX(_xlfn.TEXTSPLIT(K2157,"-"),1,2)</f>
        <v>Jul</v>
      </c>
      <c r="X2157" t="str">
        <f>INDEX(_xlfn.TEXTSPLIT(K2157,"-"),1,1)</f>
        <v>12</v>
      </c>
      <c r="Y2157">
        <f>INDEX(months!B:B,MATCH(Sheet1!W2157,months!A:A,0))</f>
        <v>7</v>
      </c>
      <c r="Z2157">
        <f t="shared" si="237"/>
        <v>43293</v>
      </c>
    </row>
    <row r="2158" spans="1:26" x14ac:dyDescent="0.2">
      <c r="A2158" t="s">
        <v>3281</v>
      </c>
      <c r="B2158" t="s">
        <v>3070</v>
      </c>
      <c r="C2158">
        <v>4.3</v>
      </c>
      <c r="D2158">
        <v>23772</v>
      </c>
      <c r="E2158" t="s">
        <v>108</v>
      </c>
      <c r="F2158" t="s">
        <v>38</v>
      </c>
      <c r="G2158" t="s">
        <v>23</v>
      </c>
      <c r="H2158" t="s">
        <v>24</v>
      </c>
      <c r="I2158" t="s">
        <v>25</v>
      </c>
      <c r="J2158" t="s">
        <v>3282</v>
      </c>
      <c r="K2158" t="s">
        <v>2604</v>
      </c>
      <c r="L2158" t="s">
        <v>3283</v>
      </c>
      <c r="M2158" t="s">
        <v>60</v>
      </c>
      <c r="N2158">
        <f t="shared" si="231"/>
        <v>0</v>
      </c>
      <c r="O2158" t="str">
        <f t="shared" si="232"/>
        <v>No</v>
      </c>
      <c r="P2158">
        <f t="shared" si="233"/>
        <v>0</v>
      </c>
      <c r="Q2158">
        <f t="shared" si="234"/>
        <v>4813937689</v>
      </c>
      <c r="R2158">
        <f t="shared" si="235"/>
        <v>4.1933383153624479</v>
      </c>
      <c r="S2158" t="str">
        <f t="shared" si="236"/>
        <v>Acceptable</v>
      </c>
      <c r="T2158">
        <f>ROUNDUP(C2158,0)</f>
        <v>5</v>
      </c>
      <c r="U2158">
        <f>ROUNDDOWN(C2158,0)</f>
        <v>4</v>
      </c>
      <c r="V2158">
        <f>RIGHT(K2158,2)+2000</f>
        <v>2017</v>
      </c>
      <c r="W2158" t="str">
        <f>INDEX(_xlfn.TEXTSPLIT(K2158,"-"),1,2)</f>
        <v>Aug</v>
      </c>
      <c r="X2158" t="str">
        <f>INDEX(_xlfn.TEXTSPLIT(K2158,"-"),1,1)</f>
        <v>2</v>
      </c>
      <c r="Y2158">
        <f>INDEX(months!B:B,MATCH(Sheet1!W2158,months!A:A,0))</f>
        <v>8</v>
      </c>
      <c r="Z2158">
        <f t="shared" si="237"/>
        <v>42949</v>
      </c>
    </row>
    <row r="2159" spans="1:26" x14ac:dyDescent="0.2">
      <c r="A2159" t="s">
        <v>3284</v>
      </c>
      <c r="B2159" t="s">
        <v>3070</v>
      </c>
      <c r="C2159">
        <v>4.0999999999999996</v>
      </c>
      <c r="D2159">
        <v>6007</v>
      </c>
      <c r="E2159" t="s">
        <v>308</v>
      </c>
      <c r="F2159" t="s">
        <v>65</v>
      </c>
      <c r="G2159" t="s">
        <v>23</v>
      </c>
      <c r="H2159" t="s">
        <v>24</v>
      </c>
      <c r="I2159" t="s">
        <v>25</v>
      </c>
      <c r="J2159" t="s">
        <v>3285</v>
      </c>
      <c r="K2159" t="s">
        <v>3286</v>
      </c>
      <c r="L2159" t="s">
        <v>3287</v>
      </c>
      <c r="M2159" t="s">
        <v>60</v>
      </c>
      <c r="N2159">
        <f t="shared" si="231"/>
        <v>0</v>
      </c>
      <c r="O2159" t="str">
        <f t="shared" si="232"/>
        <v>No</v>
      </c>
      <c r="P2159">
        <f t="shared" si="233"/>
        <v>0</v>
      </c>
      <c r="Q2159">
        <f t="shared" si="234"/>
        <v>4813937689</v>
      </c>
      <c r="R2159">
        <f t="shared" si="235"/>
        <v>4.1933383153624479</v>
      </c>
      <c r="S2159" t="str">
        <f t="shared" si="236"/>
        <v>Acceptable</v>
      </c>
      <c r="T2159">
        <f>ROUNDUP(C2159,0)</f>
        <v>5</v>
      </c>
      <c r="U2159">
        <f>ROUNDDOWN(C2159,0)</f>
        <v>4</v>
      </c>
      <c r="V2159">
        <f>RIGHT(K2159,2)+2000</f>
        <v>2017</v>
      </c>
      <c r="W2159" t="str">
        <f>INDEX(_xlfn.TEXTSPLIT(K2159,"-"),1,2)</f>
        <v>Jul</v>
      </c>
      <c r="X2159" t="str">
        <f>INDEX(_xlfn.TEXTSPLIT(K2159,"-"),1,1)</f>
        <v>3</v>
      </c>
      <c r="Y2159">
        <f>INDEX(months!B:B,MATCH(Sheet1!W2159,months!A:A,0))</f>
        <v>7</v>
      </c>
      <c r="Z2159">
        <f t="shared" si="237"/>
        <v>42919</v>
      </c>
    </row>
    <row r="2160" spans="1:26" x14ac:dyDescent="0.2">
      <c r="A2160" t="s">
        <v>3288</v>
      </c>
      <c r="B2160" t="s">
        <v>3070</v>
      </c>
      <c r="C2160">
        <v>4.0999999999999996</v>
      </c>
      <c r="D2160">
        <v>2903</v>
      </c>
      <c r="E2160" t="s">
        <v>271</v>
      </c>
      <c r="F2160" t="s">
        <v>65</v>
      </c>
      <c r="G2160" t="s">
        <v>23</v>
      </c>
      <c r="H2160" t="s">
        <v>24</v>
      </c>
      <c r="I2160" t="s">
        <v>25</v>
      </c>
      <c r="J2160" t="s">
        <v>3282</v>
      </c>
      <c r="K2160" t="s">
        <v>759</v>
      </c>
      <c r="L2160" t="s">
        <v>832</v>
      </c>
      <c r="M2160" t="s">
        <v>81</v>
      </c>
      <c r="N2160">
        <f t="shared" si="231"/>
        <v>0</v>
      </c>
      <c r="O2160" t="str">
        <f t="shared" si="232"/>
        <v>No</v>
      </c>
      <c r="P2160">
        <f t="shared" si="233"/>
        <v>0</v>
      </c>
      <c r="Q2160">
        <f t="shared" si="234"/>
        <v>4813937689</v>
      </c>
      <c r="R2160">
        <f t="shared" si="235"/>
        <v>4.1933383153624479</v>
      </c>
      <c r="S2160" t="str">
        <f t="shared" si="236"/>
        <v>Acceptable</v>
      </c>
      <c r="T2160">
        <f>ROUNDUP(C2160,0)</f>
        <v>5</v>
      </c>
      <c r="U2160">
        <f>ROUNDDOWN(C2160,0)</f>
        <v>4</v>
      </c>
      <c r="V2160">
        <f>RIGHT(K2160,2)+2000</f>
        <v>2018</v>
      </c>
      <c r="W2160" t="str">
        <f>INDEX(_xlfn.TEXTSPLIT(K2160,"-"),1,2)</f>
        <v>Jul</v>
      </c>
      <c r="X2160" t="str">
        <f>INDEX(_xlfn.TEXTSPLIT(K2160,"-"),1,1)</f>
        <v>5</v>
      </c>
      <c r="Y2160">
        <f>INDEX(months!B:B,MATCH(Sheet1!W2160,months!A:A,0))</f>
        <v>7</v>
      </c>
      <c r="Z2160">
        <f t="shared" si="237"/>
        <v>43286</v>
      </c>
    </row>
    <row r="2161" spans="1:26" x14ac:dyDescent="0.2">
      <c r="A2161" t="s">
        <v>3289</v>
      </c>
      <c r="B2161" t="s">
        <v>3070</v>
      </c>
      <c r="C2161">
        <v>4.0999999999999996</v>
      </c>
      <c r="D2161">
        <v>3617</v>
      </c>
      <c r="E2161" t="s">
        <v>21</v>
      </c>
      <c r="F2161" t="s">
        <v>65</v>
      </c>
      <c r="G2161" t="s">
        <v>23</v>
      </c>
      <c r="H2161" t="s">
        <v>24</v>
      </c>
      <c r="I2161" t="s">
        <v>25</v>
      </c>
      <c r="J2161" t="s">
        <v>3282</v>
      </c>
      <c r="K2161" t="s">
        <v>297</v>
      </c>
      <c r="L2161" t="s">
        <v>1662</v>
      </c>
      <c r="M2161" t="s">
        <v>81</v>
      </c>
      <c r="N2161">
        <f t="shared" si="231"/>
        <v>0</v>
      </c>
      <c r="O2161" t="str">
        <f t="shared" si="232"/>
        <v>No</v>
      </c>
      <c r="P2161">
        <f t="shared" si="233"/>
        <v>0</v>
      </c>
      <c r="Q2161">
        <f t="shared" si="234"/>
        <v>4813937689</v>
      </c>
      <c r="R2161">
        <f t="shared" si="235"/>
        <v>4.1933383153624479</v>
      </c>
      <c r="S2161" t="str">
        <f t="shared" si="236"/>
        <v>Acceptable</v>
      </c>
      <c r="T2161">
        <f>ROUNDUP(C2161,0)</f>
        <v>5</v>
      </c>
      <c r="U2161">
        <f>ROUNDDOWN(C2161,0)</f>
        <v>4</v>
      </c>
      <c r="V2161">
        <f>RIGHT(K2161,2)+2000</f>
        <v>2018</v>
      </c>
      <c r="W2161" t="str">
        <f>INDEX(_xlfn.TEXTSPLIT(K2161,"-"),1,2)</f>
        <v>Jul</v>
      </c>
      <c r="X2161" t="str">
        <f>INDEX(_xlfn.TEXTSPLIT(K2161,"-"),1,1)</f>
        <v>24</v>
      </c>
      <c r="Y2161">
        <f>INDEX(months!B:B,MATCH(Sheet1!W2161,months!A:A,0))</f>
        <v>7</v>
      </c>
      <c r="Z2161">
        <f t="shared" si="237"/>
        <v>43305</v>
      </c>
    </row>
    <row r="2162" spans="1:26" x14ac:dyDescent="0.2">
      <c r="A2162" t="s">
        <v>3290</v>
      </c>
      <c r="B2162" t="s">
        <v>3070</v>
      </c>
      <c r="C2162">
        <v>4.5999999999999996</v>
      </c>
      <c r="D2162">
        <v>3063</v>
      </c>
      <c r="E2162" t="s">
        <v>983</v>
      </c>
      <c r="F2162" t="s">
        <v>50</v>
      </c>
      <c r="G2162" t="s">
        <v>23</v>
      </c>
      <c r="H2162" t="s">
        <v>24</v>
      </c>
      <c r="I2162" t="s">
        <v>25</v>
      </c>
      <c r="J2162" t="s">
        <v>3282</v>
      </c>
      <c r="K2162" t="s">
        <v>390</v>
      </c>
      <c r="L2162" t="s">
        <v>3291</v>
      </c>
      <c r="M2162" t="s">
        <v>72</v>
      </c>
      <c r="N2162">
        <f t="shared" si="231"/>
        <v>0</v>
      </c>
      <c r="O2162" t="str">
        <f t="shared" si="232"/>
        <v>No</v>
      </c>
      <c r="P2162">
        <f t="shared" si="233"/>
        <v>0</v>
      </c>
      <c r="Q2162">
        <f t="shared" si="234"/>
        <v>4813937689</v>
      </c>
      <c r="R2162">
        <f t="shared" si="235"/>
        <v>4.1933383153624479</v>
      </c>
      <c r="S2162" t="str">
        <f t="shared" si="236"/>
        <v>Acceptable</v>
      </c>
      <c r="T2162">
        <f>ROUNDUP(C2162,0)</f>
        <v>5</v>
      </c>
      <c r="U2162">
        <f>ROUNDDOWN(C2162,0)</f>
        <v>4</v>
      </c>
      <c r="V2162">
        <f>RIGHT(K2162,2)+2000</f>
        <v>2018</v>
      </c>
      <c r="W2162" t="str">
        <f>INDEX(_xlfn.TEXTSPLIT(K2162,"-"),1,2)</f>
        <v>May</v>
      </c>
      <c r="X2162" t="str">
        <f>INDEX(_xlfn.TEXTSPLIT(K2162,"-"),1,1)</f>
        <v>24</v>
      </c>
      <c r="Y2162">
        <f>INDEX(months!B:B,MATCH(Sheet1!W2162,months!A:A,0))</f>
        <v>5</v>
      </c>
      <c r="Z2162">
        <f t="shared" si="237"/>
        <v>43244</v>
      </c>
    </row>
    <row r="2163" spans="1:26" x14ac:dyDescent="0.2">
      <c r="A2163" t="s">
        <v>3292</v>
      </c>
      <c r="B2163" t="s">
        <v>3070</v>
      </c>
      <c r="C2163">
        <v>4.0999999999999996</v>
      </c>
      <c r="D2163">
        <v>3234</v>
      </c>
      <c r="E2163" t="s">
        <v>1429</v>
      </c>
      <c r="F2163" t="s">
        <v>50</v>
      </c>
      <c r="G2163" t="s">
        <v>23</v>
      </c>
      <c r="H2163" t="s">
        <v>24</v>
      </c>
      <c r="I2163" t="s">
        <v>25</v>
      </c>
      <c r="J2163" t="s">
        <v>3077</v>
      </c>
      <c r="K2163" t="s">
        <v>348</v>
      </c>
      <c r="L2163" t="s">
        <v>2882</v>
      </c>
      <c r="M2163" t="s">
        <v>81</v>
      </c>
      <c r="N2163">
        <f t="shared" si="231"/>
        <v>0</v>
      </c>
      <c r="O2163" t="str">
        <f t="shared" si="232"/>
        <v>No</v>
      </c>
      <c r="P2163">
        <f t="shared" si="233"/>
        <v>0</v>
      </c>
      <c r="Q2163">
        <f t="shared" si="234"/>
        <v>4813937689</v>
      </c>
      <c r="R2163">
        <f t="shared" si="235"/>
        <v>4.1933383153624479</v>
      </c>
      <c r="S2163" t="str">
        <f t="shared" si="236"/>
        <v>Acceptable</v>
      </c>
      <c r="T2163">
        <f>ROUNDUP(C2163,0)</f>
        <v>5</v>
      </c>
      <c r="U2163">
        <f>ROUNDDOWN(C2163,0)</f>
        <v>4</v>
      </c>
      <c r="V2163">
        <f>RIGHT(K2163,2)+2000</f>
        <v>2018</v>
      </c>
      <c r="W2163" t="str">
        <f>INDEX(_xlfn.TEXTSPLIT(K2163,"-"),1,2)</f>
        <v>May</v>
      </c>
      <c r="X2163" t="str">
        <f>INDEX(_xlfn.TEXTSPLIT(K2163,"-"),1,1)</f>
        <v>15</v>
      </c>
      <c r="Y2163">
        <f>INDEX(months!B:B,MATCH(Sheet1!W2163,months!A:A,0))</f>
        <v>5</v>
      </c>
      <c r="Z2163">
        <f t="shared" si="237"/>
        <v>43235</v>
      </c>
    </row>
    <row r="2164" spans="1:26" x14ac:dyDescent="0.2">
      <c r="A2164" t="s">
        <v>3293</v>
      </c>
      <c r="B2164" t="s">
        <v>3070</v>
      </c>
      <c r="C2164">
        <v>4.4000000000000004</v>
      </c>
      <c r="D2164">
        <v>276</v>
      </c>
      <c r="E2164" t="s">
        <v>271</v>
      </c>
      <c r="F2164" t="s">
        <v>57</v>
      </c>
      <c r="G2164" t="s">
        <v>23</v>
      </c>
      <c r="H2164" t="s">
        <v>24</v>
      </c>
      <c r="I2164" t="s">
        <v>25</v>
      </c>
      <c r="J2164" t="s">
        <v>3077</v>
      </c>
      <c r="K2164" t="s">
        <v>368</v>
      </c>
      <c r="L2164" t="s">
        <v>3294</v>
      </c>
      <c r="M2164" t="s">
        <v>60</v>
      </c>
      <c r="N2164">
        <f t="shared" si="231"/>
        <v>0</v>
      </c>
      <c r="O2164" t="str">
        <f t="shared" si="232"/>
        <v>No</v>
      </c>
      <c r="P2164">
        <f t="shared" si="233"/>
        <v>0</v>
      </c>
      <c r="Q2164">
        <f t="shared" si="234"/>
        <v>4813937689</v>
      </c>
      <c r="R2164">
        <f t="shared" si="235"/>
        <v>4.1933383153624479</v>
      </c>
      <c r="S2164" t="str">
        <f t="shared" si="236"/>
        <v>Acceptable</v>
      </c>
      <c r="T2164">
        <f>ROUNDUP(C2164,0)</f>
        <v>5</v>
      </c>
      <c r="U2164">
        <f>ROUNDDOWN(C2164,0)</f>
        <v>4</v>
      </c>
      <c r="V2164">
        <f>RIGHT(K2164,2)+2000</f>
        <v>2017</v>
      </c>
      <c r="W2164" t="str">
        <f>INDEX(_xlfn.TEXTSPLIT(K2164,"-"),1,2)</f>
        <v>Sep</v>
      </c>
      <c r="X2164" t="str">
        <f>INDEX(_xlfn.TEXTSPLIT(K2164,"-"),1,1)</f>
        <v>12</v>
      </c>
      <c r="Y2164">
        <f>INDEX(months!B:B,MATCH(Sheet1!W2164,months!A:A,0))</f>
        <v>9</v>
      </c>
      <c r="Z2164">
        <f t="shared" si="237"/>
        <v>42990</v>
      </c>
    </row>
    <row r="2165" spans="1:26" x14ac:dyDescent="0.2">
      <c r="A2165" t="s">
        <v>3295</v>
      </c>
      <c r="B2165" t="s">
        <v>3070</v>
      </c>
      <c r="C2165">
        <v>4.4000000000000004</v>
      </c>
      <c r="D2165">
        <v>1595</v>
      </c>
      <c r="E2165" t="s">
        <v>31</v>
      </c>
      <c r="F2165" t="s">
        <v>32</v>
      </c>
      <c r="G2165" t="s">
        <v>23</v>
      </c>
      <c r="H2165" t="s">
        <v>24</v>
      </c>
      <c r="I2165" t="s">
        <v>25</v>
      </c>
      <c r="J2165" t="s">
        <v>3077</v>
      </c>
      <c r="K2165" t="s">
        <v>287</v>
      </c>
      <c r="L2165" t="s">
        <v>76</v>
      </c>
      <c r="M2165" t="s">
        <v>29</v>
      </c>
      <c r="N2165">
        <f t="shared" si="231"/>
        <v>0</v>
      </c>
      <c r="O2165" t="str">
        <f t="shared" si="232"/>
        <v>No</v>
      </c>
      <c r="P2165">
        <f t="shared" si="233"/>
        <v>0</v>
      </c>
      <c r="Q2165">
        <f t="shared" si="234"/>
        <v>4813937689</v>
      </c>
      <c r="R2165">
        <f t="shared" si="235"/>
        <v>4.1933383153624479</v>
      </c>
      <c r="S2165" t="str">
        <f t="shared" si="236"/>
        <v>Acceptable</v>
      </c>
      <c r="T2165">
        <f>ROUNDUP(C2165,0)</f>
        <v>5</v>
      </c>
      <c r="U2165">
        <f>ROUNDDOWN(C2165,0)</f>
        <v>4</v>
      </c>
      <c r="V2165">
        <f>RIGHT(K2165,2)+2000</f>
        <v>2018</v>
      </c>
      <c r="W2165" t="str">
        <f>INDEX(_xlfn.TEXTSPLIT(K2165,"-"),1,2)</f>
        <v>Jul</v>
      </c>
      <c r="X2165" t="str">
        <f>INDEX(_xlfn.TEXTSPLIT(K2165,"-"),1,1)</f>
        <v>4</v>
      </c>
      <c r="Y2165">
        <f>INDEX(months!B:B,MATCH(Sheet1!W2165,months!A:A,0))</f>
        <v>7</v>
      </c>
      <c r="Z2165">
        <f t="shared" si="237"/>
        <v>43285</v>
      </c>
    </row>
    <row r="2166" spans="1:26" x14ac:dyDescent="0.2">
      <c r="A2166" t="s">
        <v>3296</v>
      </c>
      <c r="B2166" t="s">
        <v>3070</v>
      </c>
      <c r="C2166">
        <v>4.3</v>
      </c>
      <c r="D2166">
        <v>879</v>
      </c>
      <c r="E2166" t="s">
        <v>46</v>
      </c>
      <c r="F2166" t="s">
        <v>50</v>
      </c>
      <c r="G2166" t="s">
        <v>23</v>
      </c>
      <c r="H2166" t="s">
        <v>24</v>
      </c>
      <c r="I2166" t="s">
        <v>25</v>
      </c>
      <c r="J2166" t="s">
        <v>3282</v>
      </c>
      <c r="K2166" t="s">
        <v>2096</v>
      </c>
      <c r="L2166" t="s">
        <v>164</v>
      </c>
      <c r="M2166" t="s">
        <v>81</v>
      </c>
      <c r="N2166">
        <f t="shared" si="231"/>
        <v>0</v>
      </c>
      <c r="O2166" t="str">
        <f t="shared" si="232"/>
        <v>No</v>
      </c>
      <c r="P2166">
        <f t="shared" si="233"/>
        <v>0</v>
      </c>
      <c r="Q2166">
        <f t="shared" si="234"/>
        <v>4813937689</v>
      </c>
      <c r="R2166">
        <f t="shared" si="235"/>
        <v>4.1933383153624479</v>
      </c>
      <c r="S2166" t="str">
        <f t="shared" si="236"/>
        <v>Acceptable</v>
      </c>
      <c r="T2166">
        <f>ROUNDUP(C2166,0)</f>
        <v>5</v>
      </c>
      <c r="U2166">
        <f>ROUNDDOWN(C2166,0)</f>
        <v>4</v>
      </c>
      <c r="V2166">
        <f>RIGHT(K2166,2)+2000</f>
        <v>2018</v>
      </c>
      <c r="W2166" t="str">
        <f>INDEX(_xlfn.TEXTSPLIT(K2166,"-"),1,2)</f>
        <v>May</v>
      </c>
      <c r="X2166" t="str">
        <f>INDEX(_xlfn.TEXTSPLIT(K2166,"-"),1,1)</f>
        <v>22</v>
      </c>
      <c r="Y2166">
        <f>INDEX(months!B:B,MATCH(Sheet1!W2166,months!A:A,0))</f>
        <v>5</v>
      </c>
      <c r="Z2166">
        <f t="shared" si="237"/>
        <v>43242</v>
      </c>
    </row>
    <row r="2167" spans="1:26" x14ac:dyDescent="0.2">
      <c r="A2167" t="s">
        <v>3297</v>
      </c>
      <c r="B2167" t="s">
        <v>3070</v>
      </c>
      <c r="C2167">
        <v>4</v>
      </c>
      <c r="D2167">
        <v>68559</v>
      </c>
      <c r="E2167" t="s">
        <v>2702</v>
      </c>
      <c r="F2167" t="s">
        <v>38</v>
      </c>
      <c r="G2167" t="s">
        <v>23</v>
      </c>
      <c r="H2167" t="s">
        <v>24</v>
      </c>
      <c r="I2167" t="s">
        <v>25</v>
      </c>
      <c r="J2167" t="s">
        <v>3285</v>
      </c>
      <c r="K2167" t="s">
        <v>84</v>
      </c>
      <c r="L2167" t="s">
        <v>3298</v>
      </c>
      <c r="M2167" t="s">
        <v>54</v>
      </c>
      <c r="N2167">
        <f t="shared" si="231"/>
        <v>0</v>
      </c>
      <c r="O2167" t="str">
        <f t="shared" si="232"/>
        <v>No</v>
      </c>
      <c r="P2167">
        <f t="shared" si="233"/>
        <v>0</v>
      </c>
      <c r="Q2167">
        <f t="shared" si="234"/>
        <v>4813937689</v>
      </c>
      <c r="R2167">
        <f t="shared" si="235"/>
        <v>4.1933383153624479</v>
      </c>
      <c r="S2167" t="str">
        <f t="shared" si="236"/>
        <v>Acceptable</v>
      </c>
      <c r="T2167">
        <f>ROUNDUP(C2167,0)</f>
        <v>4</v>
      </c>
      <c r="U2167">
        <f>ROUNDDOWN(C2167,0)</f>
        <v>4</v>
      </c>
      <c r="V2167">
        <f>RIGHT(K2167,2)+2000</f>
        <v>2018</v>
      </c>
      <c r="W2167" t="str">
        <f>INDEX(_xlfn.TEXTSPLIT(K2167,"-"),1,2)</f>
        <v>Jul</v>
      </c>
      <c r="X2167" t="str">
        <f>INDEX(_xlfn.TEXTSPLIT(K2167,"-"),1,1)</f>
        <v>31</v>
      </c>
      <c r="Y2167">
        <f>INDEX(months!B:B,MATCH(Sheet1!W2167,months!A:A,0))</f>
        <v>7</v>
      </c>
      <c r="Z2167">
        <f t="shared" si="237"/>
        <v>43312</v>
      </c>
    </row>
    <row r="2168" spans="1:26" x14ac:dyDescent="0.2">
      <c r="A2168" t="s">
        <v>3299</v>
      </c>
      <c r="B2168" t="s">
        <v>3070</v>
      </c>
      <c r="C2168">
        <v>4.8</v>
      </c>
      <c r="D2168">
        <v>61</v>
      </c>
      <c r="E2168" t="s">
        <v>42</v>
      </c>
      <c r="F2168" t="s">
        <v>775</v>
      </c>
      <c r="G2168" t="s">
        <v>23</v>
      </c>
      <c r="H2168" t="s">
        <v>24</v>
      </c>
      <c r="I2168" t="s">
        <v>25</v>
      </c>
      <c r="J2168" t="s">
        <v>3045</v>
      </c>
      <c r="K2168" t="s">
        <v>2623</v>
      </c>
      <c r="L2168" t="s">
        <v>3300</v>
      </c>
      <c r="M2168" t="s">
        <v>86</v>
      </c>
      <c r="N2168">
        <f t="shared" si="231"/>
        <v>0</v>
      </c>
      <c r="O2168" t="str">
        <f t="shared" si="232"/>
        <v>No</v>
      </c>
      <c r="P2168">
        <f t="shared" si="233"/>
        <v>0</v>
      </c>
      <c r="Q2168">
        <f t="shared" si="234"/>
        <v>4813937689</v>
      </c>
      <c r="R2168">
        <f t="shared" si="235"/>
        <v>4.1933383153624479</v>
      </c>
      <c r="S2168" t="str">
        <f t="shared" si="236"/>
        <v>Acceptable</v>
      </c>
      <c r="T2168">
        <f>ROUNDUP(C2168,0)</f>
        <v>5</v>
      </c>
      <c r="U2168">
        <f>ROUNDDOWN(C2168,0)</f>
        <v>4</v>
      </c>
      <c r="V2168">
        <f>RIGHT(K2168,2)+2000</f>
        <v>2017</v>
      </c>
      <c r="W2168" t="str">
        <f>INDEX(_xlfn.TEXTSPLIT(K2168,"-"),1,2)</f>
        <v>Jan</v>
      </c>
      <c r="X2168" t="str">
        <f>INDEX(_xlfn.TEXTSPLIT(K2168,"-"),1,1)</f>
        <v>26</v>
      </c>
      <c r="Y2168">
        <f>INDEX(months!B:B,MATCH(Sheet1!W2168,months!A:A,0))</f>
        <v>1</v>
      </c>
      <c r="Z2168">
        <f t="shared" si="237"/>
        <v>42761</v>
      </c>
    </row>
    <row r="2169" spans="1:26" x14ac:dyDescent="0.2">
      <c r="A2169" t="s">
        <v>3301</v>
      </c>
      <c r="B2169" t="s">
        <v>3070</v>
      </c>
      <c r="C2169">
        <v>3.8</v>
      </c>
      <c r="D2169">
        <v>1123</v>
      </c>
      <c r="E2169" t="s">
        <v>242</v>
      </c>
      <c r="F2169" t="s">
        <v>50</v>
      </c>
      <c r="G2169" t="s">
        <v>23</v>
      </c>
      <c r="H2169" t="s">
        <v>24</v>
      </c>
      <c r="I2169" t="s">
        <v>25</v>
      </c>
      <c r="J2169" t="s">
        <v>3282</v>
      </c>
      <c r="K2169" t="s">
        <v>3302</v>
      </c>
      <c r="L2169" t="s">
        <v>1207</v>
      </c>
      <c r="M2169" t="s">
        <v>60</v>
      </c>
      <c r="N2169">
        <f t="shared" si="231"/>
        <v>0</v>
      </c>
      <c r="O2169" t="str">
        <f t="shared" si="232"/>
        <v>No</v>
      </c>
      <c r="P2169">
        <f t="shared" si="233"/>
        <v>0</v>
      </c>
      <c r="Q2169">
        <f t="shared" si="234"/>
        <v>4813937689</v>
      </c>
      <c r="R2169">
        <f t="shared" si="235"/>
        <v>4.1933383153624479</v>
      </c>
      <c r="S2169" t="str">
        <f t="shared" si="236"/>
        <v>Acceptable</v>
      </c>
      <c r="T2169">
        <f>ROUNDUP(C2169,0)</f>
        <v>4</v>
      </c>
      <c r="U2169">
        <f>ROUNDDOWN(C2169,0)</f>
        <v>3</v>
      </c>
      <c r="V2169">
        <f>RIGHT(K2169,2)+2000</f>
        <v>2016</v>
      </c>
      <c r="W2169" t="str">
        <f>INDEX(_xlfn.TEXTSPLIT(K2169,"-"),1,2)</f>
        <v>Sep</v>
      </c>
      <c r="X2169" t="str">
        <f>INDEX(_xlfn.TEXTSPLIT(K2169,"-"),1,1)</f>
        <v>8</v>
      </c>
      <c r="Y2169">
        <f>INDEX(months!B:B,MATCH(Sheet1!W2169,months!A:A,0))</f>
        <v>9</v>
      </c>
      <c r="Z2169">
        <f t="shared" si="237"/>
        <v>42621</v>
      </c>
    </row>
    <row r="2170" spans="1:26" x14ac:dyDescent="0.2">
      <c r="A2170" t="s">
        <v>3303</v>
      </c>
      <c r="B2170" t="s">
        <v>3070</v>
      </c>
      <c r="C2170">
        <v>4.7</v>
      </c>
      <c r="D2170">
        <v>30</v>
      </c>
      <c r="E2170" t="s">
        <v>46</v>
      </c>
      <c r="F2170" t="s">
        <v>775</v>
      </c>
      <c r="G2170" t="s">
        <v>649</v>
      </c>
      <c r="H2170" t="s">
        <v>3304</v>
      </c>
      <c r="I2170" t="s">
        <v>25</v>
      </c>
      <c r="J2170" t="s">
        <v>3080</v>
      </c>
      <c r="K2170" t="s">
        <v>322</v>
      </c>
      <c r="L2170" t="s">
        <v>46</v>
      </c>
      <c r="M2170" t="s">
        <v>46</v>
      </c>
      <c r="N2170">
        <f t="shared" si="231"/>
        <v>0</v>
      </c>
      <c r="O2170" t="str">
        <f t="shared" si="232"/>
        <v>No</v>
      </c>
      <c r="P2170">
        <f t="shared" si="233"/>
        <v>0</v>
      </c>
      <c r="Q2170">
        <f t="shared" si="234"/>
        <v>4813937689</v>
      </c>
      <c r="R2170">
        <f t="shared" si="235"/>
        <v>4.1933383153624479</v>
      </c>
      <c r="S2170" t="str">
        <f t="shared" si="236"/>
        <v>Acceptable</v>
      </c>
      <c r="T2170">
        <f>ROUNDUP(C2170,0)</f>
        <v>5</v>
      </c>
      <c r="U2170">
        <f>ROUNDDOWN(C2170,0)</f>
        <v>4</v>
      </c>
      <c r="V2170">
        <f>RIGHT(K2170,2)+2000</f>
        <v>2018</v>
      </c>
      <c r="W2170" t="str">
        <f>INDEX(_xlfn.TEXTSPLIT(K2170,"-"),1,2)</f>
        <v>May</v>
      </c>
      <c r="X2170" t="str">
        <f>INDEX(_xlfn.TEXTSPLIT(K2170,"-"),1,1)</f>
        <v>16</v>
      </c>
      <c r="Y2170">
        <f>INDEX(months!B:B,MATCH(Sheet1!W2170,months!A:A,0))</f>
        <v>5</v>
      </c>
      <c r="Z2170">
        <f t="shared" si="237"/>
        <v>43236</v>
      </c>
    </row>
    <row r="2171" spans="1:26" x14ac:dyDescent="0.2">
      <c r="A2171" t="s">
        <v>3305</v>
      </c>
      <c r="B2171" t="s">
        <v>3070</v>
      </c>
      <c r="C2171">
        <v>4.5</v>
      </c>
      <c r="D2171">
        <v>566</v>
      </c>
      <c r="E2171" t="s">
        <v>108</v>
      </c>
      <c r="F2171" t="s">
        <v>57</v>
      </c>
      <c r="G2171" t="s">
        <v>23</v>
      </c>
      <c r="H2171" t="s">
        <v>24</v>
      </c>
      <c r="I2171" t="s">
        <v>25</v>
      </c>
      <c r="J2171" t="s">
        <v>3282</v>
      </c>
      <c r="K2171" t="s">
        <v>1088</v>
      </c>
      <c r="L2171" t="s">
        <v>3306</v>
      </c>
      <c r="M2171" t="s">
        <v>86</v>
      </c>
      <c r="N2171">
        <f t="shared" si="231"/>
        <v>0</v>
      </c>
      <c r="O2171" t="str">
        <f t="shared" si="232"/>
        <v>No</v>
      </c>
      <c r="P2171">
        <f t="shared" si="233"/>
        <v>0</v>
      </c>
      <c r="Q2171">
        <f t="shared" si="234"/>
        <v>4813937689</v>
      </c>
      <c r="R2171">
        <f t="shared" si="235"/>
        <v>4.1933383153624479</v>
      </c>
      <c r="S2171" t="str">
        <f t="shared" si="236"/>
        <v>Acceptable</v>
      </c>
      <c r="T2171">
        <f>ROUNDUP(C2171,0)</f>
        <v>5</v>
      </c>
      <c r="U2171">
        <f>ROUNDDOWN(C2171,0)</f>
        <v>4</v>
      </c>
      <c r="V2171">
        <f>RIGHT(K2171,2)+2000</f>
        <v>2018</v>
      </c>
      <c r="W2171" t="str">
        <f>INDEX(_xlfn.TEXTSPLIT(K2171,"-"),1,2)</f>
        <v>Jun</v>
      </c>
      <c r="X2171" t="str">
        <f>INDEX(_xlfn.TEXTSPLIT(K2171,"-"),1,1)</f>
        <v>13</v>
      </c>
      <c r="Y2171">
        <f>INDEX(months!B:B,MATCH(Sheet1!W2171,months!A:A,0))</f>
        <v>6</v>
      </c>
      <c r="Z2171">
        <f t="shared" si="237"/>
        <v>43264</v>
      </c>
    </row>
    <row r="2172" spans="1:26" x14ac:dyDescent="0.2">
      <c r="A2172" t="s">
        <v>3307</v>
      </c>
      <c r="B2172" t="s">
        <v>3070</v>
      </c>
      <c r="C2172">
        <v>4.8</v>
      </c>
      <c r="D2172">
        <v>97</v>
      </c>
      <c r="E2172" t="s">
        <v>525</v>
      </c>
      <c r="F2172" t="s">
        <v>775</v>
      </c>
      <c r="G2172" t="s">
        <v>649</v>
      </c>
      <c r="H2172" t="s">
        <v>1011</v>
      </c>
      <c r="I2172" t="s">
        <v>25</v>
      </c>
      <c r="J2172" t="s">
        <v>3282</v>
      </c>
      <c r="K2172" t="s">
        <v>2248</v>
      </c>
      <c r="L2172" t="s">
        <v>3308</v>
      </c>
      <c r="M2172" t="s">
        <v>86</v>
      </c>
      <c r="N2172">
        <f t="shared" si="231"/>
        <v>0</v>
      </c>
      <c r="O2172" t="str">
        <f t="shared" si="232"/>
        <v>No</v>
      </c>
      <c r="P2172">
        <f t="shared" si="233"/>
        <v>0</v>
      </c>
      <c r="Q2172">
        <f t="shared" si="234"/>
        <v>4813937689</v>
      </c>
      <c r="R2172">
        <f t="shared" si="235"/>
        <v>4.1933383153624479</v>
      </c>
      <c r="S2172" t="str">
        <f t="shared" si="236"/>
        <v>Acceptable</v>
      </c>
      <c r="T2172">
        <f>ROUNDUP(C2172,0)</f>
        <v>5</v>
      </c>
      <c r="U2172">
        <f>ROUNDDOWN(C2172,0)</f>
        <v>4</v>
      </c>
      <c r="V2172">
        <f>RIGHT(K2172,2)+2000</f>
        <v>2018</v>
      </c>
      <c r="W2172" t="str">
        <f>INDEX(_xlfn.TEXTSPLIT(K2172,"-"),1,2)</f>
        <v>Mar</v>
      </c>
      <c r="X2172" t="str">
        <f>INDEX(_xlfn.TEXTSPLIT(K2172,"-"),1,1)</f>
        <v>30</v>
      </c>
      <c r="Y2172">
        <f>INDEX(months!B:B,MATCH(Sheet1!W2172,months!A:A,0))</f>
        <v>3</v>
      </c>
      <c r="Z2172">
        <f t="shared" si="237"/>
        <v>43189</v>
      </c>
    </row>
    <row r="2173" spans="1:26" x14ac:dyDescent="0.2">
      <c r="A2173" t="s">
        <v>3309</v>
      </c>
      <c r="B2173" t="s">
        <v>3070</v>
      </c>
      <c r="C2173">
        <v>4.4000000000000004</v>
      </c>
      <c r="D2173">
        <v>38</v>
      </c>
      <c r="E2173" t="s">
        <v>271</v>
      </c>
      <c r="F2173" t="s">
        <v>1010</v>
      </c>
      <c r="G2173" t="s">
        <v>649</v>
      </c>
      <c r="H2173" t="s">
        <v>3310</v>
      </c>
      <c r="I2173" t="s">
        <v>25</v>
      </c>
      <c r="J2173" t="s">
        <v>3282</v>
      </c>
      <c r="K2173" t="s">
        <v>66</v>
      </c>
      <c r="L2173" t="s">
        <v>3306</v>
      </c>
      <c r="M2173" t="s">
        <v>86</v>
      </c>
      <c r="N2173">
        <f t="shared" si="231"/>
        <v>0</v>
      </c>
      <c r="O2173" t="str">
        <f t="shared" si="232"/>
        <v>No</v>
      </c>
      <c r="P2173">
        <f t="shared" si="233"/>
        <v>0</v>
      </c>
      <c r="Q2173">
        <f t="shared" si="234"/>
        <v>4813937689</v>
      </c>
      <c r="R2173">
        <f t="shared" si="235"/>
        <v>4.1933383153624479</v>
      </c>
      <c r="S2173" t="str">
        <f t="shared" si="236"/>
        <v>Acceptable</v>
      </c>
      <c r="T2173">
        <f>ROUNDUP(C2173,0)</f>
        <v>5</v>
      </c>
      <c r="U2173">
        <f>ROUNDDOWN(C2173,0)</f>
        <v>4</v>
      </c>
      <c r="V2173">
        <f>RIGHT(K2173,2)+2000</f>
        <v>2018</v>
      </c>
      <c r="W2173" t="str">
        <f>INDEX(_xlfn.TEXTSPLIT(K2173,"-"),1,2)</f>
        <v>Jun</v>
      </c>
      <c r="X2173" t="str">
        <f>INDEX(_xlfn.TEXTSPLIT(K2173,"-"),1,1)</f>
        <v>14</v>
      </c>
      <c r="Y2173">
        <f>INDEX(months!B:B,MATCH(Sheet1!W2173,months!A:A,0))</f>
        <v>6</v>
      </c>
      <c r="Z2173">
        <f t="shared" si="237"/>
        <v>43265</v>
      </c>
    </row>
    <row r="2174" spans="1:26" x14ac:dyDescent="0.2">
      <c r="A2174" t="s">
        <v>3311</v>
      </c>
      <c r="B2174" t="s">
        <v>3070</v>
      </c>
      <c r="C2174">
        <v>4.8</v>
      </c>
      <c r="D2174">
        <v>4</v>
      </c>
      <c r="E2174" t="s">
        <v>546</v>
      </c>
      <c r="F2174" t="s">
        <v>1010</v>
      </c>
      <c r="G2174" t="s">
        <v>649</v>
      </c>
      <c r="H2174" t="s">
        <v>3310</v>
      </c>
      <c r="I2174" t="s">
        <v>25</v>
      </c>
      <c r="J2174" t="s">
        <v>3312</v>
      </c>
      <c r="K2174" t="s">
        <v>3313</v>
      </c>
      <c r="L2174" t="s">
        <v>53</v>
      </c>
      <c r="M2174" t="s">
        <v>552</v>
      </c>
      <c r="N2174">
        <f t="shared" si="231"/>
        <v>0</v>
      </c>
      <c r="O2174" t="str">
        <f t="shared" si="232"/>
        <v>No</v>
      </c>
      <c r="P2174">
        <f t="shared" si="233"/>
        <v>0</v>
      </c>
      <c r="Q2174">
        <f t="shared" si="234"/>
        <v>4813937689</v>
      </c>
      <c r="R2174">
        <f t="shared" si="235"/>
        <v>4.1933383153624479</v>
      </c>
      <c r="S2174" t="str">
        <f t="shared" si="236"/>
        <v>Acceptable</v>
      </c>
      <c r="T2174">
        <f>ROUNDUP(C2174,0)</f>
        <v>5</v>
      </c>
      <c r="U2174">
        <f>ROUNDDOWN(C2174,0)</f>
        <v>4</v>
      </c>
      <c r="V2174">
        <f>RIGHT(K2174,2)+2000</f>
        <v>2015</v>
      </c>
      <c r="W2174" t="str">
        <f>INDEX(_xlfn.TEXTSPLIT(K2174,"-"),1,2)</f>
        <v>Sep</v>
      </c>
      <c r="X2174" t="str">
        <f>INDEX(_xlfn.TEXTSPLIT(K2174,"-"),1,1)</f>
        <v>3</v>
      </c>
      <c r="Y2174">
        <f>INDEX(months!B:B,MATCH(Sheet1!W2174,months!A:A,0))</f>
        <v>9</v>
      </c>
      <c r="Z2174">
        <f t="shared" si="237"/>
        <v>42250</v>
      </c>
    </row>
    <row r="2175" spans="1:26" x14ac:dyDescent="0.2">
      <c r="A2175" t="s">
        <v>3314</v>
      </c>
      <c r="B2175" t="s">
        <v>3070</v>
      </c>
      <c r="C2175">
        <v>4.2</v>
      </c>
      <c r="D2175">
        <v>38</v>
      </c>
      <c r="E2175" t="s">
        <v>1429</v>
      </c>
      <c r="F2175" t="s">
        <v>775</v>
      </c>
      <c r="G2175" t="s">
        <v>649</v>
      </c>
      <c r="H2175" t="s">
        <v>3310</v>
      </c>
      <c r="I2175" t="s">
        <v>25</v>
      </c>
      <c r="J2175" t="s">
        <v>2681</v>
      </c>
      <c r="K2175" t="s">
        <v>3315</v>
      </c>
      <c r="L2175" t="s">
        <v>157</v>
      </c>
      <c r="M2175" t="s">
        <v>177</v>
      </c>
      <c r="N2175">
        <f t="shared" si="231"/>
        <v>0</v>
      </c>
      <c r="O2175" t="str">
        <f t="shared" si="232"/>
        <v>No</v>
      </c>
      <c r="P2175">
        <f t="shared" si="233"/>
        <v>0</v>
      </c>
      <c r="Q2175">
        <f t="shared" si="234"/>
        <v>4813937689</v>
      </c>
      <c r="R2175">
        <f t="shared" si="235"/>
        <v>4.1933383153624479</v>
      </c>
      <c r="S2175" t="str">
        <f t="shared" si="236"/>
        <v>Acceptable</v>
      </c>
      <c r="T2175">
        <f>ROUNDUP(C2175,0)</f>
        <v>5</v>
      </c>
      <c r="U2175">
        <f>ROUNDDOWN(C2175,0)</f>
        <v>4</v>
      </c>
      <c r="V2175">
        <f>RIGHT(K2175,2)+2000</f>
        <v>2014</v>
      </c>
      <c r="W2175" t="str">
        <f>INDEX(_xlfn.TEXTSPLIT(K2175,"-"),1,2)</f>
        <v>Nov</v>
      </c>
      <c r="X2175" t="str">
        <f>INDEX(_xlfn.TEXTSPLIT(K2175,"-"),1,1)</f>
        <v>14</v>
      </c>
      <c r="Y2175">
        <f>INDEX(months!B:B,MATCH(Sheet1!W2175,months!A:A,0))</f>
        <v>11</v>
      </c>
      <c r="Z2175">
        <f t="shared" si="237"/>
        <v>41957</v>
      </c>
    </row>
    <row r="2176" spans="1:26" x14ac:dyDescent="0.2">
      <c r="A2176" t="s">
        <v>3316</v>
      </c>
      <c r="B2176" t="s">
        <v>3070</v>
      </c>
      <c r="C2176">
        <v>4.2</v>
      </c>
      <c r="D2176">
        <v>214</v>
      </c>
      <c r="E2176" t="s">
        <v>2175</v>
      </c>
      <c r="F2176" t="s">
        <v>101</v>
      </c>
      <c r="G2176" t="s">
        <v>649</v>
      </c>
      <c r="H2176" t="s">
        <v>650</v>
      </c>
      <c r="I2176" t="s">
        <v>25</v>
      </c>
      <c r="J2176" t="s">
        <v>3282</v>
      </c>
      <c r="K2176" t="s">
        <v>3317</v>
      </c>
      <c r="L2176" t="s">
        <v>3318</v>
      </c>
      <c r="M2176" t="s">
        <v>81</v>
      </c>
      <c r="N2176">
        <f t="shared" si="231"/>
        <v>0</v>
      </c>
      <c r="O2176" t="str">
        <f t="shared" si="232"/>
        <v>No</v>
      </c>
      <c r="P2176">
        <f t="shared" si="233"/>
        <v>0</v>
      </c>
      <c r="Q2176">
        <f t="shared" si="234"/>
        <v>4813937689</v>
      </c>
      <c r="R2176">
        <f t="shared" si="235"/>
        <v>4.1933383153624479</v>
      </c>
      <c r="S2176" t="str">
        <f t="shared" si="236"/>
        <v>Acceptable</v>
      </c>
      <c r="T2176">
        <f>ROUNDUP(C2176,0)</f>
        <v>5</v>
      </c>
      <c r="U2176">
        <f>ROUNDDOWN(C2176,0)</f>
        <v>4</v>
      </c>
      <c r="V2176">
        <f>RIGHT(K2176,2)+2000</f>
        <v>2017</v>
      </c>
      <c r="W2176" t="str">
        <f>INDEX(_xlfn.TEXTSPLIT(K2176,"-"),1,2)</f>
        <v>Dec</v>
      </c>
      <c r="X2176" t="str">
        <f>INDEX(_xlfn.TEXTSPLIT(K2176,"-"),1,1)</f>
        <v>13</v>
      </c>
      <c r="Y2176">
        <f>INDEX(months!B:B,MATCH(Sheet1!W2176,months!A:A,0))</f>
        <v>12</v>
      </c>
      <c r="Z2176">
        <f t="shared" si="237"/>
        <v>43082</v>
      </c>
    </row>
    <row r="2177" spans="1:26" x14ac:dyDescent="0.2">
      <c r="A2177" t="s">
        <v>3319</v>
      </c>
      <c r="B2177" t="s">
        <v>3070</v>
      </c>
      <c r="C2177">
        <v>4</v>
      </c>
      <c r="D2177">
        <v>248</v>
      </c>
      <c r="E2177" t="s">
        <v>202</v>
      </c>
      <c r="F2177" t="s">
        <v>101</v>
      </c>
      <c r="G2177" t="s">
        <v>649</v>
      </c>
      <c r="H2177" t="s">
        <v>1011</v>
      </c>
      <c r="I2177" t="s">
        <v>25</v>
      </c>
      <c r="J2177" t="s">
        <v>3285</v>
      </c>
      <c r="K2177" t="s">
        <v>297</v>
      </c>
      <c r="L2177" t="s">
        <v>167</v>
      </c>
      <c r="M2177" t="s">
        <v>81</v>
      </c>
      <c r="N2177">
        <f t="shared" si="231"/>
        <v>0</v>
      </c>
      <c r="O2177" t="str">
        <f t="shared" si="232"/>
        <v>No</v>
      </c>
      <c r="P2177">
        <f t="shared" si="233"/>
        <v>0</v>
      </c>
      <c r="Q2177">
        <f t="shared" si="234"/>
        <v>4813937689</v>
      </c>
      <c r="R2177">
        <f t="shared" si="235"/>
        <v>4.1933383153624479</v>
      </c>
      <c r="S2177" t="str">
        <f t="shared" si="236"/>
        <v>Acceptable</v>
      </c>
      <c r="T2177">
        <f>ROUNDUP(C2177,0)</f>
        <v>4</v>
      </c>
      <c r="U2177">
        <f>ROUNDDOWN(C2177,0)</f>
        <v>4</v>
      </c>
      <c r="V2177">
        <f>RIGHT(K2177,2)+2000</f>
        <v>2018</v>
      </c>
      <c r="W2177" t="str">
        <f>INDEX(_xlfn.TEXTSPLIT(K2177,"-"),1,2)</f>
        <v>Jul</v>
      </c>
      <c r="X2177" t="str">
        <f>INDEX(_xlfn.TEXTSPLIT(K2177,"-"),1,1)</f>
        <v>24</v>
      </c>
      <c r="Y2177">
        <f>INDEX(months!B:B,MATCH(Sheet1!W2177,months!A:A,0))</f>
        <v>7</v>
      </c>
      <c r="Z2177">
        <f t="shared" si="237"/>
        <v>43305</v>
      </c>
    </row>
    <row r="2178" spans="1:26" x14ac:dyDescent="0.2">
      <c r="A2178" t="s">
        <v>3320</v>
      </c>
      <c r="B2178" t="s">
        <v>3070</v>
      </c>
      <c r="C2178">
        <v>4.7</v>
      </c>
      <c r="D2178">
        <v>185</v>
      </c>
      <c r="E2178" t="s">
        <v>1616</v>
      </c>
      <c r="F2178" t="s">
        <v>775</v>
      </c>
      <c r="G2178" t="s">
        <v>649</v>
      </c>
      <c r="H2178" t="s">
        <v>650</v>
      </c>
      <c r="I2178" t="s">
        <v>25</v>
      </c>
      <c r="J2178" t="s">
        <v>3282</v>
      </c>
      <c r="K2178" t="s">
        <v>535</v>
      </c>
      <c r="L2178" t="s">
        <v>3321</v>
      </c>
      <c r="M2178" t="s">
        <v>81</v>
      </c>
      <c r="N2178">
        <f t="shared" ref="N2178:N2241" si="238">SUM(A2178,B2178)</f>
        <v>0</v>
      </c>
      <c r="O2178" t="str">
        <f t="shared" ref="O2178:O2241" si="239">IF(E2178="good","Yes","No")</f>
        <v>No</v>
      </c>
      <c r="P2178">
        <f t="shared" ref="P2178:P2241" si="240">COUNTIF(B:B,"&lt;0")</f>
        <v>0</v>
      </c>
      <c r="Q2178">
        <f t="shared" ref="Q2178:Q2241" si="241">SUMIF(D:D,"&gt;1000")</f>
        <v>4813937689</v>
      </c>
      <c r="R2178">
        <f t="shared" ref="R2178:R2241" si="242">AVERAGEIF(C:C,"&gt;0")</f>
        <v>4.1933383153624479</v>
      </c>
      <c r="S2178" t="str">
        <f t="shared" ref="S2178:S2241" si="243">IF(OR(A2178&gt;0,B2178&gt;0),"Acceptable","Check")</f>
        <v>Acceptable</v>
      </c>
      <c r="T2178">
        <f>ROUNDUP(C2178,0)</f>
        <v>5</v>
      </c>
      <c r="U2178">
        <f>ROUNDDOWN(C2178,0)</f>
        <v>4</v>
      </c>
      <c r="V2178">
        <f>RIGHT(K2178,2)+2000</f>
        <v>2018</v>
      </c>
      <c r="W2178" t="str">
        <f>INDEX(_xlfn.TEXTSPLIT(K2178,"-"),1,2)</f>
        <v>May</v>
      </c>
      <c r="X2178" t="str">
        <f>INDEX(_xlfn.TEXTSPLIT(K2178,"-"),1,1)</f>
        <v>1</v>
      </c>
      <c r="Y2178">
        <f>INDEX(months!B:B,MATCH(Sheet1!W2178,months!A:A,0))</f>
        <v>5</v>
      </c>
      <c r="Z2178">
        <f t="shared" si="237"/>
        <v>43221</v>
      </c>
    </row>
    <row r="2179" spans="1:26" x14ac:dyDescent="0.2">
      <c r="A2179" t="s">
        <v>3322</v>
      </c>
      <c r="B2179" t="s">
        <v>3070</v>
      </c>
      <c r="C2179">
        <v>4.7</v>
      </c>
      <c r="D2179">
        <v>2195</v>
      </c>
      <c r="E2179" t="s">
        <v>96</v>
      </c>
      <c r="F2179" t="s">
        <v>22</v>
      </c>
      <c r="G2179" t="s">
        <v>649</v>
      </c>
      <c r="H2179" t="s">
        <v>1011</v>
      </c>
      <c r="I2179" t="s">
        <v>25</v>
      </c>
      <c r="J2179" t="s">
        <v>3282</v>
      </c>
      <c r="K2179" t="s">
        <v>3323</v>
      </c>
      <c r="L2179" t="s">
        <v>2841</v>
      </c>
      <c r="M2179" t="s">
        <v>60</v>
      </c>
      <c r="N2179">
        <f t="shared" si="238"/>
        <v>0</v>
      </c>
      <c r="O2179" t="str">
        <f t="shared" si="239"/>
        <v>No</v>
      </c>
      <c r="P2179">
        <f t="shared" si="240"/>
        <v>0</v>
      </c>
      <c r="Q2179">
        <f t="shared" si="241"/>
        <v>4813937689</v>
      </c>
      <c r="R2179">
        <f t="shared" si="242"/>
        <v>4.1933383153624479</v>
      </c>
      <c r="S2179" t="str">
        <f t="shared" si="243"/>
        <v>Acceptable</v>
      </c>
      <c r="T2179">
        <f>ROUNDUP(C2179,0)</f>
        <v>5</v>
      </c>
      <c r="U2179">
        <f>ROUNDDOWN(C2179,0)</f>
        <v>4</v>
      </c>
      <c r="V2179">
        <f>RIGHT(K2179,2)+2000</f>
        <v>2016</v>
      </c>
      <c r="W2179" t="str">
        <f>INDEX(_xlfn.TEXTSPLIT(K2179,"-"),1,2)</f>
        <v>Aug</v>
      </c>
      <c r="X2179" t="str">
        <f>INDEX(_xlfn.TEXTSPLIT(K2179,"-"),1,1)</f>
        <v>2</v>
      </c>
      <c r="Y2179">
        <f>INDEX(months!B:B,MATCH(Sheet1!W2179,months!A:A,0))</f>
        <v>8</v>
      </c>
      <c r="Z2179">
        <f t="shared" ref="Z2179:Z2242" si="244">DATE(V2179,Y2179,X2179)</f>
        <v>42584</v>
      </c>
    </row>
    <row r="2180" spans="1:26" x14ac:dyDescent="0.2">
      <c r="A2180" t="s">
        <v>3324</v>
      </c>
      <c r="B2180" t="s">
        <v>3070</v>
      </c>
      <c r="C2180">
        <v>3.9</v>
      </c>
      <c r="D2180">
        <v>1615</v>
      </c>
      <c r="E2180" t="s">
        <v>193</v>
      </c>
      <c r="F2180" t="s">
        <v>22</v>
      </c>
      <c r="G2180" t="s">
        <v>649</v>
      </c>
      <c r="H2180" t="s">
        <v>650</v>
      </c>
      <c r="I2180" t="s">
        <v>25</v>
      </c>
      <c r="J2180" t="s">
        <v>3282</v>
      </c>
      <c r="K2180" t="s">
        <v>3325</v>
      </c>
      <c r="L2180" t="s">
        <v>313</v>
      </c>
      <c r="M2180" t="s">
        <v>86</v>
      </c>
      <c r="N2180">
        <f t="shared" si="238"/>
        <v>0</v>
      </c>
      <c r="O2180" t="str">
        <f t="shared" si="239"/>
        <v>No</v>
      </c>
      <c r="P2180">
        <f t="shared" si="240"/>
        <v>0</v>
      </c>
      <c r="Q2180">
        <f t="shared" si="241"/>
        <v>4813937689</v>
      </c>
      <c r="R2180">
        <f t="shared" si="242"/>
        <v>4.1933383153624479</v>
      </c>
      <c r="S2180" t="str">
        <f t="shared" si="243"/>
        <v>Acceptable</v>
      </c>
      <c r="T2180">
        <f>ROUNDUP(C2180,0)</f>
        <v>4</v>
      </c>
      <c r="U2180">
        <f>ROUNDDOWN(C2180,0)</f>
        <v>3</v>
      </c>
      <c r="V2180">
        <f>RIGHT(K2180,2)+2000</f>
        <v>2016</v>
      </c>
      <c r="W2180" t="str">
        <f>INDEX(_xlfn.TEXTSPLIT(K2180,"-"),1,2)</f>
        <v>Feb</v>
      </c>
      <c r="X2180" t="str">
        <f>INDEX(_xlfn.TEXTSPLIT(K2180,"-"),1,1)</f>
        <v>9</v>
      </c>
      <c r="Y2180">
        <f>INDEX(months!B:B,MATCH(Sheet1!W2180,months!A:A,0))</f>
        <v>2</v>
      </c>
      <c r="Z2180">
        <f t="shared" si="244"/>
        <v>42409</v>
      </c>
    </row>
    <row r="2181" spans="1:26" x14ac:dyDescent="0.2">
      <c r="A2181" t="s">
        <v>3326</v>
      </c>
      <c r="B2181" t="s">
        <v>3070</v>
      </c>
      <c r="C2181">
        <v>4.5</v>
      </c>
      <c r="D2181">
        <v>359</v>
      </c>
      <c r="E2181" t="s">
        <v>108</v>
      </c>
      <c r="F2181" t="s">
        <v>101</v>
      </c>
      <c r="G2181" t="s">
        <v>649</v>
      </c>
      <c r="H2181" t="s">
        <v>650</v>
      </c>
      <c r="I2181" t="s">
        <v>25</v>
      </c>
      <c r="J2181" t="s">
        <v>3282</v>
      </c>
      <c r="K2181" t="s">
        <v>3327</v>
      </c>
      <c r="L2181" t="s">
        <v>1116</v>
      </c>
      <c r="M2181" t="s">
        <v>60</v>
      </c>
      <c r="N2181">
        <f t="shared" si="238"/>
        <v>0</v>
      </c>
      <c r="O2181" t="str">
        <f t="shared" si="239"/>
        <v>No</v>
      </c>
      <c r="P2181">
        <f t="shared" si="240"/>
        <v>0</v>
      </c>
      <c r="Q2181">
        <f t="shared" si="241"/>
        <v>4813937689</v>
      </c>
      <c r="R2181">
        <f t="shared" si="242"/>
        <v>4.1933383153624479</v>
      </c>
      <c r="S2181" t="str">
        <f t="shared" si="243"/>
        <v>Acceptable</v>
      </c>
      <c r="T2181">
        <f>ROUNDUP(C2181,0)</f>
        <v>5</v>
      </c>
      <c r="U2181">
        <f>ROUNDDOWN(C2181,0)</f>
        <v>4</v>
      </c>
      <c r="V2181">
        <f>RIGHT(K2181,2)+2000</f>
        <v>2015</v>
      </c>
      <c r="W2181" t="str">
        <f>INDEX(_xlfn.TEXTSPLIT(K2181,"-"),1,2)</f>
        <v>Aug</v>
      </c>
      <c r="X2181" t="str">
        <f>INDEX(_xlfn.TEXTSPLIT(K2181,"-"),1,1)</f>
        <v>12</v>
      </c>
      <c r="Y2181">
        <f>INDEX(months!B:B,MATCH(Sheet1!W2181,months!A:A,0))</f>
        <v>8</v>
      </c>
      <c r="Z2181">
        <f t="shared" si="244"/>
        <v>42228</v>
      </c>
    </row>
    <row r="2182" spans="1:26" x14ac:dyDescent="0.2">
      <c r="A2182" t="s">
        <v>3328</v>
      </c>
      <c r="B2182" t="s">
        <v>3070</v>
      </c>
      <c r="C2182">
        <v>4.0999999999999996</v>
      </c>
      <c r="D2182">
        <v>38021</v>
      </c>
      <c r="E2182" t="s">
        <v>21</v>
      </c>
      <c r="F2182" t="s">
        <v>89</v>
      </c>
      <c r="G2182" t="s">
        <v>23</v>
      </c>
      <c r="H2182" t="s">
        <v>24</v>
      </c>
      <c r="I2182" t="s">
        <v>25</v>
      </c>
      <c r="J2182" t="s">
        <v>3329</v>
      </c>
      <c r="K2182" t="s">
        <v>743</v>
      </c>
      <c r="L2182" t="s">
        <v>3330</v>
      </c>
      <c r="M2182" t="s">
        <v>29</v>
      </c>
      <c r="N2182">
        <f t="shared" si="238"/>
        <v>0</v>
      </c>
      <c r="O2182" t="str">
        <f t="shared" si="239"/>
        <v>No</v>
      </c>
      <c r="P2182">
        <f t="shared" si="240"/>
        <v>0</v>
      </c>
      <c r="Q2182">
        <f t="shared" si="241"/>
        <v>4813937689</v>
      </c>
      <c r="R2182">
        <f t="shared" si="242"/>
        <v>4.1933383153624479</v>
      </c>
      <c r="S2182" t="str">
        <f t="shared" si="243"/>
        <v>Acceptable</v>
      </c>
      <c r="T2182">
        <f>ROUNDUP(C2182,0)</f>
        <v>5</v>
      </c>
      <c r="U2182">
        <f>ROUNDDOWN(C2182,0)</f>
        <v>4</v>
      </c>
      <c r="V2182">
        <f>RIGHT(K2182,2)+2000</f>
        <v>2018</v>
      </c>
      <c r="W2182" t="str">
        <f>INDEX(_xlfn.TEXTSPLIT(K2182,"-"),1,2)</f>
        <v>Jul</v>
      </c>
      <c r="X2182" t="str">
        <f>INDEX(_xlfn.TEXTSPLIT(K2182,"-"),1,1)</f>
        <v>6</v>
      </c>
      <c r="Y2182">
        <f>INDEX(months!B:B,MATCH(Sheet1!W2182,months!A:A,0))</f>
        <v>7</v>
      </c>
      <c r="Z2182">
        <f t="shared" si="244"/>
        <v>43287</v>
      </c>
    </row>
    <row r="2183" spans="1:26" x14ac:dyDescent="0.2">
      <c r="A2183" t="s">
        <v>3331</v>
      </c>
      <c r="B2183" t="s">
        <v>3070</v>
      </c>
      <c r="C2183">
        <v>4.4000000000000004</v>
      </c>
      <c r="D2183">
        <v>6190</v>
      </c>
      <c r="E2183" t="s">
        <v>132</v>
      </c>
      <c r="F2183" t="s">
        <v>65</v>
      </c>
      <c r="G2183" t="s">
        <v>23</v>
      </c>
      <c r="H2183" t="s">
        <v>24</v>
      </c>
      <c r="I2183" t="s">
        <v>25</v>
      </c>
      <c r="J2183" t="s">
        <v>3080</v>
      </c>
      <c r="K2183" t="s">
        <v>3332</v>
      </c>
      <c r="L2183" t="s">
        <v>227</v>
      </c>
      <c r="M2183" t="s">
        <v>86</v>
      </c>
      <c r="N2183">
        <f t="shared" si="238"/>
        <v>0</v>
      </c>
      <c r="O2183" t="str">
        <f t="shared" si="239"/>
        <v>No</v>
      </c>
      <c r="P2183">
        <f t="shared" si="240"/>
        <v>0</v>
      </c>
      <c r="Q2183">
        <f t="shared" si="241"/>
        <v>4813937689</v>
      </c>
      <c r="R2183">
        <f t="shared" si="242"/>
        <v>4.1933383153624479</v>
      </c>
      <c r="S2183" t="str">
        <f t="shared" si="243"/>
        <v>Acceptable</v>
      </c>
      <c r="T2183">
        <f>ROUNDUP(C2183,0)</f>
        <v>5</v>
      </c>
      <c r="U2183">
        <f>ROUNDDOWN(C2183,0)</f>
        <v>4</v>
      </c>
      <c r="V2183">
        <f>RIGHT(K2183,2)+2000</f>
        <v>2015</v>
      </c>
      <c r="W2183" t="str">
        <f>INDEX(_xlfn.TEXTSPLIT(K2183,"-"),1,2)</f>
        <v>Aug</v>
      </c>
      <c r="X2183" t="str">
        <f>INDEX(_xlfn.TEXTSPLIT(K2183,"-"),1,1)</f>
        <v>24</v>
      </c>
      <c r="Y2183">
        <f>INDEX(months!B:B,MATCH(Sheet1!W2183,months!A:A,0))</f>
        <v>8</v>
      </c>
      <c r="Z2183">
        <f t="shared" si="244"/>
        <v>42240</v>
      </c>
    </row>
    <row r="2184" spans="1:26" x14ac:dyDescent="0.2">
      <c r="A2184" t="s">
        <v>3333</v>
      </c>
      <c r="B2184" t="s">
        <v>3070</v>
      </c>
      <c r="C2184">
        <v>3.9</v>
      </c>
      <c r="D2184">
        <v>6903</v>
      </c>
      <c r="E2184" t="s">
        <v>42</v>
      </c>
      <c r="F2184" t="s">
        <v>65</v>
      </c>
      <c r="G2184" t="s">
        <v>23</v>
      </c>
      <c r="H2184" t="s">
        <v>24</v>
      </c>
      <c r="I2184" t="s">
        <v>25</v>
      </c>
      <c r="J2184" t="s">
        <v>3099</v>
      </c>
      <c r="K2184" t="s">
        <v>634</v>
      </c>
      <c r="L2184" t="s">
        <v>3334</v>
      </c>
      <c r="M2184" t="s">
        <v>60</v>
      </c>
      <c r="N2184">
        <f t="shared" si="238"/>
        <v>0</v>
      </c>
      <c r="O2184" t="str">
        <f t="shared" si="239"/>
        <v>No</v>
      </c>
      <c r="P2184">
        <f t="shared" si="240"/>
        <v>0</v>
      </c>
      <c r="Q2184">
        <f t="shared" si="241"/>
        <v>4813937689</v>
      </c>
      <c r="R2184">
        <f t="shared" si="242"/>
        <v>4.1933383153624479</v>
      </c>
      <c r="S2184" t="str">
        <f t="shared" si="243"/>
        <v>Acceptable</v>
      </c>
      <c r="T2184">
        <f>ROUNDUP(C2184,0)</f>
        <v>4</v>
      </c>
      <c r="U2184">
        <f>ROUNDDOWN(C2184,0)</f>
        <v>3</v>
      </c>
      <c r="V2184">
        <f>RIGHT(K2184,2)+2000</f>
        <v>2018</v>
      </c>
      <c r="W2184" t="str">
        <f>INDEX(_xlfn.TEXTSPLIT(K2184,"-"),1,2)</f>
        <v>Jan</v>
      </c>
      <c r="X2184" t="str">
        <f>INDEX(_xlfn.TEXTSPLIT(K2184,"-"),1,1)</f>
        <v>31</v>
      </c>
      <c r="Y2184">
        <f>INDEX(months!B:B,MATCH(Sheet1!W2184,months!A:A,0))</f>
        <v>1</v>
      </c>
      <c r="Z2184">
        <f t="shared" si="244"/>
        <v>43131</v>
      </c>
    </row>
    <row r="2185" spans="1:26" x14ac:dyDescent="0.2">
      <c r="A2185" t="s">
        <v>3335</v>
      </c>
      <c r="B2185" t="s">
        <v>3070</v>
      </c>
      <c r="C2185">
        <v>4.4000000000000004</v>
      </c>
      <c r="D2185">
        <v>13155</v>
      </c>
      <c r="E2185" t="s">
        <v>2960</v>
      </c>
      <c r="F2185" t="s">
        <v>65</v>
      </c>
      <c r="G2185" t="s">
        <v>23</v>
      </c>
      <c r="H2185" t="s">
        <v>24</v>
      </c>
      <c r="I2185" t="s">
        <v>25</v>
      </c>
      <c r="J2185" t="s">
        <v>1361</v>
      </c>
      <c r="K2185" t="s">
        <v>3336</v>
      </c>
      <c r="L2185" t="s">
        <v>180</v>
      </c>
      <c r="M2185" t="s">
        <v>29</v>
      </c>
      <c r="N2185">
        <f t="shared" si="238"/>
        <v>0</v>
      </c>
      <c r="O2185" t="str">
        <f t="shared" si="239"/>
        <v>No</v>
      </c>
      <c r="P2185">
        <f t="shared" si="240"/>
        <v>0</v>
      </c>
      <c r="Q2185">
        <f t="shared" si="241"/>
        <v>4813937689</v>
      </c>
      <c r="R2185">
        <f t="shared" si="242"/>
        <v>4.1933383153624479</v>
      </c>
      <c r="S2185" t="str">
        <f t="shared" si="243"/>
        <v>Acceptable</v>
      </c>
      <c r="T2185">
        <f>ROUNDUP(C2185,0)</f>
        <v>5</v>
      </c>
      <c r="U2185">
        <f>ROUNDDOWN(C2185,0)</f>
        <v>4</v>
      </c>
      <c r="V2185">
        <f>RIGHT(K2185,2)+2000</f>
        <v>2016</v>
      </c>
      <c r="W2185" t="str">
        <f>INDEX(_xlfn.TEXTSPLIT(K2185,"-"),1,2)</f>
        <v>Jun</v>
      </c>
      <c r="X2185" t="str">
        <f>INDEX(_xlfn.TEXTSPLIT(K2185,"-"),1,1)</f>
        <v>16</v>
      </c>
      <c r="Y2185">
        <f>INDEX(months!B:B,MATCH(Sheet1!W2185,months!A:A,0))</f>
        <v>6</v>
      </c>
      <c r="Z2185">
        <f t="shared" si="244"/>
        <v>42537</v>
      </c>
    </row>
    <row r="2186" spans="1:26" x14ac:dyDescent="0.2">
      <c r="A2186" t="s">
        <v>3142</v>
      </c>
      <c r="B2186" t="s">
        <v>3070</v>
      </c>
      <c r="C2186">
        <v>4.4000000000000004</v>
      </c>
      <c r="D2186">
        <v>496</v>
      </c>
      <c r="E2186" t="s">
        <v>2243</v>
      </c>
      <c r="F2186" t="s">
        <v>50</v>
      </c>
      <c r="G2186" t="s">
        <v>23</v>
      </c>
      <c r="H2186" t="s">
        <v>24</v>
      </c>
      <c r="I2186" t="s">
        <v>25</v>
      </c>
      <c r="J2186" t="s">
        <v>1301</v>
      </c>
      <c r="K2186" t="s">
        <v>169</v>
      </c>
      <c r="L2186" t="s">
        <v>59</v>
      </c>
      <c r="M2186" t="s">
        <v>47</v>
      </c>
      <c r="N2186">
        <f t="shared" si="238"/>
        <v>0</v>
      </c>
      <c r="O2186" t="str">
        <f t="shared" si="239"/>
        <v>No</v>
      </c>
      <c r="P2186">
        <f t="shared" si="240"/>
        <v>0</v>
      </c>
      <c r="Q2186">
        <f t="shared" si="241"/>
        <v>4813937689</v>
      </c>
      <c r="R2186">
        <f t="shared" si="242"/>
        <v>4.1933383153624479</v>
      </c>
      <c r="S2186" t="str">
        <f t="shared" si="243"/>
        <v>Acceptable</v>
      </c>
      <c r="T2186">
        <f>ROUNDUP(C2186,0)</f>
        <v>5</v>
      </c>
      <c r="U2186">
        <f>ROUNDDOWN(C2186,0)</f>
        <v>4</v>
      </c>
      <c r="V2186">
        <f>RIGHT(K2186,2)+2000</f>
        <v>2018</v>
      </c>
      <c r="W2186" t="str">
        <f>INDEX(_xlfn.TEXTSPLIT(K2186,"-"),1,2)</f>
        <v>Jul</v>
      </c>
      <c r="X2186" t="str">
        <f>INDEX(_xlfn.TEXTSPLIT(K2186,"-"),1,1)</f>
        <v>11</v>
      </c>
      <c r="Y2186">
        <f>INDEX(months!B:B,MATCH(Sheet1!W2186,months!A:A,0))</f>
        <v>7</v>
      </c>
      <c r="Z2186">
        <f t="shared" si="244"/>
        <v>43292</v>
      </c>
    </row>
    <row r="2187" spans="1:26" x14ac:dyDescent="0.2">
      <c r="A2187" t="s">
        <v>3337</v>
      </c>
      <c r="B2187" t="s">
        <v>3070</v>
      </c>
      <c r="C2187">
        <v>3.6</v>
      </c>
      <c r="D2187">
        <v>418</v>
      </c>
      <c r="E2187" t="s">
        <v>1388</v>
      </c>
      <c r="F2187" t="s">
        <v>50</v>
      </c>
      <c r="G2187" t="s">
        <v>23</v>
      </c>
      <c r="H2187" t="s">
        <v>24</v>
      </c>
      <c r="I2187" t="s">
        <v>25</v>
      </c>
      <c r="J2187" t="s">
        <v>3080</v>
      </c>
      <c r="K2187" t="s">
        <v>2485</v>
      </c>
      <c r="L2187" t="s">
        <v>313</v>
      </c>
      <c r="M2187" t="s">
        <v>29</v>
      </c>
      <c r="N2187">
        <f t="shared" si="238"/>
        <v>0</v>
      </c>
      <c r="O2187" t="str">
        <f t="shared" si="239"/>
        <v>No</v>
      </c>
      <c r="P2187">
        <f t="shared" si="240"/>
        <v>0</v>
      </c>
      <c r="Q2187">
        <f t="shared" si="241"/>
        <v>4813937689</v>
      </c>
      <c r="R2187">
        <f t="shared" si="242"/>
        <v>4.1933383153624479</v>
      </c>
      <c r="S2187" t="str">
        <f t="shared" si="243"/>
        <v>Acceptable</v>
      </c>
      <c r="T2187">
        <f>ROUNDUP(C2187,0)</f>
        <v>4</v>
      </c>
      <c r="U2187">
        <f>ROUNDDOWN(C2187,0)</f>
        <v>3</v>
      </c>
      <c r="V2187">
        <f>RIGHT(K2187,2)+2000</f>
        <v>2016</v>
      </c>
      <c r="W2187" t="str">
        <f>INDEX(_xlfn.TEXTSPLIT(K2187,"-"),1,2)</f>
        <v>Nov</v>
      </c>
      <c r="X2187" t="str">
        <f>INDEX(_xlfn.TEXTSPLIT(K2187,"-"),1,1)</f>
        <v>7</v>
      </c>
      <c r="Y2187">
        <f>INDEX(months!B:B,MATCH(Sheet1!W2187,months!A:A,0))</f>
        <v>11</v>
      </c>
      <c r="Z2187">
        <f t="shared" si="244"/>
        <v>42681</v>
      </c>
    </row>
    <row r="2188" spans="1:26" x14ac:dyDescent="0.2">
      <c r="A2188" t="s">
        <v>3338</v>
      </c>
      <c r="B2188" t="s">
        <v>3070</v>
      </c>
      <c r="C2188">
        <v>4.4000000000000004</v>
      </c>
      <c r="D2188">
        <v>1160</v>
      </c>
      <c r="E2188" t="s">
        <v>96</v>
      </c>
      <c r="F2188" t="s">
        <v>50</v>
      </c>
      <c r="G2188" t="s">
        <v>23</v>
      </c>
      <c r="H2188" t="s">
        <v>24</v>
      </c>
      <c r="I2188" t="s">
        <v>25</v>
      </c>
      <c r="J2188" t="s">
        <v>1332</v>
      </c>
      <c r="K2188" t="s">
        <v>3339</v>
      </c>
      <c r="L2188" t="s">
        <v>59</v>
      </c>
      <c r="M2188" t="s">
        <v>237</v>
      </c>
      <c r="N2188">
        <f t="shared" si="238"/>
        <v>0</v>
      </c>
      <c r="O2188" t="str">
        <f t="shared" si="239"/>
        <v>No</v>
      </c>
      <c r="P2188">
        <f t="shared" si="240"/>
        <v>0</v>
      </c>
      <c r="Q2188">
        <f t="shared" si="241"/>
        <v>4813937689</v>
      </c>
      <c r="R2188">
        <f t="shared" si="242"/>
        <v>4.1933383153624479</v>
      </c>
      <c r="S2188" t="str">
        <f t="shared" si="243"/>
        <v>Acceptable</v>
      </c>
      <c r="T2188">
        <f>ROUNDUP(C2188,0)</f>
        <v>5</v>
      </c>
      <c r="U2188">
        <f>ROUNDDOWN(C2188,0)</f>
        <v>4</v>
      </c>
      <c r="V2188">
        <f>RIGHT(K2188,2)+2000</f>
        <v>2013</v>
      </c>
      <c r="W2188" t="str">
        <f>INDEX(_xlfn.TEXTSPLIT(K2188,"-"),1,2)</f>
        <v>May</v>
      </c>
      <c r="X2188" t="str">
        <f>INDEX(_xlfn.TEXTSPLIT(K2188,"-"),1,1)</f>
        <v>22</v>
      </c>
      <c r="Y2188">
        <f>INDEX(months!B:B,MATCH(Sheet1!W2188,months!A:A,0))</f>
        <v>5</v>
      </c>
      <c r="Z2188">
        <f t="shared" si="244"/>
        <v>41416</v>
      </c>
    </row>
    <row r="2189" spans="1:26" x14ac:dyDescent="0.2">
      <c r="A2189" t="s">
        <v>3340</v>
      </c>
      <c r="B2189" t="s">
        <v>3070</v>
      </c>
      <c r="C2189">
        <v>4.0999999999999996</v>
      </c>
      <c r="D2189">
        <v>59917</v>
      </c>
      <c r="E2189" t="s">
        <v>2942</v>
      </c>
      <c r="F2189" t="s">
        <v>38</v>
      </c>
      <c r="G2189" t="s">
        <v>23</v>
      </c>
      <c r="H2189" t="s">
        <v>24</v>
      </c>
      <c r="I2189" t="s">
        <v>25</v>
      </c>
      <c r="J2189" t="s">
        <v>1361</v>
      </c>
      <c r="K2189" t="s">
        <v>84</v>
      </c>
      <c r="L2189" t="s">
        <v>984</v>
      </c>
      <c r="M2189" t="s">
        <v>54</v>
      </c>
      <c r="N2189">
        <f t="shared" si="238"/>
        <v>0</v>
      </c>
      <c r="O2189" t="str">
        <f t="shared" si="239"/>
        <v>No</v>
      </c>
      <c r="P2189">
        <f t="shared" si="240"/>
        <v>0</v>
      </c>
      <c r="Q2189">
        <f t="shared" si="241"/>
        <v>4813937689</v>
      </c>
      <c r="R2189">
        <f t="shared" si="242"/>
        <v>4.1933383153624479</v>
      </c>
      <c r="S2189" t="str">
        <f t="shared" si="243"/>
        <v>Acceptable</v>
      </c>
      <c r="T2189">
        <f>ROUNDUP(C2189,0)</f>
        <v>5</v>
      </c>
      <c r="U2189">
        <f>ROUNDDOWN(C2189,0)</f>
        <v>4</v>
      </c>
      <c r="V2189">
        <f>RIGHT(K2189,2)+2000</f>
        <v>2018</v>
      </c>
      <c r="W2189" t="str">
        <f>INDEX(_xlfn.TEXTSPLIT(K2189,"-"),1,2)</f>
        <v>Jul</v>
      </c>
      <c r="X2189" t="str">
        <f>INDEX(_xlfn.TEXTSPLIT(K2189,"-"),1,1)</f>
        <v>31</v>
      </c>
      <c r="Y2189">
        <f>INDEX(months!B:B,MATCH(Sheet1!W2189,months!A:A,0))</f>
        <v>7</v>
      </c>
      <c r="Z2189">
        <f t="shared" si="244"/>
        <v>43312</v>
      </c>
    </row>
    <row r="2190" spans="1:26" x14ac:dyDescent="0.2">
      <c r="A2190" t="s">
        <v>3341</v>
      </c>
      <c r="B2190" t="s">
        <v>3070</v>
      </c>
      <c r="C2190">
        <v>3.6</v>
      </c>
      <c r="D2190">
        <v>1042</v>
      </c>
      <c r="E2190" t="s">
        <v>675</v>
      </c>
      <c r="F2190" t="s">
        <v>50</v>
      </c>
      <c r="G2190" t="s">
        <v>23</v>
      </c>
      <c r="H2190" t="s">
        <v>24</v>
      </c>
      <c r="I2190" t="s">
        <v>25</v>
      </c>
      <c r="J2190" t="s">
        <v>3342</v>
      </c>
      <c r="K2190" t="s">
        <v>3343</v>
      </c>
      <c r="L2190" t="s">
        <v>1200</v>
      </c>
      <c r="M2190" t="s">
        <v>587</v>
      </c>
      <c r="N2190">
        <f t="shared" si="238"/>
        <v>0</v>
      </c>
      <c r="O2190" t="str">
        <f t="shared" si="239"/>
        <v>No</v>
      </c>
      <c r="P2190">
        <f t="shared" si="240"/>
        <v>0</v>
      </c>
      <c r="Q2190">
        <f t="shared" si="241"/>
        <v>4813937689</v>
      </c>
      <c r="R2190">
        <f t="shared" si="242"/>
        <v>4.1933383153624479</v>
      </c>
      <c r="S2190" t="str">
        <f t="shared" si="243"/>
        <v>Acceptable</v>
      </c>
      <c r="T2190">
        <f>ROUNDUP(C2190,0)</f>
        <v>4</v>
      </c>
      <c r="U2190">
        <f>ROUNDDOWN(C2190,0)</f>
        <v>3</v>
      </c>
      <c r="V2190">
        <f>RIGHT(K2190,2)+2000</f>
        <v>2017</v>
      </c>
      <c r="W2190" t="str">
        <f>INDEX(_xlfn.TEXTSPLIT(K2190,"-"),1,2)</f>
        <v>Aug</v>
      </c>
      <c r="X2190" t="str">
        <f>INDEX(_xlfn.TEXTSPLIT(K2190,"-"),1,1)</f>
        <v>4</v>
      </c>
      <c r="Y2190">
        <f>INDEX(months!B:B,MATCH(Sheet1!W2190,months!A:A,0))</f>
        <v>8</v>
      </c>
      <c r="Z2190">
        <f t="shared" si="244"/>
        <v>42951</v>
      </c>
    </row>
    <row r="2191" spans="1:26" x14ac:dyDescent="0.2">
      <c r="A2191" t="s">
        <v>3344</v>
      </c>
      <c r="B2191" t="s">
        <v>3070</v>
      </c>
      <c r="C2191">
        <v>4.5999999999999996</v>
      </c>
      <c r="D2191">
        <v>73</v>
      </c>
      <c r="E2191" t="s">
        <v>83</v>
      </c>
      <c r="F2191" t="s">
        <v>775</v>
      </c>
      <c r="G2191" t="s">
        <v>649</v>
      </c>
      <c r="H2191" t="s">
        <v>1011</v>
      </c>
      <c r="I2191" t="s">
        <v>25</v>
      </c>
      <c r="J2191" t="s">
        <v>1361</v>
      </c>
      <c r="K2191" t="s">
        <v>559</v>
      </c>
      <c r="L2191" t="s">
        <v>2819</v>
      </c>
      <c r="M2191" t="s">
        <v>29</v>
      </c>
      <c r="N2191">
        <f t="shared" si="238"/>
        <v>0</v>
      </c>
      <c r="O2191" t="str">
        <f t="shared" si="239"/>
        <v>No</v>
      </c>
      <c r="P2191">
        <f t="shared" si="240"/>
        <v>0</v>
      </c>
      <c r="Q2191">
        <f t="shared" si="241"/>
        <v>4813937689</v>
      </c>
      <c r="R2191">
        <f t="shared" si="242"/>
        <v>4.1933383153624479</v>
      </c>
      <c r="S2191" t="str">
        <f t="shared" si="243"/>
        <v>Acceptable</v>
      </c>
      <c r="T2191">
        <f>ROUNDUP(C2191,0)</f>
        <v>5</v>
      </c>
      <c r="U2191">
        <f>ROUNDDOWN(C2191,0)</f>
        <v>4</v>
      </c>
      <c r="V2191">
        <f>RIGHT(K2191,2)+2000</f>
        <v>2018</v>
      </c>
      <c r="W2191" t="str">
        <f>INDEX(_xlfn.TEXTSPLIT(K2191,"-"),1,2)</f>
        <v>May</v>
      </c>
      <c r="X2191" t="str">
        <f>INDEX(_xlfn.TEXTSPLIT(K2191,"-"),1,1)</f>
        <v>21</v>
      </c>
      <c r="Y2191">
        <f>INDEX(months!B:B,MATCH(Sheet1!W2191,months!A:A,0))</f>
        <v>5</v>
      </c>
      <c r="Z2191">
        <f t="shared" si="244"/>
        <v>43241</v>
      </c>
    </row>
    <row r="2192" spans="1:26" x14ac:dyDescent="0.2">
      <c r="A2192" t="s">
        <v>3345</v>
      </c>
      <c r="B2192" t="s">
        <v>3070</v>
      </c>
      <c r="C2192">
        <v>4.3</v>
      </c>
      <c r="D2192">
        <v>382</v>
      </c>
      <c r="E2192" t="s">
        <v>186</v>
      </c>
      <c r="F2192" t="s">
        <v>22</v>
      </c>
      <c r="G2192" t="s">
        <v>649</v>
      </c>
      <c r="H2192" t="s">
        <v>1011</v>
      </c>
      <c r="I2192" t="s">
        <v>25</v>
      </c>
      <c r="J2192" t="s">
        <v>1342</v>
      </c>
      <c r="K2192" t="s">
        <v>3206</v>
      </c>
      <c r="L2192" t="s">
        <v>2160</v>
      </c>
      <c r="M2192" t="s">
        <v>60</v>
      </c>
      <c r="N2192">
        <f t="shared" si="238"/>
        <v>0</v>
      </c>
      <c r="O2192" t="str">
        <f t="shared" si="239"/>
        <v>No</v>
      </c>
      <c r="P2192">
        <f t="shared" si="240"/>
        <v>0</v>
      </c>
      <c r="Q2192">
        <f t="shared" si="241"/>
        <v>4813937689</v>
      </c>
      <c r="R2192">
        <f t="shared" si="242"/>
        <v>4.1933383153624479</v>
      </c>
      <c r="S2192" t="str">
        <f t="shared" si="243"/>
        <v>Acceptable</v>
      </c>
      <c r="T2192">
        <f>ROUNDUP(C2192,0)</f>
        <v>5</v>
      </c>
      <c r="U2192">
        <f>ROUNDDOWN(C2192,0)</f>
        <v>4</v>
      </c>
      <c r="V2192">
        <f>RIGHT(K2192,2)+2000</f>
        <v>2017</v>
      </c>
      <c r="W2192" t="str">
        <f>INDEX(_xlfn.TEXTSPLIT(K2192,"-"),1,2)</f>
        <v>Mar</v>
      </c>
      <c r="X2192" t="str">
        <f>INDEX(_xlfn.TEXTSPLIT(K2192,"-"),1,1)</f>
        <v>7</v>
      </c>
      <c r="Y2192">
        <f>INDEX(months!B:B,MATCH(Sheet1!W2192,months!A:A,0))</f>
        <v>3</v>
      </c>
      <c r="Z2192">
        <f t="shared" si="244"/>
        <v>42801</v>
      </c>
    </row>
    <row r="2193" spans="1:26" x14ac:dyDescent="0.2">
      <c r="A2193" t="s">
        <v>3346</v>
      </c>
      <c r="B2193" t="s">
        <v>3070</v>
      </c>
      <c r="C2193">
        <v>4.5</v>
      </c>
      <c r="D2193">
        <v>253</v>
      </c>
      <c r="E2193" t="s">
        <v>2960</v>
      </c>
      <c r="F2193" t="s">
        <v>22</v>
      </c>
      <c r="G2193" t="s">
        <v>649</v>
      </c>
      <c r="H2193" t="s">
        <v>923</v>
      </c>
      <c r="I2193" t="s">
        <v>25</v>
      </c>
      <c r="J2193" t="s">
        <v>1361</v>
      </c>
      <c r="K2193" t="s">
        <v>3347</v>
      </c>
      <c r="L2193" t="s">
        <v>53</v>
      </c>
      <c r="M2193" t="s">
        <v>29</v>
      </c>
      <c r="N2193">
        <f t="shared" si="238"/>
        <v>0</v>
      </c>
      <c r="O2193" t="str">
        <f t="shared" si="239"/>
        <v>No</v>
      </c>
      <c r="P2193">
        <f t="shared" si="240"/>
        <v>0</v>
      </c>
      <c r="Q2193">
        <f t="shared" si="241"/>
        <v>4813937689</v>
      </c>
      <c r="R2193">
        <f t="shared" si="242"/>
        <v>4.1933383153624479</v>
      </c>
      <c r="S2193" t="str">
        <f t="shared" si="243"/>
        <v>Acceptable</v>
      </c>
      <c r="T2193">
        <f>ROUNDUP(C2193,0)</f>
        <v>5</v>
      </c>
      <c r="U2193">
        <f>ROUNDDOWN(C2193,0)</f>
        <v>4</v>
      </c>
      <c r="V2193">
        <f>RIGHT(K2193,2)+2000</f>
        <v>2016</v>
      </c>
      <c r="W2193" t="str">
        <f>INDEX(_xlfn.TEXTSPLIT(K2193,"-"),1,2)</f>
        <v>Oct</v>
      </c>
      <c r="X2193" t="str">
        <f>INDEX(_xlfn.TEXTSPLIT(K2193,"-"),1,1)</f>
        <v>28</v>
      </c>
      <c r="Y2193">
        <f>INDEX(months!B:B,MATCH(Sheet1!W2193,months!A:A,0))</f>
        <v>10</v>
      </c>
      <c r="Z2193">
        <f t="shared" si="244"/>
        <v>42671</v>
      </c>
    </row>
    <row r="2194" spans="1:26" x14ac:dyDescent="0.2">
      <c r="A2194" t="s">
        <v>3348</v>
      </c>
      <c r="B2194" t="s">
        <v>3070</v>
      </c>
      <c r="C2194">
        <v>4.4000000000000004</v>
      </c>
      <c r="D2194">
        <v>3396</v>
      </c>
      <c r="E2194" t="s">
        <v>454</v>
      </c>
      <c r="F2194" t="s">
        <v>57</v>
      </c>
      <c r="G2194" t="s">
        <v>649</v>
      </c>
      <c r="H2194" t="s">
        <v>923</v>
      </c>
      <c r="I2194" t="s">
        <v>25</v>
      </c>
      <c r="J2194" t="s">
        <v>2681</v>
      </c>
      <c r="K2194" t="s">
        <v>3349</v>
      </c>
      <c r="L2194" t="s">
        <v>2472</v>
      </c>
      <c r="M2194" t="s">
        <v>86</v>
      </c>
      <c r="N2194">
        <f t="shared" si="238"/>
        <v>0</v>
      </c>
      <c r="O2194" t="str">
        <f t="shared" si="239"/>
        <v>No</v>
      </c>
      <c r="P2194">
        <f t="shared" si="240"/>
        <v>0</v>
      </c>
      <c r="Q2194">
        <f t="shared" si="241"/>
        <v>4813937689</v>
      </c>
      <c r="R2194">
        <f t="shared" si="242"/>
        <v>4.1933383153624479</v>
      </c>
      <c r="S2194" t="str">
        <f t="shared" si="243"/>
        <v>Acceptable</v>
      </c>
      <c r="T2194">
        <f>ROUNDUP(C2194,0)</f>
        <v>5</v>
      </c>
      <c r="U2194">
        <f>ROUNDDOWN(C2194,0)</f>
        <v>4</v>
      </c>
      <c r="V2194">
        <f>RIGHT(K2194,2)+2000</f>
        <v>2014</v>
      </c>
      <c r="W2194" t="str">
        <f>INDEX(_xlfn.TEXTSPLIT(K2194,"-"),1,2)</f>
        <v>Dec</v>
      </c>
      <c r="X2194" t="str">
        <f>INDEX(_xlfn.TEXTSPLIT(K2194,"-"),1,1)</f>
        <v>9</v>
      </c>
      <c r="Y2194">
        <f>INDEX(months!B:B,MATCH(Sheet1!W2194,months!A:A,0))</f>
        <v>12</v>
      </c>
      <c r="Z2194">
        <f t="shared" si="244"/>
        <v>41982</v>
      </c>
    </row>
    <row r="2195" spans="1:26" x14ac:dyDescent="0.2">
      <c r="A2195" t="s">
        <v>3328</v>
      </c>
      <c r="B2195" t="s">
        <v>3070</v>
      </c>
      <c r="C2195">
        <v>4.0999999999999996</v>
      </c>
      <c r="D2195">
        <v>38021</v>
      </c>
      <c r="E2195" t="s">
        <v>21</v>
      </c>
      <c r="F2195" t="s">
        <v>89</v>
      </c>
      <c r="G2195" t="s">
        <v>23</v>
      </c>
      <c r="H2195" t="s">
        <v>24</v>
      </c>
      <c r="I2195" t="s">
        <v>25</v>
      </c>
      <c r="J2195" t="s">
        <v>3329</v>
      </c>
      <c r="K2195" t="s">
        <v>743</v>
      </c>
      <c r="L2195" t="s">
        <v>3330</v>
      </c>
      <c r="M2195" t="s">
        <v>29</v>
      </c>
      <c r="N2195">
        <f t="shared" si="238"/>
        <v>0</v>
      </c>
      <c r="O2195" t="str">
        <f t="shared" si="239"/>
        <v>No</v>
      </c>
      <c r="P2195">
        <f t="shared" si="240"/>
        <v>0</v>
      </c>
      <c r="Q2195">
        <f t="shared" si="241"/>
        <v>4813937689</v>
      </c>
      <c r="R2195">
        <f t="shared" si="242"/>
        <v>4.1933383153624479</v>
      </c>
      <c r="S2195" t="str">
        <f t="shared" si="243"/>
        <v>Acceptable</v>
      </c>
      <c r="T2195">
        <f>ROUNDUP(C2195,0)</f>
        <v>5</v>
      </c>
      <c r="U2195">
        <f>ROUNDDOWN(C2195,0)</f>
        <v>4</v>
      </c>
      <c r="V2195">
        <f>RIGHT(K2195,2)+2000</f>
        <v>2018</v>
      </c>
      <c r="W2195" t="str">
        <f>INDEX(_xlfn.TEXTSPLIT(K2195,"-"),1,2)</f>
        <v>Jul</v>
      </c>
      <c r="X2195" t="str">
        <f>INDEX(_xlfn.TEXTSPLIT(K2195,"-"),1,1)</f>
        <v>6</v>
      </c>
      <c r="Y2195">
        <f>INDEX(months!B:B,MATCH(Sheet1!W2195,months!A:A,0))</f>
        <v>7</v>
      </c>
      <c r="Z2195">
        <f t="shared" si="244"/>
        <v>43287</v>
      </c>
    </row>
    <row r="2196" spans="1:26" x14ac:dyDescent="0.2">
      <c r="A2196" t="s">
        <v>3331</v>
      </c>
      <c r="B2196" t="s">
        <v>3070</v>
      </c>
      <c r="C2196">
        <v>4.4000000000000004</v>
      </c>
      <c r="D2196">
        <v>6190</v>
      </c>
      <c r="E2196" t="s">
        <v>132</v>
      </c>
      <c r="F2196" t="s">
        <v>65</v>
      </c>
      <c r="G2196" t="s">
        <v>23</v>
      </c>
      <c r="H2196" t="s">
        <v>24</v>
      </c>
      <c r="I2196" t="s">
        <v>25</v>
      </c>
      <c r="J2196" t="s">
        <v>3080</v>
      </c>
      <c r="K2196" t="s">
        <v>3332</v>
      </c>
      <c r="L2196" t="s">
        <v>227</v>
      </c>
      <c r="M2196" t="s">
        <v>86</v>
      </c>
      <c r="N2196">
        <f t="shared" si="238"/>
        <v>0</v>
      </c>
      <c r="O2196" t="str">
        <f t="shared" si="239"/>
        <v>No</v>
      </c>
      <c r="P2196">
        <f t="shared" si="240"/>
        <v>0</v>
      </c>
      <c r="Q2196">
        <f t="shared" si="241"/>
        <v>4813937689</v>
      </c>
      <c r="R2196">
        <f t="shared" si="242"/>
        <v>4.1933383153624479</v>
      </c>
      <c r="S2196" t="str">
        <f t="shared" si="243"/>
        <v>Acceptable</v>
      </c>
      <c r="T2196">
        <f>ROUNDUP(C2196,0)</f>
        <v>5</v>
      </c>
      <c r="U2196">
        <f>ROUNDDOWN(C2196,0)</f>
        <v>4</v>
      </c>
      <c r="V2196">
        <f>RIGHT(K2196,2)+2000</f>
        <v>2015</v>
      </c>
      <c r="W2196" t="str">
        <f>INDEX(_xlfn.TEXTSPLIT(K2196,"-"),1,2)</f>
        <v>Aug</v>
      </c>
      <c r="X2196" t="str">
        <f>INDEX(_xlfn.TEXTSPLIT(K2196,"-"),1,1)</f>
        <v>24</v>
      </c>
      <c r="Y2196">
        <f>INDEX(months!B:B,MATCH(Sheet1!W2196,months!A:A,0))</f>
        <v>8</v>
      </c>
      <c r="Z2196">
        <f t="shared" si="244"/>
        <v>42240</v>
      </c>
    </row>
    <row r="2197" spans="1:26" x14ac:dyDescent="0.2">
      <c r="A2197" t="s">
        <v>3333</v>
      </c>
      <c r="B2197" t="s">
        <v>3070</v>
      </c>
      <c r="C2197">
        <v>3.9</v>
      </c>
      <c r="D2197">
        <v>6903</v>
      </c>
      <c r="E2197" t="s">
        <v>42</v>
      </c>
      <c r="F2197" t="s">
        <v>65</v>
      </c>
      <c r="G2197" t="s">
        <v>23</v>
      </c>
      <c r="H2197" t="s">
        <v>24</v>
      </c>
      <c r="I2197" t="s">
        <v>25</v>
      </c>
      <c r="J2197" t="s">
        <v>3099</v>
      </c>
      <c r="K2197" t="s">
        <v>634</v>
      </c>
      <c r="L2197" t="s">
        <v>3334</v>
      </c>
      <c r="M2197" t="s">
        <v>60</v>
      </c>
      <c r="N2197">
        <f t="shared" si="238"/>
        <v>0</v>
      </c>
      <c r="O2197" t="str">
        <f t="shared" si="239"/>
        <v>No</v>
      </c>
      <c r="P2197">
        <f t="shared" si="240"/>
        <v>0</v>
      </c>
      <c r="Q2197">
        <f t="shared" si="241"/>
        <v>4813937689</v>
      </c>
      <c r="R2197">
        <f t="shared" si="242"/>
        <v>4.1933383153624479</v>
      </c>
      <c r="S2197" t="str">
        <f t="shared" si="243"/>
        <v>Acceptable</v>
      </c>
      <c r="T2197">
        <f>ROUNDUP(C2197,0)</f>
        <v>4</v>
      </c>
      <c r="U2197">
        <f>ROUNDDOWN(C2197,0)</f>
        <v>3</v>
      </c>
      <c r="V2197">
        <f>RIGHT(K2197,2)+2000</f>
        <v>2018</v>
      </c>
      <c r="W2197" t="str">
        <f>INDEX(_xlfn.TEXTSPLIT(K2197,"-"),1,2)</f>
        <v>Jan</v>
      </c>
      <c r="X2197" t="str">
        <f>INDEX(_xlfn.TEXTSPLIT(K2197,"-"),1,1)</f>
        <v>31</v>
      </c>
      <c r="Y2197">
        <f>INDEX(months!B:B,MATCH(Sheet1!W2197,months!A:A,0))</f>
        <v>1</v>
      </c>
      <c r="Z2197">
        <f t="shared" si="244"/>
        <v>43131</v>
      </c>
    </row>
    <row r="2198" spans="1:26" x14ac:dyDescent="0.2">
      <c r="A2198" t="s">
        <v>3335</v>
      </c>
      <c r="B2198" t="s">
        <v>3070</v>
      </c>
      <c r="C2198">
        <v>4.4000000000000004</v>
      </c>
      <c r="D2198">
        <v>13155</v>
      </c>
      <c r="E2198" t="s">
        <v>2960</v>
      </c>
      <c r="F2198" t="s">
        <v>65</v>
      </c>
      <c r="G2198" t="s">
        <v>23</v>
      </c>
      <c r="H2198" t="s">
        <v>24</v>
      </c>
      <c r="I2198" t="s">
        <v>25</v>
      </c>
      <c r="J2198" t="s">
        <v>1361</v>
      </c>
      <c r="K2198" t="s">
        <v>3336</v>
      </c>
      <c r="L2198" t="s">
        <v>180</v>
      </c>
      <c r="M2198" t="s">
        <v>29</v>
      </c>
      <c r="N2198">
        <f t="shared" si="238"/>
        <v>0</v>
      </c>
      <c r="O2198" t="str">
        <f t="shared" si="239"/>
        <v>No</v>
      </c>
      <c r="P2198">
        <f t="shared" si="240"/>
        <v>0</v>
      </c>
      <c r="Q2198">
        <f t="shared" si="241"/>
        <v>4813937689</v>
      </c>
      <c r="R2198">
        <f t="shared" si="242"/>
        <v>4.1933383153624479</v>
      </c>
      <c r="S2198" t="str">
        <f t="shared" si="243"/>
        <v>Acceptable</v>
      </c>
      <c r="T2198">
        <f>ROUNDUP(C2198,0)</f>
        <v>5</v>
      </c>
      <c r="U2198">
        <f>ROUNDDOWN(C2198,0)</f>
        <v>4</v>
      </c>
      <c r="V2198">
        <f>RIGHT(K2198,2)+2000</f>
        <v>2016</v>
      </c>
      <c r="W2198" t="str">
        <f>INDEX(_xlfn.TEXTSPLIT(K2198,"-"),1,2)</f>
        <v>Jun</v>
      </c>
      <c r="X2198" t="str">
        <f>INDEX(_xlfn.TEXTSPLIT(K2198,"-"),1,1)</f>
        <v>16</v>
      </c>
      <c r="Y2198">
        <f>INDEX(months!B:B,MATCH(Sheet1!W2198,months!A:A,0))</f>
        <v>6</v>
      </c>
      <c r="Z2198">
        <f t="shared" si="244"/>
        <v>42537</v>
      </c>
    </row>
    <row r="2199" spans="1:26" x14ac:dyDescent="0.2">
      <c r="A2199" t="s">
        <v>3142</v>
      </c>
      <c r="B2199" t="s">
        <v>3070</v>
      </c>
      <c r="C2199">
        <v>4.4000000000000004</v>
      </c>
      <c r="D2199">
        <v>496</v>
      </c>
      <c r="E2199" t="s">
        <v>2243</v>
      </c>
      <c r="F2199" t="s">
        <v>50</v>
      </c>
      <c r="G2199" t="s">
        <v>23</v>
      </c>
      <c r="H2199" t="s">
        <v>24</v>
      </c>
      <c r="I2199" t="s">
        <v>25</v>
      </c>
      <c r="J2199" t="s">
        <v>1301</v>
      </c>
      <c r="K2199" t="s">
        <v>169</v>
      </c>
      <c r="L2199" t="s">
        <v>59</v>
      </c>
      <c r="M2199" t="s">
        <v>47</v>
      </c>
      <c r="N2199">
        <f t="shared" si="238"/>
        <v>0</v>
      </c>
      <c r="O2199" t="str">
        <f t="shared" si="239"/>
        <v>No</v>
      </c>
      <c r="P2199">
        <f t="shared" si="240"/>
        <v>0</v>
      </c>
      <c r="Q2199">
        <f t="shared" si="241"/>
        <v>4813937689</v>
      </c>
      <c r="R2199">
        <f t="shared" si="242"/>
        <v>4.1933383153624479</v>
      </c>
      <c r="S2199" t="str">
        <f t="shared" si="243"/>
        <v>Acceptable</v>
      </c>
      <c r="T2199">
        <f>ROUNDUP(C2199,0)</f>
        <v>5</v>
      </c>
      <c r="U2199">
        <f>ROUNDDOWN(C2199,0)</f>
        <v>4</v>
      </c>
      <c r="V2199">
        <f>RIGHT(K2199,2)+2000</f>
        <v>2018</v>
      </c>
      <c r="W2199" t="str">
        <f>INDEX(_xlfn.TEXTSPLIT(K2199,"-"),1,2)</f>
        <v>Jul</v>
      </c>
      <c r="X2199" t="str">
        <f>INDEX(_xlfn.TEXTSPLIT(K2199,"-"),1,1)</f>
        <v>11</v>
      </c>
      <c r="Y2199">
        <f>INDEX(months!B:B,MATCH(Sheet1!W2199,months!A:A,0))</f>
        <v>7</v>
      </c>
      <c r="Z2199">
        <f t="shared" si="244"/>
        <v>43292</v>
      </c>
    </row>
    <row r="2200" spans="1:26" x14ac:dyDescent="0.2">
      <c r="A2200" t="s">
        <v>3337</v>
      </c>
      <c r="B2200" t="s">
        <v>3070</v>
      </c>
      <c r="C2200">
        <v>3.6</v>
      </c>
      <c r="D2200">
        <v>418</v>
      </c>
      <c r="E2200" t="s">
        <v>1388</v>
      </c>
      <c r="F2200" t="s">
        <v>50</v>
      </c>
      <c r="G2200" t="s">
        <v>23</v>
      </c>
      <c r="H2200" t="s">
        <v>24</v>
      </c>
      <c r="I2200" t="s">
        <v>25</v>
      </c>
      <c r="J2200" t="s">
        <v>3080</v>
      </c>
      <c r="K2200" t="s">
        <v>2485</v>
      </c>
      <c r="L2200" t="s">
        <v>313</v>
      </c>
      <c r="M2200" t="s">
        <v>29</v>
      </c>
      <c r="N2200">
        <f t="shared" si="238"/>
        <v>0</v>
      </c>
      <c r="O2200" t="str">
        <f t="shared" si="239"/>
        <v>No</v>
      </c>
      <c r="P2200">
        <f t="shared" si="240"/>
        <v>0</v>
      </c>
      <c r="Q2200">
        <f t="shared" si="241"/>
        <v>4813937689</v>
      </c>
      <c r="R2200">
        <f t="shared" si="242"/>
        <v>4.1933383153624479</v>
      </c>
      <c r="S2200" t="str">
        <f t="shared" si="243"/>
        <v>Acceptable</v>
      </c>
      <c r="T2200">
        <f>ROUNDUP(C2200,0)</f>
        <v>4</v>
      </c>
      <c r="U2200">
        <f>ROUNDDOWN(C2200,0)</f>
        <v>3</v>
      </c>
      <c r="V2200">
        <f>RIGHT(K2200,2)+2000</f>
        <v>2016</v>
      </c>
      <c r="W2200" t="str">
        <f>INDEX(_xlfn.TEXTSPLIT(K2200,"-"),1,2)</f>
        <v>Nov</v>
      </c>
      <c r="X2200" t="str">
        <f>INDEX(_xlfn.TEXTSPLIT(K2200,"-"),1,1)</f>
        <v>7</v>
      </c>
      <c r="Y2200">
        <f>INDEX(months!B:B,MATCH(Sheet1!W2200,months!A:A,0))</f>
        <v>11</v>
      </c>
      <c r="Z2200">
        <f t="shared" si="244"/>
        <v>42681</v>
      </c>
    </row>
    <row r="2201" spans="1:26" x14ac:dyDescent="0.2">
      <c r="A2201" t="s">
        <v>3338</v>
      </c>
      <c r="B2201" t="s">
        <v>3070</v>
      </c>
      <c r="C2201">
        <v>4.4000000000000004</v>
      </c>
      <c r="D2201">
        <v>1160</v>
      </c>
      <c r="E2201" t="s">
        <v>96</v>
      </c>
      <c r="F2201" t="s">
        <v>50</v>
      </c>
      <c r="G2201" t="s">
        <v>23</v>
      </c>
      <c r="H2201" t="s">
        <v>24</v>
      </c>
      <c r="I2201" t="s">
        <v>25</v>
      </c>
      <c r="J2201" t="s">
        <v>1332</v>
      </c>
      <c r="K2201" t="s">
        <v>3339</v>
      </c>
      <c r="L2201" t="s">
        <v>59</v>
      </c>
      <c r="M2201" t="s">
        <v>237</v>
      </c>
      <c r="N2201">
        <f t="shared" si="238"/>
        <v>0</v>
      </c>
      <c r="O2201" t="str">
        <f t="shared" si="239"/>
        <v>No</v>
      </c>
      <c r="P2201">
        <f t="shared" si="240"/>
        <v>0</v>
      </c>
      <c r="Q2201">
        <f t="shared" si="241"/>
        <v>4813937689</v>
      </c>
      <c r="R2201">
        <f t="shared" si="242"/>
        <v>4.1933383153624479</v>
      </c>
      <c r="S2201" t="str">
        <f t="shared" si="243"/>
        <v>Acceptable</v>
      </c>
      <c r="T2201">
        <f>ROUNDUP(C2201,0)</f>
        <v>5</v>
      </c>
      <c r="U2201">
        <f>ROUNDDOWN(C2201,0)</f>
        <v>4</v>
      </c>
      <c r="V2201">
        <f>RIGHT(K2201,2)+2000</f>
        <v>2013</v>
      </c>
      <c r="W2201" t="str">
        <f>INDEX(_xlfn.TEXTSPLIT(K2201,"-"),1,2)</f>
        <v>May</v>
      </c>
      <c r="X2201" t="str">
        <f>INDEX(_xlfn.TEXTSPLIT(K2201,"-"),1,1)</f>
        <v>22</v>
      </c>
      <c r="Y2201">
        <f>INDEX(months!B:B,MATCH(Sheet1!W2201,months!A:A,0))</f>
        <v>5</v>
      </c>
      <c r="Z2201">
        <f t="shared" si="244"/>
        <v>41416</v>
      </c>
    </row>
    <row r="2202" spans="1:26" x14ac:dyDescent="0.2">
      <c r="A2202" t="s">
        <v>3340</v>
      </c>
      <c r="B2202" t="s">
        <v>3070</v>
      </c>
      <c r="C2202">
        <v>4.0999999999999996</v>
      </c>
      <c r="D2202">
        <v>59917</v>
      </c>
      <c r="E2202" t="s">
        <v>2942</v>
      </c>
      <c r="F2202" t="s">
        <v>38</v>
      </c>
      <c r="G2202" t="s">
        <v>23</v>
      </c>
      <c r="H2202" t="s">
        <v>24</v>
      </c>
      <c r="I2202" t="s">
        <v>25</v>
      </c>
      <c r="J2202" t="s">
        <v>1361</v>
      </c>
      <c r="K2202" t="s">
        <v>84</v>
      </c>
      <c r="L2202" t="s">
        <v>984</v>
      </c>
      <c r="M2202" t="s">
        <v>54</v>
      </c>
      <c r="N2202">
        <f t="shared" si="238"/>
        <v>0</v>
      </c>
      <c r="O2202" t="str">
        <f t="shared" si="239"/>
        <v>No</v>
      </c>
      <c r="P2202">
        <f t="shared" si="240"/>
        <v>0</v>
      </c>
      <c r="Q2202">
        <f t="shared" si="241"/>
        <v>4813937689</v>
      </c>
      <c r="R2202">
        <f t="shared" si="242"/>
        <v>4.1933383153624479</v>
      </c>
      <c r="S2202" t="str">
        <f t="shared" si="243"/>
        <v>Acceptable</v>
      </c>
      <c r="T2202">
        <f>ROUNDUP(C2202,0)</f>
        <v>5</v>
      </c>
      <c r="U2202">
        <f>ROUNDDOWN(C2202,0)</f>
        <v>4</v>
      </c>
      <c r="V2202">
        <f>RIGHT(K2202,2)+2000</f>
        <v>2018</v>
      </c>
      <c r="W2202" t="str">
        <f>INDEX(_xlfn.TEXTSPLIT(K2202,"-"),1,2)</f>
        <v>Jul</v>
      </c>
      <c r="X2202" t="str">
        <f>INDEX(_xlfn.TEXTSPLIT(K2202,"-"),1,1)</f>
        <v>31</v>
      </c>
      <c r="Y2202">
        <f>INDEX(months!B:B,MATCH(Sheet1!W2202,months!A:A,0))</f>
        <v>7</v>
      </c>
      <c r="Z2202">
        <f t="shared" si="244"/>
        <v>43312</v>
      </c>
    </row>
    <row r="2203" spans="1:26" x14ac:dyDescent="0.2">
      <c r="A2203" t="s">
        <v>3341</v>
      </c>
      <c r="B2203" t="s">
        <v>3070</v>
      </c>
      <c r="C2203">
        <v>3.6</v>
      </c>
      <c r="D2203">
        <v>1042</v>
      </c>
      <c r="E2203" t="s">
        <v>675</v>
      </c>
      <c r="F2203" t="s">
        <v>50</v>
      </c>
      <c r="G2203" t="s">
        <v>23</v>
      </c>
      <c r="H2203" t="s">
        <v>24</v>
      </c>
      <c r="I2203" t="s">
        <v>25</v>
      </c>
      <c r="J2203" t="s">
        <v>3342</v>
      </c>
      <c r="K2203" t="s">
        <v>3343</v>
      </c>
      <c r="L2203" t="s">
        <v>1200</v>
      </c>
      <c r="M2203" t="s">
        <v>587</v>
      </c>
      <c r="N2203">
        <f t="shared" si="238"/>
        <v>0</v>
      </c>
      <c r="O2203" t="str">
        <f t="shared" si="239"/>
        <v>No</v>
      </c>
      <c r="P2203">
        <f t="shared" si="240"/>
        <v>0</v>
      </c>
      <c r="Q2203">
        <f t="shared" si="241"/>
        <v>4813937689</v>
      </c>
      <c r="R2203">
        <f t="shared" si="242"/>
        <v>4.1933383153624479</v>
      </c>
      <c r="S2203" t="str">
        <f t="shared" si="243"/>
        <v>Acceptable</v>
      </c>
      <c r="T2203">
        <f>ROUNDUP(C2203,0)</f>
        <v>4</v>
      </c>
      <c r="U2203">
        <f>ROUNDDOWN(C2203,0)</f>
        <v>3</v>
      </c>
      <c r="V2203">
        <f>RIGHT(K2203,2)+2000</f>
        <v>2017</v>
      </c>
      <c r="W2203" t="str">
        <f>INDEX(_xlfn.TEXTSPLIT(K2203,"-"),1,2)</f>
        <v>Aug</v>
      </c>
      <c r="X2203" t="str">
        <f>INDEX(_xlfn.TEXTSPLIT(K2203,"-"),1,1)</f>
        <v>4</v>
      </c>
      <c r="Y2203">
        <f>INDEX(months!B:B,MATCH(Sheet1!W2203,months!A:A,0))</f>
        <v>8</v>
      </c>
      <c r="Z2203">
        <f t="shared" si="244"/>
        <v>42951</v>
      </c>
    </row>
    <row r="2204" spans="1:26" x14ac:dyDescent="0.2">
      <c r="A2204" t="s">
        <v>3344</v>
      </c>
      <c r="B2204" t="s">
        <v>3070</v>
      </c>
      <c r="C2204">
        <v>4.5999999999999996</v>
      </c>
      <c r="D2204">
        <v>73</v>
      </c>
      <c r="E2204" t="s">
        <v>83</v>
      </c>
      <c r="F2204" t="s">
        <v>775</v>
      </c>
      <c r="G2204" t="s">
        <v>649</v>
      </c>
      <c r="H2204" t="s">
        <v>1011</v>
      </c>
      <c r="I2204" t="s">
        <v>25</v>
      </c>
      <c r="J2204" t="s">
        <v>1361</v>
      </c>
      <c r="K2204" t="s">
        <v>559</v>
      </c>
      <c r="L2204" t="s">
        <v>2819</v>
      </c>
      <c r="M2204" t="s">
        <v>29</v>
      </c>
      <c r="N2204">
        <f t="shared" si="238"/>
        <v>0</v>
      </c>
      <c r="O2204" t="str">
        <f t="shared" si="239"/>
        <v>No</v>
      </c>
      <c r="P2204">
        <f t="shared" si="240"/>
        <v>0</v>
      </c>
      <c r="Q2204">
        <f t="shared" si="241"/>
        <v>4813937689</v>
      </c>
      <c r="R2204">
        <f t="shared" si="242"/>
        <v>4.1933383153624479</v>
      </c>
      <c r="S2204" t="str">
        <f t="shared" si="243"/>
        <v>Acceptable</v>
      </c>
      <c r="T2204">
        <f>ROUNDUP(C2204,0)</f>
        <v>5</v>
      </c>
      <c r="U2204">
        <f>ROUNDDOWN(C2204,0)</f>
        <v>4</v>
      </c>
      <c r="V2204">
        <f>RIGHT(K2204,2)+2000</f>
        <v>2018</v>
      </c>
      <c r="W2204" t="str">
        <f>INDEX(_xlfn.TEXTSPLIT(K2204,"-"),1,2)</f>
        <v>May</v>
      </c>
      <c r="X2204" t="str">
        <f>INDEX(_xlfn.TEXTSPLIT(K2204,"-"),1,1)</f>
        <v>21</v>
      </c>
      <c r="Y2204">
        <f>INDEX(months!B:B,MATCH(Sheet1!W2204,months!A:A,0))</f>
        <v>5</v>
      </c>
      <c r="Z2204">
        <f t="shared" si="244"/>
        <v>43241</v>
      </c>
    </row>
    <row r="2205" spans="1:26" x14ac:dyDescent="0.2">
      <c r="A2205" t="s">
        <v>3345</v>
      </c>
      <c r="B2205" t="s">
        <v>3070</v>
      </c>
      <c r="C2205">
        <v>4.3</v>
      </c>
      <c r="D2205">
        <v>382</v>
      </c>
      <c r="E2205" t="s">
        <v>186</v>
      </c>
      <c r="F2205" t="s">
        <v>22</v>
      </c>
      <c r="G2205" t="s">
        <v>649</v>
      </c>
      <c r="H2205" t="s">
        <v>1011</v>
      </c>
      <c r="I2205" t="s">
        <v>25</v>
      </c>
      <c r="J2205" t="s">
        <v>1342</v>
      </c>
      <c r="K2205" t="s">
        <v>3206</v>
      </c>
      <c r="L2205" t="s">
        <v>2160</v>
      </c>
      <c r="M2205" t="s">
        <v>60</v>
      </c>
      <c r="N2205">
        <f t="shared" si="238"/>
        <v>0</v>
      </c>
      <c r="O2205" t="str">
        <f t="shared" si="239"/>
        <v>No</v>
      </c>
      <c r="P2205">
        <f t="shared" si="240"/>
        <v>0</v>
      </c>
      <c r="Q2205">
        <f t="shared" si="241"/>
        <v>4813937689</v>
      </c>
      <c r="R2205">
        <f t="shared" si="242"/>
        <v>4.1933383153624479</v>
      </c>
      <c r="S2205" t="str">
        <f t="shared" si="243"/>
        <v>Acceptable</v>
      </c>
      <c r="T2205">
        <f>ROUNDUP(C2205,0)</f>
        <v>5</v>
      </c>
      <c r="U2205">
        <f>ROUNDDOWN(C2205,0)</f>
        <v>4</v>
      </c>
      <c r="V2205">
        <f>RIGHT(K2205,2)+2000</f>
        <v>2017</v>
      </c>
      <c r="W2205" t="str">
        <f>INDEX(_xlfn.TEXTSPLIT(K2205,"-"),1,2)</f>
        <v>Mar</v>
      </c>
      <c r="X2205" t="str">
        <f>INDEX(_xlfn.TEXTSPLIT(K2205,"-"),1,1)</f>
        <v>7</v>
      </c>
      <c r="Y2205">
        <f>INDEX(months!B:B,MATCH(Sheet1!W2205,months!A:A,0))</f>
        <v>3</v>
      </c>
      <c r="Z2205">
        <f t="shared" si="244"/>
        <v>42801</v>
      </c>
    </row>
    <row r="2206" spans="1:26" x14ac:dyDescent="0.2">
      <c r="A2206" t="s">
        <v>3346</v>
      </c>
      <c r="B2206" t="s">
        <v>3070</v>
      </c>
      <c r="C2206">
        <v>4.5</v>
      </c>
      <c r="D2206">
        <v>253</v>
      </c>
      <c r="E2206" t="s">
        <v>2960</v>
      </c>
      <c r="F2206" t="s">
        <v>22</v>
      </c>
      <c r="G2206" t="s">
        <v>649</v>
      </c>
      <c r="H2206" t="s">
        <v>923</v>
      </c>
      <c r="I2206" t="s">
        <v>25</v>
      </c>
      <c r="J2206" t="s">
        <v>1361</v>
      </c>
      <c r="K2206" t="s">
        <v>3347</v>
      </c>
      <c r="L2206" t="s">
        <v>53</v>
      </c>
      <c r="M2206" t="s">
        <v>29</v>
      </c>
      <c r="N2206">
        <f t="shared" si="238"/>
        <v>0</v>
      </c>
      <c r="O2206" t="str">
        <f t="shared" si="239"/>
        <v>No</v>
      </c>
      <c r="P2206">
        <f t="shared" si="240"/>
        <v>0</v>
      </c>
      <c r="Q2206">
        <f t="shared" si="241"/>
        <v>4813937689</v>
      </c>
      <c r="R2206">
        <f t="shared" si="242"/>
        <v>4.1933383153624479</v>
      </c>
      <c r="S2206" t="str">
        <f t="shared" si="243"/>
        <v>Acceptable</v>
      </c>
      <c r="T2206">
        <f>ROUNDUP(C2206,0)</f>
        <v>5</v>
      </c>
      <c r="U2206">
        <f>ROUNDDOWN(C2206,0)</f>
        <v>4</v>
      </c>
      <c r="V2206">
        <f>RIGHT(K2206,2)+2000</f>
        <v>2016</v>
      </c>
      <c r="W2206" t="str">
        <f>INDEX(_xlfn.TEXTSPLIT(K2206,"-"),1,2)</f>
        <v>Oct</v>
      </c>
      <c r="X2206" t="str">
        <f>INDEX(_xlfn.TEXTSPLIT(K2206,"-"),1,1)</f>
        <v>28</v>
      </c>
      <c r="Y2206">
        <f>INDEX(months!B:B,MATCH(Sheet1!W2206,months!A:A,0))</f>
        <v>10</v>
      </c>
      <c r="Z2206">
        <f t="shared" si="244"/>
        <v>42671</v>
      </c>
    </row>
    <row r="2207" spans="1:26" x14ac:dyDescent="0.2">
      <c r="A2207" t="s">
        <v>3348</v>
      </c>
      <c r="B2207" t="s">
        <v>3070</v>
      </c>
      <c r="C2207">
        <v>4.4000000000000004</v>
      </c>
      <c r="D2207">
        <v>3396</v>
      </c>
      <c r="E2207" t="s">
        <v>454</v>
      </c>
      <c r="F2207" t="s">
        <v>57</v>
      </c>
      <c r="G2207" t="s">
        <v>649</v>
      </c>
      <c r="H2207" t="s">
        <v>923</v>
      </c>
      <c r="I2207" t="s">
        <v>25</v>
      </c>
      <c r="J2207" t="s">
        <v>2681</v>
      </c>
      <c r="K2207" t="s">
        <v>3349</v>
      </c>
      <c r="L2207" t="s">
        <v>2472</v>
      </c>
      <c r="M2207" t="s">
        <v>86</v>
      </c>
      <c r="N2207">
        <f t="shared" si="238"/>
        <v>0</v>
      </c>
      <c r="O2207" t="str">
        <f t="shared" si="239"/>
        <v>No</v>
      </c>
      <c r="P2207">
        <f t="shared" si="240"/>
        <v>0</v>
      </c>
      <c r="Q2207">
        <f t="shared" si="241"/>
        <v>4813937689</v>
      </c>
      <c r="R2207">
        <f t="shared" si="242"/>
        <v>4.1933383153624479</v>
      </c>
      <c r="S2207" t="str">
        <f t="shared" si="243"/>
        <v>Acceptable</v>
      </c>
      <c r="T2207">
        <f>ROUNDUP(C2207,0)</f>
        <v>5</v>
      </c>
      <c r="U2207">
        <f>ROUNDDOWN(C2207,0)</f>
        <v>4</v>
      </c>
      <c r="V2207">
        <f>RIGHT(K2207,2)+2000</f>
        <v>2014</v>
      </c>
      <c r="W2207" t="str">
        <f>INDEX(_xlfn.TEXTSPLIT(K2207,"-"),1,2)</f>
        <v>Dec</v>
      </c>
      <c r="X2207" t="str">
        <f>INDEX(_xlfn.TEXTSPLIT(K2207,"-"),1,1)</f>
        <v>9</v>
      </c>
      <c r="Y2207">
        <f>INDEX(months!B:B,MATCH(Sheet1!W2207,months!A:A,0))</f>
        <v>12</v>
      </c>
      <c r="Z2207">
        <f t="shared" si="244"/>
        <v>41982</v>
      </c>
    </row>
    <row r="2208" spans="1:26" x14ac:dyDescent="0.2">
      <c r="A2208" t="s">
        <v>2664</v>
      </c>
      <c r="B2208" t="s">
        <v>3070</v>
      </c>
      <c r="C2208">
        <v>4.5</v>
      </c>
      <c r="D2208">
        <v>4450890</v>
      </c>
      <c r="E2208" t="s">
        <v>2175</v>
      </c>
      <c r="F2208" t="s">
        <v>448</v>
      </c>
      <c r="G2208" t="s">
        <v>23</v>
      </c>
      <c r="H2208" t="s">
        <v>24</v>
      </c>
      <c r="I2208" t="s">
        <v>124</v>
      </c>
      <c r="J2208" t="s">
        <v>2666</v>
      </c>
      <c r="K2208" t="s">
        <v>84</v>
      </c>
      <c r="L2208" t="s">
        <v>2667</v>
      </c>
      <c r="M2208" t="s">
        <v>81</v>
      </c>
      <c r="N2208">
        <f t="shared" si="238"/>
        <v>0</v>
      </c>
      <c r="O2208" t="str">
        <f t="shared" si="239"/>
        <v>No</v>
      </c>
      <c r="P2208">
        <f t="shared" si="240"/>
        <v>0</v>
      </c>
      <c r="Q2208">
        <f t="shared" si="241"/>
        <v>4813937689</v>
      </c>
      <c r="R2208">
        <f t="shared" si="242"/>
        <v>4.1933383153624479</v>
      </c>
      <c r="S2208" t="str">
        <f t="shared" si="243"/>
        <v>Acceptable</v>
      </c>
      <c r="T2208">
        <f>ROUNDUP(C2208,0)</f>
        <v>5</v>
      </c>
      <c r="U2208">
        <f>ROUNDDOWN(C2208,0)</f>
        <v>4</v>
      </c>
      <c r="V2208">
        <f>RIGHT(K2208,2)+2000</f>
        <v>2018</v>
      </c>
      <c r="W2208" t="str">
        <f>INDEX(_xlfn.TEXTSPLIT(K2208,"-"),1,2)</f>
        <v>Jul</v>
      </c>
      <c r="X2208" t="str">
        <f>INDEX(_xlfn.TEXTSPLIT(K2208,"-"),1,1)</f>
        <v>31</v>
      </c>
      <c r="Y2208">
        <f>INDEX(months!B:B,MATCH(Sheet1!W2208,months!A:A,0))</f>
        <v>7</v>
      </c>
      <c r="Z2208">
        <f t="shared" si="244"/>
        <v>43312</v>
      </c>
    </row>
    <row r="2209" spans="1:26" x14ac:dyDescent="0.2">
      <c r="A2209" t="s">
        <v>1666</v>
      </c>
      <c r="B2209" t="s">
        <v>3070</v>
      </c>
      <c r="C2209">
        <v>4.0999999999999996</v>
      </c>
      <c r="D2209">
        <v>182173</v>
      </c>
      <c r="E2209" t="s">
        <v>46</v>
      </c>
      <c r="F2209" t="s">
        <v>89</v>
      </c>
      <c r="G2209" t="s">
        <v>23</v>
      </c>
      <c r="H2209" t="s">
        <v>24</v>
      </c>
      <c r="I2209" t="s">
        <v>25</v>
      </c>
      <c r="J2209" t="s">
        <v>1545</v>
      </c>
      <c r="K2209" t="s">
        <v>115</v>
      </c>
      <c r="L2209" t="s">
        <v>46</v>
      </c>
      <c r="M2209" t="s">
        <v>46</v>
      </c>
      <c r="N2209">
        <f t="shared" si="238"/>
        <v>0</v>
      </c>
      <c r="O2209" t="str">
        <f t="shared" si="239"/>
        <v>No</v>
      </c>
      <c r="P2209">
        <f t="shared" si="240"/>
        <v>0</v>
      </c>
      <c r="Q2209">
        <f t="shared" si="241"/>
        <v>4813937689</v>
      </c>
      <c r="R2209">
        <f t="shared" si="242"/>
        <v>4.1933383153624479</v>
      </c>
      <c r="S2209" t="str">
        <f t="shared" si="243"/>
        <v>Acceptable</v>
      </c>
      <c r="T2209">
        <f>ROUNDUP(C2209,0)</f>
        <v>5</v>
      </c>
      <c r="U2209">
        <f>ROUNDDOWN(C2209,0)</f>
        <v>4</v>
      </c>
      <c r="V2209">
        <f>RIGHT(K2209,2)+2000</f>
        <v>2018</v>
      </c>
      <c r="W2209" t="str">
        <f>INDEX(_xlfn.TEXTSPLIT(K2209,"-"),1,2)</f>
        <v>Jul</v>
      </c>
      <c r="X2209" t="str">
        <f>INDEX(_xlfn.TEXTSPLIT(K2209,"-"),1,1)</f>
        <v>30</v>
      </c>
      <c r="Y2209">
        <f>INDEX(months!B:B,MATCH(Sheet1!W2209,months!A:A,0))</f>
        <v>7</v>
      </c>
      <c r="Z2209">
        <f t="shared" si="244"/>
        <v>43311</v>
      </c>
    </row>
    <row r="2210" spans="1:26" x14ac:dyDescent="0.2">
      <c r="A2210" t="s">
        <v>1544</v>
      </c>
      <c r="B2210" t="s">
        <v>3070</v>
      </c>
      <c r="C2210">
        <v>4.5</v>
      </c>
      <c r="D2210">
        <v>470713</v>
      </c>
      <c r="E2210" t="s">
        <v>46</v>
      </c>
      <c r="F2210" t="s">
        <v>43</v>
      </c>
      <c r="G2210" t="s">
        <v>23</v>
      </c>
      <c r="H2210" t="s">
        <v>24</v>
      </c>
      <c r="I2210" t="s">
        <v>25</v>
      </c>
      <c r="J2210" t="s">
        <v>1545</v>
      </c>
      <c r="K2210" t="s">
        <v>97</v>
      </c>
      <c r="L2210" t="s">
        <v>1546</v>
      </c>
      <c r="M2210" t="s">
        <v>81</v>
      </c>
      <c r="N2210">
        <f t="shared" si="238"/>
        <v>0</v>
      </c>
      <c r="O2210" t="str">
        <f t="shared" si="239"/>
        <v>No</v>
      </c>
      <c r="P2210">
        <f t="shared" si="240"/>
        <v>0</v>
      </c>
      <c r="Q2210">
        <f t="shared" si="241"/>
        <v>4813937689</v>
      </c>
      <c r="R2210">
        <f t="shared" si="242"/>
        <v>4.1933383153624479</v>
      </c>
      <c r="S2210" t="str">
        <f t="shared" si="243"/>
        <v>Acceptable</v>
      </c>
      <c r="T2210">
        <f>ROUNDUP(C2210,0)</f>
        <v>5</v>
      </c>
      <c r="U2210">
        <f>ROUNDDOWN(C2210,0)</f>
        <v>4</v>
      </c>
      <c r="V2210">
        <f>RIGHT(K2210,2)+2000</f>
        <v>2018</v>
      </c>
      <c r="W2210" t="str">
        <f>INDEX(_xlfn.TEXTSPLIT(K2210,"-"),1,2)</f>
        <v>Aug</v>
      </c>
      <c r="X2210" t="str">
        <f>INDEX(_xlfn.TEXTSPLIT(K2210,"-"),1,1)</f>
        <v>3</v>
      </c>
      <c r="Y2210">
        <f>INDEX(months!B:B,MATCH(Sheet1!W2210,months!A:A,0))</f>
        <v>8</v>
      </c>
      <c r="Z2210">
        <f t="shared" si="244"/>
        <v>43315</v>
      </c>
    </row>
    <row r="2211" spans="1:26" x14ac:dyDescent="0.2">
      <c r="A2211" t="s">
        <v>3350</v>
      </c>
      <c r="B2211" t="s">
        <v>3070</v>
      </c>
      <c r="C2211">
        <v>4.0999999999999996</v>
      </c>
      <c r="D2211">
        <v>59729</v>
      </c>
      <c r="E2211" t="s">
        <v>46</v>
      </c>
      <c r="F2211" t="s">
        <v>89</v>
      </c>
      <c r="G2211" t="s">
        <v>23</v>
      </c>
      <c r="H2211" t="s">
        <v>24</v>
      </c>
      <c r="I2211" t="s">
        <v>25</v>
      </c>
      <c r="J2211" t="s">
        <v>3132</v>
      </c>
      <c r="K2211" t="s">
        <v>859</v>
      </c>
      <c r="L2211" t="s">
        <v>3351</v>
      </c>
      <c r="M2211" t="s">
        <v>47</v>
      </c>
      <c r="N2211">
        <f t="shared" si="238"/>
        <v>0</v>
      </c>
      <c r="O2211" t="str">
        <f t="shared" si="239"/>
        <v>No</v>
      </c>
      <c r="P2211">
        <f t="shared" si="240"/>
        <v>0</v>
      </c>
      <c r="Q2211">
        <f t="shared" si="241"/>
        <v>4813937689</v>
      </c>
      <c r="R2211">
        <f t="shared" si="242"/>
        <v>4.1933383153624479</v>
      </c>
      <c r="S2211" t="str">
        <f t="shared" si="243"/>
        <v>Acceptable</v>
      </c>
      <c r="T2211">
        <f>ROUNDUP(C2211,0)</f>
        <v>5</v>
      </c>
      <c r="U2211">
        <f>ROUNDDOWN(C2211,0)</f>
        <v>4</v>
      </c>
      <c r="V2211">
        <f>RIGHT(K2211,2)+2000</f>
        <v>2018</v>
      </c>
      <c r="W2211" t="str">
        <f>INDEX(_xlfn.TEXTSPLIT(K2211,"-"),1,2)</f>
        <v>Jun</v>
      </c>
      <c r="X2211" t="str">
        <f>INDEX(_xlfn.TEXTSPLIT(K2211,"-"),1,1)</f>
        <v>27</v>
      </c>
      <c r="Y2211">
        <f>INDEX(months!B:B,MATCH(Sheet1!W2211,months!A:A,0))</f>
        <v>6</v>
      </c>
      <c r="Z2211">
        <f t="shared" si="244"/>
        <v>43278</v>
      </c>
    </row>
    <row r="2212" spans="1:26" x14ac:dyDescent="0.2">
      <c r="A2212" t="s">
        <v>3352</v>
      </c>
      <c r="B2212" t="s">
        <v>3070</v>
      </c>
      <c r="C2212">
        <v>3.9</v>
      </c>
      <c r="D2212">
        <v>133117</v>
      </c>
      <c r="E2212" t="s">
        <v>1146</v>
      </c>
      <c r="F2212" t="s">
        <v>38</v>
      </c>
      <c r="G2212" t="s">
        <v>23</v>
      </c>
      <c r="H2212" t="s">
        <v>24</v>
      </c>
      <c r="I2212" t="s">
        <v>25</v>
      </c>
      <c r="J2212" t="s">
        <v>2681</v>
      </c>
      <c r="K2212" t="s">
        <v>125</v>
      </c>
      <c r="L2212" t="s">
        <v>2160</v>
      </c>
      <c r="M2212" t="s">
        <v>81</v>
      </c>
      <c r="N2212">
        <f t="shared" si="238"/>
        <v>0</v>
      </c>
      <c r="O2212" t="str">
        <f t="shared" si="239"/>
        <v>No</v>
      </c>
      <c r="P2212">
        <f t="shared" si="240"/>
        <v>0</v>
      </c>
      <c r="Q2212">
        <f t="shared" si="241"/>
        <v>4813937689</v>
      </c>
      <c r="R2212">
        <f t="shared" si="242"/>
        <v>4.1933383153624479</v>
      </c>
      <c r="S2212" t="str">
        <f t="shared" si="243"/>
        <v>Acceptable</v>
      </c>
      <c r="T2212">
        <f>ROUNDUP(C2212,0)</f>
        <v>4</v>
      </c>
      <c r="U2212">
        <f>ROUNDDOWN(C2212,0)</f>
        <v>3</v>
      </c>
      <c r="V2212">
        <f>RIGHT(K2212,2)+2000</f>
        <v>2018</v>
      </c>
      <c r="W2212" t="str">
        <f>INDEX(_xlfn.TEXTSPLIT(K2212,"-"),1,2)</f>
        <v>Jul</v>
      </c>
      <c r="X2212" t="str">
        <f>INDEX(_xlfn.TEXTSPLIT(K2212,"-"),1,1)</f>
        <v>12</v>
      </c>
      <c r="Y2212">
        <f>INDEX(months!B:B,MATCH(Sheet1!W2212,months!A:A,0))</f>
        <v>7</v>
      </c>
      <c r="Z2212">
        <f t="shared" si="244"/>
        <v>43293</v>
      </c>
    </row>
    <row r="2213" spans="1:26" x14ac:dyDescent="0.2">
      <c r="A2213" t="s">
        <v>3098</v>
      </c>
      <c r="B2213" t="s">
        <v>3070</v>
      </c>
      <c r="C2213">
        <v>4.2</v>
      </c>
      <c r="D2213">
        <v>108795</v>
      </c>
      <c r="E2213" t="s">
        <v>1158</v>
      </c>
      <c r="F2213" t="s">
        <v>89</v>
      </c>
      <c r="G2213" t="s">
        <v>23</v>
      </c>
      <c r="H2213" t="s">
        <v>24</v>
      </c>
      <c r="I2213" t="s">
        <v>25</v>
      </c>
      <c r="J2213" t="s">
        <v>3099</v>
      </c>
      <c r="K2213" t="s">
        <v>538</v>
      </c>
      <c r="L2213" t="s">
        <v>3100</v>
      </c>
      <c r="M2213" t="s">
        <v>29</v>
      </c>
      <c r="N2213">
        <f t="shared" si="238"/>
        <v>0</v>
      </c>
      <c r="O2213" t="str">
        <f t="shared" si="239"/>
        <v>No</v>
      </c>
      <c r="P2213">
        <f t="shared" si="240"/>
        <v>0</v>
      </c>
      <c r="Q2213">
        <f t="shared" si="241"/>
        <v>4813937689</v>
      </c>
      <c r="R2213">
        <f t="shared" si="242"/>
        <v>4.1933383153624479</v>
      </c>
      <c r="S2213" t="str">
        <f t="shared" si="243"/>
        <v>Acceptable</v>
      </c>
      <c r="T2213">
        <f>ROUNDUP(C2213,0)</f>
        <v>5</v>
      </c>
      <c r="U2213">
        <f>ROUNDDOWN(C2213,0)</f>
        <v>4</v>
      </c>
      <c r="V2213">
        <f>RIGHT(K2213,2)+2000</f>
        <v>2018</v>
      </c>
      <c r="W2213" t="str">
        <f>INDEX(_xlfn.TEXTSPLIT(K2213,"-"),1,2)</f>
        <v>Jun</v>
      </c>
      <c r="X2213" t="str">
        <f>INDEX(_xlfn.TEXTSPLIT(K2213,"-"),1,1)</f>
        <v>15</v>
      </c>
      <c r="Y2213">
        <f>INDEX(months!B:B,MATCH(Sheet1!W2213,months!A:A,0))</f>
        <v>6</v>
      </c>
      <c r="Z2213">
        <f t="shared" si="244"/>
        <v>43266</v>
      </c>
    </row>
    <row r="2214" spans="1:26" x14ac:dyDescent="0.2">
      <c r="A2214" t="s">
        <v>3353</v>
      </c>
      <c r="B2214" t="s">
        <v>3070</v>
      </c>
      <c r="C2214">
        <v>4.0999999999999996</v>
      </c>
      <c r="D2214">
        <v>47213</v>
      </c>
      <c r="E2214" t="s">
        <v>31</v>
      </c>
      <c r="F2214" t="s">
        <v>38</v>
      </c>
      <c r="G2214" t="s">
        <v>23</v>
      </c>
      <c r="H2214" t="s">
        <v>24</v>
      </c>
      <c r="I2214" t="s">
        <v>25</v>
      </c>
      <c r="J2214" t="s">
        <v>3354</v>
      </c>
      <c r="K2214" t="s">
        <v>3355</v>
      </c>
      <c r="L2214" t="s">
        <v>2472</v>
      </c>
      <c r="M2214" t="s">
        <v>47</v>
      </c>
      <c r="N2214">
        <f t="shared" si="238"/>
        <v>0</v>
      </c>
      <c r="O2214" t="str">
        <f t="shared" si="239"/>
        <v>No</v>
      </c>
      <c r="P2214">
        <f t="shared" si="240"/>
        <v>0</v>
      </c>
      <c r="Q2214">
        <f t="shared" si="241"/>
        <v>4813937689</v>
      </c>
      <c r="R2214">
        <f t="shared" si="242"/>
        <v>4.1933383153624479</v>
      </c>
      <c r="S2214" t="str">
        <f t="shared" si="243"/>
        <v>Acceptable</v>
      </c>
      <c r="T2214">
        <f>ROUNDUP(C2214,0)</f>
        <v>5</v>
      </c>
      <c r="U2214">
        <f>ROUNDDOWN(C2214,0)</f>
        <v>4</v>
      </c>
      <c r="V2214">
        <f>RIGHT(K2214,2)+2000</f>
        <v>2017</v>
      </c>
      <c r="W2214" t="str">
        <f>INDEX(_xlfn.TEXTSPLIT(K2214,"-"),1,2)</f>
        <v>Dec</v>
      </c>
      <c r="X2214" t="str">
        <f>INDEX(_xlfn.TEXTSPLIT(K2214,"-"),1,1)</f>
        <v>9</v>
      </c>
      <c r="Y2214">
        <f>INDEX(months!B:B,MATCH(Sheet1!W2214,months!A:A,0))</f>
        <v>12</v>
      </c>
      <c r="Z2214">
        <f t="shared" si="244"/>
        <v>43078</v>
      </c>
    </row>
    <row r="2215" spans="1:26" x14ac:dyDescent="0.2">
      <c r="A2215" t="s">
        <v>3356</v>
      </c>
      <c r="B2215" t="s">
        <v>3070</v>
      </c>
      <c r="C2215">
        <v>3.9</v>
      </c>
      <c r="D2215">
        <v>95537</v>
      </c>
      <c r="E2215" t="s">
        <v>1933</v>
      </c>
      <c r="F2215" t="s">
        <v>89</v>
      </c>
      <c r="G2215" t="s">
        <v>23</v>
      </c>
      <c r="H2215" t="s">
        <v>24</v>
      </c>
      <c r="I2215" t="s">
        <v>25</v>
      </c>
      <c r="J2215" t="s">
        <v>3080</v>
      </c>
      <c r="K2215" t="s">
        <v>497</v>
      </c>
      <c r="L2215" t="s">
        <v>3357</v>
      </c>
      <c r="M2215" t="s">
        <v>54</v>
      </c>
      <c r="N2215">
        <f t="shared" si="238"/>
        <v>0</v>
      </c>
      <c r="O2215" t="str">
        <f t="shared" si="239"/>
        <v>No</v>
      </c>
      <c r="P2215">
        <f t="shared" si="240"/>
        <v>0</v>
      </c>
      <c r="Q2215">
        <f t="shared" si="241"/>
        <v>4813937689</v>
      </c>
      <c r="R2215">
        <f t="shared" si="242"/>
        <v>4.1933383153624479</v>
      </c>
      <c r="S2215" t="str">
        <f t="shared" si="243"/>
        <v>Acceptable</v>
      </c>
      <c r="T2215">
        <f>ROUNDUP(C2215,0)</f>
        <v>4</v>
      </c>
      <c r="U2215">
        <f>ROUNDDOWN(C2215,0)</f>
        <v>3</v>
      </c>
      <c r="V2215">
        <f>RIGHT(K2215,2)+2000</f>
        <v>2018</v>
      </c>
      <c r="W2215" t="str">
        <f>INDEX(_xlfn.TEXTSPLIT(K2215,"-"),1,2)</f>
        <v>Jul</v>
      </c>
      <c r="X2215" t="str">
        <f>INDEX(_xlfn.TEXTSPLIT(K2215,"-"),1,1)</f>
        <v>13</v>
      </c>
      <c r="Y2215">
        <f>INDEX(months!B:B,MATCH(Sheet1!W2215,months!A:A,0))</f>
        <v>7</v>
      </c>
      <c r="Z2215">
        <f t="shared" si="244"/>
        <v>43294</v>
      </c>
    </row>
    <row r="2216" spans="1:26" x14ac:dyDescent="0.2">
      <c r="A2216" t="s">
        <v>3244</v>
      </c>
      <c r="B2216" t="s">
        <v>3070</v>
      </c>
      <c r="C2216">
        <v>4.0999999999999996</v>
      </c>
      <c r="D2216">
        <v>66660</v>
      </c>
      <c r="E2216" t="s">
        <v>405</v>
      </c>
      <c r="F2216" t="s">
        <v>38</v>
      </c>
      <c r="G2216" t="s">
        <v>23</v>
      </c>
      <c r="H2216" t="s">
        <v>24</v>
      </c>
      <c r="I2216" t="s">
        <v>25</v>
      </c>
      <c r="J2216" t="s">
        <v>2681</v>
      </c>
      <c r="K2216" t="s">
        <v>3245</v>
      </c>
      <c r="L2216" t="s">
        <v>832</v>
      </c>
      <c r="M2216" t="s">
        <v>81</v>
      </c>
      <c r="N2216">
        <f t="shared" si="238"/>
        <v>0</v>
      </c>
      <c r="O2216" t="str">
        <f t="shared" si="239"/>
        <v>No</v>
      </c>
      <c r="P2216">
        <f t="shared" si="240"/>
        <v>0</v>
      </c>
      <c r="Q2216">
        <f t="shared" si="241"/>
        <v>4813937689</v>
      </c>
      <c r="R2216">
        <f t="shared" si="242"/>
        <v>4.1933383153624479</v>
      </c>
      <c r="S2216" t="str">
        <f t="shared" si="243"/>
        <v>Acceptable</v>
      </c>
      <c r="T2216">
        <f>ROUNDUP(C2216,0)</f>
        <v>5</v>
      </c>
      <c r="U2216">
        <f>ROUNDDOWN(C2216,0)</f>
        <v>4</v>
      </c>
      <c r="V2216">
        <f>RIGHT(K2216,2)+2000</f>
        <v>2018</v>
      </c>
      <c r="W2216" t="str">
        <f>INDEX(_xlfn.TEXTSPLIT(K2216,"-"),1,2)</f>
        <v>Feb</v>
      </c>
      <c r="X2216" t="str">
        <f>INDEX(_xlfn.TEXTSPLIT(K2216,"-"),1,1)</f>
        <v>2</v>
      </c>
      <c r="Y2216">
        <f>INDEX(months!B:B,MATCH(Sheet1!W2216,months!A:A,0))</f>
        <v>2</v>
      </c>
      <c r="Z2216">
        <f t="shared" si="244"/>
        <v>43133</v>
      </c>
    </row>
    <row r="2217" spans="1:26" x14ac:dyDescent="0.2">
      <c r="A2217" t="s">
        <v>3358</v>
      </c>
      <c r="B2217" t="s">
        <v>3070</v>
      </c>
      <c r="C2217">
        <v>4.2</v>
      </c>
      <c r="D2217">
        <v>51838</v>
      </c>
      <c r="E2217" t="s">
        <v>186</v>
      </c>
      <c r="F2217" t="s">
        <v>38</v>
      </c>
      <c r="G2217" t="s">
        <v>23</v>
      </c>
      <c r="H2217" t="s">
        <v>24</v>
      </c>
      <c r="I2217" t="s">
        <v>25</v>
      </c>
      <c r="J2217" t="s">
        <v>2745</v>
      </c>
      <c r="K2217" t="s">
        <v>393</v>
      </c>
      <c r="L2217" t="s">
        <v>167</v>
      </c>
      <c r="M2217" t="s">
        <v>81</v>
      </c>
      <c r="N2217">
        <f t="shared" si="238"/>
        <v>0</v>
      </c>
      <c r="O2217" t="str">
        <f t="shared" si="239"/>
        <v>No</v>
      </c>
      <c r="P2217">
        <f t="shared" si="240"/>
        <v>0</v>
      </c>
      <c r="Q2217">
        <f t="shared" si="241"/>
        <v>4813937689</v>
      </c>
      <c r="R2217">
        <f t="shared" si="242"/>
        <v>4.1933383153624479</v>
      </c>
      <c r="S2217" t="str">
        <f t="shared" si="243"/>
        <v>Acceptable</v>
      </c>
      <c r="T2217">
        <f>ROUNDUP(C2217,0)</f>
        <v>5</v>
      </c>
      <c r="U2217">
        <f>ROUNDDOWN(C2217,0)</f>
        <v>4</v>
      </c>
      <c r="V2217">
        <f>RIGHT(K2217,2)+2000</f>
        <v>2017</v>
      </c>
      <c r="W2217" t="str">
        <f>INDEX(_xlfn.TEXTSPLIT(K2217,"-"),1,2)</f>
        <v>Nov</v>
      </c>
      <c r="X2217" t="str">
        <f>INDEX(_xlfn.TEXTSPLIT(K2217,"-"),1,1)</f>
        <v>21</v>
      </c>
      <c r="Y2217">
        <f>INDEX(months!B:B,MATCH(Sheet1!W2217,months!A:A,0))</f>
        <v>11</v>
      </c>
      <c r="Z2217">
        <f t="shared" si="244"/>
        <v>43060</v>
      </c>
    </row>
    <row r="2218" spans="1:26" x14ac:dyDescent="0.2">
      <c r="A2218" t="s">
        <v>1299</v>
      </c>
      <c r="B2218" t="s">
        <v>3070</v>
      </c>
      <c r="C2218">
        <v>4.7</v>
      </c>
      <c r="D2218">
        <v>6294397</v>
      </c>
      <c r="E2218" t="s">
        <v>46</v>
      </c>
      <c r="F2218" t="s">
        <v>448</v>
      </c>
      <c r="G2218" t="s">
        <v>23</v>
      </c>
      <c r="H2218" t="s">
        <v>24</v>
      </c>
      <c r="I2218" t="s">
        <v>25</v>
      </c>
      <c r="J2218" t="s">
        <v>1301</v>
      </c>
      <c r="K2218" t="s">
        <v>39</v>
      </c>
      <c r="L2218" t="s">
        <v>46</v>
      </c>
      <c r="M2218" t="s">
        <v>46</v>
      </c>
      <c r="N2218">
        <f t="shared" si="238"/>
        <v>0</v>
      </c>
      <c r="O2218" t="str">
        <f t="shared" si="239"/>
        <v>No</v>
      </c>
      <c r="P2218">
        <f t="shared" si="240"/>
        <v>0</v>
      </c>
      <c r="Q2218">
        <f t="shared" si="241"/>
        <v>4813937689</v>
      </c>
      <c r="R2218">
        <f t="shared" si="242"/>
        <v>4.1933383153624479</v>
      </c>
      <c r="S2218" t="str">
        <f t="shared" si="243"/>
        <v>Acceptable</v>
      </c>
      <c r="T2218">
        <f>ROUNDUP(C2218,0)</f>
        <v>5</v>
      </c>
      <c r="U2218">
        <f>ROUNDDOWN(C2218,0)</f>
        <v>4</v>
      </c>
      <c r="V2218">
        <f>RIGHT(K2218,2)+2000</f>
        <v>2018</v>
      </c>
      <c r="W2218" t="str">
        <f>INDEX(_xlfn.TEXTSPLIT(K2218,"-"),1,2)</f>
        <v>Aug</v>
      </c>
      <c r="X2218" t="str">
        <f>INDEX(_xlfn.TEXTSPLIT(K2218,"-"),1,1)</f>
        <v>1</v>
      </c>
      <c r="Y2218">
        <f>INDEX(months!B:B,MATCH(Sheet1!W2218,months!A:A,0))</f>
        <v>8</v>
      </c>
      <c r="Z2218">
        <f t="shared" si="244"/>
        <v>43313</v>
      </c>
    </row>
    <row r="2219" spans="1:26" x14ac:dyDescent="0.2">
      <c r="A2219" t="s">
        <v>3359</v>
      </c>
      <c r="B2219" t="s">
        <v>3070</v>
      </c>
      <c r="C2219">
        <v>3.8</v>
      </c>
      <c r="D2219">
        <v>36028</v>
      </c>
      <c r="E2219" t="s">
        <v>1959</v>
      </c>
      <c r="F2219" t="s">
        <v>38</v>
      </c>
      <c r="G2219" t="s">
        <v>23</v>
      </c>
      <c r="H2219" t="s">
        <v>24</v>
      </c>
      <c r="I2219" t="s">
        <v>25</v>
      </c>
      <c r="J2219" t="s">
        <v>3080</v>
      </c>
      <c r="K2219" t="s">
        <v>413</v>
      </c>
      <c r="L2219" t="s">
        <v>3360</v>
      </c>
      <c r="M2219" t="s">
        <v>54</v>
      </c>
      <c r="N2219">
        <f t="shared" si="238"/>
        <v>0</v>
      </c>
      <c r="O2219" t="str">
        <f t="shared" si="239"/>
        <v>No</v>
      </c>
      <c r="P2219">
        <f t="shared" si="240"/>
        <v>0</v>
      </c>
      <c r="Q2219">
        <f t="shared" si="241"/>
        <v>4813937689</v>
      </c>
      <c r="R2219">
        <f t="shared" si="242"/>
        <v>4.1933383153624479</v>
      </c>
      <c r="S2219" t="str">
        <f t="shared" si="243"/>
        <v>Acceptable</v>
      </c>
      <c r="T2219">
        <f>ROUNDUP(C2219,0)</f>
        <v>4</v>
      </c>
      <c r="U2219">
        <f>ROUNDDOWN(C2219,0)</f>
        <v>3</v>
      </c>
      <c r="V2219">
        <f>RIGHT(K2219,2)+2000</f>
        <v>2018</v>
      </c>
      <c r="W2219" t="str">
        <f>INDEX(_xlfn.TEXTSPLIT(K2219,"-"),1,2)</f>
        <v>Jul</v>
      </c>
      <c r="X2219" t="str">
        <f>INDEX(_xlfn.TEXTSPLIT(K2219,"-"),1,1)</f>
        <v>2</v>
      </c>
      <c r="Y2219">
        <f>INDEX(months!B:B,MATCH(Sheet1!W2219,months!A:A,0))</f>
        <v>7</v>
      </c>
      <c r="Z2219">
        <f t="shared" si="244"/>
        <v>43283</v>
      </c>
    </row>
    <row r="2220" spans="1:26" x14ac:dyDescent="0.2">
      <c r="A2220" t="s">
        <v>3361</v>
      </c>
      <c r="B2220" t="s">
        <v>3070</v>
      </c>
      <c r="C2220">
        <v>4.3</v>
      </c>
      <c r="D2220">
        <v>528745</v>
      </c>
      <c r="E2220" t="s">
        <v>1508</v>
      </c>
      <c r="F2220" t="s">
        <v>89</v>
      </c>
      <c r="G2220" t="s">
        <v>23</v>
      </c>
      <c r="H2220" t="s">
        <v>24</v>
      </c>
      <c r="I2220" t="s">
        <v>25</v>
      </c>
      <c r="J2220" t="s">
        <v>3099</v>
      </c>
      <c r="K2220" t="s">
        <v>216</v>
      </c>
      <c r="L2220" t="s">
        <v>3362</v>
      </c>
      <c r="M2220" t="s">
        <v>81</v>
      </c>
      <c r="N2220">
        <f t="shared" si="238"/>
        <v>0</v>
      </c>
      <c r="O2220" t="str">
        <f t="shared" si="239"/>
        <v>No</v>
      </c>
      <c r="P2220">
        <f t="shared" si="240"/>
        <v>0</v>
      </c>
      <c r="Q2220">
        <f t="shared" si="241"/>
        <v>4813937689</v>
      </c>
      <c r="R2220">
        <f t="shared" si="242"/>
        <v>4.1933383153624479</v>
      </c>
      <c r="S2220" t="str">
        <f t="shared" si="243"/>
        <v>Acceptable</v>
      </c>
      <c r="T2220">
        <f>ROUNDUP(C2220,0)</f>
        <v>5</v>
      </c>
      <c r="U2220">
        <f>ROUNDDOWN(C2220,0)</f>
        <v>4</v>
      </c>
      <c r="V2220">
        <f>RIGHT(K2220,2)+2000</f>
        <v>2018</v>
      </c>
      <c r="W2220" t="str">
        <f>INDEX(_xlfn.TEXTSPLIT(K2220,"-"),1,2)</f>
        <v>Jul</v>
      </c>
      <c r="X2220" t="str">
        <f>INDEX(_xlfn.TEXTSPLIT(K2220,"-"),1,1)</f>
        <v>26</v>
      </c>
      <c r="Y2220">
        <f>INDEX(months!B:B,MATCH(Sheet1!W2220,months!A:A,0))</f>
        <v>7</v>
      </c>
      <c r="Z2220">
        <f t="shared" si="244"/>
        <v>43307</v>
      </c>
    </row>
    <row r="2221" spans="1:26" x14ac:dyDescent="0.2">
      <c r="A2221" t="s">
        <v>3252</v>
      </c>
      <c r="B2221" t="s">
        <v>3070</v>
      </c>
      <c r="C2221">
        <v>4.3</v>
      </c>
      <c r="D2221">
        <v>169609</v>
      </c>
      <c r="E2221" t="s">
        <v>1786</v>
      </c>
      <c r="F2221" t="s">
        <v>89</v>
      </c>
      <c r="G2221" t="s">
        <v>23</v>
      </c>
      <c r="H2221" t="s">
        <v>24</v>
      </c>
      <c r="I2221" t="s">
        <v>25</v>
      </c>
      <c r="J2221" t="s">
        <v>3202</v>
      </c>
      <c r="K2221" t="s">
        <v>1088</v>
      </c>
      <c r="L2221" t="s">
        <v>3253</v>
      </c>
      <c r="M2221" t="s">
        <v>81</v>
      </c>
      <c r="N2221">
        <f t="shared" si="238"/>
        <v>0</v>
      </c>
      <c r="O2221" t="str">
        <f t="shared" si="239"/>
        <v>No</v>
      </c>
      <c r="P2221">
        <f t="shared" si="240"/>
        <v>0</v>
      </c>
      <c r="Q2221">
        <f t="shared" si="241"/>
        <v>4813937689</v>
      </c>
      <c r="R2221">
        <f t="shared" si="242"/>
        <v>4.1933383153624479</v>
      </c>
      <c r="S2221" t="str">
        <f t="shared" si="243"/>
        <v>Acceptable</v>
      </c>
      <c r="T2221">
        <f>ROUNDUP(C2221,0)</f>
        <v>5</v>
      </c>
      <c r="U2221">
        <f>ROUNDDOWN(C2221,0)</f>
        <v>4</v>
      </c>
      <c r="V2221">
        <f>RIGHT(K2221,2)+2000</f>
        <v>2018</v>
      </c>
      <c r="W2221" t="str">
        <f>INDEX(_xlfn.TEXTSPLIT(K2221,"-"),1,2)</f>
        <v>Jun</v>
      </c>
      <c r="X2221" t="str">
        <f>INDEX(_xlfn.TEXTSPLIT(K2221,"-"),1,1)</f>
        <v>13</v>
      </c>
      <c r="Y2221">
        <f>INDEX(months!B:B,MATCH(Sheet1!W2221,months!A:A,0))</f>
        <v>6</v>
      </c>
      <c r="Z2221">
        <f t="shared" si="244"/>
        <v>43264</v>
      </c>
    </row>
    <row r="2222" spans="1:26" x14ac:dyDescent="0.2">
      <c r="A2222" t="s">
        <v>3141</v>
      </c>
      <c r="B2222" t="s">
        <v>3070</v>
      </c>
      <c r="C2222">
        <v>4.3</v>
      </c>
      <c r="D2222">
        <v>82471</v>
      </c>
      <c r="E2222" t="s">
        <v>46</v>
      </c>
      <c r="F2222" t="s">
        <v>38</v>
      </c>
      <c r="G2222" t="s">
        <v>23</v>
      </c>
      <c r="H2222" t="s">
        <v>24</v>
      </c>
      <c r="I2222" t="s">
        <v>25</v>
      </c>
      <c r="J2222" t="s">
        <v>1545</v>
      </c>
      <c r="K2222" t="s">
        <v>759</v>
      </c>
      <c r="L2222" t="s">
        <v>46</v>
      </c>
      <c r="M2222" t="s">
        <v>54</v>
      </c>
      <c r="N2222">
        <f t="shared" si="238"/>
        <v>0</v>
      </c>
      <c r="O2222" t="str">
        <f t="shared" si="239"/>
        <v>No</v>
      </c>
      <c r="P2222">
        <f t="shared" si="240"/>
        <v>0</v>
      </c>
      <c r="Q2222">
        <f t="shared" si="241"/>
        <v>4813937689</v>
      </c>
      <c r="R2222">
        <f t="shared" si="242"/>
        <v>4.1933383153624479</v>
      </c>
      <c r="S2222" t="str">
        <f t="shared" si="243"/>
        <v>Acceptable</v>
      </c>
      <c r="T2222">
        <f>ROUNDUP(C2222,0)</f>
        <v>5</v>
      </c>
      <c r="U2222">
        <f>ROUNDDOWN(C2222,0)</f>
        <v>4</v>
      </c>
      <c r="V2222">
        <f>RIGHT(K2222,2)+2000</f>
        <v>2018</v>
      </c>
      <c r="W2222" t="str">
        <f>INDEX(_xlfn.TEXTSPLIT(K2222,"-"),1,2)</f>
        <v>Jul</v>
      </c>
      <c r="X2222" t="str">
        <f>INDEX(_xlfn.TEXTSPLIT(K2222,"-"),1,1)</f>
        <v>5</v>
      </c>
      <c r="Y2222">
        <f>INDEX(months!B:B,MATCH(Sheet1!W2222,months!A:A,0))</f>
        <v>7</v>
      </c>
      <c r="Z2222">
        <f t="shared" si="244"/>
        <v>43286</v>
      </c>
    </row>
    <row r="2223" spans="1:26" x14ac:dyDescent="0.2">
      <c r="A2223" t="s">
        <v>3363</v>
      </c>
      <c r="B2223" t="s">
        <v>3070</v>
      </c>
      <c r="C2223">
        <v>3.9</v>
      </c>
      <c r="D2223">
        <v>44062</v>
      </c>
      <c r="E2223" t="s">
        <v>232</v>
      </c>
      <c r="F2223" t="s">
        <v>65</v>
      </c>
      <c r="G2223" t="s">
        <v>23</v>
      </c>
      <c r="H2223" t="s">
        <v>24</v>
      </c>
      <c r="I2223" t="s">
        <v>25</v>
      </c>
      <c r="J2223" t="s">
        <v>2681</v>
      </c>
      <c r="K2223" t="s">
        <v>3364</v>
      </c>
      <c r="L2223" t="s">
        <v>180</v>
      </c>
      <c r="M2223" t="s">
        <v>29</v>
      </c>
      <c r="N2223">
        <f t="shared" si="238"/>
        <v>0</v>
      </c>
      <c r="O2223" t="str">
        <f t="shared" si="239"/>
        <v>No</v>
      </c>
      <c r="P2223">
        <f t="shared" si="240"/>
        <v>0</v>
      </c>
      <c r="Q2223">
        <f t="shared" si="241"/>
        <v>4813937689</v>
      </c>
      <c r="R2223">
        <f t="shared" si="242"/>
        <v>4.1933383153624479</v>
      </c>
      <c r="S2223" t="str">
        <f t="shared" si="243"/>
        <v>Acceptable</v>
      </c>
      <c r="T2223">
        <f>ROUNDUP(C2223,0)</f>
        <v>4</v>
      </c>
      <c r="U2223">
        <f>ROUNDDOWN(C2223,0)</f>
        <v>3</v>
      </c>
      <c r="V2223">
        <f>RIGHT(K2223,2)+2000</f>
        <v>2016</v>
      </c>
      <c r="W2223" t="str">
        <f>INDEX(_xlfn.TEXTSPLIT(K2223,"-"),1,2)</f>
        <v>Dec</v>
      </c>
      <c r="X2223" t="str">
        <f>INDEX(_xlfn.TEXTSPLIT(K2223,"-"),1,1)</f>
        <v>30</v>
      </c>
      <c r="Y2223">
        <f>INDEX(months!B:B,MATCH(Sheet1!W2223,months!A:A,0))</f>
        <v>12</v>
      </c>
      <c r="Z2223">
        <f t="shared" si="244"/>
        <v>42734</v>
      </c>
    </row>
    <row r="2224" spans="1:26" x14ac:dyDescent="0.2">
      <c r="A2224" t="s">
        <v>3228</v>
      </c>
      <c r="B2224" t="s">
        <v>3070</v>
      </c>
      <c r="C2224">
        <v>4.3</v>
      </c>
      <c r="D2224">
        <v>392596</v>
      </c>
      <c r="E2224" t="s">
        <v>1035</v>
      </c>
      <c r="F2224" t="s">
        <v>89</v>
      </c>
      <c r="G2224" t="s">
        <v>23</v>
      </c>
      <c r="H2224" t="s">
        <v>24</v>
      </c>
      <c r="I2224" t="s">
        <v>25</v>
      </c>
      <c r="J2224" t="s">
        <v>3167</v>
      </c>
      <c r="K2224" t="s">
        <v>3229</v>
      </c>
      <c r="L2224" t="s">
        <v>3230</v>
      </c>
      <c r="M2224" t="s">
        <v>86</v>
      </c>
      <c r="N2224">
        <f t="shared" si="238"/>
        <v>0</v>
      </c>
      <c r="O2224" t="str">
        <f t="shared" si="239"/>
        <v>No</v>
      </c>
      <c r="P2224">
        <f t="shared" si="240"/>
        <v>0</v>
      </c>
      <c r="Q2224">
        <f t="shared" si="241"/>
        <v>4813937689</v>
      </c>
      <c r="R2224">
        <f t="shared" si="242"/>
        <v>4.1933383153624479</v>
      </c>
      <c r="S2224" t="str">
        <f t="shared" si="243"/>
        <v>Acceptable</v>
      </c>
      <c r="T2224">
        <f>ROUNDUP(C2224,0)</f>
        <v>5</v>
      </c>
      <c r="U2224">
        <f>ROUNDDOWN(C2224,0)</f>
        <v>4</v>
      </c>
      <c r="V2224">
        <f>RIGHT(K2224,2)+2000</f>
        <v>2016</v>
      </c>
      <c r="W2224" t="str">
        <f>INDEX(_xlfn.TEXTSPLIT(K2224,"-"),1,2)</f>
        <v>Jul</v>
      </c>
      <c r="X2224" t="str">
        <f>INDEX(_xlfn.TEXTSPLIT(K2224,"-"),1,1)</f>
        <v>22</v>
      </c>
      <c r="Y2224">
        <f>INDEX(months!B:B,MATCH(Sheet1!W2224,months!A:A,0))</f>
        <v>7</v>
      </c>
      <c r="Z2224">
        <f t="shared" si="244"/>
        <v>42573</v>
      </c>
    </row>
    <row r="2225" spans="1:26" x14ac:dyDescent="0.2">
      <c r="A2225" t="s">
        <v>3365</v>
      </c>
      <c r="B2225" t="s">
        <v>3070</v>
      </c>
      <c r="C2225">
        <v>4</v>
      </c>
      <c r="D2225">
        <v>79667</v>
      </c>
      <c r="E2225" t="s">
        <v>46</v>
      </c>
      <c r="F2225" t="s">
        <v>89</v>
      </c>
      <c r="G2225" t="s">
        <v>23</v>
      </c>
      <c r="H2225" t="s">
        <v>24</v>
      </c>
      <c r="I2225" t="s">
        <v>25</v>
      </c>
      <c r="J2225" t="s">
        <v>3132</v>
      </c>
      <c r="K2225" t="s">
        <v>97</v>
      </c>
      <c r="L2225" t="s">
        <v>1228</v>
      </c>
      <c r="M2225" t="s">
        <v>47</v>
      </c>
      <c r="N2225">
        <f t="shared" si="238"/>
        <v>0</v>
      </c>
      <c r="O2225" t="str">
        <f t="shared" si="239"/>
        <v>No</v>
      </c>
      <c r="P2225">
        <f t="shared" si="240"/>
        <v>0</v>
      </c>
      <c r="Q2225">
        <f t="shared" si="241"/>
        <v>4813937689</v>
      </c>
      <c r="R2225">
        <f t="shared" si="242"/>
        <v>4.1933383153624479</v>
      </c>
      <c r="S2225" t="str">
        <f t="shared" si="243"/>
        <v>Acceptable</v>
      </c>
      <c r="T2225">
        <f>ROUNDUP(C2225,0)</f>
        <v>4</v>
      </c>
      <c r="U2225">
        <f>ROUNDDOWN(C2225,0)</f>
        <v>4</v>
      </c>
      <c r="V2225">
        <f>RIGHT(K2225,2)+2000</f>
        <v>2018</v>
      </c>
      <c r="W2225" t="str">
        <f>INDEX(_xlfn.TEXTSPLIT(K2225,"-"),1,2)</f>
        <v>Aug</v>
      </c>
      <c r="X2225" t="str">
        <f>INDEX(_xlfn.TEXTSPLIT(K2225,"-"),1,1)</f>
        <v>3</v>
      </c>
      <c r="Y2225">
        <f>INDEX(months!B:B,MATCH(Sheet1!W2225,months!A:A,0))</f>
        <v>8</v>
      </c>
      <c r="Z2225">
        <f t="shared" si="244"/>
        <v>43315</v>
      </c>
    </row>
    <row r="2226" spans="1:26" x14ac:dyDescent="0.2">
      <c r="A2226" t="s">
        <v>3366</v>
      </c>
      <c r="B2226" t="s">
        <v>3070</v>
      </c>
      <c r="C2226">
        <v>4</v>
      </c>
      <c r="D2226">
        <v>20763</v>
      </c>
      <c r="E2226" t="s">
        <v>46</v>
      </c>
      <c r="F2226" t="s">
        <v>38</v>
      </c>
      <c r="G2226" t="s">
        <v>23</v>
      </c>
      <c r="H2226" t="s">
        <v>24</v>
      </c>
      <c r="I2226" t="s">
        <v>25</v>
      </c>
      <c r="J2226" t="s">
        <v>3080</v>
      </c>
      <c r="K2226" t="s">
        <v>2695</v>
      </c>
      <c r="L2226" t="s">
        <v>3367</v>
      </c>
      <c r="M2226" t="s">
        <v>60</v>
      </c>
      <c r="N2226">
        <f t="shared" si="238"/>
        <v>0</v>
      </c>
      <c r="O2226" t="str">
        <f t="shared" si="239"/>
        <v>No</v>
      </c>
      <c r="P2226">
        <f t="shared" si="240"/>
        <v>0</v>
      </c>
      <c r="Q2226">
        <f t="shared" si="241"/>
        <v>4813937689</v>
      </c>
      <c r="R2226">
        <f t="shared" si="242"/>
        <v>4.1933383153624479</v>
      </c>
      <c r="S2226" t="str">
        <f t="shared" si="243"/>
        <v>Acceptable</v>
      </c>
      <c r="T2226">
        <f>ROUNDUP(C2226,0)</f>
        <v>4</v>
      </c>
      <c r="U2226">
        <f>ROUNDDOWN(C2226,0)</f>
        <v>4</v>
      </c>
      <c r="V2226">
        <f>RIGHT(K2226,2)+2000</f>
        <v>2018</v>
      </c>
      <c r="W2226" t="str">
        <f>INDEX(_xlfn.TEXTSPLIT(K2226,"-"),1,2)</f>
        <v>Mar</v>
      </c>
      <c r="X2226" t="str">
        <f>INDEX(_xlfn.TEXTSPLIT(K2226,"-"),1,1)</f>
        <v>6</v>
      </c>
      <c r="Y2226">
        <f>INDEX(months!B:B,MATCH(Sheet1!W2226,months!A:A,0))</f>
        <v>3</v>
      </c>
      <c r="Z2226">
        <f t="shared" si="244"/>
        <v>43165</v>
      </c>
    </row>
    <row r="2227" spans="1:26" x14ac:dyDescent="0.2">
      <c r="A2227" t="s">
        <v>3248</v>
      </c>
      <c r="B2227" t="s">
        <v>3070</v>
      </c>
      <c r="C2227">
        <v>4.3</v>
      </c>
      <c r="D2227">
        <v>1574204</v>
      </c>
      <c r="E2227" t="s">
        <v>96</v>
      </c>
      <c r="F2227" t="s">
        <v>43</v>
      </c>
      <c r="G2227" t="s">
        <v>23</v>
      </c>
      <c r="H2227" t="s">
        <v>24</v>
      </c>
      <c r="I2227" t="s">
        <v>25</v>
      </c>
      <c r="J2227" t="s">
        <v>3212</v>
      </c>
      <c r="K2227" t="s">
        <v>278</v>
      </c>
      <c r="L2227" t="s">
        <v>1980</v>
      </c>
      <c r="M2227" t="s">
        <v>47</v>
      </c>
      <c r="N2227">
        <f t="shared" si="238"/>
        <v>0</v>
      </c>
      <c r="O2227" t="str">
        <f t="shared" si="239"/>
        <v>No</v>
      </c>
      <c r="P2227">
        <f t="shared" si="240"/>
        <v>0</v>
      </c>
      <c r="Q2227">
        <f t="shared" si="241"/>
        <v>4813937689</v>
      </c>
      <c r="R2227">
        <f t="shared" si="242"/>
        <v>4.1933383153624479</v>
      </c>
      <c r="S2227" t="str">
        <f t="shared" si="243"/>
        <v>Acceptable</v>
      </c>
      <c r="T2227">
        <f>ROUNDUP(C2227,0)</f>
        <v>5</v>
      </c>
      <c r="U2227">
        <f>ROUNDDOWN(C2227,0)</f>
        <v>4</v>
      </c>
      <c r="V2227">
        <f>RIGHT(K2227,2)+2000</f>
        <v>2018</v>
      </c>
      <c r="W2227" t="str">
        <f>INDEX(_xlfn.TEXTSPLIT(K2227,"-"),1,2)</f>
        <v>Jul</v>
      </c>
      <c r="X2227" t="str">
        <f>INDEX(_xlfn.TEXTSPLIT(K2227,"-"),1,1)</f>
        <v>27</v>
      </c>
      <c r="Y2227">
        <f>INDEX(months!B:B,MATCH(Sheet1!W2227,months!A:A,0))</f>
        <v>7</v>
      </c>
      <c r="Z2227">
        <f t="shared" si="244"/>
        <v>43308</v>
      </c>
    </row>
    <row r="2228" spans="1:26" x14ac:dyDescent="0.2">
      <c r="A2228" t="s">
        <v>1635</v>
      </c>
      <c r="B2228" t="s">
        <v>3070</v>
      </c>
      <c r="C2228">
        <v>4.2</v>
      </c>
      <c r="D2228">
        <v>123322</v>
      </c>
      <c r="E2228" t="s">
        <v>42</v>
      </c>
      <c r="F2228" t="s">
        <v>89</v>
      </c>
      <c r="G2228" t="s">
        <v>23</v>
      </c>
      <c r="H2228" t="s">
        <v>24</v>
      </c>
      <c r="I2228" t="s">
        <v>124</v>
      </c>
      <c r="J2228" t="s">
        <v>1545</v>
      </c>
      <c r="K2228" t="s">
        <v>437</v>
      </c>
      <c r="L2228" t="s">
        <v>1636</v>
      </c>
      <c r="M2228" t="s">
        <v>54</v>
      </c>
      <c r="N2228">
        <f t="shared" si="238"/>
        <v>0</v>
      </c>
      <c r="O2228" t="str">
        <f t="shared" si="239"/>
        <v>No</v>
      </c>
      <c r="P2228">
        <f t="shared" si="240"/>
        <v>0</v>
      </c>
      <c r="Q2228">
        <f t="shared" si="241"/>
        <v>4813937689</v>
      </c>
      <c r="R2228">
        <f t="shared" si="242"/>
        <v>4.1933383153624479</v>
      </c>
      <c r="S2228" t="str">
        <f t="shared" si="243"/>
        <v>Acceptable</v>
      </c>
      <c r="T2228">
        <f>ROUNDUP(C2228,0)</f>
        <v>5</v>
      </c>
      <c r="U2228">
        <f>ROUNDDOWN(C2228,0)</f>
        <v>4</v>
      </c>
      <c r="V2228">
        <f>RIGHT(K2228,2)+2000</f>
        <v>2018</v>
      </c>
      <c r="W2228" t="str">
        <f>INDEX(_xlfn.TEXTSPLIT(K2228,"-"),1,2)</f>
        <v>Jan</v>
      </c>
      <c r="X2228" t="str">
        <f>INDEX(_xlfn.TEXTSPLIT(K2228,"-"),1,1)</f>
        <v>24</v>
      </c>
      <c r="Y2228">
        <f>INDEX(months!B:B,MATCH(Sheet1!W2228,months!A:A,0))</f>
        <v>1</v>
      </c>
      <c r="Z2228">
        <f t="shared" si="244"/>
        <v>43124</v>
      </c>
    </row>
    <row r="2229" spans="1:26" x14ac:dyDescent="0.2">
      <c r="A2229" t="s">
        <v>3154</v>
      </c>
      <c r="B2229" t="s">
        <v>3070</v>
      </c>
      <c r="C2229">
        <v>4.0999999999999996</v>
      </c>
      <c r="D2229">
        <v>29319</v>
      </c>
      <c r="E2229" t="s">
        <v>202</v>
      </c>
      <c r="F2229" t="s">
        <v>38</v>
      </c>
      <c r="G2229" t="s">
        <v>23</v>
      </c>
      <c r="H2229" t="s">
        <v>24</v>
      </c>
      <c r="I2229" t="s">
        <v>25</v>
      </c>
      <c r="J2229" t="s">
        <v>2757</v>
      </c>
      <c r="K2229" t="s">
        <v>462</v>
      </c>
      <c r="L2229" t="s">
        <v>1197</v>
      </c>
      <c r="M2229" t="s">
        <v>54</v>
      </c>
      <c r="N2229">
        <f t="shared" si="238"/>
        <v>0</v>
      </c>
      <c r="O2229" t="str">
        <f t="shared" si="239"/>
        <v>No</v>
      </c>
      <c r="P2229">
        <f t="shared" si="240"/>
        <v>0</v>
      </c>
      <c r="Q2229">
        <f t="shared" si="241"/>
        <v>4813937689</v>
      </c>
      <c r="R2229">
        <f t="shared" si="242"/>
        <v>4.1933383153624479</v>
      </c>
      <c r="S2229" t="str">
        <f t="shared" si="243"/>
        <v>Acceptable</v>
      </c>
      <c r="T2229">
        <f>ROUNDUP(C2229,0)</f>
        <v>5</v>
      </c>
      <c r="U2229">
        <f>ROUNDDOWN(C2229,0)</f>
        <v>4</v>
      </c>
      <c r="V2229">
        <f>RIGHT(K2229,2)+2000</f>
        <v>2018</v>
      </c>
      <c r="W2229" t="str">
        <f>INDEX(_xlfn.TEXTSPLIT(K2229,"-"),1,2)</f>
        <v>May</v>
      </c>
      <c r="X2229" t="str">
        <f>INDEX(_xlfn.TEXTSPLIT(K2229,"-"),1,1)</f>
        <v>18</v>
      </c>
      <c r="Y2229">
        <f>INDEX(months!B:B,MATCH(Sheet1!W2229,months!A:A,0))</f>
        <v>5</v>
      </c>
      <c r="Z2229">
        <f t="shared" si="244"/>
        <v>43238</v>
      </c>
    </row>
    <row r="2230" spans="1:26" x14ac:dyDescent="0.2">
      <c r="A2230" t="s">
        <v>3368</v>
      </c>
      <c r="B2230" t="s">
        <v>3070</v>
      </c>
      <c r="C2230">
        <v>4</v>
      </c>
      <c r="D2230">
        <v>8126</v>
      </c>
      <c r="E2230" t="s">
        <v>867</v>
      </c>
      <c r="F2230" t="s">
        <v>65</v>
      </c>
      <c r="G2230" t="s">
        <v>23</v>
      </c>
      <c r="H2230" t="s">
        <v>24</v>
      </c>
      <c r="I2230" t="s">
        <v>25</v>
      </c>
      <c r="J2230" t="s">
        <v>1579</v>
      </c>
      <c r="K2230" t="s">
        <v>84</v>
      </c>
      <c r="L2230" t="s">
        <v>1267</v>
      </c>
      <c r="M2230" t="s">
        <v>299</v>
      </c>
      <c r="N2230">
        <f t="shared" si="238"/>
        <v>0</v>
      </c>
      <c r="O2230" t="str">
        <f t="shared" si="239"/>
        <v>No</v>
      </c>
      <c r="P2230">
        <f t="shared" si="240"/>
        <v>0</v>
      </c>
      <c r="Q2230">
        <f t="shared" si="241"/>
        <v>4813937689</v>
      </c>
      <c r="R2230">
        <f t="shared" si="242"/>
        <v>4.1933383153624479</v>
      </c>
      <c r="S2230" t="str">
        <f t="shared" si="243"/>
        <v>Acceptable</v>
      </c>
      <c r="T2230">
        <f>ROUNDUP(C2230,0)</f>
        <v>4</v>
      </c>
      <c r="U2230">
        <f>ROUNDDOWN(C2230,0)</f>
        <v>4</v>
      </c>
      <c r="V2230">
        <f>RIGHT(K2230,2)+2000</f>
        <v>2018</v>
      </c>
      <c r="W2230" t="str">
        <f>INDEX(_xlfn.TEXTSPLIT(K2230,"-"),1,2)</f>
        <v>Jul</v>
      </c>
      <c r="X2230" t="str">
        <f>INDEX(_xlfn.TEXTSPLIT(K2230,"-"),1,1)</f>
        <v>31</v>
      </c>
      <c r="Y2230">
        <f>INDEX(months!B:B,MATCH(Sheet1!W2230,months!A:A,0))</f>
        <v>7</v>
      </c>
      <c r="Z2230">
        <f t="shared" si="244"/>
        <v>43312</v>
      </c>
    </row>
    <row r="2231" spans="1:26" x14ac:dyDescent="0.2">
      <c r="A2231" t="s">
        <v>3243</v>
      </c>
      <c r="B2231" t="s">
        <v>3070</v>
      </c>
      <c r="C2231">
        <v>4.4000000000000004</v>
      </c>
      <c r="D2231">
        <v>623398</v>
      </c>
      <c r="E2231" t="s">
        <v>1933</v>
      </c>
      <c r="F2231" t="s">
        <v>89</v>
      </c>
      <c r="G2231" t="s">
        <v>23</v>
      </c>
      <c r="H2231" t="s">
        <v>24</v>
      </c>
      <c r="I2231" t="s">
        <v>25</v>
      </c>
      <c r="J2231" t="s">
        <v>3077</v>
      </c>
      <c r="K2231" t="s">
        <v>3188</v>
      </c>
      <c r="L2231" t="s">
        <v>2392</v>
      </c>
      <c r="M2231" t="s">
        <v>29</v>
      </c>
      <c r="N2231">
        <f t="shared" si="238"/>
        <v>0</v>
      </c>
      <c r="O2231" t="str">
        <f t="shared" si="239"/>
        <v>No</v>
      </c>
      <c r="P2231">
        <f t="shared" si="240"/>
        <v>0</v>
      </c>
      <c r="Q2231">
        <f t="shared" si="241"/>
        <v>4813937689</v>
      </c>
      <c r="R2231">
        <f t="shared" si="242"/>
        <v>4.1933383153624479</v>
      </c>
      <c r="S2231" t="str">
        <f t="shared" si="243"/>
        <v>Acceptable</v>
      </c>
      <c r="T2231">
        <f>ROUNDUP(C2231,0)</f>
        <v>5</v>
      </c>
      <c r="U2231">
        <f>ROUNDDOWN(C2231,0)</f>
        <v>4</v>
      </c>
      <c r="V2231">
        <f>RIGHT(K2231,2)+2000</f>
        <v>2017</v>
      </c>
      <c r="W2231" t="str">
        <f>INDEX(_xlfn.TEXTSPLIT(K2231,"-"),1,2)</f>
        <v>Aug</v>
      </c>
      <c r="X2231" t="str">
        <f>INDEX(_xlfn.TEXTSPLIT(K2231,"-"),1,1)</f>
        <v>31</v>
      </c>
      <c r="Y2231">
        <f>INDEX(months!B:B,MATCH(Sheet1!W2231,months!A:A,0))</f>
        <v>8</v>
      </c>
      <c r="Z2231">
        <f t="shared" si="244"/>
        <v>42978</v>
      </c>
    </row>
    <row r="2232" spans="1:26" x14ac:dyDescent="0.2">
      <c r="A2232" t="s">
        <v>3369</v>
      </c>
      <c r="B2232" t="s">
        <v>3070</v>
      </c>
      <c r="C2232">
        <v>4.3</v>
      </c>
      <c r="D2232">
        <v>50887</v>
      </c>
      <c r="E2232" t="s">
        <v>2867</v>
      </c>
      <c r="F2232" t="s">
        <v>38</v>
      </c>
      <c r="G2232" t="s">
        <v>23</v>
      </c>
      <c r="H2232" t="s">
        <v>24</v>
      </c>
      <c r="I2232" t="s">
        <v>25</v>
      </c>
      <c r="J2232" t="s">
        <v>1301</v>
      </c>
      <c r="K2232" t="s">
        <v>75</v>
      </c>
      <c r="L2232" t="s">
        <v>3370</v>
      </c>
      <c r="M2232" t="s">
        <v>54</v>
      </c>
      <c r="N2232">
        <f t="shared" si="238"/>
        <v>0</v>
      </c>
      <c r="O2232" t="str">
        <f t="shared" si="239"/>
        <v>No</v>
      </c>
      <c r="P2232">
        <f t="shared" si="240"/>
        <v>0</v>
      </c>
      <c r="Q2232">
        <f t="shared" si="241"/>
        <v>4813937689</v>
      </c>
      <c r="R2232">
        <f t="shared" si="242"/>
        <v>4.1933383153624479</v>
      </c>
      <c r="S2232" t="str">
        <f t="shared" si="243"/>
        <v>Acceptable</v>
      </c>
      <c r="T2232">
        <f>ROUNDUP(C2232,0)</f>
        <v>5</v>
      </c>
      <c r="U2232">
        <f>ROUNDDOWN(C2232,0)</f>
        <v>4</v>
      </c>
      <c r="V2232">
        <f>RIGHT(K2232,2)+2000</f>
        <v>2018</v>
      </c>
      <c r="W2232" t="str">
        <f>INDEX(_xlfn.TEXTSPLIT(K2232,"-"),1,2)</f>
        <v>Jul</v>
      </c>
      <c r="X2232" t="str">
        <f>INDEX(_xlfn.TEXTSPLIT(K2232,"-"),1,1)</f>
        <v>3</v>
      </c>
      <c r="Y2232">
        <f>INDEX(months!B:B,MATCH(Sheet1!W2232,months!A:A,0))</f>
        <v>7</v>
      </c>
      <c r="Z2232">
        <f t="shared" si="244"/>
        <v>43284</v>
      </c>
    </row>
    <row r="2233" spans="1:26" x14ac:dyDescent="0.2">
      <c r="A2233" t="s">
        <v>3371</v>
      </c>
      <c r="B2233" t="s">
        <v>3070</v>
      </c>
      <c r="C2233">
        <v>4.3</v>
      </c>
      <c r="D2233">
        <v>63160</v>
      </c>
      <c r="E2233" t="s">
        <v>108</v>
      </c>
      <c r="F2233" t="s">
        <v>65</v>
      </c>
      <c r="G2233" t="s">
        <v>23</v>
      </c>
      <c r="H2233" t="s">
        <v>24</v>
      </c>
      <c r="I2233" t="s">
        <v>25</v>
      </c>
      <c r="J2233" t="s">
        <v>3169</v>
      </c>
      <c r="K2233" t="s">
        <v>3229</v>
      </c>
      <c r="L2233" t="s">
        <v>28</v>
      </c>
      <c r="M2233" t="s">
        <v>60</v>
      </c>
      <c r="N2233">
        <f t="shared" si="238"/>
        <v>0</v>
      </c>
      <c r="O2233" t="str">
        <f t="shared" si="239"/>
        <v>No</v>
      </c>
      <c r="P2233">
        <f t="shared" si="240"/>
        <v>0</v>
      </c>
      <c r="Q2233">
        <f t="shared" si="241"/>
        <v>4813937689</v>
      </c>
      <c r="R2233">
        <f t="shared" si="242"/>
        <v>4.1933383153624479</v>
      </c>
      <c r="S2233" t="str">
        <f t="shared" si="243"/>
        <v>Acceptable</v>
      </c>
      <c r="T2233">
        <f>ROUNDUP(C2233,0)</f>
        <v>5</v>
      </c>
      <c r="U2233">
        <f>ROUNDDOWN(C2233,0)</f>
        <v>4</v>
      </c>
      <c r="V2233">
        <f>RIGHT(K2233,2)+2000</f>
        <v>2016</v>
      </c>
      <c r="W2233" t="str">
        <f>INDEX(_xlfn.TEXTSPLIT(K2233,"-"),1,2)</f>
        <v>Jul</v>
      </c>
      <c r="X2233" t="str">
        <f>INDEX(_xlfn.TEXTSPLIT(K2233,"-"),1,1)</f>
        <v>22</v>
      </c>
      <c r="Y2233">
        <f>INDEX(months!B:B,MATCH(Sheet1!W2233,months!A:A,0))</f>
        <v>7</v>
      </c>
      <c r="Z2233">
        <f t="shared" si="244"/>
        <v>42573</v>
      </c>
    </row>
    <row r="2234" spans="1:26" x14ac:dyDescent="0.2">
      <c r="A2234" t="s">
        <v>3335</v>
      </c>
      <c r="B2234" t="s">
        <v>3070</v>
      </c>
      <c r="C2234">
        <v>4.4000000000000004</v>
      </c>
      <c r="D2234">
        <v>13155</v>
      </c>
      <c r="E2234" t="s">
        <v>2960</v>
      </c>
      <c r="F2234" t="s">
        <v>65</v>
      </c>
      <c r="G2234" t="s">
        <v>23</v>
      </c>
      <c r="H2234" t="s">
        <v>24</v>
      </c>
      <c r="I2234" t="s">
        <v>25</v>
      </c>
      <c r="J2234" t="s">
        <v>1361</v>
      </c>
      <c r="K2234" t="s">
        <v>3336</v>
      </c>
      <c r="L2234" t="s">
        <v>180</v>
      </c>
      <c r="M2234" t="s">
        <v>29</v>
      </c>
      <c r="N2234">
        <f t="shared" si="238"/>
        <v>0</v>
      </c>
      <c r="O2234" t="str">
        <f t="shared" si="239"/>
        <v>No</v>
      </c>
      <c r="P2234">
        <f t="shared" si="240"/>
        <v>0</v>
      </c>
      <c r="Q2234">
        <f t="shared" si="241"/>
        <v>4813937689</v>
      </c>
      <c r="R2234">
        <f t="shared" si="242"/>
        <v>4.1933383153624479</v>
      </c>
      <c r="S2234" t="str">
        <f t="shared" si="243"/>
        <v>Acceptable</v>
      </c>
      <c r="T2234">
        <f>ROUNDUP(C2234,0)</f>
        <v>5</v>
      </c>
      <c r="U2234">
        <f>ROUNDDOWN(C2234,0)</f>
        <v>4</v>
      </c>
      <c r="V2234">
        <f>RIGHT(K2234,2)+2000</f>
        <v>2016</v>
      </c>
      <c r="W2234" t="str">
        <f>INDEX(_xlfn.TEXTSPLIT(K2234,"-"),1,2)</f>
        <v>Jun</v>
      </c>
      <c r="X2234" t="str">
        <f>INDEX(_xlfn.TEXTSPLIT(K2234,"-"),1,1)</f>
        <v>16</v>
      </c>
      <c r="Y2234">
        <f>INDEX(months!B:B,MATCH(Sheet1!W2234,months!A:A,0))</f>
        <v>6</v>
      </c>
      <c r="Z2234">
        <f t="shared" si="244"/>
        <v>42537</v>
      </c>
    </row>
    <row r="2235" spans="1:26" x14ac:dyDescent="0.2">
      <c r="A2235" t="s">
        <v>3372</v>
      </c>
      <c r="B2235" t="s">
        <v>3070</v>
      </c>
      <c r="C2235">
        <v>4.2</v>
      </c>
      <c r="D2235">
        <v>28737</v>
      </c>
      <c r="E2235" t="s">
        <v>108</v>
      </c>
      <c r="F2235" t="s">
        <v>65</v>
      </c>
      <c r="G2235" t="s">
        <v>23</v>
      </c>
      <c r="H2235" t="s">
        <v>24</v>
      </c>
      <c r="I2235" t="s">
        <v>25</v>
      </c>
      <c r="J2235" t="s">
        <v>2757</v>
      </c>
      <c r="K2235" t="s">
        <v>3373</v>
      </c>
      <c r="L2235" t="s">
        <v>59</v>
      </c>
      <c r="M2235" t="s">
        <v>60</v>
      </c>
      <c r="N2235">
        <f t="shared" si="238"/>
        <v>0</v>
      </c>
      <c r="O2235" t="str">
        <f t="shared" si="239"/>
        <v>No</v>
      </c>
      <c r="P2235">
        <f t="shared" si="240"/>
        <v>0</v>
      </c>
      <c r="Q2235">
        <f t="shared" si="241"/>
        <v>4813937689</v>
      </c>
      <c r="R2235">
        <f t="shared" si="242"/>
        <v>4.1933383153624479</v>
      </c>
      <c r="S2235" t="str">
        <f t="shared" si="243"/>
        <v>Acceptable</v>
      </c>
      <c r="T2235">
        <f>ROUNDUP(C2235,0)</f>
        <v>5</v>
      </c>
      <c r="U2235">
        <f>ROUNDDOWN(C2235,0)</f>
        <v>4</v>
      </c>
      <c r="V2235">
        <f>RIGHT(K2235,2)+2000</f>
        <v>2016</v>
      </c>
      <c r="W2235" t="str">
        <f>INDEX(_xlfn.TEXTSPLIT(K2235,"-"),1,2)</f>
        <v>Feb</v>
      </c>
      <c r="X2235" t="str">
        <f>INDEX(_xlfn.TEXTSPLIT(K2235,"-"),1,1)</f>
        <v>5</v>
      </c>
      <c r="Y2235">
        <f>INDEX(months!B:B,MATCH(Sheet1!W2235,months!A:A,0))</f>
        <v>2</v>
      </c>
      <c r="Z2235">
        <f t="shared" si="244"/>
        <v>42405</v>
      </c>
    </row>
    <row r="2236" spans="1:26" x14ac:dyDescent="0.2">
      <c r="A2236" t="s">
        <v>3166</v>
      </c>
      <c r="B2236" t="s">
        <v>3070</v>
      </c>
      <c r="C2236">
        <v>4.0999999999999996</v>
      </c>
      <c r="D2236">
        <v>530792</v>
      </c>
      <c r="E2236" t="s">
        <v>46</v>
      </c>
      <c r="F2236" t="s">
        <v>89</v>
      </c>
      <c r="G2236" t="s">
        <v>23</v>
      </c>
      <c r="H2236" t="s">
        <v>24</v>
      </c>
      <c r="I2236" t="s">
        <v>25</v>
      </c>
      <c r="J2236" t="s">
        <v>3167</v>
      </c>
      <c r="K2236" t="s">
        <v>1777</v>
      </c>
      <c r="L2236" t="s">
        <v>46</v>
      </c>
      <c r="M2236" t="s">
        <v>46</v>
      </c>
      <c r="N2236">
        <f t="shared" si="238"/>
        <v>0</v>
      </c>
      <c r="O2236" t="str">
        <f t="shared" si="239"/>
        <v>No</v>
      </c>
      <c r="P2236">
        <f t="shared" si="240"/>
        <v>0</v>
      </c>
      <c r="Q2236">
        <f t="shared" si="241"/>
        <v>4813937689</v>
      </c>
      <c r="R2236">
        <f t="shared" si="242"/>
        <v>4.1933383153624479</v>
      </c>
      <c r="S2236" t="str">
        <f t="shared" si="243"/>
        <v>Acceptable</v>
      </c>
      <c r="T2236">
        <f>ROUNDUP(C2236,0)</f>
        <v>5</v>
      </c>
      <c r="U2236">
        <f>ROUNDDOWN(C2236,0)</f>
        <v>4</v>
      </c>
      <c r="V2236">
        <f>RIGHT(K2236,2)+2000</f>
        <v>2018</v>
      </c>
      <c r="W2236" t="str">
        <f>INDEX(_xlfn.TEXTSPLIT(K2236,"-"),1,2)</f>
        <v>May</v>
      </c>
      <c r="X2236" t="str">
        <f>INDEX(_xlfn.TEXTSPLIT(K2236,"-"),1,1)</f>
        <v>30</v>
      </c>
      <c r="Y2236">
        <f>INDEX(months!B:B,MATCH(Sheet1!W2236,months!A:A,0))</f>
        <v>5</v>
      </c>
      <c r="Z2236">
        <f t="shared" si="244"/>
        <v>43250</v>
      </c>
    </row>
    <row r="2237" spans="1:26" x14ac:dyDescent="0.2">
      <c r="A2237" t="s">
        <v>3374</v>
      </c>
      <c r="B2237" t="s">
        <v>3070</v>
      </c>
      <c r="C2237">
        <v>4.3</v>
      </c>
      <c r="D2237">
        <v>45579</v>
      </c>
      <c r="E2237" t="s">
        <v>2005</v>
      </c>
      <c r="F2237" t="s">
        <v>65</v>
      </c>
      <c r="G2237" t="s">
        <v>23</v>
      </c>
      <c r="H2237" t="s">
        <v>24</v>
      </c>
      <c r="I2237" t="s">
        <v>25</v>
      </c>
      <c r="J2237" t="s">
        <v>3202</v>
      </c>
      <c r="K2237" t="s">
        <v>3375</v>
      </c>
      <c r="L2237" t="s">
        <v>164</v>
      </c>
      <c r="M2237" t="s">
        <v>86</v>
      </c>
      <c r="N2237">
        <f t="shared" si="238"/>
        <v>0</v>
      </c>
      <c r="O2237" t="str">
        <f t="shared" si="239"/>
        <v>No</v>
      </c>
      <c r="P2237">
        <f t="shared" si="240"/>
        <v>0</v>
      </c>
      <c r="Q2237">
        <f t="shared" si="241"/>
        <v>4813937689</v>
      </c>
      <c r="R2237">
        <f t="shared" si="242"/>
        <v>4.1933383153624479</v>
      </c>
      <c r="S2237" t="str">
        <f t="shared" si="243"/>
        <v>Acceptable</v>
      </c>
      <c r="T2237">
        <f>ROUNDUP(C2237,0)</f>
        <v>5</v>
      </c>
      <c r="U2237">
        <f>ROUNDDOWN(C2237,0)</f>
        <v>4</v>
      </c>
      <c r="V2237">
        <f>RIGHT(K2237,2)+2000</f>
        <v>2016</v>
      </c>
      <c r="W2237" t="str">
        <f>INDEX(_xlfn.TEXTSPLIT(K2237,"-"),1,2)</f>
        <v>Apr</v>
      </c>
      <c r="X2237" t="str">
        <f>INDEX(_xlfn.TEXTSPLIT(K2237,"-"),1,1)</f>
        <v>14</v>
      </c>
      <c r="Y2237">
        <f>INDEX(months!B:B,MATCH(Sheet1!W2237,months!A:A,0))</f>
        <v>4</v>
      </c>
      <c r="Z2237">
        <f t="shared" si="244"/>
        <v>42474</v>
      </c>
    </row>
    <row r="2238" spans="1:26" x14ac:dyDescent="0.2">
      <c r="A2238" t="s">
        <v>3376</v>
      </c>
      <c r="B2238" t="s">
        <v>3070</v>
      </c>
      <c r="C2238">
        <v>4.2</v>
      </c>
      <c r="D2238">
        <v>19720</v>
      </c>
      <c r="E2238" t="s">
        <v>667</v>
      </c>
      <c r="F2238" t="s">
        <v>65</v>
      </c>
      <c r="G2238" t="s">
        <v>23</v>
      </c>
      <c r="H2238" t="s">
        <v>24</v>
      </c>
      <c r="I2238" t="s">
        <v>25</v>
      </c>
      <c r="J2238" t="s">
        <v>1301</v>
      </c>
      <c r="K2238" t="s">
        <v>109</v>
      </c>
      <c r="L2238" t="s">
        <v>3377</v>
      </c>
      <c r="M2238" t="s">
        <v>86</v>
      </c>
      <c r="N2238">
        <f t="shared" si="238"/>
        <v>0</v>
      </c>
      <c r="O2238" t="str">
        <f t="shared" si="239"/>
        <v>No</v>
      </c>
      <c r="P2238">
        <f t="shared" si="240"/>
        <v>0</v>
      </c>
      <c r="Q2238">
        <f t="shared" si="241"/>
        <v>4813937689</v>
      </c>
      <c r="R2238">
        <f t="shared" si="242"/>
        <v>4.1933383153624479</v>
      </c>
      <c r="S2238" t="str">
        <f t="shared" si="243"/>
        <v>Acceptable</v>
      </c>
      <c r="T2238">
        <f>ROUNDUP(C2238,0)</f>
        <v>5</v>
      </c>
      <c r="U2238">
        <f>ROUNDDOWN(C2238,0)</f>
        <v>4</v>
      </c>
      <c r="V2238">
        <f>RIGHT(K2238,2)+2000</f>
        <v>2017</v>
      </c>
      <c r="W2238" t="str">
        <f>INDEX(_xlfn.TEXTSPLIT(K2238,"-"),1,2)</f>
        <v>Nov</v>
      </c>
      <c r="X2238" t="str">
        <f>INDEX(_xlfn.TEXTSPLIT(K2238,"-"),1,1)</f>
        <v>7</v>
      </c>
      <c r="Y2238">
        <f>INDEX(months!B:B,MATCH(Sheet1!W2238,months!A:A,0))</f>
        <v>11</v>
      </c>
      <c r="Z2238">
        <f t="shared" si="244"/>
        <v>43046</v>
      </c>
    </row>
    <row r="2239" spans="1:26" x14ac:dyDescent="0.2">
      <c r="A2239" t="s">
        <v>3378</v>
      </c>
      <c r="B2239" t="s">
        <v>3070</v>
      </c>
      <c r="C2239">
        <v>4.5999999999999996</v>
      </c>
      <c r="D2239">
        <v>361970</v>
      </c>
      <c r="E2239" t="s">
        <v>1933</v>
      </c>
      <c r="F2239" t="s">
        <v>38</v>
      </c>
      <c r="G2239" t="s">
        <v>23</v>
      </c>
      <c r="H2239" t="s">
        <v>24</v>
      </c>
      <c r="I2239" t="s">
        <v>25</v>
      </c>
      <c r="J2239" t="s">
        <v>2681</v>
      </c>
      <c r="K2239" t="s">
        <v>173</v>
      </c>
      <c r="L2239" t="s">
        <v>3379</v>
      </c>
      <c r="M2239" t="s">
        <v>81</v>
      </c>
      <c r="N2239">
        <f t="shared" si="238"/>
        <v>0</v>
      </c>
      <c r="O2239" t="str">
        <f t="shared" si="239"/>
        <v>No</v>
      </c>
      <c r="P2239">
        <f t="shared" si="240"/>
        <v>0</v>
      </c>
      <c r="Q2239">
        <f t="shared" si="241"/>
        <v>4813937689</v>
      </c>
      <c r="R2239">
        <f t="shared" si="242"/>
        <v>4.1933383153624479</v>
      </c>
      <c r="S2239" t="str">
        <f t="shared" si="243"/>
        <v>Acceptable</v>
      </c>
      <c r="T2239">
        <f>ROUNDUP(C2239,0)</f>
        <v>5</v>
      </c>
      <c r="U2239">
        <f>ROUNDDOWN(C2239,0)</f>
        <v>4</v>
      </c>
      <c r="V2239">
        <f>RIGHT(K2239,2)+2000</f>
        <v>2018</v>
      </c>
      <c r="W2239" t="str">
        <f>INDEX(_xlfn.TEXTSPLIT(K2239,"-"),1,2)</f>
        <v>Aug</v>
      </c>
      <c r="X2239" t="str">
        <f>INDEX(_xlfn.TEXTSPLIT(K2239,"-"),1,1)</f>
        <v>2</v>
      </c>
      <c r="Y2239">
        <f>INDEX(months!B:B,MATCH(Sheet1!W2239,months!A:A,0))</f>
        <v>8</v>
      </c>
      <c r="Z2239">
        <f t="shared" si="244"/>
        <v>43314</v>
      </c>
    </row>
    <row r="2240" spans="1:26" x14ac:dyDescent="0.2">
      <c r="A2240" t="s">
        <v>3380</v>
      </c>
      <c r="B2240" t="s">
        <v>3070</v>
      </c>
      <c r="C2240">
        <v>4.0999999999999996</v>
      </c>
      <c r="D2240">
        <v>159619</v>
      </c>
      <c r="E2240" t="s">
        <v>132</v>
      </c>
      <c r="F2240" t="s">
        <v>38</v>
      </c>
      <c r="G2240" t="s">
        <v>23</v>
      </c>
      <c r="H2240" t="s">
        <v>24</v>
      </c>
      <c r="I2240" t="s">
        <v>25</v>
      </c>
      <c r="J2240" t="s">
        <v>3381</v>
      </c>
      <c r="K2240" t="s">
        <v>410</v>
      </c>
      <c r="L2240" t="s">
        <v>3382</v>
      </c>
      <c r="M2240" t="s">
        <v>587</v>
      </c>
      <c r="N2240">
        <f t="shared" si="238"/>
        <v>0</v>
      </c>
      <c r="O2240" t="str">
        <f t="shared" si="239"/>
        <v>No</v>
      </c>
      <c r="P2240">
        <f t="shared" si="240"/>
        <v>0</v>
      </c>
      <c r="Q2240">
        <f t="shared" si="241"/>
        <v>4813937689</v>
      </c>
      <c r="R2240">
        <f t="shared" si="242"/>
        <v>4.1933383153624479</v>
      </c>
      <c r="S2240" t="str">
        <f t="shared" si="243"/>
        <v>Acceptable</v>
      </c>
      <c r="T2240">
        <f>ROUNDUP(C2240,0)</f>
        <v>5</v>
      </c>
      <c r="U2240">
        <f>ROUNDDOWN(C2240,0)</f>
        <v>4</v>
      </c>
      <c r="V2240">
        <f>RIGHT(K2240,2)+2000</f>
        <v>2018</v>
      </c>
      <c r="W2240" t="str">
        <f>INDEX(_xlfn.TEXTSPLIT(K2240,"-"),1,2)</f>
        <v>Jul</v>
      </c>
      <c r="X2240" t="str">
        <f>INDEX(_xlfn.TEXTSPLIT(K2240,"-"),1,1)</f>
        <v>17</v>
      </c>
      <c r="Y2240">
        <f>INDEX(months!B:B,MATCH(Sheet1!W2240,months!A:A,0))</f>
        <v>7</v>
      </c>
      <c r="Z2240">
        <f t="shared" si="244"/>
        <v>43298</v>
      </c>
    </row>
    <row r="2241" spans="1:26" x14ac:dyDescent="0.2">
      <c r="A2241" t="s">
        <v>3383</v>
      </c>
      <c r="B2241" t="s">
        <v>3070</v>
      </c>
      <c r="C2241">
        <v>4.5</v>
      </c>
      <c r="D2241">
        <v>354384</v>
      </c>
      <c r="E2241" t="s">
        <v>2832</v>
      </c>
      <c r="F2241" t="s">
        <v>89</v>
      </c>
      <c r="G2241" t="s">
        <v>23</v>
      </c>
      <c r="H2241" t="s">
        <v>24</v>
      </c>
      <c r="I2241" t="s">
        <v>25</v>
      </c>
      <c r="J2241" t="s">
        <v>3132</v>
      </c>
      <c r="K2241" t="s">
        <v>413</v>
      </c>
      <c r="L2241" t="s">
        <v>3384</v>
      </c>
      <c r="M2241" t="s">
        <v>81</v>
      </c>
      <c r="N2241">
        <f t="shared" si="238"/>
        <v>0</v>
      </c>
      <c r="O2241" t="str">
        <f t="shared" si="239"/>
        <v>No</v>
      </c>
      <c r="P2241">
        <f t="shared" si="240"/>
        <v>0</v>
      </c>
      <c r="Q2241">
        <f t="shared" si="241"/>
        <v>4813937689</v>
      </c>
      <c r="R2241">
        <f t="shared" si="242"/>
        <v>4.1933383153624479</v>
      </c>
      <c r="S2241" t="str">
        <f t="shared" si="243"/>
        <v>Acceptable</v>
      </c>
      <c r="T2241">
        <f>ROUNDUP(C2241,0)</f>
        <v>5</v>
      </c>
      <c r="U2241">
        <f>ROUNDDOWN(C2241,0)</f>
        <v>4</v>
      </c>
      <c r="V2241">
        <f>RIGHT(K2241,2)+2000</f>
        <v>2018</v>
      </c>
      <c r="W2241" t="str">
        <f>INDEX(_xlfn.TEXTSPLIT(K2241,"-"),1,2)</f>
        <v>Jul</v>
      </c>
      <c r="X2241" t="str">
        <f>INDEX(_xlfn.TEXTSPLIT(K2241,"-"),1,1)</f>
        <v>2</v>
      </c>
      <c r="Y2241">
        <f>INDEX(months!B:B,MATCH(Sheet1!W2241,months!A:A,0))</f>
        <v>7</v>
      </c>
      <c r="Z2241">
        <f t="shared" si="244"/>
        <v>43283</v>
      </c>
    </row>
    <row r="2242" spans="1:26" x14ac:dyDescent="0.2">
      <c r="A2242" t="s">
        <v>1385</v>
      </c>
      <c r="B2242" t="s">
        <v>3070</v>
      </c>
      <c r="C2242">
        <v>4.4000000000000004</v>
      </c>
      <c r="D2242">
        <v>272321</v>
      </c>
      <c r="E2242" t="s">
        <v>46</v>
      </c>
      <c r="F2242" t="s">
        <v>89</v>
      </c>
      <c r="G2242" t="s">
        <v>23</v>
      </c>
      <c r="H2242" t="s">
        <v>24</v>
      </c>
      <c r="I2242" t="s">
        <v>25</v>
      </c>
      <c r="J2242" t="s">
        <v>1384</v>
      </c>
      <c r="K2242" t="s">
        <v>97</v>
      </c>
      <c r="L2242" t="s">
        <v>1386</v>
      </c>
      <c r="M2242" t="s">
        <v>274</v>
      </c>
      <c r="N2242">
        <f t="shared" ref="N2242:N2305" si="245">SUM(A2242,B2242)</f>
        <v>0</v>
      </c>
      <c r="O2242" t="str">
        <f t="shared" ref="O2242:O2305" si="246">IF(E2242="good","Yes","No")</f>
        <v>No</v>
      </c>
      <c r="P2242">
        <f t="shared" ref="P2242:P2305" si="247">COUNTIF(B:B,"&lt;0")</f>
        <v>0</v>
      </c>
      <c r="Q2242">
        <f t="shared" ref="Q2242:Q2305" si="248">SUMIF(D:D,"&gt;1000")</f>
        <v>4813937689</v>
      </c>
      <c r="R2242">
        <f t="shared" ref="R2242:R2305" si="249">AVERAGEIF(C:C,"&gt;0")</f>
        <v>4.1933383153624479</v>
      </c>
      <c r="S2242" t="str">
        <f t="shared" ref="S2242:S2305" si="250">IF(OR(A2242&gt;0,B2242&gt;0),"Acceptable","Check")</f>
        <v>Acceptable</v>
      </c>
      <c r="T2242">
        <f>ROUNDUP(C2242,0)</f>
        <v>5</v>
      </c>
      <c r="U2242">
        <f>ROUNDDOWN(C2242,0)</f>
        <v>4</v>
      </c>
      <c r="V2242">
        <f>RIGHT(K2242,2)+2000</f>
        <v>2018</v>
      </c>
      <c r="W2242" t="str">
        <f>INDEX(_xlfn.TEXTSPLIT(K2242,"-"),1,2)</f>
        <v>Aug</v>
      </c>
      <c r="X2242" t="str">
        <f>INDEX(_xlfn.TEXTSPLIT(K2242,"-"),1,1)</f>
        <v>3</v>
      </c>
      <c r="Y2242">
        <f>INDEX(months!B:B,MATCH(Sheet1!W2242,months!A:A,0))</f>
        <v>8</v>
      </c>
      <c r="Z2242">
        <f t="shared" si="244"/>
        <v>43315</v>
      </c>
    </row>
    <row r="2243" spans="1:26" x14ac:dyDescent="0.2">
      <c r="A2243" t="s">
        <v>3385</v>
      </c>
      <c r="B2243" t="s">
        <v>3070</v>
      </c>
      <c r="C2243">
        <v>4.5</v>
      </c>
      <c r="D2243">
        <v>2376564</v>
      </c>
      <c r="E2243" t="s">
        <v>46</v>
      </c>
      <c r="F2243" t="s">
        <v>89</v>
      </c>
      <c r="G2243" t="s">
        <v>649</v>
      </c>
      <c r="H2243" t="s">
        <v>1002</v>
      </c>
      <c r="I2243" t="s">
        <v>124</v>
      </c>
      <c r="J2243" t="s">
        <v>3202</v>
      </c>
      <c r="K2243" t="s">
        <v>297</v>
      </c>
      <c r="L2243" t="s">
        <v>3386</v>
      </c>
      <c r="M2243" t="s">
        <v>46</v>
      </c>
      <c r="N2243">
        <f t="shared" si="245"/>
        <v>0</v>
      </c>
      <c r="O2243" t="str">
        <f t="shared" si="246"/>
        <v>No</v>
      </c>
      <c r="P2243">
        <f t="shared" si="247"/>
        <v>0</v>
      </c>
      <c r="Q2243">
        <f t="shared" si="248"/>
        <v>4813937689</v>
      </c>
      <c r="R2243">
        <f t="shared" si="249"/>
        <v>4.1933383153624479</v>
      </c>
      <c r="S2243" t="str">
        <f t="shared" si="250"/>
        <v>Acceptable</v>
      </c>
      <c r="T2243">
        <f>ROUNDUP(C2243,0)</f>
        <v>5</v>
      </c>
      <c r="U2243">
        <f>ROUNDDOWN(C2243,0)</f>
        <v>4</v>
      </c>
      <c r="V2243">
        <f>RIGHT(K2243,2)+2000</f>
        <v>2018</v>
      </c>
      <c r="W2243" t="str">
        <f>INDEX(_xlfn.TEXTSPLIT(K2243,"-"),1,2)</f>
        <v>Jul</v>
      </c>
      <c r="X2243" t="str">
        <f>INDEX(_xlfn.TEXTSPLIT(K2243,"-"),1,1)</f>
        <v>24</v>
      </c>
      <c r="Y2243">
        <f>INDEX(months!B:B,MATCH(Sheet1!W2243,months!A:A,0))</f>
        <v>7</v>
      </c>
      <c r="Z2243">
        <f t="shared" ref="Z2243:Z2306" si="251">DATE(V2243,Y2243,X2243)</f>
        <v>43305</v>
      </c>
    </row>
    <row r="2244" spans="1:26" x14ac:dyDescent="0.2">
      <c r="A2244" t="s">
        <v>3387</v>
      </c>
      <c r="B2244" t="s">
        <v>3070</v>
      </c>
      <c r="C2244">
        <v>4.3</v>
      </c>
      <c r="D2244">
        <v>129603</v>
      </c>
      <c r="E2244" t="s">
        <v>132</v>
      </c>
      <c r="F2244" t="s">
        <v>65</v>
      </c>
      <c r="G2244" t="s">
        <v>649</v>
      </c>
      <c r="H2244" t="s">
        <v>1011</v>
      </c>
      <c r="I2244" t="s">
        <v>124</v>
      </c>
      <c r="J2244" t="s">
        <v>3388</v>
      </c>
      <c r="K2244" t="s">
        <v>3389</v>
      </c>
      <c r="L2244" t="s">
        <v>2875</v>
      </c>
      <c r="M2244" t="s">
        <v>177</v>
      </c>
      <c r="N2244">
        <f t="shared" si="245"/>
        <v>0</v>
      </c>
      <c r="O2244" t="str">
        <f t="shared" si="246"/>
        <v>No</v>
      </c>
      <c r="P2244">
        <f t="shared" si="247"/>
        <v>0</v>
      </c>
      <c r="Q2244">
        <f t="shared" si="248"/>
        <v>4813937689</v>
      </c>
      <c r="R2244">
        <f t="shared" si="249"/>
        <v>4.1933383153624479</v>
      </c>
      <c r="S2244" t="str">
        <f t="shared" si="250"/>
        <v>Acceptable</v>
      </c>
      <c r="T2244">
        <f>ROUNDUP(C2244,0)</f>
        <v>5</v>
      </c>
      <c r="U2244">
        <f>ROUNDDOWN(C2244,0)</f>
        <v>4</v>
      </c>
      <c r="V2244">
        <f>RIGHT(K2244,2)+2000</f>
        <v>2016</v>
      </c>
      <c r="W2244" t="str">
        <f>INDEX(_xlfn.TEXTSPLIT(K2244,"-"),1,2)</f>
        <v>Feb</v>
      </c>
      <c r="X2244" t="str">
        <f>INDEX(_xlfn.TEXTSPLIT(K2244,"-"),1,1)</f>
        <v>11</v>
      </c>
      <c r="Y2244">
        <f>INDEX(months!B:B,MATCH(Sheet1!W2244,months!A:A,0))</f>
        <v>2</v>
      </c>
      <c r="Z2244">
        <f t="shared" si="251"/>
        <v>42411</v>
      </c>
    </row>
    <row r="2245" spans="1:26" x14ac:dyDescent="0.2">
      <c r="A2245" t="s">
        <v>3390</v>
      </c>
      <c r="B2245" t="s">
        <v>3391</v>
      </c>
      <c r="C2245">
        <v>4.2</v>
      </c>
      <c r="D2245">
        <v>1135</v>
      </c>
      <c r="E2245" t="s">
        <v>83</v>
      </c>
      <c r="F2245" t="s">
        <v>50</v>
      </c>
      <c r="G2245" t="s">
        <v>649</v>
      </c>
      <c r="H2245" t="s">
        <v>3392</v>
      </c>
      <c r="I2245" t="s">
        <v>25</v>
      </c>
      <c r="J2245" t="s">
        <v>3393</v>
      </c>
      <c r="K2245" t="s">
        <v>266</v>
      </c>
      <c r="L2245" t="s">
        <v>3334</v>
      </c>
      <c r="M2245" t="s">
        <v>86</v>
      </c>
      <c r="N2245">
        <f t="shared" si="245"/>
        <v>0</v>
      </c>
      <c r="O2245" t="str">
        <f t="shared" si="246"/>
        <v>No</v>
      </c>
      <c r="P2245">
        <f t="shared" si="247"/>
        <v>0</v>
      </c>
      <c r="Q2245">
        <f t="shared" si="248"/>
        <v>4813937689</v>
      </c>
      <c r="R2245">
        <f t="shared" si="249"/>
        <v>4.1933383153624479</v>
      </c>
      <c r="S2245" t="str">
        <f t="shared" si="250"/>
        <v>Acceptable</v>
      </c>
      <c r="T2245">
        <f>ROUNDUP(C2245,0)</f>
        <v>5</v>
      </c>
      <c r="U2245">
        <f>ROUNDDOWN(C2245,0)</f>
        <v>4</v>
      </c>
      <c r="V2245">
        <f>RIGHT(K2245,2)+2000</f>
        <v>2018</v>
      </c>
      <c r="W2245" t="str">
        <f>INDEX(_xlfn.TEXTSPLIT(K2245,"-"),1,2)</f>
        <v>Jul</v>
      </c>
      <c r="X2245" t="str">
        <f>INDEX(_xlfn.TEXTSPLIT(K2245,"-"),1,1)</f>
        <v>16</v>
      </c>
      <c r="Y2245">
        <f>INDEX(months!B:B,MATCH(Sheet1!W2245,months!A:A,0))</f>
        <v>7</v>
      </c>
      <c r="Z2245">
        <f t="shared" si="251"/>
        <v>43297</v>
      </c>
    </row>
    <row r="2246" spans="1:26" x14ac:dyDescent="0.2">
      <c r="A2246" t="s">
        <v>3394</v>
      </c>
      <c r="B2246" t="s">
        <v>3391</v>
      </c>
      <c r="C2246">
        <v>4.4000000000000004</v>
      </c>
      <c r="D2246">
        <v>578</v>
      </c>
      <c r="E2246" t="s">
        <v>3395</v>
      </c>
      <c r="F2246" t="s">
        <v>22</v>
      </c>
      <c r="G2246" t="s">
        <v>649</v>
      </c>
      <c r="H2246" t="s">
        <v>3310</v>
      </c>
      <c r="I2246" t="s">
        <v>25</v>
      </c>
      <c r="J2246" t="s">
        <v>3393</v>
      </c>
      <c r="K2246" t="s">
        <v>3396</v>
      </c>
      <c r="L2246" t="s">
        <v>3397</v>
      </c>
      <c r="M2246" t="s">
        <v>237</v>
      </c>
      <c r="N2246">
        <f t="shared" si="245"/>
        <v>0</v>
      </c>
      <c r="O2246" t="str">
        <f t="shared" si="246"/>
        <v>No</v>
      </c>
      <c r="P2246">
        <f t="shared" si="247"/>
        <v>0</v>
      </c>
      <c r="Q2246">
        <f t="shared" si="248"/>
        <v>4813937689</v>
      </c>
      <c r="R2246">
        <f t="shared" si="249"/>
        <v>4.1933383153624479</v>
      </c>
      <c r="S2246" t="str">
        <f t="shared" si="250"/>
        <v>Acceptable</v>
      </c>
      <c r="T2246">
        <f>ROUNDUP(C2246,0)</f>
        <v>5</v>
      </c>
      <c r="U2246">
        <f>ROUNDDOWN(C2246,0)</f>
        <v>4</v>
      </c>
      <c r="V2246">
        <f>RIGHT(K2246,2)+2000</f>
        <v>2014</v>
      </c>
      <c r="W2246" t="str">
        <f>INDEX(_xlfn.TEXTSPLIT(K2246,"-"),1,2)</f>
        <v>Nov</v>
      </c>
      <c r="X2246" t="str">
        <f>INDEX(_xlfn.TEXTSPLIT(K2246,"-"),1,1)</f>
        <v>30</v>
      </c>
      <c r="Y2246">
        <f>INDEX(months!B:B,MATCH(Sheet1!W2246,months!A:A,0))</f>
        <v>11</v>
      </c>
      <c r="Z2246">
        <f t="shared" si="251"/>
        <v>41973</v>
      </c>
    </row>
    <row r="2247" spans="1:26" x14ac:dyDescent="0.2">
      <c r="A2247" t="s">
        <v>3398</v>
      </c>
      <c r="B2247" t="s">
        <v>3391</v>
      </c>
      <c r="C2247">
        <v>4.5999999999999996</v>
      </c>
      <c r="D2247">
        <v>129</v>
      </c>
      <c r="E2247" t="s">
        <v>289</v>
      </c>
      <c r="F2247" t="s">
        <v>22</v>
      </c>
      <c r="G2247" t="s">
        <v>649</v>
      </c>
      <c r="H2247" t="s">
        <v>3399</v>
      </c>
      <c r="I2247" t="s">
        <v>25</v>
      </c>
      <c r="J2247" t="s">
        <v>3393</v>
      </c>
      <c r="K2247" t="s">
        <v>3400</v>
      </c>
      <c r="L2247" t="s">
        <v>3401</v>
      </c>
      <c r="M2247" t="s">
        <v>81</v>
      </c>
      <c r="N2247">
        <f t="shared" si="245"/>
        <v>0</v>
      </c>
      <c r="O2247" t="str">
        <f t="shared" si="246"/>
        <v>No</v>
      </c>
      <c r="P2247">
        <f t="shared" si="247"/>
        <v>0</v>
      </c>
      <c r="Q2247">
        <f t="shared" si="248"/>
        <v>4813937689</v>
      </c>
      <c r="R2247">
        <f t="shared" si="249"/>
        <v>4.1933383153624479</v>
      </c>
      <c r="S2247" t="str">
        <f t="shared" si="250"/>
        <v>Acceptable</v>
      </c>
      <c r="T2247">
        <f>ROUNDUP(C2247,0)</f>
        <v>5</v>
      </c>
      <c r="U2247">
        <f>ROUNDDOWN(C2247,0)</f>
        <v>4</v>
      </c>
      <c r="V2247">
        <f>RIGHT(K2247,2)+2000</f>
        <v>2018</v>
      </c>
      <c r="W2247" t="str">
        <f>INDEX(_xlfn.TEXTSPLIT(K2247,"-"),1,2)</f>
        <v>Apr</v>
      </c>
      <c r="X2247" t="str">
        <f>INDEX(_xlfn.TEXTSPLIT(K2247,"-"),1,1)</f>
        <v>6</v>
      </c>
      <c r="Y2247">
        <f>INDEX(months!B:B,MATCH(Sheet1!W2247,months!A:A,0))</f>
        <v>4</v>
      </c>
      <c r="Z2247">
        <f t="shared" si="251"/>
        <v>43196</v>
      </c>
    </row>
    <row r="2248" spans="1:26" x14ac:dyDescent="0.2">
      <c r="A2248" t="s">
        <v>3402</v>
      </c>
      <c r="B2248" t="s">
        <v>3391</v>
      </c>
      <c r="C2248">
        <v>4.5</v>
      </c>
      <c r="D2248">
        <v>63</v>
      </c>
      <c r="E2248" t="s">
        <v>42</v>
      </c>
      <c r="F2248" t="s">
        <v>22</v>
      </c>
      <c r="G2248" t="s">
        <v>649</v>
      </c>
      <c r="H2248" t="s">
        <v>2929</v>
      </c>
      <c r="I2248" t="s">
        <v>25</v>
      </c>
      <c r="J2248" t="s">
        <v>3393</v>
      </c>
      <c r="K2248" t="s">
        <v>3403</v>
      </c>
      <c r="L2248" t="s">
        <v>1614</v>
      </c>
      <c r="M2248" t="s">
        <v>237</v>
      </c>
      <c r="N2248">
        <f t="shared" si="245"/>
        <v>0</v>
      </c>
      <c r="O2248" t="str">
        <f t="shared" si="246"/>
        <v>No</v>
      </c>
      <c r="P2248">
        <f t="shared" si="247"/>
        <v>0</v>
      </c>
      <c r="Q2248">
        <f t="shared" si="248"/>
        <v>4813937689</v>
      </c>
      <c r="R2248">
        <f t="shared" si="249"/>
        <v>4.1933383153624479</v>
      </c>
      <c r="S2248" t="str">
        <f t="shared" si="250"/>
        <v>Acceptable</v>
      </c>
      <c r="T2248">
        <f>ROUNDUP(C2248,0)</f>
        <v>5</v>
      </c>
      <c r="U2248">
        <f>ROUNDDOWN(C2248,0)</f>
        <v>4</v>
      </c>
      <c r="V2248">
        <f>RIGHT(K2248,2)+2000</f>
        <v>2016</v>
      </c>
      <c r="W2248" t="str">
        <f>INDEX(_xlfn.TEXTSPLIT(K2248,"-"),1,2)</f>
        <v>Oct</v>
      </c>
      <c r="X2248" t="str">
        <f>INDEX(_xlfn.TEXTSPLIT(K2248,"-"),1,1)</f>
        <v>3</v>
      </c>
      <c r="Y2248">
        <f>INDEX(months!B:B,MATCH(Sheet1!W2248,months!A:A,0))</f>
        <v>10</v>
      </c>
      <c r="Z2248">
        <f t="shared" si="251"/>
        <v>42646</v>
      </c>
    </row>
    <row r="2249" spans="1:26" x14ac:dyDescent="0.2">
      <c r="A2249" t="s">
        <v>3404</v>
      </c>
      <c r="B2249" t="s">
        <v>3391</v>
      </c>
      <c r="C2249">
        <v>4.8</v>
      </c>
      <c r="D2249">
        <v>216</v>
      </c>
      <c r="E2249" t="s">
        <v>46</v>
      </c>
      <c r="F2249" t="s">
        <v>22</v>
      </c>
      <c r="G2249" t="s">
        <v>649</v>
      </c>
      <c r="H2249" t="s">
        <v>1002</v>
      </c>
      <c r="I2249" t="s">
        <v>25</v>
      </c>
      <c r="J2249" t="s">
        <v>3393</v>
      </c>
      <c r="K2249" t="s">
        <v>3405</v>
      </c>
      <c r="L2249" t="s">
        <v>46</v>
      </c>
      <c r="M2249" t="s">
        <v>46</v>
      </c>
      <c r="N2249">
        <f t="shared" si="245"/>
        <v>0</v>
      </c>
      <c r="O2249" t="str">
        <f t="shared" si="246"/>
        <v>No</v>
      </c>
      <c r="P2249">
        <f t="shared" si="247"/>
        <v>0</v>
      </c>
      <c r="Q2249">
        <f t="shared" si="248"/>
        <v>4813937689</v>
      </c>
      <c r="R2249">
        <f t="shared" si="249"/>
        <v>4.1933383153624479</v>
      </c>
      <c r="S2249" t="str">
        <f t="shared" si="250"/>
        <v>Acceptable</v>
      </c>
      <c r="T2249">
        <f>ROUNDUP(C2249,0)</f>
        <v>5</v>
      </c>
      <c r="U2249">
        <f>ROUNDDOWN(C2249,0)</f>
        <v>4</v>
      </c>
      <c r="V2249">
        <f>RIGHT(K2249,2)+2000</f>
        <v>2017</v>
      </c>
      <c r="W2249" t="str">
        <f>INDEX(_xlfn.TEXTSPLIT(K2249,"-"),1,2)</f>
        <v>Jun</v>
      </c>
      <c r="X2249" t="str">
        <f>INDEX(_xlfn.TEXTSPLIT(K2249,"-"),1,1)</f>
        <v>17</v>
      </c>
      <c r="Y2249">
        <f>INDEX(months!B:B,MATCH(Sheet1!W2249,months!A:A,0))</f>
        <v>6</v>
      </c>
      <c r="Z2249">
        <f t="shared" si="251"/>
        <v>42903</v>
      </c>
    </row>
    <row r="2250" spans="1:26" x14ac:dyDescent="0.2">
      <c r="A2250" t="s">
        <v>3406</v>
      </c>
      <c r="B2250" t="s">
        <v>3391</v>
      </c>
      <c r="C2250">
        <v>4.5</v>
      </c>
      <c r="D2250">
        <v>171</v>
      </c>
      <c r="E2250" t="s">
        <v>88</v>
      </c>
      <c r="F2250" t="s">
        <v>22</v>
      </c>
      <c r="G2250" t="s">
        <v>649</v>
      </c>
      <c r="H2250" t="s">
        <v>3407</v>
      </c>
      <c r="I2250" t="s">
        <v>124</v>
      </c>
      <c r="J2250" t="s">
        <v>3393</v>
      </c>
      <c r="K2250" t="s">
        <v>3408</v>
      </c>
      <c r="L2250" t="s">
        <v>3172</v>
      </c>
      <c r="M2250" t="s">
        <v>81</v>
      </c>
      <c r="N2250">
        <f t="shared" si="245"/>
        <v>0</v>
      </c>
      <c r="O2250" t="str">
        <f t="shared" si="246"/>
        <v>No</v>
      </c>
      <c r="P2250">
        <f t="shared" si="247"/>
        <v>0</v>
      </c>
      <c r="Q2250">
        <f t="shared" si="248"/>
        <v>4813937689</v>
      </c>
      <c r="R2250">
        <f t="shared" si="249"/>
        <v>4.1933383153624479</v>
      </c>
      <c r="S2250" t="str">
        <f t="shared" si="250"/>
        <v>Acceptable</v>
      </c>
      <c r="T2250">
        <f>ROUNDUP(C2250,0)</f>
        <v>5</v>
      </c>
      <c r="U2250">
        <f>ROUNDDOWN(C2250,0)</f>
        <v>4</v>
      </c>
      <c r="V2250">
        <f>RIGHT(K2250,2)+2000</f>
        <v>2017</v>
      </c>
      <c r="W2250" t="str">
        <f>INDEX(_xlfn.TEXTSPLIT(K2250,"-"),1,2)</f>
        <v>Sep</v>
      </c>
      <c r="X2250" t="str">
        <f>INDEX(_xlfn.TEXTSPLIT(K2250,"-"),1,1)</f>
        <v>21</v>
      </c>
      <c r="Y2250">
        <f>INDEX(months!B:B,MATCH(Sheet1!W2250,months!A:A,0))</f>
        <v>9</v>
      </c>
      <c r="Z2250">
        <f t="shared" si="251"/>
        <v>42999</v>
      </c>
    </row>
    <row r="2251" spans="1:26" x14ac:dyDescent="0.2">
      <c r="A2251" t="s">
        <v>3409</v>
      </c>
      <c r="B2251" t="s">
        <v>3391</v>
      </c>
      <c r="C2251">
        <v>3.2</v>
      </c>
      <c r="D2251">
        <v>45</v>
      </c>
      <c r="E2251" t="s">
        <v>93</v>
      </c>
      <c r="F2251" t="s">
        <v>101</v>
      </c>
      <c r="G2251" t="s">
        <v>649</v>
      </c>
      <c r="H2251" t="s">
        <v>923</v>
      </c>
      <c r="I2251" t="s">
        <v>25</v>
      </c>
      <c r="J2251" t="s">
        <v>3393</v>
      </c>
      <c r="K2251" t="s">
        <v>3410</v>
      </c>
      <c r="L2251" t="s">
        <v>188</v>
      </c>
      <c r="M2251" t="s">
        <v>299</v>
      </c>
      <c r="N2251">
        <f t="shared" si="245"/>
        <v>0</v>
      </c>
      <c r="O2251" t="str">
        <f t="shared" si="246"/>
        <v>No</v>
      </c>
      <c r="P2251">
        <f t="shared" si="247"/>
        <v>0</v>
      </c>
      <c r="Q2251">
        <f t="shared" si="248"/>
        <v>4813937689</v>
      </c>
      <c r="R2251">
        <f t="shared" si="249"/>
        <v>4.1933383153624479</v>
      </c>
      <c r="S2251" t="str">
        <f t="shared" si="250"/>
        <v>Acceptable</v>
      </c>
      <c r="T2251">
        <f>ROUNDUP(C2251,0)</f>
        <v>4</v>
      </c>
      <c r="U2251">
        <f>ROUNDDOWN(C2251,0)</f>
        <v>3</v>
      </c>
      <c r="V2251">
        <f>RIGHT(K2251,2)+2000</f>
        <v>2017</v>
      </c>
      <c r="W2251" t="str">
        <f>INDEX(_xlfn.TEXTSPLIT(K2251,"-"),1,2)</f>
        <v>Nov</v>
      </c>
      <c r="X2251" t="str">
        <f>INDEX(_xlfn.TEXTSPLIT(K2251,"-"),1,1)</f>
        <v>15</v>
      </c>
      <c r="Y2251">
        <f>INDEX(months!B:B,MATCH(Sheet1!W2251,months!A:A,0))</f>
        <v>11</v>
      </c>
      <c r="Z2251">
        <f t="shared" si="251"/>
        <v>43054</v>
      </c>
    </row>
    <row r="2252" spans="1:26" x14ac:dyDescent="0.2">
      <c r="A2252" t="s">
        <v>3411</v>
      </c>
      <c r="B2252" t="s">
        <v>3391</v>
      </c>
      <c r="C2252">
        <v>4.5999999999999996</v>
      </c>
      <c r="D2252">
        <v>717</v>
      </c>
      <c r="E2252" t="s">
        <v>305</v>
      </c>
      <c r="F2252" t="s">
        <v>101</v>
      </c>
      <c r="G2252" t="s">
        <v>649</v>
      </c>
      <c r="H2252" t="s">
        <v>1529</v>
      </c>
      <c r="I2252" t="s">
        <v>25</v>
      </c>
      <c r="J2252" t="s">
        <v>3393</v>
      </c>
      <c r="K2252" t="s">
        <v>156</v>
      </c>
      <c r="L2252" t="s">
        <v>3412</v>
      </c>
      <c r="M2252" t="s">
        <v>274</v>
      </c>
      <c r="N2252">
        <f t="shared" si="245"/>
        <v>0</v>
      </c>
      <c r="O2252" t="str">
        <f t="shared" si="246"/>
        <v>No</v>
      </c>
      <c r="P2252">
        <f t="shared" si="247"/>
        <v>0</v>
      </c>
      <c r="Q2252">
        <f t="shared" si="248"/>
        <v>4813937689</v>
      </c>
      <c r="R2252">
        <f t="shared" si="249"/>
        <v>4.1933383153624479</v>
      </c>
      <c r="S2252" t="str">
        <f t="shared" si="250"/>
        <v>Acceptable</v>
      </c>
      <c r="T2252">
        <f>ROUNDUP(C2252,0)</f>
        <v>5</v>
      </c>
      <c r="U2252">
        <f>ROUNDDOWN(C2252,0)</f>
        <v>4</v>
      </c>
      <c r="V2252">
        <f>RIGHT(K2252,2)+2000</f>
        <v>2018</v>
      </c>
      <c r="W2252" t="str">
        <f>INDEX(_xlfn.TEXTSPLIT(K2252,"-"),1,2)</f>
        <v>May</v>
      </c>
      <c r="X2252" t="str">
        <f>INDEX(_xlfn.TEXTSPLIT(K2252,"-"),1,1)</f>
        <v>31</v>
      </c>
      <c r="Y2252">
        <f>INDEX(months!B:B,MATCH(Sheet1!W2252,months!A:A,0))</f>
        <v>5</v>
      </c>
      <c r="Z2252">
        <f t="shared" si="251"/>
        <v>43251</v>
      </c>
    </row>
    <row r="2253" spans="1:26" x14ac:dyDescent="0.2">
      <c r="A2253" t="s">
        <v>3413</v>
      </c>
      <c r="B2253" t="s">
        <v>3391</v>
      </c>
      <c r="C2253">
        <v>4.5</v>
      </c>
      <c r="D2253">
        <v>2921</v>
      </c>
      <c r="E2253" t="s">
        <v>42</v>
      </c>
      <c r="F2253" t="s">
        <v>50</v>
      </c>
      <c r="G2253" t="s">
        <v>649</v>
      </c>
      <c r="H2253" t="s">
        <v>3414</v>
      </c>
      <c r="I2253" t="s">
        <v>25</v>
      </c>
      <c r="J2253" t="s">
        <v>3393</v>
      </c>
      <c r="K2253" t="s">
        <v>264</v>
      </c>
      <c r="L2253" t="s">
        <v>3415</v>
      </c>
      <c r="M2253" t="s">
        <v>274</v>
      </c>
      <c r="N2253">
        <f t="shared" si="245"/>
        <v>0</v>
      </c>
      <c r="O2253" t="str">
        <f t="shared" si="246"/>
        <v>No</v>
      </c>
      <c r="P2253">
        <f t="shared" si="247"/>
        <v>0</v>
      </c>
      <c r="Q2253">
        <f t="shared" si="248"/>
        <v>4813937689</v>
      </c>
      <c r="R2253">
        <f t="shared" si="249"/>
        <v>4.1933383153624479</v>
      </c>
      <c r="S2253" t="str">
        <f t="shared" si="250"/>
        <v>Acceptable</v>
      </c>
      <c r="T2253">
        <f>ROUNDUP(C2253,0)</f>
        <v>5</v>
      </c>
      <c r="U2253">
        <f>ROUNDDOWN(C2253,0)</f>
        <v>4</v>
      </c>
      <c r="V2253">
        <f>RIGHT(K2253,2)+2000</f>
        <v>2018</v>
      </c>
      <c r="W2253" t="str">
        <f>INDEX(_xlfn.TEXTSPLIT(K2253,"-"),1,2)</f>
        <v>May</v>
      </c>
      <c r="X2253" t="str">
        <f>INDEX(_xlfn.TEXTSPLIT(K2253,"-"),1,1)</f>
        <v>25</v>
      </c>
      <c r="Y2253">
        <f>INDEX(months!B:B,MATCH(Sheet1!W2253,months!A:A,0))</f>
        <v>5</v>
      </c>
      <c r="Z2253">
        <f t="shared" si="251"/>
        <v>43245</v>
      </c>
    </row>
    <row r="2254" spans="1:26" x14ac:dyDescent="0.2">
      <c r="A2254" t="s">
        <v>3416</v>
      </c>
      <c r="B2254" t="s">
        <v>3391</v>
      </c>
      <c r="C2254">
        <v>4.0999999999999996</v>
      </c>
      <c r="D2254">
        <v>1533</v>
      </c>
      <c r="E2254" t="s">
        <v>546</v>
      </c>
      <c r="F2254" t="s">
        <v>57</v>
      </c>
      <c r="G2254" t="s">
        <v>649</v>
      </c>
      <c r="H2254" t="s">
        <v>3417</v>
      </c>
      <c r="I2254" t="s">
        <v>418</v>
      </c>
      <c r="J2254" t="s">
        <v>3393</v>
      </c>
      <c r="K2254" t="s">
        <v>3418</v>
      </c>
      <c r="L2254" t="s">
        <v>134</v>
      </c>
      <c r="M2254" t="s">
        <v>29</v>
      </c>
      <c r="N2254">
        <f t="shared" si="245"/>
        <v>0</v>
      </c>
      <c r="O2254" t="str">
        <f t="shared" si="246"/>
        <v>No</v>
      </c>
      <c r="P2254">
        <f t="shared" si="247"/>
        <v>0</v>
      </c>
      <c r="Q2254">
        <f t="shared" si="248"/>
        <v>4813937689</v>
      </c>
      <c r="R2254">
        <f t="shared" si="249"/>
        <v>4.1933383153624479</v>
      </c>
      <c r="S2254" t="str">
        <f t="shared" si="250"/>
        <v>Acceptable</v>
      </c>
      <c r="T2254">
        <f>ROUNDUP(C2254,0)</f>
        <v>5</v>
      </c>
      <c r="U2254">
        <f>ROUNDDOWN(C2254,0)</f>
        <v>4</v>
      </c>
      <c r="V2254">
        <f>RIGHT(K2254,2)+2000</f>
        <v>2014</v>
      </c>
      <c r="W2254" t="str">
        <f>INDEX(_xlfn.TEXTSPLIT(K2254,"-"),1,2)</f>
        <v>Aug</v>
      </c>
      <c r="X2254" t="str">
        <f>INDEX(_xlfn.TEXTSPLIT(K2254,"-"),1,1)</f>
        <v>7</v>
      </c>
      <c r="Y2254">
        <f>INDEX(months!B:B,MATCH(Sheet1!W2254,months!A:A,0))</f>
        <v>8</v>
      </c>
      <c r="Z2254">
        <f t="shared" si="251"/>
        <v>41858</v>
      </c>
    </row>
    <row r="2255" spans="1:26" x14ac:dyDescent="0.2">
      <c r="A2255" t="s">
        <v>3419</v>
      </c>
      <c r="B2255" t="s">
        <v>3391</v>
      </c>
      <c r="C2255">
        <v>4.5999999999999996</v>
      </c>
      <c r="D2255">
        <v>92</v>
      </c>
      <c r="E2255" t="s">
        <v>296</v>
      </c>
      <c r="F2255" t="s">
        <v>775</v>
      </c>
      <c r="G2255" t="s">
        <v>649</v>
      </c>
      <c r="H2255" t="s">
        <v>3420</v>
      </c>
      <c r="I2255" t="s">
        <v>25</v>
      </c>
      <c r="J2255" t="s">
        <v>3393</v>
      </c>
      <c r="K2255" t="s">
        <v>1449</v>
      </c>
      <c r="L2255" t="s">
        <v>3421</v>
      </c>
      <c r="M2255" t="s">
        <v>29</v>
      </c>
      <c r="N2255">
        <f t="shared" si="245"/>
        <v>0</v>
      </c>
      <c r="O2255" t="str">
        <f t="shared" si="246"/>
        <v>No</v>
      </c>
      <c r="P2255">
        <f t="shared" si="247"/>
        <v>0</v>
      </c>
      <c r="Q2255">
        <f t="shared" si="248"/>
        <v>4813937689</v>
      </c>
      <c r="R2255">
        <f t="shared" si="249"/>
        <v>4.1933383153624479</v>
      </c>
      <c r="S2255" t="str">
        <f t="shared" si="250"/>
        <v>Acceptable</v>
      </c>
      <c r="T2255">
        <f>ROUNDUP(C2255,0)</f>
        <v>5</v>
      </c>
      <c r="U2255">
        <f>ROUNDDOWN(C2255,0)</f>
        <v>4</v>
      </c>
      <c r="V2255">
        <f>RIGHT(K2255,2)+2000</f>
        <v>2018</v>
      </c>
      <c r="W2255" t="str">
        <f>INDEX(_xlfn.TEXTSPLIT(K2255,"-"),1,2)</f>
        <v>Jun</v>
      </c>
      <c r="X2255" t="str">
        <f>INDEX(_xlfn.TEXTSPLIT(K2255,"-"),1,1)</f>
        <v>18</v>
      </c>
      <c r="Y2255">
        <f>INDEX(months!B:B,MATCH(Sheet1!W2255,months!A:A,0))</f>
        <v>6</v>
      </c>
      <c r="Z2255">
        <f t="shared" si="251"/>
        <v>43269</v>
      </c>
    </row>
    <row r="2256" spans="1:26" x14ac:dyDescent="0.2">
      <c r="A2256" t="s">
        <v>3422</v>
      </c>
      <c r="B2256" t="s">
        <v>3391</v>
      </c>
      <c r="C2256">
        <v>4.5</v>
      </c>
      <c r="D2256">
        <v>199</v>
      </c>
      <c r="E2256" t="s">
        <v>1403</v>
      </c>
      <c r="F2256" t="s">
        <v>22</v>
      </c>
      <c r="G2256" t="s">
        <v>649</v>
      </c>
      <c r="H2256" t="s">
        <v>3417</v>
      </c>
      <c r="I2256" t="s">
        <v>25</v>
      </c>
      <c r="J2256" t="s">
        <v>3393</v>
      </c>
      <c r="K2256" t="s">
        <v>859</v>
      </c>
      <c r="L2256" t="s">
        <v>1821</v>
      </c>
      <c r="M2256" t="s">
        <v>1743</v>
      </c>
      <c r="N2256">
        <f t="shared" si="245"/>
        <v>0</v>
      </c>
      <c r="O2256" t="str">
        <f t="shared" si="246"/>
        <v>No</v>
      </c>
      <c r="P2256">
        <f t="shared" si="247"/>
        <v>0</v>
      </c>
      <c r="Q2256">
        <f t="shared" si="248"/>
        <v>4813937689</v>
      </c>
      <c r="R2256">
        <f t="shared" si="249"/>
        <v>4.1933383153624479</v>
      </c>
      <c r="S2256" t="str">
        <f t="shared" si="250"/>
        <v>Acceptable</v>
      </c>
      <c r="T2256">
        <f>ROUNDUP(C2256,0)</f>
        <v>5</v>
      </c>
      <c r="U2256">
        <f>ROUNDDOWN(C2256,0)</f>
        <v>4</v>
      </c>
      <c r="V2256">
        <f>RIGHT(K2256,2)+2000</f>
        <v>2018</v>
      </c>
      <c r="W2256" t="str">
        <f>INDEX(_xlfn.TEXTSPLIT(K2256,"-"),1,2)</f>
        <v>Jun</v>
      </c>
      <c r="X2256" t="str">
        <f>INDEX(_xlfn.TEXTSPLIT(K2256,"-"),1,1)</f>
        <v>27</v>
      </c>
      <c r="Y2256">
        <f>INDEX(months!B:B,MATCH(Sheet1!W2256,months!A:A,0))</f>
        <v>6</v>
      </c>
      <c r="Z2256">
        <f t="shared" si="251"/>
        <v>43278</v>
      </c>
    </row>
    <row r="2257" spans="1:26" x14ac:dyDescent="0.2">
      <c r="A2257" t="s">
        <v>3423</v>
      </c>
      <c r="B2257" t="s">
        <v>3391</v>
      </c>
      <c r="C2257">
        <v>4.4000000000000004</v>
      </c>
      <c r="D2257">
        <v>1361</v>
      </c>
      <c r="E2257" t="s">
        <v>69</v>
      </c>
      <c r="F2257" t="s">
        <v>57</v>
      </c>
      <c r="G2257" t="s">
        <v>649</v>
      </c>
      <c r="H2257" t="s">
        <v>1011</v>
      </c>
      <c r="I2257" t="s">
        <v>25</v>
      </c>
      <c r="J2257" t="s">
        <v>3393</v>
      </c>
      <c r="K2257" t="s">
        <v>410</v>
      </c>
      <c r="L2257" t="s">
        <v>1520</v>
      </c>
      <c r="M2257" t="s">
        <v>29</v>
      </c>
      <c r="N2257">
        <f t="shared" si="245"/>
        <v>0</v>
      </c>
      <c r="O2257" t="str">
        <f t="shared" si="246"/>
        <v>No</v>
      </c>
      <c r="P2257">
        <f t="shared" si="247"/>
        <v>0</v>
      </c>
      <c r="Q2257">
        <f t="shared" si="248"/>
        <v>4813937689</v>
      </c>
      <c r="R2257">
        <f t="shared" si="249"/>
        <v>4.1933383153624479</v>
      </c>
      <c r="S2257" t="str">
        <f t="shared" si="250"/>
        <v>Acceptable</v>
      </c>
      <c r="T2257">
        <f>ROUNDUP(C2257,0)</f>
        <v>5</v>
      </c>
      <c r="U2257">
        <f>ROUNDDOWN(C2257,0)</f>
        <v>4</v>
      </c>
      <c r="V2257">
        <f>RIGHT(K2257,2)+2000</f>
        <v>2018</v>
      </c>
      <c r="W2257" t="str">
        <f>INDEX(_xlfn.TEXTSPLIT(K2257,"-"),1,2)</f>
        <v>Jul</v>
      </c>
      <c r="X2257" t="str">
        <f>INDEX(_xlfn.TEXTSPLIT(K2257,"-"),1,1)</f>
        <v>17</v>
      </c>
      <c r="Y2257">
        <f>INDEX(months!B:B,MATCH(Sheet1!W2257,months!A:A,0))</f>
        <v>7</v>
      </c>
      <c r="Z2257">
        <f t="shared" si="251"/>
        <v>43298</v>
      </c>
    </row>
    <row r="2258" spans="1:26" x14ac:dyDescent="0.2">
      <c r="A2258" t="s">
        <v>3424</v>
      </c>
      <c r="B2258" t="s">
        <v>3391</v>
      </c>
      <c r="C2258">
        <v>4.4000000000000004</v>
      </c>
      <c r="D2258">
        <v>12</v>
      </c>
      <c r="E2258" t="s">
        <v>1113</v>
      </c>
      <c r="F2258" t="s">
        <v>775</v>
      </c>
      <c r="G2258" t="s">
        <v>649</v>
      </c>
      <c r="H2258" t="s">
        <v>3425</v>
      </c>
      <c r="I2258" t="s">
        <v>25</v>
      </c>
      <c r="J2258" t="s">
        <v>3393</v>
      </c>
      <c r="K2258" t="s">
        <v>1049</v>
      </c>
      <c r="L2258" t="s">
        <v>638</v>
      </c>
      <c r="M2258" t="s">
        <v>29</v>
      </c>
      <c r="N2258">
        <f t="shared" si="245"/>
        <v>0</v>
      </c>
      <c r="O2258" t="str">
        <f t="shared" si="246"/>
        <v>No</v>
      </c>
      <c r="P2258">
        <f t="shared" si="247"/>
        <v>0</v>
      </c>
      <c r="Q2258">
        <f t="shared" si="248"/>
        <v>4813937689</v>
      </c>
      <c r="R2258">
        <f t="shared" si="249"/>
        <v>4.1933383153624479</v>
      </c>
      <c r="S2258" t="str">
        <f t="shared" si="250"/>
        <v>Acceptable</v>
      </c>
      <c r="T2258">
        <f>ROUNDUP(C2258,0)</f>
        <v>5</v>
      </c>
      <c r="U2258">
        <f>ROUNDDOWN(C2258,0)</f>
        <v>4</v>
      </c>
      <c r="V2258">
        <f>RIGHT(K2258,2)+2000</f>
        <v>2017</v>
      </c>
      <c r="W2258" t="str">
        <f>INDEX(_xlfn.TEXTSPLIT(K2258,"-"),1,2)</f>
        <v>Jan</v>
      </c>
      <c r="X2258" t="str">
        <f>INDEX(_xlfn.TEXTSPLIT(K2258,"-"),1,1)</f>
        <v>27</v>
      </c>
      <c r="Y2258">
        <f>INDEX(months!B:B,MATCH(Sheet1!W2258,months!A:A,0))</f>
        <v>1</v>
      </c>
      <c r="Z2258">
        <f t="shared" si="251"/>
        <v>42762</v>
      </c>
    </row>
    <row r="2259" spans="1:26" x14ac:dyDescent="0.2">
      <c r="A2259" t="s">
        <v>3426</v>
      </c>
      <c r="B2259" t="s">
        <v>3391</v>
      </c>
      <c r="C2259">
        <v>4.4000000000000004</v>
      </c>
      <c r="D2259">
        <v>15</v>
      </c>
      <c r="E2259" t="s">
        <v>1108</v>
      </c>
      <c r="F2259" t="s">
        <v>775</v>
      </c>
      <c r="G2259" t="s">
        <v>649</v>
      </c>
      <c r="H2259" t="s">
        <v>923</v>
      </c>
      <c r="I2259" t="s">
        <v>25</v>
      </c>
      <c r="J2259" t="s">
        <v>3393</v>
      </c>
      <c r="K2259" t="s">
        <v>39</v>
      </c>
      <c r="L2259" t="s">
        <v>170</v>
      </c>
      <c r="M2259" t="s">
        <v>81</v>
      </c>
      <c r="N2259">
        <f t="shared" si="245"/>
        <v>0</v>
      </c>
      <c r="O2259" t="str">
        <f t="shared" si="246"/>
        <v>No</v>
      </c>
      <c r="P2259">
        <f t="shared" si="247"/>
        <v>0</v>
      </c>
      <c r="Q2259">
        <f t="shared" si="248"/>
        <v>4813937689</v>
      </c>
      <c r="R2259">
        <f t="shared" si="249"/>
        <v>4.1933383153624479</v>
      </c>
      <c r="S2259" t="str">
        <f t="shared" si="250"/>
        <v>Acceptable</v>
      </c>
      <c r="T2259">
        <f>ROUNDUP(C2259,0)</f>
        <v>5</v>
      </c>
      <c r="U2259">
        <f>ROUNDDOWN(C2259,0)</f>
        <v>4</v>
      </c>
      <c r="V2259">
        <f>RIGHT(K2259,2)+2000</f>
        <v>2018</v>
      </c>
      <c r="W2259" t="str">
        <f>INDEX(_xlfn.TEXTSPLIT(K2259,"-"),1,2)</f>
        <v>Aug</v>
      </c>
      <c r="X2259" t="str">
        <f>INDEX(_xlfn.TEXTSPLIT(K2259,"-"),1,1)</f>
        <v>1</v>
      </c>
      <c r="Y2259">
        <f>INDEX(months!B:B,MATCH(Sheet1!W2259,months!A:A,0))</f>
        <v>8</v>
      </c>
      <c r="Z2259">
        <f t="shared" si="251"/>
        <v>43313</v>
      </c>
    </row>
    <row r="2260" spans="1:26" x14ac:dyDescent="0.2">
      <c r="A2260" t="s">
        <v>3427</v>
      </c>
      <c r="B2260" t="s">
        <v>3391</v>
      </c>
      <c r="C2260">
        <v>3.8</v>
      </c>
      <c r="D2260">
        <v>206</v>
      </c>
      <c r="E2260" t="s">
        <v>454</v>
      </c>
      <c r="F2260" t="s">
        <v>22</v>
      </c>
      <c r="G2260" t="s">
        <v>649</v>
      </c>
      <c r="H2260" t="s">
        <v>1011</v>
      </c>
      <c r="I2260" t="s">
        <v>25</v>
      </c>
      <c r="J2260" t="s">
        <v>3393</v>
      </c>
      <c r="K2260" t="s">
        <v>137</v>
      </c>
      <c r="L2260" t="s">
        <v>3428</v>
      </c>
      <c r="M2260" t="s">
        <v>86</v>
      </c>
      <c r="N2260">
        <f t="shared" si="245"/>
        <v>0</v>
      </c>
      <c r="O2260" t="str">
        <f t="shared" si="246"/>
        <v>No</v>
      </c>
      <c r="P2260">
        <f t="shared" si="247"/>
        <v>0</v>
      </c>
      <c r="Q2260">
        <f t="shared" si="248"/>
        <v>4813937689</v>
      </c>
      <c r="R2260">
        <f t="shared" si="249"/>
        <v>4.1933383153624479</v>
      </c>
      <c r="S2260" t="str">
        <f t="shared" si="250"/>
        <v>Acceptable</v>
      </c>
      <c r="T2260">
        <f>ROUNDUP(C2260,0)</f>
        <v>4</v>
      </c>
      <c r="U2260">
        <f>ROUNDDOWN(C2260,0)</f>
        <v>3</v>
      </c>
      <c r="V2260">
        <f>RIGHT(K2260,2)+2000</f>
        <v>2018</v>
      </c>
      <c r="W2260" t="str">
        <f>INDEX(_xlfn.TEXTSPLIT(K2260,"-"),1,2)</f>
        <v>Apr</v>
      </c>
      <c r="X2260" t="str">
        <f>INDEX(_xlfn.TEXTSPLIT(K2260,"-"),1,1)</f>
        <v>25</v>
      </c>
      <c r="Y2260">
        <f>INDEX(months!B:B,MATCH(Sheet1!W2260,months!A:A,0))</f>
        <v>4</v>
      </c>
      <c r="Z2260">
        <f t="shared" si="251"/>
        <v>43215</v>
      </c>
    </row>
    <row r="2261" spans="1:26" x14ac:dyDescent="0.2">
      <c r="A2261" t="s">
        <v>3429</v>
      </c>
      <c r="B2261" t="s">
        <v>3391</v>
      </c>
      <c r="C2261">
        <v>4.5999999999999996</v>
      </c>
      <c r="D2261">
        <v>395</v>
      </c>
      <c r="E2261" t="s">
        <v>21</v>
      </c>
      <c r="F2261" t="s">
        <v>775</v>
      </c>
      <c r="G2261" t="s">
        <v>649</v>
      </c>
      <c r="H2261" t="s">
        <v>2929</v>
      </c>
      <c r="I2261" t="s">
        <v>25</v>
      </c>
      <c r="J2261" t="s">
        <v>3393</v>
      </c>
      <c r="K2261" t="s">
        <v>266</v>
      </c>
      <c r="L2261" t="s">
        <v>900</v>
      </c>
      <c r="M2261" t="s">
        <v>274</v>
      </c>
      <c r="N2261">
        <f t="shared" si="245"/>
        <v>0</v>
      </c>
      <c r="O2261" t="str">
        <f t="shared" si="246"/>
        <v>No</v>
      </c>
      <c r="P2261">
        <f t="shared" si="247"/>
        <v>0</v>
      </c>
      <c r="Q2261">
        <f t="shared" si="248"/>
        <v>4813937689</v>
      </c>
      <c r="R2261">
        <f t="shared" si="249"/>
        <v>4.1933383153624479</v>
      </c>
      <c r="S2261" t="str">
        <f t="shared" si="250"/>
        <v>Acceptable</v>
      </c>
      <c r="T2261">
        <f>ROUNDUP(C2261,0)</f>
        <v>5</v>
      </c>
      <c r="U2261">
        <f>ROUNDDOWN(C2261,0)</f>
        <v>4</v>
      </c>
      <c r="V2261">
        <f>RIGHT(K2261,2)+2000</f>
        <v>2018</v>
      </c>
      <c r="W2261" t="str">
        <f>INDEX(_xlfn.TEXTSPLIT(K2261,"-"),1,2)</f>
        <v>Jul</v>
      </c>
      <c r="X2261" t="str">
        <f>INDEX(_xlfn.TEXTSPLIT(K2261,"-"),1,1)</f>
        <v>16</v>
      </c>
      <c r="Y2261">
        <f>INDEX(months!B:B,MATCH(Sheet1!W2261,months!A:A,0))</f>
        <v>7</v>
      </c>
      <c r="Z2261">
        <f t="shared" si="251"/>
        <v>43297</v>
      </c>
    </row>
    <row r="2262" spans="1:26" x14ac:dyDescent="0.2">
      <c r="A2262" t="s">
        <v>3430</v>
      </c>
      <c r="B2262" t="s">
        <v>3391</v>
      </c>
      <c r="C2262">
        <v>2.5</v>
      </c>
      <c r="D2262">
        <v>79</v>
      </c>
      <c r="E2262" t="s">
        <v>46</v>
      </c>
      <c r="F2262" t="s">
        <v>775</v>
      </c>
      <c r="G2262" t="s">
        <v>649</v>
      </c>
      <c r="H2262" t="s">
        <v>923</v>
      </c>
      <c r="I2262" t="s">
        <v>25</v>
      </c>
      <c r="J2262" t="s">
        <v>3393</v>
      </c>
      <c r="K2262" t="s">
        <v>3431</v>
      </c>
      <c r="L2262" t="s">
        <v>46</v>
      </c>
      <c r="M2262" t="s">
        <v>46</v>
      </c>
      <c r="N2262">
        <f t="shared" si="245"/>
        <v>0</v>
      </c>
      <c r="O2262" t="str">
        <f t="shared" si="246"/>
        <v>No</v>
      </c>
      <c r="P2262">
        <f t="shared" si="247"/>
        <v>0</v>
      </c>
      <c r="Q2262">
        <f t="shared" si="248"/>
        <v>4813937689</v>
      </c>
      <c r="R2262">
        <f t="shared" si="249"/>
        <v>4.1933383153624479</v>
      </c>
      <c r="S2262" t="str">
        <f t="shared" si="250"/>
        <v>Acceptable</v>
      </c>
      <c r="T2262">
        <f>ROUNDUP(C2262,0)</f>
        <v>3</v>
      </c>
      <c r="U2262">
        <f>ROUNDDOWN(C2262,0)</f>
        <v>2</v>
      </c>
      <c r="V2262">
        <f>RIGHT(K2262,2)+2000</f>
        <v>2017</v>
      </c>
      <c r="W2262" t="str">
        <f>INDEX(_xlfn.TEXTSPLIT(K2262,"-"),1,2)</f>
        <v>Dec</v>
      </c>
      <c r="X2262" t="str">
        <f>INDEX(_xlfn.TEXTSPLIT(K2262,"-"),1,1)</f>
        <v>6</v>
      </c>
      <c r="Y2262">
        <f>INDEX(months!B:B,MATCH(Sheet1!W2262,months!A:A,0))</f>
        <v>12</v>
      </c>
      <c r="Z2262">
        <f t="shared" si="251"/>
        <v>43075</v>
      </c>
    </row>
    <row r="2263" spans="1:26" x14ac:dyDescent="0.2">
      <c r="A2263" t="s">
        <v>3432</v>
      </c>
      <c r="B2263" t="s">
        <v>3391</v>
      </c>
      <c r="C2263">
        <v>4</v>
      </c>
      <c r="D2263">
        <v>15</v>
      </c>
      <c r="E2263" t="s">
        <v>472</v>
      </c>
      <c r="F2263" t="s">
        <v>775</v>
      </c>
      <c r="G2263" t="s">
        <v>649</v>
      </c>
      <c r="H2263" t="s">
        <v>3433</v>
      </c>
      <c r="I2263" t="s">
        <v>25</v>
      </c>
      <c r="J2263" t="s">
        <v>3393</v>
      </c>
      <c r="K2263" t="s">
        <v>39</v>
      </c>
      <c r="L2263" t="s">
        <v>3434</v>
      </c>
      <c r="M2263" t="s">
        <v>86</v>
      </c>
      <c r="N2263">
        <f t="shared" si="245"/>
        <v>0</v>
      </c>
      <c r="O2263" t="str">
        <f t="shared" si="246"/>
        <v>No</v>
      </c>
      <c r="P2263">
        <f t="shared" si="247"/>
        <v>0</v>
      </c>
      <c r="Q2263">
        <f t="shared" si="248"/>
        <v>4813937689</v>
      </c>
      <c r="R2263">
        <f t="shared" si="249"/>
        <v>4.1933383153624479</v>
      </c>
      <c r="S2263" t="str">
        <f t="shared" si="250"/>
        <v>Acceptable</v>
      </c>
      <c r="T2263">
        <f>ROUNDUP(C2263,0)</f>
        <v>4</v>
      </c>
      <c r="U2263">
        <f>ROUNDDOWN(C2263,0)</f>
        <v>4</v>
      </c>
      <c r="V2263">
        <f>RIGHT(K2263,2)+2000</f>
        <v>2018</v>
      </c>
      <c r="W2263" t="str">
        <f>INDEX(_xlfn.TEXTSPLIT(K2263,"-"),1,2)</f>
        <v>Aug</v>
      </c>
      <c r="X2263" t="str">
        <f>INDEX(_xlfn.TEXTSPLIT(K2263,"-"),1,1)</f>
        <v>1</v>
      </c>
      <c r="Y2263">
        <f>INDEX(months!B:B,MATCH(Sheet1!W2263,months!A:A,0))</f>
        <v>8</v>
      </c>
      <c r="Z2263">
        <f t="shared" si="251"/>
        <v>43313</v>
      </c>
    </row>
    <row r="2264" spans="1:26" x14ac:dyDescent="0.2">
      <c r="A2264" t="s">
        <v>3435</v>
      </c>
      <c r="B2264" t="s">
        <v>3391</v>
      </c>
      <c r="C2264">
        <v>5</v>
      </c>
      <c r="D2264">
        <v>3</v>
      </c>
      <c r="E2264" t="s">
        <v>132</v>
      </c>
      <c r="F2264" t="s">
        <v>1010</v>
      </c>
      <c r="G2264" t="s">
        <v>649</v>
      </c>
      <c r="H2264" t="s">
        <v>1011</v>
      </c>
      <c r="I2264" t="s">
        <v>25</v>
      </c>
      <c r="J2264" t="s">
        <v>3393</v>
      </c>
      <c r="K2264" t="s">
        <v>118</v>
      </c>
      <c r="L2264" t="s">
        <v>59</v>
      </c>
      <c r="M2264" t="s">
        <v>81</v>
      </c>
      <c r="N2264">
        <f t="shared" si="245"/>
        <v>0</v>
      </c>
      <c r="O2264" t="str">
        <f t="shared" si="246"/>
        <v>No</v>
      </c>
      <c r="P2264">
        <f t="shared" si="247"/>
        <v>0</v>
      </c>
      <c r="Q2264">
        <f t="shared" si="248"/>
        <v>4813937689</v>
      </c>
      <c r="R2264">
        <f t="shared" si="249"/>
        <v>4.1933383153624479</v>
      </c>
      <c r="S2264" t="str">
        <f t="shared" si="250"/>
        <v>Acceptable</v>
      </c>
      <c r="T2264">
        <f>ROUNDUP(C2264,0)</f>
        <v>5</v>
      </c>
      <c r="U2264">
        <f>ROUNDDOWN(C2264,0)</f>
        <v>5</v>
      </c>
      <c r="V2264">
        <f>RIGHT(K2264,2)+2000</f>
        <v>2018</v>
      </c>
      <c r="W2264" t="str">
        <f>INDEX(_xlfn.TEXTSPLIT(K2264,"-"),1,2)</f>
        <v>Apr</v>
      </c>
      <c r="X2264" t="str">
        <f>INDEX(_xlfn.TEXTSPLIT(K2264,"-"),1,1)</f>
        <v>20</v>
      </c>
      <c r="Y2264">
        <f>INDEX(months!B:B,MATCH(Sheet1!W2264,months!A:A,0))</f>
        <v>4</v>
      </c>
      <c r="Z2264">
        <f t="shared" si="251"/>
        <v>43210</v>
      </c>
    </row>
    <row r="2265" spans="1:26" x14ac:dyDescent="0.2">
      <c r="A2265" t="s">
        <v>3436</v>
      </c>
      <c r="B2265" t="s">
        <v>3391</v>
      </c>
      <c r="C2265">
        <v>4.3</v>
      </c>
      <c r="D2265">
        <v>35</v>
      </c>
      <c r="E2265" t="s">
        <v>3437</v>
      </c>
      <c r="F2265" t="s">
        <v>101</v>
      </c>
      <c r="G2265" t="s">
        <v>649</v>
      </c>
      <c r="H2265" t="s">
        <v>923</v>
      </c>
      <c r="I2265" t="s">
        <v>25</v>
      </c>
      <c r="J2265" t="s">
        <v>3393</v>
      </c>
      <c r="K2265" t="s">
        <v>3438</v>
      </c>
      <c r="L2265" t="s">
        <v>53</v>
      </c>
      <c r="M2265" t="s">
        <v>29</v>
      </c>
      <c r="N2265">
        <f t="shared" si="245"/>
        <v>0</v>
      </c>
      <c r="O2265" t="str">
        <f t="shared" si="246"/>
        <v>No</v>
      </c>
      <c r="P2265">
        <f t="shared" si="247"/>
        <v>0</v>
      </c>
      <c r="Q2265">
        <f t="shared" si="248"/>
        <v>4813937689</v>
      </c>
      <c r="R2265">
        <f t="shared" si="249"/>
        <v>4.1933383153624479</v>
      </c>
      <c r="S2265" t="str">
        <f t="shared" si="250"/>
        <v>Acceptable</v>
      </c>
      <c r="T2265">
        <f>ROUNDUP(C2265,0)</f>
        <v>5</v>
      </c>
      <c r="U2265">
        <f>ROUNDDOWN(C2265,0)</f>
        <v>4</v>
      </c>
      <c r="V2265">
        <f>RIGHT(K2265,2)+2000</f>
        <v>2014</v>
      </c>
      <c r="W2265" t="str">
        <f>INDEX(_xlfn.TEXTSPLIT(K2265,"-"),1,2)</f>
        <v>Dec</v>
      </c>
      <c r="X2265" t="str">
        <f>INDEX(_xlfn.TEXTSPLIT(K2265,"-"),1,1)</f>
        <v>3</v>
      </c>
      <c r="Y2265">
        <f>INDEX(months!B:B,MATCH(Sheet1!W2265,months!A:A,0))</f>
        <v>12</v>
      </c>
      <c r="Z2265">
        <f t="shared" si="251"/>
        <v>41976</v>
      </c>
    </row>
    <row r="2266" spans="1:26" x14ac:dyDescent="0.2">
      <c r="A2266" t="s">
        <v>3439</v>
      </c>
      <c r="B2266" t="s">
        <v>3391</v>
      </c>
      <c r="C2266">
        <v>3.4</v>
      </c>
      <c r="D2266">
        <v>77</v>
      </c>
      <c r="E2266" t="s">
        <v>436</v>
      </c>
      <c r="F2266" t="s">
        <v>101</v>
      </c>
      <c r="G2266" t="s">
        <v>649</v>
      </c>
      <c r="H2266" t="s">
        <v>1011</v>
      </c>
      <c r="I2266" t="s">
        <v>25</v>
      </c>
      <c r="J2266" t="s">
        <v>3393</v>
      </c>
      <c r="K2266" t="s">
        <v>3440</v>
      </c>
      <c r="L2266" t="s">
        <v>2626</v>
      </c>
      <c r="M2266" t="s">
        <v>29</v>
      </c>
      <c r="N2266">
        <f t="shared" si="245"/>
        <v>0</v>
      </c>
      <c r="O2266" t="str">
        <f t="shared" si="246"/>
        <v>No</v>
      </c>
      <c r="P2266">
        <f t="shared" si="247"/>
        <v>0</v>
      </c>
      <c r="Q2266">
        <f t="shared" si="248"/>
        <v>4813937689</v>
      </c>
      <c r="R2266">
        <f t="shared" si="249"/>
        <v>4.1933383153624479</v>
      </c>
      <c r="S2266" t="str">
        <f t="shared" si="250"/>
        <v>Acceptable</v>
      </c>
      <c r="T2266">
        <f>ROUNDUP(C2266,0)</f>
        <v>4</v>
      </c>
      <c r="U2266">
        <f>ROUNDDOWN(C2266,0)</f>
        <v>3</v>
      </c>
      <c r="V2266">
        <f>RIGHT(K2266,2)+2000</f>
        <v>2017</v>
      </c>
      <c r="W2266" t="str">
        <f>INDEX(_xlfn.TEXTSPLIT(K2266,"-"),1,2)</f>
        <v>Apr</v>
      </c>
      <c r="X2266" t="str">
        <f>INDEX(_xlfn.TEXTSPLIT(K2266,"-"),1,1)</f>
        <v>18</v>
      </c>
      <c r="Y2266">
        <f>INDEX(months!B:B,MATCH(Sheet1!W2266,months!A:A,0))</f>
        <v>4</v>
      </c>
      <c r="Z2266">
        <f t="shared" si="251"/>
        <v>42843</v>
      </c>
    </row>
    <row r="2267" spans="1:26" x14ac:dyDescent="0.2">
      <c r="A2267" t="s">
        <v>3441</v>
      </c>
      <c r="B2267" t="s">
        <v>3391</v>
      </c>
      <c r="D2267">
        <v>3</v>
      </c>
      <c r="E2267" t="s">
        <v>172</v>
      </c>
      <c r="F2267" t="s">
        <v>1199</v>
      </c>
      <c r="G2267" t="s">
        <v>649</v>
      </c>
      <c r="H2267" t="s">
        <v>3442</v>
      </c>
      <c r="I2267" t="s">
        <v>25</v>
      </c>
      <c r="J2267" t="s">
        <v>3393</v>
      </c>
      <c r="K2267" t="s">
        <v>3443</v>
      </c>
      <c r="L2267" t="s">
        <v>59</v>
      </c>
      <c r="M2267" t="s">
        <v>47</v>
      </c>
      <c r="N2267">
        <f t="shared" si="245"/>
        <v>0</v>
      </c>
      <c r="O2267" t="str">
        <f t="shared" si="246"/>
        <v>No</v>
      </c>
      <c r="P2267">
        <f t="shared" si="247"/>
        <v>0</v>
      </c>
      <c r="Q2267">
        <f t="shared" si="248"/>
        <v>4813937689</v>
      </c>
      <c r="R2267">
        <f t="shared" si="249"/>
        <v>4.1933383153624479</v>
      </c>
      <c r="S2267" t="str">
        <f t="shared" si="250"/>
        <v>Acceptable</v>
      </c>
      <c r="T2267">
        <f>ROUNDUP(C2267,0)</f>
        <v>0</v>
      </c>
      <c r="U2267">
        <f>ROUNDDOWN(C2267,0)</f>
        <v>0</v>
      </c>
      <c r="V2267">
        <f>RIGHT(K2267,2)+2000</f>
        <v>2016</v>
      </c>
      <c r="W2267" t="str">
        <f>INDEX(_xlfn.TEXTSPLIT(K2267,"-"),1,2)</f>
        <v>Jan</v>
      </c>
      <c r="X2267" t="str">
        <f>INDEX(_xlfn.TEXTSPLIT(K2267,"-"),1,1)</f>
        <v>24</v>
      </c>
      <c r="Y2267">
        <f>INDEX(months!B:B,MATCH(Sheet1!W2267,months!A:A,0))</f>
        <v>1</v>
      </c>
      <c r="Z2267">
        <f t="shared" si="251"/>
        <v>42393</v>
      </c>
    </row>
    <row r="2268" spans="1:26" x14ac:dyDescent="0.2">
      <c r="A2268" t="s">
        <v>3444</v>
      </c>
      <c r="B2268" t="s">
        <v>3391</v>
      </c>
      <c r="C2268">
        <v>3.4</v>
      </c>
      <c r="D2268">
        <v>51</v>
      </c>
      <c r="E2268" t="s">
        <v>252</v>
      </c>
      <c r="F2268" t="s">
        <v>775</v>
      </c>
      <c r="G2268" t="s">
        <v>649</v>
      </c>
      <c r="H2268" t="s">
        <v>3445</v>
      </c>
      <c r="I2268" t="s">
        <v>25</v>
      </c>
      <c r="J2268" t="s">
        <v>3393</v>
      </c>
      <c r="K2268" t="s">
        <v>3446</v>
      </c>
      <c r="L2268" t="s">
        <v>2905</v>
      </c>
      <c r="M2268" t="s">
        <v>86</v>
      </c>
      <c r="N2268">
        <f t="shared" si="245"/>
        <v>0</v>
      </c>
      <c r="O2268" t="str">
        <f t="shared" si="246"/>
        <v>No</v>
      </c>
      <c r="P2268">
        <f t="shared" si="247"/>
        <v>0</v>
      </c>
      <c r="Q2268">
        <f t="shared" si="248"/>
        <v>4813937689</v>
      </c>
      <c r="R2268">
        <f t="shared" si="249"/>
        <v>4.1933383153624479</v>
      </c>
      <c r="S2268" t="str">
        <f t="shared" si="250"/>
        <v>Acceptable</v>
      </c>
      <c r="T2268">
        <f>ROUNDUP(C2268,0)</f>
        <v>4</v>
      </c>
      <c r="U2268">
        <f>ROUNDDOWN(C2268,0)</f>
        <v>3</v>
      </c>
      <c r="V2268">
        <f>RIGHT(K2268,2)+2000</f>
        <v>2014</v>
      </c>
      <c r="W2268" t="str">
        <f>INDEX(_xlfn.TEXTSPLIT(K2268,"-"),1,2)</f>
        <v>Oct</v>
      </c>
      <c r="X2268" t="str">
        <f>INDEX(_xlfn.TEXTSPLIT(K2268,"-"),1,1)</f>
        <v>22</v>
      </c>
      <c r="Y2268">
        <f>INDEX(months!B:B,MATCH(Sheet1!W2268,months!A:A,0))</f>
        <v>10</v>
      </c>
      <c r="Z2268">
        <f t="shared" si="251"/>
        <v>41934</v>
      </c>
    </row>
    <row r="2269" spans="1:26" x14ac:dyDescent="0.2">
      <c r="A2269" t="s">
        <v>3447</v>
      </c>
      <c r="B2269" t="s">
        <v>3391</v>
      </c>
      <c r="C2269">
        <v>4.3</v>
      </c>
      <c r="D2269">
        <v>214</v>
      </c>
      <c r="E2269" t="s">
        <v>3448</v>
      </c>
      <c r="F2269" t="s">
        <v>22</v>
      </c>
      <c r="G2269" t="s">
        <v>649</v>
      </c>
      <c r="H2269" t="s">
        <v>1011</v>
      </c>
      <c r="I2269" t="s">
        <v>25</v>
      </c>
      <c r="J2269" t="s">
        <v>3393</v>
      </c>
      <c r="K2269" t="s">
        <v>3449</v>
      </c>
      <c r="L2269" t="s">
        <v>1200</v>
      </c>
      <c r="M2269" t="s">
        <v>514</v>
      </c>
      <c r="N2269">
        <f t="shared" si="245"/>
        <v>0</v>
      </c>
      <c r="O2269" t="str">
        <f t="shared" si="246"/>
        <v>No</v>
      </c>
      <c r="P2269">
        <f t="shared" si="247"/>
        <v>0</v>
      </c>
      <c r="Q2269">
        <f t="shared" si="248"/>
        <v>4813937689</v>
      </c>
      <c r="R2269">
        <f t="shared" si="249"/>
        <v>4.1933383153624479</v>
      </c>
      <c r="S2269" t="str">
        <f t="shared" si="250"/>
        <v>Acceptable</v>
      </c>
      <c r="T2269">
        <f>ROUNDUP(C2269,0)</f>
        <v>5</v>
      </c>
      <c r="U2269">
        <f>ROUNDDOWN(C2269,0)</f>
        <v>4</v>
      </c>
      <c r="V2269">
        <f>RIGHT(K2269,2)+2000</f>
        <v>2012</v>
      </c>
      <c r="W2269" t="str">
        <f>INDEX(_xlfn.TEXTSPLIT(K2269,"-"),1,2)</f>
        <v>Nov</v>
      </c>
      <c r="X2269" t="str">
        <f>INDEX(_xlfn.TEXTSPLIT(K2269,"-"),1,1)</f>
        <v>22</v>
      </c>
      <c r="Y2269">
        <f>INDEX(months!B:B,MATCH(Sheet1!W2269,months!A:A,0))</f>
        <v>11</v>
      </c>
      <c r="Z2269">
        <f t="shared" si="251"/>
        <v>41235</v>
      </c>
    </row>
    <row r="2270" spans="1:26" x14ac:dyDescent="0.2">
      <c r="A2270" t="s">
        <v>3450</v>
      </c>
      <c r="B2270" t="s">
        <v>3391</v>
      </c>
      <c r="C2270">
        <v>4.4000000000000004</v>
      </c>
      <c r="D2270">
        <v>104</v>
      </c>
      <c r="E2270" t="s">
        <v>292</v>
      </c>
      <c r="F2270" t="s">
        <v>775</v>
      </c>
      <c r="G2270" t="s">
        <v>649</v>
      </c>
      <c r="H2270" t="s">
        <v>1011</v>
      </c>
      <c r="I2270" t="s">
        <v>44</v>
      </c>
      <c r="J2270" t="s">
        <v>3393</v>
      </c>
      <c r="K2270" t="s">
        <v>390</v>
      </c>
      <c r="L2270" t="s">
        <v>986</v>
      </c>
      <c r="M2270" t="s">
        <v>81</v>
      </c>
      <c r="N2270">
        <f t="shared" si="245"/>
        <v>0</v>
      </c>
      <c r="O2270" t="str">
        <f t="shared" si="246"/>
        <v>No</v>
      </c>
      <c r="P2270">
        <f t="shared" si="247"/>
        <v>0</v>
      </c>
      <c r="Q2270">
        <f t="shared" si="248"/>
        <v>4813937689</v>
      </c>
      <c r="R2270">
        <f t="shared" si="249"/>
        <v>4.1933383153624479</v>
      </c>
      <c r="S2270" t="str">
        <f t="shared" si="250"/>
        <v>Acceptable</v>
      </c>
      <c r="T2270">
        <f>ROUNDUP(C2270,0)</f>
        <v>5</v>
      </c>
      <c r="U2270">
        <f>ROUNDDOWN(C2270,0)</f>
        <v>4</v>
      </c>
      <c r="V2270">
        <f>RIGHT(K2270,2)+2000</f>
        <v>2018</v>
      </c>
      <c r="W2270" t="str">
        <f>INDEX(_xlfn.TEXTSPLIT(K2270,"-"),1,2)</f>
        <v>May</v>
      </c>
      <c r="X2270" t="str">
        <f>INDEX(_xlfn.TEXTSPLIT(K2270,"-"),1,1)</f>
        <v>24</v>
      </c>
      <c r="Y2270">
        <f>INDEX(months!B:B,MATCH(Sheet1!W2270,months!A:A,0))</f>
        <v>5</v>
      </c>
      <c r="Z2270">
        <f t="shared" si="251"/>
        <v>43244</v>
      </c>
    </row>
    <row r="2271" spans="1:26" x14ac:dyDescent="0.2">
      <c r="A2271" t="s">
        <v>3451</v>
      </c>
      <c r="B2271" t="s">
        <v>3391</v>
      </c>
      <c r="C2271">
        <v>4.4000000000000004</v>
      </c>
      <c r="D2271">
        <v>8</v>
      </c>
      <c r="E2271" t="s">
        <v>619</v>
      </c>
      <c r="F2271" t="s">
        <v>1010</v>
      </c>
      <c r="G2271" t="s">
        <v>649</v>
      </c>
      <c r="H2271" t="s">
        <v>3452</v>
      </c>
      <c r="I2271" t="s">
        <v>25</v>
      </c>
      <c r="J2271" t="s">
        <v>3393</v>
      </c>
      <c r="K2271" t="s">
        <v>357</v>
      </c>
      <c r="L2271" t="s">
        <v>1788</v>
      </c>
      <c r="M2271" t="s">
        <v>72</v>
      </c>
      <c r="N2271">
        <f t="shared" si="245"/>
        <v>0</v>
      </c>
      <c r="O2271" t="str">
        <f t="shared" si="246"/>
        <v>No</v>
      </c>
      <c r="P2271">
        <f t="shared" si="247"/>
        <v>0</v>
      </c>
      <c r="Q2271">
        <f t="shared" si="248"/>
        <v>4813937689</v>
      </c>
      <c r="R2271">
        <f t="shared" si="249"/>
        <v>4.1933383153624479</v>
      </c>
      <c r="S2271" t="str">
        <f t="shared" si="250"/>
        <v>Acceptable</v>
      </c>
      <c r="T2271">
        <f>ROUNDUP(C2271,0)</f>
        <v>5</v>
      </c>
      <c r="U2271">
        <f>ROUNDDOWN(C2271,0)</f>
        <v>4</v>
      </c>
      <c r="V2271">
        <f>RIGHT(K2271,2)+2000</f>
        <v>2018</v>
      </c>
      <c r="W2271" t="str">
        <f>INDEX(_xlfn.TEXTSPLIT(K2271,"-"),1,2)</f>
        <v>Jul</v>
      </c>
      <c r="X2271" t="str">
        <f>INDEX(_xlfn.TEXTSPLIT(K2271,"-"),1,1)</f>
        <v>25</v>
      </c>
      <c r="Y2271">
        <f>INDEX(months!B:B,MATCH(Sheet1!W2271,months!A:A,0))</f>
        <v>7</v>
      </c>
      <c r="Z2271">
        <f t="shared" si="251"/>
        <v>43306</v>
      </c>
    </row>
    <row r="2272" spans="1:26" x14ac:dyDescent="0.2">
      <c r="A2272" t="s">
        <v>3453</v>
      </c>
      <c r="B2272" t="s">
        <v>3391</v>
      </c>
      <c r="C2272">
        <v>4.2</v>
      </c>
      <c r="D2272">
        <v>45</v>
      </c>
      <c r="E2272" t="s">
        <v>31</v>
      </c>
      <c r="F2272" t="s">
        <v>775</v>
      </c>
      <c r="G2272" t="s">
        <v>649</v>
      </c>
      <c r="H2272" t="s">
        <v>650</v>
      </c>
      <c r="I2272" t="s">
        <v>25</v>
      </c>
      <c r="J2272" t="s">
        <v>3393</v>
      </c>
      <c r="K2272" t="s">
        <v>3454</v>
      </c>
      <c r="L2272" t="s">
        <v>148</v>
      </c>
      <c r="M2272" t="s">
        <v>86</v>
      </c>
      <c r="N2272">
        <f t="shared" si="245"/>
        <v>0</v>
      </c>
      <c r="O2272" t="str">
        <f t="shared" si="246"/>
        <v>No</v>
      </c>
      <c r="P2272">
        <f t="shared" si="247"/>
        <v>0</v>
      </c>
      <c r="Q2272">
        <f t="shared" si="248"/>
        <v>4813937689</v>
      </c>
      <c r="R2272">
        <f t="shared" si="249"/>
        <v>4.1933383153624479</v>
      </c>
      <c r="S2272" t="str">
        <f t="shared" si="250"/>
        <v>Acceptable</v>
      </c>
      <c r="T2272">
        <f>ROUNDUP(C2272,0)</f>
        <v>5</v>
      </c>
      <c r="U2272">
        <f>ROUNDDOWN(C2272,0)</f>
        <v>4</v>
      </c>
      <c r="V2272">
        <f>RIGHT(K2272,2)+2000</f>
        <v>2015</v>
      </c>
      <c r="W2272" t="str">
        <f>INDEX(_xlfn.TEXTSPLIT(K2272,"-"),1,2)</f>
        <v>Aug</v>
      </c>
      <c r="X2272" t="str">
        <f>INDEX(_xlfn.TEXTSPLIT(K2272,"-"),1,1)</f>
        <v>18</v>
      </c>
      <c r="Y2272">
        <f>INDEX(months!B:B,MATCH(Sheet1!W2272,months!A:A,0))</f>
        <v>8</v>
      </c>
      <c r="Z2272">
        <f t="shared" si="251"/>
        <v>42234</v>
      </c>
    </row>
    <row r="2273" spans="1:26" x14ac:dyDescent="0.2">
      <c r="A2273" t="s">
        <v>3455</v>
      </c>
      <c r="B2273" t="s">
        <v>3391</v>
      </c>
      <c r="C2273">
        <v>5</v>
      </c>
      <c r="D2273">
        <v>2</v>
      </c>
      <c r="E2273" t="s">
        <v>193</v>
      </c>
      <c r="F2273" t="s">
        <v>1199</v>
      </c>
      <c r="G2273" t="s">
        <v>649</v>
      </c>
      <c r="H2273" t="s">
        <v>1011</v>
      </c>
      <c r="I2273" t="s">
        <v>25</v>
      </c>
      <c r="J2273" t="s">
        <v>3393</v>
      </c>
      <c r="K2273" t="s">
        <v>3456</v>
      </c>
      <c r="L2273" t="s">
        <v>59</v>
      </c>
      <c r="M2273" t="s">
        <v>86</v>
      </c>
      <c r="N2273">
        <f t="shared" si="245"/>
        <v>0</v>
      </c>
      <c r="O2273" t="str">
        <f t="shared" si="246"/>
        <v>No</v>
      </c>
      <c r="P2273">
        <f t="shared" si="247"/>
        <v>0</v>
      </c>
      <c r="Q2273">
        <f t="shared" si="248"/>
        <v>4813937689</v>
      </c>
      <c r="R2273">
        <f t="shared" si="249"/>
        <v>4.1933383153624479</v>
      </c>
      <c r="S2273" t="str">
        <f t="shared" si="250"/>
        <v>Acceptable</v>
      </c>
      <c r="T2273">
        <f>ROUNDUP(C2273,0)</f>
        <v>5</v>
      </c>
      <c r="U2273">
        <f>ROUNDDOWN(C2273,0)</f>
        <v>5</v>
      </c>
      <c r="V2273">
        <f>RIGHT(K2273,2)+2000</f>
        <v>2015</v>
      </c>
      <c r="W2273" t="str">
        <f>INDEX(_xlfn.TEXTSPLIT(K2273,"-"),1,2)</f>
        <v>Dec</v>
      </c>
      <c r="X2273" t="str">
        <f>INDEX(_xlfn.TEXTSPLIT(K2273,"-"),1,1)</f>
        <v>16</v>
      </c>
      <c r="Y2273">
        <f>INDEX(months!B:B,MATCH(Sheet1!W2273,months!A:A,0))</f>
        <v>12</v>
      </c>
      <c r="Z2273">
        <f t="shared" si="251"/>
        <v>42354</v>
      </c>
    </row>
    <row r="2274" spans="1:26" x14ac:dyDescent="0.2">
      <c r="A2274" t="s">
        <v>3457</v>
      </c>
      <c r="B2274" t="s">
        <v>3391</v>
      </c>
      <c r="C2274">
        <v>4.0999999999999996</v>
      </c>
      <c r="D2274">
        <v>80</v>
      </c>
      <c r="E2274" t="s">
        <v>675</v>
      </c>
      <c r="F2274" t="s">
        <v>101</v>
      </c>
      <c r="G2274" t="s">
        <v>649</v>
      </c>
      <c r="H2274" t="s">
        <v>3433</v>
      </c>
      <c r="I2274" t="s">
        <v>25</v>
      </c>
      <c r="J2274" t="s">
        <v>3393</v>
      </c>
      <c r="K2274" t="s">
        <v>3458</v>
      </c>
      <c r="L2274" t="s">
        <v>59</v>
      </c>
      <c r="M2274" t="s">
        <v>72</v>
      </c>
      <c r="N2274">
        <f t="shared" si="245"/>
        <v>0</v>
      </c>
      <c r="O2274" t="str">
        <f t="shared" si="246"/>
        <v>No</v>
      </c>
      <c r="P2274">
        <f t="shared" si="247"/>
        <v>0</v>
      </c>
      <c r="Q2274">
        <f t="shared" si="248"/>
        <v>4813937689</v>
      </c>
      <c r="R2274">
        <f t="shared" si="249"/>
        <v>4.1933383153624479</v>
      </c>
      <c r="S2274" t="str">
        <f t="shared" si="250"/>
        <v>Acceptable</v>
      </c>
      <c r="T2274">
        <f>ROUNDUP(C2274,0)</f>
        <v>5</v>
      </c>
      <c r="U2274">
        <f>ROUNDDOWN(C2274,0)</f>
        <v>4</v>
      </c>
      <c r="V2274">
        <f>RIGHT(K2274,2)+2000</f>
        <v>2013</v>
      </c>
      <c r="W2274" t="str">
        <f>INDEX(_xlfn.TEXTSPLIT(K2274,"-"),1,2)</f>
        <v>Nov</v>
      </c>
      <c r="X2274" t="str">
        <f>INDEX(_xlfn.TEXTSPLIT(K2274,"-"),1,1)</f>
        <v>5</v>
      </c>
      <c r="Y2274">
        <f>INDEX(months!B:B,MATCH(Sheet1!W2274,months!A:A,0))</f>
        <v>11</v>
      </c>
      <c r="Z2274">
        <f t="shared" si="251"/>
        <v>41583</v>
      </c>
    </row>
    <row r="2275" spans="1:26" x14ac:dyDescent="0.2">
      <c r="A2275" t="s">
        <v>3459</v>
      </c>
      <c r="B2275" t="s">
        <v>3391</v>
      </c>
      <c r="C2275">
        <v>3.9</v>
      </c>
      <c r="D2275">
        <v>10</v>
      </c>
      <c r="E2275" t="s">
        <v>3460</v>
      </c>
      <c r="F2275" t="s">
        <v>775</v>
      </c>
      <c r="G2275" t="s">
        <v>649</v>
      </c>
      <c r="H2275" t="s">
        <v>1529</v>
      </c>
      <c r="I2275" t="s">
        <v>25</v>
      </c>
      <c r="J2275" t="s">
        <v>3393</v>
      </c>
      <c r="K2275" t="s">
        <v>3461</v>
      </c>
      <c r="L2275" t="s">
        <v>59</v>
      </c>
      <c r="M2275" t="s">
        <v>72</v>
      </c>
      <c r="N2275">
        <f t="shared" si="245"/>
        <v>0</v>
      </c>
      <c r="O2275" t="str">
        <f t="shared" si="246"/>
        <v>No</v>
      </c>
      <c r="P2275">
        <f t="shared" si="247"/>
        <v>0</v>
      </c>
      <c r="Q2275">
        <f t="shared" si="248"/>
        <v>4813937689</v>
      </c>
      <c r="R2275">
        <f t="shared" si="249"/>
        <v>4.1933383153624479</v>
      </c>
      <c r="S2275" t="str">
        <f t="shared" si="250"/>
        <v>Acceptable</v>
      </c>
      <c r="T2275">
        <f>ROUNDUP(C2275,0)</f>
        <v>4</v>
      </c>
      <c r="U2275">
        <f>ROUNDDOWN(C2275,0)</f>
        <v>3</v>
      </c>
      <c r="V2275">
        <f>RIGHT(K2275,2)+2000</f>
        <v>2015</v>
      </c>
      <c r="W2275" t="str">
        <f>INDEX(_xlfn.TEXTSPLIT(K2275,"-"),1,2)</f>
        <v>May</v>
      </c>
      <c r="X2275" t="str">
        <f>INDEX(_xlfn.TEXTSPLIT(K2275,"-"),1,1)</f>
        <v>26</v>
      </c>
      <c r="Y2275">
        <f>INDEX(months!B:B,MATCH(Sheet1!W2275,months!A:A,0))</f>
        <v>5</v>
      </c>
      <c r="Z2275">
        <f t="shared" si="251"/>
        <v>42150</v>
      </c>
    </row>
    <row r="2276" spans="1:26" x14ac:dyDescent="0.2">
      <c r="A2276" t="s">
        <v>3462</v>
      </c>
      <c r="B2276" t="s">
        <v>3391</v>
      </c>
      <c r="C2276">
        <v>4.5999999999999996</v>
      </c>
      <c r="D2276">
        <v>156</v>
      </c>
      <c r="E2276" t="s">
        <v>405</v>
      </c>
      <c r="F2276" t="s">
        <v>1199</v>
      </c>
      <c r="G2276" t="s">
        <v>649</v>
      </c>
      <c r="H2276" t="s">
        <v>2077</v>
      </c>
      <c r="I2276" t="s">
        <v>25</v>
      </c>
      <c r="J2276" t="s">
        <v>3393</v>
      </c>
      <c r="K2276" t="s">
        <v>3463</v>
      </c>
      <c r="L2276" t="s">
        <v>3464</v>
      </c>
      <c r="M2276" t="s">
        <v>54</v>
      </c>
      <c r="N2276">
        <f t="shared" si="245"/>
        <v>0</v>
      </c>
      <c r="O2276" t="str">
        <f t="shared" si="246"/>
        <v>No</v>
      </c>
      <c r="P2276">
        <f t="shared" si="247"/>
        <v>0</v>
      </c>
      <c r="Q2276">
        <f t="shared" si="248"/>
        <v>4813937689</v>
      </c>
      <c r="R2276">
        <f t="shared" si="249"/>
        <v>4.1933383153624479</v>
      </c>
      <c r="S2276" t="str">
        <f t="shared" si="250"/>
        <v>Acceptable</v>
      </c>
      <c r="T2276">
        <f>ROUNDUP(C2276,0)</f>
        <v>5</v>
      </c>
      <c r="U2276">
        <f>ROUNDDOWN(C2276,0)</f>
        <v>4</v>
      </c>
      <c r="V2276">
        <f>RIGHT(K2276,2)+2000</f>
        <v>2018</v>
      </c>
      <c r="W2276" t="str">
        <f>INDEX(_xlfn.TEXTSPLIT(K2276,"-"),1,2)</f>
        <v>Mar</v>
      </c>
      <c r="X2276" t="str">
        <f>INDEX(_xlfn.TEXTSPLIT(K2276,"-"),1,1)</f>
        <v>14</v>
      </c>
      <c r="Y2276">
        <f>INDEX(months!B:B,MATCH(Sheet1!W2276,months!A:A,0))</f>
        <v>3</v>
      </c>
      <c r="Z2276">
        <f t="shared" si="251"/>
        <v>43173</v>
      </c>
    </row>
    <row r="2277" spans="1:26" x14ac:dyDescent="0.2">
      <c r="A2277" t="s">
        <v>3465</v>
      </c>
      <c r="B2277" t="s">
        <v>3391</v>
      </c>
      <c r="C2277">
        <v>4.2</v>
      </c>
      <c r="D2277">
        <v>178</v>
      </c>
      <c r="E2277" t="s">
        <v>1213</v>
      </c>
      <c r="F2277" t="s">
        <v>775</v>
      </c>
      <c r="G2277" t="s">
        <v>649</v>
      </c>
      <c r="H2277" t="s">
        <v>3310</v>
      </c>
      <c r="I2277" t="s">
        <v>25</v>
      </c>
      <c r="J2277" t="s">
        <v>3393</v>
      </c>
      <c r="K2277" t="s">
        <v>1254</v>
      </c>
      <c r="L2277" t="s">
        <v>3466</v>
      </c>
      <c r="M2277" t="s">
        <v>81</v>
      </c>
      <c r="N2277">
        <f t="shared" si="245"/>
        <v>0</v>
      </c>
      <c r="O2277" t="str">
        <f t="shared" si="246"/>
        <v>No</v>
      </c>
      <c r="P2277">
        <f t="shared" si="247"/>
        <v>0</v>
      </c>
      <c r="Q2277">
        <f t="shared" si="248"/>
        <v>4813937689</v>
      </c>
      <c r="R2277">
        <f t="shared" si="249"/>
        <v>4.1933383153624479</v>
      </c>
      <c r="S2277" t="str">
        <f t="shared" si="250"/>
        <v>Acceptable</v>
      </c>
      <c r="T2277">
        <f>ROUNDUP(C2277,0)</f>
        <v>5</v>
      </c>
      <c r="U2277">
        <f>ROUNDDOWN(C2277,0)</f>
        <v>4</v>
      </c>
      <c r="V2277">
        <f>RIGHT(K2277,2)+2000</f>
        <v>2018</v>
      </c>
      <c r="W2277" t="str">
        <f>INDEX(_xlfn.TEXTSPLIT(K2277,"-"),1,2)</f>
        <v>Jul</v>
      </c>
      <c r="X2277" t="str">
        <f>INDEX(_xlfn.TEXTSPLIT(K2277,"-"),1,1)</f>
        <v>22</v>
      </c>
      <c r="Y2277">
        <f>INDEX(months!B:B,MATCH(Sheet1!W2277,months!A:A,0))</f>
        <v>7</v>
      </c>
      <c r="Z2277">
        <f t="shared" si="251"/>
        <v>43303</v>
      </c>
    </row>
    <row r="2278" spans="1:26" x14ac:dyDescent="0.2">
      <c r="A2278" t="s">
        <v>3467</v>
      </c>
      <c r="B2278" t="s">
        <v>3391</v>
      </c>
      <c r="C2278">
        <v>4.4000000000000004</v>
      </c>
      <c r="D2278">
        <v>576</v>
      </c>
      <c r="E2278" t="s">
        <v>46</v>
      </c>
      <c r="F2278" t="s">
        <v>101</v>
      </c>
      <c r="G2278" t="s">
        <v>649</v>
      </c>
      <c r="H2278" t="s">
        <v>3468</v>
      </c>
      <c r="I2278" t="s">
        <v>25</v>
      </c>
      <c r="J2278" t="s">
        <v>3393</v>
      </c>
      <c r="K2278" t="s">
        <v>3469</v>
      </c>
      <c r="L2278" t="s">
        <v>46</v>
      </c>
      <c r="M2278" t="s">
        <v>46</v>
      </c>
      <c r="N2278">
        <f t="shared" si="245"/>
        <v>0</v>
      </c>
      <c r="O2278" t="str">
        <f t="shared" si="246"/>
        <v>No</v>
      </c>
      <c r="P2278">
        <f t="shared" si="247"/>
        <v>0</v>
      </c>
      <c r="Q2278">
        <f t="shared" si="248"/>
        <v>4813937689</v>
      </c>
      <c r="R2278">
        <f t="shared" si="249"/>
        <v>4.1933383153624479</v>
      </c>
      <c r="S2278" t="str">
        <f t="shared" si="250"/>
        <v>Acceptable</v>
      </c>
      <c r="T2278">
        <f>ROUNDUP(C2278,0)</f>
        <v>5</v>
      </c>
      <c r="U2278">
        <f>ROUNDDOWN(C2278,0)</f>
        <v>4</v>
      </c>
      <c r="V2278">
        <f>RIGHT(K2278,2)+2000</f>
        <v>2017</v>
      </c>
      <c r="W2278" t="str">
        <f>INDEX(_xlfn.TEXTSPLIT(K2278,"-"),1,2)</f>
        <v>Aug</v>
      </c>
      <c r="X2278" t="str">
        <f>INDEX(_xlfn.TEXTSPLIT(K2278,"-"),1,1)</f>
        <v>5</v>
      </c>
      <c r="Y2278">
        <f>INDEX(months!B:B,MATCH(Sheet1!W2278,months!A:A,0))</f>
        <v>8</v>
      </c>
      <c r="Z2278">
        <f t="shared" si="251"/>
        <v>42952</v>
      </c>
    </row>
    <row r="2279" spans="1:26" x14ac:dyDescent="0.2">
      <c r="A2279" t="s">
        <v>3470</v>
      </c>
      <c r="B2279" t="s">
        <v>3391</v>
      </c>
      <c r="C2279">
        <v>4.2</v>
      </c>
      <c r="D2279">
        <v>168</v>
      </c>
      <c r="E2279" t="s">
        <v>42</v>
      </c>
      <c r="F2279" t="s">
        <v>22</v>
      </c>
      <c r="G2279" t="s">
        <v>649</v>
      </c>
      <c r="H2279" t="s">
        <v>3414</v>
      </c>
      <c r="I2279" t="s">
        <v>25</v>
      </c>
      <c r="J2279" t="s">
        <v>3393</v>
      </c>
      <c r="K2279" t="s">
        <v>3471</v>
      </c>
      <c r="L2279" t="s">
        <v>3472</v>
      </c>
      <c r="M2279" t="s">
        <v>54</v>
      </c>
      <c r="N2279">
        <f t="shared" si="245"/>
        <v>0</v>
      </c>
      <c r="O2279" t="str">
        <f t="shared" si="246"/>
        <v>No</v>
      </c>
      <c r="P2279">
        <f t="shared" si="247"/>
        <v>0</v>
      </c>
      <c r="Q2279">
        <f t="shared" si="248"/>
        <v>4813937689</v>
      </c>
      <c r="R2279">
        <f t="shared" si="249"/>
        <v>4.1933383153624479</v>
      </c>
      <c r="S2279" t="str">
        <f t="shared" si="250"/>
        <v>Acceptable</v>
      </c>
      <c r="T2279">
        <f>ROUNDUP(C2279,0)</f>
        <v>5</v>
      </c>
      <c r="U2279">
        <f>ROUNDDOWN(C2279,0)</f>
        <v>4</v>
      </c>
      <c r="V2279">
        <f>RIGHT(K2279,2)+2000</f>
        <v>2017</v>
      </c>
      <c r="W2279" t="str">
        <f>INDEX(_xlfn.TEXTSPLIT(K2279,"-"),1,2)</f>
        <v>Aug</v>
      </c>
      <c r="X2279" t="str">
        <f>INDEX(_xlfn.TEXTSPLIT(K2279,"-"),1,1)</f>
        <v>11</v>
      </c>
      <c r="Y2279">
        <f>INDEX(months!B:B,MATCH(Sheet1!W2279,months!A:A,0))</f>
        <v>8</v>
      </c>
      <c r="Z2279">
        <f t="shared" si="251"/>
        <v>42958</v>
      </c>
    </row>
    <row r="2280" spans="1:26" x14ac:dyDescent="0.2">
      <c r="A2280" t="s">
        <v>3473</v>
      </c>
      <c r="B2280" t="s">
        <v>3391</v>
      </c>
      <c r="C2280">
        <v>3.6</v>
      </c>
      <c r="D2280">
        <v>25</v>
      </c>
      <c r="E2280" t="s">
        <v>3474</v>
      </c>
      <c r="F2280" t="s">
        <v>775</v>
      </c>
      <c r="G2280" t="s">
        <v>649</v>
      </c>
      <c r="H2280" t="s">
        <v>3475</v>
      </c>
      <c r="I2280" t="s">
        <v>25</v>
      </c>
      <c r="J2280" t="s">
        <v>3393</v>
      </c>
      <c r="K2280" t="s">
        <v>3476</v>
      </c>
      <c r="L2280" t="s">
        <v>157</v>
      </c>
      <c r="M2280" t="s">
        <v>514</v>
      </c>
      <c r="N2280">
        <f t="shared" si="245"/>
        <v>0</v>
      </c>
      <c r="O2280" t="str">
        <f t="shared" si="246"/>
        <v>No</v>
      </c>
      <c r="P2280">
        <f t="shared" si="247"/>
        <v>0</v>
      </c>
      <c r="Q2280">
        <f t="shared" si="248"/>
        <v>4813937689</v>
      </c>
      <c r="R2280">
        <f t="shared" si="249"/>
        <v>4.1933383153624479</v>
      </c>
      <c r="S2280" t="str">
        <f t="shared" si="250"/>
        <v>Acceptable</v>
      </c>
      <c r="T2280">
        <f>ROUNDUP(C2280,0)</f>
        <v>4</v>
      </c>
      <c r="U2280">
        <f>ROUNDDOWN(C2280,0)</f>
        <v>3</v>
      </c>
      <c r="V2280">
        <f>RIGHT(K2280,2)+2000</f>
        <v>2016</v>
      </c>
      <c r="W2280" t="str">
        <f>INDEX(_xlfn.TEXTSPLIT(K2280,"-"),1,2)</f>
        <v>Dec</v>
      </c>
      <c r="X2280" t="str">
        <f>INDEX(_xlfn.TEXTSPLIT(K2280,"-"),1,1)</f>
        <v>8</v>
      </c>
      <c r="Y2280">
        <f>INDEX(months!B:B,MATCH(Sheet1!W2280,months!A:A,0))</f>
        <v>12</v>
      </c>
      <c r="Z2280">
        <f t="shared" si="251"/>
        <v>42712</v>
      </c>
    </row>
    <row r="2281" spans="1:26" x14ac:dyDescent="0.2">
      <c r="A2281" t="s">
        <v>3477</v>
      </c>
      <c r="B2281" t="s">
        <v>3391</v>
      </c>
      <c r="C2281">
        <v>4.5</v>
      </c>
      <c r="D2281">
        <v>163</v>
      </c>
      <c r="E2281" t="s">
        <v>3478</v>
      </c>
      <c r="F2281" t="s">
        <v>22</v>
      </c>
      <c r="G2281" t="s">
        <v>649</v>
      </c>
      <c r="H2281" t="s">
        <v>2919</v>
      </c>
      <c r="I2281" t="s">
        <v>25</v>
      </c>
      <c r="J2281" t="s">
        <v>3393</v>
      </c>
      <c r="K2281" t="s">
        <v>3479</v>
      </c>
      <c r="L2281" t="s">
        <v>3480</v>
      </c>
      <c r="M2281" t="s">
        <v>434</v>
      </c>
      <c r="N2281">
        <f t="shared" si="245"/>
        <v>0</v>
      </c>
      <c r="O2281" t="str">
        <f t="shared" si="246"/>
        <v>No</v>
      </c>
      <c r="P2281">
        <f t="shared" si="247"/>
        <v>0</v>
      </c>
      <c r="Q2281">
        <f t="shared" si="248"/>
        <v>4813937689</v>
      </c>
      <c r="R2281">
        <f t="shared" si="249"/>
        <v>4.1933383153624479</v>
      </c>
      <c r="S2281" t="str">
        <f t="shared" si="250"/>
        <v>Acceptable</v>
      </c>
      <c r="T2281">
        <f>ROUNDUP(C2281,0)</f>
        <v>5</v>
      </c>
      <c r="U2281">
        <f>ROUNDDOWN(C2281,0)</f>
        <v>4</v>
      </c>
      <c r="V2281">
        <f>RIGHT(K2281,2)+2000</f>
        <v>2015</v>
      </c>
      <c r="W2281" t="str">
        <f>INDEX(_xlfn.TEXTSPLIT(K2281,"-"),1,2)</f>
        <v>Aug</v>
      </c>
      <c r="X2281" t="str">
        <f>INDEX(_xlfn.TEXTSPLIT(K2281,"-"),1,1)</f>
        <v>3</v>
      </c>
      <c r="Y2281">
        <f>INDEX(months!B:B,MATCH(Sheet1!W2281,months!A:A,0))</f>
        <v>8</v>
      </c>
      <c r="Z2281">
        <f t="shared" si="251"/>
        <v>42219</v>
      </c>
    </row>
    <row r="2282" spans="1:26" x14ac:dyDescent="0.2">
      <c r="A2282" t="s">
        <v>3481</v>
      </c>
      <c r="B2282" t="s">
        <v>3391</v>
      </c>
      <c r="D2282">
        <v>3</v>
      </c>
      <c r="E2282" t="s">
        <v>2688</v>
      </c>
      <c r="F2282" t="s">
        <v>1010</v>
      </c>
      <c r="G2282" t="s">
        <v>649</v>
      </c>
      <c r="H2282" t="s">
        <v>3414</v>
      </c>
      <c r="I2282" t="s">
        <v>25</v>
      </c>
      <c r="J2282" t="s">
        <v>3393</v>
      </c>
      <c r="K2282" t="s">
        <v>3482</v>
      </c>
      <c r="L2282" t="s">
        <v>157</v>
      </c>
      <c r="M2282" t="s">
        <v>29</v>
      </c>
      <c r="N2282">
        <f t="shared" si="245"/>
        <v>0</v>
      </c>
      <c r="O2282" t="str">
        <f t="shared" si="246"/>
        <v>No</v>
      </c>
      <c r="P2282">
        <f t="shared" si="247"/>
        <v>0</v>
      </c>
      <c r="Q2282">
        <f t="shared" si="248"/>
        <v>4813937689</v>
      </c>
      <c r="R2282">
        <f t="shared" si="249"/>
        <v>4.1933383153624479</v>
      </c>
      <c r="S2282" t="str">
        <f t="shared" si="250"/>
        <v>Acceptable</v>
      </c>
      <c r="T2282">
        <f>ROUNDUP(C2282,0)</f>
        <v>0</v>
      </c>
      <c r="U2282">
        <f>ROUNDDOWN(C2282,0)</f>
        <v>0</v>
      </c>
      <c r="V2282">
        <f>RIGHT(K2282,2)+2000</f>
        <v>2017</v>
      </c>
      <c r="W2282" t="str">
        <f>INDEX(_xlfn.TEXTSPLIT(K2282,"-"),1,2)</f>
        <v>Oct</v>
      </c>
      <c r="X2282" t="str">
        <f>INDEX(_xlfn.TEXTSPLIT(K2282,"-"),1,1)</f>
        <v>5</v>
      </c>
      <c r="Y2282">
        <f>INDEX(months!B:B,MATCH(Sheet1!W2282,months!A:A,0))</f>
        <v>10</v>
      </c>
      <c r="Z2282">
        <f t="shared" si="251"/>
        <v>43013</v>
      </c>
    </row>
    <row r="2283" spans="1:26" x14ac:dyDescent="0.2">
      <c r="A2283" t="s">
        <v>3483</v>
      </c>
      <c r="B2283" t="s">
        <v>3391</v>
      </c>
      <c r="C2283">
        <v>4.7</v>
      </c>
      <c r="D2283">
        <v>25</v>
      </c>
      <c r="E2283" t="s">
        <v>193</v>
      </c>
      <c r="F2283" t="s">
        <v>775</v>
      </c>
      <c r="G2283" t="s">
        <v>649</v>
      </c>
      <c r="H2283" t="s">
        <v>650</v>
      </c>
      <c r="I2283" t="s">
        <v>25</v>
      </c>
      <c r="J2283" t="s">
        <v>3393</v>
      </c>
      <c r="K2283" t="s">
        <v>3484</v>
      </c>
      <c r="L2283" t="s">
        <v>2647</v>
      </c>
      <c r="M2283" t="s">
        <v>72</v>
      </c>
      <c r="N2283">
        <f t="shared" si="245"/>
        <v>0</v>
      </c>
      <c r="O2283" t="str">
        <f t="shared" si="246"/>
        <v>No</v>
      </c>
      <c r="P2283">
        <f t="shared" si="247"/>
        <v>0</v>
      </c>
      <c r="Q2283">
        <f t="shared" si="248"/>
        <v>4813937689</v>
      </c>
      <c r="R2283">
        <f t="shared" si="249"/>
        <v>4.1933383153624479</v>
      </c>
      <c r="S2283" t="str">
        <f t="shared" si="250"/>
        <v>Acceptable</v>
      </c>
      <c r="T2283">
        <f>ROUNDUP(C2283,0)</f>
        <v>5</v>
      </c>
      <c r="U2283">
        <f>ROUNDDOWN(C2283,0)</f>
        <v>4</v>
      </c>
      <c r="V2283">
        <f>RIGHT(K2283,2)+2000</f>
        <v>2016</v>
      </c>
      <c r="W2283" t="str">
        <f>INDEX(_xlfn.TEXTSPLIT(K2283,"-"),1,2)</f>
        <v>Jun</v>
      </c>
      <c r="X2283" t="str">
        <f>INDEX(_xlfn.TEXTSPLIT(K2283,"-"),1,1)</f>
        <v>11</v>
      </c>
      <c r="Y2283">
        <f>INDEX(months!B:B,MATCH(Sheet1!W2283,months!A:A,0))</f>
        <v>6</v>
      </c>
      <c r="Z2283">
        <f t="shared" si="251"/>
        <v>42532</v>
      </c>
    </row>
    <row r="2284" spans="1:26" x14ac:dyDescent="0.2">
      <c r="A2284" t="s">
        <v>3485</v>
      </c>
      <c r="B2284" t="s">
        <v>3391</v>
      </c>
      <c r="C2284">
        <v>4.5999999999999996</v>
      </c>
      <c r="D2284">
        <v>319</v>
      </c>
      <c r="E2284" t="s">
        <v>46</v>
      </c>
      <c r="F2284" t="s">
        <v>101</v>
      </c>
      <c r="G2284" t="s">
        <v>649</v>
      </c>
      <c r="H2284" t="s">
        <v>923</v>
      </c>
      <c r="I2284" t="s">
        <v>25</v>
      </c>
      <c r="J2284" t="s">
        <v>3393</v>
      </c>
      <c r="K2284" t="s">
        <v>2695</v>
      </c>
      <c r="L2284" t="s">
        <v>46</v>
      </c>
      <c r="M2284" t="s">
        <v>46</v>
      </c>
      <c r="N2284">
        <f t="shared" si="245"/>
        <v>0</v>
      </c>
      <c r="O2284" t="str">
        <f t="shared" si="246"/>
        <v>No</v>
      </c>
      <c r="P2284">
        <f t="shared" si="247"/>
        <v>0</v>
      </c>
      <c r="Q2284">
        <f t="shared" si="248"/>
        <v>4813937689</v>
      </c>
      <c r="R2284">
        <f t="shared" si="249"/>
        <v>4.1933383153624479</v>
      </c>
      <c r="S2284" t="str">
        <f t="shared" si="250"/>
        <v>Acceptable</v>
      </c>
      <c r="T2284">
        <f>ROUNDUP(C2284,0)</f>
        <v>5</v>
      </c>
      <c r="U2284">
        <f>ROUNDDOWN(C2284,0)</f>
        <v>4</v>
      </c>
      <c r="V2284">
        <f>RIGHT(K2284,2)+2000</f>
        <v>2018</v>
      </c>
      <c r="W2284" t="str">
        <f>INDEX(_xlfn.TEXTSPLIT(K2284,"-"),1,2)</f>
        <v>Mar</v>
      </c>
      <c r="X2284" t="str">
        <f>INDEX(_xlfn.TEXTSPLIT(K2284,"-"),1,1)</f>
        <v>6</v>
      </c>
      <c r="Y2284">
        <f>INDEX(months!B:B,MATCH(Sheet1!W2284,months!A:A,0))</f>
        <v>3</v>
      </c>
      <c r="Z2284">
        <f t="shared" si="251"/>
        <v>43165</v>
      </c>
    </row>
    <row r="2285" spans="1:26" x14ac:dyDescent="0.2">
      <c r="A2285" t="s">
        <v>3486</v>
      </c>
      <c r="B2285" t="s">
        <v>3391</v>
      </c>
      <c r="C2285">
        <v>4.5</v>
      </c>
      <c r="D2285">
        <v>133</v>
      </c>
      <c r="E2285" t="s">
        <v>49</v>
      </c>
      <c r="F2285" t="s">
        <v>22</v>
      </c>
      <c r="G2285" t="s">
        <v>649</v>
      </c>
      <c r="H2285" t="s">
        <v>1011</v>
      </c>
      <c r="I2285" t="s">
        <v>25</v>
      </c>
      <c r="J2285" t="s">
        <v>3393</v>
      </c>
      <c r="K2285" t="s">
        <v>3487</v>
      </c>
      <c r="L2285" t="s">
        <v>220</v>
      </c>
      <c r="M2285" t="s">
        <v>60</v>
      </c>
      <c r="N2285">
        <f t="shared" si="245"/>
        <v>0</v>
      </c>
      <c r="O2285" t="str">
        <f t="shared" si="246"/>
        <v>No</v>
      </c>
      <c r="P2285">
        <f t="shared" si="247"/>
        <v>0</v>
      </c>
      <c r="Q2285">
        <f t="shared" si="248"/>
        <v>4813937689</v>
      </c>
      <c r="R2285">
        <f t="shared" si="249"/>
        <v>4.1933383153624479</v>
      </c>
      <c r="S2285" t="str">
        <f t="shared" si="250"/>
        <v>Acceptable</v>
      </c>
      <c r="T2285">
        <f>ROUNDUP(C2285,0)</f>
        <v>5</v>
      </c>
      <c r="U2285">
        <f>ROUNDDOWN(C2285,0)</f>
        <v>4</v>
      </c>
      <c r="V2285">
        <f>RIGHT(K2285,2)+2000</f>
        <v>2014</v>
      </c>
      <c r="W2285" t="str">
        <f>INDEX(_xlfn.TEXTSPLIT(K2285,"-"),1,2)</f>
        <v>Aug</v>
      </c>
      <c r="X2285" t="str">
        <f>INDEX(_xlfn.TEXTSPLIT(K2285,"-"),1,1)</f>
        <v>2</v>
      </c>
      <c r="Y2285">
        <f>INDEX(months!B:B,MATCH(Sheet1!W2285,months!A:A,0))</f>
        <v>8</v>
      </c>
      <c r="Z2285">
        <f t="shared" si="251"/>
        <v>41853</v>
      </c>
    </row>
    <row r="2286" spans="1:26" x14ac:dyDescent="0.2">
      <c r="A2286" t="s">
        <v>3488</v>
      </c>
      <c r="B2286" t="s">
        <v>3391</v>
      </c>
      <c r="C2286">
        <v>4.2</v>
      </c>
      <c r="D2286">
        <v>9</v>
      </c>
      <c r="E2286" t="s">
        <v>2461</v>
      </c>
      <c r="F2286" t="s">
        <v>775</v>
      </c>
      <c r="G2286" t="s">
        <v>649</v>
      </c>
      <c r="H2286" t="s">
        <v>3304</v>
      </c>
      <c r="I2286" t="s">
        <v>25</v>
      </c>
      <c r="J2286" t="s">
        <v>3393</v>
      </c>
      <c r="K2286" t="s">
        <v>3489</v>
      </c>
      <c r="L2286" t="s">
        <v>313</v>
      </c>
      <c r="M2286" t="s">
        <v>81</v>
      </c>
      <c r="N2286">
        <f t="shared" si="245"/>
        <v>0</v>
      </c>
      <c r="O2286" t="str">
        <f t="shared" si="246"/>
        <v>No</v>
      </c>
      <c r="P2286">
        <f t="shared" si="247"/>
        <v>0</v>
      </c>
      <c r="Q2286">
        <f t="shared" si="248"/>
        <v>4813937689</v>
      </c>
      <c r="R2286">
        <f t="shared" si="249"/>
        <v>4.1933383153624479</v>
      </c>
      <c r="S2286" t="str">
        <f t="shared" si="250"/>
        <v>Acceptable</v>
      </c>
      <c r="T2286">
        <f>ROUNDUP(C2286,0)</f>
        <v>5</v>
      </c>
      <c r="U2286">
        <f>ROUNDDOWN(C2286,0)</f>
        <v>4</v>
      </c>
      <c r="V2286">
        <f>RIGHT(K2286,2)+2000</f>
        <v>2017</v>
      </c>
      <c r="W2286" t="str">
        <f>INDEX(_xlfn.TEXTSPLIT(K2286,"-"),1,2)</f>
        <v>Sep</v>
      </c>
      <c r="X2286" t="str">
        <f>INDEX(_xlfn.TEXTSPLIT(K2286,"-"),1,1)</f>
        <v>14</v>
      </c>
      <c r="Y2286">
        <f>INDEX(months!B:B,MATCH(Sheet1!W2286,months!A:A,0))</f>
        <v>9</v>
      </c>
      <c r="Z2286">
        <f t="shared" si="251"/>
        <v>42992</v>
      </c>
    </row>
    <row r="2287" spans="1:26" x14ac:dyDescent="0.2">
      <c r="A2287" t="s">
        <v>3490</v>
      </c>
      <c r="B2287" t="s">
        <v>3391</v>
      </c>
      <c r="C2287">
        <v>4.2</v>
      </c>
      <c r="D2287">
        <v>74</v>
      </c>
      <c r="E2287" t="s">
        <v>392</v>
      </c>
      <c r="F2287" t="s">
        <v>775</v>
      </c>
      <c r="G2287" t="s">
        <v>649</v>
      </c>
      <c r="H2287" t="s">
        <v>3491</v>
      </c>
      <c r="I2287" t="s">
        <v>25</v>
      </c>
      <c r="J2287" t="s">
        <v>3393</v>
      </c>
      <c r="K2287" t="s">
        <v>3492</v>
      </c>
      <c r="L2287" t="s">
        <v>59</v>
      </c>
      <c r="M2287" t="s">
        <v>177</v>
      </c>
      <c r="N2287">
        <f t="shared" si="245"/>
        <v>0</v>
      </c>
      <c r="O2287" t="str">
        <f t="shared" si="246"/>
        <v>No</v>
      </c>
      <c r="P2287">
        <f t="shared" si="247"/>
        <v>0</v>
      </c>
      <c r="Q2287">
        <f t="shared" si="248"/>
        <v>4813937689</v>
      </c>
      <c r="R2287">
        <f t="shared" si="249"/>
        <v>4.1933383153624479</v>
      </c>
      <c r="S2287" t="str">
        <f t="shared" si="250"/>
        <v>Acceptable</v>
      </c>
      <c r="T2287">
        <f>ROUNDUP(C2287,0)</f>
        <v>5</v>
      </c>
      <c r="U2287">
        <f>ROUNDDOWN(C2287,0)</f>
        <v>4</v>
      </c>
      <c r="V2287">
        <f>RIGHT(K2287,2)+2000</f>
        <v>2014</v>
      </c>
      <c r="W2287" t="str">
        <f>INDEX(_xlfn.TEXTSPLIT(K2287,"-"),1,2)</f>
        <v>Sep</v>
      </c>
      <c r="X2287" t="str">
        <f>INDEX(_xlfn.TEXTSPLIT(K2287,"-"),1,1)</f>
        <v>6</v>
      </c>
      <c r="Y2287">
        <f>INDEX(months!B:B,MATCH(Sheet1!W2287,months!A:A,0))</f>
        <v>9</v>
      </c>
      <c r="Z2287">
        <f t="shared" si="251"/>
        <v>41888</v>
      </c>
    </row>
    <row r="2288" spans="1:26" x14ac:dyDescent="0.2">
      <c r="A2288" t="s">
        <v>3493</v>
      </c>
      <c r="B2288" t="s">
        <v>3391</v>
      </c>
      <c r="C2288">
        <v>4.3</v>
      </c>
      <c r="D2288">
        <v>3</v>
      </c>
      <c r="E2288" t="s">
        <v>147</v>
      </c>
      <c r="F2288" t="s">
        <v>1010</v>
      </c>
      <c r="G2288" t="s">
        <v>649</v>
      </c>
      <c r="H2288" t="s">
        <v>1011</v>
      </c>
      <c r="I2288" t="s">
        <v>25</v>
      </c>
      <c r="J2288" t="s">
        <v>3393</v>
      </c>
      <c r="K2288" t="s">
        <v>3494</v>
      </c>
      <c r="L2288" t="s">
        <v>138</v>
      </c>
      <c r="M2288" t="s">
        <v>81</v>
      </c>
      <c r="N2288">
        <f t="shared" si="245"/>
        <v>0</v>
      </c>
      <c r="O2288" t="str">
        <f t="shared" si="246"/>
        <v>No</v>
      </c>
      <c r="P2288">
        <f t="shared" si="247"/>
        <v>0</v>
      </c>
      <c r="Q2288">
        <f t="shared" si="248"/>
        <v>4813937689</v>
      </c>
      <c r="R2288">
        <f t="shared" si="249"/>
        <v>4.1933383153624479</v>
      </c>
      <c r="S2288" t="str">
        <f t="shared" si="250"/>
        <v>Acceptable</v>
      </c>
      <c r="T2288">
        <f>ROUNDUP(C2288,0)</f>
        <v>5</v>
      </c>
      <c r="U2288">
        <f>ROUNDDOWN(C2288,0)</f>
        <v>4</v>
      </c>
      <c r="V2288">
        <f>RIGHT(K2288,2)+2000</f>
        <v>2018</v>
      </c>
      <c r="W2288" t="str">
        <f>INDEX(_xlfn.TEXTSPLIT(K2288,"-"),1,2)</f>
        <v>Jan</v>
      </c>
      <c r="X2288" t="str">
        <f>INDEX(_xlfn.TEXTSPLIT(K2288,"-"),1,1)</f>
        <v>2</v>
      </c>
      <c r="Y2288">
        <f>INDEX(months!B:B,MATCH(Sheet1!W2288,months!A:A,0))</f>
        <v>1</v>
      </c>
      <c r="Z2288">
        <f t="shared" si="251"/>
        <v>43102</v>
      </c>
    </row>
    <row r="2289" spans="1:26" x14ac:dyDescent="0.2">
      <c r="A2289" t="s">
        <v>3495</v>
      </c>
      <c r="B2289" t="s">
        <v>3391</v>
      </c>
      <c r="C2289">
        <v>4.4000000000000004</v>
      </c>
      <c r="D2289">
        <v>4207</v>
      </c>
      <c r="E2289" t="s">
        <v>46</v>
      </c>
      <c r="F2289" t="s">
        <v>57</v>
      </c>
      <c r="G2289" t="s">
        <v>649</v>
      </c>
      <c r="H2289" t="s">
        <v>923</v>
      </c>
      <c r="I2289" t="s">
        <v>25</v>
      </c>
      <c r="J2289" t="s">
        <v>3393</v>
      </c>
      <c r="K2289" t="s">
        <v>3496</v>
      </c>
      <c r="L2289" t="s">
        <v>46</v>
      </c>
      <c r="M2289" t="s">
        <v>46</v>
      </c>
      <c r="N2289">
        <f t="shared" si="245"/>
        <v>0</v>
      </c>
      <c r="O2289" t="str">
        <f t="shared" si="246"/>
        <v>No</v>
      </c>
      <c r="P2289">
        <f t="shared" si="247"/>
        <v>0</v>
      </c>
      <c r="Q2289">
        <f t="shared" si="248"/>
        <v>4813937689</v>
      </c>
      <c r="R2289">
        <f t="shared" si="249"/>
        <v>4.1933383153624479</v>
      </c>
      <c r="S2289" t="str">
        <f t="shared" si="250"/>
        <v>Acceptable</v>
      </c>
      <c r="T2289">
        <f>ROUNDUP(C2289,0)</f>
        <v>5</v>
      </c>
      <c r="U2289">
        <f>ROUNDDOWN(C2289,0)</f>
        <v>4</v>
      </c>
      <c r="V2289">
        <f>RIGHT(K2289,2)+2000</f>
        <v>2013</v>
      </c>
      <c r="W2289" t="str">
        <f>INDEX(_xlfn.TEXTSPLIT(K2289,"-"),1,2)</f>
        <v>Jul</v>
      </c>
      <c r="X2289" t="str">
        <f>INDEX(_xlfn.TEXTSPLIT(K2289,"-"),1,1)</f>
        <v>26</v>
      </c>
      <c r="Y2289">
        <f>INDEX(months!B:B,MATCH(Sheet1!W2289,months!A:A,0))</f>
        <v>7</v>
      </c>
      <c r="Z2289">
        <f t="shared" si="251"/>
        <v>41481</v>
      </c>
    </row>
    <row r="2290" spans="1:26" x14ac:dyDescent="0.2">
      <c r="A2290" t="s">
        <v>3497</v>
      </c>
      <c r="B2290" t="s">
        <v>3391</v>
      </c>
      <c r="C2290">
        <v>4.0999999999999996</v>
      </c>
      <c r="D2290">
        <v>12</v>
      </c>
      <c r="E2290" t="s">
        <v>825</v>
      </c>
      <c r="F2290" t="s">
        <v>775</v>
      </c>
      <c r="G2290" t="s">
        <v>649</v>
      </c>
      <c r="H2290" t="s">
        <v>2919</v>
      </c>
      <c r="I2290" t="s">
        <v>25</v>
      </c>
      <c r="J2290" t="s">
        <v>3393</v>
      </c>
      <c r="K2290" t="s">
        <v>3498</v>
      </c>
      <c r="L2290" t="s">
        <v>157</v>
      </c>
      <c r="M2290" t="s">
        <v>81</v>
      </c>
      <c r="N2290">
        <f t="shared" si="245"/>
        <v>0</v>
      </c>
      <c r="O2290" t="str">
        <f t="shared" si="246"/>
        <v>No</v>
      </c>
      <c r="P2290">
        <f t="shared" si="247"/>
        <v>0</v>
      </c>
      <c r="Q2290">
        <f t="shared" si="248"/>
        <v>4813937689</v>
      </c>
      <c r="R2290">
        <f t="shared" si="249"/>
        <v>4.1933383153624479</v>
      </c>
      <c r="S2290" t="str">
        <f t="shared" si="250"/>
        <v>Acceptable</v>
      </c>
      <c r="T2290">
        <f>ROUNDUP(C2290,0)</f>
        <v>5</v>
      </c>
      <c r="U2290">
        <f>ROUNDDOWN(C2290,0)</f>
        <v>4</v>
      </c>
      <c r="V2290">
        <f>RIGHT(K2290,2)+2000</f>
        <v>2017</v>
      </c>
      <c r="W2290" t="str">
        <f>INDEX(_xlfn.TEXTSPLIT(K2290,"-"),1,2)</f>
        <v>Mar</v>
      </c>
      <c r="X2290" t="str">
        <f>INDEX(_xlfn.TEXTSPLIT(K2290,"-"),1,1)</f>
        <v>2</v>
      </c>
      <c r="Y2290">
        <f>INDEX(months!B:B,MATCH(Sheet1!W2290,months!A:A,0))</f>
        <v>3</v>
      </c>
      <c r="Z2290">
        <f t="shared" si="251"/>
        <v>42796</v>
      </c>
    </row>
    <row r="2291" spans="1:26" x14ac:dyDescent="0.2">
      <c r="A2291" t="s">
        <v>3499</v>
      </c>
      <c r="B2291" t="s">
        <v>3391</v>
      </c>
      <c r="C2291">
        <v>4.4000000000000004</v>
      </c>
      <c r="D2291">
        <v>17</v>
      </c>
      <c r="E2291" t="s">
        <v>1403</v>
      </c>
      <c r="F2291" t="s">
        <v>775</v>
      </c>
      <c r="G2291" t="s">
        <v>649</v>
      </c>
      <c r="H2291" t="s">
        <v>2929</v>
      </c>
      <c r="I2291" t="s">
        <v>124</v>
      </c>
      <c r="J2291" t="s">
        <v>3393</v>
      </c>
      <c r="K2291" t="s">
        <v>407</v>
      </c>
      <c r="L2291" t="s">
        <v>1116</v>
      </c>
      <c r="M2291" t="s">
        <v>1743</v>
      </c>
      <c r="N2291">
        <f t="shared" si="245"/>
        <v>0</v>
      </c>
      <c r="O2291" t="str">
        <f t="shared" si="246"/>
        <v>No</v>
      </c>
      <c r="P2291">
        <f t="shared" si="247"/>
        <v>0</v>
      </c>
      <c r="Q2291">
        <f t="shared" si="248"/>
        <v>4813937689</v>
      </c>
      <c r="R2291">
        <f t="shared" si="249"/>
        <v>4.1933383153624479</v>
      </c>
      <c r="S2291" t="str">
        <f t="shared" si="250"/>
        <v>Acceptable</v>
      </c>
      <c r="T2291">
        <f>ROUNDUP(C2291,0)</f>
        <v>5</v>
      </c>
      <c r="U2291">
        <f>ROUNDDOWN(C2291,0)</f>
        <v>4</v>
      </c>
      <c r="V2291">
        <f>RIGHT(K2291,2)+2000</f>
        <v>2018</v>
      </c>
      <c r="W2291" t="str">
        <f>INDEX(_xlfn.TEXTSPLIT(K2291,"-"),1,2)</f>
        <v>May</v>
      </c>
      <c r="X2291" t="str">
        <f>INDEX(_xlfn.TEXTSPLIT(K2291,"-"),1,1)</f>
        <v>14</v>
      </c>
      <c r="Y2291">
        <f>INDEX(months!B:B,MATCH(Sheet1!W2291,months!A:A,0))</f>
        <v>5</v>
      </c>
      <c r="Z2291">
        <f t="shared" si="251"/>
        <v>43234</v>
      </c>
    </row>
    <row r="2292" spans="1:26" x14ac:dyDescent="0.2">
      <c r="A2292" t="s">
        <v>3501</v>
      </c>
      <c r="B2292" t="s">
        <v>3391</v>
      </c>
      <c r="C2292">
        <v>4.5999999999999996</v>
      </c>
      <c r="D2292">
        <v>358</v>
      </c>
      <c r="E2292" t="s">
        <v>46</v>
      </c>
      <c r="F2292" t="s">
        <v>101</v>
      </c>
      <c r="G2292" t="s">
        <v>649</v>
      </c>
      <c r="H2292" t="s">
        <v>923</v>
      </c>
      <c r="I2292" t="s">
        <v>25</v>
      </c>
      <c r="J2292" t="s">
        <v>3393</v>
      </c>
      <c r="K2292" t="s">
        <v>1003</v>
      </c>
      <c r="L2292" t="s">
        <v>46</v>
      </c>
      <c r="M2292" t="s">
        <v>46</v>
      </c>
      <c r="N2292">
        <f t="shared" si="245"/>
        <v>0</v>
      </c>
      <c r="O2292" t="str">
        <f t="shared" si="246"/>
        <v>No</v>
      </c>
      <c r="P2292">
        <f t="shared" si="247"/>
        <v>0</v>
      </c>
      <c r="Q2292">
        <f t="shared" si="248"/>
        <v>4813937689</v>
      </c>
      <c r="R2292">
        <f t="shared" si="249"/>
        <v>4.1933383153624479</v>
      </c>
      <c r="S2292" t="str">
        <f t="shared" si="250"/>
        <v>Acceptable</v>
      </c>
      <c r="T2292">
        <f>ROUNDUP(C2292,0)</f>
        <v>5</v>
      </c>
      <c r="U2292">
        <f>ROUNDDOWN(C2292,0)</f>
        <v>4</v>
      </c>
      <c r="V2292">
        <f>RIGHT(K2292,2)+2000</f>
        <v>2017</v>
      </c>
      <c r="W2292" t="str">
        <f>INDEX(_xlfn.TEXTSPLIT(K2292,"-"),1,2)</f>
        <v>Oct</v>
      </c>
      <c r="X2292" t="str">
        <f>INDEX(_xlfn.TEXTSPLIT(K2292,"-"),1,1)</f>
        <v>25</v>
      </c>
      <c r="Y2292">
        <f>INDEX(months!B:B,MATCH(Sheet1!W2292,months!A:A,0))</f>
        <v>10</v>
      </c>
      <c r="Z2292">
        <f t="shared" si="251"/>
        <v>43033</v>
      </c>
    </row>
    <row r="2293" spans="1:26" x14ac:dyDescent="0.2">
      <c r="A2293" t="s">
        <v>3502</v>
      </c>
      <c r="B2293" t="s">
        <v>3391</v>
      </c>
      <c r="C2293">
        <v>4.4000000000000004</v>
      </c>
      <c r="D2293">
        <v>726</v>
      </c>
      <c r="E2293" t="s">
        <v>46</v>
      </c>
      <c r="F2293" t="s">
        <v>101</v>
      </c>
      <c r="G2293" t="s">
        <v>649</v>
      </c>
      <c r="H2293" t="s">
        <v>923</v>
      </c>
      <c r="I2293" t="s">
        <v>25</v>
      </c>
      <c r="J2293" t="s">
        <v>3393</v>
      </c>
      <c r="K2293" t="s">
        <v>737</v>
      </c>
      <c r="L2293" t="s">
        <v>46</v>
      </c>
      <c r="M2293" t="s">
        <v>46</v>
      </c>
      <c r="N2293">
        <f t="shared" si="245"/>
        <v>0</v>
      </c>
      <c r="O2293" t="str">
        <f t="shared" si="246"/>
        <v>No</v>
      </c>
      <c r="P2293">
        <f t="shared" si="247"/>
        <v>0</v>
      </c>
      <c r="Q2293">
        <f t="shared" si="248"/>
        <v>4813937689</v>
      </c>
      <c r="R2293">
        <f t="shared" si="249"/>
        <v>4.1933383153624479</v>
      </c>
      <c r="S2293" t="str">
        <f t="shared" si="250"/>
        <v>Acceptable</v>
      </c>
      <c r="T2293">
        <f>ROUNDUP(C2293,0)</f>
        <v>5</v>
      </c>
      <c r="U2293">
        <f>ROUNDDOWN(C2293,0)</f>
        <v>4</v>
      </c>
      <c r="V2293">
        <f>RIGHT(K2293,2)+2000</f>
        <v>2018</v>
      </c>
      <c r="W2293" t="str">
        <f>INDEX(_xlfn.TEXTSPLIT(K2293,"-"),1,2)</f>
        <v>Mar</v>
      </c>
      <c r="X2293" t="str">
        <f>INDEX(_xlfn.TEXTSPLIT(K2293,"-"),1,1)</f>
        <v>5</v>
      </c>
      <c r="Y2293">
        <f>INDEX(months!B:B,MATCH(Sheet1!W2293,months!A:A,0))</f>
        <v>3</v>
      </c>
      <c r="Z2293">
        <f t="shared" si="251"/>
        <v>43164</v>
      </c>
    </row>
    <row r="2294" spans="1:26" x14ac:dyDescent="0.2">
      <c r="A2294" t="s">
        <v>3503</v>
      </c>
      <c r="B2294" t="s">
        <v>3391</v>
      </c>
      <c r="C2294">
        <v>4.2</v>
      </c>
      <c r="D2294">
        <v>33</v>
      </c>
      <c r="E2294" t="s">
        <v>1035</v>
      </c>
      <c r="F2294" t="s">
        <v>775</v>
      </c>
      <c r="G2294" t="s">
        <v>649</v>
      </c>
      <c r="H2294" t="s">
        <v>923</v>
      </c>
      <c r="I2294" t="s">
        <v>25</v>
      </c>
      <c r="J2294" t="s">
        <v>3393</v>
      </c>
      <c r="K2294" t="s">
        <v>1811</v>
      </c>
      <c r="L2294" t="s">
        <v>3504</v>
      </c>
      <c r="M2294" t="s">
        <v>47</v>
      </c>
      <c r="N2294">
        <f t="shared" si="245"/>
        <v>0</v>
      </c>
      <c r="O2294" t="str">
        <f t="shared" si="246"/>
        <v>No</v>
      </c>
      <c r="P2294">
        <f t="shared" si="247"/>
        <v>0</v>
      </c>
      <c r="Q2294">
        <f t="shared" si="248"/>
        <v>4813937689</v>
      </c>
      <c r="R2294">
        <f t="shared" si="249"/>
        <v>4.1933383153624479</v>
      </c>
      <c r="S2294" t="str">
        <f t="shared" si="250"/>
        <v>Acceptable</v>
      </c>
      <c r="T2294">
        <f>ROUNDUP(C2294,0)</f>
        <v>5</v>
      </c>
      <c r="U2294">
        <f>ROUNDDOWN(C2294,0)</f>
        <v>4</v>
      </c>
      <c r="V2294">
        <f>RIGHT(K2294,2)+2000</f>
        <v>2018</v>
      </c>
      <c r="W2294" t="str">
        <f>INDEX(_xlfn.TEXTSPLIT(K2294,"-"),1,2)</f>
        <v>May</v>
      </c>
      <c r="X2294" t="str">
        <f>INDEX(_xlfn.TEXTSPLIT(K2294,"-"),1,1)</f>
        <v>8</v>
      </c>
      <c r="Y2294">
        <f>INDEX(months!B:B,MATCH(Sheet1!W2294,months!A:A,0))</f>
        <v>5</v>
      </c>
      <c r="Z2294">
        <f t="shared" si="251"/>
        <v>43228</v>
      </c>
    </row>
    <row r="2295" spans="1:26" x14ac:dyDescent="0.2">
      <c r="A2295" t="s">
        <v>3505</v>
      </c>
      <c r="B2295" t="s">
        <v>3391</v>
      </c>
      <c r="C2295">
        <v>4.5</v>
      </c>
      <c r="D2295">
        <v>492</v>
      </c>
      <c r="E2295" t="s">
        <v>111</v>
      </c>
      <c r="F2295" t="s">
        <v>22</v>
      </c>
      <c r="G2295" t="s">
        <v>649</v>
      </c>
      <c r="H2295" t="s">
        <v>1015</v>
      </c>
      <c r="I2295" t="s">
        <v>25</v>
      </c>
      <c r="J2295" t="s">
        <v>3393</v>
      </c>
      <c r="K2295" t="s">
        <v>2712</v>
      </c>
      <c r="L2295" t="s">
        <v>3506</v>
      </c>
      <c r="M2295" t="s">
        <v>81</v>
      </c>
      <c r="N2295">
        <f t="shared" si="245"/>
        <v>0</v>
      </c>
      <c r="O2295" t="str">
        <f t="shared" si="246"/>
        <v>No</v>
      </c>
      <c r="P2295">
        <f t="shared" si="247"/>
        <v>0</v>
      </c>
      <c r="Q2295">
        <f t="shared" si="248"/>
        <v>4813937689</v>
      </c>
      <c r="R2295">
        <f t="shared" si="249"/>
        <v>4.1933383153624479</v>
      </c>
      <c r="S2295" t="str">
        <f t="shared" si="250"/>
        <v>Acceptable</v>
      </c>
      <c r="T2295">
        <f>ROUNDUP(C2295,0)</f>
        <v>5</v>
      </c>
      <c r="U2295">
        <f>ROUNDDOWN(C2295,0)</f>
        <v>4</v>
      </c>
      <c r="V2295">
        <f>RIGHT(K2295,2)+2000</f>
        <v>2018</v>
      </c>
      <c r="W2295" t="str">
        <f>INDEX(_xlfn.TEXTSPLIT(K2295,"-"),1,2)</f>
        <v>Apr</v>
      </c>
      <c r="X2295" t="str">
        <f>INDEX(_xlfn.TEXTSPLIT(K2295,"-"),1,1)</f>
        <v>13</v>
      </c>
      <c r="Y2295">
        <f>INDEX(months!B:B,MATCH(Sheet1!W2295,months!A:A,0))</f>
        <v>4</v>
      </c>
      <c r="Z2295">
        <f t="shared" si="251"/>
        <v>43203</v>
      </c>
    </row>
    <row r="2296" spans="1:26" x14ac:dyDescent="0.2">
      <c r="A2296" t="s">
        <v>3507</v>
      </c>
      <c r="B2296" t="s">
        <v>3391</v>
      </c>
      <c r="D2296">
        <v>0</v>
      </c>
      <c r="E2296" t="s">
        <v>1410</v>
      </c>
      <c r="F2296" t="s">
        <v>1005</v>
      </c>
      <c r="G2296" t="s">
        <v>649</v>
      </c>
      <c r="H2296" t="s">
        <v>3433</v>
      </c>
      <c r="I2296" t="s">
        <v>25</v>
      </c>
      <c r="J2296" t="s">
        <v>3393</v>
      </c>
      <c r="K2296" t="s">
        <v>3508</v>
      </c>
      <c r="L2296" t="s">
        <v>59</v>
      </c>
      <c r="M2296" t="s">
        <v>29</v>
      </c>
      <c r="N2296">
        <f t="shared" si="245"/>
        <v>0</v>
      </c>
      <c r="O2296" t="str">
        <f t="shared" si="246"/>
        <v>No</v>
      </c>
      <c r="P2296">
        <f t="shared" si="247"/>
        <v>0</v>
      </c>
      <c r="Q2296">
        <f t="shared" si="248"/>
        <v>4813937689</v>
      </c>
      <c r="R2296">
        <f t="shared" si="249"/>
        <v>4.1933383153624479</v>
      </c>
      <c r="S2296" t="str">
        <f t="shared" si="250"/>
        <v>Acceptable</v>
      </c>
      <c r="T2296">
        <f>ROUNDUP(C2296,0)</f>
        <v>0</v>
      </c>
      <c r="U2296">
        <f>ROUNDDOWN(C2296,0)</f>
        <v>0</v>
      </c>
      <c r="V2296">
        <f>RIGHT(K2296,2)+2000</f>
        <v>2017</v>
      </c>
      <c r="W2296" t="str">
        <f>INDEX(_xlfn.TEXTSPLIT(K2296,"-"),1,2)</f>
        <v>Oct</v>
      </c>
      <c r="X2296" t="str">
        <f>INDEX(_xlfn.TEXTSPLIT(K2296,"-"),1,1)</f>
        <v>3</v>
      </c>
      <c r="Y2296">
        <f>INDEX(months!B:B,MATCH(Sheet1!W2296,months!A:A,0))</f>
        <v>10</v>
      </c>
      <c r="Z2296">
        <f t="shared" si="251"/>
        <v>43011</v>
      </c>
    </row>
    <row r="2297" spans="1:26" x14ac:dyDescent="0.2">
      <c r="A2297" t="s">
        <v>3509</v>
      </c>
      <c r="B2297" t="s">
        <v>3391</v>
      </c>
      <c r="C2297">
        <v>2.6</v>
      </c>
      <c r="D2297">
        <v>41</v>
      </c>
      <c r="E2297" t="s">
        <v>31</v>
      </c>
      <c r="F2297" t="s">
        <v>775</v>
      </c>
      <c r="G2297" t="s">
        <v>649</v>
      </c>
      <c r="H2297" t="s">
        <v>2929</v>
      </c>
      <c r="I2297" t="s">
        <v>25</v>
      </c>
      <c r="J2297" t="s">
        <v>3393</v>
      </c>
      <c r="K2297" t="s">
        <v>3511</v>
      </c>
      <c r="L2297" t="s">
        <v>813</v>
      </c>
      <c r="M2297" t="s">
        <v>177</v>
      </c>
      <c r="N2297">
        <f t="shared" si="245"/>
        <v>0</v>
      </c>
      <c r="O2297" t="str">
        <f t="shared" si="246"/>
        <v>No</v>
      </c>
      <c r="P2297">
        <f t="shared" si="247"/>
        <v>0</v>
      </c>
      <c r="Q2297">
        <f t="shared" si="248"/>
        <v>4813937689</v>
      </c>
      <c r="R2297">
        <f t="shared" si="249"/>
        <v>4.1933383153624479</v>
      </c>
      <c r="S2297" t="str">
        <f t="shared" si="250"/>
        <v>Acceptable</v>
      </c>
      <c r="T2297">
        <f>ROUNDUP(C2297,0)</f>
        <v>3</v>
      </c>
      <c r="U2297">
        <f>ROUNDDOWN(C2297,0)</f>
        <v>2</v>
      </c>
      <c r="V2297">
        <f>RIGHT(K2297,2)+2000</f>
        <v>2015</v>
      </c>
      <c r="W2297" t="str">
        <f>INDEX(_xlfn.TEXTSPLIT(K2297,"-"),1,2)</f>
        <v>May</v>
      </c>
      <c r="X2297" t="str">
        <f>INDEX(_xlfn.TEXTSPLIT(K2297,"-"),1,1)</f>
        <v>6</v>
      </c>
      <c r="Y2297">
        <f>INDEX(months!B:B,MATCH(Sheet1!W2297,months!A:A,0))</f>
        <v>5</v>
      </c>
      <c r="Z2297">
        <f t="shared" si="251"/>
        <v>42130</v>
      </c>
    </row>
    <row r="2298" spans="1:26" x14ac:dyDescent="0.2">
      <c r="A2298" t="s">
        <v>3512</v>
      </c>
      <c r="B2298" t="s">
        <v>3391</v>
      </c>
      <c r="C2298">
        <v>4.5999999999999996</v>
      </c>
      <c r="D2298">
        <v>625</v>
      </c>
      <c r="E2298" t="s">
        <v>899</v>
      </c>
      <c r="F2298" t="s">
        <v>22</v>
      </c>
      <c r="G2298" t="s">
        <v>649</v>
      </c>
      <c r="H2298" t="s">
        <v>923</v>
      </c>
      <c r="I2298" t="s">
        <v>25</v>
      </c>
      <c r="J2298" t="s">
        <v>3393</v>
      </c>
      <c r="K2298" t="s">
        <v>1098</v>
      </c>
      <c r="L2298" t="s">
        <v>170</v>
      </c>
      <c r="M2298" t="s">
        <v>514</v>
      </c>
      <c r="N2298">
        <f t="shared" si="245"/>
        <v>0</v>
      </c>
      <c r="O2298" t="str">
        <f t="shared" si="246"/>
        <v>No</v>
      </c>
      <c r="P2298">
        <f t="shared" si="247"/>
        <v>0</v>
      </c>
      <c r="Q2298">
        <f t="shared" si="248"/>
        <v>4813937689</v>
      </c>
      <c r="R2298">
        <f t="shared" si="249"/>
        <v>4.1933383153624479</v>
      </c>
      <c r="S2298" t="str">
        <f t="shared" si="250"/>
        <v>Acceptable</v>
      </c>
      <c r="T2298">
        <f>ROUNDUP(C2298,0)</f>
        <v>5</v>
      </c>
      <c r="U2298">
        <f>ROUNDDOWN(C2298,0)</f>
        <v>4</v>
      </c>
      <c r="V2298">
        <f>RIGHT(K2298,2)+2000</f>
        <v>2017</v>
      </c>
      <c r="W2298" t="str">
        <f>INDEX(_xlfn.TEXTSPLIT(K2298,"-"),1,2)</f>
        <v>Jan</v>
      </c>
      <c r="X2298" t="str">
        <f>INDEX(_xlfn.TEXTSPLIT(K2298,"-"),1,1)</f>
        <v>8</v>
      </c>
      <c r="Y2298">
        <f>INDEX(months!B:B,MATCH(Sheet1!W2298,months!A:A,0))</f>
        <v>1</v>
      </c>
      <c r="Z2298">
        <f t="shared" si="251"/>
        <v>42743</v>
      </c>
    </row>
    <row r="2299" spans="1:26" x14ac:dyDescent="0.2">
      <c r="A2299" t="s">
        <v>3513</v>
      </c>
      <c r="B2299" t="s">
        <v>3391</v>
      </c>
      <c r="C2299">
        <v>4.8</v>
      </c>
      <c r="D2299">
        <v>12</v>
      </c>
      <c r="E2299" t="s">
        <v>308</v>
      </c>
      <c r="F2299" t="s">
        <v>775</v>
      </c>
      <c r="G2299" t="s">
        <v>649</v>
      </c>
      <c r="H2299" t="s">
        <v>3514</v>
      </c>
      <c r="I2299" t="s">
        <v>25</v>
      </c>
      <c r="J2299" t="s">
        <v>3393</v>
      </c>
      <c r="K2299" t="s">
        <v>2621</v>
      </c>
      <c r="L2299" t="s">
        <v>3515</v>
      </c>
      <c r="M2299" t="s">
        <v>81</v>
      </c>
      <c r="N2299">
        <f t="shared" si="245"/>
        <v>0</v>
      </c>
      <c r="O2299" t="str">
        <f t="shared" si="246"/>
        <v>No</v>
      </c>
      <c r="P2299">
        <f t="shared" si="247"/>
        <v>0</v>
      </c>
      <c r="Q2299">
        <f t="shared" si="248"/>
        <v>4813937689</v>
      </c>
      <c r="R2299">
        <f t="shared" si="249"/>
        <v>4.1933383153624479</v>
      </c>
      <c r="S2299" t="str">
        <f t="shared" si="250"/>
        <v>Acceptable</v>
      </c>
      <c r="T2299">
        <f>ROUNDUP(C2299,0)</f>
        <v>5</v>
      </c>
      <c r="U2299">
        <f>ROUNDDOWN(C2299,0)</f>
        <v>4</v>
      </c>
      <c r="V2299">
        <f>RIGHT(K2299,2)+2000</f>
        <v>2017</v>
      </c>
      <c r="W2299" t="str">
        <f>INDEX(_xlfn.TEXTSPLIT(K2299,"-"),1,2)</f>
        <v>Jun</v>
      </c>
      <c r="X2299" t="str">
        <f>INDEX(_xlfn.TEXTSPLIT(K2299,"-"),1,1)</f>
        <v>5</v>
      </c>
      <c r="Y2299">
        <f>INDEX(months!B:B,MATCH(Sheet1!W2299,months!A:A,0))</f>
        <v>6</v>
      </c>
      <c r="Z2299">
        <f t="shared" si="251"/>
        <v>42891</v>
      </c>
    </row>
    <row r="2300" spans="1:26" x14ac:dyDescent="0.2">
      <c r="A2300" t="s">
        <v>3516</v>
      </c>
      <c r="B2300" t="s">
        <v>3391</v>
      </c>
      <c r="C2300">
        <v>4.2</v>
      </c>
      <c r="D2300">
        <v>64</v>
      </c>
      <c r="E2300" t="s">
        <v>667</v>
      </c>
      <c r="F2300" t="s">
        <v>775</v>
      </c>
      <c r="G2300" t="s">
        <v>649</v>
      </c>
      <c r="H2300" t="s">
        <v>3445</v>
      </c>
      <c r="I2300" t="s">
        <v>25</v>
      </c>
      <c r="J2300" t="s">
        <v>3393</v>
      </c>
      <c r="K2300" t="s">
        <v>2214</v>
      </c>
      <c r="L2300" t="s">
        <v>170</v>
      </c>
      <c r="M2300" t="s">
        <v>237</v>
      </c>
      <c r="N2300">
        <f t="shared" si="245"/>
        <v>0</v>
      </c>
      <c r="O2300" t="str">
        <f t="shared" si="246"/>
        <v>No</v>
      </c>
      <c r="P2300">
        <f t="shared" si="247"/>
        <v>0</v>
      </c>
      <c r="Q2300">
        <f t="shared" si="248"/>
        <v>4813937689</v>
      </c>
      <c r="R2300">
        <f t="shared" si="249"/>
        <v>4.1933383153624479</v>
      </c>
      <c r="S2300" t="str">
        <f t="shared" si="250"/>
        <v>Acceptable</v>
      </c>
      <c r="T2300">
        <f>ROUNDUP(C2300,0)</f>
        <v>5</v>
      </c>
      <c r="U2300">
        <f>ROUNDDOWN(C2300,0)</f>
        <v>4</v>
      </c>
      <c r="V2300">
        <f>RIGHT(K2300,2)+2000</f>
        <v>2015</v>
      </c>
      <c r="W2300" t="str">
        <f>INDEX(_xlfn.TEXTSPLIT(K2300,"-"),1,2)</f>
        <v>Dec</v>
      </c>
      <c r="X2300" t="str">
        <f>INDEX(_xlfn.TEXTSPLIT(K2300,"-"),1,1)</f>
        <v>22</v>
      </c>
      <c r="Y2300">
        <f>INDEX(months!B:B,MATCH(Sheet1!W2300,months!A:A,0))</f>
        <v>12</v>
      </c>
      <c r="Z2300">
        <f t="shared" si="251"/>
        <v>42360</v>
      </c>
    </row>
    <row r="2301" spans="1:26" x14ac:dyDescent="0.2">
      <c r="A2301" t="s">
        <v>3517</v>
      </c>
      <c r="B2301" t="s">
        <v>3391</v>
      </c>
      <c r="C2301">
        <v>4.7</v>
      </c>
      <c r="D2301">
        <v>11</v>
      </c>
      <c r="E2301" t="s">
        <v>1848</v>
      </c>
      <c r="F2301" t="s">
        <v>1199</v>
      </c>
      <c r="G2301" t="s">
        <v>649</v>
      </c>
      <c r="H2301" t="s">
        <v>3518</v>
      </c>
      <c r="I2301" t="s">
        <v>25</v>
      </c>
      <c r="J2301" t="s">
        <v>3393</v>
      </c>
      <c r="K2301" t="s">
        <v>3519</v>
      </c>
      <c r="L2301" t="s">
        <v>1336</v>
      </c>
      <c r="M2301" t="s">
        <v>29</v>
      </c>
      <c r="N2301">
        <f t="shared" si="245"/>
        <v>0</v>
      </c>
      <c r="O2301" t="str">
        <f t="shared" si="246"/>
        <v>No</v>
      </c>
      <c r="P2301">
        <f t="shared" si="247"/>
        <v>0</v>
      </c>
      <c r="Q2301">
        <f t="shared" si="248"/>
        <v>4813937689</v>
      </c>
      <c r="R2301">
        <f t="shared" si="249"/>
        <v>4.1933383153624479</v>
      </c>
      <c r="S2301" t="str">
        <f t="shared" si="250"/>
        <v>Acceptable</v>
      </c>
      <c r="T2301">
        <f>ROUNDUP(C2301,0)</f>
        <v>5</v>
      </c>
      <c r="U2301">
        <f>ROUNDDOWN(C2301,0)</f>
        <v>4</v>
      </c>
      <c r="V2301">
        <f>RIGHT(K2301,2)+2000</f>
        <v>2018</v>
      </c>
      <c r="W2301" t="str">
        <f>INDEX(_xlfn.TEXTSPLIT(K2301,"-"),1,2)</f>
        <v>Jan</v>
      </c>
      <c r="X2301" t="str">
        <f>INDEX(_xlfn.TEXTSPLIT(K2301,"-"),1,1)</f>
        <v>14</v>
      </c>
      <c r="Y2301">
        <f>INDEX(months!B:B,MATCH(Sheet1!W2301,months!A:A,0))</f>
        <v>1</v>
      </c>
      <c r="Z2301">
        <f t="shared" si="251"/>
        <v>43114</v>
      </c>
    </row>
    <row r="2302" spans="1:26" x14ac:dyDescent="0.2">
      <c r="A2302" t="s">
        <v>3520</v>
      </c>
      <c r="B2302" t="s">
        <v>3391</v>
      </c>
      <c r="C2302">
        <v>3</v>
      </c>
      <c r="D2302">
        <v>4</v>
      </c>
      <c r="E2302" t="s">
        <v>281</v>
      </c>
      <c r="F2302" t="s">
        <v>1199</v>
      </c>
      <c r="G2302" t="s">
        <v>649</v>
      </c>
      <c r="H2302" t="s">
        <v>3310</v>
      </c>
      <c r="I2302" t="s">
        <v>25</v>
      </c>
      <c r="J2302" t="s">
        <v>3393</v>
      </c>
      <c r="K2302" t="s">
        <v>3521</v>
      </c>
      <c r="L2302" t="s">
        <v>59</v>
      </c>
      <c r="M2302" t="s">
        <v>177</v>
      </c>
      <c r="N2302">
        <f t="shared" si="245"/>
        <v>0</v>
      </c>
      <c r="O2302" t="str">
        <f t="shared" si="246"/>
        <v>No</v>
      </c>
      <c r="P2302">
        <f t="shared" si="247"/>
        <v>0</v>
      </c>
      <c r="Q2302">
        <f t="shared" si="248"/>
        <v>4813937689</v>
      </c>
      <c r="R2302">
        <f t="shared" si="249"/>
        <v>4.1933383153624479</v>
      </c>
      <c r="S2302" t="str">
        <f t="shared" si="250"/>
        <v>Acceptable</v>
      </c>
      <c r="T2302">
        <f>ROUNDUP(C2302,0)</f>
        <v>3</v>
      </c>
      <c r="U2302">
        <f>ROUNDDOWN(C2302,0)</f>
        <v>3</v>
      </c>
      <c r="V2302">
        <f>RIGHT(K2302,2)+2000</f>
        <v>2017</v>
      </c>
      <c r="W2302" t="str">
        <f>INDEX(_xlfn.TEXTSPLIT(K2302,"-"),1,2)</f>
        <v>May</v>
      </c>
      <c r="X2302" t="str">
        <f>INDEX(_xlfn.TEXTSPLIT(K2302,"-"),1,1)</f>
        <v>9</v>
      </c>
      <c r="Y2302">
        <f>INDEX(months!B:B,MATCH(Sheet1!W2302,months!A:A,0))</f>
        <v>5</v>
      </c>
      <c r="Z2302">
        <f t="shared" si="251"/>
        <v>42864</v>
      </c>
    </row>
    <row r="2303" spans="1:26" x14ac:dyDescent="0.2">
      <c r="A2303" t="s">
        <v>3522</v>
      </c>
      <c r="B2303" t="s">
        <v>3391</v>
      </c>
      <c r="C2303">
        <v>3.5</v>
      </c>
      <c r="D2303">
        <v>214</v>
      </c>
      <c r="E2303" t="s">
        <v>1977</v>
      </c>
      <c r="F2303" t="s">
        <v>775</v>
      </c>
      <c r="G2303" t="s">
        <v>649</v>
      </c>
      <c r="H2303" t="s">
        <v>3523</v>
      </c>
      <c r="I2303" t="s">
        <v>25</v>
      </c>
      <c r="J2303" t="s">
        <v>3393</v>
      </c>
      <c r="K2303" t="s">
        <v>3524</v>
      </c>
      <c r="L2303" t="s">
        <v>3525</v>
      </c>
      <c r="M2303" t="s">
        <v>86</v>
      </c>
      <c r="N2303">
        <f t="shared" si="245"/>
        <v>0</v>
      </c>
      <c r="O2303" t="str">
        <f t="shared" si="246"/>
        <v>No</v>
      </c>
      <c r="P2303">
        <f t="shared" si="247"/>
        <v>0</v>
      </c>
      <c r="Q2303">
        <f t="shared" si="248"/>
        <v>4813937689</v>
      </c>
      <c r="R2303">
        <f t="shared" si="249"/>
        <v>4.1933383153624479</v>
      </c>
      <c r="S2303" t="str">
        <f t="shared" si="250"/>
        <v>Acceptable</v>
      </c>
      <c r="T2303">
        <f>ROUNDUP(C2303,0)</f>
        <v>4</v>
      </c>
      <c r="U2303">
        <f>ROUNDDOWN(C2303,0)</f>
        <v>3</v>
      </c>
      <c r="V2303">
        <f>RIGHT(K2303,2)+2000</f>
        <v>2017</v>
      </c>
      <c r="W2303" t="str">
        <f>INDEX(_xlfn.TEXTSPLIT(K2303,"-"),1,2)</f>
        <v>Oct</v>
      </c>
      <c r="X2303" t="str">
        <f>INDEX(_xlfn.TEXTSPLIT(K2303,"-"),1,1)</f>
        <v>2</v>
      </c>
      <c r="Y2303">
        <f>INDEX(months!B:B,MATCH(Sheet1!W2303,months!A:A,0))</f>
        <v>10</v>
      </c>
      <c r="Z2303">
        <f t="shared" si="251"/>
        <v>43010</v>
      </c>
    </row>
    <row r="2304" spans="1:26" x14ac:dyDescent="0.2">
      <c r="A2304" t="s">
        <v>3526</v>
      </c>
      <c r="B2304" t="s">
        <v>3391</v>
      </c>
      <c r="C2304">
        <v>4.5999999999999996</v>
      </c>
      <c r="D2304">
        <v>66</v>
      </c>
      <c r="E2304" t="s">
        <v>392</v>
      </c>
      <c r="F2304" t="s">
        <v>101</v>
      </c>
      <c r="G2304" t="s">
        <v>649</v>
      </c>
      <c r="H2304" t="s">
        <v>3310</v>
      </c>
      <c r="I2304" t="s">
        <v>25</v>
      </c>
      <c r="J2304" t="s">
        <v>3393</v>
      </c>
      <c r="K2304" t="s">
        <v>1437</v>
      </c>
      <c r="L2304" t="s">
        <v>1297</v>
      </c>
      <c r="M2304" t="s">
        <v>1502</v>
      </c>
      <c r="N2304">
        <f t="shared" si="245"/>
        <v>0</v>
      </c>
      <c r="O2304" t="str">
        <f t="shared" si="246"/>
        <v>No</v>
      </c>
      <c r="P2304">
        <f t="shared" si="247"/>
        <v>0</v>
      </c>
      <c r="Q2304">
        <f t="shared" si="248"/>
        <v>4813937689</v>
      </c>
      <c r="R2304">
        <f t="shared" si="249"/>
        <v>4.1933383153624479</v>
      </c>
      <c r="S2304" t="str">
        <f t="shared" si="250"/>
        <v>Acceptable</v>
      </c>
      <c r="T2304">
        <f>ROUNDUP(C2304,0)</f>
        <v>5</v>
      </c>
      <c r="U2304">
        <f>ROUNDDOWN(C2304,0)</f>
        <v>4</v>
      </c>
      <c r="V2304">
        <f>RIGHT(K2304,2)+2000</f>
        <v>2013</v>
      </c>
      <c r="W2304" t="str">
        <f>INDEX(_xlfn.TEXTSPLIT(K2304,"-"),1,2)</f>
        <v>Dec</v>
      </c>
      <c r="X2304" t="str">
        <f>INDEX(_xlfn.TEXTSPLIT(K2304,"-"),1,1)</f>
        <v>2</v>
      </c>
      <c r="Y2304">
        <f>INDEX(months!B:B,MATCH(Sheet1!W2304,months!A:A,0))</f>
        <v>12</v>
      </c>
      <c r="Z2304">
        <f t="shared" si="251"/>
        <v>41610</v>
      </c>
    </row>
    <row r="2305" spans="1:26" x14ac:dyDescent="0.2">
      <c r="A2305" t="s">
        <v>3527</v>
      </c>
      <c r="B2305" t="s">
        <v>3391</v>
      </c>
      <c r="C2305">
        <v>4.8</v>
      </c>
      <c r="D2305">
        <v>59158</v>
      </c>
      <c r="E2305" t="s">
        <v>159</v>
      </c>
      <c r="F2305" t="s">
        <v>65</v>
      </c>
      <c r="G2305" t="s">
        <v>23</v>
      </c>
      <c r="H2305" t="s">
        <v>24</v>
      </c>
      <c r="I2305" t="s">
        <v>25</v>
      </c>
      <c r="J2305" t="s">
        <v>3393</v>
      </c>
      <c r="K2305" t="s">
        <v>216</v>
      </c>
      <c r="L2305" t="s">
        <v>3528</v>
      </c>
      <c r="M2305" t="s">
        <v>81</v>
      </c>
      <c r="N2305">
        <f t="shared" si="245"/>
        <v>0</v>
      </c>
      <c r="O2305" t="str">
        <f t="shared" si="246"/>
        <v>No</v>
      </c>
      <c r="P2305">
        <f t="shared" si="247"/>
        <v>0</v>
      </c>
      <c r="Q2305">
        <f t="shared" si="248"/>
        <v>4813937689</v>
      </c>
      <c r="R2305">
        <f t="shared" si="249"/>
        <v>4.1933383153624479</v>
      </c>
      <c r="S2305" t="str">
        <f t="shared" si="250"/>
        <v>Acceptable</v>
      </c>
      <c r="T2305">
        <f>ROUNDUP(C2305,0)</f>
        <v>5</v>
      </c>
      <c r="U2305">
        <f>ROUNDDOWN(C2305,0)</f>
        <v>4</v>
      </c>
      <c r="V2305">
        <f>RIGHT(K2305,2)+2000</f>
        <v>2018</v>
      </c>
      <c r="W2305" t="str">
        <f>INDEX(_xlfn.TEXTSPLIT(K2305,"-"),1,2)</f>
        <v>Jul</v>
      </c>
      <c r="X2305" t="str">
        <f>INDEX(_xlfn.TEXTSPLIT(K2305,"-"),1,1)</f>
        <v>26</v>
      </c>
      <c r="Y2305">
        <f>INDEX(months!B:B,MATCH(Sheet1!W2305,months!A:A,0))</f>
        <v>7</v>
      </c>
      <c r="Z2305">
        <f t="shared" si="251"/>
        <v>43307</v>
      </c>
    </row>
    <row r="2306" spans="1:26" x14ac:dyDescent="0.2">
      <c r="A2306" t="s">
        <v>3529</v>
      </c>
      <c r="B2306" t="s">
        <v>3391</v>
      </c>
      <c r="C2306">
        <v>4.2</v>
      </c>
      <c r="D2306">
        <v>19473</v>
      </c>
      <c r="E2306" t="s">
        <v>46</v>
      </c>
      <c r="F2306" t="s">
        <v>65</v>
      </c>
      <c r="G2306" t="s">
        <v>23</v>
      </c>
      <c r="H2306" t="s">
        <v>24</v>
      </c>
      <c r="I2306" t="s">
        <v>25</v>
      </c>
      <c r="J2306" t="s">
        <v>3393</v>
      </c>
      <c r="K2306" t="s">
        <v>297</v>
      </c>
      <c r="L2306" t="s">
        <v>46</v>
      </c>
      <c r="M2306" t="s">
        <v>46</v>
      </c>
      <c r="N2306">
        <f t="shared" ref="N2306:N2369" si="252">SUM(A2306,B2306)</f>
        <v>0</v>
      </c>
      <c r="O2306" t="str">
        <f t="shared" ref="O2306:O2369" si="253">IF(E2306="good","Yes","No")</f>
        <v>No</v>
      </c>
      <c r="P2306">
        <f t="shared" ref="P2306:P2369" si="254">COUNTIF(B:B,"&lt;0")</f>
        <v>0</v>
      </c>
      <c r="Q2306">
        <f t="shared" ref="Q2306:Q2369" si="255">SUMIF(D:D,"&gt;1000")</f>
        <v>4813937689</v>
      </c>
      <c r="R2306">
        <f t="shared" ref="R2306:R2369" si="256">AVERAGEIF(C:C,"&gt;0")</f>
        <v>4.1933383153624479</v>
      </c>
      <c r="S2306" t="str">
        <f t="shared" ref="S2306:S2369" si="257">IF(OR(A2306&gt;0,B2306&gt;0),"Acceptable","Check")</f>
        <v>Acceptable</v>
      </c>
      <c r="T2306">
        <f>ROUNDUP(C2306,0)</f>
        <v>5</v>
      </c>
      <c r="U2306">
        <f>ROUNDDOWN(C2306,0)</f>
        <v>4</v>
      </c>
      <c r="V2306">
        <f>RIGHT(K2306,2)+2000</f>
        <v>2018</v>
      </c>
      <c r="W2306" t="str">
        <f>INDEX(_xlfn.TEXTSPLIT(K2306,"-"),1,2)</f>
        <v>Jul</v>
      </c>
      <c r="X2306" t="str">
        <f>INDEX(_xlfn.TEXTSPLIT(K2306,"-"),1,1)</f>
        <v>24</v>
      </c>
      <c r="Y2306">
        <f>INDEX(months!B:B,MATCH(Sheet1!W2306,months!A:A,0))</f>
        <v>7</v>
      </c>
      <c r="Z2306">
        <f t="shared" si="251"/>
        <v>43305</v>
      </c>
    </row>
    <row r="2307" spans="1:26" x14ac:dyDescent="0.2">
      <c r="A2307" t="s">
        <v>3530</v>
      </c>
      <c r="B2307" t="s">
        <v>3391</v>
      </c>
      <c r="C2307">
        <v>4.5999999999999996</v>
      </c>
      <c r="D2307">
        <v>73118</v>
      </c>
      <c r="E2307" t="s">
        <v>96</v>
      </c>
      <c r="F2307" t="s">
        <v>65</v>
      </c>
      <c r="G2307" t="s">
        <v>23</v>
      </c>
      <c r="H2307" t="s">
        <v>24</v>
      </c>
      <c r="I2307" t="s">
        <v>25</v>
      </c>
      <c r="J2307" t="s">
        <v>3393</v>
      </c>
      <c r="K2307" t="s">
        <v>213</v>
      </c>
      <c r="L2307" t="s">
        <v>576</v>
      </c>
      <c r="M2307" t="s">
        <v>54</v>
      </c>
      <c r="N2307">
        <f t="shared" si="252"/>
        <v>0</v>
      </c>
      <c r="O2307" t="str">
        <f t="shared" si="253"/>
        <v>No</v>
      </c>
      <c r="P2307">
        <f t="shared" si="254"/>
        <v>0</v>
      </c>
      <c r="Q2307">
        <f t="shared" si="255"/>
        <v>4813937689</v>
      </c>
      <c r="R2307">
        <f t="shared" si="256"/>
        <v>4.1933383153624479</v>
      </c>
      <c r="S2307" t="str">
        <f t="shared" si="257"/>
        <v>Acceptable</v>
      </c>
      <c r="T2307">
        <f>ROUNDUP(C2307,0)</f>
        <v>5</v>
      </c>
      <c r="U2307">
        <f>ROUNDDOWN(C2307,0)</f>
        <v>4</v>
      </c>
      <c r="V2307">
        <f>RIGHT(K2307,2)+2000</f>
        <v>2018</v>
      </c>
      <c r="W2307" t="str">
        <f>INDEX(_xlfn.TEXTSPLIT(K2307,"-"),1,2)</f>
        <v>May</v>
      </c>
      <c r="X2307" t="str">
        <f>INDEX(_xlfn.TEXTSPLIT(K2307,"-"),1,1)</f>
        <v>10</v>
      </c>
      <c r="Y2307">
        <f>INDEX(months!B:B,MATCH(Sheet1!W2307,months!A:A,0))</f>
        <v>5</v>
      </c>
      <c r="Z2307">
        <f t="shared" ref="Z2307:Z2370" si="258">DATE(V2307,Y2307,X2307)</f>
        <v>43230</v>
      </c>
    </row>
    <row r="2308" spans="1:26" x14ac:dyDescent="0.2">
      <c r="A2308" t="s">
        <v>3531</v>
      </c>
      <c r="B2308" t="s">
        <v>3391</v>
      </c>
      <c r="C2308">
        <v>4.4000000000000004</v>
      </c>
      <c r="D2308">
        <v>27524</v>
      </c>
      <c r="E2308" t="s">
        <v>46</v>
      </c>
      <c r="F2308" t="s">
        <v>65</v>
      </c>
      <c r="G2308" t="s">
        <v>23</v>
      </c>
      <c r="H2308" t="s">
        <v>24</v>
      </c>
      <c r="I2308" t="s">
        <v>25</v>
      </c>
      <c r="J2308" t="s">
        <v>3393</v>
      </c>
      <c r="K2308" t="s">
        <v>115</v>
      </c>
      <c r="L2308" t="s">
        <v>46</v>
      </c>
      <c r="M2308" t="s">
        <v>46</v>
      </c>
      <c r="N2308">
        <f t="shared" si="252"/>
        <v>0</v>
      </c>
      <c r="O2308" t="str">
        <f t="shared" si="253"/>
        <v>No</v>
      </c>
      <c r="P2308">
        <f t="shared" si="254"/>
        <v>0</v>
      </c>
      <c r="Q2308">
        <f t="shared" si="255"/>
        <v>4813937689</v>
      </c>
      <c r="R2308">
        <f t="shared" si="256"/>
        <v>4.1933383153624479</v>
      </c>
      <c r="S2308" t="str">
        <f t="shared" si="257"/>
        <v>Acceptable</v>
      </c>
      <c r="T2308">
        <f>ROUNDUP(C2308,0)</f>
        <v>5</v>
      </c>
      <c r="U2308">
        <f>ROUNDDOWN(C2308,0)</f>
        <v>4</v>
      </c>
      <c r="V2308">
        <f>RIGHT(K2308,2)+2000</f>
        <v>2018</v>
      </c>
      <c r="W2308" t="str">
        <f>INDEX(_xlfn.TEXTSPLIT(K2308,"-"),1,2)</f>
        <v>Jul</v>
      </c>
      <c r="X2308" t="str">
        <f>INDEX(_xlfn.TEXTSPLIT(K2308,"-"),1,1)</f>
        <v>30</v>
      </c>
      <c r="Y2308">
        <f>INDEX(months!B:B,MATCH(Sheet1!W2308,months!A:A,0))</f>
        <v>7</v>
      </c>
      <c r="Z2308">
        <f t="shared" si="258"/>
        <v>43311</v>
      </c>
    </row>
    <row r="2309" spans="1:26" x14ac:dyDescent="0.2">
      <c r="A2309" t="s">
        <v>3532</v>
      </c>
      <c r="B2309" t="s">
        <v>3391</v>
      </c>
      <c r="C2309">
        <v>4.8</v>
      </c>
      <c r="D2309">
        <v>102858</v>
      </c>
      <c r="E2309" t="s">
        <v>347</v>
      </c>
      <c r="F2309" t="s">
        <v>65</v>
      </c>
      <c r="G2309" t="s">
        <v>23</v>
      </c>
      <c r="H2309" t="s">
        <v>24</v>
      </c>
      <c r="I2309" t="s">
        <v>25</v>
      </c>
      <c r="J2309" t="s">
        <v>3393</v>
      </c>
      <c r="K2309" t="s">
        <v>97</v>
      </c>
      <c r="L2309" t="s">
        <v>1358</v>
      </c>
      <c r="M2309" t="s">
        <v>587</v>
      </c>
      <c r="N2309">
        <f t="shared" si="252"/>
        <v>0</v>
      </c>
      <c r="O2309" t="str">
        <f t="shared" si="253"/>
        <v>No</v>
      </c>
      <c r="P2309">
        <f t="shared" si="254"/>
        <v>0</v>
      </c>
      <c r="Q2309">
        <f t="shared" si="255"/>
        <v>4813937689</v>
      </c>
      <c r="R2309">
        <f t="shared" si="256"/>
        <v>4.1933383153624479</v>
      </c>
      <c r="S2309" t="str">
        <f t="shared" si="257"/>
        <v>Acceptable</v>
      </c>
      <c r="T2309">
        <f>ROUNDUP(C2309,0)</f>
        <v>5</v>
      </c>
      <c r="U2309">
        <f>ROUNDDOWN(C2309,0)</f>
        <v>4</v>
      </c>
      <c r="V2309">
        <f>RIGHT(K2309,2)+2000</f>
        <v>2018</v>
      </c>
      <c r="W2309" t="str">
        <f>INDEX(_xlfn.TEXTSPLIT(K2309,"-"),1,2)</f>
        <v>Aug</v>
      </c>
      <c r="X2309" t="str">
        <f>INDEX(_xlfn.TEXTSPLIT(K2309,"-"),1,1)</f>
        <v>3</v>
      </c>
      <c r="Y2309">
        <f>INDEX(months!B:B,MATCH(Sheet1!W2309,months!A:A,0))</f>
        <v>8</v>
      </c>
      <c r="Z2309">
        <f t="shared" si="258"/>
        <v>43315</v>
      </c>
    </row>
    <row r="2310" spans="1:26" x14ac:dyDescent="0.2">
      <c r="A2310" t="s">
        <v>3533</v>
      </c>
      <c r="B2310" t="s">
        <v>3391</v>
      </c>
      <c r="C2310">
        <v>4</v>
      </c>
      <c r="D2310">
        <v>2094</v>
      </c>
      <c r="E2310" t="s">
        <v>132</v>
      </c>
      <c r="F2310" t="s">
        <v>32</v>
      </c>
      <c r="G2310" t="s">
        <v>23</v>
      </c>
      <c r="H2310" t="s">
        <v>24</v>
      </c>
      <c r="I2310" t="s">
        <v>25</v>
      </c>
      <c r="J2310" t="s">
        <v>3393</v>
      </c>
      <c r="K2310" t="s">
        <v>216</v>
      </c>
      <c r="L2310" t="s">
        <v>3534</v>
      </c>
      <c r="M2310" t="s">
        <v>587</v>
      </c>
      <c r="N2310">
        <f t="shared" si="252"/>
        <v>0</v>
      </c>
      <c r="O2310" t="str">
        <f t="shared" si="253"/>
        <v>No</v>
      </c>
      <c r="P2310">
        <f t="shared" si="254"/>
        <v>0</v>
      </c>
      <c r="Q2310">
        <f t="shared" si="255"/>
        <v>4813937689</v>
      </c>
      <c r="R2310">
        <f t="shared" si="256"/>
        <v>4.1933383153624479</v>
      </c>
      <c r="S2310" t="str">
        <f t="shared" si="257"/>
        <v>Acceptable</v>
      </c>
      <c r="T2310">
        <f>ROUNDUP(C2310,0)</f>
        <v>4</v>
      </c>
      <c r="U2310">
        <f>ROUNDDOWN(C2310,0)</f>
        <v>4</v>
      </c>
      <c r="V2310">
        <f>RIGHT(K2310,2)+2000</f>
        <v>2018</v>
      </c>
      <c r="W2310" t="str">
        <f>INDEX(_xlfn.TEXTSPLIT(K2310,"-"),1,2)</f>
        <v>Jul</v>
      </c>
      <c r="X2310" t="str">
        <f>INDEX(_xlfn.TEXTSPLIT(K2310,"-"),1,1)</f>
        <v>26</v>
      </c>
      <c r="Y2310">
        <f>INDEX(months!B:B,MATCH(Sheet1!W2310,months!A:A,0))</f>
        <v>7</v>
      </c>
      <c r="Z2310">
        <f t="shared" si="258"/>
        <v>43307</v>
      </c>
    </row>
    <row r="2311" spans="1:26" x14ac:dyDescent="0.2">
      <c r="A2311" t="s">
        <v>3535</v>
      </c>
      <c r="B2311" t="s">
        <v>3391</v>
      </c>
      <c r="C2311">
        <v>3.7</v>
      </c>
      <c r="D2311">
        <v>236</v>
      </c>
      <c r="E2311" t="s">
        <v>308</v>
      </c>
      <c r="F2311" t="s">
        <v>57</v>
      </c>
      <c r="G2311" t="s">
        <v>23</v>
      </c>
      <c r="H2311" t="s">
        <v>24</v>
      </c>
      <c r="I2311" t="s">
        <v>25</v>
      </c>
      <c r="J2311" t="s">
        <v>3393</v>
      </c>
      <c r="K2311" t="s">
        <v>357</v>
      </c>
      <c r="L2311" t="s">
        <v>3536</v>
      </c>
      <c r="M2311" t="s">
        <v>274</v>
      </c>
      <c r="N2311">
        <f t="shared" si="252"/>
        <v>0</v>
      </c>
      <c r="O2311" t="str">
        <f t="shared" si="253"/>
        <v>No</v>
      </c>
      <c r="P2311">
        <f t="shared" si="254"/>
        <v>0</v>
      </c>
      <c r="Q2311">
        <f t="shared" si="255"/>
        <v>4813937689</v>
      </c>
      <c r="R2311">
        <f t="shared" si="256"/>
        <v>4.1933383153624479</v>
      </c>
      <c r="S2311" t="str">
        <f t="shared" si="257"/>
        <v>Acceptable</v>
      </c>
      <c r="T2311">
        <f>ROUNDUP(C2311,0)</f>
        <v>4</v>
      </c>
      <c r="U2311">
        <f>ROUNDDOWN(C2311,0)</f>
        <v>3</v>
      </c>
      <c r="V2311">
        <f>RIGHT(K2311,2)+2000</f>
        <v>2018</v>
      </c>
      <c r="W2311" t="str">
        <f>INDEX(_xlfn.TEXTSPLIT(K2311,"-"),1,2)</f>
        <v>Jul</v>
      </c>
      <c r="X2311" t="str">
        <f>INDEX(_xlfn.TEXTSPLIT(K2311,"-"),1,1)</f>
        <v>25</v>
      </c>
      <c r="Y2311">
        <f>INDEX(months!B:B,MATCH(Sheet1!W2311,months!A:A,0))</f>
        <v>7</v>
      </c>
      <c r="Z2311">
        <f t="shared" si="258"/>
        <v>43306</v>
      </c>
    </row>
    <row r="2312" spans="1:26" x14ac:dyDescent="0.2">
      <c r="A2312" t="s">
        <v>3537</v>
      </c>
      <c r="B2312" t="s">
        <v>3391</v>
      </c>
      <c r="C2312">
        <v>4.2</v>
      </c>
      <c r="D2312">
        <v>33033</v>
      </c>
      <c r="E2312" t="s">
        <v>409</v>
      </c>
      <c r="F2312" t="s">
        <v>38</v>
      </c>
      <c r="G2312" t="s">
        <v>23</v>
      </c>
      <c r="H2312" t="s">
        <v>24</v>
      </c>
      <c r="I2312" t="s">
        <v>25</v>
      </c>
      <c r="J2312" t="s">
        <v>3393</v>
      </c>
      <c r="K2312" t="s">
        <v>297</v>
      </c>
      <c r="L2312" t="s">
        <v>3538</v>
      </c>
      <c r="M2312" t="s">
        <v>81</v>
      </c>
      <c r="N2312">
        <f t="shared" si="252"/>
        <v>0</v>
      </c>
      <c r="O2312" t="str">
        <f t="shared" si="253"/>
        <v>No</v>
      </c>
      <c r="P2312">
        <f t="shared" si="254"/>
        <v>0</v>
      </c>
      <c r="Q2312">
        <f t="shared" si="255"/>
        <v>4813937689</v>
      </c>
      <c r="R2312">
        <f t="shared" si="256"/>
        <v>4.1933383153624479</v>
      </c>
      <c r="S2312" t="str">
        <f t="shared" si="257"/>
        <v>Acceptable</v>
      </c>
      <c r="T2312">
        <f>ROUNDUP(C2312,0)</f>
        <v>5</v>
      </c>
      <c r="U2312">
        <f>ROUNDDOWN(C2312,0)</f>
        <v>4</v>
      </c>
      <c r="V2312">
        <f>RIGHT(K2312,2)+2000</f>
        <v>2018</v>
      </c>
      <c r="W2312" t="str">
        <f>INDEX(_xlfn.TEXTSPLIT(K2312,"-"),1,2)</f>
        <v>Jul</v>
      </c>
      <c r="X2312" t="str">
        <f>INDEX(_xlfn.TEXTSPLIT(K2312,"-"),1,1)</f>
        <v>24</v>
      </c>
      <c r="Y2312">
        <f>INDEX(months!B:B,MATCH(Sheet1!W2312,months!A:A,0))</f>
        <v>7</v>
      </c>
      <c r="Z2312">
        <f t="shared" si="258"/>
        <v>43305</v>
      </c>
    </row>
    <row r="2313" spans="1:26" x14ac:dyDescent="0.2">
      <c r="A2313" t="s">
        <v>3539</v>
      </c>
      <c r="B2313" t="s">
        <v>3391</v>
      </c>
      <c r="C2313">
        <v>4.8</v>
      </c>
      <c r="D2313">
        <v>78825</v>
      </c>
      <c r="E2313" t="s">
        <v>159</v>
      </c>
      <c r="F2313" t="s">
        <v>65</v>
      </c>
      <c r="G2313" t="s">
        <v>23</v>
      </c>
      <c r="H2313" t="s">
        <v>24</v>
      </c>
      <c r="I2313" t="s">
        <v>25</v>
      </c>
      <c r="J2313" t="s">
        <v>3393</v>
      </c>
      <c r="K2313" t="s">
        <v>173</v>
      </c>
      <c r="L2313" t="s">
        <v>3294</v>
      </c>
      <c r="M2313" t="s">
        <v>81</v>
      </c>
      <c r="N2313">
        <f t="shared" si="252"/>
        <v>0</v>
      </c>
      <c r="O2313" t="str">
        <f t="shared" si="253"/>
        <v>No</v>
      </c>
      <c r="P2313">
        <f t="shared" si="254"/>
        <v>0</v>
      </c>
      <c r="Q2313">
        <f t="shared" si="255"/>
        <v>4813937689</v>
      </c>
      <c r="R2313">
        <f t="shared" si="256"/>
        <v>4.1933383153624479</v>
      </c>
      <c r="S2313" t="str">
        <f t="shared" si="257"/>
        <v>Acceptable</v>
      </c>
      <c r="T2313">
        <f>ROUNDUP(C2313,0)</f>
        <v>5</v>
      </c>
      <c r="U2313">
        <f>ROUNDDOWN(C2313,0)</f>
        <v>4</v>
      </c>
      <c r="V2313">
        <f>RIGHT(K2313,2)+2000</f>
        <v>2018</v>
      </c>
      <c r="W2313" t="str">
        <f>INDEX(_xlfn.TEXTSPLIT(K2313,"-"),1,2)</f>
        <v>Aug</v>
      </c>
      <c r="X2313" t="str">
        <f>INDEX(_xlfn.TEXTSPLIT(K2313,"-"),1,1)</f>
        <v>2</v>
      </c>
      <c r="Y2313">
        <f>INDEX(months!B:B,MATCH(Sheet1!W2313,months!A:A,0))</f>
        <v>8</v>
      </c>
      <c r="Z2313">
        <f t="shared" si="258"/>
        <v>43314</v>
      </c>
    </row>
    <row r="2314" spans="1:26" x14ac:dyDescent="0.2">
      <c r="A2314" t="s">
        <v>3540</v>
      </c>
      <c r="B2314" t="s">
        <v>3391</v>
      </c>
      <c r="C2314">
        <v>4.7</v>
      </c>
      <c r="D2314">
        <v>18674</v>
      </c>
      <c r="E2314" t="s">
        <v>46</v>
      </c>
      <c r="F2314" t="s">
        <v>65</v>
      </c>
      <c r="G2314" t="s">
        <v>23</v>
      </c>
      <c r="H2314" t="s">
        <v>24</v>
      </c>
      <c r="I2314" t="s">
        <v>25</v>
      </c>
      <c r="J2314" t="s">
        <v>3393</v>
      </c>
      <c r="K2314" t="s">
        <v>278</v>
      </c>
      <c r="L2314" t="s">
        <v>3541</v>
      </c>
      <c r="M2314" t="s">
        <v>54</v>
      </c>
      <c r="N2314">
        <f t="shared" si="252"/>
        <v>0</v>
      </c>
      <c r="O2314" t="str">
        <f t="shared" si="253"/>
        <v>No</v>
      </c>
      <c r="P2314">
        <f t="shared" si="254"/>
        <v>0</v>
      </c>
      <c r="Q2314">
        <f t="shared" si="255"/>
        <v>4813937689</v>
      </c>
      <c r="R2314">
        <f t="shared" si="256"/>
        <v>4.1933383153624479</v>
      </c>
      <c r="S2314" t="str">
        <f t="shared" si="257"/>
        <v>Acceptable</v>
      </c>
      <c r="T2314">
        <f>ROUNDUP(C2314,0)</f>
        <v>5</v>
      </c>
      <c r="U2314">
        <f>ROUNDDOWN(C2314,0)</f>
        <v>4</v>
      </c>
      <c r="V2314">
        <f>RIGHT(K2314,2)+2000</f>
        <v>2018</v>
      </c>
      <c r="W2314" t="str">
        <f>INDEX(_xlfn.TEXTSPLIT(K2314,"-"),1,2)</f>
        <v>Jul</v>
      </c>
      <c r="X2314" t="str">
        <f>INDEX(_xlfn.TEXTSPLIT(K2314,"-"),1,1)</f>
        <v>27</v>
      </c>
      <c r="Y2314">
        <f>INDEX(months!B:B,MATCH(Sheet1!W2314,months!A:A,0))</f>
        <v>7</v>
      </c>
      <c r="Z2314">
        <f t="shared" si="258"/>
        <v>43308</v>
      </c>
    </row>
    <row r="2315" spans="1:26" x14ac:dyDescent="0.2">
      <c r="A2315" t="s">
        <v>3542</v>
      </c>
      <c r="B2315" t="s">
        <v>3391</v>
      </c>
      <c r="C2315">
        <v>3.5</v>
      </c>
      <c r="D2315">
        <v>250</v>
      </c>
      <c r="E2315" t="s">
        <v>132</v>
      </c>
      <c r="F2315" t="s">
        <v>50</v>
      </c>
      <c r="G2315" t="s">
        <v>23</v>
      </c>
      <c r="H2315" t="s">
        <v>24</v>
      </c>
      <c r="I2315" t="s">
        <v>25</v>
      </c>
      <c r="J2315" t="s">
        <v>3393</v>
      </c>
      <c r="K2315" t="s">
        <v>585</v>
      </c>
      <c r="L2315" t="s">
        <v>1336</v>
      </c>
      <c r="M2315" t="s">
        <v>54</v>
      </c>
      <c r="N2315">
        <f t="shared" si="252"/>
        <v>0</v>
      </c>
      <c r="O2315" t="str">
        <f t="shared" si="253"/>
        <v>No</v>
      </c>
      <c r="P2315">
        <f t="shared" si="254"/>
        <v>0</v>
      </c>
      <c r="Q2315">
        <f t="shared" si="255"/>
        <v>4813937689</v>
      </c>
      <c r="R2315">
        <f t="shared" si="256"/>
        <v>4.1933383153624479</v>
      </c>
      <c r="S2315" t="str">
        <f t="shared" si="257"/>
        <v>Acceptable</v>
      </c>
      <c r="T2315">
        <f>ROUNDUP(C2315,0)</f>
        <v>4</v>
      </c>
      <c r="U2315">
        <f>ROUNDDOWN(C2315,0)</f>
        <v>3</v>
      </c>
      <c r="V2315">
        <f>RIGHT(K2315,2)+2000</f>
        <v>2018</v>
      </c>
      <c r="W2315" t="str">
        <f>INDEX(_xlfn.TEXTSPLIT(K2315,"-"),1,2)</f>
        <v>Jul</v>
      </c>
      <c r="X2315" t="str">
        <f>INDEX(_xlfn.TEXTSPLIT(K2315,"-"),1,1)</f>
        <v>9</v>
      </c>
      <c r="Y2315">
        <f>INDEX(months!B:B,MATCH(Sheet1!W2315,months!A:A,0))</f>
        <v>7</v>
      </c>
      <c r="Z2315">
        <f t="shared" si="258"/>
        <v>43290</v>
      </c>
    </row>
    <row r="2316" spans="1:26" x14ac:dyDescent="0.2">
      <c r="A2316" t="s">
        <v>3543</v>
      </c>
      <c r="B2316" t="s">
        <v>3391</v>
      </c>
      <c r="C2316">
        <v>3.9</v>
      </c>
      <c r="D2316">
        <v>6266</v>
      </c>
      <c r="E2316" t="s">
        <v>1786</v>
      </c>
      <c r="F2316" t="s">
        <v>32</v>
      </c>
      <c r="G2316" t="s">
        <v>23</v>
      </c>
      <c r="H2316" t="s">
        <v>24</v>
      </c>
      <c r="I2316" t="s">
        <v>25</v>
      </c>
      <c r="J2316" t="s">
        <v>3393</v>
      </c>
      <c r="K2316" t="s">
        <v>2096</v>
      </c>
      <c r="L2316" t="s">
        <v>2742</v>
      </c>
      <c r="M2316" t="s">
        <v>552</v>
      </c>
      <c r="N2316">
        <f t="shared" si="252"/>
        <v>0</v>
      </c>
      <c r="O2316" t="str">
        <f t="shared" si="253"/>
        <v>No</v>
      </c>
      <c r="P2316">
        <f t="shared" si="254"/>
        <v>0</v>
      </c>
      <c r="Q2316">
        <f t="shared" si="255"/>
        <v>4813937689</v>
      </c>
      <c r="R2316">
        <f t="shared" si="256"/>
        <v>4.1933383153624479</v>
      </c>
      <c r="S2316" t="str">
        <f t="shared" si="257"/>
        <v>Acceptable</v>
      </c>
      <c r="T2316">
        <f>ROUNDUP(C2316,0)</f>
        <v>4</v>
      </c>
      <c r="U2316">
        <f>ROUNDDOWN(C2316,0)</f>
        <v>3</v>
      </c>
      <c r="V2316">
        <f>RIGHT(K2316,2)+2000</f>
        <v>2018</v>
      </c>
      <c r="W2316" t="str">
        <f>INDEX(_xlfn.TEXTSPLIT(K2316,"-"),1,2)</f>
        <v>May</v>
      </c>
      <c r="X2316" t="str">
        <f>INDEX(_xlfn.TEXTSPLIT(K2316,"-"),1,1)</f>
        <v>22</v>
      </c>
      <c r="Y2316">
        <f>INDEX(months!B:B,MATCH(Sheet1!W2316,months!A:A,0))</f>
        <v>5</v>
      </c>
      <c r="Z2316">
        <f t="shared" si="258"/>
        <v>43242</v>
      </c>
    </row>
    <row r="2317" spans="1:26" x14ac:dyDescent="0.2">
      <c r="A2317" t="s">
        <v>3544</v>
      </c>
      <c r="B2317" t="s">
        <v>3391</v>
      </c>
      <c r="C2317">
        <v>4.2</v>
      </c>
      <c r="D2317">
        <v>22</v>
      </c>
      <c r="E2317" t="s">
        <v>186</v>
      </c>
      <c r="F2317" t="s">
        <v>22</v>
      </c>
      <c r="G2317" t="s">
        <v>23</v>
      </c>
      <c r="H2317" t="s">
        <v>24</v>
      </c>
      <c r="I2317" t="s">
        <v>25</v>
      </c>
      <c r="J2317" t="s">
        <v>3393</v>
      </c>
      <c r="K2317" t="s">
        <v>1777</v>
      </c>
      <c r="L2317" t="s">
        <v>46</v>
      </c>
      <c r="M2317" t="s">
        <v>46</v>
      </c>
      <c r="N2317">
        <f t="shared" si="252"/>
        <v>0</v>
      </c>
      <c r="O2317" t="str">
        <f t="shared" si="253"/>
        <v>No</v>
      </c>
      <c r="P2317">
        <f t="shared" si="254"/>
        <v>0</v>
      </c>
      <c r="Q2317">
        <f t="shared" si="255"/>
        <v>4813937689</v>
      </c>
      <c r="R2317">
        <f t="shared" si="256"/>
        <v>4.1933383153624479</v>
      </c>
      <c r="S2317" t="str">
        <f t="shared" si="257"/>
        <v>Acceptable</v>
      </c>
      <c r="T2317">
        <f>ROUNDUP(C2317,0)</f>
        <v>5</v>
      </c>
      <c r="U2317">
        <f>ROUNDDOWN(C2317,0)</f>
        <v>4</v>
      </c>
      <c r="V2317">
        <f>RIGHT(K2317,2)+2000</f>
        <v>2018</v>
      </c>
      <c r="W2317" t="str">
        <f>INDEX(_xlfn.TEXTSPLIT(K2317,"-"),1,2)</f>
        <v>May</v>
      </c>
      <c r="X2317" t="str">
        <f>INDEX(_xlfn.TEXTSPLIT(K2317,"-"),1,1)</f>
        <v>30</v>
      </c>
      <c r="Y2317">
        <f>INDEX(months!B:B,MATCH(Sheet1!W2317,months!A:A,0))</f>
        <v>5</v>
      </c>
      <c r="Z2317">
        <f t="shared" si="258"/>
        <v>43250</v>
      </c>
    </row>
    <row r="2318" spans="1:26" x14ac:dyDescent="0.2">
      <c r="A2318" t="s">
        <v>3546</v>
      </c>
      <c r="B2318" t="s">
        <v>3391</v>
      </c>
      <c r="C2318">
        <v>4.8</v>
      </c>
      <c r="D2318">
        <v>53743</v>
      </c>
      <c r="E2318" t="s">
        <v>481</v>
      </c>
      <c r="F2318" t="s">
        <v>65</v>
      </c>
      <c r="G2318" t="s">
        <v>23</v>
      </c>
      <c r="H2318" t="s">
        <v>24</v>
      </c>
      <c r="I2318" t="s">
        <v>25</v>
      </c>
      <c r="J2318" t="s">
        <v>3393</v>
      </c>
      <c r="K2318" t="s">
        <v>278</v>
      </c>
      <c r="L2318" t="s">
        <v>46</v>
      </c>
      <c r="M2318" t="s">
        <v>587</v>
      </c>
      <c r="N2318">
        <f t="shared" si="252"/>
        <v>0</v>
      </c>
      <c r="O2318" t="str">
        <f t="shared" si="253"/>
        <v>No</v>
      </c>
      <c r="P2318">
        <f t="shared" si="254"/>
        <v>0</v>
      </c>
      <c r="Q2318">
        <f t="shared" si="255"/>
        <v>4813937689</v>
      </c>
      <c r="R2318">
        <f t="shared" si="256"/>
        <v>4.1933383153624479</v>
      </c>
      <c r="S2318" t="str">
        <f t="shared" si="257"/>
        <v>Acceptable</v>
      </c>
      <c r="T2318">
        <f>ROUNDUP(C2318,0)</f>
        <v>5</v>
      </c>
      <c r="U2318">
        <f>ROUNDDOWN(C2318,0)</f>
        <v>4</v>
      </c>
      <c r="V2318">
        <f>RIGHT(K2318,2)+2000</f>
        <v>2018</v>
      </c>
      <c r="W2318" t="str">
        <f>INDEX(_xlfn.TEXTSPLIT(K2318,"-"),1,2)</f>
        <v>Jul</v>
      </c>
      <c r="X2318" t="str">
        <f>INDEX(_xlfn.TEXTSPLIT(K2318,"-"),1,1)</f>
        <v>27</v>
      </c>
      <c r="Y2318">
        <f>INDEX(months!B:B,MATCH(Sheet1!W2318,months!A:A,0))</f>
        <v>7</v>
      </c>
      <c r="Z2318">
        <f t="shared" si="258"/>
        <v>43308</v>
      </c>
    </row>
    <row r="2319" spans="1:26" x14ac:dyDescent="0.2">
      <c r="A2319" t="s">
        <v>3547</v>
      </c>
      <c r="B2319" t="s">
        <v>3391</v>
      </c>
      <c r="C2319">
        <v>2.7</v>
      </c>
      <c r="D2319">
        <v>2657</v>
      </c>
      <c r="E2319" t="s">
        <v>172</v>
      </c>
      <c r="F2319" t="s">
        <v>32</v>
      </c>
      <c r="G2319" t="s">
        <v>23</v>
      </c>
      <c r="H2319" t="s">
        <v>24</v>
      </c>
      <c r="I2319" t="s">
        <v>25</v>
      </c>
      <c r="J2319" t="s">
        <v>3393</v>
      </c>
      <c r="K2319" t="s">
        <v>278</v>
      </c>
      <c r="L2319" t="s">
        <v>3548</v>
      </c>
      <c r="M2319" t="s">
        <v>54</v>
      </c>
      <c r="N2319">
        <f t="shared" si="252"/>
        <v>0</v>
      </c>
      <c r="O2319" t="str">
        <f t="shared" si="253"/>
        <v>No</v>
      </c>
      <c r="P2319">
        <f t="shared" si="254"/>
        <v>0</v>
      </c>
      <c r="Q2319">
        <f t="shared" si="255"/>
        <v>4813937689</v>
      </c>
      <c r="R2319">
        <f t="shared" si="256"/>
        <v>4.1933383153624479</v>
      </c>
      <c r="S2319" t="str">
        <f t="shared" si="257"/>
        <v>Acceptable</v>
      </c>
      <c r="T2319">
        <f>ROUNDUP(C2319,0)</f>
        <v>3</v>
      </c>
      <c r="U2319">
        <f>ROUNDDOWN(C2319,0)</f>
        <v>2</v>
      </c>
      <c r="V2319">
        <f>RIGHT(K2319,2)+2000</f>
        <v>2018</v>
      </c>
      <c r="W2319" t="str">
        <f>INDEX(_xlfn.TEXTSPLIT(K2319,"-"),1,2)</f>
        <v>Jul</v>
      </c>
      <c r="X2319" t="str">
        <f>INDEX(_xlfn.TEXTSPLIT(K2319,"-"),1,1)</f>
        <v>27</v>
      </c>
      <c r="Y2319">
        <f>INDEX(months!B:B,MATCH(Sheet1!W2319,months!A:A,0))</f>
        <v>7</v>
      </c>
      <c r="Z2319">
        <f t="shared" si="258"/>
        <v>43308</v>
      </c>
    </row>
    <row r="2320" spans="1:26" x14ac:dyDescent="0.2">
      <c r="A2320" t="s">
        <v>3549</v>
      </c>
      <c r="B2320" t="s">
        <v>3391</v>
      </c>
      <c r="C2320">
        <v>4.2</v>
      </c>
      <c r="D2320">
        <v>4476</v>
      </c>
      <c r="E2320" t="s">
        <v>88</v>
      </c>
      <c r="F2320" t="s">
        <v>32</v>
      </c>
      <c r="G2320" t="s">
        <v>23</v>
      </c>
      <c r="H2320" t="s">
        <v>24</v>
      </c>
      <c r="I2320" t="s">
        <v>25</v>
      </c>
      <c r="J2320" t="s">
        <v>3393</v>
      </c>
      <c r="K2320" t="s">
        <v>84</v>
      </c>
      <c r="L2320" t="s">
        <v>2626</v>
      </c>
      <c r="M2320" t="s">
        <v>81</v>
      </c>
      <c r="N2320">
        <f t="shared" si="252"/>
        <v>0</v>
      </c>
      <c r="O2320" t="str">
        <f t="shared" si="253"/>
        <v>No</v>
      </c>
      <c r="P2320">
        <f t="shared" si="254"/>
        <v>0</v>
      </c>
      <c r="Q2320">
        <f t="shared" si="255"/>
        <v>4813937689</v>
      </c>
      <c r="R2320">
        <f t="shared" si="256"/>
        <v>4.1933383153624479</v>
      </c>
      <c r="S2320" t="str">
        <f t="shared" si="257"/>
        <v>Acceptable</v>
      </c>
      <c r="T2320">
        <f>ROUNDUP(C2320,0)</f>
        <v>5</v>
      </c>
      <c r="U2320">
        <f>ROUNDDOWN(C2320,0)</f>
        <v>4</v>
      </c>
      <c r="V2320">
        <f>RIGHT(K2320,2)+2000</f>
        <v>2018</v>
      </c>
      <c r="W2320" t="str">
        <f>INDEX(_xlfn.TEXTSPLIT(K2320,"-"),1,2)</f>
        <v>Jul</v>
      </c>
      <c r="X2320" t="str">
        <f>INDEX(_xlfn.TEXTSPLIT(K2320,"-"),1,1)</f>
        <v>31</v>
      </c>
      <c r="Y2320">
        <f>INDEX(months!B:B,MATCH(Sheet1!W2320,months!A:A,0))</f>
        <v>7</v>
      </c>
      <c r="Z2320">
        <f t="shared" si="258"/>
        <v>43312</v>
      </c>
    </row>
    <row r="2321" spans="1:26" x14ac:dyDescent="0.2">
      <c r="A2321" t="s">
        <v>3550</v>
      </c>
      <c r="B2321" t="s">
        <v>3391</v>
      </c>
      <c r="C2321">
        <v>4.7</v>
      </c>
      <c r="D2321">
        <v>156410</v>
      </c>
      <c r="E2321" t="s">
        <v>31</v>
      </c>
      <c r="F2321" t="s">
        <v>38</v>
      </c>
      <c r="G2321" t="s">
        <v>23</v>
      </c>
      <c r="H2321" t="s">
        <v>24</v>
      </c>
      <c r="I2321" t="s">
        <v>25</v>
      </c>
      <c r="J2321" t="s">
        <v>3393</v>
      </c>
      <c r="K2321" t="s">
        <v>97</v>
      </c>
      <c r="L2321" t="s">
        <v>3551</v>
      </c>
      <c r="M2321" t="s">
        <v>81</v>
      </c>
      <c r="N2321">
        <f t="shared" si="252"/>
        <v>0</v>
      </c>
      <c r="O2321" t="str">
        <f t="shared" si="253"/>
        <v>No</v>
      </c>
      <c r="P2321">
        <f t="shared" si="254"/>
        <v>0</v>
      </c>
      <c r="Q2321">
        <f t="shared" si="255"/>
        <v>4813937689</v>
      </c>
      <c r="R2321">
        <f t="shared" si="256"/>
        <v>4.1933383153624479</v>
      </c>
      <c r="S2321" t="str">
        <f t="shared" si="257"/>
        <v>Acceptable</v>
      </c>
      <c r="T2321">
        <f>ROUNDUP(C2321,0)</f>
        <v>5</v>
      </c>
      <c r="U2321">
        <f>ROUNDDOWN(C2321,0)</f>
        <v>4</v>
      </c>
      <c r="V2321">
        <f>RIGHT(K2321,2)+2000</f>
        <v>2018</v>
      </c>
      <c r="W2321" t="str">
        <f>INDEX(_xlfn.TEXTSPLIT(K2321,"-"),1,2)</f>
        <v>Aug</v>
      </c>
      <c r="X2321" t="str">
        <f>INDEX(_xlfn.TEXTSPLIT(K2321,"-"),1,1)</f>
        <v>3</v>
      </c>
      <c r="Y2321">
        <f>INDEX(months!B:B,MATCH(Sheet1!W2321,months!A:A,0))</f>
        <v>8</v>
      </c>
      <c r="Z2321">
        <f t="shared" si="258"/>
        <v>43315</v>
      </c>
    </row>
    <row r="2322" spans="1:26" x14ac:dyDescent="0.2">
      <c r="A2322" t="s">
        <v>3552</v>
      </c>
      <c r="B2322" t="s">
        <v>3391</v>
      </c>
      <c r="C2322">
        <v>4.5999999999999996</v>
      </c>
      <c r="D2322">
        <v>2006</v>
      </c>
      <c r="E2322" t="s">
        <v>2699</v>
      </c>
      <c r="F2322" t="s">
        <v>57</v>
      </c>
      <c r="G2322" t="s">
        <v>23</v>
      </c>
      <c r="H2322" t="s">
        <v>24</v>
      </c>
      <c r="I2322" t="s">
        <v>25</v>
      </c>
      <c r="J2322" t="s">
        <v>3393</v>
      </c>
      <c r="K2322" t="s">
        <v>97</v>
      </c>
      <c r="L2322" t="s">
        <v>3553</v>
      </c>
      <c r="M2322" t="s">
        <v>299</v>
      </c>
      <c r="N2322">
        <f t="shared" si="252"/>
        <v>0</v>
      </c>
      <c r="O2322" t="str">
        <f t="shared" si="253"/>
        <v>No</v>
      </c>
      <c r="P2322">
        <f t="shared" si="254"/>
        <v>0</v>
      </c>
      <c r="Q2322">
        <f t="shared" si="255"/>
        <v>4813937689</v>
      </c>
      <c r="R2322">
        <f t="shared" si="256"/>
        <v>4.1933383153624479</v>
      </c>
      <c r="S2322" t="str">
        <f t="shared" si="257"/>
        <v>Acceptable</v>
      </c>
      <c r="T2322">
        <f>ROUNDUP(C2322,0)</f>
        <v>5</v>
      </c>
      <c r="U2322">
        <f>ROUNDDOWN(C2322,0)</f>
        <v>4</v>
      </c>
      <c r="V2322">
        <f>RIGHT(K2322,2)+2000</f>
        <v>2018</v>
      </c>
      <c r="W2322" t="str">
        <f>INDEX(_xlfn.TEXTSPLIT(K2322,"-"),1,2)</f>
        <v>Aug</v>
      </c>
      <c r="X2322" t="str">
        <f>INDEX(_xlfn.TEXTSPLIT(K2322,"-"),1,1)</f>
        <v>3</v>
      </c>
      <c r="Y2322">
        <f>INDEX(months!B:B,MATCH(Sheet1!W2322,months!A:A,0))</f>
        <v>8</v>
      </c>
      <c r="Z2322">
        <f t="shared" si="258"/>
        <v>43315</v>
      </c>
    </row>
    <row r="2323" spans="1:26" x14ac:dyDescent="0.2">
      <c r="A2323" t="s">
        <v>3554</v>
      </c>
      <c r="B2323" t="s">
        <v>3391</v>
      </c>
      <c r="C2323">
        <v>4.5</v>
      </c>
      <c r="D2323">
        <v>6099</v>
      </c>
      <c r="E2323" t="s">
        <v>292</v>
      </c>
      <c r="F2323" t="s">
        <v>32</v>
      </c>
      <c r="G2323" t="s">
        <v>23</v>
      </c>
      <c r="H2323" t="s">
        <v>24</v>
      </c>
      <c r="I2323" t="s">
        <v>25</v>
      </c>
      <c r="J2323" t="s">
        <v>3393</v>
      </c>
      <c r="K2323" t="s">
        <v>84</v>
      </c>
      <c r="L2323" t="s">
        <v>3555</v>
      </c>
      <c r="M2323" t="s">
        <v>587</v>
      </c>
      <c r="N2323">
        <f t="shared" si="252"/>
        <v>0</v>
      </c>
      <c r="O2323" t="str">
        <f t="shared" si="253"/>
        <v>No</v>
      </c>
      <c r="P2323">
        <f t="shared" si="254"/>
        <v>0</v>
      </c>
      <c r="Q2323">
        <f t="shared" si="255"/>
        <v>4813937689</v>
      </c>
      <c r="R2323">
        <f t="shared" si="256"/>
        <v>4.1933383153624479</v>
      </c>
      <c r="S2323" t="str">
        <f t="shared" si="257"/>
        <v>Acceptable</v>
      </c>
      <c r="T2323">
        <f>ROUNDUP(C2323,0)</f>
        <v>5</v>
      </c>
      <c r="U2323">
        <f>ROUNDDOWN(C2323,0)</f>
        <v>4</v>
      </c>
      <c r="V2323">
        <f>RIGHT(K2323,2)+2000</f>
        <v>2018</v>
      </c>
      <c r="W2323" t="str">
        <f>INDEX(_xlfn.TEXTSPLIT(K2323,"-"),1,2)</f>
        <v>Jul</v>
      </c>
      <c r="X2323" t="str">
        <f>INDEX(_xlfn.TEXTSPLIT(K2323,"-"),1,1)</f>
        <v>31</v>
      </c>
      <c r="Y2323">
        <f>INDEX(months!B:B,MATCH(Sheet1!W2323,months!A:A,0))</f>
        <v>7</v>
      </c>
      <c r="Z2323">
        <f t="shared" si="258"/>
        <v>43312</v>
      </c>
    </row>
    <row r="2324" spans="1:26" x14ac:dyDescent="0.2">
      <c r="A2324" t="s">
        <v>3556</v>
      </c>
      <c r="B2324" t="s">
        <v>3391</v>
      </c>
      <c r="C2324">
        <v>4.7</v>
      </c>
      <c r="D2324">
        <v>23160</v>
      </c>
      <c r="E2324" t="s">
        <v>202</v>
      </c>
      <c r="F2324" t="s">
        <v>65</v>
      </c>
      <c r="G2324" t="s">
        <v>23</v>
      </c>
      <c r="H2324" t="s">
        <v>24</v>
      </c>
      <c r="I2324" t="s">
        <v>25</v>
      </c>
      <c r="J2324" t="s">
        <v>3393</v>
      </c>
      <c r="K2324" t="s">
        <v>278</v>
      </c>
      <c r="L2324" t="s">
        <v>3557</v>
      </c>
      <c r="M2324" t="s">
        <v>274</v>
      </c>
      <c r="N2324">
        <f t="shared" si="252"/>
        <v>0</v>
      </c>
      <c r="O2324" t="str">
        <f t="shared" si="253"/>
        <v>No</v>
      </c>
      <c r="P2324">
        <f t="shared" si="254"/>
        <v>0</v>
      </c>
      <c r="Q2324">
        <f t="shared" si="255"/>
        <v>4813937689</v>
      </c>
      <c r="R2324">
        <f t="shared" si="256"/>
        <v>4.1933383153624479</v>
      </c>
      <c r="S2324" t="str">
        <f t="shared" si="257"/>
        <v>Acceptable</v>
      </c>
      <c r="T2324">
        <f>ROUNDUP(C2324,0)</f>
        <v>5</v>
      </c>
      <c r="U2324">
        <f>ROUNDDOWN(C2324,0)</f>
        <v>4</v>
      </c>
      <c r="V2324">
        <f>RIGHT(K2324,2)+2000</f>
        <v>2018</v>
      </c>
      <c r="W2324" t="str">
        <f>INDEX(_xlfn.TEXTSPLIT(K2324,"-"),1,2)</f>
        <v>Jul</v>
      </c>
      <c r="X2324" t="str">
        <f>INDEX(_xlfn.TEXTSPLIT(K2324,"-"),1,1)</f>
        <v>27</v>
      </c>
      <c r="Y2324">
        <f>INDEX(months!B:B,MATCH(Sheet1!W2324,months!A:A,0))</f>
        <v>7</v>
      </c>
      <c r="Z2324">
        <f t="shared" si="258"/>
        <v>43308</v>
      </c>
    </row>
    <row r="2325" spans="1:26" x14ac:dyDescent="0.2">
      <c r="A2325" t="s">
        <v>3558</v>
      </c>
      <c r="B2325" t="s">
        <v>3391</v>
      </c>
      <c r="C2325">
        <v>4.7</v>
      </c>
      <c r="D2325">
        <v>8348</v>
      </c>
      <c r="E2325" t="s">
        <v>392</v>
      </c>
      <c r="F2325" t="s">
        <v>32</v>
      </c>
      <c r="G2325" t="s">
        <v>23</v>
      </c>
      <c r="H2325" t="s">
        <v>24</v>
      </c>
      <c r="I2325" t="s">
        <v>25</v>
      </c>
      <c r="J2325" t="s">
        <v>3393</v>
      </c>
      <c r="K2325" t="s">
        <v>2712</v>
      </c>
      <c r="L2325" t="s">
        <v>2822</v>
      </c>
      <c r="M2325" t="s">
        <v>86</v>
      </c>
      <c r="N2325">
        <f t="shared" si="252"/>
        <v>0</v>
      </c>
      <c r="O2325" t="str">
        <f t="shared" si="253"/>
        <v>No</v>
      </c>
      <c r="P2325">
        <f t="shared" si="254"/>
        <v>0</v>
      </c>
      <c r="Q2325">
        <f t="shared" si="255"/>
        <v>4813937689</v>
      </c>
      <c r="R2325">
        <f t="shared" si="256"/>
        <v>4.1933383153624479</v>
      </c>
      <c r="S2325" t="str">
        <f t="shared" si="257"/>
        <v>Acceptable</v>
      </c>
      <c r="T2325">
        <f>ROUNDUP(C2325,0)</f>
        <v>5</v>
      </c>
      <c r="U2325">
        <f>ROUNDDOWN(C2325,0)</f>
        <v>4</v>
      </c>
      <c r="V2325">
        <f>RIGHT(K2325,2)+2000</f>
        <v>2018</v>
      </c>
      <c r="W2325" t="str">
        <f>INDEX(_xlfn.TEXTSPLIT(K2325,"-"),1,2)</f>
        <v>Apr</v>
      </c>
      <c r="X2325" t="str">
        <f>INDEX(_xlfn.TEXTSPLIT(K2325,"-"),1,1)</f>
        <v>13</v>
      </c>
      <c r="Y2325">
        <f>INDEX(months!B:B,MATCH(Sheet1!W2325,months!A:A,0))</f>
        <v>4</v>
      </c>
      <c r="Z2325">
        <f t="shared" si="258"/>
        <v>43203</v>
      </c>
    </row>
    <row r="2326" spans="1:26" x14ac:dyDescent="0.2">
      <c r="A2326" t="s">
        <v>3559</v>
      </c>
      <c r="B2326" t="s">
        <v>3391</v>
      </c>
      <c r="C2326">
        <v>4.5</v>
      </c>
      <c r="D2326">
        <v>7837</v>
      </c>
      <c r="E2326" t="s">
        <v>93</v>
      </c>
      <c r="F2326" t="s">
        <v>50</v>
      </c>
      <c r="G2326" t="s">
        <v>23</v>
      </c>
      <c r="H2326" t="s">
        <v>24</v>
      </c>
      <c r="I2326" t="s">
        <v>25</v>
      </c>
      <c r="J2326" t="s">
        <v>3393</v>
      </c>
      <c r="K2326" t="s">
        <v>84</v>
      </c>
      <c r="L2326" t="s">
        <v>1197</v>
      </c>
      <c r="M2326" t="s">
        <v>81</v>
      </c>
      <c r="N2326">
        <f t="shared" si="252"/>
        <v>0</v>
      </c>
      <c r="O2326" t="str">
        <f t="shared" si="253"/>
        <v>No</v>
      </c>
      <c r="P2326">
        <f t="shared" si="254"/>
        <v>0</v>
      </c>
      <c r="Q2326">
        <f t="shared" si="255"/>
        <v>4813937689</v>
      </c>
      <c r="R2326">
        <f t="shared" si="256"/>
        <v>4.1933383153624479</v>
      </c>
      <c r="S2326" t="str">
        <f t="shared" si="257"/>
        <v>Acceptable</v>
      </c>
      <c r="T2326">
        <f>ROUNDUP(C2326,0)</f>
        <v>5</v>
      </c>
      <c r="U2326">
        <f>ROUNDDOWN(C2326,0)</f>
        <v>4</v>
      </c>
      <c r="V2326">
        <f>RIGHT(K2326,2)+2000</f>
        <v>2018</v>
      </c>
      <c r="W2326" t="str">
        <f>INDEX(_xlfn.TEXTSPLIT(K2326,"-"),1,2)</f>
        <v>Jul</v>
      </c>
      <c r="X2326" t="str">
        <f>INDEX(_xlfn.TEXTSPLIT(K2326,"-"),1,1)</f>
        <v>31</v>
      </c>
      <c r="Y2326">
        <f>INDEX(months!B:B,MATCH(Sheet1!W2326,months!A:A,0))</f>
        <v>7</v>
      </c>
      <c r="Z2326">
        <f t="shared" si="258"/>
        <v>43312</v>
      </c>
    </row>
    <row r="2327" spans="1:26" x14ac:dyDescent="0.2">
      <c r="A2327" t="s">
        <v>3560</v>
      </c>
      <c r="B2327" t="s">
        <v>3391</v>
      </c>
      <c r="C2327">
        <v>4.7</v>
      </c>
      <c r="D2327">
        <v>6185</v>
      </c>
      <c r="E2327" t="s">
        <v>292</v>
      </c>
      <c r="F2327" t="s">
        <v>50</v>
      </c>
      <c r="G2327" t="s">
        <v>23</v>
      </c>
      <c r="H2327" t="s">
        <v>24</v>
      </c>
      <c r="I2327" t="s">
        <v>25</v>
      </c>
      <c r="J2327" t="s">
        <v>3393</v>
      </c>
      <c r="K2327" t="s">
        <v>97</v>
      </c>
      <c r="L2327" t="s">
        <v>1336</v>
      </c>
      <c r="M2327" t="s">
        <v>587</v>
      </c>
      <c r="N2327">
        <f t="shared" si="252"/>
        <v>0</v>
      </c>
      <c r="O2327" t="str">
        <f t="shared" si="253"/>
        <v>No</v>
      </c>
      <c r="P2327">
        <f t="shared" si="254"/>
        <v>0</v>
      </c>
      <c r="Q2327">
        <f t="shared" si="255"/>
        <v>4813937689</v>
      </c>
      <c r="R2327">
        <f t="shared" si="256"/>
        <v>4.1933383153624479</v>
      </c>
      <c r="S2327" t="str">
        <f t="shared" si="257"/>
        <v>Acceptable</v>
      </c>
      <c r="T2327">
        <f>ROUNDUP(C2327,0)</f>
        <v>5</v>
      </c>
      <c r="U2327">
        <f>ROUNDDOWN(C2327,0)</f>
        <v>4</v>
      </c>
      <c r="V2327">
        <f>RIGHT(K2327,2)+2000</f>
        <v>2018</v>
      </c>
      <c r="W2327" t="str">
        <f>INDEX(_xlfn.TEXTSPLIT(K2327,"-"),1,2)</f>
        <v>Aug</v>
      </c>
      <c r="X2327" t="str">
        <f>INDEX(_xlfn.TEXTSPLIT(K2327,"-"),1,1)</f>
        <v>3</v>
      </c>
      <c r="Y2327">
        <f>INDEX(months!B:B,MATCH(Sheet1!W2327,months!A:A,0))</f>
        <v>8</v>
      </c>
      <c r="Z2327">
        <f t="shared" si="258"/>
        <v>43315</v>
      </c>
    </row>
    <row r="2328" spans="1:26" x14ac:dyDescent="0.2">
      <c r="A2328" t="s">
        <v>3561</v>
      </c>
      <c r="B2328" t="s">
        <v>3391</v>
      </c>
      <c r="C2328">
        <v>4</v>
      </c>
      <c r="D2328">
        <v>3803</v>
      </c>
      <c r="E2328" t="s">
        <v>271</v>
      </c>
      <c r="F2328" t="s">
        <v>50</v>
      </c>
      <c r="G2328" t="s">
        <v>23</v>
      </c>
      <c r="H2328" t="s">
        <v>24</v>
      </c>
      <c r="I2328" t="s">
        <v>25</v>
      </c>
      <c r="J2328" t="s">
        <v>3393</v>
      </c>
      <c r="K2328" t="s">
        <v>1937</v>
      </c>
      <c r="L2328" t="s">
        <v>338</v>
      </c>
      <c r="M2328" t="s">
        <v>86</v>
      </c>
      <c r="N2328">
        <f t="shared" si="252"/>
        <v>0</v>
      </c>
      <c r="O2328" t="str">
        <f t="shared" si="253"/>
        <v>No</v>
      </c>
      <c r="P2328">
        <f t="shared" si="254"/>
        <v>0</v>
      </c>
      <c r="Q2328">
        <f t="shared" si="255"/>
        <v>4813937689</v>
      </c>
      <c r="R2328">
        <f t="shared" si="256"/>
        <v>4.1933383153624479</v>
      </c>
      <c r="S2328" t="str">
        <f t="shared" si="257"/>
        <v>Acceptable</v>
      </c>
      <c r="T2328">
        <f>ROUNDUP(C2328,0)</f>
        <v>4</v>
      </c>
      <c r="U2328">
        <f>ROUNDDOWN(C2328,0)</f>
        <v>4</v>
      </c>
      <c r="V2328">
        <f>RIGHT(K2328,2)+2000</f>
        <v>2018</v>
      </c>
      <c r="W2328" t="str">
        <f>INDEX(_xlfn.TEXTSPLIT(K2328,"-"),1,2)</f>
        <v>Mar</v>
      </c>
      <c r="X2328" t="str">
        <f>INDEX(_xlfn.TEXTSPLIT(K2328,"-"),1,1)</f>
        <v>13</v>
      </c>
      <c r="Y2328">
        <f>INDEX(months!B:B,MATCH(Sheet1!W2328,months!A:A,0))</f>
        <v>3</v>
      </c>
      <c r="Z2328">
        <f t="shared" si="258"/>
        <v>43172</v>
      </c>
    </row>
    <row r="2329" spans="1:26" x14ac:dyDescent="0.2">
      <c r="A2329" t="s">
        <v>3562</v>
      </c>
      <c r="B2329" t="s">
        <v>3391</v>
      </c>
      <c r="C2329">
        <v>3.4</v>
      </c>
      <c r="D2329">
        <v>1838</v>
      </c>
      <c r="E2329" t="s">
        <v>93</v>
      </c>
      <c r="F2329" t="s">
        <v>50</v>
      </c>
      <c r="G2329" t="s">
        <v>23</v>
      </c>
      <c r="H2329" t="s">
        <v>24</v>
      </c>
      <c r="I2329" t="s">
        <v>25</v>
      </c>
      <c r="J2329" t="s">
        <v>3393</v>
      </c>
      <c r="K2329" t="s">
        <v>413</v>
      </c>
      <c r="L2329" t="s">
        <v>3563</v>
      </c>
      <c r="M2329" t="s">
        <v>29</v>
      </c>
      <c r="N2329">
        <f t="shared" si="252"/>
        <v>0</v>
      </c>
      <c r="O2329" t="str">
        <f t="shared" si="253"/>
        <v>No</v>
      </c>
      <c r="P2329">
        <f t="shared" si="254"/>
        <v>0</v>
      </c>
      <c r="Q2329">
        <f t="shared" si="255"/>
        <v>4813937689</v>
      </c>
      <c r="R2329">
        <f t="shared" si="256"/>
        <v>4.1933383153624479</v>
      </c>
      <c r="S2329" t="str">
        <f t="shared" si="257"/>
        <v>Acceptable</v>
      </c>
      <c r="T2329">
        <f>ROUNDUP(C2329,0)</f>
        <v>4</v>
      </c>
      <c r="U2329">
        <f>ROUNDDOWN(C2329,0)</f>
        <v>3</v>
      </c>
      <c r="V2329">
        <f>RIGHT(K2329,2)+2000</f>
        <v>2018</v>
      </c>
      <c r="W2329" t="str">
        <f>INDEX(_xlfn.TEXTSPLIT(K2329,"-"),1,2)</f>
        <v>Jul</v>
      </c>
      <c r="X2329" t="str">
        <f>INDEX(_xlfn.TEXTSPLIT(K2329,"-"),1,1)</f>
        <v>2</v>
      </c>
      <c r="Y2329">
        <f>INDEX(months!B:B,MATCH(Sheet1!W2329,months!A:A,0))</f>
        <v>7</v>
      </c>
      <c r="Z2329">
        <f t="shared" si="258"/>
        <v>43283</v>
      </c>
    </row>
    <row r="2330" spans="1:26" x14ac:dyDescent="0.2">
      <c r="A2330" t="s">
        <v>3564</v>
      </c>
      <c r="B2330" t="s">
        <v>3391</v>
      </c>
      <c r="C2330">
        <v>3.5</v>
      </c>
      <c r="D2330">
        <v>3707</v>
      </c>
      <c r="E2330" t="s">
        <v>190</v>
      </c>
      <c r="F2330" t="s">
        <v>32</v>
      </c>
      <c r="G2330" t="s">
        <v>23</v>
      </c>
      <c r="H2330" t="s">
        <v>24</v>
      </c>
      <c r="I2330" t="s">
        <v>25</v>
      </c>
      <c r="J2330" t="s">
        <v>3393</v>
      </c>
      <c r="K2330" t="s">
        <v>249</v>
      </c>
      <c r="L2330" t="s">
        <v>3565</v>
      </c>
      <c r="M2330" t="s">
        <v>54</v>
      </c>
      <c r="N2330">
        <f t="shared" si="252"/>
        <v>0</v>
      </c>
      <c r="O2330" t="str">
        <f t="shared" si="253"/>
        <v>No</v>
      </c>
      <c r="P2330">
        <f t="shared" si="254"/>
        <v>0</v>
      </c>
      <c r="Q2330">
        <f t="shared" si="255"/>
        <v>4813937689</v>
      </c>
      <c r="R2330">
        <f t="shared" si="256"/>
        <v>4.1933383153624479</v>
      </c>
      <c r="S2330" t="str">
        <f t="shared" si="257"/>
        <v>Acceptable</v>
      </c>
      <c r="T2330">
        <f>ROUNDUP(C2330,0)</f>
        <v>4</v>
      </c>
      <c r="U2330">
        <f>ROUNDDOWN(C2330,0)</f>
        <v>3</v>
      </c>
      <c r="V2330">
        <f>RIGHT(K2330,2)+2000</f>
        <v>2018</v>
      </c>
      <c r="W2330" t="str">
        <f>INDEX(_xlfn.TEXTSPLIT(K2330,"-"),1,2)</f>
        <v>Jul</v>
      </c>
      <c r="X2330" t="str">
        <f>INDEX(_xlfn.TEXTSPLIT(K2330,"-"),1,1)</f>
        <v>28</v>
      </c>
      <c r="Y2330">
        <f>INDEX(months!B:B,MATCH(Sheet1!W2330,months!A:A,0))</f>
        <v>7</v>
      </c>
      <c r="Z2330">
        <f t="shared" si="258"/>
        <v>43309</v>
      </c>
    </row>
    <row r="2331" spans="1:26" x14ac:dyDescent="0.2">
      <c r="A2331" t="s">
        <v>3566</v>
      </c>
      <c r="B2331" t="s">
        <v>3391</v>
      </c>
      <c r="C2331">
        <v>3</v>
      </c>
      <c r="D2331">
        <v>315</v>
      </c>
      <c r="E2331" t="s">
        <v>405</v>
      </c>
      <c r="F2331" t="s">
        <v>50</v>
      </c>
      <c r="G2331" t="s">
        <v>23</v>
      </c>
      <c r="H2331" t="s">
        <v>24</v>
      </c>
      <c r="I2331" t="s">
        <v>25</v>
      </c>
      <c r="J2331" t="s">
        <v>3393</v>
      </c>
      <c r="K2331" t="s">
        <v>3567</v>
      </c>
      <c r="L2331" t="s">
        <v>3568</v>
      </c>
      <c r="M2331" t="s">
        <v>86</v>
      </c>
      <c r="N2331">
        <f t="shared" si="252"/>
        <v>0</v>
      </c>
      <c r="O2331" t="str">
        <f t="shared" si="253"/>
        <v>No</v>
      </c>
      <c r="P2331">
        <f t="shared" si="254"/>
        <v>0</v>
      </c>
      <c r="Q2331">
        <f t="shared" si="255"/>
        <v>4813937689</v>
      </c>
      <c r="R2331">
        <f t="shared" si="256"/>
        <v>4.1933383153624479</v>
      </c>
      <c r="S2331" t="str">
        <f t="shared" si="257"/>
        <v>Acceptable</v>
      </c>
      <c r="T2331">
        <f>ROUNDUP(C2331,0)</f>
        <v>3</v>
      </c>
      <c r="U2331">
        <f>ROUNDDOWN(C2331,0)</f>
        <v>3</v>
      </c>
      <c r="V2331">
        <f>RIGHT(K2331,2)+2000</f>
        <v>2017</v>
      </c>
      <c r="W2331" t="str">
        <f>INDEX(_xlfn.TEXTSPLIT(K2331,"-"),1,2)</f>
        <v>Oct</v>
      </c>
      <c r="X2331" t="str">
        <f>INDEX(_xlfn.TEXTSPLIT(K2331,"-"),1,1)</f>
        <v>10</v>
      </c>
      <c r="Y2331">
        <f>INDEX(months!B:B,MATCH(Sheet1!W2331,months!A:A,0))</f>
        <v>10</v>
      </c>
      <c r="Z2331">
        <f t="shared" si="258"/>
        <v>43018</v>
      </c>
    </row>
    <row r="2332" spans="1:26" x14ac:dyDescent="0.2">
      <c r="A2332" t="s">
        <v>3569</v>
      </c>
      <c r="B2332" t="s">
        <v>3391</v>
      </c>
      <c r="C2332">
        <v>4.7</v>
      </c>
      <c r="D2332">
        <v>87418</v>
      </c>
      <c r="E2332" t="s">
        <v>31</v>
      </c>
      <c r="F2332" t="s">
        <v>65</v>
      </c>
      <c r="G2332" t="s">
        <v>23</v>
      </c>
      <c r="H2332" t="s">
        <v>24</v>
      </c>
      <c r="I2332" t="s">
        <v>25</v>
      </c>
      <c r="J2332" t="s">
        <v>3393</v>
      </c>
      <c r="K2332" t="s">
        <v>266</v>
      </c>
      <c r="L2332" t="s">
        <v>3570</v>
      </c>
      <c r="M2332" t="s">
        <v>54</v>
      </c>
      <c r="N2332">
        <f t="shared" si="252"/>
        <v>0</v>
      </c>
      <c r="O2332" t="str">
        <f t="shared" si="253"/>
        <v>No</v>
      </c>
      <c r="P2332">
        <f t="shared" si="254"/>
        <v>0</v>
      </c>
      <c r="Q2332">
        <f t="shared" si="255"/>
        <v>4813937689</v>
      </c>
      <c r="R2332">
        <f t="shared" si="256"/>
        <v>4.1933383153624479</v>
      </c>
      <c r="S2332" t="str">
        <f t="shared" si="257"/>
        <v>Acceptable</v>
      </c>
      <c r="T2332">
        <f>ROUNDUP(C2332,0)</f>
        <v>5</v>
      </c>
      <c r="U2332">
        <f>ROUNDDOWN(C2332,0)</f>
        <v>4</v>
      </c>
      <c r="V2332">
        <f>RIGHT(K2332,2)+2000</f>
        <v>2018</v>
      </c>
      <c r="W2332" t="str">
        <f>INDEX(_xlfn.TEXTSPLIT(K2332,"-"),1,2)</f>
        <v>Jul</v>
      </c>
      <c r="X2332" t="str">
        <f>INDEX(_xlfn.TEXTSPLIT(K2332,"-"),1,1)</f>
        <v>16</v>
      </c>
      <c r="Y2332">
        <f>INDEX(months!B:B,MATCH(Sheet1!W2332,months!A:A,0))</f>
        <v>7</v>
      </c>
      <c r="Z2332">
        <f t="shared" si="258"/>
        <v>43297</v>
      </c>
    </row>
    <row r="2333" spans="1:26" x14ac:dyDescent="0.2">
      <c r="A2333" t="s">
        <v>3571</v>
      </c>
      <c r="B2333" t="s">
        <v>3391</v>
      </c>
      <c r="C2333">
        <v>4.5999999999999996</v>
      </c>
      <c r="D2333">
        <v>21189</v>
      </c>
      <c r="E2333" t="s">
        <v>1292</v>
      </c>
      <c r="F2333" t="s">
        <v>65</v>
      </c>
      <c r="G2333" t="s">
        <v>23</v>
      </c>
      <c r="H2333" t="s">
        <v>24</v>
      </c>
      <c r="I2333" t="s">
        <v>25</v>
      </c>
      <c r="J2333" t="s">
        <v>3393</v>
      </c>
      <c r="K2333" t="s">
        <v>3021</v>
      </c>
      <c r="L2333" t="s">
        <v>3572</v>
      </c>
      <c r="M2333" t="s">
        <v>274</v>
      </c>
      <c r="N2333">
        <f t="shared" si="252"/>
        <v>0</v>
      </c>
      <c r="O2333" t="str">
        <f t="shared" si="253"/>
        <v>No</v>
      </c>
      <c r="P2333">
        <f t="shared" si="254"/>
        <v>0</v>
      </c>
      <c r="Q2333">
        <f t="shared" si="255"/>
        <v>4813937689</v>
      </c>
      <c r="R2333">
        <f t="shared" si="256"/>
        <v>4.1933383153624479</v>
      </c>
      <c r="S2333" t="str">
        <f t="shared" si="257"/>
        <v>Acceptable</v>
      </c>
      <c r="T2333">
        <f>ROUNDUP(C2333,0)</f>
        <v>5</v>
      </c>
      <c r="U2333">
        <f>ROUNDDOWN(C2333,0)</f>
        <v>4</v>
      </c>
      <c r="V2333">
        <f>RIGHT(K2333,2)+2000</f>
        <v>2018</v>
      </c>
      <c r="W2333" t="str">
        <f>INDEX(_xlfn.TEXTSPLIT(K2333,"-"),1,2)</f>
        <v>Aug</v>
      </c>
      <c r="X2333" t="str">
        <f>INDEX(_xlfn.TEXTSPLIT(K2333,"-"),1,1)</f>
        <v>6</v>
      </c>
      <c r="Y2333">
        <f>INDEX(months!B:B,MATCH(Sheet1!W2333,months!A:A,0))</f>
        <v>8</v>
      </c>
      <c r="Z2333">
        <f t="shared" si="258"/>
        <v>43318</v>
      </c>
    </row>
    <row r="2334" spans="1:26" x14ac:dyDescent="0.2">
      <c r="A2334" t="s">
        <v>3573</v>
      </c>
      <c r="B2334" t="s">
        <v>3391</v>
      </c>
      <c r="C2334">
        <v>4.2</v>
      </c>
      <c r="D2334">
        <v>1746</v>
      </c>
      <c r="E2334" t="s">
        <v>271</v>
      </c>
      <c r="F2334" t="s">
        <v>57</v>
      </c>
      <c r="G2334" t="s">
        <v>23</v>
      </c>
      <c r="H2334" t="s">
        <v>24</v>
      </c>
      <c r="I2334" t="s">
        <v>25</v>
      </c>
      <c r="J2334" t="s">
        <v>3393</v>
      </c>
      <c r="K2334" t="s">
        <v>357</v>
      </c>
      <c r="L2334" t="s">
        <v>3574</v>
      </c>
      <c r="M2334" t="s">
        <v>81</v>
      </c>
      <c r="N2334">
        <f t="shared" si="252"/>
        <v>0</v>
      </c>
      <c r="O2334" t="str">
        <f t="shared" si="253"/>
        <v>No</v>
      </c>
      <c r="P2334">
        <f t="shared" si="254"/>
        <v>0</v>
      </c>
      <c r="Q2334">
        <f t="shared" si="255"/>
        <v>4813937689</v>
      </c>
      <c r="R2334">
        <f t="shared" si="256"/>
        <v>4.1933383153624479</v>
      </c>
      <c r="S2334" t="str">
        <f t="shared" si="257"/>
        <v>Acceptable</v>
      </c>
      <c r="T2334">
        <f>ROUNDUP(C2334,0)</f>
        <v>5</v>
      </c>
      <c r="U2334">
        <f>ROUNDDOWN(C2334,0)</f>
        <v>4</v>
      </c>
      <c r="V2334">
        <f>RIGHT(K2334,2)+2000</f>
        <v>2018</v>
      </c>
      <c r="W2334" t="str">
        <f>INDEX(_xlfn.TEXTSPLIT(K2334,"-"),1,2)</f>
        <v>Jul</v>
      </c>
      <c r="X2334" t="str">
        <f>INDEX(_xlfn.TEXTSPLIT(K2334,"-"),1,1)</f>
        <v>25</v>
      </c>
      <c r="Y2334">
        <f>INDEX(months!B:B,MATCH(Sheet1!W2334,months!A:A,0))</f>
        <v>7</v>
      </c>
      <c r="Z2334">
        <f t="shared" si="258"/>
        <v>43306</v>
      </c>
    </row>
    <row r="2335" spans="1:26" x14ac:dyDescent="0.2">
      <c r="A2335" t="s">
        <v>3575</v>
      </c>
      <c r="B2335" t="s">
        <v>3391</v>
      </c>
      <c r="C2335">
        <v>4.8</v>
      </c>
      <c r="D2335">
        <v>69126</v>
      </c>
      <c r="E2335" t="s">
        <v>867</v>
      </c>
      <c r="F2335" t="s">
        <v>65</v>
      </c>
      <c r="G2335" t="s">
        <v>23</v>
      </c>
      <c r="H2335" t="s">
        <v>24</v>
      </c>
      <c r="I2335" t="s">
        <v>25</v>
      </c>
      <c r="J2335" t="s">
        <v>3393</v>
      </c>
      <c r="K2335" t="s">
        <v>428</v>
      </c>
      <c r="L2335" t="s">
        <v>2230</v>
      </c>
      <c r="M2335" t="s">
        <v>81</v>
      </c>
      <c r="N2335">
        <f t="shared" si="252"/>
        <v>0</v>
      </c>
      <c r="O2335" t="str">
        <f t="shared" si="253"/>
        <v>No</v>
      </c>
      <c r="P2335">
        <f t="shared" si="254"/>
        <v>0</v>
      </c>
      <c r="Q2335">
        <f t="shared" si="255"/>
        <v>4813937689</v>
      </c>
      <c r="R2335">
        <f t="shared" si="256"/>
        <v>4.1933383153624479</v>
      </c>
      <c r="S2335" t="str">
        <f t="shared" si="257"/>
        <v>Acceptable</v>
      </c>
      <c r="T2335">
        <f>ROUNDUP(C2335,0)</f>
        <v>5</v>
      </c>
      <c r="U2335">
        <f>ROUNDDOWN(C2335,0)</f>
        <v>4</v>
      </c>
      <c r="V2335">
        <f>RIGHT(K2335,2)+2000</f>
        <v>2018</v>
      </c>
      <c r="W2335" t="str">
        <f>INDEX(_xlfn.TEXTSPLIT(K2335,"-"),1,2)</f>
        <v>Jun</v>
      </c>
      <c r="X2335" t="str">
        <f>INDEX(_xlfn.TEXTSPLIT(K2335,"-"),1,1)</f>
        <v>1</v>
      </c>
      <c r="Y2335">
        <f>INDEX(months!B:B,MATCH(Sheet1!W2335,months!A:A,0))</f>
        <v>6</v>
      </c>
      <c r="Z2335">
        <f t="shared" si="258"/>
        <v>43252</v>
      </c>
    </row>
    <row r="2336" spans="1:26" x14ac:dyDescent="0.2">
      <c r="A2336" t="s">
        <v>3576</v>
      </c>
      <c r="B2336" t="s">
        <v>3391</v>
      </c>
      <c r="C2336">
        <v>4.5</v>
      </c>
      <c r="D2336">
        <v>453</v>
      </c>
      <c r="E2336" t="s">
        <v>159</v>
      </c>
      <c r="F2336" t="s">
        <v>50</v>
      </c>
      <c r="G2336" t="s">
        <v>23</v>
      </c>
      <c r="H2336" t="s">
        <v>24</v>
      </c>
      <c r="I2336" t="s">
        <v>25</v>
      </c>
      <c r="J2336" t="s">
        <v>3393</v>
      </c>
      <c r="K2336" t="s">
        <v>1691</v>
      </c>
      <c r="L2336" t="s">
        <v>53</v>
      </c>
      <c r="M2336" t="s">
        <v>29</v>
      </c>
      <c r="N2336">
        <f t="shared" si="252"/>
        <v>0</v>
      </c>
      <c r="O2336" t="str">
        <f t="shared" si="253"/>
        <v>No</v>
      </c>
      <c r="P2336">
        <f t="shared" si="254"/>
        <v>0</v>
      </c>
      <c r="Q2336">
        <f t="shared" si="255"/>
        <v>4813937689</v>
      </c>
      <c r="R2336">
        <f t="shared" si="256"/>
        <v>4.1933383153624479</v>
      </c>
      <c r="S2336" t="str">
        <f t="shared" si="257"/>
        <v>Acceptable</v>
      </c>
      <c r="T2336">
        <f>ROUNDUP(C2336,0)</f>
        <v>5</v>
      </c>
      <c r="U2336">
        <f>ROUNDDOWN(C2336,0)</f>
        <v>4</v>
      </c>
      <c r="V2336">
        <f>RIGHT(K2336,2)+2000</f>
        <v>2017</v>
      </c>
      <c r="W2336" t="str">
        <f>INDEX(_xlfn.TEXTSPLIT(K2336,"-"),1,2)</f>
        <v>Jul</v>
      </c>
      <c r="X2336" t="str">
        <f>INDEX(_xlfn.TEXTSPLIT(K2336,"-"),1,1)</f>
        <v>7</v>
      </c>
      <c r="Y2336">
        <f>INDEX(months!B:B,MATCH(Sheet1!W2336,months!A:A,0))</f>
        <v>7</v>
      </c>
      <c r="Z2336">
        <f t="shared" si="258"/>
        <v>42923</v>
      </c>
    </row>
    <row r="2337" spans="1:26" x14ac:dyDescent="0.2">
      <c r="A2337" t="s">
        <v>3577</v>
      </c>
      <c r="B2337" t="s">
        <v>3391</v>
      </c>
      <c r="C2337">
        <v>4.2</v>
      </c>
      <c r="D2337">
        <v>10710</v>
      </c>
      <c r="E2337" t="s">
        <v>685</v>
      </c>
      <c r="F2337" t="s">
        <v>50</v>
      </c>
      <c r="G2337" t="s">
        <v>23</v>
      </c>
      <c r="H2337" t="s">
        <v>24</v>
      </c>
      <c r="I2337" t="s">
        <v>25</v>
      </c>
      <c r="J2337" t="s">
        <v>3393</v>
      </c>
      <c r="K2337" t="s">
        <v>75</v>
      </c>
      <c r="L2337" t="s">
        <v>2564</v>
      </c>
      <c r="M2337" t="s">
        <v>274</v>
      </c>
      <c r="N2337">
        <f t="shared" si="252"/>
        <v>0</v>
      </c>
      <c r="O2337" t="str">
        <f t="shared" si="253"/>
        <v>No</v>
      </c>
      <c r="P2337">
        <f t="shared" si="254"/>
        <v>0</v>
      </c>
      <c r="Q2337">
        <f t="shared" si="255"/>
        <v>4813937689</v>
      </c>
      <c r="R2337">
        <f t="shared" si="256"/>
        <v>4.1933383153624479</v>
      </c>
      <c r="S2337" t="str">
        <f t="shared" si="257"/>
        <v>Acceptable</v>
      </c>
      <c r="T2337">
        <f>ROUNDUP(C2337,0)</f>
        <v>5</v>
      </c>
      <c r="U2337">
        <f>ROUNDDOWN(C2337,0)</f>
        <v>4</v>
      </c>
      <c r="V2337">
        <f>RIGHT(K2337,2)+2000</f>
        <v>2018</v>
      </c>
      <c r="W2337" t="str">
        <f>INDEX(_xlfn.TEXTSPLIT(K2337,"-"),1,2)</f>
        <v>Jul</v>
      </c>
      <c r="X2337" t="str">
        <f>INDEX(_xlfn.TEXTSPLIT(K2337,"-"),1,1)</f>
        <v>3</v>
      </c>
      <c r="Y2337">
        <f>INDEX(months!B:B,MATCH(Sheet1!W2337,months!A:A,0))</f>
        <v>7</v>
      </c>
      <c r="Z2337">
        <f t="shared" si="258"/>
        <v>43284</v>
      </c>
    </row>
    <row r="2338" spans="1:26" x14ac:dyDescent="0.2">
      <c r="A2338" t="s">
        <v>3578</v>
      </c>
      <c r="B2338" t="s">
        <v>3391</v>
      </c>
      <c r="C2338">
        <v>3.8</v>
      </c>
      <c r="D2338">
        <v>700</v>
      </c>
      <c r="E2338" t="s">
        <v>96</v>
      </c>
      <c r="F2338" t="s">
        <v>50</v>
      </c>
      <c r="G2338" t="s">
        <v>23</v>
      </c>
      <c r="H2338" t="s">
        <v>24</v>
      </c>
      <c r="I2338" t="s">
        <v>25</v>
      </c>
      <c r="J2338" t="s">
        <v>3393</v>
      </c>
      <c r="K2338" t="s">
        <v>362</v>
      </c>
      <c r="L2338" t="s">
        <v>704</v>
      </c>
      <c r="M2338" t="s">
        <v>54</v>
      </c>
      <c r="N2338">
        <f t="shared" si="252"/>
        <v>0</v>
      </c>
      <c r="O2338" t="str">
        <f t="shared" si="253"/>
        <v>No</v>
      </c>
      <c r="P2338">
        <f t="shared" si="254"/>
        <v>0</v>
      </c>
      <c r="Q2338">
        <f t="shared" si="255"/>
        <v>4813937689</v>
      </c>
      <c r="R2338">
        <f t="shared" si="256"/>
        <v>4.1933383153624479</v>
      </c>
      <c r="S2338" t="str">
        <f t="shared" si="257"/>
        <v>Acceptable</v>
      </c>
      <c r="T2338">
        <f>ROUNDUP(C2338,0)</f>
        <v>4</v>
      </c>
      <c r="U2338">
        <f>ROUNDDOWN(C2338,0)</f>
        <v>3</v>
      </c>
      <c r="V2338">
        <f>RIGHT(K2338,2)+2000</f>
        <v>2018</v>
      </c>
      <c r="W2338" t="str">
        <f>INDEX(_xlfn.TEXTSPLIT(K2338,"-"),1,2)</f>
        <v>Jun</v>
      </c>
      <c r="X2338" t="str">
        <f>INDEX(_xlfn.TEXTSPLIT(K2338,"-"),1,1)</f>
        <v>21</v>
      </c>
      <c r="Y2338">
        <f>INDEX(months!B:B,MATCH(Sheet1!W2338,months!A:A,0))</f>
        <v>6</v>
      </c>
      <c r="Z2338">
        <f t="shared" si="258"/>
        <v>43272</v>
      </c>
    </row>
    <row r="2339" spans="1:26" x14ac:dyDescent="0.2">
      <c r="A2339" t="s">
        <v>3580</v>
      </c>
      <c r="B2339" t="s">
        <v>3391</v>
      </c>
      <c r="C2339">
        <v>3</v>
      </c>
      <c r="D2339">
        <v>914</v>
      </c>
      <c r="E2339" t="s">
        <v>46</v>
      </c>
      <c r="F2339" t="s">
        <v>50</v>
      </c>
      <c r="G2339" t="s">
        <v>23</v>
      </c>
      <c r="H2339" t="s">
        <v>24</v>
      </c>
      <c r="I2339" t="s">
        <v>25</v>
      </c>
      <c r="J2339" t="s">
        <v>3393</v>
      </c>
      <c r="K2339" t="s">
        <v>410</v>
      </c>
      <c r="L2339" t="s">
        <v>1792</v>
      </c>
      <c r="M2339" t="s">
        <v>274</v>
      </c>
      <c r="N2339">
        <f t="shared" si="252"/>
        <v>0</v>
      </c>
      <c r="O2339" t="str">
        <f t="shared" si="253"/>
        <v>No</v>
      </c>
      <c r="P2339">
        <f t="shared" si="254"/>
        <v>0</v>
      </c>
      <c r="Q2339">
        <f t="shared" si="255"/>
        <v>4813937689</v>
      </c>
      <c r="R2339">
        <f t="shared" si="256"/>
        <v>4.1933383153624479</v>
      </c>
      <c r="S2339" t="str">
        <f t="shared" si="257"/>
        <v>Acceptable</v>
      </c>
      <c r="T2339">
        <f>ROUNDUP(C2339,0)</f>
        <v>3</v>
      </c>
      <c r="U2339">
        <f>ROUNDDOWN(C2339,0)</f>
        <v>3</v>
      </c>
      <c r="V2339">
        <f>RIGHT(K2339,2)+2000</f>
        <v>2018</v>
      </c>
      <c r="W2339" t="str">
        <f>INDEX(_xlfn.TEXTSPLIT(K2339,"-"),1,2)</f>
        <v>Jul</v>
      </c>
      <c r="X2339" t="str">
        <f>INDEX(_xlfn.TEXTSPLIT(K2339,"-"),1,1)</f>
        <v>17</v>
      </c>
      <c r="Y2339">
        <f>INDEX(months!B:B,MATCH(Sheet1!W2339,months!A:A,0))</f>
        <v>7</v>
      </c>
      <c r="Z2339">
        <f t="shared" si="258"/>
        <v>43298</v>
      </c>
    </row>
    <row r="2340" spans="1:26" x14ac:dyDescent="0.2">
      <c r="A2340" t="s">
        <v>3581</v>
      </c>
      <c r="B2340" t="s">
        <v>3391</v>
      </c>
      <c r="C2340">
        <v>4.4000000000000004</v>
      </c>
      <c r="D2340">
        <v>15875</v>
      </c>
      <c r="E2340" t="s">
        <v>46</v>
      </c>
      <c r="F2340" t="s">
        <v>65</v>
      </c>
      <c r="G2340" t="s">
        <v>23</v>
      </c>
      <c r="H2340" t="s">
        <v>24</v>
      </c>
      <c r="I2340" t="s">
        <v>25</v>
      </c>
      <c r="J2340" t="s">
        <v>3393</v>
      </c>
      <c r="K2340" t="s">
        <v>2096</v>
      </c>
      <c r="L2340" t="s">
        <v>46</v>
      </c>
      <c r="M2340" t="s">
        <v>54</v>
      </c>
      <c r="N2340">
        <f t="shared" si="252"/>
        <v>0</v>
      </c>
      <c r="O2340" t="str">
        <f t="shared" si="253"/>
        <v>No</v>
      </c>
      <c r="P2340">
        <f t="shared" si="254"/>
        <v>0</v>
      </c>
      <c r="Q2340">
        <f t="shared" si="255"/>
        <v>4813937689</v>
      </c>
      <c r="R2340">
        <f t="shared" si="256"/>
        <v>4.1933383153624479</v>
      </c>
      <c r="S2340" t="str">
        <f t="shared" si="257"/>
        <v>Acceptable</v>
      </c>
      <c r="T2340">
        <f>ROUNDUP(C2340,0)</f>
        <v>5</v>
      </c>
      <c r="U2340">
        <f>ROUNDDOWN(C2340,0)</f>
        <v>4</v>
      </c>
      <c r="V2340">
        <f>RIGHT(K2340,2)+2000</f>
        <v>2018</v>
      </c>
      <c r="W2340" t="str">
        <f>INDEX(_xlfn.TEXTSPLIT(K2340,"-"),1,2)</f>
        <v>May</v>
      </c>
      <c r="X2340" t="str">
        <f>INDEX(_xlfn.TEXTSPLIT(K2340,"-"),1,1)</f>
        <v>22</v>
      </c>
      <c r="Y2340">
        <f>INDEX(months!B:B,MATCH(Sheet1!W2340,months!A:A,0))</f>
        <v>5</v>
      </c>
      <c r="Z2340">
        <f t="shared" si="258"/>
        <v>43242</v>
      </c>
    </row>
    <row r="2341" spans="1:26" x14ac:dyDescent="0.2">
      <c r="A2341" t="s">
        <v>3582</v>
      </c>
      <c r="B2341" t="s">
        <v>3391</v>
      </c>
      <c r="C2341">
        <v>4.5</v>
      </c>
      <c r="D2341">
        <v>503</v>
      </c>
      <c r="E2341" t="s">
        <v>405</v>
      </c>
      <c r="F2341" t="s">
        <v>57</v>
      </c>
      <c r="G2341" t="s">
        <v>23</v>
      </c>
      <c r="H2341" t="s">
        <v>24</v>
      </c>
      <c r="I2341" t="s">
        <v>25</v>
      </c>
      <c r="J2341" t="s">
        <v>3393</v>
      </c>
      <c r="K2341" t="s">
        <v>2058</v>
      </c>
      <c r="L2341" t="s">
        <v>2367</v>
      </c>
      <c r="M2341" t="s">
        <v>274</v>
      </c>
      <c r="N2341">
        <f t="shared" si="252"/>
        <v>0</v>
      </c>
      <c r="O2341" t="str">
        <f t="shared" si="253"/>
        <v>No</v>
      </c>
      <c r="P2341">
        <f t="shared" si="254"/>
        <v>0</v>
      </c>
      <c r="Q2341">
        <f t="shared" si="255"/>
        <v>4813937689</v>
      </c>
      <c r="R2341">
        <f t="shared" si="256"/>
        <v>4.1933383153624479</v>
      </c>
      <c r="S2341" t="str">
        <f t="shared" si="257"/>
        <v>Acceptable</v>
      </c>
      <c r="T2341">
        <f>ROUNDUP(C2341,0)</f>
        <v>5</v>
      </c>
      <c r="U2341">
        <f>ROUNDDOWN(C2341,0)</f>
        <v>4</v>
      </c>
      <c r="V2341">
        <f>RIGHT(K2341,2)+2000</f>
        <v>2018</v>
      </c>
      <c r="W2341" t="str">
        <f>INDEX(_xlfn.TEXTSPLIT(K2341,"-"),1,2)</f>
        <v>Jun</v>
      </c>
      <c r="X2341" t="str">
        <f>INDEX(_xlfn.TEXTSPLIT(K2341,"-"),1,1)</f>
        <v>10</v>
      </c>
      <c r="Y2341">
        <f>INDEX(months!B:B,MATCH(Sheet1!W2341,months!A:A,0))</f>
        <v>6</v>
      </c>
      <c r="Z2341">
        <f t="shared" si="258"/>
        <v>43261</v>
      </c>
    </row>
    <row r="2342" spans="1:26" x14ac:dyDescent="0.2">
      <c r="A2342" t="s">
        <v>3583</v>
      </c>
      <c r="B2342" t="s">
        <v>3391</v>
      </c>
      <c r="C2342">
        <v>4</v>
      </c>
      <c r="D2342">
        <v>488</v>
      </c>
      <c r="E2342" t="s">
        <v>108</v>
      </c>
      <c r="F2342" t="s">
        <v>50</v>
      </c>
      <c r="G2342" t="s">
        <v>23</v>
      </c>
      <c r="H2342" t="s">
        <v>24</v>
      </c>
      <c r="I2342" t="s">
        <v>25</v>
      </c>
      <c r="J2342" t="s">
        <v>3393</v>
      </c>
      <c r="K2342" t="s">
        <v>39</v>
      </c>
      <c r="L2342" t="s">
        <v>91</v>
      </c>
      <c r="M2342" t="s">
        <v>81</v>
      </c>
      <c r="N2342">
        <f t="shared" si="252"/>
        <v>0</v>
      </c>
      <c r="O2342" t="str">
        <f t="shared" si="253"/>
        <v>No</v>
      </c>
      <c r="P2342">
        <f t="shared" si="254"/>
        <v>0</v>
      </c>
      <c r="Q2342">
        <f t="shared" si="255"/>
        <v>4813937689</v>
      </c>
      <c r="R2342">
        <f t="shared" si="256"/>
        <v>4.1933383153624479</v>
      </c>
      <c r="S2342" t="str">
        <f t="shared" si="257"/>
        <v>Acceptable</v>
      </c>
      <c r="T2342">
        <f>ROUNDUP(C2342,0)</f>
        <v>4</v>
      </c>
      <c r="U2342">
        <f>ROUNDDOWN(C2342,0)</f>
        <v>4</v>
      </c>
      <c r="V2342">
        <f>RIGHT(K2342,2)+2000</f>
        <v>2018</v>
      </c>
      <c r="W2342" t="str">
        <f>INDEX(_xlfn.TEXTSPLIT(K2342,"-"),1,2)</f>
        <v>Aug</v>
      </c>
      <c r="X2342" t="str">
        <f>INDEX(_xlfn.TEXTSPLIT(K2342,"-"),1,1)</f>
        <v>1</v>
      </c>
      <c r="Y2342">
        <f>INDEX(months!B:B,MATCH(Sheet1!W2342,months!A:A,0))</f>
        <v>8</v>
      </c>
      <c r="Z2342">
        <f t="shared" si="258"/>
        <v>43313</v>
      </c>
    </row>
    <row r="2343" spans="1:26" x14ac:dyDescent="0.2">
      <c r="A2343" t="s">
        <v>3584</v>
      </c>
      <c r="B2343" t="s">
        <v>3391</v>
      </c>
      <c r="C2343">
        <v>3.6</v>
      </c>
      <c r="D2343">
        <v>190</v>
      </c>
      <c r="E2343" t="s">
        <v>1695</v>
      </c>
      <c r="F2343" t="s">
        <v>50</v>
      </c>
      <c r="G2343" t="s">
        <v>23</v>
      </c>
      <c r="H2343" t="s">
        <v>24</v>
      </c>
      <c r="I2343" t="s">
        <v>25</v>
      </c>
      <c r="J2343" t="s">
        <v>3393</v>
      </c>
      <c r="K2343" t="s">
        <v>3494</v>
      </c>
      <c r="L2343" t="s">
        <v>1124</v>
      </c>
      <c r="M2343" t="s">
        <v>54</v>
      </c>
      <c r="N2343">
        <f t="shared" si="252"/>
        <v>0</v>
      </c>
      <c r="O2343" t="str">
        <f t="shared" si="253"/>
        <v>No</v>
      </c>
      <c r="P2343">
        <f t="shared" si="254"/>
        <v>0</v>
      </c>
      <c r="Q2343">
        <f t="shared" si="255"/>
        <v>4813937689</v>
      </c>
      <c r="R2343">
        <f t="shared" si="256"/>
        <v>4.1933383153624479</v>
      </c>
      <c r="S2343" t="str">
        <f t="shared" si="257"/>
        <v>Acceptable</v>
      </c>
      <c r="T2343">
        <f>ROUNDUP(C2343,0)</f>
        <v>4</v>
      </c>
      <c r="U2343">
        <f>ROUNDDOWN(C2343,0)</f>
        <v>3</v>
      </c>
      <c r="V2343">
        <f>RIGHT(K2343,2)+2000</f>
        <v>2018</v>
      </c>
      <c r="W2343" t="str">
        <f>INDEX(_xlfn.TEXTSPLIT(K2343,"-"),1,2)</f>
        <v>Jan</v>
      </c>
      <c r="X2343" t="str">
        <f>INDEX(_xlfn.TEXTSPLIT(K2343,"-"),1,1)</f>
        <v>2</v>
      </c>
      <c r="Y2343">
        <f>INDEX(months!B:B,MATCH(Sheet1!W2343,months!A:A,0))</f>
        <v>1</v>
      </c>
      <c r="Z2343">
        <f t="shared" si="258"/>
        <v>43102</v>
      </c>
    </row>
    <row r="2344" spans="1:26" x14ac:dyDescent="0.2">
      <c r="A2344" t="s">
        <v>3585</v>
      </c>
      <c r="B2344" t="s">
        <v>3391</v>
      </c>
      <c r="C2344">
        <v>4.4000000000000004</v>
      </c>
      <c r="D2344">
        <v>15</v>
      </c>
      <c r="E2344" t="s">
        <v>111</v>
      </c>
      <c r="F2344" t="s">
        <v>775</v>
      </c>
      <c r="G2344" t="s">
        <v>23</v>
      </c>
      <c r="H2344" t="s">
        <v>24</v>
      </c>
      <c r="I2344" t="s">
        <v>25</v>
      </c>
      <c r="J2344" t="s">
        <v>3393</v>
      </c>
      <c r="K2344" t="s">
        <v>160</v>
      </c>
      <c r="L2344" t="s">
        <v>3586</v>
      </c>
      <c r="M2344" t="s">
        <v>81</v>
      </c>
      <c r="N2344">
        <f t="shared" si="252"/>
        <v>0</v>
      </c>
      <c r="O2344" t="str">
        <f t="shared" si="253"/>
        <v>No</v>
      </c>
      <c r="P2344">
        <f t="shared" si="254"/>
        <v>0</v>
      </c>
      <c r="Q2344">
        <f t="shared" si="255"/>
        <v>4813937689</v>
      </c>
      <c r="R2344">
        <f t="shared" si="256"/>
        <v>4.1933383153624479</v>
      </c>
      <c r="S2344" t="str">
        <f t="shared" si="257"/>
        <v>Acceptable</v>
      </c>
      <c r="T2344">
        <f>ROUNDUP(C2344,0)</f>
        <v>5</v>
      </c>
      <c r="U2344">
        <f>ROUNDDOWN(C2344,0)</f>
        <v>4</v>
      </c>
      <c r="V2344">
        <f>RIGHT(K2344,2)+2000</f>
        <v>2018</v>
      </c>
      <c r="W2344" t="str">
        <f>INDEX(_xlfn.TEXTSPLIT(K2344,"-"),1,2)</f>
        <v>Jul</v>
      </c>
      <c r="X2344" t="str">
        <f>INDEX(_xlfn.TEXTSPLIT(K2344,"-"),1,1)</f>
        <v>19</v>
      </c>
      <c r="Y2344">
        <f>INDEX(months!B:B,MATCH(Sheet1!W2344,months!A:A,0))</f>
        <v>7</v>
      </c>
      <c r="Z2344">
        <f t="shared" si="258"/>
        <v>43300</v>
      </c>
    </row>
    <row r="2345" spans="1:26" x14ac:dyDescent="0.2">
      <c r="A2345" t="s">
        <v>3587</v>
      </c>
      <c r="B2345" t="s">
        <v>3391</v>
      </c>
      <c r="C2345">
        <v>4.7</v>
      </c>
      <c r="D2345">
        <v>26862</v>
      </c>
      <c r="E2345" t="s">
        <v>374</v>
      </c>
      <c r="F2345" t="s">
        <v>32</v>
      </c>
      <c r="G2345" t="s">
        <v>23</v>
      </c>
      <c r="H2345" t="s">
        <v>24</v>
      </c>
      <c r="I2345" t="s">
        <v>25</v>
      </c>
      <c r="J2345" t="s">
        <v>3393</v>
      </c>
      <c r="K2345" t="s">
        <v>499</v>
      </c>
      <c r="L2345" t="s">
        <v>3588</v>
      </c>
      <c r="M2345" t="s">
        <v>29</v>
      </c>
      <c r="N2345">
        <f t="shared" si="252"/>
        <v>0</v>
      </c>
      <c r="O2345" t="str">
        <f t="shared" si="253"/>
        <v>No</v>
      </c>
      <c r="P2345">
        <f t="shared" si="254"/>
        <v>0</v>
      </c>
      <c r="Q2345">
        <f t="shared" si="255"/>
        <v>4813937689</v>
      </c>
      <c r="R2345">
        <f t="shared" si="256"/>
        <v>4.1933383153624479</v>
      </c>
      <c r="S2345" t="str">
        <f t="shared" si="257"/>
        <v>Acceptable</v>
      </c>
      <c r="T2345">
        <f>ROUNDUP(C2345,0)</f>
        <v>5</v>
      </c>
      <c r="U2345">
        <f>ROUNDDOWN(C2345,0)</f>
        <v>4</v>
      </c>
      <c r="V2345">
        <f>RIGHT(K2345,2)+2000</f>
        <v>2018</v>
      </c>
      <c r="W2345" t="str">
        <f>INDEX(_xlfn.TEXTSPLIT(K2345,"-"),1,2)</f>
        <v>Jun</v>
      </c>
      <c r="X2345" t="str">
        <f>INDEX(_xlfn.TEXTSPLIT(K2345,"-"),1,1)</f>
        <v>25</v>
      </c>
      <c r="Y2345">
        <f>INDEX(months!B:B,MATCH(Sheet1!W2345,months!A:A,0))</f>
        <v>6</v>
      </c>
      <c r="Z2345">
        <f t="shared" si="258"/>
        <v>43276</v>
      </c>
    </row>
    <row r="2346" spans="1:26" x14ac:dyDescent="0.2">
      <c r="A2346" t="s">
        <v>2260</v>
      </c>
      <c r="B2346" t="s">
        <v>3391</v>
      </c>
      <c r="C2346">
        <v>4.9000000000000004</v>
      </c>
      <c r="D2346">
        <v>100082</v>
      </c>
      <c r="E2346" t="s">
        <v>403</v>
      </c>
      <c r="F2346" t="s">
        <v>65</v>
      </c>
      <c r="G2346" t="s">
        <v>23</v>
      </c>
      <c r="H2346" t="s">
        <v>24</v>
      </c>
      <c r="I2346" t="s">
        <v>25</v>
      </c>
      <c r="J2346" t="s">
        <v>3393</v>
      </c>
      <c r="K2346" t="s">
        <v>585</v>
      </c>
      <c r="L2346" t="s">
        <v>2054</v>
      </c>
      <c r="M2346" t="s">
        <v>81</v>
      </c>
      <c r="N2346">
        <f t="shared" si="252"/>
        <v>0</v>
      </c>
      <c r="O2346" t="str">
        <f t="shared" si="253"/>
        <v>No</v>
      </c>
      <c r="P2346">
        <f t="shared" si="254"/>
        <v>0</v>
      </c>
      <c r="Q2346">
        <f t="shared" si="255"/>
        <v>4813937689</v>
      </c>
      <c r="R2346">
        <f t="shared" si="256"/>
        <v>4.1933383153624479</v>
      </c>
      <c r="S2346" t="str">
        <f t="shared" si="257"/>
        <v>Acceptable</v>
      </c>
      <c r="T2346">
        <f>ROUNDUP(C2346,0)</f>
        <v>5</v>
      </c>
      <c r="U2346">
        <f>ROUNDDOWN(C2346,0)</f>
        <v>4</v>
      </c>
      <c r="V2346">
        <f>RIGHT(K2346,2)+2000</f>
        <v>2018</v>
      </c>
      <c r="W2346" t="str">
        <f>INDEX(_xlfn.TEXTSPLIT(K2346,"-"),1,2)</f>
        <v>Jul</v>
      </c>
      <c r="X2346" t="str">
        <f>INDEX(_xlfn.TEXTSPLIT(K2346,"-"),1,1)</f>
        <v>9</v>
      </c>
      <c r="Y2346">
        <f>INDEX(months!B:B,MATCH(Sheet1!W2346,months!A:A,0))</f>
        <v>7</v>
      </c>
      <c r="Z2346">
        <f t="shared" si="258"/>
        <v>43290</v>
      </c>
    </row>
    <row r="2347" spans="1:26" x14ac:dyDescent="0.2">
      <c r="A2347" t="s">
        <v>3589</v>
      </c>
      <c r="B2347" t="s">
        <v>3391</v>
      </c>
      <c r="C2347">
        <v>3.6</v>
      </c>
      <c r="D2347">
        <v>27</v>
      </c>
      <c r="E2347" t="s">
        <v>78</v>
      </c>
      <c r="F2347" t="s">
        <v>22</v>
      </c>
      <c r="G2347" t="s">
        <v>23</v>
      </c>
      <c r="H2347" t="s">
        <v>24</v>
      </c>
      <c r="I2347" t="s">
        <v>25</v>
      </c>
      <c r="J2347" t="s">
        <v>3393</v>
      </c>
      <c r="K2347" t="s">
        <v>879</v>
      </c>
      <c r="L2347" t="s">
        <v>28</v>
      </c>
      <c r="M2347" t="s">
        <v>81</v>
      </c>
      <c r="N2347">
        <f t="shared" si="252"/>
        <v>0</v>
      </c>
      <c r="O2347" t="str">
        <f t="shared" si="253"/>
        <v>No</v>
      </c>
      <c r="P2347">
        <f t="shared" si="254"/>
        <v>0</v>
      </c>
      <c r="Q2347">
        <f t="shared" si="255"/>
        <v>4813937689</v>
      </c>
      <c r="R2347">
        <f t="shared" si="256"/>
        <v>4.1933383153624479</v>
      </c>
      <c r="S2347" t="str">
        <f t="shared" si="257"/>
        <v>Acceptable</v>
      </c>
      <c r="T2347">
        <f>ROUNDUP(C2347,0)</f>
        <v>4</v>
      </c>
      <c r="U2347">
        <f>ROUNDDOWN(C2347,0)</f>
        <v>3</v>
      </c>
      <c r="V2347">
        <f>RIGHT(K2347,2)+2000</f>
        <v>2018</v>
      </c>
      <c r="W2347" t="str">
        <f>INDEX(_xlfn.TEXTSPLIT(K2347,"-"),1,2)</f>
        <v>Apr</v>
      </c>
      <c r="X2347" t="str">
        <f>INDEX(_xlfn.TEXTSPLIT(K2347,"-"),1,1)</f>
        <v>19</v>
      </c>
      <c r="Y2347">
        <f>INDEX(months!B:B,MATCH(Sheet1!W2347,months!A:A,0))</f>
        <v>4</v>
      </c>
      <c r="Z2347">
        <f t="shared" si="258"/>
        <v>43209</v>
      </c>
    </row>
    <row r="2348" spans="1:26" x14ac:dyDescent="0.2">
      <c r="A2348" t="s">
        <v>3590</v>
      </c>
      <c r="B2348" t="s">
        <v>3391</v>
      </c>
      <c r="C2348">
        <v>4.5</v>
      </c>
      <c r="D2348">
        <v>72167</v>
      </c>
      <c r="E2348" t="s">
        <v>271</v>
      </c>
      <c r="F2348" t="s">
        <v>65</v>
      </c>
      <c r="G2348" t="s">
        <v>23</v>
      </c>
      <c r="H2348" t="s">
        <v>24</v>
      </c>
      <c r="I2348" t="s">
        <v>25</v>
      </c>
      <c r="J2348" t="s">
        <v>3393</v>
      </c>
      <c r="K2348" t="s">
        <v>226</v>
      </c>
      <c r="L2348" t="s">
        <v>420</v>
      </c>
      <c r="M2348" t="s">
        <v>81</v>
      </c>
      <c r="N2348">
        <f t="shared" si="252"/>
        <v>0</v>
      </c>
      <c r="O2348" t="str">
        <f t="shared" si="253"/>
        <v>No</v>
      </c>
      <c r="P2348">
        <f t="shared" si="254"/>
        <v>0</v>
      </c>
      <c r="Q2348">
        <f t="shared" si="255"/>
        <v>4813937689</v>
      </c>
      <c r="R2348">
        <f t="shared" si="256"/>
        <v>4.1933383153624479</v>
      </c>
      <c r="S2348" t="str">
        <f t="shared" si="257"/>
        <v>Acceptable</v>
      </c>
      <c r="T2348">
        <f>ROUNDUP(C2348,0)</f>
        <v>5</v>
      </c>
      <c r="U2348">
        <f>ROUNDDOWN(C2348,0)</f>
        <v>4</v>
      </c>
      <c r="V2348">
        <f>RIGHT(K2348,2)+2000</f>
        <v>2018</v>
      </c>
      <c r="W2348" t="str">
        <f>INDEX(_xlfn.TEXTSPLIT(K2348,"-"),1,2)</f>
        <v>Jul</v>
      </c>
      <c r="X2348" t="str">
        <f>INDEX(_xlfn.TEXTSPLIT(K2348,"-"),1,1)</f>
        <v>18</v>
      </c>
      <c r="Y2348">
        <f>INDEX(months!B:B,MATCH(Sheet1!W2348,months!A:A,0))</f>
        <v>7</v>
      </c>
      <c r="Z2348">
        <f t="shared" si="258"/>
        <v>43299</v>
      </c>
    </row>
    <row r="2349" spans="1:26" x14ac:dyDescent="0.2">
      <c r="A2349" t="s">
        <v>3591</v>
      </c>
      <c r="B2349" t="s">
        <v>3391</v>
      </c>
      <c r="C2349">
        <v>4.0999999999999996</v>
      </c>
      <c r="D2349">
        <v>21</v>
      </c>
      <c r="E2349" t="s">
        <v>88</v>
      </c>
      <c r="F2349" t="s">
        <v>775</v>
      </c>
      <c r="G2349" t="s">
        <v>23</v>
      </c>
      <c r="H2349" t="s">
        <v>24</v>
      </c>
      <c r="I2349" t="s">
        <v>25</v>
      </c>
      <c r="J2349" t="s">
        <v>3393</v>
      </c>
      <c r="K2349" t="s">
        <v>1613</v>
      </c>
      <c r="L2349" t="s">
        <v>53</v>
      </c>
      <c r="M2349" t="s">
        <v>81</v>
      </c>
      <c r="N2349">
        <f t="shared" si="252"/>
        <v>0</v>
      </c>
      <c r="O2349" t="str">
        <f t="shared" si="253"/>
        <v>No</v>
      </c>
      <c r="P2349">
        <f t="shared" si="254"/>
        <v>0</v>
      </c>
      <c r="Q2349">
        <f t="shared" si="255"/>
        <v>4813937689</v>
      </c>
      <c r="R2349">
        <f t="shared" si="256"/>
        <v>4.1933383153624479</v>
      </c>
      <c r="S2349" t="str">
        <f t="shared" si="257"/>
        <v>Acceptable</v>
      </c>
      <c r="T2349">
        <f>ROUNDUP(C2349,0)</f>
        <v>5</v>
      </c>
      <c r="U2349">
        <f>ROUNDDOWN(C2349,0)</f>
        <v>4</v>
      </c>
      <c r="V2349">
        <f>RIGHT(K2349,2)+2000</f>
        <v>2018</v>
      </c>
      <c r="W2349" t="str">
        <f>INDEX(_xlfn.TEXTSPLIT(K2349,"-"),1,2)</f>
        <v>Jun</v>
      </c>
      <c r="X2349" t="str">
        <f>INDEX(_xlfn.TEXTSPLIT(K2349,"-"),1,1)</f>
        <v>11</v>
      </c>
      <c r="Y2349">
        <f>INDEX(months!B:B,MATCH(Sheet1!W2349,months!A:A,0))</f>
        <v>6</v>
      </c>
      <c r="Z2349">
        <f t="shared" si="258"/>
        <v>43262</v>
      </c>
    </row>
    <row r="2350" spans="1:26" x14ac:dyDescent="0.2">
      <c r="A2350" t="s">
        <v>3592</v>
      </c>
      <c r="B2350" t="s">
        <v>3391</v>
      </c>
      <c r="C2350">
        <v>4.5999999999999996</v>
      </c>
      <c r="D2350">
        <v>6035</v>
      </c>
      <c r="E2350" t="s">
        <v>283</v>
      </c>
      <c r="F2350" t="s">
        <v>50</v>
      </c>
      <c r="G2350" t="s">
        <v>23</v>
      </c>
      <c r="H2350" t="s">
        <v>24</v>
      </c>
      <c r="I2350" t="s">
        <v>25</v>
      </c>
      <c r="J2350" t="s">
        <v>3393</v>
      </c>
      <c r="K2350" t="s">
        <v>759</v>
      </c>
      <c r="L2350" t="s">
        <v>1336</v>
      </c>
      <c r="M2350" t="s">
        <v>54</v>
      </c>
      <c r="N2350">
        <f t="shared" si="252"/>
        <v>0</v>
      </c>
      <c r="O2350" t="str">
        <f t="shared" si="253"/>
        <v>No</v>
      </c>
      <c r="P2350">
        <f t="shared" si="254"/>
        <v>0</v>
      </c>
      <c r="Q2350">
        <f t="shared" si="255"/>
        <v>4813937689</v>
      </c>
      <c r="R2350">
        <f t="shared" si="256"/>
        <v>4.1933383153624479</v>
      </c>
      <c r="S2350" t="str">
        <f t="shared" si="257"/>
        <v>Acceptable</v>
      </c>
      <c r="T2350">
        <f>ROUNDUP(C2350,0)</f>
        <v>5</v>
      </c>
      <c r="U2350">
        <f>ROUNDDOWN(C2350,0)</f>
        <v>4</v>
      </c>
      <c r="V2350">
        <f>RIGHT(K2350,2)+2000</f>
        <v>2018</v>
      </c>
      <c r="W2350" t="str">
        <f>INDEX(_xlfn.TEXTSPLIT(K2350,"-"),1,2)</f>
        <v>Jul</v>
      </c>
      <c r="X2350" t="str">
        <f>INDEX(_xlfn.TEXTSPLIT(K2350,"-"),1,1)</f>
        <v>5</v>
      </c>
      <c r="Y2350">
        <f>INDEX(months!B:B,MATCH(Sheet1!W2350,months!A:A,0))</f>
        <v>7</v>
      </c>
      <c r="Z2350">
        <f t="shared" si="258"/>
        <v>43286</v>
      </c>
    </row>
    <row r="2351" spans="1:26" x14ac:dyDescent="0.2">
      <c r="A2351" t="s">
        <v>3593</v>
      </c>
      <c r="B2351" t="s">
        <v>3391</v>
      </c>
      <c r="C2351">
        <v>4.7</v>
      </c>
      <c r="D2351">
        <v>9945</v>
      </c>
      <c r="E2351" t="s">
        <v>1388</v>
      </c>
      <c r="F2351" t="s">
        <v>32</v>
      </c>
      <c r="G2351" t="s">
        <v>23</v>
      </c>
      <c r="H2351" t="s">
        <v>24</v>
      </c>
      <c r="I2351" t="s">
        <v>25</v>
      </c>
      <c r="J2351" t="s">
        <v>3393</v>
      </c>
      <c r="K2351" t="s">
        <v>759</v>
      </c>
      <c r="L2351" t="s">
        <v>3594</v>
      </c>
      <c r="M2351" t="s">
        <v>81</v>
      </c>
      <c r="N2351">
        <f t="shared" si="252"/>
        <v>0</v>
      </c>
      <c r="O2351" t="str">
        <f t="shared" si="253"/>
        <v>No</v>
      </c>
      <c r="P2351">
        <f t="shared" si="254"/>
        <v>0</v>
      </c>
      <c r="Q2351">
        <f t="shared" si="255"/>
        <v>4813937689</v>
      </c>
      <c r="R2351">
        <f t="shared" si="256"/>
        <v>4.1933383153624479</v>
      </c>
      <c r="S2351" t="str">
        <f t="shared" si="257"/>
        <v>Acceptable</v>
      </c>
      <c r="T2351">
        <f>ROUNDUP(C2351,0)</f>
        <v>5</v>
      </c>
      <c r="U2351">
        <f>ROUNDDOWN(C2351,0)</f>
        <v>4</v>
      </c>
      <c r="V2351">
        <f>RIGHT(K2351,2)+2000</f>
        <v>2018</v>
      </c>
      <c r="W2351" t="str">
        <f>INDEX(_xlfn.TEXTSPLIT(K2351,"-"),1,2)</f>
        <v>Jul</v>
      </c>
      <c r="X2351" t="str">
        <f>INDEX(_xlfn.TEXTSPLIT(K2351,"-"),1,1)</f>
        <v>5</v>
      </c>
      <c r="Y2351">
        <f>INDEX(months!B:B,MATCH(Sheet1!W2351,months!A:A,0))</f>
        <v>7</v>
      </c>
      <c r="Z2351">
        <f t="shared" si="258"/>
        <v>43286</v>
      </c>
    </row>
    <row r="2352" spans="1:26" x14ac:dyDescent="0.2">
      <c r="A2352" t="s">
        <v>3595</v>
      </c>
      <c r="B2352" t="s">
        <v>3391</v>
      </c>
      <c r="C2352">
        <v>4.7</v>
      </c>
      <c r="D2352">
        <v>4318</v>
      </c>
      <c r="E2352" t="s">
        <v>83</v>
      </c>
      <c r="F2352" t="s">
        <v>50</v>
      </c>
      <c r="G2352" t="s">
        <v>23</v>
      </c>
      <c r="H2352" t="s">
        <v>24</v>
      </c>
      <c r="I2352" t="s">
        <v>25</v>
      </c>
      <c r="J2352" t="s">
        <v>3393</v>
      </c>
      <c r="K2352" t="s">
        <v>216</v>
      </c>
      <c r="L2352" t="s">
        <v>3596</v>
      </c>
      <c r="M2352" t="s">
        <v>81</v>
      </c>
      <c r="N2352">
        <f t="shared" si="252"/>
        <v>0</v>
      </c>
      <c r="O2352" t="str">
        <f t="shared" si="253"/>
        <v>No</v>
      </c>
      <c r="P2352">
        <f t="shared" si="254"/>
        <v>0</v>
      </c>
      <c r="Q2352">
        <f t="shared" si="255"/>
        <v>4813937689</v>
      </c>
      <c r="R2352">
        <f t="shared" si="256"/>
        <v>4.1933383153624479</v>
      </c>
      <c r="S2352" t="str">
        <f t="shared" si="257"/>
        <v>Acceptable</v>
      </c>
      <c r="T2352">
        <f>ROUNDUP(C2352,0)</f>
        <v>5</v>
      </c>
      <c r="U2352">
        <f>ROUNDDOWN(C2352,0)</f>
        <v>4</v>
      </c>
      <c r="V2352">
        <f>RIGHT(K2352,2)+2000</f>
        <v>2018</v>
      </c>
      <c r="W2352" t="str">
        <f>INDEX(_xlfn.TEXTSPLIT(K2352,"-"),1,2)</f>
        <v>Jul</v>
      </c>
      <c r="X2352" t="str">
        <f>INDEX(_xlfn.TEXTSPLIT(K2352,"-"),1,1)</f>
        <v>26</v>
      </c>
      <c r="Y2352">
        <f>INDEX(months!B:B,MATCH(Sheet1!W2352,months!A:A,0))</f>
        <v>7</v>
      </c>
      <c r="Z2352">
        <f t="shared" si="258"/>
        <v>43307</v>
      </c>
    </row>
    <row r="2353" spans="1:26" x14ac:dyDescent="0.2">
      <c r="A2353" t="s">
        <v>3597</v>
      </c>
      <c r="B2353" t="s">
        <v>3391</v>
      </c>
      <c r="C2353">
        <v>2.8</v>
      </c>
      <c r="D2353">
        <v>78</v>
      </c>
      <c r="E2353" t="s">
        <v>1616</v>
      </c>
      <c r="F2353" t="s">
        <v>57</v>
      </c>
      <c r="G2353" t="s">
        <v>23</v>
      </c>
      <c r="H2353" t="s">
        <v>24</v>
      </c>
      <c r="I2353" t="s">
        <v>25</v>
      </c>
      <c r="J2353" t="s">
        <v>3393</v>
      </c>
      <c r="K2353" t="s">
        <v>859</v>
      </c>
      <c r="L2353" t="s">
        <v>1864</v>
      </c>
      <c r="M2353" t="s">
        <v>54</v>
      </c>
      <c r="N2353">
        <f t="shared" si="252"/>
        <v>0</v>
      </c>
      <c r="O2353" t="str">
        <f t="shared" si="253"/>
        <v>No</v>
      </c>
      <c r="P2353">
        <f t="shared" si="254"/>
        <v>0</v>
      </c>
      <c r="Q2353">
        <f t="shared" si="255"/>
        <v>4813937689</v>
      </c>
      <c r="R2353">
        <f t="shared" si="256"/>
        <v>4.1933383153624479</v>
      </c>
      <c r="S2353" t="str">
        <f t="shared" si="257"/>
        <v>Acceptable</v>
      </c>
      <c r="T2353">
        <f>ROUNDUP(C2353,0)</f>
        <v>3</v>
      </c>
      <c r="U2353">
        <f>ROUNDDOWN(C2353,0)</f>
        <v>2</v>
      </c>
      <c r="V2353">
        <f>RIGHT(K2353,2)+2000</f>
        <v>2018</v>
      </c>
      <c r="W2353" t="str">
        <f>INDEX(_xlfn.TEXTSPLIT(K2353,"-"),1,2)</f>
        <v>Jun</v>
      </c>
      <c r="X2353" t="str">
        <f>INDEX(_xlfn.TEXTSPLIT(K2353,"-"),1,1)</f>
        <v>27</v>
      </c>
      <c r="Y2353">
        <f>INDEX(months!B:B,MATCH(Sheet1!W2353,months!A:A,0))</f>
        <v>6</v>
      </c>
      <c r="Z2353">
        <f t="shared" si="258"/>
        <v>43278</v>
      </c>
    </row>
    <row r="2354" spans="1:26" x14ac:dyDescent="0.2">
      <c r="A2354" t="s">
        <v>3598</v>
      </c>
      <c r="B2354" t="s">
        <v>3391</v>
      </c>
      <c r="C2354">
        <v>4.3</v>
      </c>
      <c r="D2354">
        <v>2218</v>
      </c>
      <c r="E2354" t="s">
        <v>46</v>
      </c>
      <c r="F2354" t="s">
        <v>32</v>
      </c>
      <c r="G2354" t="s">
        <v>23</v>
      </c>
      <c r="H2354" t="s">
        <v>24</v>
      </c>
      <c r="I2354" t="s">
        <v>25</v>
      </c>
      <c r="J2354" t="s">
        <v>3393</v>
      </c>
      <c r="K2354" t="s">
        <v>39</v>
      </c>
      <c r="L2354" t="s">
        <v>46</v>
      </c>
      <c r="M2354" t="s">
        <v>46</v>
      </c>
      <c r="N2354">
        <f t="shared" si="252"/>
        <v>0</v>
      </c>
      <c r="O2354" t="str">
        <f t="shared" si="253"/>
        <v>No</v>
      </c>
      <c r="P2354">
        <f t="shared" si="254"/>
        <v>0</v>
      </c>
      <c r="Q2354">
        <f t="shared" si="255"/>
        <v>4813937689</v>
      </c>
      <c r="R2354">
        <f t="shared" si="256"/>
        <v>4.1933383153624479</v>
      </c>
      <c r="S2354" t="str">
        <f t="shared" si="257"/>
        <v>Acceptable</v>
      </c>
      <c r="T2354">
        <f>ROUNDUP(C2354,0)</f>
        <v>5</v>
      </c>
      <c r="U2354">
        <f>ROUNDDOWN(C2354,0)</f>
        <v>4</v>
      </c>
      <c r="V2354">
        <f>RIGHT(K2354,2)+2000</f>
        <v>2018</v>
      </c>
      <c r="W2354" t="str">
        <f>INDEX(_xlfn.TEXTSPLIT(K2354,"-"),1,2)</f>
        <v>Aug</v>
      </c>
      <c r="X2354" t="str">
        <f>INDEX(_xlfn.TEXTSPLIT(K2354,"-"),1,1)</f>
        <v>1</v>
      </c>
      <c r="Y2354">
        <f>INDEX(months!B:B,MATCH(Sheet1!W2354,months!A:A,0))</f>
        <v>8</v>
      </c>
      <c r="Z2354">
        <f t="shared" si="258"/>
        <v>43313</v>
      </c>
    </row>
    <row r="2355" spans="1:26" x14ac:dyDescent="0.2">
      <c r="A2355" t="s">
        <v>3599</v>
      </c>
      <c r="B2355" t="s">
        <v>3391</v>
      </c>
      <c r="C2355">
        <v>4.5999999999999996</v>
      </c>
      <c r="D2355">
        <v>47</v>
      </c>
      <c r="E2355" t="s">
        <v>93</v>
      </c>
      <c r="F2355" t="s">
        <v>22</v>
      </c>
      <c r="G2355" t="s">
        <v>23</v>
      </c>
      <c r="H2355" t="s">
        <v>24</v>
      </c>
      <c r="I2355" t="s">
        <v>25</v>
      </c>
      <c r="J2355" t="s">
        <v>3393</v>
      </c>
      <c r="K2355" t="s">
        <v>173</v>
      </c>
      <c r="L2355" t="s">
        <v>3601</v>
      </c>
      <c r="M2355" t="s">
        <v>274</v>
      </c>
      <c r="N2355">
        <f t="shared" si="252"/>
        <v>0</v>
      </c>
      <c r="O2355" t="str">
        <f t="shared" si="253"/>
        <v>No</v>
      </c>
      <c r="P2355">
        <f t="shared" si="254"/>
        <v>0</v>
      </c>
      <c r="Q2355">
        <f t="shared" si="255"/>
        <v>4813937689</v>
      </c>
      <c r="R2355">
        <f t="shared" si="256"/>
        <v>4.1933383153624479</v>
      </c>
      <c r="S2355" t="str">
        <f t="shared" si="257"/>
        <v>Acceptable</v>
      </c>
      <c r="T2355">
        <f>ROUNDUP(C2355,0)</f>
        <v>5</v>
      </c>
      <c r="U2355">
        <f>ROUNDDOWN(C2355,0)</f>
        <v>4</v>
      </c>
      <c r="V2355">
        <f>RIGHT(K2355,2)+2000</f>
        <v>2018</v>
      </c>
      <c r="W2355" t="str">
        <f>INDEX(_xlfn.TEXTSPLIT(K2355,"-"),1,2)</f>
        <v>Aug</v>
      </c>
      <c r="X2355" t="str">
        <f>INDEX(_xlfn.TEXTSPLIT(K2355,"-"),1,1)</f>
        <v>2</v>
      </c>
      <c r="Y2355">
        <f>INDEX(months!B:B,MATCH(Sheet1!W2355,months!A:A,0))</f>
        <v>8</v>
      </c>
      <c r="Z2355">
        <f t="shared" si="258"/>
        <v>43314</v>
      </c>
    </row>
    <row r="2356" spans="1:26" x14ac:dyDescent="0.2">
      <c r="A2356" t="s">
        <v>3602</v>
      </c>
      <c r="B2356" t="s">
        <v>3391</v>
      </c>
      <c r="C2356">
        <v>4.3</v>
      </c>
      <c r="D2356">
        <v>23889</v>
      </c>
      <c r="E2356" t="s">
        <v>46</v>
      </c>
      <c r="F2356" t="s">
        <v>65</v>
      </c>
      <c r="G2356" t="s">
        <v>23</v>
      </c>
      <c r="H2356" t="s">
        <v>24</v>
      </c>
      <c r="I2356" t="s">
        <v>25</v>
      </c>
      <c r="J2356" t="s">
        <v>3393</v>
      </c>
      <c r="K2356" t="s">
        <v>605</v>
      </c>
      <c r="L2356" t="s">
        <v>46</v>
      </c>
      <c r="M2356" t="s">
        <v>86</v>
      </c>
      <c r="N2356">
        <f t="shared" si="252"/>
        <v>0</v>
      </c>
      <c r="O2356" t="str">
        <f t="shared" si="253"/>
        <v>No</v>
      </c>
      <c r="P2356">
        <f t="shared" si="254"/>
        <v>0</v>
      </c>
      <c r="Q2356">
        <f t="shared" si="255"/>
        <v>4813937689</v>
      </c>
      <c r="R2356">
        <f t="shared" si="256"/>
        <v>4.1933383153624479</v>
      </c>
      <c r="S2356" t="str">
        <f t="shared" si="257"/>
        <v>Acceptable</v>
      </c>
      <c r="T2356">
        <f>ROUNDUP(C2356,0)</f>
        <v>5</v>
      </c>
      <c r="U2356">
        <f>ROUNDDOWN(C2356,0)</f>
        <v>4</v>
      </c>
      <c r="V2356">
        <f>RIGHT(K2356,2)+2000</f>
        <v>2018</v>
      </c>
      <c r="W2356" t="str">
        <f>INDEX(_xlfn.TEXTSPLIT(K2356,"-"),1,2)</f>
        <v>Jul</v>
      </c>
      <c r="X2356" t="str">
        <f>INDEX(_xlfn.TEXTSPLIT(K2356,"-"),1,1)</f>
        <v>10</v>
      </c>
      <c r="Y2356">
        <f>INDEX(months!B:B,MATCH(Sheet1!W2356,months!A:A,0))</f>
        <v>7</v>
      </c>
      <c r="Z2356">
        <f t="shared" si="258"/>
        <v>43291</v>
      </c>
    </row>
    <row r="2357" spans="1:26" x14ac:dyDescent="0.2">
      <c r="A2357" t="s">
        <v>3603</v>
      </c>
      <c r="B2357" t="s">
        <v>3391</v>
      </c>
      <c r="C2357">
        <v>3.4</v>
      </c>
      <c r="D2357">
        <v>650</v>
      </c>
      <c r="E2357" t="s">
        <v>256</v>
      </c>
      <c r="F2357" t="s">
        <v>50</v>
      </c>
      <c r="G2357" t="s">
        <v>23</v>
      </c>
      <c r="H2357" t="s">
        <v>24</v>
      </c>
      <c r="I2357" t="s">
        <v>25</v>
      </c>
      <c r="J2357" t="s">
        <v>3393</v>
      </c>
      <c r="K2357" t="s">
        <v>306</v>
      </c>
      <c r="L2357" t="s">
        <v>3604</v>
      </c>
      <c r="M2357" t="s">
        <v>54</v>
      </c>
      <c r="N2357">
        <f t="shared" si="252"/>
        <v>0</v>
      </c>
      <c r="O2357" t="str">
        <f t="shared" si="253"/>
        <v>No</v>
      </c>
      <c r="P2357">
        <f t="shared" si="254"/>
        <v>0</v>
      </c>
      <c r="Q2357">
        <f t="shared" si="255"/>
        <v>4813937689</v>
      </c>
      <c r="R2357">
        <f t="shared" si="256"/>
        <v>4.1933383153624479</v>
      </c>
      <c r="S2357" t="str">
        <f t="shared" si="257"/>
        <v>Acceptable</v>
      </c>
      <c r="T2357">
        <f>ROUNDUP(C2357,0)</f>
        <v>4</v>
      </c>
      <c r="U2357">
        <f>ROUNDDOWN(C2357,0)</f>
        <v>3</v>
      </c>
      <c r="V2357">
        <f>RIGHT(K2357,2)+2000</f>
        <v>2018</v>
      </c>
      <c r="W2357" t="str">
        <f>INDEX(_xlfn.TEXTSPLIT(K2357,"-"),1,2)</f>
        <v>Jul</v>
      </c>
      <c r="X2357" t="str">
        <f>INDEX(_xlfn.TEXTSPLIT(K2357,"-"),1,1)</f>
        <v>23</v>
      </c>
      <c r="Y2357">
        <f>INDEX(months!B:B,MATCH(Sheet1!W2357,months!A:A,0))</f>
        <v>7</v>
      </c>
      <c r="Z2357">
        <f t="shared" si="258"/>
        <v>43304</v>
      </c>
    </row>
    <row r="2358" spans="1:26" x14ac:dyDescent="0.2">
      <c r="A2358" t="s">
        <v>3605</v>
      </c>
      <c r="B2358" t="s">
        <v>3391</v>
      </c>
      <c r="D2358">
        <v>7</v>
      </c>
      <c r="E2358" t="s">
        <v>242</v>
      </c>
      <c r="F2358" t="s">
        <v>101</v>
      </c>
      <c r="G2358" t="s">
        <v>23</v>
      </c>
      <c r="H2358" t="s">
        <v>24</v>
      </c>
      <c r="I2358" t="s">
        <v>25</v>
      </c>
      <c r="J2358" t="s">
        <v>3393</v>
      </c>
      <c r="K2358" t="s">
        <v>3606</v>
      </c>
      <c r="L2358" t="s">
        <v>1100</v>
      </c>
      <c r="M2358" t="s">
        <v>29</v>
      </c>
      <c r="N2358">
        <f t="shared" si="252"/>
        <v>0</v>
      </c>
      <c r="O2358" t="str">
        <f t="shared" si="253"/>
        <v>No</v>
      </c>
      <c r="P2358">
        <f t="shared" si="254"/>
        <v>0</v>
      </c>
      <c r="Q2358">
        <f t="shared" si="255"/>
        <v>4813937689</v>
      </c>
      <c r="R2358">
        <f t="shared" si="256"/>
        <v>4.1933383153624479</v>
      </c>
      <c r="S2358" t="str">
        <f t="shared" si="257"/>
        <v>Acceptable</v>
      </c>
      <c r="T2358">
        <f>ROUNDUP(C2358,0)</f>
        <v>0</v>
      </c>
      <c r="U2358">
        <f>ROUNDDOWN(C2358,0)</f>
        <v>0</v>
      </c>
      <c r="V2358">
        <f>RIGHT(K2358,2)+2000</f>
        <v>2016</v>
      </c>
      <c r="W2358" t="str">
        <f>INDEX(_xlfn.TEXTSPLIT(K2358,"-"),1,2)</f>
        <v>Oct</v>
      </c>
      <c r="X2358" t="str">
        <f>INDEX(_xlfn.TEXTSPLIT(K2358,"-"),1,1)</f>
        <v>13</v>
      </c>
      <c r="Y2358">
        <f>INDEX(months!B:B,MATCH(Sheet1!W2358,months!A:A,0))</f>
        <v>10</v>
      </c>
      <c r="Z2358">
        <f t="shared" si="258"/>
        <v>42656</v>
      </c>
    </row>
    <row r="2359" spans="1:26" x14ac:dyDescent="0.2">
      <c r="A2359" t="s">
        <v>3607</v>
      </c>
      <c r="B2359" t="s">
        <v>3391</v>
      </c>
      <c r="C2359">
        <v>4</v>
      </c>
      <c r="D2359">
        <v>3498</v>
      </c>
      <c r="E2359" t="s">
        <v>815</v>
      </c>
      <c r="F2359" t="s">
        <v>50</v>
      </c>
      <c r="G2359" t="s">
        <v>23</v>
      </c>
      <c r="H2359" t="s">
        <v>24</v>
      </c>
      <c r="I2359" t="s">
        <v>25</v>
      </c>
      <c r="J2359" t="s">
        <v>3393</v>
      </c>
      <c r="K2359" t="s">
        <v>535</v>
      </c>
      <c r="L2359" t="s">
        <v>2802</v>
      </c>
      <c r="M2359" t="s">
        <v>86</v>
      </c>
      <c r="N2359">
        <f t="shared" si="252"/>
        <v>0</v>
      </c>
      <c r="O2359" t="str">
        <f t="shared" si="253"/>
        <v>No</v>
      </c>
      <c r="P2359">
        <f t="shared" si="254"/>
        <v>0</v>
      </c>
      <c r="Q2359">
        <f t="shared" si="255"/>
        <v>4813937689</v>
      </c>
      <c r="R2359">
        <f t="shared" si="256"/>
        <v>4.1933383153624479</v>
      </c>
      <c r="S2359" t="str">
        <f t="shared" si="257"/>
        <v>Acceptable</v>
      </c>
      <c r="T2359">
        <f>ROUNDUP(C2359,0)</f>
        <v>4</v>
      </c>
      <c r="U2359">
        <f>ROUNDDOWN(C2359,0)</f>
        <v>4</v>
      </c>
      <c r="V2359">
        <f>RIGHT(K2359,2)+2000</f>
        <v>2018</v>
      </c>
      <c r="W2359" t="str">
        <f>INDEX(_xlfn.TEXTSPLIT(K2359,"-"),1,2)</f>
        <v>May</v>
      </c>
      <c r="X2359" t="str">
        <f>INDEX(_xlfn.TEXTSPLIT(K2359,"-"),1,1)</f>
        <v>1</v>
      </c>
      <c r="Y2359">
        <f>INDEX(months!B:B,MATCH(Sheet1!W2359,months!A:A,0))</f>
        <v>5</v>
      </c>
      <c r="Z2359">
        <f t="shared" si="258"/>
        <v>43221</v>
      </c>
    </row>
    <row r="2360" spans="1:26" x14ac:dyDescent="0.2">
      <c r="A2360" t="s">
        <v>3608</v>
      </c>
      <c r="B2360" t="s">
        <v>3391</v>
      </c>
      <c r="C2360">
        <v>4.8</v>
      </c>
      <c r="D2360">
        <v>3052</v>
      </c>
      <c r="E2360" t="s">
        <v>83</v>
      </c>
      <c r="F2360" t="s">
        <v>50</v>
      </c>
      <c r="G2360" t="s">
        <v>23</v>
      </c>
      <c r="H2360" t="s">
        <v>24</v>
      </c>
      <c r="I2360" t="s">
        <v>25</v>
      </c>
      <c r="J2360" t="s">
        <v>3393</v>
      </c>
      <c r="K2360" t="s">
        <v>84</v>
      </c>
      <c r="L2360" t="s">
        <v>3609</v>
      </c>
      <c r="M2360" t="s">
        <v>81</v>
      </c>
      <c r="N2360">
        <f t="shared" si="252"/>
        <v>0</v>
      </c>
      <c r="O2360" t="str">
        <f t="shared" si="253"/>
        <v>No</v>
      </c>
      <c r="P2360">
        <f t="shared" si="254"/>
        <v>0</v>
      </c>
      <c r="Q2360">
        <f t="shared" si="255"/>
        <v>4813937689</v>
      </c>
      <c r="R2360">
        <f t="shared" si="256"/>
        <v>4.1933383153624479</v>
      </c>
      <c r="S2360" t="str">
        <f t="shared" si="257"/>
        <v>Acceptable</v>
      </c>
      <c r="T2360">
        <f>ROUNDUP(C2360,0)</f>
        <v>5</v>
      </c>
      <c r="U2360">
        <f>ROUNDDOWN(C2360,0)</f>
        <v>4</v>
      </c>
      <c r="V2360">
        <f>RIGHT(K2360,2)+2000</f>
        <v>2018</v>
      </c>
      <c r="W2360" t="str">
        <f>INDEX(_xlfn.TEXTSPLIT(K2360,"-"),1,2)</f>
        <v>Jul</v>
      </c>
      <c r="X2360" t="str">
        <f>INDEX(_xlfn.TEXTSPLIT(K2360,"-"),1,1)</f>
        <v>31</v>
      </c>
      <c r="Y2360">
        <f>INDEX(months!B:B,MATCH(Sheet1!W2360,months!A:A,0))</f>
        <v>7</v>
      </c>
      <c r="Z2360">
        <f t="shared" si="258"/>
        <v>43312</v>
      </c>
    </row>
    <row r="2361" spans="1:26" x14ac:dyDescent="0.2">
      <c r="A2361" t="s">
        <v>3610</v>
      </c>
      <c r="B2361" t="s">
        <v>3391</v>
      </c>
      <c r="C2361">
        <v>4.2</v>
      </c>
      <c r="D2361">
        <v>1747</v>
      </c>
      <c r="E2361" t="s">
        <v>477</v>
      </c>
      <c r="F2361" t="s">
        <v>50</v>
      </c>
      <c r="G2361" t="s">
        <v>23</v>
      </c>
      <c r="H2361" t="s">
        <v>24</v>
      </c>
      <c r="I2361" t="s">
        <v>25</v>
      </c>
      <c r="J2361" t="s">
        <v>3393</v>
      </c>
      <c r="K2361" t="s">
        <v>3611</v>
      </c>
      <c r="L2361" t="s">
        <v>2054</v>
      </c>
      <c r="M2361" t="s">
        <v>86</v>
      </c>
      <c r="N2361">
        <f t="shared" si="252"/>
        <v>0</v>
      </c>
      <c r="O2361" t="str">
        <f t="shared" si="253"/>
        <v>No</v>
      </c>
      <c r="P2361">
        <f t="shared" si="254"/>
        <v>0</v>
      </c>
      <c r="Q2361">
        <f t="shared" si="255"/>
        <v>4813937689</v>
      </c>
      <c r="R2361">
        <f t="shared" si="256"/>
        <v>4.1933383153624479</v>
      </c>
      <c r="S2361" t="str">
        <f t="shared" si="257"/>
        <v>Acceptable</v>
      </c>
      <c r="T2361">
        <f>ROUNDUP(C2361,0)</f>
        <v>5</v>
      </c>
      <c r="U2361">
        <f>ROUNDDOWN(C2361,0)</f>
        <v>4</v>
      </c>
      <c r="V2361">
        <f>RIGHT(K2361,2)+2000</f>
        <v>2016</v>
      </c>
      <c r="W2361" t="str">
        <f>INDEX(_xlfn.TEXTSPLIT(K2361,"-"),1,2)</f>
        <v>Oct</v>
      </c>
      <c r="X2361" t="str">
        <f>INDEX(_xlfn.TEXTSPLIT(K2361,"-"),1,1)</f>
        <v>17</v>
      </c>
      <c r="Y2361">
        <f>INDEX(months!B:B,MATCH(Sheet1!W2361,months!A:A,0))</f>
        <v>10</v>
      </c>
      <c r="Z2361">
        <f t="shared" si="258"/>
        <v>42660</v>
      </c>
    </row>
    <row r="2362" spans="1:26" x14ac:dyDescent="0.2">
      <c r="A2362" t="s">
        <v>3612</v>
      </c>
      <c r="B2362" t="s">
        <v>3391</v>
      </c>
      <c r="C2362">
        <v>3</v>
      </c>
      <c r="D2362">
        <v>45</v>
      </c>
      <c r="E2362" t="s">
        <v>88</v>
      </c>
      <c r="F2362" t="s">
        <v>101</v>
      </c>
      <c r="G2362" t="s">
        <v>23</v>
      </c>
      <c r="H2362" t="s">
        <v>24</v>
      </c>
      <c r="I2362" t="s">
        <v>25</v>
      </c>
      <c r="J2362" t="s">
        <v>3393</v>
      </c>
      <c r="K2362" t="s">
        <v>266</v>
      </c>
      <c r="L2362" t="s">
        <v>3613</v>
      </c>
      <c r="M2362" t="s">
        <v>299</v>
      </c>
      <c r="N2362">
        <f t="shared" si="252"/>
        <v>0</v>
      </c>
      <c r="O2362" t="str">
        <f t="shared" si="253"/>
        <v>No</v>
      </c>
      <c r="P2362">
        <f t="shared" si="254"/>
        <v>0</v>
      </c>
      <c r="Q2362">
        <f t="shared" si="255"/>
        <v>4813937689</v>
      </c>
      <c r="R2362">
        <f t="shared" si="256"/>
        <v>4.1933383153624479</v>
      </c>
      <c r="S2362" t="str">
        <f t="shared" si="257"/>
        <v>Acceptable</v>
      </c>
      <c r="T2362">
        <f>ROUNDUP(C2362,0)</f>
        <v>3</v>
      </c>
      <c r="U2362">
        <f>ROUNDDOWN(C2362,0)</f>
        <v>3</v>
      </c>
      <c r="V2362">
        <f>RIGHT(K2362,2)+2000</f>
        <v>2018</v>
      </c>
      <c r="W2362" t="str">
        <f>INDEX(_xlfn.TEXTSPLIT(K2362,"-"),1,2)</f>
        <v>Jul</v>
      </c>
      <c r="X2362" t="str">
        <f>INDEX(_xlfn.TEXTSPLIT(K2362,"-"),1,1)</f>
        <v>16</v>
      </c>
      <c r="Y2362">
        <f>INDEX(months!B:B,MATCH(Sheet1!W2362,months!A:A,0))</f>
        <v>7</v>
      </c>
      <c r="Z2362">
        <f t="shared" si="258"/>
        <v>43297</v>
      </c>
    </row>
    <row r="2363" spans="1:26" x14ac:dyDescent="0.2">
      <c r="A2363" t="s">
        <v>3614</v>
      </c>
      <c r="B2363" t="s">
        <v>3391</v>
      </c>
      <c r="C2363">
        <v>4.5</v>
      </c>
      <c r="D2363">
        <v>1686</v>
      </c>
      <c r="E2363" t="s">
        <v>186</v>
      </c>
      <c r="F2363" t="s">
        <v>50</v>
      </c>
      <c r="G2363" t="s">
        <v>23</v>
      </c>
      <c r="H2363" t="s">
        <v>24</v>
      </c>
      <c r="I2363" t="s">
        <v>25</v>
      </c>
      <c r="J2363" t="s">
        <v>3393</v>
      </c>
      <c r="K2363" t="s">
        <v>115</v>
      </c>
      <c r="L2363" t="s">
        <v>276</v>
      </c>
      <c r="M2363" t="s">
        <v>54</v>
      </c>
      <c r="N2363">
        <f t="shared" si="252"/>
        <v>0</v>
      </c>
      <c r="O2363" t="str">
        <f t="shared" si="253"/>
        <v>No</v>
      </c>
      <c r="P2363">
        <f t="shared" si="254"/>
        <v>0</v>
      </c>
      <c r="Q2363">
        <f t="shared" si="255"/>
        <v>4813937689</v>
      </c>
      <c r="R2363">
        <f t="shared" si="256"/>
        <v>4.1933383153624479</v>
      </c>
      <c r="S2363" t="str">
        <f t="shared" si="257"/>
        <v>Acceptable</v>
      </c>
      <c r="T2363">
        <f>ROUNDUP(C2363,0)</f>
        <v>5</v>
      </c>
      <c r="U2363">
        <f>ROUNDDOWN(C2363,0)</f>
        <v>4</v>
      </c>
      <c r="V2363">
        <f>RIGHT(K2363,2)+2000</f>
        <v>2018</v>
      </c>
      <c r="W2363" t="str">
        <f>INDEX(_xlfn.TEXTSPLIT(K2363,"-"),1,2)</f>
        <v>Jul</v>
      </c>
      <c r="X2363" t="str">
        <f>INDEX(_xlfn.TEXTSPLIT(K2363,"-"),1,1)</f>
        <v>30</v>
      </c>
      <c r="Y2363">
        <f>INDEX(months!B:B,MATCH(Sheet1!W2363,months!A:A,0))</f>
        <v>7</v>
      </c>
      <c r="Z2363">
        <f t="shared" si="258"/>
        <v>43311</v>
      </c>
    </row>
    <row r="2364" spans="1:26" x14ac:dyDescent="0.2">
      <c r="A2364" t="s">
        <v>3615</v>
      </c>
      <c r="B2364" t="s">
        <v>3391</v>
      </c>
      <c r="C2364">
        <v>3.7</v>
      </c>
      <c r="D2364">
        <v>529</v>
      </c>
      <c r="E2364" t="s">
        <v>202</v>
      </c>
      <c r="F2364" t="s">
        <v>50</v>
      </c>
      <c r="G2364" t="s">
        <v>23</v>
      </c>
      <c r="H2364" t="s">
        <v>24</v>
      </c>
      <c r="I2364" t="s">
        <v>25</v>
      </c>
      <c r="J2364" t="s">
        <v>3393</v>
      </c>
      <c r="K2364" t="s">
        <v>115</v>
      </c>
      <c r="L2364" t="s">
        <v>3616</v>
      </c>
      <c r="M2364" t="s">
        <v>274</v>
      </c>
      <c r="N2364">
        <f t="shared" si="252"/>
        <v>0</v>
      </c>
      <c r="O2364" t="str">
        <f t="shared" si="253"/>
        <v>No</v>
      </c>
      <c r="P2364">
        <f t="shared" si="254"/>
        <v>0</v>
      </c>
      <c r="Q2364">
        <f t="shared" si="255"/>
        <v>4813937689</v>
      </c>
      <c r="R2364">
        <f t="shared" si="256"/>
        <v>4.1933383153624479</v>
      </c>
      <c r="S2364" t="str">
        <f t="shared" si="257"/>
        <v>Acceptable</v>
      </c>
      <c r="T2364">
        <f>ROUNDUP(C2364,0)</f>
        <v>4</v>
      </c>
      <c r="U2364">
        <f>ROUNDDOWN(C2364,0)</f>
        <v>3</v>
      </c>
      <c r="V2364">
        <f>RIGHT(K2364,2)+2000</f>
        <v>2018</v>
      </c>
      <c r="W2364" t="str">
        <f>INDEX(_xlfn.TEXTSPLIT(K2364,"-"),1,2)</f>
        <v>Jul</v>
      </c>
      <c r="X2364" t="str">
        <f>INDEX(_xlfn.TEXTSPLIT(K2364,"-"),1,1)</f>
        <v>30</v>
      </c>
      <c r="Y2364">
        <f>INDEX(months!B:B,MATCH(Sheet1!W2364,months!A:A,0))</f>
        <v>7</v>
      </c>
      <c r="Z2364">
        <f t="shared" si="258"/>
        <v>43311</v>
      </c>
    </row>
    <row r="2365" spans="1:26" x14ac:dyDescent="0.2">
      <c r="A2365" t="s">
        <v>3617</v>
      </c>
      <c r="B2365" t="s">
        <v>3391</v>
      </c>
      <c r="C2365">
        <v>4.5</v>
      </c>
      <c r="D2365">
        <v>1388</v>
      </c>
      <c r="E2365" t="s">
        <v>756</v>
      </c>
      <c r="F2365" t="s">
        <v>50</v>
      </c>
      <c r="G2365" t="s">
        <v>23</v>
      </c>
      <c r="H2365" t="s">
        <v>24</v>
      </c>
      <c r="I2365" t="s">
        <v>25</v>
      </c>
      <c r="J2365" t="s">
        <v>3393</v>
      </c>
      <c r="K2365" t="s">
        <v>75</v>
      </c>
      <c r="L2365" t="s">
        <v>3618</v>
      </c>
      <c r="M2365" t="s">
        <v>81</v>
      </c>
      <c r="N2365">
        <f t="shared" si="252"/>
        <v>0</v>
      </c>
      <c r="O2365" t="str">
        <f t="shared" si="253"/>
        <v>No</v>
      </c>
      <c r="P2365">
        <f t="shared" si="254"/>
        <v>0</v>
      </c>
      <c r="Q2365">
        <f t="shared" si="255"/>
        <v>4813937689</v>
      </c>
      <c r="R2365">
        <f t="shared" si="256"/>
        <v>4.1933383153624479</v>
      </c>
      <c r="S2365" t="str">
        <f t="shared" si="257"/>
        <v>Acceptable</v>
      </c>
      <c r="T2365">
        <f>ROUNDUP(C2365,0)</f>
        <v>5</v>
      </c>
      <c r="U2365">
        <f>ROUNDDOWN(C2365,0)</f>
        <v>4</v>
      </c>
      <c r="V2365">
        <f>RIGHT(K2365,2)+2000</f>
        <v>2018</v>
      </c>
      <c r="W2365" t="str">
        <f>INDEX(_xlfn.TEXTSPLIT(K2365,"-"),1,2)</f>
        <v>Jul</v>
      </c>
      <c r="X2365" t="str">
        <f>INDEX(_xlfn.TEXTSPLIT(K2365,"-"),1,1)</f>
        <v>3</v>
      </c>
      <c r="Y2365">
        <f>INDEX(months!B:B,MATCH(Sheet1!W2365,months!A:A,0))</f>
        <v>7</v>
      </c>
      <c r="Z2365">
        <f t="shared" si="258"/>
        <v>43284</v>
      </c>
    </row>
    <row r="2366" spans="1:26" x14ac:dyDescent="0.2">
      <c r="A2366" t="s">
        <v>3619</v>
      </c>
      <c r="B2366" t="s">
        <v>3391</v>
      </c>
      <c r="C2366">
        <v>4.5</v>
      </c>
      <c r="D2366">
        <v>572</v>
      </c>
      <c r="E2366" t="s">
        <v>970</v>
      </c>
      <c r="F2366" t="s">
        <v>57</v>
      </c>
      <c r="G2366" t="s">
        <v>23</v>
      </c>
      <c r="H2366" t="s">
        <v>24</v>
      </c>
      <c r="I2366" t="s">
        <v>25</v>
      </c>
      <c r="J2366" t="s">
        <v>3393</v>
      </c>
      <c r="K2366" t="s">
        <v>497</v>
      </c>
      <c r="L2366" t="s">
        <v>3620</v>
      </c>
      <c r="M2366" t="s">
        <v>54</v>
      </c>
      <c r="N2366">
        <f t="shared" si="252"/>
        <v>0</v>
      </c>
      <c r="O2366" t="str">
        <f t="shared" si="253"/>
        <v>No</v>
      </c>
      <c r="P2366">
        <f t="shared" si="254"/>
        <v>0</v>
      </c>
      <c r="Q2366">
        <f t="shared" si="255"/>
        <v>4813937689</v>
      </c>
      <c r="R2366">
        <f t="shared" si="256"/>
        <v>4.1933383153624479</v>
      </c>
      <c r="S2366" t="str">
        <f t="shared" si="257"/>
        <v>Acceptable</v>
      </c>
      <c r="T2366">
        <f>ROUNDUP(C2366,0)</f>
        <v>5</v>
      </c>
      <c r="U2366">
        <f>ROUNDDOWN(C2366,0)</f>
        <v>4</v>
      </c>
      <c r="V2366">
        <f>RIGHT(K2366,2)+2000</f>
        <v>2018</v>
      </c>
      <c r="W2366" t="str">
        <f>INDEX(_xlfn.TEXTSPLIT(K2366,"-"),1,2)</f>
        <v>Jul</v>
      </c>
      <c r="X2366" t="str">
        <f>INDEX(_xlfn.TEXTSPLIT(K2366,"-"),1,1)</f>
        <v>13</v>
      </c>
      <c r="Y2366">
        <f>INDEX(months!B:B,MATCH(Sheet1!W2366,months!A:A,0))</f>
        <v>7</v>
      </c>
      <c r="Z2366">
        <f t="shared" si="258"/>
        <v>43294</v>
      </c>
    </row>
    <row r="2367" spans="1:26" x14ac:dyDescent="0.2">
      <c r="A2367" t="s">
        <v>3419</v>
      </c>
      <c r="B2367" t="s">
        <v>3391</v>
      </c>
      <c r="C2367">
        <v>4.5999999999999996</v>
      </c>
      <c r="D2367">
        <v>92</v>
      </c>
      <c r="E2367" t="s">
        <v>296</v>
      </c>
      <c r="F2367" t="s">
        <v>775</v>
      </c>
      <c r="G2367" t="s">
        <v>649</v>
      </c>
      <c r="H2367" t="s">
        <v>3420</v>
      </c>
      <c r="I2367" t="s">
        <v>25</v>
      </c>
      <c r="J2367" t="s">
        <v>3393</v>
      </c>
      <c r="K2367" t="s">
        <v>1449</v>
      </c>
      <c r="L2367" t="s">
        <v>3421</v>
      </c>
      <c r="M2367" t="s">
        <v>29</v>
      </c>
      <c r="N2367">
        <f t="shared" si="252"/>
        <v>0</v>
      </c>
      <c r="O2367" t="str">
        <f t="shared" si="253"/>
        <v>No</v>
      </c>
      <c r="P2367">
        <f t="shared" si="254"/>
        <v>0</v>
      </c>
      <c r="Q2367">
        <f t="shared" si="255"/>
        <v>4813937689</v>
      </c>
      <c r="R2367">
        <f t="shared" si="256"/>
        <v>4.1933383153624479</v>
      </c>
      <c r="S2367" t="str">
        <f t="shared" si="257"/>
        <v>Acceptable</v>
      </c>
      <c r="T2367">
        <f>ROUNDUP(C2367,0)</f>
        <v>5</v>
      </c>
      <c r="U2367">
        <f>ROUNDDOWN(C2367,0)</f>
        <v>4</v>
      </c>
      <c r="V2367">
        <f>RIGHT(K2367,2)+2000</f>
        <v>2018</v>
      </c>
      <c r="W2367" t="str">
        <f>INDEX(_xlfn.TEXTSPLIT(K2367,"-"),1,2)</f>
        <v>Jun</v>
      </c>
      <c r="X2367" t="str">
        <f>INDEX(_xlfn.TEXTSPLIT(K2367,"-"),1,1)</f>
        <v>18</v>
      </c>
      <c r="Y2367">
        <f>INDEX(months!B:B,MATCH(Sheet1!W2367,months!A:A,0))</f>
        <v>6</v>
      </c>
      <c r="Z2367">
        <f t="shared" si="258"/>
        <v>43269</v>
      </c>
    </row>
    <row r="2368" spans="1:26" x14ac:dyDescent="0.2">
      <c r="A2368" t="s">
        <v>3390</v>
      </c>
      <c r="B2368" t="s">
        <v>3391</v>
      </c>
      <c r="C2368">
        <v>4.2</v>
      </c>
      <c r="D2368">
        <v>1135</v>
      </c>
      <c r="E2368" t="s">
        <v>83</v>
      </c>
      <c r="F2368" t="s">
        <v>50</v>
      </c>
      <c r="G2368" t="s">
        <v>649</v>
      </c>
      <c r="H2368" t="s">
        <v>3392</v>
      </c>
      <c r="I2368" t="s">
        <v>25</v>
      </c>
      <c r="J2368" t="s">
        <v>3393</v>
      </c>
      <c r="K2368" t="s">
        <v>266</v>
      </c>
      <c r="L2368" t="s">
        <v>3334</v>
      </c>
      <c r="M2368" t="s">
        <v>86</v>
      </c>
      <c r="N2368">
        <f t="shared" si="252"/>
        <v>0</v>
      </c>
      <c r="O2368" t="str">
        <f t="shared" si="253"/>
        <v>No</v>
      </c>
      <c r="P2368">
        <f t="shared" si="254"/>
        <v>0</v>
      </c>
      <c r="Q2368">
        <f t="shared" si="255"/>
        <v>4813937689</v>
      </c>
      <c r="R2368">
        <f t="shared" si="256"/>
        <v>4.1933383153624479</v>
      </c>
      <c r="S2368" t="str">
        <f t="shared" si="257"/>
        <v>Acceptable</v>
      </c>
      <c r="T2368">
        <f>ROUNDUP(C2368,0)</f>
        <v>5</v>
      </c>
      <c r="U2368">
        <f>ROUNDDOWN(C2368,0)</f>
        <v>4</v>
      </c>
      <c r="V2368">
        <f>RIGHT(K2368,2)+2000</f>
        <v>2018</v>
      </c>
      <c r="W2368" t="str">
        <f>INDEX(_xlfn.TEXTSPLIT(K2368,"-"),1,2)</f>
        <v>Jul</v>
      </c>
      <c r="X2368" t="str">
        <f>INDEX(_xlfn.TEXTSPLIT(K2368,"-"),1,1)</f>
        <v>16</v>
      </c>
      <c r="Y2368">
        <f>INDEX(months!B:B,MATCH(Sheet1!W2368,months!A:A,0))</f>
        <v>7</v>
      </c>
      <c r="Z2368">
        <f t="shared" si="258"/>
        <v>43297</v>
      </c>
    </row>
    <row r="2369" spans="1:26" x14ac:dyDescent="0.2">
      <c r="A2369" t="s">
        <v>3571</v>
      </c>
      <c r="B2369" t="s">
        <v>3391</v>
      </c>
      <c r="C2369">
        <v>4.5999999999999996</v>
      </c>
      <c r="D2369">
        <v>21189</v>
      </c>
      <c r="E2369" t="s">
        <v>1292</v>
      </c>
      <c r="F2369" t="s">
        <v>65</v>
      </c>
      <c r="G2369" t="s">
        <v>23</v>
      </c>
      <c r="H2369" t="s">
        <v>24</v>
      </c>
      <c r="I2369" t="s">
        <v>25</v>
      </c>
      <c r="J2369" t="s">
        <v>3393</v>
      </c>
      <c r="K2369" t="s">
        <v>3021</v>
      </c>
      <c r="L2369" t="s">
        <v>3572</v>
      </c>
      <c r="M2369" t="s">
        <v>274</v>
      </c>
      <c r="N2369">
        <f t="shared" si="252"/>
        <v>0</v>
      </c>
      <c r="O2369" t="str">
        <f t="shared" si="253"/>
        <v>No</v>
      </c>
      <c r="P2369">
        <f t="shared" si="254"/>
        <v>0</v>
      </c>
      <c r="Q2369">
        <f t="shared" si="255"/>
        <v>4813937689</v>
      </c>
      <c r="R2369">
        <f t="shared" si="256"/>
        <v>4.1933383153624479</v>
      </c>
      <c r="S2369" t="str">
        <f t="shared" si="257"/>
        <v>Acceptable</v>
      </c>
      <c r="T2369">
        <f>ROUNDUP(C2369,0)</f>
        <v>5</v>
      </c>
      <c r="U2369">
        <f>ROUNDDOWN(C2369,0)</f>
        <v>4</v>
      </c>
      <c r="V2369">
        <f>RIGHT(K2369,2)+2000</f>
        <v>2018</v>
      </c>
      <c r="W2369" t="str">
        <f>INDEX(_xlfn.TEXTSPLIT(K2369,"-"),1,2)</f>
        <v>Aug</v>
      </c>
      <c r="X2369" t="str">
        <f>INDEX(_xlfn.TEXTSPLIT(K2369,"-"),1,1)</f>
        <v>6</v>
      </c>
      <c r="Y2369">
        <f>INDEX(months!B:B,MATCH(Sheet1!W2369,months!A:A,0))</f>
        <v>8</v>
      </c>
      <c r="Z2369">
        <f t="shared" si="258"/>
        <v>43318</v>
      </c>
    </row>
    <row r="2370" spans="1:26" x14ac:dyDescent="0.2">
      <c r="A2370" t="s">
        <v>3621</v>
      </c>
      <c r="B2370" t="s">
        <v>3391</v>
      </c>
      <c r="C2370">
        <v>3.6</v>
      </c>
      <c r="D2370">
        <v>54</v>
      </c>
      <c r="E2370" t="s">
        <v>108</v>
      </c>
      <c r="F2370" t="s">
        <v>101</v>
      </c>
      <c r="G2370" t="s">
        <v>23</v>
      </c>
      <c r="H2370" t="s">
        <v>24</v>
      </c>
      <c r="I2370" t="s">
        <v>418</v>
      </c>
      <c r="J2370" t="s">
        <v>3393</v>
      </c>
      <c r="K2370" t="s">
        <v>75</v>
      </c>
      <c r="L2370" t="s">
        <v>3622</v>
      </c>
      <c r="M2370" t="s">
        <v>81</v>
      </c>
      <c r="N2370">
        <f t="shared" ref="N2370:N2433" si="259">SUM(A2370,B2370)</f>
        <v>0</v>
      </c>
      <c r="O2370" t="str">
        <f t="shared" ref="O2370:O2433" si="260">IF(E2370="good","Yes","No")</f>
        <v>No</v>
      </c>
      <c r="P2370">
        <f t="shared" ref="P2370:P2433" si="261">COUNTIF(B:B,"&lt;0")</f>
        <v>0</v>
      </c>
      <c r="Q2370">
        <f t="shared" ref="Q2370:Q2433" si="262">SUMIF(D:D,"&gt;1000")</f>
        <v>4813937689</v>
      </c>
      <c r="R2370">
        <f t="shared" ref="R2370:R2433" si="263">AVERAGEIF(C:C,"&gt;0")</f>
        <v>4.1933383153624479</v>
      </c>
      <c r="S2370" t="str">
        <f t="shared" ref="S2370:S2433" si="264">IF(OR(A2370&gt;0,B2370&gt;0),"Acceptable","Check")</f>
        <v>Acceptable</v>
      </c>
      <c r="T2370">
        <f>ROUNDUP(C2370,0)</f>
        <v>4</v>
      </c>
      <c r="U2370">
        <f>ROUNDDOWN(C2370,0)</f>
        <v>3</v>
      </c>
      <c r="V2370">
        <f>RIGHT(K2370,2)+2000</f>
        <v>2018</v>
      </c>
      <c r="W2370" t="str">
        <f>INDEX(_xlfn.TEXTSPLIT(K2370,"-"),1,2)</f>
        <v>Jul</v>
      </c>
      <c r="X2370" t="str">
        <f>INDEX(_xlfn.TEXTSPLIT(K2370,"-"),1,1)</f>
        <v>3</v>
      </c>
      <c r="Y2370">
        <f>INDEX(months!B:B,MATCH(Sheet1!W2370,months!A:A,0))</f>
        <v>7</v>
      </c>
      <c r="Z2370">
        <f t="shared" si="258"/>
        <v>43284</v>
      </c>
    </row>
    <row r="2371" spans="1:26" x14ac:dyDescent="0.2">
      <c r="A2371" t="s">
        <v>3623</v>
      </c>
      <c r="B2371" t="s">
        <v>3391</v>
      </c>
      <c r="C2371">
        <v>4.4000000000000004</v>
      </c>
      <c r="D2371">
        <v>275</v>
      </c>
      <c r="E2371" t="s">
        <v>1108</v>
      </c>
      <c r="F2371" t="s">
        <v>22</v>
      </c>
      <c r="G2371" t="s">
        <v>23</v>
      </c>
      <c r="H2371" t="s">
        <v>24</v>
      </c>
      <c r="I2371" t="s">
        <v>124</v>
      </c>
      <c r="J2371" t="s">
        <v>3393</v>
      </c>
      <c r="K2371" t="s">
        <v>3019</v>
      </c>
      <c r="L2371" t="s">
        <v>3624</v>
      </c>
      <c r="M2371" t="s">
        <v>54</v>
      </c>
      <c r="N2371">
        <f t="shared" si="259"/>
        <v>0</v>
      </c>
      <c r="O2371" t="str">
        <f t="shared" si="260"/>
        <v>No</v>
      </c>
      <c r="P2371">
        <f t="shared" si="261"/>
        <v>0</v>
      </c>
      <c r="Q2371">
        <f t="shared" si="262"/>
        <v>4813937689</v>
      </c>
      <c r="R2371">
        <f t="shared" si="263"/>
        <v>4.1933383153624479</v>
      </c>
      <c r="S2371" t="str">
        <f t="shared" si="264"/>
        <v>Acceptable</v>
      </c>
      <c r="T2371">
        <f>ROUNDUP(C2371,0)</f>
        <v>5</v>
      </c>
      <c r="U2371">
        <f>ROUNDDOWN(C2371,0)</f>
        <v>4</v>
      </c>
      <c r="V2371">
        <f>RIGHT(K2371,2)+2000</f>
        <v>2018</v>
      </c>
      <c r="W2371" t="str">
        <f>INDEX(_xlfn.TEXTSPLIT(K2371,"-"),1,2)</f>
        <v>Mar</v>
      </c>
      <c r="X2371" t="str">
        <f>INDEX(_xlfn.TEXTSPLIT(K2371,"-"),1,1)</f>
        <v>16</v>
      </c>
      <c r="Y2371">
        <f>INDEX(months!B:B,MATCH(Sheet1!W2371,months!A:A,0))</f>
        <v>3</v>
      </c>
      <c r="Z2371">
        <f t="shared" ref="Z2371:Z2434" si="265">DATE(V2371,Y2371,X2371)</f>
        <v>43175</v>
      </c>
    </row>
    <row r="2372" spans="1:26" x14ac:dyDescent="0.2">
      <c r="A2372" t="s">
        <v>3625</v>
      </c>
      <c r="B2372" t="s">
        <v>3391</v>
      </c>
      <c r="C2372">
        <v>4.4000000000000004</v>
      </c>
      <c r="D2372">
        <v>2159</v>
      </c>
      <c r="E2372" t="s">
        <v>159</v>
      </c>
      <c r="F2372" t="s">
        <v>22</v>
      </c>
      <c r="G2372" t="s">
        <v>23</v>
      </c>
      <c r="H2372" t="s">
        <v>24</v>
      </c>
      <c r="I2372" t="s">
        <v>25</v>
      </c>
      <c r="J2372" t="s">
        <v>3393</v>
      </c>
      <c r="K2372" t="s">
        <v>491</v>
      </c>
      <c r="L2372" t="s">
        <v>919</v>
      </c>
      <c r="M2372" t="s">
        <v>54</v>
      </c>
      <c r="N2372">
        <f t="shared" si="259"/>
        <v>0</v>
      </c>
      <c r="O2372" t="str">
        <f t="shared" si="260"/>
        <v>No</v>
      </c>
      <c r="P2372">
        <f t="shared" si="261"/>
        <v>0</v>
      </c>
      <c r="Q2372">
        <f t="shared" si="262"/>
        <v>4813937689</v>
      </c>
      <c r="R2372">
        <f t="shared" si="263"/>
        <v>4.1933383153624479</v>
      </c>
      <c r="S2372" t="str">
        <f t="shared" si="264"/>
        <v>Acceptable</v>
      </c>
      <c r="T2372">
        <f>ROUNDUP(C2372,0)</f>
        <v>5</v>
      </c>
      <c r="U2372">
        <f>ROUNDDOWN(C2372,0)</f>
        <v>4</v>
      </c>
      <c r="V2372">
        <f>RIGHT(K2372,2)+2000</f>
        <v>2018</v>
      </c>
      <c r="W2372" t="str">
        <f>INDEX(_xlfn.TEXTSPLIT(K2372,"-"),1,2)</f>
        <v>May</v>
      </c>
      <c r="X2372" t="str">
        <f>INDEX(_xlfn.TEXTSPLIT(K2372,"-"),1,1)</f>
        <v>17</v>
      </c>
      <c r="Y2372">
        <f>INDEX(months!B:B,MATCH(Sheet1!W2372,months!A:A,0))</f>
        <v>5</v>
      </c>
      <c r="Z2372">
        <f t="shared" si="265"/>
        <v>43237</v>
      </c>
    </row>
    <row r="2373" spans="1:26" x14ac:dyDescent="0.2">
      <c r="A2373" t="s">
        <v>3626</v>
      </c>
      <c r="B2373" t="s">
        <v>3391</v>
      </c>
      <c r="C2373">
        <v>4.5</v>
      </c>
      <c r="D2373">
        <v>2951</v>
      </c>
      <c r="E2373" t="s">
        <v>271</v>
      </c>
      <c r="F2373" t="s">
        <v>57</v>
      </c>
      <c r="G2373" t="s">
        <v>23</v>
      </c>
      <c r="H2373" t="s">
        <v>24</v>
      </c>
      <c r="I2373" t="s">
        <v>25</v>
      </c>
      <c r="J2373" t="s">
        <v>3393</v>
      </c>
      <c r="K2373" t="s">
        <v>169</v>
      </c>
      <c r="L2373" t="s">
        <v>1412</v>
      </c>
      <c r="M2373" t="s">
        <v>54</v>
      </c>
      <c r="N2373">
        <f t="shared" si="259"/>
        <v>0</v>
      </c>
      <c r="O2373" t="str">
        <f t="shared" si="260"/>
        <v>No</v>
      </c>
      <c r="P2373">
        <f t="shared" si="261"/>
        <v>0</v>
      </c>
      <c r="Q2373">
        <f t="shared" si="262"/>
        <v>4813937689</v>
      </c>
      <c r="R2373">
        <f t="shared" si="263"/>
        <v>4.1933383153624479</v>
      </c>
      <c r="S2373" t="str">
        <f t="shared" si="264"/>
        <v>Acceptable</v>
      </c>
      <c r="T2373">
        <f>ROUNDUP(C2373,0)</f>
        <v>5</v>
      </c>
      <c r="U2373">
        <f>ROUNDDOWN(C2373,0)</f>
        <v>4</v>
      </c>
      <c r="V2373">
        <f>RIGHT(K2373,2)+2000</f>
        <v>2018</v>
      </c>
      <c r="W2373" t="str">
        <f>INDEX(_xlfn.TEXTSPLIT(K2373,"-"),1,2)</f>
        <v>Jul</v>
      </c>
      <c r="X2373" t="str">
        <f>INDEX(_xlfn.TEXTSPLIT(K2373,"-"),1,1)</f>
        <v>11</v>
      </c>
      <c r="Y2373">
        <f>INDEX(months!B:B,MATCH(Sheet1!W2373,months!A:A,0))</f>
        <v>7</v>
      </c>
      <c r="Z2373">
        <f t="shared" si="265"/>
        <v>43292</v>
      </c>
    </row>
    <row r="2374" spans="1:26" x14ac:dyDescent="0.2">
      <c r="A2374" t="s">
        <v>3413</v>
      </c>
      <c r="B2374" t="s">
        <v>3391</v>
      </c>
      <c r="C2374">
        <v>4.5</v>
      </c>
      <c r="D2374">
        <v>2921</v>
      </c>
      <c r="E2374" t="s">
        <v>42</v>
      </c>
      <c r="F2374" t="s">
        <v>50</v>
      </c>
      <c r="G2374" t="s">
        <v>649</v>
      </c>
      <c r="H2374" t="s">
        <v>3414</v>
      </c>
      <c r="I2374" t="s">
        <v>25</v>
      </c>
      <c r="J2374" t="s">
        <v>3393</v>
      </c>
      <c r="K2374" t="s">
        <v>264</v>
      </c>
      <c r="L2374" t="s">
        <v>3415</v>
      </c>
      <c r="M2374" t="s">
        <v>274</v>
      </c>
      <c r="N2374">
        <f t="shared" si="259"/>
        <v>0</v>
      </c>
      <c r="O2374" t="str">
        <f t="shared" si="260"/>
        <v>No</v>
      </c>
      <c r="P2374">
        <f t="shared" si="261"/>
        <v>0</v>
      </c>
      <c r="Q2374">
        <f t="shared" si="262"/>
        <v>4813937689</v>
      </c>
      <c r="R2374">
        <f t="shared" si="263"/>
        <v>4.1933383153624479</v>
      </c>
      <c r="S2374" t="str">
        <f t="shared" si="264"/>
        <v>Acceptable</v>
      </c>
      <c r="T2374">
        <f>ROUNDUP(C2374,0)</f>
        <v>5</v>
      </c>
      <c r="U2374">
        <f>ROUNDDOWN(C2374,0)</f>
        <v>4</v>
      </c>
      <c r="V2374">
        <f>RIGHT(K2374,2)+2000</f>
        <v>2018</v>
      </c>
      <c r="W2374" t="str">
        <f>INDEX(_xlfn.TEXTSPLIT(K2374,"-"),1,2)</f>
        <v>May</v>
      </c>
      <c r="X2374" t="str">
        <f>INDEX(_xlfn.TEXTSPLIT(K2374,"-"),1,1)</f>
        <v>25</v>
      </c>
      <c r="Y2374">
        <f>INDEX(months!B:B,MATCH(Sheet1!W2374,months!A:A,0))</f>
        <v>5</v>
      </c>
      <c r="Z2374">
        <f t="shared" si="265"/>
        <v>43245</v>
      </c>
    </row>
    <row r="2375" spans="1:26" x14ac:dyDescent="0.2">
      <c r="A2375" t="s">
        <v>3627</v>
      </c>
      <c r="B2375" t="s">
        <v>3391</v>
      </c>
      <c r="C2375">
        <v>4.0999999999999996</v>
      </c>
      <c r="D2375">
        <v>84</v>
      </c>
      <c r="E2375" t="s">
        <v>143</v>
      </c>
      <c r="F2375" t="s">
        <v>22</v>
      </c>
      <c r="G2375" t="s">
        <v>23</v>
      </c>
      <c r="H2375" t="s">
        <v>24</v>
      </c>
      <c r="I2375" t="s">
        <v>25</v>
      </c>
      <c r="J2375" t="s">
        <v>3393</v>
      </c>
      <c r="K2375" t="s">
        <v>422</v>
      </c>
      <c r="L2375" t="s">
        <v>3628</v>
      </c>
      <c r="M2375" t="s">
        <v>81</v>
      </c>
      <c r="N2375">
        <f t="shared" si="259"/>
        <v>0</v>
      </c>
      <c r="O2375" t="str">
        <f t="shared" si="260"/>
        <v>No</v>
      </c>
      <c r="P2375">
        <f t="shared" si="261"/>
        <v>0</v>
      </c>
      <c r="Q2375">
        <f t="shared" si="262"/>
        <v>4813937689</v>
      </c>
      <c r="R2375">
        <f t="shared" si="263"/>
        <v>4.1933383153624479</v>
      </c>
      <c r="S2375" t="str">
        <f t="shared" si="264"/>
        <v>Acceptable</v>
      </c>
      <c r="T2375">
        <f>ROUNDUP(C2375,0)</f>
        <v>5</v>
      </c>
      <c r="U2375">
        <f>ROUNDDOWN(C2375,0)</f>
        <v>4</v>
      </c>
      <c r="V2375">
        <f>RIGHT(K2375,2)+2000</f>
        <v>2017</v>
      </c>
      <c r="W2375" t="str">
        <f>INDEX(_xlfn.TEXTSPLIT(K2375,"-"),1,2)</f>
        <v>Dec</v>
      </c>
      <c r="X2375" t="str">
        <f>INDEX(_xlfn.TEXTSPLIT(K2375,"-"),1,1)</f>
        <v>11</v>
      </c>
      <c r="Y2375">
        <f>INDEX(months!B:B,MATCH(Sheet1!W2375,months!A:A,0))</f>
        <v>12</v>
      </c>
      <c r="Z2375">
        <f t="shared" si="265"/>
        <v>43080</v>
      </c>
    </row>
    <row r="2376" spans="1:26" x14ac:dyDescent="0.2">
      <c r="A2376" t="s">
        <v>3629</v>
      </c>
      <c r="B2376" t="s">
        <v>3391</v>
      </c>
      <c r="C2376">
        <v>4.5999999999999996</v>
      </c>
      <c r="D2376">
        <v>15545</v>
      </c>
      <c r="E2376" t="s">
        <v>46</v>
      </c>
      <c r="F2376" t="s">
        <v>50</v>
      </c>
      <c r="G2376" t="s">
        <v>23</v>
      </c>
      <c r="H2376" t="s">
        <v>24</v>
      </c>
      <c r="I2376" t="s">
        <v>25</v>
      </c>
      <c r="J2376" t="s">
        <v>3393</v>
      </c>
      <c r="K2376" t="s">
        <v>39</v>
      </c>
      <c r="L2376" t="s">
        <v>1024</v>
      </c>
      <c r="M2376" t="s">
        <v>46</v>
      </c>
      <c r="N2376">
        <f t="shared" si="259"/>
        <v>0</v>
      </c>
      <c r="O2376" t="str">
        <f t="shared" si="260"/>
        <v>No</v>
      </c>
      <c r="P2376">
        <f t="shared" si="261"/>
        <v>0</v>
      </c>
      <c r="Q2376">
        <f t="shared" si="262"/>
        <v>4813937689</v>
      </c>
      <c r="R2376">
        <f t="shared" si="263"/>
        <v>4.1933383153624479</v>
      </c>
      <c r="S2376" t="str">
        <f t="shared" si="264"/>
        <v>Acceptable</v>
      </c>
      <c r="T2376">
        <f>ROUNDUP(C2376,0)</f>
        <v>5</v>
      </c>
      <c r="U2376">
        <f>ROUNDDOWN(C2376,0)</f>
        <v>4</v>
      </c>
      <c r="V2376">
        <f>RIGHT(K2376,2)+2000</f>
        <v>2018</v>
      </c>
      <c r="W2376" t="str">
        <f>INDEX(_xlfn.TEXTSPLIT(K2376,"-"),1,2)</f>
        <v>Aug</v>
      </c>
      <c r="X2376" t="str">
        <f>INDEX(_xlfn.TEXTSPLIT(K2376,"-"),1,1)</f>
        <v>1</v>
      </c>
      <c r="Y2376">
        <f>INDEX(months!B:B,MATCH(Sheet1!W2376,months!A:A,0))</f>
        <v>8</v>
      </c>
      <c r="Z2376">
        <f t="shared" si="265"/>
        <v>43313</v>
      </c>
    </row>
    <row r="2377" spans="1:26" x14ac:dyDescent="0.2">
      <c r="A2377" t="s">
        <v>3630</v>
      </c>
      <c r="B2377" t="s">
        <v>3391</v>
      </c>
      <c r="C2377">
        <v>4.3</v>
      </c>
      <c r="D2377">
        <v>5521</v>
      </c>
      <c r="E2377" t="s">
        <v>405</v>
      </c>
      <c r="F2377" t="s">
        <v>50</v>
      </c>
      <c r="G2377" t="s">
        <v>23</v>
      </c>
      <c r="H2377" t="s">
        <v>24</v>
      </c>
      <c r="I2377" t="s">
        <v>25</v>
      </c>
      <c r="J2377" t="s">
        <v>3393</v>
      </c>
      <c r="K2377" t="s">
        <v>2510</v>
      </c>
      <c r="L2377" t="s">
        <v>3631</v>
      </c>
      <c r="M2377" t="s">
        <v>81</v>
      </c>
      <c r="N2377">
        <f t="shared" si="259"/>
        <v>0</v>
      </c>
      <c r="O2377" t="str">
        <f t="shared" si="260"/>
        <v>No</v>
      </c>
      <c r="P2377">
        <f t="shared" si="261"/>
        <v>0</v>
      </c>
      <c r="Q2377">
        <f t="shared" si="262"/>
        <v>4813937689</v>
      </c>
      <c r="R2377">
        <f t="shared" si="263"/>
        <v>4.1933383153624479</v>
      </c>
      <c r="S2377" t="str">
        <f t="shared" si="264"/>
        <v>Acceptable</v>
      </c>
      <c r="T2377">
        <f>ROUNDUP(C2377,0)</f>
        <v>5</v>
      </c>
      <c r="U2377">
        <f>ROUNDDOWN(C2377,0)</f>
        <v>4</v>
      </c>
      <c r="V2377">
        <f>RIGHT(K2377,2)+2000</f>
        <v>2018</v>
      </c>
      <c r="W2377" t="str">
        <f>INDEX(_xlfn.TEXTSPLIT(K2377,"-"),1,2)</f>
        <v>Jul</v>
      </c>
      <c r="X2377" t="str">
        <f>INDEX(_xlfn.TEXTSPLIT(K2377,"-"),1,1)</f>
        <v>1</v>
      </c>
      <c r="Y2377">
        <f>INDEX(months!B:B,MATCH(Sheet1!W2377,months!A:A,0))</f>
        <v>7</v>
      </c>
      <c r="Z2377">
        <f t="shared" si="265"/>
        <v>43282</v>
      </c>
    </row>
    <row r="2378" spans="1:26" x14ac:dyDescent="0.2">
      <c r="A2378" t="s">
        <v>3632</v>
      </c>
      <c r="B2378" t="s">
        <v>3391</v>
      </c>
      <c r="C2378">
        <v>4.3</v>
      </c>
      <c r="D2378">
        <v>2108</v>
      </c>
      <c r="E2378" t="s">
        <v>78</v>
      </c>
      <c r="F2378" t="s">
        <v>57</v>
      </c>
      <c r="G2378" t="s">
        <v>23</v>
      </c>
      <c r="H2378" t="s">
        <v>24</v>
      </c>
      <c r="I2378" t="s">
        <v>25</v>
      </c>
      <c r="J2378" t="s">
        <v>3393</v>
      </c>
      <c r="K2378" t="s">
        <v>1310</v>
      </c>
      <c r="L2378" t="s">
        <v>919</v>
      </c>
      <c r="M2378" t="s">
        <v>54</v>
      </c>
      <c r="N2378">
        <f t="shared" si="259"/>
        <v>0</v>
      </c>
      <c r="O2378" t="str">
        <f t="shared" si="260"/>
        <v>No</v>
      </c>
      <c r="P2378">
        <f t="shared" si="261"/>
        <v>0</v>
      </c>
      <c r="Q2378">
        <f t="shared" si="262"/>
        <v>4813937689</v>
      </c>
      <c r="R2378">
        <f t="shared" si="263"/>
        <v>4.1933383153624479</v>
      </c>
      <c r="S2378" t="str">
        <f t="shared" si="264"/>
        <v>Acceptable</v>
      </c>
      <c r="T2378">
        <f>ROUNDUP(C2378,0)</f>
        <v>5</v>
      </c>
      <c r="U2378">
        <f>ROUNDDOWN(C2378,0)</f>
        <v>4</v>
      </c>
      <c r="V2378">
        <f>RIGHT(K2378,2)+2000</f>
        <v>2018</v>
      </c>
      <c r="W2378" t="str">
        <f>INDEX(_xlfn.TEXTSPLIT(K2378,"-"),1,2)</f>
        <v>May</v>
      </c>
      <c r="X2378" t="str">
        <f>INDEX(_xlfn.TEXTSPLIT(K2378,"-"),1,1)</f>
        <v>2</v>
      </c>
      <c r="Y2378">
        <f>INDEX(months!B:B,MATCH(Sheet1!W2378,months!A:A,0))</f>
        <v>5</v>
      </c>
      <c r="Z2378">
        <f t="shared" si="265"/>
        <v>43222</v>
      </c>
    </row>
    <row r="2379" spans="1:26" x14ac:dyDescent="0.2">
      <c r="A2379" t="s">
        <v>3633</v>
      </c>
      <c r="B2379" t="s">
        <v>3391</v>
      </c>
      <c r="C2379">
        <v>4.7</v>
      </c>
      <c r="D2379">
        <v>73</v>
      </c>
      <c r="E2379" t="s">
        <v>1713</v>
      </c>
      <c r="F2379" t="s">
        <v>22</v>
      </c>
      <c r="G2379" t="s">
        <v>23</v>
      </c>
      <c r="H2379" t="s">
        <v>24</v>
      </c>
      <c r="I2379" t="s">
        <v>25</v>
      </c>
      <c r="J2379" t="s">
        <v>3393</v>
      </c>
      <c r="K2379" t="s">
        <v>3634</v>
      </c>
      <c r="L2379" t="s">
        <v>3628</v>
      </c>
      <c r="M2379" t="s">
        <v>81</v>
      </c>
      <c r="N2379">
        <f t="shared" si="259"/>
        <v>0</v>
      </c>
      <c r="O2379" t="str">
        <f t="shared" si="260"/>
        <v>No</v>
      </c>
      <c r="P2379">
        <f t="shared" si="261"/>
        <v>0</v>
      </c>
      <c r="Q2379">
        <f t="shared" si="262"/>
        <v>4813937689</v>
      </c>
      <c r="R2379">
        <f t="shared" si="263"/>
        <v>4.1933383153624479</v>
      </c>
      <c r="S2379" t="str">
        <f t="shared" si="264"/>
        <v>Acceptable</v>
      </c>
      <c r="T2379">
        <f>ROUNDUP(C2379,0)</f>
        <v>5</v>
      </c>
      <c r="U2379">
        <f>ROUNDDOWN(C2379,0)</f>
        <v>4</v>
      </c>
      <c r="V2379">
        <f>RIGHT(K2379,2)+2000</f>
        <v>2017</v>
      </c>
      <c r="W2379" t="str">
        <f>INDEX(_xlfn.TEXTSPLIT(K2379,"-"),1,2)</f>
        <v>Dec</v>
      </c>
      <c r="X2379" t="str">
        <f>INDEX(_xlfn.TEXTSPLIT(K2379,"-"),1,1)</f>
        <v>8</v>
      </c>
      <c r="Y2379">
        <f>INDEX(months!B:B,MATCH(Sheet1!W2379,months!A:A,0))</f>
        <v>12</v>
      </c>
      <c r="Z2379">
        <f t="shared" si="265"/>
        <v>43077</v>
      </c>
    </row>
    <row r="2380" spans="1:26" x14ac:dyDescent="0.2">
      <c r="A2380" t="s">
        <v>3402</v>
      </c>
      <c r="B2380" t="s">
        <v>3391</v>
      </c>
      <c r="C2380">
        <v>4.5</v>
      </c>
      <c r="D2380">
        <v>63</v>
      </c>
      <c r="E2380" t="s">
        <v>42</v>
      </c>
      <c r="F2380" t="s">
        <v>22</v>
      </c>
      <c r="G2380" t="s">
        <v>649</v>
      </c>
      <c r="H2380" t="s">
        <v>2929</v>
      </c>
      <c r="I2380" t="s">
        <v>25</v>
      </c>
      <c r="J2380" t="s">
        <v>3393</v>
      </c>
      <c r="K2380" t="s">
        <v>3403</v>
      </c>
      <c r="L2380" t="s">
        <v>1614</v>
      </c>
      <c r="M2380" t="s">
        <v>237</v>
      </c>
      <c r="N2380">
        <f t="shared" si="259"/>
        <v>0</v>
      </c>
      <c r="O2380" t="str">
        <f t="shared" si="260"/>
        <v>No</v>
      </c>
      <c r="P2380">
        <f t="shared" si="261"/>
        <v>0</v>
      </c>
      <c r="Q2380">
        <f t="shared" si="262"/>
        <v>4813937689</v>
      </c>
      <c r="R2380">
        <f t="shared" si="263"/>
        <v>4.1933383153624479</v>
      </c>
      <c r="S2380" t="str">
        <f t="shared" si="264"/>
        <v>Acceptable</v>
      </c>
      <c r="T2380">
        <f>ROUNDUP(C2380,0)</f>
        <v>5</v>
      </c>
      <c r="U2380">
        <f>ROUNDDOWN(C2380,0)</f>
        <v>4</v>
      </c>
      <c r="V2380">
        <f>RIGHT(K2380,2)+2000</f>
        <v>2016</v>
      </c>
      <c r="W2380" t="str">
        <f>INDEX(_xlfn.TEXTSPLIT(K2380,"-"),1,2)</f>
        <v>Oct</v>
      </c>
      <c r="X2380" t="str">
        <f>INDEX(_xlfn.TEXTSPLIT(K2380,"-"),1,1)</f>
        <v>3</v>
      </c>
      <c r="Y2380">
        <f>INDEX(months!B:B,MATCH(Sheet1!W2380,months!A:A,0))</f>
        <v>10</v>
      </c>
      <c r="Z2380">
        <f t="shared" si="265"/>
        <v>42646</v>
      </c>
    </row>
    <row r="2381" spans="1:26" x14ac:dyDescent="0.2">
      <c r="A2381" t="s">
        <v>3635</v>
      </c>
      <c r="B2381" t="s">
        <v>3391</v>
      </c>
      <c r="C2381">
        <v>4.5</v>
      </c>
      <c r="D2381">
        <v>408</v>
      </c>
      <c r="E2381" t="s">
        <v>2199</v>
      </c>
      <c r="F2381" t="s">
        <v>57</v>
      </c>
      <c r="G2381" t="s">
        <v>23</v>
      </c>
      <c r="H2381" t="s">
        <v>24</v>
      </c>
      <c r="I2381" t="s">
        <v>25</v>
      </c>
      <c r="J2381" t="s">
        <v>3393</v>
      </c>
      <c r="K2381" t="s">
        <v>3636</v>
      </c>
      <c r="L2381" t="s">
        <v>3637</v>
      </c>
      <c r="M2381" t="s">
        <v>54</v>
      </c>
      <c r="N2381">
        <f t="shared" si="259"/>
        <v>0</v>
      </c>
      <c r="O2381" t="str">
        <f t="shared" si="260"/>
        <v>No</v>
      </c>
      <c r="P2381">
        <f t="shared" si="261"/>
        <v>0</v>
      </c>
      <c r="Q2381">
        <f t="shared" si="262"/>
        <v>4813937689</v>
      </c>
      <c r="R2381">
        <f t="shared" si="263"/>
        <v>4.1933383153624479</v>
      </c>
      <c r="S2381" t="str">
        <f t="shared" si="264"/>
        <v>Acceptable</v>
      </c>
      <c r="T2381">
        <f>ROUNDUP(C2381,0)</f>
        <v>5</v>
      </c>
      <c r="U2381">
        <f>ROUNDDOWN(C2381,0)</f>
        <v>4</v>
      </c>
      <c r="V2381">
        <f>RIGHT(K2381,2)+2000</f>
        <v>2018</v>
      </c>
      <c r="W2381" t="str">
        <f>INDEX(_xlfn.TEXTSPLIT(K2381,"-"),1,2)</f>
        <v>Mar</v>
      </c>
      <c r="X2381" t="str">
        <f>INDEX(_xlfn.TEXTSPLIT(K2381,"-"),1,1)</f>
        <v>24</v>
      </c>
      <c r="Y2381">
        <f>INDEX(months!B:B,MATCH(Sheet1!W2381,months!A:A,0))</f>
        <v>3</v>
      </c>
      <c r="Z2381">
        <f t="shared" si="265"/>
        <v>43183</v>
      </c>
    </row>
    <row r="2382" spans="1:26" x14ac:dyDescent="0.2">
      <c r="A2382" t="s">
        <v>3406</v>
      </c>
      <c r="B2382" t="s">
        <v>3391</v>
      </c>
      <c r="C2382">
        <v>4.5</v>
      </c>
      <c r="D2382">
        <v>171</v>
      </c>
      <c r="E2382" t="s">
        <v>88</v>
      </c>
      <c r="F2382" t="s">
        <v>22</v>
      </c>
      <c r="G2382" t="s">
        <v>649</v>
      </c>
      <c r="H2382" t="s">
        <v>3407</v>
      </c>
      <c r="I2382" t="s">
        <v>124</v>
      </c>
      <c r="J2382" t="s">
        <v>3393</v>
      </c>
      <c r="K2382" t="s">
        <v>3408</v>
      </c>
      <c r="L2382" t="s">
        <v>3172</v>
      </c>
      <c r="M2382" t="s">
        <v>81</v>
      </c>
      <c r="N2382">
        <f t="shared" si="259"/>
        <v>0</v>
      </c>
      <c r="O2382" t="str">
        <f t="shared" si="260"/>
        <v>No</v>
      </c>
      <c r="P2382">
        <f t="shared" si="261"/>
        <v>0</v>
      </c>
      <c r="Q2382">
        <f t="shared" si="262"/>
        <v>4813937689</v>
      </c>
      <c r="R2382">
        <f t="shared" si="263"/>
        <v>4.1933383153624479</v>
      </c>
      <c r="S2382" t="str">
        <f t="shared" si="264"/>
        <v>Acceptable</v>
      </c>
      <c r="T2382">
        <f>ROUNDUP(C2382,0)</f>
        <v>5</v>
      </c>
      <c r="U2382">
        <f>ROUNDDOWN(C2382,0)</f>
        <v>4</v>
      </c>
      <c r="V2382">
        <f>RIGHT(K2382,2)+2000</f>
        <v>2017</v>
      </c>
      <c r="W2382" t="str">
        <f>INDEX(_xlfn.TEXTSPLIT(K2382,"-"),1,2)</f>
        <v>Sep</v>
      </c>
      <c r="X2382" t="str">
        <f>INDEX(_xlfn.TEXTSPLIT(K2382,"-"),1,1)</f>
        <v>21</v>
      </c>
      <c r="Y2382">
        <f>INDEX(months!B:B,MATCH(Sheet1!W2382,months!A:A,0))</f>
        <v>9</v>
      </c>
      <c r="Z2382">
        <f t="shared" si="265"/>
        <v>42999</v>
      </c>
    </row>
    <row r="2383" spans="1:26" x14ac:dyDescent="0.2">
      <c r="A2383" t="s">
        <v>3638</v>
      </c>
      <c r="B2383" t="s">
        <v>3391</v>
      </c>
      <c r="C2383">
        <v>4.2</v>
      </c>
      <c r="D2383">
        <v>33</v>
      </c>
      <c r="E2383" t="s">
        <v>205</v>
      </c>
      <c r="F2383" t="s">
        <v>22</v>
      </c>
      <c r="G2383" t="s">
        <v>23</v>
      </c>
      <c r="H2383" t="s">
        <v>24</v>
      </c>
      <c r="I2383" t="s">
        <v>25</v>
      </c>
      <c r="J2383" t="s">
        <v>3393</v>
      </c>
      <c r="K2383" t="s">
        <v>1310</v>
      </c>
      <c r="L2383" t="s">
        <v>1345</v>
      </c>
      <c r="M2383" t="s">
        <v>47</v>
      </c>
      <c r="N2383">
        <f t="shared" si="259"/>
        <v>0</v>
      </c>
      <c r="O2383" t="str">
        <f t="shared" si="260"/>
        <v>No</v>
      </c>
      <c r="P2383">
        <f t="shared" si="261"/>
        <v>0</v>
      </c>
      <c r="Q2383">
        <f t="shared" si="262"/>
        <v>4813937689</v>
      </c>
      <c r="R2383">
        <f t="shared" si="263"/>
        <v>4.1933383153624479</v>
      </c>
      <c r="S2383" t="str">
        <f t="shared" si="264"/>
        <v>Acceptable</v>
      </c>
      <c r="T2383">
        <f>ROUNDUP(C2383,0)</f>
        <v>5</v>
      </c>
      <c r="U2383">
        <f>ROUNDDOWN(C2383,0)</f>
        <v>4</v>
      </c>
      <c r="V2383">
        <f>RIGHT(K2383,2)+2000</f>
        <v>2018</v>
      </c>
      <c r="W2383" t="str">
        <f>INDEX(_xlfn.TEXTSPLIT(K2383,"-"),1,2)</f>
        <v>May</v>
      </c>
      <c r="X2383" t="str">
        <f>INDEX(_xlfn.TEXTSPLIT(K2383,"-"),1,1)</f>
        <v>2</v>
      </c>
      <c r="Y2383">
        <f>INDEX(months!B:B,MATCH(Sheet1!W2383,months!A:A,0))</f>
        <v>5</v>
      </c>
      <c r="Z2383">
        <f t="shared" si="265"/>
        <v>43222</v>
      </c>
    </row>
    <row r="2384" spans="1:26" x14ac:dyDescent="0.2">
      <c r="A2384" t="s">
        <v>3639</v>
      </c>
      <c r="B2384" t="s">
        <v>3391</v>
      </c>
      <c r="C2384">
        <v>4.4000000000000004</v>
      </c>
      <c r="D2384">
        <v>197</v>
      </c>
      <c r="E2384" t="s">
        <v>88</v>
      </c>
      <c r="F2384" t="s">
        <v>22</v>
      </c>
      <c r="G2384" t="s">
        <v>23</v>
      </c>
      <c r="H2384" t="s">
        <v>24</v>
      </c>
      <c r="I2384" t="s">
        <v>25</v>
      </c>
      <c r="J2384" t="s">
        <v>3393</v>
      </c>
      <c r="K2384" t="s">
        <v>173</v>
      </c>
      <c r="L2384" t="s">
        <v>3640</v>
      </c>
      <c r="M2384" t="s">
        <v>521</v>
      </c>
      <c r="N2384">
        <f t="shared" si="259"/>
        <v>0</v>
      </c>
      <c r="O2384" t="str">
        <f t="shared" si="260"/>
        <v>No</v>
      </c>
      <c r="P2384">
        <f t="shared" si="261"/>
        <v>0</v>
      </c>
      <c r="Q2384">
        <f t="shared" si="262"/>
        <v>4813937689</v>
      </c>
      <c r="R2384">
        <f t="shared" si="263"/>
        <v>4.1933383153624479</v>
      </c>
      <c r="S2384" t="str">
        <f t="shared" si="264"/>
        <v>Acceptable</v>
      </c>
      <c r="T2384">
        <f>ROUNDUP(C2384,0)</f>
        <v>5</v>
      </c>
      <c r="U2384">
        <f>ROUNDDOWN(C2384,0)</f>
        <v>4</v>
      </c>
      <c r="V2384">
        <f>RIGHT(K2384,2)+2000</f>
        <v>2018</v>
      </c>
      <c r="W2384" t="str">
        <f>INDEX(_xlfn.TEXTSPLIT(K2384,"-"),1,2)</f>
        <v>Aug</v>
      </c>
      <c r="X2384" t="str">
        <f>INDEX(_xlfn.TEXTSPLIT(K2384,"-"),1,1)</f>
        <v>2</v>
      </c>
      <c r="Y2384">
        <f>INDEX(months!B:B,MATCH(Sheet1!W2384,months!A:A,0))</f>
        <v>8</v>
      </c>
      <c r="Z2384">
        <f t="shared" si="265"/>
        <v>43314</v>
      </c>
    </row>
    <row r="2385" spans="1:26" x14ac:dyDescent="0.2">
      <c r="A2385" t="s">
        <v>3641</v>
      </c>
      <c r="B2385" t="s">
        <v>3391</v>
      </c>
      <c r="C2385">
        <v>3.9</v>
      </c>
      <c r="D2385">
        <v>272</v>
      </c>
      <c r="E2385" t="s">
        <v>424</v>
      </c>
      <c r="F2385" t="s">
        <v>57</v>
      </c>
      <c r="G2385" t="s">
        <v>23</v>
      </c>
      <c r="H2385" t="s">
        <v>24</v>
      </c>
      <c r="I2385" t="s">
        <v>25</v>
      </c>
      <c r="J2385" t="s">
        <v>3393</v>
      </c>
      <c r="K2385" t="s">
        <v>422</v>
      </c>
      <c r="L2385" t="s">
        <v>3628</v>
      </c>
      <c r="M2385" t="s">
        <v>81</v>
      </c>
      <c r="N2385">
        <f t="shared" si="259"/>
        <v>0</v>
      </c>
      <c r="O2385" t="str">
        <f t="shared" si="260"/>
        <v>No</v>
      </c>
      <c r="P2385">
        <f t="shared" si="261"/>
        <v>0</v>
      </c>
      <c r="Q2385">
        <f t="shared" si="262"/>
        <v>4813937689</v>
      </c>
      <c r="R2385">
        <f t="shared" si="263"/>
        <v>4.1933383153624479</v>
      </c>
      <c r="S2385" t="str">
        <f t="shared" si="264"/>
        <v>Acceptable</v>
      </c>
      <c r="T2385">
        <f>ROUNDUP(C2385,0)</f>
        <v>4</v>
      </c>
      <c r="U2385">
        <f>ROUNDDOWN(C2385,0)</f>
        <v>3</v>
      </c>
      <c r="V2385">
        <f>RIGHT(K2385,2)+2000</f>
        <v>2017</v>
      </c>
      <c r="W2385" t="str">
        <f>INDEX(_xlfn.TEXTSPLIT(K2385,"-"),1,2)</f>
        <v>Dec</v>
      </c>
      <c r="X2385" t="str">
        <f>INDEX(_xlfn.TEXTSPLIT(K2385,"-"),1,1)</f>
        <v>11</v>
      </c>
      <c r="Y2385">
        <f>INDEX(months!B:B,MATCH(Sheet1!W2385,months!A:A,0))</f>
        <v>12</v>
      </c>
      <c r="Z2385">
        <f t="shared" si="265"/>
        <v>43080</v>
      </c>
    </row>
    <row r="2386" spans="1:26" x14ac:dyDescent="0.2">
      <c r="A2386" t="s">
        <v>3642</v>
      </c>
      <c r="B2386" t="s">
        <v>3391</v>
      </c>
      <c r="C2386">
        <v>4.2</v>
      </c>
      <c r="D2386">
        <v>4852</v>
      </c>
      <c r="E2386" t="s">
        <v>1786</v>
      </c>
      <c r="F2386" t="s">
        <v>50</v>
      </c>
      <c r="G2386" t="s">
        <v>23</v>
      </c>
      <c r="H2386" t="s">
        <v>24</v>
      </c>
      <c r="I2386" t="s">
        <v>25</v>
      </c>
      <c r="J2386" t="s">
        <v>3393</v>
      </c>
      <c r="K2386" t="s">
        <v>3643</v>
      </c>
      <c r="L2386" t="s">
        <v>180</v>
      </c>
      <c r="M2386" t="s">
        <v>237</v>
      </c>
      <c r="N2386">
        <f t="shared" si="259"/>
        <v>0</v>
      </c>
      <c r="O2386" t="str">
        <f t="shared" si="260"/>
        <v>No</v>
      </c>
      <c r="P2386">
        <f t="shared" si="261"/>
        <v>0</v>
      </c>
      <c r="Q2386">
        <f t="shared" si="262"/>
        <v>4813937689</v>
      </c>
      <c r="R2386">
        <f t="shared" si="263"/>
        <v>4.1933383153624479</v>
      </c>
      <c r="S2386" t="str">
        <f t="shared" si="264"/>
        <v>Acceptable</v>
      </c>
      <c r="T2386">
        <f>ROUNDUP(C2386,0)</f>
        <v>5</v>
      </c>
      <c r="U2386">
        <f>ROUNDDOWN(C2386,0)</f>
        <v>4</v>
      </c>
      <c r="V2386">
        <f>RIGHT(K2386,2)+2000</f>
        <v>2013</v>
      </c>
      <c r="W2386" t="str">
        <f>INDEX(_xlfn.TEXTSPLIT(K2386,"-"),1,2)</f>
        <v>Oct</v>
      </c>
      <c r="X2386" t="str">
        <f>INDEX(_xlfn.TEXTSPLIT(K2386,"-"),1,1)</f>
        <v>22</v>
      </c>
      <c r="Y2386">
        <f>INDEX(months!B:B,MATCH(Sheet1!W2386,months!A:A,0))</f>
        <v>10</v>
      </c>
      <c r="Z2386">
        <f t="shared" si="265"/>
        <v>41569</v>
      </c>
    </row>
    <row r="2387" spans="1:26" x14ac:dyDescent="0.2">
      <c r="A2387" t="s">
        <v>3424</v>
      </c>
      <c r="B2387" t="s">
        <v>3391</v>
      </c>
      <c r="C2387">
        <v>4.4000000000000004</v>
      </c>
      <c r="D2387">
        <v>12</v>
      </c>
      <c r="E2387" t="s">
        <v>1113</v>
      </c>
      <c r="F2387" t="s">
        <v>775</v>
      </c>
      <c r="G2387" t="s">
        <v>649</v>
      </c>
      <c r="H2387" t="s">
        <v>3425</v>
      </c>
      <c r="I2387" t="s">
        <v>25</v>
      </c>
      <c r="J2387" t="s">
        <v>3393</v>
      </c>
      <c r="K2387" t="s">
        <v>1049</v>
      </c>
      <c r="L2387" t="s">
        <v>638</v>
      </c>
      <c r="M2387" t="s">
        <v>29</v>
      </c>
      <c r="N2387">
        <f t="shared" si="259"/>
        <v>0</v>
      </c>
      <c r="O2387" t="str">
        <f t="shared" si="260"/>
        <v>No</v>
      </c>
      <c r="P2387">
        <f t="shared" si="261"/>
        <v>0</v>
      </c>
      <c r="Q2387">
        <f t="shared" si="262"/>
        <v>4813937689</v>
      </c>
      <c r="R2387">
        <f t="shared" si="263"/>
        <v>4.1933383153624479</v>
      </c>
      <c r="S2387" t="str">
        <f t="shared" si="264"/>
        <v>Acceptable</v>
      </c>
      <c r="T2387">
        <f>ROUNDUP(C2387,0)</f>
        <v>5</v>
      </c>
      <c r="U2387">
        <f>ROUNDDOWN(C2387,0)</f>
        <v>4</v>
      </c>
      <c r="V2387">
        <f>RIGHT(K2387,2)+2000</f>
        <v>2017</v>
      </c>
      <c r="W2387" t="str">
        <f>INDEX(_xlfn.TEXTSPLIT(K2387,"-"),1,2)</f>
        <v>Jan</v>
      </c>
      <c r="X2387" t="str">
        <f>INDEX(_xlfn.TEXTSPLIT(K2387,"-"),1,1)</f>
        <v>27</v>
      </c>
      <c r="Y2387">
        <f>INDEX(months!B:B,MATCH(Sheet1!W2387,months!A:A,0))</f>
        <v>1</v>
      </c>
      <c r="Z2387">
        <f t="shared" si="265"/>
        <v>42762</v>
      </c>
    </row>
    <row r="2388" spans="1:26" x14ac:dyDescent="0.2">
      <c r="A2388" t="s">
        <v>3416</v>
      </c>
      <c r="B2388" t="s">
        <v>3391</v>
      </c>
      <c r="C2388">
        <v>4.0999999999999996</v>
      </c>
      <c r="D2388">
        <v>1533</v>
      </c>
      <c r="E2388" t="s">
        <v>546</v>
      </c>
      <c r="F2388" t="s">
        <v>57</v>
      </c>
      <c r="G2388" t="s">
        <v>649</v>
      </c>
      <c r="H2388" t="s">
        <v>3417</v>
      </c>
      <c r="I2388" t="s">
        <v>418</v>
      </c>
      <c r="J2388" t="s">
        <v>3393</v>
      </c>
      <c r="K2388" t="s">
        <v>3418</v>
      </c>
      <c r="L2388" t="s">
        <v>134</v>
      </c>
      <c r="M2388" t="s">
        <v>29</v>
      </c>
      <c r="N2388">
        <f t="shared" si="259"/>
        <v>0</v>
      </c>
      <c r="O2388" t="str">
        <f t="shared" si="260"/>
        <v>No</v>
      </c>
      <c r="P2388">
        <f t="shared" si="261"/>
        <v>0</v>
      </c>
      <c r="Q2388">
        <f t="shared" si="262"/>
        <v>4813937689</v>
      </c>
      <c r="R2388">
        <f t="shared" si="263"/>
        <v>4.1933383153624479</v>
      </c>
      <c r="S2388" t="str">
        <f t="shared" si="264"/>
        <v>Acceptable</v>
      </c>
      <c r="T2388">
        <f>ROUNDUP(C2388,0)</f>
        <v>5</v>
      </c>
      <c r="U2388">
        <f>ROUNDDOWN(C2388,0)</f>
        <v>4</v>
      </c>
      <c r="V2388">
        <f>RIGHT(K2388,2)+2000</f>
        <v>2014</v>
      </c>
      <c r="W2388" t="str">
        <f>INDEX(_xlfn.TEXTSPLIT(K2388,"-"),1,2)</f>
        <v>Aug</v>
      </c>
      <c r="X2388" t="str">
        <f>INDEX(_xlfn.TEXTSPLIT(K2388,"-"),1,1)</f>
        <v>7</v>
      </c>
      <c r="Y2388">
        <f>INDEX(months!B:B,MATCH(Sheet1!W2388,months!A:A,0))</f>
        <v>8</v>
      </c>
      <c r="Z2388">
        <f t="shared" si="265"/>
        <v>41858</v>
      </c>
    </row>
    <row r="2389" spans="1:26" x14ac:dyDescent="0.2">
      <c r="A2389" t="s">
        <v>3444</v>
      </c>
      <c r="B2389" t="s">
        <v>3391</v>
      </c>
      <c r="C2389">
        <v>3.4</v>
      </c>
      <c r="D2389">
        <v>51</v>
      </c>
      <c r="E2389" t="s">
        <v>252</v>
      </c>
      <c r="F2389" t="s">
        <v>775</v>
      </c>
      <c r="G2389" t="s">
        <v>649</v>
      </c>
      <c r="H2389" t="s">
        <v>3445</v>
      </c>
      <c r="I2389" t="s">
        <v>25</v>
      </c>
      <c r="J2389" t="s">
        <v>3393</v>
      </c>
      <c r="K2389" t="s">
        <v>3446</v>
      </c>
      <c r="L2389" t="s">
        <v>2905</v>
      </c>
      <c r="M2389" t="s">
        <v>86</v>
      </c>
      <c r="N2389">
        <f t="shared" si="259"/>
        <v>0</v>
      </c>
      <c r="O2389" t="str">
        <f t="shared" si="260"/>
        <v>No</v>
      </c>
      <c r="P2389">
        <f t="shared" si="261"/>
        <v>0</v>
      </c>
      <c r="Q2389">
        <f t="shared" si="262"/>
        <v>4813937689</v>
      </c>
      <c r="R2389">
        <f t="shared" si="263"/>
        <v>4.1933383153624479</v>
      </c>
      <c r="S2389" t="str">
        <f t="shared" si="264"/>
        <v>Acceptable</v>
      </c>
      <c r="T2389">
        <f>ROUNDUP(C2389,0)</f>
        <v>4</v>
      </c>
      <c r="U2389">
        <f>ROUNDDOWN(C2389,0)</f>
        <v>3</v>
      </c>
      <c r="V2389">
        <f>RIGHT(K2389,2)+2000</f>
        <v>2014</v>
      </c>
      <c r="W2389" t="str">
        <f>INDEX(_xlfn.TEXTSPLIT(K2389,"-"),1,2)</f>
        <v>Oct</v>
      </c>
      <c r="X2389" t="str">
        <f>INDEX(_xlfn.TEXTSPLIT(K2389,"-"),1,1)</f>
        <v>22</v>
      </c>
      <c r="Y2389">
        <f>INDEX(months!B:B,MATCH(Sheet1!W2389,months!A:A,0))</f>
        <v>10</v>
      </c>
      <c r="Z2389">
        <f t="shared" si="265"/>
        <v>41934</v>
      </c>
    </row>
    <row r="2390" spans="1:26" x14ac:dyDescent="0.2">
      <c r="A2390" t="s">
        <v>3644</v>
      </c>
      <c r="B2390" t="s">
        <v>3391</v>
      </c>
      <c r="C2390">
        <v>4.0999999999999996</v>
      </c>
      <c r="D2390">
        <v>38</v>
      </c>
      <c r="E2390" t="s">
        <v>1216</v>
      </c>
      <c r="F2390" t="s">
        <v>101</v>
      </c>
      <c r="G2390" t="s">
        <v>23</v>
      </c>
      <c r="H2390" t="s">
        <v>24</v>
      </c>
      <c r="I2390" t="s">
        <v>25</v>
      </c>
      <c r="J2390" t="s">
        <v>3393</v>
      </c>
      <c r="K2390" t="s">
        <v>125</v>
      </c>
      <c r="L2390" t="s">
        <v>1893</v>
      </c>
      <c r="M2390" t="s">
        <v>81</v>
      </c>
      <c r="N2390">
        <f t="shared" si="259"/>
        <v>0</v>
      </c>
      <c r="O2390" t="str">
        <f t="shared" si="260"/>
        <v>No</v>
      </c>
      <c r="P2390">
        <f t="shared" si="261"/>
        <v>0</v>
      </c>
      <c r="Q2390">
        <f t="shared" si="262"/>
        <v>4813937689</v>
      </c>
      <c r="R2390">
        <f t="shared" si="263"/>
        <v>4.1933383153624479</v>
      </c>
      <c r="S2390" t="str">
        <f t="shared" si="264"/>
        <v>Acceptable</v>
      </c>
      <c r="T2390">
        <f>ROUNDUP(C2390,0)</f>
        <v>5</v>
      </c>
      <c r="U2390">
        <f>ROUNDDOWN(C2390,0)</f>
        <v>4</v>
      </c>
      <c r="V2390">
        <f>RIGHT(K2390,2)+2000</f>
        <v>2018</v>
      </c>
      <c r="W2390" t="str">
        <f>INDEX(_xlfn.TEXTSPLIT(K2390,"-"),1,2)</f>
        <v>Jul</v>
      </c>
      <c r="X2390" t="str">
        <f>INDEX(_xlfn.TEXTSPLIT(K2390,"-"),1,1)</f>
        <v>12</v>
      </c>
      <c r="Y2390">
        <f>INDEX(months!B:B,MATCH(Sheet1!W2390,months!A:A,0))</f>
        <v>7</v>
      </c>
      <c r="Z2390">
        <f t="shared" si="265"/>
        <v>43293</v>
      </c>
    </row>
    <row r="2391" spans="1:26" x14ac:dyDescent="0.2">
      <c r="A2391" t="s">
        <v>3432</v>
      </c>
      <c r="B2391" t="s">
        <v>3391</v>
      </c>
      <c r="C2391">
        <v>4</v>
      </c>
      <c r="D2391">
        <v>15</v>
      </c>
      <c r="E2391" t="s">
        <v>472</v>
      </c>
      <c r="F2391" t="s">
        <v>775</v>
      </c>
      <c r="G2391" t="s">
        <v>649</v>
      </c>
      <c r="H2391" t="s">
        <v>3433</v>
      </c>
      <c r="I2391" t="s">
        <v>25</v>
      </c>
      <c r="J2391" t="s">
        <v>3393</v>
      </c>
      <c r="K2391" t="s">
        <v>39</v>
      </c>
      <c r="L2391" t="s">
        <v>3434</v>
      </c>
      <c r="M2391" t="s">
        <v>86</v>
      </c>
      <c r="N2391">
        <f t="shared" si="259"/>
        <v>0</v>
      </c>
      <c r="O2391" t="str">
        <f t="shared" si="260"/>
        <v>No</v>
      </c>
      <c r="P2391">
        <f t="shared" si="261"/>
        <v>0</v>
      </c>
      <c r="Q2391">
        <f t="shared" si="262"/>
        <v>4813937689</v>
      </c>
      <c r="R2391">
        <f t="shared" si="263"/>
        <v>4.1933383153624479</v>
      </c>
      <c r="S2391" t="str">
        <f t="shared" si="264"/>
        <v>Acceptable</v>
      </c>
      <c r="T2391">
        <f>ROUNDUP(C2391,0)</f>
        <v>4</v>
      </c>
      <c r="U2391">
        <f>ROUNDDOWN(C2391,0)</f>
        <v>4</v>
      </c>
      <c r="V2391">
        <f>RIGHT(K2391,2)+2000</f>
        <v>2018</v>
      </c>
      <c r="W2391" t="str">
        <f>INDEX(_xlfn.TEXTSPLIT(K2391,"-"),1,2)</f>
        <v>Aug</v>
      </c>
      <c r="X2391" t="str">
        <f>INDEX(_xlfn.TEXTSPLIT(K2391,"-"),1,1)</f>
        <v>1</v>
      </c>
      <c r="Y2391">
        <f>INDEX(months!B:B,MATCH(Sheet1!W2391,months!A:A,0))</f>
        <v>8</v>
      </c>
      <c r="Z2391">
        <f t="shared" si="265"/>
        <v>43313</v>
      </c>
    </row>
    <row r="2392" spans="1:26" x14ac:dyDescent="0.2">
      <c r="A2392" t="s">
        <v>3645</v>
      </c>
      <c r="B2392" t="s">
        <v>3391</v>
      </c>
      <c r="D2392">
        <v>10</v>
      </c>
      <c r="E2392" t="s">
        <v>78</v>
      </c>
      <c r="F2392" t="s">
        <v>775</v>
      </c>
      <c r="G2392" t="s">
        <v>649</v>
      </c>
      <c r="H2392" t="s">
        <v>3646</v>
      </c>
      <c r="I2392" t="s">
        <v>25</v>
      </c>
      <c r="J2392" t="s">
        <v>3393</v>
      </c>
      <c r="K2392" t="s">
        <v>499</v>
      </c>
      <c r="L2392" t="s">
        <v>3003</v>
      </c>
      <c r="M2392" t="s">
        <v>29</v>
      </c>
      <c r="N2392">
        <f t="shared" si="259"/>
        <v>0</v>
      </c>
      <c r="O2392" t="str">
        <f t="shared" si="260"/>
        <v>No</v>
      </c>
      <c r="P2392">
        <f t="shared" si="261"/>
        <v>0</v>
      </c>
      <c r="Q2392">
        <f t="shared" si="262"/>
        <v>4813937689</v>
      </c>
      <c r="R2392">
        <f t="shared" si="263"/>
        <v>4.1933383153624479</v>
      </c>
      <c r="S2392" t="str">
        <f t="shared" si="264"/>
        <v>Acceptable</v>
      </c>
      <c r="T2392">
        <f>ROUNDUP(C2392,0)</f>
        <v>0</v>
      </c>
      <c r="U2392">
        <f>ROUNDDOWN(C2392,0)</f>
        <v>0</v>
      </c>
      <c r="V2392">
        <f>RIGHT(K2392,2)+2000</f>
        <v>2018</v>
      </c>
      <c r="W2392" t="str">
        <f>INDEX(_xlfn.TEXTSPLIT(K2392,"-"),1,2)</f>
        <v>Jun</v>
      </c>
      <c r="X2392" t="str">
        <f>INDEX(_xlfn.TEXTSPLIT(K2392,"-"),1,1)</f>
        <v>25</v>
      </c>
      <c r="Y2392">
        <f>INDEX(months!B:B,MATCH(Sheet1!W2392,months!A:A,0))</f>
        <v>6</v>
      </c>
      <c r="Z2392">
        <f t="shared" si="265"/>
        <v>43276</v>
      </c>
    </row>
    <row r="2393" spans="1:26" x14ac:dyDescent="0.2">
      <c r="A2393" t="s">
        <v>3647</v>
      </c>
      <c r="B2393" t="s">
        <v>3391</v>
      </c>
      <c r="C2393">
        <v>4.0999999999999996</v>
      </c>
      <c r="D2393">
        <v>90</v>
      </c>
      <c r="E2393" t="s">
        <v>93</v>
      </c>
      <c r="F2393" t="s">
        <v>775</v>
      </c>
      <c r="G2393" t="s">
        <v>23</v>
      </c>
      <c r="H2393" t="s">
        <v>24</v>
      </c>
      <c r="I2393" t="s">
        <v>25</v>
      </c>
      <c r="J2393" t="s">
        <v>3393</v>
      </c>
      <c r="K2393" t="s">
        <v>169</v>
      </c>
      <c r="L2393" t="s">
        <v>28</v>
      </c>
      <c r="M2393" t="s">
        <v>521</v>
      </c>
      <c r="N2393">
        <f t="shared" si="259"/>
        <v>0</v>
      </c>
      <c r="O2393" t="str">
        <f t="shared" si="260"/>
        <v>No</v>
      </c>
      <c r="P2393">
        <f t="shared" si="261"/>
        <v>0</v>
      </c>
      <c r="Q2393">
        <f t="shared" si="262"/>
        <v>4813937689</v>
      </c>
      <c r="R2393">
        <f t="shared" si="263"/>
        <v>4.1933383153624479</v>
      </c>
      <c r="S2393" t="str">
        <f t="shared" si="264"/>
        <v>Acceptable</v>
      </c>
      <c r="T2393">
        <f>ROUNDUP(C2393,0)</f>
        <v>5</v>
      </c>
      <c r="U2393">
        <f>ROUNDDOWN(C2393,0)</f>
        <v>4</v>
      </c>
      <c r="V2393">
        <f>RIGHT(K2393,2)+2000</f>
        <v>2018</v>
      </c>
      <c r="W2393" t="str">
        <f>INDEX(_xlfn.TEXTSPLIT(K2393,"-"),1,2)</f>
        <v>Jul</v>
      </c>
      <c r="X2393" t="str">
        <f>INDEX(_xlfn.TEXTSPLIT(K2393,"-"),1,1)</f>
        <v>11</v>
      </c>
      <c r="Y2393">
        <f>INDEX(months!B:B,MATCH(Sheet1!W2393,months!A:A,0))</f>
        <v>7</v>
      </c>
      <c r="Z2393">
        <f t="shared" si="265"/>
        <v>43292</v>
      </c>
    </row>
    <row r="2394" spans="1:26" x14ac:dyDescent="0.2">
      <c r="A2394" t="s">
        <v>3648</v>
      </c>
      <c r="B2394" t="s">
        <v>3391</v>
      </c>
      <c r="C2394">
        <v>3.5</v>
      </c>
      <c r="D2394">
        <v>1288</v>
      </c>
      <c r="E2394" t="s">
        <v>292</v>
      </c>
      <c r="F2394" t="s">
        <v>50</v>
      </c>
      <c r="G2394" t="s">
        <v>23</v>
      </c>
      <c r="H2394" t="s">
        <v>24</v>
      </c>
      <c r="I2394" t="s">
        <v>25</v>
      </c>
      <c r="J2394" t="s">
        <v>3393</v>
      </c>
      <c r="K2394" t="s">
        <v>605</v>
      </c>
      <c r="L2394" t="s">
        <v>3649</v>
      </c>
      <c r="M2394" t="s">
        <v>72</v>
      </c>
      <c r="N2394">
        <f t="shared" si="259"/>
        <v>0</v>
      </c>
      <c r="O2394" t="str">
        <f t="shared" si="260"/>
        <v>No</v>
      </c>
      <c r="P2394">
        <f t="shared" si="261"/>
        <v>0</v>
      </c>
      <c r="Q2394">
        <f t="shared" si="262"/>
        <v>4813937689</v>
      </c>
      <c r="R2394">
        <f t="shared" si="263"/>
        <v>4.1933383153624479</v>
      </c>
      <c r="S2394" t="str">
        <f t="shared" si="264"/>
        <v>Acceptable</v>
      </c>
      <c r="T2394">
        <f>ROUNDUP(C2394,0)</f>
        <v>4</v>
      </c>
      <c r="U2394">
        <f>ROUNDDOWN(C2394,0)</f>
        <v>3</v>
      </c>
      <c r="V2394">
        <f>RIGHT(K2394,2)+2000</f>
        <v>2018</v>
      </c>
      <c r="W2394" t="str">
        <f>INDEX(_xlfn.TEXTSPLIT(K2394,"-"),1,2)</f>
        <v>Jul</v>
      </c>
      <c r="X2394" t="str">
        <f>INDEX(_xlfn.TEXTSPLIT(K2394,"-"),1,1)</f>
        <v>10</v>
      </c>
      <c r="Y2394">
        <f>INDEX(months!B:B,MATCH(Sheet1!W2394,months!A:A,0))</f>
        <v>7</v>
      </c>
      <c r="Z2394">
        <f t="shared" si="265"/>
        <v>43291</v>
      </c>
    </row>
    <row r="2395" spans="1:26" x14ac:dyDescent="0.2">
      <c r="A2395" t="s">
        <v>3650</v>
      </c>
      <c r="B2395" t="s">
        <v>3391</v>
      </c>
      <c r="C2395">
        <v>4.2</v>
      </c>
      <c r="D2395">
        <v>4303</v>
      </c>
      <c r="E2395" t="s">
        <v>46</v>
      </c>
      <c r="F2395" t="s">
        <v>50</v>
      </c>
      <c r="G2395" t="s">
        <v>23</v>
      </c>
      <c r="H2395" t="s">
        <v>24</v>
      </c>
      <c r="I2395" t="s">
        <v>25</v>
      </c>
      <c r="J2395" t="s">
        <v>3393</v>
      </c>
      <c r="K2395" t="s">
        <v>3651</v>
      </c>
      <c r="L2395" t="s">
        <v>46</v>
      </c>
      <c r="M2395" t="s">
        <v>46</v>
      </c>
      <c r="N2395">
        <f t="shared" si="259"/>
        <v>0</v>
      </c>
      <c r="O2395" t="str">
        <f t="shared" si="260"/>
        <v>No</v>
      </c>
      <c r="P2395">
        <f t="shared" si="261"/>
        <v>0</v>
      </c>
      <c r="Q2395">
        <f t="shared" si="262"/>
        <v>4813937689</v>
      </c>
      <c r="R2395">
        <f t="shared" si="263"/>
        <v>4.1933383153624479</v>
      </c>
      <c r="S2395" t="str">
        <f t="shared" si="264"/>
        <v>Acceptable</v>
      </c>
      <c r="T2395">
        <f>ROUNDUP(C2395,0)</f>
        <v>5</v>
      </c>
      <c r="U2395">
        <f>ROUNDDOWN(C2395,0)</f>
        <v>4</v>
      </c>
      <c r="V2395">
        <f>RIGHT(K2395,2)+2000</f>
        <v>2016</v>
      </c>
      <c r="W2395" t="str">
        <f>INDEX(_xlfn.TEXTSPLIT(K2395,"-"),1,2)</f>
        <v>Sep</v>
      </c>
      <c r="X2395" t="str">
        <f>INDEX(_xlfn.TEXTSPLIT(K2395,"-"),1,1)</f>
        <v>6</v>
      </c>
      <c r="Y2395">
        <f>INDEX(months!B:B,MATCH(Sheet1!W2395,months!A:A,0))</f>
        <v>9</v>
      </c>
      <c r="Z2395">
        <f t="shared" si="265"/>
        <v>42619</v>
      </c>
    </row>
    <row r="2396" spans="1:26" x14ac:dyDescent="0.2">
      <c r="A2396" t="s">
        <v>3652</v>
      </c>
      <c r="B2396" t="s">
        <v>3391</v>
      </c>
      <c r="C2396">
        <v>4</v>
      </c>
      <c r="D2396">
        <v>1545</v>
      </c>
      <c r="E2396" t="s">
        <v>2672</v>
      </c>
      <c r="F2396" t="s">
        <v>50</v>
      </c>
      <c r="G2396" t="s">
        <v>23</v>
      </c>
      <c r="H2396" t="s">
        <v>24</v>
      </c>
      <c r="I2396" t="s">
        <v>25</v>
      </c>
      <c r="J2396" t="s">
        <v>3393</v>
      </c>
      <c r="K2396" t="s">
        <v>115</v>
      </c>
      <c r="L2396" t="s">
        <v>1491</v>
      </c>
      <c r="M2396" t="s">
        <v>29</v>
      </c>
      <c r="N2396">
        <f t="shared" si="259"/>
        <v>0</v>
      </c>
      <c r="O2396" t="str">
        <f t="shared" si="260"/>
        <v>No</v>
      </c>
      <c r="P2396">
        <f t="shared" si="261"/>
        <v>0</v>
      </c>
      <c r="Q2396">
        <f t="shared" si="262"/>
        <v>4813937689</v>
      </c>
      <c r="R2396">
        <f t="shared" si="263"/>
        <v>4.1933383153624479</v>
      </c>
      <c r="S2396" t="str">
        <f t="shared" si="264"/>
        <v>Acceptable</v>
      </c>
      <c r="T2396">
        <f>ROUNDUP(C2396,0)</f>
        <v>4</v>
      </c>
      <c r="U2396">
        <f>ROUNDDOWN(C2396,0)</f>
        <v>4</v>
      </c>
      <c r="V2396">
        <f>RIGHT(K2396,2)+2000</f>
        <v>2018</v>
      </c>
      <c r="W2396" t="str">
        <f>INDEX(_xlfn.TEXTSPLIT(K2396,"-"),1,2)</f>
        <v>Jul</v>
      </c>
      <c r="X2396" t="str">
        <f>INDEX(_xlfn.TEXTSPLIT(K2396,"-"),1,1)</f>
        <v>30</v>
      </c>
      <c r="Y2396">
        <f>INDEX(months!B:B,MATCH(Sheet1!W2396,months!A:A,0))</f>
        <v>7</v>
      </c>
      <c r="Z2396">
        <f t="shared" si="265"/>
        <v>43311</v>
      </c>
    </row>
    <row r="2397" spans="1:26" x14ac:dyDescent="0.2">
      <c r="A2397" t="s">
        <v>3422</v>
      </c>
      <c r="B2397" t="s">
        <v>3391</v>
      </c>
      <c r="C2397">
        <v>4.5</v>
      </c>
      <c r="D2397">
        <v>199</v>
      </c>
      <c r="E2397" t="s">
        <v>1403</v>
      </c>
      <c r="F2397" t="s">
        <v>22</v>
      </c>
      <c r="G2397" t="s">
        <v>649</v>
      </c>
      <c r="H2397" t="s">
        <v>3417</v>
      </c>
      <c r="I2397" t="s">
        <v>25</v>
      </c>
      <c r="J2397" t="s">
        <v>3393</v>
      </c>
      <c r="K2397" t="s">
        <v>859</v>
      </c>
      <c r="L2397" t="s">
        <v>1821</v>
      </c>
      <c r="M2397" t="s">
        <v>1743</v>
      </c>
      <c r="N2397">
        <f t="shared" si="259"/>
        <v>0</v>
      </c>
      <c r="O2397" t="str">
        <f t="shared" si="260"/>
        <v>No</v>
      </c>
      <c r="P2397">
        <f t="shared" si="261"/>
        <v>0</v>
      </c>
      <c r="Q2397">
        <f t="shared" si="262"/>
        <v>4813937689</v>
      </c>
      <c r="R2397">
        <f t="shared" si="263"/>
        <v>4.1933383153624479</v>
      </c>
      <c r="S2397" t="str">
        <f t="shared" si="264"/>
        <v>Acceptable</v>
      </c>
      <c r="T2397">
        <f>ROUNDUP(C2397,0)</f>
        <v>5</v>
      </c>
      <c r="U2397">
        <f>ROUNDDOWN(C2397,0)</f>
        <v>4</v>
      </c>
      <c r="V2397">
        <f>RIGHT(K2397,2)+2000</f>
        <v>2018</v>
      </c>
      <c r="W2397" t="str">
        <f>INDEX(_xlfn.TEXTSPLIT(K2397,"-"),1,2)</f>
        <v>Jun</v>
      </c>
      <c r="X2397" t="str">
        <f>INDEX(_xlfn.TEXTSPLIT(K2397,"-"),1,1)</f>
        <v>27</v>
      </c>
      <c r="Y2397">
        <f>INDEX(months!B:B,MATCH(Sheet1!W2397,months!A:A,0))</f>
        <v>6</v>
      </c>
      <c r="Z2397">
        <f t="shared" si="265"/>
        <v>43278</v>
      </c>
    </row>
    <row r="2398" spans="1:26" x14ac:dyDescent="0.2">
      <c r="A2398" t="s">
        <v>3653</v>
      </c>
      <c r="B2398" t="s">
        <v>3391</v>
      </c>
      <c r="C2398">
        <v>4.3</v>
      </c>
      <c r="D2398">
        <v>283</v>
      </c>
      <c r="E2398" t="s">
        <v>83</v>
      </c>
      <c r="F2398" t="s">
        <v>101</v>
      </c>
      <c r="G2398" t="s">
        <v>23</v>
      </c>
      <c r="H2398" t="s">
        <v>24</v>
      </c>
      <c r="I2398" t="s">
        <v>25</v>
      </c>
      <c r="J2398" t="s">
        <v>3393</v>
      </c>
      <c r="K2398" t="s">
        <v>125</v>
      </c>
      <c r="L2398" t="s">
        <v>3654</v>
      </c>
      <c r="M2398" t="s">
        <v>54</v>
      </c>
      <c r="N2398">
        <f t="shared" si="259"/>
        <v>0</v>
      </c>
      <c r="O2398" t="str">
        <f t="shared" si="260"/>
        <v>No</v>
      </c>
      <c r="P2398">
        <f t="shared" si="261"/>
        <v>0</v>
      </c>
      <c r="Q2398">
        <f t="shared" si="262"/>
        <v>4813937689</v>
      </c>
      <c r="R2398">
        <f t="shared" si="263"/>
        <v>4.1933383153624479</v>
      </c>
      <c r="S2398" t="str">
        <f t="shared" si="264"/>
        <v>Acceptable</v>
      </c>
      <c r="T2398">
        <f>ROUNDUP(C2398,0)</f>
        <v>5</v>
      </c>
      <c r="U2398">
        <f>ROUNDDOWN(C2398,0)</f>
        <v>4</v>
      </c>
      <c r="V2398">
        <f>RIGHT(K2398,2)+2000</f>
        <v>2018</v>
      </c>
      <c r="W2398" t="str">
        <f>INDEX(_xlfn.TEXTSPLIT(K2398,"-"),1,2)</f>
        <v>Jul</v>
      </c>
      <c r="X2398" t="str">
        <f>INDEX(_xlfn.TEXTSPLIT(K2398,"-"),1,1)</f>
        <v>12</v>
      </c>
      <c r="Y2398">
        <f>INDEX(months!B:B,MATCH(Sheet1!W2398,months!A:A,0))</f>
        <v>7</v>
      </c>
      <c r="Z2398">
        <f t="shared" si="265"/>
        <v>43293</v>
      </c>
    </row>
    <row r="2399" spans="1:26" x14ac:dyDescent="0.2">
      <c r="A2399" t="s">
        <v>3655</v>
      </c>
      <c r="B2399" t="s">
        <v>3391</v>
      </c>
      <c r="C2399">
        <v>4.3</v>
      </c>
      <c r="D2399">
        <v>460</v>
      </c>
      <c r="E2399" t="s">
        <v>481</v>
      </c>
      <c r="F2399" t="s">
        <v>22</v>
      </c>
      <c r="G2399" t="s">
        <v>23</v>
      </c>
      <c r="H2399" t="s">
        <v>24</v>
      </c>
      <c r="I2399" t="s">
        <v>25</v>
      </c>
      <c r="J2399" t="s">
        <v>3393</v>
      </c>
      <c r="K2399" t="s">
        <v>125</v>
      </c>
      <c r="L2399" t="s">
        <v>1412</v>
      </c>
      <c r="M2399" t="s">
        <v>54</v>
      </c>
      <c r="N2399">
        <f t="shared" si="259"/>
        <v>0</v>
      </c>
      <c r="O2399" t="str">
        <f t="shared" si="260"/>
        <v>No</v>
      </c>
      <c r="P2399">
        <f t="shared" si="261"/>
        <v>0</v>
      </c>
      <c r="Q2399">
        <f t="shared" si="262"/>
        <v>4813937689</v>
      </c>
      <c r="R2399">
        <f t="shared" si="263"/>
        <v>4.1933383153624479</v>
      </c>
      <c r="S2399" t="str">
        <f t="shared" si="264"/>
        <v>Acceptable</v>
      </c>
      <c r="T2399">
        <f>ROUNDUP(C2399,0)</f>
        <v>5</v>
      </c>
      <c r="U2399">
        <f>ROUNDDOWN(C2399,0)</f>
        <v>4</v>
      </c>
      <c r="V2399">
        <f>RIGHT(K2399,2)+2000</f>
        <v>2018</v>
      </c>
      <c r="W2399" t="str">
        <f>INDEX(_xlfn.TEXTSPLIT(K2399,"-"),1,2)</f>
        <v>Jul</v>
      </c>
      <c r="X2399" t="str">
        <f>INDEX(_xlfn.TEXTSPLIT(K2399,"-"),1,1)</f>
        <v>12</v>
      </c>
      <c r="Y2399">
        <f>INDEX(months!B:B,MATCH(Sheet1!W2399,months!A:A,0))</f>
        <v>7</v>
      </c>
      <c r="Z2399">
        <f t="shared" si="265"/>
        <v>43293</v>
      </c>
    </row>
    <row r="2400" spans="1:26" x14ac:dyDescent="0.2">
      <c r="A2400" t="s">
        <v>3404</v>
      </c>
      <c r="B2400" t="s">
        <v>3391</v>
      </c>
      <c r="C2400">
        <v>4.8</v>
      </c>
      <c r="D2400">
        <v>216</v>
      </c>
      <c r="E2400" t="s">
        <v>46</v>
      </c>
      <c r="F2400" t="s">
        <v>22</v>
      </c>
      <c r="G2400" t="s">
        <v>649</v>
      </c>
      <c r="H2400" t="s">
        <v>1002</v>
      </c>
      <c r="I2400" t="s">
        <v>25</v>
      </c>
      <c r="J2400" t="s">
        <v>3393</v>
      </c>
      <c r="K2400" t="s">
        <v>3405</v>
      </c>
      <c r="L2400" t="s">
        <v>46</v>
      </c>
      <c r="M2400" t="s">
        <v>46</v>
      </c>
      <c r="N2400">
        <f t="shared" si="259"/>
        <v>0</v>
      </c>
      <c r="O2400" t="str">
        <f t="shared" si="260"/>
        <v>No</v>
      </c>
      <c r="P2400">
        <f t="shared" si="261"/>
        <v>0</v>
      </c>
      <c r="Q2400">
        <f t="shared" si="262"/>
        <v>4813937689</v>
      </c>
      <c r="R2400">
        <f t="shared" si="263"/>
        <v>4.1933383153624479</v>
      </c>
      <c r="S2400" t="str">
        <f t="shared" si="264"/>
        <v>Acceptable</v>
      </c>
      <c r="T2400">
        <f>ROUNDUP(C2400,0)</f>
        <v>5</v>
      </c>
      <c r="U2400">
        <f>ROUNDDOWN(C2400,0)</f>
        <v>4</v>
      </c>
      <c r="V2400">
        <f>RIGHT(K2400,2)+2000</f>
        <v>2017</v>
      </c>
      <c r="W2400" t="str">
        <f>INDEX(_xlfn.TEXTSPLIT(K2400,"-"),1,2)</f>
        <v>Jun</v>
      </c>
      <c r="X2400" t="str">
        <f>INDEX(_xlfn.TEXTSPLIT(K2400,"-"),1,1)</f>
        <v>17</v>
      </c>
      <c r="Y2400">
        <f>INDEX(months!B:B,MATCH(Sheet1!W2400,months!A:A,0))</f>
        <v>6</v>
      </c>
      <c r="Z2400">
        <f t="shared" si="265"/>
        <v>42903</v>
      </c>
    </row>
    <row r="2401" spans="1:26" x14ac:dyDescent="0.2">
      <c r="A2401" t="s">
        <v>3398</v>
      </c>
      <c r="B2401" t="s">
        <v>3391</v>
      </c>
      <c r="C2401">
        <v>4.5999999999999996</v>
      </c>
      <c r="D2401">
        <v>129</v>
      </c>
      <c r="E2401" t="s">
        <v>289</v>
      </c>
      <c r="F2401" t="s">
        <v>22</v>
      </c>
      <c r="G2401" t="s">
        <v>649</v>
      </c>
      <c r="H2401" t="s">
        <v>3399</v>
      </c>
      <c r="I2401" t="s">
        <v>25</v>
      </c>
      <c r="J2401" t="s">
        <v>3393</v>
      </c>
      <c r="K2401" t="s">
        <v>3400</v>
      </c>
      <c r="L2401" t="s">
        <v>3401</v>
      </c>
      <c r="M2401" t="s">
        <v>81</v>
      </c>
      <c r="N2401">
        <f t="shared" si="259"/>
        <v>0</v>
      </c>
      <c r="O2401" t="str">
        <f t="shared" si="260"/>
        <v>No</v>
      </c>
      <c r="P2401">
        <f t="shared" si="261"/>
        <v>0</v>
      </c>
      <c r="Q2401">
        <f t="shared" si="262"/>
        <v>4813937689</v>
      </c>
      <c r="R2401">
        <f t="shared" si="263"/>
        <v>4.1933383153624479</v>
      </c>
      <c r="S2401" t="str">
        <f t="shared" si="264"/>
        <v>Acceptable</v>
      </c>
      <c r="T2401">
        <f>ROUNDUP(C2401,0)</f>
        <v>5</v>
      </c>
      <c r="U2401">
        <f>ROUNDDOWN(C2401,0)</f>
        <v>4</v>
      </c>
      <c r="V2401">
        <f>RIGHT(K2401,2)+2000</f>
        <v>2018</v>
      </c>
      <c r="W2401" t="str">
        <f>INDEX(_xlfn.TEXTSPLIT(K2401,"-"),1,2)</f>
        <v>Apr</v>
      </c>
      <c r="X2401" t="str">
        <f>INDEX(_xlfn.TEXTSPLIT(K2401,"-"),1,1)</f>
        <v>6</v>
      </c>
      <c r="Y2401">
        <f>INDEX(months!B:B,MATCH(Sheet1!W2401,months!A:A,0))</f>
        <v>4</v>
      </c>
      <c r="Z2401">
        <f t="shared" si="265"/>
        <v>43196</v>
      </c>
    </row>
    <row r="2402" spans="1:26" x14ac:dyDescent="0.2">
      <c r="A2402" t="s">
        <v>3457</v>
      </c>
      <c r="B2402" t="s">
        <v>3391</v>
      </c>
      <c r="C2402">
        <v>4.0999999999999996</v>
      </c>
      <c r="D2402">
        <v>80</v>
      </c>
      <c r="E2402" t="s">
        <v>675</v>
      </c>
      <c r="F2402" t="s">
        <v>101</v>
      </c>
      <c r="G2402" t="s">
        <v>649</v>
      </c>
      <c r="H2402" t="s">
        <v>3433</v>
      </c>
      <c r="I2402" t="s">
        <v>25</v>
      </c>
      <c r="J2402" t="s">
        <v>3393</v>
      </c>
      <c r="K2402" t="s">
        <v>3458</v>
      </c>
      <c r="L2402" t="s">
        <v>59</v>
      </c>
      <c r="M2402" t="s">
        <v>72</v>
      </c>
      <c r="N2402">
        <f t="shared" si="259"/>
        <v>0</v>
      </c>
      <c r="O2402" t="str">
        <f t="shared" si="260"/>
        <v>No</v>
      </c>
      <c r="P2402">
        <f t="shared" si="261"/>
        <v>0</v>
      </c>
      <c r="Q2402">
        <f t="shared" si="262"/>
        <v>4813937689</v>
      </c>
      <c r="R2402">
        <f t="shared" si="263"/>
        <v>4.1933383153624479</v>
      </c>
      <c r="S2402" t="str">
        <f t="shared" si="264"/>
        <v>Acceptable</v>
      </c>
      <c r="T2402">
        <f>ROUNDUP(C2402,0)</f>
        <v>5</v>
      </c>
      <c r="U2402">
        <f>ROUNDDOWN(C2402,0)</f>
        <v>4</v>
      </c>
      <c r="V2402">
        <f>RIGHT(K2402,2)+2000</f>
        <v>2013</v>
      </c>
      <c r="W2402" t="str">
        <f>INDEX(_xlfn.TEXTSPLIT(K2402,"-"),1,2)</f>
        <v>Nov</v>
      </c>
      <c r="X2402" t="str">
        <f>INDEX(_xlfn.TEXTSPLIT(K2402,"-"),1,1)</f>
        <v>5</v>
      </c>
      <c r="Y2402">
        <f>INDEX(months!B:B,MATCH(Sheet1!W2402,months!A:A,0))</f>
        <v>11</v>
      </c>
      <c r="Z2402">
        <f t="shared" si="265"/>
        <v>41583</v>
      </c>
    </row>
    <row r="2403" spans="1:26" x14ac:dyDescent="0.2">
      <c r="A2403" t="s">
        <v>3429</v>
      </c>
      <c r="B2403" t="s">
        <v>3391</v>
      </c>
      <c r="C2403">
        <v>4.5999999999999996</v>
      </c>
      <c r="D2403">
        <v>395</v>
      </c>
      <c r="E2403" t="s">
        <v>21</v>
      </c>
      <c r="F2403" t="s">
        <v>775</v>
      </c>
      <c r="G2403" t="s">
        <v>649</v>
      </c>
      <c r="H2403" t="s">
        <v>2929</v>
      </c>
      <c r="I2403" t="s">
        <v>25</v>
      </c>
      <c r="J2403" t="s">
        <v>3393</v>
      </c>
      <c r="K2403" t="s">
        <v>266</v>
      </c>
      <c r="L2403" t="s">
        <v>900</v>
      </c>
      <c r="M2403" t="s">
        <v>274</v>
      </c>
      <c r="N2403">
        <f t="shared" si="259"/>
        <v>0</v>
      </c>
      <c r="O2403" t="str">
        <f t="shared" si="260"/>
        <v>No</v>
      </c>
      <c r="P2403">
        <f t="shared" si="261"/>
        <v>0</v>
      </c>
      <c r="Q2403">
        <f t="shared" si="262"/>
        <v>4813937689</v>
      </c>
      <c r="R2403">
        <f t="shared" si="263"/>
        <v>4.1933383153624479</v>
      </c>
      <c r="S2403" t="str">
        <f t="shared" si="264"/>
        <v>Acceptable</v>
      </c>
      <c r="T2403">
        <f>ROUNDUP(C2403,0)</f>
        <v>5</v>
      </c>
      <c r="U2403">
        <f>ROUNDDOWN(C2403,0)</f>
        <v>4</v>
      </c>
      <c r="V2403">
        <f>RIGHT(K2403,2)+2000</f>
        <v>2018</v>
      </c>
      <c r="W2403" t="str">
        <f>INDEX(_xlfn.TEXTSPLIT(K2403,"-"),1,2)</f>
        <v>Jul</v>
      </c>
      <c r="X2403" t="str">
        <f>INDEX(_xlfn.TEXTSPLIT(K2403,"-"),1,1)</f>
        <v>16</v>
      </c>
      <c r="Y2403">
        <f>INDEX(months!B:B,MATCH(Sheet1!W2403,months!A:A,0))</f>
        <v>7</v>
      </c>
      <c r="Z2403">
        <f t="shared" si="265"/>
        <v>43297</v>
      </c>
    </row>
    <row r="2404" spans="1:26" x14ac:dyDescent="0.2">
      <c r="A2404" t="s">
        <v>3522</v>
      </c>
      <c r="B2404" t="s">
        <v>3391</v>
      </c>
      <c r="C2404">
        <v>3.5</v>
      </c>
      <c r="D2404">
        <v>214</v>
      </c>
      <c r="E2404" t="s">
        <v>1977</v>
      </c>
      <c r="F2404" t="s">
        <v>775</v>
      </c>
      <c r="G2404" t="s">
        <v>649</v>
      </c>
      <c r="H2404" t="s">
        <v>3523</v>
      </c>
      <c r="I2404" t="s">
        <v>25</v>
      </c>
      <c r="J2404" t="s">
        <v>3393</v>
      </c>
      <c r="K2404" t="s">
        <v>3524</v>
      </c>
      <c r="L2404" t="s">
        <v>3525</v>
      </c>
      <c r="M2404" t="s">
        <v>86</v>
      </c>
      <c r="N2404">
        <f t="shared" si="259"/>
        <v>0</v>
      </c>
      <c r="O2404" t="str">
        <f t="shared" si="260"/>
        <v>No</v>
      </c>
      <c r="P2404">
        <f t="shared" si="261"/>
        <v>0</v>
      </c>
      <c r="Q2404">
        <f t="shared" si="262"/>
        <v>4813937689</v>
      </c>
      <c r="R2404">
        <f t="shared" si="263"/>
        <v>4.1933383153624479</v>
      </c>
      <c r="S2404" t="str">
        <f t="shared" si="264"/>
        <v>Acceptable</v>
      </c>
      <c r="T2404">
        <f>ROUNDUP(C2404,0)</f>
        <v>4</v>
      </c>
      <c r="U2404">
        <f>ROUNDDOWN(C2404,0)</f>
        <v>3</v>
      </c>
      <c r="V2404">
        <f>RIGHT(K2404,2)+2000</f>
        <v>2017</v>
      </c>
      <c r="W2404" t="str">
        <f>INDEX(_xlfn.TEXTSPLIT(K2404,"-"),1,2)</f>
        <v>Oct</v>
      </c>
      <c r="X2404" t="str">
        <f>INDEX(_xlfn.TEXTSPLIT(K2404,"-"),1,1)</f>
        <v>2</v>
      </c>
      <c r="Y2404">
        <f>INDEX(months!B:B,MATCH(Sheet1!W2404,months!A:A,0))</f>
        <v>10</v>
      </c>
      <c r="Z2404">
        <f t="shared" si="265"/>
        <v>43010</v>
      </c>
    </row>
    <row r="2405" spans="1:26" x14ac:dyDescent="0.2">
      <c r="A2405" t="s">
        <v>3656</v>
      </c>
      <c r="B2405" t="s">
        <v>3391</v>
      </c>
      <c r="C2405">
        <v>2.2999999999999998</v>
      </c>
      <c r="D2405">
        <v>17</v>
      </c>
      <c r="E2405" t="s">
        <v>516</v>
      </c>
      <c r="F2405" t="s">
        <v>775</v>
      </c>
      <c r="G2405" t="s">
        <v>23</v>
      </c>
      <c r="H2405" t="s">
        <v>24</v>
      </c>
      <c r="I2405" t="s">
        <v>25</v>
      </c>
      <c r="J2405" t="s">
        <v>3393</v>
      </c>
      <c r="K2405" t="s">
        <v>1126</v>
      </c>
      <c r="L2405" t="s">
        <v>2160</v>
      </c>
      <c r="M2405" t="s">
        <v>47</v>
      </c>
      <c r="N2405">
        <f t="shared" si="259"/>
        <v>0</v>
      </c>
      <c r="O2405" t="str">
        <f t="shared" si="260"/>
        <v>No</v>
      </c>
      <c r="P2405">
        <f t="shared" si="261"/>
        <v>0</v>
      </c>
      <c r="Q2405">
        <f t="shared" si="262"/>
        <v>4813937689</v>
      </c>
      <c r="R2405">
        <f t="shared" si="263"/>
        <v>4.1933383153624479</v>
      </c>
      <c r="S2405" t="str">
        <f t="shared" si="264"/>
        <v>Acceptable</v>
      </c>
      <c r="T2405">
        <f>ROUNDUP(C2405,0)</f>
        <v>3</v>
      </c>
      <c r="U2405">
        <f>ROUNDDOWN(C2405,0)</f>
        <v>2</v>
      </c>
      <c r="V2405">
        <f>RIGHT(K2405,2)+2000</f>
        <v>2018</v>
      </c>
      <c r="W2405" t="str">
        <f>INDEX(_xlfn.TEXTSPLIT(K2405,"-"),1,2)</f>
        <v>Mar</v>
      </c>
      <c r="X2405" t="str">
        <f>INDEX(_xlfn.TEXTSPLIT(K2405,"-"),1,1)</f>
        <v>29</v>
      </c>
      <c r="Y2405">
        <f>INDEX(months!B:B,MATCH(Sheet1!W2405,months!A:A,0))</f>
        <v>3</v>
      </c>
      <c r="Z2405">
        <f t="shared" si="265"/>
        <v>43188</v>
      </c>
    </row>
    <row r="2406" spans="1:26" x14ac:dyDescent="0.2">
      <c r="A2406" t="s">
        <v>3657</v>
      </c>
      <c r="B2406" t="s">
        <v>3391</v>
      </c>
      <c r="C2406">
        <v>4.5</v>
      </c>
      <c r="D2406">
        <v>513</v>
      </c>
      <c r="E2406" t="s">
        <v>83</v>
      </c>
      <c r="F2406" t="s">
        <v>101</v>
      </c>
      <c r="G2406" t="s">
        <v>23</v>
      </c>
      <c r="H2406" t="s">
        <v>24</v>
      </c>
      <c r="I2406" t="s">
        <v>25</v>
      </c>
      <c r="J2406" t="s">
        <v>3393</v>
      </c>
      <c r="K2406" t="s">
        <v>169</v>
      </c>
      <c r="L2406" t="s">
        <v>1412</v>
      </c>
      <c r="M2406" t="s">
        <v>54</v>
      </c>
      <c r="N2406">
        <f t="shared" si="259"/>
        <v>0</v>
      </c>
      <c r="O2406" t="str">
        <f t="shared" si="260"/>
        <v>No</v>
      </c>
      <c r="P2406">
        <f t="shared" si="261"/>
        <v>0</v>
      </c>
      <c r="Q2406">
        <f t="shared" si="262"/>
        <v>4813937689</v>
      </c>
      <c r="R2406">
        <f t="shared" si="263"/>
        <v>4.1933383153624479</v>
      </c>
      <c r="S2406" t="str">
        <f t="shared" si="264"/>
        <v>Acceptable</v>
      </c>
      <c r="T2406">
        <f>ROUNDUP(C2406,0)</f>
        <v>5</v>
      </c>
      <c r="U2406">
        <f>ROUNDDOWN(C2406,0)</f>
        <v>4</v>
      </c>
      <c r="V2406">
        <f>RIGHT(K2406,2)+2000</f>
        <v>2018</v>
      </c>
      <c r="W2406" t="str">
        <f>INDEX(_xlfn.TEXTSPLIT(K2406,"-"),1,2)</f>
        <v>Jul</v>
      </c>
      <c r="X2406" t="str">
        <f>INDEX(_xlfn.TEXTSPLIT(K2406,"-"),1,1)</f>
        <v>11</v>
      </c>
      <c r="Y2406">
        <f>INDEX(months!B:B,MATCH(Sheet1!W2406,months!A:A,0))</f>
        <v>7</v>
      </c>
      <c r="Z2406">
        <f t="shared" si="265"/>
        <v>43292</v>
      </c>
    </row>
    <row r="2407" spans="1:26" x14ac:dyDescent="0.2">
      <c r="A2407" t="s">
        <v>3658</v>
      </c>
      <c r="B2407" t="s">
        <v>3391</v>
      </c>
      <c r="C2407">
        <v>4.3</v>
      </c>
      <c r="D2407">
        <v>168</v>
      </c>
      <c r="E2407" t="s">
        <v>1108</v>
      </c>
      <c r="F2407" t="s">
        <v>22</v>
      </c>
      <c r="G2407" t="s">
        <v>23</v>
      </c>
      <c r="H2407" t="s">
        <v>24</v>
      </c>
      <c r="I2407" t="s">
        <v>25</v>
      </c>
      <c r="J2407" t="s">
        <v>3393</v>
      </c>
      <c r="K2407" t="s">
        <v>2302</v>
      </c>
      <c r="L2407" t="s">
        <v>3659</v>
      </c>
      <c r="M2407" t="s">
        <v>81</v>
      </c>
      <c r="N2407">
        <f t="shared" si="259"/>
        <v>0</v>
      </c>
      <c r="O2407" t="str">
        <f t="shared" si="260"/>
        <v>No</v>
      </c>
      <c r="P2407">
        <f t="shared" si="261"/>
        <v>0</v>
      </c>
      <c r="Q2407">
        <f t="shared" si="262"/>
        <v>4813937689</v>
      </c>
      <c r="R2407">
        <f t="shared" si="263"/>
        <v>4.1933383153624479</v>
      </c>
      <c r="S2407" t="str">
        <f t="shared" si="264"/>
        <v>Acceptable</v>
      </c>
      <c r="T2407">
        <f>ROUNDUP(C2407,0)</f>
        <v>5</v>
      </c>
      <c r="U2407">
        <f>ROUNDDOWN(C2407,0)</f>
        <v>4</v>
      </c>
      <c r="V2407">
        <f>RIGHT(K2407,2)+2000</f>
        <v>2018</v>
      </c>
      <c r="W2407" t="str">
        <f>INDEX(_xlfn.TEXTSPLIT(K2407,"-"),1,2)</f>
        <v>Jan</v>
      </c>
      <c r="X2407" t="str">
        <f>INDEX(_xlfn.TEXTSPLIT(K2407,"-"),1,1)</f>
        <v>29</v>
      </c>
      <c r="Y2407">
        <f>INDEX(months!B:B,MATCH(Sheet1!W2407,months!A:A,0))</f>
        <v>1</v>
      </c>
      <c r="Z2407">
        <f t="shared" si="265"/>
        <v>43129</v>
      </c>
    </row>
    <row r="2408" spans="1:26" x14ac:dyDescent="0.2">
      <c r="A2408" t="s">
        <v>3516</v>
      </c>
      <c r="B2408" t="s">
        <v>3391</v>
      </c>
      <c r="C2408">
        <v>4.2</v>
      </c>
      <c r="D2408">
        <v>64</v>
      </c>
      <c r="E2408" t="s">
        <v>667</v>
      </c>
      <c r="F2408" t="s">
        <v>775</v>
      </c>
      <c r="G2408" t="s">
        <v>649</v>
      </c>
      <c r="H2408" t="s">
        <v>3445</v>
      </c>
      <c r="I2408" t="s">
        <v>25</v>
      </c>
      <c r="J2408" t="s">
        <v>3393</v>
      </c>
      <c r="K2408" t="s">
        <v>2214</v>
      </c>
      <c r="L2408" t="s">
        <v>170</v>
      </c>
      <c r="M2408" t="s">
        <v>237</v>
      </c>
      <c r="N2408">
        <f t="shared" si="259"/>
        <v>0</v>
      </c>
      <c r="O2408" t="str">
        <f t="shared" si="260"/>
        <v>No</v>
      </c>
      <c r="P2408">
        <f t="shared" si="261"/>
        <v>0</v>
      </c>
      <c r="Q2408">
        <f t="shared" si="262"/>
        <v>4813937689</v>
      </c>
      <c r="R2408">
        <f t="shared" si="263"/>
        <v>4.1933383153624479</v>
      </c>
      <c r="S2408" t="str">
        <f t="shared" si="264"/>
        <v>Acceptable</v>
      </c>
      <c r="T2408">
        <f>ROUNDUP(C2408,0)</f>
        <v>5</v>
      </c>
      <c r="U2408">
        <f>ROUNDDOWN(C2408,0)</f>
        <v>4</v>
      </c>
      <c r="V2408">
        <f>RIGHT(K2408,2)+2000</f>
        <v>2015</v>
      </c>
      <c r="W2408" t="str">
        <f>INDEX(_xlfn.TEXTSPLIT(K2408,"-"),1,2)</f>
        <v>Dec</v>
      </c>
      <c r="X2408" t="str">
        <f>INDEX(_xlfn.TEXTSPLIT(K2408,"-"),1,1)</f>
        <v>22</v>
      </c>
      <c r="Y2408">
        <f>INDEX(months!B:B,MATCH(Sheet1!W2408,months!A:A,0))</f>
        <v>12</v>
      </c>
      <c r="Z2408">
        <f t="shared" si="265"/>
        <v>42360</v>
      </c>
    </row>
    <row r="2409" spans="1:26" x14ac:dyDescent="0.2">
      <c r="A2409" t="s">
        <v>3470</v>
      </c>
      <c r="B2409" t="s">
        <v>3391</v>
      </c>
      <c r="C2409">
        <v>4.2</v>
      </c>
      <c r="D2409">
        <v>168</v>
      </c>
      <c r="E2409" t="s">
        <v>42</v>
      </c>
      <c r="F2409" t="s">
        <v>22</v>
      </c>
      <c r="G2409" t="s">
        <v>649</v>
      </c>
      <c r="H2409" t="s">
        <v>3414</v>
      </c>
      <c r="I2409" t="s">
        <v>25</v>
      </c>
      <c r="J2409" t="s">
        <v>3393</v>
      </c>
      <c r="K2409" t="s">
        <v>3471</v>
      </c>
      <c r="L2409" t="s">
        <v>3472</v>
      </c>
      <c r="M2409" t="s">
        <v>54</v>
      </c>
      <c r="N2409">
        <f t="shared" si="259"/>
        <v>0</v>
      </c>
      <c r="O2409" t="str">
        <f t="shared" si="260"/>
        <v>No</v>
      </c>
      <c r="P2409">
        <f t="shared" si="261"/>
        <v>0</v>
      </c>
      <c r="Q2409">
        <f t="shared" si="262"/>
        <v>4813937689</v>
      </c>
      <c r="R2409">
        <f t="shared" si="263"/>
        <v>4.1933383153624479</v>
      </c>
      <c r="S2409" t="str">
        <f t="shared" si="264"/>
        <v>Acceptable</v>
      </c>
      <c r="T2409">
        <f>ROUNDUP(C2409,0)</f>
        <v>5</v>
      </c>
      <c r="U2409">
        <f>ROUNDDOWN(C2409,0)</f>
        <v>4</v>
      </c>
      <c r="V2409">
        <f>RIGHT(K2409,2)+2000</f>
        <v>2017</v>
      </c>
      <c r="W2409" t="str">
        <f>INDEX(_xlfn.TEXTSPLIT(K2409,"-"),1,2)</f>
        <v>Aug</v>
      </c>
      <c r="X2409" t="str">
        <f>INDEX(_xlfn.TEXTSPLIT(K2409,"-"),1,1)</f>
        <v>11</v>
      </c>
      <c r="Y2409">
        <f>INDEX(months!B:B,MATCH(Sheet1!W2409,months!A:A,0))</f>
        <v>8</v>
      </c>
      <c r="Z2409">
        <f t="shared" si="265"/>
        <v>42958</v>
      </c>
    </row>
    <row r="2410" spans="1:26" x14ac:dyDescent="0.2">
      <c r="A2410" t="s">
        <v>3660</v>
      </c>
      <c r="B2410" t="s">
        <v>3391</v>
      </c>
      <c r="C2410">
        <v>3.1</v>
      </c>
      <c r="D2410">
        <v>82</v>
      </c>
      <c r="E2410" t="s">
        <v>546</v>
      </c>
      <c r="F2410" t="s">
        <v>101</v>
      </c>
      <c r="G2410" t="s">
        <v>23</v>
      </c>
      <c r="H2410" t="s">
        <v>24</v>
      </c>
      <c r="I2410" t="s">
        <v>25</v>
      </c>
      <c r="J2410" t="s">
        <v>3393</v>
      </c>
      <c r="K2410" t="s">
        <v>3661</v>
      </c>
      <c r="L2410" t="s">
        <v>3662</v>
      </c>
      <c r="M2410" t="s">
        <v>81</v>
      </c>
      <c r="N2410">
        <f t="shared" si="259"/>
        <v>0</v>
      </c>
      <c r="O2410" t="str">
        <f t="shared" si="260"/>
        <v>No</v>
      </c>
      <c r="P2410">
        <f t="shared" si="261"/>
        <v>0</v>
      </c>
      <c r="Q2410">
        <f t="shared" si="262"/>
        <v>4813937689</v>
      </c>
      <c r="R2410">
        <f t="shared" si="263"/>
        <v>4.1933383153624479</v>
      </c>
      <c r="S2410" t="str">
        <f t="shared" si="264"/>
        <v>Acceptable</v>
      </c>
      <c r="T2410">
        <f>ROUNDUP(C2410,0)</f>
        <v>4</v>
      </c>
      <c r="U2410">
        <f>ROUNDDOWN(C2410,0)</f>
        <v>3</v>
      </c>
      <c r="V2410">
        <f>RIGHT(K2410,2)+2000</f>
        <v>2017</v>
      </c>
      <c r="W2410" t="str">
        <f>INDEX(_xlfn.TEXTSPLIT(K2410,"-"),1,2)</f>
        <v>Dec</v>
      </c>
      <c r="X2410" t="str">
        <f>INDEX(_xlfn.TEXTSPLIT(K2410,"-"),1,1)</f>
        <v>23</v>
      </c>
      <c r="Y2410">
        <f>INDEX(months!B:B,MATCH(Sheet1!W2410,months!A:A,0))</f>
        <v>12</v>
      </c>
      <c r="Z2410">
        <f t="shared" si="265"/>
        <v>43092</v>
      </c>
    </row>
    <row r="2411" spans="1:26" x14ac:dyDescent="0.2">
      <c r="A2411" t="s">
        <v>3451</v>
      </c>
      <c r="B2411" t="s">
        <v>3391</v>
      </c>
      <c r="C2411">
        <v>4.4000000000000004</v>
      </c>
      <c r="D2411">
        <v>8</v>
      </c>
      <c r="E2411" t="s">
        <v>619</v>
      </c>
      <c r="F2411" t="s">
        <v>1010</v>
      </c>
      <c r="G2411" t="s">
        <v>649</v>
      </c>
      <c r="H2411" t="s">
        <v>3452</v>
      </c>
      <c r="I2411" t="s">
        <v>25</v>
      </c>
      <c r="J2411" t="s">
        <v>3393</v>
      </c>
      <c r="K2411" t="s">
        <v>357</v>
      </c>
      <c r="L2411" t="s">
        <v>1788</v>
      </c>
      <c r="M2411" t="s">
        <v>72</v>
      </c>
      <c r="N2411">
        <f t="shared" si="259"/>
        <v>0</v>
      </c>
      <c r="O2411" t="str">
        <f t="shared" si="260"/>
        <v>No</v>
      </c>
      <c r="P2411">
        <f t="shared" si="261"/>
        <v>0</v>
      </c>
      <c r="Q2411">
        <f t="shared" si="262"/>
        <v>4813937689</v>
      </c>
      <c r="R2411">
        <f t="shared" si="263"/>
        <v>4.1933383153624479</v>
      </c>
      <c r="S2411" t="str">
        <f t="shared" si="264"/>
        <v>Acceptable</v>
      </c>
      <c r="T2411">
        <f>ROUNDUP(C2411,0)</f>
        <v>5</v>
      </c>
      <c r="U2411">
        <f>ROUNDDOWN(C2411,0)</f>
        <v>4</v>
      </c>
      <c r="V2411">
        <f>RIGHT(K2411,2)+2000</f>
        <v>2018</v>
      </c>
      <c r="W2411" t="str">
        <f>INDEX(_xlfn.TEXTSPLIT(K2411,"-"),1,2)</f>
        <v>Jul</v>
      </c>
      <c r="X2411" t="str">
        <f>INDEX(_xlfn.TEXTSPLIT(K2411,"-"),1,1)</f>
        <v>25</v>
      </c>
      <c r="Y2411">
        <f>INDEX(months!B:B,MATCH(Sheet1!W2411,months!A:A,0))</f>
        <v>7</v>
      </c>
      <c r="Z2411">
        <f t="shared" si="265"/>
        <v>43306</v>
      </c>
    </row>
    <row r="2412" spans="1:26" x14ac:dyDescent="0.2">
      <c r="A2412" t="s">
        <v>3663</v>
      </c>
      <c r="B2412" t="s">
        <v>3391</v>
      </c>
      <c r="C2412">
        <v>4.4000000000000004</v>
      </c>
      <c r="D2412">
        <v>112</v>
      </c>
      <c r="E2412" t="s">
        <v>481</v>
      </c>
      <c r="F2412" t="s">
        <v>775</v>
      </c>
      <c r="G2412" t="s">
        <v>23</v>
      </c>
      <c r="H2412" t="s">
        <v>24</v>
      </c>
      <c r="I2412" t="s">
        <v>25</v>
      </c>
      <c r="J2412" t="s">
        <v>3393</v>
      </c>
      <c r="K2412" t="s">
        <v>125</v>
      </c>
      <c r="L2412" t="s">
        <v>1412</v>
      </c>
      <c r="M2412" t="s">
        <v>54</v>
      </c>
      <c r="N2412">
        <f t="shared" si="259"/>
        <v>0</v>
      </c>
      <c r="O2412" t="str">
        <f t="shared" si="260"/>
        <v>No</v>
      </c>
      <c r="P2412">
        <f t="shared" si="261"/>
        <v>0</v>
      </c>
      <c r="Q2412">
        <f t="shared" si="262"/>
        <v>4813937689</v>
      </c>
      <c r="R2412">
        <f t="shared" si="263"/>
        <v>4.1933383153624479</v>
      </c>
      <c r="S2412" t="str">
        <f t="shared" si="264"/>
        <v>Acceptable</v>
      </c>
      <c r="T2412">
        <f>ROUNDUP(C2412,0)</f>
        <v>5</v>
      </c>
      <c r="U2412">
        <f>ROUNDDOWN(C2412,0)</f>
        <v>4</v>
      </c>
      <c r="V2412">
        <f>RIGHT(K2412,2)+2000</f>
        <v>2018</v>
      </c>
      <c r="W2412" t="str">
        <f>INDEX(_xlfn.TEXTSPLIT(K2412,"-"),1,2)</f>
        <v>Jul</v>
      </c>
      <c r="X2412" t="str">
        <f>INDEX(_xlfn.TEXTSPLIT(K2412,"-"),1,1)</f>
        <v>12</v>
      </c>
      <c r="Y2412">
        <f>INDEX(months!B:B,MATCH(Sheet1!W2412,months!A:A,0))</f>
        <v>7</v>
      </c>
      <c r="Z2412">
        <f t="shared" si="265"/>
        <v>43293</v>
      </c>
    </row>
    <row r="2413" spans="1:26" x14ac:dyDescent="0.2">
      <c r="A2413" t="s">
        <v>3664</v>
      </c>
      <c r="B2413" t="s">
        <v>3391</v>
      </c>
      <c r="C2413">
        <v>2.9</v>
      </c>
      <c r="D2413">
        <v>92</v>
      </c>
      <c r="E2413" t="s">
        <v>627</v>
      </c>
      <c r="F2413" t="s">
        <v>22</v>
      </c>
      <c r="G2413" t="s">
        <v>23</v>
      </c>
      <c r="H2413" t="s">
        <v>24</v>
      </c>
      <c r="I2413" t="s">
        <v>25</v>
      </c>
      <c r="J2413" t="s">
        <v>3393</v>
      </c>
      <c r="K2413" t="s">
        <v>538</v>
      </c>
      <c r="L2413" t="s">
        <v>3665</v>
      </c>
      <c r="M2413" t="s">
        <v>86</v>
      </c>
      <c r="N2413">
        <f t="shared" si="259"/>
        <v>0</v>
      </c>
      <c r="O2413" t="str">
        <f t="shared" si="260"/>
        <v>No</v>
      </c>
      <c r="P2413">
        <f t="shared" si="261"/>
        <v>0</v>
      </c>
      <c r="Q2413">
        <f t="shared" si="262"/>
        <v>4813937689</v>
      </c>
      <c r="R2413">
        <f t="shared" si="263"/>
        <v>4.1933383153624479</v>
      </c>
      <c r="S2413" t="str">
        <f t="shared" si="264"/>
        <v>Acceptable</v>
      </c>
      <c r="T2413">
        <f>ROUNDUP(C2413,0)</f>
        <v>3</v>
      </c>
      <c r="U2413">
        <f>ROUNDDOWN(C2413,0)</f>
        <v>2</v>
      </c>
      <c r="V2413">
        <f>RIGHT(K2413,2)+2000</f>
        <v>2018</v>
      </c>
      <c r="W2413" t="str">
        <f>INDEX(_xlfn.TEXTSPLIT(K2413,"-"),1,2)</f>
        <v>Jun</v>
      </c>
      <c r="X2413" t="str">
        <f>INDEX(_xlfn.TEXTSPLIT(K2413,"-"),1,1)</f>
        <v>15</v>
      </c>
      <c r="Y2413">
        <f>INDEX(months!B:B,MATCH(Sheet1!W2413,months!A:A,0))</f>
        <v>6</v>
      </c>
      <c r="Z2413">
        <f t="shared" si="265"/>
        <v>43266</v>
      </c>
    </row>
    <row r="2414" spans="1:26" x14ac:dyDescent="0.2">
      <c r="A2414" t="s">
        <v>3666</v>
      </c>
      <c r="B2414" t="s">
        <v>3391</v>
      </c>
      <c r="C2414">
        <v>3.1</v>
      </c>
      <c r="D2414">
        <v>83</v>
      </c>
      <c r="E2414" t="s">
        <v>427</v>
      </c>
      <c r="F2414" t="s">
        <v>22</v>
      </c>
      <c r="G2414" t="s">
        <v>23</v>
      </c>
      <c r="H2414" t="s">
        <v>24</v>
      </c>
      <c r="I2414" t="s">
        <v>25</v>
      </c>
      <c r="J2414" t="s">
        <v>3393</v>
      </c>
      <c r="K2414" t="s">
        <v>115</v>
      </c>
      <c r="L2414" t="s">
        <v>3667</v>
      </c>
      <c r="M2414" t="s">
        <v>81</v>
      </c>
      <c r="N2414">
        <f t="shared" si="259"/>
        <v>0</v>
      </c>
      <c r="O2414" t="str">
        <f t="shared" si="260"/>
        <v>No</v>
      </c>
      <c r="P2414">
        <f t="shared" si="261"/>
        <v>0</v>
      </c>
      <c r="Q2414">
        <f t="shared" si="262"/>
        <v>4813937689</v>
      </c>
      <c r="R2414">
        <f t="shared" si="263"/>
        <v>4.1933383153624479</v>
      </c>
      <c r="S2414" t="str">
        <f t="shared" si="264"/>
        <v>Acceptable</v>
      </c>
      <c r="T2414">
        <f>ROUNDUP(C2414,0)</f>
        <v>4</v>
      </c>
      <c r="U2414">
        <f>ROUNDDOWN(C2414,0)</f>
        <v>3</v>
      </c>
      <c r="V2414">
        <f>RIGHT(K2414,2)+2000</f>
        <v>2018</v>
      </c>
      <c r="W2414" t="str">
        <f>INDEX(_xlfn.TEXTSPLIT(K2414,"-"),1,2)</f>
        <v>Jul</v>
      </c>
      <c r="X2414" t="str">
        <f>INDEX(_xlfn.TEXTSPLIT(K2414,"-"),1,1)</f>
        <v>30</v>
      </c>
      <c r="Y2414">
        <f>INDEX(months!B:B,MATCH(Sheet1!W2414,months!A:A,0))</f>
        <v>7</v>
      </c>
      <c r="Z2414">
        <f t="shared" si="265"/>
        <v>43311</v>
      </c>
    </row>
    <row r="2415" spans="1:26" x14ac:dyDescent="0.2">
      <c r="A2415" t="s">
        <v>3668</v>
      </c>
      <c r="B2415" t="s">
        <v>3391</v>
      </c>
      <c r="C2415">
        <v>3.7</v>
      </c>
      <c r="D2415">
        <v>3</v>
      </c>
      <c r="E2415" t="s">
        <v>1695</v>
      </c>
      <c r="F2415" t="s">
        <v>101</v>
      </c>
      <c r="G2415" t="s">
        <v>23</v>
      </c>
      <c r="H2415" t="s">
        <v>24</v>
      </c>
      <c r="I2415" t="s">
        <v>25</v>
      </c>
      <c r="J2415" t="s">
        <v>3393</v>
      </c>
      <c r="K2415" t="s">
        <v>266</v>
      </c>
      <c r="L2415" t="s">
        <v>3669</v>
      </c>
      <c r="M2415" t="s">
        <v>274</v>
      </c>
      <c r="N2415">
        <f t="shared" si="259"/>
        <v>0</v>
      </c>
      <c r="O2415" t="str">
        <f t="shared" si="260"/>
        <v>No</v>
      </c>
      <c r="P2415">
        <f t="shared" si="261"/>
        <v>0</v>
      </c>
      <c r="Q2415">
        <f t="shared" si="262"/>
        <v>4813937689</v>
      </c>
      <c r="R2415">
        <f t="shared" si="263"/>
        <v>4.1933383153624479</v>
      </c>
      <c r="S2415" t="str">
        <f t="shared" si="264"/>
        <v>Acceptable</v>
      </c>
      <c r="T2415">
        <f>ROUNDUP(C2415,0)</f>
        <v>4</v>
      </c>
      <c r="U2415">
        <f>ROUNDDOWN(C2415,0)</f>
        <v>3</v>
      </c>
      <c r="V2415">
        <f>RIGHT(K2415,2)+2000</f>
        <v>2018</v>
      </c>
      <c r="W2415" t="str">
        <f>INDEX(_xlfn.TEXTSPLIT(K2415,"-"),1,2)</f>
        <v>Jul</v>
      </c>
      <c r="X2415" t="str">
        <f>INDEX(_xlfn.TEXTSPLIT(K2415,"-"),1,1)</f>
        <v>16</v>
      </c>
      <c r="Y2415">
        <f>INDEX(months!B:B,MATCH(Sheet1!W2415,months!A:A,0))</f>
        <v>7</v>
      </c>
      <c r="Z2415">
        <f t="shared" si="265"/>
        <v>43297</v>
      </c>
    </row>
    <row r="2416" spans="1:26" x14ac:dyDescent="0.2">
      <c r="A2416" t="s">
        <v>3670</v>
      </c>
      <c r="B2416" t="s">
        <v>3391</v>
      </c>
      <c r="C2416">
        <v>4</v>
      </c>
      <c r="D2416">
        <v>6</v>
      </c>
      <c r="E2416" t="s">
        <v>3671</v>
      </c>
      <c r="F2416" t="s">
        <v>1010</v>
      </c>
      <c r="G2416" t="s">
        <v>649</v>
      </c>
      <c r="H2416" t="s">
        <v>3672</v>
      </c>
      <c r="I2416" t="s">
        <v>25</v>
      </c>
      <c r="J2416" t="s">
        <v>3393</v>
      </c>
      <c r="K2416" t="s">
        <v>3673</v>
      </c>
      <c r="L2416" t="s">
        <v>375</v>
      </c>
      <c r="M2416" t="s">
        <v>81</v>
      </c>
      <c r="N2416">
        <f t="shared" si="259"/>
        <v>0</v>
      </c>
      <c r="O2416" t="str">
        <f t="shared" si="260"/>
        <v>No</v>
      </c>
      <c r="P2416">
        <f t="shared" si="261"/>
        <v>0</v>
      </c>
      <c r="Q2416">
        <f t="shared" si="262"/>
        <v>4813937689</v>
      </c>
      <c r="R2416">
        <f t="shared" si="263"/>
        <v>4.1933383153624479</v>
      </c>
      <c r="S2416" t="str">
        <f t="shared" si="264"/>
        <v>Acceptable</v>
      </c>
      <c r="T2416">
        <f>ROUNDUP(C2416,0)</f>
        <v>4</v>
      </c>
      <c r="U2416">
        <f>ROUNDDOWN(C2416,0)</f>
        <v>4</v>
      </c>
      <c r="V2416">
        <f>RIGHT(K2416,2)+2000</f>
        <v>2018</v>
      </c>
      <c r="W2416" t="str">
        <f>INDEX(_xlfn.TEXTSPLIT(K2416,"-"),1,2)</f>
        <v>Apr</v>
      </c>
      <c r="X2416" t="str">
        <f>INDEX(_xlfn.TEXTSPLIT(K2416,"-"),1,1)</f>
        <v>4</v>
      </c>
      <c r="Y2416">
        <f>INDEX(months!B:B,MATCH(Sheet1!W2416,months!A:A,0))</f>
        <v>4</v>
      </c>
      <c r="Z2416">
        <f t="shared" si="265"/>
        <v>43194</v>
      </c>
    </row>
    <row r="2417" spans="1:26" x14ac:dyDescent="0.2">
      <c r="A2417" t="s">
        <v>3674</v>
      </c>
      <c r="B2417" t="s">
        <v>3391</v>
      </c>
      <c r="C2417">
        <v>3.8</v>
      </c>
      <c r="D2417">
        <v>343</v>
      </c>
      <c r="E2417" t="s">
        <v>202</v>
      </c>
      <c r="F2417" t="s">
        <v>57</v>
      </c>
      <c r="G2417" t="s">
        <v>23</v>
      </c>
      <c r="H2417" t="s">
        <v>24</v>
      </c>
      <c r="I2417" t="s">
        <v>25</v>
      </c>
      <c r="J2417" t="s">
        <v>3393</v>
      </c>
      <c r="K2417" t="s">
        <v>535</v>
      </c>
      <c r="L2417" t="s">
        <v>3318</v>
      </c>
      <c r="M2417" t="s">
        <v>81</v>
      </c>
      <c r="N2417">
        <f t="shared" si="259"/>
        <v>0</v>
      </c>
      <c r="O2417" t="str">
        <f t="shared" si="260"/>
        <v>No</v>
      </c>
      <c r="P2417">
        <f t="shared" si="261"/>
        <v>0</v>
      </c>
      <c r="Q2417">
        <f t="shared" si="262"/>
        <v>4813937689</v>
      </c>
      <c r="R2417">
        <f t="shared" si="263"/>
        <v>4.1933383153624479</v>
      </c>
      <c r="S2417" t="str">
        <f t="shared" si="264"/>
        <v>Acceptable</v>
      </c>
      <c r="T2417">
        <f>ROUNDUP(C2417,0)</f>
        <v>4</v>
      </c>
      <c r="U2417">
        <f>ROUNDDOWN(C2417,0)</f>
        <v>3</v>
      </c>
      <c r="V2417">
        <f>RIGHT(K2417,2)+2000</f>
        <v>2018</v>
      </c>
      <c r="W2417" t="str">
        <f>INDEX(_xlfn.TEXTSPLIT(K2417,"-"),1,2)</f>
        <v>May</v>
      </c>
      <c r="X2417" t="str">
        <f>INDEX(_xlfn.TEXTSPLIT(K2417,"-"),1,1)</f>
        <v>1</v>
      </c>
      <c r="Y2417">
        <f>INDEX(months!B:B,MATCH(Sheet1!W2417,months!A:A,0))</f>
        <v>5</v>
      </c>
      <c r="Z2417">
        <f t="shared" si="265"/>
        <v>43221</v>
      </c>
    </row>
    <row r="2418" spans="1:26" x14ac:dyDescent="0.2">
      <c r="A2418" t="s">
        <v>3411</v>
      </c>
      <c r="B2418" t="s">
        <v>3391</v>
      </c>
      <c r="C2418">
        <v>4.5999999999999996</v>
      </c>
      <c r="D2418">
        <v>717</v>
      </c>
      <c r="E2418" t="s">
        <v>305</v>
      </c>
      <c r="F2418" t="s">
        <v>101</v>
      </c>
      <c r="G2418" t="s">
        <v>649</v>
      </c>
      <c r="H2418" t="s">
        <v>1529</v>
      </c>
      <c r="I2418" t="s">
        <v>25</v>
      </c>
      <c r="J2418" t="s">
        <v>3393</v>
      </c>
      <c r="K2418" t="s">
        <v>156</v>
      </c>
      <c r="L2418" t="s">
        <v>3412</v>
      </c>
      <c r="M2418" t="s">
        <v>274</v>
      </c>
      <c r="N2418">
        <f t="shared" si="259"/>
        <v>0</v>
      </c>
      <c r="O2418" t="str">
        <f t="shared" si="260"/>
        <v>No</v>
      </c>
      <c r="P2418">
        <f t="shared" si="261"/>
        <v>0</v>
      </c>
      <c r="Q2418">
        <f t="shared" si="262"/>
        <v>4813937689</v>
      </c>
      <c r="R2418">
        <f t="shared" si="263"/>
        <v>4.1933383153624479</v>
      </c>
      <c r="S2418" t="str">
        <f t="shared" si="264"/>
        <v>Acceptable</v>
      </c>
      <c r="T2418">
        <f>ROUNDUP(C2418,0)</f>
        <v>5</v>
      </c>
      <c r="U2418">
        <f>ROUNDDOWN(C2418,0)</f>
        <v>4</v>
      </c>
      <c r="V2418">
        <f>RIGHT(K2418,2)+2000</f>
        <v>2018</v>
      </c>
      <c r="W2418" t="str">
        <f>INDEX(_xlfn.TEXTSPLIT(K2418,"-"),1,2)</f>
        <v>May</v>
      </c>
      <c r="X2418" t="str">
        <f>INDEX(_xlfn.TEXTSPLIT(K2418,"-"),1,1)</f>
        <v>31</v>
      </c>
      <c r="Y2418">
        <f>INDEX(months!B:B,MATCH(Sheet1!W2418,months!A:A,0))</f>
        <v>5</v>
      </c>
      <c r="Z2418">
        <f t="shared" si="265"/>
        <v>43251</v>
      </c>
    </row>
    <row r="2419" spans="1:26" x14ac:dyDescent="0.2">
      <c r="A2419" t="s">
        <v>3675</v>
      </c>
      <c r="B2419" t="s">
        <v>3391</v>
      </c>
      <c r="C2419">
        <v>4.4000000000000004</v>
      </c>
      <c r="D2419">
        <v>137</v>
      </c>
      <c r="E2419" t="s">
        <v>159</v>
      </c>
      <c r="F2419" t="s">
        <v>775</v>
      </c>
      <c r="G2419" t="s">
        <v>23</v>
      </c>
      <c r="H2419" t="s">
        <v>24</v>
      </c>
      <c r="I2419" t="s">
        <v>25</v>
      </c>
      <c r="J2419" t="s">
        <v>3393</v>
      </c>
      <c r="K2419" t="s">
        <v>491</v>
      </c>
      <c r="L2419" t="s">
        <v>919</v>
      </c>
      <c r="M2419" t="s">
        <v>54</v>
      </c>
      <c r="N2419">
        <f t="shared" si="259"/>
        <v>0</v>
      </c>
      <c r="O2419" t="str">
        <f t="shared" si="260"/>
        <v>No</v>
      </c>
      <c r="P2419">
        <f t="shared" si="261"/>
        <v>0</v>
      </c>
      <c r="Q2419">
        <f t="shared" si="262"/>
        <v>4813937689</v>
      </c>
      <c r="R2419">
        <f t="shared" si="263"/>
        <v>4.1933383153624479</v>
      </c>
      <c r="S2419" t="str">
        <f t="shared" si="264"/>
        <v>Acceptable</v>
      </c>
      <c r="T2419">
        <f>ROUNDUP(C2419,0)</f>
        <v>5</v>
      </c>
      <c r="U2419">
        <f>ROUNDDOWN(C2419,0)</f>
        <v>4</v>
      </c>
      <c r="V2419">
        <f>RIGHT(K2419,2)+2000</f>
        <v>2018</v>
      </c>
      <c r="W2419" t="str">
        <f>INDEX(_xlfn.TEXTSPLIT(K2419,"-"),1,2)</f>
        <v>May</v>
      </c>
      <c r="X2419" t="str">
        <f>INDEX(_xlfn.TEXTSPLIT(K2419,"-"),1,1)</f>
        <v>17</v>
      </c>
      <c r="Y2419">
        <f>INDEX(months!B:B,MATCH(Sheet1!W2419,months!A:A,0))</f>
        <v>5</v>
      </c>
      <c r="Z2419">
        <f t="shared" si="265"/>
        <v>43237</v>
      </c>
    </row>
    <row r="2420" spans="1:26" x14ac:dyDescent="0.2">
      <c r="A2420" t="s">
        <v>3427</v>
      </c>
      <c r="B2420" t="s">
        <v>3391</v>
      </c>
      <c r="C2420">
        <v>3.8</v>
      </c>
      <c r="D2420">
        <v>206</v>
      </c>
      <c r="E2420" t="s">
        <v>454</v>
      </c>
      <c r="F2420" t="s">
        <v>22</v>
      </c>
      <c r="G2420" t="s">
        <v>649</v>
      </c>
      <c r="H2420" t="s">
        <v>1011</v>
      </c>
      <c r="I2420" t="s">
        <v>25</v>
      </c>
      <c r="J2420" t="s">
        <v>3393</v>
      </c>
      <c r="K2420" t="s">
        <v>137</v>
      </c>
      <c r="L2420" t="s">
        <v>3428</v>
      </c>
      <c r="M2420" t="s">
        <v>86</v>
      </c>
      <c r="N2420">
        <f t="shared" si="259"/>
        <v>0</v>
      </c>
      <c r="O2420" t="str">
        <f t="shared" si="260"/>
        <v>No</v>
      </c>
      <c r="P2420">
        <f t="shared" si="261"/>
        <v>0</v>
      </c>
      <c r="Q2420">
        <f t="shared" si="262"/>
        <v>4813937689</v>
      </c>
      <c r="R2420">
        <f t="shared" si="263"/>
        <v>4.1933383153624479</v>
      </c>
      <c r="S2420" t="str">
        <f t="shared" si="264"/>
        <v>Acceptable</v>
      </c>
      <c r="T2420">
        <f>ROUNDUP(C2420,0)</f>
        <v>4</v>
      </c>
      <c r="U2420">
        <f>ROUNDDOWN(C2420,0)</f>
        <v>3</v>
      </c>
      <c r="V2420">
        <f>RIGHT(K2420,2)+2000</f>
        <v>2018</v>
      </c>
      <c r="W2420" t="str">
        <f>INDEX(_xlfn.TEXTSPLIT(K2420,"-"),1,2)</f>
        <v>Apr</v>
      </c>
      <c r="X2420" t="str">
        <f>INDEX(_xlfn.TEXTSPLIT(K2420,"-"),1,1)</f>
        <v>25</v>
      </c>
      <c r="Y2420">
        <f>INDEX(months!B:B,MATCH(Sheet1!W2420,months!A:A,0))</f>
        <v>4</v>
      </c>
      <c r="Z2420">
        <f t="shared" si="265"/>
        <v>43215</v>
      </c>
    </row>
    <row r="2421" spans="1:26" x14ac:dyDescent="0.2">
      <c r="A2421" t="s">
        <v>3481</v>
      </c>
      <c r="B2421" t="s">
        <v>3391</v>
      </c>
      <c r="D2421">
        <v>3</v>
      </c>
      <c r="E2421" t="s">
        <v>2688</v>
      </c>
      <c r="F2421" t="s">
        <v>1010</v>
      </c>
      <c r="G2421" t="s">
        <v>649</v>
      </c>
      <c r="H2421" t="s">
        <v>3414</v>
      </c>
      <c r="I2421" t="s">
        <v>25</v>
      </c>
      <c r="J2421" t="s">
        <v>3393</v>
      </c>
      <c r="K2421" t="s">
        <v>3482</v>
      </c>
      <c r="L2421" t="s">
        <v>157</v>
      </c>
      <c r="M2421" t="s">
        <v>29</v>
      </c>
      <c r="N2421">
        <f t="shared" si="259"/>
        <v>0</v>
      </c>
      <c r="O2421" t="str">
        <f t="shared" si="260"/>
        <v>No</v>
      </c>
      <c r="P2421">
        <f t="shared" si="261"/>
        <v>0</v>
      </c>
      <c r="Q2421">
        <f t="shared" si="262"/>
        <v>4813937689</v>
      </c>
      <c r="R2421">
        <f t="shared" si="263"/>
        <v>4.1933383153624479</v>
      </c>
      <c r="S2421" t="str">
        <f t="shared" si="264"/>
        <v>Acceptable</v>
      </c>
      <c r="T2421">
        <f>ROUNDUP(C2421,0)</f>
        <v>0</v>
      </c>
      <c r="U2421">
        <f>ROUNDDOWN(C2421,0)</f>
        <v>0</v>
      </c>
      <c r="V2421">
        <f>RIGHT(K2421,2)+2000</f>
        <v>2017</v>
      </c>
      <c r="W2421" t="str">
        <f>INDEX(_xlfn.TEXTSPLIT(K2421,"-"),1,2)</f>
        <v>Oct</v>
      </c>
      <c r="X2421" t="str">
        <f>INDEX(_xlfn.TEXTSPLIT(K2421,"-"),1,1)</f>
        <v>5</v>
      </c>
      <c r="Y2421">
        <f>INDEX(months!B:B,MATCH(Sheet1!W2421,months!A:A,0))</f>
        <v>10</v>
      </c>
      <c r="Z2421">
        <f t="shared" si="265"/>
        <v>43013</v>
      </c>
    </row>
    <row r="2422" spans="1:26" x14ac:dyDescent="0.2">
      <c r="A2422" t="s">
        <v>3513</v>
      </c>
      <c r="B2422" t="s">
        <v>3391</v>
      </c>
      <c r="C2422">
        <v>4.8</v>
      </c>
      <c r="D2422">
        <v>12</v>
      </c>
      <c r="E2422" t="s">
        <v>308</v>
      </c>
      <c r="F2422" t="s">
        <v>775</v>
      </c>
      <c r="G2422" t="s">
        <v>649</v>
      </c>
      <c r="H2422" t="s">
        <v>3514</v>
      </c>
      <c r="I2422" t="s">
        <v>25</v>
      </c>
      <c r="J2422" t="s">
        <v>3393</v>
      </c>
      <c r="K2422" t="s">
        <v>2621</v>
      </c>
      <c r="L2422" t="s">
        <v>3515</v>
      </c>
      <c r="M2422" t="s">
        <v>81</v>
      </c>
      <c r="N2422">
        <f t="shared" si="259"/>
        <v>0</v>
      </c>
      <c r="O2422" t="str">
        <f t="shared" si="260"/>
        <v>No</v>
      </c>
      <c r="P2422">
        <f t="shared" si="261"/>
        <v>0</v>
      </c>
      <c r="Q2422">
        <f t="shared" si="262"/>
        <v>4813937689</v>
      </c>
      <c r="R2422">
        <f t="shared" si="263"/>
        <v>4.1933383153624479</v>
      </c>
      <c r="S2422" t="str">
        <f t="shared" si="264"/>
        <v>Acceptable</v>
      </c>
      <c r="T2422">
        <f>ROUNDUP(C2422,0)</f>
        <v>5</v>
      </c>
      <c r="U2422">
        <f>ROUNDDOWN(C2422,0)</f>
        <v>4</v>
      </c>
      <c r="V2422">
        <f>RIGHT(K2422,2)+2000</f>
        <v>2017</v>
      </c>
      <c r="W2422" t="str">
        <f>INDEX(_xlfn.TEXTSPLIT(K2422,"-"),1,2)</f>
        <v>Jun</v>
      </c>
      <c r="X2422" t="str">
        <f>INDEX(_xlfn.TEXTSPLIT(K2422,"-"),1,1)</f>
        <v>5</v>
      </c>
      <c r="Y2422">
        <f>INDEX(months!B:B,MATCH(Sheet1!W2422,months!A:A,0))</f>
        <v>6</v>
      </c>
      <c r="Z2422">
        <f t="shared" si="265"/>
        <v>42891</v>
      </c>
    </row>
    <row r="2423" spans="1:26" x14ac:dyDescent="0.2">
      <c r="A2423" t="s">
        <v>3676</v>
      </c>
      <c r="B2423" t="s">
        <v>3391</v>
      </c>
      <c r="C2423">
        <v>4.3</v>
      </c>
      <c r="D2423">
        <v>4107</v>
      </c>
      <c r="E2423" t="s">
        <v>46</v>
      </c>
      <c r="F2423" t="s">
        <v>50</v>
      </c>
      <c r="G2423" t="s">
        <v>23</v>
      </c>
      <c r="H2423" t="s">
        <v>24</v>
      </c>
      <c r="I2423" t="s">
        <v>25</v>
      </c>
      <c r="J2423" t="s">
        <v>3393</v>
      </c>
      <c r="K2423" t="s">
        <v>2682</v>
      </c>
      <c r="L2423" t="s">
        <v>46</v>
      </c>
      <c r="M2423" t="s">
        <v>46</v>
      </c>
      <c r="N2423">
        <f t="shared" si="259"/>
        <v>0</v>
      </c>
      <c r="O2423" t="str">
        <f t="shared" si="260"/>
        <v>No</v>
      </c>
      <c r="P2423">
        <f t="shared" si="261"/>
        <v>0</v>
      </c>
      <c r="Q2423">
        <f t="shared" si="262"/>
        <v>4813937689</v>
      </c>
      <c r="R2423">
        <f t="shared" si="263"/>
        <v>4.1933383153624479</v>
      </c>
      <c r="S2423" t="str">
        <f t="shared" si="264"/>
        <v>Acceptable</v>
      </c>
      <c r="T2423">
        <f>ROUNDUP(C2423,0)</f>
        <v>5</v>
      </c>
      <c r="U2423">
        <f>ROUNDDOWN(C2423,0)</f>
        <v>4</v>
      </c>
      <c r="V2423">
        <f>RIGHT(K2423,2)+2000</f>
        <v>2018</v>
      </c>
      <c r="W2423" t="str">
        <f>INDEX(_xlfn.TEXTSPLIT(K2423,"-"),1,2)</f>
        <v>Apr</v>
      </c>
      <c r="X2423" t="str">
        <f>INDEX(_xlfn.TEXTSPLIT(K2423,"-"),1,1)</f>
        <v>17</v>
      </c>
      <c r="Y2423">
        <f>INDEX(months!B:B,MATCH(Sheet1!W2423,months!A:A,0))</f>
        <v>4</v>
      </c>
      <c r="Z2423">
        <f t="shared" si="265"/>
        <v>43207</v>
      </c>
    </row>
    <row r="2424" spans="1:26" x14ac:dyDescent="0.2">
      <c r="A2424" t="s">
        <v>3677</v>
      </c>
      <c r="B2424" t="s">
        <v>3391</v>
      </c>
      <c r="D2424">
        <v>0</v>
      </c>
      <c r="E2424" t="s">
        <v>74</v>
      </c>
      <c r="F2424" t="s">
        <v>1262</v>
      </c>
      <c r="G2424" t="s">
        <v>649</v>
      </c>
      <c r="H2424" t="s">
        <v>1011</v>
      </c>
      <c r="I2424" t="s">
        <v>25</v>
      </c>
      <c r="J2424" t="s">
        <v>3393</v>
      </c>
      <c r="K2424" t="s">
        <v>39</v>
      </c>
      <c r="L2424" t="s">
        <v>59</v>
      </c>
      <c r="M2424" t="s">
        <v>81</v>
      </c>
      <c r="N2424">
        <f t="shared" si="259"/>
        <v>0</v>
      </c>
      <c r="O2424" t="str">
        <f t="shared" si="260"/>
        <v>No</v>
      </c>
      <c r="P2424">
        <f t="shared" si="261"/>
        <v>0</v>
      </c>
      <c r="Q2424">
        <f t="shared" si="262"/>
        <v>4813937689</v>
      </c>
      <c r="R2424">
        <f t="shared" si="263"/>
        <v>4.1933383153624479</v>
      </c>
      <c r="S2424" t="str">
        <f t="shared" si="264"/>
        <v>Acceptable</v>
      </c>
      <c r="T2424">
        <f>ROUNDUP(C2424,0)</f>
        <v>0</v>
      </c>
      <c r="U2424">
        <f>ROUNDDOWN(C2424,0)</f>
        <v>0</v>
      </c>
      <c r="V2424">
        <f>RIGHT(K2424,2)+2000</f>
        <v>2018</v>
      </c>
      <c r="W2424" t="str">
        <f>INDEX(_xlfn.TEXTSPLIT(K2424,"-"),1,2)</f>
        <v>Aug</v>
      </c>
      <c r="X2424" t="str">
        <f>INDEX(_xlfn.TEXTSPLIT(K2424,"-"),1,1)</f>
        <v>1</v>
      </c>
      <c r="Y2424">
        <f>INDEX(months!B:B,MATCH(Sheet1!W2424,months!A:A,0))</f>
        <v>8</v>
      </c>
      <c r="Z2424">
        <f t="shared" si="265"/>
        <v>43313</v>
      </c>
    </row>
    <row r="2425" spans="1:26" x14ac:dyDescent="0.2">
      <c r="A2425" t="s">
        <v>3678</v>
      </c>
      <c r="B2425" t="s">
        <v>3391</v>
      </c>
      <c r="D2425">
        <v>2</v>
      </c>
      <c r="E2425" t="s">
        <v>1403</v>
      </c>
      <c r="F2425" t="s">
        <v>1005</v>
      </c>
      <c r="G2425" t="s">
        <v>649</v>
      </c>
      <c r="H2425" t="s">
        <v>3310</v>
      </c>
      <c r="I2425" t="s">
        <v>25</v>
      </c>
      <c r="J2425" t="s">
        <v>3393</v>
      </c>
      <c r="K2425" t="s">
        <v>311</v>
      </c>
      <c r="L2425" t="s">
        <v>53</v>
      </c>
      <c r="M2425" t="s">
        <v>81</v>
      </c>
      <c r="N2425">
        <f t="shared" si="259"/>
        <v>0</v>
      </c>
      <c r="O2425" t="str">
        <f t="shared" si="260"/>
        <v>No</v>
      </c>
      <c r="P2425">
        <f t="shared" si="261"/>
        <v>0</v>
      </c>
      <c r="Q2425">
        <f t="shared" si="262"/>
        <v>4813937689</v>
      </c>
      <c r="R2425">
        <f t="shared" si="263"/>
        <v>4.1933383153624479</v>
      </c>
      <c r="S2425" t="str">
        <f t="shared" si="264"/>
        <v>Acceptable</v>
      </c>
      <c r="T2425">
        <f>ROUNDUP(C2425,0)</f>
        <v>0</v>
      </c>
      <c r="U2425">
        <f>ROUNDDOWN(C2425,0)</f>
        <v>0</v>
      </c>
      <c r="V2425">
        <f>RIGHT(K2425,2)+2000</f>
        <v>2018</v>
      </c>
      <c r="W2425" t="str">
        <f>INDEX(_xlfn.TEXTSPLIT(K2425,"-"),1,2)</f>
        <v>Aug</v>
      </c>
      <c r="X2425" t="str">
        <f>INDEX(_xlfn.TEXTSPLIT(K2425,"-"),1,1)</f>
        <v>4</v>
      </c>
      <c r="Y2425">
        <f>INDEX(months!B:B,MATCH(Sheet1!W2425,months!A:A,0))</f>
        <v>8</v>
      </c>
      <c r="Z2425">
        <f t="shared" si="265"/>
        <v>43316</v>
      </c>
    </row>
    <row r="2426" spans="1:26" x14ac:dyDescent="0.2">
      <c r="A2426" t="s">
        <v>3679</v>
      </c>
      <c r="B2426" t="s">
        <v>3391</v>
      </c>
      <c r="D2426">
        <v>0</v>
      </c>
      <c r="E2426" t="s">
        <v>870</v>
      </c>
      <c r="F2426" t="s">
        <v>1230</v>
      </c>
      <c r="G2426" t="s">
        <v>649</v>
      </c>
      <c r="H2426" t="s">
        <v>1529</v>
      </c>
      <c r="I2426" t="s">
        <v>25</v>
      </c>
      <c r="J2426" t="s">
        <v>3393</v>
      </c>
      <c r="K2426" t="s">
        <v>293</v>
      </c>
      <c r="L2426" t="s">
        <v>28</v>
      </c>
      <c r="M2426" t="s">
        <v>47</v>
      </c>
      <c r="N2426">
        <f t="shared" si="259"/>
        <v>0</v>
      </c>
      <c r="O2426" t="str">
        <f t="shared" si="260"/>
        <v>No</v>
      </c>
      <c r="P2426">
        <f t="shared" si="261"/>
        <v>0</v>
      </c>
      <c r="Q2426">
        <f t="shared" si="262"/>
        <v>4813937689</v>
      </c>
      <c r="R2426">
        <f t="shared" si="263"/>
        <v>4.1933383153624479</v>
      </c>
      <c r="S2426" t="str">
        <f t="shared" si="264"/>
        <v>Acceptable</v>
      </c>
      <c r="T2426">
        <f>ROUNDUP(C2426,0)</f>
        <v>0</v>
      </c>
      <c r="U2426">
        <f>ROUNDDOWN(C2426,0)</f>
        <v>0</v>
      </c>
      <c r="V2426">
        <f>RIGHT(K2426,2)+2000</f>
        <v>2018</v>
      </c>
      <c r="W2426" t="str">
        <f>INDEX(_xlfn.TEXTSPLIT(K2426,"-"),1,2)</f>
        <v>Jul</v>
      </c>
      <c r="X2426" t="str">
        <f>INDEX(_xlfn.TEXTSPLIT(K2426,"-"),1,1)</f>
        <v>15</v>
      </c>
      <c r="Y2426">
        <f>INDEX(months!B:B,MATCH(Sheet1!W2426,months!A:A,0))</f>
        <v>7</v>
      </c>
      <c r="Z2426">
        <f t="shared" si="265"/>
        <v>43296</v>
      </c>
    </row>
    <row r="2427" spans="1:26" x14ac:dyDescent="0.2">
      <c r="A2427" t="s">
        <v>3680</v>
      </c>
      <c r="B2427" t="s">
        <v>3391</v>
      </c>
      <c r="D2427">
        <v>0</v>
      </c>
      <c r="E2427" t="s">
        <v>472</v>
      </c>
      <c r="F2427" t="s">
        <v>1262</v>
      </c>
      <c r="G2427" t="s">
        <v>649</v>
      </c>
      <c r="H2427" t="s">
        <v>3310</v>
      </c>
      <c r="I2427" t="s">
        <v>25</v>
      </c>
      <c r="J2427" t="s">
        <v>3393</v>
      </c>
      <c r="K2427" t="s">
        <v>297</v>
      </c>
      <c r="L2427" t="s">
        <v>59</v>
      </c>
      <c r="M2427" t="s">
        <v>29</v>
      </c>
      <c r="N2427">
        <f t="shared" si="259"/>
        <v>0</v>
      </c>
      <c r="O2427" t="str">
        <f t="shared" si="260"/>
        <v>No</v>
      </c>
      <c r="P2427">
        <f t="shared" si="261"/>
        <v>0</v>
      </c>
      <c r="Q2427">
        <f t="shared" si="262"/>
        <v>4813937689</v>
      </c>
      <c r="R2427">
        <f t="shared" si="263"/>
        <v>4.1933383153624479</v>
      </c>
      <c r="S2427" t="str">
        <f t="shared" si="264"/>
        <v>Acceptable</v>
      </c>
      <c r="T2427">
        <f>ROUNDUP(C2427,0)</f>
        <v>0</v>
      </c>
      <c r="U2427">
        <f>ROUNDDOWN(C2427,0)</f>
        <v>0</v>
      </c>
      <c r="V2427">
        <f>RIGHT(K2427,2)+2000</f>
        <v>2018</v>
      </c>
      <c r="W2427" t="str">
        <f>INDEX(_xlfn.TEXTSPLIT(K2427,"-"),1,2)</f>
        <v>Jul</v>
      </c>
      <c r="X2427" t="str">
        <f>INDEX(_xlfn.TEXTSPLIT(K2427,"-"),1,1)</f>
        <v>24</v>
      </c>
      <c r="Y2427">
        <f>INDEX(months!B:B,MATCH(Sheet1!W2427,months!A:A,0))</f>
        <v>7</v>
      </c>
      <c r="Z2427">
        <f t="shared" si="265"/>
        <v>43305</v>
      </c>
    </row>
    <row r="2428" spans="1:26" x14ac:dyDescent="0.2">
      <c r="A2428" t="s">
        <v>3681</v>
      </c>
      <c r="B2428" t="s">
        <v>3391</v>
      </c>
      <c r="C2428">
        <v>3.7</v>
      </c>
      <c r="D2428">
        <v>9</v>
      </c>
      <c r="E2428" t="s">
        <v>289</v>
      </c>
      <c r="F2428" t="s">
        <v>1199</v>
      </c>
      <c r="G2428" t="s">
        <v>23</v>
      </c>
      <c r="H2428" t="s">
        <v>24</v>
      </c>
      <c r="I2428" t="s">
        <v>25</v>
      </c>
      <c r="J2428" t="s">
        <v>3393</v>
      </c>
      <c r="K2428" t="s">
        <v>797</v>
      </c>
      <c r="L2428" t="s">
        <v>53</v>
      </c>
      <c r="M2428" t="s">
        <v>29</v>
      </c>
      <c r="N2428">
        <f t="shared" si="259"/>
        <v>0</v>
      </c>
      <c r="O2428" t="str">
        <f t="shared" si="260"/>
        <v>No</v>
      </c>
      <c r="P2428">
        <f t="shared" si="261"/>
        <v>0</v>
      </c>
      <c r="Q2428">
        <f t="shared" si="262"/>
        <v>4813937689</v>
      </c>
      <c r="R2428">
        <f t="shared" si="263"/>
        <v>4.1933383153624479</v>
      </c>
      <c r="S2428" t="str">
        <f t="shared" si="264"/>
        <v>Acceptable</v>
      </c>
      <c r="T2428">
        <f>ROUNDUP(C2428,0)</f>
        <v>4</v>
      </c>
      <c r="U2428">
        <f>ROUNDDOWN(C2428,0)</f>
        <v>3</v>
      </c>
      <c r="V2428">
        <f>RIGHT(K2428,2)+2000</f>
        <v>2018</v>
      </c>
      <c r="W2428" t="str">
        <f>INDEX(_xlfn.TEXTSPLIT(K2428,"-"),1,2)</f>
        <v>Jul</v>
      </c>
      <c r="X2428" t="str">
        <f>INDEX(_xlfn.TEXTSPLIT(K2428,"-"),1,1)</f>
        <v>21</v>
      </c>
      <c r="Y2428">
        <f>INDEX(months!B:B,MATCH(Sheet1!W2428,months!A:A,0))</f>
        <v>7</v>
      </c>
      <c r="Z2428">
        <f t="shared" si="265"/>
        <v>43302</v>
      </c>
    </row>
    <row r="2429" spans="1:26" x14ac:dyDescent="0.2">
      <c r="A2429" t="s">
        <v>3682</v>
      </c>
      <c r="B2429" t="s">
        <v>3391</v>
      </c>
      <c r="C2429">
        <v>5</v>
      </c>
      <c r="D2429">
        <v>3</v>
      </c>
      <c r="E2429" t="s">
        <v>405</v>
      </c>
      <c r="F2429" t="s">
        <v>1010</v>
      </c>
      <c r="G2429" t="s">
        <v>23</v>
      </c>
      <c r="H2429" t="s">
        <v>24</v>
      </c>
      <c r="I2429" t="s">
        <v>25</v>
      </c>
      <c r="J2429" t="s">
        <v>3393</v>
      </c>
      <c r="K2429" t="s">
        <v>357</v>
      </c>
      <c r="L2429" t="s">
        <v>1100</v>
      </c>
      <c r="M2429" t="s">
        <v>274</v>
      </c>
      <c r="N2429">
        <f t="shared" si="259"/>
        <v>0</v>
      </c>
      <c r="O2429" t="str">
        <f t="shared" si="260"/>
        <v>No</v>
      </c>
      <c r="P2429">
        <f t="shared" si="261"/>
        <v>0</v>
      </c>
      <c r="Q2429">
        <f t="shared" si="262"/>
        <v>4813937689</v>
      </c>
      <c r="R2429">
        <f t="shared" si="263"/>
        <v>4.1933383153624479</v>
      </c>
      <c r="S2429" t="str">
        <f t="shared" si="264"/>
        <v>Acceptable</v>
      </c>
      <c r="T2429">
        <f>ROUNDUP(C2429,0)</f>
        <v>5</v>
      </c>
      <c r="U2429">
        <f>ROUNDDOWN(C2429,0)</f>
        <v>5</v>
      </c>
      <c r="V2429">
        <f>RIGHT(K2429,2)+2000</f>
        <v>2018</v>
      </c>
      <c r="W2429" t="str">
        <f>INDEX(_xlfn.TEXTSPLIT(K2429,"-"),1,2)</f>
        <v>Jul</v>
      </c>
      <c r="X2429" t="str">
        <f>INDEX(_xlfn.TEXTSPLIT(K2429,"-"),1,1)</f>
        <v>25</v>
      </c>
      <c r="Y2429">
        <f>INDEX(months!B:B,MATCH(Sheet1!W2429,months!A:A,0))</f>
        <v>7</v>
      </c>
      <c r="Z2429">
        <f t="shared" si="265"/>
        <v>43306</v>
      </c>
    </row>
    <row r="2430" spans="1:26" x14ac:dyDescent="0.2">
      <c r="A2430" t="s">
        <v>3683</v>
      </c>
      <c r="B2430" t="s">
        <v>3391</v>
      </c>
      <c r="C2430">
        <v>3</v>
      </c>
      <c r="D2430">
        <v>2</v>
      </c>
      <c r="E2430" t="s">
        <v>271</v>
      </c>
      <c r="F2430" t="s">
        <v>1199</v>
      </c>
      <c r="G2430" t="s">
        <v>23</v>
      </c>
      <c r="H2430" t="s">
        <v>24</v>
      </c>
      <c r="I2430" t="s">
        <v>25</v>
      </c>
      <c r="J2430" t="s">
        <v>3393</v>
      </c>
      <c r="K2430" t="s">
        <v>410</v>
      </c>
      <c r="L2430" t="s">
        <v>1270</v>
      </c>
      <c r="M2430" t="s">
        <v>54</v>
      </c>
      <c r="N2430">
        <f t="shared" si="259"/>
        <v>0</v>
      </c>
      <c r="O2430" t="str">
        <f t="shared" si="260"/>
        <v>No</v>
      </c>
      <c r="P2430">
        <f t="shared" si="261"/>
        <v>0</v>
      </c>
      <c r="Q2430">
        <f t="shared" si="262"/>
        <v>4813937689</v>
      </c>
      <c r="R2430">
        <f t="shared" si="263"/>
        <v>4.1933383153624479</v>
      </c>
      <c r="S2430" t="str">
        <f t="shared" si="264"/>
        <v>Acceptable</v>
      </c>
      <c r="T2430">
        <f>ROUNDUP(C2430,0)</f>
        <v>3</v>
      </c>
      <c r="U2430">
        <f>ROUNDDOWN(C2430,0)</f>
        <v>3</v>
      </c>
      <c r="V2430">
        <f>RIGHT(K2430,2)+2000</f>
        <v>2018</v>
      </c>
      <c r="W2430" t="str">
        <f>INDEX(_xlfn.TEXTSPLIT(K2430,"-"),1,2)</f>
        <v>Jul</v>
      </c>
      <c r="X2430" t="str">
        <f>INDEX(_xlfn.TEXTSPLIT(K2430,"-"),1,1)</f>
        <v>17</v>
      </c>
      <c r="Y2430">
        <f>INDEX(months!B:B,MATCH(Sheet1!W2430,months!A:A,0))</f>
        <v>7</v>
      </c>
      <c r="Z2430">
        <f t="shared" si="265"/>
        <v>43298</v>
      </c>
    </row>
    <row r="2431" spans="1:26" x14ac:dyDescent="0.2">
      <c r="A2431" t="s">
        <v>3684</v>
      </c>
      <c r="B2431" t="s">
        <v>3391</v>
      </c>
      <c r="C2431">
        <v>3.7</v>
      </c>
      <c r="D2431">
        <v>20</v>
      </c>
      <c r="E2431" t="s">
        <v>21</v>
      </c>
      <c r="F2431" t="s">
        <v>775</v>
      </c>
      <c r="G2431" t="s">
        <v>23</v>
      </c>
      <c r="H2431" t="s">
        <v>24</v>
      </c>
      <c r="I2431" t="s">
        <v>25</v>
      </c>
      <c r="J2431" t="s">
        <v>3393</v>
      </c>
      <c r="K2431" t="s">
        <v>859</v>
      </c>
      <c r="L2431" t="s">
        <v>3685</v>
      </c>
      <c r="M2431" t="s">
        <v>274</v>
      </c>
      <c r="N2431">
        <f t="shared" si="259"/>
        <v>0</v>
      </c>
      <c r="O2431" t="str">
        <f t="shared" si="260"/>
        <v>No</v>
      </c>
      <c r="P2431">
        <f t="shared" si="261"/>
        <v>0</v>
      </c>
      <c r="Q2431">
        <f t="shared" si="262"/>
        <v>4813937689</v>
      </c>
      <c r="R2431">
        <f t="shared" si="263"/>
        <v>4.1933383153624479</v>
      </c>
      <c r="S2431" t="str">
        <f t="shared" si="264"/>
        <v>Acceptable</v>
      </c>
      <c r="T2431">
        <f>ROUNDUP(C2431,0)</f>
        <v>4</v>
      </c>
      <c r="U2431">
        <f>ROUNDDOWN(C2431,0)</f>
        <v>3</v>
      </c>
      <c r="V2431">
        <f>RIGHT(K2431,2)+2000</f>
        <v>2018</v>
      </c>
      <c r="W2431" t="str">
        <f>INDEX(_xlfn.TEXTSPLIT(K2431,"-"),1,2)</f>
        <v>Jun</v>
      </c>
      <c r="X2431" t="str">
        <f>INDEX(_xlfn.TEXTSPLIT(K2431,"-"),1,1)</f>
        <v>27</v>
      </c>
      <c r="Y2431">
        <f>INDEX(months!B:B,MATCH(Sheet1!W2431,months!A:A,0))</f>
        <v>6</v>
      </c>
      <c r="Z2431">
        <f t="shared" si="265"/>
        <v>43278</v>
      </c>
    </row>
    <row r="2432" spans="1:26" x14ac:dyDescent="0.2">
      <c r="A2432" t="s">
        <v>3686</v>
      </c>
      <c r="B2432" t="s">
        <v>3391</v>
      </c>
      <c r="D2432">
        <v>0</v>
      </c>
      <c r="E2432" t="s">
        <v>763</v>
      </c>
      <c r="F2432" t="s">
        <v>1005</v>
      </c>
      <c r="G2432" t="s">
        <v>23</v>
      </c>
      <c r="H2432" t="s">
        <v>24</v>
      </c>
      <c r="I2432" t="s">
        <v>25</v>
      </c>
      <c r="J2432" t="s">
        <v>3393</v>
      </c>
      <c r="K2432" t="s">
        <v>297</v>
      </c>
      <c r="L2432" t="s">
        <v>3687</v>
      </c>
      <c r="M2432" t="s">
        <v>29</v>
      </c>
      <c r="N2432">
        <f t="shared" si="259"/>
        <v>0</v>
      </c>
      <c r="O2432" t="str">
        <f t="shared" si="260"/>
        <v>No</v>
      </c>
      <c r="P2432">
        <f t="shared" si="261"/>
        <v>0</v>
      </c>
      <c r="Q2432">
        <f t="shared" si="262"/>
        <v>4813937689</v>
      </c>
      <c r="R2432">
        <f t="shared" si="263"/>
        <v>4.1933383153624479</v>
      </c>
      <c r="S2432" t="str">
        <f t="shared" si="264"/>
        <v>Acceptable</v>
      </c>
      <c r="T2432">
        <f>ROUNDUP(C2432,0)</f>
        <v>0</v>
      </c>
      <c r="U2432">
        <f>ROUNDDOWN(C2432,0)</f>
        <v>0</v>
      </c>
      <c r="V2432">
        <f>RIGHT(K2432,2)+2000</f>
        <v>2018</v>
      </c>
      <c r="W2432" t="str">
        <f>INDEX(_xlfn.TEXTSPLIT(K2432,"-"),1,2)</f>
        <v>Jul</v>
      </c>
      <c r="X2432" t="str">
        <f>INDEX(_xlfn.TEXTSPLIT(K2432,"-"),1,1)</f>
        <v>24</v>
      </c>
      <c r="Y2432">
        <f>INDEX(months!B:B,MATCH(Sheet1!W2432,months!A:A,0))</f>
        <v>7</v>
      </c>
      <c r="Z2432">
        <f t="shared" si="265"/>
        <v>43305</v>
      </c>
    </row>
    <row r="2433" spans="1:26" x14ac:dyDescent="0.2">
      <c r="A2433" t="s">
        <v>3688</v>
      </c>
      <c r="B2433" t="s">
        <v>3391</v>
      </c>
      <c r="D2433">
        <v>6</v>
      </c>
      <c r="E2433" t="s">
        <v>132</v>
      </c>
      <c r="F2433" t="s">
        <v>1010</v>
      </c>
      <c r="G2433" t="s">
        <v>23</v>
      </c>
      <c r="H2433" t="s">
        <v>24</v>
      </c>
      <c r="I2433" t="s">
        <v>25</v>
      </c>
      <c r="J2433" t="s">
        <v>3393</v>
      </c>
      <c r="K2433" t="s">
        <v>187</v>
      </c>
      <c r="L2433" t="s">
        <v>3689</v>
      </c>
      <c r="M2433" t="s">
        <v>274</v>
      </c>
      <c r="N2433">
        <f t="shared" si="259"/>
        <v>0</v>
      </c>
      <c r="O2433" t="str">
        <f t="shared" si="260"/>
        <v>No</v>
      </c>
      <c r="P2433">
        <f t="shared" si="261"/>
        <v>0</v>
      </c>
      <c r="Q2433">
        <f t="shared" si="262"/>
        <v>4813937689</v>
      </c>
      <c r="R2433">
        <f t="shared" si="263"/>
        <v>4.1933383153624479</v>
      </c>
      <c r="S2433" t="str">
        <f t="shared" si="264"/>
        <v>Acceptable</v>
      </c>
      <c r="T2433">
        <f>ROUNDUP(C2433,0)</f>
        <v>0</v>
      </c>
      <c r="U2433">
        <f>ROUNDDOWN(C2433,0)</f>
        <v>0</v>
      </c>
      <c r="V2433">
        <f>RIGHT(K2433,2)+2000</f>
        <v>2018</v>
      </c>
      <c r="W2433" t="str">
        <f>INDEX(_xlfn.TEXTSPLIT(K2433,"-"),1,2)</f>
        <v>Jul</v>
      </c>
      <c r="X2433" t="str">
        <f>INDEX(_xlfn.TEXTSPLIT(K2433,"-"),1,1)</f>
        <v>20</v>
      </c>
      <c r="Y2433">
        <f>INDEX(months!B:B,MATCH(Sheet1!W2433,months!A:A,0))</f>
        <v>7</v>
      </c>
      <c r="Z2433">
        <f t="shared" si="265"/>
        <v>43301</v>
      </c>
    </row>
    <row r="2434" spans="1:26" x14ac:dyDescent="0.2">
      <c r="A2434" t="s">
        <v>3690</v>
      </c>
      <c r="B2434" t="s">
        <v>3391</v>
      </c>
      <c r="D2434">
        <v>2</v>
      </c>
      <c r="E2434" t="s">
        <v>186</v>
      </c>
      <c r="F2434" t="s">
        <v>1010</v>
      </c>
      <c r="G2434" t="s">
        <v>23</v>
      </c>
      <c r="H2434" t="s">
        <v>24</v>
      </c>
      <c r="I2434" t="s">
        <v>25</v>
      </c>
      <c r="J2434" t="s">
        <v>3393</v>
      </c>
      <c r="K2434" t="s">
        <v>173</v>
      </c>
      <c r="L2434" t="s">
        <v>157</v>
      </c>
      <c r="M2434" t="s">
        <v>72</v>
      </c>
      <c r="N2434">
        <f t="shared" ref="N2434:N2497" si="266">SUM(A2434,B2434)</f>
        <v>0</v>
      </c>
      <c r="O2434" t="str">
        <f t="shared" ref="O2434:O2497" si="267">IF(E2434="good","Yes","No")</f>
        <v>No</v>
      </c>
      <c r="P2434">
        <f t="shared" ref="P2434:P2497" si="268">COUNTIF(B:B,"&lt;0")</f>
        <v>0</v>
      </c>
      <c r="Q2434">
        <f t="shared" ref="Q2434:Q2497" si="269">SUMIF(D:D,"&gt;1000")</f>
        <v>4813937689</v>
      </c>
      <c r="R2434">
        <f t="shared" ref="R2434:R2497" si="270">AVERAGEIF(C:C,"&gt;0")</f>
        <v>4.1933383153624479</v>
      </c>
      <c r="S2434" t="str">
        <f t="shared" ref="S2434:S2497" si="271">IF(OR(A2434&gt;0,B2434&gt;0),"Acceptable","Check")</f>
        <v>Acceptable</v>
      </c>
      <c r="T2434">
        <f>ROUNDUP(C2434,0)</f>
        <v>0</v>
      </c>
      <c r="U2434">
        <f>ROUNDDOWN(C2434,0)</f>
        <v>0</v>
      </c>
      <c r="V2434">
        <f>RIGHT(K2434,2)+2000</f>
        <v>2018</v>
      </c>
      <c r="W2434" t="str">
        <f>INDEX(_xlfn.TEXTSPLIT(K2434,"-"),1,2)</f>
        <v>Aug</v>
      </c>
      <c r="X2434" t="str">
        <f>INDEX(_xlfn.TEXTSPLIT(K2434,"-"),1,1)</f>
        <v>2</v>
      </c>
      <c r="Y2434">
        <f>INDEX(months!B:B,MATCH(Sheet1!W2434,months!A:A,0))</f>
        <v>8</v>
      </c>
      <c r="Z2434">
        <f t="shared" si="265"/>
        <v>43314</v>
      </c>
    </row>
    <row r="2435" spans="1:26" x14ac:dyDescent="0.2">
      <c r="A2435" t="s">
        <v>3691</v>
      </c>
      <c r="B2435" t="s">
        <v>3391</v>
      </c>
      <c r="D2435">
        <v>0</v>
      </c>
      <c r="E2435" t="s">
        <v>64</v>
      </c>
      <c r="F2435" t="s">
        <v>1230</v>
      </c>
      <c r="G2435" t="s">
        <v>23</v>
      </c>
      <c r="H2435" t="s">
        <v>24</v>
      </c>
      <c r="I2435" t="s">
        <v>25</v>
      </c>
      <c r="J2435" t="s">
        <v>3393</v>
      </c>
      <c r="K2435" t="s">
        <v>497</v>
      </c>
      <c r="L2435" t="s">
        <v>3692</v>
      </c>
      <c r="M2435" t="s">
        <v>29</v>
      </c>
      <c r="N2435">
        <f t="shared" si="266"/>
        <v>0</v>
      </c>
      <c r="O2435" t="str">
        <f t="shared" si="267"/>
        <v>No</v>
      </c>
      <c r="P2435">
        <f t="shared" si="268"/>
        <v>0</v>
      </c>
      <c r="Q2435">
        <f t="shared" si="269"/>
        <v>4813937689</v>
      </c>
      <c r="R2435">
        <f t="shared" si="270"/>
        <v>4.1933383153624479</v>
      </c>
      <c r="S2435" t="str">
        <f t="shared" si="271"/>
        <v>Acceptable</v>
      </c>
      <c r="T2435">
        <f>ROUNDUP(C2435,0)</f>
        <v>0</v>
      </c>
      <c r="U2435">
        <f>ROUNDDOWN(C2435,0)</f>
        <v>0</v>
      </c>
      <c r="V2435">
        <f>RIGHT(K2435,2)+2000</f>
        <v>2018</v>
      </c>
      <c r="W2435" t="str">
        <f>INDEX(_xlfn.TEXTSPLIT(K2435,"-"),1,2)</f>
        <v>Jul</v>
      </c>
      <c r="X2435" t="str">
        <f>INDEX(_xlfn.TEXTSPLIT(K2435,"-"),1,1)</f>
        <v>13</v>
      </c>
      <c r="Y2435">
        <f>INDEX(months!B:B,MATCH(Sheet1!W2435,months!A:A,0))</f>
        <v>7</v>
      </c>
      <c r="Z2435">
        <f t="shared" ref="Z2435:Z2498" si="272">DATE(V2435,Y2435,X2435)</f>
        <v>43294</v>
      </c>
    </row>
    <row r="2436" spans="1:26" x14ac:dyDescent="0.2">
      <c r="A2436" t="s">
        <v>3693</v>
      </c>
      <c r="B2436" t="s">
        <v>3391</v>
      </c>
      <c r="D2436">
        <v>0</v>
      </c>
      <c r="E2436" t="s">
        <v>271</v>
      </c>
      <c r="F2436" t="s">
        <v>1230</v>
      </c>
      <c r="G2436" t="s">
        <v>23</v>
      </c>
      <c r="H2436" t="s">
        <v>24</v>
      </c>
      <c r="I2436" t="s">
        <v>25</v>
      </c>
      <c r="J2436" t="s">
        <v>3393</v>
      </c>
      <c r="K2436" t="s">
        <v>39</v>
      </c>
      <c r="L2436" t="s">
        <v>236</v>
      </c>
      <c r="M2436" t="s">
        <v>81</v>
      </c>
      <c r="N2436">
        <f t="shared" si="266"/>
        <v>0</v>
      </c>
      <c r="O2436" t="str">
        <f t="shared" si="267"/>
        <v>No</v>
      </c>
      <c r="P2436">
        <f t="shared" si="268"/>
        <v>0</v>
      </c>
      <c r="Q2436">
        <f t="shared" si="269"/>
        <v>4813937689</v>
      </c>
      <c r="R2436">
        <f t="shared" si="270"/>
        <v>4.1933383153624479</v>
      </c>
      <c r="S2436" t="str">
        <f t="shared" si="271"/>
        <v>Acceptable</v>
      </c>
      <c r="T2436">
        <f>ROUNDUP(C2436,0)</f>
        <v>0</v>
      </c>
      <c r="U2436">
        <f>ROUNDDOWN(C2436,0)</f>
        <v>0</v>
      </c>
      <c r="V2436">
        <f>RIGHT(K2436,2)+2000</f>
        <v>2018</v>
      </c>
      <c r="W2436" t="str">
        <f>INDEX(_xlfn.TEXTSPLIT(K2436,"-"),1,2)</f>
        <v>Aug</v>
      </c>
      <c r="X2436" t="str">
        <f>INDEX(_xlfn.TEXTSPLIT(K2436,"-"),1,1)</f>
        <v>1</v>
      </c>
      <c r="Y2436">
        <f>INDEX(months!B:B,MATCH(Sheet1!W2436,months!A:A,0))</f>
        <v>8</v>
      </c>
      <c r="Z2436">
        <f t="shared" si="272"/>
        <v>43313</v>
      </c>
    </row>
    <row r="2437" spans="1:26" x14ac:dyDescent="0.2">
      <c r="A2437" t="s">
        <v>3694</v>
      </c>
      <c r="B2437" t="s">
        <v>3391</v>
      </c>
      <c r="D2437">
        <v>0</v>
      </c>
      <c r="E2437" t="s">
        <v>1832</v>
      </c>
      <c r="F2437" t="s">
        <v>1010</v>
      </c>
      <c r="G2437" t="s">
        <v>23</v>
      </c>
      <c r="H2437" t="s">
        <v>24</v>
      </c>
      <c r="I2437" t="s">
        <v>25</v>
      </c>
      <c r="J2437" t="s">
        <v>3393</v>
      </c>
      <c r="K2437" t="s">
        <v>306</v>
      </c>
      <c r="L2437" t="s">
        <v>420</v>
      </c>
      <c r="M2437" t="s">
        <v>274</v>
      </c>
      <c r="N2437">
        <f t="shared" si="266"/>
        <v>0</v>
      </c>
      <c r="O2437" t="str">
        <f t="shared" si="267"/>
        <v>No</v>
      </c>
      <c r="P2437">
        <f t="shared" si="268"/>
        <v>0</v>
      </c>
      <c r="Q2437">
        <f t="shared" si="269"/>
        <v>4813937689</v>
      </c>
      <c r="R2437">
        <f t="shared" si="270"/>
        <v>4.1933383153624479</v>
      </c>
      <c r="S2437" t="str">
        <f t="shared" si="271"/>
        <v>Acceptable</v>
      </c>
      <c r="T2437">
        <f>ROUNDUP(C2437,0)</f>
        <v>0</v>
      </c>
      <c r="U2437">
        <f>ROUNDDOWN(C2437,0)</f>
        <v>0</v>
      </c>
      <c r="V2437">
        <f>RIGHT(K2437,2)+2000</f>
        <v>2018</v>
      </c>
      <c r="W2437" t="str">
        <f>INDEX(_xlfn.TEXTSPLIT(K2437,"-"),1,2)</f>
        <v>Jul</v>
      </c>
      <c r="X2437" t="str">
        <f>INDEX(_xlfn.TEXTSPLIT(K2437,"-"),1,1)</f>
        <v>23</v>
      </c>
      <c r="Y2437">
        <f>INDEX(months!B:B,MATCH(Sheet1!W2437,months!A:A,0))</f>
        <v>7</v>
      </c>
      <c r="Z2437">
        <f t="shared" si="272"/>
        <v>43304</v>
      </c>
    </row>
    <row r="2438" spans="1:26" x14ac:dyDescent="0.2">
      <c r="A2438" t="s">
        <v>3695</v>
      </c>
      <c r="B2438" t="s">
        <v>3391</v>
      </c>
      <c r="D2438">
        <v>0</v>
      </c>
      <c r="E2438" t="s">
        <v>64</v>
      </c>
      <c r="F2438" t="s">
        <v>1010</v>
      </c>
      <c r="G2438" t="s">
        <v>23</v>
      </c>
      <c r="H2438" t="s">
        <v>24</v>
      </c>
      <c r="I2438" t="s">
        <v>25</v>
      </c>
      <c r="J2438" t="s">
        <v>3393</v>
      </c>
      <c r="K2438" t="s">
        <v>266</v>
      </c>
      <c r="L2438" t="s">
        <v>3692</v>
      </c>
      <c r="M2438" t="s">
        <v>29</v>
      </c>
      <c r="N2438">
        <f t="shared" si="266"/>
        <v>0</v>
      </c>
      <c r="O2438" t="str">
        <f t="shared" si="267"/>
        <v>No</v>
      </c>
      <c r="P2438">
        <f t="shared" si="268"/>
        <v>0</v>
      </c>
      <c r="Q2438">
        <f t="shared" si="269"/>
        <v>4813937689</v>
      </c>
      <c r="R2438">
        <f t="shared" si="270"/>
        <v>4.1933383153624479</v>
      </c>
      <c r="S2438" t="str">
        <f t="shared" si="271"/>
        <v>Acceptable</v>
      </c>
      <c r="T2438">
        <f>ROUNDUP(C2438,0)</f>
        <v>0</v>
      </c>
      <c r="U2438">
        <f>ROUNDDOWN(C2438,0)</f>
        <v>0</v>
      </c>
      <c r="V2438">
        <f>RIGHT(K2438,2)+2000</f>
        <v>2018</v>
      </c>
      <c r="W2438" t="str">
        <f>INDEX(_xlfn.TEXTSPLIT(K2438,"-"),1,2)</f>
        <v>Jul</v>
      </c>
      <c r="X2438" t="str">
        <f>INDEX(_xlfn.TEXTSPLIT(K2438,"-"),1,1)</f>
        <v>16</v>
      </c>
      <c r="Y2438">
        <f>INDEX(months!B:B,MATCH(Sheet1!W2438,months!A:A,0))</f>
        <v>7</v>
      </c>
      <c r="Z2438">
        <f t="shared" si="272"/>
        <v>43297</v>
      </c>
    </row>
    <row r="2439" spans="1:26" x14ac:dyDescent="0.2">
      <c r="A2439" t="s">
        <v>3696</v>
      </c>
      <c r="B2439" t="s">
        <v>3391</v>
      </c>
      <c r="D2439">
        <v>0</v>
      </c>
      <c r="E2439" t="s">
        <v>88</v>
      </c>
      <c r="F2439" t="s">
        <v>1230</v>
      </c>
      <c r="G2439" t="s">
        <v>23</v>
      </c>
      <c r="H2439" t="s">
        <v>24</v>
      </c>
      <c r="I2439" t="s">
        <v>124</v>
      </c>
      <c r="J2439" t="s">
        <v>3393</v>
      </c>
      <c r="K2439" t="s">
        <v>216</v>
      </c>
      <c r="L2439" t="s">
        <v>3172</v>
      </c>
      <c r="M2439" t="s">
        <v>81</v>
      </c>
      <c r="N2439">
        <f t="shared" si="266"/>
        <v>0</v>
      </c>
      <c r="O2439" t="str">
        <f t="shared" si="267"/>
        <v>No</v>
      </c>
      <c r="P2439">
        <f t="shared" si="268"/>
        <v>0</v>
      </c>
      <c r="Q2439">
        <f t="shared" si="269"/>
        <v>4813937689</v>
      </c>
      <c r="R2439">
        <f t="shared" si="270"/>
        <v>4.1933383153624479</v>
      </c>
      <c r="S2439" t="str">
        <f t="shared" si="271"/>
        <v>Acceptable</v>
      </c>
      <c r="T2439">
        <f>ROUNDUP(C2439,0)</f>
        <v>0</v>
      </c>
      <c r="U2439">
        <f>ROUNDDOWN(C2439,0)</f>
        <v>0</v>
      </c>
      <c r="V2439">
        <f>RIGHT(K2439,2)+2000</f>
        <v>2018</v>
      </c>
      <c r="W2439" t="str">
        <f>INDEX(_xlfn.TEXTSPLIT(K2439,"-"),1,2)</f>
        <v>Jul</v>
      </c>
      <c r="X2439" t="str">
        <f>INDEX(_xlfn.TEXTSPLIT(K2439,"-"),1,1)</f>
        <v>26</v>
      </c>
      <c r="Y2439">
        <f>INDEX(months!B:B,MATCH(Sheet1!W2439,months!A:A,0))</f>
        <v>7</v>
      </c>
      <c r="Z2439">
        <f t="shared" si="272"/>
        <v>43307</v>
      </c>
    </row>
    <row r="2440" spans="1:26" x14ac:dyDescent="0.2">
      <c r="A2440" t="s">
        <v>3697</v>
      </c>
      <c r="B2440" t="s">
        <v>3391</v>
      </c>
      <c r="D2440">
        <v>0</v>
      </c>
      <c r="E2440" t="s">
        <v>1113</v>
      </c>
      <c r="F2440" t="s">
        <v>1010</v>
      </c>
      <c r="G2440" t="s">
        <v>23</v>
      </c>
      <c r="H2440" t="s">
        <v>24</v>
      </c>
      <c r="I2440" t="s">
        <v>25</v>
      </c>
      <c r="J2440" t="s">
        <v>3393</v>
      </c>
      <c r="K2440" t="s">
        <v>585</v>
      </c>
      <c r="L2440" t="s">
        <v>3003</v>
      </c>
      <c r="M2440" t="s">
        <v>54</v>
      </c>
      <c r="N2440">
        <f t="shared" si="266"/>
        <v>0</v>
      </c>
      <c r="O2440" t="str">
        <f t="shared" si="267"/>
        <v>No</v>
      </c>
      <c r="P2440">
        <f t="shared" si="268"/>
        <v>0</v>
      </c>
      <c r="Q2440">
        <f t="shared" si="269"/>
        <v>4813937689</v>
      </c>
      <c r="R2440">
        <f t="shared" si="270"/>
        <v>4.1933383153624479</v>
      </c>
      <c r="S2440" t="str">
        <f t="shared" si="271"/>
        <v>Acceptable</v>
      </c>
      <c r="T2440">
        <f>ROUNDUP(C2440,0)</f>
        <v>0</v>
      </c>
      <c r="U2440">
        <f>ROUNDDOWN(C2440,0)</f>
        <v>0</v>
      </c>
      <c r="V2440">
        <f>RIGHT(K2440,2)+2000</f>
        <v>2018</v>
      </c>
      <c r="W2440" t="str">
        <f>INDEX(_xlfn.TEXTSPLIT(K2440,"-"),1,2)</f>
        <v>Jul</v>
      </c>
      <c r="X2440" t="str">
        <f>INDEX(_xlfn.TEXTSPLIT(K2440,"-"),1,1)</f>
        <v>9</v>
      </c>
      <c r="Y2440">
        <f>INDEX(months!B:B,MATCH(Sheet1!W2440,months!A:A,0))</f>
        <v>7</v>
      </c>
      <c r="Z2440">
        <f t="shared" si="272"/>
        <v>43290</v>
      </c>
    </row>
    <row r="2441" spans="1:26" x14ac:dyDescent="0.2">
      <c r="A2441" t="s">
        <v>3698</v>
      </c>
      <c r="B2441" t="s">
        <v>3391</v>
      </c>
      <c r="D2441">
        <v>0</v>
      </c>
      <c r="E2441" t="s">
        <v>21</v>
      </c>
      <c r="F2441" t="s">
        <v>1005</v>
      </c>
      <c r="G2441" t="s">
        <v>23</v>
      </c>
      <c r="H2441" t="s">
        <v>24</v>
      </c>
      <c r="I2441" t="s">
        <v>25</v>
      </c>
      <c r="J2441" t="s">
        <v>3393</v>
      </c>
      <c r="K2441" t="s">
        <v>266</v>
      </c>
      <c r="L2441" t="s">
        <v>3699</v>
      </c>
      <c r="M2441" t="s">
        <v>274</v>
      </c>
      <c r="N2441">
        <f t="shared" si="266"/>
        <v>0</v>
      </c>
      <c r="O2441" t="str">
        <f t="shared" si="267"/>
        <v>No</v>
      </c>
      <c r="P2441">
        <f t="shared" si="268"/>
        <v>0</v>
      </c>
      <c r="Q2441">
        <f t="shared" si="269"/>
        <v>4813937689</v>
      </c>
      <c r="R2441">
        <f t="shared" si="270"/>
        <v>4.1933383153624479</v>
      </c>
      <c r="S2441" t="str">
        <f t="shared" si="271"/>
        <v>Acceptable</v>
      </c>
      <c r="T2441">
        <f>ROUNDUP(C2441,0)</f>
        <v>0</v>
      </c>
      <c r="U2441">
        <f>ROUNDDOWN(C2441,0)</f>
        <v>0</v>
      </c>
      <c r="V2441">
        <f>RIGHT(K2441,2)+2000</f>
        <v>2018</v>
      </c>
      <c r="W2441" t="str">
        <f>INDEX(_xlfn.TEXTSPLIT(K2441,"-"),1,2)</f>
        <v>Jul</v>
      </c>
      <c r="X2441" t="str">
        <f>INDEX(_xlfn.TEXTSPLIT(K2441,"-"),1,1)</f>
        <v>16</v>
      </c>
      <c r="Y2441">
        <f>INDEX(months!B:B,MATCH(Sheet1!W2441,months!A:A,0))</f>
        <v>7</v>
      </c>
      <c r="Z2441">
        <f t="shared" si="272"/>
        <v>43297</v>
      </c>
    </row>
    <row r="2442" spans="1:26" x14ac:dyDescent="0.2">
      <c r="A2442" t="s">
        <v>3700</v>
      </c>
      <c r="B2442" t="s">
        <v>3391</v>
      </c>
      <c r="D2442">
        <v>0</v>
      </c>
      <c r="E2442" t="s">
        <v>42</v>
      </c>
      <c r="F2442" t="s">
        <v>1230</v>
      </c>
      <c r="G2442" t="s">
        <v>23</v>
      </c>
      <c r="H2442" t="s">
        <v>24</v>
      </c>
      <c r="I2442" t="s">
        <v>25</v>
      </c>
      <c r="J2442" t="s">
        <v>3393</v>
      </c>
      <c r="K2442" t="s">
        <v>297</v>
      </c>
      <c r="L2442" t="s">
        <v>3701</v>
      </c>
      <c r="M2442" t="s">
        <v>54</v>
      </c>
      <c r="N2442">
        <f t="shared" si="266"/>
        <v>0</v>
      </c>
      <c r="O2442" t="str">
        <f t="shared" si="267"/>
        <v>No</v>
      </c>
      <c r="P2442">
        <f t="shared" si="268"/>
        <v>0</v>
      </c>
      <c r="Q2442">
        <f t="shared" si="269"/>
        <v>4813937689</v>
      </c>
      <c r="R2442">
        <f t="shared" si="270"/>
        <v>4.1933383153624479</v>
      </c>
      <c r="S2442" t="str">
        <f t="shared" si="271"/>
        <v>Acceptable</v>
      </c>
      <c r="T2442">
        <f>ROUNDUP(C2442,0)</f>
        <v>0</v>
      </c>
      <c r="U2442">
        <f>ROUNDDOWN(C2442,0)</f>
        <v>0</v>
      </c>
      <c r="V2442">
        <f>RIGHT(K2442,2)+2000</f>
        <v>2018</v>
      </c>
      <c r="W2442" t="str">
        <f>INDEX(_xlfn.TEXTSPLIT(K2442,"-"),1,2)</f>
        <v>Jul</v>
      </c>
      <c r="X2442" t="str">
        <f>INDEX(_xlfn.TEXTSPLIT(K2442,"-"),1,1)</f>
        <v>24</v>
      </c>
      <c r="Y2442">
        <f>INDEX(months!B:B,MATCH(Sheet1!W2442,months!A:A,0))</f>
        <v>7</v>
      </c>
      <c r="Z2442">
        <f t="shared" si="272"/>
        <v>43305</v>
      </c>
    </row>
    <row r="2443" spans="1:26" x14ac:dyDescent="0.2">
      <c r="A2443" t="s">
        <v>3702</v>
      </c>
      <c r="B2443" t="s">
        <v>3391</v>
      </c>
      <c r="D2443">
        <v>0</v>
      </c>
      <c r="E2443" t="s">
        <v>825</v>
      </c>
      <c r="F2443" t="s">
        <v>1010</v>
      </c>
      <c r="G2443" t="s">
        <v>23</v>
      </c>
      <c r="H2443" t="s">
        <v>24</v>
      </c>
      <c r="I2443" t="s">
        <v>25</v>
      </c>
      <c r="J2443" t="s">
        <v>3393</v>
      </c>
      <c r="K2443" t="s">
        <v>311</v>
      </c>
      <c r="L2443" t="s">
        <v>59</v>
      </c>
      <c r="M2443" t="s">
        <v>274</v>
      </c>
      <c r="N2443">
        <f t="shared" si="266"/>
        <v>0</v>
      </c>
      <c r="O2443" t="str">
        <f t="shared" si="267"/>
        <v>No</v>
      </c>
      <c r="P2443">
        <f t="shared" si="268"/>
        <v>0</v>
      </c>
      <c r="Q2443">
        <f t="shared" si="269"/>
        <v>4813937689</v>
      </c>
      <c r="R2443">
        <f t="shared" si="270"/>
        <v>4.1933383153624479</v>
      </c>
      <c r="S2443" t="str">
        <f t="shared" si="271"/>
        <v>Acceptable</v>
      </c>
      <c r="T2443">
        <f>ROUNDUP(C2443,0)</f>
        <v>0</v>
      </c>
      <c r="U2443">
        <f>ROUNDDOWN(C2443,0)</f>
        <v>0</v>
      </c>
      <c r="V2443">
        <f>RIGHT(K2443,2)+2000</f>
        <v>2018</v>
      </c>
      <c r="W2443" t="str">
        <f>INDEX(_xlfn.TEXTSPLIT(K2443,"-"),1,2)</f>
        <v>Aug</v>
      </c>
      <c r="X2443" t="str">
        <f>INDEX(_xlfn.TEXTSPLIT(K2443,"-"),1,1)</f>
        <v>4</v>
      </c>
      <c r="Y2443">
        <f>INDEX(months!B:B,MATCH(Sheet1!W2443,months!A:A,0))</f>
        <v>8</v>
      </c>
      <c r="Z2443">
        <f t="shared" si="272"/>
        <v>43316</v>
      </c>
    </row>
    <row r="2444" spans="1:26" x14ac:dyDescent="0.2">
      <c r="A2444" t="s">
        <v>3703</v>
      </c>
      <c r="B2444" t="s">
        <v>3391</v>
      </c>
      <c r="D2444">
        <v>25</v>
      </c>
      <c r="E2444" t="s">
        <v>271</v>
      </c>
      <c r="F2444" t="s">
        <v>775</v>
      </c>
      <c r="G2444" t="s">
        <v>23</v>
      </c>
      <c r="H2444" t="s">
        <v>24</v>
      </c>
      <c r="I2444" t="s">
        <v>25</v>
      </c>
      <c r="J2444" t="s">
        <v>3393</v>
      </c>
      <c r="K2444" t="s">
        <v>173</v>
      </c>
      <c r="L2444" t="s">
        <v>53</v>
      </c>
      <c r="M2444" t="s">
        <v>81</v>
      </c>
      <c r="N2444">
        <f t="shared" si="266"/>
        <v>0</v>
      </c>
      <c r="O2444" t="str">
        <f t="shared" si="267"/>
        <v>No</v>
      </c>
      <c r="P2444">
        <f t="shared" si="268"/>
        <v>0</v>
      </c>
      <c r="Q2444">
        <f t="shared" si="269"/>
        <v>4813937689</v>
      </c>
      <c r="R2444">
        <f t="shared" si="270"/>
        <v>4.1933383153624479</v>
      </c>
      <c r="S2444" t="str">
        <f t="shared" si="271"/>
        <v>Acceptable</v>
      </c>
      <c r="T2444">
        <f>ROUNDUP(C2444,0)</f>
        <v>0</v>
      </c>
      <c r="U2444">
        <f>ROUNDDOWN(C2444,0)</f>
        <v>0</v>
      </c>
      <c r="V2444">
        <f>RIGHT(K2444,2)+2000</f>
        <v>2018</v>
      </c>
      <c r="W2444" t="str">
        <f>INDEX(_xlfn.TEXTSPLIT(K2444,"-"),1,2)</f>
        <v>Aug</v>
      </c>
      <c r="X2444" t="str">
        <f>INDEX(_xlfn.TEXTSPLIT(K2444,"-"),1,1)</f>
        <v>2</v>
      </c>
      <c r="Y2444">
        <f>INDEX(months!B:B,MATCH(Sheet1!W2444,months!A:A,0))</f>
        <v>8</v>
      </c>
      <c r="Z2444">
        <f t="shared" si="272"/>
        <v>43314</v>
      </c>
    </row>
    <row r="2445" spans="1:26" x14ac:dyDescent="0.2">
      <c r="A2445" t="s">
        <v>3704</v>
      </c>
      <c r="B2445" t="s">
        <v>3391</v>
      </c>
      <c r="D2445">
        <v>0</v>
      </c>
      <c r="E2445" t="s">
        <v>627</v>
      </c>
      <c r="F2445" t="s">
        <v>1230</v>
      </c>
      <c r="G2445" t="s">
        <v>23</v>
      </c>
      <c r="H2445" t="s">
        <v>24</v>
      </c>
      <c r="I2445" t="s">
        <v>25</v>
      </c>
      <c r="J2445" t="s">
        <v>3393</v>
      </c>
      <c r="K2445" t="s">
        <v>84</v>
      </c>
      <c r="L2445" t="s">
        <v>59</v>
      </c>
      <c r="M2445" t="s">
        <v>54</v>
      </c>
      <c r="N2445">
        <f t="shared" si="266"/>
        <v>0</v>
      </c>
      <c r="O2445" t="str">
        <f t="shared" si="267"/>
        <v>No</v>
      </c>
      <c r="P2445">
        <f t="shared" si="268"/>
        <v>0</v>
      </c>
      <c r="Q2445">
        <f t="shared" si="269"/>
        <v>4813937689</v>
      </c>
      <c r="R2445">
        <f t="shared" si="270"/>
        <v>4.1933383153624479</v>
      </c>
      <c r="S2445" t="str">
        <f t="shared" si="271"/>
        <v>Acceptable</v>
      </c>
      <c r="T2445">
        <f>ROUNDUP(C2445,0)</f>
        <v>0</v>
      </c>
      <c r="U2445">
        <f>ROUNDDOWN(C2445,0)</f>
        <v>0</v>
      </c>
      <c r="V2445">
        <f>RIGHT(K2445,2)+2000</f>
        <v>2018</v>
      </c>
      <c r="W2445" t="str">
        <f>INDEX(_xlfn.TEXTSPLIT(K2445,"-"),1,2)</f>
        <v>Jul</v>
      </c>
      <c r="X2445" t="str">
        <f>INDEX(_xlfn.TEXTSPLIT(K2445,"-"),1,1)</f>
        <v>31</v>
      </c>
      <c r="Y2445">
        <f>INDEX(months!B:B,MATCH(Sheet1!W2445,months!A:A,0))</f>
        <v>7</v>
      </c>
      <c r="Z2445">
        <f t="shared" si="272"/>
        <v>43312</v>
      </c>
    </row>
    <row r="2446" spans="1:26" x14ac:dyDescent="0.2">
      <c r="A2446" t="s">
        <v>3705</v>
      </c>
      <c r="B2446" t="s">
        <v>3391</v>
      </c>
      <c r="C2446">
        <v>3.7</v>
      </c>
      <c r="D2446">
        <v>3</v>
      </c>
      <c r="E2446" t="s">
        <v>1245</v>
      </c>
      <c r="F2446" t="s">
        <v>1010</v>
      </c>
      <c r="G2446" t="s">
        <v>23</v>
      </c>
      <c r="H2446" t="s">
        <v>24</v>
      </c>
      <c r="I2446" t="s">
        <v>25</v>
      </c>
      <c r="J2446" t="s">
        <v>3393</v>
      </c>
      <c r="K2446" t="s">
        <v>410</v>
      </c>
      <c r="L2446" t="s">
        <v>1716</v>
      </c>
      <c r="M2446" t="s">
        <v>81</v>
      </c>
      <c r="N2446">
        <f t="shared" si="266"/>
        <v>0</v>
      </c>
      <c r="O2446" t="str">
        <f t="shared" si="267"/>
        <v>No</v>
      </c>
      <c r="P2446">
        <f t="shared" si="268"/>
        <v>0</v>
      </c>
      <c r="Q2446">
        <f t="shared" si="269"/>
        <v>4813937689</v>
      </c>
      <c r="R2446">
        <f t="shared" si="270"/>
        <v>4.1933383153624479</v>
      </c>
      <c r="S2446" t="str">
        <f t="shared" si="271"/>
        <v>Acceptable</v>
      </c>
      <c r="T2446">
        <f>ROUNDUP(C2446,0)</f>
        <v>4</v>
      </c>
      <c r="U2446">
        <f>ROUNDDOWN(C2446,0)</f>
        <v>3</v>
      </c>
      <c r="V2446">
        <f>RIGHT(K2446,2)+2000</f>
        <v>2018</v>
      </c>
      <c r="W2446" t="str">
        <f>INDEX(_xlfn.TEXTSPLIT(K2446,"-"),1,2)</f>
        <v>Jul</v>
      </c>
      <c r="X2446" t="str">
        <f>INDEX(_xlfn.TEXTSPLIT(K2446,"-"),1,1)</f>
        <v>17</v>
      </c>
      <c r="Y2446">
        <f>INDEX(months!B:B,MATCH(Sheet1!W2446,months!A:A,0))</f>
        <v>7</v>
      </c>
      <c r="Z2446">
        <f t="shared" si="272"/>
        <v>43298</v>
      </c>
    </row>
    <row r="2447" spans="1:26" x14ac:dyDescent="0.2">
      <c r="A2447" t="s">
        <v>3706</v>
      </c>
      <c r="B2447" t="s">
        <v>3391</v>
      </c>
      <c r="C2447">
        <v>5</v>
      </c>
      <c r="D2447">
        <v>1</v>
      </c>
      <c r="E2447" t="s">
        <v>405</v>
      </c>
      <c r="F2447" t="s">
        <v>1230</v>
      </c>
      <c r="G2447" t="s">
        <v>23</v>
      </c>
      <c r="H2447" t="s">
        <v>24</v>
      </c>
      <c r="I2447" t="s">
        <v>25</v>
      </c>
      <c r="J2447" t="s">
        <v>3393</v>
      </c>
      <c r="K2447" t="s">
        <v>97</v>
      </c>
      <c r="L2447" t="s">
        <v>157</v>
      </c>
      <c r="M2447" t="s">
        <v>47</v>
      </c>
      <c r="N2447">
        <f t="shared" si="266"/>
        <v>0</v>
      </c>
      <c r="O2447" t="str">
        <f t="shared" si="267"/>
        <v>No</v>
      </c>
      <c r="P2447">
        <f t="shared" si="268"/>
        <v>0</v>
      </c>
      <c r="Q2447">
        <f t="shared" si="269"/>
        <v>4813937689</v>
      </c>
      <c r="R2447">
        <f t="shared" si="270"/>
        <v>4.1933383153624479</v>
      </c>
      <c r="S2447" t="str">
        <f t="shared" si="271"/>
        <v>Acceptable</v>
      </c>
      <c r="T2447">
        <f>ROUNDUP(C2447,0)</f>
        <v>5</v>
      </c>
      <c r="U2447">
        <f>ROUNDDOWN(C2447,0)</f>
        <v>5</v>
      </c>
      <c r="V2447">
        <f>RIGHT(K2447,2)+2000</f>
        <v>2018</v>
      </c>
      <c r="W2447" t="str">
        <f>INDEX(_xlfn.TEXTSPLIT(K2447,"-"),1,2)</f>
        <v>Aug</v>
      </c>
      <c r="X2447" t="str">
        <f>INDEX(_xlfn.TEXTSPLIT(K2447,"-"),1,1)</f>
        <v>3</v>
      </c>
      <c r="Y2447">
        <f>INDEX(months!B:B,MATCH(Sheet1!W2447,months!A:A,0))</f>
        <v>8</v>
      </c>
      <c r="Z2447">
        <f t="shared" si="272"/>
        <v>43315</v>
      </c>
    </row>
    <row r="2448" spans="1:26" x14ac:dyDescent="0.2">
      <c r="A2448" t="s">
        <v>3707</v>
      </c>
      <c r="B2448" t="s">
        <v>3391</v>
      </c>
      <c r="D2448">
        <v>1</v>
      </c>
      <c r="E2448" t="s">
        <v>239</v>
      </c>
      <c r="F2448" t="s">
        <v>1199</v>
      </c>
      <c r="G2448" t="s">
        <v>23</v>
      </c>
      <c r="H2448" t="s">
        <v>24</v>
      </c>
      <c r="I2448" t="s">
        <v>418</v>
      </c>
      <c r="J2448" t="s">
        <v>3393</v>
      </c>
      <c r="K2448" t="s">
        <v>216</v>
      </c>
      <c r="L2448" t="s">
        <v>59</v>
      </c>
      <c r="M2448" t="s">
        <v>29</v>
      </c>
      <c r="N2448">
        <f t="shared" si="266"/>
        <v>0</v>
      </c>
      <c r="O2448" t="str">
        <f t="shared" si="267"/>
        <v>No</v>
      </c>
      <c r="P2448">
        <f t="shared" si="268"/>
        <v>0</v>
      </c>
      <c r="Q2448">
        <f t="shared" si="269"/>
        <v>4813937689</v>
      </c>
      <c r="R2448">
        <f t="shared" si="270"/>
        <v>4.1933383153624479</v>
      </c>
      <c r="S2448" t="str">
        <f t="shared" si="271"/>
        <v>Acceptable</v>
      </c>
      <c r="T2448">
        <f>ROUNDUP(C2448,0)</f>
        <v>0</v>
      </c>
      <c r="U2448">
        <f>ROUNDDOWN(C2448,0)</f>
        <v>0</v>
      </c>
      <c r="V2448">
        <f>RIGHT(K2448,2)+2000</f>
        <v>2018</v>
      </c>
      <c r="W2448" t="str">
        <f>INDEX(_xlfn.TEXTSPLIT(K2448,"-"),1,2)</f>
        <v>Jul</v>
      </c>
      <c r="X2448" t="str">
        <f>INDEX(_xlfn.TEXTSPLIT(K2448,"-"),1,1)</f>
        <v>26</v>
      </c>
      <c r="Y2448">
        <f>INDEX(months!B:B,MATCH(Sheet1!W2448,months!A:A,0))</f>
        <v>7</v>
      </c>
      <c r="Z2448">
        <f t="shared" si="272"/>
        <v>43307</v>
      </c>
    </row>
    <row r="2449" spans="1:26" x14ac:dyDescent="0.2">
      <c r="A2449" t="s">
        <v>3708</v>
      </c>
      <c r="B2449" t="s">
        <v>3391</v>
      </c>
      <c r="D2449">
        <v>2</v>
      </c>
      <c r="E2449" t="s">
        <v>88</v>
      </c>
      <c r="F2449" t="s">
        <v>1005</v>
      </c>
      <c r="G2449" t="s">
        <v>23</v>
      </c>
      <c r="H2449" t="s">
        <v>24</v>
      </c>
      <c r="I2449" t="s">
        <v>25</v>
      </c>
      <c r="J2449" t="s">
        <v>3393</v>
      </c>
      <c r="K2449" t="s">
        <v>297</v>
      </c>
      <c r="L2449" t="s">
        <v>3709</v>
      </c>
      <c r="M2449" t="s">
        <v>86</v>
      </c>
      <c r="N2449">
        <f t="shared" si="266"/>
        <v>0</v>
      </c>
      <c r="O2449" t="str">
        <f t="shared" si="267"/>
        <v>No</v>
      </c>
      <c r="P2449">
        <f t="shared" si="268"/>
        <v>0</v>
      </c>
      <c r="Q2449">
        <f t="shared" si="269"/>
        <v>4813937689</v>
      </c>
      <c r="R2449">
        <f t="shared" si="270"/>
        <v>4.1933383153624479</v>
      </c>
      <c r="S2449" t="str">
        <f t="shared" si="271"/>
        <v>Acceptable</v>
      </c>
      <c r="T2449">
        <f>ROUNDUP(C2449,0)</f>
        <v>0</v>
      </c>
      <c r="U2449">
        <f>ROUNDDOWN(C2449,0)</f>
        <v>0</v>
      </c>
      <c r="V2449">
        <f>RIGHT(K2449,2)+2000</f>
        <v>2018</v>
      </c>
      <c r="W2449" t="str">
        <f>INDEX(_xlfn.TEXTSPLIT(K2449,"-"),1,2)</f>
        <v>Jul</v>
      </c>
      <c r="X2449" t="str">
        <f>INDEX(_xlfn.TEXTSPLIT(K2449,"-"),1,1)</f>
        <v>24</v>
      </c>
      <c r="Y2449">
        <f>INDEX(months!B:B,MATCH(Sheet1!W2449,months!A:A,0))</f>
        <v>7</v>
      </c>
      <c r="Z2449">
        <f t="shared" si="272"/>
        <v>43305</v>
      </c>
    </row>
    <row r="2450" spans="1:26" x14ac:dyDescent="0.2">
      <c r="A2450" t="s">
        <v>3710</v>
      </c>
      <c r="B2450" t="s">
        <v>3391</v>
      </c>
      <c r="C2450">
        <v>5</v>
      </c>
      <c r="D2450">
        <v>3</v>
      </c>
      <c r="E2450" t="s">
        <v>88</v>
      </c>
      <c r="F2450" t="s">
        <v>1010</v>
      </c>
      <c r="G2450" t="s">
        <v>23</v>
      </c>
      <c r="H2450" t="s">
        <v>24</v>
      </c>
      <c r="I2450" t="s">
        <v>25</v>
      </c>
      <c r="J2450" t="s">
        <v>3393</v>
      </c>
      <c r="K2450" t="s">
        <v>160</v>
      </c>
      <c r="L2450" t="s">
        <v>59</v>
      </c>
      <c r="M2450" t="s">
        <v>81</v>
      </c>
      <c r="N2450">
        <f t="shared" si="266"/>
        <v>0</v>
      </c>
      <c r="O2450" t="str">
        <f t="shared" si="267"/>
        <v>No</v>
      </c>
      <c r="P2450">
        <f t="shared" si="268"/>
        <v>0</v>
      </c>
      <c r="Q2450">
        <f t="shared" si="269"/>
        <v>4813937689</v>
      </c>
      <c r="R2450">
        <f t="shared" si="270"/>
        <v>4.1933383153624479</v>
      </c>
      <c r="S2450" t="str">
        <f t="shared" si="271"/>
        <v>Acceptable</v>
      </c>
      <c r="T2450">
        <f>ROUNDUP(C2450,0)</f>
        <v>5</v>
      </c>
      <c r="U2450">
        <f>ROUNDDOWN(C2450,0)</f>
        <v>5</v>
      </c>
      <c r="V2450">
        <f>RIGHT(K2450,2)+2000</f>
        <v>2018</v>
      </c>
      <c r="W2450" t="str">
        <f>INDEX(_xlfn.TEXTSPLIT(K2450,"-"),1,2)</f>
        <v>Jul</v>
      </c>
      <c r="X2450" t="str">
        <f>INDEX(_xlfn.TEXTSPLIT(K2450,"-"),1,1)</f>
        <v>19</v>
      </c>
      <c r="Y2450">
        <f>INDEX(months!B:B,MATCH(Sheet1!W2450,months!A:A,0))</f>
        <v>7</v>
      </c>
      <c r="Z2450">
        <f t="shared" si="272"/>
        <v>43300</v>
      </c>
    </row>
    <row r="2451" spans="1:26" x14ac:dyDescent="0.2">
      <c r="A2451" t="s">
        <v>3711</v>
      </c>
      <c r="B2451" t="s">
        <v>3391</v>
      </c>
      <c r="D2451">
        <v>0</v>
      </c>
      <c r="E2451" t="s">
        <v>481</v>
      </c>
      <c r="F2451" t="s">
        <v>1230</v>
      </c>
      <c r="G2451" t="s">
        <v>23</v>
      </c>
      <c r="H2451" t="s">
        <v>24</v>
      </c>
      <c r="I2451" t="s">
        <v>25</v>
      </c>
      <c r="J2451" t="s">
        <v>3393</v>
      </c>
      <c r="K2451" t="s">
        <v>115</v>
      </c>
      <c r="L2451" t="s">
        <v>3712</v>
      </c>
      <c r="M2451" t="s">
        <v>47</v>
      </c>
      <c r="N2451">
        <f t="shared" si="266"/>
        <v>0</v>
      </c>
      <c r="O2451" t="str">
        <f t="shared" si="267"/>
        <v>No</v>
      </c>
      <c r="P2451">
        <f t="shared" si="268"/>
        <v>0</v>
      </c>
      <c r="Q2451">
        <f t="shared" si="269"/>
        <v>4813937689</v>
      </c>
      <c r="R2451">
        <f t="shared" si="270"/>
        <v>4.1933383153624479</v>
      </c>
      <c r="S2451" t="str">
        <f t="shared" si="271"/>
        <v>Acceptable</v>
      </c>
      <c r="T2451">
        <f>ROUNDUP(C2451,0)</f>
        <v>0</v>
      </c>
      <c r="U2451">
        <f>ROUNDDOWN(C2451,0)</f>
        <v>0</v>
      </c>
      <c r="V2451">
        <f>RIGHT(K2451,2)+2000</f>
        <v>2018</v>
      </c>
      <c r="W2451" t="str">
        <f>INDEX(_xlfn.TEXTSPLIT(K2451,"-"),1,2)</f>
        <v>Jul</v>
      </c>
      <c r="X2451" t="str">
        <f>INDEX(_xlfn.TEXTSPLIT(K2451,"-"),1,1)</f>
        <v>30</v>
      </c>
      <c r="Y2451">
        <f>INDEX(months!B:B,MATCH(Sheet1!W2451,months!A:A,0))</f>
        <v>7</v>
      </c>
      <c r="Z2451">
        <f t="shared" si="272"/>
        <v>43311</v>
      </c>
    </row>
    <row r="2452" spans="1:26" x14ac:dyDescent="0.2">
      <c r="A2452" t="s">
        <v>3713</v>
      </c>
      <c r="B2452" t="s">
        <v>3391</v>
      </c>
      <c r="C2452">
        <v>5</v>
      </c>
      <c r="D2452">
        <v>4</v>
      </c>
      <c r="E2452" t="s">
        <v>260</v>
      </c>
      <c r="F2452" t="s">
        <v>1278</v>
      </c>
      <c r="G2452" t="s">
        <v>23</v>
      </c>
      <c r="H2452" t="s">
        <v>24</v>
      </c>
      <c r="I2452" t="s">
        <v>25</v>
      </c>
      <c r="J2452" t="s">
        <v>3393</v>
      </c>
      <c r="K2452" t="s">
        <v>97</v>
      </c>
      <c r="L2452" t="s">
        <v>59</v>
      </c>
      <c r="M2452" t="s">
        <v>81</v>
      </c>
      <c r="N2452">
        <f t="shared" si="266"/>
        <v>0</v>
      </c>
      <c r="O2452" t="str">
        <f t="shared" si="267"/>
        <v>No</v>
      </c>
      <c r="P2452">
        <f t="shared" si="268"/>
        <v>0</v>
      </c>
      <c r="Q2452">
        <f t="shared" si="269"/>
        <v>4813937689</v>
      </c>
      <c r="R2452">
        <f t="shared" si="270"/>
        <v>4.1933383153624479</v>
      </c>
      <c r="S2452" t="str">
        <f t="shared" si="271"/>
        <v>Acceptable</v>
      </c>
      <c r="T2452">
        <f>ROUNDUP(C2452,0)</f>
        <v>5</v>
      </c>
      <c r="U2452">
        <f>ROUNDDOWN(C2452,0)</f>
        <v>5</v>
      </c>
      <c r="V2452">
        <f>RIGHT(K2452,2)+2000</f>
        <v>2018</v>
      </c>
      <c r="W2452" t="str">
        <f>INDEX(_xlfn.TEXTSPLIT(K2452,"-"),1,2)</f>
        <v>Aug</v>
      </c>
      <c r="X2452" t="str">
        <f>INDEX(_xlfn.TEXTSPLIT(K2452,"-"),1,1)</f>
        <v>3</v>
      </c>
      <c r="Y2452">
        <f>INDEX(months!B:B,MATCH(Sheet1!W2452,months!A:A,0))</f>
        <v>8</v>
      </c>
      <c r="Z2452">
        <f t="shared" si="272"/>
        <v>43315</v>
      </c>
    </row>
    <row r="2453" spans="1:26" x14ac:dyDescent="0.2">
      <c r="A2453" t="s">
        <v>3714</v>
      </c>
      <c r="B2453" t="s">
        <v>3391</v>
      </c>
      <c r="D2453">
        <v>0</v>
      </c>
      <c r="E2453" t="s">
        <v>239</v>
      </c>
      <c r="F2453" t="s">
        <v>1230</v>
      </c>
      <c r="G2453" t="s">
        <v>23</v>
      </c>
      <c r="H2453" t="s">
        <v>24</v>
      </c>
      <c r="I2453" t="s">
        <v>25</v>
      </c>
      <c r="J2453" t="s">
        <v>3393</v>
      </c>
      <c r="K2453" t="s">
        <v>39</v>
      </c>
      <c r="L2453" t="s">
        <v>59</v>
      </c>
      <c r="M2453" t="s">
        <v>81</v>
      </c>
      <c r="N2453">
        <f t="shared" si="266"/>
        <v>0</v>
      </c>
      <c r="O2453" t="str">
        <f t="shared" si="267"/>
        <v>No</v>
      </c>
      <c r="P2453">
        <f t="shared" si="268"/>
        <v>0</v>
      </c>
      <c r="Q2453">
        <f t="shared" si="269"/>
        <v>4813937689</v>
      </c>
      <c r="R2453">
        <f t="shared" si="270"/>
        <v>4.1933383153624479</v>
      </c>
      <c r="S2453" t="str">
        <f t="shared" si="271"/>
        <v>Acceptable</v>
      </c>
      <c r="T2453">
        <f>ROUNDUP(C2453,0)</f>
        <v>0</v>
      </c>
      <c r="U2453">
        <f>ROUNDDOWN(C2453,0)</f>
        <v>0</v>
      </c>
      <c r="V2453">
        <f>RIGHT(K2453,2)+2000</f>
        <v>2018</v>
      </c>
      <c r="W2453" t="str">
        <f>INDEX(_xlfn.TEXTSPLIT(K2453,"-"),1,2)</f>
        <v>Aug</v>
      </c>
      <c r="X2453" t="str">
        <f>INDEX(_xlfn.TEXTSPLIT(K2453,"-"),1,1)</f>
        <v>1</v>
      </c>
      <c r="Y2453">
        <f>INDEX(months!B:B,MATCH(Sheet1!W2453,months!A:A,0))</f>
        <v>8</v>
      </c>
      <c r="Z2453">
        <f t="shared" si="272"/>
        <v>43313</v>
      </c>
    </row>
    <row r="2454" spans="1:26" x14ac:dyDescent="0.2">
      <c r="A2454" t="s">
        <v>3715</v>
      </c>
      <c r="B2454" t="s">
        <v>3391</v>
      </c>
      <c r="C2454">
        <v>5</v>
      </c>
      <c r="D2454">
        <v>2</v>
      </c>
      <c r="E2454" t="s">
        <v>172</v>
      </c>
      <c r="F2454" t="s">
        <v>1005</v>
      </c>
      <c r="G2454" t="s">
        <v>23</v>
      </c>
      <c r="H2454" t="s">
        <v>24</v>
      </c>
      <c r="I2454" t="s">
        <v>25</v>
      </c>
      <c r="J2454" t="s">
        <v>3393</v>
      </c>
      <c r="K2454" t="s">
        <v>278</v>
      </c>
      <c r="L2454" t="s">
        <v>59</v>
      </c>
      <c r="M2454" t="s">
        <v>81</v>
      </c>
      <c r="N2454">
        <f t="shared" si="266"/>
        <v>0</v>
      </c>
      <c r="O2454" t="str">
        <f t="shared" si="267"/>
        <v>No</v>
      </c>
      <c r="P2454">
        <f t="shared" si="268"/>
        <v>0</v>
      </c>
      <c r="Q2454">
        <f t="shared" si="269"/>
        <v>4813937689</v>
      </c>
      <c r="R2454">
        <f t="shared" si="270"/>
        <v>4.1933383153624479</v>
      </c>
      <c r="S2454" t="str">
        <f t="shared" si="271"/>
        <v>Acceptable</v>
      </c>
      <c r="T2454">
        <f>ROUNDUP(C2454,0)</f>
        <v>5</v>
      </c>
      <c r="U2454">
        <f>ROUNDDOWN(C2454,0)</f>
        <v>5</v>
      </c>
      <c r="V2454">
        <f>RIGHT(K2454,2)+2000</f>
        <v>2018</v>
      </c>
      <c r="W2454" t="str">
        <f>INDEX(_xlfn.TEXTSPLIT(K2454,"-"),1,2)</f>
        <v>Jul</v>
      </c>
      <c r="X2454" t="str">
        <f>INDEX(_xlfn.TEXTSPLIT(K2454,"-"),1,1)</f>
        <v>27</v>
      </c>
      <c r="Y2454">
        <f>INDEX(months!B:B,MATCH(Sheet1!W2454,months!A:A,0))</f>
        <v>7</v>
      </c>
      <c r="Z2454">
        <f t="shared" si="272"/>
        <v>43308</v>
      </c>
    </row>
    <row r="2455" spans="1:26" x14ac:dyDescent="0.2">
      <c r="A2455" t="s">
        <v>3716</v>
      </c>
      <c r="B2455" t="s">
        <v>3391</v>
      </c>
      <c r="D2455">
        <v>0</v>
      </c>
      <c r="E2455" t="s">
        <v>190</v>
      </c>
      <c r="F2455" t="s">
        <v>1230</v>
      </c>
      <c r="G2455" t="s">
        <v>23</v>
      </c>
      <c r="H2455" t="s">
        <v>24</v>
      </c>
      <c r="I2455" t="s">
        <v>25</v>
      </c>
      <c r="J2455" t="s">
        <v>3393</v>
      </c>
      <c r="K2455" t="s">
        <v>362</v>
      </c>
      <c r="L2455" t="s">
        <v>59</v>
      </c>
      <c r="M2455" t="s">
        <v>81</v>
      </c>
      <c r="N2455">
        <f t="shared" si="266"/>
        <v>0</v>
      </c>
      <c r="O2455" t="str">
        <f t="shared" si="267"/>
        <v>No</v>
      </c>
      <c r="P2455">
        <f t="shared" si="268"/>
        <v>0</v>
      </c>
      <c r="Q2455">
        <f t="shared" si="269"/>
        <v>4813937689</v>
      </c>
      <c r="R2455">
        <f t="shared" si="270"/>
        <v>4.1933383153624479</v>
      </c>
      <c r="S2455" t="str">
        <f t="shared" si="271"/>
        <v>Acceptable</v>
      </c>
      <c r="T2455">
        <f>ROUNDUP(C2455,0)</f>
        <v>0</v>
      </c>
      <c r="U2455">
        <f>ROUNDDOWN(C2455,0)</f>
        <v>0</v>
      </c>
      <c r="V2455">
        <f>RIGHT(K2455,2)+2000</f>
        <v>2018</v>
      </c>
      <c r="W2455" t="str">
        <f>INDEX(_xlfn.TEXTSPLIT(K2455,"-"),1,2)</f>
        <v>Jun</v>
      </c>
      <c r="X2455" t="str">
        <f>INDEX(_xlfn.TEXTSPLIT(K2455,"-"),1,1)</f>
        <v>21</v>
      </c>
      <c r="Y2455">
        <f>INDEX(months!B:B,MATCH(Sheet1!W2455,months!A:A,0))</f>
        <v>6</v>
      </c>
      <c r="Z2455">
        <f t="shared" si="272"/>
        <v>43272</v>
      </c>
    </row>
    <row r="2456" spans="1:26" x14ac:dyDescent="0.2">
      <c r="A2456" t="s">
        <v>3717</v>
      </c>
      <c r="B2456" t="s">
        <v>3391</v>
      </c>
      <c r="C2456">
        <v>5</v>
      </c>
      <c r="D2456">
        <v>4</v>
      </c>
      <c r="E2456" t="s">
        <v>42</v>
      </c>
      <c r="F2456" t="s">
        <v>1262</v>
      </c>
      <c r="G2456" t="s">
        <v>23</v>
      </c>
      <c r="H2456" t="s">
        <v>24</v>
      </c>
      <c r="I2456" t="s">
        <v>25</v>
      </c>
      <c r="J2456" t="s">
        <v>3393</v>
      </c>
      <c r="K2456" t="s">
        <v>173</v>
      </c>
      <c r="L2456" t="s">
        <v>3718</v>
      </c>
      <c r="M2456" t="s">
        <v>29</v>
      </c>
      <c r="N2456">
        <f t="shared" si="266"/>
        <v>0</v>
      </c>
      <c r="O2456" t="str">
        <f t="shared" si="267"/>
        <v>No</v>
      </c>
      <c r="P2456">
        <f t="shared" si="268"/>
        <v>0</v>
      </c>
      <c r="Q2456">
        <f t="shared" si="269"/>
        <v>4813937689</v>
      </c>
      <c r="R2456">
        <f t="shared" si="270"/>
        <v>4.1933383153624479</v>
      </c>
      <c r="S2456" t="str">
        <f t="shared" si="271"/>
        <v>Acceptable</v>
      </c>
      <c r="T2456">
        <f>ROUNDUP(C2456,0)</f>
        <v>5</v>
      </c>
      <c r="U2456">
        <f>ROUNDDOWN(C2456,0)</f>
        <v>5</v>
      </c>
      <c r="V2456">
        <f>RIGHT(K2456,2)+2000</f>
        <v>2018</v>
      </c>
      <c r="W2456" t="str">
        <f>INDEX(_xlfn.TEXTSPLIT(K2456,"-"),1,2)</f>
        <v>Aug</v>
      </c>
      <c r="X2456" t="str">
        <f>INDEX(_xlfn.TEXTSPLIT(K2456,"-"),1,1)</f>
        <v>2</v>
      </c>
      <c r="Y2456">
        <f>INDEX(months!B:B,MATCH(Sheet1!W2456,months!A:A,0))</f>
        <v>8</v>
      </c>
      <c r="Z2456">
        <f t="shared" si="272"/>
        <v>43314</v>
      </c>
    </row>
    <row r="2457" spans="1:26" x14ac:dyDescent="0.2">
      <c r="A2457" t="s">
        <v>3719</v>
      </c>
      <c r="B2457" t="s">
        <v>3391</v>
      </c>
      <c r="C2457">
        <v>5</v>
      </c>
      <c r="D2457">
        <v>2</v>
      </c>
      <c r="E2457" t="s">
        <v>64</v>
      </c>
      <c r="F2457" t="s">
        <v>1005</v>
      </c>
      <c r="G2457" t="s">
        <v>23</v>
      </c>
      <c r="H2457" t="s">
        <v>24</v>
      </c>
      <c r="I2457" t="s">
        <v>25</v>
      </c>
      <c r="J2457" t="s">
        <v>3393</v>
      </c>
      <c r="K2457" t="s">
        <v>169</v>
      </c>
      <c r="L2457" t="s">
        <v>3692</v>
      </c>
      <c r="M2457" t="s">
        <v>29</v>
      </c>
      <c r="N2457">
        <f t="shared" si="266"/>
        <v>0</v>
      </c>
      <c r="O2457" t="str">
        <f t="shared" si="267"/>
        <v>No</v>
      </c>
      <c r="P2457">
        <f t="shared" si="268"/>
        <v>0</v>
      </c>
      <c r="Q2457">
        <f t="shared" si="269"/>
        <v>4813937689</v>
      </c>
      <c r="R2457">
        <f t="shared" si="270"/>
        <v>4.1933383153624479</v>
      </c>
      <c r="S2457" t="str">
        <f t="shared" si="271"/>
        <v>Acceptable</v>
      </c>
      <c r="T2457">
        <f>ROUNDUP(C2457,0)</f>
        <v>5</v>
      </c>
      <c r="U2457">
        <f>ROUNDDOWN(C2457,0)</f>
        <v>5</v>
      </c>
      <c r="V2457">
        <f>RIGHT(K2457,2)+2000</f>
        <v>2018</v>
      </c>
      <c r="W2457" t="str">
        <f>INDEX(_xlfn.TEXTSPLIT(K2457,"-"),1,2)</f>
        <v>Jul</v>
      </c>
      <c r="X2457" t="str">
        <f>INDEX(_xlfn.TEXTSPLIT(K2457,"-"),1,1)</f>
        <v>11</v>
      </c>
      <c r="Y2457">
        <f>INDEX(months!B:B,MATCH(Sheet1!W2457,months!A:A,0))</f>
        <v>7</v>
      </c>
      <c r="Z2457">
        <f t="shared" si="272"/>
        <v>43292</v>
      </c>
    </row>
    <row r="2458" spans="1:26" x14ac:dyDescent="0.2">
      <c r="A2458" t="s">
        <v>3720</v>
      </c>
      <c r="B2458" t="s">
        <v>3391</v>
      </c>
      <c r="D2458">
        <v>3</v>
      </c>
      <c r="E2458" t="s">
        <v>108</v>
      </c>
      <c r="F2458" t="s">
        <v>1010</v>
      </c>
      <c r="G2458" t="s">
        <v>23</v>
      </c>
      <c r="H2458" t="s">
        <v>24</v>
      </c>
      <c r="I2458" t="s">
        <v>25</v>
      </c>
      <c r="J2458" t="s">
        <v>3393</v>
      </c>
      <c r="K2458" t="s">
        <v>226</v>
      </c>
      <c r="L2458" t="s">
        <v>3721</v>
      </c>
      <c r="M2458" t="s">
        <v>54</v>
      </c>
      <c r="N2458">
        <f t="shared" si="266"/>
        <v>0</v>
      </c>
      <c r="O2458" t="str">
        <f t="shared" si="267"/>
        <v>No</v>
      </c>
      <c r="P2458">
        <f t="shared" si="268"/>
        <v>0</v>
      </c>
      <c r="Q2458">
        <f t="shared" si="269"/>
        <v>4813937689</v>
      </c>
      <c r="R2458">
        <f t="shared" si="270"/>
        <v>4.1933383153624479</v>
      </c>
      <c r="S2458" t="str">
        <f t="shared" si="271"/>
        <v>Acceptable</v>
      </c>
      <c r="T2458">
        <f>ROUNDUP(C2458,0)</f>
        <v>0</v>
      </c>
      <c r="U2458">
        <f>ROUNDDOWN(C2458,0)</f>
        <v>0</v>
      </c>
      <c r="V2458">
        <f>RIGHT(K2458,2)+2000</f>
        <v>2018</v>
      </c>
      <c r="W2458" t="str">
        <f>INDEX(_xlfn.TEXTSPLIT(K2458,"-"),1,2)</f>
        <v>Jul</v>
      </c>
      <c r="X2458" t="str">
        <f>INDEX(_xlfn.TEXTSPLIT(K2458,"-"),1,1)</f>
        <v>18</v>
      </c>
      <c r="Y2458">
        <f>INDEX(months!B:B,MATCH(Sheet1!W2458,months!A:A,0))</f>
        <v>7</v>
      </c>
      <c r="Z2458">
        <f t="shared" si="272"/>
        <v>43299</v>
      </c>
    </row>
    <row r="2459" spans="1:26" x14ac:dyDescent="0.2">
      <c r="A2459" t="s">
        <v>3722</v>
      </c>
      <c r="B2459" t="s">
        <v>3391</v>
      </c>
      <c r="C2459">
        <v>5</v>
      </c>
      <c r="D2459">
        <v>3</v>
      </c>
      <c r="E2459" t="s">
        <v>1035</v>
      </c>
      <c r="F2459" t="s">
        <v>1230</v>
      </c>
      <c r="G2459" t="s">
        <v>23</v>
      </c>
      <c r="H2459" t="s">
        <v>24</v>
      </c>
      <c r="I2459" t="s">
        <v>25</v>
      </c>
      <c r="J2459" t="s">
        <v>3393</v>
      </c>
      <c r="K2459" t="s">
        <v>497</v>
      </c>
      <c r="L2459" t="s">
        <v>3723</v>
      </c>
      <c r="M2459" t="s">
        <v>81</v>
      </c>
      <c r="N2459">
        <f t="shared" si="266"/>
        <v>0</v>
      </c>
      <c r="O2459" t="str">
        <f t="shared" si="267"/>
        <v>No</v>
      </c>
      <c r="P2459">
        <f t="shared" si="268"/>
        <v>0</v>
      </c>
      <c r="Q2459">
        <f t="shared" si="269"/>
        <v>4813937689</v>
      </c>
      <c r="R2459">
        <f t="shared" si="270"/>
        <v>4.1933383153624479</v>
      </c>
      <c r="S2459" t="str">
        <f t="shared" si="271"/>
        <v>Acceptable</v>
      </c>
      <c r="T2459">
        <f>ROUNDUP(C2459,0)</f>
        <v>5</v>
      </c>
      <c r="U2459">
        <f>ROUNDDOWN(C2459,0)</f>
        <v>5</v>
      </c>
      <c r="V2459">
        <f>RIGHT(K2459,2)+2000</f>
        <v>2018</v>
      </c>
      <c r="W2459" t="str">
        <f>INDEX(_xlfn.TEXTSPLIT(K2459,"-"),1,2)</f>
        <v>Jul</v>
      </c>
      <c r="X2459" t="str">
        <f>INDEX(_xlfn.TEXTSPLIT(K2459,"-"),1,1)</f>
        <v>13</v>
      </c>
      <c r="Y2459">
        <f>INDEX(months!B:B,MATCH(Sheet1!W2459,months!A:A,0))</f>
        <v>7</v>
      </c>
      <c r="Z2459">
        <f t="shared" si="272"/>
        <v>43294</v>
      </c>
    </row>
    <row r="2460" spans="1:26" x14ac:dyDescent="0.2">
      <c r="A2460" t="s">
        <v>3724</v>
      </c>
      <c r="B2460" t="s">
        <v>3391</v>
      </c>
      <c r="C2460">
        <v>5</v>
      </c>
      <c r="D2460">
        <v>2</v>
      </c>
      <c r="E2460" t="s">
        <v>2960</v>
      </c>
      <c r="F2460" t="s">
        <v>1230</v>
      </c>
      <c r="G2460" t="s">
        <v>23</v>
      </c>
      <c r="H2460" t="s">
        <v>24</v>
      </c>
      <c r="I2460" t="s">
        <v>25</v>
      </c>
      <c r="J2460" t="s">
        <v>3393</v>
      </c>
      <c r="K2460" t="s">
        <v>125</v>
      </c>
      <c r="L2460" t="s">
        <v>59</v>
      </c>
      <c r="M2460" t="s">
        <v>274</v>
      </c>
      <c r="N2460">
        <f t="shared" si="266"/>
        <v>0</v>
      </c>
      <c r="O2460" t="str">
        <f t="shared" si="267"/>
        <v>No</v>
      </c>
      <c r="P2460">
        <f t="shared" si="268"/>
        <v>0</v>
      </c>
      <c r="Q2460">
        <f t="shared" si="269"/>
        <v>4813937689</v>
      </c>
      <c r="R2460">
        <f t="shared" si="270"/>
        <v>4.1933383153624479</v>
      </c>
      <c r="S2460" t="str">
        <f t="shared" si="271"/>
        <v>Acceptable</v>
      </c>
      <c r="T2460">
        <f>ROUNDUP(C2460,0)</f>
        <v>5</v>
      </c>
      <c r="U2460">
        <f>ROUNDDOWN(C2460,0)</f>
        <v>5</v>
      </c>
      <c r="V2460">
        <f>RIGHT(K2460,2)+2000</f>
        <v>2018</v>
      </c>
      <c r="W2460" t="str">
        <f>INDEX(_xlfn.TEXTSPLIT(K2460,"-"),1,2)</f>
        <v>Jul</v>
      </c>
      <c r="X2460" t="str">
        <f>INDEX(_xlfn.TEXTSPLIT(K2460,"-"),1,1)</f>
        <v>12</v>
      </c>
      <c r="Y2460">
        <f>INDEX(months!B:B,MATCH(Sheet1!W2460,months!A:A,0))</f>
        <v>7</v>
      </c>
      <c r="Z2460">
        <f t="shared" si="272"/>
        <v>43293</v>
      </c>
    </row>
    <row r="2461" spans="1:26" x14ac:dyDescent="0.2">
      <c r="A2461" t="s">
        <v>3725</v>
      </c>
      <c r="B2461" t="s">
        <v>3391</v>
      </c>
      <c r="C2461">
        <v>5</v>
      </c>
      <c r="D2461">
        <v>1</v>
      </c>
      <c r="E2461" t="s">
        <v>147</v>
      </c>
      <c r="F2461" t="s">
        <v>1278</v>
      </c>
      <c r="G2461" t="s">
        <v>23</v>
      </c>
      <c r="H2461" t="s">
        <v>24</v>
      </c>
      <c r="I2461" t="s">
        <v>25</v>
      </c>
      <c r="J2461" t="s">
        <v>3393</v>
      </c>
      <c r="K2461" t="s">
        <v>173</v>
      </c>
      <c r="L2461" t="s">
        <v>420</v>
      </c>
      <c r="M2461" t="s">
        <v>86</v>
      </c>
      <c r="N2461">
        <f t="shared" si="266"/>
        <v>0</v>
      </c>
      <c r="O2461" t="str">
        <f t="shared" si="267"/>
        <v>No</v>
      </c>
      <c r="P2461">
        <f t="shared" si="268"/>
        <v>0</v>
      </c>
      <c r="Q2461">
        <f t="shared" si="269"/>
        <v>4813937689</v>
      </c>
      <c r="R2461">
        <f t="shared" si="270"/>
        <v>4.1933383153624479</v>
      </c>
      <c r="S2461" t="str">
        <f t="shared" si="271"/>
        <v>Acceptable</v>
      </c>
      <c r="T2461">
        <f>ROUNDUP(C2461,0)</f>
        <v>5</v>
      </c>
      <c r="U2461">
        <f>ROUNDDOWN(C2461,0)</f>
        <v>5</v>
      </c>
      <c r="V2461">
        <f>RIGHT(K2461,2)+2000</f>
        <v>2018</v>
      </c>
      <c r="W2461" t="str">
        <f>INDEX(_xlfn.TEXTSPLIT(K2461,"-"),1,2)</f>
        <v>Aug</v>
      </c>
      <c r="X2461" t="str">
        <f>INDEX(_xlfn.TEXTSPLIT(K2461,"-"),1,1)</f>
        <v>2</v>
      </c>
      <c r="Y2461">
        <f>INDEX(months!B:B,MATCH(Sheet1!W2461,months!A:A,0))</f>
        <v>8</v>
      </c>
      <c r="Z2461">
        <f t="shared" si="272"/>
        <v>43314</v>
      </c>
    </row>
    <row r="2462" spans="1:26" x14ac:dyDescent="0.2">
      <c r="A2462" t="s">
        <v>3726</v>
      </c>
      <c r="B2462" t="s">
        <v>3391</v>
      </c>
      <c r="D2462">
        <v>0</v>
      </c>
      <c r="E2462" t="s">
        <v>147</v>
      </c>
      <c r="F2462" t="s">
        <v>1230</v>
      </c>
      <c r="G2462" t="s">
        <v>23</v>
      </c>
      <c r="H2462" t="s">
        <v>24</v>
      </c>
      <c r="I2462" t="s">
        <v>25</v>
      </c>
      <c r="J2462" t="s">
        <v>3393</v>
      </c>
      <c r="K2462" t="s">
        <v>278</v>
      </c>
      <c r="L2462" t="s">
        <v>59</v>
      </c>
      <c r="M2462" t="s">
        <v>54</v>
      </c>
      <c r="N2462">
        <f t="shared" si="266"/>
        <v>0</v>
      </c>
      <c r="O2462" t="str">
        <f t="shared" si="267"/>
        <v>No</v>
      </c>
      <c r="P2462">
        <f t="shared" si="268"/>
        <v>0</v>
      </c>
      <c r="Q2462">
        <f t="shared" si="269"/>
        <v>4813937689</v>
      </c>
      <c r="R2462">
        <f t="shared" si="270"/>
        <v>4.1933383153624479</v>
      </c>
      <c r="S2462" t="str">
        <f t="shared" si="271"/>
        <v>Acceptable</v>
      </c>
      <c r="T2462">
        <f>ROUNDUP(C2462,0)</f>
        <v>0</v>
      </c>
      <c r="U2462">
        <f>ROUNDDOWN(C2462,0)</f>
        <v>0</v>
      </c>
      <c r="V2462">
        <f>RIGHT(K2462,2)+2000</f>
        <v>2018</v>
      </c>
      <c r="W2462" t="str">
        <f>INDEX(_xlfn.TEXTSPLIT(K2462,"-"),1,2)</f>
        <v>Jul</v>
      </c>
      <c r="X2462" t="str">
        <f>INDEX(_xlfn.TEXTSPLIT(K2462,"-"),1,1)</f>
        <v>27</v>
      </c>
      <c r="Y2462">
        <f>INDEX(months!B:B,MATCH(Sheet1!W2462,months!A:A,0))</f>
        <v>7</v>
      </c>
      <c r="Z2462">
        <f t="shared" si="272"/>
        <v>43308</v>
      </c>
    </row>
    <row r="2463" spans="1:26" x14ac:dyDescent="0.2">
      <c r="A2463" t="s">
        <v>3727</v>
      </c>
      <c r="B2463" t="s">
        <v>3391</v>
      </c>
      <c r="D2463">
        <v>0</v>
      </c>
      <c r="E2463" t="s">
        <v>78</v>
      </c>
      <c r="F2463" t="s">
        <v>1230</v>
      </c>
      <c r="G2463" t="s">
        <v>23</v>
      </c>
      <c r="H2463" t="s">
        <v>24</v>
      </c>
      <c r="I2463" t="s">
        <v>25</v>
      </c>
      <c r="J2463" t="s">
        <v>3393</v>
      </c>
      <c r="K2463" t="s">
        <v>357</v>
      </c>
      <c r="L2463" t="s">
        <v>3692</v>
      </c>
      <c r="M2463" t="s">
        <v>29</v>
      </c>
      <c r="N2463">
        <f t="shared" si="266"/>
        <v>0</v>
      </c>
      <c r="O2463" t="str">
        <f t="shared" si="267"/>
        <v>No</v>
      </c>
      <c r="P2463">
        <f t="shared" si="268"/>
        <v>0</v>
      </c>
      <c r="Q2463">
        <f t="shared" si="269"/>
        <v>4813937689</v>
      </c>
      <c r="R2463">
        <f t="shared" si="270"/>
        <v>4.1933383153624479</v>
      </c>
      <c r="S2463" t="str">
        <f t="shared" si="271"/>
        <v>Acceptable</v>
      </c>
      <c r="T2463">
        <f>ROUNDUP(C2463,0)</f>
        <v>0</v>
      </c>
      <c r="U2463">
        <f>ROUNDDOWN(C2463,0)</f>
        <v>0</v>
      </c>
      <c r="V2463">
        <f>RIGHT(K2463,2)+2000</f>
        <v>2018</v>
      </c>
      <c r="W2463" t="str">
        <f>INDEX(_xlfn.TEXTSPLIT(K2463,"-"),1,2)</f>
        <v>Jul</v>
      </c>
      <c r="X2463" t="str">
        <f>INDEX(_xlfn.TEXTSPLIT(K2463,"-"),1,1)</f>
        <v>25</v>
      </c>
      <c r="Y2463">
        <f>INDEX(months!B:B,MATCH(Sheet1!W2463,months!A:A,0))</f>
        <v>7</v>
      </c>
      <c r="Z2463">
        <f t="shared" si="272"/>
        <v>43306</v>
      </c>
    </row>
    <row r="2464" spans="1:26" x14ac:dyDescent="0.2">
      <c r="A2464" t="s">
        <v>3728</v>
      </c>
      <c r="B2464" t="s">
        <v>3391</v>
      </c>
      <c r="D2464">
        <v>0</v>
      </c>
      <c r="E2464" t="s">
        <v>64</v>
      </c>
      <c r="F2464" t="s">
        <v>1262</v>
      </c>
      <c r="G2464" t="s">
        <v>23</v>
      </c>
      <c r="H2464" t="s">
        <v>24</v>
      </c>
      <c r="I2464" t="s">
        <v>25</v>
      </c>
      <c r="J2464" t="s">
        <v>3393</v>
      </c>
      <c r="K2464" t="s">
        <v>187</v>
      </c>
      <c r="L2464" t="s">
        <v>3692</v>
      </c>
      <c r="M2464" t="s">
        <v>29</v>
      </c>
      <c r="N2464">
        <f t="shared" si="266"/>
        <v>0</v>
      </c>
      <c r="O2464" t="str">
        <f t="shared" si="267"/>
        <v>No</v>
      </c>
      <c r="P2464">
        <f t="shared" si="268"/>
        <v>0</v>
      </c>
      <c r="Q2464">
        <f t="shared" si="269"/>
        <v>4813937689</v>
      </c>
      <c r="R2464">
        <f t="shared" si="270"/>
        <v>4.1933383153624479</v>
      </c>
      <c r="S2464" t="str">
        <f t="shared" si="271"/>
        <v>Acceptable</v>
      </c>
      <c r="T2464">
        <f>ROUNDUP(C2464,0)</f>
        <v>0</v>
      </c>
      <c r="U2464">
        <f>ROUNDDOWN(C2464,0)</f>
        <v>0</v>
      </c>
      <c r="V2464">
        <f>RIGHT(K2464,2)+2000</f>
        <v>2018</v>
      </c>
      <c r="W2464" t="str">
        <f>INDEX(_xlfn.TEXTSPLIT(K2464,"-"),1,2)</f>
        <v>Jul</v>
      </c>
      <c r="X2464" t="str">
        <f>INDEX(_xlfn.TEXTSPLIT(K2464,"-"),1,1)</f>
        <v>20</v>
      </c>
      <c r="Y2464">
        <f>INDEX(months!B:B,MATCH(Sheet1!W2464,months!A:A,0))</f>
        <v>7</v>
      </c>
      <c r="Z2464">
        <f t="shared" si="272"/>
        <v>43301</v>
      </c>
    </row>
    <row r="2465" spans="1:26" x14ac:dyDescent="0.2">
      <c r="A2465" t="s">
        <v>3729</v>
      </c>
      <c r="B2465" t="s">
        <v>3391</v>
      </c>
      <c r="C2465">
        <v>4.3</v>
      </c>
      <c r="D2465">
        <v>10</v>
      </c>
      <c r="E2465" t="s">
        <v>698</v>
      </c>
      <c r="F2465" t="s">
        <v>1010</v>
      </c>
      <c r="G2465" t="s">
        <v>23</v>
      </c>
      <c r="H2465" t="s">
        <v>24</v>
      </c>
      <c r="I2465" t="s">
        <v>25</v>
      </c>
      <c r="J2465" t="s">
        <v>3393</v>
      </c>
      <c r="K2465" t="s">
        <v>160</v>
      </c>
      <c r="L2465" t="s">
        <v>3730</v>
      </c>
      <c r="M2465" t="s">
        <v>81</v>
      </c>
      <c r="N2465">
        <f t="shared" si="266"/>
        <v>0</v>
      </c>
      <c r="O2465" t="str">
        <f t="shared" si="267"/>
        <v>No</v>
      </c>
      <c r="P2465">
        <f t="shared" si="268"/>
        <v>0</v>
      </c>
      <c r="Q2465">
        <f t="shared" si="269"/>
        <v>4813937689</v>
      </c>
      <c r="R2465">
        <f t="shared" si="270"/>
        <v>4.1933383153624479</v>
      </c>
      <c r="S2465" t="str">
        <f t="shared" si="271"/>
        <v>Acceptable</v>
      </c>
      <c r="T2465">
        <f>ROUNDUP(C2465,0)</f>
        <v>5</v>
      </c>
      <c r="U2465">
        <f>ROUNDDOWN(C2465,0)</f>
        <v>4</v>
      </c>
      <c r="V2465">
        <f>RIGHT(K2465,2)+2000</f>
        <v>2018</v>
      </c>
      <c r="W2465" t="str">
        <f>INDEX(_xlfn.TEXTSPLIT(K2465,"-"),1,2)</f>
        <v>Jul</v>
      </c>
      <c r="X2465" t="str">
        <f>INDEX(_xlfn.TEXTSPLIT(K2465,"-"),1,1)</f>
        <v>19</v>
      </c>
      <c r="Y2465">
        <f>INDEX(months!B:B,MATCH(Sheet1!W2465,months!A:A,0))</f>
        <v>7</v>
      </c>
      <c r="Z2465">
        <f t="shared" si="272"/>
        <v>43300</v>
      </c>
    </row>
    <row r="2466" spans="1:26" x14ac:dyDescent="0.2">
      <c r="A2466" t="s">
        <v>3731</v>
      </c>
      <c r="B2466" t="s">
        <v>3391</v>
      </c>
      <c r="C2466">
        <v>4.9000000000000004</v>
      </c>
      <c r="D2466">
        <v>28</v>
      </c>
      <c r="E2466" t="s">
        <v>242</v>
      </c>
      <c r="F2466" t="s">
        <v>101</v>
      </c>
      <c r="G2466" t="s">
        <v>23</v>
      </c>
      <c r="H2466" t="s">
        <v>24</v>
      </c>
      <c r="I2466" t="s">
        <v>25</v>
      </c>
      <c r="J2466" t="s">
        <v>3393</v>
      </c>
      <c r="K2466" t="s">
        <v>133</v>
      </c>
      <c r="L2466" t="s">
        <v>59</v>
      </c>
      <c r="M2466" t="s">
        <v>54</v>
      </c>
      <c r="N2466">
        <f t="shared" si="266"/>
        <v>0</v>
      </c>
      <c r="O2466" t="str">
        <f t="shared" si="267"/>
        <v>No</v>
      </c>
      <c r="P2466">
        <f t="shared" si="268"/>
        <v>0</v>
      </c>
      <c r="Q2466">
        <f t="shared" si="269"/>
        <v>4813937689</v>
      </c>
      <c r="R2466">
        <f t="shared" si="270"/>
        <v>4.1933383153624479</v>
      </c>
      <c r="S2466" t="str">
        <f t="shared" si="271"/>
        <v>Acceptable</v>
      </c>
      <c r="T2466">
        <f>ROUNDUP(C2466,0)</f>
        <v>5</v>
      </c>
      <c r="U2466">
        <f>ROUNDDOWN(C2466,0)</f>
        <v>4</v>
      </c>
      <c r="V2466">
        <f>RIGHT(K2466,2)+2000</f>
        <v>2018</v>
      </c>
      <c r="W2466" t="str">
        <f>INDEX(_xlfn.TEXTSPLIT(K2466,"-"),1,2)</f>
        <v>Jul</v>
      </c>
      <c r="X2466" t="str">
        <f>INDEX(_xlfn.TEXTSPLIT(K2466,"-"),1,1)</f>
        <v>7</v>
      </c>
      <c r="Y2466">
        <f>INDEX(months!B:B,MATCH(Sheet1!W2466,months!A:A,0))</f>
        <v>7</v>
      </c>
      <c r="Z2466">
        <f t="shared" si="272"/>
        <v>43288</v>
      </c>
    </row>
    <row r="2467" spans="1:26" x14ac:dyDescent="0.2">
      <c r="A2467" t="s">
        <v>3732</v>
      </c>
      <c r="B2467" t="s">
        <v>3391</v>
      </c>
      <c r="D2467">
        <v>0</v>
      </c>
      <c r="E2467" t="s">
        <v>1072</v>
      </c>
      <c r="F2467" t="s">
        <v>1278</v>
      </c>
      <c r="G2467" t="s">
        <v>23</v>
      </c>
      <c r="H2467" t="s">
        <v>24</v>
      </c>
      <c r="I2467" t="s">
        <v>25</v>
      </c>
      <c r="J2467" t="s">
        <v>3393</v>
      </c>
      <c r="K2467" t="s">
        <v>84</v>
      </c>
      <c r="L2467" t="s">
        <v>3733</v>
      </c>
      <c r="M2467" t="s">
        <v>86</v>
      </c>
      <c r="N2467">
        <f t="shared" si="266"/>
        <v>0</v>
      </c>
      <c r="O2467" t="str">
        <f t="shared" si="267"/>
        <v>No</v>
      </c>
      <c r="P2467">
        <f t="shared" si="268"/>
        <v>0</v>
      </c>
      <c r="Q2467">
        <f t="shared" si="269"/>
        <v>4813937689</v>
      </c>
      <c r="R2467">
        <f t="shared" si="270"/>
        <v>4.1933383153624479</v>
      </c>
      <c r="S2467" t="str">
        <f t="shared" si="271"/>
        <v>Acceptable</v>
      </c>
      <c r="T2467">
        <f>ROUNDUP(C2467,0)</f>
        <v>0</v>
      </c>
      <c r="U2467">
        <f>ROUNDDOWN(C2467,0)</f>
        <v>0</v>
      </c>
      <c r="V2467">
        <f>RIGHT(K2467,2)+2000</f>
        <v>2018</v>
      </c>
      <c r="W2467" t="str">
        <f>INDEX(_xlfn.TEXTSPLIT(K2467,"-"),1,2)</f>
        <v>Jul</v>
      </c>
      <c r="X2467" t="str">
        <f>INDEX(_xlfn.TEXTSPLIT(K2467,"-"),1,1)</f>
        <v>31</v>
      </c>
      <c r="Y2467">
        <f>INDEX(months!B:B,MATCH(Sheet1!W2467,months!A:A,0))</f>
        <v>7</v>
      </c>
      <c r="Z2467">
        <f t="shared" si="272"/>
        <v>43312</v>
      </c>
    </row>
    <row r="2468" spans="1:26" x14ac:dyDescent="0.2">
      <c r="A2468" t="s">
        <v>3734</v>
      </c>
      <c r="B2468" t="s">
        <v>3391</v>
      </c>
      <c r="D2468">
        <v>1</v>
      </c>
      <c r="E2468" t="s">
        <v>83</v>
      </c>
      <c r="F2468" t="s">
        <v>1230</v>
      </c>
      <c r="G2468" t="s">
        <v>23</v>
      </c>
      <c r="H2468" t="s">
        <v>24</v>
      </c>
      <c r="I2468" t="s">
        <v>25</v>
      </c>
      <c r="J2468" t="s">
        <v>3393</v>
      </c>
      <c r="K2468" t="s">
        <v>797</v>
      </c>
      <c r="L2468" t="s">
        <v>28</v>
      </c>
      <c r="M2468" t="s">
        <v>86</v>
      </c>
      <c r="N2468">
        <f t="shared" si="266"/>
        <v>0</v>
      </c>
      <c r="O2468" t="str">
        <f t="shared" si="267"/>
        <v>No</v>
      </c>
      <c r="P2468">
        <f t="shared" si="268"/>
        <v>0</v>
      </c>
      <c r="Q2468">
        <f t="shared" si="269"/>
        <v>4813937689</v>
      </c>
      <c r="R2468">
        <f t="shared" si="270"/>
        <v>4.1933383153624479</v>
      </c>
      <c r="S2468" t="str">
        <f t="shared" si="271"/>
        <v>Acceptable</v>
      </c>
      <c r="T2468">
        <f>ROUNDUP(C2468,0)</f>
        <v>0</v>
      </c>
      <c r="U2468">
        <f>ROUNDDOWN(C2468,0)</f>
        <v>0</v>
      </c>
      <c r="V2468">
        <f>RIGHT(K2468,2)+2000</f>
        <v>2018</v>
      </c>
      <c r="W2468" t="str">
        <f>INDEX(_xlfn.TEXTSPLIT(K2468,"-"),1,2)</f>
        <v>Jul</v>
      </c>
      <c r="X2468" t="str">
        <f>INDEX(_xlfn.TEXTSPLIT(K2468,"-"),1,1)</f>
        <v>21</v>
      </c>
      <c r="Y2468">
        <f>INDEX(months!B:B,MATCH(Sheet1!W2468,months!A:A,0))</f>
        <v>7</v>
      </c>
      <c r="Z2468">
        <f t="shared" si="272"/>
        <v>43302</v>
      </c>
    </row>
    <row r="2469" spans="1:26" x14ac:dyDescent="0.2">
      <c r="A2469" t="s">
        <v>3735</v>
      </c>
      <c r="B2469" t="s">
        <v>3391</v>
      </c>
      <c r="D2469">
        <v>5</v>
      </c>
      <c r="E2469" t="s">
        <v>334</v>
      </c>
      <c r="F2469" t="s">
        <v>1230</v>
      </c>
      <c r="G2469" t="s">
        <v>23</v>
      </c>
      <c r="H2469" t="s">
        <v>24</v>
      </c>
      <c r="I2469" t="s">
        <v>25</v>
      </c>
      <c r="J2469" t="s">
        <v>3393</v>
      </c>
      <c r="K2469" t="s">
        <v>497</v>
      </c>
      <c r="L2469" t="s">
        <v>59</v>
      </c>
      <c r="M2469" t="s">
        <v>86</v>
      </c>
      <c r="N2469">
        <f t="shared" si="266"/>
        <v>0</v>
      </c>
      <c r="O2469" t="str">
        <f t="shared" si="267"/>
        <v>No</v>
      </c>
      <c r="P2469">
        <f t="shared" si="268"/>
        <v>0</v>
      </c>
      <c r="Q2469">
        <f t="shared" si="269"/>
        <v>4813937689</v>
      </c>
      <c r="R2469">
        <f t="shared" si="270"/>
        <v>4.1933383153624479</v>
      </c>
      <c r="S2469" t="str">
        <f t="shared" si="271"/>
        <v>Acceptable</v>
      </c>
      <c r="T2469">
        <f>ROUNDUP(C2469,0)</f>
        <v>0</v>
      </c>
      <c r="U2469">
        <f>ROUNDDOWN(C2469,0)</f>
        <v>0</v>
      </c>
      <c r="V2469">
        <f>RIGHT(K2469,2)+2000</f>
        <v>2018</v>
      </c>
      <c r="W2469" t="str">
        <f>INDEX(_xlfn.TEXTSPLIT(K2469,"-"),1,2)</f>
        <v>Jul</v>
      </c>
      <c r="X2469" t="str">
        <f>INDEX(_xlfn.TEXTSPLIT(K2469,"-"),1,1)</f>
        <v>13</v>
      </c>
      <c r="Y2469">
        <f>INDEX(months!B:B,MATCH(Sheet1!W2469,months!A:A,0))</f>
        <v>7</v>
      </c>
      <c r="Z2469">
        <f t="shared" si="272"/>
        <v>43294</v>
      </c>
    </row>
    <row r="2470" spans="1:26" x14ac:dyDescent="0.2">
      <c r="A2470" t="s">
        <v>3736</v>
      </c>
      <c r="B2470" t="s">
        <v>3391</v>
      </c>
      <c r="D2470">
        <v>0</v>
      </c>
      <c r="E2470" t="s">
        <v>256</v>
      </c>
      <c r="F2470" t="s">
        <v>1230</v>
      </c>
      <c r="G2470" t="s">
        <v>23</v>
      </c>
      <c r="H2470" t="s">
        <v>24</v>
      </c>
      <c r="I2470" t="s">
        <v>25</v>
      </c>
      <c r="J2470" t="s">
        <v>3393</v>
      </c>
      <c r="K2470" t="s">
        <v>125</v>
      </c>
      <c r="L2470" t="s">
        <v>1267</v>
      </c>
      <c r="M2470" t="s">
        <v>81</v>
      </c>
      <c r="N2470">
        <f t="shared" si="266"/>
        <v>0</v>
      </c>
      <c r="O2470" t="str">
        <f t="shared" si="267"/>
        <v>No</v>
      </c>
      <c r="P2470">
        <f t="shared" si="268"/>
        <v>0</v>
      </c>
      <c r="Q2470">
        <f t="shared" si="269"/>
        <v>4813937689</v>
      </c>
      <c r="R2470">
        <f t="shared" si="270"/>
        <v>4.1933383153624479</v>
      </c>
      <c r="S2470" t="str">
        <f t="shared" si="271"/>
        <v>Acceptable</v>
      </c>
      <c r="T2470">
        <f>ROUNDUP(C2470,0)</f>
        <v>0</v>
      </c>
      <c r="U2470">
        <f>ROUNDDOWN(C2470,0)</f>
        <v>0</v>
      </c>
      <c r="V2470">
        <f>RIGHT(K2470,2)+2000</f>
        <v>2018</v>
      </c>
      <c r="W2470" t="str">
        <f>INDEX(_xlfn.TEXTSPLIT(K2470,"-"),1,2)</f>
        <v>Jul</v>
      </c>
      <c r="X2470" t="str">
        <f>INDEX(_xlfn.TEXTSPLIT(K2470,"-"),1,1)</f>
        <v>12</v>
      </c>
      <c r="Y2470">
        <f>INDEX(months!B:B,MATCH(Sheet1!W2470,months!A:A,0))</f>
        <v>7</v>
      </c>
      <c r="Z2470">
        <f t="shared" si="272"/>
        <v>43293</v>
      </c>
    </row>
    <row r="2471" spans="1:26" x14ac:dyDescent="0.2">
      <c r="A2471" t="s">
        <v>3737</v>
      </c>
      <c r="B2471" t="s">
        <v>3391</v>
      </c>
      <c r="D2471">
        <v>0</v>
      </c>
      <c r="E2471" t="s">
        <v>308</v>
      </c>
      <c r="F2471" t="s">
        <v>1278</v>
      </c>
      <c r="G2471" t="s">
        <v>23</v>
      </c>
      <c r="H2471" t="s">
        <v>24</v>
      </c>
      <c r="I2471" t="s">
        <v>25</v>
      </c>
      <c r="J2471" t="s">
        <v>3393</v>
      </c>
      <c r="K2471" t="s">
        <v>115</v>
      </c>
      <c r="L2471" t="s">
        <v>59</v>
      </c>
      <c r="M2471" t="s">
        <v>552</v>
      </c>
      <c r="N2471">
        <f t="shared" si="266"/>
        <v>0</v>
      </c>
      <c r="O2471" t="str">
        <f t="shared" si="267"/>
        <v>No</v>
      </c>
      <c r="P2471">
        <f t="shared" si="268"/>
        <v>0</v>
      </c>
      <c r="Q2471">
        <f t="shared" si="269"/>
        <v>4813937689</v>
      </c>
      <c r="R2471">
        <f t="shared" si="270"/>
        <v>4.1933383153624479</v>
      </c>
      <c r="S2471" t="str">
        <f t="shared" si="271"/>
        <v>Acceptable</v>
      </c>
      <c r="T2471">
        <f>ROUNDUP(C2471,0)</f>
        <v>0</v>
      </c>
      <c r="U2471">
        <f>ROUNDDOWN(C2471,0)</f>
        <v>0</v>
      </c>
      <c r="V2471">
        <f>RIGHT(K2471,2)+2000</f>
        <v>2018</v>
      </c>
      <c r="W2471" t="str">
        <f>INDEX(_xlfn.TEXTSPLIT(K2471,"-"),1,2)</f>
        <v>Jul</v>
      </c>
      <c r="X2471" t="str">
        <f>INDEX(_xlfn.TEXTSPLIT(K2471,"-"),1,1)</f>
        <v>30</v>
      </c>
      <c r="Y2471">
        <f>INDEX(months!B:B,MATCH(Sheet1!W2471,months!A:A,0))</f>
        <v>7</v>
      </c>
      <c r="Z2471">
        <f t="shared" si="272"/>
        <v>43311</v>
      </c>
    </row>
    <row r="2472" spans="1:26" x14ac:dyDescent="0.2">
      <c r="A2472" t="s">
        <v>3738</v>
      </c>
      <c r="B2472" t="s">
        <v>3391</v>
      </c>
      <c r="D2472">
        <v>0</v>
      </c>
      <c r="E2472" t="s">
        <v>374</v>
      </c>
      <c r="F2472" t="s">
        <v>1005</v>
      </c>
      <c r="G2472" t="s">
        <v>23</v>
      </c>
      <c r="H2472" t="s">
        <v>24</v>
      </c>
      <c r="I2472" t="s">
        <v>25</v>
      </c>
      <c r="J2472" t="s">
        <v>3393</v>
      </c>
      <c r="K2472" t="s">
        <v>410</v>
      </c>
      <c r="L2472" t="s">
        <v>59</v>
      </c>
      <c r="M2472" t="s">
        <v>29</v>
      </c>
      <c r="N2472">
        <f t="shared" si="266"/>
        <v>0</v>
      </c>
      <c r="O2472" t="str">
        <f t="shared" si="267"/>
        <v>No</v>
      </c>
      <c r="P2472">
        <f t="shared" si="268"/>
        <v>0</v>
      </c>
      <c r="Q2472">
        <f t="shared" si="269"/>
        <v>4813937689</v>
      </c>
      <c r="R2472">
        <f t="shared" si="270"/>
        <v>4.1933383153624479</v>
      </c>
      <c r="S2472" t="str">
        <f t="shared" si="271"/>
        <v>Acceptable</v>
      </c>
      <c r="T2472">
        <f>ROUNDUP(C2472,0)</f>
        <v>0</v>
      </c>
      <c r="U2472">
        <f>ROUNDDOWN(C2472,0)</f>
        <v>0</v>
      </c>
      <c r="V2472">
        <f>RIGHT(K2472,2)+2000</f>
        <v>2018</v>
      </c>
      <c r="W2472" t="str">
        <f>INDEX(_xlfn.TEXTSPLIT(K2472,"-"),1,2)</f>
        <v>Jul</v>
      </c>
      <c r="X2472" t="str">
        <f>INDEX(_xlfn.TEXTSPLIT(K2472,"-"),1,1)</f>
        <v>17</v>
      </c>
      <c r="Y2472">
        <f>INDEX(months!B:B,MATCH(Sheet1!W2472,months!A:A,0))</f>
        <v>7</v>
      </c>
      <c r="Z2472">
        <f t="shared" si="272"/>
        <v>43298</v>
      </c>
    </row>
    <row r="2473" spans="1:26" x14ac:dyDescent="0.2">
      <c r="A2473" t="s">
        <v>3739</v>
      </c>
      <c r="B2473" t="s">
        <v>3391</v>
      </c>
      <c r="D2473">
        <v>0</v>
      </c>
      <c r="E2473" t="s">
        <v>525</v>
      </c>
      <c r="F2473" t="s">
        <v>1262</v>
      </c>
      <c r="G2473" t="s">
        <v>23</v>
      </c>
      <c r="H2473" t="s">
        <v>24</v>
      </c>
      <c r="I2473" t="s">
        <v>25</v>
      </c>
      <c r="J2473" t="s">
        <v>3393</v>
      </c>
      <c r="K2473" t="s">
        <v>278</v>
      </c>
      <c r="L2473" t="s">
        <v>1059</v>
      </c>
      <c r="M2473" t="s">
        <v>274</v>
      </c>
      <c r="N2473">
        <f t="shared" si="266"/>
        <v>0</v>
      </c>
      <c r="O2473" t="str">
        <f t="shared" si="267"/>
        <v>No</v>
      </c>
      <c r="P2473">
        <f t="shared" si="268"/>
        <v>0</v>
      </c>
      <c r="Q2473">
        <f t="shared" si="269"/>
        <v>4813937689</v>
      </c>
      <c r="R2473">
        <f t="shared" si="270"/>
        <v>4.1933383153624479</v>
      </c>
      <c r="S2473" t="str">
        <f t="shared" si="271"/>
        <v>Acceptable</v>
      </c>
      <c r="T2473">
        <f>ROUNDUP(C2473,0)</f>
        <v>0</v>
      </c>
      <c r="U2473">
        <f>ROUNDDOWN(C2473,0)</f>
        <v>0</v>
      </c>
      <c r="V2473">
        <f>RIGHT(K2473,2)+2000</f>
        <v>2018</v>
      </c>
      <c r="W2473" t="str">
        <f>INDEX(_xlfn.TEXTSPLIT(K2473,"-"),1,2)</f>
        <v>Jul</v>
      </c>
      <c r="X2473" t="str">
        <f>INDEX(_xlfn.TEXTSPLIT(K2473,"-"),1,1)</f>
        <v>27</v>
      </c>
      <c r="Y2473">
        <f>INDEX(months!B:B,MATCH(Sheet1!W2473,months!A:A,0))</f>
        <v>7</v>
      </c>
      <c r="Z2473">
        <f t="shared" si="272"/>
        <v>43308</v>
      </c>
    </row>
    <row r="2474" spans="1:26" x14ac:dyDescent="0.2">
      <c r="A2474" t="s">
        <v>3740</v>
      </c>
      <c r="B2474" t="s">
        <v>3391</v>
      </c>
      <c r="C2474">
        <v>5</v>
      </c>
      <c r="D2474">
        <v>1</v>
      </c>
      <c r="E2474" t="s">
        <v>123</v>
      </c>
      <c r="F2474" t="s">
        <v>1230</v>
      </c>
      <c r="G2474" t="s">
        <v>23</v>
      </c>
      <c r="H2474" t="s">
        <v>24</v>
      </c>
      <c r="I2474" t="s">
        <v>25</v>
      </c>
      <c r="J2474" t="s">
        <v>3393</v>
      </c>
      <c r="K2474" t="s">
        <v>297</v>
      </c>
      <c r="L2474" t="s">
        <v>59</v>
      </c>
      <c r="M2474" t="s">
        <v>29</v>
      </c>
      <c r="N2474">
        <f t="shared" si="266"/>
        <v>0</v>
      </c>
      <c r="O2474" t="str">
        <f t="shared" si="267"/>
        <v>No</v>
      </c>
      <c r="P2474">
        <f t="shared" si="268"/>
        <v>0</v>
      </c>
      <c r="Q2474">
        <f t="shared" si="269"/>
        <v>4813937689</v>
      </c>
      <c r="R2474">
        <f t="shared" si="270"/>
        <v>4.1933383153624479</v>
      </c>
      <c r="S2474" t="str">
        <f t="shared" si="271"/>
        <v>Acceptable</v>
      </c>
      <c r="T2474">
        <f>ROUNDUP(C2474,0)</f>
        <v>5</v>
      </c>
      <c r="U2474">
        <f>ROUNDDOWN(C2474,0)</f>
        <v>5</v>
      </c>
      <c r="V2474">
        <f>RIGHT(K2474,2)+2000</f>
        <v>2018</v>
      </c>
      <c r="W2474" t="str">
        <f>INDEX(_xlfn.TEXTSPLIT(K2474,"-"),1,2)</f>
        <v>Jul</v>
      </c>
      <c r="X2474" t="str">
        <f>INDEX(_xlfn.TEXTSPLIT(K2474,"-"),1,1)</f>
        <v>24</v>
      </c>
      <c r="Y2474">
        <f>INDEX(months!B:B,MATCH(Sheet1!W2474,months!A:A,0))</f>
        <v>7</v>
      </c>
      <c r="Z2474">
        <f t="shared" si="272"/>
        <v>43305</v>
      </c>
    </row>
    <row r="2475" spans="1:26" x14ac:dyDescent="0.2">
      <c r="A2475" t="s">
        <v>3741</v>
      </c>
      <c r="B2475" t="s">
        <v>3391</v>
      </c>
      <c r="D2475">
        <v>0</v>
      </c>
      <c r="E2475" t="s">
        <v>1232</v>
      </c>
      <c r="F2475" t="s">
        <v>1005</v>
      </c>
      <c r="G2475" t="s">
        <v>23</v>
      </c>
      <c r="H2475" t="s">
        <v>24</v>
      </c>
      <c r="I2475" t="s">
        <v>25</v>
      </c>
      <c r="J2475" t="s">
        <v>3393</v>
      </c>
      <c r="K2475" t="s">
        <v>293</v>
      </c>
      <c r="L2475" t="s">
        <v>1100</v>
      </c>
      <c r="M2475" t="s">
        <v>81</v>
      </c>
      <c r="N2475">
        <f t="shared" si="266"/>
        <v>0</v>
      </c>
      <c r="O2475" t="str">
        <f t="shared" si="267"/>
        <v>No</v>
      </c>
      <c r="P2475">
        <f t="shared" si="268"/>
        <v>0</v>
      </c>
      <c r="Q2475">
        <f t="shared" si="269"/>
        <v>4813937689</v>
      </c>
      <c r="R2475">
        <f t="shared" si="270"/>
        <v>4.1933383153624479</v>
      </c>
      <c r="S2475" t="str">
        <f t="shared" si="271"/>
        <v>Acceptable</v>
      </c>
      <c r="T2475">
        <f>ROUNDUP(C2475,0)</f>
        <v>0</v>
      </c>
      <c r="U2475">
        <f>ROUNDDOWN(C2475,0)</f>
        <v>0</v>
      </c>
      <c r="V2475">
        <f>RIGHT(K2475,2)+2000</f>
        <v>2018</v>
      </c>
      <c r="W2475" t="str">
        <f>INDEX(_xlfn.TEXTSPLIT(K2475,"-"),1,2)</f>
        <v>Jul</v>
      </c>
      <c r="X2475" t="str">
        <f>INDEX(_xlfn.TEXTSPLIT(K2475,"-"),1,1)</f>
        <v>15</v>
      </c>
      <c r="Y2475">
        <f>INDEX(months!B:B,MATCH(Sheet1!W2475,months!A:A,0))</f>
        <v>7</v>
      </c>
      <c r="Z2475">
        <f t="shared" si="272"/>
        <v>43296</v>
      </c>
    </row>
    <row r="2476" spans="1:26" x14ac:dyDescent="0.2">
      <c r="A2476" t="s">
        <v>3742</v>
      </c>
      <c r="B2476" t="s">
        <v>3391</v>
      </c>
      <c r="D2476">
        <v>0</v>
      </c>
      <c r="E2476" t="s">
        <v>815</v>
      </c>
      <c r="F2476" t="s">
        <v>1278</v>
      </c>
      <c r="G2476" t="s">
        <v>23</v>
      </c>
      <c r="H2476" t="s">
        <v>24</v>
      </c>
      <c r="I2476" t="s">
        <v>25</v>
      </c>
      <c r="J2476" t="s">
        <v>3393</v>
      </c>
      <c r="K2476" t="s">
        <v>226</v>
      </c>
      <c r="L2476" t="s">
        <v>1270</v>
      </c>
      <c r="M2476" t="s">
        <v>54</v>
      </c>
      <c r="N2476">
        <f t="shared" si="266"/>
        <v>0</v>
      </c>
      <c r="O2476" t="str">
        <f t="shared" si="267"/>
        <v>No</v>
      </c>
      <c r="P2476">
        <f t="shared" si="268"/>
        <v>0</v>
      </c>
      <c r="Q2476">
        <f t="shared" si="269"/>
        <v>4813937689</v>
      </c>
      <c r="R2476">
        <f t="shared" si="270"/>
        <v>4.1933383153624479</v>
      </c>
      <c r="S2476" t="str">
        <f t="shared" si="271"/>
        <v>Acceptable</v>
      </c>
      <c r="T2476">
        <f>ROUNDUP(C2476,0)</f>
        <v>0</v>
      </c>
      <c r="U2476">
        <f>ROUNDDOWN(C2476,0)</f>
        <v>0</v>
      </c>
      <c r="V2476">
        <f>RIGHT(K2476,2)+2000</f>
        <v>2018</v>
      </c>
      <c r="W2476" t="str">
        <f>INDEX(_xlfn.TEXTSPLIT(K2476,"-"),1,2)</f>
        <v>Jul</v>
      </c>
      <c r="X2476" t="str">
        <f>INDEX(_xlfn.TEXTSPLIT(K2476,"-"),1,1)</f>
        <v>18</v>
      </c>
      <c r="Y2476">
        <f>INDEX(months!B:B,MATCH(Sheet1!W2476,months!A:A,0))</f>
        <v>7</v>
      </c>
      <c r="Z2476">
        <f t="shared" si="272"/>
        <v>43299</v>
      </c>
    </row>
    <row r="2477" spans="1:26" x14ac:dyDescent="0.2">
      <c r="A2477" t="s">
        <v>3743</v>
      </c>
      <c r="B2477" t="s">
        <v>3391</v>
      </c>
      <c r="C2477">
        <v>4.9000000000000004</v>
      </c>
      <c r="D2477">
        <v>14</v>
      </c>
      <c r="E2477" t="s">
        <v>128</v>
      </c>
      <c r="F2477" t="s">
        <v>1010</v>
      </c>
      <c r="G2477" t="s">
        <v>23</v>
      </c>
      <c r="H2477" t="s">
        <v>24</v>
      </c>
      <c r="I2477" t="s">
        <v>25</v>
      </c>
      <c r="J2477" t="s">
        <v>3393</v>
      </c>
      <c r="K2477" t="s">
        <v>497</v>
      </c>
      <c r="L2477" t="s">
        <v>3744</v>
      </c>
      <c r="M2477" t="s">
        <v>29</v>
      </c>
      <c r="N2477">
        <f t="shared" si="266"/>
        <v>0</v>
      </c>
      <c r="O2477" t="str">
        <f t="shared" si="267"/>
        <v>No</v>
      </c>
      <c r="P2477">
        <f t="shared" si="268"/>
        <v>0</v>
      </c>
      <c r="Q2477">
        <f t="shared" si="269"/>
        <v>4813937689</v>
      </c>
      <c r="R2477">
        <f t="shared" si="270"/>
        <v>4.1933383153624479</v>
      </c>
      <c r="S2477" t="str">
        <f t="shared" si="271"/>
        <v>Acceptable</v>
      </c>
      <c r="T2477">
        <f>ROUNDUP(C2477,0)</f>
        <v>5</v>
      </c>
      <c r="U2477">
        <f>ROUNDDOWN(C2477,0)</f>
        <v>4</v>
      </c>
      <c r="V2477">
        <f>RIGHT(K2477,2)+2000</f>
        <v>2018</v>
      </c>
      <c r="W2477" t="str">
        <f>INDEX(_xlfn.TEXTSPLIT(K2477,"-"),1,2)</f>
        <v>Jul</v>
      </c>
      <c r="X2477" t="str">
        <f>INDEX(_xlfn.TEXTSPLIT(K2477,"-"),1,1)</f>
        <v>13</v>
      </c>
      <c r="Y2477">
        <f>INDEX(months!B:B,MATCH(Sheet1!W2477,months!A:A,0))</f>
        <v>7</v>
      </c>
      <c r="Z2477">
        <f t="shared" si="272"/>
        <v>43294</v>
      </c>
    </row>
    <row r="2478" spans="1:26" x14ac:dyDescent="0.2">
      <c r="A2478" t="s">
        <v>3745</v>
      </c>
      <c r="B2478" t="s">
        <v>3391</v>
      </c>
      <c r="C2478">
        <v>4.5999999999999996</v>
      </c>
      <c r="D2478">
        <v>5</v>
      </c>
      <c r="E2478" t="s">
        <v>159</v>
      </c>
      <c r="F2478" t="s">
        <v>1010</v>
      </c>
      <c r="G2478" t="s">
        <v>23</v>
      </c>
      <c r="H2478" t="s">
        <v>24</v>
      </c>
      <c r="I2478" t="s">
        <v>25</v>
      </c>
      <c r="J2478" t="s">
        <v>3393</v>
      </c>
      <c r="K2478" t="s">
        <v>97</v>
      </c>
      <c r="L2478" t="s">
        <v>59</v>
      </c>
      <c r="M2478" t="s">
        <v>81</v>
      </c>
      <c r="N2478">
        <f t="shared" si="266"/>
        <v>0</v>
      </c>
      <c r="O2478" t="str">
        <f t="shared" si="267"/>
        <v>No</v>
      </c>
      <c r="P2478">
        <f t="shared" si="268"/>
        <v>0</v>
      </c>
      <c r="Q2478">
        <f t="shared" si="269"/>
        <v>4813937689</v>
      </c>
      <c r="R2478">
        <f t="shared" si="270"/>
        <v>4.1933383153624479</v>
      </c>
      <c r="S2478" t="str">
        <f t="shared" si="271"/>
        <v>Acceptable</v>
      </c>
      <c r="T2478">
        <f>ROUNDUP(C2478,0)</f>
        <v>5</v>
      </c>
      <c r="U2478">
        <f>ROUNDDOWN(C2478,0)</f>
        <v>4</v>
      </c>
      <c r="V2478">
        <f>RIGHT(K2478,2)+2000</f>
        <v>2018</v>
      </c>
      <c r="W2478" t="str">
        <f>INDEX(_xlfn.TEXTSPLIT(K2478,"-"),1,2)</f>
        <v>Aug</v>
      </c>
      <c r="X2478" t="str">
        <f>INDEX(_xlfn.TEXTSPLIT(K2478,"-"),1,1)</f>
        <v>3</v>
      </c>
      <c r="Y2478">
        <f>INDEX(months!B:B,MATCH(Sheet1!W2478,months!A:A,0))</f>
        <v>8</v>
      </c>
      <c r="Z2478">
        <f t="shared" si="272"/>
        <v>43315</v>
      </c>
    </row>
    <row r="2479" spans="1:26" x14ac:dyDescent="0.2">
      <c r="A2479" t="s">
        <v>3746</v>
      </c>
      <c r="B2479" t="s">
        <v>3391</v>
      </c>
      <c r="C2479">
        <v>5</v>
      </c>
      <c r="D2479">
        <v>1</v>
      </c>
      <c r="E2479" t="s">
        <v>56</v>
      </c>
      <c r="F2479" t="s">
        <v>1230</v>
      </c>
      <c r="G2479" t="s">
        <v>23</v>
      </c>
      <c r="H2479" t="s">
        <v>24</v>
      </c>
      <c r="I2479" t="s">
        <v>25</v>
      </c>
      <c r="J2479" t="s">
        <v>3393</v>
      </c>
      <c r="K2479" t="s">
        <v>278</v>
      </c>
      <c r="L2479" t="s">
        <v>59</v>
      </c>
      <c r="M2479" t="s">
        <v>81</v>
      </c>
      <c r="N2479">
        <f t="shared" si="266"/>
        <v>0</v>
      </c>
      <c r="O2479" t="str">
        <f t="shared" si="267"/>
        <v>No</v>
      </c>
      <c r="P2479">
        <f t="shared" si="268"/>
        <v>0</v>
      </c>
      <c r="Q2479">
        <f t="shared" si="269"/>
        <v>4813937689</v>
      </c>
      <c r="R2479">
        <f t="shared" si="270"/>
        <v>4.1933383153624479</v>
      </c>
      <c r="S2479" t="str">
        <f t="shared" si="271"/>
        <v>Acceptable</v>
      </c>
      <c r="T2479">
        <f>ROUNDUP(C2479,0)</f>
        <v>5</v>
      </c>
      <c r="U2479">
        <f>ROUNDDOWN(C2479,0)</f>
        <v>5</v>
      </c>
      <c r="V2479">
        <f>RIGHT(K2479,2)+2000</f>
        <v>2018</v>
      </c>
      <c r="W2479" t="str">
        <f>INDEX(_xlfn.TEXTSPLIT(K2479,"-"),1,2)</f>
        <v>Jul</v>
      </c>
      <c r="X2479" t="str">
        <f>INDEX(_xlfn.TEXTSPLIT(K2479,"-"),1,1)</f>
        <v>27</v>
      </c>
      <c r="Y2479">
        <f>INDEX(months!B:B,MATCH(Sheet1!W2479,months!A:A,0))</f>
        <v>7</v>
      </c>
      <c r="Z2479">
        <f t="shared" si="272"/>
        <v>43308</v>
      </c>
    </row>
    <row r="2480" spans="1:26" x14ac:dyDescent="0.2">
      <c r="A2480" t="s">
        <v>3747</v>
      </c>
      <c r="B2480" t="s">
        <v>3391</v>
      </c>
      <c r="D2480">
        <v>1</v>
      </c>
      <c r="E2480" t="s">
        <v>64</v>
      </c>
      <c r="F2480" t="s">
        <v>1278</v>
      </c>
      <c r="G2480" t="s">
        <v>23</v>
      </c>
      <c r="H2480" t="s">
        <v>24</v>
      </c>
      <c r="I2480" t="s">
        <v>25</v>
      </c>
      <c r="J2480" t="s">
        <v>3393</v>
      </c>
      <c r="K2480" t="s">
        <v>357</v>
      </c>
      <c r="L2480" t="s">
        <v>3692</v>
      </c>
      <c r="M2480" t="s">
        <v>29</v>
      </c>
      <c r="N2480">
        <f t="shared" si="266"/>
        <v>0</v>
      </c>
      <c r="O2480" t="str">
        <f t="shared" si="267"/>
        <v>No</v>
      </c>
      <c r="P2480">
        <f t="shared" si="268"/>
        <v>0</v>
      </c>
      <c r="Q2480">
        <f t="shared" si="269"/>
        <v>4813937689</v>
      </c>
      <c r="R2480">
        <f t="shared" si="270"/>
        <v>4.1933383153624479</v>
      </c>
      <c r="S2480" t="str">
        <f t="shared" si="271"/>
        <v>Acceptable</v>
      </c>
      <c r="T2480">
        <f>ROUNDUP(C2480,0)</f>
        <v>0</v>
      </c>
      <c r="U2480">
        <f>ROUNDDOWN(C2480,0)</f>
        <v>0</v>
      </c>
      <c r="V2480">
        <f>RIGHT(K2480,2)+2000</f>
        <v>2018</v>
      </c>
      <c r="W2480" t="str">
        <f>INDEX(_xlfn.TEXTSPLIT(K2480,"-"),1,2)</f>
        <v>Jul</v>
      </c>
      <c r="X2480" t="str">
        <f>INDEX(_xlfn.TEXTSPLIT(K2480,"-"),1,1)</f>
        <v>25</v>
      </c>
      <c r="Y2480">
        <f>INDEX(months!B:B,MATCH(Sheet1!W2480,months!A:A,0))</f>
        <v>7</v>
      </c>
      <c r="Z2480">
        <f t="shared" si="272"/>
        <v>43306</v>
      </c>
    </row>
    <row r="2481" spans="1:26" x14ac:dyDescent="0.2">
      <c r="A2481" t="s">
        <v>3748</v>
      </c>
      <c r="B2481" t="s">
        <v>3391</v>
      </c>
      <c r="D2481">
        <v>0</v>
      </c>
      <c r="E2481" t="s">
        <v>756</v>
      </c>
      <c r="F2481" t="s">
        <v>1010</v>
      </c>
      <c r="G2481" t="s">
        <v>23</v>
      </c>
      <c r="H2481" t="s">
        <v>24</v>
      </c>
      <c r="I2481" t="s">
        <v>25</v>
      </c>
      <c r="J2481" t="s">
        <v>3393</v>
      </c>
      <c r="K2481" t="s">
        <v>306</v>
      </c>
      <c r="L2481" t="s">
        <v>59</v>
      </c>
      <c r="M2481" t="s">
        <v>81</v>
      </c>
      <c r="N2481">
        <f t="shared" si="266"/>
        <v>0</v>
      </c>
      <c r="O2481" t="str">
        <f t="shared" si="267"/>
        <v>No</v>
      </c>
      <c r="P2481">
        <f t="shared" si="268"/>
        <v>0</v>
      </c>
      <c r="Q2481">
        <f t="shared" si="269"/>
        <v>4813937689</v>
      </c>
      <c r="R2481">
        <f t="shared" si="270"/>
        <v>4.1933383153624479</v>
      </c>
      <c r="S2481" t="str">
        <f t="shared" si="271"/>
        <v>Acceptable</v>
      </c>
      <c r="T2481">
        <f>ROUNDUP(C2481,0)</f>
        <v>0</v>
      </c>
      <c r="U2481">
        <f>ROUNDDOWN(C2481,0)</f>
        <v>0</v>
      </c>
      <c r="V2481">
        <f>RIGHT(K2481,2)+2000</f>
        <v>2018</v>
      </c>
      <c r="W2481" t="str">
        <f>INDEX(_xlfn.TEXTSPLIT(K2481,"-"),1,2)</f>
        <v>Jul</v>
      </c>
      <c r="X2481" t="str">
        <f>INDEX(_xlfn.TEXTSPLIT(K2481,"-"),1,1)</f>
        <v>23</v>
      </c>
      <c r="Y2481">
        <f>INDEX(months!B:B,MATCH(Sheet1!W2481,months!A:A,0))</f>
        <v>7</v>
      </c>
      <c r="Z2481">
        <f t="shared" si="272"/>
        <v>43304</v>
      </c>
    </row>
    <row r="2482" spans="1:26" x14ac:dyDescent="0.2">
      <c r="A2482" t="s">
        <v>3749</v>
      </c>
      <c r="B2482" t="s">
        <v>3391</v>
      </c>
      <c r="D2482">
        <v>0</v>
      </c>
      <c r="E2482" t="s">
        <v>88</v>
      </c>
      <c r="F2482" t="s">
        <v>1230</v>
      </c>
      <c r="G2482" t="s">
        <v>23</v>
      </c>
      <c r="H2482" t="s">
        <v>24</v>
      </c>
      <c r="I2482" t="s">
        <v>25</v>
      </c>
      <c r="J2482" t="s">
        <v>3393</v>
      </c>
      <c r="K2482" t="s">
        <v>176</v>
      </c>
      <c r="L2482" t="s">
        <v>59</v>
      </c>
      <c r="M2482" t="s">
        <v>587</v>
      </c>
      <c r="N2482">
        <f t="shared" si="266"/>
        <v>0</v>
      </c>
      <c r="O2482" t="str">
        <f t="shared" si="267"/>
        <v>No</v>
      </c>
      <c r="P2482">
        <f t="shared" si="268"/>
        <v>0</v>
      </c>
      <c r="Q2482">
        <f t="shared" si="269"/>
        <v>4813937689</v>
      </c>
      <c r="R2482">
        <f t="shared" si="270"/>
        <v>4.1933383153624479</v>
      </c>
      <c r="S2482" t="str">
        <f t="shared" si="271"/>
        <v>Acceptable</v>
      </c>
      <c r="T2482">
        <f>ROUNDUP(C2482,0)</f>
        <v>0</v>
      </c>
      <c r="U2482">
        <f>ROUNDDOWN(C2482,0)</f>
        <v>0</v>
      </c>
      <c r="V2482">
        <f>RIGHT(K2482,2)+2000</f>
        <v>2018</v>
      </c>
      <c r="W2482" t="str">
        <f>INDEX(_xlfn.TEXTSPLIT(K2482,"-"),1,2)</f>
        <v>Jul</v>
      </c>
      <c r="X2482" t="str">
        <f>INDEX(_xlfn.TEXTSPLIT(K2482,"-"),1,1)</f>
        <v>14</v>
      </c>
      <c r="Y2482">
        <f>INDEX(months!B:B,MATCH(Sheet1!W2482,months!A:A,0))</f>
        <v>7</v>
      </c>
      <c r="Z2482">
        <f t="shared" si="272"/>
        <v>43295</v>
      </c>
    </row>
    <row r="2483" spans="1:26" x14ac:dyDescent="0.2">
      <c r="A2483" t="s">
        <v>3750</v>
      </c>
      <c r="B2483" t="s">
        <v>3391</v>
      </c>
      <c r="D2483">
        <v>0</v>
      </c>
      <c r="E2483" t="s">
        <v>128</v>
      </c>
      <c r="F2483" t="s">
        <v>1010</v>
      </c>
      <c r="G2483" t="s">
        <v>23</v>
      </c>
      <c r="H2483" t="s">
        <v>24</v>
      </c>
      <c r="I2483" t="s">
        <v>25</v>
      </c>
      <c r="J2483" t="s">
        <v>3393</v>
      </c>
      <c r="K2483" t="s">
        <v>243</v>
      </c>
      <c r="L2483" t="s">
        <v>28</v>
      </c>
      <c r="M2483" t="s">
        <v>81</v>
      </c>
      <c r="N2483">
        <f t="shared" si="266"/>
        <v>0</v>
      </c>
      <c r="O2483" t="str">
        <f t="shared" si="267"/>
        <v>No</v>
      </c>
      <c r="P2483">
        <f t="shared" si="268"/>
        <v>0</v>
      </c>
      <c r="Q2483">
        <f t="shared" si="269"/>
        <v>4813937689</v>
      </c>
      <c r="R2483">
        <f t="shared" si="270"/>
        <v>4.1933383153624479</v>
      </c>
      <c r="S2483" t="str">
        <f t="shared" si="271"/>
        <v>Acceptable</v>
      </c>
      <c r="T2483">
        <f>ROUNDUP(C2483,0)</f>
        <v>0</v>
      </c>
      <c r="U2483">
        <f>ROUNDDOWN(C2483,0)</f>
        <v>0</v>
      </c>
      <c r="V2483">
        <f>RIGHT(K2483,2)+2000</f>
        <v>2018</v>
      </c>
      <c r="W2483" t="str">
        <f>INDEX(_xlfn.TEXTSPLIT(K2483,"-"),1,2)</f>
        <v>Jul</v>
      </c>
      <c r="X2483" t="str">
        <f>INDEX(_xlfn.TEXTSPLIT(K2483,"-"),1,1)</f>
        <v>8</v>
      </c>
      <c r="Y2483">
        <f>INDEX(months!B:B,MATCH(Sheet1!W2483,months!A:A,0))</f>
        <v>7</v>
      </c>
      <c r="Z2483">
        <f t="shared" si="272"/>
        <v>43289</v>
      </c>
    </row>
    <row r="2484" spans="1:26" x14ac:dyDescent="0.2">
      <c r="A2484" t="s">
        <v>3751</v>
      </c>
      <c r="B2484" t="s">
        <v>3391</v>
      </c>
      <c r="C2484">
        <v>4</v>
      </c>
      <c r="D2484">
        <v>1</v>
      </c>
      <c r="E2484" t="s">
        <v>756</v>
      </c>
      <c r="F2484" t="s">
        <v>1230</v>
      </c>
      <c r="G2484" t="s">
        <v>23</v>
      </c>
      <c r="H2484" t="s">
        <v>24</v>
      </c>
      <c r="I2484" t="s">
        <v>25</v>
      </c>
      <c r="J2484" t="s">
        <v>3393</v>
      </c>
      <c r="K2484" t="s">
        <v>125</v>
      </c>
      <c r="L2484" t="s">
        <v>3752</v>
      </c>
      <c r="M2484" t="s">
        <v>54</v>
      </c>
      <c r="N2484">
        <f t="shared" si="266"/>
        <v>0</v>
      </c>
      <c r="O2484" t="str">
        <f t="shared" si="267"/>
        <v>No</v>
      </c>
      <c r="P2484">
        <f t="shared" si="268"/>
        <v>0</v>
      </c>
      <c r="Q2484">
        <f t="shared" si="269"/>
        <v>4813937689</v>
      </c>
      <c r="R2484">
        <f t="shared" si="270"/>
        <v>4.1933383153624479</v>
      </c>
      <c r="S2484" t="str">
        <f t="shared" si="271"/>
        <v>Acceptable</v>
      </c>
      <c r="T2484">
        <f>ROUNDUP(C2484,0)</f>
        <v>4</v>
      </c>
      <c r="U2484">
        <f>ROUNDDOWN(C2484,0)</f>
        <v>4</v>
      </c>
      <c r="V2484">
        <f>RIGHT(K2484,2)+2000</f>
        <v>2018</v>
      </c>
      <c r="W2484" t="str">
        <f>INDEX(_xlfn.TEXTSPLIT(K2484,"-"),1,2)</f>
        <v>Jul</v>
      </c>
      <c r="X2484" t="str">
        <f>INDEX(_xlfn.TEXTSPLIT(K2484,"-"),1,1)</f>
        <v>12</v>
      </c>
      <c r="Y2484">
        <f>INDEX(months!B:B,MATCH(Sheet1!W2484,months!A:A,0))</f>
        <v>7</v>
      </c>
      <c r="Z2484">
        <f t="shared" si="272"/>
        <v>43293</v>
      </c>
    </row>
    <row r="2485" spans="1:26" x14ac:dyDescent="0.2">
      <c r="A2485" t="s">
        <v>3753</v>
      </c>
      <c r="B2485" t="s">
        <v>3391</v>
      </c>
      <c r="D2485">
        <v>0</v>
      </c>
      <c r="E2485" t="s">
        <v>64</v>
      </c>
      <c r="F2485" t="s">
        <v>1278</v>
      </c>
      <c r="G2485" t="s">
        <v>23</v>
      </c>
      <c r="H2485" t="s">
        <v>24</v>
      </c>
      <c r="I2485" t="s">
        <v>25</v>
      </c>
      <c r="J2485" t="s">
        <v>3393</v>
      </c>
      <c r="K2485" t="s">
        <v>266</v>
      </c>
      <c r="L2485" t="s">
        <v>3692</v>
      </c>
      <c r="M2485" t="s">
        <v>29</v>
      </c>
      <c r="N2485">
        <f t="shared" si="266"/>
        <v>0</v>
      </c>
      <c r="O2485" t="str">
        <f t="shared" si="267"/>
        <v>No</v>
      </c>
      <c r="P2485">
        <f t="shared" si="268"/>
        <v>0</v>
      </c>
      <c r="Q2485">
        <f t="shared" si="269"/>
        <v>4813937689</v>
      </c>
      <c r="R2485">
        <f t="shared" si="270"/>
        <v>4.1933383153624479</v>
      </c>
      <c r="S2485" t="str">
        <f t="shared" si="271"/>
        <v>Acceptable</v>
      </c>
      <c r="T2485">
        <f>ROUNDUP(C2485,0)</f>
        <v>0</v>
      </c>
      <c r="U2485">
        <f>ROUNDDOWN(C2485,0)</f>
        <v>0</v>
      </c>
      <c r="V2485">
        <f>RIGHT(K2485,2)+2000</f>
        <v>2018</v>
      </c>
      <c r="W2485" t="str">
        <f>INDEX(_xlfn.TEXTSPLIT(K2485,"-"),1,2)</f>
        <v>Jul</v>
      </c>
      <c r="X2485" t="str">
        <f>INDEX(_xlfn.TEXTSPLIT(K2485,"-"),1,1)</f>
        <v>16</v>
      </c>
      <c r="Y2485">
        <f>INDEX(months!B:B,MATCH(Sheet1!W2485,months!A:A,0))</f>
        <v>7</v>
      </c>
      <c r="Z2485">
        <f t="shared" si="272"/>
        <v>43297</v>
      </c>
    </row>
    <row r="2486" spans="1:26" x14ac:dyDescent="0.2">
      <c r="A2486" t="s">
        <v>3754</v>
      </c>
      <c r="B2486" t="s">
        <v>3391</v>
      </c>
      <c r="C2486">
        <v>5</v>
      </c>
      <c r="D2486">
        <v>2</v>
      </c>
      <c r="E2486" t="s">
        <v>398</v>
      </c>
      <c r="F2486" t="s">
        <v>1278</v>
      </c>
      <c r="G2486" t="s">
        <v>23</v>
      </c>
      <c r="H2486" t="s">
        <v>24</v>
      </c>
      <c r="I2486" t="s">
        <v>25</v>
      </c>
      <c r="J2486" t="s">
        <v>3393</v>
      </c>
      <c r="K2486" t="s">
        <v>97</v>
      </c>
      <c r="L2486" t="s">
        <v>3755</v>
      </c>
      <c r="M2486" t="s">
        <v>3756</v>
      </c>
      <c r="N2486">
        <f t="shared" si="266"/>
        <v>0</v>
      </c>
      <c r="O2486" t="str">
        <f t="shared" si="267"/>
        <v>No</v>
      </c>
      <c r="P2486">
        <f t="shared" si="268"/>
        <v>0</v>
      </c>
      <c r="Q2486">
        <f t="shared" si="269"/>
        <v>4813937689</v>
      </c>
      <c r="R2486">
        <f t="shared" si="270"/>
        <v>4.1933383153624479</v>
      </c>
      <c r="S2486" t="str">
        <f t="shared" si="271"/>
        <v>Acceptable</v>
      </c>
      <c r="T2486">
        <f>ROUNDUP(C2486,0)</f>
        <v>5</v>
      </c>
      <c r="U2486">
        <f>ROUNDDOWN(C2486,0)</f>
        <v>5</v>
      </c>
      <c r="V2486">
        <f>RIGHT(K2486,2)+2000</f>
        <v>2018</v>
      </c>
      <c r="W2486" t="str">
        <f>INDEX(_xlfn.TEXTSPLIT(K2486,"-"),1,2)</f>
        <v>Aug</v>
      </c>
      <c r="X2486" t="str">
        <f>INDEX(_xlfn.TEXTSPLIT(K2486,"-"),1,1)</f>
        <v>3</v>
      </c>
      <c r="Y2486">
        <f>INDEX(months!B:B,MATCH(Sheet1!W2486,months!A:A,0))</f>
        <v>8</v>
      </c>
      <c r="Z2486">
        <f t="shared" si="272"/>
        <v>43315</v>
      </c>
    </row>
    <row r="2487" spans="1:26" x14ac:dyDescent="0.2">
      <c r="A2487" t="s">
        <v>3757</v>
      </c>
      <c r="B2487" t="s">
        <v>3391</v>
      </c>
      <c r="D2487">
        <v>0</v>
      </c>
      <c r="E2487" t="s">
        <v>46</v>
      </c>
      <c r="F2487" t="s">
        <v>1230</v>
      </c>
      <c r="G2487" t="s">
        <v>23</v>
      </c>
      <c r="H2487" t="s">
        <v>24</v>
      </c>
      <c r="I2487" t="s">
        <v>25</v>
      </c>
      <c r="J2487" t="s">
        <v>3393</v>
      </c>
      <c r="K2487" t="s">
        <v>278</v>
      </c>
      <c r="L2487" t="s">
        <v>59</v>
      </c>
      <c r="M2487" t="s">
        <v>46</v>
      </c>
      <c r="N2487">
        <f t="shared" si="266"/>
        <v>0</v>
      </c>
      <c r="O2487" t="str">
        <f t="shared" si="267"/>
        <v>No</v>
      </c>
      <c r="P2487">
        <f t="shared" si="268"/>
        <v>0</v>
      </c>
      <c r="Q2487">
        <f t="shared" si="269"/>
        <v>4813937689</v>
      </c>
      <c r="R2487">
        <f t="shared" si="270"/>
        <v>4.1933383153624479</v>
      </c>
      <c r="S2487" t="str">
        <f t="shared" si="271"/>
        <v>Acceptable</v>
      </c>
      <c r="T2487">
        <f>ROUNDUP(C2487,0)</f>
        <v>0</v>
      </c>
      <c r="U2487">
        <f>ROUNDDOWN(C2487,0)</f>
        <v>0</v>
      </c>
      <c r="V2487">
        <f>RIGHT(K2487,2)+2000</f>
        <v>2018</v>
      </c>
      <c r="W2487" t="str">
        <f>INDEX(_xlfn.TEXTSPLIT(K2487,"-"),1,2)</f>
        <v>Jul</v>
      </c>
      <c r="X2487" t="str">
        <f>INDEX(_xlfn.TEXTSPLIT(K2487,"-"),1,1)</f>
        <v>27</v>
      </c>
      <c r="Y2487">
        <f>INDEX(months!B:B,MATCH(Sheet1!W2487,months!A:A,0))</f>
        <v>7</v>
      </c>
      <c r="Z2487">
        <f t="shared" si="272"/>
        <v>43308</v>
      </c>
    </row>
    <row r="2488" spans="1:26" x14ac:dyDescent="0.2">
      <c r="A2488" t="s">
        <v>3533</v>
      </c>
      <c r="B2488" t="s">
        <v>3391</v>
      </c>
      <c r="C2488">
        <v>4</v>
      </c>
      <c r="D2488">
        <v>2094</v>
      </c>
      <c r="E2488" t="s">
        <v>132</v>
      </c>
      <c r="F2488" t="s">
        <v>32</v>
      </c>
      <c r="G2488" t="s">
        <v>23</v>
      </c>
      <c r="H2488" t="s">
        <v>24</v>
      </c>
      <c r="I2488" t="s">
        <v>25</v>
      </c>
      <c r="J2488" t="s">
        <v>3393</v>
      </c>
      <c r="K2488" t="s">
        <v>216</v>
      </c>
      <c r="L2488" t="s">
        <v>3534</v>
      </c>
      <c r="M2488" t="s">
        <v>587</v>
      </c>
      <c r="N2488">
        <f t="shared" si="266"/>
        <v>0</v>
      </c>
      <c r="O2488" t="str">
        <f t="shared" si="267"/>
        <v>No</v>
      </c>
      <c r="P2488">
        <f t="shared" si="268"/>
        <v>0</v>
      </c>
      <c r="Q2488">
        <f t="shared" si="269"/>
        <v>4813937689</v>
      </c>
      <c r="R2488">
        <f t="shared" si="270"/>
        <v>4.1933383153624479</v>
      </c>
      <c r="S2488" t="str">
        <f t="shared" si="271"/>
        <v>Acceptable</v>
      </c>
      <c r="T2488">
        <f>ROUNDUP(C2488,0)</f>
        <v>4</v>
      </c>
      <c r="U2488">
        <f>ROUNDDOWN(C2488,0)</f>
        <v>4</v>
      </c>
      <c r="V2488">
        <f>RIGHT(K2488,2)+2000</f>
        <v>2018</v>
      </c>
      <c r="W2488" t="str">
        <f>INDEX(_xlfn.TEXTSPLIT(K2488,"-"),1,2)</f>
        <v>Jul</v>
      </c>
      <c r="X2488" t="str">
        <f>INDEX(_xlfn.TEXTSPLIT(K2488,"-"),1,1)</f>
        <v>26</v>
      </c>
      <c r="Y2488">
        <f>INDEX(months!B:B,MATCH(Sheet1!W2488,months!A:A,0))</f>
        <v>7</v>
      </c>
      <c r="Z2488">
        <f t="shared" si="272"/>
        <v>43307</v>
      </c>
    </row>
    <row r="2489" spans="1:26" x14ac:dyDescent="0.2">
      <c r="A2489" t="s">
        <v>3758</v>
      </c>
      <c r="B2489" t="s">
        <v>3391</v>
      </c>
      <c r="C2489">
        <v>2.6</v>
      </c>
      <c r="D2489">
        <v>496</v>
      </c>
      <c r="E2489" t="s">
        <v>172</v>
      </c>
      <c r="F2489" t="s">
        <v>50</v>
      </c>
      <c r="G2489" t="s">
        <v>23</v>
      </c>
      <c r="H2489" t="s">
        <v>24</v>
      </c>
      <c r="I2489" t="s">
        <v>25</v>
      </c>
      <c r="J2489" t="s">
        <v>3393</v>
      </c>
      <c r="K2489" t="s">
        <v>278</v>
      </c>
      <c r="L2489" t="s">
        <v>3548</v>
      </c>
      <c r="M2489" t="s">
        <v>54</v>
      </c>
      <c r="N2489">
        <f t="shared" si="266"/>
        <v>0</v>
      </c>
      <c r="O2489" t="str">
        <f t="shared" si="267"/>
        <v>No</v>
      </c>
      <c r="P2489">
        <f t="shared" si="268"/>
        <v>0</v>
      </c>
      <c r="Q2489">
        <f t="shared" si="269"/>
        <v>4813937689</v>
      </c>
      <c r="R2489">
        <f t="shared" si="270"/>
        <v>4.1933383153624479</v>
      </c>
      <c r="S2489" t="str">
        <f t="shared" si="271"/>
        <v>Acceptable</v>
      </c>
      <c r="T2489">
        <f>ROUNDUP(C2489,0)</f>
        <v>3</v>
      </c>
      <c r="U2489">
        <f>ROUNDDOWN(C2489,0)</f>
        <v>2</v>
      </c>
      <c r="V2489">
        <f>RIGHT(K2489,2)+2000</f>
        <v>2018</v>
      </c>
      <c r="W2489" t="str">
        <f>INDEX(_xlfn.TEXTSPLIT(K2489,"-"),1,2)</f>
        <v>Jul</v>
      </c>
      <c r="X2489" t="str">
        <f>INDEX(_xlfn.TEXTSPLIT(K2489,"-"),1,1)</f>
        <v>27</v>
      </c>
      <c r="Y2489">
        <f>INDEX(months!B:B,MATCH(Sheet1!W2489,months!A:A,0))</f>
        <v>7</v>
      </c>
      <c r="Z2489">
        <f t="shared" si="272"/>
        <v>43308</v>
      </c>
    </row>
    <row r="2490" spans="1:26" x14ac:dyDescent="0.2">
      <c r="A2490" t="s">
        <v>3569</v>
      </c>
      <c r="B2490" t="s">
        <v>3391</v>
      </c>
      <c r="C2490">
        <v>4.7</v>
      </c>
      <c r="D2490">
        <v>87418</v>
      </c>
      <c r="E2490" t="s">
        <v>31</v>
      </c>
      <c r="F2490" t="s">
        <v>65</v>
      </c>
      <c r="G2490" t="s">
        <v>23</v>
      </c>
      <c r="H2490" t="s">
        <v>24</v>
      </c>
      <c r="I2490" t="s">
        <v>25</v>
      </c>
      <c r="J2490" t="s">
        <v>3393</v>
      </c>
      <c r="K2490" t="s">
        <v>266</v>
      </c>
      <c r="L2490" t="s">
        <v>3570</v>
      </c>
      <c r="M2490" t="s">
        <v>54</v>
      </c>
      <c r="N2490">
        <f t="shared" si="266"/>
        <v>0</v>
      </c>
      <c r="O2490" t="str">
        <f t="shared" si="267"/>
        <v>No</v>
      </c>
      <c r="P2490">
        <f t="shared" si="268"/>
        <v>0</v>
      </c>
      <c r="Q2490">
        <f t="shared" si="269"/>
        <v>4813937689</v>
      </c>
      <c r="R2490">
        <f t="shared" si="270"/>
        <v>4.1933383153624479</v>
      </c>
      <c r="S2490" t="str">
        <f t="shared" si="271"/>
        <v>Acceptable</v>
      </c>
      <c r="T2490">
        <f>ROUNDUP(C2490,0)</f>
        <v>5</v>
      </c>
      <c r="U2490">
        <f>ROUNDDOWN(C2490,0)</f>
        <v>4</v>
      </c>
      <c r="V2490">
        <f>RIGHT(K2490,2)+2000</f>
        <v>2018</v>
      </c>
      <c r="W2490" t="str">
        <f>INDEX(_xlfn.TEXTSPLIT(K2490,"-"),1,2)</f>
        <v>Jul</v>
      </c>
      <c r="X2490" t="str">
        <f>INDEX(_xlfn.TEXTSPLIT(K2490,"-"),1,1)</f>
        <v>16</v>
      </c>
      <c r="Y2490">
        <f>INDEX(months!B:B,MATCH(Sheet1!W2490,months!A:A,0))</f>
        <v>7</v>
      </c>
      <c r="Z2490">
        <f t="shared" si="272"/>
        <v>43297</v>
      </c>
    </row>
    <row r="2491" spans="1:26" x14ac:dyDescent="0.2">
      <c r="A2491" t="s">
        <v>3546</v>
      </c>
      <c r="B2491" t="s">
        <v>3391</v>
      </c>
      <c r="C2491">
        <v>4.8</v>
      </c>
      <c r="D2491">
        <v>53747</v>
      </c>
      <c r="E2491" t="s">
        <v>481</v>
      </c>
      <c r="F2491" t="s">
        <v>65</v>
      </c>
      <c r="G2491" t="s">
        <v>23</v>
      </c>
      <c r="H2491" t="s">
        <v>24</v>
      </c>
      <c r="I2491" t="s">
        <v>25</v>
      </c>
      <c r="J2491" t="s">
        <v>3393</v>
      </c>
      <c r="K2491" t="s">
        <v>278</v>
      </c>
      <c r="L2491" t="s">
        <v>46</v>
      </c>
      <c r="M2491" t="s">
        <v>587</v>
      </c>
      <c r="N2491">
        <f t="shared" si="266"/>
        <v>0</v>
      </c>
      <c r="O2491" t="str">
        <f t="shared" si="267"/>
        <v>No</v>
      </c>
      <c r="P2491">
        <f t="shared" si="268"/>
        <v>0</v>
      </c>
      <c r="Q2491">
        <f t="shared" si="269"/>
        <v>4813937689</v>
      </c>
      <c r="R2491">
        <f t="shared" si="270"/>
        <v>4.1933383153624479</v>
      </c>
      <c r="S2491" t="str">
        <f t="shared" si="271"/>
        <v>Acceptable</v>
      </c>
      <c r="T2491">
        <f>ROUNDUP(C2491,0)</f>
        <v>5</v>
      </c>
      <c r="U2491">
        <f>ROUNDDOWN(C2491,0)</f>
        <v>4</v>
      </c>
      <c r="V2491">
        <f>RIGHT(K2491,2)+2000</f>
        <v>2018</v>
      </c>
      <c r="W2491" t="str">
        <f>INDEX(_xlfn.TEXTSPLIT(K2491,"-"),1,2)</f>
        <v>Jul</v>
      </c>
      <c r="X2491" t="str">
        <f>INDEX(_xlfn.TEXTSPLIT(K2491,"-"),1,1)</f>
        <v>27</v>
      </c>
      <c r="Y2491">
        <f>INDEX(months!B:B,MATCH(Sheet1!W2491,months!A:A,0))</f>
        <v>7</v>
      </c>
      <c r="Z2491">
        <f t="shared" si="272"/>
        <v>43308</v>
      </c>
    </row>
    <row r="2492" spans="1:26" x14ac:dyDescent="0.2">
      <c r="A2492" t="s">
        <v>3759</v>
      </c>
      <c r="B2492" t="s">
        <v>3391</v>
      </c>
      <c r="C2492">
        <v>4.3</v>
      </c>
      <c r="D2492">
        <v>44</v>
      </c>
      <c r="E2492" t="s">
        <v>1786</v>
      </c>
      <c r="F2492" t="s">
        <v>22</v>
      </c>
      <c r="G2492" t="s">
        <v>23</v>
      </c>
      <c r="H2492" t="s">
        <v>24</v>
      </c>
      <c r="I2492" t="s">
        <v>25</v>
      </c>
      <c r="J2492" t="s">
        <v>3393</v>
      </c>
      <c r="K2492" t="s">
        <v>1628</v>
      </c>
      <c r="L2492" t="s">
        <v>3760</v>
      </c>
      <c r="M2492" t="s">
        <v>29</v>
      </c>
      <c r="N2492">
        <f t="shared" si="266"/>
        <v>0</v>
      </c>
      <c r="O2492" t="str">
        <f t="shared" si="267"/>
        <v>No</v>
      </c>
      <c r="P2492">
        <f t="shared" si="268"/>
        <v>0</v>
      </c>
      <c r="Q2492">
        <f t="shared" si="269"/>
        <v>4813937689</v>
      </c>
      <c r="R2492">
        <f t="shared" si="270"/>
        <v>4.1933383153624479</v>
      </c>
      <c r="S2492" t="str">
        <f t="shared" si="271"/>
        <v>Acceptable</v>
      </c>
      <c r="T2492">
        <f>ROUNDUP(C2492,0)</f>
        <v>5</v>
      </c>
      <c r="U2492">
        <f>ROUNDDOWN(C2492,0)</f>
        <v>4</v>
      </c>
      <c r="V2492">
        <f>RIGHT(K2492,2)+2000</f>
        <v>2018</v>
      </c>
      <c r="W2492" t="str">
        <f>INDEX(_xlfn.TEXTSPLIT(K2492,"-"),1,2)</f>
        <v>Apr</v>
      </c>
      <c r="X2492" t="str">
        <f>INDEX(_xlfn.TEXTSPLIT(K2492,"-"),1,1)</f>
        <v>12</v>
      </c>
      <c r="Y2492">
        <f>INDEX(months!B:B,MATCH(Sheet1!W2492,months!A:A,0))</f>
        <v>4</v>
      </c>
      <c r="Z2492">
        <f t="shared" si="272"/>
        <v>43202</v>
      </c>
    </row>
    <row r="2493" spans="1:26" x14ac:dyDescent="0.2">
      <c r="A2493" t="s">
        <v>3761</v>
      </c>
      <c r="B2493" t="s">
        <v>3391</v>
      </c>
      <c r="C2493">
        <v>4.7</v>
      </c>
      <c r="D2493">
        <v>10</v>
      </c>
      <c r="E2493" t="s">
        <v>733</v>
      </c>
      <c r="F2493" t="s">
        <v>775</v>
      </c>
      <c r="G2493" t="s">
        <v>23</v>
      </c>
      <c r="H2493" t="s">
        <v>24</v>
      </c>
      <c r="I2493" t="s">
        <v>25</v>
      </c>
      <c r="J2493" t="s">
        <v>3393</v>
      </c>
      <c r="K2493" t="s">
        <v>364</v>
      </c>
      <c r="L2493" t="s">
        <v>59</v>
      </c>
      <c r="M2493" t="s">
        <v>274</v>
      </c>
      <c r="N2493">
        <f t="shared" si="266"/>
        <v>0</v>
      </c>
      <c r="O2493" t="str">
        <f t="shared" si="267"/>
        <v>No</v>
      </c>
      <c r="P2493">
        <f t="shared" si="268"/>
        <v>0</v>
      </c>
      <c r="Q2493">
        <f t="shared" si="269"/>
        <v>4813937689</v>
      </c>
      <c r="R2493">
        <f t="shared" si="270"/>
        <v>4.1933383153624479</v>
      </c>
      <c r="S2493" t="str">
        <f t="shared" si="271"/>
        <v>Acceptable</v>
      </c>
      <c r="T2493">
        <f>ROUNDUP(C2493,0)</f>
        <v>5</v>
      </c>
      <c r="U2493">
        <f>ROUNDDOWN(C2493,0)</f>
        <v>4</v>
      </c>
      <c r="V2493">
        <f>RIGHT(K2493,2)+2000</f>
        <v>2018</v>
      </c>
      <c r="W2493" t="str">
        <f>INDEX(_xlfn.TEXTSPLIT(K2493,"-"),1,2)</f>
        <v>Jun</v>
      </c>
      <c r="X2493" t="str">
        <f>INDEX(_xlfn.TEXTSPLIT(K2493,"-"),1,1)</f>
        <v>5</v>
      </c>
      <c r="Y2493">
        <f>INDEX(months!B:B,MATCH(Sheet1!W2493,months!A:A,0))</f>
        <v>6</v>
      </c>
      <c r="Z2493">
        <f t="shared" si="272"/>
        <v>43256</v>
      </c>
    </row>
    <row r="2494" spans="1:26" x14ac:dyDescent="0.2">
      <c r="A2494" t="s">
        <v>3762</v>
      </c>
      <c r="B2494" t="s">
        <v>3391</v>
      </c>
      <c r="C2494">
        <v>2.5</v>
      </c>
      <c r="D2494">
        <v>124</v>
      </c>
      <c r="E2494" t="s">
        <v>1686</v>
      </c>
      <c r="F2494" t="s">
        <v>22</v>
      </c>
      <c r="G2494" t="s">
        <v>23</v>
      </c>
      <c r="H2494" t="s">
        <v>24</v>
      </c>
      <c r="I2494" t="s">
        <v>25</v>
      </c>
      <c r="J2494" t="s">
        <v>3393</v>
      </c>
      <c r="K2494" t="s">
        <v>3266</v>
      </c>
      <c r="L2494" t="s">
        <v>2961</v>
      </c>
      <c r="M2494" t="s">
        <v>72</v>
      </c>
      <c r="N2494">
        <f t="shared" si="266"/>
        <v>0</v>
      </c>
      <c r="O2494" t="str">
        <f t="shared" si="267"/>
        <v>No</v>
      </c>
      <c r="P2494">
        <f t="shared" si="268"/>
        <v>0</v>
      </c>
      <c r="Q2494">
        <f t="shared" si="269"/>
        <v>4813937689</v>
      </c>
      <c r="R2494">
        <f t="shared" si="270"/>
        <v>4.1933383153624479</v>
      </c>
      <c r="S2494" t="str">
        <f t="shared" si="271"/>
        <v>Acceptable</v>
      </c>
      <c r="T2494">
        <f>ROUNDUP(C2494,0)</f>
        <v>3</v>
      </c>
      <c r="U2494">
        <f>ROUNDDOWN(C2494,0)</f>
        <v>2</v>
      </c>
      <c r="V2494">
        <f>RIGHT(K2494,2)+2000</f>
        <v>2017</v>
      </c>
      <c r="W2494" t="str">
        <f>INDEX(_xlfn.TEXTSPLIT(K2494,"-"),1,2)</f>
        <v>Jan</v>
      </c>
      <c r="X2494" t="str">
        <f>INDEX(_xlfn.TEXTSPLIT(K2494,"-"),1,1)</f>
        <v>13</v>
      </c>
      <c r="Y2494">
        <f>INDEX(months!B:B,MATCH(Sheet1!W2494,months!A:A,0))</f>
        <v>1</v>
      </c>
      <c r="Z2494">
        <f t="shared" si="272"/>
        <v>42748</v>
      </c>
    </row>
    <row r="2495" spans="1:26" x14ac:dyDescent="0.2">
      <c r="A2495" t="s">
        <v>3552</v>
      </c>
      <c r="B2495" t="s">
        <v>3391</v>
      </c>
      <c r="C2495">
        <v>4.5999999999999996</v>
      </c>
      <c r="D2495">
        <v>2014</v>
      </c>
      <c r="E2495" t="s">
        <v>2699</v>
      </c>
      <c r="F2495" t="s">
        <v>57</v>
      </c>
      <c r="G2495" t="s">
        <v>23</v>
      </c>
      <c r="H2495" t="s">
        <v>24</v>
      </c>
      <c r="I2495" t="s">
        <v>25</v>
      </c>
      <c r="J2495" t="s">
        <v>3393</v>
      </c>
      <c r="K2495" t="s">
        <v>97</v>
      </c>
      <c r="L2495" t="s">
        <v>3553</v>
      </c>
      <c r="M2495" t="s">
        <v>299</v>
      </c>
      <c r="N2495">
        <f t="shared" si="266"/>
        <v>0</v>
      </c>
      <c r="O2495" t="str">
        <f t="shared" si="267"/>
        <v>No</v>
      </c>
      <c r="P2495">
        <f t="shared" si="268"/>
        <v>0</v>
      </c>
      <c r="Q2495">
        <f t="shared" si="269"/>
        <v>4813937689</v>
      </c>
      <c r="R2495">
        <f t="shared" si="270"/>
        <v>4.1933383153624479</v>
      </c>
      <c r="S2495" t="str">
        <f t="shared" si="271"/>
        <v>Acceptable</v>
      </c>
      <c r="T2495">
        <f>ROUNDUP(C2495,0)</f>
        <v>5</v>
      </c>
      <c r="U2495">
        <f>ROUNDDOWN(C2495,0)</f>
        <v>4</v>
      </c>
      <c r="V2495">
        <f>RIGHT(K2495,2)+2000</f>
        <v>2018</v>
      </c>
      <c r="W2495" t="str">
        <f>INDEX(_xlfn.TEXTSPLIT(K2495,"-"),1,2)</f>
        <v>Aug</v>
      </c>
      <c r="X2495" t="str">
        <f>INDEX(_xlfn.TEXTSPLIT(K2495,"-"),1,1)</f>
        <v>3</v>
      </c>
      <c r="Y2495">
        <f>INDEX(months!B:B,MATCH(Sheet1!W2495,months!A:A,0))</f>
        <v>8</v>
      </c>
      <c r="Z2495">
        <f t="shared" si="272"/>
        <v>43315</v>
      </c>
    </row>
    <row r="2496" spans="1:26" x14ac:dyDescent="0.2">
      <c r="A2496" t="s">
        <v>3582</v>
      </c>
      <c r="B2496" t="s">
        <v>3391</v>
      </c>
      <c r="C2496">
        <v>4.5</v>
      </c>
      <c r="D2496">
        <v>503</v>
      </c>
      <c r="E2496" t="s">
        <v>405</v>
      </c>
      <c r="F2496" t="s">
        <v>57</v>
      </c>
      <c r="G2496" t="s">
        <v>23</v>
      </c>
      <c r="H2496" t="s">
        <v>24</v>
      </c>
      <c r="I2496" t="s">
        <v>25</v>
      </c>
      <c r="J2496" t="s">
        <v>3393</v>
      </c>
      <c r="K2496" t="s">
        <v>2058</v>
      </c>
      <c r="L2496" t="s">
        <v>2367</v>
      </c>
      <c r="M2496" t="s">
        <v>274</v>
      </c>
      <c r="N2496">
        <f t="shared" si="266"/>
        <v>0</v>
      </c>
      <c r="O2496" t="str">
        <f t="shared" si="267"/>
        <v>No</v>
      </c>
      <c r="P2496">
        <f t="shared" si="268"/>
        <v>0</v>
      </c>
      <c r="Q2496">
        <f t="shared" si="269"/>
        <v>4813937689</v>
      </c>
      <c r="R2496">
        <f t="shared" si="270"/>
        <v>4.1933383153624479</v>
      </c>
      <c r="S2496" t="str">
        <f t="shared" si="271"/>
        <v>Acceptable</v>
      </c>
      <c r="T2496">
        <f>ROUNDUP(C2496,0)</f>
        <v>5</v>
      </c>
      <c r="U2496">
        <f>ROUNDDOWN(C2496,0)</f>
        <v>4</v>
      </c>
      <c r="V2496">
        <f>RIGHT(K2496,2)+2000</f>
        <v>2018</v>
      </c>
      <c r="W2496" t="str">
        <f>INDEX(_xlfn.TEXTSPLIT(K2496,"-"),1,2)</f>
        <v>Jun</v>
      </c>
      <c r="X2496" t="str">
        <f>INDEX(_xlfn.TEXTSPLIT(K2496,"-"),1,1)</f>
        <v>10</v>
      </c>
      <c r="Y2496">
        <f>INDEX(months!B:B,MATCH(Sheet1!W2496,months!A:A,0))</f>
        <v>6</v>
      </c>
      <c r="Z2496">
        <f t="shared" si="272"/>
        <v>43261</v>
      </c>
    </row>
    <row r="2497" spans="1:26" x14ac:dyDescent="0.2">
      <c r="A2497" t="s">
        <v>3591</v>
      </c>
      <c r="B2497" t="s">
        <v>3391</v>
      </c>
      <c r="C2497">
        <v>4.0999999999999996</v>
      </c>
      <c r="D2497">
        <v>21</v>
      </c>
      <c r="E2497" t="s">
        <v>88</v>
      </c>
      <c r="F2497" t="s">
        <v>775</v>
      </c>
      <c r="G2497" t="s">
        <v>23</v>
      </c>
      <c r="H2497" t="s">
        <v>24</v>
      </c>
      <c r="I2497" t="s">
        <v>25</v>
      </c>
      <c r="J2497" t="s">
        <v>3393</v>
      </c>
      <c r="K2497" t="s">
        <v>1613</v>
      </c>
      <c r="L2497" t="s">
        <v>53</v>
      </c>
      <c r="M2497" t="s">
        <v>81</v>
      </c>
      <c r="N2497">
        <f t="shared" si="266"/>
        <v>0</v>
      </c>
      <c r="O2497" t="str">
        <f t="shared" si="267"/>
        <v>No</v>
      </c>
      <c r="P2497">
        <f t="shared" si="268"/>
        <v>0</v>
      </c>
      <c r="Q2497">
        <f t="shared" si="269"/>
        <v>4813937689</v>
      </c>
      <c r="R2497">
        <f t="shared" si="270"/>
        <v>4.1933383153624479</v>
      </c>
      <c r="S2497" t="str">
        <f t="shared" si="271"/>
        <v>Acceptable</v>
      </c>
      <c r="T2497">
        <f>ROUNDUP(C2497,0)</f>
        <v>5</v>
      </c>
      <c r="U2497">
        <f>ROUNDDOWN(C2497,0)</f>
        <v>4</v>
      </c>
      <c r="V2497">
        <f>RIGHT(K2497,2)+2000</f>
        <v>2018</v>
      </c>
      <c r="W2497" t="str">
        <f>INDEX(_xlfn.TEXTSPLIT(K2497,"-"),1,2)</f>
        <v>Jun</v>
      </c>
      <c r="X2497" t="str">
        <f>INDEX(_xlfn.TEXTSPLIT(K2497,"-"),1,1)</f>
        <v>11</v>
      </c>
      <c r="Y2497">
        <f>INDEX(months!B:B,MATCH(Sheet1!W2497,months!A:A,0))</f>
        <v>6</v>
      </c>
      <c r="Z2497">
        <f t="shared" si="272"/>
        <v>43262</v>
      </c>
    </row>
    <row r="2498" spans="1:26" x14ac:dyDescent="0.2">
      <c r="A2498" t="s">
        <v>3763</v>
      </c>
      <c r="B2498" t="s">
        <v>3391</v>
      </c>
      <c r="C2498">
        <v>4.5</v>
      </c>
      <c r="D2498">
        <v>11</v>
      </c>
      <c r="E2498" t="s">
        <v>42</v>
      </c>
      <c r="F2498" t="s">
        <v>775</v>
      </c>
      <c r="G2498" t="s">
        <v>23</v>
      </c>
      <c r="H2498" t="s">
        <v>24</v>
      </c>
      <c r="I2498" t="s">
        <v>25</v>
      </c>
      <c r="J2498" t="s">
        <v>3393</v>
      </c>
      <c r="K2498" t="s">
        <v>2221</v>
      </c>
      <c r="L2498" t="s">
        <v>1255</v>
      </c>
      <c r="M2498" t="s">
        <v>47</v>
      </c>
      <c r="N2498">
        <f t="shared" ref="N2498:N2561" si="273">SUM(A2498,B2498)</f>
        <v>0</v>
      </c>
      <c r="O2498" t="str">
        <f t="shared" ref="O2498:O2561" si="274">IF(E2498="good","Yes","No")</f>
        <v>No</v>
      </c>
      <c r="P2498">
        <f t="shared" ref="P2498:P2561" si="275">COUNTIF(B:B,"&lt;0")</f>
        <v>0</v>
      </c>
      <c r="Q2498">
        <f t="shared" ref="Q2498:Q2561" si="276">SUMIF(D:D,"&gt;1000")</f>
        <v>4813937689</v>
      </c>
      <c r="R2498">
        <f t="shared" ref="R2498:R2561" si="277">AVERAGEIF(C:C,"&gt;0")</f>
        <v>4.1933383153624479</v>
      </c>
      <c r="S2498" t="str">
        <f t="shared" ref="S2498:S2561" si="278">IF(OR(A2498&gt;0,B2498&gt;0),"Acceptable","Check")</f>
        <v>Acceptable</v>
      </c>
      <c r="T2498">
        <f>ROUNDUP(C2498,0)</f>
        <v>5</v>
      </c>
      <c r="U2498">
        <f>ROUNDDOWN(C2498,0)</f>
        <v>4</v>
      </c>
      <c r="V2498">
        <f>RIGHT(K2498,2)+2000</f>
        <v>2018</v>
      </c>
      <c r="W2498" t="str">
        <f>INDEX(_xlfn.TEXTSPLIT(K2498,"-"),1,2)</f>
        <v>Jan</v>
      </c>
      <c r="X2498" t="str">
        <f>INDEX(_xlfn.TEXTSPLIT(K2498,"-"),1,1)</f>
        <v>17</v>
      </c>
      <c r="Y2498">
        <f>INDEX(months!B:B,MATCH(Sheet1!W2498,months!A:A,0))</f>
        <v>1</v>
      </c>
      <c r="Z2498">
        <f t="shared" si="272"/>
        <v>43117</v>
      </c>
    </row>
    <row r="2499" spans="1:26" x14ac:dyDescent="0.2">
      <c r="A2499" t="s">
        <v>3764</v>
      </c>
      <c r="B2499" t="s">
        <v>3391</v>
      </c>
      <c r="C2499">
        <v>4.3</v>
      </c>
      <c r="D2499">
        <v>573</v>
      </c>
      <c r="E2499" t="s">
        <v>1396</v>
      </c>
      <c r="F2499" t="s">
        <v>50</v>
      </c>
      <c r="G2499" t="s">
        <v>23</v>
      </c>
      <c r="H2499" t="s">
        <v>24</v>
      </c>
      <c r="I2499" t="s">
        <v>25</v>
      </c>
      <c r="J2499" t="s">
        <v>3393</v>
      </c>
      <c r="K2499" t="s">
        <v>3765</v>
      </c>
      <c r="L2499" t="s">
        <v>105</v>
      </c>
      <c r="M2499" t="s">
        <v>72</v>
      </c>
      <c r="N2499">
        <f t="shared" si="273"/>
        <v>0</v>
      </c>
      <c r="O2499" t="str">
        <f t="shared" si="274"/>
        <v>No</v>
      </c>
      <c r="P2499">
        <f t="shared" si="275"/>
        <v>0</v>
      </c>
      <c r="Q2499">
        <f t="shared" si="276"/>
        <v>4813937689</v>
      </c>
      <c r="R2499">
        <f t="shared" si="277"/>
        <v>4.1933383153624479</v>
      </c>
      <c r="S2499" t="str">
        <f t="shared" si="278"/>
        <v>Acceptable</v>
      </c>
      <c r="T2499">
        <f>ROUNDUP(C2499,0)</f>
        <v>5</v>
      </c>
      <c r="U2499">
        <f>ROUNDDOWN(C2499,0)</f>
        <v>4</v>
      </c>
      <c r="V2499">
        <f>RIGHT(K2499,2)+2000</f>
        <v>2017</v>
      </c>
      <c r="W2499" t="str">
        <f>INDEX(_xlfn.TEXTSPLIT(K2499,"-"),1,2)</f>
        <v>Jun</v>
      </c>
      <c r="X2499" t="str">
        <f>INDEX(_xlfn.TEXTSPLIT(K2499,"-"),1,1)</f>
        <v>1</v>
      </c>
      <c r="Y2499">
        <f>INDEX(months!B:B,MATCH(Sheet1!W2499,months!A:A,0))</f>
        <v>6</v>
      </c>
      <c r="Z2499">
        <f t="shared" ref="Z2499:Z2562" si="279">DATE(V2499,Y2499,X2499)</f>
        <v>42887</v>
      </c>
    </row>
    <row r="2500" spans="1:26" x14ac:dyDescent="0.2">
      <c r="A2500" t="s">
        <v>3686</v>
      </c>
      <c r="B2500" t="s">
        <v>3391</v>
      </c>
      <c r="D2500">
        <v>0</v>
      </c>
      <c r="E2500" t="s">
        <v>763</v>
      </c>
      <c r="F2500" t="s">
        <v>1005</v>
      </c>
      <c r="G2500" t="s">
        <v>23</v>
      </c>
      <c r="H2500" t="s">
        <v>24</v>
      </c>
      <c r="I2500" t="s">
        <v>25</v>
      </c>
      <c r="J2500" t="s">
        <v>3393</v>
      </c>
      <c r="K2500" t="s">
        <v>297</v>
      </c>
      <c r="L2500" t="s">
        <v>3687</v>
      </c>
      <c r="M2500" t="s">
        <v>29</v>
      </c>
      <c r="N2500">
        <f t="shared" si="273"/>
        <v>0</v>
      </c>
      <c r="O2500" t="str">
        <f t="shared" si="274"/>
        <v>No</v>
      </c>
      <c r="P2500">
        <f t="shared" si="275"/>
        <v>0</v>
      </c>
      <c r="Q2500">
        <f t="shared" si="276"/>
        <v>4813937689</v>
      </c>
      <c r="R2500">
        <f t="shared" si="277"/>
        <v>4.1933383153624479</v>
      </c>
      <c r="S2500" t="str">
        <f t="shared" si="278"/>
        <v>Acceptable</v>
      </c>
      <c r="T2500">
        <f>ROUNDUP(C2500,0)</f>
        <v>0</v>
      </c>
      <c r="U2500">
        <f>ROUNDDOWN(C2500,0)</f>
        <v>0</v>
      </c>
      <c r="V2500">
        <f>RIGHT(K2500,2)+2000</f>
        <v>2018</v>
      </c>
      <c r="W2500" t="str">
        <f>INDEX(_xlfn.TEXTSPLIT(K2500,"-"),1,2)</f>
        <v>Jul</v>
      </c>
      <c r="X2500" t="str">
        <f>INDEX(_xlfn.TEXTSPLIT(K2500,"-"),1,1)</f>
        <v>24</v>
      </c>
      <c r="Y2500">
        <f>INDEX(months!B:B,MATCH(Sheet1!W2500,months!A:A,0))</f>
        <v>7</v>
      </c>
      <c r="Z2500">
        <f t="shared" si="279"/>
        <v>43305</v>
      </c>
    </row>
    <row r="2501" spans="1:26" x14ac:dyDescent="0.2">
      <c r="A2501" t="s">
        <v>3578</v>
      </c>
      <c r="B2501" t="s">
        <v>3391</v>
      </c>
      <c r="C2501">
        <v>3.8</v>
      </c>
      <c r="D2501">
        <v>700</v>
      </c>
      <c r="E2501" t="s">
        <v>96</v>
      </c>
      <c r="F2501" t="s">
        <v>50</v>
      </c>
      <c r="G2501" t="s">
        <v>23</v>
      </c>
      <c r="H2501" t="s">
        <v>24</v>
      </c>
      <c r="I2501" t="s">
        <v>25</v>
      </c>
      <c r="J2501" t="s">
        <v>3393</v>
      </c>
      <c r="K2501" t="s">
        <v>362</v>
      </c>
      <c r="L2501" t="s">
        <v>704</v>
      </c>
      <c r="M2501" t="s">
        <v>54</v>
      </c>
      <c r="N2501">
        <f t="shared" si="273"/>
        <v>0</v>
      </c>
      <c r="O2501" t="str">
        <f t="shared" si="274"/>
        <v>No</v>
      </c>
      <c r="P2501">
        <f t="shared" si="275"/>
        <v>0</v>
      </c>
      <c r="Q2501">
        <f t="shared" si="276"/>
        <v>4813937689</v>
      </c>
      <c r="R2501">
        <f t="shared" si="277"/>
        <v>4.1933383153624479</v>
      </c>
      <c r="S2501" t="str">
        <f t="shared" si="278"/>
        <v>Acceptable</v>
      </c>
      <c r="T2501">
        <f>ROUNDUP(C2501,0)</f>
        <v>4</v>
      </c>
      <c r="U2501">
        <f>ROUNDDOWN(C2501,0)</f>
        <v>3</v>
      </c>
      <c r="V2501">
        <f>RIGHT(K2501,2)+2000</f>
        <v>2018</v>
      </c>
      <c r="W2501" t="str">
        <f>INDEX(_xlfn.TEXTSPLIT(K2501,"-"),1,2)</f>
        <v>Jun</v>
      </c>
      <c r="X2501" t="str">
        <f>INDEX(_xlfn.TEXTSPLIT(K2501,"-"),1,1)</f>
        <v>21</v>
      </c>
      <c r="Y2501">
        <f>INDEX(months!B:B,MATCH(Sheet1!W2501,months!A:A,0))</f>
        <v>6</v>
      </c>
      <c r="Z2501">
        <f t="shared" si="279"/>
        <v>43272</v>
      </c>
    </row>
    <row r="2502" spans="1:26" x14ac:dyDescent="0.2">
      <c r="A2502" t="s">
        <v>3766</v>
      </c>
      <c r="B2502" t="s">
        <v>3391</v>
      </c>
      <c r="C2502">
        <v>4.4000000000000004</v>
      </c>
      <c r="D2502">
        <v>163</v>
      </c>
      <c r="E2502" t="s">
        <v>763</v>
      </c>
      <c r="F2502" t="s">
        <v>22</v>
      </c>
      <c r="G2502" t="s">
        <v>23</v>
      </c>
      <c r="H2502" t="s">
        <v>24</v>
      </c>
      <c r="I2502" t="s">
        <v>25</v>
      </c>
      <c r="J2502" t="s">
        <v>3393</v>
      </c>
      <c r="K2502" t="s">
        <v>503</v>
      </c>
      <c r="L2502" t="s">
        <v>3767</v>
      </c>
      <c r="M2502" t="s">
        <v>29</v>
      </c>
      <c r="N2502">
        <f t="shared" si="273"/>
        <v>0</v>
      </c>
      <c r="O2502" t="str">
        <f t="shared" si="274"/>
        <v>No</v>
      </c>
      <c r="P2502">
        <f t="shared" si="275"/>
        <v>0</v>
      </c>
      <c r="Q2502">
        <f t="shared" si="276"/>
        <v>4813937689</v>
      </c>
      <c r="R2502">
        <f t="shared" si="277"/>
        <v>4.1933383153624479</v>
      </c>
      <c r="S2502" t="str">
        <f t="shared" si="278"/>
        <v>Acceptable</v>
      </c>
      <c r="T2502">
        <f>ROUNDUP(C2502,0)</f>
        <v>5</v>
      </c>
      <c r="U2502">
        <f>ROUNDDOWN(C2502,0)</f>
        <v>4</v>
      </c>
      <c r="V2502">
        <f>RIGHT(K2502,2)+2000</f>
        <v>2018</v>
      </c>
      <c r="W2502" t="str">
        <f>INDEX(_xlfn.TEXTSPLIT(K2502,"-"),1,2)</f>
        <v>Jun</v>
      </c>
      <c r="X2502" t="str">
        <f>INDEX(_xlfn.TEXTSPLIT(K2502,"-"),1,1)</f>
        <v>29</v>
      </c>
      <c r="Y2502">
        <f>INDEX(months!B:B,MATCH(Sheet1!W2502,months!A:A,0))</f>
        <v>6</v>
      </c>
      <c r="Z2502">
        <f t="shared" si="279"/>
        <v>43280</v>
      </c>
    </row>
    <row r="2503" spans="1:26" x14ac:dyDescent="0.2">
      <c r="A2503" t="s">
        <v>3768</v>
      </c>
      <c r="B2503" t="s">
        <v>3391</v>
      </c>
      <c r="D2503">
        <v>0</v>
      </c>
      <c r="E2503" t="s">
        <v>733</v>
      </c>
      <c r="F2503" t="s">
        <v>1199</v>
      </c>
      <c r="G2503" t="s">
        <v>23</v>
      </c>
      <c r="H2503" t="s">
        <v>24</v>
      </c>
      <c r="I2503" t="s">
        <v>25</v>
      </c>
      <c r="J2503" t="s">
        <v>3393</v>
      </c>
      <c r="K2503" t="s">
        <v>642</v>
      </c>
      <c r="L2503" t="s">
        <v>3769</v>
      </c>
      <c r="M2503" t="s">
        <v>86</v>
      </c>
      <c r="N2503">
        <f t="shared" si="273"/>
        <v>0</v>
      </c>
      <c r="O2503" t="str">
        <f t="shared" si="274"/>
        <v>No</v>
      </c>
      <c r="P2503">
        <f t="shared" si="275"/>
        <v>0</v>
      </c>
      <c r="Q2503">
        <f t="shared" si="276"/>
        <v>4813937689</v>
      </c>
      <c r="R2503">
        <f t="shared" si="277"/>
        <v>4.1933383153624479</v>
      </c>
      <c r="S2503" t="str">
        <f t="shared" si="278"/>
        <v>Acceptable</v>
      </c>
      <c r="T2503">
        <f>ROUNDUP(C2503,0)</f>
        <v>0</v>
      </c>
      <c r="U2503">
        <f>ROUNDDOWN(C2503,0)</f>
        <v>0</v>
      </c>
      <c r="V2503">
        <f>RIGHT(K2503,2)+2000</f>
        <v>2017</v>
      </c>
      <c r="W2503" t="str">
        <f>INDEX(_xlfn.TEXTSPLIT(K2503,"-"),1,2)</f>
        <v>May</v>
      </c>
      <c r="X2503" t="str">
        <f>INDEX(_xlfn.TEXTSPLIT(K2503,"-"),1,1)</f>
        <v>30</v>
      </c>
      <c r="Y2503">
        <f>INDEX(months!B:B,MATCH(Sheet1!W2503,months!A:A,0))</f>
        <v>5</v>
      </c>
      <c r="Z2503">
        <f t="shared" si="279"/>
        <v>42885</v>
      </c>
    </row>
    <row r="2504" spans="1:26" x14ac:dyDescent="0.2">
      <c r="A2504" t="s">
        <v>3605</v>
      </c>
      <c r="B2504" t="s">
        <v>3391</v>
      </c>
      <c r="D2504">
        <v>7</v>
      </c>
      <c r="E2504" t="s">
        <v>242</v>
      </c>
      <c r="F2504" t="s">
        <v>101</v>
      </c>
      <c r="G2504" t="s">
        <v>23</v>
      </c>
      <c r="H2504" t="s">
        <v>24</v>
      </c>
      <c r="I2504" t="s">
        <v>25</v>
      </c>
      <c r="J2504" t="s">
        <v>3393</v>
      </c>
      <c r="K2504" t="s">
        <v>3606</v>
      </c>
      <c r="L2504" t="s">
        <v>1100</v>
      </c>
      <c r="M2504" t="s">
        <v>29</v>
      </c>
      <c r="N2504">
        <f t="shared" si="273"/>
        <v>0</v>
      </c>
      <c r="O2504" t="str">
        <f t="shared" si="274"/>
        <v>No</v>
      </c>
      <c r="P2504">
        <f t="shared" si="275"/>
        <v>0</v>
      </c>
      <c r="Q2504">
        <f t="shared" si="276"/>
        <v>4813937689</v>
      </c>
      <c r="R2504">
        <f t="shared" si="277"/>
        <v>4.1933383153624479</v>
      </c>
      <c r="S2504" t="str">
        <f t="shared" si="278"/>
        <v>Acceptable</v>
      </c>
      <c r="T2504">
        <f>ROUNDUP(C2504,0)</f>
        <v>0</v>
      </c>
      <c r="U2504">
        <f>ROUNDDOWN(C2504,0)</f>
        <v>0</v>
      </c>
      <c r="V2504">
        <f>RIGHT(K2504,2)+2000</f>
        <v>2016</v>
      </c>
      <c r="W2504" t="str">
        <f>INDEX(_xlfn.TEXTSPLIT(K2504,"-"),1,2)</f>
        <v>Oct</v>
      </c>
      <c r="X2504" t="str">
        <f>INDEX(_xlfn.TEXTSPLIT(K2504,"-"),1,1)</f>
        <v>13</v>
      </c>
      <c r="Y2504">
        <f>INDEX(months!B:B,MATCH(Sheet1!W2504,months!A:A,0))</f>
        <v>10</v>
      </c>
      <c r="Z2504">
        <f t="shared" si="279"/>
        <v>42656</v>
      </c>
    </row>
    <row r="2505" spans="1:26" x14ac:dyDescent="0.2">
      <c r="A2505" t="s">
        <v>3770</v>
      </c>
      <c r="B2505" t="s">
        <v>3391</v>
      </c>
      <c r="D2505">
        <v>44</v>
      </c>
      <c r="E2505" t="s">
        <v>527</v>
      </c>
      <c r="F2505" t="s">
        <v>22</v>
      </c>
      <c r="G2505" t="s">
        <v>23</v>
      </c>
      <c r="H2505" t="s">
        <v>24</v>
      </c>
      <c r="I2505" t="s">
        <v>25</v>
      </c>
      <c r="J2505" t="s">
        <v>3393</v>
      </c>
      <c r="K2505" t="s">
        <v>3771</v>
      </c>
      <c r="L2505" t="s">
        <v>59</v>
      </c>
      <c r="M2505" t="s">
        <v>81</v>
      </c>
      <c r="N2505">
        <f t="shared" si="273"/>
        <v>0</v>
      </c>
      <c r="O2505" t="str">
        <f t="shared" si="274"/>
        <v>No</v>
      </c>
      <c r="P2505">
        <f t="shared" si="275"/>
        <v>0</v>
      </c>
      <c r="Q2505">
        <f t="shared" si="276"/>
        <v>4813937689</v>
      </c>
      <c r="R2505">
        <f t="shared" si="277"/>
        <v>4.1933383153624479</v>
      </c>
      <c r="S2505" t="str">
        <f t="shared" si="278"/>
        <v>Acceptable</v>
      </c>
      <c r="T2505">
        <f>ROUNDUP(C2505,0)</f>
        <v>0</v>
      </c>
      <c r="U2505">
        <f>ROUNDDOWN(C2505,0)</f>
        <v>0</v>
      </c>
      <c r="V2505">
        <f>RIGHT(K2505,2)+2000</f>
        <v>2018</v>
      </c>
      <c r="W2505" t="str">
        <f>INDEX(_xlfn.TEXTSPLIT(K2505,"-"),1,2)</f>
        <v>Apr</v>
      </c>
      <c r="X2505" t="str">
        <f>INDEX(_xlfn.TEXTSPLIT(K2505,"-"),1,1)</f>
        <v>24</v>
      </c>
      <c r="Y2505">
        <f>INDEX(months!B:B,MATCH(Sheet1!W2505,months!A:A,0))</f>
        <v>4</v>
      </c>
      <c r="Z2505">
        <f t="shared" si="279"/>
        <v>43214</v>
      </c>
    </row>
    <row r="2506" spans="1:26" x14ac:dyDescent="0.2">
      <c r="A2506" t="s">
        <v>3772</v>
      </c>
      <c r="B2506" t="s">
        <v>3391</v>
      </c>
      <c r="C2506">
        <v>4.5</v>
      </c>
      <c r="D2506">
        <v>330</v>
      </c>
      <c r="E2506" t="s">
        <v>108</v>
      </c>
      <c r="F2506" t="s">
        <v>57</v>
      </c>
      <c r="G2506" t="s">
        <v>23</v>
      </c>
      <c r="H2506" t="s">
        <v>24</v>
      </c>
      <c r="I2506" t="s">
        <v>25</v>
      </c>
      <c r="J2506" t="s">
        <v>3393</v>
      </c>
      <c r="K2506" t="s">
        <v>84</v>
      </c>
      <c r="L2506" t="s">
        <v>3773</v>
      </c>
      <c r="M2506" t="s">
        <v>29</v>
      </c>
      <c r="N2506">
        <f t="shared" si="273"/>
        <v>0</v>
      </c>
      <c r="O2506" t="str">
        <f t="shared" si="274"/>
        <v>No</v>
      </c>
      <c r="P2506">
        <f t="shared" si="275"/>
        <v>0</v>
      </c>
      <c r="Q2506">
        <f t="shared" si="276"/>
        <v>4813937689</v>
      </c>
      <c r="R2506">
        <f t="shared" si="277"/>
        <v>4.1933383153624479</v>
      </c>
      <c r="S2506" t="str">
        <f t="shared" si="278"/>
        <v>Acceptable</v>
      </c>
      <c r="T2506">
        <f>ROUNDUP(C2506,0)</f>
        <v>5</v>
      </c>
      <c r="U2506">
        <f>ROUNDDOWN(C2506,0)</f>
        <v>4</v>
      </c>
      <c r="V2506">
        <f>RIGHT(K2506,2)+2000</f>
        <v>2018</v>
      </c>
      <c r="W2506" t="str">
        <f>INDEX(_xlfn.TEXTSPLIT(K2506,"-"),1,2)</f>
        <v>Jul</v>
      </c>
      <c r="X2506" t="str">
        <f>INDEX(_xlfn.TEXTSPLIT(K2506,"-"),1,1)</f>
        <v>31</v>
      </c>
      <c r="Y2506">
        <f>INDEX(months!B:B,MATCH(Sheet1!W2506,months!A:A,0))</f>
        <v>7</v>
      </c>
      <c r="Z2506">
        <f t="shared" si="279"/>
        <v>43312</v>
      </c>
    </row>
    <row r="2507" spans="1:26" x14ac:dyDescent="0.2">
      <c r="A2507" t="s">
        <v>3576</v>
      </c>
      <c r="B2507" t="s">
        <v>3391</v>
      </c>
      <c r="C2507">
        <v>4.5</v>
      </c>
      <c r="D2507">
        <v>453</v>
      </c>
      <c r="E2507" t="s">
        <v>159</v>
      </c>
      <c r="F2507" t="s">
        <v>50</v>
      </c>
      <c r="G2507" t="s">
        <v>23</v>
      </c>
      <c r="H2507" t="s">
        <v>24</v>
      </c>
      <c r="I2507" t="s">
        <v>25</v>
      </c>
      <c r="J2507" t="s">
        <v>3393</v>
      </c>
      <c r="K2507" t="s">
        <v>1691</v>
      </c>
      <c r="L2507" t="s">
        <v>53</v>
      </c>
      <c r="M2507" t="s">
        <v>29</v>
      </c>
      <c r="N2507">
        <f t="shared" si="273"/>
        <v>0</v>
      </c>
      <c r="O2507" t="str">
        <f t="shared" si="274"/>
        <v>No</v>
      </c>
      <c r="P2507">
        <f t="shared" si="275"/>
        <v>0</v>
      </c>
      <c r="Q2507">
        <f t="shared" si="276"/>
        <v>4813937689</v>
      </c>
      <c r="R2507">
        <f t="shared" si="277"/>
        <v>4.1933383153624479</v>
      </c>
      <c r="S2507" t="str">
        <f t="shared" si="278"/>
        <v>Acceptable</v>
      </c>
      <c r="T2507">
        <f>ROUNDUP(C2507,0)</f>
        <v>5</v>
      </c>
      <c r="U2507">
        <f>ROUNDDOWN(C2507,0)</f>
        <v>4</v>
      </c>
      <c r="V2507">
        <f>RIGHT(K2507,2)+2000</f>
        <v>2017</v>
      </c>
      <c r="W2507" t="str">
        <f>INDEX(_xlfn.TEXTSPLIT(K2507,"-"),1,2)</f>
        <v>Jul</v>
      </c>
      <c r="X2507" t="str">
        <f>INDEX(_xlfn.TEXTSPLIT(K2507,"-"),1,1)</f>
        <v>7</v>
      </c>
      <c r="Y2507">
        <f>INDEX(months!B:B,MATCH(Sheet1!W2507,months!A:A,0))</f>
        <v>7</v>
      </c>
      <c r="Z2507">
        <f t="shared" si="279"/>
        <v>42923</v>
      </c>
    </row>
    <row r="2508" spans="1:26" x14ac:dyDescent="0.2">
      <c r="A2508" t="s">
        <v>3774</v>
      </c>
      <c r="B2508" t="s">
        <v>3391</v>
      </c>
      <c r="C2508">
        <v>3.8</v>
      </c>
      <c r="D2508">
        <v>24</v>
      </c>
      <c r="E2508" t="s">
        <v>1211</v>
      </c>
      <c r="F2508" t="s">
        <v>775</v>
      </c>
      <c r="G2508" t="s">
        <v>23</v>
      </c>
      <c r="H2508" t="s">
        <v>24</v>
      </c>
      <c r="I2508" t="s">
        <v>25</v>
      </c>
      <c r="J2508" t="s">
        <v>3393</v>
      </c>
      <c r="K2508" t="s">
        <v>3775</v>
      </c>
      <c r="L2508" t="s">
        <v>3776</v>
      </c>
      <c r="M2508" t="s">
        <v>72</v>
      </c>
      <c r="N2508">
        <f t="shared" si="273"/>
        <v>0</v>
      </c>
      <c r="O2508" t="str">
        <f t="shared" si="274"/>
        <v>No</v>
      </c>
      <c r="P2508">
        <f t="shared" si="275"/>
        <v>0</v>
      </c>
      <c r="Q2508">
        <f t="shared" si="276"/>
        <v>4813937689</v>
      </c>
      <c r="R2508">
        <f t="shared" si="277"/>
        <v>4.1933383153624479</v>
      </c>
      <c r="S2508" t="str">
        <f t="shared" si="278"/>
        <v>Acceptable</v>
      </c>
      <c r="T2508">
        <f>ROUNDUP(C2508,0)</f>
        <v>4</v>
      </c>
      <c r="U2508">
        <f>ROUNDDOWN(C2508,0)</f>
        <v>3</v>
      </c>
      <c r="V2508">
        <f>RIGHT(K2508,2)+2000</f>
        <v>2017</v>
      </c>
      <c r="W2508" t="str">
        <f>INDEX(_xlfn.TEXTSPLIT(K2508,"-"),1,2)</f>
        <v>Sep</v>
      </c>
      <c r="X2508" t="str">
        <f>INDEX(_xlfn.TEXTSPLIT(K2508,"-"),1,1)</f>
        <v>26</v>
      </c>
      <c r="Y2508">
        <f>INDEX(months!B:B,MATCH(Sheet1!W2508,months!A:A,0))</f>
        <v>9</v>
      </c>
      <c r="Z2508">
        <f t="shared" si="279"/>
        <v>43004</v>
      </c>
    </row>
    <row r="2509" spans="1:26" x14ac:dyDescent="0.2">
      <c r="A2509" t="s">
        <v>3614</v>
      </c>
      <c r="B2509" t="s">
        <v>3391</v>
      </c>
      <c r="C2509">
        <v>4.5</v>
      </c>
      <c r="D2509">
        <v>1686</v>
      </c>
      <c r="E2509" t="s">
        <v>186</v>
      </c>
      <c r="F2509" t="s">
        <v>50</v>
      </c>
      <c r="G2509" t="s">
        <v>23</v>
      </c>
      <c r="H2509" t="s">
        <v>24</v>
      </c>
      <c r="I2509" t="s">
        <v>25</v>
      </c>
      <c r="J2509" t="s">
        <v>3393</v>
      </c>
      <c r="K2509" t="s">
        <v>115</v>
      </c>
      <c r="L2509" t="s">
        <v>276</v>
      </c>
      <c r="M2509" t="s">
        <v>54</v>
      </c>
      <c r="N2509">
        <f t="shared" si="273"/>
        <v>0</v>
      </c>
      <c r="O2509" t="str">
        <f t="shared" si="274"/>
        <v>No</v>
      </c>
      <c r="P2509">
        <f t="shared" si="275"/>
        <v>0</v>
      </c>
      <c r="Q2509">
        <f t="shared" si="276"/>
        <v>4813937689</v>
      </c>
      <c r="R2509">
        <f t="shared" si="277"/>
        <v>4.1933383153624479</v>
      </c>
      <c r="S2509" t="str">
        <f t="shared" si="278"/>
        <v>Acceptable</v>
      </c>
      <c r="T2509">
        <f>ROUNDUP(C2509,0)</f>
        <v>5</v>
      </c>
      <c r="U2509">
        <f>ROUNDDOWN(C2509,0)</f>
        <v>4</v>
      </c>
      <c r="V2509">
        <f>RIGHT(K2509,2)+2000</f>
        <v>2018</v>
      </c>
      <c r="W2509" t="str">
        <f>INDEX(_xlfn.TEXTSPLIT(K2509,"-"),1,2)</f>
        <v>Jul</v>
      </c>
      <c r="X2509" t="str">
        <f>INDEX(_xlfn.TEXTSPLIT(K2509,"-"),1,1)</f>
        <v>30</v>
      </c>
      <c r="Y2509">
        <f>INDEX(months!B:B,MATCH(Sheet1!W2509,months!A:A,0))</f>
        <v>7</v>
      </c>
      <c r="Z2509">
        <f t="shared" si="279"/>
        <v>43311</v>
      </c>
    </row>
    <row r="2510" spans="1:26" x14ac:dyDescent="0.2">
      <c r="A2510" t="s">
        <v>3777</v>
      </c>
      <c r="B2510" t="s">
        <v>3391</v>
      </c>
      <c r="C2510">
        <v>4</v>
      </c>
      <c r="D2510">
        <v>531</v>
      </c>
      <c r="E2510" t="s">
        <v>532</v>
      </c>
      <c r="F2510" t="s">
        <v>50</v>
      </c>
      <c r="G2510" t="s">
        <v>23</v>
      </c>
      <c r="H2510" t="s">
        <v>24</v>
      </c>
      <c r="I2510" t="s">
        <v>25</v>
      </c>
      <c r="J2510" t="s">
        <v>3393</v>
      </c>
      <c r="K2510" t="s">
        <v>3778</v>
      </c>
      <c r="L2510" t="s">
        <v>59</v>
      </c>
      <c r="M2510" t="s">
        <v>72</v>
      </c>
      <c r="N2510">
        <f t="shared" si="273"/>
        <v>0</v>
      </c>
      <c r="O2510" t="str">
        <f t="shared" si="274"/>
        <v>No</v>
      </c>
      <c r="P2510">
        <f t="shared" si="275"/>
        <v>0</v>
      </c>
      <c r="Q2510">
        <f t="shared" si="276"/>
        <v>4813937689</v>
      </c>
      <c r="R2510">
        <f t="shared" si="277"/>
        <v>4.1933383153624479</v>
      </c>
      <c r="S2510" t="str">
        <f t="shared" si="278"/>
        <v>Acceptable</v>
      </c>
      <c r="T2510">
        <f>ROUNDUP(C2510,0)</f>
        <v>4</v>
      </c>
      <c r="U2510">
        <f>ROUNDDOWN(C2510,0)</f>
        <v>4</v>
      </c>
      <c r="V2510">
        <f>RIGHT(K2510,2)+2000</f>
        <v>2015</v>
      </c>
      <c r="W2510" t="str">
        <f>INDEX(_xlfn.TEXTSPLIT(K2510,"-"),1,2)</f>
        <v>Jan</v>
      </c>
      <c r="X2510" t="str">
        <f>INDEX(_xlfn.TEXTSPLIT(K2510,"-"),1,1)</f>
        <v>18</v>
      </c>
      <c r="Y2510">
        <f>INDEX(months!B:B,MATCH(Sheet1!W2510,months!A:A,0))</f>
        <v>1</v>
      </c>
      <c r="Z2510">
        <f t="shared" si="279"/>
        <v>42022</v>
      </c>
    </row>
    <row r="2511" spans="1:26" x14ac:dyDescent="0.2">
      <c r="A2511" t="s">
        <v>3779</v>
      </c>
      <c r="B2511" t="s">
        <v>3391</v>
      </c>
      <c r="C2511">
        <v>4.5</v>
      </c>
      <c r="D2511">
        <v>20</v>
      </c>
      <c r="E2511" t="s">
        <v>763</v>
      </c>
      <c r="F2511" t="s">
        <v>101</v>
      </c>
      <c r="G2511" t="s">
        <v>23</v>
      </c>
      <c r="H2511" t="s">
        <v>24</v>
      </c>
      <c r="I2511" t="s">
        <v>25</v>
      </c>
      <c r="J2511" t="s">
        <v>3393</v>
      </c>
      <c r="K2511" t="s">
        <v>2075</v>
      </c>
      <c r="L2511" t="s">
        <v>3780</v>
      </c>
      <c r="M2511" t="s">
        <v>29</v>
      </c>
      <c r="N2511">
        <f t="shared" si="273"/>
        <v>0</v>
      </c>
      <c r="O2511" t="str">
        <f t="shared" si="274"/>
        <v>No</v>
      </c>
      <c r="P2511">
        <f t="shared" si="275"/>
        <v>0</v>
      </c>
      <c r="Q2511">
        <f t="shared" si="276"/>
        <v>4813937689</v>
      </c>
      <c r="R2511">
        <f t="shared" si="277"/>
        <v>4.1933383153624479</v>
      </c>
      <c r="S2511" t="str">
        <f t="shared" si="278"/>
        <v>Acceptable</v>
      </c>
      <c r="T2511">
        <f>ROUNDUP(C2511,0)</f>
        <v>5</v>
      </c>
      <c r="U2511">
        <f>ROUNDDOWN(C2511,0)</f>
        <v>4</v>
      </c>
      <c r="V2511">
        <f>RIGHT(K2511,2)+2000</f>
        <v>2018</v>
      </c>
      <c r="W2511" t="str">
        <f>INDEX(_xlfn.TEXTSPLIT(K2511,"-"),1,2)</f>
        <v>Apr</v>
      </c>
      <c r="X2511" t="str">
        <f>INDEX(_xlfn.TEXTSPLIT(K2511,"-"),1,1)</f>
        <v>10</v>
      </c>
      <c r="Y2511">
        <f>INDEX(months!B:B,MATCH(Sheet1!W2511,months!A:A,0))</f>
        <v>4</v>
      </c>
      <c r="Z2511">
        <f t="shared" si="279"/>
        <v>43200</v>
      </c>
    </row>
    <row r="2512" spans="1:26" x14ac:dyDescent="0.2">
      <c r="A2512" t="s">
        <v>3781</v>
      </c>
      <c r="B2512" t="s">
        <v>3391</v>
      </c>
      <c r="C2512">
        <v>3.7</v>
      </c>
      <c r="D2512">
        <v>3596</v>
      </c>
      <c r="E2512" t="s">
        <v>899</v>
      </c>
      <c r="F2512" t="s">
        <v>65</v>
      </c>
      <c r="G2512" t="s">
        <v>23</v>
      </c>
      <c r="H2512" t="s">
        <v>24</v>
      </c>
      <c r="I2512" t="s">
        <v>25</v>
      </c>
      <c r="J2512" t="s">
        <v>3393</v>
      </c>
      <c r="K2512" t="s">
        <v>226</v>
      </c>
      <c r="L2512" t="s">
        <v>3782</v>
      </c>
      <c r="M2512" t="s">
        <v>29</v>
      </c>
      <c r="N2512">
        <f t="shared" si="273"/>
        <v>0</v>
      </c>
      <c r="O2512" t="str">
        <f t="shared" si="274"/>
        <v>No</v>
      </c>
      <c r="P2512">
        <f t="shared" si="275"/>
        <v>0</v>
      </c>
      <c r="Q2512">
        <f t="shared" si="276"/>
        <v>4813937689</v>
      </c>
      <c r="R2512">
        <f t="shared" si="277"/>
        <v>4.1933383153624479</v>
      </c>
      <c r="S2512" t="str">
        <f t="shared" si="278"/>
        <v>Acceptable</v>
      </c>
      <c r="T2512">
        <f>ROUNDUP(C2512,0)</f>
        <v>4</v>
      </c>
      <c r="U2512">
        <f>ROUNDDOWN(C2512,0)</f>
        <v>3</v>
      </c>
      <c r="V2512">
        <f>RIGHT(K2512,2)+2000</f>
        <v>2018</v>
      </c>
      <c r="W2512" t="str">
        <f>INDEX(_xlfn.TEXTSPLIT(K2512,"-"),1,2)</f>
        <v>Jul</v>
      </c>
      <c r="X2512" t="str">
        <f>INDEX(_xlfn.TEXTSPLIT(K2512,"-"),1,1)</f>
        <v>18</v>
      </c>
      <c r="Y2512">
        <f>INDEX(months!B:B,MATCH(Sheet1!W2512,months!A:A,0))</f>
        <v>7</v>
      </c>
      <c r="Z2512">
        <f t="shared" si="279"/>
        <v>43299</v>
      </c>
    </row>
    <row r="2513" spans="1:26" x14ac:dyDescent="0.2">
      <c r="A2513" t="s">
        <v>3783</v>
      </c>
      <c r="B2513" t="s">
        <v>3391</v>
      </c>
      <c r="C2513">
        <v>4.3</v>
      </c>
      <c r="D2513">
        <v>56</v>
      </c>
      <c r="E2513" t="s">
        <v>159</v>
      </c>
      <c r="F2513" t="s">
        <v>22</v>
      </c>
      <c r="G2513" t="s">
        <v>23</v>
      </c>
      <c r="H2513" t="s">
        <v>24</v>
      </c>
      <c r="I2513" t="s">
        <v>25</v>
      </c>
      <c r="J2513" t="s">
        <v>3393</v>
      </c>
      <c r="K2513" t="s">
        <v>84</v>
      </c>
      <c r="L2513" t="s">
        <v>3785</v>
      </c>
      <c r="M2513" t="s">
        <v>587</v>
      </c>
      <c r="N2513">
        <f t="shared" si="273"/>
        <v>0</v>
      </c>
      <c r="O2513" t="str">
        <f t="shared" si="274"/>
        <v>No</v>
      </c>
      <c r="P2513">
        <f t="shared" si="275"/>
        <v>0</v>
      </c>
      <c r="Q2513">
        <f t="shared" si="276"/>
        <v>4813937689</v>
      </c>
      <c r="R2513">
        <f t="shared" si="277"/>
        <v>4.1933383153624479</v>
      </c>
      <c r="S2513" t="str">
        <f t="shared" si="278"/>
        <v>Acceptable</v>
      </c>
      <c r="T2513">
        <f>ROUNDUP(C2513,0)</f>
        <v>5</v>
      </c>
      <c r="U2513">
        <f>ROUNDDOWN(C2513,0)</f>
        <v>4</v>
      </c>
      <c r="V2513">
        <f>RIGHT(K2513,2)+2000</f>
        <v>2018</v>
      </c>
      <c r="W2513" t="str">
        <f>INDEX(_xlfn.TEXTSPLIT(K2513,"-"),1,2)</f>
        <v>Jul</v>
      </c>
      <c r="X2513" t="str">
        <f>INDEX(_xlfn.TEXTSPLIT(K2513,"-"),1,1)</f>
        <v>31</v>
      </c>
      <c r="Y2513">
        <f>INDEX(months!B:B,MATCH(Sheet1!W2513,months!A:A,0))</f>
        <v>7</v>
      </c>
      <c r="Z2513">
        <f t="shared" si="279"/>
        <v>43312</v>
      </c>
    </row>
    <row r="2514" spans="1:26" x14ac:dyDescent="0.2">
      <c r="A2514" t="s">
        <v>3681</v>
      </c>
      <c r="B2514" t="s">
        <v>3391</v>
      </c>
      <c r="C2514">
        <v>3.7</v>
      </c>
      <c r="D2514">
        <v>9</v>
      </c>
      <c r="E2514" t="s">
        <v>289</v>
      </c>
      <c r="F2514" t="s">
        <v>1199</v>
      </c>
      <c r="G2514" t="s">
        <v>23</v>
      </c>
      <c r="H2514" t="s">
        <v>24</v>
      </c>
      <c r="I2514" t="s">
        <v>25</v>
      </c>
      <c r="J2514" t="s">
        <v>3393</v>
      </c>
      <c r="K2514" t="s">
        <v>797</v>
      </c>
      <c r="L2514" t="s">
        <v>53</v>
      </c>
      <c r="M2514" t="s">
        <v>29</v>
      </c>
      <c r="N2514">
        <f t="shared" si="273"/>
        <v>0</v>
      </c>
      <c r="O2514" t="str">
        <f t="shared" si="274"/>
        <v>No</v>
      </c>
      <c r="P2514">
        <f t="shared" si="275"/>
        <v>0</v>
      </c>
      <c r="Q2514">
        <f t="shared" si="276"/>
        <v>4813937689</v>
      </c>
      <c r="R2514">
        <f t="shared" si="277"/>
        <v>4.1933383153624479</v>
      </c>
      <c r="S2514" t="str">
        <f t="shared" si="278"/>
        <v>Acceptable</v>
      </c>
      <c r="T2514">
        <f>ROUNDUP(C2514,0)</f>
        <v>4</v>
      </c>
      <c r="U2514">
        <f>ROUNDDOWN(C2514,0)</f>
        <v>3</v>
      </c>
      <c r="V2514">
        <f>RIGHT(K2514,2)+2000</f>
        <v>2018</v>
      </c>
      <c r="W2514" t="str">
        <f>INDEX(_xlfn.TEXTSPLIT(K2514,"-"),1,2)</f>
        <v>Jul</v>
      </c>
      <c r="X2514" t="str">
        <f>INDEX(_xlfn.TEXTSPLIT(K2514,"-"),1,1)</f>
        <v>21</v>
      </c>
      <c r="Y2514">
        <f>INDEX(months!B:B,MATCH(Sheet1!W2514,months!A:A,0))</f>
        <v>7</v>
      </c>
      <c r="Z2514">
        <f t="shared" si="279"/>
        <v>43302</v>
      </c>
    </row>
    <row r="2515" spans="1:26" x14ac:dyDescent="0.2">
      <c r="A2515" t="s">
        <v>3537</v>
      </c>
      <c r="B2515" t="s">
        <v>3391</v>
      </c>
      <c r="D2515">
        <v>10</v>
      </c>
      <c r="E2515" t="s">
        <v>252</v>
      </c>
      <c r="F2515" t="s">
        <v>775</v>
      </c>
      <c r="G2515" t="s">
        <v>23</v>
      </c>
      <c r="H2515" t="s">
        <v>24</v>
      </c>
      <c r="I2515" t="s">
        <v>25</v>
      </c>
      <c r="J2515" t="s">
        <v>3393</v>
      </c>
      <c r="K2515" t="s">
        <v>3786</v>
      </c>
      <c r="L2515" t="s">
        <v>59</v>
      </c>
      <c r="M2515" t="s">
        <v>60</v>
      </c>
      <c r="N2515">
        <f t="shared" si="273"/>
        <v>0</v>
      </c>
      <c r="O2515" t="str">
        <f t="shared" si="274"/>
        <v>No</v>
      </c>
      <c r="P2515">
        <f t="shared" si="275"/>
        <v>0</v>
      </c>
      <c r="Q2515">
        <f t="shared" si="276"/>
        <v>4813937689</v>
      </c>
      <c r="R2515">
        <f t="shared" si="277"/>
        <v>4.1933383153624479</v>
      </c>
      <c r="S2515" t="str">
        <f t="shared" si="278"/>
        <v>Acceptable</v>
      </c>
      <c r="T2515">
        <f>ROUNDUP(C2515,0)</f>
        <v>0</v>
      </c>
      <c r="U2515">
        <f>ROUNDDOWN(C2515,0)</f>
        <v>0</v>
      </c>
      <c r="V2515">
        <f>RIGHT(K2515,2)+2000</f>
        <v>2015</v>
      </c>
      <c r="W2515" t="str">
        <f>INDEX(_xlfn.TEXTSPLIT(K2515,"-"),1,2)</f>
        <v>Mar</v>
      </c>
      <c r="X2515" t="str">
        <f>INDEX(_xlfn.TEXTSPLIT(K2515,"-"),1,1)</f>
        <v>14</v>
      </c>
      <c r="Y2515">
        <f>INDEX(months!B:B,MATCH(Sheet1!W2515,months!A:A,0))</f>
        <v>3</v>
      </c>
      <c r="Z2515">
        <f t="shared" si="279"/>
        <v>42077</v>
      </c>
    </row>
    <row r="2516" spans="1:26" x14ac:dyDescent="0.2">
      <c r="A2516" t="s">
        <v>3787</v>
      </c>
      <c r="B2516" t="s">
        <v>3391</v>
      </c>
      <c r="C2516">
        <v>4.4000000000000004</v>
      </c>
      <c r="D2516">
        <v>27</v>
      </c>
      <c r="E2516" t="s">
        <v>186</v>
      </c>
      <c r="F2516" t="s">
        <v>101</v>
      </c>
      <c r="G2516" t="s">
        <v>23</v>
      </c>
      <c r="H2516" t="s">
        <v>24</v>
      </c>
      <c r="I2516" t="s">
        <v>25</v>
      </c>
      <c r="J2516" t="s">
        <v>3393</v>
      </c>
      <c r="K2516" t="s">
        <v>187</v>
      </c>
      <c r="L2516" t="s">
        <v>3788</v>
      </c>
      <c r="M2516" t="s">
        <v>274</v>
      </c>
      <c r="N2516">
        <f t="shared" si="273"/>
        <v>0</v>
      </c>
      <c r="O2516" t="str">
        <f t="shared" si="274"/>
        <v>No</v>
      </c>
      <c r="P2516">
        <f t="shared" si="275"/>
        <v>0</v>
      </c>
      <c r="Q2516">
        <f t="shared" si="276"/>
        <v>4813937689</v>
      </c>
      <c r="R2516">
        <f t="shared" si="277"/>
        <v>4.1933383153624479</v>
      </c>
      <c r="S2516" t="str">
        <f t="shared" si="278"/>
        <v>Acceptable</v>
      </c>
      <c r="T2516">
        <f>ROUNDUP(C2516,0)</f>
        <v>5</v>
      </c>
      <c r="U2516">
        <f>ROUNDDOWN(C2516,0)</f>
        <v>4</v>
      </c>
      <c r="V2516">
        <f>RIGHT(K2516,2)+2000</f>
        <v>2018</v>
      </c>
      <c r="W2516" t="str">
        <f>INDEX(_xlfn.TEXTSPLIT(K2516,"-"),1,2)</f>
        <v>Jul</v>
      </c>
      <c r="X2516" t="str">
        <f>INDEX(_xlfn.TEXTSPLIT(K2516,"-"),1,1)</f>
        <v>20</v>
      </c>
      <c r="Y2516">
        <f>INDEX(months!B:B,MATCH(Sheet1!W2516,months!A:A,0))</f>
        <v>7</v>
      </c>
      <c r="Z2516">
        <f t="shared" si="279"/>
        <v>43301</v>
      </c>
    </row>
    <row r="2517" spans="1:26" x14ac:dyDescent="0.2">
      <c r="A2517" t="s">
        <v>3789</v>
      </c>
      <c r="B2517" t="s">
        <v>3391</v>
      </c>
      <c r="C2517">
        <v>3.8</v>
      </c>
      <c r="D2517">
        <v>63</v>
      </c>
      <c r="E2517" t="s">
        <v>172</v>
      </c>
      <c r="F2517" t="s">
        <v>22</v>
      </c>
      <c r="G2517" t="s">
        <v>23</v>
      </c>
      <c r="H2517" t="s">
        <v>24</v>
      </c>
      <c r="I2517" t="s">
        <v>25</v>
      </c>
      <c r="J2517" t="s">
        <v>3393</v>
      </c>
      <c r="K2517" t="s">
        <v>951</v>
      </c>
      <c r="L2517" t="s">
        <v>744</v>
      </c>
      <c r="M2517" t="s">
        <v>274</v>
      </c>
      <c r="N2517">
        <f t="shared" si="273"/>
        <v>0</v>
      </c>
      <c r="O2517" t="str">
        <f t="shared" si="274"/>
        <v>No</v>
      </c>
      <c r="P2517">
        <f t="shared" si="275"/>
        <v>0</v>
      </c>
      <c r="Q2517">
        <f t="shared" si="276"/>
        <v>4813937689</v>
      </c>
      <c r="R2517">
        <f t="shared" si="277"/>
        <v>4.1933383153624479</v>
      </c>
      <c r="S2517" t="str">
        <f t="shared" si="278"/>
        <v>Acceptable</v>
      </c>
      <c r="T2517">
        <f>ROUNDUP(C2517,0)</f>
        <v>4</v>
      </c>
      <c r="U2517">
        <f>ROUNDDOWN(C2517,0)</f>
        <v>3</v>
      </c>
      <c r="V2517">
        <f>RIGHT(K2517,2)+2000</f>
        <v>2018</v>
      </c>
      <c r="W2517" t="str">
        <f>INDEX(_xlfn.TEXTSPLIT(K2517,"-"),1,2)</f>
        <v>Jun</v>
      </c>
      <c r="X2517" t="str">
        <f>INDEX(_xlfn.TEXTSPLIT(K2517,"-"),1,1)</f>
        <v>22</v>
      </c>
      <c r="Y2517">
        <f>INDEX(months!B:B,MATCH(Sheet1!W2517,months!A:A,0))</f>
        <v>6</v>
      </c>
      <c r="Z2517">
        <f t="shared" si="279"/>
        <v>43273</v>
      </c>
    </row>
    <row r="2518" spans="1:26" x14ac:dyDescent="0.2">
      <c r="A2518" t="s">
        <v>3691</v>
      </c>
      <c r="B2518" t="s">
        <v>3391</v>
      </c>
      <c r="D2518">
        <v>0</v>
      </c>
      <c r="E2518" t="s">
        <v>64</v>
      </c>
      <c r="F2518" t="s">
        <v>1230</v>
      </c>
      <c r="G2518" t="s">
        <v>23</v>
      </c>
      <c r="H2518" t="s">
        <v>24</v>
      </c>
      <c r="I2518" t="s">
        <v>25</v>
      </c>
      <c r="J2518" t="s">
        <v>3393</v>
      </c>
      <c r="K2518" t="s">
        <v>497</v>
      </c>
      <c r="L2518" t="s">
        <v>3692</v>
      </c>
      <c r="M2518" t="s">
        <v>29</v>
      </c>
      <c r="N2518">
        <f t="shared" si="273"/>
        <v>0</v>
      </c>
      <c r="O2518" t="str">
        <f t="shared" si="274"/>
        <v>No</v>
      </c>
      <c r="P2518">
        <f t="shared" si="275"/>
        <v>0</v>
      </c>
      <c r="Q2518">
        <f t="shared" si="276"/>
        <v>4813937689</v>
      </c>
      <c r="R2518">
        <f t="shared" si="277"/>
        <v>4.1933383153624479</v>
      </c>
      <c r="S2518" t="str">
        <f t="shared" si="278"/>
        <v>Acceptable</v>
      </c>
      <c r="T2518">
        <f>ROUNDUP(C2518,0)</f>
        <v>0</v>
      </c>
      <c r="U2518">
        <f>ROUNDDOWN(C2518,0)</f>
        <v>0</v>
      </c>
      <c r="V2518">
        <f>RIGHT(K2518,2)+2000</f>
        <v>2018</v>
      </c>
      <c r="W2518" t="str">
        <f>INDEX(_xlfn.TEXTSPLIT(K2518,"-"),1,2)</f>
        <v>Jul</v>
      </c>
      <c r="X2518" t="str">
        <f>INDEX(_xlfn.TEXTSPLIT(K2518,"-"),1,1)</f>
        <v>13</v>
      </c>
      <c r="Y2518">
        <f>INDEX(months!B:B,MATCH(Sheet1!W2518,months!A:A,0))</f>
        <v>7</v>
      </c>
      <c r="Z2518">
        <f t="shared" si="279"/>
        <v>43294</v>
      </c>
    </row>
    <row r="2519" spans="1:26" x14ac:dyDescent="0.2">
      <c r="A2519" t="s">
        <v>3547</v>
      </c>
      <c r="B2519" t="s">
        <v>3391</v>
      </c>
      <c r="C2519">
        <v>2.7</v>
      </c>
      <c r="D2519">
        <v>2657</v>
      </c>
      <c r="E2519" t="s">
        <v>172</v>
      </c>
      <c r="F2519" t="s">
        <v>32</v>
      </c>
      <c r="G2519" t="s">
        <v>23</v>
      </c>
      <c r="H2519" t="s">
        <v>24</v>
      </c>
      <c r="I2519" t="s">
        <v>25</v>
      </c>
      <c r="J2519" t="s">
        <v>3393</v>
      </c>
      <c r="K2519" t="s">
        <v>278</v>
      </c>
      <c r="L2519" t="s">
        <v>3548</v>
      </c>
      <c r="M2519" t="s">
        <v>54</v>
      </c>
      <c r="N2519">
        <f t="shared" si="273"/>
        <v>0</v>
      </c>
      <c r="O2519" t="str">
        <f t="shared" si="274"/>
        <v>No</v>
      </c>
      <c r="P2519">
        <f t="shared" si="275"/>
        <v>0</v>
      </c>
      <c r="Q2519">
        <f t="shared" si="276"/>
        <v>4813937689</v>
      </c>
      <c r="R2519">
        <f t="shared" si="277"/>
        <v>4.1933383153624479</v>
      </c>
      <c r="S2519" t="str">
        <f t="shared" si="278"/>
        <v>Acceptable</v>
      </c>
      <c r="T2519">
        <f>ROUNDUP(C2519,0)</f>
        <v>3</v>
      </c>
      <c r="U2519">
        <f>ROUNDDOWN(C2519,0)</f>
        <v>2</v>
      </c>
      <c r="V2519">
        <f>RIGHT(K2519,2)+2000</f>
        <v>2018</v>
      </c>
      <c r="W2519" t="str">
        <f>INDEX(_xlfn.TEXTSPLIT(K2519,"-"),1,2)</f>
        <v>Jul</v>
      </c>
      <c r="X2519" t="str">
        <f>INDEX(_xlfn.TEXTSPLIT(K2519,"-"),1,1)</f>
        <v>27</v>
      </c>
      <c r="Y2519">
        <f>INDEX(months!B:B,MATCH(Sheet1!W2519,months!A:A,0))</f>
        <v>7</v>
      </c>
      <c r="Z2519">
        <f t="shared" si="279"/>
        <v>43308</v>
      </c>
    </row>
    <row r="2520" spans="1:26" x14ac:dyDescent="0.2">
      <c r="A2520" t="s">
        <v>3682</v>
      </c>
      <c r="B2520" t="s">
        <v>3391</v>
      </c>
      <c r="C2520">
        <v>5</v>
      </c>
      <c r="D2520">
        <v>3</v>
      </c>
      <c r="E2520" t="s">
        <v>405</v>
      </c>
      <c r="F2520" t="s">
        <v>1010</v>
      </c>
      <c r="G2520" t="s">
        <v>23</v>
      </c>
      <c r="H2520" t="s">
        <v>24</v>
      </c>
      <c r="I2520" t="s">
        <v>25</v>
      </c>
      <c r="J2520" t="s">
        <v>3393</v>
      </c>
      <c r="K2520" t="s">
        <v>357</v>
      </c>
      <c r="L2520" t="s">
        <v>1100</v>
      </c>
      <c r="M2520" t="s">
        <v>274</v>
      </c>
      <c r="N2520">
        <f t="shared" si="273"/>
        <v>0</v>
      </c>
      <c r="O2520" t="str">
        <f t="shared" si="274"/>
        <v>No</v>
      </c>
      <c r="P2520">
        <f t="shared" si="275"/>
        <v>0</v>
      </c>
      <c r="Q2520">
        <f t="shared" si="276"/>
        <v>4813937689</v>
      </c>
      <c r="R2520">
        <f t="shared" si="277"/>
        <v>4.1933383153624479</v>
      </c>
      <c r="S2520" t="str">
        <f t="shared" si="278"/>
        <v>Acceptable</v>
      </c>
      <c r="T2520">
        <f>ROUNDUP(C2520,0)</f>
        <v>5</v>
      </c>
      <c r="U2520">
        <f>ROUNDDOWN(C2520,0)</f>
        <v>5</v>
      </c>
      <c r="V2520">
        <f>RIGHT(K2520,2)+2000</f>
        <v>2018</v>
      </c>
      <c r="W2520" t="str">
        <f>INDEX(_xlfn.TEXTSPLIT(K2520,"-"),1,2)</f>
        <v>Jul</v>
      </c>
      <c r="X2520" t="str">
        <f>INDEX(_xlfn.TEXTSPLIT(K2520,"-"),1,1)</f>
        <v>25</v>
      </c>
      <c r="Y2520">
        <f>INDEX(months!B:B,MATCH(Sheet1!W2520,months!A:A,0))</f>
        <v>7</v>
      </c>
      <c r="Z2520">
        <f t="shared" si="279"/>
        <v>43306</v>
      </c>
    </row>
    <row r="2521" spans="1:26" x14ac:dyDescent="0.2">
      <c r="A2521" t="s">
        <v>3790</v>
      </c>
      <c r="B2521" t="s">
        <v>3391</v>
      </c>
      <c r="C2521">
        <v>4.3</v>
      </c>
      <c r="D2521">
        <v>123</v>
      </c>
      <c r="E2521" t="s">
        <v>2858</v>
      </c>
      <c r="F2521" t="s">
        <v>22</v>
      </c>
      <c r="G2521" t="s">
        <v>23</v>
      </c>
      <c r="H2521" t="s">
        <v>24</v>
      </c>
      <c r="I2521" t="s">
        <v>25</v>
      </c>
      <c r="J2521" t="s">
        <v>3393</v>
      </c>
      <c r="K2521" t="s">
        <v>428</v>
      </c>
      <c r="L2521" t="s">
        <v>3791</v>
      </c>
      <c r="M2521" t="s">
        <v>274</v>
      </c>
      <c r="N2521">
        <f t="shared" si="273"/>
        <v>0</v>
      </c>
      <c r="O2521" t="str">
        <f t="shared" si="274"/>
        <v>No</v>
      </c>
      <c r="P2521">
        <f t="shared" si="275"/>
        <v>0</v>
      </c>
      <c r="Q2521">
        <f t="shared" si="276"/>
        <v>4813937689</v>
      </c>
      <c r="R2521">
        <f t="shared" si="277"/>
        <v>4.1933383153624479</v>
      </c>
      <c r="S2521" t="str">
        <f t="shared" si="278"/>
        <v>Acceptable</v>
      </c>
      <c r="T2521">
        <f>ROUNDUP(C2521,0)</f>
        <v>5</v>
      </c>
      <c r="U2521">
        <f>ROUNDDOWN(C2521,0)</f>
        <v>4</v>
      </c>
      <c r="V2521">
        <f>RIGHT(K2521,2)+2000</f>
        <v>2018</v>
      </c>
      <c r="W2521" t="str">
        <f>INDEX(_xlfn.TEXTSPLIT(K2521,"-"),1,2)</f>
        <v>Jun</v>
      </c>
      <c r="X2521" t="str">
        <f>INDEX(_xlfn.TEXTSPLIT(K2521,"-"),1,1)</f>
        <v>1</v>
      </c>
      <c r="Y2521">
        <f>INDEX(months!B:B,MATCH(Sheet1!W2521,months!A:A,0))</f>
        <v>6</v>
      </c>
      <c r="Z2521">
        <f t="shared" si="279"/>
        <v>43252</v>
      </c>
    </row>
    <row r="2522" spans="1:26" x14ac:dyDescent="0.2">
      <c r="A2522" t="s">
        <v>3792</v>
      </c>
      <c r="B2522" t="s">
        <v>3391</v>
      </c>
      <c r="C2522">
        <v>3.8</v>
      </c>
      <c r="D2522">
        <v>122</v>
      </c>
      <c r="E2522" t="s">
        <v>46</v>
      </c>
      <c r="F2522" t="s">
        <v>22</v>
      </c>
      <c r="G2522" t="s">
        <v>23</v>
      </c>
      <c r="H2522" t="s">
        <v>24</v>
      </c>
      <c r="I2522" t="s">
        <v>25</v>
      </c>
      <c r="J2522" t="s">
        <v>3393</v>
      </c>
      <c r="K2522" t="s">
        <v>97</v>
      </c>
      <c r="L2522" t="s">
        <v>46</v>
      </c>
      <c r="M2522" t="s">
        <v>46</v>
      </c>
      <c r="N2522">
        <f t="shared" si="273"/>
        <v>0</v>
      </c>
      <c r="O2522" t="str">
        <f t="shared" si="274"/>
        <v>No</v>
      </c>
      <c r="P2522">
        <f t="shared" si="275"/>
        <v>0</v>
      </c>
      <c r="Q2522">
        <f t="shared" si="276"/>
        <v>4813937689</v>
      </c>
      <c r="R2522">
        <f t="shared" si="277"/>
        <v>4.1933383153624479</v>
      </c>
      <c r="S2522" t="str">
        <f t="shared" si="278"/>
        <v>Acceptable</v>
      </c>
      <c r="T2522">
        <f>ROUNDUP(C2522,0)</f>
        <v>4</v>
      </c>
      <c r="U2522">
        <f>ROUNDDOWN(C2522,0)</f>
        <v>3</v>
      </c>
      <c r="V2522">
        <f>RIGHT(K2522,2)+2000</f>
        <v>2018</v>
      </c>
      <c r="W2522" t="str">
        <f>INDEX(_xlfn.TEXTSPLIT(K2522,"-"),1,2)</f>
        <v>Aug</v>
      </c>
      <c r="X2522" t="str">
        <f>INDEX(_xlfn.TEXTSPLIT(K2522,"-"),1,1)</f>
        <v>3</v>
      </c>
      <c r="Y2522">
        <f>INDEX(months!B:B,MATCH(Sheet1!W2522,months!A:A,0))</f>
        <v>8</v>
      </c>
      <c r="Z2522">
        <f t="shared" si="279"/>
        <v>43315</v>
      </c>
    </row>
    <row r="2523" spans="1:26" x14ac:dyDescent="0.2">
      <c r="A2523" t="s">
        <v>3566</v>
      </c>
      <c r="B2523" t="s">
        <v>3391</v>
      </c>
      <c r="C2523">
        <v>3</v>
      </c>
      <c r="D2523">
        <v>315</v>
      </c>
      <c r="E2523" t="s">
        <v>405</v>
      </c>
      <c r="F2523" t="s">
        <v>50</v>
      </c>
      <c r="G2523" t="s">
        <v>23</v>
      </c>
      <c r="H2523" t="s">
        <v>24</v>
      </c>
      <c r="I2523" t="s">
        <v>25</v>
      </c>
      <c r="J2523" t="s">
        <v>3393</v>
      </c>
      <c r="K2523" t="s">
        <v>3567</v>
      </c>
      <c r="L2523" t="s">
        <v>3568</v>
      </c>
      <c r="M2523" t="s">
        <v>86</v>
      </c>
      <c r="N2523">
        <f t="shared" si="273"/>
        <v>0</v>
      </c>
      <c r="O2523" t="str">
        <f t="shared" si="274"/>
        <v>No</v>
      </c>
      <c r="P2523">
        <f t="shared" si="275"/>
        <v>0</v>
      </c>
      <c r="Q2523">
        <f t="shared" si="276"/>
        <v>4813937689</v>
      </c>
      <c r="R2523">
        <f t="shared" si="277"/>
        <v>4.1933383153624479</v>
      </c>
      <c r="S2523" t="str">
        <f t="shared" si="278"/>
        <v>Acceptable</v>
      </c>
      <c r="T2523">
        <f>ROUNDUP(C2523,0)</f>
        <v>3</v>
      </c>
      <c r="U2523">
        <f>ROUNDDOWN(C2523,0)</f>
        <v>3</v>
      </c>
      <c r="V2523">
        <f>RIGHT(K2523,2)+2000</f>
        <v>2017</v>
      </c>
      <c r="W2523" t="str">
        <f>INDEX(_xlfn.TEXTSPLIT(K2523,"-"),1,2)</f>
        <v>Oct</v>
      </c>
      <c r="X2523" t="str">
        <f>INDEX(_xlfn.TEXTSPLIT(K2523,"-"),1,1)</f>
        <v>10</v>
      </c>
      <c r="Y2523">
        <f>INDEX(months!B:B,MATCH(Sheet1!W2523,months!A:A,0))</f>
        <v>10</v>
      </c>
      <c r="Z2523">
        <f t="shared" si="279"/>
        <v>43018</v>
      </c>
    </row>
    <row r="2524" spans="1:26" x14ac:dyDescent="0.2">
      <c r="A2524" t="s">
        <v>3793</v>
      </c>
      <c r="B2524" t="s">
        <v>3391</v>
      </c>
      <c r="C2524">
        <v>5</v>
      </c>
      <c r="D2524">
        <v>2</v>
      </c>
      <c r="E2524" t="s">
        <v>159</v>
      </c>
      <c r="F2524" t="s">
        <v>1010</v>
      </c>
      <c r="G2524" t="s">
        <v>23</v>
      </c>
      <c r="H2524" t="s">
        <v>24</v>
      </c>
      <c r="I2524" t="s">
        <v>418</v>
      </c>
      <c r="J2524" t="s">
        <v>3393</v>
      </c>
      <c r="K2524" t="s">
        <v>102</v>
      </c>
      <c r="L2524" t="s">
        <v>236</v>
      </c>
      <c r="M2524" t="s">
        <v>81</v>
      </c>
      <c r="N2524">
        <f t="shared" si="273"/>
        <v>0</v>
      </c>
      <c r="O2524" t="str">
        <f t="shared" si="274"/>
        <v>No</v>
      </c>
      <c r="P2524">
        <f t="shared" si="275"/>
        <v>0</v>
      </c>
      <c r="Q2524">
        <f t="shared" si="276"/>
        <v>4813937689</v>
      </c>
      <c r="R2524">
        <f t="shared" si="277"/>
        <v>4.1933383153624479</v>
      </c>
      <c r="S2524" t="str">
        <f t="shared" si="278"/>
        <v>Acceptable</v>
      </c>
      <c r="T2524">
        <f>ROUNDUP(C2524,0)</f>
        <v>5</v>
      </c>
      <c r="U2524">
        <f>ROUNDDOWN(C2524,0)</f>
        <v>5</v>
      </c>
      <c r="V2524">
        <f>RIGHT(K2524,2)+2000</f>
        <v>2018</v>
      </c>
      <c r="W2524" t="str">
        <f>INDEX(_xlfn.TEXTSPLIT(K2524,"-"),1,2)</f>
        <v>Jun</v>
      </c>
      <c r="X2524" t="str">
        <f>INDEX(_xlfn.TEXTSPLIT(K2524,"-"),1,1)</f>
        <v>6</v>
      </c>
      <c r="Y2524">
        <f>INDEX(months!B:B,MATCH(Sheet1!W2524,months!A:A,0))</f>
        <v>6</v>
      </c>
      <c r="Z2524">
        <f t="shared" si="279"/>
        <v>43257</v>
      </c>
    </row>
    <row r="2525" spans="1:26" x14ac:dyDescent="0.2">
      <c r="A2525" t="s">
        <v>3794</v>
      </c>
      <c r="B2525" t="s">
        <v>3391</v>
      </c>
      <c r="C2525">
        <v>3.6</v>
      </c>
      <c r="D2525">
        <v>26</v>
      </c>
      <c r="E2525" t="s">
        <v>3795</v>
      </c>
      <c r="F2525" t="s">
        <v>101</v>
      </c>
      <c r="G2525" t="s">
        <v>23</v>
      </c>
      <c r="H2525" t="s">
        <v>24</v>
      </c>
      <c r="I2525" t="s">
        <v>25</v>
      </c>
      <c r="J2525" t="s">
        <v>3393</v>
      </c>
      <c r="K2525" t="s">
        <v>3796</v>
      </c>
      <c r="L2525" t="s">
        <v>53</v>
      </c>
      <c r="M2525" t="s">
        <v>237</v>
      </c>
      <c r="N2525">
        <f t="shared" si="273"/>
        <v>0</v>
      </c>
      <c r="O2525" t="str">
        <f t="shared" si="274"/>
        <v>No</v>
      </c>
      <c r="P2525">
        <f t="shared" si="275"/>
        <v>0</v>
      </c>
      <c r="Q2525">
        <f t="shared" si="276"/>
        <v>4813937689</v>
      </c>
      <c r="R2525">
        <f t="shared" si="277"/>
        <v>4.1933383153624479</v>
      </c>
      <c r="S2525" t="str">
        <f t="shared" si="278"/>
        <v>Acceptable</v>
      </c>
      <c r="T2525">
        <f>ROUNDUP(C2525,0)</f>
        <v>4</v>
      </c>
      <c r="U2525">
        <f>ROUNDDOWN(C2525,0)</f>
        <v>3</v>
      </c>
      <c r="V2525">
        <f>RIGHT(K2525,2)+2000</f>
        <v>2015</v>
      </c>
      <c r="W2525" t="str">
        <f>INDEX(_xlfn.TEXTSPLIT(K2525,"-"),1,2)</f>
        <v>May</v>
      </c>
      <c r="X2525" t="str">
        <f>INDEX(_xlfn.TEXTSPLIT(K2525,"-"),1,1)</f>
        <v>10</v>
      </c>
      <c r="Y2525">
        <f>INDEX(months!B:B,MATCH(Sheet1!W2525,months!A:A,0))</f>
        <v>5</v>
      </c>
      <c r="Z2525">
        <f t="shared" si="279"/>
        <v>42134</v>
      </c>
    </row>
    <row r="2526" spans="1:26" x14ac:dyDescent="0.2">
      <c r="A2526" t="s">
        <v>3797</v>
      </c>
      <c r="B2526" t="s">
        <v>3391</v>
      </c>
      <c r="C2526">
        <v>4</v>
      </c>
      <c r="D2526">
        <v>122</v>
      </c>
      <c r="E2526" t="s">
        <v>3798</v>
      </c>
      <c r="F2526" t="s">
        <v>22</v>
      </c>
      <c r="G2526" t="s">
        <v>23</v>
      </c>
      <c r="H2526" t="s">
        <v>24</v>
      </c>
      <c r="I2526" t="s">
        <v>25</v>
      </c>
      <c r="J2526" t="s">
        <v>3393</v>
      </c>
      <c r="K2526" t="s">
        <v>497</v>
      </c>
      <c r="L2526" t="s">
        <v>317</v>
      </c>
      <c r="M2526" t="s">
        <v>86</v>
      </c>
      <c r="N2526">
        <f t="shared" si="273"/>
        <v>0</v>
      </c>
      <c r="O2526" t="str">
        <f t="shared" si="274"/>
        <v>No</v>
      </c>
      <c r="P2526">
        <f t="shared" si="275"/>
        <v>0</v>
      </c>
      <c r="Q2526">
        <f t="shared" si="276"/>
        <v>4813937689</v>
      </c>
      <c r="R2526">
        <f t="shared" si="277"/>
        <v>4.1933383153624479</v>
      </c>
      <c r="S2526" t="str">
        <f t="shared" si="278"/>
        <v>Acceptable</v>
      </c>
      <c r="T2526">
        <f>ROUNDUP(C2526,0)</f>
        <v>4</v>
      </c>
      <c r="U2526">
        <f>ROUNDDOWN(C2526,0)</f>
        <v>4</v>
      </c>
      <c r="V2526">
        <f>RIGHT(K2526,2)+2000</f>
        <v>2018</v>
      </c>
      <c r="W2526" t="str">
        <f>INDEX(_xlfn.TEXTSPLIT(K2526,"-"),1,2)</f>
        <v>Jul</v>
      </c>
      <c r="X2526" t="str">
        <f>INDEX(_xlfn.TEXTSPLIT(K2526,"-"),1,1)</f>
        <v>13</v>
      </c>
      <c r="Y2526">
        <f>INDEX(months!B:B,MATCH(Sheet1!W2526,months!A:A,0))</f>
        <v>7</v>
      </c>
      <c r="Z2526">
        <f t="shared" si="279"/>
        <v>43294</v>
      </c>
    </row>
    <row r="2527" spans="1:26" x14ac:dyDescent="0.2">
      <c r="A2527" t="s">
        <v>3799</v>
      </c>
      <c r="B2527" t="s">
        <v>3391</v>
      </c>
      <c r="C2527">
        <v>4.3</v>
      </c>
      <c r="D2527">
        <v>17</v>
      </c>
      <c r="E2527" t="s">
        <v>136</v>
      </c>
      <c r="F2527" t="s">
        <v>22</v>
      </c>
      <c r="G2527" t="s">
        <v>23</v>
      </c>
      <c r="H2527" t="s">
        <v>24</v>
      </c>
      <c r="I2527" t="s">
        <v>25</v>
      </c>
      <c r="J2527" t="s">
        <v>3393</v>
      </c>
      <c r="K2527" t="s">
        <v>3800</v>
      </c>
      <c r="L2527" t="s">
        <v>236</v>
      </c>
      <c r="M2527" t="s">
        <v>54</v>
      </c>
      <c r="N2527">
        <f t="shared" si="273"/>
        <v>0</v>
      </c>
      <c r="O2527" t="str">
        <f t="shared" si="274"/>
        <v>No</v>
      </c>
      <c r="P2527">
        <f t="shared" si="275"/>
        <v>0</v>
      </c>
      <c r="Q2527">
        <f t="shared" si="276"/>
        <v>4813937689</v>
      </c>
      <c r="R2527">
        <f t="shared" si="277"/>
        <v>4.1933383153624479</v>
      </c>
      <c r="S2527" t="str">
        <f t="shared" si="278"/>
        <v>Acceptable</v>
      </c>
      <c r="T2527">
        <f>ROUNDUP(C2527,0)</f>
        <v>5</v>
      </c>
      <c r="U2527">
        <f>ROUNDDOWN(C2527,0)</f>
        <v>4</v>
      </c>
      <c r="V2527">
        <f>RIGHT(K2527,2)+2000</f>
        <v>2017</v>
      </c>
      <c r="W2527" t="str">
        <f>INDEX(_xlfn.TEXTSPLIT(K2527,"-"),1,2)</f>
        <v>Feb</v>
      </c>
      <c r="X2527" t="str">
        <f>INDEX(_xlfn.TEXTSPLIT(K2527,"-"),1,1)</f>
        <v>25</v>
      </c>
      <c r="Y2527">
        <f>INDEX(months!B:B,MATCH(Sheet1!W2527,months!A:A,0))</f>
        <v>2</v>
      </c>
      <c r="Z2527">
        <f t="shared" si="279"/>
        <v>42791</v>
      </c>
    </row>
    <row r="2528" spans="1:26" x14ac:dyDescent="0.2">
      <c r="A2528" t="s">
        <v>3801</v>
      </c>
      <c r="B2528" t="s">
        <v>3391</v>
      </c>
      <c r="C2528">
        <v>4.7</v>
      </c>
      <c r="D2528">
        <v>623</v>
      </c>
      <c r="E2528" t="s">
        <v>88</v>
      </c>
      <c r="F2528" t="s">
        <v>57</v>
      </c>
      <c r="G2528" t="s">
        <v>23</v>
      </c>
      <c r="H2528" t="s">
        <v>24</v>
      </c>
      <c r="I2528" t="s">
        <v>44</v>
      </c>
      <c r="J2528" t="s">
        <v>3393</v>
      </c>
      <c r="K2528" t="s">
        <v>229</v>
      </c>
      <c r="L2528" t="s">
        <v>1567</v>
      </c>
      <c r="M2528" t="s">
        <v>587</v>
      </c>
      <c r="N2528">
        <f t="shared" si="273"/>
        <v>0</v>
      </c>
      <c r="O2528" t="str">
        <f t="shared" si="274"/>
        <v>No</v>
      </c>
      <c r="P2528">
        <f t="shared" si="275"/>
        <v>0</v>
      </c>
      <c r="Q2528">
        <f t="shared" si="276"/>
        <v>4813937689</v>
      </c>
      <c r="R2528">
        <f t="shared" si="277"/>
        <v>4.1933383153624479</v>
      </c>
      <c r="S2528" t="str">
        <f t="shared" si="278"/>
        <v>Acceptable</v>
      </c>
      <c r="T2528">
        <f>ROUNDUP(C2528,0)</f>
        <v>5</v>
      </c>
      <c r="U2528">
        <f>ROUNDDOWN(C2528,0)</f>
        <v>4</v>
      </c>
      <c r="V2528">
        <f>RIGHT(K2528,2)+2000</f>
        <v>2018</v>
      </c>
      <c r="W2528" t="str">
        <f>INDEX(_xlfn.TEXTSPLIT(K2528,"-"),1,2)</f>
        <v>Jul</v>
      </c>
      <c r="X2528" t="str">
        <f>INDEX(_xlfn.TEXTSPLIT(K2528,"-"),1,1)</f>
        <v>29</v>
      </c>
      <c r="Y2528">
        <f>INDEX(months!B:B,MATCH(Sheet1!W2528,months!A:A,0))</f>
        <v>7</v>
      </c>
      <c r="Z2528">
        <f t="shared" si="279"/>
        <v>43310</v>
      </c>
    </row>
    <row r="2529" spans="1:26" x14ac:dyDescent="0.2">
      <c r="A2529" t="s">
        <v>3802</v>
      </c>
      <c r="B2529" t="s">
        <v>3391</v>
      </c>
      <c r="C2529">
        <v>5</v>
      </c>
      <c r="D2529">
        <v>6</v>
      </c>
      <c r="E2529" t="s">
        <v>202</v>
      </c>
      <c r="F2529" t="s">
        <v>775</v>
      </c>
      <c r="G2529" t="s">
        <v>23</v>
      </c>
      <c r="H2529" t="s">
        <v>24</v>
      </c>
      <c r="I2529" t="s">
        <v>25</v>
      </c>
      <c r="J2529" t="s">
        <v>3393</v>
      </c>
      <c r="K2529" t="s">
        <v>264</v>
      </c>
      <c r="L2529" t="s">
        <v>3803</v>
      </c>
      <c r="M2529" t="s">
        <v>54</v>
      </c>
      <c r="N2529">
        <f t="shared" si="273"/>
        <v>0</v>
      </c>
      <c r="O2529" t="str">
        <f t="shared" si="274"/>
        <v>No</v>
      </c>
      <c r="P2529">
        <f t="shared" si="275"/>
        <v>0</v>
      </c>
      <c r="Q2529">
        <f t="shared" si="276"/>
        <v>4813937689</v>
      </c>
      <c r="R2529">
        <f t="shared" si="277"/>
        <v>4.1933383153624479</v>
      </c>
      <c r="S2529" t="str">
        <f t="shared" si="278"/>
        <v>Acceptable</v>
      </c>
      <c r="T2529">
        <f>ROUNDUP(C2529,0)</f>
        <v>5</v>
      </c>
      <c r="U2529">
        <f>ROUNDDOWN(C2529,0)</f>
        <v>5</v>
      </c>
      <c r="V2529">
        <f>RIGHT(K2529,2)+2000</f>
        <v>2018</v>
      </c>
      <c r="W2529" t="str">
        <f>INDEX(_xlfn.TEXTSPLIT(K2529,"-"),1,2)</f>
        <v>May</v>
      </c>
      <c r="X2529" t="str">
        <f>INDEX(_xlfn.TEXTSPLIT(K2529,"-"),1,1)</f>
        <v>25</v>
      </c>
      <c r="Y2529">
        <f>INDEX(months!B:B,MATCH(Sheet1!W2529,months!A:A,0))</f>
        <v>5</v>
      </c>
      <c r="Z2529">
        <f t="shared" si="279"/>
        <v>43245</v>
      </c>
    </row>
    <row r="2530" spans="1:26" x14ac:dyDescent="0.2">
      <c r="A2530" t="s">
        <v>3804</v>
      </c>
      <c r="B2530" t="s">
        <v>3391</v>
      </c>
      <c r="C2530">
        <v>4.7</v>
      </c>
      <c r="D2530">
        <v>6</v>
      </c>
      <c r="E2530" t="s">
        <v>481</v>
      </c>
      <c r="F2530" t="s">
        <v>775</v>
      </c>
      <c r="G2530" t="s">
        <v>23</v>
      </c>
      <c r="H2530" t="s">
        <v>24</v>
      </c>
      <c r="I2530" t="s">
        <v>25</v>
      </c>
      <c r="J2530" t="s">
        <v>3393</v>
      </c>
      <c r="K2530" t="s">
        <v>183</v>
      </c>
      <c r="L2530" t="s">
        <v>1398</v>
      </c>
      <c r="M2530" t="s">
        <v>274</v>
      </c>
      <c r="N2530">
        <f t="shared" si="273"/>
        <v>0</v>
      </c>
      <c r="O2530" t="str">
        <f t="shared" si="274"/>
        <v>No</v>
      </c>
      <c r="P2530">
        <f t="shared" si="275"/>
        <v>0</v>
      </c>
      <c r="Q2530">
        <f t="shared" si="276"/>
        <v>4813937689</v>
      </c>
      <c r="R2530">
        <f t="shared" si="277"/>
        <v>4.1933383153624479</v>
      </c>
      <c r="S2530" t="str">
        <f t="shared" si="278"/>
        <v>Acceptable</v>
      </c>
      <c r="T2530">
        <f>ROUNDUP(C2530,0)</f>
        <v>5</v>
      </c>
      <c r="U2530">
        <f>ROUNDDOWN(C2530,0)</f>
        <v>4</v>
      </c>
      <c r="V2530">
        <f>RIGHT(K2530,2)+2000</f>
        <v>2018</v>
      </c>
      <c r="W2530" t="str">
        <f>INDEX(_xlfn.TEXTSPLIT(K2530,"-"),1,2)</f>
        <v>Mar</v>
      </c>
      <c r="X2530" t="str">
        <f>INDEX(_xlfn.TEXTSPLIT(K2530,"-"),1,1)</f>
        <v>31</v>
      </c>
      <c r="Y2530">
        <f>INDEX(months!B:B,MATCH(Sheet1!W2530,months!A:A,0))</f>
        <v>3</v>
      </c>
      <c r="Z2530">
        <f t="shared" si="279"/>
        <v>43190</v>
      </c>
    </row>
    <row r="2531" spans="1:26" x14ac:dyDescent="0.2">
      <c r="A2531" t="s">
        <v>3688</v>
      </c>
      <c r="B2531" t="s">
        <v>3391</v>
      </c>
      <c r="D2531">
        <v>6</v>
      </c>
      <c r="E2531" t="s">
        <v>132</v>
      </c>
      <c r="F2531" t="s">
        <v>1010</v>
      </c>
      <c r="G2531" t="s">
        <v>23</v>
      </c>
      <c r="H2531" t="s">
        <v>24</v>
      </c>
      <c r="I2531" t="s">
        <v>25</v>
      </c>
      <c r="J2531" t="s">
        <v>3393</v>
      </c>
      <c r="K2531" t="s">
        <v>187</v>
      </c>
      <c r="L2531" t="s">
        <v>3689</v>
      </c>
      <c r="M2531" t="s">
        <v>274</v>
      </c>
      <c r="N2531">
        <f t="shared" si="273"/>
        <v>0</v>
      </c>
      <c r="O2531" t="str">
        <f t="shared" si="274"/>
        <v>No</v>
      </c>
      <c r="P2531">
        <f t="shared" si="275"/>
        <v>0</v>
      </c>
      <c r="Q2531">
        <f t="shared" si="276"/>
        <v>4813937689</v>
      </c>
      <c r="R2531">
        <f t="shared" si="277"/>
        <v>4.1933383153624479</v>
      </c>
      <c r="S2531" t="str">
        <f t="shared" si="278"/>
        <v>Acceptable</v>
      </c>
      <c r="T2531">
        <f>ROUNDUP(C2531,0)</f>
        <v>0</v>
      </c>
      <c r="U2531">
        <f>ROUNDDOWN(C2531,0)</f>
        <v>0</v>
      </c>
      <c r="V2531">
        <f>RIGHT(K2531,2)+2000</f>
        <v>2018</v>
      </c>
      <c r="W2531" t="str">
        <f>INDEX(_xlfn.TEXTSPLIT(K2531,"-"),1,2)</f>
        <v>Jul</v>
      </c>
      <c r="X2531" t="str">
        <f>INDEX(_xlfn.TEXTSPLIT(K2531,"-"),1,1)</f>
        <v>20</v>
      </c>
      <c r="Y2531">
        <f>INDEX(months!B:B,MATCH(Sheet1!W2531,months!A:A,0))</f>
        <v>7</v>
      </c>
      <c r="Z2531">
        <f t="shared" si="279"/>
        <v>43301</v>
      </c>
    </row>
    <row r="2532" spans="1:26" x14ac:dyDescent="0.2">
      <c r="A2532" t="s">
        <v>3805</v>
      </c>
      <c r="B2532" t="s">
        <v>3391</v>
      </c>
      <c r="C2532">
        <v>4.5999999999999996</v>
      </c>
      <c r="D2532">
        <v>7</v>
      </c>
      <c r="E2532" t="s">
        <v>100</v>
      </c>
      <c r="F2532" t="s">
        <v>775</v>
      </c>
      <c r="G2532" t="s">
        <v>23</v>
      </c>
      <c r="H2532" t="s">
        <v>24</v>
      </c>
      <c r="I2532" t="s">
        <v>25</v>
      </c>
      <c r="J2532" t="s">
        <v>3393</v>
      </c>
      <c r="K2532" t="s">
        <v>3806</v>
      </c>
      <c r="L2532" t="s">
        <v>1650</v>
      </c>
      <c r="M2532" t="s">
        <v>29</v>
      </c>
      <c r="N2532">
        <f t="shared" si="273"/>
        <v>0</v>
      </c>
      <c r="O2532" t="str">
        <f t="shared" si="274"/>
        <v>No</v>
      </c>
      <c r="P2532">
        <f t="shared" si="275"/>
        <v>0</v>
      </c>
      <c r="Q2532">
        <f t="shared" si="276"/>
        <v>4813937689</v>
      </c>
      <c r="R2532">
        <f t="shared" si="277"/>
        <v>4.1933383153624479</v>
      </c>
      <c r="S2532" t="str">
        <f t="shared" si="278"/>
        <v>Acceptable</v>
      </c>
      <c r="T2532">
        <f>ROUNDUP(C2532,0)</f>
        <v>5</v>
      </c>
      <c r="U2532">
        <f>ROUNDDOWN(C2532,0)</f>
        <v>4</v>
      </c>
      <c r="V2532">
        <f>RIGHT(K2532,2)+2000</f>
        <v>2018</v>
      </c>
      <c r="W2532" t="str">
        <f>INDEX(_xlfn.TEXTSPLIT(K2532,"-"),1,2)</f>
        <v>Apr</v>
      </c>
      <c r="X2532" t="str">
        <f>INDEX(_xlfn.TEXTSPLIT(K2532,"-"),1,1)</f>
        <v>16</v>
      </c>
      <c r="Y2532">
        <f>INDEX(months!B:B,MATCH(Sheet1!W2532,months!A:A,0))</f>
        <v>4</v>
      </c>
      <c r="Z2532">
        <f t="shared" si="279"/>
        <v>43206</v>
      </c>
    </row>
    <row r="2533" spans="1:26" x14ac:dyDescent="0.2">
      <c r="A2533" t="s">
        <v>3807</v>
      </c>
      <c r="B2533" t="s">
        <v>3391</v>
      </c>
      <c r="C2533">
        <v>3.1</v>
      </c>
      <c r="D2533">
        <v>253</v>
      </c>
      <c r="E2533" t="s">
        <v>123</v>
      </c>
      <c r="F2533" t="s">
        <v>57</v>
      </c>
      <c r="G2533" t="s">
        <v>23</v>
      </c>
      <c r="H2533" t="s">
        <v>24</v>
      </c>
      <c r="I2533" t="s">
        <v>25</v>
      </c>
      <c r="J2533" t="s">
        <v>3393</v>
      </c>
      <c r="K2533" t="s">
        <v>3808</v>
      </c>
      <c r="L2533" t="s">
        <v>813</v>
      </c>
      <c r="M2533" t="s">
        <v>177</v>
      </c>
      <c r="N2533">
        <f t="shared" si="273"/>
        <v>0</v>
      </c>
      <c r="O2533" t="str">
        <f t="shared" si="274"/>
        <v>No</v>
      </c>
      <c r="P2533">
        <f t="shared" si="275"/>
        <v>0</v>
      </c>
      <c r="Q2533">
        <f t="shared" si="276"/>
        <v>4813937689</v>
      </c>
      <c r="R2533">
        <f t="shared" si="277"/>
        <v>4.1933383153624479</v>
      </c>
      <c r="S2533" t="str">
        <f t="shared" si="278"/>
        <v>Acceptable</v>
      </c>
      <c r="T2533">
        <f>ROUNDUP(C2533,0)</f>
        <v>4</v>
      </c>
      <c r="U2533">
        <f>ROUNDDOWN(C2533,0)</f>
        <v>3</v>
      </c>
      <c r="V2533">
        <f>RIGHT(K2533,2)+2000</f>
        <v>2016</v>
      </c>
      <c r="W2533" t="str">
        <f>INDEX(_xlfn.TEXTSPLIT(K2533,"-"),1,2)</f>
        <v>Sep</v>
      </c>
      <c r="X2533" t="str">
        <f>INDEX(_xlfn.TEXTSPLIT(K2533,"-"),1,1)</f>
        <v>12</v>
      </c>
      <c r="Y2533">
        <f>INDEX(months!B:B,MATCH(Sheet1!W2533,months!A:A,0))</f>
        <v>9</v>
      </c>
      <c r="Z2533">
        <f t="shared" si="279"/>
        <v>42625</v>
      </c>
    </row>
    <row r="2534" spans="1:26" x14ac:dyDescent="0.2">
      <c r="A2534" t="s">
        <v>3809</v>
      </c>
      <c r="B2534" t="s">
        <v>3391</v>
      </c>
      <c r="C2534">
        <v>4.4000000000000004</v>
      </c>
      <c r="D2534">
        <v>3786</v>
      </c>
      <c r="E2534" t="s">
        <v>78</v>
      </c>
      <c r="F2534" t="s">
        <v>57</v>
      </c>
      <c r="G2534" t="s">
        <v>23</v>
      </c>
      <c r="H2534" t="s">
        <v>24</v>
      </c>
      <c r="I2534" t="s">
        <v>25</v>
      </c>
      <c r="J2534" t="s">
        <v>3393</v>
      </c>
      <c r="K2534" t="s">
        <v>266</v>
      </c>
      <c r="L2534" t="s">
        <v>3810</v>
      </c>
      <c r="M2534" t="s">
        <v>29</v>
      </c>
      <c r="N2534">
        <f t="shared" si="273"/>
        <v>0</v>
      </c>
      <c r="O2534" t="str">
        <f t="shared" si="274"/>
        <v>No</v>
      </c>
      <c r="P2534">
        <f t="shared" si="275"/>
        <v>0</v>
      </c>
      <c r="Q2534">
        <f t="shared" si="276"/>
        <v>4813937689</v>
      </c>
      <c r="R2534">
        <f t="shared" si="277"/>
        <v>4.1933383153624479</v>
      </c>
      <c r="S2534" t="str">
        <f t="shared" si="278"/>
        <v>Acceptable</v>
      </c>
      <c r="T2534">
        <f>ROUNDUP(C2534,0)</f>
        <v>5</v>
      </c>
      <c r="U2534">
        <f>ROUNDDOWN(C2534,0)</f>
        <v>4</v>
      </c>
      <c r="V2534">
        <f>RIGHT(K2534,2)+2000</f>
        <v>2018</v>
      </c>
      <c r="W2534" t="str">
        <f>INDEX(_xlfn.TEXTSPLIT(K2534,"-"),1,2)</f>
        <v>Jul</v>
      </c>
      <c r="X2534" t="str">
        <f>INDEX(_xlfn.TEXTSPLIT(K2534,"-"),1,1)</f>
        <v>16</v>
      </c>
      <c r="Y2534">
        <f>INDEX(months!B:B,MATCH(Sheet1!W2534,months!A:A,0))</f>
        <v>7</v>
      </c>
      <c r="Z2534">
        <f t="shared" si="279"/>
        <v>43297</v>
      </c>
    </row>
    <row r="2535" spans="1:26" x14ac:dyDescent="0.2">
      <c r="A2535" t="s">
        <v>3811</v>
      </c>
      <c r="B2535" t="s">
        <v>3391</v>
      </c>
      <c r="C2535">
        <v>5</v>
      </c>
      <c r="D2535">
        <v>1</v>
      </c>
      <c r="E2535" t="s">
        <v>143</v>
      </c>
      <c r="F2535" t="s">
        <v>1010</v>
      </c>
      <c r="G2535" t="s">
        <v>23</v>
      </c>
      <c r="H2535" t="s">
        <v>24</v>
      </c>
      <c r="I2535" t="s">
        <v>418</v>
      </c>
      <c r="J2535" t="s">
        <v>3393</v>
      </c>
      <c r="K2535" t="s">
        <v>2467</v>
      </c>
      <c r="L2535" t="s">
        <v>2947</v>
      </c>
      <c r="M2535" t="s">
        <v>81</v>
      </c>
      <c r="N2535">
        <f t="shared" si="273"/>
        <v>0</v>
      </c>
      <c r="O2535" t="str">
        <f t="shared" si="274"/>
        <v>No</v>
      </c>
      <c r="P2535">
        <f t="shared" si="275"/>
        <v>0</v>
      </c>
      <c r="Q2535">
        <f t="shared" si="276"/>
        <v>4813937689</v>
      </c>
      <c r="R2535">
        <f t="shared" si="277"/>
        <v>4.1933383153624479</v>
      </c>
      <c r="S2535" t="str">
        <f t="shared" si="278"/>
        <v>Acceptable</v>
      </c>
      <c r="T2535">
        <f>ROUNDUP(C2535,0)</f>
        <v>5</v>
      </c>
      <c r="U2535">
        <f>ROUNDDOWN(C2535,0)</f>
        <v>5</v>
      </c>
      <c r="V2535">
        <f>RIGHT(K2535,2)+2000</f>
        <v>2018</v>
      </c>
      <c r="W2535" t="str">
        <f>INDEX(_xlfn.TEXTSPLIT(K2535,"-"),1,2)</f>
        <v>Mar</v>
      </c>
      <c r="X2535" t="str">
        <f>INDEX(_xlfn.TEXTSPLIT(K2535,"-"),1,1)</f>
        <v>8</v>
      </c>
      <c r="Y2535">
        <f>INDEX(months!B:B,MATCH(Sheet1!W2535,months!A:A,0))</f>
        <v>3</v>
      </c>
      <c r="Z2535">
        <f t="shared" si="279"/>
        <v>43167</v>
      </c>
    </row>
    <row r="2536" spans="1:26" x14ac:dyDescent="0.2">
      <c r="A2536" t="s">
        <v>3812</v>
      </c>
      <c r="B2536" t="s">
        <v>3391</v>
      </c>
      <c r="C2536">
        <v>3.6</v>
      </c>
      <c r="D2536">
        <v>10</v>
      </c>
      <c r="E2536" t="s">
        <v>186</v>
      </c>
      <c r="F2536" t="s">
        <v>775</v>
      </c>
      <c r="G2536" t="s">
        <v>23</v>
      </c>
      <c r="H2536" t="s">
        <v>24</v>
      </c>
      <c r="I2536" t="s">
        <v>25</v>
      </c>
      <c r="J2536" t="s">
        <v>3393</v>
      </c>
      <c r="K2536" t="s">
        <v>3813</v>
      </c>
      <c r="L2536" t="s">
        <v>3814</v>
      </c>
      <c r="M2536" t="s">
        <v>86</v>
      </c>
      <c r="N2536">
        <f t="shared" si="273"/>
        <v>0</v>
      </c>
      <c r="O2536" t="str">
        <f t="shared" si="274"/>
        <v>No</v>
      </c>
      <c r="P2536">
        <f t="shared" si="275"/>
        <v>0</v>
      </c>
      <c r="Q2536">
        <f t="shared" si="276"/>
        <v>4813937689</v>
      </c>
      <c r="R2536">
        <f t="shared" si="277"/>
        <v>4.1933383153624479</v>
      </c>
      <c r="S2536" t="str">
        <f t="shared" si="278"/>
        <v>Acceptable</v>
      </c>
      <c r="T2536">
        <f>ROUNDUP(C2536,0)</f>
        <v>4</v>
      </c>
      <c r="U2536">
        <f>ROUNDDOWN(C2536,0)</f>
        <v>3</v>
      </c>
      <c r="V2536">
        <f>RIGHT(K2536,2)+2000</f>
        <v>2017</v>
      </c>
      <c r="W2536" t="str">
        <f>INDEX(_xlfn.TEXTSPLIT(K2536,"-"),1,2)</f>
        <v>Nov</v>
      </c>
      <c r="X2536" t="str">
        <f>INDEX(_xlfn.TEXTSPLIT(K2536,"-"),1,1)</f>
        <v>20</v>
      </c>
      <c r="Y2536">
        <f>INDEX(months!B:B,MATCH(Sheet1!W2536,months!A:A,0))</f>
        <v>11</v>
      </c>
      <c r="Z2536">
        <f t="shared" si="279"/>
        <v>43059</v>
      </c>
    </row>
    <row r="2537" spans="1:26" x14ac:dyDescent="0.2">
      <c r="A2537" t="s">
        <v>3815</v>
      </c>
      <c r="B2537" t="s">
        <v>3391</v>
      </c>
      <c r="C2537">
        <v>2.8</v>
      </c>
      <c r="D2537">
        <v>66</v>
      </c>
      <c r="E2537" t="s">
        <v>193</v>
      </c>
      <c r="F2537" t="s">
        <v>57</v>
      </c>
      <c r="G2537" t="s">
        <v>23</v>
      </c>
      <c r="H2537" t="s">
        <v>24</v>
      </c>
      <c r="I2537" t="s">
        <v>25</v>
      </c>
      <c r="J2537" t="s">
        <v>3393</v>
      </c>
      <c r="K2537" t="s">
        <v>3816</v>
      </c>
      <c r="L2537" t="s">
        <v>59</v>
      </c>
      <c r="M2537" t="s">
        <v>29</v>
      </c>
      <c r="N2537">
        <f t="shared" si="273"/>
        <v>0</v>
      </c>
      <c r="O2537" t="str">
        <f t="shared" si="274"/>
        <v>No</v>
      </c>
      <c r="P2537">
        <f t="shared" si="275"/>
        <v>0</v>
      </c>
      <c r="Q2537">
        <f t="shared" si="276"/>
        <v>4813937689</v>
      </c>
      <c r="R2537">
        <f t="shared" si="277"/>
        <v>4.1933383153624479</v>
      </c>
      <c r="S2537" t="str">
        <f t="shared" si="278"/>
        <v>Acceptable</v>
      </c>
      <c r="T2537">
        <f>ROUNDUP(C2537,0)</f>
        <v>3</v>
      </c>
      <c r="U2537">
        <f>ROUNDDOWN(C2537,0)</f>
        <v>2</v>
      </c>
      <c r="V2537">
        <f>RIGHT(K2537,2)+2000</f>
        <v>2016</v>
      </c>
      <c r="W2537" t="str">
        <f>INDEX(_xlfn.TEXTSPLIT(K2537,"-"),1,2)</f>
        <v>Oct</v>
      </c>
      <c r="X2537" t="str">
        <f>INDEX(_xlfn.TEXTSPLIT(K2537,"-"),1,1)</f>
        <v>25</v>
      </c>
      <c r="Y2537">
        <f>INDEX(months!B:B,MATCH(Sheet1!W2537,months!A:A,0))</f>
        <v>10</v>
      </c>
      <c r="Z2537">
        <f t="shared" si="279"/>
        <v>42668</v>
      </c>
    </row>
    <row r="2538" spans="1:26" x14ac:dyDescent="0.2">
      <c r="A2538" t="s">
        <v>3817</v>
      </c>
      <c r="B2538" t="s">
        <v>3391</v>
      </c>
      <c r="C2538">
        <v>4.4000000000000004</v>
      </c>
      <c r="D2538">
        <v>65</v>
      </c>
      <c r="E2538" t="s">
        <v>96</v>
      </c>
      <c r="F2538" t="s">
        <v>22</v>
      </c>
      <c r="G2538" t="s">
        <v>23</v>
      </c>
      <c r="H2538" t="s">
        <v>24</v>
      </c>
      <c r="I2538" t="s">
        <v>25</v>
      </c>
      <c r="J2538" t="s">
        <v>3393</v>
      </c>
      <c r="K2538" t="s">
        <v>385</v>
      </c>
      <c r="L2538" t="s">
        <v>3780</v>
      </c>
      <c r="M2538" t="s">
        <v>29</v>
      </c>
      <c r="N2538">
        <f t="shared" si="273"/>
        <v>0</v>
      </c>
      <c r="O2538" t="str">
        <f t="shared" si="274"/>
        <v>No</v>
      </c>
      <c r="P2538">
        <f t="shared" si="275"/>
        <v>0</v>
      </c>
      <c r="Q2538">
        <f t="shared" si="276"/>
        <v>4813937689</v>
      </c>
      <c r="R2538">
        <f t="shared" si="277"/>
        <v>4.1933383153624479</v>
      </c>
      <c r="S2538" t="str">
        <f t="shared" si="278"/>
        <v>Acceptable</v>
      </c>
      <c r="T2538">
        <f>ROUNDUP(C2538,0)</f>
        <v>5</v>
      </c>
      <c r="U2538">
        <f>ROUNDDOWN(C2538,0)</f>
        <v>4</v>
      </c>
      <c r="V2538">
        <f>RIGHT(K2538,2)+2000</f>
        <v>2018</v>
      </c>
      <c r="W2538" t="str">
        <f>INDEX(_xlfn.TEXTSPLIT(K2538,"-"),1,2)</f>
        <v>Apr</v>
      </c>
      <c r="X2538" t="str">
        <f>INDEX(_xlfn.TEXTSPLIT(K2538,"-"),1,1)</f>
        <v>5</v>
      </c>
      <c r="Y2538">
        <f>INDEX(months!B:B,MATCH(Sheet1!W2538,months!A:A,0))</f>
        <v>4</v>
      </c>
      <c r="Z2538">
        <f t="shared" si="279"/>
        <v>43195</v>
      </c>
    </row>
    <row r="2539" spans="1:26" x14ac:dyDescent="0.2">
      <c r="A2539" t="s">
        <v>3610</v>
      </c>
      <c r="B2539" t="s">
        <v>3391</v>
      </c>
      <c r="C2539">
        <v>4.2</v>
      </c>
      <c r="D2539">
        <v>1747</v>
      </c>
      <c r="E2539" t="s">
        <v>477</v>
      </c>
      <c r="F2539" t="s">
        <v>50</v>
      </c>
      <c r="G2539" t="s">
        <v>23</v>
      </c>
      <c r="H2539" t="s">
        <v>24</v>
      </c>
      <c r="I2539" t="s">
        <v>25</v>
      </c>
      <c r="J2539" t="s">
        <v>3393</v>
      </c>
      <c r="K2539" t="s">
        <v>3611</v>
      </c>
      <c r="L2539" t="s">
        <v>2054</v>
      </c>
      <c r="M2539" t="s">
        <v>86</v>
      </c>
      <c r="N2539">
        <f t="shared" si="273"/>
        <v>0</v>
      </c>
      <c r="O2539" t="str">
        <f t="shared" si="274"/>
        <v>No</v>
      </c>
      <c r="P2539">
        <f t="shared" si="275"/>
        <v>0</v>
      </c>
      <c r="Q2539">
        <f t="shared" si="276"/>
        <v>4813937689</v>
      </c>
      <c r="R2539">
        <f t="shared" si="277"/>
        <v>4.1933383153624479</v>
      </c>
      <c r="S2539" t="str">
        <f t="shared" si="278"/>
        <v>Acceptable</v>
      </c>
      <c r="T2539">
        <f>ROUNDUP(C2539,0)</f>
        <v>5</v>
      </c>
      <c r="U2539">
        <f>ROUNDDOWN(C2539,0)</f>
        <v>4</v>
      </c>
      <c r="V2539">
        <f>RIGHT(K2539,2)+2000</f>
        <v>2016</v>
      </c>
      <c r="W2539" t="str">
        <f>INDEX(_xlfn.TEXTSPLIT(K2539,"-"),1,2)</f>
        <v>Oct</v>
      </c>
      <c r="X2539" t="str">
        <f>INDEX(_xlfn.TEXTSPLIT(K2539,"-"),1,1)</f>
        <v>17</v>
      </c>
      <c r="Y2539">
        <f>INDEX(months!B:B,MATCH(Sheet1!W2539,months!A:A,0))</f>
        <v>10</v>
      </c>
      <c r="Z2539">
        <f t="shared" si="279"/>
        <v>42660</v>
      </c>
    </row>
    <row r="2540" spans="1:26" x14ac:dyDescent="0.2">
      <c r="A2540" t="s">
        <v>3818</v>
      </c>
      <c r="B2540" t="s">
        <v>3391</v>
      </c>
      <c r="C2540">
        <v>4.5999999999999996</v>
      </c>
      <c r="D2540">
        <v>17</v>
      </c>
      <c r="E2540" t="s">
        <v>31</v>
      </c>
      <c r="F2540" t="s">
        <v>775</v>
      </c>
      <c r="G2540" t="s">
        <v>23</v>
      </c>
      <c r="H2540" t="s">
        <v>24</v>
      </c>
      <c r="I2540" t="s">
        <v>25</v>
      </c>
      <c r="J2540" t="s">
        <v>3393</v>
      </c>
      <c r="K2540" t="s">
        <v>169</v>
      </c>
      <c r="L2540" t="s">
        <v>3819</v>
      </c>
      <c r="M2540" t="s">
        <v>81</v>
      </c>
      <c r="N2540">
        <f t="shared" si="273"/>
        <v>0</v>
      </c>
      <c r="O2540" t="str">
        <f t="shared" si="274"/>
        <v>No</v>
      </c>
      <c r="P2540">
        <f t="shared" si="275"/>
        <v>0</v>
      </c>
      <c r="Q2540">
        <f t="shared" si="276"/>
        <v>4813937689</v>
      </c>
      <c r="R2540">
        <f t="shared" si="277"/>
        <v>4.1933383153624479</v>
      </c>
      <c r="S2540" t="str">
        <f t="shared" si="278"/>
        <v>Acceptable</v>
      </c>
      <c r="T2540">
        <f>ROUNDUP(C2540,0)</f>
        <v>5</v>
      </c>
      <c r="U2540">
        <f>ROUNDDOWN(C2540,0)</f>
        <v>4</v>
      </c>
      <c r="V2540">
        <f>RIGHT(K2540,2)+2000</f>
        <v>2018</v>
      </c>
      <c r="W2540" t="str">
        <f>INDEX(_xlfn.TEXTSPLIT(K2540,"-"),1,2)</f>
        <v>Jul</v>
      </c>
      <c r="X2540" t="str">
        <f>INDEX(_xlfn.TEXTSPLIT(K2540,"-"),1,1)</f>
        <v>11</v>
      </c>
      <c r="Y2540">
        <f>INDEX(months!B:B,MATCH(Sheet1!W2540,months!A:A,0))</f>
        <v>7</v>
      </c>
      <c r="Z2540">
        <f t="shared" si="279"/>
        <v>43292</v>
      </c>
    </row>
    <row r="2541" spans="1:26" x14ac:dyDescent="0.2">
      <c r="A2541" t="s">
        <v>3820</v>
      </c>
      <c r="B2541" t="s">
        <v>3391</v>
      </c>
      <c r="C2541">
        <v>4.2</v>
      </c>
      <c r="D2541">
        <v>28</v>
      </c>
      <c r="E2541" t="s">
        <v>532</v>
      </c>
      <c r="F2541" t="s">
        <v>22</v>
      </c>
      <c r="G2541" t="s">
        <v>23</v>
      </c>
      <c r="H2541" t="s">
        <v>24</v>
      </c>
      <c r="I2541" t="s">
        <v>25</v>
      </c>
      <c r="J2541" t="s">
        <v>3393</v>
      </c>
      <c r="K2541" t="s">
        <v>3821</v>
      </c>
      <c r="L2541" t="s">
        <v>59</v>
      </c>
      <c r="M2541" t="s">
        <v>72</v>
      </c>
      <c r="N2541">
        <f t="shared" si="273"/>
        <v>0</v>
      </c>
      <c r="O2541" t="str">
        <f t="shared" si="274"/>
        <v>No</v>
      </c>
      <c r="P2541">
        <f t="shared" si="275"/>
        <v>0</v>
      </c>
      <c r="Q2541">
        <f t="shared" si="276"/>
        <v>4813937689</v>
      </c>
      <c r="R2541">
        <f t="shared" si="277"/>
        <v>4.1933383153624479</v>
      </c>
      <c r="S2541" t="str">
        <f t="shared" si="278"/>
        <v>Acceptable</v>
      </c>
      <c r="T2541">
        <f>ROUNDUP(C2541,0)</f>
        <v>5</v>
      </c>
      <c r="U2541">
        <f>ROUNDDOWN(C2541,0)</f>
        <v>4</v>
      </c>
      <c r="V2541">
        <f>RIGHT(K2541,2)+2000</f>
        <v>2015</v>
      </c>
      <c r="W2541" t="str">
        <f>INDEX(_xlfn.TEXTSPLIT(K2541,"-"),1,2)</f>
        <v>Jan</v>
      </c>
      <c r="X2541" t="str">
        <f>INDEX(_xlfn.TEXTSPLIT(K2541,"-"),1,1)</f>
        <v>20</v>
      </c>
      <c r="Y2541">
        <f>INDEX(months!B:B,MATCH(Sheet1!W2541,months!A:A,0))</f>
        <v>1</v>
      </c>
      <c r="Z2541">
        <f t="shared" si="279"/>
        <v>42024</v>
      </c>
    </row>
    <row r="2542" spans="1:26" x14ac:dyDescent="0.2">
      <c r="A2542" t="s">
        <v>3822</v>
      </c>
      <c r="B2542" t="s">
        <v>3391</v>
      </c>
      <c r="D2542">
        <v>1</v>
      </c>
      <c r="E2542" t="s">
        <v>296</v>
      </c>
      <c r="F2542" t="s">
        <v>1199</v>
      </c>
      <c r="G2542" t="s">
        <v>23</v>
      </c>
      <c r="H2542" t="s">
        <v>24</v>
      </c>
      <c r="I2542" t="s">
        <v>25</v>
      </c>
      <c r="J2542" t="s">
        <v>3393</v>
      </c>
      <c r="K2542" t="s">
        <v>390</v>
      </c>
      <c r="L2542" t="s">
        <v>236</v>
      </c>
      <c r="M2542" t="s">
        <v>274</v>
      </c>
      <c r="N2542">
        <f t="shared" si="273"/>
        <v>0</v>
      </c>
      <c r="O2542" t="str">
        <f t="shared" si="274"/>
        <v>No</v>
      </c>
      <c r="P2542">
        <f t="shared" si="275"/>
        <v>0</v>
      </c>
      <c r="Q2542">
        <f t="shared" si="276"/>
        <v>4813937689</v>
      </c>
      <c r="R2542">
        <f t="shared" si="277"/>
        <v>4.1933383153624479</v>
      </c>
      <c r="S2542" t="str">
        <f t="shared" si="278"/>
        <v>Acceptable</v>
      </c>
      <c r="T2542">
        <f>ROUNDUP(C2542,0)</f>
        <v>0</v>
      </c>
      <c r="U2542">
        <f>ROUNDDOWN(C2542,0)</f>
        <v>0</v>
      </c>
      <c r="V2542">
        <f>RIGHT(K2542,2)+2000</f>
        <v>2018</v>
      </c>
      <c r="W2542" t="str">
        <f>INDEX(_xlfn.TEXTSPLIT(K2542,"-"),1,2)</f>
        <v>May</v>
      </c>
      <c r="X2542" t="str">
        <f>INDEX(_xlfn.TEXTSPLIT(K2542,"-"),1,1)</f>
        <v>24</v>
      </c>
      <c r="Y2542">
        <f>INDEX(months!B:B,MATCH(Sheet1!W2542,months!A:A,0))</f>
        <v>5</v>
      </c>
      <c r="Z2542">
        <f t="shared" si="279"/>
        <v>43244</v>
      </c>
    </row>
    <row r="2543" spans="1:26" x14ac:dyDescent="0.2">
      <c r="A2543" t="s">
        <v>3823</v>
      </c>
      <c r="B2543" t="s">
        <v>3391</v>
      </c>
      <c r="C2543">
        <v>3.8</v>
      </c>
      <c r="D2543">
        <v>292</v>
      </c>
      <c r="E2543" t="s">
        <v>100</v>
      </c>
      <c r="F2543" t="s">
        <v>50</v>
      </c>
      <c r="G2543" t="s">
        <v>23</v>
      </c>
      <c r="H2543" t="s">
        <v>24</v>
      </c>
      <c r="I2543" t="s">
        <v>25</v>
      </c>
      <c r="J2543" t="s">
        <v>3393</v>
      </c>
      <c r="K2543" t="s">
        <v>3806</v>
      </c>
      <c r="L2543" t="s">
        <v>1650</v>
      </c>
      <c r="M2543" t="s">
        <v>29</v>
      </c>
      <c r="N2543">
        <f t="shared" si="273"/>
        <v>0</v>
      </c>
      <c r="O2543" t="str">
        <f t="shared" si="274"/>
        <v>No</v>
      </c>
      <c r="P2543">
        <f t="shared" si="275"/>
        <v>0</v>
      </c>
      <c r="Q2543">
        <f t="shared" si="276"/>
        <v>4813937689</v>
      </c>
      <c r="R2543">
        <f t="shared" si="277"/>
        <v>4.1933383153624479</v>
      </c>
      <c r="S2543" t="str">
        <f t="shared" si="278"/>
        <v>Acceptable</v>
      </c>
      <c r="T2543">
        <f>ROUNDUP(C2543,0)</f>
        <v>4</v>
      </c>
      <c r="U2543">
        <f>ROUNDDOWN(C2543,0)</f>
        <v>3</v>
      </c>
      <c r="V2543">
        <f>RIGHT(K2543,2)+2000</f>
        <v>2018</v>
      </c>
      <c r="W2543" t="str">
        <f>INDEX(_xlfn.TEXTSPLIT(K2543,"-"),1,2)</f>
        <v>Apr</v>
      </c>
      <c r="X2543" t="str">
        <f>INDEX(_xlfn.TEXTSPLIT(K2543,"-"),1,1)</f>
        <v>16</v>
      </c>
      <c r="Y2543">
        <f>INDEX(months!B:B,MATCH(Sheet1!W2543,months!A:A,0))</f>
        <v>4</v>
      </c>
      <c r="Z2543">
        <f t="shared" si="279"/>
        <v>43206</v>
      </c>
    </row>
    <row r="2544" spans="1:26" x14ac:dyDescent="0.2">
      <c r="A2544" t="s">
        <v>3824</v>
      </c>
      <c r="B2544" t="s">
        <v>3391</v>
      </c>
      <c r="C2544">
        <v>3.5</v>
      </c>
      <c r="D2544">
        <v>19</v>
      </c>
      <c r="E2544" t="s">
        <v>334</v>
      </c>
      <c r="F2544" t="s">
        <v>101</v>
      </c>
      <c r="G2544" t="s">
        <v>23</v>
      </c>
      <c r="H2544" t="s">
        <v>24</v>
      </c>
      <c r="I2544" t="s">
        <v>25</v>
      </c>
      <c r="J2544" t="s">
        <v>3393</v>
      </c>
      <c r="K2544" t="s">
        <v>1091</v>
      </c>
      <c r="L2544" t="s">
        <v>3825</v>
      </c>
      <c r="M2544" t="s">
        <v>29</v>
      </c>
      <c r="N2544">
        <f t="shared" si="273"/>
        <v>0</v>
      </c>
      <c r="O2544" t="str">
        <f t="shared" si="274"/>
        <v>No</v>
      </c>
      <c r="P2544">
        <f t="shared" si="275"/>
        <v>0</v>
      </c>
      <c r="Q2544">
        <f t="shared" si="276"/>
        <v>4813937689</v>
      </c>
      <c r="R2544">
        <f t="shared" si="277"/>
        <v>4.1933383153624479</v>
      </c>
      <c r="S2544" t="str">
        <f t="shared" si="278"/>
        <v>Acceptable</v>
      </c>
      <c r="T2544">
        <f>ROUNDUP(C2544,0)</f>
        <v>4</v>
      </c>
      <c r="U2544">
        <f>ROUNDDOWN(C2544,0)</f>
        <v>3</v>
      </c>
      <c r="V2544">
        <f>RIGHT(K2544,2)+2000</f>
        <v>2018</v>
      </c>
      <c r="W2544" t="str">
        <f>INDEX(_xlfn.TEXTSPLIT(K2544,"-"),1,2)</f>
        <v>May</v>
      </c>
      <c r="X2544" t="str">
        <f>INDEX(_xlfn.TEXTSPLIT(K2544,"-"),1,1)</f>
        <v>12</v>
      </c>
      <c r="Y2544">
        <f>INDEX(months!B:B,MATCH(Sheet1!W2544,months!A:A,0))</f>
        <v>5</v>
      </c>
      <c r="Z2544">
        <f t="shared" si="279"/>
        <v>43232</v>
      </c>
    </row>
    <row r="2545" spans="1:26" x14ac:dyDescent="0.2">
      <c r="A2545" t="s">
        <v>3556</v>
      </c>
      <c r="B2545" t="s">
        <v>3391</v>
      </c>
      <c r="C2545">
        <v>4.7</v>
      </c>
      <c r="D2545">
        <v>23160</v>
      </c>
      <c r="E2545" t="s">
        <v>202</v>
      </c>
      <c r="F2545" t="s">
        <v>65</v>
      </c>
      <c r="G2545" t="s">
        <v>23</v>
      </c>
      <c r="H2545" t="s">
        <v>24</v>
      </c>
      <c r="I2545" t="s">
        <v>25</v>
      </c>
      <c r="J2545" t="s">
        <v>3393</v>
      </c>
      <c r="K2545" t="s">
        <v>278</v>
      </c>
      <c r="L2545" t="s">
        <v>3557</v>
      </c>
      <c r="M2545" t="s">
        <v>274</v>
      </c>
      <c r="N2545">
        <f t="shared" si="273"/>
        <v>0</v>
      </c>
      <c r="O2545" t="str">
        <f t="shared" si="274"/>
        <v>No</v>
      </c>
      <c r="P2545">
        <f t="shared" si="275"/>
        <v>0</v>
      </c>
      <c r="Q2545">
        <f t="shared" si="276"/>
        <v>4813937689</v>
      </c>
      <c r="R2545">
        <f t="shared" si="277"/>
        <v>4.1933383153624479</v>
      </c>
      <c r="S2545" t="str">
        <f t="shared" si="278"/>
        <v>Acceptable</v>
      </c>
      <c r="T2545">
        <f>ROUNDUP(C2545,0)</f>
        <v>5</v>
      </c>
      <c r="U2545">
        <f>ROUNDDOWN(C2545,0)</f>
        <v>4</v>
      </c>
      <c r="V2545">
        <f>RIGHT(K2545,2)+2000</f>
        <v>2018</v>
      </c>
      <c r="W2545" t="str">
        <f>INDEX(_xlfn.TEXTSPLIT(K2545,"-"),1,2)</f>
        <v>Jul</v>
      </c>
      <c r="X2545" t="str">
        <f>INDEX(_xlfn.TEXTSPLIT(K2545,"-"),1,1)</f>
        <v>27</v>
      </c>
      <c r="Y2545">
        <f>INDEX(months!B:B,MATCH(Sheet1!W2545,months!A:A,0))</f>
        <v>7</v>
      </c>
      <c r="Z2545">
        <f t="shared" si="279"/>
        <v>43308</v>
      </c>
    </row>
    <row r="2546" spans="1:26" x14ac:dyDescent="0.2">
      <c r="A2546" t="s">
        <v>3826</v>
      </c>
      <c r="B2546" t="s">
        <v>3827</v>
      </c>
      <c r="C2546">
        <v>4.0999999999999996</v>
      </c>
      <c r="D2546">
        <v>78158306</v>
      </c>
      <c r="E2546" t="s">
        <v>46</v>
      </c>
      <c r="F2546" t="s">
        <v>475</v>
      </c>
      <c r="G2546" t="s">
        <v>23</v>
      </c>
      <c r="H2546" t="s">
        <v>24</v>
      </c>
      <c r="I2546" t="s">
        <v>44</v>
      </c>
      <c r="J2546" t="s">
        <v>3828</v>
      </c>
      <c r="K2546" t="s">
        <v>97</v>
      </c>
      <c r="L2546" t="s">
        <v>46</v>
      </c>
      <c r="M2546" t="s">
        <v>46</v>
      </c>
      <c r="N2546">
        <f t="shared" si="273"/>
        <v>0</v>
      </c>
      <c r="O2546" t="str">
        <f t="shared" si="274"/>
        <v>No</v>
      </c>
      <c r="P2546">
        <f t="shared" si="275"/>
        <v>0</v>
      </c>
      <c r="Q2546">
        <f t="shared" si="276"/>
        <v>4813937689</v>
      </c>
      <c r="R2546">
        <f t="shared" si="277"/>
        <v>4.1933383153624479</v>
      </c>
      <c r="S2546" t="str">
        <f t="shared" si="278"/>
        <v>Acceptable</v>
      </c>
      <c r="T2546">
        <f>ROUNDUP(C2546,0)</f>
        <v>5</v>
      </c>
      <c r="U2546">
        <f>ROUNDDOWN(C2546,0)</f>
        <v>4</v>
      </c>
      <c r="V2546">
        <f>RIGHT(K2546,2)+2000</f>
        <v>2018</v>
      </c>
      <c r="W2546" t="str">
        <f>INDEX(_xlfn.TEXTSPLIT(K2546,"-"),1,2)</f>
        <v>Aug</v>
      </c>
      <c r="X2546" t="str">
        <f>INDEX(_xlfn.TEXTSPLIT(K2546,"-"),1,1)</f>
        <v>3</v>
      </c>
      <c r="Y2546">
        <f>INDEX(months!B:B,MATCH(Sheet1!W2546,months!A:A,0))</f>
        <v>8</v>
      </c>
      <c r="Z2546">
        <f t="shared" si="279"/>
        <v>43315</v>
      </c>
    </row>
    <row r="2547" spans="1:26" x14ac:dyDescent="0.2">
      <c r="A2547" t="s">
        <v>3829</v>
      </c>
      <c r="B2547" t="s">
        <v>3827</v>
      </c>
      <c r="C2547">
        <v>4.5</v>
      </c>
      <c r="D2547">
        <v>66577313</v>
      </c>
      <c r="E2547" t="s">
        <v>46</v>
      </c>
      <c r="F2547" t="s">
        <v>475</v>
      </c>
      <c r="G2547" t="s">
        <v>23</v>
      </c>
      <c r="H2547" t="s">
        <v>24</v>
      </c>
      <c r="I2547" t="s">
        <v>44</v>
      </c>
      <c r="J2547" t="s">
        <v>3828</v>
      </c>
      <c r="K2547" t="s">
        <v>84</v>
      </c>
      <c r="L2547" t="s">
        <v>46</v>
      </c>
      <c r="M2547" t="s">
        <v>46</v>
      </c>
      <c r="N2547">
        <f t="shared" si="273"/>
        <v>0</v>
      </c>
      <c r="O2547" t="str">
        <f t="shared" si="274"/>
        <v>No</v>
      </c>
      <c r="P2547">
        <f t="shared" si="275"/>
        <v>0</v>
      </c>
      <c r="Q2547">
        <f t="shared" si="276"/>
        <v>4813937689</v>
      </c>
      <c r="R2547">
        <f t="shared" si="277"/>
        <v>4.1933383153624479</v>
      </c>
      <c r="S2547" t="str">
        <f t="shared" si="278"/>
        <v>Acceptable</v>
      </c>
      <c r="T2547">
        <f>ROUNDUP(C2547,0)</f>
        <v>5</v>
      </c>
      <c r="U2547">
        <f>ROUNDDOWN(C2547,0)</f>
        <v>4</v>
      </c>
      <c r="V2547">
        <f>RIGHT(K2547,2)+2000</f>
        <v>2018</v>
      </c>
      <c r="W2547" t="str">
        <f>INDEX(_xlfn.TEXTSPLIT(K2547,"-"),1,2)</f>
        <v>Jul</v>
      </c>
      <c r="X2547" t="str">
        <f>INDEX(_xlfn.TEXTSPLIT(K2547,"-"),1,1)</f>
        <v>31</v>
      </c>
      <c r="Y2547">
        <f>INDEX(months!B:B,MATCH(Sheet1!W2547,months!A:A,0))</f>
        <v>7</v>
      </c>
      <c r="Z2547">
        <f t="shared" si="279"/>
        <v>43312</v>
      </c>
    </row>
    <row r="2548" spans="1:26" x14ac:dyDescent="0.2">
      <c r="A2548" t="s">
        <v>3830</v>
      </c>
      <c r="B2548" t="s">
        <v>3827</v>
      </c>
      <c r="C2548">
        <v>4.3</v>
      </c>
      <c r="D2548">
        <v>8606259</v>
      </c>
      <c r="E2548" t="s">
        <v>46</v>
      </c>
      <c r="F2548" t="s">
        <v>799</v>
      </c>
      <c r="G2548" t="s">
        <v>23</v>
      </c>
      <c r="H2548" t="s">
        <v>24</v>
      </c>
      <c r="I2548" t="s">
        <v>44</v>
      </c>
      <c r="J2548" t="s">
        <v>3828</v>
      </c>
      <c r="K2548" t="s">
        <v>39</v>
      </c>
      <c r="L2548" t="s">
        <v>46</v>
      </c>
      <c r="M2548" t="s">
        <v>46</v>
      </c>
      <c r="N2548">
        <f t="shared" si="273"/>
        <v>0</v>
      </c>
      <c r="O2548" t="str">
        <f t="shared" si="274"/>
        <v>No</v>
      </c>
      <c r="P2548">
        <f t="shared" si="275"/>
        <v>0</v>
      </c>
      <c r="Q2548">
        <f t="shared" si="276"/>
        <v>4813937689</v>
      </c>
      <c r="R2548">
        <f t="shared" si="277"/>
        <v>4.1933383153624479</v>
      </c>
      <c r="S2548" t="str">
        <f t="shared" si="278"/>
        <v>Acceptable</v>
      </c>
      <c r="T2548">
        <f>ROUNDUP(C2548,0)</f>
        <v>5</v>
      </c>
      <c r="U2548">
        <f>ROUNDDOWN(C2548,0)</f>
        <v>4</v>
      </c>
      <c r="V2548">
        <f>RIGHT(K2548,2)+2000</f>
        <v>2018</v>
      </c>
      <c r="W2548" t="str">
        <f>INDEX(_xlfn.TEXTSPLIT(K2548,"-"),1,2)</f>
        <v>Aug</v>
      </c>
      <c r="X2548" t="str">
        <f>INDEX(_xlfn.TEXTSPLIT(K2548,"-"),1,1)</f>
        <v>1</v>
      </c>
      <c r="Y2548">
        <f>INDEX(months!B:B,MATCH(Sheet1!W2548,months!A:A,0))</f>
        <v>8</v>
      </c>
      <c r="Z2548">
        <f t="shared" si="279"/>
        <v>43313</v>
      </c>
    </row>
    <row r="2549" spans="1:26" x14ac:dyDescent="0.2">
      <c r="A2549" t="s">
        <v>3831</v>
      </c>
      <c r="B2549" t="s">
        <v>3827</v>
      </c>
      <c r="C2549">
        <v>4.4000000000000004</v>
      </c>
      <c r="D2549">
        <v>49173</v>
      </c>
      <c r="E2549" t="s">
        <v>527</v>
      </c>
      <c r="F2549" t="s">
        <v>89</v>
      </c>
      <c r="G2549" t="s">
        <v>23</v>
      </c>
      <c r="H2549" t="s">
        <v>24</v>
      </c>
      <c r="I2549" t="s">
        <v>25</v>
      </c>
      <c r="J2549" t="s">
        <v>3828</v>
      </c>
      <c r="K2549" t="s">
        <v>3041</v>
      </c>
      <c r="L2549" t="s">
        <v>2817</v>
      </c>
      <c r="M2549" t="s">
        <v>81</v>
      </c>
      <c r="N2549">
        <f t="shared" si="273"/>
        <v>0</v>
      </c>
      <c r="O2549" t="str">
        <f t="shared" si="274"/>
        <v>No</v>
      </c>
      <c r="P2549">
        <f t="shared" si="275"/>
        <v>0</v>
      </c>
      <c r="Q2549">
        <f t="shared" si="276"/>
        <v>4813937689</v>
      </c>
      <c r="R2549">
        <f t="shared" si="277"/>
        <v>4.1933383153624479</v>
      </c>
      <c r="S2549" t="str">
        <f t="shared" si="278"/>
        <v>Acceptable</v>
      </c>
      <c r="T2549">
        <f>ROUNDUP(C2549,0)</f>
        <v>5</v>
      </c>
      <c r="U2549">
        <f>ROUNDDOWN(C2549,0)</f>
        <v>4</v>
      </c>
      <c r="V2549">
        <f>RIGHT(K2549,2)+2000</f>
        <v>2018</v>
      </c>
      <c r="W2549" t="str">
        <f>INDEX(_xlfn.TEXTSPLIT(K2549,"-"),1,2)</f>
        <v>Jun</v>
      </c>
      <c r="X2549" t="str">
        <f>INDEX(_xlfn.TEXTSPLIT(K2549,"-"),1,1)</f>
        <v>4</v>
      </c>
      <c r="Y2549">
        <f>INDEX(months!B:B,MATCH(Sheet1!W2549,months!A:A,0))</f>
        <v>6</v>
      </c>
      <c r="Z2549">
        <f t="shared" si="279"/>
        <v>43255</v>
      </c>
    </row>
    <row r="2550" spans="1:26" x14ac:dyDescent="0.2">
      <c r="A2550" t="s">
        <v>3832</v>
      </c>
      <c r="B2550" t="s">
        <v>3827</v>
      </c>
      <c r="C2550">
        <v>4.4000000000000004</v>
      </c>
      <c r="D2550">
        <v>2955326</v>
      </c>
      <c r="E2550" t="s">
        <v>46</v>
      </c>
      <c r="F2550" t="s">
        <v>448</v>
      </c>
      <c r="G2550" t="s">
        <v>23</v>
      </c>
      <c r="H2550" t="s">
        <v>24</v>
      </c>
      <c r="I2550" t="s">
        <v>418</v>
      </c>
      <c r="J2550" t="s">
        <v>3828</v>
      </c>
      <c r="K2550" t="s">
        <v>39</v>
      </c>
      <c r="L2550" t="s">
        <v>46</v>
      </c>
      <c r="M2550" t="s">
        <v>46</v>
      </c>
      <c r="N2550">
        <f t="shared" si="273"/>
        <v>0</v>
      </c>
      <c r="O2550" t="str">
        <f t="shared" si="274"/>
        <v>No</v>
      </c>
      <c r="P2550">
        <f t="shared" si="275"/>
        <v>0</v>
      </c>
      <c r="Q2550">
        <f t="shared" si="276"/>
        <v>4813937689</v>
      </c>
      <c r="R2550">
        <f t="shared" si="277"/>
        <v>4.1933383153624479</v>
      </c>
      <c r="S2550" t="str">
        <f t="shared" si="278"/>
        <v>Acceptable</v>
      </c>
      <c r="T2550">
        <f>ROUNDUP(C2550,0)</f>
        <v>5</v>
      </c>
      <c r="U2550">
        <f>ROUNDDOWN(C2550,0)</f>
        <v>4</v>
      </c>
      <c r="V2550">
        <f>RIGHT(K2550,2)+2000</f>
        <v>2018</v>
      </c>
      <c r="W2550" t="str">
        <f>INDEX(_xlfn.TEXTSPLIT(K2550,"-"),1,2)</f>
        <v>Aug</v>
      </c>
      <c r="X2550" t="str">
        <f>INDEX(_xlfn.TEXTSPLIT(K2550,"-"),1,1)</f>
        <v>1</v>
      </c>
      <c r="Y2550">
        <f>INDEX(months!B:B,MATCH(Sheet1!W2550,months!A:A,0))</f>
        <v>8</v>
      </c>
      <c r="Z2550">
        <f t="shared" si="279"/>
        <v>43313</v>
      </c>
    </row>
    <row r="2551" spans="1:26" x14ac:dyDescent="0.2">
      <c r="A2551" t="s">
        <v>3833</v>
      </c>
      <c r="B2551" t="s">
        <v>3827</v>
      </c>
      <c r="C2551">
        <v>4.2</v>
      </c>
      <c r="D2551">
        <v>22492</v>
      </c>
      <c r="E2551" t="s">
        <v>627</v>
      </c>
      <c r="F2551" t="s">
        <v>65</v>
      </c>
      <c r="G2551" t="s">
        <v>23</v>
      </c>
      <c r="H2551" t="s">
        <v>24</v>
      </c>
      <c r="I2551" t="s">
        <v>25</v>
      </c>
      <c r="J2551" t="s">
        <v>3828</v>
      </c>
      <c r="K2551" t="s">
        <v>559</v>
      </c>
      <c r="L2551" t="s">
        <v>3834</v>
      </c>
      <c r="M2551" t="s">
        <v>86</v>
      </c>
      <c r="N2551">
        <f t="shared" si="273"/>
        <v>0</v>
      </c>
      <c r="O2551" t="str">
        <f t="shared" si="274"/>
        <v>No</v>
      </c>
      <c r="P2551">
        <f t="shared" si="275"/>
        <v>0</v>
      </c>
      <c r="Q2551">
        <f t="shared" si="276"/>
        <v>4813937689</v>
      </c>
      <c r="R2551">
        <f t="shared" si="277"/>
        <v>4.1933383153624479</v>
      </c>
      <c r="S2551" t="str">
        <f t="shared" si="278"/>
        <v>Acceptable</v>
      </c>
      <c r="T2551">
        <f>ROUNDUP(C2551,0)</f>
        <v>5</v>
      </c>
      <c r="U2551">
        <f>ROUNDDOWN(C2551,0)</f>
        <v>4</v>
      </c>
      <c r="V2551">
        <f>RIGHT(K2551,2)+2000</f>
        <v>2018</v>
      </c>
      <c r="W2551" t="str">
        <f>INDEX(_xlfn.TEXTSPLIT(K2551,"-"),1,2)</f>
        <v>May</v>
      </c>
      <c r="X2551" t="str">
        <f>INDEX(_xlfn.TEXTSPLIT(K2551,"-"),1,1)</f>
        <v>21</v>
      </c>
      <c r="Y2551">
        <f>INDEX(months!B:B,MATCH(Sheet1!W2551,months!A:A,0))</f>
        <v>5</v>
      </c>
      <c r="Z2551">
        <f t="shared" si="279"/>
        <v>43241</v>
      </c>
    </row>
    <row r="2552" spans="1:26" x14ac:dyDescent="0.2">
      <c r="A2552" t="s">
        <v>3835</v>
      </c>
      <c r="B2552" t="s">
        <v>3827</v>
      </c>
      <c r="C2552">
        <v>4</v>
      </c>
      <c r="D2552">
        <v>17014787</v>
      </c>
      <c r="E2552" t="s">
        <v>46</v>
      </c>
      <c r="F2552" t="s">
        <v>799</v>
      </c>
      <c r="G2552" t="s">
        <v>23</v>
      </c>
      <c r="H2552" t="s">
        <v>24</v>
      </c>
      <c r="I2552" t="s">
        <v>44</v>
      </c>
      <c r="J2552" t="s">
        <v>3828</v>
      </c>
      <c r="K2552" t="s">
        <v>115</v>
      </c>
      <c r="L2552" t="s">
        <v>46</v>
      </c>
      <c r="M2552" t="s">
        <v>46</v>
      </c>
      <c r="N2552">
        <f t="shared" si="273"/>
        <v>0</v>
      </c>
      <c r="O2552" t="str">
        <f t="shared" si="274"/>
        <v>No</v>
      </c>
      <c r="P2552">
        <f t="shared" si="275"/>
        <v>0</v>
      </c>
      <c r="Q2552">
        <f t="shared" si="276"/>
        <v>4813937689</v>
      </c>
      <c r="R2552">
        <f t="shared" si="277"/>
        <v>4.1933383153624479</v>
      </c>
      <c r="S2552" t="str">
        <f t="shared" si="278"/>
        <v>Acceptable</v>
      </c>
      <c r="T2552">
        <f>ROUNDUP(C2552,0)</f>
        <v>4</v>
      </c>
      <c r="U2552">
        <f>ROUNDDOWN(C2552,0)</f>
        <v>4</v>
      </c>
      <c r="V2552">
        <f>RIGHT(K2552,2)+2000</f>
        <v>2018</v>
      </c>
      <c r="W2552" t="str">
        <f>INDEX(_xlfn.TEXTSPLIT(K2552,"-"),1,2)</f>
        <v>Jul</v>
      </c>
      <c r="X2552" t="str">
        <f>INDEX(_xlfn.TEXTSPLIT(K2552,"-"),1,1)</f>
        <v>30</v>
      </c>
      <c r="Y2552">
        <f>INDEX(months!B:B,MATCH(Sheet1!W2552,months!A:A,0))</f>
        <v>7</v>
      </c>
      <c r="Z2552">
        <f t="shared" si="279"/>
        <v>43311</v>
      </c>
    </row>
    <row r="2553" spans="1:26" x14ac:dyDescent="0.2">
      <c r="A2553" t="s">
        <v>3836</v>
      </c>
      <c r="B2553" t="s">
        <v>3827</v>
      </c>
      <c r="C2553">
        <v>4.3</v>
      </c>
      <c r="D2553">
        <v>1403</v>
      </c>
      <c r="E2553" t="s">
        <v>403</v>
      </c>
      <c r="F2553" t="s">
        <v>50</v>
      </c>
      <c r="G2553" t="s">
        <v>23</v>
      </c>
      <c r="H2553" t="s">
        <v>24</v>
      </c>
      <c r="I2553" t="s">
        <v>25</v>
      </c>
      <c r="J2553" t="s">
        <v>3828</v>
      </c>
      <c r="K2553" t="s">
        <v>3837</v>
      </c>
      <c r="L2553" t="s">
        <v>59</v>
      </c>
      <c r="M2553" t="s">
        <v>86</v>
      </c>
      <c r="N2553">
        <f t="shared" si="273"/>
        <v>0</v>
      </c>
      <c r="O2553" t="str">
        <f t="shared" si="274"/>
        <v>No</v>
      </c>
      <c r="P2553">
        <f t="shared" si="275"/>
        <v>0</v>
      </c>
      <c r="Q2553">
        <f t="shared" si="276"/>
        <v>4813937689</v>
      </c>
      <c r="R2553">
        <f t="shared" si="277"/>
        <v>4.1933383153624479</v>
      </c>
      <c r="S2553" t="str">
        <f t="shared" si="278"/>
        <v>Acceptable</v>
      </c>
      <c r="T2553">
        <f>ROUNDUP(C2553,0)</f>
        <v>5</v>
      </c>
      <c r="U2553">
        <f>ROUNDDOWN(C2553,0)</f>
        <v>4</v>
      </c>
      <c r="V2553">
        <f>RIGHT(K2553,2)+2000</f>
        <v>2018</v>
      </c>
      <c r="W2553" t="str">
        <f>INDEX(_xlfn.TEXTSPLIT(K2553,"-"),1,2)</f>
        <v>Jan</v>
      </c>
      <c r="X2553" t="str">
        <f>INDEX(_xlfn.TEXTSPLIT(K2553,"-"),1,1)</f>
        <v>30</v>
      </c>
      <c r="Y2553">
        <f>INDEX(months!B:B,MATCH(Sheet1!W2553,months!A:A,0))</f>
        <v>1</v>
      </c>
      <c r="Z2553">
        <f t="shared" si="279"/>
        <v>43130</v>
      </c>
    </row>
    <row r="2554" spans="1:26" x14ac:dyDescent="0.2">
      <c r="A2554" t="s">
        <v>3838</v>
      </c>
      <c r="B2554" t="s">
        <v>3827</v>
      </c>
      <c r="C2554">
        <v>4.5999999999999996</v>
      </c>
      <c r="D2554">
        <v>4305441</v>
      </c>
      <c r="E2554" t="s">
        <v>46</v>
      </c>
      <c r="F2554" t="s">
        <v>448</v>
      </c>
      <c r="G2554" t="s">
        <v>23</v>
      </c>
      <c r="H2554" t="s">
        <v>24</v>
      </c>
      <c r="I2554" t="s">
        <v>44</v>
      </c>
      <c r="J2554" t="s">
        <v>3828</v>
      </c>
      <c r="K2554" t="s">
        <v>97</v>
      </c>
      <c r="L2554" t="s">
        <v>46</v>
      </c>
      <c r="M2554" t="s">
        <v>46</v>
      </c>
      <c r="N2554">
        <f t="shared" si="273"/>
        <v>0</v>
      </c>
      <c r="O2554" t="str">
        <f t="shared" si="274"/>
        <v>No</v>
      </c>
      <c r="P2554">
        <f t="shared" si="275"/>
        <v>0</v>
      </c>
      <c r="Q2554">
        <f t="shared" si="276"/>
        <v>4813937689</v>
      </c>
      <c r="R2554">
        <f t="shared" si="277"/>
        <v>4.1933383153624479</v>
      </c>
      <c r="S2554" t="str">
        <f t="shared" si="278"/>
        <v>Acceptable</v>
      </c>
      <c r="T2554">
        <f>ROUNDUP(C2554,0)</f>
        <v>5</v>
      </c>
      <c r="U2554">
        <f>ROUNDDOWN(C2554,0)</f>
        <v>4</v>
      </c>
      <c r="V2554">
        <f>RIGHT(K2554,2)+2000</f>
        <v>2018</v>
      </c>
      <c r="W2554" t="str">
        <f>INDEX(_xlfn.TEXTSPLIT(K2554,"-"),1,2)</f>
        <v>Aug</v>
      </c>
      <c r="X2554" t="str">
        <f>INDEX(_xlfn.TEXTSPLIT(K2554,"-"),1,1)</f>
        <v>3</v>
      </c>
      <c r="Y2554">
        <f>INDEX(months!B:B,MATCH(Sheet1!W2554,months!A:A,0))</f>
        <v>8</v>
      </c>
      <c r="Z2554">
        <f t="shared" si="279"/>
        <v>43315</v>
      </c>
    </row>
    <row r="2555" spans="1:26" x14ac:dyDescent="0.2">
      <c r="A2555" t="s">
        <v>3839</v>
      </c>
      <c r="B2555" t="s">
        <v>3827</v>
      </c>
      <c r="C2555">
        <v>4.4000000000000004</v>
      </c>
      <c r="D2555">
        <v>441189</v>
      </c>
      <c r="E2555" t="s">
        <v>46</v>
      </c>
      <c r="F2555" t="s">
        <v>89</v>
      </c>
      <c r="G2555" t="s">
        <v>23</v>
      </c>
      <c r="H2555" t="s">
        <v>24</v>
      </c>
      <c r="I2555" t="s">
        <v>25</v>
      </c>
      <c r="J2555" t="s">
        <v>3828</v>
      </c>
      <c r="K2555" t="s">
        <v>97</v>
      </c>
      <c r="L2555" t="s">
        <v>46</v>
      </c>
      <c r="M2555" t="s">
        <v>46</v>
      </c>
      <c r="N2555">
        <f t="shared" si="273"/>
        <v>0</v>
      </c>
      <c r="O2555" t="str">
        <f t="shared" si="274"/>
        <v>No</v>
      </c>
      <c r="P2555">
        <f t="shared" si="275"/>
        <v>0</v>
      </c>
      <c r="Q2555">
        <f t="shared" si="276"/>
        <v>4813937689</v>
      </c>
      <c r="R2555">
        <f t="shared" si="277"/>
        <v>4.1933383153624479</v>
      </c>
      <c r="S2555" t="str">
        <f t="shared" si="278"/>
        <v>Acceptable</v>
      </c>
      <c r="T2555">
        <f>ROUNDUP(C2555,0)</f>
        <v>5</v>
      </c>
      <c r="U2555">
        <f>ROUNDDOWN(C2555,0)</f>
        <v>4</v>
      </c>
      <c r="V2555">
        <f>RIGHT(K2555,2)+2000</f>
        <v>2018</v>
      </c>
      <c r="W2555" t="str">
        <f>INDEX(_xlfn.TEXTSPLIT(K2555,"-"),1,2)</f>
        <v>Aug</v>
      </c>
      <c r="X2555" t="str">
        <f>INDEX(_xlfn.TEXTSPLIT(K2555,"-"),1,1)</f>
        <v>3</v>
      </c>
      <c r="Y2555">
        <f>INDEX(months!B:B,MATCH(Sheet1!W2555,months!A:A,0))</f>
        <v>8</v>
      </c>
      <c r="Z2555">
        <f t="shared" si="279"/>
        <v>43315</v>
      </c>
    </row>
    <row r="2556" spans="1:26" x14ac:dyDescent="0.2">
      <c r="A2556" t="s">
        <v>3840</v>
      </c>
      <c r="B2556" t="s">
        <v>3827</v>
      </c>
      <c r="C2556">
        <v>4.2</v>
      </c>
      <c r="D2556">
        <v>4831125</v>
      </c>
      <c r="E2556" t="s">
        <v>46</v>
      </c>
      <c r="F2556" t="s">
        <v>475</v>
      </c>
      <c r="G2556" t="s">
        <v>23</v>
      </c>
      <c r="H2556" t="s">
        <v>24</v>
      </c>
      <c r="I2556" t="s">
        <v>44</v>
      </c>
      <c r="J2556" t="s">
        <v>3828</v>
      </c>
      <c r="K2556" t="s">
        <v>216</v>
      </c>
      <c r="L2556" t="s">
        <v>46</v>
      </c>
      <c r="M2556" t="s">
        <v>46</v>
      </c>
      <c r="N2556">
        <f t="shared" si="273"/>
        <v>0</v>
      </c>
      <c r="O2556" t="str">
        <f t="shared" si="274"/>
        <v>No</v>
      </c>
      <c r="P2556">
        <f t="shared" si="275"/>
        <v>0</v>
      </c>
      <c r="Q2556">
        <f t="shared" si="276"/>
        <v>4813937689</v>
      </c>
      <c r="R2556">
        <f t="shared" si="277"/>
        <v>4.1933383153624479</v>
      </c>
      <c r="S2556" t="str">
        <f t="shared" si="278"/>
        <v>Acceptable</v>
      </c>
      <c r="T2556">
        <f>ROUNDUP(C2556,0)</f>
        <v>5</v>
      </c>
      <c r="U2556">
        <f>ROUNDDOWN(C2556,0)</f>
        <v>4</v>
      </c>
      <c r="V2556">
        <f>RIGHT(K2556,2)+2000</f>
        <v>2018</v>
      </c>
      <c r="W2556" t="str">
        <f>INDEX(_xlfn.TEXTSPLIT(K2556,"-"),1,2)</f>
        <v>Jul</v>
      </c>
      <c r="X2556" t="str">
        <f>INDEX(_xlfn.TEXTSPLIT(K2556,"-"),1,1)</f>
        <v>26</v>
      </c>
      <c r="Y2556">
        <f>INDEX(months!B:B,MATCH(Sheet1!W2556,months!A:A,0))</f>
        <v>7</v>
      </c>
      <c r="Z2556">
        <f t="shared" si="279"/>
        <v>43307</v>
      </c>
    </row>
    <row r="2557" spans="1:26" x14ac:dyDescent="0.2">
      <c r="A2557" t="s">
        <v>3841</v>
      </c>
      <c r="B2557" t="s">
        <v>3827</v>
      </c>
      <c r="C2557">
        <v>4.4000000000000004</v>
      </c>
      <c r="D2557">
        <v>4919</v>
      </c>
      <c r="E2557" t="s">
        <v>49</v>
      </c>
      <c r="F2557" t="s">
        <v>65</v>
      </c>
      <c r="G2557" t="s">
        <v>23</v>
      </c>
      <c r="H2557" t="s">
        <v>24</v>
      </c>
      <c r="I2557" t="s">
        <v>25</v>
      </c>
      <c r="J2557" t="s">
        <v>3828</v>
      </c>
      <c r="K2557" t="s">
        <v>97</v>
      </c>
      <c r="L2557" t="s">
        <v>3842</v>
      </c>
      <c r="M2557" t="s">
        <v>81</v>
      </c>
      <c r="N2557">
        <f t="shared" si="273"/>
        <v>0</v>
      </c>
      <c r="O2557" t="str">
        <f t="shared" si="274"/>
        <v>No</v>
      </c>
      <c r="P2557">
        <f t="shared" si="275"/>
        <v>0</v>
      </c>
      <c r="Q2557">
        <f t="shared" si="276"/>
        <v>4813937689</v>
      </c>
      <c r="R2557">
        <f t="shared" si="277"/>
        <v>4.1933383153624479</v>
      </c>
      <c r="S2557" t="str">
        <f t="shared" si="278"/>
        <v>Acceptable</v>
      </c>
      <c r="T2557">
        <f>ROUNDUP(C2557,0)</f>
        <v>5</v>
      </c>
      <c r="U2557">
        <f>ROUNDDOWN(C2557,0)</f>
        <v>4</v>
      </c>
      <c r="V2557">
        <f>RIGHT(K2557,2)+2000</f>
        <v>2018</v>
      </c>
      <c r="W2557" t="str">
        <f>INDEX(_xlfn.TEXTSPLIT(K2557,"-"),1,2)</f>
        <v>Aug</v>
      </c>
      <c r="X2557" t="str">
        <f>INDEX(_xlfn.TEXTSPLIT(K2557,"-"),1,1)</f>
        <v>3</v>
      </c>
      <c r="Y2557">
        <f>INDEX(months!B:B,MATCH(Sheet1!W2557,months!A:A,0))</f>
        <v>8</v>
      </c>
      <c r="Z2557">
        <f t="shared" si="279"/>
        <v>43315</v>
      </c>
    </row>
    <row r="2558" spans="1:26" x14ac:dyDescent="0.2">
      <c r="A2558" t="s">
        <v>3843</v>
      </c>
      <c r="B2558" t="s">
        <v>3827</v>
      </c>
      <c r="C2558">
        <v>4.4000000000000004</v>
      </c>
      <c r="D2558">
        <v>13762</v>
      </c>
      <c r="E2558" t="s">
        <v>286</v>
      </c>
      <c r="F2558" t="s">
        <v>65</v>
      </c>
      <c r="G2558" t="s">
        <v>23</v>
      </c>
      <c r="H2558" t="s">
        <v>24</v>
      </c>
      <c r="I2558" t="s">
        <v>25</v>
      </c>
      <c r="J2558" t="s">
        <v>3828</v>
      </c>
      <c r="K2558" t="s">
        <v>1956</v>
      </c>
      <c r="L2558" t="s">
        <v>1283</v>
      </c>
      <c r="M2558" t="s">
        <v>81</v>
      </c>
      <c r="N2558">
        <f t="shared" si="273"/>
        <v>0</v>
      </c>
      <c r="O2558" t="str">
        <f t="shared" si="274"/>
        <v>No</v>
      </c>
      <c r="P2558">
        <f t="shared" si="275"/>
        <v>0</v>
      </c>
      <c r="Q2558">
        <f t="shared" si="276"/>
        <v>4813937689</v>
      </c>
      <c r="R2558">
        <f t="shared" si="277"/>
        <v>4.1933383153624479</v>
      </c>
      <c r="S2558" t="str">
        <f t="shared" si="278"/>
        <v>Acceptable</v>
      </c>
      <c r="T2558">
        <f>ROUNDUP(C2558,0)</f>
        <v>5</v>
      </c>
      <c r="U2558">
        <f>ROUNDDOWN(C2558,0)</f>
        <v>4</v>
      </c>
      <c r="V2558">
        <f>RIGHT(K2558,2)+2000</f>
        <v>2018</v>
      </c>
      <c r="W2558" t="str">
        <f>INDEX(_xlfn.TEXTSPLIT(K2558,"-"),1,2)</f>
        <v>May</v>
      </c>
      <c r="X2558" t="str">
        <f>INDEX(_xlfn.TEXTSPLIT(K2558,"-"),1,1)</f>
        <v>9</v>
      </c>
      <c r="Y2558">
        <f>INDEX(months!B:B,MATCH(Sheet1!W2558,months!A:A,0))</f>
        <v>5</v>
      </c>
      <c r="Z2558">
        <f t="shared" si="279"/>
        <v>43229</v>
      </c>
    </row>
    <row r="2559" spans="1:26" x14ac:dyDescent="0.2">
      <c r="A2559" t="s">
        <v>3844</v>
      </c>
      <c r="B2559" t="s">
        <v>3827</v>
      </c>
      <c r="C2559">
        <v>4.3</v>
      </c>
      <c r="D2559">
        <v>6086</v>
      </c>
      <c r="E2559" t="s">
        <v>74</v>
      </c>
      <c r="F2559" t="s">
        <v>65</v>
      </c>
      <c r="G2559" t="s">
        <v>23</v>
      </c>
      <c r="H2559" t="s">
        <v>24</v>
      </c>
      <c r="I2559" t="s">
        <v>44</v>
      </c>
      <c r="J2559" t="s">
        <v>3828</v>
      </c>
      <c r="K2559" t="s">
        <v>66</v>
      </c>
      <c r="L2559" t="s">
        <v>174</v>
      </c>
      <c r="M2559" t="s">
        <v>587</v>
      </c>
      <c r="N2559">
        <f t="shared" si="273"/>
        <v>0</v>
      </c>
      <c r="O2559" t="str">
        <f t="shared" si="274"/>
        <v>No</v>
      </c>
      <c r="P2559">
        <f t="shared" si="275"/>
        <v>0</v>
      </c>
      <c r="Q2559">
        <f t="shared" si="276"/>
        <v>4813937689</v>
      </c>
      <c r="R2559">
        <f t="shared" si="277"/>
        <v>4.1933383153624479</v>
      </c>
      <c r="S2559" t="str">
        <f t="shared" si="278"/>
        <v>Acceptable</v>
      </c>
      <c r="T2559">
        <f>ROUNDUP(C2559,0)</f>
        <v>5</v>
      </c>
      <c r="U2559">
        <f>ROUNDDOWN(C2559,0)</f>
        <v>4</v>
      </c>
      <c r="V2559">
        <f>RIGHT(K2559,2)+2000</f>
        <v>2018</v>
      </c>
      <c r="W2559" t="str">
        <f>INDEX(_xlfn.TEXTSPLIT(K2559,"-"),1,2)</f>
        <v>Jun</v>
      </c>
      <c r="X2559" t="str">
        <f>INDEX(_xlfn.TEXTSPLIT(K2559,"-"),1,1)</f>
        <v>14</v>
      </c>
      <c r="Y2559">
        <f>INDEX(months!B:B,MATCH(Sheet1!W2559,months!A:A,0))</f>
        <v>6</v>
      </c>
      <c r="Z2559">
        <f t="shared" si="279"/>
        <v>43265</v>
      </c>
    </row>
    <row r="2560" spans="1:26" x14ac:dyDescent="0.2">
      <c r="A2560" t="s">
        <v>3845</v>
      </c>
      <c r="B2560" t="s">
        <v>3827</v>
      </c>
      <c r="C2560">
        <v>4.5999999999999996</v>
      </c>
      <c r="D2560">
        <v>70616</v>
      </c>
      <c r="E2560" t="s">
        <v>46</v>
      </c>
      <c r="F2560" t="s">
        <v>38</v>
      </c>
      <c r="G2560" t="s">
        <v>23</v>
      </c>
      <c r="H2560" t="s">
        <v>24</v>
      </c>
      <c r="I2560" t="s">
        <v>44</v>
      </c>
      <c r="J2560" t="s">
        <v>3828</v>
      </c>
      <c r="K2560" t="s">
        <v>278</v>
      </c>
      <c r="L2560" t="s">
        <v>46</v>
      </c>
      <c r="M2560" t="s">
        <v>46</v>
      </c>
      <c r="N2560">
        <f t="shared" si="273"/>
        <v>0</v>
      </c>
      <c r="O2560" t="str">
        <f t="shared" si="274"/>
        <v>No</v>
      </c>
      <c r="P2560">
        <f t="shared" si="275"/>
        <v>0</v>
      </c>
      <c r="Q2560">
        <f t="shared" si="276"/>
        <v>4813937689</v>
      </c>
      <c r="R2560">
        <f t="shared" si="277"/>
        <v>4.1933383153624479</v>
      </c>
      <c r="S2560" t="str">
        <f t="shared" si="278"/>
        <v>Acceptable</v>
      </c>
      <c r="T2560">
        <f>ROUNDUP(C2560,0)</f>
        <v>5</v>
      </c>
      <c r="U2560">
        <f>ROUNDDOWN(C2560,0)</f>
        <v>4</v>
      </c>
      <c r="V2560">
        <f>RIGHT(K2560,2)+2000</f>
        <v>2018</v>
      </c>
      <c r="W2560" t="str">
        <f>INDEX(_xlfn.TEXTSPLIT(K2560,"-"),1,2)</f>
        <v>Jul</v>
      </c>
      <c r="X2560" t="str">
        <f>INDEX(_xlfn.TEXTSPLIT(K2560,"-"),1,1)</f>
        <v>27</v>
      </c>
      <c r="Y2560">
        <f>INDEX(months!B:B,MATCH(Sheet1!W2560,months!A:A,0))</f>
        <v>7</v>
      </c>
      <c r="Z2560">
        <f t="shared" si="279"/>
        <v>43308</v>
      </c>
    </row>
    <row r="2561" spans="1:26" x14ac:dyDescent="0.2">
      <c r="A2561" t="s">
        <v>3846</v>
      </c>
      <c r="B2561" t="s">
        <v>3827</v>
      </c>
      <c r="C2561">
        <v>4.4000000000000004</v>
      </c>
      <c r="D2561">
        <v>1200</v>
      </c>
      <c r="E2561" t="s">
        <v>49</v>
      </c>
      <c r="F2561" t="s">
        <v>50</v>
      </c>
      <c r="G2561" t="s">
        <v>23</v>
      </c>
      <c r="H2561" t="s">
        <v>24</v>
      </c>
      <c r="I2561" t="s">
        <v>25</v>
      </c>
      <c r="J2561" t="s">
        <v>3828</v>
      </c>
      <c r="K2561" t="s">
        <v>173</v>
      </c>
      <c r="L2561" t="s">
        <v>3842</v>
      </c>
      <c r="M2561" t="s">
        <v>81</v>
      </c>
      <c r="N2561">
        <f t="shared" si="273"/>
        <v>0</v>
      </c>
      <c r="O2561" t="str">
        <f t="shared" si="274"/>
        <v>No</v>
      </c>
      <c r="P2561">
        <f t="shared" si="275"/>
        <v>0</v>
      </c>
      <c r="Q2561">
        <f t="shared" si="276"/>
        <v>4813937689</v>
      </c>
      <c r="R2561">
        <f t="shared" si="277"/>
        <v>4.1933383153624479</v>
      </c>
      <c r="S2561" t="str">
        <f t="shared" si="278"/>
        <v>Acceptable</v>
      </c>
      <c r="T2561">
        <f>ROUNDUP(C2561,0)</f>
        <v>5</v>
      </c>
      <c r="U2561">
        <f>ROUNDDOWN(C2561,0)</f>
        <v>4</v>
      </c>
      <c r="V2561">
        <f>RIGHT(K2561,2)+2000</f>
        <v>2018</v>
      </c>
      <c r="W2561" t="str">
        <f>INDEX(_xlfn.TEXTSPLIT(K2561,"-"),1,2)</f>
        <v>Aug</v>
      </c>
      <c r="X2561" t="str">
        <f>INDEX(_xlfn.TEXTSPLIT(K2561,"-"),1,1)</f>
        <v>2</v>
      </c>
      <c r="Y2561">
        <f>INDEX(months!B:B,MATCH(Sheet1!W2561,months!A:A,0))</f>
        <v>8</v>
      </c>
      <c r="Z2561">
        <f t="shared" si="279"/>
        <v>43314</v>
      </c>
    </row>
    <row r="2562" spans="1:26" x14ac:dyDescent="0.2">
      <c r="A2562" t="s">
        <v>3847</v>
      </c>
      <c r="B2562" t="s">
        <v>3827</v>
      </c>
      <c r="C2562">
        <v>4.5</v>
      </c>
      <c r="D2562">
        <v>76480</v>
      </c>
      <c r="E2562" t="s">
        <v>88</v>
      </c>
      <c r="F2562" t="s">
        <v>65</v>
      </c>
      <c r="G2562" t="s">
        <v>23</v>
      </c>
      <c r="H2562" t="s">
        <v>24</v>
      </c>
      <c r="I2562" t="s">
        <v>418</v>
      </c>
      <c r="J2562" t="s">
        <v>3828</v>
      </c>
      <c r="K2562" t="s">
        <v>3021</v>
      </c>
      <c r="L2562" t="s">
        <v>3848</v>
      </c>
      <c r="M2562" t="s">
        <v>274</v>
      </c>
      <c r="N2562">
        <f t="shared" ref="N2562:N2625" si="280">SUM(A2562,B2562)</f>
        <v>0</v>
      </c>
      <c r="O2562" t="str">
        <f t="shared" ref="O2562:O2625" si="281">IF(E2562="good","Yes","No")</f>
        <v>No</v>
      </c>
      <c r="P2562">
        <f t="shared" ref="P2562:P2625" si="282">COUNTIF(B:B,"&lt;0")</f>
        <v>0</v>
      </c>
      <c r="Q2562">
        <f t="shared" ref="Q2562:Q2625" si="283">SUMIF(D:D,"&gt;1000")</f>
        <v>4813937689</v>
      </c>
      <c r="R2562">
        <f t="shared" ref="R2562:R2625" si="284">AVERAGEIF(C:C,"&gt;0")</f>
        <v>4.1933383153624479</v>
      </c>
      <c r="S2562" t="str">
        <f t="shared" ref="S2562:S2625" si="285">IF(OR(A2562&gt;0,B2562&gt;0),"Acceptable","Check")</f>
        <v>Acceptable</v>
      </c>
      <c r="T2562">
        <f>ROUNDUP(C2562,0)</f>
        <v>5</v>
      </c>
      <c r="U2562">
        <f>ROUNDDOWN(C2562,0)</f>
        <v>4</v>
      </c>
      <c r="V2562">
        <f>RIGHT(K2562,2)+2000</f>
        <v>2018</v>
      </c>
      <c r="W2562" t="str">
        <f>INDEX(_xlfn.TEXTSPLIT(K2562,"-"),1,2)</f>
        <v>Aug</v>
      </c>
      <c r="X2562" t="str">
        <f>INDEX(_xlfn.TEXTSPLIT(K2562,"-"),1,1)</f>
        <v>6</v>
      </c>
      <c r="Y2562">
        <f>INDEX(months!B:B,MATCH(Sheet1!W2562,months!A:A,0))</f>
        <v>8</v>
      </c>
      <c r="Z2562">
        <f t="shared" si="279"/>
        <v>43318</v>
      </c>
    </row>
    <row r="2563" spans="1:26" x14ac:dyDescent="0.2">
      <c r="A2563" t="s">
        <v>3849</v>
      </c>
      <c r="B2563" t="s">
        <v>3827</v>
      </c>
      <c r="C2563">
        <v>4.5999999999999996</v>
      </c>
      <c r="D2563">
        <v>271445</v>
      </c>
      <c r="E2563" t="s">
        <v>436</v>
      </c>
      <c r="F2563" t="s">
        <v>38</v>
      </c>
      <c r="G2563" t="s">
        <v>23</v>
      </c>
      <c r="H2563" t="s">
        <v>24</v>
      </c>
      <c r="I2563" t="s">
        <v>25</v>
      </c>
      <c r="J2563" t="s">
        <v>3828</v>
      </c>
      <c r="K2563" t="s">
        <v>2062</v>
      </c>
      <c r="L2563" t="s">
        <v>3032</v>
      </c>
      <c r="M2563" t="s">
        <v>29</v>
      </c>
      <c r="N2563">
        <f t="shared" si="280"/>
        <v>0</v>
      </c>
      <c r="O2563" t="str">
        <f t="shared" si="281"/>
        <v>No</v>
      </c>
      <c r="P2563">
        <f t="shared" si="282"/>
        <v>0</v>
      </c>
      <c r="Q2563">
        <f t="shared" si="283"/>
        <v>4813937689</v>
      </c>
      <c r="R2563">
        <f t="shared" si="284"/>
        <v>4.1933383153624479</v>
      </c>
      <c r="S2563" t="str">
        <f t="shared" si="285"/>
        <v>Acceptable</v>
      </c>
      <c r="T2563">
        <f>ROUNDUP(C2563,0)</f>
        <v>5</v>
      </c>
      <c r="U2563">
        <f>ROUNDDOWN(C2563,0)</f>
        <v>4</v>
      </c>
      <c r="V2563">
        <f>RIGHT(K2563,2)+2000</f>
        <v>2018</v>
      </c>
      <c r="W2563" t="str">
        <f>INDEX(_xlfn.TEXTSPLIT(K2563,"-"),1,2)</f>
        <v>Jun</v>
      </c>
      <c r="X2563" t="str">
        <f>INDEX(_xlfn.TEXTSPLIT(K2563,"-"),1,1)</f>
        <v>24</v>
      </c>
      <c r="Y2563">
        <f>INDEX(months!B:B,MATCH(Sheet1!W2563,months!A:A,0))</f>
        <v>6</v>
      </c>
      <c r="Z2563">
        <f t="shared" ref="Z2563:Z2626" si="286">DATE(V2563,Y2563,X2563)</f>
        <v>43275</v>
      </c>
    </row>
    <row r="2564" spans="1:26" x14ac:dyDescent="0.2">
      <c r="A2564" t="s">
        <v>3850</v>
      </c>
      <c r="B2564" t="s">
        <v>3827</v>
      </c>
      <c r="C2564">
        <v>4.5999999999999996</v>
      </c>
      <c r="D2564">
        <v>225103</v>
      </c>
      <c r="E2564" t="s">
        <v>1410</v>
      </c>
      <c r="F2564" t="s">
        <v>38</v>
      </c>
      <c r="G2564" t="s">
        <v>23</v>
      </c>
      <c r="H2564" t="s">
        <v>24</v>
      </c>
      <c r="I2564" t="s">
        <v>25</v>
      </c>
      <c r="J2564" t="s">
        <v>3828</v>
      </c>
      <c r="K2564" t="s">
        <v>1088</v>
      </c>
      <c r="L2564" t="s">
        <v>1885</v>
      </c>
      <c r="M2564" t="s">
        <v>81</v>
      </c>
      <c r="N2564">
        <f t="shared" si="280"/>
        <v>0</v>
      </c>
      <c r="O2564" t="str">
        <f t="shared" si="281"/>
        <v>No</v>
      </c>
      <c r="P2564">
        <f t="shared" si="282"/>
        <v>0</v>
      </c>
      <c r="Q2564">
        <f t="shared" si="283"/>
        <v>4813937689</v>
      </c>
      <c r="R2564">
        <f t="shared" si="284"/>
        <v>4.1933383153624479</v>
      </c>
      <c r="S2564" t="str">
        <f t="shared" si="285"/>
        <v>Acceptable</v>
      </c>
      <c r="T2564">
        <f>ROUNDUP(C2564,0)</f>
        <v>5</v>
      </c>
      <c r="U2564">
        <f>ROUNDDOWN(C2564,0)</f>
        <v>4</v>
      </c>
      <c r="V2564">
        <f>RIGHT(K2564,2)+2000</f>
        <v>2018</v>
      </c>
      <c r="W2564" t="str">
        <f>INDEX(_xlfn.TEXTSPLIT(K2564,"-"),1,2)</f>
        <v>Jun</v>
      </c>
      <c r="X2564" t="str">
        <f>INDEX(_xlfn.TEXTSPLIT(K2564,"-"),1,1)</f>
        <v>13</v>
      </c>
      <c r="Y2564">
        <f>INDEX(months!B:B,MATCH(Sheet1!W2564,months!A:A,0))</f>
        <v>6</v>
      </c>
      <c r="Z2564">
        <f t="shared" si="286"/>
        <v>43264</v>
      </c>
    </row>
    <row r="2565" spans="1:26" x14ac:dyDescent="0.2">
      <c r="A2565" t="s">
        <v>3851</v>
      </c>
      <c r="B2565" t="s">
        <v>3827</v>
      </c>
      <c r="C2565">
        <v>4.5999999999999996</v>
      </c>
      <c r="D2565">
        <v>33177</v>
      </c>
      <c r="E2565" t="s">
        <v>190</v>
      </c>
      <c r="F2565" t="s">
        <v>65</v>
      </c>
      <c r="G2565" t="s">
        <v>23</v>
      </c>
      <c r="H2565" t="s">
        <v>24</v>
      </c>
      <c r="I2565" t="s">
        <v>25</v>
      </c>
      <c r="J2565" t="s">
        <v>3828</v>
      </c>
      <c r="K2565" t="s">
        <v>253</v>
      </c>
      <c r="L2565" t="s">
        <v>3852</v>
      </c>
      <c r="M2565" t="s">
        <v>86</v>
      </c>
      <c r="N2565">
        <f t="shared" si="280"/>
        <v>0</v>
      </c>
      <c r="O2565" t="str">
        <f t="shared" si="281"/>
        <v>No</v>
      </c>
      <c r="P2565">
        <f t="shared" si="282"/>
        <v>0</v>
      </c>
      <c r="Q2565">
        <f t="shared" si="283"/>
        <v>4813937689</v>
      </c>
      <c r="R2565">
        <f t="shared" si="284"/>
        <v>4.1933383153624479</v>
      </c>
      <c r="S2565" t="str">
        <f t="shared" si="285"/>
        <v>Acceptable</v>
      </c>
      <c r="T2565">
        <f>ROUNDUP(C2565,0)</f>
        <v>5</v>
      </c>
      <c r="U2565">
        <f>ROUNDDOWN(C2565,0)</f>
        <v>4</v>
      </c>
      <c r="V2565">
        <f>RIGHT(K2565,2)+2000</f>
        <v>2018</v>
      </c>
      <c r="W2565" t="str">
        <f>INDEX(_xlfn.TEXTSPLIT(K2565,"-"),1,2)</f>
        <v>Jun</v>
      </c>
      <c r="X2565" t="str">
        <f>INDEX(_xlfn.TEXTSPLIT(K2565,"-"),1,1)</f>
        <v>12</v>
      </c>
      <c r="Y2565">
        <f>INDEX(months!B:B,MATCH(Sheet1!W2565,months!A:A,0))</f>
        <v>6</v>
      </c>
      <c r="Z2565">
        <f t="shared" si="286"/>
        <v>43263</v>
      </c>
    </row>
    <row r="2566" spans="1:26" x14ac:dyDescent="0.2">
      <c r="A2566" t="s">
        <v>3853</v>
      </c>
      <c r="B2566" t="s">
        <v>3827</v>
      </c>
      <c r="C2566">
        <v>4.4000000000000004</v>
      </c>
      <c r="D2566">
        <v>54768</v>
      </c>
      <c r="E2566" t="s">
        <v>392</v>
      </c>
      <c r="F2566" t="s">
        <v>38</v>
      </c>
      <c r="G2566" t="s">
        <v>23</v>
      </c>
      <c r="H2566" t="s">
        <v>24</v>
      </c>
      <c r="I2566" t="s">
        <v>25</v>
      </c>
      <c r="J2566" t="s">
        <v>3828</v>
      </c>
      <c r="K2566" t="s">
        <v>322</v>
      </c>
      <c r="L2566" t="s">
        <v>3253</v>
      </c>
      <c r="M2566" t="s">
        <v>29</v>
      </c>
      <c r="N2566">
        <f t="shared" si="280"/>
        <v>0</v>
      </c>
      <c r="O2566" t="str">
        <f t="shared" si="281"/>
        <v>No</v>
      </c>
      <c r="P2566">
        <f t="shared" si="282"/>
        <v>0</v>
      </c>
      <c r="Q2566">
        <f t="shared" si="283"/>
        <v>4813937689</v>
      </c>
      <c r="R2566">
        <f t="shared" si="284"/>
        <v>4.1933383153624479</v>
      </c>
      <c r="S2566" t="str">
        <f t="shared" si="285"/>
        <v>Acceptable</v>
      </c>
      <c r="T2566">
        <f>ROUNDUP(C2566,0)</f>
        <v>5</v>
      </c>
      <c r="U2566">
        <f>ROUNDDOWN(C2566,0)</f>
        <v>4</v>
      </c>
      <c r="V2566">
        <f>RIGHT(K2566,2)+2000</f>
        <v>2018</v>
      </c>
      <c r="W2566" t="str">
        <f>INDEX(_xlfn.TEXTSPLIT(K2566,"-"),1,2)</f>
        <v>May</v>
      </c>
      <c r="X2566" t="str">
        <f>INDEX(_xlfn.TEXTSPLIT(K2566,"-"),1,1)</f>
        <v>16</v>
      </c>
      <c r="Y2566">
        <f>INDEX(months!B:B,MATCH(Sheet1!W2566,months!A:A,0))</f>
        <v>5</v>
      </c>
      <c r="Z2566">
        <f t="shared" si="286"/>
        <v>43236</v>
      </c>
    </row>
    <row r="2567" spans="1:26" x14ac:dyDescent="0.2">
      <c r="A2567" t="s">
        <v>3854</v>
      </c>
      <c r="B2567" t="s">
        <v>3827</v>
      </c>
      <c r="C2567">
        <v>4.5</v>
      </c>
      <c r="D2567">
        <v>457197</v>
      </c>
      <c r="E2567" t="s">
        <v>46</v>
      </c>
      <c r="F2567" t="s">
        <v>89</v>
      </c>
      <c r="G2567" t="s">
        <v>23</v>
      </c>
      <c r="H2567" t="s">
        <v>24</v>
      </c>
      <c r="I2567" t="s">
        <v>44</v>
      </c>
      <c r="J2567" t="s">
        <v>3828</v>
      </c>
      <c r="K2567" t="s">
        <v>97</v>
      </c>
      <c r="L2567" t="s">
        <v>46</v>
      </c>
      <c r="M2567" t="s">
        <v>46</v>
      </c>
      <c r="N2567">
        <f t="shared" si="280"/>
        <v>0</v>
      </c>
      <c r="O2567" t="str">
        <f t="shared" si="281"/>
        <v>No</v>
      </c>
      <c r="P2567">
        <f t="shared" si="282"/>
        <v>0</v>
      </c>
      <c r="Q2567">
        <f t="shared" si="283"/>
        <v>4813937689</v>
      </c>
      <c r="R2567">
        <f t="shared" si="284"/>
        <v>4.1933383153624479</v>
      </c>
      <c r="S2567" t="str">
        <f t="shared" si="285"/>
        <v>Acceptable</v>
      </c>
      <c r="T2567">
        <f>ROUNDUP(C2567,0)</f>
        <v>5</v>
      </c>
      <c r="U2567">
        <f>ROUNDDOWN(C2567,0)</f>
        <v>4</v>
      </c>
      <c r="V2567">
        <f>RIGHT(K2567,2)+2000</f>
        <v>2018</v>
      </c>
      <c r="W2567" t="str">
        <f>INDEX(_xlfn.TEXTSPLIT(K2567,"-"),1,2)</f>
        <v>Aug</v>
      </c>
      <c r="X2567" t="str">
        <f>INDEX(_xlfn.TEXTSPLIT(K2567,"-"),1,1)</f>
        <v>3</v>
      </c>
      <c r="Y2567">
        <f>INDEX(months!B:B,MATCH(Sheet1!W2567,months!A:A,0))</f>
        <v>8</v>
      </c>
      <c r="Z2567">
        <f t="shared" si="286"/>
        <v>43315</v>
      </c>
    </row>
    <row r="2568" spans="1:26" x14ac:dyDescent="0.2">
      <c r="A2568" t="s">
        <v>3855</v>
      </c>
      <c r="B2568" t="s">
        <v>3827</v>
      </c>
      <c r="C2568">
        <v>4.5</v>
      </c>
      <c r="D2568">
        <v>25562</v>
      </c>
      <c r="E2568" t="s">
        <v>114</v>
      </c>
      <c r="F2568" t="s">
        <v>38</v>
      </c>
      <c r="G2568" t="s">
        <v>23</v>
      </c>
      <c r="H2568" t="s">
        <v>24</v>
      </c>
      <c r="I2568" t="s">
        <v>44</v>
      </c>
      <c r="J2568" t="s">
        <v>3828</v>
      </c>
      <c r="K2568" t="s">
        <v>173</v>
      </c>
      <c r="L2568" t="s">
        <v>3856</v>
      </c>
      <c r="M2568" t="s">
        <v>81</v>
      </c>
      <c r="N2568">
        <f t="shared" si="280"/>
        <v>0</v>
      </c>
      <c r="O2568" t="str">
        <f t="shared" si="281"/>
        <v>No</v>
      </c>
      <c r="P2568">
        <f t="shared" si="282"/>
        <v>0</v>
      </c>
      <c r="Q2568">
        <f t="shared" si="283"/>
        <v>4813937689</v>
      </c>
      <c r="R2568">
        <f t="shared" si="284"/>
        <v>4.1933383153624479</v>
      </c>
      <c r="S2568" t="str">
        <f t="shared" si="285"/>
        <v>Acceptable</v>
      </c>
      <c r="T2568">
        <f>ROUNDUP(C2568,0)</f>
        <v>5</v>
      </c>
      <c r="U2568">
        <f>ROUNDDOWN(C2568,0)</f>
        <v>4</v>
      </c>
      <c r="V2568">
        <f>RIGHT(K2568,2)+2000</f>
        <v>2018</v>
      </c>
      <c r="W2568" t="str">
        <f>INDEX(_xlfn.TEXTSPLIT(K2568,"-"),1,2)</f>
        <v>Aug</v>
      </c>
      <c r="X2568" t="str">
        <f>INDEX(_xlfn.TEXTSPLIT(K2568,"-"),1,1)</f>
        <v>2</v>
      </c>
      <c r="Y2568">
        <f>INDEX(months!B:B,MATCH(Sheet1!W2568,months!A:A,0))</f>
        <v>8</v>
      </c>
      <c r="Z2568">
        <f t="shared" si="286"/>
        <v>43314</v>
      </c>
    </row>
    <row r="2569" spans="1:26" x14ac:dyDescent="0.2">
      <c r="A2569" t="s">
        <v>3857</v>
      </c>
      <c r="B2569" t="s">
        <v>3827</v>
      </c>
      <c r="C2569">
        <v>4.3</v>
      </c>
      <c r="D2569">
        <v>16404</v>
      </c>
      <c r="E2569" t="s">
        <v>532</v>
      </c>
      <c r="F2569" t="s">
        <v>65</v>
      </c>
      <c r="G2569" t="s">
        <v>23</v>
      </c>
      <c r="H2569" t="s">
        <v>24</v>
      </c>
      <c r="I2569" t="s">
        <v>25</v>
      </c>
      <c r="J2569" t="s">
        <v>3828</v>
      </c>
      <c r="K2569" t="s">
        <v>2062</v>
      </c>
      <c r="L2569" t="s">
        <v>167</v>
      </c>
      <c r="M2569" t="s">
        <v>60</v>
      </c>
      <c r="N2569">
        <f t="shared" si="280"/>
        <v>0</v>
      </c>
      <c r="O2569" t="str">
        <f t="shared" si="281"/>
        <v>No</v>
      </c>
      <c r="P2569">
        <f t="shared" si="282"/>
        <v>0</v>
      </c>
      <c r="Q2569">
        <f t="shared" si="283"/>
        <v>4813937689</v>
      </c>
      <c r="R2569">
        <f t="shared" si="284"/>
        <v>4.1933383153624479</v>
      </c>
      <c r="S2569" t="str">
        <f t="shared" si="285"/>
        <v>Acceptable</v>
      </c>
      <c r="T2569">
        <f>ROUNDUP(C2569,0)</f>
        <v>5</v>
      </c>
      <c r="U2569">
        <f>ROUNDDOWN(C2569,0)</f>
        <v>4</v>
      </c>
      <c r="V2569">
        <f>RIGHT(K2569,2)+2000</f>
        <v>2018</v>
      </c>
      <c r="W2569" t="str">
        <f>INDEX(_xlfn.TEXTSPLIT(K2569,"-"),1,2)</f>
        <v>Jun</v>
      </c>
      <c r="X2569" t="str">
        <f>INDEX(_xlfn.TEXTSPLIT(K2569,"-"),1,1)</f>
        <v>24</v>
      </c>
      <c r="Y2569">
        <f>INDEX(months!B:B,MATCH(Sheet1!W2569,months!A:A,0))</f>
        <v>6</v>
      </c>
      <c r="Z2569">
        <f t="shared" si="286"/>
        <v>43275</v>
      </c>
    </row>
    <row r="2570" spans="1:26" x14ac:dyDescent="0.2">
      <c r="A2570" t="s">
        <v>3858</v>
      </c>
      <c r="B2570" t="s">
        <v>3827</v>
      </c>
      <c r="C2570">
        <v>4.4000000000000004</v>
      </c>
      <c r="D2570">
        <v>2508</v>
      </c>
      <c r="E2570" t="s">
        <v>136</v>
      </c>
      <c r="F2570" t="s">
        <v>32</v>
      </c>
      <c r="G2570" t="s">
        <v>23</v>
      </c>
      <c r="H2570" t="s">
        <v>24</v>
      </c>
      <c r="I2570" t="s">
        <v>25</v>
      </c>
      <c r="J2570" t="s">
        <v>3828</v>
      </c>
      <c r="K2570" t="s">
        <v>3813</v>
      </c>
      <c r="L2570" t="s">
        <v>188</v>
      </c>
      <c r="M2570" t="s">
        <v>29</v>
      </c>
      <c r="N2570">
        <f t="shared" si="280"/>
        <v>0</v>
      </c>
      <c r="O2570" t="str">
        <f t="shared" si="281"/>
        <v>No</v>
      </c>
      <c r="P2570">
        <f t="shared" si="282"/>
        <v>0</v>
      </c>
      <c r="Q2570">
        <f t="shared" si="283"/>
        <v>4813937689</v>
      </c>
      <c r="R2570">
        <f t="shared" si="284"/>
        <v>4.1933383153624479</v>
      </c>
      <c r="S2570" t="str">
        <f t="shared" si="285"/>
        <v>Acceptable</v>
      </c>
      <c r="T2570">
        <f>ROUNDUP(C2570,0)</f>
        <v>5</v>
      </c>
      <c r="U2570">
        <f>ROUNDDOWN(C2570,0)</f>
        <v>4</v>
      </c>
      <c r="V2570">
        <f>RIGHT(K2570,2)+2000</f>
        <v>2017</v>
      </c>
      <c r="W2570" t="str">
        <f>INDEX(_xlfn.TEXTSPLIT(K2570,"-"),1,2)</f>
        <v>Nov</v>
      </c>
      <c r="X2570" t="str">
        <f>INDEX(_xlfn.TEXTSPLIT(K2570,"-"),1,1)</f>
        <v>20</v>
      </c>
      <c r="Y2570">
        <f>INDEX(months!B:B,MATCH(Sheet1!W2570,months!A:A,0))</f>
        <v>11</v>
      </c>
      <c r="Z2570">
        <f t="shared" si="286"/>
        <v>43059</v>
      </c>
    </row>
    <row r="2571" spans="1:26" x14ac:dyDescent="0.2">
      <c r="A2571" t="s">
        <v>3859</v>
      </c>
      <c r="B2571" t="s">
        <v>3827</v>
      </c>
      <c r="C2571">
        <v>4.5999999999999996</v>
      </c>
      <c r="D2571">
        <v>79658</v>
      </c>
      <c r="E2571" t="s">
        <v>108</v>
      </c>
      <c r="F2571" t="s">
        <v>38</v>
      </c>
      <c r="G2571" t="s">
        <v>23</v>
      </c>
      <c r="H2571" t="s">
        <v>24</v>
      </c>
      <c r="I2571" t="s">
        <v>418</v>
      </c>
      <c r="J2571" t="s">
        <v>3828</v>
      </c>
      <c r="K2571" t="s">
        <v>3021</v>
      </c>
      <c r="L2571" t="s">
        <v>3860</v>
      </c>
      <c r="M2571" t="s">
        <v>587</v>
      </c>
      <c r="N2571">
        <f t="shared" si="280"/>
        <v>0</v>
      </c>
      <c r="O2571" t="str">
        <f t="shared" si="281"/>
        <v>No</v>
      </c>
      <c r="P2571">
        <f t="shared" si="282"/>
        <v>0</v>
      </c>
      <c r="Q2571">
        <f t="shared" si="283"/>
        <v>4813937689</v>
      </c>
      <c r="R2571">
        <f t="shared" si="284"/>
        <v>4.1933383153624479</v>
      </c>
      <c r="S2571" t="str">
        <f t="shared" si="285"/>
        <v>Acceptable</v>
      </c>
      <c r="T2571">
        <f>ROUNDUP(C2571,0)</f>
        <v>5</v>
      </c>
      <c r="U2571">
        <f>ROUNDDOWN(C2571,0)</f>
        <v>4</v>
      </c>
      <c r="V2571">
        <f>RIGHT(K2571,2)+2000</f>
        <v>2018</v>
      </c>
      <c r="W2571" t="str">
        <f>INDEX(_xlfn.TEXTSPLIT(K2571,"-"),1,2)</f>
        <v>Aug</v>
      </c>
      <c r="X2571" t="str">
        <f>INDEX(_xlfn.TEXTSPLIT(K2571,"-"),1,1)</f>
        <v>6</v>
      </c>
      <c r="Y2571">
        <f>INDEX(months!B:B,MATCH(Sheet1!W2571,months!A:A,0))</f>
        <v>8</v>
      </c>
      <c r="Z2571">
        <f t="shared" si="286"/>
        <v>43318</v>
      </c>
    </row>
    <row r="2572" spans="1:26" x14ac:dyDescent="0.2">
      <c r="A2572" t="s">
        <v>3861</v>
      </c>
      <c r="B2572" t="s">
        <v>3827</v>
      </c>
      <c r="C2572">
        <v>4.3</v>
      </c>
      <c r="D2572">
        <v>374</v>
      </c>
      <c r="E2572" t="s">
        <v>88</v>
      </c>
      <c r="F2572" t="s">
        <v>57</v>
      </c>
      <c r="G2572" t="s">
        <v>23</v>
      </c>
      <c r="H2572" t="s">
        <v>24</v>
      </c>
      <c r="I2572" t="s">
        <v>25</v>
      </c>
      <c r="J2572" t="s">
        <v>3828</v>
      </c>
      <c r="K2572" t="s">
        <v>115</v>
      </c>
      <c r="L2572" t="s">
        <v>3862</v>
      </c>
      <c r="M2572" t="s">
        <v>81</v>
      </c>
      <c r="N2572">
        <f t="shared" si="280"/>
        <v>0</v>
      </c>
      <c r="O2572" t="str">
        <f t="shared" si="281"/>
        <v>No</v>
      </c>
      <c r="P2572">
        <f t="shared" si="282"/>
        <v>0</v>
      </c>
      <c r="Q2572">
        <f t="shared" si="283"/>
        <v>4813937689</v>
      </c>
      <c r="R2572">
        <f t="shared" si="284"/>
        <v>4.1933383153624479</v>
      </c>
      <c r="S2572" t="str">
        <f t="shared" si="285"/>
        <v>Acceptable</v>
      </c>
      <c r="T2572">
        <f>ROUNDUP(C2572,0)</f>
        <v>5</v>
      </c>
      <c r="U2572">
        <f>ROUNDDOWN(C2572,0)</f>
        <v>4</v>
      </c>
      <c r="V2572">
        <f>RIGHT(K2572,2)+2000</f>
        <v>2018</v>
      </c>
      <c r="W2572" t="str">
        <f>INDEX(_xlfn.TEXTSPLIT(K2572,"-"),1,2)</f>
        <v>Jul</v>
      </c>
      <c r="X2572" t="str">
        <f>INDEX(_xlfn.TEXTSPLIT(K2572,"-"),1,1)</f>
        <v>30</v>
      </c>
      <c r="Y2572">
        <f>INDEX(months!B:B,MATCH(Sheet1!W2572,months!A:A,0))</f>
        <v>7</v>
      </c>
      <c r="Z2572">
        <f t="shared" si="286"/>
        <v>43311</v>
      </c>
    </row>
    <row r="2573" spans="1:26" x14ac:dyDescent="0.2">
      <c r="A2573" t="s">
        <v>3863</v>
      </c>
      <c r="B2573" t="s">
        <v>3827</v>
      </c>
      <c r="C2573">
        <v>4.8</v>
      </c>
      <c r="D2573">
        <v>1259075</v>
      </c>
      <c r="E2573" t="s">
        <v>2688</v>
      </c>
      <c r="F2573" t="s">
        <v>89</v>
      </c>
      <c r="G2573" t="s">
        <v>23</v>
      </c>
      <c r="H2573" t="s">
        <v>24</v>
      </c>
      <c r="I2573" t="s">
        <v>44</v>
      </c>
      <c r="J2573" t="s">
        <v>3828</v>
      </c>
      <c r="K2573" t="s">
        <v>187</v>
      </c>
      <c r="L2573" t="s">
        <v>3864</v>
      </c>
      <c r="M2573" t="s">
        <v>29</v>
      </c>
      <c r="N2573">
        <f t="shared" si="280"/>
        <v>0</v>
      </c>
      <c r="O2573" t="str">
        <f t="shared" si="281"/>
        <v>No</v>
      </c>
      <c r="P2573">
        <f t="shared" si="282"/>
        <v>0</v>
      </c>
      <c r="Q2573">
        <f t="shared" si="283"/>
        <v>4813937689</v>
      </c>
      <c r="R2573">
        <f t="shared" si="284"/>
        <v>4.1933383153624479</v>
      </c>
      <c r="S2573" t="str">
        <f t="shared" si="285"/>
        <v>Acceptable</v>
      </c>
      <c r="T2573">
        <f>ROUNDUP(C2573,0)</f>
        <v>5</v>
      </c>
      <c r="U2573">
        <f>ROUNDDOWN(C2573,0)</f>
        <v>4</v>
      </c>
      <c r="V2573">
        <f>RIGHT(K2573,2)+2000</f>
        <v>2018</v>
      </c>
      <c r="W2573" t="str">
        <f>INDEX(_xlfn.TEXTSPLIT(K2573,"-"),1,2)</f>
        <v>Jul</v>
      </c>
      <c r="X2573" t="str">
        <f>INDEX(_xlfn.TEXTSPLIT(K2573,"-"),1,1)</f>
        <v>20</v>
      </c>
      <c r="Y2573">
        <f>INDEX(months!B:B,MATCH(Sheet1!W2573,months!A:A,0))</f>
        <v>7</v>
      </c>
      <c r="Z2573">
        <f t="shared" si="286"/>
        <v>43301</v>
      </c>
    </row>
    <row r="2574" spans="1:26" x14ac:dyDescent="0.2">
      <c r="A2574" t="s">
        <v>3865</v>
      </c>
      <c r="B2574" t="s">
        <v>3827</v>
      </c>
      <c r="C2574">
        <v>4.2</v>
      </c>
      <c r="D2574">
        <v>4751</v>
      </c>
      <c r="E2574" t="s">
        <v>46</v>
      </c>
      <c r="F2574" t="s">
        <v>65</v>
      </c>
      <c r="G2574" t="s">
        <v>23</v>
      </c>
      <c r="H2574" t="s">
        <v>24</v>
      </c>
      <c r="I2574" t="s">
        <v>44</v>
      </c>
      <c r="J2574" t="s">
        <v>3828</v>
      </c>
      <c r="K2574" t="s">
        <v>1689</v>
      </c>
      <c r="L2574" t="s">
        <v>1761</v>
      </c>
      <c r="M2574" t="s">
        <v>81</v>
      </c>
      <c r="N2574">
        <f t="shared" si="280"/>
        <v>0</v>
      </c>
      <c r="O2574" t="str">
        <f t="shared" si="281"/>
        <v>No</v>
      </c>
      <c r="P2574">
        <f t="shared" si="282"/>
        <v>0</v>
      </c>
      <c r="Q2574">
        <f t="shared" si="283"/>
        <v>4813937689</v>
      </c>
      <c r="R2574">
        <f t="shared" si="284"/>
        <v>4.1933383153624479</v>
      </c>
      <c r="S2574" t="str">
        <f t="shared" si="285"/>
        <v>Acceptable</v>
      </c>
      <c r="T2574">
        <f>ROUNDUP(C2574,0)</f>
        <v>5</v>
      </c>
      <c r="U2574">
        <f>ROUNDDOWN(C2574,0)</f>
        <v>4</v>
      </c>
      <c r="V2574">
        <f>RIGHT(K2574,2)+2000</f>
        <v>2018</v>
      </c>
      <c r="W2574" t="str">
        <f>INDEX(_xlfn.TEXTSPLIT(K2574,"-"),1,2)</f>
        <v>Jun</v>
      </c>
      <c r="X2574" t="str">
        <f>INDEX(_xlfn.TEXTSPLIT(K2574,"-"),1,1)</f>
        <v>30</v>
      </c>
      <c r="Y2574">
        <f>INDEX(months!B:B,MATCH(Sheet1!W2574,months!A:A,0))</f>
        <v>6</v>
      </c>
      <c r="Z2574">
        <f t="shared" si="286"/>
        <v>43281</v>
      </c>
    </row>
    <row r="2575" spans="1:26" x14ac:dyDescent="0.2">
      <c r="A2575" t="s">
        <v>3866</v>
      </c>
      <c r="B2575" t="s">
        <v>3827</v>
      </c>
      <c r="C2575">
        <v>4.5999999999999996</v>
      </c>
      <c r="D2575">
        <v>60562</v>
      </c>
      <c r="E2575" t="s">
        <v>186</v>
      </c>
      <c r="F2575" t="s">
        <v>38</v>
      </c>
      <c r="G2575" t="s">
        <v>23</v>
      </c>
      <c r="H2575" t="s">
        <v>24</v>
      </c>
      <c r="I2575" t="s">
        <v>418</v>
      </c>
      <c r="J2575" t="s">
        <v>3828</v>
      </c>
      <c r="K2575" t="s">
        <v>3021</v>
      </c>
      <c r="L2575" t="s">
        <v>452</v>
      </c>
      <c r="M2575" t="s">
        <v>587</v>
      </c>
      <c r="N2575">
        <f t="shared" si="280"/>
        <v>0</v>
      </c>
      <c r="O2575" t="str">
        <f t="shared" si="281"/>
        <v>No</v>
      </c>
      <c r="P2575">
        <f t="shared" si="282"/>
        <v>0</v>
      </c>
      <c r="Q2575">
        <f t="shared" si="283"/>
        <v>4813937689</v>
      </c>
      <c r="R2575">
        <f t="shared" si="284"/>
        <v>4.1933383153624479</v>
      </c>
      <c r="S2575" t="str">
        <f t="shared" si="285"/>
        <v>Acceptable</v>
      </c>
      <c r="T2575">
        <f>ROUNDUP(C2575,0)</f>
        <v>5</v>
      </c>
      <c r="U2575">
        <f>ROUNDDOWN(C2575,0)</f>
        <v>4</v>
      </c>
      <c r="V2575">
        <f>RIGHT(K2575,2)+2000</f>
        <v>2018</v>
      </c>
      <c r="W2575" t="str">
        <f>INDEX(_xlfn.TEXTSPLIT(K2575,"-"),1,2)</f>
        <v>Aug</v>
      </c>
      <c r="X2575" t="str">
        <f>INDEX(_xlfn.TEXTSPLIT(K2575,"-"),1,1)</f>
        <v>6</v>
      </c>
      <c r="Y2575">
        <f>INDEX(months!B:B,MATCH(Sheet1!W2575,months!A:A,0))</f>
        <v>8</v>
      </c>
      <c r="Z2575">
        <f t="shared" si="286"/>
        <v>43318</v>
      </c>
    </row>
    <row r="2576" spans="1:26" x14ac:dyDescent="0.2">
      <c r="A2576" t="s">
        <v>3867</v>
      </c>
      <c r="B2576" t="s">
        <v>3827</v>
      </c>
      <c r="C2576">
        <v>4</v>
      </c>
      <c r="D2576">
        <v>22695</v>
      </c>
      <c r="E2576" t="s">
        <v>46</v>
      </c>
      <c r="F2576" t="s">
        <v>65</v>
      </c>
      <c r="G2576" t="s">
        <v>23</v>
      </c>
      <c r="H2576" t="s">
        <v>24</v>
      </c>
      <c r="I2576" t="s">
        <v>124</v>
      </c>
      <c r="J2576" t="s">
        <v>3828</v>
      </c>
      <c r="K2576" t="s">
        <v>362</v>
      </c>
      <c r="L2576" t="s">
        <v>46</v>
      </c>
      <c r="M2576" t="s">
        <v>46</v>
      </c>
      <c r="N2576">
        <f t="shared" si="280"/>
        <v>0</v>
      </c>
      <c r="O2576" t="str">
        <f t="shared" si="281"/>
        <v>No</v>
      </c>
      <c r="P2576">
        <f t="shared" si="282"/>
        <v>0</v>
      </c>
      <c r="Q2576">
        <f t="shared" si="283"/>
        <v>4813937689</v>
      </c>
      <c r="R2576">
        <f t="shared" si="284"/>
        <v>4.1933383153624479</v>
      </c>
      <c r="S2576" t="str">
        <f t="shared" si="285"/>
        <v>Acceptable</v>
      </c>
      <c r="T2576">
        <f>ROUNDUP(C2576,0)</f>
        <v>4</v>
      </c>
      <c r="U2576">
        <f>ROUNDDOWN(C2576,0)</f>
        <v>4</v>
      </c>
      <c r="V2576">
        <f>RIGHT(K2576,2)+2000</f>
        <v>2018</v>
      </c>
      <c r="W2576" t="str">
        <f>INDEX(_xlfn.TEXTSPLIT(K2576,"-"),1,2)</f>
        <v>Jun</v>
      </c>
      <c r="X2576" t="str">
        <f>INDEX(_xlfn.TEXTSPLIT(K2576,"-"),1,1)</f>
        <v>21</v>
      </c>
      <c r="Y2576">
        <f>INDEX(months!B:B,MATCH(Sheet1!W2576,months!A:A,0))</f>
        <v>6</v>
      </c>
      <c r="Z2576">
        <f t="shared" si="286"/>
        <v>43272</v>
      </c>
    </row>
    <row r="2577" spans="1:26" x14ac:dyDescent="0.2">
      <c r="A2577" t="s">
        <v>3868</v>
      </c>
      <c r="B2577" t="s">
        <v>3827</v>
      </c>
      <c r="C2577">
        <v>4.5999999999999996</v>
      </c>
      <c r="D2577">
        <v>22098</v>
      </c>
      <c r="E2577" t="s">
        <v>308</v>
      </c>
      <c r="F2577" t="s">
        <v>65</v>
      </c>
      <c r="G2577" t="s">
        <v>23</v>
      </c>
      <c r="H2577" t="s">
        <v>24</v>
      </c>
      <c r="I2577" t="s">
        <v>25</v>
      </c>
      <c r="J2577" t="s">
        <v>3828</v>
      </c>
      <c r="K2577" t="s">
        <v>297</v>
      </c>
      <c r="L2577" t="s">
        <v>3869</v>
      </c>
      <c r="M2577" t="s">
        <v>29</v>
      </c>
      <c r="N2577">
        <f t="shared" si="280"/>
        <v>0</v>
      </c>
      <c r="O2577" t="str">
        <f t="shared" si="281"/>
        <v>No</v>
      </c>
      <c r="P2577">
        <f t="shared" si="282"/>
        <v>0</v>
      </c>
      <c r="Q2577">
        <f t="shared" si="283"/>
        <v>4813937689</v>
      </c>
      <c r="R2577">
        <f t="shared" si="284"/>
        <v>4.1933383153624479</v>
      </c>
      <c r="S2577" t="str">
        <f t="shared" si="285"/>
        <v>Acceptable</v>
      </c>
      <c r="T2577">
        <f>ROUNDUP(C2577,0)</f>
        <v>5</v>
      </c>
      <c r="U2577">
        <f>ROUNDDOWN(C2577,0)</f>
        <v>4</v>
      </c>
      <c r="V2577">
        <f>RIGHT(K2577,2)+2000</f>
        <v>2018</v>
      </c>
      <c r="W2577" t="str">
        <f>INDEX(_xlfn.TEXTSPLIT(K2577,"-"),1,2)</f>
        <v>Jul</v>
      </c>
      <c r="X2577" t="str">
        <f>INDEX(_xlfn.TEXTSPLIT(K2577,"-"),1,1)</f>
        <v>24</v>
      </c>
      <c r="Y2577">
        <f>INDEX(months!B:B,MATCH(Sheet1!W2577,months!A:A,0))</f>
        <v>7</v>
      </c>
      <c r="Z2577">
        <f t="shared" si="286"/>
        <v>43305</v>
      </c>
    </row>
    <row r="2578" spans="1:26" x14ac:dyDescent="0.2">
      <c r="A2578" t="s">
        <v>3870</v>
      </c>
      <c r="B2578" t="s">
        <v>3827</v>
      </c>
      <c r="C2578">
        <v>4.3</v>
      </c>
      <c r="D2578">
        <v>231325</v>
      </c>
      <c r="E2578" t="s">
        <v>305</v>
      </c>
      <c r="F2578" t="s">
        <v>89</v>
      </c>
      <c r="G2578" t="s">
        <v>23</v>
      </c>
      <c r="H2578" t="s">
        <v>24</v>
      </c>
      <c r="I2578" t="s">
        <v>25</v>
      </c>
      <c r="J2578" t="s">
        <v>3828</v>
      </c>
      <c r="K2578" t="s">
        <v>173</v>
      </c>
      <c r="L2578" t="s">
        <v>3871</v>
      </c>
      <c r="M2578" t="s">
        <v>86</v>
      </c>
      <c r="N2578">
        <f t="shared" si="280"/>
        <v>0</v>
      </c>
      <c r="O2578" t="str">
        <f t="shared" si="281"/>
        <v>No</v>
      </c>
      <c r="P2578">
        <f t="shared" si="282"/>
        <v>0</v>
      </c>
      <c r="Q2578">
        <f t="shared" si="283"/>
        <v>4813937689</v>
      </c>
      <c r="R2578">
        <f t="shared" si="284"/>
        <v>4.1933383153624479</v>
      </c>
      <c r="S2578" t="str">
        <f t="shared" si="285"/>
        <v>Acceptable</v>
      </c>
      <c r="T2578">
        <f>ROUNDUP(C2578,0)</f>
        <v>5</v>
      </c>
      <c r="U2578">
        <f>ROUNDDOWN(C2578,0)</f>
        <v>4</v>
      </c>
      <c r="V2578">
        <f>RIGHT(K2578,2)+2000</f>
        <v>2018</v>
      </c>
      <c r="W2578" t="str">
        <f>INDEX(_xlfn.TEXTSPLIT(K2578,"-"),1,2)</f>
        <v>Aug</v>
      </c>
      <c r="X2578" t="str">
        <f>INDEX(_xlfn.TEXTSPLIT(K2578,"-"),1,1)</f>
        <v>2</v>
      </c>
      <c r="Y2578">
        <f>INDEX(months!B:B,MATCH(Sheet1!W2578,months!A:A,0))</f>
        <v>8</v>
      </c>
      <c r="Z2578">
        <f t="shared" si="286"/>
        <v>43314</v>
      </c>
    </row>
    <row r="2579" spans="1:26" x14ac:dyDescent="0.2">
      <c r="A2579" t="s">
        <v>3872</v>
      </c>
      <c r="B2579" t="s">
        <v>3827</v>
      </c>
      <c r="C2579">
        <v>3.6</v>
      </c>
      <c r="D2579">
        <v>13223</v>
      </c>
      <c r="E2579" t="s">
        <v>49</v>
      </c>
      <c r="F2579" t="s">
        <v>89</v>
      </c>
      <c r="G2579" t="s">
        <v>23</v>
      </c>
      <c r="H2579" t="s">
        <v>24</v>
      </c>
      <c r="I2579" t="s">
        <v>418</v>
      </c>
      <c r="J2579" t="s">
        <v>3828</v>
      </c>
      <c r="K2579" t="s">
        <v>3873</v>
      </c>
      <c r="L2579" t="s">
        <v>3874</v>
      </c>
      <c r="M2579" t="s">
        <v>54</v>
      </c>
      <c r="N2579">
        <f t="shared" si="280"/>
        <v>0</v>
      </c>
      <c r="O2579" t="str">
        <f t="shared" si="281"/>
        <v>No</v>
      </c>
      <c r="P2579">
        <f t="shared" si="282"/>
        <v>0</v>
      </c>
      <c r="Q2579">
        <f t="shared" si="283"/>
        <v>4813937689</v>
      </c>
      <c r="R2579">
        <f t="shared" si="284"/>
        <v>4.1933383153624479</v>
      </c>
      <c r="S2579" t="str">
        <f t="shared" si="285"/>
        <v>Acceptable</v>
      </c>
      <c r="T2579">
        <f>ROUNDUP(C2579,0)</f>
        <v>4</v>
      </c>
      <c r="U2579">
        <f>ROUNDDOWN(C2579,0)</f>
        <v>3</v>
      </c>
      <c r="V2579">
        <f>RIGHT(K2579,2)+2000</f>
        <v>2016</v>
      </c>
      <c r="W2579" t="str">
        <f>INDEX(_xlfn.TEXTSPLIT(K2579,"-"),1,2)</f>
        <v>Jun</v>
      </c>
      <c r="X2579" t="str">
        <f>INDEX(_xlfn.TEXTSPLIT(K2579,"-"),1,1)</f>
        <v>8</v>
      </c>
      <c r="Y2579">
        <f>INDEX(months!B:B,MATCH(Sheet1!W2579,months!A:A,0))</f>
        <v>6</v>
      </c>
      <c r="Z2579">
        <f t="shared" si="286"/>
        <v>42529</v>
      </c>
    </row>
    <row r="2580" spans="1:26" x14ac:dyDescent="0.2">
      <c r="A2580" t="s">
        <v>3875</v>
      </c>
      <c r="B2580" t="s">
        <v>3827</v>
      </c>
      <c r="C2580">
        <v>4</v>
      </c>
      <c r="D2580">
        <v>479908</v>
      </c>
      <c r="E2580" t="s">
        <v>186</v>
      </c>
      <c r="F2580" t="s">
        <v>89</v>
      </c>
      <c r="G2580" t="s">
        <v>23</v>
      </c>
      <c r="H2580" t="s">
        <v>24</v>
      </c>
      <c r="I2580" t="s">
        <v>418</v>
      </c>
      <c r="J2580" t="s">
        <v>3828</v>
      </c>
      <c r="K2580" t="s">
        <v>585</v>
      </c>
      <c r="L2580" t="s">
        <v>3876</v>
      </c>
      <c r="M2580" t="s">
        <v>54</v>
      </c>
      <c r="N2580">
        <f t="shared" si="280"/>
        <v>0</v>
      </c>
      <c r="O2580" t="str">
        <f t="shared" si="281"/>
        <v>No</v>
      </c>
      <c r="P2580">
        <f t="shared" si="282"/>
        <v>0</v>
      </c>
      <c r="Q2580">
        <f t="shared" si="283"/>
        <v>4813937689</v>
      </c>
      <c r="R2580">
        <f t="shared" si="284"/>
        <v>4.1933383153624479</v>
      </c>
      <c r="S2580" t="str">
        <f t="shared" si="285"/>
        <v>Acceptable</v>
      </c>
      <c r="T2580">
        <f>ROUNDUP(C2580,0)</f>
        <v>4</v>
      </c>
      <c r="U2580">
        <f>ROUNDDOWN(C2580,0)</f>
        <v>4</v>
      </c>
      <c r="V2580">
        <f>RIGHT(K2580,2)+2000</f>
        <v>2018</v>
      </c>
      <c r="W2580" t="str">
        <f>INDEX(_xlfn.TEXTSPLIT(K2580,"-"),1,2)</f>
        <v>Jul</v>
      </c>
      <c r="X2580" t="str">
        <f>INDEX(_xlfn.TEXTSPLIT(K2580,"-"),1,1)</f>
        <v>9</v>
      </c>
      <c r="Y2580">
        <f>INDEX(months!B:B,MATCH(Sheet1!W2580,months!A:A,0))</f>
        <v>7</v>
      </c>
      <c r="Z2580">
        <f t="shared" si="286"/>
        <v>43290</v>
      </c>
    </row>
    <row r="2581" spans="1:26" x14ac:dyDescent="0.2">
      <c r="A2581" t="s">
        <v>3877</v>
      </c>
      <c r="B2581" t="s">
        <v>3827</v>
      </c>
      <c r="C2581">
        <v>4.5</v>
      </c>
      <c r="D2581">
        <v>313633</v>
      </c>
      <c r="E2581" t="s">
        <v>46</v>
      </c>
      <c r="F2581" t="s">
        <v>89</v>
      </c>
      <c r="G2581" t="s">
        <v>23</v>
      </c>
      <c r="H2581" t="s">
        <v>24</v>
      </c>
      <c r="I2581" t="s">
        <v>44</v>
      </c>
      <c r="J2581" t="s">
        <v>3828</v>
      </c>
      <c r="K2581" t="s">
        <v>357</v>
      </c>
      <c r="L2581" t="s">
        <v>46</v>
      </c>
      <c r="M2581" t="s">
        <v>46</v>
      </c>
      <c r="N2581">
        <f t="shared" si="280"/>
        <v>0</v>
      </c>
      <c r="O2581" t="str">
        <f t="shared" si="281"/>
        <v>No</v>
      </c>
      <c r="P2581">
        <f t="shared" si="282"/>
        <v>0</v>
      </c>
      <c r="Q2581">
        <f t="shared" si="283"/>
        <v>4813937689</v>
      </c>
      <c r="R2581">
        <f t="shared" si="284"/>
        <v>4.1933383153624479</v>
      </c>
      <c r="S2581" t="str">
        <f t="shared" si="285"/>
        <v>Acceptable</v>
      </c>
      <c r="T2581">
        <f>ROUNDUP(C2581,0)</f>
        <v>5</v>
      </c>
      <c r="U2581">
        <f>ROUNDDOWN(C2581,0)</f>
        <v>4</v>
      </c>
      <c r="V2581">
        <f>RIGHT(K2581,2)+2000</f>
        <v>2018</v>
      </c>
      <c r="W2581" t="str">
        <f>INDEX(_xlfn.TEXTSPLIT(K2581,"-"),1,2)</f>
        <v>Jul</v>
      </c>
      <c r="X2581" t="str">
        <f>INDEX(_xlfn.TEXTSPLIT(K2581,"-"),1,1)</f>
        <v>25</v>
      </c>
      <c r="Y2581">
        <f>INDEX(months!B:B,MATCH(Sheet1!W2581,months!A:A,0))</f>
        <v>7</v>
      </c>
      <c r="Z2581">
        <f t="shared" si="286"/>
        <v>43306</v>
      </c>
    </row>
    <row r="2582" spans="1:26" x14ac:dyDescent="0.2">
      <c r="A2582" t="s">
        <v>3878</v>
      </c>
      <c r="B2582" t="s">
        <v>3827</v>
      </c>
      <c r="C2582">
        <v>4.4000000000000004</v>
      </c>
      <c r="D2582">
        <v>540930</v>
      </c>
      <c r="E2582" t="s">
        <v>1410</v>
      </c>
      <c r="F2582" t="s">
        <v>89</v>
      </c>
      <c r="G2582" t="s">
        <v>23</v>
      </c>
      <c r="H2582" t="s">
        <v>24</v>
      </c>
      <c r="I2582" t="s">
        <v>44</v>
      </c>
      <c r="J2582" t="s">
        <v>3828</v>
      </c>
      <c r="K2582" t="s">
        <v>306</v>
      </c>
      <c r="L2582" t="s">
        <v>3879</v>
      </c>
      <c r="M2582" t="s">
        <v>237</v>
      </c>
      <c r="N2582">
        <f t="shared" si="280"/>
        <v>0</v>
      </c>
      <c r="O2582" t="str">
        <f t="shared" si="281"/>
        <v>No</v>
      </c>
      <c r="P2582">
        <f t="shared" si="282"/>
        <v>0</v>
      </c>
      <c r="Q2582">
        <f t="shared" si="283"/>
        <v>4813937689</v>
      </c>
      <c r="R2582">
        <f t="shared" si="284"/>
        <v>4.1933383153624479</v>
      </c>
      <c r="S2582" t="str">
        <f t="shared" si="285"/>
        <v>Acceptable</v>
      </c>
      <c r="T2582">
        <f>ROUNDUP(C2582,0)</f>
        <v>5</v>
      </c>
      <c r="U2582">
        <f>ROUNDDOWN(C2582,0)</f>
        <v>4</v>
      </c>
      <c r="V2582">
        <f>RIGHT(K2582,2)+2000</f>
        <v>2018</v>
      </c>
      <c r="W2582" t="str">
        <f>INDEX(_xlfn.TEXTSPLIT(K2582,"-"),1,2)</f>
        <v>Jul</v>
      </c>
      <c r="X2582" t="str">
        <f>INDEX(_xlfn.TEXTSPLIT(K2582,"-"),1,1)</f>
        <v>23</v>
      </c>
      <c r="Y2582">
        <f>INDEX(months!B:B,MATCH(Sheet1!W2582,months!A:A,0))</f>
        <v>7</v>
      </c>
      <c r="Z2582">
        <f t="shared" si="286"/>
        <v>43304</v>
      </c>
    </row>
    <row r="2583" spans="1:26" x14ac:dyDescent="0.2">
      <c r="A2583" t="s">
        <v>3880</v>
      </c>
      <c r="B2583" t="s">
        <v>3827</v>
      </c>
      <c r="C2583">
        <v>4.5</v>
      </c>
      <c r="D2583">
        <v>57146</v>
      </c>
      <c r="E2583" t="s">
        <v>46</v>
      </c>
      <c r="F2583" t="s">
        <v>65</v>
      </c>
      <c r="G2583" t="s">
        <v>23</v>
      </c>
      <c r="H2583" t="s">
        <v>24</v>
      </c>
      <c r="I2583" t="s">
        <v>25</v>
      </c>
      <c r="J2583" t="s">
        <v>3828</v>
      </c>
      <c r="K2583" t="s">
        <v>278</v>
      </c>
      <c r="L2583" t="s">
        <v>46</v>
      </c>
      <c r="M2583" t="s">
        <v>29</v>
      </c>
      <c r="N2583">
        <f t="shared" si="280"/>
        <v>0</v>
      </c>
      <c r="O2583" t="str">
        <f t="shared" si="281"/>
        <v>No</v>
      </c>
      <c r="P2583">
        <f t="shared" si="282"/>
        <v>0</v>
      </c>
      <c r="Q2583">
        <f t="shared" si="283"/>
        <v>4813937689</v>
      </c>
      <c r="R2583">
        <f t="shared" si="284"/>
        <v>4.1933383153624479</v>
      </c>
      <c r="S2583" t="str">
        <f t="shared" si="285"/>
        <v>Acceptable</v>
      </c>
      <c r="T2583">
        <f>ROUNDUP(C2583,0)</f>
        <v>5</v>
      </c>
      <c r="U2583">
        <f>ROUNDDOWN(C2583,0)</f>
        <v>4</v>
      </c>
      <c r="V2583">
        <f>RIGHT(K2583,2)+2000</f>
        <v>2018</v>
      </c>
      <c r="W2583" t="str">
        <f>INDEX(_xlfn.TEXTSPLIT(K2583,"-"),1,2)</f>
        <v>Jul</v>
      </c>
      <c r="X2583" t="str">
        <f>INDEX(_xlfn.TEXTSPLIT(K2583,"-"),1,1)</f>
        <v>27</v>
      </c>
      <c r="Y2583">
        <f>INDEX(months!B:B,MATCH(Sheet1!W2583,months!A:A,0))</f>
        <v>7</v>
      </c>
      <c r="Z2583">
        <f t="shared" si="286"/>
        <v>43308</v>
      </c>
    </row>
    <row r="2584" spans="1:26" x14ac:dyDescent="0.2">
      <c r="A2584" t="s">
        <v>3881</v>
      </c>
      <c r="B2584" t="s">
        <v>3827</v>
      </c>
      <c r="C2584">
        <v>4.2</v>
      </c>
      <c r="D2584">
        <v>1225339</v>
      </c>
      <c r="E2584" t="s">
        <v>46</v>
      </c>
      <c r="F2584" t="s">
        <v>448</v>
      </c>
      <c r="G2584" t="s">
        <v>23</v>
      </c>
      <c r="H2584" t="s">
        <v>24</v>
      </c>
      <c r="I2584" t="s">
        <v>25</v>
      </c>
      <c r="J2584" t="s">
        <v>3828</v>
      </c>
      <c r="K2584" t="s">
        <v>173</v>
      </c>
      <c r="L2584" t="s">
        <v>3882</v>
      </c>
      <c r="M2584" t="s">
        <v>274</v>
      </c>
      <c r="N2584">
        <f t="shared" si="280"/>
        <v>0</v>
      </c>
      <c r="O2584" t="str">
        <f t="shared" si="281"/>
        <v>No</v>
      </c>
      <c r="P2584">
        <f t="shared" si="282"/>
        <v>0</v>
      </c>
      <c r="Q2584">
        <f t="shared" si="283"/>
        <v>4813937689</v>
      </c>
      <c r="R2584">
        <f t="shared" si="284"/>
        <v>4.1933383153624479</v>
      </c>
      <c r="S2584" t="str">
        <f t="shared" si="285"/>
        <v>Acceptable</v>
      </c>
      <c r="T2584">
        <f>ROUNDUP(C2584,0)</f>
        <v>5</v>
      </c>
      <c r="U2584">
        <f>ROUNDDOWN(C2584,0)</f>
        <v>4</v>
      </c>
      <c r="V2584">
        <f>RIGHT(K2584,2)+2000</f>
        <v>2018</v>
      </c>
      <c r="W2584" t="str">
        <f>INDEX(_xlfn.TEXTSPLIT(K2584,"-"),1,2)</f>
        <v>Aug</v>
      </c>
      <c r="X2584" t="str">
        <f>INDEX(_xlfn.TEXTSPLIT(K2584,"-"),1,1)</f>
        <v>2</v>
      </c>
      <c r="Y2584">
        <f>INDEX(months!B:B,MATCH(Sheet1!W2584,months!A:A,0))</f>
        <v>8</v>
      </c>
      <c r="Z2584">
        <f t="shared" si="286"/>
        <v>43314</v>
      </c>
    </row>
    <row r="2585" spans="1:26" x14ac:dyDescent="0.2">
      <c r="A2585" t="s">
        <v>3883</v>
      </c>
      <c r="B2585" t="s">
        <v>3827</v>
      </c>
      <c r="C2585">
        <v>4.5</v>
      </c>
      <c r="D2585">
        <v>19583</v>
      </c>
      <c r="E2585" t="s">
        <v>96</v>
      </c>
      <c r="F2585" t="s">
        <v>65</v>
      </c>
      <c r="G2585" t="s">
        <v>23</v>
      </c>
      <c r="H2585" t="s">
        <v>24</v>
      </c>
      <c r="I2585" t="s">
        <v>44</v>
      </c>
      <c r="J2585" t="s">
        <v>3828</v>
      </c>
      <c r="K2585" t="s">
        <v>39</v>
      </c>
      <c r="L2585" t="s">
        <v>1458</v>
      </c>
      <c r="M2585" t="s">
        <v>54</v>
      </c>
      <c r="N2585">
        <f t="shared" si="280"/>
        <v>0</v>
      </c>
      <c r="O2585" t="str">
        <f t="shared" si="281"/>
        <v>No</v>
      </c>
      <c r="P2585">
        <f t="shared" si="282"/>
        <v>0</v>
      </c>
      <c r="Q2585">
        <f t="shared" si="283"/>
        <v>4813937689</v>
      </c>
      <c r="R2585">
        <f t="shared" si="284"/>
        <v>4.1933383153624479</v>
      </c>
      <c r="S2585" t="str">
        <f t="shared" si="285"/>
        <v>Acceptable</v>
      </c>
      <c r="T2585">
        <f>ROUNDUP(C2585,0)</f>
        <v>5</v>
      </c>
      <c r="U2585">
        <f>ROUNDDOWN(C2585,0)</f>
        <v>4</v>
      </c>
      <c r="V2585">
        <f>RIGHT(K2585,2)+2000</f>
        <v>2018</v>
      </c>
      <c r="W2585" t="str">
        <f>INDEX(_xlfn.TEXTSPLIT(K2585,"-"),1,2)</f>
        <v>Aug</v>
      </c>
      <c r="X2585" t="str">
        <f>INDEX(_xlfn.TEXTSPLIT(K2585,"-"),1,1)</f>
        <v>1</v>
      </c>
      <c r="Y2585">
        <f>INDEX(months!B:B,MATCH(Sheet1!W2585,months!A:A,0))</f>
        <v>8</v>
      </c>
      <c r="Z2585">
        <f t="shared" si="286"/>
        <v>43313</v>
      </c>
    </row>
    <row r="2586" spans="1:26" x14ac:dyDescent="0.2">
      <c r="A2586" t="s">
        <v>3884</v>
      </c>
      <c r="B2586" t="s">
        <v>3827</v>
      </c>
      <c r="C2586">
        <v>4.3</v>
      </c>
      <c r="D2586">
        <v>344921</v>
      </c>
      <c r="E2586" t="s">
        <v>46</v>
      </c>
      <c r="F2586" t="s">
        <v>89</v>
      </c>
      <c r="G2586" t="s">
        <v>23</v>
      </c>
      <c r="H2586" t="s">
        <v>24</v>
      </c>
      <c r="I2586" t="s">
        <v>25</v>
      </c>
      <c r="J2586" t="s">
        <v>3828</v>
      </c>
      <c r="K2586" t="s">
        <v>416</v>
      </c>
      <c r="L2586" t="s">
        <v>46</v>
      </c>
      <c r="M2586" t="s">
        <v>46</v>
      </c>
      <c r="N2586">
        <f t="shared" si="280"/>
        <v>0</v>
      </c>
      <c r="O2586" t="str">
        <f t="shared" si="281"/>
        <v>No</v>
      </c>
      <c r="P2586">
        <f t="shared" si="282"/>
        <v>0</v>
      </c>
      <c r="Q2586">
        <f t="shared" si="283"/>
        <v>4813937689</v>
      </c>
      <c r="R2586">
        <f t="shared" si="284"/>
        <v>4.1933383153624479</v>
      </c>
      <c r="S2586" t="str">
        <f t="shared" si="285"/>
        <v>Acceptable</v>
      </c>
      <c r="T2586">
        <f>ROUNDUP(C2586,0)</f>
        <v>5</v>
      </c>
      <c r="U2586">
        <f>ROUNDDOWN(C2586,0)</f>
        <v>4</v>
      </c>
      <c r="V2586">
        <f>RIGHT(K2586,2)+2000</f>
        <v>2018</v>
      </c>
      <c r="W2586" t="str">
        <f>INDEX(_xlfn.TEXTSPLIT(K2586,"-"),1,2)</f>
        <v>Jun</v>
      </c>
      <c r="X2586" t="str">
        <f>INDEX(_xlfn.TEXTSPLIT(K2586,"-"),1,1)</f>
        <v>7</v>
      </c>
      <c r="Y2586">
        <f>INDEX(months!B:B,MATCH(Sheet1!W2586,months!A:A,0))</f>
        <v>6</v>
      </c>
      <c r="Z2586">
        <f t="shared" si="286"/>
        <v>43258</v>
      </c>
    </row>
    <row r="2587" spans="1:26" x14ac:dyDescent="0.2">
      <c r="A2587" t="s">
        <v>3885</v>
      </c>
      <c r="B2587" t="s">
        <v>3827</v>
      </c>
      <c r="C2587">
        <v>4.2</v>
      </c>
      <c r="D2587">
        <v>79129</v>
      </c>
      <c r="E2587" t="s">
        <v>132</v>
      </c>
      <c r="F2587" t="s">
        <v>38</v>
      </c>
      <c r="G2587" t="s">
        <v>23</v>
      </c>
      <c r="H2587" t="s">
        <v>24</v>
      </c>
      <c r="I2587" t="s">
        <v>44</v>
      </c>
      <c r="J2587" t="s">
        <v>3828</v>
      </c>
      <c r="K2587" t="s">
        <v>173</v>
      </c>
      <c r="L2587" t="s">
        <v>3886</v>
      </c>
      <c r="M2587" t="s">
        <v>54</v>
      </c>
      <c r="N2587">
        <f t="shared" si="280"/>
        <v>0</v>
      </c>
      <c r="O2587" t="str">
        <f t="shared" si="281"/>
        <v>No</v>
      </c>
      <c r="P2587">
        <f t="shared" si="282"/>
        <v>0</v>
      </c>
      <c r="Q2587">
        <f t="shared" si="283"/>
        <v>4813937689</v>
      </c>
      <c r="R2587">
        <f t="shared" si="284"/>
        <v>4.1933383153624479</v>
      </c>
      <c r="S2587" t="str">
        <f t="shared" si="285"/>
        <v>Acceptable</v>
      </c>
      <c r="T2587">
        <f>ROUNDUP(C2587,0)</f>
        <v>5</v>
      </c>
      <c r="U2587">
        <f>ROUNDDOWN(C2587,0)</f>
        <v>4</v>
      </c>
      <c r="V2587">
        <f>RIGHT(K2587,2)+2000</f>
        <v>2018</v>
      </c>
      <c r="W2587" t="str">
        <f>INDEX(_xlfn.TEXTSPLIT(K2587,"-"),1,2)</f>
        <v>Aug</v>
      </c>
      <c r="X2587" t="str">
        <f>INDEX(_xlfn.TEXTSPLIT(K2587,"-"),1,1)</f>
        <v>2</v>
      </c>
      <c r="Y2587">
        <f>INDEX(months!B:B,MATCH(Sheet1!W2587,months!A:A,0))</f>
        <v>8</v>
      </c>
      <c r="Z2587">
        <f t="shared" si="286"/>
        <v>43314</v>
      </c>
    </row>
    <row r="2588" spans="1:26" x14ac:dyDescent="0.2">
      <c r="A2588" t="s">
        <v>3887</v>
      </c>
      <c r="B2588" t="s">
        <v>3827</v>
      </c>
      <c r="C2588">
        <v>4.2</v>
      </c>
      <c r="D2588">
        <v>83488</v>
      </c>
      <c r="E2588" t="s">
        <v>46</v>
      </c>
      <c r="F2588" t="s">
        <v>38</v>
      </c>
      <c r="G2588" t="s">
        <v>23</v>
      </c>
      <c r="H2588" t="s">
        <v>24</v>
      </c>
      <c r="I2588" t="s">
        <v>25</v>
      </c>
      <c r="J2588" t="s">
        <v>3828</v>
      </c>
      <c r="K2588" t="s">
        <v>297</v>
      </c>
      <c r="L2588" t="s">
        <v>46</v>
      </c>
      <c r="M2588" t="s">
        <v>46</v>
      </c>
      <c r="N2588">
        <f t="shared" si="280"/>
        <v>0</v>
      </c>
      <c r="O2588" t="str">
        <f t="shared" si="281"/>
        <v>No</v>
      </c>
      <c r="P2588">
        <f t="shared" si="282"/>
        <v>0</v>
      </c>
      <c r="Q2588">
        <f t="shared" si="283"/>
        <v>4813937689</v>
      </c>
      <c r="R2588">
        <f t="shared" si="284"/>
        <v>4.1933383153624479</v>
      </c>
      <c r="S2588" t="str">
        <f t="shared" si="285"/>
        <v>Acceptable</v>
      </c>
      <c r="T2588">
        <f>ROUNDUP(C2588,0)</f>
        <v>5</v>
      </c>
      <c r="U2588">
        <f>ROUNDDOWN(C2588,0)</f>
        <v>4</v>
      </c>
      <c r="V2588">
        <f>RIGHT(K2588,2)+2000</f>
        <v>2018</v>
      </c>
      <c r="W2588" t="str">
        <f>INDEX(_xlfn.TEXTSPLIT(K2588,"-"),1,2)</f>
        <v>Jul</v>
      </c>
      <c r="X2588" t="str">
        <f>INDEX(_xlfn.TEXTSPLIT(K2588,"-"),1,1)</f>
        <v>24</v>
      </c>
      <c r="Y2588">
        <f>INDEX(months!B:B,MATCH(Sheet1!W2588,months!A:A,0))</f>
        <v>7</v>
      </c>
      <c r="Z2588">
        <f t="shared" si="286"/>
        <v>43305</v>
      </c>
    </row>
    <row r="2589" spans="1:26" x14ac:dyDescent="0.2">
      <c r="A2589" t="s">
        <v>3839</v>
      </c>
      <c r="B2589" t="s">
        <v>3827</v>
      </c>
      <c r="C2589">
        <v>4.4000000000000004</v>
      </c>
      <c r="D2589">
        <v>441189</v>
      </c>
      <c r="E2589" t="s">
        <v>46</v>
      </c>
      <c r="F2589" t="s">
        <v>89</v>
      </c>
      <c r="G2589" t="s">
        <v>23</v>
      </c>
      <c r="H2589" t="s">
        <v>24</v>
      </c>
      <c r="I2589" t="s">
        <v>25</v>
      </c>
      <c r="J2589" t="s">
        <v>3828</v>
      </c>
      <c r="K2589" t="s">
        <v>97</v>
      </c>
      <c r="L2589" t="s">
        <v>46</v>
      </c>
      <c r="M2589" t="s">
        <v>46</v>
      </c>
      <c r="N2589">
        <f t="shared" si="280"/>
        <v>0</v>
      </c>
      <c r="O2589" t="str">
        <f t="shared" si="281"/>
        <v>No</v>
      </c>
      <c r="P2589">
        <f t="shared" si="282"/>
        <v>0</v>
      </c>
      <c r="Q2589">
        <f t="shared" si="283"/>
        <v>4813937689</v>
      </c>
      <c r="R2589">
        <f t="shared" si="284"/>
        <v>4.1933383153624479</v>
      </c>
      <c r="S2589" t="str">
        <f t="shared" si="285"/>
        <v>Acceptable</v>
      </c>
      <c r="T2589">
        <f>ROUNDUP(C2589,0)</f>
        <v>5</v>
      </c>
      <c r="U2589">
        <f>ROUNDDOWN(C2589,0)</f>
        <v>4</v>
      </c>
      <c r="V2589">
        <f>RIGHT(K2589,2)+2000</f>
        <v>2018</v>
      </c>
      <c r="W2589" t="str">
        <f>INDEX(_xlfn.TEXTSPLIT(K2589,"-"),1,2)</f>
        <v>Aug</v>
      </c>
      <c r="X2589" t="str">
        <f>INDEX(_xlfn.TEXTSPLIT(K2589,"-"),1,1)</f>
        <v>3</v>
      </c>
      <c r="Y2589">
        <f>INDEX(months!B:B,MATCH(Sheet1!W2589,months!A:A,0))</f>
        <v>8</v>
      </c>
      <c r="Z2589">
        <f t="shared" si="286"/>
        <v>43315</v>
      </c>
    </row>
    <row r="2590" spans="1:26" x14ac:dyDescent="0.2">
      <c r="A2590" t="s">
        <v>3888</v>
      </c>
      <c r="B2590" t="s">
        <v>3827</v>
      </c>
      <c r="C2590">
        <v>4.3</v>
      </c>
      <c r="D2590">
        <v>3781770</v>
      </c>
      <c r="E2590" t="s">
        <v>46</v>
      </c>
      <c r="F2590" t="s">
        <v>448</v>
      </c>
      <c r="G2590" t="s">
        <v>23</v>
      </c>
      <c r="H2590" t="s">
        <v>24</v>
      </c>
      <c r="I2590" t="s">
        <v>418</v>
      </c>
      <c r="J2590" t="s">
        <v>3828</v>
      </c>
      <c r="K2590" t="s">
        <v>173</v>
      </c>
      <c r="L2590" t="s">
        <v>46</v>
      </c>
      <c r="M2590" t="s">
        <v>46</v>
      </c>
      <c r="N2590">
        <f t="shared" si="280"/>
        <v>0</v>
      </c>
      <c r="O2590" t="str">
        <f t="shared" si="281"/>
        <v>No</v>
      </c>
      <c r="P2590">
        <f t="shared" si="282"/>
        <v>0</v>
      </c>
      <c r="Q2590">
        <f t="shared" si="283"/>
        <v>4813937689</v>
      </c>
      <c r="R2590">
        <f t="shared" si="284"/>
        <v>4.1933383153624479</v>
      </c>
      <c r="S2590" t="str">
        <f t="shared" si="285"/>
        <v>Acceptable</v>
      </c>
      <c r="T2590">
        <f>ROUNDUP(C2590,0)</f>
        <v>5</v>
      </c>
      <c r="U2590">
        <f>ROUNDDOWN(C2590,0)</f>
        <v>4</v>
      </c>
      <c r="V2590">
        <f>RIGHT(K2590,2)+2000</f>
        <v>2018</v>
      </c>
      <c r="W2590" t="str">
        <f>INDEX(_xlfn.TEXTSPLIT(K2590,"-"),1,2)</f>
        <v>Aug</v>
      </c>
      <c r="X2590" t="str">
        <f>INDEX(_xlfn.TEXTSPLIT(K2590,"-"),1,1)</f>
        <v>2</v>
      </c>
      <c r="Y2590">
        <f>INDEX(months!B:B,MATCH(Sheet1!W2590,months!A:A,0))</f>
        <v>8</v>
      </c>
      <c r="Z2590">
        <f t="shared" si="286"/>
        <v>43314</v>
      </c>
    </row>
    <row r="2591" spans="1:26" x14ac:dyDescent="0.2">
      <c r="A2591" t="s">
        <v>3889</v>
      </c>
      <c r="B2591" t="s">
        <v>3827</v>
      </c>
      <c r="C2591">
        <v>4.3</v>
      </c>
      <c r="D2591">
        <v>315441</v>
      </c>
      <c r="E2591" t="s">
        <v>46</v>
      </c>
      <c r="F2591" t="s">
        <v>89</v>
      </c>
      <c r="G2591" t="s">
        <v>23</v>
      </c>
      <c r="H2591" t="s">
        <v>24</v>
      </c>
      <c r="I2591" t="s">
        <v>25</v>
      </c>
      <c r="J2591" t="s">
        <v>3828</v>
      </c>
      <c r="K2591" t="s">
        <v>216</v>
      </c>
      <c r="L2591" t="s">
        <v>46</v>
      </c>
      <c r="M2591" t="s">
        <v>46</v>
      </c>
      <c r="N2591">
        <f t="shared" si="280"/>
        <v>0</v>
      </c>
      <c r="O2591" t="str">
        <f t="shared" si="281"/>
        <v>No</v>
      </c>
      <c r="P2591">
        <f t="shared" si="282"/>
        <v>0</v>
      </c>
      <c r="Q2591">
        <f t="shared" si="283"/>
        <v>4813937689</v>
      </c>
      <c r="R2591">
        <f t="shared" si="284"/>
        <v>4.1933383153624479</v>
      </c>
      <c r="S2591" t="str">
        <f t="shared" si="285"/>
        <v>Acceptable</v>
      </c>
      <c r="T2591">
        <f>ROUNDUP(C2591,0)</f>
        <v>5</v>
      </c>
      <c r="U2591">
        <f>ROUNDDOWN(C2591,0)</f>
        <v>4</v>
      </c>
      <c r="V2591">
        <f>RIGHT(K2591,2)+2000</f>
        <v>2018</v>
      </c>
      <c r="W2591" t="str">
        <f>INDEX(_xlfn.TEXTSPLIT(K2591,"-"),1,2)</f>
        <v>Jul</v>
      </c>
      <c r="X2591" t="str">
        <f>INDEX(_xlfn.TEXTSPLIT(K2591,"-"),1,1)</f>
        <v>26</v>
      </c>
      <c r="Y2591">
        <f>INDEX(months!B:B,MATCH(Sheet1!W2591,months!A:A,0))</f>
        <v>7</v>
      </c>
      <c r="Z2591">
        <f t="shared" si="286"/>
        <v>43307</v>
      </c>
    </row>
    <row r="2592" spans="1:26" x14ac:dyDescent="0.2">
      <c r="A2592" t="s">
        <v>3890</v>
      </c>
      <c r="B2592" t="s">
        <v>3827</v>
      </c>
      <c r="C2592">
        <v>4.0999999999999996</v>
      </c>
      <c r="D2592">
        <v>382120</v>
      </c>
      <c r="E2592" t="s">
        <v>78</v>
      </c>
      <c r="F2592" t="s">
        <v>89</v>
      </c>
      <c r="G2592" t="s">
        <v>23</v>
      </c>
      <c r="H2592" t="s">
        <v>24</v>
      </c>
      <c r="I2592" t="s">
        <v>25</v>
      </c>
      <c r="J2592" t="s">
        <v>3828</v>
      </c>
      <c r="K2592" t="s">
        <v>216</v>
      </c>
      <c r="L2592" t="s">
        <v>3891</v>
      </c>
      <c r="M2592" t="s">
        <v>81</v>
      </c>
      <c r="N2592">
        <f t="shared" si="280"/>
        <v>0</v>
      </c>
      <c r="O2592" t="str">
        <f t="shared" si="281"/>
        <v>No</v>
      </c>
      <c r="P2592">
        <f t="shared" si="282"/>
        <v>0</v>
      </c>
      <c r="Q2592">
        <f t="shared" si="283"/>
        <v>4813937689</v>
      </c>
      <c r="R2592">
        <f t="shared" si="284"/>
        <v>4.1933383153624479</v>
      </c>
      <c r="S2592" t="str">
        <f t="shared" si="285"/>
        <v>Acceptable</v>
      </c>
      <c r="T2592">
        <f>ROUNDUP(C2592,0)</f>
        <v>5</v>
      </c>
      <c r="U2592">
        <f>ROUNDDOWN(C2592,0)</f>
        <v>4</v>
      </c>
      <c r="V2592">
        <f>RIGHT(K2592,2)+2000</f>
        <v>2018</v>
      </c>
      <c r="W2592" t="str">
        <f>INDEX(_xlfn.TEXTSPLIT(K2592,"-"),1,2)</f>
        <v>Jul</v>
      </c>
      <c r="X2592" t="str">
        <f>INDEX(_xlfn.TEXTSPLIT(K2592,"-"),1,1)</f>
        <v>26</v>
      </c>
      <c r="Y2592">
        <f>INDEX(months!B:B,MATCH(Sheet1!W2592,months!A:A,0))</f>
        <v>7</v>
      </c>
      <c r="Z2592">
        <f t="shared" si="286"/>
        <v>43307</v>
      </c>
    </row>
    <row r="2593" spans="1:26" x14ac:dyDescent="0.2">
      <c r="A2593" t="s">
        <v>3892</v>
      </c>
      <c r="B2593" t="s">
        <v>3827</v>
      </c>
      <c r="C2593">
        <v>4.5</v>
      </c>
      <c r="D2593">
        <v>412725</v>
      </c>
      <c r="E2593" t="s">
        <v>223</v>
      </c>
      <c r="F2593" t="s">
        <v>89</v>
      </c>
      <c r="G2593" t="s">
        <v>23</v>
      </c>
      <c r="H2593" t="s">
        <v>24</v>
      </c>
      <c r="I2593" t="s">
        <v>25</v>
      </c>
      <c r="J2593" t="s">
        <v>3828</v>
      </c>
      <c r="K2593" t="s">
        <v>84</v>
      </c>
      <c r="L2593" t="s">
        <v>3893</v>
      </c>
      <c r="M2593" t="s">
        <v>81</v>
      </c>
      <c r="N2593">
        <f t="shared" si="280"/>
        <v>0</v>
      </c>
      <c r="O2593" t="str">
        <f t="shared" si="281"/>
        <v>No</v>
      </c>
      <c r="P2593">
        <f t="shared" si="282"/>
        <v>0</v>
      </c>
      <c r="Q2593">
        <f t="shared" si="283"/>
        <v>4813937689</v>
      </c>
      <c r="R2593">
        <f t="shared" si="284"/>
        <v>4.1933383153624479</v>
      </c>
      <c r="S2593" t="str">
        <f t="shared" si="285"/>
        <v>Acceptable</v>
      </c>
      <c r="T2593">
        <f>ROUNDUP(C2593,0)</f>
        <v>5</v>
      </c>
      <c r="U2593">
        <f>ROUNDDOWN(C2593,0)</f>
        <v>4</v>
      </c>
      <c r="V2593">
        <f>RIGHT(K2593,2)+2000</f>
        <v>2018</v>
      </c>
      <c r="W2593" t="str">
        <f>INDEX(_xlfn.TEXTSPLIT(K2593,"-"),1,2)</f>
        <v>Jul</v>
      </c>
      <c r="X2593" t="str">
        <f>INDEX(_xlfn.TEXTSPLIT(K2593,"-"),1,1)</f>
        <v>31</v>
      </c>
      <c r="Y2593">
        <f>INDEX(months!B:B,MATCH(Sheet1!W2593,months!A:A,0))</f>
        <v>7</v>
      </c>
      <c r="Z2593">
        <f t="shared" si="286"/>
        <v>43312</v>
      </c>
    </row>
    <row r="2594" spans="1:26" x14ac:dyDescent="0.2">
      <c r="A2594" t="s">
        <v>3894</v>
      </c>
      <c r="B2594" t="s">
        <v>3827</v>
      </c>
      <c r="C2594">
        <v>4.3</v>
      </c>
      <c r="D2594">
        <v>3806669</v>
      </c>
      <c r="E2594" t="s">
        <v>46</v>
      </c>
      <c r="F2594" t="s">
        <v>448</v>
      </c>
      <c r="G2594" t="s">
        <v>23</v>
      </c>
      <c r="H2594" t="s">
        <v>24</v>
      </c>
      <c r="I2594" t="s">
        <v>418</v>
      </c>
      <c r="J2594" t="s">
        <v>3828</v>
      </c>
      <c r="K2594" t="s">
        <v>39</v>
      </c>
      <c r="L2594" t="s">
        <v>46</v>
      </c>
      <c r="M2594" t="s">
        <v>46</v>
      </c>
      <c r="N2594">
        <f t="shared" si="280"/>
        <v>0</v>
      </c>
      <c r="O2594" t="str">
        <f t="shared" si="281"/>
        <v>No</v>
      </c>
      <c r="P2594">
        <f t="shared" si="282"/>
        <v>0</v>
      </c>
      <c r="Q2594">
        <f t="shared" si="283"/>
        <v>4813937689</v>
      </c>
      <c r="R2594">
        <f t="shared" si="284"/>
        <v>4.1933383153624479</v>
      </c>
      <c r="S2594" t="str">
        <f t="shared" si="285"/>
        <v>Acceptable</v>
      </c>
      <c r="T2594">
        <f>ROUNDUP(C2594,0)</f>
        <v>5</v>
      </c>
      <c r="U2594">
        <f>ROUNDDOWN(C2594,0)</f>
        <v>4</v>
      </c>
      <c r="V2594">
        <f>RIGHT(K2594,2)+2000</f>
        <v>2018</v>
      </c>
      <c r="W2594" t="str">
        <f>INDEX(_xlfn.TEXTSPLIT(K2594,"-"),1,2)</f>
        <v>Aug</v>
      </c>
      <c r="X2594" t="str">
        <f>INDEX(_xlfn.TEXTSPLIT(K2594,"-"),1,1)</f>
        <v>1</v>
      </c>
      <c r="Y2594">
        <f>INDEX(months!B:B,MATCH(Sheet1!W2594,months!A:A,0))</f>
        <v>8</v>
      </c>
      <c r="Z2594">
        <f t="shared" si="286"/>
        <v>43313</v>
      </c>
    </row>
    <row r="2595" spans="1:26" x14ac:dyDescent="0.2">
      <c r="A2595" t="s">
        <v>3895</v>
      </c>
      <c r="B2595" t="s">
        <v>3827</v>
      </c>
      <c r="C2595">
        <v>4.2</v>
      </c>
      <c r="D2595">
        <v>1259849</v>
      </c>
      <c r="E2595" t="s">
        <v>1457</v>
      </c>
      <c r="F2595" t="s">
        <v>43</v>
      </c>
      <c r="G2595" t="s">
        <v>23</v>
      </c>
      <c r="H2595" t="s">
        <v>24</v>
      </c>
      <c r="I2595" t="s">
        <v>418</v>
      </c>
      <c r="J2595" t="s">
        <v>3828</v>
      </c>
      <c r="K2595" t="s">
        <v>97</v>
      </c>
      <c r="L2595" t="s">
        <v>46</v>
      </c>
      <c r="M2595" t="s">
        <v>81</v>
      </c>
      <c r="N2595">
        <f t="shared" si="280"/>
        <v>0</v>
      </c>
      <c r="O2595" t="str">
        <f t="shared" si="281"/>
        <v>No</v>
      </c>
      <c r="P2595">
        <f t="shared" si="282"/>
        <v>0</v>
      </c>
      <c r="Q2595">
        <f t="shared" si="283"/>
        <v>4813937689</v>
      </c>
      <c r="R2595">
        <f t="shared" si="284"/>
        <v>4.1933383153624479</v>
      </c>
      <c r="S2595" t="str">
        <f t="shared" si="285"/>
        <v>Acceptable</v>
      </c>
      <c r="T2595">
        <f>ROUNDUP(C2595,0)</f>
        <v>5</v>
      </c>
      <c r="U2595">
        <f>ROUNDDOWN(C2595,0)</f>
        <v>4</v>
      </c>
      <c r="V2595">
        <f>RIGHT(K2595,2)+2000</f>
        <v>2018</v>
      </c>
      <c r="W2595" t="str">
        <f>INDEX(_xlfn.TEXTSPLIT(K2595,"-"),1,2)</f>
        <v>Aug</v>
      </c>
      <c r="X2595" t="str">
        <f>INDEX(_xlfn.TEXTSPLIT(K2595,"-"),1,1)</f>
        <v>3</v>
      </c>
      <c r="Y2595">
        <f>INDEX(months!B:B,MATCH(Sheet1!W2595,months!A:A,0))</f>
        <v>8</v>
      </c>
      <c r="Z2595">
        <f t="shared" si="286"/>
        <v>43315</v>
      </c>
    </row>
    <row r="2596" spans="1:26" x14ac:dyDescent="0.2">
      <c r="A2596" t="s">
        <v>3896</v>
      </c>
      <c r="B2596" t="s">
        <v>3827</v>
      </c>
      <c r="C2596">
        <v>4.0999999999999996</v>
      </c>
      <c r="D2596">
        <v>486824</v>
      </c>
      <c r="E2596" t="s">
        <v>46</v>
      </c>
      <c r="F2596" t="s">
        <v>89</v>
      </c>
      <c r="G2596" t="s">
        <v>23</v>
      </c>
      <c r="H2596" t="s">
        <v>24</v>
      </c>
      <c r="I2596" t="s">
        <v>418</v>
      </c>
      <c r="J2596" t="s">
        <v>3828</v>
      </c>
      <c r="K2596" t="s">
        <v>362</v>
      </c>
      <c r="L2596" t="s">
        <v>46</v>
      </c>
      <c r="M2596" t="s">
        <v>46</v>
      </c>
      <c r="N2596">
        <f t="shared" si="280"/>
        <v>0</v>
      </c>
      <c r="O2596" t="str">
        <f t="shared" si="281"/>
        <v>No</v>
      </c>
      <c r="P2596">
        <f t="shared" si="282"/>
        <v>0</v>
      </c>
      <c r="Q2596">
        <f t="shared" si="283"/>
        <v>4813937689</v>
      </c>
      <c r="R2596">
        <f t="shared" si="284"/>
        <v>4.1933383153624479</v>
      </c>
      <c r="S2596" t="str">
        <f t="shared" si="285"/>
        <v>Acceptable</v>
      </c>
      <c r="T2596">
        <f>ROUNDUP(C2596,0)</f>
        <v>5</v>
      </c>
      <c r="U2596">
        <f>ROUNDDOWN(C2596,0)</f>
        <v>4</v>
      </c>
      <c r="V2596">
        <f>RIGHT(K2596,2)+2000</f>
        <v>2018</v>
      </c>
      <c r="W2596" t="str">
        <f>INDEX(_xlfn.TEXTSPLIT(K2596,"-"),1,2)</f>
        <v>Jun</v>
      </c>
      <c r="X2596" t="str">
        <f>INDEX(_xlfn.TEXTSPLIT(K2596,"-"),1,1)</f>
        <v>21</v>
      </c>
      <c r="Y2596">
        <f>INDEX(months!B:B,MATCH(Sheet1!W2596,months!A:A,0))</f>
        <v>6</v>
      </c>
      <c r="Z2596">
        <f t="shared" si="286"/>
        <v>43272</v>
      </c>
    </row>
    <row r="2597" spans="1:26" x14ac:dyDescent="0.2">
      <c r="A2597" t="s">
        <v>3897</v>
      </c>
      <c r="B2597" t="s">
        <v>3827</v>
      </c>
      <c r="C2597">
        <v>4.3</v>
      </c>
      <c r="D2597">
        <v>1157004</v>
      </c>
      <c r="E2597" t="s">
        <v>1786</v>
      </c>
      <c r="F2597" t="s">
        <v>43</v>
      </c>
      <c r="G2597" t="s">
        <v>23</v>
      </c>
      <c r="H2597" t="s">
        <v>24</v>
      </c>
      <c r="I2597" t="s">
        <v>25</v>
      </c>
      <c r="J2597" t="s">
        <v>3828</v>
      </c>
      <c r="K2597" t="s">
        <v>1505</v>
      </c>
      <c r="L2597" t="s">
        <v>1718</v>
      </c>
      <c r="M2597" t="s">
        <v>587</v>
      </c>
      <c r="N2597">
        <f t="shared" si="280"/>
        <v>0</v>
      </c>
      <c r="O2597" t="str">
        <f t="shared" si="281"/>
        <v>No</v>
      </c>
      <c r="P2597">
        <f t="shared" si="282"/>
        <v>0</v>
      </c>
      <c r="Q2597">
        <f t="shared" si="283"/>
        <v>4813937689</v>
      </c>
      <c r="R2597">
        <f t="shared" si="284"/>
        <v>4.1933383153624479</v>
      </c>
      <c r="S2597" t="str">
        <f t="shared" si="285"/>
        <v>Acceptable</v>
      </c>
      <c r="T2597">
        <f>ROUNDUP(C2597,0)</f>
        <v>5</v>
      </c>
      <c r="U2597">
        <f>ROUNDDOWN(C2597,0)</f>
        <v>4</v>
      </c>
      <c r="V2597">
        <f>RIGHT(K2597,2)+2000</f>
        <v>2017</v>
      </c>
      <c r="W2597" t="str">
        <f>INDEX(_xlfn.TEXTSPLIT(K2597,"-"),1,2)</f>
        <v>Oct</v>
      </c>
      <c r="X2597" t="str">
        <f>INDEX(_xlfn.TEXTSPLIT(K2597,"-"),1,1)</f>
        <v>16</v>
      </c>
      <c r="Y2597">
        <f>INDEX(months!B:B,MATCH(Sheet1!W2597,months!A:A,0))</f>
        <v>10</v>
      </c>
      <c r="Z2597">
        <f t="shared" si="286"/>
        <v>43024</v>
      </c>
    </row>
    <row r="2598" spans="1:26" x14ac:dyDescent="0.2">
      <c r="A2598" t="s">
        <v>3898</v>
      </c>
      <c r="B2598" t="s">
        <v>3827</v>
      </c>
      <c r="C2598">
        <v>4.2</v>
      </c>
      <c r="D2598">
        <v>423105</v>
      </c>
      <c r="E2598" t="s">
        <v>46</v>
      </c>
      <c r="F2598" t="s">
        <v>89</v>
      </c>
      <c r="G2598" t="s">
        <v>23</v>
      </c>
      <c r="H2598" t="s">
        <v>24</v>
      </c>
      <c r="I2598" t="s">
        <v>418</v>
      </c>
      <c r="J2598" t="s">
        <v>3828</v>
      </c>
      <c r="K2598" t="s">
        <v>585</v>
      </c>
      <c r="L2598" t="s">
        <v>46</v>
      </c>
      <c r="M2598" t="s">
        <v>46</v>
      </c>
      <c r="N2598">
        <f t="shared" si="280"/>
        <v>0</v>
      </c>
      <c r="O2598" t="str">
        <f t="shared" si="281"/>
        <v>No</v>
      </c>
      <c r="P2598">
        <f t="shared" si="282"/>
        <v>0</v>
      </c>
      <c r="Q2598">
        <f t="shared" si="283"/>
        <v>4813937689</v>
      </c>
      <c r="R2598">
        <f t="shared" si="284"/>
        <v>4.1933383153624479</v>
      </c>
      <c r="S2598" t="str">
        <f t="shared" si="285"/>
        <v>Acceptable</v>
      </c>
      <c r="T2598">
        <f>ROUNDUP(C2598,0)</f>
        <v>5</v>
      </c>
      <c r="U2598">
        <f>ROUNDDOWN(C2598,0)</f>
        <v>4</v>
      </c>
      <c r="V2598">
        <f>RIGHT(K2598,2)+2000</f>
        <v>2018</v>
      </c>
      <c r="W2598" t="str">
        <f>INDEX(_xlfn.TEXTSPLIT(K2598,"-"),1,2)</f>
        <v>Jul</v>
      </c>
      <c r="X2598" t="str">
        <f>INDEX(_xlfn.TEXTSPLIT(K2598,"-"),1,1)</f>
        <v>9</v>
      </c>
      <c r="Y2598">
        <f>INDEX(months!B:B,MATCH(Sheet1!W2598,months!A:A,0))</f>
        <v>7</v>
      </c>
      <c r="Z2598">
        <f t="shared" si="286"/>
        <v>43290</v>
      </c>
    </row>
    <row r="2599" spans="1:26" x14ac:dyDescent="0.2">
      <c r="A2599" t="s">
        <v>3899</v>
      </c>
      <c r="B2599" t="s">
        <v>3827</v>
      </c>
      <c r="C2599">
        <v>4.0999999999999996</v>
      </c>
      <c r="D2599">
        <v>205803</v>
      </c>
      <c r="E2599" t="s">
        <v>46</v>
      </c>
      <c r="F2599" t="s">
        <v>38</v>
      </c>
      <c r="G2599" t="s">
        <v>23</v>
      </c>
      <c r="H2599" t="s">
        <v>24</v>
      </c>
      <c r="I2599" t="s">
        <v>44</v>
      </c>
      <c r="J2599" t="s">
        <v>3828</v>
      </c>
      <c r="K2599" t="s">
        <v>226</v>
      </c>
      <c r="L2599" t="s">
        <v>46</v>
      </c>
      <c r="M2599" t="s">
        <v>46</v>
      </c>
      <c r="N2599">
        <f t="shared" si="280"/>
        <v>0</v>
      </c>
      <c r="O2599" t="str">
        <f t="shared" si="281"/>
        <v>No</v>
      </c>
      <c r="P2599">
        <f t="shared" si="282"/>
        <v>0</v>
      </c>
      <c r="Q2599">
        <f t="shared" si="283"/>
        <v>4813937689</v>
      </c>
      <c r="R2599">
        <f t="shared" si="284"/>
        <v>4.1933383153624479</v>
      </c>
      <c r="S2599" t="str">
        <f t="shared" si="285"/>
        <v>Acceptable</v>
      </c>
      <c r="T2599">
        <f>ROUNDUP(C2599,0)</f>
        <v>5</v>
      </c>
      <c r="U2599">
        <f>ROUNDDOWN(C2599,0)</f>
        <v>4</v>
      </c>
      <c r="V2599">
        <f>RIGHT(K2599,2)+2000</f>
        <v>2018</v>
      </c>
      <c r="W2599" t="str">
        <f>INDEX(_xlfn.TEXTSPLIT(K2599,"-"),1,2)</f>
        <v>Jul</v>
      </c>
      <c r="X2599" t="str">
        <f>INDEX(_xlfn.TEXTSPLIT(K2599,"-"),1,1)</f>
        <v>18</v>
      </c>
      <c r="Y2599">
        <f>INDEX(months!B:B,MATCH(Sheet1!W2599,months!A:A,0))</f>
        <v>7</v>
      </c>
      <c r="Z2599">
        <f t="shared" si="286"/>
        <v>43299</v>
      </c>
    </row>
    <row r="2600" spans="1:26" x14ac:dyDescent="0.2">
      <c r="A2600" t="s">
        <v>3900</v>
      </c>
      <c r="B2600" t="s">
        <v>3827</v>
      </c>
      <c r="C2600">
        <v>4.0999999999999996</v>
      </c>
      <c r="D2600">
        <v>285816</v>
      </c>
      <c r="E2600" t="s">
        <v>46</v>
      </c>
      <c r="F2600" t="s">
        <v>89</v>
      </c>
      <c r="G2600" t="s">
        <v>23</v>
      </c>
      <c r="H2600" t="s">
        <v>24</v>
      </c>
      <c r="I2600" t="s">
        <v>418</v>
      </c>
      <c r="J2600" t="s">
        <v>3828</v>
      </c>
      <c r="K2600" t="s">
        <v>820</v>
      </c>
      <c r="L2600" t="s">
        <v>46</v>
      </c>
      <c r="M2600" t="s">
        <v>46</v>
      </c>
      <c r="N2600">
        <f t="shared" si="280"/>
        <v>0</v>
      </c>
      <c r="O2600" t="str">
        <f t="shared" si="281"/>
        <v>No</v>
      </c>
      <c r="P2600">
        <f t="shared" si="282"/>
        <v>0</v>
      </c>
      <c r="Q2600">
        <f t="shared" si="283"/>
        <v>4813937689</v>
      </c>
      <c r="R2600">
        <f t="shared" si="284"/>
        <v>4.1933383153624479</v>
      </c>
      <c r="S2600" t="str">
        <f t="shared" si="285"/>
        <v>Acceptable</v>
      </c>
      <c r="T2600">
        <f>ROUNDUP(C2600,0)</f>
        <v>5</v>
      </c>
      <c r="U2600">
        <f>ROUNDDOWN(C2600,0)</f>
        <v>4</v>
      </c>
      <c r="V2600">
        <f>RIGHT(K2600,2)+2000</f>
        <v>2018</v>
      </c>
      <c r="W2600" t="str">
        <f>INDEX(_xlfn.TEXTSPLIT(K2600,"-"),1,2)</f>
        <v>Jun</v>
      </c>
      <c r="X2600" t="str">
        <f>INDEX(_xlfn.TEXTSPLIT(K2600,"-"),1,1)</f>
        <v>19</v>
      </c>
      <c r="Y2600">
        <f>INDEX(months!B:B,MATCH(Sheet1!W2600,months!A:A,0))</f>
        <v>6</v>
      </c>
      <c r="Z2600">
        <f t="shared" si="286"/>
        <v>43270</v>
      </c>
    </row>
    <row r="2601" spans="1:26" x14ac:dyDescent="0.2">
      <c r="A2601" t="s">
        <v>3832</v>
      </c>
      <c r="B2601" t="s">
        <v>3827</v>
      </c>
      <c r="C2601">
        <v>4.4000000000000004</v>
      </c>
      <c r="D2601">
        <v>2955325</v>
      </c>
      <c r="E2601" t="s">
        <v>46</v>
      </c>
      <c r="F2601" t="s">
        <v>448</v>
      </c>
      <c r="G2601" t="s">
        <v>23</v>
      </c>
      <c r="H2601" t="s">
        <v>24</v>
      </c>
      <c r="I2601" t="s">
        <v>418</v>
      </c>
      <c r="J2601" t="s">
        <v>3828</v>
      </c>
      <c r="K2601" t="s">
        <v>39</v>
      </c>
      <c r="L2601" t="s">
        <v>46</v>
      </c>
      <c r="M2601" t="s">
        <v>46</v>
      </c>
      <c r="N2601">
        <f t="shared" si="280"/>
        <v>0</v>
      </c>
      <c r="O2601" t="str">
        <f t="shared" si="281"/>
        <v>No</v>
      </c>
      <c r="P2601">
        <f t="shared" si="282"/>
        <v>0</v>
      </c>
      <c r="Q2601">
        <f t="shared" si="283"/>
        <v>4813937689</v>
      </c>
      <c r="R2601">
        <f t="shared" si="284"/>
        <v>4.1933383153624479</v>
      </c>
      <c r="S2601" t="str">
        <f t="shared" si="285"/>
        <v>Acceptable</v>
      </c>
      <c r="T2601">
        <f>ROUNDUP(C2601,0)</f>
        <v>5</v>
      </c>
      <c r="U2601">
        <f>ROUNDDOWN(C2601,0)</f>
        <v>4</v>
      </c>
      <c r="V2601">
        <f>RIGHT(K2601,2)+2000</f>
        <v>2018</v>
      </c>
      <c r="W2601" t="str">
        <f>INDEX(_xlfn.TEXTSPLIT(K2601,"-"),1,2)</f>
        <v>Aug</v>
      </c>
      <c r="X2601" t="str">
        <f>INDEX(_xlfn.TEXTSPLIT(K2601,"-"),1,1)</f>
        <v>1</v>
      </c>
      <c r="Y2601">
        <f>INDEX(months!B:B,MATCH(Sheet1!W2601,months!A:A,0))</f>
        <v>8</v>
      </c>
      <c r="Z2601">
        <f t="shared" si="286"/>
        <v>43313</v>
      </c>
    </row>
    <row r="2602" spans="1:26" x14ac:dyDescent="0.2">
      <c r="A2602" t="s">
        <v>3901</v>
      </c>
      <c r="B2602" t="s">
        <v>3827</v>
      </c>
      <c r="C2602">
        <v>3.7</v>
      </c>
      <c r="D2602">
        <v>138026</v>
      </c>
      <c r="E2602" t="s">
        <v>100</v>
      </c>
      <c r="F2602" t="s">
        <v>38</v>
      </c>
      <c r="G2602" t="s">
        <v>23</v>
      </c>
      <c r="H2602" t="s">
        <v>24</v>
      </c>
      <c r="I2602" t="s">
        <v>418</v>
      </c>
      <c r="J2602" t="s">
        <v>3828</v>
      </c>
      <c r="K2602" t="s">
        <v>3902</v>
      </c>
      <c r="L2602" t="s">
        <v>3574</v>
      </c>
      <c r="M2602" t="s">
        <v>514</v>
      </c>
      <c r="N2602">
        <f t="shared" si="280"/>
        <v>0</v>
      </c>
      <c r="O2602" t="str">
        <f t="shared" si="281"/>
        <v>No</v>
      </c>
      <c r="P2602">
        <f t="shared" si="282"/>
        <v>0</v>
      </c>
      <c r="Q2602">
        <f t="shared" si="283"/>
        <v>4813937689</v>
      </c>
      <c r="R2602">
        <f t="shared" si="284"/>
        <v>4.1933383153624479</v>
      </c>
      <c r="S2602" t="str">
        <f t="shared" si="285"/>
        <v>Acceptable</v>
      </c>
      <c r="T2602">
        <f>ROUNDUP(C2602,0)</f>
        <v>4</v>
      </c>
      <c r="U2602">
        <f>ROUNDDOWN(C2602,0)</f>
        <v>3</v>
      </c>
      <c r="V2602">
        <f>RIGHT(K2602,2)+2000</f>
        <v>2016</v>
      </c>
      <c r="W2602" t="str">
        <f>INDEX(_xlfn.TEXTSPLIT(K2602,"-"),1,2)</f>
        <v>Feb</v>
      </c>
      <c r="X2602" t="str">
        <f>INDEX(_xlfn.TEXTSPLIT(K2602,"-"),1,1)</f>
        <v>29</v>
      </c>
      <c r="Y2602">
        <f>INDEX(months!B:B,MATCH(Sheet1!W2602,months!A:A,0))</f>
        <v>2</v>
      </c>
      <c r="Z2602">
        <f t="shared" si="286"/>
        <v>42429</v>
      </c>
    </row>
    <row r="2603" spans="1:26" x14ac:dyDescent="0.2">
      <c r="A2603" t="s">
        <v>3903</v>
      </c>
      <c r="B2603" t="s">
        <v>3827</v>
      </c>
      <c r="C2603">
        <v>3.9</v>
      </c>
      <c r="D2603">
        <v>8936</v>
      </c>
      <c r="E2603" t="s">
        <v>46</v>
      </c>
      <c r="F2603" t="s">
        <v>32</v>
      </c>
      <c r="G2603" t="s">
        <v>23</v>
      </c>
      <c r="H2603" t="s">
        <v>24</v>
      </c>
      <c r="I2603" t="s">
        <v>25</v>
      </c>
      <c r="J2603" t="s">
        <v>3828</v>
      </c>
      <c r="K2603" t="s">
        <v>3234</v>
      </c>
      <c r="L2603" t="s">
        <v>46</v>
      </c>
      <c r="M2603" t="s">
        <v>46</v>
      </c>
      <c r="N2603">
        <f t="shared" si="280"/>
        <v>0</v>
      </c>
      <c r="O2603" t="str">
        <f t="shared" si="281"/>
        <v>No</v>
      </c>
      <c r="P2603">
        <f t="shared" si="282"/>
        <v>0</v>
      </c>
      <c r="Q2603">
        <f t="shared" si="283"/>
        <v>4813937689</v>
      </c>
      <c r="R2603">
        <f t="shared" si="284"/>
        <v>4.1933383153624479</v>
      </c>
      <c r="S2603" t="str">
        <f t="shared" si="285"/>
        <v>Acceptable</v>
      </c>
      <c r="T2603">
        <f>ROUNDUP(C2603,0)</f>
        <v>4</v>
      </c>
      <c r="U2603">
        <f>ROUNDDOWN(C2603,0)</f>
        <v>3</v>
      </c>
      <c r="V2603">
        <f>RIGHT(K2603,2)+2000</f>
        <v>2017</v>
      </c>
      <c r="W2603" t="str">
        <f>INDEX(_xlfn.TEXTSPLIT(K2603,"-"),1,2)</f>
        <v>May</v>
      </c>
      <c r="X2603" t="str">
        <f>INDEX(_xlfn.TEXTSPLIT(K2603,"-"),1,1)</f>
        <v>18</v>
      </c>
      <c r="Y2603">
        <f>INDEX(months!B:B,MATCH(Sheet1!W2603,months!A:A,0))</f>
        <v>5</v>
      </c>
      <c r="Z2603">
        <f t="shared" si="286"/>
        <v>42873</v>
      </c>
    </row>
    <row r="2604" spans="1:26" x14ac:dyDescent="0.2">
      <c r="A2604" t="s">
        <v>3904</v>
      </c>
      <c r="B2604" t="s">
        <v>3827</v>
      </c>
      <c r="C2604">
        <v>3.7</v>
      </c>
      <c r="D2604">
        <v>4253</v>
      </c>
      <c r="E2604" t="s">
        <v>3905</v>
      </c>
      <c r="F2604" t="s">
        <v>50</v>
      </c>
      <c r="G2604" t="s">
        <v>23</v>
      </c>
      <c r="H2604" t="s">
        <v>24</v>
      </c>
      <c r="I2604" t="s">
        <v>44</v>
      </c>
      <c r="J2604" t="s">
        <v>3828</v>
      </c>
      <c r="K2604" t="s">
        <v>156</v>
      </c>
      <c r="L2604" t="s">
        <v>3906</v>
      </c>
      <c r="M2604" t="s">
        <v>29</v>
      </c>
      <c r="N2604">
        <f t="shared" si="280"/>
        <v>0</v>
      </c>
      <c r="O2604" t="str">
        <f t="shared" si="281"/>
        <v>No</v>
      </c>
      <c r="P2604">
        <f t="shared" si="282"/>
        <v>0</v>
      </c>
      <c r="Q2604">
        <f t="shared" si="283"/>
        <v>4813937689</v>
      </c>
      <c r="R2604">
        <f t="shared" si="284"/>
        <v>4.1933383153624479</v>
      </c>
      <c r="S2604" t="str">
        <f t="shared" si="285"/>
        <v>Acceptable</v>
      </c>
      <c r="T2604">
        <f>ROUNDUP(C2604,0)</f>
        <v>4</v>
      </c>
      <c r="U2604">
        <f>ROUNDDOWN(C2604,0)</f>
        <v>3</v>
      </c>
      <c r="V2604">
        <f>RIGHT(K2604,2)+2000</f>
        <v>2018</v>
      </c>
      <c r="W2604" t="str">
        <f>INDEX(_xlfn.TEXTSPLIT(K2604,"-"),1,2)</f>
        <v>May</v>
      </c>
      <c r="X2604" t="str">
        <f>INDEX(_xlfn.TEXTSPLIT(K2604,"-"),1,1)</f>
        <v>31</v>
      </c>
      <c r="Y2604">
        <f>INDEX(months!B:B,MATCH(Sheet1!W2604,months!A:A,0))</f>
        <v>5</v>
      </c>
      <c r="Z2604">
        <f t="shared" si="286"/>
        <v>43251</v>
      </c>
    </row>
    <row r="2605" spans="1:26" x14ac:dyDescent="0.2">
      <c r="A2605" t="s">
        <v>3835</v>
      </c>
      <c r="B2605" t="s">
        <v>3827</v>
      </c>
      <c r="C2605">
        <v>4</v>
      </c>
      <c r="D2605">
        <v>17014705</v>
      </c>
      <c r="E2605" t="s">
        <v>46</v>
      </c>
      <c r="F2605" t="s">
        <v>799</v>
      </c>
      <c r="G2605" t="s">
        <v>23</v>
      </c>
      <c r="H2605" t="s">
        <v>24</v>
      </c>
      <c r="I2605" t="s">
        <v>44</v>
      </c>
      <c r="J2605" t="s">
        <v>3828</v>
      </c>
      <c r="K2605" t="s">
        <v>115</v>
      </c>
      <c r="L2605" t="s">
        <v>46</v>
      </c>
      <c r="M2605" t="s">
        <v>46</v>
      </c>
      <c r="N2605">
        <f t="shared" si="280"/>
        <v>0</v>
      </c>
      <c r="O2605" t="str">
        <f t="shared" si="281"/>
        <v>No</v>
      </c>
      <c r="P2605">
        <f t="shared" si="282"/>
        <v>0</v>
      </c>
      <c r="Q2605">
        <f t="shared" si="283"/>
        <v>4813937689</v>
      </c>
      <c r="R2605">
        <f t="shared" si="284"/>
        <v>4.1933383153624479</v>
      </c>
      <c r="S2605" t="str">
        <f t="shared" si="285"/>
        <v>Acceptable</v>
      </c>
      <c r="T2605">
        <f>ROUNDUP(C2605,0)</f>
        <v>4</v>
      </c>
      <c r="U2605">
        <f>ROUNDDOWN(C2605,0)</f>
        <v>4</v>
      </c>
      <c r="V2605">
        <f>RIGHT(K2605,2)+2000</f>
        <v>2018</v>
      </c>
      <c r="W2605" t="str">
        <f>INDEX(_xlfn.TEXTSPLIT(K2605,"-"),1,2)</f>
        <v>Jul</v>
      </c>
      <c r="X2605" t="str">
        <f>INDEX(_xlfn.TEXTSPLIT(K2605,"-"),1,1)</f>
        <v>30</v>
      </c>
      <c r="Y2605">
        <f>INDEX(months!B:B,MATCH(Sheet1!W2605,months!A:A,0))</f>
        <v>7</v>
      </c>
      <c r="Z2605">
        <f t="shared" si="286"/>
        <v>43311</v>
      </c>
    </row>
    <row r="2606" spans="1:26" x14ac:dyDescent="0.2">
      <c r="A2606" t="s">
        <v>3829</v>
      </c>
      <c r="B2606" t="s">
        <v>3827</v>
      </c>
      <c r="C2606">
        <v>4.5</v>
      </c>
      <c r="D2606">
        <v>66577446</v>
      </c>
      <c r="E2606" t="s">
        <v>46</v>
      </c>
      <c r="F2606" t="s">
        <v>475</v>
      </c>
      <c r="G2606" t="s">
        <v>23</v>
      </c>
      <c r="H2606" t="s">
        <v>24</v>
      </c>
      <c r="I2606" t="s">
        <v>44</v>
      </c>
      <c r="J2606" t="s">
        <v>3828</v>
      </c>
      <c r="K2606" t="s">
        <v>84</v>
      </c>
      <c r="L2606" t="s">
        <v>46</v>
      </c>
      <c r="M2606" t="s">
        <v>46</v>
      </c>
      <c r="N2606">
        <f t="shared" si="280"/>
        <v>0</v>
      </c>
      <c r="O2606" t="str">
        <f t="shared" si="281"/>
        <v>No</v>
      </c>
      <c r="P2606">
        <f t="shared" si="282"/>
        <v>0</v>
      </c>
      <c r="Q2606">
        <f t="shared" si="283"/>
        <v>4813937689</v>
      </c>
      <c r="R2606">
        <f t="shared" si="284"/>
        <v>4.1933383153624479</v>
      </c>
      <c r="S2606" t="str">
        <f t="shared" si="285"/>
        <v>Acceptable</v>
      </c>
      <c r="T2606">
        <f>ROUNDUP(C2606,0)</f>
        <v>5</v>
      </c>
      <c r="U2606">
        <f>ROUNDDOWN(C2606,0)</f>
        <v>4</v>
      </c>
      <c r="V2606">
        <f>RIGHT(K2606,2)+2000</f>
        <v>2018</v>
      </c>
      <c r="W2606" t="str">
        <f>INDEX(_xlfn.TEXTSPLIT(K2606,"-"),1,2)</f>
        <v>Jul</v>
      </c>
      <c r="X2606" t="str">
        <f>INDEX(_xlfn.TEXTSPLIT(K2606,"-"),1,1)</f>
        <v>31</v>
      </c>
      <c r="Y2606">
        <f>INDEX(months!B:B,MATCH(Sheet1!W2606,months!A:A,0))</f>
        <v>7</v>
      </c>
      <c r="Z2606">
        <f t="shared" si="286"/>
        <v>43312</v>
      </c>
    </row>
    <row r="2607" spans="1:26" x14ac:dyDescent="0.2">
      <c r="A2607" t="s">
        <v>3907</v>
      </c>
      <c r="B2607" t="s">
        <v>3827</v>
      </c>
      <c r="C2607">
        <v>3.6</v>
      </c>
      <c r="D2607">
        <v>14835</v>
      </c>
      <c r="E2607" t="s">
        <v>46</v>
      </c>
      <c r="F2607" t="s">
        <v>65</v>
      </c>
      <c r="G2607" t="s">
        <v>23</v>
      </c>
      <c r="H2607" t="s">
        <v>24</v>
      </c>
      <c r="I2607" t="s">
        <v>44</v>
      </c>
      <c r="J2607" t="s">
        <v>3828</v>
      </c>
      <c r="K2607" t="s">
        <v>173</v>
      </c>
      <c r="L2607" t="s">
        <v>46</v>
      </c>
      <c r="M2607" t="s">
        <v>46</v>
      </c>
      <c r="N2607">
        <f t="shared" si="280"/>
        <v>0</v>
      </c>
      <c r="O2607" t="str">
        <f t="shared" si="281"/>
        <v>No</v>
      </c>
      <c r="P2607">
        <f t="shared" si="282"/>
        <v>0</v>
      </c>
      <c r="Q2607">
        <f t="shared" si="283"/>
        <v>4813937689</v>
      </c>
      <c r="R2607">
        <f t="shared" si="284"/>
        <v>4.1933383153624479</v>
      </c>
      <c r="S2607" t="str">
        <f t="shared" si="285"/>
        <v>Acceptable</v>
      </c>
      <c r="T2607">
        <f>ROUNDUP(C2607,0)</f>
        <v>4</v>
      </c>
      <c r="U2607">
        <f>ROUNDDOWN(C2607,0)</f>
        <v>3</v>
      </c>
      <c r="V2607">
        <f>RIGHT(K2607,2)+2000</f>
        <v>2018</v>
      </c>
      <c r="W2607" t="str">
        <f>INDEX(_xlfn.TEXTSPLIT(K2607,"-"),1,2)</f>
        <v>Aug</v>
      </c>
      <c r="X2607" t="str">
        <f>INDEX(_xlfn.TEXTSPLIT(K2607,"-"),1,1)</f>
        <v>2</v>
      </c>
      <c r="Y2607">
        <f>INDEX(months!B:B,MATCH(Sheet1!W2607,months!A:A,0))</f>
        <v>8</v>
      </c>
      <c r="Z2607">
        <f t="shared" si="286"/>
        <v>43314</v>
      </c>
    </row>
    <row r="2608" spans="1:26" x14ac:dyDescent="0.2">
      <c r="A2608" t="s">
        <v>3908</v>
      </c>
      <c r="B2608" t="s">
        <v>3827</v>
      </c>
      <c r="C2608">
        <v>4.0999999999999996</v>
      </c>
      <c r="D2608">
        <v>6388</v>
      </c>
      <c r="E2608" t="s">
        <v>46</v>
      </c>
      <c r="F2608" t="s">
        <v>32</v>
      </c>
      <c r="G2608" t="s">
        <v>23</v>
      </c>
      <c r="H2608" t="s">
        <v>24</v>
      </c>
      <c r="I2608" t="s">
        <v>44</v>
      </c>
      <c r="J2608" t="s">
        <v>3828</v>
      </c>
      <c r="K2608" t="s">
        <v>3909</v>
      </c>
      <c r="L2608" t="s">
        <v>46</v>
      </c>
      <c r="M2608" t="s">
        <v>46</v>
      </c>
      <c r="N2608">
        <f t="shared" si="280"/>
        <v>0</v>
      </c>
      <c r="O2608" t="str">
        <f t="shared" si="281"/>
        <v>No</v>
      </c>
      <c r="P2608">
        <f t="shared" si="282"/>
        <v>0</v>
      </c>
      <c r="Q2608">
        <f t="shared" si="283"/>
        <v>4813937689</v>
      </c>
      <c r="R2608">
        <f t="shared" si="284"/>
        <v>4.1933383153624479</v>
      </c>
      <c r="S2608" t="str">
        <f t="shared" si="285"/>
        <v>Acceptable</v>
      </c>
      <c r="T2608">
        <f>ROUNDUP(C2608,0)</f>
        <v>5</v>
      </c>
      <c r="U2608">
        <f>ROUNDDOWN(C2608,0)</f>
        <v>4</v>
      </c>
      <c r="V2608">
        <f>RIGHT(K2608,2)+2000</f>
        <v>2017</v>
      </c>
      <c r="W2608" t="str">
        <f>INDEX(_xlfn.TEXTSPLIT(K2608,"-"),1,2)</f>
        <v>Dec</v>
      </c>
      <c r="X2608" t="str">
        <f>INDEX(_xlfn.TEXTSPLIT(K2608,"-"),1,1)</f>
        <v>5</v>
      </c>
      <c r="Y2608">
        <f>INDEX(months!B:B,MATCH(Sheet1!W2608,months!A:A,0))</f>
        <v>12</v>
      </c>
      <c r="Z2608">
        <f t="shared" si="286"/>
        <v>43074</v>
      </c>
    </row>
    <row r="2609" spans="1:26" x14ac:dyDescent="0.2">
      <c r="A2609" t="s">
        <v>3910</v>
      </c>
      <c r="B2609" t="s">
        <v>3827</v>
      </c>
      <c r="C2609">
        <v>4.0999999999999996</v>
      </c>
      <c r="D2609">
        <v>309872</v>
      </c>
      <c r="E2609" t="s">
        <v>2744</v>
      </c>
      <c r="F2609" t="s">
        <v>89</v>
      </c>
      <c r="G2609" t="s">
        <v>23</v>
      </c>
      <c r="H2609" t="s">
        <v>24</v>
      </c>
      <c r="I2609" t="s">
        <v>44</v>
      </c>
      <c r="J2609" t="s">
        <v>3828</v>
      </c>
      <c r="K2609" t="s">
        <v>97</v>
      </c>
      <c r="L2609" t="s">
        <v>3911</v>
      </c>
      <c r="M2609" t="s">
        <v>81</v>
      </c>
      <c r="N2609">
        <f t="shared" si="280"/>
        <v>0</v>
      </c>
      <c r="O2609" t="str">
        <f t="shared" si="281"/>
        <v>No</v>
      </c>
      <c r="P2609">
        <f t="shared" si="282"/>
        <v>0</v>
      </c>
      <c r="Q2609">
        <f t="shared" si="283"/>
        <v>4813937689</v>
      </c>
      <c r="R2609">
        <f t="shared" si="284"/>
        <v>4.1933383153624479</v>
      </c>
      <c r="S2609" t="str">
        <f t="shared" si="285"/>
        <v>Acceptable</v>
      </c>
      <c r="T2609">
        <f>ROUNDUP(C2609,0)</f>
        <v>5</v>
      </c>
      <c r="U2609">
        <f>ROUNDDOWN(C2609,0)</f>
        <v>4</v>
      </c>
      <c r="V2609">
        <f>RIGHT(K2609,2)+2000</f>
        <v>2018</v>
      </c>
      <c r="W2609" t="str">
        <f>INDEX(_xlfn.TEXTSPLIT(K2609,"-"),1,2)</f>
        <v>Aug</v>
      </c>
      <c r="X2609" t="str">
        <f>INDEX(_xlfn.TEXTSPLIT(K2609,"-"),1,1)</f>
        <v>3</v>
      </c>
      <c r="Y2609">
        <f>INDEX(months!B:B,MATCH(Sheet1!W2609,months!A:A,0))</f>
        <v>8</v>
      </c>
      <c r="Z2609">
        <f t="shared" si="286"/>
        <v>43315</v>
      </c>
    </row>
    <row r="2610" spans="1:26" x14ac:dyDescent="0.2">
      <c r="A2610" t="s">
        <v>3875</v>
      </c>
      <c r="B2610" t="s">
        <v>3827</v>
      </c>
      <c r="C2610">
        <v>4</v>
      </c>
      <c r="D2610">
        <v>479909</v>
      </c>
      <c r="E2610" t="s">
        <v>186</v>
      </c>
      <c r="F2610" t="s">
        <v>89</v>
      </c>
      <c r="G2610" t="s">
        <v>23</v>
      </c>
      <c r="H2610" t="s">
        <v>24</v>
      </c>
      <c r="I2610" t="s">
        <v>418</v>
      </c>
      <c r="J2610" t="s">
        <v>3828</v>
      </c>
      <c r="K2610" t="s">
        <v>585</v>
      </c>
      <c r="L2610" t="s">
        <v>3876</v>
      </c>
      <c r="M2610" t="s">
        <v>54</v>
      </c>
      <c r="N2610">
        <f t="shared" si="280"/>
        <v>0</v>
      </c>
      <c r="O2610" t="str">
        <f t="shared" si="281"/>
        <v>No</v>
      </c>
      <c r="P2610">
        <f t="shared" si="282"/>
        <v>0</v>
      </c>
      <c r="Q2610">
        <f t="shared" si="283"/>
        <v>4813937689</v>
      </c>
      <c r="R2610">
        <f t="shared" si="284"/>
        <v>4.1933383153624479</v>
      </c>
      <c r="S2610" t="str">
        <f t="shared" si="285"/>
        <v>Acceptable</v>
      </c>
      <c r="T2610">
        <f>ROUNDUP(C2610,0)</f>
        <v>4</v>
      </c>
      <c r="U2610">
        <f>ROUNDDOWN(C2610,0)</f>
        <v>4</v>
      </c>
      <c r="V2610">
        <f>RIGHT(K2610,2)+2000</f>
        <v>2018</v>
      </c>
      <c r="W2610" t="str">
        <f>INDEX(_xlfn.TEXTSPLIT(K2610,"-"),1,2)</f>
        <v>Jul</v>
      </c>
      <c r="X2610" t="str">
        <f>INDEX(_xlfn.TEXTSPLIT(K2610,"-"),1,1)</f>
        <v>9</v>
      </c>
      <c r="Y2610">
        <f>INDEX(months!B:B,MATCH(Sheet1!W2610,months!A:A,0))</f>
        <v>7</v>
      </c>
      <c r="Z2610">
        <f t="shared" si="286"/>
        <v>43290</v>
      </c>
    </row>
    <row r="2611" spans="1:26" x14ac:dyDescent="0.2">
      <c r="A2611" t="s">
        <v>3912</v>
      </c>
      <c r="B2611" t="s">
        <v>3827</v>
      </c>
      <c r="C2611">
        <v>4.0999999999999996</v>
      </c>
      <c r="D2611">
        <v>17955</v>
      </c>
      <c r="E2611" t="s">
        <v>3913</v>
      </c>
      <c r="F2611" t="s">
        <v>32</v>
      </c>
      <c r="G2611" t="s">
        <v>23</v>
      </c>
      <c r="H2611" t="s">
        <v>24</v>
      </c>
      <c r="I2611" t="s">
        <v>44</v>
      </c>
      <c r="J2611" t="s">
        <v>3828</v>
      </c>
      <c r="K2611" t="s">
        <v>173</v>
      </c>
      <c r="L2611" t="s">
        <v>3914</v>
      </c>
      <c r="M2611" t="s">
        <v>81</v>
      </c>
      <c r="N2611">
        <f t="shared" si="280"/>
        <v>0</v>
      </c>
      <c r="O2611" t="str">
        <f t="shared" si="281"/>
        <v>No</v>
      </c>
      <c r="P2611">
        <f t="shared" si="282"/>
        <v>0</v>
      </c>
      <c r="Q2611">
        <f t="shared" si="283"/>
        <v>4813937689</v>
      </c>
      <c r="R2611">
        <f t="shared" si="284"/>
        <v>4.1933383153624479</v>
      </c>
      <c r="S2611" t="str">
        <f t="shared" si="285"/>
        <v>Acceptable</v>
      </c>
      <c r="T2611">
        <f>ROUNDUP(C2611,0)</f>
        <v>5</v>
      </c>
      <c r="U2611">
        <f>ROUNDDOWN(C2611,0)</f>
        <v>4</v>
      </c>
      <c r="V2611">
        <f>RIGHT(K2611,2)+2000</f>
        <v>2018</v>
      </c>
      <c r="W2611" t="str">
        <f>INDEX(_xlfn.TEXTSPLIT(K2611,"-"),1,2)</f>
        <v>Aug</v>
      </c>
      <c r="X2611" t="str">
        <f>INDEX(_xlfn.TEXTSPLIT(K2611,"-"),1,1)</f>
        <v>2</v>
      </c>
      <c r="Y2611">
        <f>INDEX(months!B:B,MATCH(Sheet1!W2611,months!A:A,0))</f>
        <v>8</v>
      </c>
      <c r="Z2611">
        <f t="shared" si="286"/>
        <v>43314</v>
      </c>
    </row>
    <row r="2612" spans="1:26" x14ac:dyDescent="0.2">
      <c r="A2612" t="s">
        <v>3835</v>
      </c>
      <c r="B2612" t="s">
        <v>3827</v>
      </c>
      <c r="C2612">
        <v>4</v>
      </c>
      <c r="D2612">
        <v>17015352</v>
      </c>
      <c r="E2612" t="s">
        <v>46</v>
      </c>
      <c r="F2612" t="s">
        <v>799</v>
      </c>
      <c r="G2612" t="s">
        <v>23</v>
      </c>
      <c r="H2612" t="s">
        <v>24</v>
      </c>
      <c r="I2612" t="s">
        <v>44</v>
      </c>
      <c r="J2612" t="s">
        <v>3828</v>
      </c>
      <c r="K2612" t="s">
        <v>115</v>
      </c>
      <c r="L2612" t="s">
        <v>46</v>
      </c>
      <c r="M2612" t="s">
        <v>46</v>
      </c>
      <c r="N2612">
        <f t="shared" si="280"/>
        <v>0</v>
      </c>
      <c r="O2612" t="str">
        <f t="shared" si="281"/>
        <v>No</v>
      </c>
      <c r="P2612">
        <f t="shared" si="282"/>
        <v>0</v>
      </c>
      <c r="Q2612">
        <f t="shared" si="283"/>
        <v>4813937689</v>
      </c>
      <c r="R2612">
        <f t="shared" si="284"/>
        <v>4.1933383153624479</v>
      </c>
      <c r="S2612" t="str">
        <f t="shared" si="285"/>
        <v>Acceptable</v>
      </c>
      <c r="T2612">
        <f>ROUNDUP(C2612,0)</f>
        <v>4</v>
      </c>
      <c r="U2612">
        <f>ROUNDDOWN(C2612,0)</f>
        <v>4</v>
      </c>
      <c r="V2612">
        <f>RIGHT(K2612,2)+2000</f>
        <v>2018</v>
      </c>
      <c r="W2612" t="str">
        <f>INDEX(_xlfn.TEXTSPLIT(K2612,"-"),1,2)</f>
        <v>Jul</v>
      </c>
      <c r="X2612" t="str">
        <f>INDEX(_xlfn.TEXTSPLIT(K2612,"-"),1,1)</f>
        <v>30</v>
      </c>
      <c r="Y2612">
        <f>INDEX(months!B:B,MATCH(Sheet1!W2612,months!A:A,0))</f>
        <v>7</v>
      </c>
      <c r="Z2612">
        <f t="shared" si="286"/>
        <v>43311</v>
      </c>
    </row>
    <row r="2613" spans="1:26" x14ac:dyDescent="0.2">
      <c r="A2613" t="s">
        <v>3829</v>
      </c>
      <c r="B2613" t="s">
        <v>3827</v>
      </c>
      <c r="C2613">
        <v>4.5</v>
      </c>
      <c r="D2613">
        <v>66577313</v>
      </c>
      <c r="E2613" t="s">
        <v>46</v>
      </c>
      <c r="F2613" t="s">
        <v>475</v>
      </c>
      <c r="G2613" t="s">
        <v>23</v>
      </c>
      <c r="H2613" t="s">
        <v>24</v>
      </c>
      <c r="I2613" t="s">
        <v>44</v>
      </c>
      <c r="J2613" t="s">
        <v>3828</v>
      </c>
      <c r="K2613" t="s">
        <v>84</v>
      </c>
      <c r="L2613" t="s">
        <v>46</v>
      </c>
      <c r="M2613" t="s">
        <v>46</v>
      </c>
      <c r="N2613">
        <f t="shared" si="280"/>
        <v>0</v>
      </c>
      <c r="O2613" t="str">
        <f t="shared" si="281"/>
        <v>No</v>
      </c>
      <c r="P2613">
        <f t="shared" si="282"/>
        <v>0</v>
      </c>
      <c r="Q2613">
        <f t="shared" si="283"/>
        <v>4813937689</v>
      </c>
      <c r="R2613">
        <f t="shared" si="284"/>
        <v>4.1933383153624479</v>
      </c>
      <c r="S2613" t="str">
        <f t="shared" si="285"/>
        <v>Acceptable</v>
      </c>
      <c r="T2613">
        <f>ROUNDUP(C2613,0)</f>
        <v>5</v>
      </c>
      <c r="U2613">
        <f>ROUNDDOWN(C2613,0)</f>
        <v>4</v>
      </c>
      <c r="V2613">
        <f>RIGHT(K2613,2)+2000</f>
        <v>2018</v>
      </c>
      <c r="W2613" t="str">
        <f>INDEX(_xlfn.TEXTSPLIT(K2613,"-"),1,2)</f>
        <v>Jul</v>
      </c>
      <c r="X2613" t="str">
        <f>INDEX(_xlfn.TEXTSPLIT(K2613,"-"),1,1)</f>
        <v>31</v>
      </c>
      <c r="Y2613">
        <f>INDEX(months!B:B,MATCH(Sheet1!W2613,months!A:A,0))</f>
        <v>7</v>
      </c>
      <c r="Z2613">
        <f t="shared" si="286"/>
        <v>43312</v>
      </c>
    </row>
    <row r="2614" spans="1:26" x14ac:dyDescent="0.2">
      <c r="A2614" t="s">
        <v>3838</v>
      </c>
      <c r="B2614" t="s">
        <v>3827</v>
      </c>
      <c r="C2614">
        <v>4.5999999999999996</v>
      </c>
      <c r="D2614">
        <v>4305441</v>
      </c>
      <c r="E2614" t="s">
        <v>46</v>
      </c>
      <c r="F2614" t="s">
        <v>448</v>
      </c>
      <c r="G2614" t="s">
        <v>23</v>
      </c>
      <c r="H2614" t="s">
        <v>24</v>
      </c>
      <c r="I2614" t="s">
        <v>44</v>
      </c>
      <c r="J2614" t="s">
        <v>3828</v>
      </c>
      <c r="K2614" t="s">
        <v>97</v>
      </c>
      <c r="L2614" t="s">
        <v>46</v>
      </c>
      <c r="M2614" t="s">
        <v>46</v>
      </c>
      <c r="N2614">
        <f t="shared" si="280"/>
        <v>0</v>
      </c>
      <c r="O2614" t="str">
        <f t="shared" si="281"/>
        <v>No</v>
      </c>
      <c r="P2614">
        <f t="shared" si="282"/>
        <v>0</v>
      </c>
      <c r="Q2614">
        <f t="shared" si="283"/>
        <v>4813937689</v>
      </c>
      <c r="R2614">
        <f t="shared" si="284"/>
        <v>4.1933383153624479</v>
      </c>
      <c r="S2614" t="str">
        <f t="shared" si="285"/>
        <v>Acceptable</v>
      </c>
      <c r="T2614">
        <f>ROUNDUP(C2614,0)</f>
        <v>5</v>
      </c>
      <c r="U2614">
        <f>ROUNDDOWN(C2614,0)</f>
        <v>4</v>
      </c>
      <c r="V2614">
        <f>RIGHT(K2614,2)+2000</f>
        <v>2018</v>
      </c>
      <c r="W2614" t="str">
        <f>INDEX(_xlfn.TEXTSPLIT(K2614,"-"),1,2)</f>
        <v>Aug</v>
      </c>
      <c r="X2614" t="str">
        <f>INDEX(_xlfn.TEXTSPLIT(K2614,"-"),1,1)</f>
        <v>3</v>
      </c>
      <c r="Y2614">
        <f>INDEX(months!B:B,MATCH(Sheet1!W2614,months!A:A,0))</f>
        <v>8</v>
      </c>
      <c r="Z2614">
        <f t="shared" si="286"/>
        <v>43315</v>
      </c>
    </row>
    <row r="2615" spans="1:26" x14ac:dyDescent="0.2">
      <c r="A2615" t="s">
        <v>3915</v>
      </c>
      <c r="B2615" t="s">
        <v>3827</v>
      </c>
      <c r="C2615">
        <v>4.3</v>
      </c>
      <c r="D2615">
        <v>51502</v>
      </c>
      <c r="E2615" t="s">
        <v>88</v>
      </c>
      <c r="F2615" t="s">
        <v>38</v>
      </c>
      <c r="G2615" t="s">
        <v>23</v>
      </c>
      <c r="H2615" t="s">
        <v>24</v>
      </c>
      <c r="I2615" t="s">
        <v>44</v>
      </c>
      <c r="J2615" t="s">
        <v>3828</v>
      </c>
      <c r="K2615" t="s">
        <v>357</v>
      </c>
      <c r="L2615" t="s">
        <v>3916</v>
      </c>
      <c r="M2615" t="s">
        <v>274</v>
      </c>
      <c r="N2615">
        <f t="shared" si="280"/>
        <v>0</v>
      </c>
      <c r="O2615" t="str">
        <f t="shared" si="281"/>
        <v>No</v>
      </c>
      <c r="P2615">
        <f t="shared" si="282"/>
        <v>0</v>
      </c>
      <c r="Q2615">
        <f t="shared" si="283"/>
        <v>4813937689</v>
      </c>
      <c r="R2615">
        <f t="shared" si="284"/>
        <v>4.1933383153624479</v>
      </c>
      <c r="S2615" t="str">
        <f t="shared" si="285"/>
        <v>Acceptable</v>
      </c>
      <c r="T2615">
        <f>ROUNDUP(C2615,0)</f>
        <v>5</v>
      </c>
      <c r="U2615">
        <f>ROUNDDOWN(C2615,0)</f>
        <v>4</v>
      </c>
      <c r="V2615">
        <f>RIGHT(K2615,2)+2000</f>
        <v>2018</v>
      </c>
      <c r="W2615" t="str">
        <f>INDEX(_xlfn.TEXTSPLIT(K2615,"-"),1,2)</f>
        <v>Jul</v>
      </c>
      <c r="X2615" t="str">
        <f>INDEX(_xlfn.TEXTSPLIT(K2615,"-"),1,1)</f>
        <v>25</v>
      </c>
      <c r="Y2615">
        <f>INDEX(months!B:B,MATCH(Sheet1!W2615,months!A:A,0))</f>
        <v>7</v>
      </c>
      <c r="Z2615">
        <f t="shared" si="286"/>
        <v>43306</v>
      </c>
    </row>
    <row r="2616" spans="1:26" x14ac:dyDescent="0.2">
      <c r="A2616" t="s">
        <v>3917</v>
      </c>
      <c r="B2616" t="s">
        <v>3827</v>
      </c>
      <c r="C2616">
        <v>4.3</v>
      </c>
      <c r="D2616">
        <v>1064049</v>
      </c>
      <c r="E2616" t="s">
        <v>46</v>
      </c>
      <c r="F2616" t="s">
        <v>43</v>
      </c>
      <c r="G2616" t="s">
        <v>23</v>
      </c>
      <c r="H2616" t="s">
        <v>24</v>
      </c>
      <c r="I2616" t="s">
        <v>418</v>
      </c>
      <c r="J2616" t="s">
        <v>3828</v>
      </c>
      <c r="K2616" t="s">
        <v>249</v>
      </c>
      <c r="L2616" t="s">
        <v>46</v>
      </c>
      <c r="M2616" t="s">
        <v>46</v>
      </c>
      <c r="N2616">
        <f t="shared" si="280"/>
        <v>0</v>
      </c>
      <c r="O2616" t="str">
        <f t="shared" si="281"/>
        <v>No</v>
      </c>
      <c r="P2616">
        <f t="shared" si="282"/>
        <v>0</v>
      </c>
      <c r="Q2616">
        <f t="shared" si="283"/>
        <v>4813937689</v>
      </c>
      <c r="R2616">
        <f t="shared" si="284"/>
        <v>4.1933383153624479</v>
      </c>
      <c r="S2616" t="str">
        <f t="shared" si="285"/>
        <v>Acceptable</v>
      </c>
      <c r="T2616">
        <f>ROUNDUP(C2616,0)</f>
        <v>5</v>
      </c>
      <c r="U2616">
        <f>ROUNDDOWN(C2616,0)</f>
        <v>4</v>
      </c>
      <c r="V2616">
        <f>RIGHT(K2616,2)+2000</f>
        <v>2018</v>
      </c>
      <c r="W2616" t="str">
        <f>INDEX(_xlfn.TEXTSPLIT(K2616,"-"),1,2)</f>
        <v>Jul</v>
      </c>
      <c r="X2616" t="str">
        <f>INDEX(_xlfn.TEXTSPLIT(K2616,"-"),1,1)</f>
        <v>28</v>
      </c>
      <c r="Y2616">
        <f>INDEX(months!B:B,MATCH(Sheet1!W2616,months!A:A,0))</f>
        <v>7</v>
      </c>
      <c r="Z2616">
        <f t="shared" si="286"/>
        <v>43309</v>
      </c>
    </row>
    <row r="2617" spans="1:26" x14ac:dyDescent="0.2">
      <c r="A2617" t="s">
        <v>3918</v>
      </c>
      <c r="B2617" t="s">
        <v>3827</v>
      </c>
      <c r="C2617">
        <v>4.2</v>
      </c>
      <c r="D2617">
        <v>58341</v>
      </c>
      <c r="E2617" t="s">
        <v>1242</v>
      </c>
      <c r="F2617" t="s">
        <v>65</v>
      </c>
      <c r="G2617" t="s">
        <v>23</v>
      </c>
      <c r="H2617" t="s">
        <v>24</v>
      </c>
      <c r="I2617" t="s">
        <v>25</v>
      </c>
      <c r="J2617" t="s">
        <v>3828</v>
      </c>
      <c r="K2617" t="s">
        <v>3919</v>
      </c>
      <c r="L2617" t="s">
        <v>3920</v>
      </c>
      <c r="M2617" t="s">
        <v>60</v>
      </c>
      <c r="N2617">
        <f t="shared" si="280"/>
        <v>0</v>
      </c>
      <c r="O2617" t="str">
        <f t="shared" si="281"/>
        <v>No</v>
      </c>
      <c r="P2617">
        <f t="shared" si="282"/>
        <v>0</v>
      </c>
      <c r="Q2617">
        <f t="shared" si="283"/>
        <v>4813937689</v>
      </c>
      <c r="R2617">
        <f t="shared" si="284"/>
        <v>4.1933383153624479</v>
      </c>
      <c r="S2617" t="str">
        <f t="shared" si="285"/>
        <v>Acceptable</v>
      </c>
      <c r="T2617">
        <f>ROUNDUP(C2617,0)</f>
        <v>5</v>
      </c>
      <c r="U2617">
        <f>ROUNDDOWN(C2617,0)</f>
        <v>4</v>
      </c>
      <c r="V2617">
        <f>RIGHT(K2617,2)+2000</f>
        <v>2015</v>
      </c>
      <c r="W2617" t="str">
        <f>INDEX(_xlfn.TEXTSPLIT(K2617,"-"),1,2)</f>
        <v>Jul</v>
      </c>
      <c r="X2617" t="str">
        <f>INDEX(_xlfn.TEXTSPLIT(K2617,"-"),1,1)</f>
        <v>25</v>
      </c>
      <c r="Y2617">
        <f>INDEX(months!B:B,MATCH(Sheet1!W2617,months!A:A,0))</f>
        <v>7</v>
      </c>
      <c r="Z2617">
        <f t="shared" si="286"/>
        <v>42210</v>
      </c>
    </row>
    <row r="2618" spans="1:26" x14ac:dyDescent="0.2">
      <c r="A2618" t="s">
        <v>3921</v>
      </c>
      <c r="B2618" t="s">
        <v>3827</v>
      </c>
      <c r="C2618">
        <v>4.5</v>
      </c>
      <c r="D2618">
        <v>637309</v>
      </c>
      <c r="E2618" t="s">
        <v>46</v>
      </c>
      <c r="F2618" t="s">
        <v>89</v>
      </c>
      <c r="G2618" t="s">
        <v>23</v>
      </c>
      <c r="H2618" t="s">
        <v>24</v>
      </c>
      <c r="I2618" t="s">
        <v>44</v>
      </c>
      <c r="J2618" t="s">
        <v>3828</v>
      </c>
      <c r="K2618" t="s">
        <v>226</v>
      </c>
      <c r="L2618" t="s">
        <v>46</v>
      </c>
      <c r="M2618" t="s">
        <v>46</v>
      </c>
      <c r="N2618">
        <f t="shared" si="280"/>
        <v>0</v>
      </c>
      <c r="O2618" t="str">
        <f t="shared" si="281"/>
        <v>No</v>
      </c>
      <c r="P2618">
        <f t="shared" si="282"/>
        <v>0</v>
      </c>
      <c r="Q2618">
        <f t="shared" si="283"/>
        <v>4813937689</v>
      </c>
      <c r="R2618">
        <f t="shared" si="284"/>
        <v>4.1933383153624479</v>
      </c>
      <c r="S2618" t="str">
        <f t="shared" si="285"/>
        <v>Acceptable</v>
      </c>
      <c r="T2618">
        <f>ROUNDUP(C2618,0)</f>
        <v>5</v>
      </c>
      <c r="U2618">
        <f>ROUNDDOWN(C2618,0)</f>
        <v>4</v>
      </c>
      <c r="V2618">
        <f>RIGHT(K2618,2)+2000</f>
        <v>2018</v>
      </c>
      <c r="W2618" t="str">
        <f>INDEX(_xlfn.TEXTSPLIT(K2618,"-"),1,2)</f>
        <v>Jul</v>
      </c>
      <c r="X2618" t="str">
        <f>INDEX(_xlfn.TEXTSPLIT(K2618,"-"),1,1)</f>
        <v>18</v>
      </c>
      <c r="Y2618">
        <f>INDEX(months!B:B,MATCH(Sheet1!W2618,months!A:A,0))</f>
        <v>7</v>
      </c>
      <c r="Z2618">
        <f t="shared" si="286"/>
        <v>43299</v>
      </c>
    </row>
    <row r="2619" spans="1:26" x14ac:dyDescent="0.2">
      <c r="A2619" t="s">
        <v>3895</v>
      </c>
      <c r="B2619" t="s">
        <v>3827</v>
      </c>
      <c r="C2619">
        <v>4.2</v>
      </c>
      <c r="D2619">
        <v>1259894</v>
      </c>
      <c r="E2619" t="s">
        <v>1457</v>
      </c>
      <c r="F2619" t="s">
        <v>43</v>
      </c>
      <c r="G2619" t="s">
        <v>23</v>
      </c>
      <c r="H2619" t="s">
        <v>24</v>
      </c>
      <c r="I2619" t="s">
        <v>418</v>
      </c>
      <c r="J2619" t="s">
        <v>3828</v>
      </c>
      <c r="K2619" t="s">
        <v>97</v>
      </c>
      <c r="L2619" t="s">
        <v>46</v>
      </c>
      <c r="M2619" t="s">
        <v>81</v>
      </c>
      <c r="N2619">
        <f t="shared" si="280"/>
        <v>0</v>
      </c>
      <c r="O2619" t="str">
        <f t="shared" si="281"/>
        <v>No</v>
      </c>
      <c r="P2619">
        <f t="shared" si="282"/>
        <v>0</v>
      </c>
      <c r="Q2619">
        <f t="shared" si="283"/>
        <v>4813937689</v>
      </c>
      <c r="R2619">
        <f t="shared" si="284"/>
        <v>4.1933383153624479</v>
      </c>
      <c r="S2619" t="str">
        <f t="shared" si="285"/>
        <v>Acceptable</v>
      </c>
      <c r="T2619">
        <f>ROUNDUP(C2619,0)</f>
        <v>5</v>
      </c>
      <c r="U2619">
        <f>ROUNDDOWN(C2619,0)</f>
        <v>4</v>
      </c>
      <c r="V2619">
        <f>RIGHT(K2619,2)+2000</f>
        <v>2018</v>
      </c>
      <c r="W2619" t="str">
        <f>INDEX(_xlfn.TEXTSPLIT(K2619,"-"),1,2)</f>
        <v>Aug</v>
      </c>
      <c r="X2619" t="str">
        <f>INDEX(_xlfn.TEXTSPLIT(K2619,"-"),1,1)</f>
        <v>3</v>
      </c>
      <c r="Y2619">
        <f>INDEX(months!B:B,MATCH(Sheet1!W2619,months!A:A,0))</f>
        <v>8</v>
      </c>
      <c r="Z2619">
        <f t="shared" si="286"/>
        <v>43315</v>
      </c>
    </row>
    <row r="2620" spans="1:26" x14ac:dyDescent="0.2">
      <c r="A2620" t="s">
        <v>3897</v>
      </c>
      <c r="B2620" t="s">
        <v>3827</v>
      </c>
      <c r="C2620">
        <v>4.3</v>
      </c>
      <c r="D2620">
        <v>1157003</v>
      </c>
      <c r="E2620" t="s">
        <v>1786</v>
      </c>
      <c r="F2620" t="s">
        <v>43</v>
      </c>
      <c r="G2620" t="s">
        <v>23</v>
      </c>
      <c r="H2620" t="s">
        <v>24</v>
      </c>
      <c r="I2620" t="s">
        <v>25</v>
      </c>
      <c r="J2620" t="s">
        <v>3828</v>
      </c>
      <c r="K2620" t="s">
        <v>1505</v>
      </c>
      <c r="L2620" t="s">
        <v>1718</v>
      </c>
      <c r="M2620" t="s">
        <v>587</v>
      </c>
      <c r="N2620">
        <f t="shared" si="280"/>
        <v>0</v>
      </c>
      <c r="O2620" t="str">
        <f t="shared" si="281"/>
        <v>No</v>
      </c>
      <c r="P2620">
        <f t="shared" si="282"/>
        <v>0</v>
      </c>
      <c r="Q2620">
        <f t="shared" si="283"/>
        <v>4813937689</v>
      </c>
      <c r="R2620">
        <f t="shared" si="284"/>
        <v>4.1933383153624479</v>
      </c>
      <c r="S2620" t="str">
        <f t="shared" si="285"/>
        <v>Acceptable</v>
      </c>
      <c r="T2620">
        <f>ROUNDUP(C2620,0)</f>
        <v>5</v>
      </c>
      <c r="U2620">
        <f>ROUNDDOWN(C2620,0)</f>
        <v>4</v>
      </c>
      <c r="V2620">
        <f>RIGHT(K2620,2)+2000</f>
        <v>2017</v>
      </c>
      <c r="W2620" t="str">
        <f>INDEX(_xlfn.TEXTSPLIT(K2620,"-"),1,2)</f>
        <v>Oct</v>
      </c>
      <c r="X2620" t="str">
        <f>INDEX(_xlfn.TEXTSPLIT(K2620,"-"),1,1)</f>
        <v>16</v>
      </c>
      <c r="Y2620">
        <f>INDEX(months!B:B,MATCH(Sheet1!W2620,months!A:A,0))</f>
        <v>10</v>
      </c>
      <c r="Z2620">
        <f t="shared" si="286"/>
        <v>43024</v>
      </c>
    </row>
    <row r="2621" spans="1:26" x14ac:dyDescent="0.2">
      <c r="A2621" t="s">
        <v>3922</v>
      </c>
      <c r="B2621" t="s">
        <v>3827</v>
      </c>
      <c r="C2621">
        <v>4.0999999999999996</v>
      </c>
      <c r="D2621">
        <v>161610</v>
      </c>
      <c r="E2621" t="s">
        <v>271</v>
      </c>
      <c r="F2621" t="s">
        <v>38</v>
      </c>
      <c r="G2621" t="s">
        <v>23</v>
      </c>
      <c r="H2621" t="s">
        <v>24</v>
      </c>
      <c r="I2621" t="s">
        <v>44</v>
      </c>
      <c r="J2621" t="s">
        <v>3828</v>
      </c>
      <c r="K2621" t="s">
        <v>2235</v>
      </c>
      <c r="L2621" t="s">
        <v>3654</v>
      </c>
      <c r="M2621" t="s">
        <v>81</v>
      </c>
      <c r="N2621">
        <f t="shared" si="280"/>
        <v>0</v>
      </c>
      <c r="O2621" t="str">
        <f t="shared" si="281"/>
        <v>No</v>
      </c>
      <c r="P2621">
        <f t="shared" si="282"/>
        <v>0</v>
      </c>
      <c r="Q2621">
        <f t="shared" si="283"/>
        <v>4813937689</v>
      </c>
      <c r="R2621">
        <f t="shared" si="284"/>
        <v>4.1933383153624479</v>
      </c>
      <c r="S2621" t="str">
        <f t="shared" si="285"/>
        <v>Acceptable</v>
      </c>
      <c r="T2621">
        <f>ROUNDUP(C2621,0)</f>
        <v>5</v>
      </c>
      <c r="U2621">
        <f>ROUNDDOWN(C2621,0)</f>
        <v>4</v>
      </c>
      <c r="V2621">
        <f>RIGHT(K2621,2)+2000</f>
        <v>2018</v>
      </c>
      <c r="W2621" t="str">
        <f>INDEX(_xlfn.TEXTSPLIT(K2621,"-"),1,2)</f>
        <v>Aug</v>
      </c>
      <c r="X2621" t="str">
        <f>INDEX(_xlfn.TEXTSPLIT(K2621,"-"),1,1)</f>
        <v>5</v>
      </c>
      <c r="Y2621">
        <f>INDEX(months!B:B,MATCH(Sheet1!W2621,months!A:A,0))</f>
        <v>8</v>
      </c>
      <c r="Z2621">
        <f t="shared" si="286"/>
        <v>43317</v>
      </c>
    </row>
    <row r="2622" spans="1:26" x14ac:dyDescent="0.2">
      <c r="A2622" t="s">
        <v>3923</v>
      </c>
      <c r="B2622" t="s">
        <v>3827</v>
      </c>
      <c r="C2622">
        <v>3.8</v>
      </c>
      <c r="D2622">
        <v>19446</v>
      </c>
      <c r="E2622" t="s">
        <v>46</v>
      </c>
      <c r="F2622" t="s">
        <v>65</v>
      </c>
      <c r="G2622" t="s">
        <v>23</v>
      </c>
      <c r="H2622" t="s">
        <v>24</v>
      </c>
      <c r="I2622" t="s">
        <v>418</v>
      </c>
      <c r="J2622" t="s">
        <v>3828</v>
      </c>
      <c r="K2622" t="s">
        <v>3924</v>
      </c>
      <c r="L2622" t="s">
        <v>617</v>
      </c>
      <c r="M2622" t="s">
        <v>29</v>
      </c>
      <c r="N2622">
        <f t="shared" si="280"/>
        <v>0</v>
      </c>
      <c r="O2622" t="str">
        <f t="shared" si="281"/>
        <v>No</v>
      </c>
      <c r="P2622">
        <f t="shared" si="282"/>
        <v>0</v>
      </c>
      <c r="Q2622">
        <f t="shared" si="283"/>
        <v>4813937689</v>
      </c>
      <c r="R2622">
        <f t="shared" si="284"/>
        <v>4.1933383153624479</v>
      </c>
      <c r="S2622" t="str">
        <f t="shared" si="285"/>
        <v>Acceptable</v>
      </c>
      <c r="T2622">
        <f>ROUNDUP(C2622,0)</f>
        <v>4</v>
      </c>
      <c r="U2622">
        <f>ROUNDDOWN(C2622,0)</f>
        <v>3</v>
      </c>
      <c r="V2622">
        <f>RIGHT(K2622,2)+2000</f>
        <v>2017</v>
      </c>
      <c r="W2622" t="str">
        <f>INDEX(_xlfn.TEXTSPLIT(K2622,"-"),1,2)</f>
        <v>Dec</v>
      </c>
      <c r="X2622" t="str">
        <f>INDEX(_xlfn.TEXTSPLIT(K2622,"-"),1,1)</f>
        <v>1</v>
      </c>
      <c r="Y2622">
        <f>INDEX(months!B:B,MATCH(Sheet1!W2622,months!A:A,0))</f>
        <v>12</v>
      </c>
      <c r="Z2622">
        <f t="shared" si="286"/>
        <v>43070</v>
      </c>
    </row>
    <row r="2623" spans="1:26" x14ac:dyDescent="0.2">
      <c r="A2623" t="s">
        <v>3881</v>
      </c>
      <c r="B2623" t="s">
        <v>3827</v>
      </c>
      <c r="C2623">
        <v>4.2</v>
      </c>
      <c r="D2623">
        <v>1225367</v>
      </c>
      <c r="E2623" t="s">
        <v>46</v>
      </c>
      <c r="F2623" t="s">
        <v>448</v>
      </c>
      <c r="G2623" t="s">
        <v>23</v>
      </c>
      <c r="H2623" t="s">
        <v>24</v>
      </c>
      <c r="I2623" t="s">
        <v>25</v>
      </c>
      <c r="J2623" t="s">
        <v>3828</v>
      </c>
      <c r="K2623" t="s">
        <v>173</v>
      </c>
      <c r="L2623" t="s">
        <v>3882</v>
      </c>
      <c r="M2623" t="s">
        <v>274</v>
      </c>
      <c r="N2623">
        <f t="shared" si="280"/>
        <v>0</v>
      </c>
      <c r="O2623" t="str">
        <f t="shared" si="281"/>
        <v>No</v>
      </c>
      <c r="P2623">
        <f t="shared" si="282"/>
        <v>0</v>
      </c>
      <c r="Q2623">
        <f t="shared" si="283"/>
        <v>4813937689</v>
      </c>
      <c r="R2623">
        <f t="shared" si="284"/>
        <v>4.1933383153624479</v>
      </c>
      <c r="S2623" t="str">
        <f t="shared" si="285"/>
        <v>Acceptable</v>
      </c>
      <c r="T2623">
        <f>ROUNDUP(C2623,0)</f>
        <v>5</v>
      </c>
      <c r="U2623">
        <f>ROUNDDOWN(C2623,0)</f>
        <v>4</v>
      </c>
      <c r="V2623">
        <f>RIGHT(K2623,2)+2000</f>
        <v>2018</v>
      </c>
      <c r="W2623" t="str">
        <f>INDEX(_xlfn.TEXTSPLIT(K2623,"-"),1,2)</f>
        <v>Aug</v>
      </c>
      <c r="X2623" t="str">
        <f>INDEX(_xlfn.TEXTSPLIT(K2623,"-"),1,1)</f>
        <v>2</v>
      </c>
      <c r="Y2623">
        <f>INDEX(months!B:B,MATCH(Sheet1!W2623,months!A:A,0))</f>
        <v>8</v>
      </c>
      <c r="Z2623">
        <f t="shared" si="286"/>
        <v>43314</v>
      </c>
    </row>
    <row r="2624" spans="1:26" x14ac:dyDescent="0.2">
      <c r="A2624" t="s">
        <v>3925</v>
      </c>
      <c r="B2624" t="s">
        <v>3827</v>
      </c>
      <c r="C2624">
        <v>4.4000000000000004</v>
      </c>
      <c r="D2624">
        <v>1520959</v>
      </c>
      <c r="E2624" t="s">
        <v>46</v>
      </c>
      <c r="F2624" t="s">
        <v>89</v>
      </c>
      <c r="G2624" t="s">
        <v>23</v>
      </c>
      <c r="H2624" t="s">
        <v>24</v>
      </c>
      <c r="I2624" t="s">
        <v>44</v>
      </c>
      <c r="J2624" t="s">
        <v>3828</v>
      </c>
      <c r="K2624" t="s">
        <v>1956</v>
      </c>
      <c r="L2624" t="s">
        <v>46</v>
      </c>
      <c r="M2624" t="s">
        <v>46</v>
      </c>
      <c r="N2624">
        <f t="shared" si="280"/>
        <v>0</v>
      </c>
      <c r="O2624" t="str">
        <f t="shared" si="281"/>
        <v>No</v>
      </c>
      <c r="P2624">
        <f t="shared" si="282"/>
        <v>0</v>
      </c>
      <c r="Q2624">
        <f t="shared" si="283"/>
        <v>4813937689</v>
      </c>
      <c r="R2624">
        <f t="shared" si="284"/>
        <v>4.1933383153624479</v>
      </c>
      <c r="S2624" t="str">
        <f t="shared" si="285"/>
        <v>Acceptable</v>
      </c>
      <c r="T2624">
        <f>ROUNDUP(C2624,0)</f>
        <v>5</v>
      </c>
      <c r="U2624">
        <f>ROUNDDOWN(C2624,0)</f>
        <v>4</v>
      </c>
      <c r="V2624">
        <f>RIGHT(K2624,2)+2000</f>
        <v>2018</v>
      </c>
      <c r="W2624" t="str">
        <f>INDEX(_xlfn.TEXTSPLIT(K2624,"-"),1,2)</f>
        <v>May</v>
      </c>
      <c r="X2624" t="str">
        <f>INDEX(_xlfn.TEXTSPLIT(K2624,"-"),1,1)</f>
        <v>9</v>
      </c>
      <c r="Y2624">
        <f>INDEX(months!B:B,MATCH(Sheet1!W2624,months!A:A,0))</f>
        <v>5</v>
      </c>
      <c r="Z2624">
        <f t="shared" si="286"/>
        <v>43229</v>
      </c>
    </row>
    <row r="2625" spans="1:26" x14ac:dyDescent="0.2">
      <c r="A2625" t="s">
        <v>3894</v>
      </c>
      <c r="B2625" t="s">
        <v>3827</v>
      </c>
      <c r="C2625">
        <v>4.3</v>
      </c>
      <c r="D2625">
        <v>3806669</v>
      </c>
      <c r="E2625" t="s">
        <v>46</v>
      </c>
      <c r="F2625" t="s">
        <v>448</v>
      </c>
      <c r="G2625" t="s">
        <v>23</v>
      </c>
      <c r="H2625" t="s">
        <v>24</v>
      </c>
      <c r="I2625" t="s">
        <v>418</v>
      </c>
      <c r="J2625" t="s">
        <v>3828</v>
      </c>
      <c r="K2625" t="s">
        <v>39</v>
      </c>
      <c r="L2625" t="s">
        <v>46</v>
      </c>
      <c r="M2625" t="s">
        <v>46</v>
      </c>
      <c r="N2625">
        <f t="shared" si="280"/>
        <v>0</v>
      </c>
      <c r="O2625" t="str">
        <f t="shared" si="281"/>
        <v>No</v>
      </c>
      <c r="P2625">
        <f t="shared" si="282"/>
        <v>0</v>
      </c>
      <c r="Q2625">
        <f t="shared" si="283"/>
        <v>4813937689</v>
      </c>
      <c r="R2625">
        <f t="shared" si="284"/>
        <v>4.1933383153624479</v>
      </c>
      <c r="S2625" t="str">
        <f t="shared" si="285"/>
        <v>Acceptable</v>
      </c>
      <c r="T2625">
        <f>ROUNDUP(C2625,0)</f>
        <v>5</v>
      </c>
      <c r="U2625">
        <f>ROUNDDOWN(C2625,0)</f>
        <v>4</v>
      </c>
      <c r="V2625">
        <f>RIGHT(K2625,2)+2000</f>
        <v>2018</v>
      </c>
      <c r="W2625" t="str">
        <f>INDEX(_xlfn.TEXTSPLIT(K2625,"-"),1,2)</f>
        <v>Aug</v>
      </c>
      <c r="X2625" t="str">
        <f>INDEX(_xlfn.TEXTSPLIT(K2625,"-"),1,1)</f>
        <v>1</v>
      </c>
      <c r="Y2625">
        <f>INDEX(months!B:B,MATCH(Sheet1!W2625,months!A:A,0))</f>
        <v>8</v>
      </c>
      <c r="Z2625">
        <f t="shared" si="286"/>
        <v>43313</v>
      </c>
    </row>
    <row r="2626" spans="1:26" x14ac:dyDescent="0.2">
      <c r="A2626" t="s">
        <v>3898</v>
      </c>
      <c r="B2626" t="s">
        <v>3827</v>
      </c>
      <c r="C2626">
        <v>4.2</v>
      </c>
      <c r="D2626">
        <v>423138</v>
      </c>
      <c r="E2626" t="s">
        <v>46</v>
      </c>
      <c r="F2626" t="s">
        <v>89</v>
      </c>
      <c r="G2626" t="s">
        <v>23</v>
      </c>
      <c r="H2626" t="s">
        <v>24</v>
      </c>
      <c r="I2626" t="s">
        <v>418</v>
      </c>
      <c r="J2626" t="s">
        <v>3828</v>
      </c>
      <c r="K2626" t="s">
        <v>585</v>
      </c>
      <c r="L2626" t="s">
        <v>46</v>
      </c>
      <c r="M2626" t="s">
        <v>46</v>
      </c>
      <c r="N2626">
        <f t="shared" ref="N2626:N2689" si="287">SUM(A2626,B2626)</f>
        <v>0</v>
      </c>
      <c r="O2626" t="str">
        <f t="shared" ref="O2626:O2689" si="288">IF(E2626="good","Yes","No")</f>
        <v>No</v>
      </c>
      <c r="P2626">
        <f t="shared" ref="P2626:P2689" si="289">COUNTIF(B:B,"&lt;0")</f>
        <v>0</v>
      </c>
      <c r="Q2626">
        <f t="shared" ref="Q2626:Q2689" si="290">SUMIF(D:D,"&gt;1000")</f>
        <v>4813937689</v>
      </c>
      <c r="R2626">
        <f t="shared" ref="R2626:R2689" si="291">AVERAGEIF(C:C,"&gt;0")</f>
        <v>4.1933383153624479</v>
      </c>
      <c r="S2626" t="str">
        <f t="shared" ref="S2626:S2689" si="292">IF(OR(A2626&gt;0,B2626&gt;0),"Acceptable","Check")</f>
        <v>Acceptable</v>
      </c>
      <c r="T2626">
        <f>ROUNDUP(C2626,0)</f>
        <v>5</v>
      </c>
      <c r="U2626">
        <f>ROUNDDOWN(C2626,0)</f>
        <v>4</v>
      </c>
      <c r="V2626">
        <f>RIGHT(K2626,2)+2000</f>
        <v>2018</v>
      </c>
      <c r="W2626" t="str">
        <f>INDEX(_xlfn.TEXTSPLIT(K2626,"-"),1,2)</f>
        <v>Jul</v>
      </c>
      <c r="X2626" t="str">
        <f>INDEX(_xlfn.TEXTSPLIT(K2626,"-"),1,1)</f>
        <v>9</v>
      </c>
      <c r="Y2626">
        <f>INDEX(months!B:B,MATCH(Sheet1!W2626,months!A:A,0))</f>
        <v>7</v>
      </c>
      <c r="Z2626">
        <f t="shared" si="286"/>
        <v>43290</v>
      </c>
    </row>
    <row r="2627" spans="1:26" x14ac:dyDescent="0.2">
      <c r="A2627" t="s">
        <v>3900</v>
      </c>
      <c r="B2627" t="s">
        <v>3827</v>
      </c>
      <c r="C2627">
        <v>4.0999999999999996</v>
      </c>
      <c r="D2627">
        <v>285820</v>
      </c>
      <c r="E2627" t="s">
        <v>46</v>
      </c>
      <c r="F2627" t="s">
        <v>89</v>
      </c>
      <c r="G2627" t="s">
        <v>23</v>
      </c>
      <c r="H2627" t="s">
        <v>24</v>
      </c>
      <c r="I2627" t="s">
        <v>418</v>
      </c>
      <c r="J2627" t="s">
        <v>3828</v>
      </c>
      <c r="K2627" t="s">
        <v>820</v>
      </c>
      <c r="L2627" t="s">
        <v>46</v>
      </c>
      <c r="M2627" t="s">
        <v>46</v>
      </c>
      <c r="N2627">
        <f t="shared" si="287"/>
        <v>0</v>
      </c>
      <c r="O2627" t="str">
        <f t="shared" si="288"/>
        <v>No</v>
      </c>
      <c r="P2627">
        <f t="shared" si="289"/>
        <v>0</v>
      </c>
      <c r="Q2627">
        <f t="shared" si="290"/>
        <v>4813937689</v>
      </c>
      <c r="R2627">
        <f t="shared" si="291"/>
        <v>4.1933383153624479</v>
      </c>
      <c r="S2627" t="str">
        <f t="shared" si="292"/>
        <v>Acceptable</v>
      </c>
      <c r="T2627">
        <f>ROUNDUP(C2627,0)</f>
        <v>5</v>
      </c>
      <c r="U2627">
        <f>ROUNDDOWN(C2627,0)</f>
        <v>4</v>
      </c>
      <c r="V2627">
        <f>RIGHT(K2627,2)+2000</f>
        <v>2018</v>
      </c>
      <c r="W2627" t="str">
        <f>INDEX(_xlfn.TEXTSPLIT(K2627,"-"),1,2)</f>
        <v>Jun</v>
      </c>
      <c r="X2627" t="str">
        <f>INDEX(_xlfn.TEXTSPLIT(K2627,"-"),1,1)</f>
        <v>19</v>
      </c>
      <c r="Y2627">
        <f>INDEX(months!B:B,MATCH(Sheet1!W2627,months!A:A,0))</f>
        <v>6</v>
      </c>
      <c r="Z2627">
        <f t="shared" ref="Z2627:Z2690" si="293">DATE(V2627,Y2627,X2627)</f>
        <v>43270</v>
      </c>
    </row>
    <row r="2628" spans="1:26" x14ac:dyDescent="0.2">
      <c r="A2628" t="s">
        <v>3926</v>
      </c>
      <c r="B2628" t="s">
        <v>3827</v>
      </c>
      <c r="C2628">
        <v>4</v>
      </c>
      <c r="D2628">
        <v>33249</v>
      </c>
      <c r="E2628" t="s">
        <v>899</v>
      </c>
      <c r="F2628" t="s">
        <v>65</v>
      </c>
      <c r="G2628" t="s">
        <v>23</v>
      </c>
      <c r="H2628" t="s">
        <v>24</v>
      </c>
      <c r="I2628" t="s">
        <v>25</v>
      </c>
      <c r="J2628" t="s">
        <v>3828</v>
      </c>
      <c r="K2628" t="s">
        <v>3927</v>
      </c>
      <c r="L2628" t="s">
        <v>3928</v>
      </c>
      <c r="M2628" t="s">
        <v>60</v>
      </c>
      <c r="N2628">
        <f t="shared" si="287"/>
        <v>0</v>
      </c>
      <c r="O2628" t="str">
        <f t="shared" si="288"/>
        <v>No</v>
      </c>
      <c r="P2628">
        <f t="shared" si="289"/>
        <v>0</v>
      </c>
      <c r="Q2628">
        <f t="shared" si="290"/>
        <v>4813937689</v>
      </c>
      <c r="R2628">
        <f t="shared" si="291"/>
        <v>4.1933383153624479</v>
      </c>
      <c r="S2628" t="str">
        <f t="shared" si="292"/>
        <v>Acceptable</v>
      </c>
      <c r="T2628">
        <f>ROUNDUP(C2628,0)</f>
        <v>4</v>
      </c>
      <c r="U2628">
        <f>ROUNDDOWN(C2628,0)</f>
        <v>4</v>
      </c>
      <c r="V2628">
        <f>RIGHT(K2628,2)+2000</f>
        <v>2015</v>
      </c>
      <c r="W2628" t="str">
        <f>INDEX(_xlfn.TEXTSPLIT(K2628,"-"),1,2)</f>
        <v>Mar</v>
      </c>
      <c r="X2628" t="str">
        <f>INDEX(_xlfn.TEXTSPLIT(K2628,"-"),1,1)</f>
        <v>5</v>
      </c>
      <c r="Y2628">
        <f>INDEX(months!B:B,MATCH(Sheet1!W2628,months!A:A,0))</f>
        <v>3</v>
      </c>
      <c r="Z2628">
        <f t="shared" si="293"/>
        <v>42068</v>
      </c>
    </row>
    <row r="2629" spans="1:26" x14ac:dyDescent="0.2">
      <c r="A2629" t="s">
        <v>3888</v>
      </c>
      <c r="B2629" t="s">
        <v>3827</v>
      </c>
      <c r="C2629">
        <v>4.3</v>
      </c>
      <c r="D2629">
        <v>3781770</v>
      </c>
      <c r="E2629" t="s">
        <v>46</v>
      </c>
      <c r="F2629" t="s">
        <v>448</v>
      </c>
      <c r="G2629" t="s">
        <v>23</v>
      </c>
      <c r="H2629" t="s">
        <v>24</v>
      </c>
      <c r="I2629" t="s">
        <v>418</v>
      </c>
      <c r="J2629" t="s">
        <v>3828</v>
      </c>
      <c r="K2629" t="s">
        <v>173</v>
      </c>
      <c r="L2629" t="s">
        <v>46</v>
      </c>
      <c r="M2629" t="s">
        <v>46</v>
      </c>
      <c r="N2629">
        <f t="shared" si="287"/>
        <v>0</v>
      </c>
      <c r="O2629" t="str">
        <f t="shared" si="288"/>
        <v>No</v>
      </c>
      <c r="P2629">
        <f t="shared" si="289"/>
        <v>0</v>
      </c>
      <c r="Q2629">
        <f t="shared" si="290"/>
        <v>4813937689</v>
      </c>
      <c r="R2629">
        <f t="shared" si="291"/>
        <v>4.1933383153624479</v>
      </c>
      <c r="S2629" t="str">
        <f t="shared" si="292"/>
        <v>Acceptable</v>
      </c>
      <c r="T2629">
        <f>ROUNDUP(C2629,0)</f>
        <v>5</v>
      </c>
      <c r="U2629">
        <f>ROUNDDOWN(C2629,0)</f>
        <v>4</v>
      </c>
      <c r="V2629">
        <f>RIGHT(K2629,2)+2000</f>
        <v>2018</v>
      </c>
      <c r="W2629" t="str">
        <f>INDEX(_xlfn.TEXTSPLIT(K2629,"-"),1,2)</f>
        <v>Aug</v>
      </c>
      <c r="X2629" t="str">
        <f>INDEX(_xlfn.TEXTSPLIT(K2629,"-"),1,1)</f>
        <v>2</v>
      </c>
      <c r="Y2629">
        <f>INDEX(months!B:B,MATCH(Sheet1!W2629,months!A:A,0))</f>
        <v>8</v>
      </c>
      <c r="Z2629">
        <f t="shared" si="293"/>
        <v>43314</v>
      </c>
    </row>
    <row r="2630" spans="1:26" x14ac:dyDescent="0.2">
      <c r="A2630" t="s">
        <v>3915</v>
      </c>
      <c r="B2630" t="s">
        <v>3827</v>
      </c>
      <c r="C2630">
        <v>4.3</v>
      </c>
      <c r="D2630">
        <v>51504</v>
      </c>
      <c r="E2630" t="s">
        <v>88</v>
      </c>
      <c r="F2630" t="s">
        <v>38</v>
      </c>
      <c r="G2630" t="s">
        <v>23</v>
      </c>
      <c r="H2630" t="s">
        <v>24</v>
      </c>
      <c r="I2630" t="s">
        <v>44</v>
      </c>
      <c r="J2630" t="s">
        <v>3828</v>
      </c>
      <c r="K2630" t="s">
        <v>357</v>
      </c>
      <c r="L2630" t="s">
        <v>3916</v>
      </c>
      <c r="M2630" t="s">
        <v>274</v>
      </c>
      <c r="N2630">
        <f t="shared" si="287"/>
        <v>0</v>
      </c>
      <c r="O2630" t="str">
        <f t="shared" si="288"/>
        <v>No</v>
      </c>
      <c r="P2630">
        <f t="shared" si="289"/>
        <v>0</v>
      </c>
      <c r="Q2630">
        <f t="shared" si="290"/>
        <v>4813937689</v>
      </c>
      <c r="R2630">
        <f t="shared" si="291"/>
        <v>4.1933383153624479</v>
      </c>
      <c r="S2630" t="str">
        <f t="shared" si="292"/>
        <v>Acceptable</v>
      </c>
      <c r="T2630">
        <f>ROUNDUP(C2630,0)</f>
        <v>5</v>
      </c>
      <c r="U2630">
        <f>ROUNDDOWN(C2630,0)</f>
        <v>4</v>
      </c>
      <c r="V2630">
        <f>RIGHT(K2630,2)+2000</f>
        <v>2018</v>
      </c>
      <c r="W2630" t="str">
        <f>INDEX(_xlfn.TEXTSPLIT(K2630,"-"),1,2)</f>
        <v>Jul</v>
      </c>
      <c r="X2630" t="str">
        <f>INDEX(_xlfn.TEXTSPLIT(K2630,"-"),1,1)</f>
        <v>25</v>
      </c>
      <c r="Y2630">
        <f>INDEX(months!B:B,MATCH(Sheet1!W2630,months!A:A,0))</f>
        <v>7</v>
      </c>
      <c r="Z2630">
        <f t="shared" si="293"/>
        <v>43306</v>
      </c>
    </row>
    <row r="2631" spans="1:26" x14ac:dyDescent="0.2">
      <c r="A2631" t="s">
        <v>3929</v>
      </c>
      <c r="B2631" t="s">
        <v>3827</v>
      </c>
      <c r="C2631">
        <v>4.2</v>
      </c>
      <c r="D2631">
        <v>1175794</v>
      </c>
      <c r="E2631" t="s">
        <v>46</v>
      </c>
      <c r="F2631" t="s">
        <v>43</v>
      </c>
      <c r="G2631" t="s">
        <v>23</v>
      </c>
      <c r="H2631" t="s">
        <v>24</v>
      </c>
      <c r="I2631" t="s">
        <v>418</v>
      </c>
      <c r="J2631" t="s">
        <v>3828</v>
      </c>
      <c r="K2631" t="s">
        <v>84</v>
      </c>
      <c r="L2631" t="s">
        <v>46</v>
      </c>
      <c r="M2631" t="s">
        <v>46</v>
      </c>
      <c r="N2631">
        <f t="shared" si="287"/>
        <v>0</v>
      </c>
      <c r="O2631" t="str">
        <f t="shared" si="288"/>
        <v>No</v>
      </c>
      <c r="P2631">
        <f t="shared" si="289"/>
        <v>0</v>
      </c>
      <c r="Q2631">
        <f t="shared" si="290"/>
        <v>4813937689</v>
      </c>
      <c r="R2631">
        <f t="shared" si="291"/>
        <v>4.1933383153624479</v>
      </c>
      <c r="S2631" t="str">
        <f t="shared" si="292"/>
        <v>Acceptable</v>
      </c>
      <c r="T2631">
        <f>ROUNDUP(C2631,0)</f>
        <v>5</v>
      </c>
      <c r="U2631">
        <f>ROUNDDOWN(C2631,0)</f>
        <v>4</v>
      </c>
      <c r="V2631">
        <f>RIGHT(K2631,2)+2000</f>
        <v>2018</v>
      </c>
      <c r="W2631" t="str">
        <f>INDEX(_xlfn.TEXTSPLIT(K2631,"-"),1,2)</f>
        <v>Jul</v>
      </c>
      <c r="X2631" t="str">
        <f>INDEX(_xlfn.TEXTSPLIT(K2631,"-"),1,1)</f>
        <v>31</v>
      </c>
      <c r="Y2631">
        <f>INDEX(months!B:B,MATCH(Sheet1!W2631,months!A:A,0))</f>
        <v>7</v>
      </c>
      <c r="Z2631">
        <f t="shared" si="293"/>
        <v>43312</v>
      </c>
    </row>
    <row r="2632" spans="1:26" x14ac:dyDescent="0.2">
      <c r="A2632" t="s">
        <v>3895</v>
      </c>
      <c r="B2632" t="s">
        <v>3827</v>
      </c>
      <c r="C2632">
        <v>4.2</v>
      </c>
      <c r="D2632">
        <v>1259894</v>
      </c>
      <c r="E2632" t="s">
        <v>1457</v>
      </c>
      <c r="F2632" t="s">
        <v>43</v>
      </c>
      <c r="G2632" t="s">
        <v>23</v>
      </c>
      <c r="H2632" t="s">
        <v>24</v>
      </c>
      <c r="I2632" t="s">
        <v>418</v>
      </c>
      <c r="J2632" t="s">
        <v>3828</v>
      </c>
      <c r="K2632" t="s">
        <v>97</v>
      </c>
      <c r="L2632" t="s">
        <v>46</v>
      </c>
      <c r="M2632" t="s">
        <v>81</v>
      </c>
      <c r="N2632">
        <f t="shared" si="287"/>
        <v>0</v>
      </c>
      <c r="O2632" t="str">
        <f t="shared" si="288"/>
        <v>No</v>
      </c>
      <c r="P2632">
        <f t="shared" si="289"/>
        <v>0</v>
      </c>
      <c r="Q2632">
        <f t="shared" si="290"/>
        <v>4813937689</v>
      </c>
      <c r="R2632">
        <f t="shared" si="291"/>
        <v>4.1933383153624479</v>
      </c>
      <c r="S2632" t="str">
        <f t="shared" si="292"/>
        <v>Acceptable</v>
      </c>
      <c r="T2632">
        <f>ROUNDUP(C2632,0)</f>
        <v>5</v>
      </c>
      <c r="U2632">
        <f>ROUNDDOWN(C2632,0)</f>
        <v>4</v>
      </c>
      <c r="V2632">
        <f>RIGHT(K2632,2)+2000</f>
        <v>2018</v>
      </c>
      <c r="W2632" t="str">
        <f>INDEX(_xlfn.TEXTSPLIT(K2632,"-"),1,2)</f>
        <v>Aug</v>
      </c>
      <c r="X2632" t="str">
        <f>INDEX(_xlfn.TEXTSPLIT(K2632,"-"),1,1)</f>
        <v>3</v>
      </c>
      <c r="Y2632">
        <f>INDEX(months!B:B,MATCH(Sheet1!W2632,months!A:A,0))</f>
        <v>8</v>
      </c>
      <c r="Z2632">
        <f t="shared" si="293"/>
        <v>43315</v>
      </c>
    </row>
    <row r="2633" spans="1:26" x14ac:dyDescent="0.2">
      <c r="A2633" t="s">
        <v>3930</v>
      </c>
      <c r="B2633" t="s">
        <v>3827</v>
      </c>
      <c r="C2633">
        <v>4</v>
      </c>
      <c r="D2633">
        <v>852455</v>
      </c>
      <c r="E2633" t="s">
        <v>1977</v>
      </c>
      <c r="F2633" t="s">
        <v>89</v>
      </c>
      <c r="G2633" t="s">
        <v>23</v>
      </c>
      <c r="H2633" t="s">
        <v>24</v>
      </c>
      <c r="I2633" t="s">
        <v>418</v>
      </c>
      <c r="J2633" t="s">
        <v>3828</v>
      </c>
      <c r="K2633" t="s">
        <v>97</v>
      </c>
      <c r="L2633" t="s">
        <v>107</v>
      </c>
      <c r="M2633" t="s">
        <v>47</v>
      </c>
      <c r="N2633">
        <f t="shared" si="287"/>
        <v>0</v>
      </c>
      <c r="O2633" t="str">
        <f t="shared" si="288"/>
        <v>No</v>
      </c>
      <c r="P2633">
        <f t="shared" si="289"/>
        <v>0</v>
      </c>
      <c r="Q2633">
        <f t="shared" si="290"/>
        <v>4813937689</v>
      </c>
      <c r="R2633">
        <f t="shared" si="291"/>
        <v>4.1933383153624479</v>
      </c>
      <c r="S2633" t="str">
        <f t="shared" si="292"/>
        <v>Acceptable</v>
      </c>
      <c r="T2633">
        <f>ROUNDUP(C2633,0)</f>
        <v>4</v>
      </c>
      <c r="U2633">
        <f>ROUNDDOWN(C2633,0)</f>
        <v>4</v>
      </c>
      <c r="V2633">
        <f>RIGHT(K2633,2)+2000</f>
        <v>2018</v>
      </c>
      <c r="W2633" t="str">
        <f>INDEX(_xlfn.TEXTSPLIT(K2633,"-"),1,2)</f>
        <v>Aug</v>
      </c>
      <c r="X2633" t="str">
        <f>INDEX(_xlfn.TEXTSPLIT(K2633,"-"),1,1)</f>
        <v>3</v>
      </c>
      <c r="Y2633">
        <f>INDEX(months!B:B,MATCH(Sheet1!W2633,months!A:A,0))</f>
        <v>8</v>
      </c>
      <c r="Z2633">
        <f t="shared" si="293"/>
        <v>43315</v>
      </c>
    </row>
    <row r="2634" spans="1:26" x14ac:dyDescent="0.2">
      <c r="A2634" t="s">
        <v>3931</v>
      </c>
      <c r="B2634" t="s">
        <v>3827</v>
      </c>
      <c r="C2634">
        <v>4.4000000000000004</v>
      </c>
      <c r="D2634">
        <v>900064</v>
      </c>
      <c r="E2634" t="s">
        <v>481</v>
      </c>
      <c r="F2634" t="s">
        <v>89</v>
      </c>
      <c r="G2634" t="s">
        <v>23</v>
      </c>
      <c r="H2634" t="s">
        <v>24</v>
      </c>
      <c r="I2634" t="s">
        <v>418</v>
      </c>
      <c r="J2634" t="s">
        <v>3828</v>
      </c>
      <c r="K2634" t="s">
        <v>84</v>
      </c>
      <c r="L2634" t="s">
        <v>1026</v>
      </c>
      <c r="M2634" t="s">
        <v>81</v>
      </c>
      <c r="N2634">
        <f t="shared" si="287"/>
        <v>0</v>
      </c>
      <c r="O2634" t="str">
        <f t="shared" si="288"/>
        <v>No</v>
      </c>
      <c r="P2634">
        <f t="shared" si="289"/>
        <v>0</v>
      </c>
      <c r="Q2634">
        <f t="shared" si="290"/>
        <v>4813937689</v>
      </c>
      <c r="R2634">
        <f t="shared" si="291"/>
        <v>4.1933383153624479</v>
      </c>
      <c r="S2634" t="str">
        <f t="shared" si="292"/>
        <v>Acceptable</v>
      </c>
      <c r="T2634">
        <f>ROUNDUP(C2634,0)</f>
        <v>5</v>
      </c>
      <c r="U2634">
        <f>ROUNDDOWN(C2634,0)</f>
        <v>4</v>
      </c>
      <c r="V2634">
        <f>RIGHT(K2634,2)+2000</f>
        <v>2018</v>
      </c>
      <c r="W2634" t="str">
        <f>INDEX(_xlfn.TEXTSPLIT(K2634,"-"),1,2)</f>
        <v>Jul</v>
      </c>
      <c r="X2634" t="str">
        <f>INDEX(_xlfn.TEXTSPLIT(K2634,"-"),1,1)</f>
        <v>31</v>
      </c>
      <c r="Y2634">
        <f>INDEX(months!B:B,MATCH(Sheet1!W2634,months!A:A,0))</f>
        <v>7</v>
      </c>
      <c r="Z2634">
        <f t="shared" si="293"/>
        <v>43312</v>
      </c>
    </row>
    <row r="2635" spans="1:26" x14ac:dyDescent="0.2">
      <c r="A2635" t="s">
        <v>3932</v>
      </c>
      <c r="B2635" t="s">
        <v>3827</v>
      </c>
      <c r="C2635">
        <v>4</v>
      </c>
      <c r="D2635">
        <v>3677</v>
      </c>
      <c r="E2635" t="s">
        <v>1959</v>
      </c>
      <c r="F2635" t="s">
        <v>50</v>
      </c>
      <c r="G2635" t="s">
        <v>23</v>
      </c>
      <c r="H2635" t="s">
        <v>24</v>
      </c>
      <c r="I2635" t="s">
        <v>418</v>
      </c>
      <c r="J2635" t="s">
        <v>3828</v>
      </c>
      <c r="K2635" t="s">
        <v>362</v>
      </c>
      <c r="L2635" t="s">
        <v>3933</v>
      </c>
      <c r="M2635" t="s">
        <v>274</v>
      </c>
      <c r="N2635">
        <f t="shared" si="287"/>
        <v>0</v>
      </c>
      <c r="O2635" t="str">
        <f t="shared" si="288"/>
        <v>No</v>
      </c>
      <c r="P2635">
        <f t="shared" si="289"/>
        <v>0</v>
      </c>
      <c r="Q2635">
        <f t="shared" si="290"/>
        <v>4813937689</v>
      </c>
      <c r="R2635">
        <f t="shared" si="291"/>
        <v>4.1933383153624479</v>
      </c>
      <c r="S2635" t="str">
        <f t="shared" si="292"/>
        <v>Acceptable</v>
      </c>
      <c r="T2635">
        <f>ROUNDUP(C2635,0)</f>
        <v>4</v>
      </c>
      <c r="U2635">
        <f>ROUNDDOWN(C2635,0)</f>
        <v>4</v>
      </c>
      <c r="V2635">
        <f>RIGHT(K2635,2)+2000</f>
        <v>2018</v>
      </c>
      <c r="W2635" t="str">
        <f>INDEX(_xlfn.TEXTSPLIT(K2635,"-"),1,2)</f>
        <v>Jun</v>
      </c>
      <c r="X2635" t="str">
        <f>INDEX(_xlfn.TEXTSPLIT(K2635,"-"),1,1)</f>
        <v>21</v>
      </c>
      <c r="Y2635">
        <f>INDEX(months!B:B,MATCH(Sheet1!W2635,months!A:A,0))</f>
        <v>6</v>
      </c>
      <c r="Z2635">
        <f t="shared" si="293"/>
        <v>43272</v>
      </c>
    </row>
    <row r="2636" spans="1:26" x14ac:dyDescent="0.2">
      <c r="A2636" t="s">
        <v>3885</v>
      </c>
      <c r="B2636" t="s">
        <v>3827</v>
      </c>
      <c r="C2636">
        <v>4.2</v>
      </c>
      <c r="D2636">
        <v>79129</v>
      </c>
      <c r="E2636" t="s">
        <v>132</v>
      </c>
      <c r="F2636" t="s">
        <v>38</v>
      </c>
      <c r="G2636" t="s">
        <v>23</v>
      </c>
      <c r="H2636" t="s">
        <v>24</v>
      </c>
      <c r="I2636" t="s">
        <v>44</v>
      </c>
      <c r="J2636" t="s">
        <v>3828</v>
      </c>
      <c r="K2636" t="s">
        <v>173</v>
      </c>
      <c r="L2636" t="s">
        <v>3886</v>
      </c>
      <c r="M2636" t="s">
        <v>54</v>
      </c>
      <c r="N2636">
        <f t="shared" si="287"/>
        <v>0</v>
      </c>
      <c r="O2636" t="str">
        <f t="shared" si="288"/>
        <v>No</v>
      </c>
      <c r="P2636">
        <f t="shared" si="289"/>
        <v>0</v>
      </c>
      <c r="Q2636">
        <f t="shared" si="290"/>
        <v>4813937689</v>
      </c>
      <c r="R2636">
        <f t="shared" si="291"/>
        <v>4.1933383153624479</v>
      </c>
      <c r="S2636" t="str">
        <f t="shared" si="292"/>
        <v>Acceptable</v>
      </c>
      <c r="T2636">
        <f>ROUNDUP(C2636,0)</f>
        <v>5</v>
      </c>
      <c r="U2636">
        <f>ROUNDDOWN(C2636,0)</f>
        <v>4</v>
      </c>
      <c r="V2636">
        <f>RIGHT(K2636,2)+2000</f>
        <v>2018</v>
      </c>
      <c r="W2636" t="str">
        <f>INDEX(_xlfn.TEXTSPLIT(K2636,"-"),1,2)</f>
        <v>Aug</v>
      </c>
      <c r="X2636" t="str">
        <f>INDEX(_xlfn.TEXTSPLIT(K2636,"-"),1,1)</f>
        <v>2</v>
      </c>
      <c r="Y2636">
        <f>INDEX(months!B:B,MATCH(Sheet1!W2636,months!A:A,0))</f>
        <v>8</v>
      </c>
      <c r="Z2636">
        <f t="shared" si="293"/>
        <v>43314</v>
      </c>
    </row>
    <row r="2637" spans="1:26" x14ac:dyDescent="0.2">
      <c r="A2637" t="s">
        <v>3887</v>
      </c>
      <c r="B2637" t="s">
        <v>3827</v>
      </c>
      <c r="C2637">
        <v>4.2</v>
      </c>
      <c r="D2637">
        <v>83488</v>
      </c>
      <c r="E2637" t="s">
        <v>46</v>
      </c>
      <c r="F2637" t="s">
        <v>38</v>
      </c>
      <c r="G2637" t="s">
        <v>23</v>
      </c>
      <c r="H2637" t="s">
        <v>24</v>
      </c>
      <c r="I2637" t="s">
        <v>25</v>
      </c>
      <c r="J2637" t="s">
        <v>3828</v>
      </c>
      <c r="K2637" t="s">
        <v>297</v>
      </c>
      <c r="L2637" t="s">
        <v>46</v>
      </c>
      <c r="M2637" t="s">
        <v>46</v>
      </c>
      <c r="N2637">
        <f t="shared" si="287"/>
        <v>0</v>
      </c>
      <c r="O2637" t="str">
        <f t="shared" si="288"/>
        <v>No</v>
      </c>
      <c r="P2637">
        <f t="shared" si="289"/>
        <v>0</v>
      </c>
      <c r="Q2637">
        <f t="shared" si="290"/>
        <v>4813937689</v>
      </c>
      <c r="R2637">
        <f t="shared" si="291"/>
        <v>4.1933383153624479</v>
      </c>
      <c r="S2637" t="str">
        <f t="shared" si="292"/>
        <v>Acceptable</v>
      </c>
      <c r="T2637">
        <f>ROUNDUP(C2637,0)</f>
        <v>5</v>
      </c>
      <c r="U2637">
        <f>ROUNDDOWN(C2637,0)</f>
        <v>4</v>
      </c>
      <c r="V2637">
        <f>RIGHT(K2637,2)+2000</f>
        <v>2018</v>
      </c>
      <c r="W2637" t="str">
        <f>INDEX(_xlfn.TEXTSPLIT(K2637,"-"),1,2)</f>
        <v>Jul</v>
      </c>
      <c r="X2637" t="str">
        <f>INDEX(_xlfn.TEXTSPLIT(K2637,"-"),1,1)</f>
        <v>24</v>
      </c>
      <c r="Y2637">
        <f>INDEX(months!B:B,MATCH(Sheet1!W2637,months!A:A,0))</f>
        <v>7</v>
      </c>
      <c r="Z2637">
        <f t="shared" si="293"/>
        <v>43305</v>
      </c>
    </row>
    <row r="2638" spans="1:26" x14ac:dyDescent="0.2">
      <c r="A2638" t="s">
        <v>3934</v>
      </c>
      <c r="B2638" t="s">
        <v>3827</v>
      </c>
      <c r="C2638">
        <v>4.4000000000000004</v>
      </c>
      <c r="D2638">
        <v>695613</v>
      </c>
      <c r="E2638" t="s">
        <v>46</v>
      </c>
      <c r="F2638" t="s">
        <v>43</v>
      </c>
      <c r="G2638" t="s">
        <v>23</v>
      </c>
      <c r="H2638" t="s">
        <v>24</v>
      </c>
      <c r="I2638" t="s">
        <v>25</v>
      </c>
      <c r="J2638" t="s">
        <v>3828</v>
      </c>
      <c r="K2638" t="s">
        <v>173</v>
      </c>
      <c r="L2638" t="s">
        <v>46</v>
      </c>
      <c r="M2638" t="s">
        <v>46</v>
      </c>
      <c r="N2638">
        <f t="shared" si="287"/>
        <v>0</v>
      </c>
      <c r="O2638" t="str">
        <f t="shared" si="288"/>
        <v>No</v>
      </c>
      <c r="P2638">
        <f t="shared" si="289"/>
        <v>0</v>
      </c>
      <c r="Q2638">
        <f t="shared" si="290"/>
        <v>4813937689</v>
      </c>
      <c r="R2638">
        <f t="shared" si="291"/>
        <v>4.1933383153624479</v>
      </c>
      <c r="S2638" t="str">
        <f t="shared" si="292"/>
        <v>Acceptable</v>
      </c>
      <c r="T2638">
        <f>ROUNDUP(C2638,0)</f>
        <v>5</v>
      </c>
      <c r="U2638">
        <f>ROUNDDOWN(C2638,0)</f>
        <v>4</v>
      </c>
      <c r="V2638">
        <f>RIGHT(K2638,2)+2000</f>
        <v>2018</v>
      </c>
      <c r="W2638" t="str">
        <f>INDEX(_xlfn.TEXTSPLIT(K2638,"-"),1,2)</f>
        <v>Aug</v>
      </c>
      <c r="X2638" t="str">
        <f>INDEX(_xlfn.TEXTSPLIT(K2638,"-"),1,1)</f>
        <v>2</v>
      </c>
      <c r="Y2638">
        <f>INDEX(months!B:B,MATCH(Sheet1!W2638,months!A:A,0))</f>
        <v>8</v>
      </c>
      <c r="Z2638">
        <f t="shared" si="293"/>
        <v>43314</v>
      </c>
    </row>
    <row r="2639" spans="1:26" x14ac:dyDescent="0.2">
      <c r="A2639" t="s">
        <v>3890</v>
      </c>
      <c r="B2639" t="s">
        <v>3827</v>
      </c>
      <c r="C2639">
        <v>4.0999999999999996</v>
      </c>
      <c r="D2639">
        <v>382121</v>
      </c>
      <c r="E2639" t="s">
        <v>78</v>
      </c>
      <c r="F2639" t="s">
        <v>89</v>
      </c>
      <c r="G2639" t="s">
        <v>23</v>
      </c>
      <c r="H2639" t="s">
        <v>24</v>
      </c>
      <c r="I2639" t="s">
        <v>25</v>
      </c>
      <c r="J2639" t="s">
        <v>3828</v>
      </c>
      <c r="K2639" t="s">
        <v>216</v>
      </c>
      <c r="L2639" t="s">
        <v>3891</v>
      </c>
      <c r="M2639" t="s">
        <v>81</v>
      </c>
      <c r="N2639">
        <f t="shared" si="287"/>
        <v>0</v>
      </c>
      <c r="O2639" t="str">
        <f t="shared" si="288"/>
        <v>No</v>
      </c>
      <c r="P2639">
        <f t="shared" si="289"/>
        <v>0</v>
      </c>
      <c r="Q2639">
        <f t="shared" si="290"/>
        <v>4813937689</v>
      </c>
      <c r="R2639">
        <f t="shared" si="291"/>
        <v>4.1933383153624479</v>
      </c>
      <c r="S2639" t="str">
        <f t="shared" si="292"/>
        <v>Acceptable</v>
      </c>
      <c r="T2639">
        <f>ROUNDUP(C2639,0)</f>
        <v>5</v>
      </c>
      <c r="U2639">
        <f>ROUNDDOWN(C2639,0)</f>
        <v>4</v>
      </c>
      <c r="V2639">
        <f>RIGHT(K2639,2)+2000</f>
        <v>2018</v>
      </c>
      <c r="W2639" t="str">
        <f>INDEX(_xlfn.TEXTSPLIT(K2639,"-"),1,2)</f>
        <v>Jul</v>
      </c>
      <c r="X2639" t="str">
        <f>INDEX(_xlfn.TEXTSPLIT(K2639,"-"),1,1)</f>
        <v>26</v>
      </c>
      <c r="Y2639">
        <f>INDEX(months!B:B,MATCH(Sheet1!W2639,months!A:A,0))</f>
        <v>7</v>
      </c>
      <c r="Z2639">
        <f t="shared" si="293"/>
        <v>43307</v>
      </c>
    </row>
    <row r="2640" spans="1:26" x14ac:dyDescent="0.2">
      <c r="A2640" t="s">
        <v>3935</v>
      </c>
      <c r="B2640" t="s">
        <v>3827</v>
      </c>
      <c r="C2640">
        <v>4.0999999999999996</v>
      </c>
      <c r="D2640">
        <v>207712</v>
      </c>
      <c r="E2640" t="s">
        <v>46</v>
      </c>
      <c r="F2640" t="s">
        <v>89</v>
      </c>
      <c r="G2640" t="s">
        <v>23</v>
      </c>
      <c r="H2640" t="s">
        <v>24</v>
      </c>
      <c r="I2640" t="s">
        <v>25</v>
      </c>
      <c r="J2640" t="s">
        <v>3828</v>
      </c>
      <c r="K2640" t="s">
        <v>1833</v>
      </c>
      <c r="L2640" t="s">
        <v>3936</v>
      </c>
      <c r="M2640" t="s">
        <v>60</v>
      </c>
      <c r="N2640">
        <f t="shared" si="287"/>
        <v>0</v>
      </c>
      <c r="O2640" t="str">
        <f t="shared" si="288"/>
        <v>No</v>
      </c>
      <c r="P2640">
        <f t="shared" si="289"/>
        <v>0</v>
      </c>
      <c r="Q2640">
        <f t="shared" si="290"/>
        <v>4813937689</v>
      </c>
      <c r="R2640">
        <f t="shared" si="291"/>
        <v>4.1933383153624479</v>
      </c>
      <c r="S2640" t="str">
        <f t="shared" si="292"/>
        <v>Acceptable</v>
      </c>
      <c r="T2640">
        <f>ROUNDUP(C2640,0)</f>
        <v>5</v>
      </c>
      <c r="U2640">
        <f>ROUNDDOWN(C2640,0)</f>
        <v>4</v>
      </c>
      <c r="V2640">
        <f>RIGHT(K2640,2)+2000</f>
        <v>2018</v>
      </c>
      <c r="W2640" t="str">
        <f>INDEX(_xlfn.TEXTSPLIT(K2640,"-"),1,2)</f>
        <v>Jun</v>
      </c>
      <c r="X2640" t="str">
        <f>INDEX(_xlfn.TEXTSPLIT(K2640,"-"),1,1)</f>
        <v>9</v>
      </c>
      <c r="Y2640">
        <f>INDEX(months!B:B,MATCH(Sheet1!W2640,months!A:A,0))</f>
        <v>6</v>
      </c>
      <c r="Z2640">
        <f t="shared" si="293"/>
        <v>43260</v>
      </c>
    </row>
    <row r="2641" spans="1:26" x14ac:dyDescent="0.2">
      <c r="A2641" t="s">
        <v>3937</v>
      </c>
      <c r="B2641" t="s">
        <v>3827</v>
      </c>
      <c r="C2641">
        <v>4.3</v>
      </c>
      <c r="D2641">
        <v>175722</v>
      </c>
      <c r="E2641" t="s">
        <v>46</v>
      </c>
      <c r="F2641" t="s">
        <v>89</v>
      </c>
      <c r="G2641" t="s">
        <v>23</v>
      </c>
      <c r="H2641" t="s">
        <v>24</v>
      </c>
      <c r="I2641" t="s">
        <v>418</v>
      </c>
      <c r="J2641" t="s">
        <v>3828</v>
      </c>
      <c r="K2641" t="s">
        <v>306</v>
      </c>
      <c r="L2641" t="s">
        <v>46</v>
      </c>
      <c r="M2641" t="s">
        <v>46</v>
      </c>
      <c r="N2641">
        <f t="shared" si="287"/>
        <v>0</v>
      </c>
      <c r="O2641" t="str">
        <f t="shared" si="288"/>
        <v>No</v>
      </c>
      <c r="P2641">
        <f t="shared" si="289"/>
        <v>0</v>
      </c>
      <c r="Q2641">
        <f t="shared" si="290"/>
        <v>4813937689</v>
      </c>
      <c r="R2641">
        <f t="shared" si="291"/>
        <v>4.1933383153624479</v>
      </c>
      <c r="S2641" t="str">
        <f t="shared" si="292"/>
        <v>Acceptable</v>
      </c>
      <c r="T2641">
        <f>ROUNDUP(C2641,0)</f>
        <v>5</v>
      </c>
      <c r="U2641">
        <f>ROUNDDOWN(C2641,0)</f>
        <v>4</v>
      </c>
      <c r="V2641">
        <f>RIGHT(K2641,2)+2000</f>
        <v>2018</v>
      </c>
      <c r="W2641" t="str">
        <f>INDEX(_xlfn.TEXTSPLIT(K2641,"-"),1,2)</f>
        <v>Jul</v>
      </c>
      <c r="X2641" t="str">
        <f>INDEX(_xlfn.TEXTSPLIT(K2641,"-"),1,1)</f>
        <v>23</v>
      </c>
      <c r="Y2641">
        <f>INDEX(months!B:B,MATCH(Sheet1!W2641,months!A:A,0))</f>
        <v>7</v>
      </c>
      <c r="Z2641">
        <f t="shared" si="293"/>
        <v>43304</v>
      </c>
    </row>
    <row r="2642" spans="1:26" x14ac:dyDescent="0.2">
      <c r="A2642" t="s">
        <v>3938</v>
      </c>
      <c r="B2642" t="s">
        <v>3827</v>
      </c>
      <c r="C2642">
        <v>4</v>
      </c>
      <c r="D2642">
        <v>2052</v>
      </c>
      <c r="E2642" t="s">
        <v>128</v>
      </c>
      <c r="F2642" t="s">
        <v>50</v>
      </c>
      <c r="G2642" t="s">
        <v>23</v>
      </c>
      <c r="H2642" t="s">
        <v>24</v>
      </c>
      <c r="I2642" t="s">
        <v>44</v>
      </c>
      <c r="J2642" t="s">
        <v>3828</v>
      </c>
      <c r="K2642" t="s">
        <v>2464</v>
      </c>
      <c r="L2642" t="s">
        <v>3939</v>
      </c>
      <c r="M2642" t="s">
        <v>54</v>
      </c>
      <c r="N2642">
        <f t="shared" si="287"/>
        <v>0</v>
      </c>
      <c r="O2642" t="str">
        <f t="shared" si="288"/>
        <v>No</v>
      </c>
      <c r="P2642">
        <f t="shared" si="289"/>
        <v>0</v>
      </c>
      <c r="Q2642">
        <f t="shared" si="290"/>
        <v>4813937689</v>
      </c>
      <c r="R2642">
        <f t="shared" si="291"/>
        <v>4.1933383153624479</v>
      </c>
      <c r="S2642" t="str">
        <f t="shared" si="292"/>
        <v>Acceptable</v>
      </c>
      <c r="T2642">
        <f>ROUNDUP(C2642,0)</f>
        <v>4</v>
      </c>
      <c r="U2642">
        <f>ROUNDDOWN(C2642,0)</f>
        <v>4</v>
      </c>
      <c r="V2642">
        <f>RIGHT(K2642,2)+2000</f>
        <v>2017</v>
      </c>
      <c r="W2642" t="str">
        <f>INDEX(_xlfn.TEXTSPLIT(K2642,"-"),1,2)</f>
        <v>Sep</v>
      </c>
      <c r="X2642" t="str">
        <f>INDEX(_xlfn.TEXTSPLIT(K2642,"-"),1,1)</f>
        <v>27</v>
      </c>
      <c r="Y2642">
        <f>INDEX(months!B:B,MATCH(Sheet1!W2642,months!A:A,0))</f>
        <v>9</v>
      </c>
      <c r="Z2642">
        <f t="shared" si="293"/>
        <v>43005</v>
      </c>
    </row>
    <row r="2643" spans="1:26" x14ac:dyDescent="0.2">
      <c r="A2643" t="s">
        <v>3885</v>
      </c>
      <c r="B2643" t="s">
        <v>3827</v>
      </c>
      <c r="C2643">
        <v>4.2</v>
      </c>
      <c r="D2643">
        <v>79130</v>
      </c>
      <c r="E2643" t="s">
        <v>132</v>
      </c>
      <c r="F2643" t="s">
        <v>38</v>
      </c>
      <c r="G2643" t="s">
        <v>23</v>
      </c>
      <c r="H2643" t="s">
        <v>24</v>
      </c>
      <c r="I2643" t="s">
        <v>44</v>
      </c>
      <c r="J2643" t="s">
        <v>3828</v>
      </c>
      <c r="K2643" t="s">
        <v>173</v>
      </c>
      <c r="L2643" t="s">
        <v>3886</v>
      </c>
      <c r="M2643" t="s">
        <v>54</v>
      </c>
      <c r="N2643">
        <f t="shared" si="287"/>
        <v>0</v>
      </c>
      <c r="O2643" t="str">
        <f t="shared" si="288"/>
        <v>No</v>
      </c>
      <c r="P2643">
        <f t="shared" si="289"/>
        <v>0</v>
      </c>
      <c r="Q2643">
        <f t="shared" si="290"/>
        <v>4813937689</v>
      </c>
      <c r="R2643">
        <f t="shared" si="291"/>
        <v>4.1933383153624479</v>
      </c>
      <c r="S2643" t="str">
        <f t="shared" si="292"/>
        <v>Acceptable</v>
      </c>
      <c r="T2643">
        <f>ROUNDUP(C2643,0)</f>
        <v>5</v>
      </c>
      <c r="U2643">
        <f>ROUNDDOWN(C2643,0)</f>
        <v>4</v>
      </c>
      <c r="V2643">
        <f>RIGHT(K2643,2)+2000</f>
        <v>2018</v>
      </c>
      <c r="W2643" t="str">
        <f>INDEX(_xlfn.TEXTSPLIT(K2643,"-"),1,2)</f>
        <v>Aug</v>
      </c>
      <c r="X2643" t="str">
        <f>INDEX(_xlfn.TEXTSPLIT(K2643,"-"),1,1)</f>
        <v>2</v>
      </c>
      <c r="Y2643">
        <f>INDEX(months!B:B,MATCH(Sheet1!W2643,months!A:A,0))</f>
        <v>8</v>
      </c>
      <c r="Z2643">
        <f t="shared" si="293"/>
        <v>43314</v>
      </c>
    </row>
    <row r="2644" spans="1:26" x14ac:dyDescent="0.2">
      <c r="A2644" t="s">
        <v>3929</v>
      </c>
      <c r="B2644" t="s">
        <v>3827</v>
      </c>
      <c r="C2644">
        <v>4.2</v>
      </c>
      <c r="D2644">
        <v>1175815</v>
      </c>
      <c r="E2644" t="s">
        <v>46</v>
      </c>
      <c r="F2644" t="s">
        <v>43</v>
      </c>
      <c r="G2644" t="s">
        <v>23</v>
      </c>
      <c r="H2644" t="s">
        <v>24</v>
      </c>
      <c r="I2644" t="s">
        <v>418</v>
      </c>
      <c r="J2644" t="s">
        <v>3828</v>
      </c>
      <c r="K2644" t="s">
        <v>84</v>
      </c>
      <c r="L2644" t="s">
        <v>46</v>
      </c>
      <c r="M2644" t="s">
        <v>46</v>
      </c>
      <c r="N2644">
        <f t="shared" si="287"/>
        <v>0</v>
      </c>
      <c r="O2644" t="str">
        <f t="shared" si="288"/>
        <v>No</v>
      </c>
      <c r="P2644">
        <f t="shared" si="289"/>
        <v>0</v>
      </c>
      <c r="Q2644">
        <f t="shared" si="290"/>
        <v>4813937689</v>
      </c>
      <c r="R2644">
        <f t="shared" si="291"/>
        <v>4.1933383153624479</v>
      </c>
      <c r="S2644" t="str">
        <f t="shared" si="292"/>
        <v>Acceptable</v>
      </c>
      <c r="T2644">
        <f>ROUNDUP(C2644,0)</f>
        <v>5</v>
      </c>
      <c r="U2644">
        <f>ROUNDDOWN(C2644,0)</f>
        <v>4</v>
      </c>
      <c r="V2644">
        <f>RIGHT(K2644,2)+2000</f>
        <v>2018</v>
      </c>
      <c r="W2644" t="str">
        <f>INDEX(_xlfn.TEXTSPLIT(K2644,"-"),1,2)</f>
        <v>Jul</v>
      </c>
      <c r="X2644" t="str">
        <f>INDEX(_xlfn.TEXTSPLIT(K2644,"-"),1,1)</f>
        <v>31</v>
      </c>
      <c r="Y2644">
        <f>INDEX(months!B:B,MATCH(Sheet1!W2644,months!A:A,0))</f>
        <v>7</v>
      </c>
      <c r="Z2644">
        <f t="shared" si="293"/>
        <v>43312</v>
      </c>
    </row>
    <row r="2645" spans="1:26" x14ac:dyDescent="0.2">
      <c r="A2645" t="s">
        <v>3895</v>
      </c>
      <c r="B2645" t="s">
        <v>3827</v>
      </c>
      <c r="C2645">
        <v>4.2</v>
      </c>
      <c r="D2645">
        <v>1259894</v>
      </c>
      <c r="E2645" t="s">
        <v>1457</v>
      </c>
      <c r="F2645" t="s">
        <v>43</v>
      </c>
      <c r="G2645" t="s">
        <v>23</v>
      </c>
      <c r="H2645" t="s">
        <v>24</v>
      </c>
      <c r="I2645" t="s">
        <v>418</v>
      </c>
      <c r="J2645" t="s">
        <v>3828</v>
      </c>
      <c r="K2645" t="s">
        <v>97</v>
      </c>
      <c r="L2645" t="s">
        <v>46</v>
      </c>
      <c r="M2645" t="s">
        <v>81</v>
      </c>
      <c r="N2645">
        <f t="shared" si="287"/>
        <v>0</v>
      </c>
      <c r="O2645" t="str">
        <f t="shared" si="288"/>
        <v>No</v>
      </c>
      <c r="P2645">
        <f t="shared" si="289"/>
        <v>0</v>
      </c>
      <c r="Q2645">
        <f t="shared" si="290"/>
        <v>4813937689</v>
      </c>
      <c r="R2645">
        <f t="shared" si="291"/>
        <v>4.1933383153624479</v>
      </c>
      <c r="S2645" t="str">
        <f t="shared" si="292"/>
        <v>Acceptable</v>
      </c>
      <c r="T2645">
        <f>ROUNDUP(C2645,0)</f>
        <v>5</v>
      </c>
      <c r="U2645">
        <f>ROUNDDOWN(C2645,0)</f>
        <v>4</v>
      </c>
      <c r="V2645">
        <f>RIGHT(K2645,2)+2000</f>
        <v>2018</v>
      </c>
      <c r="W2645" t="str">
        <f>INDEX(_xlfn.TEXTSPLIT(K2645,"-"),1,2)</f>
        <v>Aug</v>
      </c>
      <c r="X2645" t="str">
        <f>INDEX(_xlfn.TEXTSPLIT(K2645,"-"),1,1)</f>
        <v>3</v>
      </c>
      <c r="Y2645">
        <f>INDEX(months!B:B,MATCH(Sheet1!W2645,months!A:A,0))</f>
        <v>8</v>
      </c>
      <c r="Z2645">
        <f t="shared" si="293"/>
        <v>43315</v>
      </c>
    </row>
    <row r="2646" spans="1:26" x14ac:dyDescent="0.2">
      <c r="A2646" t="s">
        <v>3896</v>
      </c>
      <c r="B2646" t="s">
        <v>3827</v>
      </c>
      <c r="C2646">
        <v>4.0999999999999996</v>
      </c>
      <c r="D2646">
        <v>486830</v>
      </c>
      <c r="E2646" t="s">
        <v>46</v>
      </c>
      <c r="F2646" t="s">
        <v>89</v>
      </c>
      <c r="G2646" t="s">
        <v>23</v>
      </c>
      <c r="H2646" t="s">
        <v>24</v>
      </c>
      <c r="I2646" t="s">
        <v>418</v>
      </c>
      <c r="J2646" t="s">
        <v>3828</v>
      </c>
      <c r="K2646" t="s">
        <v>362</v>
      </c>
      <c r="L2646" t="s">
        <v>46</v>
      </c>
      <c r="M2646" t="s">
        <v>46</v>
      </c>
      <c r="N2646">
        <f t="shared" si="287"/>
        <v>0</v>
      </c>
      <c r="O2646" t="str">
        <f t="shared" si="288"/>
        <v>No</v>
      </c>
      <c r="P2646">
        <f t="shared" si="289"/>
        <v>0</v>
      </c>
      <c r="Q2646">
        <f t="shared" si="290"/>
        <v>4813937689</v>
      </c>
      <c r="R2646">
        <f t="shared" si="291"/>
        <v>4.1933383153624479</v>
      </c>
      <c r="S2646" t="str">
        <f t="shared" si="292"/>
        <v>Acceptable</v>
      </c>
      <c r="T2646">
        <f>ROUNDUP(C2646,0)</f>
        <v>5</v>
      </c>
      <c r="U2646">
        <f>ROUNDDOWN(C2646,0)</f>
        <v>4</v>
      </c>
      <c r="V2646">
        <f>RIGHT(K2646,2)+2000</f>
        <v>2018</v>
      </c>
      <c r="W2646" t="str">
        <f>INDEX(_xlfn.TEXTSPLIT(K2646,"-"),1,2)</f>
        <v>Jun</v>
      </c>
      <c r="X2646" t="str">
        <f>INDEX(_xlfn.TEXTSPLIT(K2646,"-"),1,1)</f>
        <v>21</v>
      </c>
      <c r="Y2646">
        <f>INDEX(months!B:B,MATCH(Sheet1!W2646,months!A:A,0))</f>
        <v>6</v>
      </c>
      <c r="Z2646">
        <f t="shared" si="293"/>
        <v>43272</v>
      </c>
    </row>
    <row r="2647" spans="1:26" x14ac:dyDescent="0.2">
      <c r="A2647" t="s">
        <v>3930</v>
      </c>
      <c r="B2647" t="s">
        <v>3827</v>
      </c>
      <c r="C2647">
        <v>4</v>
      </c>
      <c r="D2647">
        <v>852455</v>
      </c>
      <c r="E2647" t="s">
        <v>1977</v>
      </c>
      <c r="F2647" t="s">
        <v>89</v>
      </c>
      <c r="G2647" t="s">
        <v>23</v>
      </c>
      <c r="H2647" t="s">
        <v>24</v>
      </c>
      <c r="I2647" t="s">
        <v>418</v>
      </c>
      <c r="J2647" t="s">
        <v>3828</v>
      </c>
      <c r="K2647" t="s">
        <v>97</v>
      </c>
      <c r="L2647" t="s">
        <v>107</v>
      </c>
      <c r="M2647" t="s">
        <v>47</v>
      </c>
      <c r="N2647">
        <f t="shared" si="287"/>
        <v>0</v>
      </c>
      <c r="O2647" t="str">
        <f t="shared" si="288"/>
        <v>No</v>
      </c>
      <c r="P2647">
        <f t="shared" si="289"/>
        <v>0</v>
      </c>
      <c r="Q2647">
        <f t="shared" si="290"/>
        <v>4813937689</v>
      </c>
      <c r="R2647">
        <f t="shared" si="291"/>
        <v>4.1933383153624479</v>
      </c>
      <c r="S2647" t="str">
        <f t="shared" si="292"/>
        <v>Acceptable</v>
      </c>
      <c r="T2647">
        <f>ROUNDUP(C2647,0)</f>
        <v>4</v>
      </c>
      <c r="U2647">
        <f>ROUNDDOWN(C2647,0)</f>
        <v>4</v>
      </c>
      <c r="V2647">
        <f>RIGHT(K2647,2)+2000</f>
        <v>2018</v>
      </c>
      <c r="W2647" t="str">
        <f>INDEX(_xlfn.TEXTSPLIT(K2647,"-"),1,2)</f>
        <v>Aug</v>
      </c>
      <c r="X2647" t="str">
        <f>INDEX(_xlfn.TEXTSPLIT(K2647,"-"),1,1)</f>
        <v>3</v>
      </c>
      <c r="Y2647">
        <f>INDEX(months!B:B,MATCH(Sheet1!W2647,months!A:A,0))</f>
        <v>8</v>
      </c>
      <c r="Z2647">
        <f t="shared" si="293"/>
        <v>43315</v>
      </c>
    </row>
    <row r="2648" spans="1:26" x14ac:dyDescent="0.2">
      <c r="A2648" t="s">
        <v>3917</v>
      </c>
      <c r="B2648" t="s">
        <v>3827</v>
      </c>
      <c r="C2648">
        <v>4.3</v>
      </c>
      <c r="D2648">
        <v>1064076</v>
      </c>
      <c r="E2648" t="s">
        <v>46</v>
      </c>
      <c r="F2648" t="s">
        <v>43</v>
      </c>
      <c r="G2648" t="s">
        <v>23</v>
      </c>
      <c r="H2648" t="s">
        <v>24</v>
      </c>
      <c r="I2648" t="s">
        <v>418</v>
      </c>
      <c r="J2648" t="s">
        <v>3828</v>
      </c>
      <c r="K2648" t="s">
        <v>249</v>
      </c>
      <c r="L2648" t="s">
        <v>46</v>
      </c>
      <c r="M2648" t="s">
        <v>46</v>
      </c>
      <c r="N2648">
        <f t="shared" si="287"/>
        <v>0</v>
      </c>
      <c r="O2648" t="str">
        <f t="shared" si="288"/>
        <v>No</v>
      </c>
      <c r="P2648">
        <f t="shared" si="289"/>
        <v>0</v>
      </c>
      <c r="Q2648">
        <f t="shared" si="290"/>
        <v>4813937689</v>
      </c>
      <c r="R2648">
        <f t="shared" si="291"/>
        <v>4.1933383153624479</v>
      </c>
      <c r="S2648" t="str">
        <f t="shared" si="292"/>
        <v>Acceptable</v>
      </c>
      <c r="T2648">
        <f>ROUNDUP(C2648,0)</f>
        <v>5</v>
      </c>
      <c r="U2648">
        <f>ROUNDDOWN(C2648,0)</f>
        <v>4</v>
      </c>
      <c r="V2648">
        <f>RIGHT(K2648,2)+2000</f>
        <v>2018</v>
      </c>
      <c r="W2648" t="str">
        <f>INDEX(_xlfn.TEXTSPLIT(K2648,"-"),1,2)</f>
        <v>Jul</v>
      </c>
      <c r="X2648" t="str">
        <f>INDEX(_xlfn.TEXTSPLIT(K2648,"-"),1,1)</f>
        <v>28</v>
      </c>
      <c r="Y2648">
        <f>INDEX(months!B:B,MATCH(Sheet1!W2648,months!A:A,0))</f>
        <v>7</v>
      </c>
      <c r="Z2648">
        <f t="shared" si="293"/>
        <v>43309</v>
      </c>
    </row>
    <row r="2649" spans="1:26" x14ac:dyDescent="0.2">
      <c r="A2649" t="s">
        <v>3888</v>
      </c>
      <c r="B2649" t="s">
        <v>3827</v>
      </c>
      <c r="C2649">
        <v>4.3</v>
      </c>
      <c r="D2649">
        <v>3781770</v>
      </c>
      <c r="E2649" t="s">
        <v>46</v>
      </c>
      <c r="F2649" t="s">
        <v>448</v>
      </c>
      <c r="G2649" t="s">
        <v>23</v>
      </c>
      <c r="H2649" t="s">
        <v>24</v>
      </c>
      <c r="I2649" t="s">
        <v>418</v>
      </c>
      <c r="J2649" t="s">
        <v>3828</v>
      </c>
      <c r="K2649" t="s">
        <v>173</v>
      </c>
      <c r="L2649" t="s">
        <v>46</v>
      </c>
      <c r="M2649" t="s">
        <v>46</v>
      </c>
      <c r="N2649">
        <f t="shared" si="287"/>
        <v>0</v>
      </c>
      <c r="O2649" t="str">
        <f t="shared" si="288"/>
        <v>No</v>
      </c>
      <c r="P2649">
        <f t="shared" si="289"/>
        <v>0</v>
      </c>
      <c r="Q2649">
        <f t="shared" si="290"/>
        <v>4813937689</v>
      </c>
      <c r="R2649">
        <f t="shared" si="291"/>
        <v>4.1933383153624479</v>
      </c>
      <c r="S2649" t="str">
        <f t="shared" si="292"/>
        <v>Acceptable</v>
      </c>
      <c r="T2649">
        <f>ROUNDUP(C2649,0)</f>
        <v>5</v>
      </c>
      <c r="U2649">
        <f>ROUNDDOWN(C2649,0)</f>
        <v>4</v>
      </c>
      <c r="V2649">
        <f>RIGHT(K2649,2)+2000</f>
        <v>2018</v>
      </c>
      <c r="W2649" t="str">
        <f>INDEX(_xlfn.TEXTSPLIT(K2649,"-"),1,2)</f>
        <v>Aug</v>
      </c>
      <c r="X2649" t="str">
        <f>INDEX(_xlfn.TEXTSPLIT(K2649,"-"),1,1)</f>
        <v>2</v>
      </c>
      <c r="Y2649">
        <f>INDEX(months!B:B,MATCH(Sheet1!W2649,months!A:A,0))</f>
        <v>8</v>
      </c>
      <c r="Z2649">
        <f t="shared" si="293"/>
        <v>43314</v>
      </c>
    </row>
    <row r="2650" spans="1:26" x14ac:dyDescent="0.2">
      <c r="A2650" t="s">
        <v>3931</v>
      </c>
      <c r="B2650" t="s">
        <v>3827</v>
      </c>
      <c r="C2650">
        <v>4.4000000000000004</v>
      </c>
      <c r="D2650">
        <v>900064</v>
      </c>
      <c r="E2650" t="s">
        <v>481</v>
      </c>
      <c r="F2650" t="s">
        <v>89</v>
      </c>
      <c r="G2650" t="s">
        <v>23</v>
      </c>
      <c r="H2650" t="s">
        <v>24</v>
      </c>
      <c r="I2650" t="s">
        <v>418</v>
      </c>
      <c r="J2650" t="s">
        <v>3828</v>
      </c>
      <c r="K2650" t="s">
        <v>84</v>
      </c>
      <c r="L2650" t="s">
        <v>1026</v>
      </c>
      <c r="M2650" t="s">
        <v>81</v>
      </c>
      <c r="N2650">
        <f t="shared" si="287"/>
        <v>0</v>
      </c>
      <c r="O2650" t="str">
        <f t="shared" si="288"/>
        <v>No</v>
      </c>
      <c r="P2650">
        <f t="shared" si="289"/>
        <v>0</v>
      </c>
      <c r="Q2650">
        <f t="shared" si="290"/>
        <v>4813937689</v>
      </c>
      <c r="R2650">
        <f t="shared" si="291"/>
        <v>4.1933383153624479</v>
      </c>
      <c r="S2650" t="str">
        <f t="shared" si="292"/>
        <v>Acceptable</v>
      </c>
      <c r="T2650">
        <f>ROUNDUP(C2650,0)</f>
        <v>5</v>
      </c>
      <c r="U2650">
        <f>ROUNDDOWN(C2650,0)</f>
        <v>4</v>
      </c>
      <c r="V2650">
        <f>RIGHT(K2650,2)+2000</f>
        <v>2018</v>
      </c>
      <c r="W2650" t="str">
        <f>INDEX(_xlfn.TEXTSPLIT(K2650,"-"),1,2)</f>
        <v>Jul</v>
      </c>
      <c r="X2650" t="str">
        <f>INDEX(_xlfn.TEXTSPLIT(K2650,"-"),1,1)</f>
        <v>31</v>
      </c>
      <c r="Y2650">
        <f>INDEX(months!B:B,MATCH(Sheet1!W2650,months!A:A,0))</f>
        <v>7</v>
      </c>
      <c r="Z2650">
        <f t="shared" si="293"/>
        <v>43312</v>
      </c>
    </row>
    <row r="2651" spans="1:26" x14ac:dyDescent="0.2">
      <c r="A2651" t="s">
        <v>3940</v>
      </c>
      <c r="B2651" t="s">
        <v>3827</v>
      </c>
      <c r="C2651">
        <v>4.4000000000000004</v>
      </c>
      <c r="D2651">
        <v>624557</v>
      </c>
      <c r="E2651" t="s">
        <v>215</v>
      </c>
      <c r="F2651" t="s">
        <v>89</v>
      </c>
      <c r="G2651" t="s">
        <v>23</v>
      </c>
      <c r="H2651" t="s">
        <v>24</v>
      </c>
      <c r="I2651" t="s">
        <v>418</v>
      </c>
      <c r="J2651" t="s">
        <v>3828</v>
      </c>
      <c r="K2651" t="s">
        <v>278</v>
      </c>
      <c r="L2651" t="s">
        <v>3941</v>
      </c>
      <c r="M2651" t="s">
        <v>587</v>
      </c>
      <c r="N2651">
        <f t="shared" si="287"/>
        <v>0</v>
      </c>
      <c r="O2651" t="str">
        <f t="shared" si="288"/>
        <v>No</v>
      </c>
      <c r="P2651">
        <f t="shared" si="289"/>
        <v>0</v>
      </c>
      <c r="Q2651">
        <f t="shared" si="290"/>
        <v>4813937689</v>
      </c>
      <c r="R2651">
        <f t="shared" si="291"/>
        <v>4.1933383153624479</v>
      </c>
      <c r="S2651" t="str">
        <f t="shared" si="292"/>
        <v>Acceptable</v>
      </c>
      <c r="T2651">
        <f>ROUNDUP(C2651,0)</f>
        <v>5</v>
      </c>
      <c r="U2651">
        <f>ROUNDDOWN(C2651,0)</f>
        <v>4</v>
      </c>
      <c r="V2651">
        <f>RIGHT(K2651,2)+2000</f>
        <v>2018</v>
      </c>
      <c r="W2651" t="str">
        <f>INDEX(_xlfn.TEXTSPLIT(K2651,"-"),1,2)</f>
        <v>Jul</v>
      </c>
      <c r="X2651" t="str">
        <f>INDEX(_xlfn.TEXTSPLIT(K2651,"-"),1,1)</f>
        <v>27</v>
      </c>
      <c r="Y2651">
        <f>INDEX(months!B:B,MATCH(Sheet1!W2651,months!A:A,0))</f>
        <v>7</v>
      </c>
      <c r="Z2651">
        <f t="shared" si="293"/>
        <v>43308</v>
      </c>
    </row>
    <row r="2652" spans="1:26" x14ac:dyDescent="0.2">
      <c r="A2652" t="s">
        <v>3898</v>
      </c>
      <c r="B2652" t="s">
        <v>3827</v>
      </c>
      <c r="C2652">
        <v>4.2</v>
      </c>
      <c r="D2652">
        <v>423138</v>
      </c>
      <c r="E2652" t="s">
        <v>46</v>
      </c>
      <c r="F2652" t="s">
        <v>89</v>
      </c>
      <c r="G2652" t="s">
        <v>23</v>
      </c>
      <c r="H2652" t="s">
        <v>24</v>
      </c>
      <c r="I2652" t="s">
        <v>418</v>
      </c>
      <c r="J2652" t="s">
        <v>3828</v>
      </c>
      <c r="K2652" t="s">
        <v>585</v>
      </c>
      <c r="L2652" t="s">
        <v>46</v>
      </c>
      <c r="M2652" t="s">
        <v>46</v>
      </c>
      <c r="N2652">
        <f t="shared" si="287"/>
        <v>0</v>
      </c>
      <c r="O2652" t="str">
        <f t="shared" si="288"/>
        <v>No</v>
      </c>
      <c r="P2652">
        <f t="shared" si="289"/>
        <v>0</v>
      </c>
      <c r="Q2652">
        <f t="shared" si="290"/>
        <v>4813937689</v>
      </c>
      <c r="R2652">
        <f t="shared" si="291"/>
        <v>4.1933383153624479</v>
      </c>
      <c r="S2652" t="str">
        <f t="shared" si="292"/>
        <v>Acceptable</v>
      </c>
      <c r="T2652">
        <f>ROUNDUP(C2652,0)</f>
        <v>5</v>
      </c>
      <c r="U2652">
        <f>ROUNDDOWN(C2652,0)</f>
        <v>4</v>
      </c>
      <c r="V2652">
        <f>RIGHT(K2652,2)+2000</f>
        <v>2018</v>
      </c>
      <c r="W2652" t="str">
        <f>INDEX(_xlfn.TEXTSPLIT(K2652,"-"),1,2)</f>
        <v>Jul</v>
      </c>
      <c r="X2652" t="str">
        <f>INDEX(_xlfn.TEXTSPLIT(K2652,"-"),1,1)</f>
        <v>9</v>
      </c>
      <c r="Y2652">
        <f>INDEX(months!B:B,MATCH(Sheet1!W2652,months!A:A,0))</f>
        <v>7</v>
      </c>
      <c r="Z2652">
        <f t="shared" si="293"/>
        <v>43290</v>
      </c>
    </row>
    <row r="2653" spans="1:26" x14ac:dyDescent="0.2">
      <c r="A2653" t="s">
        <v>3942</v>
      </c>
      <c r="B2653" t="s">
        <v>3827</v>
      </c>
      <c r="C2653">
        <v>4.2</v>
      </c>
      <c r="D2653">
        <v>522018</v>
      </c>
      <c r="E2653" t="s">
        <v>46</v>
      </c>
      <c r="F2653" t="s">
        <v>89</v>
      </c>
      <c r="G2653" t="s">
        <v>23</v>
      </c>
      <c r="H2653" t="s">
        <v>24</v>
      </c>
      <c r="I2653" t="s">
        <v>418</v>
      </c>
      <c r="J2653" t="s">
        <v>3828</v>
      </c>
      <c r="K2653" t="s">
        <v>173</v>
      </c>
      <c r="L2653" t="s">
        <v>46</v>
      </c>
      <c r="M2653" t="s">
        <v>46</v>
      </c>
      <c r="N2653">
        <f t="shared" si="287"/>
        <v>0</v>
      </c>
      <c r="O2653" t="str">
        <f t="shared" si="288"/>
        <v>No</v>
      </c>
      <c r="P2653">
        <f t="shared" si="289"/>
        <v>0</v>
      </c>
      <c r="Q2653">
        <f t="shared" si="290"/>
        <v>4813937689</v>
      </c>
      <c r="R2653">
        <f t="shared" si="291"/>
        <v>4.1933383153624479</v>
      </c>
      <c r="S2653" t="str">
        <f t="shared" si="292"/>
        <v>Acceptable</v>
      </c>
      <c r="T2653">
        <f>ROUNDUP(C2653,0)</f>
        <v>5</v>
      </c>
      <c r="U2653">
        <f>ROUNDDOWN(C2653,0)</f>
        <v>4</v>
      </c>
      <c r="V2653">
        <f>RIGHT(K2653,2)+2000</f>
        <v>2018</v>
      </c>
      <c r="W2653" t="str">
        <f>INDEX(_xlfn.TEXTSPLIT(K2653,"-"),1,2)</f>
        <v>Aug</v>
      </c>
      <c r="X2653" t="str">
        <f>INDEX(_xlfn.TEXTSPLIT(K2653,"-"),1,1)</f>
        <v>2</v>
      </c>
      <c r="Y2653">
        <f>INDEX(months!B:B,MATCH(Sheet1!W2653,months!A:A,0))</f>
        <v>8</v>
      </c>
      <c r="Z2653">
        <f t="shared" si="293"/>
        <v>43314</v>
      </c>
    </row>
    <row r="2654" spans="1:26" x14ac:dyDescent="0.2">
      <c r="A2654" t="s">
        <v>3926</v>
      </c>
      <c r="B2654" t="s">
        <v>3827</v>
      </c>
      <c r="C2654">
        <v>4</v>
      </c>
      <c r="D2654">
        <v>33249</v>
      </c>
      <c r="E2654" t="s">
        <v>899</v>
      </c>
      <c r="F2654" t="s">
        <v>65</v>
      </c>
      <c r="G2654" t="s">
        <v>23</v>
      </c>
      <c r="H2654" t="s">
        <v>24</v>
      </c>
      <c r="I2654" t="s">
        <v>25</v>
      </c>
      <c r="J2654" t="s">
        <v>3828</v>
      </c>
      <c r="K2654" t="s">
        <v>3927</v>
      </c>
      <c r="L2654" t="s">
        <v>3928</v>
      </c>
      <c r="M2654" t="s">
        <v>60</v>
      </c>
      <c r="N2654">
        <f t="shared" si="287"/>
        <v>0</v>
      </c>
      <c r="O2654" t="str">
        <f t="shared" si="288"/>
        <v>No</v>
      </c>
      <c r="P2654">
        <f t="shared" si="289"/>
        <v>0</v>
      </c>
      <c r="Q2654">
        <f t="shared" si="290"/>
        <v>4813937689</v>
      </c>
      <c r="R2654">
        <f t="shared" si="291"/>
        <v>4.1933383153624479</v>
      </c>
      <c r="S2654" t="str">
        <f t="shared" si="292"/>
        <v>Acceptable</v>
      </c>
      <c r="T2654">
        <f>ROUNDUP(C2654,0)</f>
        <v>4</v>
      </c>
      <c r="U2654">
        <f>ROUNDDOWN(C2654,0)</f>
        <v>4</v>
      </c>
      <c r="V2654">
        <f>RIGHT(K2654,2)+2000</f>
        <v>2015</v>
      </c>
      <c r="W2654" t="str">
        <f>INDEX(_xlfn.TEXTSPLIT(K2654,"-"),1,2)</f>
        <v>Mar</v>
      </c>
      <c r="X2654" t="str">
        <f>INDEX(_xlfn.TEXTSPLIT(K2654,"-"),1,1)</f>
        <v>5</v>
      </c>
      <c r="Y2654">
        <f>INDEX(months!B:B,MATCH(Sheet1!W2654,months!A:A,0))</f>
        <v>3</v>
      </c>
      <c r="Z2654">
        <f t="shared" si="293"/>
        <v>42068</v>
      </c>
    </row>
    <row r="2655" spans="1:26" x14ac:dyDescent="0.2">
      <c r="A2655" t="s">
        <v>3885</v>
      </c>
      <c r="B2655" t="s">
        <v>3827</v>
      </c>
      <c r="C2655">
        <v>4.2</v>
      </c>
      <c r="D2655">
        <v>79130</v>
      </c>
      <c r="E2655" t="s">
        <v>132</v>
      </c>
      <c r="F2655" t="s">
        <v>38</v>
      </c>
      <c r="G2655" t="s">
        <v>23</v>
      </c>
      <c r="H2655" t="s">
        <v>24</v>
      </c>
      <c r="I2655" t="s">
        <v>44</v>
      </c>
      <c r="J2655" t="s">
        <v>3828</v>
      </c>
      <c r="K2655" t="s">
        <v>173</v>
      </c>
      <c r="L2655" t="s">
        <v>3886</v>
      </c>
      <c r="M2655" t="s">
        <v>54</v>
      </c>
      <c r="N2655">
        <f t="shared" si="287"/>
        <v>0</v>
      </c>
      <c r="O2655" t="str">
        <f t="shared" si="288"/>
        <v>No</v>
      </c>
      <c r="P2655">
        <f t="shared" si="289"/>
        <v>0</v>
      </c>
      <c r="Q2655">
        <f t="shared" si="290"/>
        <v>4813937689</v>
      </c>
      <c r="R2655">
        <f t="shared" si="291"/>
        <v>4.1933383153624479</v>
      </c>
      <c r="S2655" t="str">
        <f t="shared" si="292"/>
        <v>Acceptable</v>
      </c>
      <c r="T2655">
        <f>ROUNDUP(C2655,0)</f>
        <v>5</v>
      </c>
      <c r="U2655">
        <f>ROUNDDOWN(C2655,0)</f>
        <v>4</v>
      </c>
      <c r="V2655">
        <f>RIGHT(K2655,2)+2000</f>
        <v>2018</v>
      </c>
      <c r="W2655" t="str">
        <f>INDEX(_xlfn.TEXTSPLIT(K2655,"-"),1,2)</f>
        <v>Aug</v>
      </c>
      <c r="X2655" t="str">
        <f>INDEX(_xlfn.TEXTSPLIT(K2655,"-"),1,1)</f>
        <v>2</v>
      </c>
      <c r="Y2655">
        <f>INDEX(months!B:B,MATCH(Sheet1!W2655,months!A:A,0))</f>
        <v>8</v>
      </c>
      <c r="Z2655">
        <f t="shared" si="293"/>
        <v>43314</v>
      </c>
    </row>
    <row r="2656" spans="1:26" x14ac:dyDescent="0.2">
      <c r="A2656" t="s">
        <v>3943</v>
      </c>
      <c r="B2656" t="s">
        <v>3944</v>
      </c>
      <c r="C2656">
        <v>4</v>
      </c>
      <c r="D2656">
        <v>141613</v>
      </c>
      <c r="E2656" t="s">
        <v>405</v>
      </c>
      <c r="F2656" t="s">
        <v>89</v>
      </c>
      <c r="G2656" t="s">
        <v>23</v>
      </c>
      <c r="H2656" t="s">
        <v>24</v>
      </c>
      <c r="I2656" t="s">
        <v>44</v>
      </c>
      <c r="J2656" t="s">
        <v>3945</v>
      </c>
      <c r="K2656" t="s">
        <v>84</v>
      </c>
      <c r="L2656" t="s">
        <v>3946</v>
      </c>
      <c r="M2656" t="s">
        <v>54</v>
      </c>
      <c r="N2656">
        <f t="shared" si="287"/>
        <v>0</v>
      </c>
      <c r="O2656" t="str">
        <f t="shared" si="288"/>
        <v>No</v>
      </c>
      <c r="P2656">
        <f t="shared" si="289"/>
        <v>0</v>
      </c>
      <c r="Q2656">
        <f t="shared" si="290"/>
        <v>4813937689</v>
      </c>
      <c r="R2656">
        <f t="shared" si="291"/>
        <v>4.1933383153624479</v>
      </c>
      <c r="S2656" t="str">
        <f t="shared" si="292"/>
        <v>Acceptable</v>
      </c>
      <c r="T2656">
        <f>ROUNDUP(C2656,0)</f>
        <v>4</v>
      </c>
      <c r="U2656">
        <f>ROUNDDOWN(C2656,0)</f>
        <v>4</v>
      </c>
      <c r="V2656">
        <f>RIGHT(K2656,2)+2000</f>
        <v>2018</v>
      </c>
      <c r="W2656" t="str">
        <f>INDEX(_xlfn.TEXTSPLIT(K2656,"-"),1,2)</f>
        <v>Jul</v>
      </c>
      <c r="X2656" t="str">
        <f>INDEX(_xlfn.TEXTSPLIT(K2656,"-"),1,1)</f>
        <v>31</v>
      </c>
      <c r="Y2656">
        <f>INDEX(months!B:B,MATCH(Sheet1!W2656,months!A:A,0))</f>
        <v>7</v>
      </c>
      <c r="Z2656">
        <f t="shared" si="293"/>
        <v>43312</v>
      </c>
    </row>
    <row r="2657" spans="1:26" x14ac:dyDescent="0.2">
      <c r="A2657" t="s">
        <v>3947</v>
      </c>
      <c r="B2657" t="s">
        <v>3944</v>
      </c>
      <c r="C2657">
        <v>4.5</v>
      </c>
      <c r="D2657">
        <v>6210998</v>
      </c>
      <c r="E2657" t="s">
        <v>186</v>
      </c>
      <c r="F2657" t="s">
        <v>448</v>
      </c>
      <c r="G2657" t="s">
        <v>23</v>
      </c>
      <c r="H2657" t="s">
        <v>24</v>
      </c>
      <c r="I2657" t="s">
        <v>25</v>
      </c>
      <c r="J2657" t="s">
        <v>3945</v>
      </c>
      <c r="K2657" t="s">
        <v>97</v>
      </c>
      <c r="L2657" t="s">
        <v>3948</v>
      </c>
      <c r="M2657" t="s">
        <v>81</v>
      </c>
      <c r="N2657">
        <f t="shared" si="287"/>
        <v>0</v>
      </c>
      <c r="O2657" t="str">
        <f t="shared" si="288"/>
        <v>No</v>
      </c>
      <c r="P2657">
        <f t="shared" si="289"/>
        <v>0</v>
      </c>
      <c r="Q2657">
        <f t="shared" si="290"/>
        <v>4813937689</v>
      </c>
      <c r="R2657">
        <f t="shared" si="291"/>
        <v>4.1933383153624479</v>
      </c>
      <c r="S2657" t="str">
        <f t="shared" si="292"/>
        <v>Acceptable</v>
      </c>
      <c r="T2657">
        <f>ROUNDUP(C2657,0)</f>
        <v>5</v>
      </c>
      <c r="U2657">
        <f>ROUNDDOWN(C2657,0)</f>
        <v>4</v>
      </c>
      <c r="V2657">
        <f>RIGHT(K2657,2)+2000</f>
        <v>2018</v>
      </c>
      <c r="W2657" t="str">
        <f>INDEX(_xlfn.TEXTSPLIT(K2657,"-"),1,2)</f>
        <v>Aug</v>
      </c>
      <c r="X2657" t="str">
        <f>INDEX(_xlfn.TEXTSPLIT(K2657,"-"),1,1)</f>
        <v>3</v>
      </c>
      <c r="Y2657">
        <f>INDEX(months!B:B,MATCH(Sheet1!W2657,months!A:A,0))</f>
        <v>8</v>
      </c>
      <c r="Z2657">
        <f t="shared" si="293"/>
        <v>43315</v>
      </c>
    </row>
    <row r="2658" spans="1:26" x14ac:dyDescent="0.2">
      <c r="A2658" t="s">
        <v>3949</v>
      </c>
      <c r="B2658" t="s">
        <v>3944</v>
      </c>
      <c r="C2658">
        <v>4.5999999999999996</v>
      </c>
      <c r="D2658">
        <v>591312</v>
      </c>
      <c r="E2658" t="s">
        <v>46</v>
      </c>
      <c r="F2658" t="s">
        <v>89</v>
      </c>
      <c r="G2658" t="s">
        <v>23</v>
      </c>
      <c r="H2658" t="s">
        <v>24</v>
      </c>
      <c r="I2658" t="s">
        <v>25</v>
      </c>
      <c r="J2658" t="s">
        <v>3945</v>
      </c>
      <c r="K2658" t="s">
        <v>97</v>
      </c>
      <c r="L2658" t="s">
        <v>46</v>
      </c>
      <c r="M2658" t="s">
        <v>46</v>
      </c>
      <c r="N2658">
        <f t="shared" si="287"/>
        <v>0</v>
      </c>
      <c r="O2658" t="str">
        <f t="shared" si="288"/>
        <v>No</v>
      </c>
      <c r="P2658">
        <f t="shared" si="289"/>
        <v>0</v>
      </c>
      <c r="Q2658">
        <f t="shared" si="290"/>
        <v>4813937689</v>
      </c>
      <c r="R2658">
        <f t="shared" si="291"/>
        <v>4.1933383153624479</v>
      </c>
      <c r="S2658" t="str">
        <f t="shared" si="292"/>
        <v>Acceptable</v>
      </c>
      <c r="T2658">
        <f>ROUNDUP(C2658,0)</f>
        <v>5</v>
      </c>
      <c r="U2658">
        <f>ROUNDDOWN(C2658,0)</f>
        <v>4</v>
      </c>
      <c r="V2658">
        <f>RIGHT(K2658,2)+2000</f>
        <v>2018</v>
      </c>
      <c r="W2658" t="str">
        <f>INDEX(_xlfn.TEXTSPLIT(K2658,"-"),1,2)</f>
        <v>Aug</v>
      </c>
      <c r="X2658" t="str">
        <f>INDEX(_xlfn.TEXTSPLIT(K2658,"-"),1,1)</f>
        <v>3</v>
      </c>
      <c r="Y2658">
        <f>INDEX(months!B:B,MATCH(Sheet1!W2658,months!A:A,0))</f>
        <v>8</v>
      </c>
      <c r="Z2658">
        <f t="shared" si="293"/>
        <v>43315</v>
      </c>
    </row>
    <row r="2659" spans="1:26" x14ac:dyDescent="0.2">
      <c r="A2659" t="s">
        <v>3950</v>
      </c>
      <c r="B2659" t="s">
        <v>3944</v>
      </c>
      <c r="C2659">
        <v>4.3</v>
      </c>
      <c r="D2659">
        <v>94294</v>
      </c>
      <c r="E2659" t="s">
        <v>374</v>
      </c>
      <c r="F2659" t="s">
        <v>89</v>
      </c>
      <c r="G2659" t="s">
        <v>23</v>
      </c>
      <c r="H2659" t="s">
        <v>24</v>
      </c>
      <c r="I2659" t="s">
        <v>25</v>
      </c>
      <c r="J2659" t="s">
        <v>3945</v>
      </c>
      <c r="K2659" t="s">
        <v>306</v>
      </c>
      <c r="L2659" t="s">
        <v>3951</v>
      </c>
      <c r="M2659" t="s">
        <v>81</v>
      </c>
      <c r="N2659">
        <f t="shared" si="287"/>
        <v>0</v>
      </c>
      <c r="O2659" t="str">
        <f t="shared" si="288"/>
        <v>No</v>
      </c>
      <c r="P2659">
        <f t="shared" si="289"/>
        <v>0</v>
      </c>
      <c r="Q2659">
        <f t="shared" si="290"/>
        <v>4813937689</v>
      </c>
      <c r="R2659">
        <f t="shared" si="291"/>
        <v>4.1933383153624479</v>
      </c>
      <c r="S2659" t="str">
        <f t="shared" si="292"/>
        <v>Acceptable</v>
      </c>
      <c r="T2659">
        <f>ROUNDUP(C2659,0)</f>
        <v>5</v>
      </c>
      <c r="U2659">
        <f>ROUNDDOWN(C2659,0)</f>
        <v>4</v>
      </c>
      <c r="V2659">
        <f>RIGHT(K2659,2)+2000</f>
        <v>2018</v>
      </c>
      <c r="W2659" t="str">
        <f>INDEX(_xlfn.TEXTSPLIT(K2659,"-"),1,2)</f>
        <v>Jul</v>
      </c>
      <c r="X2659" t="str">
        <f>INDEX(_xlfn.TEXTSPLIT(K2659,"-"),1,1)</f>
        <v>23</v>
      </c>
      <c r="Y2659">
        <f>INDEX(months!B:B,MATCH(Sheet1!W2659,months!A:A,0))</f>
        <v>7</v>
      </c>
      <c r="Z2659">
        <f t="shared" si="293"/>
        <v>43304</v>
      </c>
    </row>
    <row r="2660" spans="1:26" x14ac:dyDescent="0.2">
      <c r="A2660" t="s">
        <v>3952</v>
      </c>
      <c r="B2660" t="s">
        <v>3944</v>
      </c>
      <c r="C2660">
        <v>4.2</v>
      </c>
      <c r="D2660">
        <v>608753</v>
      </c>
      <c r="E2660" t="s">
        <v>374</v>
      </c>
      <c r="F2660" t="s">
        <v>89</v>
      </c>
      <c r="G2660" t="s">
        <v>23</v>
      </c>
      <c r="H2660" t="s">
        <v>24</v>
      </c>
      <c r="I2660" t="s">
        <v>25</v>
      </c>
      <c r="J2660" t="s">
        <v>3945</v>
      </c>
      <c r="K2660" t="s">
        <v>306</v>
      </c>
      <c r="L2660" t="s">
        <v>3951</v>
      </c>
      <c r="M2660" t="s">
        <v>81</v>
      </c>
      <c r="N2660">
        <f t="shared" si="287"/>
        <v>0</v>
      </c>
      <c r="O2660" t="str">
        <f t="shared" si="288"/>
        <v>No</v>
      </c>
      <c r="P2660">
        <f t="shared" si="289"/>
        <v>0</v>
      </c>
      <c r="Q2660">
        <f t="shared" si="290"/>
        <v>4813937689</v>
      </c>
      <c r="R2660">
        <f t="shared" si="291"/>
        <v>4.1933383153624479</v>
      </c>
      <c r="S2660" t="str">
        <f t="shared" si="292"/>
        <v>Acceptable</v>
      </c>
      <c r="T2660">
        <f>ROUNDUP(C2660,0)</f>
        <v>5</v>
      </c>
      <c r="U2660">
        <f>ROUNDDOWN(C2660,0)</f>
        <v>4</v>
      </c>
      <c r="V2660">
        <f>RIGHT(K2660,2)+2000</f>
        <v>2018</v>
      </c>
      <c r="W2660" t="str">
        <f>INDEX(_xlfn.TEXTSPLIT(K2660,"-"),1,2)</f>
        <v>Jul</v>
      </c>
      <c r="X2660" t="str">
        <f>INDEX(_xlfn.TEXTSPLIT(K2660,"-"),1,1)</f>
        <v>23</v>
      </c>
      <c r="Y2660">
        <f>INDEX(months!B:B,MATCH(Sheet1!W2660,months!A:A,0))</f>
        <v>7</v>
      </c>
      <c r="Z2660">
        <f t="shared" si="293"/>
        <v>43304</v>
      </c>
    </row>
    <row r="2661" spans="1:26" x14ac:dyDescent="0.2">
      <c r="A2661" t="s">
        <v>3953</v>
      </c>
      <c r="B2661" t="s">
        <v>3944</v>
      </c>
      <c r="C2661">
        <v>4.3</v>
      </c>
      <c r="D2661">
        <v>38961</v>
      </c>
      <c r="E2661" t="s">
        <v>256</v>
      </c>
      <c r="F2661" t="s">
        <v>38</v>
      </c>
      <c r="G2661" t="s">
        <v>23</v>
      </c>
      <c r="H2661" t="s">
        <v>24</v>
      </c>
      <c r="I2661" t="s">
        <v>25</v>
      </c>
      <c r="J2661" t="s">
        <v>3945</v>
      </c>
      <c r="K2661" t="s">
        <v>173</v>
      </c>
      <c r="L2661" t="s">
        <v>3954</v>
      </c>
      <c r="M2661" t="s">
        <v>274</v>
      </c>
      <c r="N2661">
        <f t="shared" si="287"/>
        <v>0</v>
      </c>
      <c r="O2661" t="str">
        <f t="shared" si="288"/>
        <v>No</v>
      </c>
      <c r="P2661">
        <f t="shared" si="289"/>
        <v>0</v>
      </c>
      <c r="Q2661">
        <f t="shared" si="290"/>
        <v>4813937689</v>
      </c>
      <c r="R2661">
        <f t="shared" si="291"/>
        <v>4.1933383153624479</v>
      </c>
      <c r="S2661" t="str">
        <f t="shared" si="292"/>
        <v>Acceptable</v>
      </c>
      <c r="T2661">
        <f>ROUNDUP(C2661,0)</f>
        <v>5</v>
      </c>
      <c r="U2661">
        <f>ROUNDDOWN(C2661,0)</f>
        <v>4</v>
      </c>
      <c r="V2661">
        <f>RIGHT(K2661,2)+2000</f>
        <v>2018</v>
      </c>
      <c r="W2661" t="str">
        <f>INDEX(_xlfn.TEXTSPLIT(K2661,"-"),1,2)</f>
        <v>Aug</v>
      </c>
      <c r="X2661" t="str">
        <f>INDEX(_xlfn.TEXTSPLIT(K2661,"-"),1,1)</f>
        <v>2</v>
      </c>
      <c r="Y2661">
        <f>INDEX(months!B:B,MATCH(Sheet1!W2661,months!A:A,0))</f>
        <v>8</v>
      </c>
      <c r="Z2661">
        <f t="shared" si="293"/>
        <v>43314</v>
      </c>
    </row>
    <row r="2662" spans="1:26" x14ac:dyDescent="0.2">
      <c r="A2662" t="s">
        <v>3955</v>
      </c>
      <c r="B2662" t="s">
        <v>3944</v>
      </c>
      <c r="C2662">
        <v>4.5999999999999996</v>
      </c>
      <c r="D2662">
        <v>5916606</v>
      </c>
      <c r="E2662" t="s">
        <v>46</v>
      </c>
      <c r="F2662" t="s">
        <v>448</v>
      </c>
      <c r="G2662" t="s">
        <v>23</v>
      </c>
      <c r="H2662" t="s">
        <v>24</v>
      </c>
      <c r="I2662" t="s">
        <v>44</v>
      </c>
      <c r="J2662" t="s">
        <v>3945</v>
      </c>
      <c r="K2662" t="s">
        <v>3021</v>
      </c>
      <c r="L2662" t="s">
        <v>46</v>
      </c>
      <c r="M2662" t="s">
        <v>46</v>
      </c>
      <c r="N2662">
        <f t="shared" si="287"/>
        <v>0</v>
      </c>
      <c r="O2662" t="str">
        <f t="shared" si="288"/>
        <v>No</v>
      </c>
      <c r="P2662">
        <f t="shared" si="289"/>
        <v>0</v>
      </c>
      <c r="Q2662">
        <f t="shared" si="290"/>
        <v>4813937689</v>
      </c>
      <c r="R2662">
        <f t="shared" si="291"/>
        <v>4.1933383153624479</v>
      </c>
      <c r="S2662" t="str">
        <f t="shared" si="292"/>
        <v>Acceptable</v>
      </c>
      <c r="T2662">
        <f>ROUNDUP(C2662,0)</f>
        <v>5</v>
      </c>
      <c r="U2662">
        <f>ROUNDDOWN(C2662,0)</f>
        <v>4</v>
      </c>
      <c r="V2662">
        <f>RIGHT(K2662,2)+2000</f>
        <v>2018</v>
      </c>
      <c r="W2662" t="str">
        <f>INDEX(_xlfn.TEXTSPLIT(K2662,"-"),1,2)</f>
        <v>Aug</v>
      </c>
      <c r="X2662" t="str">
        <f>INDEX(_xlfn.TEXTSPLIT(K2662,"-"),1,1)</f>
        <v>6</v>
      </c>
      <c r="Y2662">
        <f>INDEX(months!B:B,MATCH(Sheet1!W2662,months!A:A,0))</f>
        <v>8</v>
      </c>
      <c r="Z2662">
        <f t="shared" si="293"/>
        <v>43318</v>
      </c>
    </row>
    <row r="2663" spans="1:26" x14ac:dyDescent="0.2">
      <c r="A2663" t="s">
        <v>3956</v>
      </c>
      <c r="B2663" t="s">
        <v>3944</v>
      </c>
      <c r="C2663">
        <v>4.4000000000000004</v>
      </c>
      <c r="D2663">
        <v>441473</v>
      </c>
      <c r="E2663" t="s">
        <v>46</v>
      </c>
      <c r="F2663" t="s">
        <v>89</v>
      </c>
      <c r="G2663" t="s">
        <v>23</v>
      </c>
      <c r="H2663" t="s">
        <v>24</v>
      </c>
      <c r="I2663" t="s">
        <v>25</v>
      </c>
      <c r="J2663" t="s">
        <v>3945</v>
      </c>
      <c r="K2663" t="s">
        <v>115</v>
      </c>
      <c r="L2663" t="s">
        <v>46</v>
      </c>
      <c r="M2663" t="s">
        <v>46</v>
      </c>
      <c r="N2663">
        <f t="shared" si="287"/>
        <v>0</v>
      </c>
      <c r="O2663" t="str">
        <f t="shared" si="288"/>
        <v>No</v>
      </c>
      <c r="P2663">
        <f t="shared" si="289"/>
        <v>0</v>
      </c>
      <c r="Q2663">
        <f t="shared" si="290"/>
        <v>4813937689</v>
      </c>
      <c r="R2663">
        <f t="shared" si="291"/>
        <v>4.1933383153624479</v>
      </c>
      <c r="S2663" t="str">
        <f t="shared" si="292"/>
        <v>Acceptable</v>
      </c>
      <c r="T2663">
        <f>ROUNDUP(C2663,0)</f>
        <v>5</v>
      </c>
      <c r="U2663">
        <f>ROUNDDOWN(C2663,0)</f>
        <v>4</v>
      </c>
      <c r="V2663">
        <f>RIGHT(K2663,2)+2000</f>
        <v>2018</v>
      </c>
      <c r="W2663" t="str">
        <f>INDEX(_xlfn.TEXTSPLIT(K2663,"-"),1,2)</f>
        <v>Jul</v>
      </c>
      <c r="X2663" t="str">
        <f>INDEX(_xlfn.TEXTSPLIT(K2663,"-"),1,1)</f>
        <v>30</v>
      </c>
      <c r="Y2663">
        <f>INDEX(months!B:B,MATCH(Sheet1!W2663,months!A:A,0))</f>
        <v>7</v>
      </c>
      <c r="Z2663">
        <f t="shared" si="293"/>
        <v>43311</v>
      </c>
    </row>
    <row r="2664" spans="1:26" x14ac:dyDescent="0.2">
      <c r="A2664" t="s">
        <v>3957</v>
      </c>
      <c r="B2664" t="s">
        <v>3944</v>
      </c>
      <c r="C2664">
        <v>4.4000000000000004</v>
      </c>
      <c r="D2664">
        <v>2788923</v>
      </c>
      <c r="E2664" t="s">
        <v>46</v>
      </c>
      <c r="F2664" t="s">
        <v>448</v>
      </c>
      <c r="G2664" t="s">
        <v>23</v>
      </c>
      <c r="H2664" t="s">
        <v>24</v>
      </c>
      <c r="I2664" t="s">
        <v>44</v>
      </c>
      <c r="J2664" t="s">
        <v>3945</v>
      </c>
      <c r="K2664" t="s">
        <v>115</v>
      </c>
      <c r="L2664" t="s">
        <v>46</v>
      </c>
      <c r="M2664" t="s">
        <v>46</v>
      </c>
      <c r="N2664">
        <f t="shared" si="287"/>
        <v>0</v>
      </c>
      <c r="O2664" t="str">
        <f t="shared" si="288"/>
        <v>No</v>
      </c>
      <c r="P2664">
        <f t="shared" si="289"/>
        <v>0</v>
      </c>
      <c r="Q2664">
        <f t="shared" si="290"/>
        <v>4813937689</v>
      </c>
      <c r="R2664">
        <f t="shared" si="291"/>
        <v>4.1933383153624479</v>
      </c>
      <c r="S2664" t="str">
        <f t="shared" si="292"/>
        <v>Acceptable</v>
      </c>
      <c r="T2664">
        <f>ROUNDUP(C2664,0)</f>
        <v>5</v>
      </c>
      <c r="U2664">
        <f>ROUNDDOWN(C2664,0)</f>
        <v>4</v>
      </c>
      <c r="V2664">
        <f>RIGHT(K2664,2)+2000</f>
        <v>2018</v>
      </c>
      <c r="W2664" t="str">
        <f>INDEX(_xlfn.TEXTSPLIT(K2664,"-"),1,2)</f>
        <v>Jul</v>
      </c>
      <c r="X2664" t="str">
        <f>INDEX(_xlfn.TEXTSPLIT(K2664,"-"),1,1)</f>
        <v>30</v>
      </c>
      <c r="Y2664">
        <f>INDEX(months!B:B,MATCH(Sheet1!W2664,months!A:A,0))</f>
        <v>7</v>
      </c>
      <c r="Z2664">
        <f t="shared" si="293"/>
        <v>43311</v>
      </c>
    </row>
    <row r="2665" spans="1:26" x14ac:dyDescent="0.2">
      <c r="A2665" t="s">
        <v>3958</v>
      </c>
      <c r="B2665" t="s">
        <v>3944</v>
      </c>
      <c r="C2665">
        <v>4.5</v>
      </c>
      <c r="D2665">
        <v>973270</v>
      </c>
      <c r="E2665" t="s">
        <v>88</v>
      </c>
      <c r="F2665" t="s">
        <v>43</v>
      </c>
      <c r="G2665" t="s">
        <v>23</v>
      </c>
      <c r="H2665" t="s">
        <v>24</v>
      </c>
      <c r="I2665" t="s">
        <v>44</v>
      </c>
      <c r="J2665" t="s">
        <v>3945</v>
      </c>
      <c r="K2665" t="s">
        <v>3021</v>
      </c>
      <c r="L2665" t="s">
        <v>3240</v>
      </c>
      <c r="M2665" t="s">
        <v>81</v>
      </c>
      <c r="N2665">
        <f t="shared" si="287"/>
        <v>0</v>
      </c>
      <c r="O2665" t="str">
        <f t="shared" si="288"/>
        <v>No</v>
      </c>
      <c r="P2665">
        <f t="shared" si="289"/>
        <v>0</v>
      </c>
      <c r="Q2665">
        <f t="shared" si="290"/>
        <v>4813937689</v>
      </c>
      <c r="R2665">
        <f t="shared" si="291"/>
        <v>4.1933383153624479</v>
      </c>
      <c r="S2665" t="str">
        <f t="shared" si="292"/>
        <v>Acceptable</v>
      </c>
      <c r="T2665">
        <f>ROUNDUP(C2665,0)</f>
        <v>5</v>
      </c>
      <c r="U2665">
        <f>ROUNDDOWN(C2665,0)</f>
        <v>4</v>
      </c>
      <c r="V2665">
        <f>RIGHT(K2665,2)+2000</f>
        <v>2018</v>
      </c>
      <c r="W2665" t="str">
        <f>INDEX(_xlfn.TEXTSPLIT(K2665,"-"),1,2)</f>
        <v>Aug</v>
      </c>
      <c r="X2665" t="str">
        <f>INDEX(_xlfn.TEXTSPLIT(K2665,"-"),1,1)</f>
        <v>6</v>
      </c>
      <c r="Y2665">
        <f>INDEX(months!B:B,MATCH(Sheet1!W2665,months!A:A,0))</f>
        <v>8</v>
      </c>
      <c r="Z2665">
        <f t="shared" si="293"/>
        <v>43318</v>
      </c>
    </row>
    <row r="2666" spans="1:26" x14ac:dyDescent="0.2">
      <c r="A2666" t="s">
        <v>3959</v>
      </c>
      <c r="B2666" t="s">
        <v>3944</v>
      </c>
      <c r="C2666">
        <v>4.3</v>
      </c>
      <c r="D2666">
        <v>909226</v>
      </c>
      <c r="E2666" t="s">
        <v>546</v>
      </c>
      <c r="F2666" t="s">
        <v>448</v>
      </c>
      <c r="G2666" t="s">
        <v>23</v>
      </c>
      <c r="H2666" t="s">
        <v>24</v>
      </c>
      <c r="I2666" t="s">
        <v>44</v>
      </c>
      <c r="J2666" t="s">
        <v>3945</v>
      </c>
      <c r="K2666" t="s">
        <v>84</v>
      </c>
      <c r="L2666" t="s">
        <v>3960</v>
      </c>
      <c r="M2666" t="s">
        <v>54</v>
      </c>
      <c r="N2666">
        <f t="shared" si="287"/>
        <v>0</v>
      </c>
      <c r="O2666" t="str">
        <f t="shared" si="288"/>
        <v>No</v>
      </c>
      <c r="P2666">
        <f t="shared" si="289"/>
        <v>0</v>
      </c>
      <c r="Q2666">
        <f t="shared" si="290"/>
        <v>4813937689</v>
      </c>
      <c r="R2666">
        <f t="shared" si="291"/>
        <v>4.1933383153624479</v>
      </c>
      <c r="S2666" t="str">
        <f t="shared" si="292"/>
        <v>Acceptable</v>
      </c>
      <c r="T2666">
        <f>ROUNDUP(C2666,0)</f>
        <v>5</v>
      </c>
      <c r="U2666">
        <f>ROUNDDOWN(C2666,0)</f>
        <v>4</v>
      </c>
      <c r="V2666">
        <f>RIGHT(K2666,2)+2000</f>
        <v>2018</v>
      </c>
      <c r="W2666" t="str">
        <f>INDEX(_xlfn.TEXTSPLIT(K2666,"-"),1,2)</f>
        <v>Jul</v>
      </c>
      <c r="X2666" t="str">
        <f>INDEX(_xlfn.TEXTSPLIT(K2666,"-"),1,1)</f>
        <v>31</v>
      </c>
      <c r="Y2666">
        <f>INDEX(months!B:B,MATCH(Sheet1!W2666,months!A:A,0))</f>
        <v>7</v>
      </c>
      <c r="Z2666">
        <f t="shared" si="293"/>
        <v>43312</v>
      </c>
    </row>
    <row r="2667" spans="1:26" x14ac:dyDescent="0.2">
      <c r="A2667" t="s">
        <v>3961</v>
      </c>
      <c r="B2667" t="s">
        <v>3944</v>
      </c>
      <c r="C2667">
        <v>4.2</v>
      </c>
      <c r="D2667">
        <v>1573054</v>
      </c>
      <c r="E2667" t="s">
        <v>46</v>
      </c>
      <c r="F2667" t="s">
        <v>43</v>
      </c>
      <c r="G2667" t="s">
        <v>23</v>
      </c>
      <c r="H2667" t="s">
        <v>24</v>
      </c>
      <c r="I2667" t="s">
        <v>25</v>
      </c>
      <c r="J2667" t="s">
        <v>3945</v>
      </c>
      <c r="K2667" t="s">
        <v>173</v>
      </c>
      <c r="L2667" t="s">
        <v>46</v>
      </c>
      <c r="M2667" t="s">
        <v>47</v>
      </c>
      <c r="N2667">
        <f t="shared" si="287"/>
        <v>0</v>
      </c>
      <c r="O2667" t="str">
        <f t="shared" si="288"/>
        <v>No</v>
      </c>
      <c r="P2667">
        <f t="shared" si="289"/>
        <v>0</v>
      </c>
      <c r="Q2667">
        <f t="shared" si="290"/>
        <v>4813937689</v>
      </c>
      <c r="R2667">
        <f t="shared" si="291"/>
        <v>4.1933383153624479</v>
      </c>
      <c r="S2667" t="str">
        <f t="shared" si="292"/>
        <v>Acceptable</v>
      </c>
      <c r="T2667">
        <f>ROUNDUP(C2667,0)</f>
        <v>5</v>
      </c>
      <c r="U2667">
        <f>ROUNDDOWN(C2667,0)</f>
        <v>4</v>
      </c>
      <c r="V2667">
        <f>RIGHT(K2667,2)+2000</f>
        <v>2018</v>
      </c>
      <c r="W2667" t="str">
        <f>INDEX(_xlfn.TEXTSPLIT(K2667,"-"),1,2)</f>
        <v>Aug</v>
      </c>
      <c r="X2667" t="str">
        <f>INDEX(_xlfn.TEXTSPLIT(K2667,"-"),1,1)</f>
        <v>2</v>
      </c>
      <c r="Y2667">
        <f>INDEX(months!B:B,MATCH(Sheet1!W2667,months!A:A,0))</f>
        <v>8</v>
      </c>
      <c r="Z2667">
        <f t="shared" si="293"/>
        <v>43314</v>
      </c>
    </row>
    <row r="2668" spans="1:26" x14ac:dyDescent="0.2">
      <c r="A2668" t="s">
        <v>3962</v>
      </c>
      <c r="B2668" t="s">
        <v>3944</v>
      </c>
      <c r="C2668">
        <v>4.2</v>
      </c>
      <c r="D2668">
        <v>857923</v>
      </c>
      <c r="E2668" t="s">
        <v>308</v>
      </c>
      <c r="F2668" t="s">
        <v>43</v>
      </c>
      <c r="G2668" t="s">
        <v>23</v>
      </c>
      <c r="H2668" t="s">
        <v>24</v>
      </c>
      <c r="I2668" t="s">
        <v>25</v>
      </c>
      <c r="J2668" t="s">
        <v>3945</v>
      </c>
      <c r="K2668" t="s">
        <v>84</v>
      </c>
      <c r="L2668" t="s">
        <v>3963</v>
      </c>
      <c r="M2668" t="s">
        <v>81</v>
      </c>
      <c r="N2668">
        <f t="shared" si="287"/>
        <v>0</v>
      </c>
      <c r="O2668" t="str">
        <f t="shared" si="288"/>
        <v>No</v>
      </c>
      <c r="P2668">
        <f t="shared" si="289"/>
        <v>0</v>
      </c>
      <c r="Q2668">
        <f t="shared" si="290"/>
        <v>4813937689</v>
      </c>
      <c r="R2668">
        <f t="shared" si="291"/>
        <v>4.1933383153624479</v>
      </c>
      <c r="S2668" t="str">
        <f t="shared" si="292"/>
        <v>Acceptable</v>
      </c>
      <c r="T2668">
        <f>ROUNDUP(C2668,0)</f>
        <v>5</v>
      </c>
      <c r="U2668">
        <f>ROUNDDOWN(C2668,0)</f>
        <v>4</v>
      </c>
      <c r="V2668">
        <f>RIGHT(K2668,2)+2000</f>
        <v>2018</v>
      </c>
      <c r="W2668" t="str">
        <f>INDEX(_xlfn.TEXTSPLIT(K2668,"-"),1,2)</f>
        <v>Jul</v>
      </c>
      <c r="X2668" t="str">
        <f>INDEX(_xlfn.TEXTSPLIT(K2668,"-"),1,1)</f>
        <v>31</v>
      </c>
      <c r="Y2668">
        <f>INDEX(months!B:B,MATCH(Sheet1!W2668,months!A:A,0))</f>
        <v>7</v>
      </c>
      <c r="Z2668">
        <f t="shared" si="293"/>
        <v>43312</v>
      </c>
    </row>
    <row r="2669" spans="1:26" x14ac:dyDescent="0.2">
      <c r="A2669" t="s">
        <v>3964</v>
      </c>
      <c r="B2669" t="s">
        <v>3944</v>
      </c>
      <c r="C2669">
        <v>4.4000000000000004</v>
      </c>
      <c r="D2669">
        <v>35563</v>
      </c>
      <c r="E2669" t="s">
        <v>123</v>
      </c>
      <c r="F2669" t="s">
        <v>65</v>
      </c>
      <c r="G2669" t="s">
        <v>23</v>
      </c>
      <c r="H2669" t="s">
        <v>24</v>
      </c>
      <c r="I2669" t="s">
        <v>25</v>
      </c>
      <c r="J2669" t="s">
        <v>3945</v>
      </c>
      <c r="K2669" t="s">
        <v>306</v>
      </c>
      <c r="L2669" t="s">
        <v>3965</v>
      </c>
      <c r="M2669" t="s">
        <v>81</v>
      </c>
      <c r="N2669">
        <f t="shared" si="287"/>
        <v>0</v>
      </c>
      <c r="O2669" t="str">
        <f t="shared" si="288"/>
        <v>No</v>
      </c>
      <c r="P2669">
        <f t="shared" si="289"/>
        <v>0</v>
      </c>
      <c r="Q2669">
        <f t="shared" si="290"/>
        <v>4813937689</v>
      </c>
      <c r="R2669">
        <f t="shared" si="291"/>
        <v>4.1933383153624479</v>
      </c>
      <c r="S2669" t="str">
        <f t="shared" si="292"/>
        <v>Acceptable</v>
      </c>
      <c r="T2669">
        <f>ROUNDUP(C2669,0)</f>
        <v>5</v>
      </c>
      <c r="U2669">
        <f>ROUNDDOWN(C2669,0)</f>
        <v>4</v>
      </c>
      <c r="V2669">
        <f>RIGHT(K2669,2)+2000</f>
        <v>2018</v>
      </c>
      <c r="W2669" t="str">
        <f>INDEX(_xlfn.TEXTSPLIT(K2669,"-"),1,2)</f>
        <v>Jul</v>
      </c>
      <c r="X2669" t="str">
        <f>INDEX(_xlfn.TEXTSPLIT(K2669,"-"),1,1)</f>
        <v>23</v>
      </c>
      <c r="Y2669">
        <f>INDEX(months!B:B,MATCH(Sheet1!W2669,months!A:A,0))</f>
        <v>7</v>
      </c>
      <c r="Z2669">
        <f t="shared" si="293"/>
        <v>43304</v>
      </c>
    </row>
    <row r="2670" spans="1:26" x14ac:dyDescent="0.2">
      <c r="A2670" t="s">
        <v>3966</v>
      </c>
      <c r="B2670" t="s">
        <v>3944</v>
      </c>
      <c r="C2670">
        <v>4.5999999999999996</v>
      </c>
      <c r="D2670">
        <v>85858</v>
      </c>
      <c r="E2670" t="s">
        <v>46</v>
      </c>
      <c r="F2670" t="s">
        <v>89</v>
      </c>
      <c r="G2670" t="s">
        <v>23</v>
      </c>
      <c r="H2670" t="s">
        <v>24</v>
      </c>
      <c r="I2670" t="s">
        <v>25</v>
      </c>
      <c r="J2670" t="s">
        <v>3945</v>
      </c>
      <c r="K2670" t="s">
        <v>115</v>
      </c>
      <c r="L2670" t="s">
        <v>46</v>
      </c>
      <c r="M2670" t="s">
        <v>46</v>
      </c>
      <c r="N2670">
        <f t="shared" si="287"/>
        <v>0</v>
      </c>
      <c r="O2670" t="str">
        <f t="shared" si="288"/>
        <v>No</v>
      </c>
      <c r="P2670">
        <f t="shared" si="289"/>
        <v>0</v>
      </c>
      <c r="Q2670">
        <f t="shared" si="290"/>
        <v>4813937689</v>
      </c>
      <c r="R2670">
        <f t="shared" si="291"/>
        <v>4.1933383153624479</v>
      </c>
      <c r="S2670" t="str">
        <f t="shared" si="292"/>
        <v>Acceptable</v>
      </c>
      <c r="T2670">
        <f>ROUNDUP(C2670,0)</f>
        <v>5</v>
      </c>
      <c r="U2670">
        <f>ROUNDDOWN(C2670,0)</f>
        <v>4</v>
      </c>
      <c r="V2670">
        <f>RIGHT(K2670,2)+2000</f>
        <v>2018</v>
      </c>
      <c r="W2670" t="str">
        <f>INDEX(_xlfn.TEXTSPLIT(K2670,"-"),1,2)</f>
        <v>Jul</v>
      </c>
      <c r="X2670" t="str">
        <f>INDEX(_xlfn.TEXTSPLIT(K2670,"-"),1,1)</f>
        <v>30</v>
      </c>
      <c r="Y2670">
        <f>INDEX(months!B:B,MATCH(Sheet1!W2670,months!A:A,0))</f>
        <v>7</v>
      </c>
      <c r="Z2670">
        <f t="shared" si="293"/>
        <v>43311</v>
      </c>
    </row>
    <row r="2671" spans="1:26" x14ac:dyDescent="0.2">
      <c r="A2671" t="s">
        <v>3967</v>
      </c>
      <c r="B2671" t="s">
        <v>3944</v>
      </c>
      <c r="C2671">
        <v>4.2</v>
      </c>
      <c r="D2671">
        <v>106798</v>
      </c>
      <c r="E2671" t="s">
        <v>374</v>
      </c>
      <c r="F2671" t="s">
        <v>38</v>
      </c>
      <c r="G2671" t="s">
        <v>23</v>
      </c>
      <c r="H2671" t="s">
        <v>24</v>
      </c>
      <c r="I2671" t="s">
        <v>25</v>
      </c>
      <c r="J2671" t="s">
        <v>3945</v>
      </c>
      <c r="K2671" t="s">
        <v>306</v>
      </c>
      <c r="L2671" t="s">
        <v>3951</v>
      </c>
      <c r="M2671" t="s">
        <v>81</v>
      </c>
      <c r="N2671">
        <f t="shared" si="287"/>
        <v>0</v>
      </c>
      <c r="O2671" t="str">
        <f t="shared" si="288"/>
        <v>No</v>
      </c>
      <c r="P2671">
        <f t="shared" si="289"/>
        <v>0</v>
      </c>
      <c r="Q2671">
        <f t="shared" si="290"/>
        <v>4813937689</v>
      </c>
      <c r="R2671">
        <f t="shared" si="291"/>
        <v>4.1933383153624479</v>
      </c>
      <c r="S2671" t="str">
        <f t="shared" si="292"/>
        <v>Acceptable</v>
      </c>
      <c r="T2671">
        <f>ROUNDUP(C2671,0)</f>
        <v>5</v>
      </c>
      <c r="U2671">
        <f>ROUNDDOWN(C2671,0)</f>
        <v>4</v>
      </c>
      <c r="V2671">
        <f>RIGHT(K2671,2)+2000</f>
        <v>2018</v>
      </c>
      <c r="W2671" t="str">
        <f>INDEX(_xlfn.TEXTSPLIT(K2671,"-"),1,2)</f>
        <v>Jul</v>
      </c>
      <c r="X2671" t="str">
        <f>INDEX(_xlfn.TEXTSPLIT(K2671,"-"),1,1)</f>
        <v>23</v>
      </c>
      <c r="Y2671">
        <f>INDEX(months!B:B,MATCH(Sheet1!W2671,months!A:A,0))</f>
        <v>7</v>
      </c>
      <c r="Z2671">
        <f t="shared" si="293"/>
        <v>43304</v>
      </c>
    </row>
    <row r="2672" spans="1:26" x14ac:dyDescent="0.2">
      <c r="A2672" t="s">
        <v>3968</v>
      </c>
      <c r="B2672" t="s">
        <v>3944</v>
      </c>
      <c r="C2672">
        <v>3.6</v>
      </c>
      <c r="D2672">
        <v>8820</v>
      </c>
      <c r="E2672" t="s">
        <v>69</v>
      </c>
      <c r="F2672" t="s">
        <v>38</v>
      </c>
      <c r="G2672" t="s">
        <v>23</v>
      </c>
      <c r="H2672" t="s">
        <v>24</v>
      </c>
      <c r="I2672" t="s">
        <v>25</v>
      </c>
      <c r="J2672" t="s">
        <v>3945</v>
      </c>
      <c r="K2672" t="s">
        <v>357</v>
      </c>
      <c r="L2672" t="s">
        <v>1821</v>
      </c>
      <c r="M2672" t="s">
        <v>29</v>
      </c>
      <c r="N2672">
        <f t="shared" si="287"/>
        <v>0</v>
      </c>
      <c r="O2672" t="str">
        <f t="shared" si="288"/>
        <v>No</v>
      </c>
      <c r="P2672">
        <f t="shared" si="289"/>
        <v>0</v>
      </c>
      <c r="Q2672">
        <f t="shared" si="290"/>
        <v>4813937689</v>
      </c>
      <c r="R2672">
        <f t="shared" si="291"/>
        <v>4.1933383153624479</v>
      </c>
      <c r="S2672" t="str">
        <f t="shared" si="292"/>
        <v>Acceptable</v>
      </c>
      <c r="T2672">
        <f>ROUNDUP(C2672,0)</f>
        <v>4</v>
      </c>
      <c r="U2672">
        <f>ROUNDDOWN(C2672,0)</f>
        <v>3</v>
      </c>
      <c r="V2672">
        <f>RIGHT(K2672,2)+2000</f>
        <v>2018</v>
      </c>
      <c r="W2672" t="str">
        <f>INDEX(_xlfn.TEXTSPLIT(K2672,"-"),1,2)</f>
        <v>Jul</v>
      </c>
      <c r="X2672" t="str">
        <f>INDEX(_xlfn.TEXTSPLIT(K2672,"-"),1,1)</f>
        <v>25</v>
      </c>
      <c r="Y2672">
        <f>INDEX(months!B:B,MATCH(Sheet1!W2672,months!A:A,0))</f>
        <v>7</v>
      </c>
      <c r="Z2672">
        <f t="shared" si="293"/>
        <v>43306</v>
      </c>
    </row>
    <row r="2673" spans="1:26" x14ac:dyDescent="0.2">
      <c r="A2673" t="s">
        <v>3969</v>
      </c>
      <c r="B2673" t="s">
        <v>3944</v>
      </c>
      <c r="C2673">
        <v>4.5</v>
      </c>
      <c r="D2673">
        <v>37186</v>
      </c>
      <c r="E2673" t="s">
        <v>208</v>
      </c>
      <c r="F2673" t="s">
        <v>65</v>
      </c>
      <c r="G2673" t="s">
        <v>23</v>
      </c>
      <c r="H2673" t="s">
        <v>24</v>
      </c>
      <c r="I2673" t="s">
        <v>25</v>
      </c>
      <c r="J2673" t="s">
        <v>3945</v>
      </c>
      <c r="K2673" t="s">
        <v>1689</v>
      </c>
      <c r="L2673" t="s">
        <v>617</v>
      </c>
      <c r="M2673" t="s">
        <v>86</v>
      </c>
      <c r="N2673">
        <f t="shared" si="287"/>
        <v>0</v>
      </c>
      <c r="O2673" t="str">
        <f t="shared" si="288"/>
        <v>No</v>
      </c>
      <c r="P2673">
        <f t="shared" si="289"/>
        <v>0</v>
      </c>
      <c r="Q2673">
        <f t="shared" si="290"/>
        <v>4813937689</v>
      </c>
      <c r="R2673">
        <f t="shared" si="291"/>
        <v>4.1933383153624479</v>
      </c>
      <c r="S2673" t="str">
        <f t="shared" si="292"/>
        <v>Acceptable</v>
      </c>
      <c r="T2673">
        <f>ROUNDUP(C2673,0)</f>
        <v>5</v>
      </c>
      <c r="U2673">
        <f>ROUNDDOWN(C2673,0)</f>
        <v>4</v>
      </c>
      <c r="V2673">
        <f>RIGHT(K2673,2)+2000</f>
        <v>2018</v>
      </c>
      <c r="W2673" t="str">
        <f>INDEX(_xlfn.TEXTSPLIT(K2673,"-"),1,2)</f>
        <v>Jun</v>
      </c>
      <c r="X2673" t="str">
        <f>INDEX(_xlfn.TEXTSPLIT(K2673,"-"),1,1)</f>
        <v>30</v>
      </c>
      <c r="Y2673">
        <f>INDEX(months!B:B,MATCH(Sheet1!W2673,months!A:A,0))</f>
        <v>6</v>
      </c>
      <c r="Z2673">
        <f t="shared" si="293"/>
        <v>43281</v>
      </c>
    </row>
    <row r="2674" spans="1:26" x14ac:dyDescent="0.2">
      <c r="A2674" t="s">
        <v>3970</v>
      </c>
      <c r="B2674" t="s">
        <v>3944</v>
      </c>
      <c r="C2674">
        <v>4.4000000000000004</v>
      </c>
      <c r="D2674">
        <v>25714</v>
      </c>
      <c r="E2674" t="s">
        <v>83</v>
      </c>
      <c r="F2674" t="s">
        <v>65</v>
      </c>
      <c r="G2674" t="s">
        <v>23</v>
      </c>
      <c r="H2674" t="s">
        <v>24</v>
      </c>
      <c r="I2674" t="s">
        <v>25</v>
      </c>
      <c r="J2674" t="s">
        <v>3945</v>
      </c>
      <c r="K2674" t="s">
        <v>297</v>
      </c>
      <c r="L2674" t="s">
        <v>3971</v>
      </c>
      <c r="M2674" t="s">
        <v>29</v>
      </c>
      <c r="N2674">
        <f t="shared" si="287"/>
        <v>0</v>
      </c>
      <c r="O2674" t="str">
        <f t="shared" si="288"/>
        <v>No</v>
      </c>
      <c r="P2674">
        <f t="shared" si="289"/>
        <v>0</v>
      </c>
      <c r="Q2674">
        <f t="shared" si="290"/>
        <v>4813937689</v>
      </c>
      <c r="R2674">
        <f t="shared" si="291"/>
        <v>4.1933383153624479</v>
      </c>
      <c r="S2674" t="str">
        <f t="shared" si="292"/>
        <v>Acceptable</v>
      </c>
      <c r="T2674">
        <f>ROUNDUP(C2674,0)</f>
        <v>5</v>
      </c>
      <c r="U2674">
        <f>ROUNDDOWN(C2674,0)</f>
        <v>4</v>
      </c>
      <c r="V2674">
        <f>RIGHT(K2674,2)+2000</f>
        <v>2018</v>
      </c>
      <c r="W2674" t="str">
        <f>INDEX(_xlfn.TEXTSPLIT(K2674,"-"),1,2)</f>
        <v>Jul</v>
      </c>
      <c r="X2674" t="str">
        <f>INDEX(_xlfn.TEXTSPLIT(K2674,"-"),1,1)</f>
        <v>24</v>
      </c>
      <c r="Y2674">
        <f>INDEX(months!B:B,MATCH(Sheet1!W2674,months!A:A,0))</f>
        <v>7</v>
      </c>
      <c r="Z2674">
        <f t="shared" si="293"/>
        <v>43305</v>
      </c>
    </row>
    <row r="2675" spans="1:26" x14ac:dyDescent="0.2">
      <c r="A2675" t="s">
        <v>3972</v>
      </c>
      <c r="B2675" t="s">
        <v>3944</v>
      </c>
      <c r="C2675">
        <v>3.8</v>
      </c>
      <c r="D2675">
        <v>44255</v>
      </c>
      <c r="E2675" t="s">
        <v>186</v>
      </c>
      <c r="F2675" t="s">
        <v>89</v>
      </c>
      <c r="G2675" t="s">
        <v>23</v>
      </c>
      <c r="H2675" t="s">
        <v>24</v>
      </c>
      <c r="I2675" t="s">
        <v>25</v>
      </c>
      <c r="J2675" t="s">
        <v>3945</v>
      </c>
      <c r="K2675" t="s">
        <v>97</v>
      </c>
      <c r="L2675" t="s">
        <v>3515</v>
      </c>
      <c r="M2675" t="s">
        <v>81</v>
      </c>
      <c r="N2675">
        <f t="shared" si="287"/>
        <v>0</v>
      </c>
      <c r="O2675" t="str">
        <f t="shared" si="288"/>
        <v>No</v>
      </c>
      <c r="P2675">
        <f t="shared" si="289"/>
        <v>0</v>
      </c>
      <c r="Q2675">
        <f t="shared" si="290"/>
        <v>4813937689</v>
      </c>
      <c r="R2675">
        <f t="shared" si="291"/>
        <v>4.1933383153624479</v>
      </c>
      <c r="S2675" t="str">
        <f t="shared" si="292"/>
        <v>Acceptable</v>
      </c>
      <c r="T2675">
        <f>ROUNDUP(C2675,0)</f>
        <v>4</v>
      </c>
      <c r="U2675">
        <f>ROUNDDOWN(C2675,0)</f>
        <v>3</v>
      </c>
      <c r="V2675">
        <f>RIGHT(K2675,2)+2000</f>
        <v>2018</v>
      </c>
      <c r="W2675" t="str">
        <f>INDEX(_xlfn.TEXTSPLIT(K2675,"-"),1,2)</f>
        <v>Aug</v>
      </c>
      <c r="X2675" t="str">
        <f>INDEX(_xlfn.TEXTSPLIT(K2675,"-"),1,1)</f>
        <v>3</v>
      </c>
      <c r="Y2675">
        <f>INDEX(months!B:B,MATCH(Sheet1!W2675,months!A:A,0))</f>
        <v>8</v>
      </c>
      <c r="Z2675">
        <f t="shared" si="293"/>
        <v>43315</v>
      </c>
    </row>
    <row r="2676" spans="1:26" x14ac:dyDescent="0.2">
      <c r="A2676" t="s">
        <v>3973</v>
      </c>
      <c r="B2676" t="s">
        <v>3944</v>
      </c>
      <c r="C2676">
        <v>4.7</v>
      </c>
      <c r="D2676">
        <v>1084945</v>
      </c>
      <c r="E2676" t="s">
        <v>46</v>
      </c>
      <c r="F2676" t="s">
        <v>43</v>
      </c>
      <c r="G2676" t="s">
        <v>23</v>
      </c>
      <c r="H2676" t="s">
        <v>24</v>
      </c>
      <c r="I2676" t="s">
        <v>44</v>
      </c>
      <c r="J2676" t="s">
        <v>3945</v>
      </c>
      <c r="K2676" t="s">
        <v>97</v>
      </c>
      <c r="L2676" t="s">
        <v>46</v>
      </c>
      <c r="M2676" t="s">
        <v>46</v>
      </c>
      <c r="N2676">
        <f t="shared" si="287"/>
        <v>0</v>
      </c>
      <c r="O2676" t="str">
        <f t="shared" si="288"/>
        <v>No</v>
      </c>
      <c r="P2676">
        <f t="shared" si="289"/>
        <v>0</v>
      </c>
      <c r="Q2676">
        <f t="shared" si="290"/>
        <v>4813937689</v>
      </c>
      <c r="R2676">
        <f t="shared" si="291"/>
        <v>4.1933383153624479</v>
      </c>
      <c r="S2676" t="str">
        <f t="shared" si="292"/>
        <v>Acceptable</v>
      </c>
      <c r="T2676">
        <f>ROUNDUP(C2676,0)</f>
        <v>5</v>
      </c>
      <c r="U2676">
        <f>ROUNDDOWN(C2676,0)</f>
        <v>4</v>
      </c>
      <c r="V2676">
        <f>RIGHT(K2676,2)+2000</f>
        <v>2018</v>
      </c>
      <c r="W2676" t="str">
        <f>INDEX(_xlfn.TEXTSPLIT(K2676,"-"),1,2)</f>
        <v>Aug</v>
      </c>
      <c r="X2676" t="str">
        <f>INDEX(_xlfn.TEXTSPLIT(K2676,"-"),1,1)</f>
        <v>3</v>
      </c>
      <c r="Y2676">
        <f>INDEX(months!B:B,MATCH(Sheet1!W2676,months!A:A,0))</f>
        <v>8</v>
      </c>
      <c r="Z2676">
        <f t="shared" si="293"/>
        <v>43315</v>
      </c>
    </row>
    <row r="2677" spans="1:26" x14ac:dyDescent="0.2">
      <c r="A2677" t="s">
        <v>3974</v>
      </c>
      <c r="B2677" t="s">
        <v>3944</v>
      </c>
      <c r="C2677">
        <v>3.6</v>
      </c>
      <c r="D2677">
        <v>18252</v>
      </c>
      <c r="E2677" t="s">
        <v>190</v>
      </c>
      <c r="F2677" t="s">
        <v>89</v>
      </c>
      <c r="G2677" t="s">
        <v>23</v>
      </c>
      <c r="H2677" t="s">
        <v>24</v>
      </c>
      <c r="I2677" t="s">
        <v>25</v>
      </c>
      <c r="J2677" t="s">
        <v>3945</v>
      </c>
      <c r="K2677" t="s">
        <v>3021</v>
      </c>
      <c r="L2677" t="s">
        <v>3975</v>
      </c>
      <c r="M2677" t="s">
        <v>81</v>
      </c>
      <c r="N2677">
        <f t="shared" si="287"/>
        <v>0</v>
      </c>
      <c r="O2677" t="str">
        <f t="shared" si="288"/>
        <v>No</v>
      </c>
      <c r="P2677">
        <f t="shared" si="289"/>
        <v>0</v>
      </c>
      <c r="Q2677">
        <f t="shared" si="290"/>
        <v>4813937689</v>
      </c>
      <c r="R2677">
        <f t="shared" si="291"/>
        <v>4.1933383153624479</v>
      </c>
      <c r="S2677" t="str">
        <f t="shared" si="292"/>
        <v>Acceptable</v>
      </c>
      <c r="T2677">
        <f>ROUNDUP(C2677,0)</f>
        <v>4</v>
      </c>
      <c r="U2677">
        <f>ROUNDDOWN(C2677,0)</f>
        <v>3</v>
      </c>
      <c r="V2677">
        <f>RIGHT(K2677,2)+2000</f>
        <v>2018</v>
      </c>
      <c r="W2677" t="str">
        <f>INDEX(_xlfn.TEXTSPLIT(K2677,"-"),1,2)</f>
        <v>Aug</v>
      </c>
      <c r="X2677" t="str">
        <f>INDEX(_xlfn.TEXTSPLIT(K2677,"-"),1,1)</f>
        <v>6</v>
      </c>
      <c r="Y2677">
        <f>INDEX(months!B:B,MATCH(Sheet1!W2677,months!A:A,0))</f>
        <v>8</v>
      </c>
      <c r="Z2677">
        <f t="shared" si="293"/>
        <v>43318</v>
      </c>
    </row>
    <row r="2678" spans="1:26" x14ac:dyDescent="0.2">
      <c r="A2678" t="s">
        <v>3976</v>
      </c>
      <c r="B2678" t="s">
        <v>3944</v>
      </c>
      <c r="C2678">
        <v>4.2</v>
      </c>
      <c r="D2678">
        <v>42750</v>
      </c>
      <c r="E2678" t="s">
        <v>436</v>
      </c>
      <c r="F2678" t="s">
        <v>89</v>
      </c>
      <c r="G2678" t="s">
        <v>23</v>
      </c>
      <c r="H2678" t="s">
        <v>24</v>
      </c>
      <c r="I2678" t="s">
        <v>25</v>
      </c>
      <c r="J2678" t="s">
        <v>3945</v>
      </c>
      <c r="K2678" t="s">
        <v>311</v>
      </c>
      <c r="L2678" t="s">
        <v>3977</v>
      </c>
      <c r="M2678" t="s">
        <v>81</v>
      </c>
      <c r="N2678">
        <f t="shared" si="287"/>
        <v>0</v>
      </c>
      <c r="O2678" t="str">
        <f t="shared" si="288"/>
        <v>No</v>
      </c>
      <c r="P2678">
        <f t="shared" si="289"/>
        <v>0</v>
      </c>
      <c r="Q2678">
        <f t="shared" si="290"/>
        <v>4813937689</v>
      </c>
      <c r="R2678">
        <f t="shared" si="291"/>
        <v>4.1933383153624479</v>
      </c>
      <c r="S2678" t="str">
        <f t="shared" si="292"/>
        <v>Acceptable</v>
      </c>
      <c r="T2678">
        <f>ROUNDUP(C2678,0)</f>
        <v>5</v>
      </c>
      <c r="U2678">
        <f>ROUNDDOWN(C2678,0)</f>
        <v>4</v>
      </c>
      <c r="V2678">
        <f>RIGHT(K2678,2)+2000</f>
        <v>2018</v>
      </c>
      <c r="W2678" t="str">
        <f>INDEX(_xlfn.TEXTSPLIT(K2678,"-"),1,2)</f>
        <v>Aug</v>
      </c>
      <c r="X2678" t="str">
        <f>INDEX(_xlfn.TEXTSPLIT(K2678,"-"),1,1)</f>
        <v>4</v>
      </c>
      <c r="Y2678">
        <f>INDEX(months!B:B,MATCH(Sheet1!W2678,months!A:A,0))</f>
        <v>8</v>
      </c>
      <c r="Z2678">
        <f t="shared" si="293"/>
        <v>43316</v>
      </c>
    </row>
    <row r="2679" spans="1:26" x14ac:dyDescent="0.2">
      <c r="A2679" t="s">
        <v>3978</v>
      </c>
      <c r="B2679" t="s">
        <v>3944</v>
      </c>
      <c r="C2679">
        <v>3.6</v>
      </c>
      <c r="D2679">
        <v>3656</v>
      </c>
      <c r="E2679" t="s">
        <v>361</v>
      </c>
      <c r="F2679" t="s">
        <v>65</v>
      </c>
      <c r="G2679" t="s">
        <v>23</v>
      </c>
      <c r="H2679" t="s">
        <v>24</v>
      </c>
      <c r="I2679" t="s">
        <v>44</v>
      </c>
      <c r="J2679" t="s">
        <v>3945</v>
      </c>
      <c r="K2679" t="s">
        <v>97</v>
      </c>
      <c r="L2679" t="s">
        <v>3979</v>
      </c>
      <c r="M2679" t="s">
        <v>81</v>
      </c>
      <c r="N2679">
        <f t="shared" si="287"/>
        <v>0</v>
      </c>
      <c r="O2679" t="str">
        <f t="shared" si="288"/>
        <v>No</v>
      </c>
      <c r="P2679">
        <f t="shared" si="289"/>
        <v>0</v>
      </c>
      <c r="Q2679">
        <f t="shared" si="290"/>
        <v>4813937689</v>
      </c>
      <c r="R2679">
        <f t="shared" si="291"/>
        <v>4.1933383153624479</v>
      </c>
      <c r="S2679" t="str">
        <f t="shared" si="292"/>
        <v>Acceptable</v>
      </c>
      <c r="T2679">
        <f>ROUNDUP(C2679,0)</f>
        <v>4</v>
      </c>
      <c r="U2679">
        <f>ROUNDDOWN(C2679,0)</f>
        <v>3</v>
      </c>
      <c r="V2679">
        <f>RIGHT(K2679,2)+2000</f>
        <v>2018</v>
      </c>
      <c r="W2679" t="str">
        <f>INDEX(_xlfn.TEXTSPLIT(K2679,"-"),1,2)</f>
        <v>Aug</v>
      </c>
      <c r="X2679" t="str">
        <f>INDEX(_xlfn.TEXTSPLIT(K2679,"-"),1,1)</f>
        <v>3</v>
      </c>
      <c r="Y2679">
        <f>INDEX(months!B:B,MATCH(Sheet1!W2679,months!A:A,0))</f>
        <v>8</v>
      </c>
      <c r="Z2679">
        <f t="shared" si="293"/>
        <v>43315</v>
      </c>
    </row>
    <row r="2680" spans="1:26" x14ac:dyDescent="0.2">
      <c r="A2680" t="s">
        <v>3980</v>
      </c>
      <c r="B2680" t="s">
        <v>3944</v>
      </c>
      <c r="C2680">
        <v>4.3</v>
      </c>
      <c r="D2680">
        <v>216741</v>
      </c>
      <c r="E2680" t="s">
        <v>46</v>
      </c>
      <c r="F2680" t="s">
        <v>38</v>
      </c>
      <c r="G2680" t="s">
        <v>23</v>
      </c>
      <c r="H2680" t="s">
        <v>24</v>
      </c>
      <c r="I2680" t="s">
        <v>25</v>
      </c>
      <c r="J2680" t="s">
        <v>3945</v>
      </c>
      <c r="K2680" t="s">
        <v>3021</v>
      </c>
      <c r="L2680" t="s">
        <v>1792</v>
      </c>
      <c r="M2680" t="s">
        <v>81</v>
      </c>
      <c r="N2680">
        <f t="shared" si="287"/>
        <v>0</v>
      </c>
      <c r="O2680" t="str">
        <f t="shared" si="288"/>
        <v>No</v>
      </c>
      <c r="P2680">
        <f t="shared" si="289"/>
        <v>0</v>
      </c>
      <c r="Q2680">
        <f t="shared" si="290"/>
        <v>4813937689</v>
      </c>
      <c r="R2680">
        <f t="shared" si="291"/>
        <v>4.1933383153624479</v>
      </c>
      <c r="S2680" t="str">
        <f t="shared" si="292"/>
        <v>Acceptable</v>
      </c>
      <c r="T2680">
        <f>ROUNDUP(C2680,0)</f>
        <v>5</v>
      </c>
      <c r="U2680">
        <f>ROUNDDOWN(C2680,0)</f>
        <v>4</v>
      </c>
      <c r="V2680">
        <f>RIGHT(K2680,2)+2000</f>
        <v>2018</v>
      </c>
      <c r="W2680" t="str">
        <f>INDEX(_xlfn.TEXTSPLIT(K2680,"-"),1,2)</f>
        <v>Aug</v>
      </c>
      <c r="X2680" t="str">
        <f>INDEX(_xlfn.TEXTSPLIT(K2680,"-"),1,1)</f>
        <v>6</v>
      </c>
      <c r="Y2680">
        <f>INDEX(months!B:B,MATCH(Sheet1!W2680,months!A:A,0))</f>
        <v>8</v>
      </c>
      <c r="Z2680">
        <f t="shared" si="293"/>
        <v>43318</v>
      </c>
    </row>
    <row r="2681" spans="1:26" x14ac:dyDescent="0.2">
      <c r="A2681" t="s">
        <v>3981</v>
      </c>
      <c r="B2681" t="s">
        <v>3944</v>
      </c>
      <c r="C2681">
        <v>4.4000000000000004</v>
      </c>
      <c r="D2681">
        <v>662287</v>
      </c>
      <c r="E2681" t="s">
        <v>93</v>
      </c>
      <c r="F2681" t="s">
        <v>89</v>
      </c>
      <c r="G2681" t="s">
        <v>23</v>
      </c>
      <c r="H2681" t="s">
        <v>24</v>
      </c>
      <c r="I2681" t="s">
        <v>25</v>
      </c>
      <c r="J2681" t="s">
        <v>3945</v>
      </c>
      <c r="K2681" t="s">
        <v>97</v>
      </c>
      <c r="L2681" t="s">
        <v>3982</v>
      </c>
      <c r="M2681" t="s">
        <v>81</v>
      </c>
      <c r="N2681">
        <f t="shared" si="287"/>
        <v>0</v>
      </c>
      <c r="O2681" t="str">
        <f t="shared" si="288"/>
        <v>No</v>
      </c>
      <c r="P2681">
        <f t="shared" si="289"/>
        <v>0</v>
      </c>
      <c r="Q2681">
        <f t="shared" si="290"/>
        <v>4813937689</v>
      </c>
      <c r="R2681">
        <f t="shared" si="291"/>
        <v>4.1933383153624479</v>
      </c>
      <c r="S2681" t="str">
        <f t="shared" si="292"/>
        <v>Acceptable</v>
      </c>
      <c r="T2681">
        <f>ROUNDUP(C2681,0)</f>
        <v>5</v>
      </c>
      <c r="U2681">
        <f>ROUNDDOWN(C2681,0)</f>
        <v>4</v>
      </c>
      <c r="V2681">
        <f>RIGHT(K2681,2)+2000</f>
        <v>2018</v>
      </c>
      <c r="W2681" t="str">
        <f>INDEX(_xlfn.TEXTSPLIT(K2681,"-"),1,2)</f>
        <v>Aug</v>
      </c>
      <c r="X2681" t="str">
        <f>INDEX(_xlfn.TEXTSPLIT(K2681,"-"),1,1)</f>
        <v>3</v>
      </c>
      <c r="Y2681">
        <f>INDEX(months!B:B,MATCH(Sheet1!W2681,months!A:A,0))</f>
        <v>8</v>
      </c>
      <c r="Z2681">
        <f t="shared" si="293"/>
        <v>43315</v>
      </c>
    </row>
    <row r="2682" spans="1:26" x14ac:dyDescent="0.2">
      <c r="A2682" t="s">
        <v>3983</v>
      </c>
      <c r="B2682" t="s">
        <v>3944</v>
      </c>
      <c r="C2682">
        <v>4.5</v>
      </c>
      <c r="D2682">
        <v>30834</v>
      </c>
      <c r="E2682" t="s">
        <v>481</v>
      </c>
      <c r="F2682" t="s">
        <v>65</v>
      </c>
      <c r="G2682" t="s">
        <v>23</v>
      </c>
      <c r="H2682" t="s">
        <v>24</v>
      </c>
      <c r="I2682" t="s">
        <v>25</v>
      </c>
      <c r="J2682" t="s">
        <v>3945</v>
      </c>
      <c r="K2682" t="s">
        <v>410</v>
      </c>
      <c r="L2682" t="s">
        <v>3984</v>
      </c>
      <c r="M2682" t="s">
        <v>29</v>
      </c>
      <c r="N2682">
        <f t="shared" si="287"/>
        <v>0</v>
      </c>
      <c r="O2682" t="str">
        <f t="shared" si="288"/>
        <v>No</v>
      </c>
      <c r="P2682">
        <f t="shared" si="289"/>
        <v>0</v>
      </c>
      <c r="Q2682">
        <f t="shared" si="290"/>
        <v>4813937689</v>
      </c>
      <c r="R2682">
        <f t="shared" si="291"/>
        <v>4.1933383153624479</v>
      </c>
      <c r="S2682" t="str">
        <f t="shared" si="292"/>
        <v>Acceptable</v>
      </c>
      <c r="T2682">
        <f>ROUNDUP(C2682,0)</f>
        <v>5</v>
      </c>
      <c r="U2682">
        <f>ROUNDDOWN(C2682,0)</f>
        <v>4</v>
      </c>
      <c r="V2682">
        <f>RIGHT(K2682,2)+2000</f>
        <v>2018</v>
      </c>
      <c r="W2682" t="str">
        <f>INDEX(_xlfn.TEXTSPLIT(K2682,"-"),1,2)</f>
        <v>Jul</v>
      </c>
      <c r="X2682" t="str">
        <f>INDEX(_xlfn.TEXTSPLIT(K2682,"-"),1,1)</f>
        <v>17</v>
      </c>
      <c r="Y2682">
        <f>INDEX(months!B:B,MATCH(Sheet1!W2682,months!A:A,0))</f>
        <v>7</v>
      </c>
      <c r="Z2682">
        <f t="shared" si="293"/>
        <v>43298</v>
      </c>
    </row>
    <row r="2683" spans="1:26" x14ac:dyDescent="0.2">
      <c r="A2683" t="s">
        <v>3985</v>
      </c>
      <c r="B2683" t="s">
        <v>3944</v>
      </c>
      <c r="C2683">
        <v>4.0999999999999996</v>
      </c>
      <c r="D2683">
        <v>367290</v>
      </c>
      <c r="E2683" t="s">
        <v>159</v>
      </c>
      <c r="F2683" t="s">
        <v>89</v>
      </c>
      <c r="G2683" t="s">
        <v>23</v>
      </c>
      <c r="H2683" t="s">
        <v>24</v>
      </c>
      <c r="I2683" t="s">
        <v>25</v>
      </c>
      <c r="J2683" t="s">
        <v>3945</v>
      </c>
      <c r="K2683" t="s">
        <v>187</v>
      </c>
      <c r="L2683" t="s">
        <v>3986</v>
      </c>
      <c r="M2683" t="s">
        <v>29</v>
      </c>
      <c r="N2683">
        <f t="shared" si="287"/>
        <v>0</v>
      </c>
      <c r="O2683" t="str">
        <f t="shared" si="288"/>
        <v>No</v>
      </c>
      <c r="P2683">
        <f t="shared" si="289"/>
        <v>0</v>
      </c>
      <c r="Q2683">
        <f t="shared" si="290"/>
        <v>4813937689</v>
      </c>
      <c r="R2683">
        <f t="shared" si="291"/>
        <v>4.1933383153624479</v>
      </c>
      <c r="S2683" t="str">
        <f t="shared" si="292"/>
        <v>Acceptable</v>
      </c>
      <c r="T2683">
        <f>ROUNDUP(C2683,0)</f>
        <v>5</v>
      </c>
      <c r="U2683">
        <f>ROUNDDOWN(C2683,0)</f>
        <v>4</v>
      </c>
      <c r="V2683">
        <f>RIGHT(K2683,2)+2000</f>
        <v>2018</v>
      </c>
      <c r="W2683" t="str">
        <f>INDEX(_xlfn.TEXTSPLIT(K2683,"-"),1,2)</f>
        <v>Jul</v>
      </c>
      <c r="X2683" t="str">
        <f>INDEX(_xlfn.TEXTSPLIT(K2683,"-"),1,1)</f>
        <v>20</v>
      </c>
      <c r="Y2683">
        <f>INDEX(months!B:B,MATCH(Sheet1!W2683,months!A:A,0))</f>
        <v>7</v>
      </c>
      <c r="Z2683">
        <f t="shared" si="293"/>
        <v>43301</v>
      </c>
    </row>
    <row r="2684" spans="1:26" x14ac:dyDescent="0.2">
      <c r="A2684" t="s">
        <v>3987</v>
      </c>
      <c r="B2684" t="s">
        <v>3944</v>
      </c>
      <c r="C2684">
        <v>4.3</v>
      </c>
      <c r="D2684">
        <v>2588</v>
      </c>
      <c r="E2684" t="s">
        <v>93</v>
      </c>
      <c r="F2684" t="s">
        <v>65</v>
      </c>
      <c r="G2684" t="s">
        <v>23</v>
      </c>
      <c r="H2684" t="s">
        <v>24</v>
      </c>
      <c r="I2684" t="s">
        <v>25</v>
      </c>
      <c r="J2684" t="s">
        <v>3945</v>
      </c>
      <c r="K2684" t="s">
        <v>306</v>
      </c>
      <c r="L2684" t="s">
        <v>1124</v>
      </c>
      <c r="M2684" t="s">
        <v>81</v>
      </c>
      <c r="N2684">
        <f t="shared" si="287"/>
        <v>0</v>
      </c>
      <c r="O2684" t="str">
        <f t="shared" si="288"/>
        <v>No</v>
      </c>
      <c r="P2684">
        <f t="shared" si="289"/>
        <v>0</v>
      </c>
      <c r="Q2684">
        <f t="shared" si="290"/>
        <v>4813937689</v>
      </c>
      <c r="R2684">
        <f t="shared" si="291"/>
        <v>4.1933383153624479</v>
      </c>
      <c r="S2684" t="str">
        <f t="shared" si="292"/>
        <v>Acceptable</v>
      </c>
      <c r="T2684">
        <f>ROUNDUP(C2684,0)</f>
        <v>5</v>
      </c>
      <c r="U2684">
        <f>ROUNDDOWN(C2684,0)</f>
        <v>4</v>
      </c>
      <c r="V2684">
        <f>RIGHT(K2684,2)+2000</f>
        <v>2018</v>
      </c>
      <c r="W2684" t="str">
        <f>INDEX(_xlfn.TEXTSPLIT(K2684,"-"),1,2)</f>
        <v>Jul</v>
      </c>
      <c r="X2684" t="str">
        <f>INDEX(_xlfn.TEXTSPLIT(K2684,"-"),1,1)</f>
        <v>23</v>
      </c>
      <c r="Y2684">
        <f>INDEX(months!B:B,MATCH(Sheet1!W2684,months!A:A,0))</f>
        <v>7</v>
      </c>
      <c r="Z2684">
        <f t="shared" si="293"/>
        <v>43304</v>
      </c>
    </row>
    <row r="2685" spans="1:26" x14ac:dyDescent="0.2">
      <c r="A2685" t="s">
        <v>3988</v>
      </c>
      <c r="B2685" t="s">
        <v>3944</v>
      </c>
      <c r="C2685">
        <v>4.3</v>
      </c>
      <c r="D2685">
        <v>162655</v>
      </c>
      <c r="E2685" t="s">
        <v>1285</v>
      </c>
      <c r="F2685" t="s">
        <v>89</v>
      </c>
      <c r="G2685" t="s">
        <v>23</v>
      </c>
      <c r="H2685" t="s">
        <v>24</v>
      </c>
      <c r="I2685" t="s">
        <v>44</v>
      </c>
      <c r="J2685" t="s">
        <v>3945</v>
      </c>
      <c r="K2685" t="s">
        <v>605</v>
      </c>
      <c r="L2685" t="s">
        <v>3989</v>
      </c>
      <c r="M2685" t="s">
        <v>54</v>
      </c>
      <c r="N2685">
        <f t="shared" si="287"/>
        <v>0</v>
      </c>
      <c r="O2685" t="str">
        <f t="shared" si="288"/>
        <v>No</v>
      </c>
      <c r="P2685">
        <f t="shared" si="289"/>
        <v>0</v>
      </c>
      <c r="Q2685">
        <f t="shared" si="290"/>
        <v>4813937689</v>
      </c>
      <c r="R2685">
        <f t="shared" si="291"/>
        <v>4.1933383153624479</v>
      </c>
      <c r="S2685" t="str">
        <f t="shared" si="292"/>
        <v>Acceptable</v>
      </c>
      <c r="T2685">
        <f>ROUNDUP(C2685,0)</f>
        <v>5</v>
      </c>
      <c r="U2685">
        <f>ROUNDDOWN(C2685,0)</f>
        <v>4</v>
      </c>
      <c r="V2685">
        <f>RIGHT(K2685,2)+2000</f>
        <v>2018</v>
      </c>
      <c r="W2685" t="str">
        <f>INDEX(_xlfn.TEXTSPLIT(K2685,"-"),1,2)</f>
        <v>Jul</v>
      </c>
      <c r="X2685" t="str">
        <f>INDEX(_xlfn.TEXTSPLIT(K2685,"-"),1,1)</f>
        <v>10</v>
      </c>
      <c r="Y2685">
        <f>INDEX(months!B:B,MATCH(Sheet1!W2685,months!A:A,0))</f>
        <v>7</v>
      </c>
      <c r="Z2685">
        <f t="shared" si="293"/>
        <v>43291</v>
      </c>
    </row>
    <row r="2686" spans="1:26" x14ac:dyDescent="0.2">
      <c r="A2686" t="s">
        <v>3990</v>
      </c>
      <c r="B2686" t="s">
        <v>3944</v>
      </c>
      <c r="C2686">
        <v>4.7</v>
      </c>
      <c r="D2686">
        <v>3860225</v>
      </c>
      <c r="E2686" t="s">
        <v>46</v>
      </c>
      <c r="F2686" t="s">
        <v>43</v>
      </c>
      <c r="G2686" t="s">
        <v>23</v>
      </c>
      <c r="H2686" t="s">
        <v>24</v>
      </c>
      <c r="I2686" t="s">
        <v>25</v>
      </c>
      <c r="J2686" t="s">
        <v>3945</v>
      </c>
      <c r="K2686" t="s">
        <v>97</v>
      </c>
      <c r="L2686" t="s">
        <v>46</v>
      </c>
      <c r="M2686" t="s">
        <v>46</v>
      </c>
      <c r="N2686">
        <f t="shared" si="287"/>
        <v>0</v>
      </c>
      <c r="O2686" t="str">
        <f t="shared" si="288"/>
        <v>No</v>
      </c>
      <c r="P2686">
        <f t="shared" si="289"/>
        <v>0</v>
      </c>
      <c r="Q2686">
        <f t="shared" si="290"/>
        <v>4813937689</v>
      </c>
      <c r="R2686">
        <f t="shared" si="291"/>
        <v>4.1933383153624479</v>
      </c>
      <c r="S2686" t="str">
        <f t="shared" si="292"/>
        <v>Acceptable</v>
      </c>
      <c r="T2686">
        <f>ROUNDUP(C2686,0)</f>
        <v>5</v>
      </c>
      <c r="U2686">
        <f>ROUNDDOWN(C2686,0)</f>
        <v>4</v>
      </c>
      <c r="V2686">
        <f>RIGHT(K2686,2)+2000</f>
        <v>2018</v>
      </c>
      <c r="W2686" t="str">
        <f>INDEX(_xlfn.TEXTSPLIT(K2686,"-"),1,2)</f>
        <v>Aug</v>
      </c>
      <c r="X2686" t="str">
        <f>INDEX(_xlfn.TEXTSPLIT(K2686,"-"),1,1)</f>
        <v>3</v>
      </c>
      <c r="Y2686">
        <f>INDEX(months!B:B,MATCH(Sheet1!W2686,months!A:A,0))</f>
        <v>8</v>
      </c>
      <c r="Z2686">
        <f t="shared" si="293"/>
        <v>43315</v>
      </c>
    </row>
    <row r="2687" spans="1:26" x14ac:dyDescent="0.2">
      <c r="A2687" t="s">
        <v>3991</v>
      </c>
      <c r="B2687" t="s">
        <v>3944</v>
      </c>
      <c r="C2687">
        <v>4.3</v>
      </c>
      <c r="D2687">
        <v>125783</v>
      </c>
      <c r="E2687" t="s">
        <v>46</v>
      </c>
      <c r="F2687" t="s">
        <v>89</v>
      </c>
      <c r="G2687" t="s">
        <v>23</v>
      </c>
      <c r="H2687" t="s">
        <v>24</v>
      </c>
      <c r="I2687" t="s">
        <v>44</v>
      </c>
      <c r="J2687" t="s">
        <v>3945</v>
      </c>
      <c r="K2687" t="s">
        <v>3021</v>
      </c>
      <c r="L2687" t="s">
        <v>46</v>
      </c>
      <c r="M2687" t="s">
        <v>46</v>
      </c>
      <c r="N2687">
        <f t="shared" si="287"/>
        <v>0</v>
      </c>
      <c r="O2687" t="str">
        <f t="shared" si="288"/>
        <v>No</v>
      </c>
      <c r="P2687">
        <f t="shared" si="289"/>
        <v>0</v>
      </c>
      <c r="Q2687">
        <f t="shared" si="290"/>
        <v>4813937689</v>
      </c>
      <c r="R2687">
        <f t="shared" si="291"/>
        <v>4.1933383153624479</v>
      </c>
      <c r="S2687" t="str">
        <f t="shared" si="292"/>
        <v>Acceptable</v>
      </c>
      <c r="T2687">
        <f>ROUNDUP(C2687,0)</f>
        <v>5</v>
      </c>
      <c r="U2687">
        <f>ROUNDDOWN(C2687,0)</f>
        <v>4</v>
      </c>
      <c r="V2687">
        <f>RIGHT(K2687,2)+2000</f>
        <v>2018</v>
      </c>
      <c r="W2687" t="str">
        <f>INDEX(_xlfn.TEXTSPLIT(K2687,"-"),1,2)</f>
        <v>Aug</v>
      </c>
      <c r="X2687" t="str">
        <f>INDEX(_xlfn.TEXTSPLIT(K2687,"-"),1,1)</f>
        <v>6</v>
      </c>
      <c r="Y2687">
        <f>INDEX(months!B:B,MATCH(Sheet1!W2687,months!A:A,0))</f>
        <v>8</v>
      </c>
      <c r="Z2687">
        <f t="shared" si="293"/>
        <v>43318</v>
      </c>
    </row>
    <row r="2688" spans="1:26" x14ac:dyDescent="0.2">
      <c r="A2688" t="s">
        <v>3992</v>
      </c>
      <c r="B2688" t="s">
        <v>3944</v>
      </c>
      <c r="C2688">
        <v>4.2</v>
      </c>
      <c r="D2688">
        <v>171584</v>
      </c>
      <c r="E2688" t="s">
        <v>83</v>
      </c>
      <c r="F2688" t="s">
        <v>89</v>
      </c>
      <c r="G2688" t="s">
        <v>23</v>
      </c>
      <c r="H2688" t="s">
        <v>24</v>
      </c>
      <c r="I2688" t="s">
        <v>25</v>
      </c>
      <c r="J2688" t="s">
        <v>3945</v>
      </c>
      <c r="K2688" t="s">
        <v>216</v>
      </c>
      <c r="L2688" t="s">
        <v>3993</v>
      </c>
      <c r="M2688" t="s">
        <v>47</v>
      </c>
      <c r="N2688">
        <f t="shared" si="287"/>
        <v>0</v>
      </c>
      <c r="O2688" t="str">
        <f t="shared" si="288"/>
        <v>No</v>
      </c>
      <c r="P2688">
        <f t="shared" si="289"/>
        <v>0</v>
      </c>
      <c r="Q2688">
        <f t="shared" si="290"/>
        <v>4813937689</v>
      </c>
      <c r="R2688">
        <f t="shared" si="291"/>
        <v>4.1933383153624479</v>
      </c>
      <c r="S2688" t="str">
        <f t="shared" si="292"/>
        <v>Acceptable</v>
      </c>
      <c r="T2688">
        <f>ROUNDUP(C2688,0)</f>
        <v>5</v>
      </c>
      <c r="U2688">
        <f>ROUNDDOWN(C2688,0)</f>
        <v>4</v>
      </c>
      <c r="V2688">
        <f>RIGHT(K2688,2)+2000</f>
        <v>2018</v>
      </c>
      <c r="W2688" t="str">
        <f>INDEX(_xlfn.TEXTSPLIT(K2688,"-"),1,2)</f>
        <v>Jul</v>
      </c>
      <c r="X2688" t="str">
        <f>INDEX(_xlfn.TEXTSPLIT(K2688,"-"),1,1)</f>
        <v>26</v>
      </c>
      <c r="Y2688">
        <f>INDEX(months!B:B,MATCH(Sheet1!W2688,months!A:A,0))</f>
        <v>7</v>
      </c>
      <c r="Z2688">
        <f t="shared" si="293"/>
        <v>43307</v>
      </c>
    </row>
    <row r="2689" spans="1:26" x14ac:dyDescent="0.2">
      <c r="A2689" t="s">
        <v>3994</v>
      </c>
      <c r="B2689" t="s">
        <v>3944</v>
      </c>
      <c r="C2689">
        <v>4.2</v>
      </c>
      <c r="D2689">
        <v>244141</v>
      </c>
      <c r="E2689" t="s">
        <v>550</v>
      </c>
      <c r="F2689" t="s">
        <v>89</v>
      </c>
      <c r="G2689" t="s">
        <v>23</v>
      </c>
      <c r="H2689" t="s">
        <v>24</v>
      </c>
      <c r="I2689" t="s">
        <v>25</v>
      </c>
      <c r="J2689" t="s">
        <v>3945</v>
      </c>
      <c r="K2689" t="s">
        <v>3021</v>
      </c>
      <c r="L2689" t="s">
        <v>3506</v>
      </c>
      <c r="M2689" t="s">
        <v>587</v>
      </c>
      <c r="N2689">
        <f t="shared" si="287"/>
        <v>0</v>
      </c>
      <c r="O2689" t="str">
        <f t="shared" si="288"/>
        <v>No</v>
      </c>
      <c r="P2689">
        <f t="shared" si="289"/>
        <v>0</v>
      </c>
      <c r="Q2689">
        <f t="shared" si="290"/>
        <v>4813937689</v>
      </c>
      <c r="R2689">
        <f t="shared" si="291"/>
        <v>4.1933383153624479</v>
      </c>
      <c r="S2689" t="str">
        <f t="shared" si="292"/>
        <v>Acceptable</v>
      </c>
      <c r="T2689">
        <f>ROUNDUP(C2689,0)</f>
        <v>5</v>
      </c>
      <c r="U2689">
        <f>ROUNDDOWN(C2689,0)</f>
        <v>4</v>
      </c>
      <c r="V2689">
        <f>RIGHT(K2689,2)+2000</f>
        <v>2018</v>
      </c>
      <c r="W2689" t="str">
        <f>INDEX(_xlfn.TEXTSPLIT(K2689,"-"),1,2)</f>
        <v>Aug</v>
      </c>
      <c r="X2689" t="str">
        <f>INDEX(_xlfn.TEXTSPLIT(K2689,"-"),1,1)</f>
        <v>6</v>
      </c>
      <c r="Y2689">
        <f>INDEX(months!B:B,MATCH(Sheet1!W2689,months!A:A,0))</f>
        <v>8</v>
      </c>
      <c r="Z2689">
        <f t="shared" si="293"/>
        <v>43318</v>
      </c>
    </row>
    <row r="2690" spans="1:26" x14ac:dyDescent="0.2">
      <c r="A2690" t="s">
        <v>3995</v>
      </c>
      <c r="B2690" t="s">
        <v>3944</v>
      </c>
      <c r="C2690">
        <v>4.3</v>
      </c>
      <c r="D2690">
        <v>568273</v>
      </c>
      <c r="E2690" t="s">
        <v>46</v>
      </c>
      <c r="F2690" t="s">
        <v>89</v>
      </c>
      <c r="G2690" t="s">
        <v>23</v>
      </c>
      <c r="H2690" t="s">
        <v>24</v>
      </c>
      <c r="I2690" t="s">
        <v>25</v>
      </c>
      <c r="J2690" t="s">
        <v>3945</v>
      </c>
      <c r="K2690" t="s">
        <v>311</v>
      </c>
      <c r="L2690" t="s">
        <v>46</v>
      </c>
      <c r="M2690" t="s">
        <v>46</v>
      </c>
      <c r="N2690">
        <f t="shared" ref="N2690:N2753" si="294">SUM(A2690,B2690)</f>
        <v>0</v>
      </c>
      <c r="O2690" t="str">
        <f t="shared" ref="O2690:O2753" si="295">IF(E2690="good","Yes","No")</f>
        <v>No</v>
      </c>
      <c r="P2690">
        <f t="shared" ref="P2690:P2753" si="296">COUNTIF(B:B,"&lt;0")</f>
        <v>0</v>
      </c>
      <c r="Q2690">
        <f t="shared" ref="Q2690:Q2753" si="297">SUMIF(D:D,"&gt;1000")</f>
        <v>4813937689</v>
      </c>
      <c r="R2690">
        <f t="shared" ref="R2690:R2753" si="298">AVERAGEIF(C:C,"&gt;0")</f>
        <v>4.1933383153624479</v>
      </c>
      <c r="S2690" t="str">
        <f t="shared" ref="S2690:S2753" si="299">IF(OR(A2690&gt;0,B2690&gt;0),"Acceptable","Check")</f>
        <v>Acceptable</v>
      </c>
      <c r="T2690">
        <f>ROUNDUP(C2690,0)</f>
        <v>5</v>
      </c>
      <c r="U2690">
        <f>ROUNDDOWN(C2690,0)</f>
        <v>4</v>
      </c>
      <c r="V2690">
        <f>RIGHT(K2690,2)+2000</f>
        <v>2018</v>
      </c>
      <c r="W2690" t="str">
        <f>INDEX(_xlfn.TEXTSPLIT(K2690,"-"),1,2)</f>
        <v>Aug</v>
      </c>
      <c r="X2690" t="str">
        <f>INDEX(_xlfn.TEXTSPLIT(K2690,"-"),1,1)</f>
        <v>4</v>
      </c>
      <c r="Y2690">
        <f>INDEX(months!B:B,MATCH(Sheet1!W2690,months!A:A,0))</f>
        <v>8</v>
      </c>
      <c r="Z2690">
        <f t="shared" si="293"/>
        <v>43316</v>
      </c>
    </row>
    <row r="2691" spans="1:26" x14ac:dyDescent="0.2">
      <c r="A2691" t="s">
        <v>3996</v>
      </c>
      <c r="B2691" t="s">
        <v>3944</v>
      </c>
      <c r="C2691">
        <v>4.2</v>
      </c>
      <c r="D2691">
        <v>142512</v>
      </c>
      <c r="E2691" t="s">
        <v>186</v>
      </c>
      <c r="F2691" t="s">
        <v>89</v>
      </c>
      <c r="G2691" t="s">
        <v>23</v>
      </c>
      <c r="H2691" t="s">
        <v>24</v>
      </c>
      <c r="I2691" t="s">
        <v>25</v>
      </c>
      <c r="J2691" t="s">
        <v>3945</v>
      </c>
      <c r="K2691" t="s">
        <v>357</v>
      </c>
      <c r="L2691" t="s">
        <v>2549</v>
      </c>
      <c r="M2691" t="s">
        <v>81</v>
      </c>
      <c r="N2691">
        <f t="shared" si="294"/>
        <v>0</v>
      </c>
      <c r="O2691" t="str">
        <f t="shared" si="295"/>
        <v>No</v>
      </c>
      <c r="P2691">
        <f t="shared" si="296"/>
        <v>0</v>
      </c>
      <c r="Q2691">
        <f t="shared" si="297"/>
        <v>4813937689</v>
      </c>
      <c r="R2691">
        <f t="shared" si="298"/>
        <v>4.1933383153624479</v>
      </c>
      <c r="S2691" t="str">
        <f t="shared" si="299"/>
        <v>Acceptable</v>
      </c>
      <c r="T2691">
        <f>ROUNDUP(C2691,0)</f>
        <v>5</v>
      </c>
      <c r="U2691">
        <f>ROUNDDOWN(C2691,0)</f>
        <v>4</v>
      </c>
      <c r="V2691">
        <f>RIGHT(K2691,2)+2000</f>
        <v>2018</v>
      </c>
      <c r="W2691" t="str">
        <f>INDEX(_xlfn.TEXTSPLIT(K2691,"-"),1,2)</f>
        <v>Jul</v>
      </c>
      <c r="X2691" t="str">
        <f>INDEX(_xlfn.TEXTSPLIT(K2691,"-"),1,1)</f>
        <v>25</v>
      </c>
      <c r="Y2691">
        <f>INDEX(months!B:B,MATCH(Sheet1!W2691,months!A:A,0))</f>
        <v>7</v>
      </c>
      <c r="Z2691">
        <f t="shared" ref="Z2691:Z2754" si="300">DATE(V2691,Y2691,X2691)</f>
        <v>43306</v>
      </c>
    </row>
    <row r="2692" spans="1:26" x14ac:dyDescent="0.2">
      <c r="A2692" t="s">
        <v>3997</v>
      </c>
      <c r="B2692" t="s">
        <v>3944</v>
      </c>
      <c r="C2692">
        <v>4.3</v>
      </c>
      <c r="D2692">
        <v>109124</v>
      </c>
      <c r="E2692" t="s">
        <v>405</v>
      </c>
      <c r="F2692" t="s">
        <v>89</v>
      </c>
      <c r="G2692" t="s">
        <v>23</v>
      </c>
      <c r="H2692" t="s">
        <v>24</v>
      </c>
      <c r="I2692" t="s">
        <v>25</v>
      </c>
      <c r="J2692" t="s">
        <v>3945</v>
      </c>
      <c r="K2692" t="s">
        <v>173</v>
      </c>
      <c r="L2692" t="s">
        <v>3998</v>
      </c>
      <c r="M2692" t="s">
        <v>81</v>
      </c>
      <c r="N2692">
        <f t="shared" si="294"/>
        <v>0</v>
      </c>
      <c r="O2692" t="str">
        <f t="shared" si="295"/>
        <v>No</v>
      </c>
      <c r="P2692">
        <f t="shared" si="296"/>
        <v>0</v>
      </c>
      <c r="Q2692">
        <f t="shared" si="297"/>
        <v>4813937689</v>
      </c>
      <c r="R2692">
        <f t="shared" si="298"/>
        <v>4.1933383153624479</v>
      </c>
      <c r="S2692" t="str">
        <f t="shared" si="299"/>
        <v>Acceptable</v>
      </c>
      <c r="T2692">
        <f>ROUNDUP(C2692,0)</f>
        <v>5</v>
      </c>
      <c r="U2692">
        <f>ROUNDDOWN(C2692,0)</f>
        <v>4</v>
      </c>
      <c r="V2692">
        <f>RIGHT(K2692,2)+2000</f>
        <v>2018</v>
      </c>
      <c r="W2692" t="str">
        <f>INDEX(_xlfn.TEXTSPLIT(K2692,"-"),1,2)</f>
        <v>Aug</v>
      </c>
      <c r="X2692" t="str">
        <f>INDEX(_xlfn.TEXTSPLIT(K2692,"-"),1,1)</f>
        <v>2</v>
      </c>
      <c r="Y2692">
        <f>INDEX(months!B:B,MATCH(Sheet1!W2692,months!A:A,0))</f>
        <v>8</v>
      </c>
      <c r="Z2692">
        <f t="shared" si="300"/>
        <v>43314</v>
      </c>
    </row>
    <row r="2693" spans="1:26" x14ac:dyDescent="0.2">
      <c r="A2693" t="s">
        <v>3999</v>
      </c>
      <c r="B2693" t="s">
        <v>3944</v>
      </c>
      <c r="C2693">
        <v>4.5999999999999996</v>
      </c>
      <c r="D2693">
        <v>135043</v>
      </c>
      <c r="E2693" t="s">
        <v>159</v>
      </c>
      <c r="F2693" t="s">
        <v>89</v>
      </c>
      <c r="G2693" t="s">
        <v>23</v>
      </c>
      <c r="H2693" t="s">
        <v>24</v>
      </c>
      <c r="I2693" t="s">
        <v>25</v>
      </c>
      <c r="J2693" t="s">
        <v>3945</v>
      </c>
      <c r="K2693" t="s">
        <v>115</v>
      </c>
      <c r="L2693" t="s">
        <v>1662</v>
      </c>
      <c r="M2693" t="s">
        <v>47</v>
      </c>
      <c r="N2693">
        <f t="shared" si="294"/>
        <v>0</v>
      </c>
      <c r="O2693" t="str">
        <f t="shared" si="295"/>
        <v>No</v>
      </c>
      <c r="P2693">
        <f t="shared" si="296"/>
        <v>0</v>
      </c>
      <c r="Q2693">
        <f t="shared" si="297"/>
        <v>4813937689</v>
      </c>
      <c r="R2693">
        <f t="shared" si="298"/>
        <v>4.1933383153624479</v>
      </c>
      <c r="S2693" t="str">
        <f t="shared" si="299"/>
        <v>Acceptable</v>
      </c>
      <c r="T2693">
        <f>ROUNDUP(C2693,0)</f>
        <v>5</v>
      </c>
      <c r="U2693">
        <f>ROUNDDOWN(C2693,0)</f>
        <v>4</v>
      </c>
      <c r="V2693">
        <f>RIGHT(K2693,2)+2000</f>
        <v>2018</v>
      </c>
      <c r="W2693" t="str">
        <f>INDEX(_xlfn.TEXTSPLIT(K2693,"-"),1,2)</f>
        <v>Jul</v>
      </c>
      <c r="X2693" t="str">
        <f>INDEX(_xlfn.TEXTSPLIT(K2693,"-"),1,1)</f>
        <v>30</v>
      </c>
      <c r="Y2693">
        <f>INDEX(months!B:B,MATCH(Sheet1!W2693,months!A:A,0))</f>
        <v>7</v>
      </c>
      <c r="Z2693">
        <f t="shared" si="300"/>
        <v>43311</v>
      </c>
    </row>
    <row r="2694" spans="1:26" x14ac:dyDescent="0.2">
      <c r="A2694" t="s">
        <v>4000</v>
      </c>
      <c r="B2694" t="s">
        <v>3944</v>
      </c>
      <c r="C2694">
        <v>4.4000000000000004</v>
      </c>
      <c r="D2694">
        <v>108592</v>
      </c>
      <c r="E2694" t="s">
        <v>731</v>
      </c>
      <c r="F2694" t="s">
        <v>89</v>
      </c>
      <c r="G2694" t="s">
        <v>23</v>
      </c>
      <c r="H2694" t="s">
        <v>24</v>
      </c>
      <c r="I2694" t="s">
        <v>25</v>
      </c>
      <c r="J2694" t="s">
        <v>3945</v>
      </c>
      <c r="K2694" t="s">
        <v>297</v>
      </c>
      <c r="L2694" t="s">
        <v>4001</v>
      </c>
      <c r="M2694" t="s">
        <v>81</v>
      </c>
      <c r="N2694">
        <f t="shared" si="294"/>
        <v>0</v>
      </c>
      <c r="O2694" t="str">
        <f t="shared" si="295"/>
        <v>No</v>
      </c>
      <c r="P2694">
        <f t="shared" si="296"/>
        <v>0</v>
      </c>
      <c r="Q2694">
        <f t="shared" si="297"/>
        <v>4813937689</v>
      </c>
      <c r="R2694">
        <f t="shared" si="298"/>
        <v>4.1933383153624479</v>
      </c>
      <c r="S2694" t="str">
        <f t="shared" si="299"/>
        <v>Acceptable</v>
      </c>
      <c r="T2694">
        <f>ROUNDUP(C2694,0)</f>
        <v>5</v>
      </c>
      <c r="U2694">
        <f>ROUNDDOWN(C2694,0)</f>
        <v>4</v>
      </c>
      <c r="V2694">
        <f>RIGHT(K2694,2)+2000</f>
        <v>2018</v>
      </c>
      <c r="W2694" t="str">
        <f>INDEX(_xlfn.TEXTSPLIT(K2694,"-"),1,2)</f>
        <v>Jul</v>
      </c>
      <c r="X2694" t="str">
        <f>INDEX(_xlfn.TEXTSPLIT(K2694,"-"),1,1)</f>
        <v>24</v>
      </c>
      <c r="Y2694">
        <f>INDEX(months!B:B,MATCH(Sheet1!W2694,months!A:A,0))</f>
        <v>7</v>
      </c>
      <c r="Z2694">
        <f t="shared" si="300"/>
        <v>43305</v>
      </c>
    </row>
    <row r="2695" spans="1:26" x14ac:dyDescent="0.2">
      <c r="A2695" t="s">
        <v>4002</v>
      </c>
      <c r="B2695" t="s">
        <v>3944</v>
      </c>
      <c r="C2695">
        <v>4.3</v>
      </c>
      <c r="D2695">
        <v>1315242</v>
      </c>
      <c r="E2695" t="s">
        <v>46</v>
      </c>
      <c r="F2695" t="s">
        <v>43</v>
      </c>
      <c r="G2695" t="s">
        <v>23</v>
      </c>
      <c r="H2695" t="s">
        <v>24</v>
      </c>
      <c r="I2695" t="s">
        <v>25</v>
      </c>
      <c r="J2695" t="s">
        <v>3945</v>
      </c>
      <c r="K2695" t="s">
        <v>797</v>
      </c>
      <c r="L2695" t="s">
        <v>4003</v>
      </c>
      <c r="M2695" t="s">
        <v>81</v>
      </c>
      <c r="N2695">
        <f t="shared" si="294"/>
        <v>0</v>
      </c>
      <c r="O2695" t="str">
        <f t="shared" si="295"/>
        <v>No</v>
      </c>
      <c r="P2695">
        <f t="shared" si="296"/>
        <v>0</v>
      </c>
      <c r="Q2695">
        <f t="shared" si="297"/>
        <v>4813937689</v>
      </c>
      <c r="R2695">
        <f t="shared" si="298"/>
        <v>4.1933383153624479</v>
      </c>
      <c r="S2695" t="str">
        <f t="shared" si="299"/>
        <v>Acceptable</v>
      </c>
      <c r="T2695">
        <f>ROUNDUP(C2695,0)</f>
        <v>5</v>
      </c>
      <c r="U2695">
        <f>ROUNDDOWN(C2695,0)</f>
        <v>4</v>
      </c>
      <c r="V2695">
        <f>RIGHT(K2695,2)+2000</f>
        <v>2018</v>
      </c>
      <c r="W2695" t="str">
        <f>INDEX(_xlfn.TEXTSPLIT(K2695,"-"),1,2)</f>
        <v>Jul</v>
      </c>
      <c r="X2695" t="str">
        <f>INDEX(_xlfn.TEXTSPLIT(K2695,"-"),1,1)</f>
        <v>21</v>
      </c>
      <c r="Y2695">
        <f>INDEX(months!B:B,MATCH(Sheet1!W2695,months!A:A,0))</f>
        <v>7</v>
      </c>
      <c r="Z2695">
        <f t="shared" si="300"/>
        <v>43302</v>
      </c>
    </row>
    <row r="2696" spans="1:26" x14ac:dyDescent="0.2">
      <c r="A2696" t="s">
        <v>4004</v>
      </c>
      <c r="B2696" t="s">
        <v>3944</v>
      </c>
      <c r="C2696">
        <v>3.8</v>
      </c>
      <c r="D2696">
        <v>48732</v>
      </c>
      <c r="E2696" t="s">
        <v>88</v>
      </c>
      <c r="F2696" t="s">
        <v>89</v>
      </c>
      <c r="G2696" t="s">
        <v>23</v>
      </c>
      <c r="H2696" t="s">
        <v>24</v>
      </c>
      <c r="I2696" t="s">
        <v>25</v>
      </c>
      <c r="J2696" t="s">
        <v>3945</v>
      </c>
      <c r="K2696" t="s">
        <v>84</v>
      </c>
      <c r="L2696" t="s">
        <v>4005</v>
      </c>
      <c r="M2696" t="s">
        <v>86</v>
      </c>
      <c r="N2696">
        <f t="shared" si="294"/>
        <v>0</v>
      </c>
      <c r="O2696" t="str">
        <f t="shared" si="295"/>
        <v>No</v>
      </c>
      <c r="P2696">
        <f t="shared" si="296"/>
        <v>0</v>
      </c>
      <c r="Q2696">
        <f t="shared" si="297"/>
        <v>4813937689</v>
      </c>
      <c r="R2696">
        <f t="shared" si="298"/>
        <v>4.1933383153624479</v>
      </c>
      <c r="S2696" t="str">
        <f t="shared" si="299"/>
        <v>Acceptable</v>
      </c>
      <c r="T2696">
        <f>ROUNDUP(C2696,0)</f>
        <v>4</v>
      </c>
      <c r="U2696">
        <f>ROUNDDOWN(C2696,0)</f>
        <v>3</v>
      </c>
      <c r="V2696">
        <f>RIGHT(K2696,2)+2000</f>
        <v>2018</v>
      </c>
      <c r="W2696" t="str">
        <f>INDEX(_xlfn.TEXTSPLIT(K2696,"-"),1,2)</f>
        <v>Jul</v>
      </c>
      <c r="X2696" t="str">
        <f>INDEX(_xlfn.TEXTSPLIT(K2696,"-"),1,1)</f>
        <v>31</v>
      </c>
      <c r="Y2696">
        <f>INDEX(months!B:B,MATCH(Sheet1!W2696,months!A:A,0))</f>
        <v>7</v>
      </c>
      <c r="Z2696">
        <f t="shared" si="300"/>
        <v>43312</v>
      </c>
    </row>
    <row r="2697" spans="1:26" x14ac:dyDescent="0.2">
      <c r="A2697" t="s">
        <v>4006</v>
      </c>
      <c r="B2697" t="s">
        <v>3944</v>
      </c>
      <c r="C2697">
        <v>4.5999999999999996</v>
      </c>
      <c r="D2697">
        <v>308234</v>
      </c>
      <c r="E2697" t="s">
        <v>292</v>
      </c>
      <c r="F2697" t="s">
        <v>89</v>
      </c>
      <c r="G2697" t="s">
        <v>23</v>
      </c>
      <c r="H2697" t="s">
        <v>24</v>
      </c>
      <c r="I2697" t="s">
        <v>25</v>
      </c>
      <c r="J2697" t="s">
        <v>3945</v>
      </c>
      <c r="K2697" t="s">
        <v>173</v>
      </c>
      <c r="L2697" t="s">
        <v>4007</v>
      </c>
      <c r="M2697" t="s">
        <v>29</v>
      </c>
      <c r="N2697">
        <f t="shared" si="294"/>
        <v>0</v>
      </c>
      <c r="O2697" t="str">
        <f t="shared" si="295"/>
        <v>No</v>
      </c>
      <c r="P2697">
        <f t="shared" si="296"/>
        <v>0</v>
      </c>
      <c r="Q2697">
        <f t="shared" si="297"/>
        <v>4813937689</v>
      </c>
      <c r="R2697">
        <f t="shared" si="298"/>
        <v>4.1933383153624479</v>
      </c>
      <c r="S2697" t="str">
        <f t="shared" si="299"/>
        <v>Acceptable</v>
      </c>
      <c r="T2697">
        <f>ROUNDUP(C2697,0)</f>
        <v>5</v>
      </c>
      <c r="U2697">
        <f>ROUNDDOWN(C2697,0)</f>
        <v>4</v>
      </c>
      <c r="V2697">
        <f>RIGHT(K2697,2)+2000</f>
        <v>2018</v>
      </c>
      <c r="W2697" t="str">
        <f>INDEX(_xlfn.TEXTSPLIT(K2697,"-"),1,2)</f>
        <v>Aug</v>
      </c>
      <c r="X2697" t="str">
        <f>INDEX(_xlfn.TEXTSPLIT(K2697,"-"),1,1)</f>
        <v>2</v>
      </c>
      <c r="Y2697">
        <f>INDEX(months!B:B,MATCH(Sheet1!W2697,months!A:A,0))</f>
        <v>8</v>
      </c>
      <c r="Z2697">
        <f t="shared" si="300"/>
        <v>43314</v>
      </c>
    </row>
    <row r="2698" spans="1:26" x14ac:dyDescent="0.2">
      <c r="A2698" t="s">
        <v>4008</v>
      </c>
      <c r="B2698" t="s">
        <v>3944</v>
      </c>
      <c r="C2698">
        <v>4.5</v>
      </c>
      <c r="D2698">
        <v>178497</v>
      </c>
      <c r="E2698" t="s">
        <v>571</v>
      </c>
      <c r="F2698" t="s">
        <v>89</v>
      </c>
      <c r="G2698" t="s">
        <v>23</v>
      </c>
      <c r="H2698" t="s">
        <v>24</v>
      </c>
      <c r="I2698" t="s">
        <v>25</v>
      </c>
      <c r="J2698" t="s">
        <v>3945</v>
      </c>
      <c r="K2698" t="s">
        <v>173</v>
      </c>
      <c r="L2698" t="s">
        <v>4009</v>
      </c>
      <c r="M2698" t="s">
        <v>29</v>
      </c>
      <c r="N2698">
        <f t="shared" si="294"/>
        <v>0</v>
      </c>
      <c r="O2698" t="str">
        <f t="shared" si="295"/>
        <v>No</v>
      </c>
      <c r="P2698">
        <f t="shared" si="296"/>
        <v>0</v>
      </c>
      <c r="Q2698">
        <f t="shared" si="297"/>
        <v>4813937689</v>
      </c>
      <c r="R2698">
        <f t="shared" si="298"/>
        <v>4.1933383153624479</v>
      </c>
      <c r="S2698" t="str">
        <f t="shared" si="299"/>
        <v>Acceptable</v>
      </c>
      <c r="T2698">
        <f>ROUNDUP(C2698,0)</f>
        <v>5</v>
      </c>
      <c r="U2698">
        <f>ROUNDDOWN(C2698,0)</f>
        <v>4</v>
      </c>
      <c r="V2698">
        <f>RIGHT(K2698,2)+2000</f>
        <v>2018</v>
      </c>
      <c r="W2698" t="str">
        <f>INDEX(_xlfn.TEXTSPLIT(K2698,"-"),1,2)</f>
        <v>Aug</v>
      </c>
      <c r="X2698" t="str">
        <f>INDEX(_xlfn.TEXTSPLIT(K2698,"-"),1,1)</f>
        <v>2</v>
      </c>
      <c r="Y2698">
        <f>INDEX(months!B:B,MATCH(Sheet1!W2698,months!A:A,0))</f>
        <v>8</v>
      </c>
      <c r="Z2698">
        <f t="shared" si="300"/>
        <v>43314</v>
      </c>
    </row>
    <row r="2699" spans="1:26" x14ac:dyDescent="0.2">
      <c r="A2699" t="s">
        <v>4010</v>
      </c>
      <c r="B2699" t="s">
        <v>3944</v>
      </c>
      <c r="C2699">
        <v>4.0999999999999996</v>
      </c>
      <c r="D2699">
        <v>68406</v>
      </c>
      <c r="E2699" t="s">
        <v>172</v>
      </c>
      <c r="F2699" t="s">
        <v>89</v>
      </c>
      <c r="G2699" t="s">
        <v>23</v>
      </c>
      <c r="H2699" t="s">
        <v>24</v>
      </c>
      <c r="I2699" t="s">
        <v>25</v>
      </c>
      <c r="J2699" t="s">
        <v>3945</v>
      </c>
      <c r="K2699" t="s">
        <v>357</v>
      </c>
      <c r="L2699" t="s">
        <v>4011</v>
      </c>
      <c r="M2699" t="s">
        <v>274</v>
      </c>
      <c r="N2699">
        <f t="shared" si="294"/>
        <v>0</v>
      </c>
      <c r="O2699" t="str">
        <f t="shared" si="295"/>
        <v>No</v>
      </c>
      <c r="P2699">
        <f t="shared" si="296"/>
        <v>0</v>
      </c>
      <c r="Q2699">
        <f t="shared" si="297"/>
        <v>4813937689</v>
      </c>
      <c r="R2699">
        <f t="shared" si="298"/>
        <v>4.1933383153624479</v>
      </c>
      <c r="S2699" t="str">
        <f t="shared" si="299"/>
        <v>Acceptable</v>
      </c>
      <c r="T2699">
        <f>ROUNDUP(C2699,0)</f>
        <v>5</v>
      </c>
      <c r="U2699">
        <f>ROUNDDOWN(C2699,0)</f>
        <v>4</v>
      </c>
      <c r="V2699">
        <f>RIGHT(K2699,2)+2000</f>
        <v>2018</v>
      </c>
      <c r="W2699" t="str">
        <f>INDEX(_xlfn.TEXTSPLIT(K2699,"-"),1,2)</f>
        <v>Jul</v>
      </c>
      <c r="X2699" t="str">
        <f>INDEX(_xlfn.TEXTSPLIT(K2699,"-"),1,1)</f>
        <v>25</v>
      </c>
      <c r="Y2699">
        <f>INDEX(months!B:B,MATCH(Sheet1!W2699,months!A:A,0))</f>
        <v>7</v>
      </c>
      <c r="Z2699">
        <f t="shared" si="300"/>
        <v>43306</v>
      </c>
    </row>
    <row r="2700" spans="1:26" x14ac:dyDescent="0.2">
      <c r="A2700" t="s">
        <v>4012</v>
      </c>
      <c r="B2700" t="s">
        <v>3944</v>
      </c>
      <c r="C2700">
        <v>4.4000000000000004</v>
      </c>
      <c r="D2700">
        <v>6012719</v>
      </c>
      <c r="E2700" t="s">
        <v>46</v>
      </c>
      <c r="F2700" t="s">
        <v>448</v>
      </c>
      <c r="G2700" t="s">
        <v>23</v>
      </c>
      <c r="H2700" t="s">
        <v>24</v>
      </c>
      <c r="I2700" t="s">
        <v>44</v>
      </c>
      <c r="J2700" t="s">
        <v>3945</v>
      </c>
      <c r="K2700" t="s">
        <v>3021</v>
      </c>
      <c r="L2700" t="s">
        <v>46</v>
      </c>
      <c r="M2700" t="s">
        <v>46</v>
      </c>
      <c r="N2700">
        <f t="shared" si="294"/>
        <v>0</v>
      </c>
      <c r="O2700" t="str">
        <f t="shared" si="295"/>
        <v>No</v>
      </c>
      <c r="P2700">
        <f t="shared" si="296"/>
        <v>0</v>
      </c>
      <c r="Q2700">
        <f t="shared" si="297"/>
        <v>4813937689</v>
      </c>
      <c r="R2700">
        <f t="shared" si="298"/>
        <v>4.1933383153624479</v>
      </c>
      <c r="S2700" t="str">
        <f t="shared" si="299"/>
        <v>Acceptable</v>
      </c>
      <c r="T2700">
        <f>ROUNDUP(C2700,0)</f>
        <v>5</v>
      </c>
      <c r="U2700">
        <f>ROUNDDOWN(C2700,0)</f>
        <v>4</v>
      </c>
      <c r="V2700">
        <f>RIGHT(K2700,2)+2000</f>
        <v>2018</v>
      </c>
      <c r="W2700" t="str">
        <f>INDEX(_xlfn.TEXTSPLIT(K2700,"-"),1,2)</f>
        <v>Aug</v>
      </c>
      <c r="X2700" t="str">
        <f>INDEX(_xlfn.TEXTSPLIT(K2700,"-"),1,1)</f>
        <v>6</v>
      </c>
      <c r="Y2700">
        <f>INDEX(months!B:B,MATCH(Sheet1!W2700,months!A:A,0))</f>
        <v>8</v>
      </c>
      <c r="Z2700">
        <f t="shared" si="300"/>
        <v>43318</v>
      </c>
    </row>
    <row r="2701" spans="1:26" x14ac:dyDescent="0.2">
      <c r="A2701" t="s">
        <v>4013</v>
      </c>
      <c r="B2701" t="s">
        <v>3944</v>
      </c>
      <c r="C2701">
        <v>4.3</v>
      </c>
      <c r="D2701">
        <v>45362</v>
      </c>
      <c r="E2701" t="s">
        <v>46</v>
      </c>
      <c r="F2701" t="s">
        <v>38</v>
      </c>
      <c r="G2701" t="s">
        <v>23</v>
      </c>
      <c r="H2701" t="s">
        <v>24</v>
      </c>
      <c r="I2701" t="s">
        <v>25</v>
      </c>
      <c r="J2701" t="s">
        <v>3945</v>
      </c>
      <c r="K2701" t="s">
        <v>187</v>
      </c>
      <c r="L2701" t="s">
        <v>46</v>
      </c>
      <c r="M2701" t="s">
        <v>46</v>
      </c>
      <c r="N2701">
        <f t="shared" si="294"/>
        <v>0</v>
      </c>
      <c r="O2701" t="str">
        <f t="shared" si="295"/>
        <v>No</v>
      </c>
      <c r="P2701">
        <f t="shared" si="296"/>
        <v>0</v>
      </c>
      <c r="Q2701">
        <f t="shared" si="297"/>
        <v>4813937689</v>
      </c>
      <c r="R2701">
        <f t="shared" si="298"/>
        <v>4.1933383153624479</v>
      </c>
      <c r="S2701" t="str">
        <f t="shared" si="299"/>
        <v>Acceptable</v>
      </c>
      <c r="T2701">
        <f>ROUNDUP(C2701,0)</f>
        <v>5</v>
      </c>
      <c r="U2701">
        <f>ROUNDDOWN(C2701,0)</f>
        <v>4</v>
      </c>
      <c r="V2701">
        <f>RIGHT(K2701,2)+2000</f>
        <v>2018</v>
      </c>
      <c r="W2701" t="str">
        <f>INDEX(_xlfn.TEXTSPLIT(K2701,"-"),1,2)</f>
        <v>Jul</v>
      </c>
      <c r="X2701" t="str">
        <f>INDEX(_xlfn.TEXTSPLIT(K2701,"-"),1,1)</f>
        <v>20</v>
      </c>
      <c r="Y2701">
        <f>INDEX(months!B:B,MATCH(Sheet1!W2701,months!A:A,0))</f>
        <v>7</v>
      </c>
      <c r="Z2701">
        <f t="shared" si="300"/>
        <v>43301</v>
      </c>
    </row>
    <row r="2702" spans="1:26" x14ac:dyDescent="0.2">
      <c r="A2702" t="s">
        <v>4014</v>
      </c>
      <c r="B2702" t="s">
        <v>3944</v>
      </c>
      <c r="C2702">
        <v>3.8</v>
      </c>
      <c r="D2702">
        <v>18364</v>
      </c>
      <c r="E2702" t="s">
        <v>64</v>
      </c>
      <c r="F2702" t="s">
        <v>65</v>
      </c>
      <c r="G2702" t="s">
        <v>23</v>
      </c>
      <c r="H2702" t="s">
        <v>24</v>
      </c>
      <c r="I2702" t="s">
        <v>25</v>
      </c>
      <c r="J2702" t="s">
        <v>3945</v>
      </c>
      <c r="K2702" t="s">
        <v>311</v>
      </c>
      <c r="L2702" t="s">
        <v>4015</v>
      </c>
      <c r="M2702" t="s">
        <v>47</v>
      </c>
      <c r="N2702">
        <f t="shared" si="294"/>
        <v>0</v>
      </c>
      <c r="O2702" t="str">
        <f t="shared" si="295"/>
        <v>No</v>
      </c>
      <c r="P2702">
        <f t="shared" si="296"/>
        <v>0</v>
      </c>
      <c r="Q2702">
        <f t="shared" si="297"/>
        <v>4813937689</v>
      </c>
      <c r="R2702">
        <f t="shared" si="298"/>
        <v>4.1933383153624479</v>
      </c>
      <c r="S2702" t="str">
        <f t="shared" si="299"/>
        <v>Acceptable</v>
      </c>
      <c r="T2702">
        <f>ROUNDUP(C2702,0)</f>
        <v>4</v>
      </c>
      <c r="U2702">
        <f>ROUNDDOWN(C2702,0)</f>
        <v>3</v>
      </c>
      <c r="V2702">
        <f>RIGHT(K2702,2)+2000</f>
        <v>2018</v>
      </c>
      <c r="W2702" t="str">
        <f>INDEX(_xlfn.TEXTSPLIT(K2702,"-"),1,2)</f>
        <v>Aug</v>
      </c>
      <c r="X2702" t="str">
        <f>INDEX(_xlfn.TEXTSPLIT(K2702,"-"),1,1)</f>
        <v>4</v>
      </c>
      <c r="Y2702">
        <f>INDEX(months!B:B,MATCH(Sheet1!W2702,months!A:A,0))</f>
        <v>8</v>
      </c>
      <c r="Z2702">
        <f t="shared" si="300"/>
        <v>43316</v>
      </c>
    </row>
    <row r="2703" spans="1:26" x14ac:dyDescent="0.2">
      <c r="A2703" t="s">
        <v>4016</v>
      </c>
      <c r="B2703" t="s">
        <v>3944</v>
      </c>
      <c r="C2703">
        <v>4</v>
      </c>
      <c r="D2703">
        <v>15867</v>
      </c>
      <c r="E2703" t="s">
        <v>46</v>
      </c>
      <c r="F2703" t="s">
        <v>38</v>
      </c>
      <c r="G2703" t="s">
        <v>23</v>
      </c>
      <c r="H2703" t="s">
        <v>24</v>
      </c>
      <c r="I2703" t="s">
        <v>25</v>
      </c>
      <c r="J2703" t="s">
        <v>3945</v>
      </c>
      <c r="K2703" t="s">
        <v>3021</v>
      </c>
      <c r="L2703" t="s">
        <v>46</v>
      </c>
      <c r="M2703" t="s">
        <v>29</v>
      </c>
      <c r="N2703">
        <f t="shared" si="294"/>
        <v>0</v>
      </c>
      <c r="O2703" t="str">
        <f t="shared" si="295"/>
        <v>No</v>
      </c>
      <c r="P2703">
        <f t="shared" si="296"/>
        <v>0</v>
      </c>
      <c r="Q2703">
        <f t="shared" si="297"/>
        <v>4813937689</v>
      </c>
      <c r="R2703">
        <f t="shared" si="298"/>
        <v>4.1933383153624479</v>
      </c>
      <c r="S2703" t="str">
        <f t="shared" si="299"/>
        <v>Acceptable</v>
      </c>
      <c r="T2703">
        <f>ROUNDUP(C2703,0)</f>
        <v>4</v>
      </c>
      <c r="U2703">
        <f>ROUNDDOWN(C2703,0)</f>
        <v>4</v>
      </c>
      <c r="V2703">
        <f>RIGHT(K2703,2)+2000</f>
        <v>2018</v>
      </c>
      <c r="W2703" t="str">
        <f>INDEX(_xlfn.TEXTSPLIT(K2703,"-"),1,2)</f>
        <v>Aug</v>
      </c>
      <c r="X2703" t="str">
        <f>INDEX(_xlfn.TEXTSPLIT(K2703,"-"),1,1)</f>
        <v>6</v>
      </c>
      <c r="Y2703">
        <f>INDEX(months!B:B,MATCH(Sheet1!W2703,months!A:A,0))</f>
        <v>8</v>
      </c>
      <c r="Z2703">
        <f t="shared" si="300"/>
        <v>43318</v>
      </c>
    </row>
    <row r="2704" spans="1:26" x14ac:dyDescent="0.2">
      <c r="A2704" t="s">
        <v>4017</v>
      </c>
      <c r="B2704" t="s">
        <v>3944</v>
      </c>
      <c r="C2704">
        <v>3.3</v>
      </c>
      <c r="D2704">
        <v>9189</v>
      </c>
      <c r="E2704" t="s">
        <v>2708</v>
      </c>
      <c r="F2704" t="s">
        <v>65</v>
      </c>
      <c r="G2704" t="s">
        <v>23</v>
      </c>
      <c r="H2704" t="s">
        <v>24</v>
      </c>
      <c r="I2704" t="s">
        <v>44</v>
      </c>
      <c r="J2704" t="s">
        <v>3945</v>
      </c>
      <c r="K2704" t="s">
        <v>39</v>
      </c>
      <c r="L2704" t="s">
        <v>4018</v>
      </c>
      <c r="M2704" t="s">
        <v>86</v>
      </c>
      <c r="N2704">
        <f t="shared" si="294"/>
        <v>0</v>
      </c>
      <c r="O2704" t="str">
        <f t="shared" si="295"/>
        <v>No</v>
      </c>
      <c r="P2704">
        <f t="shared" si="296"/>
        <v>0</v>
      </c>
      <c r="Q2704">
        <f t="shared" si="297"/>
        <v>4813937689</v>
      </c>
      <c r="R2704">
        <f t="shared" si="298"/>
        <v>4.1933383153624479</v>
      </c>
      <c r="S2704" t="str">
        <f t="shared" si="299"/>
        <v>Acceptable</v>
      </c>
      <c r="T2704">
        <f>ROUNDUP(C2704,0)</f>
        <v>4</v>
      </c>
      <c r="U2704">
        <f>ROUNDDOWN(C2704,0)</f>
        <v>3</v>
      </c>
      <c r="V2704">
        <f>RIGHT(K2704,2)+2000</f>
        <v>2018</v>
      </c>
      <c r="W2704" t="str">
        <f>INDEX(_xlfn.TEXTSPLIT(K2704,"-"),1,2)</f>
        <v>Aug</v>
      </c>
      <c r="X2704" t="str">
        <f>INDEX(_xlfn.TEXTSPLIT(K2704,"-"),1,1)</f>
        <v>1</v>
      </c>
      <c r="Y2704">
        <f>INDEX(months!B:B,MATCH(Sheet1!W2704,months!A:A,0))</f>
        <v>8</v>
      </c>
      <c r="Z2704">
        <f t="shared" si="300"/>
        <v>43313</v>
      </c>
    </row>
    <row r="2705" spans="1:26" x14ac:dyDescent="0.2">
      <c r="A2705" t="s">
        <v>4019</v>
      </c>
      <c r="B2705" t="s">
        <v>3944</v>
      </c>
      <c r="C2705">
        <v>4.0999999999999996</v>
      </c>
      <c r="D2705">
        <v>23187</v>
      </c>
      <c r="E2705" t="s">
        <v>42</v>
      </c>
      <c r="F2705" t="s">
        <v>65</v>
      </c>
      <c r="G2705" t="s">
        <v>23</v>
      </c>
      <c r="H2705" t="s">
        <v>24</v>
      </c>
      <c r="I2705" t="s">
        <v>25</v>
      </c>
      <c r="J2705" t="s">
        <v>3945</v>
      </c>
      <c r="K2705" t="s">
        <v>362</v>
      </c>
      <c r="L2705" t="s">
        <v>4020</v>
      </c>
      <c r="M2705" t="s">
        <v>587</v>
      </c>
      <c r="N2705">
        <f t="shared" si="294"/>
        <v>0</v>
      </c>
      <c r="O2705" t="str">
        <f t="shared" si="295"/>
        <v>No</v>
      </c>
      <c r="P2705">
        <f t="shared" si="296"/>
        <v>0</v>
      </c>
      <c r="Q2705">
        <f t="shared" si="297"/>
        <v>4813937689</v>
      </c>
      <c r="R2705">
        <f t="shared" si="298"/>
        <v>4.1933383153624479</v>
      </c>
      <c r="S2705" t="str">
        <f t="shared" si="299"/>
        <v>Acceptable</v>
      </c>
      <c r="T2705">
        <f>ROUNDUP(C2705,0)</f>
        <v>5</v>
      </c>
      <c r="U2705">
        <f>ROUNDDOWN(C2705,0)</f>
        <v>4</v>
      </c>
      <c r="V2705">
        <f>RIGHT(K2705,2)+2000</f>
        <v>2018</v>
      </c>
      <c r="W2705" t="str">
        <f>INDEX(_xlfn.TEXTSPLIT(K2705,"-"),1,2)</f>
        <v>Jun</v>
      </c>
      <c r="X2705" t="str">
        <f>INDEX(_xlfn.TEXTSPLIT(K2705,"-"),1,1)</f>
        <v>21</v>
      </c>
      <c r="Y2705">
        <f>INDEX(months!B:B,MATCH(Sheet1!W2705,months!A:A,0))</f>
        <v>6</v>
      </c>
      <c r="Z2705">
        <f t="shared" si="300"/>
        <v>43272</v>
      </c>
    </row>
    <row r="2706" spans="1:26" x14ac:dyDescent="0.2">
      <c r="A2706" t="s">
        <v>4021</v>
      </c>
      <c r="B2706" t="s">
        <v>3944</v>
      </c>
      <c r="C2706">
        <v>4.0999999999999996</v>
      </c>
      <c r="D2706">
        <v>11798</v>
      </c>
      <c r="E2706" t="s">
        <v>46</v>
      </c>
      <c r="F2706" t="s">
        <v>65</v>
      </c>
      <c r="G2706" t="s">
        <v>23</v>
      </c>
      <c r="H2706" t="s">
        <v>24</v>
      </c>
      <c r="I2706" t="s">
        <v>25</v>
      </c>
      <c r="J2706" t="s">
        <v>3945</v>
      </c>
      <c r="K2706" t="s">
        <v>213</v>
      </c>
      <c r="L2706" t="s">
        <v>46</v>
      </c>
      <c r="M2706" t="s">
        <v>46</v>
      </c>
      <c r="N2706">
        <f t="shared" si="294"/>
        <v>0</v>
      </c>
      <c r="O2706" t="str">
        <f t="shared" si="295"/>
        <v>No</v>
      </c>
      <c r="P2706">
        <f t="shared" si="296"/>
        <v>0</v>
      </c>
      <c r="Q2706">
        <f t="shared" si="297"/>
        <v>4813937689</v>
      </c>
      <c r="R2706">
        <f t="shared" si="298"/>
        <v>4.1933383153624479</v>
      </c>
      <c r="S2706" t="str">
        <f t="shared" si="299"/>
        <v>Acceptable</v>
      </c>
      <c r="T2706">
        <f>ROUNDUP(C2706,0)</f>
        <v>5</v>
      </c>
      <c r="U2706">
        <f>ROUNDDOWN(C2706,0)</f>
        <v>4</v>
      </c>
      <c r="V2706">
        <f>RIGHT(K2706,2)+2000</f>
        <v>2018</v>
      </c>
      <c r="W2706" t="str">
        <f>INDEX(_xlfn.TEXTSPLIT(K2706,"-"),1,2)</f>
        <v>May</v>
      </c>
      <c r="X2706" t="str">
        <f>INDEX(_xlfn.TEXTSPLIT(K2706,"-"),1,1)</f>
        <v>10</v>
      </c>
      <c r="Y2706">
        <f>INDEX(months!B:B,MATCH(Sheet1!W2706,months!A:A,0))</f>
        <v>5</v>
      </c>
      <c r="Z2706">
        <f t="shared" si="300"/>
        <v>43230</v>
      </c>
    </row>
    <row r="2707" spans="1:26" x14ac:dyDescent="0.2">
      <c r="A2707" t="s">
        <v>4022</v>
      </c>
      <c r="B2707" t="s">
        <v>3944</v>
      </c>
      <c r="C2707">
        <v>4.2</v>
      </c>
      <c r="D2707">
        <v>9975</v>
      </c>
      <c r="E2707" t="s">
        <v>308</v>
      </c>
      <c r="F2707" t="s">
        <v>65</v>
      </c>
      <c r="G2707" t="s">
        <v>23</v>
      </c>
      <c r="H2707" t="s">
        <v>24</v>
      </c>
      <c r="I2707" t="s">
        <v>25</v>
      </c>
      <c r="J2707" t="s">
        <v>3945</v>
      </c>
      <c r="K2707" t="s">
        <v>4023</v>
      </c>
      <c r="L2707" t="s">
        <v>317</v>
      </c>
      <c r="M2707" t="s">
        <v>587</v>
      </c>
      <c r="N2707">
        <f t="shared" si="294"/>
        <v>0</v>
      </c>
      <c r="O2707" t="str">
        <f t="shared" si="295"/>
        <v>No</v>
      </c>
      <c r="P2707">
        <f t="shared" si="296"/>
        <v>0</v>
      </c>
      <c r="Q2707">
        <f t="shared" si="297"/>
        <v>4813937689</v>
      </c>
      <c r="R2707">
        <f t="shared" si="298"/>
        <v>4.1933383153624479</v>
      </c>
      <c r="S2707" t="str">
        <f t="shared" si="299"/>
        <v>Acceptable</v>
      </c>
      <c r="T2707">
        <f>ROUNDUP(C2707,0)</f>
        <v>5</v>
      </c>
      <c r="U2707">
        <f>ROUNDDOWN(C2707,0)</f>
        <v>4</v>
      </c>
      <c r="V2707">
        <f>RIGHT(K2707,2)+2000</f>
        <v>2018</v>
      </c>
      <c r="W2707" t="str">
        <f>INDEX(_xlfn.TEXTSPLIT(K2707,"-"),1,2)</f>
        <v>Jan</v>
      </c>
      <c r="X2707" t="str">
        <f>INDEX(_xlfn.TEXTSPLIT(K2707,"-"),1,1)</f>
        <v>22</v>
      </c>
      <c r="Y2707">
        <f>INDEX(months!B:B,MATCH(Sheet1!W2707,months!A:A,0))</f>
        <v>1</v>
      </c>
      <c r="Z2707">
        <f t="shared" si="300"/>
        <v>43122</v>
      </c>
    </row>
    <row r="2708" spans="1:26" x14ac:dyDescent="0.2">
      <c r="A2708" t="s">
        <v>4024</v>
      </c>
      <c r="B2708" t="s">
        <v>3944</v>
      </c>
      <c r="C2708">
        <v>4.0999999999999996</v>
      </c>
      <c r="D2708">
        <v>52896</v>
      </c>
      <c r="E2708" t="s">
        <v>46</v>
      </c>
      <c r="F2708" t="s">
        <v>89</v>
      </c>
      <c r="G2708" t="s">
        <v>23</v>
      </c>
      <c r="H2708" t="s">
        <v>24</v>
      </c>
      <c r="I2708" t="s">
        <v>25</v>
      </c>
      <c r="J2708" t="s">
        <v>3945</v>
      </c>
      <c r="K2708" t="s">
        <v>1449</v>
      </c>
      <c r="L2708" t="s">
        <v>46</v>
      </c>
      <c r="M2708" t="s">
        <v>46</v>
      </c>
      <c r="N2708">
        <f t="shared" si="294"/>
        <v>0</v>
      </c>
      <c r="O2708" t="str">
        <f t="shared" si="295"/>
        <v>No</v>
      </c>
      <c r="P2708">
        <f t="shared" si="296"/>
        <v>0</v>
      </c>
      <c r="Q2708">
        <f t="shared" si="297"/>
        <v>4813937689</v>
      </c>
      <c r="R2708">
        <f t="shared" si="298"/>
        <v>4.1933383153624479</v>
      </c>
      <c r="S2708" t="str">
        <f t="shared" si="299"/>
        <v>Acceptable</v>
      </c>
      <c r="T2708">
        <f>ROUNDUP(C2708,0)</f>
        <v>5</v>
      </c>
      <c r="U2708">
        <f>ROUNDDOWN(C2708,0)</f>
        <v>4</v>
      </c>
      <c r="V2708">
        <f>RIGHT(K2708,2)+2000</f>
        <v>2018</v>
      </c>
      <c r="W2708" t="str">
        <f>INDEX(_xlfn.TEXTSPLIT(K2708,"-"),1,2)</f>
        <v>Jun</v>
      </c>
      <c r="X2708" t="str">
        <f>INDEX(_xlfn.TEXTSPLIT(K2708,"-"),1,1)</f>
        <v>18</v>
      </c>
      <c r="Y2708">
        <f>INDEX(months!B:B,MATCH(Sheet1!W2708,months!A:A,0))</f>
        <v>6</v>
      </c>
      <c r="Z2708">
        <f t="shared" si="300"/>
        <v>43269</v>
      </c>
    </row>
    <row r="2709" spans="1:26" x14ac:dyDescent="0.2">
      <c r="A2709" t="s">
        <v>4025</v>
      </c>
      <c r="B2709" t="s">
        <v>3944</v>
      </c>
      <c r="C2709">
        <v>4.4000000000000004</v>
      </c>
      <c r="D2709">
        <v>7793</v>
      </c>
      <c r="E2709" t="s">
        <v>143</v>
      </c>
      <c r="F2709" t="s">
        <v>32</v>
      </c>
      <c r="G2709" t="s">
        <v>23</v>
      </c>
      <c r="H2709" t="s">
        <v>24</v>
      </c>
      <c r="I2709" t="s">
        <v>25</v>
      </c>
      <c r="J2709" t="s">
        <v>3945</v>
      </c>
      <c r="K2709" t="s">
        <v>4026</v>
      </c>
      <c r="L2709" t="s">
        <v>4027</v>
      </c>
      <c r="M2709" t="s">
        <v>29</v>
      </c>
      <c r="N2709">
        <f t="shared" si="294"/>
        <v>0</v>
      </c>
      <c r="O2709" t="str">
        <f t="shared" si="295"/>
        <v>No</v>
      </c>
      <c r="P2709">
        <f t="shared" si="296"/>
        <v>0</v>
      </c>
      <c r="Q2709">
        <f t="shared" si="297"/>
        <v>4813937689</v>
      </c>
      <c r="R2709">
        <f t="shared" si="298"/>
        <v>4.1933383153624479</v>
      </c>
      <c r="S2709" t="str">
        <f t="shared" si="299"/>
        <v>Acceptable</v>
      </c>
      <c r="T2709">
        <f>ROUNDUP(C2709,0)</f>
        <v>5</v>
      </c>
      <c r="U2709">
        <f>ROUNDDOWN(C2709,0)</f>
        <v>4</v>
      </c>
      <c r="V2709">
        <f>RIGHT(K2709,2)+2000</f>
        <v>2018</v>
      </c>
      <c r="W2709" t="str">
        <f>INDEX(_xlfn.TEXTSPLIT(K2709,"-"),1,2)</f>
        <v>Feb</v>
      </c>
      <c r="X2709" t="str">
        <f>INDEX(_xlfn.TEXTSPLIT(K2709,"-"),1,1)</f>
        <v>6</v>
      </c>
      <c r="Y2709">
        <f>INDEX(months!B:B,MATCH(Sheet1!W2709,months!A:A,0))</f>
        <v>2</v>
      </c>
      <c r="Z2709">
        <f t="shared" si="300"/>
        <v>43137</v>
      </c>
    </row>
    <row r="2710" spans="1:26" x14ac:dyDescent="0.2">
      <c r="A2710" t="s">
        <v>4028</v>
      </c>
      <c r="B2710" t="s">
        <v>3944</v>
      </c>
      <c r="C2710">
        <v>4.0999999999999996</v>
      </c>
      <c r="D2710">
        <v>9701</v>
      </c>
      <c r="E2710" t="s">
        <v>31</v>
      </c>
      <c r="F2710" t="s">
        <v>32</v>
      </c>
      <c r="G2710" t="s">
        <v>23</v>
      </c>
      <c r="H2710" t="s">
        <v>24</v>
      </c>
      <c r="I2710" t="s">
        <v>25</v>
      </c>
      <c r="J2710" t="s">
        <v>3945</v>
      </c>
      <c r="K2710" t="s">
        <v>357</v>
      </c>
      <c r="L2710" t="s">
        <v>1124</v>
      </c>
      <c r="M2710" t="s">
        <v>54</v>
      </c>
      <c r="N2710">
        <f t="shared" si="294"/>
        <v>0</v>
      </c>
      <c r="O2710" t="str">
        <f t="shared" si="295"/>
        <v>No</v>
      </c>
      <c r="P2710">
        <f t="shared" si="296"/>
        <v>0</v>
      </c>
      <c r="Q2710">
        <f t="shared" si="297"/>
        <v>4813937689</v>
      </c>
      <c r="R2710">
        <f t="shared" si="298"/>
        <v>4.1933383153624479</v>
      </c>
      <c r="S2710" t="str">
        <f t="shared" si="299"/>
        <v>Acceptable</v>
      </c>
      <c r="T2710">
        <f>ROUNDUP(C2710,0)</f>
        <v>5</v>
      </c>
      <c r="U2710">
        <f>ROUNDDOWN(C2710,0)</f>
        <v>4</v>
      </c>
      <c r="V2710">
        <f>RIGHT(K2710,2)+2000</f>
        <v>2018</v>
      </c>
      <c r="W2710" t="str">
        <f>INDEX(_xlfn.TEXTSPLIT(K2710,"-"),1,2)</f>
        <v>Jul</v>
      </c>
      <c r="X2710" t="str">
        <f>INDEX(_xlfn.TEXTSPLIT(K2710,"-"),1,1)</f>
        <v>25</v>
      </c>
      <c r="Y2710">
        <f>INDEX(months!B:B,MATCH(Sheet1!W2710,months!A:A,0))</f>
        <v>7</v>
      </c>
      <c r="Z2710">
        <f t="shared" si="300"/>
        <v>43306</v>
      </c>
    </row>
    <row r="2711" spans="1:26" x14ac:dyDescent="0.2">
      <c r="A2711" t="s">
        <v>4029</v>
      </c>
      <c r="B2711" t="s">
        <v>3944</v>
      </c>
      <c r="C2711">
        <v>4.2</v>
      </c>
      <c r="D2711">
        <v>31519</v>
      </c>
      <c r="E2711" t="s">
        <v>93</v>
      </c>
      <c r="F2711" t="s">
        <v>65</v>
      </c>
      <c r="G2711" t="s">
        <v>23</v>
      </c>
      <c r="H2711" t="s">
        <v>24</v>
      </c>
      <c r="I2711" t="s">
        <v>25</v>
      </c>
      <c r="J2711" t="s">
        <v>3945</v>
      </c>
      <c r="K2711" t="s">
        <v>253</v>
      </c>
      <c r="L2711" t="s">
        <v>673</v>
      </c>
      <c r="M2711" t="s">
        <v>86</v>
      </c>
      <c r="N2711">
        <f t="shared" si="294"/>
        <v>0</v>
      </c>
      <c r="O2711" t="str">
        <f t="shared" si="295"/>
        <v>No</v>
      </c>
      <c r="P2711">
        <f t="shared" si="296"/>
        <v>0</v>
      </c>
      <c r="Q2711">
        <f t="shared" si="297"/>
        <v>4813937689</v>
      </c>
      <c r="R2711">
        <f t="shared" si="298"/>
        <v>4.1933383153624479</v>
      </c>
      <c r="S2711" t="str">
        <f t="shared" si="299"/>
        <v>Acceptable</v>
      </c>
      <c r="T2711">
        <f>ROUNDUP(C2711,0)</f>
        <v>5</v>
      </c>
      <c r="U2711">
        <f>ROUNDDOWN(C2711,0)</f>
        <v>4</v>
      </c>
      <c r="V2711">
        <f>RIGHT(K2711,2)+2000</f>
        <v>2018</v>
      </c>
      <c r="W2711" t="str">
        <f>INDEX(_xlfn.TEXTSPLIT(K2711,"-"),1,2)</f>
        <v>Jun</v>
      </c>
      <c r="X2711" t="str">
        <f>INDEX(_xlfn.TEXTSPLIT(K2711,"-"),1,1)</f>
        <v>12</v>
      </c>
      <c r="Y2711">
        <f>INDEX(months!B:B,MATCH(Sheet1!W2711,months!A:A,0))</f>
        <v>6</v>
      </c>
      <c r="Z2711">
        <f t="shared" si="300"/>
        <v>43263</v>
      </c>
    </row>
    <row r="2712" spans="1:26" x14ac:dyDescent="0.2">
      <c r="A2712" t="s">
        <v>4030</v>
      </c>
      <c r="B2712" t="s">
        <v>3944</v>
      </c>
      <c r="C2712">
        <v>4.5</v>
      </c>
      <c r="D2712">
        <v>181990</v>
      </c>
      <c r="E2712" t="s">
        <v>46</v>
      </c>
      <c r="F2712" t="s">
        <v>89</v>
      </c>
      <c r="G2712" t="s">
        <v>23</v>
      </c>
      <c r="H2712" t="s">
        <v>24</v>
      </c>
      <c r="I2712" t="s">
        <v>25</v>
      </c>
      <c r="J2712" t="s">
        <v>3945</v>
      </c>
      <c r="K2712" t="s">
        <v>166</v>
      </c>
      <c r="L2712" t="s">
        <v>46</v>
      </c>
      <c r="M2712" t="s">
        <v>46</v>
      </c>
      <c r="N2712">
        <f t="shared" si="294"/>
        <v>0</v>
      </c>
      <c r="O2712" t="str">
        <f t="shared" si="295"/>
        <v>No</v>
      </c>
      <c r="P2712">
        <f t="shared" si="296"/>
        <v>0</v>
      </c>
      <c r="Q2712">
        <f t="shared" si="297"/>
        <v>4813937689</v>
      </c>
      <c r="R2712">
        <f t="shared" si="298"/>
        <v>4.1933383153624479</v>
      </c>
      <c r="S2712" t="str">
        <f t="shared" si="299"/>
        <v>Acceptable</v>
      </c>
      <c r="T2712">
        <f>ROUNDUP(C2712,0)</f>
        <v>5</v>
      </c>
      <c r="U2712">
        <f>ROUNDDOWN(C2712,0)</f>
        <v>4</v>
      </c>
      <c r="V2712">
        <f>RIGHT(K2712,2)+2000</f>
        <v>2018</v>
      </c>
      <c r="W2712" t="str">
        <f>INDEX(_xlfn.TEXTSPLIT(K2712,"-"),1,2)</f>
        <v>Apr</v>
      </c>
      <c r="X2712" t="str">
        <f>INDEX(_xlfn.TEXTSPLIT(K2712,"-"),1,1)</f>
        <v>27</v>
      </c>
      <c r="Y2712">
        <f>INDEX(months!B:B,MATCH(Sheet1!W2712,months!A:A,0))</f>
        <v>4</v>
      </c>
      <c r="Z2712">
        <f t="shared" si="300"/>
        <v>43217</v>
      </c>
    </row>
    <row r="2713" spans="1:26" x14ac:dyDescent="0.2">
      <c r="A2713" t="s">
        <v>4031</v>
      </c>
      <c r="B2713" t="s">
        <v>3944</v>
      </c>
      <c r="C2713">
        <v>4.3</v>
      </c>
      <c r="D2713">
        <v>213735</v>
      </c>
      <c r="E2713" t="s">
        <v>1686</v>
      </c>
      <c r="F2713" t="s">
        <v>89</v>
      </c>
      <c r="G2713" t="s">
        <v>23</v>
      </c>
      <c r="H2713" t="s">
        <v>24</v>
      </c>
      <c r="I2713" t="s">
        <v>25</v>
      </c>
      <c r="J2713" t="s">
        <v>3945</v>
      </c>
      <c r="K2713" t="s">
        <v>297</v>
      </c>
      <c r="L2713" t="s">
        <v>4032</v>
      </c>
      <c r="M2713" t="s">
        <v>54</v>
      </c>
      <c r="N2713">
        <f t="shared" si="294"/>
        <v>0</v>
      </c>
      <c r="O2713" t="str">
        <f t="shared" si="295"/>
        <v>No</v>
      </c>
      <c r="P2713">
        <f t="shared" si="296"/>
        <v>0</v>
      </c>
      <c r="Q2713">
        <f t="shared" si="297"/>
        <v>4813937689</v>
      </c>
      <c r="R2713">
        <f t="shared" si="298"/>
        <v>4.1933383153624479</v>
      </c>
      <c r="S2713" t="str">
        <f t="shared" si="299"/>
        <v>Acceptable</v>
      </c>
      <c r="T2713">
        <f>ROUNDUP(C2713,0)</f>
        <v>5</v>
      </c>
      <c r="U2713">
        <f>ROUNDDOWN(C2713,0)</f>
        <v>4</v>
      </c>
      <c r="V2713">
        <f>RIGHT(K2713,2)+2000</f>
        <v>2018</v>
      </c>
      <c r="W2713" t="str">
        <f>INDEX(_xlfn.TEXTSPLIT(K2713,"-"),1,2)</f>
        <v>Jul</v>
      </c>
      <c r="X2713" t="str">
        <f>INDEX(_xlfn.TEXTSPLIT(K2713,"-"),1,1)</f>
        <v>24</v>
      </c>
      <c r="Y2713">
        <f>INDEX(months!B:B,MATCH(Sheet1!W2713,months!A:A,0))</f>
        <v>7</v>
      </c>
      <c r="Z2713">
        <f t="shared" si="300"/>
        <v>43305</v>
      </c>
    </row>
    <row r="2714" spans="1:26" x14ac:dyDescent="0.2">
      <c r="A2714" t="s">
        <v>3947</v>
      </c>
      <c r="B2714" t="s">
        <v>3944</v>
      </c>
      <c r="C2714">
        <v>4.5</v>
      </c>
      <c r="D2714">
        <v>6211039</v>
      </c>
      <c r="E2714" t="s">
        <v>186</v>
      </c>
      <c r="F2714" t="s">
        <v>448</v>
      </c>
      <c r="G2714" t="s">
        <v>23</v>
      </c>
      <c r="H2714" t="s">
        <v>24</v>
      </c>
      <c r="I2714" t="s">
        <v>25</v>
      </c>
      <c r="J2714" t="s">
        <v>3945</v>
      </c>
      <c r="K2714" t="s">
        <v>97</v>
      </c>
      <c r="L2714" t="s">
        <v>3948</v>
      </c>
      <c r="M2714" t="s">
        <v>81</v>
      </c>
      <c r="N2714">
        <f t="shared" si="294"/>
        <v>0</v>
      </c>
      <c r="O2714" t="str">
        <f t="shared" si="295"/>
        <v>No</v>
      </c>
      <c r="P2714">
        <f t="shared" si="296"/>
        <v>0</v>
      </c>
      <c r="Q2714">
        <f t="shared" si="297"/>
        <v>4813937689</v>
      </c>
      <c r="R2714">
        <f t="shared" si="298"/>
        <v>4.1933383153624479</v>
      </c>
      <c r="S2714" t="str">
        <f t="shared" si="299"/>
        <v>Acceptable</v>
      </c>
      <c r="T2714">
        <f>ROUNDUP(C2714,0)</f>
        <v>5</v>
      </c>
      <c r="U2714">
        <f>ROUNDDOWN(C2714,0)</f>
        <v>4</v>
      </c>
      <c r="V2714">
        <f>RIGHT(K2714,2)+2000</f>
        <v>2018</v>
      </c>
      <c r="W2714" t="str">
        <f>INDEX(_xlfn.TEXTSPLIT(K2714,"-"),1,2)</f>
        <v>Aug</v>
      </c>
      <c r="X2714" t="str">
        <f>INDEX(_xlfn.TEXTSPLIT(K2714,"-"),1,1)</f>
        <v>3</v>
      </c>
      <c r="Y2714">
        <f>INDEX(months!B:B,MATCH(Sheet1!W2714,months!A:A,0))</f>
        <v>8</v>
      </c>
      <c r="Z2714">
        <f t="shared" si="300"/>
        <v>43315</v>
      </c>
    </row>
    <row r="2715" spans="1:26" x14ac:dyDescent="0.2">
      <c r="A2715" t="s">
        <v>4033</v>
      </c>
      <c r="B2715" t="s">
        <v>3944</v>
      </c>
      <c r="C2715">
        <v>4.0999999999999996</v>
      </c>
      <c r="D2715">
        <v>42871</v>
      </c>
      <c r="E2715" t="s">
        <v>132</v>
      </c>
      <c r="F2715" t="s">
        <v>65</v>
      </c>
      <c r="G2715" t="s">
        <v>23</v>
      </c>
      <c r="H2715" t="s">
        <v>24</v>
      </c>
      <c r="I2715" t="s">
        <v>25</v>
      </c>
      <c r="J2715" t="s">
        <v>3945</v>
      </c>
      <c r="K2715" t="s">
        <v>278</v>
      </c>
      <c r="L2715" t="s">
        <v>4034</v>
      </c>
      <c r="M2715" t="s">
        <v>81</v>
      </c>
      <c r="N2715">
        <f t="shared" si="294"/>
        <v>0</v>
      </c>
      <c r="O2715" t="str">
        <f t="shared" si="295"/>
        <v>No</v>
      </c>
      <c r="P2715">
        <f t="shared" si="296"/>
        <v>0</v>
      </c>
      <c r="Q2715">
        <f t="shared" si="297"/>
        <v>4813937689</v>
      </c>
      <c r="R2715">
        <f t="shared" si="298"/>
        <v>4.1933383153624479</v>
      </c>
      <c r="S2715" t="str">
        <f t="shared" si="299"/>
        <v>Acceptable</v>
      </c>
      <c r="T2715">
        <f>ROUNDUP(C2715,0)</f>
        <v>5</v>
      </c>
      <c r="U2715">
        <f>ROUNDDOWN(C2715,0)</f>
        <v>4</v>
      </c>
      <c r="V2715">
        <f>RIGHT(K2715,2)+2000</f>
        <v>2018</v>
      </c>
      <c r="W2715" t="str">
        <f>INDEX(_xlfn.TEXTSPLIT(K2715,"-"),1,2)</f>
        <v>Jul</v>
      </c>
      <c r="X2715" t="str">
        <f>INDEX(_xlfn.TEXTSPLIT(K2715,"-"),1,1)</f>
        <v>27</v>
      </c>
      <c r="Y2715">
        <f>INDEX(months!B:B,MATCH(Sheet1!W2715,months!A:A,0))</f>
        <v>7</v>
      </c>
      <c r="Z2715">
        <f t="shared" si="300"/>
        <v>43308</v>
      </c>
    </row>
    <row r="2716" spans="1:26" x14ac:dyDescent="0.2">
      <c r="A2716" t="s">
        <v>4035</v>
      </c>
      <c r="B2716" t="s">
        <v>3944</v>
      </c>
      <c r="C2716">
        <v>4.5</v>
      </c>
      <c r="D2716">
        <v>315908</v>
      </c>
      <c r="E2716" t="s">
        <v>354</v>
      </c>
      <c r="F2716" t="s">
        <v>89</v>
      </c>
      <c r="G2716" t="s">
        <v>23</v>
      </c>
      <c r="H2716" t="s">
        <v>24</v>
      </c>
      <c r="I2716" t="s">
        <v>25</v>
      </c>
      <c r="J2716" t="s">
        <v>3945</v>
      </c>
      <c r="K2716" t="s">
        <v>39</v>
      </c>
      <c r="L2716" t="s">
        <v>4036</v>
      </c>
      <c r="M2716" t="s">
        <v>81</v>
      </c>
      <c r="N2716">
        <f t="shared" si="294"/>
        <v>0</v>
      </c>
      <c r="O2716" t="str">
        <f t="shared" si="295"/>
        <v>No</v>
      </c>
      <c r="P2716">
        <f t="shared" si="296"/>
        <v>0</v>
      </c>
      <c r="Q2716">
        <f t="shared" si="297"/>
        <v>4813937689</v>
      </c>
      <c r="R2716">
        <f t="shared" si="298"/>
        <v>4.1933383153624479</v>
      </c>
      <c r="S2716" t="str">
        <f t="shared" si="299"/>
        <v>Acceptable</v>
      </c>
      <c r="T2716">
        <f>ROUNDUP(C2716,0)</f>
        <v>5</v>
      </c>
      <c r="U2716">
        <f>ROUNDDOWN(C2716,0)</f>
        <v>4</v>
      </c>
      <c r="V2716">
        <f>RIGHT(K2716,2)+2000</f>
        <v>2018</v>
      </c>
      <c r="W2716" t="str">
        <f>INDEX(_xlfn.TEXTSPLIT(K2716,"-"),1,2)</f>
        <v>Aug</v>
      </c>
      <c r="X2716" t="str">
        <f>INDEX(_xlfn.TEXTSPLIT(K2716,"-"),1,1)</f>
        <v>1</v>
      </c>
      <c r="Y2716">
        <f>INDEX(months!B:B,MATCH(Sheet1!W2716,months!A:A,0))</f>
        <v>8</v>
      </c>
      <c r="Z2716">
        <f t="shared" si="300"/>
        <v>43313</v>
      </c>
    </row>
    <row r="2717" spans="1:26" x14ac:dyDescent="0.2">
      <c r="A2717" t="s">
        <v>4037</v>
      </c>
      <c r="B2717" t="s">
        <v>3944</v>
      </c>
      <c r="C2717">
        <v>4.4000000000000004</v>
      </c>
      <c r="D2717">
        <v>210208</v>
      </c>
      <c r="E2717" t="s">
        <v>46</v>
      </c>
      <c r="F2717" t="s">
        <v>89</v>
      </c>
      <c r="G2717" t="s">
        <v>23</v>
      </c>
      <c r="H2717" t="s">
        <v>24</v>
      </c>
      <c r="I2717" t="s">
        <v>25</v>
      </c>
      <c r="J2717" t="s">
        <v>3945</v>
      </c>
      <c r="K2717" t="s">
        <v>39</v>
      </c>
      <c r="L2717" t="s">
        <v>46</v>
      </c>
      <c r="M2717" t="s">
        <v>46</v>
      </c>
      <c r="N2717">
        <f t="shared" si="294"/>
        <v>0</v>
      </c>
      <c r="O2717" t="str">
        <f t="shared" si="295"/>
        <v>No</v>
      </c>
      <c r="P2717">
        <f t="shared" si="296"/>
        <v>0</v>
      </c>
      <c r="Q2717">
        <f t="shared" si="297"/>
        <v>4813937689</v>
      </c>
      <c r="R2717">
        <f t="shared" si="298"/>
        <v>4.1933383153624479</v>
      </c>
      <c r="S2717" t="str">
        <f t="shared" si="299"/>
        <v>Acceptable</v>
      </c>
      <c r="T2717">
        <f>ROUNDUP(C2717,0)</f>
        <v>5</v>
      </c>
      <c r="U2717">
        <f>ROUNDDOWN(C2717,0)</f>
        <v>4</v>
      </c>
      <c r="V2717">
        <f>RIGHT(K2717,2)+2000</f>
        <v>2018</v>
      </c>
      <c r="W2717" t="str">
        <f>INDEX(_xlfn.TEXTSPLIT(K2717,"-"),1,2)</f>
        <v>Aug</v>
      </c>
      <c r="X2717" t="str">
        <f>INDEX(_xlfn.TEXTSPLIT(K2717,"-"),1,1)</f>
        <v>1</v>
      </c>
      <c r="Y2717">
        <f>INDEX(months!B:B,MATCH(Sheet1!W2717,months!A:A,0))</f>
        <v>8</v>
      </c>
      <c r="Z2717">
        <f t="shared" si="300"/>
        <v>43313</v>
      </c>
    </row>
    <row r="2718" spans="1:26" x14ac:dyDescent="0.2">
      <c r="A2718" t="s">
        <v>4038</v>
      </c>
      <c r="B2718" t="s">
        <v>3944</v>
      </c>
      <c r="C2718">
        <v>4.5999999999999996</v>
      </c>
      <c r="D2718">
        <v>1370749</v>
      </c>
      <c r="E2718" t="s">
        <v>46</v>
      </c>
      <c r="F2718" t="s">
        <v>43</v>
      </c>
      <c r="G2718" t="s">
        <v>23</v>
      </c>
      <c r="H2718" t="s">
        <v>24</v>
      </c>
      <c r="I2718" t="s">
        <v>44</v>
      </c>
      <c r="J2718" t="s">
        <v>3945</v>
      </c>
      <c r="K2718" t="s">
        <v>97</v>
      </c>
      <c r="L2718" t="s">
        <v>46</v>
      </c>
      <c r="M2718" t="s">
        <v>46</v>
      </c>
      <c r="N2718">
        <f t="shared" si="294"/>
        <v>0</v>
      </c>
      <c r="O2718" t="str">
        <f t="shared" si="295"/>
        <v>No</v>
      </c>
      <c r="P2718">
        <f t="shared" si="296"/>
        <v>0</v>
      </c>
      <c r="Q2718">
        <f t="shared" si="297"/>
        <v>4813937689</v>
      </c>
      <c r="R2718">
        <f t="shared" si="298"/>
        <v>4.1933383153624479</v>
      </c>
      <c r="S2718" t="str">
        <f t="shared" si="299"/>
        <v>Acceptable</v>
      </c>
      <c r="T2718">
        <f>ROUNDUP(C2718,0)</f>
        <v>5</v>
      </c>
      <c r="U2718">
        <f>ROUNDDOWN(C2718,0)</f>
        <v>4</v>
      </c>
      <c r="V2718">
        <f>RIGHT(K2718,2)+2000</f>
        <v>2018</v>
      </c>
      <c r="W2718" t="str">
        <f>INDEX(_xlfn.TEXTSPLIT(K2718,"-"),1,2)</f>
        <v>Aug</v>
      </c>
      <c r="X2718" t="str">
        <f>INDEX(_xlfn.TEXTSPLIT(K2718,"-"),1,1)</f>
        <v>3</v>
      </c>
      <c r="Y2718">
        <f>INDEX(months!B:B,MATCH(Sheet1!W2718,months!A:A,0))</f>
        <v>8</v>
      </c>
      <c r="Z2718">
        <f t="shared" si="300"/>
        <v>43315</v>
      </c>
    </row>
    <row r="2719" spans="1:26" x14ac:dyDescent="0.2">
      <c r="A2719" t="s">
        <v>4039</v>
      </c>
      <c r="B2719" t="s">
        <v>3944</v>
      </c>
      <c r="C2719">
        <v>4.5</v>
      </c>
      <c r="D2719">
        <v>79261</v>
      </c>
      <c r="E2719" t="s">
        <v>219</v>
      </c>
      <c r="F2719" t="s">
        <v>38</v>
      </c>
      <c r="G2719" t="s">
        <v>23</v>
      </c>
      <c r="H2719" t="s">
        <v>24</v>
      </c>
      <c r="I2719" t="s">
        <v>25</v>
      </c>
      <c r="J2719" t="s">
        <v>3945</v>
      </c>
      <c r="K2719" t="s">
        <v>97</v>
      </c>
      <c r="L2719" t="s">
        <v>4040</v>
      </c>
      <c r="M2719" t="s">
        <v>54</v>
      </c>
      <c r="N2719">
        <f t="shared" si="294"/>
        <v>0</v>
      </c>
      <c r="O2719" t="str">
        <f t="shared" si="295"/>
        <v>No</v>
      </c>
      <c r="P2719">
        <f t="shared" si="296"/>
        <v>0</v>
      </c>
      <c r="Q2719">
        <f t="shared" si="297"/>
        <v>4813937689</v>
      </c>
      <c r="R2719">
        <f t="shared" si="298"/>
        <v>4.1933383153624479</v>
      </c>
      <c r="S2719" t="str">
        <f t="shared" si="299"/>
        <v>Acceptable</v>
      </c>
      <c r="T2719">
        <f>ROUNDUP(C2719,0)</f>
        <v>5</v>
      </c>
      <c r="U2719">
        <f>ROUNDDOWN(C2719,0)</f>
        <v>4</v>
      </c>
      <c r="V2719">
        <f>RIGHT(K2719,2)+2000</f>
        <v>2018</v>
      </c>
      <c r="W2719" t="str">
        <f>INDEX(_xlfn.TEXTSPLIT(K2719,"-"),1,2)</f>
        <v>Aug</v>
      </c>
      <c r="X2719" t="str">
        <f>INDEX(_xlfn.TEXTSPLIT(K2719,"-"),1,1)</f>
        <v>3</v>
      </c>
      <c r="Y2719">
        <f>INDEX(months!B:B,MATCH(Sheet1!W2719,months!A:A,0))</f>
        <v>8</v>
      </c>
      <c r="Z2719">
        <f t="shared" si="300"/>
        <v>43315</v>
      </c>
    </row>
    <row r="2720" spans="1:26" x14ac:dyDescent="0.2">
      <c r="A2720" t="s">
        <v>4041</v>
      </c>
      <c r="B2720" t="s">
        <v>3944</v>
      </c>
      <c r="C2720">
        <v>4.5999999999999996</v>
      </c>
      <c r="D2720">
        <v>284725</v>
      </c>
      <c r="E2720" t="s">
        <v>88</v>
      </c>
      <c r="F2720" t="s">
        <v>89</v>
      </c>
      <c r="G2720" t="s">
        <v>23</v>
      </c>
      <c r="H2720" t="s">
        <v>24</v>
      </c>
      <c r="I2720" t="s">
        <v>25</v>
      </c>
      <c r="J2720" t="s">
        <v>3945</v>
      </c>
      <c r="K2720" t="s">
        <v>84</v>
      </c>
      <c r="L2720" t="s">
        <v>4042</v>
      </c>
      <c r="M2720" t="s">
        <v>81</v>
      </c>
      <c r="N2720">
        <f t="shared" si="294"/>
        <v>0</v>
      </c>
      <c r="O2720" t="str">
        <f t="shared" si="295"/>
        <v>No</v>
      </c>
      <c r="P2720">
        <f t="shared" si="296"/>
        <v>0</v>
      </c>
      <c r="Q2720">
        <f t="shared" si="297"/>
        <v>4813937689</v>
      </c>
      <c r="R2720">
        <f t="shared" si="298"/>
        <v>4.1933383153624479</v>
      </c>
      <c r="S2720" t="str">
        <f t="shared" si="299"/>
        <v>Acceptable</v>
      </c>
      <c r="T2720">
        <f>ROUNDUP(C2720,0)</f>
        <v>5</v>
      </c>
      <c r="U2720">
        <f>ROUNDDOWN(C2720,0)</f>
        <v>4</v>
      </c>
      <c r="V2720">
        <f>RIGHT(K2720,2)+2000</f>
        <v>2018</v>
      </c>
      <c r="W2720" t="str">
        <f>INDEX(_xlfn.TEXTSPLIT(K2720,"-"),1,2)</f>
        <v>Jul</v>
      </c>
      <c r="X2720" t="str">
        <f>INDEX(_xlfn.TEXTSPLIT(K2720,"-"),1,1)</f>
        <v>31</v>
      </c>
      <c r="Y2720">
        <f>INDEX(months!B:B,MATCH(Sheet1!W2720,months!A:A,0))</f>
        <v>7</v>
      </c>
      <c r="Z2720">
        <f t="shared" si="300"/>
        <v>43312</v>
      </c>
    </row>
    <row r="2721" spans="1:26" x14ac:dyDescent="0.2">
      <c r="A2721" t="s">
        <v>4043</v>
      </c>
      <c r="B2721" t="s">
        <v>3944</v>
      </c>
      <c r="C2721">
        <v>4.7</v>
      </c>
      <c r="D2721">
        <v>67071</v>
      </c>
      <c r="E2721" t="s">
        <v>763</v>
      </c>
      <c r="F2721" t="s">
        <v>65</v>
      </c>
      <c r="G2721" t="s">
        <v>23</v>
      </c>
      <c r="H2721" t="s">
        <v>24</v>
      </c>
      <c r="I2721" t="s">
        <v>25</v>
      </c>
      <c r="J2721" t="s">
        <v>3945</v>
      </c>
      <c r="K2721" t="s">
        <v>39</v>
      </c>
      <c r="L2721" t="s">
        <v>4044</v>
      </c>
      <c r="M2721" t="s">
        <v>54</v>
      </c>
      <c r="N2721">
        <f t="shared" si="294"/>
        <v>0</v>
      </c>
      <c r="O2721" t="str">
        <f t="shared" si="295"/>
        <v>No</v>
      </c>
      <c r="P2721">
        <f t="shared" si="296"/>
        <v>0</v>
      </c>
      <c r="Q2721">
        <f t="shared" si="297"/>
        <v>4813937689</v>
      </c>
      <c r="R2721">
        <f t="shared" si="298"/>
        <v>4.1933383153624479</v>
      </c>
      <c r="S2721" t="str">
        <f t="shared" si="299"/>
        <v>Acceptable</v>
      </c>
      <c r="T2721">
        <f>ROUNDUP(C2721,0)</f>
        <v>5</v>
      </c>
      <c r="U2721">
        <f>ROUNDDOWN(C2721,0)</f>
        <v>4</v>
      </c>
      <c r="V2721">
        <f>RIGHT(K2721,2)+2000</f>
        <v>2018</v>
      </c>
      <c r="W2721" t="str">
        <f>INDEX(_xlfn.TEXTSPLIT(K2721,"-"),1,2)</f>
        <v>Aug</v>
      </c>
      <c r="X2721" t="str">
        <f>INDEX(_xlfn.TEXTSPLIT(K2721,"-"),1,1)</f>
        <v>1</v>
      </c>
      <c r="Y2721">
        <f>INDEX(months!B:B,MATCH(Sheet1!W2721,months!A:A,0))</f>
        <v>8</v>
      </c>
      <c r="Z2721">
        <f t="shared" si="300"/>
        <v>43313</v>
      </c>
    </row>
    <row r="2722" spans="1:26" x14ac:dyDescent="0.2">
      <c r="A2722" t="s">
        <v>4045</v>
      </c>
      <c r="B2722" t="s">
        <v>3944</v>
      </c>
      <c r="C2722">
        <v>4.3</v>
      </c>
      <c r="D2722">
        <v>46153</v>
      </c>
      <c r="E2722" t="s">
        <v>108</v>
      </c>
      <c r="F2722" t="s">
        <v>89</v>
      </c>
      <c r="G2722" t="s">
        <v>23</v>
      </c>
      <c r="H2722" t="s">
        <v>24</v>
      </c>
      <c r="I2722" t="s">
        <v>25</v>
      </c>
      <c r="J2722" t="s">
        <v>3945</v>
      </c>
      <c r="K2722" t="s">
        <v>311</v>
      </c>
      <c r="L2722" t="s">
        <v>4046</v>
      </c>
      <c r="M2722" t="s">
        <v>54</v>
      </c>
      <c r="N2722">
        <f t="shared" si="294"/>
        <v>0</v>
      </c>
      <c r="O2722" t="str">
        <f t="shared" si="295"/>
        <v>No</v>
      </c>
      <c r="P2722">
        <f t="shared" si="296"/>
        <v>0</v>
      </c>
      <c r="Q2722">
        <f t="shared" si="297"/>
        <v>4813937689</v>
      </c>
      <c r="R2722">
        <f t="shared" si="298"/>
        <v>4.1933383153624479</v>
      </c>
      <c r="S2722" t="str">
        <f t="shared" si="299"/>
        <v>Acceptable</v>
      </c>
      <c r="T2722">
        <f>ROUNDUP(C2722,0)</f>
        <v>5</v>
      </c>
      <c r="U2722">
        <f>ROUNDDOWN(C2722,0)</f>
        <v>4</v>
      </c>
      <c r="V2722">
        <f>RIGHT(K2722,2)+2000</f>
        <v>2018</v>
      </c>
      <c r="W2722" t="str">
        <f>INDEX(_xlfn.TEXTSPLIT(K2722,"-"),1,2)</f>
        <v>Aug</v>
      </c>
      <c r="X2722" t="str">
        <f>INDEX(_xlfn.TEXTSPLIT(K2722,"-"),1,1)</f>
        <v>4</v>
      </c>
      <c r="Y2722">
        <f>INDEX(months!B:B,MATCH(Sheet1!W2722,months!A:A,0))</f>
        <v>8</v>
      </c>
      <c r="Z2722">
        <f t="shared" si="300"/>
        <v>43316</v>
      </c>
    </row>
    <row r="2723" spans="1:26" x14ac:dyDescent="0.2">
      <c r="A2723" t="s">
        <v>4047</v>
      </c>
      <c r="B2723" t="s">
        <v>3944</v>
      </c>
      <c r="C2723">
        <v>4.4000000000000004</v>
      </c>
      <c r="D2723">
        <v>101883</v>
      </c>
      <c r="E2723" t="s">
        <v>481</v>
      </c>
      <c r="F2723" t="s">
        <v>89</v>
      </c>
      <c r="G2723" t="s">
        <v>23</v>
      </c>
      <c r="H2723" t="s">
        <v>24</v>
      </c>
      <c r="I2723" t="s">
        <v>25</v>
      </c>
      <c r="J2723" t="s">
        <v>3945</v>
      </c>
      <c r="K2723" t="s">
        <v>97</v>
      </c>
      <c r="L2723" t="s">
        <v>4048</v>
      </c>
      <c r="M2723" t="s">
        <v>274</v>
      </c>
      <c r="N2723">
        <f t="shared" si="294"/>
        <v>0</v>
      </c>
      <c r="O2723" t="str">
        <f t="shared" si="295"/>
        <v>No</v>
      </c>
      <c r="P2723">
        <f t="shared" si="296"/>
        <v>0</v>
      </c>
      <c r="Q2723">
        <f t="shared" si="297"/>
        <v>4813937689</v>
      </c>
      <c r="R2723">
        <f t="shared" si="298"/>
        <v>4.1933383153624479</v>
      </c>
      <c r="S2723" t="str">
        <f t="shared" si="299"/>
        <v>Acceptable</v>
      </c>
      <c r="T2723">
        <f>ROUNDUP(C2723,0)</f>
        <v>5</v>
      </c>
      <c r="U2723">
        <f>ROUNDDOWN(C2723,0)</f>
        <v>4</v>
      </c>
      <c r="V2723">
        <f>RIGHT(K2723,2)+2000</f>
        <v>2018</v>
      </c>
      <c r="W2723" t="str">
        <f>INDEX(_xlfn.TEXTSPLIT(K2723,"-"),1,2)</f>
        <v>Aug</v>
      </c>
      <c r="X2723" t="str">
        <f>INDEX(_xlfn.TEXTSPLIT(K2723,"-"),1,1)</f>
        <v>3</v>
      </c>
      <c r="Y2723">
        <f>INDEX(months!B:B,MATCH(Sheet1!W2723,months!A:A,0))</f>
        <v>8</v>
      </c>
      <c r="Z2723">
        <f t="shared" si="300"/>
        <v>43315</v>
      </c>
    </row>
    <row r="2724" spans="1:26" x14ac:dyDescent="0.2">
      <c r="A2724" t="s">
        <v>4049</v>
      </c>
      <c r="B2724" t="s">
        <v>3944</v>
      </c>
      <c r="C2724">
        <v>4.4000000000000004</v>
      </c>
      <c r="D2724">
        <v>1659</v>
      </c>
      <c r="E2724" t="s">
        <v>69</v>
      </c>
      <c r="F2724" t="s">
        <v>57</v>
      </c>
      <c r="G2724" t="s">
        <v>23</v>
      </c>
      <c r="H2724" t="s">
        <v>24</v>
      </c>
      <c r="I2724" t="s">
        <v>25</v>
      </c>
      <c r="J2724" t="s">
        <v>3945</v>
      </c>
      <c r="K2724" t="s">
        <v>503</v>
      </c>
      <c r="L2724" t="s">
        <v>1124</v>
      </c>
      <c r="M2724" t="s">
        <v>54</v>
      </c>
      <c r="N2724">
        <f t="shared" si="294"/>
        <v>0</v>
      </c>
      <c r="O2724" t="str">
        <f t="shared" si="295"/>
        <v>No</v>
      </c>
      <c r="P2724">
        <f t="shared" si="296"/>
        <v>0</v>
      </c>
      <c r="Q2724">
        <f t="shared" si="297"/>
        <v>4813937689</v>
      </c>
      <c r="R2724">
        <f t="shared" si="298"/>
        <v>4.1933383153624479</v>
      </c>
      <c r="S2724" t="str">
        <f t="shared" si="299"/>
        <v>Acceptable</v>
      </c>
      <c r="T2724">
        <f>ROUNDUP(C2724,0)</f>
        <v>5</v>
      </c>
      <c r="U2724">
        <f>ROUNDDOWN(C2724,0)</f>
        <v>4</v>
      </c>
      <c r="V2724">
        <f>RIGHT(K2724,2)+2000</f>
        <v>2018</v>
      </c>
      <c r="W2724" t="str">
        <f>INDEX(_xlfn.TEXTSPLIT(K2724,"-"),1,2)</f>
        <v>Jun</v>
      </c>
      <c r="X2724" t="str">
        <f>INDEX(_xlfn.TEXTSPLIT(K2724,"-"),1,1)</f>
        <v>29</v>
      </c>
      <c r="Y2724">
        <f>INDEX(months!B:B,MATCH(Sheet1!W2724,months!A:A,0))</f>
        <v>6</v>
      </c>
      <c r="Z2724">
        <f t="shared" si="300"/>
        <v>43280</v>
      </c>
    </row>
    <row r="2725" spans="1:26" x14ac:dyDescent="0.2">
      <c r="A2725" t="s">
        <v>4022</v>
      </c>
      <c r="B2725" t="s">
        <v>3944</v>
      </c>
      <c r="C2725">
        <v>4.2</v>
      </c>
      <c r="D2725">
        <v>9975</v>
      </c>
      <c r="E2725" t="s">
        <v>308</v>
      </c>
      <c r="F2725" t="s">
        <v>65</v>
      </c>
      <c r="G2725" t="s">
        <v>23</v>
      </c>
      <c r="H2725" t="s">
        <v>24</v>
      </c>
      <c r="I2725" t="s">
        <v>25</v>
      </c>
      <c r="J2725" t="s">
        <v>3945</v>
      </c>
      <c r="K2725" t="s">
        <v>4023</v>
      </c>
      <c r="L2725" t="s">
        <v>317</v>
      </c>
      <c r="M2725" t="s">
        <v>587</v>
      </c>
      <c r="N2725">
        <f t="shared" si="294"/>
        <v>0</v>
      </c>
      <c r="O2725" t="str">
        <f t="shared" si="295"/>
        <v>No</v>
      </c>
      <c r="P2725">
        <f t="shared" si="296"/>
        <v>0</v>
      </c>
      <c r="Q2725">
        <f t="shared" si="297"/>
        <v>4813937689</v>
      </c>
      <c r="R2725">
        <f t="shared" si="298"/>
        <v>4.1933383153624479</v>
      </c>
      <c r="S2725" t="str">
        <f t="shared" si="299"/>
        <v>Acceptable</v>
      </c>
      <c r="T2725">
        <f>ROUNDUP(C2725,0)</f>
        <v>5</v>
      </c>
      <c r="U2725">
        <f>ROUNDDOWN(C2725,0)</f>
        <v>4</v>
      </c>
      <c r="V2725">
        <f>RIGHT(K2725,2)+2000</f>
        <v>2018</v>
      </c>
      <c r="W2725" t="str">
        <f>INDEX(_xlfn.TEXTSPLIT(K2725,"-"),1,2)</f>
        <v>Jan</v>
      </c>
      <c r="X2725" t="str">
        <f>INDEX(_xlfn.TEXTSPLIT(K2725,"-"),1,1)</f>
        <v>22</v>
      </c>
      <c r="Y2725">
        <f>INDEX(months!B:B,MATCH(Sheet1!W2725,months!A:A,0))</f>
        <v>1</v>
      </c>
      <c r="Z2725">
        <f t="shared" si="300"/>
        <v>43122</v>
      </c>
    </row>
    <row r="2726" spans="1:26" x14ac:dyDescent="0.2">
      <c r="A2726" t="s">
        <v>4021</v>
      </c>
      <c r="B2726" t="s">
        <v>3944</v>
      </c>
      <c r="C2726">
        <v>4.0999999999999996</v>
      </c>
      <c r="D2726">
        <v>11798</v>
      </c>
      <c r="E2726" t="s">
        <v>46</v>
      </c>
      <c r="F2726" t="s">
        <v>65</v>
      </c>
      <c r="G2726" t="s">
        <v>23</v>
      </c>
      <c r="H2726" t="s">
        <v>24</v>
      </c>
      <c r="I2726" t="s">
        <v>25</v>
      </c>
      <c r="J2726" t="s">
        <v>3945</v>
      </c>
      <c r="K2726" t="s">
        <v>213</v>
      </c>
      <c r="L2726" t="s">
        <v>46</v>
      </c>
      <c r="M2726" t="s">
        <v>46</v>
      </c>
      <c r="N2726">
        <f t="shared" si="294"/>
        <v>0</v>
      </c>
      <c r="O2726" t="str">
        <f t="shared" si="295"/>
        <v>No</v>
      </c>
      <c r="P2726">
        <f t="shared" si="296"/>
        <v>0</v>
      </c>
      <c r="Q2726">
        <f t="shared" si="297"/>
        <v>4813937689</v>
      </c>
      <c r="R2726">
        <f t="shared" si="298"/>
        <v>4.1933383153624479</v>
      </c>
      <c r="S2726" t="str">
        <f t="shared" si="299"/>
        <v>Acceptable</v>
      </c>
      <c r="T2726">
        <f>ROUNDUP(C2726,0)</f>
        <v>5</v>
      </c>
      <c r="U2726">
        <f>ROUNDDOWN(C2726,0)</f>
        <v>4</v>
      </c>
      <c r="V2726">
        <f>RIGHT(K2726,2)+2000</f>
        <v>2018</v>
      </c>
      <c r="W2726" t="str">
        <f>INDEX(_xlfn.TEXTSPLIT(K2726,"-"),1,2)</f>
        <v>May</v>
      </c>
      <c r="X2726" t="str">
        <f>INDEX(_xlfn.TEXTSPLIT(K2726,"-"),1,1)</f>
        <v>10</v>
      </c>
      <c r="Y2726">
        <f>INDEX(months!B:B,MATCH(Sheet1!W2726,months!A:A,0))</f>
        <v>5</v>
      </c>
      <c r="Z2726">
        <f t="shared" si="300"/>
        <v>43230</v>
      </c>
    </row>
    <row r="2727" spans="1:26" x14ac:dyDescent="0.2">
      <c r="A2727" t="s">
        <v>4024</v>
      </c>
      <c r="B2727" t="s">
        <v>3944</v>
      </c>
      <c r="C2727">
        <v>4.0999999999999996</v>
      </c>
      <c r="D2727">
        <v>52896</v>
      </c>
      <c r="E2727" t="s">
        <v>46</v>
      </c>
      <c r="F2727" t="s">
        <v>89</v>
      </c>
      <c r="G2727" t="s">
        <v>23</v>
      </c>
      <c r="H2727" t="s">
        <v>24</v>
      </c>
      <c r="I2727" t="s">
        <v>25</v>
      </c>
      <c r="J2727" t="s">
        <v>3945</v>
      </c>
      <c r="K2727" t="s">
        <v>1449</v>
      </c>
      <c r="L2727" t="s">
        <v>46</v>
      </c>
      <c r="M2727" t="s">
        <v>46</v>
      </c>
      <c r="N2727">
        <f t="shared" si="294"/>
        <v>0</v>
      </c>
      <c r="O2727" t="str">
        <f t="shared" si="295"/>
        <v>No</v>
      </c>
      <c r="P2727">
        <f t="shared" si="296"/>
        <v>0</v>
      </c>
      <c r="Q2727">
        <f t="shared" si="297"/>
        <v>4813937689</v>
      </c>
      <c r="R2727">
        <f t="shared" si="298"/>
        <v>4.1933383153624479</v>
      </c>
      <c r="S2727" t="str">
        <f t="shared" si="299"/>
        <v>Acceptable</v>
      </c>
      <c r="T2727">
        <f>ROUNDUP(C2727,0)</f>
        <v>5</v>
      </c>
      <c r="U2727">
        <f>ROUNDDOWN(C2727,0)</f>
        <v>4</v>
      </c>
      <c r="V2727">
        <f>RIGHT(K2727,2)+2000</f>
        <v>2018</v>
      </c>
      <c r="W2727" t="str">
        <f>INDEX(_xlfn.TEXTSPLIT(K2727,"-"),1,2)</f>
        <v>Jun</v>
      </c>
      <c r="X2727" t="str">
        <f>INDEX(_xlfn.TEXTSPLIT(K2727,"-"),1,1)</f>
        <v>18</v>
      </c>
      <c r="Y2727">
        <f>INDEX(months!B:B,MATCH(Sheet1!W2727,months!A:A,0))</f>
        <v>6</v>
      </c>
      <c r="Z2727">
        <f t="shared" si="300"/>
        <v>43269</v>
      </c>
    </row>
    <row r="2728" spans="1:26" x14ac:dyDescent="0.2">
      <c r="A2728" t="s">
        <v>4030</v>
      </c>
      <c r="B2728" t="s">
        <v>3944</v>
      </c>
      <c r="C2728">
        <v>4.5</v>
      </c>
      <c r="D2728">
        <v>181990</v>
      </c>
      <c r="E2728" t="s">
        <v>46</v>
      </c>
      <c r="F2728" t="s">
        <v>89</v>
      </c>
      <c r="G2728" t="s">
        <v>23</v>
      </c>
      <c r="H2728" t="s">
        <v>24</v>
      </c>
      <c r="I2728" t="s">
        <v>25</v>
      </c>
      <c r="J2728" t="s">
        <v>3945</v>
      </c>
      <c r="K2728" t="s">
        <v>166</v>
      </c>
      <c r="L2728" t="s">
        <v>46</v>
      </c>
      <c r="M2728" t="s">
        <v>46</v>
      </c>
      <c r="N2728">
        <f t="shared" si="294"/>
        <v>0</v>
      </c>
      <c r="O2728" t="str">
        <f t="shared" si="295"/>
        <v>No</v>
      </c>
      <c r="P2728">
        <f t="shared" si="296"/>
        <v>0</v>
      </c>
      <c r="Q2728">
        <f t="shared" si="297"/>
        <v>4813937689</v>
      </c>
      <c r="R2728">
        <f t="shared" si="298"/>
        <v>4.1933383153624479</v>
      </c>
      <c r="S2728" t="str">
        <f t="shared" si="299"/>
        <v>Acceptable</v>
      </c>
      <c r="T2728">
        <f>ROUNDUP(C2728,0)</f>
        <v>5</v>
      </c>
      <c r="U2728">
        <f>ROUNDDOWN(C2728,0)</f>
        <v>4</v>
      </c>
      <c r="V2728">
        <f>RIGHT(K2728,2)+2000</f>
        <v>2018</v>
      </c>
      <c r="W2728" t="str">
        <f>INDEX(_xlfn.TEXTSPLIT(K2728,"-"),1,2)</f>
        <v>Apr</v>
      </c>
      <c r="X2728" t="str">
        <f>INDEX(_xlfn.TEXTSPLIT(K2728,"-"),1,1)</f>
        <v>27</v>
      </c>
      <c r="Y2728">
        <f>INDEX(months!B:B,MATCH(Sheet1!W2728,months!A:A,0))</f>
        <v>4</v>
      </c>
      <c r="Z2728">
        <f t="shared" si="300"/>
        <v>43217</v>
      </c>
    </row>
    <row r="2729" spans="1:26" x14ac:dyDescent="0.2">
      <c r="A2729" t="s">
        <v>4050</v>
      </c>
      <c r="B2729" t="s">
        <v>3944</v>
      </c>
      <c r="C2729">
        <v>4.7</v>
      </c>
      <c r="D2729">
        <v>57920</v>
      </c>
      <c r="E2729" t="s">
        <v>46</v>
      </c>
      <c r="F2729" t="s">
        <v>65</v>
      </c>
      <c r="G2729" t="s">
        <v>23</v>
      </c>
      <c r="H2729" t="s">
        <v>24</v>
      </c>
      <c r="I2729" t="s">
        <v>25</v>
      </c>
      <c r="J2729" t="s">
        <v>3945</v>
      </c>
      <c r="K2729" t="s">
        <v>156</v>
      </c>
      <c r="L2729" t="s">
        <v>46</v>
      </c>
      <c r="M2729" t="s">
        <v>46</v>
      </c>
      <c r="N2729">
        <f t="shared" si="294"/>
        <v>0</v>
      </c>
      <c r="O2729" t="str">
        <f t="shared" si="295"/>
        <v>No</v>
      </c>
      <c r="P2729">
        <f t="shared" si="296"/>
        <v>0</v>
      </c>
      <c r="Q2729">
        <f t="shared" si="297"/>
        <v>4813937689</v>
      </c>
      <c r="R2729">
        <f t="shared" si="298"/>
        <v>4.1933383153624479</v>
      </c>
      <c r="S2729" t="str">
        <f t="shared" si="299"/>
        <v>Acceptable</v>
      </c>
      <c r="T2729">
        <f>ROUNDUP(C2729,0)</f>
        <v>5</v>
      </c>
      <c r="U2729">
        <f>ROUNDDOWN(C2729,0)</f>
        <v>4</v>
      </c>
      <c r="V2729">
        <f>RIGHT(K2729,2)+2000</f>
        <v>2018</v>
      </c>
      <c r="W2729" t="str">
        <f>INDEX(_xlfn.TEXTSPLIT(K2729,"-"),1,2)</f>
        <v>May</v>
      </c>
      <c r="X2729" t="str">
        <f>INDEX(_xlfn.TEXTSPLIT(K2729,"-"),1,1)</f>
        <v>31</v>
      </c>
      <c r="Y2729">
        <f>INDEX(months!B:B,MATCH(Sheet1!W2729,months!A:A,0))</f>
        <v>5</v>
      </c>
      <c r="Z2729">
        <f t="shared" si="300"/>
        <v>43251</v>
      </c>
    </row>
    <row r="2730" spans="1:26" x14ac:dyDescent="0.2">
      <c r="A2730" t="s">
        <v>4051</v>
      </c>
      <c r="B2730" t="s">
        <v>3944</v>
      </c>
      <c r="C2730">
        <v>4.0999999999999996</v>
      </c>
      <c r="D2730">
        <v>28523</v>
      </c>
      <c r="E2730" t="s">
        <v>64</v>
      </c>
      <c r="F2730" t="s">
        <v>38</v>
      </c>
      <c r="G2730" t="s">
        <v>23</v>
      </c>
      <c r="H2730" t="s">
        <v>24</v>
      </c>
      <c r="I2730" t="s">
        <v>25</v>
      </c>
      <c r="J2730" t="s">
        <v>3945</v>
      </c>
      <c r="K2730" t="s">
        <v>97</v>
      </c>
      <c r="L2730" t="s">
        <v>4052</v>
      </c>
      <c r="M2730" t="s">
        <v>54</v>
      </c>
      <c r="N2730">
        <f t="shared" si="294"/>
        <v>0</v>
      </c>
      <c r="O2730" t="str">
        <f t="shared" si="295"/>
        <v>No</v>
      </c>
      <c r="P2730">
        <f t="shared" si="296"/>
        <v>0</v>
      </c>
      <c r="Q2730">
        <f t="shared" si="297"/>
        <v>4813937689</v>
      </c>
      <c r="R2730">
        <f t="shared" si="298"/>
        <v>4.1933383153624479</v>
      </c>
      <c r="S2730" t="str">
        <f t="shared" si="299"/>
        <v>Acceptable</v>
      </c>
      <c r="T2730">
        <f>ROUNDUP(C2730,0)</f>
        <v>5</v>
      </c>
      <c r="U2730">
        <f>ROUNDDOWN(C2730,0)</f>
        <v>4</v>
      </c>
      <c r="V2730">
        <f>RIGHT(K2730,2)+2000</f>
        <v>2018</v>
      </c>
      <c r="W2730" t="str">
        <f>INDEX(_xlfn.TEXTSPLIT(K2730,"-"),1,2)</f>
        <v>Aug</v>
      </c>
      <c r="X2730" t="str">
        <f>INDEX(_xlfn.TEXTSPLIT(K2730,"-"),1,1)</f>
        <v>3</v>
      </c>
      <c r="Y2730">
        <f>INDEX(months!B:B,MATCH(Sheet1!W2730,months!A:A,0))</f>
        <v>8</v>
      </c>
      <c r="Z2730">
        <f t="shared" si="300"/>
        <v>43315</v>
      </c>
    </row>
    <row r="2731" spans="1:26" x14ac:dyDescent="0.2">
      <c r="A2731" t="s">
        <v>4053</v>
      </c>
      <c r="B2731" t="s">
        <v>3944</v>
      </c>
      <c r="C2731">
        <v>4.2</v>
      </c>
      <c r="D2731">
        <v>24953</v>
      </c>
      <c r="E2731" t="s">
        <v>46</v>
      </c>
      <c r="F2731" t="s">
        <v>65</v>
      </c>
      <c r="G2731" t="s">
        <v>23</v>
      </c>
      <c r="H2731" t="s">
        <v>24</v>
      </c>
      <c r="I2731" t="s">
        <v>25</v>
      </c>
      <c r="J2731" t="s">
        <v>3945</v>
      </c>
      <c r="K2731" t="s">
        <v>362</v>
      </c>
      <c r="L2731" t="s">
        <v>46</v>
      </c>
      <c r="M2731" t="s">
        <v>46</v>
      </c>
      <c r="N2731">
        <f t="shared" si="294"/>
        <v>0</v>
      </c>
      <c r="O2731" t="str">
        <f t="shared" si="295"/>
        <v>No</v>
      </c>
      <c r="P2731">
        <f t="shared" si="296"/>
        <v>0</v>
      </c>
      <c r="Q2731">
        <f t="shared" si="297"/>
        <v>4813937689</v>
      </c>
      <c r="R2731">
        <f t="shared" si="298"/>
        <v>4.1933383153624479</v>
      </c>
      <c r="S2731" t="str">
        <f t="shared" si="299"/>
        <v>Acceptable</v>
      </c>
      <c r="T2731">
        <f>ROUNDUP(C2731,0)</f>
        <v>5</v>
      </c>
      <c r="U2731">
        <f>ROUNDDOWN(C2731,0)</f>
        <v>4</v>
      </c>
      <c r="V2731">
        <f>RIGHT(K2731,2)+2000</f>
        <v>2018</v>
      </c>
      <c r="W2731" t="str">
        <f>INDEX(_xlfn.TEXTSPLIT(K2731,"-"),1,2)</f>
        <v>Jun</v>
      </c>
      <c r="X2731" t="str">
        <f>INDEX(_xlfn.TEXTSPLIT(K2731,"-"),1,1)</f>
        <v>21</v>
      </c>
      <c r="Y2731">
        <f>INDEX(months!B:B,MATCH(Sheet1!W2731,months!A:A,0))</f>
        <v>6</v>
      </c>
      <c r="Z2731">
        <f t="shared" si="300"/>
        <v>43272</v>
      </c>
    </row>
    <row r="2732" spans="1:26" x14ac:dyDescent="0.2">
      <c r="A2732" t="s">
        <v>4054</v>
      </c>
      <c r="B2732" t="s">
        <v>3944</v>
      </c>
      <c r="C2732">
        <v>4.5</v>
      </c>
      <c r="D2732">
        <v>37253</v>
      </c>
      <c r="E2732" t="s">
        <v>114</v>
      </c>
      <c r="F2732" t="s">
        <v>65</v>
      </c>
      <c r="G2732" t="s">
        <v>23</v>
      </c>
      <c r="H2732" t="s">
        <v>24</v>
      </c>
      <c r="I2732" t="s">
        <v>25</v>
      </c>
      <c r="J2732" t="s">
        <v>3945</v>
      </c>
      <c r="K2732" t="s">
        <v>97</v>
      </c>
      <c r="L2732" t="s">
        <v>4055</v>
      </c>
      <c r="M2732" t="s">
        <v>54</v>
      </c>
      <c r="N2732">
        <f t="shared" si="294"/>
        <v>0</v>
      </c>
      <c r="O2732" t="str">
        <f t="shared" si="295"/>
        <v>No</v>
      </c>
      <c r="P2732">
        <f t="shared" si="296"/>
        <v>0</v>
      </c>
      <c r="Q2732">
        <f t="shared" si="297"/>
        <v>4813937689</v>
      </c>
      <c r="R2732">
        <f t="shared" si="298"/>
        <v>4.1933383153624479</v>
      </c>
      <c r="S2732" t="str">
        <f t="shared" si="299"/>
        <v>Acceptable</v>
      </c>
      <c r="T2732">
        <f>ROUNDUP(C2732,0)</f>
        <v>5</v>
      </c>
      <c r="U2732">
        <f>ROUNDDOWN(C2732,0)</f>
        <v>4</v>
      </c>
      <c r="V2732">
        <f>RIGHT(K2732,2)+2000</f>
        <v>2018</v>
      </c>
      <c r="W2732" t="str">
        <f>INDEX(_xlfn.TEXTSPLIT(K2732,"-"),1,2)</f>
        <v>Aug</v>
      </c>
      <c r="X2732" t="str">
        <f>INDEX(_xlfn.TEXTSPLIT(K2732,"-"),1,1)</f>
        <v>3</v>
      </c>
      <c r="Y2732">
        <f>INDEX(months!B:B,MATCH(Sheet1!W2732,months!A:A,0))</f>
        <v>8</v>
      </c>
      <c r="Z2732">
        <f t="shared" si="300"/>
        <v>43315</v>
      </c>
    </row>
    <row r="2733" spans="1:26" x14ac:dyDescent="0.2">
      <c r="A2733" t="s">
        <v>4037</v>
      </c>
      <c r="B2733" t="s">
        <v>3944</v>
      </c>
      <c r="C2733">
        <v>4.4000000000000004</v>
      </c>
      <c r="D2733">
        <v>210208</v>
      </c>
      <c r="E2733" t="s">
        <v>46</v>
      </c>
      <c r="F2733" t="s">
        <v>89</v>
      </c>
      <c r="G2733" t="s">
        <v>23</v>
      </c>
      <c r="H2733" t="s">
        <v>24</v>
      </c>
      <c r="I2733" t="s">
        <v>25</v>
      </c>
      <c r="J2733" t="s">
        <v>3945</v>
      </c>
      <c r="K2733" t="s">
        <v>39</v>
      </c>
      <c r="L2733" t="s">
        <v>46</v>
      </c>
      <c r="M2733" t="s">
        <v>46</v>
      </c>
      <c r="N2733">
        <f t="shared" si="294"/>
        <v>0</v>
      </c>
      <c r="O2733" t="str">
        <f t="shared" si="295"/>
        <v>No</v>
      </c>
      <c r="P2733">
        <f t="shared" si="296"/>
        <v>0</v>
      </c>
      <c r="Q2733">
        <f t="shared" si="297"/>
        <v>4813937689</v>
      </c>
      <c r="R2733">
        <f t="shared" si="298"/>
        <v>4.1933383153624479</v>
      </c>
      <c r="S2733" t="str">
        <f t="shared" si="299"/>
        <v>Acceptable</v>
      </c>
      <c r="T2733">
        <f>ROUNDUP(C2733,0)</f>
        <v>5</v>
      </c>
      <c r="U2733">
        <f>ROUNDDOWN(C2733,0)</f>
        <v>4</v>
      </c>
      <c r="V2733">
        <f>RIGHT(K2733,2)+2000</f>
        <v>2018</v>
      </c>
      <c r="W2733" t="str">
        <f>INDEX(_xlfn.TEXTSPLIT(K2733,"-"),1,2)</f>
        <v>Aug</v>
      </c>
      <c r="X2733" t="str">
        <f>INDEX(_xlfn.TEXTSPLIT(K2733,"-"),1,1)</f>
        <v>1</v>
      </c>
      <c r="Y2733">
        <f>INDEX(months!B:B,MATCH(Sheet1!W2733,months!A:A,0))</f>
        <v>8</v>
      </c>
      <c r="Z2733">
        <f t="shared" si="300"/>
        <v>43313</v>
      </c>
    </row>
    <row r="2734" spans="1:26" x14ac:dyDescent="0.2">
      <c r="A2734" t="s">
        <v>4038</v>
      </c>
      <c r="B2734" t="s">
        <v>3944</v>
      </c>
      <c r="C2734">
        <v>4.5999999999999996</v>
      </c>
      <c r="D2734">
        <v>1370749</v>
      </c>
      <c r="E2734" t="s">
        <v>46</v>
      </c>
      <c r="F2734" t="s">
        <v>43</v>
      </c>
      <c r="G2734" t="s">
        <v>23</v>
      </c>
      <c r="H2734" t="s">
        <v>24</v>
      </c>
      <c r="I2734" t="s">
        <v>44</v>
      </c>
      <c r="J2734" t="s">
        <v>3945</v>
      </c>
      <c r="K2734" t="s">
        <v>97</v>
      </c>
      <c r="L2734" t="s">
        <v>46</v>
      </c>
      <c r="M2734" t="s">
        <v>46</v>
      </c>
      <c r="N2734">
        <f t="shared" si="294"/>
        <v>0</v>
      </c>
      <c r="O2734" t="str">
        <f t="shared" si="295"/>
        <v>No</v>
      </c>
      <c r="P2734">
        <f t="shared" si="296"/>
        <v>0</v>
      </c>
      <c r="Q2734">
        <f t="shared" si="297"/>
        <v>4813937689</v>
      </c>
      <c r="R2734">
        <f t="shared" si="298"/>
        <v>4.1933383153624479</v>
      </c>
      <c r="S2734" t="str">
        <f t="shared" si="299"/>
        <v>Acceptable</v>
      </c>
      <c r="T2734">
        <f>ROUNDUP(C2734,0)</f>
        <v>5</v>
      </c>
      <c r="U2734">
        <f>ROUNDDOWN(C2734,0)</f>
        <v>4</v>
      </c>
      <c r="V2734">
        <f>RIGHT(K2734,2)+2000</f>
        <v>2018</v>
      </c>
      <c r="W2734" t="str">
        <f>INDEX(_xlfn.TEXTSPLIT(K2734,"-"),1,2)</f>
        <v>Aug</v>
      </c>
      <c r="X2734" t="str">
        <f>INDEX(_xlfn.TEXTSPLIT(K2734,"-"),1,1)</f>
        <v>3</v>
      </c>
      <c r="Y2734">
        <f>INDEX(months!B:B,MATCH(Sheet1!W2734,months!A:A,0))</f>
        <v>8</v>
      </c>
      <c r="Z2734">
        <f t="shared" si="300"/>
        <v>43315</v>
      </c>
    </row>
    <row r="2735" spans="1:26" x14ac:dyDescent="0.2">
      <c r="A2735" t="s">
        <v>4056</v>
      </c>
      <c r="B2735" t="s">
        <v>3944</v>
      </c>
      <c r="C2735">
        <v>4.2</v>
      </c>
      <c r="D2735">
        <v>33758</v>
      </c>
      <c r="E2735" t="s">
        <v>46</v>
      </c>
      <c r="F2735" t="s">
        <v>65</v>
      </c>
      <c r="G2735" t="s">
        <v>23</v>
      </c>
      <c r="H2735" t="s">
        <v>24</v>
      </c>
      <c r="I2735" t="s">
        <v>25</v>
      </c>
      <c r="J2735" t="s">
        <v>3945</v>
      </c>
      <c r="K2735" t="s">
        <v>3021</v>
      </c>
      <c r="L2735" t="s">
        <v>46</v>
      </c>
      <c r="M2735" t="s">
        <v>46</v>
      </c>
      <c r="N2735">
        <f t="shared" si="294"/>
        <v>0</v>
      </c>
      <c r="O2735" t="str">
        <f t="shared" si="295"/>
        <v>No</v>
      </c>
      <c r="P2735">
        <f t="shared" si="296"/>
        <v>0</v>
      </c>
      <c r="Q2735">
        <f t="shared" si="297"/>
        <v>4813937689</v>
      </c>
      <c r="R2735">
        <f t="shared" si="298"/>
        <v>4.1933383153624479</v>
      </c>
      <c r="S2735" t="str">
        <f t="shared" si="299"/>
        <v>Acceptable</v>
      </c>
      <c r="T2735">
        <f>ROUNDUP(C2735,0)</f>
        <v>5</v>
      </c>
      <c r="U2735">
        <f>ROUNDDOWN(C2735,0)</f>
        <v>4</v>
      </c>
      <c r="V2735">
        <f>RIGHT(K2735,2)+2000</f>
        <v>2018</v>
      </c>
      <c r="W2735" t="str">
        <f>INDEX(_xlfn.TEXTSPLIT(K2735,"-"),1,2)</f>
        <v>Aug</v>
      </c>
      <c r="X2735" t="str">
        <f>INDEX(_xlfn.TEXTSPLIT(K2735,"-"),1,1)</f>
        <v>6</v>
      </c>
      <c r="Y2735">
        <f>INDEX(months!B:B,MATCH(Sheet1!W2735,months!A:A,0))</f>
        <v>8</v>
      </c>
      <c r="Z2735">
        <f t="shared" si="300"/>
        <v>43318</v>
      </c>
    </row>
    <row r="2736" spans="1:26" x14ac:dyDescent="0.2">
      <c r="A2736" t="s">
        <v>4041</v>
      </c>
      <c r="B2736" t="s">
        <v>3944</v>
      </c>
      <c r="C2736">
        <v>4.5999999999999996</v>
      </c>
      <c r="D2736">
        <v>284721</v>
      </c>
      <c r="E2736" t="s">
        <v>88</v>
      </c>
      <c r="F2736" t="s">
        <v>89</v>
      </c>
      <c r="G2736" t="s">
        <v>23</v>
      </c>
      <c r="H2736" t="s">
        <v>24</v>
      </c>
      <c r="I2736" t="s">
        <v>25</v>
      </c>
      <c r="J2736" t="s">
        <v>3945</v>
      </c>
      <c r="K2736" t="s">
        <v>84</v>
      </c>
      <c r="L2736" t="s">
        <v>4042</v>
      </c>
      <c r="M2736" t="s">
        <v>81</v>
      </c>
      <c r="N2736">
        <f t="shared" si="294"/>
        <v>0</v>
      </c>
      <c r="O2736" t="str">
        <f t="shared" si="295"/>
        <v>No</v>
      </c>
      <c r="P2736">
        <f t="shared" si="296"/>
        <v>0</v>
      </c>
      <c r="Q2736">
        <f t="shared" si="297"/>
        <v>4813937689</v>
      </c>
      <c r="R2736">
        <f t="shared" si="298"/>
        <v>4.1933383153624479</v>
      </c>
      <c r="S2736" t="str">
        <f t="shared" si="299"/>
        <v>Acceptable</v>
      </c>
      <c r="T2736">
        <f>ROUNDUP(C2736,0)</f>
        <v>5</v>
      </c>
      <c r="U2736">
        <f>ROUNDDOWN(C2736,0)</f>
        <v>4</v>
      </c>
      <c r="V2736">
        <f>RIGHT(K2736,2)+2000</f>
        <v>2018</v>
      </c>
      <c r="W2736" t="str">
        <f>INDEX(_xlfn.TEXTSPLIT(K2736,"-"),1,2)</f>
        <v>Jul</v>
      </c>
      <c r="X2736" t="str">
        <f>INDEX(_xlfn.TEXTSPLIT(K2736,"-"),1,1)</f>
        <v>31</v>
      </c>
      <c r="Y2736">
        <f>INDEX(months!B:B,MATCH(Sheet1!W2736,months!A:A,0))</f>
        <v>7</v>
      </c>
      <c r="Z2736">
        <f t="shared" si="300"/>
        <v>43312</v>
      </c>
    </row>
    <row r="2737" spans="1:26" x14ac:dyDescent="0.2">
      <c r="A2737" t="s">
        <v>4057</v>
      </c>
      <c r="B2737" t="s">
        <v>3944</v>
      </c>
      <c r="C2737">
        <v>4.3</v>
      </c>
      <c r="D2737">
        <v>3420</v>
      </c>
      <c r="E2737" t="s">
        <v>481</v>
      </c>
      <c r="F2737" t="s">
        <v>50</v>
      </c>
      <c r="G2737" t="s">
        <v>23</v>
      </c>
      <c r="H2737" t="s">
        <v>24</v>
      </c>
      <c r="I2737" t="s">
        <v>25</v>
      </c>
      <c r="J2737" t="s">
        <v>3945</v>
      </c>
      <c r="K2737" t="s">
        <v>2799</v>
      </c>
      <c r="L2737" t="s">
        <v>1687</v>
      </c>
      <c r="M2737" t="s">
        <v>81</v>
      </c>
      <c r="N2737">
        <f t="shared" si="294"/>
        <v>0</v>
      </c>
      <c r="O2737" t="str">
        <f t="shared" si="295"/>
        <v>No</v>
      </c>
      <c r="P2737">
        <f t="shared" si="296"/>
        <v>0</v>
      </c>
      <c r="Q2737">
        <f t="shared" si="297"/>
        <v>4813937689</v>
      </c>
      <c r="R2737">
        <f t="shared" si="298"/>
        <v>4.1933383153624479</v>
      </c>
      <c r="S2737" t="str">
        <f t="shared" si="299"/>
        <v>Acceptable</v>
      </c>
      <c r="T2737">
        <f>ROUNDUP(C2737,0)</f>
        <v>5</v>
      </c>
      <c r="U2737">
        <f>ROUNDDOWN(C2737,0)</f>
        <v>4</v>
      </c>
      <c r="V2737">
        <f>RIGHT(K2737,2)+2000</f>
        <v>2018</v>
      </c>
      <c r="W2737" t="str">
        <f>INDEX(_xlfn.TEXTSPLIT(K2737,"-"),1,2)</f>
        <v>Feb</v>
      </c>
      <c r="X2737" t="str">
        <f>INDEX(_xlfn.TEXTSPLIT(K2737,"-"),1,1)</f>
        <v>27</v>
      </c>
      <c r="Y2737">
        <f>INDEX(months!B:B,MATCH(Sheet1!W2737,months!A:A,0))</f>
        <v>2</v>
      </c>
      <c r="Z2737">
        <f t="shared" si="300"/>
        <v>43158</v>
      </c>
    </row>
    <row r="2738" spans="1:26" x14ac:dyDescent="0.2">
      <c r="A2738" t="s">
        <v>4058</v>
      </c>
      <c r="B2738" t="s">
        <v>3944</v>
      </c>
      <c r="C2738">
        <v>4.0999999999999996</v>
      </c>
      <c r="D2738">
        <v>7193</v>
      </c>
      <c r="E2738" t="s">
        <v>550</v>
      </c>
      <c r="F2738" t="s">
        <v>32</v>
      </c>
      <c r="G2738" t="s">
        <v>23</v>
      </c>
      <c r="H2738" t="s">
        <v>24</v>
      </c>
      <c r="I2738" t="s">
        <v>25</v>
      </c>
      <c r="J2738" t="s">
        <v>3945</v>
      </c>
      <c r="K2738" t="s">
        <v>497</v>
      </c>
      <c r="L2738" t="s">
        <v>2265</v>
      </c>
      <c r="M2738" t="s">
        <v>54</v>
      </c>
      <c r="N2738">
        <f t="shared" si="294"/>
        <v>0</v>
      </c>
      <c r="O2738" t="str">
        <f t="shared" si="295"/>
        <v>No</v>
      </c>
      <c r="P2738">
        <f t="shared" si="296"/>
        <v>0</v>
      </c>
      <c r="Q2738">
        <f t="shared" si="297"/>
        <v>4813937689</v>
      </c>
      <c r="R2738">
        <f t="shared" si="298"/>
        <v>4.1933383153624479</v>
      </c>
      <c r="S2738" t="str">
        <f t="shared" si="299"/>
        <v>Acceptable</v>
      </c>
      <c r="T2738">
        <f>ROUNDUP(C2738,0)</f>
        <v>5</v>
      </c>
      <c r="U2738">
        <f>ROUNDDOWN(C2738,0)</f>
        <v>4</v>
      </c>
      <c r="V2738">
        <f>RIGHT(K2738,2)+2000</f>
        <v>2018</v>
      </c>
      <c r="W2738" t="str">
        <f>INDEX(_xlfn.TEXTSPLIT(K2738,"-"),1,2)</f>
        <v>Jul</v>
      </c>
      <c r="X2738" t="str">
        <f>INDEX(_xlfn.TEXTSPLIT(K2738,"-"),1,1)</f>
        <v>13</v>
      </c>
      <c r="Y2738">
        <f>INDEX(months!B:B,MATCH(Sheet1!W2738,months!A:A,0))</f>
        <v>7</v>
      </c>
      <c r="Z2738">
        <f t="shared" si="300"/>
        <v>43294</v>
      </c>
    </row>
    <row r="2739" spans="1:26" x14ac:dyDescent="0.2">
      <c r="A2739" t="s">
        <v>4021</v>
      </c>
      <c r="B2739" t="s">
        <v>3944</v>
      </c>
      <c r="C2739">
        <v>4.0999999999999996</v>
      </c>
      <c r="D2739">
        <v>11798</v>
      </c>
      <c r="E2739" t="s">
        <v>46</v>
      </c>
      <c r="F2739" t="s">
        <v>65</v>
      </c>
      <c r="G2739" t="s">
        <v>23</v>
      </c>
      <c r="H2739" t="s">
        <v>24</v>
      </c>
      <c r="I2739" t="s">
        <v>25</v>
      </c>
      <c r="J2739" t="s">
        <v>3945</v>
      </c>
      <c r="K2739" t="s">
        <v>213</v>
      </c>
      <c r="L2739" t="s">
        <v>46</v>
      </c>
      <c r="M2739" t="s">
        <v>46</v>
      </c>
      <c r="N2739">
        <f t="shared" si="294"/>
        <v>0</v>
      </c>
      <c r="O2739" t="str">
        <f t="shared" si="295"/>
        <v>No</v>
      </c>
      <c r="P2739">
        <f t="shared" si="296"/>
        <v>0</v>
      </c>
      <c r="Q2739">
        <f t="shared" si="297"/>
        <v>4813937689</v>
      </c>
      <c r="R2739">
        <f t="shared" si="298"/>
        <v>4.1933383153624479</v>
      </c>
      <c r="S2739" t="str">
        <f t="shared" si="299"/>
        <v>Acceptable</v>
      </c>
      <c r="T2739">
        <f>ROUNDUP(C2739,0)</f>
        <v>5</v>
      </c>
      <c r="U2739">
        <f>ROUNDDOWN(C2739,0)</f>
        <v>4</v>
      </c>
      <c r="V2739">
        <f>RIGHT(K2739,2)+2000</f>
        <v>2018</v>
      </c>
      <c r="W2739" t="str">
        <f>INDEX(_xlfn.TEXTSPLIT(K2739,"-"),1,2)</f>
        <v>May</v>
      </c>
      <c r="X2739" t="str">
        <f>INDEX(_xlfn.TEXTSPLIT(K2739,"-"),1,1)</f>
        <v>10</v>
      </c>
      <c r="Y2739">
        <f>INDEX(months!B:B,MATCH(Sheet1!W2739,months!A:A,0))</f>
        <v>5</v>
      </c>
      <c r="Z2739">
        <f t="shared" si="300"/>
        <v>43230</v>
      </c>
    </row>
    <row r="2740" spans="1:26" x14ac:dyDescent="0.2">
      <c r="A2740" t="s">
        <v>3957</v>
      </c>
      <c r="B2740" t="s">
        <v>3944</v>
      </c>
      <c r="C2740">
        <v>4.4000000000000004</v>
      </c>
      <c r="D2740">
        <v>2788923</v>
      </c>
      <c r="E2740" t="s">
        <v>46</v>
      </c>
      <c r="F2740" t="s">
        <v>448</v>
      </c>
      <c r="G2740" t="s">
        <v>23</v>
      </c>
      <c r="H2740" t="s">
        <v>24</v>
      </c>
      <c r="I2740" t="s">
        <v>44</v>
      </c>
      <c r="J2740" t="s">
        <v>3945</v>
      </c>
      <c r="K2740" t="s">
        <v>115</v>
      </c>
      <c r="L2740" t="s">
        <v>46</v>
      </c>
      <c r="M2740" t="s">
        <v>46</v>
      </c>
      <c r="N2740">
        <f t="shared" si="294"/>
        <v>0</v>
      </c>
      <c r="O2740" t="str">
        <f t="shared" si="295"/>
        <v>No</v>
      </c>
      <c r="P2740">
        <f t="shared" si="296"/>
        <v>0</v>
      </c>
      <c r="Q2740">
        <f t="shared" si="297"/>
        <v>4813937689</v>
      </c>
      <c r="R2740">
        <f t="shared" si="298"/>
        <v>4.1933383153624479</v>
      </c>
      <c r="S2740" t="str">
        <f t="shared" si="299"/>
        <v>Acceptable</v>
      </c>
      <c r="T2740">
        <f>ROUNDUP(C2740,0)</f>
        <v>5</v>
      </c>
      <c r="U2740">
        <f>ROUNDDOWN(C2740,0)</f>
        <v>4</v>
      </c>
      <c r="V2740">
        <f>RIGHT(K2740,2)+2000</f>
        <v>2018</v>
      </c>
      <c r="W2740" t="str">
        <f>INDEX(_xlfn.TEXTSPLIT(K2740,"-"),1,2)</f>
        <v>Jul</v>
      </c>
      <c r="X2740" t="str">
        <f>INDEX(_xlfn.TEXTSPLIT(K2740,"-"),1,1)</f>
        <v>30</v>
      </c>
      <c r="Y2740">
        <f>INDEX(months!B:B,MATCH(Sheet1!W2740,months!A:A,0))</f>
        <v>7</v>
      </c>
      <c r="Z2740">
        <f t="shared" si="300"/>
        <v>43311</v>
      </c>
    </row>
    <row r="2741" spans="1:26" x14ac:dyDescent="0.2">
      <c r="A2741" t="s">
        <v>4024</v>
      </c>
      <c r="B2741" t="s">
        <v>3944</v>
      </c>
      <c r="C2741">
        <v>4.0999999999999996</v>
      </c>
      <c r="D2741">
        <v>52896</v>
      </c>
      <c r="E2741" t="s">
        <v>46</v>
      </c>
      <c r="F2741" t="s">
        <v>89</v>
      </c>
      <c r="G2741" t="s">
        <v>23</v>
      </c>
      <c r="H2741" t="s">
        <v>24</v>
      </c>
      <c r="I2741" t="s">
        <v>25</v>
      </c>
      <c r="J2741" t="s">
        <v>3945</v>
      </c>
      <c r="K2741" t="s">
        <v>1449</v>
      </c>
      <c r="L2741" t="s">
        <v>46</v>
      </c>
      <c r="M2741" t="s">
        <v>46</v>
      </c>
      <c r="N2741">
        <f t="shared" si="294"/>
        <v>0</v>
      </c>
      <c r="O2741" t="str">
        <f t="shared" si="295"/>
        <v>No</v>
      </c>
      <c r="P2741">
        <f t="shared" si="296"/>
        <v>0</v>
      </c>
      <c r="Q2741">
        <f t="shared" si="297"/>
        <v>4813937689</v>
      </c>
      <c r="R2741">
        <f t="shared" si="298"/>
        <v>4.1933383153624479</v>
      </c>
      <c r="S2741" t="str">
        <f t="shared" si="299"/>
        <v>Acceptable</v>
      </c>
      <c r="T2741">
        <f>ROUNDUP(C2741,0)</f>
        <v>5</v>
      </c>
      <c r="U2741">
        <f>ROUNDDOWN(C2741,0)</f>
        <v>4</v>
      </c>
      <c r="V2741">
        <f>RIGHT(K2741,2)+2000</f>
        <v>2018</v>
      </c>
      <c r="W2741" t="str">
        <f>INDEX(_xlfn.TEXTSPLIT(K2741,"-"),1,2)</f>
        <v>Jun</v>
      </c>
      <c r="X2741" t="str">
        <f>INDEX(_xlfn.TEXTSPLIT(K2741,"-"),1,1)</f>
        <v>18</v>
      </c>
      <c r="Y2741">
        <f>INDEX(months!B:B,MATCH(Sheet1!W2741,months!A:A,0))</f>
        <v>6</v>
      </c>
      <c r="Z2741">
        <f t="shared" si="300"/>
        <v>43269</v>
      </c>
    </row>
    <row r="2742" spans="1:26" x14ac:dyDescent="0.2">
      <c r="A2742" t="s">
        <v>4059</v>
      </c>
      <c r="B2742" t="s">
        <v>3944</v>
      </c>
      <c r="C2742">
        <v>4.5999999999999996</v>
      </c>
      <c r="D2742">
        <v>2278</v>
      </c>
      <c r="E2742" t="s">
        <v>83</v>
      </c>
      <c r="F2742" t="s">
        <v>32</v>
      </c>
      <c r="G2742" t="s">
        <v>23</v>
      </c>
      <c r="H2742" t="s">
        <v>24</v>
      </c>
      <c r="I2742" t="s">
        <v>25</v>
      </c>
      <c r="J2742" t="s">
        <v>3945</v>
      </c>
      <c r="K2742" t="s">
        <v>293</v>
      </c>
      <c r="L2742" t="s">
        <v>4060</v>
      </c>
      <c r="M2742" t="s">
        <v>54</v>
      </c>
      <c r="N2742">
        <f t="shared" si="294"/>
        <v>0</v>
      </c>
      <c r="O2742" t="str">
        <f t="shared" si="295"/>
        <v>No</v>
      </c>
      <c r="P2742">
        <f t="shared" si="296"/>
        <v>0</v>
      </c>
      <c r="Q2742">
        <f t="shared" si="297"/>
        <v>4813937689</v>
      </c>
      <c r="R2742">
        <f t="shared" si="298"/>
        <v>4.1933383153624479</v>
      </c>
      <c r="S2742" t="str">
        <f t="shared" si="299"/>
        <v>Acceptable</v>
      </c>
      <c r="T2742">
        <f>ROUNDUP(C2742,0)</f>
        <v>5</v>
      </c>
      <c r="U2742">
        <f>ROUNDDOWN(C2742,0)</f>
        <v>4</v>
      </c>
      <c r="V2742">
        <f>RIGHT(K2742,2)+2000</f>
        <v>2018</v>
      </c>
      <c r="W2742" t="str">
        <f>INDEX(_xlfn.TEXTSPLIT(K2742,"-"),1,2)</f>
        <v>Jul</v>
      </c>
      <c r="X2742" t="str">
        <f>INDEX(_xlfn.TEXTSPLIT(K2742,"-"),1,1)</f>
        <v>15</v>
      </c>
      <c r="Y2742">
        <f>INDEX(months!B:B,MATCH(Sheet1!W2742,months!A:A,0))</f>
        <v>7</v>
      </c>
      <c r="Z2742">
        <f t="shared" si="300"/>
        <v>43296</v>
      </c>
    </row>
    <row r="2743" spans="1:26" x14ac:dyDescent="0.2">
      <c r="A2743" t="s">
        <v>4061</v>
      </c>
      <c r="B2743" t="s">
        <v>3944</v>
      </c>
      <c r="C2743">
        <v>4.2</v>
      </c>
      <c r="D2743">
        <v>5121</v>
      </c>
      <c r="E2743" t="s">
        <v>801</v>
      </c>
      <c r="F2743" t="s">
        <v>32</v>
      </c>
      <c r="G2743" t="s">
        <v>23</v>
      </c>
      <c r="H2743" t="s">
        <v>24</v>
      </c>
      <c r="I2743" t="s">
        <v>25</v>
      </c>
      <c r="J2743" t="s">
        <v>3945</v>
      </c>
      <c r="K2743" t="s">
        <v>497</v>
      </c>
      <c r="L2743" t="s">
        <v>4062</v>
      </c>
      <c r="M2743" t="s">
        <v>81</v>
      </c>
      <c r="N2743">
        <f t="shared" si="294"/>
        <v>0</v>
      </c>
      <c r="O2743" t="str">
        <f t="shared" si="295"/>
        <v>No</v>
      </c>
      <c r="P2743">
        <f t="shared" si="296"/>
        <v>0</v>
      </c>
      <c r="Q2743">
        <f t="shared" si="297"/>
        <v>4813937689</v>
      </c>
      <c r="R2743">
        <f t="shared" si="298"/>
        <v>4.1933383153624479</v>
      </c>
      <c r="S2743" t="str">
        <f t="shared" si="299"/>
        <v>Acceptable</v>
      </c>
      <c r="T2743">
        <f>ROUNDUP(C2743,0)</f>
        <v>5</v>
      </c>
      <c r="U2743">
        <f>ROUNDDOWN(C2743,0)</f>
        <v>4</v>
      </c>
      <c r="V2743">
        <f>RIGHT(K2743,2)+2000</f>
        <v>2018</v>
      </c>
      <c r="W2743" t="str">
        <f>INDEX(_xlfn.TEXTSPLIT(K2743,"-"),1,2)</f>
        <v>Jul</v>
      </c>
      <c r="X2743" t="str">
        <f>INDEX(_xlfn.TEXTSPLIT(K2743,"-"),1,1)</f>
        <v>13</v>
      </c>
      <c r="Y2743">
        <f>INDEX(months!B:B,MATCH(Sheet1!W2743,months!A:A,0))</f>
        <v>7</v>
      </c>
      <c r="Z2743">
        <f t="shared" si="300"/>
        <v>43294</v>
      </c>
    </row>
    <row r="2744" spans="1:26" x14ac:dyDescent="0.2">
      <c r="A2744" t="s">
        <v>4063</v>
      </c>
      <c r="B2744" t="s">
        <v>3944</v>
      </c>
      <c r="C2744">
        <v>4.2</v>
      </c>
      <c r="D2744">
        <v>39735</v>
      </c>
      <c r="E2744" t="s">
        <v>308</v>
      </c>
      <c r="F2744" t="s">
        <v>38</v>
      </c>
      <c r="G2744" t="s">
        <v>23</v>
      </c>
      <c r="H2744" t="s">
        <v>24</v>
      </c>
      <c r="I2744" t="s">
        <v>44</v>
      </c>
      <c r="J2744" t="s">
        <v>3945</v>
      </c>
      <c r="K2744" t="s">
        <v>357</v>
      </c>
      <c r="L2744" t="s">
        <v>4064</v>
      </c>
      <c r="M2744" t="s">
        <v>86</v>
      </c>
      <c r="N2744">
        <f t="shared" si="294"/>
        <v>0</v>
      </c>
      <c r="O2744" t="str">
        <f t="shared" si="295"/>
        <v>No</v>
      </c>
      <c r="P2744">
        <f t="shared" si="296"/>
        <v>0</v>
      </c>
      <c r="Q2744">
        <f t="shared" si="297"/>
        <v>4813937689</v>
      </c>
      <c r="R2744">
        <f t="shared" si="298"/>
        <v>4.1933383153624479</v>
      </c>
      <c r="S2744" t="str">
        <f t="shared" si="299"/>
        <v>Acceptable</v>
      </c>
      <c r="T2744">
        <f>ROUNDUP(C2744,0)</f>
        <v>5</v>
      </c>
      <c r="U2744">
        <f>ROUNDDOWN(C2744,0)</f>
        <v>4</v>
      </c>
      <c r="V2744">
        <f>RIGHT(K2744,2)+2000</f>
        <v>2018</v>
      </c>
      <c r="W2744" t="str">
        <f>INDEX(_xlfn.TEXTSPLIT(K2744,"-"),1,2)</f>
        <v>Jul</v>
      </c>
      <c r="X2744" t="str">
        <f>INDEX(_xlfn.TEXTSPLIT(K2744,"-"),1,1)</f>
        <v>25</v>
      </c>
      <c r="Y2744">
        <f>INDEX(months!B:B,MATCH(Sheet1!W2744,months!A:A,0))</f>
        <v>7</v>
      </c>
      <c r="Z2744">
        <f t="shared" si="300"/>
        <v>43306</v>
      </c>
    </row>
    <row r="2745" spans="1:26" x14ac:dyDescent="0.2">
      <c r="A2745" t="s">
        <v>4028</v>
      </c>
      <c r="B2745" t="s">
        <v>3944</v>
      </c>
      <c r="C2745">
        <v>4.0999999999999996</v>
      </c>
      <c r="D2745">
        <v>9701</v>
      </c>
      <c r="E2745" t="s">
        <v>31</v>
      </c>
      <c r="F2745" t="s">
        <v>32</v>
      </c>
      <c r="G2745" t="s">
        <v>23</v>
      </c>
      <c r="H2745" t="s">
        <v>24</v>
      </c>
      <c r="I2745" t="s">
        <v>25</v>
      </c>
      <c r="J2745" t="s">
        <v>3945</v>
      </c>
      <c r="K2745" t="s">
        <v>357</v>
      </c>
      <c r="L2745" t="s">
        <v>1124</v>
      </c>
      <c r="M2745" t="s">
        <v>54</v>
      </c>
      <c r="N2745">
        <f t="shared" si="294"/>
        <v>0</v>
      </c>
      <c r="O2745" t="str">
        <f t="shared" si="295"/>
        <v>No</v>
      </c>
      <c r="P2745">
        <f t="shared" si="296"/>
        <v>0</v>
      </c>
      <c r="Q2745">
        <f t="shared" si="297"/>
        <v>4813937689</v>
      </c>
      <c r="R2745">
        <f t="shared" si="298"/>
        <v>4.1933383153624479</v>
      </c>
      <c r="S2745" t="str">
        <f t="shared" si="299"/>
        <v>Acceptable</v>
      </c>
      <c r="T2745">
        <f>ROUNDUP(C2745,0)</f>
        <v>5</v>
      </c>
      <c r="U2745">
        <f>ROUNDDOWN(C2745,0)</f>
        <v>4</v>
      </c>
      <c r="V2745">
        <f>RIGHT(K2745,2)+2000</f>
        <v>2018</v>
      </c>
      <c r="W2745" t="str">
        <f>INDEX(_xlfn.TEXTSPLIT(K2745,"-"),1,2)</f>
        <v>Jul</v>
      </c>
      <c r="X2745" t="str">
        <f>INDEX(_xlfn.TEXTSPLIT(K2745,"-"),1,1)</f>
        <v>25</v>
      </c>
      <c r="Y2745">
        <f>INDEX(months!B:B,MATCH(Sheet1!W2745,months!A:A,0))</f>
        <v>7</v>
      </c>
      <c r="Z2745">
        <f t="shared" si="300"/>
        <v>43306</v>
      </c>
    </row>
    <row r="2746" spans="1:26" x14ac:dyDescent="0.2">
      <c r="A2746" t="s">
        <v>4065</v>
      </c>
      <c r="B2746" t="s">
        <v>3944</v>
      </c>
      <c r="C2746">
        <v>4.2</v>
      </c>
      <c r="D2746">
        <v>1558</v>
      </c>
      <c r="E2746" t="s">
        <v>93</v>
      </c>
      <c r="F2746" t="s">
        <v>50</v>
      </c>
      <c r="G2746" t="s">
        <v>23</v>
      </c>
      <c r="H2746" t="s">
        <v>24</v>
      </c>
      <c r="I2746" t="s">
        <v>25</v>
      </c>
      <c r="J2746" t="s">
        <v>3945</v>
      </c>
      <c r="K2746" t="s">
        <v>4066</v>
      </c>
      <c r="L2746" t="s">
        <v>738</v>
      </c>
      <c r="M2746" t="s">
        <v>60</v>
      </c>
      <c r="N2746">
        <f t="shared" si="294"/>
        <v>0</v>
      </c>
      <c r="O2746" t="str">
        <f t="shared" si="295"/>
        <v>No</v>
      </c>
      <c r="P2746">
        <f t="shared" si="296"/>
        <v>0</v>
      </c>
      <c r="Q2746">
        <f t="shared" si="297"/>
        <v>4813937689</v>
      </c>
      <c r="R2746">
        <f t="shared" si="298"/>
        <v>4.1933383153624479</v>
      </c>
      <c r="S2746" t="str">
        <f t="shared" si="299"/>
        <v>Acceptable</v>
      </c>
      <c r="T2746">
        <f>ROUNDUP(C2746,0)</f>
        <v>5</v>
      </c>
      <c r="U2746">
        <f>ROUNDDOWN(C2746,0)</f>
        <v>4</v>
      </c>
      <c r="V2746">
        <f>RIGHT(K2746,2)+2000</f>
        <v>2015</v>
      </c>
      <c r="W2746" t="str">
        <f>INDEX(_xlfn.TEXTSPLIT(K2746,"-"),1,2)</f>
        <v>Jul</v>
      </c>
      <c r="X2746" t="str">
        <f>INDEX(_xlfn.TEXTSPLIT(K2746,"-"),1,1)</f>
        <v>29</v>
      </c>
      <c r="Y2746">
        <f>INDEX(months!B:B,MATCH(Sheet1!W2746,months!A:A,0))</f>
        <v>7</v>
      </c>
      <c r="Z2746">
        <f t="shared" si="300"/>
        <v>42214</v>
      </c>
    </row>
    <row r="2747" spans="1:26" x14ac:dyDescent="0.2">
      <c r="A2747" t="s">
        <v>4031</v>
      </c>
      <c r="B2747" t="s">
        <v>3944</v>
      </c>
      <c r="C2747">
        <v>4.3</v>
      </c>
      <c r="D2747">
        <v>213735</v>
      </c>
      <c r="E2747" t="s">
        <v>1686</v>
      </c>
      <c r="F2747" t="s">
        <v>89</v>
      </c>
      <c r="G2747" t="s">
        <v>23</v>
      </c>
      <c r="H2747" t="s">
        <v>24</v>
      </c>
      <c r="I2747" t="s">
        <v>25</v>
      </c>
      <c r="J2747" t="s">
        <v>3945</v>
      </c>
      <c r="K2747" t="s">
        <v>297</v>
      </c>
      <c r="L2747" t="s">
        <v>4032</v>
      </c>
      <c r="M2747" t="s">
        <v>54</v>
      </c>
      <c r="N2747">
        <f t="shared" si="294"/>
        <v>0</v>
      </c>
      <c r="O2747" t="str">
        <f t="shared" si="295"/>
        <v>No</v>
      </c>
      <c r="P2747">
        <f t="shared" si="296"/>
        <v>0</v>
      </c>
      <c r="Q2747">
        <f t="shared" si="297"/>
        <v>4813937689</v>
      </c>
      <c r="R2747">
        <f t="shared" si="298"/>
        <v>4.1933383153624479</v>
      </c>
      <c r="S2747" t="str">
        <f t="shared" si="299"/>
        <v>Acceptable</v>
      </c>
      <c r="T2747">
        <f>ROUNDUP(C2747,0)</f>
        <v>5</v>
      </c>
      <c r="U2747">
        <f>ROUNDDOWN(C2747,0)</f>
        <v>4</v>
      </c>
      <c r="V2747">
        <f>RIGHT(K2747,2)+2000</f>
        <v>2018</v>
      </c>
      <c r="W2747" t="str">
        <f>INDEX(_xlfn.TEXTSPLIT(K2747,"-"),1,2)</f>
        <v>Jul</v>
      </c>
      <c r="X2747" t="str">
        <f>INDEX(_xlfn.TEXTSPLIT(K2747,"-"),1,1)</f>
        <v>24</v>
      </c>
      <c r="Y2747">
        <f>INDEX(months!B:B,MATCH(Sheet1!W2747,months!A:A,0))</f>
        <v>7</v>
      </c>
      <c r="Z2747">
        <f t="shared" si="300"/>
        <v>43305</v>
      </c>
    </row>
    <row r="2748" spans="1:26" x14ac:dyDescent="0.2">
      <c r="A2748" t="s">
        <v>4067</v>
      </c>
      <c r="B2748" t="s">
        <v>3944</v>
      </c>
      <c r="C2748">
        <v>4.2</v>
      </c>
      <c r="D2748">
        <v>16966</v>
      </c>
      <c r="E2748" t="s">
        <v>1786</v>
      </c>
      <c r="F2748" t="s">
        <v>65</v>
      </c>
      <c r="G2748" t="s">
        <v>23</v>
      </c>
      <c r="H2748" t="s">
        <v>24</v>
      </c>
      <c r="I2748" t="s">
        <v>25</v>
      </c>
      <c r="J2748" t="s">
        <v>3945</v>
      </c>
      <c r="K2748" t="s">
        <v>125</v>
      </c>
      <c r="L2748" t="s">
        <v>4068</v>
      </c>
      <c r="M2748" t="s">
        <v>29</v>
      </c>
      <c r="N2748">
        <f t="shared" si="294"/>
        <v>0</v>
      </c>
      <c r="O2748" t="str">
        <f t="shared" si="295"/>
        <v>No</v>
      </c>
      <c r="P2748">
        <f t="shared" si="296"/>
        <v>0</v>
      </c>
      <c r="Q2748">
        <f t="shared" si="297"/>
        <v>4813937689</v>
      </c>
      <c r="R2748">
        <f t="shared" si="298"/>
        <v>4.1933383153624479</v>
      </c>
      <c r="S2748" t="str">
        <f t="shared" si="299"/>
        <v>Acceptable</v>
      </c>
      <c r="T2748">
        <f>ROUNDUP(C2748,0)</f>
        <v>5</v>
      </c>
      <c r="U2748">
        <f>ROUNDDOWN(C2748,0)</f>
        <v>4</v>
      </c>
      <c r="V2748">
        <f>RIGHT(K2748,2)+2000</f>
        <v>2018</v>
      </c>
      <c r="W2748" t="str">
        <f>INDEX(_xlfn.TEXTSPLIT(K2748,"-"),1,2)</f>
        <v>Jul</v>
      </c>
      <c r="X2748" t="str">
        <f>INDEX(_xlfn.TEXTSPLIT(K2748,"-"),1,1)</f>
        <v>12</v>
      </c>
      <c r="Y2748">
        <f>INDEX(months!B:B,MATCH(Sheet1!W2748,months!A:A,0))</f>
        <v>7</v>
      </c>
      <c r="Z2748">
        <f t="shared" si="300"/>
        <v>43293</v>
      </c>
    </row>
    <row r="2749" spans="1:26" x14ac:dyDescent="0.2">
      <c r="A2749" t="s">
        <v>4030</v>
      </c>
      <c r="B2749" t="s">
        <v>3944</v>
      </c>
      <c r="C2749">
        <v>4.5</v>
      </c>
      <c r="D2749">
        <v>181990</v>
      </c>
      <c r="E2749" t="s">
        <v>46</v>
      </c>
      <c r="F2749" t="s">
        <v>89</v>
      </c>
      <c r="G2749" t="s">
        <v>23</v>
      </c>
      <c r="H2749" t="s">
        <v>24</v>
      </c>
      <c r="I2749" t="s">
        <v>25</v>
      </c>
      <c r="J2749" t="s">
        <v>3945</v>
      </c>
      <c r="K2749" t="s">
        <v>166</v>
      </c>
      <c r="L2749" t="s">
        <v>46</v>
      </c>
      <c r="M2749" t="s">
        <v>46</v>
      </c>
      <c r="N2749">
        <f t="shared" si="294"/>
        <v>0</v>
      </c>
      <c r="O2749" t="str">
        <f t="shared" si="295"/>
        <v>No</v>
      </c>
      <c r="P2749">
        <f t="shared" si="296"/>
        <v>0</v>
      </c>
      <c r="Q2749">
        <f t="shared" si="297"/>
        <v>4813937689</v>
      </c>
      <c r="R2749">
        <f t="shared" si="298"/>
        <v>4.1933383153624479</v>
      </c>
      <c r="S2749" t="str">
        <f t="shared" si="299"/>
        <v>Acceptable</v>
      </c>
      <c r="T2749">
        <f>ROUNDUP(C2749,0)</f>
        <v>5</v>
      </c>
      <c r="U2749">
        <f>ROUNDDOWN(C2749,0)</f>
        <v>4</v>
      </c>
      <c r="V2749">
        <f>RIGHT(K2749,2)+2000</f>
        <v>2018</v>
      </c>
      <c r="W2749" t="str">
        <f>INDEX(_xlfn.TEXTSPLIT(K2749,"-"),1,2)</f>
        <v>Apr</v>
      </c>
      <c r="X2749" t="str">
        <f>INDEX(_xlfn.TEXTSPLIT(K2749,"-"),1,1)</f>
        <v>27</v>
      </c>
      <c r="Y2749">
        <f>INDEX(months!B:B,MATCH(Sheet1!W2749,months!A:A,0))</f>
        <v>4</v>
      </c>
      <c r="Z2749">
        <f t="shared" si="300"/>
        <v>43217</v>
      </c>
    </row>
    <row r="2750" spans="1:26" x14ac:dyDescent="0.2">
      <c r="A2750" t="s">
        <v>4050</v>
      </c>
      <c r="B2750" t="s">
        <v>3944</v>
      </c>
      <c r="C2750">
        <v>4.7</v>
      </c>
      <c r="D2750">
        <v>57920</v>
      </c>
      <c r="E2750" t="s">
        <v>46</v>
      </c>
      <c r="F2750" t="s">
        <v>65</v>
      </c>
      <c r="G2750" t="s">
        <v>23</v>
      </c>
      <c r="H2750" t="s">
        <v>24</v>
      </c>
      <c r="I2750" t="s">
        <v>25</v>
      </c>
      <c r="J2750" t="s">
        <v>3945</v>
      </c>
      <c r="K2750" t="s">
        <v>156</v>
      </c>
      <c r="L2750" t="s">
        <v>46</v>
      </c>
      <c r="M2750" t="s">
        <v>46</v>
      </c>
      <c r="N2750">
        <f t="shared" si="294"/>
        <v>0</v>
      </c>
      <c r="O2750" t="str">
        <f t="shared" si="295"/>
        <v>No</v>
      </c>
      <c r="P2750">
        <f t="shared" si="296"/>
        <v>0</v>
      </c>
      <c r="Q2750">
        <f t="shared" si="297"/>
        <v>4813937689</v>
      </c>
      <c r="R2750">
        <f t="shared" si="298"/>
        <v>4.1933383153624479</v>
      </c>
      <c r="S2750" t="str">
        <f t="shared" si="299"/>
        <v>Acceptable</v>
      </c>
      <c r="T2750">
        <f>ROUNDUP(C2750,0)</f>
        <v>5</v>
      </c>
      <c r="U2750">
        <f>ROUNDDOWN(C2750,0)</f>
        <v>4</v>
      </c>
      <c r="V2750">
        <f>RIGHT(K2750,2)+2000</f>
        <v>2018</v>
      </c>
      <c r="W2750" t="str">
        <f>INDEX(_xlfn.TEXTSPLIT(K2750,"-"),1,2)</f>
        <v>May</v>
      </c>
      <c r="X2750" t="str">
        <f>INDEX(_xlfn.TEXTSPLIT(K2750,"-"),1,1)</f>
        <v>31</v>
      </c>
      <c r="Y2750">
        <f>INDEX(months!B:B,MATCH(Sheet1!W2750,months!A:A,0))</f>
        <v>5</v>
      </c>
      <c r="Z2750">
        <f t="shared" si="300"/>
        <v>43251</v>
      </c>
    </row>
    <row r="2751" spans="1:26" x14ac:dyDescent="0.2">
      <c r="A2751" t="s">
        <v>3947</v>
      </c>
      <c r="B2751" t="s">
        <v>3944</v>
      </c>
      <c r="C2751">
        <v>4.5</v>
      </c>
      <c r="D2751">
        <v>6211039</v>
      </c>
      <c r="E2751" t="s">
        <v>186</v>
      </c>
      <c r="F2751" t="s">
        <v>448</v>
      </c>
      <c r="G2751" t="s">
        <v>23</v>
      </c>
      <c r="H2751" t="s">
        <v>24</v>
      </c>
      <c r="I2751" t="s">
        <v>25</v>
      </c>
      <c r="J2751" t="s">
        <v>3945</v>
      </c>
      <c r="K2751" t="s">
        <v>97</v>
      </c>
      <c r="L2751" t="s">
        <v>3948</v>
      </c>
      <c r="M2751" t="s">
        <v>81</v>
      </c>
      <c r="N2751">
        <f t="shared" si="294"/>
        <v>0</v>
      </c>
      <c r="O2751" t="str">
        <f t="shared" si="295"/>
        <v>No</v>
      </c>
      <c r="P2751">
        <f t="shared" si="296"/>
        <v>0</v>
      </c>
      <c r="Q2751">
        <f t="shared" si="297"/>
        <v>4813937689</v>
      </c>
      <c r="R2751">
        <f t="shared" si="298"/>
        <v>4.1933383153624479</v>
      </c>
      <c r="S2751" t="str">
        <f t="shared" si="299"/>
        <v>Acceptable</v>
      </c>
      <c r="T2751">
        <f>ROUNDUP(C2751,0)</f>
        <v>5</v>
      </c>
      <c r="U2751">
        <f>ROUNDDOWN(C2751,0)</f>
        <v>4</v>
      </c>
      <c r="V2751">
        <f>RIGHT(K2751,2)+2000</f>
        <v>2018</v>
      </c>
      <c r="W2751" t="str">
        <f>INDEX(_xlfn.TEXTSPLIT(K2751,"-"),1,2)</f>
        <v>Aug</v>
      </c>
      <c r="X2751" t="str">
        <f>INDEX(_xlfn.TEXTSPLIT(K2751,"-"),1,1)</f>
        <v>3</v>
      </c>
      <c r="Y2751">
        <f>INDEX(months!B:B,MATCH(Sheet1!W2751,months!A:A,0))</f>
        <v>8</v>
      </c>
      <c r="Z2751">
        <f t="shared" si="300"/>
        <v>43315</v>
      </c>
    </row>
    <row r="2752" spans="1:26" x14ac:dyDescent="0.2">
      <c r="A2752" t="s">
        <v>3991</v>
      </c>
      <c r="B2752" t="s">
        <v>3944</v>
      </c>
      <c r="C2752">
        <v>4.3</v>
      </c>
      <c r="D2752">
        <v>125783</v>
      </c>
      <c r="E2752" t="s">
        <v>46</v>
      </c>
      <c r="F2752" t="s">
        <v>89</v>
      </c>
      <c r="G2752" t="s">
        <v>23</v>
      </c>
      <c r="H2752" t="s">
        <v>24</v>
      </c>
      <c r="I2752" t="s">
        <v>44</v>
      </c>
      <c r="J2752" t="s">
        <v>3945</v>
      </c>
      <c r="K2752" t="s">
        <v>3021</v>
      </c>
      <c r="L2752" t="s">
        <v>46</v>
      </c>
      <c r="M2752" t="s">
        <v>46</v>
      </c>
      <c r="N2752">
        <f t="shared" si="294"/>
        <v>0</v>
      </c>
      <c r="O2752" t="str">
        <f t="shared" si="295"/>
        <v>No</v>
      </c>
      <c r="P2752">
        <f t="shared" si="296"/>
        <v>0</v>
      </c>
      <c r="Q2752">
        <f t="shared" si="297"/>
        <v>4813937689</v>
      </c>
      <c r="R2752">
        <f t="shared" si="298"/>
        <v>4.1933383153624479</v>
      </c>
      <c r="S2752" t="str">
        <f t="shared" si="299"/>
        <v>Acceptable</v>
      </c>
      <c r="T2752">
        <f>ROUNDUP(C2752,0)</f>
        <v>5</v>
      </c>
      <c r="U2752">
        <f>ROUNDDOWN(C2752,0)</f>
        <v>4</v>
      </c>
      <c r="V2752">
        <f>RIGHT(K2752,2)+2000</f>
        <v>2018</v>
      </c>
      <c r="W2752" t="str">
        <f>INDEX(_xlfn.TEXTSPLIT(K2752,"-"),1,2)</f>
        <v>Aug</v>
      </c>
      <c r="X2752" t="str">
        <f>INDEX(_xlfn.TEXTSPLIT(K2752,"-"),1,1)</f>
        <v>6</v>
      </c>
      <c r="Y2752">
        <f>INDEX(months!B:B,MATCH(Sheet1!W2752,months!A:A,0))</f>
        <v>8</v>
      </c>
      <c r="Z2752">
        <f t="shared" si="300"/>
        <v>43318</v>
      </c>
    </row>
    <row r="2753" spans="1:26" x14ac:dyDescent="0.2">
      <c r="A2753" t="s">
        <v>4069</v>
      </c>
      <c r="B2753" t="s">
        <v>3944</v>
      </c>
      <c r="C2753">
        <v>4</v>
      </c>
      <c r="D2753">
        <v>41986</v>
      </c>
      <c r="E2753" t="s">
        <v>202</v>
      </c>
      <c r="F2753" t="s">
        <v>38</v>
      </c>
      <c r="G2753" t="s">
        <v>23</v>
      </c>
      <c r="H2753" t="s">
        <v>24</v>
      </c>
      <c r="I2753" t="s">
        <v>44</v>
      </c>
      <c r="J2753" t="s">
        <v>3945</v>
      </c>
      <c r="K2753" t="s">
        <v>3021</v>
      </c>
      <c r="L2753" t="s">
        <v>4070</v>
      </c>
      <c r="M2753" t="s">
        <v>81</v>
      </c>
      <c r="N2753">
        <f t="shared" si="294"/>
        <v>0</v>
      </c>
      <c r="O2753" t="str">
        <f t="shared" si="295"/>
        <v>No</v>
      </c>
      <c r="P2753">
        <f t="shared" si="296"/>
        <v>0</v>
      </c>
      <c r="Q2753">
        <f t="shared" si="297"/>
        <v>4813937689</v>
      </c>
      <c r="R2753">
        <f t="shared" si="298"/>
        <v>4.1933383153624479</v>
      </c>
      <c r="S2753" t="str">
        <f t="shared" si="299"/>
        <v>Acceptable</v>
      </c>
      <c r="T2753">
        <f>ROUNDUP(C2753,0)</f>
        <v>4</v>
      </c>
      <c r="U2753">
        <f>ROUNDDOWN(C2753,0)</f>
        <v>4</v>
      </c>
      <c r="V2753">
        <f>RIGHT(K2753,2)+2000</f>
        <v>2018</v>
      </c>
      <c r="W2753" t="str">
        <f>INDEX(_xlfn.TEXTSPLIT(K2753,"-"),1,2)</f>
        <v>Aug</v>
      </c>
      <c r="X2753" t="str">
        <f>INDEX(_xlfn.TEXTSPLIT(K2753,"-"),1,1)</f>
        <v>6</v>
      </c>
      <c r="Y2753">
        <f>INDEX(months!B:B,MATCH(Sheet1!W2753,months!A:A,0))</f>
        <v>8</v>
      </c>
      <c r="Z2753">
        <f t="shared" si="300"/>
        <v>43318</v>
      </c>
    </row>
    <row r="2754" spans="1:26" x14ac:dyDescent="0.2">
      <c r="A2754" t="s">
        <v>3956</v>
      </c>
      <c r="B2754" t="s">
        <v>3944</v>
      </c>
      <c r="C2754">
        <v>4.4000000000000004</v>
      </c>
      <c r="D2754">
        <v>441473</v>
      </c>
      <c r="E2754" t="s">
        <v>46</v>
      </c>
      <c r="F2754" t="s">
        <v>89</v>
      </c>
      <c r="G2754" t="s">
        <v>23</v>
      </c>
      <c r="H2754" t="s">
        <v>24</v>
      </c>
      <c r="I2754" t="s">
        <v>25</v>
      </c>
      <c r="J2754" t="s">
        <v>3945</v>
      </c>
      <c r="K2754" t="s">
        <v>115</v>
      </c>
      <c r="L2754" t="s">
        <v>46</v>
      </c>
      <c r="M2754" t="s">
        <v>46</v>
      </c>
      <c r="N2754">
        <f t="shared" ref="N2754:N2817" si="301">SUM(A2754,B2754)</f>
        <v>0</v>
      </c>
      <c r="O2754" t="str">
        <f t="shared" ref="O2754:O2817" si="302">IF(E2754="good","Yes","No")</f>
        <v>No</v>
      </c>
      <c r="P2754">
        <f t="shared" ref="P2754:P2817" si="303">COUNTIF(B:B,"&lt;0")</f>
        <v>0</v>
      </c>
      <c r="Q2754">
        <f t="shared" ref="Q2754:Q2817" si="304">SUMIF(D:D,"&gt;1000")</f>
        <v>4813937689</v>
      </c>
      <c r="R2754">
        <f t="shared" ref="R2754:R2817" si="305">AVERAGEIF(C:C,"&gt;0")</f>
        <v>4.1933383153624479</v>
      </c>
      <c r="S2754" t="str">
        <f t="shared" ref="S2754:S2817" si="306">IF(OR(A2754&gt;0,B2754&gt;0),"Acceptable","Check")</f>
        <v>Acceptable</v>
      </c>
      <c r="T2754">
        <f>ROUNDUP(C2754,0)</f>
        <v>5</v>
      </c>
      <c r="U2754">
        <f>ROUNDDOWN(C2754,0)</f>
        <v>4</v>
      </c>
      <c r="V2754">
        <f>RIGHT(K2754,2)+2000</f>
        <v>2018</v>
      </c>
      <c r="W2754" t="str">
        <f>INDEX(_xlfn.TEXTSPLIT(K2754,"-"),1,2)</f>
        <v>Jul</v>
      </c>
      <c r="X2754" t="str">
        <f>INDEX(_xlfn.TEXTSPLIT(K2754,"-"),1,1)</f>
        <v>30</v>
      </c>
      <c r="Y2754">
        <f>INDEX(months!B:B,MATCH(Sheet1!W2754,months!A:A,0))</f>
        <v>7</v>
      </c>
      <c r="Z2754">
        <f t="shared" si="300"/>
        <v>43311</v>
      </c>
    </row>
    <row r="2755" spans="1:26" x14ac:dyDescent="0.2">
      <c r="A2755" t="s">
        <v>4071</v>
      </c>
      <c r="B2755" t="s">
        <v>3944</v>
      </c>
      <c r="C2755">
        <v>4.4000000000000004</v>
      </c>
      <c r="D2755">
        <v>186116</v>
      </c>
      <c r="E2755" t="s">
        <v>1786</v>
      </c>
      <c r="F2755" t="s">
        <v>38</v>
      </c>
      <c r="G2755" t="s">
        <v>23</v>
      </c>
      <c r="H2755" t="s">
        <v>24</v>
      </c>
      <c r="I2755" t="s">
        <v>25</v>
      </c>
      <c r="J2755" t="s">
        <v>3945</v>
      </c>
      <c r="K2755" t="s">
        <v>97</v>
      </c>
      <c r="L2755" t="s">
        <v>4072</v>
      </c>
      <c r="M2755" t="s">
        <v>54</v>
      </c>
      <c r="N2755">
        <f t="shared" si="301"/>
        <v>0</v>
      </c>
      <c r="O2755" t="str">
        <f t="shared" si="302"/>
        <v>No</v>
      </c>
      <c r="P2755">
        <f t="shared" si="303"/>
        <v>0</v>
      </c>
      <c r="Q2755">
        <f t="shared" si="304"/>
        <v>4813937689</v>
      </c>
      <c r="R2755">
        <f t="shared" si="305"/>
        <v>4.1933383153624479</v>
      </c>
      <c r="S2755" t="str">
        <f t="shared" si="306"/>
        <v>Acceptable</v>
      </c>
      <c r="T2755">
        <f>ROUNDUP(C2755,0)</f>
        <v>5</v>
      </c>
      <c r="U2755">
        <f>ROUNDDOWN(C2755,0)</f>
        <v>4</v>
      </c>
      <c r="V2755">
        <f>RIGHT(K2755,2)+2000</f>
        <v>2018</v>
      </c>
      <c r="W2755" t="str">
        <f>INDEX(_xlfn.TEXTSPLIT(K2755,"-"),1,2)</f>
        <v>Aug</v>
      </c>
      <c r="X2755" t="str">
        <f>INDEX(_xlfn.TEXTSPLIT(K2755,"-"),1,1)</f>
        <v>3</v>
      </c>
      <c r="Y2755">
        <f>INDEX(months!B:B,MATCH(Sheet1!W2755,months!A:A,0))</f>
        <v>8</v>
      </c>
      <c r="Z2755">
        <f t="shared" ref="Z2755:Z2818" si="307">DATE(V2755,Y2755,X2755)</f>
        <v>43315</v>
      </c>
    </row>
    <row r="2756" spans="1:26" x14ac:dyDescent="0.2">
      <c r="A2756" t="s">
        <v>4073</v>
      </c>
      <c r="B2756" t="s">
        <v>3944</v>
      </c>
      <c r="C2756">
        <v>4</v>
      </c>
      <c r="D2756">
        <v>13085</v>
      </c>
      <c r="E2756" t="s">
        <v>100</v>
      </c>
      <c r="F2756" t="s">
        <v>65</v>
      </c>
      <c r="G2756" t="s">
        <v>23</v>
      </c>
      <c r="H2756" t="s">
        <v>24</v>
      </c>
      <c r="I2756" t="s">
        <v>44</v>
      </c>
      <c r="J2756" t="s">
        <v>3945</v>
      </c>
      <c r="K2756" t="s">
        <v>4074</v>
      </c>
      <c r="L2756" t="s">
        <v>1962</v>
      </c>
      <c r="M2756" t="s">
        <v>29</v>
      </c>
      <c r="N2756">
        <f t="shared" si="301"/>
        <v>0</v>
      </c>
      <c r="O2756" t="str">
        <f t="shared" si="302"/>
        <v>No</v>
      </c>
      <c r="P2756">
        <f t="shared" si="303"/>
        <v>0</v>
      </c>
      <c r="Q2756">
        <f t="shared" si="304"/>
        <v>4813937689</v>
      </c>
      <c r="R2756">
        <f t="shared" si="305"/>
        <v>4.1933383153624479</v>
      </c>
      <c r="S2756" t="str">
        <f t="shared" si="306"/>
        <v>Acceptable</v>
      </c>
      <c r="T2756">
        <f>ROUNDUP(C2756,0)</f>
        <v>4</v>
      </c>
      <c r="U2756">
        <f>ROUNDDOWN(C2756,0)</f>
        <v>4</v>
      </c>
      <c r="V2756">
        <f>RIGHT(K2756,2)+2000</f>
        <v>2017</v>
      </c>
      <c r="W2756" t="str">
        <f>INDEX(_xlfn.TEXTSPLIT(K2756,"-"),1,2)</f>
        <v>Nov</v>
      </c>
      <c r="X2756" t="str">
        <f>INDEX(_xlfn.TEXTSPLIT(K2756,"-"),1,1)</f>
        <v>8</v>
      </c>
      <c r="Y2756">
        <f>INDEX(months!B:B,MATCH(Sheet1!W2756,months!A:A,0))</f>
        <v>11</v>
      </c>
      <c r="Z2756">
        <f t="shared" si="307"/>
        <v>43047</v>
      </c>
    </row>
    <row r="2757" spans="1:26" x14ac:dyDescent="0.2">
      <c r="A2757" t="s">
        <v>4035</v>
      </c>
      <c r="B2757" t="s">
        <v>3944</v>
      </c>
      <c r="C2757">
        <v>4.5</v>
      </c>
      <c r="D2757">
        <v>315908</v>
      </c>
      <c r="E2757" t="s">
        <v>354</v>
      </c>
      <c r="F2757" t="s">
        <v>89</v>
      </c>
      <c r="G2757" t="s">
        <v>23</v>
      </c>
      <c r="H2757" t="s">
        <v>24</v>
      </c>
      <c r="I2757" t="s">
        <v>25</v>
      </c>
      <c r="J2757" t="s">
        <v>3945</v>
      </c>
      <c r="K2757" t="s">
        <v>39</v>
      </c>
      <c r="L2757" t="s">
        <v>4036</v>
      </c>
      <c r="M2757" t="s">
        <v>81</v>
      </c>
      <c r="N2757">
        <f t="shared" si="301"/>
        <v>0</v>
      </c>
      <c r="O2757" t="str">
        <f t="shared" si="302"/>
        <v>No</v>
      </c>
      <c r="P2757">
        <f t="shared" si="303"/>
        <v>0</v>
      </c>
      <c r="Q2757">
        <f t="shared" si="304"/>
        <v>4813937689</v>
      </c>
      <c r="R2757">
        <f t="shared" si="305"/>
        <v>4.1933383153624479</v>
      </c>
      <c r="S2757" t="str">
        <f t="shared" si="306"/>
        <v>Acceptable</v>
      </c>
      <c r="T2757">
        <f>ROUNDUP(C2757,0)</f>
        <v>5</v>
      </c>
      <c r="U2757">
        <f>ROUNDDOWN(C2757,0)</f>
        <v>4</v>
      </c>
      <c r="V2757">
        <f>RIGHT(K2757,2)+2000</f>
        <v>2018</v>
      </c>
      <c r="W2757" t="str">
        <f>INDEX(_xlfn.TEXTSPLIT(K2757,"-"),1,2)</f>
        <v>Aug</v>
      </c>
      <c r="X2757" t="str">
        <f>INDEX(_xlfn.TEXTSPLIT(K2757,"-"),1,1)</f>
        <v>1</v>
      </c>
      <c r="Y2757">
        <f>INDEX(months!B:B,MATCH(Sheet1!W2757,months!A:A,0))</f>
        <v>8</v>
      </c>
      <c r="Z2757">
        <f t="shared" si="307"/>
        <v>43313</v>
      </c>
    </row>
    <row r="2758" spans="1:26" x14ac:dyDescent="0.2">
      <c r="A2758" t="s">
        <v>3955</v>
      </c>
      <c r="B2758" t="s">
        <v>3944</v>
      </c>
      <c r="C2758">
        <v>4.5999999999999996</v>
      </c>
      <c r="D2758">
        <v>5916569</v>
      </c>
      <c r="E2758" t="s">
        <v>46</v>
      </c>
      <c r="F2758" t="s">
        <v>448</v>
      </c>
      <c r="G2758" t="s">
        <v>23</v>
      </c>
      <c r="H2758" t="s">
        <v>24</v>
      </c>
      <c r="I2758" t="s">
        <v>44</v>
      </c>
      <c r="J2758" t="s">
        <v>3945</v>
      </c>
      <c r="K2758" t="s">
        <v>3021</v>
      </c>
      <c r="L2758" t="s">
        <v>46</v>
      </c>
      <c r="M2758" t="s">
        <v>46</v>
      </c>
      <c r="N2758">
        <f t="shared" si="301"/>
        <v>0</v>
      </c>
      <c r="O2758" t="str">
        <f t="shared" si="302"/>
        <v>No</v>
      </c>
      <c r="P2758">
        <f t="shared" si="303"/>
        <v>0</v>
      </c>
      <c r="Q2758">
        <f t="shared" si="304"/>
        <v>4813937689</v>
      </c>
      <c r="R2758">
        <f t="shared" si="305"/>
        <v>4.1933383153624479</v>
      </c>
      <c r="S2758" t="str">
        <f t="shared" si="306"/>
        <v>Acceptable</v>
      </c>
      <c r="T2758">
        <f>ROUNDUP(C2758,0)</f>
        <v>5</v>
      </c>
      <c r="U2758">
        <f>ROUNDDOWN(C2758,0)</f>
        <v>4</v>
      </c>
      <c r="V2758">
        <f>RIGHT(K2758,2)+2000</f>
        <v>2018</v>
      </c>
      <c r="W2758" t="str">
        <f>INDEX(_xlfn.TEXTSPLIT(K2758,"-"),1,2)</f>
        <v>Aug</v>
      </c>
      <c r="X2758" t="str">
        <f>INDEX(_xlfn.TEXTSPLIT(K2758,"-"),1,1)</f>
        <v>6</v>
      </c>
      <c r="Y2758">
        <f>INDEX(months!B:B,MATCH(Sheet1!W2758,months!A:A,0))</f>
        <v>8</v>
      </c>
      <c r="Z2758">
        <f t="shared" si="307"/>
        <v>43318</v>
      </c>
    </row>
    <row r="2759" spans="1:26" x14ac:dyDescent="0.2">
      <c r="A2759" t="s">
        <v>4051</v>
      </c>
      <c r="B2759" t="s">
        <v>3944</v>
      </c>
      <c r="C2759">
        <v>4.0999999999999996</v>
      </c>
      <c r="D2759">
        <v>28523</v>
      </c>
      <c r="E2759" t="s">
        <v>64</v>
      </c>
      <c r="F2759" t="s">
        <v>38</v>
      </c>
      <c r="G2759" t="s">
        <v>23</v>
      </c>
      <c r="H2759" t="s">
        <v>24</v>
      </c>
      <c r="I2759" t="s">
        <v>25</v>
      </c>
      <c r="J2759" t="s">
        <v>3945</v>
      </c>
      <c r="K2759" t="s">
        <v>97</v>
      </c>
      <c r="L2759" t="s">
        <v>4052</v>
      </c>
      <c r="M2759" t="s">
        <v>54</v>
      </c>
      <c r="N2759">
        <f t="shared" si="301"/>
        <v>0</v>
      </c>
      <c r="O2759" t="str">
        <f t="shared" si="302"/>
        <v>No</v>
      </c>
      <c r="P2759">
        <f t="shared" si="303"/>
        <v>0</v>
      </c>
      <c r="Q2759">
        <f t="shared" si="304"/>
        <v>4813937689</v>
      </c>
      <c r="R2759">
        <f t="shared" si="305"/>
        <v>4.1933383153624479</v>
      </c>
      <c r="S2759" t="str">
        <f t="shared" si="306"/>
        <v>Acceptable</v>
      </c>
      <c r="T2759">
        <f>ROUNDUP(C2759,0)</f>
        <v>5</v>
      </c>
      <c r="U2759">
        <f>ROUNDDOWN(C2759,0)</f>
        <v>4</v>
      </c>
      <c r="V2759">
        <f>RIGHT(K2759,2)+2000</f>
        <v>2018</v>
      </c>
      <c r="W2759" t="str">
        <f>INDEX(_xlfn.TEXTSPLIT(K2759,"-"),1,2)</f>
        <v>Aug</v>
      </c>
      <c r="X2759" t="str">
        <f>INDEX(_xlfn.TEXTSPLIT(K2759,"-"),1,1)</f>
        <v>3</v>
      </c>
      <c r="Y2759">
        <f>INDEX(months!B:B,MATCH(Sheet1!W2759,months!A:A,0))</f>
        <v>8</v>
      </c>
      <c r="Z2759">
        <f t="shared" si="307"/>
        <v>43315</v>
      </c>
    </row>
    <row r="2760" spans="1:26" x14ac:dyDescent="0.2">
      <c r="A2760" t="s">
        <v>4075</v>
      </c>
      <c r="B2760" t="s">
        <v>3944</v>
      </c>
      <c r="C2760">
        <v>4.5</v>
      </c>
      <c r="D2760">
        <v>28560</v>
      </c>
      <c r="E2760" t="s">
        <v>46</v>
      </c>
      <c r="F2760" t="s">
        <v>65</v>
      </c>
      <c r="G2760" t="s">
        <v>23</v>
      </c>
      <c r="H2760" t="s">
        <v>24</v>
      </c>
      <c r="I2760" t="s">
        <v>25</v>
      </c>
      <c r="J2760" t="s">
        <v>3945</v>
      </c>
      <c r="K2760" t="s">
        <v>306</v>
      </c>
      <c r="L2760" t="s">
        <v>46</v>
      </c>
      <c r="M2760" t="s">
        <v>46</v>
      </c>
      <c r="N2760">
        <f t="shared" si="301"/>
        <v>0</v>
      </c>
      <c r="O2760" t="str">
        <f t="shared" si="302"/>
        <v>No</v>
      </c>
      <c r="P2760">
        <f t="shared" si="303"/>
        <v>0</v>
      </c>
      <c r="Q2760">
        <f t="shared" si="304"/>
        <v>4813937689</v>
      </c>
      <c r="R2760">
        <f t="shared" si="305"/>
        <v>4.1933383153624479</v>
      </c>
      <c r="S2760" t="str">
        <f t="shared" si="306"/>
        <v>Acceptable</v>
      </c>
      <c r="T2760">
        <f>ROUNDUP(C2760,0)</f>
        <v>5</v>
      </c>
      <c r="U2760">
        <f>ROUNDDOWN(C2760,0)</f>
        <v>4</v>
      </c>
      <c r="V2760">
        <f>RIGHT(K2760,2)+2000</f>
        <v>2018</v>
      </c>
      <c r="W2760" t="str">
        <f>INDEX(_xlfn.TEXTSPLIT(K2760,"-"),1,2)</f>
        <v>Jul</v>
      </c>
      <c r="X2760" t="str">
        <f>INDEX(_xlfn.TEXTSPLIT(K2760,"-"),1,1)</f>
        <v>23</v>
      </c>
      <c r="Y2760">
        <f>INDEX(months!B:B,MATCH(Sheet1!W2760,months!A:A,0))</f>
        <v>7</v>
      </c>
      <c r="Z2760">
        <f t="shared" si="307"/>
        <v>43304</v>
      </c>
    </row>
    <row r="2761" spans="1:26" x14ac:dyDescent="0.2">
      <c r="A2761" t="s">
        <v>4076</v>
      </c>
      <c r="B2761" t="s">
        <v>3944</v>
      </c>
      <c r="C2761">
        <v>3.9</v>
      </c>
      <c r="D2761">
        <v>34171</v>
      </c>
      <c r="E2761" t="s">
        <v>46</v>
      </c>
      <c r="F2761" t="s">
        <v>65</v>
      </c>
      <c r="G2761" t="s">
        <v>23</v>
      </c>
      <c r="H2761" t="s">
        <v>24</v>
      </c>
      <c r="I2761" t="s">
        <v>25</v>
      </c>
      <c r="J2761" t="s">
        <v>3945</v>
      </c>
      <c r="K2761" t="s">
        <v>297</v>
      </c>
      <c r="L2761" t="s">
        <v>46</v>
      </c>
      <c r="M2761" t="s">
        <v>46</v>
      </c>
      <c r="N2761">
        <f t="shared" si="301"/>
        <v>0</v>
      </c>
      <c r="O2761" t="str">
        <f t="shared" si="302"/>
        <v>No</v>
      </c>
      <c r="P2761">
        <f t="shared" si="303"/>
        <v>0</v>
      </c>
      <c r="Q2761">
        <f t="shared" si="304"/>
        <v>4813937689</v>
      </c>
      <c r="R2761">
        <f t="shared" si="305"/>
        <v>4.1933383153624479</v>
      </c>
      <c r="S2761" t="str">
        <f t="shared" si="306"/>
        <v>Acceptable</v>
      </c>
      <c r="T2761">
        <f>ROUNDUP(C2761,0)</f>
        <v>4</v>
      </c>
      <c r="U2761">
        <f>ROUNDDOWN(C2761,0)</f>
        <v>3</v>
      </c>
      <c r="V2761">
        <f>RIGHT(K2761,2)+2000</f>
        <v>2018</v>
      </c>
      <c r="W2761" t="str">
        <f>INDEX(_xlfn.TEXTSPLIT(K2761,"-"),1,2)</f>
        <v>Jul</v>
      </c>
      <c r="X2761" t="str">
        <f>INDEX(_xlfn.TEXTSPLIT(K2761,"-"),1,1)</f>
        <v>24</v>
      </c>
      <c r="Y2761">
        <f>INDEX(months!B:B,MATCH(Sheet1!W2761,months!A:A,0))</f>
        <v>7</v>
      </c>
      <c r="Z2761">
        <f t="shared" si="307"/>
        <v>43305</v>
      </c>
    </row>
    <row r="2762" spans="1:26" x14ac:dyDescent="0.2">
      <c r="A2762" t="s">
        <v>4077</v>
      </c>
      <c r="B2762" t="s">
        <v>3944</v>
      </c>
      <c r="C2762">
        <v>4.5</v>
      </c>
      <c r="D2762">
        <v>44588</v>
      </c>
      <c r="E2762" t="s">
        <v>88</v>
      </c>
      <c r="F2762" t="s">
        <v>38</v>
      </c>
      <c r="G2762" t="s">
        <v>23</v>
      </c>
      <c r="H2762" t="s">
        <v>24</v>
      </c>
      <c r="I2762" t="s">
        <v>25</v>
      </c>
      <c r="J2762" t="s">
        <v>3945</v>
      </c>
      <c r="K2762" t="s">
        <v>125</v>
      </c>
      <c r="L2762" t="s">
        <v>4078</v>
      </c>
      <c r="M2762" t="s">
        <v>54</v>
      </c>
      <c r="N2762">
        <f t="shared" si="301"/>
        <v>0</v>
      </c>
      <c r="O2762" t="str">
        <f t="shared" si="302"/>
        <v>No</v>
      </c>
      <c r="P2762">
        <f t="shared" si="303"/>
        <v>0</v>
      </c>
      <c r="Q2762">
        <f t="shared" si="304"/>
        <v>4813937689</v>
      </c>
      <c r="R2762">
        <f t="shared" si="305"/>
        <v>4.1933383153624479</v>
      </c>
      <c r="S2762" t="str">
        <f t="shared" si="306"/>
        <v>Acceptable</v>
      </c>
      <c r="T2762">
        <f>ROUNDUP(C2762,0)</f>
        <v>5</v>
      </c>
      <c r="U2762">
        <f>ROUNDDOWN(C2762,0)</f>
        <v>4</v>
      </c>
      <c r="V2762">
        <f>RIGHT(K2762,2)+2000</f>
        <v>2018</v>
      </c>
      <c r="W2762" t="str">
        <f>INDEX(_xlfn.TEXTSPLIT(K2762,"-"),1,2)</f>
        <v>Jul</v>
      </c>
      <c r="X2762" t="str">
        <f>INDEX(_xlfn.TEXTSPLIT(K2762,"-"),1,1)</f>
        <v>12</v>
      </c>
      <c r="Y2762">
        <f>INDEX(months!B:B,MATCH(Sheet1!W2762,months!A:A,0))</f>
        <v>7</v>
      </c>
      <c r="Z2762">
        <f t="shared" si="307"/>
        <v>43293</v>
      </c>
    </row>
    <row r="2763" spans="1:26" x14ac:dyDescent="0.2">
      <c r="A2763" t="s">
        <v>4079</v>
      </c>
      <c r="B2763" t="s">
        <v>3944</v>
      </c>
      <c r="C2763">
        <v>4.2</v>
      </c>
      <c r="D2763">
        <v>4158</v>
      </c>
      <c r="E2763" t="s">
        <v>132</v>
      </c>
      <c r="F2763" t="s">
        <v>32</v>
      </c>
      <c r="G2763" t="s">
        <v>23</v>
      </c>
      <c r="H2763" t="s">
        <v>24</v>
      </c>
      <c r="I2763" t="s">
        <v>44</v>
      </c>
      <c r="J2763" t="s">
        <v>3945</v>
      </c>
      <c r="K2763" t="s">
        <v>413</v>
      </c>
      <c r="L2763" t="s">
        <v>76</v>
      </c>
      <c r="M2763" t="s">
        <v>29</v>
      </c>
      <c r="N2763">
        <f t="shared" si="301"/>
        <v>0</v>
      </c>
      <c r="O2763" t="str">
        <f t="shared" si="302"/>
        <v>No</v>
      </c>
      <c r="P2763">
        <f t="shared" si="303"/>
        <v>0</v>
      </c>
      <c r="Q2763">
        <f t="shared" si="304"/>
        <v>4813937689</v>
      </c>
      <c r="R2763">
        <f t="shared" si="305"/>
        <v>4.1933383153624479</v>
      </c>
      <c r="S2763" t="str">
        <f t="shared" si="306"/>
        <v>Acceptable</v>
      </c>
      <c r="T2763">
        <f>ROUNDUP(C2763,0)</f>
        <v>5</v>
      </c>
      <c r="U2763">
        <f>ROUNDDOWN(C2763,0)</f>
        <v>4</v>
      </c>
      <c r="V2763">
        <f>RIGHT(K2763,2)+2000</f>
        <v>2018</v>
      </c>
      <c r="W2763" t="str">
        <f>INDEX(_xlfn.TEXTSPLIT(K2763,"-"),1,2)</f>
        <v>Jul</v>
      </c>
      <c r="X2763" t="str">
        <f>INDEX(_xlfn.TEXTSPLIT(K2763,"-"),1,1)</f>
        <v>2</v>
      </c>
      <c r="Y2763">
        <f>INDEX(months!B:B,MATCH(Sheet1!W2763,months!A:A,0))</f>
        <v>7</v>
      </c>
      <c r="Z2763">
        <f t="shared" si="307"/>
        <v>43283</v>
      </c>
    </row>
    <row r="2764" spans="1:26" x14ac:dyDescent="0.2">
      <c r="A2764" t="s">
        <v>4080</v>
      </c>
      <c r="B2764" t="s">
        <v>3944</v>
      </c>
      <c r="C2764">
        <v>4.3</v>
      </c>
      <c r="D2764">
        <v>105773</v>
      </c>
      <c r="E2764" t="s">
        <v>46</v>
      </c>
      <c r="F2764" t="s">
        <v>89</v>
      </c>
      <c r="G2764" t="s">
        <v>23</v>
      </c>
      <c r="H2764" t="s">
        <v>24</v>
      </c>
      <c r="I2764" t="s">
        <v>25</v>
      </c>
      <c r="J2764" t="s">
        <v>3945</v>
      </c>
      <c r="K2764" t="s">
        <v>2235</v>
      </c>
      <c r="L2764" t="s">
        <v>46</v>
      </c>
      <c r="M2764" t="s">
        <v>54</v>
      </c>
      <c r="N2764">
        <f t="shared" si="301"/>
        <v>0</v>
      </c>
      <c r="O2764" t="str">
        <f t="shared" si="302"/>
        <v>No</v>
      </c>
      <c r="P2764">
        <f t="shared" si="303"/>
        <v>0</v>
      </c>
      <c r="Q2764">
        <f t="shared" si="304"/>
        <v>4813937689</v>
      </c>
      <c r="R2764">
        <f t="shared" si="305"/>
        <v>4.1933383153624479</v>
      </c>
      <c r="S2764" t="str">
        <f t="shared" si="306"/>
        <v>Acceptable</v>
      </c>
      <c r="T2764">
        <f>ROUNDUP(C2764,0)</f>
        <v>5</v>
      </c>
      <c r="U2764">
        <f>ROUNDDOWN(C2764,0)</f>
        <v>4</v>
      </c>
      <c r="V2764">
        <f>RIGHT(K2764,2)+2000</f>
        <v>2018</v>
      </c>
      <c r="W2764" t="str">
        <f>INDEX(_xlfn.TEXTSPLIT(K2764,"-"),1,2)</f>
        <v>Aug</v>
      </c>
      <c r="X2764" t="str">
        <f>INDEX(_xlfn.TEXTSPLIT(K2764,"-"),1,1)</f>
        <v>5</v>
      </c>
      <c r="Y2764">
        <f>INDEX(months!B:B,MATCH(Sheet1!W2764,months!A:A,0))</f>
        <v>8</v>
      </c>
      <c r="Z2764">
        <f t="shared" si="307"/>
        <v>43317</v>
      </c>
    </row>
    <row r="2765" spans="1:26" x14ac:dyDescent="0.2">
      <c r="A2765" t="s">
        <v>3959</v>
      </c>
      <c r="B2765" t="s">
        <v>3944</v>
      </c>
      <c r="C2765">
        <v>4.3</v>
      </c>
      <c r="D2765">
        <v>909204</v>
      </c>
      <c r="E2765" t="s">
        <v>546</v>
      </c>
      <c r="F2765" t="s">
        <v>448</v>
      </c>
      <c r="G2765" t="s">
        <v>23</v>
      </c>
      <c r="H2765" t="s">
        <v>24</v>
      </c>
      <c r="I2765" t="s">
        <v>44</v>
      </c>
      <c r="J2765" t="s">
        <v>3945</v>
      </c>
      <c r="K2765" t="s">
        <v>84</v>
      </c>
      <c r="L2765" t="s">
        <v>3960</v>
      </c>
      <c r="M2765" t="s">
        <v>54</v>
      </c>
      <c r="N2765">
        <f t="shared" si="301"/>
        <v>0</v>
      </c>
      <c r="O2765" t="str">
        <f t="shared" si="302"/>
        <v>No</v>
      </c>
      <c r="P2765">
        <f t="shared" si="303"/>
        <v>0</v>
      </c>
      <c r="Q2765">
        <f t="shared" si="304"/>
        <v>4813937689</v>
      </c>
      <c r="R2765">
        <f t="shared" si="305"/>
        <v>4.1933383153624479</v>
      </c>
      <c r="S2765" t="str">
        <f t="shared" si="306"/>
        <v>Acceptable</v>
      </c>
      <c r="T2765">
        <f>ROUNDUP(C2765,0)</f>
        <v>5</v>
      </c>
      <c r="U2765">
        <f>ROUNDDOWN(C2765,0)</f>
        <v>4</v>
      </c>
      <c r="V2765">
        <f>RIGHT(K2765,2)+2000</f>
        <v>2018</v>
      </c>
      <c r="W2765" t="str">
        <f>INDEX(_xlfn.TEXTSPLIT(K2765,"-"),1,2)</f>
        <v>Jul</v>
      </c>
      <c r="X2765" t="str">
        <f>INDEX(_xlfn.TEXTSPLIT(K2765,"-"),1,1)</f>
        <v>31</v>
      </c>
      <c r="Y2765">
        <f>INDEX(months!B:B,MATCH(Sheet1!W2765,months!A:A,0))</f>
        <v>7</v>
      </c>
      <c r="Z2765">
        <f t="shared" si="307"/>
        <v>43312</v>
      </c>
    </row>
    <row r="2766" spans="1:26" x14ac:dyDescent="0.2">
      <c r="A2766" t="s">
        <v>4081</v>
      </c>
      <c r="B2766" t="s">
        <v>3944</v>
      </c>
      <c r="C2766">
        <v>4.4000000000000004</v>
      </c>
      <c r="D2766">
        <v>279428</v>
      </c>
      <c r="E2766" t="s">
        <v>271</v>
      </c>
      <c r="F2766" t="s">
        <v>89</v>
      </c>
      <c r="G2766" t="s">
        <v>23</v>
      </c>
      <c r="H2766" t="s">
        <v>24</v>
      </c>
      <c r="I2766" t="s">
        <v>25</v>
      </c>
      <c r="J2766" t="s">
        <v>3945</v>
      </c>
      <c r="K2766" t="s">
        <v>97</v>
      </c>
      <c r="L2766" t="s">
        <v>4082</v>
      </c>
      <c r="M2766" t="s">
        <v>54</v>
      </c>
      <c r="N2766">
        <f t="shared" si="301"/>
        <v>0</v>
      </c>
      <c r="O2766" t="str">
        <f t="shared" si="302"/>
        <v>No</v>
      </c>
      <c r="P2766">
        <f t="shared" si="303"/>
        <v>0</v>
      </c>
      <c r="Q2766">
        <f t="shared" si="304"/>
        <v>4813937689</v>
      </c>
      <c r="R2766">
        <f t="shared" si="305"/>
        <v>4.1933383153624479</v>
      </c>
      <c r="S2766" t="str">
        <f t="shared" si="306"/>
        <v>Acceptable</v>
      </c>
      <c r="T2766">
        <f>ROUNDUP(C2766,0)</f>
        <v>5</v>
      </c>
      <c r="U2766">
        <f>ROUNDDOWN(C2766,0)</f>
        <v>4</v>
      </c>
      <c r="V2766">
        <f>RIGHT(K2766,2)+2000</f>
        <v>2018</v>
      </c>
      <c r="W2766" t="str">
        <f>INDEX(_xlfn.TEXTSPLIT(K2766,"-"),1,2)</f>
        <v>Aug</v>
      </c>
      <c r="X2766" t="str">
        <f>INDEX(_xlfn.TEXTSPLIT(K2766,"-"),1,1)</f>
        <v>3</v>
      </c>
      <c r="Y2766">
        <f>INDEX(months!B:B,MATCH(Sheet1!W2766,months!A:A,0))</f>
        <v>8</v>
      </c>
      <c r="Z2766">
        <f t="shared" si="307"/>
        <v>43315</v>
      </c>
    </row>
    <row r="2767" spans="1:26" x14ac:dyDescent="0.2">
      <c r="A2767" t="s">
        <v>4083</v>
      </c>
      <c r="B2767" t="s">
        <v>3944</v>
      </c>
      <c r="C2767">
        <v>4.5</v>
      </c>
      <c r="D2767">
        <v>33583</v>
      </c>
      <c r="E2767" t="s">
        <v>83</v>
      </c>
      <c r="F2767" t="s">
        <v>65</v>
      </c>
      <c r="G2767" t="s">
        <v>23</v>
      </c>
      <c r="H2767" t="s">
        <v>24</v>
      </c>
      <c r="I2767" t="s">
        <v>25</v>
      </c>
      <c r="J2767" t="s">
        <v>3945</v>
      </c>
      <c r="K2767" t="s">
        <v>115</v>
      </c>
      <c r="L2767" t="s">
        <v>4084</v>
      </c>
      <c r="M2767" t="s">
        <v>54</v>
      </c>
      <c r="N2767">
        <f t="shared" si="301"/>
        <v>0</v>
      </c>
      <c r="O2767" t="str">
        <f t="shared" si="302"/>
        <v>No</v>
      </c>
      <c r="P2767">
        <f t="shared" si="303"/>
        <v>0</v>
      </c>
      <c r="Q2767">
        <f t="shared" si="304"/>
        <v>4813937689</v>
      </c>
      <c r="R2767">
        <f t="shared" si="305"/>
        <v>4.1933383153624479</v>
      </c>
      <c r="S2767" t="str">
        <f t="shared" si="306"/>
        <v>Acceptable</v>
      </c>
      <c r="T2767">
        <f>ROUNDUP(C2767,0)</f>
        <v>5</v>
      </c>
      <c r="U2767">
        <f>ROUNDDOWN(C2767,0)</f>
        <v>4</v>
      </c>
      <c r="V2767">
        <f>RIGHT(K2767,2)+2000</f>
        <v>2018</v>
      </c>
      <c r="W2767" t="str">
        <f>INDEX(_xlfn.TEXTSPLIT(K2767,"-"),1,2)</f>
        <v>Jul</v>
      </c>
      <c r="X2767" t="str">
        <f>INDEX(_xlfn.TEXTSPLIT(K2767,"-"),1,1)</f>
        <v>30</v>
      </c>
      <c r="Y2767">
        <f>INDEX(months!B:B,MATCH(Sheet1!W2767,months!A:A,0))</f>
        <v>7</v>
      </c>
      <c r="Z2767">
        <f t="shared" si="307"/>
        <v>43311</v>
      </c>
    </row>
    <row r="2768" spans="1:26" x14ac:dyDescent="0.2">
      <c r="A2768" t="s">
        <v>4085</v>
      </c>
      <c r="B2768" t="s">
        <v>3944</v>
      </c>
      <c r="C2768">
        <v>4.5999999999999996</v>
      </c>
      <c r="D2768">
        <v>94205</v>
      </c>
      <c r="E2768" t="s">
        <v>619</v>
      </c>
      <c r="F2768" t="s">
        <v>65</v>
      </c>
      <c r="G2768" t="s">
        <v>23</v>
      </c>
      <c r="H2768" t="s">
        <v>24</v>
      </c>
      <c r="I2768" t="s">
        <v>25</v>
      </c>
      <c r="J2768" t="s">
        <v>3945</v>
      </c>
      <c r="K2768" t="s">
        <v>1088</v>
      </c>
      <c r="L2768" t="s">
        <v>4086</v>
      </c>
      <c r="M2768" t="s">
        <v>54</v>
      </c>
      <c r="N2768">
        <f t="shared" si="301"/>
        <v>0</v>
      </c>
      <c r="O2768" t="str">
        <f t="shared" si="302"/>
        <v>No</v>
      </c>
      <c r="P2768">
        <f t="shared" si="303"/>
        <v>0</v>
      </c>
      <c r="Q2768">
        <f t="shared" si="304"/>
        <v>4813937689</v>
      </c>
      <c r="R2768">
        <f t="shared" si="305"/>
        <v>4.1933383153624479</v>
      </c>
      <c r="S2768" t="str">
        <f t="shared" si="306"/>
        <v>Acceptable</v>
      </c>
      <c r="T2768">
        <f>ROUNDUP(C2768,0)</f>
        <v>5</v>
      </c>
      <c r="U2768">
        <f>ROUNDDOWN(C2768,0)</f>
        <v>4</v>
      </c>
      <c r="V2768">
        <f>RIGHT(K2768,2)+2000</f>
        <v>2018</v>
      </c>
      <c r="W2768" t="str">
        <f>INDEX(_xlfn.TEXTSPLIT(K2768,"-"),1,2)</f>
        <v>Jun</v>
      </c>
      <c r="X2768" t="str">
        <f>INDEX(_xlfn.TEXTSPLIT(K2768,"-"),1,1)</f>
        <v>13</v>
      </c>
      <c r="Y2768">
        <f>INDEX(months!B:B,MATCH(Sheet1!W2768,months!A:A,0))</f>
        <v>6</v>
      </c>
      <c r="Z2768">
        <f t="shared" si="307"/>
        <v>43264</v>
      </c>
    </row>
    <row r="2769" spans="1:26" x14ac:dyDescent="0.2">
      <c r="A2769" t="s">
        <v>4037</v>
      </c>
      <c r="B2769" t="s">
        <v>3944</v>
      </c>
      <c r="C2769">
        <v>4.4000000000000004</v>
      </c>
      <c r="D2769">
        <v>210208</v>
      </c>
      <c r="E2769" t="s">
        <v>46</v>
      </c>
      <c r="F2769" t="s">
        <v>89</v>
      </c>
      <c r="G2769" t="s">
        <v>23</v>
      </c>
      <c r="H2769" t="s">
        <v>24</v>
      </c>
      <c r="I2769" t="s">
        <v>25</v>
      </c>
      <c r="J2769" t="s">
        <v>3945</v>
      </c>
      <c r="K2769" t="s">
        <v>39</v>
      </c>
      <c r="L2769" t="s">
        <v>46</v>
      </c>
      <c r="M2769" t="s">
        <v>46</v>
      </c>
      <c r="N2769">
        <f t="shared" si="301"/>
        <v>0</v>
      </c>
      <c r="O2769" t="str">
        <f t="shared" si="302"/>
        <v>No</v>
      </c>
      <c r="P2769">
        <f t="shared" si="303"/>
        <v>0</v>
      </c>
      <c r="Q2769">
        <f t="shared" si="304"/>
        <v>4813937689</v>
      </c>
      <c r="R2769">
        <f t="shared" si="305"/>
        <v>4.1933383153624479</v>
      </c>
      <c r="S2769" t="str">
        <f t="shared" si="306"/>
        <v>Acceptable</v>
      </c>
      <c r="T2769">
        <f>ROUNDUP(C2769,0)</f>
        <v>5</v>
      </c>
      <c r="U2769">
        <f>ROUNDDOWN(C2769,0)</f>
        <v>4</v>
      </c>
      <c r="V2769">
        <f>RIGHT(K2769,2)+2000</f>
        <v>2018</v>
      </c>
      <c r="W2769" t="str">
        <f>INDEX(_xlfn.TEXTSPLIT(K2769,"-"),1,2)</f>
        <v>Aug</v>
      </c>
      <c r="X2769" t="str">
        <f>INDEX(_xlfn.TEXTSPLIT(K2769,"-"),1,1)</f>
        <v>1</v>
      </c>
      <c r="Y2769">
        <f>INDEX(months!B:B,MATCH(Sheet1!W2769,months!A:A,0))</f>
        <v>8</v>
      </c>
      <c r="Z2769">
        <f t="shared" si="307"/>
        <v>43313</v>
      </c>
    </row>
    <row r="2770" spans="1:26" x14ac:dyDescent="0.2">
      <c r="A2770" t="s">
        <v>4087</v>
      </c>
      <c r="B2770" t="s">
        <v>3944</v>
      </c>
      <c r="C2770">
        <v>4.3</v>
      </c>
      <c r="D2770">
        <v>95520</v>
      </c>
      <c r="E2770" t="s">
        <v>186</v>
      </c>
      <c r="F2770" t="s">
        <v>89</v>
      </c>
      <c r="G2770" t="s">
        <v>23</v>
      </c>
      <c r="H2770" t="s">
        <v>24</v>
      </c>
      <c r="I2770" t="s">
        <v>44</v>
      </c>
      <c r="J2770" t="s">
        <v>3945</v>
      </c>
      <c r="K2770" t="s">
        <v>97</v>
      </c>
      <c r="L2770" t="s">
        <v>4088</v>
      </c>
      <c r="M2770" t="s">
        <v>81</v>
      </c>
      <c r="N2770">
        <f t="shared" si="301"/>
        <v>0</v>
      </c>
      <c r="O2770" t="str">
        <f t="shared" si="302"/>
        <v>No</v>
      </c>
      <c r="P2770">
        <f t="shared" si="303"/>
        <v>0</v>
      </c>
      <c r="Q2770">
        <f t="shared" si="304"/>
        <v>4813937689</v>
      </c>
      <c r="R2770">
        <f t="shared" si="305"/>
        <v>4.1933383153624479</v>
      </c>
      <c r="S2770" t="str">
        <f t="shared" si="306"/>
        <v>Acceptable</v>
      </c>
      <c r="T2770">
        <f>ROUNDUP(C2770,0)</f>
        <v>5</v>
      </c>
      <c r="U2770">
        <f>ROUNDDOWN(C2770,0)</f>
        <v>4</v>
      </c>
      <c r="V2770">
        <f>RIGHT(K2770,2)+2000</f>
        <v>2018</v>
      </c>
      <c r="W2770" t="str">
        <f>INDEX(_xlfn.TEXTSPLIT(K2770,"-"),1,2)</f>
        <v>Aug</v>
      </c>
      <c r="X2770" t="str">
        <f>INDEX(_xlfn.TEXTSPLIT(K2770,"-"),1,1)</f>
        <v>3</v>
      </c>
      <c r="Y2770">
        <f>INDEX(months!B:B,MATCH(Sheet1!W2770,months!A:A,0))</f>
        <v>8</v>
      </c>
      <c r="Z2770">
        <f t="shared" si="307"/>
        <v>43315</v>
      </c>
    </row>
    <row r="2771" spans="1:26" x14ac:dyDescent="0.2">
      <c r="A2771" t="s">
        <v>4045</v>
      </c>
      <c r="B2771" t="s">
        <v>3944</v>
      </c>
      <c r="C2771">
        <v>4.3</v>
      </c>
      <c r="D2771">
        <v>46153</v>
      </c>
      <c r="E2771" t="s">
        <v>108</v>
      </c>
      <c r="F2771" t="s">
        <v>89</v>
      </c>
      <c r="G2771" t="s">
        <v>23</v>
      </c>
      <c r="H2771" t="s">
        <v>24</v>
      </c>
      <c r="I2771" t="s">
        <v>25</v>
      </c>
      <c r="J2771" t="s">
        <v>3945</v>
      </c>
      <c r="K2771" t="s">
        <v>311</v>
      </c>
      <c r="L2771" t="s">
        <v>4046</v>
      </c>
      <c r="M2771" t="s">
        <v>54</v>
      </c>
      <c r="N2771">
        <f t="shared" si="301"/>
        <v>0</v>
      </c>
      <c r="O2771" t="str">
        <f t="shared" si="302"/>
        <v>No</v>
      </c>
      <c r="P2771">
        <f t="shared" si="303"/>
        <v>0</v>
      </c>
      <c r="Q2771">
        <f t="shared" si="304"/>
        <v>4813937689</v>
      </c>
      <c r="R2771">
        <f t="shared" si="305"/>
        <v>4.1933383153624479</v>
      </c>
      <c r="S2771" t="str">
        <f t="shared" si="306"/>
        <v>Acceptable</v>
      </c>
      <c r="T2771">
        <f>ROUNDUP(C2771,0)</f>
        <v>5</v>
      </c>
      <c r="U2771">
        <f>ROUNDDOWN(C2771,0)</f>
        <v>4</v>
      </c>
      <c r="V2771">
        <f>RIGHT(K2771,2)+2000</f>
        <v>2018</v>
      </c>
      <c r="W2771" t="str">
        <f>INDEX(_xlfn.TEXTSPLIT(K2771,"-"),1,2)</f>
        <v>Aug</v>
      </c>
      <c r="X2771" t="str">
        <f>INDEX(_xlfn.TEXTSPLIT(K2771,"-"),1,1)</f>
        <v>4</v>
      </c>
      <c r="Y2771">
        <f>INDEX(months!B:B,MATCH(Sheet1!W2771,months!A:A,0))</f>
        <v>8</v>
      </c>
      <c r="Z2771">
        <f t="shared" si="307"/>
        <v>43316</v>
      </c>
    </row>
    <row r="2772" spans="1:26" x14ac:dyDescent="0.2">
      <c r="A2772" t="s">
        <v>4010</v>
      </c>
      <c r="B2772" t="s">
        <v>3944</v>
      </c>
      <c r="C2772">
        <v>4.0999999999999996</v>
      </c>
      <c r="D2772">
        <v>68406</v>
      </c>
      <c r="E2772" t="s">
        <v>172</v>
      </c>
      <c r="F2772" t="s">
        <v>89</v>
      </c>
      <c r="G2772" t="s">
        <v>23</v>
      </c>
      <c r="H2772" t="s">
        <v>24</v>
      </c>
      <c r="I2772" t="s">
        <v>25</v>
      </c>
      <c r="J2772" t="s">
        <v>3945</v>
      </c>
      <c r="K2772" t="s">
        <v>357</v>
      </c>
      <c r="L2772" t="s">
        <v>4011</v>
      </c>
      <c r="M2772" t="s">
        <v>274</v>
      </c>
      <c r="N2772">
        <f t="shared" si="301"/>
        <v>0</v>
      </c>
      <c r="O2772" t="str">
        <f t="shared" si="302"/>
        <v>No</v>
      </c>
      <c r="P2772">
        <f t="shared" si="303"/>
        <v>0</v>
      </c>
      <c r="Q2772">
        <f t="shared" si="304"/>
        <v>4813937689</v>
      </c>
      <c r="R2772">
        <f t="shared" si="305"/>
        <v>4.1933383153624479</v>
      </c>
      <c r="S2772" t="str">
        <f t="shared" si="306"/>
        <v>Acceptable</v>
      </c>
      <c r="T2772">
        <f>ROUNDUP(C2772,0)</f>
        <v>5</v>
      </c>
      <c r="U2772">
        <f>ROUNDDOWN(C2772,0)</f>
        <v>4</v>
      </c>
      <c r="V2772">
        <f>RIGHT(K2772,2)+2000</f>
        <v>2018</v>
      </c>
      <c r="W2772" t="str">
        <f>INDEX(_xlfn.TEXTSPLIT(K2772,"-"),1,2)</f>
        <v>Jul</v>
      </c>
      <c r="X2772" t="str">
        <f>INDEX(_xlfn.TEXTSPLIT(K2772,"-"),1,1)</f>
        <v>25</v>
      </c>
      <c r="Y2772">
        <f>INDEX(months!B:B,MATCH(Sheet1!W2772,months!A:A,0))</f>
        <v>7</v>
      </c>
      <c r="Z2772">
        <f t="shared" si="307"/>
        <v>43306</v>
      </c>
    </row>
    <row r="2773" spans="1:26" x14ac:dyDescent="0.2">
      <c r="A2773" t="s">
        <v>4089</v>
      </c>
      <c r="B2773" t="s">
        <v>3944</v>
      </c>
      <c r="C2773">
        <v>4.7</v>
      </c>
      <c r="D2773">
        <v>181798</v>
      </c>
      <c r="E2773" t="s">
        <v>405</v>
      </c>
      <c r="F2773" t="s">
        <v>89</v>
      </c>
      <c r="G2773" t="s">
        <v>23</v>
      </c>
      <c r="H2773" t="s">
        <v>24</v>
      </c>
      <c r="I2773" t="s">
        <v>25</v>
      </c>
      <c r="J2773" t="s">
        <v>3945</v>
      </c>
      <c r="K2773" t="s">
        <v>115</v>
      </c>
      <c r="L2773" t="s">
        <v>4090</v>
      </c>
      <c r="M2773" t="s">
        <v>54</v>
      </c>
      <c r="N2773">
        <f t="shared" si="301"/>
        <v>0</v>
      </c>
      <c r="O2773" t="str">
        <f t="shared" si="302"/>
        <v>No</v>
      </c>
      <c r="P2773">
        <f t="shared" si="303"/>
        <v>0</v>
      </c>
      <c r="Q2773">
        <f t="shared" si="304"/>
        <v>4813937689</v>
      </c>
      <c r="R2773">
        <f t="shared" si="305"/>
        <v>4.1933383153624479</v>
      </c>
      <c r="S2773" t="str">
        <f t="shared" si="306"/>
        <v>Acceptable</v>
      </c>
      <c r="T2773">
        <f>ROUNDUP(C2773,0)</f>
        <v>5</v>
      </c>
      <c r="U2773">
        <f>ROUNDDOWN(C2773,0)</f>
        <v>4</v>
      </c>
      <c r="V2773">
        <f>RIGHT(K2773,2)+2000</f>
        <v>2018</v>
      </c>
      <c r="W2773" t="str">
        <f>INDEX(_xlfn.TEXTSPLIT(K2773,"-"),1,2)</f>
        <v>Jul</v>
      </c>
      <c r="X2773" t="str">
        <f>INDEX(_xlfn.TEXTSPLIT(K2773,"-"),1,1)</f>
        <v>30</v>
      </c>
      <c r="Y2773">
        <f>INDEX(months!B:B,MATCH(Sheet1!W2773,months!A:A,0))</f>
        <v>7</v>
      </c>
      <c r="Z2773">
        <f t="shared" si="307"/>
        <v>43311</v>
      </c>
    </row>
    <row r="2774" spans="1:26" x14ac:dyDescent="0.2">
      <c r="A2774" t="s">
        <v>4091</v>
      </c>
      <c r="B2774" t="s">
        <v>3944</v>
      </c>
      <c r="C2774">
        <v>4.4000000000000004</v>
      </c>
      <c r="D2774">
        <v>25719</v>
      </c>
      <c r="E2774" t="s">
        <v>46</v>
      </c>
      <c r="F2774" t="s">
        <v>65</v>
      </c>
      <c r="G2774" t="s">
        <v>23</v>
      </c>
      <c r="H2774" t="s">
        <v>24</v>
      </c>
      <c r="I2774" t="s">
        <v>44</v>
      </c>
      <c r="J2774" t="s">
        <v>3945</v>
      </c>
      <c r="K2774" t="s">
        <v>3021</v>
      </c>
      <c r="L2774" t="s">
        <v>46</v>
      </c>
      <c r="M2774" t="s">
        <v>46</v>
      </c>
      <c r="N2774">
        <f t="shared" si="301"/>
        <v>0</v>
      </c>
      <c r="O2774" t="str">
        <f t="shared" si="302"/>
        <v>No</v>
      </c>
      <c r="P2774">
        <f t="shared" si="303"/>
        <v>0</v>
      </c>
      <c r="Q2774">
        <f t="shared" si="304"/>
        <v>4813937689</v>
      </c>
      <c r="R2774">
        <f t="shared" si="305"/>
        <v>4.1933383153624479</v>
      </c>
      <c r="S2774" t="str">
        <f t="shared" si="306"/>
        <v>Acceptable</v>
      </c>
      <c r="T2774">
        <f>ROUNDUP(C2774,0)</f>
        <v>5</v>
      </c>
      <c r="U2774">
        <f>ROUNDDOWN(C2774,0)</f>
        <v>4</v>
      </c>
      <c r="V2774">
        <f>RIGHT(K2774,2)+2000</f>
        <v>2018</v>
      </c>
      <c r="W2774" t="str">
        <f>INDEX(_xlfn.TEXTSPLIT(K2774,"-"),1,2)</f>
        <v>Aug</v>
      </c>
      <c r="X2774" t="str">
        <f>INDEX(_xlfn.TEXTSPLIT(K2774,"-"),1,1)</f>
        <v>6</v>
      </c>
      <c r="Y2774">
        <f>INDEX(months!B:B,MATCH(Sheet1!W2774,months!A:A,0))</f>
        <v>8</v>
      </c>
      <c r="Z2774">
        <f t="shared" si="307"/>
        <v>43318</v>
      </c>
    </row>
    <row r="2775" spans="1:26" x14ac:dyDescent="0.2">
      <c r="A2775" t="s">
        <v>3996</v>
      </c>
      <c r="B2775" t="s">
        <v>3944</v>
      </c>
      <c r="C2775">
        <v>4.2</v>
      </c>
      <c r="D2775">
        <v>142512</v>
      </c>
      <c r="E2775" t="s">
        <v>186</v>
      </c>
      <c r="F2775" t="s">
        <v>89</v>
      </c>
      <c r="G2775" t="s">
        <v>23</v>
      </c>
      <c r="H2775" t="s">
        <v>24</v>
      </c>
      <c r="I2775" t="s">
        <v>25</v>
      </c>
      <c r="J2775" t="s">
        <v>3945</v>
      </c>
      <c r="K2775" t="s">
        <v>357</v>
      </c>
      <c r="L2775" t="s">
        <v>2549</v>
      </c>
      <c r="M2775" t="s">
        <v>81</v>
      </c>
      <c r="N2775">
        <f t="shared" si="301"/>
        <v>0</v>
      </c>
      <c r="O2775" t="str">
        <f t="shared" si="302"/>
        <v>No</v>
      </c>
      <c r="P2775">
        <f t="shared" si="303"/>
        <v>0</v>
      </c>
      <c r="Q2775">
        <f t="shared" si="304"/>
        <v>4813937689</v>
      </c>
      <c r="R2775">
        <f t="shared" si="305"/>
        <v>4.1933383153624479</v>
      </c>
      <c r="S2775" t="str">
        <f t="shared" si="306"/>
        <v>Acceptable</v>
      </c>
      <c r="T2775">
        <f>ROUNDUP(C2775,0)</f>
        <v>5</v>
      </c>
      <c r="U2775">
        <f>ROUNDDOWN(C2775,0)</f>
        <v>4</v>
      </c>
      <c r="V2775">
        <f>RIGHT(K2775,2)+2000</f>
        <v>2018</v>
      </c>
      <c r="W2775" t="str">
        <f>INDEX(_xlfn.TEXTSPLIT(K2775,"-"),1,2)</f>
        <v>Jul</v>
      </c>
      <c r="X2775" t="str">
        <f>INDEX(_xlfn.TEXTSPLIT(K2775,"-"),1,1)</f>
        <v>25</v>
      </c>
      <c r="Y2775">
        <f>INDEX(months!B:B,MATCH(Sheet1!W2775,months!A:A,0))</f>
        <v>7</v>
      </c>
      <c r="Z2775">
        <f t="shared" si="307"/>
        <v>43306</v>
      </c>
    </row>
    <row r="2776" spans="1:26" x14ac:dyDescent="0.2">
      <c r="A2776" t="s">
        <v>3957</v>
      </c>
      <c r="B2776" t="s">
        <v>3944</v>
      </c>
      <c r="C2776">
        <v>4.4000000000000004</v>
      </c>
      <c r="D2776">
        <v>2788923</v>
      </c>
      <c r="E2776" t="s">
        <v>46</v>
      </c>
      <c r="F2776" t="s">
        <v>448</v>
      </c>
      <c r="G2776" t="s">
        <v>23</v>
      </c>
      <c r="H2776" t="s">
        <v>24</v>
      </c>
      <c r="I2776" t="s">
        <v>44</v>
      </c>
      <c r="J2776" t="s">
        <v>3945</v>
      </c>
      <c r="K2776" t="s">
        <v>115</v>
      </c>
      <c r="L2776" t="s">
        <v>46</v>
      </c>
      <c r="M2776" t="s">
        <v>46</v>
      </c>
      <c r="N2776">
        <f t="shared" si="301"/>
        <v>0</v>
      </c>
      <c r="O2776" t="str">
        <f t="shared" si="302"/>
        <v>No</v>
      </c>
      <c r="P2776">
        <f t="shared" si="303"/>
        <v>0</v>
      </c>
      <c r="Q2776">
        <f t="shared" si="304"/>
        <v>4813937689</v>
      </c>
      <c r="R2776">
        <f t="shared" si="305"/>
        <v>4.1933383153624479</v>
      </c>
      <c r="S2776" t="str">
        <f t="shared" si="306"/>
        <v>Acceptable</v>
      </c>
      <c r="T2776">
        <f>ROUNDUP(C2776,0)</f>
        <v>5</v>
      </c>
      <c r="U2776">
        <f>ROUNDDOWN(C2776,0)</f>
        <v>4</v>
      </c>
      <c r="V2776">
        <f>RIGHT(K2776,2)+2000</f>
        <v>2018</v>
      </c>
      <c r="W2776" t="str">
        <f>INDEX(_xlfn.TEXTSPLIT(K2776,"-"),1,2)</f>
        <v>Jul</v>
      </c>
      <c r="X2776" t="str">
        <f>INDEX(_xlfn.TEXTSPLIT(K2776,"-"),1,1)</f>
        <v>30</v>
      </c>
      <c r="Y2776">
        <f>INDEX(months!B:B,MATCH(Sheet1!W2776,months!A:A,0))</f>
        <v>7</v>
      </c>
      <c r="Z2776">
        <f t="shared" si="307"/>
        <v>43311</v>
      </c>
    </row>
    <row r="2777" spans="1:26" x14ac:dyDescent="0.2">
      <c r="A2777" t="s">
        <v>4063</v>
      </c>
      <c r="B2777" t="s">
        <v>3944</v>
      </c>
      <c r="C2777">
        <v>4.2</v>
      </c>
      <c r="D2777">
        <v>39735</v>
      </c>
      <c r="E2777" t="s">
        <v>308</v>
      </c>
      <c r="F2777" t="s">
        <v>38</v>
      </c>
      <c r="G2777" t="s">
        <v>23</v>
      </c>
      <c r="H2777" t="s">
        <v>24</v>
      </c>
      <c r="I2777" t="s">
        <v>44</v>
      </c>
      <c r="J2777" t="s">
        <v>3945</v>
      </c>
      <c r="K2777" t="s">
        <v>357</v>
      </c>
      <c r="L2777" t="s">
        <v>4064</v>
      </c>
      <c r="M2777" t="s">
        <v>86</v>
      </c>
      <c r="N2777">
        <f t="shared" si="301"/>
        <v>0</v>
      </c>
      <c r="O2777" t="str">
        <f t="shared" si="302"/>
        <v>No</v>
      </c>
      <c r="P2777">
        <f t="shared" si="303"/>
        <v>0</v>
      </c>
      <c r="Q2777">
        <f t="shared" si="304"/>
        <v>4813937689</v>
      </c>
      <c r="R2777">
        <f t="shared" si="305"/>
        <v>4.1933383153624479</v>
      </c>
      <c r="S2777" t="str">
        <f t="shared" si="306"/>
        <v>Acceptable</v>
      </c>
      <c r="T2777">
        <f>ROUNDUP(C2777,0)</f>
        <v>5</v>
      </c>
      <c r="U2777">
        <f>ROUNDDOWN(C2777,0)</f>
        <v>4</v>
      </c>
      <c r="V2777">
        <f>RIGHT(K2777,2)+2000</f>
        <v>2018</v>
      </c>
      <c r="W2777" t="str">
        <f>INDEX(_xlfn.TEXTSPLIT(K2777,"-"),1,2)</f>
        <v>Jul</v>
      </c>
      <c r="X2777" t="str">
        <f>INDEX(_xlfn.TEXTSPLIT(K2777,"-"),1,1)</f>
        <v>25</v>
      </c>
      <c r="Y2777">
        <f>INDEX(months!B:B,MATCH(Sheet1!W2777,months!A:A,0))</f>
        <v>7</v>
      </c>
      <c r="Z2777">
        <f t="shared" si="307"/>
        <v>43306</v>
      </c>
    </row>
    <row r="2778" spans="1:26" x14ac:dyDescent="0.2">
      <c r="A2778" t="s">
        <v>4061</v>
      </c>
      <c r="B2778" t="s">
        <v>3944</v>
      </c>
      <c r="C2778">
        <v>4.2</v>
      </c>
      <c r="D2778">
        <v>5121</v>
      </c>
      <c r="E2778" t="s">
        <v>801</v>
      </c>
      <c r="F2778" t="s">
        <v>32</v>
      </c>
      <c r="G2778" t="s">
        <v>23</v>
      </c>
      <c r="H2778" t="s">
        <v>24</v>
      </c>
      <c r="I2778" t="s">
        <v>25</v>
      </c>
      <c r="J2778" t="s">
        <v>3945</v>
      </c>
      <c r="K2778" t="s">
        <v>497</v>
      </c>
      <c r="L2778" t="s">
        <v>4062</v>
      </c>
      <c r="M2778" t="s">
        <v>81</v>
      </c>
      <c r="N2778">
        <f t="shared" si="301"/>
        <v>0</v>
      </c>
      <c r="O2778" t="str">
        <f t="shared" si="302"/>
        <v>No</v>
      </c>
      <c r="P2778">
        <f t="shared" si="303"/>
        <v>0</v>
      </c>
      <c r="Q2778">
        <f t="shared" si="304"/>
        <v>4813937689</v>
      </c>
      <c r="R2778">
        <f t="shared" si="305"/>
        <v>4.1933383153624479</v>
      </c>
      <c r="S2778" t="str">
        <f t="shared" si="306"/>
        <v>Acceptable</v>
      </c>
      <c r="T2778">
        <f>ROUNDUP(C2778,0)</f>
        <v>5</v>
      </c>
      <c r="U2778">
        <f>ROUNDDOWN(C2778,0)</f>
        <v>4</v>
      </c>
      <c r="V2778">
        <f>RIGHT(K2778,2)+2000</f>
        <v>2018</v>
      </c>
      <c r="W2778" t="str">
        <f>INDEX(_xlfn.TEXTSPLIT(K2778,"-"),1,2)</f>
        <v>Jul</v>
      </c>
      <c r="X2778" t="str">
        <f>INDEX(_xlfn.TEXTSPLIT(K2778,"-"),1,1)</f>
        <v>13</v>
      </c>
      <c r="Y2778">
        <f>INDEX(months!B:B,MATCH(Sheet1!W2778,months!A:A,0))</f>
        <v>7</v>
      </c>
      <c r="Z2778">
        <f t="shared" si="307"/>
        <v>43294</v>
      </c>
    </row>
    <row r="2779" spans="1:26" x14ac:dyDescent="0.2">
      <c r="A2779" t="s">
        <v>4028</v>
      </c>
      <c r="B2779" t="s">
        <v>3944</v>
      </c>
      <c r="C2779">
        <v>4.0999999999999996</v>
      </c>
      <c r="D2779">
        <v>9701</v>
      </c>
      <c r="E2779" t="s">
        <v>31</v>
      </c>
      <c r="F2779" t="s">
        <v>32</v>
      </c>
      <c r="G2779" t="s">
        <v>23</v>
      </c>
      <c r="H2779" t="s">
        <v>24</v>
      </c>
      <c r="I2779" t="s">
        <v>25</v>
      </c>
      <c r="J2779" t="s">
        <v>3945</v>
      </c>
      <c r="K2779" t="s">
        <v>357</v>
      </c>
      <c r="L2779" t="s">
        <v>1124</v>
      </c>
      <c r="M2779" t="s">
        <v>54</v>
      </c>
      <c r="N2779">
        <f t="shared" si="301"/>
        <v>0</v>
      </c>
      <c r="O2779" t="str">
        <f t="shared" si="302"/>
        <v>No</v>
      </c>
      <c r="P2779">
        <f t="shared" si="303"/>
        <v>0</v>
      </c>
      <c r="Q2779">
        <f t="shared" si="304"/>
        <v>4813937689</v>
      </c>
      <c r="R2779">
        <f t="shared" si="305"/>
        <v>4.1933383153624479</v>
      </c>
      <c r="S2779" t="str">
        <f t="shared" si="306"/>
        <v>Acceptable</v>
      </c>
      <c r="T2779">
        <f>ROUNDUP(C2779,0)</f>
        <v>5</v>
      </c>
      <c r="U2779">
        <f>ROUNDDOWN(C2779,0)</f>
        <v>4</v>
      </c>
      <c r="V2779">
        <f>RIGHT(K2779,2)+2000</f>
        <v>2018</v>
      </c>
      <c r="W2779" t="str">
        <f>INDEX(_xlfn.TEXTSPLIT(K2779,"-"),1,2)</f>
        <v>Jul</v>
      </c>
      <c r="X2779" t="str">
        <f>INDEX(_xlfn.TEXTSPLIT(K2779,"-"),1,1)</f>
        <v>25</v>
      </c>
      <c r="Y2779">
        <f>INDEX(months!B:B,MATCH(Sheet1!W2779,months!A:A,0))</f>
        <v>7</v>
      </c>
      <c r="Z2779">
        <f t="shared" si="307"/>
        <v>43306</v>
      </c>
    </row>
    <row r="2780" spans="1:26" x14ac:dyDescent="0.2">
      <c r="A2780" t="s">
        <v>4073</v>
      </c>
      <c r="B2780" t="s">
        <v>3944</v>
      </c>
      <c r="C2780">
        <v>4</v>
      </c>
      <c r="D2780">
        <v>13085</v>
      </c>
      <c r="E2780" t="s">
        <v>100</v>
      </c>
      <c r="F2780" t="s">
        <v>65</v>
      </c>
      <c r="G2780" t="s">
        <v>23</v>
      </c>
      <c r="H2780" t="s">
        <v>24</v>
      </c>
      <c r="I2780" t="s">
        <v>44</v>
      </c>
      <c r="J2780" t="s">
        <v>3945</v>
      </c>
      <c r="K2780" t="s">
        <v>4074</v>
      </c>
      <c r="L2780" t="s">
        <v>1962</v>
      </c>
      <c r="M2780" t="s">
        <v>29</v>
      </c>
      <c r="N2780">
        <f t="shared" si="301"/>
        <v>0</v>
      </c>
      <c r="O2780" t="str">
        <f t="shared" si="302"/>
        <v>No</v>
      </c>
      <c r="P2780">
        <f t="shared" si="303"/>
        <v>0</v>
      </c>
      <c r="Q2780">
        <f t="shared" si="304"/>
        <v>4813937689</v>
      </c>
      <c r="R2780">
        <f t="shared" si="305"/>
        <v>4.1933383153624479</v>
      </c>
      <c r="S2780" t="str">
        <f t="shared" si="306"/>
        <v>Acceptable</v>
      </c>
      <c r="T2780">
        <f>ROUNDUP(C2780,0)</f>
        <v>4</v>
      </c>
      <c r="U2780">
        <f>ROUNDDOWN(C2780,0)</f>
        <v>4</v>
      </c>
      <c r="V2780">
        <f>RIGHT(K2780,2)+2000</f>
        <v>2017</v>
      </c>
      <c r="W2780" t="str">
        <f>INDEX(_xlfn.TEXTSPLIT(K2780,"-"),1,2)</f>
        <v>Nov</v>
      </c>
      <c r="X2780" t="str">
        <f>INDEX(_xlfn.TEXTSPLIT(K2780,"-"),1,1)</f>
        <v>8</v>
      </c>
      <c r="Y2780">
        <f>INDEX(months!B:B,MATCH(Sheet1!W2780,months!A:A,0))</f>
        <v>11</v>
      </c>
      <c r="Z2780">
        <f t="shared" si="307"/>
        <v>43047</v>
      </c>
    </row>
    <row r="2781" spans="1:26" x14ac:dyDescent="0.2">
      <c r="A2781" t="s">
        <v>4051</v>
      </c>
      <c r="B2781" t="s">
        <v>3944</v>
      </c>
      <c r="C2781">
        <v>4.0999999999999996</v>
      </c>
      <c r="D2781">
        <v>28523</v>
      </c>
      <c r="E2781" t="s">
        <v>64</v>
      </c>
      <c r="F2781" t="s">
        <v>38</v>
      </c>
      <c r="G2781" t="s">
        <v>23</v>
      </c>
      <c r="H2781" t="s">
        <v>24</v>
      </c>
      <c r="I2781" t="s">
        <v>25</v>
      </c>
      <c r="J2781" t="s">
        <v>3945</v>
      </c>
      <c r="K2781" t="s">
        <v>97</v>
      </c>
      <c r="L2781" t="s">
        <v>4052</v>
      </c>
      <c r="M2781" t="s">
        <v>54</v>
      </c>
      <c r="N2781">
        <f t="shared" si="301"/>
        <v>0</v>
      </c>
      <c r="O2781" t="str">
        <f t="shared" si="302"/>
        <v>No</v>
      </c>
      <c r="P2781">
        <f t="shared" si="303"/>
        <v>0</v>
      </c>
      <c r="Q2781">
        <f t="shared" si="304"/>
        <v>4813937689</v>
      </c>
      <c r="R2781">
        <f t="shared" si="305"/>
        <v>4.1933383153624479</v>
      </c>
      <c r="S2781" t="str">
        <f t="shared" si="306"/>
        <v>Acceptable</v>
      </c>
      <c r="T2781">
        <f>ROUNDUP(C2781,0)</f>
        <v>5</v>
      </c>
      <c r="U2781">
        <f>ROUNDDOWN(C2781,0)</f>
        <v>4</v>
      </c>
      <c r="V2781">
        <f>RIGHT(K2781,2)+2000</f>
        <v>2018</v>
      </c>
      <c r="W2781" t="str">
        <f>INDEX(_xlfn.TEXTSPLIT(K2781,"-"),1,2)</f>
        <v>Aug</v>
      </c>
      <c r="X2781" t="str">
        <f>INDEX(_xlfn.TEXTSPLIT(K2781,"-"),1,1)</f>
        <v>3</v>
      </c>
      <c r="Y2781">
        <f>INDEX(months!B:B,MATCH(Sheet1!W2781,months!A:A,0))</f>
        <v>8</v>
      </c>
      <c r="Z2781">
        <f t="shared" si="307"/>
        <v>43315</v>
      </c>
    </row>
    <row r="2782" spans="1:26" x14ac:dyDescent="0.2">
      <c r="A2782" t="s">
        <v>4077</v>
      </c>
      <c r="B2782" t="s">
        <v>3944</v>
      </c>
      <c r="C2782">
        <v>4.5</v>
      </c>
      <c r="D2782">
        <v>44588</v>
      </c>
      <c r="E2782" t="s">
        <v>88</v>
      </c>
      <c r="F2782" t="s">
        <v>38</v>
      </c>
      <c r="G2782" t="s">
        <v>23</v>
      </c>
      <c r="H2782" t="s">
        <v>24</v>
      </c>
      <c r="I2782" t="s">
        <v>25</v>
      </c>
      <c r="J2782" t="s">
        <v>3945</v>
      </c>
      <c r="K2782" t="s">
        <v>125</v>
      </c>
      <c r="L2782" t="s">
        <v>4078</v>
      </c>
      <c r="M2782" t="s">
        <v>54</v>
      </c>
      <c r="N2782">
        <f t="shared" si="301"/>
        <v>0</v>
      </c>
      <c r="O2782" t="str">
        <f t="shared" si="302"/>
        <v>No</v>
      </c>
      <c r="P2782">
        <f t="shared" si="303"/>
        <v>0</v>
      </c>
      <c r="Q2782">
        <f t="shared" si="304"/>
        <v>4813937689</v>
      </c>
      <c r="R2782">
        <f t="shared" si="305"/>
        <v>4.1933383153624479</v>
      </c>
      <c r="S2782" t="str">
        <f t="shared" si="306"/>
        <v>Acceptable</v>
      </c>
      <c r="T2782">
        <f>ROUNDUP(C2782,0)</f>
        <v>5</v>
      </c>
      <c r="U2782">
        <f>ROUNDDOWN(C2782,0)</f>
        <v>4</v>
      </c>
      <c r="V2782">
        <f>RIGHT(K2782,2)+2000</f>
        <v>2018</v>
      </c>
      <c r="W2782" t="str">
        <f>INDEX(_xlfn.TEXTSPLIT(K2782,"-"),1,2)</f>
        <v>Jul</v>
      </c>
      <c r="X2782" t="str">
        <f>INDEX(_xlfn.TEXTSPLIT(K2782,"-"),1,1)</f>
        <v>12</v>
      </c>
      <c r="Y2782">
        <f>INDEX(months!B:B,MATCH(Sheet1!W2782,months!A:A,0))</f>
        <v>7</v>
      </c>
      <c r="Z2782">
        <f t="shared" si="307"/>
        <v>43293</v>
      </c>
    </row>
    <row r="2783" spans="1:26" x14ac:dyDescent="0.2">
      <c r="A2783" t="s">
        <v>4085</v>
      </c>
      <c r="B2783" t="s">
        <v>3944</v>
      </c>
      <c r="C2783">
        <v>4.5999999999999996</v>
      </c>
      <c r="D2783">
        <v>94205</v>
      </c>
      <c r="E2783" t="s">
        <v>619</v>
      </c>
      <c r="F2783" t="s">
        <v>65</v>
      </c>
      <c r="G2783" t="s">
        <v>23</v>
      </c>
      <c r="H2783" t="s">
        <v>24</v>
      </c>
      <c r="I2783" t="s">
        <v>25</v>
      </c>
      <c r="J2783" t="s">
        <v>3945</v>
      </c>
      <c r="K2783" t="s">
        <v>1088</v>
      </c>
      <c r="L2783" t="s">
        <v>4086</v>
      </c>
      <c r="M2783" t="s">
        <v>54</v>
      </c>
      <c r="N2783">
        <f t="shared" si="301"/>
        <v>0</v>
      </c>
      <c r="O2783" t="str">
        <f t="shared" si="302"/>
        <v>No</v>
      </c>
      <c r="P2783">
        <f t="shared" si="303"/>
        <v>0</v>
      </c>
      <c r="Q2783">
        <f t="shared" si="304"/>
        <v>4813937689</v>
      </c>
      <c r="R2783">
        <f t="shared" si="305"/>
        <v>4.1933383153624479</v>
      </c>
      <c r="S2783" t="str">
        <f t="shared" si="306"/>
        <v>Acceptable</v>
      </c>
      <c r="T2783">
        <f>ROUNDUP(C2783,0)</f>
        <v>5</v>
      </c>
      <c r="U2783">
        <f>ROUNDDOWN(C2783,0)</f>
        <v>4</v>
      </c>
      <c r="V2783">
        <f>RIGHT(K2783,2)+2000</f>
        <v>2018</v>
      </c>
      <c r="W2783" t="str">
        <f>INDEX(_xlfn.TEXTSPLIT(K2783,"-"),1,2)</f>
        <v>Jun</v>
      </c>
      <c r="X2783" t="str">
        <f>INDEX(_xlfn.TEXTSPLIT(K2783,"-"),1,1)</f>
        <v>13</v>
      </c>
      <c r="Y2783">
        <f>INDEX(months!B:B,MATCH(Sheet1!W2783,months!A:A,0))</f>
        <v>6</v>
      </c>
      <c r="Z2783">
        <f t="shared" si="307"/>
        <v>43264</v>
      </c>
    </row>
    <row r="2784" spans="1:26" x14ac:dyDescent="0.2">
      <c r="A2784" t="s">
        <v>4087</v>
      </c>
      <c r="B2784" t="s">
        <v>3944</v>
      </c>
      <c r="C2784">
        <v>4.3</v>
      </c>
      <c r="D2784">
        <v>95520</v>
      </c>
      <c r="E2784" t="s">
        <v>186</v>
      </c>
      <c r="F2784" t="s">
        <v>89</v>
      </c>
      <c r="G2784" t="s">
        <v>23</v>
      </c>
      <c r="H2784" t="s">
        <v>24</v>
      </c>
      <c r="I2784" t="s">
        <v>44</v>
      </c>
      <c r="J2784" t="s">
        <v>3945</v>
      </c>
      <c r="K2784" t="s">
        <v>97</v>
      </c>
      <c r="L2784" t="s">
        <v>4088</v>
      </c>
      <c r="M2784" t="s">
        <v>81</v>
      </c>
      <c r="N2784">
        <f t="shared" si="301"/>
        <v>0</v>
      </c>
      <c r="O2784" t="str">
        <f t="shared" si="302"/>
        <v>No</v>
      </c>
      <c r="P2784">
        <f t="shared" si="303"/>
        <v>0</v>
      </c>
      <c r="Q2784">
        <f t="shared" si="304"/>
        <v>4813937689</v>
      </c>
      <c r="R2784">
        <f t="shared" si="305"/>
        <v>4.1933383153624479</v>
      </c>
      <c r="S2784" t="str">
        <f t="shared" si="306"/>
        <v>Acceptable</v>
      </c>
      <c r="T2784">
        <f>ROUNDUP(C2784,0)</f>
        <v>5</v>
      </c>
      <c r="U2784">
        <f>ROUNDDOWN(C2784,0)</f>
        <v>4</v>
      </c>
      <c r="V2784">
        <f>RIGHT(K2784,2)+2000</f>
        <v>2018</v>
      </c>
      <c r="W2784" t="str">
        <f>INDEX(_xlfn.TEXTSPLIT(K2784,"-"),1,2)</f>
        <v>Aug</v>
      </c>
      <c r="X2784" t="str">
        <f>INDEX(_xlfn.TEXTSPLIT(K2784,"-"),1,1)</f>
        <v>3</v>
      </c>
      <c r="Y2784">
        <f>INDEX(months!B:B,MATCH(Sheet1!W2784,months!A:A,0))</f>
        <v>8</v>
      </c>
      <c r="Z2784">
        <f t="shared" si="307"/>
        <v>43315</v>
      </c>
    </row>
    <row r="2785" spans="1:26" x14ac:dyDescent="0.2">
      <c r="A2785" t="s">
        <v>4038</v>
      </c>
      <c r="B2785" t="s">
        <v>3944</v>
      </c>
      <c r="C2785">
        <v>4.5999999999999996</v>
      </c>
      <c r="D2785">
        <v>1370749</v>
      </c>
      <c r="E2785" t="s">
        <v>46</v>
      </c>
      <c r="F2785" t="s">
        <v>43</v>
      </c>
      <c r="G2785" t="s">
        <v>23</v>
      </c>
      <c r="H2785" t="s">
        <v>24</v>
      </c>
      <c r="I2785" t="s">
        <v>44</v>
      </c>
      <c r="J2785" t="s">
        <v>3945</v>
      </c>
      <c r="K2785" t="s">
        <v>97</v>
      </c>
      <c r="L2785" t="s">
        <v>46</v>
      </c>
      <c r="M2785" t="s">
        <v>46</v>
      </c>
      <c r="N2785">
        <f t="shared" si="301"/>
        <v>0</v>
      </c>
      <c r="O2785" t="str">
        <f t="shared" si="302"/>
        <v>No</v>
      </c>
      <c r="P2785">
        <f t="shared" si="303"/>
        <v>0</v>
      </c>
      <c r="Q2785">
        <f t="shared" si="304"/>
        <v>4813937689</v>
      </c>
      <c r="R2785">
        <f t="shared" si="305"/>
        <v>4.1933383153624479</v>
      </c>
      <c r="S2785" t="str">
        <f t="shared" si="306"/>
        <v>Acceptable</v>
      </c>
      <c r="T2785">
        <f>ROUNDUP(C2785,0)</f>
        <v>5</v>
      </c>
      <c r="U2785">
        <f>ROUNDDOWN(C2785,0)</f>
        <v>4</v>
      </c>
      <c r="V2785">
        <f>RIGHT(K2785,2)+2000</f>
        <v>2018</v>
      </c>
      <c r="W2785" t="str">
        <f>INDEX(_xlfn.TEXTSPLIT(K2785,"-"),1,2)</f>
        <v>Aug</v>
      </c>
      <c r="X2785" t="str">
        <f>INDEX(_xlfn.TEXTSPLIT(K2785,"-"),1,1)</f>
        <v>3</v>
      </c>
      <c r="Y2785">
        <f>INDEX(months!B:B,MATCH(Sheet1!W2785,months!A:A,0))</f>
        <v>8</v>
      </c>
      <c r="Z2785">
        <f t="shared" si="307"/>
        <v>43315</v>
      </c>
    </row>
    <row r="2786" spans="1:26" x14ac:dyDescent="0.2">
      <c r="A2786" t="s">
        <v>3957</v>
      </c>
      <c r="B2786" t="s">
        <v>3944</v>
      </c>
      <c r="C2786">
        <v>4.4000000000000004</v>
      </c>
      <c r="D2786">
        <v>2788923</v>
      </c>
      <c r="E2786" t="s">
        <v>46</v>
      </c>
      <c r="F2786" t="s">
        <v>448</v>
      </c>
      <c r="G2786" t="s">
        <v>23</v>
      </c>
      <c r="H2786" t="s">
        <v>24</v>
      </c>
      <c r="I2786" t="s">
        <v>44</v>
      </c>
      <c r="J2786" t="s">
        <v>3945</v>
      </c>
      <c r="K2786" t="s">
        <v>115</v>
      </c>
      <c r="L2786" t="s">
        <v>46</v>
      </c>
      <c r="M2786" t="s">
        <v>46</v>
      </c>
      <c r="N2786">
        <f t="shared" si="301"/>
        <v>0</v>
      </c>
      <c r="O2786" t="str">
        <f t="shared" si="302"/>
        <v>No</v>
      </c>
      <c r="P2786">
        <f t="shared" si="303"/>
        <v>0</v>
      </c>
      <c r="Q2786">
        <f t="shared" si="304"/>
        <v>4813937689</v>
      </c>
      <c r="R2786">
        <f t="shared" si="305"/>
        <v>4.1933383153624479</v>
      </c>
      <c r="S2786" t="str">
        <f t="shared" si="306"/>
        <v>Acceptable</v>
      </c>
      <c r="T2786">
        <f>ROUNDUP(C2786,0)</f>
        <v>5</v>
      </c>
      <c r="U2786">
        <f>ROUNDDOWN(C2786,0)</f>
        <v>4</v>
      </c>
      <c r="V2786">
        <f>RIGHT(K2786,2)+2000</f>
        <v>2018</v>
      </c>
      <c r="W2786" t="str">
        <f>INDEX(_xlfn.TEXTSPLIT(K2786,"-"),1,2)</f>
        <v>Jul</v>
      </c>
      <c r="X2786" t="str">
        <f>INDEX(_xlfn.TEXTSPLIT(K2786,"-"),1,1)</f>
        <v>30</v>
      </c>
      <c r="Y2786">
        <f>INDEX(months!B:B,MATCH(Sheet1!W2786,months!A:A,0))</f>
        <v>7</v>
      </c>
      <c r="Z2786">
        <f t="shared" si="307"/>
        <v>43311</v>
      </c>
    </row>
    <row r="2787" spans="1:26" x14ac:dyDescent="0.2">
      <c r="A2787" t="s">
        <v>4092</v>
      </c>
      <c r="B2787" t="s">
        <v>3944</v>
      </c>
      <c r="C2787">
        <v>4</v>
      </c>
      <c r="D2787">
        <v>4602</v>
      </c>
      <c r="E2787" t="s">
        <v>1001</v>
      </c>
      <c r="F2787" t="s">
        <v>32</v>
      </c>
      <c r="G2787" t="s">
        <v>23</v>
      </c>
      <c r="H2787" t="s">
        <v>24</v>
      </c>
      <c r="I2787" t="s">
        <v>25</v>
      </c>
      <c r="J2787" t="s">
        <v>3945</v>
      </c>
      <c r="K2787" t="s">
        <v>2761</v>
      </c>
      <c r="L2787" t="s">
        <v>1100</v>
      </c>
      <c r="M2787" t="s">
        <v>81</v>
      </c>
      <c r="N2787">
        <f t="shared" si="301"/>
        <v>0</v>
      </c>
      <c r="O2787" t="str">
        <f t="shared" si="302"/>
        <v>No</v>
      </c>
      <c r="P2787">
        <f t="shared" si="303"/>
        <v>0</v>
      </c>
      <c r="Q2787">
        <f t="shared" si="304"/>
        <v>4813937689</v>
      </c>
      <c r="R2787">
        <f t="shared" si="305"/>
        <v>4.1933383153624479</v>
      </c>
      <c r="S2787" t="str">
        <f t="shared" si="306"/>
        <v>Acceptable</v>
      </c>
      <c r="T2787">
        <f>ROUNDUP(C2787,0)</f>
        <v>4</v>
      </c>
      <c r="U2787">
        <f>ROUNDDOWN(C2787,0)</f>
        <v>4</v>
      </c>
      <c r="V2787">
        <f>RIGHT(K2787,2)+2000</f>
        <v>2017</v>
      </c>
      <c r="W2787" t="str">
        <f>INDEX(_xlfn.TEXTSPLIT(K2787,"-"),1,2)</f>
        <v>Dec</v>
      </c>
      <c r="X2787" t="str">
        <f>INDEX(_xlfn.TEXTSPLIT(K2787,"-"),1,1)</f>
        <v>22</v>
      </c>
      <c r="Y2787">
        <f>INDEX(months!B:B,MATCH(Sheet1!W2787,months!A:A,0))</f>
        <v>12</v>
      </c>
      <c r="Z2787">
        <f t="shared" si="307"/>
        <v>43091</v>
      </c>
    </row>
    <row r="2788" spans="1:26" x14ac:dyDescent="0.2">
      <c r="A2788" t="s">
        <v>4093</v>
      </c>
      <c r="B2788" t="s">
        <v>3944</v>
      </c>
      <c r="C2788">
        <v>4.5</v>
      </c>
      <c r="D2788">
        <v>72596</v>
      </c>
      <c r="E2788" t="s">
        <v>21</v>
      </c>
      <c r="F2788" t="s">
        <v>65</v>
      </c>
      <c r="G2788" t="s">
        <v>23</v>
      </c>
      <c r="H2788" t="s">
        <v>24</v>
      </c>
      <c r="I2788" t="s">
        <v>44</v>
      </c>
      <c r="J2788" t="s">
        <v>3945</v>
      </c>
      <c r="K2788" t="s">
        <v>97</v>
      </c>
      <c r="L2788" t="s">
        <v>2512</v>
      </c>
      <c r="M2788" t="s">
        <v>81</v>
      </c>
      <c r="N2788">
        <f t="shared" si="301"/>
        <v>0</v>
      </c>
      <c r="O2788" t="str">
        <f t="shared" si="302"/>
        <v>No</v>
      </c>
      <c r="P2788">
        <f t="shared" si="303"/>
        <v>0</v>
      </c>
      <c r="Q2788">
        <f t="shared" si="304"/>
        <v>4813937689</v>
      </c>
      <c r="R2788">
        <f t="shared" si="305"/>
        <v>4.1933383153624479</v>
      </c>
      <c r="S2788" t="str">
        <f t="shared" si="306"/>
        <v>Acceptable</v>
      </c>
      <c r="T2788">
        <f>ROUNDUP(C2788,0)</f>
        <v>5</v>
      </c>
      <c r="U2788">
        <f>ROUNDDOWN(C2788,0)</f>
        <v>4</v>
      </c>
      <c r="V2788">
        <f>RIGHT(K2788,2)+2000</f>
        <v>2018</v>
      </c>
      <c r="W2788" t="str">
        <f>INDEX(_xlfn.TEXTSPLIT(K2788,"-"),1,2)</f>
        <v>Aug</v>
      </c>
      <c r="X2788" t="str">
        <f>INDEX(_xlfn.TEXTSPLIT(K2788,"-"),1,1)</f>
        <v>3</v>
      </c>
      <c r="Y2788">
        <f>INDEX(months!B:B,MATCH(Sheet1!W2788,months!A:A,0))</f>
        <v>8</v>
      </c>
      <c r="Z2788">
        <f t="shared" si="307"/>
        <v>43315</v>
      </c>
    </row>
    <row r="2789" spans="1:26" x14ac:dyDescent="0.2">
      <c r="A2789" t="s">
        <v>4094</v>
      </c>
      <c r="B2789" t="s">
        <v>3944</v>
      </c>
      <c r="C2789">
        <v>4.0999999999999996</v>
      </c>
      <c r="D2789">
        <v>110425</v>
      </c>
      <c r="E2789" t="s">
        <v>256</v>
      </c>
      <c r="F2789" t="s">
        <v>89</v>
      </c>
      <c r="G2789" t="s">
        <v>23</v>
      </c>
      <c r="H2789" t="s">
        <v>24</v>
      </c>
      <c r="I2789" t="s">
        <v>25</v>
      </c>
      <c r="J2789" t="s">
        <v>3945</v>
      </c>
      <c r="K2789" t="s">
        <v>1449</v>
      </c>
      <c r="L2789" t="s">
        <v>4095</v>
      </c>
      <c r="M2789" t="s">
        <v>29</v>
      </c>
      <c r="N2789">
        <f t="shared" si="301"/>
        <v>0</v>
      </c>
      <c r="O2789" t="str">
        <f t="shared" si="302"/>
        <v>No</v>
      </c>
      <c r="P2789">
        <f t="shared" si="303"/>
        <v>0</v>
      </c>
      <c r="Q2789">
        <f t="shared" si="304"/>
        <v>4813937689</v>
      </c>
      <c r="R2789">
        <f t="shared" si="305"/>
        <v>4.1933383153624479</v>
      </c>
      <c r="S2789" t="str">
        <f t="shared" si="306"/>
        <v>Acceptable</v>
      </c>
      <c r="T2789">
        <f>ROUNDUP(C2789,0)</f>
        <v>5</v>
      </c>
      <c r="U2789">
        <f>ROUNDDOWN(C2789,0)</f>
        <v>4</v>
      </c>
      <c r="V2789">
        <f>RIGHT(K2789,2)+2000</f>
        <v>2018</v>
      </c>
      <c r="W2789" t="str">
        <f>INDEX(_xlfn.TEXTSPLIT(K2789,"-"),1,2)</f>
        <v>Jun</v>
      </c>
      <c r="X2789" t="str">
        <f>INDEX(_xlfn.TEXTSPLIT(K2789,"-"),1,1)</f>
        <v>18</v>
      </c>
      <c r="Y2789">
        <f>INDEX(months!B:B,MATCH(Sheet1!W2789,months!A:A,0))</f>
        <v>6</v>
      </c>
      <c r="Z2789">
        <f t="shared" si="307"/>
        <v>43269</v>
      </c>
    </row>
    <row r="2790" spans="1:26" x14ac:dyDescent="0.2">
      <c r="A2790" t="s">
        <v>4096</v>
      </c>
      <c r="B2790" t="s">
        <v>3944</v>
      </c>
      <c r="C2790">
        <v>4.4000000000000004</v>
      </c>
      <c r="D2790">
        <v>2375</v>
      </c>
      <c r="E2790" t="s">
        <v>316</v>
      </c>
      <c r="F2790" t="s">
        <v>50</v>
      </c>
      <c r="G2790" t="s">
        <v>23</v>
      </c>
      <c r="H2790" t="s">
        <v>24</v>
      </c>
      <c r="I2790" t="s">
        <v>25</v>
      </c>
      <c r="J2790" t="s">
        <v>3945</v>
      </c>
      <c r="K2790" t="s">
        <v>4097</v>
      </c>
      <c r="L2790" t="s">
        <v>105</v>
      </c>
      <c r="M2790" t="s">
        <v>177</v>
      </c>
      <c r="N2790">
        <f t="shared" si="301"/>
        <v>0</v>
      </c>
      <c r="O2790" t="str">
        <f t="shared" si="302"/>
        <v>No</v>
      </c>
      <c r="P2790">
        <f t="shared" si="303"/>
        <v>0</v>
      </c>
      <c r="Q2790">
        <f t="shared" si="304"/>
        <v>4813937689</v>
      </c>
      <c r="R2790">
        <f t="shared" si="305"/>
        <v>4.1933383153624479</v>
      </c>
      <c r="S2790" t="str">
        <f t="shared" si="306"/>
        <v>Acceptable</v>
      </c>
      <c r="T2790">
        <f>ROUNDUP(C2790,0)</f>
        <v>5</v>
      </c>
      <c r="U2790">
        <f>ROUNDDOWN(C2790,0)</f>
        <v>4</v>
      </c>
      <c r="V2790">
        <f>RIGHT(K2790,2)+2000</f>
        <v>2016</v>
      </c>
      <c r="W2790" t="str">
        <f>INDEX(_xlfn.TEXTSPLIT(K2790,"-"),1,2)</f>
        <v>Nov</v>
      </c>
      <c r="X2790" t="str">
        <f>INDEX(_xlfn.TEXTSPLIT(K2790,"-"),1,1)</f>
        <v>2</v>
      </c>
      <c r="Y2790">
        <f>INDEX(months!B:B,MATCH(Sheet1!W2790,months!A:A,0))</f>
        <v>11</v>
      </c>
      <c r="Z2790">
        <f t="shared" si="307"/>
        <v>42676</v>
      </c>
    </row>
    <row r="2791" spans="1:26" x14ac:dyDescent="0.2">
      <c r="A2791" t="s">
        <v>4073</v>
      </c>
      <c r="B2791" t="s">
        <v>3944</v>
      </c>
      <c r="C2791">
        <v>4</v>
      </c>
      <c r="D2791">
        <v>13085</v>
      </c>
      <c r="E2791" t="s">
        <v>100</v>
      </c>
      <c r="F2791" t="s">
        <v>65</v>
      </c>
      <c r="G2791" t="s">
        <v>23</v>
      </c>
      <c r="H2791" t="s">
        <v>24</v>
      </c>
      <c r="I2791" t="s">
        <v>44</v>
      </c>
      <c r="J2791" t="s">
        <v>3945</v>
      </c>
      <c r="K2791" t="s">
        <v>4074</v>
      </c>
      <c r="L2791" t="s">
        <v>1962</v>
      </c>
      <c r="M2791" t="s">
        <v>29</v>
      </c>
      <c r="N2791">
        <f t="shared" si="301"/>
        <v>0</v>
      </c>
      <c r="O2791" t="str">
        <f t="shared" si="302"/>
        <v>No</v>
      </c>
      <c r="P2791">
        <f t="shared" si="303"/>
        <v>0</v>
      </c>
      <c r="Q2791">
        <f t="shared" si="304"/>
        <v>4813937689</v>
      </c>
      <c r="R2791">
        <f t="shared" si="305"/>
        <v>4.1933383153624479</v>
      </c>
      <c r="S2791" t="str">
        <f t="shared" si="306"/>
        <v>Acceptable</v>
      </c>
      <c r="T2791">
        <f>ROUNDUP(C2791,0)</f>
        <v>4</v>
      </c>
      <c r="U2791">
        <f>ROUNDDOWN(C2791,0)</f>
        <v>4</v>
      </c>
      <c r="V2791">
        <f>RIGHT(K2791,2)+2000</f>
        <v>2017</v>
      </c>
      <c r="W2791" t="str">
        <f>INDEX(_xlfn.TEXTSPLIT(K2791,"-"),1,2)</f>
        <v>Nov</v>
      </c>
      <c r="X2791" t="str">
        <f>INDEX(_xlfn.TEXTSPLIT(K2791,"-"),1,1)</f>
        <v>8</v>
      </c>
      <c r="Y2791">
        <f>INDEX(months!B:B,MATCH(Sheet1!W2791,months!A:A,0))</f>
        <v>11</v>
      </c>
      <c r="Z2791">
        <f t="shared" si="307"/>
        <v>43047</v>
      </c>
    </row>
    <row r="2792" spans="1:26" x14ac:dyDescent="0.2">
      <c r="A2792" t="s">
        <v>3955</v>
      </c>
      <c r="B2792" t="s">
        <v>3944</v>
      </c>
      <c r="C2792">
        <v>4.5999999999999996</v>
      </c>
      <c r="D2792">
        <v>5917485</v>
      </c>
      <c r="E2792" t="s">
        <v>46</v>
      </c>
      <c r="F2792" t="s">
        <v>448</v>
      </c>
      <c r="G2792" t="s">
        <v>23</v>
      </c>
      <c r="H2792" t="s">
        <v>24</v>
      </c>
      <c r="I2792" t="s">
        <v>44</v>
      </c>
      <c r="J2792" t="s">
        <v>3945</v>
      </c>
      <c r="K2792" t="s">
        <v>3021</v>
      </c>
      <c r="L2792" t="s">
        <v>46</v>
      </c>
      <c r="M2792" t="s">
        <v>46</v>
      </c>
      <c r="N2792">
        <f t="shared" si="301"/>
        <v>0</v>
      </c>
      <c r="O2792" t="str">
        <f t="shared" si="302"/>
        <v>No</v>
      </c>
      <c r="P2792">
        <f t="shared" si="303"/>
        <v>0</v>
      </c>
      <c r="Q2792">
        <f t="shared" si="304"/>
        <v>4813937689</v>
      </c>
      <c r="R2792">
        <f t="shared" si="305"/>
        <v>4.1933383153624479</v>
      </c>
      <c r="S2792" t="str">
        <f t="shared" si="306"/>
        <v>Acceptable</v>
      </c>
      <c r="T2792">
        <f>ROUNDUP(C2792,0)</f>
        <v>5</v>
      </c>
      <c r="U2792">
        <f>ROUNDDOWN(C2792,0)</f>
        <v>4</v>
      </c>
      <c r="V2792">
        <f>RIGHT(K2792,2)+2000</f>
        <v>2018</v>
      </c>
      <c r="W2792" t="str">
        <f>INDEX(_xlfn.TEXTSPLIT(K2792,"-"),1,2)</f>
        <v>Aug</v>
      </c>
      <c r="X2792" t="str">
        <f>INDEX(_xlfn.TEXTSPLIT(K2792,"-"),1,1)</f>
        <v>6</v>
      </c>
      <c r="Y2792">
        <f>INDEX(months!B:B,MATCH(Sheet1!W2792,months!A:A,0))</f>
        <v>8</v>
      </c>
      <c r="Z2792">
        <f t="shared" si="307"/>
        <v>43318</v>
      </c>
    </row>
    <row r="2793" spans="1:26" x14ac:dyDescent="0.2">
      <c r="A2793" t="s">
        <v>4098</v>
      </c>
      <c r="B2793" t="s">
        <v>3944</v>
      </c>
      <c r="C2793">
        <v>4.5</v>
      </c>
      <c r="D2793">
        <v>35497</v>
      </c>
      <c r="E2793" t="s">
        <v>271</v>
      </c>
      <c r="F2793" t="s">
        <v>65</v>
      </c>
      <c r="G2793" t="s">
        <v>23</v>
      </c>
      <c r="H2793" t="s">
        <v>24</v>
      </c>
      <c r="I2793" t="s">
        <v>25</v>
      </c>
      <c r="J2793" t="s">
        <v>3945</v>
      </c>
      <c r="K2793" t="s">
        <v>169</v>
      </c>
      <c r="L2793" t="s">
        <v>4099</v>
      </c>
      <c r="M2793" t="s">
        <v>54</v>
      </c>
      <c r="N2793">
        <f t="shared" si="301"/>
        <v>0</v>
      </c>
      <c r="O2793" t="str">
        <f t="shared" si="302"/>
        <v>No</v>
      </c>
      <c r="P2793">
        <f t="shared" si="303"/>
        <v>0</v>
      </c>
      <c r="Q2793">
        <f t="shared" si="304"/>
        <v>4813937689</v>
      </c>
      <c r="R2793">
        <f t="shared" si="305"/>
        <v>4.1933383153624479</v>
      </c>
      <c r="S2793" t="str">
        <f t="shared" si="306"/>
        <v>Acceptable</v>
      </c>
      <c r="T2793">
        <f>ROUNDUP(C2793,0)</f>
        <v>5</v>
      </c>
      <c r="U2793">
        <f>ROUNDDOWN(C2793,0)</f>
        <v>4</v>
      </c>
      <c r="V2793">
        <f>RIGHT(K2793,2)+2000</f>
        <v>2018</v>
      </c>
      <c r="W2793" t="str">
        <f>INDEX(_xlfn.TEXTSPLIT(K2793,"-"),1,2)</f>
        <v>Jul</v>
      </c>
      <c r="X2793" t="str">
        <f>INDEX(_xlfn.TEXTSPLIT(K2793,"-"),1,1)</f>
        <v>11</v>
      </c>
      <c r="Y2793">
        <f>INDEX(months!B:B,MATCH(Sheet1!W2793,months!A:A,0))</f>
        <v>7</v>
      </c>
      <c r="Z2793">
        <f t="shared" si="307"/>
        <v>43292</v>
      </c>
    </row>
    <row r="2794" spans="1:26" x14ac:dyDescent="0.2">
      <c r="A2794" t="s">
        <v>4100</v>
      </c>
      <c r="B2794" t="s">
        <v>3944</v>
      </c>
      <c r="C2794">
        <v>4.4000000000000004</v>
      </c>
      <c r="D2794">
        <v>3878</v>
      </c>
      <c r="E2794" t="s">
        <v>801</v>
      </c>
      <c r="F2794" t="s">
        <v>50</v>
      </c>
      <c r="G2794" t="s">
        <v>23</v>
      </c>
      <c r="H2794" t="s">
        <v>24</v>
      </c>
      <c r="I2794" t="s">
        <v>25</v>
      </c>
      <c r="J2794" t="s">
        <v>3945</v>
      </c>
      <c r="K2794" t="s">
        <v>1811</v>
      </c>
      <c r="L2794" t="s">
        <v>4086</v>
      </c>
      <c r="M2794" t="s">
        <v>81</v>
      </c>
      <c r="N2794">
        <f t="shared" si="301"/>
        <v>0</v>
      </c>
      <c r="O2794" t="str">
        <f t="shared" si="302"/>
        <v>No</v>
      </c>
      <c r="P2794">
        <f t="shared" si="303"/>
        <v>0</v>
      </c>
      <c r="Q2794">
        <f t="shared" si="304"/>
        <v>4813937689</v>
      </c>
      <c r="R2794">
        <f t="shared" si="305"/>
        <v>4.1933383153624479</v>
      </c>
      <c r="S2794" t="str">
        <f t="shared" si="306"/>
        <v>Acceptable</v>
      </c>
      <c r="T2794">
        <f>ROUNDUP(C2794,0)</f>
        <v>5</v>
      </c>
      <c r="U2794">
        <f>ROUNDDOWN(C2794,0)</f>
        <v>4</v>
      </c>
      <c r="V2794">
        <f>RIGHT(K2794,2)+2000</f>
        <v>2018</v>
      </c>
      <c r="W2794" t="str">
        <f>INDEX(_xlfn.TEXTSPLIT(K2794,"-"),1,2)</f>
        <v>May</v>
      </c>
      <c r="X2794" t="str">
        <f>INDEX(_xlfn.TEXTSPLIT(K2794,"-"),1,1)</f>
        <v>8</v>
      </c>
      <c r="Y2794">
        <f>INDEX(months!B:B,MATCH(Sheet1!W2794,months!A:A,0))</f>
        <v>5</v>
      </c>
      <c r="Z2794">
        <f t="shared" si="307"/>
        <v>43228</v>
      </c>
    </row>
    <row r="2795" spans="1:26" x14ac:dyDescent="0.2">
      <c r="A2795" t="s">
        <v>4083</v>
      </c>
      <c r="B2795" t="s">
        <v>3944</v>
      </c>
      <c r="C2795">
        <v>4.5</v>
      </c>
      <c r="D2795">
        <v>33583</v>
      </c>
      <c r="E2795" t="s">
        <v>83</v>
      </c>
      <c r="F2795" t="s">
        <v>65</v>
      </c>
      <c r="G2795" t="s">
        <v>23</v>
      </c>
      <c r="H2795" t="s">
        <v>24</v>
      </c>
      <c r="I2795" t="s">
        <v>25</v>
      </c>
      <c r="J2795" t="s">
        <v>3945</v>
      </c>
      <c r="K2795" t="s">
        <v>115</v>
      </c>
      <c r="L2795" t="s">
        <v>4084</v>
      </c>
      <c r="M2795" t="s">
        <v>54</v>
      </c>
      <c r="N2795">
        <f t="shared" si="301"/>
        <v>0</v>
      </c>
      <c r="O2795" t="str">
        <f t="shared" si="302"/>
        <v>No</v>
      </c>
      <c r="P2795">
        <f t="shared" si="303"/>
        <v>0</v>
      </c>
      <c r="Q2795">
        <f t="shared" si="304"/>
        <v>4813937689</v>
      </c>
      <c r="R2795">
        <f t="shared" si="305"/>
        <v>4.1933383153624479</v>
      </c>
      <c r="S2795" t="str">
        <f t="shared" si="306"/>
        <v>Acceptable</v>
      </c>
      <c r="T2795">
        <f>ROUNDUP(C2795,0)</f>
        <v>5</v>
      </c>
      <c r="U2795">
        <f>ROUNDDOWN(C2795,0)</f>
        <v>4</v>
      </c>
      <c r="V2795">
        <f>RIGHT(K2795,2)+2000</f>
        <v>2018</v>
      </c>
      <c r="W2795" t="str">
        <f>INDEX(_xlfn.TEXTSPLIT(K2795,"-"),1,2)</f>
        <v>Jul</v>
      </c>
      <c r="X2795" t="str">
        <f>INDEX(_xlfn.TEXTSPLIT(K2795,"-"),1,1)</f>
        <v>30</v>
      </c>
      <c r="Y2795">
        <f>INDEX(months!B:B,MATCH(Sheet1!W2795,months!A:A,0))</f>
        <v>7</v>
      </c>
      <c r="Z2795">
        <f t="shared" si="307"/>
        <v>43311</v>
      </c>
    </row>
    <row r="2796" spans="1:26" x14ac:dyDescent="0.2">
      <c r="A2796" t="s">
        <v>4010</v>
      </c>
      <c r="B2796" t="s">
        <v>3944</v>
      </c>
      <c r="C2796">
        <v>4.0999999999999996</v>
      </c>
      <c r="D2796">
        <v>68406</v>
      </c>
      <c r="E2796" t="s">
        <v>172</v>
      </c>
      <c r="F2796" t="s">
        <v>89</v>
      </c>
      <c r="G2796" t="s">
        <v>23</v>
      </c>
      <c r="H2796" t="s">
        <v>24</v>
      </c>
      <c r="I2796" t="s">
        <v>25</v>
      </c>
      <c r="J2796" t="s">
        <v>3945</v>
      </c>
      <c r="K2796" t="s">
        <v>3021</v>
      </c>
      <c r="L2796" t="s">
        <v>4011</v>
      </c>
      <c r="M2796" t="s">
        <v>274</v>
      </c>
      <c r="N2796">
        <f t="shared" si="301"/>
        <v>0</v>
      </c>
      <c r="O2796" t="str">
        <f t="shared" si="302"/>
        <v>No</v>
      </c>
      <c r="P2796">
        <f t="shared" si="303"/>
        <v>0</v>
      </c>
      <c r="Q2796">
        <f t="shared" si="304"/>
        <v>4813937689</v>
      </c>
      <c r="R2796">
        <f t="shared" si="305"/>
        <v>4.1933383153624479</v>
      </c>
      <c r="S2796" t="str">
        <f t="shared" si="306"/>
        <v>Acceptable</v>
      </c>
      <c r="T2796">
        <f>ROUNDUP(C2796,0)</f>
        <v>5</v>
      </c>
      <c r="U2796">
        <f>ROUNDDOWN(C2796,0)</f>
        <v>4</v>
      </c>
      <c r="V2796">
        <f>RIGHT(K2796,2)+2000</f>
        <v>2018</v>
      </c>
      <c r="W2796" t="str">
        <f>INDEX(_xlfn.TEXTSPLIT(K2796,"-"),1,2)</f>
        <v>Aug</v>
      </c>
      <c r="X2796" t="str">
        <f>INDEX(_xlfn.TEXTSPLIT(K2796,"-"),1,1)</f>
        <v>6</v>
      </c>
      <c r="Y2796">
        <f>INDEX(months!B:B,MATCH(Sheet1!W2796,months!A:A,0))</f>
        <v>8</v>
      </c>
      <c r="Z2796">
        <f t="shared" si="307"/>
        <v>43318</v>
      </c>
    </row>
    <row r="2797" spans="1:26" x14ac:dyDescent="0.2">
      <c r="A2797" t="s">
        <v>4101</v>
      </c>
      <c r="B2797" t="s">
        <v>3944</v>
      </c>
      <c r="C2797">
        <v>4.3</v>
      </c>
      <c r="D2797">
        <v>44071</v>
      </c>
      <c r="E2797" t="s">
        <v>215</v>
      </c>
      <c r="F2797" t="s">
        <v>38</v>
      </c>
      <c r="G2797" t="s">
        <v>23</v>
      </c>
      <c r="H2797" t="s">
        <v>24</v>
      </c>
      <c r="I2797" t="s">
        <v>25</v>
      </c>
      <c r="J2797" t="s">
        <v>3945</v>
      </c>
      <c r="K2797" t="s">
        <v>160</v>
      </c>
      <c r="L2797" t="s">
        <v>1962</v>
      </c>
      <c r="M2797" t="s">
        <v>54</v>
      </c>
      <c r="N2797">
        <f t="shared" si="301"/>
        <v>0</v>
      </c>
      <c r="O2797" t="str">
        <f t="shared" si="302"/>
        <v>No</v>
      </c>
      <c r="P2797">
        <f t="shared" si="303"/>
        <v>0</v>
      </c>
      <c r="Q2797">
        <f t="shared" si="304"/>
        <v>4813937689</v>
      </c>
      <c r="R2797">
        <f t="shared" si="305"/>
        <v>4.1933383153624479</v>
      </c>
      <c r="S2797" t="str">
        <f t="shared" si="306"/>
        <v>Acceptable</v>
      </c>
      <c r="T2797">
        <f>ROUNDUP(C2797,0)</f>
        <v>5</v>
      </c>
      <c r="U2797">
        <f>ROUNDDOWN(C2797,0)</f>
        <v>4</v>
      </c>
      <c r="V2797">
        <f>RIGHT(K2797,2)+2000</f>
        <v>2018</v>
      </c>
      <c r="W2797" t="str">
        <f>INDEX(_xlfn.TEXTSPLIT(K2797,"-"),1,2)</f>
        <v>Jul</v>
      </c>
      <c r="X2797" t="str">
        <f>INDEX(_xlfn.TEXTSPLIT(K2797,"-"),1,1)</f>
        <v>19</v>
      </c>
      <c r="Y2797">
        <f>INDEX(months!B:B,MATCH(Sheet1!W2797,months!A:A,0))</f>
        <v>7</v>
      </c>
      <c r="Z2797">
        <f t="shared" si="307"/>
        <v>43300</v>
      </c>
    </row>
    <row r="2798" spans="1:26" x14ac:dyDescent="0.2">
      <c r="A2798" t="s">
        <v>3947</v>
      </c>
      <c r="B2798" t="s">
        <v>3944</v>
      </c>
      <c r="C2798">
        <v>4.5</v>
      </c>
      <c r="D2798">
        <v>6212081</v>
      </c>
      <c r="E2798" t="s">
        <v>186</v>
      </c>
      <c r="F2798" t="s">
        <v>448</v>
      </c>
      <c r="G2798" t="s">
        <v>23</v>
      </c>
      <c r="H2798" t="s">
        <v>24</v>
      </c>
      <c r="I2798" t="s">
        <v>25</v>
      </c>
      <c r="J2798" t="s">
        <v>3945</v>
      </c>
      <c r="K2798" t="s">
        <v>97</v>
      </c>
      <c r="L2798" t="s">
        <v>3948</v>
      </c>
      <c r="M2798" t="s">
        <v>81</v>
      </c>
      <c r="N2798">
        <f t="shared" si="301"/>
        <v>0</v>
      </c>
      <c r="O2798" t="str">
        <f t="shared" si="302"/>
        <v>No</v>
      </c>
      <c r="P2798">
        <f t="shared" si="303"/>
        <v>0</v>
      </c>
      <c r="Q2798">
        <f t="shared" si="304"/>
        <v>4813937689</v>
      </c>
      <c r="R2798">
        <f t="shared" si="305"/>
        <v>4.1933383153624479</v>
      </c>
      <c r="S2798" t="str">
        <f t="shared" si="306"/>
        <v>Acceptable</v>
      </c>
      <c r="T2798">
        <f>ROUNDUP(C2798,0)</f>
        <v>5</v>
      </c>
      <c r="U2798">
        <f>ROUNDDOWN(C2798,0)</f>
        <v>4</v>
      </c>
      <c r="V2798">
        <f>RIGHT(K2798,2)+2000</f>
        <v>2018</v>
      </c>
      <c r="W2798" t="str">
        <f>INDEX(_xlfn.TEXTSPLIT(K2798,"-"),1,2)</f>
        <v>Aug</v>
      </c>
      <c r="X2798" t="str">
        <f>INDEX(_xlfn.TEXTSPLIT(K2798,"-"),1,1)</f>
        <v>3</v>
      </c>
      <c r="Y2798">
        <f>INDEX(months!B:B,MATCH(Sheet1!W2798,months!A:A,0))</f>
        <v>8</v>
      </c>
      <c r="Z2798">
        <f t="shared" si="307"/>
        <v>43315</v>
      </c>
    </row>
    <row r="2799" spans="1:26" x14ac:dyDescent="0.2">
      <c r="A2799" t="s">
        <v>4063</v>
      </c>
      <c r="B2799" t="s">
        <v>3944</v>
      </c>
      <c r="C2799">
        <v>4.2</v>
      </c>
      <c r="D2799">
        <v>39735</v>
      </c>
      <c r="E2799" t="s">
        <v>308</v>
      </c>
      <c r="F2799" t="s">
        <v>38</v>
      </c>
      <c r="G2799" t="s">
        <v>23</v>
      </c>
      <c r="H2799" t="s">
        <v>24</v>
      </c>
      <c r="I2799" t="s">
        <v>44</v>
      </c>
      <c r="J2799" t="s">
        <v>3945</v>
      </c>
      <c r="K2799" t="s">
        <v>357</v>
      </c>
      <c r="L2799" t="s">
        <v>4064</v>
      </c>
      <c r="M2799" t="s">
        <v>86</v>
      </c>
      <c r="N2799">
        <f t="shared" si="301"/>
        <v>0</v>
      </c>
      <c r="O2799" t="str">
        <f t="shared" si="302"/>
        <v>No</v>
      </c>
      <c r="P2799">
        <f t="shared" si="303"/>
        <v>0</v>
      </c>
      <c r="Q2799">
        <f t="shared" si="304"/>
        <v>4813937689</v>
      </c>
      <c r="R2799">
        <f t="shared" si="305"/>
        <v>4.1933383153624479</v>
      </c>
      <c r="S2799" t="str">
        <f t="shared" si="306"/>
        <v>Acceptable</v>
      </c>
      <c r="T2799">
        <f>ROUNDUP(C2799,0)</f>
        <v>5</v>
      </c>
      <c r="U2799">
        <f>ROUNDDOWN(C2799,0)</f>
        <v>4</v>
      </c>
      <c r="V2799">
        <f>RIGHT(K2799,2)+2000</f>
        <v>2018</v>
      </c>
      <c r="W2799" t="str">
        <f>INDEX(_xlfn.TEXTSPLIT(K2799,"-"),1,2)</f>
        <v>Jul</v>
      </c>
      <c r="X2799" t="str">
        <f>INDEX(_xlfn.TEXTSPLIT(K2799,"-"),1,1)</f>
        <v>25</v>
      </c>
      <c r="Y2799">
        <f>INDEX(months!B:B,MATCH(Sheet1!W2799,months!A:A,0))</f>
        <v>7</v>
      </c>
      <c r="Z2799">
        <f t="shared" si="307"/>
        <v>43306</v>
      </c>
    </row>
    <row r="2800" spans="1:26" x14ac:dyDescent="0.2">
      <c r="A2800" t="s">
        <v>4102</v>
      </c>
      <c r="B2800" t="s">
        <v>3944</v>
      </c>
      <c r="C2800">
        <v>3.8</v>
      </c>
      <c r="D2800">
        <v>6380</v>
      </c>
      <c r="E2800" t="s">
        <v>46</v>
      </c>
      <c r="F2800" t="s">
        <v>65</v>
      </c>
      <c r="G2800" t="s">
        <v>23</v>
      </c>
      <c r="H2800" t="s">
        <v>24</v>
      </c>
      <c r="I2800" t="s">
        <v>25</v>
      </c>
      <c r="J2800" t="s">
        <v>3945</v>
      </c>
      <c r="K2800" t="s">
        <v>173</v>
      </c>
      <c r="L2800" t="s">
        <v>46</v>
      </c>
      <c r="M2800" t="s">
        <v>46</v>
      </c>
      <c r="N2800">
        <f t="shared" si="301"/>
        <v>0</v>
      </c>
      <c r="O2800" t="str">
        <f t="shared" si="302"/>
        <v>No</v>
      </c>
      <c r="P2800">
        <f t="shared" si="303"/>
        <v>0</v>
      </c>
      <c r="Q2800">
        <f t="shared" si="304"/>
        <v>4813937689</v>
      </c>
      <c r="R2800">
        <f t="shared" si="305"/>
        <v>4.1933383153624479</v>
      </c>
      <c r="S2800" t="str">
        <f t="shared" si="306"/>
        <v>Acceptable</v>
      </c>
      <c r="T2800">
        <f>ROUNDUP(C2800,0)</f>
        <v>4</v>
      </c>
      <c r="U2800">
        <f>ROUNDDOWN(C2800,0)</f>
        <v>3</v>
      </c>
      <c r="V2800">
        <f>RIGHT(K2800,2)+2000</f>
        <v>2018</v>
      </c>
      <c r="W2800" t="str">
        <f>INDEX(_xlfn.TEXTSPLIT(K2800,"-"),1,2)</f>
        <v>Aug</v>
      </c>
      <c r="X2800" t="str">
        <f>INDEX(_xlfn.TEXTSPLIT(K2800,"-"),1,1)</f>
        <v>2</v>
      </c>
      <c r="Y2800">
        <f>INDEX(months!B:B,MATCH(Sheet1!W2800,months!A:A,0))</f>
        <v>8</v>
      </c>
      <c r="Z2800">
        <f t="shared" si="307"/>
        <v>43314</v>
      </c>
    </row>
    <row r="2801" spans="1:26" x14ac:dyDescent="0.2">
      <c r="A2801" t="s">
        <v>4103</v>
      </c>
      <c r="B2801" t="s">
        <v>3944</v>
      </c>
      <c r="C2801">
        <v>4.5</v>
      </c>
      <c r="D2801">
        <v>5123</v>
      </c>
      <c r="E2801" t="s">
        <v>31</v>
      </c>
      <c r="F2801" t="s">
        <v>32</v>
      </c>
      <c r="G2801" t="s">
        <v>23</v>
      </c>
      <c r="H2801" t="s">
        <v>24</v>
      </c>
      <c r="I2801" t="s">
        <v>25</v>
      </c>
      <c r="J2801" t="s">
        <v>3945</v>
      </c>
      <c r="K2801" t="s">
        <v>249</v>
      </c>
      <c r="L2801" t="s">
        <v>4104</v>
      </c>
      <c r="M2801" t="s">
        <v>274</v>
      </c>
      <c r="N2801">
        <f t="shared" si="301"/>
        <v>0</v>
      </c>
      <c r="O2801" t="str">
        <f t="shared" si="302"/>
        <v>No</v>
      </c>
      <c r="P2801">
        <f t="shared" si="303"/>
        <v>0</v>
      </c>
      <c r="Q2801">
        <f t="shared" si="304"/>
        <v>4813937689</v>
      </c>
      <c r="R2801">
        <f t="shared" si="305"/>
        <v>4.1933383153624479</v>
      </c>
      <c r="S2801" t="str">
        <f t="shared" si="306"/>
        <v>Acceptable</v>
      </c>
      <c r="T2801">
        <f>ROUNDUP(C2801,0)</f>
        <v>5</v>
      </c>
      <c r="U2801">
        <f>ROUNDDOWN(C2801,0)</f>
        <v>4</v>
      </c>
      <c r="V2801">
        <f>RIGHT(K2801,2)+2000</f>
        <v>2018</v>
      </c>
      <c r="W2801" t="str">
        <f>INDEX(_xlfn.TEXTSPLIT(K2801,"-"),1,2)</f>
        <v>Jul</v>
      </c>
      <c r="X2801" t="str">
        <f>INDEX(_xlfn.TEXTSPLIT(K2801,"-"),1,1)</f>
        <v>28</v>
      </c>
      <c r="Y2801">
        <f>INDEX(months!B:B,MATCH(Sheet1!W2801,months!A:A,0))</f>
        <v>7</v>
      </c>
      <c r="Z2801">
        <f t="shared" si="307"/>
        <v>43309</v>
      </c>
    </row>
    <row r="2802" spans="1:26" x14ac:dyDescent="0.2">
      <c r="A2802" t="s">
        <v>4089</v>
      </c>
      <c r="B2802" t="s">
        <v>3944</v>
      </c>
      <c r="C2802">
        <v>4.7</v>
      </c>
      <c r="D2802">
        <v>181823</v>
      </c>
      <c r="E2802" t="s">
        <v>405</v>
      </c>
      <c r="F2802" t="s">
        <v>89</v>
      </c>
      <c r="G2802" t="s">
        <v>23</v>
      </c>
      <c r="H2802" t="s">
        <v>24</v>
      </c>
      <c r="I2802" t="s">
        <v>25</v>
      </c>
      <c r="J2802" t="s">
        <v>3945</v>
      </c>
      <c r="K2802" t="s">
        <v>115</v>
      </c>
      <c r="L2802" t="s">
        <v>4090</v>
      </c>
      <c r="M2802" t="s">
        <v>54</v>
      </c>
      <c r="N2802">
        <f t="shared" si="301"/>
        <v>0</v>
      </c>
      <c r="O2802" t="str">
        <f t="shared" si="302"/>
        <v>No</v>
      </c>
      <c r="P2802">
        <f t="shared" si="303"/>
        <v>0</v>
      </c>
      <c r="Q2802">
        <f t="shared" si="304"/>
        <v>4813937689</v>
      </c>
      <c r="R2802">
        <f t="shared" si="305"/>
        <v>4.1933383153624479</v>
      </c>
      <c r="S2802" t="str">
        <f t="shared" si="306"/>
        <v>Acceptable</v>
      </c>
      <c r="T2802">
        <f>ROUNDUP(C2802,0)</f>
        <v>5</v>
      </c>
      <c r="U2802">
        <f>ROUNDDOWN(C2802,0)</f>
        <v>4</v>
      </c>
      <c r="V2802">
        <f>RIGHT(K2802,2)+2000</f>
        <v>2018</v>
      </c>
      <c r="W2802" t="str">
        <f>INDEX(_xlfn.TEXTSPLIT(K2802,"-"),1,2)</f>
        <v>Jul</v>
      </c>
      <c r="X2802" t="str">
        <f>INDEX(_xlfn.TEXTSPLIT(K2802,"-"),1,1)</f>
        <v>30</v>
      </c>
      <c r="Y2802">
        <f>INDEX(months!B:B,MATCH(Sheet1!W2802,months!A:A,0))</f>
        <v>7</v>
      </c>
      <c r="Z2802">
        <f t="shared" si="307"/>
        <v>43311</v>
      </c>
    </row>
    <row r="2803" spans="1:26" x14ac:dyDescent="0.2">
      <c r="A2803" t="s">
        <v>4105</v>
      </c>
      <c r="B2803" t="s">
        <v>4106</v>
      </c>
      <c r="C2803">
        <v>4.0999999999999996</v>
      </c>
      <c r="D2803">
        <v>19232</v>
      </c>
      <c r="E2803" t="s">
        <v>78</v>
      </c>
      <c r="F2803" t="s">
        <v>65</v>
      </c>
      <c r="G2803" t="s">
        <v>23</v>
      </c>
      <c r="H2803" t="s">
        <v>24</v>
      </c>
      <c r="I2803" t="s">
        <v>25</v>
      </c>
      <c r="J2803" t="s">
        <v>4107</v>
      </c>
      <c r="K2803" t="s">
        <v>3021</v>
      </c>
      <c r="L2803" t="s">
        <v>4108</v>
      </c>
      <c r="M2803" t="s">
        <v>54</v>
      </c>
      <c r="N2803">
        <f t="shared" si="301"/>
        <v>0</v>
      </c>
      <c r="O2803" t="str">
        <f t="shared" si="302"/>
        <v>No</v>
      </c>
      <c r="P2803">
        <f t="shared" si="303"/>
        <v>0</v>
      </c>
      <c r="Q2803">
        <f t="shared" si="304"/>
        <v>4813937689</v>
      </c>
      <c r="R2803">
        <f t="shared" si="305"/>
        <v>4.1933383153624479</v>
      </c>
      <c r="S2803" t="str">
        <f t="shared" si="306"/>
        <v>Acceptable</v>
      </c>
      <c r="T2803">
        <f>ROUNDUP(C2803,0)</f>
        <v>5</v>
      </c>
      <c r="U2803">
        <f>ROUNDDOWN(C2803,0)</f>
        <v>4</v>
      </c>
      <c r="V2803">
        <f>RIGHT(K2803,2)+2000</f>
        <v>2018</v>
      </c>
      <c r="W2803" t="str">
        <f>INDEX(_xlfn.TEXTSPLIT(K2803,"-"),1,2)</f>
        <v>Aug</v>
      </c>
      <c r="X2803" t="str">
        <f>INDEX(_xlfn.TEXTSPLIT(K2803,"-"),1,1)</f>
        <v>6</v>
      </c>
      <c r="Y2803">
        <f>INDEX(months!B:B,MATCH(Sheet1!W2803,months!A:A,0))</f>
        <v>8</v>
      </c>
      <c r="Z2803">
        <f t="shared" si="307"/>
        <v>43318</v>
      </c>
    </row>
    <row r="2804" spans="1:26" x14ac:dyDescent="0.2">
      <c r="A2804" t="s">
        <v>4109</v>
      </c>
      <c r="B2804" t="s">
        <v>4106</v>
      </c>
      <c r="C2804">
        <v>4.5999999999999996</v>
      </c>
      <c r="D2804">
        <v>98716</v>
      </c>
      <c r="E2804" t="s">
        <v>1508</v>
      </c>
      <c r="F2804" t="s">
        <v>38</v>
      </c>
      <c r="G2804" t="s">
        <v>23</v>
      </c>
      <c r="H2804" t="s">
        <v>24</v>
      </c>
      <c r="I2804" t="s">
        <v>25</v>
      </c>
      <c r="J2804" t="s">
        <v>4107</v>
      </c>
      <c r="K2804" t="s">
        <v>39</v>
      </c>
      <c r="L2804" t="s">
        <v>4110</v>
      </c>
      <c r="M2804" t="s">
        <v>274</v>
      </c>
      <c r="N2804">
        <f t="shared" si="301"/>
        <v>0</v>
      </c>
      <c r="O2804" t="str">
        <f t="shared" si="302"/>
        <v>No</v>
      </c>
      <c r="P2804">
        <f t="shared" si="303"/>
        <v>0</v>
      </c>
      <c r="Q2804">
        <f t="shared" si="304"/>
        <v>4813937689</v>
      </c>
      <c r="R2804">
        <f t="shared" si="305"/>
        <v>4.1933383153624479</v>
      </c>
      <c r="S2804" t="str">
        <f t="shared" si="306"/>
        <v>Acceptable</v>
      </c>
      <c r="T2804">
        <f>ROUNDUP(C2804,0)</f>
        <v>5</v>
      </c>
      <c r="U2804">
        <f>ROUNDDOWN(C2804,0)</f>
        <v>4</v>
      </c>
      <c r="V2804">
        <f>RIGHT(K2804,2)+2000</f>
        <v>2018</v>
      </c>
      <c r="W2804" t="str">
        <f>INDEX(_xlfn.TEXTSPLIT(K2804,"-"),1,2)</f>
        <v>Aug</v>
      </c>
      <c r="X2804" t="str">
        <f>INDEX(_xlfn.TEXTSPLIT(K2804,"-"),1,1)</f>
        <v>1</v>
      </c>
      <c r="Y2804">
        <f>INDEX(months!B:B,MATCH(Sheet1!W2804,months!A:A,0))</f>
        <v>8</v>
      </c>
      <c r="Z2804">
        <f t="shared" si="307"/>
        <v>43313</v>
      </c>
    </row>
    <row r="2805" spans="1:26" x14ac:dyDescent="0.2">
      <c r="A2805" t="s">
        <v>4111</v>
      </c>
      <c r="B2805" t="s">
        <v>4106</v>
      </c>
      <c r="C2805">
        <v>4.8</v>
      </c>
      <c r="D2805">
        <v>109500</v>
      </c>
      <c r="E2805" t="s">
        <v>96</v>
      </c>
      <c r="F2805" t="s">
        <v>65</v>
      </c>
      <c r="G2805" t="s">
        <v>23</v>
      </c>
      <c r="H2805" t="s">
        <v>24</v>
      </c>
      <c r="I2805" t="s">
        <v>25</v>
      </c>
      <c r="J2805" t="s">
        <v>4107</v>
      </c>
      <c r="K2805" t="s">
        <v>173</v>
      </c>
      <c r="L2805" t="s">
        <v>4112</v>
      </c>
      <c r="M2805" t="s">
        <v>81</v>
      </c>
      <c r="N2805">
        <f t="shared" si="301"/>
        <v>0</v>
      </c>
      <c r="O2805" t="str">
        <f t="shared" si="302"/>
        <v>No</v>
      </c>
      <c r="P2805">
        <f t="shared" si="303"/>
        <v>0</v>
      </c>
      <c r="Q2805">
        <f t="shared" si="304"/>
        <v>4813937689</v>
      </c>
      <c r="R2805">
        <f t="shared" si="305"/>
        <v>4.1933383153624479</v>
      </c>
      <c r="S2805" t="str">
        <f t="shared" si="306"/>
        <v>Acceptable</v>
      </c>
      <c r="T2805">
        <f>ROUNDUP(C2805,0)</f>
        <v>5</v>
      </c>
      <c r="U2805">
        <f>ROUNDDOWN(C2805,0)</f>
        <v>4</v>
      </c>
      <c r="V2805">
        <f>RIGHT(K2805,2)+2000</f>
        <v>2018</v>
      </c>
      <c r="W2805" t="str">
        <f>INDEX(_xlfn.TEXTSPLIT(K2805,"-"),1,2)</f>
        <v>Aug</v>
      </c>
      <c r="X2805" t="str">
        <f>INDEX(_xlfn.TEXTSPLIT(K2805,"-"),1,1)</f>
        <v>2</v>
      </c>
      <c r="Y2805">
        <f>INDEX(months!B:B,MATCH(Sheet1!W2805,months!A:A,0))</f>
        <v>8</v>
      </c>
      <c r="Z2805">
        <f t="shared" si="307"/>
        <v>43314</v>
      </c>
    </row>
    <row r="2806" spans="1:26" x14ac:dyDescent="0.2">
      <c r="A2806" t="s">
        <v>4113</v>
      </c>
      <c r="B2806" t="s">
        <v>4106</v>
      </c>
      <c r="C2806">
        <v>4</v>
      </c>
      <c r="D2806">
        <v>21159</v>
      </c>
      <c r="E2806" t="s">
        <v>1292</v>
      </c>
      <c r="F2806" t="s">
        <v>32</v>
      </c>
      <c r="G2806" t="s">
        <v>23</v>
      </c>
      <c r="H2806" t="s">
        <v>24</v>
      </c>
      <c r="I2806" t="s">
        <v>25</v>
      </c>
      <c r="J2806" t="s">
        <v>4107</v>
      </c>
      <c r="K2806" t="s">
        <v>634</v>
      </c>
      <c r="L2806" t="s">
        <v>4114</v>
      </c>
      <c r="M2806" t="s">
        <v>29</v>
      </c>
      <c r="N2806">
        <f t="shared" si="301"/>
        <v>0</v>
      </c>
      <c r="O2806" t="str">
        <f t="shared" si="302"/>
        <v>No</v>
      </c>
      <c r="P2806">
        <f t="shared" si="303"/>
        <v>0</v>
      </c>
      <c r="Q2806">
        <f t="shared" si="304"/>
        <v>4813937689</v>
      </c>
      <c r="R2806">
        <f t="shared" si="305"/>
        <v>4.1933383153624479</v>
      </c>
      <c r="S2806" t="str">
        <f t="shared" si="306"/>
        <v>Acceptable</v>
      </c>
      <c r="T2806">
        <f>ROUNDUP(C2806,0)</f>
        <v>4</v>
      </c>
      <c r="U2806">
        <f>ROUNDDOWN(C2806,0)</f>
        <v>4</v>
      </c>
      <c r="V2806">
        <f>RIGHT(K2806,2)+2000</f>
        <v>2018</v>
      </c>
      <c r="W2806" t="str">
        <f>INDEX(_xlfn.TEXTSPLIT(K2806,"-"),1,2)</f>
        <v>Jan</v>
      </c>
      <c r="X2806" t="str">
        <f>INDEX(_xlfn.TEXTSPLIT(K2806,"-"),1,1)</f>
        <v>31</v>
      </c>
      <c r="Y2806">
        <f>INDEX(months!B:B,MATCH(Sheet1!W2806,months!A:A,0))</f>
        <v>1</v>
      </c>
      <c r="Z2806">
        <f t="shared" si="307"/>
        <v>43131</v>
      </c>
    </row>
    <row r="2807" spans="1:26" x14ac:dyDescent="0.2">
      <c r="A2807" t="s">
        <v>4115</v>
      </c>
      <c r="B2807" t="s">
        <v>4106</v>
      </c>
      <c r="C2807">
        <v>4.7</v>
      </c>
      <c r="D2807">
        <v>1320</v>
      </c>
      <c r="E2807" t="s">
        <v>454</v>
      </c>
      <c r="F2807" t="s">
        <v>57</v>
      </c>
      <c r="G2807" t="s">
        <v>23</v>
      </c>
      <c r="H2807" t="s">
        <v>24</v>
      </c>
      <c r="I2807" t="s">
        <v>25</v>
      </c>
      <c r="J2807" t="s">
        <v>4107</v>
      </c>
      <c r="K2807" t="s">
        <v>859</v>
      </c>
      <c r="L2807" t="s">
        <v>4114</v>
      </c>
      <c r="M2807" t="s">
        <v>81</v>
      </c>
      <c r="N2807">
        <f t="shared" si="301"/>
        <v>0</v>
      </c>
      <c r="O2807" t="str">
        <f t="shared" si="302"/>
        <v>No</v>
      </c>
      <c r="P2807">
        <f t="shared" si="303"/>
        <v>0</v>
      </c>
      <c r="Q2807">
        <f t="shared" si="304"/>
        <v>4813937689</v>
      </c>
      <c r="R2807">
        <f t="shared" si="305"/>
        <v>4.1933383153624479</v>
      </c>
      <c r="S2807" t="str">
        <f t="shared" si="306"/>
        <v>Acceptable</v>
      </c>
      <c r="T2807">
        <f>ROUNDUP(C2807,0)</f>
        <v>5</v>
      </c>
      <c r="U2807">
        <f>ROUNDDOWN(C2807,0)</f>
        <v>4</v>
      </c>
      <c r="V2807">
        <f>RIGHT(K2807,2)+2000</f>
        <v>2018</v>
      </c>
      <c r="W2807" t="str">
        <f>INDEX(_xlfn.TEXTSPLIT(K2807,"-"),1,2)</f>
        <v>Jun</v>
      </c>
      <c r="X2807" t="str">
        <f>INDEX(_xlfn.TEXTSPLIT(K2807,"-"),1,1)</f>
        <v>27</v>
      </c>
      <c r="Y2807">
        <f>INDEX(months!B:B,MATCH(Sheet1!W2807,months!A:A,0))</f>
        <v>6</v>
      </c>
      <c r="Z2807">
        <f t="shared" si="307"/>
        <v>43278</v>
      </c>
    </row>
    <row r="2808" spans="1:26" x14ac:dyDescent="0.2">
      <c r="A2808" t="s">
        <v>4116</v>
      </c>
      <c r="B2808" t="s">
        <v>4106</v>
      </c>
      <c r="C2808">
        <v>4.7</v>
      </c>
      <c r="D2808">
        <v>50424</v>
      </c>
      <c r="E2808" t="s">
        <v>2768</v>
      </c>
      <c r="F2808" t="s">
        <v>65</v>
      </c>
      <c r="G2808" t="s">
        <v>23</v>
      </c>
      <c r="H2808" t="s">
        <v>24</v>
      </c>
      <c r="I2808" t="s">
        <v>25</v>
      </c>
      <c r="J2808" t="s">
        <v>4107</v>
      </c>
      <c r="K2808" t="s">
        <v>173</v>
      </c>
      <c r="L2808" t="s">
        <v>4117</v>
      </c>
      <c r="M2808" t="s">
        <v>81</v>
      </c>
      <c r="N2808">
        <f t="shared" si="301"/>
        <v>0</v>
      </c>
      <c r="O2808" t="str">
        <f t="shared" si="302"/>
        <v>No</v>
      </c>
      <c r="P2808">
        <f t="shared" si="303"/>
        <v>0</v>
      </c>
      <c r="Q2808">
        <f t="shared" si="304"/>
        <v>4813937689</v>
      </c>
      <c r="R2808">
        <f t="shared" si="305"/>
        <v>4.1933383153624479</v>
      </c>
      <c r="S2808" t="str">
        <f t="shared" si="306"/>
        <v>Acceptable</v>
      </c>
      <c r="T2808">
        <f>ROUNDUP(C2808,0)</f>
        <v>5</v>
      </c>
      <c r="U2808">
        <f>ROUNDDOWN(C2808,0)</f>
        <v>4</v>
      </c>
      <c r="V2808">
        <f>RIGHT(K2808,2)+2000</f>
        <v>2018</v>
      </c>
      <c r="W2808" t="str">
        <f>INDEX(_xlfn.TEXTSPLIT(K2808,"-"),1,2)</f>
        <v>Aug</v>
      </c>
      <c r="X2808" t="str">
        <f>INDEX(_xlfn.TEXTSPLIT(K2808,"-"),1,1)</f>
        <v>2</v>
      </c>
      <c r="Y2808">
        <f>INDEX(months!B:B,MATCH(Sheet1!W2808,months!A:A,0))</f>
        <v>8</v>
      </c>
      <c r="Z2808">
        <f t="shared" si="307"/>
        <v>43314</v>
      </c>
    </row>
    <row r="2809" spans="1:26" x14ac:dyDescent="0.2">
      <c r="A2809" t="s">
        <v>4118</v>
      </c>
      <c r="B2809" t="s">
        <v>4106</v>
      </c>
      <c r="C2809">
        <v>4.0999999999999996</v>
      </c>
      <c r="D2809">
        <v>32398</v>
      </c>
      <c r="E2809" t="s">
        <v>78</v>
      </c>
      <c r="F2809" t="s">
        <v>65</v>
      </c>
      <c r="G2809" t="s">
        <v>23</v>
      </c>
      <c r="H2809" t="s">
        <v>24</v>
      </c>
      <c r="I2809" t="s">
        <v>25</v>
      </c>
      <c r="J2809" t="s">
        <v>4107</v>
      </c>
      <c r="K2809" t="s">
        <v>39</v>
      </c>
      <c r="L2809" t="s">
        <v>4119</v>
      </c>
      <c r="M2809" t="s">
        <v>54</v>
      </c>
      <c r="N2809">
        <f t="shared" si="301"/>
        <v>0</v>
      </c>
      <c r="O2809" t="str">
        <f t="shared" si="302"/>
        <v>No</v>
      </c>
      <c r="P2809">
        <f t="shared" si="303"/>
        <v>0</v>
      </c>
      <c r="Q2809">
        <f t="shared" si="304"/>
        <v>4813937689</v>
      </c>
      <c r="R2809">
        <f t="shared" si="305"/>
        <v>4.1933383153624479</v>
      </c>
      <c r="S2809" t="str">
        <f t="shared" si="306"/>
        <v>Acceptable</v>
      </c>
      <c r="T2809">
        <f>ROUNDUP(C2809,0)</f>
        <v>5</v>
      </c>
      <c r="U2809">
        <f>ROUNDDOWN(C2809,0)</f>
        <v>4</v>
      </c>
      <c r="V2809">
        <f>RIGHT(K2809,2)+2000</f>
        <v>2018</v>
      </c>
      <c r="W2809" t="str">
        <f>INDEX(_xlfn.TEXTSPLIT(K2809,"-"),1,2)</f>
        <v>Aug</v>
      </c>
      <c r="X2809" t="str">
        <f>INDEX(_xlfn.TEXTSPLIT(K2809,"-"),1,1)</f>
        <v>1</v>
      </c>
      <c r="Y2809">
        <f>INDEX(months!B:B,MATCH(Sheet1!W2809,months!A:A,0))</f>
        <v>8</v>
      </c>
      <c r="Z2809">
        <f t="shared" si="307"/>
        <v>43313</v>
      </c>
    </row>
    <row r="2810" spans="1:26" x14ac:dyDescent="0.2">
      <c r="A2810" t="s">
        <v>4120</v>
      </c>
      <c r="B2810" t="s">
        <v>4106</v>
      </c>
      <c r="C2810">
        <v>4.5</v>
      </c>
      <c r="D2810">
        <v>10858556</v>
      </c>
      <c r="E2810" t="s">
        <v>46</v>
      </c>
      <c r="F2810" t="s">
        <v>475</v>
      </c>
      <c r="G2810" t="s">
        <v>23</v>
      </c>
      <c r="H2810" t="s">
        <v>24</v>
      </c>
      <c r="I2810" t="s">
        <v>25</v>
      </c>
      <c r="J2810" t="s">
        <v>4107</v>
      </c>
      <c r="K2810" t="s">
        <v>3021</v>
      </c>
      <c r="L2810" t="s">
        <v>46</v>
      </c>
      <c r="M2810" t="s">
        <v>46</v>
      </c>
      <c r="N2810">
        <f t="shared" si="301"/>
        <v>0</v>
      </c>
      <c r="O2810" t="str">
        <f t="shared" si="302"/>
        <v>No</v>
      </c>
      <c r="P2810">
        <f t="shared" si="303"/>
        <v>0</v>
      </c>
      <c r="Q2810">
        <f t="shared" si="304"/>
        <v>4813937689</v>
      </c>
      <c r="R2810">
        <f t="shared" si="305"/>
        <v>4.1933383153624479</v>
      </c>
      <c r="S2810" t="str">
        <f t="shared" si="306"/>
        <v>Acceptable</v>
      </c>
      <c r="T2810">
        <f>ROUNDUP(C2810,0)</f>
        <v>5</v>
      </c>
      <c r="U2810">
        <f>ROUNDDOWN(C2810,0)</f>
        <v>4</v>
      </c>
      <c r="V2810">
        <f>RIGHT(K2810,2)+2000</f>
        <v>2018</v>
      </c>
      <c r="W2810" t="str">
        <f>INDEX(_xlfn.TEXTSPLIT(K2810,"-"),1,2)</f>
        <v>Aug</v>
      </c>
      <c r="X2810" t="str">
        <f>INDEX(_xlfn.TEXTSPLIT(K2810,"-"),1,1)</f>
        <v>6</v>
      </c>
      <c r="Y2810">
        <f>INDEX(months!B:B,MATCH(Sheet1!W2810,months!A:A,0))</f>
        <v>8</v>
      </c>
      <c r="Z2810">
        <f t="shared" si="307"/>
        <v>43318</v>
      </c>
    </row>
    <row r="2811" spans="1:26" x14ac:dyDescent="0.2">
      <c r="A2811" t="s">
        <v>4121</v>
      </c>
      <c r="B2811" t="s">
        <v>4106</v>
      </c>
      <c r="C2811">
        <v>3.6</v>
      </c>
      <c r="D2811">
        <v>219745</v>
      </c>
      <c r="E2811" t="s">
        <v>46</v>
      </c>
      <c r="F2811" t="s">
        <v>43</v>
      </c>
      <c r="G2811" t="s">
        <v>23</v>
      </c>
      <c r="H2811" t="s">
        <v>24</v>
      </c>
      <c r="I2811" t="s">
        <v>25</v>
      </c>
      <c r="J2811" t="s">
        <v>4107</v>
      </c>
      <c r="K2811" t="s">
        <v>4122</v>
      </c>
      <c r="L2811" t="s">
        <v>46</v>
      </c>
      <c r="M2811" t="s">
        <v>46</v>
      </c>
      <c r="N2811">
        <f t="shared" si="301"/>
        <v>0</v>
      </c>
      <c r="O2811" t="str">
        <f t="shared" si="302"/>
        <v>No</v>
      </c>
      <c r="P2811">
        <f t="shared" si="303"/>
        <v>0</v>
      </c>
      <c r="Q2811">
        <f t="shared" si="304"/>
        <v>4813937689</v>
      </c>
      <c r="R2811">
        <f t="shared" si="305"/>
        <v>4.1933383153624479</v>
      </c>
      <c r="S2811" t="str">
        <f t="shared" si="306"/>
        <v>Acceptable</v>
      </c>
      <c r="T2811">
        <f>ROUNDUP(C2811,0)</f>
        <v>4</v>
      </c>
      <c r="U2811">
        <f>ROUNDDOWN(C2811,0)</f>
        <v>3</v>
      </c>
      <c r="V2811">
        <f>RIGHT(K2811,2)+2000</f>
        <v>2016</v>
      </c>
      <c r="W2811" t="str">
        <f>INDEX(_xlfn.TEXTSPLIT(K2811,"-"),1,2)</f>
        <v>Jan</v>
      </c>
      <c r="X2811" t="str">
        <f>INDEX(_xlfn.TEXTSPLIT(K2811,"-"),1,1)</f>
        <v>25</v>
      </c>
      <c r="Y2811">
        <f>INDEX(months!B:B,MATCH(Sheet1!W2811,months!A:A,0))</f>
        <v>1</v>
      </c>
      <c r="Z2811">
        <f t="shared" si="307"/>
        <v>42394</v>
      </c>
    </row>
    <row r="2812" spans="1:26" x14ac:dyDescent="0.2">
      <c r="A2812" t="s">
        <v>4123</v>
      </c>
      <c r="B2812" t="s">
        <v>4106</v>
      </c>
      <c r="C2812">
        <v>4.5</v>
      </c>
      <c r="D2812">
        <v>38953</v>
      </c>
      <c r="E2812" t="s">
        <v>1565</v>
      </c>
      <c r="F2812" t="s">
        <v>38</v>
      </c>
      <c r="G2812" t="s">
        <v>23</v>
      </c>
      <c r="H2812" t="s">
        <v>24</v>
      </c>
      <c r="I2812" t="s">
        <v>25</v>
      </c>
      <c r="J2812" t="s">
        <v>4107</v>
      </c>
      <c r="K2812" t="s">
        <v>216</v>
      </c>
      <c r="L2812" t="s">
        <v>1358</v>
      </c>
      <c r="M2812" t="s">
        <v>47</v>
      </c>
      <c r="N2812">
        <f t="shared" si="301"/>
        <v>0</v>
      </c>
      <c r="O2812" t="str">
        <f t="shared" si="302"/>
        <v>No</v>
      </c>
      <c r="P2812">
        <f t="shared" si="303"/>
        <v>0</v>
      </c>
      <c r="Q2812">
        <f t="shared" si="304"/>
        <v>4813937689</v>
      </c>
      <c r="R2812">
        <f t="shared" si="305"/>
        <v>4.1933383153624479</v>
      </c>
      <c r="S2812" t="str">
        <f t="shared" si="306"/>
        <v>Acceptable</v>
      </c>
      <c r="T2812">
        <f>ROUNDUP(C2812,0)</f>
        <v>5</v>
      </c>
      <c r="U2812">
        <f>ROUNDDOWN(C2812,0)</f>
        <v>4</v>
      </c>
      <c r="V2812">
        <f>RIGHT(K2812,2)+2000</f>
        <v>2018</v>
      </c>
      <c r="W2812" t="str">
        <f>INDEX(_xlfn.TEXTSPLIT(K2812,"-"),1,2)</f>
        <v>Jul</v>
      </c>
      <c r="X2812" t="str">
        <f>INDEX(_xlfn.TEXTSPLIT(K2812,"-"),1,1)</f>
        <v>26</v>
      </c>
      <c r="Y2812">
        <f>INDEX(months!B:B,MATCH(Sheet1!W2812,months!A:A,0))</f>
        <v>7</v>
      </c>
      <c r="Z2812">
        <f t="shared" si="307"/>
        <v>43307</v>
      </c>
    </row>
    <row r="2813" spans="1:26" x14ac:dyDescent="0.2">
      <c r="A2813" t="s">
        <v>4124</v>
      </c>
      <c r="B2813" t="s">
        <v>4106</v>
      </c>
      <c r="C2813">
        <v>4.7</v>
      </c>
      <c r="D2813">
        <v>142634</v>
      </c>
      <c r="E2813" t="s">
        <v>405</v>
      </c>
      <c r="F2813" t="s">
        <v>89</v>
      </c>
      <c r="G2813" t="s">
        <v>23</v>
      </c>
      <c r="H2813" t="s">
        <v>24</v>
      </c>
      <c r="I2813" t="s">
        <v>25</v>
      </c>
      <c r="J2813" t="s">
        <v>4107</v>
      </c>
      <c r="K2813" t="s">
        <v>743</v>
      </c>
      <c r="L2813" t="s">
        <v>2570</v>
      </c>
      <c r="M2813" t="s">
        <v>54</v>
      </c>
      <c r="N2813">
        <f t="shared" si="301"/>
        <v>0</v>
      </c>
      <c r="O2813" t="str">
        <f t="shared" si="302"/>
        <v>No</v>
      </c>
      <c r="P2813">
        <f t="shared" si="303"/>
        <v>0</v>
      </c>
      <c r="Q2813">
        <f t="shared" si="304"/>
        <v>4813937689</v>
      </c>
      <c r="R2813">
        <f t="shared" si="305"/>
        <v>4.1933383153624479</v>
      </c>
      <c r="S2813" t="str">
        <f t="shared" si="306"/>
        <v>Acceptable</v>
      </c>
      <c r="T2813">
        <f>ROUNDUP(C2813,0)</f>
        <v>5</v>
      </c>
      <c r="U2813">
        <f>ROUNDDOWN(C2813,0)</f>
        <v>4</v>
      </c>
      <c r="V2813">
        <f>RIGHT(K2813,2)+2000</f>
        <v>2018</v>
      </c>
      <c r="W2813" t="str">
        <f>INDEX(_xlfn.TEXTSPLIT(K2813,"-"),1,2)</f>
        <v>Jul</v>
      </c>
      <c r="X2813" t="str">
        <f>INDEX(_xlfn.TEXTSPLIT(K2813,"-"),1,1)</f>
        <v>6</v>
      </c>
      <c r="Y2813">
        <f>INDEX(months!B:B,MATCH(Sheet1!W2813,months!A:A,0))</f>
        <v>7</v>
      </c>
      <c r="Z2813">
        <f t="shared" si="307"/>
        <v>43287</v>
      </c>
    </row>
    <row r="2814" spans="1:26" x14ac:dyDescent="0.2">
      <c r="A2814" t="s">
        <v>4125</v>
      </c>
      <c r="B2814" t="s">
        <v>4106</v>
      </c>
      <c r="C2814">
        <v>4.7</v>
      </c>
      <c r="D2814">
        <v>259450</v>
      </c>
      <c r="E2814" t="s">
        <v>108</v>
      </c>
      <c r="F2814" t="s">
        <v>89</v>
      </c>
      <c r="G2814" t="s">
        <v>23</v>
      </c>
      <c r="H2814" t="s">
        <v>24</v>
      </c>
      <c r="I2814" t="s">
        <v>25</v>
      </c>
      <c r="J2814" t="s">
        <v>4107</v>
      </c>
      <c r="K2814" t="s">
        <v>390</v>
      </c>
      <c r="L2814" t="s">
        <v>80</v>
      </c>
      <c r="M2814" t="s">
        <v>81</v>
      </c>
      <c r="N2814">
        <f t="shared" si="301"/>
        <v>0</v>
      </c>
      <c r="O2814" t="str">
        <f t="shared" si="302"/>
        <v>No</v>
      </c>
      <c r="P2814">
        <f t="shared" si="303"/>
        <v>0</v>
      </c>
      <c r="Q2814">
        <f t="shared" si="304"/>
        <v>4813937689</v>
      </c>
      <c r="R2814">
        <f t="shared" si="305"/>
        <v>4.1933383153624479</v>
      </c>
      <c r="S2814" t="str">
        <f t="shared" si="306"/>
        <v>Acceptable</v>
      </c>
      <c r="T2814">
        <f>ROUNDUP(C2814,0)</f>
        <v>5</v>
      </c>
      <c r="U2814">
        <f>ROUNDDOWN(C2814,0)</f>
        <v>4</v>
      </c>
      <c r="V2814">
        <f>RIGHT(K2814,2)+2000</f>
        <v>2018</v>
      </c>
      <c r="W2814" t="str">
        <f>INDEX(_xlfn.TEXTSPLIT(K2814,"-"),1,2)</f>
        <v>May</v>
      </c>
      <c r="X2814" t="str">
        <f>INDEX(_xlfn.TEXTSPLIT(K2814,"-"),1,1)</f>
        <v>24</v>
      </c>
      <c r="Y2814">
        <f>INDEX(months!B:B,MATCH(Sheet1!W2814,months!A:A,0))</f>
        <v>5</v>
      </c>
      <c r="Z2814">
        <f t="shared" si="307"/>
        <v>43244</v>
      </c>
    </row>
    <row r="2815" spans="1:26" x14ac:dyDescent="0.2">
      <c r="A2815" t="s">
        <v>4126</v>
      </c>
      <c r="B2815" t="s">
        <v>4106</v>
      </c>
      <c r="C2815">
        <v>4.5</v>
      </c>
      <c r="D2815">
        <v>123029</v>
      </c>
      <c r="E2815" t="s">
        <v>46</v>
      </c>
      <c r="F2815" t="s">
        <v>89</v>
      </c>
      <c r="G2815" t="s">
        <v>23</v>
      </c>
      <c r="H2815" t="s">
        <v>24</v>
      </c>
      <c r="I2815" t="s">
        <v>25</v>
      </c>
      <c r="J2815" t="s">
        <v>4107</v>
      </c>
      <c r="K2815" t="s">
        <v>173</v>
      </c>
      <c r="L2815" t="s">
        <v>46</v>
      </c>
      <c r="M2815" t="s">
        <v>29</v>
      </c>
      <c r="N2815">
        <f t="shared" si="301"/>
        <v>0</v>
      </c>
      <c r="O2815" t="str">
        <f t="shared" si="302"/>
        <v>No</v>
      </c>
      <c r="P2815">
        <f t="shared" si="303"/>
        <v>0</v>
      </c>
      <c r="Q2815">
        <f t="shared" si="304"/>
        <v>4813937689</v>
      </c>
      <c r="R2815">
        <f t="shared" si="305"/>
        <v>4.1933383153624479</v>
      </c>
      <c r="S2815" t="str">
        <f t="shared" si="306"/>
        <v>Acceptable</v>
      </c>
      <c r="T2815">
        <f>ROUNDUP(C2815,0)</f>
        <v>5</v>
      </c>
      <c r="U2815">
        <f>ROUNDDOWN(C2815,0)</f>
        <v>4</v>
      </c>
      <c r="V2815">
        <f>RIGHT(K2815,2)+2000</f>
        <v>2018</v>
      </c>
      <c r="W2815" t="str">
        <f>INDEX(_xlfn.TEXTSPLIT(K2815,"-"),1,2)</f>
        <v>Aug</v>
      </c>
      <c r="X2815" t="str">
        <f>INDEX(_xlfn.TEXTSPLIT(K2815,"-"),1,1)</f>
        <v>2</v>
      </c>
      <c r="Y2815">
        <f>INDEX(months!B:B,MATCH(Sheet1!W2815,months!A:A,0))</f>
        <v>8</v>
      </c>
      <c r="Z2815">
        <f t="shared" si="307"/>
        <v>43314</v>
      </c>
    </row>
    <row r="2816" spans="1:26" x14ac:dyDescent="0.2">
      <c r="A2816" t="s">
        <v>4127</v>
      </c>
      <c r="B2816" t="s">
        <v>4106</v>
      </c>
      <c r="C2816">
        <v>4.2</v>
      </c>
      <c r="D2816">
        <v>914804</v>
      </c>
      <c r="E2816" t="s">
        <v>46</v>
      </c>
      <c r="F2816" t="s">
        <v>43</v>
      </c>
      <c r="G2816" t="s">
        <v>23</v>
      </c>
      <c r="H2816" t="s">
        <v>24</v>
      </c>
      <c r="I2816" t="s">
        <v>25</v>
      </c>
      <c r="J2816" t="s">
        <v>4107</v>
      </c>
      <c r="K2816" t="s">
        <v>1254</v>
      </c>
      <c r="L2816" t="s">
        <v>4128</v>
      </c>
      <c r="M2816" t="s">
        <v>54</v>
      </c>
      <c r="N2816">
        <f t="shared" si="301"/>
        <v>0</v>
      </c>
      <c r="O2816" t="str">
        <f t="shared" si="302"/>
        <v>No</v>
      </c>
      <c r="P2816">
        <f t="shared" si="303"/>
        <v>0</v>
      </c>
      <c r="Q2816">
        <f t="shared" si="304"/>
        <v>4813937689</v>
      </c>
      <c r="R2816">
        <f t="shared" si="305"/>
        <v>4.1933383153624479</v>
      </c>
      <c r="S2816" t="str">
        <f t="shared" si="306"/>
        <v>Acceptable</v>
      </c>
      <c r="T2816">
        <f>ROUNDUP(C2816,0)</f>
        <v>5</v>
      </c>
      <c r="U2816">
        <f>ROUNDDOWN(C2816,0)</f>
        <v>4</v>
      </c>
      <c r="V2816">
        <f>RIGHT(K2816,2)+2000</f>
        <v>2018</v>
      </c>
      <c r="W2816" t="str">
        <f>INDEX(_xlfn.TEXTSPLIT(K2816,"-"),1,2)</f>
        <v>Jul</v>
      </c>
      <c r="X2816" t="str">
        <f>INDEX(_xlfn.TEXTSPLIT(K2816,"-"),1,1)</f>
        <v>22</v>
      </c>
      <c r="Y2816">
        <f>INDEX(months!B:B,MATCH(Sheet1!W2816,months!A:A,0))</f>
        <v>7</v>
      </c>
      <c r="Z2816">
        <f t="shared" si="307"/>
        <v>43303</v>
      </c>
    </row>
    <row r="2817" spans="1:26" x14ac:dyDescent="0.2">
      <c r="A2817" t="s">
        <v>4129</v>
      </c>
      <c r="B2817" t="s">
        <v>4106</v>
      </c>
      <c r="C2817">
        <v>4.5</v>
      </c>
      <c r="D2817">
        <v>21841</v>
      </c>
      <c r="E2817" t="s">
        <v>1695</v>
      </c>
      <c r="F2817" t="s">
        <v>65</v>
      </c>
      <c r="G2817" t="s">
        <v>23</v>
      </c>
      <c r="H2817" t="s">
        <v>24</v>
      </c>
      <c r="I2817" t="s">
        <v>25</v>
      </c>
      <c r="J2817" t="s">
        <v>4107</v>
      </c>
      <c r="K2817" t="s">
        <v>297</v>
      </c>
      <c r="L2817" t="s">
        <v>3148</v>
      </c>
      <c r="M2817" t="s">
        <v>47</v>
      </c>
      <c r="N2817">
        <f t="shared" si="301"/>
        <v>0</v>
      </c>
      <c r="O2817" t="str">
        <f t="shared" si="302"/>
        <v>No</v>
      </c>
      <c r="P2817">
        <f t="shared" si="303"/>
        <v>0</v>
      </c>
      <c r="Q2817">
        <f t="shared" si="304"/>
        <v>4813937689</v>
      </c>
      <c r="R2817">
        <f t="shared" si="305"/>
        <v>4.1933383153624479</v>
      </c>
      <c r="S2817" t="str">
        <f t="shared" si="306"/>
        <v>Acceptable</v>
      </c>
      <c r="T2817">
        <f>ROUNDUP(C2817,0)</f>
        <v>5</v>
      </c>
      <c r="U2817">
        <f>ROUNDDOWN(C2817,0)</f>
        <v>4</v>
      </c>
      <c r="V2817">
        <f>RIGHT(K2817,2)+2000</f>
        <v>2018</v>
      </c>
      <c r="W2817" t="str">
        <f>INDEX(_xlfn.TEXTSPLIT(K2817,"-"),1,2)</f>
        <v>Jul</v>
      </c>
      <c r="X2817" t="str">
        <f>INDEX(_xlfn.TEXTSPLIT(K2817,"-"),1,1)</f>
        <v>24</v>
      </c>
      <c r="Y2817">
        <f>INDEX(months!B:B,MATCH(Sheet1!W2817,months!A:A,0))</f>
        <v>7</v>
      </c>
      <c r="Z2817">
        <f t="shared" si="307"/>
        <v>43305</v>
      </c>
    </row>
    <row r="2818" spans="1:26" x14ac:dyDescent="0.2">
      <c r="A2818" t="s">
        <v>4130</v>
      </c>
      <c r="B2818" t="s">
        <v>4106</v>
      </c>
      <c r="C2818">
        <v>4.4000000000000004</v>
      </c>
      <c r="D2818">
        <v>5282578</v>
      </c>
      <c r="E2818" t="s">
        <v>46</v>
      </c>
      <c r="F2818" t="s">
        <v>448</v>
      </c>
      <c r="G2818" t="s">
        <v>23</v>
      </c>
      <c r="H2818" t="s">
        <v>24</v>
      </c>
      <c r="I2818" t="s">
        <v>25</v>
      </c>
      <c r="J2818" t="s">
        <v>4107</v>
      </c>
      <c r="K2818" t="s">
        <v>115</v>
      </c>
      <c r="L2818" t="s">
        <v>4131</v>
      </c>
      <c r="M2818" t="s">
        <v>587</v>
      </c>
      <c r="N2818">
        <f t="shared" ref="N2818:N2881" si="308">SUM(A2818,B2818)</f>
        <v>0</v>
      </c>
      <c r="O2818" t="str">
        <f t="shared" ref="O2818:O2881" si="309">IF(E2818="good","Yes","No")</f>
        <v>No</v>
      </c>
      <c r="P2818">
        <f t="shared" ref="P2818:P2881" si="310">COUNTIF(B:B,"&lt;0")</f>
        <v>0</v>
      </c>
      <c r="Q2818">
        <f t="shared" ref="Q2818:Q2881" si="311">SUMIF(D:D,"&gt;1000")</f>
        <v>4813937689</v>
      </c>
      <c r="R2818">
        <f t="shared" ref="R2818:R2881" si="312">AVERAGEIF(C:C,"&gt;0")</f>
        <v>4.1933383153624479</v>
      </c>
      <c r="S2818" t="str">
        <f t="shared" ref="S2818:S2881" si="313">IF(OR(A2818&gt;0,B2818&gt;0),"Acceptable","Check")</f>
        <v>Acceptable</v>
      </c>
      <c r="T2818">
        <f>ROUNDUP(C2818,0)</f>
        <v>5</v>
      </c>
      <c r="U2818">
        <f>ROUNDDOWN(C2818,0)</f>
        <v>4</v>
      </c>
      <c r="V2818">
        <f>RIGHT(K2818,2)+2000</f>
        <v>2018</v>
      </c>
      <c r="W2818" t="str">
        <f>INDEX(_xlfn.TEXTSPLIT(K2818,"-"),1,2)</f>
        <v>Jul</v>
      </c>
      <c r="X2818" t="str">
        <f>INDEX(_xlfn.TEXTSPLIT(K2818,"-"),1,1)</f>
        <v>30</v>
      </c>
      <c r="Y2818">
        <f>INDEX(months!B:B,MATCH(Sheet1!W2818,months!A:A,0))</f>
        <v>7</v>
      </c>
      <c r="Z2818">
        <f t="shared" si="307"/>
        <v>43311</v>
      </c>
    </row>
    <row r="2819" spans="1:26" x14ac:dyDescent="0.2">
      <c r="A2819" t="s">
        <v>4132</v>
      </c>
      <c r="B2819" t="s">
        <v>4106</v>
      </c>
      <c r="C2819">
        <v>4.5</v>
      </c>
      <c r="D2819">
        <v>10349</v>
      </c>
      <c r="E2819" t="s">
        <v>159</v>
      </c>
      <c r="F2819" t="s">
        <v>65</v>
      </c>
      <c r="G2819" t="s">
        <v>23</v>
      </c>
      <c r="H2819" t="s">
        <v>24</v>
      </c>
      <c r="I2819" t="s">
        <v>25</v>
      </c>
      <c r="J2819" t="s">
        <v>4107</v>
      </c>
      <c r="K2819" t="s">
        <v>4133</v>
      </c>
      <c r="L2819" t="s">
        <v>4134</v>
      </c>
      <c r="M2819" t="s">
        <v>60</v>
      </c>
      <c r="N2819">
        <f t="shared" si="308"/>
        <v>0</v>
      </c>
      <c r="O2819" t="str">
        <f t="shared" si="309"/>
        <v>No</v>
      </c>
      <c r="P2819">
        <f t="shared" si="310"/>
        <v>0</v>
      </c>
      <c r="Q2819">
        <f t="shared" si="311"/>
        <v>4813937689</v>
      </c>
      <c r="R2819">
        <f t="shared" si="312"/>
        <v>4.1933383153624479</v>
      </c>
      <c r="S2819" t="str">
        <f t="shared" si="313"/>
        <v>Acceptable</v>
      </c>
      <c r="T2819">
        <f>ROUNDUP(C2819,0)</f>
        <v>5</v>
      </c>
      <c r="U2819">
        <f>ROUNDDOWN(C2819,0)</f>
        <v>4</v>
      </c>
      <c r="V2819">
        <f>RIGHT(K2819,2)+2000</f>
        <v>2017</v>
      </c>
      <c r="W2819" t="str">
        <f>INDEX(_xlfn.TEXTSPLIT(K2819,"-"),1,2)</f>
        <v>Jul</v>
      </c>
      <c r="X2819" t="str">
        <f>INDEX(_xlfn.TEXTSPLIT(K2819,"-"),1,1)</f>
        <v>29</v>
      </c>
      <c r="Y2819">
        <f>INDEX(months!B:B,MATCH(Sheet1!W2819,months!A:A,0))</f>
        <v>7</v>
      </c>
      <c r="Z2819">
        <f t="shared" ref="Z2819:Z2882" si="314">DATE(V2819,Y2819,X2819)</f>
        <v>42945</v>
      </c>
    </row>
    <row r="2820" spans="1:26" x14ac:dyDescent="0.2">
      <c r="A2820" t="s">
        <v>4135</v>
      </c>
      <c r="B2820" t="s">
        <v>4106</v>
      </c>
      <c r="C2820">
        <v>4.5</v>
      </c>
      <c r="D2820">
        <v>859</v>
      </c>
      <c r="E2820" t="s">
        <v>93</v>
      </c>
      <c r="F2820" t="s">
        <v>50</v>
      </c>
      <c r="G2820" t="s">
        <v>23</v>
      </c>
      <c r="H2820" t="s">
        <v>24</v>
      </c>
      <c r="I2820" t="s">
        <v>25</v>
      </c>
      <c r="J2820" t="s">
        <v>4107</v>
      </c>
      <c r="K2820" t="s">
        <v>226</v>
      </c>
      <c r="L2820" t="s">
        <v>2570</v>
      </c>
      <c r="M2820" t="s">
        <v>29</v>
      </c>
      <c r="N2820">
        <f t="shared" si="308"/>
        <v>0</v>
      </c>
      <c r="O2820" t="str">
        <f t="shared" si="309"/>
        <v>No</v>
      </c>
      <c r="P2820">
        <f t="shared" si="310"/>
        <v>0</v>
      </c>
      <c r="Q2820">
        <f t="shared" si="311"/>
        <v>4813937689</v>
      </c>
      <c r="R2820">
        <f t="shared" si="312"/>
        <v>4.1933383153624479</v>
      </c>
      <c r="S2820" t="str">
        <f t="shared" si="313"/>
        <v>Acceptable</v>
      </c>
      <c r="T2820">
        <f>ROUNDUP(C2820,0)</f>
        <v>5</v>
      </c>
      <c r="U2820">
        <f>ROUNDDOWN(C2820,0)</f>
        <v>4</v>
      </c>
      <c r="V2820">
        <f>RIGHT(K2820,2)+2000</f>
        <v>2018</v>
      </c>
      <c r="W2820" t="str">
        <f>INDEX(_xlfn.TEXTSPLIT(K2820,"-"),1,2)</f>
        <v>Jul</v>
      </c>
      <c r="X2820" t="str">
        <f>INDEX(_xlfn.TEXTSPLIT(K2820,"-"),1,1)</f>
        <v>18</v>
      </c>
      <c r="Y2820">
        <f>INDEX(months!B:B,MATCH(Sheet1!W2820,months!A:A,0))</f>
        <v>7</v>
      </c>
      <c r="Z2820">
        <f t="shared" si="314"/>
        <v>43299</v>
      </c>
    </row>
    <row r="2821" spans="1:26" x14ac:dyDescent="0.2">
      <c r="A2821" t="s">
        <v>4136</v>
      </c>
      <c r="B2821" t="s">
        <v>4106</v>
      </c>
      <c r="C2821">
        <v>4.4000000000000004</v>
      </c>
      <c r="D2821">
        <v>40289</v>
      </c>
      <c r="E2821" t="s">
        <v>21</v>
      </c>
      <c r="F2821" t="s">
        <v>38</v>
      </c>
      <c r="G2821" t="s">
        <v>23</v>
      </c>
      <c r="H2821" t="s">
        <v>24</v>
      </c>
      <c r="I2821" t="s">
        <v>25</v>
      </c>
      <c r="J2821" t="s">
        <v>4107</v>
      </c>
      <c r="K2821" t="s">
        <v>169</v>
      </c>
      <c r="L2821" t="s">
        <v>161</v>
      </c>
      <c r="M2821" t="s">
        <v>274</v>
      </c>
      <c r="N2821">
        <f t="shared" si="308"/>
        <v>0</v>
      </c>
      <c r="O2821" t="str">
        <f t="shared" si="309"/>
        <v>No</v>
      </c>
      <c r="P2821">
        <f t="shared" si="310"/>
        <v>0</v>
      </c>
      <c r="Q2821">
        <f t="shared" si="311"/>
        <v>4813937689</v>
      </c>
      <c r="R2821">
        <f t="shared" si="312"/>
        <v>4.1933383153624479</v>
      </c>
      <c r="S2821" t="str">
        <f t="shared" si="313"/>
        <v>Acceptable</v>
      </c>
      <c r="T2821">
        <f>ROUNDUP(C2821,0)</f>
        <v>5</v>
      </c>
      <c r="U2821">
        <f>ROUNDDOWN(C2821,0)</f>
        <v>4</v>
      </c>
      <c r="V2821">
        <f>RIGHT(K2821,2)+2000</f>
        <v>2018</v>
      </c>
      <c r="W2821" t="str">
        <f>INDEX(_xlfn.TEXTSPLIT(K2821,"-"),1,2)</f>
        <v>Jul</v>
      </c>
      <c r="X2821" t="str">
        <f>INDEX(_xlfn.TEXTSPLIT(K2821,"-"),1,1)</f>
        <v>11</v>
      </c>
      <c r="Y2821">
        <f>INDEX(months!B:B,MATCH(Sheet1!W2821,months!A:A,0))</f>
        <v>7</v>
      </c>
      <c r="Z2821">
        <f t="shared" si="314"/>
        <v>43292</v>
      </c>
    </row>
    <row r="2822" spans="1:26" x14ac:dyDescent="0.2">
      <c r="A2822" t="s">
        <v>4137</v>
      </c>
      <c r="B2822" t="s">
        <v>4106</v>
      </c>
      <c r="C2822">
        <v>3.7</v>
      </c>
      <c r="D2822">
        <v>3362</v>
      </c>
      <c r="E2822" t="s">
        <v>46</v>
      </c>
      <c r="F2822" t="s">
        <v>65</v>
      </c>
      <c r="G2822" t="s">
        <v>23</v>
      </c>
      <c r="H2822" t="s">
        <v>24</v>
      </c>
      <c r="I2822" t="s">
        <v>25</v>
      </c>
      <c r="J2822" t="s">
        <v>4107</v>
      </c>
      <c r="K2822" t="s">
        <v>2096</v>
      </c>
      <c r="L2822" t="s">
        <v>46</v>
      </c>
      <c r="M2822" t="s">
        <v>86</v>
      </c>
      <c r="N2822">
        <f t="shared" si="308"/>
        <v>0</v>
      </c>
      <c r="O2822" t="str">
        <f t="shared" si="309"/>
        <v>No</v>
      </c>
      <c r="P2822">
        <f t="shared" si="310"/>
        <v>0</v>
      </c>
      <c r="Q2822">
        <f t="shared" si="311"/>
        <v>4813937689</v>
      </c>
      <c r="R2822">
        <f t="shared" si="312"/>
        <v>4.1933383153624479</v>
      </c>
      <c r="S2822" t="str">
        <f t="shared" si="313"/>
        <v>Acceptable</v>
      </c>
      <c r="T2822">
        <f>ROUNDUP(C2822,0)</f>
        <v>4</v>
      </c>
      <c r="U2822">
        <f>ROUNDDOWN(C2822,0)</f>
        <v>3</v>
      </c>
      <c r="V2822">
        <f>RIGHT(K2822,2)+2000</f>
        <v>2018</v>
      </c>
      <c r="W2822" t="str">
        <f>INDEX(_xlfn.TEXTSPLIT(K2822,"-"),1,2)</f>
        <v>May</v>
      </c>
      <c r="X2822" t="str">
        <f>INDEX(_xlfn.TEXTSPLIT(K2822,"-"),1,1)</f>
        <v>22</v>
      </c>
      <c r="Y2822">
        <f>INDEX(months!B:B,MATCH(Sheet1!W2822,months!A:A,0))</f>
        <v>5</v>
      </c>
      <c r="Z2822">
        <f t="shared" si="314"/>
        <v>43242</v>
      </c>
    </row>
    <row r="2823" spans="1:26" x14ac:dyDescent="0.2">
      <c r="A2823" t="s">
        <v>4138</v>
      </c>
      <c r="B2823" t="s">
        <v>4106</v>
      </c>
      <c r="C2823">
        <v>4.3</v>
      </c>
      <c r="D2823">
        <v>49680</v>
      </c>
      <c r="E2823" t="s">
        <v>37</v>
      </c>
      <c r="F2823" t="s">
        <v>38</v>
      </c>
      <c r="G2823" t="s">
        <v>23</v>
      </c>
      <c r="H2823" t="s">
        <v>24</v>
      </c>
      <c r="I2823" t="s">
        <v>25</v>
      </c>
      <c r="J2823" t="s">
        <v>4107</v>
      </c>
      <c r="K2823" t="s">
        <v>169</v>
      </c>
      <c r="L2823" t="s">
        <v>4139</v>
      </c>
      <c r="M2823" t="s">
        <v>47</v>
      </c>
      <c r="N2823">
        <f t="shared" si="308"/>
        <v>0</v>
      </c>
      <c r="O2823" t="str">
        <f t="shared" si="309"/>
        <v>No</v>
      </c>
      <c r="P2823">
        <f t="shared" si="310"/>
        <v>0</v>
      </c>
      <c r="Q2823">
        <f t="shared" si="311"/>
        <v>4813937689</v>
      </c>
      <c r="R2823">
        <f t="shared" si="312"/>
        <v>4.1933383153624479</v>
      </c>
      <c r="S2823" t="str">
        <f t="shared" si="313"/>
        <v>Acceptable</v>
      </c>
      <c r="T2823">
        <f>ROUNDUP(C2823,0)</f>
        <v>5</v>
      </c>
      <c r="U2823">
        <f>ROUNDDOWN(C2823,0)</f>
        <v>4</v>
      </c>
      <c r="V2823">
        <f>RIGHT(K2823,2)+2000</f>
        <v>2018</v>
      </c>
      <c r="W2823" t="str">
        <f>INDEX(_xlfn.TEXTSPLIT(K2823,"-"),1,2)</f>
        <v>Jul</v>
      </c>
      <c r="X2823" t="str">
        <f>INDEX(_xlfn.TEXTSPLIT(K2823,"-"),1,1)</f>
        <v>11</v>
      </c>
      <c r="Y2823">
        <f>INDEX(months!B:B,MATCH(Sheet1!W2823,months!A:A,0))</f>
        <v>7</v>
      </c>
      <c r="Z2823">
        <f t="shared" si="314"/>
        <v>43292</v>
      </c>
    </row>
    <row r="2824" spans="1:26" x14ac:dyDescent="0.2">
      <c r="A2824" t="s">
        <v>4140</v>
      </c>
      <c r="B2824" t="s">
        <v>4106</v>
      </c>
      <c r="C2824">
        <v>4.5</v>
      </c>
      <c r="D2824">
        <v>3378</v>
      </c>
      <c r="E2824" t="s">
        <v>374</v>
      </c>
      <c r="F2824" t="s">
        <v>65</v>
      </c>
      <c r="G2824" t="s">
        <v>23</v>
      </c>
      <c r="H2824" t="s">
        <v>24</v>
      </c>
      <c r="I2824" t="s">
        <v>418</v>
      </c>
      <c r="J2824" t="s">
        <v>4107</v>
      </c>
      <c r="K2824" t="s">
        <v>357</v>
      </c>
      <c r="L2824" t="s">
        <v>246</v>
      </c>
      <c r="M2824" t="s">
        <v>81</v>
      </c>
      <c r="N2824">
        <f t="shared" si="308"/>
        <v>0</v>
      </c>
      <c r="O2824" t="str">
        <f t="shared" si="309"/>
        <v>No</v>
      </c>
      <c r="P2824">
        <f t="shared" si="310"/>
        <v>0</v>
      </c>
      <c r="Q2824">
        <f t="shared" si="311"/>
        <v>4813937689</v>
      </c>
      <c r="R2824">
        <f t="shared" si="312"/>
        <v>4.1933383153624479</v>
      </c>
      <c r="S2824" t="str">
        <f t="shared" si="313"/>
        <v>Acceptable</v>
      </c>
      <c r="T2824">
        <f>ROUNDUP(C2824,0)</f>
        <v>5</v>
      </c>
      <c r="U2824">
        <f>ROUNDDOWN(C2824,0)</f>
        <v>4</v>
      </c>
      <c r="V2824">
        <f>RIGHT(K2824,2)+2000</f>
        <v>2018</v>
      </c>
      <c r="W2824" t="str">
        <f>INDEX(_xlfn.TEXTSPLIT(K2824,"-"),1,2)</f>
        <v>Jul</v>
      </c>
      <c r="X2824" t="str">
        <f>INDEX(_xlfn.TEXTSPLIT(K2824,"-"),1,1)</f>
        <v>25</v>
      </c>
      <c r="Y2824">
        <f>INDEX(months!B:B,MATCH(Sheet1!W2824,months!A:A,0))</f>
        <v>7</v>
      </c>
      <c r="Z2824">
        <f t="shared" si="314"/>
        <v>43306</v>
      </c>
    </row>
    <row r="2825" spans="1:26" x14ac:dyDescent="0.2">
      <c r="A2825" t="s">
        <v>4141</v>
      </c>
      <c r="B2825" t="s">
        <v>4106</v>
      </c>
      <c r="C2825">
        <v>4.4000000000000004</v>
      </c>
      <c r="D2825">
        <v>10525</v>
      </c>
      <c r="E2825" t="s">
        <v>42</v>
      </c>
      <c r="F2825" t="s">
        <v>65</v>
      </c>
      <c r="G2825" t="s">
        <v>23</v>
      </c>
      <c r="H2825" t="s">
        <v>24</v>
      </c>
      <c r="I2825" t="s">
        <v>25</v>
      </c>
      <c r="J2825" t="s">
        <v>4107</v>
      </c>
      <c r="K2825" t="s">
        <v>278</v>
      </c>
      <c r="L2825" t="s">
        <v>4142</v>
      </c>
      <c r="M2825" t="s">
        <v>86</v>
      </c>
      <c r="N2825">
        <f t="shared" si="308"/>
        <v>0</v>
      </c>
      <c r="O2825" t="str">
        <f t="shared" si="309"/>
        <v>No</v>
      </c>
      <c r="P2825">
        <f t="shared" si="310"/>
        <v>0</v>
      </c>
      <c r="Q2825">
        <f t="shared" si="311"/>
        <v>4813937689</v>
      </c>
      <c r="R2825">
        <f t="shared" si="312"/>
        <v>4.1933383153624479</v>
      </c>
      <c r="S2825" t="str">
        <f t="shared" si="313"/>
        <v>Acceptable</v>
      </c>
      <c r="T2825">
        <f>ROUNDUP(C2825,0)</f>
        <v>5</v>
      </c>
      <c r="U2825">
        <f>ROUNDDOWN(C2825,0)</f>
        <v>4</v>
      </c>
      <c r="V2825">
        <f>RIGHT(K2825,2)+2000</f>
        <v>2018</v>
      </c>
      <c r="W2825" t="str">
        <f>INDEX(_xlfn.TEXTSPLIT(K2825,"-"),1,2)</f>
        <v>Jul</v>
      </c>
      <c r="X2825" t="str">
        <f>INDEX(_xlfn.TEXTSPLIT(K2825,"-"),1,1)</f>
        <v>27</v>
      </c>
      <c r="Y2825">
        <f>INDEX(months!B:B,MATCH(Sheet1!W2825,months!A:A,0))</f>
        <v>7</v>
      </c>
      <c r="Z2825">
        <f t="shared" si="314"/>
        <v>43308</v>
      </c>
    </row>
    <row r="2826" spans="1:26" x14ac:dyDescent="0.2">
      <c r="A2826" t="s">
        <v>4143</v>
      </c>
      <c r="B2826" t="s">
        <v>4106</v>
      </c>
      <c r="C2826">
        <v>3.3</v>
      </c>
      <c r="D2826">
        <v>3492</v>
      </c>
      <c r="E2826" t="s">
        <v>108</v>
      </c>
      <c r="F2826" t="s">
        <v>38</v>
      </c>
      <c r="G2826" t="s">
        <v>23</v>
      </c>
      <c r="H2826" t="s">
        <v>24</v>
      </c>
      <c r="I2826" t="s">
        <v>25</v>
      </c>
      <c r="J2826" t="s">
        <v>4107</v>
      </c>
      <c r="K2826" t="s">
        <v>66</v>
      </c>
      <c r="L2826" t="s">
        <v>4144</v>
      </c>
      <c r="M2826" t="s">
        <v>521</v>
      </c>
      <c r="N2826">
        <f t="shared" si="308"/>
        <v>0</v>
      </c>
      <c r="O2826" t="str">
        <f t="shared" si="309"/>
        <v>No</v>
      </c>
      <c r="P2826">
        <f t="shared" si="310"/>
        <v>0</v>
      </c>
      <c r="Q2826">
        <f t="shared" si="311"/>
        <v>4813937689</v>
      </c>
      <c r="R2826">
        <f t="shared" si="312"/>
        <v>4.1933383153624479</v>
      </c>
      <c r="S2826" t="str">
        <f t="shared" si="313"/>
        <v>Acceptable</v>
      </c>
      <c r="T2826">
        <f>ROUNDUP(C2826,0)</f>
        <v>4</v>
      </c>
      <c r="U2826">
        <f>ROUNDDOWN(C2826,0)</f>
        <v>3</v>
      </c>
      <c r="V2826">
        <f>RIGHT(K2826,2)+2000</f>
        <v>2018</v>
      </c>
      <c r="W2826" t="str">
        <f>INDEX(_xlfn.TEXTSPLIT(K2826,"-"),1,2)</f>
        <v>Jun</v>
      </c>
      <c r="X2826" t="str">
        <f>INDEX(_xlfn.TEXTSPLIT(K2826,"-"),1,1)</f>
        <v>14</v>
      </c>
      <c r="Y2826">
        <f>INDEX(months!B:B,MATCH(Sheet1!W2826,months!A:A,0))</f>
        <v>6</v>
      </c>
      <c r="Z2826">
        <f t="shared" si="314"/>
        <v>43265</v>
      </c>
    </row>
    <row r="2827" spans="1:26" x14ac:dyDescent="0.2">
      <c r="A2827" t="s">
        <v>4145</v>
      </c>
      <c r="B2827" t="s">
        <v>4106</v>
      </c>
      <c r="C2827">
        <v>4.3</v>
      </c>
      <c r="D2827">
        <v>654419</v>
      </c>
      <c r="E2827" t="s">
        <v>46</v>
      </c>
      <c r="F2827" t="s">
        <v>43</v>
      </c>
      <c r="G2827" t="s">
        <v>23</v>
      </c>
      <c r="H2827" t="s">
        <v>24</v>
      </c>
      <c r="I2827" t="s">
        <v>25</v>
      </c>
      <c r="J2827" t="s">
        <v>4107</v>
      </c>
      <c r="K2827" t="s">
        <v>3092</v>
      </c>
      <c r="L2827" t="s">
        <v>46</v>
      </c>
      <c r="M2827" t="s">
        <v>29</v>
      </c>
      <c r="N2827">
        <f t="shared" si="308"/>
        <v>0</v>
      </c>
      <c r="O2827" t="str">
        <f t="shared" si="309"/>
        <v>No</v>
      </c>
      <c r="P2827">
        <f t="shared" si="310"/>
        <v>0</v>
      </c>
      <c r="Q2827">
        <f t="shared" si="311"/>
        <v>4813937689</v>
      </c>
      <c r="R2827">
        <f t="shared" si="312"/>
        <v>4.1933383153624479</v>
      </c>
      <c r="S2827" t="str">
        <f t="shared" si="313"/>
        <v>Acceptable</v>
      </c>
      <c r="T2827">
        <f>ROUNDUP(C2827,0)</f>
        <v>5</v>
      </c>
      <c r="U2827">
        <f>ROUNDDOWN(C2827,0)</f>
        <v>4</v>
      </c>
      <c r="V2827">
        <f>RIGHT(K2827,2)+2000</f>
        <v>2018</v>
      </c>
      <c r="W2827" t="str">
        <f>INDEX(_xlfn.TEXTSPLIT(K2827,"-"),1,2)</f>
        <v>Feb</v>
      </c>
      <c r="X2827" t="str">
        <f>INDEX(_xlfn.TEXTSPLIT(K2827,"-"),1,1)</f>
        <v>1</v>
      </c>
      <c r="Y2827">
        <f>INDEX(months!B:B,MATCH(Sheet1!W2827,months!A:A,0))</f>
        <v>2</v>
      </c>
      <c r="Z2827">
        <f t="shared" si="314"/>
        <v>43132</v>
      </c>
    </row>
    <row r="2828" spans="1:26" x14ac:dyDescent="0.2">
      <c r="A2828" t="s">
        <v>4146</v>
      </c>
      <c r="B2828" t="s">
        <v>4106</v>
      </c>
      <c r="C2828">
        <v>4.4000000000000004</v>
      </c>
      <c r="D2828">
        <v>1864</v>
      </c>
      <c r="E2828" t="s">
        <v>481</v>
      </c>
      <c r="F2828" t="s">
        <v>32</v>
      </c>
      <c r="G2828" t="s">
        <v>23</v>
      </c>
      <c r="H2828" t="s">
        <v>24</v>
      </c>
      <c r="I2828" t="s">
        <v>25</v>
      </c>
      <c r="J2828" t="s">
        <v>4107</v>
      </c>
      <c r="K2828" t="s">
        <v>1807</v>
      </c>
      <c r="L2828" t="s">
        <v>3545</v>
      </c>
      <c r="M2828" t="s">
        <v>29</v>
      </c>
      <c r="N2828">
        <f t="shared" si="308"/>
        <v>0</v>
      </c>
      <c r="O2828" t="str">
        <f t="shared" si="309"/>
        <v>No</v>
      </c>
      <c r="P2828">
        <f t="shared" si="310"/>
        <v>0</v>
      </c>
      <c r="Q2828">
        <f t="shared" si="311"/>
        <v>4813937689</v>
      </c>
      <c r="R2828">
        <f t="shared" si="312"/>
        <v>4.1933383153624479</v>
      </c>
      <c r="S2828" t="str">
        <f t="shared" si="313"/>
        <v>Acceptable</v>
      </c>
      <c r="T2828">
        <f>ROUNDUP(C2828,0)</f>
        <v>5</v>
      </c>
      <c r="U2828">
        <f>ROUNDDOWN(C2828,0)</f>
        <v>4</v>
      </c>
      <c r="V2828">
        <f>RIGHT(K2828,2)+2000</f>
        <v>2018</v>
      </c>
      <c r="W2828" t="str">
        <f>INDEX(_xlfn.TEXTSPLIT(K2828,"-"),1,2)</f>
        <v>May</v>
      </c>
      <c r="X2828" t="str">
        <f>INDEX(_xlfn.TEXTSPLIT(K2828,"-"),1,1)</f>
        <v>3</v>
      </c>
      <c r="Y2828">
        <f>INDEX(months!B:B,MATCH(Sheet1!W2828,months!A:A,0))</f>
        <v>5</v>
      </c>
      <c r="Z2828">
        <f t="shared" si="314"/>
        <v>43223</v>
      </c>
    </row>
    <row r="2829" spans="1:26" x14ac:dyDescent="0.2">
      <c r="A2829" t="s">
        <v>4147</v>
      </c>
      <c r="B2829" t="s">
        <v>4106</v>
      </c>
      <c r="C2829">
        <v>4.5</v>
      </c>
      <c r="D2829">
        <v>74476</v>
      </c>
      <c r="E2829" t="s">
        <v>132</v>
      </c>
      <c r="F2829" t="s">
        <v>89</v>
      </c>
      <c r="G2829" t="s">
        <v>23</v>
      </c>
      <c r="H2829" t="s">
        <v>24</v>
      </c>
      <c r="I2829" t="s">
        <v>25</v>
      </c>
      <c r="J2829" t="s">
        <v>4107</v>
      </c>
      <c r="K2829" t="s">
        <v>820</v>
      </c>
      <c r="L2829" t="s">
        <v>167</v>
      </c>
      <c r="M2829" t="s">
        <v>86</v>
      </c>
      <c r="N2829">
        <f t="shared" si="308"/>
        <v>0</v>
      </c>
      <c r="O2829" t="str">
        <f t="shared" si="309"/>
        <v>No</v>
      </c>
      <c r="P2829">
        <f t="shared" si="310"/>
        <v>0</v>
      </c>
      <c r="Q2829">
        <f t="shared" si="311"/>
        <v>4813937689</v>
      </c>
      <c r="R2829">
        <f t="shared" si="312"/>
        <v>4.1933383153624479</v>
      </c>
      <c r="S2829" t="str">
        <f t="shared" si="313"/>
        <v>Acceptable</v>
      </c>
      <c r="T2829">
        <f>ROUNDUP(C2829,0)</f>
        <v>5</v>
      </c>
      <c r="U2829">
        <f>ROUNDDOWN(C2829,0)</f>
        <v>4</v>
      </c>
      <c r="V2829">
        <f>RIGHT(K2829,2)+2000</f>
        <v>2018</v>
      </c>
      <c r="W2829" t="str">
        <f>INDEX(_xlfn.TEXTSPLIT(K2829,"-"),1,2)</f>
        <v>Jun</v>
      </c>
      <c r="X2829" t="str">
        <f>INDEX(_xlfn.TEXTSPLIT(K2829,"-"),1,1)</f>
        <v>19</v>
      </c>
      <c r="Y2829">
        <f>INDEX(months!B:B,MATCH(Sheet1!W2829,months!A:A,0))</f>
        <v>6</v>
      </c>
      <c r="Z2829">
        <f t="shared" si="314"/>
        <v>43270</v>
      </c>
    </row>
    <row r="2830" spans="1:26" x14ac:dyDescent="0.2">
      <c r="A2830" t="s">
        <v>4148</v>
      </c>
      <c r="B2830" t="s">
        <v>4106</v>
      </c>
      <c r="C2830">
        <v>4.4000000000000004</v>
      </c>
      <c r="D2830">
        <v>221858</v>
      </c>
      <c r="E2830" t="s">
        <v>46</v>
      </c>
      <c r="F2830" t="s">
        <v>89</v>
      </c>
      <c r="G2830" t="s">
        <v>23</v>
      </c>
      <c r="H2830" t="s">
        <v>24</v>
      </c>
      <c r="I2830" t="s">
        <v>25</v>
      </c>
      <c r="J2830" t="s">
        <v>4107</v>
      </c>
      <c r="K2830" t="s">
        <v>39</v>
      </c>
      <c r="L2830" t="s">
        <v>46</v>
      </c>
      <c r="M2830" t="s">
        <v>81</v>
      </c>
      <c r="N2830">
        <f t="shared" si="308"/>
        <v>0</v>
      </c>
      <c r="O2830" t="str">
        <f t="shared" si="309"/>
        <v>No</v>
      </c>
      <c r="P2830">
        <f t="shared" si="310"/>
        <v>0</v>
      </c>
      <c r="Q2830">
        <f t="shared" si="311"/>
        <v>4813937689</v>
      </c>
      <c r="R2830">
        <f t="shared" si="312"/>
        <v>4.1933383153624479</v>
      </c>
      <c r="S2830" t="str">
        <f t="shared" si="313"/>
        <v>Acceptable</v>
      </c>
      <c r="T2830">
        <f>ROUNDUP(C2830,0)</f>
        <v>5</v>
      </c>
      <c r="U2830">
        <f>ROUNDDOWN(C2830,0)</f>
        <v>4</v>
      </c>
      <c r="V2830">
        <f>RIGHT(K2830,2)+2000</f>
        <v>2018</v>
      </c>
      <c r="W2830" t="str">
        <f>INDEX(_xlfn.TEXTSPLIT(K2830,"-"),1,2)</f>
        <v>Aug</v>
      </c>
      <c r="X2830" t="str">
        <f>INDEX(_xlfn.TEXTSPLIT(K2830,"-"),1,1)</f>
        <v>1</v>
      </c>
      <c r="Y2830">
        <f>INDEX(months!B:B,MATCH(Sheet1!W2830,months!A:A,0))</f>
        <v>8</v>
      </c>
      <c r="Z2830">
        <f t="shared" si="314"/>
        <v>43313</v>
      </c>
    </row>
    <row r="2831" spans="1:26" x14ac:dyDescent="0.2">
      <c r="A2831" t="s">
        <v>4149</v>
      </c>
      <c r="B2831" t="s">
        <v>4106</v>
      </c>
      <c r="C2831">
        <v>4.2</v>
      </c>
      <c r="D2831">
        <v>401820</v>
      </c>
      <c r="E2831" t="s">
        <v>46</v>
      </c>
      <c r="F2831" t="s">
        <v>43</v>
      </c>
      <c r="G2831" t="s">
        <v>23</v>
      </c>
      <c r="H2831" t="s">
        <v>24</v>
      </c>
      <c r="I2831" t="s">
        <v>25</v>
      </c>
      <c r="J2831" t="s">
        <v>4107</v>
      </c>
      <c r="K2831" t="s">
        <v>166</v>
      </c>
      <c r="L2831" t="s">
        <v>46</v>
      </c>
      <c r="M2831" t="s">
        <v>46</v>
      </c>
      <c r="N2831">
        <f t="shared" si="308"/>
        <v>0</v>
      </c>
      <c r="O2831" t="str">
        <f t="shared" si="309"/>
        <v>No</v>
      </c>
      <c r="P2831">
        <f t="shared" si="310"/>
        <v>0</v>
      </c>
      <c r="Q2831">
        <f t="shared" si="311"/>
        <v>4813937689</v>
      </c>
      <c r="R2831">
        <f t="shared" si="312"/>
        <v>4.1933383153624479</v>
      </c>
      <c r="S2831" t="str">
        <f t="shared" si="313"/>
        <v>Acceptable</v>
      </c>
      <c r="T2831">
        <f>ROUNDUP(C2831,0)</f>
        <v>5</v>
      </c>
      <c r="U2831">
        <f>ROUNDDOWN(C2831,0)</f>
        <v>4</v>
      </c>
      <c r="V2831">
        <f>RIGHT(K2831,2)+2000</f>
        <v>2018</v>
      </c>
      <c r="W2831" t="str">
        <f>INDEX(_xlfn.TEXTSPLIT(K2831,"-"),1,2)</f>
        <v>Apr</v>
      </c>
      <c r="X2831" t="str">
        <f>INDEX(_xlfn.TEXTSPLIT(K2831,"-"),1,1)</f>
        <v>27</v>
      </c>
      <c r="Y2831">
        <f>INDEX(months!B:B,MATCH(Sheet1!W2831,months!A:A,0))</f>
        <v>4</v>
      </c>
      <c r="Z2831">
        <f t="shared" si="314"/>
        <v>43217</v>
      </c>
    </row>
    <row r="2832" spans="1:26" x14ac:dyDescent="0.2">
      <c r="A2832" t="s">
        <v>4150</v>
      </c>
      <c r="B2832" t="s">
        <v>4106</v>
      </c>
      <c r="C2832">
        <v>4.5</v>
      </c>
      <c r="D2832">
        <v>3116</v>
      </c>
      <c r="E2832" t="s">
        <v>405</v>
      </c>
      <c r="F2832" t="s">
        <v>32</v>
      </c>
      <c r="G2832" t="s">
        <v>23</v>
      </c>
      <c r="H2832" t="s">
        <v>24</v>
      </c>
      <c r="I2832" t="s">
        <v>25</v>
      </c>
      <c r="J2832" t="s">
        <v>4107</v>
      </c>
      <c r="K2832" t="s">
        <v>97</v>
      </c>
      <c r="L2832" t="s">
        <v>4151</v>
      </c>
      <c r="M2832" t="s">
        <v>29</v>
      </c>
      <c r="N2832">
        <f t="shared" si="308"/>
        <v>0</v>
      </c>
      <c r="O2832" t="str">
        <f t="shared" si="309"/>
        <v>No</v>
      </c>
      <c r="P2832">
        <f t="shared" si="310"/>
        <v>0</v>
      </c>
      <c r="Q2832">
        <f t="shared" si="311"/>
        <v>4813937689</v>
      </c>
      <c r="R2832">
        <f t="shared" si="312"/>
        <v>4.1933383153624479</v>
      </c>
      <c r="S2832" t="str">
        <f t="shared" si="313"/>
        <v>Acceptable</v>
      </c>
      <c r="T2832">
        <f>ROUNDUP(C2832,0)</f>
        <v>5</v>
      </c>
      <c r="U2832">
        <f>ROUNDDOWN(C2832,0)</f>
        <v>4</v>
      </c>
      <c r="V2832">
        <f>RIGHT(K2832,2)+2000</f>
        <v>2018</v>
      </c>
      <c r="W2832" t="str">
        <f>INDEX(_xlfn.TEXTSPLIT(K2832,"-"),1,2)</f>
        <v>Aug</v>
      </c>
      <c r="X2832" t="str">
        <f>INDEX(_xlfn.TEXTSPLIT(K2832,"-"),1,1)</f>
        <v>3</v>
      </c>
      <c r="Y2832">
        <f>INDEX(months!B:B,MATCH(Sheet1!W2832,months!A:A,0))</f>
        <v>8</v>
      </c>
      <c r="Z2832">
        <f t="shared" si="314"/>
        <v>43315</v>
      </c>
    </row>
    <row r="2833" spans="1:26" x14ac:dyDescent="0.2">
      <c r="A2833" t="s">
        <v>4152</v>
      </c>
      <c r="B2833" t="s">
        <v>4106</v>
      </c>
      <c r="C2833">
        <v>4.7</v>
      </c>
      <c r="D2833">
        <v>31985</v>
      </c>
      <c r="E2833" t="s">
        <v>571</v>
      </c>
      <c r="F2833" t="s">
        <v>65</v>
      </c>
      <c r="G2833" t="s">
        <v>23</v>
      </c>
      <c r="H2833" t="s">
        <v>24</v>
      </c>
      <c r="I2833" t="s">
        <v>25</v>
      </c>
      <c r="J2833" t="s">
        <v>4107</v>
      </c>
      <c r="K2833" t="s">
        <v>3021</v>
      </c>
      <c r="L2833" t="s">
        <v>662</v>
      </c>
      <c r="M2833" t="s">
        <v>47</v>
      </c>
      <c r="N2833">
        <f t="shared" si="308"/>
        <v>0</v>
      </c>
      <c r="O2833" t="str">
        <f t="shared" si="309"/>
        <v>No</v>
      </c>
      <c r="P2833">
        <f t="shared" si="310"/>
        <v>0</v>
      </c>
      <c r="Q2833">
        <f t="shared" si="311"/>
        <v>4813937689</v>
      </c>
      <c r="R2833">
        <f t="shared" si="312"/>
        <v>4.1933383153624479</v>
      </c>
      <c r="S2833" t="str">
        <f t="shared" si="313"/>
        <v>Acceptable</v>
      </c>
      <c r="T2833">
        <f>ROUNDUP(C2833,0)</f>
        <v>5</v>
      </c>
      <c r="U2833">
        <f>ROUNDDOWN(C2833,0)</f>
        <v>4</v>
      </c>
      <c r="V2833">
        <f>RIGHT(K2833,2)+2000</f>
        <v>2018</v>
      </c>
      <c r="W2833" t="str">
        <f>INDEX(_xlfn.TEXTSPLIT(K2833,"-"),1,2)</f>
        <v>Aug</v>
      </c>
      <c r="X2833" t="str">
        <f>INDEX(_xlfn.TEXTSPLIT(K2833,"-"),1,1)</f>
        <v>6</v>
      </c>
      <c r="Y2833">
        <f>INDEX(months!B:B,MATCH(Sheet1!W2833,months!A:A,0))</f>
        <v>8</v>
      </c>
      <c r="Z2833">
        <f t="shared" si="314"/>
        <v>43318</v>
      </c>
    </row>
    <row r="2834" spans="1:26" x14ac:dyDescent="0.2">
      <c r="A2834" t="s">
        <v>4153</v>
      </c>
      <c r="B2834" t="s">
        <v>4106</v>
      </c>
      <c r="C2834">
        <v>4.5</v>
      </c>
      <c r="D2834">
        <v>4400</v>
      </c>
      <c r="E2834" t="s">
        <v>731</v>
      </c>
      <c r="F2834" t="s">
        <v>65</v>
      </c>
      <c r="G2834" t="s">
        <v>23</v>
      </c>
      <c r="H2834" t="s">
        <v>24</v>
      </c>
      <c r="I2834" t="s">
        <v>25</v>
      </c>
      <c r="J2834" t="s">
        <v>4107</v>
      </c>
      <c r="K2834" t="s">
        <v>249</v>
      </c>
      <c r="L2834" t="s">
        <v>188</v>
      </c>
      <c r="M2834" t="s">
        <v>29</v>
      </c>
      <c r="N2834">
        <f t="shared" si="308"/>
        <v>0</v>
      </c>
      <c r="O2834" t="str">
        <f t="shared" si="309"/>
        <v>No</v>
      </c>
      <c r="P2834">
        <f t="shared" si="310"/>
        <v>0</v>
      </c>
      <c r="Q2834">
        <f t="shared" si="311"/>
        <v>4813937689</v>
      </c>
      <c r="R2834">
        <f t="shared" si="312"/>
        <v>4.1933383153624479</v>
      </c>
      <c r="S2834" t="str">
        <f t="shared" si="313"/>
        <v>Acceptable</v>
      </c>
      <c r="T2834">
        <f>ROUNDUP(C2834,0)</f>
        <v>5</v>
      </c>
      <c r="U2834">
        <f>ROUNDDOWN(C2834,0)</f>
        <v>4</v>
      </c>
      <c r="V2834">
        <f>RIGHT(K2834,2)+2000</f>
        <v>2018</v>
      </c>
      <c r="W2834" t="str">
        <f>INDEX(_xlfn.TEXTSPLIT(K2834,"-"),1,2)</f>
        <v>Jul</v>
      </c>
      <c r="X2834" t="str">
        <f>INDEX(_xlfn.TEXTSPLIT(K2834,"-"),1,1)</f>
        <v>28</v>
      </c>
      <c r="Y2834">
        <f>INDEX(months!B:B,MATCH(Sheet1!W2834,months!A:A,0))</f>
        <v>7</v>
      </c>
      <c r="Z2834">
        <f t="shared" si="314"/>
        <v>43309</v>
      </c>
    </row>
    <row r="2835" spans="1:26" x14ac:dyDescent="0.2">
      <c r="A2835" t="s">
        <v>4154</v>
      </c>
      <c r="B2835" t="s">
        <v>4106</v>
      </c>
      <c r="C2835">
        <v>4.5999999999999996</v>
      </c>
      <c r="D2835">
        <v>3337956</v>
      </c>
      <c r="E2835" t="s">
        <v>46</v>
      </c>
      <c r="F2835" t="s">
        <v>448</v>
      </c>
      <c r="G2835" t="s">
        <v>23</v>
      </c>
      <c r="H2835" t="s">
        <v>24</v>
      </c>
      <c r="I2835" t="s">
        <v>25</v>
      </c>
      <c r="J2835" t="s">
        <v>4107</v>
      </c>
      <c r="K2835" t="s">
        <v>3021</v>
      </c>
      <c r="L2835" t="s">
        <v>46</v>
      </c>
      <c r="M2835" t="s">
        <v>46</v>
      </c>
      <c r="N2835">
        <f t="shared" si="308"/>
        <v>0</v>
      </c>
      <c r="O2835" t="str">
        <f t="shared" si="309"/>
        <v>No</v>
      </c>
      <c r="P2835">
        <f t="shared" si="310"/>
        <v>0</v>
      </c>
      <c r="Q2835">
        <f t="shared" si="311"/>
        <v>4813937689</v>
      </c>
      <c r="R2835">
        <f t="shared" si="312"/>
        <v>4.1933383153624479</v>
      </c>
      <c r="S2835" t="str">
        <f t="shared" si="313"/>
        <v>Acceptable</v>
      </c>
      <c r="T2835">
        <f>ROUNDUP(C2835,0)</f>
        <v>5</v>
      </c>
      <c r="U2835">
        <f>ROUNDDOWN(C2835,0)</f>
        <v>4</v>
      </c>
      <c r="V2835">
        <f>RIGHT(K2835,2)+2000</f>
        <v>2018</v>
      </c>
      <c r="W2835" t="str">
        <f>INDEX(_xlfn.TEXTSPLIT(K2835,"-"),1,2)</f>
        <v>Aug</v>
      </c>
      <c r="X2835" t="str">
        <f>INDEX(_xlfn.TEXTSPLIT(K2835,"-"),1,1)</f>
        <v>6</v>
      </c>
      <c r="Y2835">
        <f>INDEX(months!B:B,MATCH(Sheet1!W2835,months!A:A,0))</f>
        <v>8</v>
      </c>
      <c r="Z2835">
        <f t="shared" si="314"/>
        <v>43318</v>
      </c>
    </row>
    <row r="2836" spans="1:26" x14ac:dyDescent="0.2">
      <c r="A2836" t="s">
        <v>4155</v>
      </c>
      <c r="B2836" t="s">
        <v>4106</v>
      </c>
      <c r="C2836">
        <v>4.5999999999999996</v>
      </c>
      <c r="D2836">
        <v>11677</v>
      </c>
      <c r="E2836" t="s">
        <v>21</v>
      </c>
      <c r="F2836" t="s">
        <v>65</v>
      </c>
      <c r="G2836" t="s">
        <v>23</v>
      </c>
      <c r="H2836" t="s">
        <v>24</v>
      </c>
      <c r="I2836" t="s">
        <v>25</v>
      </c>
      <c r="J2836" t="s">
        <v>4107</v>
      </c>
      <c r="K2836" t="s">
        <v>759</v>
      </c>
      <c r="L2836" t="s">
        <v>313</v>
      </c>
      <c r="M2836" t="s">
        <v>54</v>
      </c>
      <c r="N2836">
        <f t="shared" si="308"/>
        <v>0</v>
      </c>
      <c r="O2836" t="str">
        <f t="shared" si="309"/>
        <v>No</v>
      </c>
      <c r="P2836">
        <f t="shared" si="310"/>
        <v>0</v>
      </c>
      <c r="Q2836">
        <f t="shared" si="311"/>
        <v>4813937689</v>
      </c>
      <c r="R2836">
        <f t="shared" si="312"/>
        <v>4.1933383153624479</v>
      </c>
      <c r="S2836" t="str">
        <f t="shared" si="313"/>
        <v>Acceptable</v>
      </c>
      <c r="T2836">
        <f>ROUNDUP(C2836,0)</f>
        <v>5</v>
      </c>
      <c r="U2836">
        <f>ROUNDDOWN(C2836,0)</f>
        <v>4</v>
      </c>
      <c r="V2836">
        <f>RIGHT(K2836,2)+2000</f>
        <v>2018</v>
      </c>
      <c r="W2836" t="str">
        <f>INDEX(_xlfn.TEXTSPLIT(K2836,"-"),1,2)</f>
        <v>Jul</v>
      </c>
      <c r="X2836" t="str">
        <f>INDEX(_xlfn.TEXTSPLIT(K2836,"-"),1,1)</f>
        <v>5</v>
      </c>
      <c r="Y2836">
        <f>INDEX(months!B:B,MATCH(Sheet1!W2836,months!A:A,0))</f>
        <v>7</v>
      </c>
      <c r="Z2836">
        <f t="shared" si="314"/>
        <v>43286</v>
      </c>
    </row>
    <row r="2837" spans="1:26" x14ac:dyDescent="0.2">
      <c r="A2837" t="s">
        <v>4156</v>
      </c>
      <c r="B2837" t="s">
        <v>4106</v>
      </c>
      <c r="C2837">
        <v>4.4000000000000004</v>
      </c>
      <c r="D2837">
        <v>3158047</v>
      </c>
      <c r="E2837" t="s">
        <v>1035</v>
      </c>
      <c r="F2837" t="s">
        <v>448</v>
      </c>
      <c r="G2837" t="s">
        <v>23</v>
      </c>
      <c r="H2837" t="s">
        <v>24</v>
      </c>
      <c r="I2837" t="s">
        <v>25</v>
      </c>
      <c r="J2837" t="s">
        <v>4107</v>
      </c>
      <c r="K2837" t="s">
        <v>84</v>
      </c>
      <c r="L2837" t="s">
        <v>4157</v>
      </c>
      <c r="M2837" t="s">
        <v>81</v>
      </c>
      <c r="N2837">
        <f t="shared" si="308"/>
        <v>0</v>
      </c>
      <c r="O2837" t="str">
        <f t="shared" si="309"/>
        <v>No</v>
      </c>
      <c r="P2837">
        <f t="shared" si="310"/>
        <v>0</v>
      </c>
      <c r="Q2837">
        <f t="shared" si="311"/>
        <v>4813937689</v>
      </c>
      <c r="R2837">
        <f t="shared" si="312"/>
        <v>4.1933383153624479</v>
      </c>
      <c r="S2837" t="str">
        <f t="shared" si="313"/>
        <v>Acceptable</v>
      </c>
      <c r="T2837">
        <f>ROUNDUP(C2837,0)</f>
        <v>5</v>
      </c>
      <c r="U2837">
        <f>ROUNDDOWN(C2837,0)</f>
        <v>4</v>
      </c>
      <c r="V2837">
        <f>RIGHT(K2837,2)+2000</f>
        <v>2018</v>
      </c>
      <c r="W2837" t="str">
        <f>INDEX(_xlfn.TEXTSPLIT(K2837,"-"),1,2)</f>
        <v>Jul</v>
      </c>
      <c r="X2837" t="str">
        <f>INDEX(_xlfn.TEXTSPLIT(K2837,"-"),1,1)</f>
        <v>31</v>
      </c>
      <c r="Y2837">
        <f>INDEX(months!B:B,MATCH(Sheet1!W2837,months!A:A,0))</f>
        <v>7</v>
      </c>
      <c r="Z2837">
        <f t="shared" si="314"/>
        <v>43312</v>
      </c>
    </row>
    <row r="2838" spans="1:26" x14ac:dyDescent="0.2">
      <c r="A2838" t="s">
        <v>4158</v>
      </c>
      <c r="B2838" t="s">
        <v>4106</v>
      </c>
      <c r="C2838">
        <v>4.3</v>
      </c>
      <c r="D2838">
        <v>125259</v>
      </c>
      <c r="E2838" t="s">
        <v>46</v>
      </c>
      <c r="F2838" t="s">
        <v>43</v>
      </c>
      <c r="G2838" t="s">
        <v>23</v>
      </c>
      <c r="H2838" t="s">
        <v>24</v>
      </c>
      <c r="I2838" t="s">
        <v>25</v>
      </c>
      <c r="J2838" t="s">
        <v>4107</v>
      </c>
      <c r="K2838" t="s">
        <v>173</v>
      </c>
      <c r="L2838" t="s">
        <v>46</v>
      </c>
      <c r="M2838" t="s">
        <v>46</v>
      </c>
      <c r="N2838">
        <f t="shared" si="308"/>
        <v>0</v>
      </c>
      <c r="O2838" t="str">
        <f t="shared" si="309"/>
        <v>No</v>
      </c>
      <c r="P2838">
        <f t="shared" si="310"/>
        <v>0</v>
      </c>
      <c r="Q2838">
        <f t="shared" si="311"/>
        <v>4813937689</v>
      </c>
      <c r="R2838">
        <f t="shared" si="312"/>
        <v>4.1933383153624479</v>
      </c>
      <c r="S2838" t="str">
        <f t="shared" si="313"/>
        <v>Acceptable</v>
      </c>
      <c r="T2838">
        <f>ROUNDUP(C2838,0)</f>
        <v>5</v>
      </c>
      <c r="U2838">
        <f>ROUNDDOWN(C2838,0)</f>
        <v>4</v>
      </c>
      <c r="V2838">
        <f>RIGHT(K2838,2)+2000</f>
        <v>2018</v>
      </c>
      <c r="W2838" t="str">
        <f>INDEX(_xlfn.TEXTSPLIT(K2838,"-"),1,2)</f>
        <v>Aug</v>
      </c>
      <c r="X2838" t="str">
        <f>INDEX(_xlfn.TEXTSPLIT(K2838,"-"),1,1)</f>
        <v>2</v>
      </c>
      <c r="Y2838">
        <f>INDEX(months!B:B,MATCH(Sheet1!W2838,months!A:A,0))</f>
        <v>8</v>
      </c>
      <c r="Z2838">
        <f t="shared" si="314"/>
        <v>43314</v>
      </c>
    </row>
    <row r="2839" spans="1:26" x14ac:dyDescent="0.2">
      <c r="A2839" t="s">
        <v>4159</v>
      </c>
      <c r="B2839" t="s">
        <v>4106</v>
      </c>
      <c r="C2839">
        <v>4.3</v>
      </c>
      <c r="D2839">
        <v>56114</v>
      </c>
      <c r="E2839" t="s">
        <v>108</v>
      </c>
      <c r="F2839" t="s">
        <v>89</v>
      </c>
      <c r="G2839" t="s">
        <v>23</v>
      </c>
      <c r="H2839" t="s">
        <v>24</v>
      </c>
      <c r="I2839" t="s">
        <v>25</v>
      </c>
      <c r="J2839" t="s">
        <v>4107</v>
      </c>
      <c r="K2839" t="s">
        <v>585</v>
      </c>
      <c r="L2839" t="s">
        <v>2160</v>
      </c>
      <c r="M2839" t="s">
        <v>60</v>
      </c>
      <c r="N2839">
        <f t="shared" si="308"/>
        <v>0</v>
      </c>
      <c r="O2839" t="str">
        <f t="shared" si="309"/>
        <v>No</v>
      </c>
      <c r="P2839">
        <f t="shared" si="310"/>
        <v>0</v>
      </c>
      <c r="Q2839">
        <f t="shared" si="311"/>
        <v>4813937689</v>
      </c>
      <c r="R2839">
        <f t="shared" si="312"/>
        <v>4.1933383153624479</v>
      </c>
      <c r="S2839" t="str">
        <f t="shared" si="313"/>
        <v>Acceptable</v>
      </c>
      <c r="T2839">
        <f>ROUNDUP(C2839,0)</f>
        <v>5</v>
      </c>
      <c r="U2839">
        <f>ROUNDDOWN(C2839,0)</f>
        <v>4</v>
      </c>
      <c r="V2839">
        <f>RIGHT(K2839,2)+2000</f>
        <v>2018</v>
      </c>
      <c r="W2839" t="str">
        <f>INDEX(_xlfn.TEXTSPLIT(K2839,"-"),1,2)</f>
        <v>Jul</v>
      </c>
      <c r="X2839" t="str">
        <f>INDEX(_xlfn.TEXTSPLIT(K2839,"-"),1,1)</f>
        <v>9</v>
      </c>
      <c r="Y2839">
        <f>INDEX(months!B:B,MATCH(Sheet1!W2839,months!A:A,0))</f>
        <v>7</v>
      </c>
      <c r="Z2839">
        <f t="shared" si="314"/>
        <v>43290</v>
      </c>
    </row>
    <row r="2840" spans="1:26" x14ac:dyDescent="0.2">
      <c r="A2840" t="s">
        <v>4160</v>
      </c>
      <c r="B2840" t="s">
        <v>4106</v>
      </c>
      <c r="C2840">
        <v>4.5999999999999996</v>
      </c>
      <c r="D2840">
        <v>15700</v>
      </c>
      <c r="E2840" t="s">
        <v>190</v>
      </c>
      <c r="F2840" t="s">
        <v>65</v>
      </c>
      <c r="G2840" t="s">
        <v>23</v>
      </c>
      <c r="H2840" t="s">
        <v>24</v>
      </c>
      <c r="I2840" t="s">
        <v>25</v>
      </c>
      <c r="J2840" t="s">
        <v>4107</v>
      </c>
      <c r="K2840" t="s">
        <v>133</v>
      </c>
      <c r="L2840" t="s">
        <v>984</v>
      </c>
      <c r="M2840" t="s">
        <v>29</v>
      </c>
      <c r="N2840">
        <f t="shared" si="308"/>
        <v>0</v>
      </c>
      <c r="O2840" t="str">
        <f t="shared" si="309"/>
        <v>No</v>
      </c>
      <c r="P2840">
        <f t="shared" si="310"/>
        <v>0</v>
      </c>
      <c r="Q2840">
        <f t="shared" si="311"/>
        <v>4813937689</v>
      </c>
      <c r="R2840">
        <f t="shared" si="312"/>
        <v>4.1933383153624479</v>
      </c>
      <c r="S2840" t="str">
        <f t="shared" si="313"/>
        <v>Acceptable</v>
      </c>
      <c r="T2840">
        <f>ROUNDUP(C2840,0)</f>
        <v>5</v>
      </c>
      <c r="U2840">
        <f>ROUNDDOWN(C2840,0)</f>
        <v>4</v>
      </c>
      <c r="V2840">
        <f>RIGHT(K2840,2)+2000</f>
        <v>2018</v>
      </c>
      <c r="W2840" t="str">
        <f>INDEX(_xlfn.TEXTSPLIT(K2840,"-"),1,2)</f>
        <v>Jul</v>
      </c>
      <c r="X2840" t="str">
        <f>INDEX(_xlfn.TEXTSPLIT(K2840,"-"),1,1)</f>
        <v>7</v>
      </c>
      <c r="Y2840">
        <f>INDEX(months!B:B,MATCH(Sheet1!W2840,months!A:A,0))</f>
        <v>7</v>
      </c>
      <c r="Z2840">
        <f t="shared" si="314"/>
        <v>43288</v>
      </c>
    </row>
    <row r="2841" spans="1:26" x14ac:dyDescent="0.2">
      <c r="A2841" t="s">
        <v>4161</v>
      </c>
      <c r="B2841" t="s">
        <v>4106</v>
      </c>
      <c r="C2841">
        <v>4.4000000000000004</v>
      </c>
      <c r="D2841">
        <v>16523</v>
      </c>
      <c r="E2841" t="s">
        <v>46</v>
      </c>
      <c r="F2841" t="s">
        <v>65</v>
      </c>
      <c r="G2841" t="s">
        <v>23</v>
      </c>
      <c r="H2841" t="s">
        <v>24</v>
      </c>
      <c r="I2841" t="s">
        <v>25</v>
      </c>
      <c r="J2841" t="s">
        <v>4107</v>
      </c>
      <c r="K2841" t="s">
        <v>115</v>
      </c>
      <c r="L2841" t="s">
        <v>4162</v>
      </c>
      <c r="M2841" t="s">
        <v>81</v>
      </c>
      <c r="N2841">
        <f t="shared" si="308"/>
        <v>0</v>
      </c>
      <c r="O2841" t="str">
        <f t="shared" si="309"/>
        <v>No</v>
      </c>
      <c r="P2841">
        <f t="shared" si="310"/>
        <v>0</v>
      </c>
      <c r="Q2841">
        <f t="shared" si="311"/>
        <v>4813937689</v>
      </c>
      <c r="R2841">
        <f t="shared" si="312"/>
        <v>4.1933383153624479</v>
      </c>
      <c r="S2841" t="str">
        <f t="shared" si="313"/>
        <v>Acceptable</v>
      </c>
      <c r="T2841">
        <f>ROUNDUP(C2841,0)</f>
        <v>5</v>
      </c>
      <c r="U2841">
        <f>ROUNDDOWN(C2841,0)</f>
        <v>4</v>
      </c>
      <c r="V2841">
        <f>RIGHT(K2841,2)+2000</f>
        <v>2018</v>
      </c>
      <c r="W2841" t="str">
        <f>INDEX(_xlfn.TEXTSPLIT(K2841,"-"),1,2)</f>
        <v>Jul</v>
      </c>
      <c r="X2841" t="str">
        <f>INDEX(_xlfn.TEXTSPLIT(K2841,"-"),1,1)</f>
        <v>30</v>
      </c>
      <c r="Y2841">
        <f>INDEX(months!B:B,MATCH(Sheet1!W2841,months!A:A,0))</f>
        <v>7</v>
      </c>
      <c r="Z2841">
        <f t="shared" si="314"/>
        <v>43311</v>
      </c>
    </row>
    <row r="2842" spans="1:26" x14ac:dyDescent="0.2">
      <c r="A2842" t="s">
        <v>4163</v>
      </c>
      <c r="B2842" t="s">
        <v>4106</v>
      </c>
      <c r="C2842">
        <v>4.5</v>
      </c>
      <c r="D2842">
        <v>26361</v>
      </c>
      <c r="E2842" t="s">
        <v>64</v>
      </c>
      <c r="F2842" t="s">
        <v>38</v>
      </c>
      <c r="G2842" t="s">
        <v>23</v>
      </c>
      <c r="H2842" t="s">
        <v>24</v>
      </c>
      <c r="I2842" t="s">
        <v>25</v>
      </c>
      <c r="J2842" t="s">
        <v>4107</v>
      </c>
      <c r="K2842" t="s">
        <v>357</v>
      </c>
      <c r="L2842" t="s">
        <v>2195</v>
      </c>
      <c r="M2842" t="s">
        <v>81</v>
      </c>
      <c r="N2842">
        <f t="shared" si="308"/>
        <v>0</v>
      </c>
      <c r="O2842" t="str">
        <f t="shared" si="309"/>
        <v>No</v>
      </c>
      <c r="P2842">
        <f t="shared" si="310"/>
        <v>0</v>
      </c>
      <c r="Q2842">
        <f t="shared" si="311"/>
        <v>4813937689</v>
      </c>
      <c r="R2842">
        <f t="shared" si="312"/>
        <v>4.1933383153624479</v>
      </c>
      <c r="S2842" t="str">
        <f t="shared" si="313"/>
        <v>Acceptable</v>
      </c>
      <c r="T2842">
        <f>ROUNDUP(C2842,0)</f>
        <v>5</v>
      </c>
      <c r="U2842">
        <f>ROUNDDOWN(C2842,0)</f>
        <v>4</v>
      </c>
      <c r="V2842">
        <f>RIGHT(K2842,2)+2000</f>
        <v>2018</v>
      </c>
      <c r="W2842" t="str">
        <f>INDEX(_xlfn.TEXTSPLIT(K2842,"-"),1,2)</f>
        <v>Jul</v>
      </c>
      <c r="X2842" t="str">
        <f>INDEX(_xlfn.TEXTSPLIT(K2842,"-"),1,1)</f>
        <v>25</v>
      </c>
      <c r="Y2842">
        <f>INDEX(months!B:B,MATCH(Sheet1!W2842,months!A:A,0))</f>
        <v>7</v>
      </c>
      <c r="Z2842">
        <f t="shared" si="314"/>
        <v>43306</v>
      </c>
    </row>
    <row r="2843" spans="1:26" x14ac:dyDescent="0.2">
      <c r="A2843" t="s">
        <v>4164</v>
      </c>
      <c r="B2843" t="s">
        <v>4106</v>
      </c>
      <c r="C2843">
        <v>4.5</v>
      </c>
      <c r="D2843">
        <v>285788</v>
      </c>
      <c r="E2843" t="s">
        <v>698</v>
      </c>
      <c r="F2843" t="s">
        <v>89</v>
      </c>
      <c r="G2843" t="s">
        <v>23</v>
      </c>
      <c r="H2843" t="s">
        <v>24</v>
      </c>
      <c r="I2843" t="s">
        <v>25</v>
      </c>
      <c r="J2843" t="s">
        <v>4107</v>
      </c>
      <c r="K2843" t="s">
        <v>944</v>
      </c>
      <c r="L2843" t="s">
        <v>4165</v>
      </c>
      <c r="M2843" t="s">
        <v>4166</v>
      </c>
      <c r="N2843">
        <f t="shared" si="308"/>
        <v>0</v>
      </c>
      <c r="O2843" t="str">
        <f t="shared" si="309"/>
        <v>No</v>
      </c>
      <c r="P2843">
        <f t="shared" si="310"/>
        <v>0</v>
      </c>
      <c r="Q2843">
        <f t="shared" si="311"/>
        <v>4813937689</v>
      </c>
      <c r="R2843">
        <f t="shared" si="312"/>
        <v>4.1933383153624479</v>
      </c>
      <c r="S2843" t="str">
        <f t="shared" si="313"/>
        <v>Acceptable</v>
      </c>
      <c r="T2843">
        <f>ROUNDUP(C2843,0)</f>
        <v>5</v>
      </c>
      <c r="U2843">
        <f>ROUNDDOWN(C2843,0)</f>
        <v>4</v>
      </c>
      <c r="V2843">
        <f>RIGHT(K2843,2)+2000</f>
        <v>2017</v>
      </c>
      <c r="W2843" t="str">
        <f>INDEX(_xlfn.TEXTSPLIT(K2843,"-"),1,2)</f>
        <v>Dec</v>
      </c>
      <c r="X2843" t="str">
        <f>INDEX(_xlfn.TEXTSPLIT(K2843,"-"),1,1)</f>
        <v>4</v>
      </c>
      <c r="Y2843">
        <f>INDEX(months!B:B,MATCH(Sheet1!W2843,months!A:A,0))</f>
        <v>12</v>
      </c>
      <c r="Z2843">
        <f t="shared" si="314"/>
        <v>43073</v>
      </c>
    </row>
    <row r="2844" spans="1:26" x14ac:dyDescent="0.2">
      <c r="A2844" t="s">
        <v>4167</v>
      </c>
      <c r="B2844" t="s">
        <v>4106</v>
      </c>
      <c r="C2844">
        <v>4.2</v>
      </c>
      <c r="D2844">
        <v>4410</v>
      </c>
      <c r="E2844" t="s">
        <v>336</v>
      </c>
      <c r="F2844" t="s">
        <v>65</v>
      </c>
      <c r="G2844" t="s">
        <v>23</v>
      </c>
      <c r="H2844" t="s">
        <v>24</v>
      </c>
      <c r="I2844" t="s">
        <v>25</v>
      </c>
      <c r="J2844" t="s">
        <v>4107</v>
      </c>
      <c r="K2844" t="s">
        <v>859</v>
      </c>
      <c r="L2844" t="s">
        <v>1297</v>
      </c>
      <c r="M2844" t="s">
        <v>29</v>
      </c>
      <c r="N2844">
        <f t="shared" si="308"/>
        <v>0</v>
      </c>
      <c r="O2844" t="str">
        <f t="shared" si="309"/>
        <v>No</v>
      </c>
      <c r="P2844">
        <f t="shared" si="310"/>
        <v>0</v>
      </c>
      <c r="Q2844">
        <f t="shared" si="311"/>
        <v>4813937689</v>
      </c>
      <c r="R2844">
        <f t="shared" si="312"/>
        <v>4.1933383153624479</v>
      </c>
      <c r="S2844" t="str">
        <f t="shared" si="313"/>
        <v>Acceptable</v>
      </c>
      <c r="T2844">
        <f>ROUNDUP(C2844,0)</f>
        <v>5</v>
      </c>
      <c r="U2844">
        <f>ROUNDDOWN(C2844,0)</f>
        <v>4</v>
      </c>
      <c r="V2844">
        <f>RIGHT(K2844,2)+2000</f>
        <v>2018</v>
      </c>
      <c r="W2844" t="str">
        <f>INDEX(_xlfn.TEXTSPLIT(K2844,"-"),1,2)</f>
        <v>Jun</v>
      </c>
      <c r="X2844" t="str">
        <f>INDEX(_xlfn.TEXTSPLIT(K2844,"-"),1,1)</f>
        <v>27</v>
      </c>
      <c r="Y2844">
        <f>INDEX(months!B:B,MATCH(Sheet1!W2844,months!A:A,0))</f>
        <v>6</v>
      </c>
      <c r="Z2844">
        <f t="shared" si="314"/>
        <v>43278</v>
      </c>
    </row>
    <row r="2845" spans="1:26" x14ac:dyDescent="0.2">
      <c r="A2845" t="s">
        <v>4168</v>
      </c>
      <c r="B2845" t="s">
        <v>4106</v>
      </c>
      <c r="C2845">
        <v>4</v>
      </c>
      <c r="D2845">
        <v>5855</v>
      </c>
      <c r="E2845" t="s">
        <v>451</v>
      </c>
      <c r="F2845" t="s">
        <v>65</v>
      </c>
      <c r="G2845" t="s">
        <v>23</v>
      </c>
      <c r="H2845" t="s">
        <v>24</v>
      </c>
      <c r="I2845" t="s">
        <v>25</v>
      </c>
      <c r="J2845" t="s">
        <v>4107</v>
      </c>
      <c r="K2845" t="s">
        <v>125</v>
      </c>
      <c r="L2845" t="s">
        <v>167</v>
      </c>
      <c r="M2845" t="s">
        <v>60</v>
      </c>
      <c r="N2845">
        <f t="shared" si="308"/>
        <v>0</v>
      </c>
      <c r="O2845" t="str">
        <f t="shared" si="309"/>
        <v>No</v>
      </c>
      <c r="P2845">
        <f t="shared" si="310"/>
        <v>0</v>
      </c>
      <c r="Q2845">
        <f t="shared" si="311"/>
        <v>4813937689</v>
      </c>
      <c r="R2845">
        <f t="shared" si="312"/>
        <v>4.1933383153624479</v>
      </c>
      <c r="S2845" t="str">
        <f t="shared" si="313"/>
        <v>Acceptable</v>
      </c>
      <c r="T2845">
        <f>ROUNDUP(C2845,0)</f>
        <v>4</v>
      </c>
      <c r="U2845">
        <f>ROUNDDOWN(C2845,0)</f>
        <v>4</v>
      </c>
      <c r="V2845">
        <f>RIGHT(K2845,2)+2000</f>
        <v>2018</v>
      </c>
      <c r="W2845" t="str">
        <f>INDEX(_xlfn.TEXTSPLIT(K2845,"-"),1,2)</f>
        <v>Jul</v>
      </c>
      <c r="X2845" t="str">
        <f>INDEX(_xlfn.TEXTSPLIT(K2845,"-"),1,1)</f>
        <v>12</v>
      </c>
      <c r="Y2845">
        <f>INDEX(months!B:B,MATCH(Sheet1!W2845,months!A:A,0))</f>
        <v>7</v>
      </c>
      <c r="Z2845">
        <f t="shared" si="314"/>
        <v>43293</v>
      </c>
    </row>
    <row r="2846" spans="1:26" x14ac:dyDescent="0.2">
      <c r="A2846" t="s">
        <v>4169</v>
      </c>
      <c r="B2846" t="s">
        <v>4106</v>
      </c>
      <c r="C2846">
        <v>4.4000000000000004</v>
      </c>
      <c r="D2846">
        <v>47090</v>
      </c>
      <c r="E2846" t="s">
        <v>46</v>
      </c>
      <c r="F2846" t="s">
        <v>38</v>
      </c>
      <c r="G2846" t="s">
        <v>23</v>
      </c>
      <c r="H2846" t="s">
        <v>24</v>
      </c>
      <c r="I2846" t="s">
        <v>25</v>
      </c>
      <c r="J2846" t="s">
        <v>4107</v>
      </c>
      <c r="K2846" t="s">
        <v>249</v>
      </c>
      <c r="L2846" t="s">
        <v>46</v>
      </c>
      <c r="M2846" t="s">
        <v>46</v>
      </c>
      <c r="N2846">
        <f t="shared" si="308"/>
        <v>0</v>
      </c>
      <c r="O2846" t="str">
        <f t="shared" si="309"/>
        <v>No</v>
      </c>
      <c r="P2846">
        <f t="shared" si="310"/>
        <v>0</v>
      </c>
      <c r="Q2846">
        <f t="shared" si="311"/>
        <v>4813937689</v>
      </c>
      <c r="R2846">
        <f t="shared" si="312"/>
        <v>4.1933383153624479</v>
      </c>
      <c r="S2846" t="str">
        <f t="shared" si="313"/>
        <v>Acceptable</v>
      </c>
      <c r="T2846">
        <f>ROUNDUP(C2846,0)</f>
        <v>5</v>
      </c>
      <c r="U2846">
        <f>ROUNDDOWN(C2846,0)</f>
        <v>4</v>
      </c>
      <c r="V2846">
        <f>RIGHT(K2846,2)+2000</f>
        <v>2018</v>
      </c>
      <c r="W2846" t="str">
        <f>INDEX(_xlfn.TEXTSPLIT(K2846,"-"),1,2)</f>
        <v>Jul</v>
      </c>
      <c r="X2846" t="str">
        <f>INDEX(_xlfn.TEXTSPLIT(K2846,"-"),1,1)</f>
        <v>28</v>
      </c>
      <c r="Y2846">
        <f>INDEX(months!B:B,MATCH(Sheet1!W2846,months!A:A,0))</f>
        <v>7</v>
      </c>
      <c r="Z2846">
        <f t="shared" si="314"/>
        <v>43309</v>
      </c>
    </row>
    <row r="2847" spans="1:26" x14ac:dyDescent="0.2">
      <c r="A2847" t="s">
        <v>4170</v>
      </c>
      <c r="B2847" t="s">
        <v>4106</v>
      </c>
      <c r="C2847">
        <v>4.7</v>
      </c>
      <c r="D2847">
        <v>233039</v>
      </c>
      <c r="E2847" t="s">
        <v>172</v>
      </c>
      <c r="F2847" t="s">
        <v>89</v>
      </c>
      <c r="G2847" t="s">
        <v>23</v>
      </c>
      <c r="H2847" t="s">
        <v>24</v>
      </c>
      <c r="I2847" t="s">
        <v>25</v>
      </c>
      <c r="J2847" t="s">
        <v>4107</v>
      </c>
      <c r="K2847" t="s">
        <v>249</v>
      </c>
      <c r="L2847" t="s">
        <v>2576</v>
      </c>
      <c r="M2847" t="s">
        <v>54</v>
      </c>
      <c r="N2847">
        <f t="shared" si="308"/>
        <v>0</v>
      </c>
      <c r="O2847" t="str">
        <f t="shared" si="309"/>
        <v>No</v>
      </c>
      <c r="P2847">
        <f t="shared" si="310"/>
        <v>0</v>
      </c>
      <c r="Q2847">
        <f t="shared" si="311"/>
        <v>4813937689</v>
      </c>
      <c r="R2847">
        <f t="shared" si="312"/>
        <v>4.1933383153624479</v>
      </c>
      <c r="S2847" t="str">
        <f t="shared" si="313"/>
        <v>Acceptable</v>
      </c>
      <c r="T2847">
        <f>ROUNDUP(C2847,0)</f>
        <v>5</v>
      </c>
      <c r="U2847">
        <f>ROUNDDOWN(C2847,0)</f>
        <v>4</v>
      </c>
      <c r="V2847">
        <f>RIGHT(K2847,2)+2000</f>
        <v>2018</v>
      </c>
      <c r="W2847" t="str">
        <f>INDEX(_xlfn.TEXTSPLIT(K2847,"-"),1,2)</f>
        <v>Jul</v>
      </c>
      <c r="X2847" t="str">
        <f>INDEX(_xlfn.TEXTSPLIT(K2847,"-"),1,1)</f>
        <v>28</v>
      </c>
      <c r="Y2847">
        <f>INDEX(months!B:B,MATCH(Sheet1!W2847,months!A:A,0))</f>
        <v>7</v>
      </c>
      <c r="Z2847">
        <f t="shared" si="314"/>
        <v>43309</v>
      </c>
    </row>
    <row r="2848" spans="1:26" x14ac:dyDescent="0.2">
      <c r="A2848" t="s">
        <v>4171</v>
      </c>
      <c r="B2848" t="s">
        <v>4106</v>
      </c>
      <c r="C2848">
        <v>4.3</v>
      </c>
      <c r="D2848">
        <v>28578</v>
      </c>
      <c r="E2848" t="s">
        <v>132</v>
      </c>
      <c r="F2848" t="s">
        <v>89</v>
      </c>
      <c r="G2848" t="s">
        <v>23</v>
      </c>
      <c r="H2848" t="s">
        <v>24</v>
      </c>
      <c r="I2848" t="s">
        <v>25</v>
      </c>
      <c r="J2848" t="s">
        <v>4107</v>
      </c>
      <c r="K2848" t="s">
        <v>249</v>
      </c>
      <c r="L2848" t="s">
        <v>4172</v>
      </c>
      <c r="M2848" t="s">
        <v>86</v>
      </c>
      <c r="N2848">
        <f t="shared" si="308"/>
        <v>0</v>
      </c>
      <c r="O2848" t="str">
        <f t="shared" si="309"/>
        <v>No</v>
      </c>
      <c r="P2848">
        <f t="shared" si="310"/>
        <v>0</v>
      </c>
      <c r="Q2848">
        <f t="shared" si="311"/>
        <v>4813937689</v>
      </c>
      <c r="R2848">
        <f t="shared" si="312"/>
        <v>4.1933383153624479</v>
      </c>
      <c r="S2848" t="str">
        <f t="shared" si="313"/>
        <v>Acceptable</v>
      </c>
      <c r="T2848">
        <f>ROUNDUP(C2848,0)</f>
        <v>5</v>
      </c>
      <c r="U2848">
        <f>ROUNDDOWN(C2848,0)</f>
        <v>4</v>
      </c>
      <c r="V2848">
        <f>RIGHT(K2848,2)+2000</f>
        <v>2018</v>
      </c>
      <c r="W2848" t="str">
        <f>INDEX(_xlfn.TEXTSPLIT(K2848,"-"),1,2)</f>
        <v>Jul</v>
      </c>
      <c r="X2848" t="str">
        <f>INDEX(_xlfn.TEXTSPLIT(K2848,"-"),1,1)</f>
        <v>28</v>
      </c>
      <c r="Y2848">
        <f>INDEX(months!B:B,MATCH(Sheet1!W2848,months!A:A,0))</f>
        <v>7</v>
      </c>
      <c r="Z2848">
        <f t="shared" si="314"/>
        <v>43309</v>
      </c>
    </row>
    <row r="2849" spans="1:26" x14ac:dyDescent="0.2">
      <c r="A2849" t="s">
        <v>4173</v>
      </c>
      <c r="B2849" t="s">
        <v>4106</v>
      </c>
      <c r="C2849">
        <v>4.5999999999999996</v>
      </c>
      <c r="D2849">
        <v>1159058</v>
      </c>
      <c r="E2849" t="s">
        <v>42</v>
      </c>
      <c r="F2849" t="s">
        <v>448</v>
      </c>
      <c r="G2849" t="s">
        <v>23</v>
      </c>
      <c r="H2849" t="s">
        <v>24</v>
      </c>
      <c r="I2849" t="s">
        <v>25</v>
      </c>
      <c r="J2849" t="s">
        <v>4107</v>
      </c>
      <c r="K2849" t="s">
        <v>97</v>
      </c>
      <c r="L2849" t="s">
        <v>4174</v>
      </c>
      <c r="M2849" t="s">
        <v>29</v>
      </c>
      <c r="N2849">
        <f t="shared" si="308"/>
        <v>0</v>
      </c>
      <c r="O2849" t="str">
        <f t="shared" si="309"/>
        <v>No</v>
      </c>
      <c r="P2849">
        <f t="shared" si="310"/>
        <v>0</v>
      </c>
      <c r="Q2849">
        <f t="shared" si="311"/>
        <v>4813937689</v>
      </c>
      <c r="R2849">
        <f t="shared" si="312"/>
        <v>4.1933383153624479</v>
      </c>
      <c r="S2849" t="str">
        <f t="shared" si="313"/>
        <v>Acceptable</v>
      </c>
      <c r="T2849">
        <f>ROUNDUP(C2849,0)</f>
        <v>5</v>
      </c>
      <c r="U2849">
        <f>ROUNDDOWN(C2849,0)</f>
        <v>4</v>
      </c>
      <c r="V2849">
        <f>RIGHT(K2849,2)+2000</f>
        <v>2018</v>
      </c>
      <c r="W2849" t="str">
        <f>INDEX(_xlfn.TEXTSPLIT(K2849,"-"),1,2)</f>
        <v>Aug</v>
      </c>
      <c r="X2849" t="str">
        <f>INDEX(_xlfn.TEXTSPLIT(K2849,"-"),1,1)</f>
        <v>3</v>
      </c>
      <c r="Y2849">
        <f>INDEX(months!B:B,MATCH(Sheet1!W2849,months!A:A,0))</f>
        <v>8</v>
      </c>
      <c r="Z2849">
        <f t="shared" si="314"/>
        <v>43315</v>
      </c>
    </row>
    <row r="2850" spans="1:26" x14ac:dyDescent="0.2">
      <c r="A2850" t="s">
        <v>4175</v>
      </c>
      <c r="B2850" t="s">
        <v>4106</v>
      </c>
      <c r="C2850">
        <v>4.4000000000000004</v>
      </c>
      <c r="D2850">
        <v>53421</v>
      </c>
      <c r="E2850" t="s">
        <v>202</v>
      </c>
      <c r="F2850" t="s">
        <v>89</v>
      </c>
      <c r="G2850" t="s">
        <v>23</v>
      </c>
      <c r="H2850" t="s">
        <v>24</v>
      </c>
      <c r="I2850" t="s">
        <v>25</v>
      </c>
      <c r="J2850" t="s">
        <v>4107</v>
      </c>
      <c r="K2850" t="s">
        <v>3021</v>
      </c>
      <c r="L2850" t="s">
        <v>4176</v>
      </c>
      <c r="M2850" t="s">
        <v>29</v>
      </c>
      <c r="N2850">
        <f t="shared" si="308"/>
        <v>0</v>
      </c>
      <c r="O2850" t="str">
        <f t="shared" si="309"/>
        <v>No</v>
      </c>
      <c r="P2850">
        <f t="shared" si="310"/>
        <v>0</v>
      </c>
      <c r="Q2850">
        <f t="shared" si="311"/>
        <v>4813937689</v>
      </c>
      <c r="R2850">
        <f t="shared" si="312"/>
        <v>4.1933383153624479</v>
      </c>
      <c r="S2850" t="str">
        <f t="shared" si="313"/>
        <v>Acceptable</v>
      </c>
      <c r="T2850">
        <f>ROUNDUP(C2850,0)</f>
        <v>5</v>
      </c>
      <c r="U2850">
        <f>ROUNDDOWN(C2850,0)</f>
        <v>4</v>
      </c>
      <c r="V2850">
        <f>RIGHT(K2850,2)+2000</f>
        <v>2018</v>
      </c>
      <c r="W2850" t="str">
        <f>INDEX(_xlfn.TEXTSPLIT(K2850,"-"),1,2)</f>
        <v>Aug</v>
      </c>
      <c r="X2850" t="str">
        <f>INDEX(_xlfn.TEXTSPLIT(K2850,"-"),1,1)</f>
        <v>6</v>
      </c>
      <c r="Y2850">
        <f>INDEX(months!B:B,MATCH(Sheet1!W2850,months!A:A,0))</f>
        <v>8</v>
      </c>
      <c r="Z2850">
        <f t="shared" si="314"/>
        <v>43318</v>
      </c>
    </row>
    <row r="2851" spans="1:26" x14ac:dyDescent="0.2">
      <c r="A2851" t="s">
        <v>4177</v>
      </c>
      <c r="B2851" t="s">
        <v>4106</v>
      </c>
      <c r="C2851">
        <v>4.5</v>
      </c>
      <c r="D2851">
        <v>1579287</v>
      </c>
      <c r="E2851" t="s">
        <v>46</v>
      </c>
      <c r="F2851" t="s">
        <v>448</v>
      </c>
      <c r="G2851" t="s">
        <v>23</v>
      </c>
      <c r="H2851" t="s">
        <v>24</v>
      </c>
      <c r="I2851" t="s">
        <v>25</v>
      </c>
      <c r="J2851" t="s">
        <v>4107</v>
      </c>
      <c r="K2851" t="s">
        <v>357</v>
      </c>
      <c r="L2851" t="s">
        <v>46</v>
      </c>
      <c r="M2851" t="s">
        <v>46</v>
      </c>
      <c r="N2851">
        <f t="shared" si="308"/>
        <v>0</v>
      </c>
      <c r="O2851" t="str">
        <f t="shared" si="309"/>
        <v>No</v>
      </c>
      <c r="P2851">
        <f t="shared" si="310"/>
        <v>0</v>
      </c>
      <c r="Q2851">
        <f t="shared" si="311"/>
        <v>4813937689</v>
      </c>
      <c r="R2851">
        <f t="shared" si="312"/>
        <v>4.1933383153624479</v>
      </c>
      <c r="S2851" t="str">
        <f t="shared" si="313"/>
        <v>Acceptable</v>
      </c>
      <c r="T2851">
        <f>ROUNDUP(C2851,0)</f>
        <v>5</v>
      </c>
      <c r="U2851">
        <f>ROUNDDOWN(C2851,0)</f>
        <v>4</v>
      </c>
      <c r="V2851">
        <f>RIGHT(K2851,2)+2000</f>
        <v>2018</v>
      </c>
      <c r="W2851" t="str">
        <f>INDEX(_xlfn.TEXTSPLIT(K2851,"-"),1,2)</f>
        <v>Jul</v>
      </c>
      <c r="X2851" t="str">
        <f>INDEX(_xlfn.TEXTSPLIT(K2851,"-"),1,1)</f>
        <v>25</v>
      </c>
      <c r="Y2851">
        <f>INDEX(months!B:B,MATCH(Sheet1!W2851,months!A:A,0))</f>
        <v>7</v>
      </c>
      <c r="Z2851">
        <f t="shared" si="314"/>
        <v>43306</v>
      </c>
    </row>
    <row r="2852" spans="1:26" x14ac:dyDescent="0.2">
      <c r="A2852" t="s">
        <v>4178</v>
      </c>
      <c r="B2852" t="s">
        <v>4106</v>
      </c>
      <c r="C2852">
        <v>4.3</v>
      </c>
      <c r="D2852">
        <v>116880</v>
      </c>
      <c r="E2852" t="s">
        <v>1396</v>
      </c>
      <c r="F2852" t="s">
        <v>89</v>
      </c>
      <c r="G2852" t="s">
        <v>23</v>
      </c>
      <c r="H2852" t="s">
        <v>24</v>
      </c>
      <c r="I2852" t="s">
        <v>25</v>
      </c>
      <c r="J2852" t="s">
        <v>4107</v>
      </c>
      <c r="K2852" t="s">
        <v>2431</v>
      </c>
      <c r="L2852" t="s">
        <v>4179</v>
      </c>
      <c r="M2852" t="s">
        <v>29</v>
      </c>
      <c r="N2852">
        <f t="shared" si="308"/>
        <v>0</v>
      </c>
      <c r="O2852" t="str">
        <f t="shared" si="309"/>
        <v>No</v>
      </c>
      <c r="P2852">
        <f t="shared" si="310"/>
        <v>0</v>
      </c>
      <c r="Q2852">
        <f t="shared" si="311"/>
        <v>4813937689</v>
      </c>
      <c r="R2852">
        <f t="shared" si="312"/>
        <v>4.1933383153624479</v>
      </c>
      <c r="S2852" t="str">
        <f t="shared" si="313"/>
        <v>Acceptable</v>
      </c>
      <c r="T2852">
        <f>ROUNDUP(C2852,0)</f>
        <v>5</v>
      </c>
      <c r="U2852">
        <f>ROUNDDOWN(C2852,0)</f>
        <v>4</v>
      </c>
      <c r="V2852">
        <f>RIGHT(K2852,2)+2000</f>
        <v>2018</v>
      </c>
      <c r="W2852" t="str">
        <f>INDEX(_xlfn.TEXTSPLIT(K2852,"-"),1,2)</f>
        <v>Apr</v>
      </c>
      <c r="X2852" t="str">
        <f>INDEX(_xlfn.TEXTSPLIT(K2852,"-"),1,1)</f>
        <v>23</v>
      </c>
      <c r="Y2852">
        <f>INDEX(months!B:B,MATCH(Sheet1!W2852,months!A:A,0))</f>
        <v>4</v>
      </c>
      <c r="Z2852">
        <f t="shared" si="314"/>
        <v>43213</v>
      </c>
    </row>
    <row r="2853" spans="1:26" x14ac:dyDescent="0.2">
      <c r="A2853" t="s">
        <v>4180</v>
      </c>
      <c r="B2853" t="s">
        <v>4106</v>
      </c>
      <c r="C2853">
        <v>4.3</v>
      </c>
      <c r="D2853">
        <v>21730</v>
      </c>
      <c r="E2853" t="s">
        <v>21</v>
      </c>
      <c r="F2853" t="s">
        <v>65</v>
      </c>
      <c r="G2853" t="s">
        <v>23</v>
      </c>
      <c r="H2853" t="s">
        <v>24</v>
      </c>
      <c r="I2853" t="s">
        <v>25</v>
      </c>
      <c r="J2853" t="s">
        <v>4107</v>
      </c>
      <c r="K2853" t="s">
        <v>746</v>
      </c>
      <c r="L2853" t="s">
        <v>4134</v>
      </c>
      <c r="M2853" t="s">
        <v>86</v>
      </c>
      <c r="N2853">
        <f t="shared" si="308"/>
        <v>0</v>
      </c>
      <c r="O2853" t="str">
        <f t="shared" si="309"/>
        <v>No</v>
      </c>
      <c r="P2853">
        <f t="shared" si="310"/>
        <v>0</v>
      </c>
      <c r="Q2853">
        <f t="shared" si="311"/>
        <v>4813937689</v>
      </c>
      <c r="R2853">
        <f t="shared" si="312"/>
        <v>4.1933383153624479</v>
      </c>
      <c r="S2853" t="str">
        <f t="shared" si="313"/>
        <v>Acceptable</v>
      </c>
      <c r="T2853">
        <f>ROUNDUP(C2853,0)</f>
        <v>5</v>
      </c>
      <c r="U2853">
        <f>ROUNDDOWN(C2853,0)</f>
        <v>4</v>
      </c>
      <c r="V2853">
        <f>RIGHT(K2853,2)+2000</f>
        <v>2018</v>
      </c>
      <c r="W2853" t="str">
        <f>INDEX(_xlfn.TEXTSPLIT(K2853,"-"),1,2)</f>
        <v>May</v>
      </c>
      <c r="X2853" t="str">
        <f>INDEX(_xlfn.TEXTSPLIT(K2853,"-"),1,1)</f>
        <v>23</v>
      </c>
      <c r="Y2853">
        <f>INDEX(months!B:B,MATCH(Sheet1!W2853,months!A:A,0))</f>
        <v>5</v>
      </c>
      <c r="Z2853">
        <f t="shared" si="314"/>
        <v>43243</v>
      </c>
    </row>
    <row r="2854" spans="1:26" x14ac:dyDescent="0.2">
      <c r="A2854" t="s">
        <v>4181</v>
      </c>
      <c r="B2854" t="s">
        <v>4106</v>
      </c>
      <c r="C2854">
        <v>4.4000000000000004</v>
      </c>
      <c r="D2854">
        <v>62421</v>
      </c>
      <c r="E2854" t="s">
        <v>1128</v>
      </c>
      <c r="F2854" t="s">
        <v>38</v>
      </c>
      <c r="G2854" t="s">
        <v>23</v>
      </c>
      <c r="H2854" t="s">
        <v>24</v>
      </c>
      <c r="I2854" t="s">
        <v>25</v>
      </c>
      <c r="J2854" t="s">
        <v>4107</v>
      </c>
      <c r="K2854" t="s">
        <v>249</v>
      </c>
      <c r="L2854" t="s">
        <v>1197</v>
      </c>
      <c r="M2854" t="s">
        <v>81</v>
      </c>
      <c r="N2854">
        <f t="shared" si="308"/>
        <v>0</v>
      </c>
      <c r="O2854" t="str">
        <f t="shared" si="309"/>
        <v>No</v>
      </c>
      <c r="P2854">
        <f t="shared" si="310"/>
        <v>0</v>
      </c>
      <c r="Q2854">
        <f t="shared" si="311"/>
        <v>4813937689</v>
      </c>
      <c r="R2854">
        <f t="shared" si="312"/>
        <v>4.1933383153624479</v>
      </c>
      <c r="S2854" t="str">
        <f t="shared" si="313"/>
        <v>Acceptable</v>
      </c>
      <c r="T2854">
        <f>ROUNDUP(C2854,0)</f>
        <v>5</v>
      </c>
      <c r="U2854">
        <f>ROUNDDOWN(C2854,0)</f>
        <v>4</v>
      </c>
      <c r="V2854">
        <f>RIGHT(K2854,2)+2000</f>
        <v>2018</v>
      </c>
      <c r="W2854" t="str">
        <f>INDEX(_xlfn.TEXTSPLIT(K2854,"-"),1,2)</f>
        <v>Jul</v>
      </c>
      <c r="X2854" t="str">
        <f>INDEX(_xlfn.TEXTSPLIT(K2854,"-"),1,1)</f>
        <v>28</v>
      </c>
      <c r="Y2854">
        <f>INDEX(months!B:B,MATCH(Sheet1!W2854,months!A:A,0))</f>
        <v>7</v>
      </c>
      <c r="Z2854">
        <f t="shared" si="314"/>
        <v>43309</v>
      </c>
    </row>
    <row r="2855" spans="1:26" x14ac:dyDescent="0.2">
      <c r="A2855" t="s">
        <v>4120</v>
      </c>
      <c r="B2855" t="s">
        <v>4106</v>
      </c>
      <c r="C2855">
        <v>4.5</v>
      </c>
      <c r="D2855">
        <v>10858538</v>
      </c>
      <c r="E2855" t="s">
        <v>46</v>
      </c>
      <c r="F2855" t="s">
        <v>475</v>
      </c>
      <c r="G2855" t="s">
        <v>23</v>
      </c>
      <c r="H2855" t="s">
        <v>24</v>
      </c>
      <c r="I2855" t="s">
        <v>25</v>
      </c>
      <c r="J2855" t="s">
        <v>4107</v>
      </c>
      <c r="K2855" t="s">
        <v>3021</v>
      </c>
      <c r="L2855" t="s">
        <v>46</v>
      </c>
      <c r="M2855" t="s">
        <v>46</v>
      </c>
      <c r="N2855">
        <f t="shared" si="308"/>
        <v>0</v>
      </c>
      <c r="O2855" t="str">
        <f t="shared" si="309"/>
        <v>No</v>
      </c>
      <c r="P2855">
        <f t="shared" si="310"/>
        <v>0</v>
      </c>
      <c r="Q2855">
        <f t="shared" si="311"/>
        <v>4813937689</v>
      </c>
      <c r="R2855">
        <f t="shared" si="312"/>
        <v>4.1933383153624479</v>
      </c>
      <c r="S2855" t="str">
        <f t="shared" si="313"/>
        <v>Acceptable</v>
      </c>
      <c r="T2855">
        <f>ROUNDUP(C2855,0)</f>
        <v>5</v>
      </c>
      <c r="U2855">
        <f>ROUNDDOWN(C2855,0)</f>
        <v>4</v>
      </c>
      <c r="V2855">
        <f>RIGHT(K2855,2)+2000</f>
        <v>2018</v>
      </c>
      <c r="W2855" t="str">
        <f>INDEX(_xlfn.TEXTSPLIT(K2855,"-"),1,2)</f>
        <v>Aug</v>
      </c>
      <c r="X2855" t="str">
        <f>INDEX(_xlfn.TEXTSPLIT(K2855,"-"),1,1)</f>
        <v>6</v>
      </c>
      <c r="Y2855">
        <f>INDEX(months!B:B,MATCH(Sheet1!W2855,months!A:A,0))</f>
        <v>8</v>
      </c>
      <c r="Z2855">
        <f t="shared" si="314"/>
        <v>43318</v>
      </c>
    </row>
    <row r="2856" spans="1:26" x14ac:dyDescent="0.2">
      <c r="A2856" t="s">
        <v>4182</v>
      </c>
      <c r="B2856" t="s">
        <v>4106</v>
      </c>
      <c r="C2856">
        <v>4.4000000000000004</v>
      </c>
      <c r="D2856">
        <v>70189</v>
      </c>
      <c r="E2856" t="s">
        <v>481</v>
      </c>
      <c r="F2856" t="s">
        <v>38</v>
      </c>
      <c r="G2856" t="s">
        <v>23</v>
      </c>
      <c r="H2856" t="s">
        <v>24</v>
      </c>
      <c r="I2856" t="s">
        <v>44</v>
      </c>
      <c r="J2856" t="s">
        <v>4107</v>
      </c>
      <c r="K2856" t="s">
        <v>4183</v>
      </c>
      <c r="L2856" t="s">
        <v>4184</v>
      </c>
      <c r="M2856" t="s">
        <v>86</v>
      </c>
      <c r="N2856">
        <f t="shared" si="308"/>
        <v>0</v>
      </c>
      <c r="O2856" t="str">
        <f t="shared" si="309"/>
        <v>No</v>
      </c>
      <c r="P2856">
        <f t="shared" si="310"/>
        <v>0</v>
      </c>
      <c r="Q2856">
        <f t="shared" si="311"/>
        <v>4813937689</v>
      </c>
      <c r="R2856">
        <f t="shared" si="312"/>
        <v>4.1933383153624479</v>
      </c>
      <c r="S2856" t="str">
        <f t="shared" si="313"/>
        <v>Acceptable</v>
      </c>
      <c r="T2856">
        <f>ROUNDUP(C2856,0)</f>
        <v>5</v>
      </c>
      <c r="U2856">
        <f>ROUNDDOWN(C2856,0)</f>
        <v>4</v>
      </c>
      <c r="V2856">
        <f>RIGHT(K2856,2)+2000</f>
        <v>2015</v>
      </c>
      <c r="W2856" t="str">
        <f>INDEX(_xlfn.TEXTSPLIT(K2856,"-"),1,2)</f>
        <v>Aug</v>
      </c>
      <c r="X2856" t="str">
        <f>INDEX(_xlfn.TEXTSPLIT(K2856,"-"),1,1)</f>
        <v>11</v>
      </c>
      <c r="Y2856">
        <f>INDEX(months!B:B,MATCH(Sheet1!W2856,months!A:A,0))</f>
        <v>8</v>
      </c>
      <c r="Z2856">
        <f t="shared" si="314"/>
        <v>42227</v>
      </c>
    </row>
    <row r="2857" spans="1:26" x14ac:dyDescent="0.2">
      <c r="A2857" t="s">
        <v>4185</v>
      </c>
      <c r="B2857" t="s">
        <v>4106</v>
      </c>
      <c r="C2857">
        <v>4.5999999999999996</v>
      </c>
      <c r="D2857">
        <v>847159</v>
      </c>
      <c r="E2857" t="s">
        <v>123</v>
      </c>
      <c r="F2857" t="s">
        <v>89</v>
      </c>
      <c r="G2857" t="s">
        <v>23</v>
      </c>
      <c r="H2857" t="s">
        <v>24</v>
      </c>
      <c r="I2857" t="s">
        <v>25</v>
      </c>
      <c r="J2857" t="s">
        <v>4107</v>
      </c>
      <c r="K2857" t="s">
        <v>4186</v>
      </c>
      <c r="L2857" t="s">
        <v>4187</v>
      </c>
      <c r="M2857" t="s">
        <v>86</v>
      </c>
      <c r="N2857">
        <f t="shared" si="308"/>
        <v>0</v>
      </c>
      <c r="O2857" t="str">
        <f t="shared" si="309"/>
        <v>No</v>
      </c>
      <c r="P2857">
        <f t="shared" si="310"/>
        <v>0</v>
      </c>
      <c r="Q2857">
        <f t="shared" si="311"/>
        <v>4813937689</v>
      </c>
      <c r="R2857">
        <f t="shared" si="312"/>
        <v>4.1933383153624479</v>
      </c>
      <c r="S2857" t="str">
        <f t="shared" si="313"/>
        <v>Acceptable</v>
      </c>
      <c r="T2857">
        <f>ROUNDUP(C2857,0)</f>
        <v>5</v>
      </c>
      <c r="U2857">
        <f>ROUNDDOWN(C2857,0)</f>
        <v>4</v>
      </c>
      <c r="V2857">
        <f>RIGHT(K2857,2)+2000</f>
        <v>2017</v>
      </c>
      <c r="W2857" t="str">
        <f>INDEX(_xlfn.TEXTSPLIT(K2857,"-"),1,2)</f>
        <v>Nov</v>
      </c>
      <c r="X2857" t="str">
        <f>INDEX(_xlfn.TEXTSPLIT(K2857,"-"),1,1)</f>
        <v>10</v>
      </c>
      <c r="Y2857">
        <f>INDEX(months!B:B,MATCH(Sheet1!W2857,months!A:A,0))</f>
        <v>11</v>
      </c>
      <c r="Z2857">
        <f t="shared" si="314"/>
        <v>43049</v>
      </c>
    </row>
    <row r="2858" spans="1:26" x14ac:dyDescent="0.2">
      <c r="A2858" t="s">
        <v>4188</v>
      </c>
      <c r="B2858" t="s">
        <v>4106</v>
      </c>
      <c r="C2858">
        <v>4.3</v>
      </c>
      <c r="D2858">
        <v>251951</v>
      </c>
      <c r="E2858" t="s">
        <v>271</v>
      </c>
      <c r="F2858" t="s">
        <v>89</v>
      </c>
      <c r="G2858" t="s">
        <v>23</v>
      </c>
      <c r="H2858" t="s">
        <v>24</v>
      </c>
      <c r="I2858" t="s">
        <v>418</v>
      </c>
      <c r="J2858" t="s">
        <v>4107</v>
      </c>
      <c r="K2858" t="s">
        <v>169</v>
      </c>
      <c r="L2858" t="s">
        <v>750</v>
      </c>
      <c r="M2858" t="s">
        <v>54</v>
      </c>
      <c r="N2858">
        <f t="shared" si="308"/>
        <v>0</v>
      </c>
      <c r="O2858" t="str">
        <f t="shared" si="309"/>
        <v>No</v>
      </c>
      <c r="P2858">
        <f t="shared" si="310"/>
        <v>0</v>
      </c>
      <c r="Q2858">
        <f t="shared" si="311"/>
        <v>4813937689</v>
      </c>
      <c r="R2858">
        <f t="shared" si="312"/>
        <v>4.1933383153624479</v>
      </c>
      <c r="S2858" t="str">
        <f t="shared" si="313"/>
        <v>Acceptable</v>
      </c>
      <c r="T2858">
        <f>ROUNDUP(C2858,0)</f>
        <v>5</v>
      </c>
      <c r="U2858">
        <f>ROUNDDOWN(C2858,0)</f>
        <v>4</v>
      </c>
      <c r="V2858">
        <f>RIGHT(K2858,2)+2000</f>
        <v>2018</v>
      </c>
      <c r="W2858" t="str">
        <f>INDEX(_xlfn.TEXTSPLIT(K2858,"-"),1,2)</f>
        <v>Jul</v>
      </c>
      <c r="X2858" t="str">
        <f>INDEX(_xlfn.TEXTSPLIT(K2858,"-"),1,1)</f>
        <v>11</v>
      </c>
      <c r="Y2858">
        <f>INDEX(months!B:B,MATCH(Sheet1!W2858,months!A:A,0))</f>
        <v>7</v>
      </c>
      <c r="Z2858">
        <f t="shared" si="314"/>
        <v>43292</v>
      </c>
    </row>
    <row r="2859" spans="1:26" x14ac:dyDescent="0.2">
      <c r="A2859" t="s">
        <v>4109</v>
      </c>
      <c r="B2859" t="s">
        <v>4106</v>
      </c>
      <c r="C2859">
        <v>4.5999999999999996</v>
      </c>
      <c r="D2859">
        <v>98716</v>
      </c>
      <c r="E2859" t="s">
        <v>1508</v>
      </c>
      <c r="F2859" t="s">
        <v>38</v>
      </c>
      <c r="G2859" t="s">
        <v>23</v>
      </c>
      <c r="H2859" t="s">
        <v>24</v>
      </c>
      <c r="I2859" t="s">
        <v>25</v>
      </c>
      <c r="J2859" t="s">
        <v>4107</v>
      </c>
      <c r="K2859" t="s">
        <v>39</v>
      </c>
      <c r="L2859" t="s">
        <v>4110</v>
      </c>
      <c r="M2859" t="s">
        <v>274</v>
      </c>
      <c r="N2859">
        <f t="shared" si="308"/>
        <v>0</v>
      </c>
      <c r="O2859" t="str">
        <f t="shared" si="309"/>
        <v>No</v>
      </c>
      <c r="P2859">
        <f t="shared" si="310"/>
        <v>0</v>
      </c>
      <c r="Q2859">
        <f t="shared" si="311"/>
        <v>4813937689</v>
      </c>
      <c r="R2859">
        <f t="shared" si="312"/>
        <v>4.1933383153624479</v>
      </c>
      <c r="S2859" t="str">
        <f t="shared" si="313"/>
        <v>Acceptable</v>
      </c>
      <c r="T2859">
        <f>ROUNDUP(C2859,0)</f>
        <v>5</v>
      </c>
      <c r="U2859">
        <f>ROUNDDOWN(C2859,0)</f>
        <v>4</v>
      </c>
      <c r="V2859">
        <f>RIGHT(K2859,2)+2000</f>
        <v>2018</v>
      </c>
      <c r="W2859" t="str">
        <f>INDEX(_xlfn.TEXTSPLIT(K2859,"-"),1,2)</f>
        <v>Aug</v>
      </c>
      <c r="X2859" t="str">
        <f>INDEX(_xlfn.TEXTSPLIT(K2859,"-"),1,1)</f>
        <v>1</v>
      </c>
      <c r="Y2859">
        <f>INDEX(months!B:B,MATCH(Sheet1!W2859,months!A:A,0))</f>
        <v>8</v>
      </c>
      <c r="Z2859">
        <f t="shared" si="314"/>
        <v>43313</v>
      </c>
    </row>
    <row r="2860" spans="1:26" x14ac:dyDescent="0.2">
      <c r="A2860" t="s">
        <v>4145</v>
      </c>
      <c r="B2860" t="s">
        <v>4106</v>
      </c>
      <c r="C2860">
        <v>4.3</v>
      </c>
      <c r="D2860">
        <v>654418</v>
      </c>
      <c r="E2860" t="s">
        <v>46</v>
      </c>
      <c r="F2860" t="s">
        <v>43</v>
      </c>
      <c r="G2860" t="s">
        <v>23</v>
      </c>
      <c r="H2860" t="s">
        <v>24</v>
      </c>
      <c r="I2860" t="s">
        <v>25</v>
      </c>
      <c r="J2860" t="s">
        <v>4107</v>
      </c>
      <c r="K2860" t="s">
        <v>3092</v>
      </c>
      <c r="L2860" t="s">
        <v>46</v>
      </c>
      <c r="M2860" t="s">
        <v>29</v>
      </c>
      <c r="N2860">
        <f t="shared" si="308"/>
        <v>0</v>
      </c>
      <c r="O2860" t="str">
        <f t="shared" si="309"/>
        <v>No</v>
      </c>
      <c r="P2860">
        <f t="shared" si="310"/>
        <v>0</v>
      </c>
      <c r="Q2860">
        <f t="shared" si="311"/>
        <v>4813937689</v>
      </c>
      <c r="R2860">
        <f t="shared" si="312"/>
        <v>4.1933383153624479</v>
      </c>
      <c r="S2860" t="str">
        <f t="shared" si="313"/>
        <v>Acceptable</v>
      </c>
      <c r="T2860">
        <f>ROUNDUP(C2860,0)</f>
        <v>5</v>
      </c>
      <c r="U2860">
        <f>ROUNDDOWN(C2860,0)</f>
        <v>4</v>
      </c>
      <c r="V2860">
        <f>RIGHT(K2860,2)+2000</f>
        <v>2018</v>
      </c>
      <c r="W2860" t="str">
        <f>INDEX(_xlfn.TEXTSPLIT(K2860,"-"),1,2)</f>
        <v>Feb</v>
      </c>
      <c r="X2860" t="str">
        <f>INDEX(_xlfn.TEXTSPLIT(K2860,"-"),1,1)</f>
        <v>1</v>
      </c>
      <c r="Y2860">
        <f>INDEX(months!B:B,MATCH(Sheet1!W2860,months!A:A,0))</f>
        <v>2</v>
      </c>
      <c r="Z2860">
        <f t="shared" si="314"/>
        <v>43132</v>
      </c>
    </row>
    <row r="2861" spans="1:26" x14ac:dyDescent="0.2">
      <c r="A2861" t="s">
        <v>4130</v>
      </c>
      <c r="B2861" t="s">
        <v>4106</v>
      </c>
      <c r="C2861">
        <v>4.4000000000000004</v>
      </c>
      <c r="D2861">
        <v>5282558</v>
      </c>
      <c r="E2861" t="s">
        <v>46</v>
      </c>
      <c r="F2861" t="s">
        <v>448</v>
      </c>
      <c r="G2861" t="s">
        <v>23</v>
      </c>
      <c r="H2861" t="s">
        <v>24</v>
      </c>
      <c r="I2861" t="s">
        <v>25</v>
      </c>
      <c r="J2861" t="s">
        <v>4107</v>
      </c>
      <c r="K2861" t="s">
        <v>115</v>
      </c>
      <c r="L2861" t="s">
        <v>4131</v>
      </c>
      <c r="M2861" t="s">
        <v>587</v>
      </c>
      <c r="N2861">
        <f t="shared" si="308"/>
        <v>0</v>
      </c>
      <c r="O2861" t="str">
        <f t="shared" si="309"/>
        <v>No</v>
      </c>
      <c r="P2861">
        <f t="shared" si="310"/>
        <v>0</v>
      </c>
      <c r="Q2861">
        <f t="shared" si="311"/>
        <v>4813937689</v>
      </c>
      <c r="R2861">
        <f t="shared" si="312"/>
        <v>4.1933383153624479</v>
      </c>
      <c r="S2861" t="str">
        <f t="shared" si="313"/>
        <v>Acceptable</v>
      </c>
      <c r="T2861">
        <f>ROUNDUP(C2861,0)</f>
        <v>5</v>
      </c>
      <c r="U2861">
        <f>ROUNDDOWN(C2861,0)</f>
        <v>4</v>
      </c>
      <c r="V2861">
        <f>RIGHT(K2861,2)+2000</f>
        <v>2018</v>
      </c>
      <c r="W2861" t="str">
        <f>INDEX(_xlfn.TEXTSPLIT(K2861,"-"),1,2)</f>
        <v>Jul</v>
      </c>
      <c r="X2861" t="str">
        <f>INDEX(_xlfn.TEXTSPLIT(K2861,"-"),1,1)</f>
        <v>30</v>
      </c>
      <c r="Y2861">
        <f>INDEX(months!B:B,MATCH(Sheet1!W2861,months!A:A,0))</f>
        <v>7</v>
      </c>
      <c r="Z2861">
        <f t="shared" si="314"/>
        <v>43311</v>
      </c>
    </row>
    <row r="2862" spans="1:26" x14ac:dyDescent="0.2">
      <c r="A2862" t="s">
        <v>4189</v>
      </c>
      <c r="B2862" t="s">
        <v>4106</v>
      </c>
      <c r="C2862">
        <v>4.2</v>
      </c>
      <c r="D2862">
        <v>240475</v>
      </c>
      <c r="E2862" t="s">
        <v>454</v>
      </c>
      <c r="F2862" t="s">
        <v>89</v>
      </c>
      <c r="G2862" t="s">
        <v>23</v>
      </c>
      <c r="H2862" t="s">
        <v>24</v>
      </c>
      <c r="I2862" t="s">
        <v>25</v>
      </c>
      <c r="J2862" t="s">
        <v>4107</v>
      </c>
      <c r="K2862" t="s">
        <v>3200</v>
      </c>
      <c r="L2862" t="s">
        <v>91</v>
      </c>
      <c r="M2862" t="s">
        <v>86</v>
      </c>
      <c r="N2862">
        <f t="shared" si="308"/>
        <v>0</v>
      </c>
      <c r="O2862" t="str">
        <f t="shared" si="309"/>
        <v>No</v>
      </c>
      <c r="P2862">
        <f t="shared" si="310"/>
        <v>0</v>
      </c>
      <c r="Q2862">
        <f t="shared" si="311"/>
        <v>4813937689</v>
      </c>
      <c r="R2862">
        <f t="shared" si="312"/>
        <v>4.1933383153624479</v>
      </c>
      <c r="S2862" t="str">
        <f t="shared" si="313"/>
        <v>Acceptable</v>
      </c>
      <c r="T2862">
        <f>ROUNDUP(C2862,0)</f>
        <v>5</v>
      </c>
      <c r="U2862">
        <f>ROUNDDOWN(C2862,0)</f>
        <v>4</v>
      </c>
      <c r="V2862">
        <f>RIGHT(K2862,2)+2000</f>
        <v>2017</v>
      </c>
      <c r="W2862" t="str">
        <f>INDEX(_xlfn.TEXTSPLIT(K2862,"-"),1,2)</f>
        <v>Nov</v>
      </c>
      <c r="X2862" t="str">
        <f>INDEX(_xlfn.TEXTSPLIT(K2862,"-"),1,1)</f>
        <v>22</v>
      </c>
      <c r="Y2862">
        <f>INDEX(months!B:B,MATCH(Sheet1!W2862,months!A:A,0))</f>
        <v>11</v>
      </c>
      <c r="Z2862">
        <f t="shared" si="314"/>
        <v>43061</v>
      </c>
    </row>
    <row r="2863" spans="1:26" x14ac:dyDescent="0.2">
      <c r="A2863" t="s">
        <v>4190</v>
      </c>
      <c r="B2863" t="s">
        <v>4106</v>
      </c>
      <c r="C2863">
        <v>4.3</v>
      </c>
      <c r="D2863">
        <v>527247</v>
      </c>
      <c r="E2863" t="s">
        <v>46</v>
      </c>
      <c r="F2863" t="s">
        <v>43</v>
      </c>
      <c r="G2863" t="s">
        <v>23</v>
      </c>
      <c r="H2863" t="s">
        <v>24</v>
      </c>
      <c r="I2863" t="s">
        <v>25</v>
      </c>
      <c r="J2863" t="s">
        <v>4107</v>
      </c>
      <c r="K2863" t="s">
        <v>3092</v>
      </c>
      <c r="L2863" t="s">
        <v>200</v>
      </c>
      <c r="M2863" t="s">
        <v>46</v>
      </c>
      <c r="N2863">
        <f t="shared" si="308"/>
        <v>0</v>
      </c>
      <c r="O2863" t="str">
        <f t="shared" si="309"/>
        <v>No</v>
      </c>
      <c r="P2863">
        <f t="shared" si="310"/>
        <v>0</v>
      </c>
      <c r="Q2863">
        <f t="shared" si="311"/>
        <v>4813937689</v>
      </c>
      <c r="R2863">
        <f t="shared" si="312"/>
        <v>4.1933383153624479</v>
      </c>
      <c r="S2863" t="str">
        <f t="shared" si="313"/>
        <v>Acceptable</v>
      </c>
      <c r="T2863">
        <f>ROUNDUP(C2863,0)</f>
        <v>5</v>
      </c>
      <c r="U2863">
        <f>ROUNDDOWN(C2863,0)</f>
        <v>4</v>
      </c>
      <c r="V2863">
        <f>RIGHT(K2863,2)+2000</f>
        <v>2018</v>
      </c>
      <c r="W2863" t="str">
        <f>INDEX(_xlfn.TEXTSPLIT(K2863,"-"),1,2)</f>
        <v>Feb</v>
      </c>
      <c r="X2863" t="str">
        <f>INDEX(_xlfn.TEXTSPLIT(K2863,"-"),1,1)</f>
        <v>1</v>
      </c>
      <c r="Y2863">
        <f>INDEX(months!B:B,MATCH(Sheet1!W2863,months!A:A,0))</f>
        <v>2</v>
      </c>
      <c r="Z2863">
        <f t="shared" si="314"/>
        <v>43132</v>
      </c>
    </row>
    <row r="2864" spans="1:26" x14ac:dyDescent="0.2">
      <c r="A2864" t="s">
        <v>4156</v>
      </c>
      <c r="B2864" t="s">
        <v>4106</v>
      </c>
      <c r="C2864">
        <v>4.4000000000000004</v>
      </c>
      <c r="D2864">
        <v>3157936</v>
      </c>
      <c r="E2864" t="s">
        <v>1035</v>
      </c>
      <c r="F2864" t="s">
        <v>448</v>
      </c>
      <c r="G2864" t="s">
        <v>23</v>
      </c>
      <c r="H2864" t="s">
        <v>24</v>
      </c>
      <c r="I2864" t="s">
        <v>25</v>
      </c>
      <c r="J2864" t="s">
        <v>4107</v>
      </c>
      <c r="K2864" t="s">
        <v>84</v>
      </c>
      <c r="L2864" t="s">
        <v>4157</v>
      </c>
      <c r="M2864" t="s">
        <v>81</v>
      </c>
      <c r="N2864">
        <f t="shared" si="308"/>
        <v>0</v>
      </c>
      <c r="O2864" t="str">
        <f t="shared" si="309"/>
        <v>No</v>
      </c>
      <c r="P2864">
        <f t="shared" si="310"/>
        <v>0</v>
      </c>
      <c r="Q2864">
        <f t="shared" si="311"/>
        <v>4813937689</v>
      </c>
      <c r="R2864">
        <f t="shared" si="312"/>
        <v>4.1933383153624479</v>
      </c>
      <c r="S2864" t="str">
        <f t="shared" si="313"/>
        <v>Acceptable</v>
      </c>
      <c r="T2864">
        <f>ROUNDUP(C2864,0)</f>
        <v>5</v>
      </c>
      <c r="U2864">
        <f>ROUNDDOWN(C2864,0)</f>
        <v>4</v>
      </c>
      <c r="V2864">
        <f>RIGHT(K2864,2)+2000</f>
        <v>2018</v>
      </c>
      <c r="W2864" t="str">
        <f>INDEX(_xlfn.TEXTSPLIT(K2864,"-"),1,2)</f>
        <v>Jul</v>
      </c>
      <c r="X2864" t="str">
        <f>INDEX(_xlfn.TEXTSPLIT(K2864,"-"),1,1)</f>
        <v>31</v>
      </c>
      <c r="Y2864">
        <f>INDEX(months!B:B,MATCH(Sheet1!W2864,months!A:A,0))</f>
        <v>7</v>
      </c>
      <c r="Z2864">
        <f t="shared" si="314"/>
        <v>43312</v>
      </c>
    </row>
    <row r="2865" spans="1:26" x14ac:dyDescent="0.2">
      <c r="A2865" t="s">
        <v>4191</v>
      </c>
      <c r="B2865" t="s">
        <v>4106</v>
      </c>
      <c r="C2865">
        <v>3.9</v>
      </c>
      <c r="D2865">
        <v>55427</v>
      </c>
      <c r="E2865" t="s">
        <v>815</v>
      </c>
      <c r="F2865" t="s">
        <v>89</v>
      </c>
      <c r="G2865" t="s">
        <v>23</v>
      </c>
      <c r="H2865" t="s">
        <v>24</v>
      </c>
      <c r="I2865" t="s">
        <v>25</v>
      </c>
      <c r="J2865" t="s">
        <v>4107</v>
      </c>
      <c r="K2865" t="s">
        <v>4192</v>
      </c>
      <c r="L2865" t="s">
        <v>1962</v>
      </c>
      <c r="M2865" t="s">
        <v>177</v>
      </c>
      <c r="N2865">
        <f t="shared" si="308"/>
        <v>0</v>
      </c>
      <c r="O2865" t="str">
        <f t="shared" si="309"/>
        <v>No</v>
      </c>
      <c r="P2865">
        <f t="shared" si="310"/>
        <v>0</v>
      </c>
      <c r="Q2865">
        <f t="shared" si="311"/>
        <v>4813937689</v>
      </c>
      <c r="R2865">
        <f t="shared" si="312"/>
        <v>4.1933383153624479</v>
      </c>
      <c r="S2865" t="str">
        <f t="shared" si="313"/>
        <v>Acceptable</v>
      </c>
      <c r="T2865">
        <f>ROUNDUP(C2865,0)</f>
        <v>4</v>
      </c>
      <c r="U2865">
        <f>ROUNDDOWN(C2865,0)</f>
        <v>3</v>
      </c>
      <c r="V2865">
        <f>RIGHT(K2865,2)+2000</f>
        <v>2016</v>
      </c>
      <c r="W2865" t="str">
        <f>INDEX(_xlfn.TEXTSPLIT(K2865,"-"),1,2)</f>
        <v>Mar</v>
      </c>
      <c r="X2865" t="str">
        <f>INDEX(_xlfn.TEXTSPLIT(K2865,"-"),1,1)</f>
        <v>25</v>
      </c>
      <c r="Y2865">
        <f>INDEX(months!B:B,MATCH(Sheet1!W2865,months!A:A,0))</f>
        <v>3</v>
      </c>
      <c r="Z2865">
        <f t="shared" si="314"/>
        <v>42454</v>
      </c>
    </row>
    <row r="2866" spans="1:26" x14ac:dyDescent="0.2">
      <c r="A2866" t="s">
        <v>4193</v>
      </c>
      <c r="B2866" t="s">
        <v>4106</v>
      </c>
      <c r="C2866">
        <v>4.3</v>
      </c>
      <c r="D2866">
        <v>68070</v>
      </c>
      <c r="E2866" t="s">
        <v>46</v>
      </c>
      <c r="F2866" t="s">
        <v>38</v>
      </c>
      <c r="G2866" t="s">
        <v>23</v>
      </c>
      <c r="H2866" t="s">
        <v>24</v>
      </c>
      <c r="I2866" t="s">
        <v>25</v>
      </c>
      <c r="J2866" t="s">
        <v>4107</v>
      </c>
      <c r="K2866" t="s">
        <v>4194</v>
      </c>
      <c r="L2866" t="s">
        <v>46</v>
      </c>
      <c r="M2866" t="s">
        <v>46</v>
      </c>
      <c r="N2866">
        <f t="shared" si="308"/>
        <v>0</v>
      </c>
      <c r="O2866" t="str">
        <f t="shared" si="309"/>
        <v>No</v>
      </c>
      <c r="P2866">
        <f t="shared" si="310"/>
        <v>0</v>
      </c>
      <c r="Q2866">
        <f t="shared" si="311"/>
        <v>4813937689</v>
      </c>
      <c r="R2866">
        <f t="shared" si="312"/>
        <v>4.1933383153624479</v>
      </c>
      <c r="S2866" t="str">
        <f t="shared" si="313"/>
        <v>Acceptable</v>
      </c>
      <c r="T2866">
        <f>ROUNDUP(C2866,0)</f>
        <v>5</v>
      </c>
      <c r="U2866">
        <f>ROUNDDOWN(C2866,0)</f>
        <v>4</v>
      </c>
      <c r="V2866">
        <f>RIGHT(K2866,2)+2000</f>
        <v>2018</v>
      </c>
      <c r="W2866" t="str">
        <f>INDEX(_xlfn.TEXTSPLIT(K2866,"-"),1,2)</f>
        <v>May</v>
      </c>
      <c r="X2866" t="str">
        <f>INDEX(_xlfn.TEXTSPLIT(K2866,"-"),1,1)</f>
        <v>5</v>
      </c>
      <c r="Y2866">
        <f>INDEX(months!B:B,MATCH(Sheet1!W2866,months!A:A,0))</f>
        <v>5</v>
      </c>
      <c r="Z2866">
        <f t="shared" si="314"/>
        <v>43225</v>
      </c>
    </row>
    <row r="2867" spans="1:26" x14ac:dyDescent="0.2">
      <c r="A2867" t="s">
        <v>4195</v>
      </c>
      <c r="B2867" t="s">
        <v>4106</v>
      </c>
      <c r="C2867">
        <v>4.4000000000000004</v>
      </c>
      <c r="D2867">
        <v>2418135</v>
      </c>
      <c r="E2867" t="s">
        <v>46</v>
      </c>
      <c r="F2867" t="s">
        <v>448</v>
      </c>
      <c r="G2867" t="s">
        <v>23</v>
      </c>
      <c r="H2867" t="s">
        <v>24</v>
      </c>
      <c r="I2867" t="s">
        <v>25</v>
      </c>
      <c r="J2867" t="s">
        <v>4107</v>
      </c>
      <c r="K2867" t="s">
        <v>125</v>
      </c>
      <c r="L2867" t="s">
        <v>46</v>
      </c>
      <c r="M2867" t="s">
        <v>46</v>
      </c>
      <c r="N2867">
        <f t="shared" si="308"/>
        <v>0</v>
      </c>
      <c r="O2867" t="str">
        <f t="shared" si="309"/>
        <v>No</v>
      </c>
      <c r="P2867">
        <f t="shared" si="310"/>
        <v>0</v>
      </c>
      <c r="Q2867">
        <f t="shared" si="311"/>
        <v>4813937689</v>
      </c>
      <c r="R2867">
        <f t="shared" si="312"/>
        <v>4.1933383153624479</v>
      </c>
      <c r="S2867" t="str">
        <f t="shared" si="313"/>
        <v>Acceptable</v>
      </c>
      <c r="T2867">
        <f>ROUNDUP(C2867,0)</f>
        <v>5</v>
      </c>
      <c r="U2867">
        <f>ROUNDDOWN(C2867,0)</f>
        <v>4</v>
      </c>
      <c r="V2867">
        <f>RIGHT(K2867,2)+2000</f>
        <v>2018</v>
      </c>
      <c r="W2867" t="str">
        <f>INDEX(_xlfn.TEXTSPLIT(K2867,"-"),1,2)</f>
        <v>Jul</v>
      </c>
      <c r="X2867" t="str">
        <f>INDEX(_xlfn.TEXTSPLIT(K2867,"-"),1,1)</f>
        <v>12</v>
      </c>
      <c r="Y2867">
        <f>INDEX(months!B:B,MATCH(Sheet1!W2867,months!A:A,0))</f>
        <v>7</v>
      </c>
      <c r="Z2867">
        <f t="shared" si="314"/>
        <v>43293</v>
      </c>
    </row>
    <row r="2868" spans="1:26" x14ac:dyDescent="0.2">
      <c r="A2868" t="s">
        <v>4196</v>
      </c>
      <c r="B2868" t="s">
        <v>4106</v>
      </c>
      <c r="C2868">
        <v>4.2</v>
      </c>
      <c r="D2868">
        <v>329160</v>
      </c>
      <c r="E2868" t="s">
        <v>256</v>
      </c>
      <c r="F2868" t="s">
        <v>89</v>
      </c>
      <c r="G2868" t="s">
        <v>23</v>
      </c>
      <c r="H2868" t="s">
        <v>24</v>
      </c>
      <c r="I2868" t="s">
        <v>25</v>
      </c>
      <c r="J2868" t="s">
        <v>4107</v>
      </c>
      <c r="K2868" t="s">
        <v>399</v>
      </c>
      <c r="L2868" t="s">
        <v>4197</v>
      </c>
      <c r="M2868" t="s">
        <v>60</v>
      </c>
      <c r="N2868">
        <f t="shared" si="308"/>
        <v>0</v>
      </c>
      <c r="O2868" t="str">
        <f t="shared" si="309"/>
        <v>No</v>
      </c>
      <c r="P2868">
        <f t="shared" si="310"/>
        <v>0</v>
      </c>
      <c r="Q2868">
        <f t="shared" si="311"/>
        <v>4813937689</v>
      </c>
      <c r="R2868">
        <f t="shared" si="312"/>
        <v>4.1933383153624479</v>
      </c>
      <c r="S2868" t="str">
        <f t="shared" si="313"/>
        <v>Acceptable</v>
      </c>
      <c r="T2868">
        <f>ROUNDUP(C2868,0)</f>
        <v>5</v>
      </c>
      <c r="U2868">
        <f>ROUNDDOWN(C2868,0)</f>
        <v>4</v>
      </c>
      <c r="V2868">
        <f>RIGHT(K2868,2)+2000</f>
        <v>2018</v>
      </c>
      <c r="W2868" t="str">
        <f>INDEX(_xlfn.TEXTSPLIT(K2868,"-"),1,2)</f>
        <v>May</v>
      </c>
      <c r="X2868" t="str">
        <f>INDEX(_xlfn.TEXTSPLIT(K2868,"-"),1,1)</f>
        <v>29</v>
      </c>
      <c r="Y2868">
        <f>INDEX(months!B:B,MATCH(Sheet1!W2868,months!A:A,0))</f>
        <v>5</v>
      </c>
      <c r="Z2868">
        <f t="shared" si="314"/>
        <v>43249</v>
      </c>
    </row>
    <row r="2869" spans="1:26" x14ac:dyDescent="0.2">
      <c r="A2869" t="s">
        <v>4177</v>
      </c>
      <c r="B2869" t="s">
        <v>4106</v>
      </c>
      <c r="C2869">
        <v>4.5</v>
      </c>
      <c r="D2869">
        <v>1579287</v>
      </c>
      <c r="E2869" t="s">
        <v>46</v>
      </c>
      <c r="F2869" t="s">
        <v>448</v>
      </c>
      <c r="G2869" t="s">
        <v>23</v>
      </c>
      <c r="H2869" t="s">
        <v>24</v>
      </c>
      <c r="I2869" t="s">
        <v>25</v>
      </c>
      <c r="J2869" t="s">
        <v>4107</v>
      </c>
      <c r="K2869" t="s">
        <v>357</v>
      </c>
      <c r="L2869" t="s">
        <v>46</v>
      </c>
      <c r="M2869" t="s">
        <v>46</v>
      </c>
      <c r="N2869">
        <f t="shared" si="308"/>
        <v>0</v>
      </c>
      <c r="O2869" t="str">
        <f t="shared" si="309"/>
        <v>No</v>
      </c>
      <c r="P2869">
        <f t="shared" si="310"/>
        <v>0</v>
      </c>
      <c r="Q2869">
        <f t="shared" si="311"/>
        <v>4813937689</v>
      </c>
      <c r="R2869">
        <f t="shared" si="312"/>
        <v>4.1933383153624479</v>
      </c>
      <c r="S2869" t="str">
        <f t="shared" si="313"/>
        <v>Acceptable</v>
      </c>
      <c r="T2869">
        <f>ROUNDUP(C2869,0)</f>
        <v>5</v>
      </c>
      <c r="U2869">
        <f>ROUNDDOWN(C2869,0)</f>
        <v>4</v>
      </c>
      <c r="V2869">
        <f>RIGHT(K2869,2)+2000</f>
        <v>2018</v>
      </c>
      <c r="W2869" t="str">
        <f>INDEX(_xlfn.TEXTSPLIT(K2869,"-"),1,2)</f>
        <v>Jul</v>
      </c>
      <c r="X2869" t="str">
        <f>INDEX(_xlfn.TEXTSPLIT(K2869,"-"),1,1)</f>
        <v>25</v>
      </c>
      <c r="Y2869">
        <f>INDEX(months!B:B,MATCH(Sheet1!W2869,months!A:A,0))</f>
        <v>7</v>
      </c>
      <c r="Z2869">
        <f t="shared" si="314"/>
        <v>43306</v>
      </c>
    </row>
    <row r="2870" spans="1:26" x14ac:dyDescent="0.2">
      <c r="A2870" t="s">
        <v>4198</v>
      </c>
      <c r="B2870" t="s">
        <v>4106</v>
      </c>
      <c r="C2870">
        <v>4.3</v>
      </c>
      <c r="D2870">
        <v>42677</v>
      </c>
      <c r="E2870" t="s">
        <v>405</v>
      </c>
      <c r="F2870" t="s">
        <v>65</v>
      </c>
      <c r="G2870" t="s">
        <v>23</v>
      </c>
      <c r="H2870" t="s">
        <v>24</v>
      </c>
      <c r="I2870" t="s">
        <v>25</v>
      </c>
      <c r="J2870" t="s">
        <v>4107</v>
      </c>
      <c r="K2870" t="s">
        <v>538</v>
      </c>
      <c r="L2870" t="s">
        <v>508</v>
      </c>
      <c r="M2870" t="s">
        <v>29</v>
      </c>
      <c r="N2870">
        <f t="shared" si="308"/>
        <v>0</v>
      </c>
      <c r="O2870" t="str">
        <f t="shared" si="309"/>
        <v>No</v>
      </c>
      <c r="P2870">
        <f t="shared" si="310"/>
        <v>0</v>
      </c>
      <c r="Q2870">
        <f t="shared" si="311"/>
        <v>4813937689</v>
      </c>
      <c r="R2870">
        <f t="shared" si="312"/>
        <v>4.1933383153624479</v>
      </c>
      <c r="S2870" t="str">
        <f t="shared" si="313"/>
        <v>Acceptable</v>
      </c>
      <c r="T2870">
        <f>ROUNDUP(C2870,0)</f>
        <v>5</v>
      </c>
      <c r="U2870">
        <f>ROUNDDOWN(C2870,0)</f>
        <v>4</v>
      </c>
      <c r="V2870">
        <f>RIGHT(K2870,2)+2000</f>
        <v>2018</v>
      </c>
      <c r="W2870" t="str">
        <f>INDEX(_xlfn.TEXTSPLIT(K2870,"-"),1,2)</f>
        <v>Jun</v>
      </c>
      <c r="X2870" t="str">
        <f>INDEX(_xlfn.TEXTSPLIT(K2870,"-"),1,1)</f>
        <v>15</v>
      </c>
      <c r="Y2870">
        <f>INDEX(months!B:B,MATCH(Sheet1!W2870,months!A:A,0))</f>
        <v>6</v>
      </c>
      <c r="Z2870">
        <f t="shared" si="314"/>
        <v>43266</v>
      </c>
    </row>
    <row r="2871" spans="1:26" x14ac:dyDescent="0.2">
      <c r="A2871" t="s">
        <v>4199</v>
      </c>
      <c r="B2871" t="s">
        <v>4106</v>
      </c>
      <c r="C2871">
        <v>4.3</v>
      </c>
      <c r="D2871">
        <v>1517369</v>
      </c>
      <c r="E2871" t="s">
        <v>46</v>
      </c>
      <c r="F2871" t="s">
        <v>448</v>
      </c>
      <c r="G2871" t="s">
        <v>23</v>
      </c>
      <c r="H2871" t="s">
        <v>24</v>
      </c>
      <c r="I2871" t="s">
        <v>25</v>
      </c>
      <c r="J2871" t="s">
        <v>4107</v>
      </c>
      <c r="K2871" t="s">
        <v>2695</v>
      </c>
      <c r="L2871" t="s">
        <v>46</v>
      </c>
      <c r="M2871" t="s">
        <v>46</v>
      </c>
      <c r="N2871">
        <f t="shared" si="308"/>
        <v>0</v>
      </c>
      <c r="O2871" t="str">
        <f t="shared" si="309"/>
        <v>No</v>
      </c>
      <c r="P2871">
        <f t="shared" si="310"/>
        <v>0</v>
      </c>
      <c r="Q2871">
        <f t="shared" si="311"/>
        <v>4813937689</v>
      </c>
      <c r="R2871">
        <f t="shared" si="312"/>
        <v>4.1933383153624479</v>
      </c>
      <c r="S2871" t="str">
        <f t="shared" si="313"/>
        <v>Acceptable</v>
      </c>
      <c r="T2871">
        <f>ROUNDUP(C2871,0)</f>
        <v>5</v>
      </c>
      <c r="U2871">
        <f>ROUNDDOWN(C2871,0)</f>
        <v>4</v>
      </c>
      <c r="V2871">
        <f>RIGHT(K2871,2)+2000</f>
        <v>2018</v>
      </c>
      <c r="W2871" t="str">
        <f>INDEX(_xlfn.TEXTSPLIT(K2871,"-"),1,2)</f>
        <v>Mar</v>
      </c>
      <c r="X2871" t="str">
        <f>INDEX(_xlfn.TEXTSPLIT(K2871,"-"),1,1)</f>
        <v>6</v>
      </c>
      <c r="Y2871">
        <f>INDEX(months!B:B,MATCH(Sheet1!W2871,months!A:A,0))</f>
        <v>3</v>
      </c>
      <c r="Z2871">
        <f t="shared" si="314"/>
        <v>43165</v>
      </c>
    </row>
    <row r="2872" spans="1:26" x14ac:dyDescent="0.2">
      <c r="A2872" t="s">
        <v>4200</v>
      </c>
      <c r="B2872" t="s">
        <v>4106</v>
      </c>
      <c r="C2872">
        <v>4.3</v>
      </c>
      <c r="D2872">
        <v>811693</v>
      </c>
      <c r="E2872" t="s">
        <v>1959</v>
      </c>
      <c r="F2872" t="s">
        <v>43</v>
      </c>
      <c r="G2872" t="s">
        <v>23</v>
      </c>
      <c r="H2872" t="s">
        <v>24</v>
      </c>
      <c r="I2872" t="s">
        <v>25</v>
      </c>
      <c r="J2872" t="s">
        <v>4107</v>
      </c>
      <c r="K2872" t="s">
        <v>173</v>
      </c>
      <c r="L2872" t="s">
        <v>4201</v>
      </c>
      <c r="M2872" t="s">
        <v>54</v>
      </c>
      <c r="N2872">
        <f t="shared" si="308"/>
        <v>0</v>
      </c>
      <c r="O2872" t="str">
        <f t="shared" si="309"/>
        <v>No</v>
      </c>
      <c r="P2872">
        <f t="shared" si="310"/>
        <v>0</v>
      </c>
      <c r="Q2872">
        <f t="shared" si="311"/>
        <v>4813937689</v>
      </c>
      <c r="R2872">
        <f t="shared" si="312"/>
        <v>4.1933383153624479</v>
      </c>
      <c r="S2872" t="str">
        <f t="shared" si="313"/>
        <v>Acceptable</v>
      </c>
      <c r="T2872">
        <f>ROUNDUP(C2872,0)</f>
        <v>5</v>
      </c>
      <c r="U2872">
        <f>ROUNDDOWN(C2872,0)</f>
        <v>4</v>
      </c>
      <c r="V2872">
        <f>RIGHT(K2872,2)+2000</f>
        <v>2018</v>
      </c>
      <c r="W2872" t="str">
        <f>INDEX(_xlfn.TEXTSPLIT(K2872,"-"),1,2)</f>
        <v>Aug</v>
      </c>
      <c r="X2872" t="str">
        <f>INDEX(_xlfn.TEXTSPLIT(K2872,"-"),1,1)</f>
        <v>2</v>
      </c>
      <c r="Y2872">
        <f>INDEX(months!B:B,MATCH(Sheet1!W2872,months!A:A,0))</f>
        <v>8</v>
      </c>
      <c r="Z2872">
        <f t="shared" si="314"/>
        <v>43314</v>
      </c>
    </row>
    <row r="2873" spans="1:26" x14ac:dyDescent="0.2">
      <c r="A2873" t="s">
        <v>4202</v>
      </c>
      <c r="B2873" t="s">
        <v>4106</v>
      </c>
      <c r="C2873">
        <v>4.0999999999999996</v>
      </c>
      <c r="D2873">
        <v>23440</v>
      </c>
      <c r="E2873" t="s">
        <v>374</v>
      </c>
      <c r="F2873" t="s">
        <v>65</v>
      </c>
      <c r="G2873" t="s">
        <v>23</v>
      </c>
      <c r="H2873" t="s">
        <v>24</v>
      </c>
      <c r="I2873" t="s">
        <v>25</v>
      </c>
      <c r="J2873" t="s">
        <v>4107</v>
      </c>
      <c r="K2873" t="s">
        <v>169</v>
      </c>
      <c r="L2873" t="s">
        <v>2848</v>
      </c>
      <c r="M2873" t="s">
        <v>86</v>
      </c>
      <c r="N2873">
        <f t="shared" si="308"/>
        <v>0</v>
      </c>
      <c r="O2873" t="str">
        <f t="shared" si="309"/>
        <v>No</v>
      </c>
      <c r="P2873">
        <f t="shared" si="310"/>
        <v>0</v>
      </c>
      <c r="Q2873">
        <f t="shared" si="311"/>
        <v>4813937689</v>
      </c>
      <c r="R2873">
        <f t="shared" si="312"/>
        <v>4.1933383153624479</v>
      </c>
      <c r="S2873" t="str">
        <f t="shared" si="313"/>
        <v>Acceptable</v>
      </c>
      <c r="T2873">
        <f>ROUNDUP(C2873,0)</f>
        <v>5</v>
      </c>
      <c r="U2873">
        <f>ROUNDDOWN(C2873,0)</f>
        <v>4</v>
      </c>
      <c r="V2873">
        <f>RIGHT(K2873,2)+2000</f>
        <v>2018</v>
      </c>
      <c r="W2873" t="str">
        <f>INDEX(_xlfn.TEXTSPLIT(K2873,"-"),1,2)</f>
        <v>Jul</v>
      </c>
      <c r="X2873" t="str">
        <f>INDEX(_xlfn.TEXTSPLIT(K2873,"-"),1,1)</f>
        <v>11</v>
      </c>
      <c r="Y2873">
        <f>INDEX(months!B:B,MATCH(Sheet1!W2873,months!A:A,0))</f>
        <v>7</v>
      </c>
      <c r="Z2873">
        <f t="shared" si="314"/>
        <v>43292</v>
      </c>
    </row>
    <row r="2874" spans="1:26" x14ac:dyDescent="0.2">
      <c r="A2874" t="s">
        <v>4203</v>
      </c>
      <c r="B2874" t="s">
        <v>4106</v>
      </c>
      <c r="C2874">
        <v>4.4000000000000004</v>
      </c>
      <c r="D2874">
        <v>3368649</v>
      </c>
      <c r="E2874" t="s">
        <v>46</v>
      </c>
      <c r="F2874" t="s">
        <v>448</v>
      </c>
      <c r="G2874" t="s">
        <v>23</v>
      </c>
      <c r="H2874" t="s">
        <v>24</v>
      </c>
      <c r="I2874" t="s">
        <v>25</v>
      </c>
      <c r="J2874" t="s">
        <v>4107</v>
      </c>
      <c r="K2874" t="s">
        <v>266</v>
      </c>
      <c r="L2874" t="s">
        <v>4204</v>
      </c>
      <c r="M2874" t="s">
        <v>29</v>
      </c>
      <c r="N2874">
        <f t="shared" si="308"/>
        <v>0</v>
      </c>
      <c r="O2874" t="str">
        <f t="shared" si="309"/>
        <v>No</v>
      </c>
      <c r="P2874">
        <f t="shared" si="310"/>
        <v>0</v>
      </c>
      <c r="Q2874">
        <f t="shared" si="311"/>
        <v>4813937689</v>
      </c>
      <c r="R2874">
        <f t="shared" si="312"/>
        <v>4.1933383153624479</v>
      </c>
      <c r="S2874" t="str">
        <f t="shared" si="313"/>
        <v>Acceptable</v>
      </c>
      <c r="T2874">
        <f>ROUNDUP(C2874,0)</f>
        <v>5</v>
      </c>
      <c r="U2874">
        <f>ROUNDDOWN(C2874,0)</f>
        <v>4</v>
      </c>
      <c r="V2874">
        <f>RIGHT(K2874,2)+2000</f>
        <v>2018</v>
      </c>
      <c r="W2874" t="str">
        <f>INDEX(_xlfn.TEXTSPLIT(K2874,"-"),1,2)</f>
        <v>Jul</v>
      </c>
      <c r="X2874" t="str">
        <f>INDEX(_xlfn.TEXTSPLIT(K2874,"-"),1,1)</f>
        <v>16</v>
      </c>
      <c r="Y2874">
        <f>INDEX(months!B:B,MATCH(Sheet1!W2874,months!A:A,0))</f>
        <v>7</v>
      </c>
      <c r="Z2874">
        <f t="shared" si="314"/>
        <v>43297</v>
      </c>
    </row>
    <row r="2875" spans="1:26" x14ac:dyDescent="0.2">
      <c r="A2875" t="s">
        <v>4205</v>
      </c>
      <c r="B2875" t="s">
        <v>4106</v>
      </c>
      <c r="C2875">
        <v>4.3</v>
      </c>
      <c r="D2875">
        <v>42079</v>
      </c>
      <c r="E2875" t="s">
        <v>108</v>
      </c>
      <c r="F2875" t="s">
        <v>65</v>
      </c>
      <c r="G2875" t="s">
        <v>23</v>
      </c>
      <c r="H2875" t="s">
        <v>24</v>
      </c>
      <c r="I2875" t="s">
        <v>25</v>
      </c>
      <c r="J2875" t="s">
        <v>4107</v>
      </c>
      <c r="K2875" t="s">
        <v>2566</v>
      </c>
      <c r="L2875" t="s">
        <v>46</v>
      </c>
      <c r="M2875" t="s">
        <v>29</v>
      </c>
      <c r="N2875">
        <f t="shared" si="308"/>
        <v>0</v>
      </c>
      <c r="O2875" t="str">
        <f t="shared" si="309"/>
        <v>No</v>
      </c>
      <c r="P2875">
        <f t="shared" si="310"/>
        <v>0</v>
      </c>
      <c r="Q2875">
        <f t="shared" si="311"/>
        <v>4813937689</v>
      </c>
      <c r="R2875">
        <f t="shared" si="312"/>
        <v>4.1933383153624479</v>
      </c>
      <c r="S2875" t="str">
        <f t="shared" si="313"/>
        <v>Acceptable</v>
      </c>
      <c r="T2875">
        <f>ROUNDUP(C2875,0)</f>
        <v>5</v>
      </c>
      <c r="U2875">
        <f>ROUNDDOWN(C2875,0)</f>
        <v>4</v>
      </c>
      <c r="V2875">
        <f>RIGHT(K2875,2)+2000</f>
        <v>2015</v>
      </c>
      <c r="W2875" t="str">
        <f>INDEX(_xlfn.TEXTSPLIT(K2875,"-"),1,2)</f>
        <v>Sep</v>
      </c>
      <c r="X2875" t="str">
        <f>INDEX(_xlfn.TEXTSPLIT(K2875,"-"),1,1)</f>
        <v>24</v>
      </c>
      <c r="Y2875">
        <f>INDEX(months!B:B,MATCH(Sheet1!W2875,months!A:A,0))</f>
        <v>9</v>
      </c>
      <c r="Z2875">
        <f t="shared" si="314"/>
        <v>42271</v>
      </c>
    </row>
    <row r="2876" spans="1:26" x14ac:dyDescent="0.2">
      <c r="A2876" t="s">
        <v>4206</v>
      </c>
      <c r="B2876" t="s">
        <v>4106</v>
      </c>
      <c r="C2876">
        <v>4</v>
      </c>
      <c r="D2876">
        <v>29707</v>
      </c>
      <c r="E2876" t="s">
        <v>308</v>
      </c>
      <c r="F2876" t="s">
        <v>65</v>
      </c>
      <c r="G2876" t="s">
        <v>23</v>
      </c>
      <c r="H2876" t="s">
        <v>24</v>
      </c>
      <c r="I2876" t="s">
        <v>25</v>
      </c>
      <c r="J2876" t="s">
        <v>4107</v>
      </c>
      <c r="K2876" t="s">
        <v>4207</v>
      </c>
      <c r="L2876" t="s">
        <v>485</v>
      </c>
      <c r="M2876" t="s">
        <v>86</v>
      </c>
      <c r="N2876">
        <f t="shared" si="308"/>
        <v>0</v>
      </c>
      <c r="O2876" t="str">
        <f t="shared" si="309"/>
        <v>No</v>
      </c>
      <c r="P2876">
        <f t="shared" si="310"/>
        <v>0</v>
      </c>
      <c r="Q2876">
        <f t="shared" si="311"/>
        <v>4813937689</v>
      </c>
      <c r="R2876">
        <f t="shared" si="312"/>
        <v>4.1933383153624479</v>
      </c>
      <c r="S2876" t="str">
        <f t="shared" si="313"/>
        <v>Acceptable</v>
      </c>
      <c r="T2876">
        <f>ROUNDUP(C2876,0)</f>
        <v>4</v>
      </c>
      <c r="U2876">
        <f>ROUNDDOWN(C2876,0)</f>
        <v>4</v>
      </c>
      <c r="V2876">
        <f>RIGHT(K2876,2)+2000</f>
        <v>2015</v>
      </c>
      <c r="W2876" t="str">
        <f>INDEX(_xlfn.TEXTSPLIT(K2876,"-"),1,2)</f>
        <v>Feb</v>
      </c>
      <c r="X2876" t="str">
        <f>INDEX(_xlfn.TEXTSPLIT(K2876,"-"),1,1)</f>
        <v>10</v>
      </c>
      <c r="Y2876">
        <f>INDEX(months!B:B,MATCH(Sheet1!W2876,months!A:A,0))</f>
        <v>2</v>
      </c>
      <c r="Z2876">
        <f t="shared" si="314"/>
        <v>42045</v>
      </c>
    </row>
    <row r="2877" spans="1:26" x14ac:dyDescent="0.2">
      <c r="A2877" t="s">
        <v>4208</v>
      </c>
      <c r="B2877" t="s">
        <v>4106</v>
      </c>
      <c r="C2877">
        <v>4</v>
      </c>
      <c r="D2877">
        <v>15098</v>
      </c>
      <c r="E2877" t="s">
        <v>1245</v>
      </c>
      <c r="F2877" t="s">
        <v>65</v>
      </c>
      <c r="G2877" t="s">
        <v>23</v>
      </c>
      <c r="H2877" t="s">
        <v>24</v>
      </c>
      <c r="I2877" t="s">
        <v>25</v>
      </c>
      <c r="J2877" t="s">
        <v>4107</v>
      </c>
      <c r="K2877" t="s">
        <v>4209</v>
      </c>
      <c r="L2877" t="s">
        <v>4210</v>
      </c>
      <c r="M2877" t="s">
        <v>60</v>
      </c>
      <c r="N2877">
        <f t="shared" si="308"/>
        <v>0</v>
      </c>
      <c r="O2877" t="str">
        <f t="shared" si="309"/>
        <v>No</v>
      </c>
      <c r="P2877">
        <f t="shared" si="310"/>
        <v>0</v>
      </c>
      <c r="Q2877">
        <f t="shared" si="311"/>
        <v>4813937689</v>
      </c>
      <c r="R2877">
        <f t="shared" si="312"/>
        <v>4.1933383153624479</v>
      </c>
      <c r="S2877" t="str">
        <f t="shared" si="313"/>
        <v>Acceptable</v>
      </c>
      <c r="T2877">
        <f>ROUNDUP(C2877,0)</f>
        <v>4</v>
      </c>
      <c r="U2877">
        <f>ROUNDDOWN(C2877,0)</f>
        <v>4</v>
      </c>
      <c r="V2877">
        <f>RIGHT(K2877,2)+2000</f>
        <v>2017</v>
      </c>
      <c r="W2877" t="str">
        <f>INDEX(_xlfn.TEXTSPLIT(K2877,"-"),1,2)</f>
        <v>Mar</v>
      </c>
      <c r="X2877" t="str">
        <f>INDEX(_xlfn.TEXTSPLIT(K2877,"-"),1,1)</f>
        <v>3</v>
      </c>
      <c r="Y2877">
        <f>INDEX(months!B:B,MATCH(Sheet1!W2877,months!A:A,0))</f>
        <v>3</v>
      </c>
      <c r="Z2877">
        <f t="shared" si="314"/>
        <v>42797</v>
      </c>
    </row>
    <row r="2878" spans="1:26" x14ac:dyDescent="0.2">
      <c r="A2878" t="s">
        <v>4211</v>
      </c>
      <c r="B2878" t="s">
        <v>4106</v>
      </c>
      <c r="C2878">
        <v>4</v>
      </c>
      <c r="D2878">
        <v>35724</v>
      </c>
      <c r="E2878" t="s">
        <v>436</v>
      </c>
      <c r="F2878" t="s">
        <v>65</v>
      </c>
      <c r="G2878" t="s">
        <v>23</v>
      </c>
      <c r="H2878" t="s">
        <v>24</v>
      </c>
      <c r="I2878" t="s">
        <v>25</v>
      </c>
      <c r="J2878" t="s">
        <v>4107</v>
      </c>
      <c r="K2878" t="s">
        <v>4212</v>
      </c>
      <c r="L2878" t="s">
        <v>317</v>
      </c>
      <c r="M2878" t="s">
        <v>86</v>
      </c>
      <c r="N2878">
        <f t="shared" si="308"/>
        <v>0</v>
      </c>
      <c r="O2878" t="str">
        <f t="shared" si="309"/>
        <v>No</v>
      </c>
      <c r="P2878">
        <f t="shared" si="310"/>
        <v>0</v>
      </c>
      <c r="Q2878">
        <f t="shared" si="311"/>
        <v>4813937689</v>
      </c>
      <c r="R2878">
        <f t="shared" si="312"/>
        <v>4.1933383153624479</v>
      </c>
      <c r="S2878" t="str">
        <f t="shared" si="313"/>
        <v>Acceptable</v>
      </c>
      <c r="T2878">
        <f>ROUNDUP(C2878,0)</f>
        <v>4</v>
      </c>
      <c r="U2878">
        <f>ROUNDDOWN(C2878,0)</f>
        <v>4</v>
      </c>
      <c r="V2878">
        <f>RIGHT(K2878,2)+2000</f>
        <v>2015</v>
      </c>
      <c r="W2878" t="str">
        <f>INDEX(_xlfn.TEXTSPLIT(K2878,"-"),1,2)</f>
        <v>Feb</v>
      </c>
      <c r="X2878" t="str">
        <f>INDEX(_xlfn.TEXTSPLIT(K2878,"-"),1,1)</f>
        <v>11</v>
      </c>
      <c r="Y2878">
        <f>INDEX(months!B:B,MATCH(Sheet1!W2878,months!A:A,0))</f>
        <v>2</v>
      </c>
      <c r="Z2878">
        <f t="shared" si="314"/>
        <v>42046</v>
      </c>
    </row>
    <row r="2879" spans="1:26" x14ac:dyDescent="0.2">
      <c r="A2879" t="s">
        <v>4213</v>
      </c>
      <c r="B2879" t="s">
        <v>4106</v>
      </c>
      <c r="C2879">
        <v>4.4000000000000004</v>
      </c>
      <c r="D2879">
        <v>71898</v>
      </c>
      <c r="E2879" t="s">
        <v>132</v>
      </c>
      <c r="F2879" t="s">
        <v>38</v>
      </c>
      <c r="G2879" t="s">
        <v>23</v>
      </c>
      <c r="H2879" t="s">
        <v>24</v>
      </c>
      <c r="I2879" t="s">
        <v>25</v>
      </c>
      <c r="J2879" t="s">
        <v>4107</v>
      </c>
      <c r="K2879" t="s">
        <v>3567</v>
      </c>
      <c r="L2879" t="s">
        <v>4214</v>
      </c>
      <c r="M2879" t="s">
        <v>29</v>
      </c>
      <c r="N2879">
        <f t="shared" si="308"/>
        <v>0</v>
      </c>
      <c r="O2879" t="str">
        <f t="shared" si="309"/>
        <v>No</v>
      </c>
      <c r="P2879">
        <f t="shared" si="310"/>
        <v>0</v>
      </c>
      <c r="Q2879">
        <f t="shared" si="311"/>
        <v>4813937689</v>
      </c>
      <c r="R2879">
        <f t="shared" si="312"/>
        <v>4.1933383153624479</v>
      </c>
      <c r="S2879" t="str">
        <f t="shared" si="313"/>
        <v>Acceptable</v>
      </c>
      <c r="T2879">
        <f>ROUNDUP(C2879,0)</f>
        <v>5</v>
      </c>
      <c r="U2879">
        <f>ROUNDDOWN(C2879,0)</f>
        <v>4</v>
      </c>
      <c r="V2879">
        <f>RIGHT(K2879,2)+2000</f>
        <v>2017</v>
      </c>
      <c r="W2879" t="str">
        <f>INDEX(_xlfn.TEXTSPLIT(K2879,"-"),1,2)</f>
        <v>Oct</v>
      </c>
      <c r="X2879" t="str">
        <f>INDEX(_xlfn.TEXTSPLIT(K2879,"-"),1,1)</f>
        <v>10</v>
      </c>
      <c r="Y2879">
        <f>INDEX(months!B:B,MATCH(Sheet1!W2879,months!A:A,0))</f>
        <v>10</v>
      </c>
      <c r="Z2879">
        <f t="shared" si="314"/>
        <v>43018</v>
      </c>
    </row>
    <row r="2880" spans="1:26" x14ac:dyDescent="0.2">
      <c r="A2880" t="s">
        <v>4215</v>
      </c>
      <c r="B2880" t="s">
        <v>4106</v>
      </c>
      <c r="C2880">
        <v>4.3</v>
      </c>
      <c r="D2880">
        <v>4865093</v>
      </c>
      <c r="E2880" t="s">
        <v>664</v>
      </c>
      <c r="F2880" t="s">
        <v>448</v>
      </c>
      <c r="G2880" t="s">
        <v>23</v>
      </c>
      <c r="H2880" t="s">
        <v>24</v>
      </c>
      <c r="I2880" t="s">
        <v>25</v>
      </c>
      <c r="J2880" t="s">
        <v>4107</v>
      </c>
      <c r="K2880" t="s">
        <v>3021</v>
      </c>
      <c r="L2880" t="s">
        <v>4216</v>
      </c>
      <c r="M2880" t="s">
        <v>29</v>
      </c>
      <c r="N2880">
        <f t="shared" si="308"/>
        <v>0</v>
      </c>
      <c r="O2880" t="str">
        <f t="shared" si="309"/>
        <v>No</v>
      </c>
      <c r="P2880">
        <f t="shared" si="310"/>
        <v>0</v>
      </c>
      <c r="Q2880">
        <f t="shared" si="311"/>
        <v>4813937689</v>
      </c>
      <c r="R2880">
        <f t="shared" si="312"/>
        <v>4.1933383153624479</v>
      </c>
      <c r="S2880" t="str">
        <f t="shared" si="313"/>
        <v>Acceptable</v>
      </c>
      <c r="T2880">
        <f>ROUNDUP(C2880,0)</f>
        <v>5</v>
      </c>
      <c r="U2880">
        <f>ROUNDDOWN(C2880,0)</f>
        <v>4</v>
      </c>
      <c r="V2880">
        <f>RIGHT(K2880,2)+2000</f>
        <v>2018</v>
      </c>
      <c r="W2880" t="str">
        <f>INDEX(_xlfn.TEXTSPLIT(K2880,"-"),1,2)</f>
        <v>Aug</v>
      </c>
      <c r="X2880" t="str">
        <f>INDEX(_xlfn.TEXTSPLIT(K2880,"-"),1,1)</f>
        <v>6</v>
      </c>
      <c r="Y2880">
        <f>INDEX(months!B:B,MATCH(Sheet1!W2880,months!A:A,0))</f>
        <v>8</v>
      </c>
      <c r="Z2880">
        <f t="shared" si="314"/>
        <v>43318</v>
      </c>
    </row>
    <row r="2881" spans="1:26" x14ac:dyDescent="0.2">
      <c r="A2881" t="s">
        <v>4217</v>
      </c>
      <c r="B2881" t="s">
        <v>4106</v>
      </c>
      <c r="C2881">
        <v>4.0999999999999996</v>
      </c>
      <c r="D2881">
        <v>106080</v>
      </c>
      <c r="E2881" t="s">
        <v>223</v>
      </c>
      <c r="F2881" t="s">
        <v>89</v>
      </c>
      <c r="G2881" t="s">
        <v>23</v>
      </c>
      <c r="H2881" t="s">
        <v>24</v>
      </c>
      <c r="I2881" t="s">
        <v>25</v>
      </c>
      <c r="J2881" t="s">
        <v>4107</v>
      </c>
      <c r="K2881" t="s">
        <v>859</v>
      </c>
      <c r="L2881" t="s">
        <v>4218</v>
      </c>
      <c r="M2881" t="s">
        <v>81</v>
      </c>
      <c r="N2881">
        <f t="shared" si="308"/>
        <v>0</v>
      </c>
      <c r="O2881" t="str">
        <f t="shared" si="309"/>
        <v>No</v>
      </c>
      <c r="P2881">
        <f t="shared" si="310"/>
        <v>0</v>
      </c>
      <c r="Q2881">
        <f t="shared" si="311"/>
        <v>4813937689</v>
      </c>
      <c r="R2881">
        <f t="shared" si="312"/>
        <v>4.1933383153624479</v>
      </c>
      <c r="S2881" t="str">
        <f t="shared" si="313"/>
        <v>Acceptable</v>
      </c>
      <c r="T2881">
        <f>ROUNDUP(C2881,0)</f>
        <v>5</v>
      </c>
      <c r="U2881">
        <f>ROUNDDOWN(C2881,0)</f>
        <v>4</v>
      </c>
      <c r="V2881">
        <f>RIGHT(K2881,2)+2000</f>
        <v>2018</v>
      </c>
      <c r="W2881" t="str">
        <f>INDEX(_xlfn.TEXTSPLIT(K2881,"-"),1,2)</f>
        <v>Jun</v>
      </c>
      <c r="X2881" t="str">
        <f>INDEX(_xlfn.TEXTSPLIT(K2881,"-"),1,1)</f>
        <v>27</v>
      </c>
      <c r="Y2881">
        <f>INDEX(months!B:B,MATCH(Sheet1!W2881,months!A:A,0))</f>
        <v>6</v>
      </c>
      <c r="Z2881">
        <f t="shared" si="314"/>
        <v>43278</v>
      </c>
    </row>
    <row r="2882" spans="1:26" x14ac:dyDescent="0.2">
      <c r="A2882" t="s">
        <v>4219</v>
      </c>
      <c r="B2882" t="s">
        <v>4106</v>
      </c>
      <c r="C2882">
        <v>4.2</v>
      </c>
      <c r="D2882">
        <v>44941</v>
      </c>
      <c r="E2882" t="s">
        <v>271</v>
      </c>
      <c r="F2882" t="s">
        <v>65</v>
      </c>
      <c r="G2882" t="s">
        <v>23</v>
      </c>
      <c r="H2882" t="s">
        <v>24</v>
      </c>
      <c r="I2882" t="s">
        <v>25</v>
      </c>
      <c r="J2882" t="s">
        <v>4107</v>
      </c>
      <c r="K2882" t="s">
        <v>4220</v>
      </c>
      <c r="L2882" t="s">
        <v>2626</v>
      </c>
      <c r="M2882" t="s">
        <v>72</v>
      </c>
      <c r="N2882">
        <f t="shared" ref="N2882:N2945" si="315">SUM(A2882,B2882)</f>
        <v>0</v>
      </c>
      <c r="O2882" t="str">
        <f t="shared" ref="O2882:O2945" si="316">IF(E2882="good","Yes","No")</f>
        <v>No</v>
      </c>
      <c r="P2882">
        <f t="shared" ref="P2882:P2945" si="317">COUNTIF(B:B,"&lt;0")</f>
        <v>0</v>
      </c>
      <c r="Q2882">
        <f t="shared" ref="Q2882:Q2945" si="318">SUMIF(D:D,"&gt;1000")</f>
        <v>4813937689</v>
      </c>
      <c r="R2882">
        <f t="shared" ref="R2882:R2945" si="319">AVERAGEIF(C:C,"&gt;0")</f>
        <v>4.1933383153624479</v>
      </c>
      <c r="S2882" t="str">
        <f t="shared" ref="S2882:S2945" si="320">IF(OR(A2882&gt;0,B2882&gt;0),"Acceptable","Check")</f>
        <v>Acceptable</v>
      </c>
      <c r="T2882">
        <f>ROUNDUP(C2882,0)</f>
        <v>5</v>
      </c>
      <c r="U2882">
        <f>ROUNDDOWN(C2882,0)</f>
        <v>4</v>
      </c>
      <c r="V2882">
        <f>RIGHT(K2882,2)+2000</f>
        <v>2016</v>
      </c>
      <c r="W2882" t="str">
        <f>INDEX(_xlfn.TEXTSPLIT(K2882,"-"),1,2)</f>
        <v>Oct</v>
      </c>
      <c r="X2882" t="str">
        <f>INDEX(_xlfn.TEXTSPLIT(K2882,"-"),1,1)</f>
        <v>19</v>
      </c>
      <c r="Y2882">
        <f>INDEX(months!B:B,MATCH(Sheet1!W2882,months!A:A,0))</f>
        <v>10</v>
      </c>
      <c r="Z2882">
        <f t="shared" si="314"/>
        <v>42662</v>
      </c>
    </row>
    <row r="2883" spans="1:26" x14ac:dyDescent="0.2">
      <c r="A2883" t="s">
        <v>4221</v>
      </c>
      <c r="B2883" t="s">
        <v>4106</v>
      </c>
      <c r="C2883">
        <v>3.9</v>
      </c>
      <c r="D2883">
        <v>129272</v>
      </c>
      <c r="E2883" t="s">
        <v>159</v>
      </c>
      <c r="F2883" t="s">
        <v>89</v>
      </c>
      <c r="G2883" t="s">
        <v>23</v>
      </c>
      <c r="H2883" t="s">
        <v>24</v>
      </c>
      <c r="I2883" t="s">
        <v>25</v>
      </c>
      <c r="J2883" t="s">
        <v>4107</v>
      </c>
      <c r="K2883" t="s">
        <v>115</v>
      </c>
      <c r="L2883" t="s">
        <v>4222</v>
      </c>
      <c r="M2883" t="s">
        <v>81</v>
      </c>
      <c r="N2883">
        <f t="shared" si="315"/>
        <v>0</v>
      </c>
      <c r="O2883" t="str">
        <f t="shared" si="316"/>
        <v>No</v>
      </c>
      <c r="P2883">
        <f t="shared" si="317"/>
        <v>0</v>
      </c>
      <c r="Q2883">
        <f t="shared" si="318"/>
        <v>4813937689</v>
      </c>
      <c r="R2883">
        <f t="shared" si="319"/>
        <v>4.1933383153624479</v>
      </c>
      <c r="S2883" t="str">
        <f t="shared" si="320"/>
        <v>Acceptable</v>
      </c>
      <c r="T2883">
        <f>ROUNDUP(C2883,0)</f>
        <v>4</v>
      </c>
      <c r="U2883">
        <f>ROUNDDOWN(C2883,0)</f>
        <v>3</v>
      </c>
      <c r="V2883">
        <f>RIGHT(K2883,2)+2000</f>
        <v>2018</v>
      </c>
      <c r="W2883" t="str">
        <f>INDEX(_xlfn.TEXTSPLIT(K2883,"-"),1,2)</f>
        <v>Jul</v>
      </c>
      <c r="X2883" t="str">
        <f>INDEX(_xlfn.TEXTSPLIT(K2883,"-"),1,1)</f>
        <v>30</v>
      </c>
      <c r="Y2883">
        <f>INDEX(months!B:B,MATCH(Sheet1!W2883,months!A:A,0))</f>
        <v>7</v>
      </c>
      <c r="Z2883">
        <f t="shared" ref="Z2883:Z2946" si="321">DATE(V2883,Y2883,X2883)</f>
        <v>43311</v>
      </c>
    </row>
    <row r="2884" spans="1:26" x14ac:dyDescent="0.2">
      <c r="A2884" t="s">
        <v>4223</v>
      </c>
      <c r="B2884" t="s">
        <v>4106</v>
      </c>
      <c r="C2884">
        <v>4.4000000000000004</v>
      </c>
      <c r="D2884">
        <v>111066</v>
      </c>
      <c r="E2884" t="s">
        <v>2672</v>
      </c>
      <c r="F2884" t="s">
        <v>38</v>
      </c>
      <c r="G2884" t="s">
        <v>23</v>
      </c>
      <c r="H2884" t="s">
        <v>24</v>
      </c>
      <c r="I2884" t="s">
        <v>25</v>
      </c>
      <c r="J2884" t="s">
        <v>4107</v>
      </c>
      <c r="K2884" t="s">
        <v>97</v>
      </c>
      <c r="L2884" t="s">
        <v>4224</v>
      </c>
      <c r="M2884" t="s">
        <v>29</v>
      </c>
      <c r="N2884">
        <f t="shared" si="315"/>
        <v>0</v>
      </c>
      <c r="O2884" t="str">
        <f t="shared" si="316"/>
        <v>No</v>
      </c>
      <c r="P2884">
        <f t="shared" si="317"/>
        <v>0</v>
      </c>
      <c r="Q2884">
        <f t="shared" si="318"/>
        <v>4813937689</v>
      </c>
      <c r="R2884">
        <f t="shared" si="319"/>
        <v>4.1933383153624479</v>
      </c>
      <c r="S2884" t="str">
        <f t="shared" si="320"/>
        <v>Acceptable</v>
      </c>
      <c r="T2884">
        <f>ROUNDUP(C2884,0)</f>
        <v>5</v>
      </c>
      <c r="U2884">
        <f>ROUNDDOWN(C2884,0)</f>
        <v>4</v>
      </c>
      <c r="V2884">
        <f>RIGHT(K2884,2)+2000</f>
        <v>2018</v>
      </c>
      <c r="W2884" t="str">
        <f>INDEX(_xlfn.TEXTSPLIT(K2884,"-"),1,2)</f>
        <v>Aug</v>
      </c>
      <c r="X2884" t="str">
        <f>INDEX(_xlfn.TEXTSPLIT(K2884,"-"),1,1)</f>
        <v>3</v>
      </c>
      <c r="Y2884">
        <f>INDEX(months!B:B,MATCH(Sheet1!W2884,months!A:A,0))</f>
        <v>8</v>
      </c>
      <c r="Z2884">
        <f t="shared" si="321"/>
        <v>43315</v>
      </c>
    </row>
    <row r="2885" spans="1:26" x14ac:dyDescent="0.2">
      <c r="A2885" t="s">
        <v>4225</v>
      </c>
      <c r="B2885" t="s">
        <v>4106</v>
      </c>
      <c r="C2885">
        <v>4.4000000000000004</v>
      </c>
      <c r="D2885">
        <v>49553</v>
      </c>
      <c r="E2885" t="s">
        <v>675</v>
      </c>
      <c r="F2885" t="s">
        <v>65</v>
      </c>
      <c r="G2885" t="s">
        <v>649</v>
      </c>
      <c r="H2885" t="s">
        <v>1529</v>
      </c>
      <c r="I2885" t="s">
        <v>25</v>
      </c>
      <c r="J2885" t="s">
        <v>4107</v>
      </c>
      <c r="K2885" t="s">
        <v>357</v>
      </c>
      <c r="L2885" t="s">
        <v>2854</v>
      </c>
      <c r="M2885" t="s">
        <v>81</v>
      </c>
      <c r="N2885">
        <f t="shared" si="315"/>
        <v>0</v>
      </c>
      <c r="O2885" t="str">
        <f t="shared" si="316"/>
        <v>No</v>
      </c>
      <c r="P2885">
        <f t="shared" si="317"/>
        <v>0</v>
      </c>
      <c r="Q2885">
        <f t="shared" si="318"/>
        <v>4813937689</v>
      </c>
      <c r="R2885">
        <f t="shared" si="319"/>
        <v>4.1933383153624479</v>
      </c>
      <c r="S2885" t="str">
        <f t="shared" si="320"/>
        <v>Acceptable</v>
      </c>
      <c r="T2885">
        <f>ROUNDUP(C2885,0)</f>
        <v>5</v>
      </c>
      <c r="U2885">
        <f>ROUNDDOWN(C2885,0)</f>
        <v>4</v>
      </c>
      <c r="V2885">
        <f>RIGHT(K2885,2)+2000</f>
        <v>2018</v>
      </c>
      <c r="W2885" t="str">
        <f>INDEX(_xlfn.TEXTSPLIT(K2885,"-"),1,2)</f>
        <v>Jul</v>
      </c>
      <c r="X2885" t="str">
        <f>INDEX(_xlfn.TEXTSPLIT(K2885,"-"),1,1)</f>
        <v>25</v>
      </c>
      <c r="Y2885">
        <f>INDEX(months!B:B,MATCH(Sheet1!W2885,months!A:A,0))</f>
        <v>7</v>
      </c>
      <c r="Z2885">
        <f t="shared" si="321"/>
        <v>43306</v>
      </c>
    </row>
    <row r="2886" spans="1:26" x14ac:dyDescent="0.2">
      <c r="A2886" t="s">
        <v>4120</v>
      </c>
      <c r="B2886" t="s">
        <v>4106</v>
      </c>
      <c r="C2886">
        <v>4.5</v>
      </c>
      <c r="D2886">
        <v>10859051</v>
      </c>
      <c r="E2886" t="s">
        <v>46</v>
      </c>
      <c r="F2886" t="s">
        <v>475</v>
      </c>
      <c r="G2886" t="s">
        <v>23</v>
      </c>
      <c r="H2886" t="s">
        <v>24</v>
      </c>
      <c r="I2886" t="s">
        <v>25</v>
      </c>
      <c r="J2886" t="s">
        <v>4107</v>
      </c>
      <c r="K2886" t="s">
        <v>3021</v>
      </c>
      <c r="L2886" t="s">
        <v>46</v>
      </c>
      <c r="M2886" t="s">
        <v>46</v>
      </c>
      <c r="N2886">
        <f t="shared" si="315"/>
        <v>0</v>
      </c>
      <c r="O2886" t="str">
        <f t="shared" si="316"/>
        <v>No</v>
      </c>
      <c r="P2886">
        <f t="shared" si="317"/>
        <v>0</v>
      </c>
      <c r="Q2886">
        <f t="shared" si="318"/>
        <v>4813937689</v>
      </c>
      <c r="R2886">
        <f t="shared" si="319"/>
        <v>4.1933383153624479</v>
      </c>
      <c r="S2886" t="str">
        <f t="shared" si="320"/>
        <v>Acceptable</v>
      </c>
      <c r="T2886">
        <f>ROUNDUP(C2886,0)</f>
        <v>5</v>
      </c>
      <c r="U2886">
        <f>ROUNDDOWN(C2886,0)</f>
        <v>4</v>
      </c>
      <c r="V2886">
        <f>RIGHT(K2886,2)+2000</f>
        <v>2018</v>
      </c>
      <c r="W2886" t="str">
        <f>INDEX(_xlfn.TEXTSPLIT(K2886,"-"),1,2)</f>
        <v>Aug</v>
      </c>
      <c r="X2886" t="str">
        <f>INDEX(_xlfn.TEXTSPLIT(K2886,"-"),1,1)</f>
        <v>6</v>
      </c>
      <c r="Y2886">
        <f>INDEX(months!B:B,MATCH(Sheet1!W2886,months!A:A,0))</f>
        <v>8</v>
      </c>
      <c r="Z2886">
        <f t="shared" si="321"/>
        <v>43318</v>
      </c>
    </row>
    <row r="2887" spans="1:26" x14ac:dyDescent="0.2">
      <c r="A2887" t="s">
        <v>4182</v>
      </c>
      <c r="B2887" t="s">
        <v>4106</v>
      </c>
      <c r="C2887">
        <v>4.4000000000000004</v>
      </c>
      <c r="D2887">
        <v>70189</v>
      </c>
      <c r="E2887" t="s">
        <v>481</v>
      </c>
      <c r="F2887" t="s">
        <v>38</v>
      </c>
      <c r="G2887" t="s">
        <v>23</v>
      </c>
      <c r="H2887" t="s">
        <v>24</v>
      </c>
      <c r="I2887" t="s">
        <v>44</v>
      </c>
      <c r="J2887" t="s">
        <v>4107</v>
      </c>
      <c r="K2887" t="s">
        <v>4183</v>
      </c>
      <c r="L2887" t="s">
        <v>4184</v>
      </c>
      <c r="M2887" t="s">
        <v>86</v>
      </c>
      <c r="N2887">
        <f t="shared" si="315"/>
        <v>0</v>
      </c>
      <c r="O2887" t="str">
        <f t="shared" si="316"/>
        <v>No</v>
      </c>
      <c r="P2887">
        <f t="shared" si="317"/>
        <v>0</v>
      </c>
      <c r="Q2887">
        <f t="shared" si="318"/>
        <v>4813937689</v>
      </c>
      <c r="R2887">
        <f t="shared" si="319"/>
        <v>4.1933383153624479</v>
      </c>
      <c r="S2887" t="str">
        <f t="shared" si="320"/>
        <v>Acceptable</v>
      </c>
      <c r="T2887">
        <f>ROUNDUP(C2887,0)</f>
        <v>5</v>
      </c>
      <c r="U2887">
        <f>ROUNDDOWN(C2887,0)</f>
        <v>4</v>
      </c>
      <c r="V2887">
        <f>RIGHT(K2887,2)+2000</f>
        <v>2015</v>
      </c>
      <c r="W2887" t="str">
        <f>INDEX(_xlfn.TEXTSPLIT(K2887,"-"),1,2)</f>
        <v>Aug</v>
      </c>
      <c r="X2887" t="str">
        <f>INDEX(_xlfn.TEXTSPLIT(K2887,"-"),1,1)</f>
        <v>11</v>
      </c>
      <c r="Y2887">
        <f>INDEX(months!B:B,MATCH(Sheet1!W2887,months!A:A,0))</f>
        <v>8</v>
      </c>
      <c r="Z2887">
        <f t="shared" si="321"/>
        <v>42227</v>
      </c>
    </row>
    <row r="2888" spans="1:26" x14ac:dyDescent="0.2">
      <c r="A2888" t="s">
        <v>4185</v>
      </c>
      <c r="B2888" t="s">
        <v>4106</v>
      </c>
      <c r="C2888">
        <v>4.5999999999999996</v>
      </c>
      <c r="D2888">
        <v>847159</v>
      </c>
      <c r="E2888" t="s">
        <v>123</v>
      </c>
      <c r="F2888" t="s">
        <v>89</v>
      </c>
      <c r="G2888" t="s">
        <v>23</v>
      </c>
      <c r="H2888" t="s">
        <v>24</v>
      </c>
      <c r="I2888" t="s">
        <v>25</v>
      </c>
      <c r="J2888" t="s">
        <v>4107</v>
      </c>
      <c r="K2888" t="s">
        <v>4186</v>
      </c>
      <c r="L2888" t="s">
        <v>4187</v>
      </c>
      <c r="M2888" t="s">
        <v>86</v>
      </c>
      <c r="N2888">
        <f t="shared" si="315"/>
        <v>0</v>
      </c>
      <c r="O2888" t="str">
        <f t="shared" si="316"/>
        <v>No</v>
      </c>
      <c r="P2888">
        <f t="shared" si="317"/>
        <v>0</v>
      </c>
      <c r="Q2888">
        <f t="shared" si="318"/>
        <v>4813937689</v>
      </c>
      <c r="R2888">
        <f t="shared" si="319"/>
        <v>4.1933383153624479</v>
      </c>
      <c r="S2888" t="str">
        <f t="shared" si="320"/>
        <v>Acceptable</v>
      </c>
      <c r="T2888">
        <f>ROUNDUP(C2888,0)</f>
        <v>5</v>
      </c>
      <c r="U2888">
        <f>ROUNDDOWN(C2888,0)</f>
        <v>4</v>
      </c>
      <c r="V2888">
        <f>RIGHT(K2888,2)+2000</f>
        <v>2017</v>
      </c>
      <c r="W2888" t="str">
        <f>INDEX(_xlfn.TEXTSPLIT(K2888,"-"),1,2)</f>
        <v>Nov</v>
      </c>
      <c r="X2888" t="str">
        <f>INDEX(_xlfn.TEXTSPLIT(K2888,"-"),1,1)</f>
        <v>10</v>
      </c>
      <c r="Y2888">
        <f>INDEX(months!B:B,MATCH(Sheet1!W2888,months!A:A,0))</f>
        <v>11</v>
      </c>
      <c r="Z2888">
        <f t="shared" si="321"/>
        <v>43049</v>
      </c>
    </row>
    <row r="2889" spans="1:26" x14ac:dyDescent="0.2">
      <c r="A2889" t="s">
        <v>4188</v>
      </c>
      <c r="B2889" t="s">
        <v>4106</v>
      </c>
      <c r="C2889">
        <v>4.3</v>
      </c>
      <c r="D2889">
        <v>251951</v>
      </c>
      <c r="E2889" t="s">
        <v>271</v>
      </c>
      <c r="F2889" t="s">
        <v>89</v>
      </c>
      <c r="G2889" t="s">
        <v>23</v>
      </c>
      <c r="H2889" t="s">
        <v>24</v>
      </c>
      <c r="I2889" t="s">
        <v>418</v>
      </c>
      <c r="J2889" t="s">
        <v>4107</v>
      </c>
      <c r="K2889" t="s">
        <v>169</v>
      </c>
      <c r="L2889" t="s">
        <v>750</v>
      </c>
      <c r="M2889" t="s">
        <v>54</v>
      </c>
      <c r="N2889">
        <f t="shared" si="315"/>
        <v>0</v>
      </c>
      <c r="O2889" t="str">
        <f t="shared" si="316"/>
        <v>No</v>
      </c>
      <c r="P2889">
        <f t="shared" si="317"/>
        <v>0</v>
      </c>
      <c r="Q2889">
        <f t="shared" si="318"/>
        <v>4813937689</v>
      </c>
      <c r="R2889">
        <f t="shared" si="319"/>
        <v>4.1933383153624479</v>
      </c>
      <c r="S2889" t="str">
        <f t="shared" si="320"/>
        <v>Acceptable</v>
      </c>
      <c r="T2889">
        <f>ROUNDUP(C2889,0)</f>
        <v>5</v>
      </c>
      <c r="U2889">
        <f>ROUNDDOWN(C2889,0)</f>
        <v>4</v>
      </c>
      <c r="V2889">
        <f>RIGHT(K2889,2)+2000</f>
        <v>2018</v>
      </c>
      <c r="W2889" t="str">
        <f>INDEX(_xlfn.TEXTSPLIT(K2889,"-"),1,2)</f>
        <v>Jul</v>
      </c>
      <c r="X2889" t="str">
        <f>INDEX(_xlfn.TEXTSPLIT(K2889,"-"),1,1)</f>
        <v>11</v>
      </c>
      <c r="Y2889">
        <f>INDEX(months!B:B,MATCH(Sheet1!W2889,months!A:A,0))</f>
        <v>7</v>
      </c>
      <c r="Z2889">
        <f t="shared" si="321"/>
        <v>43292</v>
      </c>
    </row>
    <row r="2890" spans="1:26" x14ac:dyDescent="0.2">
      <c r="A2890" t="s">
        <v>4109</v>
      </c>
      <c r="B2890" t="s">
        <v>4106</v>
      </c>
      <c r="C2890">
        <v>4.5999999999999996</v>
      </c>
      <c r="D2890">
        <v>98716</v>
      </c>
      <c r="E2890" t="s">
        <v>1508</v>
      </c>
      <c r="F2890" t="s">
        <v>38</v>
      </c>
      <c r="G2890" t="s">
        <v>23</v>
      </c>
      <c r="H2890" t="s">
        <v>24</v>
      </c>
      <c r="I2890" t="s">
        <v>25</v>
      </c>
      <c r="J2890" t="s">
        <v>4107</v>
      </c>
      <c r="K2890" t="s">
        <v>39</v>
      </c>
      <c r="L2890" t="s">
        <v>4110</v>
      </c>
      <c r="M2890" t="s">
        <v>274</v>
      </c>
      <c r="N2890">
        <f t="shared" si="315"/>
        <v>0</v>
      </c>
      <c r="O2890" t="str">
        <f t="shared" si="316"/>
        <v>No</v>
      </c>
      <c r="P2890">
        <f t="shared" si="317"/>
        <v>0</v>
      </c>
      <c r="Q2890">
        <f t="shared" si="318"/>
        <v>4813937689</v>
      </c>
      <c r="R2890">
        <f t="shared" si="319"/>
        <v>4.1933383153624479</v>
      </c>
      <c r="S2890" t="str">
        <f t="shared" si="320"/>
        <v>Acceptable</v>
      </c>
      <c r="T2890">
        <f>ROUNDUP(C2890,0)</f>
        <v>5</v>
      </c>
      <c r="U2890">
        <f>ROUNDDOWN(C2890,0)</f>
        <v>4</v>
      </c>
      <c r="V2890">
        <f>RIGHT(K2890,2)+2000</f>
        <v>2018</v>
      </c>
      <c r="W2890" t="str">
        <f>INDEX(_xlfn.TEXTSPLIT(K2890,"-"),1,2)</f>
        <v>Aug</v>
      </c>
      <c r="X2890" t="str">
        <f>INDEX(_xlfn.TEXTSPLIT(K2890,"-"),1,1)</f>
        <v>1</v>
      </c>
      <c r="Y2890">
        <f>INDEX(months!B:B,MATCH(Sheet1!W2890,months!A:A,0))</f>
        <v>8</v>
      </c>
      <c r="Z2890">
        <f t="shared" si="321"/>
        <v>43313</v>
      </c>
    </row>
    <row r="2891" spans="1:26" x14ac:dyDescent="0.2">
      <c r="A2891" t="s">
        <v>4226</v>
      </c>
      <c r="B2891" t="s">
        <v>4106</v>
      </c>
      <c r="C2891">
        <v>4.0999999999999996</v>
      </c>
      <c r="D2891">
        <v>43296</v>
      </c>
      <c r="E2891" t="s">
        <v>46</v>
      </c>
      <c r="F2891" t="s">
        <v>38</v>
      </c>
      <c r="G2891" t="s">
        <v>23</v>
      </c>
      <c r="H2891" t="s">
        <v>24</v>
      </c>
      <c r="I2891" t="s">
        <v>25</v>
      </c>
      <c r="J2891" t="s">
        <v>4107</v>
      </c>
      <c r="K2891" t="s">
        <v>70</v>
      </c>
      <c r="L2891" t="s">
        <v>46</v>
      </c>
      <c r="M2891" t="s">
        <v>46</v>
      </c>
      <c r="N2891">
        <f t="shared" si="315"/>
        <v>0</v>
      </c>
      <c r="O2891" t="str">
        <f t="shared" si="316"/>
        <v>No</v>
      </c>
      <c r="P2891">
        <f t="shared" si="317"/>
        <v>0</v>
      </c>
      <c r="Q2891">
        <f t="shared" si="318"/>
        <v>4813937689</v>
      </c>
      <c r="R2891">
        <f t="shared" si="319"/>
        <v>4.1933383153624479</v>
      </c>
      <c r="S2891" t="str">
        <f t="shared" si="320"/>
        <v>Acceptable</v>
      </c>
      <c r="T2891">
        <f>ROUNDUP(C2891,0)</f>
        <v>5</v>
      </c>
      <c r="U2891">
        <f>ROUNDDOWN(C2891,0)</f>
        <v>4</v>
      </c>
      <c r="V2891">
        <f>RIGHT(K2891,2)+2000</f>
        <v>2017</v>
      </c>
      <c r="W2891" t="str">
        <f>INDEX(_xlfn.TEXTSPLIT(K2891,"-"),1,2)</f>
        <v>Sep</v>
      </c>
      <c r="X2891" t="str">
        <f>INDEX(_xlfn.TEXTSPLIT(K2891,"-"),1,1)</f>
        <v>20</v>
      </c>
      <c r="Y2891">
        <f>INDEX(months!B:B,MATCH(Sheet1!W2891,months!A:A,0))</f>
        <v>9</v>
      </c>
      <c r="Z2891">
        <f t="shared" si="321"/>
        <v>42998</v>
      </c>
    </row>
    <row r="2892" spans="1:26" x14ac:dyDescent="0.2">
      <c r="A2892" t="s">
        <v>4227</v>
      </c>
      <c r="B2892" t="s">
        <v>4106</v>
      </c>
      <c r="C2892">
        <v>4</v>
      </c>
      <c r="D2892">
        <v>130081</v>
      </c>
      <c r="E2892" t="s">
        <v>56</v>
      </c>
      <c r="F2892" t="s">
        <v>89</v>
      </c>
      <c r="G2892" t="s">
        <v>23</v>
      </c>
      <c r="H2892" t="s">
        <v>24</v>
      </c>
      <c r="I2892" t="s">
        <v>25</v>
      </c>
      <c r="J2892" t="s">
        <v>4107</v>
      </c>
      <c r="K2892" t="s">
        <v>4186</v>
      </c>
      <c r="L2892" t="s">
        <v>4228</v>
      </c>
      <c r="M2892" t="s">
        <v>86</v>
      </c>
      <c r="N2892">
        <f t="shared" si="315"/>
        <v>0</v>
      </c>
      <c r="O2892" t="str">
        <f t="shared" si="316"/>
        <v>No</v>
      </c>
      <c r="P2892">
        <f t="shared" si="317"/>
        <v>0</v>
      </c>
      <c r="Q2892">
        <f t="shared" si="318"/>
        <v>4813937689</v>
      </c>
      <c r="R2892">
        <f t="shared" si="319"/>
        <v>4.1933383153624479</v>
      </c>
      <c r="S2892" t="str">
        <f t="shared" si="320"/>
        <v>Acceptable</v>
      </c>
      <c r="T2892">
        <f>ROUNDUP(C2892,0)</f>
        <v>4</v>
      </c>
      <c r="U2892">
        <f>ROUNDDOWN(C2892,0)</f>
        <v>4</v>
      </c>
      <c r="V2892">
        <f>RIGHT(K2892,2)+2000</f>
        <v>2017</v>
      </c>
      <c r="W2892" t="str">
        <f>INDEX(_xlfn.TEXTSPLIT(K2892,"-"),1,2)</f>
        <v>Nov</v>
      </c>
      <c r="X2892" t="str">
        <f>INDEX(_xlfn.TEXTSPLIT(K2892,"-"),1,1)</f>
        <v>10</v>
      </c>
      <c r="Y2892">
        <f>INDEX(months!B:B,MATCH(Sheet1!W2892,months!A:A,0))</f>
        <v>11</v>
      </c>
      <c r="Z2892">
        <f t="shared" si="321"/>
        <v>43049</v>
      </c>
    </row>
    <row r="2893" spans="1:26" x14ac:dyDescent="0.2">
      <c r="A2893" t="s">
        <v>4229</v>
      </c>
      <c r="B2893" t="s">
        <v>4106</v>
      </c>
      <c r="C2893">
        <v>4.3</v>
      </c>
      <c r="D2893">
        <v>462152</v>
      </c>
      <c r="E2893" t="s">
        <v>627</v>
      </c>
      <c r="F2893" t="s">
        <v>89</v>
      </c>
      <c r="G2893" t="s">
        <v>23</v>
      </c>
      <c r="H2893" t="s">
        <v>24</v>
      </c>
      <c r="I2893" t="s">
        <v>25</v>
      </c>
      <c r="J2893" t="s">
        <v>4107</v>
      </c>
      <c r="K2893" t="s">
        <v>4230</v>
      </c>
      <c r="L2893" t="s">
        <v>744</v>
      </c>
      <c r="M2893" t="s">
        <v>46</v>
      </c>
      <c r="N2893">
        <f t="shared" si="315"/>
        <v>0</v>
      </c>
      <c r="O2893" t="str">
        <f t="shared" si="316"/>
        <v>No</v>
      </c>
      <c r="P2893">
        <f t="shared" si="317"/>
        <v>0</v>
      </c>
      <c r="Q2893">
        <f t="shared" si="318"/>
        <v>4813937689</v>
      </c>
      <c r="R2893">
        <f t="shared" si="319"/>
        <v>4.1933383153624479</v>
      </c>
      <c r="S2893" t="str">
        <f t="shared" si="320"/>
        <v>Acceptable</v>
      </c>
      <c r="T2893">
        <f>ROUNDUP(C2893,0)</f>
        <v>5</v>
      </c>
      <c r="U2893">
        <f>ROUNDDOWN(C2893,0)</f>
        <v>4</v>
      </c>
      <c r="V2893">
        <f>RIGHT(K2893,2)+2000</f>
        <v>2015</v>
      </c>
      <c r="W2893" t="str">
        <f>INDEX(_xlfn.TEXTSPLIT(K2893,"-"),1,2)</f>
        <v>Oct</v>
      </c>
      <c r="X2893" t="str">
        <f>INDEX(_xlfn.TEXTSPLIT(K2893,"-"),1,1)</f>
        <v>17</v>
      </c>
      <c r="Y2893">
        <f>INDEX(months!B:B,MATCH(Sheet1!W2893,months!A:A,0))</f>
        <v>10</v>
      </c>
      <c r="Z2893">
        <f t="shared" si="321"/>
        <v>42294</v>
      </c>
    </row>
    <row r="2894" spans="1:26" x14ac:dyDescent="0.2">
      <c r="A2894" t="s">
        <v>4231</v>
      </c>
      <c r="B2894" t="s">
        <v>4106</v>
      </c>
      <c r="C2894">
        <v>4.2</v>
      </c>
      <c r="D2894">
        <v>140917</v>
      </c>
      <c r="E2894" t="s">
        <v>242</v>
      </c>
      <c r="F2894" t="s">
        <v>89</v>
      </c>
      <c r="G2894" t="s">
        <v>23</v>
      </c>
      <c r="H2894" t="s">
        <v>24</v>
      </c>
      <c r="I2894" t="s">
        <v>25</v>
      </c>
      <c r="J2894" t="s">
        <v>4107</v>
      </c>
      <c r="K2894" t="s">
        <v>1613</v>
      </c>
      <c r="L2894" t="s">
        <v>4232</v>
      </c>
      <c r="M2894" t="s">
        <v>86</v>
      </c>
      <c r="N2894">
        <f t="shared" si="315"/>
        <v>0</v>
      </c>
      <c r="O2894" t="str">
        <f t="shared" si="316"/>
        <v>No</v>
      </c>
      <c r="P2894">
        <f t="shared" si="317"/>
        <v>0</v>
      </c>
      <c r="Q2894">
        <f t="shared" si="318"/>
        <v>4813937689</v>
      </c>
      <c r="R2894">
        <f t="shared" si="319"/>
        <v>4.1933383153624479</v>
      </c>
      <c r="S2894" t="str">
        <f t="shared" si="320"/>
        <v>Acceptable</v>
      </c>
      <c r="T2894">
        <f>ROUNDUP(C2894,0)</f>
        <v>5</v>
      </c>
      <c r="U2894">
        <f>ROUNDDOWN(C2894,0)</f>
        <v>4</v>
      </c>
      <c r="V2894">
        <f>RIGHT(K2894,2)+2000</f>
        <v>2018</v>
      </c>
      <c r="W2894" t="str">
        <f>INDEX(_xlfn.TEXTSPLIT(K2894,"-"),1,2)</f>
        <v>Jun</v>
      </c>
      <c r="X2894" t="str">
        <f>INDEX(_xlfn.TEXTSPLIT(K2894,"-"),1,1)</f>
        <v>11</v>
      </c>
      <c r="Y2894">
        <f>INDEX(months!B:B,MATCH(Sheet1!W2894,months!A:A,0))</f>
        <v>6</v>
      </c>
      <c r="Z2894">
        <f t="shared" si="321"/>
        <v>43262</v>
      </c>
    </row>
    <row r="2895" spans="1:26" x14ac:dyDescent="0.2">
      <c r="A2895" t="s">
        <v>4233</v>
      </c>
      <c r="B2895" t="s">
        <v>4106</v>
      </c>
      <c r="C2895">
        <v>4</v>
      </c>
      <c r="D2895">
        <v>88860</v>
      </c>
      <c r="E2895" t="s">
        <v>143</v>
      </c>
      <c r="F2895" t="s">
        <v>38</v>
      </c>
      <c r="G2895" t="s">
        <v>23</v>
      </c>
      <c r="H2895" t="s">
        <v>24</v>
      </c>
      <c r="I2895" t="s">
        <v>25</v>
      </c>
      <c r="J2895" t="s">
        <v>4107</v>
      </c>
      <c r="K2895" t="s">
        <v>4234</v>
      </c>
      <c r="L2895" t="s">
        <v>4235</v>
      </c>
      <c r="M2895" t="s">
        <v>60</v>
      </c>
      <c r="N2895">
        <f t="shared" si="315"/>
        <v>0</v>
      </c>
      <c r="O2895" t="str">
        <f t="shared" si="316"/>
        <v>No</v>
      </c>
      <c r="P2895">
        <f t="shared" si="317"/>
        <v>0</v>
      </c>
      <c r="Q2895">
        <f t="shared" si="318"/>
        <v>4813937689</v>
      </c>
      <c r="R2895">
        <f t="shared" si="319"/>
        <v>4.1933383153624479</v>
      </c>
      <c r="S2895" t="str">
        <f t="shared" si="320"/>
        <v>Acceptable</v>
      </c>
      <c r="T2895">
        <f>ROUNDUP(C2895,0)</f>
        <v>4</v>
      </c>
      <c r="U2895">
        <f>ROUNDDOWN(C2895,0)</f>
        <v>4</v>
      </c>
      <c r="V2895">
        <f>RIGHT(K2895,2)+2000</f>
        <v>2017</v>
      </c>
      <c r="W2895" t="str">
        <f>INDEX(_xlfn.TEXTSPLIT(K2895,"-"),1,2)</f>
        <v>Apr</v>
      </c>
      <c r="X2895" t="str">
        <f>INDEX(_xlfn.TEXTSPLIT(K2895,"-"),1,1)</f>
        <v>6</v>
      </c>
      <c r="Y2895">
        <f>INDEX(months!B:B,MATCH(Sheet1!W2895,months!A:A,0))</f>
        <v>4</v>
      </c>
      <c r="Z2895">
        <f t="shared" si="321"/>
        <v>42831</v>
      </c>
    </row>
    <row r="2896" spans="1:26" x14ac:dyDescent="0.2">
      <c r="A2896" t="s">
        <v>4236</v>
      </c>
      <c r="B2896" t="s">
        <v>4106</v>
      </c>
      <c r="C2896">
        <v>4.0999999999999996</v>
      </c>
      <c r="D2896">
        <v>49211</v>
      </c>
      <c r="E2896" t="s">
        <v>1400</v>
      </c>
      <c r="F2896" t="s">
        <v>65</v>
      </c>
      <c r="G2896" t="s">
        <v>23</v>
      </c>
      <c r="H2896" t="s">
        <v>24</v>
      </c>
      <c r="I2896" t="s">
        <v>25</v>
      </c>
      <c r="J2896" t="s">
        <v>4107</v>
      </c>
      <c r="K2896" t="s">
        <v>1343</v>
      </c>
      <c r="L2896" t="s">
        <v>4237</v>
      </c>
      <c r="M2896" t="s">
        <v>514</v>
      </c>
      <c r="N2896">
        <f t="shared" si="315"/>
        <v>0</v>
      </c>
      <c r="O2896" t="str">
        <f t="shared" si="316"/>
        <v>No</v>
      </c>
      <c r="P2896">
        <f t="shared" si="317"/>
        <v>0</v>
      </c>
      <c r="Q2896">
        <f t="shared" si="318"/>
        <v>4813937689</v>
      </c>
      <c r="R2896">
        <f t="shared" si="319"/>
        <v>4.1933383153624479</v>
      </c>
      <c r="S2896" t="str">
        <f t="shared" si="320"/>
        <v>Acceptable</v>
      </c>
      <c r="T2896">
        <f>ROUNDUP(C2896,0)</f>
        <v>5</v>
      </c>
      <c r="U2896">
        <f>ROUNDDOWN(C2896,0)</f>
        <v>4</v>
      </c>
      <c r="V2896">
        <f>RIGHT(K2896,2)+2000</f>
        <v>2017</v>
      </c>
      <c r="W2896" t="str">
        <f>INDEX(_xlfn.TEXTSPLIT(K2896,"-"),1,2)</f>
        <v>Jan</v>
      </c>
      <c r="X2896" t="str">
        <f>INDEX(_xlfn.TEXTSPLIT(K2896,"-"),1,1)</f>
        <v>19</v>
      </c>
      <c r="Y2896">
        <f>INDEX(months!B:B,MATCH(Sheet1!W2896,months!A:A,0))</f>
        <v>1</v>
      </c>
      <c r="Z2896">
        <f t="shared" si="321"/>
        <v>42754</v>
      </c>
    </row>
    <row r="2897" spans="1:26" x14ac:dyDescent="0.2">
      <c r="A2897" t="s">
        <v>4238</v>
      </c>
      <c r="B2897" t="s">
        <v>4106</v>
      </c>
      <c r="C2897">
        <v>4.0999999999999996</v>
      </c>
      <c r="D2897">
        <v>351254</v>
      </c>
      <c r="E2897" t="s">
        <v>527</v>
      </c>
      <c r="F2897" t="s">
        <v>89</v>
      </c>
      <c r="G2897" t="s">
        <v>23</v>
      </c>
      <c r="H2897" t="s">
        <v>24</v>
      </c>
      <c r="I2897" t="s">
        <v>25</v>
      </c>
      <c r="J2897" t="s">
        <v>4107</v>
      </c>
      <c r="K2897" t="s">
        <v>503</v>
      </c>
      <c r="L2897" t="s">
        <v>4239</v>
      </c>
      <c r="M2897" t="s">
        <v>47</v>
      </c>
      <c r="N2897">
        <f t="shared" si="315"/>
        <v>0</v>
      </c>
      <c r="O2897" t="str">
        <f t="shared" si="316"/>
        <v>No</v>
      </c>
      <c r="P2897">
        <f t="shared" si="317"/>
        <v>0</v>
      </c>
      <c r="Q2897">
        <f t="shared" si="318"/>
        <v>4813937689</v>
      </c>
      <c r="R2897">
        <f t="shared" si="319"/>
        <v>4.1933383153624479</v>
      </c>
      <c r="S2897" t="str">
        <f t="shared" si="320"/>
        <v>Acceptable</v>
      </c>
      <c r="T2897">
        <f>ROUNDUP(C2897,0)</f>
        <v>5</v>
      </c>
      <c r="U2897">
        <f>ROUNDDOWN(C2897,0)</f>
        <v>4</v>
      </c>
      <c r="V2897">
        <f>RIGHT(K2897,2)+2000</f>
        <v>2018</v>
      </c>
      <c r="W2897" t="str">
        <f>INDEX(_xlfn.TEXTSPLIT(K2897,"-"),1,2)</f>
        <v>Jun</v>
      </c>
      <c r="X2897" t="str">
        <f>INDEX(_xlfn.TEXTSPLIT(K2897,"-"),1,1)</f>
        <v>29</v>
      </c>
      <c r="Y2897">
        <f>INDEX(months!B:B,MATCH(Sheet1!W2897,months!A:A,0))</f>
        <v>6</v>
      </c>
      <c r="Z2897">
        <f t="shared" si="321"/>
        <v>43280</v>
      </c>
    </row>
    <row r="2898" spans="1:26" x14ac:dyDescent="0.2">
      <c r="A2898" t="s">
        <v>4240</v>
      </c>
      <c r="B2898" t="s">
        <v>4106</v>
      </c>
      <c r="C2898">
        <v>4</v>
      </c>
      <c r="D2898">
        <v>157506</v>
      </c>
      <c r="E2898" t="s">
        <v>1429</v>
      </c>
      <c r="F2898" t="s">
        <v>89</v>
      </c>
      <c r="G2898" t="s">
        <v>23</v>
      </c>
      <c r="H2898" t="s">
        <v>24</v>
      </c>
      <c r="I2898" t="s">
        <v>25</v>
      </c>
      <c r="J2898" t="s">
        <v>4107</v>
      </c>
      <c r="K2898" t="s">
        <v>390</v>
      </c>
      <c r="L2898" t="s">
        <v>1412</v>
      </c>
      <c r="M2898" t="s">
        <v>274</v>
      </c>
      <c r="N2898">
        <f t="shared" si="315"/>
        <v>0</v>
      </c>
      <c r="O2898" t="str">
        <f t="shared" si="316"/>
        <v>No</v>
      </c>
      <c r="P2898">
        <f t="shared" si="317"/>
        <v>0</v>
      </c>
      <c r="Q2898">
        <f t="shared" si="318"/>
        <v>4813937689</v>
      </c>
      <c r="R2898">
        <f t="shared" si="319"/>
        <v>4.1933383153624479</v>
      </c>
      <c r="S2898" t="str">
        <f t="shared" si="320"/>
        <v>Acceptable</v>
      </c>
      <c r="T2898">
        <f>ROUNDUP(C2898,0)</f>
        <v>4</v>
      </c>
      <c r="U2898">
        <f>ROUNDDOWN(C2898,0)</f>
        <v>4</v>
      </c>
      <c r="V2898">
        <f>RIGHT(K2898,2)+2000</f>
        <v>2018</v>
      </c>
      <c r="W2898" t="str">
        <f>INDEX(_xlfn.TEXTSPLIT(K2898,"-"),1,2)</f>
        <v>May</v>
      </c>
      <c r="X2898" t="str">
        <f>INDEX(_xlfn.TEXTSPLIT(K2898,"-"),1,1)</f>
        <v>24</v>
      </c>
      <c r="Y2898">
        <f>INDEX(months!B:B,MATCH(Sheet1!W2898,months!A:A,0))</f>
        <v>5</v>
      </c>
      <c r="Z2898">
        <f t="shared" si="321"/>
        <v>43244</v>
      </c>
    </row>
    <row r="2899" spans="1:26" x14ac:dyDescent="0.2">
      <c r="A2899" t="s">
        <v>4241</v>
      </c>
      <c r="B2899" t="s">
        <v>4106</v>
      </c>
      <c r="C2899">
        <v>4.3</v>
      </c>
      <c r="D2899">
        <v>1871416</v>
      </c>
      <c r="E2899" t="s">
        <v>46</v>
      </c>
      <c r="F2899" t="s">
        <v>448</v>
      </c>
      <c r="G2899" t="s">
        <v>23</v>
      </c>
      <c r="H2899" t="s">
        <v>24</v>
      </c>
      <c r="I2899" t="s">
        <v>25</v>
      </c>
      <c r="J2899" t="s">
        <v>4107</v>
      </c>
      <c r="K2899" t="s">
        <v>2925</v>
      </c>
      <c r="L2899" t="s">
        <v>46</v>
      </c>
      <c r="M2899" t="s">
        <v>46</v>
      </c>
      <c r="N2899">
        <f t="shared" si="315"/>
        <v>0</v>
      </c>
      <c r="O2899" t="str">
        <f t="shared" si="316"/>
        <v>No</v>
      </c>
      <c r="P2899">
        <f t="shared" si="317"/>
        <v>0</v>
      </c>
      <c r="Q2899">
        <f t="shared" si="318"/>
        <v>4813937689</v>
      </c>
      <c r="R2899">
        <f t="shared" si="319"/>
        <v>4.1933383153624479</v>
      </c>
      <c r="S2899" t="str">
        <f t="shared" si="320"/>
        <v>Acceptable</v>
      </c>
      <c r="T2899">
        <f>ROUNDUP(C2899,0)</f>
        <v>5</v>
      </c>
      <c r="U2899">
        <f>ROUNDDOWN(C2899,0)</f>
        <v>4</v>
      </c>
      <c r="V2899">
        <f>RIGHT(K2899,2)+2000</f>
        <v>2017</v>
      </c>
      <c r="W2899" t="str">
        <f>INDEX(_xlfn.TEXTSPLIT(K2899,"-"),1,2)</f>
        <v>Dec</v>
      </c>
      <c r="X2899" t="str">
        <f>INDEX(_xlfn.TEXTSPLIT(K2899,"-"),1,1)</f>
        <v>21</v>
      </c>
      <c r="Y2899">
        <f>INDEX(months!B:B,MATCH(Sheet1!W2899,months!A:A,0))</f>
        <v>12</v>
      </c>
      <c r="Z2899">
        <f t="shared" si="321"/>
        <v>43090</v>
      </c>
    </row>
    <row r="2900" spans="1:26" x14ac:dyDescent="0.2">
      <c r="A2900" t="s">
        <v>4178</v>
      </c>
      <c r="B2900" t="s">
        <v>4106</v>
      </c>
      <c r="C2900">
        <v>4.3</v>
      </c>
      <c r="D2900">
        <v>116880</v>
      </c>
      <c r="E2900" t="s">
        <v>1396</v>
      </c>
      <c r="F2900" t="s">
        <v>89</v>
      </c>
      <c r="G2900" t="s">
        <v>23</v>
      </c>
      <c r="H2900" t="s">
        <v>24</v>
      </c>
      <c r="I2900" t="s">
        <v>25</v>
      </c>
      <c r="J2900" t="s">
        <v>4107</v>
      </c>
      <c r="K2900" t="s">
        <v>2431</v>
      </c>
      <c r="L2900" t="s">
        <v>4179</v>
      </c>
      <c r="M2900" t="s">
        <v>29</v>
      </c>
      <c r="N2900">
        <f t="shared" si="315"/>
        <v>0</v>
      </c>
      <c r="O2900" t="str">
        <f t="shared" si="316"/>
        <v>No</v>
      </c>
      <c r="P2900">
        <f t="shared" si="317"/>
        <v>0</v>
      </c>
      <c r="Q2900">
        <f t="shared" si="318"/>
        <v>4813937689</v>
      </c>
      <c r="R2900">
        <f t="shared" si="319"/>
        <v>4.1933383153624479</v>
      </c>
      <c r="S2900" t="str">
        <f t="shared" si="320"/>
        <v>Acceptable</v>
      </c>
      <c r="T2900">
        <f>ROUNDUP(C2900,0)</f>
        <v>5</v>
      </c>
      <c r="U2900">
        <f>ROUNDDOWN(C2900,0)</f>
        <v>4</v>
      </c>
      <c r="V2900">
        <f>RIGHT(K2900,2)+2000</f>
        <v>2018</v>
      </c>
      <c r="W2900" t="str">
        <f>INDEX(_xlfn.TEXTSPLIT(K2900,"-"),1,2)</f>
        <v>Apr</v>
      </c>
      <c r="X2900" t="str">
        <f>INDEX(_xlfn.TEXTSPLIT(K2900,"-"),1,1)</f>
        <v>23</v>
      </c>
      <c r="Y2900">
        <f>INDEX(months!B:B,MATCH(Sheet1!W2900,months!A:A,0))</f>
        <v>4</v>
      </c>
      <c r="Z2900">
        <f t="shared" si="321"/>
        <v>43213</v>
      </c>
    </row>
    <row r="2901" spans="1:26" x14ac:dyDescent="0.2">
      <c r="A2901" t="s">
        <v>4189</v>
      </c>
      <c r="B2901" t="s">
        <v>4106</v>
      </c>
      <c r="C2901">
        <v>4.2</v>
      </c>
      <c r="D2901">
        <v>240475</v>
      </c>
      <c r="E2901" t="s">
        <v>454</v>
      </c>
      <c r="F2901" t="s">
        <v>89</v>
      </c>
      <c r="G2901" t="s">
        <v>23</v>
      </c>
      <c r="H2901" t="s">
        <v>24</v>
      </c>
      <c r="I2901" t="s">
        <v>25</v>
      </c>
      <c r="J2901" t="s">
        <v>4107</v>
      </c>
      <c r="K2901" t="s">
        <v>3200</v>
      </c>
      <c r="L2901" t="s">
        <v>91</v>
      </c>
      <c r="M2901" t="s">
        <v>86</v>
      </c>
      <c r="N2901">
        <f t="shared" si="315"/>
        <v>0</v>
      </c>
      <c r="O2901" t="str">
        <f t="shared" si="316"/>
        <v>No</v>
      </c>
      <c r="P2901">
        <f t="shared" si="317"/>
        <v>0</v>
      </c>
      <c r="Q2901">
        <f t="shared" si="318"/>
        <v>4813937689</v>
      </c>
      <c r="R2901">
        <f t="shared" si="319"/>
        <v>4.1933383153624479</v>
      </c>
      <c r="S2901" t="str">
        <f t="shared" si="320"/>
        <v>Acceptable</v>
      </c>
      <c r="T2901">
        <f>ROUNDUP(C2901,0)</f>
        <v>5</v>
      </c>
      <c r="U2901">
        <f>ROUNDDOWN(C2901,0)</f>
        <v>4</v>
      </c>
      <c r="V2901">
        <f>RIGHT(K2901,2)+2000</f>
        <v>2017</v>
      </c>
      <c r="W2901" t="str">
        <f>INDEX(_xlfn.TEXTSPLIT(K2901,"-"),1,2)</f>
        <v>Nov</v>
      </c>
      <c r="X2901" t="str">
        <f>INDEX(_xlfn.TEXTSPLIT(K2901,"-"),1,1)</f>
        <v>22</v>
      </c>
      <c r="Y2901">
        <f>INDEX(months!B:B,MATCH(Sheet1!W2901,months!A:A,0))</f>
        <v>11</v>
      </c>
      <c r="Z2901">
        <f t="shared" si="321"/>
        <v>43061</v>
      </c>
    </row>
    <row r="2902" spans="1:26" x14ac:dyDescent="0.2">
      <c r="A2902" t="s">
        <v>4242</v>
      </c>
      <c r="B2902" t="s">
        <v>4106</v>
      </c>
      <c r="C2902">
        <v>4.5</v>
      </c>
      <c r="D2902">
        <v>420973</v>
      </c>
      <c r="E2902" t="s">
        <v>46</v>
      </c>
      <c r="F2902" t="s">
        <v>89</v>
      </c>
      <c r="G2902" t="s">
        <v>23</v>
      </c>
      <c r="H2902" t="s">
        <v>24</v>
      </c>
      <c r="I2902" t="s">
        <v>25</v>
      </c>
      <c r="J2902" t="s">
        <v>4107</v>
      </c>
      <c r="K2902" t="s">
        <v>173</v>
      </c>
      <c r="L2902" t="s">
        <v>46</v>
      </c>
      <c r="M2902" t="s">
        <v>46</v>
      </c>
      <c r="N2902">
        <f t="shared" si="315"/>
        <v>0</v>
      </c>
      <c r="O2902" t="str">
        <f t="shared" si="316"/>
        <v>No</v>
      </c>
      <c r="P2902">
        <f t="shared" si="317"/>
        <v>0</v>
      </c>
      <c r="Q2902">
        <f t="shared" si="318"/>
        <v>4813937689</v>
      </c>
      <c r="R2902">
        <f t="shared" si="319"/>
        <v>4.1933383153624479</v>
      </c>
      <c r="S2902" t="str">
        <f t="shared" si="320"/>
        <v>Acceptable</v>
      </c>
      <c r="T2902">
        <f>ROUNDUP(C2902,0)</f>
        <v>5</v>
      </c>
      <c r="U2902">
        <f>ROUNDDOWN(C2902,0)</f>
        <v>4</v>
      </c>
      <c r="V2902">
        <f>RIGHT(K2902,2)+2000</f>
        <v>2018</v>
      </c>
      <c r="W2902" t="str">
        <f>INDEX(_xlfn.TEXTSPLIT(K2902,"-"),1,2)</f>
        <v>Aug</v>
      </c>
      <c r="X2902" t="str">
        <f>INDEX(_xlfn.TEXTSPLIT(K2902,"-"),1,1)</f>
        <v>2</v>
      </c>
      <c r="Y2902">
        <f>INDEX(months!B:B,MATCH(Sheet1!W2902,months!A:A,0))</f>
        <v>8</v>
      </c>
      <c r="Z2902">
        <f t="shared" si="321"/>
        <v>43314</v>
      </c>
    </row>
    <row r="2903" spans="1:26" x14ac:dyDescent="0.2">
      <c r="A2903" t="s">
        <v>4243</v>
      </c>
      <c r="B2903" t="s">
        <v>4106</v>
      </c>
      <c r="C2903">
        <v>4</v>
      </c>
      <c r="D2903">
        <v>34753</v>
      </c>
      <c r="E2903" t="s">
        <v>405</v>
      </c>
      <c r="F2903" t="s">
        <v>65</v>
      </c>
      <c r="G2903" t="s">
        <v>23</v>
      </c>
      <c r="H2903" t="s">
        <v>24</v>
      </c>
      <c r="I2903" t="s">
        <v>25</v>
      </c>
      <c r="J2903" t="s">
        <v>4107</v>
      </c>
      <c r="K2903" t="s">
        <v>75</v>
      </c>
      <c r="L2903" t="s">
        <v>4244</v>
      </c>
      <c r="M2903" t="s">
        <v>47</v>
      </c>
      <c r="N2903">
        <f t="shared" si="315"/>
        <v>0</v>
      </c>
      <c r="O2903" t="str">
        <f t="shared" si="316"/>
        <v>No</v>
      </c>
      <c r="P2903">
        <f t="shared" si="317"/>
        <v>0</v>
      </c>
      <c r="Q2903">
        <f t="shared" si="318"/>
        <v>4813937689</v>
      </c>
      <c r="R2903">
        <f t="shared" si="319"/>
        <v>4.1933383153624479</v>
      </c>
      <c r="S2903" t="str">
        <f t="shared" si="320"/>
        <v>Acceptable</v>
      </c>
      <c r="T2903">
        <f>ROUNDUP(C2903,0)</f>
        <v>4</v>
      </c>
      <c r="U2903">
        <f>ROUNDDOWN(C2903,0)</f>
        <v>4</v>
      </c>
      <c r="V2903">
        <f>RIGHT(K2903,2)+2000</f>
        <v>2018</v>
      </c>
      <c r="W2903" t="str">
        <f>INDEX(_xlfn.TEXTSPLIT(K2903,"-"),1,2)</f>
        <v>Jul</v>
      </c>
      <c r="X2903" t="str">
        <f>INDEX(_xlfn.TEXTSPLIT(K2903,"-"),1,1)</f>
        <v>3</v>
      </c>
      <c r="Y2903">
        <f>INDEX(months!B:B,MATCH(Sheet1!W2903,months!A:A,0))</f>
        <v>7</v>
      </c>
      <c r="Z2903">
        <f t="shared" si="321"/>
        <v>43284</v>
      </c>
    </row>
    <row r="2904" spans="1:26" x14ac:dyDescent="0.2">
      <c r="A2904" t="s">
        <v>4245</v>
      </c>
      <c r="B2904" t="s">
        <v>4106</v>
      </c>
      <c r="C2904">
        <v>4.4000000000000004</v>
      </c>
      <c r="D2904">
        <v>635846</v>
      </c>
      <c r="E2904" t="s">
        <v>31</v>
      </c>
      <c r="F2904" t="s">
        <v>43</v>
      </c>
      <c r="G2904" t="s">
        <v>23</v>
      </c>
      <c r="H2904" t="s">
        <v>24</v>
      </c>
      <c r="I2904" t="s">
        <v>25</v>
      </c>
      <c r="J2904" t="s">
        <v>4107</v>
      </c>
      <c r="K2904" t="s">
        <v>746</v>
      </c>
      <c r="L2904" t="s">
        <v>4246</v>
      </c>
      <c r="M2904" t="s">
        <v>86</v>
      </c>
      <c r="N2904">
        <f t="shared" si="315"/>
        <v>0</v>
      </c>
      <c r="O2904" t="str">
        <f t="shared" si="316"/>
        <v>No</v>
      </c>
      <c r="P2904">
        <f t="shared" si="317"/>
        <v>0</v>
      </c>
      <c r="Q2904">
        <f t="shared" si="318"/>
        <v>4813937689</v>
      </c>
      <c r="R2904">
        <f t="shared" si="319"/>
        <v>4.1933383153624479</v>
      </c>
      <c r="S2904" t="str">
        <f t="shared" si="320"/>
        <v>Acceptable</v>
      </c>
      <c r="T2904">
        <f>ROUNDUP(C2904,0)</f>
        <v>5</v>
      </c>
      <c r="U2904">
        <f>ROUNDDOWN(C2904,0)</f>
        <v>4</v>
      </c>
      <c r="V2904">
        <f>RIGHT(K2904,2)+2000</f>
        <v>2018</v>
      </c>
      <c r="W2904" t="str">
        <f>INDEX(_xlfn.TEXTSPLIT(K2904,"-"),1,2)</f>
        <v>May</v>
      </c>
      <c r="X2904" t="str">
        <f>INDEX(_xlfn.TEXTSPLIT(K2904,"-"),1,1)</f>
        <v>23</v>
      </c>
      <c r="Y2904">
        <f>INDEX(months!B:B,MATCH(Sheet1!W2904,months!A:A,0))</f>
        <v>5</v>
      </c>
      <c r="Z2904">
        <f t="shared" si="321"/>
        <v>43243</v>
      </c>
    </row>
    <row r="2905" spans="1:26" x14ac:dyDescent="0.2">
      <c r="A2905" t="s">
        <v>4247</v>
      </c>
      <c r="B2905" t="s">
        <v>4106</v>
      </c>
      <c r="C2905">
        <v>4.0999999999999996</v>
      </c>
      <c r="D2905">
        <v>78140</v>
      </c>
      <c r="E2905" t="s">
        <v>190</v>
      </c>
      <c r="F2905" t="s">
        <v>38</v>
      </c>
      <c r="G2905" t="s">
        <v>23</v>
      </c>
      <c r="H2905" t="s">
        <v>24</v>
      </c>
      <c r="I2905" t="s">
        <v>25</v>
      </c>
      <c r="J2905" t="s">
        <v>4107</v>
      </c>
      <c r="K2905" t="s">
        <v>4248</v>
      </c>
      <c r="L2905" t="s">
        <v>1420</v>
      </c>
      <c r="M2905" t="s">
        <v>29</v>
      </c>
      <c r="N2905">
        <f t="shared" si="315"/>
        <v>0</v>
      </c>
      <c r="O2905" t="str">
        <f t="shared" si="316"/>
        <v>No</v>
      </c>
      <c r="P2905">
        <f t="shared" si="317"/>
        <v>0</v>
      </c>
      <c r="Q2905">
        <f t="shared" si="318"/>
        <v>4813937689</v>
      </c>
      <c r="R2905">
        <f t="shared" si="319"/>
        <v>4.1933383153624479</v>
      </c>
      <c r="S2905" t="str">
        <f t="shared" si="320"/>
        <v>Acceptable</v>
      </c>
      <c r="T2905">
        <f>ROUNDUP(C2905,0)</f>
        <v>5</v>
      </c>
      <c r="U2905">
        <f>ROUNDDOWN(C2905,0)</f>
        <v>4</v>
      </c>
      <c r="V2905">
        <f>RIGHT(K2905,2)+2000</f>
        <v>2018</v>
      </c>
      <c r="W2905" t="str">
        <f>INDEX(_xlfn.TEXTSPLIT(K2905,"-"),1,2)</f>
        <v>Feb</v>
      </c>
      <c r="X2905" t="str">
        <f>INDEX(_xlfn.TEXTSPLIT(K2905,"-"),1,1)</f>
        <v>11</v>
      </c>
      <c r="Y2905">
        <f>INDEX(months!B:B,MATCH(Sheet1!W2905,months!A:A,0))</f>
        <v>2</v>
      </c>
      <c r="Z2905">
        <f t="shared" si="321"/>
        <v>43142</v>
      </c>
    </row>
    <row r="2906" spans="1:26" x14ac:dyDescent="0.2">
      <c r="A2906" t="s">
        <v>4195</v>
      </c>
      <c r="B2906" t="s">
        <v>4106</v>
      </c>
      <c r="C2906">
        <v>4.4000000000000004</v>
      </c>
      <c r="D2906">
        <v>2418135</v>
      </c>
      <c r="E2906" t="s">
        <v>46</v>
      </c>
      <c r="F2906" t="s">
        <v>448</v>
      </c>
      <c r="G2906" t="s">
        <v>23</v>
      </c>
      <c r="H2906" t="s">
        <v>24</v>
      </c>
      <c r="I2906" t="s">
        <v>25</v>
      </c>
      <c r="J2906" t="s">
        <v>4107</v>
      </c>
      <c r="K2906" t="s">
        <v>125</v>
      </c>
      <c r="L2906" t="s">
        <v>46</v>
      </c>
      <c r="M2906" t="s">
        <v>46</v>
      </c>
      <c r="N2906">
        <f t="shared" si="315"/>
        <v>0</v>
      </c>
      <c r="O2906" t="str">
        <f t="shared" si="316"/>
        <v>No</v>
      </c>
      <c r="P2906">
        <f t="shared" si="317"/>
        <v>0</v>
      </c>
      <c r="Q2906">
        <f t="shared" si="318"/>
        <v>4813937689</v>
      </c>
      <c r="R2906">
        <f t="shared" si="319"/>
        <v>4.1933383153624479</v>
      </c>
      <c r="S2906" t="str">
        <f t="shared" si="320"/>
        <v>Acceptable</v>
      </c>
      <c r="T2906">
        <f>ROUNDUP(C2906,0)</f>
        <v>5</v>
      </c>
      <c r="U2906">
        <f>ROUNDDOWN(C2906,0)</f>
        <v>4</v>
      </c>
      <c r="V2906">
        <f>RIGHT(K2906,2)+2000</f>
        <v>2018</v>
      </c>
      <c r="W2906" t="str">
        <f>INDEX(_xlfn.TEXTSPLIT(K2906,"-"),1,2)</f>
        <v>Jul</v>
      </c>
      <c r="X2906" t="str">
        <f>INDEX(_xlfn.TEXTSPLIT(K2906,"-"),1,1)</f>
        <v>12</v>
      </c>
      <c r="Y2906">
        <f>INDEX(months!B:B,MATCH(Sheet1!W2906,months!A:A,0))</f>
        <v>7</v>
      </c>
      <c r="Z2906">
        <f t="shared" si="321"/>
        <v>43293</v>
      </c>
    </row>
    <row r="2907" spans="1:26" x14ac:dyDescent="0.2">
      <c r="A2907" t="s">
        <v>4249</v>
      </c>
      <c r="B2907" t="s">
        <v>4106</v>
      </c>
      <c r="C2907">
        <v>4.3</v>
      </c>
      <c r="D2907">
        <v>244371</v>
      </c>
      <c r="E2907" t="s">
        <v>46</v>
      </c>
      <c r="F2907" t="s">
        <v>89</v>
      </c>
      <c r="G2907" t="s">
        <v>23</v>
      </c>
      <c r="H2907" t="s">
        <v>24</v>
      </c>
      <c r="I2907" t="s">
        <v>25</v>
      </c>
      <c r="J2907" t="s">
        <v>4107</v>
      </c>
      <c r="K2907" t="s">
        <v>759</v>
      </c>
      <c r="L2907" t="s">
        <v>46</v>
      </c>
      <c r="M2907" t="s">
        <v>46</v>
      </c>
      <c r="N2907">
        <f t="shared" si="315"/>
        <v>0</v>
      </c>
      <c r="O2907" t="str">
        <f t="shared" si="316"/>
        <v>No</v>
      </c>
      <c r="P2907">
        <f t="shared" si="317"/>
        <v>0</v>
      </c>
      <c r="Q2907">
        <f t="shared" si="318"/>
        <v>4813937689</v>
      </c>
      <c r="R2907">
        <f t="shared" si="319"/>
        <v>4.1933383153624479</v>
      </c>
      <c r="S2907" t="str">
        <f t="shared" si="320"/>
        <v>Acceptable</v>
      </c>
      <c r="T2907">
        <f>ROUNDUP(C2907,0)</f>
        <v>5</v>
      </c>
      <c r="U2907">
        <f>ROUNDDOWN(C2907,0)</f>
        <v>4</v>
      </c>
      <c r="V2907">
        <f>RIGHT(K2907,2)+2000</f>
        <v>2018</v>
      </c>
      <c r="W2907" t="str">
        <f>INDEX(_xlfn.TEXTSPLIT(K2907,"-"),1,2)</f>
        <v>Jul</v>
      </c>
      <c r="X2907" t="str">
        <f>INDEX(_xlfn.TEXTSPLIT(K2907,"-"),1,1)</f>
        <v>5</v>
      </c>
      <c r="Y2907">
        <f>INDEX(months!B:B,MATCH(Sheet1!W2907,months!A:A,0))</f>
        <v>7</v>
      </c>
      <c r="Z2907">
        <f t="shared" si="321"/>
        <v>43286</v>
      </c>
    </row>
    <row r="2908" spans="1:26" x14ac:dyDescent="0.2">
      <c r="A2908" t="s">
        <v>4250</v>
      </c>
      <c r="B2908" t="s">
        <v>4106</v>
      </c>
      <c r="C2908">
        <v>4.3</v>
      </c>
      <c r="D2908">
        <v>12865</v>
      </c>
      <c r="E2908" t="s">
        <v>1232</v>
      </c>
      <c r="F2908" t="s">
        <v>50</v>
      </c>
      <c r="G2908" t="s">
        <v>649</v>
      </c>
      <c r="H2908" t="s">
        <v>1011</v>
      </c>
      <c r="I2908" t="s">
        <v>25</v>
      </c>
      <c r="J2908" t="s">
        <v>4107</v>
      </c>
      <c r="K2908" t="s">
        <v>4251</v>
      </c>
      <c r="L2908" t="s">
        <v>4252</v>
      </c>
      <c r="M2908" t="s">
        <v>237</v>
      </c>
      <c r="N2908">
        <f t="shared" si="315"/>
        <v>0</v>
      </c>
      <c r="O2908" t="str">
        <f t="shared" si="316"/>
        <v>No</v>
      </c>
      <c r="P2908">
        <f t="shared" si="317"/>
        <v>0</v>
      </c>
      <c r="Q2908">
        <f t="shared" si="318"/>
        <v>4813937689</v>
      </c>
      <c r="R2908">
        <f t="shared" si="319"/>
        <v>4.1933383153624479</v>
      </c>
      <c r="S2908" t="str">
        <f t="shared" si="320"/>
        <v>Acceptable</v>
      </c>
      <c r="T2908">
        <f>ROUNDUP(C2908,0)</f>
        <v>5</v>
      </c>
      <c r="U2908">
        <f>ROUNDDOWN(C2908,0)</f>
        <v>4</v>
      </c>
      <c r="V2908">
        <f>RIGHT(K2908,2)+2000</f>
        <v>2014</v>
      </c>
      <c r="W2908" t="str">
        <f>INDEX(_xlfn.TEXTSPLIT(K2908,"-"),1,2)</f>
        <v>Nov</v>
      </c>
      <c r="X2908" t="str">
        <f>INDEX(_xlfn.TEXTSPLIT(K2908,"-"),1,1)</f>
        <v>6</v>
      </c>
      <c r="Y2908">
        <f>INDEX(months!B:B,MATCH(Sheet1!W2908,months!A:A,0))</f>
        <v>11</v>
      </c>
      <c r="Z2908">
        <f t="shared" si="321"/>
        <v>41949</v>
      </c>
    </row>
    <row r="2909" spans="1:26" x14ac:dyDescent="0.2">
      <c r="A2909" t="s">
        <v>4253</v>
      </c>
      <c r="B2909" t="s">
        <v>4106</v>
      </c>
      <c r="C2909">
        <v>4.2</v>
      </c>
      <c r="D2909">
        <v>215343</v>
      </c>
      <c r="E2909" t="s">
        <v>970</v>
      </c>
      <c r="F2909" t="s">
        <v>89</v>
      </c>
      <c r="G2909" t="s">
        <v>23</v>
      </c>
      <c r="H2909" t="s">
        <v>24</v>
      </c>
      <c r="I2909" t="s">
        <v>25</v>
      </c>
      <c r="J2909" t="s">
        <v>4107</v>
      </c>
      <c r="K2909" t="s">
        <v>176</v>
      </c>
      <c r="L2909" t="s">
        <v>4254</v>
      </c>
      <c r="M2909" t="s">
        <v>29</v>
      </c>
      <c r="N2909">
        <f t="shared" si="315"/>
        <v>0</v>
      </c>
      <c r="O2909" t="str">
        <f t="shared" si="316"/>
        <v>No</v>
      </c>
      <c r="P2909">
        <f t="shared" si="317"/>
        <v>0</v>
      </c>
      <c r="Q2909">
        <f t="shared" si="318"/>
        <v>4813937689</v>
      </c>
      <c r="R2909">
        <f t="shared" si="319"/>
        <v>4.1933383153624479</v>
      </c>
      <c r="S2909" t="str">
        <f t="shared" si="320"/>
        <v>Acceptable</v>
      </c>
      <c r="T2909">
        <f>ROUNDUP(C2909,0)</f>
        <v>5</v>
      </c>
      <c r="U2909">
        <f>ROUNDDOWN(C2909,0)</f>
        <v>4</v>
      </c>
      <c r="V2909">
        <f>RIGHT(K2909,2)+2000</f>
        <v>2018</v>
      </c>
      <c r="W2909" t="str">
        <f>INDEX(_xlfn.TEXTSPLIT(K2909,"-"),1,2)</f>
        <v>Jul</v>
      </c>
      <c r="X2909" t="str">
        <f>INDEX(_xlfn.TEXTSPLIT(K2909,"-"),1,1)</f>
        <v>14</v>
      </c>
      <c r="Y2909">
        <f>INDEX(months!B:B,MATCH(Sheet1!W2909,months!A:A,0))</f>
        <v>7</v>
      </c>
      <c r="Z2909">
        <f t="shared" si="321"/>
        <v>43295</v>
      </c>
    </row>
    <row r="2910" spans="1:26" x14ac:dyDescent="0.2">
      <c r="A2910" t="s">
        <v>4255</v>
      </c>
      <c r="B2910" t="s">
        <v>4106</v>
      </c>
      <c r="C2910">
        <v>4.3</v>
      </c>
      <c r="D2910">
        <v>6120977</v>
      </c>
      <c r="E2910" t="s">
        <v>46</v>
      </c>
      <c r="F2910" t="s">
        <v>448</v>
      </c>
      <c r="G2910" t="s">
        <v>23</v>
      </c>
      <c r="H2910" t="s">
        <v>24</v>
      </c>
      <c r="I2910" t="s">
        <v>25</v>
      </c>
      <c r="J2910" t="s">
        <v>4107</v>
      </c>
      <c r="K2910" t="s">
        <v>468</v>
      </c>
      <c r="L2910" t="s">
        <v>4256</v>
      </c>
      <c r="M2910" t="s">
        <v>46</v>
      </c>
      <c r="N2910">
        <f t="shared" si="315"/>
        <v>0</v>
      </c>
      <c r="O2910" t="str">
        <f t="shared" si="316"/>
        <v>No</v>
      </c>
      <c r="P2910">
        <f t="shared" si="317"/>
        <v>0</v>
      </c>
      <c r="Q2910">
        <f t="shared" si="318"/>
        <v>4813937689</v>
      </c>
      <c r="R2910">
        <f t="shared" si="319"/>
        <v>4.1933383153624479</v>
      </c>
      <c r="S2910" t="str">
        <f t="shared" si="320"/>
        <v>Acceptable</v>
      </c>
      <c r="T2910">
        <f>ROUNDUP(C2910,0)</f>
        <v>5</v>
      </c>
      <c r="U2910">
        <f>ROUNDDOWN(C2910,0)</f>
        <v>4</v>
      </c>
      <c r="V2910">
        <f>RIGHT(K2910,2)+2000</f>
        <v>2018</v>
      </c>
      <c r="W2910" t="str">
        <f>INDEX(_xlfn.TEXTSPLIT(K2910,"-"),1,2)</f>
        <v>Jun</v>
      </c>
      <c r="X2910" t="str">
        <f>INDEX(_xlfn.TEXTSPLIT(K2910,"-"),1,1)</f>
        <v>28</v>
      </c>
      <c r="Y2910">
        <f>INDEX(months!B:B,MATCH(Sheet1!W2910,months!A:A,0))</f>
        <v>6</v>
      </c>
      <c r="Z2910">
        <f t="shared" si="321"/>
        <v>43279</v>
      </c>
    </row>
    <row r="2911" spans="1:26" x14ac:dyDescent="0.2">
      <c r="A2911" t="s">
        <v>4203</v>
      </c>
      <c r="B2911" t="s">
        <v>4106</v>
      </c>
      <c r="C2911">
        <v>4.4000000000000004</v>
      </c>
      <c r="D2911">
        <v>3368646</v>
      </c>
      <c r="E2911" t="s">
        <v>46</v>
      </c>
      <c r="F2911" t="s">
        <v>448</v>
      </c>
      <c r="G2911" t="s">
        <v>23</v>
      </c>
      <c r="H2911" t="s">
        <v>24</v>
      </c>
      <c r="I2911" t="s">
        <v>25</v>
      </c>
      <c r="J2911" t="s">
        <v>4107</v>
      </c>
      <c r="K2911" t="s">
        <v>266</v>
      </c>
      <c r="L2911" t="s">
        <v>4204</v>
      </c>
      <c r="M2911" t="s">
        <v>29</v>
      </c>
      <c r="N2911">
        <f t="shared" si="315"/>
        <v>0</v>
      </c>
      <c r="O2911" t="str">
        <f t="shared" si="316"/>
        <v>No</v>
      </c>
      <c r="P2911">
        <f t="shared" si="317"/>
        <v>0</v>
      </c>
      <c r="Q2911">
        <f t="shared" si="318"/>
        <v>4813937689</v>
      </c>
      <c r="R2911">
        <f t="shared" si="319"/>
        <v>4.1933383153624479</v>
      </c>
      <c r="S2911" t="str">
        <f t="shared" si="320"/>
        <v>Acceptable</v>
      </c>
      <c r="T2911">
        <f>ROUNDUP(C2911,0)</f>
        <v>5</v>
      </c>
      <c r="U2911">
        <f>ROUNDDOWN(C2911,0)</f>
        <v>4</v>
      </c>
      <c r="V2911">
        <f>RIGHT(K2911,2)+2000</f>
        <v>2018</v>
      </c>
      <c r="W2911" t="str">
        <f>INDEX(_xlfn.TEXTSPLIT(K2911,"-"),1,2)</f>
        <v>Jul</v>
      </c>
      <c r="X2911" t="str">
        <f>INDEX(_xlfn.TEXTSPLIT(K2911,"-"),1,1)</f>
        <v>16</v>
      </c>
      <c r="Y2911">
        <f>INDEX(months!B:B,MATCH(Sheet1!W2911,months!A:A,0))</f>
        <v>7</v>
      </c>
      <c r="Z2911">
        <f t="shared" si="321"/>
        <v>43297</v>
      </c>
    </row>
    <row r="2912" spans="1:26" x14ac:dyDescent="0.2">
      <c r="A2912" t="s">
        <v>4257</v>
      </c>
      <c r="B2912" t="s">
        <v>4106</v>
      </c>
      <c r="C2912">
        <v>4.4000000000000004</v>
      </c>
      <c r="D2912">
        <v>753115</v>
      </c>
      <c r="E2912" t="s">
        <v>46</v>
      </c>
      <c r="F2912" t="s">
        <v>43</v>
      </c>
      <c r="G2912" t="s">
        <v>23</v>
      </c>
      <c r="H2912" t="s">
        <v>24</v>
      </c>
      <c r="I2912" t="s">
        <v>25</v>
      </c>
      <c r="J2912" t="s">
        <v>4107</v>
      </c>
      <c r="K2912" t="s">
        <v>97</v>
      </c>
      <c r="L2912" t="s">
        <v>4258</v>
      </c>
      <c r="M2912" t="s">
        <v>54</v>
      </c>
      <c r="N2912">
        <f t="shared" si="315"/>
        <v>0</v>
      </c>
      <c r="O2912" t="str">
        <f t="shared" si="316"/>
        <v>No</v>
      </c>
      <c r="P2912">
        <f t="shared" si="317"/>
        <v>0</v>
      </c>
      <c r="Q2912">
        <f t="shared" si="318"/>
        <v>4813937689</v>
      </c>
      <c r="R2912">
        <f t="shared" si="319"/>
        <v>4.1933383153624479</v>
      </c>
      <c r="S2912" t="str">
        <f t="shared" si="320"/>
        <v>Acceptable</v>
      </c>
      <c r="T2912">
        <f>ROUNDUP(C2912,0)</f>
        <v>5</v>
      </c>
      <c r="U2912">
        <f>ROUNDDOWN(C2912,0)</f>
        <v>4</v>
      </c>
      <c r="V2912">
        <f>RIGHT(K2912,2)+2000</f>
        <v>2018</v>
      </c>
      <c r="W2912" t="str">
        <f>INDEX(_xlfn.TEXTSPLIT(K2912,"-"),1,2)</f>
        <v>Aug</v>
      </c>
      <c r="X2912" t="str">
        <f>INDEX(_xlfn.TEXTSPLIT(K2912,"-"),1,1)</f>
        <v>3</v>
      </c>
      <c r="Y2912">
        <f>INDEX(months!B:B,MATCH(Sheet1!W2912,months!A:A,0))</f>
        <v>8</v>
      </c>
      <c r="Z2912">
        <f t="shared" si="321"/>
        <v>43315</v>
      </c>
    </row>
    <row r="2913" spans="1:26" x14ac:dyDescent="0.2">
      <c r="A2913" t="s">
        <v>4215</v>
      </c>
      <c r="B2913" t="s">
        <v>4106</v>
      </c>
      <c r="C2913">
        <v>4.3</v>
      </c>
      <c r="D2913">
        <v>4865107</v>
      </c>
      <c r="E2913" t="s">
        <v>664</v>
      </c>
      <c r="F2913" t="s">
        <v>448</v>
      </c>
      <c r="G2913" t="s">
        <v>23</v>
      </c>
      <c r="H2913" t="s">
        <v>24</v>
      </c>
      <c r="I2913" t="s">
        <v>25</v>
      </c>
      <c r="J2913" t="s">
        <v>4107</v>
      </c>
      <c r="K2913" t="s">
        <v>3021</v>
      </c>
      <c r="L2913" t="s">
        <v>4216</v>
      </c>
      <c r="M2913" t="s">
        <v>29</v>
      </c>
      <c r="N2913">
        <f t="shared" si="315"/>
        <v>0</v>
      </c>
      <c r="O2913" t="str">
        <f t="shared" si="316"/>
        <v>No</v>
      </c>
      <c r="P2913">
        <f t="shared" si="317"/>
        <v>0</v>
      </c>
      <c r="Q2913">
        <f t="shared" si="318"/>
        <v>4813937689</v>
      </c>
      <c r="R2913">
        <f t="shared" si="319"/>
        <v>4.1933383153624479</v>
      </c>
      <c r="S2913" t="str">
        <f t="shared" si="320"/>
        <v>Acceptable</v>
      </c>
      <c r="T2913">
        <f>ROUNDUP(C2913,0)</f>
        <v>5</v>
      </c>
      <c r="U2913">
        <f>ROUNDDOWN(C2913,0)</f>
        <v>4</v>
      </c>
      <c r="V2913">
        <f>RIGHT(K2913,2)+2000</f>
        <v>2018</v>
      </c>
      <c r="W2913" t="str">
        <f>INDEX(_xlfn.TEXTSPLIT(K2913,"-"),1,2)</f>
        <v>Aug</v>
      </c>
      <c r="X2913" t="str">
        <f>INDEX(_xlfn.TEXTSPLIT(K2913,"-"),1,1)</f>
        <v>6</v>
      </c>
      <c r="Y2913">
        <f>INDEX(months!B:B,MATCH(Sheet1!W2913,months!A:A,0))</f>
        <v>8</v>
      </c>
      <c r="Z2913">
        <f t="shared" si="321"/>
        <v>43318</v>
      </c>
    </row>
    <row r="2914" spans="1:26" x14ac:dyDescent="0.2">
      <c r="A2914" t="s">
        <v>4225</v>
      </c>
      <c r="B2914" t="s">
        <v>4106</v>
      </c>
      <c r="C2914">
        <v>4.4000000000000004</v>
      </c>
      <c r="D2914">
        <v>49553</v>
      </c>
      <c r="E2914" t="s">
        <v>675</v>
      </c>
      <c r="F2914" t="s">
        <v>65</v>
      </c>
      <c r="G2914" t="s">
        <v>649</v>
      </c>
      <c r="H2914" t="s">
        <v>1529</v>
      </c>
      <c r="I2914" t="s">
        <v>25</v>
      </c>
      <c r="J2914" t="s">
        <v>4107</v>
      </c>
      <c r="K2914" t="s">
        <v>357</v>
      </c>
      <c r="L2914" t="s">
        <v>2854</v>
      </c>
      <c r="M2914" t="s">
        <v>81</v>
      </c>
      <c r="N2914">
        <f t="shared" si="315"/>
        <v>0</v>
      </c>
      <c r="O2914" t="str">
        <f t="shared" si="316"/>
        <v>No</v>
      </c>
      <c r="P2914">
        <f t="shared" si="317"/>
        <v>0</v>
      </c>
      <c r="Q2914">
        <f t="shared" si="318"/>
        <v>4813937689</v>
      </c>
      <c r="R2914">
        <f t="shared" si="319"/>
        <v>4.1933383153624479</v>
      </c>
      <c r="S2914" t="str">
        <f t="shared" si="320"/>
        <v>Acceptable</v>
      </c>
      <c r="T2914">
        <f>ROUNDUP(C2914,0)</f>
        <v>5</v>
      </c>
      <c r="U2914">
        <f>ROUNDDOWN(C2914,0)</f>
        <v>4</v>
      </c>
      <c r="V2914">
        <f>RIGHT(K2914,2)+2000</f>
        <v>2018</v>
      </c>
      <c r="W2914" t="str">
        <f>INDEX(_xlfn.TEXTSPLIT(K2914,"-"),1,2)</f>
        <v>Jul</v>
      </c>
      <c r="X2914" t="str">
        <f>INDEX(_xlfn.TEXTSPLIT(K2914,"-"),1,1)</f>
        <v>25</v>
      </c>
      <c r="Y2914">
        <f>INDEX(months!B:B,MATCH(Sheet1!W2914,months!A:A,0))</f>
        <v>7</v>
      </c>
      <c r="Z2914">
        <f t="shared" si="321"/>
        <v>43306</v>
      </c>
    </row>
    <row r="2915" spans="1:26" x14ac:dyDescent="0.2">
      <c r="A2915" t="s">
        <v>4259</v>
      </c>
      <c r="B2915" t="s">
        <v>4106</v>
      </c>
      <c r="C2915">
        <v>3.8</v>
      </c>
      <c r="D2915">
        <v>16320</v>
      </c>
      <c r="E2915" t="s">
        <v>46</v>
      </c>
      <c r="F2915" t="s">
        <v>50</v>
      </c>
      <c r="G2915" t="s">
        <v>649</v>
      </c>
      <c r="H2915" t="s">
        <v>4260</v>
      </c>
      <c r="I2915" t="s">
        <v>25</v>
      </c>
      <c r="J2915" t="s">
        <v>4107</v>
      </c>
      <c r="K2915" t="s">
        <v>4186</v>
      </c>
      <c r="L2915" t="s">
        <v>46</v>
      </c>
      <c r="M2915" t="s">
        <v>46</v>
      </c>
      <c r="N2915">
        <f t="shared" si="315"/>
        <v>0</v>
      </c>
      <c r="O2915" t="str">
        <f t="shared" si="316"/>
        <v>No</v>
      </c>
      <c r="P2915">
        <f t="shared" si="317"/>
        <v>0</v>
      </c>
      <c r="Q2915">
        <f t="shared" si="318"/>
        <v>4813937689</v>
      </c>
      <c r="R2915">
        <f t="shared" si="319"/>
        <v>4.1933383153624479</v>
      </c>
      <c r="S2915" t="str">
        <f t="shared" si="320"/>
        <v>Acceptable</v>
      </c>
      <c r="T2915">
        <f>ROUNDUP(C2915,0)</f>
        <v>4</v>
      </c>
      <c r="U2915">
        <f>ROUNDDOWN(C2915,0)</f>
        <v>3</v>
      </c>
      <c r="V2915">
        <f>RIGHT(K2915,2)+2000</f>
        <v>2017</v>
      </c>
      <c r="W2915" t="str">
        <f>INDEX(_xlfn.TEXTSPLIT(K2915,"-"),1,2)</f>
        <v>Nov</v>
      </c>
      <c r="X2915" t="str">
        <f>INDEX(_xlfn.TEXTSPLIT(K2915,"-"),1,1)</f>
        <v>10</v>
      </c>
      <c r="Y2915">
        <f>INDEX(months!B:B,MATCH(Sheet1!W2915,months!A:A,0))</f>
        <v>11</v>
      </c>
      <c r="Z2915">
        <f t="shared" si="321"/>
        <v>43049</v>
      </c>
    </row>
    <row r="2916" spans="1:26" x14ac:dyDescent="0.2">
      <c r="A2916" t="s">
        <v>4261</v>
      </c>
      <c r="B2916" t="s">
        <v>4106</v>
      </c>
      <c r="C2916">
        <v>4.4000000000000004</v>
      </c>
      <c r="D2916">
        <v>852649</v>
      </c>
      <c r="E2916" t="s">
        <v>1686</v>
      </c>
      <c r="F2916" t="s">
        <v>43</v>
      </c>
      <c r="G2916" t="s">
        <v>23</v>
      </c>
      <c r="H2916" t="s">
        <v>24</v>
      </c>
      <c r="I2916" t="s">
        <v>44</v>
      </c>
      <c r="J2916" t="s">
        <v>4107</v>
      </c>
      <c r="K2916" t="s">
        <v>94</v>
      </c>
      <c r="L2916" t="s">
        <v>4262</v>
      </c>
      <c r="M2916" t="s">
        <v>47</v>
      </c>
      <c r="N2916">
        <f t="shared" si="315"/>
        <v>0</v>
      </c>
      <c r="O2916" t="str">
        <f t="shared" si="316"/>
        <v>No</v>
      </c>
      <c r="P2916">
        <f t="shared" si="317"/>
        <v>0</v>
      </c>
      <c r="Q2916">
        <f t="shared" si="318"/>
        <v>4813937689</v>
      </c>
      <c r="R2916">
        <f t="shared" si="319"/>
        <v>4.1933383153624479</v>
      </c>
      <c r="S2916" t="str">
        <f t="shared" si="320"/>
        <v>Acceptable</v>
      </c>
      <c r="T2916">
        <f>ROUNDUP(C2916,0)</f>
        <v>5</v>
      </c>
      <c r="U2916">
        <f>ROUNDDOWN(C2916,0)</f>
        <v>4</v>
      </c>
      <c r="V2916">
        <f>RIGHT(K2916,2)+2000</f>
        <v>2018</v>
      </c>
      <c r="W2916" t="str">
        <f>INDEX(_xlfn.TEXTSPLIT(K2916,"-"),1,2)</f>
        <v>Jun</v>
      </c>
      <c r="X2916" t="str">
        <f>INDEX(_xlfn.TEXTSPLIT(K2916,"-"),1,1)</f>
        <v>26</v>
      </c>
      <c r="Y2916">
        <f>INDEX(months!B:B,MATCH(Sheet1!W2916,months!A:A,0))</f>
        <v>6</v>
      </c>
      <c r="Z2916">
        <f t="shared" si="321"/>
        <v>43277</v>
      </c>
    </row>
    <row r="2917" spans="1:26" x14ac:dyDescent="0.2">
      <c r="A2917" t="s">
        <v>4263</v>
      </c>
      <c r="B2917" t="s">
        <v>4106</v>
      </c>
      <c r="C2917">
        <v>4.4000000000000004</v>
      </c>
      <c r="D2917">
        <v>1494491</v>
      </c>
      <c r="E2917" t="s">
        <v>93</v>
      </c>
      <c r="F2917" t="s">
        <v>43</v>
      </c>
      <c r="G2917" t="s">
        <v>23</v>
      </c>
      <c r="H2917" t="s">
        <v>24</v>
      </c>
      <c r="I2917" t="s">
        <v>25</v>
      </c>
      <c r="J2917" t="s">
        <v>4107</v>
      </c>
      <c r="K2917" t="s">
        <v>4264</v>
      </c>
      <c r="L2917" t="s">
        <v>4265</v>
      </c>
      <c r="M2917" t="s">
        <v>4266</v>
      </c>
      <c r="N2917">
        <f t="shared" si="315"/>
        <v>0</v>
      </c>
      <c r="O2917" t="str">
        <f t="shared" si="316"/>
        <v>No</v>
      </c>
      <c r="P2917">
        <f t="shared" si="317"/>
        <v>0</v>
      </c>
      <c r="Q2917">
        <f t="shared" si="318"/>
        <v>4813937689</v>
      </c>
      <c r="R2917">
        <f t="shared" si="319"/>
        <v>4.1933383153624479</v>
      </c>
      <c r="S2917" t="str">
        <f t="shared" si="320"/>
        <v>Acceptable</v>
      </c>
      <c r="T2917">
        <f>ROUNDUP(C2917,0)</f>
        <v>5</v>
      </c>
      <c r="U2917">
        <f>ROUNDDOWN(C2917,0)</f>
        <v>4</v>
      </c>
      <c r="V2917">
        <f>RIGHT(K2917,2)+2000</f>
        <v>2017</v>
      </c>
      <c r="W2917" t="str">
        <f>INDEX(_xlfn.TEXTSPLIT(K2917,"-"),1,2)</f>
        <v>Mar</v>
      </c>
      <c r="X2917" t="str">
        <f>INDEX(_xlfn.TEXTSPLIT(K2917,"-"),1,1)</f>
        <v>21</v>
      </c>
      <c r="Y2917">
        <f>INDEX(months!B:B,MATCH(Sheet1!W2917,months!A:A,0))</f>
        <v>3</v>
      </c>
      <c r="Z2917">
        <f t="shared" si="321"/>
        <v>42815</v>
      </c>
    </row>
    <row r="2918" spans="1:26" x14ac:dyDescent="0.2">
      <c r="A2918" t="s">
        <v>4190</v>
      </c>
      <c r="B2918" t="s">
        <v>4106</v>
      </c>
      <c r="C2918">
        <v>4.3</v>
      </c>
      <c r="D2918">
        <v>527248</v>
      </c>
      <c r="E2918" t="s">
        <v>46</v>
      </c>
      <c r="F2918" t="s">
        <v>43</v>
      </c>
      <c r="G2918" t="s">
        <v>23</v>
      </c>
      <c r="H2918" t="s">
        <v>24</v>
      </c>
      <c r="I2918" t="s">
        <v>25</v>
      </c>
      <c r="J2918" t="s">
        <v>4107</v>
      </c>
      <c r="K2918" t="s">
        <v>3092</v>
      </c>
      <c r="L2918" t="s">
        <v>200</v>
      </c>
      <c r="M2918" t="s">
        <v>46</v>
      </c>
      <c r="N2918">
        <f t="shared" si="315"/>
        <v>0</v>
      </c>
      <c r="O2918" t="str">
        <f t="shared" si="316"/>
        <v>No</v>
      </c>
      <c r="P2918">
        <f t="shared" si="317"/>
        <v>0</v>
      </c>
      <c r="Q2918">
        <f t="shared" si="318"/>
        <v>4813937689</v>
      </c>
      <c r="R2918">
        <f t="shared" si="319"/>
        <v>4.1933383153624479</v>
      </c>
      <c r="S2918" t="str">
        <f t="shared" si="320"/>
        <v>Acceptable</v>
      </c>
      <c r="T2918">
        <f>ROUNDUP(C2918,0)</f>
        <v>5</v>
      </c>
      <c r="U2918">
        <f>ROUNDDOWN(C2918,0)</f>
        <v>4</v>
      </c>
      <c r="V2918">
        <f>RIGHT(K2918,2)+2000</f>
        <v>2018</v>
      </c>
      <c r="W2918" t="str">
        <f>INDEX(_xlfn.TEXTSPLIT(K2918,"-"),1,2)</f>
        <v>Feb</v>
      </c>
      <c r="X2918" t="str">
        <f>INDEX(_xlfn.TEXTSPLIT(K2918,"-"),1,1)</f>
        <v>1</v>
      </c>
      <c r="Y2918">
        <f>INDEX(months!B:B,MATCH(Sheet1!W2918,months!A:A,0))</f>
        <v>2</v>
      </c>
      <c r="Z2918">
        <f t="shared" si="321"/>
        <v>43132</v>
      </c>
    </row>
    <row r="2919" spans="1:26" x14ac:dyDescent="0.2">
      <c r="A2919" t="s">
        <v>4267</v>
      </c>
      <c r="B2919" t="s">
        <v>4106</v>
      </c>
      <c r="C2919">
        <v>4.5999999999999996</v>
      </c>
      <c r="D2919">
        <v>819774</v>
      </c>
      <c r="E2919" t="s">
        <v>42</v>
      </c>
      <c r="F2919" t="s">
        <v>89</v>
      </c>
      <c r="G2919" t="s">
        <v>23</v>
      </c>
      <c r="H2919" t="s">
        <v>24</v>
      </c>
      <c r="I2919" t="s">
        <v>25</v>
      </c>
      <c r="J2919" t="s">
        <v>4107</v>
      </c>
      <c r="K2919" t="s">
        <v>94</v>
      </c>
      <c r="L2919" t="s">
        <v>1468</v>
      </c>
      <c r="M2919" t="s">
        <v>86</v>
      </c>
      <c r="N2919">
        <f t="shared" si="315"/>
        <v>0</v>
      </c>
      <c r="O2919" t="str">
        <f t="shared" si="316"/>
        <v>No</v>
      </c>
      <c r="P2919">
        <f t="shared" si="317"/>
        <v>0</v>
      </c>
      <c r="Q2919">
        <f t="shared" si="318"/>
        <v>4813937689</v>
      </c>
      <c r="R2919">
        <f t="shared" si="319"/>
        <v>4.1933383153624479</v>
      </c>
      <c r="S2919" t="str">
        <f t="shared" si="320"/>
        <v>Acceptable</v>
      </c>
      <c r="T2919">
        <f>ROUNDUP(C2919,0)</f>
        <v>5</v>
      </c>
      <c r="U2919">
        <f>ROUNDDOWN(C2919,0)</f>
        <v>4</v>
      </c>
      <c r="V2919">
        <f>RIGHT(K2919,2)+2000</f>
        <v>2018</v>
      </c>
      <c r="W2919" t="str">
        <f>INDEX(_xlfn.TEXTSPLIT(K2919,"-"),1,2)</f>
        <v>Jun</v>
      </c>
      <c r="X2919" t="str">
        <f>INDEX(_xlfn.TEXTSPLIT(K2919,"-"),1,1)</f>
        <v>26</v>
      </c>
      <c r="Y2919">
        <f>INDEX(months!B:B,MATCH(Sheet1!W2919,months!A:A,0))</f>
        <v>6</v>
      </c>
      <c r="Z2919">
        <f t="shared" si="321"/>
        <v>43277</v>
      </c>
    </row>
    <row r="2920" spans="1:26" x14ac:dyDescent="0.2">
      <c r="A2920" t="s">
        <v>4268</v>
      </c>
      <c r="B2920" t="s">
        <v>4106</v>
      </c>
      <c r="C2920">
        <v>4</v>
      </c>
      <c r="D2920">
        <v>33439</v>
      </c>
      <c r="E2920" t="s">
        <v>286</v>
      </c>
      <c r="F2920" t="s">
        <v>38</v>
      </c>
      <c r="G2920" t="s">
        <v>23</v>
      </c>
      <c r="H2920" t="s">
        <v>24</v>
      </c>
      <c r="I2920" t="s">
        <v>25</v>
      </c>
      <c r="J2920" t="s">
        <v>4107</v>
      </c>
      <c r="K2920" t="s">
        <v>4269</v>
      </c>
      <c r="L2920" t="s">
        <v>4270</v>
      </c>
      <c r="M2920" t="s">
        <v>177</v>
      </c>
      <c r="N2920">
        <f t="shared" si="315"/>
        <v>0</v>
      </c>
      <c r="O2920" t="str">
        <f t="shared" si="316"/>
        <v>No</v>
      </c>
      <c r="P2920">
        <f t="shared" si="317"/>
        <v>0</v>
      </c>
      <c r="Q2920">
        <f t="shared" si="318"/>
        <v>4813937689</v>
      </c>
      <c r="R2920">
        <f t="shared" si="319"/>
        <v>4.1933383153624479</v>
      </c>
      <c r="S2920" t="str">
        <f t="shared" si="320"/>
        <v>Acceptable</v>
      </c>
      <c r="T2920">
        <f>ROUNDUP(C2920,0)</f>
        <v>4</v>
      </c>
      <c r="U2920">
        <f>ROUNDDOWN(C2920,0)</f>
        <v>4</v>
      </c>
      <c r="V2920">
        <f>RIGHT(K2920,2)+2000</f>
        <v>2016</v>
      </c>
      <c r="W2920" t="str">
        <f>INDEX(_xlfn.TEXTSPLIT(K2920,"-"),1,2)</f>
        <v>Jul</v>
      </c>
      <c r="X2920" t="str">
        <f>INDEX(_xlfn.TEXTSPLIT(K2920,"-"),1,1)</f>
        <v>18</v>
      </c>
      <c r="Y2920">
        <f>INDEX(months!B:B,MATCH(Sheet1!W2920,months!A:A,0))</f>
        <v>7</v>
      </c>
      <c r="Z2920">
        <f t="shared" si="321"/>
        <v>42569</v>
      </c>
    </row>
    <row r="2921" spans="1:26" x14ac:dyDescent="0.2">
      <c r="A2921" t="s">
        <v>4238</v>
      </c>
      <c r="B2921" t="s">
        <v>4106</v>
      </c>
      <c r="C2921">
        <v>4.0999999999999996</v>
      </c>
      <c r="D2921">
        <v>351255</v>
      </c>
      <c r="E2921" t="s">
        <v>527</v>
      </c>
      <c r="F2921" t="s">
        <v>89</v>
      </c>
      <c r="G2921" t="s">
        <v>23</v>
      </c>
      <c r="H2921" t="s">
        <v>24</v>
      </c>
      <c r="I2921" t="s">
        <v>25</v>
      </c>
      <c r="J2921" t="s">
        <v>4107</v>
      </c>
      <c r="K2921" t="s">
        <v>503</v>
      </c>
      <c r="L2921" t="s">
        <v>4239</v>
      </c>
      <c r="M2921" t="s">
        <v>47</v>
      </c>
      <c r="N2921">
        <f t="shared" si="315"/>
        <v>0</v>
      </c>
      <c r="O2921" t="str">
        <f t="shared" si="316"/>
        <v>No</v>
      </c>
      <c r="P2921">
        <f t="shared" si="317"/>
        <v>0</v>
      </c>
      <c r="Q2921">
        <f t="shared" si="318"/>
        <v>4813937689</v>
      </c>
      <c r="R2921">
        <f t="shared" si="319"/>
        <v>4.1933383153624479</v>
      </c>
      <c r="S2921" t="str">
        <f t="shared" si="320"/>
        <v>Acceptable</v>
      </c>
      <c r="T2921">
        <f>ROUNDUP(C2921,0)</f>
        <v>5</v>
      </c>
      <c r="U2921">
        <f>ROUNDDOWN(C2921,0)</f>
        <v>4</v>
      </c>
      <c r="V2921">
        <f>RIGHT(K2921,2)+2000</f>
        <v>2018</v>
      </c>
      <c r="W2921" t="str">
        <f>INDEX(_xlfn.TEXTSPLIT(K2921,"-"),1,2)</f>
        <v>Jun</v>
      </c>
      <c r="X2921" t="str">
        <f>INDEX(_xlfn.TEXTSPLIT(K2921,"-"),1,1)</f>
        <v>29</v>
      </c>
      <c r="Y2921">
        <f>INDEX(months!B:B,MATCH(Sheet1!W2921,months!A:A,0))</f>
        <v>6</v>
      </c>
      <c r="Z2921">
        <f t="shared" si="321"/>
        <v>43280</v>
      </c>
    </row>
    <row r="2922" spans="1:26" x14ac:dyDescent="0.2">
      <c r="A2922" t="s">
        <v>4271</v>
      </c>
      <c r="B2922" t="s">
        <v>4106</v>
      </c>
      <c r="C2922">
        <v>4.2</v>
      </c>
      <c r="D2922">
        <v>477831</v>
      </c>
      <c r="E2922" t="s">
        <v>664</v>
      </c>
      <c r="F2922" t="s">
        <v>89</v>
      </c>
      <c r="G2922" t="s">
        <v>23</v>
      </c>
      <c r="H2922" t="s">
        <v>24</v>
      </c>
      <c r="I2922" t="s">
        <v>25</v>
      </c>
      <c r="J2922" t="s">
        <v>4107</v>
      </c>
      <c r="K2922" t="s">
        <v>249</v>
      </c>
      <c r="L2922" t="s">
        <v>4272</v>
      </c>
      <c r="M2922" t="s">
        <v>86</v>
      </c>
      <c r="N2922">
        <f t="shared" si="315"/>
        <v>0</v>
      </c>
      <c r="O2922" t="str">
        <f t="shared" si="316"/>
        <v>No</v>
      </c>
      <c r="P2922">
        <f t="shared" si="317"/>
        <v>0</v>
      </c>
      <c r="Q2922">
        <f t="shared" si="318"/>
        <v>4813937689</v>
      </c>
      <c r="R2922">
        <f t="shared" si="319"/>
        <v>4.1933383153624479</v>
      </c>
      <c r="S2922" t="str">
        <f t="shared" si="320"/>
        <v>Acceptable</v>
      </c>
      <c r="T2922">
        <f>ROUNDUP(C2922,0)</f>
        <v>5</v>
      </c>
      <c r="U2922">
        <f>ROUNDDOWN(C2922,0)</f>
        <v>4</v>
      </c>
      <c r="V2922">
        <f>RIGHT(K2922,2)+2000</f>
        <v>2018</v>
      </c>
      <c r="W2922" t="str">
        <f>INDEX(_xlfn.TEXTSPLIT(K2922,"-"),1,2)</f>
        <v>Jul</v>
      </c>
      <c r="X2922" t="str">
        <f>INDEX(_xlfn.TEXTSPLIT(K2922,"-"),1,1)</f>
        <v>28</v>
      </c>
      <c r="Y2922">
        <f>INDEX(months!B:B,MATCH(Sheet1!W2922,months!A:A,0))</f>
        <v>7</v>
      </c>
      <c r="Z2922">
        <f t="shared" si="321"/>
        <v>43309</v>
      </c>
    </row>
    <row r="2923" spans="1:26" x14ac:dyDescent="0.2">
      <c r="A2923" t="s">
        <v>4241</v>
      </c>
      <c r="B2923" t="s">
        <v>4106</v>
      </c>
      <c r="C2923">
        <v>4.3</v>
      </c>
      <c r="D2923">
        <v>1871421</v>
      </c>
      <c r="E2923" t="s">
        <v>46</v>
      </c>
      <c r="F2923" t="s">
        <v>448</v>
      </c>
      <c r="G2923" t="s">
        <v>23</v>
      </c>
      <c r="H2923" t="s">
        <v>24</v>
      </c>
      <c r="I2923" t="s">
        <v>25</v>
      </c>
      <c r="J2923" t="s">
        <v>4107</v>
      </c>
      <c r="K2923" t="s">
        <v>2925</v>
      </c>
      <c r="L2923" t="s">
        <v>46</v>
      </c>
      <c r="M2923" t="s">
        <v>46</v>
      </c>
      <c r="N2923">
        <f t="shared" si="315"/>
        <v>0</v>
      </c>
      <c r="O2923" t="str">
        <f t="shared" si="316"/>
        <v>No</v>
      </c>
      <c r="P2923">
        <f t="shared" si="317"/>
        <v>0</v>
      </c>
      <c r="Q2923">
        <f t="shared" si="318"/>
        <v>4813937689</v>
      </c>
      <c r="R2923">
        <f t="shared" si="319"/>
        <v>4.1933383153624479</v>
      </c>
      <c r="S2923" t="str">
        <f t="shared" si="320"/>
        <v>Acceptable</v>
      </c>
      <c r="T2923">
        <f>ROUNDUP(C2923,0)</f>
        <v>5</v>
      </c>
      <c r="U2923">
        <f>ROUNDDOWN(C2923,0)</f>
        <v>4</v>
      </c>
      <c r="V2923">
        <f>RIGHT(K2923,2)+2000</f>
        <v>2017</v>
      </c>
      <c r="W2923" t="str">
        <f>INDEX(_xlfn.TEXTSPLIT(K2923,"-"),1,2)</f>
        <v>Dec</v>
      </c>
      <c r="X2923" t="str">
        <f>INDEX(_xlfn.TEXTSPLIT(K2923,"-"),1,1)</f>
        <v>21</v>
      </c>
      <c r="Y2923">
        <f>INDEX(months!B:B,MATCH(Sheet1!W2923,months!A:A,0))</f>
        <v>12</v>
      </c>
      <c r="Z2923">
        <f t="shared" si="321"/>
        <v>43090</v>
      </c>
    </row>
    <row r="2924" spans="1:26" x14ac:dyDescent="0.2">
      <c r="A2924" t="s">
        <v>4154</v>
      </c>
      <c r="B2924" t="s">
        <v>4106</v>
      </c>
      <c r="C2924">
        <v>4.5999999999999996</v>
      </c>
      <c r="D2924">
        <v>3337952</v>
      </c>
      <c r="E2924" t="s">
        <v>46</v>
      </c>
      <c r="F2924" t="s">
        <v>448</v>
      </c>
      <c r="G2924" t="s">
        <v>23</v>
      </c>
      <c r="H2924" t="s">
        <v>24</v>
      </c>
      <c r="I2924" t="s">
        <v>25</v>
      </c>
      <c r="J2924" t="s">
        <v>4107</v>
      </c>
      <c r="K2924" t="s">
        <v>3021</v>
      </c>
      <c r="L2924" t="s">
        <v>46</v>
      </c>
      <c r="M2924" t="s">
        <v>46</v>
      </c>
      <c r="N2924">
        <f t="shared" si="315"/>
        <v>0</v>
      </c>
      <c r="O2924" t="str">
        <f t="shared" si="316"/>
        <v>No</v>
      </c>
      <c r="P2924">
        <f t="shared" si="317"/>
        <v>0</v>
      </c>
      <c r="Q2924">
        <f t="shared" si="318"/>
        <v>4813937689</v>
      </c>
      <c r="R2924">
        <f t="shared" si="319"/>
        <v>4.1933383153624479</v>
      </c>
      <c r="S2924" t="str">
        <f t="shared" si="320"/>
        <v>Acceptable</v>
      </c>
      <c r="T2924">
        <f>ROUNDUP(C2924,0)</f>
        <v>5</v>
      </c>
      <c r="U2924">
        <f>ROUNDDOWN(C2924,0)</f>
        <v>4</v>
      </c>
      <c r="V2924">
        <f>RIGHT(K2924,2)+2000</f>
        <v>2018</v>
      </c>
      <c r="W2924" t="str">
        <f>INDEX(_xlfn.TEXTSPLIT(K2924,"-"),1,2)</f>
        <v>Aug</v>
      </c>
      <c r="X2924" t="str">
        <f>INDEX(_xlfn.TEXTSPLIT(K2924,"-"),1,1)</f>
        <v>6</v>
      </c>
      <c r="Y2924">
        <f>INDEX(months!B:B,MATCH(Sheet1!W2924,months!A:A,0))</f>
        <v>8</v>
      </c>
      <c r="Z2924">
        <f t="shared" si="321"/>
        <v>43318</v>
      </c>
    </row>
    <row r="2925" spans="1:26" x14ac:dyDescent="0.2">
      <c r="A2925" t="s">
        <v>4273</v>
      </c>
      <c r="B2925" t="s">
        <v>4106</v>
      </c>
      <c r="C2925">
        <v>4.5999999999999996</v>
      </c>
      <c r="D2925">
        <v>126337</v>
      </c>
      <c r="E2925" t="s">
        <v>1128</v>
      </c>
      <c r="F2925" t="s">
        <v>65</v>
      </c>
      <c r="G2925" t="s">
        <v>23</v>
      </c>
      <c r="H2925" t="s">
        <v>24</v>
      </c>
      <c r="I2925" t="s">
        <v>25</v>
      </c>
      <c r="J2925" t="s">
        <v>4107</v>
      </c>
      <c r="K2925" t="s">
        <v>3251</v>
      </c>
      <c r="L2925" t="s">
        <v>1116</v>
      </c>
      <c r="M2925" t="s">
        <v>86</v>
      </c>
      <c r="N2925">
        <f t="shared" si="315"/>
        <v>0</v>
      </c>
      <c r="O2925" t="str">
        <f t="shared" si="316"/>
        <v>No</v>
      </c>
      <c r="P2925">
        <f t="shared" si="317"/>
        <v>0</v>
      </c>
      <c r="Q2925">
        <f t="shared" si="318"/>
        <v>4813937689</v>
      </c>
      <c r="R2925">
        <f t="shared" si="319"/>
        <v>4.1933383153624479</v>
      </c>
      <c r="S2925" t="str">
        <f t="shared" si="320"/>
        <v>Acceptable</v>
      </c>
      <c r="T2925">
        <f>ROUNDUP(C2925,0)</f>
        <v>5</v>
      </c>
      <c r="U2925">
        <f>ROUNDDOWN(C2925,0)</f>
        <v>4</v>
      </c>
      <c r="V2925">
        <f>RIGHT(K2925,2)+2000</f>
        <v>2017</v>
      </c>
      <c r="W2925" t="str">
        <f>INDEX(_xlfn.TEXTSPLIT(K2925,"-"),1,2)</f>
        <v>Mar</v>
      </c>
      <c r="X2925" t="str">
        <f>INDEX(_xlfn.TEXTSPLIT(K2925,"-"),1,1)</f>
        <v>15</v>
      </c>
      <c r="Y2925">
        <f>INDEX(months!B:B,MATCH(Sheet1!W2925,months!A:A,0))</f>
        <v>3</v>
      </c>
      <c r="Z2925">
        <f t="shared" si="321"/>
        <v>42809</v>
      </c>
    </row>
    <row r="2926" spans="1:26" x14ac:dyDescent="0.2">
      <c r="A2926" t="s">
        <v>4193</v>
      </c>
      <c r="B2926" t="s">
        <v>4106</v>
      </c>
      <c r="C2926">
        <v>4.3</v>
      </c>
      <c r="D2926">
        <v>68071</v>
      </c>
      <c r="E2926" t="s">
        <v>46</v>
      </c>
      <c r="F2926" t="s">
        <v>38</v>
      </c>
      <c r="G2926" t="s">
        <v>23</v>
      </c>
      <c r="H2926" t="s">
        <v>24</v>
      </c>
      <c r="I2926" t="s">
        <v>25</v>
      </c>
      <c r="J2926" t="s">
        <v>4107</v>
      </c>
      <c r="K2926" t="s">
        <v>4194</v>
      </c>
      <c r="L2926" t="s">
        <v>46</v>
      </c>
      <c r="M2926" t="s">
        <v>46</v>
      </c>
      <c r="N2926">
        <f t="shared" si="315"/>
        <v>0</v>
      </c>
      <c r="O2926" t="str">
        <f t="shared" si="316"/>
        <v>No</v>
      </c>
      <c r="P2926">
        <f t="shared" si="317"/>
        <v>0</v>
      </c>
      <c r="Q2926">
        <f t="shared" si="318"/>
        <v>4813937689</v>
      </c>
      <c r="R2926">
        <f t="shared" si="319"/>
        <v>4.1933383153624479</v>
      </c>
      <c r="S2926" t="str">
        <f t="shared" si="320"/>
        <v>Acceptable</v>
      </c>
      <c r="T2926">
        <f>ROUNDUP(C2926,0)</f>
        <v>5</v>
      </c>
      <c r="U2926">
        <f>ROUNDDOWN(C2926,0)</f>
        <v>4</v>
      </c>
      <c r="V2926">
        <f>RIGHT(K2926,2)+2000</f>
        <v>2018</v>
      </c>
      <c r="W2926" t="str">
        <f>INDEX(_xlfn.TEXTSPLIT(K2926,"-"),1,2)</f>
        <v>May</v>
      </c>
      <c r="X2926" t="str">
        <f>INDEX(_xlfn.TEXTSPLIT(K2926,"-"),1,1)</f>
        <v>5</v>
      </c>
      <c r="Y2926">
        <f>INDEX(months!B:B,MATCH(Sheet1!W2926,months!A:A,0))</f>
        <v>5</v>
      </c>
      <c r="Z2926">
        <f t="shared" si="321"/>
        <v>43225</v>
      </c>
    </row>
    <row r="2927" spans="1:26" x14ac:dyDescent="0.2">
      <c r="A2927" t="s">
        <v>4189</v>
      </c>
      <c r="B2927" t="s">
        <v>4106</v>
      </c>
      <c r="C2927">
        <v>4.2</v>
      </c>
      <c r="D2927">
        <v>240475</v>
      </c>
      <c r="E2927" t="s">
        <v>454</v>
      </c>
      <c r="F2927" t="s">
        <v>89</v>
      </c>
      <c r="G2927" t="s">
        <v>23</v>
      </c>
      <c r="H2927" t="s">
        <v>24</v>
      </c>
      <c r="I2927" t="s">
        <v>25</v>
      </c>
      <c r="J2927" t="s">
        <v>4107</v>
      </c>
      <c r="K2927" t="s">
        <v>3200</v>
      </c>
      <c r="L2927" t="s">
        <v>91</v>
      </c>
      <c r="M2927" t="s">
        <v>86</v>
      </c>
      <c r="N2927">
        <f t="shared" si="315"/>
        <v>0</v>
      </c>
      <c r="O2927" t="str">
        <f t="shared" si="316"/>
        <v>No</v>
      </c>
      <c r="P2927">
        <f t="shared" si="317"/>
        <v>0</v>
      </c>
      <c r="Q2927">
        <f t="shared" si="318"/>
        <v>4813937689</v>
      </c>
      <c r="R2927">
        <f t="shared" si="319"/>
        <v>4.1933383153624479</v>
      </c>
      <c r="S2927" t="str">
        <f t="shared" si="320"/>
        <v>Acceptable</v>
      </c>
      <c r="T2927">
        <f>ROUNDUP(C2927,0)</f>
        <v>5</v>
      </c>
      <c r="U2927">
        <f>ROUNDDOWN(C2927,0)</f>
        <v>4</v>
      </c>
      <c r="V2927">
        <f>RIGHT(K2927,2)+2000</f>
        <v>2017</v>
      </c>
      <c r="W2927" t="str">
        <f>INDEX(_xlfn.TEXTSPLIT(K2927,"-"),1,2)</f>
        <v>Nov</v>
      </c>
      <c r="X2927" t="str">
        <f>INDEX(_xlfn.TEXTSPLIT(K2927,"-"),1,1)</f>
        <v>22</v>
      </c>
      <c r="Y2927">
        <f>INDEX(months!B:B,MATCH(Sheet1!W2927,months!A:A,0))</f>
        <v>11</v>
      </c>
      <c r="Z2927">
        <f t="shared" si="321"/>
        <v>43061</v>
      </c>
    </row>
    <row r="2928" spans="1:26" x14ac:dyDescent="0.2">
      <c r="A2928" t="s">
        <v>4274</v>
      </c>
      <c r="B2928" t="s">
        <v>4106</v>
      </c>
      <c r="C2928">
        <v>4.0999999999999996</v>
      </c>
      <c r="D2928">
        <v>373606</v>
      </c>
      <c r="E2928" t="s">
        <v>46</v>
      </c>
      <c r="F2928" t="s">
        <v>89</v>
      </c>
      <c r="G2928" t="s">
        <v>23</v>
      </c>
      <c r="H2928" t="s">
        <v>24</v>
      </c>
      <c r="I2928" t="s">
        <v>25</v>
      </c>
      <c r="J2928" t="s">
        <v>4107</v>
      </c>
      <c r="K2928" t="s">
        <v>290</v>
      </c>
      <c r="L2928" t="s">
        <v>46</v>
      </c>
      <c r="M2928" t="s">
        <v>46</v>
      </c>
      <c r="N2928">
        <f t="shared" si="315"/>
        <v>0</v>
      </c>
      <c r="O2928" t="str">
        <f t="shared" si="316"/>
        <v>No</v>
      </c>
      <c r="P2928">
        <f t="shared" si="317"/>
        <v>0</v>
      </c>
      <c r="Q2928">
        <f t="shared" si="318"/>
        <v>4813937689</v>
      </c>
      <c r="R2928">
        <f t="shared" si="319"/>
        <v>4.1933383153624479</v>
      </c>
      <c r="S2928" t="str">
        <f t="shared" si="320"/>
        <v>Acceptable</v>
      </c>
      <c r="T2928">
        <f>ROUNDUP(C2928,0)</f>
        <v>5</v>
      </c>
      <c r="U2928">
        <f>ROUNDDOWN(C2928,0)</f>
        <v>4</v>
      </c>
      <c r="V2928">
        <f>RIGHT(K2928,2)+2000</f>
        <v>2018</v>
      </c>
      <c r="W2928" t="str">
        <f>INDEX(_xlfn.TEXTSPLIT(K2928,"-"),1,2)</f>
        <v>Mar</v>
      </c>
      <c r="X2928" t="str">
        <f>INDEX(_xlfn.TEXTSPLIT(K2928,"-"),1,1)</f>
        <v>27</v>
      </c>
      <c r="Y2928">
        <f>INDEX(months!B:B,MATCH(Sheet1!W2928,months!A:A,0))</f>
        <v>3</v>
      </c>
      <c r="Z2928">
        <f t="shared" si="321"/>
        <v>43186</v>
      </c>
    </row>
    <row r="2929" spans="1:26" x14ac:dyDescent="0.2">
      <c r="A2929" t="s">
        <v>4275</v>
      </c>
      <c r="B2929" t="s">
        <v>4106</v>
      </c>
      <c r="C2929">
        <v>4.2</v>
      </c>
      <c r="D2929">
        <v>15426</v>
      </c>
      <c r="E2929" t="s">
        <v>1959</v>
      </c>
      <c r="F2929" t="s">
        <v>65</v>
      </c>
      <c r="G2929" t="s">
        <v>23</v>
      </c>
      <c r="H2929" t="s">
        <v>24</v>
      </c>
      <c r="I2929" t="s">
        <v>25</v>
      </c>
      <c r="J2929" t="s">
        <v>4107</v>
      </c>
      <c r="K2929" t="s">
        <v>297</v>
      </c>
      <c r="L2929" t="s">
        <v>4276</v>
      </c>
      <c r="M2929" t="s">
        <v>552</v>
      </c>
      <c r="N2929">
        <f t="shared" si="315"/>
        <v>0</v>
      </c>
      <c r="O2929" t="str">
        <f t="shared" si="316"/>
        <v>No</v>
      </c>
      <c r="P2929">
        <f t="shared" si="317"/>
        <v>0</v>
      </c>
      <c r="Q2929">
        <f t="shared" si="318"/>
        <v>4813937689</v>
      </c>
      <c r="R2929">
        <f t="shared" si="319"/>
        <v>4.1933383153624479</v>
      </c>
      <c r="S2929" t="str">
        <f t="shared" si="320"/>
        <v>Acceptable</v>
      </c>
      <c r="T2929">
        <f>ROUNDUP(C2929,0)</f>
        <v>5</v>
      </c>
      <c r="U2929">
        <f>ROUNDDOWN(C2929,0)</f>
        <v>4</v>
      </c>
      <c r="V2929">
        <f>RIGHT(K2929,2)+2000</f>
        <v>2018</v>
      </c>
      <c r="W2929" t="str">
        <f>INDEX(_xlfn.TEXTSPLIT(K2929,"-"),1,2)</f>
        <v>Jul</v>
      </c>
      <c r="X2929" t="str">
        <f>INDEX(_xlfn.TEXTSPLIT(K2929,"-"),1,1)</f>
        <v>24</v>
      </c>
      <c r="Y2929">
        <f>INDEX(months!B:B,MATCH(Sheet1!W2929,months!A:A,0))</f>
        <v>7</v>
      </c>
      <c r="Z2929">
        <f t="shared" si="321"/>
        <v>43305</v>
      </c>
    </row>
    <row r="2930" spans="1:26" x14ac:dyDescent="0.2">
      <c r="A2930" t="s">
        <v>4277</v>
      </c>
      <c r="B2930" t="s">
        <v>4106</v>
      </c>
      <c r="C2930">
        <v>4.5999999999999996</v>
      </c>
      <c r="D2930">
        <v>714340</v>
      </c>
      <c r="E2930" t="s">
        <v>46</v>
      </c>
      <c r="F2930" t="s">
        <v>89</v>
      </c>
      <c r="G2930" t="s">
        <v>23</v>
      </c>
      <c r="H2930" t="s">
        <v>24</v>
      </c>
      <c r="I2930" t="s">
        <v>25</v>
      </c>
      <c r="J2930" t="s">
        <v>4107</v>
      </c>
      <c r="K2930" t="s">
        <v>249</v>
      </c>
      <c r="L2930" t="s">
        <v>46</v>
      </c>
      <c r="M2930" t="s">
        <v>46</v>
      </c>
      <c r="N2930">
        <f t="shared" si="315"/>
        <v>0</v>
      </c>
      <c r="O2930" t="str">
        <f t="shared" si="316"/>
        <v>No</v>
      </c>
      <c r="P2930">
        <f t="shared" si="317"/>
        <v>0</v>
      </c>
      <c r="Q2930">
        <f t="shared" si="318"/>
        <v>4813937689</v>
      </c>
      <c r="R2930">
        <f t="shared" si="319"/>
        <v>4.1933383153624479</v>
      </c>
      <c r="S2930" t="str">
        <f t="shared" si="320"/>
        <v>Acceptable</v>
      </c>
      <c r="T2930">
        <f>ROUNDUP(C2930,0)</f>
        <v>5</v>
      </c>
      <c r="U2930">
        <f>ROUNDDOWN(C2930,0)</f>
        <v>4</v>
      </c>
      <c r="V2930">
        <f>RIGHT(K2930,2)+2000</f>
        <v>2018</v>
      </c>
      <c r="W2930" t="str">
        <f>INDEX(_xlfn.TEXTSPLIT(K2930,"-"),1,2)</f>
        <v>Jul</v>
      </c>
      <c r="X2930" t="str">
        <f>INDEX(_xlfn.TEXTSPLIT(K2930,"-"),1,1)</f>
        <v>28</v>
      </c>
      <c r="Y2930">
        <f>INDEX(months!B:B,MATCH(Sheet1!W2930,months!A:A,0))</f>
        <v>7</v>
      </c>
      <c r="Z2930">
        <f t="shared" si="321"/>
        <v>43309</v>
      </c>
    </row>
    <row r="2931" spans="1:26" x14ac:dyDescent="0.2">
      <c r="A2931" t="s">
        <v>4278</v>
      </c>
      <c r="B2931" t="s">
        <v>4106</v>
      </c>
      <c r="C2931">
        <v>4.5999999999999996</v>
      </c>
      <c r="D2931">
        <v>1451000</v>
      </c>
      <c r="E2931" t="s">
        <v>46</v>
      </c>
      <c r="F2931" t="s">
        <v>43</v>
      </c>
      <c r="G2931" t="s">
        <v>23</v>
      </c>
      <c r="H2931" t="s">
        <v>24</v>
      </c>
      <c r="I2931" t="s">
        <v>25</v>
      </c>
      <c r="J2931" t="s">
        <v>4107</v>
      </c>
      <c r="K2931" t="s">
        <v>160</v>
      </c>
      <c r="L2931" t="s">
        <v>46</v>
      </c>
      <c r="M2931" t="s">
        <v>46</v>
      </c>
      <c r="N2931">
        <f t="shared" si="315"/>
        <v>0</v>
      </c>
      <c r="O2931" t="str">
        <f t="shared" si="316"/>
        <v>No</v>
      </c>
      <c r="P2931">
        <f t="shared" si="317"/>
        <v>0</v>
      </c>
      <c r="Q2931">
        <f t="shared" si="318"/>
        <v>4813937689</v>
      </c>
      <c r="R2931">
        <f t="shared" si="319"/>
        <v>4.1933383153624479</v>
      </c>
      <c r="S2931" t="str">
        <f t="shared" si="320"/>
        <v>Acceptable</v>
      </c>
      <c r="T2931">
        <f>ROUNDUP(C2931,0)</f>
        <v>5</v>
      </c>
      <c r="U2931">
        <f>ROUNDDOWN(C2931,0)</f>
        <v>4</v>
      </c>
      <c r="V2931">
        <f>RIGHT(K2931,2)+2000</f>
        <v>2018</v>
      </c>
      <c r="W2931" t="str">
        <f>INDEX(_xlfn.TEXTSPLIT(K2931,"-"),1,2)</f>
        <v>Jul</v>
      </c>
      <c r="X2931" t="str">
        <f>INDEX(_xlfn.TEXTSPLIT(K2931,"-"),1,1)</f>
        <v>19</v>
      </c>
      <c r="Y2931">
        <f>INDEX(months!B:B,MATCH(Sheet1!W2931,months!A:A,0))</f>
        <v>7</v>
      </c>
      <c r="Z2931">
        <f t="shared" si="321"/>
        <v>43300</v>
      </c>
    </row>
    <row r="2932" spans="1:26" x14ac:dyDescent="0.2">
      <c r="A2932" t="s">
        <v>4279</v>
      </c>
      <c r="B2932" t="s">
        <v>4106</v>
      </c>
      <c r="C2932">
        <v>4.4000000000000004</v>
      </c>
      <c r="D2932">
        <v>1490732</v>
      </c>
      <c r="E2932" t="s">
        <v>93</v>
      </c>
      <c r="F2932" t="s">
        <v>43</v>
      </c>
      <c r="G2932" t="s">
        <v>23</v>
      </c>
      <c r="H2932" t="s">
        <v>24</v>
      </c>
      <c r="I2932" t="s">
        <v>25</v>
      </c>
      <c r="J2932" t="s">
        <v>4107</v>
      </c>
      <c r="K2932" t="s">
        <v>160</v>
      </c>
      <c r="L2932" t="s">
        <v>2724</v>
      </c>
      <c r="M2932" t="s">
        <v>81</v>
      </c>
      <c r="N2932">
        <f t="shared" si="315"/>
        <v>0</v>
      </c>
      <c r="O2932" t="str">
        <f t="shared" si="316"/>
        <v>No</v>
      </c>
      <c r="P2932">
        <f t="shared" si="317"/>
        <v>0</v>
      </c>
      <c r="Q2932">
        <f t="shared" si="318"/>
        <v>4813937689</v>
      </c>
      <c r="R2932">
        <f t="shared" si="319"/>
        <v>4.1933383153624479</v>
      </c>
      <c r="S2932" t="str">
        <f t="shared" si="320"/>
        <v>Acceptable</v>
      </c>
      <c r="T2932">
        <f>ROUNDUP(C2932,0)</f>
        <v>5</v>
      </c>
      <c r="U2932">
        <f>ROUNDDOWN(C2932,0)</f>
        <v>4</v>
      </c>
      <c r="V2932">
        <f>RIGHT(K2932,2)+2000</f>
        <v>2018</v>
      </c>
      <c r="W2932" t="str">
        <f>INDEX(_xlfn.TEXTSPLIT(K2932,"-"),1,2)</f>
        <v>Jul</v>
      </c>
      <c r="X2932" t="str">
        <f>INDEX(_xlfn.TEXTSPLIT(K2932,"-"),1,1)</f>
        <v>19</v>
      </c>
      <c r="Y2932">
        <f>INDEX(months!B:B,MATCH(Sheet1!W2932,months!A:A,0))</f>
        <v>7</v>
      </c>
      <c r="Z2932">
        <f t="shared" si="321"/>
        <v>43300</v>
      </c>
    </row>
    <row r="2933" spans="1:26" x14ac:dyDescent="0.2">
      <c r="A2933" t="s">
        <v>4280</v>
      </c>
      <c r="B2933" t="s">
        <v>4106</v>
      </c>
      <c r="C2933">
        <v>4.7</v>
      </c>
      <c r="D2933">
        <v>2163282</v>
      </c>
      <c r="E2933" t="s">
        <v>46</v>
      </c>
      <c r="F2933" t="s">
        <v>43</v>
      </c>
      <c r="G2933" t="s">
        <v>23</v>
      </c>
      <c r="H2933" t="s">
        <v>24</v>
      </c>
      <c r="I2933" t="s">
        <v>25</v>
      </c>
      <c r="J2933" t="s">
        <v>4107</v>
      </c>
      <c r="K2933" t="s">
        <v>605</v>
      </c>
      <c r="L2933" t="s">
        <v>46</v>
      </c>
      <c r="M2933" t="s">
        <v>46</v>
      </c>
      <c r="N2933">
        <f t="shared" si="315"/>
        <v>0</v>
      </c>
      <c r="O2933" t="str">
        <f t="shared" si="316"/>
        <v>No</v>
      </c>
      <c r="P2933">
        <f t="shared" si="317"/>
        <v>0</v>
      </c>
      <c r="Q2933">
        <f t="shared" si="318"/>
        <v>4813937689</v>
      </c>
      <c r="R2933">
        <f t="shared" si="319"/>
        <v>4.1933383153624479</v>
      </c>
      <c r="S2933" t="str">
        <f t="shared" si="320"/>
        <v>Acceptable</v>
      </c>
      <c r="T2933">
        <f>ROUNDUP(C2933,0)</f>
        <v>5</v>
      </c>
      <c r="U2933">
        <f>ROUNDDOWN(C2933,0)</f>
        <v>4</v>
      </c>
      <c r="V2933">
        <f>RIGHT(K2933,2)+2000</f>
        <v>2018</v>
      </c>
      <c r="W2933" t="str">
        <f>INDEX(_xlfn.TEXTSPLIT(K2933,"-"),1,2)</f>
        <v>Jul</v>
      </c>
      <c r="X2933" t="str">
        <f>INDEX(_xlfn.TEXTSPLIT(K2933,"-"),1,1)</f>
        <v>10</v>
      </c>
      <c r="Y2933">
        <f>INDEX(months!B:B,MATCH(Sheet1!W2933,months!A:A,0))</f>
        <v>7</v>
      </c>
      <c r="Z2933">
        <f t="shared" si="321"/>
        <v>43291</v>
      </c>
    </row>
    <row r="2934" spans="1:26" x14ac:dyDescent="0.2">
      <c r="A2934" t="s">
        <v>4281</v>
      </c>
      <c r="B2934" t="s">
        <v>4106</v>
      </c>
      <c r="C2934">
        <v>4.4000000000000004</v>
      </c>
      <c r="D2934">
        <v>1163232</v>
      </c>
      <c r="E2934" t="s">
        <v>114</v>
      </c>
      <c r="F2934" t="s">
        <v>43</v>
      </c>
      <c r="G2934" t="s">
        <v>23</v>
      </c>
      <c r="H2934" t="s">
        <v>24</v>
      </c>
      <c r="I2934" t="s">
        <v>25</v>
      </c>
      <c r="J2934" t="s">
        <v>4107</v>
      </c>
      <c r="K2934" t="s">
        <v>187</v>
      </c>
      <c r="L2934" t="s">
        <v>3162</v>
      </c>
      <c r="M2934" t="s">
        <v>29</v>
      </c>
      <c r="N2934">
        <f t="shared" si="315"/>
        <v>0</v>
      </c>
      <c r="O2934" t="str">
        <f t="shared" si="316"/>
        <v>No</v>
      </c>
      <c r="P2934">
        <f t="shared" si="317"/>
        <v>0</v>
      </c>
      <c r="Q2934">
        <f t="shared" si="318"/>
        <v>4813937689</v>
      </c>
      <c r="R2934">
        <f t="shared" si="319"/>
        <v>4.1933383153624479</v>
      </c>
      <c r="S2934" t="str">
        <f t="shared" si="320"/>
        <v>Acceptable</v>
      </c>
      <c r="T2934">
        <f>ROUNDUP(C2934,0)</f>
        <v>5</v>
      </c>
      <c r="U2934">
        <f>ROUNDDOWN(C2934,0)</f>
        <v>4</v>
      </c>
      <c r="V2934">
        <f>RIGHT(K2934,2)+2000</f>
        <v>2018</v>
      </c>
      <c r="W2934" t="str">
        <f>INDEX(_xlfn.TEXTSPLIT(K2934,"-"),1,2)</f>
        <v>Jul</v>
      </c>
      <c r="X2934" t="str">
        <f>INDEX(_xlfn.TEXTSPLIT(K2934,"-"),1,1)</f>
        <v>20</v>
      </c>
      <c r="Y2934">
        <f>INDEX(months!B:B,MATCH(Sheet1!W2934,months!A:A,0))</f>
        <v>7</v>
      </c>
      <c r="Z2934">
        <f t="shared" si="321"/>
        <v>43301</v>
      </c>
    </row>
    <row r="2935" spans="1:26" x14ac:dyDescent="0.2">
      <c r="A2935" t="s">
        <v>4205</v>
      </c>
      <c r="B2935" t="s">
        <v>4106</v>
      </c>
      <c r="C2935">
        <v>4.0999999999999996</v>
      </c>
      <c r="D2935">
        <v>114680</v>
      </c>
      <c r="E2935" t="s">
        <v>256</v>
      </c>
      <c r="F2935" t="s">
        <v>89</v>
      </c>
      <c r="G2935" t="s">
        <v>23</v>
      </c>
      <c r="H2935" t="s">
        <v>24</v>
      </c>
      <c r="I2935" t="s">
        <v>25</v>
      </c>
      <c r="J2935" t="s">
        <v>4107</v>
      </c>
      <c r="K2935" t="s">
        <v>547</v>
      </c>
      <c r="L2935" t="s">
        <v>4282</v>
      </c>
      <c r="M2935" t="s">
        <v>81</v>
      </c>
      <c r="N2935">
        <f t="shared" si="315"/>
        <v>0</v>
      </c>
      <c r="O2935" t="str">
        <f t="shared" si="316"/>
        <v>No</v>
      </c>
      <c r="P2935">
        <f t="shared" si="317"/>
        <v>0</v>
      </c>
      <c r="Q2935">
        <f t="shared" si="318"/>
        <v>4813937689</v>
      </c>
      <c r="R2935">
        <f t="shared" si="319"/>
        <v>4.1933383153624479</v>
      </c>
      <c r="S2935" t="str">
        <f t="shared" si="320"/>
        <v>Acceptable</v>
      </c>
      <c r="T2935">
        <f>ROUNDUP(C2935,0)</f>
        <v>5</v>
      </c>
      <c r="U2935">
        <f>ROUNDDOWN(C2935,0)</f>
        <v>4</v>
      </c>
      <c r="V2935">
        <f>RIGHT(K2935,2)+2000</f>
        <v>2018</v>
      </c>
      <c r="W2935" t="str">
        <f>INDEX(_xlfn.TEXTSPLIT(K2935,"-"),1,2)</f>
        <v>Feb</v>
      </c>
      <c r="X2935" t="str">
        <f>INDEX(_xlfn.TEXTSPLIT(K2935,"-"),1,1)</f>
        <v>15</v>
      </c>
      <c r="Y2935">
        <f>INDEX(months!B:B,MATCH(Sheet1!W2935,months!A:A,0))</f>
        <v>2</v>
      </c>
      <c r="Z2935">
        <f t="shared" si="321"/>
        <v>43146</v>
      </c>
    </row>
    <row r="2936" spans="1:26" x14ac:dyDescent="0.2">
      <c r="A2936" t="s">
        <v>4283</v>
      </c>
      <c r="B2936" t="s">
        <v>4106</v>
      </c>
      <c r="C2936">
        <v>4.3</v>
      </c>
      <c r="D2936">
        <v>751766</v>
      </c>
      <c r="E2936" t="s">
        <v>46</v>
      </c>
      <c r="F2936" t="s">
        <v>89</v>
      </c>
      <c r="G2936" t="s">
        <v>23</v>
      </c>
      <c r="H2936" t="s">
        <v>24</v>
      </c>
      <c r="I2936" t="s">
        <v>25</v>
      </c>
      <c r="J2936" t="s">
        <v>4107</v>
      </c>
      <c r="K2936" t="s">
        <v>213</v>
      </c>
      <c r="L2936" t="s">
        <v>46</v>
      </c>
      <c r="M2936" t="s">
        <v>46</v>
      </c>
      <c r="N2936">
        <f t="shared" si="315"/>
        <v>0</v>
      </c>
      <c r="O2936" t="str">
        <f t="shared" si="316"/>
        <v>No</v>
      </c>
      <c r="P2936">
        <f t="shared" si="317"/>
        <v>0</v>
      </c>
      <c r="Q2936">
        <f t="shared" si="318"/>
        <v>4813937689</v>
      </c>
      <c r="R2936">
        <f t="shared" si="319"/>
        <v>4.1933383153624479</v>
      </c>
      <c r="S2936" t="str">
        <f t="shared" si="320"/>
        <v>Acceptable</v>
      </c>
      <c r="T2936">
        <f>ROUNDUP(C2936,0)</f>
        <v>5</v>
      </c>
      <c r="U2936">
        <f>ROUNDDOWN(C2936,0)</f>
        <v>4</v>
      </c>
      <c r="V2936">
        <f>RIGHT(K2936,2)+2000</f>
        <v>2018</v>
      </c>
      <c r="W2936" t="str">
        <f>INDEX(_xlfn.TEXTSPLIT(K2936,"-"),1,2)</f>
        <v>May</v>
      </c>
      <c r="X2936" t="str">
        <f>INDEX(_xlfn.TEXTSPLIT(K2936,"-"),1,1)</f>
        <v>10</v>
      </c>
      <c r="Y2936">
        <f>INDEX(months!B:B,MATCH(Sheet1!W2936,months!A:A,0))</f>
        <v>5</v>
      </c>
      <c r="Z2936">
        <f t="shared" si="321"/>
        <v>43230</v>
      </c>
    </row>
    <row r="2937" spans="1:26" x14ac:dyDescent="0.2">
      <c r="A2937" t="s">
        <v>4195</v>
      </c>
      <c r="B2937" t="s">
        <v>4106</v>
      </c>
      <c r="C2937">
        <v>4.4000000000000004</v>
      </c>
      <c r="D2937">
        <v>2418158</v>
      </c>
      <c r="E2937" t="s">
        <v>46</v>
      </c>
      <c r="F2937" t="s">
        <v>448</v>
      </c>
      <c r="G2937" t="s">
        <v>23</v>
      </c>
      <c r="H2937" t="s">
        <v>24</v>
      </c>
      <c r="I2937" t="s">
        <v>25</v>
      </c>
      <c r="J2937" t="s">
        <v>4107</v>
      </c>
      <c r="K2937" t="s">
        <v>125</v>
      </c>
      <c r="L2937" t="s">
        <v>46</v>
      </c>
      <c r="M2937" t="s">
        <v>46</v>
      </c>
      <c r="N2937">
        <f t="shared" si="315"/>
        <v>0</v>
      </c>
      <c r="O2937" t="str">
        <f t="shared" si="316"/>
        <v>No</v>
      </c>
      <c r="P2937">
        <f t="shared" si="317"/>
        <v>0</v>
      </c>
      <c r="Q2937">
        <f t="shared" si="318"/>
        <v>4813937689</v>
      </c>
      <c r="R2937">
        <f t="shared" si="319"/>
        <v>4.1933383153624479</v>
      </c>
      <c r="S2937" t="str">
        <f t="shared" si="320"/>
        <v>Acceptable</v>
      </c>
      <c r="T2937">
        <f>ROUNDUP(C2937,0)</f>
        <v>5</v>
      </c>
      <c r="U2937">
        <f>ROUNDDOWN(C2937,0)</f>
        <v>4</v>
      </c>
      <c r="V2937">
        <f>RIGHT(K2937,2)+2000</f>
        <v>2018</v>
      </c>
      <c r="W2937" t="str">
        <f>INDEX(_xlfn.TEXTSPLIT(K2937,"-"),1,2)</f>
        <v>Jul</v>
      </c>
      <c r="X2937" t="str">
        <f>INDEX(_xlfn.TEXTSPLIT(K2937,"-"),1,1)</f>
        <v>12</v>
      </c>
      <c r="Y2937">
        <f>INDEX(months!B:B,MATCH(Sheet1!W2937,months!A:A,0))</f>
        <v>7</v>
      </c>
      <c r="Z2937">
        <f t="shared" si="321"/>
        <v>43293</v>
      </c>
    </row>
    <row r="2938" spans="1:26" x14ac:dyDescent="0.2">
      <c r="A2938" t="s">
        <v>4127</v>
      </c>
      <c r="B2938" t="s">
        <v>4106</v>
      </c>
      <c r="C2938">
        <v>4.2</v>
      </c>
      <c r="D2938">
        <v>914917</v>
      </c>
      <c r="E2938" t="s">
        <v>46</v>
      </c>
      <c r="F2938" t="s">
        <v>43</v>
      </c>
      <c r="G2938" t="s">
        <v>23</v>
      </c>
      <c r="H2938" t="s">
        <v>24</v>
      </c>
      <c r="I2938" t="s">
        <v>25</v>
      </c>
      <c r="J2938" t="s">
        <v>4107</v>
      </c>
      <c r="K2938" t="s">
        <v>1254</v>
      </c>
      <c r="L2938" t="s">
        <v>4128</v>
      </c>
      <c r="M2938" t="s">
        <v>54</v>
      </c>
      <c r="N2938">
        <f t="shared" si="315"/>
        <v>0</v>
      </c>
      <c r="O2938" t="str">
        <f t="shared" si="316"/>
        <v>No</v>
      </c>
      <c r="P2938">
        <f t="shared" si="317"/>
        <v>0</v>
      </c>
      <c r="Q2938">
        <f t="shared" si="318"/>
        <v>4813937689</v>
      </c>
      <c r="R2938">
        <f t="shared" si="319"/>
        <v>4.1933383153624479</v>
      </c>
      <c r="S2938" t="str">
        <f t="shared" si="320"/>
        <v>Acceptable</v>
      </c>
      <c r="T2938">
        <f>ROUNDUP(C2938,0)</f>
        <v>5</v>
      </c>
      <c r="U2938">
        <f>ROUNDDOWN(C2938,0)</f>
        <v>4</v>
      </c>
      <c r="V2938">
        <f>RIGHT(K2938,2)+2000</f>
        <v>2018</v>
      </c>
      <c r="W2938" t="str">
        <f>INDEX(_xlfn.TEXTSPLIT(K2938,"-"),1,2)</f>
        <v>Jul</v>
      </c>
      <c r="X2938" t="str">
        <f>INDEX(_xlfn.TEXTSPLIT(K2938,"-"),1,1)</f>
        <v>22</v>
      </c>
      <c r="Y2938">
        <f>INDEX(months!B:B,MATCH(Sheet1!W2938,months!A:A,0))</f>
        <v>7</v>
      </c>
      <c r="Z2938">
        <f t="shared" si="321"/>
        <v>43303</v>
      </c>
    </row>
    <row r="2939" spans="1:26" x14ac:dyDescent="0.2">
      <c r="A2939" t="s">
        <v>4156</v>
      </c>
      <c r="B2939" t="s">
        <v>4106</v>
      </c>
      <c r="C2939">
        <v>4.4000000000000004</v>
      </c>
      <c r="D2939">
        <v>3158151</v>
      </c>
      <c r="E2939" t="s">
        <v>1035</v>
      </c>
      <c r="F2939" t="s">
        <v>448</v>
      </c>
      <c r="G2939" t="s">
        <v>23</v>
      </c>
      <c r="H2939" t="s">
        <v>24</v>
      </c>
      <c r="I2939" t="s">
        <v>25</v>
      </c>
      <c r="J2939" t="s">
        <v>4107</v>
      </c>
      <c r="K2939" t="s">
        <v>84</v>
      </c>
      <c r="L2939" t="s">
        <v>4157</v>
      </c>
      <c r="M2939" t="s">
        <v>81</v>
      </c>
      <c r="N2939">
        <f t="shared" si="315"/>
        <v>0</v>
      </c>
      <c r="O2939" t="str">
        <f t="shared" si="316"/>
        <v>No</v>
      </c>
      <c r="P2939">
        <f t="shared" si="317"/>
        <v>0</v>
      </c>
      <c r="Q2939">
        <f t="shared" si="318"/>
        <v>4813937689</v>
      </c>
      <c r="R2939">
        <f t="shared" si="319"/>
        <v>4.1933383153624479</v>
      </c>
      <c r="S2939" t="str">
        <f t="shared" si="320"/>
        <v>Acceptable</v>
      </c>
      <c r="T2939">
        <f>ROUNDUP(C2939,0)</f>
        <v>5</v>
      </c>
      <c r="U2939">
        <f>ROUNDDOWN(C2939,0)</f>
        <v>4</v>
      </c>
      <c r="V2939">
        <f>RIGHT(K2939,2)+2000</f>
        <v>2018</v>
      </c>
      <c r="W2939" t="str">
        <f>INDEX(_xlfn.TEXTSPLIT(K2939,"-"),1,2)</f>
        <v>Jul</v>
      </c>
      <c r="X2939" t="str">
        <f>INDEX(_xlfn.TEXTSPLIT(K2939,"-"),1,1)</f>
        <v>31</v>
      </c>
      <c r="Y2939">
        <f>INDEX(months!B:B,MATCH(Sheet1!W2939,months!A:A,0))</f>
        <v>7</v>
      </c>
      <c r="Z2939">
        <f t="shared" si="321"/>
        <v>43312</v>
      </c>
    </row>
    <row r="2940" spans="1:26" x14ac:dyDescent="0.2">
      <c r="A2940" t="s">
        <v>4284</v>
      </c>
      <c r="B2940" t="s">
        <v>4106</v>
      </c>
      <c r="C2940">
        <v>4.5</v>
      </c>
      <c r="D2940">
        <v>7594559</v>
      </c>
      <c r="E2940" t="s">
        <v>1786</v>
      </c>
      <c r="F2940" t="s">
        <v>448</v>
      </c>
      <c r="G2940" t="s">
        <v>23</v>
      </c>
      <c r="H2940" t="s">
        <v>24</v>
      </c>
      <c r="I2940" t="s">
        <v>44</v>
      </c>
      <c r="J2940" t="s">
        <v>4107</v>
      </c>
      <c r="K2940" t="s">
        <v>3021</v>
      </c>
      <c r="L2940" t="s">
        <v>4285</v>
      </c>
      <c r="M2940" t="s">
        <v>29</v>
      </c>
      <c r="N2940">
        <f t="shared" si="315"/>
        <v>0</v>
      </c>
      <c r="O2940" t="str">
        <f t="shared" si="316"/>
        <v>No</v>
      </c>
      <c r="P2940">
        <f t="shared" si="317"/>
        <v>0</v>
      </c>
      <c r="Q2940">
        <f t="shared" si="318"/>
        <v>4813937689</v>
      </c>
      <c r="R2940">
        <f t="shared" si="319"/>
        <v>4.1933383153624479</v>
      </c>
      <c r="S2940" t="str">
        <f t="shared" si="320"/>
        <v>Acceptable</v>
      </c>
      <c r="T2940">
        <f>ROUNDUP(C2940,0)</f>
        <v>5</v>
      </c>
      <c r="U2940">
        <f>ROUNDDOWN(C2940,0)</f>
        <v>4</v>
      </c>
      <c r="V2940">
        <f>RIGHT(K2940,2)+2000</f>
        <v>2018</v>
      </c>
      <c r="W2940" t="str">
        <f>INDEX(_xlfn.TEXTSPLIT(K2940,"-"),1,2)</f>
        <v>Aug</v>
      </c>
      <c r="X2940" t="str">
        <f>INDEX(_xlfn.TEXTSPLIT(K2940,"-"),1,1)</f>
        <v>6</v>
      </c>
      <c r="Y2940">
        <f>INDEX(months!B:B,MATCH(Sheet1!W2940,months!A:A,0))</f>
        <v>8</v>
      </c>
      <c r="Z2940">
        <f t="shared" si="321"/>
        <v>43318</v>
      </c>
    </row>
    <row r="2941" spans="1:26" x14ac:dyDescent="0.2">
      <c r="A2941" t="s">
        <v>4286</v>
      </c>
      <c r="B2941" t="s">
        <v>4106</v>
      </c>
      <c r="C2941">
        <v>4.2</v>
      </c>
      <c r="D2941">
        <v>1028637</v>
      </c>
      <c r="E2941" t="s">
        <v>46</v>
      </c>
      <c r="F2941" t="s">
        <v>448</v>
      </c>
      <c r="G2941" t="s">
        <v>23</v>
      </c>
      <c r="H2941" t="s">
        <v>24</v>
      </c>
      <c r="I2941" t="s">
        <v>25</v>
      </c>
      <c r="J2941" t="s">
        <v>4107</v>
      </c>
      <c r="K2941" t="s">
        <v>2925</v>
      </c>
      <c r="L2941" t="s">
        <v>46</v>
      </c>
      <c r="M2941" t="s">
        <v>46</v>
      </c>
      <c r="N2941">
        <f t="shared" si="315"/>
        <v>0</v>
      </c>
      <c r="O2941" t="str">
        <f t="shared" si="316"/>
        <v>No</v>
      </c>
      <c r="P2941">
        <f t="shared" si="317"/>
        <v>0</v>
      </c>
      <c r="Q2941">
        <f t="shared" si="318"/>
        <v>4813937689</v>
      </c>
      <c r="R2941">
        <f t="shared" si="319"/>
        <v>4.1933383153624479</v>
      </c>
      <c r="S2941" t="str">
        <f t="shared" si="320"/>
        <v>Acceptable</v>
      </c>
      <c r="T2941">
        <f>ROUNDUP(C2941,0)</f>
        <v>5</v>
      </c>
      <c r="U2941">
        <f>ROUNDDOWN(C2941,0)</f>
        <v>4</v>
      </c>
      <c r="V2941">
        <f>RIGHT(K2941,2)+2000</f>
        <v>2017</v>
      </c>
      <c r="W2941" t="str">
        <f>INDEX(_xlfn.TEXTSPLIT(K2941,"-"),1,2)</f>
        <v>Dec</v>
      </c>
      <c r="X2941" t="str">
        <f>INDEX(_xlfn.TEXTSPLIT(K2941,"-"),1,1)</f>
        <v>21</v>
      </c>
      <c r="Y2941">
        <f>INDEX(months!B:B,MATCH(Sheet1!W2941,months!A:A,0))</f>
        <v>12</v>
      </c>
      <c r="Z2941">
        <f t="shared" si="321"/>
        <v>43090</v>
      </c>
    </row>
    <row r="2942" spans="1:26" x14ac:dyDescent="0.2">
      <c r="A2942" t="s">
        <v>4287</v>
      </c>
      <c r="B2942" t="s">
        <v>4106</v>
      </c>
      <c r="C2942">
        <v>3.8</v>
      </c>
      <c r="D2942">
        <v>167652</v>
      </c>
      <c r="E2942" t="s">
        <v>83</v>
      </c>
      <c r="F2942" t="s">
        <v>89</v>
      </c>
      <c r="G2942" t="s">
        <v>23</v>
      </c>
      <c r="H2942" t="s">
        <v>24</v>
      </c>
      <c r="I2942" t="s">
        <v>25</v>
      </c>
      <c r="J2942" t="s">
        <v>4107</v>
      </c>
      <c r="K2942" t="s">
        <v>2431</v>
      </c>
      <c r="L2942" t="s">
        <v>4288</v>
      </c>
      <c r="M2942" t="s">
        <v>81</v>
      </c>
      <c r="N2942">
        <f t="shared" si="315"/>
        <v>0</v>
      </c>
      <c r="O2942" t="str">
        <f t="shared" si="316"/>
        <v>No</v>
      </c>
      <c r="P2942">
        <f t="shared" si="317"/>
        <v>0</v>
      </c>
      <c r="Q2942">
        <f t="shared" si="318"/>
        <v>4813937689</v>
      </c>
      <c r="R2942">
        <f t="shared" si="319"/>
        <v>4.1933383153624479</v>
      </c>
      <c r="S2942" t="str">
        <f t="shared" si="320"/>
        <v>Acceptable</v>
      </c>
      <c r="T2942">
        <f>ROUNDUP(C2942,0)</f>
        <v>4</v>
      </c>
      <c r="U2942">
        <f>ROUNDDOWN(C2942,0)</f>
        <v>3</v>
      </c>
      <c r="V2942">
        <f>RIGHT(K2942,2)+2000</f>
        <v>2018</v>
      </c>
      <c r="W2942" t="str">
        <f>INDEX(_xlfn.TEXTSPLIT(K2942,"-"),1,2)</f>
        <v>Apr</v>
      </c>
      <c r="X2942" t="str">
        <f>INDEX(_xlfn.TEXTSPLIT(K2942,"-"),1,1)</f>
        <v>23</v>
      </c>
      <c r="Y2942">
        <f>INDEX(months!B:B,MATCH(Sheet1!W2942,months!A:A,0))</f>
        <v>4</v>
      </c>
      <c r="Z2942">
        <f t="shared" si="321"/>
        <v>43213</v>
      </c>
    </row>
    <row r="2943" spans="1:26" x14ac:dyDescent="0.2">
      <c r="A2943" t="s">
        <v>4200</v>
      </c>
      <c r="B2943" t="s">
        <v>4106</v>
      </c>
      <c r="C2943">
        <v>4.3</v>
      </c>
      <c r="D2943">
        <v>811714</v>
      </c>
      <c r="E2943" t="s">
        <v>1959</v>
      </c>
      <c r="F2943" t="s">
        <v>43</v>
      </c>
      <c r="G2943" t="s">
        <v>23</v>
      </c>
      <c r="H2943" t="s">
        <v>24</v>
      </c>
      <c r="I2943" t="s">
        <v>25</v>
      </c>
      <c r="J2943" t="s">
        <v>4107</v>
      </c>
      <c r="K2943" t="s">
        <v>173</v>
      </c>
      <c r="L2943" t="s">
        <v>4201</v>
      </c>
      <c r="M2943" t="s">
        <v>54</v>
      </c>
      <c r="N2943">
        <f t="shared" si="315"/>
        <v>0</v>
      </c>
      <c r="O2943" t="str">
        <f t="shared" si="316"/>
        <v>No</v>
      </c>
      <c r="P2943">
        <f t="shared" si="317"/>
        <v>0</v>
      </c>
      <c r="Q2943">
        <f t="shared" si="318"/>
        <v>4813937689</v>
      </c>
      <c r="R2943">
        <f t="shared" si="319"/>
        <v>4.1933383153624479</v>
      </c>
      <c r="S2943" t="str">
        <f t="shared" si="320"/>
        <v>Acceptable</v>
      </c>
      <c r="T2943">
        <f>ROUNDUP(C2943,0)</f>
        <v>5</v>
      </c>
      <c r="U2943">
        <f>ROUNDDOWN(C2943,0)</f>
        <v>4</v>
      </c>
      <c r="V2943">
        <f>RIGHT(K2943,2)+2000</f>
        <v>2018</v>
      </c>
      <c r="W2943" t="str">
        <f>INDEX(_xlfn.TEXTSPLIT(K2943,"-"),1,2)</f>
        <v>Aug</v>
      </c>
      <c r="X2943" t="str">
        <f>INDEX(_xlfn.TEXTSPLIT(K2943,"-"),1,1)</f>
        <v>2</v>
      </c>
      <c r="Y2943">
        <f>INDEX(months!B:B,MATCH(Sheet1!W2943,months!A:A,0))</f>
        <v>8</v>
      </c>
      <c r="Z2943">
        <f t="shared" si="321"/>
        <v>43314</v>
      </c>
    </row>
    <row r="2944" spans="1:26" x14ac:dyDescent="0.2">
      <c r="A2944" t="s">
        <v>4289</v>
      </c>
      <c r="B2944" t="s">
        <v>4106</v>
      </c>
      <c r="C2944">
        <v>4.4000000000000004</v>
      </c>
      <c r="D2944">
        <v>1075277</v>
      </c>
      <c r="E2944" t="s">
        <v>1429</v>
      </c>
      <c r="F2944" t="s">
        <v>448</v>
      </c>
      <c r="G2944" t="s">
        <v>23</v>
      </c>
      <c r="H2944" t="s">
        <v>24</v>
      </c>
      <c r="I2944" t="s">
        <v>418</v>
      </c>
      <c r="J2944" t="s">
        <v>4107</v>
      </c>
      <c r="K2944" t="s">
        <v>97</v>
      </c>
      <c r="L2944" t="s">
        <v>4290</v>
      </c>
      <c r="M2944" t="s">
        <v>81</v>
      </c>
      <c r="N2944">
        <f t="shared" si="315"/>
        <v>0</v>
      </c>
      <c r="O2944" t="str">
        <f t="shared" si="316"/>
        <v>No</v>
      </c>
      <c r="P2944">
        <f t="shared" si="317"/>
        <v>0</v>
      </c>
      <c r="Q2944">
        <f t="shared" si="318"/>
        <v>4813937689</v>
      </c>
      <c r="R2944">
        <f t="shared" si="319"/>
        <v>4.1933383153624479</v>
      </c>
      <c r="S2944" t="str">
        <f t="shared" si="320"/>
        <v>Acceptable</v>
      </c>
      <c r="T2944">
        <f>ROUNDUP(C2944,0)</f>
        <v>5</v>
      </c>
      <c r="U2944">
        <f>ROUNDDOWN(C2944,0)</f>
        <v>4</v>
      </c>
      <c r="V2944">
        <f>RIGHT(K2944,2)+2000</f>
        <v>2018</v>
      </c>
      <c r="W2944" t="str">
        <f>INDEX(_xlfn.TEXTSPLIT(K2944,"-"),1,2)</f>
        <v>Aug</v>
      </c>
      <c r="X2944" t="str">
        <f>INDEX(_xlfn.TEXTSPLIT(K2944,"-"),1,1)</f>
        <v>3</v>
      </c>
      <c r="Y2944">
        <f>INDEX(months!B:B,MATCH(Sheet1!W2944,months!A:A,0))</f>
        <v>8</v>
      </c>
      <c r="Z2944">
        <f t="shared" si="321"/>
        <v>43315</v>
      </c>
    </row>
    <row r="2945" spans="1:26" x14ac:dyDescent="0.2">
      <c r="A2945" t="s">
        <v>4291</v>
      </c>
      <c r="B2945" t="s">
        <v>4106</v>
      </c>
      <c r="C2945">
        <v>4.5999999999999996</v>
      </c>
      <c r="D2945">
        <v>7529865</v>
      </c>
      <c r="E2945" t="s">
        <v>46</v>
      </c>
      <c r="F2945" t="s">
        <v>448</v>
      </c>
      <c r="G2945" t="s">
        <v>23</v>
      </c>
      <c r="H2945" t="s">
        <v>24</v>
      </c>
      <c r="I2945" t="s">
        <v>25</v>
      </c>
      <c r="J2945" t="s">
        <v>4107</v>
      </c>
      <c r="K2945" t="s">
        <v>3021</v>
      </c>
      <c r="L2945" t="s">
        <v>4292</v>
      </c>
      <c r="M2945" t="s">
        <v>46</v>
      </c>
      <c r="N2945">
        <f t="shared" si="315"/>
        <v>0</v>
      </c>
      <c r="O2945" t="str">
        <f t="shared" si="316"/>
        <v>No</v>
      </c>
      <c r="P2945">
        <f t="shared" si="317"/>
        <v>0</v>
      </c>
      <c r="Q2945">
        <f t="shared" si="318"/>
        <v>4813937689</v>
      </c>
      <c r="R2945">
        <f t="shared" si="319"/>
        <v>4.1933383153624479</v>
      </c>
      <c r="S2945" t="str">
        <f t="shared" si="320"/>
        <v>Acceptable</v>
      </c>
      <c r="T2945">
        <f>ROUNDUP(C2945,0)</f>
        <v>5</v>
      </c>
      <c r="U2945">
        <f>ROUNDDOWN(C2945,0)</f>
        <v>4</v>
      </c>
      <c r="V2945">
        <f>RIGHT(K2945,2)+2000</f>
        <v>2018</v>
      </c>
      <c r="W2945" t="str">
        <f>INDEX(_xlfn.TEXTSPLIT(K2945,"-"),1,2)</f>
        <v>Aug</v>
      </c>
      <c r="X2945" t="str">
        <f>INDEX(_xlfn.TEXTSPLIT(K2945,"-"),1,1)</f>
        <v>6</v>
      </c>
      <c r="Y2945">
        <f>INDEX(months!B:B,MATCH(Sheet1!W2945,months!A:A,0))</f>
        <v>8</v>
      </c>
      <c r="Z2945">
        <f t="shared" si="321"/>
        <v>43318</v>
      </c>
    </row>
    <row r="2946" spans="1:26" x14ac:dyDescent="0.2">
      <c r="A2946" t="s">
        <v>4203</v>
      </c>
      <c r="B2946" t="s">
        <v>4106</v>
      </c>
      <c r="C2946">
        <v>4.4000000000000004</v>
      </c>
      <c r="D2946">
        <v>3368705</v>
      </c>
      <c r="E2946" t="s">
        <v>46</v>
      </c>
      <c r="F2946" t="s">
        <v>448</v>
      </c>
      <c r="G2946" t="s">
        <v>23</v>
      </c>
      <c r="H2946" t="s">
        <v>24</v>
      </c>
      <c r="I2946" t="s">
        <v>25</v>
      </c>
      <c r="J2946" t="s">
        <v>4107</v>
      </c>
      <c r="K2946" t="s">
        <v>266</v>
      </c>
      <c r="L2946" t="s">
        <v>4204</v>
      </c>
      <c r="M2946" t="s">
        <v>29</v>
      </c>
      <c r="N2946">
        <f t="shared" ref="N2946:N3009" si="322">SUM(A2946,B2946)</f>
        <v>0</v>
      </c>
      <c r="O2946" t="str">
        <f t="shared" ref="O2946:O3009" si="323">IF(E2946="good","Yes","No")</f>
        <v>No</v>
      </c>
      <c r="P2946">
        <f t="shared" ref="P2946:P3009" si="324">COUNTIF(B:B,"&lt;0")</f>
        <v>0</v>
      </c>
      <c r="Q2946">
        <f t="shared" ref="Q2946:Q3009" si="325">SUMIF(D:D,"&gt;1000")</f>
        <v>4813937689</v>
      </c>
      <c r="R2946">
        <f t="shared" ref="R2946:R3009" si="326">AVERAGEIF(C:C,"&gt;0")</f>
        <v>4.1933383153624479</v>
      </c>
      <c r="S2946" t="str">
        <f t="shared" ref="S2946:S3009" si="327">IF(OR(A2946&gt;0,B2946&gt;0),"Acceptable","Check")</f>
        <v>Acceptable</v>
      </c>
      <c r="T2946">
        <f>ROUNDUP(C2946,0)</f>
        <v>5</v>
      </c>
      <c r="U2946">
        <f>ROUNDDOWN(C2946,0)</f>
        <v>4</v>
      </c>
      <c r="V2946">
        <f>RIGHT(K2946,2)+2000</f>
        <v>2018</v>
      </c>
      <c r="W2946" t="str">
        <f>INDEX(_xlfn.TEXTSPLIT(K2946,"-"),1,2)</f>
        <v>Jul</v>
      </c>
      <c r="X2946" t="str">
        <f>INDEX(_xlfn.TEXTSPLIT(K2946,"-"),1,1)</f>
        <v>16</v>
      </c>
      <c r="Y2946">
        <f>INDEX(months!B:B,MATCH(Sheet1!W2946,months!A:A,0))</f>
        <v>7</v>
      </c>
      <c r="Z2946">
        <f t="shared" si="321"/>
        <v>43297</v>
      </c>
    </row>
    <row r="2947" spans="1:26" x14ac:dyDescent="0.2">
      <c r="A2947" t="s">
        <v>4177</v>
      </c>
      <c r="B2947" t="s">
        <v>4106</v>
      </c>
      <c r="C2947">
        <v>4.5</v>
      </c>
      <c r="D2947">
        <v>1579343</v>
      </c>
      <c r="E2947" t="s">
        <v>46</v>
      </c>
      <c r="F2947" t="s">
        <v>448</v>
      </c>
      <c r="G2947" t="s">
        <v>23</v>
      </c>
      <c r="H2947" t="s">
        <v>24</v>
      </c>
      <c r="I2947" t="s">
        <v>25</v>
      </c>
      <c r="J2947" t="s">
        <v>4107</v>
      </c>
      <c r="K2947" t="s">
        <v>357</v>
      </c>
      <c r="L2947" t="s">
        <v>46</v>
      </c>
      <c r="M2947" t="s">
        <v>46</v>
      </c>
      <c r="N2947">
        <f t="shared" si="322"/>
        <v>0</v>
      </c>
      <c r="O2947" t="str">
        <f t="shared" si="323"/>
        <v>No</v>
      </c>
      <c r="P2947">
        <f t="shared" si="324"/>
        <v>0</v>
      </c>
      <c r="Q2947">
        <f t="shared" si="325"/>
        <v>4813937689</v>
      </c>
      <c r="R2947">
        <f t="shared" si="326"/>
        <v>4.1933383153624479</v>
      </c>
      <c r="S2947" t="str">
        <f t="shared" si="327"/>
        <v>Acceptable</v>
      </c>
      <c r="T2947">
        <f>ROUNDUP(C2947,0)</f>
        <v>5</v>
      </c>
      <c r="U2947">
        <f>ROUNDDOWN(C2947,0)</f>
        <v>4</v>
      </c>
      <c r="V2947">
        <f>RIGHT(K2947,2)+2000</f>
        <v>2018</v>
      </c>
      <c r="W2947" t="str">
        <f>INDEX(_xlfn.TEXTSPLIT(K2947,"-"),1,2)</f>
        <v>Jul</v>
      </c>
      <c r="X2947" t="str">
        <f>INDEX(_xlfn.TEXTSPLIT(K2947,"-"),1,1)</f>
        <v>25</v>
      </c>
      <c r="Y2947">
        <f>INDEX(months!B:B,MATCH(Sheet1!W2947,months!A:A,0))</f>
        <v>7</v>
      </c>
      <c r="Z2947">
        <f t="shared" ref="Z2947:Z3010" si="328">DATE(V2947,Y2947,X2947)</f>
        <v>43306</v>
      </c>
    </row>
    <row r="2948" spans="1:26" x14ac:dyDescent="0.2">
      <c r="A2948" t="s">
        <v>4293</v>
      </c>
      <c r="B2948" t="s">
        <v>4106</v>
      </c>
      <c r="C2948">
        <v>4.2</v>
      </c>
      <c r="D2948">
        <v>93726</v>
      </c>
      <c r="E2948" t="s">
        <v>152</v>
      </c>
      <c r="F2948" t="s">
        <v>38</v>
      </c>
      <c r="G2948" t="s">
        <v>23</v>
      </c>
      <c r="H2948" t="s">
        <v>24</v>
      </c>
      <c r="I2948" t="s">
        <v>25</v>
      </c>
      <c r="J2948" t="s">
        <v>4107</v>
      </c>
      <c r="K2948" t="s">
        <v>243</v>
      </c>
      <c r="L2948" t="s">
        <v>4294</v>
      </c>
      <c r="M2948" t="s">
        <v>587</v>
      </c>
      <c r="N2948">
        <f t="shared" si="322"/>
        <v>0</v>
      </c>
      <c r="O2948" t="str">
        <f t="shared" si="323"/>
        <v>No</v>
      </c>
      <c r="P2948">
        <f t="shared" si="324"/>
        <v>0</v>
      </c>
      <c r="Q2948">
        <f t="shared" si="325"/>
        <v>4813937689</v>
      </c>
      <c r="R2948">
        <f t="shared" si="326"/>
        <v>4.1933383153624479</v>
      </c>
      <c r="S2948" t="str">
        <f t="shared" si="327"/>
        <v>Acceptable</v>
      </c>
      <c r="T2948">
        <f>ROUNDUP(C2948,0)</f>
        <v>5</v>
      </c>
      <c r="U2948">
        <f>ROUNDDOWN(C2948,0)</f>
        <v>4</v>
      </c>
      <c r="V2948">
        <f>RIGHT(K2948,2)+2000</f>
        <v>2018</v>
      </c>
      <c r="W2948" t="str">
        <f>INDEX(_xlfn.TEXTSPLIT(K2948,"-"),1,2)</f>
        <v>Jul</v>
      </c>
      <c r="X2948" t="str">
        <f>INDEX(_xlfn.TEXTSPLIT(K2948,"-"),1,1)</f>
        <v>8</v>
      </c>
      <c r="Y2948">
        <f>INDEX(months!B:B,MATCH(Sheet1!W2948,months!A:A,0))</f>
        <v>7</v>
      </c>
      <c r="Z2948">
        <f t="shared" si="328"/>
        <v>43289</v>
      </c>
    </row>
    <row r="2949" spans="1:26" x14ac:dyDescent="0.2">
      <c r="A2949" t="s">
        <v>4295</v>
      </c>
      <c r="B2949" t="s">
        <v>4106</v>
      </c>
      <c r="C2949">
        <v>4.5</v>
      </c>
      <c r="D2949">
        <v>597068</v>
      </c>
      <c r="E2949" t="s">
        <v>46</v>
      </c>
      <c r="F2949" t="s">
        <v>89</v>
      </c>
      <c r="G2949" t="s">
        <v>23</v>
      </c>
      <c r="H2949" t="s">
        <v>24</v>
      </c>
      <c r="I2949" t="s">
        <v>25</v>
      </c>
      <c r="J2949" t="s">
        <v>4107</v>
      </c>
      <c r="K2949" t="s">
        <v>585</v>
      </c>
      <c r="L2949" t="s">
        <v>46</v>
      </c>
      <c r="M2949" t="s">
        <v>46</v>
      </c>
      <c r="N2949">
        <f t="shared" si="322"/>
        <v>0</v>
      </c>
      <c r="O2949" t="str">
        <f t="shared" si="323"/>
        <v>No</v>
      </c>
      <c r="P2949">
        <f t="shared" si="324"/>
        <v>0</v>
      </c>
      <c r="Q2949">
        <f t="shared" si="325"/>
        <v>4813937689</v>
      </c>
      <c r="R2949">
        <f t="shared" si="326"/>
        <v>4.1933383153624479</v>
      </c>
      <c r="S2949" t="str">
        <f t="shared" si="327"/>
        <v>Acceptable</v>
      </c>
      <c r="T2949">
        <f>ROUNDUP(C2949,0)</f>
        <v>5</v>
      </c>
      <c r="U2949">
        <f>ROUNDDOWN(C2949,0)</f>
        <v>4</v>
      </c>
      <c r="V2949">
        <f>RIGHT(K2949,2)+2000</f>
        <v>2018</v>
      </c>
      <c r="W2949" t="str">
        <f>INDEX(_xlfn.TEXTSPLIT(K2949,"-"),1,2)</f>
        <v>Jul</v>
      </c>
      <c r="X2949" t="str">
        <f>INDEX(_xlfn.TEXTSPLIT(K2949,"-"),1,1)</f>
        <v>9</v>
      </c>
      <c r="Y2949">
        <f>INDEX(months!B:B,MATCH(Sheet1!W2949,months!A:A,0))</f>
        <v>7</v>
      </c>
      <c r="Z2949">
        <f t="shared" si="328"/>
        <v>43290</v>
      </c>
    </row>
    <row r="2950" spans="1:26" x14ac:dyDescent="0.2">
      <c r="A2950" t="s">
        <v>4296</v>
      </c>
      <c r="B2950" t="s">
        <v>4106</v>
      </c>
      <c r="C2950">
        <v>4.5</v>
      </c>
      <c r="D2950">
        <v>823109</v>
      </c>
      <c r="E2950" t="s">
        <v>46</v>
      </c>
      <c r="F2950" t="s">
        <v>43</v>
      </c>
      <c r="G2950" t="s">
        <v>23</v>
      </c>
      <c r="H2950" t="s">
        <v>24</v>
      </c>
      <c r="I2950" t="s">
        <v>25</v>
      </c>
      <c r="J2950" t="s">
        <v>4107</v>
      </c>
      <c r="K2950" t="s">
        <v>503</v>
      </c>
      <c r="L2950" t="s">
        <v>4297</v>
      </c>
      <c r="M2950" t="s">
        <v>54</v>
      </c>
      <c r="N2950">
        <f t="shared" si="322"/>
        <v>0</v>
      </c>
      <c r="O2950" t="str">
        <f t="shared" si="323"/>
        <v>No</v>
      </c>
      <c r="P2950">
        <f t="shared" si="324"/>
        <v>0</v>
      </c>
      <c r="Q2950">
        <f t="shared" si="325"/>
        <v>4813937689</v>
      </c>
      <c r="R2950">
        <f t="shared" si="326"/>
        <v>4.1933383153624479</v>
      </c>
      <c r="S2950" t="str">
        <f t="shared" si="327"/>
        <v>Acceptable</v>
      </c>
      <c r="T2950">
        <f>ROUNDUP(C2950,0)</f>
        <v>5</v>
      </c>
      <c r="U2950">
        <f>ROUNDDOWN(C2950,0)</f>
        <v>4</v>
      </c>
      <c r="V2950">
        <f>RIGHT(K2950,2)+2000</f>
        <v>2018</v>
      </c>
      <c r="W2950" t="str">
        <f>INDEX(_xlfn.TEXTSPLIT(K2950,"-"),1,2)</f>
        <v>Jun</v>
      </c>
      <c r="X2950" t="str">
        <f>INDEX(_xlfn.TEXTSPLIT(K2950,"-"),1,1)</f>
        <v>29</v>
      </c>
      <c r="Y2950">
        <f>INDEX(months!B:B,MATCH(Sheet1!W2950,months!A:A,0))</f>
        <v>6</v>
      </c>
      <c r="Z2950">
        <f t="shared" si="328"/>
        <v>43280</v>
      </c>
    </row>
    <row r="2951" spans="1:26" x14ac:dyDescent="0.2">
      <c r="A2951" t="s">
        <v>4215</v>
      </c>
      <c r="B2951" t="s">
        <v>4106</v>
      </c>
      <c r="C2951">
        <v>4.3</v>
      </c>
      <c r="D2951">
        <v>4865132</v>
      </c>
      <c r="E2951" t="s">
        <v>664</v>
      </c>
      <c r="F2951" t="s">
        <v>448</v>
      </c>
      <c r="G2951" t="s">
        <v>23</v>
      </c>
      <c r="H2951" t="s">
        <v>24</v>
      </c>
      <c r="I2951" t="s">
        <v>25</v>
      </c>
      <c r="J2951" t="s">
        <v>4107</v>
      </c>
      <c r="K2951" t="s">
        <v>3021</v>
      </c>
      <c r="L2951" t="s">
        <v>4216</v>
      </c>
      <c r="M2951" t="s">
        <v>29</v>
      </c>
      <c r="N2951">
        <f t="shared" si="322"/>
        <v>0</v>
      </c>
      <c r="O2951" t="str">
        <f t="shared" si="323"/>
        <v>No</v>
      </c>
      <c r="P2951">
        <f t="shared" si="324"/>
        <v>0</v>
      </c>
      <c r="Q2951">
        <f t="shared" si="325"/>
        <v>4813937689</v>
      </c>
      <c r="R2951">
        <f t="shared" si="326"/>
        <v>4.1933383153624479</v>
      </c>
      <c r="S2951" t="str">
        <f t="shared" si="327"/>
        <v>Acceptable</v>
      </c>
      <c r="T2951">
        <f>ROUNDUP(C2951,0)</f>
        <v>5</v>
      </c>
      <c r="U2951">
        <f>ROUNDDOWN(C2951,0)</f>
        <v>4</v>
      </c>
      <c r="V2951">
        <f>RIGHT(K2951,2)+2000</f>
        <v>2018</v>
      </c>
      <c r="W2951" t="str">
        <f>INDEX(_xlfn.TEXTSPLIT(K2951,"-"),1,2)</f>
        <v>Aug</v>
      </c>
      <c r="X2951" t="str">
        <f>INDEX(_xlfn.TEXTSPLIT(K2951,"-"),1,1)</f>
        <v>6</v>
      </c>
      <c r="Y2951">
        <f>INDEX(months!B:B,MATCH(Sheet1!W2951,months!A:A,0))</f>
        <v>8</v>
      </c>
      <c r="Z2951">
        <f t="shared" si="328"/>
        <v>43318</v>
      </c>
    </row>
    <row r="2952" spans="1:26" x14ac:dyDescent="0.2">
      <c r="A2952" t="s">
        <v>4225</v>
      </c>
      <c r="B2952" t="s">
        <v>4106</v>
      </c>
      <c r="C2952">
        <v>4.4000000000000004</v>
      </c>
      <c r="D2952">
        <v>49553</v>
      </c>
      <c r="E2952" t="s">
        <v>675</v>
      </c>
      <c r="F2952" t="s">
        <v>65</v>
      </c>
      <c r="G2952" t="s">
        <v>649</v>
      </c>
      <c r="H2952" t="s">
        <v>1529</v>
      </c>
      <c r="I2952" t="s">
        <v>25</v>
      </c>
      <c r="J2952" t="s">
        <v>4107</v>
      </c>
      <c r="K2952" t="s">
        <v>357</v>
      </c>
      <c r="L2952" t="s">
        <v>2854</v>
      </c>
      <c r="M2952" t="s">
        <v>81</v>
      </c>
      <c r="N2952">
        <f t="shared" si="322"/>
        <v>0</v>
      </c>
      <c r="O2952" t="str">
        <f t="shared" si="323"/>
        <v>No</v>
      </c>
      <c r="P2952">
        <f t="shared" si="324"/>
        <v>0</v>
      </c>
      <c r="Q2952">
        <f t="shared" si="325"/>
        <v>4813937689</v>
      </c>
      <c r="R2952">
        <f t="shared" si="326"/>
        <v>4.1933383153624479</v>
      </c>
      <c r="S2952" t="str">
        <f t="shared" si="327"/>
        <v>Acceptable</v>
      </c>
      <c r="T2952">
        <f>ROUNDUP(C2952,0)</f>
        <v>5</v>
      </c>
      <c r="U2952">
        <f>ROUNDDOWN(C2952,0)</f>
        <v>4</v>
      </c>
      <c r="V2952">
        <f>RIGHT(K2952,2)+2000</f>
        <v>2018</v>
      </c>
      <c r="W2952" t="str">
        <f>INDEX(_xlfn.TEXTSPLIT(K2952,"-"),1,2)</f>
        <v>Jul</v>
      </c>
      <c r="X2952" t="str">
        <f>INDEX(_xlfn.TEXTSPLIT(K2952,"-"),1,1)</f>
        <v>25</v>
      </c>
      <c r="Y2952">
        <f>INDEX(months!B:B,MATCH(Sheet1!W2952,months!A:A,0))</f>
        <v>7</v>
      </c>
      <c r="Z2952">
        <f t="shared" si="328"/>
        <v>43306</v>
      </c>
    </row>
    <row r="2953" spans="1:26" x14ac:dyDescent="0.2">
      <c r="A2953" t="s">
        <v>4298</v>
      </c>
      <c r="B2953" t="s">
        <v>4106</v>
      </c>
      <c r="C2953">
        <v>4.2</v>
      </c>
      <c r="D2953">
        <v>197295</v>
      </c>
      <c r="E2953" t="s">
        <v>172</v>
      </c>
      <c r="F2953" t="s">
        <v>89</v>
      </c>
      <c r="G2953" t="s">
        <v>23</v>
      </c>
      <c r="H2953" t="s">
        <v>24</v>
      </c>
      <c r="I2953" t="s">
        <v>25</v>
      </c>
      <c r="J2953" t="s">
        <v>4107</v>
      </c>
      <c r="K2953" t="s">
        <v>2660</v>
      </c>
      <c r="L2953" t="s">
        <v>4299</v>
      </c>
      <c r="M2953" t="s">
        <v>86</v>
      </c>
      <c r="N2953">
        <f t="shared" si="322"/>
        <v>0</v>
      </c>
      <c r="O2953" t="str">
        <f t="shared" si="323"/>
        <v>No</v>
      </c>
      <c r="P2953">
        <f t="shared" si="324"/>
        <v>0</v>
      </c>
      <c r="Q2953">
        <f t="shared" si="325"/>
        <v>4813937689</v>
      </c>
      <c r="R2953">
        <f t="shared" si="326"/>
        <v>4.1933383153624479</v>
      </c>
      <c r="S2953" t="str">
        <f t="shared" si="327"/>
        <v>Acceptable</v>
      </c>
      <c r="T2953">
        <f>ROUNDUP(C2953,0)</f>
        <v>5</v>
      </c>
      <c r="U2953">
        <f>ROUNDDOWN(C2953,0)</f>
        <v>4</v>
      </c>
      <c r="V2953">
        <f>RIGHT(K2953,2)+2000</f>
        <v>2017</v>
      </c>
      <c r="W2953" t="str">
        <f>INDEX(_xlfn.TEXTSPLIT(K2953,"-"),1,2)</f>
        <v>Jun</v>
      </c>
      <c r="X2953" t="str">
        <f>INDEX(_xlfn.TEXTSPLIT(K2953,"-"),1,1)</f>
        <v>23</v>
      </c>
      <c r="Y2953">
        <f>INDEX(months!B:B,MATCH(Sheet1!W2953,months!A:A,0))</f>
        <v>6</v>
      </c>
      <c r="Z2953">
        <f t="shared" si="328"/>
        <v>42909</v>
      </c>
    </row>
    <row r="2954" spans="1:26" x14ac:dyDescent="0.2">
      <c r="A2954" t="s">
        <v>4300</v>
      </c>
      <c r="B2954" t="s">
        <v>4106</v>
      </c>
      <c r="C2954">
        <v>4.0999999999999996</v>
      </c>
      <c r="D2954">
        <v>21578</v>
      </c>
      <c r="E2954" t="s">
        <v>983</v>
      </c>
      <c r="F2954" t="s">
        <v>65</v>
      </c>
      <c r="G2954" t="s">
        <v>23</v>
      </c>
      <c r="H2954" t="s">
        <v>24</v>
      </c>
      <c r="I2954" t="s">
        <v>25</v>
      </c>
      <c r="J2954" t="s">
        <v>4107</v>
      </c>
      <c r="K2954" t="s">
        <v>4301</v>
      </c>
      <c r="L2954" t="s">
        <v>134</v>
      </c>
      <c r="M2954" t="s">
        <v>60</v>
      </c>
      <c r="N2954">
        <f t="shared" si="322"/>
        <v>0</v>
      </c>
      <c r="O2954" t="str">
        <f t="shared" si="323"/>
        <v>No</v>
      </c>
      <c r="P2954">
        <f t="shared" si="324"/>
        <v>0</v>
      </c>
      <c r="Q2954">
        <f t="shared" si="325"/>
        <v>4813937689</v>
      </c>
      <c r="R2954">
        <f t="shared" si="326"/>
        <v>4.1933383153624479</v>
      </c>
      <c r="S2954" t="str">
        <f t="shared" si="327"/>
        <v>Acceptable</v>
      </c>
      <c r="T2954">
        <f>ROUNDUP(C2954,0)</f>
        <v>5</v>
      </c>
      <c r="U2954">
        <f>ROUNDDOWN(C2954,0)</f>
        <v>4</v>
      </c>
      <c r="V2954">
        <f>RIGHT(K2954,2)+2000</f>
        <v>2017</v>
      </c>
      <c r="W2954" t="str">
        <f>INDEX(_xlfn.TEXTSPLIT(K2954,"-"),1,2)</f>
        <v>Sep</v>
      </c>
      <c r="X2954" t="str">
        <f>INDEX(_xlfn.TEXTSPLIT(K2954,"-"),1,1)</f>
        <v>8</v>
      </c>
      <c r="Y2954">
        <f>INDEX(months!B:B,MATCH(Sheet1!W2954,months!A:A,0))</f>
        <v>9</v>
      </c>
      <c r="Z2954">
        <f t="shared" si="328"/>
        <v>42986</v>
      </c>
    </row>
    <row r="2955" spans="1:26" x14ac:dyDescent="0.2">
      <c r="A2955" t="s">
        <v>4302</v>
      </c>
      <c r="B2955" t="s">
        <v>4106</v>
      </c>
      <c r="C2955">
        <v>4.3</v>
      </c>
      <c r="D2955">
        <v>307453</v>
      </c>
      <c r="E2955" t="s">
        <v>108</v>
      </c>
      <c r="F2955" t="s">
        <v>89</v>
      </c>
      <c r="G2955" t="s">
        <v>23</v>
      </c>
      <c r="H2955" t="s">
        <v>24</v>
      </c>
      <c r="I2955" t="s">
        <v>25</v>
      </c>
      <c r="J2955" t="s">
        <v>4107</v>
      </c>
      <c r="K2955" t="s">
        <v>1349</v>
      </c>
      <c r="L2955" t="s">
        <v>4303</v>
      </c>
      <c r="M2955" t="s">
        <v>29</v>
      </c>
      <c r="N2955">
        <f t="shared" si="322"/>
        <v>0</v>
      </c>
      <c r="O2955" t="str">
        <f t="shared" si="323"/>
        <v>No</v>
      </c>
      <c r="P2955">
        <f t="shared" si="324"/>
        <v>0</v>
      </c>
      <c r="Q2955">
        <f t="shared" si="325"/>
        <v>4813937689</v>
      </c>
      <c r="R2955">
        <f t="shared" si="326"/>
        <v>4.1933383153624479</v>
      </c>
      <c r="S2955" t="str">
        <f t="shared" si="327"/>
        <v>Acceptable</v>
      </c>
      <c r="T2955">
        <f>ROUNDUP(C2955,0)</f>
        <v>5</v>
      </c>
      <c r="U2955">
        <f>ROUNDDOWN(C2955,0)</f>
        <v>4</v>
      </c>
      <c r="V2955">
        <f>RIGHT(K2955,2)+2000</f>
        <v>2017</v>
      </c>
      <c r="W2955" t="str">
        <f>INDEX(_xlfn.TEXTSPLIT(K2955,"-"),1,2)</f>
        <v>Oct</v>
      </c>
      <c r="X2955" t="str">
        <f>INDEX(_xlfn.TEXTSPLIT(K2955,"-"),1,1)</f>
        <v>26</v>
      </c>
      <c r="Y2955">
        <f>INDEX(months!B:B,MATCH(Sheet1!W2955,months!A:A,0))</f>
        <v>10</v>
      </c>
      <c r="Z2955">
        <f t="shared" si="328"/>
        <v>43034</v>
      </c>
    </row>
    <row r="2956" spans="1:26" x14ac:dyDescent="0.2">
      <c r="A2956" t="s">
        <v>4304</v>
      </c>
      <c r="B2956" t="s">
        <v>4106</v>
      </c>
      <c r="C2956">
        <v>4</v>
      </c>
      <c r="D2956">
        <v>32896</v>
      </c>
      <c r="E2956" t="s">
        <v>114</v>
      </c>
      <c r="F2956" t="s">
        <v>38</v>
      </c>
      <c r="G2956" t="s">
        <v>23</v>
      </c>
      <c r="H2956" t="s">
        <v>24</v>
      </c>
      <c r="I2956" t="s">
        <v>25</v>
      </c>
      <c r="J2956" t="s">
        <v>4107</v>
      </c>
      <c r="K2956" t="s">
        <v>3463</v>
      </c>
      <c r="L2956" t="s">
        <v>4305</v>
      </c>
      <c r="M2956" t="s">
        <v>177</v>
      </c>
      <c r="N2956">
        <f t="shared" si="322"/>
        <v>0</v>
      </c>
      <c r="O2956" t="str">
        <f t="shared" si="323"/>
        <v>No</v>
      </c>
      <c r="P2956">
        <f t="shared" si="324"/>
        <v>0</v>
      </c>
      <c r="Q2956">
        <f t="shared" si="325"/>
        <v>4813937689</v>
      </c>
      <c r="R2956">
        <f t="shared" si="326"/>
        <v>4.1933383153624479</v>
      </c>
      <c r="S2956" t="str">
        <f t="shared" si="327"/>
        <v>Acceptable</v>
      </c>
      <c r="T2956">
        <f>ROUNDUP(C2956,0)</f>
        <v>4</v>
      </c>
      <c r="U2956">
        <f>ROUNDDOWN(C2956,0)</f>
        <v>4</v>
      </c>
      <c r="V2956">
        <f>RIGHT(K2956,2)+2000</f>
        <v>2018</v>
      </c>
      <c r="W2956" t="str">
        <f>INDEX(_xlfn.TEXTSPLIT(K2956,"-"),1,2)</f>
        <v>Mar</v>
      </c>
      <c r="X2956" t="str">
        <f>INDEX(_xlfn.TEXTSPLIT(K2956,"-"),1,1)</f>
        <v>14</v>
      </c>
      <c r="Y2956">
        <f>INDEX(months!B:B,MATCH(Sheet1!W2956,months!A:A,0))</f>
        <v>3</v>
      </c>
      <c r="Z2956">
        <f t="shared" si="328"/>
        <v>43173</v>
      </c>
    </row>
    <row r="2957" spans="1:26" x14ac:dyDescent="0.2">
      <c r="A2957" t="s">
        <v>4109</v>
      </c>
      <c r="B2957" t="s">
        <v>4106</v>
      </c>
      <c r="C2957">
        <v>4.5999999999999996</v>
      </c>
      <c r="D2957">
        <v>98717</v>
      </c>
      <c r="E2957" t="s">
        <v>1508</v>
      </c>
      <c r="F2957" t="s">
        <v>38</v>
      </c>
      <c r="G2957" t="s">
        <v>23</v>
      </c>
      <c r="H2957" t="s">
        <v>24</v>
      </c>
      <c r="I2957" t="s">
        <v>25</v>
      </c>
      <c r="J2957" t="s">
        <v>4107</v>
      </c>
      <c r="K2957" t="s">
        <v>39</v>
      </c>
      <c r="L2957" t="s">
        <v>4110</v>
      </c>
      <c r="M2957" t="s">
        <v>274</v>
      </c>
      <c r="N2957">
        <f t="shared" si="322"/>
        <v>0</v>
      </c>
      <c r="O2957" t="str">
        <f t="shared" si="323"/>
        <v>No</v>
      </c>
      <c r="P2957">
        <f t="shared" si="324"/>
        <v>0</v>
      </c>
      <c r="Q2957">
        <f t="shared" si="325"/>
        <v>4813937689</v>
      </c>
      <c r="R2957">
        <f t="shared" si="326"/>
        <v>4.1933383153624479</v>
      </c>
      <c r="S2957" t="str">
        <f t="shared" si="327"/>
        <v>Acceptable</v>
      </c>
      <c r="T2957">
        <f>ROUNDUP(C2957,0)</f>
        <v>5</v>
      </c>
      <c r="U2957">
        <f>ROUNDDOWN(C2957,0)</f>
        <v>4</v>
      </c>
      <c r="V2957">
        <f>RIGHT(K2957,2)+2000</f>
        <v>2018</v>
      </c>
      <c r="W2957" t="str">
        <f>INDEX(_xlfn.TEXTSPLIT(K2957,"-"),1,2)</f>
        <v>Aug</v>
      </c>
      <c r="X2957" t="str">
        <f>INDEX(_xlfn.TEXTSPLIT(K2957,"-"),1,1)</f>
        <v>1</v>
      </c>
      <c r="Y2957">
        <f>INDEX(months!B:B,MATCH(Sheet1!W2957,months!A:A,0))</f>
        <v>8</v>
      </c>
      <c r="Z2957">
        <f t="shared" si="328"/>
        <v>43313</v>
      </c>
    </row>
    <row r="2958" spans="1:26" x14ac:dyDescent="0.2">
      <c r="A2958" t="s">
        <v>4306</v>
      </c>
      <c r="B2958" t="s">
        <v>4106</v>
      </c>
      <c r="C2958">
        <v>4.3</v>
      </c>
      <c r="D2958">
        <v>542561</v>
      </c>
      <c r="E2958" t="s">
        <v>698</v>
      </c>
      <c r="F2958" t="s">
        <v>89</v>
      </c>
      <c r="G2958" t="s">
        <v>23</v>
      </c>
      <c r="H2958" t="s">
        <v>24</v>
      </c>
      <c r="I2958" t="s">
        <v>25</v>
      </c>
      <c r="J2958" t="s">
        <v>4107</v>
      </c>
      <c r="K2958" t="s">
        <v>3494</v>
      </c>
      <c r="L2958" t="s">
        <v>1408</v>
      </c>
      <c r="M2958" t="s">
        <v>86</v>
      </c>
      <c r="N2958">
        <f t="shared" si="322"/>
        <v>0</v>
      </c>
      <c r="O2958" t="str">
        <f t="shared" si="323"/>
        <v>No</v>
      </c>
      <c r="P2958">
        <f t="shared" si="324"/>
        <v>0</v>
      </c>
      <c r="Q2958">
        <f t="shared" si="325"/>
        <v>4813937689</v>
      </c>
      <c r="R2958">
        <f t="shared" si="326"/>
        <v>4.1933383153624479</v>
      </c>
      <c r="S2958" t="str">
        <f t="shared" si="327"/>
        <v>Acceptable</v>
      </c>
      <c r="T2958">
        <f>ROUNDUP(C2958,0)</f>
        <v>5</v>
      </c>
      <c r="U2958">
        <f>ROUNDDOWN(C2958,0)</f>
        <v>4</v>
      </c>
      <c r="V2958">
        <f>RIGHT(K2958,2)+2000</f>
        <v>2018</v>
      </c>
      <c r="W2958" t="str">
        <f>INDEX(_xlfn.TEXTSPLIT(K2958,"-"),1,2)</f>
        <v>Jan</v>
      </c>
      <c r="X2958" t="str">
        <f>INDEX(_xlfn.TEXTSPLIT(K2958,"-"),1,1)</f>
        <v>2</v>
      </c>
      <c r="Y2958">
        <f>INDEX(months!B:B,MATCH(Sheet1!W2958,months!A:A,0))</f>
        <v>1</v>
      </c>
      <c r="Z2958">
        <f t="shared" si="328"/>
        <v>43102</v>
      </c>
    </row>
    <row r="2959" spans="1:26" x14ac:dyDescent="0.2">
      <c r="A2959" t="s">
        <v>4156</v>
      </c>
      <c r="B2959" t="s">
        <v>4106</v>
      </c>
      <c r="C2959">
        <v>4.4000000000000004</v>
      </c>
      <c r="D2959">
        <v>3158151</v>
      </c>
      <c r="E2959" t="s">
        <v>1035</v>
      </c>
      <c r="F2959" t="s">
        <v>448</v>
      </c>
      <c r="G2959" t="s">
        <v>23</v>
      </c>
      <c r="H2959" t="s">
        <v>24</v>
      </c>
      <c r="I2959" t="s">
        <v>25</v>
      </c>
      <c r="J2959" t="s">
        <v>4107</v>
      </c>
      <c r="K2959" t="s">
        <v>84</v>
      </c>
      <c r="L2959" t="s">
        <v>4157</v>
      </c>
      <c r="M2959" t="s">
        <v>81</v>
      </c>
      <c r="N2959">
        <f t="shared" si="322"/>
        <v>0</v>
      </c>
      <c r="O2959" t="str">
        <f t="shared" si="323"/>
        <v>No</v>
      </c>
      <c r="P2959">
        <f t="shared" si="324"/>
        <v>0</v>
      </c>
      <c r="Q2959">
        <f t="shared" si="325"/>
        <v>4813937689</v>
      </c>
      <c r="R2959">
        <f t="shared" si="326"/>
        <v>4.1933383153624479</v>
      </c>
      <c r="S2959" t="str">
        <f t="shared" si="327"/>
        <v>Acceptable</v>
      </c>
      <c r="T2959">
        <f>ROUNDUP(C2959,0)</f>
        <v>5</v>
      </c>
      <c r="U2959">
        <f>ROUNDDOWN(C2959,0)</f>
        <v>4</v>
      </c>
      <c r="V2959">
        <f>RIGHT(K2959,2)+2000</f>
        <v>2018</v>
      </c>
      <c r="W2959" t="str">
        <f>INDEX(_xlfn.TEXTSPLIT(K2959,"-"),1,2)</f>
        <v>Jul</v>
      </c>
      <c r="X2959" t="str">
        <f>INDEX(_xlfn.TEXTSPLIT(K2959,"-"),1,1)</f>
        <v>31</v>
      </c>
      <c r="Y2959">
        <f>INDEX(months!B:B,MATCH(Sheet1!W2959,months!A:A,0))</f>
        <v>7</v>
      </c>
      <c r="Z2959">
        <f t="shared" si="328"/>
        <v>43312</v>
      </c>
    </row>
    <row r="2960" spans="1:26" x14ac:dyDescent="0.2">
      <c r="A2960" t="s">
        <v>4307</v>
      </c>
      <c r="B2960" t="s">
        <v>4106</v>
      </c>
      <c r="C2960">
        <v>4.5</v>
      </c>
      <c r="D2960">
        <v>462702</v>
      </c>
      <c r="E2960" t="s">
        <v>1137</v>
      </c>
      <c r="F2960" t="s">
        <v>89</v>
      </c>
      <c r="G2960" t="s">
        <v>23</v>
      </c>
      <c r="H2960" t="s">
        <v>24</v>
      </c>
      <c r="I2960" t="s">
        <v>25</v>
      </c>
      <c r="J2960" t="s">
        <v>4107</v>
      </c>
      <c r="K2960" t="s">
        <v>39</v>
      </c>
      <c r="L2960" t="s">
        <v>4308</v>
      </c>
      <c r="M2960" t="s">
        <v>587</v>
      </c>
      <c r="N2960">
        <f t="shared" si="322"/>
        <v>0</v>
      </c>
      <c r="O2960" t="str">
        <f t="shared" si="323"/>
        <v>No</v>
      </c>
      <c r="P2960">
        <f t="shared" si="324"/>
        <v>0</v>
      </c>
      <c r="Q2960">
        <f t="shared" si="325"/>
        <v>4813937689</v>
      </c>
      <c r="R2960">
        <f t="shared" si="326"/>
        <v>4.1933383153624479</v>
      </c>
      <c r="S2960" t="str">
        <f t="shared" si="327"/>
        <v>Acceptable</v>
      </c>
      <c r="T2960">
        <f>ROUNDUP(C2960,0)</f>
        <v>5</v>
      </c>
      <c r="U2960">
        <f>ROUNDDOWN(C2960,0)</f>
        <v>4</v>
      </c>
      <c r="V2960">
        <f>RIGHT(K2960,2)+2000</f>
        <v>2018</v>
      </c>
      <c r="W2960" t="str">
        <f>INDEX(_xlfn.TEXTSPLIT(K2960,"-"),1,2)</f>
        <v>Aug</v>
      </c>
      <c r="X2960" t="str">
        <f>INDEX(_xlfn.TEXTSPLIT(K2960,"-"),1,1)</f>
        <v>1</v>
      </c>
      <c r="Y2960">
        <f>INDEX(months!B:B,MATCH(Sheet1!W2960,months!A:A,0))</f>
        <v>8</v>
      </c>
      <c r="Z2960">
        <f t="shared" si="328"/>
        <v>43313</v>
      </c>
    </row>
    <row r="2961" spans="1:26" x14ac:dyDescent="0.2">
      <c r="A2961" t="s">
        <v>4309</v>
      </c>
      <c r="B2961" t="s">
        <v>4310</v>
      </c>
      <c r="C2961">
        <v>4.2</v>
      </c>
      <c r="D2961">
        <v>521138</v>
      </c>
      <c r="E2961" t="s">
        <v>46</v>
      </c>
      <c r="F2961" t="s">
        <v>89</v>
      </c>
      <c r="G2961" t="s">
        <v>23</v>
      </c>
      <c r="H2961" t="s">
        <v>24</v>
      </c>
      <c r="I2961" t="s">
        <v>124</v>
      </c>
      <c r="J2961" t="s">
        <v>2718</v>
      </c>
      <c r="K2961" t="s">
        <v>160</v>
      </c>
      <c r="L2961" t="s">
        <v>46</v>
      </c>
      <c r="M2961" t="s">
        <v>274</v>
      </c>
      <c r="N2961">
        <f t="shared" si="322"/>
        <v>0</v>
      </c>
      <c r="O2961" t="str">
        <f t="shared" si="323"/>
        <v>No</v>
      </c>
      <c r="P2961">
        <f t="shared" si="324"/>
        <v>0</v>
      </c>
      <c r="Q2961">
        <f t="shared" si="325"/>
        <v>4813937689</v>
      </c>
      <c r="R2961">
        <f t="shared" si="326"/>
        <v>4.1933383153624479</v>
      </c>
      <c r="S2961" t="str">
        <f t="shared" si="327"/>
        <v>Acceptable</v>
      </c>
      <c r="T2961">
        <f>ROUNDUP(C2961,0)</f>
        <v>5</v>
      </c>
      <c r="U2961">
        <f>ROUNDDOWN(C2961,0)</f>
        <v>4</v>
      </c>
      <c r="V2961">
        <f>RIGHT(K2961,2)+2000</f>
        <v>2018</v>
      </c>
      <c r="W2961" t="str">
        <f>INDEX(_xlfn.TEXTSPLIT(K2961,"-"),1,2)</f>
        <v>Jul</v>
      </c>
      <c r="X2961" t="str">
        <f>INDEX(_xlfn.TEXTSPLIT(K2961,"-"),1,1)</f>
        <v>19</v>
      </c>
      <c r="Y2961">
        <f>INDEX(months!B:B,MATCH(Sheet1!W2961,months!A:A,0))</f>
        <v>7</v>
      </c>
      <c r="Z2961">
        <f t="shared" si="328"/>
        <v>43300</v>
      </c>
    </row>
    <row r="2962" spans="1:26" x14ac:dyDescent="0.2">
      <c r="A2962" t="s">
        <v>4311</v>
      </c>
      <c r="B2962" t="s">
        <v>4310</v>
      </c>
      <c r="C2962">
        <v>4.3</v>
      </c>
      <c r="D2962">
        <v>1802</v>
      </c>
      <c r="E2962" t="s">
        <v>347</v>
      </c>
      <c r="F2962" t="s">
        <v>50</v>
      </c>
      <c r="G2962" t="s">
        <v>23</v>
      </c>
      <c r="H2962" t="s">
        <v>24</v>
      </c>
      <c r="I2962" t="s">
        <v>25</v>
      </c>
      <c r="J2962" t="s">
        <v>2718</v>
      </c>
      <c r="K2962" t="s">
        <v>362</v>
      </c>
      <c r="L2962" t="s">
        <v>317</v>
      </c>
      <c r="M2962" t="s">
        <v>29</v>
      </c>
      <c r="N2962">
        <f t="shared" si="322"/>
        <v>0</v>
      </c>
      <c r="O2962" t="str">
        <f t="shared" si="323"/>
        <v>No</v>
      </c>
      <c r="P2962">
        <f t="shared" si="324"/>
        <v>0</v>
      </c>
      <c r="Q2962">
        <f t="shared" si="325"/>
        <v>4813937689</v>
      </c>
      <c r="R2962">
        <f t="shared" si="326"/>
        <v>4.1933383153624479</v>
      </c>
      <c r="S2962" t="str">
        <f t="shared" si="327"/>
        <v>Acceptable</v>
      </c>
      <c r="T2962">
        <f>ROUNDUP(C2962,0)</f>
        <v>5</v>
      </c>
      <c r="U2962">
        <f>ROUNDDOWN(C2962,0)</f>
        <v>4</v>
      </c>
      <c r="V2962">
        <f>RIGHT(K2962,2)+2000</f>
        <v>2018</v>
      </c>
      <c r="W2962" t="str">
        <f>INDEX(_xlfn.TEXTSPLIT(K2962,"-"),1,2)</f>
        <v>Jun</v>
      </c>
      <c r="X2962" t="str">
        <f>INDEX(_xlfn.TEXTSPLIT(K2962,"-"),1,1)</f>
        <v>21</v>
      </c>
      <c r="Y2962">
        <f>INDEX(months!B:B,MATCH(Sheet1!W2962,months!A:A,0))</f>
        <v>6</v>
      </c>
      <c r="Z2962">
        <f t="shared" si="328"/>
        <v>43272</v>
      </c>
    </row>
    <row r="2963" spans="1:26" x14ac:dyDescent="0.2">
      <c r="A2963" t="s">
        <v>4312</v>
      </c>
      <c r="B2963" t="s">
        <v>4310</v>
      </c>
      <c r="C2963">
        <v>4.4000000000000004</v>
      </c>
      <c r="D2963">
        <v>283662</v>
      </c>
      <c r="E2963" t="s">
        <v>46</v>
      </c>
      <c r="F2963" t="s">
        <v>89</v>
      </c>
      <c r="G2963" t="s">
        <v>23</v>
      </c>
      <c r="H2963" t="s">
        <v>24</v>
      </c>
      <c r="I2963" t="s">
        <v>25</v>
      </c>
      <c r="J2963" t="s">
        <v>2718</v>
      </c>
      <c r="K2963" t="s">
        <v>538</v>
      </c>
      <c r="L2963" t="s">
        <v>46</v>
      </c>
      <c r="M2963" t="s">
        <v>81</v>
      </c>
      <c r="N2963">
        <f t="shared" si="322"/>
        <v>0</v>
      </c>
      <c r="O2963" t="str">
        <f t="shared" si="323"/>
        <v>No</v>
      </c>
      <c r="P2963">
        <f t="shared" si="324"/>
        <v>0</v>
      </c>
      <c r="Q2963">
        <f t="shared" si="325"/>
        <v>4813937689</v>
      </c>
      <c r="R2963">
        <f t="shared" si="326"/>
        <v>4.1933383153624479</v>
      </c>
      <c r="S2963" t="str">
        <f t="shared" si="327"/>
        <v>Acceptable</v>
      </c>
      <c r="T2963">
        <f>ROUNDUP(C2963,0)</f>
        <v>5</v>
      </c>
      <c r="U2963">
        <f>ROUNDDOWN(C2963,0)</f>
        <v>4</v>
      </c>
      <c r="V2963">
        <f>RIGHT(K2963,2)+2000</f>
        <v>2018</v>
      </c>
      <c r="W2963" t="str">
        <f>INDEX(_xlfn.TEXTSPLIT(K2963,"-"),1,2)</f>
        <v>Jun</v>
      </c>
      <c r="X2963" t="str">
        <f>INDEX(_xlfn.TEXTSPLIT(K2963,"-"),1,1)</f>
        <v>15</v>
      </c>
      <c r="Y2963">
        <f>INDEX(months!B:B,MATCH(Sheet1!W2963,months!A:A,0))</f>
        <v>6</v>
      </c>
      <c r="Z2963">
        <f t="shared" si="328"/>
        <v>43266</v>
      </c>
    </row>
    <row r="2964" spans="1:26" x14ac:dyDescent="0.2">
      <c r="A2964" t="s">
        <v>4313</v>
      </c>
      <c r="B2964" t="s">
        <v>4310</v>
      </c>
      <c r="C2964">
        <v>4.2</v>
      </c>
      <c r="D2964">
        <v>82882</v>
      </c>
      <c r="E2964" t="s">
        <v>46</v>
      </c>
      <c r="F2964" t="s">
        <v>38</v>
      </c>
      <c r="G2964" t="s">
        <v>23</v>
      </c>
      <c r="H2964" t="s">
        <v>24</v>
      </c>
      <c r="I2964" t="s">
        <v>25</v>
      </c>
      <c r="J2964" t="s">
        <v>2718</v>
      </c>
      <c r="K2964" t="s">
        <v>115</v>
      </c>
      <c r="L2964" t="s">
        <v>46</v>
      </c>
      <c r="M2964" t="s">
        <v>46</v>
      </c>
      <c r="N2964">
        <f t="shared" si="322"/>
        <v>0</v>
      </c>
      <c r="O2964" t="str">
        <f t="shared" si="323"/>
        <v>No</v>
      </c>
      <c r="P2964">
        <f t="shared" si="324"/>
        <v>0</v>
      </c>
      <c r="Q2964">
        <f t="shared" si="325"/>
        <v>4813937689</v>
      </c>
      <c r="R2964">
        <f t="shared" si="326"/>
        <v>4.1933383153624479</v>
      </c>
      <c r="S2964" t="str">
        <f t="shared" si="327"/>
        <v>Acceptable</v>
      </c>
      <c r="T2964">
        <f>ROUNDUP(C2964,0)</f>
        <v>5</v>
      </c>
      <c r="U2964">
        <f>ROUNDDOWN(C2964,0)</f>
        <v>4</v>
      </c>
      <c r="V2964">
        <f>RIGHT(K2964,2)+2000</f>
        <v>2018</v>
      </c>
      <c r="W2964" t="str">
        <f>INDEX(_xlfn.TEXTSPLIT(K2964,"-"),1,2)</f>
        <v>Jul</v>
      </c>
      <c r="X2964" t="str">
        <f>INDEX(_xlfn.TEXTSPLIT(K2964,"-"),1,1)</f>
        <v>30</v>
      </c>
      <c r="Y2964">
        <f>INDEX(months!B:B,MATCH(Sheet1!W2964,months!A:A,0))</f>
        <v>7</v>
      </c>
      <c r="Z2964">
        <f t="shared" si="328"/>
        <v>43311</v>
      </c>
    </row>
    <row r="2965" spans="1:26" x14ac:dyDescent="0.2">
      <c r="A2965" t="s">
        <v>4314</v>
      </c>
      <c r="B2965" t="s">
        <v>4310</v>
      </c>
      <c r="C2965">
        <v>4.0999999999999996</v>
      </c>
      <c r="D2965">
        <v>459795</v>
      </c>
      <c r="E2965" t="s">
        <v>46</v>
      </c>
      <c r="F2965" t="s">
        <v>43</v>
      </c>
      <c r="G2965" t="s">
        <v>23</v>
      </c>
      <c r="H2965" t="s">
        <v>24</v>
      </c>
      <c r="I2965" t="s">
        <v>25</v>
      </c>
      <c r="J2965" t="s">
        <v>2718</v>
      </c>
      <c r="K2965" t="s">
        <v>173</v>
      </c>
      <c r="L2965" t="s">
        <v>46</v>
      </c>
      <c r="M2965" t="s">
        <v>46</v>
      </c>
      <c r="N2965">
        <f t="shared" si="322"/>
        <v>0</v>
      </c>
      <c r="O2965" t="str">
        <f t="shared" si="323"/>
        <v>No</v>
      </c>
      <c r="P2965">
        <f t="shared" si="324"/>
        <v>0</v>
      </c>
      <c r="Q2965">
        <f t="shared" si="325"/>
        <v>4813937689</v>
      </c>
      <c r="R2965">
        <f t="shared" si="326"/>
        <v>4.1933383153624479</v>
      </c>
      <c r="S2965" t="str">
        <f t="shared" si="327"/>
        <v>Acceptable</v>
      </c>
      <c r="T2965">
        <f>ROUNDUP(C2965,0)</f>
        <v>5</v>
      </c>
      <c r="U2965">
        <f>ROUNDDOWN(C2965,0)</f>
        <v>4</v>
      </c>
      <c r="V2965">
        <f>RIGHT(K2965,2)+2000</f>
        <v>2018</v>
      </c>
      <c r="W2965" t="str">
        <f>INDEX(_xlfn.TEXTSPLIT(K2965,"-"),1,2)</f>
        <v>Aug</v>
      </c>
      <c r="X2965" t="str">
        <f>INDEX(_xlfn.TEXTSPLIT(K2965,"-"),1,1)</f>
        <v>2</v>
      </c>
      <c r="Y2965">
        <f>INDEX(months!B:B,MATCH(Sheet1!W2965,months!A:A,0))</f>
        <v>8</v>
      </c>
      <c r="Z2965">
        <f t="shared" si="328"/>
        <v>43314</v>
      </c>
    </row>
    <row r="2966" spans="1:26" x14ac:dyDescent="0.2">
      <c r="A2966" t="s">
        <v>4315</v>
      </c>
      <c r="B2966" t="s">
        <v>4310</v>
      </c>
      <c r="C2966">
        <v>4.4000000000000004</v>
      </c>
      <c r="D2966">
        <v>133825</v>
      </c>
      <c r="E2966" t="s">
        <v>1786</v>
      </c>
      <c r="F2966" t="s">
        <v>89</v>
      </c>
      <c r="G2966" t="s">
        <v>23</v>
      </c>
      <c r="H2966" t="s">
        <v>24</v>
      </c>
      <c r="I2966" t="s">
        <v>124</v>
      </c>
      <c r="J2966" t="s">
        <v>2718</v>
      </c>
      <c r="K2966" t="s">
        <v>357</v>
      </c>
      <c r="L2966" t="s">
        <v>4316</v>
      </c>
      <c r="M2966" t="s">
        <v>54</v>
      </c>
      <c r="N2966">
        <f t="shared" si="322"/>
        <v>0</v>
      </c>
      <c r="O2966" t="str">
        <f t="shared" si="323"/>
        <v>No</v>
      </c>
      <c r="P2966">
        <f t="shared" si="324"/>
        <v>0</v>
      </c>
      <c r="Q2966">
        <f t="shared" si="325"/>
        <v>4813937689</v>
      </c>
      <c r="R2966">
        <f t="shared" si="326"/>
        <v>4.1933383153624479</v>
      </c>
      <c r="S2966" t="str">
        <f t="shared" si="327"/>
        <v>Acceptable</v>
      </c>
      <c r="T2966">
        <f>ROUNDUP(C2966,0)</f>
        <v>5</v>
      </c>
      <c r="U2966">
        <f>ROUNDDOWN(C2966,0)</f>
        <v>4</v>
      </c>
      <c r="V2966">
        <f>RIGHT(K2966,2)+2000</f>
        <v>2018</v>
      </c>
      <c r="W2966" t="str">
        <f>INDEX(_xlfn.TEXTSPLIT(K2966,"-"),1,2)</f>
        <v>Jul</v>
      </c>
      <c r="X2966" t="str">
        <f>INDEX(_xlfn.TEXTSPLIT(K2966,"-"),1,1)</f>
        <v>25</v>
      </c>
      <c r="Y2966">
        <f>INDEX(months!B:B,MATCH(Sheet1!W2966,months!A:A,0))</f>
        <v>7</v>
      </c>
      <c r="Z2966">
        <f t="shared" si="328"/>
        <v>43306</v>
      </c>
    </row>
    <row r="2967" spans="1:26" x14ac:dyDescent="0.2">
      <c r="A2967" t="s">
        <v>4317</v>
      </c>
      <c r="B2967" t="s">
        <v>4310</v>
      </c>
      <c r="C2967">
        <v>4.7</v>
      </c>
      <c r="D2967">
        <v>911995</v>
      </c>
      <c r="E2967" t="s">
        <v>88</v>
      </c>
      <c r="F2967" t="s">
        <v>89</v>
      </c>
      <c r="G2967" t="s">
        <v>23</v>
      </c>
      <c r="H2967" t="s">
        <v>24</v>
      </c>
      <c r="I2967" t="s">
        <v>25</v>
      </c>
      <c r="J2967" t="s">
        <v>2718</v>
      </c>
      <c r="K2967" t="s">
        <v>39</v>
      </c>
      <c r="L2967" t="s">
        <v>4318</v>
      </c>
      <c r="M2967" t="s">
        <v>54</v>
      </c>
      <c r="N2967">
        <f t="shared" si="322"/>
        <v>0</v>
      </c>
      <c r="O2967" t="str">
        <f t="shared" si="323"/>
        <v>No</v>
      </c>
      <c r="P2967">
        <f t="shared" si="324"/>
        <v>0</v>
      </c>
      <c r="Q2967">
        <f t="shared" si="325"/>
        <v>4813937689</v>
      </c>
      <c r="R2967">
        <f t="shared" si="326"/>
        <v>4.1933383153624479</v>
      </c>
      <c r="S2967" t="str">
        <f t="shared" si="327"/>
        <v>Acceptable</v>
      </c>
      <c r="T2967">
        <f>ROUNDUP(C2967,0)</f>
        <v>5</v>
      </c>
      <c r="U2967">
        <f>ROUNDDOWN(C2967,0)</f>
        <v>4</v>
      </c>
      <c r="V2967">
        <f>RIGHT(K2967,2)+2000</f>
        <v>2018</v>
      </c>
      <c r="W2967" t="str">
        <f>INDEX(_xlfn.TEXTSPLIT(K2967,"-"),1,2)</f>
        <v>Aug</v>
      </c>
      <c r="X2967" t="str">
        <f>INDEX(_xlfn.TEXTSPLIT(K2967,"-"),1,1)</f>
        <v>1</v>
      </c>
      <c r="Y2967">
        <f>INDEX(months!B:B,MATCH(Sheet1!W2967,months!A:A,0))</f>
        <v>8</v>
      </c>
      <c r="Z2967">
        <f t="shared" si="328"/>
        <v>43313</v>
      </c>
    </row>
    <row r="2968" spans="1:26" x14ac:dyDescent="0.2">
      <c r="A2968" t="s">
        <v>4319</v>
      </c>
      <c r="B2968" t="s">
        <v>4310</v>
      </c>
      <c r="C2968">
        <v>4.5999999999999996</v>
      </c>
      <c r="D2968">
        <v>1733</v>
      </c>
      <c r="E2968" t="s">
        <v>21</v>
      </c>
      <c r="F2968" t="s">
        <v>32</v>
      </c>
      <c r="G2968" t="s">
        <v>23</v>
      </c>
      <c r="H2968" t="s">
        <v>24</v>
      </c>
      <c r="I2968" t="s">
        <v>25</v>
      </c>
      <c r="J2968" t="s">
        <v>2718</v>
      </c>
      <c r="K2968" t="s">
        <v>410</v>
      </c>
      <c r="L2968" t="s">
        <v>170</v>
      </c>
      <c r="M2968" t="s">
        <v>81</v>
      </c>
      <c r="N2968">
        <f t="shared" si="322"/>
        <v>0</v>
      </c>
      <c r="O2968" t="str">
        <f t="shared" si="323"/>
        <v>No</v>
      </c>
      <c r="P2968">
        <f t="shared" si="324"/>
        <v>0</v>
      </c>
      <c r="Q2968">
        <f t="shared" si="325"/>
        <v>4813937689</v>
      </c>
      <c r="R2968">
        <f t="shared" si="326"/>
        <v>4.1933383153624479</v>
      </c>
      <c r="S2968" t="str">
        <f t="shared" si="327"/>
        <v>Acceptable</v>
      </c>
      <c r="T2968">
        <f>ROUNDUP(C2968,0)</f>
        <v>5</v>
      </c>
      <c r="U2968">
        <f>ROUNDDOWN(C2968,0)</f>
        <v>4</v>
      </c>
      <c r="V2968">
        <f>RIGHT(K2968,2)+2000</f>
        <v>2018</v>
      </c>
      <c r="W2968" t="str">
        <f>INDEX(_xlfn.TEXTSPLIT(K2968,"-"),1,2)</f>
        <v>Jul</v>
      </c>
      <c r="X2968" t="str">
        <f>INDEX(_xlfn.TEXTSPLIT(K2968,"-"),1,1)</f>
        <v>17</v>
      </c>
      <c r="Y2968">
        <f>INDEX(months!B:B,MATCH(Sheet1!W2968,months!A:A,0))</f>
        <v>7</v>
      </c>
      <c r="Z2968">
        <f t="shared" si="328"/>
        <v>43298</v>
      </c>
    </row>
    <row r="2969" spans="1:26" x14ac:dyDescent="0.2">
      <c r="A2969" t="s">
        <v>4320</v>
      </c>
      <c r="B2969" t="s">
        <v>4310</v>
      </c>
      <c r="C2969">
        <v>4.2</v>
      </c>
      <c r="D2969">
        <v>342909</v>
      </c>
      <c r="E2969" t="s">
        <v>136</v>
      </c>
      <c r="F2969" t="s">
        <v>89</v>
      </c>
      <c r="G2969" t="s">
        <v>23</v>
      </c>
      <c r="H2969" t="s">
        <v>24</v>
      </c>
      <c r="I2969" t="s">
        <v>25</v>
      </c>
      <c r="J2969" t="s">
        <v>2718</v>
      </c>
      <c r="K2969" t="s">
        <v>97</v>
      </c>
      <c r="L2969" t="s">
        <v>4321</v>
      </c>
      <c r="M2969" t="s">
        <v>54</v>
      </c>
      <c r="N2969">
        <f t="shared" si="322"/>
        <v>0</v>
      </c>
      <c r="O2969" t="str">
        <f t="shared" si="323"/>
        <v>No</v>
      </c>
      <c r="P2969">
        <f t="shared" si="324"/>
        <v>0</v>
      </c>
      <c r="Q2969">
        <f t="shared" si="325"/>
        <v>4813937689</v>
      </c>
      <c r="R2969">
        <f t="shared" si="326"/>
        <v>4.1933383153624479</v>
      </c>
      <c r="S2969" t="str">
        <f t="shared" si="327"/>
        <v>Acceptable</v>
      </c>
      <c r="T2969">
        <f>ROUNDUP(C2969,0)</f>
        <v>5</v>
      </c>
      <c r="U2969">
        <f>ROUNDDOWN(C2969,0)</f>
        <v>4</v>
      </c>
      <c r="V2969">
        <f>RIGHT(K2969,2)+2000</f>
        <v>2018</v>
      </c>
      <c r="W2969" t="str">
        <f>INDEX(_xlfn.TEXTSPLIT(K2969,"-"),1,2)</f>
        <v>Aug</v>
      </c>
      <c r="X2969" t="str">
        <f>INDEX(_xlfn.TEXTSPLIT(K2969,"-"),1,1)</f>
        <v>3</v>
      </c>
      <c r="Y2969">
        <f>INDEX(months!B:B,MATCH(Sheet1!W2969,months!A:A,0))</f>
        <v>8</v>
      </c>
      <c r="Z2969">
        <f t="shared" si="328"/>
        <v>43315</v>
      </c>
    </row>
    <row r="2970" spans="1:26" x14ac:dyDescent="0.2">
      <c r="A2970" t="s">
        <v>4322</v>
      </c>
      <c r="B2970" t="s">
        <v>4310</v>
      </c>
      <c r="C2970">
        <v>4.3</v>
      </c>
      <c r="D2970">
        <v>31908</v>
      </c>
      <c r="E2970" t="s">
        <v>46</v>
      </c>
      <c r="F2970" t="s">
        <v>65</v>
      </c>
      <c r="G2970" t="s">
        <v>23</v>
      </c>
      <c r="H2970" t="s">
        <v>24</v>
      </c>
      <c r="I2970" t="s">
        <v>25</v>
      </c>
      <c r="J2970" t="s">
        <v>2718</v>
      </c>
      <c r="K2970" t="s">
        <v>2464</v>
      </c>
      <c r="L2970" t="s">
        <v>46</v>
      </c>
      <c r="M2970" t="s">
        <v>46</v>
      </c>
      <c r="N2970">
        <f t="shared" si="322"/>
        <v>0</v>
      </c>
      <c r="O2970" t="str">
        <f t="shared" si="323"/>
        <v>No</v>
      </c>
      <c r="P2970">
        <f t="shared" si="324"/>
        <v>0</v>
      </c>
      <c r="Q2970">
        <f t="shared" si="325"/>
        <v>4813937689</v>
      </c>
      <c r="R2970">
        <f t="shared" si="326"/>
        <v>4.1933383153624479</v>
      </c>
      <c r="S2970" t="str">
        <f t="shared" si="327"/>
        <v>Acceptable</v>
      </c>
      <c r="T2970">
        <f>ROUNDUP(C2970,0)</f>
        <v>5</v>
      </c>
      <c r="U2970">
        <f>ROUNDDOWN(C2970,0)</f>
        <v>4</v>
      </c>
      <c r="V2970">
        <f>RIGHT(K2970,2)+2000</f>
        <v>2017</v>
      </c>
      <c r="W2970" t="str">
        <f>INDEX(_xlfn.TEXTSPLIT(K2970,"-"),1,2)</f>
        <v>Sep</v>
      </c>
      <c r="X2970" t="str">
        <f>INDEX(_xlfn.TEXTSPLIT(K2970,"-"),1,1)</f>
        <v>27</v>
      </c>
      <c r="Y2970">
        <f>INDEX(months!B:B,MATCH(Sheet1!W2970,months!A:A,0))</f>
        <v>9</v>
      </c>
      <c r="Z2970">
        <f t="shared" si="328"/>
        <v>43005</v>
      </c>
    </row>
    <row r="2971" spans="1:26" x14ac:dyDescent="0.2">
      <c r="A2971" t="s">
        <v>4323</v>
      </c>
      <c r="B2971" t="s">
        <v>4310</v>
      </c>
      <c r="C2971">
        <v>4.3</v>
      </c>
      <c r="D2971">
        <v>56270</v>
      </c>
      <c r="E2971" t="s">
        <v>186</v>
      </c>
      <c r="F2971" t="s">
        <v>38</v>
      </c>
      <c r="G2971" t="s">
        <v>23</v>
      </c>
      <c r="H2971" t="s">
        <v>24</v>
      </c>
      <c r="I2971" t="s">
        <v>25</v>
      </c>
      <c r="J2971" t="s">
        <v>2718</v>
      </c>
      <c r="K2971" t="s">
        <v>97</v>
      </c>
      <c r="L2971" t="s">
        <v>4324</v>
      </c>
      <c r="M2971" t="s">
        <v>274</v>
      </c>
      <c r="N2971">
        <f t="shared" si="322"/>
        <v>0</v>
      </c>
      <c r="O2971" t="str">
        <f t="shared" si="323"/>
        <v>No</v>
      </c>
      <c r="P2971">
        <f t="shared" si="324"/>
        <v>0</v>
      </c>
      <c r="Q2971">
        <f t="shared" si="325"/>
        <v>4813937689</v>
      </c>
      <c r="R2971">
        <f t="shared" si="326"/>
        <v>4.1933383153624479</v>
      </c>
      <c r="S2971" t="str">
        <f t="shared" si="327"/>
        <v>Acceptable</v>
      </c>
      <c r="T2971">
        <f>ROUNDUP(C2971,0)</f>
        <v>5</v>
      </c>
      <c r="U2971">
        <f>ROUNDDOWN(C2971,0)</f>
        <v>4</v>
      </c>
      <c r="V2971">
        <f>RIGHT(K2971,2)+2000</f>
        <v>2018</v>
      </c>
      <c r="W2971" t="str">
        <f>INDEX(_xlfn.TEXTSPLIT(K2971,"-"),1,2)</f>
        <v>Aug</v>
      </c>
      <c r="X2971" t="str">
        <f>INDEX(_xlfn.TEXTSPLIT(K2971,"-"),1,1)</f>
        <v>3</v>
      </c>
      <c r="Y2971">
        <f>INDEX(months!B:B,MATCH(Sheet1!W2971,months!A:A,0))</f>
        <v>8</v>
      </c>
      <c r="Z2971">
        <f t="shared" si="328"/>
        <v>43315</v>
      </c>
    </row>
    <row r="2972" spans="1:26" x14ac:dyDescent="0.2">
      <c r="A2972" t="s">
        <v>4325</v>
      </c>
      <c r="B2972" t="s">
        <v>4310</v>
      </c>
      <c r="C2972">
        <v>4.5</v>
      </c>
      <c r="D2972">
        <v>107724</v>
      </c>
      <c r="E2972" t="s">
        <v>619</v>
      </c>
      <c r="F2972" t="s">
        <v>38</v>
      </c>
      <c r="G2972" t="s">
        <v>23</v>
      </c>
      <c r="H2972" t="s">
        <v>24</v>
      </c>
      <c r="I2972" t="s">
        <v>25</v>
      </c>
      <c r="J2972" t="s">
        <v>2718</v>
      </c>
      <c r="K2972" t="s">
        <v>84</v>
      </c>
      <c r="L2972" t="s">
        <v>4326</v>
      </c>
      <c r="M2972" t="s">
        <v>86</v>
      </c>
      <c r="N2972">
        <f t="shared" si="322"/>
        <v>0</v>
      </c>
      <c r="O2972" t="str">
        <f t="shared" si="323"/>
        <v>No</v>
      </c>
      <c r="P2972">
        <f t="shared" si="324"/>
        <v>0</v>
      </c>
      <c r="Q2972">
        <f t="shared" si="325"/>
        <v>4813937689</v>
      </c>
      <c r="R2972">
        <f t="shared" si="326"/>
        <v>4.1933383153624479</v>
      </c>
      <c r="S2972" t="str">
        <f t="shared" si="327"/>
        <v>Acceptable</v>
      </c>
      <c r="T2972">
        <f>ROUNDUP(C2972,0)</f>
        <v>5</v>
      </c>
      <c r="U2972">
        <f>ROUNDDOWN(C2972,0)</f>
        <v>4</v>
      </c>
      <c r="V2972">
        <f>RIGHT(K2972,2)+2000</f>
        <v>2018</v>
      </c>
      <c r="W2972" t="str">
        <f>INDEX(_xlfn.TEXTSPLIT(K2972,"-"),1,2)</f>
        <v>Jul</v>
      </c>
      <c r="X2972" t="str">
        <f>INDEX(_xlfn.TEXTSPLIT(K2972,"-"),1,1)</f>
        <v>31</v>
      </c>
      <c r="Y2972">
        <f>INDEX(months!B:B,MATCH(Sheet1!W2972,months!A:A,0))</f>
        <v>7</v>
      </c>
      <c r="Z2972">
        <f t="shared" si="328"/>
        <v>43312</v>
      </c>
    </row>
    <row r="2973" spans="1:26" x14ac:dyDescent="0.2">
      <c r="A2973" t="s">
        <v>4327</v>
      </c>
      <c r="B2973" t="s">
        <v>4310</v>
      </c>
      <c r="C2973">
        <v>4.5999999999999996</v>
      </c>
      <c r="D2973">
        <v>101455</v>
      </c>
      <c r="E2973" t="s">
        <v>1001</v>
      </c>
      <c r="F2973" t="s">
        <v>38</v>
      </c>
      <c r="G2973" t="s">
        <v>23</v>
      </c>
      <c r="H2973" t="s">
        <v>24</v>
      </c>
      <c r="I2973" t="s">
        <v>25</v>
      </c>
      <c r="J2973" t="s">
        <v>2718</v>
      </c>
      <c r="K2973" t="s">
        <v>97</v>
      </c>
      <c r="L2973" t="s">
        <v>4328</v>
      </c>
      <c r="M2973" t="s">
        <v>29</v>
      </c>
      <c r="N2973">
        <f t="shared" si="322"/>
        <v>0</v>
      </c>
      <c r="O2973" t="str">
        <f t="shared" si="323"/>
        <v>No</v>
      </c>
      <c r="P2973">
        <f t="shared" si="324"/>
        <v>0</v>
      </c>
      <c r="Q2973">
        <f t="shared" si="325"/>
        <v>4813937689</v>
      </c>
      <c r="R2973">
        <f t="shared" si="326"/>
        <v>4.1933383153624479</v>
      </c>
      <c r="S2973" t="str">
        <f t="shared" si="327"/>
        <v>Acceptable</v>
      </c>
      <c r="T2973">
        <f>ROUNDUP(C2973,0)</f>
        <v>5</v>
      </c>
      <c r="U2973">
        <f>ROUNDDOWN(C2973,0)</f>
        <v>4</v>
      </c>
      <c r="V2973">
        <f>RIGHT(K2973,2)+2000</f>
        <v>2018</v>
      </c>
      <c r="W2973" t="str">
        <f>INDEX(_xlfn.TEXTSPLIT(K2973,"-"),1,2)</f>
        <v>Aug</v>
      </c>
      <c r="X2973" t="str">
        <f>INDEX(_xlfn.TEXTSPLIT(K2973,"-"),1,1)</f>
        <v>3</v>
      </c>
      <c r="Y2973">
        <f>INDEX(months!B:B,MATCH(Sheet1!W2973,months!A:A,0))</f>
        <v>8</v>
      </c>
      <c r="Z2973">
        <f t="shared" si="328"/>
        <v>43315</v>
      </c>
    </row>
    <row r="2974" spans="1:26" x14ac:dyDescent="0.2">
      <c r="A2974" t="s">
        <v>4329</v>
      </c>
      <c r="B2974" t="s">
        <v>4310</v>
      </c>
      <c r="C2974">
        <v>4.5</v>
      </c>
      <c r="D2974">
        <v>152780</v>
      </c>
      <c r="E2974" t="s">
        <v>46</v>
      </c>
      <c r="F2974" t="s">
        <v>89</v>
      </c>
      <c r="G2974" t="s">
        <v>23</v>
      </c>
      <c r="H2974" t="s">
        <v>24</v>
      </c>
      <c r="I2974" t="s">
        <v>25</v>
      </c>
      <c r="J2974" t="s">
        <v>2718</v>
      </c>
      <c r="K2974" t="s">
        <v>226</v>
      </c>
      <c r="L2974" t="s">
        <v>46</v>
      </c>
      <c r="M2974" t="s">
        <v>46</v>
      </c>
      <c r="N2974">
        <f t="shared" si="322"/>
        <v>0</v>
      </c>
      <c r="O2974" t="str">
        <f t="shared" si="323"/>
        <v>No</v>
      </c>
      <c r="P2974">
        <f t="shared" si="324"/>
        <v>0</v>
      </c>
      <c r="Q2974">
        <f t="shared" si="325"/>
        <v>4813937689</v>
      </c>
      <c r="R2974">
        <f t="shared" si="326"/>
        <v>4.1933383153624479</v>
      </c>
      <c r="S2974" t="str">
        <f t="shared" si="327"/>
        <v>Acceptable</v>
      </c>
      <c r="T2974">
        <f>ROUNDUP(C2974,0)</f>
        <v>5</v>
      </c>
      <c r="U2974">
        <f>ROUNDDOWN(C2974,0)</f>
        <v>4</v>
      </c>
      <c r="V2974">
        <f>RIGHT(K2974,2)+2000</f>
        <v>2018</v>
      </c>
      <c r="W2974" t="str">
        <f>INDEX(_xlfn.TEXTSPLIT(K2974,"-"),1,2)</f>
        <v>Jul</v>
      </c>
      <c r="X2974" t="str">
        <f>INDEX(_xlfn.TEXTSPLIT(K2974,"-"),1,1)</f>
        <v>18</v>
      </c>
      <c r="Y2974">
        <f>INDEX(months!B:B,MATCH(Sheet1!W2974,months!A:A,0))</f>
        <v>7</v>
      </c>
      <c r="Z2974">
        <f t="shared" si="328"/>
        <v>43299</v>
      </c>
    </row>
    <row r="2975" spans="1:26" x14ac:dyDescent="0.2">
      <c r="A2975" t="s">
        <v>4330</v>
      </c>
      <c r="B2975" t="s">
        <v>4310</v>
      </c>
      <c r="C2975">
        <v>4.4000000000000004</v>
      </c>
      <c r="D2975">
        <v>21733</v>
      </c>
      <c r="E2975" t="s">
        <v>46</v>
      </c>
      <c r="F2975" t="s">
        <v>65</v>
      </c>
      <c r="G2975" t="s">
        <v>23</v>
      </c>
      <c r="H2975" t="s">
        <v>24</v>
      </c>
      <c r="I2975" t="s">
        <v>418</v>
      </c>
      <c r="J2975" t="s">
        <v>2718</v>
      </c>
      <c r="K2975" t="s">
        <v>503</v>
      </c>
      <c r="L2975" t="s">
        <v>46</v>
      </c>
      <c r="M2975" t="s">
        <v>46</v>
      </c>
      <c r="N2975">
        <f t="shared" si="322"/>
        <v>0</v>
      </c>
      <c r="O2975" t="str">
        <f t="shared" si="323"/>
        <v>No</v>
      </c>
      <c r="P2975">
        <f t="shared" si="324"/>
        <v>0</v>
      </c>
      <c r="Q2975">
        <f t="shared" si="325"/>
        <v>4813937689</v>
      </c>
      <c r="R2975">
        <f t="shared" si="326"/>
        <v>4.1933383153624479</v>
      </c>
      <c r="S2975" t="str">
        <f t="shared" si="327"/>
        <v>Acceptable</v>
      </c>
      <c r="T2975">
        <f>ROUNDUP(C2975,0)</f>
        <v>5</v>
      </c>
      <c r="U2975">
        <f>ROUNDDOWN(C2975,0)</f>
        <v>4</v>
      </c>
      <c r="V2975">
        <f>RIGHT(K2975,2)+2000</f>
        <v>2018</v>
      </c>
      <c r="W2975" t="str">
        <f>INDEX(_xlfn.TEXTSPLIT(K2975,"-"),1,2)</f>
        <v>Jun</v>
      </c>
      <c r="X2975" t="str">
        <f>INDEX(_xlfn.TEXTSPLIT(K2975,"-"),1,1)</f>
        <v>29</v>
      </c>
      <c r="Y2975">
        <f>INDEX(months!B:B,MATCH(Sheet1!W2975,months!A:A,0))</f>
        <v>6</v>
      </c>
      <c r="Z2975">
        <f t="shared" si="328"/>
        <v>43280</v>
      </c>
    </row>
    <row r="2976" spans="1:26" x14ac:dyDescent="0.2">
      <c r="A2976" t="s">
        <v>4331</v>
      </c>
      <c r="B2976" t="s">
        <v>4310</v>
      </c>
      <c r="C2976">
        <v>4.7</v>
      </c>
      <c r="D2976">
        <v>410384</v>
      </c>
      <c r="E2976" t="s">
        <v>46</v>
      </c>
      <c r="F2976" t="s">
        <v>89</v>
      </c>
      <c r="G2976" t="s">
        <v>23</v>
      </c>
      <c r="H2976" t="s">
        <v>24</v>
      </c>
      <c r="I2976" t="s">
        <v>25</v>
      </c>
      <c r="J2976" t="s">
        <v>2718</v>
      </c>
      <c r="K2976" t="s">
        <v>84</v>
      </c>
      <c r="L2976" t="s">
        <v>46</v>
      </c>
      <c r="M2976" t="s">
        <v>46</v>
      </c>
      <c r="N2976">
        <f t="shared" si="322"/>
        <v>0</v>
      </c>
      <c r="O2976" t="str">
        <f t="shared" si="323"/>
        <v>No</v>
      </c>
      <c r="P2976">
        <f t="shared" si="324"/>
        <v>0</v>
      </c>
      <c r="Q2976">
        <f t="shared" si="325"/>
        <v>4813937689</v>
      </c>
      <c r="R2976">
        <f t="shared" si="326"/>
        <v>4.1933383153624479</v>
      </c>
      <c r="S2976" t="str">
        <f t="shared" si="327"/>
        <v>Acceptable</v>
      </c>
      <c r="T2976">
        <f>ROUNDUP(C2976,0)</f>
        <v>5</v>
      </c>
      <c r="U2976">
        <f>ROUNDDOWN(C2976,0)</f>
        <v>4</v>
      </c>
      <c r="V2976">
        <f>RIGHT(K2976,2)+2000</f>
        <v>2018</v>
      </c>
      <c r="W2976" t="str">
        <f>INDEX(_xlfn.TEXTSPLIT(K2976,"-"),1,2)</f>
        <v>Jul</v>
      </c>
      <c r="X2976" t="str">
        <f>INDEX(_xlfn.TEXTSPLIT(K2976,"-"),1,1)</f>
        <v>31</v>
      </c>
      <c r="Y2976">
        <f>INDEX(months!B:B,MATCH(Sheet1!W2976,months!A:A,0))</f>
        <v>7</v>
      </c>
      <c r="Z2976">
        <f t="shared" si="328"/>
        <v>43312</v>
      </c>
    </row>
    <row r="2977" spans="1:26" x14ac:dyDescent="0.2">
      <c r="A2977" t="s">
        <v>4332</v>
      </c>
      <c r="B2977" t="s">
        <v>4310</v>
      </c>
      <c r="C2977">
        <v>4.2</v>
      </c>
      <c r="D2977">
        <v>277902</v>
      </c>
      <c r="E2977" t="s">
        <v>46</v>
      </c>
      <c r="F2977" t="s">
        <v>38</v>
      </c>
      <c r="G2977" t="s">
        <v>23</v>
      </c>
      <c r="H2977" t="s">
        <v>24</v>
      </c>
      <c r="I2977" t="s">
        <v>418</v>
      </c>
      <c r="J2977" t="s">
        <v>2718</v>
      </c>
      <c r="K2977" t="s">
        <v>173</v>
      </c>
      <c r="L2977" t="s">
        <v>46</v>
      </c>
      <c r="M2977" t="s">
        <v>46</v>
      </c>
      <c r="N2977">
        <f t="shared" si="322"/>
        <v>0</v>
      </c>
      <c r="O2977" t="str">
        <f t="shared" si="323"/>
        <v>No</v>
      </c>
      <c r="P2977">
        <f t="shared" si="324"/>
        <v>0</v>
      </c>
      <c r="Q2977">
        <f t="shared" si="325"/>
        <v>4813937689</v>
      </c>
      <c r="R2977">
        <f t="shared" si="326"/>
        <v>4.1933383153624479</v>
      </c>
      <c r="S2977" t="str">
        <f t="shared" si="327"/>
        <v>Acceptable</v>
      </c>
      <c r="T2977">
        <f>ROUNDUP(C2977,0)</f>
        <v>5</v>
      </c>
      <c r="U2977">
        <f>ROUNDDOWN(C2977,0)</f>
        <v>4</v>
      </c>
      <c r="V2977">
        <f>RIGHT(K2977,2)+2000</f>
        <v>2018</v>
      </c>
      <c r="W2977" t="str">
        <f>INDEX(_xlfn.TEXTSPLIT(K2977,"-"),1,2)</f>
        <v>Aug</v>
      </c>
      <c r="X2977" t="str">
        <f>INDEX(_xlfn.TEXTSPLIT(K2977,"-"),1,1)</f>
        <v>2</v>
      </c>
      <c r="Y2977">
        <f>INDEX(months!B:B,MATCH(Sheet1!W2977,months!A:A,0))</f>
        <v>8</v>
      </c>
      <c r="Z2977">
        <f t="shared" si="328"/>
        <v>43314</v>
      </c>
    </row>
    <row r="2978" spans="1:26" x14ac:dyDescent="0.2">
      <c r="A2978" t="s">
        <v>4333</v>
      </c>
      <c r="B2978" t="s">
        <v>4310</v>
      </c>
      <c r="C2978">
        <v>4.3</v>
      </c>
      <c r="D2978">
        <v>91031</v>
      </c>
      <c r="E2978" t="s">
        <v>46</v>
      </c>
      <c r="F2978" t="s">
        <v>38</v>
      </c>
      <c r="G2978" t="s">
        <v>23</v>
      </c>
      <c r="H2978" t="s">
        <v>24</v>
      </c>
      <c r="I2978" t="s">
        <v>25</v>
      </c>
      <c r="J2978" t="s">
        <v>2718</v>
      </c>
      <c r="K2978" t="s">
        <v>311</v>
      </c>
      <c r="L2978" t="s">
        <v>46</v>
      </c>
      <c r="M2978" t="s">
        <v>274</v>
      </c>
      <c r="N2978">
        <f t="shared" si="322"/>
        <v>0</v>
      </c>
      <c r="O2978" t="str">
        <f t="shared" si="323"/>
        <v>No</v>
      </c>
      <c r="P2978">
        <f t="shared" si="324"/>
        <v>0</v>
      </c>
      <c r="Q2978">
        <f t="shared" si="325"/>
        <v>4813937689</v>
      </c>
      <c r="R2978">
        <f t="shared" si="326"/>
        <v>4.1933383153624479</v>
      </c>
      <c r="S2978" t="str">
        <f t="shared" si="327"/>
        <v>Acceptable</v>
      </c>
      <c r="T2978">
        <f>ROUNDUP(C2978,0)</f>
        <v>5</v>
      </c>
      <c r="U2978">
        <f>ROUNDDOWN(C2978,0)</f>
        <v>4</v>
      </c>
      <c r="V2978">
        <f>RIGHT(K2978,2)+2000</f>
        <v>2018</v>
      </c>
      <c r="W2978" t="str">
        <f>INDEX(_xlfn.TEXTSPLIT(K2978,"-"),1,2)</f>
        <v>Aug</v>
      </c>
      <c r="X2978" t="str">
        <f>INDEX(_xlfn.TEXTSPLIT(K2978,"-"),1,1)</f>
        <v>4</v>
      </c>
      <c r="Y2978">
        <f>INDEX(months!B:B,MATCH(Sheet1!W2978,months!A:A,0))</f>
        <v>8</v>
      </c>
      <c r="Z2978">
        <f t="shared" si="328"/>
        <v>43316</v>
      </c>
    </row>
    <row r="2979" spans="1:26" x14ac:dyDescent="0.2">
      <c r="A2979" t="s">
        <v>4334</v>
      </c>
      <c r="B2979" t="s">
        <v>4310</v>
      </c>
      <c r="C2979">
        <v>4.2</v>
      </c>
      <c r="D2979">
        <v>112725</v>
      </c>
      <c r="E2979" t="s">
        <v>46</v>
      </c>
      <c r="F2979" t="s">
        <v>38</v>
      </c>
      <c r="G2979" t="s">
        <v>23</v>
      </c>
      <c r="H2979" t="s">
        <v>24</v>
      </c>
      <c r="I2979" t="s">
        <v>25</v>
      </c>
      <c r="J2979" t="s">
        <v>2718</v>
      </c>
      <c r="K2979" t="s">
        <v>84</v>
      </c>
      <c r="L2979" t="s">
        <v>46</v>
      </c>
      <c r="M2979" t="s">
        <v>46</v>
      </c>
      <c r="N2979">
        <f t="shared" si="322"/>
        <v>0</v>
      </c>
      <c r="O2979" t="str">
        <f t="shared" si="323"/>
        <v>No</v>
      </c>
      <c r="P2979">
        <f t="shared" si="324"/>
        <v>0</v>
      </c>
      <c r="Q2979">
        <f t="shared" si="325"/>
        <v>4813937689</v>
      </c>
      <c r="R2979">
        <f t="shared" si="326"/>
        <v>4.1933383153624479</v>
      </c>
      <c r="S2979" t="str">
        <f t="shared" si="327"/>
        <v>Acceptable</v>
      </c>
      <c r="T2979">
        <f>ROUNDUP(C2979,0)</f>
        <v>5</v>
      </c>
      <c r="U2979">
        <f>ROUNDDOWN(C2979,0)</f>
        <v>4</v>
      </c>
      <c r="V2979">
        <f>RIGHT(K2979,2)+2000</f>
        <v>2018</v>
      </c>
      <c r="W2979" t="str">
        <f>INDEX(_xlfn.TEXTSPLIT(K2979,"-"),1,2)</f>
        <v>Jul</v>
      </c>
      <c r="X2979" t="str">
        <f>INDEX(_xlfn.TEXTSPLIT(K2979,"-"),1,1)</f>
        <v>31</v>
      </c>
      <c r="Y2979">
        <f>INDEX(months!B:B,MATCH(Sheet1!W2979,months!A:A,0))</f>
        <v>7</v>
      </c>
      <c r="Z2979">
        <f t="shared" si="328"/>
        <v>43312</v>
      </c>
    </row>
    <row r="2980" spans="1:26" x14ac:dyDescent="0.2">
      <c r="A2980" t="s">
        <v>4335</v>
      </c>
      <c r="B2980" t="s">
        <v>4310</v>
      </c>
      <c r="C2980">
        <v>3.9</v>
      </c>
      <c r="D2980">
        <v>76346</v>
      </c>
      <c r="E2980" t="s">
        <v>31</v>
      </c>
      <c r="F2980" t="s">
        <v>38</v>
      </c>
      <c r="G2980" t="s">
        <v>23</v>
      </c>
      <c r="H2980" t="s">
        <v>24</v>
      </c>
      <c r="I2980" t="s">
        <v>25</v>
      </c>
      <c r="J2980" t="s">
        <v>2718</v>
      </c>
      <c r="K2980" t="s">
        <v>357</v>
      </c>
      <c r="L2980" t="s">
        <v>4336</v>
      </c>
      <c r="M2980" t="s">
        <v>81</v>
      </c>
      <c r="N2980">
        <f t="shared" si="322"/>
        <v>0</v>
      </c>
      <c r="O2980" t="str">
        <f t="shared" si="323"/>
        <v>No</v>
      </c>
      <c r="P2980">
        <f t="shared" si="324"/>
        <v>0</v>
      </c>
      <c r="Q2980">
        <f t="shared" si="325"/>
        <v>4813937689</v>
      </c>
      <c r="R2980">
        <f t="shared" si="326"/>
        <v>4.1933383153624479</v>
      </c>
      <c r="S2980" t="str">
        <f t="shared" si="327"/>
        <v>Acceptable</v>
      </c>
      <c r="T2980">
        <f>ROUNDUP(C2980,0)</f>
        <v>4</v>
      </c>
      <c r="U2980">
        <f>ROUNDDOWN(C2980,0)</f>
        <v>3</v>
      </c>
      <c r="V2980">
        <f>RIGHT(K2980,2)+2000</f>
        <v>2018</v>
      </c>
      <c r="W2980" t="str">
        <f>INDEX(_xlfn.TEXTSPLIT(K2980,"-"),1,2)</f>
        <v>Jul</v>
      </c>
      <c r="X2980" t="str">
        <f>INDEX(_xlfn.TEXTSPLIT(K2980,"-"),1,1)</f>
        <v>25</v>
      </c>
      <c r="Y2980">
        <f>INDEX(months!B:B,MATCH(Sheet1!W2980,months!A:A,0))</f>
        <v>7</v>
      </c>
      <c r="Z2980">
        <f t="shared" si="328"/>
        <v>43306</v>
      </c>
    </row>
    <row r="2981" spans="1:26" x14ac:dyDescent="0.2">
      <c r="A2981" t="s">
        <v>4337</v>
      </c>
      <c r="B2981" t="s">
        <v>4310</v>
      </c>
      <c r="C2981">
        <v>3.9</v>
      </c>
      <c r="D2981">
        <v>63938</v>
      </c>
      <c r="E2981" t="s">
        <v>46</v>
      </c>
      <c r="F2981" t="s">
        <v>38</v>
      </c>
      <c r="G2981" t="s">
        <v>23</v>
      </c>
      <c r="H2981" t="s">
        <v>24</v>
      </c>
      <c r="I2981" t="s">
        <v>25</v>
      </c>
      <c r="J2981" t="s">
        <v>2718</v>
      </c>
      <c r="K2981" t="s">
        <v>3021</v>
      </c>
      <c r="L2981" t="s">
        <v>46</v>
      </c>
      <c r="M2981" t="s">
        <v>46</v>
      </c>
      <c r="N2981">
        <f t="shared" si="322"/>
        <v>0</v>
      </c>
      <c r="O2981" t="str">
        <f t="shared" si="323"/>
        <v>No</v>
      </c>
      <c r="P2981">
        <f t="shared" si="324"/>
        <v>0</v>
      </c>
      <c r="Q2981">
        <f t="shared" si="325"/>
        <v>4813937689</v>
      </c>
      <c r="R2981">
        <f t="shared" si="326"/>
        <v>4.1933383153624479</v>
      </c>
      <c r="S2981" t="str">
        <f t="shared" si="327"/>
        <v>Acceptable</v>
      </c>
      <c r="T2981">
        <f>ROUNDUP(C2981,0)</f>
        <v>4</v>
      </c>
      <c r="U2981">
        <f>ROUNDDOWN(C2981,0)</f>
        <v>3</v>
      </c>
      <c r="V2981">
        <f>RIGHT(K2981,2)+2000</f>
        <v>2018</v>
      </c>
      <c r="W2981" t="str">
        <f>INDEX(_xlfn.TEXTSPLIT(K2981,"-"),1,2)</f>
        <v>Aug</v>
      </c>
      <c r="X2981" t="str">
        <f>INDEX(_xlfn.TEXTSPLIT(K2981,"-"),1,1)</f>
        <v>6</v>
      </c>
      <c r="Y2981">
        <f>INDEX(months!B:B,MATCH(Sheet1!W2981,months!A:A,0))</f>
        <v>8</v>
      </c>
      <c r="Z2981">
        <f t="shared" si="328"/>
        <v>43318</v>
      </c>
    </row>
    <row r="2982" spans="1:26" x14ac:dyDescent="0.2">
      <c r="A2982" t="s">
        <v>4338</v>
      </c>
      <c r="B2982" t="s">
        <v>4310</v>
      </c>
      <c r="C2982">
        <v>4.2</v>
      </c>
      <c r="D2982">
        <v>18678</v>
      </c>
      <c r="E2982" t="s">
        <v>46</v>
      </c>
      <c r="F2982" t="s">
        <v>65</v>
      </c>
      <c r="G2982" t="s">
        <v>23</v>
      </c>
      <c r="H2982" t="s">
        <v>24</v>
      </c>
      <c r="I2982" t="s">
        <v>25</v>
      </c>
      <c r="J2982" t="s">
        <v>2718</v>
      </c>
      <c r="K2982" t="s">
        <v>137</v>
      </c>
      <c r="L2982" t="s">
        <v>46</v>
      </c>
      <c r="M2982" t="s">
        <v>46</v>
      </c>
      <c r="N2982">
        <f t="shared" si="322"/>
        <v>0</v>
      </c>
      <c r="O2982" t="str">
        <f t="shared" si="323"/>
        <v>No</v>
      </c>
      <c r="P2982">
        <f t="shared" si="324"/>
        <v>0</v>
      </c>
      <c r="Q2982">
        <f t="shared" si="325"/>
        <v>4813937689</v>
      </c>
      <c r="R2982">
        <f t="shared" si="326"/>
        <v>4.1933383153624479</v>
      </c>
      <c r="S2982" t="str">
        <f t="shared" si="327"/>
        <v>Acceptable</v>
      </c>
      <c r="T2982">
        <f>ROUNDUP(C2982,0)</f>
        <v>5</v>
      </c>
      <c r="U2982">
        <f>ROUNDDOWN(C2982,0)</f>
        <v>4</v>
      </c>
      <c r="V2982">
        <f>RIGHT(K2982,2)+2000</f>
        <v>2018</v>
      </c>
      <c r="W2982" t="str">
        <f>INDEX(_xlfn.TEXTSPLIT(K2982,"-"),1,2)</f>
        <v>Apr</v>
      </c>
      <c r="X2982" t="str">
        <f>INDEX(_xlfn.TEXTSPLIT(K2982,"-"),1,1)</f>
        <v>25</v>
      </c>
      <c r="Y2982">
        <f>INDEX(months!B:B,MATCH(Sheet1!W2982,months!A:A,0))</f>
        <v>4</v>
      </c>
      <c r="Z2982">
        <f t="shared" si="328"/>
        <v>43215</v>
      </c>
    </row>
    <row r="2983" spans="1:26" x14ac:dyDescent="0.2">
      <c r="A2983" t="s">
        <v>4339</v>
      </c>
      <c r="B2983" t="s">
        <v>4310</v>
      </c>
      <c r="C2983">
        <v>4.3</v>
      </c>
      <c r="D2983">
        <v>39878</v>
      </c>
      <c r="E2983" t="s">
        <v>143</v>
      </c>
      <c r="F2983" t="s">
        <v>65</v>
      </c>
      <c r="G2983" t="s">
        <v>23</v>
      </c>
      <c r="H2983" t="s">
        <v>24</v>
      </c>
      <c r="I2983" t="s">
        <v>25</v>
      </c>
      <c r="J2983" t="s">
        <v>2718</v>
      </c>
      <c r="K2983" t="s">
        <v>249</v>
      </c>
      <c r="L2983" t="s">
        <v>4340</v>
      </c>
      <c r="M2983" t="s">
        <v>81</v>
      </c>
      <c r="N2983">
        <f t="shared" si="322"/>
        <v>0</v>
      </c>
      <c r="O2983" t="str">
        <f t="shared" si="323"/>
        <v>No</v>
      </c>
      <c r="P2983">
        <f t="shared" si="324"/>
        <v>0</v>
      </c>
      <c r="Q2983">
        <f t="shared" si="325"/>
        <v>4813937689</v>
      </c>
      <c r="R2983">
        <f t="shared" si="326"/>
        <v>4.1933383153624479</v>
      </c>
      <c r="S2983" t="str">
        <f t="shared" si="327"/>
        <v>Acceptable</v>
      </c>
      <c r="T2983">
        <f>ROUNDUP(C2983,0)</f>
        <v>5</v>
      </c>
      <c r="U2983">
        <f>ROUNDDOWN(C2983,0)</f>
        <v>4</v>
      </c>
      <c r="V2983">
        <f>RIGHT(K2983,2)+2000</f>
        <v>2018</v>
      </c>
      <c r="W2983" t="str">
        <f>INDEX(_xlfn.TEXTSPLIT(K2983,"-"),1,2)</f>
        <v>Jul</v>
      </c>
      <c r="X2983" t="str">
        <f>INDEX(_xlfn.TEXTSPLIT(K2983,"-"),1,1)</f>
        <v>28</v>
      </c>
      <c r="Y2983">
        <f>INDEX(months!B:B,MATCH(Sheet1!W2983,months!A:A,0))</f>
        <v>7</v>
      </c>
      <c r="Z2983">
        <f t="shared" si="328"/>
        <v>43309</v>
      </c>
    </row>
    <row r="2984" spans="1:26" x14ac:dyDescent="0.2">
      <c r="A2984" t="s">
        <v>4341</v>
      </c>
      <c r="B2984" t="s">
        <v>4310</v>
      </c>
      <c r="C2984">
        <v>4.5999999999999996</v>
      </c>
      <c r="D2984">
        <v>152867</v>
      </c>
      <c r="E2984" t="s">
        <v>108</v>
      </c>
      <c r="F2984" t="s">
        <v>89</v>
      </c>
      <c r="G2984" t="s">
        <v>23</v>
      </c>
      <c r="H2984" t="s">
        <v>24</v>
      </c>
      <c r="I2984" t="s">
        <v>25</v>
      </c>
      <c r="J2984" t="s">
        <v>2718</v>
      </c>
      <c r="K2984" t="s">
        <v>97</v>
      </c>
      <c r="L2984" t="s">
        <v>1821</v>
      </c>
      <c r="M2984" t="s">
        <v>81</v>
      </c>
      <c r="N2984">
        <f t="shared" si="322"/>
        <v>0</v>
      </c>
      <c r="O2984" t="str">
        <f t="shared" si="323"/>
        <v>No</v>
      </c>
      <c r="P2984">
        <f t="shared" si="324"/>
        <v>0</v>
      </c>
      <c r="Q2984">
        <f t="shared" si="325"/>
        <v>4813937689</v>
      </c>
      <c r="R2984">
        <f t="shared" si="326"/>
        <v>4.1933383153624479</v>
      </c>
      <c r="S2984" t="str">
        <f t="shared" si="327"/>
        <v>Acceptable</v>
      </c>
      <c r="T2984">
        <f>ROUNDUP(C2984,0)</f>
        <v>5</v>
      </c>
      <c r="U2984">
        <f>ROUNDDOWN(C2984,0)</f>
        <v>4</v>
      </c>
      <c r="V2984">
        <f>RIGHT(K2984,2)+2000</f>
        <v>2018</v>
      </c>
      <c r="W2984" t="str">
        <f>INDEX(_xlfn.TEXTSPLIT(K2984,"-"),1,2)</f>
        <v>Aug</v>
      </c>
      <c r="X2984" t="str">
        <f>INDEX(_xlfn.TEXTSPLIT(K2984,"-"),1,1)</f>
        <v>3</v>
      </c>
      <c r="Y2984">
        <f>INDEX(months!B:B,MATCH(Sheet1!W2984,months!A:A,0))</f>
        <v>8</v>
      </c>
      <c r="Z2984">
        <f t="shared" si="328"/>
        <v>43315</v>
      </c>
    </row>
    <row r="2985" spans="1:26" x14ac:dyDescent="0.2">
      <c r="A2985" t="s">
        <v>4342</v>
      </c>
      <c r="B2985" t="s">
        <v>4310</v>
      </c>
      <c r="C2985">
        <v>4.3</v>
      </c>
      <c r="D2985">
        <v>63580</v>
      </c>
      <c r="E2985" t="s">
        <v>172</v>
      </c>
      <c r="F2985" t="s">
        <v>38</v>
      </c>
      <c r="G2985" t="s">
        <v>23</v>
      </c>
      <c r="H2985" t="s">
        <v>24</v>
      </c>
      <c r="I2985" t="s">
        <v>25</v>
      </c>
      <c r="J2985" t="s">
        <v>2718</v>
      </c>
      <c r="K2985" t="s">
        <v>187</v>
      </c>
      <c r="L2985" t="s">
        <v>2993</v>
      </c>
      <c r="M2985" t="s">
        <v>81</v>
      </c>
      <c r="N2985">
        <f t="shared" si="322"/>
        <v>0</v>
      </c>
      <c r="O2985" t="str">
        <f t="shared" si="323"/>
        <v>No</v>
      </c>
      <c r="P2985">
        <f t="shared" si="324"/>
        <v>0</v>
      </c>
      <c r="Q2985">
        <f t="shared" si="325"/>
        <v>4813937689</v>
      </c>
      <c r="R2985">
        <f t="shared" si="326"/>
        <v>4.1933383153624479</v>
      </c>
      <c r="S2985" t="str">
        <f t="shared" si="327"/>
        <v>Acceptable</v>
      </c>
      <c r="T2985">
        <f>ROUNDUP(C2985,0)</f>
        <v>5</v>
      </c>
      <c r="U2985">
        <f>ROUNDDOWN(C2985,0)</f>
        <v>4</v>
      </c>
      <c r="V2985">
        <f>RIGHT(K2985,2)+2000</f>
        <v>2018</v>
      </c>
      <c r="W2985" t="str">
        <f>INDEX(_xlfn.TEXTSPLIT(K2985,"-"),1,2)</f>
        <v>Jul</v>
      </c>
      <c r="X2985" t="str">
        <f>INDEX(_xlfn.TEXTSPLIT(K2985,"-"),1,1)</f>
        <v>20</v>
      </c>
      <c r="Y2985">
        <f>INDEX(months!B:B,MATCH(Sheet1!W2985,months!A:A,0))</f>
        <v>7</v>
      </c>
      <c r="Z2985">
        <f t="shared" si="328"/>
        <v>43301</v>
      </c>
    </row>
    <row r="2986" spans="1:26" x14ac:dyDescent="0.2">
      <c r="A2986" t="s">
        <v>4343</v>
      </c>
      <c r="B2986" t="s">
        <v>4310</v>
      </c>
      <c r="C2986">
        <v>4</v>
      </c>
      <c r="D2986">
        <v>121003</v>
      </c>
      <c r="E2986" t="s">
        <v>46</v>
      </c>
      <c r="F2986" t="s">
        <v>89</v>
      </c>
      <c r="G2986" t="s">
        <v>23</v>
      </c>
      <c r="H2986" t="s">
        <v>24</v>
      </c>
      <c r="I2986" t="s">
        <v>25</v>
      </c>
      <c r="J2986" t="s">
        <v>2718</v>
      </c>
      <c r="K2986" t="s">
        <v>3021</v>
      </c>
      <c r="L2986" t="s">
        <v>46</v>
      </c>
      <c r="M2986" t="s">
        <v>46</v>
      </c>
      <c r="N2986">
        <f t="shared" si="322"/>
        <v>0</v>
      </c>
      <c r="O2986" t="str">
        <f t="shared" si="323"/>
        <v>No</v>
      </c>
      <c r="P2986">
        <f t="shared" si="324"/>
        <v>0</v>
      </c>
      <c r="Q2986">
        <f t="shared" si="325"/>
        <v>4813937689</v>
      </c>
      <c r="R2986">
        <f t="shared" si="326"/>
        <v>4.1933383153624479</v>
      </c>
      <c r="S2986" t="str">
        <f t="shared" si="327"/>
        <v>Acceptable</v>
      </c>
      <c r="T2986">
        <f>ROUNDUP(C2986,0)</f>
        <v>4</v>
      </c>
      <c r="U2986">
        <f>ROUNDDOWN(C2986,0)</f>
        <v>4</v>
      </c>
      <c r="V2986">
        <f>RIGHT(K2986,2)+2000</f>
        <v>2018</v>
      </c>
      <c r="W2986" t="str">
        <f>INDEX(_xlfn.TEXTSPLIT(K2986,"-"),1,2)</f>
        <v>Aug</v>
      </c>
      <c r="X2986" t="str">
        <f>INDEX(_xlfn.TEXTSPLIT(K2986,"-"),1,1)</f>
        <v>6</v>
      </c>
      <c r="Y2986">
        <f>INDEX(months!B:B,MATCH(Sheet1!W2986,months!A:A,0))</f>
        <v>8</v>
      </c>
      <c r="Z2986">
        <f t="shared" si="328"/>
        <v>43318</v>
      </c>
    </row>
    <row r="2987" spans="1:26" x14ac:dyDescent="0.2">
      <c r="A2987" t="s">
        <v>4344</v>
      </c>
      <c r="B2987" t="s">
        <v>4310</v>
      </c>
      <c r="C2987">
        <v>4</v>
      </c>
      <c r="D2987">
        <v>135763</v>
      </c>
      <c r="E2987" t="s">
        <v>481</v>
      </c>
      <c r="F2987" t="s">
        <v>89</v>
      </c>
      <c r="G2987" t="s">
        <v>23</v>
      </c>
      <c r="H2987" t="s">
        <v>24</v>
      </c>
      <c r="I2987" t="s">
        <v>25</v>
      </c>
      <c r="J2987" t="s">
        <v>2718</v>
      </c>
      <c r="K2987" t="s">
        <v>173</v>
      </c>
      <c r="L2987" t="s">
        <v>4345</v>
      </c>
      <c r="M2987" t="s">
        <v>81</v>
      </c>
      <c r="N2987">
        <f t="shared" si="322"/>
        <v>0</v>
      </c>
      <c r="O2987" t="str">
        <f t="shared" si="323"/>
        <v>No</v>
      </c>
      <c r="P2987">
        <f t="shared" si="324"/>
        <v>0</v>
      </c>
      <c r="Q2987">
        <f t="shared" si="325"/>
        <v>4813937689</v>
      </c>
      <c r="R2987">
        <f t="shared" si="326"/>
        <v>4.1933383153624479</v>
      </c>
      <c r="S2987" t="str">
        <f t="shared" si="327"/>
        <v>Acceptable</v>
      </c>
      <c r="T2987">
        <f>ROUNDUP(C2987,0)</f>
        <v>4</v>
      </c>
      <c r="U2987">
        <f>ROUNDDOWN(C2987,0)</f>
        <v>4</v>
      </c>
      <c r="V2987">
        <f>RIGHT(K2987,2)+2000</f>
        <v>2018</v>
      </c>
      <c r="W2987" t="str">
        <f>INDEX(_xlfn.TEXTSPLIT(K2987,"-"),1,2)</f>
        <v>Aug</v>
      </c>
      <c r="X2987" t="str">
        <f>INDEX(_xlfn.TEXTSPLIT(K2987,"-"),1,1)</f>
        <v>2</v>
      </c>
      <c r="Y2987">
        <f>INDEX(months!B:B,MATCH(Sheet1!W2987,months!A:A,0))</f>
        <v>8</v>
      </c>
      <c r="Z2987">
        <f t="shared" si="328"/>
        <v>43314</v>
      </c>
    </row>
    <row r="2988" spans="1:26" x14ac:dyDescent="0.2">
      <c r="A2988" t="s">
        <v>4346</v>
      </c>
      <c r="B2988" t="s">
        <v>4310</v>
      </c>
      <c r="C2988">
        <v>4</v>
      </c>
      <c r="D2988">
        <v>176448</v>
      </c>
      <c r="E2988" t="s">
        <v>190</v>
      </c>
      <c r="F2988" t="s">
        <v>38</v>
      </c>
      <c r="G2988" t="s">
        <v>23</v>
      </c>
      <c r="H2988" t="s">
        <v>24</v>
      </c>
      <c r="I2988" t="s">
        <v>25</v>
      </c>
      <c r="J2988" t="s">
        <v>2718</v>
      </c>
      <c r="K2988" t="s">
        <v>393</v>
      </c>
      <c r="L2988" t="s">
        <v>4007</v>
      </c>
      <c r="M2988" t="s">
        <v>54</v>
      </c>
      <c r="N2988">
        <f t="shared" si="322"/>
        <v>0</v>
      </c>
      <c r="O2988" t="str">
        <f t="shared" si="323"/>
        <v>No</v>
      </c>
      <c r="P2988">
        <f t="shared" si="324"/>
        <v>0</v>
      </c>
      <c r="Q2988">
        <f t="shared" si="325"/>
        <v>4813937689</v>
      </c>
      <c r="R2988">
        <f t="shared" si="326"/>
        <v>4.1933383153624479</v>
      </c>
      <c r="S2988" t="str">
        <f t="shared" si="327"/>
        <v>Acceptable</v>
      </c>
      <c r="T2988">
        <f>ROUNDUP(C2988,0)</f>
        <v>4</v>
      </c>
      <c r="U2988">
        <f>ROUNDDOWN(C2988,0)</f>
        <v>4</v>
      </c>
      <c r="V2988">
        <f>RIGHT(K2988,2)+2000</f>
        <v>2017</v>
      </c>
      <c r="W2988" t="str">
        <f>INDEX(_xlfn.TEXTSPLIT(K2988,"-"),1,2)</f>
        <v>Nov</v>
      </c>
      <c r="X2988" t="str">
        <f>INDEX(_xlfn.TEXTSPLIT(K2988,"-"),1,1)</f>
        <v>21</v>
      </c>
      <c r="Y2988">
        <f>INDEX(months!B:B,MATCH(Sheet1!W2988,months!A:A,0))</f>
        <v>11</v>
      </c>
      <c r="Z2988">
        <f t="shared" si="328"/>
        <v>43060</v>
      </c>
    </row>
    <row r="2989" spans="1:26" x14ac:dyDescent="0.2">
      <c r="A2989" t="s">
        <v>4347</v>
      </c>
      <c r="B2989" t="s">
        <v>4310</v>
      </c>
      <c r="C2989">
        <v>4.5999999999999996</v>
      </c>
      <c r="D2989">
        <v>1981</v>
      </c>
      <c r="E2989" t="s">
        <v>190</v>
      </c>
      <c r="F2989" t="s">
        <v>50</v>
      </c>
      <c r="G2989" t="s">
        <v>23</v>
      </c>
      <c r="H2989" t="s">
        <v>24</v>
      </c>
      <c r="I2989" t="s">
        <v>25</v>
      </c>
      <c r="J2989" t="s">
        <v>2718</v>
      </c>
      <c r="K2989" t="s">
        <v>362</v>
      </c>
      <c r="L2989" t="s">
        <v>4348</v>
      </c>
      <c r="M2989" t="s">
        <v>81</v>
      </c>
      <c r="N2989">
        <f t="shared" si="322"/>
        <v>0</v>
      </c>
      <c r="O2989" t="str">
        <f t="shared" si="323"/>
        <v>No</v>
      </c>
      <c r="P2989">
        <f t="shared" si="324"/>
        <v>0</v>
      </c>
      <c r="Q2989">
        <f t="shared" si="325"/>
        <v>4813937689</v>
      </c>
      <c r="R2989">
        <f t="shared" si="326"/>
        <v>4.1933383153624479</v>
      </c>
      <c r="S2989" t="str">
        <f t="shared" si="327"/>
        <v>Acceptable</v>
      </c>
      <c r="T2989">
        <f>ROUNDUP(C2989,0)</f>
        <v>5</v>
      </c>
      <c r="U2989">
        <f>ROUNDDOWN(C2989,0)</f>
        <v>4</v>
      </c>
      <c r="V2989">
        <f>RIGHT(K2989,2)+2000</f>
        <v>2018</v>
      </c>
      <c r="W2989" t="str">
        <f>INDEX(_xlfn.TEXTSPLIT(K2989,"-"),1,2)</f>
        <v>Jun</v>
      </c>
      <c r="X2989" t="str">
        <f>INDEX(_xlfn.TEXTSPLIT(K2989,"-"),1,1)</f>
        <v>21</v>
      </c>
      <c r="Y2989">
        <f>INDEX(months!B:B,MATCH(Sheet1!W2989,months!A:A,0))</f>
        <v>6</v>
      </c>
      <c r="Z2989">
        <f t="shared" si="328"/>
        <v>43272</v>
      </c>
    </row>
    <row r="2990" spans="1:26" x14ac:dyDescent="0.2">
      <c r="A2990" t="s">
        <v>4349</v>
      </c>
      <c r="B2990" t="s">
        <v>4310</v>
      </c>
      <c r="C2990">
        <v>4.3</v>
      </c>
      <c r="D2990">
        <v>16016</v>
      </c>
      <c r="E2990" t="s">
        <v>1232</v>
      </c>
      <c r="F2990" t="s">
        <v>65</v>
      </c>
      <c r="G2990" t="s">
        <v>23</v>
      </c>
      <c r="H2990" t="s">
        <v>24</v>
      </c>
      <c r="I2990" t="s">
        <v>25</v>
      </c>
      <c r="J2990" t="s">
        <v>2718</v>
      </c>
      <c r="K2990" t="s">
        <v>4350</v>
      </c>
      <c r="L2990" t="s">
        <v>4351</v>
      </c>
      <c r="M2990" t="s">
        <v>47</v>
      </c>
      <c r="N2990">
        <f t="shared" si="322"/>
        <v>0</v>
      </c>
      <c r="O2990" t="str">
        <f t="shared" si="323"/>
        <v>No</v>
      </c>
      <c r="P2990">
        <f t="shared" si="324"/>
        <v>0</v>
      </c>
      <c r="Q2990">
        <f t="shared" si="325"/>
        <v>4813937689</v>
      </c>
      <c r="R2990">
        <f t="shared" si="326"/>
        <v>4.1933383153624479</v>
      </c>
      <c r="S2990" t="str">
        <f t="shared" si="327"/>
        <v>Acceptable</v>
      </c>
      <c r="T2990">
        <f>ROUNDUP(C2990,0)</f>
        <v>5</v>
      </c>
      <c r="U2990">
        <f>ROUNDDOWN(C2990,0)</f>
        <v>4</v>
      </c>
      <c r="V2990">
        <f>RIGHT(K2990,2)+2000</f>
        <v>2016</v>
      </c>
      <c r="W2990" t="str">
        <f>INDEX(_xlfn.TEXTSPLIT(K2990,"-"),1,2)</f>
        <v>Jan</v>
      </c>
      <c r="X2990" t="str">
        <f>INDEX(_xlfn.TEXTSPLIT(K2990,"-"),1,1)</f>
        <v>7</v>
      </c>
      <c r="Y2990">
        <f>INDEX(months!B:B,MATCH(Sheet1!W2990,months!A:A,0))</f>
        <v>1</v>
      </c>
      <c r="Z2990">
        <f t="shared" si="328"/>
        <v>42376</v>
      </c>
    </row>
    <row r="2991" spans="1:26" x14ac:dyDescent="0.2">
      <c r="A2991" t="s">
        <v>4352</v>
      </c>
      <c r="B2991" t="s">
        <v>4310</v>
      </c>
      <c r="C2991">
        <v>4.2</v>
      </c>
      <c r="D2991">
        <v>9992</v>
      </c>
      <c r="E2991" t="s">
        <v>114</v>
      </c>
      <c r="F2991" t="s">
        <v>65</v>
      </c>
      <c r="G2991" t="s">
        <v>23</v>
      </c>
      <c r="H2991" t="s">
        <v>24</v>
      </c>
      <c r="I2991" t="s">
        <v>25</v>
      </c>
      <c r="J2991" t="s">
        <v>2718</v>
      </c>
      <c r="K2991" t="s">
        <v>746</v>
      </c>
      <c r="L2991" t="s">
        <v>4353</v>
      </c>
      <c r="M2991" t="s">
        <v>81</v>
      </c>
      <c r="N2991">
        <f t="shared" si="322"/>
        <v>0</v>
      </c>
      <c r="O2991" t="str">
        <f t="shared" si="323"/>
        <v>No</v>
      </c>
      <c r="P2991">
        <f t="shared" si="324"/>
        <v>0</v>
      </c>
      <c r="Q2991">
        <f t="shared" si="325"/>
        <v>4813937689</v>
      </c>
      <c r="R2991">
        <f t="shared" si="326"/>
        <v>4.1933383153624479</v>
      </c>
      <c r="S2991" t="str">
        <f t="shared" si="327"/>
        <v>Acceptable</v>
      </c>
      <c r="T2991">
        <f>ROUNDUP(C2991,0)</f>
        <v>5</v>
      </c>
      <c r="U2991">
        <f>ROUNDDOWN(C2991,0)</f>
        <v>4</v>
      </c>
      <c r="V2991">
        <f>RIGHT(K2991,2)+2000</f>
        <v>2018</v>
      </c>
      <c r="W2991" t="str">
        <f>INDEX(_xlfn.TEXTSPLIT(K2991,"-"),1,2)</f>
        <v>May</v>
      </c>
      <c r="X2991" t="str">
        <f>INDEX(_xlfn.TEXTSPLIT(K2991,"-"),1,1)</f>
        <v>23</v>
      </c>
      <c r="Y2991">
        <f>INDEX(months!B:B,MATCH(Sheet1!W2991,months!A:A,0))</f>
        <v>5</v>
      </c>
      <c r="Z2991">
        <f t="shared" si="328"/>
        <v>43243</v>
      </c>
    </row>
    <row r="2992" spans="1:26" x14ac:dyDescent="0.2">
      <c r="A2992" t="s">
        <v>4354</v>
      </c>
      <c r="B2992" t="s">
        <v>4310</v>
      </c>
      <c r="C2992">
        <v>4.3</v>
      </c>
      <c r="D2992">
        <v>36490</v>
      </c>
      <c r="E2992" t="s">
        <v>46</v>
      </c>
      <c r="F2992" t="s">
        <v>65</v>
      </c>
      <c r="G2992" t="s">
        <v>23</v>
      </c>
      <c r="H2992" t="s">
        <v>24</v>
      </c>
      <c r="I2992" t="s">
        <v>25</v>
      </c>
      <c r="J2992" t="s">
        <v>2718</v>
      </c>
      <c r="K2992" t="s">
        <v>357</v>
      </c>
      <c r="L2992" t="s">
        <v>46</v>
      </c>
      <c r="M2992" t="s">
        <v>46</v>
      </c>
      <c r="N2992">
        <f t="shared" si="322"/>
        <v>0</v>
      </c>
      <c r="O2992" t="str">
        <f t="shared" si="323"/>
        <v>No</v>
      </c>
      <c r="P2992">
        <f t="shared" si="324"/>
        <v>0</v>
      </c>
      <c r="Q2992">
        <f t="shared" si="325"/>
        <v>4813937689</v>
      </c>
      <c r="R2992">
        <f t="shared" si="326"/>
        <v>4.1933383153624479</v>
      </c>
      <c r="S2992" t="str">
        <f t="shared" si="327"/>
        <v>Acceptable</v>
      </c>
      <c r="T2992">
        <f>ROUNDUP(C2992,0)</f>
        <v>5</v>
      </c>
      <c r="U2992">
        <f>ROUNDDOWN(C2992,0)</f>
        <v>4</v>
      </c>
      <c r="V2992">
        <f>RIGHT(K2992,2)+2000</f>
        <v>2018</v>
      </c>
      <c r="W2992" t="str">
        <f>INDEX(_xlfn.TEXTSPLIT(K2992,"-"),1,2)</f>
        <v>Jul</v>
      </c>
      <c r="X2992" t="str">
        <f>INDEX(_xlfn.TEXTSPLIT(K2992,"-"),1,1)</f>
        <v>25</v>
      </c>
      <c r="Y2992">
        <f>INDEX(months!B:B,MATCH(Sheet1!W2992,months!A:A,0))</f>
        <v>7</v>
      </c>
      <c r="Z2992">
        <f t="shared" si="328"/>
        <v>43306</v>
      </c>
    </row>
    <row r="2993" spans="1:26" x14ac:dyDescent="0.2">
      <c r="A2993" t="s">
        <v>4355</v>
      </c>
      <c r="B2993" t="s">
        <v>4310</v>
      </c>
      <c r="C2993">
        <v>4.4000000000000004</v>
      </c>
      <c r="D2993">
        <v>122282</v>
      </c>
      <c r="E2993" t="s">
        <v>46</v>
      </c>
      <c r="F2993" t="s">
        <v>38</v>
      </c>
      <c r="G2993" t="s">
        <v>23</v>
      </c>
      <c r="H2993" t="s">
        <v>24</v>
      </c>
      <c r="I2993" t="s">
        <v>124</v>
      </c>
      <c r="J2993" t="s">
        <v>2718</v>
      </c>
      <c r="K2993" t="s">
        <v>187</v>
      </c>
      <c r="L2993" t="s">
        <v>46</v>
      </c>
      <c r="M2993" t="s">
        <v>46</v>
      </c>
      <c r="N2993">
        <f t="shared" si="322"/>
        <v>0</v>
      </c>
      <c r="O2993" t="str">
        <f t="shared" si="323"/>
        <v>No</v>
      </c>
      <c r="P2993">
        <f t="shared" si="324"/>
        <v>0</v>
      </c>
      <c r="Q2993">
        <f t="shared" si="325"/>
        <v>4813937689</v>
      </c>
      <c r="R2993">
        <f t="shared" si="326"/>
        <v>4.1933383153624479</v>
      </c>
      <c r="S2993" t="str">
        <f t="shared" si="327"/>
        <v>Acceptable</v>
      </c>
      <c r="T2993">
        <f>ROUNDUP(C2993,0)</f>
        <v>5</v>
      </c>
      <c r="U2993">
        <f>ROUNDDOWN(C2993,0)</f>
        <v>4</v>
      </c>
      <c r="V2993">
        <f>RIGHT(K2993,2)+2000</f>
        <v>2018</v>
      </c>
      <c r="W2993" t="str">
        <f>INDEX(_xlfn.TEXTSPLIT(K2993,"-"),1,2)</f>
        <v>Jul</v>
      </c>
      <c r="X2993" t="str">
        <f>INDEX(_xlfn.TEXTSPLIT(K2993,"-"),1,1)</f>
        <v>20</v>
      </c>
      <c r="Y2993">
        <f>INDEX(months!B:B,MATCH(Sheet1!W2993,months!A:A,0))</f>
        <v>7</v>
      </c>
      <c r="Z2993">
        <f t="shared" si="328"/>
        <v>43301</v>
      </c>
    </row>
    <row r="2994" spans="1:26" x14ac:dyDescent="0.2">
      <c r="A2994" t="s">
        <v>4356</v>
      </c>
      <c r="B2994" t="s">
        <v>4310</v>
      </c>
      <c r="C2994">
        <v>4</v>
      </c>
      <c r="D2994">
        <v>218</v>
      </c>
      <c r="E2994" t="s">
        <v>78</v>
      </c>
      <c r="F2994" t="s">
        <v>50</v>
      </c>
      <c r="G2994" t="s">
        <v>23</v>
      </c>
      <c r="H2994" t="s">
        <v>24</v>
      </c>
      <c r="I2994" t="s">
        <v>25</v>
      </c>
      <c r="J2994" t="s">
        <v>2718</v>
      </c>
      <c r="K2994" t="s">
        <v>160</v>
      </c>
      <c r="L2994" t="s">
        <v>1210</v>
      </c>
      <c r="M2994" t="s">
        <v>81</v>
      </c>
      <c r="N2994">
        <f t="shared" si="322"/>
        <v>0</v>
      </c>
      <c r="O2994" t="str">
        <f t="shared" si="323"/>
        <v>No</v>
      </c>
      <c r="P2994">
        <f t="shared" si="324"/>
        <v>0</v>
      </c>
      <c r="Q2994">
        <f t="shared" si="325"/>
        <v>4813937689</v>
      </c>
      <c r="R2994">
        <f t="shared" si="326"/>
        <v>4.1933383153624479</v>
      </c>
      <c r="S2994" t="str">
        <f t="shared" si="327"/>
        <v>Acceptable</v>
      </c>
      <c r="T2994">
        <f>ROUNDUP(C2994,0)</f>
        <v>4</v>
      </c>
      <c r="U2994">
        <f>ROUNDDOWN(C2994,0)</f>
        <v>4</v>
      </c>
      <c r="V2994">
        <f>RIGHT(K2994,2)+2000</f>
        <v>2018</v>
      </c>
      <c r="W2994" t="str">
        <f>INDEX(_xlfn.TEXTSPLIT(K2994,"-"),1,2)</f>
        <v>Jul</v>
      </c>
      <c r="X2994" t="str">
        <f>INDEX(_xlfn.TEXTSPLIT(K2994,"-"),1,1)</f>
        <v>19</v>
      </c>
      <c r="Y2994">
        <f>INDEX(months!B:B,MATCH(Sheet1!W2994,months!A:A,0))</f>
        <v>7</v>
      </c>
      <c r="Z2994">
        <f t="shared" si="328"/>
        <v>43300</v>
      </c>
    </row>
    <row r="2995" spans="1:26" x14ac:dyDescent="0.2">
      <c r="A2995" t="s">
        <v>4357</v>
      </c>
      <c r="B2995" t="s">
        <v>4310</v>
      </c>
      <c r="C2995">
        <v>4.5999999999999996</v>
      </c>
      <c r="D2995">
        <v>4011</v>
      </c>
      <c r="E2995" t="s">
        <v>392</v>
      </c>
      <c r="F2995" t="s">
        <v>32</v>
      </c>
      <c r="G2995" t="s">
        <v>23</v>
      </c>
      <c r="H2995" t="s">
        <v>24</v>
      </c>
      <c r="I2995" t="s">
        <v>44</v>
      </c>
      <c r="J2995" t="s">
        <v>2718</v>
      </c>
      <c r="K2995" t="s">
        <v>2510</v>
      </c>
      <c r="L2995" t="s">
        <v>2735</v>
      </c>
      <c r="M2995" t="s">
        <v>60</v>
      </c>
      <c r="N2995">
        <f t="shared" si="322"/>
        <v>0</v>
      </c>
      <c r="O2995" t="str">
        <f t="shared" si="323"/>
        <v>No</v>
      </c>
      <c r="P2995">
        <f t="shared" si="324"/>
        <v>0</v>
      </c>
      <c r="Q2995">
        <f t="shared" si="325"/>
        <v>4813937689</v>
      </c>
      <c r="R2995">
        <f t="shared" si="326"/>
        <v>4.1933383153624479</v>
      </c>
      <c r="S2995" t="str">
        <f t="shared" si="327"/>
        <v>Acceptable</v>
      </c>
      <c r="T2995">
        <f>ROUNDUP(C2995,0)</f>
        <v>5</v>
      </c>
      <c r="U2995">
        <f>ROUNDDOWN(C2995,0)</f>
        <v>4</v>
      </c>
      <c r="V2995">
        <f>RIGHT(K2995,2)+2000</f>
        <v>2018</v>
      </c>
      <c r="W2995" t="str">
        <f>INDEX(_xlfn.TEXTSPLIT(K2995,"-"),1,2)</f>
        <v>Jul</v>
      </c>
      <c r="X2995" t="str">
        <f>INDEX(_xlfn.TEXTSPLIT(K2995,"-"),1,1)</f>
        <v>1</v>
      </c>
      <c r="Y2995">
        <f>INDEX(months!B:B,MATCH(Sheet1!W2995,months!A:A,0))</f>
        <v>7</v>
      </c>
      <c r="Z2995">
        <f t="shared" si="328"/>
        <v>43282</v>
      </c>
    </row>
    <row r="2996" spans="1:26" x14ac:dyDescent="0.2">
      <c r="A2996" t="s">
        <v>4358</v>
      </c>
      <c r="B2996" t="s">
        <v>4310</v>
      </c>
      <c r="C2996">
        <v>4.7</v>
      </c>
      <c r="D2996">
        <v>25172</v>
      </c>
      <c r="E2996" t="s">
        <v>374</v>
      </c>
      <c r="F2996" t="s">
        <v>32</v>
      </c>
      <c r="G2996" t="s">
        <v>23</v>
      </c>
      <c r="H2996" t="s">
        <v>24</v>
      </c>
      <c r="I2996" t="s">
        <v>25</v>
      </c>
      <c r="J2996" t="s">
        <v>2718</v>
      </c>
      <c r="K2996" t="s">
        <v>746</v>
      </c>
      <c r="L2996" t="s">
        <v>4359</v>
      </c>
      <c r="M2996" t="s">
        <v>81</v>
      </c>
      <c r="N2996">
        <f t="shared" si="322"/>
        <v>0</v>
      </c>
      <c r="O2996" t="str">
        <f t="shared" si="323"/>
        <v>No</v>
      </c>
      <c r="P2996">
        <f t="shared" si="324"/>
        <v>0</v>
      </c>
      <c r="Q2996">
        <f t="shared" si="325"/>
        <v>4813937689</v>
      </c>
      <c r="R2996">
        <f t="shared" si="326"/>
        <v>4.1933383153624479</v>
      </c>
      <c r="S2996" t="str">
        <f t="shared" si="327"/>
        <v>Acceptable</v>
      </c>
      <c r="T2996">
        <f>ROUNDUP(C2996,0)</f>
        <v>5</v>
      </c>
      <c r="U2996">
        <f>ROUNDDOWN(C2996,0)</f>
        <v>4</v>
      </c>
      <c r="V2996">
        <f>RIGHT(K2996,2)+2000</f>
        <v>2018</v>
      </c>
      <c r="W2996" t="str">
        <f>INDEX(_xlfn.TEXTSPLIT(K2996,"-"),1,2)</f>
        <v>May</v>
      </c>
      <c r="X2996" t="str">
        <f>INDEX(_xlfn.TEXTSPLIT(K2996,"-"),1,1)</f>
        <v>23</v>
      </c>
      <c r="Y2996">
        <f>INDEX(months!B:B,MATCH(Sheet1!W2996,months!A:A,0))</f>
        <v>5</v>
      </c>
      <c r="Z2996">
        <f t="shared" si="328"/>
        <v>43243</v>
      </c>
    </row>
    <row r="2997" spans="1:26" x14ac:dyDescent="0.2">
      <c r="A2997" t="s">
        <v>4360</v>
      </c>
      <c r="B2997" t="s">
        <v>4310</v>
      </c>
      <c r="C2997">
        <v>4.3</v>
      </c>
      <c r="D2997">
        <v>14123</v>
      </c>
      <c r="E2997" t="s">
        <v>481</v>
      </c>
      <c r="F2997" t="s">
        <v>32</v>
      </c>
      <c r="G2997" t="s">
        <v>23</v>
      </c>
      <c r="H2997" t="s">
        <v>24</v>
      </c>
      <c r="I2997" t="s">
        <v>25</v>
      </c>
      <c r="J2997" t="s">
        <v>2718</v>
      </c>
      <c r="K2997" t="s">
        <v>39</v>
      </c>
      <c r="L2997" t="s">
        <v>2719</v>
      </c>
      <c r="M2997" t="s">
        <v>86</v>
      </c>
      <c r="N2997">
        <f t="shared" si="322"/>
        <v>0</v>
      </c>
      <c r="O2997" t="str">
        <f t="shared" si="323"/>
        <v>No</v>
      </c>
      <c r="P2997">
        <f t="shared" si="324"/>
        <v>0</v>
      </c>
      <c r="Q2997">
        <f t="shared" si="325"/>
        <v>4813937689</v>
      </c>
      <c r="R2997">
        <f t="shared" si="326"/>
        <v>4.1933383153624479</v>
      </c>
      <c r="S2997" t="str">
        <f t="shared" si="327"/>
        <v>Acceptable</v>
      </c>
      <c r="T2997">
        <f>ROUNDUP(C2997,0)</f>
        <v>5</v>
      </c>
      <c r="U2997">
        <f>ROUNDDOWN(C2997,0)</f>
        <v>4</v>
      </c>
      <c r="V2997">
        <f>RIGHT(K2997,2)+2000</f>
        <v>2018</v>
      </c>
      <c r="W2997" t="str">
        <f>INDEX(_xlfn.TEXTSPLIT(K2997,"-"),1,2)</f>
        <v>Aug</v>
      </c>
      <c r="X2997" t="str">
        <f>INDEX(_xlfn.TEXTSPLIT(K2997,"-"),1,1)</f>
        <v>1</v>
      </c>
      <c r="Y2997">
        <f>INDEX(months!B:B,MATCH(Sheet1!W2997,months!A:A,0))</f>
        <v>8</v>
      </c>
      <c r="Z2997">
        <f t="shared" si="328"/>
        <v>43313</v>
      </c>
    </row>
    <row r="2998" spans="1:26" x14ac:dyDescent="0.2">
      <c r="A2998" t="s">
        <v>4361</v>
      </c>
      <c r="B2998" t="s">
        <v>4310</v>
      </c>
      <c r="C2998">
        <v>4</v>
      </c>
      <c r="D2998">
        <v>2487</v>
      </c>
      <c r="E2998" t="s">
        <v>256</v>
      </c>
      <c r="F2998" t="s">
        <v>65</v>
      </c>
      <c r="G2998" t="s">
        <v>23</v>
      </c>
      <c r="H2998" t="s">
        <v>24</v>
      </c>
      <c r="I2998" t="s">
        <v>25</v>
      </c>
      <c r="J2998" t="s">
        <v>2718</v>
      </c>
      <c r="K2998" t="s">
        <v>97</v>
      </c>
      <c r="L2998" t="s">
        <v>1765</v>
      </c>
      <c r="M2998" t="s">
        <v>29</v>
      </c>
      <c r="N2998">
        <f t="shared" si="322"/>
        <v>0</v>
      </c>
      <c r="O2998" t="str">
        <f t="shared" si="323"/>
        <v>No</v>
      </c>
      <c r="P2998">
        <f t="shared" si="324"/>
        <v>0</v>
      </c>
      <c r="Q2998">
        <f t="shared" si="325"/>
        <v>4813937689</v>
      </c>
      <c r="R2998">
        <f t="shared" si="326"/>
        <v>4.1933383153624479</v>
      </c>
      <c r="S2998" t="str">
        <f t="shared" si="327"/>
        <v>Acceptable</v>
      </c>
      <c r="T2998">
        <f>ROUNDUP(C2998,0)</f>
        <v>4</v>
      </c>
      <c r="U2998">
        <f>ROUNDDOWN(C2998,0)</f>
        <v>4</v>
      </c>
      <c r="V2998">
        <f>RIGHT(K2998,2)+2000</f>
        <v>2018</v>
      </c>
      <c r="W2998" t="str">
        <f>INDEX(_xlfn.TEXTSPLIT(K2998,"-"),1,2)</f>
        <v>Aug</v>
      </c>
      <c r="X2998" t="str">
        <f>INDEX(_xlfn.TEXTSPLIT(K2998,"-"),1,1)</f>
        <v>3</v>
      </c>
      <c r="Y2998">
        <f>INDEX(months!B:B,MATCH(Sheet1!W2998,months!A:A,0))</f>
        <v>8</v>
      </c>
      <c r="Z2998">
        <f t="shared" si="328"/>
        <v>43315</v>
      </c>
    </row>
    <row r="2999" spans="1:26" x14ac:dyDescent="0.2">
      <c r="A2999" t="s">
        <v>4362</v>
      </c>
      <c r="B2999" t="s">
        <v>4310</v>
      </c>
      <c r="C2999">
        <v>4.5</v>
      </c>
      <c r="D2999">
        <v>180938</v>
      </c>
      <c r="E2999" t="s">
        <v>64</v>
      </c>
      <c r="F2999" t="s">
        <v>89</v>
      </c>
      <c r="G2999" t="s">
        <v>23</v>
      </c>
      <c r="H2999" t="s">
        <v>24</v>
      </c>
      <c r="I2999" t="s">
        <v>25</v>
      </c>
      <c r="J2999" t="s">
        <v>2718</v>
      </c>
      <c r="K2999" t="s">
        <v>297</v>
      </c>
      <c r="L2999" t="s">
        <v>4363</v>
      </c>
      <c r="M2999" t="s">
        <v>29</v>
      </c>
      <c r="N2999">
        <f t="shared" si="322"/>
        <v>0</v>
      </c>
      <c r="O2999" t="str">
        <f t="shared" si="323"/>
        <v>No</v>
      </c>
      <c r="P2999">
        <f t="shared" si="324"/>
        <v>0</v>
      </c>
      <c r="Q2999">
        <f t="shared" si="325"/>
        <v>4813937689</v>
      </c>
      <c r="R2999">
        <f t="shared" si="326"/>
        <v>4.1933383153624479</v>
      </c>
      <c r="S2999" t="str">
        <f t="shared" si="327"/>
        <v>Acceptable</v>
      </c>
      <c r="T2999">
        <f>ROUNDUP(C2999,0)</f>
        <v>5</v>
      </c>
      <c r="U2999">
        <f>ROUNDDOWN(C2999,0)</f>
        <v>4</v>
      </c>
      <c r="V2999">
        <f>RIGHT(K2999,2)+2000</f>
        <v>2018</v>
      </c>
      <c r="W2999" t="str">
        <f>INDEX(_xlfn.TEXTSPLIT(K2999,"-"),1,2)</f>
        <v>Jul</v>
      </c>
      <c r="X2999" t="str">
        <f>INDEX(_xlfn.TEXTSPLIT(K2999,"-"),1,1)</f>
        <v>24</v>
      </c>
      <c r="Y2999">
        <f>INDEX(months!B:B,MATCH(Sheet1!W2999,months!A:A,0))</f>
        <v>7</v>
      </c>
      <c r="Z2999">
        <f t="shared" si="328"/>
        <v>43305</v>
      </c>
    </row>
    <row r="3000" spans="1:26" x14ac:dyDescent="0.2">
      <c r="A3000" t="s">
        <v>4364</v>
      </c>
      <c r="B3000" t="s">
        <v>4310</v>
      </c>
      <c r="C3000">
        <v>4.7</v>
      </c>
      <c r="D3000">
        <v>950</v>
      </c>
      <c r="E3000" t="s">
        <v>308</v>
      </c>
      <c r="F3000" t="s">
        <v>50</v>
      </c>
      <c r="G3000" t="s">
        <v>23</v>
      </c>
      <c r="H3000" t="s">
        <v>24</v>
      </c>
      <c r="I3000" t="s">
        <v>25</v>
      </c>
      <c r="J3000" t="s">
        <v>2718</v>
      </c>
      <c r="K3000" t="s">
        <v>410</v>
      </c>
      <c r="L3000" t="s">
        <v>2160</v>
      </c>
      <c r="M3000" t="s">
        <v>81</v>
      </c>
      <c r="N3000">
        <f t="shared" si="322"/>
        <v>0</v>
      </c>
      <c r="O3000" t="str">
        <f t="shared" si="323"/>
        <v>No</v>
      </c>
      <c r="P3000">
        <f t="shared" si="324"/>
        <v>0</v>
      </c>
      <c r="Q3000">
        <f t="shared" si="325"/>
        <v>4813937689</v>
      </c>
      <c r="R3000">
        <f t="shared" si="326"/>
        <v>4.1933383153624479</v>
      </c>
      <c r="S3000" t="str">
        <f t="shared" si="327"/>
        <v>Acceptable</v>
      </c>
      <c r="T3000">
        <f>ROUNDUP(C3000,0)</f>
        <v>5</v>
      </c>
      <c r="U3000">
        <f>ROUNDDOWN(C3000,0)</f>
        <v>4</v>
      </c>
      <c r="V3000">
        <f>RIGHT(K3000,2)+2000</f>
        <v>2018</v>
      </c>
      <c r="W3000" t="str">
        <f>INDEX(_xlfn.TEXTSPLIT(K3000,"-"),1,2)</f>
        <v>Jul</v>
      </c>
      <c r="X3000" t="str">
        <f>INDEX(_xlfn.TEXTSPLIT(K3000,"-"),1,1)</f>
        <v>17</v>
      </c>
      <c r="Y3000">
        <f>INDEX(months!B:B,MATCH(Sheet1!W3000,months!A:A,0))</f>
        <v>7</v>
      </c>
      <c r="Z3000">
        <f t="shared" si="328"/>
        <v>43298</v>
      </c>
    </row>
    <row r="3001" spans="1:26" x14ac:dyDescent="0.2">
      <c r="A3001" t="s">
        <v>4365</v>
      </c>
      <c r="B3001" t="s">
        <v>4310</v>
      </c>
      <c r="C3001">
        <v>4.4000000000000004</v>
      </c>
      <c r="D3001">
        <v>232423</v>
      </c>
      <c r="E3001" t="s">
        <v>223</v>
      </c>
      <c r="F3001" t="s">
        <v>38</v>
      </c>
      <c r="G3001" t="s">
        <v>23</v>
      </c>
      <c r="H3001" t="s">
        <v>24</v>
      </c>
      <c r="I3001" t="s">
        <v>25</v>
      </c>
      <c r="J3001" t="s">
        <v>2718</v>
      </c>
      <c r="K3001" t="s">
        <v>1613</v>
      </c>
      <c r="L3001" t="s">
        <v>2512</v>
      </c>
      <c r="M3001" t="s">
        <v>29</v>
      </c>
      <c r="N3001">
        <f t="shared" si="322"/>
        <v>0</v>
      </c>
      <c r="O3001" t="str">
        <f t="shared" si="323"/>
        <v>No</v>
      </c>
      <c r="P3001">
        <f t="shared" si="324"/>
        <v>0</v>
      </c>
      <c r="Q3001">
        <f t="shared" si="325"/>
        <v>4813937689</v>
      </c>
      <c r="R3001">
        <f t="shared" si="326"/>
        <v>4.1933383153624479</v>
      </c>
      <c r="S3001" t="str">
        <f t="shared" si="327"/>
        <v>Acceptable</v>
      </c>
      <c r="T3001">
        <f>ROUNDUP(C3001,0)</f>
        <v>5</v>
      </c>
      <c r="U3001">
        <f>ROUNDDOWN(C3001,0)</f>
        <v>4</v>
      </c>
      <c r="V3001">
        <f>RIGHT(K3001,2)+2000</f>
        <v>2018</v>
      </c>
      <c r="W3001" t="str">
        <f>INDEX(_xlfn.TEXTSPLIT(K3001,"-"),1,2)</f>
        <v>Jun</v>
      </c>
      <c r="X3001" t="str">
        <f>INDEX(_xlfn.TEXTSPLIT(K3001,"-"),1,1)</f>
        <v>11</v>
      </c>
      <c r="Y3001">
        <f>INDEX(months!B:B,MATCH(Sheet1!W3001,months!A:A,0))</f>
        <v>6</v>
      </c>
      <c r="Z3001">
        <f t="shared" si="328"/>
        <v>43262</v>
      </c>
    </row>
    <row r="3002" spans="1:26" x14ac:dyDescent="0.2">
      <c r="A3002" t="s">
        <v>4366</v>
      </c>
      <c r="B3002" t="s">
        <v>4310</v>
      </c>
      <c r="C3002">
        <v>4.8</v>
      </c>
      <c r="D3002">
        <v>1664</v>
      </c>
      <c r="E3002" t="s">
        <v>108</v>
      </c>
      <c r="F3002" t="s">
        <v>50</v>
      </c>
      <c r="G3002" t="s">
        <v>23</v>
      </c>
      <c r="H3002" t="s">
        <v>24</v>
      </c>
      <c r="I3002" t="s">
        <v>25</v>
      </c>
      <c r="J3002" t="s">
        <v>2718</v>
      </c>
      <c r="K3002" t="s">
        <v>84</v>
      </c>
      <c r="L3002" t="s">
        <v>4367</v>
      </c>
      <c r="M3002" t="s">
        <v>54</v>
      </c>
      <c r="N3002">
        <f t="shared" si="322"/>
        <v>0</v>
      </c>
      <c r="O3002" t="str">
        <f t="shared" si="323"/>
        <v>No</v>
      </c>
      <c r="P3002">
        <f t="shared" si="324"/>
        <v>0</v>
      </c>
      <c r="Q3002">
        <f t="shared" si="325"/>
        <v>4813937689</v>
      </c>
      <c r="R3002">
        <f t="shared" si="326"/>
        <v>4.1933383153624479</v>
      </c>
      <c r="S3002" t="str">
        <f t="shared" si="327"/>
        <v>Acceptable</v>
      </c>
      <c r="T3002">
        <f>ROUNDUP(C3002,0)</f>
        <v>5</v>
      </c>
      <c r="U3002">
        <f>ROUNDDOWN(C3002,0)</f>
        <v>4</v>
      </c>
      <c r="V3002">
        <f>RIGHT(K3002,2)+2000</f>
        <v>2018</v>
      </c>
      <c r="W3002" t="str">
        <f>INDEX(_xlfn.TEXTSPLIT(K3002,"-"),1,2)</f>
        <v>Jul</v>
      </c>
      <c r="X3002" t="str">
        <f>INDEX(_xlfn.TEXTSPLIT(K3002,"-"),1,1)</f>
        <v>31</v>
      </c>
      <c r="Y3002">
        <f>INDEX(months!B:B,MATCH(Sheet1!W3002,months!A:A,0))</f>
        <v>7</v>
      </c>
      <c r="Z3002">
        <f t="shared" si="328"/>
        <v>43312</v>
      </c>
    </row>
    <row r="3003" spans="1:26" x14ac:dyDescent="0.2">
      <c r="A3003" t="s">
        <v>4368</v>
      </c>
      <c r="B3003" t="s">
        <v>4310</v>
      </c>
      <c r="C3003">
        <v>3.3</v>
      </c>
      <c r="D3003">
        <v>1391</v>
      </c>
      <c r="E3003" t="s">
        <v>46</v>
      </c>
      <c r="F3003" t="s">
        <v>50</v>
      </c>
      <c r="G3003" t="s">
        <v>23</v>
      </c>
      <c r="H3003" t="s">
        <v>24</v>
      </c>
      <c r="I3003" t="s">
        <v>25</v>
      </c>
      <c r="J3003" t="s">
        <v>2718</v>
      </c>
      <c r="K3003" t="s">
        <v>564</v>
      </c>
      <c r="L3003" t="s">
        <v>46</v>
      </c>
      <c r="M3003" t="s">
        <v>46</v>
      </c>
      <c r="N3003">
        <f t="shared" si="322"/>
        <v>0</v>
      </c>
      <c r="O3003" t="str">
        <f t="shared" si="323"/>
        <v>No</v>
      </c>
      <c r="P3003">
        <f t="shared" si="324"/>
        <v>0</v>
      </c>
      <c r="Q3003">
        <f t="shared" si="325"/>
        <v>4813937689</v>
      </c>
      <c r="R3003">
        <f t="shared" si="326"/>
        <v>4.1933383153624479</v>
      </c>
      <c r="S3003" t="str">
        <f t="shared" si="327"/>
        <v>Acceptable</v>
      </c>
      <c r="T3003">
        <f>ROUNDUP(C3003,0)</f>
        <v>4</v>
      </c>
      <c r="U3003">
        <f>ROUNDDOWN(C3003,0)</f>
        <v>3</v>
      </c>
      <c r="V3003">
        <f>RIGHT(K3003,2)+2000</f>
        <v>2018</v>
      </c>
      <c r="W3003" t="str">
        <f>INDEX(_xlfn.TEXTSPLIT(K3003,"-"),1,2)</f>
        <v>May</v>
      </c>
      <c r="X3003" t="str">
        <f>INDEX(_xlfn.TEXTSPLIT(K3003,"-"),1,1)</f>
        <v>4</v>
      </c>
      <c r="Y3003">
        <f>INDEX(months!B:B,MATCH(Sheet1!W3003,months!A:A,0))</f>
        <v>5</v>
      </c>
      <c r="Z3003">
        <f t="shared" si="328"/>
        <v>43224</v>
      </c>
    </row>
    <row r="3004" spans="1:26" x14ac:dyDescent="0.2">
      <c r="A3004" t="s">
        <v>4369</v>
      </c>
      <c r="B3004" t="s">
        <v>4310</v>
      </c>
      <c r="C3004">
        <v>4.3</v>
      </c>
      <c r="D3004">
        <v>2486</v>
      </c>
      <c r="E3004" t="s">
        <v>308</v>
      </c>
      <c r="F3004" t="s">
        <v>32</v>
      </c>
      <c r="G3004" t="s">
        <v>23</v>
      </c>
      <c r="H3004" t="s">
        <v>24</v>
      </c>
      <c r="I3004" t="s">
        <v>25</v>
      </c>
      <c r="J3004" t="s">
        <v>2718</v>
      </c>
      <c r="K3004" t="s">
        <v>115</v>
      </c>
      <c r="L3004" t="s">
        <v>4370</v>
      </c>
      <c r="M3004" t="s">
        <v>54</v>
      </c>
      <c r="N3004">
        <f t="shared" si="322"/>
        <v>0</v>
      </c>
      <c r="O3004" t="str">
        <f t="shared" si="323"/>
        <v>No</v>
      </c>
      <c r="P3004">
        <f t="shared" si="324"/>
        <v>0</v>
      </c>
      <c r="Q3004">
        <f t="shared" si="325"/>
        <v>4813937689</v>
      </c>
      <c r="R3004">
        <f t="shared" si="326"/>
        <v>4.1933383153624479</v>
      </c>
      <c r="S3004" t="str">
        <f t="shared" si="327"/>
        <v>Acceptable</v>
      </c>
      <c r="T3004">
        <f>ROUNDUP(C3004,0)</f>
        <v>5</v>
      </c>
      <c r="U3004">
        <f>ROUNDDOWN(C3004,0)</f>
        <v>4</v>
      </c>
      <c r="V3004">
        <f>RIGHT(K3004,2)+2000</f>
        <v>2018</v>
      </c>
      <c r="W3004" t="str">
        <f>INDEX(_xlfn.TEXTSPLIT(K3004,"-"),1,2)</f>
        <v>Jul</v>
      </c>
      <c r="X3004" t="str">
        <f>INDEX(_xlfn.TEXTSPLIT(K3004,"-"),1,1)</f>
        <v>30</v>
      </c>
      <c r="Y3004">
        <f>INDEX(months!B:B,MATCH(Sheet1!W3004,months!A:A,0))</f>
        <v>7</v>
      </c>
      <c r="Z3004">
        <f t="shared" si="328"/>
        <v>43311</v>
      </c>
    </row>
    <row r="3005" spans="1:26" x14ac:dyDescent="0.2">
      <c r="A3005" t="s">
        <v>4371</v>
      </c>
      <c r="B3005" t="s">
        <v>4310</v>
      </c>
      <c r="C3005">
        <v>3.9</v>
      </c>
      <c r="D3005">
        <v>188834</v>
      </c>
      <c r="E3005" t="s">
        <v>46</v>
      </c>
      <c r="F3005" t="s">
        <v>89</v>
      </c>
      <c r="G3005" t="s">
        <v>23</v>
      </c>
      <c r="H3005" t="s">
        <v>24</v>
      </c>
      <c r="I3005" t="s">
        <v>25</v>
      </c>
      <c r="J3005" t="s">
        <v>2718</v>
      </c>
      <c r="K3005" t="s">
        <v>297</v>
      </c>
      <c r="L3005" t="s">
        <v>46</v>
      </c>
      <c r="M3005" t="s">
        <v>46</v>
      </c>
      <c r="N3005">
        <f t="shared" si="322"/>
        <v>0</v>
      </c>
      <c r="O3005" t="str">
        <f t="shared" si="323"/>
        <v>No</v>
      </c>
      <c r="P3005">
        <f t="shared" si="324"/>
        <v>0</v>
      </c>
      <c r="Q3005">
        <f t="shared" si="325"/>
        <v>4813937689</v>
      </c>
      <c r="R3005">
        <f t="shared" si="326"/>
        <v>4.1933383153624479</v>
      </c>
      <c r="S3005" t="str">
        <f t="shared" si="327"/>
        <v>Acceptable</v>
      </c>
      <c r="T3005">
        <f>ROUNDUP(C3005,0)</f>
        <v>4</v>
      </c>
      <c r="U3005">
        <f>ROUNDDOWN(C3005,0)</f>
        <v>3</v>
      </c>
      <c r="V3005">
        <f>RIGHT(K3005,2)+2000</f>
        <v>2018</v>
      </c>
      <c r="W3005" t="str">
        <f>INDEX(_xlfn.TEXTSPLIT(K3005,"-"),1,2)</f>
        <v>Jul</v>
      </c>
      <c r="X3005" t="str">
        <f>INDEX(_xlfn.TEXTSPLIT(K3005,"-"),1,1)</f>
        <v>24</v>
      </c>
      <c r="Y3005">
        <f>INDEX(months!B:B,MATCH(Sheet1!W3005,months!A:A,0))</f>
        <v>7</v>
      </c>
      <c r="Z3005">
        <f t="shared" si="328"/>
        <v>43305</v>
      </c>
    </row>
    <row r="3006" spans="1:26" x14ac:dyDescent="0.2">
      <c r="A3006" t="s">
        <v>4372</v>
      </c>
      <c r="B3006" t="s">
        <v>4310</v>
      </c>
      <c r="C3006">
        <v>4.4000000000000004</v>
      </c>
      <c r="D3006">
        <v>697</v>
      </c>
      <c r="E3006" t="s">
        <v>1087</v>
      </c>
      <c r="F3006" t="s">
        <v>50</v>
      </c>
      <c r="G3006" t="s">
        <v>23</v>
      </c>
      <c r="H3006" t="s">
        <v>24</v>
      </c>
      <c r="I3006" t="s">
        <v>25</v>
      </c>
      <c r="J3006" t="s">
        <v>2718</v>
      </c>
      <c r="K3006" t="s">
        <v>4373</v>
      </c>
      <c r="L3006" t="s">
        <v>53</v>
      </c>
      <c r="M3006" t="s">
        <v>81</v>
      </c>
      <c r="N3006">
        <f t="shared" si="322"/>
        <v>0</v>
      </c>
      <c r="O3006" t="str">
        <f t="shared" si="323"/>
        <v>No</v>
      </c>
      <c r="P3006">
        <f t="shared" si="324"/>
        <v>0</v>
      </c>
      <c r="Q3006">
        <f t="shared" si="325"/>
        <v>4813937689</v>
      </c>
      <c r="R3006">
        <f t="shared" si="326"/>
        <v>4.1933383153624479</v>
      </c>
      <c r="S3006" t="str">
        <f t="shared" si="327"/>
        <v>Acceptable</v>
      </c>
      <c r="T3006">
        <f>ROUNDUP(C3006,0)</f>
        <v>5</v>
      </c>
      <c r="U3006">
        <f>ROUNDDOWN(C3006,0)</f>
        <v>4</v>
      </c>
      <c r="V3006">
        <f>RIGHT(K3006,2)+2000</f>
        <v>2017</v>
      </c>
      <c r="W3006" t="str">
        <f>INDEX(_xlfn.TEXTSPLIT(K3006,"-"),1,2)</f>
        <v>Mar</v>
      </c>
      <c r="X3006" t="str">
        <f>INDEX(_xlfn.TEXTSPLIT(K3006,"-"),1,1)</f>
        <v>16</v>
      </c>
      <c r="Y3006">
        <f>INDEX(months!B:B,MATCH(Sheet1!W3006,months!A:A,0))</f>
        <v>3</v>
      </c>
      <c r="Z3006">
        <f t="shared" si="328"/>
        <v>42810</v>
      </c>
    </row>
    <row r="3007" spans="1:26" x14ac:dyDescent="0.2">
      <c r="A3007" t="s">
        <v>4374</v>
      </c>
      <c r="B3007" t="s">
        <v>4310</v>
      </c>
      <c r="C3007">
        <v>3.9</v>
      </c>
      <c r="D3007">
        <v>5510</v>
      </c>
      <c r="E3007" t="s">
        <v>296</v>
      </c>
      <c r="F3007" t="s">
        <v>65</v>
      </c>
      <c r="G3007" t="s">
        <v>23</v>
      </c>
      <c r="H3007" t="s">
        <v>24</v>
      </c>
      <c r="I3007" t="s">
        <v>25</v>
      </c>
      <c r="J3007" t="s">
        <v>2718</v>
      </c>
      <c r="K3007" t="s">
        <v>266</v>
      </c>
      <c r="L3007" t="s">
        <v>4375</v>
      </c>
      <c r="M3007" t="s">
        <v>47</v>
      </c>
      <c r="N3007">
        <f t="shared" si="322"/>
        <v>0</v>
      </c>
      <c r="O3007" t="str">
        <f t="shared" si="323"/>
        <v>No</v>
      </c>
      <c r="P3007">
        <f t="shared" si="324"/>
        <v>0</v>
      </c>
      <c r="Q3007">
        <f t="shared" si="325"/>
        <v>4813937689</v>
      </c>
      <c r="R3007">
        <f t="shared" si="326"/>
        <v>4.1933383153624479</v>
      </c>
      <c r="S3007" t="str">
        <f t="shared" si="327"/>
        <v>Acceptable</v>
      </c>
      <c r="T3007">
        <f>ROUNDUP(C3007,0)</f>
        <v>4</v>
      </c>
      <c r="U3007">
        <f>ROUNDDOWN(C3007,0)</f>
        <v>3</v>
      </c>
      <c r="V3007">
        <f>RIGHT(K3007,2)+2000</f>
        <v>2018</v>
      </c>
      <c r="W3007" t="str">
        <f>INDEX(_xlfn.TEXTSPLIT(K3007,"-"),1,2)</f>
        <v>Jul</v>
      </c>
      <c r="X3007" t="str">
        <f>INDEX(_xlfn.TEXTSPLIT(K3007,"-"),1,1)</f>
        <v>16</v>
      </c>
      <c r="Y3007">
        <f>INDEX(months!B:B,MATCH(Sheet1!W3007,months!A:A,0))</f>
        <v>7</v>
      </c>
      <c r="Z3007">
        <f t="shared" si="328"/>
        <v>43297</v>
      </c>
    </row>
    <row r="3008" spans="1:26" x14ac:dyDescent="0.2">
      <c r="A3008" t="s">
        <v>4376</v>
      </c>
      <c r="B3008" t="s">
        <v>4310</v>
      </c>
      <c r="C3008">
        <v>4.4000000000000004</v>
      </c>
      <c r="D3008">
        <v>4549</v>
      </c>
      <c r="E3008" t="s">
        <v>172</v>
      </c>
      <c r="F3008" t="s">
        <v>32</v>
      </c>
      <c r="G3008" t="s">
        <v>23</v>
      </c>
      <c r="H3008" t="s">
        <v>24</v>
      </c>
      <c r="I3008" t="s">
        <v>25</v>
      </c>
      <c r="J3008" t="s">
        <v>2718</v>
      </c>
      <c r="K3008" t="s">
        <v>39</v>
      </c>
      <c r="L3008" t="s">
        <v>1124</v>
      </c>
      <c r="M3008" t="s">
        <v>81</v>
      </c>
      <c r="N3008">
        <f t="shared" si="322"/>
        <v>0</v>
      </c>
      <c r="O3008" t="str">
        <f t="shared" si="323"/>
        <v>No</v>
      </c>
      <c r="P3008">
        <f t="shared" si="324"/>
        <v>0</v>
      </c>
      <c r="Q3008">
        <f t="shared" si="325"/>
        <v>4813937689</v>
      </c>
      <c r="R3008">
        <f t="shared" si="326"/>
        <v>4.1933383153624479</v>
      </c>
      <c r="S3008" t="str">
        <f t="shared" si="327"/>
        <v>Acceptable</v>
      </c>
      <c r="T3008">
        <f>ROUNDUP(C3008,0)</f>
        <v>5</v>
      </c>
      <c r="U3008">
        <f>ROUNDDOWN(C3008,0)</f>
        <v>4</v>
      </c>
      <c r="V3008">
        <f>RIGHT(K3008,2)+2000</f>
        <v>2018</v>
      </c>
      <c r="W3008" t="str">
        <f>INDEX(_xlfn.TEXTSPLIT(K3008,"-"),1,2)</f>
        <v>Aug</v>
      </c>
      <c r="X3008" t="str">
        <f>INDEX(_xlfn.TEXTSPLIT(K3008,"-"),1,1)</f>
        <v>1</v>
      </c>
      <c r="Y3008">
        <f>INDEX(months!B:B,MATCH(Sheet1!W3008,months!A:A,0))</f>
        <v>8</v>
      </c>
      <c r="Z3008">
        <f t="shared" si="328"/>
        <v>43313</v>
      </c>
    </row>
    <row r="3009" spans="1:26" x14ac:dyDescent="0.2">
      <c r="A3009" t="s">
        <v>4333</v>
      </c>
      <c r="B3009" t="s">
        <v>4310</v>
      </c>
      <c r="C3009">
        <v>4.3</v>
      </c>
      <c r="D3009">
        <v>91031</v>
      </c>
      <c r="E3009" t="s">
        <v>46</v>
      </c>
      <c r="F3009" t="s">
        <v>38</v>
      </c>
      <c r="G3009" t="s">
        <v>23</v>
      </c>
      <c r="H3009" t="s">
        <v>24</v>
      </c>
      <c r="I3009" t="s">
        <v>25</v>
      </c>
      <c r="J3009" t="s">
        <v>2718</v>
      </c>
      <c r="K3009" t="s">
        <v>311</v>
      </c>
      <c r="L3009" t="s">
        <v>46</v>
      </c>
      <c r="M3009" t="s">
        <v>274</v>
      </c>
      <c r="N3009">
        <f t="shared" si="322"/>
        <v>0</v>
      </c>
      <c r="O3009" t="str">
        <f t="shared" si="323"/>
        <v>No</v>
      </c>
      <c r="P3009">
        <f t="shared" si="324"/>
        <v>0</v>
      </c>
      <c r="Q3009">
        <f t="shared" si="325"/>
        <v>4813937689</v>
      </c>
      <c r="R3009">
        <f t="shared" si="326"/>
        <v>4.1933383153624479</v>
      </c>
      <c r="S3009" t="str">
        <f t="shared" si="327"/>
        <v>Acceptable</v>
      </c>
      <c r="T3009">
        <f>ROUNDUP(C3009,0)</f>
        <v>5</v>
      </c>
      <c r="U3009">
        <f>ROUNDDOWN(C3009,0)</f>
        <v>4</v>
      </c>
      <c r="V3009">
        <f>RIGHT(K3009,2)+2000</f>
        <v>2018</v>
      </c>
      <c r="W3009" t="str">
        <f>INDEX(_xlfn.TEXTSPLIT(K3009,"-"),1,2)</f>
        <v>Aug</v>
      </c>
      <c r="X3009" t="str">
        <f>INDEX(_xlfn.TEXTSPLIT(K3009,"-"),1,1)</f>
        <v>4</v>
      </c>
      <c r="Y3009">
        <f>INDEX(months!B:B,MATCH(Sheet1!W3009,months!A:A,0))</f>
        <v>8</v>
      </c>
      <c r="Z3009">
        <f t="shared" si="328"/>
        <v>43316</v>
      </c>
    </row>
    <row r="3010" spans="1:26" x14ac:dyDescent="0.2">
      <c r="A3010" t="s">
        <v>4377</v>
      </c>
      <c r="B3010" t="s">
        <v>4310</v>
      </c>
      <c r="C3010">
        <v>4.4000000000000004</v>
      </c>
      <c r="D3010">
        <v>6106</v>
      </c>
      <c r="E3010" t="s">
        <v>46</v>
      </c>
      <c r="F3010" t="s">
        <v>50</v>
      </c>
      <c r="G3010" t="s">
        <v>23</v>
      </c>
      <c r="H3010" t="s">
        <v>24</v>
      </c>
      <c r="I3010" t="s">
        <v>25</v>
      </c>
      <c r="J3010" t="s">
        <v>2718</v>
      </c>
      <c r="K3010" t="s">
        <v>39</v>
      </c>
      <c r="L3010" t="s">
        <v>46</v>
      </c>
      <c r="M3010" t="s">
        <v>46</v>
      </c>
      <c r="N3010">
        <f t="shared" ref="N3010:N3073" si="329">SUM(A3010,B3010)</f>
        <v>0</v>
      </c>
      <c r="O3010" t="str">
        <f t="shared" ref="O3010:O3073" si="330">IF(E3010="good","Yes","No")</f>
        <v>No</v>
      </c>
      <c r="P3010">
        <f t="shared" ref="P3010:P3073" si="331">COUNTIF(B:B,"&lt;0")</f>
        <v>0</v>
      </c>
      <c r="Q3010">
        <f t="shared" ref="Q3010:Q3073" si="332">SUMIF(D:D,"&gt;1000")</f>
        <v>4813937689</v>
      </c>
      <c r="R3010">
        <f t="shared" ref="R3010:R3073" si="333">AVERAGEIF(C:C,"&gt;0")</f>
        <v>4.1933383153624479</v>
      </c>
      <c r="S3010" t="str">
        <f t="shared" ref="S3010:S3073" si="334">IF(OR(A3010&gt;0,B3010&gt;0),"Acceptable","Check")</f>
        <v>Acceptable</v>
      </c>
      <c r="T3010">
        <f>ROUNDUP(C3010,0)</f>
        <v>5</v>
      </c>
      <c r="U3010">
        <f>ROUNDDOWN(C3010,0)</f>
        <v>4</v>
      </c>
      <c r="V3010">
        <f>RIGHT(K3010,2)+2000</f>
        <v>2018</v>
      </c>
      <c r="W3010" t="str">
        <f>INDEX(_xlfn.TEXTSPLIT(K3010,"-"),1,2)</f>
        <v>Aug</v>
      </c>
      <c r="X3010" t="str">
        <f>INDEX(_xlfn.TEXTSPLIT(K3010,"-"),1,1)</f>
        <v>1</v>
      </c>
      <c r="Y3010">
        <f>INDEX(months!B:B,MATCH(Sheet1!W3010,months!A:A,0))</f>
        <v>8</v>
      </c>
      <c r="Z3010">
        <f t="shared" si="328"/>
        <v>43313</v>
      </c>
    </row>
    <row r="3011" spans="1:26" x14ac:dyDescent="0.2">
      <c r="A3011" t="s">
        <v>4332</v>
      </c>
      <c r="B3011" t="s">
        <v>4310</v>
      </c>
      <c r="C3011">
        <v>4.2</v>
      </c>
      <c r="D3011">
        <v>277900</v>
      </c>
      <c r="E3011" t="s">
        <v>46</v>
      </c>
      <c r="F3011" t="s">
        <v>38</v>
      </c>
      <c r="G3011" t="s">
        <v>23</v>
      </c>
      <c r="H3011" t="s">
        <v>24</v>
      </c>
      <c r="I3011" t="s">
        <v>418</v>
      </c>
      <c r="J3011" t="s">
        <v>2718</v>
      </c>
      <c r="K3011" t="s">
        <v>173</v>
      </c>
      <c r="L3011" t="s">
        <v>46</v>
      </c>
      <c r="M3011" t="s">
        <v>46</v>
      </c>
      <c r="N3011">
        <f t="shared" si="329"/>
        <v>0</v>
      </c>
      <c r="O3011" t="str">
        <f t="shared" si="330"/>
        <v>No</v>
      </c>
      <c r="P3011">
        <f t="shared" si="331"/>
        <v>0</v>
      </c>
      <c r="Q3011">
        <f t="shared" si="332"/>
        <v>4813937689</v>
      </c>
      <c r="R3011">
        <f t="shared" si="333"/>
        <v>4.1933383153624479</v>
      </c>
      <c r="S3011" t="str">
        <f t="shared" si="334"/>
        <v>Acceptable</v>
      </c>
      <c r="T3011">
        <f>ROUNDUP(C3011,0)</f>
        <v>5</v>
      </c>
      <c r="U3011">
        <f>ROUNDDOWN(C3011,0)</f>
        <v>4</v>
      </c>
      <c r="V3011">
        <f>RIGHT(K3011,2)+2000</f>
        <v>2018</v>
      </c>
      <c r="W3011" t="str">
        <f>INDEX(_xlfn.TEXTSPLIT(K3011,"-"),1,2)</f>
        <v>Aug</v>
      </c>
      <c r="X3011" t="str">
        <f>INDEX(_xlfn.TEXTSPLIT(K3011,"-"),1,1)</f>
        <v>2</v>
      </c>
      <c r="Y3011">
        <f>INDEX(months!B:B,MATCH(Sheet1!W3011,months!A:A,0))</f>
        <v>8</v>
      </c>
      <c r="Z3011">
        <f t="shared" ref="Z3011:Z3074" si="335">DATE(V3011,Y3011,X3011)</f>
        <v>43314</v>
      </c>
    </row>
    <row r="3012" spans="1:26" x14ac:dyDescent="0.2">
      <c r="A3012" t="s">
        <v>4309</v>
      </c>
      <c r="B3012" t="s">
        <v>4310</v>
      </c>
      <c r="C3012">
        <v>4.2</v>
      </c>
      <c r="D3012">
        <v>521138</v>
      </c>
      <c r="E3012" t="s">
        <v>46</v>
      </c>
      <c r="F3012" t="s">
        <v>89</v>
      </c>
      <c r="G3012" t="s">
        <v>23</v>
      </c>
      <c r="H3012" t="s">
        <v>24</v>
      </c>
      <c r="I3012" t="s">
        <v>124</v>
      </c>
      <c r="J3012" t="s">
        <v>2718</v>
      </c>
      <c r="K3012" t="s">
        <v>160</v>
      </c>
      <c r="L3012" t="s">
        <v>46</v>
      </c>
      <c r="M3012" t="s">
        <v>274</v>
      </c>
      <c r="N3012">
        <f t="shared" si="329"/>
        <v>0</v>
      </c>
      <c r="O3012" t="str">
        <f t="shared" si="330"/>
        <v>No</v>
      </c>
      <c r="P3012">
        <f t="shared" si="331"/>
        <v>0</v>
      </c>
      <c r="Q3012">
        <f t="shared" si="332"/>
        <v>4813937689</v>
      </c>
      <c r="R3012">
        <f t="shared" si="333"/>
        <v>4.1933383153624479</v>
      </c>
      <c r="S3012" t="str">
        <f t="shared" si="334"/>
        <v>Acceptable</v>
      </c>
      <c r="T3012">
        <f>ROUNDUP(C3012,0)</f>
        <v>5</v>
      </c>
      <c r="U3012">
        <f>ROUNDDOWN(C3012,0)</f>
        <v>4</v>
      </c>
      <c r="V3012">
        <f>RIGHT(K3012,2)+2000</f>
        <v>2018</v>
      </c>
      <c r="W3012" t="str">
        <f>INDEX(_xlfn.TEXTSPLIT(K3012,"-"),1,2)</f>
        <v>Jul</v>
      </c>
      <c r="X3012" t="str">
        <f>INDEX(_xlfn.TEXTSPLIT(K3012,"-"),1,1)</f>
        <v>19</v>
      </c>
      <c r="Y3012">
        <f>INDEX(months!B:B,MATCH(Sheet1!W3012,months!A:A,0))</f>
        <v>7</v>
      </c>
      <c r="Z3012">
        <f t="shared" si="335"/>
        <v>43300</v>
      </c>
    </row>
    <row r="3013" spans="1:26" x14ac:dyDescent="0.2">
      <c r="A3013" t="s">
        <v>4314</v>
      </c>
      <c r="B3013" t="s">
        <v>4310</v>
      </c>
      <c r="C3013">
        <v>4.0999999999999996</v>
      </c>
      <c r="D3013">
        <v>459795</v>
      </c>
      <c r="E3013" t="s">
        <v>46</v>
      </c>
      <c r="F3013" t="s">
        <v>43</v>
      </c>
      <c r="G3013" t="s">
        <v>23</v>
      </c>
      <c r="H3013" t="s">
        <v>24</v>
      </c>
      <c r="I3013" t="s">
        <v>25</v>
      </c>
      <c r="J3013" t="s">
        <v>2718</v>
      </c>
      <c r="K3013" t="s">
        <v>173</v>
      </c>
      <c r="L3013" t="s">
        <v>46</v>
      </c>
      <c r="M3013" t="s">
        <v>46</v>
      </c>
      <c r="N3013">
        <f t="shared" si="329"/>
        <v>0</v>
      </c>
      <c r="O3013" t="str">
        <f t="shared" si="330"/>
        <v>No</v>
      </c>
      <c r="P3013">
        <f t="shared" si="331"/>
        <v>0</v>
      </c>
      <c r="Q3013">
        <f t="shared" si="332"/>
        <v>4813937689</v>
      </c>
      <c r="R3013">
        <f t="shared" si="333"/>
        <v>4.1933383153624479</v>
      </c>
      <c r="S3013" t="str">
        <f t="shared" si="334"/>
        <v>Acceptable</v>
      </c>
      <c r="T3013">
        <f>ROUNDUP(C3013,0)</f>
        <v>5</v>
      </c>
      <c r="U3013">
        <f>ROUNDDOWN(C3013,0)</f>
        <v>4</v>
      </c>
      <c r="V3013">
        <f>RIGHT(K3013,2)+2000</f>
        <v>2018</v>
      </c>
      <c r="W3013" t="str">
        <f>INDEX(_xlfn.TEXTSPLIT(K3013,"-"),1,2)</f>
        <v>Aug</v>
      </c>
      <c r="X3013" t="str">
        <f>INDEX(_xlfn.TEXTSPLIT(K3013,"-"),1,1)</f>
        <v>2</v>
      </c>
      <c r="Y3013">
        <f>INDEX(months!B:B,MATCH(Sheet1!W3013,months!A:A,0))</f>
        <v>8</v>
      </c>
      <c r="Z3013">
        <f t="shared" si="335"/>
        <v>43314</v>
      </c>
    </row>
    <row r="3014" spans="1:26" x14ac:dyDescent="0.2">
      <c r="A3014" t="s">
        <v>4355</v>
      </c>
      <c r="B3014" t="s">
        <v>4310</v>
      </c>
      <c r="C3014">
        <v>4.4000000000000004</v>
      </c>
      <c r="D3014">
        <v>122282</v>
      </c>
      <c r="E3014" t="s">
        <v>46</v>
      </c>
      <c r="F3014" t="s">
        <v>38</v>
      </c>
      <c r="G3014" t="s">
        <v>23</v>
      </c>
      <c r="H3014" t="s">
        <v>24</v>
      </c>
      <c r="I3014" t="s">
        <v>124</v>
      </c>
      <c r="J3014" t="s">
        <v>2718</v>
      </c>
      <c r="K3014" t="s">
        <v>187</v>
      </c>
      <c r="L3014" t="s">
        <v>46</v>
      </c>
      <c r="M3014" t="s">
        <v>46</v>
      </c>
      <c r="N3014">
        <f t="shared" si="329"/>
        <v>0</v>
      </c>
      <c r="O3014" t="str">
        <f t="shared" si="330"/>
        <v>No</v>
      </c>
      <c r="P3014">
        <f t="shared" si="331"/>
        <v>0</v>
      </c>
      <c r="Q3014">
        <f t="shared" si="332"/>
        <v>4813937689</v>
      </c>
      <c r="R3014">
        <f t="shared" si="333"/>
        <v>4.1933383153624479</v>
      </c>
      <c r="S3014" t="str">
        <f t="shared" si="334"/>
        <v>Acceptable</v>
      </c>
      <c r="T3014">
        <f>ROUNDUP(C3014,0)</f>
        <v>5</v>
      </c>
      <c r="U3014">
        <f>ROUNDDOWN(C3014,0)</f>
        <v>4</v>
      </c>
      <c r="V3014">
        <f>RIGHT(K3014,2)+2000</f>
        <v>2018</v>
      </c>
      <c r="W3014" t="str">
        <f>INDEX(_xlfn.TEXTSPLIT(K3014,"-"),1,2)</f>
        <v>Jul</v>
      </c>
      <c r="X3014" t="str">
        <f>INDEX(_xlfn.TEXTSPLIT(K3014,"-"),1,1)</f>
        <v>20</v>
      </c>
      <c r="Y3014">
        <f>INDEX(months!B:B,MATCH(Sheet1!W3014,months!A:A,0))</f>
        <v>7</v>
      </c>
      <c r="Z3014">
        <f t="shared" si="335"/>
        <v>43301</v>
      </c>
    </row>
    <row r="3015" spans="1:26" x14ac:dyDescent="0.2">
      <c r="A3015" t="s">
        <v>4346</v>
      </c>
      <c r="B3015" t="s">
        <v>4310</v>
      </c>
      <c r="C3015">
        <v>4</v>
      </c>
      <c r="D3015">
        <v>176448</v>
      </c>
      <c r="E3015" t="s">
        <v>190</v>
      </c>
      <c r="F3015" t="s">
        <v>38</v>
      </c>
      <c r="G3015" t="s">
        <v>23</v>
      </c>
      <c r="H3015" t="s">
        <v>24</v>
      </c>
      <c r="I3015" t="s">
        <v>25</v>
      </c>
      <c r="J3015" t="s">
        <v>2718</v>
      </c>
      <c r="K3015" t="s">
        <v>393</v>
      </c>
      <c r="L3015" t="s">
        <v>4007</v>
      </c>
      <c r="M3015" t="s">
        <v>54</v>
      </c>
      <c r="N3015">
        <f t="shared" si="329"/>
        <v>0</v>
      </c>
      <c r="O3015" t="str">
        <f t="shared" si="330"/>
        <v>No</v>
      </c>
      <c r="P3015">
        <f t="shared" si="331"/>
        <v>0</v>
      </c>
      <c r="Q3015">
        <f t="shared" si="332"/>
        <v>4813937689</v>
      </c>
      <c r="R3015">
        <f t="shared" si="333"/>
        <v>4.1933383153624479</v>
      </c>
      <c r="S3015" t="str">
        <f t="shared" si="334"/>
        <v>Acceptable</v>
      </c>
      <c r="T3015">
        <f>ROUNDUP(C3015,0)</f>
        <v>4</v>
      </c>
      <c r="U3015">
        <f>ROUNDDOWN(C3015,0)</f>
        <v>4</v>
      </c>
      <c r="V3015">
        <f>RIGHT(K3015,2)+2000</f>
        <v>2017</v>
      </c>
      <c r="W3015" t="str">
        <f>INDEX(_xlfn.TEXTSPLIT(K3015,"-"),1,2)</f>
        <v>Nov</v>
      </c>
      <c r="X3015" t="str">
        <f>INDEX(_xlfn.TEXTSPLIT(K3015,"-"),1,1)</f>
        <v>21</v>
      </c>
      <c r="Y3015">
        <f>INDEX(months!B:B,MATCH(Sheet1!W3015,months!A:A,0))</f>
        <v>11</v>
      </c>
      <c r="Z3015">
        <f t="shared" si="335"/>
        <v>43060</v>
      </c>
    </row>
    <row r="3016" spans="1:26" x14ac:dyDescent="0.2">
      <c r="A3016" t="s">
        <v>4315</v>
      </c>
      <c r="B3016" t="s">
        <v>4310</v>
      </c>
      <c r="C3016">
        <v>4.4000000000000004</v>
      </c>
      <c r="D3016">
        <v>133825</v>
      </c>
      <c r="E3016" t="s">
        <v>1786</v>
      </c>
      <c r="F3016" t="s">
        <v>89</v>
      </c>
      <c r="G3016" t="s">
        <v>23</v>
      </c>
      <c r="H3016" t="s">
        <v>24</v>
      </c>
      <c r="I3016" t="s">
        <v>124</v>
      </c>
      <c r="J3016" t="s">
        <v>2718</v>
      </c>
      <c r="K3016" t="s">
        <v>357</v>
      </c>
      <c r="L3016" t="s">
        <v>4316</v>
      </c>
      <c r="M3016" t="s">
        <v>54</v>
      </c>
      <c r="N3016">
        <f t="shared" si="329"/>
        <v>0</v>
      </c>
      <c r="O3016" t="str">
        <f t="shared" si="330"/>
        <v>No</v>
      </c>
      <c r="P3016">
        <f t="shared" si="331"/>
        <v>0</v>
      </c>
      <c r="Q3016">
        <f t="shared" si="332"/>
        <v>4813937689</v>
      </c>
      <c r="R3016">
        <f t="shared" si="333"/>
        <v>4.1933383153624479</v>
      </c>
      <c r="S3016" t="str">
        <f t="shared" si="334"/>
        <v>Acceptable</v>
      </c>
      <c r="T3016">
        <f>ROUNDUP(C3016,0)</f>
        <v>5</v>
      </c>
      <c r="U3016">
        <f>ROUNDDOWN(C3016,0)</f>
        <v>4</v>
      </c>
      <c r="V3016">
        <f>RIGHT(K3016,2)+2000</f>
        <v>2018</v>
      </c>
      <c r="W3016" t="str">
        <f>INDEX(_xlfn.TEXTSPLIT(K3016,"-"),1,2)</f>
        <v>Jul</v>
      </c>
      <c r="X3016" t="str">
        <f>INDEX(_xlfn.TEXTSPLIT(K3016,"-"),1,1)</f>
        <v>25</v>
      </c>
      <c r="Y3016">
        <f>INDEX(months!B:B,MATCH(Sheet1!W3016,months!A:A,0))</f>
        <v>7</v>
      </c>
      <c r="Z3016">
        <f t="shared" si="335"/>
        <v>43306</v>
      </c>
    </row>
    <row r="3017" spans="1:26" x14ac:dyDescent="0.2">
      <c r="A3017" t="s">
        <v>4333</v>
      </c>
      <c r="B3017" t="s">
        <v>4310</v>
      </c>
      <c r="C3017">
        <v>4.3</v>
      </c>
      <c r="D3017">
        <v>91031</v>
      </c>
      <c r="E3017" t="s">
        <v>46</v>
      </c>
      <c r="F3017" t="s">
        <v>38</v>
      </c>
      <c r="G3017" t="s">
        <v>23</v>
      </c>
      <c r="H3017" t="s">
        <v>24</v>
      </c>
      <c r="I3017" t="s">
        <v>25</v>
      </c>
      <c r="J3017" t="s">
        <v>2718</v>
      </c>
      <c r="K3017" t="s">
        <v>311</v>
      </c>
      <c r="L3017" t="s">
        <v>46</v>
      </c>
      <c r="M3017" t="s">
        <v>274</v>
      </c>
      <c r="N3017">
        <f t="shared" si="329"/>
        <v>0</v>
      </c>
      <c r="O3017" t="str">
        <f t="shared" si="330"/>
        <v>No</v>
      </c>
      <c r="P3017">
        <f t="shared" si="331"/>
        <v>0</v>
      </c>
      <c r="Q3017">
        <f t="shared" si="332"/>
        <v>4813937689</v>
      </c>
      <c r="R3017">
        <f t="shared" si="333"/>
        <v>4.1933383153624479</v>
      </c>
      <c r="S3017" t="str">
        <f t="shared" si="334"/>
        <v>Acceptable</v>
      </c>
      <c r="T3017">
        <f>ROUNDUP(C3017,0)</f>
        <v>5</v>
      </c>
      <c r="U3017">
        <f>ROUNDDOWN(C3017,0)</f>
        <v>4</v>
      </c>
      <c r="V3017">
        <f>RIGHT(K3017,2)+2000</f>
        <v>2018</v>
      </c>
      <c r="W3017" t="str">
        <f>INDEX(_xlfn.TEXTSPLIT(K3017,"-"),1,2)</f>
        <v>Aug</v>
      </c>
      <c r="X3017" t="str">
        <f>INDEX(_xlfn.TEXTSPLIT(K3017,"-"),1,1)</f>
        <v>4</v>
      </c>
      <c r="Y3017">
        <f>INDEX(months!B:B,MATCH(Sheet1!W3017,months!A:A,0))</f>
        <v>8</v>
      </c>
      <c r="Z3017">
        <f t="shared" si="335"/>
        <v>43316</v>
      </c>
    </row>
    <row r="3018" spans="1:26" x14ac:dyDescent="0.2">
      <c r="A3018" t="s">
        <v>4378</v>
      </c>
      <c r="B3018" t="s">
        <v>4310</v>
      </c>
      <c r="C3018">
        <v>4.0999999999999996</v>
      </c>
      <c r="D3018">
        <v>288809</v>
      </c>
      <c r="E3018" t="s">
        <v>815</v>
      </c>
      <c r="F3018" t="s">
        <v>89</v>
      </c>
      <c r="G3018" t="s">
        <v>23</v>
      </c>
      <c r="H3018" t="s">
        <v>24</v>
      </c>
      <c r="I3018" t="s">
        <v>25</v>
      </c>
      <c r="J3018" t="s">
        <v>2718</v>
      </c>
      <c r="K3018" t="s">
        <v>2464</v>
      </c>
      <c r="L3018" t="s">
        <v>230</v>
      </c>
      <c r="M3018" t="s">
        <v>54</v>
      </c>
      <c r="N3018">
        <f t="shared" si="329"/>
        <v>0</v>
      </c>
      <c r="O3018" t="str">
        <f t="shared" si="330"/>
        <v>No</v>
      </c>
      <c r="P3018">
        <f t="shared" si="331"/>
        <v>0</v>
      </c>
      <c r="Q3018">
        <f t="shared" si="332"/>
        <v>4813937689</v>
      </c>
      <c r="R3018">
        <f t="shared" si="333"/>
        <v>4.1933383153624479</v>
      </c>
      <c r="S3018" t="str">
        <f t="shared" si="334"/>
        <v>Acceptable</v>
      </c>
      <c r="T3018">
        <f>ROUNDUP(C3018,0)</f>
        <v>5</v>
      </c>
      <c r="U3018">
        <f>ROUNDDOWN(C3018,0)</f>
        <v>4</v>
      </c>
      <c r="V3018">
        <f>RIGHT(K3018,2)+2000</f>
        <v>2017</v>
      </c>
      <c r="W3018" t="str">
        <f>INDEX(_xlfn.TEXTSPLIT(K3018,"-"),1,2)</f>
        <v>Sep</v>
      </c>
      <c r="X3018" t="str">
        <f>INDEX(_xlfn.TEXTSPLIT(K3018,"-"),1,1)</f>
        <v>27</v>
      </c>
      <c r="Y3018">
        <f>INDEX(months!B:B,MATCH(Sheet1!W3018,months!A:A,0))</f>
        <v>9</v>
      </c>
      <c r="Z3018">
        <f t="shared" si="335"/>
        <v>43005</v>
      </c>
    </row>
    <row r="3019" spans="1:26" x14ac:dyDescent="0.2">
      <c r="A3019" t="s">
        <v>4379</v>
      </c>
      <c r="B3019" t="s">
        <v>4310</v>
      </c>
      <c r="C3019">
        <v>4</v>
      </c>
      <c r="D3019">
        <v>43611</v>
      </c>
      <c r="E3019" t="s">
        <v>256</v>
      </c>
      <c r="F3019" t="s">
        <v>65</v>
      </c>
      <c r="G3019" t="s">
        <v>23</v>
      </c>
      <c r="H3019" t="s">
        <v>24</v>
      </c>
      <c r="I3019" t="s">
        <v>25</v>
      </c>
      <c r="J3019" t="s">
        <v>2718</v>
      </c>
      <c r="K3019" t="s">
        <v>859</v>
      </c>
      <c r="L3019" t="s">
        <v>4380</v>
      </c>
      <c r="M3019" t="s">
        <v>274</v>
      </c>
      <c r="N3019">
        <f t="shared" si="329"/>
        <v>0</v>
      </c>
      <c r="O3019" t="str">
        <f t="shared" si="330"/>
        <v>No</v>
      </c>
      <c r="P3019">
        <f t="shared" si="331"/>
        <v>0</v>
      </c>
      <c r="Q3019">
        <f t="shared" si="332"/>
        <v>4813937689</v>
      </c>
      <c r="R3019">
        <f t="shared" si="333"/>
        <v>4.1933383153624479</v>
      </c>
      <c r="S3019" t="str">
        <f t="shared" si="334"/>
        <v>Acceptable</v>
      </c>
      <c r="T3019">
        <f>ROUNDUP(C3019,0)</f>
        <v>4</v>
      </c>
      <c r="U3019">
        <f>ROUNDDOWN(C3019,0)</f>
        <v>4</v>
      </c>
      <c r="V3019">
        <f>RIGHT(K3019,2)+2000</f>
        <v>2018</v>
      </c>
      <c r="W3019" t="str">
        <f>INDEX(_xlfn.TEXTSPLIT(K3019,"-"),1,2)</f>
        <v>Jun</v>
      </c>
      <c r="X3019" t="str">
        <f>INDEX(_xlfn.TEXTSPLIT(K3019,"-"),1,1)</f>
        <v>27</v>
      </c>
      <c r="Y3019">
        <f>INDEX(months!B:B,MATCH(Sheet1!W3019,months!A:A,0))</f>
        <v>6</v>
      </c>
      <c r="Z3019">
        <f t="shared" si="335"/>
        <v>43278</v>
      </c>
    </row>
    <row r="3020" spans="1:26" x14ac:dyDescent="0.2">
      <c r="A3020" t="s">
        <v>4309</v>
      </c>
      <c r="B3020" t="s">
        <v>4310</v>
      </c>
      <c r="C3020">
        <v>4.2</v>
      </c>
      <c r="D3020">
        <v>521138</v>
      </c>
      <c r="E3020" t="s">
        <v>46</v>
      </c>
      <c r="F3020" t="s">
        <v>89</v>
      </c>
      <c r="G3020" t="s">
        <v>23</v>
      </c>
      <c r="H3020" t="s">
        <v>24</v>
      </c>
      <c r="I3020" t="s">
        <v>124</v>
      </c>
      <c r="J3020" t="s">
        <v>2718</v>
      </c>
      <c r="K3020" t="s">
        <v>160</v>
      </c>
      <c r="L3020" t="s">
        <v>46</v>
      </c>
      <c r="M3020" t="s">
        <v>274</v>
      </c>
      <c r="N3020">
        <f t="shared" si="329"/>
        <v>0</v>
      </c>
      <c r="O3020" t="str">
        <f t="shared" si="330"/>
        <v>No</v>
      </c>
      <c r="P3020">
        <f t="shared" si="331"/>
        <v>0</v>
      </c>
      <c r="Q3020">
        <f t="shared" si="332"/>
        <v>4813937689</v>
      </c>
      <c r="R3020">
        <f t="shared" si="333"/>
        <v>4.1933383153624479</v>
      </c>
      <c r="S3020" t="str">
        <f t="shared" si="334"/>
        <v>Acceptable</v>
      </c>
      <c r="T3020">
        <f>ROUNDUP(C3020,0)</f>
        <v>5</v>
      </c>
      <c r="U3020">
        <f>ROUNDDOWN(C3020,0)</f>
        <v>4</v>
      </c>
      <c r="V3020">
        <f>RIGHT(K3020,2)+2000</f>
        <v>2018</v>
      </c>
      <c r="W3020" t="str">
        <f>INDEX(_xlfn.TEXTSPLIT(K3020,"-"),1,2)</f>
        <v>Jul</v>
      </c>
      <c r="X3020" t="str">
        <f>INDEX(_xlfn.TEXTSPLIT(K3020,"-"),1,1)</f>
        <v>19</v>
      </c>
      <c r="Y3020">
        <f>INDEX(months!B:B,MATCH(Sheet1!W3020,months!A:A,0))</f>
        <v>7</v>
      </c>
      <c r="Z3020">
        <f t="shared" si="335"/>
        <v>43300</v>
      </c>
    </row>
    <row r="3021" spans="1:26" x14ac:dyDescent="0.2">
      <c r="A3021" t="s">
        <v>4313</v>
      </c>
      <c r="B3021" t="s">
        <v>4310</v>
      </c>
      <c r="C3021">
        <v>4.2</v>
      </c>
      <c r="D3021">
        <v>82882</v>
      </c>
      <c r="E3021" t="s">
        <v>46</v>
      </c>
      <c r="F3021" t="s">
        <v>38</v>
      </c>
      <c r="G3021" t="s">
        <v>23</v>
      </c>
      <c r="H3021" t="s">
        <v>24</v>
      </c>
      <c r="I3021" t="s">
        <v>25</v>
      </c>
      <c r="J3021" t="s">
        <v>2718</v>
      </c>
      <c r="K3021" t="s">
        <v>115</v>
      </c>
      <c r="L3021" t="s">
        <v>46</v>
      </c>
      <c r="M3021" t="s">
        <v>46</v>
      </c>
      <c r="N3021">
        <f t="shared" si="329"/>
        <v>0</v>
      </c>
      <c r="O3021" t="str">
        <f t="shared" si="330"/>
        <v>No</v>
      </c>
      <c r="P3021">
        <f t="shared" si="331"/>
        <v>0</v>
      </c>
      <c r="Q3021">
        <f t="shared" si="332"/>
        <v>4813937689</v>
      </c>
      <c r="R3021">
        <f t="shared" si="333"/>
        <v>4.1933383153624479</v>
      </c>
      <c r="S3021" t="str">
        <f t="shared" si="334"/>
        <v>Acceptable</v>
      </c>
      <c r="T3021">
        <f>ROUNDUP(C3021,0)</f>
        <v>5</v>
      </c>
      <c r="U3021">
        <f>ROUNDDOWN(C3021,0)</f>
        <v>4</v>
      </c>
      <c r="V3021">
        <f>RIGHT(K3021,2)+2000</f>
        <v>2018</v>
      </c>
      <c r="W3021" t="str">
        <f>INDEX(_xlfn.TEXTSPLIT(K3021,"-"),1,2)</f>
        <v>Jul</v>
      </c>
      <c r="X3021" t="str">
        <f>INDEX(_xlfn.TEXTSPLIT(K3021,"-"),1,1)</f>
        <v>30</v>
      </c>
      <c r="Y3021">
        <f>INDEX(months!B:B,MATCH(Sheet1!W3021,months!A:A,0))</f>
        <v>7</v>
      </c>
      <c r="Z3021">
        <f t="shared" si="335"/>
        <v>43311</v>
      </c>
    </row>
    <row r="3022" spans="1:26" x14ac:dyDescent="0.2">
      <c r="A3022" t="s">
        <v>4333</v>
      </c>
      <c r="B3022" t="s">
        <v>4310</v>
      </c>
      <c r="C3022">
        <v>4.3</v>
      </c>
      <c r="D3022">
        <v>91031</v>
      </c>
      <c r="E3022" t="s">
        <v>46</v>
      </c>
      <c r="F3022" t="s">
        <v>38</v>
      </c>
      <c r="G3022" t="s">
        <v>23</v>
      </c>
      <c r="H3022" t="s">
        <v>24</v>
      </c>
      <c r="I3022" t="s">
        <v>25</v>
      </c>
      <c r="J3022" t="s">
        <v>2718</v>
      </c>
      <c r="K3022" t="s">
        <v>311</v>
      </c>
      <c r="L3022" t="s">
        <v>46</v>
      </c>
      <c r="M3022" t="s">
        <v>274</v>
      </c>
      <c r="N3022">
        <f t="shared" si="329"/>
        <v>0</v>
      </c>
      <c r="O3022" t="str">
        <f t="shared" si="330"/>
        <v>No</v>
      </c>
      <c r="P3022">
        <f t="shared" si="331"/>
        <v>0</v>
      </c>
      <c r="Q3022">
        <f t="shared" si="332"/>
        <v>4813937689</v>
      </c>
      <c r="R3022">
        <f t="shared" si="333"/>
        <v>4.1933383153624479</v>
      </c>
      <c r="S3022" t="str">
        <f t="shared" si="334"/>
        <v>Acceptable</v>
      </c>
      <c r="T3022">
        <f>ROUNDUP(C3022,0)</f>
        <v>5</v>
      </c>
      <c r="U3022">
        <f>ROUNDDOWN(C3022,0)</f>
        <v>4</v>
      </c>
      <c r="V3022">
        <f>RIGHT(K3022,2)+2000</f>
        <v>2018</v>
      </c>
      <c r="W3022" t="str">
        <f>INDEX(_xlfn.TEXTSPLIT(K3022,"-"),1,2)</f>
        <v>Aug</v>
      </c>
      <c r="X3022" t="str">
        <f>INDEX(_xlfn.TEXTSPLIT(K3022,"-"),1,1)</f>
        <v>4</v>
      </c>
      <c r="Y3022">
        <f>INDEX(months!B:B,MATCH(Sheet1!W3022,months!A:A,0))</f>
        <v>8</v>
      </c>
      <c r="Z3022">
        <f t="shared" si="335"/>
        <v>43316</v>
      </c>
    </row>
    <row r="3023" spans="1:26" x14ac:dyDescent="0.2">
      <c r="A3023" t="s">
        <v>4381</v>
      </c>
      <c r="B3023" t="s">
        <v>4310</v>
      </c>
      <c r="C3023">
        <v>3.1</v>
      </c>
      <c r="D3023">
        <v>78442</v>
      </c>
      <c r="E3023" t="s">
        <v>42</v>
      </c>
      <c r="F3023" t="s">
        <v>38</v>
      </c>
      <c r="G3023" t="s">
        <v>23</v>
      </c>
      <c r="H3023" t="s">
        <v>24</v>
      </c>
      <c r="I3023" t="s">
        <v>25</v>
      </c>
      <c r="J3023" t="s">
        <v>2718</v>
      </c>
      <c r="K3023" t="s">
        <v>951</v>
      </c>
      <c r="L3023" t="s">
        <v>4382</v>
      </c>
      <c r="M3023" t="s">
        <v>81</v>
      </c>
      <c r="N3023">
        <f t="shared" si="329"/>
        <v>0</v>
      </c>
      <c r="O3023" t="str">
        <f t="shared" si="330"/>
        <v>No</v>
      </c>
      <c r="P3023">
        <f t="shared" si="331"/>
        <v>0</v>
      </c>
      <c r="Q3023">
        <f t="shared" si="332"/>
        <v>4813937689</v>
      </c>
      <c r="R3023">
        <f t="shared" si="333"/>
        <v>4.1933383153624479</v>
      </c>
      <c r="S3023" t="str">
        <f t="shared" si="334"/>
        <v>Acceptable</v>
      </c>
      <c r="T3023">
        <f>ROUNDUP(C3023,0)</f>
        <v>4</v>
      </c>
      <c r="U3023">
        <f>ROUNDDOWN(C3023,0)</f>
        <v>3</v>
      </c>
      <c r="V3023">
        <f>RIGHT(K3023,2)+2000</f>
        <v>2018</v>
      </c>
      <c r="W3023" t="str">
        <f>INDEX(_xlfn.TEXTSPLIT(K3023,"-"),1,2)</f>
        <v>Jun</v>
      </c>
      <c r="X3023" t="str">
        <f>INDEX(_xlfn.TEXTSPLIT(K3023,"-"),1,1)</f>
        <v>22</v>
      </c>
      <c r="Y3023">
        <f>INDEX(months!B:B,MATCH(Sheet1!W3023,months!A:A,0))</f>
        <v>6</v>
      </c>
      <c r="Z3023">
        <f t="shared" si="335"/>
        <v>43273</v>
      </c>
    </row>
    <row r="3024" spans="1:26" x14ac:dyDescent="0.2">
      <c r="A3024" t="s">
        <v>4378</v>
      </c>
      <c r="B3024" t="s">
        <v>4310</v>
      </c>
      <c r="C3024">
        <v>4.0999999999999996</v>
      </c>
      <c r="D3024">
        <v>288809</v>
      </c>
      <c r="E3024" t="s">
        <v>815</v>
      </c>
      <c r="F3024" t="s">
        <v>89</v>
      </c>
      <c r="G3024" t="s">
        <v>23</v>
      </c>
      <c r="H3024" t="s">
        <v>24</v>
      </c>
      <c r="I3024" t="s">
        <v>25</v>
      </c>
      <c r="J3024" t="s">
        <v>2718</v>
      </c>
      <c r="K3024" t="s">
        <v>2464</v>
      </c>
      <c r="L3024" t="s">
        <v>230</v>
      </c>
      <c r="M3024" t="s">
        <v>54</v>
      </c>
      <c r="N3024">
        <f t="shared" si="329"/>
        <v>0</v>
      </c>
      <c r="O3024" t="str">
        <f t="shared" si="330"/>
        <v>No</v>
      </c>
      <c r="P3024">
        <f t="shared" si="331"/>
        <v>0</v>
      </c>
      <c r="Q3024">
        <f t="shared" si="332"/>
        <v>4813937689</v>
      </c>
      <c r="R3024">
        <f t="shared" si="333"/>
        <v>4.1933383153624479</v>
      </c>
      <c r="S3024" t="str">
        <f t="shared" si="334"/>
        <v>Acceptable</v>
      </c>
      <c r="T3024">
        <f>ROUNDUP(C3024,0)</f>
        <v>5</v>
      </c>
      <c r="U3024">
        <f>ROUNDDOWN(C3024,0)</f>
        <v>4</v>
      </c>
      <c r="V3024">
        <f>RIGHT(K3024,2)+2000</f>
        <v>2017</v>
      </c>
      <c r="W3024" t="str">
        <f>INDEX(_xlfn.TEXTSPLIT(K3024,"-"),1,2)</f>
        <v>Sep</v>
      </c>
      <c r="X3024" t="str">
        <f>INDEX(_xlfn.TEXTSPLIT(K3024,"-"),1,1)</f>
        <v>27</v>
      </c>
      <c r="Y3024">
        <f>INDEX(months!B:B,MATCH(Sheet1!W3024,months!A:A,0))</f>
        <v>9</v>
      </c>
      <c r="Z3024">
        <f t="shared" si="335"/>
        <v>43005</v>
      </c>
    </row>
    <row r="3025" spans="1:26" x14ac:dyDescent="0.2">
      <c r="A3025" t="s">
        <v>4383</v>
      </c>
      <c r="B3025" t="s">
        <v>4310</v>
      </c>
      <c r="C3025">
        <v>2.9</v>
      </c>
      <c r="D3025">
        <v>3017</v>
      </c>
      <c r="E3025" t="s">
        <v>172</v>
      </c>
      <c r="F3025" t="s">
        <v>50</v>
      </c>
      <c r="G3025" t="s">
        <v>23</v>
      </c>
      <c r="H3025" t="s">
        <v>24</v>
      </c>
      <c r="I3025" t="s">
        <v>25</v>
      </c>
      <c r="J3025" t="s">
        <v>2718</v>
      </c>
      <c r="K3025" t="s">
        <v>413</v>
      </c>
      <c r="L3025" t="s">
        <v>1281</v>
      </c>
      <c r="M3025" t="s">
        <v>81</v>
      </c>
      <c r="N3025">
        <f t="shared" si="329"/>
        <v>0</v>
      </c>
      <c r="O3025" t="str">
        <f t="shared" si="330"/>
        <v>No</v>
      </c>
      <c r="P3025">
        <f t="shared" si="331"/>
        <v>0</v>
      </c>
      <c r="Q3025">
        <f t="shared" si="332"/>
        <v>4813937689</v>
      </c>
      <c r="R3025">
        <f t="shared" si="333"/>
        <v>4.1933383153624479</v>
      </c>
      <c r="S3025" t="str">
        <f t="shared" si="334"/>
        <v>Acceptable</v>
      </c>
      <c r="T3025">
        <f>ROUNDUP(C3025,0)</f>
        <v>3</v>
      </c>
      <c r="U3025">
        <f>ROUNDDOWN(C3025,0)</f>
        <v>2</v>
      </c>
      <c r="V3025">
        <f>RIGHT(K3025,2)+2000</f>
        <v>2018</v>
      </c>
      <c r="W3025" t="str">
        <f>INDEX(_xlfn.TEXTSPLIT(K3025,"-"),1,2)</f>
        <v>Jul</v>
      </c>
      <c r="X3025" t="str">
        <f>INDEX(_xlfn.TEXTSPLIT(K3025,"-"),1,1)</f>
        <v>2</v>
      </c>
      <c r="Y3025">
        <f>INDEX(months!B:B,MATCH(Sheet1!W3025,months!A:A,0))</f>
        <v>7</v>
      </c>
      <c r="Z3025">
        <f t="shared" si="335"/>
        <v>43283</v>
      </c>
    </row>
    <row r="3026" spans="1:26" x14ac:dyDescent="0.2">
      <c r="A3026" t="s">
        <v>4384</v>
      </c>
      <c r="B3026" t="s">
        <v>4310</v>
      </c>
      <c r="C3026">
        <v>4</v>
      </c>
      <c r="D3026">
        <v>30840</v>
      </c>
      <c r="E3026" t="s">
        <v>46</v>
      </c>
      <c r="F3026" t="s">
        <v>65</v>
      </c>
      <c r="G3026" t="s">
        <v>23</v>
      </c>
      <c r="H3026" t="s">
        <v>24</v>
      </c>
      <c r="I3026" t="s">
        <v>44</v>
      </c>
      <c r="J3026" t="s">
        <v>2718</v>
      </c>
      <c r="K3026" t="s">
        <v>2096</v>
      </c>
      <c r="L3026" t="s">
        <v>46</v>
      </c>
      <c r="M3026" t="s">
        <v>46</v>
      </c>
      <c r="N3026">
        <f t="shared" si="329"/>
        <v>0</v>
      </c>
      <c r="O3026" t="str">
        <f t="shared" si="330"/>
        <v>No</v>
      </c>
      <c r="P3026">
        <f t="shared" si="331"/>
        <v>0</v>
      </c>
      <c r="Q3026">
        <f t="shared" si="332"/>
        <v>4813937689</v>
      </c>
      <c r="R3026">
        <f t="shared" si="333"/>
        <v>4.1933383153624479</v>
      </c>
      <c r="S3026" t="str">
        <f t="shared" si="334"/>
        <v>Acceptable</v>
      </c>
      <c r="T3026">
        <f>ROUNDUP(C3026,0)</f>
        <v>4</v>
      </c>
      <c r="U3026">
        <f>ROUNDDOWN(C3026,0)</f>
        <v>4</v>
      </c>
      <c r="V3026">
        <f>RIGHT(K3026,2)+2000</f>
        <v>2018</v>
      </c>
      <c r="W3026" t="str">
        <f>INDEX(_xlfn.TEXTSPLIT(K3026,"-"),1,2)</f>
        <v>May</v>
      </c>
      <c r="X3026" t="str">
        <f>INDEX(_xlfn.TEXTSPLIT(K3026,"-"),1,1)</f>
        <v>22</v>
      </c>
      <c r="Y3026">
        <f>INDEX(months!B:B,MATCH(Sheet1!W3026,months!A:A,0))</f>
        <v>5</v>
      </c>
      <c r="Z3026">
        <f t="shared" si="335"/>
        <v>43242</v>
      </c>
    </row>
    <row r="3027" spans="1:26" x14ac:dyDescent="0.2">
      <c r="A3027" t="s">
        <v>4385</v>
      </c>
      <c r="B3027" t="s">
        <v>4310</v>
      </c>
      <c r="C3027">
        <v>4.5</v>
      </c>
      <c r="D3027">
        <v>36255</v>
      </c>
      <c r="E3027" t="s">
        <v>42</v>
      </c>
      <c r="F3027" t="s">
        <v>65</v>
      </c>
      <c r="G3027" t="s">
        <v>23</v>
      </c>
      <c r="H3027" t="s">
        <v>24</v>
      </c>
      <c r="I3027" t="s">
        <v>25</v>
      </c>
      <c r="J3027" t="s">
        <v>2718</v>
      </c>
      <c r="K3027" t="s">
        <v>39</v>
      </c>
      <c r="L3027" t="s">
        <v>4386</v>
      </c>
      <c r="M3027" t="s">
        <v>81</v>
      </c>
      <c r="N3027">
        <f t="shared" si="329"/>
        <v>0</v>
      </c>
      <c r="O3027" t="str">
        <f t="shared" si="330"/>
        <v>No</v>
      </c>
      <c r="P3027">
        <f t="shared" si="331"/>
        <v>0</v>
      </c>
      <c r="Q3027">
        <f t="shared" si="332"/>
        <v>4813937689</v>
      </c>
      <c r="R3027">
        <f t="shared" si="333"/>
        <v>4.1933383153624479</v>
      </c>
      <c r="S3027" t="str">
        <f t="shared" si="334"/>
        <v>Acceptable</v>
      </c>
      <c r="T3027">
        <f>ROUNDUP(C3027,0)</f>
        <v>5</v>
      </c>
      <c r="U3027">
        <f>ROUNDDOWN(C3027,0)</f>
        <v>4</v>
      </c>
      <c r="V3027">
        <f>RIGHT(K3027,2)+2000</f>
        <v>2018</v>
      </c>
      <c r="W3027" t="str">
        <f>INDEX(_xlfn.TEXTSPLIT(K3027,"-"),1,2)</f>
        <v>Aug</v>
      </c>
      <c r="X3027" t="str">
        <f>INDEX(_xlfn.TEXTSPLIT(K3027,"-"),1,1)</f>
        <v>1</v>
      </c>
      <c r="Y3027">
        <f>INDEX(months!B:B,MATCH(Sheet1!W3027,months!A:A,0))</f>
        <v>8</v>
      </c>
      <c r="Z3027">
        <f t="shared" si="335"/>
        <v>43313</v>
      </c>
    </row>
    <row r="3028" spans="1:26" x14ac:dyDescent="0.2">
      <c r="A3028" t="s">
        <v>4387</v>
      </c>
      <c r="B3028" t="s">
        <v>4310</v>
      </c>
      <c r="C3028">
        <v>4.3</v>
      </c>
      <c r="D3028">
        <v>752</v>
      </c>
      <c r="E3028" t="s">
        <v>69</v>
      </c>
      <c r="F3028" t="s">
        <v>50</v>
      </c>
      <c r="G3028" t="s">
        <v>23</v>
      </c>
      <c r="H3028" t="s">
        <v>24</v>
      </c>
      <c r="I3028" t="s">
        <v>25</v>
      </c>
      <c r="J3028" t="s">
        <v>2718</v>
      </c>
      <c r="K3028" t="s">
        <v>605</v>
      </c>
      <c r="L3028" t="s">
        <v>4388</v>
      </c>
      <c r="M3028" t="s">
        <v>81</v>
      </c>
      <c r="N3028">
        <f t="shared" si="329"/>
        <v>0</v>
      </c>
      <c r="O3028" t="str">
        <f t="shared" si="330"/>
        <v>No</v>
      </c>
      <c r="P3028">
        <f t="shared" si="331"/>
        <v>0</v>
      </c>
      <c r="Q3028">
        <f t="shared" si="332"/>
        <v>4813937689</v>
      </c>
      <c r="R3028">
        <f t="shared" si="333"/>
        <v>4.1933383153624479</v>
      </c>
      <c r="S3028" t="str">
        <f t="shared" si="334"/>
        <v>Acceptable</v>
      </c>
      <c r="T3028">
        <f>ROUNDUP(C3028,0)</f>
        <v>5</v>
      </c>
      <c r="U3028">
        <f>ROUNDDOWN(C3028,0)</f>
        <v>4</v>
      </c>
      <c r="V3028">
        <f>RIGHT(K3028,2)+2000</f>
        <v>2018</v>
      </c>
      <c r="W3028" t="str">
        <f>INDEX(_xlfn.TEXTSPLIT(K3028,"-"),1,2)</f>
        <v>Jul</v>
      </c>
      <c r="X3028" t="str">
        <f>INDEX(_xlfn.TEXTSPLIT(K3028,"-"),1,1)</f>
        <v>10</v>
      </c>
      <c r="Y3028">
        <f>INDEX(months!B:B,MATCH(Sheet1!W3028,months!A:A,0))</f>
        <v>7</v>
      </c>
      <c r="Z3028">
        <f t="shared" si="335"/>
        <v>43291</v>
      </c>
    </row>
    <row r="3029" spans="1:26" x14ac:dyDescent="0.2">
      <c r="A3029" t="s">
        <v>4389</v>
      </c>
      <c r="B3029" t="s">
        <v>4310</v>
      </c>
      <c r="C3029">
        <v>4.0999999999999996</v>
      </c>
      <c r="D3029">
        <v>19230</v>
      </c>
      <c r="E3029" t="s">
        <v>2985</v>
      </c>
      <c r="F3029" t="s">
        <v>65</v>
      </c>
      <c r="G3029" t="s">
        <v>23</v>
      </c>
      <c r="H3029" t="s">
        <v>24</v>
      </c>
      <c r="I3029" t="s">
        <v>25</v>
      </c>
      <c r="J3029" t="s">
        <v>2718</v>
      </c>
      <c r="K3029" t="s">
        <v>1777</v>
      </c>
      <c r="L3029" t="s">
        <v>4390</v>
      </c>
      <c r="M3029" t="s">
        <v>81</v>
      </c>
      <c r="N3029">
        <f t="shared" si="329"/>
        <v>0</v>
      </c>
      <c r="O3029" t="str">
        <f t="shared" si="330"/>
        <v>No</v>
      </c>
      <c r="P3029">
        <f t="shared" si="331"/>
        <v>0</v>
      </c>
      <c r="Q3029">
        <f t="shared" si="332"/>
        <v>4813937689</v>
      </c>
      <c r="R3029">
        <f t="shared" si="333"/>
        <v>4.1933383153624479</v>
      </c>
      <c r="S3029" t="str">
        <f t="shared" si="334"/>
        <v>Acceptable</v>
      </c>
      <c r="T3029">
        <f>ROUNDUP(C3029,0)</f>
        <v>5</v>
      </c>
      <c r="U3029">
        <f>ROUNDDOWN(C3029,0)</f>
        <v>4</v>
      </c>
      <c r="V3029">
        <f>RIGHT(K3029,2)+2000</f>
        <v>2018</v>
      </c>
      <c r="W3029" t="str">
        <f>INDEX(_xlfn.TEXTSPLIT(K3029,"-"),1,2)</f>
        <v>May</v>
      </c>
      <c r="X3029" t="str">
        <f>INDEX(_xlfn.TEXTSPLIT(K3029,"-"),1,1)</f>
        <v>30</v>
      </c>
      <c r="Y3029">
        <f>INDEX(months!B:B,MATCH(Sheet1!W3029,months!A:A,0))</f>
        <v>5</v>
      </c>
      <c r="Z3029">
        <f t="shared" si="335"/>
        <v>43250</v>
      </c>
    </row>
    <row r="3030" spans="1:26" x14ac:dyDescent="0.2">
      <c r="A3030" t="s">
        <v>4391</v>
      </c>
      <c r="B3030" t="s">
        <v>4310</v>
      </c>
      <c r="C3030">
        <v>4.3</v>
      </c>
      <c r="D3030">
        <v>926</v>
      </c>
      <c r="E3030" t="s">
        <v>1242</v>
      </c>
      <c r="F3030" t="s">
        <v>50</v>
      </c>
      <c r="G3030" t="s">
        <v>23</v>
      </c>
      <c r="H3030" t="s">
        <v>24</v>
      </c>
      <c r="I3030" t="s">
        <v>25</v>
      </c>
      <c r="J3030" t="s">
        <v>2718</v>
      </c>
      <c r="K3030" t="s">
        <v>2221</v>
      </c>
      <c r="L3030" t="s">
        <v>4392</v>
      </c>
      <c r="M3030" t="s">
        <v>81</v>
      </c>
      <c r="N3030">
        <f t="shared" si="329"/>
        <v>0</v>
      </c>
      <c r="O3030" t="str">
        <f t="shared" si="330"/>
        <v>No</v>
      </c>
      <c r="P3030">
        <f t="shared" si="331"/>
        <v>0</v>
      </c>
      <c r="Q3030">
        <f t="shared" si="332"/>
        <v>4813937689</v>
      </c>
      <c r="R3030">
        <f t="shared" si="333"/>
        <v>4.1933383153624479</v>
      </c>
      <c r="S3030" t="str">
        <f t="shared" si="334"/>
        <v>Acceptable</v>
      </c>
      <c r="T3030">
        <f>ROUNDUP(C3030,0)</f>
        <v>5</v>
      </c>
      <c r="U3030">
        <f>ROUNDDOWN(C3030,0)</f>
        <v>4</v>
      </c>
      <c r="V3030">
        <f>RIGHT(K3030,2)+2000</f>
        <v>2018</v>
      </c>
      <c r="W3030" t="str">
        <f>INDEX(_xlfn.TEXTSPLIT(K3030,"-"),1,2)</f>
        <v>Jan</v>
      </c>
      <c r="X3030" t="str">
        <f>INDEX(_xlfn.TEXTSPLIT(K3030,"-"),1,1)</f>
        <v>17</v>
      </c>
      <c r="Y3030">
        <f>INDEX(months!B:B,MATCH(Sheet1!W3030,months!A:A,0))</f>
        <v>1</v>
      </c>
      <c r="Z3030">
        <f t="shared" si="335"/>
        <v>43117</v>
      </c>
    </row>
    <row r="3031" spans="1:26" x14ac:dyDescent="0.2">
      <c r="A3031" t="s">
        <v>4393</v>
      </c>
      <c r="B3031" t="s">
        <v>4310</v>
      </c>
      <c r="C3031">
        <v>4.5</v>
      </c>
      <c r="D3031">
        <v>26102</v>
      </c>
      <c r="E3031" t="s">
        <v>46</v>
      </c>
      <c r="F3031" t="s">
        <v>65</v>
      </c>
      <c r="G3031" t="s">
        <v>23</v>
      </c>
      <c r="H3031" t="s">
        <v>24</v>
      </c>
      <c r="I3031" t="s">
        <v>25</v>
      </c>
      <c r="J3031" t="s">
        <v>2718</v>
      </c>
      <c r="K3031" t="s">
        <v>1807</v>
      </c>
      <c r="L3031" t="s">
        <v>46</v>
      </c>
      <c r="M3031" t="s">
        <v>46</v>
      </c>
      <c r="N3031">
        <f t="shared" si="329"/>
        <v>0</v>
      </c>
      <c r="O3031" t="str">
        <f t="shared" si="330"/>
        <v>No</v>
      </c>
      <c r="P3031">
        <f t="shared" si="331"/>
        <v>0</v>
      </c>
      <c r="Q3031">
        <f t="shared" si="332"/>
        <v>4813937689</v>
      </c>
      <c r="R3031">
        <f t="shared" si="333"/>
        <v>4.1933383153624479</v>
      </c>
      <c r="S3031" t="str">
        <f t="shared" si="334"/>
        <v>Acceptable</v>
      </c>
      <c r="T3031">
        <f>ROUNDUP(C3031,0)</f>
        <v>5</v>
      </c>
      <c r="U3031">
        <f>ROUNDDOWN(C3031,0)</f>
        <v>4</v>
      </c>
      <c r="V3031">
        <f>RIGHT(K3031,2)+2000</f>
        <v>2018</v>
      </c>
      <c r="W3031" t="str">
        <f>INDEX(_xlfn.TEXTSPLIT(K3031,"-"),1,2)</f>
        <v>May</v>
      </c>
      <c r="X3031" t="str">
        <f>INDEX(_xlfn.TEXTSPLIT(K3031,"-"),1,1)</f>
        <v>3</v>
      </c>
      <c r="Y3031">
        <f>INDEX(months!B:B,MATCH(Sheet1!W3031,months!A:A,0))</f>
        <v>5</v>
      </c>
      <c r="Z3031">
        <f t="shared" si="335"/>
        <v>43223</v>
      </c>
    </row>
    <row r="3032" spans="1:26" x14ac:dyDescent="0.2">
      <c r="A3032" t="s">
        <v>4394</v>
      </c>
      <c r="B3032" t="s">
        <v>4310</v>
      </c>
      <c r="C3032">
        <v>4.5999999999999996</v>
      </c>
      <c r="D3032">
        <v>37167</v>
      </c>
      <c r="E3032" t="s">
        <v>46</v>
      </c>
      <c r="F3032" t="s">
        <v>65</v>
      </c>
      <c r="G3032" t="s">
        <v>23</v>
      </c>
      <c r="H3032" t="s">
        <v>24</v>
      </c>
      <c r="I3032" t="s">
        <v>25</v>
      </c>
      <c r="J3032" t="s">
        <v>2718</v>
      </c>
      <c r="K3032" t="s">
        <v>115</v>
      </c>
      <c r="L3032" t="s">
        <v>46</v>
      </c>
      <c r="M3032" t="s">
        <v>54</v>
      </c>
      <c r="N3032">
        <f t="shared" si="329"/>
        <v>0</v>
      </c>
      <c r="O3032" t="str">
        <f t="shared" si="330"/>
        <v>No</v>
      </c>
      <c r="P3032">
        <f t="shared" si="331"/>
        <v>0</v>
      </c>
      <c r="Q3032">
        <f t="shared" si="332"/>
        <v>4813937689</v>
      </c>
      <c r="R3032">
        <f t="shared" si="333"/>
        <v>4.1933383153624479</v>
      </c>
      <c r="S3032" t="str">
        <f t="shared" si="334"/>
        <v>Acceptable</v>
      </c>
      <c r="T3032">
        <f>ROUNDUP(C3032,0)</f>
        <v>5</v>
      </c>
      <c r="U3032">
        <f>ROUNDDOWN(C3032,0)</f>
        <v>4</v>
      </c>
      <c r="V3032">
        <f>RIGHT(K3032,2)+2000</f>
        <v>2018</v>
      </c>
      <c r="W3032" t="str">
        <f>INDEX(_xlfn.TEXTSPLIT(K3032,"-"),1,2)</f>
        <v>Jul</v>
      </c>
      <c r="X3032" t="str">
        <f>INDEX(_xlfn.TEXTSPLIT(K3032,"-"),1,1)</f>
        <v>30</v>
      </c>
      <c r="Y3032">
        <f>INDEX(months!B:B,MATCH(Sheet1!W3032,months!A:A,0))</f>
        <v>7</v>
      </c>
      <c r="Z3032">
        <f t="shared" si="335"/>
        <v>43311</v>
      </c>
    </row>
    <row r="3033" spans="1:26" x14ac:dyDescent="0.2">
      <c r="A3033" t="s">
        <v>4395</v>
      </c>
      <c r="B3033" t="s">
        <v>4310</v>
      </c>
      <c r="C3033">
        <v>4.4000000000000004</v>
      </c>
      <c r="D3033">
        <v>2020</v>
      </c>
      <c r="E3033" t="s">
        <v>1360</v>
      </c>
      <c r="F3033" t="s">
        <v>50</v>
      </c>
      <c r="G3033" t="s">
        <v>23</v>
      </c>
      <c r="H3033" t="s">
        <v>24</v>
      </c>
      <c r="I3033" t="s">
        <v>25</v>
      </c>
      <c r="J3033" t="s">
        <v>2718</v>
      </c>
      <c r="K3033" t="s">
        <v>390</v>
      </c>
      <c r="L3033" t="s">
        <v>4396</v>
      </c>
      <c r="M3033" t="s">
        <v>274</v>
      </c>
      <c r="N3033">
        <f t="shared" si="329"/>
        <v>0</v>
      </c>
      <c r="O3033" t="str">
        <f t="shared" si="330"/>
        <v>No</v>
      </c>
      <c r="P3033">
        <f t="shared" si="331"/>
        <v>0</v>
      </c>
      <c r="Q3033">
        <f t="shared" si="332"/>
        <v>4813937689</v>
      </c>
      <c r="R3033">
        <f t="shared" si="333"/>
        <v>4.1933383153624479</v>
      </c>
      <c r="S3033" t="str">
        <f t="shared" si="334"/>
        <v>Acceptable</v>
      </c>
      <c r="T3033">
        <f>ROUNDUP(C3033,0)</f>
        <v>5</v>
      </c>
      <c r="U3033">
        <f>ROUNDDOWN(C3033,0)</f>
        <v>4</v>
      </c>
      <c r="V3033">
        <f>RIGHT(K3033,2)+2000</f>
        <v>2018</v>
      </c>
      <c r="W3033" t="str">
        <f>INDEX(_xlfn.TEXTSPLIT(K3033,"-"),1,2)</f>
        <v>May</v>
      </c>
      <c r="X3033" t="str">
        <f>INDEX(_xlfn.TEXTSPLIT(K3033,"-"),1,1)</f>
        <v>24</v>
      </c>
      <c r="Y3033">
        <f>INDEX(months!B:B,MATCH(Sheet1!W3033,months!A:A,0))</f>
        <v>5</v>
      </c>
      <c r="Z3033">
        <f t="shared" si="335"/>
        <v>43244</v>
      </c>
    </row>
    <row r="3034" spans="1:26" x14ac:dyDescent="0.2">
      <c r="A3034" t="s">
        <v>4397</v>
      </c>
      <c r="B3034" t="s">
        <v>4310</v>
      </c>
      <c r="C3034">
        <v>4.2</v>
      </c>
      <c r="D3034">
        <v>798</v>
      </c>
      <c r="E3034" t="s">
        <v>735</v>
      </c>
      <c r="F3034" t="s">
        <v>57</v>
      </c>
      <c r="G3034" t="s">
        <v>23</v>
      </c>
      <c r="H3034" t="s">
        <v>24</v>
      </c>
      <c r="I3034" t="s">
        <v>124</v>
      </c>
      <c r="J3034" t="s">
        <v>2718</v>
      </c>
      <c r="K3034" t="s">
        <v>39</v>
      </c>
      <c r="L3034" t="s">
        <v>2742</v>
      </c>
      <c r="M3034" t="s">
        <v>86</v>
      </c>
      <c r="N3034">
        <f t="shared" si="329"/>
        <v>0</v>
      </c>
      <c r="O3034" t="str">
        <f t="shared" si="330"/>
        <v>No</v>
      </c>
      <c r="P3034">
        <f t="shared" si="331"/>
        <v>0</v>
      </c>
      <c r="Q3034">
        <f t="shared" si="332"/>
        <v>4813937689</v>
      </c>
      <c r="R3034">
        <f t="shared" si="333"/>
        <v>4.1933383153624479</v>
      </c>
      <c r="S3034" t="str">
        <f t="shared" si="334"/>
        <v>Acceptable</v>
      </c>
      <c r="T3034">
        <f>ROUNDUP(C3034,0)</f>
        <v>5</v>
      </c>
      <c r="U3034">
        <f>ROUNDDOWN(C3034,0)</f>
        <v>4</v>
      </c>
      <c r="V3034">
        <f>RIGHT(K3034,2)+2000</f>
        <v>2018</v>
      </c>
      <c r="W3034" t="str">
        <f>INDEX(_xlfn.TEXTSPLIT(K3034,"-"),1,2)</f>
        <v>Aug</v>
      </c>
      <c r="X3034" t="str">
        <f>INDEX(_xlfn.TEXTSPLIT(K3034,"-"),1,1)</f>
        <v>1</v>
      </c>
      <c r="Y3034">
        <f>INDEX(months!B:B,MATCH(Sheet1!W3034,months!A:A,0))</f>
        <v>8</v>
      </c>
      <c r="Z3034">
        <f t="shared" si="335"/>
        <v>43313</v>
      </c>
    </row>
    <row r="3035" spans="1:26" x14ac:dyDescent="0.2">
      <c r="A3035" t="s">
        <v>4398</v>
      </c>
      <c r="B3035" t="s">
        <v>4310</v>
      </c>
      <c r="C3035">
        <v>4.3</v>
      </c>
      <c r="D3035">
        <v>7543</v>
      </c>
      <c r="E3035" t="s">
        <v>42</v>
      </c>
      <c r="F3035" t="s">
        <v>32</v>
      </c>
      <c r="G3035" t="s">
        <v>23</v>
      </c>
      <c r="H3035" t="s">
        <v>24</v>
      </c>
      <c r="I3035" t="s">
        <v>25</v>
      </c>
      <c r="J3035" t="s">
        <v>2718</v>
      </c>
      <c r="K3035" t="s">
        <v>169</v>
      </c>
      <c r="L3035" t="s">
        <v>4399</v>
      </c>
      <c r="M3035" t="s">
        <v>81</v>
      </c>
      <c r="N3035">
        <f t="shared" si="329"/>
        <v>0</v>
      </c>
      <c r="O3035" t="str">
        <f t="shared" si="330"/>
        <v>No</v>
      </c>
      <c r="P3035">
        <f t="shared" si="331"/>
        <v>0</v>
      </c>
      <c r="Q3035">
        <f t="shared" si="332"/>
        <v>4813937689</v>
      </c>
      <c r="R3035">
        <f t="shared" si="333"/>
        <v>4.1933383153624479</v>
      </c>
      <c r="S3035" t="str">
        <f t="shared" si="334"/>
        <v>Acceptable</v>
      </c>
      <c r="T3035">
        <f>ROUNDUP(C3035,0)</f>
        <v>5</v>
      </c>
      <c r="U3035">
        <f>ROUNDDOWN(C3035,0)</f>
        <v>4</v>
      </c>
      <c r="V3035">
        <f>RIGHT(K3035,2)+2000</f>
        <v>2018</v>
      </c>
      <c r="W3035" t="str">
        <f>INDEX(_xlfn.TEXTSPLIT(K3035,"-"),1,2)</f>
        <v>Jul</v>
      </c>
      <c r="X3035" t="str">
        <f>INDEX(_xlfn.TEXTSPLIT(K3035,"-"),1,1)</f>
        <v>11</v>
      </c>
      <c r="Y3035">
        <f>INDEX(months!B:B,MATCH(Sheet1!W3035,months!A:A,0))</f>
        <v>7</v>
      </c>
      <c r="Z3035">
        <f t="shared" si="335"/>
        <v>43292</v>
      </c>
    </row>
    <row r="3036" spans="1:26" x14ac:dyDescent="0.2">
      <c r="A3036" t="s">
        <v>4400</v>
      </c>
      <c r="B3036" t="s">
        <v>4310</v>
      </c>
      <c r="C3036">
        <v>3.4</v>
      </c>
      <c r="D3036">
        <v>1845</v>
      </c>
      <c r="E3036" t="s">
        <v>83</v>
      </c>
      <c r="F3036" t="s">
        <v>50</v>
      </c>
      <c r="G3036" t="s">
        <v>23</v>
      </c>
      <c r="H3036" t="s">
        <v>24</v>
      </c>
      <c r="I3036" t="s">
        <v>25</v>
      </c>
      <c r="J3036" t="s">
        <v>2718</v>
      </c>
      <c r="K3036" t="s">
        <v>1918</v>
      </c>
      <c r="L3036" t="s">
        <v>1398</v>
      </c>
      <c r="M3036" t="s">
        <v>47</v>
      </c>
      <c r="N3036">
        <f t="shared" si="329"/>
        <v>0</v>
      </c>
      <c r="O3036" t="str">
        <f t="shared" si="330"/>
        <v>No</v>
      </c>
      <c r="P3036">
        <f t="shared" si="331"/>
        <v>0</v>
      </c>
      <c r="Q3036">
        <f t="shared" si="332"/>
        <v>4813937689</v>
      </c>
      <c r="R3036">
        <f t="shared" si="333"/>
        <v>4.1933383153624479</v>
      </c>
      <c r="S3036" t="str">
        <f t="shared" si="334"/>
        <v>Acceptable</v>
      </c>
      <c r="T3036">
        <f>ROUNDUP(C3036,0)</f>
        <v>4</v>
      </c>
      <c r="U3036">
        <f>ROUNDDOWN(C3036,0)</f>
        <v>3</v>
      </c>
      <c r="V3036">
        <f>RIGHT(K3036,2)+2000</f>
        <v>2017</v>
      </c>
      <c r="W3036" t="str">
        <f>INDEX(_xlfn.TEXTSPLIT(K3036,"-"),1,2)</f>
        <v>Jun</v>
      </c>
      <c r="X3036" t="str">
        <f>INDEX(_xlfn.TEXTSPLIT(K3036,"-"),1,1)</f>
        <v>7</v>
      </c>
      <c r="Y3036">
        <f>INDEX(months!B:B,MATCH(Sheet1!W3036,months!A:A,0))</f>
        <v>6</v>
      </c>
      <c r="Z3036">
        <f t="shared" si="335"/>
        <v>42893</v>
      </c>
    </row>
    <row r="3037" spans="1:26" x14ac:dyDescent="0.2">
      <c r="A3037" t="s">
        <v>4401</v>
      </c>
      <c r="B3037" t="s">
        <v>4310</v>
      </c>
      <c r="C3037">
        <v>4.5999999999999996</v>
      </c>
      <c r="D3037">
        <v>13098</v>
      </c>
      <c r="E3037" t="s">
        <v>46</v>
      </c>
      <c r="F3037" t="s">
        <v>65</v>
      </c>
      <c r="G3037" t="s">
        <v>23</v>
      </c>
      <c r="H3037" t="s">
        <v>24</v>
      </c>
      <c r="I3037" t="s">
        <v>25</v>
      </c>
      <c r="J3037" t="s">
        <v>2718</v>
      </c>
      <c r="K3037" t="s">
        <v>249</v>
      </c>
      <c r="L3037" t="s">
        <v>46</v>
      </c>
      <c r="M3037" t="s">
        <v>46</v>
      </c>
      <c r="N3037">
        <f t="shared" si="329"/>
        <v>0</v>
      </c>
      <c r="O3037" t="str">
        <f t="shared" si="330"/>
        <v>No</v>
      </c>
      <c r="P3037">
        <f t="shared" si="331"/>
        <v>0</v>
      </c>
      <c r="Q3037">
        <f t="shared" si="332"/>
        <v>4813937689</v>
      </c>
      <c r="R3037">
        <f t="shared" si="333"/>
        <v>4.1933383153624479</v>
      </c>
      <c r="S3037" t="str">
        <f t="shared" si="334"/>
        <v>Acceptable</v>
      </c>
      <c r="T3037">
        <f>ROUNDUP(C3037,0)</f>
        <v>5</v>
      </c>
      <c r="U3037">
        <f>ROUNDDOWN(C3037,0)</f>
        <v>4</v>
      </c>
      <c r="V3037">
        <f>RIGHT(K3037,2)+2000</f>
        <v>2018</v>
      </c>
      <c r="W3037" t="str">
        <f>INDEX(_xlfn.TEXTSPLIT(K3037,"-"),1,2)</f>
        <v>Jul</v>
      </c>
      <c r="X3037" t="str">
        <f>INDEX(_xlfn.TEXTSPLIT(K3037,"-"),1,1)</f>
        <v>28</v>
      </c>
      <c r="Y3037">
        <f>INDEX(months!B:B,MATCH(Sheet1!W3037,months!A:A,0))</f>
        <v>7</v>
      </c>
      <c r="Z3037">
        <f t="shared" si="335"/>
        <v>43309</v>
      </c>
    </row>
    <row r="3038" spans="1:26" x14ac:dyDescent="0.2">
      <c r="A3038" t="s">
        <v>4402</v>
      </c>
      <c r="B3038" t="s">
        <v>4310</v>
      </c>
      <c r="C3038">
        <v>4.2</v>
      </c>
      <c r="D3038">
        <v>1904</v>
      </c>
      <c r="E3038" t="s">
        <v>436</v>
      </c>
      <c r="F3038" t="s">
        <v>50</v>
      </c>
      <c r="G3038" t="s">
        <v>23</v>
      </c>
      <c r="H3038" t="s">
        <v>24</v>
      </c>
      <c r="I3038" t="s">
        <v>25</v>
      </c>
      <c r="J3038" t="s">
        <v>2718</v>
      </c>
      <c r="K3038" t="s">
        <v>1613</v>
      </c>
      <c r="L3038" t="s">
        <v>4403</v>
      </c>
      <c r="M3038" t="s">
        <v>60</v>
      </c>
      <c r="N3038">
        <f t="shared" si="329"/>
        <v>0</v>
      </c>
      <c r="O3038" t="str">
        <f t="shared" si="330"/>
        <v>No</v>
      </c>
      <c r="P3038">
        <f t="shared" si="331"/>
        <v>0</v>
      </c>
      <c r="Q3038">
        <f t="shared" si="332"/>
        <v>4813937689</v>
      </c>
      <c r="R3038">
        <f t="shared" si="333"/>
        <v>4.1933383153624479</v>
      </c>
      <c r="S3038" t="str">
        <f t="shared" si="334"/>
        <v>Acceptable</v>
      </c>
      <c r="T3038">
        <f>ROUNDUP(C3038,0)</f>
        <v>5</v>
      </c>
      <c r="U3038">
        <f>ROUNDDOWN(C3038,0)</f>
        <v>4</v>
      </c>
      <c r="V3038">
        <f>RIGHT(K3038,2)+2000</f>
        <v>2018</v>
      </c>
      <c r="W3038" t="str">
        <f>INDEX(_xlfn.TEXTSPLIT(K3038,"-"),1,2)</f>
        <v>Jun</v>
      </c>
      <c r="X3038" t="str">
        <f>INDEX(_xlfn.TEXTSPLIT(K3038,"-"),1,1)</f>
        <v>11</v>
      </c>
      <c r="Y3038">
        <f>INDEX(months!B:B,MATCH(Sheet1!W3038,months!A:A,0))</f>
        <v>6</v>
      </c>
      <c r="Z3038">
        <f t="shared" si="335"/>
        <v>43262</v>
      </c>
    </row>
    <row r="3039" spans="1:26" x14ac:dyDescent="0.2">
      <c r="A3039" t="s">
        <v>4377</v>
      </c>
      <c r="B3039" t="s">
        <v>4310</v>
      </c>
      <c r="C3039">
        <v>4.4000000000000004</v>
      </c>
      <c r="D3039">
        <v>6106</v>
      </c>
      <c r="E3039" t="s">
        <v>46</v>
      </c>
      <c r="F3039" t="s">
        <v>50</v>
      </c>
      <c r="G3039" t="s">
        <v>23</v>
      </c>
      <c r="H3039" t="s">
        <v>24</v>
      </c>
      <c r="I3039" t="s">
        <v>25</v>
      </c>
      <c r="J3039" t="s">
        <v>2718</v>
      </c>
      <c r="K3039" t="s">
        <v>39</v>
      </c>
      <c r="L3039" t="s">
        <v>46</v>
      </c>
      <c r="M3039" t="s">
        <v>46</v>
      </c>
      <c r="N3039">
        <f t="shared" si="329"/>
        <v>0</v>
      </c>
      <c r="O3039" t="str">
        <f t="shared" si="330"/>
        <v>No</v>
      </c>
      <c r="P3039">
        <f t="shared" si="331"/>
        <v>0</v>
      </c>
      <c r="Q3039">
        <f t="shared" si="332"/>
        <v>4813937689</v>
      </c>
      <c r="R3039">
        <f t="shared" si="333"/>
        <v>4.1933383153624479</v>
      </c>
      <c r="S3039" t="str">
        <f t="shared" si="334"/>
        <v>Acceptable</v>
      </c>
      <c r="T3039">
        <f>ROUNDUP(C3039,0)</f>
        <v>5</v>
      </c>
      <c r="U3039">
        <f>ROUNDDOWN(C3039,0)</f>
        <v>4</v>
      </c>
      <c r="V3039">
        <f>RIGHT(K3039,2)+2000</f>
        <v>2018</v>
      </c>
      <c r="W3039" t="str">
        <f>INDEX(_xlfn.TEXTSPLIT(K3039,"-"),1,2)</f>
        <v>Aug</v>
      </c>
      <c r="X3039" t="str">
        <f>INDEX(_xlfn.TEXTSPLIT(K3039,"-"),1,1)</f>
        <v>1</v>
      </c>
      <c r="Y3039">
        <f>INDEX(months!B:B,MATCH(Sheet1!W3039,months!A:A,0))</f>
        <v>8</v>
      </c>
      <c r="Z3039">
        <f t="shared" si="335"/>
        <v>43313</v>
      </c>
    </row>
    <row r="3040" spans="1:26" x14ac:dyDescent="0.2">
      <c r="A3040" t="s">
        <v>4404</v>
      </c>
      <c r="B3040" t="s">
        <v>4310</v>
      </c>
      <c r="C3040">
        <v>4</v>
      </c>
      <c r="D3040">
        <v>11085</v>
      </c>
      <c r="E3040" t="s">
        <v>867</v>
      </c>
      <c r="F3040" t="s">
        <v>65</v>
      </c>
      <c r="G3040" t="s">
        <v>23</v>
      </c>
      <c r="H3040" t="s">
        <v>24</v>
      </c>
      <c r="I3040" t="s">
        <v>25</v>
      </c>
      <c r="J3040" t="s">
        <v>2718</v>
      </c>
      <c r="K3040" t="s">
        <v>362</v>
      </c>
      <c r="L3040" t="s">
        <v>4405</v>
      </c>
      <c r="M3040" t="s">
        <v>29</v>
      </c>
      <c r="N3040">
        <f t="shared" si="329"/>
        <v>0</v>
      </c>
      <c r="O3040" t="str">
        <f t="shared" si="330"/>
        <v>No</v>
      </c>
      <c r="P3040">
        <f t="shared" si="331"/>
        <v>0</v>
      </c>
      <c r="Q3040">
        <f t="shared" si="332"/>
        <v>4813937689</v>
      </c>
      <c r="R3040">
        <f t="shared" si="333"/>
        <v>4.1933383153624479</v>
      </c>
      <c r="S3040" t="str">
        <f t="shared" si="334"/>
        <v>Acceptable</v>
      </c>
      <c r="T3040">
        <f>ROUNDUP(C3040,0)</f>
        <v>4</v>
      </c>
      <c r="U3040">
        <f>ROUNDDOWN(C3040,0)</f>
        <v>4</v>
      </c>
      <c r="V3040">
        <f>RIGHT(K3040,2)+2000</f>
        <v>2018</v>
      </c>
      <c r="W3040" t="str">
        <f>INDEX(_xlfn.TEXTSPLIT(K3040,"-"),1,2)</f>
        <v>Jun</v>
      </c>
      <c r="X3040" t="str">
        <f>INDEX(_xlfn.TEXTSPLIT(K3040,"-"),1,1)</f>
        <v>21</v>
      </c>
      <c r="Y3040">
        <f>INDEX(months!B:B,MATCH(Sheet1!W3040,months!A:A,0))</f>
        <v>6</v>
      </c>
      <c r="Z3040">
        <f t="shared" si="335"/>
        <v>43272</v>
      </c>
    </row>
    <row r="3041" spans="1:26" x14ac:dyDescent="0.2">
      <c r="A3041" t="s">
        <v>4406</v>
      </c>
      <c r="B3041" t="s">
        <v>4310</v>
      </c>
      <c r="C3041">
        <v>4.0999999999999996</v>
      </c>
      <c r="D3041">
        <v>3387</v>
      </c>
      <c r="E3041" t="s">
        <v>42</v>
      </c>
      <c r="F3041" t="s">
        <v>57</v>
      </c>
      <c r="G3041" t="s">
        <v>649</v>
      </c>
      <c r="H3041" t="s">
        <v>3445</v>
      </c>
      <c r="I3041" t="s">
        <v>25</v>
      </c>
      <c r="J3041" t="s">
        <v>2718</v>
      </c>
      <c r="K3041" t="s">
        <v>169</v>
      </c>
      <c r="L3041" t="s">
        <v>4407</v>
      </c>
      <c r="M3041" t="s">
        <v>81</v>
      </c>
      <c r="N3041">
        <f t="shared" si="329"/>
        <v>0</v>
      </c>
      <c r="O3041" t="str">
        <f t="shared" si="330"/>
        <v>No</v>
      </c>
      <c r="P3041">
        <f t="shared" si="331"/>
        <v>0</v>
      </c>
      <c r="Q3041">
        <f t="shared" si="332"/>
        <v>4813937689</v>
      </c>
      <c r="R3041">
        <f t="shared" si="333"/>
        <v>4.1933383153624479</v>
      </c>
      <c r="S3041" t="str">
        <f t="shared" si="334"/>
        <v>Acceptable</v>
      </c>
      <c r="T3041">
        <f>ROUNDUP(C3041,0)</f>
        <v>5</v>
      </c>
      <c r="U3041">
        <f>ROUNDDOWN(C3041,0)</f>
        <v>4</v>
      </c>
      <c r="V3041">
        <f>RIGHT(K3041,2)+2000</f>
        <v>2018</v>
      </c>
      <c r="W3041" t="str">
        <f>INDEX(_xlfn.TEXTSPLIT(K3041,"-"),1,2)</f>
        <v>Jul</v>
      </c>
      <c r="X3041" t="str">
        <f>INDEX(_xlfn.TEXTSPLIT(K3041,"-"),1,1)</f>
        <v>11</v>
      </c>
      <c r="Y3041">
        <f>INDEX(months!B:B,MATCH(Sheet1!W3041,months!A:A,0))</f>
        <v>7</v>
      </c>
      <c r="Z3041">
        <f t="shared" si="335"/>
        <v>43292</v>
      </c>
    </row>
    <row r="3042" spans="1:26" x14ac:dyDescent="0.2">
      <c r="A3042" t="s">
        <v>4408</v>
      </c>
      <c r="B3042" t="s">
        <v>4310</v>
      </c>
      <c r="C3042">
        <v>4</v>
      </c>
      <c r="D3042">
        <v>11151</v>
      </c>
      <c r="E3042" t="s">
        <v>354</v>
      </c>
      <c r="F3042" t="s">
        <v>65</v>
      </c>
      <c r="G3042" t="s">
        <v>23</v>
      </c>
      <c r="H3042" t="s">
        <v>24</v>
      </c>
      <c r="I3042" t="s">
        <v>25</v>
      </c>
      <c r="J3042" t="s">
        <v>2718</v>
      </c>
      <c r="K3042" t="s">
        <v>859</v>
      </c>
      <c r="L3042" t="s">
        <v>4409</v>
      </c>
      <c r="M3042" t="s">
        <v>274</v>
      </c>
      <c r="N3042">
        <f t="shared" si="329"/>
        <v>0</v>
      </c>
      <c r="O3042" t="str">
        <f t="shared" si="330"/>
        <v>No</v>
      </c>
      <c r="P3042">
        <f t="shared" si="331"/>
        <v>0</v>
      </c>
      <c r="Q3042">
        <f t="shared" si="332"/>
        <v>4813937689</v>
      </c>
      <c r="R3042">
        <f t="shared" si="333"/>
        <v>4.1933383153624479</v>
      </c>
      <c r="S3042" t="str">
        <f t="shared" si="334"/>
        <v>Acceptable</v>
      </c>
      <c r="T3042">
        <f>ROUNDUP(C3042,0)</f>
        <v>4</v>
      </c>
      <c r="U3042">
        <f>ROUNDDOWN(C3042,0)</f>
        <v>4</v>
      </c>
      <c r="V3042">
        <f>RIGHT(K3042,2)+2000</f>
        <v>2018</v>
      </c>
      <c r="W3042" t="str">
        <f>INDEX(_xlfn.TEXTSPLIT(K3042,"-"),1,2)</f>
        <v>Jun</v>
      </c>
      <c r="X3042" t="str">
        <f>INDEX(_xlfn.TEXTSPLIT(K3042,"-"),1,1)</f>
        <v>27</v>
      </c>
      <c r="Y3042">
        <f>INDEX(months!B:B,MATCH(Sheet1!W3042,months!A:A,0))</f>
        <v>6</v>
      </c>
      <c r="Z3042">
        <f t="shared" si="335"/>
        <v>43278</v>
      </c>
    </row>
    <row r="3043" spans="1:26" x14ac:dyDescent="0.2">
      <c r="A3043" t="s">
        <v>4410</v>
      </c>
      <c r="B3043" t="s">
        <v>4310</v>
      </c>
      <c r="C3043">
        <v>4.5999999999999996</v>
      </c>
      <c r="D3043">
        <v>29673</v>
      </c>
      <c r="E3043" t="s">
        <v>219</v>
      </c>
      <c r="F3043" t="s">
        <v>65</v>
      </c>
      <c r="G3043" t="s">
        <v>23</v>
      </c>
      <c r="H3043" t="s">
        <v>24</v>
      </c>
      <c r="I3043" t="s">
        <v>418</v>
      </c>
      <c r="J3043" t="s">
        <v>2718</v>
      </c>
      <c r="K3043" t="s">
        <v>3021</v>
      </c>
      <c r="L3043" t="s">
        <v>4411</v>
      </c>
      <c r="M3043" t="s">
        <v>274</v>
      </c>
      <c r="N3043">
        <f t="shared" si="329"/>
        <v>0</v>
      </c>
      <c r="O3043" t="str">
        <f t="shared" si="330"/>
        <v>No</v>
      </c>
      <c r="P3043">
        <f t="shared" si="331"/>
        <v>0</v>
      </c>
      <c r="Q3043">
        <f t="shared" si="332"/>
        <v>4813937689</v>
      </c>
      <c r="R3043">
        <f t="shared" si="333"/>
        <v>4.1933383153624479</v>
      </c>
      <c r="S3043" t="str">
        <f t="shared" si="334"/>
        <v>Acceptable</v>
      </c>
      <c r="T3043">
        <f>ROUNDUP(C3043,0)</f>
        <v>5</v>
      </c>
      <c r="U3043">
        <f>ROUNDDOWN(C3043,0)</f>
        <v>4</v>
      </c>
      <c r="V3043">
        <f>RIGHT(K3043,2)+2000</f>
        <v>2018</v>
      </c>
      <c r="W3043" t="str">
        <f>INDEX(_xlfn.TEXTSPLIT(K3043,"-"),1,2)</f>
        <v>Aug</v>
      </c>
      <c r="X3043" t="str">
        <f>INDEX(_xlfn.TEXTSPLIT(K3043,"-"),1,1)</f>
        <v>6</v>
      </c>
      <c r="Y3043">
        <f>INDEX(months!B:B,MATCH(Sheet1!W3043,months!A:A,0))</f>
        <v>8</v>
      </c>
      <c r="Z3043">
        <f t="shared" si="335"/>
        <v>43318</v>
      </c>
    </row>
    <row r="3044" spans="1:26" x14ac:dyDescent="0.2">
      <c r="A3044" t="s">
        <v>4332</v>
      </c>
      <c r="B3044" t="s">
        <v>4310</v>
      </c>
      <c r="C3044">
        <v>4.2</v>
      </c>
      <c r="D3044">
        <v>277904</v>
      </c>
      <c r="E3044" t="s">
        <v>46</v>
      </c>
      <c r="F3044" t="s">
        <v>38</v>
      </c>
      <c r="G3044" t="s">
        <v>23</v>
      </c>
      <c r="H3044" t="s">
        <v>24</v>
      </c>
      <c r="I3044" t="s">
        <v>418</v>
      </c>
      <c r="J3044" t="s">
        <v>2718</v>
      </c>
      <c r="K3044" t="s">
        <v>173</v>
      </c>
      <c r="L3044" t="s">
        <v>46</v>
      </c>
      <c r="M3044" t="s">
        <v>46</v>
      </c>
      <c r="N3044">
        <f t="shared" si="329"/>
        <v>0</v>
      </c>
      <c r="O3044" t="str">
        <f t="shared" si="330"/>
        <v>No</v>
      </c>
      <c r="P3044">
        <f t="shared" si="331"/>
        <v>0</v>
      </c>
      <c r="Q3044">
        <f t="shared" si="332"/>
        <v>4813937689</v>
      </c>
      <c r="R3044">
        <f t="shared" si="333"/>
        <v>4.1933383153624479</v>
      </c>
      <c r="S3044" t="str">
        <f t="shared" si="334"/>
        <v>Acceptable</v>
      </c>
      <c r="T3044">
        <f>ROUNDUP(C3044,0)</f>
        <v>5</v>
      </c>
      <c r="U3044">
        <f>ROUNDDOWN(C3044,0)</f>
        <v>4</v>
      </c>
      <c r="V3044">
        <f>RIGHT(K3044,2)+2000</f>
        <v>2018</v>
      </c>
      <c r="W3044" t="str">
        <f>INDEX(_xlfn.TEXTSPLIT(K3044,"-"),1,2)</f>
        <v>Aug</v>
      </c>
      <c r="X3044" t="str">
        <f>INDEX(_xlfn.TEXTSPLIT(K3044,"-"),1,1)</f>
        <v>2</v>
      </c>
      <c r="Y3044">
        <f>INDEX(months!B:B,MATCH(Sheet1!W3044,months!A:A,0))</f>
        <v>8</v>
      </c>
      <c r="Z3044">
        <f t="shared" si="335"/>
        <v>43314</v>
      </c>
    </row>
    <row r="3045" spans="1:26" x14ac:dyDescent="0.2">
      <c r="A3045" t="s">
        <v>4412</v>
      </c>
      <c r="B3045" t="s">
        <v>4310</v>
      </c>
      <c r="C3045">
        <v>4.5</v>
      </c>
      <c r="D3045">
        <v>50017</v>
      </c>
      <c r="E3045" t="s">
        <v>667</v>
      </c>
      <c r="F3045" t="s">
        <v>65</v>
      </c>
      <c r="G3045" t="s">
        <v>23</v>
      </c>
      <c r="H3045" t="s">
        <v>24</v>
      </c>
      <c r="I3045" t="s">
        <v>714</v>
      </c>
      <c r="J3045" t="s">
        <v>2718</v>
      </c>
      <c r="K3045" t="s">
        <v>297</v>
      </c>
      <c r="L3045" t="s">
        <v>4413</v>
      </c>
      <c r="M3045" t="s">
        <v>54</v>
      </c>
      <c r="N3045">
        <f t="shared" si="329"/>
        <v>0</v>
      </c>
      <c r="O3045" t="str">
        <f t="shared" si="330"/>
        <v>No</v>
      </c>
      <c r="P3045">
        <f t="shared" si="331"/>
        <v>0</v>
      </c>
      <c r="Q3045">
        <f t="shared" si="332"/>
        <v>4813937689</v>
      </c>
      <c r="R3045">
        <f t="shared" si="333"/>
        <v>4.1933383153624479</v>
      </c>
      <c r="S3045" t="str">
        <f t="shared" si="334"/>
        <v>Acceptable</v>
      </c>
      <c r="T3045">
        <f>ROUNDUP(C3045,0)</f>
        <v>5</v>
      </c>
      <c r="U3045">
        <f>ROUNDDOWN(C3045,0)</f>
        <v>4</v>
      </c>
      <c r="V3045">
        <f>RIGHT(K3045,2)+2000</f>
        <v>2018</v>
      </c>
      <c r="W3045" t="str">
        <f>INDEX(_xlfn.TEXTSPLIT(K3045,"-"),1,2)</f>
        <v>Jul</v>
      </c>
      <c r="X3045" t="str">
        <f>INDEX(_xlfn.TEXTSPLIT(K3045,"-"),1,1)</f>
        <v>24</v>
      </c>
      <c r="Y3045">
        <f>INDEX(months!B:B,MATCH(Sheet1!W3045,months!A:A,0))</f>
        <v>7</v>
      </c>
      <c r="Z3045">
        <f t="shared" si="335"/>
        <v>43305</v>
      </c>
    </row>
    <row r="3046" spans="1:26" x14ac:dyDescent="0.2">
      <c r="A3046" t="s">
        <v>4414</v>
      </c>
      <c r="B3046" t="s">
        <v>4310</v>
      </c>
      <c r="C3046">
        <v>4.4000000000000004</v>
      </c>
      <c r="D3046">
        <v>63650</v>
      </c>
      <c r="E3046" t="s">
        <v>147</v>
      </c>
      <c r="F3046" t="s">
        <v>65</v>
      </c>
      <c r="G3046" t="s">
        <v>23</v>
      </c>
      <c r="H3046" t="s">
        <v>24</v>
      </c>
      <c r="I3046" t="s">
        <v>25</v>
      </c>
      <c r="J3046" t="s">
        <v>2718</v>
      </c>
      <c r="K3046" t="s">
        <v>97</v>
      </c>
      <c r="L3046" t="s">
        <v>4415</v>
      </c>
      <c r="M3046" t="s">
        <v>81</v>
      </c>
      <c r="N3046">
        <f t="shared" si="329"/>
        <v>0</v>
      </c>
      <c r="O3046" t="str">
        <f t="shared" si="330"/>
        <v>No</v>
      </c>
      <c r="P3046">
        <f t="shared" si="331"/>
        <v>0</v>
      </c>
      <c r="Q3046">
        <f t="shared" si="332"/>
        <v>4813937689</v>
      </c>
      <c r="R3046">
        <f t="shared" si="333"/>
        <v>4.1933383153624479</v>
      </c>
      <c r="S3046" t="str">
        <f t="shared" si="334"/>
        <v>Acceptable</v>
      </c>
      <c r="T3046">
        <f>ROUNDUP(C3046,0)</f>
        <v>5</v>
      </c>
      <c r="U3046">
        <f>ROUNDDOWN(C3046,0)</f>
        <v>4</v>
      </c>
      <c r="V3046">
        <f>RIGHT(K3046,2)+2000</f>
        <v>2018</v>
      </c>
      <c r="W3046" t="str">
        <f>INDEX(_xlfn.TEXTSPLIT(K3046,"-"),1,2)</f>
        <v>Aug</v>
      </c>
      <c r="X3046" t="str">
        <f>INDEX(_xlfn.TEXTSPLIT(K3046,"-"),1,1)</f>
        <v>3</v>
      </c>
      <c r="Y3046">
        <f>INDEX(months!B:B,MATCH(Sheet1!W3046,months!A:A,0))</f>
        <v>8</v>
      </c>
      <c r="Z3046">
        <f t="shared" si="335"/>
        <v>43315</v>
      </c>
    </row>
    <row r="3047" spans="1:26" x14ac:dyDescent="0.2">
      <c r="A3047" t="s">
        <v>4346</v>
      </c>
      <c r="B3047" t="s">
        <v>4310</v>
      </c>
      <c r="C3047">
        <v>4</v>
      </c>
      <c r="D3047">
        <v>176450</v>
      </c>
      <c r="E3047" t="s">
        <v>190</v>
      </c>
      <c r="F3047" t="s">
        <v>38</v>
      </c>
      <c r="G3047" t="s">
        <v>23</v>
      </c>
      <c r="H3047" t="s">
        <v>24</v>
      </c>
      <c r="I3047" t="s">
        <v>25</v>
      </c>
      <c r="J3047" t="s">
        <v>2718</v>
      </c>
      <c r="K3047" t="s">
        <v>393</v>
      </c>
      <c r="L3047" t="s">
        <v>4007</v>
      </c>
      <c r="M3047" t="s">
        <v>54</v>
      </c>
      <c r="N3047">
        <f t="shared" si="329"/>
        <v>0</v>
      </c>
      <c r="O3047" t="str">
        <f t="shared" si="330"/>
        <v>No</v>
      </c>
      <c r="P3047">
        <f t="shared" si="331"/>
        <v>0</v>
      </c>
      <c r="Q3047">
        <f t="shared" si="332"/>
        <v>4813937689</v>
      </c>
      <c r="R3047">
        <f t="shared" si="333"/>
        <v>4.1933383153624479</v>
      </c>
      <c r="S3047" t="str">
        <f t="shared" si="334"/>
        <v>Acceptable</v>
      </c>
      <c r="T3047">
        <f>ROUNDUP(C3047,0)</f>
        <v>4</v>
      </c>
      <c r="U3047">
        <f>ROUNDDOWN(C3047,0)</f>
        <v>4</v>
      </c>
      <c r="V3047">
        <f>RIGHT(K3047,2)+2000</f>
        <v>2017</v>
      </c>
      <c r="W3047" t="str">
        <f>INDEX(_xlfn.TEXTSPLIT(K3047,"-"),1,2)</f>
        <v>Nov</v>
      </c>
      <c r="X3047" t="str">
        <f>INDEX(_xlfn.TEXTSPLIT(K3047,"-"),1,1)</f>
        <v>21</v>
      </c>
      <c r="Y3047">
        <f>INDEX(months!B:B,MATCH(Sheet1!W3047,months!A:A,0))</f>
        <v>11</v>
      </c>
      <c r="Z3047">
        <f t="shared" si="335"/>
        <v>43060</v>
      </c>
    </row>
    <row r="3048" spans="1:26" x14ac:dyDescent="0.2">
      <c r="A3048" t="s">
        <v>4416</v>
      </c>
      <c r="B3048" t="s">
        <v>4310</v>
      </c>
      <c r="C3048">
        <v>3.5</v>
      </c>
      <c r="D3048">
        <v>50179</v>
      </c>
      <c r="E3048" t="s">
        <v>132</v>
      </c>
      <c r="F3048" t="s">
        <v>65</v>
      </c>
      <c r="G3048" t="s">
        <v>23</v>
      </c>
      <c r="H3048" t="s">
        <v>24</v>
      </c>
      <c r="I3048" t="s">
        <v>25</v>
      </c>
      <c r="J3048" t="s">
        <v>2718</v>
      </c>
      <c r="K3048" t="s">
        <v>173</v>
      </c>
      <c r="L3048" t="s">
        <v>4417</v>
      </c>
      <c r="M3048" t="s">
        <v>274</v>
      </c>
      <c r="N3048">
        <f t="shared" si="329"/>
        <v>0</v>
      </c>
      <c r="O3048" t="str">
        <f t="shared" si="330"/>
        <v>No</v>
      </c>
      <c r="P3048">
        <f t="shared" si="331"/>
        <v>0</v>
      </c>
      <c r="Q3048">
        <f t="shared" si="332"/>
        <v>4813937689</v>
      </c>
      <c r="R3048">
        <f t="shared" si="333"/>
        <v>4.1933383153624479</v>
      </c>
      <c r="S3048" t="str">
        <f t="shared" si="334"/>
        <v>Acceptable</v>
      </c>
      <c r="T3048">
        <f>ROUNDUP(C3048,0)</f>
        <v>4</v>
      </c>
      <c r="U3048">
        <f>ROUNDDOWN(C3048,0)</f>
        <v>3</v>
      </c>
      <c r="V3048">
        <f>RIGHT(K3048,2)+2000</f>
        <v>2018</v>
      </c>
      <c r="W3048" t="str">
        <f>INDEX(_xlfn.TEXTSPLIT(K3048,"-"),1,2)</f>
        <v>Aug</v>
      </c>
      <c r="X3048" t="str">
        <f>INDEX(_xlfn.TEXTSPLIT(K3048,"-"),1,1)</f>
        <v>2</v>
      </c>
      <c r="Y3048">
        <f>INDEX(months!B:B,MATCH(Sheet1!W3048,months!A:A,0))</f>
        <v>8</v>
      </c>
      <c r="Z3048">
        <f t="shared" si="335"/>
        <v>43314</v>
      </c>
    </row>
    <row r="3049" spans="1:26" x14ac:dyDescent="0.2">
      <c r="A3049" t="s">
        <v>4379</v>
      </c>
      <c r="B3049" t="s">
        <v>4310</v>
      </c>
      <c r="C3049">
        <v>4</v>
      </c>
      <c r="D3049">
        <v>43611</v>
      </c>
      <c r="E3049" t="s">
        <v>256</v>
      </c>
      <c r="F3049" t="s">
        <v>65</v>
      </c>
      <c r="G3049" t="s">
        <v>23</v>
      </c>
      <c r="H3049" t="s">
        <v>24</v>
      </c>
      <c r="I3049" t="s">
        <v>25</v>
      </c>
      <c r="J3049" t="s">
        <v>2718</v>
      </c>
      <c r="K3049" t="s">
        <v>859</v>
      </c>
      <c r="L3049" t="s">
        <v>4380</v>
      </c>
      <c r="M3049" t="s">
        <v>274</v>
      </c>
      <c r="N3049">
        <f t="shared" si="329"/>
        <v>0</v>
      </c>
      <c r="O3049" t="str">
        <f t="shared" si="330"/>
        <v>No</v>
      </c>
      <c r="P3049">
        <f t="shared" si="331"/>
        <v>0</v>
      </c>
      <c r="Q3049">
        <f t="shared" si="332"/>
        <v>4813937689</v>
      </c>
      <c r="R3049">
        <f t="shared" si="333"/>
        <v>4.1933383153624479</v>
      </c>
      <c r="S3049" t="str">
        <f t="shared" si="334"/>
        <v>Acceptable</v>
      </c>
      <c r="T3049">
        <f>ROUNDUP(C3049,0)</f>
        <v>4</v>
      </c>
      <c r="U3049">
        <f>ROUNDDOWN(C3049,0)</f>
        <v>4</v>
      </c>
      <c r="V3049">
        <f>RIGHT(K3049,2)+2000</f>
        <v>2018</v>
      </c>
      <c r="W3049" t="str">
        <f>INDEX(_xlfn.TEXTSPLIT(K3049,"-"),1,2)</f>
        <v>Jun</v>
      </c>
      <c r="X3049" t="str">
        <f>INDEX(_xlfn.TEXTSPLIT(K3049,"-"),1,1)</f>
        <v>27</v>
      </c>
      <c r="Y3049">
        <f>INDEX(months!B:B,MATCH(Sheet1!W3049,months!A:A,0))</f>
        <v>6</v>
      </c>
      <c r="Z3049">
        <f t="shared" si="335"/>
        <v>43278</v>
      </c>
    </row>
    <row r="3050" spans="1:26" x14ac:dyDescent="0.2">
      <c r="A3050" t="s">
        <v>4309</v>
      </c>
      <c r="B3050" t="s">
        <v>4310</v>
      </c>
      <c r="C3050">
        <v>4.2</v>
      </c>
      <c r="D3050">
        <v>521140</v>
      </c>
      <c r="E3050" t="s">
        <v>46</v>
      </c>
      <c r="F3050" t="s">
        <v>89</v>
      </c>
      <c r="G3050" t="s">
        <v>23</v>
      </c>
      <c r="H3050" t="s">
        <v>24</v>
      </c>
      <c r="I3050" t="s">
        <v>124</v>
      </c>
      <c r="J3050" t="s">
        <v>2718</v>
      </c>
      <c r="K3050" t="s">
        <v>160</v>
      </c>
      <c r="L3050" t="s">
        <v>46</v>
      </c>
      <c r="M3050" t="s">
        <v>274</v>
      </c>
      <c r="N3050">
        <f t="shared" si="329"/>
        <v>0</v>
      </c>
      <c r="O3050" t="str">
        <f t="shared" si="330"/>
        <v>No</v>
      </c>
      <c r="P3050">
        <f t="shared" si="331"/>
        <v>0</v>
      </c>
      <c r="Q3050">
        <f t="shared" si="332"/>
        <v>4813937689</v>
      </c>
      <c r="R3050">
        <f t="shared" si="333"/>
        <v>4.1933383153624479</v>
      </c>
      <c r="S3050" t="str">
        <f t="shared" si="334"/>
        <v>Acceptable</v>
      </c>
      <c r="T3050">
        <f>ROUNDUP(C3050,0)</f>
        <v>5</v>
      </c>
      <c r="U3050">
        <f>ROUNDDOWN(C3050,0)</f>
        <v>4</v>
      </c>
      <c r="V3050">
        <f>RIGHT(K3050,2)+2000</f>
        <v>2018</v>
      </c>
      <c r="W3050" t="str">
        <f>INDEX(_xlfn.TEXTSPLIT(K3050,"-"),1,2)</f>
        <v>Jul</v>
      </c>
      <c r="X3050" t="str">
        <f>INDEX(_xlfn.TEXTSPLIT(K3050,"-"),1,1)</f>
        <v>19</v>
      </c>
      <c r="Y3050">
        <f>INDEX(months!B:B,MATCH(Sheet1!W3050,months!A:A,0))</f>
        <v>7</v>
      </c>
      <c r="Z3050">
        <f t="shared" si="335"/>
        <v>43300</v>
      </c>
    </row>
    <row r="3051" spans="1:26" x14ac:dyDescent="0.2">
      <c r="A3051" t="s">
        <v>4418</v>
      </c>
      <c r="B3051" t="s">
        <v>4310</v>
      </c>
      <c r="C3051">
        <v>4</v>
      </c>
      <c r="D3051">
        <v>9971</v>
      </c>
      <c r="E3051" t="s">
        <v>69</v>
      </c>
      <c r="F3051" t="s">
        <v>65</v>
      </c>
      <c r="G3051" t="s">
        <v>23</v>
      </c>
      <c r="H3051" t="s">
        <v>24</v>
      </c>
      <c r="I3051" t="s">
        <v>25</v>
      </c>
      <c r="J3051" t="s">
        <v>2718</v>
      </c>
      <c r="K3051" t="s">
        <v>364</v>
      </c>
      <c r="L3051" t="s">
        <v>4419</v>
      </c>
      <c r="M3051" t="s">
        <v>274</v>
      </c>
      <c r="N3051">
        <f t="shared" si="329"/>
        <v>0</v>
      </c>
      <c r="O3051" t="str">
        <f t="shared" si="330"/>
        <v>No</v>
      </c>
      <c r="P3051">
        <f t="shared" si="331"/>
        <v>0</v>
      </c>
      <c r="Q3051">
        <f t="shared" si="332"/>
        <v>4813937689</v>
      </c>
      <c r="R3051">
        <f t="shared" si="333"/>
        <v>4.1933383153624479</v>
      </c>
      <c r="S3051" t="str">
        <f t="shared" si="334"/>
        <v>Acceptable</v>
      </c>
      <c r="T3051">
        <f>ROUNDUP(C3051,0)</f>
        <v>4</v>
      </c>
      <c r="U3051">
        <f>ROUNDDOWN(C3051,0)</f>
        <v>4</v>
      </c>
      <c r="V3051">
        <f>RIGHT(K3051,2)+2000</f>
        <v>2018</v>
      </c>
      <c r="W3051" t="str">
        <f>INDEX(_xlfn.TEXTSPLIT(K3051,"-"),1,2)</f>
        <v>Jun</v>
      </c>
      <c r="X3051" t="str">
        <f>INDEX(_xlfn.TEXTSPLIT(K3051,"-"),1,1)</f>
        <v>5</v>
      </c>
      <c r="Y3051">
        <f>INDEX(months!B:B,MATCH(Sheet1!W3051,months!A:A,0))</f>
        <v>6</v>
      </c>
      <c r="Z3051">
        <f t="shared" si="335"/>
        <v>43256</v>
      </c>
    </row>
    <row r="3052" spans="1:26" x14ac:dyDescent="0.2">
      <c r="A3052" t="s">
        <v>4355</v>
      </c>
      <c r="B3052" t="s">
        <v>4310</v>
      </c>
      <c r="C3052">
        <v>4.4000000000000004</v>
      </c>
      <c r="D3052">
        <v>122283</v>
      </c>
      <c r="E3052" t="s">
        <v>46</v>
      </c>
      <c r="F3052" t="s">
        <v>38</v>
      </c>
      <c r="G3052" t="s">
        <v>23</v>
      </c>
      <c r="H3052" t="s">
        <v>24</v>
      </c>
      <c r="I3052" t="s">
        <v>124</v>
      </c>
      <c r="J3052" t="s">
        <v>2718</v>
      </c>
      <c r="K3052" t="s">
        <v>187</v>
      </c>
      <c r="L3052" t="s">
        <v>46</v>
      </c>
      <c r="M3052" t="s">
        <v>46</v>
      </c>
      <c r="N3052">
        <f t="shared" si="329"/>
        <v>0</v>
      </c>
      <c r="O3052" t="str">
        <f t="shared" si="330"/>
        <v>No</v>
      </c>
      <c r="P3052">
        <f t="shared" si="331"/>
        <v>0</v>
      </c>
      <c r="Q3052">
        <f t="shared" si="332"/>
        <v>4813937689</v>
      </c>
      <c r="R3052">
        <f t="shared" si="333"/>
        <v>4.1933383153624479</v>
      </c>
      <c r="S3052" t="str">
        <f t="shared" si="334"/>
        <v>Acceptable</v>
      </c>
      <c r="T3052">
        <f>ROUNDUP(C3052,0)</f>
        <v>5</v>
      </c>
      <c r="U3052">
        <f>ROUNDDOWN(C3052,0)</f>
        <v>4</v>
      </c>
      <c r="V3052">
        <f>RIGHT(K3052,2)+2000</f>
        <v>2018</v>
      </c>
      <c r="W3052" t="str">
        <f>INDEX(_xlfn.TEXTSPLIT(K3052,"-"),1,2)</f>
        <v>Jul</v>
      </c>
      <c r="X3052" t="str">
        <f>INDEX(_xlfn.TEXTSPLIT(K3052,"-"),1,1)</f>
        <v>20</v>
      </c>
      <c r="Y3052">
        <f>INDEX(months!B:B,MATCH(Sheet1!W3052,months!A:A,0))</f>
        <v>7</v>
      </c>
      <c r="Z3052">
        <f t="shared" si="335"/>
        <v>43301</v>
      </c>
    </row>
    <row r="3053" spans="1:26" x14ac:dyDescent="0.2">
      <c r="A3053" t="s">
        <v>4420</v>
      </c>
      <c r="B3053" t="s">
        <v>4310</v>
      </c>
      <c r="C3053">
        <v>4.8</v>
      </c>
      <c r="D3053">
        <v>1660</v>
      </c>
      <c r="E3053" t="s">
        <v>735</v>
      </c>
      <c r="F3053" t="s">
        <v>22</v>
      </c>
      <c r="G3053" t="s">
        <v>23</v>
      </c>
      <c r="H3053" t="s">
        <v>24</v>
      </c>
      <c r="I3053" t="s">
        <v>25</v>
      </c>
      <c r="J3053" t="s">
        <v>2718</v>
      </c>
      <c r="K3053" t="s">
        <v>364</v>
      </c>
      <c r="L3053" t="s">
        <v>4084</v>
      </c>
      <c r="M3053" t="s">
        <v>29</v>
      </c>
      <c r="N3053">
        <f t="shared" si="329"/>
        <v>0</v>
      </c>
      <c r="O3053" t="str">
        <f t="shared" si="330"/>
        <v>No</v>
      </c>
      <c r="P3053">
        <f t="shared" si="331"/>
        <v>0</v>
      </c>
      <c r="Q3053">
        <f t="shared" si="332"/>
        <v>4813937689</v>
      </c>
      <c r="R3053">
        <f t="shared" si="333"/>
        <v>4.1933383153624479</v>
      </c>
      <c r="S3053" t="str">
        <f t="shared" si="334"/>
        <v>Acceptable</v>
      </c>
      <c r="T3053">
        <f>ROUNDUP(C3053,0)</f>
        <v>5</v>
      </c>
      <c r="U3053">
        <f>ROUNDDOWN(C3053,0)</f>
        <v>4</v>
      </c>
      <c r="V3053">
        <f>RIGHT(K3053,2)+2000</f>
        <v>2018</v>
      </c>
      <c r="W3053" t="str">
        <f>INDEX(_xlfn.TEXTSPLIT(K3053,"-"),1,2)</f>
        <v>Jun</v>
      </c>
      <c r="X3053" t="str">
        <f>INDEX(_xlfn.TEXTSPLIT(K3053,"-"),1,1)</f>
        <v>5</v>
      </c>
      <c r="Y3053">
        <f>INDEX(months!B:B,MATCH(Sheet1!W3053,months!A:A,0))</f>
        <v>6</v>
      </c>
      <c r="Z3053">
        <f t="shared" si="335"/>
        <v>43256</v>
      </c>
    </row>
    <row r="3054" spans="1:26" x14ac:dyDescent="0.2">
      <c r="A3054" t="s">
        <v>4421</v>
      </c>
      <c r="B3054" t="s">
        <v>4310</v>
      </c>
      <c r="C3054">
        <v>4.0999999999999996</v>
      </c>
      <c r="D3054">
        <v>361</v>
      </c>
      <c r="E3054" t="s">
        <v>334</v>
      </c>
      <c r="F3054" t="s">
        <v>57</v>
      </c>
      <c r="G3054" t="s">
        <v>23</v>
      </c>
      <c r="H3054" t="s">
        <v>24</v>
      </c>
      <c r="I3054" t="s">
        <v>25</v>
      </c>
      <c r="J3054" t="s">
        <v>2718</v>
      </c>
      <c r="K3054" t="s">
        <v>3606</v>
      </c>
      <c r="L3054" t="s">
        <v>59</v>
      </c>
      <c r="M3054" t="s">
        <v>60</v>
      </c>
      <c r="N3054">
        <f t="shared" si="329"/>
        <v>0</v>
      </c>
      <c r="O3054" t="str">
        <f t="shared" si="330"/>
        <v>No</v>
      </c>
      <c r="P3054">
        <f t="shared" si="331"/>
        <v>0</v>
      </c>
      <c r="Q3054">
        <f t="shared" si="332"/>
        <v>4813937689</v>
      </c>
      <c r="R3054">
        <f t="shared" si="333"/>
        <v>4.1933383153624479</v>
      </c>
      <c r="S3054" t="str">
        <f t="shared" si="334"/>
        <v>Acceptable</v>
      </c>
      <c r="T3054">
        <f>ROUNDUP(C3054,0)</f>
        <v>5</v>
      </c>
      <c r="U3054">
        <f>ROUNDDOWN(C3054,0)</f>
        <v>4</v>
      </c>
      <c r="V3054">
        <f>RIGHT(K3054,2)+2000</f>
        <v>2016</v>
      </c>
      <c r="W3054" t="str">
        <f>INDEX(_xlfn.TEXTSPLIT(K3054,"-"),1,2)</f>
        <v>Oct</v>
      </c>
      <c r="X3054" t="str">
        <f>INDEX(_xlfn.TEXTSPLIT(K3054,"-"),1,1)</f>
        <v>13</v>
      </c>
      <c r="Y3054">
        <f>INDEX(months!B:B,MATCH(Sheet1!W3054,months!A:A,0))</f>
        <v>10</v>
      </c>
      <c r="Z3054">
        <f t="shared" si="335"/>
        <v>42656</v>
      </c>
    </row>
    <row r="3055" spans="1:26" x14ac:dyDescent="0.2">
      <c r="A3055" t="s">
        <v>4422</v>
      </c>
      <c r="B3055" t="s">
        <v>4310</v>
      </c>
      <c r="C3055">
        <v>4.5999999999999996</v>
      </c>
      <c r="D3055">
        <v>5305</v>
      </c>
      <c r="E3055" t="s">
        <v>46</v>
      </c>
      <c r="F3055" t="s">
        <v>50</v>
      </c>
      <c r="G3055" t="s">
        <v>23</v>
      </c>
      <c r="H3055" t="s">
        <v>24</v>
      </c>
      <c r="I3055" t="s">
        <v>25</v>
      </c>
      <c r="J3055" t="s">
        <v>2718</v>
      </c>
      <c r="K3055" t="s">
        <v>462</v>
      </c>
      <c r="L3055" t="s">
        <v>46</v>
      </c>
      <c r="M3055" t="s">
        <v>46</v>
      </c>
      <c r="N3055">
        <f t="shared" si="329"/>
        <v>0</v>
      </c>
      <c r="O3055" t="str">
        <f t="shared" si="330"/>
        <v>No</v>
      </c>
      <c r="P3055">
        <f t="shared" si="331"/>
        <v>0</v>
      </c>
      <c r="Q3055">
        <f t="shared" si="332"/>
        <v>4813937689</v>
      </c>
      <c r="R3055">
        <f t="shared" si="333"/>
        <v>4.1933383153624479</v>
      </c>
      <c r="S3055" t="str">
        <f t="shared" si="334"/>
        <v>Acceptable</v>
      </c>
      <c r="T3055">
        <f>ROUNDUP(C3055,0)</f>
        <v>5</v>
      </c>
      <c r="U3055">
        <f>ROUNDDOWN(C3055,0)</f>
        <v>4</v>
      </c>
      <c r="V3055">
        <f>RIGHT(K3055,2)+2000</f>
        <v>2018</v>
      </c>
      <c r="W3055" t="str">
        <f>INDEX(_xlfn.TEXTSPLIT(K3055,"-"),1,2)</f>
        <v>May</v>
      </c>
      <c r="X3055" t="str">
        <f>INDEX(_xlfn.TEXTSPLIT(K3055,"-"),1,1)</f>
        <v>18</v>
      </c>
      <c r="Y3055">
        <f>INDEX(months!B:B,MATCH(Sheet1!W3055,months!A:A,0))</f>
        <v>5</v>
      </c>
      <c r="Z3055">
        <f t="shared" si="335"/>
        <v>43238</v>
      </c>
    </row>
    <row r="3056" spans="1:26" x14ac:dyDescent="0.2">
      <c r="A3056" t="s">
        <v>4423</v>
      </c>
      <c r="B3056" t="s">
        <v>4310</v>
      </c>
      <c r="C3056">
        <v>4.3</v>
      </c>
      <c r="D3056">
        <v>24082</v>
      </c>
      <c r="E3056" t="s">
        <v>2461</v>
      </c>
      <c r="F3056" t="s">
        <v>65</v>
      </c>
      <c r="G3056" t="s">
        <v>23</v>
      </c>
      <c r="H3056" t="s">
        <v>24</v>
      </c>
      <c r="I3056" t="s">
        <v>25</v>
      </c>
      <c r="J3056" t="s">
        <v>2718</v>
      </c>
      <c r="K3056" t="s">
        <v>287</v>
      </c>
      <c r="L3056" t="s">
        <v>4353</v>
      </c>
      <c r="M3056" t="s">
        <v>54</v>
      </c>
      <c r="N3056">
        <f t="shared" si="329"/>
        <v>0</v>
      </c>
      <c r="O3056" t="str">
        <f t="shared" si="330"/>
        <v>No</v>
      </c>
      <c r="P3056">
        <f t="shared" si="331"/>
        <v>0</v>
      </c>
      <c r="Q3056">
        <f t="shared" si="332"/>
        <v>4813937689</v>
      </c>
      <c r="R3056">
        <f t="shared" si="333"/>
        <v>4.1933383153624479</v>
      </c>
      <c r="S3056" t="str">
        <f t="shared" si="334"/>
        <v>Acceptable</v>
      </c>
      <c r="T3056">
        <f>ROUNDUP(C3056,0)</f>
        <v>5</v>
      </c>
      <c r="U3056">
        <f>ROUNDDOWN(C3056,0)</f>
        <v>4</v>
      </c>
      <c r="V3056">
        <f>RIGHT(K3056,2)+2000</f>
        <v>2018</v>
      </c>
      <c r="W3056" t="str">
        <f>INDEX(_xlfn.TEXTSPLIT(K3056,"-"),1,2)</f>
        <v>Jul</v>
      </c>
      <c r="X3056" t="str">
        <f>INDEX(_xlfn.TEXTSPLIT(K3056,"-"),1,1)</f>
        <v>4</v>
      </c>
      <c r="Y3056">
        <f>INDEX(months!B:B,MATCH(Sheet1!W3056,months!A:A,0))</f>
        <v>7</v>
      </c>
      <c r="Z3056">
        <f t="shared" si="335"/>
        <v>43285</v>
      </c>
    </row>
    <row r="3057" spans="1:26" x14ac:dyDescent="0.2">
      <c r="A3057" t="s">
        <v>4315</v>
      </c>
      <c r="B3057" t="s">
        <v>4310</v>
      </c>
      <c r="C3057">
        <v>4.4000000000000004</v>
      </c>
      <c r="D3057">
        <v>133833</v>
      </c>
      <c r="E3057" t="s">
        <v>1786</v>
      </c>
      <c r="F3057" t="s">
        <v>89</v>
      </c>
      <c r="G3057" t="s">
        <v>23</v>
      </c>
      <c r="H3057" t="s">
        <v>24</v>
      </c>
      <c r="I3057" t="s">
        <v>124</v>
      </c>
      <c r="J3057" t="s">
        <v>2718</v>
      </c>
      <c r="K3057" t="s">
        <v>357</v>
      </c>
      <c r="L3057" t="s">
        <v>4316</v>
      </c>
      <c r="M3057" t="s">
        <v>54</v>
      </c>
      <c r="N3057">
        <f t="shared" si="329"/>
        <v>0</v>
      </c>
      <c r="O3057" t="str">
        <f t="shared" si="330"/>
        <v>No</v>
      </c>
      <c r="P3057">
        <f t="shared" si="331"/>
        <v>0</v>
      </c>
      <c r="Q3057">
        <f t="shared" si="332"/>
        <v>4813937689</v>
      </c>
      <c r="R3057">
        <f t="shared" si="333"/>
        <v>4.1933383153624479</v>
      </c>
      <c r="S3057" t="str">
        <f t="shared" si="334"/>
        <v>Acceptable</v>
      </c>
      <c r="T3057">
        <f>ROUNDUP(C3057,0)</f>
        <v>5</v>
      </c>
      <c r="U3057">
        <f>ROUNDDOWN(C3057,0)</f>
        <v>4</v>
      </c>
      <c r="V3057">
        <f>RIGHT(K3057,2)+2000</f>
        <v>2018</v>
      </c>
      <c r="W3057" t="str">
        <f>INDEX(_xlfn.TEXTSPLIT(K3057,"-"),1,2)</f>
        <v>Jul</v>
      </c>
      <c r="X3057" t="str">
        <f>INDEX(_xlfn.TEXTSPLIT(K3057,"-"),1,1)</f>
        <v>25</v>
      </c>
      <c r="Y3057">
        <f>INDEX(months!B:B,MATCH(Sheet1!W3057,months!A:A,0))</f>
        <v>7</v>
      </c>
      <c r="Z3057">
        <f t="shared" si="335"/>
        <v>43306</v>
      </c>
    </row>
    <row r="3058" spans="1:26" x14ac:dyDescent="0.2">
      <c r="A3058" t="s">
        <v>4333</v>
      </c>
      <c r="B3058" t="s">
        <v>4310</v>
      </c>
      <c r="C3058">
        <v>4.3</v>
      </c>
      <c r="D3058">
        <v>91033</v>
      </c>
      <c r="E3058" t="s">
        <v>46</v>
      </c>
      <c r="F3058" t="s">
        <v>38</v>
      </c>
      <c r="G3058" t="s">
        <v>23</v>
      </c>
      <c r="H3058" t="s">
        <v>24</v>
      </c>
      <c r="I3058" t="s">
        <v>25</v>
      </c>
      <c r="J3058" t="s">
        <v>2718</v>
      </c>
      <c r="K3058" t="s">
        <v>311</v>
      </c>
      <c r="L3058" t="s">
        <v>46</v>
      </c>
      <c r="M3058" t="s">
        <v>274</v>
      </c>
      <c r="N3058">
        <f t="shared" si="329"/>
        <v>0</v>
      </c>
      <c r="O3058" t="str">
        <f t="shared" si="330"/>
        <v>No</v>
      </c>
      <c r="P3058">
        <f t="shared" si="331"/>
        <v>0</v>
      </c>
      <c r="Q3058">
        <f t="shared" si="332"/>
        <v>4813937689</v>
      </c>
      <c r="R3058">
        <f t="shared" si="333"/>
        <v>4.1933383153624479</v>
      </c>
      <c r="S3058" t="str">
        <f t="shared" si="334"/>
        <v>Acceptable</v>
      </c>
      <c r="T3058">
        <f>ROUNDUP(C3058,0)</f>
        <v>5</v>
      </c>
      <c r="U3058">
        <f>ROUNDDOWN(C3058,0)</f>
        <v>4</v>
      </c>
      <c r="V3058">
        <f>RIGHT(K3058,2)+2000</f>
        <v>2018</v>
      </c>
      <c r="W3058" t="str">
        <f>INDEX(_xlfn.TEXTSPLIT(K3058,"-"),1,2)</f>
        <v>Aug</v>
      </c>
      <c r="X3058" t="str">
        <f>INDEX(_xlfn.TEXTSPLIT(K3058,"-"),1,1)</f>
        <v>4</v>
      </c>
      <c r="Y3058">
        <f>INDEX(months!B:B,MATCH(Sheet1!W3058,months!A:A,0))</f>
        <v>8</v>
      </c>
      <c r="Z3058">
        <f t="shared" si="335"/>
        <v>43316</v>
      </c>
    </row>
    <row r="3059" spans="1:26" x14ac:dyDescent="0.2">
      <c r="A3059" t="s">
        <v>4424</v>
      </c>
      <c r="B3059" t="s">
        <v>4310</v>
      </c>
      <c r="C3059">
        <v>4.5999999999999996</v>
      </c>
      <c r="D3059">
        <v>990</v>
      </c>
      <c r="E3059" t="s">
        <v>182</v>
      </c>
      <c r="F3059" t="s">
        <v>50</v>
      </c>
      <c r="G3059" t="s">
        <v>23</v>
      </c>
      <c r="H3059" t="s">
        <v>24</v>
      </c>
      <c r="I3059" t="s">
        <v>25</v>
      </c>
      <c r="J3059" t="s">
        <v>2718</v>
      </c>
      <c r="K3059" t="s">
        <v>226</v>
      </c>
      <c r="L3059" t="s">
        <v>4425</v>
      </c>
      <c r="M3059" t="s">
        <v>81</v>
      </c>
      <c r="N3059">
        <f t="shared" si="329"/>
        <v>0</v>
      </c>
      <c r="O3059" t="str">
        <f t="shared" si="330"/>
        <v>No</v>
      </c>
      <c r="P3059">
        <f t="shared" si="331"/>
        <v>0</v>
      </c>
      <c r="Q3059">
        <f t="shared" si="332"/>
        <v>4813937689</v>
      </c>
      <c r="R3059">
        <f t="shared" si="333"/>
        <v>4.1933383153624479</v>
      </c>
      <c r="S3059" t="str">
        <f t="shared" si="334"/>
        <v>Acceptable</v>
      </c>
      <c r="T3059">
        <f>ROUNDUP(C3059,0)</f>
        <v>5</v>
      </c>
      <c r="U3059">
        <f>ROUNDDOWN(C3059,0)</f>
        <v>4</v>
      </c>
      <c r="V3059">
        <f>RIGHT(K3059,2)+2000</f>
        <v>2018</v>
      </c>
      <c r="W3059" t="str">
        <f>INDEX(_xlfn.TEXTSPLIT(K3059,"-"),1,2)</f>
        <v>Jul</v>
      </c>
      <c r="X3059" t="str">
        <f>INDEX(_xlfn.TEXTSPLIT(K3059,"-"),1,1)</f>
        <v>18</v>
      </c>
      <c r="Y3059">
        <f>INDEX(months!B:B,MATCH(Sheet1!W3059,months!A:A,0))</f>
        <v>7</v>
      </c>
      <c r="Z3059">
        <f t="shared" si="335"/>
        <v>43299</v>
      </c>
    </row>
    <row r="3060" spans="1:26" x14ac:dyDescent="0.2">
      <c r="A3060" t="s">
        <v>4426</v>
      </c>
      <c r="B3060" t="s">
        <v>4310</v>
      </c>
      <c r="C3060">
        <v>4.5</v>
      </c>
      <c r="D3060">
        <v>32386</v>
      </c>
      <c r="E3060" t="s">
        <v>21</v>
      </c>
      <c r="F3060" t="s">
        <v>65</v>
      </c>
      <c r="G3060" t="s">
        <v>23</v>
      </c>
      <c r="H3060" t="s">
        <v>24</v>
      </c>
      <c r="I3060" t="s">
        <v>25</v>
      </c>
      <c r="J3060" t="s">
        <v>2718</v>
      </c>
      <c r="K3060" t="s">
        <v>39</v>
      </c>
      <c r="L3060" t="s">
        <v>4427</v>
      </c>
      <c r="M3060" t="s">
        <v>552</v>
      </c>
      <c r="N3060">
        <f t="shared" si="329"/>
        <v>0</v>
      </c>
      <c r="O3060" t="str">
        <f t="shared" si="330"/>
        <v>No</v>
      </c>
      <c r="P3060">
        <f t="shared" si="331"/>
        <v>0</v>
      </c>
      <c r="Q3060">
        <f t="shared" si="332"/>
        <v>4813937689</v>
      </c>
      <c r="R3060">
        <f t="shared" si="333"/>
        <v>4.1933383153624479</v>
      </c>
      <c r="S3060" t="str">
        <f t="shared" si="334"/>
        <v>Acceptable</v>
      </c>
      <c r="T3060">
        <f>ROUNDUP(C3060,0)</f>
        <v>5</v>
      </c>
      <c r="U3060">
        <f>ROUNDDOWN(C3060,0)</f>
        <v>4</v>
      </c>
      <c r="V3060">
        <f>RIGHT(K3060,2)+2000</f>
        <v>2018</v>
      </c>
      <c r="W3060" t="str">
        <f>INDEX(_xlfn.TEXTSPLIT(K3060,"-"),1,2)</f>
        <v>Aug</v>
      </c>
      <c r="X3060" t="str">
        <f>INDEX(_xlfn.TEXTSPLIT(K3060,"-"),1,1)</f>
        <v>1</v>
      </c>
      <c r="Y3060">
        <f>INDEX(months!B:B,MATCH(Sheet1!W3060,months!A:A,0))</f>
        <v>8</v>
      </c>
      <c r="Z3060">
        <f t="shared" si="335"/>
        <v>43313</v>
      </c>
    </row>
    <row r="3061" spans="1:26" x14ac:dyDescent="0.2">
      <c r="A3061" t="s">
        <v>4428</v>
      </c>
      <c r="B3061" t="s">
        <v>4310</v>
      </c>
      <c r="C3061">
        <v>4.3</v>
      </c>
      <c r="D3061">
        <v>101</v>
      </c>
      <c r="E3061" t="s">
        <v>286</v>
      </c>
      <c r="F3061" t="s">
        <v>22</v>
      </c>
      <c r="G3061" t="s">
        <v>23</v>
      </c>
      <c r="H3061" t="s">
        <v>24</v>
      </c>
      <c r="I3061" t="s">
        <v>25</v>
      </c>
      <c r="J3061" t="s">
        <v>2718</v>
      </c>
      <c r="K3061" t="s">
        <v>293</v>
      </c>
      <c r="L3061" t="s">
        <v>365</v>
      </c>
      <c r="M3061" t="s">
        <v>81</v>
      </c>
      <c r="N3061">
        <f t="shared" si="329"/>
        <v>0</v>
      </c>
      <c r="O3061" t="str">
        <f t="shared" si="330"/>
        <v>No</v>
      </c>
      <c r="P3061">
        <f t="shared" si="331"/>
        <v>0</v>
      </c>
      <c r="Q3061">
        <f t="shared" si="332"/>
        <v>4813937689</v>
      </c>
      <c r="R3061">
        <f t="shared" si="333"/>
        <v>4.1933383153624479</v>
      </c>
      <c r="S3061" t="str">
        <f t="shared" si="334"/>
        <v>Acceptable</v>
      </c>
      <c r="T3061">
        <f>ROUNDUP(C3061,0)</f>
        <v>5</v>
      </c>
      <c r="U3061">
        <f>ROUNDDOWN(C3061,0)</f>
        <v>4</v>
      </c>
      <c r="V3061">
        <f>RIGHT(K3061,2)+2000</f>
        <v>2018</v>
      </c>
      <c r="W3061" t="str">
        <f>INDEX(_xlfn.TEXTSPLIT(K3061,"-"),1,2)</f>
        <v>Jul</v>
      </c>
      <c r="X3061" t="str">
        <f>INDEX(_xlfn.TEXTSPLIT(K3061,"-"),1,1)</f>
        <v>15</v>
      </c>
      <c r="Y3061">
        <f>INDEX(months!B:B,MATCH(Sheet1!W3061,months!A:A,0))</f>
        <v>7</v>
      </c>
      <c r="Z3061">
        <f t="shared" si="335"/>
        <v>43296</v>
      </c>
    </row>
    <row r="3062" spans="1:26" x14ac:dyDescent="0.2">
      <c r="A3062" t="s">
        <v>4309</v>
      </c>
      <c r="B3062" t="s">
        <v>4310</v>
      </c>
      <c r="C3062">
        <v>4.2</v>
      </c>
      <c r="D3062">
        <v>521140</v>
      </c>
      <c r="E3062" t="s">
        <v>46</v>
      </c>
      <c r="F3062" t="s">
        <v>89</v>
      </c>
      <c r="G3062" t="s">
        <v>23</v>
      </c>
      <c r="H3062" t="s">
        <v>24</v>
      </c>
      <c r="I3062" t="s">
        <v>124</v>
      </c>
      <c r="J3062" t="s">
        <v>2718</v>
      </c>
      <c r="K3062" t="s">
        <v>160</v>
      </c>
      <c r="L3062" t="s">
        <v>46</v>
      </c>
      <c r="M3062" t="s">
        <v>274</v>
      </c>
      <c r="N3062">
        <f t="shared" si="329"/>
        <v>0</v>
      </c>
      <c r="O3062" t="str">
        <f t="shared" si="330"/>
        <v>No</v>
      </c>
      <c r="P3062">
        <f t="shared" si="331"/>
        <v>0</v>
      </c>
      <c r="Q3062">
        <f t="shared" si="332"/>
        <v>4813937689</v>
      </c>
      <c r="R3062">
        <f t="shared" si="333"/>
        <v>4.1933383153624479</v>
      </c>
      <c r="S3062" t="str">
        <f t="shared" si="334"/>
        <v>Acceptable</v>
      </c>
      <c r="T3062">
        <f>ROUNDUP(C3062,0)</f>
        <v>5</v>
      </c>
      <c r="U3062">
        <f>ROUNDDOWN(C3062,0)</f>
        <v>4</v>
      </c>
      <c r="V3062">
        <f>RIGHT(K3062,2)+2000</f>
        <v>2018</v>
      </c>
      <c r="W3062" t="str">
        <f>INDEX(_xlfn.TEXTSPLIT(K3062,"-"),1,2)</f>
        <v>Jul</v>
      </c>
      <c r="X3062" t="str">
        <f>INDEX(_xlfn.TEXTSPLIT(K3062,"-"),1,1)</f>
        <v>19</v>
      </c>
      <c r="Y3062">
        <f>INDEX(months!B:B,MATCH(Sheet1!W3062,months!A:A,0))</f>
        <v>7</v>
      </c>
      <c r="Z3062">
        <f t="shared" si="335"/>
        <v>43300</v>
      </c>
    </row>
    <row r="3063" spans="1:26" x14ac:dyDescent="0.2">
      <c r="A3063" t="s">
        <v>4355</v>
      </c>
      <c r="B3063" t="s">
        <v>4310</v>
      </c>
      <c r="C3063">
        <v>4.4000000000000004</v>
      </c>
      <c r="D3063">
        <v>122283</v>
      </c>
      <c r="E3063" t="s">
        <v>46</v>
      </c>
      <c r="F3063" t="s">
        <v>38</v>
      </c>
      <c r="G3063" t="s">
        <v>23</v>
      </c>
      <c r="H3063" t="s">
        <v>24</v>
      </c>
      <c r="I3063" t="s">
        <v>124</v>
      </c>
      <c r="J3063" t="s">
        <v>2718</v>
      </c>
      <c r="K3063" t="s">
        <v>187</v>
      </c>
      <c r="L3063" t="s">
        <v>46</v>
      </c>
      <c r="M3063" t="s">
        <v>46</v>
      </c>
      <c r="N3063">
        <f t="shared" si="329"/>
        <v>0</v>
      </c>
      <c r="O3063" t="str">
        <f t="shared" si="330"/>
        <v>No</v>
      </c>
      <c r="P3063">
        <f t="shared" si="331"/>
        <v>0</v>
      </c>
      <c r="Q3063">
        <f t="shared" si="332"/>
        <v>4813937689</v>
      </c>
      <c r="R3063">
        <f t="shared" si="333"/>
        <v>4.1933383153624479</v>
      </c>
      <c r="S3063" t="str">
        <f t="shared" si="334"/>
        <v>Acceptable</v>
      </c>
      <c r="T3063">
        <f>ROUNDUP(C3063,0)</f>
        <v>5</v>
      </c>
      <c r="U3063">
        <f>ROUNDDOWN(C3063,0)</f>
        <v>4</v>
      </c>
      <c r="V3063">
        <f>RIGHT(K3063,2)+2000</f>
        <v>2018</v>
      </c>
      <c r="W3063" t="str">
        <f>INDEX(_xlfn.TEXTSPLIT(K3063,"-"),1,2)</f>
        <v>Jul</v>
      </c>
      <c r="X3063" t="str">
        <f>INDEX(_xlfn.TEXTSPLIT(K3063,"-"),1,1)</f>
        <v>20</v>
      </c>
      <c r="Y3063">
        <f>INDEX(months!B:B,MATCH(Sheet1!W3063,months!A:A,0))</f>
        <v>7</v>
      </c>
      <c r="Z3063">
        <f t="shared" si="335"/>
        <v>43301</v>
      </c>
    </row>
    <row r="3064" spans="1:26" x14ac:dyDescent="0.2">
      <c r="A3064" t="s">
        <v>4313</v>
      </c>
      <c r="B3064" t="s">
        <v>4310</v>
      </c>
      <c r="C3064">
        <v>4.2</v>
      </c>
      <c r="D3064">
        <v>82883</v>
      </c>
      <c r="E3064" t="s">
        <v>46</v>
      </c>
      <c r="F3064" t="s">
        <v>38</v>
      </c>
      <c r="G3064" t="s">
        <v>23</v>
      </c>
      <c r="H3064" t="s">
        <v>24</v>
      </c>
      <c r="I3064" t="s">
        <v>25</v>
      </c>
      <c r="J3064" t="s">
        <v>2718</v>
      </c>
      <c r="K3064" t="s">
        <v>115</v>
      </c>
      <c r="L3064" t="s">
        <v>46</v>
      </c>
      <c r="M3064" t="s">
        <v>46</v>
      </c>
      <c r="N3064">
        <f t="shared" si="329"/>
        <v>0</v>
      </c>
      <c r="O3064" t="str">
        <f t="shared" si="330"/>
        <v>No</v>
      </c>
      <c r="P3064">
        <f t="shared" si="331"/>
        <v>0</v>
      </c>
      <c r="Q3064">
        <f t="shared" si="332"/>
        <v>4813937689</v>
      </c>
      <c r="R3064">
        <f t="shared" si="333"/>
        <v>4.1933383153624479</v>
      </c>
      <c r="S3064" t="str">
        <f t="shared" si="334"/>
        <v>Acceptable</v>
      </c>
      <c r="T3064">
        <f>ROUNDUP(C3064,0)</f>
        <v>5</v>
      </c>
      <c r="U3064">
        <f>ROUNDDOWN(C3064,0)</f>
        <v>4</v>
      </c>
      <c r="V3064">
        <f>RIGHT(K3064,2)+2000</f>
        <v>2018</v>
      </c>
      <c r="W3064" t="str">
        <f>INDEX(_xlfn.TEXTSPLIT(K3064,"-"),1,2)</f>
        <v>Jul</v>
      </c>
      <c r="X3064" t="str">
        <f>INDEX(_xlfn.TEXTSPLIT(K3064,"-"),1,1)</f>
        <v>30</v>
      </c>
      <c r="Y3064">
        <f>INDEX(months!B:B,MATCH(Sheet1!W3064,months!A:A,0))</f>
        <v>7</v>
      </c>
      <c r="Z3064">
        <f t="shared" si="335"/>
        <v>43311</v>
      </c>
    </row>
    <row r="3065" spans="1:26" x14ac:dyDescent="0.2">
      <c r="A3065" t="s">
        <v>4315</v>
      </c>
      <c r="B3065" t="s">
        <v>4310</v>
      </c>
      <c r="C3065">
        <v>4.4000000000000004</v>
      </c>
      <c r="D3065">
        <v>133833</v>
      </c>
      <c r="E3065" t="s">
        <v>1786</v>
      </c>
      <c r="F3065" t="s">
        <v>89</v>
      </c>
      <c r="G3065" t="s">
        <v>23</v>
      </c>
      <c r="H3065" t="s">
        <v>24</v>
      </c>
      <c r="I3065" t="s">
        <v>124</v>
      </c>
      <c r="J3065" t="s">
        <v>2718</v>
      </c>
      <c r="K3065" t="s">
        <v>357</v>
      </c>
      <c r="L3065" t="s">
        <v>4316</v>
      </c>
      <c r="M3065" t="s">
        <v>54</v>
      </c>
      <c r="N3065">
        <f t="shared" si="329"/>
        <v>0</v>
      </c>
      <c r="O3065" t="str">
        <f t="shared" si="330"/>
        <v>No</v>
      </c>
      <c r="P3065">
        <f t="shared" si="331"/>
        <v>0</v>
      </c>
      <c r="Q3065">
        <f t="shared" si="332"/>
        <v>4813937689</v>
      </c>
      <c r="R3065">
        <f t="shared" si="333"/>
        <v>4.1933383153624479</v>
      </c>
      <c r="S3065" t="str">
        <f t="shared" si="334"/>
        <v>Acceptable</v>
      </c>
      <c r="T3065">
        <f>ROUNDUP(C3065,0)</f>
        <v>5</v>
      </c>
      <c r="U3065">
        <f>ROUNDDOWN(C3065,0)</f>
        <v>4</v>
      </c>
      <c r="V3065">
        <f>RIGHT(K3065,2)+2000</f>
        <v>2018</v>
      </c>
      <c r="W3065" t="str">
        <f>INDEX(_xlfn.TEXTSPLIT(K3065,"-"),1,2)</f>
        <v>Jul</v>
      </c>
      <c r="X3065" t="str">
        <f>INDEX(_xlfn.TEXTSPLIT(K3065,"-"),1,1)</f>
        <v>25</v>
      </c>
      <c r="Y3065">
        <f>INDEX(months!B:B,MATCH(Sheet1!W3065,months!A:A,0))</f>
        <v>7</v>
      </c>
      <c r="Z3065">
        <f t="shared" si="335"/>
        <v>43306</v>
      </c>
    </row>
    <row r="3066" spans="1:26" x14ac:dyDescent="0.2">
      <c r="A3066" t="s">
        <v>4333</v>
      </c>
      <c r="B3066" t="s">
        <v>4310</v>
      </c>
      <c r="C3066">
        <v>4.3</v>
      </c>
      <c r="D3066">
        <v>91033</v>
      </c>
      <c r="E3066" t="s">
        <v>46</v>
      </c>
      <c r="F3066" t="s">
        <v>38</v>
      </c>
      <c r="G3066" t="s">
        <v>23</v>
      </c>
      <c r="H3066" t="s">
        <v>24</v>
      </c>
      <c r="I3066" t="s">
        <v>25</v>
      </c>
      <c r="J3066" t="s">
        <v>2718</v>
      </c>
      <c r="K3066" t="s">
        <v>311</v>
      </c>
      <c r="L3066" t="s">
        <v>46</v>
      </c>
      <c r="M3066" t="s">
        <v>274</v>
      </c>
      <c r="N3066">
        <f t="shared" si="329"/>
        <v>0</v>
      </c>
      <c r="O3066" t="str">
        <f t="shared" si="330"/>
        <v>No</v>
      </c>
      <c r="P3066">
        <f t="shared" si="331"/>
        <v>0</v>
      </c>
      <c r="Q3066">
        <f t="shared" si="332"/>
        <v>4813937689</v>
      </c>
      <c r="R3066">
        <f t="shared" si="333"/>
        <v>4.1933383153624479</v>
      </c>
      <c r="S3066" t="str">
        <f t="shared" si="334"/>
        <v>Acceptable</v>
      </c>
      <c r="T3066">
        <f>ROUNDUP(C3066,0)</f>
        <v>5</v>
      </c>
      <c r="U3066">
        <f>ROUNDDOWN(C3066,0)</f>
        <v>4</v>
      </c>
      <c r="V3066">
        <f>RIGHT(K3066,2)+2000</f>
        <v>2018</v>
      </c>
      <c r="W3066" t="str">
        <f>INDEX(_xlfn.TEXTSPLIT(K3066,"-"),1,2)</f>
        <v>Aug</v>
      </c>
      <c r="X3066" t="str">
        <f>INDEX(_xlfn.TEXTSPLIT(K3066,"-"),1,1)</f>
        <v>4</v>
      </c>
      <c r="Y3066">
        <f>INDEX(months!B:B,MATCH(Sheet1!W3066,months!A:A,0))</f>
        <v>8</v>
      </c>
      <c r="Z3066">
        <f t="shared" si="335"/>
        <v>43316</v>
      </c>
    </row>
    <row r="3067" spans="1:26" x14ac:dyDescent="0.2">
      <c r="A3067" t="s">
        <v>4429</v>
      </c>
      <c r="B3067" t="s">
        <v>4310</v>
      </c>
      <c r="C3067">
        <v>4.5</v>
      </c>
      <c r="D3067">
        <v>35394</v>
      </c>
      <c r="E3067" t="s">
        <v>93</v>
      </c>
      <c r="F3067" t="s">
        <v>32</v>
      </c>
      <c r="G3067" t="s">
        <v>23</v>
      </c>
      <c r="H3067" t="s">
        <v>24</v>
      </c>
      <c r="I3067" t="s">
        <v>25</v>
      </c>
      <c r="J3067" t="s">
        <v>2718</v>
      </c>
      <c r="K3067" t="s">
        <v>759</v>
      </c>
      <c r="L3067" t="s">
        <v>1336</v>
      </c>
      <c r="M3067" t="s">
        <v>47</v>
      </c>
      <c r="N3067">
        <f t="shared" si="329"/>
        <v>0</v>
      </c>
      <c r="O3067" t="str">
        <f t="shared" si="330"/>
        <v>No</v>
      </c>
      <c r="P3067">
        <f t="shared" si="331"/>
        <v>0</v>
      </c>
      <c r="Q3067">
        <f t="shared" si="332"/>
        <v>4813937689</v>
      </c>
      <c r="R3067">
        <f t="shared" si="333"/>
        <v>4.1933383153624479</v>
      </c>
      <c r="S3067" t="str">
        <f t="shared" si="334"/>
        <v>Acceptable</v>
      </c>
      <c r="T3067">
        <f>ROUNDUP(C3067,0)</f>
        <v>5</v>
      </c>
      <c r="U3067">
        <f>ROUNDDOWN(C3067,0)</f>
        <v>4</v>
      </c>
      <c r="V3067">
        <f>RIGHT(K3067,2)+2000</f>
        <v>2018</v>
      </c>
      <c r="W3067" t="str">
        <f>INDEX(_xlfn.TEXTSPLIT(K3067,"-"),1,2)</f>
        <v>Jul</v>
      </c>
      <c r="X3067" t="str">
        <f>INDEX(_xlfn.TEXTSPLIT(K3067,"-"),1,1)</f>
        <v>5</v>
      </c>
      <c r="Y3067">
        <f>INDEX(months!B:B,MATCH(Sheet1!W3067,months!A:A,0))</f>
        <v>7</v>
      </c>
      <c r="Z3067">
        <f t="shared" si="335"/>
        <v>43286</v>
      </c>
    </row>
    <row r="3068" spans="1:26" x14ac:dyDescent="0.2">
      <c r="A3068" t="s">
        <v>4426</v>
      </c>
      <c r="B3068" t="s">
        <v>4310</v>
      </c>
      <c r="C3068">
        <v>4.5</v>
      </c>
      <c r="D3068">
        <v>32386</v>
      </c>
      <c r="E3068" t="s">
        <v>21</v>
      </c>
      <c r="F3068" t="s">
        <v>65</v>
      </c>
      <c r="G3068" t="s">
        <v>23</v>
      </c>
      <c r="H3068" t="s">
        <v>24</v>
      </c>
      <c r="I3068" t="s">
        <v>25</v>
      </c>
      <c r="J3068" t="s">
        <v>2718</v>
      </c>
      <c r="K3068" t="s">
        <v>39</v>
      </c>
      <c r="L3068" t="s">
        <v>4427</v>
      </c>
      <c r="M3068" t="s">
        <v>552</v>
      </c>
      <c r="N3068">
        <f t="shared" si="329"/>
        <v>0</v>
      </c>
      <c r="O3068" t="str">
        <f t="shared" si="330"/>
        <v>No</v>
      </c>
      <c r="P3068">
        <f t="shared" si="331"/>
        <v>0</v>
      </c>
      <c r="Q3068">
        <f t="shared" si="332"/>
        <v>4813937689</v>
      </c>
      <c r="R3068">
        <f t="shared" si="333"/>
        <v>4.1933383153624479</v>
      </c>
      <c r="S3068" t="str">
        <f t="shared" si="334"/>
        <v>Acceptable</v>
      </c>
      <c r="T3068">
        <f>ROUNDUP(C3068,0)</f>
        <v>5</v>
      </c>
      <c r="U3068">
        <f>ROUNDDOWN(C3068,0)</f>
        <v>4</v>
      </c>
      <c r="V3068">
        <f>RIGHT(K3068,2)+2000</f>
        <v>2018</v>
      </c>
      <c r="W3068" t="str">
        <f>INDEX(_xlfn.TEXTSPLIT(K3068,"-"),1,2)</f>
        <v>Aug</v>
      </c>
      <c r="X3068" t="str">
        <f>INDEX(_xlfn.TEXTSPLIT(K3068,"-"),1,1)</f>
        <v>1</v>
      </c>
      <c r="Y3068">
        <f>INDEX(months!B:B,MATCH(Sheet1!W3068,months!A:A,0))</f>
        <v>8</v>
      </c>
      <c r="Z3068">
        <f t="shared" si="335"/>
        <v>43313</v>
      </c>
    </row>
    <row r="3069" spans="1:26" x14ac:dyDescent="0.2">
      <c r="A3069" t="s">
        <v>4378</v>
      </c>
      <c r="B3069" t="s">
        <v>4310</v>
      </c>
      <c r="C3069">
        <v>4.0999999999999996</v>
      </c>
      <c r="D3069">
        <v>288809</v>
      </c>
      <c r="E3069" t="s">
        <v>815</v>
      </c>
      <c r="F3069" t="s">
        <v>89</v>
      </c>
      <c r="G3069" t="s">
        <v>23</v>
      </c>
      <c r="H3069" t="s">
        <v>24</v>
      </c>
      <c r="I3069" t="s">
        <v>25</v>
      </c>
      <c r="J3069" t="s">
        <v>2718</v>
      </c>
      <c r="K3069" t="s">
        <v>2464</v>
      </c>
      <c r="L3069" t="s">
        <v>230</v>
      </c>
      <c r="M3069" t="s">
        <v>54</v>
      </c>
      <c r="N3069">
        <f t="shared" si="329"/>
        <v>0</v>
      </c>
      <c r="O3069" t="str">
        <f t="shared" si="330"/>
        <v>No</v>
      </c>
      <c r="P3069">
        <f t="shared" si="331"/>
        <v>0</v>
      </c>
      <c r="Q3069">
        <f t="shared" si="332"/>
        <v>4813937689</v>
      </c>
      <c r="R3069">
        <f t="shared" si="333"/>
        <v>4.1933383153624479</v>
      </c>
      <c r="S3069" t="str">
        <f t="shared" si="334"/>
        <v>Acceptable</v>
      </c>
      <c r="T3069">
        <f>ROUNDUP(C3069,0)</f>
        <v>5</v>
      </c>
      <c r="U3069">
        <f>ROUNDDOWN(C3069,0)</f>
        <v>4</v>
      </c>
      <c r="V3069">
        <f>RIGHT(K3069,2)+2000</f>
        <v>2017</v>
      </c>
      <c r="W3069" t="str">
        <f>INDEX(_xlfn.TEXTSPLIT(K3069,"-"),1,2)</f>
        <v>Sep</v>
      </c>
      <c r="X3069" t="str">
        <f>INDEX(_xlfn.TEXTSPLIT(K3069,"-"),1,1)</f>
        <v>27</v>
      </c>
      <c r="Y3069">
        <f>INDEX(months!B:B,MATCH(Sheet1!W3069,months!A:A,0))</f>
        <v>9</v>
      </c>
      <c r="Z3069">
        <f t="shared" si="335"/>
        <v>43005</v>
      </c>
    </row>
    <row r="3070" spans="1:26" x14ac:dyDescent="0.2">
      <c r="A3070" t="s">
        <v>4430</v>
      </c>
      <c r="B3070" t="s">
        <v>4310</v>
      </c>
      <c r="C3070">
        <v>4</v>
      </c>
      <c r="D3070">
        <v>28895</v>
      </c>
      <c r="E3070" t="s">
        <v>2768</v>
      </c>
      <c r="F3070" t="s">
        <v>38</v>
      </c>
      <c r="G3070" t="s">
        <v>23</v>
      </c>
      <c r="H3070" t="s">
        <v>24</v>
      </c>
      <c r="I3070" t="s">
        <v>44</v>
      </c>
      <c r="J3070" t="s">
        <v>2718</v>
      </c>
      <c r="K3070" t="s">
        <v>173</v>
      </c>
      <c r="L3070" t="s">
        <v>4431</v>
      </c>
      <c r="M3070" t="s">
        <v>274</v>
      </c>
      <c r="N3070">
        <f t="shared" si="329"/>
        <v>0</v>
      </c>
      <c r="O3070" t="str">
        <f t="shared" si="330"/>
        <v>No</v>
      </c>
      <c r="P3070">
        <f t="shared" si="331"/>
        <v>0</v>
      </c>
      <c r="Q3070">
        <f t="shared" si="332"/>
        <v>4813937689</v>
      </c>
      <c r="R3070">
        <f t="shared" si="333"/>
        <v>4.1933383153624479</v>
      </c>
      <c r="S3070" t="str">
        <f t="shared" si="334"/>
        <v>Acceptable</v>
      </c>
      <c r="T3070">
        <f>ROUNDUP(C3070,0)</f>
        <v>4</v>
      </c>
      <c r="U3070">
        <f>ROUNDDOWN(C3070,0)</f>
        <v>4</v>
      </c>
      <c r="V3070">
        <f>RIGHT(K3070,2)+2000</f>
        <v>2018</v>
      </c>
      <c r="W3070" t="str">
        <f>INDEX(_xlfn.TEXTSPLIT(K3070,"-"),1,2)</f>
        <v>Aug</v>
      </c>
      <c r="X3070" t="str">
        <f>INDEX(_xlfn.TEXTSPLIT(K3070,"-"),1,1)</f>
        <v>2</v>
      </c>
      <c r="Y3070">
        <f>INDEX(months!B:B,MATCH(Sheet1!W3070,months!A:A,0))</f>
        <v>8</v>
      </c>
      <c r="Z3070">
        <f t="shared" si="335"/>
        <v>43314</v>
      </c>
    </row>
    <row r="3071" spans="1:26" x14ac:dyDescent="0.2">
      <c r="A3071" t="s">
        <v>4331</v>
      </c>
      <c r="B3071" t="s">
        <v>4310</v>
      </c>
      <c r="C3071">
        <v>4.7</v>
      </c>
      <c r="D3071">
        <v>410395</v>
      </c>
      <c r="E3071" t="s">
        <v>46</v>
      </c>
      <c r="F3071" t="s">
        <v>89</v>
      </c>
      <c r="G3071" t="s">
        <v>23</v>
      </c>
      <c r="H3071" t="s">
        <v>24</v>
      </c>
      <c r="I3071" t="s">
        <v>25</v>
      </c>
      <c r="J3071" t="s">
        <v>2718</v>
      </c>
      <c r="K3071" t="s">
        <v>84</v>
      </c>
      <c r="L3071" t="s">
        <v>46</v>
      </c>
      <c r="M3071" t="s">
        <v>46</v>
      </c>
      <c r="N3071">
        <f t="shared" si="329"/>
        <v>0</v>
      </c>
      <c r="O3071" t="str">
        <f t="shared" si="330"/>
        <v>No</v>
      </c>
      <c r="P3071">
        <f t="shared" si="331"/>
        <v>0</v>
      </c>
      <c r="Q3071">
        <f t="shared" si="332"/>
        <v>4813937689</v>
      </c>
      <c r="R3071">
        <f t="shared" si="333"/>
        <v>4.1933383153624479</v>
      </c>
      <c r="S3071" t="str">
        <f t="shared" si="334"/>
        <v>Acceptable</v>
      </c>
      <c r="T3071">
        <f>ROUNDUP(C3071,0)</f>
        <v>5</v>
      </c>
      <c r="U3071">
        <f>ROUNDDOWN(C3071,0)</f>
        <v>4</v>
      </c>
      <c r="V3071">
        <f>RIGHT(K3071,2)+2000</f>
        <v>2018</v>
      </c>
      <c r="W3071" t="str">
        <f>INDEX(_xlfn.TEXTSPLIT(K3071,"-"),1,2)</f>
        <v>Jul</v>
      </c>
      <c r="X3071" t="str">
        <f>INDEX(_xlfn.TEXTSPLIT(K3071,"-"),1,1)</f>
        <v>31</v>
      </c>
      <c r="Y3071">
        <f>INDEX(months!B:B,MATCH(Sheet1!W3071,months!A:A,0))</f>
        <v>7</v>
      </c>
      <c r="Z3071">
        <f t="shared" si="335"/>
        <v>43312</v>
      </c>
    </row>
    <row r="3072" spans="1:26" x14ac:dyDescent="0.2">
      <c r="A3072" t="s">
        <v>4432</v>
      </c>
      <c r="B3072" t="s">
        <v>4310</v>
      </c>
      <c r="C3072">
        <v>4.5999999999999996</v>
      </c>
      <c r="D3072">
        <v>11549</v>
      </c>
      <c r="E3072" t="s">
        <v>46</v>
      </c>
      <c r="F3072" t="s">
        <v>50</v>
      </c>
      <c r="G3072" t="s">
        <v>23</v>
      </c>
      <c r="H3072" t="s">
        <v>24</v>
      </c>
      <c r="I3072" t="s">
        <v>25</v>
      </c>
      <c r="J3072" t="s">
        <v>2718</v>
      </c>
      <c r="K3072" t="s">
        <v>133</v>
      </c>
      <c r="L3072" t="s">
        <v>46</v>
      </c>
      <c r="M3072" t="s">
        <v>46</v>
      </c>
      <c r="N3072">
        <f t="shared" si="329"/>
        <v>0</v>
      </c>
      <c r="O3072" t="str">
        <f t="shared" si="330"/>
        <v>No</v>
      </c>
      <c r="P3072">
        <f t="shared" si="331"/>
        <v>0</v>
      </c>
      <c r="Q3072">
        <f t="shared" si="332"/>
        <v>4813937689</v>
      </c>
      <c r="R3072">
        <f t="shared" si="333"/>
        <v>4.1933383153624479</v>
      </c>
      <c r="S3072" t="str">
        <f t="shared" si="334"/>
        <v>Acceptable</v>
      </c>
      <c r="T3072">
        <f>ROUNDUP(C3072,0)</f>
        <v>5</v>
      </c>
      <c r="U3072">
        <f>ROUNDDOWN(C3072,0)</f>
        <v>4</v>
      </c>
      <c r="V3072">
        <f>RIGHT(K3072,2)+2000</f>
        <v>2018</v>
      </c>
      <c r="W3072" t="str">
        <f>INDEX(_xlfn.TEXTSPLIT(K3072,"-"),1,2)</f>
        <v>Jul</v>
      </c>
      <c r="X3072" t="str">
        <f>INDEX(_xlfn.TEXTSPLIT(K3072,"-"),1,1)</f>
        <v>7</v>
      </c>
      <c r="Y3072">
        <f>INDEX(months!B:B,MATCH(Sheet1!W3072,months!A:A,0))</f>
        <v>7</v>
      </c>
      <c r="Z3072">
        <f t="shared" si="335"/>
        <v>43288</v>
      </c>
    </row>
    <row r="3073" spans="1:26" x14ac:dyDescent="0.2">
      <c r="A3073" t="s">
        <v>4332</v>
      </c>
      <c r="B3073" t="s">
        <v>4310</v>
      </c>
      <c r="C3073">
        <v>4.2</v>
      </c>
      <c r="D3073">
        <v>277904</v>
      </c>
      <c r="E3073" t="s">
        <v>46</v>
      </c>
      <c r="F3073" t="s">
        <v>38</v>
      </c>
      <c r="G3073" t="s">
        <v>23</v>
      </c>
      <c r="H3073" t="s">
        <v>24</v>
      </c>
      <c r="I3073" t="s">
        <v>418</v>
      </c>
      <c r="J3073" t="s">
        <v>2718</v>
      </c>
      <c r="K3073" t="s">
        <v>173</v>
      </c>
      <c r="L3073" t="s">
        <v>46</v>
      </c>
      <c r="M3073" t="s">
        <v>46</v>
      </c>
      <c r="N3073">
        <f t="shared" si="329"/>
        <v>0</v>
      </c>
      <c r="O3073" t="str">
        <f t="shared" si="330"/>
        <v>No</v>
      </c>
      <c r="P3073">
        <f t="shared" si="331"/>
        <v>0</v>
      </c>
      <c r="Q3073">
        <f t="shared" si="332"/>
        <v>4813937689</v>
      </c>
      <c r="R3073">
        <f t="shared" si="333"/>
        <v>4.1933383153624479</v>
      </c>
      <c r="S3073" t="str">
        <f t="shared" si="334"/>
        <v>Acceptable</v>
      </c>
      <c r="T3073">
        <f>ROUNDUP(C3073,0)</f>
        <v>5</v>
      </c>
      <c r="U3073">
        <f>ROUNDDOWN(C3073,0)</f>
        <v>4</v>
      </c>
      <c r="V3073">
        <f>RIGHT(K3073,2)+2000</f>
        <v>2018</v>
      </c>
      <c r="W3073" t="str">
        <f>INDEX(_xlfn.TEXTSPLIT(K3073,"-"),1,2)</f>
        <v>Aug</v>
      </c>
      <c r="X3073" t="str">
        <f>INDEX(_xlfn.TEXTSPLIT(K3073,"-"),1,1)</f>
        <v>2</v>
      </c>
      <c r="Y3073">
        <f>INDEX(months!B:B,MATCH(Sheet1!W3073,months!A:A,0))</f>
        <v>8</v>
      </c>
      <c r="Z3073">
        <f t="shared" si="335"/>
        <v>43314</v>
      </c>
    </row>
    <row r="3074" spans="1:26" x14ac:dyDescent="0.2">
      <c r="A3074" t="s">
        <v>4309</v>
      </c>
      <c r="B3074" t="s">
        <v>4310</v>
      </c>
      <c r="C3074">
        <v>4.2</v>
      </c>
      <c r="D3074">
        <v>521140</v>
      </c>
      <c r="E3074" t="s">
        <v>46</v>
      </c>
      <c r="F3074" t="s">
        <v>89</v>
      </c>
      <c r="G3074" t="s">
        <v>23</v>
      </c>
      <c r="H3074" t="s">
        <v>24</v>
      </c>
      <c r="I3074" t="s">
        <v>124</v>
      </c>
      <c r="J3074" t="s">
        <v>2718</v>
      </c>
      <c r="K3074" t="s">
        <v>160</v>
      </c>
      <c r="L3074" t="s">
        <v>46</v>
      </c>
      <c r="M3074" t="s">
        <v>274</v>
      </c>
      <c r="N3074">
        <f t="shared" ref="N3074:N3137" si="336">SUM(A3074,B3074)</f>
        <v>0</v>
      </c>
      <c r="O3074" t="str">
        <f t="shared" ref="O3074:O3137" si="337">IF(E3074="good","Yes","No")</f>
        <v>No</v>
      </c>
      <c r="P3074">
        <f t="shared" ref="P3074:P3137" si="338">COUNTIF(B:B,"&lt;0")</f>
        <v>0</v>
      </c>
      <c r="Q3074">
        <f t="shared" ref="Q3074:Q3137" si="339">SUMIF(D:D,"&gt;1000")</f>
        <v>4813937689</v>
      </c>
      <c r="R3074">
        <f t="shared" ref="R3074:R3137" si="340">AVERAGEIF(C:C,"&gt;0")</f>
        <v>4.1933383153624479</v>
      </c>
      <c r="S3074" t="str">
        <f t="shared" ref="S3074:S3137" si="341">IF(OR(A3074&gt;0,B3074&gt;0),"Acceptable","Check")</f>
        <v>Acceptable</v>
      </c>
      <c r="T3074">
        <f>ROUNDUP(C3074,0)</f>
        <v>5</v>
      </c>
      <c r="U3074">
        <f>ROUNDDOWN(C3074,0)</f>
        <v>4</v>
      </c>
      <c r="V3074">
        <f>RIGHT(K3074,2)+2000</f>
        <v>2018</v>
      </c>
      <c r="W3074" t="str">
        <f>INDEX(_xlfn.TEXTSPLIT(K3074,"-"),1,2)</f>
        <v>Jul</v>
      </c>
      <c r="X3074" t="str">
        <f>INDEX(_xlfn.TEXTSPLIT(K3074,"-"),1,1)</f>
        <v>19</v>
      </c>
      <c r="Y3074">
        <f>INDEX(months!B:B,MATCH(Sheet1!W3074,months!A:A,0))</f>
        <v>7</v>
      </c>
      <c r="Z3074">
        <f t="shared" si="335"/>
        <v>43300</v>
      </c>
    </row>
    <row r="3075" spans="1:26" x14ac:dyDescent="0.2">
      <c r="A3075" t="s">
        <v>4433</v>
      </c>
      <c r="B3075" t="s">
        <v>4310</v>
      </c>
      <c r="C3075">
        <v>4.0999999999999996</v>
      </c>
      <c r="D3075">
        <v>34123</v>
      </c>
      <c r="E3075" t="s">
        <v>21</v>
      </c>
      <c r="F3075" t="s">
        <v>38</v>
      </c>
      <c r="G3075" t="s">
        <v>23</v>
      </c>
      <c r="H3075" t="s">
        <v>24</v>
      </c>
      <c r="I3075" t="s">
        <v>25</v>
      </c>
      <c r="J3075" t="s">
        <v>2718</v>
      </c>
      <c r="K3075" t="s">
        <v>2248</v>
      </c>
      <c r="L3075" t="s">
        <v>4434</v>
      </c>
      <c r="M3075" t="s">
        <v>274</v>
      </c>
      <c r="N3075">
        <f t="shared" si="336"/>
        <v>0</v>
      </c>
      <c r="O3075" t="str">
        <f t="shared" si="337"/>
        <v>No</v>
      </c>
      <c r="P3075">
        <f t="shared" si="338"/>
        <v>0</v>
      </c>
      <c r="Q3075">
        <f t="shared" si="339"/>
        <v>4813937689</v>
      </c>
      <c r="R3075">
        <f t="shared" si="340"/>
        <v>4.1933383153624479</v>
      </c>
      <c r="S3075" t="str">
        <f t="shared" si="341"/>
        <v>Acceptable</v>
      </c>
      <c r="T3075">
        <f>ROUNDUP(C3075,0)</f>
        <v>5</v>
      </c>
      <c r="U3075">
        <f>ROUNDDOWN(C3075,0)</f>
        <v>4</v>
      </c>
      <c r="V3075">
        <f>RIGHT(K3075,2)+2000</f>
        <v>2018</v>
      </c>
      <c r="W3075" t="str">
        <f>INDEX(_xlfn.TEXTSPLIT(K3075,"-"),1,2)</f>
        <v>Mar</v>
      </c>
      <c r="X3075" t="str">
        <f>INDEX(_xlfn.TEXTSPLIT(K3075,"-"),1,1)</f>
        <v>30</v>
      </c>
      <c r="Y3075">
        <f>INDEX(months!B:B,MATCH(Sheet1!W3075,months!A:A,0))</f>
        <v>3</v>
      </c>
      <c r="Z3075">
        <f t="shared" ref="Z3075:Z3138" si="342">DATE(V3075,Y3075,X3075)</f>
        <v>43189</v>
      </c>
    </row>
    <row r="3076" spans="1:26" x14ac:dyDescent="0.2">
      <c r="A3076" t="s">
        <v>4314</v>
      </c>
      <c r="B3076" t="s">
        <v>4310</v>
      </c>
      <c r="C3076">
        <v>4.0999999999999996</v>
      </c>
      <c r="D3076">
        <v>459797</v>
      </c>
      <c r="E3076" t="s">
        <v>46</v>
      </c>
      <c r="F3076" t="s">
        <v>43</v>
      </c>
      <c r="G3076" t="s">
        <v>23</v>
      </c>
      <c r="H3076" t="s">
        <v>24</v>
      </c>
      <c r="I3076" t="s">
        <v>25</v>
      </c>
      <c r="J3076" t="s">
        <v>2718</v>
      </c>
      <c r="K3076" t="s">
        <v>173</v>
      </c>
      <c r="L3076" t="s">
        <v>46</v>
      </c>
      <c r="M3076" t="s">
        <v>46</v>
      </c>
      <c r="N3076">
        <f t="shared" si="336"/>
        <v>0</v>
      </c>
      <c r="O3076" t="str">
        <f t="shared" si="337"/>
        <v>No</v>
      </c>
      <c r="P3076">
        <f t="shared" si="338"/>
        <v>0</v>
      </c>
      <c r="Q3076">
        <f t="shared" si="339"/>
        <v>4813937689</v>
      </c>
      <c r="R3076">
        <f t="shared" si="340"/>
        <v>4.1933383153624479</v>
      </c>
      <c r="S3076" t="str">
        <f t="shared" si="341"/>
        <v>Acceptable</v>
      </c>
      <c r="T3076">
        <f>ROUNDUP(C3076,0)</f>
        <v>5</v>
      </c>
      <c r="U3076">
        <f>ROUNDDOWN(C3076,0)</f>
        <v>4</v>
      </c>
      <c r="V3076">
        <f>RIGHT(K3076,2)+2000</f>
        <v>2018</v>
      </c>
      <c r="W3076" t="str">
        <f>INDEX(_xlfn.TEXTSPLIT(K3076,"-"),1,2)</f>
        <v>Aug</v>
      </c>
      <c r="X3076" t="str">
        <f>INDEX(_xlfn.TEXTSPLIT(K3076,"-"),1,1)</f>
        <v>2</v>
      </c>
      <c r="Y3076">
        <f>INDEX(months!B:B,MATCH(Sheet1!W3076,months!A:A,0))</f>
        <v>8</v>
      </c>
      <c r="Z3076">
        <f t="shared" si="342"/>
        <v>43314</v>
      </c>
    </row>
    <row r="3077" spans="1:26" x14ac:dyDescent="0.2">
      <c r="A3077" t="s">
        <v>4435</v>
      </c>
      <c r="B3077" t="s">
        <v>4310</v>
      </c>
      <c r="C3077">
        <v>3.5</v>
      </c>
      <c r="D3077">
        <v>4057</v>
      </c>
      <c r="E3077" t="s">
        <v>202</v>
      </c>
      <c r="F3077" t="s">
        <v>32</v>
      </c>
      <c r="G3077" t="s">
        <v>23</v>
      </c>
      <c r="H3077" t="s">
        <v>24</v>
      </c>
      <c r="I3077" t="s">
        <v>25</v>
      </c>
      <c r="J3077" t="s">
        <v>2718</v>
      </c>
      <c r="K3077" t="s">
        <v>213</v>
      </c>
      <c r="L3077" t="s">
        <v>4436</v>
      </c>
      <c r="M3077" t="s">
        <v>29</v>
      </c>
      <c r="N3077">
        <f t="shared" si="336"/>
        <v>0</v>
      </c>
      <c r="O3077" t="str">
        <f t="shared" si="337"/>
        <v>No</v>
      </c>
      <c r="P3077">
        <f t="shared" si="338"/>
        <v>0</v>
      </c>
      <c r="Q3077">
        <f t="shared" si="339"/>
        <v>4813937689</v>
      </c>
      <c r="R3077">
        <f t="shared" si="340"/>
        <v>4.1933383153624479</v>
      </c>
      <c r="S3077" t="str">
        <f t="shared" si="341"/>
        <v>Acceptable</v>
      </c>
      <c r="T3077">
        <f>ROUNDUP(C3077,0)</f>
        <v>4</v>
      </c>
      <c r="U3077">
        <f>ROUNDDOWN(C3077,0)</f>
        <v>3</v>
      </c>
      <c r="V3077">
        <f>RIGHT(K3077,2)+2000</f>
        <v>2018</v>
      </c>
      <c r="W3077" t="str">
        <f>INDEX(_xlfn.TEXTSPLIT(K3077,"-"),1,2)</f>
        <v>May</v>
      </c>
      <c r="X3077" t="str">
        <f>INDEX(_xlfn.TEXTSPLIT(K3077,"-"),1,1)</f>
        <v>10</v>
      </c>
      <c r="Y3077">
        <f>INDEX(months!B:B,MATCH(Sheet1!W3077,months!A:A,0))</f>
        <v>5</v>
      </c>
      <c r="Z3077">
        <f t="shared" si="342"/>
        <v>43230</v>
      </c>
    </row>
    <row r="3078" spans="1:26" x14ac:dyDescent="0.2">
      <c r="A3078" t="s">
        <v>4437</v>
      </c>
      <c r="B3078" t="s">
        <v>4310</v>
      </c>
      <c r="C3078">
        <v>4.5</v>
      </c>
      <c r="D3078">
        <v>5517</v>
      </c>
      <c r="E3078" t="s">
        <v>155</v>
      </c>
      <c r="F3078" t="s">
        <v>32</v>
      </c>
      <c r="G3078" t="s">
        <v>23</v>
      </c>
      <c r="H3078" t="s">
        <v>24</v>
      </c>
      <c r="I3078" t="s">
        <v>25</v>
      </c>
      <c r="J3078" t="s">
        <v>2718</v>
      </c>
      <c r="K3078" t="s">
        <v>973</v>
      </c>
      <c r="L3078" t="s">
        <v>4438</v>
      </c>
      <c r="M3078" t="s">
        <v>60</v>
      </c>
      <c r="N3078">
        <f t="shared" si="336"/>
        <v>0</v>
      </c>
      <c r="O3078" t="str">
        <f t="shared" si="337"/>
        <v>No</v>
      </c>
      <c r="P3078">
        <f t="shared" si="338"/>
        <v>0</v>
      </c>
      <c r="Q3078">
        <f t="shared" si="339"/>
        <v>4813937689</v>
      </c>
      <c r="R3078">
        <f t="shared" si="340"/>
        <v>4.1933383153624479</v>
      </c>
      <c r="S3078" t="str">
        <f t="shared" si="341"/>
        <v>Acceptable</v>
      </c>
      <c r="T3078">
        <f>ROUNDUP(C3078,0)</f>
        <v>5</v>
      </c>
      <c r="U3078">
        <f>ROUNDDOWN(C3078,0)</f>
        <v>4</v>
      </c>
      <c r="V3078">
        <f>RIGHT(K3078,2)+2000</f>
        <v>2018</v>
      </c>
      <c r="W3078" t="str">
        <f>INDEX(_xlfn.TEXTSPLIT(K3078,"-"),1,2)</f>
        <v>Apr</v>
      </c>
      <c r="X3078" t="str">
        <f>INDEX(_xlfn.TEXTSPLIT(K3078,"-"),1,1)</f>
        <v>3</v>
      </c>
      <c r="Y3078">
        <f>INDEX(months!B:B,MATCH(Sheet1!W3078,months!A:A,0))</f>
        <v>4</v>
      </c>
      <c r="Z3078">
        <f t="shared" si="342"/>
        <v>43193</v>
      </c>
    </row>
    <row r="3079" spans="1:26" x14ac:dyDescent="0.2">
      <c r="A3079" t="s">
        <v>4439</v>
      </c>
      <c r="B3079" t="s">
        <v>4310</v>
      </c>
      <c r="C3079">
        <v>3.9</v>
      </c>
      <c r="D3079">
        <v>4272</v>
      </c>
      <c r="E3079" t="s">
        <v>271</v>
      </c>
      <c r="F3079" t="s">
        <v>32</v>
      </c>
      <c r="G3079" t="s">
        <v>23</v>
      </c>
      <c r="H3079" t="s">
        <v>24</v>
      </c>
      <c r="I3079" t="s">
        <v>25</v>
      </c>
      <c r="J3079" t="s">
        <v>2718</v>
      </c>
      <c r="K3079" t="s">
        <v>2431</v>
      </c>
      <c r="L3079" t="s">
        <v>4440</v>
      </c>
      <c r="M3079" t="s">
        <v>81</v>
      </c>
      <c r="N3079">
        <f t="shared" si="336"/>
        <v>0</v>
      </c>
      <c r="O3079" t="str">
        <f t="shared" si="337"/>
        <v>No</v>
      </c>
      <c r="P3079">
        <f t="shared" si="338"/>
        <v>0</v>
      </c>
      <c r="Q3079">
        <f t="shared" si="339"/>
        <v>4813937689</v>
      </c>
      <c r="R3079">
        <f t="shared" si="340"/>
        <v>4.1933383153624479</v>
      </c>
      <c r="S3079" t="str">
        <f t="shared" si="341"/>
        <v>Acceptable</v>
      </c>
      <c r="T3079">
        <f>ROUNDUP(C3079,0)</f>
        <v>4</v>
      </c>
      <c r="U3079">
        <f>ROUNDDOWN(C3079,0)</f>
        <v>3</v>
      </c>
      <c r="V3079">
        <f>RIGHT(K3079,2)+2000</f>
        <v>2018</v>
      </c>
      <c r="W3079" t="str">
        <f>INDEX(_xlfn.TEXTSPLIT(K3079,"-"),1,2)</f>
        <v>Apr</v>
      </c>
      <c r="X3079" t="str">
        <f>INDEX(_xlfn.TEXTSPLIT(K3079,"-"),1,1)</f>
        <v>23</v>
      </c>
      <c r="Y3079">
        <f>INDEX(months!B:B,MATCH(Sheet1!W3079,months!A:A,0))</f>
        <v>4</v>
      </c>
      <c r="Z3079">
        <f t="shared" si="342"/>
        <v>43213</v>
      </c>
    </row>
    <row r="3080" spans="1:26" x14ac:dyDescent="0.2">
      <c r="A3080" t="s">
        <v>4441</v>
      </c>
      <c r="B3080" t="s">
        <v>4310</v>
      </c>
      <c r="C3080">
        <v>4.5999999999999996</v>
      </c>
      <c r="D3080">
        <v>539</v>
      </c>
      <c r="E3080" t="s">
        <v>46</v>
      </c>
      <c r="F3080" t="s">
        <v>22</v>
      </c>
      <c r="G3080" t="s">
        <v>23</v>
      </c>
      <c r="H3080" t="s">
        <v>24</v>
      </c>
      <c r="I3080" t="s">
        <v>25</v>
      </c>
      <c r="J3080" t="s">
        <v>2718</v>
      </c>
      <c r="K3080" t="s">
        <v>4442</v>
      </c>
      <c r="L3080" t="s">
        <v>46</v>
      </c>
      <c r="M3080" t="s">
        <v>46</v>
      </c>
      <c r="N3080">
        <f t="shared" si="336"/>
        <v>0</v>
      </c>
      <c r="O3080" t="str">
        <f t="shared" si="337"/>
        <v>No</v>
      </c>
      <c r="P3080">
        <f t="shared" si="338"/>
        <v>0</v>
      </c>
      <c r="Q3080">
        <f t="shared" si="339"/>
        <v>4813937689</v>
      </c>
      <c r="R3080">
        <f t="shared" si="340"/>
        <v>4.1933383153624479</v>
      </c>
      <c r="S3080" t="str">
        <f t="shared" si="341"/>
        <v>Acceptable</v>
      </c>
      <c r="T3080">
        <f>ROUNDUP(C3080,0)</f>
        <v>5</v>
      </c>
      <c r="U3080">
        <f>ROUNDDOWN(C3080,0)</f>
        <v>4</v>
      </c>
      <c r="V3080">
        <f>RIGHT(K3080,2)+2000</f>
        <v>2016</v>
      </c>
      <c r="W3080" t="str">
        <f>INDEX(_xlfn.TEXTSPLIT(K3080,"-"),1,2)</f>
        <v>Aug</v>
      </c>
      <c r="X3080" t="str">
        <f>INDEX(_xlfn.TEXTSPLIT(K3080,"-"),1,1)</f>
        <v>23</v>
      </c>
      <c r="Y3080">
        <f>INDEX(months!B:B,MATCH(Sheet1!W3080,months!A:A,0))</f>
        <v>8</v>
      </c>
      <c r="Z3080">
        <f t="shared" si="342"/>
        <v>42605</v>
      </c>
    </row>
    <row r="3081" spans="1:26" x14ac:dyDescent="0.2">
      <c r="A3081" t="s">
        <v>4418</v>
      </c>
      <c r="B3081" t="s">
        <v>4310</v>
      </c>
      <c r="C3081">
        <v>4</v>
      </c>
      <c r="D3081">
        <v>9971</v>
      </c>
      <c r="E3081" t="s">
        <v>69</v>
      </c>
      <c r="F3081" t="s">
        <v>65</v>
      </c>
      <c r="G3081" t="s">
        <v>23</v>
      </c>
      <c r="H3081" t="s">
        <v>24</v>
      </c>
      <c r="I3081" t="s">
        <v>25</v>
      </c>
      <c r="J3081" t="s">
        <v>2718</v>
      </c>
      <c r="K3081" t="s">
        <v>364</v>
      </c>
      <c r="L3081" t="s">
        <v>4419</v>
      </c>
      <c r="M3081" t="s">
        <v>274</v>
      </c>
      <c r="N3081">
        <f t="shared" si="336"/>
        <v>0</v>
      </c>
      <c r="O3081" t="str">
        <f t="shared" si="337"/>
        <v>No</v>
      </c>
      <c r="P3081">
        <f t="shared" si="338"/>
        <v>0</v>
      </c>
      <c r="Q3081">
        <f t="shared" si="339"/>
        <v>4813937689</v>
      </c>
      <c r="R3081">
        <f t="shared" si="340"/>
        <v>4.1933383153624479</v>
      </c>
      <c r="S3081" t="str">
        <f t="shared" si="341"/>
        <v>Acceptable</v>
      </c>
      <c r="T3081">
        <f>ROUNDUP(C3081,0)</f>
        <v>4</v>
      </c>
      <c r="U3081">
        <f>ROUNDDOWN(C3081,0)</f>
        <v>4</v>
      </c>
      <c r="V3081">
        <f>RIGHT(K3081,2)+2000</f>
        <v>2018</v>
      </c>
      <c r="W3081" t="str">
        <f>INDEX(_xlfn.TEXTSPLIT(K3081,"-"),1,2)</f>
        <v>Jun</v>
      </c>
      <c r="X3081" t="str">
        <f>INDEX(_xlfn.TEXTSPLIT(K3081,"-"),1,1)</f>
        <v>5</v>
      </c>
      <c r="Y3081">
        <f>INDEX(months!B:B,MATCH(Sheet1!W3081,months!A:A,0))</f>
        <v>6</v>
      </c>
      <c r="Z3081">
        <f t="shared" si="342"/>
        <v>43256</v>
      </c>
    </row>
    <row r="3082" spans="1:26" x14ac:dyDescent="0.2">
      <c r="A3082" t="s">
        <v>4355</v>
      </c>
      <c r="B3082" t="s">
        <v>4310</v>
      </c>
      <c r="C3082">
        <v>4.4000000000000004</v>
      </c>
      <c r="D3082">
        <v>122283</v>
      </c>
      <c r="E3082" t="s">
        <v>46</v>
      </c>
      <c r="F3082" t="s">
        <v>38</v>
      </c>
      <c r="G3082" t="s">
        <v>23</v>
      </c>
      <c r="H3082" t="s">
        <v>24</v>
      </c>
      <c r="I3082" t="s">
        <v>124</v>
      </c>
      <c r="J3082" t="s">
        <v>2718</v>
      </c>
      <c r="K3082" t="s">
        <v>187</v>
      </c>
      <c r="L3082" t="s">
        <v>46</v>
      </c>
      <c r="M3082" t="s">
        <v>46</v>
      </c>
      <c r="N3082">
        <f t="shared" si="336"/>
        <v>0</v>
      </c>
      <c r="O3082" t="str">
        <f t="shared" si="337"/>
        <v>No</v>
      </c>
      <c r="P3082">
        <f t="shared" si="338"/>
        <v>0</v>
      </c>
      <c r="Q3082">
        <f t="shared" si="339"/>
        <v>4813937689</v>
      </c>
      <c r="R3082">
        <f t="shared" si="340"/>
        <v>4.1933383153624479</v>
      </c>
      <c r="S3082" t="str">
        <f t="shared" si="341"/>
        <v>Acceptable</v>
      </c>
      <c r="T3082">
        <f>ROUNDUP(C3082,0)</f>
        <v>5</v>
      </c>
      <c r="U3082">
        <f>ROUNDDOWN(C3082,0)</f>
        <v>4</v>
      </c>
      <c r="V3082">
        <f>RIGHT(K3082,2)+2000</f>
        <v>2018</v>
      </c>
      <c r="W3082" t="str">
        <f>INDEX(_xlfn.TEXTSPLIT(K3082,"-"),1,2)</f>
        <v>Jul</v>
      </c>
      <c r="X3082" t="str">
        <f>INDEX(_xlfn.TEXTSPLIT(K3082,"-"),1,1)</f>
        <v>20</v>
      </c>
      <c r="Y3082">
        <f>INDEX(months!B:B,MATCH(Sheet1!W3082,months!A:A,0))</f>
        <v>7</v>
      </c>
      <c r="Z3082">
        <f t="shared" si="342"/>
        <v>43301</v>
      </c>
    </row>
    <row r="3083" spans="1:26" x14ac:dyDescent="0.2">
      <c r="A3083" t="s">
        <v>4313</v>
      </c>
      <c r="B3083" t="s">
        <v>4310</v>
      </c>
      <c r="C3083">
        <v>4.2</v>
      </c>
      <c r="D3083">
        <v>82883</v>
      </c>
      <c r="E3083" t="s">
        <v>46</v>
      </c>
      <c r="F3083" t="s">
        <v>38</v>
      </c>
      <c r="G3083" t="s">
        <v>23</v>
      </c>
      <c r="H3083" t="s">
        <v>24</v>
      </c>
      <c r="I3083" t="s">
        <v>25</v>
      </c>
      <c r="J3083" t="s">
        <v>2718</v>
      </c>
      <c r="K3083" t="s">
        <v>115</v>
      </c>
      <c r="L3083" t="s">
        <v>46</v>
      </c>
      <c r="M3083" t="s">
        <v>46</v>
      </c>
      <c r="N3083">
        <f t="shared" si="336"/>
        <v>0</v>
      </c>
      <c r="O3083" t="str">
        <f t="shared" si="337"/>
        <v>No</v>
      </c>
      <c r="P3083">
        <f t="shared" si="338"/>
        <v>0</v>
      </c>
      <c r="Q3083">
        <f t="shared" si="339"/>
        <v>4813937689</v>
      </c>
      <c r="R3083">
        <f t="shared" si="340"/>
        <v>4.1933383153624479</v>
      </c>
      <c r="S3083" t="str">
        <f t="shared" si="341"/>
        <v>Acceptable</v>
      </c>
      <c r="T3083">
        <f>ROUNDUP(C3083,0)</f>
        <v>5</v>
      </c>
      <c r="U3083">
        <f>ROUNDDOWN(C3083,0)</f>
        <v>4</v>
      </c>
      <c r="V3083">
        <f>RIGHT(K3083,2)+2000</f>
        <v>2018</v>
      </c>
      <c r="W3083" t="str">
        <f>INDEX(_xlfn.TEXTSPLIT(K3083,"-"),1,2)</f>
        <v>Jul</v>
      </c>
      <c r="X3083" t="str">
        <f>INDEX(_xlfn.TEXTSPLIT(K3083,"-"),1,1)</f>
        <v>30</v>
      </c>
      <c r="Y3083">
        <f>INDEX(months!B:B,MATCH(Sheet1!W3083,months!A:A,0))</f>
        <v>7</v>
      </c>
      <c r="Z3083">
        <f t="shared" si="342"/>
        <v>43311</v>
      </c>
    </row>
    <row r="3084" spans="1:26" x14ac:dyDescent="0.2">
      <c r="A3084" t="s">
        <v>4320</v>
      </c>
      <c r="B3084" t="s">
        <v>4310</v>
      </c>
      <c r="C3084">
        <v>4.2</v>
      </c>
      <c r="D3084">
        <v>342912</v>
      </c>
      <c r="E3084" t="s">
        <v>136</v>
      </c>
      <c r="F3084" t="s">
        <v>89</v>
      </c>
      <c r="G3084" t="s">
        <v>23</v>
      </c>
      <c r="H3084" t="s">
        <v>24</v>
      </c>
      <c r="I3084" t="s">
        <v>25</v>
      </c>
      <c r="J3084" t="s">
        <v>2718</v>
      </c>
      <c r="K3084" t="s">
        <v>97</v>
      </c>
      <c r="L3084" t="s">
        <v>4321</v>
      </c>
      <c r="M3084" t="s">
        <v>54</v>
      </c>
      <c r="N3084">
        <f t="shared" si="336"/>
        <v>0</v>
      </c>
      <c r="O3084" t="str">
        <f t="shared" si="337"/>
        <v>No</v>
      </c>
      <c r="P3084">
        <f t="shared" si="338"/>
        <v>0</v>
      </c>
      <c r="Q3084">
        <f t="shared" si="339"/>
        <v>4813937689</v>
      </c>
      <c r="R3084">
        <f t="shared" si="340"/>
        <v>4.1933383153624479</v>
      </c>
      <c r="S3084" t="str">
        <f t="shared" si="341"/>
        <v>Acceptable</v>
      </c>
      <c r="T3084">
        <f>ROUNDUP(C3084,0)</f>
        <v>5</v>
      </c>
      <c r="U3084">
        <f>ROUNDDOWN(C3084,0)</f>
        <v>4</v>
      </c>
      <c r="V3084">
        <f>RIGHT(K3084,2)+2000</f>
        <v>2018</v>
      </c>
      <c r="W3084" t="str">
        <f>INDEX(_xlfn.TEXTSPLIT(K3084,"-"),1,2)</f>
        <v>Aug</v>
      </c>
      <c r="X3084" t="str">
        <f>INDEX(_xlfn.TEXTSPLIT(K3084,"-"),1,1)</f>
        <v>3</v>
      </c>
      <c r="Y3084">
        <f>INDEX(months!B:B,MATCH(Sheet1!W3084,months!A:A,0))</f>
        <v>8</v>
      </c>
      <c r="Z3084">
        <f t="shared" si="342"/>
        <v>43315</v>
      </c>
    </row>
    <row r="3085" spans="1:26" x14ac:dyDescent="0.2">
      <c r="A3085" t="s">
        <v>4443</v>
      </c>
      <c r="B3085" t="s">
        <v>4310</v>
      </c>
      <c r="C3085">
        <v>4.5999999999999996</v>
      </c>
      <c r="D3085">
        <v>666521</v>
      </c>
      <c r="E3085" t="s">
        <v>42</v>
      </c>
      <c r="F3085" t="s">
        <v>89</v>
      </c>
      <c r="G3085" t="s">
        <v>23</v>
      </c>
      <c r="H3085" t="s">
        <v>24</v>
      </c>
      <c r="I3085" t="s">
        <v>25</v>
      </c>
      <c r="J3085" t="s">
        <v>2718</v>
      </c>
      <c r="K3085" t="s">
        <v>229</v>
      </c>
      <c r="L3085" t="s">
        <v>4444</v>
      </c>
      <c r="M3085" t="s">
        <v>81</v>
      </c>
      <c r="N3085">
        <f t="shared" si="336"/>
        <v>0</v>
      </c>
      <c r="O3085" t="str">
        <f t="shared" si="337"/>
        <v>No</v>
      </c>
      <c r="P3085">
        <f t="shared" si="338"/>
        <v>0</v>
      </c>
      <c r="Q3085">
        <f t="shared" si="339"/>
        <v>4813937689</v>
      </c>
      <c r="R3085">
        <f t="shared" si="340"/>
        <v>4.1933383153624479</v>
      </c>
      <c r="S3085" t="str">
        <f t="shared" si="341"/>
        <v>Acceptable</v>
      </c>
      <c r="T3085">
        <f>ROUNDUP(C3085,0)</f>
        <v>5</v>
      </c>
      <c r="U3085">
        <f>ROUNDDOWN(C3085,0)</f>
        <v>4</v>
      </c>
      <c r="V3085">
        <f>RIGHT(K3085,2)+2000</f>
        <v>2018</v>
      </c>
      <c r="W3085" t="str">
        <f>INDEX(_xlfn.TEXTSPLIT(K3085,"-"),1,2)</f>
        <v>Jul</v>
      </c>
      <c r="X3085" t="str">
        <f>INDEX(_xlfn.TEXTSPLIT(K3085,"-"),1,1)</f>
        <v>29</v>
      </c>
      <c r="Y3085">
        <f>INDEX(months!B:B,MATCH(Sheet1!W3085,months!A:A,0))</f>
        <v>7</v>
      </c>
      <c r="Z3085">
        <f t="shared" si="342"/>
        <v>43310</v>
      </c>
    </row>
    <row r="3086" spans="1:26" x14ac:dyDescent="0.2">
      <c r="A3086" t="s">
        <v>4445</v>
      </c>
      <c r="B3086" t="s">
        <v>4310</v>
      </c>
      <c r="C3086">
        <v>4.5</v>
      </c>
      <c r="D3086">
        <v>838765</v>
      </c>
      <c r="E3086" t="s">
        <v>46</v>
      </c>
      <c r="F3086" t="s">
        <v>43</v>
      </c>
      <c r="G3086" t="s">
        <v>23</v>
      </c>
      <c r="H3086" t="s">
        <v>24</v>
      </c>
      <c r="I3086" t="s">
        <v>25</v>
      </c>
      <c r="J3086" t="s">
        <v>2718</v>
      </c>
      <c r="K3086" t="s">
        <v>462</v>
      </c>
      <c r="L3086" t="s">
        <v>46</v>
      </c>
      <c r="M3086" t="s">
        <v>46</v>
      </c>
      <c r="N3086">
        <f t="shared" si="336"/>
        <v>0</v>
      </c>
      <c r="O3086" t="str">
        <f t="shared" si="337"/>
        <v>No</v>
      </c>
      <c r="P3086">
        <f t="shared" si="338"/>
        <v>0</v>
      </c>
      <c r="Q3086">
        <f t="shared" si="339"/>
        <v>4813937689</v>
      </c>
      <c r="R3086">
        <f t="shared" si="340"/>
        <v>4.1933383153624479</v>
      </c>
      <c r="S3086" t="str">
        <f t="shared" si="341"/>
        <v>Acceptable</v>
      </c>
      <c r="T3086">
        <f>ROUNDUP(C3086,0)</f>
        <v>5</v>
      </c>
      <c r="U3086">
        <f>ROUNDDOWN(C3086,0)</f>
        <v>4</v>
      </c>
      <c r="V3086">
        <f>RIGHT(K3086,2)+2000</f>
        <v>2018</v>
      </c>
      <c r="W3086" t="str">
        <f>INDEX(_xlfn.TEXTSPLIT(K3086,"-"),1,2)</f>
        <v>May</v>
      </c>
      <c r="X3086" t="str">
        <f>INDEX(_xlfn.TEXTSPLIT(K3086,"-"),1,1)</f>
        <v>18</v>
      </c>
      <c r="Y3086">
        <f>INDEX(months!B:B,MATCH(Sheet1!W3086,months!A:A,0))</f>
        <v>5</v>
      </c>
      <c r="Z3086">
        <f t="shared" si="342"/>
        <v>43238</v>
      </c>
    </row>
    <row r="3087" spans="1:26" x14ac:dyDescent="0.2">
      <c r="A3087" t="s">
        <v>4315</v>
      </c>
      <c r="B3087" t="s">
        <v>4310</v>
      </c>
      <c r="C3087">
        <v>4.4000000000000004</v>
      </c>
      <c r="D3087">
        <v>133833</v>
      </c>
      <c r="E3087" t="s">
        <v>1786</v>
      </c>
      <c r="F3087" t="s">
        <v>89</v>
      </c>
      <c r="G3087" t="s">
        <v>23</v>
      </c>
      <c r="H3087" t="s">
        <v>24</v>
      </c>
      <c r="I3087" t="s">
        <v>124</v>
      </c>
      <c r="J3087" t="s">
        <v>2718</v>
      </c>
      <c r="K3087" t="s">
        <v>357</v>
      </c>
      <c r="L3087" t="s">
        <v>4316</v>
      </c>
      <c r="M3087" t="s">
        <v>54</v>
      </c>
      <c r="N3087">
        <f t="shared" si="336"/>
        <v>0</v>
      </c>
      <c r="O3087" t="str">
        <f t="shared" si="337"/>
        <v>No</v>
      </c>
      <c r="P3087">
        <f t="shared" si="338"/>
        <v>0</v>
      </c>
      <c r="Q3087">
        <f t="shared" si="339"/>
        <v>4813937689</v>
      </c>
      <c r="R3087">
        <f t="shared" si="340"/>
        <v>4.1933383153624479</v>
      </c>
      <c r="S3087" t="str">
        <f t="shared" si="341"/>
        <v>Acceptable</v>
      </c>
      <c r="T3087">
        <f>ROUNDUP(C3087,0)</f>
        <v>5</v>
      </c>
      <c r="U3087">
        <f>ROUNDDOWN(C3087,0)</f>
        <v>4</v>
      </c>
      <c r="V3087">
        <f>RIGHT(K3087,2)+2000</f>
        <v>2018</v>
      </c>
      <c r="W3087" t="str">
        <f>INDEX(_xlfn.TEXTSPLIT(K3087,"-"),1,2)</f>
        <v>Jul</v>
      </c>
      <c r="X3087" t="str">
        <f>INDEX(_xlfn.TEXTSPLIT(K3087,"-"),1,1)</f>
        <v>25</v>
      </c>
      <c r="Y3087">
        <f>INDEX(months!B:B,MATCH(Sheet1!W3087,months!A:A,0))</f>
        <v>7</v>
      </c>
      <c r="Z3087">
        <f t="shared" si="342"/>
        <v>43306</v>
      </c>
    </row>
    <row r="3088" spans="1:26" x14ac:dyDescent="0.2">
      <c r="A3088" t="s">
        <v>4446</v>
      </c>
      <c r="B3088" t="s">
        <v>4310</v>
      </c>
      <c r="C3088">
        <v>4.5</v>
      </c>
      <c r="D3088">
        <v>2943</v>
      </c>
      <c r="E3088" t="s">
        <v>1285</v>
      </c>
      <c r="F3088" t="s">
        <v>50</v>
      </c>
      <c r="G3088" t="s">
        <v>23</v>
      </c>
      <c r="H3088" t="s">
        <v>24</v>
      </c>
      <c r="I3088" t="s">
        <v>25</v>
      </c>
      <c r="J3088" t="s">
        <v>2718</v>
      </c>
      <c r="K3088" t="s">
        <v>348</v>
      </c>
      <c r="L3088" t="s">
        <v>1024</v>
      </c>
      <c r="M3088" t="s">
        <v>177</v>
      </c>
      <c r="N3088">
        <f t="shared" si="336"/>
        <v>0</v>
      </c>
      <c r="O3088" t="str">
        <f t="shared" si="337"/>
        <v>No</v>
      </c>
      <c r="P3088">
        <f t="shared" si="338"/>
        <v>0</v>
      </c>
      <c r="Q3088">
        <f t="shared" si="339"/>
        <v>4813937689</v>
      </c>
      <c r="R3088">
        <f t="shared" si="340"/>
        <v>4.1933383153624479</v>
      </c>
      <c r="S3088" t="str">
        <f t="shared" si="341"/>
        <v>Acceptable</v>
      </c>
      <c r="T3088">
        <f>ROUNDUP(C3088,0)</f>
        <v>5</v>
      </c>
      <c r="U3088">
        <f>ROUNDDOWN(C3088,0)</f>
        <v>4</v>
      </c>
      <c r="V3088">
        <f>RIGHT(K3088,2)+2000</f>
        <v>2018</v>
      </c>
      <c r="W3088" t="str">
        <f>INDEX(_xlfn.TEXTSPLIT(K3088,"-"),1,2)</f>
        <v>May</v>
      </c>
      <c r="X3088" t="str">
        <f>INDEX(_xlfn.TEXTSPLIT(K3088,"-"),1,1)</f>
        <v>15</v>
      </c>
      <c r="Y3088">
        <f>INDEX(months!B:B,MATCH(Sheet1!W3088,months!A:A,0))</f>
        <v>5</v>
      </c>
      <c r="Z3088">
        <f t="shared" si="342"/>
        <v>43235</v>
      </c>
    </row>
    <row r="3089" spans="1:26" x14ac:dyDescent="0.2">
      <c r="A3089" t="s">
        <v>4447</v>
      </c>
      <c r="B3089" t="s">
        <v>4310</v>
      </c>
      <c r="C3089">
        <v>4.4000000000000004</v>
      </c>
      <c r="D3089">
        <v>108318</v>
      </c>
      <c r="E3089" t="s">
        <v>223</v>
      </c>
      <c r="F3089" t="s">
        <v>89</v>
      </c>
      <c r="G3089" t="s">
        <v>23</v>
      </c>
      <c r="H3089" t="s">
        <v>24</v>
      </c>
      <c r="I3089" t="s">
        <v>25</v>
      </c>
      <c r="J3089" t="s">
        <v>2718</v>
      </c>
      <c r="K3089" t="s">
        <v>585</v>
      </c>
      <c r="L3089" t="s">
        <v>4448</v>
      </c>
      <c r="M3089" t="s">
        <v>54</v>
      </c>
      <c r="N3089">
        <f t="shared" si="336"/>
        <v>0</v>
      </c>
      <c r="O3089" t="str">
        <f t="shared" si="337"/>
        <v>No</v>
      </c>
      <c r="P3089">
        <f t="shared" si="338"/>
        <v>0</v>
      </c>
      <c r="Q3089">
        <f t="shared" si="339"/>
        <v>4813937689</v>
      </c>
      <c r="R3089">
        <f t="shared" si="340"/>
        <v>4.1933383153624479</v>
      </c>
      <c r="S3089" t="str">
        <f t="shared" si="341"/>
        <v>Acceptable</v>
      </c>
      <c r="T3089">
        <f>ROUNDUP(C3089,0)</f>
        <v>5</v>
      </c>
      <c r="U3089">
        <f>ROUNDDOWN(C3089,0)</f>
        <v>4</v>
      </c>
      <c r="V3089">
        <f>RIGHT(K3089,2)+2000</f>
        <v>2018</v>
      </c>
      <c r="W3089" t="str">
        <f>INDEX(_xlfn.TEXTSPLIT(K3089,"-"),1,2)</f>
        <v>Jul</v>
      </c>
      <c r="X3089" t="str">
        <f>INDEX(_xlfn.TEXTSPLIT(K3089,"-"),1,1)</f>
        <v>9</v>
      </c>
      <c r="Y3089">
        <f>INDEX(months!B:B,MATCH(Sheet1!W3089,months!A:A,0))</f>
        <v>7</v>
      </c>
      <c r="Z3089">
        <f t="shared" si="342"/>
        <v>43290</v>
      </c>
    </row>
    <row r="3090" spans="1:26" x14ac:dyDescent="0.2">
      <c r="A3090" t="s">
        <v>4398</v>
      </c>
      <c r="B3090" t="s">
        <v>4310</v>
      </c>
      <c r="C3090">
        <v>4.3</v>
      </c>
      <c r="D3090">
        <v>7543</v>
      </c>
      <c r="E3090" t="s">
        <v>42</v>
      </c>
      <c r="F3090" t="s">
        <v>32</v>
      </c>
      <c r="G3090" t="s">
        <v>23</v>
      </c>
      <c r="H3090" t="s">
        <v>24</v>
      </c>
      <c r="I3090" t="s">
        <v>25</v>
      </c>
      <c r="J3090" t="s">
        <v>2718</v>
      </c>
      <c r="K3090" t="s">
        <v>169</v>
      </c>
      <c r="L3090" t="s">
        <v>4399</v>
      </c>
      <c r="M3090" t="s">
        <v>81</v>
      </c>
      <c r="N3090">
        <f t="shared" si="336"/>
        <v>0</v>
      </c>
      <c r="O3090" t="str">
        <f t="shared" si="337"/>
        <v>No</v>
      </c>
      <c r="P3090">
        <f t="shared" si="338"/>
        <v>0</v>
      </c>
      <c r="Q3090">
        <f t="shared" si="339"/>
        <v>4813937689</v>
      </c>
      <c r="R3090">
        <f t="shared" si="340"/>
        <v>4.1933383153624479</v>
      </c>
      <c r="S3090" t="str">
        <f t="shared" si="341"/>
        <v>Acceptable</v>
      </c>
      <c r="T3090">
        <f>ROUNDUP(C3090,0)</f>
        <v>5</v>
      </c>
      <c r="U3090">
        <f>ROUNDDOWN(C3090,0)</f>
        <v>4</v>
      </c>
      <c r="V3090">
        <f>RIGHT(K3090,2)+2000</f>
        <v>2018</v>
      </c>
      <c r="W3090" t="str">
        <f>INDEX(_xlfn.TEXTSPLIT(K3090,"-"),1,2)</f>
        <v>Jul</v>
      </c>
      <c r="X3090" t="str">
        <f>INDEX(_xlfn.TEXTSPLIT(K3090,"-"),1,1)</f>
        <v>11</v>
      </c>
      <c r="Y3090">
        <f>INDEX(months!B:B,MATCH(Sheet1!W3090,months!A:A,0))</f>
        <v>7</v>
      </c>
      <c r="Z3090">
        <f t="shared" si="342"/>
        <v>43292</v>
      </c>
    </row>
    <row r="3091" spans="1:26" x14ac:dyDescent="0.2">
      <c r="A3091" t="s">
        <v>4338</v>
      </c>
      <c r="B3091" t="s">
        <v>4310</v>
      </c>
      <c r="C3091">
        <v>4.2</v>
      </c>
      <c r="D3091">
        <v>18679</v>
      </c>
      <c r="E3091" t="s">
        <v>46</v>
      </c>
      <c r="F3091" t="s">
        <v>65</v>
      </c>
      <c r="G3091" t="s">
        <v>23</v>
      </c>
      <c r="H3091" t="s">
        <v>24</v>
      </c>
      <c r="I3091" t="s">
        <v>25</v>
      </c>
      <c r="J3091" t="s">
        <v>2718</v>
      </c>
      <c r="K3091" t="s">
        <v>137</v>
      </c>
      <c r="L3091" t="s">
        <v>46</v>
      </c>
      <c r="M3091" t="s">
        <v>46</v>
      </c>
      <c r="N3091">
        <f t="shared" si="336"/>
        <v>0</v>
      </c>
      <c r="O3091" t="str">
        <f t="shared" si="337"/>
        <v>No</v>
      </c>
      <c r="P3091">
        <f t="shared" si="338"/>
        <v>0</v>
      </c>
      <c r="Q3091">
        <f t="shared" si="339"/>
        <v>4813937689</v>
      </c>
      <c r="R3091">
        <f t="shared" si="340"/>
        <v>4.1933383153624479</v>
      </c>
      <c r="S3091" t="str">
        <f t="shared" si="341"/>
        <v>Acceptable</v>
      </c>
      <c r="T3091">
        <f>ROUNDUP(C3091,0)</f>
        <v>5</v>
      </c>
      <c r="U3091">
        <f>ROUNDDOWN(C3091,0)</f>
        <v>4</v>
      </c>
      <c r="V3091">
        <f>RIGHT(K3091,2)+2000</f>
        <v>2018</v>
      </c>
      <c r="W3091" t="str">
        <f>INDEX(_xlfn.TEXTSPLIT(K3091,"-"),1,2)</f>
        <v>Apr</v>
      </c>
      <c r="X3091" t="str">
        <f>INDEX(_xlfn.TEXTSPLIT(K3091,"-"),1,1)</f>
        <v>25</v>
      </c>
      <c r="Y3091">
        <f>INDEX(months!B:B,MATCH(Sheet1!W3091,months!A:A,0))</f>
        <v>4</v>
      </c>
      <c r="Z3091">
        <f t="shared" si="342"/>
        <v>43215</v>
      </c>
    </row>
    <row r="3092" spans="1:26" x14ac:dyDescent="0.2">
      <c r="A3092" t="s">
        <v>4333</v>
      </c>
      <c r="B3092" t="s">
        <v>4310</v>
      </c>
      <c r="C3092">
        <v>4.3</v>
      </c>
      <c r="D3092">
        <v>91033</v>
      </c>
      <c r="E3092" t="s">
        <v>46</v>
      </c>
      <c r="F3092" t="s">
        <v>38</v>
      </c>
      <c r="G3092" t="s">
        <v>23</v>
      </c>
      <c r="H3092" t="s">
        <v>24</v>
      </c>
      <c r="I3092" t="s">
        <v>25</v>
      </c>
      <c r="J3092" t="s">
        <v>2718</v>
      </c>
      <c r="K3092" t="s">
        <v>311</v>
      </c>
      <c r="L3092" t="s">
        <v>46</v>
      </c>
      <c r="M3092" t="s">
        <v>274</v>
      </c>
      <c r="N3092">
        <f t="shared" si="336"/>
        <v>0</v>
      </c>
      <c r="O3092" t="str">
        <f t="shared" si="337"/>
        <v>No</v>
      </c>
      <c r="P3092">
        <f t="shared" si="338"/>
        <v>0</v>
      </c>
      <c r="Q3092">
        <f t="shared" si="339"/>
        <v>4813937689</v>
      </c>
      <c r="R3092">
        <f t="shared" si="340"/>
        <v>4.1933383153624479</v>
      </c>
      <c r="S3092" t="str">
        <f t="shared" si="341"/>
        <v>Acceptable</v>
      </c>
      <c r="T3092">
        <f>ROUNDUP(C3092,0)</f>
        <v>5</v>
      </c>
      <c r="U3092">
        <f>ROUNDDOWN(C3092,0)</f>
        <v>4</v>
      </c>
      <c r="V3092">
        <f>RIGHT(K3092,2)+2000</f>
        <v>2018</v>
      </c>
      <c r="W3092" t="str">
        <f>INDEX(_xlfn.TEXTSPLIT(K3092,"-"),1,2)</f>
        <v>Aug</v>
      </c>
      <c r="X3092" t="str">
        <f>INDEX(_xlfn.TEXTSPLIT(K3092,"-"),1,1)</f>
        <v>4</v>
      </c>
      <c r="Y3092">
        <f>INDEX(months!B:B,MATCH(Sheet1!W3092,months!A:A,0))</f>
        <v>8</v>
      </c>
      <c r="Z3092">
        <f t="shared" si="342"/>
        <v>43316</v>
      </c>
    </row>
    <row r="3093" spans="1:26" x14ac:dyDescent="0.2">
      <c r="A3093" t="s">
        <v>4426</v>
      </c>
      <c r="B3093" t="s">
        <v>4310</v>
      </c>
      <c r="C3093">
        <v>4.5</v>
      </c>
      <c r="D3093">
        <v>32386</v>
      </c>
      <c r="E3093" t="s">
        <v>21</v>
      </c>
      <c r="F3093" t="s">
        <v>65</v>
      </c>
      <c r="G3093" t="s">
        <v>23</v>
      </c>
      <c r="H3093" t="s">
        <v>24</v>
      </c>
      <c r="I3093" t="s">
        <v>25</v>
      </c>
      <c r="J3093" t="s">
        <v>2718</v>
      </c>
      <c r="K3093" t="s">
        <v>39</v>
      </c>
      <c r="L3093" t="s">
        <v>4427</v>
      </c>
      <c r="M3093" t="s">
        <v>552</v>
      </c>
      <c r="N3093">
        <f t="shared" si="336"/>
        <v>0</v>
      </c>
      <c r="O3093" t="str">
        <f t="shared" si="337"/>
        <v>No</v>
      </c>
      <c r="P3093">
        <f t="shared" si="338"/>
        <v>0</v>
      </c>
      <c r="Q3093">
        <f t="shared" si="339"/>
        <v>4813937689</v>
      </c>
      <c r="R3093">
        <f t="shared" si="340"/>
        <v>4.1933383153624479</v>
      </c>
      <c r="S3093" t="str">
        <f t="shared" si="341"/>
        <v>Acceptable</v>
      </c>
      <c r="T3093">
        <f>ROUNDUP(C3093,0)</f>
        <v>5</v>
      </c>
      <c r="U3093">
        <f>ROUNDDOWN(C3093,0)</f>
        <v>4</v>
      </c>
      <c r="V3093">
        <f>RIGHT(K3093,2)+2000</f>
        <v>2018</v>
      </c>
      <c r="W3093" t="str">
        <f>INDEX(_xlfn.TEXTSPLIT(K3093,"-"),1,2)</f>
        <v>Aug</v>
      </c>
      <c r="X3093" t="str">
        <f>INDEX(_xlfn.TEXTSPLIT(K3093,"-"),1,1)</f>
        <v>1</v>
      </c>
      <c r="Y3093">
        <f>INDEX(months!B:B,MATCH(Sheet1!W3093,months!A:A,0))</f>
        <v>8</v>
      </c>
      <c r="Z3093">
        <f t="shared" si="342"/>
        <v>43313</v>
      </c>
    </row>
    <row r="3094" spans="1:26" x14ac:dyDescent="0.2">
      <c r="A3094" t="s">
        <v>4449</v>
      </c>
      <c r="B3094" t="s">
        <v>4310</v>
      </c>
      <c r="C3094">
        <v>4</v>
      </c>
      <c r="D3094">
        <v>68935</v>
      </c>
      <c r="E3094" t="s">
        <v>675</v>
      </c>
      <c r="F3094" t="s">
        <v>38</v>
      </c>
      <c r="G3094" t="s">
        <v>23</v>
      </c>
      <c r="H3094" t="s">
        <v>24</v>
      </c>
      <c r="I3094" t="s">
        <v>25</v>
      </c>
      <c r="J3094" t="s">
        <v>2718</v>
      </c>
      <c r="K3094" t="s">
        <v>859</v>
      </c>
      <c r="L3094" t="s">
        <v>4450</v>
      </c>
      <c r="M3094" t="s">
        <v>47</v>
      </c>
      <c r="N3094">
        <f t="shared" si="336"/>
        <v>0</v>
      </c>
      <c r="O3094" t="str">
        <f t="shared" si="337"/>
        <v>No</v>
      </c>
      <c r="P3094">
        <f t="shared" si="338"/>
        <v>0</v>
      </c>
      <c r="Q3094">
        <f t="shared" si="339"/>
        <v>4813937689</v>
      </c>
      <c r="R3094">
        <f t="shared" si="340"/>
        <v>4.1933383153624479</v>
      </c>
      <c r="S3094" t="str">
        <f t="shared" si="341"/>
        <v>Acceptable</v>
      </c>
      <c r="T3094">
        <f>ROUNDUP(C3094,0)</f>
        <v>4</v>
      </c>
      <c r="U3094">
        <f>ROUNDDOWN(C3094,0)</f>
        <v>4</v>
      </c>
      <c r="V3094">
        <f>RIGHT(K3094,2)+2000</f>
        <v>2018</v>
      </c>
      <c r="W3094" t="str">
        <f>INDEX(_xlfn.TEXTSPLIT(K3094,"-"),1,2)</f>
        <v>Jun</v>
      </c>
      <c r="X3094" t="str">
        <f>INDEX(_xlfn.TEXTSPLIT(K3094,"-"),1,1)</f>
        <v>27</v>
      </c>
      <c r="Y3094">
        <f>INDEX(months!B:B,MATCH(Sheet1!W3094,months!A:A,0))</f>
        <v>6</v>
      </c>
      <c r="Z3094">
        <f t="shared" si="342"/>
        <v>43278</v>
      </c>
    </row>
    <row r="3095" spans="1:26" x14ac:dyDescent="0.2">
      <c r="A3095" t="s">
        <v>4451</v>
      </c>
      <c r="B3095" t="s">
        <v>4310</v>
      </c>
      <c r="C3095">
        <v>4.2</v>
      </c>
      <c r="D3095">
        <v>80900</v>
      </c>
      <c r="E3095" t="s">
        <v>93</v>
      </c>
      <c r="F3095" t="s">
        <v>65</v>
      </c>
      <c r="G3095" t="s">
        <v>23</v>
      </c>
      <c r="H3095" t="s">
        <v>24</v>
      </c>
      <c r="I3095" t="s">
        <v>25</v>
      </c>
      <c r="J3095" t="s">
        <v>2718</v>
      </c>
      <c r="K3095" t="s">
        <v>357</v>
      </c>
      <c r="L3095" t="s">
        <v>4452</v>
      </c>
      <c r="M3095" t="s">
        <v>54</v>
      </c>
      <c r="N3095">
        <f t="shared" si="336"/>
        <v>0</v>
      </c>
      <c r="O3095" t="str">
        <f t="shared" si="337"/>
        <v>No</v>
      </c>
      <c r="P3095">
        <f t="shared" si="338"/>
        <v>0</v>
      </c>
      <c r="Q3095">
        <f t="shared" si="339"/>
        <v>4813937689</v>
      </c>
      <c r="R3095">
        <f t="shared" si="340"/>
        <v>4.1933383153624479</v>
      </c>
      <c r="S3095" t="str">
        <f t="shared" si="341"/>
        <v>Acceptable</v>
      </c>
      <c r="T3095">
        <f>ROUNDUP(C3095,0)</f>
        <v>5</v>
      </c>
      <c r="U3095">
        <f>ROUNDDOWN(C3095,0)</f>
        <v>4</v>
      </c>
      <c r="V3095">
        <f>RIGHT(K3095,2)+2000</f>
        <v>2018</v>
      </c>
      <c r="W3095" t="str">
        <f>INDEX(_xlfn.TEXTSPLIT(K3095,"-"),1,2)</f>
        <v>Jul</v>
      </c>
      <c r="X3095" t="str">
        <f>INDEX(_xlfn.TEXTSPLIT(K3095,"-"),1,1)</f>
        <v>25</v>
      </c>
      <c r="Y3095">
        <f>INDEX(months!B:B,MATCH(Sheet1!W3095,months!A:A,0))</f>
        <v>7</v>
      </c>
      <c r="Z3095">
        <f t="shared" si="342"/>
        <v>43306</v>
      </c>
    </row>
    <row r="3096" spans="1:26" x14ac:dyDescent="0.2">
      <c r="A3096" t="s">
        <v>4378</v>
      </c>
      <c r="B3096" t="s">
        <v>4310</v>
      </c>
      <c r="C3096">
        <v>4.0999999999999996</v>
      </c>
      <c r="D3096">
        <v>288809</v>
      </c>
      <c r="E3096" t="s">
        <v>815</v>
      </c>
      <c r="F3096" t="s">
        <v>89</v>
      </c>
      <c r="G3096" t="s">
        <v>23</v>
      </c>
      <c r="H3096" t="s">
        <v>24</v>
      </c>
      <c r="I3096" t="s">
        <v>25</v>
      </c>
      <c r="J3096" t="s">
        <v>2718</v>
      </c>
      <c r="K3096" t="s">
        <v>2464</v>
      </c>
      <c r="L3096" t="s">
        <v>230</v>
      </c>
      <c r="M3096" t="s">
        <v>54</v>
      </c>
      <c r="N3096">
        <f t="shared" si="336"/>
        <v>0</v>
      </c>
      <c r="O3096" t="str">
        <f t="shared" si="337"/>
        <v>No</v>
      </c>
      <c r="P3096">
        <f t="shared" si="338"/>
        <v>0</v>
      </c>
      <c r="Q3096">
        <f t="shared" si="339"/>
        <v>4813937689</v>
      </c>
      <c r="R3096">
        <f t="shared" si="340"/>
        <v>4.1933383153624479</v>
      </c>
      <c r="S3096" t="str">
        <f t="shared" si="341"/>
        <v>Acceptable</v>
      </c>
      <c r="T3096">
        <f>ROUNDUP(C3096,0)</f>
        <v>5</v>
      </c>
      <c r="U3096">
        <f>ROUNDDOWN(C3096,0)</f>
        <v>4</v>
      </c>
      <c r="V3096">
        <f>RIGHT(K3096,2)+2000</f>
        <v>2017</v>
      </c>
      <c r="W3096" t="str">
        <f>INDEX(_xlfn.TEXTSPLIT(K3096,"-"),1,2)</f>
        <v>Sep</v>
      </c>
      <c r="X3096" t="str">
        <f>INDEX(_xlfn.TEXTSPLIT(K3096,"-"),1,1)</f>
        <v>27</v>
      </c>
      <c r="Y3096">
        <f>INDEX(months!B:B,MATCH(Sheet1!W3096,months!A:A,0))</f>
        <v>9</v>
      </c>
      <c r="Z3096">
        <f t="shared" si="342"/>
        <v>43005</v>
      </c>
    </row>
    <row r="3097" spans="1:26" x14ac:dyDescent="0.2">
      <c r="A3097" t="s">
        <v>4374</v>
      </c>
      <c r="B3097" t="s">
        <v>4310</v>
      </c>
      <c r="C3097">
        <v>3.9</v>
      </c>
      <c r="D3097">
        <v>5511</v>
      </c>
      <c r="E3097" t="s">
        <v>296</v>
      </c>
      <c r="F3097" t="s">
        <v>65</v>
      </c>
      <c r="G3097" t="s">
        <v>23</v>
      </c>
      <c r="H3097" t="s">
        <v>24</v>
      </c>
      <c r="I3097" t="s">
        <v>25</v>
      </c>
      <c r="J3097" t="s">
        <v>2718</v>
      </c>
      <c r="K3097" t="s">
        <v>266</v>
      </c>
      <c r="L3097" t="s">
        <v>4375</v>
      </c>
      <c r="M3097" t="s">
        <v>47</v>
      </c>
      <c r="N3097">
        <f t="shared" si="336"/>
        <v>0</v>
      </c>
      <c r="O3097" t="str">
        <f t="shared" si="337"/>
        <v>No</v>
      </c>
      <c r="P3097">
        <f t="shared" si="338"/>
        <v>0</v>
      </c>
      <c r="Q3097">
        <f t="shared" si="339"/>
        <v>4813937689</v>
      </c>
      <c r="R3097">
        <f t="shared" si="340"/>
        <v>4.1933383153624479</v>
      </c>
      <c r="S3097" t="str">
        <f t="shared" si="341"/>
        <v>Acceptable</v>
      </c>
      <c r="T3097">
        <f>ROUNDUP(C3097,0)</f>
        <v>4</v>
      </c>
      <c r="U3097">
        <f>ROUNDDOWN(C3097,0)</f>
        <v>3</v>
      </c>
      <c r="V3097">
        <f>RIGHT(K3097,2)+2000</f>
        <v>2018</v>
      </c>
      <c r="W3097" t="str">
        <f>INDEX(_xlfn.TEXTSPLIT(K3097,"-"),1,2)</f>
        <v>Jul</v>
      </c>
      <c r="X3097" t="str">
        <f>INDEX(_xlfn.TEXTSPLIT(K3097,"-"),1,1)</f>
        <v>16</v>
      </c>
      <c r="Y3097">
        <f>INDEX(months!B:B,MATCH(Sheet1!W3097,months!A:A,0))</f>
        <v>7</v>
      </c>
      <c r="Z3097">
        <f t="shared" si="342"/>
        <v>43297</v>
      </c>
    </row>
    <row r="3098" spans="1:26" x14ac:dyDescent="0.2">
      <c r="A3098" t="s">
        <v>4453</v>
      </c>
      <c r="B3098" t="s">
        <v>4310</v>
      </c>
      <c r="C3098">
        <v>4.2</v>
      </c>
      <c r="D3098">
        <v>75545</v>
      </c>
      <c r="E3098" t="s">
        <v>46</v>
      </c>
      <c r="F3098" t="s">
        <v>38</v>
      </c>
      <c r="G3098" t="s">
        <v>23</v>
      </c>
      <c r="H3098" t="s">
        <v>24</v>
      </c>
      <c r="I3098" t="s">
        <v>25</v>
      </c>
      <c r="J3098" t="s">
        <v>2718</v>
      </c>
      <c r="K3098" t="s">
        <v>306</v>
      </c>
      <c r="L3098" t="s">
        <v>46</v>
      </c>
      <c r="M3098" t="s">
        <v>46</v>
      </c>
      <c r="N3098">
        <f t="shared" si="336"/>
        <v>0</v>
      </c>
      <c r="O3098" t="str">
        <f t="shared" si="337"/>
        <v>No</v>
      </c>
      <c r="P3098">
        <f t="shared" si="338"/>
        <v>0</v>
      </c>
      <c r="Q3098">
        <f t="shared" si="339"/>
        <v>4813937689</v>
      </c>
      <c r="R3098">
        <f t="shared" si="340"/>
        <v>4.1933383153624479</v>
      </c>
      <c r="S3098" t="str">
        <f t="shared" si="341"/>
        <v>Acceptable</v>
      </c>
      <c r="T3098">
        <f>ROUNDUP(C3098,0)</f>
        <v>5</v>
      </c>
      <c r="U3098">
        <f>ROUNDDOWN(C3098,0)</f>
        <v>4</v>
      </c>
      <c r="V3098">
        <f>RIGHT(K3098,2)+2000</f>
        <v>2018</v>
      </c>
      <c r="W3098" t="str">
        <f>INDEX(_xlfn.TEXTSPLIT(K3098,"-"),1,2)</f>
        <v>Jul</v>
      </c>
      <c r="X3098" t="str">
        <f>INDEX(_xlfn.TEXTSPLIT(K3098,"-"),1,1)</f>
        <v>23</v>
      </c>
      <c r="Y3098">
        <f>INDEX(months!B:B,MATCH(Sheet1!W3098,months!A:A,0))</f>
        <v>7</v>
      </c>
      <c r="Z3098">
        <f t="shared" si="342"/>
        <v>43304</v>
      </c>
    </row>
    <row r="3099" spans="1:26" x14ac:dyDescent="0.2">
      <c r="A3099" t="s">
        <v>4430</v>
      </c>
      <c r="B3099" t="s">
        <v>4310</v>
      </c>
      <c r="C3099">
        <v>4</v>
      </c>
      <c r="D3099">
        <v>28895</v>
      </c>
      <c r="E3099" t="s">
        <v>2768</v>
      </c>
      <c r="F3099" t="s">
        <v>38</v>
      </c>
      <c r="G3099" t="s">
        <v>23</v>
      </c>
      <c r="H3099" t="s">
        <v>24</v>
      </c>
      <c r="I3099" t="s">
        <v>44</v>
      </c>
      <c r="J3099" t="s">
        <v>2718</v>
      </c>
      <c r="K3099" t="s">
        <v>173</v>
      </c>
      <c r="L3099" t="s">
        <v>4431</v>
      </c>
      <c r="M3099" t="s">
        <v>274</v>
      </c>
      <c r="N3099">
        <f t="shared" si="336"/>
        <v>0</v>
      </c>
      <c r="O3099" t="str">
        <f t="shared" si="337"/>
        <v>No</v>
      </c>
      <c r="P3099">
        <f t="shared" si="338"/>
        <v>0</v>
      </c>
      <c r="Q3099">
        <f t="shared" si="339"/>
        <v>4813937689</v>
      </c>
      <c r="R3099">
        <f t="shared" si="340"/>
        <v>4.1933383153624479</v>
      </c>
      <c r="S3099" t="str">
        <f t="shared" si="341"/>
        <v>Acceptable</v>
      </c>
      <c r="T3099">
        <f>ROUNDUP(C3099,0)</f>
        <v>4</v>
      </c>
      <c r="U3099">
        <f>ROUNDDOWN(C3099,0)</f>
        <v>4</v>
      </c>
      <c r="V3099">
        <f>RIGHT(K3099,2)+2000</f>
        <v>2018</v>
      </c>
      <c r="W3099" t="str">
        <f>INDEX(_xlfn.TEXTSPLIT(K3099,"-"),1,2)</f>
        <v>Aug</v>
      </c>
      <c r="X3099" t="str">
        <f>INDEX(_xlfn.TEXTSPLIT(K3099,"-"),1,1)</f>
        <v>2</v>
      </c>
      <c r="Y3099">
        <f>INDEX(months!B:B,MATCH(Sheet1!W3099,months!A:A,0))</f>
        <v>8</v>
      </c>
      <c r="Z3099">
        <f t="shared" si="342"/>
        <v>43314</v>
      </c>
    </row>
    <row r="3100" spans="1:26" x14ac:dyDescent="0.2">
      <c r="A3100" t="s">
        <v>4416</v>
      </c>
      <c r="B3100" t="s">
        <v>4310</v>
      </c>
      <c r="C3100">
        <v>3.5</v>
      </c>
      <c r="D3100">
        <v>50179</v>
      </c>
      <c r="E3100" t="s">
        <v>132</v>
      </c>
      <c r="F3100" t="s">
        <v>65</v>
      </c>
      <c r="G3100" t="s">
        <v>23</v>
      </c>
      <c r="H3100" t="s">
        <v>24</v>
      </c>
      <c r="I3100" t="s">
        <v>25</v>
      </c>
      <c r="J3100" t="s">
        <v>2718</v>
      </c>
      <c r="K3100" t="s">
        <v>173</v>
      </c>
      <c r="L3100" t="s">
        <v>4417</v>
      </c>
      <c r="M3100" t="s">
        <v>274</v>
      </c>
      <c r="N3100">
        <f t="shared" si="336"/>
        <v>0</v>
      </c>
      <c r="O3100" t="str">
        <f t="shared" si="337"/>
        <v>No</v>
      </c>
      <c r="P3100">
        <f t="shared" si="338"/>
        <v>0</v>
      </c>
      <c r="Q3100">
        <f t="shared" si="339"/>
        <v>4813937689</v>
      </c>
      <c r="R3100">
        <f t="shared" si="340"/>
        <v>4.1933383153624479</v>
      </c>
      <c r="S3100" t="str">
        <f t="shared" si="341"/>
        <v>Acceptable</v>
      </c>
      <c r="T3100">
        <f>ROUNDUP(C3100,0)</f>
        <v>4</v>
      </c>
      <c r="U3100">
        <f>ROUNDDOWN(C3100,0)</f>
        <v>3</v>
      </c>
      <c r="V3100">
        <f>RIGHT(K3100,2)+2000</f>
        <v>2018</v>
      </c>
      <c r="W3100" t="str">
        <f>INDEX(_xlfn.TEXTSPLIT(K3100,"-"),1,2)</f>
        <v>Aug</v>
      </c>
      <c r="X3100" t="str">
        <f>INDEX(_xlfn.TEXTSPLIT(K3100,"-"),1,1)</f>
        <v>2</v>
      </c>
      <c r="Y3100">
        <f>INDEX(months!B:B,MATCH(Sheet1!W3100,months!A:A,0))</f>
        <v>8</v>
      </c>
      <c r="Z3100">
        <f t="shared" si="342"/>
        <v>43314</v>
      </c>
    </row>
    <row r="3101" spans="1:26" x14ac:dyDescent="0.2">
      <c r="A3101" t="s">
        <v>4408</v>
      </c>
      <c r="B3101" t="s">
        <v>4310</v>
      </c>
      <c r="C3101">
        <v>4</v>
      </c>
      <c r="D3101">
        <v>11151</v>
      </c>
      <c r="E3101" t="s">
        <v>354</v>
      </c>
      <c r="F3101" t="s">
        <v>65</v>
      </c>
      <c r="G3101" t="s">
        <v>23</v>
      </c>
      <c r="H3101" t="s">
        <v>24</v>
      </c>
      <c r="I3101" t="s">
        <v>25</v>
      </c>
      <c r="J3101" t="s">
        <v>2718</v>
      </c>
      <c r="K3101" t="s">
        <v>859</v>
      </c>
      <c r="L3101" t="s">
        <v>4409</v>
      </c>
      <c r="M3101" t="s">
        <v>274</v>
      </c>
      <c r="N3101">
        <f t="shared" si="336"/>
        <v>0</v>
      </c>
      <c r="O3101" t="str">
        <f t="shared" si="337"/>
        <v>No</v>
      </c>
      <c r="P3101">
        <f t="shared" si="338"/>
        <v>0</v>
      </c>
      <c r="Q3101">
        <f t="shared" si="339"/>
        <v>4813937689</v>
      </c>
      <c r="R3101">
        <f t="shared" si="340"/>
        <v>4.1933383153624479</v>
      </c>
      <c r="S3101" t="str">
        <f t="shared" si="341"/>
        <v>Acceptable</v>
      </c>
      <c r="T3101">
        <f>ROUNDUP(C3101,0)</f>
        <v>4</v>
      </c>
      <c r="U3101">
        <f>ROUNDDOWN(C3101,0)</f>
        <v>4</v>
      </c>
      <c r="V3101">
        <f>RIGHT(K3101,2)+2000</f>
        <v>2018</v>
      </c>
      <c r="W3101" t="str">
        <f>INDEX(_xlfn.TEXTSPLIT(K3101,"-"),1,2)</f>
        <v>Jun</v>
      </c>
      <c r="X3101" t="str">
        <f>INDEX(_xlfn.TEXTSPLIT(K3101,"-"),1,1)</f>
        <v>27</v>
      </c>
      <c r="Y3101">
        <f>INDEX(months!B:B,MATCH(Sheet1!W3101,months!A:A,0))</f>
        <v>6</v>
      </c>
      <c r="Z3101">
        <f t="shared" si="342"/>
        <v>43278</v>
      </c>
    </row>
    <row r="3102" spans="1:26" x14ac:dyDescent="0.2">
      <c r="A3102" t="s">
        <v>4384</v>
      </c>
      <c r="B3102" t="s">
        <v>4310</v>
      </c>
      <c r="C3102">
        <v>4</v>
      </c>
      <c r="D3102">
        <v>30840</v>
      </c>
      <c r="E3102" t="s">
        <v>46</v>
      </c>
      <c r="F3102" t="s">
        <v>65</v>
      </c>
      <c r="G3102" t="s">
        <v>23</v>
      </c>
      <c r="H3102" t="s">
        <v>24</v>
      </c>
      <c r="I3102" t="s">
        <v>44</v>
      </c>
      <c r="J3102" t="s">
        <v>2718</v>
      </c>
      <c r="K3102" t="s">
        <v>2096</v>
      </c>
      <c r="L3102" t="s">
        <v>46</v>
      </c>
      <c r="M3102" t="s">
        <v>46</v>
      </c>
      <c r="N3102">
        <f t="shared" si="336"/>
        <v>0</v>
      </c>
      <c r="O3102" t="str">
        <f t="shared" si="337"/>
        <v>No</v>
      </c>
      <c r="P3102">
        <f t="shared" si="338"/>
        <v>0</v>
      </c>
      <c r="Q3102">
        <f t="shared" si="339"/>
        <v>4813937689</v>
      </c>
      <c r="R3102">
        <f t="shared" si="340"/>
        <v>4.1933383153624479</v>
      </c>
      <c r="S3102" t="str">
        <f t="shared" si="341"/>
        <v>Acceptable</v>
      </c>
      <c r="T3102">
        <f>ROUNDUP(C3102,0)</f>
        <v>4</v>
      </c>
      <c r="U3102">
        <f>ROUNDDOWN(C3102,0)</f>
        <v>4</v>
      </c>
      <c r="V3102">
        <f>RIGHT(K3102,2)+2000</f>
        <v>2018</v>
      </c>
      <c r="W3102" t="str">
        <f>INDEX(_xlfn.TEXTSPLIT(K3102,"-"),1,2)</f>
        <v>May</v>
      </c>
      <c r="X3102" t="str">
        <f>INDEX(_xlfn.TEXTSPLIT(K3102,"-"),1,1)</f>
        <v>22</v>
      </c>
      <c r="Y3102">
        <f>INDEX(months!B:B,MATCH(Sheet1!W3102,months!A:A,0))</f>
        <v>5</v>
      </c>
      <c r="Z3102">
        <f t="shared" si="342"/>
        <v>43242</v>
      </c>
    </row>
    <row r="3103" spans="1:26" x14ac:dyDescent="0.2">
      <c r="A3103" t="s">
        <v>4454</v>
      </c>
      <c r="B3103" t="s">
        <v>4310</v>
      </c>
      <c r="C3103">
        <v>4.5</v>
      </c>
      <c r="D3103">
        <v>1605267</v>
      </c>
      <c r="E3103" t="s">
        <v>46</v>
      </c>
      <c r="F3103" t="s">
        <v>89</v>
      </c>
      <c r="G3103" t="s">
        <v>23</v>
      </c>
      <c r="H3103" t="s">
        <v>24</v>
      </c>
      <c r="I3103" t="s">
        <v>25</v>
      </c>
      <c r="J3103" t="s">
        <v>2718</v>
      </c>
      <c r="K3103" t="s">
        <v>4455</v>
      </c>
      <c r="L3103" t="s">
        <v>46</v>
      </c>
      <c r="M3103" t="s">
        <v>46</v>
      </c>
      <c r="N3103">
        <f t="shared" si="336"/>
        <v>0</v>
      </c>
      <c r="O3103" t="str">
        <f t="shared" si="337"/>
        <v>No</v>
      </c>
      <c r="P3103">
        <f t="shared" si="338"/>
        <v>0</v>
      </c>
      <c r="Q3103">
        <f t="shared" si="339"/>
        <v>4813937689</v>
      </c>
      <c r="R3103">
        <f t="shared" si="340"/>
        <v>4.1933383153624479</v>
      </c>
      <c r="S3103" t="str">
        <f t="shared" si="341"/>
        <v>Acceptable</v>
      </c>
      <c r="T3103">
        <f>ROUNDUP(C3103,0)</f>
        <v>5</v>
      </c>
      <c r="U3103">
        <f>ROUNDDOWN(C3103,0)</f>
        <v>4</v>
      </c>
      <c r="V3103">
        <f>RIGHT(K3103,2)+2000</f>
        <v>2016</v>
      </c>
      <c r="W3103" t="str">
        <f>INDEX(_xlfn.TEXTSPLIT(K3103,"-"),1,2)</f>
        <v>Dec</v>
      </c>
      <c r="X3103" t="str">
        <f>INDEX(_xlfn.TEXTSPLIT(K3103,"-"),1,1)</f>
        <v>5</v>
      </c>
      <c r="Y3103">
        <f>INDEX(months!B:B,MATCH(Sheet1!W3103,months!A:A,0))</f>
        <v>12</v>
      </c>
      <c r="Z3103">
        <f t="shared" si="342"/>
        <v>42709</v>
      </c>
    </row>
    <row r="3104" spans="1:26" x14ac:dyDescent="0.2">
      <c r="A3104" t="s">
        <v>4456</v>
      </c>
      <c r="B3104" t="s">
        <v>4457</v>
      </c>
      <c r="C3104">
        <v>4.0999999999999996</v>
      </c>
      <c r="D3104">
        <v>136626</v>
      </c>
      <c r="E3104" t="s">
        <v>31</v>
      </c>
      <c r="F3104" t="s">
        <v>89</v>
      </c>
      <c r="G3104" t="s">
        <v>23</v>
      </c>
      <c r="H3104" t="s">
        <v>24</v>
      </c>
      <c r="I3104" t="s">
        <v>25</v>
      </c>
      <c r="J3104" t="s">
        <v>4458</v>
      </c>
      <c r="K3104" t="s">
        <v>3021</v>
      </c>
      <c r="L3104" t="s">
        <v>4459</v>
      </c>
      <c r="M3104" t="s">
        <v>274</v>
      </c>
      <c r="N3104">
        <f t="shared" si="336"/>
        <v>0</v>
      </c>
      <c r="O3104" t="str">
        <f t="shared" si="337"/>
        <v>No</v>
      </c>
      <c r="P3104">
        <f t="shared" si="338"/>
        <v>0</v>
      </c>
      <c r="Q3104">
        <f t="shared" si="339"/>
        <v>4813937689</v>
      </c>
      <c r="R3104">
        <f t="shared" si="340"/>
        <v>4.1933383153624479</v>
      </c>
      <c r="S3104" t="str">
        <f t="shared" si="341"/>
        <v>Acceptable</v>
      </c>
      <c r="T3104">
        <f>ROUNDUP(C3104,0)</f>
        <v>5</v>
      </c>
      <c r="U3104">
        <f>ROUNDDOWN(C3104,0)</f>
        <v>4</v>
      </c>
      <c r="V3104">
        <f>RIGHT(K3104,2)+2000</f>
        <v>2018</v>
      </c>
      <c r="W3104" t="str">
        <f>INDEX(_xlfn.TEXTSPLIT(K3104,"-"),1,2)</f>
        <v>Aug</v>
      </c>
      <c r="X3104" t="str">
        <f>INDEX(_xlfn.TEXTSPLIT(K3104,"-"),1,1)</f>
        <v>6</v>
      </c>
      <c r="Y3104">
        <f>INDEX(months!B:B,MATCH(Sheet1!W3104,months!A:A,0))</f>
        <v>8</v>
      </c>
      <c r="Z3104">
        <f t="shared" si="342"/>
        <v>43318</v>
      </c>
    </row>
    <row r="3105" spans="1:26" x14ac:dyDescent="0.2">
      <c r="A3105" t="s">
        <v>4460</v>
      </c>
      <c r="B3105" t="s">
        <v>4457</v>
      </c>
      <c r="C3105">
        <v>4.2</v>
      </c>
      <c r="D3105">
        <v>219848</v>
      </c>
      <c r="E3105" t="s">
        <v>46</v>
      </c>
      <c r="F3105" t="s">
        <v>43</v>
      </c>
      <c r="G3105" t="s">
        <v>23</v>
      </c>
      <c r="H3105" t="s">
        <v>24</v>
      </c>
      <c r="I3105" t="s">
        <v>25</v>
      </c>
      <c r="J3105" t="s">
        <v>4458</v>
      </c>
      <c r="K3105" t="s">
        <v>173</v>
      </c>
      <c r="L3105" t="s">
        <v>46</v>
      </c>
      <c r="M3105" t="s">
        <v>46</v>
      </c>
      <c r="N3105">
        <f t="shared" si="336"/>
        <v>0</v>
      </c>
      <c r="O3105" t="str">
        <f t="shared" si="337"/>
        <v>No</v>
      </c>
      <c r="P3105">
        <f t="shared" si="338"/>
        <v>0</v>
      </c>
      <c r="Q3105">
        <f t="shared" si="339"/>
        <v>4813937689</v>
      </c>
      <c r="R3105">
        <f t="shared" si="340"/>
        <v>4.1933383153624479</v>
      </c>
      <c r="S3105" t="str">
        <f t="shared" si="341"/>
        <v>Acceptable</v>
      </c>
      <c r="T3105">
        <f>ROUNDUP(C3105,0)</f>
        <v>5</v>
      </c>
      <c r="U3105">
        <f>ROUNDDOWN(C3105,0)</f>
        <v>4</v>
      </c>
      <c r="V3105">
        <f>RIGHT(K3105,2)+2000</f>
        <v>2018</v>
      </c>
      <c r="W3105" t="str">
        <f>INDEX(_xlfn.TEXTSPLIT(K3105,"-"),1,2)</f>
        <v>Aug</v>
      </c>
      <c r="X3105" t="str">
        <f>INDEX(_xlfn.TEXTSPLIT(K3105,"-"),1,1)</f>
        <v>2</v>
      </c>
      <c r="Y3105">
        <f>INDEX(months!B:B,MATCH(Sheet1!W3105,months!A:A,0))</f>
        <v>8</v>
      </c>
      <c r="Z3105">
        <f t="shared" si="342"/>
        <v>43314</v>
      </c>
    </row>
    <row r="3106" spans="1:26" x14ac:dyDescent="0.2">
      <c r="A3106" t="s">
        <v>4461</v>
      </c>
      <c r="B3106" t="s">
        <v>4457</v>
      </c>
      <c r="C3106">
        <v>4.4000000000000004</v>
      </c>
      <c r="D3106">
        <v>52029</v>
      </c>
      <c r="E3106" t="s">
        <v>46</v>
      </c>
      <c r="F3106" t="s">
        <v>38</v>
      </c>
      <c r="G3106" t="s">
        <v>23</v>
      </c>
      <c r="H3106" t="s">
        <v>24</v>
      </c>
      <c r="I3106" t="s">
        <v>25</v>
      </c>
      <c r="J3106" t="s">
        <v>4458</v>
      </c>
      <c r="K3106" t="s">
        <v>503</v>
      </c>
      <c r="L3106" t="s">
        <v>46</v>
      </c>
      <c r="M3106" t="s">
        <v>274</v>
      </c>
      <c r="N3106">
        <f t="shared" si="336"/>
        <v>0</v>
      </c>
      <c r="O3106" t="str">
        <f t="shared" si="337"/>
        <v>No</v>
      </c>
      <c r="P3106">
        <f t="shared" si="338"/>
        <v>0</v>
      </c>
      <c r="Q3106">
        <f t="shared" si="339"/>
        <v>4813937689</v>
      </c>
      <c r="R3106">
        <f t="shared" si="340"/>
        <v>4.1933383153624479</v>
      </c>
      <c r="S3106" t="str">
        <f t="shared" si="341"/>
        <v>Acceptable</v>
      </c>
      <c r="T3106">
        <f>ROUNDUP(C3106,0)</f>
        <v>5</v>
      </c>
      <c r="U3106">
        <f>ROUNDDOWN(C3106,0)</f>
        <v>4</v>
      </c>
      <c r="V3106">
        <f>RIGHT(K3106,2)+2000</f>
        <v>2018</v>
      </c>
      <c r="W3106" t="str">
        <f>INDEX(_xlfn.TEXTSPLIT(K3106,"-"),1,2)</f>
        <v>Jun</v>
      </c>
      <c r="X3106" t="str">
        <f>INDEX(_xlfn.TEXTSPLIT(K3106,"-"),1,1)</f>
        <v>29</v>
      </c>
      <c r="Y3106">
        <f>INDEX(months!B:B,MATCH(Sheet1!W3106,months!A:A,0))</f>
        <v>6</v>
      </c>
      <c r="Z3106">
        <f t="shared" si="342"/>
        <v>43280</v>
      </c>
    </row>
    <row r="3107" spans="1:26" x14ac:dyDescent="0.2">
      <c r="A3107" t="s">
        <v>4462</v>
      </c>
      <c r="B3107" t="s">
        <v>4457</v>
      </c>
      <c r="C3107">
        <v>4.4000000000000004</v>
      </c>
      <c r="D3107">
        <v>49190</v>
      </c>
      <c r="E3107" t="s">
        <v>42</v>
      </c>
      <c r="F3107" t="s">
        <v>65</v>
      </c>
      <c r="G3107" t="s">
        <v>23</v>
      </c>
      <c r="H3107" t="s">
        <v>24</v>
      </c>
      <c r="I3107" t="s">
        <v>25</v>
      </c>
      <c r="J3107" t="s">
        <v>4458</v>
      </c>
      <c r="K3107" t="s">
        <v>538</v>
      </c>
      <c r="L3107" t="s">
        <v>1674</v>
      </c>
      <c r="M3107" t="s">
        <v>274</v>
      </c>
      <c r="N3107">
        <f t="shared" si="336"/>
        <v>0</v>
      </c>
      <c r="O3107" t="str">
        <f t="shared" si="337"/>
        <v>No</v>
      </c>
      <c r="P3107">
        <f t="shared" si="338"/>
        <v>0</v>
      </c>
      <c r="Q3107">
        <f t="shared" si="339"/>
        <v>4813937689</v>
      </c>
      <c r="R3107">
        <f t="shared" si="340"/>
        <v>4.1933383153624479</v>
      </c>
      <c r="S3107" t="str">
        <f t="shared" si="341"/>
        <v>Acceptable</v>
      </c>
      <c r="T3107">
        <f>ROUNDUP(C3107,0)</f>
        <v>5</v>
      </c>
      <c r="U3107">
        <f>ROUNDDOWN(C3107,0)</f>
        <v>4</v>
      </c>
      <c r="V3107">
        <f>RIGHT(K3107,2)+2000</f>
        <v>2018</v>
      </c>
      <c r="W3107" t="str">
        <f>INDEX(_xlfn.TEXTSPLIT(K3107,"-"),1,2)</f>
        <v>Jun</v>
      </c>
      <c r="X3107" t="str">
        <f>INDEX(_xlfn.TEXTSPLIT(K3107,"-"),1,1)</f>
        <v>15</v>
      </c>
      <c r="Y3107">
        <f>INDEX(months!B:B,MATCH(Sheet1!W3107,months!A:A,0))</f>
        <v>6</v>
      </c>
      <c r="Z3107">
        <f t="shared" si="342"/>
        <v>43266</v>
      </c>
    </row>
    <row r="3108" spans="1:26" x14ac:dyDescent="0.2">
      <c r="A3108" t="s">
        <v>4463</v>
      </c>
      <c r="B3108" t="s">
        <v>4457</v>
      </c>
      <c r="C3108">
        <v>4.0999999999999996</v>
      </c>
      <c r="D3108">
        <v>5150</v>
      </c>
      <c r="E3108" t="s">
        <v>46</v>
      </c>
      <c r="F3108" t="s">
        <v>32</v>
      </c>
      <c r="G3108" t="s">
        <v>23</v>
      </c>
      <c r="H3108" t="s">
        <v>24</v>
      </c>
      <c r="I3108" t="s">
        <v>25</v>
      </c>
      <c r="J3108" t="s">
        <v>4458</v>
      </c>
      <c r="K3108" t="s">
        <v>399</v>
      </c>
      <c r="L3108" t="s">
        <v>46</v>
      </c>
      <c r="M3108" t="s">
        <v>46</v>
      </c>
      <c r="N3108">
        <f t="shared" si="336"/>
        <v>0</v>
      </c>
      <c r="O3108" t="str">
        <f t="shared" si="337"/>
        <v>No</v>
      </c>
      <c r="P3108">
        <f t="shared" si="338"/>
        <v>0</v>
      </c>
      <c r="Q3108">
        <f t="shared" si="339"/>
        <v>4813937689</v>
      </c>
      <c r="R3108">
        <f t="shared" si="340"/>
        <v>4.1933383153624479</v>
      </c>
      <c r="S3108" t="str">
        <f t="shared" si="341"/>
        <v>Acceptable</v>
      </c>
      <c r="T3108">
        <f>ROUNDUP(C3108,0)</f>
        <v>5</v>
      </c>
      <c r="U3108">
        <f>ROUNDDOWN(C3108,0)</f>
        <v>4</v>
      </c>
      <c r="V3108">
        <f>RIGHT(K3108,2)+2000</f>
        <v>2018</v>
      </c>
      <c r="W3108" t="str">
        <f>INDEX(_xlfn.TEXTSPLIT(K3108,"-"),1,2)</f>
        <v>May</v>
      </c>
      <c r="X3108" t="str">
        <f>INDEX(_xlfn.TEXTSPLIT(K3108,"-"),1,1)</f>
        <v>29</v>
      </c>
      <c r="Y3108">
        <f>INDEX(months!B:B,MATCH(Sheet1!W3108,months!A:A,0))</f>
        <v>5</v>
      </c>
      <c r="Z3108">
        <f t="shared" si="342"/>
        <v>43249</v>
      </c>
    </row>
    <row r="3109" spans="1:26" x14ac:dyDescent="0.2">
      <c r="A3109" t="s">
        <v>4464</v>
      </c>
      <c r="B3109" t="s">
        <v>4457</v>
      </c>
      <c r="C3109">
        <v>4.3</v>
      </c>
      <c r="D3109">
        <v>64713</v>
      </c>
      <c r="E3109" t="s">
        <v>1933</v>
      </c>
      <c r="F3109" t="s">
        <v>65</v>
      </c>
      <c r="G3109" t="s">
        <v>23</v>
      </c>
      <c r="H3109" t="s">
        <v>24</v>
      </c>
      <c r="I3109" t="s">
        <v>25</v>
      </c>
      <c r="J3109" t="s">
        <v>4458</v>
      </c>
      <c r="K3109" t="s">
        <v>1833</v>
      </c>
      <c r="L3109" t="s">
        <v>4465</v>
      </c>
      <c r="M3109" t="s">
        <v>274</v>
      </c>
      <c r="N3109">
        <f t="shared" si="336"/>
        <v>0</v>
      </c>
      <c r="O3109" t="str">
        <f t="shared" si="337"/>
        <v>No</v>
      </c>
      <c r="P3109">
        <f t="shared" si="338"/>
        <v>0</v>
      </c>
      <c r="Q3109">
        <f t="shared" si="339"/>
        <v>4813937689</v>
      </c>
      <c r="R3109">
        <f t="shared" si="340"/>
        <v>4.1933383153624479</v>
      </c>
      <c r="S3109" t="str">
        <f t="shared" si="341"/>
        <v>Acceptable</v>
      </c>
      <c r="T3109">
        <f>ROUNDUP(C3109,0)</f>
        <v>5</v>
      </c>
      <c r="U3109">
        <f>ROUNDDOWN(C3109,0)</f>
        <v>4</v>
      </c>
      <c r="V3109">
        <f>RIGHT(K3109,2)+2000</f>
        <v>2018</v>
      </c>
      <c r="W3109" t="str">
        <f>INDEX(_xlfn.TEXTSPLIT(K3109,"-"),1,2)</f>
        <v>Jun</v>
      </c>
      <c r="X3109" t="str">
        <f>INDEX(_xlfn.TEXTSPLIT(K3109,"-"),1,1)</f>
        <v>9</v>
      </c>
      <c r="Y3109">
        <f>INDEX(months!B:B,MATCH(Sheet1!W3109,months!A:A,0))</f>
        <v>6</v>
      </c>
      <c r="Z3109">
        <f t="shared" si="342"/>
        <v>43260</v>
      </c>
    </row>
    <row r="3110" spans="1:26" x14ac:dyDescent="0.2">
      <c r="A3110" t="s">
        <v>4466</v>
      </c>
      <c r="B3110" t="s">
        <v>4457</v>
      </c>
      <c r="C3110">
        <v>4.5</v>
      </c>
      <c r="D3110">
        <v>216388</v>
      </c>
      <c r="E3110" t="s">
        <v>21</v>
      </c>
      <c r="F3110" t="s">
        <v>89</v>
      </c>
      <c r="G3110" t="s">
        <v>23</v>
      </c>
      <c r="H3110" t="s">
        <v>24</v>
      </c>
      <c r="I3110" t="s">
        <v>25</v>
      </c>
      <c r="J3110" t="s">
        <v>4458</v>
      </c>
      <c r="K3110" t="s">
        <v>84</v>
      </c>
      <c r="L3110" t="s">
        <v>46</v>
      </c>
      <c r="M3110" t="s">
        <v>46</v>
      </c>
      <c r="N3110">
        <f t="shared" si="336"/>
        <v>0</v>
      </c>
      <c r="O3110" t="str">
        <f t="shared" si="337"/>
        <v>No</v>
      </c>
      <c r="P3110">
        <f t="shared" si="338"/>
        <v>0</v>
      </c>
      <c r="Q3110">
        <f t="shared" si="339"/>
        <v>4813937689</v>
      </c>
      <c r="R3110">
        <f t="shared" si="340"/>
        <v>4.1933383153624479</v>
      </c>
      <c r="S3110" t="str">
        <f t="shared" si="341"/>
        <v>Acceptable</v>
      </c>
      <c r="T3110">
        <f>ROUNDUP(C3110,0)</f>
        <v>5</v>
      </c>
      <c r="U3110">
        <f>ROUNDDOWN(C3110,0)</f>
        <v>4</v>
      </c>
      <c r="V3110">
        <f>RIGHT(K3110,2)+2000</f>
        <v>2018</v>
      </c>
      <c r="W3110" t="str">
        <f>INDEX(_xlfn.TEXTSPLIT(K3110,"-"),1,2)</f>
        <v>Jul</v>
      </c>
      <c r="X3110" t="str">
        <f>INDEX(_xlfn.TEXTSPLIT(K3110,"-"),1,1)</f>
        <v>31</v>
      </c>
      <c r="Y3110">
        <f>INDEX(months!B:B,MATCH(Sheet1!W3110,months!A:A,0))</f>
        <v>7</v>
      </c>
      <c r="Z3110">
        <f t="shared" si="342"/>
        <v>43312</v>
      </c>
    </row>
    <row r="3111" spans="1:26" x14ac:dyDescent="0.2">
      <c r="A3111" t="s">
        <v>4467</v>
      </c>
      <c r="B3111" t="s">
        <v>4457</v>
      </c>
      <c r="C3111">
        <v>4.5</v>
      </c>
      <c r="D3111">
        <v>481545</v>
      </c>
      <c r="E3111" t="s">
        <v>64</v>
      </c>
      <c r="F3111" t="s">
        <v>89</v>
      </c>
      <c r="G3111" t="s">
        <v>23</v>
      </c>
      <c r="H3111" t="s">
        <v>24</v>
      </c>
      <c r="I3111" t="s">
        <v>25</v>
      </c>
      <c r="J3111" t="s">
        <v>4458</v>
      </c>
      <c r="K3111" t="s">
        <v>3021</v>
      </c>
      <c r="L3111" t="s">
        <v>4468</v>
      </c>
      <c r="M3111" t="s">
        <v>54</v>
      </c>
      <c r="N3111">
        <f t="shared" si="336"/>
        <v>0</v>
      </c>
      <c r="O3111" t="str">
        <f t="shared" si="337"/>
        <v>No</v>
      </c>
      <c r="P3111">
        <f t="shared" si="338"/>
        <v>0</v>
      </c>
      <c r="Q3111">
        <f t="shared" si="339"/>
        <v>4813937689</v>
      </c>
      <c r="R3111">
        <f t="shared" si="340"/>
        <v>4.1933383153624479</v>
      </c>
      <c r="S3111" t="str">
        <f t="shared" si="341"/>
        <v>Acceptable</v>
      </c>
      <c r="T3111">
        <f>ROUNDUP(C3111,0)</f>
        <v>5</v>
      </c>
      <c r="U3111">
        <f>ROUNDDOWN(C3111,0)</f>
        <v>4</v>
      </c>
      <c r="V3111">
        <f>RIGHT(K3111,2)+2000</f>
        <v>2018</v>
      </c>
      <c r="W3111" t="str">
        <f>INDEX(_xlfn.TEXTSPLIT(K3111,"-"),1,2)</f>
        <v>Aug</v>
      </c>
      <c r="X3111" t="str">
        <f>INDEX(_xlfn.TEXTSPLIT(K3111,"-"),1,1)</f>
        <v>6</v>
      </c>
      <c r="Y3111">
        <f>INDEX(months!B:B,MATCH(Sheet1!W3111,months!A:A,0))</f>
        <v>8</v>
      </c>
      <c r="Z3111">
        <f t="shared" si="342"/>
        <v>43318</v>
      </c>
    </row>
    <row r="3112" spans="1:26" x14ac:dyDescent="0.2">
      <c r="A3112" t="s">
        <v>4469</v>
      </c>
      <c r="B3112" t="s">
        <v>4457</v>
      </c>
      <c r="C3112">
        <v>4.4000000000000004</v>
      </c>
      <c r="D3112">
        <v>6012</v>
      </c>
      <c r="E3112" t="s">
        <v>2900</v>
      </c>
      <c r="F3112" t="s">
        <v>32</v>
      </c>
      <c r="G3112" t="s">
        <v>23</v>
      </c>
      <c r="H3112" t="s">
        <v>24</v>
      </c>
      <c r="I3112" t="s">
        <v>25</v>
      </c>
      <c r="J3112" t="s">
        <v>4458</v>
      </c>
      <c r="K3112" t="s">
        <v>737</v>
      </c>
      <c r="L3112" t="s">
        <v>1792</v>
      </c>
      <c r="M3112" t="s">
        <v>29</v>
      </c>
      <c r="N3112">
        <f t="shared" si="336"/>
        <v>0</v>
      </c>
      <c r="O3112" t="str">
        <f t="shared" si="337"/>
        <v>No</v>
      </c>
      <c r="P3112">
        <f t="shared" si="338"/>
        <v>0</v>
      </c>
      <c r="Q3112">
        <f t="shared" si="339"/>
        <v>4813937689</v>
      </c>
      <c r="R3112">
        <f t="shared" si="340"/>
        <v>4.1933383153624479</v>
      </c>
      <c r="S3112" t="str">
        <f t="shared" si="341"/>
        <v>Acceptable</v>
      </c>
      <c r="T3112">
        <f>ROUNDUP(C3112,0)</f>
        <v>5</v>
      </c>
      <c r="U3112">
        <f>ROUNDDOWN(C3112,0)</f>
        <v>4</v>
      </c>
      <c r="V3112">
        <f>RIGHT(K3112,2)+2000</f>
        <v>2018</v>
      </c>
      <c r="W3112" t="str">
        <f>INDEX(_xlfn.TEXTSPLIT(K3112,"-"),1,2)</f>
        <v>Mar</v>
      </c>
      <c r="X3112" t="str">
        <f>INDEX(_xlfn.TEXTSPLIT(K3112,"-"),1,1)</f>
        <v>5</v>
      </c>
      <c r="Y3112">
        <f>INDEX(months!B:B,MATCH(Sheet1!W3112,months!A:A,0))</f>
        <v>3</v>
      </c>
      <c r="Z3112">
        <f t="shared" si="342"/>
        <v>43164</v>
      </c>
    </row>
    <row r="3113" spans="1:26" x14ac:dyDescent="0.2">
      <c r="A3113" t="s">
        <v>4470</v>
      </c>
      <c r="B3113" t="s">
        <v>4457</v>
      </c>
      <c r="C3113">
        <v>4.5</v>
      </c>
      <c r="D3113">
        <v>260121</v>
      </c>
      <c r="E3113" t="s">
        <v>46</v>
      </c>
      <c r="F3113" t="s">
        <v>89</v>
      </c>
      <c r="G3113" t="s">
        <v>23</v>
      </c>
      <c r="H3113" t="s">
        <v>24</v>
      </c>
      <c r="I3113" t="s">
        <v>25</v>
      </c>
      <c r="J3113" t="s">
        <v>4458</v>
      </c>
      <c r="K3113" t="s">
        <v>287</v>
      </c>
      <c r="L3113" t="s">
        <v>46</v>
      </c>
      <c r="M3113" t="s">
        <v>46</v>
      </c>
      <c r="N3113">
        <f t="shared" si="336"/>
        <v>0</v>
      </c>
      <c r="O3113" t="str">
        <f t="shared" si="337"/>
        <v>No</v>
      </c>
      <c r="P3113">
        <f t="shared" si="338"/>
        <v>0</v>
      </c>
      <c r="Q3113">
        <f t="shared" si="339"/>
        <v>4813937689</v>
      </c>
      <c r="R3113">
        <f t="shared" si="340"/>
        <v>4.1933383153624479</v>
      </c>
      <c r="S3113" t="str">
        <f t="shared" si="341"/>
        <v>Acceptable</v>
      </c>
      <c r="T3113">
        <f>ROUNDUP(C3113,0)</f>
        <v>5</v>
      </c>
      <c r="U3113">
        <f>ROUNDDOWN(C3113,0)</f>
        <v>4</v>
      </c>
      <c r="V3113">
        <f>RIGHT(K3113,2)+2000</f>
        <v>2018</v>
      </c>
      <c r="W3113" t="str">
        <f>INDEX(_xlfn.TEXTSPLIT(K3113,"-"),1,2)</f>
        <v>Jul</v>
      </c>
      <c r="X3113" t="str">
        <f>INDEX(_xlfn.TEXTSPLIT(K3113,"-"),1,1)</f>
        <v>4</v>
      </c>
      <c r="Y3113">
        <f>INDEX(months!B:B,MATCH(Sheet1!W3113,months!A:A,0))</f>
        <v>7</v>
      </c>
      <c r="Z3113">
        <f t="shared" si="342"/>
        <v>43285</v>
      </c>
    </row>
    <row r="3114" spans="1:26" x14ac:dyDescent="0.2">
      <c r="A3114" t="s">
        <v>4471</v>
      </c>
      <c r="B3114" t="s">
        <v>4457</v>
      </c>
      <c r="C3114">
        <v>4.7</v>
      </c>
      <c r="D3114">
        <v>1830388</v>
      </c>
      <c r="E3114" t="s">
        <v>46</v>
      </c>
      <c r="F3114" t="s">
        <v>448</v>
      </c>
      <c r="G3114" t="s">
        <v>23</v>
      </c>
      <c r="H3114" t="s">
        <v>24</v>
      </c>
      <c r="I3114" t="s">
        <v>25</v>
      </c>
      <c r="J3114" t="s">
        <v>4458</v>
      </c>
      <c r="K3114" t="s">
        <v>3021</v>
      </c>
      <c r="L3114" t="s">
        <v>46</v>
      </c>
      <c r="M3114" t="s">
        <v>46</v>
      </c>
      <c r="N3114">
        <f t="shared" si="336"/>
        <v>0</v>
      </c>
      <c r="O3114" t="str">
        <f t="shared" si="337"/>
        <v>No</v>
      </c>
      <c r="P3114">
        <f t="shared" si="338"/>
        <v>0</v>
      </c>
      <c r="Q3114">
        <f t="shared" si="339"/>
        <v>4813937689</v>
      </c>
      <c r="R3114">
        <f t="shared" si="340"/>
        <v>4.1933383153624479</v>
      </c>
      <c r="S3114" t="str">
        <f t="shared" si="341"/>
        <v>Acceptable</v>
      </c>
      <c r="T3114">
        <f>ROUNDUP(C3114,0)</f>
        <v>5</v>
      </c>
      <c r="U3114">
        <f>ROUNDDOWN(C3114,0)</f>
        <v>4</v>
      </c>
      <c r="V3114">
        <f>RIGHT(K3114,2)+2000</f>
        <v>2018</v>
      </c>
      <c r="W3114" t="str">
        <f>INDEX(_xlfn.TEXTSPLIT(K3114,"-"),1,2)</f>
        <v>Aug</v>
      </c>
      <c r="X3114" t="str">
        <f>INDEX(_xlfn.TEXTSPLIT(K3114,"-"),1,1)</f>
        <v>6</v>
      </c>
      <c r="Y3114">
        <f>INDEX(months!B:B,MATCH(Sheet1!W3114,months!A:A,0))</f>
        <v>8</v>
      </c>
      <c r="Z3114">
        <f t="shared" si="342"/>
        <v>43318</v>
      </c>
    </row>
    <row r="3115" spans="1:26" x14ac:dyDescent="0.2">
      <c r="A3115" t="s">
        <v>4472</v>
      </c>
      <c r="B3115" t="s">
        <v>4457</v>
      </c>
      <c r="C3115">
        <v>4.4000000000000004</v>
      </c>
      <c r="D3115">
        <v>17878</v>
      </c>
      <c r="E3115" t="s">
        <v>78</v>
      </c>
      <c r="F3115" t="s">
        <v>65</v>
      </c>
      <c r="G3115" t="s">
        <v>23</v>
      </c>
      <c r="H3115" t="s">
        <v>24</v>
      </c>
      <c r="I3115" t="s">
        <v>25</v>
      </c>
      <c r="J3115" t="s">
        <v>4458</v>
      </c>
      <c r="K3115" t="s">
        <v>266</v>
      </c>
      <c r="L3115" t="s">
        <v>4473</v>
      </c>
      <c r="M3115" t="s">
        <v>81</v>
      </c>
      <c r="N3115">
        <f t="shared" si="336"/>
        <v>0</v>
      </c>
      <c r="O3115" t="str">
        <f t="shared" si="337"/>
        <v>No</v>
      </c>
      <c r="P3115">
        <f t="shared" si="338"/>
        <v>0</v>
      </c>
      <c r="Q3115">
        <f t="shared" si="339"/>
        <v>4813937689</v>
      </c>
      <c r="R3115">
        <f t="shared" si="340"/>
        <v>4.1933383153624479</v>
      </c>
      <c r="S3115" t="str">
        <f t="shared" si="341"/>
        <v>Acceptable</v>
      </c>
      <c r="T3115">
        <f>ROUNDUP(C3115,0)</f>
        <v>5</v>
      </c>
      <c r="U3115">
        <f>ROUNDDOWN(C3115,0)</f>
        <v>4</v>
      </c>
      <c r="V3115">
        <f>RIGHT(K3115,2)+2000</f>
        <v>2018</v>
      </c>
      <c r="W3115" t="str">
        <f>INDEX(_xlfn.TEXTSPLIT(K3115,"-"),1,2)</f>
        <v>Jul</v>
      </c>
      <c r="X3115" t="str">
        <f>INDEX(_xlfn.TEXTSPLIT(K3115,"-"),1,1)</f>
        <v>16</v>
      </c>
      <c r="Y3115">
        <f>INDEX(months!B:B,MATCH(Sheet1!W3115,months!A:A,0))</f>
        <v>7</v>
      </c>
      <c r="Z3115">
        <f t="shared" si="342"/>
        <v>43297</v>
      </c>
    </row>
    <row r="3116" spans="1:26" x14ac:dyDescent="0.2">
      <c r="A3116" t="s">
        <v>4474</v>
      </c>
      <c r="B3116" t="s">
        <v>4457</v>
      </c>
      <c r="C3116">
        <v>4.0999999999999996</v>
      </c>
      <c r="D3116">
        <v>26871</v>
      </c>
      <c r="E3116" t="s">
        <v>46</v>
      </c>
      <c r="F3116" t="s">
        <v>38</v>
      </c>
      <c r="G3116" t="s">
        <v>23</v>
      </c>
      <c r="H3116" t="s">
        <v>24</v>
      </c>
      <c r="I3116" t="s">
        <v>25</v>
      </c>
      <c r="J3116" t="s">
        <v>4458</v>
      </c>
      <c r="K3116" t="s">
        <v>216</v>
      </c>
      <c r="L3116" t="s">
        <v>4475</v>
      </c>
      <c r="M3116" t="s">
        <v>81</v>
      </c>
      <c r="N3116">
        <f t="shared" si="336"/>
        <v>0</v>
      </c>
      <c r="O3116" t="str">
        <f t="shared" si="337"/>
        <v>No</v>
      </c>
      <c r="P3116">
        <f t="shared" si="338"/>
        <v>0</v>
      </c>
      <c r="Q3116">
        <f t="shared" si="339"/>
        <v>4813937689</v>
      </c>
      <c r="R3116">
        <f t="shared" si="340"/>
        <v>4.1933383153624479</v>
      </c>
      <c r="S3116" t="str">
        <f t="shared" si="341"/>
        <v>Acceptable</v>
      </c>
      <c r="T3116">
        <f>ROUNDUP(C3116,0)</f>
        <v>5</v>
      </c>
      <c r="U3116">
        <f>ROUNDDOWN(C3116,0)</f>
        <v>4</v>
      </c>
      <c r="V3116">
        <f>RIGHT(K3116,2)+2000</f>
        <v>2018</v>
      </c>
      <c r="W3116" t="str">
        <f>INDEX(_xlfn.TEXTSPLIT(K3116,"-"),1,2)</f>
        <v>Jul</v>
      </c>
      <c r="X3116" t="str">
        <f>INDEX(_xlfn.TEXTSPLIT(K3116,"-"),1,1)</f>
        <v>26</v>
      </c>
      <c r="Y3116">
        <f>INDEX(months!B:B,MATCH(Sheet1!W3116,months!A:A,0))</f>
        <v>7</v>
      </c>
      <c r="Z3116">
        <f t="shared" si="342"/>
        <v>43307</v>
      </c>
    </row>
    <row r="3117" spans="1:26" x14ac:dyDescent="0.2">
      <c r="A3117" t="s">
        <v>4476</v>
      </c>
      <c r="B3117" t="s">
        <v>4457</v>
      </c>
      <c r="C3117">
        <v>4.4000000000000004</v>
      </c>
      <c r="D3117">
        <v>1162837</v>
      </c>
      <c r="E3117" t="s">
        <v>46</v>
      </c>
      <c r="F3117" t="s">
        <v>448</v>
      </c>
      <c r="G3117" t="s">
        <v>23</v>
      </c>
      <c r="H3117" t="s">
        <v>24</v>
      </c>
      <c r="I3117" t="s">
        <v>25</v>
      </c>
      <c r="J3117" t="s">
        <v>4458</v>
      </c>
      <c r="K3117" t="s">
        <v>311</v>
      </c>
      <c r="L3117" t="s">
        <v>46</v>
      </c>
      <c r="M3117" t="s">
        <v>46</v>
      </c>
      <c r="N3117">
        <f t="shared" si="336"/>
        <v>0</v>
      </c>
      <c r="O3117" t="str">
        <f t="shared" si="337"/>
        <v>No</v>
      </c>
      <c r="P3117">
        <f t="shared" si="338"/>
        <v>0</v>
      </c>
      <c r="Q3117">
        <f t="shared" si="339"/>
        <v>4813937689</v>
      </c>
      <c r="R3117">
        <f t="shared" si="340"/>
        <v>4.1933383153624479</v>
      </c>
      <c r="S3117" t="str">
        <f t="shared" si="341"/>
        <v>Acceptable</v>
      </c>
      <c r="T3117">
        <f>ROUNDUP(C3117,0)</f>
        <v>5</v>
      </c>
      <c r="U3117">
        <f>ROUNDDOWN(C3117,0)</f>
        <v>4</v>
      </c>
      <c r="V3117">
        <f>RIGHT(K3117,2)+2000</f>
        <v>2018</v>
      </c>
      <c r="W3117" t="str">
        <f>INDEX(_xlfn.TEXTSPLIT(K3117,"-"),1,2)</f>
        <v>Aug</v>
      </c>
      <c r="X3117" t="str">
        <f>INDEX(_xlfn.TEXTSPLIT(K3117,"-"),1,1)</f>
        <v>4</v>
      </c>
      <c r="Y3117">
        <f>INDEX(months!B:B,MATCH(Sheet1!W3117,months!A:A,0))</f>
        <v>8</v>
      </c>
      <c r="Z3117">
        <f t="shared" si="342"/>
        <v>43316</v>
      </c>
    </row>
    <row r="3118" spans="1:26" x14ac:dyDescent="0.2">
      <c r="A3118" t="s">
        <v>4477</v>
      </c>
      <c r="B3118" t="s">
        <v>4457</v>
      </c>
      <c r="C3118">
        <v>4.4000000000000004</v>
      </c>
      <c r="D3118">
        <v>359403</v>
      </c>
      <c r="E3118" t="s">
        <v>46</v>
      </c>
      <c r="F3118" t="s">
        <v>89</v>
      </c>
      <c r="G3118" t="s">
        <v>23</v>
      </c>
      <c r="H3118" t="s">
        <v>24</v>
      </c>
      <c r="I3118" t="s">
        <v>25</v>
      </c>
      <c r="J3118" t="s">
        <v>4458</v>
      </c>
      <c r="K3118" t="s">
        <v>173</v>
      </c>
      <c r="L3118" t="s">
        <v>46</v>
      </c>
      <c r="M3118" t="s">
        <v>46</v>
      </c>
      <c r="N3118">
        <f t="shared" si="336"/>
        <v>0</v>
      </c>
      <c r="O3118" t="str">
        <f t="shared" si="337"/>
        <v>No</v>
      </c>
      <c r="P3118">
        <f t="shared" si="338"/>
        <v>0</v>
      </c>
      <c r="Q3118">
        <f t="shared" si="339"/>
        <v>4813937689</v>
      </c>
      <c r="R3118">
        <f t="shared" si="340"/>
        <v>4.1933383153624479</v>
      </c>
      <c r="S3118" t="str">
        <f t="shared" si="341"/>
        <v>Acceptable</v>
      </c>
      <c r="T3118">
        <f>ROUNDUP(C3118,0)</f>
        <v>5</v>
      </c>
      <c r="U3118">
        <f>ROUNDDOWN(C3118,0)</f>
        <v>4</v>
      </c>
      <c r="V3118">
        <f>RIGHT(K3118,2)+2000</f>
        <v>2018</v>
      </c>
      <c r="W3118" t="str">
        <f>INDEX(_xlfn.TEXTSPLIT(K3118,"-"),1,2)</f>
        <v>Aug</v>
      </c>
      <c r="X3118" t="str">
        <f>INDEX(_xlfn.TEXTSPLIT(K3118,"-"),1,1)</f>
        <v>2</v>
      </c>
      <c r="Y3118">
        <f>INDEX(months!B:B,MATCH(Sheet1!W3118,months!A:A,0))</f>
        <v>8</v>
      </c>
      <c r="Z3118">
        <f t="shared" si="342"/>
        <v>43314</v>
      </c>
    </row>
    <row r="3119" spans="1:26" x14ac:dyDescent="0.2">
      <c r="A3119" t="s">
        <v>4478</v>
      </c>
      <c r="B3119" t="s">
        <v>4457</v>
      </c>
      <c r="C3119">
        <v>4.3</v>
      </c>
      <c r="D3119">
        <v>9235155</v>
      </c>
      <c r="E3119" t="s">
        <v>46</v>
      </c>
      <c r="F3119" t="s">
        <v>475</v>
      </c>
      <c r="G3119" t="s">
        <v>23</v>
      </c>
      <c r="H3119" t="s">
        <v>24</v>
      </c>
      <c r="I3119" t="s">
        <v>25</v>
      </c>
      <c r="J3119" t="s">
        <v>4458</v>
      </c>
      <c r="K3119" t="s">
        <v>84</v>
      </c>
      <c r="L3119" t="s">
        <v>46</v>
      </c>
      <c r="M3119" t="s">
        <v>46</v>
      </c>
      <c r="N3119">
        <f t="shared" si="336"/>
        <v>0</v>
      </c>
      <c r="O3119" t="str">
        <f t="shared" si="337"/>
        <v>No</v>
      </c>
      <c r="P3119">
        <f t="shared" si="338"/>
        <v>0</v>
      </c>
      <c r="Q3119">
        <f t="shared" si="339"/>
        <v>4813937689</v>
      </c>
      <c r="R3119">
        <f t="shared" si="340"/>
        <v>4.1933383153624479</v>
      </c>
      <c r="S3119" t="str">
        <f t="shared" si="341"/>
        <v>Acceptable</v>
      </c>
      <c r="T3119">
        <f>ROUNDUP(C3119,0)</f>
        <v>5</v>
      </c>
      <c r="U3119">
        <f>ROUNDDOWN(C3119,0)</f>
        <v>4</v>
      </c>
      <c r="V3119">
        <f>RIGHT(K3119,2)+2000</f>
        <v>2018</v>
      </c>
      <c r="W3119" t="str">
        <f>INDEX(_xlfn.TEXTSPLIT(K3119,"-"),1,2)</f>
        <v>Jul</v>
      </c>
      <c r="X3119" t="str">
        <f>INDEX(_xlfn.TEXTSPLIT(K3119,"-"),1,1)</f>
        <v>31</v>
      </c>
      <c r="Y3119">
        <f>INDEX(months!B:B,MATCH(Sheet1!W3119,months!A:A,0))</f>
        <v>7</v>
      </c>
      <c r="Z3119">
        <f t="shared" si="342"/>
        <v>43312</v>
      </c>
    </row>
    <row r="3120" spans="1:26" x14ac:dyDescent="0.2">
      <c r="A3120" t="s">
        <v>4460</v>
      </c>
      <c r="B3120" t="s">
        <v>4457</v>
      </c>
      <c r="C3120">
        <v>4.2</v>
      </c>
      <c r="D3120">
        <v>219848</v>
      </c>
      <c r="E3120" t="s">
        <v>46</v>
      </c>
      <c r="F3120" t="s">
        <v>43</v>
      </c>
      <c r="G3120" t="s">
        <v>23</v>
      </c>
      <c r="H3120" t="s">
        <v>24</v>
      </c>
      <c r="I3120" t="s">
        <v>25</v>
      </c>
      <c r="J3120" t="s">
        <v>4458</v>
      </c>
      <c r="K3120" t="s">
        <v>173</v>
      </c>
      <c r="L3120" t="s">
        <v>46</v>
      </c>
      <c r="M3120" t="s">
        <v>46</v>
      </c>
      <c r="N3120">
        <f t="shared" si="336"/>
        <v>0</v>
      </c>
      <c r="O3120" t="str">
        <f t="shared" si="337"/>
        <v>No</v>
      </c>
      <c r="P3120">
        <f t="shared" si="338"/>
        <v>0</v>
      </c>
      <c r="Q3120">
        <f t="shared" si="339"/>
        <v>4813937689</v>
      </c>
      <c r="R3120">
        <f t="shared" si="340"/>
        <v>4.1933383153624479</v>
      </c>
      <c r="S3120" t="str">
        <f t="shared" si="341"/>
        <v>Acceptable</v>
      </c>
      <c r="T3120">
        <f>ROUNDUP(C3120,0)</f>
        <v>5</v>
      </c>
      <c r="U3120">
        <f>ROUNDDOWN(C3120,0)</f>
        <v>4</v>
      </c>
      <c r="V3120">
        <f>RIGHT(K3120,2)+2000</f>
        <v>2018</v>
      </c>
      <c r="W3120" t="str">
        <f>INDEX(_xlfn.TEXTSPLIT(K3120,"-"),1,2)</f>
        <v>Aug</v>
      </c>
      <c r="X3120" t="str">
        <f>INDEX(_xlfn.TEXTSPLIT(K3120,"-"),1,1)</f>
        <v>2</v>
      </c>
      <c r="Y3120">
        <f>INDEX(months!B:B,MATCH(Sheet1!W3120,months!A:A,0))</f>
        <v>8</v>
      </c>
      <c r="Z3120">
        <f t="shared" si="342"/>
        <v>43314</v>
      </c>
    </row>
    <row r="3121" spans="1:26" x14ac:dyDescent="0.2">
      <c r="A3121" t="s">
        <v>4479</v>
      </c>
      <c r="B3121" t="s">
        <v>4457</v>
      </c>
      <c r="C3121">
        <v>4</v>
      </c>
      <c r="D3121">
        <v>33782</v>
      </c>
      <c r="E3121" t="s">
        <v>1504</v>
      </c>
      <c r="F3121" t="s">
        <v>38</v>
      </c>
      <c r="G3121" t="s">
        <v>23</v>
      </c>
      <c r="H3121" t="s">
        <v>24</v>
      </c>
      <c r="I3121" t="s">
        <v>25</v>
      </c>
      <c r="J3121" t="s">
        <v>4458</v>
      </c>
      <c r="K3121" t="s">
        <v>169</v>
      </c>
      <c r="L3121" t="s">
        <v>4480</v>
      </c>
      <c r="M3121" t="s">
        <v>86</v>
      </c>
      <c r="N3121">
        <f t="shared" si="336"/>
        <v>0</v>
      </c>
      <c r="O3121" t="str">
        <f t="shared" si="337"/>
        <v>No</v>
      </c>
      <c r="P3121">
        <f t="shared" si="338"/>
        <v>0</v>
      </c>
      <c r="Q3121">
        <f t="shared" si="339"/>
        <v>4813937689</v>
      </c>
      <c r="R3121">
        <f t="shared" si="340"/>
        <v>4.1933383153624479</v>
      </c>
      <c r="S3121" t="str">
        <f t="shared" si="341"/>
        <v>Acceptable</v>
      </c>
      <c r="T3121">
        <f>ROUNDUP(C3121,0)</f>
        <v>4</v>
      </c>
      <c r="U3121">
        <f>ROUNDDOWN(C3121,0)</f>
        <v>4</v>
      </c>
      <c r="V3121">
        <f>RIGHT(K3121,2)+2000</f>
        <v>2018</v>
      </c>
      <c r="W3121" t="str">
        <f>INDEX(_xlfn.TEXTSPLIT(K3121,"-"),1,2)</f>
        <v>Jul</v>
      </c>
      <c r="X3121" t="str">
        <f>INDEX(_xlfn.TEXTSPLIT(K3121,"-"),1,1)</f>
        <v>11</v>
      </c>
      <c r="Y3121">
        <f>INDEX(months!B:B,MATCH(Sheet1!W3121,months!A:A,0))</f>
        <v>7</v>
      </c>
      <c r="Z3121">
        <f t="shared" si="342"/>
        <v>43292</v>
      </c>
    </row>
    <row r="3122" spans="1:26" x14ac:dyDescent="0.2">
      <c r="A3122" t="s">
        <v>4481</v>
      </c>
      <c r="B3122" t="s">
        <v>4457</v>
      </c>
      <c r="C3122">
        <v>4.7</v>
      </c>
      <c r="D3122">
        <v>192641</v>
      </c>
      <c r="E3122" t="s">
        <v>69</v>
      </c>
      <c r="F3122" t="s">
        <v>38</v>
      </c>
      <c r="G3122" t="s">
        <v>23</v>
      </c>
      <c r="H3122" t="s">
        <v>24</v>
      </c>
      <c r="I3122" t="s">
        <v>25</v>
      </c>
      <c r="J3122" t="s">
        <v>4458</v>
      </c>
      <c r="K3122" t="s">
        <v>416</v>
      </c>
      <c r="L3122" t="s">
        <v>4482</v>
      </c>
      <c r="M3122" t="s">
        <v>29</v>
      </c>
      <c r="N3122">
        <f t="shared" si="336"/>
        <v>0</v>
      </c>
      <c r="O3122" t="str">
        <f t="shared" si="337"/>
        <v>No</v>
      </c>
      <c r="P3122">
        <f t="shared" si="338"/>
        <v>0</v>
      </c>
      <c r="Q3122">
        <f t="shared" si="339"/>
        <v>4813937689</v>
      </c>
      <c r="R3122">
        <f t="shared" si="340"/>
        <v>4.1933383153624479</v>
      </c>
      <c r="S3122" t="str">
        <f t="shared" si="341"/>
        <v>Acceptable</v>
      </c>
      <c r="T3122">
        <f>ROUNDUP(C3122,0)</f>
        <v>5</v>
      </c>
      <c r="U3122">
        <f>ROUNDDOWN(C3122,0)</f>
        <v>4</v>
      </c>
      <c r="V3122">
        <f>RIGHT(K3122,2)+2000</f>
        <v>2018</v>
      </c>
      <c r="W3122" t="str">
        <f>INDEX(_xlfn.TEXTSPLIT(K3122,"-"),1,2)</f>
        <v>Jun</v>
      </c>
      <c r="X3122" t="str">
        <f>INDEX(_xlfn.TEXTSPLIT(K3122,"-"),1,1)</f>
        <v>7</v>
      </c>
      <c r="Y3122">
        <f>INDEX(months!B:B,MATCH(Sheet1!W3122,months!A:A,0))</f>
        <v>6</v>
      </c>
      <c r="Z3122">
        <f t="shared" si="342"/>
        <v>43258</v>
      </c>
    </row>
    <row r="3123" spans="1:26" x14ac:dyDescent="0.2">
      <c r="A3123" t="s">
        <v>4483</v>
      </c>
      <c r="B3123" t="s">
        <v>4457</v>
      </c>
      <c r="C3123">
        <v>4.3</v>
      </c>
      <c r="D3123">
        <v>2338655</v>
      </c>
      <c r="E3123" t="s">
        <v>46</v>
      </c>
      <c r="F3123" t="s">
        <v>448</v>
      </c>
      <c r="G3123" t="s">
        <v>23</v>
      </c>
      <c r="H3123" t="s">
        <v>24</v>
      </c>
      <c r="I3123" t="s">
        <v>25</v>
      </c>
      <c r="J3123" t="s">
        <v>4458</v>
      </c>
      <c r="K3123" t="s">
        <v>1449</v>
      </c>
      <c r="L3123" t="s">
        <v>4484</v>
      </c>
      <c r="M3123" t="s">
        <v>81</v>
      </c>
      <c r="N3123">
        <f t="shared" si="336"/>
        <v>0</v>
      </c>
      <c r="O3123" t="str">
        <f t="shared" si="337"/>
        <v>No</v>
      </c>
      <c r="P3123">
        <f t="shared" si="338"/>
        <v>0</v>
      </c>
      <c r="Q3123">
        <f t="shared" si="339"/>
        <v>4813937689</v>
      </c>
      <c r="R3123">
        <f t="shared" si="340"/>
        <v>4.1933383153624479</v>
      </c>
      <c r="S3123" t="str">
        <f t="shared" si="341"/>
        <v>Acceptable</v>
      </c>
      <c r="T3123">
        <f>ROUNDUP(C3123,0)</f>
        <v>5</v>
      </c>
      <c r="U3123">
        <f>ROUNDDOWN(C3123,0)</f>
        <v>4</v>
      </c>
      <c r="V3123">
        <f>RIGHT(K3123,2)+2000</f>
        <v>2018</v>
      </c>
      <c r="W3123" t="str">
        <f>INDEX(_xlfn.TEXTSPLIT(K3123,"-"),1,2)</f>
        <v>Jun</v>
      </c>
      <c r="X3123" t="str">
        <f>INDEX(_xlfn.TEXTSPLIT(K3123,"-"),1,1)</f>
        <v>18</v>
      </c>
      <c r="Y3123">
        <f>INDEX(months!B:B,MATCH(Sheet1!W3123,months!A:A,0))</f>
        <v>6</v>
      </c>
      <c r="Z3123">
        <f t="shared" si="342"/>
        <v>43269</v>
      </c>
    </row>
    <row r="3124" spans="1:26" x14ac:dyDescent="0.2">
      <c r="A3124" t="s">
        <v>4485</v>
      </c>
      <c r="B3124" t="s">
        <v>4457</v>
      </c>
      <c r="C3124">
        <v>4.5999999999999996</v>
      </c>
      <c r="D3124">
        <v>751551</v>
      </c>
      <c r="E3124" t="s">
        <v>546</v>
      </c>
      <c r="F3124" t="s">
        <v>89</v>
      </c>
      <c r="G3124" t="s">
        <v>23</v>
      </c>
      <c r="H3124" t="s">
        <v>24</v>
      </c>
      <c r="I3124" t="s">
        <v>418</v>
      </c>
      <c r="J3124" t="s">
        <v>4458</v>
      </c>
      <c r="K3124" t="s">
        <v>173</v>
      </c>
      <c r="L3124" t="s">
        <v>4486</v>
      </c>
      <c r="M3124" t="s">
        <v>54</v>
      </c>
      <c r="N3124">
        <f t="shared" si="336"/>
        <v>0</v>
      </c>
      <c r="O3124" t="str">
        <f t="shared" si="337"/>
        <v>No</v>
      </c>
      <c r="P3124">
        <f t="shared" si="338"/>
        <v>0</v>
      </c>
      <c r="Q3124">
        <f t="shared" si="339"/>
        <v>4813937689</v>
      </c>
      <c r="R3124">
        <f t="shared" si="340"/>
        <v>4.1933383153624479</v>
      </c>
      <c r="S3124" t="str">
        <f t="shared" si="341"/>
        <v>Acceptable</v>
      </c>
      <c r="T3124">
        <f>ROUNDUP(C3124,0)</f>
        <v>5</v>
      </c>
      <c r="U3124">
        <f>ROUNDDOWN(C3124,0)</f>
        <v>4</v>
      </c>
      <c r="V3124">
        <f>RIGHT(K3124,2)+2000</f>
        <v>2018</v>
      </c>
      <c r="W3124" t="str">
        <f>INDEX(_xlfn.TEXTSPLIT(K3124,"-"),1,2)</f>
        <v>Aug</v>
      </c>
      <c r="X3124" t="str">
        <f>INDEX(_xlfn.TEXTSPLIT(K3124,"-"),1,1)</f>
        <v>2</v>
      </c>
      <c r="Y3124">
        <f>INDEX(months!B:B,MATCH(Sheet1!W3124,months!A:A,0))</f>
        <v>8</v>
      </c>
      <c r="Z3124">
        <f t="shared" si="342"/>
        <v>43314</v>
      </c>
    </row>
    <row r="3125" spans="1:26" x14ac:dyDescent="0.2">
      <c r="A3125" t="s">
        <v>4487</v>
      </c>
      <c r="B3125" t="s">
        <v>4457</v>
      </c>
      <c r="C3125">
        <v>3.9</v>
      </c>
      <c r="D3125">
        <v>24781</v>
      </c>
      <c r="E3125" t="s">
        <v>731</v>
      </c>
      <c r="F3125" t="s">
        <v>38</v>
      </c>
      <c r="G3125" t="s">
        <v>23</v>
      </c>
      <c r="H3125" t="s">
        <v>24</v>
      </c>
      <c r="I3125" t="s">
        <v>25</v>
      </c>
      <c r="J3125" t="s">
        <v>4458</v>
      </c>
      <c r="K3125" t="s">
        <v>169</v>
      </c>
      <c r="L3125" t="s">
        <v>4488</v>
      </c>
      <c r="M3125" t="s">
        <v>299</v>
      </c>
      <c r="N3125">
        <f t="shared" si="336"/>
        <v>0</v>
      </c>
      <c r="O3125" t="str">
        <f t="shared" si="337"/>
        <v>No</v>
      </c>
      <c r="P3125">
        <f t="shared" si="338"/>
        <v>0</v>
      </c>
      <c r="Q3125">
        <f t="shared" si="339"/>
        <v>4813937689</v>
      </c>
      <c r="R3125">
        <f t="shared" si="340"/>
        <v>4.1933383153624479</v>
      </c>
      <c r="S3125" t="str">
        <f t="shared" si="341"/>
        <v>Acceptable</v>
      </c>
      <c r="T3125">
        <f>ROUNDUP(C3125,0)</f>
        <v>4</v>
      </c>
      <c r="U3125">
        <f>ROUNDDOWN(C3125,0)</f>
        <v>3</v>
      </c>
      <c r="V3125">
        <f>RIGHT(K3125,2)+2000</f>
        <v>2018</v>
      </c>
      <c r="W3125" t="str">
        <f>INDEX(_xlfn.TEXTSPLIT(K3125,"-"),1,2)</f>
        <v>Jul</v>
      </c>
      <c r="X3125" t="str">
        <f>INDEX(_xlfn.TEXTSPLIT(K3125,"-"),1,1)</f>
        <v>11</v>
      </c>
      <c r="Y3125">
        <f>INDEX(months!B:B,MATCH(Sheet1!W3125,months!A:A,0))</f>
        <v>7</v>
      </c>
      <c r="Z3125">
        <f t="shared" si="342"/>
        <v>43292</v>
      </c>
    </row>
    <row r="3126" spans="1:26" x14ac:dyDescent="0.2">
      <c r="A3126" t="s">
        <v>4489</v>
      </c>
      <c r="B3126" t="s">
        <v>4457</v>
      </c>
      <c r="C3126">
        <v>3.6</v>
      </c>
      <c r="D3126">
        <v>32862</v>
      </c>
      <c r="E3126" t="s">
        <v>31</v>
      </c>
      <c r="F3126" t="s">
        <v>89</v>
      </c>
      <c r="G3126" t="s">
        <v>23</v>
      </c>
      <c r="H3126" t="s">
        <v>24</v>
      </c>
      <c r="I3126" t="s">
        <v>25</v>
      </c>
      <c r="J3126" t="s">
        <v>4458</v>
      </c>
      <c r="K3126" t="s">
        <v>4490</v>
      </c>
      <c r="L3126" t="s">
        <v>4491</v>
      </c>
      <c r="M3126" t="s">
        <v>81</v>
      </c>
      <c r="N3126">
        <f t="shared" si="336"/>
        <v>0</v>
      </c>
      <c r="O3126" t="str">
        <f t="shared" si="337"/>
        <v>No</v>
      </c>
      <c r="P3126">
        <f t="shared" si="338"/>
        <v>0</v>
      </c>
      <c r="Q3126">
        <f t="shared" si="339"/>
        <v>4813937689</v>
      </c>
      <c r="R3126">
        <f t="shared" si="340"/>
        <v>4.1933383153624479</v>
      </c>
      <c r="S3126" t="str">
        <f t="shared" si="341"/>
        <v>Acceptable</v>
      </c>
      <c r="T3126">
        <f>ROUNDUP(C3126,0)</f>
        <v>4</v>
      </c>
      <c r="U3126">
        <f>ROUNDDOWN(C3126,0)</f>
        <v>3</v>
      </c>
      <c r="V3126">
        <f>RIGHT(K3126,2)+2000</f>
        <v>2016</v>
      </c>
      <c r="W3126" t="str">
        <f>INDEX(_xlfn.TEXTSPLIT(K3126,"-"),1,2)</f>
        <v>Dec</v>
      </c>
      <c r="X3126" t="str">
        <f>INDEX(_xlfn.TEXTSPLIT(K3126,"-"),1,1)</f>
        <v>6</v>
      </c>
      <c r="Y3126">
        <f>INDEX(months!B:B,MATCH(Sheet1!W3126,months!A:A,0))</f>
        <v>12</v>
      </c>
      <c r="Z3126">
        <f t="shared" si="342"/>
        <v>42710</v>
      </c>
    </row>
    <row r="3127" spans="1:26" x14ac:dyDescent="0.2">
      <c r="A3127" t="s">
        <v>4492</v>
      </c>
      <c r="B3127" t="s">
        <v>4457</v>
      </c>
      <c r="C3127">
        <v>4</v>
      </c>
      <c r="D3127">
        <v>16101</v>
      </c>
      <c r="E3127" t="s">
        <v>46</v>
      </c>
      <c r="F3127" t="s">
        <v>43</v>
      </c>
      <c r="G3127" t="s">
        <v>23</v>
      </c>
      <c r="H3127" t="s">
        <v>24</v>
      </c>
      <c r="I3127" t="s">
        <v>25</v>
      </c>
      <c r="J3127" t="s">
        <v>4458</v>
      </c>
      <c r="K3127" t="s">
        <v>4023</v>
      </c>
      <c r="L3127" t="s">
        <v>46</v>
      </c>
      <c r="M3127" t="s">
        <v>47</v>
      </c>
      <c r="N3127">
        <f t="shared" si="336"/>
        <v>0</v>
      </c>
      <c r="O3127" t="str">
        <f t="shared" si="337"/>
        <v>No</v>
      </c>
      <c r="P3127">
        <f t="shared" si="338"/>
        <v>0</v>
      </c>
      <c r="Q3127">
        <f t="shared" si="339"/>
        <v>4813937689</v>
      </c>
      <c r="R3127">
        <f t="shared" si="340"/>
        <v>4.1933383153624479</v>
      </c>
      <c r="S3127" t="str">
        <f t="shared" si="341"/>
        <v>Acceptable</v>
      </c>
      <c r="T3127">
        <f>ROUNDUP(C3127,0)</f>
        <v>4</v>
      </c>
      <c r="U3127">
        <f>ROUNDDOWN(C3127,0)</f>
        <v>4</v>
      </c>
      <c r="V3127">
        <f>RIGHT(K3127,2)+2000</f>
        <v>2018</v>
      </c>
      <c r="W3127" t="str">
        <f>INDEX(_xlfn.TEXTSPLIT(K3127,"-"),1,2)</f>
        <v>Jan</v>
      </c>
      <c r="X3127" t="str">
        <f>INDEX(_xlfn.TEXTSPLIT(K3127,"-"),1,1)</f>
        <v>22</v>
      </c>
      <c r="Y3127">
        <f>INDEX(months!B:B,MATCH(Sheet1!W3127,months!A:A,0))</f>
        <v>1</v>
      </c>
      <c r="Z3127">
        <f t="shared" si="342"/>
        <v>43122</v>
      </c>
    </row>
    <row r="3128" spans="1:26" x14ac:dyDescent="0.2">
      <c r="A3128" t="s">
        <v>4493</v>
      </c>
      <c r="B3128" t="s">
        <v>4457</v>
      </c>
      <c r="C3128">
        <v>4.0999999999999996</v>
      </c>
      <c r="D3128">
        <v>76779</v>
      </c>
      <c r="E3128" t="s">
        <v>46</v>
      </c>
      <c r="F3128" t="s">
        <v>89</v>
      </c>
      <c r="G3128" t="s">
        <v>23</v>
      </c>
      <c r="H3128" t="s">
        <v>24</v>
      </c>
      <c r="I3128" t="s">
        <v>25</v>
      </c>
      <c r="J3128" t="s">
        <v>4458</v>
      </c>
      <c r="K3128" t="s">
        <v>115</v>
      </c>
      <c r="L3128" t="s">
        <v>46</v>
      </c>
      <c r="M3128" t="s">
        <v>46</v>
      </c>
      <c r="N3128">
        <f t="shared" si="336"/>
        <v>0</v>
      </c>
      <c r="O3128" t="str">
        <f t="shared" si="337"/>
        <v>No</v>
      </c>
      <c r="P3128">
        <f t="shared" si="338"/>
        <v>0</v>
      </c>
      <c r="Q3128">
        <f t="shared" si="339"/>
        <v>4813937689</v>
      </c>
      <c r="R3128">
        <f t="shared" si="340"/>
        <v>4.1933383153624479</v>
      </c>
      <c r="S3128" t="str">
        <f t="shared" si="341"/>
        <v>Acceptable</v>
      </c>
      <c r="T3128">
        <f>ROUNDUP(C3128,0)</f>
        <v>5</v>
      </c>
      <c r="U3128">
        <f>ROUNDDOWN(C3128,0)</f>
        <v>4</v>
      </c>
      <c r="V3128">
        <f>RIGHT(K3128,2)+2000</f>
        <v>2018</v>
      </c>
      <c r="W3128" t="str">
        <f>INDEX(_xlfn.TEXTSPLIT(K3128,"-"),1,2)</f>
        <v>Jul</v>
      </c>
      <c r="X3128" t="str">
        <f>INDEX(_xlfn.TEXTSPLIT(K3128,"-"),1,1)</f>
        <v>30</v>
      </c>
      <c r="Y3128">
        <f>INDEX(months!B:B,MATCH(Sheet1!W3128,months!A:A,0))</f>
        <v>7</v>
      </c>
      <c r="Z3128">
        <f t="shared" si="342"/>
        <v>43311</v>
      </c>
    </row>
    <row r="3129" spans="1:26" x14ac:dyDescent="0.2">
      <c r="A3129" t="s">
        <v>4494</v>
      </c>
      <c r="B3129" t="s">
        <v>4457</v>
      </c>
      <c r="C3129">
        <v>4.2</v>
      </c>
      <c r="D3129">
        <v>2129689</v>
      </c>
      <c r="E3129" t="s">
        <v>46</v>
      </c>
      <c r="F3129" t="s">
        <v>475</v>
      </c>
      <c r="G3129" t="s">
        <v>23</v>
      </c>
      <c r="H3129" t="s">
        <v>24</v>
      </c>
      <c r="I3129" t="s">
        <v>25</v>
      </c>
      <c r="J3129" t="s">
        <v>4458</v>
      </c>
      <c r="K3129" t="s">
        <v>3021</v>
      </c>
      <c r="L3129" t="s">
        <v>46</v>
      </c>
      <c r="M3129" t="s">
        <v>46</v>
      </c>
      <c r="N3129">
        <f t="shared" si="336"/>
        <v>0</v>
      </c>
      <c r="O3129" t="str">
        <f t="shared" si="337"/>
        <v>No</v>
      </c>
      <c r="P3129">
        <f t="shared" si="338"/>
        <v>0</v>
      </c>
      <c r="Q3129">
        <f t="shared" si="339"/>
        <v>4813937689</v>
      </c>
      <c r="R3129">
        <f t="shared" si="340"/>
        <v>4.1933383153624479</v>
      </c>
      <c r="S3129" t="str">
        <f t="shared" si="341"/>
        <v>Acceptable</v>
      </c>
      <c r="T3129">
        <f>ROUNDUP(C3129,0)</f>
        <v>5</v>
      </c>
      <c r="U3129">
        <f>ROUNDDOWN(C3129,0)</f>
        <v>4</v>
      </c>
      <c r="V3129">
        <f>RIGHT(K3129,2)+2000</f>
        <v>2018</v>
      </c>
      <c r="W3129" t="str">
        <f>INDEX(_xlfn.TEXTSPLIT(K3129,"-"),1,2)</f>
        <v>Aug</v>
      </c>
      <c r="X3129" t="str">
        <f>INDEX(_xlfn.TEXTSPLIT(K3129,"-"),1,1)</f>
        <v>6</v>
      </c>
      <c r="Y3129">
        <f>INDEX(months!B:B,MATCH(Sheet1!W3129,months!A:A,0))</f>
        <v>8</v>
      </c>
      <c r="Z3129">
        <f t="shared" si="342"/>
        <v>43318</v>
      </c>
    </row>
    <row r="3130" spans="1:26" x14ac:dyDescent="0.2">
      <c r="A3130" t="s">
        <v>4495</v>
      </c>
      <c r="B3130" t="s">
        <v>4457</v>
      </c>
      <c r="C3130">
        <v>3.9</v>
      </c>
      <c r="D3130">
        <v>98585</v>
      </c>
      <c r="E3130" t="s">
        <v>96</v>
      </c>
      <c r="F3130" t="s">
        <v>89</v>
      </c>
      <c r="G3130" t="s">
        <v>23</v>
      </c>
      <c r="H3130" t="s">
        <v>24</v>
      </c>
      <c r="I3130" t="s">
        <v>25</v>
      </c>
      <c r="J3130" t="s">
        <v>4458</v>
      </c>
      <c r="K3130" t="s">
        <v>266</v>
      </c>
      <c r="L3130" t="s">
        <v>1378</v>
      </c>
      <c r="M3130" t="s">
        <v>54</v>
      </c>
      <c r="N3130">
        <f t="shared" si="336"/>
        <v>0</v>
      </c>
      <c r="O3130" t="str">
        <f t="shared" si="337"/>
        <v>No</v>
      </c>
      <c r="P3130">
        <f t="shared" si="338"/>
        <v>0</v>
      </c>
      <c r="Q3130">
        <f t="shared" si="339"/>
        <v>4813937689</v>
      </c>
      <c r="R3130">
        <f t="shared" si="340"/>
        <v>4.1933383153624479</v>
      </c>
      <c r="S3130" t="str">
        <f t="shared" si="341"/>
        <v>Acceptable</v>
      </c>
      <c r="T3130">
        <f>ROUNDUP(C3130,0)</f>
        <v>4</v>
      </c>
      <c r="U3130">
        <f>ROUNDDOWN(C3130,0)</f>
        <v>3</v>
      </c>
      <c r="V3130">
        <f>RIGHT(K3130,2)+2000</f>
        <v>2018</v>
      </c>
      <c r="W3130" t="str">
        <f>INDEX(_xlfn.TEXTSPLIT(K3130,"-"),1,2)</f>
        <v>Jul</v>
      </c>
      <c r="X3130" t="str">
        <f>INDEX(_xlfn.TEXTSPLIT(K3130,"-"),1,1)</f>
        <v>16</v>
      </c>
      <c r="Y3130">
        <f>INDEX(months!B:B,MATCH(Sheet1!W3130,months!A:A,0))</f>
        <v>7</v>
      </c>
      <c r="Z3130">
        <f t="shared" si="342"/>
        <v>43297</v>
      </c>
    </row>
    <row r="3131" spans="1:26" x14ac:dyDescent="0.2">
      <c r="A3131" t="s">
        <v>4456</v>
      </c>
      <c r="B3131" t="s">
        <v>4457</v>
      </c>
      <c r="C3131">
        <v>4.0999999999999996</v>
      </c>
      <c r="D3131">
        <v>136633</v>
      </c>
      <c r="E3131" t="s">
        <v>31</v>
      </c>
      <c r="F3131" t="s">
        <v>89</v>
      </c>
      <c r="G3131" t="s">
        <v>23</v>
      </c>
      <c r="H3131" t="s">
        <v>24</v>
      </c>
      <c r="I3131" t="s">
        <v>25</v>
      </c>
      <c r="J3131" t="s">
        <v>4458</v>
      </c>
      <c r="K3131" t="s">
        <v>3021</v>
      </c>
      <c r="L3131" t="s">
        <v>4459</v>
      </c>
      <c r="M3131" t="s">
        <v>274</v>
      </c>
      <c r="N3131">
        <f t="shared" si="336"/>
        <v>0</v>
      </c>
      <c r="O3131" t="str">
        <f t="shared" si="337"/>
        <v>No</v>
      </c>
      <c r="P3131">
        <f t="shared" si="338"/>
        <v>0</v>
      </c>
      <c r="Q3131">
        <f t="shared" si="339"/>
        <v>4813937689</v>
      </c>
      <c r="R3131">
        <f t="shared" si="340"/>
        <v>4.1933383153624479</v>
      </c>
      <c r="S3131" t="str">
        <f t="shared" si="341"/>
        <v>Acceptable</v>
      </c>
      <c r="T3131">
        <f>ROUNDUP(C3131,0)</f>
        <v>5</v>
      </c>
      <c r="U3131">
        <f>ROUNDDOWN(C3131,0)</f>
        <v>4</v>
      </c>
      <c r="V3131">
        <f>RIGHT(K3131,2)+2000</f>
        <v>2018</v>
      </c>
      <c r="W3131" t="str">
        <f>INDEX(_xlfn.TEXTSPLIT(K3131,"-"),1,2)</f>
        <v>Aug</v>
      </c>
      <c r="X3131" t="str">
        <f>INDEX(_xlfn.TEXTSPLIT(K3131,"-"),1,1)</f>
        <v>6</v>
      </c>
      <c r="Y3131">
        <f>INDEX(months!B:B,MATCH(Sheet1!W3131,months!A:A,0))</f>
        <v>8</v>
      </c>
      <c r="Z3131">
        <f t="shared" si="342"/>
        <v>43318</v>
      </c>
    </row>
    <row r="3132" spans="1:26" x14ac:dyDescent="0.2">
      <c r="A3132" t="s">
        <v>4496</v>
      </c>
      <c r="B3132" t="s">
        <v>4457</v>
      </c>
      <c r="C3132">
        <v>4.3</v>
      </c>
      <c r="D3132">
        <v>459851</v>
      </c>
      <c r="E3132" t="s">
        <v>46</v>
      </c>
      <c r="F3132" t="s">
        <v>89</v>
      </c>
      <c r="G3132" t="s">
        <v>23</v>
      </c>
      <c r="H3132" t="s">
        <v>24</v>
      </c>
      <c r="I3132" t="s">
        <v>25</v>
      </c>
      <c r="J3132" t="s">
        <v>4458</v>
      </c>
      <c r="K3132" t="s">
        <v>39</v>
      </c>
      <c r="L3132" t="s">
        <v>945</v>
      </c>
      <c r="M3132" t="s">
        <v>587</v>
      </c>
      <c r="N3132">
        <f t="shared" si="336"/>
        <v>0</v>
      </c>
      <c r="O3132" t="str">
        <f t="shared" si="337"/>
        <v>No</v>
      </c>
      <c r="P3132">
        <f t="shared" si="338"/>
        <v>0</v>
      </c>
      <c r="Q3132">
        <f t="shared" si="339"/>
        <v>4813937689</v>
      </c>
      <c r="R3132">
        <f t="shared" si="340"/>
        <v>4.1933383153624479</v>
      </c>
      <c r="S3132" t="str">
        <f t="shared" si="341"/>
        <v>Acceptable</v>
      </c>
      <c r="T3132">
        <f>ROUNDUP(C3132,0)</f>
        <v>5</v>
      </c>
      <c r="U3132">
        <f>ROUNDDOWN(C3132,0)</f>
        <v>4</v>
      </c>
      <c r="V3132">
        <f>RIGHT(K3132,2)+2000</f>
        <v>2018</v>
      </c>
      <c r="W3132" t="str">
        <f>INDEX(_xlfn.TEXTSPLIT(K3132,"-"),1,2)</f>
        <v>Aug</v>
      </c>
      <c r="X3132" t="str">
        <f>INDEX(_xlfn.TEXTSPLIT(K3132,"-"),1,1)</f>
        <v>1</v>
      </c>
      <c r="Y3132">
        <f>INDEX(months!B:B,MATCH(Sheet1!W3132,months!A:A,0))</f>
        <v>8</v>
      </c>
      <c r="Z3132">
        <f t="shared" si="342"/>
        <v>43313</v>
      </c>
    </row>
    <row r="3133" spans="1:26" x14ac:dyDescent="0.2">
      <c r="A3133" t="s">
        <v>4497</v>
      </c>
      <c r="B3133" t="s">
        <v>4457</v>
      </c>
      <c r="C3133">
        <v>3.1</v>
      </c>
      <c r="D3133">
        <v>5572</v>
      </c>
      <c r="E3133" t="s">
        <v>93</v>
      </c>
      <c r="F3133" t="s">
        <v>65</v>
      </c>
      <c r="G3133" t="s">
        <v>23</v>
      </c>
      <c r="H3133" t="s">
        <v>24</v>
      </c>
      <c r="I3133" t="s">
        <v>25</v>
      </c>
      <c r="J3133" t="s">
        <v>4458</v>
      </c>
      <c r="K3133" t="s">
        <v>125</v>
      </c>
      <c r="L3133" t="s">
        <v>4498</v>
      </c>
      <c r="M3133" t="s">
        <v>54</v>
      </c>
      <c r="N3133">
        <f t="shared" si="336"/>
        <v>0</v>
      </c>
      <c r="O3133" t="str">
        <f t="shared" si="337"/>
        <v>No</v>
      </c>
      <c r="P3133">
        <f t="shared" si="338"/>
        <v>0</v>
      </c>
      <c r="Q3133">
        <f t="shared" si="339"/>
        <v>4813937689</v>
      </c>
      <c r="R3133">
        <f t="shared" si="340"/>
        <v>4.1933383153624479</v>
      </c>
      <c r="S3133" t="str">
        <f t="shared" si="341"/>
        <v>Acceptable</v>
      </c>
      <c r="T3133">
        <f>ROUNDUP(C3133,0)</f>
        <v>4</v>
      </c>
      <c r="U3133">
        <f>ROUNDDOWN(C3133,0)</f>
        <v>3</v>
      </c>
      <c r="V3133">
        <f>RIGHT(K3133,2)+2000</f>
        <v>2018</v>
      </c>
      <c r="W3133" t="str">
        <f>INDEX(_xlfn.TEXTSPLIT(K3133,"-"),1,2)</f>
        <v>Jul</v>
      </c>
      <c r="X3133" t="str">
        <f>INDEX(_xlfn.TEXTSPLIT(K3133,"-"),1,1)</f>
        <v>12</v>
      </c>
      <c r="Y3133">
        <f>INDEX(months!B:B,MATCH(Sheet1!W3133,months!A:A,0))</f>
        <v>7</v>
      </c>
      <c r="Z3133">
        <f t="shared" si="342"/>
        <v>43293</v>
      </c>
    </row>
    <row r="3134" spans="1:26" x14ac:dyDescent="0.2">
      <c r="A3134" t="s">
        <v>4499</v>
      </c>
      <c r="B3134" t="s">
        <v>4457</v>
      </c>
      <c r="C3134">
        <v>3.7</v>
      </c>
      <c r="D3134">
        <v>16815</v>
      </c>
      <c r="E3134" t="s">
        <v>78</v>
      </c>
      <c r="F3134" t="s">
        <v>65</v>
      </c>
      <c r="G3134" t="s">
        <v>23</v>
      </c>
      <c r="H3134" t="s">
        <v>24</v>
      </c>
      <c r="I3134" t="s">
        <v>25</v>
      </c>
      <c r="J3134" t="s">
        <v>4458</v>
      </c>
      <c r="K3134" t="s">
        <v>293</v>
      </c>
      <c r="L3134" t="s">
        <v>1165</v>
      </c>
      <c r="M3134" t="s">
        <v>274</v>
      </c>
      <c r="N3134">
        <f t="shared" si="336"/>
        <v>0</v>
      </c>
      <c r="O3134" t="str">
        <f t="shared" si="337"/>
        <v>No</v>
      </c>
      <c r="P3134">
        <f t="shared" si="338"/>
        <v>0</v>
      </c>
      <c r="Q3134">
        <f t="shared" si="339"/>
        <v>4813937689</v>
      </c>
      <c r="R3134">
        <f t="shared" si="340"/>
        <v>4.1933383153624479</v>
      </c>
      <c r="S3134" t="str">
        <f t="shared" si="341"/>
        <v>Acceptable</v>
      </c>
      <c r="T3134">
        <f>ROUNDUP(C3134,0)</f>
        <v>4</v>
      </c>
      <c r="U3134">
        <f>ROUNDDOWN(C3134,0)</f>
        <v>3</v>
      </c>
      <c r="V3134">
        <f>RIGHT(K3134,2)+2000</f>
        <v>2018</v>
      </c>
      <c r="W3134" t="str">
        <f>INDEX(_xlfn.TEXTSPLIT(K3134,"-"),1,2)</f>
        <v>Jul</v>
      </c>
      <c r="X3134" t="str">
        <f>INDEX(_xlfn.TEXTSPLIT(K3134,"-"),1,1)</f>
        <v>15</v>
      </c>
      <c r="Y3134">
        <f>INDEX(months!B:B,MATCH(Sheet1!W3134,months!A:A,0))</f>
        <v>7</v>
      </c>
      <c r="Z3134">
        <f t="shared" si="342"/>
        <v>43296</v>
      </c>
    </row>
    <row r="3135" spans="1:26" x14ac:dyDescent="0.2">
      <c r="A3135" t="s">
        <v>4500</v>
      </c>
      <c r="B3135" t="s">
        <v>4457</v>
      </c>
      <c r="C3135">
        <v>3.4</v>
      </c>
      <c r="D3135">
        <v>2277</v>
      </c>
      <c r="E3135" t="s">
        <v>256</v>
      </c>
      <c r="F3135" t="s">
        <v>65</v>
      </c>
      <c r="G3135" t="s">
        <v>23</v>
      </c>
      <c r="H3135" t="s">
        <v>24</v>
      </c>
      <c r="I3135" t="s">
        <v>25</v>
      </c>
      <c r="J3135" t="s">
        <v>4458</v>
      </c>
      <c r="K3135" t="s">
        <v>2602</v>
      </c>
      <c r="L3135" t="s">
        <v>3616</v>
      </c>
      <c r="M3135" t="s">
        <v>29</v>
      </c>
      <c r="N3135">
        <f t="shared" si="336"/>
        <v>0</v>
      </c>
      <c r="O3135" t="str">
        <f t="shared" si="337"/>
        <v>No</v>
      </c>
      <c r="P3135">
        <f t="shared" si="338"/>
        <v>0</v>
      </c>
      <c r="Q3135">
        <f t="shared" si="339"/>
        <v>4813937689</v>
      </c>
      <c r="R3135">
        <f t="shared" si="340"/>
        <v>4.1933383153624479</v>
      </c>
      <c r="S3135" t="str">
        <f t="shared" si="341"/>
        <v>Acceptable</v>
      </c>
      <c r="T3135">
        <f>ROUNDUP(C3135,0)</f>
        <v>4</v>
      </c>
      <c r="U3135">
        <f>ROUNDDOWN(C3135,0)</f>
        <v>3</v>
      </c>
      <c r="V3135">
        <f>RIGHT(K3135,2)+2000</f>
        <v>2018</v>
      </c>
      <c r="W3135" t="str">
        <f>INDEX(_xlfn.TEXTSPLIT(K3135,"-"),1,2)</f>
        <v>May</v>
      </c>
      <c r="X3135" t="str">
        <f>INDEX(_xlfn.TEXTSPLIT(K3135,"-"),1,1)</f>
        <v>7</v>
      </c>
      <c r="Y3135">
        <f>INDEX(months!B:B,MATCH(Sheet1!W3135,months!A:A,0))</f>
        <v>5</v>
      </c>
      <c r="Z3135">
        <f t="shared" si="342"/>
        <v>43227</v>
      </c>
    </row>
    <row r="3136" spans="1:26" x14ac:dyDescent="0.2">
      <c r="A3136" t="s">
        <v>4501</v>
      </c>
      <c r="B3136" t="s">
        <v>4457</v>
      </c>
      <c r="C3136">
        <v>4.4000000000000004</v>
      </c>
      <c r="D3136">
        <v>45562</v>
      </c>
      <c r="E3136" t="s">
        <v>46</v>
      </c>
      <c r="F3136" t="s">
        <v>38</v>
      </c>
      <c r="G3136" t="s">
        <v>23</v>
      </c>
      <c r="H3136" t="s">
        <v>24</v>
      </c>
      <c r="I3136" t="s">
        <v>25</v>
      </c>
      <c r="J3136" t="s">
        <v>4458</v>
      </c>
      <c r="K3136" t="s">
        <v>115</v>
      </c>
      <c r="L3136" t="s">
        <v>4502</v>
      </c>
      <c r="M3136" t="s">
        <v>81</v>
      </c>
      <c r="N3136">
        <f t="shared" si="336"/>
        <v>0</v>
      </c>
      <c r="O3136" t="str">
        <f t="shared" si="337"/>
        <v>No</v>
      </c>
      <c r="P3136">
        <f t="shared" si="338"/>
        <v>0</v>
      </c>
      <c r="Q3136">
        <f t="shared" si="339"/>
        <v>4813937689</v>
      </c>
      <c r="R3136">
        <f t="shared" si="340"/>
        <v>4.1933383153624479</v>
      </c>
      <c r="S3136" t="str">
        <f t="shared" si="341"/>
        <v>Acceptable</v>
      </c>
      <c r="T3136">
        <f>ROUNDUP(C3136,0)</f>
        <v>5</v>
      </c>
      <c r="U3136">
        <f>ROUNDDOWN(C3136,0)</f>
        <v>4</v>
      </c>
      <c r="V3136">
        <f>RIGHT(K3136,2)+2000</f>
        <v>2018</v>
      </c>
      <c r="W3136" t="str">
        <f>INDEX(_xlfn.TEXTSPLIT(K3136,"-"),1,2)</f>
        <v>Jul</v>
      </c>
      <c r="X3136" t="str">
        <f>INDEX(_xlfn.TEXTSPLIT(K3136,"-"),1,1)</f>
        <v>30</v>
      </c>
      <c r="Y3136">
        <f>INDEX(months!B:B,MATCH(Sheet1!W3136,months!A:A,0))</f>
        <v>7</v>
      </c>
      <c r="Z3136">
        <f t="shared" si="342"/>
        <v>43311</v>
      </c>
    </row>
    <row r="3137" spans="1:26" x14ac:dyDescent="0.2">
      <c r="A3137" t="s">
        <v>4503</v>
      </c>
      <c r="B3137" t="s">
        <v>4457</v>
      </c>
      <c r="C3137">
        <v>3.6</v>
      </c>
      <c r="D3137">
        <v>285</v>
      </c>
      <c r="E3137" t="s">
        <v>111</v>
      </c>
      <c r="F3137" t="s">
        <v>32</v>
      </c>
      <c r="G3137" t="s">
        <v>23</v>
      </c>
      <c r="H3137" t="s">
        <v>24</v>
      </c>
      <c r="I3137" t="s">
        <v>25</v>
      </c>
      <c r="J3137" t="s">
        <v>4458</v>
      </c>
      <c r="K3137" t="s">
        <v>4023</v>
      </c>
      <c r="L3137" t="s">
        <v>4504</v>
      </c>
      <c r="M3137" t="s">
        <v>47</v>
      </c>
      <c r="N3137">
        <f t="shared" si="336"/>
        <v>0</v>
      </c>
      <c r="O3137" t="str">
        <f t="shared" si="337"/>
        <v>No</v>
      </c>
      <c r="P3137">
        <f t="shared" si="338"/>
        <v>0</v>
      </c>
      <c r="Q3137">
        <f t="shared" si="339"/>
        <v>4813937689</v>
      </c>
      <c r="R3137">
        <f t="shared" si="340"/>
        <v>4.1933383153624479</v>
      </c>
      <c r="S3137" t="str">
        <f t="shared" si="341"/>
        <v>Acceptable</v>
      </c>
      <c r="T3137">
        <f>ROUNDUP(C3137,0)</f>
        <v>4</v>
      </c>
      <c r="U3137">
        <f>ROUNDDOWN(C3137,0)</f>
        <v>3</v>
      </c>
      <c r="V3137">
        <f>RIGHT(K3137,2)+2000</f>
        <v>2018</v>
      </c>
      <c r="W3137" t="str">
        <f>INDEX(_xlfn.TEXTSPLIT(K3137,"-"),1,2)</f>
        <v>Jan</v>
      </c>
      <c r="X3137" t="str">
        <f>INDEX(_xlfn.TEXTSPLIT(K3137,"-"),1,1)</f>
        <v>22</v>
      </c>
      <c r="Y3137">
        <f>INDEX(months!B:B,MATCH(Sheet1!W3137,months!A:A,0))</f>
        <v>1</v>
      </c>
      <c r="Z3137">
        <f t="shared" si="342"/>
        <v>43122</v>
      </c>
    </row>
    <row r="3138" spans="1:26" x14ac:dyDescent="0.2">
      <c r="A3138" t="s">
        <v>4476</v>
      </c>
      <c r="B3138" t="s">
        <v>4457</v>
      </c>
      <c r="C3138">
        <v>4.4000000000000004</v>
      </c>
      <c r="D3138">
        <v>1162838</v>
      </c>
      <c r="E3138" t="s">
        <v>46</v>
      </c>
      <c r="F3138" t="s">
        <v>448</v>
      </c>
      <c r="G3138" t="s">
        <v>23</v>
      </c>
      <c r="H3138" t="s">
        <v>24</v>
      </c>
      <c r="I3138" t="s">
        <v>25</v>
      </c>
      <c r="J3138" t="s">
        <v>4458</v>
      </c>
      <c r="K3138" t="s">
        <v>311</v>
      </c>
      <c r="L3138" t="s">
        <v>46</v>
      </c>
      <c r="M3138" t="s">
        <v>46</v>
      </c>
      <c r="N3138">
        <f t="shared" ref="N3138:N3201" si="343">SUM(A3138,B3138)</f>
        <v>0</v>
      </c>
      <c r="O3138" t="str">
        <f t="shared" ref="O3138:O3201" si="344">IF(E3138="good","Yes","No")</f>
        <v>No</v>
      </c>
      <c r="P3138">
        <f t="shared" ref="P3138:P3201" si="345">COUNTIF(B:B,"&lt;0")</f>
        <v>0</v>
      </c>
      <c r="Q3138">
        <f t="shared" ref="Q3138:Q3201" si="346">SUMIF(D:D,"&gt;1000")</f>
        <v>4813937689</v>
      </c>
      <c r="R3138">
        <f t="shared" ref="R3138:R3201" si="347">AVERAGEIF(C:C,"&gt;0")</f>
        <v>4.1933383153624479</v>
      </c>
      <c r="S3138" t="str">
        <f t="shared" ref="S3138:S3201" si="348">IF(OR(A3138&gt;0,B3138&gt;0),"Acceptable","Check")</f>
        <v>Acceptable</v>
      </c>
      <c r="T3138">
        <f>ROUNDUP(C3138,0)</f>
        <v>5</v>
      </c>
      <c r="U3138">
        <f>ROUNDDOWN(C3138,0)</f>
        <v>4</v>
      </c>
      <c r="V3138">
        <f>RIGHT(K3138,2)+2000</f>
        <v>2018</v>
      </c>
      <c r="W3138" t="str">
        <f>INDEX(_xlfn.TEXTSPLIT(K3138,"-"),1,2)</f>
        <v>Aug</v>
      </c>
      <c r="X3138" t="str">
        <f>INDEX(_xlfn.TEXTSPLIT(K3138,"-"),1,1)</f>
        <v>4</v>
      </c>
      <c r="Y3138">
        <f>INDEX(months!B:B,MATCH(Sheet1!W3138,months!A:A,0))</f>
        <v>8</v>
      </c>
      <c r="Z3138">
        <f t="shared" si="342"/>
        <v>43316</v>
      </c>
    </row>
    <row r="3139" spans="1:26" x14ac:dyDescent="0.2">
      <c r="A3139" t="s">
        <v>4505</v>
      </c>
      <c r="B3139" t="s">
        <v>4457</v>
      </c>
      <c r="C3139">
        <v>3.3</v>
      </c>
      <c r="D3139">
        <v>256</v>
      </c>
      <c r="E3139" t="s">
        <v>108</v>
      </c>
      <c r="F3139" t="s">
        <v>50</v>
      </c>
      <c r="G3139" t="s">
        <v>23</v>
      </c>
      <c r="H3139" t="s">
        <v>24</v>
      </c>
      <c r="I3139" t="s">
        <v>25</v>
      </c>
      <c r="J3139" t="s">
        <v>4458</v>
      </c>
      <c r="K3139" t="s">
        <v>39</v>
      </c>
      <c r="L3139" t="s">
        <v>3139</v>
      </c>
      <c r="M3139" t="s">
        <v>274</v>
      </c>
      <c r="N3139">
        <f t="shared" si="343"/>
        <v>0</v>
      </c>
      <c r="O3139" t="str">
        <f t="shared" si="344"/>
        <v>No</v>
      </c>
      <c r="P3139">
        <f t="shared" si="345"/>
        <v>0</v>
      </c>
      <c r="Q3139">
        <f t="shared" si="346"/>
        <v>4813937689</v>
      </c>
      <c r="R3139">
        <f t="shared" si="347"/>
        <v>4.1933383153624479</v>
      </c>
      <c r="S3139" t="str">
        <f t="shared" si="348"/>
        <v>Acceptable</v>
      </c>
      <c r="T3139">
        <f>ROUNDUP(C3139,0)</f>
        <v>4</v>
      </c>
      <c r="U3139">
        <f>ROUNDDOWN(C3139,0)</f>
        <v>3</v>
      </c>
      <c r="V3139">
        <f>RIGHT(K3139,2)+2000</f>
        <v>2018</v>
      </c>
      <c r="W3139" t="str">
        <f>INDEX(_xlfn.TEXTSPLIT(K3139,"-"),1,2)</f>
        <v>Aug</v>
      </c>
      <c r="X3139" t="str">
        <f>INDEX(_xlfn.TEXTSPLIT(K3139,"-"),1,1)</f>
        <v>1</v>
      </c>
      <c r="Y3139">
        <f>INDEX(months!B:B,MATCH(Sheet1!W3139,months!A:A,0))</f>
        <v>8</v>
      </c>
      <c r="Z3139">
        <f t="shared" ref="Z3139:Z3202" si="349">DATE(V3139,Y3139,X3139)</f>
        <v>43313</v>
      </c>
    </row>
    <row r="3140" spans="1:26" x14ac:dyDescent="0.2">
      <c r="A3140" t="s">
        <v>4506</v>
      </c>
      <c r="B3140" t="s">
        <v>4457</v>
      </c>
      <c r="C3140">
        <v>3.7</v>
      </c>
      <c r="D3140">
        <v>21443</v>
      </c>
      <c r="E3140" t="s">
        <v>46</v>
      </c>
      <c r="F3140" t="s">
        <v>38</v>
      </c>
      <c r="G3140" t="s">
        <v>23</v>
      </c>
      <c r="H3140" t="s">
        <v>24</v>
      </c>
      <c r="I3140" t="s">
        <v>25</v>
      </c>
      <c r="J3140" t="s">
        <v>4458</v>
      </c>
      <c r="K3140" t="s">
        <v>3837</v>
      </c>
      <c r="L3140" t="s">
        <v>46</v>
      </c>
      <c r="M3140" t="s">
        <v>46</v>
      </c>
      <c r="N3140">
        <f t="shared" si="343"/>
        <v>0</v>
      </c>
      <c r="O3140" t="str">
        <f t="shared" si="344"/>
        <v>No</v>
      </c>
      <c r="P3140">
        <f t="shared" si="345"/>
        <v>0</v>
      </c>
      <c r="Q3140">
        <f t="shared" si="346"/>
        <v>4813937689</v>
      </c>
      <c r="R3140">
        <f t="shared" si="347"/>
        <v>4.1933383153624479</v>
      </c>
      <c r="S3140" t="str">
        <f t="shared" si="348"/>
        <v>Acceptable</v>
      </c>
      <c r="T3140">
        <f>ROUNDUP(C3140,0)</f>
        <v>4</v>
      </c>
      <c r="U3140">
        <f>ROUNDDOWN(C3140,0)</f>
        <v>3</v>
      </c>
      <c r="V3140">
        <f>RIGHT(K3140,2)+2000</f>
        <v>2018</v>
      </c>
      <c r="W3140" t="str">
        <f>INDEX(_xlfn.TEXTSPLIT(K3140,"-"),1,2)</f>
        <v>Jan</v>
      </c>
      <c r="X3140" t="str">
        <f>INDEX(_xlfn.TEXTSPLIT(K3140,"-"),1,1)</f>
        <v>30</v>
      </c>
      <c r="Y3140">
        <f>INDEX(months!B:B,MATCH(Sheet1!W3140,months!A:A,0))</f>
        <v>1</v>
      </c>
      <c r="Z3140">
        <f t="shared" si="349"/>
        <v>43130</v>
      </c>
    </row>
    <row r="3141" spans="1:26" x14ac:dyDescent="0.2">
      <c r="A3141" t="s">
        <v>4507</v>
      </c>
      <c r="B3141" t="s">
        <v>4457</v>
      </c>
      <c r="C3141">
        <v>3</v>
      </c>
      <c r="D3141">
        <v>2750</v>
      </c>
      <c r="E3141" t="s">
        <v>111</v>
      </c>
      <c r="F3141" t="s">
        <v>38</v>
      </c>
      <c r="G3141" t="s">
        <v>23</v>
      </c>
      <c r="H3141" t="s">
        <v>24</v>
      </c>
      <c r="I3141" t="s">
        <v>25</v>
      </c>
      <c r="J3141" t="s">
        <v>4458</v>
      </c>
      <c r="K3141" t="s">
        <v>4023</v>
      </c>
      <c r="L3141" t="s">
        <v>4504</v>
      </c>
      <c r="M3141" t="s">
        <v>47</v>
      </c>
      <c r="N3141">
        <f t="shared" si="343"/>
        <v>0</v>
      </c>
      <c r="O3141" t="str">
        <f t="shared" si="344"/>
        <v>No</v>
      </c>
      <c r="P3141">
        <f t="shared" si="345"/>
        <v>0</v>
      </c>
      <c r="Q3141">
        <f t="shared" si="346"/>
        <v>4813937689</v>
      </c>
      <c r="R3141">
        <f t="shared" si="347"/>
        <v>4.1933383153624479</v>
      </c>
      <c r="S3141" t="str">
        <f t="shared" si="348"/>
        <v>Acceptable</v>
      </c>
      <c r="T3141">
        <f>ROUNDUP(C3141,0)</f>
        <v>3</v>
      </c>
      <c r="U3141">
        <f>ROUNDDOWN(C3141,0)</f>
        <v>3</v>
      </c>
      <c r="V3141">
        <f>RIGHT(K3141,2)+2000</f>
        <v>2018</v>
      </c>
      <c r="W3141" t="str">
        <f>INDEX(_xlfn.TEXTSPLIT(K3141,"-"),1,2)</f>
        <v>Jan</v>
      </c>
      <c r="X3141" t="str">
        <f>INDEX(_xlfn.TEXTSPLIT(K3141,"-"),1,1)</f>
        <v>22</v>
      </c>
      <c r="Y3141">
        <f>INDEX(months!B:B,MATCH(Sheet1!W3141,months!A:A,0))</f>
        <v>1</v>
      </c>
      <c r="Z3141">
        <f t="shared" si="349"/>
        <v>43122</v>
      </c>
    </row>
    <row r="3142" spans="1:26" x14ac:dyDescent="0.2">
      <c r="A3142" t="s">
        <v>4508</v>
      </c>
      <c r="B3142" t="s">
        <v>4457</v>
      </c>
      <c r="C3142">
        <v>3.6</v>
      </c>
      <c r="D3142">
        <v>7081</v>
      </c>
      <c r="E3142" t="s">
        <v>664</v>
      </c>
      <c r="F3142" t="s">
        <v>65</v>
      </c>
      <c r="G3142" t="s">
        <v>23</v>
      </c>
      <c r="H3142" t="s">
        <v>24</v>
      </c>
      <c r="I3142" t="s">
        <v>25</v>
      </c>
      <c r="J3142" t="s">
        <v>4458</v>
      </c>
      <c r="K3142" t="s">
        <v>3021</v>
      </c>
      <c r="L3142" t="s">
        <v>4509</v>
      </c>
      <c r="M3142" t="s">
        <v>54</v>
      </c>
      <c r="N3142">
        <f t="shared" si="343"/>
        <v>0</v>
      </c>
      <c r="O3142" t="str">
        <f t="shared" si="344"/>
        <v>No</v>
      </c>
      <c r="P3142">
        <f t="shared" si="345"/>
        <v>0</v>
      </c>
      <c r="Q3142">
        <f t="shared" si="346"/>
        <v>4813937689</v>
      </c>
      <c r="R3142">
        <f t="shared" si="347"/>
        <v>4.1933383153624479</v>
      </c>
      <c r="S3142" t="str">
        <f t="shared" si="348"/>
        <v>Acceptable</v>
      </c>
      <c r="T3142">
        <f>ROUNDUP(C3142,0)</f>
        <v>4</v>
      </c>
      <c r="U3142">
        <f>ROUNDDOWN(C3142,0)</f>
        <v>3</v>
      </c>
      <c r="V3142">
        <f>RIGHT(K3142,2)+2000</f>
        <v>2018</v>
      </c>
      <c r="W3142" t="str">
        <f>INDEX(_xlfn.TEXTSPLIT(K3142,"-"),1,2)</f>
        <v>Aug</v>
      </c>
      <c r="X3142" t="str">
        <f>INDEX(_xlfn.TEXTSPLIT(K3142,"-"),1,1)</f>
        <v>6</v>
      </c>
      <c r="Y3142">
        <f>INDEX(months!B:B,MATCH(Sheet1!W3142,months!A:A,0))</f>
        <v>8</v>
      </c>
      <c r="Z3142">
        <f t="shared" si="349"/>
        <v>43318</v>
      </c>
    </row>
    <row r="3143" spans="1:26" x14ac:dyDescent="0.2">
      <c r="A3143" t="s">
        <v>4510</v>
      </c>
      <c r="B3143" t="s">
        <v>4457</v>
      </c>
      <c r="C3143">
        <v>4.8</v>
      </c>
      <c r="D3143">
        <v>17882</v>
      </c>
      <c r="E3143" t="s">
        <v>2858</v>
      </c>
      <c r="F3143" t="s">
        <v>65</v>
      </c>
      <c r="G3143" t="s">
        <v>23</v>
      </c>
      <c r="H3143" t="s">
        <v>24</v>
      </c>
      <c r="I3143" t="s">
        <v>25</v>
      </c>
      <c r="J3143" t="s">
        <v>4458</v>
      </c>
      <c r="K3143" t="s">
        <v>97</v>
      </c>
      <c r="L3143" t="s">
        <v>617</v>
      </c>
      <c r="M3143" t="s">
        <v>274</v>
      </c>
      <c r="N3143">
        <f t="shared" si="343"/>
        <v>0</v>
      </c>
      <c r="O3143" t="str">
        <f t="shared" si="344"/>
        <v>No</v>
      </c>
      <c r="P3143">
        <f t="shared" si="345"/>
        <v>0</v>
      </c>
      <c r="Q3143">
        <f t="shared" si="346"/>
        <v>4813937689</v>
      </c>
      <c r="R3143">
        <f t="shared" si="347"/>
        <v>4.1933383153624479</v>
      </c>
      <c r="S3143" t="str">
        <f t="shared" si="348"/>
        <v>Acceptable</v>
      </c>
      <c r="T3143">
        <f>ROUNDUP(C3143,0)</f>
        <v>5</v>
      </c>
      <c r="U3143">
        <f>ROUNDDOWN(C3143,0)</f>
        <v>4</v>
      </c>
      <c r="V3143">
        <f>RIGHT(K3143,2)+2000</f>
        <v>2018</v>
      </c>
      <c r="W3143" t="str">
        <f>INDEX(_xlfn.TEXTSPLIT(K3143,"-"),1,2)</f>
        <v>Aug</v>
      </c>
      <c r="X3143" t="str">
        <f>INDEX(_xlfn.TEXTSPLIT(K3143,"-"),1,1)</f>
        <v>3</v>
      </c>
      <c r="Y3143">
        <f>INDEX(months!B:B,MATCH(Sheet1!W3143,months!A:A,0))</f>
        <v>8</v>
      </c>
      <c r="Z3143">
        <f t="shared" si="349"/>
        <v>43315</v>
      </c>
    </row>
    <row r="3144" spans="1:26" x14ac:dyDescent="0.2">
      <c r="A3144" t="s">
        <v>4511</v>
      </c>
      <c r="B3144" t="s">
        <v>4457</v>
      </c>
      <c r="C3144">
        <v>3.9</v>
      </c>
      <c r="D3144">
        <v>421800</v>
      </c>
      <c r="E3144" t="s">
        <v>46</v>
      </c>
      <c r="F3144" t="s">
        <v>89</v>
      </c>
      <c r="G3144" t="s">
        <v>23</v>
      </c>
      <c r="H3144" t="s">
        <v>24</v>
      </c>
      <c r="I3144" t="s">
        <v>44</v>
      </c>
      <c r="J3144" t="s">
        <v>4458</v>
      </c>
      <c r="K3144" t="s">
        <v>278</v>
      </c>
      <c r="L3144" t="s">
        <v>46</v>
      </c>
      <c r="M3144" t="s">
        <v>46</v>
      </c>
      <c r="N3144">
        <f t="shared" si="343"/>
        <v>0</v>
      </c>
      <c r="O3144" t="str">
        <f t="shared" si="344"/>
        <v>No</v>
      </c>
      <c r="P3144">
        <f t="shared" si="345"/>
        <v>0</v>
      </c>
      <c r="Q3144">
        <f t="shared" si="346"/>
        <v>4813937689</v>
      </c>
      <c r="R3144">
        <f t="shared" si="347"/>
        <v>4.1933383153624479</v>
      </c>
      <c r="S3144" t="str">
        <f t="shared" si="348"/>
        <v>Acceptable</v>
      </c>
      <c r="T3144">
        <f>ROUNDUP(C3144,0)</f>
        <v>4</v>
      </c>
      <c r="U3144">
        <f>ROUNDDOWN(C3144,0)</f>
        <v>3</v>
      </c>
      <c r="V3144">
        <f>RIGHT(K3144,2)+2000</f>
        <v>2018</v>
      </c>
      <c r="W3144" t="str">
        <f>INDEX(_xlfn.TEXTSPLIT(K3144,"-"),1,2)</f>
        <v>Jul</v>
      </c>
      <c r="X3144" t="str">
        <f>INDEX(_xlfn.TEXTSPLIT(K3144,"-"),1,1)</f>
        <v>27</v>
      </c>
      <c r="Y3144">
        <f>INDEX(months!B:B,MATCH(Sheet1!W3144,months!A:A,0))</f>
        <v>7</v>
      </c>
      <c r="Z3144">
        <f t="shared" si="349"/>
        <v>43308</v>
      </c>
    </row>
    <row r="3145" spans="1:26" x14ac:dyDescent="0.2">
      <c r="A3145" t="s">
        <v>4512</v>
      </c>
      <c r="B3145" t="s">
        <v>4457</v>
      </c>
      <c r="C3145">
        <v>3.8</v>
      </c>
      <c r="D3145">
        <v>43935</v>
      </c>
      <c r="E3145" t="s">
        <v>46</v>
      </c>
      <c r="F3145" t="s">
        <v>89</v>
      </c>
      <c r="G3145" t="s">
        <v>23</v>
      </c>
      <c r="H3145" t="s">
        <v>24</v>
      </c>
      <c r="I3145" t="s">
        <v>25</v>
      </c>
      <c r="J3145" t="s">
        <v>4458</v>
      </c>
      <c r="K3145" t="s">
        <v>39</v>
      </c>
      <c r="L3145" t="s">
        <v>4513</v>
      </c>
      <c r="M3145" t="s">
        <v>274</v>
      </c>
      <c r="N3145">
        <f t="shared" si="343"/>
        <v>0</v>
      </c>
      <c r="O3145" t="str">
        <f t="shared" si="344"/>
        <v>No</v>
      </c>
      <c r="P3145">
        <f t="shared" si="345"/>
        <v>0</v>
      </c>
      <c r="Q3145">
        <f t="shared" si="346"/>
        <v>4813937689</v>
      </c>
      <c r="R3145">
        <f t="shared" si="347"/>
        <v>4.1933383153624479</v>
      </c>
      <c r="S3145" t="str">
        <f t="shared" si="348"/>
        <v>Acceptable</v>
      </c>
      <c r="T3145">
        <f>ROUNDUP(C3145,0)</f>
        <v>4</v>
      </c>
      <c r="U3145">
        <f>ROUNDDOWN(C3145,0)</f>
        <v>3</v>
      </c>
      <c r="V3145">
        <f>RIGHT(K3145,2)+2000</f>
        <v>2018</v>
      </c>
      <c r="W3145" t="str">
        <f>INDEX(_xlfn.TEXTSPLIT(K3145,"-"),1,2)</f>
        <v>Aug</v>
      </c>
      <c r="X3145" t="str">
        <f>INDEX(_xlfn.TEXTSPLIT(K3145,"-"),1,1)</f>
        <v>1</v>
      </c>
      <c r="Y3145">
        <f>INDEX(months!B:B,MATCH(Sheet1!W3145,months!A:A,0))</f>
        <v>8</v>
      </c>
      <c r="Z3145">
        <f t="shared" si="349"/>
        <v>43313</v>
      </c>
    </row>
    <row r="3146" spans="1:26" x14ac:dyDescent="0.2">
      <c r="A3146" t="s">
        <v>4514</v>
      </c>
      <c r="B3146" t="s">
        <v>4457</v>
      </c>
      <c r="C3146">
        <v>4.3</v>
      </c>
      <c r="D3146">
        <v>171889</v>
      </c>
      <c r="E3146" t="s">
        <v>46</v>
      </c>
      <c r="F3146" t="s">
        <v>89</v>
      </c>
      <c r="G3146" t="s">
        <v>23</v>
      </c>
      <c r="H3146" t="s">
        <v>24</v>
      </c>
      <c r="I3146" t="s">
        <v>25</v>
      </c>
      <c r="J3146" t="s">
        <v>4458</v>
      </c>
      <c r="K3146" t="s">
        <v>226</v>
      </c>
      <c r="L3146" t="s">
        <v>4427</v>
      </c>
      <c r="M3146" t="s">
        <v>46</v>
      </c>
      <c r="N3146">
        <f t="shared" si="343"/>
        <v>0</v>
      </c>
      <c r="O3146" t="str">
        <f t="shared" si="344"/>
        <v>No</v>
      </c>
      <c r="P3146">
        <f t="shared" si="345"/>
        <v>0</v>
      </c>
      <c r="Q3146">
        <f t="shared" si="346"/>
        <v>4813937689</v>
      </c>
      <c r="R3146">
        <f t="shared" si="347"/>
        <v>4.1933383153624479</v>
      </c>
      <c r="S3146" t="str">
        <f t="shared" si="348"/>
        <v>Acceptable</v>
      </c>
      <c r="T3146">
        <f>ROUNDUP(C3146,0)</f>
        <v>5</v>
      </c>
      <c r="U3146">
        <f>ROUNDDOWN(C3146,0)</f>
        <v>4</v>
      </c>
      <c r="V3146">
        <f>RIGHT(K3146,2)+2000</f>
        <v>2018</v>
      </c>
      <c r="W3146" t="str">
        <f>INDEX(_xlfn.TEXTSPLIT(K3146,"-"),1,2)</f>
        <v>Jul</v>
      </c>
      <c r="X3146" t="str">
        <f>INDEX(_xlfn.TEXTSPLIT(K3146,"-"),1,1)</f>
        <v>18</v>
      </c>
      <c r="Y3146">
        <f>INDEX(months!B:B,MATCH(Sheet1!W3146,months!A:A,0))</f>
        <v>7</v>
      </c>
      <c r="Z3146">
        <f t="shared" si="349"/>
        <v>43299</v>
      </c>
    </row>
    <row r="3147" spans="1:26" x14ac:dyDescent="0.2">
      <c r="A3147" t="s">
        <v>4515</v>
      </c>
      <c r="B3147" t="s">
        <v>4457</v>
      </c>
      <c r="C3147">
        <v>4.5</v>
      </c>
      <c r="D3147">
        <v>251037</v>
      </c>
      <c r="E3147" t="s">
        <v>202</v>
      </c>
      <c r="F3147" t="s">
        <v>89</v>
      </c>
      <c r="G3147" t="s">
        <v>23</v>
      </c>
      <c r="H3147" t="s">
        <v>24</v>
      </c>
      <c r="I3147" t="s">
        <v>25</v>
      </c>
      <c r="J3147" t="s">
        <v>4458</v>
      </c>
      <c r="K3147" t="s">
        <v>2235</v>
      </c>
      <c r="L3147" t="s">
        <v>4516</v>
      </c>
      <c r="M3147" t="s">
        <v>81</v>
      </c>
      <c r="N3147">
        <f t="shared" si="343"/>
        <v>0</v>
      </c>
      <c r="O3147" t="str">
        <f t="shared" si="344"/>
        <v>No</v>
      </c>
      <c r="P3147">
        <f t="shared" si="345"/>
        <v>0</v>
      </c>
      <c r="Q3147">
        <f t="shared" si="346"/>
        <v>4813937689</v>
      </c>
      <c r="R3147">
        <f t="shared" si="347"/>
        <v>4.1933383153624479</v>
      </c>
      <c r="S3147" t="str">
        <f t="shared" si="348"/>
        <v>Acceptable</v>
      </c>
      <c r="T3147">
        <f>ROUNDUP(C3147,0)</f>
        <v>5</v>
      </c>
      <c r="U3147">
        <f>ROUNDDOWN(C3147,0)</f>
        <v>4</v>
      </c>
      <c r="V3147">
        <f>RIGHT(K3147,2)+2000</f>
        <v>2018</v>
      </c>
      <c r="W3147" t="str">
        <f>INDEX(_xlfn.TEXTSPLIT(K3147,"-"),1,2)</f>
        <v>Aug</v>
      </c>
      <c r="X3147" t="str">
        <f>INDEX(_xlfn.TEXTSPLIT(K3147,"-"),1,1)</f>
        <v>5</v>
      </c>
      <c r="Y3147">
        <f>INDEX(months!B:B,MATCH(Sheet1!W3147,months!A:A,0))</f>
        <v>8</v>
      </c>
      <c r="Z3147">
        <f t="shared" si="349"/>
        <v>43317</v>
      </c>
    </row>
    <row r="3148" spans="1:26" x14ac:dyDescent="0.2">
      <c r="A3148" t="s">
        <v>4517</v>
      </c>
      <c r="B3148" t="s">
        <v>4457</v>
      </c>
      <c r="C3148">
        <v>3.4</v>
      </c>
      <c r="D3148">
        <v>15750</v>
      </c>
      <c r="E3148" t="s">
        <v>46</v>
      </c>
      <c r="F3148" t="s">
        <v>38</v>
      </c>
      <c r="G3148" t="s">
        <v>23</v>
      </c>
      <c r="H3148" t="s">
        <v>24</v>
      </c>
      <c r="I3148" t="s">
        <v>25</v>
      </c>
      <c r="J3148" t="s">
        <v>4458</v>
      </c>
      <c r="K3148" t="s">
        <v>173</v>
      </c>
      <c r="L3148" t="s">
        <v>46</v>
      </c>
      <c r="M3148" t="s">
        <v>46</v>
      </c>
      <c r="N3148">
        <f t="shared" si="343"/>
        <v>0</v>
      </c>
      <c r="O3148" t="str">
        <f t="shared" si="344"/>
        <v>No</v>
      </c>
      <c r="P3148">
        <f t="shared" si="345"/>
        <v>0</v>
      </c>
      <c r="Q3148">
        <f t="shared" si="346"/>
        <v>4813937689</v>
      </c>
      <c r="R3148">
        <f t="shared" si="347"/>
        <v>4.1933383153624479</v>
      </c>
      <c r="S3148" t="str">
        <f t="shared" si="348"/>
        <v>Acceptable</v>
      </c>
      <c r="T3148">
        <f>ROUNDUP(C3148,0)</f>
        <v>4</v>
      </c>
      <c r="U3148">
        <f>ROUNDDOWN(C3148,0)</f>
        <v>3</v>
      </c>
      <c r="V3148">
        <f>RIGHT(K3148,2)+2000</f>
        <v>2018</v>
      </c>
      <c r="W3148" t="str">
        <f>INDEX(_xlfn.TEXTSPLIT(K3148,"-"),1,2)</f>
        <v>Aug</v>
      </c>
      <c r="X3148" t="str">
        <f>INDEX(_xlfn.TEXTSPLIT(K3148,"-"),1,1)</f>
        <v>2</v>
      </c>
      <c r="Y3148">
        <f>INDEX(months!B:B,MATCH(Sheet1!W3148,months!A:A,0))</f>
        <v>8</v>
      </c>
      <c r="Z3148">
        <f t="shared" si="349"/>
        <v>43314</v>
      </c>
    </row>
    <row r="3149" spans="1:26" x14ac:dyDescent="0.2">
      <c r="A3149" t="s">
        <v>4518</v>
      </c>
      <c r="B3149" t="s">
        <v>4457</v>
      </c>
      <c r="C3149">
        <v>3.7</v>
      </c>
      <c r="D3149">
        <v>27560</v>
      </c>
      <c r="E3149" t="s">
        <v>698</v>
      </c>
      <c r="F3149" t="s">
        <v>38</v>
      </c>
      <c r="G3149" t="s">
        <v>23</v>
      </c>
      <c r="H3149" t="s">
        <v>24</v>
      </c>
      <c r="I3149" t="s">
        <v>25</v>
      </c>
      <c r="J3149" t="s">
        <v>4458</v>
      </c>
      <c r="K3149" t="s">
        <v>84</v>
      </c>
      <c r="L3149" t="s">
        <v>4519</v>
      </c>
      <c r="M3149" t="s">
        <v>274</v>
      </c>
      <c r="N3149">
        <f t="shared" si="343"/>
        <v>0</v>
      </c>
      <c r="O3149" t="str">
        <f t="shared" si="344"/>
        <v>No</v>
      </c>
      <c r="P3149">
        <f t="shared" si="345"/>
        <v>0</v>
      </c>
      <c r="Q3149">
        <f t="shared" si="346"/>
        <v>4813937689</v>
      </c>
      <c r="R3149">
        <f t="shared" si="347"/>
        <v>4.1933383153624479</v>
      </c>
      <c r="S3149" t="str">
        <f t="shared" si="348"/>
        <v>Acceptable</v>
      </c>
      <c r="T3149">
        <f>ROUNDUP(C3149,0)</f>
        <v>4</v>
      </c>
      <c r="U3149">
        <f>ROUNDDOWN(C3149,0)</f>
        <v>3</v>
      </c>
      <c r="V3149">
        <f>RIGHT(K3149,2)+2000</f>
        <v>2018</v>
      </c>
      <c r="W3149" t="str">
        <f>INDEX(_xlfn.TEXTSPLIT(K3149,"-"),1,2)</f>
        <v>Jul</v>
      </c>
      <c r="X3149" t="str">
        <f>INDEX(_xlfn.TEXTSPLIT(K3149,"-"),1,1)</f>
        <v>31</v>
      </c>
      <c r="Y3149">
        <f>INDEX(months!B:B,MATCH(Sheet1!W3149,months!A:A,0))</f>
        <v>7</v>
      </c>
      <c r="Z3149">
        <f t="shared" si="349"/>
        <v>43312</v>
      </c>
    </row>
    <row r="3150" spans="1:26" x14ac:dyDescent="0.2">
      <c r="A3150" t="s">
        <v>4467</v>
      </c>
      <c r="B3150" t="s">
        <v>4457</v>
      </c>
      <c r="C3150">
        <v>4.5</v>
      </c>
      <c r="D3150">
        <v>481546</v>
      </c>
      <c r="E3150" t="s">
        <v>64</v>
      </c>
      <c r="F3150" t="s">
        <v>89</v>
      </c>
      <c r="G3150" t="s">
        <v>23</v>
      </c>
      <c r="H3150" t="s">
        <v>24</v>
      </c>
      <c r="I3150" t="s">
        <v>25</v>
      </c>
      <c r="J3150" t="s">
        <v>4458</v>
      </c>
      <c r="K3150" t="s">
        <v>3021</v>
      </c>
      <c r="L3150" t="s">
        <v>4468</v>
      </c>
      <c r="M3150" t="s">
        <v>54</v>
      </c>
      <c r="N3150">
        <f t="shared" si="343"/>
        <v>0</v>
      </c>
      <c r="O3150" t="str">
        <f t="shared" si="344"/>
        <v>No</v>
      </c>
      <c r="P3150">
        <f t="shared" si="345"/>
        <v>0</v>
      </c>
      <c r="Q3150">
        <f t="shared" si="346"/>
        <v>4813937689</v>
      </c>
      <c r="R3150">
        <f t="shared" si="347"/>
        <v>4.1933383153624479</v>
      </c>
      <c r="S3150" t="str">
        <f t="shared" si="348"/>
        <v>Acceptable</v>
      </c>
      <c r="T3150">
        <f>ROUNDUP(C3150,0)</f>
        <v>5</v>
      </c>
      <c r="U3150">
        <f>ROUNDDOWN(C3150,0)</f>
        <v>4</v>
      </c>
      <c r="V3150">
        <f>RIGHT(K3150,2)+2000</f>
        <v>2018</v>
      </c>
      <c r="W3150" t="str">
        <f>INDEX(_xlfn.TEXTSPLIT(K3150,"-"),1,2)</f>
        <v>Aug</v>
      </c>
      <c r="X3150" t="str">
        <f>INDEX(_xlfn.TEXTSPLIT(K3150,"-"),1,1)</f>
        <v>6</v>
      </c>
      <c r="Y3150">
        <f>INDEX(months!B:B,MATCH(Sheet1!W3150,months!A:A,0))</f>
        <v>8</v>
      </c>
      <c r="Z3150">
        <f t="shared" si="349"/>
        <v>43318</v>
      </c>
    </row>
    <row r="3151" spans="1:26" x14ac:dyDescent="0.2">
      <c r="A3151" t="s">
        <v>4520</v>
      </c>
      <c r="B3151" t="s">
        <v>4457</v>
      </c>
      <c r="C3151">
        <v>4.4000000000000004</v>
      </c>
      <c r="D3151">
        <v>150932</v>
      </c>
      <c r="E3151" t="s">
        <v>256</v>
      </c>
      <c r="F3151" t="s">
        <v>89</v>
      </c>
      <c r="G3151" t="s">
        <v>23</v>
      </c>
      <c r="H3151" t="s">
        <v>24</v>
      </c>
      <c r="I3151" t="s">
        <v>25</v>
      </c>
      <c r="J3151" t="s">
        <v>4458</v>
      </c>
      <c r="K3151" t="s">
        <v>115</v>
      </c>
      <c r="L3151" t="s">
        <v>2632</v>
      </c>
      <c r="M3151" t="s">
        <v>81</v>
      </c>
      <c r="N3151">
        <f t="shared" si="343"/>
        <v>0</v>
      </c>
      <c r="O3151" t="str">
        <f t="shared" si="344"/>
        <v>No</v>
      </c>
      <c r="P3151">
        <f t="shared" si="345"/>
        <v>0</v>
      </c>
      <c r="Q3151">
        <f t="shared" si="346"/>
        <v>4813937689</v>
      </c>
      <c r="R3151">
        <f t="shared" si="347"/>
        <v>4.1933383153624479</v>
      </c>
      <c r="S3151" t="str">
        <f t="shared" si="348"/>
        <v>Acceptable</v>
      </c>
      <c r="T3151">
        <f>ROUNDUP(C3151,0)</f>
        <v>5</v>
      </c>
      <c r="U3151">
        <f>ROUNDDOWN(C3151,0)</f>
        <v>4</v>
      </c>
      <c r="V3151">
        <f>RIGHT(K3151,2)+2000</f>
        <v>2018</v>
      </c>
      <c r="W3151" t="str">
        <f>INDEX(_xlfn.TEXTSPLIT(K3151,"-"),1,2)</f>
        <v>Jul</v>
      </c>
      <c r="X3151" t="str">
        <f>INDEX(_xlfn.TEXTSPLIT(K3151,"-"),1,1)</f>
        <v>30</v>
      </c>
      <c r="Y3151">
        <f>INDEX(months!B:B,MATCH(Sheet1!W3151,months!A:A,0))</f>
        <v>7</v>
      </c>
      <c r="Z3151">
        <f t="shared" si="349"/>
        <v>43311</v>
      </c>
    </row>
    <row r="3152" spans="1:26" x14ac:dyDescent="0.2">
      <c r="A3152" t="s">
        <v>4521</v>
      </c>
      <c r="B3152" t="s">
        <v>4457</v>
      </c>
      <c r="C3152">
        <v>4.0999999999999996</v>
      </c>
      <c r="D3152">
        <v>928</v>
      </c>
      <c r="E3152" t="s">
        <v>31</v>
      </c>
      <c r="F3152" t="s">
        <v>65</v>
      </c>
      <c r="G3152" t="s">
        <v>23</v>
      </c>
      <c r="H3152" t="s">
        <v>24</v>
      </c>
      <c r="I3152" t="s">
        <v>25</v>
      </c>
      <c r="J3152" t="s">
        <v>4458</v>
      </c>
      <c r="K3152" t="s">
        <v>2506</v>
      </c>
      <c r="L3152" t="s">
        <v>4522</v>
      </c>
      <c r="M3152" t="s">
        <v>81</v>
      </c>
      <c r="N3152">
        <f t="shared" si="343"/>
        <v>0</v>
      </c>
      <c r="O3152" t="str">
        <f t="shared" si="344"/>
        <v>No</v>
      </c>
      <c r="P3152">
        <f t="shared" si="345"/>
        <v>0</v>
      </c>
      <c r="Q3152">
        <f t="shared" si="346"/>
        <v>4813937689</v>
      </c>
      <c r="R3152">
        <f t="shared" si="347"/>
        <v>4.1933383153624479</v>
      </c>
      <c r="S3152" t="str">
        <f t="shared" si="348"/>
        <v>Acceptable</v>
      </c>
      <c r="T3152">
        <f>ROUNDUP(C3152,0)</f>
        <v>5</v>
      </c>
      <c r="U3152">
        <f>ROUNDDOWN(C3152,0)</f>
        <v>4</v>
      </c>
      <c r="V3152">
        <f>RIGHT(K3152,2)+2000</f>
        <v>2018</v>
      </c>
      <c r="W3152" t="str">
        <f>INDEX(_xlfn.TEXTSPLIT(K3152,"-"),1,2)</f>
        <v>Jan</v>
      </c>
      <c r="X3152" t="str">
        <f>INDEX(_xlfn.TEXTSPLIT(K3152,"-"),1,1)</f>
        <v>9</v>
      </c>
      <c r="Y3152">
        <f>INDEX(months!B:B,MATCH(Sheet1!W3152,months!A:A,0))</f>
        <v>1</v>
      </c>
      <c r="Z3152">
        <f t="shared" si="349"/>
        <v>43109</v>
      </c>
    </row>
    <row r="3153" spans="1:26" x14ac:dyDescent="0.2">
      <c r="A3153" t="s">
        <v>4523</v>
      </c>
      <c r="B3153" t="s">
        <v>4457</v>
      </c>
      <c r="C3153">
        <v>4.5</v>
      </c>
      <c r="D3153">
        <v>768833</v>
      </c>
      <c r="E3153" t="s">
        <v>46</v>
      </c>
      <c r="F3153" t="s">
        <v>43</v>
      </c>
      <c r="G3153" t="s">
        <v>23</v>
      </c>
      <c r="H3153" t="s">
        <v>24</v>
      </c>
      <c r="I3153" t="s">
        <v>25</v>
      </c>
      <c r="J3153" t="s">
        <v>4458</v>
      </c>
      <c r="K3153" t="s">
        <v>115</v>
      </c>
      <c r="L3153" t="s">
        <v>46</v>
      </c>
      <c r="M3153" t="s">
        <v>46</v>
      </c>
      <c r="N3153">
        <f t="shared" si="343"/>
        <v>0</v>
      </c>
      <c r="O3153" t="str">
        <f t="shared" si="344"/>
        <v>No</v>
      </c>
      <c r="P3153">
        <f t="shared" si="345"/>
        <v>0</v>
      </c>
      <c r="Q3153">
        <f t="shared" si="346"/>
        <v>4813937689</v>
      </c>
      <c r="R3153">
        <f t="shared" si="347"/>
        <v>4.1933383153624479</v>
      </c>
      <c r="S3153" t="str">
        <f t="shared" si="348"/>
        <v>Acceptable</v>
      </c>
      <c r="T3153">
        <f>ROUNDUP(C3153,0)</f>
        <v>5</v>
      </c>
      <c r="U3153">
        <f>ROUNDDOWN(C3153,0)</f>
        <v>4</v>
      </c>
      <c r="V3153">
        <f>RIGHT(K3153,2)+2000</f>
        <v>2018</v>
      </c>
      <c r="W3153" t="str">
        <f>INDEX(_xlfn.TEXTSPLIT(K3153,"-"),1,2)</f>
        <v>Jul</v>
      </c>
      <c r="X3153" t="str">
        <f>INDEX(_xlfn.TEXTSPLIT(K3153,"-"),1,1)</f>
        <v>30</v>
      </c>
      <c r="Y3153">
        <f>INDEX(months!B:B,MATCH(Sheet1!W3153,months!A:A,0))</f>
        <v>7</v>
      </c>
      <c r="Z3153">
        <f t="shared" si="349"/>
        <v>43311</v>
      </c>
    </row>
    <row r="3154" spans="1:26" x14ac:dyDescent="0.2">
      <c r="A3154" t="s">
        <v>4524</v>
      </c>
      <c r="B3154" t="s">
        <v>4457</v>
      </c>
      <c r="C3154">
        <v>4</v>
      </c>
      <c r="D3154">
        <v>26665</v>
      </c>
      <c r="E3154" t="s">
        <v>190</v>
      </c>
      <c r="F3154" t="s">
        <v>38</v>
      </c>
      <c r="G3154" t="s">
        <v>23</v>
      </c>
      <c r="H3154" t="s">
        <v>24</v>
      </c>
      <c r="I3154" t="s">
        <v>25</v>
      </c>
      <c r="J3154" t="s">
        <v>4458</v>
      </c>
      <c r="K3154" t="s">
        <v>1126</v>
      </c>
      <c r="L3154" t="s">
        <v>4525</v>
      </c>
      <c r="M3154" t="s">
        <v>81</v>
      </c>
      <c r="N3154">
        <f t="shared" si="343"/>
        <v>0</v>
      </c>
      <c r="O3154" t="str">
        <f t="shared" si="344"/>
        <v>No</v>
      </c>
      <c r="P3154">
        <f t="shared" si="345"/>
        <v>0</v>
      </c>
      <c r="Q3154">
        <f t="shared" si="346"/>
        <v>4813937689</v>
      </c>
      <c r="R3154">
        <f t="shared" si="347"/>
        <v>4.1933383153624479</v>
      </c>
      <c r="S3154" t="str">
        <f t="shared" si="348"/>
        <v>Acceptable</v>
      </c>
      <c r="T3154">
        <f>ROUNDUP(C3154,0)</f>
        <v>4</v>
      </c>
      <c r="U3154">
        <f>ROUNDDOWN(C3154,0)</f>
        <v>4</v>
      </c>
      <c r="V3154">
        <f>RIGHT(K3154,2)+2000</f>
        <v>2018</v>
      </c>
      <c r="W3154" t="str">
        <f>INDEX(_xlfn.TEXTSPLIT(K3154,"-"),1,2)</f>
        <v>Mar</v>
      </c>
      <c r="X3154" t="str">
        <f>INDEX(_xlfn.TEXTSPLIT(K3154,"-"),1,1)</f>
        <v>29</v>
      </c>
      <c r="Y3154">
        <f>INDEX(months!B:B,MATCH(Sheet1!W3154,months!A:A,0))</f>
        <v>3</v>
      </c>
      <c r="Z3154">
        <f t="shared" si="349"/>
        <v>43188</v>
      </c>
    </row>
    <row r="3155" spans="1:26" x14ac:dyDescent="0.2">
      <c r="A3155" t="s">
        <v>4526</v>
      </c>
      <c r="B3155" t="s">
        <v>4457</v>
      </c>
      <c r="C3155">
        <v>3.9</v>
      </c>
      <c r="D3155">
        <v>13275</v>
      </c>
      <c r="E3155" t="s">
        <v>2832</v>
      </c>
      <c r="F3155" t="s">
        <v>65</v>
      </c>
      <c r="G3155" t="s">
        <v>23</v>
      </c>
      <c r="H3155" t="s">
        <v>24</v>
      </c>
      <c r="I3155" t="s">
        <v>25</v>
      </c>
      <c r="J3155" t="s">
        <v>4458</v>
      </c>
      <c r="K3155" t="s">
        <v>75</v>
      </c>
      <c r="L3155" t="s">
        <v>4527</v>
      </c>
      <c r="M3155" t="s">
        <v>86</v>
      </c>
      <c r="N3155">
        <f t="shared" si="343"/>
        <v>0</v>
      </c>
      <c r="O3155" t="str">
        <f t="shared" si="344"/>
        <v>No</v>
      </c>
      <c r="P3155">
        <f t="shared" si="345"/>
        <v>0</v>
      </c>
      <c r="Q3155">
        <f t="shared" si="346"/>
        <v>4813937689</v>
      </c>
      <c r="R3155">
        <f t="shared" si="347"/>
        <v>4.1933383153624479</v>
      </c>
      <c r="S3155" t="str">
        <f t="shared" si="348"/>
        <v>Acceptable</v>
      </c>
      <c r="T3155">
        <f>ROUNDUP(C3155,0)</f>
        <v>4</v>
      </c>
      <c r="U3155">
        <f>ROUNDDOWN(C3155,0)</f>
        <v>3</v>
      </c>
      <c r="V3155">
        <f>RIGHT(K3155,2)+2000</f>
        <v>2018</v>
      </c>
      <c r="W3155" t="str">
        <f>INDEX(_xlfn.TEXTSPLIT(K3155,"-"),1,2)</f>
        <v>Jul</v>
      </c>
      <c r="X3155" t="str">
        <f>INDEX(_xlfn.TEXTSPLIT(K3155,"-"),1,1)</f>
        <v>3</v>
      </c>
      <c r="Y3155">
        <f>INDEX(months!B:B,MATCH(Sheet1!W3155,months!A:A,0))</f>
        <v>7</v>
      </c>
      <c r="Z3155">
        <f t="shared" si="349"/>
        <v>43284</v>
      </c>
    </row>
    <row r="3156" spans="1:26" x14ac:dyDescent="0.2">
      <c r="A3156" t="s">
        <v>4528</v>
      </c>
      <c r="B3156" t="s">
        <v>4457</v>
      </c>
      <c r="C3156">
        <v>4.4000000000000004</v>
      </c>
      <c r="D3156">
        <v>48930</v>
      </c>
      <c r="E3156" t="s">
        <v>186</v>
      </c>
      <c r="F3156" t="s">
        <v>38</v>
      </c>
      <c r="G3156" t="s">
        <v>23</v>
      </c>
      <c r="H3156" t="s">
        <v>24</v>
      </c>
      <c r="I3156" t="s">
        <v>25</v>
      </c>
      <c r="J3156" t="s">
        <v>4458</v>
      </c>
      <c r="K3156" t="s">
        <v>216</v>
      </c>
      <c r="L3156" t="s">
        <v>4529</v>
      </c>
      <c r="M3156" t="s">
        <v>54</v>
      </c>
      <c r="N3156">
        <f t="shared" si="343"/>
        <v>0</v>
      </c>
      <c r="O3156" t="str">
        <f t="shared" si="344"/>
        <v>No</v>
      </c>
      <c r="P3156">
        <f t="shared" si="345"/>
        <v>0</v>
      </c>
      <c r="Q3156">
        <f t="shared" si="346"/>
        <v>4813937689</v>
      </c>
      <c r="R3156">
        <f t="shared" si="347"/>
        <v>4.1933383153624479</v>
      </c>
      <c r="S3156" t="str">
        <f t="shared" si="348"/>
        <v>Acceptable</v>
      </c>
      <c r="T3156">
        <f>ROUNDUP(C3156,0)</f>
        <v>5</v>
      </c>
      <c r="U3156">
        <f>ROUNDDOWN(C3156,0)</f>
        <v>4</v>
      </c>
      <c r="V3156">
        <f>RIGHT(K3156,2)+2000</f>
        <v>2018</v>
      </c>
      <c r="W3156" t="str">
        <f>INDEX(_xlfn.TEXTSPLIT(K3156,"-"),1,2)</f>
        <v>Jul</v>
      </c>
      <c r="X3156" t="str">
        <f>INDEX(_xlfn.TEXTSPLIT(K3156,"-"),1,1)</f>
        <v>26</v>
      </c>
      <c r="Y3156">
        <f>INDEX(months!B:B,MATCH(Sheet1!W3156,months!A:A,0))</f>
        <v>7</v>
      </c>
      <c r="Z3156">
        <f t="shared" si="349"/>
        <v>43307</v>
      </c>
    </row>
    <row r="3157" spans="1:26" x14ac:dyDescent="0.2">
      <c r="A3157" t="s">
        <v>4530</v>
      </c>
      <c r="B3157" t="s">
        <v>4457</v>
      </c>
      <c r="C3157">
        <v>4.8</v>
      </c>
      <c r="D3157">
        <v>43054</v>
      </c>
      <c r="E3157" t="s">
        <v>46</v>
      </c>
      <c r="F3157" t="s">
        <v>65</v>
      </c>
      <c r="G3157" t="s">
        <v>23</v>
      </c>
      <c r="H3157" t="s">
        <v>24</v>
      </c>
      <c r="I3157" t="s">
        <v>25</v>
      </c>
      <c r="J3157" t="s">
        <v>4458</v>
      </c>
      <c r="K3157" t="s">
        <v>3021</v>
      </c>
      <c r="L3157" t="s">
        <v>46</v>
      </c>
      <c r="M3157" t="s">
        <v>46</v>
      </c>
      <c r="N3157">
        <f t="shared" si="343"/>
        <v>0</v>
      </c>
      <c r="O3157" t="str">
        <f t="shared" si="344"/>
        <v>No</v>
      </c>
      <c r="P3157">
        <f t="shared" si="345"/>
        <v>0</v>
      </c>
      <c r="Q3157">
        <f t="shared" si="346"/>
        <v>4813937689</v>
      </c>
      <c r="R3157">
        <f t="shared" si="347"/>
        <v>4.1933383153624479</v>
      </c>
      <c r="S3157" t="str">
        <f t="shared" si="348"/>
        <v>Acceptable</v>
      </c>
      <c r="T3157">
        <f>ROUNDUP(C3157,0)</f>
        <v>5</v>
      </c>
      <c r="U3157">
        <f>ROUNDDOWN(C3157,0)</f>
        <v>4</v>
      </c>
      <c r="V3157">
        <f>RIGHT(K3157,2)+2000</f>
        <v>2018</v>
      </c>
      <c r="W3157" t="str">
        <f>INDEX(_xlfn.TEXTSPLIT(K3157,"-"),1,2)</f>
        <v>Aug</v>
      </c>
      <c r="X3157" t="str">
        <f>INDEX(_xlfn.TEXTSPLIT(K3157,"-"),1,1)</f>
        <v>6</v>
      </c>
      <c r="Y3157">
        <f>INDEX(months!B:B,MATCH(Sheet1!W3157,months!A:A,0))</f>
        <v>8</v>
      </c>
      <c r="Z3157">
        <f t="shared" si="349"/>
        <v>43318</v>
      </c>
    </row>
    <row r="3158" spans="1:26" x14ac:dyDescent="0.2">
      <c r="A3158" t="s">
        <v>4471</v>
      </c>
      <c r="B3158" t="s">
        <v>4457</v>
      </c>
      <c r="C3158">
        <v>4.7</v>
      </c>
      <c r="D3158">
        <v>1830387</v>
      </c>
      <c r="E3158" t="s">
        <v>46</v>
      </c>
      <c r="F3158" t="s">
        <v>448</v>
      </c>
      <c r="G3158" t="s">
        <v>23</v>
      </c>
      <c r="H3158" t="s">
        <v>24</v>
      </c>
      <c r="I3158" t="s">
        <v>25</v>
      </c>
      <c r="J3158" t="s">
        <v>4458</v>
      </c>
      <c r="K3158" t="s">
        <v>3021</v>
      </c>
      <c r="L3158" t="s">
        <v>46</v>
      </c>
      <c r="M3158" t="s">
        <v>46</v>
      </c>
      <c r="N3158">
        <f t="shared" si="343"/>
        <v>0</v>
      </c>
      <c r="O3158" t="str">
        <f t="shared" si="344"/>
        <v>No</v>
      </c>
      <c r="P3158">
        <f t="shared" si="345"/>
        <v>0</v>
      </c>
      <c r="Q3158">
        <f t="shared" si="346"/>
        <v>4813937689</v>
      </c>
      <c r="R3158">
        <f t="shared" si="347"/>
        <v>4.1933383153624479</v>
      </c>
      <c r="S3158" t="str">
        <f t="shared" si="348"/>
        <v>Acceptable</v>
      </c>
      <c r="T3158">
        <f>ROUNDUP(C3158,0)</f>
        <v>5</v>
      </c>
      <c r="U3158">
        <f>ROUNDDOWN(C3158,0)</f>
        <v>4</v>
      </c>
      <c r="V3158">
        <f>RIGHT(K3158,2)+2000</f>
        <v>2018</v>
      </c>
      <c r="W3158" t="str">
        <f>INDEX(_xlfn.TEXTSPLIT(K3158,"-"),1,2)</f>
        <v>Aug</v>
      </c>
      <c r="X3158" t="str">
        <f>INDEX(_xlfn.TEXTSPLIT(K3158,"-"),1,1)</f>
        <v>6</v>
      </c>
      <c r="Y3158">
        <f>INDEX(months!B:B,MATCH(Sheet1!W3158,months!A:A,0))</f>
        <v>8</v>
      </c>
      <c r="Z3158">
        <f t="shared" si="349"/>
        <v>43318</v>
      </c>
    </row>
    <row r="3159" spans="1:26" x14ac:dyDescent="0.2">
      <c r="A3159" t="s">
        <v>4531</v>
      </c>
      <c r="B3159" t="s">
        <v>4457</v>
      </c>
      <c r="C3159">
        <v>4.3</v>
      </c>
      <c r="D3159">
        <v>15680</v>
      </c>
      <c r="E3159" t="s">
        <v>159</v>
      </c>
      <c r="F3159" t="s">
        <v>65</v>
      </c>
      <c r="G3159" t="s">
        <v>23</v>
      </c>
      <c r="H3159" t="s">
        <v>24</v>
      </c>
      <c r="I3159" t="s">
        <v>25</v>
      </c>
      <c r="J3159" t="s">
        <v>4458</v>
      </c>
      <c r="K3159" t="s">
        <v>743</v>
      </c>
      <c r="L3159" t="s">
        <v>4532</v>
      </c>
      <c r="M3159" t="s">
        <v>81</v>
      </c>
      <c r="N3159">
        <f t="shared" si="343"/>
        <v>0</v>
      </c>
      <c r="O3159" t="str">
        <f t="shared" si="344"/>
        <v>No</v>
      </c>
      <c r="P3159">
        <f t="shared" si="345"/>
        <v>0</v>
      </c>
      <c r="Q3159">
        <f t="shared" si="346"/>
        <v>4813937689</v>
      </c>
      <c r="R3159">
        <f t="shared" si="347"/>
        <v>4.1933383153624479</v>
      </c>
      <c r="S3159" t="str">
        <f t="shared" si="348"/>
        <v>Acceptable</v>
      </c>
      <c r="T3159">
        <f>ROUNDUP(C3159,0)</f>
        <v>5</v>
      </c>
      <c r="U3159">
        <f>ROUNDDOWN(C3159,0)</f>
        <v>4</v>
      </c>
      <c r="V3159">
        <f>RIGHT(K3159,2)+2000</f>
        <v>2018</v>
      </c>
      <c r="W3159" t="str">
        <f>INDEX(_xlfn.TEXTSPLIT(K3159,"-"),1,2)</f>
        <v>Jul</v>
      </c>
      <c r="X3159" t="str">
        <f>INDEX(_xlfn.TEXTSPLIT(K3159,"-"),1,1)</f>
        <v>6</v>
      </c>
      <c r="Y3159">
        <f>INDEX(months!B:B,MATCH(Sheet1!W3159,months!A:A,0))</f>
        <v>7</v>
      </c>
      <c r="Z3159">
        <f t="shared" si="349"/>
        <v>43287</v>
      </c>
    </row>
    <row r="3160" spans="1:26" x14ac:dyDescent="0.2">
      <c r="A3160" t="s">
        <v>4533</v>
      </c>
      <c r="B3160" t="s">
        <v>4457</v>
      </c>
      <c r="C3160">
        <v>3.7</v>
      </c>
      <c r="D3160">
        <v>16980</v>
      </c>
      <c r="E3160" t="s">
        <v>46</v>
      </c>
      <c r="F3160" t="s">
        <v>38</v>
      </c>
      <c r="G3160" t="s">
        <v>23</v>
      </c>
      <c r="H3160" t="s">
        <v>24</v>
      </c>
      <c r="I3160" t="s">
        <v>25</v>
      </c>
      <c r="J3160" t="s">
        <v>4458</v>
      </c>
      <c r="K3160" t="s">
        <v>226</v>
      </c>
      <c r="L3160" t="s">
        <v>46</v>
      </c>
      <c r="M3160" t="s">
        <v>46</v>
      </c>
      <c r="N3160">
        <f t="shared" si="343"/>
        <v>0</v>
      </c>
      <c r="O3160" t="str">
        <f t="shared" si="344"/>
        <v>No</v>
      </c>
      <c r="P3160">
        <f t="shared" si="345"/>
        <v>0</v>
      </c>
      <c r="Q3160">
        <f t="shared" si="346"/>
        <v>4813937689</v>
      </c>
      <c r="R3160">
        <f t="shared" si="347"/>
        <v>4.1933383153624479</v>
      </c>
      <c r="S3160" t="str">
        <f t="shared" si="348"/>
        <v>Acceptable</v>
      </c>
      <c r="T3160">
        <f>ROUNDUP(C3160,0)</f>
        <v>4</v>
      </c>
      <c r="U3160">
        <f>ROUNDDOWN(C3160,0)</f>
        <v>3</v>
      </c>
      <c r="V3160">
        <f>RIGHT(K3160,2)+2000</f>
        <v>2018</v>
      </c>
      <c r="W3160" t="str">
        <f>INDEX(_xlfn.TEXTSPLIT(K3160,"-"),1,2)</f>
        <v>Jul</v>
      </c>
      <c r="X3160" t="str">
        <f>INDEX(_xlfn.TEXTSPLIT(K3160,"-"),1,1)</f>
        <v>18</v>
      </c>
      <c r="Y3160">
        <f>INDEX(months!B:B,MATCH(Sheet1!W3160,months!A:A,0))</f>
        <v>7</v>
      </c>
      <c r="Z3160">
        <f t="shared" si="349"/>
        <v>43299</v>
      </c>
    </row>
    <row r="3161" spans="1:26" x14ac:dyDescent="0.2">
      <c r="A3161" t="s">
        <v>4534</v>
      </c>
      <c r="B3161" t="s">
        <v>4457</v>
      </c>
      <c r="C3161">
        <v>4.2</v>
      </c>
      <c r="D3161">
        <v>5112</v>
      </c>
      <c r="E3161" t="s">
        <v>2688</v>
      </c>
      <c r="F3161" t="s">
        <v>65</v>
      </c>
      <c r="G3161" t="s">
        <v>23</v>
      </c>
      <c r="H3161" t="s">
        <v>24</v>
      </c>
      <c r="I3161" t="s">
        <v>25</v>
      </c>
      <c r="J3161" t="s">
        <v>4458</v>
      </c>
      <c r="K3161" t="s">
        <v>278</v>
      </c>
      <c r="L3161" t="s">
        <v>4535</v>
      </c>
      <c r="M3161" t="s">
        <v>54</v>
      </c>
      <c r="N3161">
        <f t="shared" si="343"/>
        <v>0</v>
      </c>
      <c r="O3161" t="str">
        <f t="shared" si="344"/>
        <v>No</v>
      </c>
      <c r="P3161">
        <f t="shared" si="345"/>
        <v>0</v>
      </c>
      <c r="Q3161">
        <f t="shared" si="346"/>
        <v>4813937689</v>
      </c>
      <c r="R3161">
        <f t="shared" si="347"/>
        <v>4.1933383153624479</v>
      </c>
      <c r="S3161" t="str">
        <f t="shared" si="348"/>
        <v>Acceptable</v>
      </c>
      <c r="T3161">
        <f>ROUNDUP(C3161,0)</f>
        <v>5</v>
      </c>
      <c r="U3161">
        <f>ROUNDDOWN(C3161,0)</f>
        <v>4</v>
      </c>
      <c r="V3161">
        <f>RIGHT(K3161,2)+2000</f>
        <v>2018</v>
      </c>
      <c r="W3161" t="str">
        <f>INDEX(_xlfn.TEXTSPLIT(K3161,"-"),1,2)</f>
        <v>Jul</v>
      </c>
      <c r="X3161" t="str">
        <f>INDEX(_xlfn.TEXTSPLIT(K3161,"-"),1,1)</f>
        <v>27</v>
      </c>
      <c r="Y3161">
        <f>INDEX(months!B:B,MATCH(Sheet1!W3161,months!A:A,0))</f>
        <v>7</v>
      </c>
      <c r="Z3161">
        <f t="shared" si="349"/>
        <v>43308</v>
      </c>
    </row>
    <row r="3162" spans="1:26" x14ac:dyDescent="0.2">
      <c r="A3162" t="s">
        <v>4536</v>
      </c>
      <c r="B3162" t="s">
        <v>4457</v>
      </c>
      <c r="C3162">
        <v>3.5</v>
      </c>
      <c r="D3162">
        <v>30447</v>
      </c>
      <c r="E3162" t="s">
        <v>2527</v>
      </c>
      <c r="F3162" t="s">
        <v>38</v>
      </c>
      <c r="G3162" t="s">
        <v>23</v>
      </c>
      <c r="H3162" t="s">
        <v>24</v>
      </c>
      <c r="I3162" t="s">
        <v>25</v>
      </c>
      <c r="J3162" t="s">
        <v>4458</v>
      </c>
      <c r="K3162" t="s">
        <v>187</v>
      </c>
      <c r="L3162" t="s">
        <v>4537</v>
      </c>
      <c r="M3162" t="s">
        <v>274</v>
      </c>
      <c r="N3162">
        <f t="shared" si="343"/>
        <v>0</v>
      </c>
      <c r="O3162" t="str">
        <f t="shared" si="344"/>
        <v>No</v>
      </c>
      <c r="P3162">
        <f t="shared" si="345"/>
        <v>0</v>
      </c>
      <c r="Q3162">
        <f t="shared" si="346"/>
        <v>4813937689</v>
      </c>
      <c r="R3162">
        <f t="shared" si="347"/>
        <v>4.1933383153624479</v>
      </c>
      <c r="S3162" t="str">
        <f t="shared" si="348"/>
        <v>Acceptable</v>
      </c>
      <c r="T3162">
        <f>ROUNDUP(C3162,0)</f>
        <v>4</v>
      </c>
      <c r="U3162">
        <f>ROUNDDOWN(C3162,0)</f>
        <v>3</v>
      </c>
      <c r="V3162">
        <f>RIGHT(K3162,2)+2000</f>
        <v>2018</v>
      </c>
      <c r="W3162" t="str">
        <f>INDEX(_xlfn.TEXTSPLIT(K3162,"-"),1,2)</f>
        <v>Jul</v>
      </c>
      <c r="X3162" t="str">
        <f>INDEX(_xlfn.TEXTSPLIT(K3162,"-"),1,1)</f>
        <v>20</v>
      </c>
      <c r="Y3162">
        <f>INDEX(months!B:B,MATCH(Sheet1!W3162,months!A:A,0))</f>
        <v>7</v>
      </c>
      <c r="Z3162">
        <f t="shared" si="349"/>
        <v>43301</v>
      </c>
    </row>
    <row r="3163" spans="1:26" x14ac:dyDescent="0.2">
      <c r="A3163" t="s">
        <v>4538</v>
      </c>
      <c r="B3163" t="s">
        <v>4457</v>
      </c>
      <c r="C3163">
        <v>4.3</v>
      </c>
      <c r="D3163">
        <v>165299</v>
      </c>
      <c r="E3163" t="s">
        <v>305</v>
      </c>
      <c r="F3163" t="s">
        <v>89</v>
      </c>
      <c r="G3163" t="s">
        <v>23</v>
      </c>
      <c r="H3163" t="s">
        <v>24</v>
      </c>
      <c r="I3163" t="s">
        <v>25</v>
      </c>
      <c r="J3163" t="s">
        <v>4458</v>
      </c>
      <c r="K3163" t="s">
        <v>115</v>
      </c>
      <c r="L3163" t="s">
        <v>377</v>
      </c>
      <c r="M3163" t="s">
        <v>81</v>
      </c>
      <c r="N3163">
        <f t="shared" si="343"/>
        <v>0</v>
      </c>
      <c r="O3163" t="str">
        <f t="shared" si="344"/>
        <v>No</v>
      </c>
      <c r="P3163">
        <f t="shared" si="345"/>
        <v>0</v>
      </c>
      <c r="Q3163">
        <f t="shared" si="346"/>
        <v>4813937689</v>
      </c>
      <c r="R3163">
        <f t="shared" si="347"/>
        <v>4.1933383153624479</v>
      </c>
      <c r="S3163" t="str">
        <f t="shared" si="348"/>
        <v>Acceptable</v>
      </c>
      <c r="T3163">
        <f>ROUNDUP(C3163,0)</f>
        <v>5</v>
      </c>
      <c r="U3163">
        <f>ROUNDDOWN(C3163,0)</f>
        <v>4</v>
      </c>
      <c r="V3163">
        <f>RIGHT(K3163,2)+2000</f>
        <v>2018</v>
      </c>
      <c r="W3163" t="str">
        <f>INDEX(_xlfn.TEXTSPLIT(K3163,"-"),1,2)</f>
        <v>Jul</v>
      </c>
      <c r="X3163" t="str">
        <f>INDEX(_xlfn.TEXTSPLIT(K3163,"-"),1,1)</f>
        <v>30</v>
      </c>
      <c r="Y3163">
        <f>INDEX(months!B:B,MATCH(Sheet1!W3163,months!A:A,0))</f>
        <v>7</v>
      </c>
      <c r="Z3163">
        <f t="shared" si="349"/>
        <v>43311</v>
      </c>
    </row>
    <row r="3164" spans="1:26" x14ac:dyDescent="0.2">
      <c r="A3164" t="s">
        <v>4539</v>
      </c>
      <c r="B3164" t="s">
        <v>4457</v>
      </c>
      <c r="C3164">
        <v>4.7</v>
      </c>
      <c r="D3164">
        <v>620534</v>
      </c>
      <c r="E3164" t="s">
        <v>347</v>
      </c>
      <c r="F3164" t="s">
        <v>89</v>
      </c>
      <c r="G3164" t="s">
        <v>23</v>
      </c>
      <c r="H3164" t="s">
        <v>24</v>
      </c>
      <c r="I3164" t="s">
        <v>25</v>
      </c>
      <c r="J3164" t="s">
        <v>4458</v>
      </c>
      <c r="K3164" t="s">
        <v>115</v>
      </c>
      <c r="L3164" t="s">
        <v>4540</v>
      </c>
      <c r="M3164" t="s">
        <v>29</v>
      </c>
      <c r="N3164">
        <f t="shared" si="343"/>
        <v>0</v>
      </c>
      <c r="O3164" t="str">
        <f t="shared" si="344"/>
        <v>No</v>
      </c>
      <c r="P3164">
        <f t="shared" si="345"/>
        <v>0</v>
      </c>
      <c r="Q3164">
        <f t="shared" si="346"/>
        <v>4813937689</v>
      </c>
      <c r="R3164">
        <f t="shared" si="347"/>
        <v>4.1933383153624479</v>
      </c>
      <c r="S3164" t="str">
        <f t="shared" si="348"/>
        <v>Acceptable</v>
      </c>
      <c r="T3164">
        <f>ROUNDUP(C3164,0)</f>
        <v>5</v>
      </c>
      <c r="U3164">
        <f>ROUNDDOWN(C3164,0)</f>
        <v>4</v>
      </c>
      <c r="V3164">
        <f>RIGHT(K3164,2)+2000</f>
        <v>2018</v>
      </c>
      <c r="W3164" t="str">
        <f>INDEX(_xlfn.TEXTSPLIT(K3164,"-"),1,2)</f>
        <v>Jul</v>
      </c>
      <c r="X3164" t="str">
        <f>INDEX(_xlfn.TEXTSPLIT(K3164,"-"),1,1)</f>
        <v>30</v>
      </c>
      <c r="Y3164">
        <f>INDEX(months!B:B,MATCH(Sheet1!W3164,months!A:A,0))</f>
        <v>7</v>
      </c>
      <c r="Z3164">
        <f t="shared" si="349"/>
        <v>43311</v>
      </c>
    </row>
    <row r="3165" spans="1:26" x14ac:dyDescent="0.2">
      <c r="A3165" t="s">
        <v>4541</v>
      </c>
      <c r="B3165" t="s">
        <v>4457</v>
      </c>
      <c r="C3165">
        <v>4.3</v>
      </c>
      <c r="D3165">
        <v>599872</v>
      </c>
      <c r="E3165" t="s">
        <v>46</v>
      </c>
      <c r="F3165" t="s">
        <v>89</v>
      </c>
      <c r="G3165" t="s">
        <v>23</v>
      </c>
      <c r="H3165" t="s">
        <v>24</v>
      </c>
      <c r="I3165" t="s">
        <v>25</v>
      </c>
      <c r="J3165" t="s">
        <v>4458</v>
      </c>
      <c r="K3165" t="s">
        <v>311</v>
      </c>
      <c r="L3165" t="s">
        <v>4542</v>
      </c>
      <c r="M3165" t="s">
        <v>54</v>
      </c>
      <c r="N3165">
        <f t="shared" si="343"/>
        <v>0</v>
      </c>
      <c r="O3165" t="str">
        <f t="shared" si="344"/>
        <v>No</v>
      </c>
      <c r="P3165">
        <f t="shared" si="345"/>
        <v>0</v>
      </c>
      <c r="Q3165">
        <f t="shared" si="346"/>
        <v>4813937689</v>
      </c>
      <c r="R3165">
        <f t="shared" si="347"/>
        <v>4.1933383153624479</v>
      </c>
      <c r="S3165" t="str">
        <f t="shared" si="348"/>
        <v>Acceptable</v>
      </c>
      <c r="T3165">
        <f>ROUNDUP(C3165,0)</f>
        <v>5</v>
      </c>
      <c r="U3165">
        <f>ROUNDDOWN(C3165,0)</f>
        <v>4</v>
      </c>
      <c r="V3165">
        <f>RIGHT(K3165,2)+2000</f>
        <v>2018</v>
      </c>
      <c r="W3165" t="str">
        <f>INDEX(_xlfn.TEXTSPLIT(K3165,"-"),1,2)</f>
        <v>Aug</v>
      </c>
      <c r="X3165" t="str">
        <f>INDEX(_xlfn.TEXTSPLIT(K3165,"-"),1,1)</f>
        <v>4</v>
      </c>
      <c r="Y3165">
        <f>INDEX(months!B:B,MATCH(Sheet1!W3165,months!A:A,0))</f>
        <v>8</v>
      </c>
      <c r="Z3165">
        <f t="shared" si="349"/>
        <v>43316</v>
      </c>
    </row>
    <row r="3166" spans="1:26" x14ac:dyDescent="0.2">
      <c r="A3166" t="s">
        <v>4543</v>
      </c>
      <c r="B3166" t="s">
        <v>4457</v>
      </c>
      <c r="C3166">
        <v>4.0999999999999996</v>
      </c>
      <c r="D3166">
        <v>12564</v>
      </c>
      <c r="E3166" t="s">
        <v>46</v>
      </c>
      <c r="F3166" t="s">
        <v>65</v>
      </c>
      <c r="G3166" t="s">
        <v>23</v>
      </c>
      <c r="H3166" t="s">
        <v>24</v>
      </c>
      <c r="I3166" t="s">
        <v>25</v>
      </c>
      <c r="J3166" t="s">
        <v>4458</v>
      </c>
      <c r="K3166" t="s">
        <v>759</v>
      </c>
      <c r="L3166" t="s">
        <v>46</v>
      </c>
      <c r="M3166" t="s">
        <v>46</v>
      </c>
      <c r="N3166">
        <f t="shared" si="343"/>
        <v>0</v>
      </c>
      <c r="O3166" t="str">
        <f t="shared" si="344"/>
        <v>No</v>
      </c>
      <c r="P3166">
        <f t="shared" si="345"/>
        <v>0</v>
      </c>
      <c r="Q3166">
        <f t="shared" si="346"/>
        <v>4813937689</v>
      </c>
      <c r="R3166">
        <f t="shared" si="347"/>
        <v>4.1933383153624479</v>
      </c>
      <c r="S3166" t="str">
        <f t="shared" si="348"/>
        <v>Acceptable</v>
      </c>
      <c r="T3166">
        <f>ROUNDUP(C3166,0)</f>
        <v>5</v>
      </c>
      <c r="U3166">
        <f>ROUNDDOWN(C3166,0)</f>
        <v>4</v>
      </c>
      <c r="V3166">
        <f>RIGHT(K3166,2)+2000</f>
        <v>2018</v>
      </c>
      <c r="W3166" t="str">
        <f>INDEX(_xlfn.TEXTSPLIT(K3166,"-"),1,2)</f>
        <v>Jul</v>
      </c>
      <c r="X3166" t="str">
        <f>INDEX(_xlfn.TEXTSPLIT(K3166,"-"),1,1)</f>
        <v>5</v>
      </c>
      <c r="Y3166">
        <f>INDEX(months!B:B,MATCH(Sheet1!W3166,months!A:A,0))</f>
        <v>7</v>
      </c>
      <c r="Z3166">
        <f t="shared" si="349"/>
        <v>43286</v>
      </c>
    </row>
    <row r="3167" spans="1:26" x14ac:dyDescent="0.2">
      <c r="A3167" t="s">
        <v>4544</v>
      </c>
      <c r="B3167" t="s">
        <v>4457</v>
      </c>
      <c r="C3167">
        <v>3.1</v>
      </c>
      <c r="D3167">
        <v>2528</v>
      </c>
      <c r="E3167" t="s">
        <v>46</v>
      </c>
      <c r="F3167" t="s">
        <v>50</v>
      </c>
      <c r="G3167" t="s">
        <v>23</v>
      </c>
      <c r="H3167" t="s">
        <v>24</v>
      </c>
      <c r="I3167" t="s">
        <v>25</v>
      </c>
      <c r="J3167" t="s">
        <v>4458</v>
      </c>
      <c r="K3167" t="s">
        <v>4545</v>
      </c>
      <c r="L3167" t="s">
        <v>46</v>
      </c>
      <c r="M3167" t="s">
        <v>46</v>
      </c>
      <c r="N3167">
        <f t="shared" si="343"/>
        <v>0</v>
      </c>
      <c r="O3167" t="str">
        <f t="shared" si="344"/>
        <v>No</v>
      </c>
      <c r="P3167">
        <f t="shared" si="345"/>
        <v>0</v>
      </c>
      <c r="Q3167">
        <f t="shared" si="346"/>
        <v>4813937689</v>
      </c>
      <c r="R3167">
        <f t="shared" si="347"/>
        <v>4.1933383153624479</v>
      </c>
      <c r="S3167" t="str">
        <f t="shared" si="348"/>
        <v>Acceptable</v>
      </c>
      <c r="T3167">
        <f>ROUNDUP(C3167,0)</f>
        <v>4</v>
      </c>
      <c r="U3167">
        <f>ROUNDDOWN(C3167,0)</f>
        <v>3</v>
      </c>
      <c r="V3167">
        <f>RIGHT(K3167,2)+2000</f>
        <v>2016</v>
      </c>
      <c r="W3167" t="str">
        <f>INDEX(_xlfn.TEXTSPLIT(K3167,"-"),1,2)</f>
        <v>Jul</v>
      </c>
      <c r="X3167" t="str">
        <f>INDEX(_xlfn.TEXTSPLIT(K3167,"-"),1,1)</f>
        <v>14</v>
      </c>
      <c r="Y3167">
        <f>INDEX(months!B:B,MATCH(Sheet1!W3167,months!A:A,0))</f>
        <v>7</v>
      </c>
      <c r="Z3167">
        <f t="shared" si="349"/>
        <v>42565</v>
      </c>
    </row>
    <row r="3168" spans="1:26" x14ac:dyDescent="0.2">
      <c r="A3168" t="s">
        <v>4546</v>
      </c>
      <c r="B3168" t="s">
        <v>4457</v>
      </c>
      <c r="C3168">
        <v>4.3</v>
      </c>
      <c r="D3168">
        <v>34</v>
      </c>
      <c r="E3168" t="s">
        <v>1504</v>
      </c>
      <c r="F3168" t="s">
        <v>775</v>
      </c>
      <c r="G3168" t="s">
        <v>23</v>
      </c>
      <c r="H3168" t="s">
        <v>24</v>
      </c>
      <c r="I3168" t="s">
        <v>25</v>
      </c>
      <c r="J3168" t="s">
        <v>4458</v>
      </c>
      <c r="K3168" t="s">
        <v>2616</v>
      </c>
      <c r="L3168" t="s">
        <v>984</v>
      </c>
      <c r="M3168" t="s">
        <v>29</v>
      </c>
      <c r="N3168">
        <f t="shared" si="343"/>
        <v>0</v>
      </c>
      <c r="O3168" t="str">
        <f t="shared" si="344"/>
        <v>No</v>
      </c>
      <c r="P3168">
        <f t="shared" si="345"/>
        <v>0</v>
      </c>
      <c r="Q3168">
        <f t="shared" si="346"/>
        <v>4813937689</v>
      </c>
      <c r="R3168">
        <f t="shared" si="347"/>
        <v>4.1933383153624479</v>
      </c>
      <c r="S3168" t="str">
        <f t="shared" si="348"/>
        <v>Acceptable</v>
      </c>
      <c r="T3168">
        <f>ROUNDUP(C3168,0)</f>
        <v>5</v>
      </c>
      <c r="U3168">
        <f>ROUNDDOWN(C3168,0)</f>
        <v>4</v>
      </c>
      <c r="V3168">
        <f>RIGHT(K3168,2)+2000</f>
        <v>2017</v>
      </c>
      <c r="W3168" t="str">
        <f>INDEX(_xlfn.TEXTSPLIT(K3168,"-"),1,2)</f>
        <v>Aug</v>
      </c>
      <c r="X3168" t="str">
        <f>INDEX(_xlfn.TEXTSPLIT(K3168,"-"),1,1)</f>
        <v>29</v>
      </c>
      <c r="Y3168">
        <f>INDEX(months!B:B,MATCH(Sheet1!W3168,months!A:A,0))</f>
        <v>8</v>
      </c>
      <c r="Z3168">
        <f t="shared" si="349"/>
        <v>42976</v>
      </c>
    </row>
    <row r="3169" spans="1:26" x14ac:dyDescent="0.2">
      <c r="A3169" t="s">
        <v>4548</v>
      </c>
      <c r="B3169" t="s">
        <v>4457</v>
      </c>
      <c r="C3169">
        <v>4.0999999999999996</v>
      </c>
      <c r="D3169">
        <v>427</v>
      </c>
      <c r="E3169" t="s">
        <v>202</v>
      </c>
      <c r="F3169" t="s">
        <v>50</v>
      </c>
      <c r="G3169" t="s">
        <v>23</v>
      </c>
      <c r="H3169" t="s">
        <v>24</v>
      </c>
      <c r="I3169" t="s">
        <v>25</v>
      </c>
      <c r="J3169" t="s">
        <v>4458</v>
      </c>
      <c r="K3169" t="s">
        <v>4549</v>
      </c>
      <c r="L3169" t="s">
        <v>1059</v>
      </c>
      <c r="M3169" t="s">
        <v>81</v>
      </c>
      <c r="N3169">
        <f t="shared" si="343"/>
        <v>0</v>
      </c>
      <c r="O3169" t="str">
        <f t="shared" si="344"/>
        <v>No</v>
      </c>
      <c r="P3169">
        <f t="shared" si="345"/>
        <v>0</v>
      </c>
      <c r="Q3169">
        <f t="shared" si="346"/>
        <v>4813937689</v>
      </c>
      <c r="R3169">
        <f t="shared" si="347"/>
        <v>4.1933383153624479</v>
      </c>
      <c r="S3169" t="str">
        <f t="shared" si="348"/>
        <v>Acceptable</v>
      </c>
      <c r="T3169">
        <f>ROUNDUP(C3169,0)</f>
        <v>5</v>
      </c>
      <c r="U3169">
        <f>ROUNDDOWN(C3169,0)</f>
        <v>4</v>
      </c>
      <c r="V3169">
        <f>RIGHT(K3169,2)+2000</f>
        <v>2016</v>
      </c>
      <c r="W3169" t="str">
        <f>INDEX(_xlfn.TEXTSPLIT(K3169,"-"),1,2)</f>
        <v>Mar</v>
      </c>
      <c r="X3169" t="str">
        <f>INDEX(_xlfn.TEXTSPLIT(K3169,"-"),1,1)</f>
        <v>21</v>
      </c>
      <c r="Y3169">
        <f>INDEX(months!B:B,MATCH(Sheet1!W3169,months!A:A,0))</f>
        <v>3</v>
      </c>
      <c r="Z3169">
        <f t="shared" si="349"/>
        <v>42450</v>
      </c>
    </row>
    <row r="3170" spans="1:26" x14ac:dyDescent="0.2">
      <c r="A3170" t="s">
        <v>4550</v>
      </c>
      <c r="B3170" t="s">
        <v>4457</v>
      </c>
      <c r="C3170">
        <v>4.2</v>
      </c>
      <c r="D3170">
        <v>35560</v>
      </c>
      <c r="E3170" t="s">
        <v>481</v>
      </c>
      <c r="F3170" t="s">
        <v>38</v>
      </c>
      <c r="G3170" t="s">
        <v>23</v>
      </c>
      <c r="H3170" t="s">
        <v>24</v>
      </c>
      <c r="I3170" t="s">
        <v>25</v>
      </c>
      <c r="J3170" t="s">
        <v>4458</v>
      </c>
      <c r="K3170" t="s">
        <v>4551</v>
      </c>
      <c r="L3170" t="s">
        <v>4552</v>
      </c>
      <c r="M3170" t="s">
        <v>29</v>
      </c>
      <c r="N3170">
        <f t="shared" si="343"/>
        <v>0</v>
      </c>
      <c r="O3170" t="str">
        <f t="shared" si="344"/>
        <v>No</v>
      </c>
      <c r="P3170">
        <f t="shared" si="345"/>
        <v>0</v>
      </c>
      <c r="Q3170">
        <f t="shared" si="346"/>
        <v>4813937689</v>
      </c>
      <c r="R3170">
        <f t="shared" si="347"/>
        <v>4.1933383153624479</v>
      </c>
      <c r="S3170" t="str">
        <f t="shared" si="348"/>
        <v>Acceptable</v>
      </c>
      <c r="T3170">
        <f>ROUNDUP(C3170,0)</f>
        <v>5</v>
      </c>
      <c r="U3170">
        <f>ROUNDDOWN(C3170,0)</f>
        <v>4</v>
      </c>
      <c r="V3170">
        <f>RIGHT(K3170,2)+2000</f>
        <v>2016</v>
      </c>
      <c r="W3170" t="str">
        <f>INDEX(_xlfn.TEXTSPLIT(K3170,"-"),1,2)</f>
        <v>Jul</v>
      </c>
      <c r="X3170" t="str">
        <f>INDEX(_xlfn.TEXTSPLIT(K3170,"-"),1,1)</f>
        <v>5</v>
      </c>
      <c r="Y3170">
        <f>INDEX(months!B:B,MATCH(Sheet1!W3170,months!A:A,0))</f>
        <v>7</v>
      </c>
      <c r="Z3170">
        <f t="shared" si="349"/>
        <v>42556</v>
      </c>
    </row>
    <row r="3171" spans="1:26" x14ac:dyDescent="0.2">
      <c r="A3171" t="s">
        <v>4553</v>
      </c>
      <c r="B3171" t="s">
        <v>4457</v>
      </c>
      <c r="C3171">
        <v>4.3</v>
      </c>
      <c r="D3171">
        <v>397422</v>
      </c>
      <c r="E3171" t="s">
        <v>46</v>
      </c>
      <c r="F3171" t="s">
        <v>89</v>
      </c>
      <c r="G3171" t="s">
        <v>23</v>
      </c>
      <c r="H3171" t="s">
        <v>24</v>
      </c>
      <c r="I3171" t="s">
        <v>44</v>
      </c>
      <c r="J3171" t="s">
        <v>4458</v>
      </c>
      <c r="K3171" t="s">
        <v>97</v>
      </c>
      <c r="L3171" t="s">
        <v>46</v>
      </c>
      <c r="M3171" t="s">
        <v>46</v>
      </c>
      <c r="N3171">
        <f t="shared" si="343"/>
        <v>0</v>
      </c>
      <c r="O3171" t="str">
        <f t="shared" si="344"/>
        <v>No</v>
      </c>
      <c r="P3171">
        <f t="shared" si="345"/>
        <v>0</v>
      </c>
      <c r="Q3171">
        <f t="shared" si="346"/>
        <v>4813937689</v>
      </c>
      <c r="R3171">
        <f t="shared" si="347"/>
        <v>4.1933383153624479</v>
      </c>
      <c r="S3171" t="str">
        <f t="shared" si="348"/>
        <v>Acceptable</v>
      </c>
      <c r="T3171">
        <f>ROUNDUP(C3171,0)</f>
        <v>5</v>
      </c>
      <c r="U3171">
        <f>ROUNDDOWN(C3171,0)</f>
        <v>4</v>
      </c>
      <c r="V3171">
        <f>RIGHT(K3171,2)+2000</f>
        <v>2018</v>
      </c>
      <c r="W3171" t="str">
        <f>INDEX(_xlfn.TEXTSPLIT(K3171,"-"),1,2)</f>
        <v>Aug</v>
      </c>
      <c r="X3171" t="str">
        <f>INDEX(_xlfn.TEXTSPLIT(K3171,"-"),1,1)</f>
        <v>3</v>
      </c>
      <c r="Y3171">
        <f>INDEX(months!B:B,MATCH(Sheet1!W3171,months!A:A,0))</f>
        <v>8</v>
      </c>
      <c r="Z3171">
        <f t="shared" si="349"/>
        <v>43315</v>
      </c>
    </row>
    <row r="3172" spans="1:26" x14ac:dyDescent="0.2">
      <c r="A3172" t="s">
        <v>4476</v>
      </c>
      <c r="B3172" t="s">
        <v>4457</v>
      </c>
      <c r="C3172">
        <v>4.4000000000000004</v>
      </c>
      <c r="D3172">
        <v>1162837</v>
      </c>
      <c r="E3172" t="s">
        <v>46</v>
      </c>
      <c r="F3172" t="s">
        <v>448</v>
      </c>
      <c r="G3172" t="s">
        <v>23</v>
      </c>
      <c r="H3172" t="s">
        <v>24</v>
      </c>
      <c r="I3172" t="s">
        <v>25</v>
      </c>
      <c r="J3172" t="s">
        <v>4458</v>
      </c>
      <c r="K3172" t="s">
        <v>311</v>
      </c>
      <c r="L3172" t="s">
        <v>46</v>
      </c>
      <c r="M3172" t="s">
        <v>46</v>
      </c>
      <c r="N3172">
        <f t="shared" si="343"/>
        <v>0</v>
      </c>
      <c r="O3172" t="str">
        <f t="shared" si="344"/>
        <v>No</v>
      </c>
      <c r="P3172">
        <f t="shared" si="345"/>
        <v>0</v>
      </c>
      <c r="Q3172">
        <f t="shared" si="346"/>
        <v>4813937689</v>
      </c>
      <c r="R3172">
        <f t="shared" si="347"/>
        <v>4.1933383153624479</v>
      </c>
      <c r="S3172" t="str">
        <f t="shared" si="348"/>
        <v>Acceptable</v>
      </c>
      <c r="T3172">
        <f>ROUNDUP(C3172,0)</f>
        <v>5</v>
      </c>
      <c r="U3172">
        <f>ROUNDDOWN(C3172,0)</f>
        <v>4</v>
      </c>
      <c r="V3172">
        <f>RIGHT(K3172,2)+2000</f>
        <v>2018</v>
      </c>
      <c r="W3172" t="str">
        <f>INDEX(_xlfn.TEXTSPLIT(K3172,"-"),1,2)</f>
        <v>Aug</v>
      </c>
      <c r="X3172" t="str">
        <f>INDEX(_xlfn.TEXTSPLIT(K3172,"-"),1,1)</f>
        <v>4</v>
      </c>
      <c r="Y3172">
        <f>INDEX(months!B:B,MATCH(Sheet1!W3172,months!A:A,0))</f>
        <v>8</v>
      </c>
      <c r="Z3172">
        <f t="shared" si="349"/>
        <v>43316</v>
      </c>
    </row>
    <row r="3173" spans="1:26" x14ac:dyDescent="0.2">
      <c r="A3173" t="s">
        <v>4554</v>
      </c>
      <c r="B3173" t="s">
        <v>4457</v>
      </c>
      <c r="C3173">
        <v>4.3</v>
      </c>
      <c r="D3173">
        <v>11182</v>
      </c>
      <c r="E3173" t="s">
        <v>2688</v>
      </c>
      <c r="F3173" t="s">
        <v>65</v>
      </c>
      <c r="G3173" t="s">
        <v>23</v>
      </c>
      <c r="H3173" t="s">
        <v>24</v>
      </c>
      <c r="I3173" t="s">
        <v>25</v>
      </c>
      <c r="J3173" t="s">
        <v>4458</v>
      </c>
      <c r="K3173" t="s">
        <v>115</v>
      </c>
      <c r="L3173" t="s">
        <v>4555</v>
      </c>
      <c r="M3173" t="s">
        <v>81</v>
      </c>
      <c r="N3173">
        <f t="shared" si="343"/>
        <v>0</v>
      </c>
      <c r="O3173" t="str">
        <f t="shared" si="344"/>
        <v>No</v>
      </c>
      <c r="P3173">
        <f t="shared" si="345"/>
        <v>0</v>
      </c>
      <c r="Q3173">
        <f t="shared" si="346"/>
        <v>4813937689</v>
      </c>
      <c r="R3173">
        <f t="shared" si="347"/>
        <v>4.1933383153624479</v>
      </c>
      <c r="S3173" t="str">
        <f t="shared" si="348"/>
        <v>Acceptable</v>
      </c>
      <c r="T3173">
        <f>ROUNDUP(C3173,0)</f>
        <v>5</v>
      </c>
      <c r="U3173">
        <f>ROUNDDOWN(C3173,0)</f>
        <v>4</v>
      </c>
      <c r="V3173">
        <f>RIGHT(K3173,2)+2000</f>
        <v>2018</v>
      </c>
      <c r="W3173" t="str">
        <f>INDEX(_xlfn.TEXTSPLIT(K3173,"-"),1,2)</f>
        <v>Jul</v>
      </c>
      <c r="X3173" t="str">
        <f>INDEX(_xlfn.TEXTSPLIT(K3173,"-"),1,1)</f>
        <v>30</v>
      </c>
      <c r="Y3173">
        <f>INDEX(months!B:B,MATCH(Sheet1!W3173,months!A:A,0))</f>
        <v>7</v>
      </c>
      <c r="Z3173">
        <f t="shared" si="349"/>
        <v>43311</v>
      </c>
    </row>
    <row r="3174" spans="1:26" x14ac:dyDescent="0.2">
      <c r="A3174" t="s">
        <v>4556</v>
      </c>
      <c r="B3174" t="s">
        <v>4457</v>
      </c>
      <c r="C3174">
        <v>4.3</v>
      </c>
      <c r="D3174">
        <v>16734</v>
      </c>
      <c r="E3174" t="s">
        <v>1245</v>
      </c>
      <c r="F3174" t="s">
        <v>65</v>
      </c>
      <c r="G3174" t="s">
        <v>23</v>
      </c>
      <c r="H3174" t="s">
        <v>24</v>
      </c>
      <c r="I3174" t="s">
        <v>25</v>
      </c>
      <c r="J3174" t="s">
        <v>4458</v>
      </c>
      <c r="K3174" t="s">
        <v>84</v>
      </c>
      <c r="L3174" t="s">
        <v>4535</v>
      </c>
      <c r="M3174" t="s">
        <v>274</v>
      </c>
      <c r="N3174">
        <f t="shared" si="343"/>
        <v>0</v>
      </c>
      <c r="O3174" t="str">
        <f t="shared" si="344"/>
        <v>No</v>
      </c>
      <c r="P3174">
        <f t="shared" si="345"/>
        <v>0</v>
      </c>
      <c r="Q3174">
        <f t="shared" si="346"/>
        <v>4813937689</v>
      </c>
      <c r="R3174">
        <f t="shared" si="347"/>
        <v>4.1933383153624479</v>
      </c>
      <c r="S3174" t="str">
        <f t="shared" si="348"/>
        <v>Acceptable</v>
      </c>
      <c r="T3174">
        <f>ROUNDUP(C3174,0)</f>
        <v>5</v>
      </c>
      <c r="U3174">
        <f>ROUNDDOWN(C3174,0)</f>
        <v>4</v>
      </c>
      <c r="V3174">
        <f>RIGHT(K3174,2)+2000</f>
        <v>2018</v>
      </c>
      <c r="W3174" t="str">
        <f>INDEX(_xlfn.TEXTSPLIT(K3174,"-"),1,2)</f>
        <v>Jul</v>
      </c>
      <c r="X3174" t="str">
        <f>INDEX(_xlfn.TEXTSPLIT(K3174,"-"),1,1)</f>
        <v>31</v>
      </c>
      <c r="Y3174">
        <f>INDEX(months!B:B,MATCH(Sheet1!W3174,months!A:A,0))</f>
        <v>7</v>
      </c>
      <c r="Z3174">
        <f t="shared" si="349"/>
        <v>43312</v>
      </c>
    </row>
    <row r="3175" spans="1:26" x14ac:dyDescent="0.2">
      <c r="A3175" t="s">
        <v>4528</v>
      </c>
      <c r="B3175" t="s">
        <v>4457</v>
      </c>
      <c r="C3175">
        <v>4.4000000000000004</v>
      </c>
      <c r="D3175">
        <v>48930</v>
      </c>
      <c r="E3175" t="s">
        <v>186</v>
      </c>
      <c r="F3175" t="s">
        <v>38</v>
      </c>
      <c r="G3175" t="s">
        <v>23</v>
      </c>
      <c r="H3175" t="s">
        <v>24</v>
      </c>
      <c r="I3175" t="s">
        <v>25</v>
      </c>
      <c r="J3175" t="s">
        <v>4458</v>
      </c>
      <c r="K3175" t="s">
        <v>216</v>
      </c>
      <c r="L3175" t="s">
        <v>4529</v>
      </c>
      <c r="M3175" t="s">
        <v>54</v>
      </c>
      <c r="N3175">
        <f t="shared" si="343"/>
        <v>0</v>
      </c>
      <c r="O3175" t="str">
        <f t="shared" si="344"/>
        <v>No</v>
      </c>
      <c r="P3175">
        <f t="shared" si="345"/>
        <v>0</v>
      </c>
      <c r="Q3175">
        <f t="shared" si="346"/>
        <v>4813937689</v>
      </c>
      <c r="R3175">
        <f t="shared" si="347"/>
        <v>4.1933383153624479</v>
      </c>
      <c r="S3175" t="str">
        <f t="shared" si="348"/>
        <v>Acceptable</v>
      </c>
      <c r="T3175">
        <f>ROUNDUP(C3175,0)</f>
        <v>5</v>
      </c>
      <c r="U3175">
        <f>ROUNDDOWN(C3175,0)</f>
        <v>4</v>
      </c>
      <c r="V3175">
        <f>RIGHT(K3175,2)+2000</f>
        <v>2018</v>
      </c>
      <c r="W3175" t="str">
        <f>INDEX(_xlfn.TEXTSPLIT(K3175,"-"),1,2)</f>
        <v>Jul</v>
      </c>
      <c r="X3175" t="str">
        <f>INDEX(_xlfn.TEXTSPLIT(K3175,"-"),1,1)</f>
        <v>26</v>
      </c>
      <c r="Y3175">
        <f>INDEX(months!B:B,MATCH(Sheet1!W3175,months!A:A,0))</f>
        <v>7</v>
      </c>
      <c r="Z3175">
        <f t="shared" si="349"/>
        <v>43307</v>
      </c>
    </row>
    <row r="3176" spans="1:26" x14ac:dyDescent="0.2">
      <c r="A3176" t="s">
        <v>4536</v>
      </c>
      <c r="B3176" t="s">
        <v>4457</v>
      </c>
      <c r="C3176">
        <v>3.5</v>
      </c>
      <c r="D3176">
        <v>30447</v>
      </c>
      <c r="E3176" t="s">
        <v>2527</v>
      </c>
      <c r="F3176" t="s">
        <v>38</v>
      </c>
      <c r="G3176" t="s">
        <v>23</v>
      </c>
      <c r="H3176" t="s">
        <v>24</v>
      </c>
      <c r="I3176" t="s">
        <v>25</v>
      </c>
      <c r="J3176" t="s">
        <v>4458</v>
      </c>
      <c r="K3176" t="s">
        <v>187</v>
      </c>
      <c r="L3176" t="s">
        <v>4537</v>
      </c>
      <c r="M3176" t="s">
        <v>274</v>
      </c>
      <c r="N3176">
        <f t="shared" si="343"/>
        <v>0</v>
      </c>
      <c r="O3176" t="str">
        <f t="shared" si="344"/>
        <v>No</v>
      </c>
      <c r="P3176">
        <f t="shared" si="345"/>
        <v>0</v>
      </c>
      <c r="Q3176">
        <f t="shared" si="346"/>
        <v>4813937689</v>
      </c>
      <c r="R3176">
        <f t="shared" si="347"/>
        <v>4.1933383153624479</v>
      </c>
      <c r="S3176" t="str">
        <f t="shared" si="348"/>
        <v>Acceptable</v>
      </c>
      <c r="T3176">
        <f>ROUNDUP(C3176,0)</f>
        <v>4</v>
      </c>
      <c r="U3176">
        <f>ROUNDDOWN(C3176,0)</f>
        <v>3</v>
      </c>
      <c r="V3176">
        <f>RIGHT(K3176,2)+2000</f>
        <v>2018</v>
      </c>
      <c r="W3176" t="str">
        <f>INDEX(_xlfn.TEXTSPLIT(K3176,"-"),1,2)</f>
        <v>Jul</v>
      </c>
      <c r="X3176" t="str">
        <f>INDEX(_xlfn.TEXTSPLIT(K3176,"-"),1,1)</f>
        <v>20</v>
      </c>
      <c r="Y3176">
        <f>INDEX(months!B:B,MATCH(Sheet1!W3176,months!A:A,0))</f>
        <v>7</v>
      </c>
      <c r="Z3176">
        <f t="shared" si="349"/>
        <v>43301</v>
      </c>
    </row>
    <row r="3177" spans="1:26" x14ac:dyDescent="0.2">
      <c r="A3177" t="s">
        <v>4456</v>
      </c>
      <c r="B3177" t="s">
        <v>4457</v>
      </c>
      <c r="C3177">
        <v>4.0999999999999996</v>
      </c>
      <c r="D3177">
        <v>136626</v>
      </c>
      <c r="E3177" t="s">
        <v>31</v>
      </c>
      <c r="F3177" t="s">
        <v>89</v>
      </c>
      <c r="G3177" t="s">
        <v>23</v>
      </c>
      <c r="H3177" t="s">
        <v>24</v>
      </c>
      <c r="I3177" t="s">
        <v>25</v>
      </c>
      <c r="J3177" t="s">
        <v>4458</v>
      </c>
      <c r="K3177" t="s">
        <v>3021</v>
      </c>
      <c r="L3177" t="s">
        <v>4459</v>
      </c>
      <c r="M3177" t="s">
        <v>274</v>
      </c>
      <c r="N3177">
        <f t="shared" si="343"/>
        <v>0</v>
      </c>
      <c r="O3177" t="str">
        <f t="shared" si="344"/>
        <v>No</v>
      </c>
      <c r="P3177">
        <f t="shared" si="345"/>
        <v>0</v>
      </c>
      <c r="Q3177">
        <f t="shared" si="346"/>
        <v>4813937689</v>
      </c>
      <c r="R3177">
        <f t="shared" si="347"/>
        <v>4.1933383153624479</v>
      </c>
      <c r="S3177" t="str">
        <f t="shared" si="348"/>
        <v>Acceptable</v>
      </c>
      <c r="T3177">
        <f>ROUNDUP(C3177,0)</f>
        <v>5</v>
      </c>
      <c r="U3177">
        <f>ROUNDDOWN(C3177,0)</f>
        <v>4</v>
      </c>
      <c r="V3177">
        <f>RIGHT(K3177,2)+2000</f>
        <v>2018</v>
      </c>
      <c r="W3177" t="str">
        <f>INDEX(_xlfn.TEXTSPLIT(K3177,"-"),1,2)</f>
        <v>Aug</v>
      </c>
      <c r="X3177" t="str">
        <f>INDEX(_xlfn.TEXTSPLIT(K3177,"-"),1,1)</f>
        <v>6</v>
      </c>
      <c r="Y3177">
        <f>INDEX(months!B:B,MATCH(Sheet1!W3177,months!A:A,0))</f>
        <v>8</v>
      </c>
      <c r="Z3177">
        <f t="shared" si="349"/>
        <v>43318</v>
      </c>
    </row>
    <row r="3178" spans="1:26" x14ac:dyDescent="0.2">
      <c r="A3178" t="s">
        <v>4557</v>
      </c>
      <c r="B3178" t="s">
        <v>4457</v>
      </c>
      <c r="C3178">
        <v>4.5999999999999996</v>
      </c>
      <c r="D3178">
        <v>10035</v>
      </c>
      <c r="E3178" t="s">
        <v>46</v>
      </c>
      <c r="F3178" t="s">
        <v>65</v>
      </c>
      <c r="G3178" t="s">
        <v>23</v>
      </c>
      <c r="H3178" t="s">
        <v>24</v>
      </c>
      <c r="I3178" t="s">
        <v>25</v>
      </c>
      <c r="J3178" t="s">
        <v>4458</v>
      </c>
      <c r="K3178" t="s">
        <v>564</v>
      </c>
      <c r="L3178" t="s">
        <v>46</v>
      </c>
      <c r="M3178" t="s">
        <v>46</v>
      </c>
      <c r="N3178">
        <f t="shared" si="343"/>
        <v>0</v>
      </c>
      <c r="O3178" t="str">
        <f t="shared" si="344"/>
        <v>No</v>
      </c>
      <c r="P3178">
        <f t="shared" si="345"/>
        <v>0</v>
      </c>
      <c r="Q3178">
        <f t="shared" si="346"/>
        <v>4813937689</v>
      </c>
      <c r="R3178">
        <f t="shared" si="347"/>
        <v>4.1933383153624479</v>
      </c>
      <c r="S3178" t="str">
        <f t="shared" si="348"/>
        <v>Acceptable</v>
      </c>
      <c r="T3178">
        <f>ROUNDUP(C3178,0)</f>
        <v>5</v>
      </c>
      <c r="U3178">
        <f>ROUNDDOWN(C3178,0)</f>
        <v>4</v>
      </c>
      <c r="V3178">
        <f>RIGHT(K3178,2)+2000</f>
        <v>2018</v>
      </c>
      <c r="W3178" t="str">
        <f>INDEX(_xlfn.TEXTSPLIT(K3178,"-"),1,2)</f>
        <v>May</v>
      </c>
      <c r="X3178" t="str">
        <f>INDEX(_xlfn.TEXTSPLIT(K3178,"-"),1,1)</f>
        <v>4</v>
      </c>
      <c r="Y3178">
        <f>INDEX(months!B:B,MATCH(Sheet1!W3178,months!A:A,0))</f>
        <v>5</v>
      </c>
      <c r="Z3178">
        <f t="shared" si="349"/>
        <v>43224</v>
      </c>
    </row>
    <row r="3179" spans="1:26" x14ac:dyDescent="0.2">
      <c r="A3179" t="s">
        <v>4558</v>
      </c>
      <c r="B3179" t="s">
        <v>4457</v>
      </c>
      <c r="C3179">
        <v>4.4000000000000004</v>
      </c>
      <c r="D3179">
        <v>20313</v>
      </c>
      <c r="E3179" t="s">
        <v>219</v>
      </c>
      <c r="F3179" t="s">
        <v>50</v>
      </c>
      <c r="G3179" t="s">
        <v>23</v>
      </c>
      <c r="H3179" t="s">
        <v>24</v>
      </c>
      <c r="I3179" t="s">
        <v>25</v>
      </c>
      <c r="J3179" t="s">
        <v>4458</v>
      </c>
      <c r="K3179" t="s">
        <v>2235</v>
      </c>
      <c r="L3179" t="s">
        <v>4559</v>
      </c>
      <c r="M3179" t="s">
        <v>54</v>
      </c>
      <c r="N3179">
        <f t="shared" si="343"/>
        <v>0</v>
      </c>
      <c r="O3179" t="str">
        <f t="shared" si="344"/>
        <v>No</v>
      </c>
      <c r="P3179">
        <f t="shared" si="345"/>
        <v>0</v>
      </c>
      <c r="Q3179">
        <f t="shared" si="346"/>
        <v>4813937689</v>
      </c>
      <c r="R3179">
        <f t="shared" si="347"/>
        <v>4.1933383153624479</v>
      </c>
      <c r="S3179" t="str">
        <f t="shared" si="348"/>
        <v>Acceptable</v>
      </c>
      <c r="T3179">
        <f>ROUNDUP(C3179,0)</f>
        <v>5</v>
      </c>
      <c r="U3179">
        <f>ROUNDDOWN(C3179,0)</f>
        <v>4</v>
      </c>
      <c r="V3179">
        <f>RIGHT(K3179,2)+2000</f>
        <v>2018</v>
      </c>
      <c r="W3179" t="str">
        <f>INDEX(_xlfn.TEXTSPLIT(K3179,"-"),1,2)</f>
        <v>Aug</v>
      </c>
      <c r="X3179" t="str">
        <f>INDEX(_xlfn.TEXTSPLIT(K3179,"-"),1,1)</f>
        <v>5</v>
      </c>
      <c r="Y3179">
        <f>INDEX(months!B:B,MATCH(Sheet1!W3179,months!A:A,0))</f>
        <v>8</v>
      </c>
      <c r="Z3179">
        <f t="shared" si="349"/>
        <v>43317</v>
      </c>
    </row>
    <row r="3180" spans="1:26" x14ac:dyDescent="0.2">
      <c r="A3180" t="s">
        <v>4560</v>
      </c>
      <c r="B3180" t="s">
        <v>4457</v>
      </c>
      <c r="C3180">
        <v>4.2</v>
      </c>
      <c r="D3180">
        <v>25740</v>
      </c>
      <c r="E3180" t="s">
        <v>664</v>
      </c>
      <c r="F3180" t="s">
        <v>65</v>
      </c>
      <c r="G3180" t="s">
        <v>23</v>
      </c>
      <c r="H3180" t="s">
        <v>24</v>
      </c>
      <c r="I3180" t="s">
        <v>25</v>
      </c>
      <c r="J3180" t="s">
        <v>4458</v>
      </c>
      <c r="K3180" t="s">
        <v>297</v>
      </c>
      <c r="L3180" t="s">
        <v>1207</v>
      </c>
      <c r="M3180" t="s">
        <v>54</v>
      </c>
      <c r="N3180">
        <f t="shared" si="343"/>
        <v>0</v>
      </c>
      <c r="O3180" t="str">
        <f t="shared" si="344"/>
        <v>No</v>
      </c>
      <c r="P3180">
        <f t="shared" si="345"/>
        <v>0</v>
      </c>
      <c r="Q3180">
        <f t="shared" si="346"/>
        <v>4813937689</v>
      </c>
      <c r="R3180">
        <f t="shared" si="347"/>
        <v>4.1933383153624479</v>
      </c>
      <c r="S3180" t="str">
        <f t="shared" si="348"/>
        <v>Acceptable</v>
      </c>
      <c r="T3180">
        <f>ROUNDUP(C3180,0)</f>
        <v>5</v>
      </c>
      <c r="U3180">
        <f>ROUNDDOWN(C3180,0)</f>
        <v>4</v>
      </c>
      <c r="V3180">
        <f>RIGHT(K3180,2)+2000</f>
        <v>2018</v>
      </c>
      <c r="W3180" t="str">
        <f>INDEX(_xlfn.TEXTSPLIT(K3180,"-"),1,2)</f>
        <v>Jul</v>
      </c>
      <c r="X3180" t="str">
        <f>INDEX(_xlfn.TEXTSPLIT(K3180,"-"),1,1)</f>
        <v>24</v>
      </c>
      <c r="Y3180">
        <f>INDEX(months!B:B,MATCH(Sheet1!W3180,months!A:A,0))</f>
        <v>7</v>
      </c>
      <c r="Z3180">
        <f t="shared" si="349"/>
        <v>43305</v>
      </c>
    </row>
    <row r="3181" spans="1:26" x14ac:dyDescent="0.2">
      <c r="A3181" t="s">
        <v>4487</v>
      </c>
      <c r="B3181" t="s">
        <v>4457</v>
      </c>
      <c r="C3181">
        <v>3.9</v>
      </c>
      <c r="D3181">
        <v>24781</v>
      </c>
      <c r="E3181" t="s">
        <v>731</v>
      </c>
      <c r="F3181" t="s">
        <v>38</v>
      </c>
      <c r="G3181" t="s">
        <v>23</v>
      </c>
      <c r="H3181" t="s">
        <v>24</v>
      </c>
      <c r="I3181" t="s">
        <v>25</v>
      </c>
      <c r="J3181" t="s">
        <v>4458</v>
      </c>
      <c r="K3181" t="s">
        <v>169</v>
      </c>
      <c r="L3181" t="s">
        <v>4488</v>
      </c>
      <c r="M3181" t="s">
        <v>299</v>
      </c>
      <c r="N3181">
        <f t="shared" si="343"/>
        <v>0</v>
      </c>
      <c r="O3181" t="str">
        <f t="shared" si="344"/>
        <v>No</v>
      </c>
      <c r="P3181">
        <f t="shared" si="345"/>
        <v>0</v>
      </c>
      <c r="Q3181">
        <f t="shared" si="346"/>
        <v>4813937689</v>
      </c>
      <c r="R3181">
        <f t="shared" si="347"/>
        <v>4.1933383153624479</v>
      </c>
      <c r="S3181" t="str">
        <f t="shared" si="348"/>
        <v>Acceptable</v>
      </c>
      <c r="T3181">
        <f>ROUNDUP(C3181,0)</f>
        <v>4</v>
      </c>
      <c r="U3181">
        <f>ROUNDDOWN(C3181,0)</f>
        <v>3</v>
      </c>
      <c r="V3181">
        <f>RIGHT(K3181,2)+2000</f>
        <v>2018</v>
      </c>
      <c r="W3181" t="str">
        <f>INDEX(_xlfn.TEXTSPLIT(K3181,"-"),1,2)</f>
        <v>Jul</v>
      </c>
      <c r="X3181" t="str">
        <f>INDEX(_xlfn.TEXTSPLIT(K3181,"-"),1,1)</f>
        <v>11</v>
      </c>
      <c r="Y3181">
        <f>INDEX(months!B:B,MATCH(Sheet1!W3181,months!A:A,0))</f>
        <v>7</v>
      </c>
      <c r="Z3181">
        <f t="shared" si="349"/>
        <v>43292</v>
      </c>
    </row>
    <row r="3182" spans="1:26" x14ac:dyDescent="0.2">
      <c r="A3182" t="s">
        <v>4561</v>
      </c>
      <c r="B3182" t="s">
        <v>4457</v>
      </c>
      <c r="C3182">
        <v>4.2</v>
      </c>
      <c r="D3182">
        <v>42546</v>
      </c>
      <c r="E3182" t="s">
        <v>172</v>
      </c>
      <c r="F3182" t="s">
        <v>38</v>
      </c>
      <c r="G3182" t="s">
        <v>23</v>
      </c>
      <c r="H3182" t="s">
        <v>24</v>
      </c>
      <c r="I3182" t="s">
        <v>25</v>
      </c>
      <c r="J3182" t="s">
        <v>4458</v>
      </c>
      <c r="K3182" t="s">
        <v>137</v>
      </c>
      <c r="L3182" t="s">
        <v>4131</v>
      </c>
      <c r="M3182" t="s">
        <v>54</v>
      </c>
      <c r="N3182">
        <f t="shared" si="343"/>
        <v>0</v>
      </c>
      <c r="O3182" t="str">
        <f t="shared" si="344"/>
        <v>No</v>
      </c>
      <c r="P3182">
        <f t="shared" si="345"/>
        <v>0</v>
      </c>
      <c r="Q3182">
        <f t="shared" si="346"/>
        <v>4813937689</v>
      </c>
      <c r="R3182">
        <f t="shared" si="347"/>
        <v>4.1933383153624479</v>
      </c>
      <c r="S3182" t="str">
        <f t="shared" si="348"/>
        <v>Acceptable</v>
      </c>
      <c r="T3182">
        <f>ROUNDUP(C3182,0)</f>
        <v>5</v>
      </c>
      <c r="U3182">
        <f>ROUNDDOWN(C3182,0)</f>
        <v>4</v>
      </c>
      <c r="V3182">
        <f>RIGHT(K3182,2)+2000</f>
        <v>2018</v>
      </c>
      <c r="W3182" t="str">
        <f>INDEX(_xlfn.TEXTSPLIT(K3182,"-"),1,2)</f>
        <v>Apr</v>
      </c>
      <c r="X3182" t="str">
        <f>INDEX(_xlfn.TEXTSPLIT(K3182,"-"),1,1)</f>
        <v>25</v>
      </c>
      <c r="Y3182">
        <f>INDEX(months!B:B,MATCH(Sheet1!W3182,months!A:A,0))</f>
        <v>4</v>
      </c>
      <c r="Z3182">
        <f t="shared" si="349"/>
        <v>43215</v>
      </c>
    </row>
    <row r="3183" spans="1:26" x14ac:dyDescent="0.2">
      <c r="A3183" t="s">
        <v>4562</v>
      </c>
      <c r="B3183" t="s">
        <v>4457</v>
      </c>
      <c r="C3183">
        <v>4.4000000000000004</v>
      </c>
      <c r="D3183">
        <v>6925</v>
      </c>
      <c r="E3183" t="s">
        <v>46</v>
      </c>
      <c r="F3183" t="s">
        <v>65</v>
      </c>
      <c r="G3183" t="s">
        <v>23</v>
      </c>
      <c r="H3183" t="s">
        <v>24</v>
      </c>
      <c r="I3183" t="s">
        <v>25</v>
      </c>
      <c r="J3183" t="s">
        <v>4458</v>
      </c>
      <c r="K3183" t="s">
        <v>357</v>
      </c>
      <c r="L3183" t="s">
        <v>46</v>
      </c>
      <c r="M3183" t="s">
        <v>46</v>
      </c>
      <c r="N3183">
        <f t="shared" si="343"/>
        <v>0</v>
      </c>
      <c r="O3183" t="str">
        <f t="shared" si="344"/>
        <v>No</v>
      </c>
      <c r="P3183">
        <f t="shared" si="345"/>
        <v>0</v>
      </c>
      <c r="Q3183">
        <f t="shared" si="346"/>
        <v>4813937689</v>
      </c>
      <c r="R3183">
        <f t="shared" si="347"/>
        <v>4.1933383153624479</v>
      </c>
      <c r="S3183" t="str">
        <f t="shared" si="348"/>
        <v>Acceptable</v>
      </c>
      <c r="T3183">
        <f>ROUNDUP(C3183,0)</f>
        <v>5</v>
      </c>
      <c r="U3183">
        <f>ROUNDDOWN(C3183,0)</f>
        <v>4</v>
      </c>
      <c r="V3183">
        <f>RIGHT(K3183,2)+2000</f>
        <v>2018</v>
      </c>
      <c r="W3183" t="str">
        <f>INDEX(_xlfn.TEXTSPLIT(K3183,"-"),1,2)</f>
        <v>Jul</v>
      </c>
      <c r="X3183" t="str">
        <f>INDEX(_xlfn.TEXTSPLIT(K3183,"-"),1,1)</f>
        <v>25</v>
      </c>
      <c r="Y3183">
        <f>INDEX(months!B:B,MATCH(Sheet1!W3183,months!A:A,0))</f>
        <v>7</v>
      </c>
      <c r="Z3183">
        <f t="shared" si="349"/>
        <v>43306</v>
      </c>
    </row>
    <row r="3184" spans="1:26" x14ac:dyDescent="0.2">
      <c r="A3184" t="s">
        <v>4563</v>
      </c>
      <c r="B3184" t="s">
        <v>4457</v>
      </c>
      <c r="C3184">
        <v>4.4000000000000004</v>
      </c>
      <c r="D3184">
        <v>24281</v>
      </c>
      <c r="E3184" t="s">
        <v>64</v>
      </c>
      <c r="F3184" t="s">
        <v>65</v>
      </c>
      <c r="G3184" t="s">
        <v>23</v>
      </c>
      <c r="H3184" t="s">
        <v>24</v>
      </c>
      <c r="I3184" t="s">
        <v>25</v>
      </c>
      <c r="J3184" t="s">
        <v>4458</v>
      </c>
      <c r="K3184" t="s">
        <v>357</v>
      </c>
      <c r="L3184" t="s">
        <v>2432</v>
      </c>
      <c r="M3184" t="s">
        <v>54</v>
      </c>
      <c r="N3184">
        <f t="shared" si="343"/>
        <v>0</v>
      </c>
      <c r="O3184" t="str">
        <f t="shared" si="344"/>
        <v>No</v>
      </c>
      <c r="P3184">
        <f t="shared" si="345"/>
        <v>0</v>
      </c>
      <c r="Q3184">
        <f t="shared" si="346"/>
        <v>4813937689</v>
      </c>
      <c r="R3184">
        <f t="shared" si="347"/>
        <v>4.1933383153624479</v>
      </c>
      <c r="S3184" t="str">
        <f t="shared" si="348"/>
        <v>Acceptable</v>
      </c>
      <c r="T3184">
        <f>ROUNDUP(C3184,0)</f>
        <v>5</v>
      </c>
      <c r="U3184">
        <f>ROUNDDOWN(C3184,0)</f>
        <v>4</v>
      </c>
      <c r="V3184">
        <f>RIGHT(K3184,2)+2000</f>
        <v>2018</v>
      </c>
      <c r="W3184" t="str">
        <f>INDEX(_xlfn.TEXTSPLIT(K3184,"-"),1,2)</f>
        <v>Jul</v>
      </c>
      <c r="X3184" t="str">
        <f>INDEX(_xlfn.TEXTSPLIT(K3184,"-"),1,1)</f>
        <v>25</v>
      </c>
      <c r="Y3184">
        <f>INDEX(months!B:B,MATCH(Sheet1!W3184,months!A:A,0))</f>
        <v>7</v>
      </c>
      <c r="Z3184">
        <f t="shared" si="349"/>
        <v>43306</v>
      </c>
    </row>
    <row r="3185" spans="1:26" x14ac:dyDescent="0.2">
      <c r="A3185" t="s">
        <v>4461</v>
      </c>
      <c r="B3185" t="s">
        <v>4457</v>
      </c>
      <c r="C3185">
        <v>4.4000000000000004</v>
      </c>
      <c r="D3185">
        <v>52028</v>
      </c>
      <c r="E3185" t="s">
        <v>46</v>
      </c>
      <c r="F3185" t="s">
        <v>38</v>
      </c>
      <c r="G3185" t="s">
        <v>23</v>
      </c>
      <c r="H3185" t="s">
        <v>24</v>
      </c>
      <c r="I3185" t="s">
        <v>25</v>
      </c>
      <c r="J3185" t="s">
        <v>4458</v>
      </c>
      <c r="K3185" t="s">
        <v>503</v>
      </c>
      <c r="L3185" t="s">
        <v>46</v>
      </c>
      <c r="M3185" t="s">
        <v>274</v>
      </c>
      <c r="N3185">
        <f t="shared" si="343"/>
        <v>0</v>
      </c>
      <c r="O3185" t="str">
        <f t="shared" si="344"/>
        <v>No</v>
      </c>
      <c r="P3185">
        <f t="shared" si="345"/>
        <v>0</v>
      </c>
      <c r="Q3185">
        <f t="shared" si="346"/>
        <v>4813937689</v>
      </c>
      <c r="R3185">
        <f t="shared" si="347"/>
        <v>4.1933383153624479</v>
      </c>
      <c r="S3185" t="str">
        <f t="shared" si="348"/>
        <v>Acceptable</v>
      </c>
      <c r="T3185">
        <f>ROUNDUP(C3185,0)</f>
        <v>5</v>
      </c>
      <c r="U3185">
        <f>ROUNDDOWN(C3185,0)</f>
        <v>4</v>
      </c>
      <c r="V3185">
        <f>RIGHT(K3185,2)+2000</f>
        <v>2018</v>
      </c>
      <c r="W3185" t="str">
        <f>INDEX(_xlfn.TEXTSPLIT(K3185,"-"),1,2)</f>
        <v>Jun</v>
      </c>
      <c r="X3185" t="str">
        <f>INDEX(_xlfn.TEXTSPLIT(K3185,"-"),1,1)</f>
        <v>29</v>
      </c>
      <c r="Y3185">
        <f>INDEX(months!B:B,MATCH(Sheet1!W3185,months!A:A,0))</f>
        <v>6</v>
      </c>
      <c r="Z3185">
        <f t="shared" si="349"/>
        <v>43280</v>
      </c>
    </row>
    <row r="3186" spans="1:26" x14ac:dyDescent="0.2">
      <c r="A3186" t="s">
        <v>4564</v>
      </c>
      <c r="B3186" t="s">
        <v>4457</v>
      </c>
      <c r="C3186">
        <v>4.4000000000000004</v>
      </c>
      <c r="D3186">
        <v>18039</v>
      </c>
      <c r="E3186" t="s">
        <v>74</v>
      </c>
      <c r="F3186" t="s">
        <v>65</v>
      </c>
      <c r="G3186" t="s">
        <v>23</v>
      </c>
      <c r="H3186" t="s">
        <v>24</v>
      </c>
      <c r="I3186" t="s">
        <v>25</v>
      </c>
      <c r="J3186" t="s">
        <v>4458</v>
      </c>
      <c r="K3186" t="s">
        <v>216</v>
      </c>
      <c r="L3186" t="s">
        <v>2059</v>
      </c>
      <c r="M3186" t="s">
        <v>81</v>
      </c>
      <c r="N3186">
        <f t="shared" si="343"/>
        <v>0</v>
      </c>
      <c r="O3186" t="str">
        <f t="shared" si="344"/>
        <v>No</v>
      </c>
      <c r="P3186">
        <f t="shared" si="345"/>
        <v>0</v>
      </c>
      <c r="Q3186">
        <f t="shared" si="346"/>
        <v>4813937689</v>
      </c>
      <c r="R3186">
        <f t="shared" si="347"/>
        <v>4.1933383153624479</v>
      </c>
      <c r="S3186" t="str">
        <f t="shared" si="348"/>
        <v>Acceptable</v>
      </c>
      <c r="T3186">
        <f>ROUNDUP(C3186,0)</f>
        <v>5</v>
      </c>
      <c r="U3186">
        <f>ROUNDDOWN(C3186,0)</f>
        <v>4</v>
      </c>
      <c r="V3186">
        <f>RIGHT(K3186,2)+2000</f>
        <v>2018</v>
      </c>
      <c r="W3186" t="str">
        <f>INDEX(_xlfn.TEXTSPLIT(K3186,"-"),1,2)</f>
        <v>Jul</v>
      </c>
      <c r="X3186" t="str">
        <f>INDEX(_xlfn.TEXTSPLIT(K3186,"-"),1,1)</f>
        <v>26</v>
      </c>
      <c r="Y3186">
        <f>INDEX(months!B:B,MATCH(Sheet1!W3186,months!A:A,0))</f>
        <v>7</v>
      </c>
      <c r="Z3186">
        <f t="shared" si="349"/>
        <v>43307</v>
      </c>
    </row>
    <row r="3187" spans="1:26" x14ac:dyDescent="0.2">
      <c r="A3187" t="s">
        <v>4518</v>
      </c>
      <c r="B3187" t="s">
        <v>4457</v>
      </c>
      <c r="C3187">
        <v>3.7</v>
      </c>
      <c r="D3187">
        <v>27560</v>
      </c>
      <c r="E3187" t="s">
        <v>698</v>
      </c>
      <c r="F3187" t="s">
        <v>38</v>
      </c>
      <c r="G3187" t="s">
        <v>23</v>
      </c>
      <c r="H3187" t="s">
        <v>24</v>
      </c>
      <c r="I3187" t="s">
        <v>25</v>
      </c>
      <c r="J3187" t="s">
        <v>4458</v>
      </c>
      <c r="K3187" t="s">
        <v>84</v>
      </c>
      <c r="L3187" t="s">
        <v>4519</v>
      </c>
      <c r="M3187" t="s">
        <v>274</v>
      </c>
      <c r="N3187">
        <f t="shared" si="343"/>
        <v>0</v>
      </c>
      <c r="O3187" t="str">
        <f t="shared" si="344"/>
        <v>No</v>
      </c>
      <c r="P3187">
        <f t="shared" si="345"/>
        <v>0</v>
      </c>
      <c r="Q3187">
        <f t="shared" si="346"/>
        <v>4813937689</v>
      </c>
      <c r="R3187">
        <f t="shared" si="347"/>
        <v>4.1933383153624479</v>
      </c>
      <c r="S3187" t="str">
        <f t="shared" si="348"/>
        <v>Acceptable</v>
      </c>
      <c r="T3187">
        <f>ROUNDUP(C3187,0)</f>
        <v>4</v>
      </c>
      <c r="U3187">
        <f>ROUNDDOWN(C3187,0)</f>
        <v>3</v>
      </c>
      <c r="V3187">
        <f>RIGHT(K3187,2)+2000</f>
        <v>2018</v>
      </c>
      <c r="W3187" t="str">
        <f>INDEX(_xlfn.TEXTSPLIT(K3187,"-"),1,2)</f>
        <v>Jul</v>
      </c>
      <c r="X3187" t="str">
        <f>INDEX(_xlfn.TEXTSPLIT(K3187,"-"),1,1)</f>
        <v>31</v>
      </c>
      <c r="Y3187">
        <f>INDEX(months!B:B,MATCH(Sheet1!W3187,months!A:A,0))</f>
        <v>7</v>
      </c>
      <c r="Z3187">
        <f t="shared" si="349"/>
        <v>43312</v>
      </c>
    </row>
    <row r="3188" spans="1:26" x14ac:dyDescent="0.2">
      <c r="A3188" t="s">
        <v>4565</v>
      </c>
      <c r="B3188" t="s">
        <v>4457</v>
      </c>
      <c r="C3188">
        <v>4.4000000000000004</v>
      </c>
      <c r="D3188">
        <v>22748</v>
      </c>
      <c r="E3188" t="s">
        <v>590</v>
      </c>
      <c r="F3188" t="s">
        <v>65</v>
      </c>
      <c r="G3188" t="s">
        <v>23</v>
      </c>
      <c r="H3188" t="s">
        <v>24</v>
      </c>
      <c r="I3188" t="s">
        <v>25</v>
      </c>
      <c r="J3188" t="s">
        <v>4458</v>
      </c>
      <c r="K3188" t="s">
        <v>3021</v>
      </c>
      <c r="L3188" t="s">
        <v>3989</v>
      </c>
      <c r="M3188" t="s">
        <v>274</v>
      </c>
      <c r="N3188">
        <f t="shared" si="343"/>
        <v>0</v>
      </c>
      <c r="O3188" t="str">
        <f t="shared" si="344"/>
        <v>No</v>
      </c>
      <c r="P3188">
        <f t="shared" si="345"/>
        <v>0</v>
      </c>
      <c r="Q3188">
        <f t="shared" si="346"/>
        <v>4813937689</v>
      </c>
      <c r="R3188">
        <f t="shared" si="347"/>
        <v>4.1933383153624479</v>
      </c>
      <c r="S3188" t="str">
        <f t="shared" si="348"/>
        <v>Acceptable</v>
      </c>
      <c r="T3188">
        <f>ROUNDUP(C3188,0)</f>
        <v>5</v>
      </c>
      <c r="U3188">
        <f>ROUNDDOWN(C3188,0)</f>
        <v>4</v>
      </c>
      <c r="V3188">
        <f>RIGHT(K3188,2)+2000</f>
        <v>2018</v>
      </c>
      <c r="W3188" t="str">
        <f>INDEX(_xlfn.TEXTSPLIT(K3188,"-"),1,2)</f>
        <v>Aug</v>
      </c>
      <c r="X3188" t="str">
        <f>INDEX(_xlfn.TEXTSPLIT(K3188,"-"),1,1)</f>
        <v>6</v>
      </c>
      <c r="Y3188">
        <f>INDEX(months!B:B,MATCH(Sheet1!W3188,months!A:A,0))</f>
        <v>8</v>
      </c>
      <c r="Z3188">
        <f t="shared" si="349"/>
        <v>43318</v>
      </c>
    </row>
    <row r="3189" spans="1:26" x14ac:dyDescent="0.2">
      <c r="A3189" t="s">
        <v>4466</v>
      </c>
      <c r="B3189" t="s">
        <v>4457</v>
      </c>
      <c r="C3189">
        <v>4.5</v>
      </c>
      <c r="D3189">
        <v>216388</v>
      </c>
      <c r="E3189" t="s">
        <v>21</v>
      </c>
      <c r="F3189" t="s">
        <v>89</v>
      </c>
      <c r="G3189" t="s">
        <v>23</v>
      </c>
      <c r="H3189" t="s">
        <v>24</v>
      </c>
      <c r="I3189" t="s">
        <v>25</v>
      </c>
      <c r="J3189" t="s">
        <v>4458</v>
      </c>
      <c r="K3189" t="s">
        <v>84</v>
      </c>
      <c r="L3189" t="s">
        <v>46</v>
      </c>
      <c r="M3189" t="s">
        <v>46</v>
      </c>
      <c r="N3189">
        <f t="shared" si="343"/>
        <v>0</v>
      </c>
      <c r="O3189" t="str">
        <f t="shared" si="344"/>
        <v>No</v>
      </c>
      <c r="P3189">
        <f t="shared" si="345"/>
        <v>0</v>
      </c>
      <c r="Q3189">
        <f t="shared" si="346"/>
        <v>4813937689</v>
      </c>
      <c r="R3189">
        <f t="shared" si="347"/>
        <v>4.1933383153624479</v>
      </c>
      <c r="S3189" t="str">
        <f t="shared" si="348"/>
        <v>Acceptable</v>
      </c>
      <c r="T3189">
        <f>ROUNDUP(C3189,0)</f>
        <v>5</v>
      </c>
      <c r="U3189">
        <f>ROUNDDOWN(C3189,0)</f>
        <v>4</v>
      </c>
      <c r="V3189">
        <f>RIGHT(K3189,2)+2000</f>
        <v>2018</v>
      </c>
      <c r="W3189" t="str">
        <f>INDEX(_xlfn.TEXTSPLIT(K3189,"-"),1,2)</f>
        <v>Jul</v>
      </c>
      <c r="X3189" t="str">
        <f>INDEX(_xlfn.TEXTSPLIT(K3189,"-"),1,1)</f>
        <v>31</v>
      </c>
      <c r="Y3189">
        <f>INDEX(months!B:B,MATCH(Sheet1!W3189,months!A:A,0))</f>
        <v>7</v>
      </c>
      <c r="Z3189">
        <f t="shared" si="349"/>
        <v>43312</v>
      </c>
    </row>
    <row r="3190" spans="1:26" x14ac:dyDescent="0.2">
      <c r="A3190" t="s">
        <v>4533</v>
      </c>
      <c r="B3190" t="s">
        <v>4457</v>
      </c>
      <c r="C3190">
        <v>3.7</v>
      </c>
      <c r="D3190">
        <v>16980</v>
      </c>
      <c r="E3190" t="s">
        <v>46</v>
      </c>
      <c r="F3190" t="s">
        <v>38</v>
      </c>
      <c r="G3190" t="s">
        <v>23</v>
      </c>
      <c r="H3190" t="s">
        <v>24</v>
      </c>
      <c r="I3190" t="s">
        <v>25</v>
      </c>
      <c r="J3190" t="s">
        <v>4458</v>
      </c>
      <c r="K3190" t="s">
        <v>226</v>
      </c>
      <c r="L3190" t="s">
        <v>46</v>
      </c>
      <c r="M3190" t="s">
        <v>46</v>
      </c>
      <c r="N3190">
        <f t="shared" si="343"/>
        <v>0</v>
      </c>
      <c r="O3190" t="str">
        <f t="shared" si="344"/>
        <v>No</v>
      </c>
      <c r="P3190">
        <f t="shared" si="345"/>
        <v>0</v>
      </c>
      <c r="Q3190">
        <f t="shared" si="346"/>
        <v>4813937689</v>
      </c>
      <c r="R3190">
        <f t="shared" si="347"/>
        <v>4.1933383153624479</v>
      </c>
      <c r="S3190" t="str">
        <f t="shared" si="348"/>
        <v>Acceptable</v>
      </c>
      <c r="T3190">
        <f>ROUNDUP(C3190,0)</f>
        <v>4</v>
      </c>
      <c r="U3190">
        <f>ROUNDDOWN(C3190,0)</f>
        <v>3</v>
      </c>
      <c r="V3190">
        <f>RIGHT(K3190,2)+2000</f>
        <v>2018</v>
      </c>
      <c r="W3190" t="str">
        <f>INDEX(_xlfn.TEXTSPLIT(K3190,"-"),1,2)</f>
        <v>Jul</v>
      </c>
      <c r="X3190" t="str">
        <f>INDEX(_xlfn.TEXTSPLIT(K3190,"-"),1,1)</f>
        <v>18</v>
      </c>
      <c r="Y3190">
        <f>INDEX(months!B:B,MATCH(Sheet1!W3190,months!A:A,0))</f>
        <v>7</v>
      </c>
      <c r="Z3190">
        <f t="shared" si="349"/>
        <v>43299</v>
      </c>
    </row>
    <row r="3191" spans="1:26" x14ac:dyDescent="0.2">
      <c r="A3191" t="s">
        <v>4566</v>
      </c>
      <c r="B3191" t="s">
        <v>4457</v>
      </c>
      <c r="C3191">
        <v>4.4000000000000004</v>
      </c>
      <c r="D3191">
        <v>47780</v>
      </c>
      <c r="E3191" t="s">
        <v>21</v>
      </c>
      <c r="F3191" t="s">
        <v>38</v>
      </c>
      <c r="G3191" t="s">
        <v>23</v>
      </c>
      <c r="H3191" t="s">
        <v>24</v>
      </c>
      <c r="I3191" t="s">
        <v>25</v>
      </c>
      <c r="J3191" t="s">
        <v>4458</v>
      </c>
      <c r="K3191" t="s">
        <v>84</v>
      </c>
      <c r="L3191" t="s">
        <v>46</v>
      </c>
      <c r="M3191" t="s">
        <v>46</v>
      </c>
      <c r="N3191">
        <f t="shared" si="343"/>
        <v>0</v>
      </c>
      <c r="O3191" t="str">
        <f t="shared" si="344"/>
        <v>No</v>
      </c>
      <c r="P3191">
        <f t="shared" si="345"/>
        <v>0</v>
      </c>
      <c r="Q3191">
        <f t="shared" si="346"/>
        <v>4813937689</v>
      </c>
      <c r="R3191">
        <f t="shared" si="347"/>
        <v>4.1933383153624479</v>
      </c>
      <c r="S3191" t="str">
        <f t="shared" si="348"/>
        <v>Acceptable</v>
      </c>
      <c r="T3191">
        <f>ROUNDUP(C3191,0)</f>
        <v>5</v>
      </c>
      <c r="U3191">
        <f>ROUNDDOWN(C3191,0)</f>
        <v>4</v>
      </c>
      <c r="V3191">
        <f>RIGHT(K3191,2)+2000</f>
        <v>2018</v>
      </c>
      <c r="W3191" t="str">
        <f>INDEX(_xlfn.TEXTSPLIT(K3191,"-"),1,2)</f>
        <v>Jul</v>
      </c>
      <c r="X3191" t="str">
        <f>INDEX(_xlfn.TEXTSPLIT(K3191,"-"),1,1)</f>
        <v>31</v>
      </c>
      <c r="Y3191">
        <f>INDEX(months!B:B,MATCH(Sheet1!W3191,months!A:A,0))</f>
        <v>7</v>
      </c>
      <c r="Z3191">
        <f t="shared" si="349"/>
        <v>43312</v>
      </c>
    </row>
    <row r="3192" spans="1:26" x14ac:dyDescent="0.2">
      <c r="A3192" t="s">
        <v>4567</v>
      </c>
      <c r="B3192" t="s">
        <v>4457</v>
      </c>
      <c r="C3192">
        <v>3.7</v>
      </c>
      <c r="D3192">
        <v>7705</v>
      </c>
      <c r="E3192" t="s">
        <v>763</v>
      </c>
      <c r="F3192" t="s">
        <v>65</v>
      </c>
      <c r="G3192" t="s">
        <v>23</v>
      </c>
      <c r="H3192" t="s">
        <v>24</v>
      </c>
      <c r="I3192" t="s">
        <v>25</v>
      </c>
      <c r="J3192" t="s">
        <v>4458</v>
      </c>
      <c r="K3192" t="s">
        <v>3021</v>
      </c>
      <c r="L3192" t="s">
        <v>4568</v>
      </c>
      <c r="M3192" t="s">
        <v>81</v>
      </c>
      <c r="N3192">
        <f t="shared" si="343"/>
        <v>0</v>
      </c>
      <c r="O3192" t="str">
        <f t="shared" si="344"/>
        <v>No</v>
      </c>
      <c r="P3192">
        <f t="shared" si="345"/>
        <v>0</v>
      </c>
      <c r="Q3192">
        <f t="shared" si="346"/>
        <v>4813937689</v>
      </c>
      <c r="R3192">
        <f t="shared" si="347"/>
        <v>4.1933383153624479</v>
      </c>
      <c r="S3192" t="str">
        <f t="shared" si="348"/>
        <v>Acceptable</v>
      </c>
      <c r="T3192">
        <f>ROUNDUP(C3192,0)</f>
        <v>4</v>
      </c>
      <c r="U3192">
        <f>ROUNDDOWN(C3192,0)</f>
        <v>3</v>
      </c>
      <c r="V3192">
        <f>RIGHT(K3192,2)+2000</f>
        <v>2018</v>
      </c>
      <c r="W3192" t="str">
        <f>INDEX(_xlfn.TEXTSPLIT(K3192,"-"),1,2)</f>
        <v>Aug</v>
      </c>
      <c r="X3192" t="str">
        <f>INDEX(_xlfn.TEXTSPLIT(K3192,"-"),1,1)</f>
        <v>6</v>
      </c>
      <c r="Y3192">
        <f>INDEX(months!B:B,MATCH(Sheet1!W3192,months!A:A,0))</f>
        <v>8</v>
      </c>
      <c r="Z3192">
        <f t="shared" si="349"/>
        <v>43318</v>
      </c>
    </row>
    <row r="3193" spans="1:26" x14ac:dyDescent="0.2">
      <c r="A3193" t="s">
        <v>4569</v>
      </c>
      <c r="B3193" t="s">
        <v>4457</v>
      </c>
      <c r="C3193">
        <v>4.4000000000000004</v>
      </c>
      <c r="D3193">
        <v>33256</v>
      </c>
      <c r="E3193" t="s">
        <v>46</v>
      </c>
      <c r="F3193" t="s">
        <v>65</v>
      </c>
      <c r="G3193" t="s">
        <v>23</v>
      </c>
      <c r="H3193" t="s">
        <v>24</v>
      </c>
      <c r="I3193" t="s">
        <v>25</v>
      </c>
      <c r="J3193" t="s">
        <v>4458</v>
      </c>
      <c r="K3193" t="s">
        <v>84</v>
      </c>
      <c r="L3193" t="s">
        <v>46</v>
      </c>
      <c r="M3193" t="s">
        <v>46</v>
      </c>
      <c r="N3193">
        <f t="shared" si="343"/>
        <v>0</v>
      </c>
      <c r="O3193" t="str">
        <f t="shared" si="344"/>
        <v>No</v>
      </c>
      <c r="P3193">
        <f t="shared" si="345"/>
        <v>0</v>
      </c>
      <c r="Q3193">
        <f t="shared" si="346"/>
        <v>4813937689</v>
      </c>
      <c r="R3193">
        <f t="shared" si="347"/>
        <v>4.1933383153624479</v>
      </c>
      <c r="S3193" t="str">
        <f t="shared" si="348"/>
        <v>Acceptable</v>
      </c>
      <c r="T3193">
        <f>ROUNDUP(C3193,0)</f>
        <v>5</v>
      </c>
      <c r="U3193">
        <f>ROUNDDOWN(C3193,0)</f>
        <v>4</v>
      </c>
      <c r="V3193">
        <f>RIGHT(K3193,2)+2000</f>
        <v>2018</v>
      </c>
      <c r="W3193" t="str">
        <f>INDEX(_xlfn.TEXTSPLIT(K3193,"-"),1,2)</f>
        <v>Jul</v>
      </c>
      <c r="X3193" t="str">
        <f>INDEX(_xlfn.TEXTSPLIT(K3193,"-"),1,1)</f>
        <v>31</v>
      </c>
      <c r="Y3193">
        <f>INDEX(months!B:B,MATCH(Sheet1!W3193,months!A:A,0))</f>
        <v>7</v>
      </c>
      <c r="Z3193">
        <f t="shared" si="349"/>
        <v>43312</v>
      </c>
    </row>
    <row r="3194" spans="1:26" x14ac:dyDescent="0.2">
      <c r="A3194" t="s">
        <v>4467</v>
      </c>
      <c r="B3194" t="s">
        <v>4457</v>
      </c>
      <c r="C3194">
        <v>4.5</v>
      </c>
      <c r="D3194">
        <v>481546</v>
      </c>
      <c r="E3194" t="s">
        <v>64</v>
      </c>
      <c r="F3194" t="s">
        <v>89</v>
      </c>
      <c r="G3194" t="s">
        <v>23</v>
      </c>
      <c r="H3194" t="s">
        <v>24</v>
      </c>
      <c r="I3194" t="s">
        <v>25</v>
      </c>
      <c r="J3194" t="s">
        <v>4458</v>
      </c>
      <c r="K3194" t="s">
        <v>3021</v>
      </c>
      <c r="L3194" t="s">
        <v>4468</v>
      </c>
      <c r="M3194" t="s">
        <v>54</v>
      </c>
      <c r="N3194">
        <f t="shared" si="343"/>
        <v>0</v>
      </c>
      <c r="O3194" t="str">
        <f t="shared" si="344"/>
        <v>No</v>
      </c>
      <c r="P3194">
        <f t="shared" si="345"/>
        <v>0</v>
      </c>
      <c r="Q3194">
        <f t="shared" si="346"/>
        <v>4813937689</v>
      </c>
      <c r="R3194">
        <f t="shared" si="347"/>
        <v>4.1933383153624479</v>
      </c>
      <c r="S3194" t="str">
        <f t="shared" si="348"/>
        <v>Acceptable</v>
      </c>
      <c r="T3194">
        <f>ROUNDUP(C3194,0)</f>
        <v>5</v>
      </c>
      <c r="U3194">
        <f>ROUNDDOWN(C3194,0)</f>
        <v>4</v>
      </c>
      <c r="V3194">
        <f>RIGHT(K3194,2)+2000</f>
        <v>2018</v>
      </c>
      <c r="W3194" t="str">
        <f>INDEX(_xlfn.TEXTSPLIT(K3194,"-"),1,2)</f>
        <v>Aug</v>
      </c>
      <c r="X3194" t="str">
        <f>INDEX(_xlfn.TEXTSPLIT(K3194,"-"),1,1)</f>
        <v>6</v>
      </c>
      <c r="Y3194">
        <f>INDEX(months!B:B,MATCH(Sheet1!W3194,months!A:A,0))</f>
        <v>8</v>
      </c>
      <c r="Z3194">
        <f t="shared" si="349"/>
        <v>43318</v>
      </c>
    </row>
    <row r="3195" spans="1:26" x14ac:dyDescent="0.2">
      <c r="A3195" t="s">
        <v>4570</v>
      </c>
      <c r="B3195" t="s">
        <v>4457</v>
      </c>
      <c r="C3195">
        <v>3.6</v>
      </c>
      <c r="D3195">
        <v>14544</v>
      </c>
      <c r="E3195" t="s">
        <v>1686</v>
      </c>
      <c r="F3195" t="s">
        <v>65</v>
      </c>
      <c r="G3195" t="s">
        <v>23</v>
      </c>
      <c r="H3195" t="s">
        <v>24</v>
      </c>
      <c r="I3195" t="s">
        <v>25</v>
      </c>
      <c r="J3195" t="s">
        <v>4458</v>
      </c>
      <c r="K3195" t="s">
        <v>278</v>
      </c>
      <c r="L3195" t="s">
        <v>2210</v>
      </c>
      <c r="M3195" t="s">
        <v>81</v>
      </c>
      <c r="N3195">
        <f t="shared" si="343"/>
        <v>0</v>
      </c>
      <c r="O3195" t="str">
        <f t="shared" si="344"/>
        <v>No</v>
      </c>
      <c r="P3195">
        <f t="shared" si="345"/>
        <v>0</v>
      </c>
      <c r="Q3195">
        <f t="shared" si="346"/>
        <v>4813937689</v>
      </c>
      <c r="R3195">
        <f t="shared" si="347"/>
        <v>4.1933383153624479</v>
      </c>
      <c r="S3195" t="str">
        <f t="shared" si="348"/>
        <v>Acceptable</v>
      </c>
      <c r="T3195">
        <f>ROUNDUP(C3195,0)</f>
        <v>4</v>
      </c>
      <c r="U3195">
        <f>ROUNDDOWN(C3195,0)</f>
        <v>3</v>
      </c>
      <c r="V3195">
        <f>RIGHT(K3195,2)+2000</f>
        <v>2018</v>
      </c>
      <c r="W3195" t="str">
        <f>INDEX(_xlfn.TEXTSPLIT(K3195,"-"),1,2)</f>
        <v>Jul</v>
      </c>
      <c r="X3195" t="str">
        <f>INDEX(_xlfn.TEXTSPLIT(K3195,"-"),1,1)</f>
        <v>27</v>
      </c>
      <c r="Y3195">
        <f>INDEX(months!B:B,MATCH(Sheet1!W3195,months!A:A,0))</f>
        <v>7</v>
      </c>
      <c r="Z3195">
        <f t="shared" si="349"/>
        <v>43308</v>
      </c>
    </row>
    <row r="3196" spans="1:26" x14ac:dyDescent="0.2">
      <c r="A3196" t="s">
        <v>4571</v>
      </c>
      <c r="B3196" t="s">
        <v>4457</v>
      </c>
      <c r="C3196">
        <v>4.4000000000000004</v>
      </c>
      <c r="D3196">
        <v>134895</v>
      </c>
      <c r="E3196" t="s">
        <v>1959</v>
      </c>
      <c r="F3196" t="s">
        <v>89</v>
      </c>
      <c r="G3196" t="s">
        <v>23</v>
      </c>
      <c r="H3196" t="s">
        <v>24</v>
      </c>
      <c r="I3196" t="s">
        <v>25</v>
      </c>
      <c r="J3196" t="s">
        <v>4458</v>
      </c>
      <c r="K3196" t="s">
        <v>2510</v>
      </c>
      <c r="L3196" t="s">
        <v>4572</v>
      </c>
      <c r="M3196" t="s">
        <v>47</v>
      </c>
      <c r="N3196">
        <f t="shared" si="343"/>
        <v>0</v>
      </c>
      <c r="O3196" t="str">
        <f t="shared" si="344"/>
        <v>No</v>
      </c>
      <c r="P3196">
        <f t="shared" si="345"/>
        <v>0</v>
      </c>
      <c r="Q3196">
        <f t="shared" si="346"/>
        <v>4813937689</v>
      </c>
      <c r="R3196">
        <f t="shared" si="347"/>
        <v>4.1933383153624479</v>
      </c>
      <c r="S3196" t="str">
        <f t="shared" si="348"/>
        <v>Acceptable</v>
      </c>
      <c r="T3196">
        <f>ROUNDUP(C3196,0)</f>
        <v>5</v>
      </c>
      <c r="U3196">
        <f>ROUNDDOWN(C3196,0)</f>
        <v>4</v>
      </c>
      <c r="V3196">
        <f>RIGHT(K3196,2)+2000</f>
        <v>2018</v>
      </c>
      <c r="W3196" t="str">
        <f>INDEX(_xlfn.TEXTSPLIT(K3196,"-"),1,2)</f>
        <v>Jul</v>
      </c>
      <c r="X3196" t="str">
        <f>INDEX(_xlfn.TEXTSPLIT(K3196,"-"),1,1)</f>
        <v>1</v>
      </c>
      <c r="Y3196">
        <f>INDEX(months!B:B,MATCH(Sheet1!W3196,months!A:A,0))</f>
        <v>7</v>
      </c>
      <c r="Z3196">
        <f t="shared" si="349"/>
        <v>43282</v>
      </c>
    </row>
    <row r="3197" spans="1:26" x14ac:dyDescent="0.2">
      <c r="A3197" t="s">
        <v>4573</v>
      </c>
      <c r="B3197" t="s">
        <v>4457</v>
      </c>
      <c r="C3197">
        <v>4</v>
      </c>
      <c r="D3197">
        <v>48082</v>
      </c>
      <c r="E3197" t="s">
        <v>46</v>
      </c>
      <c r="F3197" t="s">
        <v>38</v>
      </c>
      <c r="G3197" t="s">
        <v>23</v>
      </c>
      <c r="H3197" t="s">
        <v>24</v>
      </c>
      <c r="I3197" t="s">
        <v>25</v>
      </c>
      <c r="J3197" t="s">
        <v>4458</v>
      </c>
      <c r="K3197" t="s">
        <v>357</v>
      </c>
      <c r="L3197" t="s">
        <v>1441</v>
      </c>
      <c r="M3197" t="s">
        <v>29</v>
      </c>
      <c r="N3197">
        <f t="shared" si="343"/>
        <v>0</v>
      </c>
      <c r="O3197" t="str">
        <f t="shared" si="344"/>
        <v>No</v>
      </c>
      <c r="P3197">
        <f t="shared" si="345"/>
        <v>0</v>
      </c>
      <c r="Q3197">
        <f t="shared" si="346"/>
        <v>4813937689</v>
      </c>
      <c r="R3197">
        <f t="shared" si="347"/>
        <v>4.1933383153624479</v>
      </c>
      <c r="S3197" t="str">
        <f t="shared" si="348"/>
        <v>Acceptable</v>
      </c>
      <c r="T3197">
        <f>ROUNDUP(C3197,0)</f>
        <v>4</v>
      </c>
      <c r="U3197">
        <f>ROUNDDOWN(C3197,0)</f>
        <v>4</v>
      </c>
      <c r="V3197">
        <f>RIGHT(K3197,2)+2000</f>
        <v>2018</v>
      </c>
      <c r="W3197" t="str">
        <f>INDEX(_xlfn.TEXTSPLIT(K3197,"-"),1,2)</f>
        <v>Jul</v>
      </c>
      <c r="X3197" t="str">
        <f>INDEX(_xlfn.TEXTSPLIT(K3197,"-"),1,1)</f>
        <v>25</v>
      </c>
      <c r="Y3197">
        <f>INDEX(months!B:B,MATCH(Sheet1!W3197,months!A:A,0))</f>
        <v>7</v>
      </c>
      <c r="Z3197">
        <f t="shared" si="349"/>
        <v>43306</v>
      </c>
    </row>
    <row r="3198" spans="1:26" x14ac:dyDescent="0.2">
      <c r="A3198" t="s">
        <v>4574</v>
      </c>
      <c r="B3198" t="s">
        <v>4457</v>
      </c>
      <c r="C3198">
        <v>4.0999999999999996</v>
      </c>
      <c r="D3198">
        <v>2419</v>
      </c>
      <c r="E3198" t="s">
        <v>481</v>
      </c>
      <c r="F3198" t="s">
        <v>65</v>
      </c>
      <c r="G3198" t="s">
        <v>23</v>
      </c>
      <c r="H3198" t="s">
        <v>24</v>
      </c>
      <c r="I3198" t="s">
        <v>25</v>
      </c>
      <c r="J3198" t="s">
        <v>4458</v>
      </c>
      <c r="K3198" t="s">
        <v>399</v>
      </c>
      <c r="L3198" t="s">
        <v>4575</v>
      </c>
      <c r="M3198" t="s">
        <v>81</v>
      </c>
      <c r="N3198">
        <f t="shared" si="343"/>
        <v>0</v>
      </c>
      <c r="O3198" t="str">
        <f t="shared" si="344"/>
        <v>No</v>
      </c>
      <c r="P3198">
        <f t="shared" si="345"/>
        <v>0</v>
      </c>
      <c r="Q3198">
        <f t="shared" si="346"/>
        <v>4813937689</v>
      </c>
      <c r="R3198">
        <f t="shared" si="347"/>
        <v>4.1933383153624479</v>
      </c>
      <c r="S3198" t="str">
        <f t="shared" si="348"/>
        <v>Acceptable</v>
      </c>
      <c r="T3198">
        <f>ROUNDUP(C3198,0)</f>
        <v>5</v>
      </c>
      <c r="U3198">
        <f>ROUNDDOWN(C3198,0)</f>
        <v>4</v>
      </c>
      <c r="V3198">
        <f>RIGHT(K3198,2)+2000</f>
        <v>2018</v>
      </c>
      <c r="W3198" t="str">
        <f>INDEX(_xlfn.TEXTSPLIT(K3198,"-"),1,2)</f>
        <v>May</v>
      </c>
      <c r="X3198" t="str">
        <f>INDEX(_xlfn.TEXTSPLIT(K3198,"-"),1,1)</f>
        <v>29</v>
      </c>
      <c r="Y3198">
        <f>INDEX(months!B:B,MATCH(Sheet1!W3198,months!A:A,0))</f>
        <v>5</v>
      </c>
      <c r="Z3198">
        <f t="shared" si="349"/>
        <v>43249</v>
      </c>
    </row>
    <row r="3199" spans="1:26" x14ac:dyDescent="0.2">
      <c r="A3199" t="s">
        <v>4576</v>
      </c>
      <c r="B3199" t="s">
        <v>4457</v>
      </c>
      <c r="C3199">
        <v>4.4000000000000004</v>
      </c>
      <c r="D3199">
        <v>17915</v>
      </c>
      <c r="E3199" t="s">
        <v>46</v>
      </c>
      <c r="F3199" t="s">
        <v>65</v>
      </c>
      <c r="G3199" t="s">
        <v>23</v>
      </c>
      <c r="H3199" t="s">
        <v>24</v>
      </c>
      <c r="I3199" t="s">
        <v>25</v>
      </c>
      <c r="J3199" t="s">
        <v>4458</v>
      </c>
      <c r="K3199" t="s">
        <v>226</v>
      </c>
      <c r="L3199" t="s">
        <v>46</v>
      </c>
      <c r="M3199" t="s">
        <v>46</v>
      </c>
      <c r="N3199">
        <f t="shared" si="343"/>
        <v>0</v>
      </c>
      <c r="O3199" t="str">
        <f t="shared" si="344"/>
        <v>No</v>
      </c>
      <c r="P3199">
        <f t="shared" si="345"/>
        <v>0</v>
      </c>
      <c r="Q3199">
        <f t="shared" si="346"/>
        <v>4813937689</v>
      </c>
      <c r="R3199">
        <f t="shared" si="347"/>
        <v>4.1933383153624479</v>
      </c>
      <c r="S3199" t="str">
        <f t="shared" si="348"/>
        <v>Acceptable</v>
      </c>
      <c r="T3199">
        <f>ROUNDUP(C3199,0)</f>
        <v>5</v>
      </c>
      <c r="U3199">
        <f>ROUNDDOWN(C3199,0)</f>
        <v>4</v>
      </c>
      <c r="V3199">
        <f>RIGHT(K3199,2)+2000</f>
        <v>2018</v>
      </c>
      <c r="W3199" t="str">
        <f>INDEX(_xlfn.TEXTSPLIT(K3199,"-"),1,2)</f>
        <v>Jul</v>
      </c>
      <c r="X3199" t="str">
        <f>INDEX(_xlfn.TEXTSPLIT(K3199,"-"),1,1)</f>
        <v>18</v>
      </c>
      <c r="Y3199">
        <f>INDEX(months!B:B,MATCH(Sheet1!W3199,months!A:A,0))</f>
        <v>7</v>
      </c>
      <c r="Z3199">
        <f t="shared" si="349"/>
        <v>43299</v>
      </c>
    </row>
    <row r="3200" spans="1:26" x14ac:dyDescent="0.2">
      <c r="A3200" t="s">
        <v>4577</v>
      </c>
      <c r="B3200" t="s">
        <v>4457</v>
      </c>
      <c r="C3200">
        <v>4.4000000000000004</v>
      </c>
      <c r="D3200">
        <v>61776</v>
      </c>
      <c r="E3200" t="s">
        <v>46</v>
      </c>
      <c r="F3200" t="s">
        <v>65</v>
      </c>
      <c r="G3200" t="s">
        <v>23</v>
      </c>
      <c r="H3200" t="s">
        <v>24</v>
      </c>
      <c r="I3200" t="s">
        <v>44</v>
      </c>
      <c r="J3200" t="s">
        <v>4458</v>
      </c>
      <c r="K3200" t="s">
        <v>605</v>
      </c>
      <c r="L3200" t="s">
        <v>46</v>
      </c>
      <c r="M3200" t="s">
        <v>46</v>
      </c>
      <c r="N3200">
        <f t="shared" si="343"/>
        <v>0</v>
      </c>
      <c r="O3200" t="str">
        <f t="shared" si="344"/>
        <v>No</v>
      </c>
      <c r="P3200">
        <f t="shared" si="345"/>
        <v>0</v>
      </c>
      <c r="Q3200">
        <f t="shared" si="346"/>
        <v>4813937689</v>
      </c>
      <c r="R3200">
        <f t="shared" si="347"/>
        <v>4.1933383153624479</v>
      </c>
      <c r="S3200" t="str">
        <f t="shared" si="348"/>
        <v>Acceptable</v>
      </c>
      <c r="T3200">
        <f>ROUNDUP(C3200,0)</f>
        <v>5</v>
      </c>
      <c r="U3200">
        <f>ROUNDDOWN(C3200,0)</f>
        <v>4</v>
      </c>
      <c r="V3200">
        <f>RIGHT(K3200,2)+2000</f>
        <v>2018</v>
      </c>
      <c r="W3200" t="str">
        <f>INDEX(_xlfn.TEXTSPLIT(K3200,"-"),1,2)</f>
        <v>Jul</v>
      </c>
      <c r="X3200" t="str">
        <f>INDEX(_xlfn.TEXTSPLIT(K3200,"-"),1,1)</f>
        <v>10</v>
      </c>
      <c r="Y3200">
        <f>INDEX(months!B:B,MATCH(Sheet1!W3200,months!A:A,0))</f>
        <v>7</v>
      </c>
      <c r="Z3200">
        <f t="shared" si="349"/>
        <v>43291</v>
      </c>
    </row>
    <row r="3201" spans="1:26" x14ac:dyDescent="0.2">
      <c r="A3201" t="s">
        <v>4578</v>
      </c>
      <c r="B3201" t="s">
        <v>4457</v>
      </c>
      <c r="C3201">
        <v>4.3</v>
      </c>
      <c r="D3201">
        <v>10323</v>
      </c>
      <c r="E3201" t="s">
        <v>46</v>
      </c>
      <c r="F3201" t="s">
        <v>65</v>
      </c>
      <c r="G3201" t="s">
        <v>23</v>
      </c>
      <c r="H3201" t="s">
        <v>24</v>
      </c>
      <c r="I3201" t="s">
        <v>25</v>
      </c>
      <c r="J3201" t="s">
        <v>4458</v>
      </c>
      <c r="K3201" t="s">
        <v>160</v>
      </c>
      <c r="L3201" t="s">
        <v>46</v>
      </c>
      <c r="M3201" t="s">
        <v>46</v>
      </c>
      <c r="N3201">
        <f t="shared" si="343"/>
        <v>0</v>
      </c>
      <c r="O3201" t="str">
        <f t="shared" si="344"/>
        <v>No</v>
      </c>
      <c r="P3201">
        <f t="shared" si="345"/>
        <v>0</v>
      </c>
      <c r="Q3201">
        <f t="shared" si="346"/>
        <v>4813937689</v>
      </c>
      <c r="R3201">
        <f t="shared" si="347"/>
        <v>4.1933383153624479</v>
      </c>
      <c r="S3201" t="str">
        <f t="shared" si="348"/>
        <v>Acceptable</v>
      </c>
      <c r="T3201">
        <f>ROUNDUP(C3201,0)</f>
        <v>5</v>
      </c>
      <c r="U3201">
        <f>ROUNDDOWN(C3201,0)</f>
        <v>4</v>
      </c>
      <c r="V3201">
        <f>RIGHT(K3201,2)+2000</f>
        <v>2018</v>
      </c>
      <c r="W3201" t="str">
        <f>INDEX(_xlfn.TEXTSPLIT(K3201,"-"),1,2)</f>
        <v>Jul</v>
      </c>
      <c r="X3201" t="str">
        <f>INDEX(_xlfn.TEXTSPLIT(K3201,"-"),1,1)</f>
        <v>19</v>
      </c>
      <c r="Y3201">
        <f>INDEX(months!B:B,MATCH(Sheet1!W3201,months!A:A,0))</f>
        <v>7</v>
      </c>
      <c r="Z3201">
        <f t="shared" si="349"/>
        <v>43300</v>
      </c>
    </row>
    <row r="3202" spans="1:26" x14ac:dyDescent="0.2">
      <c r="A3202" t="s">
        <v>4528</v>
      </c>
      <c r="B3202" t="s">
        <v>4457</v>
      </c>
      <c r="C3202">
        <v>4.4000000000000004</v>
      </c>
      <c r="D3202">
        <v>48930</v>
      </c>
      <c r="E3202" t="s">
        <v>186</v>
      </c>
      <c r="F3202" t="s">
        <v>38</v>
      </c>
      <c r="G3202" t="s">
        <v>23</v>
      </c>
      <c r="H3202" t="s">
        <v>24</v>
      </c>
      <c r="I3202" t="s">
        <v>25</v>
      </c>
      <c r="J3202" t="s">
        <v>4458</v>
      </c>
      <c r="K3202" t="s">
        <v>216</v>
      </c>
      <c r="L3202" t="s">
        <v>4529</v>
      </c>
      <c r="M3202" t="s">
        <v>54</v>
      </c>
      <c r="N3202">
        <f t="shared" ref="N3202:N3265" si="350">SUM(A3202,B3202)</f>
        <v>0</v>
      </c>
      <c r="O3202" t="str">
        <f t="shared" ref="O3202:O3265" si="351">IF(E3202="good","Yes","No")</f>
        <v>No</v>
      </c>
      <c r="P3202">
        <f t="shared" ref="P3202:P3265" si="352">COUNTIF(B:B,"&lt;0")</f>
        <v>0</v>
      </c>
      <c r="Q3202">
        <f t="shared" ref="Q3202:Q3265" si="353">SUMIF(D:D,"&gt;1000")</f>
        <v>4813937689</v>
      </c>
      <c r="R3202">
        <f t="shared" ref="R3202:R3265" si="354">AVERAGEIF(C:C,"&gt;0")</f>
        <v>4.1933383153624479</v>
      </c>
      <c r="S3202" t="str">
        <f t="shared" ref="S3202:S3265" si="355">IF(OR(A3202&gt;0,B3202&gt;0),"Acceptable","Check")</f>
        <v>Acceptable</v>
      </c>
      <c r="T3202">
        <f>ROUNDUP(C3202,0)</f>
        <v>5</v>
      </c>
      <c r="U3202">
        <f>ROUNDDOWN(C3202,0)</f>
        <v>4</v>
      </c>
      <c r="V3202">
        <f>RIGHT(K3202,2)+2000</f>
        <v>2018</v>
      </c>
      <c r="W3202" t="str">
        <f>INDEX(_xlfn.TEXTSPLIT(K3202,"-"),1,2)</f>
        <v>Jul</v>
      </c>
      <c r="X3202" t="str">
        <f>INDEX(_xlfn.TEXTSPLIT(K3202,"-"),1,1)</f>
        <v>26</v>
      </c>
      <c r="Y3202">
        <f>INDEX(months!B:B,MATCH(Sheet1!W3202,months!A:A,0))</f>
        <v>7</v>
      </c>
      <c r="Z3202">
        <f t="shared" si="349"/>
        <v>43307</v>
      </c>
    </row>
    <row r="3203" spans="1:26" x14ac:dyDescent="0.2">
      <c r="A3203" t="s">
        <v>4579</v>
      </c>
      <c r="B3203" t="s">
        <v>4457</v>
      </c>
      <c r="C3203">
        <v>4.2</v>
      </c>
      <c r="D3203">
        <v>1609</v>
      </c>
      <c r="E3203" t="s">
        <v>527</v>
      </c>
      <c r="F3203" t="s">
        <v>50</v>
      </c>
      <c r="G3203" t="s">
        <v>23</v>
      </c>
      <c r="H3203" t="s">
        <v>24</v>
      </c>
      <c r="I3203" t="s">
        <v>25</v>
      </c>
      <c r="J3203" t="s">
        <v>4458</v>
      </c>
      <c r="K3203" t="s">
        <v>62</v>
      </c>
      <c r="L3203" t="s">
        <v>4580</v>
      </c>
      <c r="M3203" t="s">
        <v>81</v>
      </c>
      <c r="N3203">
        <f t="shared" si="350"/>
        <v>0</v>
      </c>
      <c r="O3203" t="str">
        <f t="shared" si="351"/>
        <v>No</v>
      </c>
      <c r="P3203">
        <f t="shared" si="352"/>
        <v>0</v>
      </c>
      <c r="Q3203">
        <f t="shared" si="353"/>
        <v>4813937689</v>
      </c>
      <c r="R3203">
        <f t="shared" si="354"/>
        <v>4.1933383153624479</v>
      </c>
      <c r="S3203" t="str">
        <f t="shared" si="355"/>
        <v>Acceptable</v>
      </c>
      <c r="T3203">
        <f>ROUNDUP(C3203,0)</f>
        <v>5</v>
      </c>
      <c r="U3203">
        <f>ROUNDDOWN(C3203,0)</f>
        <v>4</v>
      </c>
      <c r="V3203">
        <f>RIGHT(K3203,2)+2000</f>
        <v>2018</v>
      </c>
      <c r="W3203" t="str">
        <f>INDEX(_xlfn.TEXTSPLIT(K3203,"-"),1,2)</f>
        <v>Apr</v>
      </c>
      <c r="X3203" t="str">
        <f>INDEX(_xlfn.TEXTSPLIT(K3203,"-"),1,1)</f>
        <v>26</v>
      </c>
      <c r="Y3203">
        <f>INDEX(months!B:B,MATCH(Sheet1!W3203,months!A:A,0))</f>
        <v>4</v>
      </c>
      <c r="Z3203">
        <f t="shared" ref="Z3203:Z3266" si="356">DATE(V3203,Y3203,X3203)</f>
        <v>43216</v>
      </c>
    </row>
    <row r="3204" spans="1:26" x14ac:dyDescent="0.2">
      <c r="A3204" t="s">
        <v>4460</v>
      </c>
      <c r="B3204" t="s">
        <v>4457</v>
      </c>
      <c r="C3204">
        <v>4.2</v>
      </c>
      <c r="D3204">
        <v>219848</v>
      </c>
      <c r="E3204" t="s">
        <v>46</v>
      </c>
      <c r="F3204" t="s">
        <v>43</v>
      </c>
      <c r="G3204" t="s">
        <v>23</v>
      </c>
      <c r="H3204" t="s">
        <v>24</v>
      </c>
      <c r="I3204" t="s">
        <v>25</v>
      </c>
      <c r="J3204" t="s">
        <v>4458</v>
      </c>
      <c r="K3204" t="s">
        <v>173</v>
      </c>
      <c r="L3204" t="s">
        <v>46</v>
      </c>
      <c r="M3204" t="s">
        <v>46</v>
      </c>
      <c r="N3204">
        <f t="shared" si="350"/>
        <v>0</v>
      </c>
      <c r="O3204" t="str">
        <f t="shared" si="351"/>
        <v>No</v>
      </c>
      <c r="P3204">
        <f t="shared" si="352"/>
        <v>0</v>
      </c>
      <c r="Q3204">
        <f t="shared" si="353"/>
        <v>4813937689</v>
      </c>
      <c r="R3204">
        <f t="shared" si="354"/>
        <v>4.1933383153624479</v>
      </c>
      <c r="S3204" t="str">
        <f t="shared" si="355"/>
        <v>Acceptable</v>
      </c>
      <c r="T3204">
        <f>ROUNDUP(C3204,0)</f>
        <v>5</v>
      </c>
      <c r="U3204">
        <f>ROUNDDOWN(C3204,0)</f>
        <v>4</v>
      </c>
      <c r="V3204">
        <f>RIGHT(K3204,2)+2000</f>
        <v>2018</v>
      </c>
      <c r="W3204" t="str">
        <f>INDEX(_xlfn.TEXTSPLIT(K3204,"-"),1,2)</f>
        <v>Aug</v>
      </c>
      <c r="X3204" t="str">
        <f>INDEX(_xlfn.TEXTSPLIT(K3204,"-"),1,1)</f>
        <v>2</v>
      </c>
      <c r="Y3204">
        <f>INDEX(months!B:B,MATCH(Sheet1!W3204,months!A:A,0))</f>
        <v>8</v>
      </c>
      <c r="Z3204">
        <f t="shared" si="356"/>
        <v>43314</v>
      </c>
    </row>
    <row r="3205" spans="1:26" x14ac:dyDescent="0.2">
      <c r="A3205" t="s">
        <v>4456</v>
      </c>
      <c r="B3205" t="s">
        <v>4457</v>
      </c>
      <c r="C3205">
        <v>4.0999999999999996</v>
      </c>
      <c r="D3205">
        <v>136626</v>
      </c>
      <c r="E3205" t="s">
        <v>31</v>
      </c>
      <c r="F3205" t="s">
        <v>89</v>
      </c>
      <c r="G3205" t="s">
        <v>23</v>
      </c>
      <c r="H3205" t="s">
        <v>24</v>
      </c>
      <c r="I3205" t="s">
        <v>25</v>
      </c>
      <c r="J3205" t="s">
        <v>4458</v>
      </c>
      <c r="K3205" t="s">
        <v>3021</v>
      </c>
      <c r="L3205" t="s">
        <v>4459</v>
      </c>
      <c r="M3205" t="s">
        <v>274</v>
      </c>
      <c r="N3205">
        <f t="shared" si="350"/>
        <v>0</v>
      </c>
      <c r="O3205" t="str">
        <f t="shared" si="351"/>
        <v>No</v>
      </c>
      <c r="P3205">
        <f t="shared" si="352"/>
        <v>0</v>
      </c>
      <c r="Q3205">
        <f t="shared" si="353"/>
        <v>4813937689</v>
      </c>
      <c r="R3205">
        <f t="shared" si="354"/>
        <v>4.1933383153624479</v>
      </c>
      <c r="S3205" t="str">
        <f t="shared" si="355"/>
        <v>Acceptable</v>
      </c>
      <c r="T3205">
        <f>ROUNDUP(C3205,0)</f>
        <v>5</v>
      </c>
      <c r="U3205">
        <f>ROUNDDOWN(C3205,0)</f>
        <v>4</v>
      </c>
      <c r="V3205">
        <f>RIGHT(K3205,2)+2000</f>
        <v>2018</v>
      </c>
      <c r="W3205" t="str">
        <f>INDEX(_xlfn.TEXTSPLIT(K3205,"-"),1,2)</f>
        <v>Aug</v>
      </c>
      <c r="X3205" t="str">
        <f>INDEX(_xlfn.TEXTSPLIT(K3205,"-"),1,1)</f>
        <v>6</v>
      </c>
      <c r="Y3205">
        <f>INDEX(months!B:B,MATCH(Sheet1!W3205,months!A:A,0))</f>
        <v>8</v>
      </c>
      <c r="Z3205">
        <f t="shared" si="356"/>
        <v>43318</v>
      </c>
    </row>
    <row r="3206" spans="1:26" x14ac:dyDescent="0.2">
      <c r="A3206" t="s">
        <v>4581</v>
      </c>
      <c r="B3206" t="s">
        <v>4457</v>
      </c>
      <c r="C3206">
        <v>4.3</v>
      </c>
      <c r="D3206">
        <v>30403</v>
      </c>
      <c r="E3206" t="s">
        <v>46</v>
      </c>
      <c r="F3206" t="s">
        <v>38</v>
      </c>
      <c r="G3206" t="s">
        <v>23</v>
      </c>
      <c r="H3206" t="s">
        <v>24</v>
      </c>
      <c r="I3206" t="s">
        <v>25</v>
      </c>
      <c r="J3206" t="s">
        <v>4458</v>
      </c>
      <c r="K3206" t="s">
        <v>39</v>
      </c>
      <c r="L3206" t="s">
        <v>46</v>
      </c>
      <c r="M3206" t="s">
        <v>46</v>
      </c>
      <c r="N3206">
        <f t="shared" si="350"/>
        <v>0</v>
      </c>
      <c r="O3206" t="str">
        <f t="shared" si="351"/>
        <v>No</v>
      </c>
      <c r="P3206">
        <f t="shared" si="352"/>
        <v>0</v>
      </c>
      <c r="Q3206">
        <f t="shared" si="353"/>
        <v>4813937689</v>
      </c>
      <c r="R3206">
        <f t="shared" si="354"/>
        <v>4.1933383153624479</v>
      </c>
      <c r="S3206" t="str">
        <f t="shared" si="355"/>
        <v>Acceptable</v>
      </c>
      <c r="T3206">
        <f>ROUNDUP(C3206,0)</f>
        <v>5</v>
      </c>
      <c r="U3206">
        <f>ROUNDDOWN(C3206,0)</f>
        <v>4</v>
      </c>
      <c r="V3206">
        <f>RIGHT(K3206,2)+2000</f>
        <v>2018</v>
      </c>
      <c r="W3206" t="str">
        <f>INDEX(_xlfn.TEXTSPLIT(K3206,"-"),1,2)</f>
        <v>Aug</v>
      </c>
      <c r="X3206" t="str">
        <f>INDEX(_xlfn.TEXTSPLIT(K3206,"-"),1,1)</f>
        <v>1</v>
      </c>
      <c r="Y3206">
        <f>INDEX(months!B:B,MATCH(Sheet1!W3206,months!A:A,0))</f>
        <v>8</v>
      </c>
      <c r="Z3206">
        <f t="shared" si="356"/>
        <v>43313</v>
      </c>
    </row>
    <row r="3207" spans="1:26" x14ac:dyDescent="0.2">
      <c r="A3207" t="s">
        <v>4466</v>
      </c>
      <c r="B3207" t="s">
        <v>4457</v>
      </c>
      <c r="C3207">
        <v>4.5</v>
      </c>
      <c r="D3207">
        <v>216388</v>
      </c>
      <c r="E3207" t="s">
        <v>21</v>
      </c>
      <c r="F3207" t="s">
        <v>89</v>
      </c>
      <c r="G3207" t="s">
        <v>23</v>
      </c>
      <c r="H3207" t="s">
        <v>24</v>
      </c>
      <c r="I3207" t="s">
        <v>25</v>
      </c>
      <c r="J3207" t="s">
        <v>4458</v>
      </c>
      <c r="K3207" t="s">
        <v>84</v>
      </c>
      <c r="L3207" t="s">
        <v>46</v>
      </c>
      <c r="M3207" t="s">
        <v>46</v>
      </c>
      <c r="N3207">
        <f t="shared" si="350"/>
        <v>0</v>
      </c>
      <c r="O3207" t="str">
        <f t="shared" si="351"/>
        <v>No</v>
      </c>
      <c r="P3207">
        <f t="shared" si="352"/>
        <v>0</v>
      </c>
      <c r="Q3207">
        <f t="shared" si="353"/>
        <v>4813937689</v>
      </c>
      <c r="R3207">
        <f t="shared" si="354"/>
        <v>4.1933383153624479</v>
      </c>
      <c r="S3207" t="str">
        <f t="shared" si="355"/>
        <v>Acceptable</v>
      </c>
      <c r="T3207">
        <f>ROUNDUP(C3207,0)</f>
        <v>5</v>
      </c>
      <c r="U3207">
        <f>ROUNDDOWN(C3207,0)</f>
        <v>4</v>
      </c>
      <c r="V3207">
        <f>RIGHT(K3207,2)+2000</f>
        <v>2018</v>
      </c>
      <c r="W3207" t="str">
        <f>INDEX(_xlfn.TEXTSPLIT(K3207,"-"),1,2)</f>
        <v>Jul</v>
      </c>
      <c r="X3207" t="str">
        <f>INDEX(_xlfn.TEXTSPLIT(K3207,"-"),1,1)</f>
        <v>31</v>
      </c>
      <c r="Y3207">
        <f>INDEX(months!B:B,MATCH(Sheet1!W3207,months!A:A,0))</f>
        <v>7</v>
      </c>
      <c r="Z3207">
        <f t="shared" si="356"/>
        <v>43312</v>
      </c>
    </row>
    <row r="3208" spans="1:26" x14ac:dyDescent="0.2">
      <c r="A3208" t="s">
        <v>4569</v>
      </c>
      <c r="B3208" t="s">
        <v>4457</v>
      </c>
      <c r="C3208">
        <v>4.4000000000000004</v>
      </c>
      <c r="D3208">
        <v>33256</v>
      </c>
      <c r="E3208" t="s">
        <v>46</v>
      </c>
      <c r="F3208" t="s">
        <v>65</v>
      </c>
      <c r="G3208" t="s">
        <v>23</v>
      </c>
      <c r="H3208" t="s">
        <v>24</v>
      </c>
      <c r="I3208" t="s">
        <v>25</v>
      </c>
      <c r="J3208" t="s">
        <v>4458</v>
      </c>
      <c r="K3208" t="s">
        <v>84</v>
      </c>
      <c r="L3208" t="s">
        <v>46</v>
      </c>
      <c r="M3208" t="s">
        <v>46</v>
      </c>
      <c r="N3208">
        <f t="shared" si="350"/>
        <v>0</v>
      </c>
      <c r="O3208" t="str">
        <f t="shared" si="351"/>
        <v>No</v>
      </c>
      <c r="P3208">
        <f t="shared" si="352"/>
        <v>0</v>
      </c>
      <c r="Q3208">
        <f t="shared" si="353"/>
        <v>4813937689</v>
      </c>
      <c r="R3208">
        <f t="shared" si="354"/>
        <v>4.1933383153624479</v>
      </c>
      <c r="S3208" t="str">
        <f t="shared" si="355"/>
        <v>Acceptable</v>
      </c>
      <c r="T3208">
        <f>ROUNDUP(C3208,0)</f>
        <v>5</v>
      </c>
      <c r="U3208">
        <f>ROUNDDOWN(C3208,0)</f>
        <v>4</v>
      </c>
      <c r="V3208">
        <f>RIGHT(K3208,2)+2000</f>
        <v>2018</v>
      </c>
      <c r="W3208" t="str">
        <f>INDEX(_xlfn.TEXTSPLIT(K3208,"-"),1,2)</f>
        <v>Jul</v>
      </c>
      <c r="X3208" t="str">
        <f>INDEX(_xlfn.TEXTSPLIT(K3208,"-"),1,1)</f>
        <v>31</v>
      </c>
      <c r="Y3208">
        <f>INDEX(months!B:B,MATCH(Sheet1!W3208,months!A:A,0))</f>
        <v>7</v>
      </c>
      <c r="Z3208">
        <f t="shared" si="356"/>
        <v>43312</v>
      </c>
    </row>
    <row r="3209" spans="1:26" x14ac:dyDescent="0.2">
      <c r="A3209" t="s">
        <v>4467</v>
      </c>
      <c r="B3209" t="s">
        <v>4457</v>
      </c>
      <c r="C3209">
        <v>4.5</v>
      </c>
      <c r="D3209">
        <v>481546</v>
      </c>
      <c r="E3209" t="s">
        <v>64</v>
      </c>
      <c r="F3209" t="s">
        <v>89</v>
      </c>
      <c r="G3209" t="s">
        <v>23</v>
      </c>
      <c r="H3209" t="s">
        <v>24</v>
      </c>
      <c r="I3209" t="s">
        <v>25</v>
      </c>
      <c r="J3209" t="s">
        <v>4458</v>
      </c>
      <c r="K3209" t="s">
        <v>3021</v>
      </c>
      <c r="L3209" t="s">
        <v>4468</v>
      </c>
      <c r="M3209" t="s">
        <v>54</v>
      </c>
      <c r="N3209">
        <f t="shared" si="350"/>
        <v>0</v>
      </c>
      <c r="O3209" t="str">
        <f t="shared" si="351"/>
        <v>No</v>
      </c>
      <c r="P3209">
        <f t="shared" si="352"/>
        <v>0</v>
      </c>
      <c r="Q3209">
        <f t="shared" si="353"/>
        <v>4813937689</v>
      </c>
      <c r="R3209">
        <f t="shared" si="354"/>
        <v>4.1933383153624479</v>
      </c>
      <c r="S3209" t="str">
        <f t="shared" si="355"/>
        <v>Acceptable</v>
      </c>
      <c r="T3209">
        <f>ROUNDUP(C3209,0)</f>
        <v>5</v>
      </c>
      <c r="U3209">
        <f>ROUNDDOWN(C3209,0)</f>
        <v>4</v>
      </c>
      <c r="V3209">
        <f>RIGHT(K3209,2)+2000</f>
        <v>2018</v>
      </c>
      <c r="W3209" t="str">
        <f>INDEX(_xlfn.TEXTSPLIT(K3209,"-"),1,2)</f>
        <v>Aug</v>
      </c>
      <c r="X3209" t="str">
        <f>INDEX(_xlfn.TEXTSPLIT(K3209,"-"),1,1)</f>
        <v>6</v>
      </c>
      <c r="Y3209">
        <f>INDEX(months!B:B,MATCH(Sheet1!W3209,months!A:A,0))</f>
        <v>8</v>
      </c>
      <c r="Z3209">
        <f t="shared" si="356"/>
        <v>43318</v>
      </c>
    </row>
    <row r="3210" spans="1:26" x14ac:dyDescent="0.2">
      <c r="A3210" t="s">
        <v>4582</v>
      </c>
      <c r="B3210" t="s">
        <v>4457</v>
      </c>
      <c r="C3210">
        <v>4.3</v>
      </c>
      <c r="D3210">
        <v>18622</v>
      </c>
      <c r="E3210" t="s">
        <v>970</v>
      </c>
      <c r="F3210" t="s">
        <v>65</v>
      </c>
      <c r="G3210" t="s">
        <v>23</v>
      </c>
      <c r="H3210" t="s">
        <v>24</v>
      </c>
      <c r="I3210" t="s">
        <v>25</v>
      </c>
      <c r="J3210" t="s">
        <v>4458</v>
      </c>
      <c r="K3210" t="s">
        <v>97</v>
      </c>
      <c r="L3210" t="s">
        <v>4583</v>
      </c>
      <c r="M3210" t="s">
        <v>54</v>
      </c>
      <c r="N3210">
        <f t="shared" si="350"/>
        <v>0</v>
      </c>
      <c r="O3210" t="str">
        <f t="shared" si="351"/>
        <v>No</v>
      </c>
      <c r="P3210">
        <f t="shared" si="352"/>
        <v>0</v>
      </c>
      <c r="Q3210">
        <f t="shared" si="353"/>
        <v>4813937689</v>
      </c>
      <c r="R3210">
        <f t="shared" si="354"/>
        <v>4.1933383153624479</v>
      </c>
      <c r="S3210" t="str">
        <f t="shared" si="355"/>
        <v>Acceptable</v>
      </c>
      <c r="T3210">
        <f>ROUNDUP(C3210,0)</f>
        <v>5</v>
      </c>
      <c r="U3210">
        <f>ROUNDDOWN(C3210,0)</f>
        <v>4</v>
      </c>
      <c r="V3210">
        <f>RIGHT(K3210,2)+2000</f>
        <v>2018</v>
      </c>
      <c r="W3210" t="str">
        <f>INDEX(_xlfn.TEXTSPLIT(K3210,"-"),1,2)</f>
        <v>Aug</v>
      </c>
      <c r="X3210" t="str">
        <f>INDEX(_xlfn.TEXTSPLIT(K3210,"-"),1,1)</f>
        <v>3</v>
      </c>
      <c r="Y3210">
        <f>INDEX(months!B:B,MATCH(Sheet1!W3210,months!A:A,0))</f>
        <v>8</v>
      </c>
      <c r="Z3210">
        <f t="shared" si="356"/>
        <v>43315</v>
      </c>
    </row>
    <row r="3211" spans="1:26" x14ac:dyDescent="0.2">
      <c r="A3211" t="s">
        <v>4584</v>
      </c>
      <c r="B3211" t="s">
        <v>4457</v>
      </c>
      <c r="C3211">
        <v>4.2</v>
      </c>
      <c r="D3211">
        <v>8258</v>
      </c>
      <c r="E3211" t="s">
        <v>405</v>
      </c>
      <c r="F3211" t="s">
        <v>65</v>
      </c>
      <c r="G3211" t="s">
        <v>23</v>
      </c>
      <c r="H3211" t="s">
        <v>24</v>
      </c>
      <c r="I3211" t="s">
        <v>25</v>
      </c>
      <c r="J3211" t="s">
        <v>4458</v>
      </c>
      <c r="K3211" t="s">
        <v>75</v>
      </c>
      <c r="L3211" t="s">
        <v>4585</v>
      </c>
      <c r="M3211" t="s">
        <v>54</v>
      </c>
      <c r="N3211">
        <f t="shared" si="350"/>
        <v>0</v>
      </c>
      <c r="O3211" t="str">
        <f t="shared" si="351"/>
        <v>No</v>
      </c>
      <c r="P3211">
        <f t="shared" si="352"/>
        <v>0</v>
      </c>
      <c r="Q3211">
        <f t="shared" si="353"/>
        <v>4813937689</v>
      </c>
      <c r="R3211">
        <f t="shared" si="354"/>
        <v>4.1933383153624479</v>
      </c>
      <c r="S3211" t="str">
        <f t="shared" si="355"/>
        <v>Acceptable</v>
      </c>
      <c r="T3211">
        <f>ROUNDUP(C3211,0)</f>
        <v>5</v>
      </c>
      <c r="U3211">
        <f>ROUNDDOWN(C3211,0)</f>
        <v>4</v>
      </c>
      <c r="V3211">
        <f>RIGHT(K3211,2)+2000</f>
        <v>2018</v>
      </c>
      <c r="W3211" t="str">
        <f>INDEX(_xlfn.TEXTSPLIT(K3211,"-"),1,2)</f>
        <v>Jul</v>
      </c>
      <c r="X3211" t="str">
        <f>INDEX(_xlfn.TEXTSPLIT(K3211,"-"),1,1)</f>
        <v>3</v>
      </c>
      <c r="Y3211">
        <f>INDEX(months!B:B,MATCH(Sheet1!W3211,months!A:A,0))</f>
        <v>7</v>
      </c>
      <c r="Z3211">
        <f t="shared" si="356"/>
        <v>43284</v>
      </c>
    </row>
    <row r="3212" spans="1:26" x14ac:dyDescent="0.2">
      <c r="A3212" t="s">
        <v>4470</v>
      </c>
      <c r="B3212" t="s">
        <v>4457</v>
      </c>
      <c r="C3212">
        <v>4.5</v>
      </c>
      <c r="D3212">
        <v>260133</v>
      </c>
      <c r="E3212" t="s">
        <v>46</v>
      </c>
      <c r="F3212" t="s">
        <v>89</v>
      </c>
      <c r="G3212" t="s">
        <v>23</v>
      </c>
      <c r="H3212" t="s">
        <v>24</v>
      </c>
      <c r="I3212" t="s">
        <v>25</v>
      </c>
      <c r="J3212" t="s">
        <v>4458</v>
      </c>
      <c r="K3212" t="s">
        <v>287</v>
      </c>
      <c r="L3212" t="s">
        <v>46</v>
      </c>
      <c r="M3212" t="s">
        <v>46</v>
      </c>
      <c r="N3212">
        <f t="shared" si="350"/>
        <v>0</v>
      </c>
      <c r="O3212" t="str">
        <f t="shared" si="351"/>
        <v>No</v>
      </c>
      <c r="P3212">
        <f t="shared" si="352"/>
        <v>0</v>
      </c>
      <c r="Q3212">
        <f t="shared" si="353"/>
        <v>4813937689</v>
      </c>
      <c r="R3212">
        <f t="shared" si="354"/>
        <v>4.1933383153624479</v>
      </c>
      <c r="S3212" t="str">
        <f t="shared" si="355"/>
        <v>Acceptable</v>
      </c>
      <c r="T3212">
        <f>ROUNDUP(C3212,0)</f>
        <v>5</v>
      </c>
      <c r="U3212">
        <f>ROUNDDOWN(C3212,0)</f>
        <v>4</v>
      </c>
      <c r="V3212">
        <f>RIGHT(K3212,2)+2000</f>
        <v>2018</v>
      </c>
      <c r="W3212" t="str">
        <f>INDEX(_xlfn.TEXTSPLIT(K3212,"-"),1,2)</f>
        <v>Jul</v>
      </c>
      <c r="X3212" t="str">
        <f>INDEX(_xlfn.TEXTSPLIT(K3212,"-"),1,1)</f>
        <v>4</v>
      </c>
      <c r="Y3212">
        <f>INDEX(months!B:B,MATCH(Sheet1!W3212,months!A:A,0))</f>
        <v>7</v>
      </c>
      <c r="Z3212">
        <f t="shared" si="356"/>
        <v>43285</v>
      </c>
    </row>
    <row r="3213" spans="1:26" x14ac:dyDescent="0.2">
      <c r="A3213" t="s">
        <v>4471</v>
      </c>
      <c r="B3213" t="s">
        <v>4457</v>
      </c>
      <c r="C3213">
        <v>4.7</v>
      </c>
      <c r="D3213">
        <v>1830388</v>
      </c>
      <c r="E3213" t="s">
        <v>46</v>
      </c>
      <c r="F3213" t="s">
        <v>448</v>
      </c>
      <c r="G3213" t="s">
        <v>23</v>
      </c>
      <c r="H3213" t="s">
        <v>24</v>
      </c>
      <c r="I3213" t="s">
        <v>25</v>
      </c>
      <c r="J3213" t="s">
        <v>4458</v>
      </c>
      <c r="K3213" t="s">
        <v>3021</v>
      </c>
      <c r="L3213" t="s">
        <v>46</v>
      </c>
      <c r="M3213" t="s">
        <v>46</v>
      </c>
      <c r="N3213">
        <f t="shared" si="350"/>
        <v>0</v>
      </c>
      <c r="O3213" t="str">
        <f t="shared" si="351"/>
        <v>No</v>
      </c>
      <c r="P3213">
        <f t="shared" si="352"/>
        <v>0</v>
      </c>
      <c r="Q3213">
        <f t="shared" si="353"/>
        <v>4813937689</v>
      </c>
      <c r="R3213">
        <f t="shared" si="354"/>
        <v>4.1933383153624479</v>
      </c>
      <c r="S3213" t="str">
        <f t="shared" si="355"/>
        <v>Acceptable</v>
      </c>
      <c r="T3213">
        <f>ROUNDUP(C3213,0)</f>
        <v>5</v>
      </c>
      <c r="U3213">
        <f>ROUNDDOWN(C3213,0)</f>
        <v>4</v>
      </c>
      <c r="V3213">
        <f>RIGHT(K3213,2)+2000</f>
        <v>2018</v>
      </c>
      <c r="W3213" t="str">
        <f>INDEX(_xlfn.TEXTSPLIT(K3213,"-"),1,2)</f>
        <v>Aug</v>
      </c>
      <c r="X3213" t="str">
        <f>INDEX(_xlfn.TEXTSPLIT(K3213,"-"),1,1)</f>
        <v>6</v>
      </c>
      <c r="Y3213">
        <f>INDEX(months!B:B,MATCH(Sheet1!W3213,months!A:A,0))</f>
        <v>8</v>
      </c>
      <c r="Z3213">
        <f t="shared" si="356"/>
        <v>43318</v>
      </c>
    </row>
    <row r="3214" spans="1:26" x14ac:dyDescent="0.2">
      <c r="A3214" t="s">
        <v>4586</v>
      </c>
      <c r="B3214" t="s">
        <v>4457</v>
      </c>
      <c r="C3214">
        <v>4.4000000000000004</v>
      </c>
      <c r="D3214">
        <v>57573</v>
      </c>
      <c r="E3214" t="s">
        <v>46</v>
      </c>
      <c r="F3214" t="s">
        <v>38</v>
      </c>
      <c r="G3214" t="s">
        <v>23</v>
      </c>
      <c r="H3214" t="s">
        <v>24</v>
      </c>
      <c r="I3214" t="s">
        <v>25</v>
      </c>
      <c r="J3214" t="s">
        <v>4458</v>
      </c>
      <c r="K3214" t="s">
        <v>84</v>
      </c>
      <c r="L3214" t="s">
        <v>46</v>
      </c>
      <c r="M3214" t="s">
        <v>46</v>
      </c>
      <c r="N3214">
        <f t="shared" si="350"/>
        <v>0</v>
      </c>
      <c r="O3214" t="str">
        <f t="shared" si="351"/>
        <v>No</v>
      </c>
      <c r="P3214">
        <f t="shared" si="352"/>
        <v>0</v>
      </c>
      <c r="Q3214">
        <f t="shared" si="353"/>
        <v>4813937689</v>
      </c>
      <c r="R3214">
        <f t="shared" si="354"/>
        <v>4.1933383153624479</v>
      </c>
      <c r="S3214" t="str">
        <f t="shared" si="355"/>
        <v>Acceptable</v>
      </c>
      <c r="T3214">
        <f>ROUNDUP(C3214,0)</f>
        <v>5</v>
      </c>
      <c r="U3214">
        <f>ROUNDDOWN(C3214,0)</f>
        <v>4</v>
      </c>
      <c r="V3214">
        <f>RIGHT(K3214,2)+2000</f>
        <v>2018</v>
      </c>
      <c r="W3214" t="str">
        <f>INDEX(_xlfn.TEXTSPLIT(K3214,"-"),1,2)</f>
        <v>Jul</v>
      </c>
      <c r="X3214" t="str">
        <f>INDEX(_xlfn.TEXTSPLIT(K3214,"-"),1,1)</f>
        <v>31</v>
      </c>
      <c r="Y3214">
        <f>INDEX(months!B:B,MATCH(Sheet1!W3214,months!A:A,0))</f>
        <v>7</v>
      </c>
      <c r="Z3214">
        <f t="shared" si="356"/>
        <v>43312</v>
      </c>
    </row>
    <row r="3215" spans="1:26" x14ac:dyDescent="0.2">
      <c r="A3215" t="s">
        <v>4472</v>
      </c>
      <c r="B3215" t="s">
        <v>4457</v>
      </c>
      <c r="C3215">
        <v>4.4000000000000004</v>
      </c>
      <c r="D3215">
        <v>17878</v>
      </c>
      <c r="E3215" t="s">
        <v>78</v>
      </c>
      <c r="F3215" t="s">
        <v>65</v>
      </c>
      <c r="G3215" t="s">
        <v>23</v>
      </c>
      <c r="H3215" t="s">
        <v>24</v>
      </c>
      <c r="I3215" t="s">
        <v>25</v>
      </c>
      <c r="J3215" t="s">
        <v>4458</v>
      </c>
      <c r="K3215" t="s">
        <v>266</v>
      </c>
      <c r="L3215" t="s">
        <v>4473</v>
      </c>
      <c r="M3215" t="s">
        <v>81</v>
      </c>
      <c r="N3215">
        <f t="shared" si="350"/>
        <v>0</v>
      </c>
      <c r="O3215" t="str">
        <f t="shared" si="351"/>
        <v>No</v>
      </c>
      <c r="P3215">
        <f t="shared" si="352"/>
        <v>0</v>
      </c>
      <c r="Q3215">
        <f t="shared" si="353"/>
        <v>4813937689</v>
      </c>
      <c r="R3215">
        <f t="shared" si="354"/>
        <v>4.1933383153624479</v>
      </c>
      <c r="S3215" t="str">
        <f t="shared" si="355"/>
        <v>Acceptable</v>
      </c>
      <c r="T3215">
        <f>ROUNDUP(C3215,0)</f>
        <v>5</v>
      </c>
      <c r="U3215">
        <f>ROUNDDOWN(C3215,0)</f>
        <v>4</v>
      </c>
      <c r="V3215">
        <f>RIGHT(K3215,2)+2000</f>
        <v>2018</v>
      </c>
      <c r="W3215" t="str">
        <f>INDEX(_xlfn.TEXTSPLIT(K3215,"-"),1,2)</f>
        <v>Jul</v>
      </c>
      <c r="X3215" t="str">
        <f>INDEX(_xlfn.TEXTSPLIT(K3215,"-"),1,1)</f>
        <v>16</v>
      </c>
      <c r="Y3215">
        <f>INDEX(months!B:B,MATCH(Sheet1!W3215,months!A:A,0))</f>
        <v>7</v>
      </c>
      <c r="Z3215">
        <f t="shared" si="356"/>
        <v>43297</v>
      </c>
    </row>
    <row r="3216" spans="1:26" x14ac:dyDescent="0.2">
      <c r="A3216" t="s">
        <v>4476</v>
      </c>
      <c r="B3216" t="s">
        <v>4457</v>
      </c>
      <c r="C3216">
        <v>4.4000000000000004</v>
      </c>
      <c r="D3216">
        <v>1162837</v>
      </c>
      <c r="E3216" t="s">
        <v>46</v>
      </c>
      <c r="F3216" t="s">
        <v>448</v>
      </c>
      <c r="G3216" t="s">
        <v>23</v>
      </c>
      <c r="H3216" t="s">
        <v>24</v>
      </c>
      <c r="I3216" t="s">
        <v>25</v>
      </c>
      <c r="J3216" t="s">
        <v>4458</v>
      </c>
      <c r="K3216" t="s">
        <v>311</v>
      </c>
      <c r="L3216" t="s">
        <v>46</v>
      </c>
      <c r="M3216" t="s">
        <v>46</v>
      </c>
      <c r="N3216">
        <f t="shared" si="350"/>
        <v>0</v>
      </c>
      <c r="O3216" t="str">
        <f t="shared" si="351"/>
        <v>No</v>
      </c>
      <c r="P3216">
        <f t="shared" si="352"/>
        <v>0</v>
      </c>
      <c r="Q3216">
        <f t="shared" si="353"/>
        <v>4813937689</v>
      </c>
      <c r="R3216">
        <f t="shared" si="354"/>
        <v>4.1933383153624479</v>
      </c>
      <c r="S3216" t="str">
        <f t="shared" si="355"/>
        <v>Acceptable</v>
      </c>
      <c r="T3216">
        <f>ROUNDUP(C3216,0)</f>
        <v>5</v>
      </c>
      <c r="U3216">
        <f>ROUNDDOWN(C3216,0)</f>
        <v>4</v>
      </c>
      <c r="V3216">
        <f>RIGHT(K3216,2)+2000</f>
        <v>2018</v>
      </c>
      <c r="W3216" t="str">
        <f>INDEX(_xlfn.TEXTSPLIT(K3216,"-"),1,2)</f>
        <v>Aug</v>
      </c>
      <c r="X3216" t="str">
        <f>INDEX(_xlfn.TEXTSPLIT(K3216,"-"),1,1)</f>
        <v>4</v>
      </c>
      <c r="Y3216">
        <f>INDEX(months!B:B,MATCH(Sheet1!W3216,months!A:A,0))</f>
        <v>8</v>
      </c>
      <c r="Z3216">
        <f t="shared" si="356"/>
        <v>43316</v>
      </c>
    </row>
    <row r="3217" spans="1:26" x14ac:dyDescent="0.2">
      <c r="A3217" t="s">
        <v>4477</v>
      </c>
      <c r="B3217" t="s">
        <v>4457</v>
      </c>
      <c r="C3217">
        <v>4.4000000000000004</v>
      </c>
      <c r="D3217">
        <v>359560</v>
      </c>
      <c r="E3217" t="s">
        <v>46</v>
      </c>
      <c r="F3217" t="s">
        <v>89</v>
      </c>
      <c r="G3217" t="s">
        <v>23</v>
      </c>
      <c r="H3217" t="s">
        <v>24</v>
      </c>
      <c r="I3217" t="s">
        <v>25</v>
      </c>
      <c r="J3217" t="s">
        <v>4458</v>
      </c>
      <c r="K3217" t="s">
        <v>173</v>
      </c>
      <c r="L3217" t="s">
        <v>46</v>
      </c>
      <c r="M3217" t="s">
        <v>46</v>
      </c>
      <c r="N3217">
        <f t="shared" si="350"/>
        <v>0</v>
      </c>
      <c r="O3217" t="str">
        <f t="shared" si="351"/>
        <v>No</v>
      </c>
      <c r="P3217">
        <f t="shared" si="352"/>
        <v>0</v>
      </c>
      <c r="Q3217">
        <f t="shared" si="353"/>
        <v>4813937689</v>
      </c>
      <c r="R3217">
        <f t="shared" si="354"/>
        <v>4.1933383153624479</v>
      </c>
      <c r="S3217" t="str">
        <f t="shared" si="355"/>
        <v>Acceptable</v>
      </c>
      <c r="T3217">
        <f>ROUNDUP(C3217,0)</f>
        <v>5</v>
      </c>
      <c r="U3217">
        <f>ROUNDDOWN(C3217,0)</f>
        <v>4</v>
      </c>
      <c r="V3217">
        <f>RIGHT(K3217,2)+2000</f>
        <v>2018</v>
      </c>
      <c r="W3217" t="str">
        <f>INDEX(_xlfn.TEXTSPLIT(K3217,"-"),1,2)</f>
        <v>Aug</v>
      </c>
      <c r="X3217" t="str">
        <f>INDEX(_xlfn.TEXTSPLIT(K3217,"-"),1,1)</f>
        <v>2</v>
      </c>
      <c r="Y3217">
        <f>INDEX(months!B:B,MATCH(Sheet1!W3217,months!A:A,0))</f>
        <v>8</v>
      </c>
      <c r="Z3217">
        <f t="shared" si="356"/>
        <v>43314</v>
      </c>
    </row>
    <row r="3218" spans="1:26" x14ac:dyDescent="0.2">
      <c r="A3218" t="s">
        <v>4587</v>
      </c>
      <c r="B3218" t="s">
        <v>4457</v>
      </c>
      <c r="C3218">
        <v>4.0999999999999996</v>
      </c>
      <c r="D3218">
        <v>17202</v>
      </c>
      <c r="E3218" t="s">
        <v>83</v>
      </c>
      <c r="F3218" t="s">
        <v>38</v>
      </c>
      <c r="G3218" t="s">
        <v>23</v>
      </c>
      <c r="H3218" t="s">
        <v>24</v>
      </c>
      <c r="I3218" t="s">
        <v>25</v>
      </c>
      <c r="J3218" t="s">
        <v>4458</v>
      </c>
      <c r="K3218" t="s">
        <v>4588</v>
      </c>
      <c r="L3218" t="s">
        <v>4589</v>
      </c>
      <c r="M3218" t="s">
        <v>81</v>
      </c>
      <c r="N3218">
        <f t="shared" si="350"/>
        <v>0</v>
      </c>
      <c r="O3218" t="str">
        <f t="shared" si="351"/>
        <v>No</v>
      </c>
      <c r="P3218">
        <f t="shared" si="352"/>
        <v>0</v>
      </c>
      <c r="Q3218">
        <f t="shared" si="353"/>
        <v>4813937689</v>
      </c>
      <c r="R3218">
        <f t="shared" si="354"/>
        <v>4.1933383153624479</v>
      </c>
      <c r="S3218" t="str">
        <f t="shared" si="355"/>
        <v>Acceptable</v>
      </c>
      <c r="T3218">
        <f>ROUNDUP(C3218,0)</f>
        <v>5</v>
      </c>
      <c r="U3218">
        <f>ROUNDDOWN(C3218,0)</f>
        <v>4</v>
      </c>
      <c r="V3218">
        <f>RIGHT(K3218,2)+2000</f>
        <v>2017</v>
      </c>
      <c r="W3218" t="str">
        <f>INDEX(_xlfn.TEXTSPLIT(K3218,"-"),1,2)</f>
        <v>Nov</v>
      </c>
      <c r="X3218" t="str">
        <f>INDEX(_xlfn.TEXTSPLIT(K3218,"-"),1,1)</f>
        <v>13</v>
      </c>
      <c r="Y3218">
        <f>INDEX(months!B:B,MATCH(Sheet1!W3218,months!A:A,0))</f>
        <v>11</v>
      </c>
      <c r="Z3218">
        <f t="shared" si="356"/>
        <v>43052</v>
      </c>
    </row>
    <row r="3219" spans="1:26" x14ac:dyDescent="0.2">
      <c r="A3219" t="s">
        <v>4590</v>
      </c>
      <c r="B3219" t="s">
        <v>4457</v>
      </c>
      <c r="C3219">
        <v>4.5999999999999996</v>
      </c>
      <c r="D3219">
        <v>263525</v>
      </c>
      <c r="E3219" t="s">
        <v>46</v>
      </c>
      <c r="F3219" t="s">
        <v>89</v>
      </c>
      <c r="G3219" t="s">
        <v>23</v>
      </c>
      <c r="H3219" t="s">
        <v>24</v>
      </c>
      <c r="I3219" t="s">
        <v>25</v>
      </c>
      <c r="J3219" t="s">
        <v>4458</v>
      </c>
      <c r="K3219" t="s">
        <v>311</v>
      </c>
      <c r="L3219" t="s">
        <v>46</v>
      </c>
      <c r="M3219" t="s">
        <v>46</v>
      </c>
      <c r="N3219">
        <f t="shared" si="350"/>
        <v>0</v>
      </c>
      <c r="O3219" t="str">
        <f t="shared" si="351"/>
        <v>No</v>
      </c>
      <c r="P3219">
        <f t="shared" si="352"/>
        <v>0</v>
      </c>
      <c r="Q3219">
        <f t="shared" si="353"/>
        <v>4813937689</v>
      </c>
      <c r="R3219">
        <f t="shared" si="354"/>
        <v>4.1933383153624479</v>
      </c>
      <c r="S3219" t="str">
        <f t="shared" si="355"/>
        <v>Acceptable</v>
      </c>
      <c r="T3219">
        <f>ROUNDUP(C3219,0)</f>
        <v>5</v>
      </c>
      <c r="U3219">
        <f>ROUNDDOWN(C3219,0)</f>
        <v>4</v>
      </c>
      <c r="V3219">
        <f>RIGHT(K3219,2)+2000</f>
        <v>2018</v>
      </c>
      <c r="W3219" t="str">
        <f>INDEX(_xlfn.TEXTSPLIT(K3219,"-"),1,2)</f>
        <v>Aug</v>
      </c>
      <c r="X3219" t="str">
        <f>INDEX(_xlfn.TEXTSPLIT(K3219,"-"),1,1)</f>
        <v>4</v>
      </c>
      <c r="Y3219">
        <f>INDEX(months!B:B,MATCH(Sheet1!W3219,months!A:A,0))</f>
        <v>8</v>
      </c>
      <c r="Z3219">
        <f t="shared" si="356"/>
        <v>43316</v>
      </c>
    </row>
    <row r="3220" spans="1:26" x14ac:dyDescent="0.2">
      <c r="A3220" t="s">
        <v>4591</v>
      </c>
      <c r="B3220" t="s">
        <v>4457</v>
      </c>
      <c r="C3220">
        <v>4.4000000000000004</v>
      </c>
      <c r="D3220">
        <v>14114</v>
      </c>
      <c r="E3220" t="s">
        <v>698</v>
      </c>
      <c r="F3220" t="s">
        <v>65</v>
      </c>
      <c r="G3220" t="s">
        <v>23</v>
      </c>
      <c r="H3220" t="s">
        <v>24</v>
      </c>
      <c r="I3220" t="s">
        <v>25</v>
      </c>
      <c r="J3220" t="s">
        <v>4458</v>
      </c>
      <c r="K3220" t="s">
        <v>311</v>
      </c>
      <c r="L3220" t="s">
        <v>4592</v>
      </c>
      <c r="M3220" t="s">
        <v>274</v>
      </c>
      <c r="N3220">
        <f t="shared" si="350"/>
        <v>0</v>
      </c>
      <c r="O3220" t="str">
        <f t="shared" si="351"/>
        <v>No</v>
      </c>
      <c r="P3220">
        <f t="shared" si="352"/>
        <v>0</v>
      </c>
      <c r="Q3220">
        <f t="shared" si="353"/>
        <v>4813937689</v>
      </c>
      <c r="R3220">
        <f t="shared" si="354"/>
        <v>4.1933383153624479</v>
      </c>
      <c r="S3220" t="str">
        <f t="shared" si="355"/>
        <v>Acceptable</v>
      </c>
      <c r="T3220">
        <f>ROUNDUP(C3220,0)</f>
        <v>5</v>
      </c>
      <c r="U3220">
        <f>ROUNDDOWN(C3220,0)</f>
        <v>4</v>
      </c>
      <c r="V3220">
        <f>RIGHT(K3220,2)+2000</f>
        <v>2018</v>
      </c>
      <c r="W3220" t="str">
        <f>INDEX(_xlfn.TEXTSPLIT(K3220,"-"),1,2)</f>
        <v>Aug</v>
      </c>
      <c r="X3220" t="str">
        <f>INDEX(_xlfn.TEXTSPLIT(K3220,"-"),1,1)</f>
        <v>4</v>
      </c>
      <c r="Y3220">
        <f>INDEX(months!B:B,MATCH(Sheet1!W3220,months!A:A,0))</f>
        <v>8</v>
      </c>
      <c r="Z3220">
        <f t="shared" si="356"/>
        <v>43316</v>
      </c>
    </row>
    <row r="3221" spans="1:26" x14ac:dyDescent="0.2">
      <c r="A3221" t="s">
        <v>4593</v>
      </c>
      <c r="B3221" t="s">
        <v>4457</v>
      </c>
      <c r="C3221">
        <v>4.0999999999999996</v>
      </c>
      <c r="D3221">
        <v>890</v>
      </c>
      <c r="E3221" t="s">
        <v>1504</v>
      </c>
      <c r="F3221" t="s">
        <v>50</v>
      </c>
      <c r="G3221" t="s">
        <v>23</v>
      </c>
      <c r="H3221" t="s">
        <v>24</v>
      </c>
      <c r="I3221" t="s">
        <v>25</v>
      </c>
      <c r="J3221" t="s">
        <v>4594</v>
      </c>
      <c r="K3221" t="s">
        <v>989</v>
      </c>
      <c r="L3221" t="s">
        <v>4595</v>
      </c>
      <c r="M3221" t="s">
        <v>54</v>
      </c>
      <c r="N3221">
        <f t="shared" si="350"/>
        <v>0</v>
      </c>
      <c r="O3221" t="str">
        <f t="shared" si="351"/>
        <v>No</v>
      </c>
      <c r="P3221">
        <f t="shared" si="352"/>
        <v>0</v>
      </c>
      <c r="Q3221">
        <f t="shared" si="353"/>
        <v>4813937689</v>
      </c>
      <c r="R3221">
        <f t="shared" si="354"/>
        <v>4.1933383153624479</v>
      </c>
      <c r="S3221" t="str">
        <f t="shared" si="355"/>
        <v>Acceptable</v>
      </c>
      <c r="T3221">
        <f>ROUNDUP(C3221,0)</f>
        <v>5</v>
      </c>
      <c r="U3221">
        <f>ROUNDDOWN(C3221,0)</f>
        <v>4</v>
      </c>
      <c r="V3221">
        <f>RIGHT(K3221,2)+2000</f>
        <v>2017</v>
      </c>
      <c r="W3221" t="str">
        <f>INDEX(_xlfn.TEXTSPLIT(K3221,"-"),1,2)</f>
        <v>Aug</v>
      </c>
      <c r="X3221" t="str">
        <f>INDEX(_xlfn.TEXTSPLIT(K3221,"-"),1,1)</f>
        <v>9</v>
      </c>
      <c r="Y3221">
        <f>INDEX(months!B:B,MATCH(Sheet1!W3221,months!A:A,0))</f>
        <v>8</v>
      </c>
      <c r="Z3221">
        <f t="shared" si="356"/>
        <v>42956</v>
      </c>
    </row>
    <row r="3222" spans="1:26" x14ac:dyDescent="0.2">
      <c r="A3222" t="s">
        <v>4596</v>
      </c>
      <c r="B3222" t="s">
        <v>4457</v>
      </c>
      <c r="C3222">
        <v>4.5</v>
      </c>
      <c r="D3222">
        <v>7153</v>
      </c>
      <c r="E3222" t="s">
        <v>46</v>
      </c>
      <c r="F3222" t="s">
        <v>65</v>
      </c>
      <c r="G3222" t="s">
        <v>23</v>
      </c>
      <c r="H3222" t="s">
        <v>24</v>
      </c>
      <c r="I3222" t="s">
        <v>25</v>
      </c>
      <c r="J3222" t="s">
        <v>4458</v>
      </c>
      <c r="K3222" t="s">
        <v>115</v>
      </c>
      <c r="L3222" t="s">
        <v>46</v>
      </c>
      <c r="M3222" t="s">
        <v>46</v>
      </c>
      <c r="N3222">
        <f t="shared" si="350"/>
        <v>0</v>
      </c>
      <c r="O3222" t="str">
        <f t="shared" si="351"/>
        <v>No</v>
      </c>
      <c r="P3222">
        <f t="shared" si="352"/>
        <v>0</v>
      </c>
      <c r="Q3222">
        <f t="shared" si="353"/>
        <v>4813937689</v>
      </c>
      <c r="R3222">
        <f t="shared" si="354"/>
        <v>4.1933383153624479</v>
      </c>
      <c r="S3222" t="str">
        <f t="shared" si="355"/>
        <v>Acceptable</v>
      </c>
      <c r="T3222">
        <f>ROUNDUP(C3222,0)</f>
        <v>5</v>
      </c>
      <c r="U3222">
        <f>ROUNDDOWN(C3222,0)</f>
        <v>4</v>
      </c>
      <c r="V3222">
        <f>RIGHT(K3222,2)+2000</f>
        <v>2018</v>
      </c>
      <c r="W3222" t="str">
        <f>INDEX(_xlfn.TEXTSPLIT(K3222,"-"),1,2)</f>
        <v>Jul</v>
      </c>
      <c r="X3222" t="str">
        <f>INDEX(_xlfn.TEXTSPLIT(K3222,"-"),1,1)</f>
        <v>30</v>
      </c>
      <c r="Y3222">
        <f>INDEX(months!B:B,MATCH(Sheet1!W3222,months!A:A,0))</f>
        <v>7</v>
      </c>
      <c r="Z3222">
        <f t="shared" si="356"/>
        <v>43311</v>
      </c>
    </row>
    <row r="3223" spans="1:26" x14ac:dyDescent="0.2">
      <c r="A3223" t="s">
        <v>4467</v>
      </c>
      <c r="B3223" t="s">
        <v>4457</v>
      </c>
      <c r="C3223">
        <v>4.5</v>
      </c>
      <c r="D3223">
        <v>481546</v>
      </c>
      <c r="E3223" t="s">
        <v>64</v>
      </c>
      <c r="F3223" t="s">
        <v>89</v>
      </c>
      <c r="G3223" t="s">
        <v>23</v>
      </c>
      <c r="H3223" t="s">
        <v>24</v>
      </c>
      <c r="I3223" t="s">
        <v>25</v>
      </c>
      <c r="J3223" t="s">
        <v>4458</v>
      </c>
      <c r="K3223" t="s">
        <v>3021</v>
      </c>
      <c r="L3223" t="s">
        <v>4468</v>
      </c>
      <c r="M3223" t="s">
        <v>54</v>
      </c>
      <c r="N3223">
        <f t="shared" si="350"/>
        <v>0</v>
      </c>
      <c r="O3223" t="str">
        <f t="shared" si="351"/>
        <v>No</v>
      </c>
      <c r="P3223">
        <f t="shared" si="352"/>
        <v>0</v>
      </c>
      <c r="Q3223">
        <f t="shared" si="353"/>
        <v>4813937689</v>
      </c>
      <c r="R3223">
        <f t="shared" si="354"/>
        <v>4.1933383153624479</v>
      </c>
      <c r="S3223" t="str">
        <f t="shared" si="355"/>
        <v>Acceptable</v>
      </c>
      <c r="T3223">
        <f>ROUNDUP(C3223,0)</f>
        <v>5</v>
      </c>
      <c r="U3223">
        <f>ROUNDDOWN(C3223,0)</f>
        <v>4</v>
      </c>
      <c r="V3223">
        <f>RIGHT(K3223,2)+2000</f>
        <v>2018</v>
      </c>
      <c r="W3223" t="str">
        <f>INDEX(_xlfn.TEXTSPLIT(K3223,"-"),1,2)</f>
        <v>Aug</v>
      </c>
      <c r="X3223" t="str">
        <f>INDEX(_xlfn.TEXTSPLIT(K3223,"-"),1,1)</f>
        <v>6</v>
      </c>
      <c r="Y3223">
        <f>INDEX(months!B:B,MATCH(Sheet1!W3223,months!A:A,0))</f>
        <v>8</v>
      </c>
      <c r="Z3223">
        <f t="shared" si="356"/>
        <v>43318</v>
      </c>
    </row>
    <row r="3224" spans="1:26" x14ac:dyDescent="0.2">
      <c r="A3224" t="s">
        <v>4586</v>
      </c>
      <c r="B3224" t="s">
        <v>4457</v>
      </c>
      <c r="C3224">
        <v>4.4000000000000004</v>
      </c>
      <c r="D3224">
        <v>57573</v>
      </c>
      <c r="E3224" t="s">
        <v>46</v>
      </c>
      <c r="F3224" t="s">
        <v>38</v>
      </c>
      <c r="G3224" t="s">
        <v>23</v>
      </c>
      <c r="H3224" t="s">
        <v>24</v>
      </c>
      <c r="I3224" t="s">
        <v>25</v>
      </c>
      <c r="J3224" t="s">
        <v>4458</v>
      </c>
      <c r="K3224" t="s">
        <v>84</v>
      </c>
      <c r="L3224" t="s">
        <v>46</v>
      </c>
      <c r="M3224" t="s">
        <v>46</v>
      </c>
      <c r="N3224">
        <f t="shared" si="350"/>
        <v>0</v>
      </c>
      <c r="O3224" t="str">
        <f t="shared" si="351"/>
        <v>No</v>
      </c>
      <c r="P3224">
        <f t="shared" si="352"/>
        <v>0</v>
      </c>
      <c r="Q3224">
        <f t="shared" si="353"/>
        <v>4813937689</v>
      </c>
      <c r="R3224">
        <f t="shared" si="354"/>
        <v>4.1933383153624479</v>
      </c>
      <c r="S3224" t="str">
        <f t="shared" si="355"/>
        <v>Acceptable</v>
      </c>
      <c r="T3224">
        <f>ROUNDUP(C3224,0)</f>
        <v>5</v>
      </c>
      <c r="U3224">
        <f>ROUNDDOWN(C3224,0)</f>
        <v>4</v>
      </c>
      <c r="V3224">
        <f>RIGHT(K3224,2)+2000</f>
        <v>2018</v>
      </c>
      <c r="W3224" t="str">
        <f>INDEX(_xlfn.TEXTSPLIT(K3224,"-"),1,2)</f>
        <v>Jul</v>
      </c>
      <c r="X3224" t="str">
        <f>INDEX(_xlfn.TEXTSPLIT(K3224,"-"),1,1)</f>
        <v>31</v>
      </c>
      <c r="Y3224">
        <f>INDEX(months!B:B,MATCH(Sheet1!W3224,months!A:A,0))</f>
        <v>7</v>
      </c>
      <c r="Z3224">
        <f t="shared" si="356"/>
        <v>43312</v>
      </c>
    </row>
    <row r="3225" spans="1:26" x14ac:dyDescent="0.2">
      <c r="A3225" t="s">
        <v>4478</v>
      </c>
      <c r="B3225" t="s">
        <v>4457</v>
      </c>
      <c r="C3225">
        <v>4.3</v>
      </c>
      <c r="D3225">
        <v>9235373</v>
      </c>
      <c r="E3225" t="s">
        <v>46</v>
      </c>
      <c r="F3225" t="s">
        <v>475</v>
      </c>
      <c r="G3225" t="s">
        <v>23</v>
      </c>
      <c r="H3225" t="s">
        <v>24</v>
      </c>
      <c r="I3225" t="s">
        <v>25</v>
      </c>
      <c r="J3225" t="s">
        <v>4458</v>
      </c>
      <c r="K3225" t="s">
        <v>84</v>
      </c>
      <c r="L3225" t="s">
        <v>46</v>
      </c>
      <c r="M3225" t="s">
        <v>46</v>
      </c>
      <c r="N3225">
        <f t="shared" si="350"/>
        <v>0</v>
      </c>
      <c r="O3225" t="str">
        <f t="shared" si="351"/>
        <v>No</v>
      </c>
      <c r="P3225">
        <f t="shared" si="352"/>
        <v>0</v>
      </c>
      <c r="Q3225">
        <f t="shared" si="353"/>
        <v>4813937689</v>
      </c>
      <c r="R3225">
        <f t="shared" si="354"/>
        <v>4.1933383153624479</v>
      </c>
      <c r="S3225" t="str">
        <f t="shared" si="355"/>
        <v>Acceptable</v>
      </c>
      <c r="T3225">
        <f>ROUNDUP(C3225,0)</f>
        <v>5</v>
      </c>
      <c r="U3225">
        <f>ROUNDDOWN(C3225,0)</f>
        <v>4</v>
      </c>
      <c r="V3225">
        <f>RIGHT(K3225,2)+2000</f>
        <v>2018</v>
      </c>
      <c r="W3225" t="str">
        <f>INDEX(_xlfn.TEXTSPLIT(K3225,"-"),1,2)</f>
        <v>Jul</v>
      </c>
      <c r="X3225" t="str">
        <f>INDEX(_xlfn.TEXTSPLIT(K3225,"-"),1,1)</f>
        <v>31</v>
      </c>
      <c r="Y3225">
        <f>INDEX(months!B:B,MATCH(Sheet1!W3225,months!A:A,0))</f>
        <v>7</v>
      </c>
      <c r="Z3225">
        <f t="shared" si="356"/>
        <v>43312</v>
      </c>
    </row>
    <row r="3226" spans="1:26" x14ac:dyDescent="0.2">
      <c r="A3226" t="s">
        <v>4597</v>
      </c>
      <c r="B3226" t="s">
        <v>4457</v>
      </c>
      <c r="C3226">
        <v>4.5</v>
      </c>
      <c r="D3226">
        <v>149723</v>
      </c>
      <c r="E3226" t="s">
        <v>3905</v>
      </c>
      <c r="F3226" t="s">
        <v>89</v>
      </c>
      <c r="G3226" t="s">
        <v>23</v>
      </c>
      <c r="H3226" t="s">
        <v>24</v>
      </c>
      <c r="I3226" t="s">
        <v>25</v>
      </c>
      <c r="J3226" t="s">
        <v>4458</v>
      </c>
      <c r="K3226" t="s">
        <v>1088</v>
      </c>
      <c r="L3226" t="s">
        <v>4598</v>
      </c>
      <c r="M3226" t="s">
        <v>86</v>
      </c>
      <c r="N3226">
        <f t="shared" si="350"/>
        <v>0</v>
      </c>
      <c r="O3226" t="str">
        <f t="shared" si="351"/>
        <v>No</v>
      </c>
      <c r="P3226">
        <f t="shared" si="352"/>
        <v>0</v>
      </c>
      <c r="Q3226">
        <f t="shared" si="353"/>
        <v>4813937689</v>
      </c>
      <c r="R3226">
        <f t="shared" si="354"/>
        <v>4.1933383153624479</v>
      </c>
      <c r="S3226" t="str">
        <f t="shared" si="355"/>
        <v>Acceptable</v>
      </c>
      <c r="T3226">
        <f>ROUNDUP(C3226,0)</f>
        <v>5</v>
      </c>
      <c r="U3226">
        <f>ROUNDDOWN(C3226,0)</f>
        <v>4</v>
      </c>
      <c r="V3226">
        <f>RIGHT(K3226,2)+2000</f>
        <v>2018</v>
      </c>
      <c r="W3226" t="str">
        <f>INDEX(_xlfn.TEXTSPLIT(K3226,"-"),1,2)</f>
        <v>Jun</v>
      </c>
      <c r="X3226" t="str">
        <f>INDEX(_xlfn.TEXTSPLIT(K3226,"-"),1,1)</f>
        <v>13</v>
      </c>
      <c r="Y3226">
        <f>INDEX(months!B:B,MATCH(Sheet1!W3226,months!A:A,0))</f>
        <v>6</v>
      </c>
      <c r="Z3226">
        <f t="shared" si="356"/>
        <v>43264</v>
      </c>
    </row>
    <row r="3227" spans="1:26" x14ac:dyDescent="0.2">
      <c r="A3227" t="s">
        <v>4599</v>
      </c>
      <c r="B3227" t="s">
        <v>4457</v>
      </c>
      <c r="C3227">
        <v>4.2</v>
      </c>
      <c r="D3227">
        <v>6762</v>
      </c>
      <c r="E3227" t="s">
        <v>685</v>
      </c>
      <c r="F3227" t="s">
        <v>65</v>
      </c>
      <c r="G3227" t="s">
        <v>23</v>
      </c>
      <c r="H3227" t="s">
        <v>24</v>
      </c>
      <c r="I3227" t="s">
        <v>25</v>
      </c>
      <c r="J3227" t="s">
        <v>4458</v>
      </c>
      <c r="K3227" t="s">
        <v>4600</v>
      </c>
      <c r="L3227" t="s">
        <v>377</v>
      </c>
      <c r="M3227" t="s">
        <v>86</v>
      </c>
      <c r="N3227">
        <f t="shared" si="350"/>
        <v>0</v>
      </c>
      <c r="O3227" t="str">
        <f t="shared" si="351"/>
        <v>No</v>
      </c>
      <c r="P3227">
        <f t="shared" si="352"/>
        <v>0</v>
      </c>
      <c r="Q3227">
        <f t="shared" si="353"/>
        <v>4813937689</v>
      </c>
      <c r="R3227">
        <f t="shared" si="354"/>
        <v>4.1933383153624479</v>
      </c>
      <c r="S3227" t="str">
        <f t="shared" si="355"/>
        <v>Acceptable</v>
      </c>
      <c r="T3227">
        <f>ROUNDUP(C3227,0)</f>
        <v>5</v>
      </c>
      <c r="U3227">
        <f>ROUNDDOWN(C3227,0)</f>
        <v>4</v>
      </c>
      <c r="V3227">
        <f>RIGHT(K3227,2)+2000</f>
        <v>2015</v>
      </c>
      <c r="W3227" t="str">
        <f>INDEX(_xlfn.TEXTSPLIT(K3227,"-"),1,2)</f>
        <v>Jul</v>
      </c>
      <c r="X3227" t="str">
        <f>INDEX(_xlfn.TEXTSPLIT(K3227,"-"),1,1)</f>
        <v>14</v>
      </c>
      <c r="Y3227">
        <f>INDEX(months!B:B,MATCH(Sheet1!W3227,months!A:A,0))</f>
        <v>7</v>
      </c>
      <c r="Z3227">
        <f t="shared" si="356"/>
        <v>42199</v>
      </c>
    </row>
    <row r="3228" spans="1:26" x14ac:dyDescent="0.2">
      <c r="A3228" t="s">
        <v>4601</v>
      </c>
      <c r="B3228" t="s">
        <v>4457</v>
      </c>
      <c r="C3228">
        <v>4.2</v>
      </c>
      <c r="D3228">
        <v>120373</v>
      </c>
      <c r="E3228" t="s">
        <v>114</v>
      </c>
      <c r="F3228" t="s">
        <v>38</v>
      </c>
      <c r="G3228" t="s">
        <v>23</v>
      </c>
      <c r="H3228" t="s">
        <v>24</v>
      </c>
      <c r="I3228" t="s">
        <v>25</v>
      </c>
      <c r="J3228" t="s">
        <v>4458</v>
      </c>
      <c r="K3228" t="s">
        <v>84</v>
      </c>
      <c r="L3228" t="s">
        <v>4602</v>
      </c>
      <c r="M3228" t="s">
        <v>29</v>
      </c>
      <c r="N3228">
        <f t="shared" si="350"/>
        <v>0</v>
      </c>
      <c r="O3228" t="str">
        <f t="shared" si="351"/>
        <v>No</v>
      </c>
      <c r="P3228">
        <f t="shared" si="352"/>
        <v>0</v>
      </c>
      <c r="Q3228">
        <f t="shared" si="353"/>
        <v>4813937689</v>
      </c>
      <c r="R3228">
        <f t="shared" si="354"/>
        <v>4.1933383153624479</v>
      </c>
      <c r="S3228" t="str">
        <f t="shared" si="355"/>
        <v>Acceptable</v>
      </c>
      <c r="T3228">
        <f>ROUNDUP(C3228,0)</f>
        <v>5</v>
      </c>
      <c r="U3228">
        <f>ROUNDDOWN(C3228,0)</f>
        <v>4</v>
      </c>
      <c r="V3228">
        <f>RIGHT(K3228,2)+2000</f>
        <v>2018</v>
      </c>
      <c r="W3228" t="str">
        <f>INDEX(_xlfn.TEXTSPLIT(K3228,"-"),1,2)</f>
        <v>Jul</v>
      </c>
      <c r="X3228" t="str">
        <f>INDEX(_xlfn.TEXTSPLIT(K3228,"-"),1,1)</f>
        <v>31</v>
      </c>
      <c r="Y3228">
        <f>INDEX(months!B:B,MATCH(Sheet1!W3228,months!A:A,0))</f>
        <v>7</v>
      </c>
      <c r="Z3228">
        <f t="shared" si="356"/>
        <v>43312</v>
      </c>
    </row>
    <row r="3229" spans="1:26" x14ac:dyDescent="0.2">
      <c r="A3229" t="s">
        <v>4603</v>
      </c>
      <c r="B3229" t="s">
        <v>4457</v>
      </c>
      <c r="C3229">
        <v>4.2</v>
      </c>
      <c r="D3229">
        <v>40225</v>
      </c>
      <c r="E3229" t="s">
        <v>3905</v>
      </c>
      <c r="F3229" t="s">
        <v>65</v>
      </c>
      <c r="G3229" t="s">
        <v>23</v>
      </c>
      <c r="H3229" t="s">
        <v>24</v>
      </c>
      <c r="I3229" t="s">
        <v>25</v>
      </c>
      <c r="J3229" t="s">
        <v>4458</v>
      </c>
      <c r="K3229" t="s">
        <v>226</v>
      </c>
      <c r="L3229" t="s">
        <v>325</v>
      </c>
      <c r="M3229" t="s">
        <v>81</v>
      </c>
      <c r="N3229">
        <f t="shared" si="350"/>
        <v>0</v>
      </c>
      <c r="O3229" t="str">
        <f t="shared" si="351"/>
        <v>No</v>
      </c>
      <c r="P3229">
        <f t="shared" si="352"/>
        <v>0</v>
      </c>
      <c r="Q3229">
        <f t="shared" si="353"/>
        <v>4813937689</v>
      </c>
      <c r="R3229">
        <f t="shared" si="354"/>
        <v>4.1933383153624479</v>
      </c>
      <c r="S3229" t="str">
        <f t="shared" si="355"/>
        <v>Acceptable</v>
      </c>
      <c r="T3229">
        <f>ROUNDUP(C3229,0)</f>
        <v>5</v>
      </c>
      <c r="U3229">
        <f>ROUNDDOWN(C3229,0)</f>
        <v>4</v>
      </c>
      <c r="V3229">
        <f>RIGHT(K3229,2)+2000</f>
        <v>2018</v>
      </c>
      <c r="W3229" t="str">
        <f>INDEX(_xlfn.TEXTSPLIT(K3229,"-"),1,2)</f>
        <v>Jul</v>
      </c>
      <c r="X3229" t="str">
        <f>INDEX(_xlfn.TEXTSPLIT(K3229,"-"),1,1)</f>
        <v>18</v>
      </c>
      <c r="Y3229">
        <f>INDEX(months!B:B,MATCH(Sheet1!W3229,months!A:A,0))</f>
        <v>7</v>
      </c>
      <c r="Z3229">
        <f t="shared" si="356"/>
        <v>43299</v>
      </c>
    </row>
    <row r="3230" spans="1:26" x14ac:dyDescent="0.2">
      <c r="A3230" t="s">
        <v>4604</v>
      </c>
      <c r="B3230" t="s">
        <v>4457</v>
      </c>
      <c r="C3230">
        <v>4.5</v>
      </c>
      <c r="D3230">
        <v>42849</v>
      </c>
      <c r="E3230" t="s">
        <v>46</v>
      </c>
      <c r="F3230" t="s">
        <v>65</v>
      </c>
      <c r="G3230" t="s">
        <v>23</v>
      </c>
      <c r="H3230" t="s">
        <v>24</v>
      </c>
      <c r="I3230" t="s">
        <v>25</v>
      </c>
      <c r="J3230" t="s">
        <v>4458</v>
      </c>
      <c r="K3230" t="s">
        <v>4605</v>
      </c>
      <c r="L3230" t="s">
        <v>46</v>
      </c>
      <c r="M3230" t="s">
        <v>46</v>
      </c>
      <c r="N3230">
        <f t="shared" si="350"/>
        <v>0</v>
      </c>
      <c r="O3230" t="str">
        <f t="shared" si="351"/>
        <v>No</v>
      </c>
      <c r="P3230">
        <f t="shared" si="352"/>
        <v>0</v>
      </c>
      <c r="Q3230">
        <f t="shared" si="353"/>
        <v>4813937689</v>
      </c>
      <c r="R3230">
        <f t="shared" si="354"/>
        <v>4.1933383153624479</v>
      </c>
      <c r="S3230" t="str">
        <f t="shared" si="355"/>
        <v>Acceptable</v>
      </c>
      <c r="T3230">
        <f>ROUNDUP(C3230,0)</f>
        <v>5</v>
      </c>
      <c r="U3230">
        <f>ROUNDDOWN(C3230,0)</f>
        <v>4</v>
      </c>
      <c r="V3230">
        <f>RIGHT(K3230,2)+2000</f>
        <v>2016</v>
      </c>
      <c r="W3230" t="str">
        <f>INDEX(_xlfn.TEXTSPLIT(K3230,"-"),1,2)</f>
        <v>Aug</v>
      </c>
      <c r="X3230" t="str">
        <f>INDEX(_xlfn.TEXTSPLIT(K3230,"-"),1,1)</f>
        <v>10</v>
      </c>
      <c r="Y3230">
        <f>INDEX(months!B:B,MATCH(Sheet1!W3230,months!A:A,0))</f>
        <v>8</v>
      </c>
      <c r="Z3230">
        <f t="shared" si="356"/>
        <v>42592</v>
      </c>
    </row>
    <row r="3231" spans="1:26" x14ac:dyDescent="0.2">
      <c r="A3231" t="s">
        <v>4606</v>
      </c>
      <c r="B3231" t="s">
        <v>4457</v>
      </c>
      <c r="C3231">
        <v>4.7</v>
      </c>
      <c r="D3231">
        <v>9971</v>
      </c>
      <c r="E3231" t="s">
        <v>405</v>
      </c>
      <c r="F3231" t="s">
        <v>32</v>
      </c>
      <c r="G3231" t="s">
        <v>23</v>
      </c>
      <c r="H3231" t="s">
        <v>24</v>
      </c>
      <c r="I3231" t="s">
        <v>44</v>
      </c>
      <c r="J3231" t="s">
        <v>4458</v>
      </c>
      <c r="K3231" t="s">
        <v>3021</v>
      </c>
      <c r="L3231" t="s">
        <v>4607</v>
      </c>
      <c r="M3231" t="s">
        <v>274</v>
      </c>
      <c r="N3231">
        <f t="shared" si="350"/>
        <v>0</v>
      </c>
      <c r="O3231" t="str">
        <f t="shared" si="351"/>
        <v>No</v>
      </c>
      <c r="P3231">
        <f t="shared" si="352"/>
        <v>0</v>
      </c>
      <c r="Q3231">
        <f t="shared" si="353"/>
        <v>4813937689</v>
      </c>
      <c r="R3231">
        <f t="shared" si="354"/>
        <v>4.1933383153624479</v>
      </c>
      <c r="S3231" t="str">
        <f t="shared" si="355"/>
        <v>Acceptable</v>
      </c>
      <c r="T3231">
        <f>ROUNDUP(C3231,0)</f>
        <v>5</v>
      </c>
      <c r="U3231">
        <f>ROUNDDOWN(C3231,0)</f>
        <v>4</v>
      </c>
      <c r="V3231">
        <f>RIGHT(K3231,2)+2000</f>
        <v>2018</v>
      </c>
      <c r="W3231" t="str">
        <f>INDEX(_xlfn.TEXTSPLIT(K3231,"-"),1,2)</f>
        <v>Aug</v>
      </c>
      <c r="X3231" t="str">
        <f>INDEX(_xlfn.TEXTSPLIT(K3231,"-"),1,1)</f>
        <v>6</v>
      </c>
      <c r="Y3231">
        <f>INDEX(months!B:B,MATCH(Sheet1!W3231,months!A:A,0))</f>
        <v>8</v>
      </c>
      <c r="Z3231">
        <f t="shared" si="356"/>
        <v>43318</v>
      </c>
    </row>
    <row r="3232" spans="1:26" x14ac:dyDescent="0.2">
      <c r="A3232" t="s">
        <v>4608</v>
      </c>
      <c r="B3232" t="s">
        <v>4457</v>
      </c>
      <c r="C3232">
        <v>4</v>
      </c>
      <c r="D3232">
        <v>5960</v>
      </c>
      <c r="E3232" t="s">
        <v>46</v>
      </c>
      <c r="F3232" t="s">
        <v>32</v>
      </c>
      <c r="G3232" t="s">
        <v>23</v>
      </c>
      <c r="H3232" t="s">
        <v>24</v>
      </c>
      <c r="I3232" t="s">
        <v>25</v>
      </c>
      <c r="J3232" t="s">
        <v>4458</v>
      </c>
      <c r="K3232" t="s">
        <v>746</v>
      </c>
      <c r="L3232" t="s">
        <v>46</v>
      </c>
      <c r="M3232" t="s">
        <v>46</v>
      </c>
      <c r="N3232">
        <f t="shared" si="350"/>
        <v>0</v>
      </c>
      <c r="O3232" t="str">
        <f t="shared" si="351"/>
        <v>No</v>
      </c>
      <c r="P3232">
        <f t="shared" si="352"/>
        <v>0</v>
      </c>
      <c r="Q3232">
        <f t="shared" si="353"/>
        <v>4813937689</v>
      </c>
      <c r="R3232">
        <f t="shared" si="354"/>
        <v>4.1933383153624479</v>
      </c>
      <c r="S3232" t="str">
        <f t="shared" si="355"/>
        <v>Acceptable</v>
      </c>
      <c r="T3232">
        <f>ROUNDUP(C3232,0)</f>
        <v>4</v>
      </c>
      <c r="U3232">
        <f>ROUNDDOWN(C3232,0)</f>
        <v>4</v>
      </c>
      <c r="V3232">
        <f>RIGHT(K3232,2)+2000</f>
        <v>2018</v>
      </c>
      <c r="W3232" t="str">
        <f>INDEX(_xlfn.TEXTSPLIT(K3232,"-"),1,2)</f>
        <v>May</v>
      </c>
      <c r="X3232" t="str">
        <f>INDEX(_xlfn.TEXTSPLIT(K3232,"-"),1,1)</f>
        <v>23</v>
      </c>
      <c r="Y3232">
        <f>INDEX(months!B:B,MATCH(Sheet1!W3232,months!A:A,0))</f>
        <v>5</v>
      </c>
      <c r="Z3232">
        <f t="shared" si="356"/>
        <v>43243</v>
      </c>
    </row>
    <row r="3233" spans="1:26" x14ac:dyDescent="0.2">
      <c r="A3233" t="s">
        <v>4609</v>
      </c>
      <c r="B3233" t="s">
        <v>4457</v>
      </c>
      <c r="C3233">
        <v>4.2</v>
      </c>
      <c r="D3233">
        <v>18294</v>
      </c>
      <c r="E3233" t="s">
        <v>78</v>
      </c>
      <c r="F3233" t="s">
        <v>65</v>
      </c>
      <c r="G3233" t="s">
        <v>23</v>
      </c>
      <c r="H3233" t="s">
        <v>24</v>
      </c>
      <c r="I3233" t="s">
        <v>25</v>
      </c>
      <c r="J3233" t="s">
        <v>4458</v>
      </c>
      <c r="K3233" t="s">
        <v>173</v>
      </c>
      <c r="L3233" t="s">
        <v>4610</v>
      </c>
      <c r="M3233" t="s">
        <v>86</v>
      </c>
      <c r="N3233">
        <f t="shared" si="350"/>
        <v>0</v>
      </c>
      <c r="O3233" t="str">
        <f t="shared" si="351"/>
        <v>No</v>
      </c>
      <c r="P3233">
        <f t="shared" si="352"/>
        <v>0</v>
      </c>
      <c r="Q3233">
        <f t="shared" si="353"/>
        <v>4813937689</v>
      </c>
      <c r="R3233">
        <f t="shared" si="354"/>
        <v>4.1933383153624479</v>
      </c>
      <c r="S3233" t="str">
        <f t="shared" si="355"/>
        <v>Acceptable</v>
      </c>
      <c r="T3233">
        <f>ROUNDUP(C3233,0)</f>
        <v>5</v>
      </c>
      <c r="U3233">
        <f>ROUNDDOWN(C3233,0)</f>
        <v>4</v>
      </c>
      <c r="V3233">
        <f>RIGHT(K3233,2)+2000</f>
        <v>2018</v>
      </c>
      <c r="W3233" t="str">
        <f>INDEX(_xlfn.TEXTSPLIT(K3233,"-"),1,2)</f>
        <v>Aug</v>
      </c>
      <c r="X3233" t="str">
        <f>INDEX(_xlfn.TEXTSPLIT(K3233,"-"),1,1)</f>
        <v>2</v>
      </c>
      <c r="Y3233">
        <f>INDEX(months!B:B,MATCH(Sheet1!W3233,months!A:A,0))</f>
        <v>8</v>
      </c>
      <c r="Z3233">
        <f t="shared" si="356"/>
        <v>43314</v>
      </c>
    </row>
    <row r="3234" spans="1:26" x14ac:dyDescent="0.2">
      <c r="A3234" t="s">
        <v>4494</v>
      </c>
      <c r="B3234" t="s">
        <v>4457</v>
      </c>
      <c r="C3234">
        <v>4.2</v>
      </c>
      <c r="D3234">
        <v>2129707</v>
      </c>
      <c r="E3234" t="s">
        <v>46</v>
      </c>
      <c r="F3234" t="s">
        <v>475</v>
      </c>
      <c r="G3234" t="s">
        <v>23</v>
      </c>
      <c r="H3234" t="s">
        <v>24</v>
      </c>
      <c r="I3234" t="s">
        <v>25</v>
      </c>
      <c r="J3234" t="s">
        <v>4458</v>
      </c>
      <c r="K3234" t="s">
        <v>3021</v>
      </c>
      <c r="L3234" t="s">
        <v>46</v>
      </c>
      <c r="M3234" t="s">
        <v>46</v>
      </c>
      <c r="N3234">
        <f t="shared" si="350"/>
        <v>0</v>
      </c>
      <c r="O3234" t="str">
        <f t="shared" si="351"/>
        <v>No</v>
      </c>
      <c r="P3234">
        <f t="shared" si="352"/>
        <v>0</v>
      </c>
      <c r="Q3234">
        <f t="shared" si="353"/>
        <v>4813937689</v>
      </c>
      <c r="R3234">
        <f t="shared" si="354"/>
        <v>4.1933383153624479</v>
      </c>
      <c r="S3234" t="str">
        <f t="shared" si="355"/>
        <v>Acceptable</v>
      </c>
      <c r="T3234">
        <f>ROUNDUP(C3234,0)</f>
        <v>5</v>
      </c>
      <c r="U3234">
        <f>ROUNDDOWN(C3234,0)</f>
        <v>4</v>
      </c>
      <c r="V3234">
        <f>RIGHT(K3234,2)+2000</f>
        <v>2018</v>
      </c>
      <c r="W3234" t="str">
        <f>INDEX(_xlfn.TEXTSPLIT(K3234,"-"),1,2)</f>
        <v>Aug</v>
      </c>
      <c r="X3234" t="str">
        <f>INDEX(_xlfn.TEXTSPLIT(K3234,"-"),1,1)</f>
        <v>6</v>
      </c>
      <c r="Y3234">
        <f>INDEX(months!B:B,MATCH(Sheet1!W3234,months!A:A,0))</f>
        <v>8</v>
      </c>
      <c r="Z3234">
        <f t="shared" si="356"/>
        <v>43318</v>
      </c>
    </row>
    <row r="3235" spans="1:26" x14ac:dyDescent="0.2">
      <c r="A3235" t="s">
        <v>4611</v>
      </c>
      <c r="B3235" t="s">
        <v>4612</v>
      </c>
      <c r="C3235">
        <v>4.0999999999999996</v>
      </c>
      <c r="D3235">
        <v>38655</v>
      </c>
      <c r="E3235" t="s">
        <v>477</v>
      </c>
      <c r="F3235" t="s">
        <v>89</v>
      </c>
      <c r="G3235" t="s">
        <v>23</v>
      </c>
      <c r="H3235" t="s">
        <v>24</v>
      </c>
      <c r="I3235" t="s">
        <v>25</v>
      </c>
      <c r="J3235" t="s">
        <v>4613</v>
      </c>
      <c r="K3235" t="s">
        <v>3092</v>
      </c>
      <c r="L3235" t="s">
        <v>4614</v>
      </c>
      <c r="M3235" t="s">
        <v>274</v>
      </c>
      <c r="N3235">
        <f t="shared" si="350"/>
        <v>0</v>
      </c>
      <c r="O3235" t="str">
        <f t="shared" si="351"/>
        <v>No</v>
      </c>
      <c r="P3235">
        <f t="shared" si="352"/>
        <v>0</v>
      </c>
      <c r="Q3235">
        <f t="shared" si="353"/>
        <v>4813937689</v>
      </c>
      <c r="R3235">
        <f t="shared" si="354"/>
        <v>4.1933383153624479</v>
      </c>
      <c r="S3235" t="str">
        <f t="shared" si="355"/>
        <v>Acceptable</v>
      </c>
      <c r="T3235">
        <f>ROUNDUP(C3235,0)</f>
        <v>5</v>
      </c>
      <c r="U3235">
        <f>ROUNDDOWN(C3235,0)</f>
        <v>4</v>
      </c>
      <c r="V3235">
        <f>RIGHT(K3235,2)+2000</f>
        <v>2018</v>
      </c>
      <c r="W3235" t="str">
        <f>INDEX(_xlfn.TEXTSPLIT(K3235,"-"),1,2)</f>
        <v>Feb</v>
      </c>
      <c r="X3235" t="str">
        <f>INDEX(_xlfn.TEXTSPLIT(K3235,"-"),1,1)</f>
        <v>1</v>
      </c>
      <c r="Y3235">
        <f>INDEX(months!B:B,MATCH(Sheet1!W3235,months!A:A,0))</f>
        <v>2</v>
      </c>
      <c r="Z3235">
        <f t="shared" si="356"/>
        <v>43132</v>
      </c>
    </row>
    <row r="3236" spans="1:26" x14ac:dyDescent="0.2">
      <c r="A3236" t="s">
        <v>4615</v>
      </c>
      <c r="B3236" t="s">
        <v>4612</v>
      </c>
      <c r="C3236">
        <v>4.4000000000000004</v>
      </c>
      <c r="D3236">
        <v>8033493</v>
      </c>
      <c r="E3236" t="s">
        <v>46</v>
      </c>
      <c r="F3236" t="s">
        <v>475</v>
      </c>
      <c r="G3236" t="s">
        <v>23</v>
      </c>
      <c r="H3236" t="s">
        <v>24</v>
      </c>
      <c r="I3236" t="s">
        <v>25</v>
      </c>
      <c r="J3236" t="s">
        <v>4613</v>
      </c>
      <c r="K3236" t="s">
        <v>97</v>
      </c>
      <c r="L3236" t="s">
        <v>46</v>
      </c>
      <c r="M3236" t="s">
        <v>46</v>
      </c>
      <c r="N3236">
        <f t="shared" si="350"/>
        <v>0</v>
      </c>
      <c r="O3236" t="str">
        <f t="shared" si="351"/>
        <v>No</v>
      </c>
      <c r="P3236">
        <f t="shared" si="352"/>
        <v>0</v>
      </c>
      <c r="Q3236">
        <f t="shared" si="353"/>
        <v>4813937689</v>
      </c>
      <c r="R3236">
        <f t="shared" si="354"/>
        <v>4.1933383153624479</v>
      </c>
      <c r="S3236" t="str">
        <f t="shared" si="355"/>
        <v>Acceptable</v>
      </c>
      <c r="T3236">
        <f>ROUNDUP(C3236,0)</f>
        <v>5</v>
      </c>
      <c r="U3236">
        <f>ROUNDDOWN(C3236,0)</f>
        <v>4</v>
      </c>
      <c r="V3236">
        <f>RIGHT(K3236,2)+2000</f>
        <v>2018</v>
      </c>
      <c r="W3236" t="str">
        <f>INDEX(_xlfn.TEXTSPLIT(K3236,"-"),1,2)</f>
        <v>Aug</v>
      </c>
      <c r="X3236" t="str">
        <f>INDEX(_xlfn.TEXTSPLIT(K3236,"-"),1,1)</f>
        <v>3</v>
      </c>
      <c r="Y3236">
        <f>INDEX(months!B:B,MATCH(Sheet1!W3236,months!A:A,0))</f>
        <v>8</v>
      </c>
      <c r="Z3236">
        <f t="shared" si="356"/>
        <v>43315</v>
      </c>
    </row>
    <row r="3237" spans="1:26" x14ac:dyDescent="0.2">
      <c r="A3237" t="s">
        <v>4616</v>
      </c>
      <c r="B3237" t="s">
        <v>4612</v>
      </c>
      <c r="C3237">
        <v>4.4000000000000004</v>
      </c>
      <c r="D3237">
        <v>5745093</v>
      </c>
      <c r="E3237" t="s">
        <v>46</v>
      </c>
      <c r="F3237" t="s">
        <v>799</v>
      </c>
      <c r="G3237" t="s">
        <v>23</v>
      </c>
      <c r="H3237" t="s">
        <v>24</v>
      </c>
      <c r="I3237" t="s">
        <v>25</v>
      </c>
      <c r="J3237" t="s">
        <v>4613</v>
      </c>
      <c r="K3237" t="s">
        <v>311</v>
      </c>
      <c r="L3237" t="s">
        <v>46</v>
      </c>
      <c r="M3237" t="s">
        <v>46</v>
      </c>
      <c r="N3237">
        <f t="shared" si="350"/>
        <v>0</v>
      </c>
      <c r="O3237" t="str">
        <f t="shared" si="351"/>
        <v>No</v>
      </c>
      <c r="P3237">
        <f t="shared" si="352"/>
        <v>0</v>
      </c>
      <c r="Q3237">
        <f t="shared" si="353"/>
        <v>4813937689</v>
      </c>
      <c r="R3237">
        <f t="shared" si="354"/>
        <v>4.1933383153624479</v>
      </c>
      <c r="S3237" t="str">
        <f t="shared" si="355"/>
        <v>Acceptable</v>
      </c>
      <c r="T3237">
        <f>ROUNDUP(C3237,0)</f>
        <v>5</v>
      </c>
      <c r="U3237">
        <f>ROUNDDOWN(C3237,0)</f>
        <v>4</v>
      </c>
      <c r="V3237">
        <f>RIGHT(K3237,2)+2000</f>
        <v>2018</v>
      </c>
      <c r="W3237" t="str">
        <f>INDEX(_xlfn.TEXTSPLIT(K3237,"-"),1,2)</f>
        <v>Aug</v>
      </c>
      <c r="X3237" t="str">
        <f>INDEX(_xlfn.TEXTSPLIT(K3237,"-"),1,1)</f>
        <v>4</v>
      </c>
      <c r="Y3237">
        <f>INDEX(months!B:B,MATCH(Sheet1!W3237,months!A:A,0))</f>
        <v>8</v>
      </c>
      <c r="Z3237">
        <f t="shared" si="356"/>
        <v>43316</v>
      </c>
    </row>
    <row r="3238" spans="1:26" x14ac:dyDescent="0.2">
      <c r="A3238" t="s">
        <v>4617</v>
      </c>
      <c r="B3238" t="s">
        <v>4612</v>
      </c>
      <c r="C3238">
        <v>4.2</v>
      </c>
      <c r="D3238">
        <v>18239</v>
      </c>
      <c r="E3238" t="s">
        <v>46</v>
      </c>
      <c r="F3238" t="s">
        <v>89</v>
      </c>
      <c r="G3238" t="s">
        <v>23</v>
      </c>
      <c r="H3238" t="s">
        <v>24</v>
      </c>
      <c r="I3238" t="s">
        <v>25</v>
      </c>
      <c r="J3238" t="s">
        <v>4613</v>
      </c>
      <c r="K3238" t="s">
        <v>3021</v>
      </c>
      <c r="L3238" t="s">
        <v>46</v>
      </c>
      <c r="M3238" t="s">
        <v>46</v>
      </c>
      <c r="N3238">
        <f t="shared" si="350"/>
        <v>0</v>
      </c>
      <c r="O3238" t="str">
        <f t="shared" si="351"/>
        <v>No</v>
      </c>
      <c r="P3238">
        <f t="shared" si="352"/>
        <v>0</v>
      </c>
      <c r="Q3238">
        <f t="shared" si="353"/>
        <v>4813937689</v>
      </c>
      <c r="R3238">
        <f t="shared" si="354"/>
        <v>4.1933383153624479</v>
      </c>
      <c r="S3238" t="str">
        <f t="shared" si="355"/>
        <v>Acceptable</v>
      </c>
      <c r="T3238">
        <f>ROUNDUP(C3238,0)</f>
        <v>5</v>
      </c>
      <c r="U3238">
        <f>ROUNDDOWN(C3238,0)</f>
        <v>4</v>
      </c>
      <c r="V3238">
        <f>RIGHT(K3238,2)+2000</f>
        <v>2018</v>
      </c>
      <c r="W3238" t="str">
        <f>INDEX(_xlfn.TEXTSPLIT(K3238,"-"),1,2)</f>
        <v>Aug</v>
      </c>
      <c r="X3238" t="str">
        <f>INDEX(_xlfn.TEXTSPLIT(K3238,"-"),1,1)</f>
        <v>6</v>
      </c>
      <c r="Y3238">
        <f>INDEX(months!B:B,MATCH(Sheet1!W3238,months!A:A,0))</f>
        <v>8</v>
      </c>
      <c r="Z3238">
        <f t="shared" si="356"/>
        <v>43318</v>
      </c>
    </row>
    <row r="3239" spans="1:26" x14ac:dyDescent="0.2">
      <c r="A3239" t="s">
        <v>4618</v>
      </c>
      <c r="B3239" t="s">
        <v>4612</v>
      </c>
      <c r="C3239">
        <v>4.2</v>
      </c>
      <c r="D3239">
        <v>24199</v>
      </c>
      <c r="E3239" t="s">
        <v>286</v>
      </c>
      <c r="F3239" t="s">
        <v>43</v>
      </c>
      <c r="G3239" t="s">
        <v>23</v>
      </c>
      <c r="H3239" t="s">
        <v>24</v>
      </c>
      <c r="I3239" t="s">
        <v>25</v>
      </c>
      <c r="J3239" t="s">
        <v>4613</v>
      </c>
      <c r="K3239" t="s">
        <v>4619</v>
      </c>
      <c r="L3239" t="s">
        <v>4620</v>
      </c>
      <c r="M3239" t="s">
        <v>54</v>
      </c>
      <c r="N3239">
        <f t="shared" si="350"/>
        <v>0</v>
      </c>
      <c r="O3239" t="str">
        <f t="shared" si="351"/>
        <v>No</v>
      </c>
      <c r="P3239">
        <f t="shared" si="352"/>
        <v>0</v>
      </c>
      <c r="Q3239">
        <f t="shared" si="353"/>
        <v>4813937689</v>
      </c>
      <c r="R3239">
        <f t="shared" si="354"/>
        <v>4.1933383153624479</v>
      </c>
      <c r="S3239" t="str">
        <f t="shared" si="355"/>
        <v>Acceptable</v>
      </c>
      <c r="T3239">
        <f>ROUNDUP(C3239,0)</f>
        <v>5</v>
      </c>
      <c r="U3239">
        <f>ROUNDDOWN(C3239,0)</f>
        <v>4</v>
      </c>
      <c r="V3239">
        <f>RIGHT(K3239,2)+2000</f>
        <v>2014</v>
      </c>
      <c r="W3239" t="str">
        <f>INDEX(_xlfn.TEXTSPLIT(K3239,"-"),1,2)</f>
        <v>Nov</v>
      </c>
      <c r="X3239" t="str">
        <f>INDEX(_xlfn.TEXTSPLIT(K3239,"-"),1,1)</f>
        <v>21</v>
      </c>
      <c r="Y3239">
        <f>INDEX(months!B:B,MATCH(Sheet1!W3239,months!A:A,0))</f>
        <v>11</v>
      </c>
      <c r="Z3239">
        <f t="shared" si="356"/>
        <v>41964</v>
      </c>
    </row>
    <row r="3240" spans="1:26" x14ac:dyDescent="0.2">
      <c r="A3240" t="s">
        <v>4621</v>
      </c>
      <c r="B3240" t="s">
        <v>4612</v>
      </c>
      <c r="C3240">
        <v>4.0999999999999996</v>
      </c>
      <c r="D3240">
        <v>37333</v>
      </c>
      <c r="E3240" t="s">
        <v>46</v>
      </c>
      <c r="F3240" t="s">
        <v>43</v>
      </c>
      <c r="G3240" t="s">
        <v>23</v>
      </c>
      <c r="H3240" t="s">
        <v>24</v>
      </c>
      <c r="I3240" t="s">
        <v>25</v>
      </c>
      <c r="J3240" t="s">
        <v>4613</v>
      </c>
      <c r="K3240" t="s">
        <v>4622</v>
      </c>
      <c r="L3240" t="s">
        <v>46</v>
      </c>
      <c r="M3240" t="s">
        <v>46</v>
      </c>
      <c r="N3240">
        <f t="shared" si="350"/>
        <v>0</v>
      </c>
      <c r="O3240" t="str">
        <f t="shared" si="351"/>
        <v>No</v>
      </c>
      <c r="P3240">
        <f t="shared" si="352"/>
        <v>0</v>
      </c>
      <c r="Q3240">
        <f t="shared" si="353"/>
        <v>4813937689</v>
      </c>
      <c r="R3240">
        <f t="shared" si="354"/>
        <v>4.1933383153624479</v>
      </c>
      <c r="S3240" t="str">
        <f t="shared" si="355"/>
        <v>Acceptable</v>
      </c>
      <c r="T3240">
        <f>ROUNDUP(C3240,0)</f>
        <v>5</v>
      </c>
      <c r="U3240">
        <f>ROUNDDOWN(C3240,0)</f>
        <v>4</v>
      </c>
      <c r="V3240">
        <f>RIGHT(K3240,2)+2000</f>
        <v>2016</v>
      </c>
      <c r="W3240" t="str">
        <f>INDEX(_xlfn.TEXTSPLIT(K3240,"-"),1,2)</f>
        <v>Jan</v>
      </c>
      <c r="X3240" t="str">
        <f>INDEX(_xlfn.TEXTSPLIT(K3240,"-"),1,1)</f>
        <v>17</v>
      </c>
      <c r="Y3240">
        <f>INDEX(months!B:B,MATCH(Sheet1!W3240,months!A:A,0))</f>
        <v>1</v>
      </c>
      <c r="Z3240">
        <f t="shared" si="356"/>
        <v>42386</v>
      </c>
    </row>
    <row r="3241" spans="1:26" x14ac:dyDescent="0.2">
      <c r="A3241" t="s">
        <v>4623</v>
      </c>
      <c r="B3241" t="s">
        <v>4612</v>
      </c>
      <c r="C3241">
        <v>4.5</v>
      </c>
      <c r="D3241">
        <v>12759663</v>
      </c>
      <c r="E3241" t="s">
        <v>186</v>
      </c>
      <c r="F3241" t="s">
        <v>448</v>
      </c>
      <c r="G3241" t="s">
        <v>23</v>
      </c>
      <c r="H3241" t="s">
        <v>24</v>
      </c>
      <c r="I3241" t="s">
        <v>25</v>
      </c>
      <c r="J3241" t="s">
        <v>4613</v>
      </c>
      <c r="K3241" t="s">
        <v>357</v>
      </c>
      <c r="L3241" t="s">
        <v>4624</v>
      </c>
      <c r="M3241" t="s">
        <v>86</v>
      </c>
      <c r="N3241">
        <f t="shared" si="350"/>
        <v>0</v>
      </c>
      <c r="O3241" t="str">
        <f t="shared" si="351"/>
        <v>No</v>
      </c>
      <c r="P3241">
        <f t="shared" si="352"/>
        <v>0</v>
      </c>
      <c r="Q3241">
        <f t="shared" si="353"/>
        <v>4813937689</v>
      </c>
      <c r="R3241">
        <f t="shared" si="354"/>
        <v>4.1933383153624479</v>
      </c>
      <c r="S3241" t="str">
        <f t="shared" si="355"/>
        <v>Acceptable</v>
      </c>
      <c r="T3241">
        <f>ROUNDUP(C3241,0)</f>
        <v>5</v>
      </c>
      <c r="U3241">
        <f>ROUNDDOWN(C3241,0)</f>
        <v>4</v>
      </c>
      <c r="V3241">
        <f>RIGHT(K3241,2)+2000</f>
        <v>2018</v>
      </c>
      <c r="W3241" t="str">
        <f>INDEX(_xlfn.TEXTSPLIT(K3241,"-"),1,2)</f>
        <v>Jul</v>
      </c>
      <c r="X3241" t="str">
        <f>INDEX(_xlfn.TEXTSPLIT(K3241,"-"),1,1)</f>
        <v>25</v>
      </c>
      <c r="Y3241">
        <f>INDEX(months!B:B,MATCH(Sheet1!W3241,months!A:A,0))</f>
        <v>7</v>
      </c>
      <c r="Z3241">
        <f t="shared" si="356"/>
        <v>43306</v>
      </c>
    </row>
    <row r="3242" spans="1:26" x14ac:dyDescent="0.2">
      <c r="A3242" t="s">
        <v>4625</v>
      </c>
      <c r="B3242" t="s">
        <v>4612</v>
      </c>
      <c r="C3242">
        <v>4.5999999999999996</v>
      </c>
      <c r="D3242">
        <v>308</v>
      </c>
      <c r="E3242" t="s">
        <v>733</v>
      </c>
      <c r="F3242" t="s">
        <v>65</v>
      </c>
      <c r="G3242" t="s">
        <v>23</v>
      </c>
      <c r="H3242" t="s">
        <v>24</v>
      </c>
      <c r="I3242" t="s">
        <v>25</v>
      </c>
      <c r="J3242" t="s">
        <v>4613</v>
      </c>
      <c r="K3242" t="s">
        <v>45</v>
      </c>
      <c r="L3242" t="s">
        <v>4626</v>
      </c>
      <c r="M3242" t="s">
        <v>3756</v>
      </c>
      <c r="N3242">
        <f t="shared" si="350"/>
        <v>0</v>
      </c>
      <c r="O3242" t="str">
        <f t="shared" si="351"/>
        <v>No</v>
      </c>
      <c r="P3242">
        <f t="shared" si="352"/>
        <v>0</v>
      </c>
      <c r="Q3242">
        <f t="shared" si="353"/>
        <v>4813937689</v>
      </c>
      <c r="R3242">
        <f t="shared" si="354"/>
        <v>4.1933383153624479</v>
      </c>
      <c r="S3242" t="str">
        <f t="shared" si="355"/>
        <v>Acceptable</v>
      </c>
      <c r="T3242">
        <f>ROUNDUP(C3242,0)</f>
        <v>5</v>
      </c>
      <c r="U3242">
        <f>ROUNDDOWN(C3242,0)</f>
        <v>4</v>
      </c>
      <c r="V3242">
        <f>RIGHT(K3242,2)+2000</f>
        <v>2018</v>
      </c>
      <c r="W3242" t="str">
        <f>INDEX(_xlfn.TEXTSPLIT(K3242,"-"),1,2)</f>
        <v>Jun</v>
      </c>
      <c r="X3242" t="str">
        <f>INDEX(_xlfn.TEXTSPLIT(K3242,"-"),1,1)</f>
        <v>8</v>
      </c>
      <c r="Y3242">
        <f>INDEX(months!B:B,MATCH(Sheet1!W3242,months!A:A,0))</f>
        <v>6</v>
      </c>
      <c r="Z3242">
        <f t="shared" si="356"/>
        <v>43259</v>
      </c>
    </row>
    <row r="3243" spans="1:26" x14ac:dyDescent="0.2">
      <c r="A3243" t="s">
        <v>4627</v>
      </c>
      <c r="B3243" t="s">
        <v>4612</v>
      </c>
      <c r="C3243">
        <v>4.0999999999999996</v>
      </c>
      <c r="D3243">
        <v>33216</v>
      </c>
      <c r="E3243" t="s">
        <v>46</v>
      </c>
      <c r="F3243" t="s">
        <v>89</v>
      </c>
      <c r="G3243" t="s">
        <v>23</v>
      </c>
      <c r="H3243" t="s">
        <v>24</v>
      </c>
      <c r="I3243" t="s">
        <v>25</v>
      </c>
      <c r="J3243" t="s">
        <v>4613</v>
      </c>
      <c r="K3243" t="s">
        <v>364</v>
      </c>
      <c r="L3243" t="s">
        <v>46</v>
      </c>
      <c r="M3243" t="s">
        <v>46</v>
      </c>
      <c r="N3243">
        <f t="shared" si="350"/>
        <v>0</v>
      </c>
      <c r="O3243" t="str">
        <f t="shared" si="351"/>
        <v>No</v>
      </c>
      <c r="P3243">
        <f t="shared" si="352"/>
        <v>0</v>
      </c>
      <c r="Q3243">
        <f t="shared" si="353"/>
        <v>4813937689</v>
      </c>
      <c r="R3243">
        <f t="shared" si="354"/>
        <v>4.1933383153624479</v>
      </c>
      <c r="S3243" t="str">
        <f t="shared" si="355"/>
        <v>Acceptable</v>
      </c>
      <c r="T3243">
        <f>ROUNDUP(C3243,0)</f>
        <v>5</v>
      </c>
      <c r="U3243">
        <f>ROUNDDOWN(C3243,0)</f>
        <v>4</v>
      </c>
      <c r="V3243">
        <f>RIGHT(K3243,2)+2000</f>
        <v>2018</v>
      </c>
      <c r="W3243" t="str">
        <f>INDEX(_xlfn.TEXTSPLIT(K3243,"-"),1,2)</f>
        <v>Jun</v>
      </c>
      <c r="X3243" t="str">
        <f>INDEX(_xlfn.TEXTSPLIT(K3243,"-"),1,1)</f>
        <v>5</v>
      </c>
      <c r="Y3243">
        <f>INDEX(months!B:B,MATCH(Sheet1!W3243,months!A:A,0))</f>
        <v>6</v>
      </c>
      <c r="Z3243">
        <f t="shared" si="356"/>
        <v>43256</v>
      </c>
    </row>
    <row r="3244" spans="1:26" x14ac:dyDescent="0.2">
      <c r="A3244" t="s">
        <v>1000</v>
      </c>
      <c r="B3244" t="s">
        <v>4612</v>
      </c>
      <c r="C3244">
        <v>4.3</v>
      </c>
      <c r="D3244">
        <v>40770</v>
      </c>
      <c r="E3244" t="s">
        <v>46</v>
      </c>
      <c r="F3244" t="s">
        <v>448</v>
      </c>
      <c r="G3244" t="s">
        <v>23</v>
      </c>
      <c r="H3244" t="s">
        <v>24</v>
      </c>
      <c r="I3244" t="s">
        <v>25</v>
      </c>
      <c r="J3244" t="s">
        <v>4613</v>
      </c>
      <c r="K3244" t="s">
        <v>393</v>
      </c>
      <c r="L3244" t="s">
        <v>46</v>
      </c>
      <c r="M3244" t="s">
        <v>46</v>
      </c>
      <c r="N3244">
        <f t="shared" si="350"/>
        <v>0</v>
      </c>
      <c r="O3244" t="str">
        <f t="shared" si="351"/>
        <v>No</v>
      </c>
      <c r="P3244">
        <f t="shared" si="352"/>
        <v>0</v>
      </c>
      <c r="Q3244">
        <f t="shared" si="353"/>
        <v>4813937689</v>
      </c>
      <c r="R3244">
        <f t="shared" si="354"/>
        <v>4.1933383153624479</v>
      </c>
      <c r="S3244" t="str">
        <f t="shared" si="355"/>
        <v>Acceptable</v>
      </c>
      <c r="T3244">
        <f>ROUNDUP(C3244,0)</f>
        <v>5</v>
      </c>
      <c r="U3244">
        <f>ROUNDDOWN(C3244,0)</f>
        <v>4</v>
      </c>
      <c r="V3244">
        <f>RIGHT(K3244,2)+2000</f>
        <v>2017</v>
      </c>
      <c r="W3244" t="str">
        <f>INDEX(_xlfn.TEXTSPLIT(K3244,"-"),1,2)</f>
        <v>Nov</v>
      </c>
      <c r="X3244" t="str">
        <f>INDEX(_xlfn.TEXTSPLIT(K3244,"-"),1,1)</f>
        <v>21</v>
      </c>
      <c r="Y3244">
        <f>INDEX(months!B:B,MATCH(Sheet1!W3244,months!A:A,0))</f>
        <v>11</v>
      </c>
      <c r="Z3244">
        <f t="shared" si="356"/>
        <v>43060</v>
      </c>
    </row>
    <row r="3245" spans="1:26" x14ac:dyDescent="0.2">
      <c r="A3245" t="s">
        <v>4628</v>
      </c>
      <c r="B3245" t="s">
        <v>4612</v>
      </c>
      <c r="C3245">
        <v>4.2</v>
      </c>
      <c r="D3245">
        <v>28860</v>
      </c>
      <c r="E3245" t="s">
        <v>46</v>
      </c>
      <c r="F3245" t="s">
        <v>448</v>
      </c>
      <c r="G3245" t="s">
        <v>23</v>
      </c>
      <c r="H3245" t="s">
        <v>24</v>
      </c>
      <c r="I3245" t="s">
        <v>25</v>
      </c>
      <c r="J3245" t="s">
        <v>4613</v>
      </c>
      <c r="K3245" t="s">
        <v>226</v>
      </c>
      <c r="L3245" t="s">
        <v>46</v>
      </c>
      <c r="M3245" t="s">
        <v>46</v>
      </c>
      <c r="N3245">
        <f t="shared" si="350"/>
        <v>0</v>
      </c>
      <c r="O3245" t="str">
        <f t="shared" si="351"/>
        <v>No</v>
      </c>
      <c r="P3245">
        <f t="shared" si="352"/>
        <v>0</v>
      </c>
      <c r="Q3245">
        <f t="shared" si="353"/>
        <v>4813937689</v>
      </c>
      <c r="R3245">
        <f t="shared" si="354"/>
        <v>4.1933383153624479</v>
      </c>
      <c r="S3245" t="str">
        <f t="shared" si="355"/>
        <v>Acceptable</v>
      </c>
      <c r="T3245">
        <f>ROUNDUP(C3245,0)</f>
        <v>5</v>
      </c>
      <c r="U3245">
        <f>ROUNDDOWN(C3245,0)</f>
        <v>4</v>
      </c>
      <c r="V3245">
        <f>RIGHT(K3245,2)+2000</f>
        <v>2018</v>
      </c>
      <c r="W3245" t="str">
        <f>INDEX(_xlfn.TEXTSPLIT(K3245,"-"),1,2)</f>
        <v>Jul</v>
      </c>
      <c r="X3245" t="str">
        <f>INDEX(_xlfn.TEXTSPLIT(K3245,"-"),1,1)</f>
        <v>18</v>
      </c>
      <c r="Y3245">
        <f>INDEX(months!B:B,MATCH(Sheet1!W3245,months!A:A,0))</f>
        <v>7</v>
      </c>
      <c r="Z3245">
        <f t="shared" si="356"/>
        <v>43299</v>
      </c>
    </row>
    <row r="3246" spans="1:26" x14ac:dyDescent="0.2">
      <c r="A3246" t="s">
        <v>4629</v>
      </c>
      <c r="B3246" t="s">
        <v>4612</v>
      </c>
      <c r="C3246">
        <v>4.0999999999999996</v>
      </c>
      <c r="D3246">
        <v>76604</v>
      </c>
      <c r="E3246" t="s">
        <v>46</v>
      </c>
      <c r="F3246" t="s">
        <v>448</v>
      </c>
      <c r="G3246" t="s">
        <v>23</v>
      </c>
      <c r="H3246" t="s">
        <v>24</v>
      </c>
      <c r="I3246" t="s">
        <v>25</v>
      </c>
      <c r="J3246" t="s">
        <v>4613</v>
      </c>
      <c r="K3246" t="s">
        <v>4630</v>
      </c>
      <c r="L3246" t="s">
        <v>46</v>
      </c>
      <c r="M3246" t="s">
        <v>46</v>
      </c>
      <c r="N3246">
        <f t="shared" si="350"/>
        <v>0</v>
      </c>
      <c r="O3246" t="str">
        <f t="shared" si="351"/>
        <v>No</v>
      </c>
      <c r="P3246">
        <f t="shared" si="352"/>
        <v>0</v>
      </c>
      <c r="Q3246">
        <f t="shared" si="353"/>
        <v>4813937689</v>
      </c>
      <c r="R3246">
        <f t="shared" si="354"/>
        <v>4.1933383153624479</v>
      </c>
      <c r="S3246" t="str">
        <f t="shared" si="355"/>
        <v>Acceptable</v>
      </c>
      <c r="T3246">
        <f>ROUNDUP(C3246,0)</f>
        <v>5</v>
      </c>
      <c r="U3246">
        <f>ROUNDDOWN(C3246,0)</f>
        <v>4</v>
      </c>
      <c r="V3246">
        <f>RIGHT(K3246,2)+2000</f>
        <v>2016</v>
      </c>
      <c r="W3246" t="str">
        <f>INDEX(_xlfn.TEXTSPLIT(K3246,"-"),1,2)</f>
        <v>Jul</v>
      </c>
      <c r="X3246" t="str">
        <f>INDEX(_xlfn.TEXTSPLIT(K3246,"-"),1,1)</f>
        <v>27</v>
      </c>
      <c r="Y3246">
        <f>INDEX(months!B:B,MATCH(Sheet1!W3246,months!A:A,0))</f>
        <v>7</v>
      </c>
      <c r="Z3246">
        <f t="shared" si="356"/>
        <v>42578</v>
      </c>
    </row>
    <row r="3247" spans="1:26" x14ac:dyDescent="0.2">
      <c r="A3247" t="s">
        <v>4631</v>
      </c>
      <c r="B3247" t="s">
        <v>4612</v>
      </c>
      <c r="C3247">
        <v>4</v>
      </c>
      <c r="D3247">
        <v>26189</v>
      </c>
      <c r="E3247" t="s">
        <v>1410</v>
      </c>
      <c r="F3247" t="s">
        <v>89</v>
      </c>
      <c r="G3247" t="s">
        <v>23</v>
      </c>
      <c r="H3247" t="s">
        <v>24</v>
      </c>
      <c r="I3247" t="s">
        <v>25</v>
      </c>
      <c r="J3247" t="s">
        <v>4613</v>
      </c>
      <c r="K3247" t="s">
        <v>859</v>
      </c>
      <c r="L3247" t="s">
        <v>4632</v>
      </c>
      <c r="M3247" t="s">
        <v>86</v>
      </c>
      <c r="N3247">
        <f t="shared" si="350"/>
        <v>0</v>
      </c>
      <c r="O3247" t="str">
        <f t="shared" si="351"/>
        <v>No</v>
      </c>
      <c r="P3247">
        <f t="shared" si="352"/>
        <v>0</v>
      </c>
      <c r="Q3247">
        <f t="shared" si="353"/>
        <v>4813937689</v>
      </c>
      <c r="R3247">
        <f t="shared" si="354"/>
        <v>4.1933383153624479</v>
      </c>
      <c r="S3247" t="str">
        <f t="shared" si="355"/>
        <v>Acceptable</v>
      </c>
      <c r="T3247">
        <f>ROUNDUP(C3247,0)</f>
        <v>4</v>
      </c>
      <c r="U3247">
        <f>ROUNDDOWN(C3247,0)</f>
        <v>4</v>
      </c>
      <c r="V3247">
        <f>RIGHT(K3247,2)+2000</f>
        <v>2018</v>
      </c>
      <c r="W3247" t="str">
        <f>INDEX(_xlfn.TEXTSPLIT(K3247,"-"),1,2)</f>
        <v>Jun</v>
      </c>
      <c r="X3247" t="str">
        <f>INDEX(_xlfn.TEXTSPLIT(K3247,"-"),1,1)</f>
        <v>27</v>
      </c>
      <c r="Y3247">
        <f>INDEX(months!B:B,MATCH(Sheet1!W3247,months!A:A,0))</f>
        <v>6</v>
      </c>
      <c r="Z3247">
        <f t="shared" si="356"/>
        <v>43278</v>
      </c>
    </row>
    <row r="3248" spans="1:26" x14ac:dyDescent="0.2">
      <c r="A3248" t="s">
        <v>4633</v>
      </c>
      <c r="B3248" t="s">
        <v>4612</v>
      </c>
      <c r="C3248">
        <v>4.5999999999999996</v>
      </c>
      <c r="D3248">
        <v>739329</v>
      </c>
      <c r="E3248" t="s">
        <v>46</v>
      </c>
      <c r="F3248" t="s">
        <v>43</v>
      </c>
      <c r="G3248" t="s">
        <v>23</v>
      </c>
      <c r="H3248" t="s">
        <v>24</v>
      </c>
      <c r="I3248" t="s">
        <v>25</v>
      </c>
      <c r="J3248" t="s">
        <v>4613</v>
      </c>
      <c r="K3248" t="s">
        <v>2682</v>
      </c>
      <c r="L3248" t="s">
        <v>46</v>
      </c>
      <c r="M3248" t="s">
        <v>46</v>
      </c>
      <c r="N3248">
        <f t="shared" si="350"/>
        <v>0</v>
      </c>
      <c r="O3248" t="str">
        <f t="shared" si="351"/>
        <v>No</v>
      </c>
      <c r="P3248">
        <f t="shared" si="352"/>
        <v>0</v>
      </c>
      <c r="Q3248">
        <f t="shared" si="353"/>
        <v>4813937689</v>
      </c>
      <c r="R3248">
        <f t="shared" si="354"/>
        <v>4.1933383153624479</v>
      </c>
      <c r="S3248" t="str">
        <f t="shared" si="355"/>
        <v>Acceptable</v>
      </c>
      <c r="T3248">
        <f>ROUNDUP(C3248,0)</f>
        <v>5</v>
      </c>
      <c r="U3248">
        <f>ROUNDDOWN(C3248,0)</f>
        <v>4</v>
      </c>
      <c r="V3248">
        <f>RIGHT(K3248,2)+2000</f>
        <v>2018</v>
      </c>
      <c r="W3248" t="str">
        <f>INDEX(_xlfn.TEXTSPLIT(K3248,"-"),1,2)</f>
        <v>Apr</v>
      </c>
      <c r="X3248" t="str">
        <f>INDEX(_xlfn.TEXTSPLIT(K3248,"-"),1,1)</f>
        <v>17</v>
      </c>
      <c r="Y3248">
        <f>INDEX(months!B:B,MATCH(Sheet1!W3248,months!A:A,0))</f>
        <v>4</v>
      </c>
      <c r="Z3248">
        <f t="shared" si="356"/>
        <v>43207</v>
      </c>
    </row>
    <row r="3249" spans="1:26" x14ac:dyDescent="0.2">
      <c r="A3249" t="s">
        <v>4634</v>
      </c>
      <c r="B3249" t="s">
        <v>4612</v>
      </c>
      <c r="C3249">
        <v>3.1</v>
      </c>
      <c r="D3249">
        <v>45838</v>
      </c>
      <c r="E3249" t="s">
        <v>271</v>
      </c>
      <c r="F3249" t="s">
        <v>43</v>
      </c>
      <c r="G3249" t="s">
        <v>23</v>
      </c>
      <c r="H3249" t="s">
        <v>24</v>
      </c>
      <c r="I3249" t="s">
        <v>25</v>
      </c>
      <c r="J3249" t="s">
        <v>4613</v>
      </c>
      <c r="K3249" t="s">
        <v>357</v>
      </c>
      <c r="L3249" t="s">
        <v>4635</v>
      </c>
      <c r="M3249" t="s">
        <v>81</v>
      </c>
      <c r="N3249">
        <f t="shared" si="350"/>
        <v>0</v>
      </c>
      <c r="O3249" t="str">
        <f t="shared" si="351"/>
        <v>No</v>
      </c>
      <c r="P3249">
        <f t="shared" si="352"/>
        <v>0</v>
      </c>
      <c r="Q3249">
        <f t="shared" si="353"/>
        <v>4813937689</v>
      </c>
      <c r="R3249">
        <f t="shared" si="354"/>
        <v>4.1933383153624479</v>
      </c>
      <c r="S3249" t="str">
        <f t="shared" si="355"/>
        <v>Acceptable</v>
      </c>
      <c r="T3249">
        <f>ROUNDUP(C3249,0)</f>
        <v>4</v>
      </c>
      <c r="U3249">
        <f>ROUNDDOWN(C3249,0)</f>
        <v>3</v>
      </c>
      <c r="V3249">
        <f>RIGHT(K3249,2)+2000</f>
        <v>2018</v>
      </c>
      <c r="W3249" t="str">
        <f>INDEX(_xlfn.TEXTSPLIT(K3249,"-"),1,2)</f>
        <v>Jul</v>
      </c>
      <c r="X3249" t="str">
        <f>INDEX(_xlfn.TEXTSPLIT(K3249,"-"),1,1)</f>
        <v>25</v>
      </c>
      <c r="Y3249">
        <f>INDEX(months!B:B,MATCH(Sheet1!W3249,months!A:A,0))</f>
        <v>7</v>
      </c>
      <c r="Z3249">
        <f t="shared" si="356"/>
        <v>43306</v>
      </c>
    </row>
    <row r="3250" spans="1:26" x14ac:dyDescent="0.2">
      <c r="A3250" t="s">
        <v>4636</v>
      </c>
      <c r="B3250" t="s">
        <v>4612</v>
      </c>
      <c r="C3250">
        <v>4.5999999999999996</v>
      </c>
      <c r="D3250">
        <v>25592</v>
      </c>
      <c r="E3250" t="s">
        <v>631</v>
      </c>
      <c r="F3250" t="s">
        <v>89</v>
      </c>
      <c r="G3250" t="s">
        <v>23</v>
      </c>
      <c r="H3250" t="s">
        <v>24</v>
      </c>
      <c r="I3250" t="s">
        <v>25</v>
      </c>
      <c r="J3250" t="s">
        <v>4613</v>
      </c>
      <c r="K3250" t="s">
        <v>84</v>
      </c>
      <c r="L3250" t="s">
        <v>4637</v>
      </c>
      <c r="M3250" t="s">
        <v>47</v>
      </c>
      <c r="N3250">
        <f t="shared" si="350"/>
        <v>0</v>
      </c>
      <c r="O3250" t="str">
        <f t="shared" si="351"/>
        <v>No</v>
      </c>
      <c r="P3250">
        <f t="shared" si="352"/>
        <v>0</v>
      </c>
      <c r="Q3250">
        <f t="shared" si="353"/>
        <v>4813937689</v>
      </c>
      <c r="R3250">
        <f t="shared" si="354"/>
        <v>4.1933383153624479</v>
      </c>
      <c r="S3250" t="str">
        <f t="shared" si="355"/>
        <v>Acceptable</v>
      </c>
      <c r="T3250">
        <f>ROUNDUP(C3250,0)</f>
        <v>5</v>
      </c>
      <c r="U3250">
        <f>ROUNDDOWN(C3250,0)</f>
        <v>4</v>
      </c>
      <c r="V3250">
        <f>RIGHT(K3250,2)+2000</f>
        <v>2018</v>
      </c>
      <c r="W3250" t="str">
        <f>INDEX(_xlfn.TEXTSPLIT(K3250,"-"),1,2)</f>
        <v>Jul</v>
      </c>
      <c r="X3250" t="str">
        <f>INDEX(_xlfn.TEXTSPLIT(K3250,"-"),1,1)</f>
        <v>31</v>
      </c>
      <c r="Y3250">
        <f>INDEX(months!B:B,MATCH(Sheet1!W3250,months!A:A,0))</f>
        <v>7</v>
      </c>
      <c r="Z3250">
        <f t="shared" si="356"/>
        <v>43312</v>
      </c>
    </row>
    <row r="3251" spans="1:26" x14ac:dyDescent="0.2">
      <c r="A3251" t="s">
        <v>4638</v>
      </c>
      <c r="B3251" t="s">
        <v>4612</v>
      </c>
      <c r="C3251">
        <v>4.5</v>
      </c>
      <c r="D3251">
        <v>34126</v>
      </c>
      <c r="E3251" t="s">
        <v>46</v>
      </c>
      <c r="F3251" t="s">
        <v>89</v>
      </c>
      <c r="G3251" t="s">
        <v>23</v>
      </c>
      <c r="H3251" t="s">
        <v>24</v>
      </c>
      <c r="I3251" t="s">
        <v>25</v>
      </c>
      <c r="J3251" t="s">
        <v>4613</v>
      </c>
      <c r="K3251" t="s">
        <v>497</v>
      </c>
      <c r="L3251" t="s">
        <v>46</v>
      </c>
      <c r="M3251" t="s">
        <v>46</v>
      </c>
      <c r="N3251">
        <f t="shared" si="350"/>
        <v>0</v>
      </c>
      <c r="O3251" t="str">
        <f t="shared" si="351"/>
        <v>No</v>
      </c>
      <c r="P3251">
        <f t="shared" si="352"/>
        <v>0</v>
      </c>
      <c r="Q3251">
        <f t="shared" si="353"/>
        <v>4813937689</v>
      </c>
      <c r="R3251">
        <f t="shared" si="354"/>
        <v>4.1933383153624479</v>
      </c>
      <c r="S3251" t="str">
        <f t="shared" si="355"/>
        <v>Acceptable</v>
      </c>
      <c r="T3251">
        <f>ROUNDUP(C3251,0)</f>
        <v>5</v>
      </c>
      <c r="U3251">
        <f>ROUNDDOWN(C3251,0)</f>
        <v>4</v>
      </c>
      <c r="V3251">
        <f>RIGHT(K3251,2)+2000</f>
        <v>2018</v>
      </c>
      <c r="W3251" t="str">
        <f>INDEX(_xlfn.TEXTSPLIT(K3251,"-"),1,2)</f>
        <v>Jul</v>
      </c>
      <c r="X3251" t="str">
        <f>INDEX(_xlfn.TEXTSPLIT(K3251,"-"),1,1)</f>
        <v>13</v>
      </c>
      <c r="Y3251">
        <f>INDEX(months!B:B,MATCH(Sheet1!W3251,months!A:A,0))</f>
        <v>7</v>
      </c>
      <c r="Z3251">
        <f t="shared" si="356"/>
        <v>43294</v>
      </c>
    </row>
    <row r="3252" spans="1:26" x14ac:dyDescent="0.2">
      <c r="A3252" t="s">
        <v>4639</v>
      </c>
      <c r="B3252" t="s">
        <v>4612</v>
      </c>
      <c r="C3252">
        <v>3.2</v>
      </c>
      <c r="D3252">
        <v>2394</v>
      </c>
      <c r="E3252" t="s">
        <v>46</v>
      </c>
      <c r="F3252" t="s">
        <v>38</v>
      </c>
      <c r="G3252" t="s">
        <v>23</v>
      </c>
      <c r="H3252" t="s">
        <v>24</v>
      </c>
      <c r="I3252" t="s">
        <v>25</v>
      </c>
      <c r="J3252" t="s">
        <v>4613</v>
      </c>
      <c r="K3252" t="s">
        <v>4640</v>
      </c>
      <c r="L3252" t="s">
        <v>46</v>
      </c>
      <c r="M3252" t="s">
        <v>46</v>
      </c>
      <c r="N3252">
        <f t="shared" si="350"/>
        <v>0</v>
      </c>
      <c r="O3252" t="str">
        <f t="shared" si="351"/>
        <v>No</v>
      </c>
      <c r="P3252">
        <f t="shared" si="352"/>
        <v>0</v>
      </c>
      <c r="Q3252">
        <f t="shared" si="353"/>
        <v>4813937689</v>
      </c>
      <c r="R3252">
        <f t="shared" si="354"/>
        <v>4.1933383153624479</v>
      </c>
      <c r="S3252" t="str">
        <f t="shared" si="355"/>
        <v>Acceptable</v>
      </c>
      <c r="T3252">
        <f>ROUNDUP(C3252,0)</f>
        <v>4</v>
      </c>
      <c r="U3252">
        <f>ROUNDDOWN(C3252,0)</f>
        <v>3</v>
      </c>
      <c r="V3252">
        <f>RIGHT(K3252,2)+2000</f>
        <v>2014</v>
      </c>
      <c r="W3252" t="str">
        <f>INDEX(_xlfn.TEXTSPLIT(K3252,"-"),1,2)</f>
        <v>Nov</v>
      </c>
      <c r="X3252" t="str">
        <f>INDEX(_xlfn.TEXTSPLIT(K3252,"-"),1,1)</f>
        <v>13</v>
      </c>
      <c r="Y3252">
        <f>INDEX(months!B:B,MATCH(Sheet1!W3252,months!A:A,0))</f>
        <v>11</v>
      </c>
      <c r="Z3252">
        <f t="shared" si="356"/>
        <v>41956</v>
      </c>
    </row>
    <row r="3253" spans="1:26" x14ac:dyDescent="0.2">
      <c r="A3253" t="s">
        <v>4641</v>
      </c>
      <c r="B3253" t="s">
        <v>4612</v>
      </c>
      <c r="C3253">
        <v>4.3</v>
      </c>
      <c r="D3253">
        <v>330468</v>
      </c>
      <c r="E3253" t="s">
        <v>46</v>
      </c>
      <c r="F3253" t="s">
        <v>89</v>
      </c>
      <c r="G3253" t="s">
        <v>23</v>
      </c>
      <c r="H3253" t="s">
        <v>24</v>
      </c>
      <c r="I3253" t="s">
        <v>25</v>
      </c>
      <c r="J3253" t="s">
        <v>4613</v>
      </c>
      <c r="K3253" t="s">
        <v>399</v>
      </c>
      <c r="L3253" t="s">
        <v>46</v>
      </c>
      <c r="M3253" t="s">
        <v>46</v>
      </c>
      <c r="N3253">
        <f t="shared" si="350"/>
        <v>0</v>
      </c>
      <c r="O3253" t="str">
        <f t="shared" si="351"/>
        <v>No</v>
      </c>
      <c r="P3253">
        <f t="shared" si="352"/>
        <v>0</v>
      </c>
      <c r="Q3253">
        <f t="shared" si="353"/>
        <v>4813937689</v>
      </c>
      <c r="R3253">
        <f t="shared" si="354"/>
        <v>4.1933383153624479</v>
      </c>
      <c r="S3253" t="str">
        <f t="shared" si="355"/>
        <v>Acceptable</v>
      </c>
      <c r="T3253">
        <f>ROUNDUP(C3253,0)</f>
        <v>5</v>
      </c>
      <c r="U3253">
        <f>ROUNDDOWN(C3253,0)</f>
        <v>4</v>
      </c>
      <c r="V3253">
        <f>RIGHT(K3253,2)+2000</f>
        <v>2018</v>
      </c>
      <c r="W3253" t="str">
        <f>INDEX(_xlfn.TEXTSPLIT(K3253,"-"),1,2)</f>
        <v>May</v>
      </c>
      <c r="X3253" t="str">
        <f>INDEX(_xlfn.TEXTSPLIT(K3253,"-"),1,1)</f>
        <v>29</v>
      </c>
      <c r="Y3253">
        <f>INDEX(months!B:B,MATCH(Sheet1!W3253,months!A:A,0))</f>
        <v>5</v>
      </c>
      <c r="Z3253">
        <f t="shared" si="356"/>
        <v>43249</v>
      </c>
    </row>
    <row r="3254" spans="1:26" x14ac:dyDescent="0.2">
      <c r="A3254" t="s">
        <v>4642</v>
      </c>
      <c r="B3254" t="s">
        <v>4612</v>
      </c>
      <c r="D3254">
        <v>1</v>
      </c>
      <c r="E3254" t="s">
        <v>403</v>
      </c>
      <c r="F3254" t="s">
        <v>65</v>
      </c>
      <c r="G3254" t="s">
        <v>23</v>
      </c>
      <c r="H3254" t="s">
        <v>24</v>
      </c>
      <c r="I3254" t="s">
        <v>25</v>
      </c>
      <c r="J3254" t="s">
        <v>4613</v>
      </c>
      <c r="K3254" t="s">
        <v>2221</v>
      </c>
      <c r="L3254" t="s">
        <v>4643</v>
      </c>
      <c r="M3254" t="s">
        <v>521</v>
      </c>
      <c r="N3254">
        <f t="shared" si="350"/>
        <v>0</v>
      </c>
      <c r="O3254" t="str">
        <f t="shared" si="351"/>
        <v>No</v>
      </c>
      <c r="P3254">
        <f t="shared" si="352"/>
        <v>0</v>
      </c>
      <c r="Q3254">
        <f t="shared" si="353"/>
        <v>4813937689</v>
      </c>
      <c r="R3254">
        <f t="shared" si="354"/>
        <v>4.1933383153624479</v>
      </c>
      <c r="S3254" t="str">
        <f t="shared" si="355"/>
        <v>Acceptable</v>
      </c>
      <c r="T3254">
        <f>ROUNDUP(C3254,0)</f>
        <v>0</v>
      </c>
      <c r="U3254">
        <f>ROUNDDOWN(C3254,0)</f>
        <v>0</v>
      </c>
      <c r="V3254">
        <f>RIGHT(K3254,2)+2000</f>
        <v>2018</v>
      </c>
      <c r="W3254" t="str">
        <f>INDEX(_xlfn.TEXTSPLIT(K3254,"-"),1,2)</f>
        <v>Jan</v>
      </c>
      <c r="X3254" t="str">
        <f>INDEX(_xlfn.TEXTSPLIT(K3254,"-"),1,1)</f>
        <v>17</v>
      </c>
      <c r="Y3254">
        <f>INDEX(months!B:B,MATCH(Sheet1!W3254,months!A:A,0))</f>
        <v>1</v>
      </c>
      <c r="Z3254">
        <f t="shared" si="356"/>
        <v>43117</v>
      </c>
    </row>
    <row r="3255" spans="1:26" x14ac:dyDescent="0.2">
      <c r="A3255" t="s">
        <v>4644</v>
      </c>
      <c r="B3255" t="s">
        <v>4612</v>
      </c>
      <c r="C3255">
        <v>4.5999999999999996</v>
      </c>
      <c r="D3255">
        <v>136874</v>
      </c>
      <c r="E3255" t="s">
        <v>46</v>
      </c>
      <c r="F3255" t="s">
        <v>89</v>
      </c>
      <c r="G3255" t="s">
        <v>23</v>
      </c>
      <c r="H3255" t="s">
        <v>24</v>
      </c>
      <c r="I3255" t="s">
        <v>25</v>
      </c>
      <c r="J3255" t="s">
        <v>4613</v>
      </c>
      <c r="K3255" t="s">
        <v>499</v>
      </c>
      <c r="L3255" t="s">
        <v>46</v>
      </c>
      <c r="M3255" t="s">
        <v>46</v>
      </c>
      <c r="N3255">
        <f t="shared" si="350"/>
        <v>0</v>
      </c>
      <c r="O3255" t="str">
        <f t="shared" si="351"/>
        <v>No</v>
      </c>
      <c r="P3255">
        <f t="shared" si="352"/>
        <v>0</v>
      </c>
      <c r="Q3255">
        <f t="shared" si="353"/>
        <v>4813937689</v>
      </c>
      <c r="R3255">
        <f t="shared" si="354"/>
        <v>4.1933383153624479</v>
      </c>
      <c r="S3255" t="str">
        <f t="shared" si="355"/>
        <v>Acceptable</v>
      </c>
      <c r="T3255">
        <f>ROUNDUP(C3255,0)</f>
        <v>5</v>
      </c>
      <c r="U3255">
        <f>ROUNDDOWN(C3255,0)</f>
        <v>4</v>
      </c>
      <c r="V3255">
        <f>RIGHT(K3255,2)+2000</f>
        <v>2018</v>
      </c>
      <c r="W3255" t="str">
        <f>INDEX(_xlfn.TEXTSPLIT(K3255,"-"),1,2)</f>
        <v>Jun</v>
      </c>
      <c r="X3255" t="str">
        <f>INDEX(_xlfn.TEXTSPLIT(K3255,"-"),1,1)</f>
        <v>25</v>
      </c>
      <c r="Y3255">
        <f>INDEX(months!B:B,MATCH(Sheet1!W3255,months!A:A,0))</f>
        <v>6</v>
      </c>
      <c r="Z3255">
        <f t="shared" si="356"/>
        <v>43276</v>
      </c>
    </row>
    <row r="3256" spans="1:26" x14ac:dyDescent="0.2">
      <c r="A3256" t="s">
        <v>4645</v>
      </c>
      <c r="B3256" t="s">
        <v>4612</v>
      </c>
      <c r="C3256">
        <v>4.4000000000000004</v>
      </c>
      <c r="D3256">
        <v>1236</v>
      </c>
      <c r="E3256" t="s">
        <v>1108</v>
      </c>
      <c r="F3256" t="s">
        <v>50</v>
      </c>
      <c r="G3256" t="s">
        <v>23</v>
      </c>
      <c r="H3256" t="s">
        <v>24</v>
      </c>
      <c r="I3256" t="s">
        <v>25</v>
      </c>
      <c r="J3256" t="s">
        <v>4613</v>
      </c>
      <c r="K3256" t="s">
        <v>743</v>
      </c>
      <c r="L3256" t="s">
        <v>4646</v>
      </c>
      <c r="M3256" t="s">
        <v>47</v>
      </c>
      <c r="N3256">
        <f t="shared" si="350"/>
        <v>0</v>
      </c>
      <c r="O3256" t="str">
        <f t="shared" si="351"/>
        <v>No</v>
      </c>
      <c r="P3256">
        <f t="shared" si="352"/>
        <v>0</v>
      </c>
      <c r="Q3256">
        <f t="shared" si="353"/>
        <v>4813937689</v>
      </c>
      <c r="R3256">
        <f t="shared" si="354"/>
        <v>4.1933383153624479</v>
      </c>
      <c r="S3256" t="str">
        <f t="shared" si="355"/>
        <v>Acceptable</v>
      </c>
      <c r="T3256">
        <f>ROUNDUP(C3256,0)</f>
        <v>5</v>
      </c>
      <c r="U3256">
        <f>ROUNDDOWN(C3256,0)</f>
        <v>4</v>
      </c>
      <c r="V3256">
        <f>RIGHT(K3256,2)+2000</f>
        <v>2018</v>
      </c>
      <c r="W3256" t="str">
        <f>INDEX(_xlfn.TEXTSPLIT(K3256,"-"),1,2)</f>
        <v>Jul</v>
      </c>
      <c r="X3256" t="str">
        <f>INDEX(_xlfn.TEXTSPLIT(K3256,"-"),1,1)</f>
        <v>6</v>
      </c>
      <c r="Y3256">
        <f>INDEX(months!B:B,MATCH(Sheet1!W3256,months!A:A,0))</f>
        <v>7</v>
      </c>
      <c r="Z3256">
        <f t="shared" si="356"/>
        <v>43287</v>
      </c>
    </row>
    <row r="3257" spans="1:26" x14ac:dyDescent="0.2">
      <c r="A3257" t="s">
        <v>4647</v>
      </c>
      <c r="B3257" t="s">
        <v>4612</v>
      </c>
      <c r="C3257">
        <v>4.5999999999999996</v>
      </c>
      <c r="D3257">
        <v>7790693</v>
      </c>
      <c r="E3257" t="s">
        <v>108</v>
      </c>
      <c r="F3257" t="s">
        <v>799</v>
      </c>
      <c r="G3257" t="s">
        <v>23</v>
      </c>
      <c r="H3257" t="s">
        <v>24</v>
      </c>
      <c r="I3257" t="s">
        <v>25</v>
      </c>
      <c r="J3257" t="s">
        <v>4613</v>
      </c>
      <c r="K3257" t="s">
        <v>115</v>
      </c>
      <c r="L3257" t="s">
        <v>4648</v>
      </c>
      <c r="M3257" t="s">
        <v>81</v>
      </c>
      <c r="N3257">
        <f t="shared" si="350"/>
        <v>0</v>
      </c>
      <c r="O3257" t="str">
        <f t="shared" si="351"/>
        <v>No</v>
      </c>
      <c r="P3257">
        <f t="shared" si="352"/>
        <v>0</v>
      </c>
      <c r="Q3257">
        <f t="shared" si="353"/>
        <v>4813937689</v>
      </c>
      <c r="R3257">
        <f t="shared" si="354"/>
        <v>4.1933383153624479</v>
      </c>
      <c r="S3257" t="str">
        <f t="shared" si="355"/>
        <v>Acceptable</v>
      </c>
      <c r="T3257">
        <f>ROUNDUP(C3257,0)</f>
        <v>5</v>
      </c>
      <c r="U3257">
        <f>ROUNDDOWN(C3257,0)</f>
        <v>4</v>
      </c>
      <c r="V3257">
        <f>RIGHT(K3257,2)+2000</f>
        <v>2018</v>
      </c>
      <c r="W3257" t="str">
        <f>INDEX(_xlfn.TEXTSPLIT(K3257,"-"),1,2)</f>
        <v>Jul</v>
      </c>
      <c r="X3257" t="str">
        <f>INDEX(_xlfn.TEXTSPLIT(K3257,"-"),1,1)</f>
        <v>30</v>
      </c>
      <c r="Y3257">
        <f>INDEX(months!B:B,MATCH(Sheet1!W3257,months!A:A,0))</f>
        <v>7</v>
      </c>
      <c r="Z3257">
        <f t="shared" si="356"/>
        <v>43311</v>
      </c>
    </row>
    <row r="3258" spans="1:26" x14ac:dyDescent="0.2">
      <c r="A3258" t="s">
        <v>4649</v>
      </c>
      <c r="B3258" t="s">
        <v>4612</v>
      </c>
      <c r="C3258">
        <v>4.5</v>
      </c>
      <c r="D3258">
        <v>537554</v>
      </c>
      <c r="E3258" t="s">
        <v>46</v>
      </c>
      <c r="F3258" t="s">
        <v>89</v>
      </c>
      <c r="G3258" t="s">
        <v>23</v>
      </c>
      <c r="H3258" t="s">
        <v>24</v>
      </c>
      <c r="I3258" t="s">
        <v>25</v>
      </c>
      <c r="J3258" t="s">
        <v>4613</v>
      </c>
      <c r="K3258" t="s">
        <v>39</v>
      </c>
      <c r="L3258" t="s">
        <v>46</v>
      </c>
      <c r="M3258" t="s">
        <v>46</v>
      </c>
      <c r="N3258">
        <f t="shared" si="350"/>
        <v>0</v>
      </c>
      <c r="O3258" t="str">
        <f t="shared" si="351"/>
        <v>No</v>
      </c>
      <c r="P3258">
        <f t="shared" si="352"/>
        <v>0</v>
      </c>
      <c r="Q3258">
        <f t="shared" si="353"/>
        <v>4813937689</v>
      </c>
      <c r="R3258">
        <f t="shared" si="354"/>
        <v>4.1933383153624479</v>
      </c>
      <c r="S3258" t="str">
        <f t="shared" si="355"/>
        <v>Acceptable</v>
      </c>
      <c r="T3258">
        <f>ROUNDUP(C3258,0)</f>
        <v>5</v>
      </c>
      <c r="U3258">
        <f>ROUNDDOWN(C3258,0)</f>
        <v>4</v>
      </c>
      <c r="V3258">
        <f>RIGHT(K3258,2)+2000</f>
        <v>2018</v>
      </c>
      <c r="W3258" t="str">
        <f>INDEX(_xlfn.TEXTSPLIT(K3258,"-"),1,2)</f>
        <v>Aug</v>
      </c>
      <c r="X3258" t="str">
        <f>INDEX(_xlfn.TEXTSPLIT(K3258,"-"),1,1)</f>
        <v>1</v>
      </c>
      <c r="Y3258">
        <f>INDEX(months!B:B,MATCH(Sheet1!W3258,months!A:A,0))</f>
        <v>8</v>
      </c>
      <c r="Z3258">
        <f t="shared" si="356"/>
        <v>43313</v>
      </c>
    </row>
    <row r="3259" spans="1:26" x14ac:dyDescent="0.2">
      <c r="A3259" t="s">
        <v>4650</v>
      </c>
      <c r="B3259" t="s">
        <v>4612</v>
      </c>
      <c r="C3259">
        <v>4.5999999999999996</v>
      </c>
      <c r="D3259">
        <v>315585</v>
      </c>
      <c r="E3259" t="s">
        <v>685</v>
      </c>
      <c r="F3259" t="s">
        <v>89</v>
      </c>
      <c r="G3259" t="s">
        <v>23</v>
      </c>
      <c r="H3259" t="s">
        <v>24</v>
      </c>
      <c r="I3259" t="s">
        <v>25</v>
      </c>
      <c r="J3259" t="s">
        <v>4613</v>
      </c>
      <c r="K3259" t="s">
        <v>226</v>
      </c>
      <c r="L3259" t="s">
        <v>4651</v>
      </c>
      <c r="M3259" t="s">
        <v>274</v>
      </c>
      <c r="N3259">
        <f t="shared" si="350"/>
        <v>0</v>
      </c>
      <c r="O3259" t="str">
        <f t="shared" si="351"/>
        <v>No</v>
      </c>
      <c r="P3259">
        <f t="shared" si="352"/>
        <v>0</v>
      </c>
      <c r="Q3259">
        <f t="shared" si="353"/>
        <v>4813937689</v>
      </c>
      <c r="R3259">
        <f t="shared" si="354"/>
        <v>4.1933383153624479</v>
      </c>
      <c r="S3259" t="str">
        <f t="shared" si="355"/>
        <v>Acceptable</v>
      </c>
      <c r="T3259">
        <f>ROUNDUP(C3259,0)</f>
        <v>5</v>
      </c>
      <c r="U3259">
        <f>ROUNDDOWN(C3259,0)</f>
        <v>4</v>
      </c>
      <c r="V3259">
        <f>RIGHT(K3259,2)+2000</f>
        <v>2018</v>
      </c>
      <c r="W3259" t="str">
        <f>INDEX(_xlfn.TEXTSPLIT(K3259,"-"),1,2)</f>
        <v>Jul</v>
      </c>
      <c r="X3259" t="str">
        <f>INDEX(_xlfn.TEXTSPLIT(K3259,"-"),1,1)</f>
        <v>18</v>
      </c>
      <c r="Y3259">
        <f>INDEX(months!B:B,MATCH(Sheet1!W3259,months!A:A,0))</f>
        <v>7</v>
      </c>
      <c r="Z3259">
        <f t="shared" si="356"/>
        <v>43299</v>
      </c>
    </row>
    <row r="3260" spans="1:26" x14ac:dyDescent="0.2">
      <c r="A3260" t="s">
        <v>4652</v>
      </c>
      <c r="B3260" t="s">
        <v>4612</v>
      </c>
      <c r="D3260">
        <v>142</v>
      </c>
      <c r="E3260" t="s">
        <v>46</v>
      </c>
      <c r="F3260" t="s">
        <v>65</v>
      </c>
      <c r="G3260" t="s">
        <v>23</v>
      </c>
      <c r="H3260" t="s">
        <v>24</v>
      </c>
      <c r="I3260" t="s">
        <v>25</v>
      </c>
      <c r="J3260" t="s">
        <v>4613</v>
      </c>
      <c r="K3260" t="s">
        <v>4653</v>
      </c>
      <c r="L3260" t="s">
        <v>46</v>
      </c>
      <c r="M3260" t="s">
        <v>46</v>
      </c>
      <c r="N3260">
        <f t="shared" si="350"/>
        <v>0</v>
      </c>
      <c r="O3260" t="str">
        <f t="shared" si="351"/>
        <v>No</v>
      </c>
      <c r="P3260">
        <f t="shared" si="352"/>
        <v>0</v>
      </c>
      <c r="Q3260">
        <f t="shared" si="353"/>
        <v>4813937689</v>
      </c>
      <c r="R3260">
        <f t="shared" si="354"/>
        <v>4.1933383153624479</v>
      </c>
      <c r="S3260" t="str">
        <f t="shared" si="355"/>
        <v>Acceptable</v>
      </c>
      <c r="T3260">
        <f>ROUNDUP(C3260,0)</f>
        <v>0</v>
      </c>
      <c r="U3260">
        <f>ROUNDDOWN(C3260,0)</f>
        <v>0</v>
      </c>
      <c r="V3260">
        <f>RIGHT(K3260,2)+2000</f>
        <v>2017</v>
      </c>
      <c r="W3260" t="str">
        <f>INDEX(_xlfn.TEXTSPLIT(K3260,"-"),1,2)</f>
        <v>Mar</v>
      </c>
      <c r="X3260" t="str">
        <f>INDEX(_xlfn.TEXTSPLIT(K3260,"-"),1,1)</f>
        <v>27</v>
      </c>
      <c r="Y3260">
        <f>INDEX(months!B:B,MATCH(Sheet1!W3260,months!A:A,0))</f>
        <v>3</v>
      </c>
      <c r="Z3260">
        <f t="shared" si="356"/>
        <v>42821</v>
      </c>
    </row>
    <row r="3261" spans="1:26" x14ac:dyDescent="0.2">
      <c r="A3261" t="s">
        <v>4654</v>
      </c>
      <c r="B3261" t="s">
        <v>4612</v>
      </c>
      <c r="C3261">
        <v>4.4000000000000004</v>
      </c>
      <c r="D3261">
        <v>12215</v>
      </c>
      <c r="E3261" t="s">
        <v>571</v>
      </c>
      <c r="F3261" t="s">
        <v>38</v>
      </c>
      <c r="G3261" t="s">
        <v>23</v>
      </c>
      <c r="H3261" t="s">
        <v>24</v>
      </c>
      <c r="I3261" t="s">
        <v>25</v>
      </c>
      <c r="J3261" t="s">
        <v>4613</v>
      </c>
      <c r="K3261" t="s">
        <v>39</v>
      </c>
      <c r="L3261" t="s">
        <v>4655</v>
      </c>
      <c r="M3261" t="s">
        <v>521</v>
      </c>
      <c r="N3261">
        <f t="shared" si="350"/>
        <v>0</v>
      </c>
      <c r="O3261" t="str">
        <f t="shared" si="351"/>
        <v>No</v>
      </c>
      <c r="P3261">
        <f t="shared" si="352"/>
        <v>0</v>
      </c>
      <c r="Q3261">
        <f t="shared" si="353"/>
        <v>4813937689</v>
      </c>
      <c r="R3261">
        <f t="shared" si="354"/>
        <v>4.1933383153624479</v>
      </c>
      <c r="S3261" t="str">
        <f t="shared" si="355"/>
        <v>Acceptable</v>
      </c>
      <c r="T3261">
        <f>ROUNDUP(C3261,0)</f>
        <v>5</v>
      </c>
      <c r="U3261">
        <f>ROUNDDOWN(C3261,0)</f>
        <v>4</v>
      </c>
      <c r="V3261">
        <f>RIGHT(K3261,2)+2000</f>
        <v>2018</v>
      </c>
      <c r="W3261" t="str">
        <f>INDEX(_xlfn.TEXTSPLIT(K3261,"-"),1,2)</f>
        <v>Aug</v>
      </c>
      <c r="X3261" t="str">
        <f>INDEX(_xlfn.TEXTSPLIT(K3261,"-"),1,1)</f>
        <v>1</v>
      </c>
      <c r="Y3261">
        <f>INDEX(months!B:B,MATCH(Sheet1!W3261,months!A:A,0))</f>
        <v>8</v>
      </c>
      <c r="Z3261">
        <f t="shared" si="356"/>
        <v>43313</v>
      </c>
    </row>
    <row r="3262" spans="1:26" x14ac:dyDescent="0.2">
      <c r="A3262" t="s">
        <v>4656</v>
      </c>
      <c r="B3262" t="s">
        <v>4612</v>
      </c>
      <c r="C3262">
        <v>4.2</v>
      </c>
      <c r="D3262">
        <v>127223</v>
      </c>
      <c r="E3262" t="s">
        <v>1504</v>
      </c>
      <c r="F3262" t="s">
        <v>89</v>
      </c>
      <c r="G3262" t="s">
        <v>23</v>
      </c>
      <c r="H3262" t="s">
        <v>24</v>
      </c>
      <c r="I3262" t="s">
        <v>25</v>
      </c>
      <c r="J3262" t="s">
        <v>4613</v>
      </c>
      <c r="K3262" t="s">
        <v>97</v>
      </c>
      <c r="L3262" t="s">
        <v>4657</v>
      </c>
      <c r="M3262" t="s">
        <v>274</v>
      </c>
      <c r="N3262">
        <f t="shared" si="350"/>
        <v>0</v>
      </c>
      <c r="O3262" t="str">
        <f t="shared" si="351"/>
        <v>No</v>
      </c>
      <c r="P3262">
        <f t="shared" si="352"/>
        <v>0</v>
      </c>
      <c r="Q3262">
        <f t="shared" si="353"/>
        <v>4813937689</v>
      </c>
      <c r="R3262">
        <f t="shared" si="354"/>
        <v>4.1933383153624479</v>
      </c>
      <c r="S3262" t="str">
        <f t="shared" si="355"/>
        <v>Acceptable</v>
      </c>
      <c r="T3262">
        <f>ROUNDUP(C3262,0)</f>
        <v>5</v>
      </c>
      <c r="U3262">
        <f>ROUNDDOWN(C3262,0)</f>
        <v>4</v>
      </c>
      <c r="V3262">
        <f>RIGHT(K3262,2)+2000</f>
        <v>2018</v>
      </c>
      <c r="W3262" t="str">
        <f>INDEX(_xlfn.TEXTSPLIT(K3262,"-"),1,2)</f>
        <v>Aug</v>
      </c>
      <c r="X3262" t="str">
        <f>INDEX(_xlfn.TEXTSPLIT(K3262,"-"),1,1)</f>
        <v>3</v>
      </c>
      <c r="Y3262">
        <f>INDEX(months!B:B,MATCH(Sheet1!W3262,months!A:A,0))</f>
        <v>8</v>
      </c>
      <c r="Z3262">
        <f t="shared" si="356"/>
        <v>43315</v>
      </c>
    </row>
    <row r="3263" spans="1:26" x14ac:dyDescent="0.2">
      <c r="A3263" t="s">
        <v>4658</v>
      </c>
      <c r="B3263" t="s">
        <v>4612</v>
      </c>
      <c r="C3263">
        <v>4.4000000000000004</v>
      </c>
      <c r="D3263">
        <v>9602</v>
      </c>
      <c r="E3263" t="s">
        <v>260</v>
      </c>
      <c r="F3263" t="s">
        <v>448</v>
      </c>
      <c r="G3263" t="s">
        <v>23</v>
      </c>
      <c r="H3263" t="s">
        <v>24</v>
      </c>
      <c r="I3263" t="s">
        <v>25</v>
      </c>
      <c r="J3263" t="s">
        <v>4613</v>
      </c>
      <c r="K3263" t="s">
        <v>759</v>
      </c>
      <c r="L3263" t="s">
        <v>4659</v>
      </c>
      <c r="M3263" t="s">
        <v>521</v>
      </c>
      <c r="N3263">
        <f t="shared" si="350"/>
        <v>0</v>
      </c>
      <c r="O3263" t="str">
        <f t="shared" si="351"/>
        <v>No</v>
      </c>
      <c r="P3263">
        <f t="shared" si="352"/>
        <v>0</v>
      </c>
      <c r="Q3263">
        <f t="shared" si="353"/>
        <v>4813937689</v>
      </c>
      <c r="R3263">
        <f t="shared" si="354"/>
        <v>4.1933383153624479</v>
      </c>
      <c r="S3263" t="str">
        <f t="shared" si="355"/>
        <v>Acceptable</v>
      </c>
      <c r="T3263">
        <f>ROUNDUP(C3263,0)</f>
        <v>5</v>
      </c>
      <c r="U3263">
        <f>ROUNDDOWN(C3263,0)</f>
        <v>4</v>
      </c>
      <c r="V3263">
        <f>RIGHT(K3263,2)+2000</f>
        <v>2018</v>
      </c>
      <c r="W3263" t="str">
        <f>INDEX(_xlfn.TEXTSPLIT(K3263,"-"),1,2)</f>
        <v>Jul</v>
      </c>
      <c r="X3263" t="str">
        <f>INDEX(_xlfn.TEXTSPLIT(K3263,"-"),1,1)</f>
        <v>5</v>
      </c>
      <c r="Y3263">
        <f>INDEX(months!B:B,MATCH(Sheet1!W3263,months!A:A,0))</f>
        <v>7</v>
      </c>
      <c r="Z3263">
        <f t="shared" si="356"/>
        <v>43286</v>
      </c>
    </row>
    <row r="3264" spans="1:26" x14ac:dyDescent="0.2">
      <c r="A3264" t="s">
        <v>4660</v>
      </c>
      <c r="B3264" t="s">
        <v>4612</v>
      </c>
      <c r="C3264">
        <v>3.1</v>
      </c>
      <c r="D3264">
        <v>24151</v>
      </c>
      <c r="E3264" t="s">
        <v>186</v>
      </c>
      <c r="F3264" t="s">
        <v>89</v>
      </c>
      <c r="G3264" t="s">
        <v>23</v>
      </c>
      <c r="H3264" t="s">
        <v>24</v>
      </c>
      <c r="I3264" t="s">
        <v>25</v>
      </c>
      <c r="J3264" t="s">
        <v>4613</v>
      </c>
      <c r="K3264" t="s">
        <v>3021</v>
      </c>
      <c r="L3264" t="s">
        <v>4661</v>
      </c>
      <c r="M3264" t="s">
        <v>81</v>
      </c>
      <c r="N3264">
        <f t="shared" si="350"/>
        <v>0</v>
      </c>
      <c r="O3264" t="str">
        <f t="shared" si="351"/>
        <v>No</v>
      </c>
      <c r="P3264">
        <f t="shared" si="352"/>
        <v>0</v>
      </c>
      <c r="Q3264">
        <f t="shared" si="353"/>
        <v>4813937689</v>
      </c>
      <c r="R3264">
        <f t="shared" si="354"/>
        <v>4.1933383153624479</v>
      </c>
      <c r="S3264" t="str">
        <f t="shared" si="355"/>
        <v>Acceptable</v>
      </c>
      <c r="T3264">
        <f>ROUNDUP(C3264,0)</f>
        <v>4</v>
      </c>
      <c r="U3264">
        <f>ROUNDDOWN(C3264,0)</f>
        <v>3</v>
      </c>
      <c r="V3264">
        <f>RIGHT(K3264,2)+2000</f>
        <v>2018</v>
      </c>
      <c r="W3264" t="str">
        <f>INDEX(_xlfn.TEXTSPLIT(K3264,"-"),1,2)</f>
        <v>Aug</v>
      </c>
      <c r="X3264" t="str">
        <f>INDEX(_xlfn.TEXTSPLIT(K3264,"-"),1,1)</f>
        <v>6</v>
      </c>
      <c r="Y3264">
        <f>INDEX(months!B:B,MATCH(Sheet1!W3264,months!A:A,0))</f>
        <v>8</v>
      </c>
      <c r="Z3264">
        <f t="shared" si="356"/>
        <v>43318</v>
      </c>
    </row>
    <row r="3265" spans="1:26" x14ac:dyDescent="0.2">
      <c r="A3265" t="s">
        <v>4662</v>
      </c>
      <c r="B3265" t="s">
        <v>4612</v>
      </c>
      <c r="C3265">
        <v>3.6</v>
      </c>
      <c r="D3265">
        <v>45483</v>
      </c>
      <c r="E3265" t="s">
        <v>46</v>
      </c>
      <c r="F3265" t="s">
        <v>89</v>
      </c>
      <c r="G3265" t="s">
        <v>23</v>
      </c>
      <c r="H3265" t="s">
        <v>24</v>
      </c>
      <c r="I3265" t="s">
        <v>25</v>
      </c>
      <c r="J3265" t="s">
        <v>4613</v>
      </c>
      <c r="K3265" t="s">
        <v>115</v>
      </c>
      <c r="L3265" t="s">
        <v>46</v>
      </c>
      <c r="M3265" t="s">
        <v>46</v>
      </c>
      <c r="N3265">
        <f t="shared" si="350"/>
        <v>0</v>
      </c>
      <c r="O3265" t="str">
        <f t="shared" si="351"/>
        <v>No</v>
      </c>
      <c r="P3265">
        <f t="shared" si="352"/>
        <v>0</v>
      </c>
      <c r="Q3265">
        <f t="shared" si="353"/>
        <v>4813937689</v>
      </c>
      <c r="R3265">
        <f t="shared" si="354"/>
        <v>4.1933383153624479</v>
      </c>
      <c r="S3265" t="str">
        <f t="shared" si="355"/>
        <v>Acceptable</v>
      </c>
      <c r="T3265">
        <f>ROUNDUP(C3265,0)</f>
        <v>4</v>
      </c>
      <c r="U3265">
        <f>ROUNDDOWN(C3265,0)</f>
        <v>3</v>
      </c>
      <c r="V3265">
        <f>RIGHT(K3265,2)+2000</f>
        <v>2018</v>
      </c>
      <c r="W3265" t="str">
        <f>INDEX(_xlfn.TEXTSPLIT(K3265,"-"),1,2)</f>
        <v>Jul</v>
      </c>
      <c r="X3265" t="str">
        <f>INDEX(_xlfn.TEXTSPLIT(K3265,"-"),1,1)</f>
        <v>30</v>
      </c>
      <c r="Y3265">
        <f>INDEX(months!B:B,MATCH(Sheet1!W3265,months!A:A,0))</f>
        <v>7</v>
      </c>
      <c r="Z3265">
        <f t="shared" si="356"/>
        <v>43311</v>
      </c>
    </row>
    <row r="3266" spans="1:26" x14ac:dyDescent="0.2">
      <c r="A3266" t="s">
        <v>4663</v>
      </c>
      <c r="B3266" t="s">
        <v>4612</v>
      </c>
      <c r="C3266">
        <v>4.0999999999999996</v>
      </c>
      <c r="D3266">
        <v>28250</v>
      </c>
      <c r="E3266" t="s">
        <v>46</v>
      </c>
      <c r="F3266" t="s">
        <v>89</v>
      </c>
      <c r="G3266" t="s">
        <v>23</v>
      </c>
      <c r="H3266" t="s">
        <v>24</v>
      </c>
      <c r="I3266" t="s">
        <v>25</v>
      </c>
      <c r="J3266" t="s">
        <v>4613</v>
      </c>
      <c r="K3266" t="s">
        <v>4264</v>
      </c>
      <c r="L3266" t="s">
        <v>46</v>
      </c>
      <c r="M3266" t="s">
        <v>46</v>
      </c>
      <c r="N3266">
        <f t="shared" ref="N3266:N3329" si="357">SUM(A3266,B3266)</f>
        <v>0</v>
      </c>
      <c r="O3266" t="str">
        <f t="shared" ref="O3266:O3329" si="358">IF(E3266="good","Yes","No")</f>
        <v>No</v>
      </c>
      <c r="P3266">
        <f t="shared" ref="P3266:P3329" si="359">COUNTIF(B:B,"&lt;0")</f>
        <v>0</v>
      </c>
      <c r="Q3266">
        <f t="shared" ref="Q3266:Q3329" si="360">SUMIF(D:D,"&gt;1000")</f>
        <v>4813937689</v>
      </c>
      <c r="R3266">
        <f t="shared" ref="R3266:R3329" si="361">AVERAGEIF(C:C,"&gt;0")</f>
        <v>4.1933383153624479</v>
      </c>
      <c r="S3266" t="str">
        <f t="shared" ref="S3266:S3329" si="362">IF(OR(A3266&gt;0,B3266&gt;0),"Acceptable","Check")</f>
        <v>Acceptable</v>
      </c>
      <c r="T3266">
        <f>ROUNDUP(C3266,0)</f>
        <v>5</v>
      </c>
      <c r="U3266">
        <f>ROUNDDOWN(C3266,0)</f>
        <v>4</v>
      </c>
      <c r="V3266">
        <f>RIGHT(K3266,2)+2000</f>
        <v>2017</v>
      </c>
      <c r="W3266" t="str">
        <f>INDEX(_xlfn.TEXTSPLIT(K3266,"-"),1,2)</f>
        <v>Mar</v>
      </c>
      <c r="X3266" t="str">
        <f>INDEX(_xlfn.TEXTSPLIT(K3266,"-"),1,1)</f>
        <v>21</v>
      </c>
      <c r="Y3266">
        <f>INDEX(months!B:B,MATCH(Sheet1!W3266,months!A:A,0))</f>
        <v>3</v>
      </c>
      <c r="Z3266">
        <f t="shared" si="356"/>
        <v>42815</v>
      </c>
    </row>
    <row r="3267" spans="1:26" x14ac:dyDescent="0.2">
      <c r="A3267" t="s">
        <v>4664</v>
      </c>
      <c r="B3267" t="s">
        <v>4612</v>
      </c>
      <c r="C3267">
        <v>4.2</v>
      </c>
      <c r="D3267">
        <v>1859115</v>
      </c>
      <c r="E3267" t="s">
        <v>46</v>
      </c>
      <c r="F3267" t="s">
        <v>799</v>
      </c>
      <c r="G3267" t="s">
        <v>23</v>
      </c>
      <c r="H3267" t="s">
        <v>24</v>
      </c>
      <c r="I3267" t="s">
        <v>25</v>
      </c>
      <c r="J3267" t="s">
        <v>4613</v>
      </c>
      <c r="K3267" t="s">
        <v>84</v>
      </c>
      <c r="L3267" t="s">
        <v>46</v>
      </c>
      <c r="M3267" t="s">
        <v>46</v>
      </c>
      <c r="N3267">
        <f t="shared" si="357"/>
        <v>0</v>
      </c>
      <c r="O3267" t="str">
        <f t="shared" si="358"/>
        <v>No</v>
      </c>
      <c r="P3267">
        <f t="shared" si="359"/>
        <v>0</v>
      </c>
      <c r="Q3267">
        <f t="shared" si="360"/>
        <v>4813937689</v>
      </c>
      <c r="R3267">
        <f t="shared" si="361"/>
        <v>4.1933383153624479</v>
      </c>
      <c r="S3267" t="str">
        <f t="shared" si="362"/>
        <v>Acceptable</v>
      </c>
      <c r="T3267">
        <f>ROUNDUP(C3267,0)</f>
        <v>5</v>
      </c>
      <c r="U3267">
        <f>ROUNDDOWN(C3267,0)</f>
        <v>4</v>
      </c>
      <c r="V3267">
        <f>RIGHT(K3267,2)+2000</f>
        <v>2018</v>
      </c>
      <c r="W3267" t="str">
        <f>INDEX(_xlfn.TEXTSPLIT(K3267,"-"),1,2)</f>
        <v>Jul</v>
      </c>
      <c r="X3267" t="str">
        <f>INDEX(_xlfn.TEXTSPLIT(K3267,"-"),1,1)</f>
        <v>31</v>
      </c>
      <c r="Y3267">
        <f>INDEX(months!B:B,MATCH(Sheet1!W3267,months!A:A,0))</f>
        <v>7</v>
      </c>
      <c r="Z3267">
        <f t="shared" ref="Z3267:Z3330" si="363">DATE(V3267,Y3267,X3267)</f>
        <v>43312</v>
      </c>
    </row>
    <row r="3268" spans="1:26" x14ac:dyDescent="0.2">
      <c r="A3268" t="s">
        <v>4665</v>
      </c>
      <c r="B3268" t="s">
        <v>4612</v>
      </c>
      <c r="C3268">
        <v>3.5</v>
      </c>
      <c r="D3268">
        <v>74819</v>
      </c>
      <c r="E3268" t="s">
        <v>46</v>
      </c>
      <c r="F3268" t="s">
        <v>448</v>
      </c>
      <c r="G3268" t="s">
        <v>23</v>
      </c>
      <c r="H3268" t="s">
        <v>24</v>
      </c>
      <c r="I3268" t="s">
        <v>25</v>
      </c>
      <c r="J3268" t="s">
        <v>4613</v>
      </c>
      <c r="K3268" t="s">
        <v>499</v>
      </c>
      <c r="L3268" t="s">
        <v>46</v>
      </c>
      <c r="M3268" t="s">
        <v>2465</v>
      </c>
      <c r="N3268">
        <f t="shared" si="357"/>
        <v>0</v>
      </c>
      <c r="O3268" t="str">
        <f t="shared" si="358"/>
        <v>No</v>
      </c>
      <c r="P3268">
        <f t="shared" si="359"/>
        <v>0</v>
      </c>
      <c r="Q3268">
        <f t="shared" si="360"/>
        <v>4813937689</v>
      </c>
      <c r="R3268">
        <f t="shared" si="361"/>
        <v>4.1933383153624479</v>
      </c>
      <c r="S3268" t="str">
        <f t="shared" si="362"/>
        <v>Acceptable</v>
      </c>
      <c r="T3268">
        <f>ROUNDUP(C3268,0)</f>
        <v>4</v>
      </c>
      <c r="U3268">
        <f>ROUNDDOWN(C3268,0)</f>
        <v>3</v>
      </c>
      <c r="V3268">
        <f>RIGHT(K3268,2)+2000</f>
        <v>2018</v>
      </c>
      <c r="W3268" t="str">
        <f>INDEX(_xlfn.TEXTSPLIT(K3268,"-"),1,2)</f>
        <v>Jun</v>
      </c>
      <c r="X3268" t="str">
        <f>INDEX(_xlfn.TEXTSPLIT(K3268,"-"),1,1)</f>
        <v>25</v>
      </c>
      <c r="Y3268">
        <f>INDEX(months!B:B,MATCH(Sheet1!W3268,months!A:A,0))</f>
        <v>6</v>
      </c>
      <c r="Z3268">
        <f t="shared" si="363"/>
        <v>43276</v>
      </c>
    </row>
    <row r="3269" spans="1:26" x14ac:dyDescent="0.2">
      <c r="A3269" t="s">
        <v>4666</v>
      </c>
      <c r="B3269" t="s">
        <v>4612</v>
      </c>
      <c r="C3269">
        <v>3.9</v>
      </c>
      <c r="D3269">
        <v>18513</v>
      </c>
      <c r="E3269" t="s">
        <v>143</v>
      </c>
      <c r="F3269" t="s">
        <v>89</v>
      </c>
      <c r="G3269" t="s">
        <v>23</v>
      </c>
      <c r="H3269" t="s">
        <v>24</v>
      </c>
      <c r="I3269" t="s">
        <v>25</v>
      </c>
      <c r="J3269" t="s">
        <v>4613</v>
      </c>
      <c r="K3269" t="s">
        <v>62</v>
      </c>
      <c r="L3269" t="s">
        <v>4270</v>
      </c>
      <c r="M3269" t="s">
        <v>81</v>
      </c>
      <c r="N3269">
        <f t="shared" si="357"/>
        <v>0</v>
      </c>
      <c r="O3269" t="str">
        <f t="shared" si="358"/>
        <v>No</v>
      </c>
      <c r="P3269">
        <f t="shared" si="359"/>
        <v>0</v>
      </c>
      <c r="Q3269">
        <f t="shared" si="360"/>
        <v>4813937689</v>
      </c>
      <c r="R3269">
        <f t="shared" si="361"/>
        <v>4.1933383153624479</v>
      </c>
      <c r="S3269" t="str">
        <f t="shared" si="362"/>
        <v>Acceptable</v>
      </c>
      <c r="T3269">
        <f>ROUNDUP(C3269,0)</f>
        <v>4</v>
      </c>
      <c r="U3269">
        <f>ROUNDDOWN(C3269,0)</f>
        <v>3</v>
      </c>
      <c r="V3269">
        <f>RIGHT(K3269,2)+2000</f>
        <v>2018</v>
      </c>
      <c r="W3269" t="str">
        <f>INDEX(_xlfn.TEXTSPLIT(K3269,"-"),1,2)</f>
        <v>Apr</v>
      </c>
      <c r="X3269" t="str">
        <f>INDEX(_xlfn.TEXTSPLIT(K3269,"-"),1,1)</f>
        <v>26</v>
      </c>
      <c r="Y3269">
        <f>INDEX(months!B:B,MATCH(Sheet1!W3269,months!A:A,0))</f>
        <v>4</v>
      </c>
      <c r="Z3269">
        <f t="shared" si="363"/>
        <v>43216</v>
      </c>
    </row>
    <row r="3270" spans="1:26" x14ac:dyDescent="0.2">
      <c r="A3270" t="s">
        <v>4667</v>
      </c>
      <c r="B3270" t="s">
        <v>4612</v>
      </c>
      <c r="C3270">
        <v>3</v>
      </c>
      <c r="D3270">
        <v>66</v>
      </c>
      <c r="E3270" t="s">
        <v>46</v>
      </c>
      <c r="F3270" t="s">
        <v>89</v>
      </c>
      <c r="G3270" t="s">
        <v>23</v>
      </c>
      <c r="H3270" t="s">
        <v>24</v>
      </c>
      <c r="I3270" t="s">
        <v>25</v>
      </c>
      <c r="J3270" t="s">
        <v>4613</v>
      </c>
      <c r="K3270" t="s">
        <v>160</v>
      </c>
      <c r="L3270" t="s">
        <v>46</v>
      </c>
      <c r="M3270" t="s">
        <v>46</v>
      </c>
      <c r="N3270">
        <f t="shared" si="357"/>
        <v>0</v>
      </c>
      <c r="O3270" t="str">
        <f t="shared" si="358"/>
        <v>No</v>
      </c>
      <c r="P3270">
        <f t="shared" si="359"/>
        <v>0</v>
      </c>
      <c r="Q3270">
        <f t="shared" si="360"/>
        <v>4813937689</v>
      </c>
      <c r="R3270">
        <f t="shared" si="361"/>
        <v>4.1933383153624479</v>
      </c>
      <c r="S3270" t="str">
        <f t="shared" si="362"/>
        <v>Acceptable</v>
      </c>
      <c r="T3270">
        <f>ROUNDUP(C3270,0)</f>
        <v>3</v>
      </c>
      <c r="U3270">
        <f>ROUNDDOWN(C3270,0)</f>
        <v>3</v>
      </c>
      <c r="V3270">
        <f>RIGHT(K3270,2)+2000</f>
        <v>2018</v>
      </c>
      <c r="W3270" t="str">
        <f>INDEX(_xlfn.TEXTSPLIT(K3270,"-"),1,2)</f>
        <v>Jul</v>
      </c>
      <c r="X3270" t="str">
        <f>INDEX(_xlfn.TEXTSPLIT(K3270,"-"),1,1)</f>
        <v>19</v>
      </c>
      <c r="Y3270">
        <f>INDEX(months!B:B,MATCH(Sheet1!W3270,months!A:A,0))</f>
        <v>7</v>
      </c>
      <c r="Z3270">
        <f t="shared" si="363"/>
        <v>43300</v>
      </c>
    </row>
    <row r="3271" spans="1:26" x14ac:dyDescent="0.2">
      <c r="A3271" t="s">
        <v>4668</v>
      </c>
      <c r="B3271" t="s">
        <v>4612</v>
      </c>
      <c r="C3271">
        <v>3.9</v>
      </c>
      <c r="D3271">
        <v>14552</v>
      </c>
      <c r="E3271" t="s">
        <v>108</v>
      </c>
      <c r="F3271" t="s">
        <v>89</v>
      </c>
      <c r="G3271" t="s">
        <v>23</v>
      </c>
      <c r="H3271" t="s">
        <v>24</v>
      </c>
      <c r="I3271" t="s">
        <v>25</v>
      </c>
      <c r="J3271" t="s">
        <v>4613</v>
      </c>
      <c r="K3271" t="s">
        <v>84</v>
      </c>
      <c r="L3271" t="s">
        <v>4669</v>
      </c>
      <c r="M3271" t="s">
        <v>274</v>
      </c>
      <c r="N3271">
        <f t="shared" si="357"/>
        <v>0</v>
      </c>
      <c r="O3271" t="str">
        <f t="shared" si="358"/>
        <v>No</v>
      </c>
      <c r="P3271">
        <f t="shared" si="359"/>
        <v>0</v>
      </c>
      <c r="Q3271">
        <f t="shared" si="360"/>
        <v>4813937689</v>
      </c>
      <c r="R3271">
        <f t="shared" si="361"/>
        <v>4.1933383153624479</v>
      </c>
      <c r="S3271" t="str">
        <f t="shared" si="362"/>
        <v>Acceptable</v>
      </c>
      <c r="T3271">
        <f>ROUNDUP(C3271,0)</f>
        <v>4</v>
      </c>
      <c r="U3271">
        <f>ROUNDDOWN(C3271,0)</f>
        <v>3</v>
      </c>
      <c r="V3271">
        <f>RIGHT(K3271,2)+2000</f>
        <v>2018</v>
      </c>
      <c r="W3271" t="str">
        <f>INDEX(_xlfn.TEXTSPLIT(K3271,"-"),1,2)</f>
        <v>Jul</v>
      </c>
      <c r="X3271" t="str">
        <f>INDEX(_xlfn.TEXTSPLIT(K3271,"-"),1,1)</f>
        <v>31</v>
      </c>
      <c r="Y3271">
        <f>INDEX(months!B:B,MATCH(Sheet1!W3271,months!A:A,0))</f>
        <v>7</v>
      </c>
      <c r="Z3271">
        <f t="shared" si="363"/>
        <v>43312</v>
      </c>
    </row>
    <row r="3272" spans="1:26" x14ac:dyDescent="0.2">
      <c r="A3272" t="s">
        <v>4670</v>
      </c>
      <c r="B3272" t="s">
        <v>4612</v>
      </c>
      <c r="C3272">
        <v>4.5</v>
      </c>
      <c r="D3272">
        <v>87055</v>
      </c>
      <c r="E3272" t="s">
        <v>46</v>
      </c>
      <c r="F3272" t="s">
        <v>89</v>
      </c>
      <c r="G3272" t="s">
        <v>23</v>
      </c>
      <c r="H3272" t="s">
        <v>24</v>
      </c>
      <c r="I3272" t="s">
        <v>25</v>
      </c>
      <c r="J3272" t="s">
        <v>4613</v>
      </c>
      <c r="K3272" t="s">
        <v>4671</v>
      </c>
      <c r="L3272" t="s">
        <v>46</v>
      </c>
      <c r="M3272" t="s">
        <v>46</v>
      </c>
      <c r="N3272">
        <f t="shared" si="357"/>
        <v>0</v>
      </c>
      <c r="O3272" t="str">
        <f t="shared" si="358"/>
        <v>No</v>
      </c>
      <c r="P3272">
        <f t="shared" si="359"/>
        <v>0</v>
      </c>
      <c r="Q3272">
        <f t="shared" si="360"/>
        <v>4813937689</v>
      </c>
      <c r="R3272">
        <f t="shared" si="361"/>
        <v>4.1933383153624479</v>
      </c>
      <c r="S3272" t="str">
        <f t="shared" si="362"/>
        <v>Acceptable</v>
      </c>
      <c r="T3272">
        <f>ROUNDUP(C3272,0)</f>
        <v>5</v>
      </c>
      <c r="U3272">
        <f>ROUNDDOWN(C3272,0)</f>
        <v>4</v>
      </c>
      <c r="V3272">
        <f>RIGHT(K3272,2)+2000</f>
        <v>2017</v>
      </c>
      <c r="W3272" t="str">
        <f>INDEX(_xlfn.TEXTSPLIT(K3272,"-"),1,2)</f>
        <v>Jan</v>
      </c>
      <c r="X3272" t="str">
        <f>INDEX(_xlfn.TEXTSPLIT(K3272,"-"),1,1)</f>
        <v>3</v>
      </c>
      <c r="Y3272">
        <f>INDEX(months!B:B,MATCH(Sheet1!W3272,months!A:A,0))</f>
        <v>1</v>
      </c>
      <c r="Z3272">
        <f t="shared" si="363"/>
        <v>42738</v>
      </c>
    </row>
    <row r="3273" spans="1:26" x14ac:dyDescent="0.2">
      <c r="A3273" t="s">
        <v>4672</v>
      </c>
      <c r="B3273" t="s">
        <v>4612</v>
      </c>
      <c r="C3273">
        <v>3.4</v>
      </c>
      <c r="D3273">
        <v>17030</v>
      </c>
      <c r="E3273" t="s">
        <v>46</v>
      </c>
      <c r="F3273" t="s">
        <v>89</v>
      </c>
      <c r="G3273" t="s">
        <v>23</v>
      </c>
      <c r="H3273" t="s">
        <v>24</v>
      </c>
      <c r="I3273" t="s">
        <v>25</v>
      </c>
      <c r="J3273" t="s">
        <v>4613</v>
      </c>
      <c r="K3273" t="s">
        <v>4673</v>
      </c>
      <c r="L3273" t="s">
        <v>46</v>
      </c>
      <c r="M3273" t="s">
        <v>46</v>
      </c>
      <c r="N3273">
        <f t="shared" si="357"/>
        <v>0</v>
      </c>
      <c r="O3273" t="str">
        <f t="shared" si="358"/>
        <v>No</v>
      </c>
      <c r="P3273">
        <f t="shared" si="359"/>
        <v>0</v>
      </c>
      <c r="Q3273">
        <f t="shared" si="360"/>
        <v>4813937689</v>
      </c>
      <c r="R3273">
        <f t="shared" si="361"/>
        <v>4.1933383153624479</v>
      </c>
      <c r="S3273" t="str">
        <f t="shared" si="362"/>
        <v>Acceptable</v>
      </c>
      <c r="T3273">
        <f>ROUNDUP(C3273,0)</f>
        <v>4</v>
      </c>
      <c r="U3273">
        <f>ROUNDDOWN(C3273,0)</f>
        <v>3</v>
      </c>
      <c r="V3273">
        <f>RIGHT(K3273,2)+2000</f>
        <v>2017</v>
      </c>
      <c r="W3273" t="str">
        <f>INDEX(_xlfn.TEXTSPLIT(K3273,"-"),1,2)</f>
        <v>May</v>
      </c>
      <c r="X3273" t="str">
        <f>INDEX(_xlfn.TEXTSPLIT(K3273,"-"),1,1)</f>
        <v>12</v>
      </c>
      <c r="Y3273">
        <f>INDEX(months!B:B,MATCH(Sheet1!W3273,months!A:A,0))</f>
        <v>5</v>
      </c>
      <c r="Z3273">
        <f t="shared" si="363"/>
        <v>42867</v>
      </c>
    </row>
    <row r="3274" spans="1:26" x14ac:dyDescent="0.2">
      <c r="A3274" t="s">
        <v>4674</v>
      </c>
      <c r="B3274" t="s">
        <v>4612</v>
      </c>
      <c r="C3274">
        <v>4.4000000000000004</v>
      </c>
      <c r="D3274">
        <v>1280423</v>
      </c>
      <c r="E3274" t="s">
        <v>46</v>
      </c>
      <c r="F3274" t="s">
        <v>448</v>
      </c>
      <c r="G3274" t="s">
        <v>23</v>
      </c>
      <c r="H3274" t="s">
        <v>24</v>
      </c>
      <c r="I3274" t="s">
        <v>25</v>
      </c>
      <c r="J3274" t="s">
        <v>4613</v>
      </c>
      <c r="K3274" t="s">
        <v>187</v>
      </c>
      <c r="L3274" t="s">
        <v>46</v>
      </c>
      <c r="M3274" t="s">
        <v>46</v>
      </c>
      <c r="N3274">
        <f t="shared" si="357"/>
        <v>0</v>
      </c>
      <c r="O3274" t="str">
        <f t="shared" si="358"/>
        <v>No</v>
      </c>
      <c r="P3274">
        <f t="shared" si="359"/>
        <v>0</v>
      </c>
      <c r="Q3274">
        <f t="shared" si="360"/>
        <v>4813937689</v>
      </c>
      <c r="R3274">
        <f t="shared" si="361"/>
        <v>4.1933383153624479</v>
      </c>
      <c r="S3274" t="str">
        <f t="shared" si="362"/>
        <v>Acceptable</v>
      </c>
      <c r="T3274">
        <f>ROUNDUP(C3274,0)</f>
        <v>5</v>
      </c>
      <c r="U3274">
        <f>ROUNDDOWN(C3274,0)</f>
        <v>4</v>
      </c>
      <c r="V3274">
        <f>RIGHT(K3274,2)+2000</f>
        <v>2018</v>
      </c>
      <c r="W3274" t="str">
        <f>INDEX(_xlfn.TEXTSPLIT(K3274,"-"),1,2)</f>
        <v>Jul</v>
      </c>
      <c r="X3274" t="str">
        <f>INDEX(_xlfn.TEXTSPLIT(K3274,"-"),1,1)</f>
        <v>20</v>
      </c>
      <c r="Y3274">
        <f>INDEX(months!B:B,MATCH(Sheet1!W3274,months!A:A,0))</f>
        <v>7</v>
      </c>
      <c r="Z3274">
        <f t="shared" si="363"/>
        <v>43301</v>
      </c>
    </row>
    <row r="3275" spans="1:26" x14ac:dyDescent="0.2">
      <c r="A3275" t="s">
        <v>4675</v>
      </c>
      <c r="B3275" t="s">
        <v>4612</v>
      </c>
      <c r="C3275">
        <v>3.4</v>
      </c>
      <c r="D3275">
        <v>25094</v>
      </c>
      <c r="E3275" t="s">
        <v>46</v>
      </c>
      <c r="F3275" t="s">
        <v>89</v>
      </c>
      <c r="G3275" t="s">
        <v>23</v>
      </c>
      <c r="H3275" t="s">
        <v>24</v>
      </c>
      <c r="I3275" t="s">
        <v>25</v>
      </c>
      <c r="J3275" t="s">
        <v>4613</v>
      </c>
      <c r="K3275" t="s">
        <v>226</v>
      </c>
      <c r="L3275" t="s">
        <v>46</v>
      </c>
      <c r="M3275" t="s">
        <v>46</v>
      </c>
      <c r="N3275">
        <f t="shared" si="357"/>
        <v>0</v>
      </c>
      <c r="O3275" t="str">
        <f t="shared" si="358"/>
        <v>No</v>
      </c>
      <c r="P3275">
        <f t="shared" si="359"/>
        <v>0</v>
      </c>
      <c r="Q3275">
        <f t="shared" si="360"/>
        <v>4813937689</v>
      </c>
      <c r="R3275">
        <f t="shared" si="361"/>
        <v>4.1933383153624479</v>
      </c>
      <c r="S3275" t="str">
        <f t="shared" si="362"/>
        <v>Acceptable</v>
      </c>
      <c r="T3275">
        <f>ROUNDUP(C3275,0)</f>
        <v>4</v>
      </c>
      <c r="U3275">
        <f>ROUNDDOWN(C3275,0)</f>
        <v>3</v>
      </c>
      <c r="V3275">
        <f>RIGHT(K3275,2)+2000</f>
        <v>2018</v>
      </c>
      <c r="W3275" t="str">
        <f>INDEX(_xlfn.TEXTSPLIT(K3275,"-"),1,2)</f>
        <v>Jul</v>
      </c>
      <c r="X3275" t="str">
        <f>INDEX(_xlfn.TEXTSPLIT(K3275,"-"),1,1)</f>
        <v>18</v>
      </c>
      <c r="Y3275">
        <f>INDEX(months!B:B,MATCH(Sheet1!W3275,months!A:A,0))</f>
        <v>7</v>
      </c>
      <c r="Z3275">
        <f t="shared" si="363"/>
        <v>43299</v>
      </c>
    </row>
    <row r="3276" spans="1:26" x14ac:dyDescent="0.2">
      <c r="A3276" t="s">
        <v>4676</v>
      </c>
      <c r="B3276" t="s">
        <v>4612</v>
      </c>
      <c r="C3276">
        <v>4.3</v>
      </c>
      <c r="D3276">
        <v>357</v>
      </c>
      <c r="E3276" t="s">
        <v>1933</v>
      </c>
      <c r="F3276" t="s">
        <v>65</v>
      </c>
      <c r="G3276" t="s">
        <v>23</v>
      </c>
      <c r="H3276" t="s">
        <v>24</v>
      </c>
      <c r="I3276" t="s">
        <v>25</v>
      </c>
      <c r="J3276" t="s">
        <v>4613</v>
      </c>
      <c r="K3276" t="s">
        <v>1777</v>
      </c>
      <c r="L3276" t="s">
        <v>4677</v>
      </c>
      <c r="M3276" t="s">
        <v>29</v>
      </c>
      <c r="N3276">
        <f t="shared" si="357"/>
        <v>0</v>
      </c>
      <c r="O3276" t="str">
        <f t="shared" si="358"/>
        <v>No</v>
      </c>
      <c r="P3276">
        <f t="shared" si="359"/>
        <v>0</v>
      </c>
      <c r="Q3276">
        <f t="shared" si="360"/>
        <v>4813937689</v>
      </c>
      <c r="R3276">
        <f t="shared" si="361"/>
        <v>4.1933383153624479</v>
      </c>
      <c r="S3276" t="str">
        <f t="shared" si="362"/>
        <v>Acceptable</v>
      </c>
      <c r="T3276">
        <f>ROUNDUP(C3276,0)</f>
        <v>5</v>
      </c>
      <c r="U3276">
        <f>ROUNDDOWN(C3276,0)</f>
        <v>4</v>
      </c>
      <c r="V3276">
        <f>RIGHT(K3276,2)+2000</f>
        <v>2018</v>
      </c>
      <c r="W3276" t="str">
        <f>INDEX(_xlfn.TEXTSPLIT(K3276,"-"),1,2)</f>
        <v>May</v>
      </c>
      <c r="X3276" t="str">
        <f>INDEX(_xlfn.TEXTSPLIT(K3276,"-"),1,1)</f>
        <v>30</v>
      </c>
      <c r="Y3276">
        <f>INDEX(months!B:B,MATCH(Sheet1!W3276,months!A:A,0))</f>
        <v>5</v>
      </c>
      <c r="Z3276">
        <f t="shared" si="363"/>
        <v>43250</v>
      </c>
    </row>
    <row r="3277" spans="1:26" x14ac:dyDescent="0.2">
      <c r="A3277" t="s">
        <v>4678</v>
      </c>
      <c r="B3277" t="s">
        <v>4612</v>
      </c>
      <c r="C3277">
        <v>3.7</v>
      </c>
      <c r="D3277">
        <v>315</v>
      </c>
      <c r="E3277" t="s">
        <v>147</v>
      </c>
      <c r="F3277" t="s">
        <v>32</v>
      </c>
      <c r="G3277" t="s">
        <v>23</v>
      </c>
      <c r="H3277" t="s">
        <v>24</v>
      </c>
      <c r="I3277" t="s">
        <v>25</v>
      </c>
      <c r="J3277" t="s">
        <v>4613</v>
      </c>
      <c r="K3277" t="s">
        <v>278</v>
      </c>
      <c r="L3277" t="s">
        <v>4679</v>
      </c>
      <c r="M3277" t="s">
        <v>3756</v>
      </c>
      <c r="N3277">
        <f t="shared" si="357"/>
        <v>0</v>
      </c>
      <c r="O3277" t="str">
        <f t="shared" si="358"/>
        <v>No</v>
      </c>
      <c r="P3277">
        <f t="shared" si="359"/>
        <v>0</v>
      </c>
      <c r="Q3277">
        <f t="shared" si="360"/>
        <v>4813937689</v>
      </c>
      <c r="R3277">
        <f t="shared" si="361"/>
        <v>4.1933383153624479</v>
      </c>
      <c r="S3277" t="str">
        <f t="shared" si="362"/>
        <v>Acceptable</v>
      </c>
      <c r="T3277">
        <f>ROUNDUP(C3277,0)</f>
        <v>4</v>
      </c>
      <c r="U3277">
        <f>ROUNDDOWN(C3277,0)</f>
        <v>3</v>
      </c>
      <c r="V3277">
        <f>RIGHT(K3277,2)+2000</f>
        <v>2018</v>
      </c>
      <c r="W3277" t="str">
        <f>INDEX(_xlfn.TEXTSPLIT(K3277,"-"),1,2)</f>
        <v>Jul</v>
      </c>
      <c r="X3277" t="str">
        <f>INDEX(_xlfn.TEXTSPLIT(K3277,"-"),1,1)</f>
        <v>27</v>
      </c>
      <c r="Y3277">
        <f>INDEX(months!B:B,MATCH(Sheet1!W3277,months!A:A,0))</f>
        <v>7</v>
      </c>
      <c r="Z3277">
        <f t="shared" si="363"/>
        <v>43308</v>
      </c>
    </row>
    <row r="3278" spans="1:26" x14ac:dyDescent="0.2">
      <c r="A3278" t="s">
        <v>4680</v>
      </c>
      <c r="B3278" t="s">
        <v>4612</v>
      </c>
      <c r="C3278">
        <v>3.5</v>
      </c>
      <c r="D3278">
        <v>163997</v>
      </c>
      <c r="E3278" t="s">
        <v>271</v>
      </c>
      <c r="F3278" t="s">
        <v>89</v>
      </c>
      <c r="G3278" t="s">
        <v>23</v>
      </c>
      <c r="H3278" t="s">
        <v>24</v>
      </c>
      <c r="I3278" t="s">
        <v>25</v>
      </c>
      <c r="J3278" t="s">
        <v>4613</v>
      </c>
      <c r="K3278" t="s">
        <v>2235</v>
      </c>
      <c r="L3278" t="s">
        <v>4681</v>
      </c>
      <c r="M3278" t="s">
        <v>47</v>
      </c>
      <c r="N3278">
        <f t="shared" si="357"/>
        <v>0</v>
      </c>
      <c r="O3278" t="str">
        <f t="shared" si="358"/>
        <v>No</v>
      </c>
      <c r="P3278">
        <f t="shared" si="359"/>
        <v>0</v>
      </c>
      <c r="Q3278">
        <f t="shared" si="360"/>
        <v>4813937689</v>
      </c>
      <c r="R3278">
        <f t="shared" si="361"/>
        <v>4.1933383153624479</v>
      </c>
      <c r="S3278" t="str">
        <f t="shared" si="362"/>
        <v>Acceptable</v>
      </c>
      <c r="T3278">
        <f>ROUNDUP(C3278,0)</f>
        <v>4</v>
      </c>
      <c r="U3278">
        <f>ROUNDDOWN(C3278,0)</f>
        <v>3</v>
      </c>
      <c r="V3278">
        <f>RIGHT(K3278,2)+2000</f>
        <v>2018</v>
      </c>
      <c r="W3278" t="str">
        <f>INDEX(_xlfn.TEXTSPLIT(K3278,"-"),1,2)</f>
        <v>Aug</v>
      </c>
      <c r="X3278" t="str">
        <f>INDEX(_xlfn.TEXTSPLIT(K3278,"-"),1,1)</f>
        <v>5</v>
      </c>
      <c r="Y3278">
        <f>INDEX(months!B:B,MATCH(Sheet1!W3278,months!A:A,0))</f>
        <v>8</v>
      </c>
      <c r="Z3278">
        <f t="shared" si="363"/>
        <v>43317</v>
      </c>
    </row>
    <row r="3279" spans="1:26" x14ac:dyDescent="0.2">
      <c r="A3279" t="s">
        <v>4682</v>
      </c>
      <c r="B3279" t="s">
        <v>4612</v>
      </c>
      <c r="C3279">
        <v>3.8</v>
      </c>
      <c r="D3279">
        <v>5431</v>
      </c>
      <c r="E3279" t="s">
        <v>3671</v>
      </c>
      <c r="F3279" t="s">
        <v>89</v>
      </c>
      <c r="G3279" t="s">
        <v>23</v>
      </c>
      <c r="H3279" t="s">
        <v>24</v>
      </c>
      <c r="I3279" t="s">
        <v>25</v>
      </c>
      <c r="J3279" t="s">
        <v>4613</v>
      </c>
      <c r="K3279" t="s">
        <v>4588</v>
      </c>
      <c r="L3279" t="s">
        <v>1716</v>
      </c>
      <c r="M3279" t="s">
        <v>299</v>
      </c>
      <c r="N3279">
        <f t="shared" si="357"/>
        <v>0</v>
      </c>
      <c r="O3279" t="str">
        <f t="shared" si="358"/>
        <v>No</v>
      </c>
      <c r="P3279">
        <f t="shared" si="359"/>
        <v>0</v>
      </c>
      <c r="Q3279">
        <f t="shared" si="360"/>
        <v>4813937689</v>
      </c>
      <c r="R3279">
        <f t="shared" si="361"/>
        <v>4.1933383153624479</v>
      </c>
      <c r="S3279" t="str">
        <f t="shared" si="362"/>
        <v>Acceptable</v>
      </c>
      <c r="T3279">
        <f>ROUNDUP(C3279,0)</f>
        <v>4</v>
      </c>
      <c r="U3279">
        <f>ROUNDDOWN(C3279,0)</f>
        <v>3</v>
      </c>
      <c r="V3279">
        <f>RIGHT(K3279,2)+2000</f>
        <v>2017</v>
      </c>
      <c r="W3279" t="str">
        <f>INDEX(_xlfn.TEXTSPLIT(K3279,"-"),1,2)</f>
        <v>Nov</v>
      </c>
      <c r="X3279" t="str">
        <f>INDEX(_xlfn.TEXTSPLIT(K3279,"-"),1,1)</f>
        <v>13</v>
      </c>
      <c r="Y3279">
        <f>INDEX(months!B:B,MATCH(Sheet1!W3279,months!A:A,0))</f>
        <v>11</v>
      </c>
      <c r="Z3279">
        <f t="shared" si="363"/>
        <v>43052</v>
      </c>
    </row>
    <row r="3280" spans="1:26" x14ac:dyDescent="0.2">
      <c r="A3280" t="s">
        <v>4683</v>
      </c>
      <c r="B3280" t="s">
        <v>4612</v>
      </c>
      <c r="C3280">
        <v>3.6</v>
      </c>
      <c r="D3280">
        <v>59</v>
      </c>
      <c r="E3280" t="s">
        <v>532</v>
      </c>
      <c r="F3280" t="s">
        <v>57</v>
      </c>
      <c r="G3280" t="s">
        <v>23</v>
      </c>
      <c r="H3280" t="s">
        <v>24</v>
      </c>
      <c r="I3280" t="s">
        <v>25</v>
      </c>
      <c r="J3280" t="s">
        <v>4613</v>
      </c>
      <c r="K3280" t="s">
        <v>4684</v>
      </c>
      <c r="L3280" t="s">
        <v>4685</v>
      </c>
      <c r="M3280" t="s">
        <v>81</v>
      </c>
      <c r="N3280">
        <f t="shared" si="357"/>
        <v>0</v>
      </c>
      <c r="O3280" t="str">
        <f t="shared" si="358"/>
        <v>No</v>
      </c>
      <c r="P3280">
        <f t="shared" si="359"/>
        <v>0</v>
      </c>
      <c r="Q3280">
        <f t="shared" si="360"/>
        <v>4813937689</v>
      </c>
      <c r="R3280">
        <f t="shared" si="361"/>
        <v>4.1933383153624479</v>
      </c>
      <c r="S3280" t="str">
        <f t="shared" si="362"/>
        <v>Acceptable</v>
      </c>
      <c r="T3280">
        <f>ROUNDUP(C3280,0)</f>
        <v>4</v>
      </c>
      <c r="U3280">
        <f>ROUNDDOWN(C3280,0)</f>
        <v>3</v>
      </c>
      <c r="V3280">
        <f>RIGHT(K3280,2)+2000</f>
        <v>2014</v>
      </c>
      <c r="W3280" t="str">
        <f>INDEX(_xlfn.TEXTSPLIT(K3280,"-"),1,2)</f>
        <v>Apr</v>
      </c>
      <c r="X3280" t="str">
        <f>INDEX(_xlfn.TEXTSPLIT(K3280,"-"),1,1)</f>
        <v>22</v>
      </c>
      <c r="Y3280">
        <f>INDEX(months!B:B,MATCH(Sheet1!W3280,months!A:A,0))</f>
        <v>4</v>
      </c>
      <c r="Z3280">
        <f t="shared" si="363"/>
        <v>41751</v>
      </c>
    </row>
    <row r="3281" spans="1:26" x14ac:dyDescent="0.2">
      <c r="A3281" t="s">
        <v>4686</v>
      </c>
      <c r="B3281" t="s">
        <v>4612</v>
      </c>
      <c r="C3281">
        <v>3.1</v>
      </c>
      <c r="D3281">
        <v>124</v>
      </c>
      <c r="E3281" t="s">
        <v>1400</v>
      </c>
      <c r="F3281" t="s">
        <v>50</v>
      </c>
      <c r="G3281" t="s">
        <v>23</v>
      </c>
      <c r="H3281" t="s">
        <v>24</v>
      </c>
      <c r="I3281" t="s">
        <v>25</v>
      </c>
      <c r="J3281" t="s">
        <v>4613</v>
      </c>
      <c r="K3281" t="s">
        <v>4684</v>
      </c>
      <c r="L3281" t="s">
        <v>4685</v>
      </c>
      <c r="M3281" t="s">
        <v>81</v>
      </c>
      <c r="N3281">
        <f t="shared" si="357"/>
        <v>0</v>
      </c>
      <c r="O3281" t="str">
        <f t="shared" si="358"/>
        <v>No</v>
      </c>
      <c r="P3281">
        <f t="shared" si="359"/>
        <v>0</v>
      </c>
      <c r="Q3281">
        <f t="shared" si="360"/>
        <v>4813937689</v>
      </c>
      <c r="R3281">
        <f t="shared" si="361"/>
        <v>4.1933383153624479</v>
      </c>
      <c r="S3281" t="str">
        <f t="shared" si="362"/>
        <v>Acceptable</v>
      </c>
      <c r="T3281">
        <f>ROUNDUP(C3281,0)</f>
        <v>4</v>
      </c>
      <c r="U3281">
        <f>ROUNDDOWN(C3281,0)</f>
        <v>3</v>
      </c>
      <c r="V3281">
        <f>RIGHT(K3281,2)+2000</f>
        <v>2014</v>
      </c>
      <c r="W3281" t="str">
        <f>INDEX(_xlfn.TEXTSPLIT(K3281,"-"),1,2)</f>
        <v>Apr</v>
      </c>
      <c r="X3281" t="str">
        <f>INDEX(_xlfn.TEXTSPLIT(K3281,"-"),1,1)</f>
        <v>22</v>
      </c>
      <c r="Y3281">
        <f>INDEX(months!B:B,MATCH(Sheet1!W3281,months!A:A,0))</f>
        <v>4</v>
      </c>
      <c r="Z3281">
        <f t="shared" si="363"/>
        <v>41751</v>
      </c>
    </row>
    <row r="3282" spans="1:26" x14ac:dyDescent="0.2">
      <c r="A3282" t="s">
        <v>4687</v>
      </c>
      <c r="B3282" t="s">
        <v>4612</v>
      </c>
      <c r="C3282">
        <v>3.8</v>
      </c>
      <c r="D3282">
        <v>1420</v>
      </c>
      <c r="E3282" t="s">
        <v>100</v>
      </c>
      <c r="F3282" t="s">
        <v>50</v>
      </c>
      <c r="G3282" t="s">
        <v>23</v>
      </c>
      <c r="H3282" t="s">
        <v>24</v>
      </c>
      <c r="I3282" t="s">
        <v>25</v>
      </c>
      <c r="J3282" t="s">
        <v>4613</v>
      </c>
      <c r="K3282" t="s">
        <v>4684</v>
      </c>
      <c r="L3282" t="s">
        <v>4685</v>
      </c>
      <c r="M3282" t="s">
        <v>81</v>
      </c>
      <c r="N3282">
        <f t="shared" si="357"/>
        <v>0</v>
      </c>
      <c r="O3282" t="str">
        <f t="shared" si="358"/>
        <v>No</v>
      </c>
      <c r="P3282">
        <f t="shared" si="359"/>
        <v>0</v>
      </c>
      <c r="Q3282">
        <f t="shared" si="360"/>
        <v>4813937689</v>
      </c>
      <c r="R3282">
        <f t="shared" si="361"/>
        <v>4.1933383153624479</v>
      </c>
      <c r="S3282" t="str">
        <f t="shared" si="362"/>
        <v>Acceptable</v>
      </c>
      <c r="T3282">
        <f>ROUNDUP(C3282,0)</f>
        <v>4</v>
      </c>
      <c r="U3282">
        <f>ROUNDDOWN(C3282,0)</f>
        <v>3</v>
      </c>
      <c r="V3282">
        <f>RIGHT(K3282,2)+2000</f>
        <v>2014</v>
      </c>
      <c r="W3282" t="str">
        <f>INDEX(_xlfn.TEXTSPLIT(K3282,"-"),1,2)</f>
        <v>Apr</v>
      </c>
      <c r="X3282" t="str">
        <f>INDEX(_xlfn.TEXTSPLIT(K3282,"-"),1,1)</f>
        <v>22</v>
      </c>
      <c r="Y3282">
        <f>INDEX(months!B:B,MATCH(Sheet1!W3282,months!A:A,0))</f>
        <v>4</v>
      </c>
      <c r="Z3282">
        <f t="shared" si="363"/>
        <v>41751</v>
      </c>
    </row>
    <row r="3283" spans="1:26" x14ac:dyDescent="0.2">
      <c r="A3283" t="s">
        <v>4688</v>
      </c>
      <c r="B3283" t="s">
        <v>4612</v>
      </c>
      <c r="C3283">
        <v>4.2</v>
      </c>
      <c r="D3283">
        <v>118439</v>
      </c>
      <c r="E3283" t="s">
        <v>271</v>
      </c>
      <c r="F3283" t="s">
        <v>89</v>
      </c>
      <c r="G3283" t="s">
        <v>23</v>
      </c>
      <c r="H3283" t="s">
        <v>24</v>
      </c>
      <c r="I3283" t="s">
        <v>25</v>
      </c>
      <c r="J3283" t="s">
        <v>4613</v>
      </c>
      <c r="K3283" t="s">
        <v>820</v>
      </c>
      <c r="L3283" t="s">
        <v>4689</v>
      </c>
      <c r="M3283" t="s">
        <v>54</v>
      </c>
      <c r="N3283">
        <f t="shared" si="357"/>
        <v>0</v>
      </c>
      <c r="O3283" t="str">
        <f t="shared" si="358"/>
        <v>No</v>
      </c>
      <c r="P3283">
        <f t="shared" si="359"/>
        <v>0</v>
      </c>
      <c r="Q3283">
        <f t="shared" si="360"/>
        <v>4813937689</v>
      </c>
      <c r="R3283">
        <f t="shared" si="361"/>
        <v>4.1933383153624479</v>
      </c>
      <c r="S3283" t="str">
        <f t="shared" si="362"/>
        <v>Acceptable</v>
      </c>
      <c r="T3283">
        <f>ROUNDUP(C3283,0)</f>
        <v>5</v>
      </c>
      <c r="U3283">
        <f>ROUNDDOWN(C3283,0)</f>
        <v>4</v>
      </c>
      <c r="V3283">
        <f>RIGHT(K3283,2)+2000</f>
        <v>2018</v>
      </c>
      <c r="W3283" t="str">
        <f>INDEX(_xlfn.TEXTSPLIT(K3283,"-"),1,2)</f>
        <v>Jun</v>
      </c>
      <c r="X3283" t="str">
        <f>INDEX(_xlfn.TEXTSPLIT(K3283,"-"),1,1)</f>
        <v>19</v>
      </c>
      <c r="Y3283">
        <f>INDEX(months!B:B,MATCH(Sheet1!W3283,months!A:A,0))</f>
        <v>6</v>
      </c>
      <c r="Z3283">
        <f t="shared" si="363"/>
        <v>43270</v>
      </c>
    </row>
    <row r="3284" spans="1:26" x14ac:dyDescent="0.2">
      <c r="A3284" t="s">
        <v>4690</v>
      </c>
      <c r="B3284" t="s">
        <v>4612</v>
      </c>
      <c r="C3284">
        <v>4</v>
      </c>
      <c r="D3284">
        <v>59973</v>
      </c>
      <c r="E3284" t="s">
        <v>159</v>
      </c>
      <c r="F3284" t="s">
        <v>89</v>
      </c>
      <c r="G3284" t="s">
        <v>23</v>
      </c>
      <c r="H3284" t="s">
        <v>24</v>
      </c>
      <c r="I3284" t="s">
        <v>25</v>
      </c>
      <c r="J3284" t="s">
        <v>4613</v>
      </c>
      <c r="K3284" t="s">
        <v>3019</v>
      </c>
      <c r="L3284" t="s">
        <v>2870</v>
      </c>
      <c r="M3284" t="s">
        <v>86</v>
      </c>
      <c r="N3284">
        <f t="shared" si="357"/>
        <v>0</v>
      </c>
      <c r="O3284" t="str">
        <f t="shared" si="358"/>
        <v>No</v>
      </c>
      <c r="P3284">
        <f t="shared" si="359"/>
        <v>0</v>
      </c>
      <c r="Q3284">
        <f t="shared" si="360"/>
        <v>4813937689</v>
      </c>
      <c r="R3284">
        <f t="shared" si="361"/>
        <v>4.1933383153624479</v>
      </c>
      <c r="S3284" t="str">
        <f t="shared" si="362"/>
        <v>Acceptable</v>
      </c>
      <c r="T3284">
        <f>ROUNDUP(C3284,0)</f>
        <v>4</v>
      </c>
      <c r="U3284">
        <f>ROUNDDOWN(C3284,0)</f>
        <v>4</v>
      </c>
      <c r="V3284">
        <f>RIGHT(K3284,2)+2000</f>
        <v>2018</v>
      </c>
      <c r="W3284" t="str">
        <f>INDEX(_xlfn.TEXTSPLIT(K3284,"-"),1,2)</f>
        <v>Mar</v>
      </c>
      <c r="X3284" t="str">
        <f>INDEX(_xlfn.TEXTSPLIT(K3284,"-"),1,1)</f>
        <v>16</v>
      </c>
      <c r="Y3284">
        <f>INDEX(months!B:B,MATCH(Sheet1!W3284,months!A:A,0))</f>
        <v>3</v>
      </c>
      <c r="Z3284">
        <f t="shared" si="363"/>
        <v>43175</v>
      </c>
    </row>
    <row r="3285" spans="1:26" x14ac:dyDescent="0.2">
      <c r="A3285" t="s">
        <v>4691</v>
      </c>
      <c r="B3285" t="s">
        <v>4612</v>
      </c>
      <c r="C3285">
        <v>4.3</v>
      </c>
      <c r="D3285">
        <v>32111</v>
      </c>
      <c r="E3285" t="s">
        <v>1410</v>
      </c>
      <c r="F3285" t="s">
        <v>65</v>
      </c>
      <c r="G3285" t="s">
        <v>23</v>
      </c>
      <c r="H3285" t="s">
        <v>24</v>
      </c>
      <c r="I3285" t="s">
        <v>25</v>
      </c>
      <c r="J3285" t="s">
        <v>4613</v>
      </c>
      <c r="K3285" t="s">
        <v>97</v>
      </c>
      <c r="L3285" t="s">
        <v>4692</v>
      </c>
      <c r="M3285" t="s">
        <v>54</v>
      </c>
      <c r="N3285">
        <f t="shared" si="357"/>
        <v>0</v>
      </c>
      <c r="O3285" t="str">
        <f t="shared" si="358"/>
        <v>No</v>
      </c>
      <c r="P3285">
        <f t="shared" si="359"/>
        <v>0</v>
      </c>
      <c r="Q3285">
        <f t="shared" si="360"/>
        <v>4813937689</v>
      </c>
      <c r="R3285">
        <f t="shared" si="361"/>
        <v>4.1933383153624479</v>
      </c>
      <c r="S3285" t="str">
        <f t="shared" si="362"/>
        <v>Acceptable</v>
      </c>
      <c r="T3285">
        <f>ROUNDUP(C3285,0)</f>
        <v>5</v>
      </c>
      <c r="U3285">
        <f>ROUNDDOWN(C3285,0)</f>
        <v>4</v>
      </c>
      <c r="V3285">
        <f>RIGHT(K3285,2)+2000</f>
        <v>2018</v>
      </c>
      <c r="W3285" t="str">
        <f>INDEX(_xlfn.TEXTSPLIT(K3285,"-"),1,2)</f>
        <v>Aug</v>
      </c>
      <c r="X3285" t="str">
        <f>INDEX(_xlfn.TEXTSPLIT(K3285,"-"),1,1)</f>
        <v>3</v>
      </c>
      <c r="Y3285">
        <f>INDEX(months!B:B,MATCH(Sheet1!W3285,months!A:A,0))</f>
        <v>8</v>
      </c>
      <c r="Z3285">
        <f t="shared" si="363"/>
        <v>43315</v>
      </c>
    </row>
    <row r="3286" spans="1:26" x14ac:dyDescent="0.2">
      <c r="A3286" t="s">
        <v>4693</v>
      </c>
      <c r="B3286" t="s">
        <v>4612</v>
      </c>
      <c r="C3286">
        <v>4.3</v>
      </c>
      <c r="D3286">
        <v>114788</v>
      </c>
      <c r="E3286" t="s">
        <v>46</v>
      </c>
      <c r="F3286" t="s">
        <v>38</v>
      </c>
      <c r="G3286" t="s">
        <v>23</v>
      </c>
      <c r="H3286" t="s">
        <v>24</v>
      </c>
      <c r="I3286" t="s">
        <v>25</v>
      </c>
      <c r="J3286" t="s">
        <v>4613</v>
      </c>
      <c r="K3286" t="s">
        <v>4023</v>
      </c>
      <c r="L3286" t="s">
        <v>46</v>
      </c>
      <c r="M3286" t="s">
        <v>46</v>
      </c>
      <c r="N3286">
        <f t="shared" si="357"/>
        <v>0</v>
      </c>
      <c r="O3286" t="str">
        <f t="shared" si="358"/>
        <v>No</v>
      </c>
      <c r="P3286">
        <f t="shared" si="359"/>
        <v>0</v>
      </c>
      <c r="Q3286">
        <f t="shared" si="360"/>
        <v>4813937689</v>
      </c>
      <c r="R3286">
        <f t="shared" si="361"/>
        <v>4.1933383153624479</v>
      </c>
      <c r="S3286" t="str">
        <f t="shared" si="362"/>
        <v>Acceptable</v>
      </c>
      <c r="T3286">
        <f>ROUNDUP(C3286,0)</f>
        <v>5</v>
      </c>
      <c r="U3286">
        <f>ROUNDDOWN(C3286,0)</f>
        <v>4</v>
      </c>
      <c r="V3286">
        <f>RIGHT(K3286,2)+2000</f>
        <v>2018</v>
      </c>
      <c r="W3286" t="str">
        <f>INDEX(_xlfn.TEXTSPLIT(K3286,"-"),1,2)</f>
        <v>Jan</v>
      </c>
      <c r="X3286" t="str">
        <f>INDEX(_xlfn.TEXTSPLIT(K3286,"-"),1,1)</f>
        <v>22</v>
      </c>
      <c r="Y3286">
        <f>INDEX(months!B:B,MATCH(Sheet1!W3286,months!A:A,0))</f>
        <v>1</v>
      </c>
      <c r="Z3286">
        <f t="shared" si="363"/>
        <v>43122</v>
      </c>
    </row>
    <row r="3287" spans="1:26" x14ac:dyDescent="0.2">
      <c r="A3287" t="s">
        <v>4694</v>
      </c>
      <c r="B3287" t="s">
        <v>4612</v>
      </c>
      <c r="C3287">
        <v>4.5</v>
      </c>
      <c r="D3287">
        <v>70404</v>
      </c>
      <c r="E3287" t="s">
        <v>123</v>
      </c>
      <c r="F3287" t="s">
        <v>65</v>
      </c>
      <c r="G3287" t="s">
        <v>23</v>
      </c>
      <c r="H3287" t="s">
        <v>24</v>
      </c>
      <c r="I3287" t="s">
        <v>25</v>
      </c>
      <c r="J3287" t="s">
        <v>4613</v>
      </c>
      <c r="K3287" t="s">
        <v>264</v>
      </c>
      <c r="L3287" t="s">
        <v>3162</v>
      </c>
      <c r="M3287" t="s">
        <v>86</v>
      </c>
      <c r="N3287">
        <f t="shared" si="357"/>
        <v>0</v>
      </c>
      <c r="O3287" t="str">
        <f t="shared" si="358"/>
        <v>No</v>
      </c>
      <c r="P3287">
        <f t="shared" si="359"/>
        <v>0</v>
      </c>
      <c r="Q3287">
        <f t="shared" si="360"/>
        <v>4813937689</v>
      </c>
      <c r="R3287">
        <f t="shared" si="361"/>
        <v>4.1933383153624479</v>
      </c>
      <c r="S3287" t="str">
        <f t="shared" si="362"/>
        <v>Acceptable</v>
      </c>
      <c r="T3287">
        <f>ROUNDUP(C3287,0)</f>
        <v>5</v>
      </c>
      <c r="U3287">
        <f>ROUNDDOWN(C3287,0)</f>
        <v>4</v>
      </c>
      <c r="V3287">
        <f>RIGHT(K3287,2)+2000</f>
        <v>2018</v>
      </c>
      <c r="W3287" t="str">
        <f>INDEX(_xlfn.TEXTSPLIT(K3287,"-"),1,2)</f>
        <v>May</v>
      </c>
      <c r="X3287" t="str">
        <f>INDEX(_xlfn.TEXTSPLIT(K3287,"-"),1,1)</f>
        <v>25</v>
      </c>
      <c r="Y3287">
        <f>INDEX(months!B:B,MATCH(Sheet1!W3287,months!A:A,0))</f>
        <v>5</v>
      </c>
      <c r="Z3287">
        <f t="shared" si="363"/>
        <v>43245</v>
      </c>
    </row>
    <row r="3288" spans="1:26" x14ac:dyDescent="0.2">
      <c r="A3288" t="s">
        <v>4695</v>
      </c>
      <c r="B3288" t="s">
        <v>4612</v>
      </c>
      <c r="C3288">
        <v>4.5</v>
      </c>
      <c r="D3288">
        <v>429580</v>
      </c>
      <c r="E3288" t="s">
        <v>46</v>
      </c>
      <c r="F3288" t="s">
        <v>89</v>
      </c>
      <c r="G3288" t="s">
        <v>23</v>
      </c>
      <c r="H3288" t="s">
        <v>24</v>
      </c>
      <c r="I3288" t="s">
        <v>25</v>
      </c>
      <c r="J3288" t="s">
        <v>4613</v>
      </c>
      <c r="K3288" t="s">
        <v>3019</v>
      </c>
      <c r="L3288" t="s">
        <v>46</v>
      </c>
      <c r="M3288" t="s">
        <v>46</v>
      </c>
      <c r="N3288">
        <f t="shared" si="357"/>
        <v>0</v>
      </c>
      <c r="O3288" t="str">
        <f t="shared" si="358"/>
        <v>No</v>
      </c>
      <c r="P3288">
        <f t="shared" si="359"/>
        <v>0</v>
      </c>
      <c r="Q3288">
        <f t="shared" si="360"/>
        <v>4813937689</v>
      </c>
      <c r="R3288">
        <f t="shared" si="361"/>
        <v>4.1933383153624479</v>
      </c>
      <c r="S3288" t="str">
        <f t="shared" si="362"/>
        <v>Acceptable</v>
      </c>
      <c r="T3288">
        <f>ROUNDUP(C3288,0)</f>
        <v>5</v>
      </c>
      <c r="U3288">
        <f>ROUNDDOWN(C3288,0)</f>
        <v>4</v>
      </c>
      <c r="V3288">
        <f>RIGHT(K3288,2)+2000</f>
        <v>2018</v>
      </c>
      <c r="W3288" t="str">
        <f>INDEX(_xlfn.TEXTSPLIT(K3288,"-"),1,2)</f>
        <v>Mar</v>
      </c>
      <c r="X3288" t="str">
        <f>INDEX(_xlfn.TEXTSPLIT(K3288,"-"),1,1)</f>
        <v>16</v>
      </c>
      <c r="Y3288">
        <f>INDEX(months!B:B,MATCH(Sheet1!W3288,months!A:A,0))</f>
        <v>3</v>
      </c>
      <c r="Z3288">
        <f t="shared" si="363"/>
        <v>43175</v>
      </c>
    </row>
    <row r="3289" spans="1:26" x14ac:dyDescent="0.2">
      <c r="A3289" t="s">
        <v>4696</v>
      </c>
      <c r="B3289" t="s">
        <v>4612</v>
      </c>
      <c r="C3289">
        <v>4.5</v>
      </c>
      <c r="D3289">
        <v>876866</v>
      </c>
      <c r="E3289" t="s">
        <v>571</v>
      </c>
      <c r="F3289" t="s">
        <v>43</v>
      </c>
      <c r="G3289" t="s">
        <v>23</v>
      </c>
      <c r="H3289" t="s">
        <v>24</v>
      </c>
      <c r="I3289" t="s">
        <v>25</v>
      </c>
      <c r="J3289" t="s">
        <v>4613</v>
      </c>
      <c r="K3289" t="s">
        <v>278</v>
      </c>
      <c r="L3289" t="s">
        <v>4697</v>
      </c>
      <c r="M3289" t="s">
        <v>29</v>
      </c>
      <c r="N3289">
        <f t="shared" si="357"/>
        <v>0</v>
      </c>
      <c r="O3289" t="str">
        <f t="shared" si="358"/>
        <v>No</v>
      </c>
      <c r="P3289">
        <f t="shared" si="359"/>
        <v>0</v>
      </c>
      <c r="Q3289">
        <f t="shared" si="360"/>
        <v>4813937689</v>
      </c>
      <c r="R3289">
        <f t="shared" si="361"/>
        <v>4.1933383153624479</v>
      </c>
      <c r="S3289" t="str">
        <f t="shared" si="362"/>
        <v>Acceptable</v>
      </c>
      <c r="T3289">
        <f>ROUNDUP(C3289,0)</f>
        <v>5</v>
      </c>
      <c r="U3289">
        <f>ROUNDDOWN(C3289,0)</f>
        <v>4</v>
      </c>
      <c r="V3289">
        <f>RIGHT(K3289,2)+2000</f>
        <v>2018</v>
      </c>
      <c r="W3289" t="str">
        <f>INDEX(_xlfn.TEXTSPLIT(K3289,"-"),1,2)</f>
        <v>Jul</v>
      </c>
      <c r="X3289" t="str">
        <f>INDEX(_xlfn.TEXTSPLIT(K3289,"-"),1,1)</f>
        <v>27</v>
      </c>
      <c r="Y3289">
        <f>INDEX(months!B:B,MATCH(Sheet1!W3289,months!A:A,0))</f>
        <v>7</v>
      </c>
      <c r="Z3289">
        <f t="shared" si="363"/>
        <v>43308</v>
      </c>
    </row>
    <row r="3290" spans="1:26" x14ac:dyDescent="0.2">
      <c r="A3290" t="s">
        <v>4698</v>
      </c>
      <c r="B3290" t="s">
        <v>4612</v>
      </c>
      <c r="C3290">
        <v>4.4000000000000004</v>
      </c>
      <c r="D3290">
        <v>207706</v>
      </c>
      <c r="E3290" t="s">
        <v>733</v>
      </c>
      <c r="F3290" t="s">
        <v>89</v>
      </c>
      <c r="G3290" t="s">
        <v>23</v>
      </c>
      <c r="H3290" t="s">
        <v>24</v>
      </c>
      <c r="I3290" t="s">
        <v>25</v>
      </c>
      <c r="J3290" t="s">
        <v>4613</v>
      </c>
      <c r="K3290" t="s">
        <v>918</v>
      </c>
      <c r="L3290" t="s">
        <v>1197</v>
      </c>
      <c r="M3290" t="s">
        <v>72</v>
      </c>
      <c r="N3290">
        <f t="shared" si="357"/>
        <v>0</v>
      </c>
      <c r="O3290" t="str">
        <f t="shared" si="358"/>
        <v>No</v>
      </c>
      <c r="P3290">
        <f t="shared" si="359"/>
        <v>0</v>
      </c>
      <c r="Q3290">
        <f t="shared" si="360"/>
        <v>4813937689</v>
      </c>
      <c r="R3290">
        <f t="shared" si="361"/>
        <v>4.1933383153624479</v>
      </c>
      <c r="S3290" t="str">
        <f t="shared" si="362"/>
        <v>Acceptable</v>
      </c>
      <c r="T3290">
        <f>ROUNDUP(C3290,0)</f>
        <v>5</v>
      </c>
      <c r="U3290">
        <f>ROUNDDOWN(C3290,0)</f>
        <v>4</v>
      </c>
      <c r="V3290">
        <f>RIGHT(K3290,2)+2000</f>
        <v>2017</v>
      </c>
      <c r="W3290" t="str">
        <f>INDEX(_xlfn.TEXTSPLIT(K3290,"-"),1,2)</f>
        <v>Jul</v>
      </c>
      <c r="X3290" t="str">
        <f>INDEX(_xlfn.TEXTSPLIT(K3290,"-"),1,1)</f>
        <v>10</v>
      </c>
      <c r="Y3290">
        <f>INDEX(months!B:B,MATCH(Sheet1!W3290,months!A:A,0))</f>
        <v>7</v>
      </c>
      <c r="Z3290">
        <f t="shared" si="363"/>
        <v>42926</v>
      </c>
    </row>
    <row r="3291" spans="1:26" x14ac:dyDescent="0.2">
      <c r="A3291" t="s">
        <v>4699</v>
      </c>
      <c r="B3291" t="s">
        <v>4612</v>
      </c>
      <c r="C3291">
        <v>4.4000000000000004</v>
      </c>
      <c r="D3291">
        <v>4254879</v>
      </c>
      <c r="E3291" t="s">
        <v>46</v>
      </c>
      <c r="F3291" t="s">
        <v>448</v>
      </c>
      <c r="G3291" t="s">
        <v>23</v>
      </c>
      <c r="H3291" t="s">
        <v>24</v>
      </c>
      <c r="I3291" t="s">
        <v>25</v>
      </c>
      <c r="J3291" t="s">
        <v>4613</v>
      </c>
      <c r="K3291" t="s">
        <v>243</v>
      </c>
      <c r="L3291" t="s">
        <v>46</v>
      </c>
      <c r="M3291" t="s">
        <v>46</v>
      </c>
      <c r="N3291">
        <f t="shared" si="357"/>
        <v>0</v>
      </c>
      <c r="O3291" t="str">
        <f t="shared" si="358"/>
        <v>No</v>
      </c>
      <c r="P3291">
        <f t="shared" si="359"/>
        <v>0</v>
      </c>
      <c r="Q3291">
        <f t="shared" si="360"/>
        <v>4813937689</v>
      </c>
      <c r="R3291">
        <f t="shared" si="361"/>
        <v>4.1933383153624479</v>
      </c>
      <c r="S3291" t="str">
        <f t="shared" si="362"/>
        <v>Acceptable</v>
      </c>
      <c r="T3291">
        <f>ROUNDUP(C3291,0)</f>
        <v>5</v>
      </c>
      <c r="U3291">
        <f>ROUNDDOWN(C3291,0)</f>
        <v>4</v>
      </c>
      <c r="V3291">
        <f>RIGHT(K3291,2)+2000</f>
        <v>2018</v>
      </c>
      <c r="W3291" t="str">
        <f>INDEX(_xlfn.TEXTSPLIT(K3291,"-"),1,2)</f>
        <v>Jul</v>
      </c>
      <c r="X3291" t="str">
        <f>INDEX(_xlfn.TEXTSPLIT(K3291,"-"),1,1)</f>
        <v>8</v>
      </c>
      <c r="Y3291">
        <f>INDEX(months!B:B,MATCH(Sheet1!W3291,months!A:A,0))</f>
        <v>7</v>
      </c>
      <c r="Z3291">
        <f t="shared" si="363"/>
        <v>43289</v>
      </c>
    </row>
    <row r="3292" spans="1:26" x14ac:dyDescent="0.2">
      <c r="A3292" t="s">
        <v>4700</v>
      </c>
      <c r="B3292" t="s">
        <v>4612</v>
      </c>
      <c r="C3292">
        <v>4.3</v>
      </c>
      <c r="D3292">
        <v>111507</v>
      </c>
      <c r="E3292" t="s">
        <v>46</v>
      </c>
      <c r="F3292" t="s">
        <v>89</v>
      </c>
      <c r="G3292" t="s">
        <v>23</v>
      </c>
      <c r="H3292" t="s">
        <v>24</v>
      </c>
      <c r="I3292" t="s">
        <v>25</v>
      </c>
      <c r="J3292" t="s">
        <v>4613</v>
      </c>
      <c r="K3292" t="s">
        <v>1306</v>
      </c>
      <c r="L3292" t="s">
        <v>46</v>
      </c>
      <c r="M3292" t="s">
        <v>46</v>
      </c>
      <c r="N3292">
        <f t="shared" si="357"/>
        <v>0</v>
      </c>
      <c r="O3292" t="str">
        <f t="shared" si="358"/>
        <v>No</v>
      </c>
      <c r="P3292">
        <f t="shared" si="359"/>
        <v>0</v>
      </c>
      <c r="Q3292">
        <f t="shared" si="360"/>
        <v>4813937689</v>
      </c>
      <c r="R3292">
        <f t="shared" si="361"/>
        <v>4.1933383153624479</v>
      </c>
      <c r="S3292" t="str">
        <f t="shared" si="362"/>
        <v>Acceptable</v>
      </c>
      <c r="T3292">
        <f>ROUNDUP(C3292,0)</f>
        <v>5</v>
      </c>
      <c r="U3292">
        <f>ROUNDDOWN(C3292,0)</f>
        <v>4</v>
      </c>
      <c r="V3292">
        <f>RIGHT(K3292,2)+2000</f>
        <v>2017</v>
      </c>
      <c r="W3292" t="str">
        <f>INDEX(_xlfn.TEXTSPLIT(K3292,"-"),1,2)</f>
        <v>Dec</v>
      </c>
      <c r="X3292" t="str">
        <f>INDEX(_xlfn.TEXTSPLIT(K3292,"-"),1,1)</f>
        <v>29</v>
      </c>
      <c r="Y3292">
        <f>INDEX(months!B:B,MATCH(Sheet1!W3292,months!A:A,0))</f>
        <v>12</v>
      </c>
      <c r="Z3292">
        <f t="shared" si="363"/>
        <v>43098</v>
      </c>
    </row>
    <row r="3293" spans="1:26" x14ac:dyDescent="0.2">
      <c r="A3293" t="s">
        <v>4701</v>
      </c>
      <c r="B3293" t="s">
        <v>4612</v>
      </c>
      <c r="C3293">
        <v>4.2</v>
      </c>
      <c r="D3293">
        <v>472904</v>
      </c>
      <c r="E3293" t="s">
        <v>46</v>
      </c>
      <c r="F3293" t="s">
        <v>43</v>
      </c>
      <c r="G3293" t="s">
        <v>23</v>
      </c>
      <c r="H3293" t="s">
        <v>24</v>
      </c>
      <c r="I3293" t="s">
        <v>25</v>
      </c>
      <c r="J3293" t="s">
        <v>4613</v>
      </c>
      <c r="K3293" t="s">
        <v>1680</v>
      </c>
      <c r="L3293" t="s">
        <v>46</v>
      </c>
      <c r="M3293" t="s">
        <v>46</v>
      </c>
      <c r="N3293">
        <f t="shared" si="357"/>
        <v>0</v>
      </c>
      <c r="O3293" t="str">
        <f t="shared" si="358"/>
        <v>No</v>
      </c>
      <c r="P3293">
        <f t="shared" si="359"/>
        <v>0</v>
      </c>
      <c r="Q3293">
        <f t="shared" si="360"/>
        <v>4813937689</v>
      </c>
      <c r="R3293">
        <f t="shared" si="361"/>
        <v>4.1933383153624479</v>
      </c>
      <c r="S3293" t="str">
        <f t="shared" si="362"/>
        <v>Acceptable</v>
      </c>
      <c r="T3293">
        <f>ROUNDUP(C3293,0)</f>
        <v>5</v>
      </c>
      <c r="U3293">
        <f>ROUNDDOWN(C3293,0)</f>
        <v>4</v>
      </c>
      <c r="V3293">
        <f>RIGHT(K3293,2)+2000</f>
        <v>2017</v>
      </c>
      <c r="W3293" t="str">
        <f>INDEX(_xlfn.TEXTSPLIT(K3293,"-"),1,2)</f>
        <v>Dec</v>
      </c>
      <c r="X3293" t="str">
        <f>INDEX(_xlfn.TEXTSPLIT(K3293,"-"),1,1)</f>
        <v>14</v>
      </c>
      <c r="Y3293">
        <f>INDEX(months!B:B,MATCH(Sheet1!W3293,months!A:A,0))</f>
        <v>12</v>
      </c>
      <c r="Z3293">
        <f t="shared" si="363"/>
        <v>43083</v>
      </c>
    </row>
    <row r="3294" spans="1:26" x14ac:dyDescent="0.2">
      <c r="A3294" t="s">
        <v>4702</v>
      </c>
      <c r="B3294" t="s">
        <v>4612</v>
      </c>
      <c r="C3294">
        <v>4.7</v>
      </c>
      <c r="D3294">
        <v>115409</v>
      </c>
      <c r="E3294" t="s">
        <v>46</v>
      </c>
      <c r="F3294" t="s">
        <v>89</v>
      </c>
      <c r="G3294" t="s">
        <v>23</v>
      </c>
      <c r="H3294" t="s">
        <v>24</v>
      </c>
      <c r="I3294" t="s">
        <v>25</v>
      </c>
      <c r="J3294" t="s">
        <v>4613</v>
      </c>
      <c r="K3294" t="s">
        <v>3021</v>
      </c>
      <c r="L3294" t="s">
        <v>46</v>
      </c>
      <c r="M3294" t="s">
        <v>46</v>
      </c>
      <c r="N3294">
        <f t="shared" si="357"/>
        <v>0</v>
      </c>
      <c r="O3294" t="str">
        <f t="shared" si="358"/>
        <v>No</v>
      </c>
      <c r="P3294">
        <f t="shared" si="359"/>
        <v>0</v>
      </c>
      <c r="Q3294">
        <f t="shared" si="360"/>
        <v>4813937689</v>
      </c>
      <c r="R3294">
        <f t="shared" si="361"/>
        <v>4.1933383153624479</v>
      </c>
      <c r="S3294" t="str">
        <f t="shared" si="362"/>
        <v>Acceptable</v>
      </c>
      <c r="T3294">
        <f>ROUNDUP(C3294,0)</f>
        <v>5</v>
      </c>
      <c r="U3294">
        <f>ROUNDDOWN(C3294,0)</f>
        <v>4</v>
      </c>
      <c r="V3294">
        <f>RIGHT(K3294,2)+2000</f>
        <v>2018</v>
      </c>
      <c r="W3294" t="str">
        <f>INDEX(_xlfn.TEXTSPLIT(K3294,"-"),1,2)</f>
        <v>Aug</v>
      </c>
      <c r="X3294" t="str">
        <f>INDEX(_xlfn.TEXTSPLIT(K3294,"-"),1,1)</f>
        <v>6</v>
      </c>
      <c r="Y3294">
        <f>INDEX(months!B:B,MATCH(Sheet1!W3294,months!A:A,0))</f>
        <v>8</v>
      </c>
      <c r="Z3294">
        <f t="shared" si="363"/>
        <v>43318</v>
      </c>
    </row>
    <row r="3295" spans="1:26" x14ac:dyDescent="0.2">
      <c r="A3295" t="s">
        <v>4703</v>
      </c>
      <c r="B3295" t="s">
        <v>4612</v>
      </c>
      <c r="C3295">
        <v>4.4000000000000004</v>
      </c>
      <c r="D3295">
        <v>166367</v>
      </c>
      <c r="E3295" t="s">
        <v>1403</v>
      </c>
      <c r="F3295" t="s">
        <v>38</v>
      </c>
      <c r="G3295" t="s">
        <v>23</v>
      </c>
      <c r="H3295" t="s">
        <v>24</v>
      </c>
      <c r="I3295" t="s">
        <v>25</v>
      </c>
      <c r="J3295" t="s">
        <v>4613</v>
      </c>
      <c r="K3295" t="s">
        <v>264</v>
      </c>
      <c r="L3295" t="s">
        <v>1194</v>
      </c>
      <c r="M3295" t="s">
        <v>60</v>
      </c>
      <c r="N3295">
        <f t="shared" si="357"/>
        <v>0</v>
      </c>
      <c r="O3295" t="str">
        <f t="shared" si="358"/>
        <v>No</v>
      </c>
      <c r="P3295">
        <f t="shared" si="359"/>
        <v>0</v>
      </c>
      <c r="Q3295">
        <f t="shared" si="360"/>
        <v>4813937689</v>
      </c>
      <c r="R3295">
        <f t="shared" si="361"/>
        <v>4.1933383153624479</v>
      </c>
      <c r="S3295" t="str">
        <f t="shared" si="362"/>
        <v>Acceptable</v>
      </c>
      <c r="T3295">
        <f>ROUNDUP(C3295,0)</f>
        <v>5</v>
      </c>
      <c r="U3295">
        <f>ROUNDDOWN(C3295,0)</f>
        <v>4</v>
      </c>
      <c r="V3295">
        <f>RIGHT(K3295,2)+2000</f>
        <v>2018</v>
      </c>
      <c r="W3295" t="str">
        <f>INDEX(_xlfn.TEXTSPLIT(K3295,"-"),1,2)</f>
        <v>May</v>
      </c>
      <c r="X3295" t="str">
        <f>INDEX(_xlfn.TEXTSPLIT(K3295,"-"),1,1)</f>
        <v>25</v>
      </c>
      <c r="Y3295">
        <f>INDEX(months!B:B,MATCH(Sheet1!W3295,months!A:A,0))</f>
        <v>5</v>
      </c>
      <c r="Z3295">
        <f t="shared" si="363"/>
        <v>43245</v>
      </c>
    </row>
    <row r="3296" spans="1:26" x14ac:dyDescent="0.2">
      <c r="A3296" t="s">
        <v>4704</v>
      </c>
      <c r="B3296" t="s">
        <v>4612</v>
      </c>
      <c r="C3296">
        <v>4.3</v>
      </c>
      <c r="D3296">
        <v>618918</v>
      </c>
      <c r="E3296" t="s">
        <v>46</v>
      </c>
      <c r="F3296" t="s">
        <v>43</v>
      </c>
      <c r="G3296" t="s">
        <v>23</v>
      </c>
      <c r="H3296" t="s">
        <v>24</v>
      </c>
      <c r="I3296" t="s">
        <v>25</v>
      </c>
      <c r="J3296" t="s">
        <v>4613</v>
      </c>
      <c r="K3296" t="s">
        <v>249</v>
      </c>
      <c r="L3296" t="s">
        <v>46</v>
      </c>
      <c r="M3296" t="s">
        <v>46</v>
      </c>
      <c r="N3296">
        <f t="shared" si="357"/>
        <v>0</v>
      </c>
      <c r="O3296" t="str">
        <f t="shared" si="358"/>
        <v>No</v>
      </c>
      <c r="P3296">
        <f t="shared" si="359"/>
        <v>0</v>
      </c>
      <c r="Q3296">
        <f t="shared" si="360"/>
        <v>4813937689</v>
      </c>
      <c r="R3296">
        <f t="shared" si="361"/>
        <v>4.1933383153624479</v>
      </c>
      <c r="S3296" t="str">
        <f t="shared" si="362"/>
        <v>Acceptable</v>
      </c>
      <c r="T3296">
        <f>ROUNDUP(C3296,0)</f>
        <v>5</v>
      </c>
      <c r="U3296">
        <f>ROUNDDOWN(C3296,0)</f>
        <v>4</v>
      </c>
      <c r="V3296">
        <f>RIGHT(K3296,2)+2000</f>
        <v>2018</v>
      </c>
      <c r="W3296" t="str">
        <f>INDEX(_xlfn.TEXTSPLIT(K3296,"-"),1,2)</f>
        <v>Jul</v>
      </c>
      <c r="X3296" t="str">
        <f>INDEX(_xlfn.TEXTSPLIT(K3296,"-"),1,1)</f>
        <v>28</v>
      </c>
      <c r="Y3296">
        <f>INDEX(months!B:B,MATCH(Sheet1!W3296,months!A:A,0))</f>
        <v>7</v>
      </c>
      <c r="Z3296">
        <f t="shared" si="363"/>
        <v>43309</v>
      </c>
    </row>
    <row r="3297" spans="1:26" x14ac:dyDescent="0.2">
      <c r="A3297" t="s">
        <v>4705</v>
      </c>
      <c r="B3297" t="s">
        <v>4612</v>
      </c>
      <c r="C3297">
        <v>4.4000000000000004</v>
      </c>
      <c r="D3297">
        <v>192661</v>
      </c>
      <c r="E3297" t="s">
        <v>685</v>
      </c>
      <c r="F3297" t="s">
        <v>89</v>
      </c>
      <c r="G3297" t="s">
        <v>23</v>
      </c>
      <c r="H3297" t="s">
        <v>24</v>
      </c>
      <c r="I3297" t="s">
        <v>25</v>
      </c>
      <c r="J3297" t="s">
        <v>4613</v>
      </c>
      <c r="K3297" t="s">
        <v>133</v>
      </c>
      <c r="L3297" t="s">
        <v>802</v>
      </c>
      <c r="M3297" t="s">
        <v>81</v>
      </c>
      <c r="N3297">
        <f t="shared" si="357"/>
        <v>0</v>
      </c>
      <c r="O3297" t="str">
        <f t="shared" si="358"/>
        <v>No</v>
      </c>
      <c r="P3297">
        <f t="shared" si="359"/>
        <v>0</v>
      </c>
      <c r="Q3297">
        <f t="shared" si="360"/>
        <v>4813937689</v>
      </c>
      <c r="R3297">
        <f t="shared" si="361"/>
        <v>4.1933383153624479</v>
      </c>
      <c r="S3297" t="str">
        <f t="shared" si="362"/>
        <v>Acceptable</v>
      </c>
      <c r="T3297">
        <f>ROUNDUP(C3297,0)</f>
        <v>5</v>
      </c>
      <c r="U3297">
        <f>ROUNDDOWN(C3297,0)</f>
        <v>4</v>
      </c>
      <c r="V3297">
        <f>RIGHT(K3297,2)+2000</f>
        <v>2018</v>
      </c>
      <c r="W3297" t="str">
        <f>INDEX(_xlfn.TEXTSPLIT(K3297,"-"),1,2)</f>
        <v>Jul</v>
      </c>
      <c r="X3297" t="str">
        <f>INDEX(_xlfn.TEXTSPLIT(K3297,"-"),1,1)</f>
        <v>7</v>
      </c>
      <c r="Y3297">
        <f>INDEX(months!B:B,MATCH(Sheet1!W3297,months!A:A,0))</f>
        <v>7</v>
      </c>
      <c r="Z3297">
        <f t="shared" si="363"/>
        <v>43288</v>
      </c>
    </row>
    <row r="3298" spans="1:26" x14ac:dyDescent="0.2">
      <c r="A3298" t="s">
        <v>4706</v>
      </c>
      <c r="B3298" t="s">
        <v>4612</v>
      </c>
      <c r="C3298">
        <v>4.3</v>
      </c>
      <c r="D3298">
        <v>54207</v>
      </c>
      <c r="E3298" t="s">
        <v>1211</v>
      </c>
      <c r="F3298" t="s">
        <v>38</v>
      </c>
      <c r="G3298" t="s">
        <v>23</v>
      </c>
      <c r="H3298" t="s">
        <v>24</v>
      </c>
      <c r="I3298" t="s">
        <v>25</v>
      </c>
      <c r="J3298" t="s">
        <v>4613</v>
      </c>
      <c r="K3298" t="s">
        <v>4707</v>
      </c>
      <c r="L3298" t="s">
        <v>4270</v>
      </c>
      <c r="M3298" t="s">
        <v>72</v>
      </c>
      <c r="N3298">
        <f t="shared" si="357"/>
        <v>0</v>
      </c>
      <c r="O3298" t="str">
        <f t="shared" si="358"/>
        <v>No</v>
      </c>
      <c r="P3298">
        <f t="shared" si="359"/>
        <v>0</v>
      </c>
      <c r="Q3298">
        <f t="shared" si="360"/>
        <v>4813937689</v>
      </c>
      <c r="R3298">
        <f t="shared" si="361"/>
        <v>4.1933383153624479</v>
      </c>
      <c r="S3298" t="str">
        <f t="shared" si="362"/>
        <v>Acceptable</v>
      </c>
      <c r="T3298">
        <f>ROUNDUP(C3298,0)</f>
        <v>5</v>
      </c>
      <c r="U3298">
        <f>ROUNDDOWN(C3298,0)</f>
        <v>4</v>
      </c>
      <c r="V3298">
        <f>RIGHT(K3298,2)+2000</f>
        <v>2017</v>
      </c>
      <c r="W3298" t="str">
        <f>INDEX(_xlfn.TEXTSPLIT(K3298,"-"),1,2)</f>
        <v>Jul</v>
      </c>
      <c r="X3298" t="str">
        <f>INDEX(_xlfn.TEXTSPLIT(K3298,"-"),1,1)</f>
        <v>11</v>
      </c>
      <c r="Y3298">
        <f>INDEX(months!B:B,MATCH(Sheet1!W3298,months!A:A,0))</f>
        <v>7</v>
      </c>
      <c r="Z3298">
        <f t="shared" si="363"/>
        <v>42927</v>
      </c>
    </row>
    <row r="3299" spans="1:26" x14ac:dyDescent="0.2">
      <c r="A3299" t="s">
        <v>4708</v>
      </c>
      <c r="B3299" t="s">
        <v>4612</v>
      </c>
      <c r="C3299">
        <v>4.5</v>
      </c>
      <c r="D3299">
        <v>60571</v>
      </c>
      <c r="E3299" t="s">
        <v>46</v>
      </c>
      <c r="F3299" t="s">
        <v>38</v>
      </c>
      <c r="G3299" t="s">
        <v>23</v>
      </c>
      <c r="H3299" t="s">
        <v>24</v>
      </c>
      <c r="I3299" t="s">
        <v>25</v>
      </c>
      <c r="J3299" t="s">
        <v>4613</v>
      </c>
      <c r="K3299" t="s">
        <v>413</v>
      </c>
      <c r="L3299" t="s">
        <v>46</v>
      </c>
      <c r="M3299" t="s">
        <v>46</v>
      </c>
      <c r="N3299">
        <f t="shared" si="357"/>
        <v>0</v>
      </c>
      <c r="O3299" t="str">
        <f t="shared" si="358"/>
        <v>No</v>
      </c>
      <c r="P3299">
        <f t="shared" si="359"/>
        <v>0</v>
      </c>
      <c r="Q3299">
        <f t="shared" si="360"/>
        <v>4813937689</v>
      </c>
      <c r="R3299">
        <f t="shared" si="361"/>
        <v>4.1933383153624479</v>
      </c>
      <c r="S3299" t="str">
        <f t="shared" si="362"/>
        <v>Acceptable</v>
      </c>
      <c r="T3299">
        <f>ROUNDUP(C3299,0)</f>
        <v>5</v>
      </c>
      <c r="U3299">
        <f>ROUNDDOWN(C3299,0)</f>
        <v>4</v>
      </c>
      <c r="V3299">
        <f>RIGHT(K3299,2)+2000</f>
        <v>2018</v>
      </c>
      <c r="W3299" t="str">
        <f>INDEX(_xlfn.TEXTSPLIT(K3299,"-"),1,2)</f>
        <v>Jul</v>
      </c>
      <c r="X3299" t="str">
        <f>INDEX(_xlfn.TEXTSPLIT(K3299,"-"),1,1)</f>
        <v>2</v>
      </c>
      <c r="Y3299">
        <f>INDEX(months!B:B,MATCH(Sheet1!W3299,months!A:A,0))</f>
        <v>7</v>
      </c>
      <c r="Z3299">
        <f t="shared" si="363"/>
        <v>43283</v>
      </c>
    </row>
    <row r="3300" spans="1:26" x14ac:dyDescent="0.2">
      <c r="A3300" t="s">
        <v>4709</v>
      </c>
      <c r="B3300" t="s">
        <v>4612</v>
      </c>
      <c r="C3300">
        <v>4.7</v>
      </c>
      <c r="D3300">
        <v>1335799</v>
      </c>
      <c r="E3300" t="s">
        <v>1113</v>
      </c>
      <c r="F3300" t="s">
        <v>43</v>
      </c>
      <c r="G3300" t="s">
        <v>23</v>
      </c>
      <c r="H3300" t="s">
        <v>24</v>
      </c>
      <c r="I3300" t="s">
        <v>25</v>
      </c>
      <c r="J3300" t="s">
        <v>4613</v>
      </c>
      <c r="K3300" t="s">
        <v>79</v>
      </c>
      <c r="L3300" t="s">
        <v>1022</v>
      </c>
      <c r="M3300" t="s">
        <v>47</v>
      </c>
      <c r="N3300">
        <f t="shared" si="357"/>
        <v>0</v>
      </c>
      <c r="O3300" t="str">
        <f t="shared" si="358"/>
        <v>No</v>
      </c>
      <c r="P3300">
        <f t="shared" si="359"/>
        <v>0</v>
      </c>
      <c r="Q3300">
        <f t="shared" si="360"/>
        <v>4813937689</v>
      </c>
      <c r="R3300">
        <f t="shared" si="361"/>
        <v>4.1933383153624479</v>
      </c>
      <c r="S3300" t="str">
        <f t="shared" si="362"/>
        <v>Acceptable</v>
      </c>
      <c r="T3300">
        <f>ROUNDUP(C3300,0)</f>
        <v>5</v>
      </c>
      <c r="U3300">
        <f>ROUNDDOWN(C3300,0)</f>
        <v>4</v>
      </c>
      <c r="V3300">
        <f>RIGHT(K3300,2)+2000</f>
        <v>2017</v>
      </c>
      <c r="W3300" t="str">
        <f>INDEX(_xlfn.TEXTSPLIT(K3300,"-"),1,2)</f>
        <v>Oct</v>
      </c>
      <c r="X3300" t="str">
        <f>INDEX(_xlfn.TEXTSPLIT(K3300,"-"),1,1)</f>
        <v>27</v>
      </c>
      <c r="Y3300">
        <f>INDEX(months!B:B,MATCH(Sheet1!W3300,months!A:A,0))</f>
        <v>10</v>
      </c>
      <c r="Z3300">
        <f t="shared" si="363"/>
        <v>43035</v>
      </c>
    </row>
    <row r="3301" spans="1:26" x14ac:dyDescent="0.2">
      <c r="A3301" t="s">
        <v>4710</v>
      </c>
      <c r="B3301" t="s">
        <v>4612</v>
      </c>
      <c r="C3301">
        <v>4.5</v>
      </c>
      <c r="D3301">
        <v>148506</v>
      </c>
      <c r="E3301" t="s">
        <v>159</v>
      </c>
      <c r="F3301" t="s">
        <v>38</v>
      </c>
      <c r="G3301" t="s">
        <v>23</v>
      </c>
      <c r="H3301" t="s">
        <v>24</v>
      </c>
      <c r="I3301" t="s">
        <v>25</v>
      </c>
      <c r="J3301" t="s">
        <v>4613</v>
      </c>
      <c r="K3301" t="s">
        <v>293</v>
      </c>
      <c r="L3301" t="s">
        <v>46</v>
      </c>
      <c r="M3301" t="s">
        <v>46</v>
      </c>
      <c r="N3301">
        <f t="shared" si="357"/>
        <v>0</v>
      </c>
      <c r="O3301" t="str">
        <f t="shared" si="358"/>
        <v>No</v>
      </c>
      <c r="P3301">
        <f t="shared" si="359"/>
        <v>0</v>
      </c>
      <c r="Q3301">
        <f t="shared" si="360"/>
        <v>4813937689</v>
      </c>
      <c r="R3301">
        <f t="shared" si="361"/>
        <v>4.1933383153624479</v>
      </c>
      <c r="S3301" t="str">
        <f t="shared" si="362"/>
        <v>Acceptable</v>
      </c>
      <c r="T3301">
        <f>ROUNDUP(C3301,0)</f>
        <v>5</v>
      </c>
      <c r="U3301">
        <f>ROUNDDOWN(C3301,0)</f>
        <v>4</v>
      </c>
      <c r="V3301">
        <f>RIGHT(K3301,2)+2000</f>
        <v>2018</v>
      </c>
      <c r="W3301" t="str">
        <f>INDEX(_xlfn.TEXTSPLIT(K3301,"-"),1,2)</f>
        <v>Jul</v>
      </c>
      <c r="X3301" t="str">
        <f>INDEX(_xlfn.TEXTSPLIT(K3301,"-"),1,1)</f>
        <v>15</v>
      </c>
      <c r="Y3301">
        <f>INDEX(months!B:B,MATCH(Sheet1!W3301,months!A:A,0))</f>
        <v>7</v>
      </c>
      <c r="Z3301">
        <f t="shared" si="363"/>
        <v>43296</v>
      </c>
    </row>
    <row r="3302" spans="1:26" x14ac:dyDescent="0.2">
      <c r="A3302" t="s">
        <v>4711</v>
      </c>
      <c r="B3302" t="s">
        <v>4612</v>
      </c>
      <c r="C3302">
        <v>4.5999999999999996</v>
      </c>
      <c r="D3302">
        <v>679912</v>
      </c>
      <c r="E3302" t="s">
        <v>46</v>
      </c>
      <c r="F3302" t="s">
        <v>89</v>
      </c>
      <c r="G3302" t="s">
        <v>23</v>
      </c>
      <c r="H3302" t="s">
        <v>24</v>
      </c>
      <c r="I3302" t="s">
        <v>25</v>
      </c>
      <c r="J3302" t="s">
        <v>4613</v>
      </c>
      <c r="K3302" t="s">
        <v>278</v>
      </c>
      <c r="L3302" t="s">
        <v>46</v>
      </c>
      <c r="M3302" t="s">
        <v>46</v>
      </c>
      <c r="N3302">
        <f t="shared" si="357"/>
        <v>0</v>
      </c>
      <c r="O3302" t="str">
        <f t="shared" si="358"/>
        <v>No</v>
      </c>
      <c r="P3302">
        <f t="shared" si="359"/>
        <v>0</v>
      </c>
      <c r="Q3302">
        <f t="shared" si="360"/>
        <v>4813937689</v>
      </c>
      <c r="R3302">
        <f t="shared" si="361"/>
        <v>4.1933383153624479</v>
      </c>
      <c r="S3302" t="str">
        <f t="shared" si="362"/>
        <v>Acceptable</v>
      </c>
      <c r="T3302">
        <f>ROUNDUP(C3302,0)</f>
        <v>5</v>
      </c>
      <c r="U3302">
        <f>ROUNDDOWN(C3302,0)</f>
        <v>4</v>
      </c>
      <c r="V3302">
        <f>RIGHT(K3302,2)+2000</f>
        <v>2018</v>
      </c>
      <c r="W3302" t="str">
        <f>INDEX(_xlfn.TEXTSPLIT(K3302,"-"),1,2)</f>
        <v>Jul</v>
      </c>
      <c r="X3302" t="str">
        <f>INDEX(_xlfn.TEXTSPLIT(K3302,"-"),1,1)</f>
        <v>27</v>
      </c>
      <c r="Y3302">
        <f>INDEX(months!B:B,MATCH(Sheet1!W3302,months!A:A,0))</f>
        <v>7</v>
      </c>
      <c r="Z3302">
        <f t="shared" si="363"/>
        <v>43308</v>
      </c>
    </row>
    <row r="3303" spans="1:26" x14ac:dyDescent="0.2">
      <c r="A3303" t="s">
        <v>4712</v>
      </c>
      <c r="B3303" t="s">
        <v>4612</v>
      </c>
      <c r="C3303">
        <v>4.7</v>
      </c>
      <c r="D3303">
        <v>152692</v>
      </c>
      <c r="E3303" t="s">
        <v>159</v>
      </c>
      <c r="F3303" t="s">
        <v>38</v>
      </c>
      <c r="G3303" t="s">
        <v>23</v>
      </c>
      <c r="H3303" t="s">
        <v>24</v>
      </c>
      <c r="I3303" t="s">
        <v>25</v>
      </c>
      <c r="J3303" t="s">
        <v>4613</v>
      </c>
      <c r="K3303" t="s">
        <v>133</v>
      </c>
      <c r="L3303" t="s">
        <v>4713</v>
      </c>
      <c r="M3303" t="s">
        <v>81</v>
      </c>
      <c r="N3303">
        <f t="shared" si="357"/>
        <v>0</v>
      </c>
      <c r="O3303" t="str">
        <f t="shared" si="358"/>
        <v>No</v>
      </c>
      <c r="P3303">
        <f t="shared" si="359"/>
        <v>0</v>
      </c>
      <c r="Q3303">
        <f t="shared" si="360"/>
        <v>4813937689</v>
      </c>
      <c r="R3303">
        <f t="shared" si="361"/>
        <v>4.1933383153624479</v>
      </c>
      <c r="S3303" t="str">
        <f t="shared" si="362"/>
        <v>Acceptable</v>
      </c>
      <c r="T3303">
        <f>ROUNDUP(C3303,0)</f>
        <v>5</v>
      </c>
      <c r="U3303">
        <f>ROUNDDOWN(C3303,0)</f>
        <v>4</v>
      </c>
      <c r="V3303">
        <f>RIGHT(K3303,2)+2000</f>
        <v>2018</v>
      </c>
      <c r="W3303" t="str">
        <f>INDEX(_xlfn.TEXTSPLIT(K3303,"-"),1,2)</f>
        <v>Jul</v>
      </c>
      <c r="X3303" t="str">
        <f>INDEX(_xlfn.TEXTSPLIT(K3303,"-"),1,1)</f>
        <v>7</v>
      </c>
      <c r="Y3303">
        <f>INDEX(months!B:B,MATCH(Sheet1!W3303,months!A:A,0))</f>
        <v>7</v>
      </c>
      <c r="Z3303">
        <f t="shared" si="363"/>
        <v>43288</v>
      </c>
    </row>
    <row r="3304" spans="1:26" x14ac:dyDescent="0.2">
      <c r="A3304" t="s">
        <v>4714</v>
      </c>
      <c r="B3304" t="s">
        <v>4612</v>
      </c>
      <c r="C3304">
        <v>4.5999999999999996</v>
      </c>
      <c r="D3304">
        <v>77311</v>
      </c>
      <c r="E3304" t="s">
        <v>46</v>
      </c>
      <c r="F3304" t="s">
        <v>38</v>
      </c>
      <c r="G3304" t="s">
        <v>23</v>
      </c>
      <c r="H3304" t="s">
        <v>24</v>
      </c>
      <c r="I3304" t="s">
        <v>25</v>
      </c>
      <c r="J3304" t="s">
        <v>4613</v>
      </c>
      <c r="K3304" t="s">
        <v>2506</v>
      </c>
      <c r="L3304" t="s">
        <v>46</v>
      </c>
      <c r="M3304" t="s">
        <v>46</v>
      </c>
      <c r="N3304">
        <f t="shared" si="357"/>
        <v>0</v>
      </c>
      <c r="O3304" t="str">
        <f t="shared" si="358"/>
        <v>No</v>
      </c>
      <c r="P3304">
        <f t="shared" si="359"/>
        <v>0</v>
      </c>
      <c r="Q3304">
        <f t="shared" si="360"/>
        <v>4813937689</v>
      </c>
      <c r="R3304">
        <f t="shared" si="361"/>
        <v>4.1933383153624479</v>
      </c>
      <c r="S3304" t="str">
        <f t="shared" si="362"/>
        <v>Acceptable</v>
      </c>
      <c r="T3304">
        <f>ROUNDUP(C3304,0)</f>
        <v>5</v>
      </c>
      <c r="U3304">
        <f>ROUNDDOWN(C3304,0)</f>
        <v>4</v>
      </c>
      <c r="V3304">
        <f>RIGHT(K3304,2)+2000</f>
        <v>2018</v>
      </c>
      <c r="W3304" t="str">
        <f>INDEX(_xlfn.TEXTSPLIT(K3304,"-"),1,2)</f>
        <v>Jan</v>
      </c>
      <c r="X3304" t="str">
        <f>INDEX(_xlfn.TEXTSPLIT(K3304,"-"),1,1)</f>
        <v>9</v>
      </c>
      <c r="Y3304">
        <f>INDEX(months!B:B,MATCH(Sheet1!W3304,months!A:A,0))</f>
        <v>1</v>
      </c>
      <c r="Z3304">
        <f t="shared" si="363"/>
        <v>43109</v>
      </c>
    </row>
    <row r="3305" spans="1:26" x14ac:dyDescent="0.2">
      <c r="A3305" t="s">
        <v>4715</v>
      </c>
      <c r="B3305" t="s">
        <v>4612</v>
      </c>
      <c r="C3305">
        <v>4.8</v>
      </c>
      <c r="D3305">
        <v>48211</v>
      </c>
      <c r="E3305" t="s">
        <v>409</v>
      </c>
      <c r="F3305" t="s">
        <v>65</v>
      </c>
      <c r="G3305" t="s">
        <v>23</v>
      </c>
      <c r="H3305" t="s">
        <v>24</v>
      </c>
      <c r="I3305" t="s">
        <v>25</v>
      </c>
      <c r="J3305" t="s">
        <v>4613</v>
      </c>
      <c r="K3305" t="s">
        <v>4716</v>
      </c>
      <c r="L3305" t="s">
        <v>4717</v>
      </c>
      <c r="M3305" t="s">
        <v>81</v>
      </c>
      <c r="N3305">
        <f t="shared" si="357"/>
        <v>0</v>
      </c>
      <c r="O3305" t="str">
        <f t="shared" si="358"/>
        <v>No</v>
      </c>
      <c r="P3305">
        <f t="shared" si="359"/>
        <v>0</v>
      </c>
      <c r="Q3305">
        <f t="shared" si="360"/>
        <v>4813937689</v>
      </c>
      <c r="R3305">
        <f t="shared" si="361"/>
        <v>4.1933383153624479</v>
      </c>
      <c r="S3305" t="str">
        <f t="shared" si="362"/>
        <v>Acceptable</v>
      </c>
      <c r="T3305">
        <f>ROUNDUP(C3305,0)</f>
        <v>5</v>
      </c>
      <c r="U3305">
        <f>ROUNDDOWN(C3305,0)</f>
        <v>4</v>
      </c>
      <c r="V3305">
        <f>RIGHT(K3305,2)+2000</f>
        <v>2017</v>
      </c>
      <c r="W3305" t="str">
        <f>INDEX(_xlfn.TEXTSPLIT(K3305,"-"),1,2)</f>
        <v>Nov</v>
      </c>
      <c r="X3305" t="str">
        <f>INDEX(_xlfn.TEXTSPLIT(K3305,"-"),1,1)</f>
        <v>18</v>
      </c>
      <c r="Y3305">
        <f>INDEX(months!B:B,MATCH(Sheet1!W3305,months!A:A,0))</f>
        <v>11</v>
      </c>
      <c r="Z3305">
        <f t="shared" si="363"/>
        <v>43057</v>
      </c>
    </row>
    <row r="3306" spans="1:26" x14ac:dyDescent="0.2">
      <c r="A3306" t="s">
        <v>4718</v>
      </c>
      <c r="B3306" t="s">
        <v>4612</v>
      </c>
      <c r="C3306">
        <v>3.9</v>
      </c>
      <c r="D3306">
        <v>12388</v>
      </c>
      <c r="E3306" t="s">
        <v>1410</v>
      </c>
      <c r="F3306" t="s">
        <v>65</v>
      </c>
      <c r="G3306" t="s">
        <v>23</v>
      </c>
      <c r="H3306" t="s">
        <v>24</v>
      </c>
      <c r="I3306" t="s">
        <v>25</v>
      </c>
      <c r="J3306" t="s">
        <v>4613</v>
      </c>
      <c r="K3306" t="s">
        <v>915</v>
      </c>
      <c r="L3306" t="s">
        <v>1163</v>
      </c>
      <c r="M3306" t="s">
        <v>60</v>
      </c>
      <c r="N3306">
        <f t="shared" si="357"/>
        <v>0</v>
      </c>
      <c r="O3306" t="str">
        <f t="shared" si="358"/>
        <v>No</v>
      </c>
      <c r="P3306">
        <f t="shared" si="359"/>
        <v>0</v>
      </c>
      <c r="Q3306">
        <f t="shared" si="360"/>
        <v>4813937689</v>
      </c>
      <c r="R3306">
        <f t="shared" si="361"/>
        <v>4.1933383153624479</v>
      </c>
      <c r="S3306" t="str">
        <f t="shared" si="362"/>
        <v>Acceptable</v>
      </c>
      <c r="T3306">
        <f>ROUNDUP(C3306,0)</f>
        <v>4</v>
      </c>
      <c r="U3306">
        <f>ROUNDDOWN(C3306,0)</f>
        <v>3</v>
      </c>
      <c r="V3306">
        <f>RIGHT(K3306,2)+2000</f>
        <v>2016</v>
      </c>
      <c r="W3306" t="str">
        <f>INDEX(_xlfn.TEXTSPLIT(K3306,"-"),1,2)</f>
        <v>Apr</v>
      </c>
      <c r="X3306" t="str">
        <f>INDEX(_xlfn.TEXTSPLIT(K3306,"-"),1,1)</f>
        <v>1</v>
      </c>
      <c r="Y3306">
        <f>INDEX(months!B:B,MATCH(Sheet1!W3306,months!A:A,0))</f>
        <v>4</v>
      </c>
      <c r="Z3306">
        <f t="shared" si="363"/>
        <v>42461</v>
      </c>
    </row>
    <row r="3307" spans="1:26" x14ac:dyDescent="0.2">
      <c r="A3307" t="s">
        <v>4719</v>
      </c>
      <c r="B3307" t="s">
        <v>4612</v>
      </c>
      <c r="C3307">
        <v>4.5</v>
      </c>
      <c r="D3307">
        <v>85387</v>
      </c>
      <c r="E3307" t="s">
        <v>305</v>
      </c>
      <c r="F3307" t="s">
        <v>65</v>
      </c>
      <c r="G3307" t="s">
        <v>23</v>
      </c>
      <c r="H3307" t="s">
        <v>24</v>
      </c>
      <c r="I3307" t="s">
        <v>25</v>
      </c>
      <c r="J3307" t="s">
        <v>4613</v>
      </c>
      <c r="K3307" t="s">
        <v>75</v>
      </c>
      <c r="L3307" t="s">
        <v>4720</v>
      </c>
      <c r="M3307" t="s">
        <v>86</v>
      </c>
      <c r="N3307">
        <f t="shared" si="357"/>
        <v>0</v>
      </c>
      <c r="O3307" t="str">
        <f t="shared" si="358"/>
        <v>No</v>
      </c>
      <c r="P3307">
        <f t="shared" si="359"/>
        <v>0</v>
      </c>
      <c r="Q3307">
        <f t="shared" si="360"/>
        <v>4813937689</v>
      </c>
      <c r="R3307">
        <f t="shared" si="361"/>
        <v>4.1933383153624479</v>
      </c>
      <c r="S3307" t="str">
        <f t="shared" si="362"/>
        <v>Acceptable</v>
      </c>
      <c r="T3307">
        <f>ROUNDUP(C3307,0)</f>
        <v>5</v>
      </c>
      <c r="U3307">
        <f>ROUNDDOWN(C3307,0)</f>
        <v>4</v>
      </c>
      <c r="V3307">
        <f>RIGHT(K3307,2)+2000</f>
        <v>2018</v>
      </c>
      <c r="W3307" t="str">
        <f>INDEX(_xlfn.TEXTSPLIT(K3307,"-"),1,2)</f>
        <v>Jul</v>
      </c>
      <c r="X3307" t="str">
        <f>INDEX(_xlfn.TEXTSPLIT(K3307,"-"),1,1)</f>
        <v>3</v>
      </c>
      <c r="Y3307">
        <f>INDEX(months!B:B,MATCH(Sheet1!W3307,months!A:A,0))</f>
        <v>7</v>
      </c>
      <c r="Z3307">
        <f t="shared" si="363"/>
        <v>43284</v>
      </c>
    </row>
    <row r="3308" spans="1:26" x14ac:dyDescent="0.2">
      <c r="A3308" t="s">
        <v>4721</v>
      </c>
      <c r="B3308" t="s">
        <v>4612</v>
      </c>
      <c r="C3308">
        <v>4.5999999999999996</v>
      </c>
      <c r="D3308">
        <v>33509</v>
      </c>
      <c r="E3308" t="s">
        <v>239</v>
      </c>
      <c r="F3308" t="s">
        <v>65</v>
      </c>
      <c r="G3308" t="s">
        <v>23</v>
      </c>
      <c r="H3308" t="s">
        <v>24</v>
      </c>
      <c r="I3308" t="s">
        <v>25</v>
      </c>
      <c r="J3308" t="s">
        <v>4613</v>
      </c>
      <c r="K3308" t="s">
        <v>1091</v>
      </c>
      <c r="L3308" t="s">
        <v>1161</v>
      </c>
      <c r="M3308" t="s">
        <v>54</v>
      </c>
      <c r="N3308">
        <f t="shared" si="357"/>
        <v>0</v>
      </c>
      <c r="O3308" t="str">
        <f t="shared" si="358"/>
        <v>No</v>
      </c>
      <c r="P3308">
        <f t="shared" si="359"/>
        <v>0</v>
      </c>
      <c r="Q3308">
        <f t="shared" si="360"/>
        <v>4813937689</v>
      </c>
      <c r="R3308">
        <f t="shared" si="361"/>
        <v>4.1933383153624479</v>
      </c>
      <c r="S3308" t="str">
        <f t="shared" si="362"/>
        <v>Acceptable</v>
      </c>
      <c r="T3308">
        <f>ROUNDUP(C3308,0)</f>
        <v>5</v>
      </c>
      <c r="U3308">
        <f>ROUNDDOWN(C3308,0)</f>
        <v>4</v>
      </c>
      <c r="V3308">
        <f>RIGHT(K3308,2)+2000</f>
        <v>2018</v>
      </c>
      <c r="W3308" t="str">
        <f>INDEX(_xlfn.TEXTSPLIT(K3308,"-"),1,2)</f>
        <v>May</v>
      </c>
      <c r="X3308" t="str">
        <f>INDEX(_xlfn.TEXTSPLIT(K3308,"-"),1,1)</f>
        <v>12</v>
      </c>
      <c r="Y3308">
        <f>INDEX(months!B:B,MATCH(Sheet1!W3308,months!A:A,0))</f>
        <v>5</v>
      </c>
      <c r="Z3308">
        <f t="shared" si="363"/>
        <v>43232</v>
      </c>
    </row>
    <row r="3309" spans="1:26" x14ac:dyDescent="0.2">
      <c r="A3309" t="s">
        <v>4722</v>
      </c>
      <c r="B3309" t="s">
        <v>4612</v>
      </c>
      <c r="C3309">
        <v>4.5</v>
      </c>
      <c r="D3309">
        <v>342336</v>
      </c>
      <c r="E3309" t="s">
        <v>46</v>
      </c>
      <c r="F3309" t="s">
        <v>89</v>
      </c>
      <c r="G3309" t="s">
        <v>23</v>
      </c>
      <c r="H3309" t="s">
        <v>24</v>
      </c>
      <c r="I3309" t="s">
        <v>25</v>
      </c>
      <c r="J3309" t="s">
        <v>4723</v>
      </c>
      <c r="K3309" t="s">
        <v>4724</v>
      </c>
      <c r="L3309" t="s">
        <v>46</v>
      </c>
      <c r="M3309" t="s">
        <v>46</v>
      </c>
      <c r="N3309">
        <f t="shared" si="357"/>
        <v>0</v>
      </c>
      <c r="O3309" t="str">
        <f t="shared" si="358"/>
        <v>No</v>
      </c>
      <c r="P3309">
        <f t="shared" si="359"/>
        <v>0</v>
      </c>
      <c r="Q3309">
        <f t="shared" si="360"/>
        <v>4813937689</v>
      </c>
      <c r="R3309">
        <f t="shared" si="361"/>
        <v>4.1933383153624479</v>
      </c>
      <c r="S3309" t="str">
        <f t="shared" si="362"/>
        <v>Acceptable</v>
      </c>
      <c r="T3309">
        <f>ROUNDUP(C3309,0)</f>
        <v>5</v>
      </c>
      <c r="U3309">
        <f>ROUNDDOWN(C3309,0)</f>
        <v>4</v>
      </c>
      <c r="V3309">
        <f>RIGHT(K3309,2)+2000</f>
        <v>2015</v>
      </c>
      <c r="W3309" t="str">
        <f>INDEX(_xlfn.TEXTSPLIT(K3309,"-"),1,2)</f>
        <v>Aug</v>
      </c>
      <c r="X3309" t="str">
        <f>INDEX(_xlfn.TEXTSPLIT(K3309,"-"),1,1)</f>
        <v>10</v>
      </c>
      <c r="Y3309">
        <f>INDEX(months!B:B,MATCH(Sheet1!W3309,months!A:A,0))</f>
        <v>8</v>
      </c>
      <c r="Z3309">
        <f t="shared" si="363"/>
        <v>42226</v>
      </c>
    </row>
    <row r="3310" spans="1:26" x14ac:dyDescent="0.2">
      <c r="A3310" t="s">
        <v>4725</v>
      </c>
      <c r="B3310" t="s">
        <v>4612</v>
      </c>
      <c r="C3310">
        <v>4.4000000000000004</v>
      </c>
      <c r="D3310">
        <v>90831</v>
      </c>
      <c r="E3310" t="s">
        <v>733</v>
      </c>
      <c r="F3310" t="s">
        <v>89</v>
      </c>
      <c r="G3310" t="s">
        <v>23</v>
      </c>
      <c r="H3310" t="s">
        <v>24</v>
      </c>
      <c r="I3310" t="s">
        <v>25</v>
      </c>
      <c r="J3310" t="s">
        <v>4613</v>
      </c>
      <c r="K3310" t="s">
        <v>2628</v>
      </c>
      <c r="L3310" t="s">
        <v>4726</v>
      </c>
      <c r="M3310" t="s">
        <v>47</v>
      </c>
      <c r="N3310">
        <f t="shared" si="357"/>
        <v>0</v>
      </c>
      <c r="O3310" t="str">
        <f t="shared" si="358"/>
        <v>No</v>
      </c>
      <c r="P3310">
        <f t="shared" si="359"/>
        <v>0</v>
      </c>
      <c r="Q3310">
        <f t="shared" si="360"/>
        <v>4813937689</v>
      </c>
      <c r="R3310">
        <f t="shared" si="361"/>
        <v>4.1933383153624479</v>
      </c>
      <c r="S3310" t="str">
        <f t="shared" si="362"/>
        <v>Acceptable</v>
      </c>
      <c r="T3310">
        <f>ROUNDUP(C3310,0)</f>
        <v>5</v>
      </c>
      <c r="U3310">
        <f>ROUNDDOWN(C3310,0)</f>
        <v>4</v>
      </c>
      <c r="V3310">
        <f>RIGHT(K3310,2)+2000</f>
        <v>2017</v>
      </c>
      <c r="W3310" t="str">
        <f>INDEX(_xlfn.TEXTSPLIT(K3310,"-"),1,2)</f>
        <v>Jun</v>
      </c>
      <c r="X3310" t="str">
        <f>INDEX(_xlfn.TEXTSPLIT(K3310,"-"),1,1)</f>
        <v>18</v>
      </c>
      <c r="Y3310">
        <f>INDEX(months!B:B,MATCH(Sheet1!W3310,months!A:A,0))</f>
        <v>6</v>
      </c>
      <c r="Z3310">
        <f t="shared" si="363"/>
        <v>42904</v>
      </c>
    </row>
    <row r="3311" spans="1:26" x14ac:dyDescent="0.2">
      <c r="A3311" t="s">
        <v>4727</v>
      </c>
      <c r="B3311" t="s">
        <v>4612</v>
      </c>
      <c r="C3311">
        <v>4.5</v>
      </c>
      <c r="D3311">
        <v>12718</v>
      </c>
      <c r="E3311" t="s">
        <v>46</v>
      </c>
      <c r="F3311" t="s">
        <v>65</v>
      </c>
      <c r="G3311" t="s">
        <v>23</v>
      </c>
      <c r="H3311" t="s">
        <v>24</v>
      </c>
      <c r="I3311" t="s">
        <v>25</v>
      </c>
      <c r="J3311" t="s">
        <v>4613</v>
      </c>
      <c r="K3311" t="s">
        <v>737</v>
      </c>
      <c r="L3311" t="s">
        <v>46</v>
      </c>
      <c r="M3311" t="s">
        <v>46</v>
      </c>
      <c r="N3311">
        <f t="shared" si="357"/>
        <v>0</v>
      </c>
      <c r="O3311" t="str">
        <f t="shared" si="358"/>
        <v>No</v>
      </c>
      <c r="P3311">
        <f t="shared" si="359"/>
        <v>0</v>
      </c>
      <c r="Q3311">
        <f t="shared" si="360"/>
        <v>4813937689</v>
      </c>
      <c r="R3311">
        <f t="shared" si="361"/>
        <v>4.1933383153624479</v>
      </c>
      <c r="S3311" t="str">
        <f t="shared" si="362"/>
        <v>Acceptable</v>
      </c>
      <c r="T3311">
        <f>ROUNDUP(C3311,0)</f>
        <v>5</v>
      </c>
      <c r="U3311">
        <f>ROUNDDOWN(C3311,0)</f>
        <v>4</v>
      </c>
      <c r="V3311">
        <f>RIGHT(K3311,2)+2000</f>
        <v>2018</v>
      </c>
      <c r="W3311" t="str">
        <f>INDEX(_xlfn.TEXTSPLIT(K3311,"-"),1,2)</f>
        <v>Mar</v>
      </c>
      <c r="X3311" t="str">
        <f>INDEX(_xlfn.TEXTSPLIT(K3311,"-"),1,1)</f>
        <v>5</v>
      </c>
      <c r="Y3311">
        <f>INDEX(months!B:B,MATCH(Sheet1!W3311,months!A:A,0))</f>
        <v>3</v>
      </c>
      <c r="Z3311">
        <f t="shared" si="363"/>
        <v>43164</v>
      </c>
    </row>
    <row r="3312" spans="1:26" x14ac:dyDescent="0.2">
      <c r="A3312" t="s">
        <v>4728</v>
      </c>
      <c r="B3312" t="s">
        <v>4612</v>
      </c>
      <c r="C3312">
        <v>4</v>
      </c>
      <c r="D3312">
        <v>85659</v>
      </c>
      <c r="E3312" t="s">
        <v>256</v>
      </c>
      <c r="F3312" t="s">
        <v>38</v>
      </c>
      <c r="G3312" t="s">
        <v>23</v>
      </c>
      <c r="H3312" t="s">
        <v>24</v>
      </c>
      <c r="I3312" t="s">
        <v>25</v>
      </c>
      <c r="J3312" t="s">
        <v>4613</v>
      </c>
      <c r="K3312" t="s">
        <v>1315</v>
      </c>
      <c r="L3312" t="s">
        <v>4729</v>
      </c>
      <c r="M3312" t="s">
        <v>72</v>
      </c>
      <c r="N3312">
        <f t="shared" si="357"/>
        <v>0</v>
      </c>
      <c r="O3312" t="str">
        <f t="shared" si="358"/>
        <v>No</v>
      </c>
      <c r="P3312">
        <f t="shared" si="359"/>
        <v>0</v>
      </c>
      <c r="Q3312">
        <f t="shared" si="360"/>
        <v>4813937689</v>
      </c>
      <c r="R3312">
        <f t="shared" si="361"/>
        <v>4.1933383153624479</v>
      </c>
      <c r="S3312" t="str">
        <f t="shared" si="362"/>
        <v>Acceptable</v>
      </c>
      <c r="T3312">
        <f>ROUNDUP(C3312,0)</f>
        <v>4</v>
      </c>
      <c r="U3312">
        <f>ROUNDDOWN(C3312,0)</f>
        <v>4</v>
      </c>
      <c r="V3312">
        <f>RIGHT(K3312,2)+2000</f>
        <v>2018</v>
      </c>
      <c r="W3312" t="str">
        <f>INDEX(_xlfn.TEXTSPLIT(K3312,"-"),1,2)</f>
        <v>Feb</v>
      </c>
      <c r="X3312" t="str">
        <f>INDEX(_xlfn.TEXTSPLIT(K3312,"-"),1,1)</f>
        <v>25</v>
      </c>
      <c r="Y3312">
        <f>INDEX(months!B:B,MATCH(Sheet1!W3312,months!A:A,0))</f>
        <v>2</v>
      </c>
      <c r="Z3312">
        <f t="shared" si="363"/>
        <v>43156</v>
      </c>
    </row>
    <row r="3313" spans="1:26" x14ac:dyDescent="0.2">
      <c r="A3313" t="s">
        <v>4730</v>
      </c>
      <c r="B3313" t="s">
        <v>4612</v>
      </c>
      <c r="C3313">
        <v>4.3</v>
      </c>
      <c r="D3313">
        <v>16395</v>
      </c>
      <c r="E3313" t="s">
        <v>46</v>
      </c>
      <c r="F3313" t="s">
        <v>65</v>
      </c>
      <c r="G3313" t="s">
        <v>23</v>
      </c>
      <c r="H3313" t="s">
        <v>24</v>
      </c>
      <c r="I3313" t="s">
        <v>25</v>
      </c>
      <c r="J3313" t="s">
        <v>4613</v>
      </c>
      <c r="K3313" t="s">
        <v>468</v>
      </c>
      <c r="L3313" t="s">
        <v>46</v>
      </c>
      <c r="M3313" t="s">
        <v>46</v>
      </c>
      <c r="N3313">
        <f t="shared" si="357"/>
        <v>0</v>
      </c>
      <c r="O3313" t="str">
        <f t="shared" si="358"/>
        <v>No</v>
      </c>
      <c r="P3313">
        <f t="shared" si="359"/>
        <v>0</v>
      </c>
      <c r="Q3313">
        <f t="shared" si="360"/>
        <v>4813937689</v>
      </c>
      <c r="R3313">
        <f t="shared" si="361"/>
        <v>4.1933383153624479</v>
      </c>
      <c r="S3313" t="str">
        <f t="shared" si="362"/>
        <v>Acceptable</v>
      </c>
      <c r="T3313">
        <f>ROUNDUP(C3313,0)</f>
        <v>5</v>
      </c>
      <c r="U3313">
        <f>ROUNDDOWN(C3313,0)</f>
        <v>4</v>
      </c>
      <c r="V3313">
        <f>RIGHT(K3313,2)+2000</f>
        <v>2018</v>
      </c>
      <c r="W3313" t="str">
        <f>INDEX(_xlfn.TEXTSPLIT(K3313,"-"),1,2)</f>
        <v>Jun</v>
      </c>
      <c r="X3313" t="str">
        <f>INDEX(_xlfn.TEXTSPLIT(K3313,"-"),1,1)</f>
        <v>28</v>
      </c>
      <c r="Y3313">
        <f>INDEX(months!B:B,MATCH(Sheet1!W3313,months!A:A,0))</f>
        <v>6</v>
      </c>
      <c r="Z3313">
        <f t="shared" si="363"/>
        <v>43279</v>
      </c>
    </row>
    <row r="3314" spans="1:26" x14ac:dyDescent="0.2">
      <c r="A3314" t="s">
        <v>4731</v>
      </c>
      <c r="B3314" t="s">
        <v>4612</v>
      </c>
      <c r="C3314">
        <v>4</v>
      </c>
      <c r="D3314">
        <v>807</v>
      </c>
      <c r="E3314" t="s">
        <v>1403</v>
      </c>
      <c r="F3314" t="s">
        <v>50</v>
      </c>
      <c r="G3314" t="s">
        <v>23</v>
      </c>
      <c r="H3314" t="s">
        <v>24</v>
      </c>
      <c r="I3314" t="s">
        <v>25</v>
      </c>
      <c r="J3314" t="s">
        <v>4613</v>
      </c>
      <c r="K3314" t="s">
        <v>462</v>
      </c>
      <c r="L3314" t="s">
        <v>4732</v>
      </c>
      <c r="M3314" t="s">
        <v>60</v>
      </c>
      <c r="N3314">
        <f t="shared" si="357"/>
        <v>0</v>
      </c>
      <c r="O3314" t="str">
        <f t="shared" si="358"/>
        <v>No</v>
      </c>
      <c r="P3314">
        <f t="shared" si="359"/>
        <v>0</v>
      </c>
      <c r="Q3314">
        <f t="shared" si="360"/>
        <v>4813937689</v>
      </c>
      <c r="R3314">
        <f t="shared" si="361"/>
        <v>4.1933383153624479</v>
      </c>
      <c r="S3314" t="str">
        <f t="shared" si="362"/>
        <v>Acceptable</v>
      </c>
      <c r="T3314">
        <f>ROUNDUP(C3314,0)</f>
        <v>4</v>
      </c>
      <c r="U3314">
        <f>ROUNDDOWN(C3314,0)</f>
        <v>4</v>
      </c>
      <c r="V3314">
        <f>RIGHT(K3314,2)+2000</f>
        <v>2018</v>
      </c>
      <c r="W3314" t="str">
        <f>INDEX(_xlfn.TEXTSPLIT(K3314,"-"),1,2)</f>
        <v>May</v>
      </c>
      <c r="X3314" t="str">
        <f>INDEX(_xlfn.TEXTSPLIT(K3314,"-"),1,1)</f>
        <v>18</v>
      </c>
      <c r="Y3314">
        <f>INDEX(months!B:B,MATCH(Sheet1!W3314,months!A:A,0))</f>
        <v>5</v>
      </c>
      <c r="Z3314">
        <f t="shared" si="363"/>
        <v>43238</v>
      </c>
    </row>
    <row r="3315" spans="1:26" x14ac:dyDescent="0.2">
      <c r="A3315" t="s">
        <v>4733</v>
      </c>
      <c r="B3315" t="s">
        <v>4612</v>
      </c>
      <c r="C3315">
        <v>4.4000000000000004</v>
      </c>
      <c r="D3315">
        <v>24265</v>
      </c>
      <c r="E3315" t="s">
        <v>756</v>
      </c>
      <c r="F3315" t="s">
        <v>65</v>
      </c>
      <c r="G3315" t="s">
        <v>23</v>
      </c>
      <c r="H3315" t="s">
        <v>24</v>
      </c>
      <c r="I3315" t="s">
        <v>25</v>
      </c>
      <c r="J3315" t="s">
        <v>4613</v>
      </c>
      <c r="K3315" t="s">
        <v>1012</v>
      </c>
      <c r="L3315" t="s">
        <v>4734</v>
      </c>
      <c r="M3315" t="s">
        <v>29</v>
      </c>
      <c r="N3315">
        <f t="shared" si="357"/>
        <v>0</v>
      </c>
      <c r="O3315" t="str">
        <f t="shared" si="358"/>
        <v>No</v>
      </c>
      <c r="P3315">
        <f t="shared" si="359"/>
        <v>0</v>
      </c>
      <c r="Q3315">
        <f t="shared" si="360"/>
        <v>4813937689</v>
      </c>
      <c r="R3315">
        <f t="shared" si="361"/>
        <v>4.1933383153624479</v>
      </c>
      <c r="S3315" t="str">
        <f t="shared" si="362"/>
        <v>Acceptable</v>
      </c>
      <c r="T3315">
        <f>ROUNDUP(C3315,0)</f>
        <v>5</v>
      </c>
      <c r="U3315">
        <f>ROUNDDOWN(C3315,0)</f>
        <v>4</v>
      </c>
      <c r="V3315">
        <f>RIGHT(K3315,2)+2000</f>
        <v>2017</v>
      </c>
      <c r="W3315" t="str">
        <f>INDEX(_xlfn.TEXTSPLIT(K3315,"-"),1,2)</f>
        <v>Jul</v>
      </c>
      <c r="X3315" t="str">
        <f>INDEX(_xlfn.TEXTSPLIT(K3315,"-"),1,1)</f>
        <v>25</v>
      </c>
      <c r="Y3315">
        <f>INDEX(months!B:B,MATCH(Sheet1!W3315,months!A:A,0))</f>
        <v>7</v>
      </c>
      <c r="Z3315">
        <f t="shared" si="363"/>
        <v>42941</v>
      </c>
    </row>
    <row r="3316" spans="1:26" x14ac:dyDescent="0.2">
      <c r="A3316" t="s">
        <v>4735</v>
      </c>
      <c r="B3316" t="s">
        <v>4612</v>
      </c>
      <c r="C3316">
        <v>4.0999999999999996</v>
      </c>
      <c r="D3316">
        <v>1657</v>
      </c>
      <c r="E3316" t="s">
        <v>1396</v>
      </c>
      <c r="F3316" t="s">
        <v>50</v>
      </c>
      <c r="G3316" t="s">
        <v>23</v>
      </c>
      <c r="H3316" t="s">
        <v>24</v>
      </c>
      <c r="I3316" t="s">
        <v>25</v>
      </c>
      <c r="J3316" t="s">
        <v>4613</v>
      </c>
      <c r="K3316" t="s">
        <v>4736</v>
      </c>
      <c r="L3316" t="s">
        <v>2044</v>
      </c>
      <c r="M3316" t="s">
        <v>274</v>
      </c>
      <c r="N3316">
        <f t="shared" si="357"/>
        <v>0</v>
      </c>
      <c r="O3316" t="str">
        <f t="shared" si="358"/>
        <v>No</v>
      </c>
      <c r="P3316">
        <f t="shared" si="359"/>
        <v>0</v>
      </c>
      <c r="Q3316">
        <f t="shared" si="360"/>
        <v>4813937689</v>
      </c>
      <c r="R3316">
        <f t="shared" si="361"/>
        <v>4.1933383153624479</v>
      </c>
      <c r="S3316" t="str">
        <f t="shared" si="362"/>
        <v>Acceptable</v>
      </c>
      <c r="T3316">
        <f>ROUNDUP(C3316,0)</f>
        <v>5</v>
      </c>
      <c r="U3316">
        <f>ROUNDDOWN(C3316,0)</f>
        <v>4</v>
      </c>
      <c r="V3316">
        <f>RIGHT(K3316,2)+2000</f>
        <v>2017</v>
      </c>
      <c r="W3316" t="str">
        <f>INDEX(_xlfn.TEXTSPLIT(K3316,"-"),1,2)</f>
        <v>Sep</v>
      </c>
      <c r="X3316" t="str">
        <f>INDEX(_xlfn.TEXTSPLIT(K3316,"-"),1,1)</f>
        <v>17</v>
      </c>
      <c r="Y3316">
        <f>INDEX(months!B:B,MATCH(Sheet1!W3316,months!A:A,0))</f>
        <v>9</v>
      </c>
      <c r="Z3316">
        <f t="shared" si="363"/>
        <v>42995</v>
      </c>
    </row>
    <row r="3317" spans="1:26" x14ac:dyDescent="0.2">
      <c r="A3317" t="s">
        <v>4737</v>
      </c>
      <c r="B3317" t="s">
        <v>4612</v>
      </c>
      <c r="C3317">
        <v>4.3</v>
      </c>
      <c r="D3317">
        <v>576454</v>
      </c>
      <c r="E3317" t="s">
        <v>143</v>
      </c>
      <c r="F3317" t="s">
        <v>43</v>
      </c>
      <c r="G3317" t="s">
        <v>23</v>
      </c>
      <c r="H3317" t="s">
        <v>24</v>
      </c>
      <c r="I3317" t="s">
        <v>25</v>
      </c>
      <c r="J3317" t="s">
        <v>4613</v>
      </c>
      <c r="K3317" t="s">
        <v>4738</v>
      </c>
      <c r="L3317" t="s">
        <v>2613</v>
      </c>
      <c r="M3317" t="s">
        <v>29</v>
      </c>
      <c r="N3317">
        <f t="shared" si="357"/>
        <v>0</v>
      </c>
      <c r="O3317" t="str">
        <f t="shared" si="358"/>
        <v>No</v>
      </c>
      <c r="P3317">
        <f t="shared" si="359"/>
        <v>0</v>
      </c>
      <c r="Q3317">
        <f t="shared" si="360"/>
        <v>4813937689</v>
      </c>
      <c r="R3317">
        <f t="shared" si="361"/>
        <v>4.1933383153624479</v>
      </c>
      <c r="S3317" t="str">
        <f t="shared" si="362"/>
        <v>Acceptable</v>
      </c>
      <c r="T3317">
        <f>ROUNDUP(C3317,0)</f>
        <v>5</v>
      </c>
      <c r="U3317">
        <f>ROUNDDOWN(C3317,0)</f>
        <v>4</v>
      </c>
      <c r="V3317">
        <f>RIGHT(K3317,2)+2000</f>
        <v>2018</v>
      </c>
      <c r="W3317" t="str">
        <f>INDEX(_xlfn.TEXTSPLIT(K3317,"-"),1,2)</f>
        <v>Feb</v>
      </c>
      <c r="X3317" t="str">
        <f>INDEX(_xlfn.TEXTSPLIT(K3317,"-"),1,1)</f>
        <v>5</v>
      </c>
      <c r="Y3317">
        <f>INDEX(months!B:B,MATCH(Sheet1!W3317,months!A:A,0))</f>
        <v>2</v>
      </c>
      <c r="Z3317">
        <f t="shared" si="363"/>
        <v>43136</v>
      </c>
    </row>
    <row r="3318" spans="1:26" x14ac:dyDescent="0.2">
      <c r="A3318" t="s">
        <v>4739</v>
      </c>
      <c r="B3318" t="s">
        <v>4612</v>
      </c>
      <c r="C3318">
        <v>4.0999999999999996</v>
      </c>
      <c r="D3318">
        <v>88675</v>
      </c>
      <c r="E3318" t="s">
        <v>1128</v>
      </c>
      <c r="F3318" t="s">
        <v>38</v>
      </c>
      <c r="G3318" t="s">
        <v>23</v>
      </c>
      <c r="H3318" t="s">
        <v>24</v>
      </c>
      <c r="I3318" t="s">
        <v>25</v>
      </c>
      <c r="J3318" t="s">
        <v>4613</v>
      </c>
      <c r="K3318" t="s">
        <v>297</v>
      </c>
      <c r="L3318" t="s">
        <v>2021</v>
      </c>
      <c r="M3318" t="s">
        <v>86</v>
      </c>
      <c r="N3318">
        <f t="shared" si="357"/>
        <v>0</v>
      </c>
      <c r="O3318" t="str">
        <f t="shared" si="358"/>
        <v>No</v>
      </c>
      <c r="P3318">
        <f t="shared" si="359"/>
        <v>0</v>
      </c>
      <c r="Q3318">
        <f t="shared" si="360"/>
        <v>4813937689</v>
      </c>
      <c r="R3318">
        <f t="shared" si="361"/>
        <v>4.1933383153624479</v>
      </c>
      <c r="S3318" t="str">
        <f t="shared" si="362"/>
        <v>Acceptable</v>
      </c>
      <c r="T3318">
        <f>ROUNDUP(C3318,0)</f>
        <v>5</v>
      </c>
      <c r="U3318">
        <f>ROUNDDOWN(C3318,0)</f>
        <v>4</v>
      </c>
      <c r="V3318">
        <f>RIGHT(K3318,2)+2000</f>
        <v>2018</v>
      </c>
      <c r="W3318" t="str">
        <f>INDEX(_xlfn.TEXTSPLIT(K3318,"-"),1,2)</f>
        <v>Jul</v>
      </c>
      <c r="X3318" t="str">
        <f>INDEX(_xlfn.TEXTSPLIT(K3318,"-"),1,1)</f>
        <v>24</v>
      </c>
      <c r="Y3318">
        <f>INDEX(months!B:B,MATCH(Sheet1!W3318,months!A:A,0))</f>
        <v>7</v>
      </c>
      <c r="Z3318">
        <f t="shared" si="363"/>
        <v>43305</v>
      </c>
    </row>
    <row r="3319" spans="1:26" x14ac:dyDescent="0.2">
      <c r="A3319" t="s">
        <v>4740</v>
      </c>
      <c r="B3319" t="s">
        <v>4612</v>
      </c>
      <c r="C3319">
        <v>4.3</v>
      </c>
      <c r="D3319">
        <v>56848</v>
      </c>
      <c r="E3319" t="s">
        <v>1128</v>
      </c>
      <c r="F3319" t="s">
        <v>65</v>
      </c>
      <c r="G3319" t="s">
        <v>23</v>
      </c>
      <c r="H3319" t="s">
        <v>24</v>
      </c>
      <c r="I3319" t="s">
        <v>25</v>
      </c>
      <c r="J3319" t="s">
        <v>4613</v>
      </c>
      <c r="K3319" t="s">
        <v>462</v>
      </c>
      <c r="L3319" t="s">
        <v>4741</v>
      </c>
      <c r="M3319" t="s">
        <v>81</v>
      </c>
      <c r="N3319">
        <f t="shared" si="357"/>
        <v>0</v>
      </c>
      <c r="O3319" t="str">
        <f t="shared" si="358"/>
        <v>No</v>
      </c>
      <c r="P3319">
        <f t="shared" si="359"/>
        <v>0</v>
      </c>
      <c r="Q3319">
        <f t="shared" si="360"/>
        <v>4813937689</v>
      </c>
      <c r="R3319">
        <f t="shared" si="361"/>
        <v>4.1933383153624479</v>
      </c>
      <c r="S3319" t="str">
        <f t="shared" si="362"/>
        <v>Acceptable</v>
      </c>
      <c r="T3319">
        <f>ROUNDUP(C3319,0)</f>
        <v>5</v>
      </c>
      <c r="U3319">
        <f>ROUNDDOWN(C3319,0)</f>
        <v>4</v>
      </c>
      <c r="V3319">
        <f>RIGHT(K3319,2)+2000</f>
        <v>2018</v>
      </c>
      <c r="W3319" t="str">
        <f>INDEX(_xlfn.TEXTSPLIT(K3319,"-"),1,2)</f>
        <v>May</v>
      </c>
      <c r="X3319" t="str">
        <f>INDEX(_xlfn.TEXTSPLIT(K3319,"-"),1,1)</f>
        <v>18</v>
      </c>
      <c r="Y3319">
        <f>INDEX(months!B:B,MATCH(Sheet1!W3319,months!A:A,0))</f>
        <v>5</v>
      </c>
      <c r="Z3319">
        <f t="shared" si="363"/>
        <v>43238</v>
      </c>
    </row>
    <row r="3320" spans="1:26" x14ac:dyDescent="0.2">
      <c r="A3320" t="s">
        <v>4742</v>
      </c>
      <c r="B3320" t="s">
        <v>4612</v>
      </c>
      <c r="C3320">
        <v>4.2</v>
      </c>
      <c r="D3320">
        <v>19096</v>
      </c>
      <c r="E3320" t="s">
        <v>190</v>
      </c>
      <c r="F3320" t="s">
        <v>65</v>
      </c>
      <c r="G3320" t="s">
        <v>23</v>
      </c>
      <c r="H3320" t="s">
        <v>24</v>
      </c>
      <c r="I3320" t="s">
        <v>25</v>
      </c>
      <c r="J3320" t="s">
        <v>4613</v>
      </c>
      <c r="K3320" t="s">
        <v>759</v>
      </c>
      <c r="L3320" t="s">
        <v>2905</v>
      </c>
      <c r="M3320" t="s">
        <v>81</v>
      </c>
      <c r="N3320">
        <f t="shared" si="357"/>
        <v>0</v>
      </c>
      <c r="O3320" t="str">
        <f t="shared" si="358"/>
        <v>No</v>
      </c>
      <c r="P3320">
        <f t="shared" si="359"/>
        <v>0</v>
      </c>
      <c r="Q3320">
        <f t="shared" si="360"/>
        <v>4813937689</v>
      </c>
      <c r="R3320">
        <f t="shared" si="361"/>
        <v>4.1933383153624479</v>
      </c>
      <c r="S3320" t="str">
        <f t="shared" si="362"/>
        <v>Acceptable</v>
      </c>
      <c r="T3320">
        <f>ROUNDUP(C3320,0)</f>
        <v>5</v>
      </c>
      <c r="U3320">
        <f>ROUNDDOWN(C3320,0)</f>
        <v>4</v>
      </c>
      <c r="V3320">
        <f>RIGHT(K3320,2)+2000</f>
        <v>2018</v>
      </c>
      <c r="W3320" t="str">
        <f>INDEX(_xlfn.TEXTSPLIT(K3320,"-"),1,2)</f>
        <v>Jul</v>
      </c>
      <c r="X3320" t="str">
        <f>INDEX(_xlfn.TEXTSPLIT(K3320,"-"),1,1)</f>
        <v>5</v>
      </c>
      <c r="Y3320">
        <f>INDEX(months!B:B,MATCH(Sheet1!W3320,months!A:A,0))</f>
        <v>7</v>
      </c>
      <c r="Z3320">
        <f t="shared" si="363"/>
        <v>43286</v>
      </c>
    </row>
    <row r="3321" spans="1:26" x14ac:dyDescent="0.2">
      <c r="A3321" t="s">
        <v>4743</v>
      </c>
      <c r="B3321" t="s">
        <v>4612</v>
      </c>
      <c r="C3321">
        <v>4.2</v>
      </c>
      <c r="D3321">
        <v>1116393</v>
      </c>
      <c r="E3321" t="s">
        <v>431</v>
      </c>
      <c r="F3321" t="s">
        <v>43</v>
      </c>
      <c r="G3321" t="s">
        <v>23</v>
      </c>
      <c r="H3321" t="s">
        <v>24</v>
      </c>
      <c r="I3321" t="s">
        <v>25</v>
      </c>
      <c r="J3321" t="s">
        <v>4613</v>
      </c>
      <c r="K3321" t="s">
        <v>3021</v>
      </c>
      <c r="L3321" t="s">
        <v>4256</v>
      </c>
      <c r="M3321" t="s">
        <v>81</v>
      </c>
      <c r="N3321">
        <f t="shared" si="357"/>
        <v>0</v>
      </c>
      <c r="O3321" t="str">
        <f t="shared" si="358"/>
        <v>No</v>
      </c>
      <c r="P3321">
        <f t="shared" si="359"/>
        <v>0</v>
      </c>
      <c r="Q3321">
        <f t="shared" si="360"/>
        <v>4813937689</v>
      </c>
      <c r="R3321">
        <f t="shared" si="361"/>
        <v>4.1933383153624479</v>
      </c>
      <c r="S3321" t="str">
        <f t="shared" si="362"/>
        <v>Acceptable</v>
      </c>
      <c r="T3321">
        <f>ROUNDUP(C3321,0)</f>
        <v>5</v>
      </c>
      <c r="U3321">
        <f>ROUNDDOWN(C3321,0)</f>
        <v>4</v>
      </c>
      <c r="V3321">
        <f>RIGHT(K3321,2)+2000</f>
        <v>2018</v>
      </c>
      <c r="W3321" t="str">
        <f>INDEX(_xlfn.TEXTSPLIT(K3321,"-"),1,2)</f>
        <v>Aug</v>
      </c>
      <c r="X3321" t="str">
        <f>INDEX(_xlfn.TEXTSPLIT(K3321,"-"),1,1)</f>
        <v>6</v>
      </c>
      <c r="Y3321">
        <f>INDEX(months!B:B,MATCH(Sheet1!W3321,months!A:A,0))</f>
        <v>8</v>
      </c>
      <c r="Z3321">
        <f t="shared" si="363"/>
        <v>43318</v>
      </c>
    </row>
    <row r="3322" spans="1:26" x14ac:dyDescent="0.2">
      <c r="A3322" t="s">
        <v>4744</v>
      </c>
      <c r="B3322" t="s">
        <v>4612</v>
      </c>
      <c r="C3322">
        <v>4.2</v>
      </c>
      <c r="D3322">
        <v>154578</v>
      </c>
      <c r="E3322" t="s">
        <v>31</v>
      </c>
      <c r="F3322" t="s">
        <v>89</v>
      </c>
      <c r="G3322" t="s">
        <v>23</v>
      </c>
      <c r="H3322" t="s">
        <v>24</v>
      </c>
      <c r="I3322" t="s">
        <v>25</v>
      </c>
      <c r="J3322" t="s">
        <v>4613</v>
      </c>
      <c r="K3322" t="s">
        <v>264</v>
      </c>
      <c r="L3322" t="s">
        <v>1821</v>
      </c>
      <c r="M3322" t="s">
        <v>81</v>
      </c>
      <c r="N3322">
        <f t="shared" si="357"/>
        <v>0</v>
      </c>
      <c r="O3322" t="str">
        <f t="shared" si="358"/>
        <v>No</v>
      </c>
      <c r="P3322">
        <f t="shared" si="359"/>
        <v>0</v>
      </c>
      <c r="Q3322">
        <f t="shared" si="360"/>
        <v>4813937689</v>
      </c>
      <c r="R3322">
        <f t="shared" si="361"/>
        <v>4.1933383153624479</v>
      </c>
      <c r="S3322" t="str">
        <f t="shared" si="362"/>
        <v>Acceptable</v>
      </c>
      <c r="T3322">
        <f>ROUNDUP(C3322,0)</f>
        <v>5</v>
      </c>
      <c r="U3322">
        <f>ROUNDDOWN(C3322,0)</f>
        <v>4</v>
      </c>
      <c r="V3322">
        <f>RIGHT(K3322,2)+2000</f>
        <v>2018</v>
      </c>
      <c r="W3322" t="str">
        <f>INDEX(_xlfn.TEXTSPLIT(K3322,"-"),1,2)</f>
        <v>May</v>
      </c>
      <c r="X3322" t="str">
        <f>INDEX(_xlfn.TEXTSPLIT(K3322,"-"),1,1)</f>
        <v>25</v>
      </c>
      <c r="Y3322">
        <f>INDEX(months!B:B,MATCH(Sheet1!W3322,months!A:A,0))</f>
        <v>5</v>
      </c>
      <c r="Z3322">
        <f t="shared" si="363"/>
        <v>43245</v>
      </c>
    </row>
    <row r="3323" spans="1:26" x14ac:dyDescent="0.2">
      <c r="A3323" t="s">
        <v>4745</v>
      </c>
      <c r="B3323" t="s">
        <v>4612</v>
      </c>
      <c r="C3323">
        <v>4.2</v>
      </c>
      <c r="D3323">
        <v>40676</v>
      </c>
      <c r="E3323" t="s">
        <v>42</v>
      </c>
      <c r="F3323" t="s">
        <v>65</v>
      </c>
      <c r="G3323" t="s">
        <v>23</v>
      </c>
      <c r="H3323" t="s">
        <v>24</v>
      </c>
      <c r="I3323" t="s">
        <v>25</v>
      </c>
      <c r="J3323" t="s">
        <v>4613</v>
      </c>
      <c r="K3323" t="s">
        <v>759</v>
      </c>
      <c r="L3323" t="s">
        <v>4746</v>
      </c>
      <c r="M3323" t="s">
        <v>81</v>
      </c>
      <c r="N3323">
        <f t="shared" si="357"/>
        <v>0</v>
      </c>
      <c r="O3323" t="str">
        <f t="shared" si="358"/>
        <v>No</v>
      </c>
      <c r="P3323">
        <f t="shared" si="359"/>
        <v>0</v>
      </c>
      <c r="Q3323">
        <f t="shared" si="360"/>
        <v>4813937689</v>
      </c>
      <c r="R3323">
        <f t="shared" si="361"/>
        <v>4.1933383153624479</v>
      </c>
      <c r="S3323" t="str">
        <f t="shared" si="362"/>
        <v>Acceptable</v>
      </c>
      <c r="T3323">
        <f>ROUNDUP(C3323,0)</f>
        <v>5</v>
      </c>
      <c r="U3323">
        <f>ROUNDDOWN(C3323,0)</f>
        <v>4</v>
      </c>
      <c r="V3323">
        <f>RIGHT(K3323,2)+2000</f>
        <v>2018</v>
      </c>
      <c r="W3323" t="str">
        <f>INDEX(_xlfn.TEXTSPLIT(K3323,"-"),1,2)</f>
        <v>Jul</v>
      </c>
      <c r="X3323" t="str">
        <f>INDEX(_xlfn.TEXTSPLIT(K3323,"-"),1,1)</f>
        <v>5</v>
      </c>
      <c r="Y3323">
        <f>INDEX(months!B:B,MATCH(Sheet1!W3323,months!A:A,0))</f>
        <v>7</v>
      </c>
      <c r="Z3323">
        <f t="shared" si="363"/>
        <v>43286</v>
      </c>
    </row>
    <row r="3324" spans="1:26" x14ac:dyDescent="0.2">
      <c r="A3324" t="s">
        <v>4747</v>
      </c>
      <c r="B3324" t="s">
        <v>4612</v>
      </c>
      <c r="C3324">
        <v>4.3</v>
      </c>
      <c r="D3324">
        <v>39833</v>
      </c>
      <c r="E3324" t="s">
        <v>436</v>
      </c>
      <c r="F3324" t="s">
        <v>65</v>
      </c>
      <c r="G3324" t="s">
        <v>23</v>
      </c>
      <c r="H3324" t="s">
        <v>24</v>
      </c>
      <c r="I3324" t="s">
        <v>25</v>
      </c>
      <c r="J3324" t="s">
        <v>4613</v>
      </c>
      <c r="K3324" t="s">
        <v>585</v>
      </c>
      <c r="L3324" t="s">
        <v>4748</v>
      </c>
      <c r="M3324" t="s">
        <v>29</v>
      </c>
      <c r="N3324">
        <f t="shared" si="357"/>
        <v>0</v>
      </c>
      <c r="O3324" t="str">
        <f t="shared" si="358"/>
        <v>No</v>
      </c>
      <c r="P3324">
        <f t="shared" si="359"/>
        <v>0</v>
      </c>
      <c r="Q3324">
        <f t="shared" si="360"/>
        <v>4813937689</v>
      </c>
      <c r="R3324">
        <f t="shared" si="361"/>
        <v>4.1933383153624479</v>
      </c>
      <c r="S3324" t="str">
        <f t="shared" si="362"/>
        <v>Acceptable</v>
      </c>
      <c r="T3324">
        <f>ROUNDUP(C3324,0)</f>
        <v>5</v>
      </c>
      <c r="U3324">
        <f>ROUNDDOWN(C3324,0)</f>
        <v>4</v>
      </c>
      <c r="V3324">
        <f>RIGHT(K3324,2)+2000</f>
        <v>2018</v>
      </c>
      <c r="W3324" t="str">
        <f>INDEX(_xlfn.TEXTSPLIT(K3324,"-"),1,2)</f>
        <v>Jul</v>
      </c>
      <c r="X3324" t="str">
        <f>INDEX(_xlfn.TEXTSPLIT(K3324,"-"),1,1)</f>
        <v>9</v>
      </c>
      <c r="Y3324">
        <f>INDEX(months!B:B,MATCH(Sheet1!W3324,months!A:A,0))</f>
        <v>7</v>
      </c>
      <c r="Z3324">
        <f t="shared" si="363"/>
        <v>43290</v>
      </c>
    </row>
    <row r="3325" spans="1:26" x14ac:dyDescent="0.2">
      <c r="A3325" t="s">
        <v>4749</v>
      </c>
      <c r="B3325" t="s">
        <v>4612</v>
      </c>
      <c r="C3325">
        <v>4.5</v>
      </c>
      <c r="D3325">
        <v>273283</v>
      </c>
      <c r="E3325" t="s">
        <v>405</v>
      </c>
      <c r="F3325" t="s">
        <v>38</v>
      </c>
      <c r="G3325" t="s">
        <v>23</v>
      </c>
      <c r="H3325" t="s">
        <v>24</v>
      </c>
      <c r="I3325" t="s">
        <v>25</v>
      </c>
      <c r="J3325" t="s">
        <v>4613</v>
      </c>
      <c r="K3325" t="s">
        <v>169</v>
      </c>
      <c r="L3325" t="s">
        <v>754</v>
      </c>
      <c r="M3325" t="s">
        <v>29</v>
      </c>
      <c r="N3325">
        <f t="shared" si="357"/>
        <v>0</v>
      </c>
      <c r="O3325" t="str">
        <f t="shared" si="358"/>
        <v>No</v>
      </c>
      <c r="P3325">
        <f t="shared" si="359"/>
        <v>0</v>
      </c>
      <c r="Q3325">
        <f t="shared" si="360"/>
        <v>4813937689</v>
      </c>
      <c r="R3325">
        <f t="shared" si="361"/>
        <v>4.1933383153624479</v>
      </c>
      <c r="S3325" t="str">
        <f t="shared" si="362"/>
        <v>Acceptable</v>
      </c>
      <c r="T3325">
        <f>ROUNDUP(C3325,0)</f>
        <v>5</v>
      </c>
      <c r="U3325">
        <f>ROUNDDOWN(C3325,0)</f>
        <v>4</v>
      </c>
      <c r="V3325">
        <f>RIGHT(K3325,2)+2000</f>
        <v>2018</v>
      </c>
      <c r="W3325" t="str">
        <f>INDEX(_xlfn.TEXTSPLIT(K3325,"-"),1,2)</f>
        <v>Jul</v>
      </c>
      <c r="X3325" t="str">
        <f>INDEX(_xlfn.TEXTSPLIT(K3325,"-"),1,1)</f>
        <v>11</v>
      </c>
      <c r="Y3325">
        <f>INDEX(months!B:B,MATCH(Sheet1!W3325,months!A:A,0))</f>
        <v>7</v>
      </c>
      <c r="Z3325">
        <f t="shared" si="363"/>
        <v>43292</v>
      </c>
    </row>
    <row r="3326" spans="1:26" x14ac:dyDescent="0.2">
      <c r="A3326" t="s">
        <v>4750</v>
      </c>
      <c r="B3326" t="s">
        <v>4612</v>
      </c>
      <c r="C3326">
        <v>4.4000000000000004</v>
      </c>
      <c r="D3326">
        <v>139480</v>
      </c>
      <c r="E3326" t="s">
        <v>46</v>
      </c>
      <c r="F3326" t="s">
        <v>38</v>
      </c>
      <c r="G3326" t="s">
        <v>23</v>
      </c>
      <c r="H3326" t="s">
        <v>24</v>
      </c>
      <c r="I3326" t="s">
        <v>25</v>
      </c>
      <c r="J3326" t="s">
        <v>4613</v>
      </c>
      <c r="K3326" t="s">
        <v>879</v>
      </c>
      <c r="L3326" t="s">
        <v>4751</v>
      </c>
      <c r="M3326" t="s">
        <v>81</v>
      </c>
      <c r="N3326">
        <f t="shared" si="357"/>
        <v>0</v>
      </c>
      <c r="O3326" t="str">
        <f t="shared" si="358"/>
        <v>No</v>
      </c>
      <c r="P3326">
        <f t="shared" si="359"/>
        <v>0</v>
      </c>
      <c r="Q3326">
        <f t="shared" si="360"/>
        <v>4813937689</v>
      </c>
      <c r="R3326">
        <f t="shared" si="361"/>
        <v>4.1933383153624479</v>
      </c>
      <c r="S3326" t="str">
        <f t="shared" si="362"/>
        <v>Acceptable</v>
      </c>
      <c r="T3326">
        <f>ROUNDUP(C3326,0)</f>
        <v>5</v>
      </c>
      <c r="U3326">
        <f>ROUNDDOWN(C3326,0)</f>
        <v>4</v>
      </c>
      <c r="V3326">
        <f>RIGHT(K3326,2)+2000</f>
        <v>2018</v>
      </c>
      <c r="W3326" t="str">
        <f>INDEX(_xlfn.TEXTSPLIT(K3326,"-"),1,2)</f>
        <v>Apr</v>
      </c>
      <c r="X3326" t="str">
        <f>INDEX(_xlfn.TEXTSPLIT(K3326,"-"),1,1)</f>
        <v>19</v>
      </c>
      <c r="Y3326">
        <f>INDEX(months!B:B,MATCH(Sheet1!W3326,months!A:A,0))</f>
        <v>4</v>
      </c>
      <c r="Z3326">
        <f t="shared" si="363"/>
        <v>43209</v>
      </c>
    </row>
    <row r="3327" spans="1:26" x14ac:dyDescent="0.2">
      <c r="A3327" t="s">
        <v>4752</v>
      </c>
      <c r="B3327" t="s">
        <v>4612</v>
      </c>
      <c r="C3327">
        <v>4.5</v>
      </c>
      <c r="D3327">
        <v>801054</v>
      </c>
      <c r="E3327" t="s">
        <v>283</v>
      </c>
      <c r="F3327" t="s">
        <v>89</v>
      </c>
      <c r="G3327" t="s">
        <v>23</v>
      </c>
      <c r="H3327" t="s">
        <v>24</v>
      </c>
      <c r="I3327" t="s">
        <v>25</v>
      </c>
      <c r="J3327" t="s">
        <v>4613</v>
      </c>
      <c r="K3327" t="s">
        <v>39</v>
      </c>
      <c r="L3327" t="s">
        <v>771</v>
      </c>
      <c r="M3327" t="s">
        <v>81</v>
      </c>
      <c r="N3327">
        <f t="shared" si="357"/>
        <v>0</v>
      </c>
      <c r="O3327" t="str">
        <f t="shared" si="358"/>
        <v>No</v>
      </c>
      <c r="P3327">
        <f t="shared" si="359"/>
        <v>0</v>
      </c>
      <c r="Q3327">
        <f t="shared" si="360"/>
        <v>4813937689</v>
      </c>
      <c r="R3327">
        <f t="shared" si="361"/>
        <v>4.1933383153624479</v>
      </c>
      <c r="S3327" t="str">
        <f t="shared" si="362"/>
        <v>Acceptable</v>
      </c>
      <c r="T3327">
        <f>ROUNDUP(C3327,0)</f>
        <v>5</v>
      </c>
      <c r="U3327">
        <f>ROUNDDOWN(C3327,0)</f>
        <v>4</v>
      </c>
      <c r="V3327">
        <f>RIGHT(K3327,2)+2000</f>
        <v>2018</v>
      </c>
      <c r="W3327" t="str">
        <f>INDEX(_xlfn.TEXTSPLIT(K3327,"-"),1,2)</f>
        <v>Aug</v>
      </c>
      <c r="X3327" t="str">
        <f>INDEX(_xlfn.TEXTSPLIT(K3327,"-"),1,1)</f>
        <v>1</v>
      </c>
      <c r="Y3327">
        <f>INDEX(months!B:B,MATCH(Sheet1!W3327,months!A:A,0))</f>
        <v>8</v>
      </c>
      <c r="Z3327">
        <f t="shared" si="363"/>
        <v>43313</v>
      </c>
    </row>
    <row r="3328" spans="1:26" x14ac:dyDescent="0.2">
      <c r="A3328" t="s">
        <v>4664</v>
      </c>
      <c r="B3328" t="s">
        <v>4612</v>
      </c>
      <c r="C3328">
        <v>4.2</v>
      </c>
      <c r="D3328">
        <v>1859109</v>
      </c>
      <c r="E3328" t="s">
        <v>46</v>
      </c>
      <c r="F3328" t="s">
        <v>799</v>
      </c>
      <c r="G3328" t="s">
        <v>23</v>
      </c>
      <c r="H3328" t="s">
        <v>24</v>
      </c>
      <c r="I3328" t="s">
        <v>25</v>
      </c>
      <c r="J3328" t="s">
        <v>4613</v>
      </c>
      <c r="K3328" t="s">
        <v>84</v>
      </c>
      <c r="L3328" t="s">
        <v>46</v>
      </c>
      <c r="M3328" t="s">
        <v>46</v>
      </c>
      <c r="N3328">
        <f t="shared" si="357"/>
        <v>0</v>
      </c>
      <c r="O3328" t="str">
        <f t="shared" si="358"/>
        <v>No</v>
      </c>
      <c r="P3328">
        <f t="shared" si="359"/>
        <v>0</v>
      </c>
      <c r="Q3328">
        <f t="shared" si="360"/>
        <v>4813937689</v>
      </c>
      <c r="R3328">
        <f t="shared" si="361"/>
        <v>4.1933383153624479</v>
      </c>
      <c r="S3328" t="str">
        <f t="shared" si="362"/>
        <v>Acceptable</v>
      </c>
      <c r="T3328">
        <f>ROUNDUP(C3328,0)</f>
        <v>5</v>
      </c>
      <c r="U3328">
        <f>ROUNDDOWN(C3328,0)</f>
        <v>4</v>
      </c>
      <c r="V3328">
        <f>RIGHT(K3328,2)+2000</f>
        <v>2018</v>
      </c>
      <c r="W3328" t="str">
        <f>INDEX(_xlfn.TEXTSPLIT(K3328,"-"),1,2)</f>
        <v>Jul</v>
      </c>
      <c r="X3328" t="str">
        <f>INDEX(_xlfn.TEXTSPLIT(K3328,"-"),1,1)</f>
        <v>31</v>
      </c>
      <c r="Y3328">
        <f>INDEX(months!B:B,MATCH(Sheet1!W3328,months!A:A,0))</f>
        <v>7</v>
      </c>
      <c r="Z3328">
        <f t="shared" si="363"/>
        <v>43312</v>
      </c>
    </row>
    <row r="3329" spans="1:26" x14ac:dyDescent="0.2">
      <c r="A3329" t="s">
        <v>4753</v>
      </c>
      <c r="B3329" t="s">
        <v>4612</v>
      </c>
      <c r="C3329">
        <v>4.0999999999999996</v>
      </c>
      <c r="D3329">
        <v>65597</v>
      </c>
      <c r="E3329" t="s">
        <v>252</v>
      </c>
      <c r="F3329" t="s">
        <v>89</v>
      </c>
      <c r="G3329" t="s">
        <v>23</v>
      </c>
      <c r="H3329" t="s">
        <v>24</v>
      </c>
      <c r="I3329" t="s">
        <v>25</v>
      </c>
      <c r="J3329" t="s">
        <v>4613</v>
      </c>
      <c r="K3329" t="s">
        <v>4754</v>
      </c>
      <c r="L3329" t="s">
        <v>4755</v>
      </c>
      <c r="M3329" t="s">
        <v>60</v>
      </c>
      <c r="N3329">
        <f t="shared" si="357"/>
        <v>0</v>
      </c>
      <c r="O3329" t="str">
        <f t="shared" si="358"/>
        <v>No</v>
      </c>
      <c r="P3329">
        <f t="shared" si="359"/>
        <v>0</v>
      </c>
      <c r="Q3329">
        <f t="shared" si="360"/>
        <v>4813937689</v>
      </c>
      <c r="R3329">
        <f t="shared" si="361"/>
        <v>4.1933383153624479</v>
      </c>
      <c r="S3329" t="str">
        <f t="shared" si="362"/>
        <v>Acceptable</v>
      </c>
      <c r="T3329">
        <f>ROUNDUP(C3329,0)</f>
        <v>5</v>
      </c>
      <c r="U3329">
        <f>ROUNDDOWN(C3329,0)</f>
        <v>4</v>
      </c>
      <c r="V3329">
        <f>RIGHT(K3329,2)+2000</f>
        <v>2017</v>
      </c>
      <c r="W3329" t="str">
        <f>INDEX(_xlfn.TEXTSPLIT(K3329,"-"),1,2)</f>
        <v>Apr</v>
      </c>
      <c r="X3329" t="str">
        <f>INDEX(_xlfn.TEXTSPLIT(K3329,"-"),1,1)</f>
        <v>28</v>
      </c>
      <c r="Y3329">
        <f>INDEX(months!B:B,MATCH(Sheet1!W3329,months!A:A,0))</f>
        <v>4</v>
      </c>
      <c r="Z3329">
        <f t="shared" si="363"/>
        <v>42853</v>
      </c>
    </row>
    <row r="3330" spans="1:26" x14ac:dyDescent="0.2">
      <c r="A3330" t="s">
        <v>4756</v>
      </c>
      <c r="B3330" t="s">
        <v>4612</v>
      </c>
      <c r="C3330">
        <v>4.4000000000000004</v>
      </c>
      <c r="D3330">
        <v>1107320</v>
      </c>
      <c r="E3330" t="s">
        <v>42</v>
      </c>
      <c r="F3330" t="s">
        <v>43</v>
      </c>
      <c r="G3330" t="s">
        <v>23</v>
      </c>
      <c r="H3330" t="s">
        <v>24</v>
      </c>
      <c r="I3330" t="s">
        <v>25</v>
      </c>
      <c r="J3330" t="s">
        <v>4613</v>
      </c>
      <c r="K3330" t="s">
        <v>4757</v>
      </c>
      <c r="L3330" t="s">
        <v>4758</v>
      </c>
      <c r="M3330" t="s">
        <v>81</v>
      </c>
      <c r="N3330">
        <f t="shared" ref="N3330:N3393" si="364">SUM(A3330,B3330)</f>
        <v>0</v>
      </c>
      <c r="O3330" t="str">
        <f t="shared" ref="O3330:O3393" si="365">IF(E3330="good","Yes","No")</f>
        <v>No</v>
      </c>
      <c r="P3330">
        <f t="shared" ref="P3330:P3393" si="366">COUNTIF(B:B,"&lt;0")</f>
        <v>0</v>
      </c>
      <c r="Q3330">
        <f t="shared" ref="Q3330:Q3393" si="367">SUMIF(D:D,"&gt;1000")</f>
        <v>4813937689</v>
      </c>
      <c r="R3330">
        <f t="shared" ref="R3330:R3393" si="368">AVERAGEIF(C:C,"&gt;0")</f>
        <v>4.1933383153624479</v>
      </c>
      <c r="S3330" t="str">
        <f t="shared" ref="S3330:S3393" si="369">IF(OR(A3330&gt;0,B3330&gt;0),"Acceptable","Check")</f>
        <v>Acceptable</v>
      </c>
      <c r="T3330">
        <f>ROUNDUP(C3330,0)</f>
        <v>5</v>
      </c>
      <c r="U3330">
        <f>ROUNDDOWN(C3330,0)</f>
        <v>4</v>
      </c>
      <c r="V3330">
        <f>RIGHT(K3330,2)+2000</f>
        <v>2018</v>
      </c>
      <c r="W3330" t="str">
        <f>INDEX(_xlfn.TEXTSPLIT(K3330,"-"),1,2)</f>
        <v>Aug</v>
      </c>
      <c r="X3330" t="str">
        <f>INDEX(_xlfn.TEXTSPLIT(K3330,"-"),1,1)</f>
        <v>7</v>
      </c>
      <c r="Y3330">
        <f>INDEX(months!B:B,MATCH(Sheet1!W3330,months!A:A,0))</f>
        <v>8</v>
      </c>
      <c r="Z3330">
        <f t="shared" si="363"/>
        <v>43319</v>
      </c>
    </row>
    <row r="3331" spans="1:26" x14ac:dyDescent="0.2">
      <c r="A3331" t="s">
        <v>4759</v>
      </c>
      <c r="B3331" t="s">
        <v>4612</v>
      </c>
      <c r="C3331">
        <v>4.5</v>
      </c>
      <c r="D3331">
        <v>4594198</v>
      </c>
      <c r="E3331" t="s">
        <v>46</v>
      </c>
      <c r="F3331" t="s">
        <v>448</v>
      </c>
      <c r="G3331" t="s">
        <v>23</v>
      </c>
      <c r="H3331" t="s">
        <v>24</v>
      </c>
      <c r="I3331" t="s">
        <v>25</v>
      </c>
      <c r="J3331" t="s">
        <v>4613</v>
      </c>
      <c r="K3331" t="s">
        <v>84</v>
      </c>
      <c r="L3331" t="s">
        <v>46</v>
      </c>
      <c r="M3331" t="s">
        <v>46</v>
      </c>
      <c r="N3331">
        <f t="shared" si="364"/>
        <v>0</v>
      </c>
      <c r="O3331" t="str">
        <f t="shared" si="365"/>
        <v>No</v>
      </c>
      <c r="P3331">
        <f t="shared" si="366"/>
        <v>0</v>
      </c>
      <c r="Q3331">
        <f t="shared" si="367"/>
        <v>4813937689</v>
      </c>
      <c r="R3331">
        <f t="shared" si="368"/>
        <v>4.1933383153624479</v>
      </c>
      <c r="S3331" t="str">
        <f t="shared" si="369"/>
        <v>Acceptable</v>
      </c>
      <c r="T3331">
        <f>ROUNDUP(C3331,0)</f>
        <v>5</v>
      </c>
      <c r="U3331">
        <f>ROUNDDOWN(C3331,0)</f>
        <v>4</v>
      </c>
      <c r="V3331">
        <f>RIGHT(K3331,2)+2000</f>
        <v>2018</v>
      </c>
      <c r="W3331" t="str">
        <f>INDEX(_xlfn.TEXTSPLIT(K3331,"-"),1,2)</f>
        <v>Jul</v>
      </c>
      <c r="X3331" t="str">
        <f>INDEX(_xlfn.TEXTSPLIT(K3331,"-"),1,1)</f>
        <v>31</v>
      </c>
      <c r="Y3331">
        <f>INDEX(months!B:B,MATCH(Sheet1!W3331,months!A:A,0))</f>
        <v>7</v>
      </c>
      <c r="Z3331">
        <f t="shared" ref="Z3331:Z3394" si="370">DATE(V3331,Y3331,X3331)</f>
        <v>43312</v>
      </c>
    </row>
    <row r="3332" spans="1:26" x14ac:dyDescent="0.2">
      <c r="A3332" t="s">
        <v>4760</v>
      </c>
      <c r="B3332" t="s">
        <v>4612</v>
      </c>
      <c r="C3332">
        <v>4.3</v>
      </c>
      <c r="D3332">
        <v>94427</v>
      </c>
      <c r="E3332" t="s">
        <v>46</v>
      </c>
      <c r="F3332" t="s">
        <v>89</v>
      </c>
      <c r="G3332" t="s">
        <v>23</v>
      </c>
      <c r="H3332" t="s">
        <v>24</v>
      </c>
      <c r="I3332" t="s">
        <v>25</v>
      </c>
      <c r="J3332" t="s">
        <v>4613</v>
      </c>
      <c r="K3332" t="s">
        <v>173</v>
      </c>
      <c r="L3332" t="s">
        <v>46</v>
      </c>
      <c r="M3332" t="s">
        <v>46</v>
      </c>
      <c r="N3332">
        <f t="shared" si="364"/>
        <v>0</v>
      </c>
      <c r="O3332" t="str">
        <f t="shared" si="365"/>
        <v>No</v>
      </c>
      <c r="P3332">
        <f t="shared" si="366"/>
        <v>0</v>
      </c>
      <c r="Q3332">
        <f t="shared" si="367"/>
        <v>4813937689</v>
      </c>
      <c r="R3332">
        <f t="shared" si="368"/>
        <v>4.1933383153624479</v>
      </c>
      <c r="S3332" t="str">
        <f t="shared" si="369"/>
        <v>Acceptable</v>
      </c>
      <c r="T3332">
        <f>ROUNDUP(C3332,0)</f>
        <v>5</v>
      </c>
      <c r="U3332">
        <f>ROUNDDOWN(C3332,0)</f>
        <v>4</v>
      </c>
      <c r="V3332">
        <f>RIGHT(K3332,2)+2000</f>
        <v>2018</v>
      </c>
      <c r="W3332" t="str">
        <f>INDEX(_xlfn.TEXTSPLIT(K3332,"-"),1,2)</f>
        <v>Aug</v>
      </c>
      <c r="X3332" t="str">
        <f>INDEX(_xlfn.TEXTSPLIT(K3332,"-"),1,1)</f>
        <v>2</v>
      </c>
      <c r="Y3332">
        <f>INDEX(months!B:B,MATCH(Sheet1!W3332,months!A:A,0))</f>
        <v>8</v>
      </c>
      <c r="Z3332">
        <f t="shared" si="370"/>
        <v>43314</v>
      </c>
    </row>
    <row r="3333" spans="1:26" x14ac:dyDescent="0.2">
      <c r="A3333" t="s">
        <v>4761</v>
      </c>
      <c r="B3333" t="s">
        <v>4612</v>
      </c>
      <c r="C3333">
        <v>4.4000000000000004</v>
      </c>
      <c r="D3333">
        <v>335115</v>
      </c>
      <c r="E3333" t="s">
        <v>1403</v>
      </c>
      <c r="F3333" t="s">
        <v>89</v>
      </c>
      <c r="G3333" t="s">
        <v>23</v>
      </c>
      <c r="H3333" t="s">
        <v>24</v>
      </c>
      <c r="I3333" t="s">
        <v>25</v>
      </c>
      <c r="J3333" t="s">
        <v>4613</v>
      </c>
      <c r="K3333" t="s">
        <v>1183</v>
      </c>
      <c r="L3333" t="s">
        <v>4762</v>
      </c>
      <c r="M3333" t="s">
        <v>299</v>
      </c>
      <c r="N3333">
        <f t="shared" si="364"/>
        <v>0</v>
      </c>
      <c r="O3333" t="str">
        <f t="shared" si="365"/>
        <v>No</v>
      </c>
      <c r="P3333">
        <f t="shared" si="366"/>
        <v>0</v>
      </c>
      <c r="Q3333">
        <f t="shared" si="367"/>
        <v>4813937689</v>
      </c>
      <c r="R3333">
        <f t="shared" si="368"/>
        <v>4.1933383153624479</v>
      </c>
      <c r="S3333" t="str">
        <f t="shared" si="369"/>
        <v>Acceptable</v>
      </c>
      <c r="T3333">
        <f>ROUNDUP(C3333,0)</f>
        <v>5</v>
      </c>
      <c r="U3333">
        <f>ROUNDDOWN(C3333,0)</f>
        <v>4</v>
      </c>
      <c r="V3333">
        <f>RIGHT(K3333,2)+2000</f>
        <v>2018</v>
      </c>
      <c r="W3333" t="str">
        <f>INDEX(_xlfn.TEXTSPLIT(K3333,"-"),1,2)</f>
        <v>Apr</v>
      </c>
      <c r="X3333" t="str">
        <f>INDEX(_xlfn.TEXTSPLIT(K3333,"-"),1,1)</f>
        <v>7</v>
      </c>
      <c r="Y3333">
        <f>INDEX(months!B:B,MATCH(Sheet1!W3333,months!A:A,0))</f>
        <v>4</v>
      </c>
      <c r="Z3333">
        <f t="shared" si="370"/>
        <v>43197</v>
      </c>
    </row>
    <row r="3334" spans="1:26" x14ac:dyDescent="0.2">
      <c r="A3334" t="s">
        <v>4763</v>
      </c>
      <c r="B3334" t="s">
        <v>4612</v>
      </c>
      <c r="C3334">
        <v>4.0999999999999996</v>
      </c>
      <c r="D3334">
        <v>33926</v>
      </c>
      <c r="E3334" t="s">
        <v>108</v>
      </c>
      <c r="F3334" t="s">
        <v>65</v>
      </c>
      <c r="G3334" t="s">
        <v>23</v>
      </c>
      <c r="H3334" t="s">
        <v>24</v>
      </c>
      <c r="I3334" t="s">
        <v>25</v>
      </c>
      <c r="J3334" t="s">
        <v>4613</v>
      </c>
      <c r="K3334" t="s">
        <v>97</v>
      </c>
      <c r="L3334" t="s">
        <v>4764</v>
      </c>
      <c r="M3334" t="s">
        <v>47</v>
      </c>
      <c r="N3334">
        <f t="shared" si="364"/>
        <v>0</v>
      </c>
      <c r="O3334" t="str">
        <f t="shared" si="365"/>
        <v>No</v>
      </c>
      <c r="P3334">
        <f t="shared" si="366"/>
        <v>0</v>
      </c>
      <c r="Q3334">
        <f t="shared" si="367"/>
        <v>4813937689</v>
      </c>
      <c r="R3334">
        <f t="shared" si="368"/>
        <v>4.1933383153624479</v>
      </c>
      <c r="S3334" t="str">
        <f t="shared" si="369"/>
        <v>Acceptable</v>
      </c>
      <c r="T3334">
        <f>ROUNDUP(C3334,0)</f>
        <v>5</v>
      </c>
      <c r="U3334">
        <f>ROUNDDOWN(C3334,0)</f>
        <v>4</v>
      </c>
      <c r="V3334">
        <f>RIGHT(K3334,2)+2000</f>
        <v>2018</v>
      </c>
      <c r="W3334" t="str">
        <f>INDEX(_xlfn.TEXTSPLIT(K3334,"-"),1,2)</f>
        <v>Aug</v>
      </c>
      <c r="X3334" t="str">
        <f>INDEX(_xlfn.TEXTSPLIT(K3334,"-"),1,1)</f>
        <v>3</v>
      </c>
      <c r="Y3334">
        <f>INDEX(months!B:B,MATCH(Sheet1!W3334,months!A:A,0))</f>
        <v>8</v>
      </c>
      <c r="Z3334">
        <f t="shared" si="370"/>
        <v>43315</v>
      </c>
    </row>
    <row r="3335" spans="1:26" x14ac:dyDescent="0.2">
      <c r="A3335" t="s">
        <v>4765</v>
      </c>
      <c r="B3335" t="s">
        <v>4612</v>
      </c>
      <c r="C3335">
        <v>4.4000000000000004</v>
      </c>
      <c r="D3335">
        <v>1028794</v>
      </c>
      <c r="E3335" t="s">
        <v>46</v>
      </c>
      <c r="F3335" t="s">
        <v>448</v>
      </c>
      <c r="G3335" t="s">
        <v>23</v>
      </c>
      <c r="H3335" t="s">
        <v>24</v>
      </c>
      <c r="I3335" t="s">
        <v>25</v>
      </c>
      <c r="J3335" t="s">
        <v>4613</v>
      </c>
      <c r="K3335" t="s">
        <v>160</v>
      </c>
      <c r="L3335" t="s">
        <v>46</v>
      </c>
      <c r="M3335" t="s">
        <v>46</v>
      </c>
      <c r="N3335">
        <f t="shared" si="364"/>
        <v>0</v>
      </c>
      <c r="O3335" t="str">
        <f t="shared" si="365"/>
        <v>No</v>
      </c>
      <c r="P3335">
        <f t="shared" si="366"/>
        <v>0</v>
      </c>
      <c r="Q3335">
        <f t="shared" si="367"/>
        <v>4813937689</v>
      </c>
      <c r="R3335">
        <f t="shared" si="368"/>
        <v>4.1933383153624479</v>
      </c>
      <c r="S3335" t="str">
        <f t="shared" si="369"/>
        <v>Acceptable</v>
      </c>
      <c r="T3335">
        <f>ROUNDUP(C3335,0)</f>
        <v>5</v>
      </c>
      <c r="U3335">
        <f>ROUNDDOWN(C3335,0)</f>
        <v>4</v>
      </c>
      <c r="V3335">
        <f>RIGHT(K3335,2)+2000</f>
        <v>2018</v>
      </c>
      <c r="W3335" t="str">
        <f>INDEX(_xlfn.TEXTSPLIT(K3335,"-"),1,2)</f>
        <v>Jul</v>
      </c>
      <c r="X3335" t="str">
        <f>INDEX(_xlfn.TEXTSPLIT(K3335,"-"),1,1)</f>
        <v>19</v>
      </c>
      <c r="Y3335">
        <f>INDEX(months!B:B,MATCH(Sheet1!W3335,months!A:A,0))</f>
        <v>7</v>
      </c>
      <c r="Z3335">
        <f t="shared" si="370"/>
        <v>43300</v>
      </c>
    </row>
    <row r="3336" spans="1:26" x14ac:dyDescent="0.2">
      <c r="A3336" t="s">
        <v>4766</v>
      </c>
      <c r="B3336" t="s">
        <v>4612</v>
      </c>
      <c r="C3336">
        <v>4.2</v>
      </c>
      <c r="D3336">
        <v>134203</v>
      </c>
      <c r="E3336" t="s">
        <v>3905</v>
      </c>
      <c r="F3336" t="s">
        <v>89</v>
      </c>
      <c r="G3336" t="s">
        <v>23</v>
      </c>
      <c r="H3336" t="s">
        <v>24</v>
      </c>
      <c r="I3336" t="s">
        <v>25</v>
      </c>
      <c r="J3336" t="s">
        <v>4613</v>
      </c>
      <c r="K3336" t="s">
        <v>3021</v>
      </c>
      <c r="L3336" t="s">
        <v>4767</v>
      </c>
      <c r="M3336" t="s">
        <v>54</v>
      </c>
      <c r="N3336">
        <f t="shared" si="364"/>
        <v>0</v>
      </c>
      <c r="O3336" t="str">
        <f t="shared" si="365"/>
        <v>No</v>
      </c>
      <c r="P3336">
        <f t="shared" si="366"/>
        <v>0</v>
      </c>
      <c r="Q3336">
        <f t="shared" si="367"/>
        <v>4813937689</v>
      </c>
      <c r="R3336">
        <f t="shared" si="368"/>
        <v>4.1933383153624479</v>
      </c>
      <c r="S3336" t="str">
        <f t="shared" si="369"/>
        <v>Acceptable</v>
      </c>
      <c r="T3336">
        <f>ROUNDUP(C3336,0)</f>
        <v>5</v>
      </c>
      <c r="U3336">
        <f>ROUNDDOWN(C3336,0)</f>
        <v>4</v>
      </c>
      <c r="V3336">
        <f>RIGHT(K3336,2)+2000</f>
        <v>2018</v>
      </c>
      <c r="W3336" t="str">
        <f>INDEX(_xlfn.TEXTSPLIT(K3336,"-"),1,2)</f>
        <v>Aug</v>
      </c>
      <c r="X3336" t="str">
        <f>INDEX(_xlfn.TEXTSPLIT(K3336,"-"),1,1)</f>
        <v>6</v>
      </c>
      <c r="Y3336">
        <f>INDEX(months!B:B,MATCH(Sheet1!W3336,months!A:A,0))</f>
        <v>8</v>
      </c>
      <c r="Z3336">
        <f t="shared" si="370"/>
        <v>43318</v>
      </c>
    </row>
    <row r="3337" spans="1:26" x14ac:dyDescent="0.2">
      <c r="A3337" t="s">
        <v>4768</v>
      </c>
      <c r="B3337" t="s">
        <v>4612</v>
      </c>
      <c r="C3337">
        <v>4.0999999999999996</v>
      </c>
      <c r="D3337">
        <v>15693</v>
      </c>
      <c r="E3337" t="s">
        <v>308</v>
      </c>
      <c r="F3337" t="s">
        <v>65</v>
      </c>
      <c r="G3337" t="s">
        <v>23</v>
      </c>
      <c r="H3337" t="s">
        <v>24</v>
      </c>
      <c r="I3337" t="s">
        <v>25</v>
      </c>
      <c r="J3337" t="s">
        <v>4613</v>
      </c>
      <c r="K3337" t="s">
        <v>97</v>
      </c>
      <c r="L3337" t="s">
        <v>4769</v>
      </c>
      <c r="M3337" t="s">
        <v>47</v>
      </c>
      <c r="N3337">
        <f t="shared" si="364"/>
        <v>0</v>
      </c>
      <c r="O3337" t="str">
        <f t="shared" si="365"/>
        <v>No</v>
      </c>
      <c r="P3337">
        <f t="shared" si="366"/>
        <v>0</v>
      </c>
      <c r="Q3337">
        <f t="shared" si="367"/>
        <v>4813937689</v>
      </c>
      <c r="R3337">
        <f t="shared" si="368"/>
        <v>4.1933383153624479</v>
      </c>
      <c r="S3337" t="str">
        <f t="shared" si="369"/>
        <v>Acceptable</v>
      </c>
      <c r="T3337">
        <f>ROUNDUP(C3337,0)</f>
        <v>5</v>
      </c>
      <c r="U3337">
        <f>ROUNDDOWN(C3337,0)</f>
        <v>4</v>
      </c>
      <c r="V3337">
        <f>RIGHT(K3337,2)+2000</f>
        <v>2018</v>
      </c>
      <c r="W3337" t="str">
        <f>INDEX(_xlfn.TEXTSPLIT(K3337,"-"),1,2)</f>
        <v>Aug</v>
      </c>
      <c r="X3337" t="str">
        <f>INDEX(_xlfn.TEXTSPLIT(K3337,"-"),1,1)</f>
        <v>3</v>
      </c>
      <c r="Y3337">
        <f>INDEX(months!B:B,MATCH(Sheet1!W3337,months!A:A,0))</f>
        <v>8</v>
      </c>
      <c r="Z3337">
        <f t="shared" si="370"/>
        <v>43315</v>
      </c>
    </row>
    <row r="3338" spans="1:26" x14ac:dyDescent="0.2">
      <c r="A3338" t="s">
        <v>4770</v>
      </c>
      <c r="B3338" t="s">
        <v>4612</v>
      </c>
      <c r="C3338">
        <v>4.5999999999999996</v>
      </c>
      <c r="D3338">
        <v>48979</v>
      </c>
      <c r="E3338" t="s">
        <v>31</v>
      </c>
      <c r="F3338" t="s">
        <v>65</v>
      </c>
      <c r="G3338" t="s">
        <v>23</v>
      </c>
      <c r="H3338" t="s">
        <v>24</v>
      </c>
      <c r="I3338" t="s">
        <v>25</v>
      </c>
      <c r="J3338" t="s">
        <v>4613</v>
      </c>
      <c r="K3338" t="s">
        <v>311</v>
      </c>
      <c r="L3338" t="s">
        <v>4771</v>
      </c>
      <c r="M3338" t="s">
        <v>29</v>
      </c>
      <c r="N3338">
        <f t="shared" si="364"/>
        <v>0</v>
      </c>
      <c r="O3338" t="str">
        <f t="shared" si="365"/>
        <v>No</v>
      </c>
      <c r="P3338">
        <f t="shared" si="366"/>
        <v>0</v>
      </c>
      <c r="Q3338">
        <f t="shared" si="367"/>
        <v>4813937689</v>
      </c>
      <c r="R3338">
        <f t="shared" si="368"/>
        <v>4.1933383153624479</v>
      </c>
      <c r="S3338" t="str">
        <f t="shared" si="369"/>
        <v>Acceptable</v>
      </c>
      <c r="T3338">
        <f>ROUNDUP(C3338,0)</f>
        <v>5</v>
      </c>
      <c r="U3338">
        <f>ROUNDDOWN(C3338,0)</f>
        <v>4</v>
      </c>
      <c r="V3338">
        <f>RIGHT(K3338,2)+2000</f>
        <v>2018</v>
      </c>
      <c r="W3338" t="str">
        <f>INDEX(_xlfn.TEXTSPLIT(K3338,"-"),1,2)</f>
        <v>Aug</v>
      </c>
      <c r="X3338" t="str">
        <f>INDEX(_xlfn.TEXTSPLIT(K3338,"-"),1,1)</f>
        <v>4</v>
      </c>
      <c r="Y3338">
        <f>INDEX(months!B:B,MATCH(Sheet1!W3338,months!A:A,0))</f>
        <v>8</v>
      </c>
      <c r="Z3338">
        <f t="shared" si="370"/>
        <v>43316</v>
      </c>
    </row>
    <row r="3339" spans="1:26" x14ac:dyDescent="0.2">
      <c r="A3339" t="s">
        <v>4772</v>
      </c>
      <c r="B3339" t="s">
        <v>4612</v>
      </c>
      <c r="C3339">
        <v>4.5</v>
      </c>
      <c r="D3339">
        <v>410303</v>
      </c>
      <c r="E3339" t="s">
        <v>46</v>
      </c>
      <c r="F3339" t="s">
        <v>89</v>
      </c>
      <c r="G3339" t="s">
        <v>23</v>
      </c>
      <c r="H3339" t="s">
        <v>24</v>
      </c>
      <c r="I3339" t="s">
        <v>25</v>
      </c>
      <c r="J3339" t="s">
        <v>4613</v>
      </c>
      <c r="K3339" t="s">
        <v>4773</v>
      </c>
      <c r="L3339" t="s">
        <v>46</v>
      </c>
      <c r="M3339" t="s">
        <v>46</v>
      </c>
      <c r="N3339">
        <f t="shared" si="364"/>
        <v>0</v>
      </c>
      <c r="O3339" t="str">
        <f t="shared" si="365"/>
        <v>No</v>
      </c>
      <c r="P3339">
        <f t="shared" si="366"/>
        <v>0</v>
      </c>
      <c r="Q3339">
        <f t="shared" si="367"/>
        <v>4813937689</v>
      </c>
      <c r="R3339">
        <f t="shared" si="368"/>
        <v>4.1933383153624479</v>
      </c>
      <c r="S3339" t="str">
        <f t="shared" si="369"/>
        <v>Acceptable</v>
      </c>
      <c r="T3339">
        <f>ROUNDUP(C3339,0)</f>
        <v>5</v>
      </c>
      <c r="U3339">
        <f>ROUNDDOWN(C3339,0)</f>
        <v>4</v>
      </c>
      <c r="V3339">
        <f>RIGHT(K3339,2)+2000</f>
        <v>2016</v>
      </c>
      <c r="W3339" t="str">
        <f>INDEX(_xlfn.TEXTSPLIT(K3339,"-"),1,2)</f>
        <v>Sep</v>
      </c>
      <c r="X3339" t="str">
        <f>INDEX(_xlfn.TEXTSPLIT(K3339,"-"),1,1)</f>
        <v>5</v>
      </c>
      <c r="Y3339">
        <f>INDEX(months!B:B,MATCH(Sheet1!W3339,months!A:A,0))</f>
        <v>9</v>
      </c>
      <c r="Z3339">
        <f t="shared" si="370"/>
        <v>42618</v>
      </c>
    </row>
    <row r="3340" spans="1:26" x14ac:dyDescent="0.2">
      <c r="A3340" t="s">
        <v>4774</v>
      </c>
      <c r="B3340" t="s">
        <v>4612</v>
      </c>
      <c r="C3340">
        <v>4.3</v>
      </c>
      <c r="D3340">
        <v>63712</v>
      </c>
      <c r="E3340" t="s">
        <v>46</v>
      </c>
      <c r="F3340" t="s">
        <v>38</v>
      </c>
      <c r="G3340" t="s">
        <v>23</v>
      </c>
      <c r="H3340" t="s">
        <v>24</v>
      </c>
      <c r="I3340" t="s">
        <v>25</v>
      </c>
      <c r="J3340" t="s">
        <v>4613</v>
      </c>
      <c r="K3340" t="s">
        <v>4775</v>
      </c>
      <c r="L3340" t="s">
        <v>46</v>
      </c>
      <c r="M3340" t="s">
        <v>60</v>
      </c>
      <c r="N3340">
        <f t="shared" si="364"/>
        <v>0</v>
      </c>
      <c r="O3340" t="str">
        <f t="shared" si="365"/>
        <v>No</v>
      </c>
      <c r="P3340">
        <f t="shared" si="366"/>
        <v>0</v>
      </c>
      <c r="Q3340">
        <f t="shared" si="367"/>
        <v>4813937689</v>
      </c>
      <c r="R3340">
        <f t="shared" si="368"/>
        <v>4.1933383153624479</v>
      </c>
      <c r="S3340" t="str">
        <f t="shared" si="369"/>
        <v>Acceptable</v>
      </c>
      <c r="T3340">
        <f>ROUNDUP(C3340,0)</f>
        <v>5</v>
      </c>
      <c r="U3340">
        <f>ROUNDDOWN(C3340,0)</f>
        <v>4</v>
      </c>
      <c r="V3340">
        <f>RIGHT(K3340,2)+2000</f>
        <v>2016</v>
      </c>
      <c r="W3340" t="str">
        <f>INDEX(_xlfn.TEXTSPLIT(K3340,"-"),1,2)</f>
        <v>May</v>
      </c>
      <c r="X3340" t="str">
        <f>INDEX(_xlfn.TEXTSPLIT(K3340,"-"),1,1)</f>
        <v>12</v>
      </c>
      <c r="Y3340">
        <f>INDEX(months!B:B,MATCH(Sheet1!W3340,months!A:A,0))</f>
        <v>5</v>
      </c>
      <c r="Z3340">
        <f t="shared" si="370"/>
        <v>42502</v>
      </c>
    </row>
    <row r="3341" spans="1:26" x14ac:dyDescent="0.2">
      <c r="A3341" t="s">
        <v>4776</v>
      </c>
      <c r="B3341" t="s">
        <v>4612</v>
      </c>
      <c r="C3341">
        <v>4.0999999999999996</v>
      </c>
      <c r="D3341">
        <v>10595</v>
      </c>
      <c r="E3341" t="s">
        <v>46</v>
      </c>
      <c r="F3341" t="s">
        <v>65</v>
      </c>
      <c r="G3341" t="s">
        <v>23</v>
      </c>
      <c r="H3341" t="s">
        <v>24</v>
      </c>
      <c r="I3341" t="s">
        <v>25</v>
      </c>
      <c r="J3341" t="s">
        <v>4613</v>
      </c>
      <c r="K3341" t="s">
        <v>4777</v>
      </c>
      <c r="L3341" t="s">
        <v>46</v>
      </c>
      <c r="M3341" t="s">
        <v>46</v>
      </c>
      <c r="N3341">
        <f t="shared" si="364"/>
        <v>0</v>
      </c>
      <c r="O3341" t="str">
        <f t="shared" si="365"/>
        <v>No</v>
      </c>
      <c r="P3341">
        <f t="shared" si="366"/>
        <v>0</v>
      </c>
      <c r="Q3341">
        <f t="shared" si="367"/>
        <v>4813937689</v>
      </c>
      <c r="R3341">
        <f t="shared" si="368"/>
        <v>4.1933383153624479</v>
      </c>
      <c r="S3341" t="str">
        <f t="shared" si="369"/>
        <v>Acceptable</v>
      </c>
      <c r="T3341">
        <f>ROUNDUP(C3341,0)</f>
        <v>5</v>
      </c>
      <c r="U3341">
        <f>ROUNDDOWN(C3341,0)</f>
        <v>4</v>
      </c>
      <c r="V3341">
        <f>RIGHT(K3341,2)+2000</f>
        <v>2018</v>
      </c>
      <c r="W3341" t="str">
        <f>INDEX(_xlfn.TEXTSPLIT(K3341,"-"),1,2)</f>
        <v>Mar</v>
      </c>
      <c r="X3341" t="str">
        <f>INDEX(_xlfn.TEXTSPLIT(K3341,"-"),1,1)</f>
        <v>18</v>
      </c>
      <c r="Y3341">
        <f>INDEX(months!B:B,MATCH(Sheet1!W3341,months!A:A,0))</f>
        <v>3</v>
      </c>
      <c r="Z3341">
        <f t="shared" si="370"/>
        <v>43177</v>
      </c>
    </row>
    <row r="3342" spans="1:26" x14ac:dyDescent="0.2">
      <c r="A3342" t="s">
        <v>4778</v>
      </c>
      <c r="B3342" t="s">
        <v>4612</v>
      </c>
      <c r="C3342">
        <v>4.0999999999999996</v>
      </c>
      <c r="D3342">
        <v>9496</v>
      </c>
      <c r="E3342" t="s">
        <v>4779</v>
      </c>
      <c r="F3342" t="s">
        <v>65</v>
      </c>
      <c r="G3342" t="s">
        <v>23</v>
      </c>
      <c r="H3342" t="s">
        <v>24</v>
      </c>
      <c r="I3342" t="s">
        <v>25</v>
      </c>
      <c r="J3342" t="s">
        <v>4613</v>
      </c>
      <c r="K3342" t="s">
        <v>4780</v>
      </c>
      <c r="L3342" t="s">
        <v>4781</v>
      </c>
      <c r="M3342" t="s">
        <v>237</v>
      </c>
      <c r="N3342">
        <f t="shared" si="364"/>
        <v>0</v>
      </c>
      <c r="O3342" t="str">
        <f t="shared" si="365"/>
        <v>No</v>
      </c>
      <c r="P3342">
        <f t="shared" si="366"/>
        <v>0</v>
      </c>
      <c r="Q3342">
        <f t="shared" si="367"/>
        <v>4813937689</v>
      </c>
      <c r="R3342">
        <f t="shared" si="368"/>
        <v>4.1933383153624479</v>
      </c>
      <c r="S3342" t="str">
        <f t="shared" si="369"/>
        <v>Acceptable</v>
      </c>
      <c r="T3342">
        <f>ROUNDUP(C3342,0)</f>
        <v>5</v>
      </c>
      <c r="U3342">
        <f>ROUNDDOWN(C3342,0)</f>
        <v>4</v>
      </c>
      <c r="V3342">
        <f>RIGHT(K3342,2)+2000</f>
        <v>2014</v>
      </c>
      <c r="W3342" t="str">
        <f>INDEX(_xlfn.TEXTSPLIT(K3342,"-"),1,2)</f>
        <v>Apr</v>
      </c>
      <c r="X3342" t="str">
        <f>INDEX(_xlfn.TEXTSPLIT(K3342,"-"),1,1)</f>
        <v>25</v>
      </c>
      <c r="Y3342">
        <f>INDEX(months!B:B,MATCH(Sheet1!W3342,months!A:A,0))</f>
        <v>4</v>
      </c>
      <c r="Z3342">
        <f t="shared" si="370"/>
        <v>41754</v>
      </c>
    </row>
    <row r="3343" spans="1:26" x14ac:dyDescent="0.2">
      <c r="A3343" t="s">
        <v>4782</v>
      </c>
      <c r="B3343" t="s">
        <v>4612</v>
      </c>
      <c r="C3343">
        <v>4.2</v>
      </c>
      <c r="D3343">
        <v>428581</v>
      </c>
      <c r="E3343" t="s">
        <v>735</v>
      </c>
      <c r="F3343" t="s">
        <v>89</v>
      </c>
      <c r="G3343" t="s">
        <v>23</v>
      </c>
      <c r="H3343" t="s">
        <v>24</v>
      </c>
      <c r="I3343" t="s">
        <v>25</v>
      </c>
      <c r="J3343" t="s">
        <v>4613</v>
      </c>
      <c r="K3343" t="s">
        <v>410</v>
      </c>
      <c r="L3343" t="s">
        <v>4783</v>
      </c>
      <c r="M3343" t="s">
        <v>86</v>
      </c>
      <c r="N3343">
        <f t="shared" si="364"/>
        <v>0</v>
      </c>
      <c r="O3343" t="str">
        <f t="shared" si="365"/>
        <v>No</v>
      </c>
      <c r="P3343">
        <f t="shared" si="366"/>
        <v>0</v>
      </c>
      <c r="Q3343">
        <f t="shared" si="367"/>
        <v>4813937689</v>
      </c>
      <c r="R3343">
        <f t="shared" si="368"/>
        <v>4.1933383153624479</v>
      </c>
      <c r="S3343" t="str">
        <f t="shared" si="369"/>
        <v>Acceptable</v>
      </c>
      <c r="T3343">
        <f>ROUNDUP(C3343,0)</f>
        <v>5</v>
      </c>
      <c r="U3343">
        <f>ROUNDDOWN(C3343,0)</f>
        <v>4</v>
      </c>
      <c r="V3343">
        <f>RIGHT(K3343,2)+2000</f>
        <v>2018</v>
      </c>
      <c r="W3343" t="str">
        <f>INDEX(_xlfn.TEXTSPLIT(K3343,"-"),1,2)</f>
        <v>Jul</v>
      </c>
      <c r="X3343" t="str">
        <f>INDEX(_xlfn.TEXTSPLIT(K3343,"-"),1,1)</f>
        <v>17</v>
      </c>
      <c r="Y3343">
        <f>INDEX(months!B:B,MATCH(Sheet1!W3343,months!A:A,0))</f>
        <v>7</v>
      </c>
      <c r="Z3343">
        <f t="shared" si="370"/>
        <v>43298</v>
      </c>
    </row>
    <row r="3344" spans="1:26" x14ac:dyDescent="0.2">
      <c r="A3344" t="s">
        <v>4784</v>
      </c>
      <c r="B3344" t="s">
        <v>4612</v>
      </c>
      <c r="C3344">
        <v>4.0999999999999996</v>
      </c>
      <c r="D3344">
        <v>225544</v>
      </c>
      <c r="E3344" t="s">
        <v>1285</v>
      </c>
      <c r="F3344" t="s">
        <v>89</v>
      </c>
      <c r="G3344" t="s">
        <v>23</v>
      </c>
      <c r="H3344" t="s">
        <v>24</v>
      </c>
      <c r="I3344" t="s">
        <v>25</v>
      </c>
      <c r="J3344" t="s">
        <v>4613</v>
      </c>
      <c r="K3344" t="s">
        <v>410</v>
      </c>
      <c r="L3344" t="s">
        <v>4624</v>
      </c>
      <c r="M3344" t="s">
        <v>86</v>
      </c>
      <c r="N3344">
        <f t="shared" si="364"/>
        <v>0</v>
      </c>
      <c r="O3344" t="str">
        <f t="shared" si="365"/>
        <v>No</v>
      </c>
      <c r="P3344">
        <f t="shared" si="366"/>
        <v>0</v>
      </c>
      <c r="Q3344">
        <f t="shared" si="367"/>
        <v>4813937689</v>
      </c>
      <c r="R3344">
        <f t="shared" si="368"/>
        <v>4.1933383153624479</v>
      </c>
      <c r="S3344" t="str">
        <f t="shared" si="369"/>
        <v>Acceptable</v>
      </c>
      <c r="T3344">
        <f>ROUNDUP(C3344,0)</f>
        <v>5</v>
      </c>
      <c r="U3344">
        <f>ROUNDDOWN(C3344,0)</f>
        <v>4</v>
      </c>
      <c r="V3344">
        <f>RIGHT(K3344,2)+2000</f>
        <v>2018</v>
      </c>
      <c r="W3344" t="str">
        <f>INDEX(_xlfn.TEXTSPLIT(K3344,"-"),1,2)</f>
        <v>Jul</v>
      </c>
      <c r="X3344" t="str">
        <f>INDEX(_xlfn.TEXTSPLIT(K3344,"-"),1,1)</f>
        <v>17</v>
      </c>
      <c r="Y3344">
        <f>INDEX(months!B:B,MATCH(Sheet1!W3344,months!A:A,0))</f>
        <v>7</v>
      </c>
      <c r="Z3344">
        <f t="shared" si="370"/>
        <v>43298</v>
      </c>
    </row>
    <row r="3345" spans="1:26" x14ac:dyDescent="0.2">
      <c r="A3345" t="s">
        <v>4785</v>
      </c>
      <c r="B3345" t="s">
        <v>4612</v>
      </c>
      <c r="C3345">
        <v>4.5999999999999996</v>
      </c>
      <c r="D3345">
        <v>3090727</v>
      </c>
      <c r="E3345" t="s">
        <v>46</v>
      </c>
      <c r="F3345" t="s">
        <v>448</v>
      </c>
      <c r="G3345" t="s">
        <v>23</v>
      </c>
      <c r="H3345" t="s">
        <v>24</v>
      </c>
      <c r="I3345" t="s">
        <v>25</v>
      </c>
      <c r="J3345" t="s">
        <v>4613</v>
      </c>
      <c r="K3345" t="s">
        <v>84</v>
      </c>
      <c r="L3345" t="s">
        <v>46</v>
      </c>
      <c r="M3345" t="s">
        <v>46</v>
      </c>
      <c r="N3345">
        <f t="shared" si="364"/>
        <v>0</v>
      </c>
      <c r="O3345" t="str">
        <f t="shared" si="365"/>
        <v>No</v>
      </c>
      <c r="P3345">
        <f t="shared" si="366"/>
        <v>0</v>
      </c>
      <c r="Q3345">
        <f t="shared" si="367"/>
        <v>4813937689</v>
      </c>
      <c r="R3345">
        <f t="shared" si="368"/>
        <v>4.1933383153624479</v>
      </c>
      <c r="S3345" t="str">
        <f t="shared" si="369"/>
        <v>Acceptable</v>
      </c>
      <c r="T3345">
        <f>ROUNDUP(C3345,0)</f>
        <v>5</v>
      </c>
      <c r="U3345">
        <f>ROUNDDOWN(C3345,0)</f>
        <v>4</v>
      </c>
      <c r="V3345">
        <f>RIGHT(K3345,2)+2000</f>
        <v>2018</v>
      </c>
      <c r="W3345" t="str">
        <f>INDEX(_xlfn.TEXTSPLIT(K3345,"-"),1,2)</f>
        <v>Jul</v>
      </c>
      <c r="X3345" t="str">
        <f>INDEX(_xlfn.TEXTSPLIT(K3345,"-"),1,1)</f>
        <v>31</v>
      </c>
      <c r="Y3345">
        <f>INDEX(months!B:B,MATCH(Sheet1!W3345,months!A:A,0))</f>
        <v>7</v>
      </c>
      <c r="Z3345">
        <f t="shared" si="370"/>
        <v>43312</v>
      </c>
    </row>
    <row r="3346" spans="1:26" x14ac:dyDescent="0.2">
      <c r="A3346" t="s">
        <v>4786</v>
      </c>
      <c r="B3346" t="s">
        <v>4612</v>
      </c>
      <c r="C3346">
        <v>4.5</v>
      </c>
      <c r="D3346">
        <v>474439</v>
      </c>
      <c r="E3346" t="s">
        <v>208</v>
      </c>
      <c r="F3346" t="s">
        <v>89</v>
      </c>
      <c r="G3346" t="s">
        <v>23</v>
      </c>
      <c r="H3346" t="s">
        <v>24</v>
      </c>
      <c r="I3346" t="s">
        <v>25</v>
      </c>
      <c r="J3346" t="s">
        <v>4613</v>
      </c>
      <c r="K3346" t="s">
        <v>94</v>
      </c>
      <c r="L3346" t="s">
        <v>4787</v>
      </c>
      <c r="M3346" t="s">
        <v>47</v>
      </c>
      <c r="N3346">
        <f t="shared" si="364"/>
        <v>0</v>
      </c>
      <c r="O3346" t="str">
        <f t="shared" si="365"/>
        <v>No</v>
      </c>
      <c r="P3346">
        <f t="shared" si="366"/>
        <v>0</v>
      </c>
      <c r="Q3346">
        <f t="shared" si="367"/>
        <v>4813937689</v>
      </c>
      <c r="R3346">
        <f t="shared" si="368"/>
        <v>4.1933383153624479</v>
      </c>
      <c r="S3346" t="str">
        <f t="shared" si="369"/>
        <v>Acceptable</v>
      </c>
      <c r="T3346">
        <f>ROUNDUP(C3346,0)</f>
        <v>5</v>
      </c>
      <c r="U3346">
        <f>ROUNDDOWN(C3346,0)</f>
        <v>4</v>
      </c>
      <c r="V3346">
        <f>RIGHT(K3346,2)+2000</f>
        <v>2018</v>
      </c>
      <c r="W3346" t="str">
        <f>INDEX(_xlfn.TEXTSPLIT(K3346,"-"),1,2)</f>
        <v>Jun</v>
      </c>
      <c r="X3346" t="str">
        <f>INDEX(_xlfn.TEXTSPLIT(K3346,"-"),1,1)</f>
        <v>26</v>
      </c>
      <c r="Y3346">
        <f>INDEX(months!B:B,MATCH(Sheet1!W3346,months!A:A,0))</f>
        <v>6</v>
      </c>
      <c r="Z3346">
        <f t="shared" si="370"/>
        <v>43277</v>
      </c>
    </row>
    <row r="3347" spans="1:26" x14ac:dyDescent="0.2">
      <c r="A3347" t="s">
        <v>4788</v>
      </c>
      <c r="B3347" t="s">
        <v>4612</v>
      </c>
      <c r="C3347">
        <v>4</v>
      </c>
      <c r="D3347">
        <v>41137</v>
      </c>
      <c r="E3347" t="s">
        <v>147</v>
      </c>
      <c r="F3347" t="s">
        <v>65</v>
      </c>
      <c r="G3347" t="s">
        <v>23</v>
      </c>
      <c r="H3347" t="s">
        <v>24</v>
      </c>
      <c r="I3347" t="s">
        <v>25</v>
      </c>
      <c r="J3347" t="s">
        <v>4613</v>
      </c>
      <c r="K3347" t="s">
        <v>3410</v>
      </c>
      <c r="L3347" t="s">
        <v>2420</v>
      </c>
      <c r="M3347" t="s">
        <v>1502</v>
      </c>
      <c r="N3347">
        <f t="shared" si="364"/>
        <v>0</v>
      </c>
      <c r="O3347" t="str">
        <f t="shared" si="365"/>
        <v>No</v>
      </c>
      <c r="P3347">
        <f t="shared" si="366"/>
        <v>0</v>
      </c>
      <c r="Q3347">
        <f t="shared" si="367"/>
        <v>4813937689</v>
      </c>
      <c r="R3347">
        <f t="shared" si="368"/>
        <v>4.1933383153624479</v>
      </c>
      <c r="S3347" t="str">
        <f t="shared" si="369"/>
        <v>Acceptable</v>
      </c>
      <c r="T3347">
        <f>ROUNDUP(C3347,0)</f>
        <v>4</v>
      </c>
      <c r="U3347">
        <f>ROUNDDOWN(C3347,0)</f>
        <v>4</v>
      </c>
      <c r="V3347">
        <f>RIGHT(K3347,2)+2000</f>
        <v>2017</v>
      </c>
      <c r="W3347" t="str">
        <f>INDEX(_xlfn.TEXTSPLIT(K3347,"-"),1,2)</f>
        <v>Nov</v>
      </c>
      <c r="X3347" t="str">
        <f>INDEX(_xlfn.TEXTSPLIT(K3347,"-"),1,1)</f>
        <v>15</v>
      </c>
      <c r="Y3347">
        <f>INDEX(months!B:B,MATCH(Sheet1!W3347,months!A:A,0))</f>
        <v>11</v>
      </c>
      <c r="Z3347">
        <f t="shared" si="370"/>
        <v>43054</v>
      </c>
    </row>
    <row r="3348" spans="1:26" x14ac:dyDescent="0.2">
      <c r="A3348" t="s">
        <v>4789</v>
      </c>
      <c r="B3348" t="s">
        <v>4612</v>
      </c>
      <c r="C3348">
        <v>3.5</v>
      </c>
      <c r="D3348">
        <v>75336</v>
      </c>
      <c r="E3348" t="s">
        <v>4790</v>
      </c>
      <c r="F3348" t="s">
        <v>65</v>
      </c>
      <c r="G3348" t="s">
        <v>23</v>
      </c>
      <c r="H3348" t="s">
        <v>24</v>
      </c>
      <c r="I3348" t="s">
        <v>25</v>
      </c>
      <c r="J3348" t="s">
        <v>4613</v>
      </c>
      <c r="K3348" t="s">
        <v>3373</v>
      </c>
      <c r="L3348" t="s">
        <v>180</v>
      </c>
      <c r="M3348" t="s">
        <v>86</v>
      </c>
      <c r="N3348">
        <f t="shared" si="364"/>
        <v>0</v>
      </c>
      <c r="O3348" t="str">
        <f t="shared" si="365"/>
        <v>No</v>
      </c>
      <c r="P3348">
        <f t="shared" si="366"/>
        <v>0</v>
      </c>
      <c r="Q3348">
        <f t="shared" si="367"/>
        <v>4813937689</v>
      </c>
      <c r="R3348">
        <f t="shared" si="368"/>
        <v>4.1933383153624479</v>
      </c>
      <c r="S3348" t="str">
        <f t="shared" si="369"/>
        <v>Acceptable</v>
      </c>
      <c r="T3348">
        <f>ROUNDUP(C3348,0)</f>
        <v>4</v>
      </c>
      <c r="U3348">
        <f>ROUNDDOWN(C3348,0)</f>
        <v>3</v>
      </c>
      <c r="V3348">
        <f>RIGHT(K3348,2)+2000</f>
        <v>2016</v>
      </c>
      <c r="W3348" t="str">
        <f>INDEX(_xlfn.TEXTSPLIT(K3348,"-"),1,2)</f>
        <v>Feb</v>
      </c>
      <c r="X3348" t="str">
        <f>INDEX(_xlfn.TEXTSPLIT(K3348,"-"),1,1)</f>
        <v>5</v>
      </c>
      <c r="Y3348">
        <f>INDEX(months!B:B,MATCH(Sheet1!W3348,months!A:A,0))</f>
        <v>2</v>
      </c>
      <c r="Z3348">
        <f t="shared" si="370"/>
        <v>42405</v>
      </c>
    </row>
    <row r="3349" spans="1:26" x14ac:dyDescent="0.2">
      <c r="A3349" t="s">
        <v>4791</v>
      </c>
      <c r="B3349" t="s">
        <v>4612</v>
      </c>
      <c r="C3349">
        <v>4.4000000000000004</v>
      </c>
      <c r="D3349">
        <v>745245</v>
      </c>
      <c r="E3349" t="s">
        <v>525</v>
      </c>
      <c r="F3349" t="s">
        <v>89</v>
      </c>
      <c r="G3349" t="s">
        <v>23</v>
      </c>
      <c r="H3349" t="s">
        <v>24</v>
      </c>
      <c r="I3349" t="s">
        <v>25</v>
      </c>
      <c r="J3349" t="s">
        <v>4613</v>
      </c>
      <c r="K3349" t="s">
        <v>2712</v>
      </c>
      <c r="L3349" t="s">
        <v>3370</v>
      </c>
      <c r="M3349" t="s">
        <v>60</v>
      </c>
      <c r="N3349">
        <f t="shared" si="364"/>
        <v>0</v>
      </c>
      <c r="O3349" t="str">
        <f t="shared" si="365"/>
        <v>No</v>
      </c>
      <c r="P3349">
        <f t="shared" si="366"/>
        <v>0</v>
      </c>
      <c r="Q3349">
        <f t="shared" si="367"/>
        <v>4813937689</v>
      </c>
      <c r="R3349">
        <f t="shared" si="368"/>
        <v>4.1933383153624479</v>
      </c>
      <c r="S3349" t="str">
        <f t="shared" si="369"/>
        <v>Acceptable</v>
      </c>
      <c r="T3349">
        <f>ROUNDUP(C3349,0)</f>
        <v>5</v>
      </c>
      <c r="U3349">
        <f>ROUNDDOWN(C3349,0)</f>
        <v>4</v>
      </c>
      <c r="V3349">
        <f>RIGHT(K3349,2)+2000</f>
        <v>2018</v>
      </c>
      <c r="W3349" t="str">
        <f>INDEX(_xlfn.TEXTSPLIT(K3349,"-"),1,2)</f>
        <v>Apr</v>
      </c>
      <c r="X3349" t="str">
        <f>INDEX(_xlfn.TEXTSPLIT(K3349,"-"),1,1)</f>
        <v>13</v>
      </c>
      <c r="Y3349">
        <f>INDEX(months!B:B,MATCH(Sheet1!W3349,months!A:A,0))</f>
        <v>4</v>
      </c>
      <c r="Z3349">
        <f t="shared" si="370"/>
        <v>43203</v>
      </c>
    </row>
    <row r="3350" spans="1:26" x14ac:dyDescent="0.2">
      <c r="A3350" t="s">
        <v>4792</v>
      </c>
      <c r="B3350" t="s">
        <v>4612</v>
      </c>
      <c r="C3350">
        <v>4.4000000000000004</v>
      </c>
      <c r="D3350">
        <v>4934130</v>
      </c>
      <c r="E3350" t="s">
        <v>46</v>
      </c>
      <c r="F3350" t="s">
        <v>448</v>
      </c>
      <c r="G3350" t="s">
        <v>23</v>
      </c>
      <c r="H3350" t="s">
        <v>24</v>
      </c>
      <c r="I3350" t="s">
        <v>25</v>
      </c>
      <c r="J3350" t="s">
        <v>4613</v>
      </c>
      <c r="K3350" t="s">
        <v>1613</v>
      </c>
      <c r="L3350" t="s">
        <v>46</v>
      </c>
      <c r="M3350" t="s">
        <v>46</v>
      </c>
      <c r="N3350">
        <f t="shared" si="364"/>
        <v>0</v>
      </c>
      <c r="O3350" t="str">
        <f t="shared" si="365"/>
        <v>No</v>
      </c>
      <c r="P3350">
        <f t="shared" si="366"/>
        <v>0</v>
      </c>
      <c r="Q3350">
        <f t="shared" si="367"/>
        <v>4813937689</v>
      </c>
      <c r="R3350">
        <f t="shared" si="368"/>
        <v>4.1933383153624479</v>
      </c>
      <c r="S3350" t="str">
        <f t="shared" si="369"/>
        <v>Acceptable</v>
      </c>
      <c r="T3350">
        <f>ROUNDUP(C3350,0)</f>
        <v>5</v>
      </c>
      <c r="U3350">
        <f>ROUNDDOWN(C3350,0)</f>
        <v>4</v>
      </c>
      <c r="V3350">
        <f>RIGHT(K3350,2)+2000</f>
        <v>2018</v>
      </c>
      <c r="W3350" t="str">
        <f>INDEX(_xlfn.TEXTSPLIT(K3350,"-"),1,2)</f>
        <v>Jun</v>
      </c>
      <c r="X3350" t="str">
        <f>INDEX(_xlfn.TEXTSPLIT(K3350,"-"),1,1)</f>
        <v>11</v>
      </c>
      <c r="Y3350">
        <f>INDEX(months!B:B,MATCH(Sheet1!W3350,months!A:A,0))</f>
        <v>6</v>
      </c>
      <c r="Z3350">
        <f t="shared" si="370"/>
        <v>43262</v>
      </c>
    </row>
    <row r="3351" spans="1:26" x14ac:dyDescent="0.2">
      <c r="A3351" t="s">
        <v>4793</v>
      </c>
      <c r="B3351" t="s">
        <v>4612</v>
      </c>
      <c r="C3351">
        <v>4.4000000000000004</v>
      </c>
      <c r="D3351">
        <v>137562</v>
      </c>
      <c r="E3351" t="s">
        <v>46</v>
      </c>
      <c r="F3351" t="s">
        <v>89</v>
      </c>
      <c r="G3351" t="s">
        <v>23</v>
      </c>
      <c r="H3351" t="s">
        <v>24</v>
      </c>
      <c r="I3351" t="s">
        <v>25</v>
      </c>
      <c r="J3351" t="s">
        <v>4613</v>
      </c>
      <c r="K3351" t="s">
        <v>156</v>
      </c>
      <c r="L3351" t="s">
        <v>46</v>
      </c>
      <c r="M3351" t="s">
        <v>46</v>
      </c>
      <c r="N3351">
        <f t="shared" si="364"/>
        <v>0</v>
      </c>
      <c r="O3351" t="str">
        <f t="shared" si="365"/>
        <v>No</v>
      </c>
      <c r="P3351">
        <f t="shared" si="366"/>
        <v>0</v>
      </c>
      <c r="Q3351">
        <f t="shared" si="367"/>
        <v>4813937689</v>
      </c>
      <c r="R3351">
        <f t="shared" si="368"/>
        <v>4.1933383153624479</v>
      </c>
      <c r="S3351" t="str">
        <f t="shared" si="369"/>
        <v>Acceptable</v>
      </c>
      <c r="T3351">
        <f>ROUNDUP(C3351,0)</f>
        <v>5</v>
      </c>
      <c r="U3351">
        <f>ROUNDDOWN(C3351,0)</f>
        <v>4</v>
      </c>
      <c r="V3351">
        <f>RIGHT(K3351,2)+2000</f>
        <v>2018</v>
      </c>
      <c r="W3351" t="str">
        <f>INDEX(_xlfn.TEXTSPLIT(K3351,"-"),1,2)</f>
        <v>May</v>
      </c>
      <c r="X3351" t="str">
        <f>INDEX(_xlfn.TEXTSPLIT(K3351,"-"),1,1)</f>
        <v>31</v>
      </c>
      <c r="Y3351">
        <f>INDEX(months!B:B,MATCH(Sheet1!W3351,months!A:A,0))</f>
        <v>5</v>
      </c>
      <c r="Z3351">
        <f t="shared" si="370"/>
        <v>43251</v>
      </c>
    </row>
    <row r="3352" spans="1:26" x14ac:dyDescent="0.2">
      <c r="A3352" t="s">
        <v>4794</v>
      </c>
      <c r="B3352" t="s">
        <v>4612</v>
      </c>
      <c r="C3352">
        <v>4.0999999999999996</v>
      </c>
      <c r="D3352">
        <v>172990</v>
      </c>
      <c r="E3352" t="s">
        <v>4795</v>
      </c>
      <c r="F3352" t="s">
        <v>89</v>
      </c>
      <c r="G3352" t="s">
        <v>23</v>
      </c>
      <c r="H3352" t="s">
        <v>24</v>
      </c>
      <c r="I3352" t="s">
        <v>25</v>
      </c>
      <c r="J3352" t="s">
        <v>4613</v>
      </c>
      <c r="K3352" t="s">
        <v>4796</v>
      </c>
      <c r="L3352" t="s">
        <v>4797</v>
      </c>
      <c r="M3352" t="s">
        <v>237</v>
      </c>
      <c r="N3352">
        <f t="shared" si="364"/>
        <v>0</v>
      </c>
      <c r="O3352" t="str">
        <f t="shared" si="365"/>
        <v>No</v>
      </c>
      <c r="P3352">
        <f t="shared" si="366"/>
        <v>0</v>
      </c>
      <c r="Q3352">
        <f t="shared" si="367"/>
        <v>4813937689</v>
      </c>
      <c r="R3352">
        <f t="shared" si="368"/>
        <v>4.1933383153624479</v>
      </c>
      <c r="S3352" t="str">
        <f t="shared" si="369"/>
        <v>Acceptable</v>
      </c>
      <c r="T3352">
        <f>ROUNDUP(C3352,0)</f>
        <v>5</v>
      </c>
      <c r="U3352">
        <f>ROUNDDOWN(C3352,0)</f>
        <v>4</v>
      </c>
      <c r="V3352">
        <f>RIGHT(K3352,2)+2000</f>
        <v>2017</v>
      </c>
      <c r="W3352" t="str">
        <f>INDEX(_xlfn.TEXTSPLIT(K3352,"-"),1,2)</f>
        <v>Dec</v>
      </c>
      <c r="X3352" t="str">
        <f>INDEX(_xlfn.TEXTSPLIT(K3352,"-"),1,1)</f>
        <v>2</v>
      </c>
      <c r="Y3352">
        <f>INDEX(months!B:B,MATCH(Sheet1!W3352,months!A:A,0))</f>
        <v>12</v>
      </c>
      <c r="Z3352">
        <f t="shared" si="370"/>
        <v>43071</v>
      </c>
    </row>
    <row r="3353" spans="1:26" x14ac:dyDescent="0.2">
      <c r="A3353" t="s">
        <v>4798</v>
      </c>
      <c r="B3353" t="s">
        <v>4612</v>
      </c>
      <c r="C3353">
        <v>4.2</v>
      </c>
      <c r="D3353">
        <v>68309</v>
      </c>
      <c r="E3353" t="s">
        <v>544</v>
      </c>
      <c r="F3353" t="s">
        <v>65</v>
      </c>
      <c r="G3353" t="s">
        <v>23</v>
      </c>
      <c r="H3353" t="s">
        <v>24</v>
      </c>
      <c r="I3353" t="s">
        <v>25</v>
      </c>
      <c r="J3353" t="s">
        <v>4613</v>
      </c>
      <c r="K3353" t="s">
        <v>506</v>
      </c>
      <c r="L3353" t="s">
        <v>4799</v>
      </c>
      <c r="M3353" t="s">
        <v>86</v>
      </c>
      <c r="N3353">
        <f t="shared" si="364"/>
        <v>0</v>
      </c>
      <c r="O3353" t="str">
        <f t="shared" si="365"/>
        <v>No</v>
      </c>
      <c r="P3353">
        <f t="shared" si="366"/>
        <v>0</v>
      </c>
      <c r="Q3353">
        <f t="shared" si="367"/>
        <v>4813937689</v>
      </c>
      <c r="R3353">
        <f t="shared" si="368"/>
        <v>4.1933383153624479</v>
      </c>
      <c r="S3353" t="str">
        <f t="shared" si="369"/>
        <v>Acceptable</v>
      </c>
      <c r="T3353">
        <f>ROUNDUP(C3353,0)</f>
        <v>5</v>
      </c>
      <c r="U3353">
        <f>ROUNDDOWN(C3353,0)</f>
        <v>4</v>
      </c>
      <c r="V3353">
        <f>RIGHT(K3353,2)+2000</f>
        <v>2017</v>
      </c>
      <c r="W3353" t="str">
        <f>INDEX(_xlfn.TEXTSPLIT(K3353,"-"),1,2)</f>
        <v>Nov</v>
      </c>
      <c r="X3353" t="str">
        <f>INDEX(_xlfn.TEXTSPLIT(K3353,"-"),1,1)</f>
        <v>23</v>
      </c>
      <c r="Y3353">
        <f>INDEX(months!B:B,MATCH(Sheet1!W3353,months!A:A,0))</f>
        <v>11</v>
      </c>
      <c r="Z3353">
        <f t="shared" si="370"/>
        <v>43062</v>
      </c>
    </row>
    <row r="3354" spans="1:26" x14ac:dyDescent="0.2">
      <c r="A3354" t="s">
        <v>4800</v>
      </c>
      <c r="B3354" t="s">
        <v>4801</v>
      </c>
      <c r="C3354">
        <v>4.5999999999999996</v>
      </c>
      <c r="D3354">
        <v>1121805</v>
      </c>
      <c r="E3354" t="s">
        <v>46</v>
      </c>
      <c r="F3354" t="s">
        <v>43</v>
      </c>
      <c r="G3354" t="s">
        <v>23</v>
      </c>
      <c r="H3354" t="s">
        <v>24</v>
      </c>
      <c r="I3354" t="s">
        <v>25</v>
      </c>
      <c r="J3354" t="s">
        <v>4802</v>
      </c>
      <c r="K3354" t="s">
        <v>407</v>
      </c>
      <c r="L3354" t="s">
        <v>46</v>
      </c>
      <c r="M3354" t="s">
        <v>46</v>
      </c>
      <c r="N3354">
        <f t="shared" si="364"/>
        <v>0</v>
      </c>
      <c r="O3354" t="str">
        <f t="shared" si="365"/>
        <v>No</v>
      </c>
      <c r="P3354">
        <f t="shared" si="366"/>
        <v>0</v>
      </c>
      <c r="Q3354">
        <f t="shared" si="367"/>
        <v>4813937689</v>
      </c>
      <c r="R3354">
        <f t="shared" si="368"/>
        <v>4.1933383153624479</v>
      </c>
      <c r="S3354" t="str">
        <f t="shared" si="369"/>
        <v>Acceptable</v>
      </c>
      <c r="T3354">
        <f>ROUNDUP(C3354,0)</f>
        <v>5</v>
      </c>
      <c r="U3354">
        <f>ROUNDDOWN(C3354,0)</f>
        <v>4</v>
      </c>
      <c r="V3354">
        <f>RIGHT(K3354,2)+2000</f>
        <v>2018</v>
      </c>
      <c r="W3354" t="str">
        <f>INDEX(_xlfn.TEXTSPLIT(K3354,"-"),1,2)</f>
        <v>May</v>
      </c>
      <c r="X3354" t="str">
        <f>INDEX(_xlfn.TEXTSPLIT(K3354,"-"),1,1)</f>
        <v>14</v>
      </c>
      <c r="Y3354">
        <f>INDEX(months!B:B,MATCH(Sheet1!W3354,months!A:A,0))</f>
        <v>5</v>
      </c>
      <c r="Z3354">
        <f t="shared" si="370"/>
        <v>43234</v>
      </c>
    </row>
    <row r="3355" spans="1:26" x14ac:dyDescent="0.2">
      <c r="A3355" t="s">
        <v>4803</v>
      </c>
      <c r="B3355" t="s">
        <v>4801</v>
      </c>
      <c r="C3355">
        <v>4.4000000000000004</v>
      </c>
      <c r="D3355">
        <v>7146</v>
      </c>
      <c r="E3355" t="s">
        <v>31</v>
      </c>
      <c r="F3355" t="s">
        <v>65</v>
      </c>
      <c r="G3355" t="s">
        <v>23</v>
      </c>
      <c r="H3355" t="s">
        <v>24</v>
      </c>
      <c r="I3355" t="s">
        <v>124</v>
      </c>
      <c r="J3355" t="s">
        <v>4802</v>
      </c>
      <c r="K3355" t="s">
        <v>3245</v>
      </c>
      <c r="L3355" t="s">
        <v>53</v>
      </c>
      <c r="M3355" t="s">
        <v>86</v>
      </c>
      <c r="N3355">
        <f t="shared" si="364"/>
        <v>0</v>
      </c>
      <c r="O3355" t="str">
        <f t="shared" si="365"/>
        <v>No</v>
      </c>
      <c r="P3355">
        <f t="shared" si="366"/>
        <v>0</v>
      </c>
      <c r="Q3355">
        <f t="shared" si="367"/>
        <v>4813937689</v>
      </c>
      <c r="R3355">
        <f t="shared" si="368"/>
        <v>4.1933383153624479</v>
      </c>
      <c r="S3355" t="str">
        <f t="shared" si="369"/>
        <v>Acceptable</v>
      </c>
      <c r="T3355">
        <f>ROUNDUP(C3355,0)</f>
        <v>5</v>
      </c>
      <c r="U3355">
        <f>ROUNDDOWN(C3355,0)</f>
        <v>4</v>
      </c>
      <c r="V3355">
        <f>RIGHT(K3355,2)+2000</f>
        <v>2018</v>
      </c>
      <c r="W3355" t="str">
        <f>INDEX(_xlfn.TEXTSPLIT(K3355,"-"),1,2)</f>
        <v>Feb</v>
      </c>
      <c r="X3355" t="str">
        <f>INDEX(_xlfn.TEXTSPLIT(K3355,"-"),1,1)</f>
        <v>2</v>
      </c>
      <c r="Y3355">
        <f>INDEX(months!B:B,MATCH(Sheet1!W3355,months!A:A,0))</f>
        <v>2</v>
      </c>
      <c r="Z3355">
        <f t="shared" si="370"/>
        <v>43133</v>
      </c>
    </row>
    <row r="3356" spans="1:26" x14ac:dyDescent="0.2">
      <c r="A3356" t="s">
        <v>4804</v>
      </c>
      <c r="B3356" t="s">
        <v>4801</v>
      </c>
      <c r="C3356">
        <v>4.5999999999999996</v>
      </c>
      <c r="D3356">
        <v>6466641</v>
      </c>
      <c r="E3356" t="s">
        <v>46</v>
      </c>
      <c r="F3356" t="s">
        <v>448</v>
      </c>
      <c r="G3356" t="s">
        <v>23</v>
      </c>
      <c r="H3356" t="s">
        <v>24</v>
      </c>
      <c r="I3356" t="s">
        <v>44</v>
      </c>
      <c r="J3356" t="s">
        <v>4802</v>
      </c>
      <c r="K3356" t="s">
        <v>160</v>
      </c>
      <c r="L3356" t="s">
        <v>46</v>
      </c>
      <c r="M3356" t="s">
        <v>46</v>
      </c>
      <c r="N3356">
        <f t="shared" si="364"/>
        <v>0</v>
      </c>
      <c r="O3356" t="str">
        <f t="shared" si="365"/>
        <v>No</v>
      </c>
      <c r="P3356">
        <f t="shared" si="366"/>
        <v>0</v>
      </c>
      <c r="Q3356">
        <f t="shared" si="367"/>
        <v>4813937689</v>
      </c>
      <c r="R3356">
        <f t="shared" si="368"/>
        <v>4.1933383153624479</v>
      </c>
      <c r="S3356" t="str">
        <f t="shared" si="369"/>
        <v>Acceptable</v>
      </c>
      <c r="T3356">
        <f>ROUNDUP(C3356,0)</f>
        <v>5</v>
      </c>
      <c r="U3356">
        <f>ROUNDDOWN(C3356,0)</f>
        <v>4</v>
      </c>
      <c r="V3356">
        <f>RIGHT(K3356,2)+2000</f>
        <v>2018</v>
      </c>
      <c r="W3356" t="str">
        <f>INDEX(_xlfn.TEXTSPLIT(K3356,"-"),1,2)</f>
        <v>Jul</v>
      </c>
      <c r="X3356" t="str">
        <f>INDEX(_xlfn.TEXTSPLIT(K3356,"-"),1,1)</f>
        <v>19</v>
      </c>
      <c r="Y3356">
        <f>INDEX(months!B:B,MATCH(Sheet1!W3356,months!A:A,0))</f>
        <v>7</v>
      </c>
      <c r="Z3356">
        <f t="shared" si="370"/>
        <v>43300</v>
      </c>
    </row>
    <row r="3357" spans="1:26" x14ac:dyDescent="0.2">
      <c r="A3357" t="s">
        <v>4805</v>
      </c>
      <c r="B3357" t="s">
        <v>4801</v>
      </c>
      <c r="C3357">
        <v>4.5999999999999996</v>
      </c>
      <c r="D3357">
        <v>49657</v>
      </c>
      <c r="E3357" t="s">
        <v>37</v>
      </c>
      <c r="F3357" t="s">
        <v>38</v>
      </c>
      <c r="G3357" t="s">
        <v>23</v>
      </c>
      <c r="H3357" t="s">
        <v>24</v>
      </c>
      <c r="I3357" t="s">
        <v>25</v>
      </c>
      <c r="J3357" t="s">
        <v>4802</v>
      </c>
      <c r="K3357" t="s">
        <v>3021</v>
      </c>
      <c r="L3357" t="s">
        <v>4806</v>
      </c>
      <c r="M3357" t="s">
        <v>54</v>
      </c>
      <c r="N3357">
        <f t="shared" si="364"/>
        <v>0</v>
      </c>
      <c r="O3357" t="str">
        <f t="shared" si="365"/>
        <v>No</v>
      </c>
      <c r="P3357">
        <f t="shared" si="366"/>
        <v>0</v>
      </c>
      <c r="Q3357">
        <f t="shared" si="367"/>
        <v>4813937689</v>
      </c>
      <c r="R3357">
        <f t="shared" si="368"/>
        <v>4.1933383153624479</v>
      </c>
      <c r="S3357" t="str">
        <f t="shared" si="369"/>
        <v>Acceptable</v>
      </c>
      <c r="T3357">
        <f>ROUNDUP(C3357,0)</f>
        <v>5</v>
      </c>
      <c r="U3357">
        <f>ROUNDDOWN(C3357,0)</f>
        <v>4</v>
      </c>
      <c r="V3357">
        <f>RIGHT(K3357,2)+2000</f>
        <v>2018</v>
      </c>
      <c r="W3357" t="str">
        <f>INDEX(_xlfn.TEXTSPLIT(K3357,"-"),1,2)</f>
        <v>Aug</v>
      </c>
      <c r="X3357" t="str">
        <f>INDEX(_xlfn.TEXTSPLIT(K3357,"-"),1,1)</f>
        <v>6</v>
      </c>
      <c r="Y3357">
        <f>INDEX(months!B:B,MATCH(Sheet1!W3357,months!A:A,0))</f>
        <v>8</v>
      </c>
      <c r="Z3357">
        <f t="shared" si="370"/>
        <v>43318</v>
      </c>
    </row>
    <row r="3358" spans="1:26" x14ac:dyDescent="0.2">
      <c r="A3358" t="s">
        <v>4807</v>
      </c>
      <c r="B3358" t="s">
        <v>4801</v>
      </c>
      <c r="C3358">
        <v>4.5</v>
      </c>
      <c r="D3358">
        <v>1724</v>
      </c>
      <c r="E3358" t="s">
        <v>93</v>
      </c>
      <c r="F3358" t="s">
        <v>50</v>
      </c>
      <c r="G3358" t="s">
        <v>23</v>
      </c>
      <c r="H3358" t="s">
        <v>24</v>
      </c>
      <c r="I3358" t="s">
        <v>418</v>
      </c>
      <c r="J3358" t="s">
        <v>4802</v>
      </c>
      <c r="K3358" t="s">
        <v>94</v>
      </c>
      <c r="L3358" t="s">
        <v>4808</v>
      </c>
      <c r="M3358" t="s">
        <v>29</v>
      </c>
      <c r="N3358">
        <f t="shared" si="364"/>
        <v>0</v>
      </c>
      <c r="O3358" t="str">
        <f t="shared" si="365"/>
        <v>No</v>
      </c>
      <c r="P3358">
        <f t="shared" si="366"/>
        <v>0</v>
      </c>
      <c r="Q3358">
        <f t="shared" si="367"/>
        <v>4813937689</v>
      </c>
      <c r="R3358">
        <f t="shared" si="368"/>
        <v>4.1933383153624479</v>
      </c>
      <c r="S3358" t="str">
        <f t="shared" si="369"/>
        <v>Acceptable</v>
      </c>
      <c r="T3358">
        <f>ROUNDUP(C3358,0)</f>
        <v>5</v>
      </c>
      <c r="U3358">
        <f>ROUNDDOWN(C3358,0)</f>
        <v>4</v>
      </c>
      <c r="V3358">
        <f>RIGHT(K3358,2)+2000</f>
        <v>2018</v>
      </c>
      <c r="W3358" t="str">
        <f>INDEX(_xlfn.TEXTSPLIT(K3358,"-"),1,2)</f>
        <v>Jun</v>
      </c>
      <c r="X3358" t="str">
        <f>INDEX(_xlfn.TEXTSPLIT(K3358,"-"),1,1)</f>
        <v>26</v>
      </c>
      <c r="Y3358">
        <f>INDEX(months!B:B,MATCH(Sheet1!W3358,months!A:A,0))</f>
        <v>6</v>
      </c>
      <c r="Z3358">
        <f t="shared" si="370"/>
        <v>43277</v>
      </c>
    </row>
    <row r="3359" spans="1:26" x14ac:dyDescent="0.2">
      <c r="A3359" t="s">
        <v>4809</v>
      </c>
      <c r="B3359" t="s">
        <v>4801</v>
      </c>
      <c r="C3359">
        <v>4.7</v>
      </c>
      <c r="D3359">
        <v>139258</v>
      </c>
      <c r="E3359" t="s">
        <v>46</v>
      </c>
      <c r="F3359" t="s">
        <v>38</v>
      </c>
      <c r="G3359" t="s">
        <v>23</v>
      </c>
      <c r="H3359" t="s">
        <v>24</v>
      </c>
      <c r="I3359" t="s">
        <v>25</v>
      </c>
      <c r="J3359" t="s">
        <v>4802</v>
      </c>
      <c r="K3359" t="s">
        <v>97</v>
      </c>
      <c r="L3359" t="s">
        <v>46</v>
      </c>
      <c r="M3359" t="s">
        <v>54</v>
      </c>
      <c r="N3359">
        <f t="shared" si="364"/>
        <v>0</v>
      </c>
      <c r="O3359" t="str">
        <f t="shared" si="365"/>
        <v>No</v>
      </c>
      <c r="P3359">
        <f t="shared" si="366"/>
        <v>0</v>
      </c>
      <c r="Q3359">
        <f t="shared" si="367"/>
        <v>4813937689</v>
      </c>
      <c r="R3359">
        <f t="shared" si="368"/>
        <v>4.1933383153624479</v>
      </c>
      <c r="S3359" t="str">
        <f t="shared" si="369"/>
        <v>Acceptable</v>
      </c>
      <c r="T3359">
        <f>ROUNDUP(C3359,0)</f>
        <v>5</v>
      </c>
      <c r="U3359">
        <f>ROUNDDOWN(C3359,0)</f>
        <v>4</v>
      </c>
      <c r="V3359">
        <f>RIGHT(K3359,2)+2000</f>
        <v>2018</v>
      </c>
      <c r="W3359" t="str">
        <f>INDEX(_xlfn.TEXTSPLIT(K3359,"-"),1,2)</f>
        <v>Aug</v>
      </c>
      <c r="X3359" t="str">
        <f>INDEX(_xlfn.TEXTSPLIT(K3359,"-"),1,1)</f>
        <v>3</v>
      </c>
      <c r="Y3359">
        <f>INDEX(months!B:B,MATCH(Sheet1!W3359,months!A:A,0))</f>
        <v>8</v>
      </c>
      <c r="Z3359">
        <f t="shared" si="370"/>
        <v>43315</v>
      </c>
    </row>
    <row r="3360" spans="1:26" x14ac:dyDescent="0.2">
      <c r="A3360" t="s">
        <v>4810</v>
      </c>
      <c r="B3360" t="s">
        <v>4801</v>
      </c>
      <c r="C3360">
        <v>4.4000000000000004</v>
      </c>
      <c r="D3360">
        <v>32794</v>
      </c>
      <c r="E3360" t="s">
        <v>83</v>
      </c>
      <c r="F3360" t="s">
        <v>38</v>
      </c>
      <c r="G3360" t="s">
        <v>23</v>
      </c>
      <c r="H3360" t="s">
        <v>24</v>
      </c>
      <c r="I3360" t="s">
        <v>25</v>
      </c>
      <c r="J3360" t="s">
        <v>4802</v>
      </c>
      <c r="K3360" t="s">
        <v>84</v>
      </c>
      <c r="L3360" t="s">
        <v>4811</v>
      </c>
      <c r="M3360" t="s">
        <v>47</v>
      </c>
      <c r="N3360">
        <f t="shared" si="364"/>
        <v>0</v>
      </c>
      <c r="O3360" t="str">
        <f t="shared" si="365"/>
        <v>No</v>
      </c>
      <c r="P3360">
        <f t="shared" si="366"/>
        <v>0</v>
      </c>
      <c r="Q3360">
        <f t="shared" si="367"/>
        <v>4813937689</v>
      </c>
      <c r="R3360">
        <f t="shared" si="368"/>
        <v>4.1933383153624479</v>
      </c>
      <c r="S3360" t="str">
        <f t="shared" si="369"/>
        <v>Acceptable</v>
      </c>
      <c r="T3360">
        <f>ROUNDUP(C3360,0)</f>
        <v>5</v>
      </c>
      <c r="U3360">
        <f>ROUNDDOWN(C3360,0)</f>
        <v>4</v>
      </c>
      <c r="V3360">
        <f>RIGHT(K3360,2)+2000</f>
        <v>2018</v>
      </c>
      <c r="W3360" t="str">
        <f>INDEX(_xlfn.TEXTSPLIT(K3360,"-"),1,2)</f>
        <v>Jul</v>
      </c>
      <c r="X3360" t="str">
        <f>INDEX(_xlfn.TEXTSPLIT(K3360,"-"),1,1)</f>
        <v>31</v>
      </c>
      <c r="Y3360">
        <f>INDEX(months!B:B,MATCH(Sheet1!W3360,months!A:A,0))</f>
        <v>7</v>
      </c>
      <c r="Z3360">
        <f t="shared" si="370"/>
        <v>43312</v>
      </c>
    </row>
    <row r="3361" spans="1:26" x14ac:dyDescent="0.2">
      <c r="A3361" t="s">
        <v>4812</v>
      </c>
      <c r="B3361" t="s">
        <v>4801</v>
      </c>
      <c r="C3361">
        <v>4.5</v>
      </c>
      <c r="D3361">
        <v>102923</v>
      </c>
      <c r="E3361" t="s">
        <v>308</v>
      </c>
      <c r="F3361" t="s">
        <v>65</v>
      </c>
      <c r="G3361" t="s">
        <v>23</v>
      </c>
      <c r="H3361" t="s">
        <v>24</v>
      </c>
      <c r="I3361" t="s">
        <v>25</v>
      </c>
      <c r="J3361" t="s">
        <v>4802</v>
      </c>
      <c r="K3361" t="s">
        <v>605</v>
      </c>
      <c r="L3361" t="s">
        <v>2917</v>
      </c>
      <c r="M3361" t="s">
        <v>274</v>
      </c>
      <c r="N3361">
        <f t="shared" si="364"/>
        <v>0</v>
      </c>
      <c r="O3361" t="str">
        <f t="shared" si="365"/>
        <v>No</v>
      </c>
      <c r="P3361">
        <f t="shared" si="366"/>
        <v>0</v>
      </c>
      <c r="Q3361">
        <f t="shared" si="367"/>
        <v>4813937689</v>
      </c>
      <c r="R3361">
        <f t="shared" si="368"/>
        <v>4.1933383153624479</v>
      </c>
      <c r="S3361" t="str">
        <f t="shared" si="369"/>
        <v>Acceptable</v>
      </c>
      <c r="T3361">
        <f>ROUNDUP(C3361,0)</f>
        <v>5</v>
      </c>
      <c r="U3361">
        <f>ROUNDDOWN(C3361,0)</f>
        <v>4</v>
      </c>
      <c r="V3361">
        <f>RIGHT(K3361,2)+2000</f>
        <v>2018</v>
      </c>
      <c r="W3361" t="str">
        <f>INDEX(_xlfn.TEXTSPLIT(K3361,"-"),1,2)</f>
        <v>Jul</v>
      </c>
      <c r="X3361" t="str">
        <f>INDEX(_xlfn.TEXTSPLIT(K3361,"-"),1,1)</f>
        <v>10</v>
      </c>
      <c r="Y3361">
        <f>INDEX(months!B:B,MATCH(Sheet1!W3361,months!A:A,0))</f>
        <v>7</v>
      </c>
      <c r="Z3361">
        <f t="shared" si="370"/>
        <v>43291</v>
      </c>
    </row>
    <row r="3362" spans="1:26" x14ac:dyDescent="0.2">
      <c r="A3362" t="s">
        <v>4813</v>
      </c>
      <c r="B3362" t="s">
        <v>4801</v>
      </c>
      <c r="C3362">
        <v>4.5999999999999996</v>
      </c>
      <c r="D3362">
        <v>6702776</v>
      </c>
      <c r="E3362" t="s">
        <v>108</v>
      </c>
      <c r="F3362" t="s">
        <v>448</v>
      </c>
      <c r="G3362" t="s">
        <v>23</v>
      </c>
      <c r="H3362" t="s">
        <v>24</v>
      </c>
      <c r="I3362" t="s">
        <v>44</v>
      </c>
      <c r="J3362" t="s">
        <v>4802</v>
      </c>
      <c r="K3362" t="s">
        <v>97</v>
      </c>
      <c r="L3362" t="s">
        <v>4814</v>
      </c>
      <c r="M3362" t="s">
        <v>29</v>
      </c>
      <c r="N3362">
        <f t="shared" si="364"/>
        <v>0</v>
      </c>
      <c r="O3362" t="str">
        <f t="shared" si="365"/>
        <v>No</v>
      </c>
      <c r="P3362">
        <f t="shared" si="366"/>
        <v>0</v>
      </c>
      <c r="Q3362">
        <f t="shared" si="367"/>
        <v>4813937689</v>
      </c>
      <c r="R3362">
        <f t="shared" si="368"/>
        <v>4.1933383153624479</v>
      </c>
      <c r="S3362" t="str">
        <f t="shared" si="369"/>
        <v>Acceptable</v>
      </c>
      <c r="T3362">
        <f>ROUNDUP(C3362,0)</f>
        <v>5</v>
      </c>
      <c r="U3362">
        <f>ROUNDDOWN(C3362,0)</f>
        <v>4</v>
      </c>
      <c r="V3362">
        <f>RIGHT(K3362,2)+2000</f>
        <v>2018</v>
      </c>
      <c r="W3362" t="str">
        <f>INDEX(_xlfn.TEXTSPLIT(K3362,"-"),1,2)</f>
        <v>Aug</v>
      </c>
      <c r="X3362" t="str">
        <f>INDEX(_xlfn.TEXTSPLIT(K3362,"-"),1,1)</f>
        <v>3</v>
      </c>
      <c r="Y3362">
        <f>INDEX(months!B:B,MATCH(Sheet1!W3362,months!A:A,0))</f>
        <v>8</v>
      </c>
      <c r="Z3362">
        <f t="shared" si="370"/>
        <v>43315</v>
      </c>
    </row>
    <row r="3363" spans="1:26" x14ac:dyDescent="0.2">
      <c r="A3363" t="s">
        <v>4815</v>
      </c>
      <c r="B3363" t="s">
        <v>4801</v>
      </c>
      <c r="C3363">
        <v>4.5999999999999996</v>
      </c>
      <c r="D3363">
        <v>7583</v>
      </c>
      <c r="E3363" t="s">
        <v>1113</v>
      </c>
      <c r="F3363" t="s">
        <v>32</v>
      </c>
      <c r="G3363" t="s">
        <v>23</v>
      </c>
      <c r="H3363" t="s">
        <v>24</v>
      </c>
      <c r="I3363" t="s">
        <v>124</v>
      </c>
      <c r="J3363" t="s">
        <v>4802</v>
      </c>
      <c r="K3363" t="s">
        <v>287</v>
      </c>
      <c r="L3363" t="s">
        <v>4816</v>
      </c>
      <c r="M3363" t="s">
        <v>29</v>
      </c>
      <c r="N3363">
        <f t="shared" si="364"/>
        <v>0</v>
      </c>
      <c r="O3363" t="str">
        <f t="shared" si="365"/>
        <v>No</v>
      </c>
      <c r="P3363">
        <f t="shared" si="366"/>
        <v>0</v>
      </c>
      <c r="Q3363">
        <f t="shared" si="367"/>
        <v>4813937689</v>
      </c>
      <c r="R3363">
        <f t="shared" si="368"/>
        <v>4.1933383153624479</v>
      </c>
      <c r="S3363" t="str">
        <f t="shared" si="369"/>
        <v>Acceptable</v>
      </c>
      <c r="T3363">
        <f>ROUNDUP(C3363,0)</f>
        <v>5</v>
      </c>
      <c r="U3363">
        <f>ROUNDDOWN(C3363,0)</f>
        <v>4</v>
      </c>
      <c r="V3363">
        <f>RIGHT(K3363,2)+2000</f>
        <v>2018</v>
      </c>
      <c r="W3363" t="str">
        <f>INDEX(_xlfn.TEXTSPLIT(K3363,"-"),1,2)</f>
        <v>Jul</v>
      </c>
      <c r="X3363" t="str">
        <f>INDEX(_xlfn.TEXTSPLIT(K3363,"-"),1,1)</f>
        <v>4</v>
      </c>
      <c r="Y3363">
        <f>INDEX(months!B:B,MATCH(Sheet1!W3363,months!A:A,0))</f>
        <v>7</v>
      </c>
      <c r="Z3363">
        <f t="shared" si="370"/>
        <v>43285</v>
      </c>
    </row>
    <row r="3364" spans="1:26" x14ac:dyDescent="0.2">
      <c r="A3364" t="s">
        <v>4817</v>
      </c>
      <c r="B3364" t="s">
        <v>4801</v>
      </c>
      <c r="C3364">
        <v>4</v>
      </c>
      <c r="D3364">
        <v>24215</v>
      </c>
      <c r="E3364" t="s">
        <v>46</v>
      </c>
      <c r="F3364" t="s">
        <v>65</v>
      </c>
      <c r="G3364" t="s">
        <v>23</v>
      </c>
      <c r="H3364" t="s">
        <v>24</v>
      </c>
      <c r="I3364" t="s">
        <v>25</v>
      </c>
      <c r="J3364" t="s">
        <v>4802</v>
      </c>
      <c r="K3364" t="s">
        <v>97</v>
      </c>
      <c r="L3364" t="s">
        <v>46</v>
      </c>
      <c r="M3364" t="s">
        <v>46</v>
      </c>
      <c r="N3364">
        <f t="shared" si="364"/>
        <v>0</v>
      </c>
      <c r="O3364" t="str">
        <f t="shared" si="365"/>
        <v>No</v>
      </c>
      <c r="P3364">
        <f t="shared" si="366"/>
        <v>0</v>
      </c>
      <c r="Q3364">
        <f t="shared" si="367"/>
        <v>4813937689</v>
      </c>
      <c r="R3364">
        <f t="shared" si="368"/>
        <v>4.1933383153624479</v>
      </c>
      <c r="S3364" t="str">
        <f t="shared" si="369"/>
        <v>Acceptable</v>
      </c>
      <c r="T3364">
        <f>ROUNDUP(C3364,0)</f>
        <v>4</v>
      </c>
      <c r="U3364">
        <f>ROUNDDOWN(C3364,0)</f>
        <v>4</v>
      </c>
      <c r="V3364">
        <f>RIGHT(K3364,2)+2000</f>
        <v>2018</v>
      </c>
      <c r="W3364" t="str">
        <f>INDEX(_xlfn.TEXTSPLIT(K3364,"-"),1,2)</f>
        <v>Aug</v>
      </c>
      <c r="X3364" t="str">
        <f>INDEX(_xlfn.TEXTSPLIT(K3364,"-"),1,1)</f>
        <v>3</v>
      </c>
      <c r="Y3364">
        <f>INDEX(months!B:B,MATCH(Sheet1!W3364,months!A:A,0))</f>
        <v>8</v>
      </c>
      <c r="Z3364">
        <f t="shared" si="370"/>
        <v>43315</v>
      </c>
    </row>
    <row r="3365" spans="1:26" x14ac:dyDescent="0.2">
      <c r="A3365" t="s">
        <v>4818</v>
      </c>
      <c r="B3365" t="s">
        <v>4801</v>
      </c>
      <c r="C3365">
        <v>4.5999999999999996</v>
      </c>
      <c r="D3365">
        <v>5073</v>
      </c>
      <c r="E3365" t="s">
        <v>132</v>
      </c>
      <c r="F3365" t="s">
        <v>65</v>
      </c>
      <c r="G3365" t="s">
        <v>23</v>
      </c>
      <c r="H3365" t="s">
        <v>24</v>
      </c>
      <c r="I3365" t="s">
        <v>124</v>
      </c>
      <c r="J3365" t="s">
        <v>4802</v>
      </c>
      <c r="K3365" t="s">
        <v>4819</v>
      </c>
      <c r="L3365" t="s">
        <v>53</v>
      </c>
      <c r="M3365" t="s">
        <v>86</v>
      </c>
      <c r="N3365">
        <f t="shared" si="364"/>
        <v>0</v>
      </c>
      <c r="O3365" t="str">
        <f t="shared" si="365"/>
        <v>No</v>
      </c>
      <c r="P3365">
        <f t="shared" si="366"/>
        <v>0</v>
      </c>
      <c r="Q3365">
        <f t="shared" si="367"/>
        <v>4813937689</v>
      </c>
      <c r="R3365">
        <f t="shared" si="368"/>
        <v>4.1933383153624479</v>
      </c>
      <c r="S3365" t="str">
        <f t="shared" si="369"/>
        <v>Acceptable</v>
      </c>
      <c r="T3365">
        <f>ROUNDUP(C3365,0)</f>
        <v>5</v>
      </c>
      <c r="U3365">
        <f>ROUNDDOWN(C3365,0)</f>
        <v>4</v>
      </c>
      <c r="V3365">
        <f>RIGHT(K3365,2)+2000</f>
        <v>2017</v>
      </c>
      <c r="W3365" t="str">
        <f>INDEX(_xlfn.TEXTSPLIT(K3365,"-"),1,2)</f>
        <v>Sep</v>
      </c>
      <c r="X3365" t="str">
        <f>INDEX(_xlfn.TEXTSPLIT(K3365,"-"),1,1)</f>
        <v>25</v>
      </c>
      <c r="Y3365">
        <f>INDEX(months!B:B,MATCH(Sheet1!W3365,months!A:A,0))</f>
        <v>9</v>
      </c>
      <c r="Z3365">
        <f t="shared" si="370"/>
        <v>43003</v>
      </c>
    </row>
    <row r="3366" spans="1:26" x14ac:dyDescent="0.2">
      <c r="A3366" t="s">
        <v>4820</v>
      </c>
      <c r="B3366" t="s">
        <v>4801</v>
      </c>
      <c r="C3366">
        <v>4.5</v>
      </c>
      <c r="D3366">
        <v>15633</v>
      </c>
      <c r="E3366" t="s">
        <v>31</v>
      </c>
      <c r="F3366" t="s">
        <v>65</v>
      </c>
      <c r="G3366" t="s">
        <v>23</v>
      </c>
      <c r="H3366" t="s">
        <v>24</v>
      </c>
      <c r="I3366" t="s">
        <v>25</v>
      </c>
      <c r="J3366" t="s">
        <v>4802</v>
      </c>
      <c r="K3366" t="s">
        <v>4821</v>
      </c>
      <c r="L3366" t="s">
        <v>53</v>
      </c>
      <c r="M3366" t="s">
        <v>29</v>
      </c>
      <c r="N3366">
        <f t="shared" si="364"/>
        <v>0</v>
      </c>
      <c r="O3366" t="str">
        <f t="shared" si="365"/>
        <v>No</v>
      </c>
      <c r="P3366">
        <f t="shared" si="366"/>
        <v>0</v>
      </c>
      <c r="Q3366">
        <f t="shared" si="367"/>
        <v>4813937689</v>
      </c>
      <c r="R3366">
        <f t="shared" si="368"/>
        <v>4.1933383153624479</v>
      </c>
      <c r="S3366" t="str">
        <f t="shared" si="369"/>
        <v>Acceptable</v>
      </c>
      <c r="T3366">
        <f>ROUNDUP(C3366,0)</f>
        <v>5</v>
      </c>
      <c r="U3366">
        <f>ROUNDDOWN(C3366,0)</f>
        <v>4</v>
      </c>
      <c r="V3366">
        <f>RIGHT(K3366,2)+2000</f>
        <v>2017</v>
      </c>
      <c r="W3366" t="str">
        <f>INDEX(_xlfn.TEXTSPLIT(K3366,"-"),1,2)</f>
        <v>Mar</v>
      </c>
      <c r="X3366" t="str">
        <f>INDEX(_xlfn.TEXTSPLIT(K3366,"-"),1,1)</f>
        <v>9</v>
      </c>
      <c r="Y3366">
        <f>INDEX(months!B:B,MATCH(Sheet1!W3366,months!A:A,0))</f>
        <v>3</v>
      </c>
      <c r="Z3366">
        <f t="shared" si="370"/>
        <v>42803</v>
      </c>
    </row>
    <row r="3367" spans="1:26" x14ac:dyDescent="0.2">
      <c r="A3367" t="s">
        <v>4822</v>
      </c>
      <c r="B3367" t="s">
        <v>4801</v>
      </c>
      <c r="C3367">
        <v>4.7</v>
      </c>
      <c r="D3367">
        <v>1141545</v>
      </c>
      <c r="E3367" t="s">
        <v>186</v>
      </c>
      <c r="F3367" t="s">
        <v>43</v>
      </c>
      <c r="G3367" t="s">
        <v>23</v>
      </c>
      <c r="H3367" t="s">
        <v>24</v>
      </c>
      <c r="I3367" t="s">
        <v>25</v>
      </c>
      <c r="J3367" t="s">
        <v>4802</v>
      </c>
      <c r="K3367" t="s">
        <v>84</v>
      </c>
      <c r="L3367" t="s">
        <v>46</v>
      </c>
      <c r="M3367" t="s">
        <v>46</v>
      </c>
      <c r="N3367">
        <f t="shared" si="364"/>
        <v>0</v>
      </c>
      <c r="O3367" t="str">
        <f t="shared" si="365"/>
        <v>No</v>
      </c>
      <c r="P3367">
        <f t="shared" si="366"/>
        <v>0</v>
      </c>
      <c r="Q3367">
        <f t="shared" si="367"/>
        <v>4813937689</v>
      </c>
      <c r="R3367">
        <f t="shared" si="368"/>
        <v>4.1933383153624479</v>
      </c>
      <c r="S3367" t="str">
        <f t="shared" si="369"/>
        <v>Acceptable</v>
      </c>
      <c r="T3367">
        <f>ROUNDUP(C3367,0)</f>
        <v>5</v>
      </c>
      <c r="U3367">
        <f>ROUNDDOWN(C3367,0)</f>
        <v>4</v>
      </c>
      <c r="V3367">
        <f>RIGHT(K3367,2)+2000</f>
        <v>2018</v>
      </c>
      <c r="W3367" t="str">
        <f>INDEX(_xlfn.TEXTSPLIT(K3367,"-"),1,2)</f>
        <v>Jul</v>
      </c>
      <c r="X3367" t="str">
        <f>INDEX(_xlfn.TEXTSPLIT(K3367,"-"),1,1)</f>
        <v>31</v>
      </c>
      <c r="Y3367">
        <f>INDEX(months!B:B,MATCH(Sheet1!W3367,months!A:A,0))</f>
        <v>7</v>
      </c>
      <c r="Z3367">
        <f t="shared" si="370"/>
        <v>43312</v>
      </c>
    </row>
    <row r="3368" spans="1:26" x14ac:dyDescent="0.2">
      <c r="A3368" t="s">
        <v>4823</v>
      </c>
      <c r="B3368" t="s">
        <v>4801</v>
      </c>
      <c r="C3368">
        <v>4.7</v>
      </c>
      <c r="D3368">
        <v>29485</v>
      </c>
      <c r="E3368" t="s">
        <v>436</v>
      </c>
      <c r="F3368" t="s">
        <v>65</v>
      </c>
      <c r="G3368" t="s">
        <v>23</v>
      </c>
      <c r="H3368" t="s">
        <v>24</v>
      </c>
      <c r="I3368" t="s">
        <v>25</v>
      </c>
      <c r="J3368" t="s">
        <v>4802</v>
      </c>
      <c r="K3368" t="s">
        <v>187</v>
      </c>
      <c r="L3368" t="s">
        <v>80</v>
      </c>
      <c r="M3368" t="s">
        <v>86</v>
      </c>
      <c r="N3368">
        <f t="shared" si="364"/>
        <v>0</v>
      </c>
      <c r="O3368" t="str">
        <f t="shared" si="365"/>
        <v>No</v>
      </c>
      <c r="P3368">
        <f t="shared" si="366"/>
        <v>0</v>
      </c>
      <c r="Q3368">
        <f t="shared" si="367"/>
        <v>4813937689</v>
      </c>
      <c r="R3368">
        <f t="shared" si="368"/>
        <v>4.1933383153624479</v>
      </c>
      <c r="S3368" t="str">
        <f t="shared" si="369"/>
        <v>Acceptable</v>
      </c>
      <c r="T3368">
        <f>ROUNDUP(C3368,0)</f>
        <v>5</v>
      </c>
      <c r="U3368">
        <f>ROUNDDOWN(C3368,0)</f>
        <v>4</v>
      </c>
      <c r="V3368">
        <f>RIGHT(K3368,2)+2000</f>
        <v>2018</v>
      </c>
      <c r="W3368" t="str">
        <f>INDEX(_xlfn.TEXTSPLIT(K3368,"-"),1,2)</f>
        <v>Jul</v>
      </c>
      <c r="X3368" t="str">
        <f>INDEX(_xlfn.TEXTSPLIT(K3368,"-"),1,1)</f>
        <v>20</v>
      </c>
      <c r="Y3368">
        <f>INDEX(months!B:B,MATCH(Sheet1!W3368,months!A:A,0))</f>
        <v>7</v>
      </c>
      <c r="Z3368">
        <f t="shared" si="370"/>
        <v>43301</v>
      </c>
    </row>
    <row r="3369" spans="1:26" x14ac:dyDescent="0.2">
      <c r="A3369" t="s">
        <v>4824</v>
      </c>
      <c r="B3369" t="s">
        <v>4801</v>
      </c>
      <c r="C3369">
        <v>4.4000000000000004</v>
      </c>
      <c r="D3369">
        <v>142393</v>
      </c>
      <c r="E3369" t="s">
        <v>83</v>
      </c>
      <c r="F3369" t="s">
        <v>89</v>
      </c>
      <c r="G3369" t="s">
        <v>23</v>
      </c>
      <c r="H3369" t="s">
        <v>24</v>
      </c>
      <c r="I3369" t="s">
        <v>25</v>
      </c>
      <c r="J3369" t="s">
        <v>4802</v>
      </c>
      <c r="K3369" t="s">
        <v>84</v>
      </c>
      <c r="L3369" t="s">
        <v>4825</v>
      </c>
      <c r="M3369" t="s">
        <v>47</v>
      </c>
      <c r="N3369">
        <f t="shared" si="364"/>
        <v>0</v>
      </c>
      <c r="O3369" t="str">
        <f t="shared" si="365"/>
        <v>No</v>
      </c>
      <c r="P3369">
        <f t="shared" si="366"/>
        <v>0</v>
      </c>
      <c r="Q3369">
        <f t="shared" si="367"/>
        <v>4813937689</v>
      </c>
      <c r="R3369">
        <f t="shared" si="368"/>
        <v>4.1933383153624479</v>
      </c>
      <c r="S3369" t="str">
        <f t="shared" si="369"/>
        <v>Acceptable</v>
      </c>
      <c r="T3369">
        <f>ROUNDUP(C3369,0)</f>
        <v>5</v>
      </c>
      <c r="U3369">
        <f>ROUNDDOWN(C3369,0)</f>
        <v>4</v>
      </c>
      <c r="V3369">
        <f>RIGHT(K3369,2)+2000</f>
        <v>2018</v>
      </c>
      <c r="W3369" t="str">
        <f>INDEX(_xlfn.TEXTSPLIT(K3369,"-"),1,2)</f>
        <v>Jul</v>
      </c>
      <c r="X3369" t="str">
        <f>INDEX(_xlfn.TEXTSPLIT(K3369,"-"),1,1)</f>
        <v>31</v>
      </c>
      <c r="Y3369">
        <f>INDEX(months!B:B,MATCH(Sheet1!W3369,months!A:A,0))</f>
        <v>7</v>
      </c>
      <c r="Z3369">
        <f t="shared" si="370"/>
        <v>43312</v>
      </c>
    </row>
    <row r="3370" spans="1:26" x14ac:dyDescent="0.2">
      <c r="A3370" t="s">
        <v>4826</v>
      </c>
      <c r="B3370" t="s">
        <v>4801</v>
      </c>
      <c r="C3370">
        <v>4.3</v>
      </c>
      <c r="D3370">
        <v>71688</v>
      </c>
      <c r="E3370" t="s">
        <v>83</v>
      </c>
      <c r="F3370" t="s">
        <v>89</v>
      </c>
      <c r="G3370" t="s">
        <v>23</v>
      </c>
      <c r="H3370" t="s">
        <v>24</v>
      </c>
      <c r="I3370" t="s">
        <v>25</v>
      </c>
      <c r="J3370" t="s">
        <v>4802</v>
      </c>
      <c r="K3370" t="s">
        <v>1613</v>
      </c>
      <c r="L3370" t="s">
        <v>2742</v>
      </c>
      <c r="M3370" t="s">
        <v>81</v>
      </c>
      <c r="N3370">
        <f t="shared" si="364"/>
        <v>0</v>
      </c>
      <c r="O3370" t="str">
        <f t="shared" si="365"/>
        <v>No</v>
      </c>
      <c r="P3370">
        <f t="shared" si="366"/>
        <v>0</v>
      </c>
      <c r="Q3370">
        <f t="shared" si="367"/>
        <v>4813937689</v>
      </c>
      <c r="R3370">
        <f t="shared" si="368"/>
        <v>4.1933383153624479</v>
      </c>
      <c r="S3370" t="str">
        <f t="shared" si="369"/>
        <v>Acceptable</v>
      </c>
      <c r="T3370">
        <f>ROUNDUP(C3370,0)</f>
        <v>5</v>
      </c>
      <c r="U3370">
        <f>ROUNDDOWN(C3370,0)</f>
        <v>4</v>
      </c>
      <c r="V3370">
        <f>RIGHT(K3370,2)+2000</f>
        <v>2018</v>
      </c>
      <c r="W3370" t="str">
        <f>INDEX(_xlfn.TEXTSPLIT(K3370,"-"),1,2)</f>
        <v>Jun</v>
      </c>
      <c r="X3370" t="str">
        <f>INDEX(_xlfn.TEXTSPLIT(K3370,"-"),1,1)</f>
        <v>11</v>
      </c>
      <c r="Y3370">
        <f>INDEX(months!B:B,MATCH(Sheet1!W3370,months!A:A,0))</f>
        <v>6</v>
      </c>
      <c r="Z3370">
        <f t="shared" si="370"/>
        <v>43262</v>
      </c>
    </row>
    <row r="3371" spans="1:26" x14ac:dyDescent="0.2">
      <c r="A3371" t="s">
        <v>4827</v>
      </c>
      <c r="B3371" t="s">
        <v>4801</v>
      </c>
      <c r="C3371">
        <v>4.7</v>
      </c>
      <c r="D3371">
        <v>114851</v>
      </c>
      <c r="E3371" t="s">
        <v>88</v>
      </c>
      <c r="F3371" t="s">
        <v>89</v>
      </c>
      <c r="G3371" t="s">
        <v>23</v>
      </c>
      <c r="H3371" t="s">
        <v>24</v>
      </c>
      <c r="I3371" t="s">
        <v>25</v>
      </c>
      <c r="J3371" t="s">
        <v>4802</v>
      </c>
      <c r="K3371" t="s">
        <v>187</v>
      </c>
      <c r="L3371" t="s">
        <v>4114</v>
      </c>
      <c r="M3371" t="s">
        <v>81</v>
      </c>
      <c r="N3371">
        <f t="shared" si="364"/>
        <v>0</v>
      </c>
      <c r="O3371" t="str">
        <f t="shared" si="365"/>
        <v>No</v>
      </c>
      <c r="P3371">
        <f t="shared" si="366"/>
        <v>0</v>
      </c>
      <c r="Q3371">
        <f t="shared" si="367"/>
        <v>4813937689</v>
      </c>
      <c r="R3371">
        <f t="shared" si="368"/>
        <v>4.1933383153624479</v>
      </c>
      <c r="S3371" t="str">
        <f t="shared" si="369"/>
        <v>Acceptable</v>
      </c>
      <c r="T3371">
        <f>ROUNDUP(C3371,0)</f>
        <v>5</v>
      </c>
      <c r="U3371">
        <f>ROUNDDOWN(C3371,0)</f>
        <v>4</v>
      </c>
      <c r="V3371">
        <f>RIGHT(K3371,2)+2000</f>
        <v>2018</v>
      </c>
      <c r="W3371" t="str">
        <f>INDEX(_xlfn.TEXTSPLIT(K3371,"-"),1,2)</f>
        <v>Jul</v>
      </c>
      <c r="X3371" t="str">
        <f>INDEX(_xlfn.TEXTSPLIT(K3371,"-"),1,1)</f>
        <v>20</v>
      </c>
      <c r="Y3371">
        <f>INDEX(months!B:B,MATCH(Sheet1!W3371,months!A:A,0))</f>
        <v>7</v>
      </c>
      <c r="Z3371">
        <f t="shared" si="370"/>
        <v>43301</v>
      </c>
    </row>
    <row r="3372" spans="1:26" x14ac:dyDescent="0.2">
      <c r="A3372" t="s">
        <v>4828</v>
      </c>
      <c r="B3372" t="s">
        <v>4801</v>
      </c>
      <c r="C3372">
        <v>4.0999999999999996</v>
      </c>
      <c r="D3372">
        <v>62209</v>
      </c>
      <c r="E3372" t="s">
        <v>409</v>
      </c>
      <c r="F3372" t="s">
        <v>89</v>
      </c>
      <c r="G3372" t="s">
        <v>23</v>
      </c>
      <c r="H3372" t="s">
        <v>24</v>
      </c>
      <c r="I3372" t="s">
        <v>25</v>
      </c>
      <c r="J3372" t="s">
        <v>4802</v>
      </c>
      <c r="K3372" t="s">
        <v>2510</v>
      </c>
      <c r="L3372" t="s">
        <v>4473</v>
      </c>
      <c r="M3372" t="s">
        <v>29</v>
      </c>
      <c r="N3372">
        <f t="shared" si="364"/>
        <v>0</v>
      </c>
      <c r="O3372" t="str">
        <f t="shared" si="365"/>
        <v>No</v>
      </c>
      <c r="P3372">
        <f t="shared" si="366"/>
        <v>0</v>
      </c>
      <c r="Q3372">
        <f t="shared" si="367"/>
        <v>4813937689</v>
      </c>
      <c r="R3372">
        <f t="shared" si="368"/>
        <v>4.1933383153624479</v>
      </c>
      <c r="S3372" t="str">
        <f t="shared" si="369"/>
        <v>Acceptable</v>
      </c>
      <c r="T3372">
        <f>ROUNDUP(C3372,0)</f>
        <v>5</v>
      </c>
      <c r="U3372">
        <f>ROUNDDOWN(C3372,0)</f>
        <v>4</v>
      </c>
      <c r="V3372">
        <f>RIGHT(K3372,2)+2000</f>
        <v>2018</v>
      </c>
      <c r="W3372" t="str">
        <f>INDEX(_xlfn.TEXTSPLIT(K3372,"-"),1,2)</f>
        <v>Jul</v>
      </c>
      <c r="X3372" t="str">
        <f>INDEX(_xlfn.TEXTSPLIT(K3372,"-"),1,1)</f>
        <v>1</v>
      </c>
      <c r="Y3372">
        <f>INDEX(months!B:B,MATCH(Sheet1!W3372,months!A:A,0))</f>
        <v>7</v>
      </c>
      <c r="Z3372">
        <f t="shared" si="370"/>
        <v>43282</v>
      </c>
    </row>
    <row r="3373" spans="1:26" x14ac:dyDescent="0.2">
      <c r="A3373" t="s">
        <v>4829</v>
      </c>
      <c r="B3373" t="s">
        <v>4801</v>
      </c>
      <c r="C3373">
        <v>4.7</v>
      </c>
      <c r="D3373">
        <v>202474</v>
      </c>
      <c r="E3373" t="s">
        <v>1087</v>
      </c>
      <c r="F3373" t="s">
        <v>89</v>
      </c>
      <c r="G3373" t="s">
        <v>23</v>
      </c>
      <c r="H3373" t="s">
        <v>24</v>
      </c>
      <c r="I3373" t="s">
        <v>44</v>
      </c>
      <c r="J3373" t="s">
        <v>4802</v>
      </c>
      <c r="K3373" t="s">
        <v>989</v>
      </c>
      <c r="L3373" t="s">
        <v>1823</v>
      </c>
      <c r="M3373" t="s">
        <v>86</v>
      </c>
      <c r="N3373">
        <f t="shared" si="364"/>
        <v>0</v>
      </c>
      <c r="O3373" t="str">
        <f t="shared" si="365"/>
        <v>No</v>
      </c>
      <c r="P3373">
        <f t="shared" si="366"/>
        <v>0</v>
      </c>
      <c r="Q3373">
        <f t="shared" si="367"/>
        <v>4813937689</v>
      </c>
      <c r="R3373">
        <f t="shared" si="368"/>
        <v>4.1933383153624479</v>
      </c>
      <c r="S3373" t="str">
        <f t="shared" si="369"/>
        <v>Acceptable</v>
      </c>
      <c r="T3373">
        <f>ROUNDUP(C3373,0)</f>
        <v>5</v>
      </c>
      <c r="U3373">
        <f>ROUNDDOWN(C3373,0)</f>
        <v>4</v>
      </c>
      <c r="V3373">
        <f>RIGHT(K3373,2)+2000</f>
        <v>2017</v>
      </c>
      <c r="W3373" t="str">
        <f>INDEX(_xlfn.TEXTSPLIT(K3373,"-"),1,2)</f>
        <v>Aug</v>
      </c>
      <c r="X3373" t="str">
        <f>INDEX(_xlfn.TEXTSPLIT(K3373,"-"),1,1)</f>
        <v>9</v>
      </c>
      <c r="Y3373">
        <f>INDEX(months!B:B,MATCH(Sheet1!W3373,months!A:A,0))</f>
        <v>8</v>
      </c>
      <c r="Z3373">
        <f t="shared" si="370"/>
        <v>42956</v>
      </c>
    </row>
    <row r="3374" spans="1:26" x14ac:dyDescent="0.2">
      <c r="A3374" t="s">
        <v>4830</v>
      </c>
      <c r="B3374" t="s">
        <v>4801</v>
      </c>
      <c r="C3374">
        <v>4.4000000000000004</v>
      </c>
      <c r="D3374">
        <v>512102</v>
      </c>
      <c r="E3374" t="s">
        <v>46</v>
      </c>
      <c r="F3374" t="s">
        <v>89</v>
      </c>
      <c r="G3374" t="s">
        <v>23</v>
      </c>
      <c r="H3374" t="s">
        <v>24</v>
      </c>
      <c r="I3374" t="s">
        <v>25</v>
      </c>
      <c r="J3374" t="s">
        <v>4802</v>
      </c>
      <c r="K3374" t="s">
        <v>266</v>
      </c>
      <c r="L3374" t="s">
        <v>46</v>
      </c>
      <c r="M3374" t="s">
        <v>46</v>
      </c>
      <c r="N3374">
        <f t="shared" si="364"/>
        <v>0</v>
      </c>
      <c r="O3374" t="str">
        <f t="shared" si="365"/>
        <v>No</v>
      </c>
      <c r="P3374">
        <f t="shared" si="366"/>
        <v>0</v>
      </c>
      <c r="Q3374">
        <f t="shared" si="367"/>
        <v>4813937689</v>
      </c>
      <c r="R3374">
        <f t="shared" si="368"/>
        <v>4.1933383153624479</v>
      </c>
      <c r="S3374" t="str">
        <f t="shared" si="369"/>
        <v>Acceptable</v>
      </c>
      <c r="T3374">
        <f>ROUNDUP(C3374,0)</f>
        <v>5</v>
      </c>
      <c r="U3374">
        <f>ROUNDDOWN(C3374,0)</f>
        <v>4</v>
      </c>
      <c r="V3374">
        <f>RIGHT(K3374,2)+2000</f>
        <v>2018</v>
      </c>
      <c r="W3374" t="str">
        <f>INDEX(_xlfn.TEXTSPLIT(K3374,"-"),1,2)</f>
        <v>Jul</v>
      </c>
      <c r="X3374" t="str">
        <f>INDEX(_xlfn.TEXTSPLIT(K3374,"-"),1,1)</f>
        <v>16</v>
      </c>
      <c r="Y3374">
        <f>INDEX(months!B:B,MATCH(Sheet1!W3374,months!A:A,0))</f>
        <v>7</v>
      </c>
      <c r="Z3374">
        <f t="shared" si="370"/>
        <v>43297</v>
      </c>
    </row>
    <row r="3375" spans="1:26" x14ac:dyDescent="0.2">
      <c r="A3375" t="s">
        <v>4831</v>
      </c>
      <c r="B3375" t="s">
        <v>4801</v>
      </c>
      <c r="C3375">
        <v>4.5999999999999996</v>
      </c>
      <c r="D3375">
        <v>298321</v>
      </c>
      <c r="E3375" t="s">
        <v>31</v>
      </c>
      <c r="F3375" t="s">
        <v>89</v>
      </c>
      <c r="G3375" t="s">
        <v>23</v>
      </c>
      <c r="H3375" t="s">
        <v>24</v>
      </c>
      <c r="I3375" t="s">
        <v>25</v>
      </c>
      <c r="J3375" t="s">
        <v>4802</v>
      </c>
      <c r="K3375" t="s">
        <v>2235</v>
      </c>
      <c r="L3375" t="s">
        <v>4832</v>
      </c>
      <c r="M3375" t="s">
        <v>47</v>
      </c>
      <c r="N3375">
        <f t="shared" si="364"/>
        <v>0</v>
      </c>
      <c r="O3375" t="str">
        <f t="shared" si="365"/>
        <v>No</v>
      </c>
      <c r="P3375">
        <f t="shared" si="366"/>
        <v>0</v>
      </c>
      <c r="Q3375">
        <f t="shared" si="367"/>
        <v>4813937689</v>
      </c>
      <c r="R3375">
        <f t="shared" si="368"/>
        <v>4.1933383153624479</v>
      </c>
      <c r="S3375" t="str">
        <f t="shared" si="369"/>
        <v>Acceptable</v>
      </c>
      <c r="T3375">
        <f>ROUNDUP(C3375,0)</f>
        <v>5</v>
      </c>
      <c r="U3375">
        <f>ROUNDDOWN(C3375,0)</f>
        <v>4</v>
      </c>
      <c r="V3375">
        <f>RIGHT(K3375,2)+2000</f>
        <v>2018</v>
      </c>
      <c r="W3375" t="str">
        <f>INDEX(_xlfn.TEXTSPLIT(K3375,"-"),1,2)</f>
        <v>Aug</v>
      </c>
      <c r="X3375" t="str">
        <f>INDEX(_xlfn.TEXTSPLIT(K3375,"-"),1,1)</f>
        <v>5</v>
      </c>
      <c r="Y3375">
        <f>INDEX(months!B:B,MATCH(Sheet1!W3375,months!A:A,0))</f>
        <v>8</v>
      </c>
      <c r="Z3375">
        <f t="shared" si="370"/>
        <v>43317</v>
      </c>
    </row>
    <row r="3376" spans="1:26" x14ac:dyDescent="0.2">
      <c r="A3376" t="s">
        <v>4833</v>
      </c>
      <c r="B3376" t="s">
        <v>4801</v>
      </c>
      <c r="C3376">
        <v>4.5</v>
      </c>
      <c r="D3376">
        <v>5783441</v>
      </c>
      <c r="E3376" t="s">
        <v>31</v>
      </c>
      <c r="F3376" t="s">
        <v>448</v>
      </c>
      <c r="G3376" t="s">
        <v>23</v>
      </c>
      <c r="H3376" t="s">
        <v>24</v>
      </c>
      <c r="I3376" t="s">
        <v>25</v>
      </c>
      <c r="J3376" t="s">
        <v>4802</v>
      </c>
      <c r="K3376" t="s">
        <v>3021</v>
      </c>
      <c r="L3376" t="s">
        <v>945</v>
      </c>
      <c r="M3376" t="s">
        <v>29</v>
      </c>
      <c r="N3376">
        <f t="shared" si="364"/>
        <v>0</v>
      </c>
      <c r="O3376" t="str">
        <f t="shared" si="365"/>
        <v>No</v>
      </c>
      <c r="P3376">
        <f t="shared" si="366"/>
        <v>0</v>
      </c>
      <c r="Q3376">
        <f t="shared" si="367"/>
        <v>4813937689</v>
      </c>
      <c r="R3376">
        <f t="shared" si="368"/>
        <v>4.1933383153624479</v>
      </c>
      <c r="S3376" t="str">
        <f t="shared" si="369"/>
        <v>Acceptable</v>
      </c>
      <c r="T3376">
        <f>ROUNDUP(C3376,0)</f>
        <v>5</v>
      </c>
      <c r="U3376">
        <f>ROUNDDOWN(C3376,0)</f>
        <v>4</v>
      </c>
      <c r="V3376">
        <f>RIGHT(K3376,2)+2000</f>
        <v>2018</v>
      </c>
      <c r="W3376" t="str">
        <f>INDEX(_xlfn.TEXTSPLIT(K3376,"-"),1,2)</f>
        <v>Aug</v>
      </c>
      <c r="X3376" t="str">
        <f>INDEX(_xlfn.TEXTSPLIT(K3376,"-"),1,1)</f>
        <v>6</v>
      </c>
      <c r="Y3376">
        <f>INDEX(months!B:B,MATCH(Sheet1!W3376,months!A:A,0))</f>
        <v>8</v>
      </c>
      <c r="Z3376">
        <f t="shared" si="370"/>
        <v>43318</v>
      </c>
    </row>
    <row r="3377" spans="1:26" x14ac:dyDescent="0.2">
      <c r="A3377" t="s">
        <v>4834</v>
      </c>
      <c r="B3377" t="s">
        <v>4801</v>
      </c>
      <c r="C3377">
        <v>4.4000000000000004</v>
      </c>
      <c r="D3377">
        <v>47393</v>
      </c>
      <c r="E3377" t="s">
        <v>537</v>
      </c>
      <c r="F3377" t="s">
        <v>89</v>
      </c>
      <c r="G3377" t="s">
        <v>23</v>
      </c>
      <c r="H3377" t="s">
        <v>24</v>
      </c>
      <c r="I3377" t="s">
        <v>25</v>
      </c>
      <c r="J3377" t="s">
        <v>4802</v>
      </c>
      <c r="K3377" t="s">
        <v>390</v>
      </c>
      <c r="L3377" t="s">
        <v>4835</v>
      </c>
      <c r="M3377" t="s">
        <v>274</v>
      </c>
      <c r="N3377">
        <f t="shared" si="364"/>
        <v>0</v>
      </c>
      <c r="O3377" t="str">
        <f t="shared" si="365"/>
        <v>No</v>
      </c>
      <c r="P3377">
        <f t="shared" si="366"/>
        <v>0</v>
      </c>
      <c r="Q3377">
        <f t="shared" si="367"/>
        <v>4813937689</v>
      </c>
      <c r="R3377">
        <f t="shared" si="368"/>
        <v>4.1933383153624479</v>
      </c>
      <c r="S3377" t="str">
        <f t="shared" si="369"/>
        <v>Acceptable</v>
      </c>
      <c r="T3377">
        <f>ROUNDUP(C3377,0)</f>
        <v>5</v>
      </c>
      <c r="U3377">
        <f>ROUNDDOWN(C3377,0)</f>
        <v>4</v>
      </c>
      <c r="V3377">
        <f>RIGHT(K3377,2)+2000</f>
        <v>2018</v>
      </c>
      <c r="W3377" t="str">
        <f>INDEX(_xlfn.TEXTSPLIT(K3377,"-"),1,2)</f>
        <v>May</v>
      </c>
      <c r="X3377" t="str">
        <f>INDEX(_xlfn.TEXTSPLIT(K3377,"-"),1,1)</f>
        <v>24</v>
      </c>
      <c r="Y3377">
        <f>INDEX(months!B:B,MATCH(Sheet1!W3377,months!A:A,0))</f>
        <v>5</v>
      </c>
      <c r="Z3377">
        <f t="shared" si="370"/>
        <v>43244</v>
      </c>
    </row>
    <row r="3378" spans="1:26" x14ac:dyDescent="0.2">
      <c r="A3378" t="s">
        <v>4836</v>
      </c>
      <c r="B3378" t="s">
        <v>4801</v>
      </c>
      <c r="C3378">
        <v>4.4000000000000004</v>
      </c>
      <c r="D3378">
        <v>55525</v>
      </c>
      <c r="E3378" t="s">
        <v>405</v>
      </c>
      <c r="F3378" t="s">
        <v>89</v>
      </c>
      <c r="G3378" t="s">
        <v>23</v>
      </c>
      <c r="H3378" t="s">
        <v>24</v>
      </c>
      <c r="I3378" t="s">
        <v>25</v>
      </c>
      <c r="J3378" t="s">
        <v>4802</v>
      </c>
      <c r="K3378" t="s">
        <v>625</v>
      </c>
      <c r="L3378" t="s">
        <v>2808</v>
      </c>
      <c r="M3378" t="s">
        <v>86</v>
      </c>
      <c r="N3378">
        <f t="shared" si="364"/>
        <v>0</v>
      </c>
      <c r="O3378" t="str">
        <f t="shared" si="365"/>
        <v>No</v>
      </c>
      <c r="P3378">
        <f t="shared" si="366"/>
        <v>0</v>
      </c>
      <c r="Q3378">
        <f t="shared" si="367"/>
        <v>4813937689</v>
      </c>
      <c r="R3378">
        <f t="shared" si="368"/>
        <v>4.1933383153624479</v>
      </c>
      <c r="S3378" t="str">
        <f t="shared" si="369"/>
        <v>Acceptable</v>
      </c>
      <c r="T3378">
        <f>ROUNDUP(C3378,0)</f>
        <v>5</v>
      </c>
      <c r="U3378">
        <f>ROUNDDOWN(C3378,0)</f>
        <v>4</v>
      </c>
      <c r="V3378">
        <f>RIGHT(K3378,2)+2000</f>
        <v>2018</v>
      </c>
      <c r="W3378" t="str">
        <f>INDEX(_xlfn.TEXTSPLIT(K3378,"-"),1,2)</f>
        <v>Feb</v>
      </c>
      <c r="X3378" t="str">
        <f>INDEX(_xlfn.TEXTSPLIT(K3378,"-"),1,1)</f>
        <v>26</v>
      </c>
      <c r="Y3378">
        <f>INDEX(months!B:B,MATCH(Sheet1!W3378,months!A:A,0))</f>
        <v>2</v>
      </c>
      <c r="Z3378">
        <f t="shared" si="370"/>
        <v>43157</v>
      </c>
    </row>
    <row r="3379" spans="1:26" x14ac:dyDescent="0.2">
      <c r="A3379" t="s">
        <v>4837</v>
      </c>
      <c r="B3379" t="s">
        <v>4801</v>
      </c>
      <c r="C3379">
        <v>4.3</v>
      </c>
      <c r="D3379">
        <v>2267</v>
      </c>
      <c r="E3379" t="s">
        <v>537</v>
      </c>
      <c r="F3379" t="s">
        <v>32</v>
      </c>
      <c r="G3379" t="s">
        <v>23</v>
      </c>
      <c r="H3379" t="s">
        <v>24</v>
      </c>
      <c r="I3379" t="s">
        <v>25</v>
      </c>
      <c r="J3379" t="s">
        <v>4802</v>
      </c>
      <c r="K3379" t="s">
        <v>585</v>
      </c>
      <c r="L3379" t="s">
        <v>2451</v>
      </c>
      <c r="M3379" t="s">
        <v>29</v>
      </c>
      <c r="N3379">
        <f t="shared" si="364"/>
        <v>0</v>
      </c>
      <c r="O3379" t="str">
        <f t="shared" si="365"/>
        <v>No</v>
      </c>
      <c r="P3379">
        <f t="shared" si="366"/>
        <v>0</v>
      </c>
      <c r="Q3379">
        <f t="shared" si="367"/>
        <v>4813937689</v>
      </c>
      <c r="R3379">
        <f t="shared" si="368"/>
        <v>4.1933383153624479</v>
      </c>
      <c r="S3379" t="str">
        <f t="shared" si="369"/>
        <v>Acceptable</v>
      </c>
      <c r="T3379">
        <f>ROUNDUP(C3379,0)</f>
        <v>5</v>
      </c>
      <c r="U3379">
        <f>ROUNDDOWN(C3379,0)</f>
        <v>4</v>
      </c>
      <c r="V3379">
        <f>RIGHT(K3379,2)+2000</f>
        <v>2018</v>
      </c>
      <c r="W3379" t="str">
        <f>INDEX(_xlfn.TEXTSPLIT(K3379,"-"),1,2)</f>
        <v>Jul</v>
      </c>
      <c r="X3379" t="str">
        <f>INDEX(_xlfn.TEXTSPLIT(K3379,"-"),1,1)</f>
        <v>9</v>
      </c>
      <c r="Y3379">
        <f>INDEX(months!B:B,MATCH(Sheet1!W3379,months!A:A,0))</f>
        <v>7</v>
      </c>
      <c r="Z3379">
        <f t="shared" si="370"/>
        <v>43290</v>
      </c>
    </row>
    <row r="3380" spans="1:26" x14ac:dyDescent="0.2">
      <c r="A3380" t="s">
        <v>4838</v>
      </c>
      <c r="B3380" t="s">
        <v>4801</v>
      </c>
      <c r="C3380">
        <v>4.3</v>
      </c>
      <c r="D3380">
        <v>266401</v>
      </c>
      <c r="E3380" t="s">
        <v>46</v>
      </c>
      <c r="F3380" t="s">
        <v>89</v>
      </c>
      <c r="G3380" t="s">
        <v>23</v>
      </c>
      <c r="H3380" t="s">
        <v>24</v>
      </c>
      <c r="I3380" t="s">
        <v>25</v>
      </c>
      <c r="J3380" t="s">
        <v>4802</v>
      </c>
      <c r="K3380" t="s">
        <v>311</v>
      </c>
      <c r="L3380" t="s">
        <v>46</v>
      </c>
      <c r="M3380" t="s">
        <v>46</v>
      </c>
      <c r="N3380">
        <f t="shared" si="364"/>
        <v>0</v>
      </c>
      <c r="O3380" t="str">
        <f t="shared" si="365"/>
        <v>No</v>
      </c>
      <c r="P3380">
        <f t="shared" si="366"/>
        <v>0</v>
      </c>
      <c r="Q3380">
        <f t="shared" si="367"/>
        <v>4813937689</v>
      </c>
      <c r="R3380">
        <f t="shared" si="368"/>
        <v>4.1933383153624479</v>
      </c>
      <c r="S3380" t="str">
        <f t="shared" si="369"/>
        <v>Acceptable</v>
      </c>
      <c r="T3380">
        <f>ROUNDUP(C3380,0)</f>
        <v>5</v>
      </c>
      <c r="U3380">
        <f>ROUNDDOWN(C3380,0)</f>
        <v>4</v>
      </c>
      <c r="V3380">
        <f>RIGHT(K3380,2)+2000</f>
        <v>2018</v>
      </c>
      <c r="W3380" t="str">
        <f>INDEX(_xlfn.TEXTSPLIT(K3380,"-"),1,2)</f>
        <v>Aug</v>
      </c>
      <c r="X3380" t="str">
        <f>INDEX(_xlfn.TEXTSPLIT(K3380,"-"),1,1)</f>
        <v>4</v>
      </c>
      <c r="Y3380">
        <f>INDEX(months!B:B,MATCH(Sheet1!W3380,months!A:A,0))</f>
        <v>8</v>
      </c>
      <c r="Z3380">
        <f t="shared" si="370"/>
        <v>43316</v>
      </c>
    </row>
    <row r="3381" spans="1:26" x14ac:dyDescent="0.2">
      <c r="A3381" t="s">
        <v>4839</v>
      </c>
      <c r="B3381" t="s">
        <v>4801</v>
      </c>
      <c r="C3381">
        <v>4.5999999999999996</v>
      </c>
      <c r="D3381">
        <v>649568</v>
      </c>
      <c r="E3381" t="s">
        <v>202</v>
      </c>
      <c r="F3381" t="s">
        <v>89</v>
      </c>
      <c r="G3381" t="s">
        <v>23</v>
      </c>
      <c r="H3381" t="s">
        <v>24</v>
      </c>
      <c r="I3381" t="s">
        <v>25</v>
      </c>
      <c r="J3381" t="s">
        <v>4802</v>
      </c>
      <c r="K3381" t="s">
        <v>39</v>
      </c>
      <c r="L3381" t="s">
        <v>4840</v>
      </c>
      <c r="M3381" t="s">
        <v>47</v>
      </c>
      <c r="N3381">
        <f t="shared" si="364"/>
        <v>0</v>
      </c>
      <c r="O3381" t="str">
        <f t="shared" si="365"/>
        <v>No</v>
      </c>
      <c r="P3381">
        <f t="shared" si="366"/>
        <v>0</v>
      </c>
      <c r="Q3381">
        <f t="shared" si="367"/>
        <v>4813937689</v>
      </c>
      <c r="R3381">
        <f t="shared" si="368"/>
        <v>4.1933383153624479</v>
      </c>
      <c r="S3381" t="str">
        <f t="shared" si="369"/>
        <v>Acceptable</v>
      </c>
      <c r="T3381">
        <f>ROUNDUP(C3381,0)</f>
        <v>5</v>
      </c>
      <c r="U3381">
        <f>ROUNDDOWN(C3381,0)</f>
        <v>4</v>
      </c>
      <c r="V3381">
        <f>RIGHT(K3381,2)+2000</f>
        <v>2018</v>
      </c>
      <c r="W3381" t="str">
        <f>INDEX(_xlfn.TEXTSPLIT(K3381,"-"),1,2)</f>
        <v>Aug</v>
      </c>
      <c r="X3381" t="str">
        <f>INDEX(_xlfn.TEXTSPLIT(K3381,"-"),1,1)</f>
        <v>1</v>
      </c>
      <c r="Y3381">
        <f>INDEX(months!B:B,MATCH(Sheet1!W3381,months!A:A,0))</f>
        <v>8</v>
      </c>
      <c r="Z3381">
        <f t="shared" si="370"/>
        <v>43313</v>
      </c>
    </row>
    <row r="3382" spans="1:26" x14ac:dyDescent="0.2">
      <c r="A3382" t="s">
        <v>4841</v>
      </c>
      <c r="B3382" t="s">
        <v>4801</v>
      </c>
      <c r="C3382">
        <v>4.7</v>
      </c>
      <c r="D3382">
        <v>6342</v>
      </c>
      <c r="E3382" t="s">
        <v>292</v>
      </c>
      <c r="F3382" t="s">
        <v>65</v>
      </c>
      <c r="G3382" t="s">
        <v>23</v>
      </c>
      <c r="H3382" t="s">
        <v>24</v>
      </c>
      <c r="I3382" t="s">
        <v>25</v>
      </c>
      <c r="J3382" t="s">
        <v>4802</v>
      </c>
      <c r="K3382" t="s">
        <v>497</v>
      </c>
      <c r="L3382" t="s">
        <v>2472</v>
      </c>
      <c r="M3382" t="s">
        <v>81</v>
      </c>
      <c r="N3382">
        <f t="shared" si="364"/>
        <v>0</v>
      </c>
      <c r="O3382" t="str">
        <f t="shared" si="365"/>
        <v>No</v>
      </c>
      <c r="P3382">
        <f t="shared" si="366"/>
        <v>0</v>
      </c>
      <c r="Q3382">
        <f t="shared" si="367"/>
        <v>4813937689</v>
      </c>
      <c r="R3382">
        <f t="shared" si="368"/>
        <v>4.1933383153624479</v>
      </c>
      <c r="S3382" t="str">
        <f t="shared" si="369"/>
        <v>Acceptable</v>
      </c>
      <c r="T3382">
        <f>ROUNDUP(C3382,0)</f>
        <v>5</v>
      </c>
      <c r="U3382">
        <f>ROUNDDOWN(C3382,0)</f>
        <v>4</v>
      </c>
      <c r="V3382">
        <f>RIGHT(K3382,2)+2000</f>
        <v>2018</v>
      </c>
      <c r="W3382" t="str">
        <f>INDEX(_xlfn.TEXTSPLIT(K3382,"-"),1,2)</f>
        <v>Jul</v>
      </c>
      <c r="X3382" t="str">
        <f>INDEX(_xlfn.TEXTSPLIT(K3382,"-"),1,1)</f>
        <v>13</v>
      </c>
      <c r="Y3382">
        <f>INDEX(months!B:B,MATCH(Sheet1!W3382,months!A:A,0))</f>
        <v>7</v>
      </c>
      <c r="Z3382">
        <f t="shared" si="370"/>
        <v>43294</v>
      </c>
    </row>
    <row r="3383" spans="1:26" x14ac:dyDescent="0.2">
      <c r="A3383" t="s">
        <v>4842</v>
      </c>
      <c r="B3383" t="s">
        <v>4801</v>
      </c>
      <c r="C3383">
        <v>4.3</v>
      </c>
      <c r="D3383">
        <v>5413</v>
      </c>
      <c r="E3383" t="s">
        <v>286</v>
      </c>
      <c r="F3383" t="s">
        <v>65</v>
      </c>
      <c r="G3383" t="s">
        <v>23</v>
      </c>
      <c r="H3383" t="s">
        <v>24</v>
      </c>
      <c r="I3383" t="s">
        <v>25</v>
      </c>
      <c r="J3383" t="s">
        <v>4802</v>
      </c>
      <c r="K3383" t="s">
        <v>249</v>
      </c>
      <c r="L3383" t="s">
        <v>4843</v>
      </c>
      <c r="M3383" t="s">
        <v>86</v>
      </c>
      <c r="N3383">
        <f t="shared" si="364"/>
        <v>0</v>
      </c>
      <c r="O3383" t="str">
        <f t="shared" si="365"/>
        <v>No</v>
      </c>
      <c r="P3383">
        <f t="shared" si="366"/>
        <v>0</v>
      </c>
      <c r="Q3383">
        <f t="shared" si="367"/>
        <v>4813937689</v>
      </c>
      <c r="R3383">
        <f t="shared" si="368"/>
        <v>4.1933383153624479</v>
      </c>
      <c r="S3383" t="str">
        <f t="shared" si="369"/>
        <v>Acceptable</v>
      </c>
      <c r="T3383">
        <f>ROUNDUP(C3383,0)</f>
        <v>5</v>
      </c>
      <c r="U3383">
        <f>ROUNDDOWN(C3383,0)</f>
        <v>4</v>
      </c>
      <c r="V3383">
        <f>RIGHT(K3383,2)+2000</f>
        <v>2018</v>
      </c>
      <c r="W3383" t="str">
        <f>INDEX(_xlfn.TEXTSPLIT(K3383,"-"),1,2)</f>
        <v>Jul</v>
      </c>
      <c r="X3383" t="str">
        <f>INDEX(_xlfn.TEXTSPLIT(K3383,"-"),1,1)</f>
        <v>28</v>
      </c>
      <c r="Y3383">
        <f>INDEX(months!B:B,MATCH(Sheet1!W3383,months!A:A,0))</f>
        <v>7</v>
      </c>
      <c r="Z3383">
        <f t="shared" si="370"/>
        <v>43309</v>
      </c>
    </row>
    <row r="3384" spans="1:26" x14ac:dyDescent="0.2">
      <c r="A3384" t="s">
        <v>4844</v>
      </c>
      <c r="B3384" t="s">
        <v>4801</v>
      </c>
      <c r="C3384">
        <v>4.5</v>
      </c>
      <c r="D3384">
        <v>1237135</v>
      </c>
      <c r="E3384" t="s">
        <v>46</v>
      </c>
      <c r="F3384" t="s">
        <v>43</v>
      </c>
      <c r="G3384" t="s">
        <v>23</v>
      </c>
      <c r="H3384" t="s">
        <v>24</v>
      </c>
      <c r="I3384" t="s">
        <v>25</v>
      </c>
      <c r="J3384" t="s">
        <v>4802</v>
      </c>
      <c r="K3384" t="s">
        <v>226</v>
      </c>
      <c r="L3384" t="s">
        <v>46</v>
      </c>
      <c r="M3384" t="s">
        <v>46</v>
      </c>
      <c r="N3384">
        <f t="shared" si="364"/>
        <v>0</v>
      </c>
      <c r="O3384" t="str">
        <f t="shared" si="365"/>
        <v>No</v>
      </c>
      <c r="P3384">
        <f t="shared" si="366"/>
        <v>0</v>
      </c>
      <c r="Q3384">
        <f t="shared" si="367"/>
        <v>4813937689</v>
      </c>
      <c r="R3384">
        <f t="shared" si="368"/>
        <v>4.1933383153624479</v>
      </c>
      <c r="S3384" t="str">
        <f t="shared" si="369"/>
        <v>Acceptable</v>
      </c>
      <c r="T3384">
        <f>ROUNDUP(C3384,0)</f>
        <v>5</v>
      </c>
      <c r="U3384">
        <f>ROUNDDOWN(C3384,0)</f>
        <v>4</v>
      </c>
      <c r="V3384">
        <f>RIGHT(K3384,2)+2000</f>
        <v>2018</v>
      </c>
      <c r="W3384" t="str">
        <f>INDEX(_xlfn.TEXTSPLIT(K3384,"-"),1,2)</f>
        <v>Jul</v>
      </c>
      <c r="X3384" t="str">
        <f>INDEX(_xlfn.TEXTSPLIT(K3384,"-"),1,1)</f>
        <v>18</v>
      </c>
      <c r="Y3384">
        <f>INDEX(months!B:B,MATCH(Sheet1!W3384,months!A:A,0))</f>
        <v>7</v>
      </c>
      <c r="Z3384">
        <f t="shared" si="370"/>
        <v>43299</v>
      </c>
    </row>
    <row r="3385" spans="1:26" x14ac:dyDescent="0.2">
      <c r="A3385" t="s">
        <v>4845</v>
      </c>
      <c r="B3385" t="s">
        <v>4801</v>
      </c>
      <c r="C3385">
        <v>4.5999999999999996</v>
      </c>
      <c r="D3385">
        <v>4724</v>
      </c>
      <c r="E3385" t="s">
        <v>305</v>
      </c>
      <c r="F3385" t="s">
        <v>65</v>
      </c>
      <c r="G3385" t="s">
        <v>23</v>
      </c>
      <c r="H3385" t="s">
        <v>24</v>
      </c>
      <c r="I3385" t="s">
        <v>25</v>
      </c>
      <c r="J3385" t="s">
        <v>4802</v>
      </c>
      <c r="K3385" t="s">
        <v>115</v>
      </c>
      <c r="L3385" t="s">
        <v>157</v>
      </c>
      <c r="M3385" t="s">
        <v>29</v>
      </c>
      <c r="N3385">
        <f t="shared" si="364"/>
        <v>0</v>
      </c>
      <c r="O3385" t="str">
        <f t="shared" si="365"/>
        <v>No</v>
      </c>
      <c r="P3385">
        <f t="shared" si="366"/>
        <v>0</v>
      </c>
      <c r="Q3385">
        <f t="shared" si="367"/>
        <v>4813937689</v>
      </c>
      <c r="R3385">
        <f t="shared" si="368"/>
        <v>4.1933383153624479</v>
      </c>
      <c r="S3385" t="str">
        <f t="shared" si="369"/>
        <v>Acceptable</v>
      </c>
      <c r="T3385">
        <f>ROUNDUP(C3385,0)</f>
        <v>5</v>
      </c>
      <c r="U3385">
        <f>ROUNDDOWN(C3385,0)</f>
        <v>4</v>
      </c>
      <c r="V3385">
        <f>RIGHT(K3385,2)+2000</f>
        <v>2018</v>
      </c>
      <c r="W3385" t="str">
        <f>INDEX(_xlfn.TEXTSPLIT(K3385,"-"),1,2)</f>
        <v>Jul</v>
      </c>
      <c r="X3385" t="str">
        <f>INDEX(_xlfn.TEXTSPLIT(K3385,"-"),1,1)</f>
        <v>30</v>
      </c>
      <c r="Y3385">
        <f>INDEX(months!B:B,MATCH(Sheet1!W3385,months!A:A,0))</f>
        <v>7</v>
      </c>
      <c r="Z3385">
        <f t="shared" si="370"/>
        <v>43311</v>
      </c>
    </row>
    <row r="3386" spans="1:26" x14ac:dyDescent="0.2">
      <c r="A3386" t="s">
        <v>4846</v>
      </c>
      <c r="B3386" t="s">
        <v>4801</v>
      </c>
      <c r="C3386">
        <v>4.4000000000000004</v>
      </c>
      <c r="D3386">
        <v>43960</v>
      </c>
      <c r="E3386" t="s">
        <v>347</v>
      </c>
      <c r="F3386" t="s">
        <v>89</v>
      </c>
      <c r="G3386" t="s">
        <v>23</v>
      </c>
      <c r="H3386" t="s">
        <v>24</v>
      </c>
      <c r="I3386" t="s">
        <v>25</v>
      </c>
      <c r="J3386" t="s">
        <v>4802</v>
      </c>
      <c r="K3386" t="s">
        <v>3924</v>
      </c>
      <c r="L3386" t="s">
        <v>4847</v>
      </c>
      <c r="M3386" t="s">
        <v>274</v>
      </c>
      <c r="N3386">
        <f t="shared" si="364"/>
        <v>0</v>
      </c>
      <c r="O3386" t="str">
        <f t="shared" si="365"/>
        <v>No</v>
      </c>
      <c r="P3386">
        <f t="shared" si="366"/>
        <v>0</v>
      </c>
      <c r="Q3386">
        <f t="shared" si="367"/>
        <v>4813937689</v>
      </c>
      <c r="R3386">
        <f t="shared" si="368"/>
        <v>4.1933383153624479</v>
      </c>
      <c r="S3386" t="str">
        <f t="shared" si="369"/>
        <v>Acceptable</v>
      </c>
      <c r="T3386">
        <f>ROUNDUP(C3386,0)</f>
        <v>5</v>
      </c>
      <c r="U3386">
        <f>ROUNDDOWN(C3386,0)</f>
        <v>4</v>
      </c>
      <c r="V3386">
        <f>RIGHT(K3386,2)+2000</f>
        <v>2017</v>
      </c>
      <c r="W3386" t="str">
        <f>INDEX(_xlfn.TEXTSPLIT(K3386,"-"),1,2)</f>
        <v>Dec</v>
      </c>
      <c r="X3386" t="str">
        <f>INDEX(_xlfn.TEXTSPLIT(K3386,"-"),1,1)</f>
        <v>1</v>
      </c>
      <c r="Y3386">
        <f>INDEX(months!B:B,MATCH(Sheet1!W3386,months!A:A,0))</f>
        <v>12</v>
      </c>
      <c r="Z3386">
        <f t="shared" si="370"/>
        <v>43070</v>
      </c>
    </row>
    <row r="3387" spans="1:26" x14ac:dyDescent="0.2">
      <c r="A3387" t="s">
        <v>4848</v>
      </c>
      <c r="B3387" t="s">
        <v>4801</v>
      </c>
      <c r="C3387">
        <v>4.5</v>
      </c>
      <c r="D3387">
        <v>3277209</v>
      </c>
      <c r="E3387" t="s">
        <v>1504</v>
      </c>
      <c r="F3387" t="s">
        <v>448</v>
      </c>
      <c r="G3387" t="s">
        <v>23</v>
      </c>
      <c r="H3387" t="s">
        <v>24</v>
      </c>
      <c r="I3387" t="s">
        <v>25</v>
      </c>
      <c r="J3387" t="s">
        <v>4802</v>
      </c>
      <c r="K3387" t="s">
        <v>1956</v>
      </c>
      <c r="L3387" t="s">
        <v>1304</v>
      </c>
      <c r="M3387" t="s">
        <v>86</v>
      </c>
      <c r="N3387">
        <f t="shared" si="364"/>
        <v>0</v>
      </c>
      <c r="O3387" t="str">
        <f t="shared" si="365"/>
        <v>No</v>
      </c>
      <c r="P3387">
        <f t="shared" si="366"/>
        <v>0</v>
      </c>
      <c r="Q3387">
        <f t="shared" si="367"/>
        <v>4813937689</v>
      </c>
      <c r="R3387">
        <f t="shared" si="368"/>
        <v>4.1933383153624479</v>
      </c>
      <c r="S3387" t="str">
        <f t="shared" si="369"/>
        <v>Acceptable</v>
      </c>
      <c r="T3387">
        <f>ROUNDUP(C3387,0)</f>
        <v>5</v>
      </c>
      <c r="U3387">
        <f>ROUNDDOWN(C3387,0)</f>
        <v>4</v>
      </c>
      <c r="V3387">
        <f>RIGHT(K3387,2)+2000</f>
        <v>2018</v>
      </c>
      <c r="W3387" t="str">
        <f>INDEX(_xlfn.TEXTSPLIT(K3387,"-"),1,2)</f>
        <v>May</v>
      </c>
      <c r="X3387" t="str">
        <f>INDEX(_xlfn.TEXTSPLIT(K3387,"-"),1,1)</f>
        <v>9</v>
      </c>
      <c r="Y3387">
        <f>INDEX(months!B:B,MATCH(Sheet1!W3387,months!A:A,0))</f>
        <v>5</v>
      </c>
      <c r="Z3387">
        <f t="shared" si="370"/>
        <v>43229</v>
      </c>
    </row>
    <row r="3388" spans="1:26" x14ac:dyDescent="0.2">
      <c r="A3388" t="s">
        <v>4849</v>
      </c>
      <c r="B3388" t="s">
        <v>4801</v>
      </c>
      <c r="C3388">
        <v>4.7</v>
      </c>
      <c r="D3388">
        <v>229</v>
      </c>
      <c r="E3388" t="s">
        <v>316</v>
      </c>
      <c r="F3388" t="s">
        <v>32</v>
      </c>
      <c r="G3388" t="s">
        <v>23</v>
      </c>
      <c r="H3388" t="s">
        <v>24</v>
      </c>
      <c r="I3388" t="s">
        <v>25</v>
      </c>
      <c r="J3388" t="s">
        <v>4802</v>
      </c>
      <c r="K3388" t="s">
        <v>746</v>
      </c>
      <c r="L3388" t="s">
        <v>4850</v>
      </c>
      <c r="M3388" t="s">
        <v>274</v>
      </c>
      <c r="N3388">
        <f t="shared" si="364"/>
        <v>0</v>
      </c>
      <c r="O3388" t="str">
        <f t="shared" si="365"/>
        <v>No</v>
      </c>
      <c r="P3388">
        <f t="shared" si="366"/>
        <v>0</v>
      </c>
      <c r="Q3388">
        <f t="shared" si="367"/>
        <v>4813937689</v>
      </c>
      <c r="R3388">
        <f t="shared" si="368"/>
        <v>4.1933383153624479</v>
      </c>
      <c r="S3388" t="str">
        <f t="shared" si="369"/>
        <v>Acceptable</v>
      </c>
      <c r="T3388">
        <f>ROUNDUP(C3388,0)</f>
        <v>5</v>
      </c>
      <c r="U3388">
        <f>ROUNDDOWN(C3388,0)</f>
        <v>4</v>
      </c>
      <c r="V3388">
        <f>RIGHT(K3388,2)+2000</f>
        <v>2018</v>
      </c>
      <c r="W3388" t="str">
        <f>INDEX(_xlfn.TEXTSPLIT(K3388,"-"),1,2)</f>
        <v>May</v>
      </c>
      <c r="X3388" t="str">
        <f>INDEX(_xlfn.TEXTSPLIT(K3388,"-"),1,1)</f>
        <v>23</v>
      </c>
      <c r="Y3388">
        <f>INDEX(months!B:B,MATCH(Sheet1!W3388,months!A:A,0))</f>
        <v>5</v>
      </c>
      <c r="Z3388">
        <f t="shared" si="370"/>
        <v>43243</v>
      </c>
    </row>
    <row r="3389" spans="1:26" x14ac:dyDescent="0.2">
      <c r="A3389" t="s">
        <v>4851</v>
      </c>
      <c r="B3389" t="s">
        <v>4801</v>
      </c>
      <c r="C3389">
        <v>4.3</v>
      </c>
      <c r="D3389">
        <v>6626</v>
      </c>
      <c r="E3389" t="s">
        <v>571</v>
      </c>
      <c r="F3389" t="s">
        <v>65</v>
      </c>
      <c r="G3389" t="s">
        <v>23</v>
      </c>
      <c r="H3389" t="s">
        <v>24</v>
      </c>
      <c r="I3389" t="s">
        <v>25</v>
      </c>
      <c r="J3389" t="s">
        <v>4802</v>
      </c>
      <c r="K3389" t="s">
        <v>357</v>
      </c>
      <c r="L3389" t="s">
        <v>4852</v>
      </c>
      <c r="M3389" t="s">
        <v>29</v>
      </c>
      <c r="N3389">
        <f t="shared" si="364"/>
        <v>0</v>
      </c>
      <c r="O3389" t="str">
        <f t="shared" si="365"/>
        <v>No</v>
      </c>
      <c r="P3389">
        <f t="shared" si="366"/>
        <v>0</v>
      </c>
      <c r="Q3389">
        <f t="shared" si="367"/>
        <v>4813937689</v>
      </c>
      <c r="R3389">
        <f t="shared" si="368"/>
        <v>4.1933383153624479</v>
      </c>
      <c r="S3389" t="str">
        <f t="shared" si="369"/>
        <v>Acceptable</v>
      </c>
      <c r="T3389">
        <f>ROUNDUP(C3389,0)</f>
        <v>5</v>
      </c>
      <c r="U3389">
        <f>ROUNDDOWN(C3389,0)</f>
        <v>4</v>
      </c>
      <c r="V3389">
        <f>RIGHT(K3389,2)+2000</f>
        <v>2018</v>
      </c>
      <c r="W3389" t="str">
        <f>INDEX(_xlfn.TEXTSPLIT(K3389,"-"),1,2)</f>
        <v>Jul</v>
      </c>
      <c r="X3389" t="str">
        <f>INDEX(_xlfn.TEXTSPLIT(K3389,"-"),1,1)</f>
        <v>25</v>
      </c>
      <c r="Y3389">
        <f>INDEX(months!B:B,MATCH(Sheet1!W3389,months!A:A,0))</f>
        <v>7</v>
      </c>
      <c r="Z3389">
        <f t="shared" si="370"/>
        <v>43306</v>
      </c>
    </row>
    <row r="3390" spans="1:26" x14ac:dyDescent="0.2">
      <c r="A3390" t="s">
        <v>4853</v>
      </c>
      <c r="B3390" t="s">
        <v>4801</v>
      </c>
      <c r="C3390">
        <v>3.7</v>
      </c>
      <c r="D3390">
        <v>10796</v>
      </c>
      <c r="E3390" t="s">
        <v>516</v>
      </c>
      <c r="F3390" t="s">
        <v>65</v>
      </c>
      <c r="G3390" t="s">
        <v>23</v>
      </c>
      <c r="H3390" t="s">
        <v>24</v>
      </c>
      <c r="I3390" t="s">
        <v>25</v>
      </c>
      <c r="J3390" t="s">
        <v>4802</v>
      </c>
      <c r="K3390" t="s">
        <v>743</v>
      </c>
      <c r="L3390" t="s">
        <v>2451</v>
      </c>
      <c r="M3390" t="s">
        <v>29</v>
      </c>
      <c r="N3390">
        <f t="shared" si="364"/>
        <v>0</v>
      </c>
      <c r="O3390" t="str">
        <f t="shared" si="365"/>
        <v>No</v>
      </c>
      <c r="P3390">
        <f t="shared" si="366"/>
        <v>0</v>
      </c>
      <c r="Q3390">
        <f t="shared" si="367"/>
        <v>4813937689</v>
      </c>
      <c r="R3390">
        <f t="shared" si="368"/>
        <v>4.1933383153624479</v>
      </c>
      <c r="S3390" t="str">
        <f t="shared" si="369"/>
        <v>Acceptable</v>
      </c>
      <c r="T3390">
        <f>ROUNDUP(C3390,0)</f>
        <v>4</v>
      </c>
      <c r="U3390">
        <f>ROUNDDOWN(C3390,0)</f>
        <v>3</v>
      </c>
      <c r="V3390">
        <f>RIGHT(K3390,2)+2000</f>
        <v>2018</v>
      </c>
      <c r="W3390" t="str">
        <f>INDEX(_xlfn.TEXTSPLIT(K3390,"-"),1,2)</f>
        <v>Jul</v>
      </c>
      <c r="X3390" t="str">
        <f>INDEX(_xlfn.TEXTSPLIT(K3390,"-"),1,1)</f>
        <v>6</v>
      </c>
      <c r="Y3390">
        <f>INDEX(months!B:B,MATCH(Sheet1!W3390,months!A:A,0))</f>
        <v>7</v>
      </c>
      <c r="Z3390">
        <f t="shared" si="370"/>
        <v>43287</v>
      </c>
    </row>
    <row r="3391" spans="1:26" x14ac:dyDescent="0.2">
      <c r="A3391" t="s">
        <v>4854</v>
      </c>
      <c r="B3391" t="s">
        <v>4801</v>
      </c>
      <c r="C3391">
        <v>4.7</v>
      </c>
      <c r="D3391">
        <v>273994</v>
      </c>
      <c r="E3391" t="s">
        <v>83</v>
      </c>
      <c r="F3391" t="s">
        <v>89</v>
      </c>
      <c r="G3391" t="s">
        <v>23</v>
      </c>
      <c r="H3391" t="s">
        <v>24</v>
      </c>
      <c r="I3391" t="s">
        <v>25</v>
      </c>
      <c r="J3391" t="s">
        <v>4802</v>
      </c>
      <c r="K3391" t="s">
        <v>306</v>
      </c>
      <c r="L3391" t="s">
        <v>4855</v>
      </c>
      <c r="M3391" t="s">
        <v>54</v>
      </c>
      <c r="N3391">
        <f t="shared" si="364"/>
        <v>0</v>
      </c>
      <c r="O3391" t="str">
        <f t="shared" si="365"/>
        <v>No</v>
      </c>
      <c r="P3391">
        <f t="shared" si="366"/>
        <v>0</v>
      </c>
      <c r="Q3391">
        <f t="shared" si="367"/>
        <v>4813937689</v>
      </c>
      <c r="R3391">
        <f t="shared" si="368"/>
        <v>4.1933383153624479</v>
      </c>
      <c r="S3391" t="str">
        <f t="shared" si="369"/>
        <v>Acceptable</v>
      </c>
      <c r="T3391">
        <f>ROUNDUP(C3391,0)</f>
        <v>5</v>
      </c>
      <c r="U3391">
        <f>ROUNDDOWN(C3391,0)</f>
        <v>4</v>
      </c>
      <c r="V3391">
        <f>RIGHT(K3391,2)+2000</f>
        <v>2018</v>
      </c>
      <c r="W3391" t="str">
        <f>INDEX(_xlfn.TEXTSPLIT(K3391,"-"),1,2)</f>
        <v>Jul</v>
      </c>
      <c r="X3391" t="str">
        <f>INDEX(_xlfn.TEXTSPLIT(K3391,"-"),1,1)</f>
        <v>23</v>
      </c>
      <c r="Y3391">
        <f>INDEX(months!B:B,MATCH(Sheet1!W3391,months!A:A,0))</f>
        <v>7</v>
      </c>
      <c r="Z3391">
        <f t="shared" si="370"/>
        <v>43304</v>
      </c>
    </row>
    <row r="3392" spans="1:26" x14ac:dyDescent="0.2">
      <c r="A3392" t="s">
        <v>4856</v>
      </c>
      <c r="B3392" t="s">
        <v>4801</v>
      </c>
      <c r="C3392">
        <v>4.5</v>
      </c>
      <c r="D3392">
        <v>29203</v>
      </c>
      <c r="E3392" t="s">
        <v>756</v>
      </c>
      <c r="F3392" t="s">
        <v>38</v>
      </c>
      <c r="G3392" t="s">
        <v>23</v>
      </c>
      <c r="H3392" t="s">
        <v>24</v>
      </c>
      <c r="I3392" t="s">
        <v>25</v>
      </c>
      <c r="J3392" t="s">
        <v>4802</v>
      </c>
      <c r="K3392" t="s">
        <v>4857</v>
      </c>
      <c r="L3392" t="s">
        <v>4858</v>
      </c>
      <c r="M3392" t="s">
        <v>86</v>
      </c>
      <c r="N3392">
        <f t="shared" si="364"/>
        <v>0</v>
      </c>
      <c r="O3392" t="str">
        <f t="shared" si="365"/>
        <v>No</v>
      </c>
      <c r="P3392">
        <f t="shared" si="366"/>
        <v>0</v>
      </c>
      <c r="Q3392">
        <f t="shared" si="367"/>
        <v>4813937689</v>
      </c>
      <c r="R3392">
        <f t="shared" si="368"/>
        <v>4.1933383153624479</v>
      </c>
      <c r="S3392" t="str">
        <f t="shared" si="369"/>
        <v>Acceptable</v>
      </c>
      <c r="T3392">
        <f>ROUNDUP(C3392,0)</f>
        <v>5</v>
      </c>
      <c r="U3392">
        <f>ROUNDDOWN(C3392,0)</f>
        <v>4</v>
      </c>
      <c r="V3392">
        <f>RIGHT(K3392,2)+2000</f>
        <v>2017</v>
      </c>
      <c r="W3392" t="str">
        <f>INDEX(_xlfn.TEXTSPLIT(K3392,"-"),1,2)</f>
        <v>Dec</v>
      </c>
      <c r="X3392" t="str">
        <f>INDEX(_xlfn.TEXTSPLIT(K3392,"-"),1,1)</f>
        <v>10</v>
      </c>
      <c r="Y3392">
        <f>INDEX(months!B:B,MATCH(Sheet1!W3392,months!A:A,0))</f>
        <v>12</v>
      </c>
      <c r="Z3392">
        <f t="shared" si="370"/>
        <v>43079</v>
      </c>
    </row>
    <row r="3393" spans="1:26" x14ac:dyDescent="0.2">
      <c r="A3393" t="s">
        <v>4859</v>
      </c>
      <c r="B3393" t="s">
        <v>4801</v>
      </c>
      <c r="C3393">
        <v>4.4000000000000004</v>
      </c>
      <c r="D3393">
        <v>18918</v>
      </c>
      <c r="E3393" t="s">
        <v>83</v>
      </c>
      <c r="F3393" t="s">
        <v>38</v>
      </c>
      <c r="G3393" t="s">
        <v>23</v>
      </c>
      <c r="H3393" t="s">
        <v>24</v>
      </c>
      <c r="I3393" t="s">
        <v>25</v>
      </c>
      <c r="J3393" t="s">
        <v>4802</v>
      </c>
      <c r="K3393" t="s">
        <v>820</v>
      </c>
      <c r="L3393" t="s">
        <v>1756</v>
      </c>
      <c r="M3393" t="s">
        <v>86</v>
      </c>
      <c r="N3393">
        <f t="shared" si="364"/>
        <v>0</v>
      </c>
      <c r="O3393" t="str">
        <f t="shared" si="365"/>
        <v>No</v>
      </c>
      <c r="P3393">
        <f t="shared" si="366"/>
        <v>0</v>
      </c>
      <c r="Q3393">
        <f t="shared" si="367"/>
        <v>4813937689</v>
      </c>
      <c r="R3393">
        <f t="shared" si="368"/>
        <v>4.1933383153624479</v>
      </c>
      <c r="S3393" t="str">
        <f t="shared" si="369"/>
        <v>Acceptable</v>
      </c>
      <c r="T3393">
        <f>ROUNDUP(C3393,0)</f>
        <v>5</v>
      </c>
      <c r="U3393">
        <f>ROUNDDOWN(C3393,0)</f>
        <v>4</v>
      </c>
      <c r="V3393">
        <f>RIGHT(K3393,2)+2000</f>
        <v>2018</v>
      </c>
      <c r="W3393" t="str">
        <f>INDEX(_xlfn.TEXTSPLIT(K3393,"-"),1,2)</f>
        <v>Jun</v>
      </c>
      <c r="X3393" t="str">
        <f>INDEX(_xlfn.TEXTSPLIT(K3393,"-"),1,1)</f>
        <v>19</v>
      </c>
      <c r="Y3393">
        <f>INDEX(months!B:B,MATCH(Sheet1!W3393,months!A:A,0))</f>
        <v>6</v>
      </c>
      <c r="Z3393">
        <f t="shared" si="370"/>
        <v>43270</v>
      </c>
    </row>
    <row r="3394" spans="1:26" x14ac:dyDescent="0.2">
      <c r="A3394" t="s">
        <v>4860</v>
      </c>
      <c r="B3394" t="s">
        <v>4801</v>
      </c>
      <c r="C3394">
        <v>4.3</v>
      </c>
      <c r="D3394">
        <v>2056</v>
      </c>
      <c r="E3394" t="s">
        <v>347</v>
      </c>
      <c r="F3394" t="s">
        <v>32</v>
      </c>
      <c r="G3394" t="s">
        <v>23</v>
      </c>
      <c r="H3394" t="s">
        <v>24</v>
      </c>
      <c r="I3394" t="s">
        <v>25</v>
      </c>
      <c r="J3394" t="s">
        <v>4802</v>
      </c>
      <c r="K3394" t="s">
        <v>357</v>
      </c>
      <c r="L3394" t="s">
        <v>4861</v>
      </c>
      <c r="M3394" t="s">
        <v>29</v>
      </c>
      <c r="N3394">
        <f t="shared" ref="N3394:N3457" si="371">SUM(A3394,B3394)</f>
        <v>0</v>
      </c>
      <c r="O3394" t="str">
        <f t="shared" ref="O3394:O3457" si="372">IF(E3394="good","Yes","No")</f>
        <v>No</v>
      </c>
      <c r="P3394">
        <f t="shared" ref="P3394:P3457" si="373">COUNTIF(B:B,"&lt;0")</f>
        <v>0</v>
      </c>
      <c r="Q3394">
        <f t="shared" ref="Q3394:Q3457" si="374">SUMIF(D:D,"&gt;1000")</f>
        <v>4813937689</v>
      </c>
      <c r="R3394">
        <f t="shared" ref="R3394:R3457" si="375">AVERAGEIF(C:C,"&gt;0")</f>
        <v>4.1933383153624479</v>
      </c>
      <c r="S3394" t="str">
        <f t="shared" ref="S3394:S3457" si="376">IF(OR(A3394&gt;0,B3394&gt;0),"Acceptable","Check")</f>
        <v>Acceptable</v>
      </c>
      <c r="T3394">
        <f>ROUNDUP(C3394,0)</f>
        <v>5</v>
      </c>
      <c r="U3394">
        <f>ROUNDDOWN(C3394,0)</f>
        <v>4</v>
      </c>
      <c r="V3394">
        <f>RIGHT(K3394,2)+2000</f>
        <v>2018</v>
      </c>
      <c r="W3394" t="str">
        <f>INDEX(_xlfn.TEXTSPLIT(K3394,"-"),1,2)</f>
        <v>Jul</v>
      </c>
      <c r="X3394" t="str">
        <f>INDEX(_xlfn.TEXTSPLIT(K3394,"-"),1,1)</f>
        <v>25</v>
      </c>
      <c r="Y3394">
        <f>INDEX(months!B:B,MATCH(Sheet1!W3394,months!A:A,0))</f>
        <v>7</v>
      </c>
      <c r="Z3394">
        <f t="shared" si="370"/>
        <v>43306</v>
      </c>
    </row>
    <row r="3395" spans="1:26" x14ac:dyDescent="0.2">
      <c r="A3395" t="s">
        <v>4862</v>
      </c>
      <c r="B3395" t="s">
        <v>4801</v>
      </c>
      <c r="C3395">
        <v>4.8</v>
      </c>
      <c r="D3395">
        <v>440</v>
      </c>
      <c r="E3395" t="s">
        <v>4863</v>
      </c>
      <c r="F3395" t="s">
        <v>32</v>
      </c>
      <c r="G3395" t="s">
        <v>23</v>
      </c>
      <c r="H3395" t="s">
        <v>24</v>
      </c>
      <c r="I3395" t="s">
        <v>25</v>
      </c>
      <c r="J3395" t="s">
        <v>4802</v>
      </c>
      <c r="K3395" t="s">
        <v>746</v>
      </c>
      <c r="L3395" t="s">
        <v>4864</v>
      </c>
      <c r="M3395" t="s">
        <v>274</v>
      </c>
      <c r="N3395">
        <f t="shared" si="371"/>
        <v>0</v>
      </c>
      <c r="O3395" t="str">
        <f t="shared" si="372"/>
        <v>No</v>
      </c>
      <c r="P3395">
        <f t="shared" si="373"/>
        <v>0</v>
      </c>
      <c r="Q3395">
        <f t="shared" si="374"/>
        <v>4813937689</v>
      </c>
      <c r="R3395">
        <f t="shared" si="375"/>
        <v>4.1933383153624479</v>
      </c>
      <c r="S3395" t="str">
        <f t="shared" si="376"/>
        <v>Acceptable</v>
      </c>
      <c r="T3395">
        <f>ROUNDUP(C3395,0)</f>
        <v>5</v>
      </c>
      <c r="U3395">
        <f>ROUNDDOWN(C3395,0)</f>
        <v>4</v>
      </c>
      <c r="V3395">
        <f>RIGHT(K3395,2)+2000</f>
        <v>2018</v>
      </c>
      <c r="W3395" t="str">
        <f>INDEX(_xlfn.TEXTSPLIT(K3395,"-"),1,2)</f>
        <v>May</v>
      </c>
      <c r="X3395" t="str">
        <f>INDEX(_xlfn.TEXTSPLIT(K3395,"-"),1,1)</f>
        <v>23</v>
      </c>
      <c r="Y3395">
        <f>INDEX(months!B:B,MATCH(Sheet1!W3395,months!A:A,0))</f>
        <v>5</v>
      </c>
      <c r="Z3395">
        <f t="shared" ref="Z3395:Z3458" si="377">DATE(V3395,Y3395,X3395)</f>
        <v>43243</v>
      </c>
    </row>
    <row r="3396" spans="1:26" x14ac:dyDescent="0.2">
      <c r="A3396" t="s">
        <v>4865</v>
      </c>
      <c r="B3396" t="s">
        <v>4801</v>
      </c>
      <c r="C3396">
        <v>4.5999999999999996</v>
      </c>
      <c r="D3396">
        <v>66453</v>
      </c>
      <c r="E3396" t="s">
        <v>31</v>
      </c>
      <c r="F3396" t="s">
        <v>38</v>
      </c>
      <c r="G3396" t="s">
        <v>23</v>
      </c>
      <c r="H3396" t="s">
        <v>24</v>
      </c>
      <c r="I3396" t="s">
        <v>25</v>
      </c>
      <c r="J3396" t="s">
        <v>4802</v>
      </c>
      <c r="K3396" t="s">
        <v>2075</v>
      </c>
      <c r="L3396" t="s">
        <v>1714</v>
      </c>
      <c r="M3396" t="s">
        <v>60</v>
      </c>
      <c r="N3396">
        <f t="shared" si="371"/>
        <v>0</v>
      </c>
      <c r="O3396" t="str">
        <f t="shared" si="372"/>
        <v>No</v>
      </c>
      <c r="P3396">
        <f t="shared" si="373"/>
        <v>0</v>
      </c>
      <c r="Q3396">
        <f t="shared" si="374"/>
        <v>4813937689</v>
      </c>
      <c r="R3396">
        <f t="shared" si="375"/>
        <v>4.1933383153624479</v>
      </c>
      <c r="S3396" t="str">
        <f t="shared" si="376"/>
        <v>Acceptable</v>
      </c>
      <c r="T3396">
        <f>ROUNDUP(C3396,0)</f>
        <v>5</v>
      </c>
      <c r="U3396">
        <f>ROUNDDOWN(C3396,0)</f>
        <v>4</v>
      </c>
      <c r="V3396">
        <f>RIGHT(K3396,2)+2000</f>
        <v>2018</v>
      </c>
      <c r="W3396" t="str">
        <f>INDEX(_xlfn.TEXTSPLIT(K3396,"-"),1,2)</f>
        <v>Apr</v>
      </c>
      <c r="X3396" t="str">
        <f>INDEX(_xlfn.TEXTSPLIT(K3396,"-"),1,1)</f>
        <v>10</v>
      </c>
      <c r="Y3396">
        <f>INDEX(months!B:B,MATCH(Sheet1!W3396,months!A:A,0))</f>
        <v>4</v>
      </c>
      <c r="Z3396">
        <f t="shared" si="377"/>
        <v>43200</v>
      </c>
    </row>
    <row r="3397" spans="1:26" x14ac:dyDescent="0.2">
      <c r="A3397" t="s">
        <v>4866</v>
      </c>
      <c r="B3397" t="s">
        <v>4801</v>
      </c>
      <c r="C3397">
        <v>4.0999999999999996</v>
      </c>
      <c r="D3397">
        <v>398</v>
      </c>
      <c r="E3397" t="s">
        <v>516</v>
      </c>
      <c r="F3397" t="s">
        <v>50</v>
      </c>
      <c r="G3397" t="s">
        <v>23</v>
      </c>
      <c r="H3397" t="s">
        <v>24</v>
      </c>
      <c r="I3397" t="s">
        <v>25</v>
      </c>
      <c r="J3397" t="s">
        <v>4802</v>
      </c>
      <c r="K3397" t="s">
        <v>503</v>
      </c>
      <c r="L3397" t="s">
        <v>4867</v>
      </c>
      <c r="M3397" t="s">
        <v>29</v>
      </c>
      <c r="N3397">
        <f t="shared" si="371"/>
        <v>0</v>
      </c>
      <c r="O3397" t="str">
        <f t="shared" si="372"/>
        <v>No</v>
      </c>
      <c r="P3397">
        <f t="shared" si="373"/>
        <v>0</v>
      </c>
      <c r="Q3397">
        <f t="shared" si="374"/>
        <v>4813937689</v>
      </c>
      <c r="R3397">
        <f t="shared" si="375"/>
        <v>4.1933383153624479</v>
      </c>
      <c r="S3397" t="str">
        <f t="shared" si="376"/>
        <v>Acceptable</v>
      </c>
      <c r="T3397">
        <f>ROUNDUP(C3397,0)</f>
        <v>5</v>
      </c>
      <c r="U3397">
        <f>ROUNDDOWN(C3397,0)</f>
        <v>4</v>
      </c>
      <c r="V3397">
        <f>RIGHT(K3397,2)+2000</f>
        <v>2018</v>
      </c>
      <c r="W3397" t="str">
        <f>INDEX(_xlfn.TEXTSPLIT(K3397,"-"),1,2)</f>
        <v>Jun</v>
      </c>
      <c r="X3397" t="str">
        <f>INDEX(_xlfn.TEXTSPLIT(K3397,"-"),1,1)</f>
        <v>29</v>
      </c>
      <c r="Y3397">
        <f>INDEX(months!B:B,MATCH(Sheet1!W3397,months!A:A,0))</f>
        <v>6</v>
      </c>
      <c r="Z3397">
        <f t="shared" si="377"/>
        <v>43280</v>
      </c>
    </row>
    <row r="3398" spans="1:26" x14ac:dyDescent="0.2">
      <c r="A3398" t="s">
        <v>4868</v>
      </c>
      <c r="B3398" t="s">
        <v>4801</v>
      </c>
      <c r="C3398">
        <v>4.7</v>
      </c>
      <c r="D3398">
        <v>12089</v>
      </c>
      <c r="E3398" t="s">
        <v>256</v>
      </c>
      <c r="F3398" t="s">
        <v>32</v>
      </c>
      <c r="G3398" t="s">
        <v>23</v>
      </c>
      <c r="H3398" t="s">
        <v>24</v>
      </c>
      <c r="I3398" t="s">
        <v>25</v>
      </c>
      <c r="J3398" t="s">
        <v>4802</v>
      </c>
      <c r="K3398" t="s">
        <v>75</v>
      </c>
      <c r="L3398" t="s">
        <v>2870</v>
      </c>
      <c r="M3398" t="s">
        <v>86</v>
      </c>
      <c r="N3398">
        <f t="shared" si="371"/>
        <v>0</v>
      </c>
      <c r="O3398" t="str">
        <f t="shared" si="372"/>
        <v>No</v>
      </c>
      <c r="P3398">
        <f t="shared" si="373"/>
        <v>0</v>
      </c>
      <c r="Q3398">
        <f t="shared" si="374"/>
        <v>4813937689</v>
      </c>
      <c r="R3398">
        <f t="shared" si="375"/>
        <v>4.1933383153624479</v>
      </c>
      <c r="S3398" t="str">
        <f t="shared" si="376"/>
        <v>Acceptable</v>
      </c>
      <c r="T3398">
        <f>ROUNDUP(C3398,0)</f>
        <v>5</v>
      </c>
      <c r="U3398">
        <f>ROUNDDOWN(C3398,0)</f>
        <v>4</v>
      </c>
      <c r="V3398">
        <f>RIGHT(K3398,2)+2000</f>
        <v>2018</v>
      </c>
      <c r="W3398" t="str">
        <f>INDEX(_xlfn.TEXTSPLIT(K3398,"-"),1,2)</f>
        <v>Jul</v>
      </c>
      <c r="X3398" t="str">
        <f>INDEX(_xlfn.TEXTSPLIT(K3398,"-"),1,1)</f>
        <v>3</v>
      </c>
      <c r="Y3398">
        <f>INDEX(months!B:B,MATCH(Sheet1!W3398,months!A:A,0))</f>
        <v>7</v>
      </c>
      <c r="Z3398">
        <f t="shared" si="377"/>
        <v>43284</v>
      </c>
    </row>
    <row r="3399" spans="1:26" x14ac:dyDescent="0.2">
      <c r="A3399" t="s">
        <v>4869</v>
      </c>
      <c r="B3399" t="s">
        <v>4801</v>
      </c>
      <c r="C3399">
        <v>4.0999999999999996</v>
      </c>
      <c r="D3399">
        <v>2828</v>
      </c>
      <c r="E3399" t="s">
        <v>409</v>
      </c>
      <c r="F3399" t="s">
        <v>50</v>
      </c>
      <c r="G3399" t="s">
        <v>23</v>
      </c>
      <c r="H3399" t="s">
        <v>24</v>
      </c>
      <c r="I3399" t="s">
        <v>25</v>
      </c>
      <c r="J3399" t="s">
        <v>4802</v>
      </c>
      <c r="K3399" t="s">
        <v>4870</v>
      </c>
      <c r="L3399" t="s">
        <v>4871</v>
      </c>
      <c r="M3399" t="s">
        <v>81</v>
      </c>
      <c r="N3399">
        <f t="shared" si="371"/>
        <v>0</v>
      </c>
      <c r="O3399" t="str">
        <f t="shared" si="372"/>
        <v>No</v>
      </c>
      <c r="P3399">
        <f t="shared" si="373"/>
        <v>0</v>
      </c>
      <c r="Q3399">
        <f t="shared" si="374"/>
        <v>4813937689</v>
      </c>
      <c r="R3399">
        <f t="shared" si="375"/>
        <v>4.1933383153624479</v>
      </c>
      <c r="S3399" t="str">
        <f t="shared" si="376"/>
        <v>Acceptable</v>
      </c>
      <c r="T3399">
        <f>ROUNDUP(C3399,0)</f>
        <v>5</v>
      </c>
      <c r="U3399">
        <f>ROUNDDOWN(C3399,0)</f>
        <v>4</v>
      </c>
      <c r="V3399">
        <f>RIGHT(K3399,2)+2000</f>
        <v>2017</v>
      </c>
      <c r="W3399" t="str">
        <f>INDEX(_xlfn.TEXTSPLIT(K3399,"-"),1,2)</f>
        <v>Jan</v>
      </c>
      <c r="X3399" t="str">
        <f>INDEX(_xlfn.TEXTSPLIT(K3399,"-"),1,1)</f>
        <v>22</v>
      </c>
      <c r="Y3399">
        <f>INDEX(months!B:B,MATCH(Sheet1!W3399,months!A:A,0))</f>
        <v>1</v>
      </c>
      <c r="Z3399">
        <f t="shared" si="377"/>
        <v>42757</v>
      </c>
    </row>
    <row r="3400" spans="1:26" x14ac:dyDescent="0.2">
      <c r="A3400" t="s">
        <v>4804</v>
      </c>
      <c r="B3400" t="s">
        <v>4801</v>
      </c>
      <c r="C3400">
        <v>4.5999999999999996</v>
      </c>
      <c r="D3400">
        <v>6466641</v>
      </c>
      <c r="E3400" t="s">
        <v>46</v>
      </c>
      <c r="F3400" t="s">
        <v>448</v>
      </c>
      <c r="G3400" t="s">
        <v>23</v>
      </c>
      <c r="H3400" t="s">
        <v>24</v>
      </c>
      <c r="I3400" t="s">
        <v>44</v>
      </c>
      <c r="J3400" t="s">
        <v>4802</v>
      </c>
      <c r="K3400" t="s">
        <v>160</v>
      </c>
      <c r="L3400" t="s">
        <v>46</v>
      </c>
      <c r="M3400" t="s">
        <v>46</v>
      </c>
      <c r="N3400">
        <f t="shared" si="371"/>
        <v>0</v>
      </c>
      <c r="O3400" t="str">
        <f t="shared" si="372"/>
        <v>No</v>
      </c>
      <c r="P3400">
        <f t="shared" si="373"/>
        <v>0</v>
      </c>
      <c r="Q3400">
        <f t="shared" si="374"/>
        <v>4813937689</v>
      </c>
      <c r="R3400">
        <f t="shared" si="375"/>
        <v>4.1933383153624479</v>
      </c>
      <c r="S3400" t="str">
        <f t="shared" si="376"/>
        <v>Acceptable</v>
      </c>
      <c r="T3400">
        <f>ROUNDUP(C3400,0)</f>
        <v>5</v>
      </c>
      <c r="U3400">
        <f>ROUNDDOWN(C3400,0)</f>
        <v>4</v>
      </c>
      <c r="V3400">
        <f>RIGHT(K3400,2)+2000</f>
        <v>2018</v>
      </c>
      <c r="W3400" t="str">
        <f>INDEX(_xlfn.TEXTSPLIT(K3400,"-"),1,2)</f>
        <v>Jul</v>
      </c>
      <c r="X3400" t="str">
        <f>INDEX(_xlfn.TEXTSPLIT(K3400,"-"),1,1)</f>
        <v>19</v>
      </c>
      <c r="Y3400">
        <f>INDEX(months!B:B,MATCH(Sheet1!W3400,months!A:A,0))</f>
        <v>7</v>
      </c>
      <c r="Z3400">
        <f t="shared" si="377"/>
        <v>43300</v>
      </c>
    </row>
    <row r="3401" spans="1:26" x14ac:dyDescent="0.2">
      <c r="A3401" t="s">
        <v>4872</v>
      </c>
      <c r="B3401" t="s">
        <v>4801</v>
      </c>
      <c r="C3401">
        <v>4.2</v>
      </c>
      <c r="D3401">
        <v>89342</v>
      </c>
      <c r="E3401" t="s">
        <v>64</v>
      </c>
      <c r="F3401" t="s">
        <v>89</v>
      </c>
      <c r="G3401" t="s">
        <v>23</v>
      </c>
      <c r="H3401" t="s">
        <v>24</v>
      </c>
      <c r="I3401" t="s">
        <v>25</v>
      </c>
      <c r="J3401" t="s">
        <v>4802</v>
      </c>
      <c r="K3401" t="s">
        <v>3837</v>
      </c>
      <c r="L3401" t="s">
        <v>4873</v>
      </c>
      <c r="M3401" t="s">
        <v>81</v>
      </c>
      <c r="N3401">
        <f t="shared" si="371"/>
        <v>0</v>
      </c>
      <c r="O3401" t="str">
        <f t="shared" si="372"/>
        <v>No</v>
      </c>
      <c r="P3401">
        <f t="shared" si="373"/>
        <v>0</v>
      </c>
      <c r="Q3401">
        <f t="shared" si="374"/>
        <v>4813937689</v>
      </c>
      <c r="R3401">
        <f t="shared" si="375"/>
        <v>4.1933383153624479</v>
      </c>
      <c r="S3401" t="str">
        <f t="shared" si="376"/>
        <v>Acceptable</v>
      </c>
      <c r="T3401">
        <f>ROUNDUP(C3401,0)</f>
        <v>5</v>
      </c>
      <c r="U3401">
        <f>ROUNDDOWN(C3401,0)</f>
        <v>4</v>
      </c>
      <c r="V3401">
        <f>RIGHT(K3401,2)+2000</f>
        <v>2018</v>
      </c>
      <c r="W3401" t="str">
        <f>INDEX(_xlfn.TEXTSPLIT(K3401,"-"),1,2)</f>
        <v>Jan</v>
      </c>
      <c r="X3401" t="str">
        <f>INDEX(_xlfn.TEXTSPLIT(K3401,"-"),1,1)</f>
        <v>30</v>
      </c>
      <c r="Y3401">
        <f>INDEX(months!B:B,MATCH(Sheet1!W3401,months!A:A,0))</f>
        <v>1</v>
      </c>
      <c r="Z3401">
        <f t="shared" si="377"/>
        <v>43130</v>
      </c>
    </row>
    <row r="3402" spans="1:26" x14ac:dyDescent="0.2">
      <c r="A3402" t="s">
        <v>4874</v>
      </c>
      <c r="B3402" t="s">
        <v>4801</v>
      </c>
      <c r="C3402">
        <v>4.3</v>
      </c>
      <c r="D3402">
        <v>495905</v>
      </c>
      <c r="E3402" t="s">
        <v>46</v>
      </c>
      <c r="F3402" t="s">
        <v>43</v>
      </c>
      <c r="G3402" t="s">
        <v>23</v>
      </c>
      <c r="H3402" t="s">
        <v>24</v>
      </c>
      <c r="I3402" t="s">
        <v>25</v>
      </c>
      <c r="J3402" t="s">
        <v>4802</v>
      </c>
      <c r="K3402" t="s">
        <v>229</v>
      </c>
      <c r="L3402" t="s">
        <v>46</v>
      </c>
      <c r="M3402" t="s">
        <v>46</v>
      </c>
      <c r="N3402">
        <f t="shared" si="371"/>
        <v>0</v>
      </c>
      <c r="O3402" t="str">
        <f t="shared" si="372"/>
        <v>No</v>
      </c>
      <c r="P3402">
        <f t="shared" si="373"/>
        <v>0</v>
      </c>
      <c r="Q3402">
        <f t="shared" si="374"/>
        <v>4813937689</v>
      </c>
      <c r="R3402">
        <f t="shared" si="375"/>
        <v>4.1933383153624479</v>
      </c>
      <c r="S3402" t="str">
        <f t="shared" si="376"/>
        <v>Acceptable</v>
      </c>
      <c r="T3402">
        <f>ROUNDUP(C3402,0)</f>
        <v>5</v>
      </c>
      <c r="U3402">
        <f>ROUNDDOWN(C3402,0)</f>
        <v>4</v>
      </c>
      <c r="V3402">
        <f>RIGHT(K3402,2)+2000</f>
        <v>2018</v>
      </c>
      <c r="W3402" t="str">
        <f>INDEX(_xlfn.TEXTSPLIT(K3402,"-"),1,2)</f>
        <v>Jul</v>
      </c>
      <c r="X3402" t="str">
        <f>INDEX(_xlfn.TEXTSPLIT(K3402,"-"),1,1)</f>
        <v>29</v>
      </c>
      <c r="Y3402">
        <f>INDEX(months!B:B,MATCH(Sheet1!W3402,months!A:A,0))</f>
        <v>7</v>
      </c>
      <c r="Z3402">
        <f t="shared" si="377"/>
        <v>43310</v>
      </c>
    </row>
    <row r="3403" spans="1:26" x14ac:dyDescent="0.2">
      <c r="A3403" t="s">
        <v>4875</v>
      </c>
      <c r="B3403" t="s">
        <v>4801</v>
      </c>
      <c r="C3403">
        <v>4.2</v>
      </c>
      <c r="D3403">
        <v>86743</v>
      </c>
      <c r="E3403" t="s">
        <v>46</v>
      </c>
      <c r="F3403" t="s">
        <v>38</v>
      </c>
      <c r="G3403" t="s">
        <v>23</v>
      </c>
      <c r="H3403" t="s">
        <v>24</v>
      </c>
      <c r="I3403" t="s">
        <v>25</v>
      </c>
      <c r="J3403" t="s">
        <v>4802</v>
      </c>
      <c r="K3403" t="s">
        <v>4876</v>
      </c>
      <c r="L3403" t="s">
        <v>46</v>
      </c>
      <c r="M3403" t="s">
        <v>46</v>
      </c>
      <c r="N3403">
        <f t="shared" si="371"/>
        <v>0</v>
      </c>
      <c r="O3403" t="str">
        <f t="shared" si="372"/>
        <v>No</v>
      </c>
      <c r="P3403">
        <f t="shared" si="373"/>
        <v>0</v>
      </c>
      <c r="Q3403">
        <f t="shared" si="374"/>
        <v>4813937689</v>
      </c>
      <c r="R3403">
        <f t="shared" si="375"/>
        <v>4.1933383153624479</v>
      </c>
      <c r="S3403" t="str">
        <f t="shared" si="376"/>
        <v>Acceptable</v>
      </c>
      <c r="T3403">
        <f>ROUNDUP(C3403,0)</f>
        <v>5</v>
      </c>
      <c r="U3403">
        <f>ROUNDDOWN(C3403,0)</f>
        <v>4</v>
      </c>
      <c r="V3403">
        <f>RIGHT(K3403,2)+2000</f>
        <v>2016</v>
      </c>
      <c r="W3403" t="str">
        <f>INDEX(_xlfn.TEXTSPLIT(K3403,"-"),1,2)</f>
        <v>Nov</v>
      </c>
      <c r="X3403" t="str">
        <f>INDEX(_xlfn.TEXTSPLIT(K3403,"-"),1,1)</f>
        <v>1</v>
      </c>
      <c r="Y3403">
        <f>INDEX(months!B:B,MATCH(Sheet1!W3403,months!A:A,0))</f>
        <v>11</v>
      </c>
      <c r="Z3403">
        <f t="shared" si="377"/>
        <v>42675</v>
      </c>
    </row>
    <row r="3404" spans="1:26" x14ac:dyDescent="0.2">
      <c r="A3404" t="s">
        <v>4877</v>
      </c>
      <c r="B3404" t="s">
        <v>4801</v>
      </c>
      <c r="C3404">
        <v>4</v>
      </c>
      <c r="D3404">
        <v>30498</v>
      </c>
      <c r="E3404" t="s">
        <v>477</v>
      </c>
      <c r="F3404" t="s">
        <v>65</v>
      </c>
      <c r="G3404" t="s">
        <v>23</v>
      </c>
      <c r="H3404" t="s">
        <v>24</v>
      </c>
      <c r="I3404" t="s">
        <v>25</v>
      </c>
      <c r="J3404" t="s">
        <v>4802</v>
      </c>
      <c r="K3404" t="s">
        <v>2415</v>
      </c>
      <c r="L3404" t="s">
        <v>2160</v>
      </c>
      <c r="M3404" t="s">
        <v>1502</v>
      </c>
      <c r="N3404">
        <f t="shared" si="371"/>
        <v>0</v>
      </c>
      <c r="O3404" t="str">
        <f t="shared" si="372"/>
        <v>No</v>
      </c>
      <c r="P3404">
        <f t="shared" si="373"/>
        <v>0</v>
      </c>
      <c r="Q3404">
        <f t="shared" si="374"/>
        <v>4813937689</v>
      </c>
      <c r="R3404">
        <f t="shared" si="375"/>
        <v>4.1933383153624479</v>
      </c>
      <c r="S3404" t="str">
        <f t="shared" si="376"/>
        <v>Acceptable</v>
      </c>
      <c r="T3404">
        <f>ROUNDUP(C3404,0)</f>
        <v>4</v>
      </c>
      <c r="U3404">
        <f>ROUNDDOWN(C3404,0)</f>
        <v>4</v>
      </c>
      <c r="V3404">
        <f>RIGHT(K3404,2)+2000</f>
        <v>2015</v>
      </c>
      <c r="W3404" t="str">
        <f>INDEX(_xlfn.TEXTSPLIT(K3404,"-"),1,2)</f>
        <v>Mar</v>
      </c>
      <c r="X3404" t="str">
        <f>INDEX(_xlfn.TEXTSPLIT(K3404,"-"),1,1)</f>
        <v>11</v>
      </c>
      <c r="Y3404">
        <f>INDEX(months!B:B,MATCH(Sheet1!W3404,months!A:A,0))</f>
        <v>3</v>
      </c>
      <c r="Z3404">
        <f t="shared" si="377"/>
        <v>42074</v>
      </c>
    </row>
    <row r="3405" spans="1:26" x14ac:dyDescent="0.2">
      <c r="A3405" t="s">
        <v>4878</v>
      </c>
      <c r="B3405" t="s">
        <v>4801</v>
      </c>
      <c r="C3405">
        <v>4.2</v>
      </c>
      <c r="D3405">
        <v>97890</v>
      </c>
      <c r="E3405" t="s">
        <v>31</v>
      </c>
      <c r="F3405" t="s">
        <v>65</v>
      </c>
      <c r="G3405" t="s">
        <v>649</v>
      </c>
      <c r="H3405" t="s">
        <v>3468</v>
      </c>
      <c r="I3405" t="s">
        <v>25</v>
      </c>
      <c r="J3405" t="s">
        <v>4802</v>
      </c>
      <c r="K3405" t="s">
        <v>4879</v>
      </c>
      <c r="L3405" t="s">
        <v>4880</v>
      </c>
      <c r="M3405" t="s">
        <v>60</v>
      </c>
      <c r="N3405">
        <f t="shared" si="371"/>
        <v>0</v>
      </c>
      <c r="O3405" t="str">
        <f t="shared" si="372"/>
        <v>No</v>
      </c>
      <c r="P3405">
        <f t="shared" si="373"/>
        <v>0</v>
      </c>
      <c r="Q3405">
        <f t="shared" si="374"/>
        <v>4813937689</v>
      </c>
      <c r="R3405">
        <f t="shared" si="375"/>
        <v>4.1933383153624479</v>
      </c>
      <c r="S3405" t="str">
        <f t="shared" si="376"/>
        <v>Acceptable</v>
      </c>
      <c r="T3405">
        <f>ROUNDUP(C3405,0)</f>
        <v>5</v>
      </c>
      <c r="U3405">
        <f>ROUNDDOWN(C3405,0)</f>
        <v>4</v>
      </c>
      <c r="V3405">
        <f>RIGHT(K3405,2)+2000</f>
        <v>2016</v>
      </c>
      <c r="W3405" t="str">
        <f>INDEX(_xlfn.TEXTSPLIT(K3405,"-"),1,2)</f>
        <v>Aug</v>
      </c>
      <c r="X3405" t="str">
        <f>INDEX(_xlfn.TEXTSPLIT(K3405,"-"),1,1)</f>
        <v>24</v>
      </c>
      <c r="Y3405">
        <f>INDEX(months!B:B,MATCH(Sheet1!W3405,months!A:A,0))</f>
        <v>8</v>
      </c>
      <c r="Z3405">
        <f t="shared" si="377"/>
        <v>42606</v>
      </c>
    </row>
    <row r="3406" spans="1:26" x14ac:dyDescent="0.2">
      <c r="A3406" t="s">
        <v>4881</v>
      </c>
      <c r="B3406" t="s">
        <v>4801</v>
      </c>
      <c r="C3406">
        <v>3.9</v>
      </c>
      <c r="D3406">
        <v>25037</v>
      </c>
      <c r="E3406" t="s">
        <v>31</v>
      </c>
      <c r="F3406" t="s">
        <v>65</v>
      </c>
      <c r="G3406" t="s">
        <v>23</v>
      </c>
      <c r="H3406" t="s">
        <v>24</v>
      </c>
      <c r="I3406" t="s">
        <v>25</v>
      </c>
      <c r="J3406" t="s">
        <v>4802</v>
      </c>
      <c r="K3406" t="s">
        <v>4882</v>
      </c>
      <c r="L3406" t="s">
        <v>4883</v>
      </c>
      <c r="M3406" t="s">
        <v>60</v>
      </c>
      <c r="N3406">
        <f t="shared" si="371"/>
        <v>0</v>
      </c>
      <c r="O3406" t="str">
        <f t="shared" si="372"/>
        <v>No</v>
      </c>
      <c r="P3406">
        <f t="shared" si="373"/>
        <v>0</v>
      </c>
      <c r="Q3406">
        <f t="shared" si="374"/>
        <v>4813937689</v>
      </c>
      <c r="R3406">
        <f t="shared" si="375"/>
        <v>4.1933383153624479</v>
      </c>
      <c r="S3406" t="str">
        <f t="shared" si="376"/>
        <v>Acceptable</v>
      </c>
      <c r="T3406">
        <f>ROUNDUP(C3406,0)</f>
        <v>4</v>
      </c>
      <c r="U3406">
        <f>ROUNDDOWN(C3406,0)</f>
        <v>3</v>
      </c>
      <c r="V3406">
        <f>RIGHT(K3406,2)+2000</f>
        <v>2016</v>
      </c>
      <c r="W3406" t="str">
        <f>INDEX(_xlfn.TEXTSPLIT(K3406,"-"),1,2)</f>
        <v>Oct</v>
      </c>
      <c r="X3406" t="str">
        <f>INDEX(_xlfn.TEXTSPLIT(K3406,"-"),1,1)</f>
        <v>20</v>
      </c>
      <c r="Y3406">
        <f>INDEX(months!B:B,MATCH(Sheet1!W3406,months!A:A,0))</f>
        <v>10</v>
      </c>
      <c r="Z3406">
        <f t="shared" si="377"/>
        <v>42663</v>
      </c>
    </row>
    <row r="3407" spans="1:26" x14ac:dyDescent="0.2">
      <c r="A3407" t="s">
        <v>4884</v>
      </c>
      <c r="B3407" t="s">
        <v>4801</v>
      </c>
      <c r="C3407">
        <v>4.3</v>
      </c>
      <c r="D3407">
        <v>58617</v>
      </c>
      <c r="E3407" t="s">
        <v>202</v>
      </c>
      <c r="F3407" t="s">
        <v>65</v>
      </c>
      <c r="G3407" t="s">
        <v>649</v>
      </c>
      <c r="H3407" t="s">
        <v>3310</v>
      </c>
      <c r="I3407" t="s">
        <v>25</v>
      </c>
      <c r="J3407" t="s">
        <v>4802</v>
      </c>
      <c r="K3407" t="s">
        <v>4885</v>
      </c>
      <c r="L3407" t="s">
        <v>1173</v>
      </c>
      <c r="M3407" t="s">
        <v>54</v>
      </c>
      <c r="N3407">
        <f t="shared" si="371"/>
        <v>0</v>
      </c>
      <c r="O3407" t="str">
        <f t="shared" si="372"/>
        <v>No</v>
      </c>
      <c r="P3407">
        <f t="shared" si="373"/>
        <v>0</v>
      </c>
      <c r="Q3407">
        <f t="shared" si="374"/>
        <v>4813937689</v>
      </c>
      <c r="R3407">
        <f t="shared" si="375"/>
        <v>4.1933383153624479</v>
      </c>
      <c r="S3407" t="str">
        <f t="shared" si="376"/>
        <v>Acceptable</v>
      </c>
      <c r="T3407">
        <f>ROUNDUP(C3407,0)</f>
        <v>5</v>
      </c>
      <c r="U3407">
        <f>ROUNDDOWN(C3407,0)</f>
        <v>4</v>
      </c>
      <c r="V3407">
        <f>RIGHT(K3407,2)+2000</f>
        <v>2016</v>
      </c>
      <c r="W3407" t="str">
        <f>INDEX(_xlfn.TEXTSPLIT(K3407,"-"),1,2)</f>
        <v>Dec</v>
      </c>
      <c r="X3407" t="str">
        <f>INDEX(_xlfn.TEXTSPLIT(K3407,"-"),1,1)</f>
        <v>7</v>
      </c>
      <c r="Y3407">
        <f>INDEX(months!B:B,MATCH(Sheet1!W3407,months!A:A,0))</f>
        <v>12</v>
      </c>
      <c r="Z3407">
        <f t="shared" si="377"/>
        <v>42711</v>
      </c>
    </row>
    <row r="3408" spans="1:26" x14ac:dyDescent="0.2">
      <c r="A3408" t="s">
        <v>4886</v>
      </c>
      <c r="B3408" t="s">
        <v>4801</v>
      </c>
      <c r="C3408">
        <v>4.0999999999999996</v>
      </c>
      <c r="D3408">
        <v>62301</v>
      </c>
      <c r="E3408" t="s">
        <v>1400</v>
      </c>
      <c r="F3408" t="s">
        <v>65</v>
      </c>
      <c r="G3408" t="s">
        <v>23</v>
      </c>
      <c r="H3408" t="s">
        <v>24</v>
      </c>
      <c r="I3408" t="s">
        <v>25</v>
      </c>
      <c r="J3408" t="s">
        <v>4802</v>
      </c>
      <c r="K3408" t="s">
        <v>4887</v>
      </c>
      <c r="L3408" t="s">
        <v>2802</v>
      </c>
      <c r="M3408" t="s">
        <v>47</v>
      </c>
      <c r="N3408">
        <f t="shared" si="371"/>
        <v>0</v>
      </c>
      <c r="O3408" t="str">
        <f t="shared" si="372"/>
        <v>No</v>
      </c>
      <c r="P3408">
        <f t="shared" si="373"/>
        <v>0</v>
      </c>
      <c r="Q3408">
        <f t="shared" si="374"/>
        <v>4813937689</v>
      </c>
      <c r="R3408">
        <f t="shared" si="375"/>
        <v>4.1933383153624479</v>
      </c>
      <c r="S3408" t="str">
        <f t="shared" si="376"/>
        <v>Acceptable</v>
      </c>
      <c r="T3408">
        <f>ROUNDUP(C3408,0)</f>
        <v>5</v>
      </c>
      <c r="U3408">
        <f>ROUNDDOWN(C3408,0)</f>
        <v>4</v>
      </c>
      <c r="V3408">
        <f>RIGHT(K3408,2)+2000</f>
        <v>2016</v>
      </c>
      <c r="W3408" t="str">
        <f>INDEX(_xlfn.TEXTSPLIT(K3408,"-"),1,2)</f>
        <v>May</v>
      </c>
      <c r="X3408" t="str">
        <f>INDEX(_xlfn.TEXTSPLIT(K3408,"-"),1,1)</f>
        <v>11</v>
      </c>
      <c r="Y3408">
        <f>INDEX(months!B:B,MATCH(Sheet1!W3408,months!A:A,0))</f>
        <v>5</v>
      </c>
      <c r="Z3408">
        <f t="shared" si="377"/>
        <v>42501</v>
      </c>
    </row>
    <row r="3409" spans="1:26" x14ac:dyDescent="0.2">
      <c r="A3409" t="s">
        <v>4888</v>
      </c>
      <c r="B3409" t="s">
        <v>4801</v>
      </c>
      <c r="C3409">
        <v>4.2</v>
      </c>
      <c r="D3409">
        <v>37237</v>
      </c>
      <c r="E3409" t="s">
        <v>286</v>
      </c>
      <c r="F3409" t="s">
        <v>38</v>
      </c>
      <c r="G3409" t="s">
        <v>23</v>
      </c>
      <c r="H3409" t="s">
        <v>24</v>
      </c>
      <c r="I3409" t="s">
        <v>25</v>
      </c>
      <c r="J3409" t="s">
        <v>4802</v>
      </c>
      <c r="K3409" t="s">
        <v>4889</v>
      </c>
      <c r="L3409" t="s">
        <v>4713</v>
      </c>
      <c r="M3409" t="s">
        <v>434</v>
      </c>
      <c r="N3409">
        <f t="shared" si="371"/>
        <v>0</v>
      </c>
      <c r="O3409" t="str">
        <f t="shared" si="372"/>
        <v>No</v>
      </c>
      <c r="P3409">
        <f t="shared" si="373"/>
        <v>0</v>
      </c>
      <c r="Q3409">
        <f t="shared" si="374"/>
        <v>4813937689</v>
      </c>
      <c r="R3409">
        <f t="shared" si="375"/>
        <v>4.1933383153624479</v>
      </c>
      <c r="S3409" t="str">
        <f t="shared" si="376"/>
        <v>Acceptable</v>
      </c>
      <c r="T3409">
        <f>ROUNDUP(C3409,0)</f>
        <v>5</v>
      </c>
      <c r="U3409">
        <f>ROUNDDOWN(C3409,0)</f>
        <v>4</v>
      </c>
      <c r="V3409">
        <f>RIGHT(K3409,2)+2000</f>
        <v>2014</v>
      </c>
      <c r="W3409" t="str">
        <f>INDEX(_xlfn.TEXTSPLIT(K3409,"-"),1,2)</f>
        <v>Apr</v>
      </c>
      <c r="X3409" t="str">
        <f>INDEX(_xlfn.TEXTSPLIT(K3409,"-"),1,1)</f>
        <v>4</v>
      </c>
      <c r="Y3409">
        <f>INDEX(months!B:B,MATCH(Sheet1!W3409,months!A:A,0))</f>
        <v>4</v>
      </c>
      <c r="Z3409">
        <f t="shared" si="377"/>
        <v>41733</v>
      </c>
    </row>
    <row r="3410" spans="1:26" x14ac:dyDescent="0.2">
      <c r="A3410" t="s">
        <v>4890</v>
      </c>
      <c r="B3410" t="s">
        <v>4801</v>
      </c>
      <c r="C3410">
        <v>4.4000000000000004</v>
      </c>
      <c r="D3410">
        <v>1591</v>
      </c>
      <c r="E3410" t="s">
        <v>4891</v>
      </c>
      <c r="F3410" t="s">
        <v>22</v>
      </c>
      <c r="G3410" t="s">
        <v>649</v>
      </c>
      <c r="H3410" t="s">
        <v>3310</v>
      </c>
      <c r="I3410" t="s">
        <v>25</v>
      </c>
      <c r="J3410" t="s">
        <v>4802</v>
      </c>
      <c r="K3410" t="s">
        <v>4892</v>
      </c>
      <c r="L3410" t="s">
        <v>53</v>
      </c>
      <c r="M3410" t="s">
        <v>29</v>
      </c>
      <c r="N3410">
        <f t="shared" si="371"/>
        <v>0</v>
      </c>
      <c r="O3410" t="str">
        <f t="shared" si="372"/>
        <v>No</v>
      </c>
      <c r="P3410">
        <f t="shared" si="373"/>
        <v>0</v>
      </c>
      <c r="Q3410">
        <f t="shared" si="374"/>
        <v>4813937689</v>
      </c>
      <c r="R3410">
        <f t="shared" si="375"/>
        <v>4.1933383153624479</v>
      </c>
      <c r="S3410" t="str">
        <f t="shared" si="376"/>
        <v>Acceptable</v>
      </c>
      <c r="T3410">
        <f>ROUNDUP(C3410,0)</f>
        <v>5</v>
      </c>
      <c r="U3410">
        <f>ROUNDDOWN(C3410,0)</f>
        <v>4</v>
      </c>
      <c r="V3410">
        <f>RIGHT(K3410,2)+2000</f>
        <v>2015</v>
      </c>
      <c r="W3410" t="str">
        <f>INDEX(_xlfn.TEXTSPLIT(K3410,"-"),1,2)</f>
        <v>Jan</v>
      </c>
      <c r="X3410" t="str">
        <f>INDEX(_xlfn.TEXTSPLIT(K3410,"-"),1,1)</f>
        <v>7</v>
      </c>
      <c r="Y3410">
        <f>INDEX(months!B:B,MATCH(Sheet1!W3410,months!A:A,0))</f>
        <v>1</v>
      </c>
      <c r="Z3410">
        <f t="shared" si="377"/>
        <v>42011</v>
      </c>
    </row>
    <row r="3411" spans="1:26" x14ac:dyDescent="0.2">
      <c r="A3411" t="s">
        <v>4893</v>
      </c>
      <c r="B3411" t="s">
        <v>4801</v>
      </c>
      <c r="C3411">
        <v>4.3</v>
      </c>
      <c r="D3411">
        <v>595120</v>
      </c>
      <c r="E3411" t="s">
        <v>46</v>
      </c>
      <c r="F3411" t="s">
        <v>89</v>
      </c>
      <c r="G3411" t="s">
        <v>23</v>
      </c>
      <c r="H3411" t="s">
        <v>24</v>
      </c>
      <c r="I3411" t="s">
        <v>25</v>
      </c>
      <c r="J3411" t="s">
        <v>4802</v>
      </c>
      <c r="K3411" t="s">
        <v>605</v>
      </c>
      <c r="L3411" t="s">
        <v>46</v>
      </c>
      <c r="M3411" t="s">
        <v>46</v>
      </c>
      <c r="N3411">
        <f t="shared" si="371"/>
        <v>0</v>
      </c>
      <c r="O3411" t="str">
        <f t="shared" si="372"/>
        <v>No</v>
      </c>
      <c r="P3411">
        <f t="shared" si="373"/>
        <v>0</v>
      </c>
      <c r="Q3411">
        <f t="shared" si="374"/>
        <v>4813937689</v>
      </c>
      <c r="R3411">
        <f t="shared" si="375"/>
        <v>4.1933383153624479</v>
      </c>
      <c r="S3411" t="str">
        <f t="shared" si="376"/>
        <v>Acceptable</v>
      </c>
      <c r="T3411">
        <f>ROUNDUP(C3411,0)</f>
        <v>5</v>
      </c>
      <c r="U3411">
        <f>ROUNDDOWN(C3411,0)</f>
        <v>4</v>
      </c>
      <c r="V3411">
        <f>RIGHT(K3411,2)+2000</f>
        <v>2018</v>
      </c>
      <c r="W3411" t="str">
        <f>INDEX(_xlfn.TEXTSPLIT(K3411,"-"),1,2)</f>
        <v>Jul</v>
      </c>
      <c r="X3411" t="str">
        <f>INDEX(_xlfn.TEXTSPLIT(K3411,"-"),1,1)</f>
        <v>10</v>
      </c>
      <c r="Y3411">
        <f>INDEX(months!B:B,MATCH(Sheet1!W3411,months!A:A,0))</f>
        <v>7</v>
      </c>
      <c r="Z3411">
        <f t="shared" si="377"/>
        <v>43291</v>
      </c>
    </row>
    <row r="3412" spans="1:26" x14ac:dyDescent="0.2">
      <c r="A3412" t="s">
        <v>4894</v>
      </c>
      <c r="B3412" t="s">
        <v>4801</v>
      </c>
      <c r="C3412">
        <v>4.3</v>
      </c>
      <c r="D3412">
        <v>100130</v>
      </c>
      <c r="E3412" t="s">
        <v>46</v>
      </c>
      <c r="F3412" t="s">
        <v>38</v>
      </c>
      <c r="G3412" t="s">
        <v>23</v>
      </c>
      <c r="H3412" t="s">
        <v>24</v>
      </c>
      <c r="I3412" t="s">
        <v>25</v>
      </c>
      <c r="J3412" t="s">
        <v>4802</v>
      </c>
      <c r="K3412" t="s">
        <v>499</v>
      </c>
      <c r="L3412" t="s">
        <v>46</v>
      </c>
      <c r="M3412" t="s">
        <v>46</v>
      </c>
      <c r="N3412">
        <f t="shared" si="371"/>
        <v>0</v>
      </c>
      <c r="O3412" t="str">
        <f t="shared" si="372"/>
        <v>No</v>
      </c>
      <c r="P3412">
        <f t="shared" si="373"/>
        <v>0</v>
      </c>
      <c r="Q3412">
        <f t="shared" si="374"/>
        <v>4813937689</v>
      </c>
      <c r="R3412">
        <f t="shared" si="375"/>
        <v>4.1933383153624479</v>
      </c>
      <c r="S3412" t="str">
        <f t="shared" si="376"/>
        <v>Acceptable</v>
      </c>
      <c r="T3412">
        <f>ROUNDUP(C3412,0)</f>
        <v>5</v>
      </c>
      <c r="U3412">
        <f>ROUNDDOWN(C3412,0)</f>
        <v>4</v>
      </c>
      <c r="V3412">
        <f>RIGHT(K3412,2)+2000</f>
        <v>2018</v>
      </c>
      <c r="W3412" t="str">
        <f>INDEX(_xlfn.TEXTSPLIT(K3412,"-"),1,2)</f>
        <v>Jun</v>
      </c>
      <c r="X3412" t="str">
        <f>INDEX(_xlfn.TEXTSPLIT(K3412,"-"),1,1)</f>
        <v>25</v>
      </c>
      <c r="Y3412">
        <f>INDEX(months!B:B,MATCH(Sheet1!W3412,months!A:A,0))</f>
        <v>6</v>
      </c>
      <c r="Z3412">
        <f t="shared" si="377"/>
        <v>43276</v>
      </c>
    </row>
    <row r="3413" spans="1:26" x14ac:dyDescent="0.2">
      <c r="A3413" t="s">
        <v>4895</v>
      </c>
      <c r="B3413" t="s">
        <v>4801</v>
      </c>
      <c r="C3413">
        <v>4.4000000000000004</v>
      </c>
      <c r="D3413">
        <v>294701</v>
      </c>
      <c r="E3413" t="s">
        <v>825</v>
      </c>
      <c r="F3413" t="s">
        <v>89</v>
      </c>
      <c r="G3413" t="s">
        <v>23</v>
      </c>
      <c r="H3413" t="s">
        <v>24</v>
      </c>
      <c r="I3413" t="s">
        <v>44</v>
      </c>
      <c r="J3413" t="s">
        <v>4802</v>
      </c>
      <c r="K3413" t="s">
        <v>4896</v>
      </c>
      <c r="L3413" t="s">
        <v>4897</v>
      </c>
      <c r="M3413" t="s">
        <v>29</v>
      </c>
      <c r="N3413">
        <f t="shared" si="371"/>
        <v>0</v>
      </c>
      <c r="O3413" t="str">
        <f t="shared" si="372"/>
        <v>No</v>
      </c>
      <c r="P3413">
        <f t="shared" si="373"/>
        <v>0</v>
      </c>
      <c r="Q3413">
        <f t="shared" si="374"/>
        <v>4813937689</v>
      </c>
      <c r="R3413">
        <f t="shared" si="375"/>
        <v>4.1933383153624479</v>
      </c>
      <c r="S3413" t="str">
        <f t="shared" si="376"/>
        <v>Acceptable</v>
      </c>
      <c r="T3413">
        <f>ROUNDUP(C3413,0)</f>
        <v>5</v>
      </c>
      <c r="U3413">
        <f>ROUNDDOWN(C3413,0)</f>
        <v>4</v>
      </c>
      <c r="V3413">
        <f>RIGHT(K3413,2)+2000</f>
        <v>2018</v>
      </c>
      <c r="W3413" t="str">
        <f>INDEX(_xlfn.TEXTSPLIT(K3413,"-"),1,2)</f>
        <v>Mar</v>
      </c>
      <c r="X3413" t="str">
        <f>INDEX(_xlfn.TEXTSPLIT(K3413,"-"),1,1)</f>
        <v>17</v>
      </c>
      <c r="Y3413">
        <f>INDEX(months!B:B,MATCH(Sheet1!W3413,months!A:A,0))</f>
        <v>3</v>
      </c>
      <c r="Z3413">
        <f t="shared" si="377"/>
        <v>43176</v>
      </c>
    </row>
    <row r="3414" spans="1:26" x14ac:dyDescent="0.2">
      <c r="A3414" t="s">
        <v>4898</v>
      </c>
      <c r="B3414" t="s">
        <v>4801</v>
      </c>
      <c r="C3414">
        <v>4.3</v>
      </c>
      <c r="D3414">
        <v>63624</v>
      </c>
      <c r="E3414" t="s">
        <v>190</v>
      </c>
      <c r="F3414" t="s">
        <v>38</v>
      </c>
      <c r="G3414" t="s">
        <v>23</v>
      </c>
      <c r="H3414" t="s">
        <v>24</v>
      </c>
      <c r="I3414" t="s">
        <v>25</v>
      </c>
      <c r="J3414" t="s">
        <v>4802</v>
      </c>
      <c r="K3414" t="s">
        <v>3813</v>
      </c>
      <c r="L3414" t="s">
        <v>217</v>
      </c>
      <c r="M3414" t="s">
        <v>29</v>
      </c>
      <c r="N3414">
        <f t="shared" si="371"/>
        <v>0</v>
      </c>
      <c r="O3414" t="str">
        <f t="shared" si="372"/>
        <v>No</v>
      </c>
      <c r="P3414">
        <f t="shared" si="373"/>
        <v>0</v>
      </c>
      <c r="Q3414">
        <f t="shared" si="374"/>
        <v>4813937689</v>
      </c>
      <c r="R3414">
        <f t="shared" si="375"/>
        <v>4.1933383153624479</v>
      </c>
      <c r="S3414" t="str">
        <f t="shared" si="376"/>
        <v>Acceptable</v>
      </c>
      <c r="T3414">
        <f>ROUNDUP(C3414,0)</f>
        <v>5</v>
      </c>
      <c r="U3414">
        <f>ROUNDDOWN(C3414,0)</f>
        <v>4</v>
      </c>
      <c r="V3414">
        <f>RIGHT(K3414,2)+2000</f>
        <v>2017</v>
      </c>
      <c r="W3414" t="str">
        <f>INDEX(_xlfn.TEXTSPLIT(K3414,"-"),1,2)</f>
        <v>Nov</v>
      </c>
      <c r="X3414" t="str">
        <f>INDEX(_xlfn.TEXTSPLIT(K3414,"-"),1,1)</f>
        <v>20</v>
      </c>
      <c r="Y3414">
        <f>INDEX(months!B:B,MATCH(Sheet1!W3414,months!A:A,0))</f>
        <v>11</v>
      </c>
      <c r="Z3414">
        <f t="shared" si="377"/>
        <v>43059</v>
      </c>
    </row>
    <row r="3415" spans="1:26" x14ac:dyDescent="0.2">
      <c r="A3415" t="s">
        <v>4899</v>
      </c>
      <c r="B3415" t="s">
        <v>4801</v>
      </c>
      <c r="C3415">
        <v>4.0999999999999996</v>
      </c>
      <c r="D3415">
        <v>112977</v>
      </c>
      <c r="E3415" t="s">
        <v>481</v>
      </c>
      <c r="F3415" t="s">
        <v>89</v>
      </c>
      <c r="G3415" t="s">
        <v>23</v>
      </c>
      <c r="H3415" t="s">
        <v>24</v>
      </c>
      <c r="I3415" t="s">
        <v>25</v>
      </c>
      <c r="J3415" t="s">
        <v>4802</v>
      </c>
      <c r="K3415" t="s">
        <v>2096</v>
      </c>
      <c r="L3415" t="s">
        <v>2355</v>
      </c>
      <c r="M3415" t="s">
        <v>81</v>
      </c>
      <c r="N3415">
        <f t="shared" si="371"/>
        <v>0</v>
      </c>
      <c r="O3415" t="str">
        <f t="shared" si="372"/>
        <v>No</v>
      </c>
      <c r="P3415">
        <f t="shared" si="373"/>
        <v>0</v>
      </c>
      <c r="Q3415">
        <f t="shared" si="374"/>
        <v>4813937689</v>
      </c>
      <c r="R3415">
        <f t="shared" si="375"/>
        <v>4.1933383153624479</v>
      </c>
      <c r="S3415" t="str">
        <f t="shared" si="376"/>
        <v>Acceptable</v>
      </c>
      <c r="T3415">
        <f>ROUNDUP(C3415,0)</f>
        <v>5</v>
      </c>
      <c r="U3415">
        <f>ROUNDDOWN(C3415,0)</f>
        <v>4</v>
      </c>
      <c r="V3415">
        <f>RIGHT(K3415,2)+2000</f>
        <v>2018</v>
      </c>
      <c r="W3415" t="str">
        <f>INDEX(_xlfn.TEXTSPLIT(K3415,"-"),1,2)</f>
        <v>May</v>
      </c>
      <c r="X3415" t="str">
        <f>INDEX(_xlfn.TEXTSPLIT(K3415,"-"),1,1)</f>
        <v>22</v>
      </c>
      <c r="Y3415">
        <f>INDEX(months!B:B,MATCH(Sheet1!W3415,months!A:A,0))</f>
        <v>5</v>
      </c>
      <c r="Z3415">
        <f t="shared" si="377"/>
        <v>43242</v>
      </c>
    </row>
    <row r="3416" spans="1:26" x14ac:dyDescent="0.2">
      <c r="A3416" t="s">
        <v>4900</v>
      </c>
      <c r="B3416" t="s">
        <v>4801</v>
      </c>
      <c r="C3416">
        <v>4.2</v>
      </c>
      <c r="D3416">
        <v>58052</v>
      </c>
      <c r="E3416" t="s">
        <v>527</v>
      </c>
      <c r="F3416" t="s">
        <v>38</v>
      </c>
      <c r="G3416" t="s">
        <v>23</v>
      </c>
      <c r="H3416" t="s">
        <v>24</v>
      </c>
      <c r="I3416" t="s">
        <v>44</v>
      </c>
      <c r="J3416" t="s">
        <v>4802</v>
      </c>
      <c r="K3416" t="s">
        <v>3489</v>
      </c>
      <c r="L3416" t="s">
        <v>2968</v>
      </c>
      <c r="M3416" t="s">
        <v>177</v>
      </c>
      <c r="N3416">
        <f t="shared" si="371"/>
        <v>0</v>
      </c>
      <c r="O3416" t="str">
        <f t="shared" si="372"/>
        <v>No</v>
      </c>
      <c r="P3416">
        <f t="shared" si="373"/>
        <v>0</v>
      </c>
      <c r="Q3416">
        <f t="shared" si="374"/>
        <v>4813937689</v>
      </c>
      <c r="R3416">
        <f t="shared" si="375"/>
        <v>4.1933383153624479</v>
      </c>
      <c r="S3416" t="str">
        <f t="shared" si="376"/>
        <v>Acceptable</v>
      </c>
      <c r="T3416">
        <f>ROUNDUP(C3416,0)</f>
        <v>5</v>
      </c>
      <c r="U3416">
        <f>ROUNDDOWN(C3416,0)</f>
        <v>4</v>
      </c>
      <c r="V3416">
        <f>RIGHT(K3416,2)+2000</f>
        <v>2017</v>
      </c>
      <c r="W3416" t="str">
        <f>INDEX(_xlfn.TEXTSPLIT(K3416,"-"),1,2)</f>
        <v>Sep</v>
      </c>
      <c r="X3416" t="str">
        <f>INDEX(_xlfn.TEXTSPLIT(K3416,"-"),1,1)</f>
        <v>14</v>
      </c>
      <c r="Y3416">
        <f>INDEX(months!B:B,MATCH(Sheet1!W3416,months!A:A,0))</f>
        <v>9</v>
      </c>
      <c r="Z3416">
        <f t="shared" si="377"/>
        <v>42992</v>
      </c>
    </row>
    <row r="3417" spans="1:26" x14ac:dyDescent="0.2">
      <c r="A3417" t="s">
        <v>4901</v>
      </c>
      <c r="B3417" t="s">
        <v>4801</v>
      </c>
      <c r="C3417">
        <v>4.0999999999999996</v>
      </c>
      <c r="D3417">
        <v>12180</v>
      </c>
      <c r="E3417" t="s">
        <v>305</v>
      </c>
      <c r="F3417" t="s">
        <v>65</v>
      </c>
      <c r="G3417" t="s">
        <v>23</v>
      </c>
      <c r="H3417" t="s">
        <v>24</v>
      </c>
      <c r="I3417" t="s">
        <v>25</v>
      </c>
      <c r="J3417" t="s">
        <v>4802</v>
      </c>
      <c r="K3417" t="s">
        <v>4902</v>
      </c>
      <c r="L3417" t="s">
        <v>180</v>
      </c>
      <c r="M3417" t="s">
        <v>514</v>
      </c>
      <c r="N3417">
        <f t="shared" si="371"/>
        <v>0</v>
      </c>
      <c r="O3417" t="str">
        <f t="shared" si="372"/>
        <v>No</v>
      </c>
      <c r="P3417">
        <f t="shared" si="373"/>
        <v>0</v>
      </c>
      <c r="Q3417">
        <f t="shared" si="374"/>
        <v>4813937689</v>
      </c>
      <c r="R3417">
        <f t="shared" si="375"/>
        <v>4.1933383153624479</v>
      </c>
      <c r="S3417" t="str">
        <f t="shared" si="376"/>
        <v>Acceptable</v>
      </c>
      <c r="T3417">
        <f>ROUNDUP(C3417,0)</f>
        <v>5</v>
      </c>
      <c r="U3417">
        <f>ROUNDDOWN(C3417,0)</f>
        <v>4</v>
      </c>
      <c r="V3417">
        <f>RIGHT(K3417,2)+2000</f>
        <v>2016</v>
      </c>
      <c r="W3417" t="str">
        <f>INDEX(_xlfn.TEXTSPLIT(K3417,"-"),1,2)</f>
        <v>Dec</v>
      </c>
      <c r="X3417" t="str">
        <f>INDEX(_xlfn.TEXTSPLIT(K3417,"-"),1,1)</f>
        <v>24</v>
      </c>
      <c r="Y3417">
        <f>INDEX(months!B:B,MATCH(Sheet1!W3417,months!A:A,0))</f>
        <v>12</v>
      </c>
      <c r="Z3417">
        <f t="shared" si="377"/>
        <v>42728</v>
      </c>
    </row>
    <row r="3418" spans="1:26" x14ac:dyDescent="0.2">
      <c r="A3418" t="s">
        <v>4903</v>
      </c>
      <c r="B3418" t="s">
        <v>4801</v>
      </c>
      <c r="C3418">
        <v>4.0999999999999996</v>
      </c>
      <c r="D3418">
        <v>118459</v>
      </c>
      <c r="E3418" t="s">
        <v>756</v>
      </c>
      <c r="F3418" t="s">
        <v>89</v>
      </c>
      <c r="G3418" t="s">
        <v>23</v>
      </c>
      <c r="H3418" t="s">
        <v>24</v>
      </c>
      <c r="I3418" t="s">
        <v>25</v>
      </c>
      <c r="J3418" t="s">
        <v>4802</v>
      </c>
      <c r="K3418" t="s">
        <v>79</v>
      </c>
      <c r="L3418" t="s">
        <v>119</v>
      </c>
      <c r="M3418" t="s">
        <v>81</v>
      </c>
      <c r="N3418">
        <f t="shared" si="371"/>
        <v>0</v>
      </c>
      <c r="O3418" t="str">
        <f t="shared" si="372"/>
        <v>No</v>
      </c>
      <c r="P3418">
        <f t="shared" si="373"/>
        <v>0</v>
      </c>
      <c r="Q3418">
        <f t="shared" si="374"/>
        <v>4813937689</v>
      </c>
      <c r="R3418">
        <f t="shared" si="375"/>
        <v>4.1933383153624479</v>
      </c>
      <c r="S3418" t="str">
        <f t="shared" si="376"/>
        <v>Acceptable</v>
      </c>
      <c r="T3418">
        <f>ROUNDUP(C3418,0)</f>
        <v>5</v>
      </c>
      <c r="U3418">
        <f>ROUNDDOWN(C3418,0)</f>
        <v>4</v>
      </c>
      <c r="V3418">
        <f>RIGHT(K3418,2)+2000</f>
        <v>2017</v>
      </c>
      <c r="W3418" t="str">
        <f>INDEX(_xlfn.TEXTSPLIT(K3418,"-"),1,2)</f>
        <v>Oct</v>
      </c>
      <c r="X3418" t="str">
        <f>INDEX(_xlfn.TEXTSPLIT(K3418,"-"),1,1)</f>
        <v>27</v>
      </c>
      <c r="Y3418">
        <f>INDEX(months!B:B,MATCH(Sheet1!W3418,months!A:A,0))</f>
        <v>10</v>
      </c>
      <c r="Z3418">
        <f t="shared" si="377"/>
        <v>43035</v>
      </c>
    </row>
    <row r="3419" spans="1:26" x14ac:dyDescent="0.2">
      <c r="A3419" t="s">
        <v>4904</v>
      </c>
      <c r="B3419" t="s">
        <v>4801</v>
      </c>
      <c r="C3419">
        <v>4.2</v>
      </c>
      <c r="D3419">
        <v>112479</v>
      </c>
      <c r="E3419" t="s">
        <v>733</v>
      </c>
      <c r="F3419" t="s">
        <v>89</v>
      </c>
      <c r="G3419" t="s">
        <v>23</v>
      </c>
      <c r="H3419" t="s">
        <v>24</v>
      </c>
      <c r="I3419" t="s">
        <v>25</v>
      </c>
      <c r="J3419" t="s">
        <v>4802</v>
      </c>
      <c r="K3419" t="s">
        <v>357</v>
      </c>
      <c r="L3419" t="s">
        <v>1821</v>
      </c>
      <c r="M3419" t="s">
        <v>47</v>
      </c>
      <c r="N3419">
        <f t="shared" si="371"/>
        <v>0</v>
      </c>
      <c r="O3419" t="str">
        <f t="shared" si="372"/>
        <v>No</v>
      </c>
      <c r="P3419">
        <f t="shared" si="373"/>
        <v>0</v>
      </c>
      <c r="Q3419">
        <f t="shared" si="374"/>
        <v>4813937689</v>
      </c>
      <c r="R3419">
        <f t="shared" si="375"/>
        <v>4.1933383153624479</v>
      </c>
      <c r="S3419" t="str">
        <f t="shared" si="376"/>
        <v>Acceptable</v>
      </c>
      <c r="T3419">
        <f>ROUNDUP(C3419,0)</f>
        <v>5</v>
      </c>
      <c r="U3419">
        <f>ROUNDDOWN(C3419,0)</f>
        <v>4</v>
      </c>
      <c r="V3419">
        <f>RIGHT(K3419,2)+2000</f>
        <v>2018</v>
      </c>
      <c r="W3419" t="str">
        <f>INDEX(_xlfn.TEXTSPLIT(K3419,"-"),1,2)</f>
        <v>Jul</v>
      </c>
      <c r="X3419" t="str">
        <f>INDEX(_xlfn.TEXTSPLIT(K3419,"-"),1,1)</f>
        <v>25</v>
      </c>
      <c r="Y3419">
        <f>INDEX(months!B:B,MATCH(Sheet1!W3419,months!A:A,0))</f>
        <v>7</v>
      </c>
      <c r="Z3419">
        <f t="shared" si="377"/>
        <v>43306</v>
      </c>
    </row>
    <row r="3420" spans="1:26" x14ac:dyDescent="0.2">
      <c r="A3420" t="s">
        <v>4905</v>
      </c>
      <c r="B3420" t="s">
        <v>4801</v>
      </c>
      <c r="C3420">
        <v>4.0999999999999996</v>
      </c>
      <c r="D3420">
        <v>69417</v>
      </c>
      <c r="E3420" t="s">
        <v>4906</v>
      </c>
      <c r="F3420" t="s">
        <v>89</v>
      </c>
      <c r="G3420" t="s">
        <v>23</v>
      </c>
      <c r="H3420" t="s">
        <v>24</v>
      </c>
      <c r="I3420" t="s">
        <v>25</v>
      </c>
      <c r="J3420" t="s">
        <v>4802</v>
      </c>
      <c r="K3420" t="s">
        <v>4907</v>
      </c>
      <c r="L3420" t="s">
        <v>4908</v>
      </c>
      <c r="M3420" t="s">
        <v>514</v>
      </c>
      <c r="N3420">
        <f t="shared" si="371"/>
        <v>0</v>
      </c>
      <c r="O3420" t="str">
        <f t="shared" si="372"/>
        <v>No</v>
      </c>
      <c r="P3420">
        <f t="shared" si="373"/>
        <v>0</v>
      </c>
      <c r="Q3420">
        <f t="shared" si="374"/>
        <v>4813937689</v>
      </c>
      <c r="R3420">
        <f t="shared" si="375"/>
        <v>4.1933383153624479</v>
      </c>
      <c r="S3420" t="str">
        <f t="shared" si="376"/>
        <v>Acceptable</v>
      </c>
      <c r="T3420">
        <f>ROUNDUP(C3420,0)</f>
        <v>5</v>
      </c>
      <c r="U3420">
        <f>ROUNDDOWN(C3420,0)</f>
        <v>4</v>
      </c>
      <c r="V3420">
        <f>RIGHT(K3420,2)+2000</f>
        <v>2014</v>
      </c>
      <c r="W3420" t="str">
        <f>INDEX(_xlfn.TEXTSPLIT(K3420,"-"),1,2)</f>
        <v>May</v>
      </c>
      <c r="X3420" t="str">
        <f>INDEX(_xlfn.TEXTSPLIT(K3420,"-"),1,1)</f>
        <v>1</v>
      </c>
      <c r="Y3420">
        <f>INDEX(months!B:B,MATCH(Sheet1!W3420,months!A:A,0))</f>
        <v>5</v>
      </c>
      <c r="Z3420">
        <f t="shared" si="377"/>
        <v>41760</v>
      </c>
    </row>
    <row r="3421" spans="1:26" x14ac:dyDescent="0.2">
      <c r="A3421" t="s">
        <v>4909</v>
      </c>
      <c r="B3421" t="s">
        <v>4801</v>
      </c>
      <c r="C3421">
        <v>4.4000000000000004</v>
      </c>
      <c r="D3421">
        <v>733838</v>
      </c>
      <c r="E3421" t="s">
        <v>93</v>
      </c>
      <c r="F3421" t="s">
        <v>89</v>
      </c>
      <c r="G3421" t="s">
        <v>23</v>
      </c>
      <c r="H3421" t="s">
        <v>24</v>
      </c>
      <c r="I3421" t="s">
        <v>25</v>
      </c>
      <c r="J3421" t="s">
        <v>4802</v>
      </c>
      <c r="K3421" t="s">
        <v>503</v>
      </c>
      <c r="L3421" t="s">
        <v>785</v>
      </c>
      <c r="M3421" t="s">
        <v>29</v>
      </c>
      <c r="N3421">
        <f t="shared" si="371"/>
        <v>0</v>
      </c>
      <c r="O3421" t="str">
        <f t="shared" si="372"/>
        <v>No</v>
      </c>
      <c r="P3421">
        <f t="shared" si="373"/>
        <v>0</v>
      </c>
      <c r="Q3421">
        <f t="shared" si="374"/>
        <v>4813937689</v>
      </c>
      <c r="R3421">
        <f t="shared" si="375"/>
        <v>4.1933383153624479</v>
      </c>
      <c r="S3421" t="str">
        <f t="shared" si="376"/>
        <v>Acceptable</v>
      </c>
      <c r="T3421">
        <f>ROUNDUP(C3421,0)</f>
        <v>5</v>
      </c>
      <c r="U3421">
        <f>ROUNDDOWN(C3421,0)</f>
        <v>4</v>
      </c>
      <c r="V3421">
        <f>RIGHT(K3421,2)+2000</f>
        <v>2018</v>
      </c>
      <c r="W3421" t="str">
        <f>INDEX(_xlfn.TEXTSPLIT(K3421,"-"),1,2)</f>
        <v>Jun</v>
      </c>
      <c r="X3421" t="str">
        <f>INDEX(_xlfn.TEXTSPLIT(K3421,"-"),1,1)</f>
        <v>29</v>
      </c>
      <c r="Y3421">
        <f>INDEX(months!B:B,MATCH(Sheet1!W3421,months!A:A,0))</f>
        <v>6</v>
      </c>
      <c r="Z3421">
        <f t="shared" si="377"/>
        <v>43280</v>
      </c>
    </row>
    <row r="3422" spans="1:26" x14ac:dyDescent="0.2">
      <c r="A3422" t="s">
        <v>4910</v>
      </c>
      <c r="B3422" t="s">
        <v>4801</v>
      </c>
      <c r="C3422">
        <v>4.0999999999999996</v>
      </c>
      <c r="D3422">
        <v>157495</v>
      </c>
      <c r="E3422" t="s">
        <v>424</v>
      </c>
      <c r="F3422" t="s">
        <v>89</v>
      </c>
      <c r="G3422" t="s">
        <v>23</v>
      </c>
      <c r="H3422" t="s">
        <v>24</v>
      </c>
      <c r="I3422" t="s">
        <v>25</v>
      </c>
      <c r="J3422" t="s">
        <v>4802</v>
      </c>
      <c r="K3422" t="s">
        <v>297</v>
      </c>
      <c r="L3422" t="s">
        <v>4911</v>
      </c>
      <c r="M3422" t="s">
        <v>54</v>
      </c>
      <c r="N3422">
        <f t="shared" si="371"/>
        <v>0</v>
      </c>
      <c r="O3422" t="str">
        <f t="shared" si="372"/>
        <v>No</v>
      </c>
      <c r="P3422">
        <f t="shared" si="373"/>
        <v>0</v>
      </c>
      <c r="Q3422">
        <f t="shared" si="374"/>
        <v>4813937689</v>
      </c>
      <c r="R3422">
        <f t="shared" si="375"/>
        <v>4.1933383153624479</v>
      </c>
      <c r="S3422" t="str">
        <f t="shared" si="376"/>
        <v>Acceptable</v>
      </c>
      <c r="T3422">
        <f>ROUNDUP(C3422,0)</f>
        <v>5</v>
      </c>
      <c r="U3422">
        <f>ROUNDDOWN(C3422,0)</f>
        <v>4</v>
      </c>
      <c r="V3422">
        <f>RIGHT(K3422,2)+2000</f>
        <v>2018</v>
      </c>
      <c r="W3422" t="str">
        <f>INDEX(_xlfn.TEXTSPLIT(K3422,"-"),1,2)</f>
        <v>Jul</v>
      </c>
      <c r="X3422" t="str">
        <f>INDEX(_xlfn.TEXTSPLIT(K3422,"-"),1,1)</f>
        <v>24</v>
      </c>
      <c r="Y3422">
        <f>INDEX(months!B:B,MATCH(Sheet1!W3422,months!A:A,0))</f>
        <v>7</v>
      </c>
      <c r="Z3422">
        <f t="shared" si="377"/>
        <v>43305</v>
      </c>
    </row>
    <row r="3423" spans="1:26" x14ac:dyDescent="0.2">
      <c r="A3423" t="s">
        <v>4912</v>
      </c>
      <c r="B3423" t="s">
        <v>4801</v>
      </c>
      <c r="C3423">
        <v>4.3</v>
      </c>
      <c r="D3423">
        <v>86481</v>
      </c>
      <c r="E3423" t="s">
        <v>248</v>
      </c>
      <c r="F3423" t="s">
        <v>89</v>
      </c>
      <c r="G3423" t="s">
        <v>23</v>
      </c>
      <c r="H3423" t="s">
        <v>24</v>
      </c>
      <c r="I3423" t="s">
        <v>25</v>
      </c>
      <c r="J3423" t="s">
        <v>4802</v>
      </c>
      <c r="K3423" t="s">
        <v>634</v>
      </c>
      <c r="L3423" t="s">
        <v>4913</v>
      </c>
      <c r="M3423" t="s">
        <v>86</v>
      </c>
      <c r="N3423">
        <f t="shared" si="371"/>
        <v>0</v>
      </c>
      <c r="O3423" t="str">
        <f t="shared" si="372"/>
        <v>No</v>
      </c>
      <c r="P3423">
        <f t="shared" si="373"/>
        <v>0</v>
      </c>
      <c r="Q3423">
        <f t="shared" si="374"/>
        <v>4813937689</v>
      </c>
      <c r="R3423">
        <f t="shared" si="375"/>
        <v>4.1933383153624479</v>
      </c>
      <c r="S3423" t="str">
        <f t="shared" si="376"/>
        <v>Acceptable</v>
      </c>
      <c r="T3423">
        <f>ROUNDUP(C3423,0)</f>
        <v>5</v>
      </c>
      <c r="U3423">
        <f>ROUNDDOWN(C3423,0)</f>
        <v>4</v>
      </c>
      <c r="V3423">
        <f>RIGHT(K3423,2)+2000</f>
        <v>2018</v>
      </c>
      <c r="W3423" t="str">
        <f>INDEX(_xlfn.TEXTSPLIT(K3423,"-"),1,2)</f>
        <v>Jan</v>
      </c>
      <c r="X3423" t="str">
        <f>INDEX(_xlfn.TEXTSPLIT(K3423,"-"),1,1)</f>
        <v>31</v>
      </c>
      <c r="Y3423">
        <f>INDEX(months!B:B,MATCH(Sheet1!W3423,months!A:A,0))</f>
        <v>1</v>
      </c>
      <c r="Z3423">
        <f t="shared" si="377"/>
        <v>43131</v>
      </c>
    </row>
    <row r="3424" spans="1:26" x14ac:dyDescent="0.2">
      <c r="A3424" t="s">
        <v>4914</v>
      </c>
      <c r="B3424" t="s">
        <v>4801</v>
      </c>
      <c r="C3424">
        <v>4.5999999999999996</v>
      </c>
      <c r="D3424">
        <v>484981</v>
      </c>
      <c r="E3424" t="s">
        <v>544</v>
      </c>
      <c r="F3424" t="s">
        <v>89</v>
      </c>
      <c r="G3424" t="s">
        <v>23</v>
      </c>
      <c r="H3424" t="s">
        <v>24</v>
      </c>
      <c r="I3424" t="s">
        <v>25</v>
      </c>
      <c r="J3424" t="s">
        <v>4802</v>
      </c>
      <c r="K3424" t="s">
        <v>4915</v>
      </c>
      <c r="L3424" t="s">
        <v>227</v>
      </c>
      <c r="M3424" t="s">
        <v>72</v>
      </c>
      <c r="N3424">
        <f t="shared" si="371"/>
        <v>0</v>
      </c>
      <c r="O3424" t="str">
        <f t="shared" si="372"/>
        <v>No</v>
      </c>
      <c r="P3424">
        <f t="shared" si="373"/>
        <v>0</v>
      </c>
      <c r="Q3424">
        <f t="shared" si="374"/>
        <v>4813937689</v>
      </c>
      <c r="R3424">
        <f t="shared" si="375"/>
        <v>4.1933383153624479</v>
      </c>
      <c r="S3424" t="str">
        <f t="shared" si="376"/>
        <v>Acceptable</v>
      </c>
      <c r="T3424">
        <f>ROUNDUP(C3424,0)</f>
        <v>5</v>
      </c>
      <c r="U3424">
        <f>ROUNDDOWN(C3424,0)</f>
        <v>4</v>
      </c>
      <c r="V3424">
        <f>RIGHT(K3424,2)+2000</f>
        <v>2016</v>
      </c>
      <c r="W3424" t="str">
        <f>INDEX(_xlfn.TEXTSPLIT(K3424,"-"),1,2)</f>
        <v>Nov</v>
      </c>
      <c r="X3424" t="str">
        <f>INDEX(_xlfn.TEXTSPLIT(K3424,"-"),1,1)</f>
        <v>28</v>
      </c>
      <c r="Y3424">
        <f>INDEX(months!B:B,MATCH(Sheet1!W3424,months!A:A,0))</f>
        <v>11</v>
      </c>
      <c r="Z3424">
        <f t="shared" si="377"/>
        <v>42702</v>
      </c>
    </row>
    <row r="3425" spans="1:26" x14ac:dyDescent="0.2">
      <c r="A3425" t="s">
        <v>4916</v>
      </c>
      <c r="B3425" t="s">
        <v>4801</v>
      </c>
      <c r="C3425">
        <v>4.0999999999999996</v>
      </c>
      <c r="D3425">
        <v>77724</v>
      </c>
      <c r="E3425" t="s">
        <v>398</v>
      </c>
      <c r="F3425" t="s">
        <v>38</v>
      </c>
      <c r="G3425" t="s">
        <v>23</v>
      </c>
      <c r="H3425" t="s">
        <v>24</v>
      </c>
      <c r="I3425" t="s">
        <v>44</v>
      </c>
      <c r="J3425" t="s">
        <v>4802</v>
      </c>
      <c r="K3425" t="s">
        <v>156</v>
      </c>
      <c r="L3425" t="s">
        <v>4917</v>
      </c>
      <c r="M3425" t="s">
        <v>86</v>
      </c>
      <c r="N3425">
        <f t="shared" si="371"/>
        <v>0</v>
      </c>
      <c r="O3425" t="str">
        <f t="shared" si="372"/>
        <v>No</v>
      </c>
      <c r="P3425">
        <f t="shared" si="373"/>
        <v>0</v>
      </c>
      <c r="Q3425">
        <f t="shared" si="374"/>
        <v>4813937689</v>
      </c>
      <c r="R3425">
        <f t="shared" si="375"/>
        <v>4.1933383153624479</v>
      </c>
      <c r="S3425" t="str">
        <f t="shared" si="376"/>
        <v>Acceptable</v>
      </c>
      <c r="T3425">
        <f>ROUNDUP(C3425,0)</f>
        <v>5</v>
      </c>
      <c r="U3425">
        <f>ROUNDDOWN(C3425,0)</f>
        <v>4</v>
      </c>
      <c r="V3425">
        <f>RIGHT(K3425,2)+2000</f>
        <v>2018</v>
      </c>
      <c r="W3425" t="str">
        <f>INDEX(_xlfn.TEXTSPLIT(K3425,"-"),1,2)</f>
        <v>May</v>
      </c>
      <c r="X3425" t="str">
        <f>INDEX(_xlfn.TEXTSPLIT(K3425,"-"),1,1)</f>
        <v>31</v>
      </c>
      <c r="Y3425">
        <f>INDEX(months!B:B,MATCH(Sheet1!W3425,months!A:A,0))</f>
        <v>5</v>
      </c>
      <c r="Z3425">
        <f t="shared" si="377"/>
        <v>43251</v>
      </c>
    </row>
    <row r="3426" spans="1:26" x14ac:dyDescent="0.2">
      <c r="A3426" t="s">
        <v>4804</v>
      </c>
      <c r="B3426" t="s">
        <v>4801</v>
      </c>
      <c r="C3426">
        <v>4.5999999999999996</v>
      </c>
      <c r="D3426">
        <v>6466641</v>
      </c>
      <c r="E3426" t="s">
        <v>46</v>
      </c>
      <c r="F3426" t="s">
        <v>448</v>
      </c>
      <c r="G3426" t="s">
        <v>23</v>
      </c>
      <c r="H3426" t="s">
        <v>24</v>
      </c>
      <c r="I3426" t="s">
        <v>44</v>
      </c>
      <c r="J3426" t="s">
        <v>4802</v>
      </c>
      <c r="K3426" t="s">
        <v>160</v>
      </c>
      <c r="L3426" t="s">
        <v>46</v>
      </c>
      <c r="M3426" t="s">
        <v>46</v>
      </c>
      <c r="N3426">
        <f t="shared" si="371"/>
        <v>0</v>
      </c>
      <c r="O3426" t="str">
        <f t="shared" si="372"/>
        <v>No</v>
      </c>
      <c r="P3426">
        <f t="shared" si="373"/>
        <v>0</v>
      </c>
      <c r="Q3426">
        <f t="shared" si="374"/>
        <v>4813937689</v>
      </c>
      <c r="R3426">
        <f t="shared" si="375"/>
        <v>4.1933383153624479</v>
      </c>
      <c r="S3426" t="str">
        <f t="shared" si="376"/>
        <v>Acceptable</v>
      </c>
      <c r="T3426">
        <f>ROUNDUP(C3426,0)</f>
        <v>5</v>
      </c>
      <c r="U3426">
        <f>ROUNDDOWN(C3426,0)</f>
        <v>4</v>
      </c>
      <c r="V3426">
        <f>RIGHT(K3426,2)+2000</f>
        <v>2018</v>
      </c>
      <c r="W3426" t="str">
        <f>INDEX(_xlfn.TEXTSPLIT(K3426,"-"),1,2)</f>
        <v>Jul</v>
      </c>
      <c r="X3426" t="str">
        <f>INDEX(_xlfn.TEXTSPLIT(K3426,"-"),1,1)</f>
        <v>19</v>
      </c>
      <c r="Y3426">
        <f>INDEX(months!B:B,MATCH(Sheet1!W3426,months!A:A,0))</f>
        <v>7</v>
      </c>
      <c r="Z3426">
        <f t="shared" si="377"/>
        <v>43300</v>
      </c>
    </row>
    <row r="3427" spans="1:26" x14ac:dyDescent="0.2">
      <c r="A3427" t="s">
        <v>4918</v>
      </c>
      <c r="B3427" t="s">
        <v>4801</v>
      </c>
      <c r="C3427">
        <v>4.5999999999999996</v>
      </c>
      <c r="D3427">
        <v>2390185</v>
      </c>
      <c r="E3427" t="s">
        <v>46</v>
      </c>
      <c r="F3427" t="s">
        <v>448</v>
      </c>
      <c r="G3427" t="s">
        <v>23</v>
      </c>
      <c r="H3427" t="s">
        <v>24</v>
      </c>
      <c r="I3427" t="s">
        <v>44</v>
      </c>
      <c r="J3427" t="s">
        <v>4802</v>
      </c>
      <c r="K3427" t="s">
        <v>311</v>
      </c>
      <c r="L3427" t="s">
        <v>46</v>
      </c>
      <c r="M3427" t="s">
        <v>46</v>
      </c>
      <c r="N3427">
        <f t="shared" si="371"/>
        <v>0</v>
      </c>
      <c r="O3427" t="str">
        <f t="shared" si="372"/>
        <v>No</v>
      </c>
      <c r="P3427">
        <f t="shared" si="373"/>
        <v>0</v>
      </c>
      <c r="Q3427">
        <f t="shared" si="374"/>
        <v>4813937689</v>
      </c>
      <c r="R3427">
        <f t="shared" si="375"/>
        <v>4.1933383153624479</v>
      </c>
      <c r="S3427" t="str">
        <f t="shared" si="376"/>
        <v>Acceptable</v>
      </c>
      <c r="T3427">
        <f>ROUNDUP(C3427,0)</f>
        <v>5</v>
      </c>
      <c r="U3427">
        <f>ROUNDDOWN(C3427,0)</f>
        <v>4</v>
      </c>
      <c r="V3427">
        <f>RIGHT(K3427,2)+2000</f>
        <v>2018</v>
      </c>
      <c r="W3427" t="str">
        <f>INDEX(_xlfn.TEXTSPLIT(K3427,"-"),1,2)</f>
        <v>Aug</v>
      </c>
      <c r="X3427" t="str">
        <f>INDEX(_xlfn.TEXTSPLIT(K3427,"-"),1,1)</f>
        <v>4</v>
      </c>
      <c r="Y3427">
        <f>INDEX(months!B:B,MATCH(Sheet1!W3427,months!A:A,0))</f>
        <v>8</v>
      </c>
      <c r="Z3427">
        <f t="shared" si="377"/>
        <v>43316</v>
      </c>
    </row>
    <row r="3428" spans="1:26" x14ac:dyDescent="0.2">
      <c r="A3428" t="s">
        <v>4919</v>
      </c>
      <c r="B3428" t="s">
        <v>4801</v>
      </c>
      <c r="C3428">
        <v>4.2</v>
      </c>
      <c r="D3428">
        <v>33074</v>
      </c>
      <c r="E3428" t="s">
        <v>756</v>
      </c>
      <c r="F3428" t="s">
        <v>65</v>
      </c>
      <c r="G3428" t="s">
        <v>23</v>
      </c>
      <c r="H3428" t="s">
        <v>24</v>
      </c>
      <c r="I3428" t="s">
        <v>25</v>
      </c>
      <c r="J3428" t="s">
        <v>4802</v>
      </c>
      <c r="K3428" t="s">
        <v>564</v>
      </c>
      <c r="L3428" t="s">
        <v>1297</v>
      </c>
      <c r="M3428" t="s">
        <v>81</v>
      </c>
      <c r="N3428">
        <f t="shared" si="371"/>
        <v>0</v>
      </c>
      <c r="O3428" t="str">
        <f t="shared" si="372"/>
        <v>No</v>
      </c>
      <c r="P3428">
        <f t="shared" si="373"/>
        <v>0</v>
      </c>
      <c r="Q3428">
        <f t="shared" si="374"/>
        <v>4813937689</v>
      </c>
      <c r="R3428">
        <f t="shared" si="375"/>
        <v>4.1933383153624479</v>
      </c>
      <c r="S3428" t="str">
        <f t="shared" si="376"/>
        <v>Acceptable</v>
      </c>
      <c r="T3428">
        <f>ROUNDUP(C3428,0)</f>
        <v>5</v>
      </c>
      <c r="U3428">
        <f>ROUNDDOWN(C3428,0)</f>
        <v>4</v>
      </c>
      <c r="V3428">
        <f>RIGHT(K3428,2)+2000</f>
        <v>2018</v>
      </c>
      <c r="W3428" t="str">
        <f>INDEX(_xlfn.TEXTSPLIT(K3428,"-"),1,2)</f>
        <v>May</v>
      </c>
      <c r="X3428" t="str">
        <f>INDEX(_xlfn.TEXTSPLIT(K3428,"-"),1,1)</f>
        <v>4</v>
      </c>
      <c r="Y3428">
        <f>INDEX(months!B:B,MATCH(Sheet1!W3428,months!A:A,0))</f>
        <v>5</v>
      </c>
      <c r="Z3428">
        <f t="shared" si="377"/>
        <v>43224</v>
      </c>
    </row>
    <row r="3429" spans="1:26" x14ac:dyDescent="0.2">
      <c r="A3429" t="s">
        <v>4920</v>
      </c>
      <c r="B3429" t="s">
        <v>4801</v>
      </c>
      <c r="C3429">
        <v>4.0999999999999996</v>
      </c>
      <c r="D3429">
        <v>35771</v>
      </c>
      <c r="E3429" t="s">
        <v>525</v>
      </c>
      <c r="F3429" t="s">
        <v>38</v>
      </c>
      <c r="G3429" t="s">
        <v>23</v>
      </c>
      <c r="H3429" t="s">
        <v>24</v>
      </c>
      <c r="I3429" t="s">
        <v>25</v>
      </c>
      <c r="J3429" t="s">
        <v>4802</v>
      </c>
      <c r="K3429" t="s">
        <v>564</v>
      </c>
      <c r="L3429" t="s">
        <v>1297</v>
      </c>
      <c r="M3429" t="s">
        <v>81</v>
      </c>
      <c r="N3429">
        <f t="shared" si="371"/>
        <v>0</v>
      </c>
      <c r="O3429" t="str">
        <f t="shared" si="372"/>
        <v>No</v>
      </c>
      <c r="P3429">
        <f t="shared" si="373"/>
        <v>0</v>
      </c>
      <c r="Q3429">
        <f t="shared" si="374"/>
        <v>4813937689</v>
      </c>
      <c r="R3429">
        <f t="shared" si="375"/>
        <v>4.1933383153624479</v>
      </c>
      <c r="S3429" t="str">
        <f t="shared" si="376"/>
        <v>Acceptable</v>
      </c>
      <c r="T3429">
        <f>ROUNDUP(C3429,0)</f>
        <v>5</v>
      </c>
      <c r="U3429">
        <f>ROUNDDOWN(C3429,0)</f>
        <v>4</v>
      </c>
      <c r="V3429">
        <f>RIGHT(K3429,2)+2000</f>
        <v>2018</v>
      </c>
      <c r="W3429" t="str">
        <f>INDEX(_xlfn.TEXTSPLIT(K3429,"-"),1,2)</f>
        <v>May</v>
      </c>
      <c r="X3429" t="str">
        <f>INDEX(_xlfn.TEXTSPLIT(K3429,"-"),1,1)</f>
        <v>4</v>
      </c>
      <c r="Y3429">
        <f>INDEX(months!B:B,MATCH(Sheet1!W3429,months!A:A,0))</f>
        <v>5</v>
      </c>
      <c r="Z3429">
        <f t="shared" si="377"/>
        <v>43224</v>
      </c>
    </row>
    <row r="3430" spans="1:26" x14ac:dyDescent="0.2">
      <c r="A3430" t="s">
        <v>4921</v>
      </c>
      <c r="B3430" t="s">
        <v>4801</v>
      </c>
      <c r="C3430">
        <v>4.2</v>
      </c>
      <c r="D3430">
        <v>290241</v>
      </c>
      <c r="E3430" t="s">
        <v>3905</v>
      </c>
      <c r="F3430" t="s">
        <v>43</v>
      </c>
      <c r="G3430" t="s">
        <v>23</v>
      </c>
      <c r="H3430" t="s">
        <v>24</v>
      </c>
      <c r="I3430" t="s">
        <v>25</v>
      </c>
      <c r="J3430" t="s">
        <v>4802</v>
      </c>
      <c r="K3430" t="s">
        <v>4922</v>
      </c>
      <c r="L3430" t="s">
        <v>358</v>
      </c>
      <c r="M3430" t="s">
        <v>514</v>
      </c>
      <c r="N3430">
        <f t="shared" si="371"/>
        <v>0</v>
      </c>
      <c r="O3430" t="str">
        <f t="shared" si="372"/>
        <v>No</v>
      </c>
      <c r="P3430">
        <f t="shared" si="373"/>
        <v>0</v>
      </c>
      <c r="Q3430">
        <f t="shared" si="374"/>
        <v>4813937689</v>
      </c>
      <c r="R3430">
        <f t="shared" si="375"/>
        <v>4.1933383153624479</v>
      </c>
      <c r="S3430" t="str">
        <f t="shared" si="376"/>
        <v>Acceptable</v>
      </c>
      <c r="T3430">
        <f>ROUNDUP(C3430,0)</f>
        <v>5</v>
      </c>
      <c r="U3430">
        <f>ROUNDDOWN(C3430,0)</f>
        <v>4</v>
      </c>
      <c r="V3430">
        <f>RIGHT(K3430,2)+2000</f>
        <v>2014</v>
      </c>
      <c r="W3430" t="str">
        <f>INDEX(_xlfn.TEXTSPLIT(K3430,"-"),1,2)</f>
        <v>Jun</v>
      </c>
      <c r="X3430" t="str">
        <f>INDEX(_xlfn.TEXTSPLIT(K3430,"-"),1,1)</f>
        <v>24</v>
      </c>
      <c r="Y3430">
        <f>INDEX(months!B:B,MATCH(Sheet1!W3430,months!A:A,0))</f>
        <v>6</v>
      </c>
      <c r="Z3430">
        <f t="shared" si="377"/>
        <v>41814</v>
      </c>
    </row>
    <row r="3431" spans="1:26" x14ac:dyDescent="0.2">
      <c r="A3431" t="s">
        <v>4923</v>
      </c>
      <c r="B3431" t="s">
        <v>4801</v>
      </c>
      <c r="C3431">
        <v>4.5</v>
      </c>
      <c r="D3431">
        <v>69488</v>
      </c>
      <c r="E3431" t="s">
        <v>1565</v>
      </c>
      <c r="F3431" t="s">
        <v>65</v>
      </c>
      <c r="G3431" t="s">
        <v>23</v>
      </c>
      <c r="H3431" t="s">
        <v>24</v>
      </c>
      <c r="I3431" t="s">
        <v>25</v>
      </c>
      <c r="J3431" t="s">
        <v>4802</v>
      </c>
      <c r="K3431" t="s">
        <v>243</v>
      </c>
      <c r="L3431" t="s">
        <v>4924</v>
      </c>
      <c r="M3431" t="s">
        <v>81</v>
      </c>
      <c r="N3431">
        <f t="shared" si="371"/>
        <v>0</v>
      </c>
      <c r="O3431" t="str">
        <f t="shared" si="372"/>
        <v>No</v>
      </c>
      <c r="P3431">
        <f t="shared" si="373"/>
        <v>0</v>
      </c>
      <c r="Q3431">
        <f t="shared" si="374"/>
        <v>4813937689</v>
      </c>
      <c r="R3431">
        <f t="shared" si="375"/>
        <v>4.1933383153624479</v>
      </c>
      <c r="S3431" t="str">
        <f t="shared" si="376"/>
        <v>Acceptable</v>
      </c>
      <c r="T3431">
        <f>ROUNDUP(C3431,0)</f>
        <v>5</v>
      </c>
      <c r="U3431">
        <f>ROUNDDOWN(C3431,0)</f>
        <v>4</v>
      </c>
      <c r="V3431">
        <f>RIGHT(K3431,2)+2000</f>
        <v>2018</v>
      </c>
      <c r="W3431" t="str">
        <f>INDEX(_xlfn.TEXTSPLIT(K3431,"-"),1,2)</f>
        <v>Jul</v>
      </c>
      <c r="X3431" t="str">
        <f>INDEX(_xlfn.TEXTSPLIT(K3431,"-"),1,1)</f>
        <v>8</v>
      </c>
      <c r="Y3431">
        <f>INDEX(months!B:B,MATCH(Sheet1!W3431,months!A:A,0))</f>
        <v>7</v>
      </c>
      <c r="Z3431">
        <f t="shared" si="377"/>
        <v>43289</v>
      </c>
    </row>
    <row r="3432" spans="1:26" x14ac:dyDescent="0.2">
      <c r="A3432" t="s">
        <v>4925</v>
      </c>
      <c r="B3432" t="s">
        <v>4801</v>
      </c>
      <c r="C3432">
        <v>4.3</v>
      </c>
      <c r="D3432">
        <v>10401</v>
      </c>
      <c r="E3432" t="s">
        <v>756</v>
      </c>
      <c r="F3432" t="s">
        <v>65</v>
      </c>
      <c r="G3432" t="s">
        <v>23</v>
      </c>
      <c r="H3432" t="s">
        <v>24</v>
      </c>
      <c r="I3432" t="s">
        <v>25</v>
      </c>
      <c r="J3432" t="s">
        <v>4802</v>
      </c>
      <c r="K3432" t="s">
        <v>79</v>
      </c>
      <c r="L3432" t="s">
        <v>3280</v>
      </c>
      <c r="M3432" t="s">
        <v>81</v>
      </c>
      <c r="N3432">
        <f t="shared" si="371"/>
        <v>0</v>
      </c>
      <c r="O3432" t="str">
        <f t="shared" si="372"/>
        <v>No</v>
      </c>
      <c r="P3432">
        <f t="shared" si="373"/>
        <v>0</v>
      </c>
      <c r="Q3432">
        <f t="shared" si="374"/>
        <v>4813937689</v>
      </c>
      <c r="R3432">
        <f t="shared" si="375"/>
        <v>4.1933383153624479</v>
      </c>
      <c r="S3432" t="str">
        <f t="shared" si="376"/>
        <v>Acceptable</v>
      </c>
      <c r="T3432">
        <f>ROUNDUP(C3432,0)</f>
        <v>5</v>
      </c>
      <c r="U3432">
        <f>ROUNDDOWN(C3432,0)</f>
        <v>4</v>
      </c>
      <c r="V3432">
        <f>RIGHT(K3432,2)+2000</f>
        <v>2017</v>
      </c>
      <c r="W3432" t="str">
        <f>INDEX(_xlfn.TEXTSPLIT(K3432,"-"),1,2)</f>
        <v>Oct</v>
      </c>
      <c r="X3432" t="str">
        <f>INDEX(_xlfn.TEXTSPLIT(K3432,"-"),1,1)</f>
        <v>27</v>
      </c>
      <c r="Y3432">
        <f>INDEX(months!B:B,MATCH(Sheet1!W3432,months!A:A,0))</f>
        <v>10</v>
      </c>
      <c r="Z3432">
        <f t="shared" si="377"/>
        <v>43035</v>
      </c>
    </row>
    <row r="3433" spans="1:26" x14ac:dyDescent="0.2">
      <c r="A3433" t="s">
        <v>4926</v>
      </c>
      <c r="B3433" t="s">
        <v>4801</v>
      </c>
      <c r="C3433">
        <v>4.2</v>
      </c>
      <c r="D3433">
        <v>28806</v>
      </c>
      <c r="E3433" t="s">
        <v>398</v>
      </c>
      <c r="F3433" t="s">
        <v>65</v>
      </c>
      <c r="G3433" t="s">
        <v>23</v>
      </c>
      <c r="H3433" t="s">
        <v>24</v>
      </c>
      <c r="I3433" t="s">
        <v>25</v>
      </c>
      <c r="J3433" t="s">
        <v>4802</v>
      </c>
      <c r="K3433" t="s">
        <v>2096</v>
      </c>
      <c r="L3433" t="s">
        <v>426</v>
      </c>
      <c r="M3433" t="s">
        <v>81</v>
      </c>
      <c r="N3433">
        <f t="shared" si="371"/>
        <v>0</v>
      </c>
      <c r="O3433" t="str">
        <f t="shared" si="372"/>
        <v>No</v>
      </c>
      <c r="P3433">
        <f t="shared" si="373"/>
        <v>0</v>
      </c>
      <c r="Q3433">
        <f t="shared" si="374"/>
        <v>4813937689</v>
      </c>
      <c r="R3433">
        <f t="shared" si="375"/>
        <v>4.1933383153624479</v>
      </c>
      <c r="S3433" t="str">
        <f t="shared" si="376"/>
        <v>Acceptable</v>
      </c>
      <c r="T3433">
        <f>ROUNDUP(C3433,0)</f>
        <v>5</v>
      </c>
      <c r="U3433">
        <f>ROUNDDOWN(C3433,0)</f>
        <v>4</v>
      </c>
      <c r="V3433">
        <f>RIGHT(K3433,2)+2000</f>
        <v>2018</v>
      </c>
      <c r="W3433" t="str">
        <f>INDEX(_xlfn.TEXTSPLIT(K3433,"-"),1,2)</f>
        <v>May</v>
      </c>
      <c r="X3433" t="str">
        <f>INDEX(_xlfn.TEXTSPLIT(K3433,"-"),1,1)</f>
        <v>22</v>
      </c>
      <c r="Y3433">
        <f>INDEX(months!B:B,MATCH(Sheet1!W3433,months!A:A,0))</f>
        <v>5</v>
      </c>
      <c r="Z3433">
        <f t="shared" si="377"/>
        <v>43242</v>
      </c>
    </row>
    <row r="3434" spans="1:26" x14ac:dyDescent="0.2">
      <c r="A3434" t="s">
        <v>4927</v>
      </c>
      <c r="B3434" t="s">
        <v>4801</v>
      </c>
      <c r="C3434">
        <v>4</v>
      </c>
      <c r="D3434">
        <v>11343</v>
      </c>
      <c r="E3434" t="s">
        <v>899</v>
      </c>
      <c r="F3434" t="s">
        <v>65</v>
      </c>
      <c r="G3434" t="s">
        <v>23</v>
      </c>
      <c r="H3434" t="s">
        <v>24</v>
      </c>
      <c r="I3434" t="s">
        <v>25</v>
      </c>
      <c r="J3434" t="s">
        <v>4802</v>
      </c>
      <c r="K3434" t="s">
        <v>2096</v>
      </c>
      <c r="L3434" t="s">
        <v>426</v>
      </c>
      <c r="M3434" t="s">
        <v>81</v>
      </c>
      <c r="N3434">
        <f t="shared" si="371"/>
        <v>0</v>
      </c>
      <c r="O3434" t="str">
        <f t="shared" si="372"/>
        <v>No</v>
      </c>
      <c r="P3434">
        <f t="shared" si="373"/>
        <v>0</v>
      </c>
      <c r="Q3434">
        <f t="shared" si="374"/>
        <v>4813937689</v>
      </c>
      <c r="R3434">
        <f t="shared" si="375"/>
        <v>4.1933383153624479</v>
      </c>
      <c r="S3434" t="str">
        <f t="shared" si="376"/>
        <v>Acceptable</v>
      </c>
      <c r="T3434">
        <f>ROUNDUP(C3434,0)</f>
        <v>4</v>
      </c>
      <c r="U3434">
        <f>ROUNDDOWN(C3434,0)</f>
        <v>4</v>
      </c>
      <c r="V3434">
        <f>RIGHT(K3434,2)+2000</f>
        <v>2018</v>
      </c>
      <c r="W3434" t="str">
        <f>INDEX(_xlfn.TEXTSPLIT(K3434,"-"),1,2)</f>
        <v>May</v>
      </c>
      <c r="X3434" t="str">
        <f>INDEX(_xlfn.TEXTSPLIT(K3434,"-"),1,1)</f>
        <v>22</v>
      </c>
      <c r="Y3434">
        <f>INDEX(months!B:B,MATCH(Sheet1!W3434,months!A:A,0))</f>
        <v>5</v>
      </c>
      <c r="Z3434">
        <f t="shared" si="377"/>
        <v>43242</v>
      </c>
    </row>
    <row r="3435" spans="1:26" x14ac:dyDescent="0.2">
      <c r="A3435" t="s">
        <v>4928</v>
      </c>
      <c r="B3435" t="s">
        <v>4801</v>
      </c>
      <c r="C3435">
        <v>4.2</v>
      </c>
      <c r="D3435">
        <v>66730</v>
      </c>
      <c r="E3435" t="s">
        <v>128</v>
      </c>
      <c r="F3435" t="s">
        <v>38</v>
      </c>
      <c r="G3435" t="s">
        <v>23</v>
      </c>
      <c r="H3435" t="s">
        <v>24</v>
      </c>
      <c r="I3435" t="s">
        <v>25</v>
      </c>
      <c r="J3435" t="s">
        <v>4802</v>
      </c>
      <c r="K3435" t="s">
        <v>559</v>
      </c>
      <c r="L3435" t="s">
        <v>426</v>
      </c>
      <c r="M3435" t="s">
        <v>81</v>
      </c>
      <c r="N3435">
        <f t="shared" si="371"/>
        <v>0</v>
      </c>
      <c r="O3435" t="str">
        <f t="shared" si="372"/>
        <v>No</v>
      </c>
      <c r="P3435">
        <f t="shared" si="373"/>
        <v>0</v>
      </c>
      <c r="Q3435">
        <f t="shared" si="374"/>
        <v>4813937689</v>
      </c>
      <c r="R3435">
        <f t="shared" si="375"/>
        <v>4.1933383153624479</v>
      </c>
      <c r="S3435" t="str">
        <f t="shared" si="376"/>
        <v>Acceptable</v>
      </c>
      <c r="T3435">
        <f>ROUNDUP(C3435,0)</f>
        <v>5</v>
      </c>
      <c r="U3435">
        <f>ROUNDDOWN(C3435,0)</f>
        <v>4</v>
      </c>
      <c r="V3435">
        <f>RIGHT(K3435,2)+2000</f>
        <v>2018</v>
      </c>
      <c r="W3435" t="str">
        <f>INDEX(_xlfn.TEXTSPLIT(K3435,"-"),1,2)</f>
        <v>May</v>
      </c>
      <c r="X3435" t="str">
        <f>INDEX(_xlfn.TEXTSPLIT(K3435,"-"),1,1)</f>
        <v>21</v>
      </c>
      <c r="Y3435">
        <f>INDEX(months!B:B,MATCH(Sheet1!W3435,months!A:A,0))</f>
        <v>5</v>
      </c>
      <c r="Z3435">
        <f t="shared" si="377"/>
        <v>43241</v>
      </c>
    </row>
    <row r="3436" spans="1:26" x14ac:dyDescent="0.2">
      <c r="A3436" t="s">
        <v>4929</v>
      </c>
      <c r="B3436" t="s">
        <v>4801</v>
      </c>
      <c r="C3436">
        <v>4.2</v>
      </c>
      <c r="D3436">
        <v>25807</v>
      </c>
      <c r="E3436" t="s">
        <v>104</v>
      </c>
      <c r="F3436" t="s">
        <v>65</v>
      </c>
      <c r="G3436" t="s">
        <v>23</v>
      </c>
      <c r="H3436" t="s">
        <v>24</v>
      </c>
      <c r="I3436" t="s">
        <v>25</v>
      </c>
      <c r="J3436" t="s">
        <v>4802</v>
      </c>
      <c r="K3436" t="s">
        <v>4930</v>
      </c>
      <c r="L3436" t="s">
        <v>492</v>
      </c>
      <c r="M3436" t="s">
        <v>81</v>
      </c>
      <c r="N3436">
        <f t="shared" si="371"/>
        <v>0</v>
      </c>
      <c r="O3436" t="str">
        <f t="shared" si="372"/>
        <v>No</v>
      </c>
      <c r="P3436">
        <f t="shared" si="373"/>
        <v>0</v>
      </c>
      <c r="Q3436">
        <f t="shared" si="374"/>
        <v>4813937689</v>
      </c>
      <c r="R3436">
        <f t="shared" si="375"/>
        <v>4.1933383153624479</v>
      </c>
      <c r="S3436" t="str">
        <f t="shared" si="376"/>
        <v>Acceptable</v>
      </c>
      <c r="T3436">
        <f>ROUNDUP(C3436,0)</f>
        <v>5</v>
      </c>
      <c r="U3436">
        <f>ROUNDDOWN(C3436,0)</f>
        <v>4</v>
      </c>
      <c r="V3436">
        <f>RIGHT(K3436,2)+2000</f>
        <v>2017</v>
      </c>
      <c r="W3436" t="str">
        <f>INDEX(_xlfn.TEXTSPLIT(K3436,"-"),1,2)</f>
        <v>Oct</v>
      </c>
      <c r="X3436" t="str">
        <f>INDEX(_xlfn.TEXTSPLIT(K3436,"-"),1,1)</f>
        <v>29</v>
      </c>
      <c r="Y3436">
        <f>INDEX(months!B:B,MATCH(Sheet1!W3436,months!A:A,0))</f>
        <v>10</v>
      </c>
      <c r="Z3436">
        <f t="shared" si="377"/>
        <v>43037</v>
      </c>
    </row>
    <row r="3437" spans="1:26" x14ac:dyDescent="0.2">
      <c r="A3437" t="s">
        <v>4800</v>
      </c>
      <c r="B3437" t="s">
        <v>4801</v>
      </c>
      <c r="C3437">
        <v>4.5999999999999996</v>
      </c>
      <c r="D3437">
        <v>1121805</v>
      </c>
      <c r="E3437" t="s">
        <v>46</v>
      </c>
      <c r="F3437" t="s">
        <v>43</v>
      </c>
      <c r="G3437" t="s">
        <v>23</v>
      </c>
      <c r="H3437" t="s">
        <v>24</v>
      </c>
      <c r="I3437" t="s">
        <v>25</v>
      </c>
      <c r="J3437" t="s">
        <v>4802</v>
      </c>
      <c r="K3437" t="s">
        <v>407</v>
      </c>
      <c r="L3437" t="s">
        <v>46</v>
      </c>
      <c r="M3437" t="s">
        <v>46</v>
      </c>
      <c r="N3437">
        <f t="shared" si="371"/>
        <v>0</v>
      </c>
      <c r="O3437" t="str">
        <f t="shared" si="372"/>
        <v>No</v>
      </c>
      <c r="P3437">
        <f t="shared" si="373"/>
        <v>0</v>
      </c>
      <c r="Q3437">
        <f t="shared" si="374"/>
        <v>4813937689</v>
      </c>
      <c r="R3437">
        <f t="shared" si="375"/>
        <v>4.1933383153624479</v>
      </c>
      <c r="S3437" t="str">
        <f t="shared" si="376"/>
        <v>Acceptable</v>
      </c>
      <c r="T3437">
        <f>ROUNDUP(C3437,0)</f>
        <v>5</v>
      </c>
      <c r="U3437">
        <f>ROUNDDOWN(C3437,0)</f>
        <v>4</v>
      </c>
      <c r="V3437">
        <f>RIGHT(K3437,2)+2000</f>
        <v>2018</v>
      </c>
      <c r="W3437" t="str">
        <f>INDEX(_xlfn.TEXTSPLIT(K3437,"-"),1,2)</f>
        <v>May</v>
      </c>
      <c r="X3437" t="str">
        <f>INDEX(_xlfn.TEXTSPLIT(K3437,"-"),1,1)</f>
        <v>14</v>
      </c>
      <c r="Y3437">
        <f>INDEX(months!B:B,MATCH(Sheet1!W3437,months!A:A,0))</f>
        <v>5</v>
      </c>
      <c r="Z3437">
        <f t="shared" si="377"/>
        <v>43234</v>
      </c>
    </row>
    <row r="3438" spans="1:26" x14ac:dyDescent="0.2">
      <c r="A3438" t="s">
        <v>4838</v>
      </c>
      <c r="B3438" t="s">
        <v>4801</v>
      </c>
      <c r="C3438">
        <v>4.3</v>
      </c>
      <c r="D3438">
        <v>266402</v>
      </c>
      <c r="E3438" t="s">
        <v>46</v>
      </c>
      <c r="F3438" t="s">
        <v>89</v>
      </c>
      <c r="G3438" t="s">
        <v>23</v>
      </c>
      <c r="H3438" t="s">
        <v>24</v>
      </c>
      <c r="I3438" t="s">
        <v>25</v>
      </c>
      <c r="J3438" t="s">
        <v>4802</v>
      </c>
      <c r="K3438" t="s">
        <v>311</v>
      </c>
      <c r="L3438" t="s">
        <v>46</v>
      </c>
      <c r="M3438" t="s">
        <v>46</v>
      </c>
      <c r="N3438">
        <f t="shared" si="371"/>
        <v>0</v>
      </c>
      <c r="O3438" t="str">
        <f t="shared" si="372"/>
        <v>No</v>
      </c>
      <c r="P3438">
        <f t="shared" si="373"/>
        <v>0</v>
      </c>
      <c r="Q3438">
        <f t="shared" si="374"/>
        <v>4813937689</v>
      </c>
      <c r="R3438">
        <f t="shared" si="375"/>
        <v>4.1933383153624479</v>
      </c>
      <c r="S3438" t="str">
        <f t="shared" si="376"/>
        <v>Acceptable</v>
      </c>
      <c r="T3438">
        <f>ROUNDUP(C3438,0)</f>
        <v>5</v>
      </c>
      <c r="U3438">
        <f>ROUNDDOWN(C3438,0)</f>
        <v>4</v>
      </c>
      <c r="V3438">
        <f>RIGHT(K3438,2)+2000</f>
        <v>2018</v>
      </c>
      <c r="W3438" t="str">
        <f>INDEX(_xlfn.TEXTSPLIT(K3438,"-"),1,2)</f>
        <v>Aug</v>
      </c>
      <c r="X3438" t="str">
        <f>INDEX(_xlfn.TEXTSPLIT(K3438,"-"),1,1)</f>
        <v>4</v>
      </c>
      <c r="Y3438">
        <f>INDEX(months!B:B,MATCH(Sheet1!W3438,months!A:A,0))</f>
        <v>8</v>
      </c>
      <c r="Z3438">
        <f t="shared" si="377"/>
        <v>43316</v>
      </c>
    </row>
    <row r="3439" spans="1:26" x14ac:dyDescent="0.2">
      <c r="A3439" t="s">
        <v>4830</v>
      </c>
      <c r="B3439" t="s">
        <v>4801</v>
      </c>
      <c r="C3439">
        <v>4.4000000000000004</v>
      </c>
      <c r="D3439">
        <v>512106</v>
      </c>
      <c r="E3439" t="s">
        <v>46</v>
      </c>
      <c r="F3439" t="s">
        <v>89</v>
      </c>
      <c r="G3439" t="s">
        <v>23</v>
      </c>
      <c r="H3439" t="s">
        <v>24</v>
      </c>
      <c r="I3439" t="s">
        <v>25</v>
      </c>
      <c r="J3439" t="s">
        <v>4802</v>
      </c>
      <c r="K3439" t="s">
        <v>266</v>
      </c>
      <c r="L3439" t="s">
        <v>46</v>
      </c>
      <c r="M3439" t="s">
        <v>46</v>
      </c>
      <c r="N3439">
        <f t="shared" si="371"/>
        <v>0</v>
      </c>
      <c r="O3439" t="str">
        <f t="shared" si="372"/>
        <v>No</v>
      </c>
      <c r="P3439">
        <f t="shared" si="373"/>
        <v>0</v>
      </c>
      <c r="Q3439">
        <f t="shared" si="374"/>
        <v>4813937689</v>
      </c>
      <c r="R3439">
        <f t="shared" si="375"/>
        <v>4.1933383153624479</v>
      </c>
      <c r="S3439" t="str">
        <f t="shared" si="376"/>
        <v>Acceptable</v>
      </c>
      <c r="T3439">
        <f>ROUNDUP(C3439,0)</f>
        <v>5</v>
      </c>
      <c r="U3439">
        <f>ROUNDDOWN(C3439,0)</f>
        <v>4</v>
      </c>
      <c r="V3439">
        <f>RIGHT(K3439,2)+2000</f>
        <v>2018</v>
      </c>
      <c r="W3439" t="str">
        <f>INDEX(_xlfn.TEXTSPLIT(K3439,"-"),1,2)</f>
        <v>Jul</v>
      </c>
      <c r="X3439" t="str">
        <f>INDEX(_xlfn.TEXTSPLIT(K3439,"-"),1,1)</f>
        <v>16</v>
      </c>
      <c r="Y3439">
        <f>INDEX(months!B:B,MATCH(Sheet1!W3439,months!A:A,0))</f>
        <v>7</v>
      </c>
      <c r="Z3439">
        <f t="shared" si="377"/>
        <v>43297</v>
      </c>
    </row>
    <row r="3440" spans="1:26" x14ac:dyDescent="0.2">
      <c r="A3440" t="s">
        <v>4931</v>
      </c>
      <c r="B3440" t="s">
        <v>4801</v>
      </c>
      <c r="C3440">
        <v>4.4000000000000004</v>
      </c>
      <c r="D3440">
        <v>251616</v>
      </c>
      <c r="E3440" t="s">
        <v>481</v>
      </c>
      <c r="F3440" t="s">
        <v>89</v>
      </c>
      <c r="G3440" t="s">
        <v>23</v>
      </c>
      <c r="H3440" t="s">
        <v>24</v>
      </c>
      <c r="I3440" t="s">
        <v>25</v>
      </c>
      <c r="J3440" t="s">
        <v>4802</v>
      </c>
      <c r="K3440" t="s">
        <v>4588</v>
      </c>
      <c r="L3440" t="s">
        <v>4932</v>
      </c>
      <c r="M3440" t="s">
        <v>29</v>
      </c>
      <c r="N3440">
        <f t="shared" si="371"/>
        <v>0</v>
      </c>
      <c r="O3440" t="str">
        <f t="shared" si="372"/>
        <v>No</v>
      </c>
      <c r="P3440">
        <f t="shared" si="373"/>
        <v>0</v>
      </c>
      <c r="Q3440">
        <f t="shared" si="374"/>
        <v>4813937689</v>
      </c>
      <c r="R3440">
        <f t="shared" si="375"/>
        <v>4.1933383153624479</v>
      </c>
      <c r="S3440" t="str">
        <f t="shared" si="376"/>
        <v>Acceptable</v>
      </c>
      <c r="T3440">
        <f>ROUNDUP(C3440,0)</f>
        <v>5</v>
      </c>
      <c r="U3440">
        <f>ROUNDDOWN(C3440,0)</f>
        <v>4</v>
      </c>
      <c r="V3440">
        <f>RIGHT(K3440,2)+2000</f>
        <v>2017</v>
      </c>
      <c r="W3440" t="str">
        <f>INDEX(_xlfn.TEXTSPLIT(K3440,"-"),1,2)</f>
        <v>Nov</v>
      </c>
      <c r="X3440" t="str">
        <f>INDEX(_xlfn.TEXTSPLIT(K3440,"-"),1,1)</f>
        <v>13</v>
      </c>
      <c r="Y3440">
        <f>INDEX(months!B:B,MATCH(Sheet1!W3440,months!A:A,0))</f>
        <v>11</v>
      </c>
      <c r="Z3440">
        <f t="shared" si="377"/>
        <v>43052</v>
      </c>
    </row>
    <row r="3441" spans="1:26" x14ac:dyDescent="0.2">
      <c r="A3441" t="s">
        <v>4933</v>
      </c>
      <c r="B3441" t="s">
        <v>4801</v>
      </c>
      <c r="C3441">
        <v>4.4000000000000004</v>
      </c>
      <c r="D3441">
        <v>87300</v>
      </c>
      <c r="E3441" t="s">
        <v>46</v>
      </c>
      <c r="F3441" t="s">
        <v>65</v>
      </c>
      <c r="G3441" t="s">
        <v>23</v>
      </c>
      <c r="H3441" t="s">
        <v>24</v>
      </c>
      <c r="I3441" t="s">
        <v>25</v>
      </c>
      <c r="J3441" t="s">
        <v>4802</v>
      </c>
      <c r="K3441" t="s">
        <v>2407</v>
      </c>
      <c r="L3441" t="s">
        <v>4934</v>
      </c>
      <c r="M3441" t="s">
        <v>46</v>
      </c>
      <c r="N3441">
        <f t="shared" si="371"/>
        <v>0</v>
      </c>
      <c r="O3441" t="str">
        <f t="shared" si="372"/>
        <v>No</v>
      </c>
      <c r="P3441">
        <f t="shared" si="373"/>
        <v>0</v>
      </c>
      <c r="Q3441">
        <f t="shared" si="374"/>
        <v>4813937689</v>
      </c>
      <c r="R3441">
        <f t="shared" si="375"/>
        <v>4.1933383153624479</v>
      </c>
      <c r="S3441" t="str">
        <f t="shared" si="376"/>
        <v>Acceptable</v>
      </c>
      <c r="T3441">
        <f>ROUNDUP(C3441,0)</f>
        <v>5</v>
      </c>
      <c r="U3441">
        <f>ROUNDDOWN(C3441,0)</f>
        <v>4</v>
      </c>
      <c r="V3441">
        <f>RIGHT(K3441,2)+2000</f>
        <v>2015</v>
      </c>
      <c r="W3441" t="str">
        <f>INDEX(_xlfn.TEXTSPLIT(K3441,"-"),1,2)</f>
        <v>Mar</v>
      </c>
      <c r="X3441" t="str">
        <f>INDEX(_xlfn.TEXTSPLIT(K3441,"-"),1,1)</f>
        <v>17</v>
      </c>
      <c r="Y3441">
        <f>INDEX(months!B:B,MATCH(Sheet1!W3441,months!A:A,0))</f>
        <v>3</v>
      </c>
      <c r="Z3441">
        <f t="shared" si="377"/>
        <v>42080</v>
      </c>
    </row>
    <row r="3442" spans="1:26" x14ac:dyDescent="0.2">
      <c r="A3442" t="s">
        <v>4935</v>
      </c>
      <c r="B3442" t="s">
        <v>4801</v>
      </c>
      <c r="C3442">
        <v>4.3</v>
      </c>
      <c r="D3442">
        <v>181399</v>
      </c>
      <c r="E3442" t="s">
        <v>46</v>
      </c>
      <c r="F3442" t="s">
        <v>89</v>
      </c>
      <c r="G3442" t="s">
        <v>23</v>
      </c>
      <c r="H3442" t="s">
        <v>24</v>
      </c>
      <c r="I3442" t="s">
        <v>25</v>
      </c>
      <c r="J3442" t="s">
        <v>4802</v>
      </c>
      <c r="K3442" t="s">
        <v>3634</v>
      </c>
      <c r="L3442" t="s">
        <v>46</v>
      </c>
      <c r="M3442" t="s">
        <v>46</v>
      </c>
      <c r="N3442">
        <f t="shared" si="371"/>
        <v>0</v>
      </c>
      <c r="O3442" t="str">
        <f t="shared" si="372"/>
        <v>No</v>
      </c>
      <c r="P3442">
        <f t="shared" si="373"/>
        <v>0</v>
      </c>
      <c r="Q3442">
        <f t="shared" si="374"/>
        <v>4813937689</v>
      </c>
      <c r="R3442">
        <f t="shared" si="375"/>
        <v>4.1933383153624479</v>
      </c>
      <c r="S3442" t="str">
        <f t="shared" si="376"/>
        <v>Acceptable</v>
      </c>
      <c r="T3442">
        <f>ROUNDUP(C3442,0)</f>
        <v>5</v>
      </c>
      <c r="U3442">
        <f>ROUNDDOWN(C3442,0)</f>
        <v>4</v>
      </c>
      <c r="V3442">
        <f>RIGHT(K3442,2)+2000</f>
        <v>2017</v>
      </c>
      <c r="W3442" t="str">
        <f>INDEX(_xlfn.TEXTSPLIT(K3442,"-"),1,2)</f>
        <v>Dec</v>
      </c>
      <c r="X3442" t="str">
        <f>INDEX(_xlfn.TEXTSPLIT(K3442,"-"),1,1)</f>
        <v>8</v>
      </c>
      <c r="Y3442">
        <f>INDEX(months!B:B,MATCH(Sheet1!W3442,months!A:A,0))</f>
        <v>12</v>
      </c>
      <c r="Z3442">
        <f t="shared" si="377"/>
        <v>43077</v>
      </c>
    </row>
    <row r="3443" spans="1:26" x14ac:dyDescent="0.2">
      <c r="A3443" t="s">
        <v>4936</v>
      </c>
      <c r="B3443" t="s">
        <v>4801</v>
      </c>
      <c r="C3443">
        <v>4.3</v>
      </c>
      <c r="D3443">
        <v>881</v>
      </c>
      <c r="E3443" t="s">
        <v>477</v>
      </c>
      <c r="F3443" t="s">
        <v>22</v>
      </c>
      <c r="G3443" t="s">
        <v>649</v>
      </c>
      <c r="H3443" t="s">
        <v>2929</v>
      </c>
      <c r="I3443" t="s">
        <v>25</v>
      </c>
      <c r="J3443" t="s">
        <v>4802</v>
      </c>
      <c r="K3443" t="s">
        <v>52</v>
      </c>
      <c r="L3443" t="s">
        <v>4937</v>
      </c>
      <c r="M3443" t="s">
        <v>514</v>
      </c>
      <c r="N3443">
        <f t="shared" si="371"/>
        <v>0</v>
      </c>
      <c r="O3443" t="str">
        <f t="shared" si="372"/>
        <v>No</v>
      </c>
      <c r="P3443">
        <f t="shared" si="373"/>
        <v>0</v>
      </c>
      <c r="Q3443">
        <f t="shared" si="374"/>
        <v>4813937689</v>
      </c>
      <c r="R3443">
        <f t="shared" si="375"/>
        <v>4.1933383153624479</v>
      </c>
      <c r="S3443" t="str">
        <f t="shared" si="376"/>
        <v>Acceptable</v>
      </c>
      <c r="T3443">
        <f>ROUNDUP(C3443,0)</f>
        <v>5</v>
      </c>
      <c r="U3443">
        <f>ROUNDDOWN(C3443,0)</f>
        <v>4</v>
      </c>
      <c r="V3443">
        <f>RIGHT(K3443,2)+2000</f>
        <v>2018</v>
      </c>
      <c r="W3443" t="str">
        <f>INDEX(_xlfn.TEXTSPLIT(K3443,"-"),1,2)</f>
        <v>Jun</v>
      </c>
      <c r="X3443" t="str">
        <f>INDEX(_xlfn.TEXTSPLIT(K3443,"-"),1,1)</f>
        <v>20</v>
      </c>
      <c r="Y3443">
        <f>INDEX(months!B:B,MATCH(Sheet1!W3443,months!A:A,0))</f>
        <v>6</v>
      </c>
      <c r="Z3443">
        <f t="shared" si="377"/>
        <v>43271</v>
      </c>
    </row>
    <row r="3444" spans="1:26" x14ac:dyDescent="0.2">
      <c r="A3444" t="s">
        <v>4938</v>
      </c>
      <c r="B3444" t="s">
        <v>4801</v>
      </c>
      <c r="C3444">
        <v>4.5999999999999996</v>
      </c>
      <c r="D3444">
        <v>40704</v>
      </c>
      <c r="E3444" t="s">
        <v>46</v>
      </c>
      <c r="F3444" t="s">
        <v>50</v>
      </c>
      <c r="G3444" t="s">
        <v>649</v>
      </c>
      <c r="H3444" t="s">
        <v>4939</v>
      </c>
      <c r="I3444" t="s">
        <v>25</v>
      </c>
      <c r="J3444" t="s">
        <v>4802</v>
      </c>
      <c r="K3444" t="s">
        <v>3019</v>
      </c>
      <c r="L3444" t="s">
        <v>46</v>
      </c>
      <c r="M3444" t="s">
        <v>46</v>
      </c>
      <c r="N3444">
        <f t="shared" si="371"/>
        <v>0</v>
      </c>
      <c r="O3444" t="str">
        <f t="shared" si="372"/>
        <v>No</v>
      </c>
      <c r="P3444">
        <f t="shared" si="373"/>
        <v>0</v>
      </c>
      <c r="Q3444">
        <f t="shared" si="374"/>
        <v>4813937689</v>
      </c>
      <c r="R3444">
        <f t="shared" si="375"/>
        <v>4.1933383153624479</v>
      </c>
      <c r="S3444" t="str">
        <f t="shared" si="376"/>
        <v>Acceptable</v>
      </c>
      <c r="T3444">
        <f>ROUNDUP(C3444,0)</f>
        <v>5</v>
      </c>
      <c r="U3444">
        <f>ROUNDDOWN(C3444,0)</f>
        <v>4</v>
      </c>
      <c r="V3444">
        <f>RIGHT(K3444,2)+2000</f>
        <v>2018</v>
      </c>
      <c r="W3444" t="str">
        <f>INDEX(_xlfn.TEXTSPLIT(K3444,"-"),1,2)</f>
        <v>Mar</v>
      </c>
      <c r="X3444" t="str">
        <f>INDEX(_xlfn.TEXTSPLIT(K3444,"-"),1,1)</f>
        <v>16</v>
      </c>
      <c r="Y3444">
        <f>INDEX(months!B:B,MATCH(Sheet1!W3444,months!A:A,0))</f>
        <v>3</v>
      </c>
      <c r="Z3444">
        <f t="shared" si="377"/>
        <v>43175</v>
      </c>
    </row>
    <row r="3445" spans="1:26" x14ac:dyDescent="0.2">
      <c r="A3445" t="s">
        <v>4940</v>
      </c>
      <c r="B3445" t="s">
        <v>4801</v>
      </c>
      <c r="C3445">
        <v>4.5</v>
      </c>
      <c r="D3445">
        <v>624924</v>
      </c>
      <c r="E3445" t="s">
        <v>172</v>
      </c>
      <c r="F3445" t="s">
        <v>89</v>
      </c>
      <c r="G3445" t="s">
        <v>23</v>
      </c>
      <c r="H3445" t="s">
        <v>24</v>
      </c>
      <c r="I3445" t="s">
        <v>25</v>
      </c>
      <c r="J3445" t="s">
        <v>4802</v>
      </c>
      <c r="K3445" t="s">
        <v>39</v>
      </c>
      <c r="L3445" t="s">
        <v>4941</v>
      </c>
      <c r="M3445" t="s">
        <v>81</v>
      </c>
      <c r="N3445">
        <f t="shared" si="371"/>
        <v>0</v>
      </c>
      <c r="O3445" t="str">
        <f t="shared" si="372"/>
        <v>No</v>
      </c>
      <c r="P3445">
        <f t="shared" si="373"/>
        <v>0</v>
      </c>
      <c r="Q3445">
        <f t="shared" si="374"/>
        <v>4813937689</v>
      </c>
      <c r="R3445">
        <f t="shared" si="375"/>
        <v>4.1933383153624479</v>
      </c>
      <c r="S3445" t="str">
        <f t="shared" si="376"/>
        <v>Acceptable</v>
      </c>
      <c r="T3445">
        <f>ROUNDUP(C3445,0)</f>
        <v>5</v>
      </c>
      <c r="U3445">
        <f>ROUNDDOWN(C3445,0)</f>
        <v>4</v>
      </c>
      <c r="V3445">
        <f>RIGHT(K3445,2)+2000</f>
        <v>2018</v>
      </c>
      <c r="W3445" t="str">
        <f>INDEX(_xlfn.TEXTSPLIT(K3445,"-"),1,2)</f>
        <v>Aug</v>
      </c>
      <c r="X3445" t="str">
        <f>INDEX(_xlfn.TEXTSPLIT(K3445,"-"),1,1)</f>
        <v>1</v>
      </c>
      <c r="Y3445">
        <f>INDEX(months!B:B,MATCH(Sheet1!W3445,months!A:A,0))</f>
        <v>8</v>
      </c>
      <c r="Z3445">
        <f t="shared" si="377"/>
        <v>43313</v>
      </c>
    </row>
    <row r="3446" spans="1:26" x14ac:dyDescent="0.2">
      <c r="A3446" t="s">
        <v>4942</v>
      </c>
      <c r="B3446" t="s">
        <v>4801</v>
      </c>
      <c r="C3446">
        <v>4.0999999999999996</v>
      </c>
      <c r="D3446">
        <v>51145</v>
      </c>
      <c r="E3446" t="s">
        <v>1001</v>
      </c>
      <c r="F3446" t="s">
        <v>89</v>
      </c>
      <c r="G3446" t="s">
        <v>23</v>
      </c>
      <c r="H3446" t="s">
        <v>24</v>
      </c>
      <c r="I3446" t="s">
        <v>25</v>
      </c>
      <c r="J3446" t="s">
        <v>4802</v>
      </c>
      <c r="K3446" t="s">
        <v>468</v>
      </c>
      <c r="L3446" t="s">
        <v>59</v>
      </c>
      <c r="M3446" t="s">
        <v>29</v>
      </c>
      <c r="N3446">
        <f t="shared" si="371"/>
        <v>0</v>
      </c>
      <c r="O3446" t="str">
        <f t="shared" si="372"/>
        <v>No</v>
      </c>
      <c r="P3446">
        <f t="shared" si="373"/>
        <v>0</v>
      </c>
      <c r="Q3446">
        <f t="shared" si="374"/>
        <v>4813937689</v>
      </c>
      <c r="R3446">
        <f t="shared" si="375"/>
        <v>4.1933383153624479</v>
      </c>
      <c r="S3446" t="str">
        <f t="shared" si="376"/>
        <v>Acceptable</v>
      </c>
      <c r="T3446">
        <f>ROUNDUP(C3446,0)</f>
        <v>5</v>
      </c>
      <c r="U3446">
        <f>ROUNDDOWN(C3446,0)</f>
        <v>4</v>
      </c>
      <c r="V3446">
        <f>RIGHT(K3446,2)+2000</f>
        <v>2018</v>
      </c>
      <c r="W3446" t="str">
        <f>INDEX(_xlfn.TEXTSPLIT(K3446,"-"),1,2)</f>
        <v>Jun</v>
      </c>
      <c r="X3446" t="str">
        <f>INDEX(_xlfn.TEXTSPLIT(K3446,"-"),1,1)</f>
        <v>28</v>
      </c>
      <c r="Y3446">
        <f>INDEX(months!B:B,MATCH(Sheet1!W3446,months!A:A,0))</f>
        <v>6</v>
      </c>
      <c r="Z3446">
        <f t="shared" si="377"/>
        <v>43279</v>
      </c>
    </row>
    <row r="3447" spans="1:26" x14ac:dyDescent="0.2">
      <c r="A3447" t="s">
        <v>4943</v>
      </c>
      <c r="B3447" t="s">
        <v>4801</v>
      </c>
      <c r="C3447">
        <v>4.3</v>
      </c>
      <c r="D3447">
        <v>647844</v>
      </c>
      <c r="E3447" t="s">
        <v>46</v>
      </c>
      <c r="F3447" t="s">
        <v>89</v>
      </c>
      <c r="G3447" t="s">
        <v>23</v>
      </c>
      <c r="H3447" t="s">
        <v>24</v>
      </c>
      <c r="I3447" t="s">
        <v>25</v>
      </c>
      <c r="J3447" t="s">
        <v>4802</v>
      </c>
      <c r="K3447" t="s">
        <v>297</v>
      </c>
      <c r="L3447" t="s">
        <v>46</v>
      </c>
      <c r="M3447" t="s">
        <v>46</v>
      </c>
      <c r="N3447">
        <f t="shared" si="371"/>
        <v>0</v>
      </c>
      <c r="O3447" t="str">
        <f t="shared" si="372"/>
        <v>No</v>
      </c>
      <c r="P3447">
        <f t="shared" si="373"/>
        <v>0</v>
      </c>
      <c r="Q3447">
        <f t="shared" si="374"/>
        <v>4813937689</v>
      </c>
      <c r="R3447">
        <f t="shared" si="375"/>
        <v>4.1933383153624479</v>
      </c>
      <c r="S3447" t="str">
        <f t="shared" si="376"/>
        <v>Acceptable</v>
      </c>
      <c r="T3447">
        <f>ROUNDUP(C3447,0)</f>
        <v>5</v>
      </c>
      <c r="U3447">
        <f>ROUNDDOWN(C3447,0)</f>
        <v>4</v>
      </c>
      <c r="V3447">
        <f>RIGHT(K3447,2)+2000</f>
        <v>2018</v>
      </c>
      <c r="W3447" t="str">
        <f>INDEX(_xlfn.TEXTSPLIT(K3447,"-"),1,2)</f>
        <v>Jul</v>
      </c>
      <c r="X3447" t="str">
        <f>INDEX(_xlfn.TEXTSPLIT(K3447,"-"),1,1)</f>
        <v>24</v>
      </c>
      <c r="Y3447">
        <f>INDEX(months!B:B,MATCH(Sheet1!W3447,months!A:A,0))</f>
        <v>7</v>
      </c>
      <c r="Z3447">
        <f t="shared" si="377"/>
        <v>43305</v>
      </c>
    </row>
    <row r="3448" spans="1:26" x14ac:dyDescent="0.2">
      <c r="A3448" t="s">
        <v>4944</v>
      </c>
      <c r="B3448" t="s">
        <v>4801</v>
      </c>
      <c r="C3448">
        <v>4.4000000000000004</v>
      </c>
      <c r="D3448">
        <v>2591941</v>
      </c>
      <c r="E3448" t="s">
        <v>46</v>
      </c>
      <c r="F3448" t="s">
        <v>448</v>
      </c>
      <c r="G3448" t="s">
        <v>23</v>
      </c>
      <c r="H3448" t="s">
        <v>24</v>
      </c>
      <c r="I3448" t="s">
        <v>25</v>
      </c>
      <c r="J3448" t="s">
        <v>4802</v>
      </c>
      <c r="K3448" t="s">
        <v>187</v>
      </c>
      <c r="L3448" t="s">
        <v>46</v>
      </c>
      <c r="M3448" t="s">
        <v>46</v>
      </c>
      <c r="N3448">
        <f t="shared" si="371"/>
        <v>0</v>
      </c>
      <c r="O3448" t="str">
        <f t="shared" si="372"/>
        <v>No</v>
      </c>
      <c r="P3448">
        <f t="shared" si="373"/>
        <v>0</v>
      </c>
      <c r="Q3448">
        <f t="shared" si="374"/>
        <v>4813937689</v>
      </c>
      <c r="R3448">
        <f t="shared" si="375"/>
        <v>4.1933383153624479</v>
      </c>
      <c r="S3448" t="str">
        <f t="shared" si="376"/>
        <v>Acceptable</v>
      </c>
      <c r="T3448">
        <f>ROUNDUP(C3448,0)</f>
        <v>5</v>
      </c>
      <c r="U3448">
        <f>ROUNDDOWN(C3448,0)</f>
        <v>4</v>
      </c>
      <c r="V3448">
        <f>RIGHT(K3448,2)+2000</f>
        <v>2018</v>
      </c>
      <c r="W3448" t="str">
        <f>INDEX(_xlfn.TEXTSPLIT(K3448,"-"),1,2)</f>
        <v>Jul</v>
      </c>
      <c r="X3448" t="str">
        <f>INDEX(_xlfn.TEXTSPLIT(K3448,"-"),1,1)</f>
        <v>20</v>
      </c>
      <c r="Y3448">
        <f>INDEX(months!B:B,MATCH(Sheet1!W3448,months!A:A,0))</f>
        <v>7</v>
      </c>
      <c r="Z3448">
        <f t="shared" si="377"/>
        <v>43301</v>
      </c>
    </row>
    <row r="3449" spans="1:26" x14ac:dyDescent="0.2">
      <c r="A3449" t="s">
        <v>4945</v>
      </c>
      <c r="B3449" t="s">
        <v>4801</v>
      </c>
      <c r="C3449">
        <v>4.2</v>
      </c>
      <c r="D3449">
        <v>7435</v>
      </c>
      <c r="E3449" t="s">
        <v>1232</v>
      </c>
      <c r="F3449" t="s">
        <v>65</v>
      </c>
      <c r="G3449" t="s">
        <v>23</v>
      </c>
      <c r="H3449" t="s">
        <v>24</v>
      </c>
      <c r="I3449" t="s">
        <v>25</v>
      </c>
      <c r="J3449" t="s">
        <v>4802</v>
      </c>
      <c r="K3449" t="s">
        <v>468</v>
      </c>
      <c r="L3449" t="s">
        <v>59</v>
      </c>
      <c r="M3449" t="s">
        <v>29</v>
      </c>
      <c r="N3449">
        <f t="shared" si="371"/>
        <v>0</v>
      </c>
      <c r="O3449" t="str">
        <f t="shared" si="372"/>
        <v>No</v>
      </c>
      <c r="P3449">
        <f t="shared" si="373"/>
        <v>0</v>
      </c>
      <c r="Q3449">
        <f t="shared" si="374"/>
        <v>4813937689</v>
      </c>
      <c r="R3449">
        <f t="shared" si="375"/>
        <v>4.1933383153624479</v>
      </c>
      <c r="S3449" t="str">
        <f t="shared" si="376"/>
        <v>Acceptable</v>
      </c>
      <c r="T3449">
        <f>ROUNDUP(C3449,0)</f>
        <v>5</v>
      </c>
      <c r="U3449">
        <f>ROUNDDOWN(C3449,0)</f>
        <v>4</v>
      </c>
      <c r="V3449">
        <f>RIGHT(K3449,2)+2000</f>
        <v>2018</v>
      </c>
      <c r="W3449" t="str">
        <f>INDEX(_xlfn.TEXTSPLIT(K3449,"-"),1,2)</f>
        <v>Jun</v>
      </c>
      <c r="X3449" t="str">
        <f>INDEX(_xlfn.TEXTSPLIT(K3449,"-"),1,1)</f>
        <v>28</v>
      </c>
      <c r="Y3449">
        <f>INDEX(months!B:B,MATCH(Sheet1!W3449,months!A:A,0))</f>
        <v>6</v>
      </c>
      <c r="Z3449">
        <f t="shared" si="377"/>
        <v>43279</v>
      </c>
    </row>
    <row r="3450" spans="1:26" x14ac:dyDescent="0.2">
      <c r="A3450" t="s">
        <v>4946</v>
      </c>
      <c r="B3450" t="s">
        <v>4801</v>
      </c>
      <c r="C3450">
        <v>4.2</v>
      </c>
      <c r="D3450">
        <v>115773</v>
      </c>
      <c r="E3450" t="s">
        <v>46</v>
      </c>
      <c r="F3450" t="s">
        <v>89</v>
      </c>
      <c r="G3450" t="s">
        <v>23</v>
      </c>
      <c r="H3450" t="s">
        <v>24</v>
      </c>
      <c r="I3450" t="s">
        <v>25</v>
      </c>
      <c r="J3450" t="s">
        <v>4802</v>
      </c>
      <c r="K3450" t="s">
        <v>2096</v>
      </c>
      <c r="L3450" t="s">
        <v>46</v>
      </c>
      <c r="M3450" t="s">
        <v>81</v>
      </c>
      <c r="N3450">
        <f t="shared" si="371"/>
        <v>0</v>
      </c>
      <c r="O3450" t="str">
        <f t="shared" si="372"/>
        <v>No</v>
      </c>
      <c r="P3450">
        <f t="shared" si="373"/>
        <v>0</v>
      </c>
      <c r="Q3450">
        <f t="shared" si="374"/>
        <v>4813937689</v>
      </c>
      <c r="R3450">
        <f t="shared" si="375"/>
        <v>4.1933383153624479</v>
      </c>
      <c r="S3450" t="str">
        <f t="shared" si="376"/>
        <v>Acceptable</v>
      </c>
      <c r="T3450">
        <f>ROUNDUP(C3450,0)</f>
        <v>5</v>
      </c>
      <c r="U3450">
        <f>ROUNDDOWN(C3450,0)</f>
        <v>4</v>
      </c>
      <c r="V3450">
        <f>RIGHT(K3450,2)+2000</f>
        <v>2018</v>
      </c>
      <c r="W3450" t="str">
        <f>INDEX(_xlfn.TEXTSPLIT(K3450,"-"),1,2)</f>
        <v>May</v>
      </c>
      <c r="X3450" t="str">
        <f>INDEX(_xlfn.TEXTSPLIT(K3450,"-"),1,1)</f>
        <v>22</v>
      </c>
      <c r="Y3450">
        <f>INDEX(months!B:B,MATCH(Sheet1!W3450,months!A:A,0))</f>
        <v>5</v>
      </c>
      <c r="Z3450">
        <f t="shared" si="377"/>
        <v>43242</v>
      </c>
    </row>
    <row r="3451" spans="1:26" x14ac:dyDescent="0.2">
      <c r="A3451" t="s">
        <v>4947</v>
      </c>
      <c r="B3451" t="s">
        <v>4801</v>
      </c>
      <c r="C3451">
        <v>4.0999999999999996</v>
      </c>
      <c r="D3451">
        <v>12008</v>
      </c>
      <c r="E3451" t="s">
        <v>143</v>
      </c>
      <c r="F3451" t="s">
        <v>65</v>
      </c>
      <c r="G3451" t="s">
        <v>23</v>
      </c>
      <c r="H3451" t="s">
        <v>24</v>
      </c>
      <c r="I3451" t="s">
        <v>25</v>
      </c>
      <c r="J3451" t="s">
        <v>4802</v>
      </c>
      <c r="K3451" t="s">
        <v>4948</v>
      </c>
      <c r="L3451" t="s">
        <v>1210</v>
      </c>
      <c r="M3451" t="s">
        <v>86</v>
      </c>
      <c r="N3451">
        <f t="shared" si="371"/>
        <v>0</v>
      </c>
      <c r="O3451" t="str">
        <f t="shared" si="372"/>
        <v>No</v>
      </c>
      <c r="P3451">
        <f t="shared" si="373"/>
        <v>0</v>
      </c>
      <c r="Q3451">
        <f t="shared" si="374"/>
        <v>4813937689</v>
      </c>
      <c r="R3451">
        <f t="shared" si="375"/>
        <v>4.1933383153624479</v>
      </c>
      <c r="S3451" t="str">
        <f t="shared" si="376"/>
        <v>Acceptable</v>
      </c>
      <c r="T3451">
        <f>ROUNDUP(C3451,0)</f>
        <v>5</v>
      </c>
      <c r="U3451">
        <f>ROUNDDOWN(C3451,0)</f>
        <v>4</v>
      </c>
      <c r="V3451">
        <f>RIGHT(K3451,2)+2000</f>
        <v>2016</v>
      </c>
      <c r="W3451" t="str">
        <f>INDEX(_xlfn.TEXTSPLIT(K3451,"-"),1,2)</f>
        <v>May</v>
      </c>
      <c r="X3451" t="str">
        <f>INDEX(_xlfn.TEXTSPLIT(K3451,"-"),1,1)</f>
        <v>27</v>
      </c>
      <c r="Y3451">
        <f>INDEX(months!B:B,MATCH(Sheet1!W3451,months!A:A,0))</f>
        <v>5</v>
      </c>
      <c r="Z3451">
        <f t="shared" si="377"/>
        <v>42517</v>
      </c>
    </row>
    <row r="3452" spans="1:26" x14ac:dyDescent="0.2">
      <c r="A3452" t="s">
        <v>4949</v>
      </c>
      <c r="B3452" t="s">
        <v>4950</v>
      </c>
      <c r="C3452">
        <v>4.5</v>
      </c>
      <c r="D3452">
        <v>2084126</v>
      </c>
      <c r="E3452" t="s">
        <v>46</v>
      </c>
      <c r="F3452" t="s">
        <v>799</v>
      </c>
      <c r="G3452" t="s">
        <v>23</v>
      </c>
      <c r="H3452" t="s">
        <v>24</v>
      </c>
      <c r="I3452" t="s">
        <v>25</v>
      </c>
      <c r="J3452" t="s">
        <v>4951</v>
      </c>
      <c r="K3452" t="s">
        <v>169</v>
      </c>
      <c r="L3452" t="s">
        <v>4952</v>
      </c>
      <c r="M3452" t="s">
        <v>54</v>
      </c>
      <c r="N3452">
        <f t="shared" si="371"/>
        <v>0</v>
      </c>
      <c r="O3452" t="str">
        <f t="shared" si="372"/>
        <v>No</v>
      </c>
      <c r="P3452">
        <f t="shared" si="373"/>
        <v>0</v>
      </c>
      <c r="Q3452">
        <f t="shared" si="374"/>
        <v>4813937689</v>
      </c>
      <c r="R3452">
        <f t="shared" si="375"/>
        <v>4.1933383153624479</v>
      </c>
      <c r="S3452" t="str">
        <f t="shared" si="376"/>
        <v>Acceptable</v>
      </c>
      <c r="T3452">
        <f>ROUNDUP(C3452,0)</f>
        <v>5</v>
      </c>
      <c r="U3452">
        <f>ROUNDDOWN(C3452,0)</f>
        <v>4</v>
      </c>
      <c r="V3452">
        <f>RIGHT(K3452,2)+2000</f>
        <v>2018</v>
      </c>
      <c r="W3452" t="str">
        <f>INDEX(_xlfn.TEXTSPLIT(K3452,"-"),1,2)</f>
        <v>Jul</v>
      </c>
      <c r="X3452" t="str">
        <f>INDEX(_xlfn.TEXTSPLIT(K3452,"-"),1,1)</f>
        <v>11</v>
      </c>
      <c r="Y3452">
        <f>INDEX(months!B:B,MATCH(Sheet1!W3452,months!A:A,0))</f>
        <v>7</v>
      </c>
      <c r="Z3452">
        <f t="shared" si="377"/>
        <v>43292</v>
      </c>
    </row>
    <row r="3453" spans="1:26" x14ac:dyDescent="0.2">
      <c r="A3453" t="s">
        <v>4953</v>
      </c>
      <c r="B3453" t="s">
        <v>4950</v>
      </c>
      <c r="C3453">
        <v>4.7</v>
      </c>
      <c r="D3453">
        <v>536926</v>
      </c>
      <c r="E3453" t="s">
        <v>46</v>
      </c>
      <c r="F3453" t="s">
        <v>89</v>
      </c>
      <c r="G3453" t="s">
        <v>23</v>
      </c>
      <c r="H3453" t="s">
        <v>24</v>
      </c>
      <c r="I3453" t="s">
        <v>25</v>
      </c>
      <c r="J3453" t="s">
        <v>4951</v>
      </c>
      <c r="K3453" t="s">
        <v>2235</v>
      </c>
      <c r="L3453" t="s">
        <v>46</v>
      </c>
      <c r="M3453" t="s">
        <v>46</v>
      </c>
      <c r="N3453">
        <f t="shared" si="371"/>
        <v>0</v>
      </c>
      <c r="O3453" t="str">
        <f t="shared" si="372"/>
        <v>No</v>
      </c>
      <c r="P3453">
        <f t="shared" si="373"/>
        <v>0</v>
      </c>
      <c r="Q3453">
        <f t="shared" si="374"/>
        <v>4813937689</v>
      </c>
      <c r="R3453">
        <f t="shared" si="375"/>
        <v>4.1933383153624479</v>
      </c>
      <c r="S3453" t="str">
        <f t="shared" si="376"/>
        <v>Acceptable</v>
      </c>
      <c r="T3453">
        <f>ROUNDUP(C3453,0)</f>
        <v>5</v>
      </c>
      <c r="U3453">
        <f>ROUNDDOWN(C3453,0)</f>
        <v>4</v>
      </c>
      <c r="V3453">
        <f>RIGHT(K3453,2)+2000</f>
        <v>2018</v>
      </c>
      <c r="W3453" t="str">
        <f>INDEX(_xlfn.TEXTSPLIT(K3453,"-"),1,2)</f>
        <v>Aug</v>
      </c>
      <c r="X3453" t="str">
        <f>INDEX(_xlfn.TEXTSPLIT(K3453,"-"),1,1)</f>
        <v>5</v>
      </c>
      <c r="Y3453">
        <f>INDEX(months!B:B,MATCH(Sheet1!W3453,months!A:A,0))</f>
        <v>8</v>
      </c>
      <c r="Z3453">
        <f t="shared" si="377"/>
        <v>43317</v>
      </c>
    </row>
    <row r="3454" spans="1:26" x14ac:dyDescent="0.2">
      <c r="A3454" t="s">
        <v>4954</v>
      </c>
      <c r="B3454" t="s">
        <v>4950</v>
      </c>
      <c r="C3454">
        <v>4.3</v>
      </c>
      <c r="D3454">
        <v>3016297</v>
      </c>
      <c r="E3454" t="s">
        <v>46</v>
      </c>
      <c r="F3454" t="s">
        <v>448</v>
      </c>
      <c r="G3454" t="s">
        <v>23</v>
      </c>
      <c r="H3454" t="s">
        <v>24</v>
      </c>
      <c r="I3454" t="s">
        <v>25</v>
      </c>
      <c r="J3454" t="s">
        <v>4951</v>
      </c>
      <c r="K3454" t="s">
        <v>2682</v>
      </c>
      <c r="L3454" t="s">
        <v>46</v>
      </c>
      <c r="M3454" t="s">
        <v>46</v>
      </c>
      <c r="N3454">
        <f t="shared" si="371"/>
        <v>0</v>
      </c>
      <c r="O3454" t="str">
        <f t="shared" si="372"/>
        <v>No</v>
      </c>
      <c r="P3454">
        <f t="shared" si="373"/>
        <v>0</v>
      </c>
      <c r="Q3454">
        <f t="shared" si="374"/>
        <v>4813937689</v>
      </c>
      <c r="R3454">
        <f t="shared" si="375"/>
        <v>4.1933383153624479</v>
      </c>
      <c r="S3454" t="str">
        <f t="shared" si="376"/>
        <v>Acceptable</v>
      </c>
      <c r="T3454">
        <f>ROUNDUP(C3454,0)</f>
        <v>5</v>
      </c>
      <c r="U3454">
        <f>ROUNDDOWN(C3454,0)</f>
        <v>4</v>
      </c>
      <c r="V3454">
        <f>RIGHT(K3454,2)+2000</f>
        <v>2018</v>
      </c>
      <c r="W3454" t="str">
        <f>INDEX(_xlfn.TEXTSPLIT(K3454,"-"),1,2)</f>
        <v>Apr</v>
      </c>
      <c r="X3454" t="str">
        <f>INDEX(_xlfn.TEXTSPLIT(K3454,"-"),1,1)</f>
        <v>17</v>
      </c>
      <c r="Y3454">
        <f>INDEX(months!B:B,MATCH(Sheet1!W3454,months!A:A,0))</f>
        <v>4</v>
      </c>
      <c r="Z3454">
        <f t="shared" si="377"/>
        <v>43207</v>
      </c>
    </row>
    <row r="3455" spans="1:26" x14ac:dyDescent="0.2">
      <c r="A3455" t="s">
        <v>4955</v>
      </c>
      <c r="B3455" t="s">
        <v>4950</v>
      </c>
      <c r="C3455">
        <v>4.4000000000000004</v>
      </c>
      <c r="D3455">
        <v>1188154</v>
      </c>
      <c r="E3455" t="s">
        <v>172</v>
      </c>
      <c r="F3455" t="s">
        <v>89</v>
      </c>
      <c r="G3455" t="s">
        <v>23</v>
      </c>
      <c r="H3455" t="s">
        <v>24</v>
      </c>
      <c r="I3455" t="s">
        <v>25</v>
      </c>
      <c r="J3455" t="s">
        <v>4951</v>
      </c>
      <c r="K3455" t="s">
        <v>66</v>
      </c>
      <c r="L3455" t="s">
        <v>4956</v>
      </c>
      <c r="M3455" t="s">
        <v>81</v>
      </c>
      <c r="N3455">
        <f t="shared" si="371"/>
        <v>0</v>
      </c>
      <c r="O3455" t="str">
        <f t="shared" si="372"/>
        <v>No</v>
      </c>
      <c r="P3455">
        <f t="shared" si="373"/>
        <v>0</v>
      </c>
      <c r="Q3455">
        <f t="shared" si="374"/>
        <v>4813937689</v>
      </c>
      <c r="R3455">
        <f t="shared" si="375"/>
        <v>4.1933383153624479</v>
      </c>
      <c r="S3455" t="str">
        <f t="shared" si="376"/>
        <v>Acceptable</v>
      </c>
      <c r="T3455">
        <f>ROUNDUP(C3455,0)</f>
        <v>5</v>
      </c>
      <c r="U3455">
        <f>ROUNDDOWN(C3455,0)</f>
        <v>4</v>
      </c>
      <c r="V3455">
        <f>RIGHT(K3455,2)+2000</f>
        <v>2018</v>
      </c>
      <c r="W3455" t="str">
        <f>INDEX(_xlfn.TEXTSPLIT(K3455,"-"),1,2)</f>
        <v>Jun</v>
      </c>
      <c r="X3455" t="str">
        <f>INDEX(_xlfn.TEXTSPLIT(K3455,"-"),1,1)</f>
        <v>14</v>
      </c>
      <c r="Y3455">
        <f>INDEX(months!B:B,MATCH(Sheet1!W3455,months!A:A,0))</f>
        <v>6</v>
      </c>
      <c r="Z3455">
        <f t="shared" si="377"/>
        <v>43265</v>
      </c>
    </row>
    <row r="3456" spans="1:26" x14ac:dyDescent="0.2">
      <c r="A3456" t="s">
        <v>4957</v>
      </c>
      <c r="B3456" t="s">
        <v>4950</v>
      </c>
      <c r="C3456">
        <v>4.4000000000000004</v>
      </c>
      <c r="D3456">
        <v>2731171</v>
      </c>
      <c r="E3456" t="s">
        <v>46</v>
      </c>
      <c r="F3456" t="s">
        <v>475</v>
      </c>
      <c r="G3456" t="s">
        <v>23</v>
      </c>
      <c r="H3456" t="s">
        <v>24</v>
      </c>
      <c r="I3456" t="s">
        <v>25</v>
      </c>
      <c r="J3456" t="s">
        <v>4951</v>
      </c>
      <c r="K3456" t="s">
        <v>3021</v>
      </c>
      <c r="L3456" t="s">
        <v>46</v>
      </c>
      <c r="M3456" t="s">
        <v>46</v>
      </c>
      <c r="N3456">
        <f t="shared" si="371"/>
        <v>0</v>
      </c>
      <c r="O3456" t="str">
        <f t="shared" si="372"/>
        <v>No</v>
      </c>
      <c r="P3456">
        <f t="shared" si="373"/>
        <v>0</v>
      </c>
      <c r="Q3456">
        <f t="shared" si="374"/>
        <v>4813937689</v>
      </c>
      <c r="R3456">
        <f t="shared" si="375"/>
        <v>4.1933383153624479</v>
      </c>
      <c r="S3456" t="str">
        <f t="shared" si="376"/>
        <v>Acceptable</v>
      </c>
      <c r="T3456">
        <f>ROUNDUP(C3456,0)</f>
        <v>5</v>
      </c>
      <c r="U3456">
        <f>ROUNDDOWN(C3456,0)</f>
        <v>4</v>
      </c>
      <c r="V3456">
        <f>RIGHT(K3456,2)+2000</f>
        <v>2018</v>
      </c>
      <c r="W3456" t="str">
        <f>INDEX(_xlfn.TEXTSPLIT(K3456,"-"),1,2)</f>
        <v>Aug</v>
      </c>
      <c r="X3456" t="str">
        <f>INDEX(_xlfn.TEXTSPLIT(K3456,"-"),1,1)</f>
        <v>6</v>
      </c>
      <c r="Y3456">
        <f>INDEX(months!B:B,MATCH(Sheet1!W3456,months!A:A,0))</f>
        <v>8</v>
      </c>
      <c r="Z3456">
        <f t="shared" si="377"/>
        <v>43318</v>
      </c>
    </row>
    <row r="3457" spans="1:26" x14ac:dyDescent="0.2">
      <c r="A3457" t="s">
        <v>4958</v>
      </c>
      <c r="B3457" t="s">
        <v>4950</v>
      </c>
      <c r="C3457">
        <v>3.8</v>
      </c>
      <c r="D3457">
        <v>8226</v>
      </c>
      <c r="E3457" t="s">
        <v>3905</v>
      </c>
      <c r="F3457" t="s">
        <v>89</v>
      </c>
      <c r="G3457" t="s">
        <v>23</v>
      </c>
      <c r="H3457" t="s">
        <v>24</v>
      </c>
      <c r="I3457" t="s">
        <v>25</v>
      </c>
      <c r="J3457" t="s">
        <v>4951</v>
      </c>
      <c r="K3457" t="s">
        <v>187</v>
      </c>
      <c r="L3457" t="s">
        <v>2997</v>
      </c>
      <c r="M3457" t="s">
        <v>54</v>
      </c>
      <c r="N3457">
        <f t="shared" si="371"/>
        <v>0</v>
      </c>
      <c r="O3457" t="str">
        <f t="shared" si="372"/>
        <v>No</v>
      </c>
      <c r="P3457">
        <f t="shared" si="373"/>
        <v>0</v>
      </c>
      <c r="Q3457">
        <f t="shared" si="374"/>
        <v>4813937689</v>
      </c>
      <c r="R3457">
        <f t="shared" si="375"/>
        <v>4.1933383153624479</v>
      </c>
      <c r="S3457" t="str">
        <f t="shared" si="376"/>
        <v>Acceptable</v>
      </c>
      <c r="T3457">
        <f>ROUNDUP(C3457,0)</f>
        <v>4</v>
      </c>
      <c r="U3457">
        <f>ROUNDDOWN(C3457,0)</f>
        <v>3</v>
      </c>
      <c r="V3457">
        <f>RIGHT(K3457,2)+2000</f>
        <v>2018</v>
      </c>
      <c r="W3457" t="str">
        <f>INDEX(_xlfn.TEXTSPLIT(K3457,"-"),1,2)</f>
        <v>Jul</v>
      </c>
      <c r="X3457" t="str">
        <f>INDEX(_xlfn.TEXTSPLIT(K3457,"-"),1,1)</f>
        <v>20</v>
      </c>
      <c r="Y3457">
        <f>INDEX(months!B:B,MATCH(Sheet1!W3457,months!A:A,0))</f>
        <v>7</v>
      </c>
      <c r="Z3457">
        <f t="shared" si="377"/>
        <v>43301</v>
      </c>
    </row>
    <row r="3458" spans="1:26" x14ac:dyDescent="0.2">
      <c r="A3458" t="s">
        <v>4959</v>
      </c>
      <c r="B3458" t="s">
        <v>4950</v>
      </c>
      <c r="C3458">
        <v>4.4000000000000004</v>
      </c>
      <c r="D3458">
        <v>228794</v>
      </c>
      <c r="E3458" t="s">
        <v>46</v>
      </c>
      <c r="F3458" t="s">
        <v>89</v>
      </c>
      <c r="G3458" t="s">
        <v>23</v>
      </c>
      <c r="H3458" t="s">
        <v>24</v>
      </c>
      <c r="I3458" t="s">
        <v>25</v>
      </c>
      <c r="J3458" t="s">
        <v>4951</v>
      </c>
      <c r="K3458" t="s">
        <v>3021</v>
      </c>
      <c r="L3458" t="s">
        <v>4960</v>
      </c>
      <c r="M3458" t="s">
        <v>46</v>
      </c>
      <c r="N3458">
        <f t="shared" ref="N3458:N3521" si="378">SUM(A3458,B3458)</f>
        <v>0</v>
      </c>
      <c r="O3458" t="str">
        <f t="shared" ref="O3458:O3521" si="379">IF(E3458="good","Yes","No")</f>
        <v>No</v>
      </c>
      <c r="P3458">
        <f t="shared" ref="P3458:P3521" si="380">COUNTIF(B:B,"&lt;0")</f>
        <v>0</v>
      </c>
      <c r="Q3458">
        <f t="shared" ref="Q3458:Q3521" si="381">SUMIF(D:D,"&gt;1000")</f>
        <v>4813937689</v>
      </c>
      <c r="R3458">
        <f t="shared" ref="R3458:R3521" si="382">AVERAGEIF(C:C,"&gt;0")</f>
        <v>4.1933383153624479</v>
      </c>
      <c r="S3458" t="str">
        <f t="shared" ref="S3458:S3521" si="383">IF(OR(A3458&gt;0,B3458&gt;0),"Acceptable","Check")</f>
        <v>Acceptable</v>
      </c>
      <c r="T3458">
        <f>ROUNDUP(C3458,0)</f>
        <v>5</v>
      </c>
      <c r="U3458">
        <f>ROUNDDOWN(C3458,0)</f>
        <v>4</v>
      </c>
      <c r="V3458">
        <f>RIGHT(K3458,2)+2000</f>
        <v>2018</v>
      </c>
      <c r="W3458" t="str">
        <f>INDEX(_xlfn.TEXTSPLIT(K3458,"-"),1,2)</f>
        <v>Aug</v>
      </c>
      <c r="X3458" t="str">
        <f>INDEX(_xlfn.TEXTSPLIT(K3458,"-"),1,1)</f>
        <v>6</v>
      </c>
      <c r="Y3458">
        <f>INDEX(months!B:B,MATCH(Sheet1!W3458,months!A:A,0))</f>
        <v>8</v>
      </c>
      <c r="Z3458">
        <f t="shared" si="377"/>
        <v>43318</v>
      </c>
    </row>
    <row r="3459" spans="1:26" x14ac:dyDescent="0.2">
      <c r="A3459" t="s">
        <v>4961</v>
      </c>
      <c r="B3459" t="s">
        <v>4950</v>
      </c>
      <c r="C3459">
        <v>4.3</v>
      </c>
      <c r="D3459">
        <v>3252896</v>
      </c>
      <c r="E3459" t="s">
        <v>1959</v>
      </c>
      <c r="F3459" t="s">
        <v>448</v>
      </c>
      <c r="G3459" t="s">
        <v>23</v>
      </c>
      <c r="H3459" t="s">
        <v>24</v>
      </c>
      <c r="I3459" t="s">
        <v>25</v>
      </c>
      <c r="J3459" t="s">
        <v>4951</v>
      </c>
      <c r="K3459" t="s">
        <v>173</v>
      </c>
      <c r="L3459" t="s">
        <v>4962</v>
      </c>
      <c r="M3459" t="s">
        <v>54</v>
      </c>
      <c r="N3459">
        <f t="shared" si="378"/>
        <v>0</v>
      </c>
      <c r="O3459" t="str">
        <f t="shared" si="379"/>
        <v>No</v>
      </c>
      <c r="P3459">
        <f t="shared" si="380"/>
        <v>0</v>
      </c>
      <c r="Q3459">
        <f t="shared" si="381"/>
        <v>4813937689</v>
      </c>
      <c r="R3459">
        <f t="shared" si="382"/>
        <v>4.1933383153624479</v>
      </c>
      <c r="S3459" t="str">
        <f t="shared" si="383"/>
        <v>Acceptable</v>
      </c>
      <c r="T3459">
        <f>ROUNDUP(C3459,0)</f>
        <v>5</v>
      </c>
      <c r="U3459">
        <f>ROUNDDOWN(C3459,0)</f>
        <v>4</v>
      </c>
      <c r="V3459">
        <f>RIGHT(K3459,2)+2000</f>
        <v>2018</v>
      </c>
      <c r="W3459" t="str">
        <f>INDEX(_xlfn.TEXTSPLIT(K3459,"-"),1,2)</f>
        <v>Aug</v>
      </c>
      <c r="X3459" t="str">
        <f>INDEX(_xlfn.TEXTSPLIT(K3459,"-"),1,1)</f>
        <v>2</v>
      </c>
      <c r="Y3459">
        <f>INDEX(months!B:B,MATCH(Sheet1!W3459,months!A:A,0))</f>
        <v>8</v>
      </c>
      <c r="Z3459">
        <f t="shared" ref="Z3459:Z3522" si="384">DATE(V3459,Y3459,X3459)</f>
        <v>43314</v>
      </c>
    </row>
    <row r="3460" spans="1:26" x14ac:dyDescent="0.2">
      <c r="A3460" t="s">
        <v>4963</v>
      </c>
      <c r="B3460" t="s">
        <v>4950</v>
      </c>
      <c r="C3460">
        <v>4.2</v>
      </c>
      <c r="D3460">
        <v>226456</v>
      </c>
      <c r="E3460" t="s">
        <v>46</v>
      </c>
      <c r="F3460" t="s">
        <v>89</v>
      </c>
      <c r="G3460" t="s">
        <v>23</v>
      </c>
      <c r="H3460" t="s">
        <v>24</v>
      </c>
      <c r="I3460" t="s">
        <v>25</v>
      </c>
      <c r="J3460" t="s">
        <v>4951</v>
      </c>
      <c r="K3460" t="s">
        <v>4964</v>
      </c>
      <c r="L3460" t="s">
        <v>46</v>
      </c>
      <c r="M3460" t="s">
        <v>46</v>
      </c>
      <c r="N3460">
        <f t="shared" si="378"/>
        <v>0</v>
      </c>
      <c r="O3460" t="str">
        <f t="shared" si="379"/>
        <v>No</v>
      </c>
      <c r="P3460">
        <f t="shared" si="380"/>
        <v>0</v>
      </c>
      <c r="Q3460">
        <f t="shared" si="381"/>
        <v>4813937689</v>
      </c>
      <c r="R3460">
        <f t="shared" si="382"/>
        <v>4.1933383153624479</v>
      </c>
      <c r="S3460" t="str">
        <f t="shared" si="383"/>
        <v>Acceptable</v>
      </c>
      <c r="T3460">
        <f>ROUNDUP(C3460,0)</f>
        <v>5</v>
      </c>
      <c r="U3460">
        <f>ROUNDDOWN(C3460,0)</f>
        <v>4</v>
      </c>
      <c r="V3460">
        <f>RIGHT(K3460,2)+2000</f>
        <v>2017</v>
      </c>
      <c r="W3460" t="str">
        <f>INDEX(_xlfn.TEXTSPLIT(K3460,"-"),1,2)</f>
        <v>Oct</v>
      </c>
      <c r="X3460" t="str">
        <f>INDEX(_xlfn.TEXTSPLIT(K3460,"-"),1,1)</f>
        <v>9</v>
      </c>
      <c r="Y3460">
        <f>INDEX(months!B:B,MATCH(Sheet1!W3460,months!A:A,0))</f>
        <v>10</v>
      </c>
      <c r="Z3460">
        <f t="shared" si="384"/>
        <v>43017</v>
      </c>
    </row>
    <row r="3461" spans="1:26" x14ac:dyDescent="0.2">
      <c r="A3461" t="s">
        <v>4965</v>
      </c>
      <c r="B3461" t="s">
        <v>4950</v>
      </c>
      <c r="C3461">
        <v>4.5</v>
      </c>
      <c r="D3461">
        <v>1079491</v>
      </c>
      <c r="E3461" t="s">
        <v>46</v>
      </c>
      <c r="F3461" t="s">
        <v>448</v>
      </c>
      <c r="G3461" t="s">
        <v>23</v>
      </c>
      <c r="H3461" t="s">
        <v>24</v>
      </c>
      <c r="I3461" t="s">
        <v>25</v>
      </c>
      <c r="J3461" t="s">
        <v>4951</v>
      </c>
      <c r="K3461" t="s">
        <v>176</v>
      </c>
      <c r="L3461" t="s">
        <v>4966</v>
      </c>
      <c r="M3461" t="s">
        <v>54</v>
      </c>
      <c r="N3461">
        <f t="shared" si="378"/>
        <v>0</v>
      </c>
      <c r="O3461" t="str">
        <f t="shared" si="379"/>
        <v>No</v>
      </c>
      <c r="P3461">
        <f t="shared" si="380"/>
        <v>0</v>
      </c>
      <c r="Q3461">
        <f t="shared" si="381"/>
        <v>4813937689</v>
      </c>
      <c r="R3461">
        <f t="shared" si="382"/>
        <v>4.1933383153624479</v>
      </c>
      <c r="S3461" t="str">
        <f t="shared" si="383"/>
        <v>Acceptable</v>
      </c>
      <c r="T3461">
        <f>ROUNDUP(C3461,0)</f>
        <v>5</v>
      </c>
      <c r="U3461">
        <f>ROUNDDOWN(C3461,0)</f>
        <v>4</v>
      </c>
      <c r="V3461">
        <f>RIGHT(K3461,2)+2000</f>
        <v>2018</v>
      </c>
      <c r="W3461" t="str">
        <f>INDEX(_xlfn.TEXTSPLIT(K3461,"-"),1,2)</f>
        <v>Jul</v>
      </c>
      <c r="X3461" t="str">
        <f>INDEX(_xlfn.TEXTSPLIT(K3461,"-"),1,1)</f>
        <v>14</v>
      </c>
      <c r="Y3461">
        <f>INDEX(months!B:B,MATCH(Sheet1!W3461,months!A:A,0))</f>
        <v>7</v>
      </c>
      <c r="Z3461">
        <f t="shared" si="384"/>
        <v>43295</v>
      </c>
    </row>
    <row r="3462" spans="1:26" x14ac:dyDescent="0.2">
      <c r="A3462" t="s">
        <v>4967</v>
      </c>
      <c r="B3462" t="s">
        <v>4950</v>
      </c>
      <c r="C3462">
        <v>3.2</v>
      </c>
      <c r="D3462">
        <v>11200</v>
      </c>
      <c r="E3462" t="s">
        <v>159</v>
      </c>
      <c r="F3462" t="s">
        <v>38</v>
      </c>
      <c r="G3462" t="s">
        <v>23</v>
      </c>
      <c r="H3462" t="s">
        <v>24</v>
      </c>
      <c r="I3462" t="s">
        <v>25</v>
      </c>
      <c r="J3462" t="s">
        <v>4951</v>
      </c>
      <c r="K3462" t="s">
        <v>306</v>
      </c>
      <c r="L3462" t="s">
        <v>3003</v>
      </c>
      <c r="M3462" t="s">
        <v>54</v>
      </c>
      <c r="N3462">
        <f t="shared" si="378"/>
        <v>0</v>
      </c>
      <c r="O3462" t="str">
        <f t="shared" si="379"/>
        <v>No</v>
      </c>
      <c r="P3462">
        <f t="shared" si="380"/>
        <v>0</v>
      </c>
      <c r="Q3462">
        <f t="shared" si="381"/>
        <v>4813937689</v>
      </c>
      <c r="R3462">
        <f t="shared" si="382"/>
        <v>4.1933383153624479</v>
      </c>
      <c r="S3462" t="str">
        <f t="shared" si="383"/>
        <v>Acceptable</v>
      </c>
      <c r="T3462">
        <f>ROUNDUP(C3462,0)</f>
        <v>4</v>
      </c>
      <c r="U3462">
        <f>ROUNDDOWN(C3462,0)</f>
        <v>3</v>
      </c>
      <c r="V3462">
        <f>RIGHT(K3462,2)+2000</f>
        <v>2018</v>
      </c>
      <c r="W3462" t="str">
        <f>INDEX(_xlfn.TEXTSPLIT(K3462,"-"),1,2)</f>
        <v>Jul</v>
      </c>
      <c r="X3462" t="str">
        <f>INDEX(_xlfn.TEXTSPLIT(K3462,"-"),1,1)</f>
        <v>23</v>
      </c>
      <c r="Y3462">
        <f>INDEX(months!B:B,MATCH(Sheet1!W3462,months!A:A,0))</f>
        <v>7</v>
      </c>
      <c r="Z3462">
        <f t="shared" si="384"/>
        <v>43304</v>
      </c>
    </row>
    <row r="3463" spans="1:26" x14ac:dyDescent="0.2">
      <c r="A3463" t="s">
        <v>4968</v>
      </c>
      <c r="B3463" t="s">
        <v>4950</v>
      </c>
      <c r="C3463">
        <v>4.5</v>
      </c>
      <c r="D3463">
        <v>9653</v>
      </c>
      <c r="E3463" t="s">
        <v>825</v>
      </c>
      <c r="F3463" t="s">
        <v>65</v>
      </c>
      <c r="G3463" t="s">
        <v>23</v>
      </c>
      <c r="H3463" t="s">
        <v>24</v>
      </c>
      <c r="I3463" t="s">
        <v>25</v>
      </c>
      <c r="J3463" t="s">
        <v>4951</v>
      </c>
      <c r="K3463" t="s">
        <v>3021</v>
      </c>
      <c r="L3463" t="s">
        <v>2870</v>
      </c>
      <c r="M3463" t="s">
        <v>81</v>
      </c>
      <c r="N3463">
        <f t="shared" si="378"/>
        <v>0</v>
      </c>
      <c r="O3463" t="str">
        <f t="shared" si="379"/>
        <v>No</v>
      </c>
      <c r="P3463">
        <f t="shared" si="380"/>
        <v>0</v>
      </c>
      <c r="Q3463">
        <f t="shared" si="381"/>
        <v>4813937689</v>
      </c>
      <c r="R3463">
        <f t="shared" si="382"/>
        <v>4.1933383153624479</v>
      </c>
      <c r="S3463" t="str">
        <f t="shared" si="383"/>
        <v>Acceptable</v>
      </c>
      <c r="T3463">
        <f>ROUNDUP(C3463,0)</f>
        <v>5</v>
      </c>
      <c r="U3463">
        <f>ROUNDDOWN(C3463,0)</f>
        <v>4</v>
      </c>
      <c r="V3463">
        <f>RIGHT(K3463,2)+2000</f>
        <v>2018</v>
      </c>
      <c r="W3463" t="str">
        <f>INDEX(_xlfn.TEXTSPLIT(K3463,"-"),1,2)</f>
        <v>Aug</v>
      </c>
      <c r="X3463" t="str">
        <f>INDEX(_xlfn.TEXTSPLIT(K3463,"-"),1,1)</f>
        <v>6</v>
      </c>
      <c r="Y3463">
        <f>INDEX(months!B:B,MATCH(Sheet1!W3463,months!A:A,0))</f>
        <v>8</v>
      </c>
      <c r="Z3463">
        <f t="shared" si="384"/>
        <v>43318</v>
      </c>
    </row>
    <row r="3464" spans="1:26" x14ac:dyDescent="0.2">
      <c r="A3464" t="s">
        <v>4969</v>
      </c>
      <c r="B3464" t="s">
        <v>4950</v>
      </c>
      <c r="C3464">
        <v>4.2</v>
      </c>
      <c r="D3464">
        <v>58675</v>
      </c>
      <c r="E3464" t="s">
        <v>3671</v>
      </c>
      <c r="F3464" t="s">
        <v>89</v>
      </c>
      <c r="G3464" t="s">
        <v>23</v>
      </c>
      <c r="H3464" t="s">
        <v>24</v>
      </c>
      <c r="I3464" t="s">
        <v>25</v>
      </c>
      <c r="J3464" t="s">
        <v>4951</v>
      </c>
      <c r="K3464" t="s">
        <v>1357</v>
      </c>
      <c r="L3464" t="s">
        <v>4970</v>
      </c>
      <c r="M3464" t="s">
        <v>274</v>
      </c>
      <c r="N3464">
        <f t="shared" si="378"/>
        <v>0</v>
      </c>
      <c r="O3464" t="str">
        <f t="shared" si="379"/>
        <v>No</v>
      </c>
      <c r="P3464">
        <f t="shared" si="380"/>
        <v>0</v>
      </c>
      <c r="Q3464">
        <f t="shared" si="381"/>
        <v>4813937689</v>
      </c>
      <c r="R3464">
        <f t="shared" si="382"/>
        <v>4.1933383153624479</v>
      </c>
      <c r="S3464" t="str">
        <f t="shared" si="383"/>
        <v>Acceptable</v>
      </c>
      <c r="T3464">
        <f>ROUNDUP(C3464,0)</f>
        <v>5</v>
      </c>
      <c r="U3464">
        <f>ROUNDDOWN(C3464,0)</f>
        <v>4</v>
      </c>
      <c r="V3464">
        <f>RIGHT(K3464,2)+2000</f>
        <v>2018</v>
      </c>
      <c r="W3464" t="str">
        <f>INDEX(_xlfn.TEXTSPLIT(K3464,"-"),1,2)</f>
        <v>Mar</v>
      </c>
      <c r="X3464" t="str">
        <f>INDEX(_xlfn.TEXTSPLIT(K3464,"-"),1,1)</f>
        <v>9</v>
      </c>
      <c r="Y3464">
        <f>INDEX(months!B:B,MATCH(Sheet1!W3464,months!A:A,0))</f>
        <v>3</v>
      </c>
      <c r="Z3464">
        <f t="shared" si="384"/>
        <v>43168</v>
      </c>
    </row>
    <row r="3465" spans="1:26" x14ac:dyDescent="0.2">
      <c r="A3465" t="s">
        <v>4971</v>
      </c>
      <c r="B3465" t="s">
        <v>4950</v>
      </c>
      <c r="C3465">
        <v>4.4000000000000004</v>
      </c>
      <c r="D3465">
        <v>1038306</v>
      </c>
      <c r="E3465" t="s">
        <v>46</v>
      </c>
      <c r="F3465" t="s">
        <v>448</v>
      </c>
      <c r="G3465" t="s">
        <v>23</v>
      </c>
      <c r="H3465" t="s">
        <v>24</v>
      </c>
      <c r="I3465" t="s">
        <v>25</v>
      </c>
      <c r="J3465" t="s">
        <v>4951</v>
      </c>
      <c r="K3465" t="s">
        <v>39</v>
      </c>
      <c r="L3465" t="s">
        <v>46</v>
      </c>
      <c r="M3465" t="s">
        <v>46</v>
      </c>
      <c r="N3465">
        <f t="shared" si="378"/>
        <v>0</v>
      </c>
      <c r="O3465" t="str">
        <f t="shared" si="379"/>
        <v>No</v>
      </c>
      <c r="P3465">
        <f t="shared" si="380"/>
        <v>0</v>
      </c>
      <c r="Q3465">
        <f t="shared" si="381"/>
        <v>4813937689</v>
      </c>
      <c r="R3465">
        <f t="shared" si="382"/>
        <v>4.1933383153624479</v>
      </c>
      <c r="S3465" t="str">
        <f t="shared" si="383"/>
        <v>Acceptable</v>
      </c>
      <c r="T3465">
        <f>ROUNDUP(C3465,0)</f>
        <v>5</v>
      </c>
      <c r="U3465">
        <f>ROUNDDOWN(C3465,0)</f>
        <v>4</v>
      </c>
      <c r="V3465">
        <f>RIGHT(K3465,2)+2000</f>
        <v>2018</v>
      </c>
      <c r="W3465" t="str">
        <f>INDEX(_xlfn.TEXTSPLIT(K3465,"-"),1,2)</f>
        <v>Aug</v>
      </c>
      <c r="X3465" t="str">
        <f>INDEX(_xlfn.TEXTSPLIT(K3465,"-"),1,1)</f>
        <v>1</v>
      </c>
      <c r="Y3465">
        <f>INDEX(months!B:B,MATCH(Sheet1!W3465,months!A:A,0))</f>
        <v>8</v>
      </c>
      <c r="Z3465">
        <f t="shared" si="384"/>
        <v>43313</v>
      </c>
    </row>
    <row r="3466" spans="1:26" x14ac:dyDescent="0.2">
      <c r="A3466" t="s">
        <v>4972</v>
      </c>
      <c r="B3466" t="s">
        <v>4950</v>
      </c>
      <c r="C3466">
        <v>4.7</v>
      </c>
      <c r="D3466">
        <v>287250</v>
      </c>
      <c r="E3466" t="s">
        <v>46</v>
      </c>
      <c r="F3466" t="s">
        <v>43</v>
      </c>
      <c r="G3466" t="s">
        <v>23</v>
      </c>
      <c r="H3466" t="s">
        <v>24</v>
      </c>
      <c r="I3466" t="s">
        <v>25</v>
      </c>
      <c r="J3466" t="s">
        <v>4951</v>
      </c>
      <c r="K3466" t="s">
        <v>1956</v>
      </c>
      <c r="L3466" t="s">
        <v>46</v>
      </c>
      <c r="M3466" t="s">
        <v>46</v>
      </c>
      <c r="N3466">
        <f t="shared" si="378"/>
        <v>0</v>
      </c>
      <c r="O3466" t="str">
        <f t="shared" si="379"/>
        <v>No</v>
      </c>
      <c r="P3466">
        <f t="shared" si="380"/>
        <v>0</v>
      </c>
      <c r="Q3466">
        <f t="shared" si="381"/>
        <v>4813937689</v>
      </c>
      <c r="R3466">
        <f t="shared" si="382"/>
        <v>4.1933383153624479</v>
      </c>
      <c r="S3466" t="str">
        <f t="shared" si="383"/>
        <v>Acceptable</v>
      </c>
      <c r="T3466">
        <f>ROUNDUP(C3466,0)</f>
        <v>5</v>
      </c>
      <c r="U3466">
        <f>ROUNDDOWN(C3466,0)</f>
        <v>4</v>
      </c>
      <c r="V3466">
        <f>RIGHT(K3466,2)+2000</f>
        <v>2018</v>
      </c>
      <c r="W3466" t="str">
        <f>INDEX(_xlfn.TEXTSPLIT(K3466,"-"),1,2)</f>
        <v>May</v>
      </c>
      <c r="X3466" t="str">
        <f>INDEX(_xlfn.TEXTSPLIT(K3466,"-"),1,1)</f>
        <v>9</v>
      </c>
      <c r="Y3466">
        <f>INDEX(months!B:B,MATCH(Sheet1!W3466,months!A:A,0))</f>
        <v>5</v>
      </c>
      <c r="Z3466">
        <f t="shared" si="384"/>
        <v>43229</v>
      </c>
    </row>
    <row r="3467" spans="1:26" x14ac:dyDescent="0.2">
      <c r="A3467" t="s">
        <v>4973</v>
      </c>
      <c r="B3467" t="s">
        <v>4950</v>
      </c>
      <c r="C3467">
        <v>4.4000000000000004</v>
      </c>
      <c r="D3467">
        <v>480643</v>
      </c>
      <c r="E3467" t="s">
        <v>46</v>
      </c>
      <c r="F3467" t="s">
        <v>448</v>
      </c>
      <c r="G3467" t="s">
        <v>23</v>
      </c>
      <c r="H3467" t="s">
        <v>24</v>
      </c>
      <c r="I3467" t="s">
        <v>25</v>
      </c>
      <c r="J3467" t="s">
        <v>4951</v>
      </c>
      <c r="K3467" t="s">
        <v>1254</v>
      </c>
      <c r="L3467" t="s">
        <v>4974</v>
      </c>
      <c r="M3467" t="s">
        <v>54</v>
      </c>
      <c r="N3467">
        <f t="shared" si="378"/>
        <v>0</v>
      </c>
      <c r="O3467" t="str">
        <f t="shared" si="379"/>
        <v>No</v>
      </c>
      <c r="P3467">
        <f t="shared" si="380"/>
        <v>0</v>
      </c>
      <c r="Q3467">
        <f t="shared" si="381"/>
        <v>4813937689</v>
      </c>
      <c r="R3467">
        <f t="shared" si="382"/>
        <v>4.1933383153624479</v>
      </c>
      <c r="S3467" t="str">
        <f t="shared" si="383"/>
        <v>Acceptable</v>
      </c>
      <c r="T3467">
        <f>ROUNDUP(C3467,0)</f>
        <v>5</v>
      </c>
      <c r="U3467">
        <f>ROUNDDOWN(C3467,0)</f>
        <v>4</v>
      </c>
      <c r="V3467">
        <f>RIGHT(K3467,2)+2000</f>
        <v>2018</v>
      </c>
      <c r="W3467" t="str">
        <f>INDEX(_xlfn.TEXTSPLIT(K3467,"-"),1,2)</f>
        <v>Jul</v>
      </c>
      <c r="X3467" t="str">
        <f>INDEX(_xlfn.TEXTSPLIT(K3467,"-"),1,1)</f>
        <v>22</v>
      </c>
      <c r="Y3467">
        <f>INDEX(months!B:B,MATCH(Sheet1!W3467,months!A:A,0))</f>
        <v>7</v>
      </c>
      <c r="Z3467">
        <f t="shared" si="384"/>
        <v>43303</v>
      </c>
    </row>
    <row r="3468" spans="1:26" x14ac:dyDescent="0.2">
      <c r="A3468" t="s">
        <v>4975</v>
      </c>
      <c r="B3468" t="s">
        <v>4950</v>
      </c>
      <c r="C3468">
        <v>4</v>
      </c>
      <c r="D3468">
        <v>27800</v>
      </c>
      <c r="E3468" t="s">
        <v>46</v>
      </c>
      <c r="F3468" t="s">
        <v>89</v>
      </c>
      <c r="G3468" t="s">
        <v>23</v>
      </c>
      <c r="H3468" t="s">
        <v>24</v>
      </c>
      <c r="I3468" t="s">
        <v>25</v>
      </c>
      <c r="J3468" t="s">
        <v>4951</v>
      </c>
      <c r="K3468" t="s">
        <v>4976</v>
      </c>
      <c r="L3468" t="s">
        <v>46</v>
      </c>
      <c r="M3468" t="s">
        <v>46</v>
      </c>
      <c r="N3468">
        <f t="shared" si="378"/>
        <v>0</v>
      </c>
      <c r="O3468" t="str">
        <f t="shared" si="379"/>
        <v>No</v>
      </c>
      <c r="P3468">
        <f t="shared" si="380"/>
        <v>0</v>
      </c>
      <c r="Q3468">
        <f t="shared" si="381"/>
        <v>4813937689</v>
      </c>
      <c r="R3468">
        <f t="shared" si="382"/>
        <v>4.1933383153624479</v>
      </c>
      <c r="S3468" t="str">
        <f t="shared" si="383"/>
        <v>Acceptable</v>
      </c>
      <c r="T3468">
        <f>ROUNDUP(C3468,0)</f>
        <v>4</v>
      </c>
      <c r="U3468">
        <f>ROUNDDOWN(C3468,0)</f>
        <v>4</v>
      </c>
      <c r="V3468">
        <f>RIGHT(K3468,2)+2000</f>
        <v>2017</v>
      </c>
      <c r="W3468" t="str">
        <f>INDEX(_xlfn.TEXTSPLIT(K3468,"-"),1,2)</f>
        <v>Aug</v>
      </c>
      <c r="X3468" t="str">
        <f>INDEX(_xlfn.TEXTSPLIT(K3468,"-"),1,1)</f>
        <v>10</v>
      </c>
      <c r="Y3468">
        <f>INDEX(months!B:B,MATCH(Sheet1!W3468,months!A:A,0))</f>
        <v>8</v>
      </c>
      <c r="Z3468">
        <f t="shared" si="384"/>
        <v>42957</v>
      </c>
    </row>
    <row r="3469" spans="1:26" x14ac:dyDescent="0.2">
      <c r="A3469" t="s">
        <v>4977</v>
      </c>
      <c r="B3469" t="s">
        <v>4950</v>
      </c>
      <c r="C3469">
        <v>4.4000000000000004</v>
      </c>
      <c r="D3469">
        <v>691474</v>
      </c>
      <c r="E3469" t="s">
        <v>46</v>
      </c>
      <c r="F3469" t="s">
        <v>448</v>
      </c>
      <c r="G3469" t="s">
        <v>23</v>
      </c>
      <c r="H3469" t="s">
        <v>24</v>
      </c>
      <c r="I3469" t="s">
        <v>25</v>
      </c>
      <c r="J3469" t="s">
        <v>4951</v>
      </c>
      <c r="K3469" t="s">
        <v>3021</v>
      </c>
      <c r="L3469" t="s">
        <v>46</v>
      </c>
      <c r="M3469" t="s">
        <v>46</v>
      </c>
      <c r="N3469">
        <f t="shared" si="378"/>
        <v>0</v>
      </c>
      <c r="O3469" t="str">
        <f t="shared" si="379"/>
        <v>No</v>
      </c>
      <c r="P3469">
        <f t="shared" si="380"/>
        <v>0</v>
      </c>
      <c r="Q3469">
        <f t="shared" si="381"/>
        <v>4813937689</v>
      </c>
      <c r="R3469">
        <f t="shared" si="382"/>
        <v>4.1933383153624479</v>
      </c>
      <c r="S3469" t="str">
        <f t="shared" si="383"/>
        <v>Acceptable</v>
      </c>
      <c r="T3469">
        <f>ROUNDUP(C3469,0)</f>
        <v>5</v>
      </c>
      <c r="U3469">
        <f>ROUNDDOWN(C3469,0)</f>
        <v>4</v>
      </c>
      <c r="V3469">
        <f>RIGHT(K3469,2)+2000</f>
        <v>2018</v>
      </c>
      <c r="W3469" t="str">
        <f>INDEX(_xlfn.TEXTSPLIT(K3469,"-"),1,2)</f>
        <v>Aug</v>
      </c>
      <c r="X3469" t="str">
        <f>INDEX(_xlfn.TEXTSPLIT(K3469,"-"),1,1)</f>
        <v>6</v>
      </c>
      <c r="Y3469">
        <f>INDEX(months!B:B,MATCH(Sheet1!W3469,months!A:A,0))</f>
        <v>8</v>
      </c>
      <c r="Z3469">
        <f t="shared" si="384"/>
        <v>43318</v>
      </c>
    </row>
    <row r="3470" spans="1:26" x14ac:dyDescent="0.2">
      <c r="A3470" t="s">
        <v>4978</v>
      </c>
      <c r="B3470" t="s">
        <v>4950</v>
      </c>
      <c r="C3470">
        <v>4</v>
      </c>
      <c r="D3470">
        <v>2131</v>
      </c>
      <c r="E3470" t="s">
        <v>532</v>
      </c>
      <c r="F3470" t="s">
        <v>38</v>
      </c>
      <c r="G3470" t="s">
        <v>23</v>
      </c>
      <c r="H3470" t="s">
        <v>24</v>
      </c>
      <c r="I3470" t="s">
        <v>25</v>
      </c>
      <c r="J3470" t="s">
        <v>4951</v>
      </c>
      <c r="K3470" t="s">
        <v>4979</v>
      </c>
      <c r="L3470" t="s">
        <v>4980</v>
      </c>
      <c r="M3470" t="s">
        <v>81</v>
      </c>
      <c r="N3470">
        <f t="shared" si="378"/>
        <v>0</v>
      </c>
      <c r="O3470" t="str">
        <f t="shared" si="379"/>
        <v>No</v>
      </c>
      <c r="P3470">
        <f t="shared" si="380"/>
        <v>0</v>
      </c>
      <c r="Q3470">
        <f t="shared" si="381"/>
        <v>4813937689</v>
      </c>
      <c r="R3470">
        <f t="shared" si="382"/>
        <v>4.1933383153624479</v>
      </c>
      <c r="S3470" t="str">
        <f t="shared" si="383"/>
        <v>Acceptable</v>
      </c>
      <c r="T3470">
        <f>ROUNDUP(C3470,0)</f>
        <v>4</v>
      </c>
      <c r="U3470">
        <f>ROUNDDOWN(C3470,0)</f>
        <v>4</v>
      </c>
      <c r="V3470">
        <f>RIGHT(K3470,2)+2000</f>
        <v>2016</v>
      </c>
      <c r="W3470" t="str">
        <f>INDEX(_xlfn.TEXTSPLIT(K3470,"-"),1,2)</f>
        <v>Apr</v>
      </c>
      <c r="X3470" t="str">
        <f>INDEX(_xlfn.TEXTSPLIT(K3470,"-"),1,1)</f>
        <v>22</v>
      </c>
      <c r="Y3470">
        <f>INDEX(months!B:B,MATCH(Sheet1!W3470,months!A:A,0))</f>
        <v>4</v>
      </c>
      <c r="Z3470">
        <f t="shared" si="384"/>
        <v>42482</v>
      </c>
    </row>
    <row r="3471" spans="1:26" x14ac:dyDescent="0.2">
      <c r="A3471" t="s">
        <v>4981</v>
      </c>
      <c r="B3471" t="s">
        <v>4950</v>
      </c>
      <c r="C3471">
        <v>4.5999999999999996</v>
      </c>
      <c r="D3471">
        <v>5383985</v>
      </c>
      <c r="E3471" t="s">
        <v>271</v>
      </c>
      <c r="F3471" t="s">
        <v>448</v>
      </c>
      <c r="G3471" t="s">
        <v>23</v>
      </c>
      <c r="H3471" t="s">
        <v>24</v>
      </c>
      <c r="I3471" t="s">
        <v>25</v>
      </c>
      <c r="J3471" t="s">
        <v>4951</v>
      </c>
      <c r="K3471" t="s">
        <v>97</v>
      </c>
      <c r="L3471" t="s">
        <v>4982</v>
      </c>
      <c r="M3471" t="s">
        <v>86</v>
      </c>
      <c r="N3471">
        <f t="shared" si="378"/>
        <v>0</v>
      </c>
      <c r="O3471" t="str">
        <f t="shared" si="379"/>
        <v>No</v>
      </c>
      <c r="P3471">
        <f t="shared" si="380"/>
        <v>0</v>
      </c>
      <c r="Q3471">
        <f t="shared" si="381"/>
        <v>4813937689</v>
      </c>
      <c r="R3471">
        <f t="shared" si="382"/>
        <v>4.1933383153624479</v>
      </c>
      <c r="S3471" t="str">
        <f t="shared" si="383"/>
        <v>Acceptable</v>
      </c>
      <c r="T3471">
        <f>ROUNDUP(C3471,0)</f>
        <v>5</v>
      </c>
      <c r="U3471">
        <f>ROUNDDOWN(C3471,0)</f>
        <v>4</v>
      </c>
      <c r="V3471">
        <f>RIGHT(K3471,2)+2000</f>
        <v>2018</v>
      </c>
      <c r="W3471" t="str">
        <f>INDEX(_xlfn.TEXTSPLIT(K3471,"-"),1,2)</f>
        <v>Aug</v>
      </c>
      <c r="X3471" t="str">
        <f>INDEX(_xlfn.TEXTSPLIT(K3471,"-"),1,1)</f>
        <v>3</v>
      </c>
      <c r="Y3471">
        <f>INDEX(months!B:B,MATCH(Sheet1!W3471,months!A:A,0))</f>
        <v>8</v>
      </c>
      <c r="Z3471">
        <f t="shared" si="384"/>
        <v>43315</v>
      </c>
    </row>
    <row r="3472" spans="1:26" x14ac:dyDescent="0.2">
      <c r="A3472" t="s">
        <v>4983</v>
      </c>
      <c r="B3472" t="s">
        <v>4950</v>
      </c>
      <c r="C3472">
        <v>4.5</v>
      </c>
      <c r="D3472">
        <v>26559</v>
      </c>
      <c r="E3472" t="s">
        <v>46</v>
      </c>
      <c r="F3472" t="s">
        <v>89</v>
      </c>
      <c r="G3472" t="s">
        <v>23</v>
      </c>
      <c r="H3472" t="s">
        <v>24</v>
      </c>
      <c r="I3472" t="s">
        <v>25</v>
      </c>
      <c r="J3472" t="s">
        <v>4951</v>
      </c>
      <c r="K3472" t="s">
        <v>4984</v>
      </c>
      <c r="L3472" t="s">
        <v>46</v>
      </c>
      <c r="M3472" t="s">
        <v>46</v>
      </c>
      <c r="N3472">
        <f t="shared" si="378"/>
        <v>0</v>
      </c>
      <c r="O3472" t="str">
        <f t="shared" si="379"/>
        <v>No</v>
      </c>
      <c r="P3472">
        <f t="shared" si="380"/>
        <v>0</v>
      </c>
      <c r="Q3472">
        <f t="shared" si="381"/>
        <v>4813937689</v>
      </c>
      <c r="R3472">
        <f t="shared" si="382"/>
        <v>4.1933383153624479</v>
      </c>
      <c r="S3472" t="str">
        <f t="shared" si="383"/>
        <v>Acceptable</v>
      </c>
      <c r="T3472">
        <f>ROUNDUP(C3472,0)</f>
        <v>5</v>
      </c>
      <c r="U3472">
        <f>ROUNDDOWN(C3472,0)</f>
        <v>4</v>
      </c>
      <c r="V3472">
        <f>RIGHT(K3472,2)+2000</f>
        <v>2017</v>
      </c>
      <c r="W3472" t="str">
        <f>INDEX(_xlfn.TEXTSPLIT(K3472,"-"),1,2)</f>
        <v>Apr</v>
      </c>
      <c r="X3472" t="str">
        <f>INDEX(_xlfn.TEXTSPLIT(K3472,"-"),1,1)</f>
        <v>14</v>
      </c>
      <c r="Y3472">
        <f>INDEX(months!B:B,MATCH(Sheet1!W3472,months!A:A,0))</f>
        <v>4</v>
      </c>
      <c r="Z3472">
        <f t="shared" si="384"/>
        <v>42839</v>
      </c>
    </row>
    <row r="3473" spans="1:26" x14ac:dyDescent="0.2">
      <c r="A3473" t="s">
        <v>4985</v>
      </c>
      <c r="B3473" t="s">
        <v>4950</v>
      </c>
      <c r="C3473">
        <v>4.2</v>
      </c>
      <c r="D3473">
        <v>13500</v>
      </c>
      <c r="E3473" t="s">
        <v>46</v>
      </c>
      <c r="F3473" t="s">
        <v>89</v>
      </c>
      <c r="G3473" t="s">
        <v>23</v>
      </c>
      <c r="H3473" t="s">
        <v>24</v>
      </c>
      <c r="I3473" t="s">
        <v>25</v>
      </c>
      <c r="J3473" t="s">
        <v>4951</v>
      </c>
      <c r="K3473" t="s">
        <v>422</v>
      </c>
      <c r="L3473" t="s">
        <v>46</v>
      </c>
      <c r="M3473" t="s">
        <v>46</v>
      </c>
      <c r="N3473">
        <f t="shared" si="378"/>
        <v>0</v>
      </c>
      <c r="O3473" t="str">
        <f t="shared" si="379"/>
        <v>No</v>
      </c>
      <c r="P3473">
        <f t="shared" si="380"/>
        <v>0</v>
      </c>
      <c r="Q3473">
        <f t="shared" si="381"/>
        <v>4813937689</v>
      </c>
      <c r="R3473">
        <f t="shared" si="382"/>
        <v>4.1933383153624479</v>
      </c>
      <c r="S3473" t="str">
        <f t="shared" si="383"/>
        <v>Acceptable</v>
      </c>
      <c r="T3473">
        <f>ROUNDUP(C3473,0)</f>
        <v>5</v>
      </c>
      <c r="U3473">
        <f>ROUNDDOWN(C3473,0)</f>
        <v>4</v>
      </c>
      <c r="V3473">
        <f>RIGHT(K3473,2)+2000</f>
        <v>2017</v>
      </c>
      <c r="W3473" t="str">
        <f>INDEX(_xlfn.TEXTSPLIT(K3473,"-"),1,2)</f>
        <v>Dec</v>
      </c>
      <c r="X3473" t="str">
        <f>INDEX(_xlfn.TEXTSPLIT(K3473,"-"),1,1)</f>
        <v>11</v>
      </c>
      <c r="Y3473">
        <f>INDEX(months!B:B,MATCH(Sheet1!W3473,months!A:A,0))</f>
        <v>12</v>
      </c>
      <c r="Z3473">
        <f t="shared" si="384"/>
        <v>43080</v>
      </c>
    </row>
    <row r="3474" spans="1:26" x14ac:dyDescent="0.2">
      <c r="A3474" t="s">
        <v>4986</v>
      </c>
      <c r="B3474" t="s">
        <v>4950</v>
      </c>
      <c r="C3474">
        <v>4</v>
      </c>
      <c r="D3474">
        <v>8550</v>
      </c>
      <c r="E3474" t="s">
        <v>186</v>
      </c>
      <c r="F3474" t="s">
        <v>65</v>
      </c>
      <c r="G3474" t="s">
        <v>23</v>
      </c>
      <c r="H3474" t="s">
        <v>24</v>
      </c>
      <c r="I3474" t="s">
        <v>25</v>
      </c>
      <c r="J3474" t="s">
        <v>4951</v>
      </c>
      <c r="K3474" t="s">
        <v>357</v>
      </c>
      <c r="L3474" t="s">
        <v>4987</v>
      </c>
      <c r="M3474" t="s">
        <v>86</v>
      </c>
      <c r="N3474">
        <f t="shared" si="378"/>
        <v>0</v>
      </c>
      <c r="O3474" t="str">
        <f t="shared" si="379"/>
        <v>No</v>
      </c>
      <c r="P3474">
        <f t="shared" si="380"/>
        <v>0</v>
      </c>
      <c r="Q3474">
        <f t="shared" si="381"/>
        <v>4813937689</v>
      </c>
      <c r="R3474">
        <f t="shared" si="382"/>
        <v>4.1933383153624479</v>
      </c>
      <c r="S3474" t="str">
        <f t="shared" si="383"/>
        <v>Acceptable</v>
      </c>
      <c r="T3474">
        <f>ROUNDUP(C3474,0)</f>
        <v>4</v>
      </c>
      <c r="U3474">
        <f>ROUNDDOWN(C3474,0)</f>
        <v>4</v>
      </c>
      <c r="V3474">
        <f>RIGHT(K3474,2)+2000</f>
        <v>2018</v>
      </c>
      <c r="W3474" t="str">
        <f>INDEX(_xlfn.TEXTSPLIT(K3474,"-"),1,2)</f>
        <v>Jul</v>
      </c>
      <c r="X3474" t="str">
        <f>INDEX(_xlfn.TEXTSPLIT(K3474,"-"),1,1)</f>
        <v>25</v>
      </c>
      <c r="Y3474">
        <f>INDEX(months!B:B,MATCH(Sheet1!W3474,months!A:A,0))</f>
        <v>7</v>
      </c>
      <c r="Z3474">
        <f t="shared" si="384"/>
        <v>43306</v>
      </c>
    </row>
    <row r="3475" spans="1:26" x14ac:dyDescent="0.2">
      <c r="A3475" t="s">
        <v>4988</v>
      </c>
      <c r="B3475" t="s">
        <v>4950</v>
      </c>
      <c r="C3475">
        <v>4.4000000000000004</v>
      </c>
      <c r="D3475">
        <v>1861310</v>
      </c>
      <c r="E3475" t="s">
        <v>867</v>
      </c>
      <c r="F3475" t="s">
        <v>799</v>
      </c>
      <c r="G3475" t="s">
        <v>23</v>
      </c>
      <c r="H3475" t="s">
        <v>24</v>
      </c>
      <c r="I3475" t="s">
        <v>25</v>
      </c>
      <c r="J3475" t="s">
        <v>4951</v>
      </c>
      <c r="K3475" t="s">
        <v>39</v>
      </c>
      <c r="L3475" t="s">
        <v>46</v>
      </c>
      <c r="M3475" t="s">
        <v>46</v>
      </c>
      <c r="N3475">
        <f t="shared" si="378"/>
        <v>0</v>
      </c>
      <c r="O3475" t="str">
        <f t="shared" si="379"/>
        <v>No</v>
      </c>
      <c r="P3475">
        <f t="shared" si="380"/>
        <v>0</v>
      </c>
      <c r="Q3475">
        <f t="shared" si="381"/>
        <v>4813937689</v>
      </c>
      <c r="R3475">
        <f t="shared" si="382"/>
        <v>4.1933383153624479</v>
      </c>
      <c r="S3475" t="str">
        <f t="shared" si="383"/>
        <v>Acceptable</v>
      </c>
      <c r="T3475">
        <f>ROUNDUP(C3475,0)</f>
        <v>5</v>
      </c>
      <c r="U3475">
        <f>ROUNDDOWN(C3475,0)</f>
        <v>4</v>
      </c>
      <c r="V3475">
        <f>RIGHT(K3475,2)+2000</f>
        <v>2018</v>
      </c>
      <c r="W3475" t="str">
        <f>INDEX(_xlfn.TEXTSPLIT(K3475,"-"),1,2)</f>
        <v>Aug</v>
      </c>
      <c r="X3475" t="str">
        <f>INDEX(_xlfn.TEXTSPLIT(K3475,"-"),1,1)</f>
        <v>1</v>
      </c>
      <c r="Y3475">
        <f>INDEX(months!B:B,MATCH(Sheet1!W3475,months!A:A,0))</f>
        <v>8</v>
      </c>
      <c r="Z3475">
        <f t="shared" si="384"/>
        <v>43313</v>
      </c>
    </row>
    <row r="3476" spans="1:26" x14ac:dyDescent="0.2">
      <c r="A3476" t="s">
        <v>4989</v>
      </c>
      <c r="B3476" t="s">
        <v>4950</v>
      </c>
      <c r="C3476">
        <v>4.5</v>
      </c>
      <c r="D3476">
        <v>23089</v>
      </c>
      <c r="E3476" t="s">
        <v>983</v>
      </c>
      <c r="F3476" t="s">
        <v>89</v>
      </c>
      <c r="G3476" t="s">
        <v>23</v>
      </c>
      <c r="H3476" t="s">
        <v>24</v>
      </c>
      <c r="I3476" t="s">
        <v>25</v>
      </c>
      <c r="J3476" t="s">
        <v>4951</v>
      </c>
      <c r="K3476" t="s">
        <v>2732</v>
      </c>
      <c r="L3476" t="s">
        <v>4990</v>
      </c>
      <c r="M3476" t="s">
        <v>4166</v>
      </c>
      <c r="N3476">
        <f t="shared" si="378"/>
        <v>0</v>
      </c>
      <c r="O3476" t="str">
        <f t="shared" si="379"/>
        <v>No</v>
      </c>
      <c r="P3476">
        <f t="shared" si="380"/>
        <v>0</v>
      </c>
      <c r="Q3476">
        <f t="shared" si="381"/>
        <v>4813937689</v>
      </c>
      <c r="R3476">
        <f t="shared" si="382"/>
        <v>4.1933383153624479</v>
      </c>
      <c r="S3476" t="str">
        <f t="shared" si="383"/>
        <v>Acceptable</v>
      </c>
      <c r="T3476">
        <f>ROUNDUP(C3476,0)</f>
        <v>5</v>
      </c>
      <c r="U3476">
        <f>ROUNDDOWN(C3476,0)</f>
        <v>4</v>
      </c>
      <c r="V3476">
        <f>RIGHT(K3476,2)+2000</f>
        <v>2018</v>
      </c>
      <c r="W3476" t="str">
        <f>INDEX(_xlfn.TEXTSPLIT(K3476,"-"),1,2)</f>
        <v>Apr</v>
      </c>
      <c r="X3476" t="str">
        <f>INDEX(_xlfn.TEXTSPLIT(K3476,"-"),1,1)</f>
        <v>11</v>
      </c>
      <c r="Y3476">
        <f>INDEX(months!B:B,MATCH(Sheet1!W3476,months!A:A,0))</f>
        <v>4</v>
      </c>
      <c r="Z3476">
        <f t="shared" si="384"/>
        <v>43201</v>
      </c>
    </row>
    <row r="3477" spans="1:26" x14ac:dyDescent="0.2">
      <c r="A3477" t="s">
        <v>4991</v>
      </c>
      <c r="B3477" t="s">
        <v>4950</v>
      </c>
      <c r="C3477">
        <v>3.9</v>
      </c>
      <c r="D3477">
        <v>6949</v>
      </c>
      <c r="E3477" t="s">
        <v>46</v>
      </c>
      <c r="F3477" t="s">
        <v>89</v>
      </c>
      <c r="G3477" t="s">
        <v>23</v>
      </c>
      <c r="H3477" t="s">
        <v>24</v>
      </c>
      <c r="I3477" t="s">
        <v>25</v>
      </c>
      <c r="J3477" t="s">
        <v>4951</v>
      </c>
      <c r="K3477" t="s">
        <v>729</v>
      </c>
      <c r="L3477" t="s">
        <v>46</v>
      </c>
      <c r="M3477" t="s">
        <v>46</v>
      </c>
      <c r="N3477">
        <f t="shared" si="378"/>
        <v>0</v>
      </c>
      <c r="O3477" t="str">
        <f t="shared" si="379"/>
        <v>No</v>
      </c>
      <c r="P3477">
        <f t="shared" si="380"/>
        <v>0</v>
      </c>
      <c r="Q3477">
        <f t="shared" si="381"/>
        <v>4813937689</v>
      </c>
      <c r="R3477">
        <f t="shared" si="382"/>
        <v>4.1933383153624479</v>
      </c>
      <c r="S3477" t="str">
        <f t="shared" si="383"/>
        <v>Acceptable</v>
      </c>
      <c r="T3477">
        <f>ROUNDUP(C3477,0)</f>
        <v>4</v>
      </c>
      <c r="U3477">
        <f>ROUNDDOWN(C3477,0)</f>
        <v>3</v>
      </c>
      <c r="V3477">
        <f>RIGHT(K3477,2)+2000</f>
        <v>2017</v>
      </c>
      <c r="W3477" t="str">
        <f>INDEX(_xlfn.TEXTSPLIT(K3477,"-"),1,2)</f>
        <v>Dec</v>
      </c>
      <c r="X3477" t="str">
        <f>INDEX(_xlfn.TEXTSPLIT(K3477,"-"),1,1)</f>
        <v>27</v>
      </c>
      <c r="Y3477">
        <f>INDEX(months!B:B,MATCH(Sheet1!W3477,months!A:A,0))</f>
        <v>12</v>
      </c>
      <c r="Z3477">
        <f t="shared" si="384"/>
        <v>43096</v>
      </c>
    </row>
    <row r="3478" spans="1:26" x14ac:dyDescent="0.2">
      <c r="A3478" t="s">
        <v>4992</v>
      </c>
      <c r="B3478" t="s">
        <v>4950</v>
      </c>
      <c r="C3478">
        <v>4.2</v>
      </c>
      <c r="D3478">
        <v>858208</v>
      </c>
      <c r="E3478" t="s">
        <v>46</v>
      </c>
      <c r="F3478" t="s">
        <v>799</v>
      </c>
      <c r="G3478" t="s">
        <v>23</v>
      </c>
      <c r="H3478" t="s">
        <v>24</v>
      </c>
      <c r="I3478" t="s">
        <v>25</v>
      </c>
      <c r="J3478" t="s">
        <v>4951</v>
      </c>
      <c r="K3478" t="s">
        <v>3021</v>
      </c>
      <c r="L3478" t="s">
        <v>46</v>
      </c>
      <c r="M3478" t="s">
        <v>46</v>
      </c>
      <c r="N3478">
        <f t="shared" si="378"/>
        <v>0</v>
      </c>
      <c r="O3478" t="str">
        <f t="shared" si="379"/>
        <v>No</v>
      </c>
      <c r="P3478">
        <f t="shared" si="380"/>
        <v>0</v>
      </c>
      <c r="Q3478">
        <f t="shared" si="381"/>
        <v>4813937689</v>
      </c>
      <c r="R3478">
        <f t="shared" si="382"/>
        <v>4.1933383153624479</v>
      </c>
      <c r="S3478" t="str">
        <f t="shared" si="383"/>
        <v>Acceptable</v>
      </c>
      <c r="T3478">
        <f>ROUNDUP(C3478,0)</f>
        <v>5</v>
      </c>
      <c r="U3478">
        <f>ROUNDDOWN(C3478,0)</f>
        <v>4</v>
      </c>
      <c r="V3478">
        <f>RIGHT(K3478,2)+2000</f>
        <v>2018</v>
      </c>
      <c r="W3478" t="str">
        <f>INDEX(_xlfn.TEXTSPLIT(K3478,"-"),1,2)</f>
        <v>Aug</v>
      </c>
      <c r="X3478" t="str">
        <f>INDEX(_xlfn.TEXTSPLIT(K3478,"-"),1,1)</f>
        <v>6</v>
      </c>
      <c r="Y3478">
        <f>INDEX(months!B:B,MATCH(Sheet1!W3478,months!A:A,0))</f>
        <v>8</v>
      </c>
      <c r="Z3478">
        <f t="shared" si="384"/>
        <v>43318</v>
      </c>
    </row>
    <row r="3479" spans="1:26" x14ac:dyDescent="0.2">
      <c r="A3479" t="s">
        <v>4993</v>
      </c>
      <c r="B3479" t="s">
        <v>4950</v>
      </c>
      <c r="C3479">
        <v>4.3</v>
      </c>
      <c r="D3479">
        <v>815981</v>
      </c>
      <c r="E3479" t="s">
        <v>46</v>
      </c>
      <c r="F3479" t="s">
        <v>448</v>
      </c>
      <c r="G3479" t="s">
        <v>23</v>
      </c>
      <c r="H3479" t="s">
        <v>24</v>
      </c>
      <c r="I3479" t="s">
        <v>25</v>
      </c>
      <c r="J3479" t="s">
        <v>4951</v>
      </c>
      <c r="K3479" t="s">
        <v>3021</v>
      </c>
      <c r="L3479" t="s">
        <v>46</v>
      </c>
      <c r="M3479" t="s">
        <v>46</v>
      </c>
      <c r="N3479">
        <f t="shared" si="378"/>
        <v>0</v>
      </c>
      <c r="O3479" t="str">
        <f t="shared" si="379"/>
        <v>No</v>
      </c>
      <c r="P3479">
        <f t="shared" si="380"/>
        <v>0</v>
      </c>
      <c r="Q3479">
        <f t="shared" si="381"/>
        <v>4813937689</v>
      </c>
      <c r="R3479">
        <f t="shared" si="382"/>
        <v>4.1933383153624479</v>
      </c>
      <c r="S3479" t="str">
        <f t="shared" si="383"/>
        <v>Acceptable</v>
      </c>
      <c r="T3479">
        <f>ROUNDUP(C3479,0)</f>
        <v>5</v>
      </c>
      <c r="U3479">
        <f>ROUNDDOWN(C3479,0)</f>
        <v>4</v>
      </c>
      <c r="V3479">
        <f>RIGHT(K3479,2)+2000</f>
        <v>2018</v>
      </c>
      <c r="W3479" t="str">
        <f>INDEX(_xlfn.TEXTSPLIT(K3479,"-"),1,2)</f>
        <v>Aug</v>
      </c>
      <c r="X3479" t="str">
        <f>INDEX(_xlfn.TEXTSPLIT(K3479,"-"),1,1)</f>
        <v>6</v>
      </c>
      <c r="Y3479">
        <f>INDEX(months!B:B,MATCH(Sheet1!W3479,months!A:A,0))</f>
        <v>8</v>
      </c>
      <c r="Z3479">
        <f t="shared" si="384"/>
        <v>43318</v>
      </c>
    </row>
    <row r="3480" spans="1:26" x14ac:dyDescent="0.2">
      <c r="A3480" t="s">
        <v>4994</v>
      </c>
      <c r="B3480" t="s">
        <v>4950</v>
      </c>
      <c r="C3480">
        <v>4.2</v>
      </c>
      <c r="D3480">
        <v>102451</v>
      </c>
      <c r="E3480" t="s">
        <v>46</v>
      </c>
      <c r="F3480" t="s">
        <v>89</v>
      </c>
      <c r="G3480" t="s">
        <v>23</v>
      </c>
      <c r="H3480" t="s">
        <v>24</v>
      </c>
      <c r="I3480" t="s">
        <v>25</v>
      </c>
      <c r="J3480" t="s">
        <v>4951</v>
      </c>
      <c r="K3480" t="s">
        <v>4995</v>
      </c>
      <c r="L3480" t="s">
        <v>46</v>
      </c>
      <c r="M3480" t="s">
        <v>46</v>
      </c>
      <c r="N3480">
        <f t="shared" si="378"/>
        <v>0</v>
      </c>
      <c r="O3480" t="str">
        <f t="shared" si="379"/>
        <v>No</v>
      </c>
      <c r="P3480">
        <f t="shared" si="380"/>
        <v>0</v>
      </c>
      <c r="Q3480">
        <f t="shared" si="381"/>
        <v>4813937689</v>
      </c>
      <c r="R3480">
        <f t="shared" si="382"/>
        <v>4.1933383153624479</v>
      </c>
      <c r="S3480" t="str">
        <f t="shared" si="383"/>
        <v>Acceptable</v>
      </c>
      <c r="T3480">
        <f>ROUNDUP(C3480,0)</f>
        <v>5</v>
      </c>
      <c r="U3480">
        <f>ROUNDDOWN(C3480,0)</f>
        <v>4</v>
      </c>
      <c r="V3480">
        <f>RIGHT(K3480,2)+2000</f>
        <v>2018</v>
      </c>
      <c r="W3480" t="str">
        <f>INDEX(_xlfn.TEXTSPLIT(K3480,"-"),1,2)</f>
        <v>Mar</v>
      </c>
      <c r="X3480" t="str">
        <f>INDEX(_xlfn.TEXTSPLIT(K3480,"-"),1,1)</f>
        <v>15</v>
      </c>
      <c r="Y3480">
        <f>INDEX(months!B:B,MATCH(Sheet1!W3480,months!A:A,0))</f>
        <v>3</v>
      </c>
      <c r="Z3480">
        <f t="shared" si="384"/>
        <v>43174</v>
      </c>
    </row>
    <row r="3481" spans="1:26" x14ac:dyDescent="0.2">
      <c r="A3481" t="s">
        <v>4996</v>
      </c>
      <c r="B3481" t="s">
        <v>4950</v>
      </c>
      <c r="C3481">
        <v>4.2</v>
      </c>
      <c r="D3481">
        <v>56403</v>
      </c>
      <c r="E3481" t="s">
        <v>1158</v>
      </c>
      <c r="F3481" t="s">
        <v>38</v>
      </c>
      <c r="G3481" t="s">
        <v>23</v>
      </c>
      <c r="H3481" t="s">
        <v>24</v>
      </c>
      <c r="I3481" t="s">
        <v>25</v>
      </c>
      <c r="J3481" t="s">
        <v>4951</v>
      </c>
      <c r="K3481" t="s">
        <v>278</v>
      </c>
      <c r="L3481" t="s">
        <v>1567</v>
      </c>
      <c r="M3481" t="s">
        <v>54</v>
      </c>
      <c r="N3481">
        <f t="shared" si="378"/>
        <v>0</v>
      </c>
      <c r="O3481" t="str">
        <f t="shared" si="379"/>
        <v>No</v>
      </c>
      <c r="P3481">
        <f t="shared" si="380"/>
        <v>0</v>
      </c>
      <c r="Q3481">
        <f t="shared" si="381"/>
        <v>4813937689</v>
      </c>
      <c r="R3481">
        <f t="shared" si="382"/>
        <v>4.1933383153624479</v>
      </c>
      <c r="S3481" t="str">
        <f t="shared" si="383"/>
        <v>Acceptable</v>
      </c>
      <c r="T3481">
        <f>ROUNDUP(C3481,0)</f>
        <v>5</v>
      </c>
      <c r="U3481">
        <f>ROUNDDOWN(C3481,0)</f>
        <v>4</v>
      </c>
      <c r="V3481">
        <f>RIGHT(K3481,2)+2000</f>
        <v>2018</v>
      </c>
      <c r="W3481" t="str">
        <f>INDEX(_xlfn.TEXTSPLIT(K3481,"-"),1,2)</f>
        <v>Jul</v>
      </c>
      <c r="X3481" t="str">
        <f>INDEX(_xlfn.TEXTSPLIT(K3481,"-"),1,1)</f>
        <v>27</v>
      </c>
      <c r="Y3481">
        <f>INDEX(months!B:B,MATCH(Sheet1!W3481,months!A:A,0))</f>
        <v>7</v>
      </c>
      <c r="Z3481">
        <f t="shared" si="384"/>
        <v>43308</v>
      </c>
    </row>
    <row r="3482" spans="1:26" x14ac:dyDescent="0.2">
      <c r="A3482" t="s">
        <v>4997</v>
      </c>
      <c r="B3482" t="s">
        <v>4950</v>
      </c>
      <c r="C3482">
        <v>4.4000000000000004</v>
      </c>
      <c r="D3482">
        <v>115072</v>
      </c>
      <c r="E3482" t="s">
        <v>46</v>
      </c>
      <c r="F3482" t="s">
        <v>38</v>
      </c>
      <c r="G3482" t="s">
        <v>23</v>
      </c>
      <c r="H3482" t="s">
        <v>24</v>
      </c>
      <c r="I3482" t="s">
        <v>25</v>
      </c>
      <c r="J3482" t="s">
        <v>4951</v>
      </c>
      <c r="K3482" t="s">
        <v>84</v>
      </c>
      <c r="L3482" t="s">
        <v>46</v>
      </c>
      <c r="M3482" t="s">
        <v>46</v>
      </c>
      <c r="N3482">
        <f t="shared" si="378"/>
        <v>0</v>
      </c>
      <c r="O3482" t="str">
        <f t="shared" si="379"/>
        <v>No</v>
      </c>
      <c r="P3482">
        <f t="shared" si="380"/>
        <v>0</v>
      </c>
      <c r="Q3482">
        <f t="shared" si="381"/>
        <v>4813937689</v>
      </c>
      <c r="R3482">
        <f t="shared" si="382"/>
        <v>4.1933383153624479</v>
      </c>
      <c r="S3482" t="str">
        <f t="shared" si="383"/>
        <v>Acceptable</v>
      </c>
      <c r="T3482">
        <f>ROUNDUP(C3482,0)</f>
        <v>5</v>
      </c>
      <c r="U3482">
        <f>ROUNDDOWN(C3482,0)</f>
        <v>4</v>
      </c>
      <c r="V3482">
        <f>RIGHT(K3482,2)+2000</f>
        <v>2018</v>
      </c>
      <c r="W3482" t="str">
        <f>INDEX(_xlfn.TEXTSPLIT(K3482,"-"),1,2)</f>
        <v>Jul</v>
      </c>
      <c r="X3482" t="str">
        <f>INDEX(_xlfn.TEXTSPLIT(K3482,"-"),1,1)</f>
        <v>31</v>
      </c>
      <c r="Y3482">
        <f>INDEX(months!B:B,MATCH(Sheet1!W3482,months!A:A,0))</f>
        <v>7</v>
      </c>
      <c r="Z3482">
        <f t="shared" si="384"/>
        <v>43312</v>
      </c>
    </row>
    <row r="3483" spans="1:26" x14ac:dyDescent="0.2">
      <c r="A3483" t="s">
        <v>4998</v>
      </c>
      <c r="B3483" t="s">
        <v>4950</v>
      </c>
      <c r="C3483">
        <v>4.7</v>
      </c>
      <c r="D3483">
        <v>19302</v>
      </c>
      <c r="E3483" t="s">
        <v>537</v>
      </c>
      <c r="F3483" t="s">
        <v>38</v>
      </c>
      <c r="G3483" t="s">
        <v>23</v>
      </c>
      <c r="H3483" t="s">
        <v>24</v>
      </c>
      <c r="I3483" t="s">
        <v>25</v>
      </c>
      <c r="J3483" t="s">
        <v>4951</v>
      </c>
      <c r="K3483" t="s">
        <v>468</v>
      </c>
      <c r="L3483" t="s">
        <v>4999</v>
      </c>
      <c r="M3483" t="s">
        <v>29</v>
      </c>
      <c r="N3483">
        <f t="shared" si="378"/>
        <v>0</v>
      </c>
      <c r="O3483" t="str">
        <f t="shared" si="379"/>
        <v>No</v>
      </c>
      <c r="P3483">
        <f t="shared" si="380"/>
        <v>0</v>
      </c>
      <c r="Q3483">
        <f t="shared" si="381"/>
        <v>4813937689</v>
      </c>
      <c r="R3483">
        <f t="shared" si="382"/>
        <v>4.1933383153624479</v>
      </c>
      <c r="S3483" t="str">
        <f t="shared" si="383"/>
        <v>Acceptable</v>
      </c>
      <c r="T3483">
        <f>ROUNDUP(C3483,0)</f>
        <v>5</v>
      </c>
      <c r="U3483">
        <f>ROUNDDOWN(C3483,0)</f>
        <v>4</v>
      </c>
      <c r="V3483">
        <f>RIGHT(K3483,2)+2000</f>
        <v>2018</v>
      </c>
      <c r="W3483" t="str">
        <f>INDEX(_xlfn.TEXTSPLIT(K3483,"-"),1,2)</f>
        <v>Jun</v>
      </c>
      <c r="X3483" t="str">
        <f>INDEX(_xlfn.TEXTSPLIT(K3483,"-"),1,1)</f>
        <v>28</v>
      </c>
      <c r="Y3483">
        <f>INDEX(months!B:B,MATCH(Sheet1!W3483,months!A:A,0))</f>
        <v>6</v>
      </c>
      <c r="Z3483">
        <f t="shared" si="384"/>
        <v>43279</v>
      </c>
    </row>
    <row r="3484" spans="1:26" x14ac:dyDescent="0.2">
      <c r="A3484" t="s">
        <v>5000</v>
      </c>
      <c r="B3484" t="s">
        <v>4950</v>
      </c>
      <c r="C3484">
        <v>4.5999999999999996</v>
      </c>
      <c r="D3484">
        <v>1488396</v>
      </c>
      <c r="E3484" t="s">
        <v>46</v>
      </c>
      <c r="F3484" t="s">
        <v>448</v>
      </c>
      <c r="G3484" t="s">
        <v>23</v>
      </c>
      <c r="H3484" t="s">
        <v>24</v>
      </c>
      <c r="I3484" t="s">
        <v>25</v>
      </c>
      <c r="J3484" t="s">
        <v>4951</v>
      </c>
      <c r="K3484" t="s">
        <v>97</v>
      </c>
      <c r="L3484" t="s">
        <v>46</v>
      </c>
      <c r="M3484" t="s">
        <v>46</v>
      </c>
      <c r="N3484">
        <f t="shared" si="378"/>
        <v>0</v>
      </c>
      <c r="O3484" t="str">
        <f t="shared" si="379"/>
        <v>No</v>
      </c>
      <c r="P3484">
        <f t="shared" si="380"/>
        <v>0</v>
      </c>
      <c r="Q3484">
        <f t="shared" si="381"/>
        <v>4813937689</v>
      </c>
      <c r="R3484">
        <f t="shared" si="382"/>
        <v>4.1933383153624479</v>
      </c>
      <c r="S3484" t="str">
        <f t="shared" si="383"/>
        <v>Acceptable</v>
      </c>
      <c r="T3484">
        <f>ROUNDUP(C3484,0)</f>
        <v>5</v>
      </c>
      <c r="U3484">
        <f>ROUNDDOWN(C3484,0)</f>
        <v>4</v>
      </c>
      <c r="V3484">
        <f>RIGHT(K3484,2)+2000</f>
        <v>2018</v>
      </c>
      <c r="W3484" t="str">
        <f>INDEX(_xlfn.TEXTSPLIT(K3484,"-"),1,2)</f>
        <v>Aug</v>
      </c>
      <c r="X3484" t="str">
        <f>INDEX(_xlfn.TEXTSPLIT(K3484,"-"),1,1)</f>
        <v>3</v>
      </c>
      <c r="Y3484">
        <f>INDEX(months!B:B,MATCH(Sheet1!W3484,months!A:A,0))</f>
        <v>8</v>
      </c>
      <c r="Z3484">
        <f t="shared" si="384"/>
        <v>43315</v>
      </c>
    </row>
    <row r="3485" spans="1:26" x14ac:dyDescent="0.2">
      <c r="A3485" t="s">
        <v>5001</v>
      </c>
      <c r="B3485" t="s">
        <v>4950</v>
      </c>
      <c r="C3485">
        <v>3.1</v>
      </c>
      <c r="D3485">
        <v>6572</v>
      </c>
      <c r="E3485" t="s">
        <v>46</v>
      </c>
      <c r="F3485" t="s">
        <v>89</v>
      </c>
      <c r="G3485" t="s">
        <v>23</v>
      </c>
      <c r="H3485" t="s">
        <v>24</v>
      </c>
      <c r="I3485" t="s">
        <v>25</v>
      </c>
      <c r="J3485" t="s">
        <v>4951</v>
      </c>
      <c r="K3485" t="s">
        <v>399</v>
      </c>
      <c r="L3485" t="s">
        <v>46</v>
      </c>
      <c r="M3485" t="s">
        <v>46</v>
      </c>
      <c r="N3485">
        <f t="shared" si="378"/>
        <v>0</v>
      </c>
      <c r="O3485" t="str">
        <f t="shared" si="379"/>
        <v>No</v>
      </c>
      <c r="P3485">
        <f t="shared" si="380"/>
        <v>0</v>
      </c>
      <c r="Q3485">
        <f t="shared" si="381"/>
        <v>4813937689</v>
      </c>
      <c r="R3485">
        <f t="shared" si="382"/>
        <v>4.1933383153624479</v>
      </c>
      <c r="S3485" t="str">
        <f t="shared" si="383"/>
        <v>Acceptable</v>
      </c>
      <c r="T3485">
        <f>ROUNDUP(C3485,0)</f>
        <v>4</v>
      </c>
      <c r="U3485">
        <f>ROUNDDOWN(C3485,0)</f>
        <v>3</v>
      </c>
      <c r="V3485">
        <f>RIGHT(K3485,2)+2000</f>
        <v>2018</v>
      </c>
      <c r="W3485" t="str">
        <f>INDEX(_xlfn.TEXTSPLIT(K3485,"-"),1,2)</f>
        <v>May</v>
      </c>
      <c r="X3485" t="str">
        <f>INDEX(_xlfn.TEXTSPLIT(K3485,"-"),1,1)</f>
        <v>29</v>
      </c>
      <c r="Y3485">
        <f>INDEX(months!B:B,MATCH(Sheet1!W3485,months!A:A,0))</f>
        <v>5</v>
      </c>
      <c r="Z3485">
        <f t="shared" si="384"/>
        <v>43249</v>
      </c>
    </row>
    <row r="3486" spans="1:26" x14ac:dyDescent="0.2">
      <c r="A3486" t="s">
        <v>5002</v>
      </c>
      <c r="B3486" t="s">
        <v>4950</v>
      </c>
      <c r="C3486">
        <v>4.4000000000000004</v>
      </c>
      <c r="D3486">
        <v>577059</v>
      </c>
      <c r="E3486" t="s">
        <v>627</v>
      </c>
      <c r="F3486" t="s">
        <v>43</v>
      </c>
      <c r="G3486" t="s">
        <v>23</v>
      </c>
      <c r="H3486" t="s">
        <v>24</v>
      </c>
      <c r="I3486" t="s">
        <v>25</v>
      </c>
      <c r="J3486" t="s">
        <v>4951</v>
      </c>
      <c r="K3486" t="s">
        <v>5003</v>
      </c>
      <c r="L3486" t="s">
        <v>5004</v>
      </c>
      <c r="M3486" t="s">
        <v>177</v>
      </c>
      <c r="N3486">
        <f t="shared" si="378"/>
        <v>0</v>
      </c>
      <c r="O3486" t="str">
        <f t="shared" si="379"/>
        <v>No</v>
      </c>
      <c r="P3486">
        <f t="shared" si="380"/>
        <v>0</v>
      </c>
      <c r="Q3486">
        <f t="shared" si="381"/>
        <v>4813937689</v>
      </c>
      <c r="R3486">
        <f t="shared" si="382"/>
        <v>4.1933383153624479</v>
      </c>
      <c r="S3486" t="str">
        <f t="shared" si="383"/>
        <v>Acceptable</v>
      </c>
      <c r="T3486">
        <f>ROUNDUP(C3486,0)</f>
        <v>5</v>
      </c>
      <c r="U3486">
        <f>ROUNDDOWN(C3486,0)</f>
        <v>4</v>
      </c>
      <c r="V3486">
        <f>RIGHT(K3486,2)+2000</f>
        <v>2016</v>
      </c>
      <c r="W3486" t="str">
        <f>INDEX(_xlfn.TEXTSPLIT(K3486,"-"),1,2)</f>
        <v>Aug</v>
      </c>
      <c r="X3486" t="str">
        <f>INDEX(_xlfn.TEXTSPLIT(K3486,"-"),1,1)</f>
        <v>7</v>
      </c>
      <c r="Y3486">
        <f>INDEX(months!B:B,MATCH(Sheet1!W3486,months!A:A,0))</f>
        <v>8</v>
      </c>
      <c r="Z3486">
        <f t="shared" si="384"/>
        <v>42589</v>
      </c>
    </row>
    <row r="3487" spans="1:26" x14ac:dyDescent="0.2">
      <c r="A3487" t="s">
        <v>5005</v>
      </c>
      <c r="B3487" t="s">
        <v>4950</v>
      </c>
      <c r="C3487">
        <v>4.0999999999999996</v>
      </c>
      <c r="D3487">
        <v>1092367</v>
      </c>
      <c r="E3487" t="s">
        <v>46</v>
      </c>
      <c r="F3487" t="s">
        <v>89</v>
      </c>
      <c r="G3487" t="s">
        <v>23</v>
      </c>
      <c r="H3487" t="s">
        <v>24</v>
      </c>
      <c r="I3487" t="s">
        <v>25</v>
      </c>
      <c r="J3487" t="s">
        <v>4951</v>
      </c>
      <c r="K3487" t="s">
        <v>311</v>
      </c>
      <c r="L3487" t="s">
        <v>5006</v>
      </c>
      <c r="M3487" t="s">
        <v>46</v>
      </c>
      <c r="N3487">
        <f t="shared" si="378"/>
        <v>0</v>
      </c>
      <c r="O3487" t="str">
        <f t="shared" si="379"/>
        <v>No</v>
      </c>
      <c r="P3487">
        <f t="shared" si="380"/>
        <v>0</v>
      </c>
      <c r="Q3487">
        <f t="shared" si="381"/>
        <v>4813937689</v>
      </c>
      <c r="R3487">
        <f t="shared" si="382"/>
        <v>4.1933383153624479</v>
      </c>
      <c r="S3487" t="str">
        <f t="shared" si="383"/>
        <v>Acceptable</v>
      </c>
      <c r="T3487">
        <f>ROUNDUP(C3487,0)</f>
        <v>5</v>
      </c>
      <c r="U3487">
        <f>ROUNDDOWN(C3487,0)</f>
        <v>4</v>
      </c>
      <c r="V3487">
        <f>RIGHT(K3487,2)+2000</f>
        <v>2018</v>
      </c>
      <c r="W3487" t="str">
        <f>INDEX(_xlfn.TEXTSPLIT(K3487,"-"),1,2)</f>
        <v>Aug</v>
      </c>
      <c r="X3487" t="str">
        <f>INDEX(_xlfn.TEXTSPLIT(K3487,"-"),1,1)</f>
        <v>4</v>
      </c>
      <c r="Y3487">
        <f>INDEX(months!B:B,MATCH(Sheet1!W3487,months!A:A,0))</f>
        <v>8</v>
      </c>
      <c r="Z3487">
        <f t="shared" si="384"/>
        <v>43316</v>
      </c>
    </row>
    <row r="3488" spans="1:26" x14ac:dyDescent="0.2">
      <c r="A3488" t="s">
        <v>5007</v>
      </c>
      <c r="B3488" t="s">
        <v>4950</v>
      </c>
      <c r="C3488">
        <v>4.5</v>
      </c>
      <c r="D3488">
        <v>618798</v>
      </c>
      <c r="E3488" t="s">
        <v>46</v>
      </c>
      <c r="F3488" t="s">
        <v>448</v>
      </c>
      <c r="G3488" t="s">
        <v>23</v>
      </c>
      <c r="H3488" t="s">
        <v>24</v>
      </c>
      <c r="I3488" t="s">
        <v>25</v>
      </c>
      <c r="J3488" t="s">
        <v>4951</v>
      </c>
      <c r="K3488" t="s">
        <v>169</v>
      </c>
      <c r="L3488" t="s">
        <v>4952</v>
      </c>
      <c r="M3488" t="s">
        <v>54</v>
      </c>
      <c r="N3488">
        <f t="shared" si="378"/>
        <v>0</v>
      </c>
      <c r="O3488" t="str">
        <f t="shared" si="379"/>
        <v>No</v>
      </c>
      <c r="P3488">
        <f t="shared" si="380"/>
        <v>0</v>
      </c>
      <c r="Q3488">
        <f t="shared" si="381"/>
        <v>4813937689</v>
      </c>
      <c r="R3488">
        <f t="shared" si="382"/>
        <v>4.1933383153624479</v>
      </c>
      <c r="S3488" t="str">
        <f t="shared" si="383"/>
        <v>Acceptable</v>
      </c>
      <c r="T3488">
        <f>ROUNDUP(C3488,0)</f>
        <v>5</v>
      </c>
      <c r="U3488">
        <f>ROUNDDOWN(C3488,0)</f>
        <v>4</v>
      </c>
      <c r="V3488">
        <f>RIGHT(K3488,2)+2000</f>
        <v>2018</v>
      </c>
      <c r="W3488" t="str">
        <f>INDEX(_xlfn.TEXTSPLIT(K3488,"-"),1,2)</f>
        <v>Jul</v>
      </c>
      <c r="X3488" t="str">
        <f>INDEX(_xlfn.TEXTSPLIT(K3488,"-"),1,1)</f>
        <v>11</v>
      </c>
      <c r="Y3488">
        <f>INDEX(months!B:B,MATCH(Sheet1!W3488,months!A:A,0))</f>
        <v>7</v>
      </c>
      <c r="Z3488">
        <f t="shared" si="384"/>
        <v>43292</v>
      </c>
    </row>
    <row r="3489" spans="1:26" x14ac:dyDescent="0.2">
      <c r="A3489" t="s">
        <v>5008</v>
      </c>
      <c r="B3489" t="s">
        <v>4950</v>
      </c>
      <c r="C3489">
        <v>4.5999999999999996</v>
      </c>
      <c r="D3489">
        <v>209696</v>
      </c>
      <c r="E3489" t="s">
        <v>1158</v>
      </c>
      <c r="F3489" t="s">
        <v>38</v>
      </c>
      <c r="G3489" t="s">
        <v>23</v>
      </c>
      <c r="H3489" t="s">
        <v>24</v>
      </c>
      <c r="I3489" t="s">
        <v>25</v>
      </c>
      <c r="J3489" t="s">
        <v>4951</v>
      </c>
      <c r="K3489" t="s">
        <v>1449</v>
      </c>
      <c r="L3489" t="s">
        <v>5009</v>
      </c>
      <c r="M3489" t="s">
        <v>587</v>
      </c>
      <c r="N3489">
        <f t="shared" si="378"/>
        <v>0</v>
      </c>
      <c r="O3489" t="str">
        <f t="shared" si="379"/>
        <v>No</v>
      </c>
      <c r="P3489">
        <f t="shared" si="380"/>
        <v>0</v>
      </c>
      <c r="Q3489">
        <f t="shared" si="381"/>
        <v>4813937689</v>
      </c>
      <c r="R3489">
        <f t="shared" si="382"/>
        <v>4.1933383153624479</v>
      </c>
      <c r="S3489" t="str">
        <f t="shared" si="383"/>
        <v>Acceptable</v>
      </c>
      <c r="T3489">
        <f>ROUNDUP(C3489,0)</f>
        <v>5</v>
      </c>
      <c r="U3489">
        <f>ROUNDDOWN(C3489,0)</f>
        <v>4</v>
      </c>
      <c r="V3489">
        <f>RIGHT(K3489,2)+2000</f>
        <v>2018</v>
      </c>
      <c r="W3489" t="str">
        <f>INDEX(_xlfn.TEXTSPLIT(K3489,"-"),1,2)</f>
        <v>Jun</v>
      </c>
      <c r="X3489" t="str">
        <f>INDEX(_xlfn.TEXTSPLIT(K3489,"-"),1,1)</f>
        <v>18</v>
      </c>
      <c r="Y3489">
        <f>INDEX(months!B:B,MATCH(Sheet1!W3489,months!A:A,0))</f>
        <v>6</v>
      </c>
      <c r="Z3489">
        <f t="shared" si="384"/>
        <v>43269</v>
      </c>
    </row>
    <row r="3490" spans="1:26" x14ac:dyDescent="0.2">
      <c r="A3490" t="s">
        <v>5010</v>
      </c>
      <c r="B3490" t="s">
        <v>4950</v>
      </c>
      <c r="C3490">
        <v>4.3</v>
      </c>
      <c r="D3490">
        <v>1498393</v>
      </c>
      <c r="E3490" t="s">
        <v>31</v>
      </c>
      <c r="F3490" t="s">
        <v>43</v>
      </c>
      <c r="G3490" t="s">
        <v>23</v>
      </c>
      <c r="H3490" t="s">
        <v>24</v>
      </c>
      <c r="I3490" t="s">
        <v>25</v>
      </c>
      <c r="J3490" t="s">
        <v>4951</v>
      </c>
      <c r="K3490" t="s">
        <v>173</v>
      </c>
      <c r="L3490" t="s">
        <v>5011</v>
      </c>
      <c r="M3490" t="s">
        <v>47</v>
      </c>
      <c r="N3490">
        <f t="shared" si="378"/>
        <v>0</v>
      </c>
      <c r="O3490" t="str">
        <f t="shared" si="379"/>
        <v>No</v>
      </c>
      <c r="P3490">
        <f t="shared" si="380"/>
        <v>0</v>
      </c>
      <c r="Q3490">
        <f t="shared" si="381"/>
        <v>4813937689</v>
      </c>
      <c r="R3490">
        <f t="shared" si="382"/>
        <v>4.1933383153624479</v>
      </c>
      <c r="S3490" t="str">
        <f t="shared" si="383"/>
        <v>Acceptable</v>
      </c>
      <c r="T3490">
        <f>ROUNDUP(C3490,0)</f>
        <v>5</v>
      </c>
      <c r="U3490">
        <f>ROUNDDOWN(C3490,0)</f>
        <v>4</v>
      </c>
      <c r="V3490">
        <f>RIGHT(K3490,2)+2000</f>
        <v>2018</v>
      </c>
      <c r="W3490" t="str">
        <f>INDEX(_xlfn.TEXTSPLIT(K3490,"-"),1,2)</f>
        <v>Aug</v>
      </c>
      <c r="X3490" t="str">
        <f>INDEX(_xlfn.TEXTSPLIT(K3490,"-"),1,1)</f>
        <v>2</v>
      </c>
      <c r="Y3490">
        <f>INDEX(months!B:B,MATCH(Sheet1!W3490,months!A:A,0))</f>
        <v>8</v>
      </c>
      <c r="Z3490">
        <f t="shared" si="384"/>
        <v>43314</v>
      </c>
    </row>
    <row r="3491" spans="1:26" x14ac:dyDescent="0.2">
      <c r="A3491" t="s">
        <v>5012</v>
      </c>
      <c r="B3491" t="s">
        <v>4950</v>
      </c>
      <c r="C3491">
        <v>3.9</v>
      </c>
      <c r="D3491">
        <v>15368</v>
      </c>
      <c r="E3491" t="s">
        <v>46</v>
      </c>
      <c r="F3491" t="s">
        <v>448</v>
      </c>
      <c r="G3491" t="s">
        <v>23</v>
      </c>
      <c r="H3491" t="s">
        <v>24</v>
      </c>
      <c r="I3491" t="s">
        <v>25</v>
      </c>
      <c r="J3491" t="s">
        <v>4951</v>
      </c>
      <c r="K3491" t="s">
        <v>4023</v>
      </c>
      <c r="L3491" t="s">
        <v>46</v>
      </c>
      <c r="M3491" t="s">
        <v>46</v>
      </c>
      <c r="N3491">
        <f t="shared" si="378"/>
        <v>0</v>
      </c>
      <c r="O3491" t="str">
        <f t="shared" si="379"/>
        <v>No</v>
      </c>
      <c r="P3491">
        <f t="shared" si="380"/>
        <v>0</v>
      </c>
      <c r="Q3491">
        <f t="shared" si="381"/>
        <v>4813937689</v>
      </c>
      <c r="R3491">
        <f t="shared" si="382"/>
        <v>4.1933383153624479</v>
      </c>
      <c r="S3491" t="str">
        <f t="shared" si="383"/>
        <v>Acceptable</v>
      </c>
      <c r="T3491">
        <f>ROUNDUP(C3491,0)</f>
        <v>4</v>
      </c>
      <c r="U3491">
        <f>ROUNDDOWN(C3491,0)</f>
        <v>3</v>
      </c>
      <c r="V3491">
        <f>RIGHT(K3491,2)+2000</f>
        <v>2018</v>
      </c>
      <c r="W3491" t="str">
        <f>INDEX(_xlfn.TEXTSPLIT(K3491,"-"),1,2)</f>
        <v>Jan</v>
      </c>
      <c r="X3491" t="str">
        <f>INDEX(_xlfn.TEXTSPLIT(K3491,"-"),1,1)</f>
        <v>22</v>
      </c>
      <c r="Y3491">
        <f>INDEX(months!B:B,MATCH(Sheet1!W3491,months!A:A,0))</f>
        <v>1</v>
      </c>
      <c r="Z3491">
        <f t="shared" si="384"/>
        <v>43122</v>
      </c>
    </row>
    <row r="3492" spans="1:26" x14ac:dyDescent="0.2">
      <c r="A3492" t="s">
        <v>5013</v>
      </c>
      <c r="B3492" t="s">
        <v>4950</v>
      </c>
      <c r="C3492">
        <v>4.5</v>
      </c>
      <c r="D3492">
        <v>123412</v>
      </c>
      <c r="E3492" t="s">
        <v>46</v>
      </c>
      <c r="F3492" t="s">
        <v>43</v>
      </c>
      <c r="G3492" t="s">
        <v>23</v>
      </c>
      <c r="H3492" t="s">
        <v>24</v>
      </c>
      <c r="I3492" t="s">
        <v>25</v>
      </c>
      <c r="J3492" t="s">
        <v>4951</v>
      </c>
      <c r="K3492" t="s">
        <v>2712</v>
      </c>
      <c r="L3492" t="s">
        <v>46</v>
      </c>
      <c r="M3492" t="s">
        <v>46</v>
      </c>
      <c r="N3492">
        <f t="shared" si="378"/>
        <v>0</v>
      </c>
      <c r="O3492" t="str">
        <f t="shared" si="379"/>
        <v>No</v>
      </c>
      <c r="P3492">
        <f t="shared" si="380"/>
        <v>0</v>
      </c>
      <c r="Q3492">
        <f t="shared" si="381"/>
        <v>4813937689</v>
      </c>
      <c r="R3492">
        <f t="shared" si="382"/>
        <v>4.1933383153624479</v>
      </c>
      <c r="S3492" t="str">
        <f t="shared" si="383"/>
        <v>Acceptable</v>
      </c>
      <c r="T3492">
        <f>ROUNDUP(C3492,0)</f>
        <v>5</v>
      </c>
      <c r="U3492">
        <f>ROUNDDOWN(C3492,0)</f>
        <v>4</v>
      </c>
      <c r="V3492">
        <f>RIGHT(K3492,2)+2000</f>
        <v>2018</v>
      </c>
      <c r="W3492" t="str">
        <f>INDEX(_xlfn.TEXTSPLIT(K3492,"-"),1,2)</f>
        <v>Apr</v>
      </c>
      <c r="X3492" t="str">
        <f>INDEX(_xlfn.TEXTSPLIT(K3492,"-"),1,1)</f>
        <v>13</v>
      </c>
      <c r="Y3492">
        <f>INDEX(months!B:B,MATCH(Sheet1!W3492,months!A:A,0))</f>
        <v>4</v>
      </c>
      <c r="Z3492">
        <f t="shared" si="384"/>
        <v>43203</v>
      </c>
    </row>
    <row r="3493" spans="1:26" x14ac:dyDescent="0.2">
      <c r="A3493" t="s">
        <v>5014</v>
      </c>
      <c r="B3493" t="s">
        <v>4950</v>
      </c>
      <c r="C3493">
        <v>4.3</v>
      </c>
      <c r="D3493">
        <v>185632</v>
      </c>
      <c r="E3493" t="s">
        <v>46</v>
      </c>
      <c r="F3493" t="s">
        <v>43</v>
      </c>
      <c r="G3493" t="s">
        <v>23</v>
      </c>
      <c r="H3493" t="s">
        <v>24</v>
      </c>
      <c r="I3493" t="s">
        <v>25</v>
      </c>
      <c r="J3493" t="s">
        <v>4951</v>
      </c>
      <c r="K3493" t="s">
        <v>226</v>
      </c>
      <c r="L3493" t="s">
        <v>46</v>
      </c>
      <c r="M3493" t="s">
        <v>54</v>
      </c>
      <c r="N3493">
        <f t="shared" si="378"/>
        <v>0</v>
      </c>
      <c r="O3493" t="str">
        <f t="shared" si="379"/>
        <v>No</v>
      </c>
      <c r="P3493">
        <f t="shared" si="380"/>
        <v>0</v>
      </c>
      <c r="Q3493">
        <f t="shared" si="381"/>
        <v>4813937689</v>
      </c>
      <c r="R3493">
        <f t="shared" si="382"/>
        <v>4.1933383153624479</v>
      </c>
      <c r="S3493" t="str">
        <f t="shared" si="383"/>
        <v>Acceptable</v>
      </c>
      <c r="T3493">
        <f>ROUNDUP(C3493,0)</f>
        <v>5</v>
      </c>
      <c r="U3493">
        <f>ROUNDDOWN(C3493,0)</f>
        <v>4</v>
      </c>
      <c r="V3493">
        <f>RIGHT(K3493,2)+2000</f>
        <v>2018</v>
      </c>
      <c r="W3493" t="str">
        <f>INDEX(_xlfn.TEXTSPLIT(K3493,"-"),1,2)</f>
        <v>Jul</v>
      </c>
      <c r="X3493" t="str">
        <f>INDEX(_xlfn.TEXTSPLIT(K3493,"-"),1,1)</f>
        <v>18</v>
      </c>
      <c r="Y3493">
        <f>INDEX(months!B:B,MATCH(Sheet1!W3493,months!A:A,0))</f>
        <v>7</v>
      </c>
      <c r="Z3493">
        <f t="shared" si="384"/>
        <v>43299</v>
      </c>
    </row>
    <row r="3494" spans="1:26" x14ac:dyDescent="0.2">
      <c r="A3494" t="s">
        <v>5015</v>
      </c>
      <c r="B3494" t="s">
        <v>4950</v>
      </c>
      <c r="C3494">
        <v>3.7</v>
      </c>
      <c r="D3494">
        <v>80847</v>
      </c>
      <c r="E3494" t="s">
        <v>46</v>
      </c>
      <c r="F3494" t="s">
        <v>43</v>
      </c>
      <c r="G3494" t="s">
        <v>23</v>
      </c>
      <c r="H3494" t="s">
        <v>24</v>
      </c>
      <c r="I3494" t="s">
        <v>25</v>
      </c>
      <c r="J3494" t="s">
        <v>4951</v>
      </c>
      <c r="K3494" t="s">
        <v>226</v>
      </c>
      <c r="L3494" t="s">
        <v>46</v>
      </c>
      <c r="M3494" t="s">
        <v>274</v>
      </c>
      <c r="N3494">
        <f t="shared" si="378"/>
        <v>0</v>
      </c>
      <c r="O3494" t="str">
        <f t="shared" si="379"/>
        <v>No</v>
      </c>
      <c r="P3494">
        <f t="shared" si="380"/>
        <v>0</v>
      </c>
      <c r="Q3494">
        <f t="shared" si="381"/>
        <v>4813937689</v>
      </c>
      <c r="R3494">
        <f t="shared" si="382"/>
        <v>4.1933383153624479</v>
      </c>
      <c r="S3494" t="str">
        <f t="shared" si="383"/>
        <v>Acceptable</v>
      </c>
      <c r="T3494">
        <f>ROUNDUP(C3494,0)</f>
        <v>4</v>
      </c>
      <c r="U3494">
        <f>ROUNDDOWN(C3494,0)</f>
        <v>3</v>
      </c>
      <c r="V3494">
        <f>RIGHT(K3494,2)+2000</f>
        <v>2018</v>
      </c>
      <c r="W3494" t="str">
        <f>INDEX(_xlfn.TEXTSPLIT(K3494,"-"),1,2)</f>
        <v>Jul</v>
      </c>
      <c r="X3494" t="str">
        <f>INDEX(_xlfn.TEXTSPLIT(K3494,"-"),1,1)</f>
        <v>18</v>
      </c>
      <c r="Y3494">
        <f>INDEX(months!B:B,MATCH(Sheet1!W3494,months!A:A,0))</f>
        <v>7</v>
      </c>
      <c r="Z3494">
        <f t="shared" si="384"/>
        <v>43299</v>
      </c>
    </row>
    <row r="3495" spans="1:26" x14ac:dyDescent="0.2">
      <c r="A3495" t="s">
        <v>5016</v>
      </c>
      <c r="B3495" t="s">
        <v>4950</v>
      </c>
      <c r="C3495">
        <v>4.5</v>
      </c>
      <c r="D3495">
        <v>2764964</v>
      </c>
      <c r="E3495" t="s">
        <v>46</v>
      </c>
      <c r="F3495" t="s">
        <v>448</v>
      </c>
      <c r="G3495" t="s">
        <v>23</v>
      </c>
      <c r="H3495" t="s">
        <v>24</v>
      </c>
      <c r="I3495" t="s">
        <v>25</v>
      </c>
      <c r="J3495" t="s">
        <v>4951</v>
      </c>
      <c r="K3495" t="s">
        <v>173</v>
      </c>
      <c r="L3495" t="s">
        <v>46</v>
      </c>
      <c r="M3495" t="s">
        <v>46</v>
      </c>
      <c r="N3495">
        <f t="shared" si="378"/>
        <v>0</v>
      </c>
      <c r="O3495" t="str">
        <f t="shared" si="379"/>
        <v>No</v>
      </c>
      <c r="P3495">
        <f t="shared" si="380"/>
        <v>0</v>
      </c>
      <c r="Q3495">
        <f t="shared" si="381"/>
        <v>4813937689</v>
      </c>
      <c r="R3495">
        <f t="shared" si="382"/>
        <v>4.1933383153624479</v>
      </c>
      <c r="S3495" t="str">
        <f t="shared" si="383"/>
        <v>Acceptable</v>
      </c>
      <c r="T3495">
        <f>ROUNDUP(C3495,0)</f>
        <v>5</v>
      </c>
      <c r="U3495">
        <f>ROUNDDOWN(C3495,0)</f>
        <v>4</v>
      </c>
      <c r="V3495">
        <f>RIGHT(K3495,2)+2000</f>
        <v>2018</v>
      </c>
      <c r="W3495" t="str">
        <f>INDEX(_xlfn.TEXTSPLIT(K3495,"-"),1,2)</f>
        <v>Aug</v>
      </c>
      <c r="X3495" t="str">
        <f>INDEX(_xlfn.TEXTSPLIT(K3495,"-"),1,1)</f>
        <v>2</v>
      </c>
      <c r="Y3495">
        <f>INDEX(months!B:B,MATCH(Sheet1!W3495,months!A:A,0))</f>
        <v>8</v>
      </c>
      <c r="Z3495">
        <f t="shared" si="384"/>
        <v>43314</v>
      </c>
    </row>
    <row r="3496" spans="1:26" x14ac:dyDescent="0.2">
      <c r="A3496" t="s">
        <v>5017</v>
      </c>
      <c r="B3496" t="s">
        <v>4950</v>
      </c>
      <c r="C3496">
        <v>4.4000000000000004</v>
      </c>
      <c r="D3496">
        <v>41418</v>
      </c>
      <c r="E3496" t="s">
        <v>193</v>
      </c>
      <c r="F3496" t="s">
        <v>65</v>
      </c>
      <c r="G3496" t="s">
        <v>23</v>
      </c>
      <c r="H3496" t="s">
        <v>24</v>
      </c>
      <c r="I3496" t="s">
        <v>25</v>
      </c>
      <c r="J3496" t="s">
        <v>4951</v>
      </c>
      <c r="K3496" t="s">
        <v>5018</v>
      </c>
      <c r="L3496" t="s">
        <v>5019</v>
      </c>
      <c r="M3496" t="s">
        <v>237</v>
      </c>
      <c r="N3496">
        <f t="shared" si="378"/>
        <v>0</v>
      </c>
      <c r="O3496" t="str">
        <f t="shared" si="379"/>
        <v>No</v>
      </c>
      <c r="P3496">
        <f t="shared" si="380"/>
        <v>0</v>
      </c>
      <c r="Q3496">
        <f t="shared" si="381"/>
        <v>4813937689</v>
      </c>
      <c r="R3496">
        <f t="shared" si="382"/>
        <v>4.1933383153624479</v>
      </c>
      <c r="S3496" t="str">
        <f t="shared" si="383"/>
        <v>Acceptable</v>
      </c>
      <c r="T3496">
        <f>ROUNDUP(C3496,0)</f>
        <v>5</v>
      </c>
      <c r="U3496">
        <f>ROUNDDOWN(C3496,0)</f>
        <v>4</v>
      </c>
      <c r="V3496">
        <f>RIGHT(K3496,2)+2000</f>
        <v>2016</v>
      </c>
      <c r="W3496" t="str">
        <f>INDEX(_xlfn.TEXTSPLIT(K3496,"-"),1,2)</f>
        <v>Dec</v>
      </c>
      <c r="X3496" t="str">
        <f>INDEX(_xlfn.TEXTSPLIT(K3496,"-"),1,1)</f>
        <v>11</v>
      </c>
      <c r="Y3496">
        <f>INDEX(months!B:B,MATCH(Sheet1!W3496,months!A:A,0))</f>
        <v>12</v>
      </c>
      <c r="Z3496">
        <f t="shared" si="384"/>
        <v>42715</v>
      </c>
    </row>
    <row r="3497" spans="1:26" x14ac:dyDescent="0.2">
      <c r="A3497" t="s">
        <v>5020</v>
      </c>
      <c r="B3497" t="s">
        <v>4950</v>
      </c>
      <c r="C3497">
        <v>4</v>
      </c>
      <c r="D3497">
        <v>549973</v>
      </c>
      <c r="E3497" t="s">
        <v>46</v>
      </c>
      <c r="F3497" t="s">
        <v>43</v>
      </c>
      <c r="G3497" t="s">
        <v>23</v>
      </c>
      <c r="H3497" t="s">
        <v>24</v>
      </c>
      <c r="I3497" t="s">
        <v>25</v>
      </c>
      <c r="J3497" t="s">
        <v>4951</v>
      </c>
      <c r="K3497" t="s">
        <v>287</v>
      </c>
      <c r="L3497" t="s">
        <v>46</v>
      </c>
      <c r="M3497" t="s">
        <v>46</v>
      </c>
      <c r="N3497">
        <f t="shared" si="378"/>
        <v>0</v>
      </c>
      <c r="O3497" t="str">
        <f t="shared" si="379"/>
        <v>No</v>
      </c>
      <c r="P3497">
        <f t="shared" si="380"/>
        <v>0</v>
      </c>
      <c r="Q3497">
        <f t="shared" si="381"/>
        <v>4813937689</v>
      </c>
      <c r="R3497">
        <f t="shared" si="382"/>
        <v>4.1933383153624479</v>
      </c>
      <c r="S3497" t="str">
        <f t="shared" si="383"/>
        <v>Acceptable</v>
      </c>
      <c r="T3497">
        <f>ROUNDUP(C3497,0)</f>
        <v>4</v>
      </c>
      <c r="U3497">
        <f>ROUNDDOWN(C3497,0)</f>
        <v>4</v>
      </c>
      <c r="V3497">
        <f>RIGHT(K3497,2)+2000</f>
        <v>2018</v>
      </c>
      <c r="W3497" t="str">
        <f>INDEX(_xlfn.TEXTSPLIT(K3497,"-"),1,2)</f>
        <v>Jul</v>
      </c>
      <c r="X3497" t="str">
        <f>INDEX(_xlfn.TEXTSPLIT(K3497,"-"),1,1)</f>
        <v>4</v>
      </c>
      <c r="Y3497">
        <f>INDEX(months!B:B,MATCH(Sheet1!W3497,months!A:A,0))</f>
        <v>7</v>
      </c>
      <c r="Z3497">
        <f t="shared" si="384"/>
        <v>43285</v>
      </c>
    </row>
    <row r="3498" spans="1:26" x14ac:dyDescent="0.2">
      <c r="A3498" t="s">
        <v>5021</v>
      </c>
      <c r="B3498" t="s">
        <v>4950</v>
      </c>
      <c r="C3498">
        <v>4</v>
      </c>
      <c r="D3498">
        <v>212</v>
      </c>
      <c r="E3498" t="s">
        <v>1245</v>
      </c>
      <c r="F3498" t="s">
        <v>65</v>
      </c>
      <c r="G3498" t="s">
        <v>23</v>
      </c>
      <c r="H3498" t="s">
        <v>24</v>
      </c>
      <c r="I3498" t="s">
        <v>25</v>
      </c>
      <c r="J3498" t="s">
        <v>4951</v>
      </c>
      <c r="K3498" t="s">
        <v>62</v>
      </c>
      <c r="L3498" t="s">
        <v>5022</v>
      </c>
      <c r="M3498" t="s">
        <v>81</v>
      </c>
      <c r="N3498">
        <f t="shared" si="378"/>
        <v>0</v>
      </c>
      <c r="O3498" t="str">
        <f t="shared" si="379"/>
        <v>No</v>
      </c>
      <c r="P3498">
        <f t="shared" si="380"/>
        <v>0</v>
      </c>
      <c r="Q3498">
        <f t="shared" si="381"/>
        <v>4813937689</v>
      </c>
      <c r="R3498">
        <f t="shared" si="382"/>
        <v>4.1933383153624479</v>
      </c>
      <c r="S3498" t="str">
        <f t="shared" si="383"/>
        <v>Acceptable</v>
      </c>
      <c r="T3498">
        <f>ROUNDUP(C3498,0)</f>
        <v>4</v>
      </c>
      <c r="U3498">
        <f>ROUNDDOWN(C3498,0)</f>
        <v>4</v>
      </c>
      <c r="V3498">
        <f>RIGHT(K3498,2)+2000</f>
        <v>2018</v>
      </c>
      <c r="W3498" t="str">
        <f>INDEX(_xlfn.TEXTSPLIT(K3498,"-"),1,2)</f>
        <v>Apr</v>
      </c>
      <c r="X3498" t="str">
        <f>INDEX(_xlfn.TEXTSPLIT(K3498,"-"),1,1)</f>
        <v>26</v>
      </c>
      <c r="Y3498">
        <f>INDEX(months!B:B,MATCH(Sheet1!W3498,months!A:A,0))</f>
        <v>4</v>
      </c>
      <c r="Z3498">
        <f t="shared" si="384"/>
        <v>43216</v>
      </c>
    </row>
    <row r="3499" spans="1:26" x14ac:dyDescent="0.2">
      <c r="A3499" t="s">
        <v>5023</v>
      </c>
      <c r="B3499" t="s">
        <v>4950</v>
      </c>
      <c r="C3499">
        <v>4.4000000000000004</v>
      </c>
      <c r="D3499">
        <v>6011</v>
      </c>
      <c r="E3499" t="s">
        <v>733</v>
      </c>
      <c r="F3499" t="s">
        <v>32</v>
      </c>
      <c r="G3499" t="s">
        <v>23</v>
      </c>
      <c r="H3499" t="s">
        <v>24</v>
      </c>
      <c r="I3499" t="s">
        <v>25</v>
      </c>
      <c r="J3499" t="s">
        <v>4951</v>
      </c>
      <c r="K3499" t="s">
        <v>5024</v>
      </c>
      <c r="L3499" t="s">
        <v>466</v>
      </c>
      <c r="M3499" t="s">
        <v>81</v>
      </c>
      <c r="N3499">
        <f t="shared" si="378"/>
        <v>0</v>
      </c>
      <c r="O3499" t="str">
        <f t="shared" si="379"/>
        <v>No</v>
      </c>
      <c r="P3499">
        <f t="shared" si="380"/>
        <v>0</v>
      </c>
      <c r="Q3499">
        <f t="shared" si="381"/>
        <v>4813937689</v>
      </c>
      <c r="R3499">
        <f t="shared" si="382"/>
        <v>4.1933383153624479</v>
      </c>
      <c r="S3499" t="str">
        <f t="shared" si="383"/>
        <v>Acceptable</v>
      </c>
      <c r="T3499">
        <f>ROUNDUP(C3499,0)</f>
        <v>5</v>
      </c>
      <c r="U3499">
        <f>ROUNDDOWN(C3499,0)</f>
        <v>4</v>
      </c>
      <c r="V3499">
        <f>RIGHT(K3499,2)+2000</f>
        <v>2015</v>
      </c>
      <c r="W3499" t="str">
        <f>INDEX(_xlfn.TEXTSPLIT(K3499,"-"),1,2)</f>
        <v>Dec</v>
      </c>
      <c r="X3499" t="str">
        <f>INDEX(_xlfn.TEXTSPLIT(K3499,"-"),1,1)</f>
        <v>19</v>
      </c>
      <c r="Y3499">
        <f>INDEX(months!B:B,MATCH(Sheet1!W3499,months!A:A,0))</f>
        <v>12</v>
      </c>
      <c r="Z3499">
        <f t="shared" si="384"/>
        <v>42357</v>
      </c>
    </row>
    <row r="3500" spans="1:26" x14ac:dyDescent="0.2">
      <c r="A3500" t="s">
        <v>5025</v>
      </c>
      <c r="B3500" t="s">
        <v>4950</v>
      </c>
      <c r="C3500">
        <v>4.7</v>
      </c>
      <c r="D3500">
        <v>17955</v>
      </c>
      <c r="E3500" t="s">
        <v>1113</v>
      </c>
      <c r="F3500" t="s">
        <v>65</v>
      </c>
      <c r="G3500" t="s">
        <v>23</v>
      </c>
      <c r="H3500" t="s">
        <v>24</v>
      </c>
      <c r="I3500" t="s">
        <v>25</v>
      </c>
      <c r="J3500" t="s">
        <v>4951</v>
      </c>
      <c r="K3500" t="s">
        <v>746</v>
      </c>
      <c r="L3500" t="s">
        <v>5026</v>
      </c>
      <c r="M3500" t="s">
        <v>29</v>
      </c>
      <c r="N3500">
        <f t="shared" si="378"/>
        <v>0</v>
      </c>
      <c r="O3500" t="str">
        <f t="shared" si="379"/>
        <v>No</v>
      </c>
      <c r="P3500">
        <f t="shared" si="380"/>
        <v>0</v>
      </c>
      <c r="Q3500">
        <f t="shared" si="381"/>
        <v>4813937689</v>
      </c>
      <c r="R3500">
        <f t="shared" si="382"/>
        <v>4.1933383153624479</v>
      </c>
      <c r="S3500" t="str">
        <f t="shared" si="383"/>
        <v>Acceptable</v>
      </c>
      <c r="T3500">
        <f>ROUNDUP(C3500,0)</f>
        <v>5</v>
      </c>
      <c r="U3500">
        <f>ROUNDDOWN(C3500,0)</f>
        <v>4</v>
      </c>
      <c r="V3500">
        <f>RIGHT(K3500,2)+2000</f>
        <v>2018</v>
      </c>
      <c r="W3500" t="str">
        <f>INDEX(_xlfn.TEXTSPLIT(K3500,"-"),1,2)</f>
        <v>May</v>
      </c>
      <c r="X3500" t="str">
        <f>INDEX(_xlfn.TEXTSPLIT(K3500,"-"),1,1)</f>
        <v>23</v>
      </c>
      <c r="Y3500">
        <f>INDEX(months!B:B,MATCH(Sheet1!W3500,months!A:A,0))</f>
        <v>5</v>
      </c>
      <c r="Z3500">
        <f t="shared" si="384"/>
        <v>43243</v>
      </c>
    </row>
    <row r="3501" spans="1:26" x14ac:dyDescent="0.2">
      <c r="A3501" t="s">
        <v>5027</v>
      </c>
      <c r="B3501" t="s">
        <v>4950</v>
      </c>
      <c r="C3501">
        <v>4.5999999999999996</v>
      </c>
      <c r="D3501">
        <v>25370</v>
      </c>
      <c r="E3501" t="s">
        <v>46</v>
      </c>
      <c r="F3501" t="s">
        <v>65</v>
      </c>
      <c r="G3501" t="s">
        <v>23</v>
      </c>
      <c r="H3501" t="s">
        <v>24</v>
      </c>
      <c r="I3501" t="s">
        <v>25</v>
      </c>
      <c r="J3501" t="s">
        <v>4951</v>
      </c>
      <c r="K3501" t="s">
        <v>3021</v>
      </c>
      <c r="L3501" t="s">
        <v>46</v>
      </c>
      <c r="M3501" t="s">
        <v>46</v>
      </c>
      <c r="N3501">
        <f t="shared" si="378"/>
        <v>0</v>
      </c>
      <c r="O3501" t="str">
        <f t="shared" si="379"/>
        <v>No</v>
      </c>
      <c r="P3501">
        <f t="shared" si="380"/>
        <v>0</v>
      </c>
      <c r="Q3501">
        <f t="shared" si="381"/>
        <v>4813937689</v>
      </c>
      <c r="R3501">
        <f t="shared" si="382"/>
        <v>4.1933383153624479</v>
      </c>
      <c r="S3501" t="str">
        <f t="shared" si="383"/>
        <v>Acceptable</v>
      </c>
      <c r="T3501">
        <f>ROUNDUP(C3501,0)</f>
        <v>5</v>
      </c>
      <c r="U3501">
        <f>ROUNDDOWN(C3501,0)</f>
        <v>4</v>
      </c>
      <c r="V3501">
        <f>RIGHT(K3501,2)+2000</f>
        <v>2018</v>
      </c>
      <c r="W3501" t="str">
        <f>INDEX(_xlfn.TEXTSPLIT(K3501,"-"),1,2)</f>
        <v>Aug</v>
      </c>
      <c r="X3501" t="str">
        <f>INDEX(_xlfn.TEXTSPLIT(K3501,"-"),1,1)</f>
        <v>6</v>
      </c>
      <c r="Y3501">
        <f>INDEX(months!B:B,MATCH(Sheet1!W3501,months!A:A,0))</f>
        <v>8</v>
      </c>
      <c r="Z3501">
        <f t="shared" si="384"/>
        <v>43318</v>
      </c>
    </row>
    <row r="3502" spans="1:26" x14ac:dyDescent="0.2">
      <c r="A3502" t="s">
        <v>5028</v>
      </c>
      <c r="B3502" t="s">
        <v>4950</v>
      </c>
      <c r="C3502">
        <v>4.2</v>
      </c>
      <c r="D3502">
        <v>74146</v>
      </c>
      <c r="E3502" t="s">
        <v>296</v>
      </c>
      <c r="F3502" t="s">
        <v>89</v>
      </c>
      <c r="G3502" t="s">
        <v>23</v>
      </c>
      <c r="H3502" t="s">
        <v>24</v>
      </c>
      <c r="I3502" t="s">
        <v>25</v>
      </c>
      <c r="J3502" t="s">
        <v>4951</v>
      </c>
      <c r="K3502" t="s">
        <v>266</v>
      </c>
      <c r="L3502" t="s">
        <v>2639</v>
      </c>
      <c r="M3502" t="s">
        <v>54</v>
      </c>
      <c r="N3502">
        <f t="shared" si="378"/>
        <v>0</v>
      </c>
      <c r="O3502" t="str">
        <f t="shared" si="379"/>
        <v>No</v>
      </c>
      <c r="P3502">
        <f t="shared" si="380"/>
        <v>0</v>
      </c>
      <c r="Q3502">
        <f t="shared" si="381"/>
        <v>4813937689</v>
      </c>
      <c r="R3502">
        <f t="shared" si="382"/>
        <v>4.1933383153624479</v>
      </c>
      <c r="S3502" t="str">
        <f t="shared" si="383"/>
        <v>Acceptable</v>
      </c>
      <c r="T3502">
        <f>ROUNDUP(C3502,0)</f>
        <v>5</v>
      </c>
      <c r="U3502">
        <f>ROUNDDOWN(C3502,0)</f>
        <v>4</v>
      </c>
      <c r="V3502">
        <f>RIGHT(K3502,2)+2000</f>
        <v>2018</v>
      </c>
      <c r="W3502" t="str">
        <f>INDEX(_xlfn.TEXTSPLIT(K3502,"-"),1,2)</f>
        <v>Jul</v>
      </c>
      <c r="X3502" t="str">
        <f>INDEX(_xlfn.TEXTSPLIT(K3502,"-"),1,1)</f>
        <v>16</v>
      </c>
      <c r="Y3502">
        <f>INDEX(months!B:B,MATCH(Sheet1!W3502,months!A:A,0))</f>
        <v>7</v>
      </c>
      <c r="Z3502">
        <f t="shared" si="384"/>
        <v>43297</v>
      </c>
    </row>
    <row r="3503" spans="1:26" x14ac:dyDescent="0.2">
      <c r="A3503" t="s">
        <v>5029</v>
      </c>
      <c r="B3503" t="s">
        <v>4950</v>
      </c>
      <c r="C3503">
        <v>4.5</v>
      </c>
      <c r="D3503">
        <v>176873</v>
      </c>
      <c r="E3503" t="s">
        <v>336</v>
      </c>
      <c r="F3503" t="s">
        <v>65</v>
      </c>
      <c r="G3503" t="s">
        <v>23</v>
      </c>
      <c r="H3503" t="s">
        <v>24</v>
      </c>
      <c r="I3503" t="s">
        <v>25</v>
      </c>
      <c r="J3503" t="s">
        <v>4951</v>
      </c>
      <c r="K3503" t="s">
        <v>5030</v>
      </c>
      <c r="L3503" t="s">
        <v>5031</v>
      </c>
      <c r="M3503" t="s">
        <v>81</v>
      </c>
      <c r="N3503">
        <f t="shared" si="378"/>
        <v>0</v>
      </c>
      <c r="O3503" t="str">
        <f t="shared" si="379"/>
        <v>No</v>
      </c>
      <c r="P3503">
        <f t="shared" si="380"/>
        <v>0</v>
      </c>
      <c r="Q3503">
        <f t="shared" si="381"/>
        <v>4813937689</v>
      </c>
      <c r="R3503">
        <f t="shared" si="382"/>
        <v>4.1933383153624479</v>
      </c>
      <c r="S3503" t="str">
        <f t="shared" si="383"/>
        <v>Acceptable</v>
      </c>
      <c r="T3503">
        <f>ROUNDUP(C3503,0)</f>
        <v>5</v>
      </c>
      <c r="U3503">
        <f>ROUNDDOWN(C3503,0)</f>
        <v>4</v>
      </c>
      <c r="V3503">
        <f>RIGHT(K3503,2)+2000</f>
        <v>2017</v>
      </c>
      <c r="W3503" t="str">
        <f>INDEX(_xlfn.TEXTSPLIT(K3503,"-"),1,2)</f>
        <v>Oct</v>
      </c>
      <c r="X3503" t="str">
        <f>INDEX(_xlfn.TEXTSPLIT(K3503,"-"),1,1)</f>
        <v>30</v>
      </c>
      <c r="Y3503">
        <f>INDEX(months!B:B,MATCH(Sheet1!W3503,months!A:A,0))</f>
        <v>10</v>
      </c>
      <c r="Z3503">
        <f t="shared" si="384"/>
        <v>43038</v>
      </c>
    </row>
    <row r="3504" spans="1:26" x14ac:dyDescent="0.2">
      <c r="A3504" t="s">
        <v>5032</v>
      </c>
      <c r="B3504" t="s">
        <v>4950</v>
      </c>
      <c r="C3504">
        <v>4.5999999999999996</v>
      </c>
      <c r="D3504">
        <v>404617</v>
      </c>
      <c r="E3504" t="s">
        <v>46</v>
      </c>
      <c r="F3504" t="s">
        <v>89</v>
      </c>
      <c r="G3504" t="s">
        <v>23</v>
      </c>
      <c r="H3504" t="s">
        <v>24</v>
      </c>
      <c r="I3504" t="s">
        <v>25</v>
      </c>
      <c r="J3504" t="s">
        <v>4951</v>
      </c>
      <c r="K3504" t="s">
        <v>3400</v>
      </c>
      <c r="L3504" t="s">
        <v>46</v>
      </c>
      <c r="M3504" t="s">
        <v>46</v>
      </c>
      <c r="N3504">
        <f t="shared" si="378"/>
        <v>0</v>
      </c>
      <c r="O3504" t="str">
        <f t="shared" si="379"/>
        <v>No</v>
      </c>
      <c r="P3504">
        <f t="shared" si="380"/>
        <v>0</v>
      </c>
      <c r="Q3504">
        <f t="shared" si="381"/>
        <v>4813937689</v>
      </c>
      <c r="R3504">
        <f t="shared" si="382"/>
        <v>4.1933383153624479</v>
      </c>
      <c r="S3504" t="str">
        <f t="shared" si="383"/>
        <v>Acceptable</v>
      </c>
      <c r="T3504">
        <f>ROUNDUP(C3504,0)</f>
        <v>5</v>
      </c>
      <c r="U3504">
        <f>ROUNDDOWN(C3504,0)</f>
        <v>4</v>
      </c>
      <c r="V3504">
        <f>RIGHT(K3504,2)+2000</f>
        <v>2018</v>
      </c>
      <c r="W3504" t="str">
        <f>INDEX(_xlfn.TEXTSPLIT(K3504,"-"),1,2)</f>
        <v>Apr</v>
      </c>
      <c r="X3504" t="str">
        <f>INDEX(_xlfn.TEXTSPLIT(K3504,"-"),1,1)</f>
        <v>6</v>
      </c>
      <c r="Y3504">
        <f>INDEX(months!B:B,MATCH(Sheet1!W3504,months!A:A,0))</f>
        <v>4</v>
      </c>
      <c r="Z3504">
        <f t="shared" si="384"/>
        <v>43196</v>
      </c>
    </row>
    <row r="3505" spans="1:26" x14ac:dyDescent="0.2">
      <c r="A3505" t="s">
        <v>5033</v>
      </c>
      <c r="B3505" t="s">
        <v>4950</v>
      </c>
      <c r="C3505">
        <v>4</v>
      </c>
      <c r="D3505">
        <v>10270</v>
      </c>
      <c r="E3505" t="s">
        <v>899</v>
      </c>
      <c r="F3505" t="s">
        <v>65</v>
      </c>
      <c r="G3505" t="s">
        <v>23</v>
      </c>
      <c r="H3505" t="s">
        <v>24</v>
      </c>
      <c r="I3505" t="s">
        <v>25</v>
      </c>
      <c r="J3505" t="s">
        <v>4951</v>
      </c>
      <c r="K3505" t="s">
        <v>1330</v>
      </c>
      <c r="L3505" t="s">
        <v>1179</v>
      </c>
      <c r="M3505" t="s">
        <v>86</v>
      </c>
      <c r="N3505">
        <f t="shared" si="378"/>
        <v>0</v>
      </c>
      <c r="O3505" t="str">
        <f t="shared" si="379"/>
        <v>No</v>
      </c>
      <c r="P3505">
        <f t="shared" si="380"/>
        <v>0</v>
      </c>
      <c r="Q3505">
        <f t="shared" si="381"/>
        <v>4813937689</v>
      </c>
      <c r="R3505">
        <f t="shared" si="382"/>
        <v>4.1933383153624479</v>
      </c>
      <c r="S3505" t="str">
        <f t="shared" si="383"/>
        <v>Acceptable</v>
      </c>
      <c r="T3505">
        <f>ROUNDUP(C3505,0)</f>
        <v>4</v>
      </c>
      <c r="U3505">
        <f>ROUNDDOWN(C3505,0)</f>
        <v>4</v>
      </c>
      <c r="V3505">
        <f>RIGHT(K3505,2)+2000</f>
        <v>2018</v>
      </c>
      <c r="W3505" t="str">
        <f>INDEX(_xlfn.TEXTSPLIT(K3505,"-"),1,2)</f>
        <v>Mar</v>
      </c>
      <c r="X3505" t="str">
        <f>INDEX(_xlfn.TEXTSPLIT(K3505,"-"),1,1)</f>
        <v>23</v>
      </c>
      <c r="Y3505">
        <f>INDEX(months!B:B,MATCH(Sheet1!W3505,months!A:A,0))</f>
        <v>3</v>
      </c>
      <c r="Z3505">
        <f t="shared" si="384"/>
        <v>43182</v>
      </c>
    </row>
    <row r="3506" spans="1:26" x14ac:dyDescent="0.2">
      <c r="A3506" t="s">
        <v>5034</v>
      </c>
      <c r="B3506" t="s">
        <v>4950</v>
      </c>
      <c r="C3506">
        <v>4.5</v>
      </c>
      <c r="D3506">
        <v>155999</v>
      </c>
      <c r="E3506" t="s">
        <v>83</v>
      </c>
      <c r="F3506" t="s">
        <v>89</v>
      </c>
      <c r="G3506" t="s">
        <v>23</v>
      </c>
      <c r="H3506" t="s">
        <v>24</v>
      </c>
      <c r="I3506" t="s">
        <v>25</v>
      </c>
      <c r="J3506" t="s">
        <v>4951</v>
      </c>
      <c r="K3506" t="s">
        <v>2235</v>
      </c>
      <c r="L3506" t="s">
        <v>5035</v>
      </c>
      <c r="M3506" t="s">
        <v>54</v>
      </c>
      <c r="N3506">
        <f t="shared" si="378"/>
        <v>0</v>
      </c>
      <c r="O3506" t="str">
        <f t="shared" si="379"/>
        <v>No</v>
      </c>
      <c r="P3506">
        <f t="shared" si="380"/>
        <v>0</v>
      </c>
      <c r="Q3506">
        <f t="shared" si="381"/>
        <v>4813937689</v>
      </c>
      <c r="R3506">
        <f t="shared" si="382"/>
        <v>4.1933383153624479</v>
      </c>
      <c r="S3506" t="str">
        <f t="shared" si="383"/>
        <v>Acceptable</v>
      </c>
      <c r="T3506">
        <f>ROUNDUP(C3506,0)</f>
        <v>5</v>
      </c>
      <c r="U3506">
        <f>ROUNDDOWN(C3506,0)</f>
        <v>4</v>
      </c>
      <c r="V3506">
        <f>RIGHT(K3506,2)+2000</f>
        <v>2018</v>
      </c>
      <c r="W3506" t="str">
        <f>INDEX(_xlfn.TEXTSPLIT(K3506,"-"),1,2)</f>
        <v>Aug</v>
      </c>
      <c r="X3506" t="str">
        <f>INDEX(_xlfn.TEXTSPLIT(K3506,"-"),1,1)</f>
        <v>5</v>
      </c>
      <c r="Y3506">
        <f>INDEX(months!B:B,MATCH(Sheet1!W3506,months!A:A,0))</f>
        <v>8</v>
      </c>
      <c r="Z3506">
        <f t="shared" si="384"/>
        <v>43317</v>
      </c>
    </row>
    <row r="3507" spans="1:26" x14ac:dyDescent="0.2">
      <c r="A3507" t="s">
        <v>5036</v>
      </c>
      <c r="B3507" t="s">
        <v>4950</v>
      </c>
      <c r="C3507">
        <v>4.4000000000000004</v>
      </c>
      <c r="D3507">
        <v>56713</v>
      </c>
      <c r="E3507" t="s">
        <v>42</v>
      </c>
      <c r="F3507" t="s">
        <v>65</v>
      </c>
      <c r="G3507" t="s">
        <v>23</v>
      </c>
      <c r="H3507" t="s">
        <v>24</v>
      </c>
      <c r="I3507" t="s">
        <v>25</v>
      </c>
      <c r="J3507" t="s">
        <v>4951</v>
      </c>
      <c r="K3507" t="s">
        <v>759</v>
      </c>
      <c r="L3507" t="s">
        <v>5037</v>
      </c>
      <c r="M3507" t="s">
        <v>81</v>
      </c>
      <c r="N3507">
        <f t="shared" si="378"/>
        <v>0</v>
      </c>
      <c r="O3507" t="str">
        <f t="shared" si="379"/>
        <v>No</v>
      </c>
      <c r="P3507">
        <f t="shared" si="380"/>
        <v>0</v>
      </c>
      <c r="Q3507">
        <f t="shared" si="381"/>
        <v>4813937689</v>
      </c>
      <c r="R3507">
        <f t="shared" si="382"/>
        <v>4.1933383153624479</v>
      </c>
      <c r="S3507" t="str">
        <f t="shared" si="383"/>
        <v>Acceptable</v>
      </c>
      <c r="T3507">
        <f>ROUNDUP(C3507,0)</f>
        <v>5</v>
      </c>
      <c r="U3507">
        <f>ROUNDDOWN(C3507,0)</f>
        <v>4</v>
      </c>
      <c r="V3507">
        <f>RIGHT(K3507,2)+2000</f>
        <v>2018</v>
      </c>
      <c r="W3507" t="str">
        <f>INDEX(_xlfn.TEXTSPLIT(K3507,"-"),1,2)</f>
        <v>Jul</v>
      </c>
      <c r="X3507" t="str">
        <f>INDEX(_xlfn.TEXTSPLIT(K3507,"-"),1,1)</f>
        <v>5</v>
      </c>
      <c r="Y3507">
        <f>INDEX(months!B:B,MATCH(Sheet1!W3507,months!A:A,0))</f>
        <v>7</v>
      </c>
      <c r="Z3507">
        <f t="shared" si="384"/>
        <v>43286</v>
      </c>
    </row>
    <row r="3508" spans="1:26" x14ac:dyDescent="0.2">
      <c r="A3508" t="s">
        <v>5038</v>
      </c>
      <c r="B3508" t="s">
        <v>4950</v>
      </c>
      <c r="C3508">
        <v>4.3</v>
      </c>
      <c r="D3508">
        <v>117255</v>
      </c>
      <c r="E3508" t="s">
        <v>46</v>
      </c>
      <c r="F3508" t="s">
        <v>65</v>
      </c>
      <c r="G3508" t="s">
        <v>23</v>
      </c>
      <c r="H3508" t="s">
        <v>24</v>
      </c>
      <c r="I3508" t="s">
        <v>25</v>
      </c>
      <c r="J3508" t="s">
        <v>4951</v>
      </c>
      <c r="K3508" t="s">
        <v>3021</v>
      </c>
      <c r="L3508" t="s">
        <v>46</v>
      </c>
      <c r="M3508" t="s">
        <v>46</v>
      </c>
      <c r="N3508">
        <f t="shared" si="378"/>
        <v>0</v>
      </c>
      <c r="O3508" t="str">
        <f t="shared" si="379"/>
        <v>No</v>
      </c>
      <c r="P3508">
        <f t="shared" si="380"/>
        <v>0</v>
      </c>
      <c r="Q3508">
        <f t="shared" si="381"/>
        <v>4813937689</v>
      </c>
      <c r="R3508">
        <f t="shared" si="382"/>
        <v>4.1933383153624479</v>
      </c>
      <c r="S3508" t="str">
        <f t="shared" si="383"/>
        <v>Acceptable</v>
      </c>
      <c r="T3508">
        <f>ROUNDUP(C3508,0)</f>
        <v>5</v>
      </c>
      <c r="U3508">
        <f>ROUNDDOWN(C3508,0)</f>
        <v>4</v>
      </c>
      <c r="V3508">
        <f>RIGHT(K3508,2)+2000</f>
        <v>2018</v>
      </c>
      <c r="W3508" t="str">
        <f>INDEX(_xlfn.TEXTSPLIT(K3508,"-"),1,2)</f>
        <v>Aug</v>
      </c>
      <c r="X3508" t="str">
        <f>INDEX(_xlfn.TEXTSPLIT(K3508,"-"),1,1)</f>
        <v>6</v>
      </c>
      <c r="Y3508">
        <f>INDEX(months!B:B,MATCH(Sheet1!W3508,months!A:A,0))</f>
        <v>8</v>
      </c>
      <c r="Z3508">
        <f t="shared" si="384"/>
        <v>43318</v>
      </c>
    </row>
    <row r="3509" spans="1:26" x14ac:dyDescent="0.2">
      <c r="A3509" t="s">
        <v>4977</v>
      </c>
      <c r="B3509" t="s">
        <v>4950</v>
      </c>
      <c r="C3509">
        <v>4.4000000000000004</v>
      </c>
      <c r="D3509">
        <v>691474</v>
      </c>
      <c r="E3509" t="s">
        <v>46</v>
      </c>
      <c r="F3509" t="s">
        <v>448</v>
      </c>
      <c r="G3509" t="s">
        <v>23</v>
      </c>
      <c r="H3509" t="s">
        <v>24</v>
      </c>
      <c r="I3509" t="s">
        <v>25</v>
      </c>
      <c r="J3509" t="s">
        <v>4951</v>
      </c>
      <c r="K3509" t="s">
        <v>3021</v>
      </c>
      <c r="L3509" t="s">
        <v>46</v>
      </c>
      <c r="M3509" t="s">
        <v>46</v>
      </c>
      <c r="N3509">
        <f t="shared" si="378"/>
        <v>0</v>
      </c>
      <c r="O3509" t="str">
        <f t="shared" si="379"/>
        <v>No</v>
      </c>
      <c r="P3509">
        <f t="shared" si="380"/>
        <v>0</v>
      </c>
      <c r="Q3509">
        <f t="shared" si="381"/>
        <v>4813937689</v>
      </c>
      <c r="R3509">
        <f t="shared" si="382"/>
        <v>4.1933383153624479</v>
      </c>
      <c r="S3509" t="str">
        <f t="shared" si="383"/>
        <v>Acceptable</v>
      </c>
      <c r="T3509">
        <f>ROUNDUP(C3509,0)</f>
        <v>5</v>
      </c>
      <c r="U3509">
        <f>ROUNDDOWN(C3509,0)</f>
        <v>4</v>
      </c>
      <c r="V3509">
        <f>RIGHT(K3509,2)+2000</f>
        <v>2018</v>
      </c>
      <c r="W3509" t="str">
        <f>INDEX(_xlfn.TEXTSPLIT(K3509,"-"),1,2)</f>
        <v>Aug</v>
      </c>
      <c r="X3509" t="str">
        <f>INDEX(_xlfn.TEXTSPLIT(K3509,"-"),1,1)</f>
        <v>6</v>
      </c>
      <c r="Y3509">
        <f>INDEX(months!B:B,MATCH(Sheet1!W3509,months!A:A,0))</f>
        <v>8</v>
      </c>
      <c r="Z3509">
        <f t="shared" si="384"/>
        <v>43318</v>
      </c>
    </row>
    <row r="3510" spans="1:26" x14ac:dyDescent="0.2">
      <c r="A3510" t="s">
        <v>5039</v>
      </c>
      <c r="B3510" t="s">
        <v>4950</v>
      </c>
      <c r="C3510">
        <v>4.5</v>
      </c>
      <c r="D3510">
        <v>298843</v>
      </c>
      <c r="E3510" t="s">
        <v>46</v>
      </c>
      <c r="F3510" t="s">
        <v>89</v>
      </c>
      <c r="G3510" t="s">
        <v>23</v>
      </c>
      <c r="H3510" t="s">
        <v>24</v>
      </c>
      <c r="I3510" t="s">
        <v>25</v>
      </c>
      <c r="J3510" t="s">
        <v>4951</v>
      </c>
      <c r="K3510" t="s">
        <v>2235</v>
      </c>
      <c r="L3510" t="s">
        <v>46</v>
      </c>
      <c r="M3510" t="s">
        <v>46</v>
      </c>
      <c r="N3510">
        <f t="shared" si="378"/>
        <v>0</v>
      </c>
      <c r="O3510" t="str">
        <f t="shared" si="379"/>
        <v>No</v>
      </c>
      <c r="P3510">
        <f t="shared" si="380"/>
        <v>0</v>
      </c>
      <c r="Q3510">
        <f t="shared" si="381"/>
        <v>4813937689</v>
      </c>
      <c r="R3510">
        <f t="shared" si="382"/>
        <v>4.1933383153624479</v>
      </c>
      <c r="S3510" t="str">
        <f t="shared" si="383"/>
        <v>Acceptable</v>
      </c>
      <c r="T3510">
        <f>ROUNDUP(C3510,0)</f>
        <v>5</v>
      </c>
      <c r="U3510">
        <f>ROUNDDOWN(C3510,0)</f>
        <v>4</v>
      </c>
      <c r="V3510">
        <f>RIGHT(K3510,2)+2000</f>
        <v>2018</v>
      </c>
      <c r="W3510" t="str">
        <f>INDEX(_xlfn.TEXTSPLIT(K3510,"-"),1,2)</f>
        <v>Aug</v>
      </c>
      <c r="X3510" t="str">
        <f>INDEX(_xlfn.TEXTSPLIT(K3510,"-"),1,1)</f>
        <v>5</v>
      </c>
      <c r="Y3510">
        <f>INDEX(months!B:B,MATCH(Sheet1!W3510,months!A:A,0))</f>
        <v>8</v>
      </c>
      <c r="Z3510">
        <f t="shared" si="384"/>
        <v>43317</v>
      </c>
    </row>
    <row r="3511" spans="1:26" x14ac:dyDescent="0.2">
      <c r="A3511" t="s">
        <v>5040</v>
      </c>
      <c r="B3511" t="s">
        <v>4950</v>
      </c>
      <c r="C3511">
        <v>4.5</v>
      </c>
      <c r="D3511">
        <v>72513</v>
      </c>
      <c r="E3511" t="s">
        <v>83</v>
      </c>
      <c r="F3511" t="s">
        <v>38</v>
      </c>
      <c r="G3511" t="s">
        <v>23</v>
      </c>
      <c r="H3511" t="s">
        <v>24</v>
      </c>
      <c r="I3511" t="s">
        <v>25</v>
      </c>
      <c r="J3511" t="s">
        <v>4951</v>
      </c>
      <c r="K3511" t="s">
        <v>226</v>
      </c>
      <c r="L3511" t="s">
        <v>5041</v>
      </c>
      <c r="M3511" t="s">
        <v>274</v>
      </c>
      <c r="N3511">
        <f t="shared" si="378"/>
        <v>0</v>
      </c>
      <c r="O3511" t="str">
        <f t="shared" si="379"/>
        <v>No</v>
      </c>
      <c r="P3511">
        <f t="shared" si="380"/>
        <v>0</v>
      </c>
      <c r="Q3511">
        <f t="shared" si="381"/>
        <v>4813937689</v>
      </c>
      <c r="R3511">
        <f t="shared" si="382"/>
        <v>4.1933383153624479</v>
      </c>
      <c r="S3511" t="str">
        <f t="shared" si="383"/>
        <v>Acceptable</v>
      </c>
      <c r="T3511">
        <f>ROUNDUP(C3511,0)</f>
        <v>5</v>
      </c>
      <c r="U3511">
        <f>ROUNDDOWN(C3511,0)</f>
        <v>4</v>
      </c>
      <c r="V3511">
        <f>RIGHT(K3511,2)+2000</f>
        <v>2018</v>
      </c>
      <c r="W3511" t="str">
        <f>INDEX(_xlfn.TEXTSPLIT(K3511,"-"),1,2)</f>
        <v>Jul</v>
      </c>
      <c r="X3511" t="str">
        <f>INDEX(_xlfn.TEXTSPLIT(K3511,"-"),1,1)</f>
        <v>18</v>
      </c>
      <c r="Y3511">
        <f>INDEX(months!B:B,MATCH(Sheet1!W3511,months!A:A,0))</f>
        <v>7</v>
      </c>
      <c r="Z3511">
        <f t="shared" si="384"/>
        <v>43299</v>
      </c>
    </row>
    <row r="3512" spans="1:26" x14ac:dyDescent="0.2">
      <c r="A3512" t="s">
        <v>5000</v>
      </c>
      <c r="B3512" t="s">
        <v>4950</v>
      </c>
      <c r="C3512">
        <v>4.5999999999999996</v>
      </c>
      <c r="D3512">
        <v>1488396</v>
      </c>
      <c r="E3512" t="s">
        <v>46</v>
      </c>
      <c r="F3512" t="s">
        <v>448</v>
      </c>
      <c r="G3512" t="s">
        <v>23</v>
      </c>
      <c r="H3512" t="s">
        <v>24</v>
      </c>
      <c r="I3512" t="s">
        <v>25</v>
      </c>
      <c r="J3512" t="s">
        <v>4951</v>
      </c>
      <c r="K3512" t="s">
        <v>97</v>
      </c>
      <c r="L3512" t="s">
        <v>46</v>
      </c>
      <c r="M3512" t="s">
        <v>46</v>
      </c>
      <c r="N3512">
        <f t="shared" si="378"/>
        <v>0</v>
      </c>
      <c r="O3512" t="str">
        <f t="shared" si="379"/>
        <v>No</v>
      </c>
      <c r="P3512">
        <f t="shared" si="380"/>
        <v>0</v>
      </c>
      <c r="Q3512">
        <f t="shared" si="381"/>
        <v>4813937689</v>
      </c>
      <c r="R3512">
        <f t="shared" si="382"/>
        <v>4.1933383153624479</v>
      </c>
      <c r="S3512" t="str">
        <f t="shared" si="383"/>
        <v>Acceptable</v>
      </c>
      <c r="T3512">
        <f>ROUNDUP(C3512,0)</f>
        <v>5</v>
      </c>
      <c r="U3512">
        <f>ROUNDDOWN(C3512,0)</f>
        <v>4</v>
      </c>
      <c r="V3512">
        <f>RIGHT(K3512,2)+2000</f>
        <v>2018</v>
      </c>
      <c r="W3512" t="str">
        <f>INDEX(_xlfn.TEXTSPLIT(K3512,"-"),1,2)</f>
        <v>Aug</v>
      </c>
      <c r="X3512" t="str">
        <f>INDEX(_xlfn.TEXTSPLIT(K3512,"-"),1,1)</f>
        <v>3</v>
      </c>
      <c r="Y3512">
        <f>INDEX(months!B:B,MATCH(Sheet1!W3512,months!A:A,0))</f>
        <v>8</v>
      </c>
      <c r="Z3512">
        <f t="shared" si="384"/>
        <v>43315</v>
      </c>
    </row>
    <row r="3513" spans="1:26" x14ac:dyDescent="0.2">
      <c r="A3513" t="s">
        <v>5042</v>
      </c>
      <c r="B3513" t="s">
        <v>4950</v>
      </c>
      <c r="C3513">
        <v>4.4000000000000004</v>
      </c>
      <c r="D3513">
        <v>205191</v>
      </c>
      <c r="E3513" t="s">
        <v>398</v>
      </c>
      <c r="F3513" t="s">
        <v>89</v>
      </c>
      <c r="G3513" t="s">
        <v>23</v>
      </c>
      <c r="H3513" t="s">
        <v>24</v>
      </c>
      <c r="I3513" t="s">
        <v>25</v>
      </c>
      <c r="J3513" t="s">
        <v>4951</v>
      </c>
      <c r="K3513" t="s">
        <v>52</v>
      </c>
      <c r="L3513" t="s">
        <v>5043</v>
      </c>
      <c r="M3513" t="s">
        <v>81</v>
      </c>
      <c r="N3513">
        <f t="shared" si="378"/>
        <v>0</v>
      </c>
      <c r="O3513" t="str">
        <f t="shared" si="379"/>
        <v>No</v>
      </c>
      <c r="P3513">
        <f t="shared" si="380"/>
        <v>0</v>
      </c>
      <c r="Q3513">
        <f t="shared" si="381"/>
        <v>4813937689</v>
      </c>
      <c r="R3513">
        <f t="shared" si="382"/>
        <v>4.1933383153624479</v>
      </c>
      <c r="S3513" t="str">
        <f t="shared" si="383"/>
        <v>Acceptable</v>
      </c>
      <c r="T3513">
        <f>ROUNDUP(C3513,0)</f>
        <v>5</v>
      </c>
      <c r="U3513">
        <f>ROUNDDOWN(C3513,0)</f>
        <v>4</v>
      </c>
      <c r="V3513">
        <f>RIGHT(K3513,2)+2000</f>
        <v>2018</v>
      </c>
      <c r="W3513" t="str">
        <f>INDEX(_xlfn.TEXTSPLIT(K3513,"-"),1,2)</f>
        <v>Jun</v>
      </c>
      <c r="X3513" t="str">
        <f>INDEX(_xlfn.TEXTSPLIT(K3513,"-"),1,1)</f>
        <v>20</v>
      </c>
      <c r="Y3513">
        <f>INDEX(months!B:B,MATCH(Sheet1!W3513,months!A:A,0))</f>
        <v>6</v>
      </c>
      <c r="Z3513">
        <f t="shared" si="384"/>
        <v>43271</v>
      </c>
    </row>
    <row r="3514" spans="1:26" x14ac:dyDescent="0.2">
      <c r="A3514" t="s">
        <v>5044</v>
      </c>
      <c r="B3514" t="s">
        <v>4950</v>
      </c>
      <c r="C3514">
        <v>4.5999999999999996</v>
      </c>
      <c r="D3514">
        <v>73695</v>
      </c>
      <c r="E3514" t="s">
        <v>46</v>
      </c>
      <c r="F3514" t="s">
        <v>65</v>
      </c>
      <c r="G3514" t="s">
        <v>23</v>
      </c>
      <c r="H3514" t="s">
        <v>24</v>
      </c>
      <c r="I3514" t="s">
        <v>25</v>
      </c>
      <c r="J3514" t="s">
        <v>4951</v>
      </c>
      <c r="K3514" t="s">
        <v>3021</v>
      </c>
      <c r="L3514" t="s">
        <v>46</v>
      </c>
      <c r="M3514" t="s">
        <v>274</v>
      </c>
      <c r="N3514">
        <f t="shared" si="378"/>
        <v>0</v>
      </c>
      <c r="O3514" t="str">
        <f t="shared" si="379"/>
        <v>No</v>
      </c>
      <c r="P3514">
        <f t="shared" si="380"/>
        <v>0</v>
      </c>
      <c r="Q3514">
        <f t="shared" si="381"/>
        <v>4813937689</v>
      </c>
      <c r="R3514">
        <f t="shared" si="382"/>
        <v>4.1933383153624479</v>
      </c>
      <c r="S3514" t="str">
        <f t="shared" si="383"/>
        <v>Acceptable</v>
      </c>
      <c r="T3514">
        <f>ROUNDUP(C3514,0)</f>
        <v>5</v>
      </c>
      <c r="U3514">
        <f>ROUNDDOWN(C3514,0)</f>
        <v>4</v>
      </c>
      <c r="V3514">
        <f>RIGHT(K3514,2)+2000</f>
        <v>2018</v>
      </c>
      <c r="W3514" t="str">
        <f>INDEX(_xlfn.TEXTSPLIT(K3514,"-"),1,2)</f>
        <v>Aug</v>
      </c>
      <c r="X3514" t="str">
        <f>INDEX(_xlfn.TEXTSPLIT(K3514,"-"),1,1)</f>
        <v>6</v>
      </c>
      <c r="Y3514">
        <f>INDEX(months!B:B,MATCH(Sheet1!W3514,months!A:A,0))</f>
        <v>8</v>
      </c>
      <c r="Z3514">
        <f t="shared" si="384"/>
        <v>43318</v>
      </c>
    </row>
    <row r="3515" spans="1:26" x14ac:dyDescent="0.2">
      <c r="A3515" t="s">
        <v>5045</v>
      </c>
      <c r="B3515" t="s">
        <v>4950</v>
      </c>
      <c r="C3515">
        <v>4.3</v>
      </c>
      <c r="D3515">
        <v>144879</v>
      </c>
      <c r="E3515" t="s">
        <v>46</v>
      </c>
      <c r="F3515" t="s">
        <v>89</v>
      </c>
      <c r="G3515" t="s">
        <v>23</v>
      </c>
      <c r="H3515" t="s">
        <v>24</v>
      </c>
      <c r="I3515" t="s">
        <v>25</v>
      </c>
      <c r="J3515" t="s">
        <v>4951</v>
      </c>
      <c r="K3515" t="s">
        <v>3443</v>
      </c>
      <c r="L3515" t="s">
        <v>935</v>
      </c>
      <c r="M3515" t="s">
        <v>46</v>
      </c>
      <c r="N3515">
        <f t="shared" si="378"/>
        <v>0</v>
      </c>
      <c r="O3515" t="str">
        <f t="shared" si="379"/>
        <v>No</v>
      </c>
      <c r="P3515">
        <f t="shared" si="380"/>
        <v>0</v>
      </c>
      <c r="Q3515">
        <f t="shared" si="381"/>
        <v>4813937689</v>
      </c>
      <c r="R3515">
        <f t="shared" si="382"/>
        <v>4.1933383153624479</v>
      </c>
      <c r="S3515" t="str">
        <f t="shared" si="383"/>
        <v>Acceptable</v>
      </c>
      <c r="T3515">
        <f>ROUNDUP(C3515,0)</f>
        <v>5</v>
      </c>
      <c r="U3515">
        <f>ROUNDDOWN(C3515,0)</f>
        <v>4</v>
      </c>
      <c r="V3515">
        <f>RIGHT(K3515,2)+2000</f>
        <v>2016</v>
      </c>
      <c r="W3515" t="str">
        <f>INDEX(_xlfn.TEXTSPLIT(K3515,"-"),1,2)</f>
        <v>Jan</v>
      </c>
      <c r="X3515" t="str">
        <f>INDEX(_xlfn.TEXTSPLIT(K3515,"-"),1,1)</f>
        <v>24</v>
      </c>
      <c r="Y3515">
        <f>INDEX(months!B:B,MATCH(Sheet1!W3515,months!A:A,0))</f>
        <v>1</v>
      </c>
      <c r="Z3515">
        <f t="shared" si="384"/>
        <v>42393</v>
      </c>
    </row>
    <row r="3516" spans="1:26" x14ac:dyDescent="0.2">
      <c r="A3516" t="s">
        <v>4981</v>
      </c>
      <c r="B3516" t="s">
        <v>4950</v>
      </c>
      <c r="C3516">
        <v>4.5999999999999996</v>
      </c>
      <c r="D3516">
        <v>5383971</v>
      </c>
      <c r="E3516" t="s">
        <v>271</v>
      </c>
      <c r="F3516" t="s">
        <v>448</v>
      </c>
      <c r="G3516" t="s">
        <v>23</v>
      </c>
      <c r="H3516" t="s">
        <v>24</v>
      </c>
      <c r="I3516" t="s">
        <v>25</v>
      </c>
      <c r="J3516" t="s">
        <v>4951</v>
      </c>
      <c r="K3516" t="s">
        <v>97</v>
      </c>
      <c r="L3516" t="s">
        <v>4982</v>
      </c>
      <c r="M3516" t="s">
        <v>86</v>
      </c>
      <c r="N3516">
        <f t="shared" si="378"/>
        <v>0</v>
      </c>
      <c r="O3516" t="str">
        <f t="shared" si="379"/>
        <v>No</v>
      </c>
      <c r="P3516">
        <f t="shared" si="380"/>
        <v>0</v>
      </c>
      <c r="Q3516">
        <f t="shared" si="381"/>
        <v>4813937689</v>
      </c>
      <c r="R3516">
        <f t="shared" si="382"/>
        <v>4.1933383153624479</v>
      </c>
      <c r="S3516" t="str">
        <f t="shared" si="383"/>
        <v>Acceptable</v>
      </c>
      <c r="T3516">
        <f>ROUNDUP(C3516,0)</f>
        <v>5</v>
      </c>
      <c r="U3516">
        <f>ROUNDDOWN(C3516,0)</f>
        <v>4</v>
      </c>
      <c r="V3516">
        <f>RIGHT(K3516,2)+2000</f>
        <v>2018</v>
      </c>
      <c r="W3516" t="str">
        <f>INDEX(_xlfn.TEXTSPLIT(K3516,"-"),1,2)</f>
        <v>Aug</v>
      </c>
      <c r="X3516" t="str">
        <f>INDEX(_xlfn.TEXTSPLIT(K3516,"-"),1,1)</f>
        <v>3</v>
      </c>
      <c r="Y3516">
        <f>INDEX(months!B:B,MATCH(Sheet1!W3516,months!A:A,0))</f>
        <v>8</v>
      </c>
      <c r="Z3516">
        <f t="shared" si="384"/>
        <v>43315</v>
      </c>
    </row>
    <row r="3517" spans="1:26" x14ac:dyDescent="0.2">
      <c r="A3517" t="s">
        <v>5046</v>
      </c>
      <c r="B3517" t="s">
        <v>4950</v>
      </c>
      <c r="C3517">
        <v>4.5</v>
      </c>
      <c r="D3517">
        <v>49794</v>
      </c>
      <c r="E3517" t="s">
        <v>619</v>
      </c>
      <c r="F3517" t="s">
        <v>65</v>
      </c>
      <c r="G3517" t="s">
        <v>23</v>
      </c>
      <c r="H3517" t="s">
        <v>24</v>
      </c>
      <c r="I3517" t="s">
        <v>25</v>
      </c>
      <c r="J3517" t="s">
        <v>4951</v>
      </c>
      <c r="K3517" t="s">
        <v>3405</v>
      </c>
      <c r="L3517" t="s">
        <v>2420</v>
      </c>
      <c r="M3517" t="s">
        <v>60</v>
      </c>
      <c r="N3517">
        <f t="shared" si="378"/>
        <v>0</v>
      </c>
      <c r="O3517" t="str">
        <f t="shared" si="379"/>
        <v>No</v>
      </c>
      <c r="P3517">
        <f t="shared" si="380"/>
        <v>0</v>
      </c>
      <c r="Q3517">
        <f t="shared" si="381"/>
        <v>4813937689</v>
      </c>
      <c r="R3517">
        <f t="shared" si="382"/>
        <v>4.1933383153624479</v>
      </c>
      <c r="S3517" t="str">
        <f t="shared" si="383"/>
        <v>Acceptable</v>
      </c>
      <c r="T3517">
        <f>ROUNDUP(C3517,0)</f>
        <v>5</v>
      </c>
      <c r="U3517">
        <f>ROUNDDOWN(C3517,0)</f>
        <v>4</v>
      </c>
      <c r="V3517">
        <f>RIGHT(K3517,2)+2000</f>
        <v>2017</v>
      </c>
      <c r="W3517" t="str">
        <f>INDEX(_xlfn.TEXTSPLIT(K3517,"-"),1,2)</f>
        <v>Jun</v>
      </c>
      <c r="X3517" t="str">
        <f>INDEX(_xlfn.TEXTSPLIT(K3517,"-"),1,1)</f>
        <v>17</v>
      </c>
      <c r="Y3517">
        <f>INDEX(months!B:B,MATCH(Sheet1!W3517,months!A:A,0))</f>
        <v>6</v>
      </c>
      <c r="Z3517">
        <f t="shared" si="384"/>
        <v>42903</v>
      </c>
    </row>
    <row r="3518" spans="1:26" x14ac:dyDescent="0.2">
      <c r="A3518" t="s">
        <v>5047</v>
      </c>
      <c r="B3518" t="s">
        <v>4950</v>
      </c>
      <c r="C3518">
        <v>4.3</v>
      </c>
      <c r="D3518">
        <v>609182</v>
      </c>
      <c r="E3518" t="s">
        <v>152</v>
      </c>
      <c r="F3518" t="s">
        <v>43</v>
      </c>
      <c r="G3518" t="s">
        <v>23</v>
      </c>
      <c r="H3518" t="s">
        <v>24</v>
      </c>
      <c r="I3518" t="s">
        <v>25</v>
      </c>
      <c r="J3518" t="s">
        <v>4951</v>
      </c>
      <c r="K3518" t="s">
        <v>413</v>
      </c>
      <c r="L3518" t="s">
        <v>3384</v>
      </c>
      <c r="M3518" t="s">
        <v>86</v>
      </c>
      <c r="N3518">
        <f t="shared" si="378"/>
        <v>0</v>
      </c>
      <c r="O3518" t="str">
        <f t="shared" si="379"/>
        <v>No</v>
      </c>
      <c r="P3518">
        <f t="shared" si="380"/>
        <v>0</v>
      </c>
      <c r="Q3518">
        <f t="shared" si="381"/>
        <v>4813937689</v>
      </c>
      <c r="R3518">
        <f t="shared" si="382"/>
        <v>4.1933383153624479</v>
      </c>
      <c r="S3518" t="str">
        <f t="shared" si="383"/>
        <v>Acceptable</v>
      </c>
      <c r="T3518">
        <f>ROUNDUP(C3518,0)</f>
        <v>5</v>
      </c>
      <c r="U3518">
        <f>ROUNDDOWN(C3518,0)</f>
        <v>4</v>
      </c>
      <c r="V3518">
        <f>RIGHT(K3518,2)+2000</f>
        <v>2018</v>
      </c>
      <c r="W3518" t="str">
        <f>INDEX(_xlfn.TEXTSPLIT(K3518,"-"),1,2)</f>
        <v>Jul</v>
      </c>
      <c r="X3518" t="str">
        <f>INDEX(_xlfn.TEXTSPLIT(K3518,"-"),1,1)</f>
        <v>2</v>
      </c>
      <c r="Y3518">
        <f>INDEX(months!B:B,MATCH(Sheet1!W3518,months!A:A,0))</f>
        <v>7</v>
      </c>
      <c r="Z3518">
        <f t="shared" si="384"/>
        <v>43283</v>
      </c>
    </row>
    <row r="3519" spans="1:26" x14ac:dyDescent="0.2">
      <c r="A3519" t="s">
        <v>5048</v>
      </c>
      <c r="B3519" t="s">
        <v>4950</v>
      </c>
      <c r="C3519">
        <v>4.0999999999999996</v>
      </c>
      <c r="D3519">
        <v>979</v>
      </c>
      <c r="E3519" t="s">
        <v>5049</v>
      </c>
      <c r="F3519" t="s">
        <v>50</v>
      </c>
      <c r="G3519" t="s">
        <v>23</v>
      </c>
      <c r="H3519" t="s">
        <v>24</v>
      </c>
      <c r="I3519" t="s">
        <v>25</v>
      </c>
      <c r="J3519" t="s">
        <v>4951</v>
      </c>
      <c r="K3519" t="s">
        <v>5050</v>
      </c>
      <c r="L3519" t="s">
        <v>3574</v>
      </c>
      <c r="M3519" t="s">
        <v>237</v>
      </c>
      <c r="N3519">
        <f t="shared" si="378"/>
        <v>0</v>
      </c>
      <c r="O3519" t="str">
        <f t="shared" si="379"/>
        <v>No</v>
      </c>
      <c r="P3519">
        <f t="shared" si="380"/>
        <v>0</v>
      </c>
      <c r="Q3519">
        <f t="shared" si="381"/>
        <v>4813937689</v>
      </c>
      <c r="R3519">
        <f t="shared" si="382"/>
        <v>4.1933383153624479</v>
      </c>
      <c r="S3519" t="str">
        <f t="shared" si="383"/>
        <v>Acceptable</v>
      </c>
      <c r="T3519">
        <f>ROUNDUP(C3519,0)</f>
        <v>5</v>
      </c>
      <c r="U3519">
        <f>ROUNDDOWN(C3519,0)</f>
        <v>4</v>
      </c>
      <c r="V3519">
        <f>RIGHT(K3519,2)+2000</f>
        <v>2013</v>
      </c>
      <c r="W3519" t="str">
        <f>INDEX(_xlfn.TEXTSPLIT(K3519,"-"),1,2)</f>
        <v>Sep</v>
      </c>
      <c r="X3519" t="str">
        <f>INDEX(_xlfn.TEXTSPLIT(K3519,"-"),1,1)</f>
        <v>30</v>
      </c>
      <c r="Y3519">
        <f>INDEX(months!B:B,MATCH(Sheet1!W3519,months!A:A,0))</f>
        <v>9</v>
      </c>
      <c r="Z3519">
        <f t="shared" si="384"/>
        <v>41547</v>
      </c>
    </row>
    <row r="3520" spans="1:26" x14ac:dyDescent="0.2">
      <c r="A3520" t="s">
        <v>5051</v>
      </c>
      <c r="B3520" t="s">
        <v>4950</v>
      </c>
      <c r="C3520">
        <v>4.2</v>
      </c>
      <c r="D3520">
        <v>53015</v>
      </c>
      <c r="E3520" t="s">
        <v>334</v>
      </c>
      <c r="F3520" t="s">
        <v>38</v>
      </c>
      <c r="G3520" t="s">
        <v>23</v>
      </c>
      <c r="H3520" t="s">
        <v>24</v>
      </c>
      <c r="I3520" t="s">
        <v>25</v>
      </c>
      <c r="J3520" t="s">
        <v>4951</v>
      </c>
      <c r="K3520" t="s">
        <v>5052</v>
      </c>
      <c r="L3520" t="s">
        <v>1769</v>
      </c>
      <c r="M3520" t="s">
        <v>60</v>
      </c>
      <c r="N3520">
        <f t="shared" si="378"/>
        <v>0</v>
      </c>
      <c r="O3520" t="str">
        <f t="shared" si="379"/>
        <v>No</v>
      </c>
      <c r="P3520">
        <f t="shared" si="380"/>
        <v>0</v>
      </c>
      <c r="Q3520">
        <f t="shared" si="381"/>
        <v>4813937689</v>
      </c>
      <c r="R3520">
        <f t="shared" si="382"/>
        <v>4.1933383153624479</v>
      </c>
      <c r="S3520" t="str">
        <f t="shared" si="383"/>
        <v>Acceptable</v>
      </c>
      <c r="T3520">
        <f>ROUNDUP(C3520,0)</f>
        <v>5</v>
      </c>
      <c r="U3520">
        <f>ROUNDDOWN(C3520,0)</f>
        <v>4</v>
      </c>
      <c r="V3520">
        <f>RIGHT(K3520,2)+2000</f>
        <v>2017</v>
      </c>
      <c r="W3520" t="str">
        <f>INDEX(_xlfn.TEXTSPLIT(K3520,"-"),1,2)</f>
        <v>Nov</v>
      </c>
      <c r="X3520" t="str">
        <f>INDEX(_xlfn.TEXTSPLIT(K3520,"-"),1,1)</f>
        <v>12</v>
      </c>
      <c r="Y3520">
        <f>INDEX(months!B:B,MATCH(Sheet1!W3520,months!A:A,0))</f>
        <v>11</v>
      </c>
      <c r="Z3520">
        <f t="shared" si="384"/>
        <v>43051</v>
      </c>
    </row>
    <row r="3521" spans="1:26" x14ac:dyDescent="0.2">
      <c r="A3521" t="s">
        <v>5053</v>
      </c>
      <c r="B3521" t="s">
        <v>4950</v>
      </c>
      <c r="C3521">
        <v>4.2</v>
      </c>
      <c r="D3521">
        <v>277794</v>
      </c>
      <c r="E3521" t="s">
        <v>46</v>
      </c>
      <c r="F3521" t="s">
        <v>89</v>
      </c>
      <c r="G3521" t="s">
        <v>23</v>
      </c>
      <c r="H3521" t="s">
        <v>24</v>
      </c>
      <c r="I3521" t="s">
        <v>25</v>
      </c>
      <c r="J3521" t="s">
        <v>4951</v>
      </c>
      <c r="K3521" t="s">
        <v>4885</v>
      </c>
      <c r="L3521" t="s">
        <v>46</v>
      </c>
      <c r="M3521" t="s">
        <v>46</v>
      </c>
      <c r="N3521">
        <f t="shared" si="378"/>
        <v>0</v>
      </c>
      <c r="O3521" t="str">
        <f t="shared" si="379"/>
        <v>No</v>
      </c>
      <c r="P3521">
        <f t="shared" si="380"/>
        <v>0</v>
      </c>
      <c r="Q3521">
        <f t="shared" si="381"/>
        <v>4813937689</v>
      </c>
      <c r="R3521">
        <f t="shared" si="382"/>
        <v>4.1933383153624479</v>
      </c>
      <c r="S3521" t="str">
        <f t="shared" si="383"/>
        <v>Acceptable</v>
      </c>
      <c r="T3521">
        <f>ROUNDUP(C3521,0)</f>
        <v>5</v>
      </c>
      <c r="U3521">
        <f>ROUNDDOWN(C3521,0)</f>
        <v>4</v>
      </c>
      <c r="V3521">
        <f>RIGHT(K3521,2)+2000</f>
        <v>2016</v>
      </c>
      <c r="W3521" t="str">
        <f>INDEX(_xlfn.TEXTSPLIT(K3521,"-"),1,2)</f>
        <v>Dec</v>
      </c>
      <c r="X3521" t="str">
        <f>INDEX(_xlfn.TEXTSPLIT(K3521,"-"),1,1)</f>
        <v>7</v>
      </c>
      <c r="Y3521">
        <f>INDEX(months!B:B,MATCH(Sheet1!W3521,months!A:A,0))</f>
        <v>12</v>
      </c>
      <c r="Z3521">
        <f t="shared" si="384"/>
        <v>42711</v>
      </c>
    </row>
    <row r="3522" spans="1:26" x14ac:dyDescent="0.2">
      <c r="A3522" t="s">
        <v>5054</v>
      </c>
      <c r="B3522" t="s">
        <v>4950</v>
      </c>
      <c r="C3522">
        <v>4.5999999999999996</v>
      </c>
      <c r="D3522">
        <v>67523</v>
      </c>
      <c r="E3522" t="s">
        <v>46</v>
      </c>
      <c r="F3522" t="s">
        <v>65</v>
      </c>
      <c r="G3522" t="s">
        <v>23</v>
      </c>
      <c r="H3522" t="s">
        <v>24</v>
      </c>
      <c r="I3522" t="s">
        <v>25</v>
      </c>
      <c r="J3522" t="s">
        <v>4951</v>
      </c>
      <c r="K3522" t="s">
        <v>160</v>
      </c>
      <c r="L3522" t="s">
        <v>5055</v>
      </c>
      <c r="M3522" t="s">
        <v>81</v>
      </c>
      <c r="N3522">
        <f t="shared" ref="N3522:N3585" si="385">SUM(A3522,B3522)</f>
        <v>0</v>
      </c>
      <c r="O3522" t="str">
        <f t="shared" ref="O3522:O3585" si="386">IF(E3522="good","Yes","No")</f>
        <v>No</v>
      </c>
      <c r="P3522">
        <f t="shared" ref="P3522:P3585" si="387">COUNTIF(B:B,"&lt;0")</f>
        <v>0</v>
      </c>
      <c r="Q3522">
        <f t="shared" ref="Q3522:Q3585" si="388">SUMIF(D:D,"&gt;1000")</f>
        <v>4813937689</v>
      </c>
      <c r="R3522">
        <f t="shared" ref="R3522:R3585" si="389">AVERAGEIF(C:C,"&gt;0")</f>
        <v>4.1933383153624479</v>
      </c>
      <c r="S3522" t="str">
        <f t="shared" ref="S3522:S3585" si="390">IF(OR(A3522&gt;0,B3522&gt;0),"Acceptable","Check")</f>
        <v>Acceptable</v>
      </c>
      <c r="T3522">
        <f>ROUNDUP(C3522,0)</f>
        <v>5</v>
      </c>
      <c r="U3522">
        <f>ROUNDDOWN(C3522,0)</f>
        <v>4</v>
      </c>
      <c r="V3522">
        <f>RIGHT(K3522,2)+2000</f>
        <v>2018</v>
      </c>
      <c r="W3522" t="str">
        <f>INDEX(_xlfn.TEXTSPLIT(K3522,"-"),1,2)</f>
        <v>Jul</v>
      </c>
      <c r="X3522" t="str">
        <f>INDEX(_xlfn.TEXTSPLIT(K3522,"-"),1,1)</f>
        <v>19</v>
      </c>
      <c r="Y3522">
        <f>INDEX(months!B:B,MATCH(Sheet1!W3522,months!A:A,0))</f>
        <v>7</v>
      </c>
      <c r="Z3522">
        <f t="shared" si="384"/>
        <v>43300</v>
      </c>
    </row>
    <row r="3523" spans="1:26" x14ac:dyDescent="0.2">
      <c r="A3523" t="s">
        <v>5056</v>
      </c>
      <c r="B3523" t="s">
        <v>4950</v>
      </c>
      <c r="C3523">
        <v>4.2</v>
      </c>
      <c r="D3523">
        <v>17415</v>
      </c>
      <c r="E3523" t="s">
        <v>3905</v>
      </c>
      <c r="F3523" t="s">
        <v>65</v>
      </c>
      <c r="G3523" t="s">
        <v>23</v>
      </c>
      <c r="H3523" t="s">
        <v>24</v>
      </c>
      <c r="I3523" t="s">
        <v>25</v>
      </c>
      <c r="J3523" t="s">
        <v>4951</v>
      </c>
      <c r="K3523" t="s">
        <v>759</v>
      </c>
      <c r="L3523" t="s">
        <v>2341</v>
      </c>
      <c r="M3523" t="s">
        <v>86</v>
      </c>
      <c r="N3523">
        <f t="shared" si="385"/>
        <v>0</v>
      </c>
      <c r="O3523" t="str">
        <f t="shared" si="386"/>
        <v>No</v>
      </c>
      <c r="P3523">
        <f t="shared" si="387"/>
        <v>0</v>
      </c>
      <c r="Q3523">
        <f t="shared" si="388"/>
        <v>4813937689</v>
      </c>
      <c r="R3523">
        <f t="shared" si="389"/>
        <v>4.1933383153624479</v>
      </c>
      <c r="S3523" t="str">
        <f t="shared" si="390"/>
        <v>Acceptable</v>
      </c>
      <c r="T3523">
        <f>ROUNDUP(C3523,0)</f>
        <v>5</v>
      </c>
      <c r="U3523">
        <f>ROUNDDOWN(C3523,0)</f>
        <v>4</v>
      </c>
      <c r="V3523">
        <f>RIGHT(K3523,2)+2000</f>
        <v>2018</v>
      </c>
      <c r="W3523" t="str">
        <f>INDEX(_xlfn.TEXTSPLIT(K3523,"-"),1,2)</f>
        <v>Jul</v>
      </c>
      <c r="X3523" t="str">
        <f>INDEX(_xlfn.TEXTSPLIT(K3523,"-"),1,1)</f>
        <v>5</v>
      </c>
      <c r="Y3523">
        <f>INDEX(months!B:B,MATCH(Sheet1!W3523,months!A:A,0))</f>
        <v>7</v>
      </c>
      <c r="Z3523">
        <f t="shared" ref="Z3523:Z3586" si="391">DATE(V3523,Y3523,X3523)</f>
        <v>43286</v>
      </c>
    </row>
    <row r="3524" spans="1:26" x14ac:dyDescent="0.2">
      <c r="A3524" t="s">
        <v>4949</v>
      </c>
      <c r="B3524" t="s">
        <v>4950</v>
      </c>
      <c r="C3524">
        <v>4.5</v>
      </c>
      <c r="D3524">
        <v>2084125</v>
      </c>
      <c r="E3524" t="s">
        <v>46</v>
      </c>
      <c r="F3524" t="s">
        <v>799</v>
      </c>
      <c r="G3524" t="s">
        <v>23</v>
      </c>
      <c r="H3524" t="s">
        <v>24</v>
      </c>
      <c r="I3524" t="s">
        <v>25</v>
      </c>
      <c r="J3524" t="s">
        <v>4951</v>
      </c>
      <c r="K3524" t="s">
        <v>169</v>
      </c>
      <c r="L3524" t="s">
        <v>4952</v>
      </c>
      <c r="M3524" t="s">
        <v>54</v>
      </c>
      <c r="N3524">
        <f t="shared" si="385"/>
        <v>0</v>
      </c>
      <c r="O3524" t="str">
        <f t="shared" si="386"/>
        <v>No</v>
      </c>
      <c r="P3524">
        <f t="shared" si="387"/>
        <v>0</v>
      </c>
      <c r="Q3524">
        <f t="shared" si="388"/>
        <v>4813937689</v>
      </c>
      <c r="R3524">
        <f t="shared" si="389"/>
        <v>4.1933383153624479</v>
      </c>
      <c r="S3524" t="str">
        <f t="shared" si="390"/>
        <v>Acceptable</v>
      </c>
      <c r="T3524">
        <f>ROUNDUP(C3524,0)</f>
        <v>5</v>
      </c>
      <c r="U3524">
        <f>ROUNDDOWN(C3524,0)</f>
        <v>4</v>
      </c>
      <c r="V3524">
        <f>RIGHT(K3524,2)+2000</f>
        <v>2018</v>
      </c>
      <c r="W3524" t="str">
        <f>INDEX(_xlfn.TEXTSPLIT(K3524,"-"),1,2)</f>
        <v>Jul</v>
      </c>
      <c r="X3524" t="str">
        <f>INDEX(_xlfn.TEXTSPLIT(K3524,"-"),1,1)</f>
        <v>11</v>
      </c>
      <c r="Y3524">
        <f>INDEX(months!B:B,MATCH(Sheet1!W3524,months!A:A,0))</f>
        <v>7</v>
      </c>
      <c r="Z3524">
        <f t="shared" si="391"/>
        <v>43292</v>
      </c>
    </row>
    <row r="3525" spans="1:26" x14ac:dyDescent="0.2">
      <c r="A3525" t="s">
        <v>4957</v>
      </c>
      <c r="B3525" t="s">
        <v>4950</v>
      </c>
      <c r="C3525">
        <v>4.4000000000000004</v>
      </c>
      <c r="D3525">
        <v>2731211</v>
      </c>
      <c r="E3525" t="s">
        <v>46</v>
      </c>
      <c r="F3525" t="s">
        <v>475</v>
      </c>
      <c r="G3525" t="s">
        <v>23</v>
      </c>
      <c r="H3525" t="s">
        <v>24</v>
      </c>
      <c r="I3525" t="s">
        <v>25</v>
      </c>
      <c r="J3525" t="s">
        <v>4951</v>
      </c>
      <c r="K3525" t="s">
        <v>3021</v>
      </c>
      <c r="L3525" t="s">
        <v>46</v>
      </c>
      <c r="M3525" t="s">
        <v>46</v>
      </c>
      <c r="N3525">
        <f t="shared" si="385"/>
        <v>0</v>
      </c>
      <c r="O3525" t="str">
        <f t="shared" si="386"/>
        <v>No</v>
      </c>
      <c r="P3525">
        <f t="shared" si="387"/>
        <v>0</v>
      </c>
      <c r="Q3525">
        <f t="shared" si="388"/>
        <v>4813937689</v>
      </c>
      <c r="R3525">
        <f t="shared" si="389"/>
        <v>4.1933383153624479</v>
      </c>
      <c r="S3525" t="str">
        <f t="shared" si="390"/>
        <v>Acceptable</v>
      </c>
      <c r="T3525">
        <f>ROUNDUP(C3525,0)</f>
        <v>5</v>
      </c>
      <c r="U3525">
        <f>ROUNDDOWN(C3525,0)</f>
        <v>4</v>
      </c>
      <c r="V3525">
        <f>RIGHT(K3525,2)+2000</f>
        <v>2018</v>
      </c>
      <c r="W3525" t="str">
        <f>INDEX(_xlfn.TEXTSPLIT(K3525,"-"),1,2)</f>
        <v>Aug</v>
      </c>
      <c r="X3525" t="str">
        <f>INDEX(_xlfn.TEXTSPLIT(K3525,"-"),1,1)</f>
        <v>6</v>
      </c>
      <c r="Y3525">
        <f>INDEX(months!B:B,MATCH(Sheet1!W3525,months!A:A,0))</f>
        <v>8</v>
      </c>
      <c r="Z3525">
        <f t="shared" si="391"/>
        <v>43318</v>
      </c>
    </row>
    <row r="3526" spans="1:26" x14ac:dyDescent="0.2">
      <c r="A3526" t="s">
        <v>4954</v>
      </c>
      <c r="B3526" t="s">
        <v>4950</v>
      </c>
      <c r="C3526">
        <v>4.3</v>
      </c>
      <c r="D3526">
        <v>3016305</v>
      </c>
      <c r="E3526" t="s">
        <v>46</v>
      </c>
      <c r="F3526" t="s">
        <v>448</v>
      </c>
      <c r="G3526" t="s">
        <v>23</v>
      </c>
      <c r="H3526" t="s">
        <v>24</v>
      </c>
      <c r="I3526" t="s">
        <v>25</v>
      </c>
      <c r="J3526" t="s">
        <v>4951</v>
      </c>
      <c r="K3526" t="s">
        <v>2682</v>
      </c>
      <c r="L3526" t="s">
        <v>46</v>
      </c>
      <c r="M3526" t="s">
        <v>46</v>
      </c>
      <c r="N3526">
        <f t="shared" si="385"/>
        <v>0</v>
      </c>
      <c r="O3526" t="str">
        <f t="shared" si="386"/>
        <v>No</v>
      </c>
      <c r="P3526">
        <f t="shared" si="387"/>
        <v>0</v>
      </c>
      <c r="Q3526">
        <f t="shared" si="388"/>
        <v>4813937689</v>
      </c>
      <c r="R3526">
        <f t="shared" si="389"/>
        <v>4.1933383153624479</v>
      </c>
      <c r="S3526" t="str">
        <f t="shared" si="390"/>
        <v>Acceptable</v>
      </c>
      <c r="T3526">
        <f>ROUNDUP(C3526,0)</f>
        <v>5</v>
      </c>
      <c r="U3526">
        <f>ROUNDDOWN(C3526,0)</f>
        <v>4</v>
      </c>
      <c r="V3526">
        <f>RIGHT(K3526,2)+2000</f>
        <v>2018</v>
      </c>
      <c r="W3526" t="str">
        <f>INDEX(_xlfn.TEXTSPLIT(K3526,"-"),1,2)</f>
        <v>Apr</v>
      </c>
      <c r="X3526" t="str">
        <f>INDEX(_xlfn.TEXTSPLIT(K3526,"-"),1,1)</f>
        <v>17</v>
      </c>
      <c r="Y3526">
        <f>INDEX(months!B:B,MATCH(Sheet1!W3526,months!A:A,0))</f>
        <v>4</v>
      </c>
      <c r="Z3526">
        <f t="shared" si="391"/>
        <v>43207</v>
      </c>
    </row>
    <row r="3527" spans="1:26" x14ac:dyDescent="0.2">
      <c r="A3527" t="s">
        <v>4963</v>
      </c>
      <c r="B3527" t="s">
        <v>4950</v>
      </c>
      <c r="C3527">
        <v>4.2</v>
      </c>
      <c r="D3527">
        <v>226456</v>
      </c>
      <c r="E3527" t="s">
        <v>46</v>
      </c>
      <c r="F3527" t="s">
        <v>89</v>
      </c>
      <c r="G3527" t="s">
        <v>23</v>
      </c>
      <c r="H3527" t="s">
        <v>24</v>
      </c>
      <c r="I3527" t="s">
        <v>25</v>
      </c>
      <c r="J3527" t="s">
        <v>4951</v>
      </c>
      <c r="K3527" t="s">
        <v>4964</v>
      </c>
      <c r="L3527" t="s">
        <v>46</v>
      </c>
      <c r="M3527" t="s">
        <v>46</v>
      </c>
      <c r="N3527">
        <f t="shared" si="385"/>
        <v>0</v>
      </c>
      <c r="O3527" t="str">
        <f t="shared" si="386"/>
        <v>No</v>
      </c>
      <c r="P3527">
        <f t="shared" si="387"/>
        <v>0</v>
      </c>
      <c r="Q3527">
        <f t="shared" si="388"/>
        <v>4813937689</v>
      </c>
      <c r="R3527">
        <f t="shared" si="389"/>
        <v>4.1933383153624479</v>
      </c>
      <c r="S3527" t="str">
        <f t="shared" si="390"/>
        <v>Acceptable</v>
      </c>
      <c r="T3527">
        <f>ROUNDUP(C3527,0)</f>
        <v>5</v>
      </c>
      <c r="U3527">
        <f>ROUNDDOWN(C3527,0)</f>
        <v>4</v>
      </c>
      <c r="V3527">
        <f>RIGHT(K3527,2)+2000</f>
        <v>2017</v>
      </c>
      <c r="W3527" t="str">
        <f>INDEX(_xlfn.TEXTSPLIT(K3527,"-"),1,2)</f>
        <v>Oct</v>
      </c>
      <c r="X3527" t="str">
        <f>INDEX(_xlfn.TEXTSPLIT(K3527,"-"),1,1)</f>
        <v>9</v>
      </c>
      <c r="Y3527">
        <f>INDEX(months!B:B,MATCH(Sheet1!W3527,months!A:A,0))</f>
        <v>10</v>
      </c>
      <c r="Z3527">
        <f t="shared" si="391"/>
        <v>43017</v>
      </c>
    </row>
    <row r="3528" spans="1:26" x14ac:dyDescent="0.2">
      <c r="A3528" t="s">
        <v>5057</v>
      </c>
      <c r="B3528" t="s">
        <v>4950</v>
      </c>
      <c r="C3528">
        <v>4.3</v>
      </c>
      <c r="D3528">
        <v>496399</v>
      </c>
      <c r="E3528" t="s">
        <v>46</v>
      </c>
      <c r="F3528" t="s">
        <v>448</v>
      </c>
      <c r="G3528" t="s">
        <v>23</v>
      </c>
      <c r="H3528" t="s">
        <v>24</v>
      </c>
      <c r="I3528" t="s">
        <v>25</v>
      </c>
      <c r="J3528" t="s">
        <v>4951</v>
      </c>
      <c r="K3528" t="s">
        <v>3021</v>
      </c>
      <c r="L3528" t="s">
        <v>46</v>
      </c>
      <c r="M3528" t="s">
        <v>46</v>
      </c>
      <c r="N3528">
        <f t="shared" si="385"/>
        <v>0</v>
      </c>
      <c r="O3528" t="str">
        <f t="shared" si="386"/>
        <v>No</v>
      </c>
      <c r="P3528">
        <f t="shared" si="387"/>
        <v>0</v>
      </c>
      <c r="Q3528">
        <f t="shared" si="388"/>
        <v>4813937689</v>
      </c>
      <c r="R3528">
        <f t="shared" si="389"/>
        <v>4.1933383153624479</v>
      </c>
      <c r="S3528" t="str">
        <f t="shared" si="390"/>
        <v>Acceptable</v>
      </c>
      <c r="T3528">
        <f>ROUNDUP(C3528,0)</f>
        <v>5</v>
      </c>
      <c r="U3528">
        <f>ROUNDDOWN(C3528,0)</f>
        <v>4</v>
      </c>
      <c r="V3528">
        <f>RIGHT(K3528,2)+2000</f>
        <v>2018</v>
      </c>
      <c r="W3528" t="str">
        <f>INDEX(_xlfn.TEXTSPLIT(K3528,"-"),1,2)</f>
        <v>Aug</v>
      </c>
      <c r="X3528" t="str">
        <f>INDEX(_xlfn.TEXTSPLIT(K3528,"-"),1,1)</f>
        <v>6</v>
      </c>
      <c r="Y3528">
        <f>INDEX(months!B:B,MATCH(Sheet1!W3528,months!A:A,0))</f>
        <v>8</v>
      </c>
      <c r="Z3528">
        <f t="shared" si="391"/>
        <v>43318</v>
      </c>
    </row>
    <row r="3529" spans="1:26" x14ac:dyDescent="0.2">
      <c r="A3529" t="s">
        <v>4965</v>
      </c>
      <c r="B3529" t="s">
        <v>4950</v>
      </c>
      <c r="C3529">
        <v>4.5</v>
      </c>
      <c r="D3529">
        <v>1079616</v>
      </c>
      <c r="E3529" t="s">
        <v>46</v>
      </c>
      <c r="F3529" t="s">
        <v>448</v>
      </c>
      <c r="G3529" t="s">
        <v>23</v>
      </c>
      <c r="H3529" t="s">
        <v>24</v>
      </c>
      <c r="I3529" t="s">
        <v>25</v>
      </c>
      <c r="J3529" t="s">
        <v>4951</v>
      </c>
      <c r="K3529" t="s">
        <v>176</v>
      </c>
      <c r="L3529" t="s">
        <v>4966</v>
      </c>
      <c r="M3529" t="s">
        <v>54</v>
      </c>
      <c r="N3529">
        <f t="shared" si="385"/>
        <v>0</v>
      </c>
      <c r="O3529" t="str">
        <f t="shared" si="386"/>
        <v>No</v>
      </c>
      <c r="P3529">
        <f t="shared" si="387"/>
        <v>0</v>
      </c>
      <c r="Q3529">
        <f t="shared" si="388"/>
        <v>4813937689</v>
      </c>
      <c r="R3529">
        <f t="shared" si="389"/>
        <v>4.1933383153624479</v>
      </c>
      <c r="S3529" t="str">
        <f t="shared" si="390"/>
        <v>Acceptable</v>
      </c>
      <c r="T3529">
        <f>ROUNDUP(C3529,0)</f>
        <v>5</v>
      </c>
      <c r="U3529">
        <f>ROUNDDOWN(C3529,0)</f>
        <v>4</v>
      </c>
      <c r="V3529">
        <f>RIGHT(K3529,2)+2000</f>
        <v>2018</v>
      </c>
      <c r="W3529" t="str">
        <f>INDEX(_xlfn.TEXTSPLIT(K3529,"-"),1,2)</f>
        <v>Jul</v>
      </c>
      <c r="X3529" t="str">
        <f>INDEX(_xlfn.TEXTSPLIT(K3529,"-"),1,1)</f>
        <v>14</v>
      </c>
      <c r="Y3529">
        <f>INDEX(months!B:B,MATCH(Sheet1!W3529,months!A:A,0))</f>
        <v>7</v>
      </c>
      <c r="Z3529">
        <f t="shared" si="391"/>
        <v>43295</v>
      </c>
    </row>
    <row r="3530" spans="1:26" x14ac:dyDescent="0.2">
      <c r="A3530" t="s">
        <v>4993</v>
      </c>
      <c r="B3530" t="s">
        <v>4950</v>
      </c>
      <c r="C3530">
        <v>4.3</v>
      </c>
      <c r="D3530">
        <v>815974</v>
      </c>
      <c r="E3530" t="s">
        <v>46</v>
      </c>
      <c r="F3530" t="s">
        <v>448</v>
      </c>
      <c r="G3530" t="s">
        <v>23</v>
      </c>
      <c r="H3530" t="s">
        <v>24</v>
      </c>
      <c r="I3530" t="s">
        <v>25</v>
      </c>
      <c r="J3530" t="s">
        <v>4951</v>
      </c>
      <c r="K3530" t="s">
        <v>3021</v>
      </c>
      <c r="L3530" t="s">
        <v>46</v>
      </c>
      <c r="M3530" t="s">
        <v>46</v>
      </c>
      <c r="N3530">
        <f t="shared" si="385"/>
        <v>0</v>
      </c>
      <c r="O3530" t="str">
        <f t="shared" si="386"/>
        <v>No</v>
      </c>
      <c r="P3530">
        <f t="shared" si="387"/>
        <v>0</v>
      </c>
      <c r="Q3530">
        <f t="shared" si="388"/>
        <v>4813937689</v>
      </c>
      <c r="R3530">
        <f t="shared" si="389"/>
        <v>4.1933383153624479</v>
      </c>
      <c r="S3530" t="str">
        <f t="shared" si="390"/>
        <v>Acceptable</v>
      </c>
      <c r="T3530">
        <f>ROUNDUP(C3530,0)</f>
        <v>5</v>
      </c>
      <c r="U3530">
        <f>ROUNDDOWN(C3530,0)</f>
        <v>4</v>
      </c>
      <c r="V3530">
        <f>RIGHT(K3530,2)+2000</f>
        <v>2018</v>
      </c>
      <c r="W3530" t="str">
        <f>INDEX(_xlfn.TEXTSPLIT(K3530,"-"),1,2)</f>
        <v>Aug</v>
      </c>
      <c r="X3530" t="str">
        <f>INDEX(_xlfn.TEXTSPLIT(K3530,"-"),1,1)</f>
        <v>6</v>
      </c>
      <c r="Y3530">
        <f>INDEX(months!B:B,MATCH(Sheet1!W3530,months!A:A,0))</f>
        <v>8</v>
      </c>
      <c r="Z3530">
        <f t="shared" si="391"/>
        <v>43318</v>
      </c>
    </row>
    <row r="3531" spans="1:26" x14ac:dyDescent="0.2">
      <c r="A3531" t="s">
        <v>5058</v>
      </c>
      <c r="B3531" t="s">
        <v>4950</v>
      </c>
      <c r="C3531">
        <v>4.3</v>
      </c>
      <c r="D3531">
        <v>549900</v>
      </c>
      <c r="E3531" t="s">
        <v>2199</v>
      </c>
      <c r="F3531" t="s">
        <v>89</v>
      </c>
      <c r="G3531" t="s">
        <v>23</v>
      </c>
      <c r="H3531" t="s">
        <v>24</v>
      </c>
      <c r="I3531" t="s">
        <v>25</v>
      </c>
      <c r="J3531" t="s">
        <v>4951</v>
      </c>
      <c r="K3531" t="s">
        <v>226</v>
      </c>
      <c r="L3531" t="s">
        <v>5059</v>
      </c>
      <c r="M3531" t="s">
        <v>81</v>
      </c>
      <c r="N3531">
        <f t="shared" si="385"/>
        <v>0</v>
      </c>
      <c r="O3531" t="str">
        <f t="shared" si="386"/>
        <v>No</v>
      </c>
      <c r="P3531">
        <f t="shared" si="387"/>
        <v>0</v>
      </c>
      <c r="Q3531">
        <f t="shared" si="388"/>
        <v>4813937689</v>
      </c>
      <c r="R3531">
        <f t="shared" si="389"/>
        <v>4.1933383153624479</v>
      </c>
      <c r="S3531" t="str">
        <f t="shared" si="390"/>
        <v>Acceptable</v>
      </c>
      <c r="T3531">
        <f>ROUNDUP(C3531,0)</f>
        <v>5</v>
      </c>
      <c r="U3531">
        <f>ROUNDDOWN(C3531,0)</f>
        <v>4</v>
      </c>
      <c r="V3531">
        <f>RIGHT(K3531,2)+2000</f>
        <v>2018</v>
      </c>
      <c r="W3531" t="str">
        <f>INDEX(_xlfn.TEXTSPLIT(K3531,"-"),1,2)</f>
        <v>Jul</v>
      </c>
      <c r="X3531" t="str">
        <f>INDEX(_xlfn.TEXTSPLIT(K3531,"-"),1,1)</f>
        <v>18</v>
      </c>
      <c r="Y3531">
        <f>INDEX(months!B:B,MATCH(Sheet1!W3531,months!A:A,0))</f>
        <v>7</v>
      </c>
      <c r="Z3531">
        <f t="shared" si="391"/>
        <v>43299</v>
      </c>
    </row>
    <row r="3532" spans="1:26" x14ac:dyDescent="0.2">
      <c r="A3532" t="s">
        <v>5007</v>
      </c>
      <c r="B3532" t="s">
        <v>4950</v>
      </c>
      <c r="C3532">
        <v>4.5</v>
      </c>
      <c r="D3532">
        <v>618796</v>
      </c>
      <c r="E3532" t="s">
        <v>46</v>
      </c>
      <c r="F3532" t="s">
        <v>448</v>
      </c>
      <c r="G3532" t="s">
        <v>23</v>
      </c>
      <c r="H3532" t="s">
        <v>24</v>
      </c>
      <c r="I3532" t="s">
        <v>25</v>
      </c>
      <c r="J3532" t="s">
        <v>4951</v>
      </c>
      <c r="K3532" t="s">
        <v>169</v>
      </c>
      <c r="L3532" t="s">
        <v>4952</v>
      </c>
      <c r="M3532" t="s">
        <v>54</v>
      </c>
      <c r="N3532">
        <f t="shared" si="385"/>
        <v>0</v>
      </c>
      <c r="O3532" t="str">
        <f t="shared" si="386"/>
        <v>No</v>
      </c>
      <c r="P3532">
        <f t="shared" si="387"/>
        <v>0</v>
      </c>
      <c r="Q3532">
        <f t="shared" si="388"/>
        <v>4813937689</v>
      </c>
      <c r="R3532">
        <f t="shared" si="389"/>
        <v>4.1933383153624479</v>
      </c>
      <c r="S3532" t="str">
        <f t="shared" si="390"/>
        <v>Acceptable</v>
      </c>
      <c r="T3532">
        <f>ROUNDUP(C3532,0)</f>
        <v>5</v>
      </c>
      <c r="U3532">
        <f>ROUNDDOWN(C3532,0)</f>
        <v>4</v>
      </c>
      <c r="V3532">
        <f>RIGHT(K3532,2)+2000</f>
        <v>2018</v>
      </c>
      <c r="W3532" t="str">
        <f>INDEX(_xlfn.TEXTSPLIT(K3532,"-"),1,2)</f>
        <v>Jul</v>
      </c>
      <c r="X3532" t="str">
        <f>INDEX(_xlfn.TEXTSPLIT(K3532,"-"),1,1)</f>
        <v>11</v>
      </c>
      <c r="Y3532">
        <f>INDEX(months!B:B,MATCH(Sheet1!W3532,months!A:A,0))</f>
        <v>7</v>
      </c>
      <c r="Z3532">
        <f t="shared" si="391"/>
        <v>43292</v>
      </c>
    </row>
    <row r="3533" spans="1:26" x14ac:dyDescent="0.2">
      <c r="A3533" t="s">
        <v>5060</v>
      </c>
      <c r="B3533" t="s">
        <v>4950</v>
      </c>
      <c r="C3533">
        <v>4.5</v>
      </c>
      <c r="D3533">
        <v>1508137</v>
      </c>
      <c r="E3533" t="s">
        <v>96</v>
      </c>
      <c r="F3533" t="s">
        <v>448</v>
      </c>
      <c r="G3533" t="s">
        <v>23</v>
      </c>
      <c r="H3533" t="s">
        <v>24</v>
      </c>
      <c r="I3533" t="s">
        <v>25</v>
      </c>
      <c r="J3533" t="s">
        <v>4951</v>
      </c>
      <c r="K3533" t="s">
        <v>115</v>
      </c>
      <c r="L3533" t="s">
        <v>5061</v>
      </c>
      <c r="M3533" t="s">
        <v>86</v>
      </c>
      <c r="N3533">
        <f t="shared" si="385"/>
        <v>0</v>
      </c>
      <c r="O3533" t="str">
        <f t="shared" si="386"/>
        <v>No</v>
      </c>
      <c r="P3533">
        <f t="shared" si="387"/>
        <v>0</v>
      </c>
      <c r="Q3533">
        <f t="shared" si="388"/>
        <v>4813937689</v>
      </c>
      <c r="R3533">
        <f t="shared" si="389"/>
        <v>4.1933383153624479</v>
      </c>
      <c r="S3533" t="str">
        <f t="shared" si="390"/>
        <v>Acceptable</v>
      </c>
      <c r="T3533">
        <f>ROUNDUP(C3533,0)</f>
        <v>5</v>
      </c>
      <c r="U3533">
        <f>ROUNDDOWN(C3533,0)</f>
        <v>4</v>
      </c>
      <c r="V3533">
        <f>RIGHT(K3533,2)+2000</f>
        <v>2018</v>
      </c>
      <c r="W3533" t="str">
        <f>INDEX(_xlfn.TEXTSPLIT(K3533,"-"),1,2)</f>
        <v>Jul</v>
      </c>
      <c r="X3533" t="str">
        <f>INDEX(_xlfn.TEXTSPLIT(K3533,"-"),1,1)</f>
        <v>30</v>
      </c>
      <c r="Y3533">
        <f>INDEX(months!B:B,MATCH(Sheet1!W3533,months!A:A,0))</f>
        <v>7</v>
      </c>
      <c r="Z3533">
        <f t="shared" si="391"/>
        <v>43311</v>
      </c>
    </row>
    <row r="3534" spans="1:26" x14ac:dyDescent="0.2">
      <c r="A3534" t="s">
        <v>4973</v>
      </c>
      <c r="B3534" t="s">
        <v>4950</v>
      </c>
      <c r="C3534">
        <v>4.4000000000000004</v>
      </c>
      <c r="D3534">
        <v>480640</v>
      </c>
      <c r="E3534" t="s">
        <v>46</v>
      </c>
      <c r="F3534" t="s">
        <v>448</v>
      </c>
      <c r="G3534" t="s">
        <v>23</v>
      </c>
      <c r="H3534" t="s">
        <v>24</v>
      </c>
      <c r="I3534" t="s">
        <v>25</v>
      </c>
      <c r="J3534" t="s">
        <v>4951</v>
      </c>
      <c r="K3534" t="s">
        <v>1254</v>
      </c>
      <c r="L3534" t="s">
        <v>4974</v>
      </c>
      <c r="M3534" t="s">
        <v>54</v>
      </c>
      <c r="N3534">
        <f t="shared" si="385"/>
        <v>0</v>
      </c>
      <c r="O3534" t="str">
        <f t="shared" si="386"/>
        <v>No</v>
      </c>
      <c r="P3534">
        <f t="shared" si="387"/>
        <v>0</v>
      </c>
      <c r="Q3534">
        <f t="shared" si="388"/>
        <v>4813937689</v>
      </c>
      <c r="R3534">
        <f t="shared" si="389"/>
        <v>4.1933383153624479</v>
      </c>
      <c r="S3534" t="str">
        <f t="shared" si="390"/>
        <v>Acceptable</v>
      </c>
      <c r="T3534">
        <f>ROUNDUP(C3534,0)</f>
        <v>5</v>
      </c>
      <c r="U3534">
        <f>ROUNDDOWN(C3534,0)</f>
        <v>4</v>
      </c>
      <c r="V3534">
        <f>RIGHT(K3534,2)+2000</f>
        <v>2018</v>
      </c>
      <c r="W3534" t="str">
        <f>INDEX(_xlfn.TEXTSPLIT(K3534,"-"),1,2)</f>
        <v>Jul</v>
      </c>
      <c r="X3534" t="str">
        <f>INDEX(_xlfn.TEXTSPLIT(K3534,"-"),1,1)</f>
        <v>22</v>
      </c>
      <c r="Y3534">
        <f>INDEX(months!B:B,MATCH(Sheet1!W3534,months!A:A,0))</f>
        <v>7</v>
      </c>
      <c r="Z3534">
        <f t="shared" si="391"/>
        <v>43303</v>
      </c>
    </row>
    <row r="3535" spans="1:26" x14ac:dyDescent="0.2">
      <c r="A3535" t="s">
        <v>4992</v>
      </c>
      <c r="B3535" t="s">
        <v>4950</v>
      </c>
      <c r="C3535">
        <v>4.2</v>
      </c>
      <c r="D3535">
        <v>858227</v>
      </c>
      <c r="E3535" t="s">
        <v>46</v>
      </c>
      <c r="F3535" t="s">
        <v>799</v>
      </c>
      <c r="G3535" t="s">
        <v>23</v>
      </c>
      <c r="H3535" t="s">
        <v>24</v>
      </c>
      <c r="I3535" t="s">
        <v>25</v>
      </c>
      <c r="J3535" t="s">
        <v>4951</v>
      </c>
      <c r="K3535" t="s">
        <v>3021</v>
      </c>
      <c r="L3535" t="s">
        <v>46</v>
      </c>
      <c r="M3535" t="s">
        <v>46</v>
      </c>
      <c r="N3535">
        <f t="shared" si="385"/>
        <v>0</v>
      </c>
      <c r="O3535" t="str">
        <f t="shared" si="386"/>
        <v>No</v>
      </c>
      <c r="P3535">
        <f t="shared" si="387"/>
        <v>0</v>
      </c>
      <c r="Q3535">
        <f t="shared" si="388"/>
        <v>4813937689</v>
      </c>
      <c r="R3535">
        <f t="shared" si="389"/>
        <v>4.1933383153624479</v>
      </c>
      <c r="S3535" t="str">
        <f t="shared" si="390"/>
        <v>Acceptable</v>
      </c>
      <c r="T3535">
        <f>ROUNDUP(C3535,0)</f>
        <v>5</v>
      </c>
      <c r="U3535">
        <f>ROUNDDOWN(C3535,0)</f>
        <v>4</v>
      </c>
      <c r="V3535">
        <f>RIGHT(K3535,2)+2000</f>
        <v>2018</v>
      </c>
      <c r="W3535" t="str">
        <f>INDEX(_xlfn.TEXTSPLIT(K3535,"-"),1,2)</f>
        <v>Aug</v>
      </c>
      <c r="X3535" t="str">
        <f>INDEX(_xlfn.TEXTSPLIT(K3535,"-"),1,1)</f>
        <v>6</v>
      </c>
      <c r="Y3535">
        <f>INDEX(months!B:B,MATCH(Sheet1!W3535,months!A:A,0))</f>
        <v>8</v>
      </c>
      <c r="Z3535">
        <f t="shared" si="391"/>
        <v>43318</v>
      </c>
    </row>
    <row r="3536" spans="1:26" x14ac:dyDescent="0.2">
      <c r="A3536" t="s">
        <v>5062</v>
      </c>
      <c r="B3536" t="s">
        <v>4950</v>
      </c>
      <c r="C3536">
        <v>4.2</v>
      </c>
      <c r="D3536">
        <v>244567</v>
      </c>
      <c r="E3536" t="s">
        <v>46</v>
      </c>
      <c r="F3536" t="s">
        <v>448</v>
      </c>
      <c r="G3536" t="s">
        <v>23</v>
      </c>
      <c r="H3536" t="s">
        <v>24</v>
      </c>
      <c r="I3536" t="s">
        <v>25</v>
      </c>
      <c r="J3536" t="s">
        <v>4951</v>
      </c>
      <c r="K3536" t="s">
        <v>3021</v>
      </c>
      <c r="L3536" t="s">
        <v>46</v>
      </c>
      <c r="M3536" t="s">
        <v>46</v>
      </c>
      <c r="N3536">
        <f t="shared" si="385"/>
        <v>0</v>
      </c>
      <c r="O3536" t="str">
        <f t="shared" si="386"/>
        <v>No</v>
      </c>
      <c r="P3536">
        <f t="shared" si="387"/>
        <v>0</v>
      </c>
      <c r="Q3536">
        <f t="shared" si="388"/>
        <v>4813937689</v>
      </c>
      <c r="R3536">
        <f t="shared" si="389"/>
        <v>4.1933383153624479</v>
      </c>
      <c r="S3536" t="str">
        <f t="shared" si="390"/>
        <v>Acceptable</v>
      </c>
      <c r="T3536">
        <f>ROUNDUP(C3536,0)</f>
        <v>5</v>
      </c>
      <c r="U3536">
        <f>ROUNDDOWN(C3536,0)</f>
        <v>4</v>
      </c>
      <c r="V3536">
        <f>RIGHT(K3536,2)+2000</f>
        <v>2018</v>
      </c>
      <c r="W3536" t="str">
        <f>INDEX(_xlfn.TEXTSPLIT(K3536,"-"),1,2)</f>
        <v>Aug</v>
      </c>
      <c r="X3536" t="str">
        <f>INDEX(_xlfn.TEXTSPLIT(K3536,"-"),1,1)</f>
        <v>6</v>
      </c>
      <c r="Y3536">
        <f>INDEX(months!B:B,MATCH(Sheet1!W3536,months!A:A,0))</f>
        <v>8</v>
      </c>
      <c r="Z3536">
        <f t="shared" si="391"/>
        <v>43318</v>
      </c>
    </row>
    <row r="3537" spans="1:26" x14ac:dyDescent="0.2">
      <c r="A3537" t="s">
        <v>5063</v>
      </c>
      <c r="B3537" t="s">
        <v>4950</v>
      </c>
      <c r="C3537">
        <v>4.5999999999999996</v>
      </c>
      <c r="D3537">
        <v>2401017</v>
      </c>
      <c r="E3537" t="s">
        <v>46</v>
      </c>
      <c r="F3537" t="s">
        <v>448</v>
      </c>
      <c r="G3537" t="s">
        <v>23</v>
      </c>
      <c r="H3537" t="s">
        <v>24</v>
      </c>
      <c r="I3537" t="s">
        <v>25</v>
      </c>
      <c r="J3537" t="s">
        <v>4951</v>
      </c>
      <c r="K3537" t="s">
        <v>859</v>
      </c>
      <c r="L3537" t="s">
        <v>46</v>
      </c>
      <c r="M3537" t="s">
        <v>46</v>
      </c>
      <c r="N3537">
        <f t="shared" si="385"/>
        <v>0</v>
      </c>
      <c r="O3537" t="str">
        <f t="shared" si="386"/>
        <v>No</v>
      </c>
      <c r="P3537">
        <f t="shared" si="387"/>
        <v>0</v>
      </c>
      <c r="Q3537">
        <f t="shared" si="388"/>
        <v>4813937689</v>
      </c>
      <c r="R3537">
        <f t="shared" si="389"/>
        <v>4.1933383153624479</v>
      </c>
      <c r="S3537" t="str">
        <f t="shared" si="390"/>
        <v>Acceptable</v>
      </c>
      <c r="T3537">
        <f>ROUNDUP(C3537,0)</f>
        <v>5</v>
      </c>
      <c r="U3537">
        <f>ROUNDDOWN(C3537,0)</f>
        <v>4</v>
      </c>
      <c r="V3537">
        <f>RIGHT(K3537,2)+2000</f>
        <v>2018</v>
      </c>
      <c r="W3537" t="str">
        <f>INDEX(_xlfn.TEXTSPLIT(K3537,"-"),1,2)</f>
        <v>Jun</v>
      </c>
      <c r="X3537" t="str">
        <f>INDEX(_xlfn.TEXTSPLIT(K3537,"-"),1,1)</f>
        <v>27</v>
      </c>
      <c r="Y3537">
        <f>INDEX(months!B:B,MATCH(Sheet1!W3537,months!A:A,0))</f>
        <v>6</v>
      </c>
      <c r="Z3537">
        <f t="shared" si="391"/>
        <v>43278</v>
      </c>
    </row>
    <row r="3538" spans="1:26" x14ac:dyDescent="0.2">
      <c r="A3538" t="s">
        <v>5064</v>
      </c>
      <c r="B3538" t="s">
        <v>4950</v>
      </c>
      <c r="C3538">
        <v>4.4000000000000004</v>
      </c>
      <c r="D3538">
        <v>57033</v>
      </c>
      <c r="E3538" t="s">
        <v>46</v>
      </c>
      <c r="F3538" t="s">
        <v>38</v>
      </c>
      <c r="G3538" t="s">
        <v>23</v>
      </c>
      <c r="H3538" t="s">
        <v>24</v>
      </c>
      <c r="I3538" t="s">
        <v>25</v>
      </c>
      <c r="J3538" t="s">
        <v>4951</v>
      </c>
      <c r="K3538" t="s">
        <v>5065</v>
      </c>
      <c r="L3538" t="s">
        <v>5066</v>
      </c>
      <c r="M3538" t="s">
        <v>46</v>
      </c>
      <c r="N3538">
        <f t="shared" si="385"/>
        <v>0</v>
      </c>
      <c r="O3538" t="str">
        <f t="shared" si="386"/>
        <v>No</v>
      </c>
      <c r="P3538">
        <f t="shared" si="387"/>
        <v>0</v>
      </c>
      <c r="Q3538">
        <f t="shared" si="388"/>
        <v>4813937689</v>
      </c>
      <c r="R3538">
        <f t="shared" si="389"/>
        <v>4.1933383153624479</v>
      </c>
      <c r="S3538" t="str">
        <f t="shared" si="390"/>
        <v>Acceptable</v>
      </c>
      <c r="T3538">
        <f>ROUNDUP(C3538,0)</f>
        <v>5</v>
      </c>
      <c r="U3538">
        <f>ROUNDDOWN(C3538,0)</f>
        <v>4</v>
      </c>
      <c r="V3538">
        <f>RIGHT(K3538,2)+2000</f>
        <v>2016</v>
      </c>
      <c r="W3538" t="str">
        <f>INDEX(_xlfn.TEXTSPLIT(K3538,"-"),1,2)</f>
        <v>Oct</v>
      </c>
      <c r="X3538" t="str">
        <f>INDEX(_xlfn.TEXTSPLIT(K3538,"-"),1,1)</f>
        <v>18</v>
      </c>
      <c r="Y3538">
        <f>INDEX(months!B:B,MATCH(Sheet1!W3538,months!A:A,0))</f>
        <v>10</v>
      </c>
      <c r="Z3538">
        <f t="shared" si="391"/>
        <v>42661</v>
      </c>
    </row>
    <row r="3539" spans="1:26" x14ac:dyDescent="0.2">
      <c r="A3539" t="s">
        <v>5067</v>
      </c>
      <c r="B3539" t="s">
        <v>4950</v>
      </c>
      <c r="C3539">
        <v>4.3</v>
      </c>
      <c r="D3539">
        <v>12321</v>
      </c>
      <c r="E3539" t="s">
        <v>5068</v>
      </c>
      <c r="F3539" t="s">
        <v>65</v>
      </c>
      <c r="G3539" t="s">
        <v>23</v>
      </c>
      <c r="H3539" t="s">
        <v>24</v>
      </c>
      <c r="I3539" t="s">
        <v>25</v>
      </c>
      <c r="J3539" t="s">
        <v>4951</v>
      </c>
      <c r="K3539" t="s">
        <v>5069</v>
      </c>
      <c r="L3539" t="s">
        <v>188</v>
      </c>
      <c r="M3539" t="s">
        <v>60</v>
      </c>
      <c r="N3539">
        <f t="shared" si="385"/>
        <v>0</v>
      </c>
      <c r="O3539" t="str">
        <f t="shared" si="386"/>
        <v>No</v>
      </c>
      <c r="P3539">
        <f t="shared" si="387"/>
        <v>0</v>
      </c>
      <c r="Q3539">
        <f t="shared" si="388"/>
        <v>4813937689</v>
      </c>
      <c r="R3539">
        <f t="shared" si="389"/>
        <v>4.1933383153624479</v>
      </c>
      <c r="S3539" t="str">
        <f t="shared" si="390"/>
        <v>Acceptable</v>
      </c>
      <c r="T3539">
        <f>ROUNDUP(C3539,0)</f>
        <v>5</v>
      </c>
      <c r="U3539">
        <f>ROUNDDOWN(C3539,0)</f>
        <v>4</v>
      </c>
      <c r="V3539">
        <f>RIGHT(K3539,2)+2000</f>
        <v>2016</v>
      </c>
      <c r="W3539" t="str">
        <f>INDEX(_xlfn.TEXTSPLIT(K3539,"-"),1,2)</f>
        <v>Dec</v>
      </c>
      <c r="X3539" t="str">
        <f>INDEX(_xlfn.TEXTSPLIT(K3539,"-"),1,1)</f>
        <v>25</v>
      </c>
      <c r="Y3539">
        <f>INDEX(months!B:B,MATCH(Sheet1!W3539,months!A:A,0))</f>
        <v>12</v>
      </c>
      <c r="Z3539">
        <f t="shared" si="391"/>
        <v>42729</v>
      </c>
    </row>
    <row r="3540" spans="1:26" x14ac:dyDescent="0.2">
      <c r="A3540" t="s">
        <v>5070</v>
      </c>
      <c r="B3540" t="s">
        <v>4950</v>
      </c>
      <c r="C3540">
        <v>4.5999999999999996</v>
      </c>
      <c r="D3540">
        <v>122424</v>
      </c>
      <c r="E3540" t="s">
        <v>735</v>
      </c>
      <c r="F3540" t="s">
        <v>38</v>
      </c>
      <c r="G3540" t="s">
        <v>23</v>
      </c>
      <c r="H3540" t="s">
        <v>24</v>
      </c>
      <c r="I3540" t="s">
        <v>25</v>
      </c>
      <c r="J3540" t="s">
        <v>4951</v>
      </c>
      <c r="K3540" t="s">
        <v>3019</v>
      </c>
      <c r="L3540" t="s">
        <v>5071</v>
      </c>
      <c r="M3540" t="s">
        <v>177</v>
      </c>
      <c r="N3540">
        <f t="shared" si="385"/>
        <v>0</v>
      </c>
      <c r="O3540" t="str">
        <f t="shared" si="386"/>
        <v>No</v>
      </c>
      <c r="P3540">
        <f t="shared" si="387"/>
        <v>0</v>
      </c>
      <c r="Q3540">
        <f t="shared" si="388"/>
        <v>4813937689</v>
      </c>
      <c r="R3540">
        <f t="shared" si="389"/>
        <v>4.1933383153624479</v>
      </c>
      <c r="S3540" t="str">
        <f t="shared" si="390"/>
        <v>Acceptable</v>
      </c>
      <c r="T3540">
        <f>ROUNDUP(C3540,0)</f>
        <v>5</v>
      </c>
      <c r="U3540">
        <f>ROUNDDOWN(C3540,0)</f>
        <v>4</v>
      </c>
      <c r="V3540">
        <f>RIGHT(K3540,2)+2000</f>
        <v>2018</v>
      </c>
      <c r="W3540" t="str">
        <f>INDEX(_xlfn.TEXTSPLIT(K3540,"-"),1,2)</f>
        <v>Mar</v>
      </c>
      <c r="X3540" t="str">
        <f>INDEX(_xlfn.TEXTSPLIT(K3540,"-"),1,1)</f>
        <v>16</v>
      </c>
      <c r="Y3540">
        <f>INDEX(months!B:B,MATCH(Sheet1!W3540,months!A:A,0))</f>
        <v>3</v>
      </c>
      <c r="Z3540">
        <f t="shared" si="391"/>
        <v>43175</v>
      </c>
    </row>
    <row r="3541" spans="1:26" x14ac:dyDescent="0.2">
      <c r="A3541" t="s">
        <v>5072</v>
      </c>
      <c r="B3541" t="s">
        <v>4950</v>
      </c>
      <c r="C3541">
        <v>4.2</v>
      </c>
      <c r="D3541">
        <v>21507</v>
      </c>
      <c r="E3541" t="s">
        <v>815</v>
      </c>
      <c r="F3541" t="s">
        <v>65</v>
      </c>
      <c r="G3541" t="s">
        <v>23</v>
      </c>
      <c r="H3541" t="s">
        <v>24</v>
      </c>
      <c r="I3541" t="s">
        <v>25</v>
      </c>
      <c r="J3541" t="s">
        <v>4951</v>
      </c>
      <c r="K3541" t="s">
        <v>3188</v>
      </c>
      <c r="L3541" t="s">
        <v>5073</v>
      </c>
      <c r="M3541" t="s">
        <v>86</v>
      </c>
      <c r="N3541">
        <f t="shared" si="385"/>
        <v>0</v>
      </c>
      <c r="O3541" t="str">
        <f t="shared" si="386"/>
        <v>No</v>
      </c>
      <c r="P3541">
        <f t="shared" si="387"/>
        <v>0</v>
      </c>
      <c r="Q3541">
        <f t="shared" si="388"/>
        <v>4813937689</v>
      </c>
      <c r="R3541">
        <f t="shared" si="389"/>
        <v>4.1933383153624479</v>
      </c>
      <c r="S3541" t="str">
        <f t="shared" si="390"/>
        <v>Acceptable</v>
      </c>
      <c r="T3541">
        <f>ROUNDUP(C3541,0)</f>
        <v>5</v>
      </c>
      <c r="U3541">
        <f>ROUNDDOWN(C3541,0)</f>
        <v>4</v>
      </c>
      <c r="V3541">
        <f>RIGHT(K3541,2)+2000</f>
        <v>2017</v>
      </c>
      <c r="W3541" t="str">
        <f>INDEX(_xlfn.TEXTSPLIT(K3541,"-"),1,2)</f>
        <v>Aug</v>
      </c>
      <c r="X3541" t="str">
        <f>INDEX(_xlfn.TEXTSPLIT(K3541,"-"),1,1)</f>
        <v>31</v>
      </c>
      <c r="Y3541">
        <f>INDEX(months!B:B,MATCH(Sheet1!W3541,months!A:A,0))</f>
        <v>8</v>
      </c>
      <c r="Z3541">
        <f t="shared" si="391"/>
        <v>42978</v>
      </c>
    </row>
    <row r="3542" spans="1:26" x14ac:dyDescent="0.2">
      <c r="A3542" t="s">
        <v>5074</v>
      </c>
      <c r="B3542" t="s">
        <v>4950</v>
      </c>
      <c r="C3542">
        <v>4.2</v>
      </c>
      <c r="D3542">
        <v>80581</v>
      </c>
      <c r="E3542" t="s">
        <v>260</v>
      </c>
      <c r="F3542" t="s">
        <v>89</v>
      </c>
      <c r="G3542" t="s">
        <v>23</v>
      </c>
      <c r="H3542" t="s">
        <v>24</v>
      </c>
      <c r="I3542" t="s">
        <v>25</v>
      </c>
      <c r="J3542" t="s">
        <v>4951</v>
      </c>
      <c r="K3542" t="s">
        <v>2172</v>
      </c>
      <c r="L3542" t="s">
        <v>1197</v>
      </c>
      <c r="M3542" t="s">
        <v>60</v>
      </c>
      <c r="N3542">
        <f t="shared" si="385"/>
        <v>0</v>
      </c>
      <c r="O3542" t="str">
        <f t="shared" si="386"/>
        <v>No</v>
      </c>
      <c r="P3542">
        <f t="shared" si="387"/>
        <v>0</v>
      </c>
      <c r="Q3542">
        <f t="shared" si="388"/>
        <v>4813937689</v>
      </c>
      <c r="R3542">
        <f t="shared" si="389"/>
        <v>4.1933383153624479</v>
      </c>
      <c r="S3542" t="str">
        <f t="shared" si="390"/>
        <v>Acceptable</v>
      </c>
      <c r="T3542">
        <f>ROUNDUP(C3542,0)</f>
        <v>5</v>
      </c>
      <c r="U3542">
        <f>ROUNDDOWN(C3542,0)</f>
        <v>4</v>
      </c>
      <c r="V3542">
        <f>RIGHT(K3542,2)+2000</f>
        <v>2016</v>
      </c>
      <c r="W3542" t="str">
        <f>INDEX(_xlfn.TEXTSPLIT(K3542,"-"),1,2)</f>
        <v>Oct</v>
      </c>
      <c r="X3542" t="str">
        <f>INDEX(_xlfn.TEXTSPLIT(K3542,"-"),1,1)</f>
        <v>16</v>
      </c>
      <c r="Y3542">
        <f>INDEX(months!B:B,MATCH(Sheet1!W3542,months!A:A,0))</f>
        <v>10</v>
      </c>
      <c r="Z3542">
        <f t="shared" si="391"/>
        <v>42659</v>
      </c>
    </row>
    <row r="3543" spans="1:26" x14ac:dyDescent="0.2">
      <c r="A3543" t="s">
        <v>5075</v>
      </c>
      <c r="B3543" t="s">
        <v>4950</v>
      </c>
      <c r="C3543">
        <v>4.2</v>
      </c>
      <c r="D3543">
        <v>37204</v>
      </c>
      <c r="E3543" t="s">
        <v>21</v>
      </c>
      <c r="F3543" t="s">
        <v>65</v>
      </c>
      <c r="G3543" t="s">
        <v>23</v>
      </c>
      <c r="H3543" t="s">
        <v>24</v>
      </c>
      <c r="I3543" t="s">
        <v>25</v>
      </c>
      <c r="J3543" t="s">
        <v>4951</v>
      </c>
      <c r="K3543" t="s">
        <v>797</v>
      </c>
      <c r="L3543" t="s">
        <v>5076</v>
      </c>
      <c r="M3543" t="s">
        <v>86</v>
      </c>
      <c r="N3543">
        <f t="shared" si="385"/>
        <v>0</v>
      </c>
      <c r="O3543" t="str">
        <f t="shared" si="386"/>
        <v>No</v>
      </c>
      <c r="P3543">
        <f t="shared" si="387"/>
        <v>0</v>
      </c>
      <c r="Q3543">
        <f t="shared" si="388"/>
        <v>4813937689</v>
      </c>
      <c r="R3543">
        <f t="shared" si="389"/>
        <v>4.1933383153624479</v>
      </c>
      <c r="S3543" t="str">
        <f t="shared" si="390"/>
        <v>Acceptable</v>
      </c>
      <c r="T3543">
        <f>ROUNDUP(C3543,0)</f>
        <v>5</v>
      </c>
      <c r="U3543">
        <f>ROUNDDOWN(C3543,0)</f>
        <v>4</v>
      </c>
      <c r="V3543">
        <f>RIGHT(K3543,2)+2000</f>
        <v>2018</v>
      </c>
      <c r="W3543" t="str">
        <f>INDEX(_xlfn.TEXTSPLIT(K3543,"-"),1,2)</f>
        <v>Jul</v>
      </c>
      <c r="X3543" t="str">
        <f>INDEX(_xlfn.TEXTSPLIT(K3543,"-"),1,1)</f>
        <v>21</v>
      </c>
      <c r="Y3543">
        <f>INDEX(months!B:B,MATCH(Sheet1!W3543,months!A:A,0))</f>
        <v>7</v>
      </c>
      <c r="Z3543">
        <f t="shared" si="391"/>
        <v>43302</v>
      </c>
    </row>
    <row r="3544" spans="1:26" x14ac:dyDescent="0.2">
      <c r="A3544" t="s">
        <v>5077</v>
      </c>
      <c r="B3544" t="s">
        <v>4950</v>
      </c>
      <c r="C3544">
        <v>4</v>
      </c>
      <c r="D3544">
        <v>10643</v>
      </c>
      <c r="E3544" t="s">
        <v>46</v>
      </c>
      <c r="F3544" t="s">
        <v>38</v>
      </c>
      <c r="G3544" t="s">
        <v>23</v>
      </c>
      <c r="H3544" t="s">
        <v>24</v>
      </c>
      <c r="I3544" t="s">
        <v>25</v>
      </c>
      <c r="J3544" t="s">
        <v>4951</v>
      </c>
      <c r="K3544" t="s">
        <v>5078</v>
      </c>
      <c r="L3544" t="s">
        <v>46</v>
      </c>
      <c r="M3544" t="s">
        <v>46</v>
      </c>
      <c r="N3544">
        <f t="shared" si="385"/>
        <v>0</v>
      </c>
      <c r="O3544" t="str">
        <f t="shared" si="386"/>
        <v>No</v>
      </c>
      <c r="P3544">
        <f t="shared" si="387"/>
        <v>0</v>
      </c>
      <c r="Q3544">
        <f t="shared" si="388"/>
        <v>4813937689</v>
      </c>
      <c r="R3544">
        <f t="shared" si="389"/>
        <v>4.1933383153624479</v>
      </c>
      <c r="S3544" t="str">
        <f t="shared" si="390"/>
        <v>Acceptable</v>
      </c>
      <c r="T3544">
        <f>ROUNDUP(C3544,0)</f>
        <v>4</v>
      </c>
      <c r="U3544">
        <f>ROUNDDOWN(C3544,0)</f>
        <v>4</v>
      </c>
      <c r="V3544">
        <f>RIGHT(K3544,2)+2000</f>
        <v>2018</v>
      </c>
      <c r="W3544" t="str">
        <f>INDEX(_xlfn.TEXTSPLIT(K3544,"-"),1,2)</f>
        <v>May</v>
      </c>
      <c r="X3544" t="str">
        <f>INDEX(_xlfn.TEXTSPLIT(K3544,"-"),1,1)</f>
        <v>19</v>
      </c>
      <c r="Y3544">
        <f>INDEX(months!B:B,MATCH(Sheet1!W3544,months!A:A,0))</f>
        <v>5</v>
      </c>
      <c r="Z3544">
        <f t="shared" si="391"/>
        <v>43239</v>
      </c>
    </row>
    <row r="3545" spans="1:26" x14ac:dyDescent="0.2">
      <c r="A3545" t="s">
        <v>5079</v>
      </c>
      <c r="B3545" t="s">
        <v>4950</v>
      </c>
      <c r="C3545">
        <v>4.3</v>
      </c>
      <c r="D3545">
        <v>226295</v>
      </c>
      <c r="E3545" t="s">
        <v>123</v>
      </c>
      <c r="F3545" t="s">
        <v>89</v>
      </c>
      <c r="G3545" t="s">
        <v>23</v>
      </c>
      <c r="H3545" t="s">
        <v>24</v>
      </c>
      <c r="I3545" t="s">
        <v>25</v>
      </c>
      <c r="J3545" t="s">
        <v>4951</v>
      </c>
      <c r="K3545" t="s">
        <v>102</v>
      </c>
      <c r="L3545" t="s">
        <v>5080</v>
      </c>
      <c r="M3545" t="s">
        <v>177</v>
      </c>
      <c r="N3545">
        <f t="shared" si="385"/>
        <v>0</v>
      </c>
      <c r="O3545" t="str">
        <f t="shared" si="386"/>
        <v>No</v>
      </c>
      <c r="P3545">
        <f t="shared" si="387"/>
        <v>0</v>
      </c>
      <c r="Q3545">
        <f t="shared" si="388"/>
        <v>4813937689</v>
      </c>
      <c r="R3545">
        <f t="shared" si="389"/>
        <v>4.1933383153624479</v>
      </c>
      <c r="S3545" t="str">
        <f t="shared" si="390"/>
        <v>Acceptable</v>
      </c>
      <c r="T3545">
        <f>ROUNDUP(C3545,0)</f>
        <v>5</v>
      </c>
      <c r="U3545">
        <f>ROUNDDOWN(C3545,0)</f>
        <v>4</v>
      </c>
      <c r="V3545">
        <f>RIGHT(K3545,2)+2000</f>
        <v>2018</v>
      </c>
      <c r="W3545" t="str">
        <f>INDEX(_xlfn.TEXTSPLIT(K3545,"-"),1,2)</f>
        <v>Jun</v>
      </c>
      <c r="X3545" t="str">
        <f>INDEX(_xlfn.TEXTSPLIT(K3545,"-"),1,1)</f>
        <v>6</v>
      </c>
      <c r="Y3545">
        <f>INDEX(months!B:B,MATCH(Sheet1!W3545,months!A:A,0))</f>
        <v>6</v>
      </c>
      <c r="Z3545">
        <f t="shared" si="391"/>
        <v>43257</v>
      </c>
    </row>
    <row r="3546" spans="1:26" x14ac:dyDescent="0.2">
      <c r="A3546" t="s">
        <v>5081</v>
      </c>
      <c r="B3546" t="s">
        <v>4950</v>
      </c>
      <c r="C3546">
        <v>4.5999999999999996</v>
      </c>
      <c r="D3546">
        <v>57904</v>
      </c>
      <c r="E3546" t="s">
        <v>159</v>
      </c>
      <c r="F3546" t="s">
        <v>65</v>
      </c>
      <c r="G3546" t="s">
        <v>23</v>
      </c>
      <c r="H3546" t="s">
        <v>24</v>
      </c>
      <c r="I3546" t="s">
        <v>25</v>
      </c>
      <c r="J3546" t="s">
        <v>4951</v>
      </c>
      <c r="K3546" t="s">
        <v>2510</v>
      </c>
      <c r="L3546" t="s">
        <v>5082</v>
      </c>
      <c r="M3546" t="s">
        <v>47</v>
      </c>
      <c r="N3546">
        <f t="shared" si="385"/>
        <v>0</v>
      </c>
      <c r="O3546" t="str">
        <f t="shared" si="386"/>
        <v>No</v>
      </c>
      <c r="P3546">
        <f t="shared" si="387"/>
        <v>0</v>
      </c>
      <c r="Q3546">
        <f t="shared" si="388"/>
        <v>4813937689</v>
      </c>
      <c r="R3546">
        <f t="shared" si="389"/>
        <v>4.1933383153624479</v>
      </c>
      <c r="S3546" t="str">
        <f t="shared" si="390"/>
        <v>Acceptable</v>
      </c>
      <c r="T3546">
        <f>ROUNDUP(C3546,0)</f>
        <v>5</v>
      </c>
      <c r="U3546">
        <f>ROUNDDOWN(C3546,0)</f>
        <v>4</v>
      </c>
      <c r="V3546">
        <f>RIGHT(K3546,2)+2000</f>
        <v>2018</v>
      </c>
      <c r="W3546" t="str">
        <f>INDEX(_xlfn.TEXTSPLIT(K3546,"-"),1,2)</f>
        <v>Jul</v>
      </c>
      <c r="X3546" t="str">
        <f>INDEX(_xlfn.TEXTSPLIT(K3546,"-"),1,1)</f>
        <v>1</v>
      </c>
      <c r="Y3546">
        <f>INDEX(months!B:B,MATCH(Sheet1!W3546,months!A:A,0))</f>
        <v>7</v>
      </c>
      <c r="Z3546">
        <f t="shared" si="391"/>
        <v>43282</v>
      </c>
    </row>
    <row r="3547" spans="1:26" x14ac:dyDescent="0.2">
      <c r="A3547" t="s">
        <v>4977</v>
      </c>
      <c r="B3547" t="s">
        <v>4950</v>
      </c>
      <c r="C3547">
        <v>4.4000000000000004</v>
      </c>
      <c r="D3547">
        <v>691474</v>
      </c>
      <c r="E3547" t="s">
        <v>46</v>
      </c>
      <c r="F3547" t="s">
        <v>448</v>
      </c>
      <c r="G3547" t="s">
        <v>23</v>
      </c>
      <c r="H3547" t="s">
        <v>24</v>
      </c>
      <c r="I3547" t="s">
        <v>25</v>
      </c>
      <c r="J3547" t="s">
        <v>4951</v>
      </c>
      <c r="K3547" t="s">
        <v>3021</v>
      </c>
      <c r="L3547" t="s">
        <v>46</v>
      </c>
      <c r="M3547" t="s">
        <v>46</v>
      </c>
      <c r="N3547">
        <f t="shared" si="385"/>
        <v>0</v>
      </c>
      <c r="O3547" t="str">
        <f t="shared" si="386"/>
        <v>No</v>
      </c>
      <c r="P3547">
        <f t="shared" si="387"/>
        <v>0</v>
      </c>
      <c r="Q3547">
        <f t="shared" si="388"/>
        <v>4813937689</v>
      </c>
      <c r="R3547">
        <f t="shared" si="389"/>
        <v>4.1933383153624479</v>
      </c>
      <c r="S3547" t="str">
        <f t="shared" si="390"/>
        <v>Acceptable</v>
      </c>
      <c r="T3547">
        <f>ROUNDUP(C3547,0)</f>
        <v>5</v>
      </c>
      <c r="U3547">
        <f>ROUNDDOWN(C3547,0)</f>
        <v>4</v>
      </c>
      <c r="V3547">
        <f>RIGHT(K3547,2)+2000</f>
        <v>2018</v>
      </c>
      <c r="W3547" t="str">
        <f>INDEX(_xlfn.TEXTSPLIT(K3547,"-"),1,2)</f>
        <v>Aug</v>
      </c>
      <c r="X3547" t="str">
        <f>INDEX(_xlfn.TEXTSPLIT(K3547,"-"),1,1)</f>
        <v>6</v>
      </c>
      <c r="Y3547">
        <f>INDEX(months!B:B,MATCH(Sheet1!W3547,months!A:A,0))</f>
        <v>8</v>
      </c>
      <c r="Z3547">
        <f t="shared" si="391"/>
        <v>43318</v>
      </c>
    </row>
    <row r="3548" spans="1:26" x14ac:dyDescent="0.2">
      <c r="A3548" t="s">
        <v>5032</v>
      </c>
      <c r="B3548" t="s">
        <v>4950</v>
      </c>
      <c r="C3548">
        <v>4.5999999999999996</v>
      </c>
      <c r="D3548">
        <v>404610</v>
      </c>
      <c r="E3548" t="s">
        <v>46</v>
      </c>
      <c r="F3548" t="s">
        <v>89</v>
      </c>
      <c r="G3548" t="s">
        <v>23</v>
      </c>
      <c r="H3548" t="s">
        <v>24</v>
      </c>
      <c r="I3548" t="s">
        <v>25</v>
      </c>
      <c r="J3548" t="s">
        <v>4951</v>
      </c>
      <c r="K3548" t="s">
        <v>3400</v>
      </c>
      <c r="L3548" t="s">
        <v>46</v>
      </c>
      <c r="M3548" t="s">
        <v>46</v>
      </c>
      <c r="N3548">
        <f t="shared" si="385"/>
        <v>0</v>
      </c>
      <c r="O3548" t="str">
        <f t="shared" si="386"/>
        <v>No</v>
      </c>
      <c r="P3548">
        <f t="shared" si="387"/>
        <v>0</v>
      </c>
      <c r="Q3548">
        <f t="shared" si="388"/>
        <v>4813937689</v>
      </c>
      <c r="R3548">
        <f t="shared" si="389"/>
        <v>4.1933383153624479</v>
      </c>
      <c r="S3548" t="str">
        <f t="shared" si="390"/>
        <v>Acceptable</v>
      </c>
      <c r="T3548">
        <f>ROUNDUP(C3548,0)</f>
        <v>5</v>
      </c>
      <c r="U3548">
        <f>ROUNDDOWN(C3548,0)</f>
        <v>4</v>
      </c>
      <c r="V3548">
        <f>RIGHT(K3548,2)+2000</f>
        <v>2018</v>
      </c>
      <c r="W3548" t="str">
        <f>INDEX(_xlfn.TEXTSPLIT(K3548,"-"),1,2)</f>
        <v>Apr</v>
      </c>
      <c r="X3548" t="str">
        <f>INDEX(_xlfn.TEXTSPLIT(K3548,"-"),1,1)</f>
        <v>6</v>
      </c>
      <c r="Y3548">
        <f>INDEX(months!B:B,MATCH(Sheet1!W3548,months!A:A,0))</f>
        <v>4</v>
      </c>
      <c r="Z3548">
        <f t="shared" si="391"/>
        <v>43196</v>
      </c>
    </row>
    <row r="3549" spans="1:26" x14ac:dyDescent="0.2">
      <c r="A3549" t="s">
        <v>5000</v>
      </c>
      <c r="B3549" t="s">
        <v>4950</v>
      </c>
      <c r="C3549">
        <v>4.5999999999999996</v>
      </c>
      <c r="D3549">
        <v>1488397</v>
      </c>
      <c r="E3549" t="s">
        <v>46</v>
      </c>
      <c r="F3549" t="s">
        <v>448</v>
      </c>
      <c r="G3549" t="s">
        <v>23</v>
      </c>
      <c r="H3549" t="s">
        <v>24</v>
      </c>
      <c r="I3549" t="s">
        <v>25</v>
      </c>
      <c r="J3549" t="s">
        <v>4951</v>
      </c>
      <c r="K3549" t="s">
        <v>97</v>
      </c>
      <c r="L3549" t="s">
        <v>46</v>
      </c>
      <c r="M3549" t="s">
        <v>46</v>
      </c>
      <c r="N3549">
        <f t="shared" si="385"/>
        <v>0</v>
      </c>
      <c r="O3549" t="str">
        <f t="shared" si="386"/>
        <v>No</v>
      </c>
      <c r="P3549">
        <f t="shared" si="387"/>
        <v>0</v>
      </c>
      <c r="Q3549">
        <f t="shared" si="388"/>
        <v>4813937689</v>
      </c>
      <c r="R3549">
        <f t="shared" si="389"/>
        <v>4.1933383153624479</v>
      </c>
      <c r="S3549" t="str">
        <f t="shared" si="390"/>
        <v>Acceptable</v>
      </c>
      <c r="T3549">
        <f>ROUNDUP(C3549,0)</f>
        <v>5</v>
      </c>
      <c r="U3549">
        <f>ROUNDDOWN(C3549,0)</f>
        <v>4</v>
      </c>
      <c r="V3549">
        <f>RIGHT(K3549,2)+2000</f>
        <v>2018</v>
      </c>
      <c r="W3549" t="str">
        <f>INDEX(_xlfn.TEXTSPLIT(K3549,"-"),1,2)</f>
        <v>Aug</v>
      </c>
      <c r="X3549" t="str">
        <f>INDEX(_xlfn.TEXTSPLIT(K3549,"-"),1,1)</f>
        <v>3</v>
      </c>
      <c r="Y3549">
        <f>INDEX(months!B:B,MATCH(Sheet1!W3549,months!A:A,0))</f>
        <v>8</v>
      </c>
      <c r="Z3549">
        <f t="shared" si="391"/>
        <v>43315</v>
      </c>
    </row>
    <row r="3550" spans="1:26" x14ac:dyDescent="0.2">
      <c r="A3550" t="s">
        <v>5039</v>
      </c>
      <c r="B3550" t="s">
        <v>4950</v>
      </c>
      <c r="C3550">
        <v>4.5</v>
      </c>
      <c r="D3550">
        <v>298854</v>
      </c>
      <c r="E3550" t="s">
        <v>46</v>
      </c>
      <c r="F3550" t="s">
        <v>89</v>
      </c>
      <c r="G3550" t="s">
        <v>23</v>
      </c>
      <c r="H3550" t="s">
        <v>24</v>
      </c>
      <c r="I3550" t="s">
        <v>25</v>
      </c>
      <c r="J3550" t="s">
        <v>4951</v>
      </c>
      <c r="K3550" t="s">
        <v>2235</v>
      </c>
      <c r="L3550" t="s">
        <v>46</v>
      </c>
      <c r="M3550" t="s">
        <v>46</v>
      </c>
      <c r="N3550">
        <f t="shared" si="385"/>
        <v>0</v>
      </c>
      <c r="O3550" t="str">
        <f t="shared" si="386"/>
        <v>No</v>
      </c>
      <c r="P3550">
        <f t="shared" si="387"/>
        <v>0</v>
      </c>
      <c r="Q3550">
        <f t="shared" si="388"/>
        <v>4813937689</v>
      </c>
      <c r="R3550">
        <f t="shared" si="389"/>
        <v>4.1933383153624479</v>
      </c>
      <c r="S3550" t="str">
        <f t="shared" si="390"/>
        <v>Acceptable</v>
      </c>
      <c r="T3550">
        <f>ROUNDUP(C3550,0)</f>
        <v>5</v>
      </c>
      <c r="U3550">
        <f>ROUNDDOWN(C3550,0)</f>
        <v>4</v>
      </c>
      <c r="V3550">
        <f>RIGHT(K3550,2)+2000</f>
        <v>2018</v>
      </c>
      <c r="W3550" t="str">
        <f>INDEX(_xlfn.TEXTSPLIT(K3550,"-"),1,2)</f>
        <v>Aug</v>
      </c>
      <c r="X3550" t="str">
        <f>INDEX(_xlfn.TEXTSPLIT(K3550,"-"),1,1)</f>
        <v>5</v>
      </c>
      <c r="Y3550">
        <f>INDEX(months!B:B,MATCH(Sheet1!W3550,months!A:A,0))</f>
        <v>8</v>
      </c>
      <c r="Z3550">
        <f t="shared" si="391"/>
        <v>43317</v>
      </c>
    </row>
    <row r="3551" spans="1:26" x14ac:dyDescent="0.2">
      <c r="A3551" t="s">
        <v>5034</v>
      </c>
      <c r="B3551" t="s">
        <v>4950</v>
      </c>
      <c r="C3551">
        <v>4.5</v>
      </c>
      <c r="D3551">
        <v>155999</v>
      </c>
      <c r="E3551" t="s">
        <v>83</v>
      </c>
      <c r="F3551" t="s">
        <v>89</v>
      </c>
      <c r="G3551" t="s">
        <v>23</v>
      </c>
      <c r="H3551" t="s">
        <v>24</v>
      </c>
      <c r="I3551" t="s">
        <v>25</v>
      </c>
      <c r="J3551" t="s">
        <v>4951</v>
      </c>
      <c r="K3551" t="s">
        <v>2235</v>
      </c>
      <c r="L3551" t="s">
        <v>5035</v>
      </c>
      <c r="M3551" t="s">
        <v>54</v>
      </c>
      <c r="N3551">
        <f t="shared" si="385"/>
        <v>0</v>
      </c>
      <c r="O3551" t="str">
        <f t="shared" si="386"/>
        <v>No</v>
      </c>
      <c r="P3551">
        <f t="shared" si="387"/>
        <v>0</v>
      </c>
      <c r="Q3551">
        <f t="shared" si="388"/>
        <v>4813937689</v>
      </c>
      <c r="R3551">
        <f t="shared" si="389"/>
        <v>4.1933383153624479</v>
      </c>
      <c r="S3551" t="str">
        <f t="shared" si="390"/>
        <v>Acceptable</v>
      </c>
      <c r="T3551">
        <f>ROUNDUP(C3551,0)</f>
        <v>5</v>
      </c>
      <c r="U3551">
        <f>ROUNDDOWN(C3551,0)</f>
        <v>4</v>
      </c>
      <c r="V3551">
        <f>RIGHT(K3551,2)+2000</f>
        <v>2018</v>
      </c>
      <c r="W3551" t="str">
        <f>INDEX(_xlfn.TEXTSPLIT(K3551,"-"),1,2)</f>
        <v>Aug</v>
      </c>
      <c r="X3551" t="str">
        <f>INDEX(_xlfn.TEXTSPLIT(K3551,"-"),1,1)</f>
        <v>5</v>
      </c>
      <c r="Y3551">
        <f>INDEX(months!B:B,MATCH(Sheet1!W3551,months!A:A,0))</f>
        <v>8</v>
      </c>
      <c r="Z3551">
        <f t="shared" si="391"/>
        <v>43317</v>
      </c>
    </row>
    <row r="3552" spans="1:26" x14ac:dyDescent="0.2">
      <c r="A3552" t="s">
        <v>4973</v>
      </c>
      <c r="B3552" t="s">
        <v>4950</v>
      </c>
      <c r="C3552">
        <v>4.4000000000000004</v>
      </c>
      <c r="D3552">
        <v>480638</v>
      </c>
      <c r="E3552" t="s">
        <v>46</v>
      </c>
      <c r="F3552" t="s">
        <v>448</v>
      </c>
      <c r="G3552" t="s">
        <v>23</v>
      </c>
      <c r="H3552" t="s">
        <v>24</v>
      </c>
      <c r="I3552" t="s">
        <v>25</v>
      </c>
      <c r="J3552" t="s">
        <v>4951</v>
      </c>
      <c r="K3552" t="s">
        <v>1254</v>
      </c>
      <c r="L3552" t="s">
        <v>4974</v>
      </c>
      <c r="M3552" t="s">
        <v>54</v>
      </c>
      <c r="N3552">
        <f t="shared" si="385"/>
        <v>0</v>
      </c>
      <c r="O3552" t="str">
        <f t="shared" si="386"/>
        <v>No</v>
      </c>
      <c r="P3552">
        <f t="shared" si="387"/>
        <v>0</v>
      </c>
      <c r="Q3552">
        <f t="shared" si="388"/>
        <v>4813937689</v>
      </c>
      <c r="R3552">
        <f t="shared" si="389"/>
        <v>4.1933383153624479</v>
      </c>
      <c r="S3552" t="str">
        <f t="shared" si="390"/>
        <v>Acceptable</v>
      </c>
      <c r="T3552">
        <f>ROUNDUP(C3552,0)</f>
        <v>5</v>
      </c>
      <c r="U3552">
        <f>ROUNDDOWN(C3552,0)</f>
        <v>4</v>
      </c>
      <c r="V3552">
        <f>RIGHT(K3552,2)+2000</f>
        <v>2018</v>
      </c>
      <c r="W3552" t="str">
        <f>INDEX(_xlfn.TEXTSPLIT(K3552,"-"),1,2)</f>
        <v>Jul</v>
      </c>
      <c r="X3552" t="str">
        <f>INDEX(_xlfn.TEXTSPLIT(K3552,"-"),1,1)</f>
        <v>22</v>
      </c>
      <c r="Y3552">
        <f>INDEX(months!B:B,MATCH(Sheet1!W3552,months!A:A,0))</f>
        <v>7</v>
      </c>
      <c r="Z3552">
        <f t="shared" si="391"/>
        <v>43303</v>
      </c>
    </row>
    <row r="3553" spans="1:26" x14ac:dyDescent="0.2">
      <c r="A3553" t="s">
        <v>5083</v>
      </c>
      <c r="B3553" t="s">
        <v>4950</v>
      </c>
      <c r="C3553">
        <v>4.3</v>
      </c>
      <c r="D3553">
        <v>5157</v>
      </c>
      <c r="E3553" t="s">
        <v>46</v>
      </c>
      <c r="F3553" t="s">
        <v>32</v>
      </c>
      <c r="G3553" t="s">
        <v>23</v>
      </c>
      <c r="H3553" t="s">
        <v>24</v>
      </c>
      <c r="I3553" t="s">
        <v>25</v>
      </c>
      <c r="J3553" t="s">
        <v>4951</v>
      </c>
      <c r="K3553" t="s">
        <v>84</v>
      </c>
      <c r="L3553" t="s">
        <v>46</v>
      </c>
      <c r="M3553" t="s">
        <v>46</v>
      </c>
      <c r="N3553">
        <f t="shared" si="385"/>
        <v>0</v>
      </c>
      <c r="O3553" t="str">
        <f t="shared" si="386"/>
        <v>No</v>
      </c>
      <c r="P3553">
        <f t="shared" si="387"/>
        <v>0</v>
      </c>
      <c r="Q3553">
        <f t="shared" si="388"/>
        <v>4813937689</v>
      </c>
      <c r="R3553">
        <f t="shared" si="389"/>
        <v>4.1933383153624479</v>
      </c>
      <c r="S3553" t="str">
        <f t="shared" si="390"/>
        <v>Acceptable</v>
      </c>
      <c r="T3553">
        <f>ROUNDUP(C3553,0)</f>
        <v>5</v>
      </c>
      <c r="U3553">
        <f>ROUNDDOWN(C3553,0)</f>
        <v>4</v>
      </c>
      <c r="V3553">
        <f>RIGHT(K3553,2)+2000</f>
        <v>2018</v>
      </c>
      <c r="W3553" t="str">
        <f>INDEX(_xlfn.TEXTSPLIT(K3553,"-"),1,2)</f>
        <v>Jul</v>
      </c>
      <c r="X3553" t="str">
        <f>INDEX(_xlfn.TEXTSPLIT(K3553,"-"),1,1)</f>
        <v>31</v>
      </c>
      <c r="Y3553">
        <f>INDEX(months!B:B,MATCH(Sheet1!W3553,months!A:A,0))</f>
        <v>7</v>
      </c>
      <c r="Z3553">
        <f t="shared" si="391"/>
        <v>43312</v>
      </c>
    </row>
    <row r="3554" spans="1:26" x14ac:dyDescent="0.2">
      <c r="A3554" t="s">
        <v>5084</v>
      </c>
      <c r="B3554" t="s">
        <v>4950</v>
      </c>
      <c r="C3554">
        <v>4</v>
      </c>
      <c r="D3554">
        <v>8985</v>
      </c>
      <c r="E3554" t="s">
        <v>242</v>
      </c>
      <c r="F3554" t="s">
        <v>65</v>
      </c>
      <c r="G3554" t="s">
        <v>23</v>
      </c>
      <c r="H3554" t="s">
        <v>24</v>
      </c>
      <c r="I3554" t="s">
        <v>25</v>
      </c>
      <c r="J3554" t="s">
        <v>4951</v>
      </c>
      <c r="K3554" t="s">
        <v>1389</v>
      </c>
      <c r="L3554" t="s">
        <v>5085</v>
      </c>
      <c r="M3554" t="s">
        <v>29</v>
      </c>
      <c r="N3554">
        <f t="shared" si="385"/>
        <v>0</v>
      </c>
      <c r="O3554" t="str">
        <f t="shared" si="386"/>
        <v>No</v>
      </c>
      <c r="P3554">
        <f t="shared" si="387"/>
        <v>0</v>
      </c>
      <c r="Q3554">
        <f t="shared" si="388"/>
        <v>4813937689</v>
      </c>
      <c r="R3554">
        <f t="shared" si="389"/>
        <v>4.1933383153624479</v>
      </c>
      <c r="S3554" t="str">
        <f t="shared" si="390"/>
        <v>Acceptable</v>
      </c>
      <c r="T3554">
        <f>ROUNDUP(C3554,0)</f>
        <v>4</v>
      </c>
      <c r="U3554">
        <f>ROUNDDOWN(C3554,0)</f>
        <v>4</v>
      </c>
      <c r="V3554">
        <f>RIGHT(K3554,2)+2000</f>
        <v>2017</v>
      </c>
      <c r="W3554" t="str">
        <f>INDEX(_xlfn.TEXTSPLIT(K3554,"-"),1,2)</f>
        <v>Jan</v>
      </c>
      <c r="X3554" t="str">
        <f>INDEX(_xlfn.TEXTSPLIT(K3554,"-"),1,1)</f>
        <v>16</v>
      </c>
      <c r="Y3554">
        <f>INDEX(months!B:B,MATCH(Sheet1!W3554,months!A:A,0))</f>
        <v>1</v>
      </c>
      <c r="Z3554">
        <f t="shared" si="391"/>
        <v>42751</v>
      </c>
    </row>
    <row r="3555" spans="1:26" x14ac:dyDescent="0.2">
      <c r="A3555" t="s">
        <v>5086</v>
      </c>
      <c r="B3555" t="s">
        <v>4950</v>
      </c>
      <c r="C3555">
        <v>4.2</v>
      </c>
      <c r="D3555">
        <v>16349</v>
      </c>
      <c r="E3555" t="s">
        <v>361</v>
      </c>
      <c r="F3555" t="s">
        <v>65</v>
      </c>
      <c r="G3555" t="s">
        <v>23</v>
      </c>
      <c r="H3555" t="s">
        <v>24</v>
      </c>
      <c r="I3555" t="s">
        <v>25</v>
      </c>
      <c r="J3555" t="s">
        <v>4951</v>
      </c>
      <c r="K3555" t="s">
        <v>5087</v>
      </c>
      <c r="L3555" t="s">
        <v>5088</v>
      </c>
      <c r="M3555" t="s">
        <v>81</v>
      </c>
      <c r="N3555">
        <f t="shared" si="385"/>
        <v>0</v>
      </c>
      <c r="O3555" t="str">
        <f t="shared" si="386"/>
        <v>No</v>
      </c>
      <c r="P3555">
        <f t="shared" si="387"/>
        <v>0</v>
      </c>
      <c r="Q3555">
        <f t="shared" si="388"/>
        <v>4813937689</v>
      </c>
      <c r="R3555">
        <f t="shared" si="389"/>
        <v>4.1933383153624479</v>
      </c>
      <c r="S3555" t="str">
        <f t="shared" si="390"/>
        <v>Acceptable</v>
      </c>
      <c r="T3555">
        <f>ROUNDUP(C3555,0)</f>
        <v>5</v>
      </c>
      <c r="U3555">
        <f>ROUNDDOWN(C3555,0)</f>
        <v>4</v>
      </c>
      <c r="V3555">
        <f>RIGHT(K3555,2)+2000</f>
        <v>2016</v>
      </c>
      <c r="W3555" t="str">
        <f>INDEX(_xlfn.TEXTSPLIT(K3555,"-"),1,2)</f>
        <v>Apr</v>
      </c>
      <c r="X3555" t="str">
        <f>INDEX(_xlfn.TEXTSPLIT(K3555,"-"),1,1)</f>
        <v>25</v>
      </c>
      <c r="Y3555">
        <f>INDEX(months!B:B,MATCH(Sheet1!W3555,months!A:A,0))</f>
        <v>4</v>
      </c>
      <c r="Z3555">
        <f t="shared" si="391"/>
        <v>42485</v>
      </c>
    </row>
    <row r="3556" spans="1:26" x14ac:dyDescent="0.2">
      <c r="A3556" t="s">
        <v>5089</v>
      </c>
      <c r="B3556" t="s">
        <v>4950</v>
      </c>
      <c r="C3556">
        <v>4.2</v>
      </c>
      <c r="D3556">
        <v>30291</v>
      </c>
      <c r="E3556" t="s">
        <v>46</v>
      </c>
      <c r="F3556" t="s">
        <v>65</v>
      </c>
      <c r="G3556" t="s">
        <v>23</v>
      </c>
      <c r="H3556" t="s">
        <v>24</v>
      </c>
      <c r="I3556" t="s">
        <v>25</v>
      </c>
      <c r="J3556" t="s">
        <v>4951</v>
      </c>
      <c r="K3556" t="s">
        <v>399</v>
      </c>
      <c r="L3556" t="s">
        <v>46</v>
      </c>
      <c r="M3556" t="s">
        <v>46</v>
      </c>
      <c r="N3556">
        <f t="shared" si="385"/>
        <v>0</v>
      </c>
      <c r="O3556" t="str">
        <f t="shared" si="386"/>
        <v>No</v>
      </c>
      <c r="P3556">
        <f t="shared" si="387"/>
        <v>0</v>
      </c>
      <c r="Q3556">
        <f t="shared" si="388"/>
        <v>4813937689</v>
      </c>
      <c r="R3556">
        <f t="shared" si="389"/>
        <v>4.1933383153624479</v>
      </c>
      <c r="S3556" t="str">
        <f t="shared" si="390"/>
        <v>Acceptable</v>
      </c>
      <c r="T3556">
        <f>ROUNDUP(C3556,0)</f>
        <v>5</v>
      </c>
      <c r="U3556">
        <f>ROUNDDOWN(C3556,0)</f>
        <v>4</v>
      </c>
      <c r="V3556">
        <f>RIGHT(K3556,2)+2000</f>
        <v>2018</v>
      </c>
      <c r="W3556" t="str">
        <f>INDEX(_xlfn.TEXTSPLIT(K3556,"-"),1,2)</f>
        <v>May</v>
      </c>
      <c r="X3556" t="str">
        <f>INDEX(_xlfn.TEXTSPLIT(K3556,"-"),1,1)</f>
        <v>29</v>
      </c>
      <c r="Y3556">
        <f>INDEX(months!B:B,MATCH(Sheet1!W3556,months!A:A,0))</f>
        <v>5</v>
      </c>
      <c r="Z3556">
        <f t="shared" si="391"/>
        <v>43249</v>
      </c>
    </row>
    <row r="3557" spans="1:26" x14ac:dyDescent="0.2">
      <c r="A3557" t="s">
        <v>5090</v>
      </c>
      <c r="B3557" t="s">
        <v>4950</v>
      </c>
      <c r="C3557">
        <v>4.5</v>
      </c>
      <c r="D3557">
        <v>25985</v>
      </c>
      <c r="E3557" t="s">
        <v>1232</v>
      </c>
      <c r="F3557" t="s">
        <v>65</v>
      </c>
      <c r="G3557" t="s">
        <v>23</v>
      </c>
      <c r="H3557" t="s">
        <v>24</v>
      </c>
      <c r="I3557" t="s">
        <v>25</v>
      </c>
      <c r="J3557" t="s">
        <v>4951</v>
      </c>
      <c r="K3557" t="s">
        <v>187</v>
      </c>
      <c r="L3557" t="s">
        <v>5091</v>
      </c>
      <c r="M3557" t="s">
        <v>29</v>
      </c>
      <c r="N3557">
        <f t="shared" si="385"/>
        <v>0</v>
      </c>
      <c r="O3557" t="str">
        <f t="shared" si="386"/>
        <v>No</v>
      </c>
      <c r="P3557">
        <f t="shared" si="387"/>
        <v>0</v>
      </c>
      <c r="Q3557">
        <f t="shared" si="388"/>
        <v>4813937689</v>
      </c>
      <c r="R3557">
        <f t="shared" si="389"/>
        <v>4.1933383153624479</v>
      </c>
      <c r="S3557" t="str">
        <f t="shared" si="390"/>
        <v>Acceptable</v>
      </c>
      <c r="T3557">
        <f>ROUNDUP(C3557,0)</f>
        <v>5</v>
      </c>
      <c r="U3557">
        <f>ROUNDDOWN(C3557,0)</f>
        <v>4</v>
      </c>
      <c r="V3557">
        <f>RIGHT(K3557,2)+2000</f>
        <v>2018</v>
      </c>
      <c r="W3557" t="str">
        <f>INDEX(_xlfn.TEXTSPLIT(K3557,"-"),1,2)</f>
        <v>Jul</v>
      </c>
      <c r="X3557" t="str">
        <f>INDEX(_xlfn.TEXTSPLIT(K3557,"-"),1,1)</f>
        <v>20</v>
      </c>
      <c r="Y3557">
        <f>INDEX(months!B:B,MATCH(Sheet1!W3557,months!A:A,0))</f>
        <v>7</v>
      </c>
      <c r="Z3557">
        <f t="shared" si="391"/>
        <v>43301</v>
      </c>
    </row>
    <row r="3558" spans="1:26" x14ac:dyDescent="0.2">
      <c r="A3558" t="s">
        <v>5033</v>
      </c>
      <c r="B3558" t="s">
        <v>4950</v>
      </c>
      <c r="C3558">
        <v>4</v>
      </c>
      <c r="D3558">
        <v>10270</v>
      </c>
      <c r="E3558" t="s">
        <v>899</v>
      </c>
      <c r="F3558" t="s">
        <v>65</v>
      </c>
      <c r="G3558" t="s">
        <v>23</v>
      </c>
      <c r="H3558" t="s">
        <v>24</v>
      </c>
      <c r="I3558" t="s">
        <v>25</v>
      </c>
      <c r="J3558" t="s">
        <v>4951</v>
      </c>
      <c r="K3558" t="s">
        <v>1330</v>
      </c>
      <c r="L3558" t="s">
        <v>1179</v>
      </c>
      <c r="M3558" t="s">
        <v>86</v>
      </c>
      <c r="N3558">
        <f t="shared" si="385"/>
        <v>0</v>
      </c>
      <c r="O3558" t="str">
        <f t="shared" si="386"/>
        <v>No</v>
      </c>
      <c r="P3558">
        <f t="shared" si="387"/>
        <v>0</v>
      </c>
      <c r="Q3558">
        <f t="shared" si="388"/>
        <v>4813937689</v>
      </c>
      <c r="R3558">
        <f t="shared" si="389"/>
        <v>4.1933383153624479</v>
      </c>
      <c r="S3558" t="str">
        <f t="shared" si="390"/>
        <v>Acceptable</v>
      </c>
      <c r="T3558">
        <f>ROUNDUP(C3558,0)</f>
        <v>4</v>
      </c>
      <c r="U3558">
        <f>ROUNDDOWN(C3558,0)</f>
        <v>4</v>
      </c>
      <c r="V3558">
        <f>RIGHT(K3558,2)+2000</f>
        <v>2018</v>
      </c>
      <c r="W3558" t="str">
        <f>INDEX(_xlfn.TEXTSPLIT(K3558,"-"),1,2)</f>
        <v>Mar</v>
      </c>
      <c r="X3558" t="str">
        <f>INDEX(_xlfn.TEXTSPLIT(K3558,"-"),1,1)</f>
        <v>23</v>
      </c>
      <c r="Y3558">
        <f>INDEX(months!B:B,MATCH(Sheet1!W3558,months!A:A,0))</f>
        <v>3</v>
      </c>
      <c r="Z3558">
        <f t="shared" si="391"/>
        <v>43182</v>
      </c>
    </row>
    <row r="3559" spans="1:26" x14ac:dyDescent="0.2">
      <c r="A3559" t="s">
        <v>5092</v>
      </c>
      <c r="B3559" t="s">
        <v>4950</v>
      </c>
      <c r="C3559">
        <v>4.2</v>
      </c>
      <c r="D3559">
        <v>60840</v>
      </c>
      <c r="E3559" t="s">
        <v>1400</v>
      </c>
      <c r="F3559" t="s">
        <v>38</v>
      </c>
      <c r="G3559" t="s">
        <v>23</v>
      </c>
      <c r="H3559" t="s">
        <v>24</v>
      </c>
      <c r="I3559" t="s">
        <v>25</v>
      </c>
      <c r="J3559" t="s">
        <v>4951</v>
      </c>
      <c r="K3559" t="s">
        <v>156</v>
      </c>
      <c r="L3559" t="s">
        <v>5093</v>
      </c>
      <c r="M3559" t="s">
        <v>29</v>
      </c>
      <c r="N3559">
        <f t="shared" si="385"/>
        <v>0</v>
      </c>
      <c r="O3559" t="str">
        <f t="shared" si="386"/>
        <v>No</v>
      </c>
      <c r="P3559">
        <f t="shared" si="387"/>
        <v>0</v>
      </c>
      <c r="Q3559">
        <f t="shared" si="388"/>
        <v>4813937689</v>
      </c>
      <c r="R3559">
        <f t="shared" si="389"/>
        <v>4.1933383153624479</v>
      </c>
      <c r="S3559" t="str">
        <f t="shared" si="390"/>
        <v>Acceptable</v>
      </c>
      <c r="T3559">
        <f>ROUNDUP(C3559,0)</f>
        <v>5</v>
      </c>
      <c r="U3559">
        <f>ROUNDDOWN(C3559,0)</f>
        <v>4</v>
      </c>
      <c r="V3559">
        <f>RIGHT(K3559,2)+2000</f>
        <v>2018</v>
      </c>
      <c r="W3559" t="str">
        <f>INDEX(_xlfn.TEXTSPLIT(K3559,"-"),1,2)</f>
        <v>May</v>
      </c>
      <c r="X3559" t="str">
        <f>INDEX(_xlfn.TEXTSPLIT(K3559,"-"),1,1)</f>
        <v>31</v>
      </c>
      <c r="Y3559">
        <f>INDEX(months!B:B,MATCH(Sheet1!W3559,months!A:A,0))</f>
        <v>5</v>
      </c>
      <c r="Z3559">
        <f t="shared" si="391"/>
        <v>43251</v>
      </c>
    </row>
    <row r="3560" spans="1:26" x14ac:dyDescent="0.2">
      <c r="A3560" t="s">
        <v>5094</v>
      </c>
      <c r="B3560" t="s">
        <v>4950</v>
      </c>
      <c r="C3560">
        <v>4.4000000000000004</v>
      </c>
      <c r="D3560">
        <v>133573</v>
      </c>
      <c r="E3560" t="s">
        <v>46</v>
      </c>
      <c r="F3560" t="s">
        <v>38</v>
      </c>
      <c r="G3560" t="s">
        <v>23</v>
      </c>
      <c r="H3560" t="s">
        <v>24</v>
      </c>
      <c r="I3560" t="s">
        <v>25</v>
      </c>
      <c r="J3560" t="s">
        <v>4951</v>
      </c>
      <c r="K3560" t="s">
        <v>75</v>
      </c>
      <c r="L3560" t="s">
        <v>46</v>
      </c>
      <c r="M3560" t="s">
        <v>46</v>
      </c>
      <c r="N3560">
        <f t="shared" si="385"/>
        <v>0</v>
      </c>
      <c r="O3560" t="str">
        <f t="shared" si="386"/>
        <v>No</v>
      </c>
      <c r="P3560">
        <f t="shared" si="387"/>
        <v>0</v>
      </c>
      <c r="Q3560">
        <f t="shared" si="388"/>
        <v>4813937689</v>
      </c>
      <c r="R3560">
        <f t="shared" si="389"/>
        <v>4.1933383153624479</v>
      </c>
      <c r="S3560" t="str">
        <f t="shared" si="390"/>
        <v>Acceptable</v>
      </c>
      <c r="T3560">
        <f>ROUNDUP(C3560,0)</f>
        <v>5</v>
      </c>
      <c r="U3560">
        <f>ROUNDDOWN(C3560,0)</f>
        <v>4</v>
      </c>
      <c r="V3560">
        <f>RIGHT(K3560,2)+2000</f>
        <v>2018</v>
      </c>
      <c r="W3560" t="str">
        <f>INDEX(_xlfn.TEXTSPLIT(K3560,"-"),1,2)</f>
        <v>Jul</v>
      </c>
      <c r="X3560" t="str">
        <f>INDEX(_xlfn.TEXTSPLIT(K3560,"-"),1,1)</f>
        <v>3</v>
      </c>
      <c r="Y3560">
        <f>INDEX(months!B:B,MATCH(Sheet1!W3560,months!A:A,0))</f>
        <v>7</v>
      </c>
      <c r="Z3560">
        <f t="shared" si="391"/>
        <v>43284</v>
      </c>
    </row>
    <row r="3561" spans="1:26" x14ac:dyDescent="0.2">
      <c r="A3561" t="s">
        <v>5095</v>
      </c>
      <c r="B3561" t="s">
        <v>4950</v>
      </c>
      <c r="C3561">
        <v>4.5999999999999996</v>
      </c>
      <c r="D3561">
        <v>23393</v>
      </c>
      <c r="E3561" t="s">
        <v>46</v>
      </c>
      <c r="F3561" t="s">
        <v>65</v>
      </c>
      <c r="G3561" t="s">
        <v>23</v>
      </c>
      <c r="H3561" t="s">
        <v>24</v>
      </c>
      <c r="I3561" t="s">
        <v>25</v>
      </c>
      <c r="J3561" t="s">
        <v>4951</v>
      </c>
      <c r="K3561" t="s">
        <v>125</v>
      </c>
      <c r="L3561" t="s">
        <v>46</v>
      </c>
      <c r="M3561" t="s">
        <v>46</v>
      </c>
      <c r="N3561">
        <f t="shared" si="385"/>
        <v>0</v>
      </c>
      <c r="O3561" t="str">
        <f t="shared" si="386"/>
        <v>No</v>
      </c>
      <c r="P3561">
        <f t="shared" si="387"/>
        <v>0</v>
      </c>
      <c r="Q3561">
        <f t="shared" si="388"/>
        <v>4813937689</v>
      </c>
      <c r="R3561">
        <f t="shared" si="389"/>
        <v>4.1933383153624479</v>
      </c>
      <c r="S3561" t="str">
        <f t="shared" si="390"/>
        <v>Acceptable</v>
      </c>
      <c r="T3561">
        <f>ROUNDUP(C3561,0)</f>
        <v>5</v>
      </c>
      <c r="U3561">
        <f>ROUNDDOWN(C3561,0)</f>
        <v>4</v>
      </c>
      <c r="V3561">
        <f>RIGHT(K3561,2)+2000</f>
        <v>2018</v>
      </c>
      <c r="W3561" t="str">
        <f>INDEX(_xlfn.TEXTSPLIT(K3561,"-"),1,2)</f>
        <v>Jul</v>
      </c>
      <c r="X3561" t="str">
        <f>INDEX(_xlfn.TEXTSPLIT(K3561,"-"),1,1)</f>
        <v>12</v>
      </c>
      <c r="Y3561">
        <f>INDEX(months!B:B,MATCH(Sheet1!W3561,months!A:A,0))</f>
        <v>7</v>
      </c>
      <c r="Z3561">
        <f t="shared" si="391"/>
        <v>43293</v>
      </c>
    </row>
    <row r="3562" spans="1:26" x14ac:dyDescent="0.2">
      <c r="A3562" t="s">
        <v>5096</v>
      </c>
      <c r="B3562" t="s">
        <v>4950</v>
      </c>
      <c r="C3562">
        <v>4.3</v>
      </c>
      <c r="D3562">
        <v>198051</v>
      </c>
      <c r="E3562" t="s">
        <v>46</v>
      </c>
      <c r="F3562" t="s">
        <v>89</v>
      </c>
      <c r="G3562" t="s">
        <v>23</v>
      </c>
      <c r="H3562" t="s">
        <v>24</v>
      </c>
      <c r="I3562" t="s">
        <v>25</v>
      </c>
      <c r="J3562" t="s">
        <v>4951</v>
      </c>
      <c r="K3562" t="s">
        <v>115</v>
      </c>
      <c r="L3562" t="s">
        <v>46</v>
      </c>
      <c r="M3562" t="s">
        <v>46</v>
      </c>
      <c r="N3562">
        <f t="shared" si="385"/>
        <v>0</v>
      </c>
      <c r="O3562" t="str">
        <f t="shared" si="386"/>
        <v>No</v>
      </c>
      <c r="P3562">
        <f t="shared" si="387"/>
        <v>0</v>
      </c>
      <c r="Q3562">
        <f t="shared" si="388"/>
        <v>4813937689</v>
      </c>
      <c r="R3562">
        <f t="shared" si="389"/>
        <v>4.1933383153624479</v>
      </c>
      <c r="S3562" t="str">
        <f t="shared" si="390"/>
        <v>Acceptable</v>
      </c>
      <c r="T3562">
        <f>ROUNDUP(C3562,0)</f>
        <v>5</v>
      </c>
      <c r="U3562">
        <f>ROUNDDOWN(C3562,0)</f>
        <v>4</v>
      </c>
      <c r="V3562">
        <f>RIGHT(K3562,2)+2000</f>
        <v>2018</v>
      </c>
      <c r="W3562" t="str">
        <f>INDEX(_xlfn.TEXTSPLIT(K3562,"-"),1,2)</f>
        <v>Jul</v>
      </c>
      <c r="X3562" t="str">
        <f>INDEX(_xlfn.TEXTSPLIT(K3562,"-"),1,1)</f>
        <v>30</v>
      </c>
      <c r="Y3562">
        <f>INDEX(months!B:B,MATCH(Sheet1!W3562,months!A:A,0))</f>
        <v>7</v>
      </c>
      <c r="Z3562">
        <f t="shared" si="391"/>
        <v>43311</v>
      </c>
    </row>
    <row r="3563" spans="1:26" x14ac:dyDescent="0.2">
      <c r="A3563" t="s">
        <v>5097</v>
      </c>
      <c r="B3563" t="s">
        <v>4950</v>
      </c>
      <c r="C3563">
        <v>4.5999999999999996</v>
      </c>
      <c r="D3563">
        <v>102594</v>
      </c>
      <c r="E3563" t="s">
        <v>186</v>
      </c>
      <c r="F3563" t="s">
        <v>38</v>
      </c>
      <c r="G3563" t="s">
        <v>23</v>
      </c>
      <c r="H3563" t="s">
        <v>24</v>
      </c>
      <c r="I3563" t="s">
        <v>25</v>
      </c>
      <c r="J3563" t="s">
        <v>4951</v>
      </c>
      <c r="K3563" t="s">
        <v>306</v>
      </c>
      <c r="L3563" t="s">
        <v>5098</v>
      </c>
      <c r="M3563" t="s">
        <v>81</v>
      </c>
      <c r="N3563">
        <f t="shared" si="385"/>
        <v>0</v>
      </c>
      <c r="O3563" t="str">
        <f t="shared" si="386"/>
        <v>No</v>
      </c>
      <c r="P3563">
        <f t="shared" si="387"/>
        <v>0</v>
      </c>
      <c r="Q3563">
        <f t="shared" si="388"/>
        <v>4813937689</v>
      </c>
      <c r="R3563">
        <f t="shared" si="389"/>
        <v>4.1933383153624479</v>
      </c>
      <c r="S3563" t="str">
        <f t="shared" si="390"/>
        <v>Acceptable</v>
      </c>
      <c r="T3563">
        <f>ROUNDUP(C3563,0)</f>
        <v>5</v>
      </c>
      <c r="U3563">
        <f>ROUNDDOWN(C3563,0)</f>
        <v>4</v>
      </c>
      <c r="V3563">
        <f>RIGHT(K3563,2)+2000</f>
        <v>2018</v>
      </c>
      <c r="W3563" t="str">
        <f>INDEX(_xlfn.TEXTSPLIT(K3563,"-"),1,2)</f>
        <v>Jul</v>
      </c>
      <c r="X3563" t="str">
        <f>INDEX(_xlfn.TEXTSPLIT(K3563,"-"),1,1)</f>
        <v>23</v>
      </c>
      <c r="Y3563">
        <f>INDEX(months!B:B,MATCH(Sheet1!W3563,months!A:A,0))</f>
        <v>7</v>
      </c>
      <c r="Z3563">
        <f t="shared" si="391"/>
        <v>43304</v>
      </c>
    </row>
    <row r="3564" spans="1:26" x14ac:dyDescent="0.2">
      <c r="A3564" t="s">
        <v>4992</v>
      </c>
      <c r="B3564" t="s">
        <v>4950</v>
      </c>
      <c r="C3564">
        <v>4.2</v>
      </c>
      <c r="D3564">
        <v>858230</v>
      </c>
      <c r="E3564" t="s">
        <v>46</v>
      </c>
      <c r="F3564" t="s">
        <v>799</v>
      </c>
      <c r="G3564" t="s">
        <v>23</v>
      </c>
      <c r="H3564" t="s">
        <v>24</v>
      </c>
      <c r="I3564" t="s">
        <v>25</v>
      </c>
      <c r="J3564" t="s">
        <v>4951</v>
      </c>
      <c r="K3564" t="s">
        <v>3021</v>
      </c>
      <c r="L3564" t="s">
        <v>46</v>
      </c>
      <c r="M3564" t="s">
        <v>46</v>
      </c>
      <c r="N3564">
        <f t="shared" si="385"/>
        <v>0</v>
      </c>
      <c r="O3564" t="str">
        <f t="shared" si="386"/>
        <v>No</v>
      </c>
      <c r="P3564">
        <f t="shared" si="387"/>
        <v>0</v>
      </c>
      <c r="Q3564">
        <f t="shared" si="388"/>
        <v>4813937689</v>
      </c>
      <c r="R3564">
        <f t="shared" si="389"/>
        <v>4.1933383153624479</v>
      </c>
      <c r="S3564" t="str">
        <f t="shared" si="390"/>
        <v>Acceptable</v>
      </c>
      <c r="T3564">
        <f>ROUNDUP(C3564,0)</f>
        <v>5</v>
      </c>
      <c r="U3564">
        <f>ROUNDDOWN(C3564,0)</f>
        <v>4</v>
      </c>
      <c r="V3564">
        <f>RIGHT(K3564,2)+2000</f>
        <v>2018</v>
      </c>
      <c r="W3564" t="str">
        <f>INDEX(_xlfn.TEXTSPLIT(K3564,"-"),1,2)</f>
        <v>Aug</v>
      </c>
      <c r="X3564" t="str">
        <f>INDEX(_xlfn.TEXTSPLIT(K3564,"-"),1,1)</f>
        <v>6</v>
      </c>
      <c r="Y3564">
        <f>INDEX(months!B:B,MATCH(Sheet1!W3564,months!A:A,0))</f>
        <v>8</v>
      </c>
      <c r="Z3564">
        <f t="shared" si="391"/>
        <v>43318</v>
      </c>
    </row>
    <row r="3565" spans="1:26" x14ac:dyDescent="0.2">
      <c r="A3565" t="s">
        <v>5099</v>
      </c>
      <c r="B3565" t="s">
        <v>4950</v>
      </c>
      <c r="C3565">
        <v>4.4000000000000004</v>
      </c>
      <c r="D3565">
        <v>80119</v>
      </c>
      <c r="E3565" t="s">
        <v>46</v>
      </c>
      <c r="F3565" t="s">
        <v>89</v>
      </c>
      <c r="G3565" t="s">
        <v>23</v>
      </c>
      <c r="H3565" t="s">
        <v>24</v>
      </c>
      <c r="I3565" t="s">
        <v>25</v>
      </c>
      <c r="J3565" t="s">
        <v>4951</v>
      </c>
      <c r="K3565" t="s">
        <v>499</v>
      </c>
      <c r="L3565" t="s">
        <v>46</v>
      </c>
      <c r="M3565" t="s">
        <v>46</v>
      </c>
      <c r="N3565">
        <f t="shared" si="385"/>
        <v>0</v>
      </c>
      <c r="O3565" t="str">
        <f t="shared" si="386"/>
        <v>No</v>
      </c>
      <c r="P3565">
        <f t="shared" si="387"/>
        <v>0</v>
      </c>
      <c r="Q3565">
        <f t="shared" si="388"/>
        <v>4813937689</v>
      </c>
      <c r="R3565">
        <f t="shared" si="389"/>
        <v>4.1933383153624479</v>
      </c>
      <c r="S3565" t="str">
        <f t="shared" si="390"/>
        <v>Acceptable</v>
      </c>
      <c r="T3565">
        <f>ROUNDUP(C3565,0)</f>
        <v>5</v>
      </c>
      <c r="U3565">
        <f>ROUNDDOWN(C3565,0)</f>
        <v>4</v>
      </c>
      <c r="V3565">
        <f>RIGHT(K3565,2)+2000</f>
        <v>2018</v>
      </c>
      <c r="W3565" t="str">
        <f>INDEX(_xlfn.TEXTSPLIT(K3565,"-"),1,2)</f>
        <v>Jun</v>
      </c>
      <c r="X3565" t="str">
        <f>INDEX(_xlfn.TEXTSPLIT(K3565,"-"),1,1)</f>
        <v>25</v>
      </c>
      <c r="Y3565">
        <f>INDEX(months!B:B,MATCH(Sheet1!W3565,months!A:A,0))</f>
        <v>6</v>
      </c>
      <c r="Z3565">
        <f t="shared" si="391"/>
        <v>43276</v>
      </c>
    </row>
    <row r="3566" spans="1:26" x14ac:dyDescent="0.2">
      <c r="A3566" t="s">
        <v>5100</v>
      </c>
      <c r="B3566" t="s">
        <v>4950</v>
      </c>
      <c r="C3566">
        <v>4.5999999999999996</v>
      </c>
      <c r="D3566">
        <v>26919</v>
      </c>
      <c r="E3566" t="s">
        <v>46</v>
      </c>
      <c r="F3566" t="s">
        <v>50</v>
      </c>
      <c r="G3566" t="s">
        <v>649</v>
      </c>
      <c r="H3566" t="s">
        <v>1529</v>
      </c>
      <c r="I3566" t="s">
        <v>25</v>
      </c>
      <c r="J3566" t="s">
        <v>4951</v>
      </c>
      <c r="K3566" t="s">
        <v>499</v>
      </c>
      <c r="L3566" t="s">
        <v>46</v>
      </c>
      <c r="M3566" t="s">
        <v>46</v>
      </c>
      <c r="N3566">
        <f t="shared" si="385"/>
        <v>0</v>
      </c>
      <c r="O3566" t="str">
        <f t="shared" si="386"/>
        <v>No</v>
      </c>
      <c r="P3566">
        <f t="shared" si="387"/>
        <v>0</v>
      </c>
      <c r="Q3566">
        <f t="shared" si="388"/>
        <v>4813937689</v>
      </c>
      <c r="R3566">
        <f t="shared" si="389"/>
        <v>4.1933383153624479</v>
      </c>
      <c r="S3566" t="str">
        <f t="shared" si="390"/>
        <v>Acceptable</v>
      </c>
      <c r="T3566">
        <f>ROUNDUP(C3566,0)</f>
        <v>5</v>
      </c>
      <c r="U3566">
        <f>ROUNDDOWN(C3566,0)</f>
        <v>4</v>
      </c>
      <c r="V3566">
        <f>RIGHT(K3566,2)+2000</f>
        <v>2018</v>
      </c>
      <c r="W3566" t="str">
        <f>INDEX(_xlfn.TEXTSPLIT(K3566,"-"),1,2)</f>
        <v>Jun</v>
      </c>
      <c r="X3566" t="str">
        <f>INDEX(_xlfn.TEXTSPLIT(K3566,"-"),1,1)</f>
        <v>25</v>
      </c>
      <c r="Y3566">
        <f>INDEX(months!B:B,MATCH(Sheet1!W3566,months!A:A,0))</f>
        <v>6</v>
      </c>
      <c r="Z3566">
        <f t="shared" si="391"/>
        <v>43276</v>
      </c>
    </row>
    <row r="3567" spans="1:26" x14ac:dyDescent="0.2">
      <c r="A3567" t="s">
        <v>4957</v>
      </c>
      <c r="B3567" t="s">
        <v>4950</v>
      </c>
      <c r="C3567">
        <v>4.4000000000000004</v>
      </c>
      <c r="D3567">
        <v>2731211</v>
      </c>
      <c r="E3567" t="s">
        <v>46</v>
      </c>
      <c r="F3567" t="s">
        <v>475</v>
      </c>
      <c r="G3567" t="s">
        <v>23</v>
      </c>
      <c r="H3567" t="s">
        <v>24</v>
      </c>
      <c r="I3567" t="s">
        <v>25</v>
      </c>
      <c r="J3567" t="s">
        <v>4951</v>
      </c>
      <c r="K3567" t="s">
        <v>3021</v>
      </c>
      <c r="L3567" t="s">
        <v>46</v>
      </c>
      <c r="M3567" t="s">
        <v>46</v>
      </c>
      <c r="N3567">
        <f t="shared" si="385"/>
        <v>0</v>
      </c>
      <c r="O3567" t="str">
        <f t="shared" si="386"/>
        <v>No</v>
      </c>
      <c r="P3567">
        <f t="shared" si="387"/>
        <v>0</v>
      </c>
      <c r="Q3567">
        <f t="shared" si="388"/>
        <v>4813937689</v>
      </c>
      <c r="R3567">
        <f t="shared" si="389"/>
        <v>4.1933383153624479</v>
      </c>
      <c r="S3567" t="str">
        <f t="shared" si="390"/>
        <v>Acceptable</v>
      </c>
      <c r="T3567">
        <f>ROUNDUP(C3567,0)</f>
        <v>5</v>
      </c>
      <c r="U3567">
        <f>ROUNDDOWN(C3567,0)</f>
        <v>4</v>
      </c>
      <c r="V3567">
        <f>RIGHT(K3567,2)+2000</f>
        <v>2018</v>
      </c>
      <c r="W3567" t="str">
        <f>INDEX(_xlfn.TEXTSPLIT(K3567,"-"),1,2)</f>
        <v>Aug</v>
      </c>
      <c r="X3567" t="str">
        <f>INDEX(_xlfn.TEXTSPLIT(K3567,"-"),1,1)</f>
        <v>6</v>
      </c>
      <c r="Y3567">
        <f>INDEX(months!B:B,MATCH(Sheet1!W3567,months!A:A,0))</f>
        <v>8</v>
      </c>
      <c r="Z3567">
        <f t="shared" si="391"/>
        <v>43318</v>
      </c>
    </row>
    <row r="3568" spans="1:26" x14ac:dyDescent="0.2">
      <c r="A3568" t="s">
        <v>5101</v>
      </c>
      <c r="B3568" t="s">
        <v>4950</v>
      </c>
      <c r="C3568">
        <v>4.5999999999999996</v>
      </c>
      <c r="D3568">
        <v>267189</v>
      </c>
      <c r="E3568" t="s">
        <v>46</v>
      </c>
      <c r="F3568" t="s">
        <v>38</v>
      </c>
      <c r="G3568" t="s">
        <v>23</v>
      </c>
      <c r="H3568" t="s">
        <v>24</v>
      </c>
      <c r="I3568" t="s">
        <v>25</v>
      </c>
      <c r="J3568" t="s">
        <v>4951</v>
      </c>
      <c r="K3568" t="s">
        <v>1123</v>
      </c>
      <c r="L3568" t="s">
        <v>46</v>
      </c>
      <c r="M3568" t="s">
        <v>46</v>
      </c>
      <c r="N3568">
        <f t="shared" si="385"/>
        <v>0</v>
      </c>
      <c r="O3568" t="str">
        <f t="shared" si="386"/>
        <v>No</v>
      </c>
      <c r="P3568">
        <f t="shared" si="387"/>
        <v>0</v>
      </c>
      <c r="Q3568">
        <f t="shared" si="388"/>
        <v>4813937689</v>
      </c>
      <c r="R3568">
        <f t="shared" si="389"/>
        <v>4.1933383153624479</v>
      </c>
      <c r="S3568" t="str">
        <f t="shared" si="390"/>
        <v>Acceptable</v>
      </c>
      <c r="T3568">
        <f>ROUNDUP(C3568,0)</f>
        <v>5</v>
      </c>
      <c r="U3568">
        <f>ROUNDDOWN(C3568,0)</f>
        <v>4</v>
      </c>
      <c r="V3568">
        <f>RIGHT(K3568,2)+2000</f>
        <v>2018</v>
      </c>
      <c r="W3568" t="str">
        <f>INDEX(_xlfn.TEXTSPLIT(K3568,"-"),1,2)</f>
        <v>Apr</v>
      </c>
      <c r="X3568" t="str">
        <f>INDEX(_xlfn.TEXTSPLIT(K3568,"-"),1,1)</f>
        <v>29</v>
      </c>
      <c r="Y3568">
        <f>INDEX(months!B:B,MATCH(Sheet1!W3568,months!A:A,0))</f>
        <v>4</v>
      </c>
      <c r="Z3568">
        <f t="shared" si="391"/>
        <v>43219</v>
      </c>
    </row>
    <row r="3569" spans="1:26" x14ac:dyDescent="0.2">
      <c r="A3569" t="s">
        <v>4971</v>
      </c>
      <c r="B3569" t="s">
        <v>4950</v>
      </c>
      <c r="C3569">
        <v>4.4000000000000004</v>
      </c>
      <c r="D3569">
        <v>1038303</v>
      </c>
      <c r="E3569" t="s">
        <v>46</v>
      </c>
      <c r="F3569" t="s">
        <v>448</v>
      </c>
      <c r="G3569" t="s">
        <v>23</v>
      </c>
      <c r="H3569" t="s">
        <v>24</v>
      </c>
      <c r="I3569" t="s">
        <v>25</v>
      </c>
      <c r="J3569" t="s">
        <v>4951</v>
      </c>
      <c r="K3569" t="s">
        <v>39</v>
      </c>
      <c r="L3569" t="s">
        <v>46</v>
      </c>
      <c r="M3569" t="s">
        <v>46</v>
      </c>
      <c r="N3569">
        <f t="shared" si="385"/>
        <v>0</v>
      </c>
      <c r="O3569" t="str">
        <f t="shared" si="386"/>
        <v>No</v>
      </c>
      <c r="P3569">
        <f t="shared" si="387"/>
        <v>0</v>
      </c>
      <c r="Q3569">
        <f t="shared" si="388"/>
        <v>4813937689</v>
      </c>
      <c r="R3569">
        <f t="shared" si="389"/>
        <v>4.1933383153624479</v>
      </c>
      <c r="S3569" t="str">
        <f t="shared" si="390"/>
        <v>Acceptable</v>
      </c>
      <c r="T3569">
        <f>ROUNDUP(C3569,0)</f>
        <v>5</v>
      </c>
      <c r="U3569">
        <f>ROUNDDOWN(C3569,0)</f>
        <v>4</v>
      </c>
      <c r="V3569">
        <f>RIGHT(K3569,2)+2000</f>
        <v>2018</v>
      </c>
      <c r="W3569" t="str">
        <f>INDEX(_xlfn.TEXTSPLIT(K3569,"-"),1,2)</f>
        <v>Aug</v>
      </c>
      <c r="X3569" t="str">
        <f>INDEX(_xlfn.TEXTSPLIT(K3569,"-"),1,1)</f>
        <v>1</v>
      </c>
      <c r="Y3569">
        <f>INDEX(months!B:B,MATCH(Sheet1!W3569,months!A:A,0))</f>
        <v>8</v>
      </c>
      <c r="Z3569">
        <f t="shared" si="391"/>
        <v>43313</v>
      </c>
    </row>
    <row r="3570" spans="1:26" x14ac:dyDescent="0.2">
      <c r="A3570" t="s">
        <v>5102</v>
      </c>
      <c r="B3570" t="s">
        <v>4950</v>
      </c>
      <c r="C3570">
        <v>4.0999999999999996</v>
      </c>
      <c r="D3570">
        <v>6850</v>
      </c>
      <c r="E3570" t="s">
        <v>159</v>
      </c>
      <c r="F3570" t="s">
        <v>50</v>
      </c>
      <c r="G3570" t="s">
        <v>23</v>
      </c>
      <c r="H3570" t="s">
        <v>24</v>
      </c>
      <c r="I3570" t="s">
        <v>25</v>
      </c>
      <c r="J3570" t="s">
        <v>4951</v>
      </c>
      <c r="K3570" t="s">
        <v>5103</v>
      </c>
      <c r="L3570" t="s">
        <v>5104</v>
      </c>
      <c r="M3570" t="s">
        <v>81</v>
      </c>
      <c r="N3570">
        <f t="shared" si="385"/>
        <v>0</v>
      </c>
      <c r="O3570" t="str">
        <f t="shared" si="386"/>
        <v>No</v>
      </c>
      <c r="P3570">
        <f t="shared" si="387"/>
        <v>0</v>
      </c>
      <c r="Q3570">
        <f t="shared" si="388"/>
        <v>4813937689</v>
      </c>
      <c r="R3570">
        <f t="shared" si="389"/>
        <v>4.1933383153624479</v>
      </c>
      <c r="S3570" t="str">
        <f t="shared" si="390"/>
        <v>Acceptable</v>
      </c>
      <c r="T3570">
        <f>ROUNDUP(C3570,0)</f>
        <v>5</v>
      </c>
      <c r="U3570">
        <f>ROUNDDOWN(C3570,0)</f>
        <v>4</v>
      </c>
      <c r="V3570">
        <f>RIGHT(K3570,2)+2000</f>
        <v>2016</v>
      </c>
      <c r="W3570" t="str">
        <f>INDEX(_xlfn.TEXTSPLIT(K3570,"-"),1,2)</f>
        <v>Aug</v>
      </c>
      <c r="X3570" t="str">
        <f>INDEX(_xlfn.TEXTSPLIT(K3570,"-"),1,1)</f>
        <v>8</v>
      </c>
      <c r="Y3570">
        <f>INDEX(months!B:B,MATCH(Sheet1!W3570,months!A:A,0))</f>
        <v>8</v>
      </c>
      <c r="Z3570">
        <f t="shared" si="391"/>
        <v>42590</v>
      </c>
    </row>
    <row r="3571" spans="1:26" x14ac:dyDescent="0.2">
      <c r="A3571" t="s">
        <v>4988</v>
      </c>
      <c r="B3571" t="s">
        <v>4950</v>
      </c>
      <c r="C3571">
        <v>4.4000000000000004</v>
      </c>
      <c r="D3571">
        <v>1861309</v>
      </c>
      <c r="E3571" t="s">
        <v>867</v>
      </c>
      <c r="F3571" t="s">
        <v>799</v>
      </c>
      <c r="G3571" t="s">
        <v>23</v>
      </c>
      <c r="H3571" t="s">
        <v>24</v>
      </c>
      <c r="I3571" t="s">
        <v>25</v>
      </c>
      <c r="J3571" t="s">
        <v>4951</v>
      </c>
      <c r="K3571" t="s">
        <v>39</v>
      </c>
      <c r="L3571" t="s">
        <v>46</v>
      </c>
      <c r="M3571" t="s">
        <v>46</v>
      </c>
      <c r="N3571">
        <f t="shared" si="385"/>
        <v>0</v>
      </c>
      <c r="O3571" t="str">
        <f t="shared" si="386"/>
        <v>No</v>
      </c>
      <c r="P3571">
        <f t="shared" si="387"/>
        <v>0</v>
      </c>
      <c r="Q3571">
        <f t="shared" si="388"/>
        <v>4813937689</v>
      </c>
      <c r="R3571">
        <f t="shared" si="389"/>
        <v>4.1933383153624479</v>
      </c>
      <c r="S3571" t="str">
        <f t="shared" si="390"/>
        <v>Acceptable</v>
      </c>
      <c r="T3571">
        <f>ROUNDUP(C3571,0)</f>
        <v>5</v>
      </c>
      <c r="U3571">
        <f>ROUNDDOWN(C3571,0)</f>
        <v>4</v>
      </c>
      <c r="V3571">
        <f>RIGHT(K3571,2)+2000</f>
        <v>2018</v>
      </c>
      <c r="W3571" t="str">
        <f>INDEX(_xlfn.TEXTSPLIT(K3571,"-"),1,2)</f>
        <v>Aug</v>
      </c>
      <c r="X3571" t="str">
        <f>INDEX(_xlfn.TEXTSPLIT(K3571,"-"),1,1)</f>
        <v>1</v>
      </c>
      <c r="Y3571">
        <f>INDEX(months!B:B,MATCH(Sheet1!W3571,months!A:A,0))</f>
        <v>8</v>
      </c>
      <c r="Z3571">
        <f t="shared" si="391"/>
        <v>43313</v>
      </c>
    </row>
    <row r="3572" spans="1:26" x14ac:dyDescent="0.2">
      <c r="A3572" t="s">
        <v>5105</v>
      </c>
      <c r="B3572" t="s">
        <v>4950</v>
      </c>
      <c r="C3572">
        <v>4.4000000000000004</v>
      </c>
      <c r="D3572">
        <v>18669</v>
      </c>
      <c r="E3572" t="s">
        <v>3905</v>
      </c>
      <c r="F3572" t="s">
        <v>65</v>
      </c>
      <c r="G3572" t="s">
        <v>23</v>
      </c>
      <c r="H3572" t="s">
        <v>24</v>
      </c>
      <c r="I3572" t="s">
        <v>25</v>
      </c>
      <c r="J3572" t="s">
        <v>4951</v>
      </c>
      <c r="K3572" t="s">
        <v>5106</v>
      </c>
      <c r="L3572" t="s">
        <v>5107</v>
      </c>
      <c r="M3572" t="s">
        <v>47</v>
      </c>
      <c r="N3572">
        <f t="shared" si="385"/>
        <v>0</v>
      </c>
      <c r="O3572" t="str">
        <f t="shared" si="386"/>
        <v>No</v>
      </c>
      <c r="P3572">
        <f t="shared" si="387"/>
        <v>0</v>
      </c>
      <c r="Q3572">
        <f t="shared" si="388"/>
        <v>4813937689</v>
      </c>
      <c r="R3572">
        <f t="shared" si="389"/>
        <v>4.1933383153624479</v>
      </c>
      <c r="S3572" t="str">
        <f t="shared" si="390"/>
        <v>Acceptable</v>
      </c>
      <c r="T3572">
        <f>ROUNDUP(C3572,0)</f>
        <v>5</v>
      </c>
      <c r="U3572">
        <f>ROUNDDOWN(C3572,0)</f>
        <v>4</v>
      </c>
      <c r="V3572">
        <f>RIGHT(K3572,2)+2000</f>
        <v>2018</v>
      </c>
      <c r="W3572" t="str">
        <f>INDEX(_xlfn.TEXTSPLIT(K3572,"-"),1,2)</f>
        <v>Jan</v>
      </c>
      <c r="X3572" t="str">
        <f>INDEX(_xlfn.TEXTSPLIT(K3572,"-"),1,1)</f>
        <v>8</v>
      </c>
      <c r="Y3572">
        <f>INDEX(months!B:B,MATCH(Sheet1!W3572,months!A:A,0))</f>
        <v>1</v>
      </c>
      <c r="Z3572">
        <f t="shared" si="391"/>
        <v>43108</v>
      </c>
    </row>
    <row r="3573" spans="1:26" x14ac:dyDescent="0.2">
      <c r="A3573" t="s">
        <v>5108</v>
      </c>
      <c r="B3573" t="s">
        <v>4950</v>
      </c>
      <c r="C3573">
        <v>4.0999999999999996</v>
      </c>
      <c r="D3573">
        <v>16420</v>
      </c>
      <c r="E3573" t="s">
        <v>1113</v>
      </c>
      <c r="F3573" t="s">
        <v>65</v>
      </c>
      <c r="G3573" t="s">
        <v>23</v>
      </c>
      <c r="H3573" t="s">
        <v>24</v>
      </c>
      <c r="I3573" t="s">
        <v>25</v>
      </c>
      <c r="J3573" t="s">
        <v>4951</v>
      </c>
      <c r="K3573" t="s">
        <v>322</v>
      </c>
      <c r="L3573" t="s">
        <v>5109</v>
      </c>
      <c r="M3573" t="s">
        <v>177</v>
      </c>
      <c r="N3573">
        <f t="shared" si="385"/>
        <v>0</v>
      </c>
      <c r="O3573" t="str">
        <f t="shared" si="386"/>
        <v>No</v>
      </c>
      <c r="P3573">
        <f t="shared" si="387"/>
        <v>0</v>
      </c>
      <c r="Q3573">
        <f t="shared" si="388"/>
        <v>4813937689</v>
      </c>
      <c r="R3573">
        <f t="shared" si="389"/>
        <v>4.1933383153624479</v>
      </c>
      <c r="S3573" t="str">
        <f t="shared" si="390"/>
        <v>Acceptable</v>
      </c>
      <c r="T3573">
        <f>ROUNDUP(C3573,0)</f>
        <v>5</v>
      </c>
      <c r="U3573">
        <f>ROUNDDOWN(C3573,0)</f>
        <v>4</v>
      </c>
      <c r="V3573">
        <f>RIGHT(K3573,2)+2000</f>
        <v>2018</v>
      </c>
      <c r="W3573" t="str">
        <f>INDEX(_xlfn.TEXTSPLIT(K3573,"-"),1,2)</f>
        <v>May</v>
      </c>
      <c r="X3573" t="str">
        <f>INDEX(_xlfn.TEXTSPLIT(K3573,"-"),1,1)</f>
        <v>16</v>
      </c>
      <c r="Y3573">
        <f>INDEX(months!B:B,MATCH(Sheet1!W3573,months!A:A,0))</f>
        <v>5</v>
      </c>
      <c r="Z3573">
        <f t="shared" si="391"/>
        <v>43236</v>
      </c>
    </row>
    <row r="3574" spans="1:26" x14ac:dyDescent="0.2">
      <c r="A3574" t="s">
        <v>5110</v>
      </c>
      <c r="B3574" t="s">
        <v>4950</v>
      </c>
      <c r="C3574">
        <v>4.3</v>
      </c>
      <c r="D3574">
        <v>16149</v>
      </c>
      <c r="E3574" t="s">
        <v>46</v>
      </c>
      <c r="F3574" t="s">
        <v>65</v>
      </c>
      <c r="G3574" t="s">
        <v>23</v>
      </c>
      <c r="H3574" t="s">
        <v>24</v>
      </c>
      <c r="I3574" t="s">
        <v>25</v>
      </c>
      <c r="J3574" t="s">
        <v>4951</v>
      </c>
      <c r="K3574" t="s">
        <v>297</v>
      </c>
      <c r="L3574" t="s">
        <v>46</v>
      </c>
      <c r="M3574" t="s">
        <v>46</v>
      </c>
      <c r="N3574">
        <f t="shared" si="385"/>
        <v>0</v>
      </c>
      <c r="O3574" t="str">
        <f t="shared" si="386"/>
        <v>No</v>
      </c>
      <c r="P3574">
        <f t="shared" si="387"/>
        <v>0</v>
      </c>
      <c r="Q3574">
        <f t="shared" si="388"/>
        <v>4813937689</v>
      </c>
      <c r="R3574">
        <f t="shared" si="389"/>
        <v>4.1933383153624479</v>
      </c>
      <c r="S3574" t="str">
        <f t="shared" si="390"/>
        <v>Acceptable</v>
      </c>
      <c r="T3574">
        <f>ROUNDUP(C3574,0)</f>
        <v>5</v>
      </c>
      <c r="U3574">
        <f>ROUNDDOWN(C3574,0)</f>
        <v>4</v>
      </c>
      <c r="V3574">
        <f>RIGHT(K3574,2)+2000</f>
        <v>2018</v>
      </c>
      <c r="W3574" t="str">
        <f>INDEX(_xlfn.TEXTSPLIT(K3574,"-"),1,2)</f>
        <v>Jul</v>
      </c>
      <c r="X3574" t="str">
        <f>INDEX(_xlfn.TEXTSPLIT(K3574,"-"),1,1)</f>
        <v>24</v>
      </c>
      <c r="Y3574">
        <f>INDEX(months!B:B,MATCH(Sheet1!W3574,months!A:A,0))</f>
        <v>7</v>
      </c>
      <c r="Z3574">
        <f t="shared" si="391"/>
        <v>43305</v>
      </c>
    </row>
    <row r="3575" spans="1:26" x14ac:dyDescent="0.2">
      <c r="A3575" t="s">
        <v>5111</v>
      </c>
      <c r="B3575" t="s">
        <v>4950</v>
      </c>
      <c r="C3575">
        <v>4.0999999999999996</v>
      </c>
      <c r="D3575">
        <v>71432</v>
      </c>
      <c r="E3575" t="s">
        <v>1113</v>
      </c>
      <c r="F3575" t="s">
        <v>38</v>
      </c>
      <c r="G3575" t="s">
        <v>23</v>
      </c>
      <c r="H3575" t="s">
        <v>24</v>
      </c>
      <c r="I3575" t="s">
        <v>25</v>
      </c>
      <c r="J3575" t="s">
        <v>4951</v>
      </c>
      <c r="K3575" t="s">
        <v>5112</v>
      </c>
      <c r="L3575" t="s">
        <v>2512</v>
      </c>
      <c r="M3575" t="s">
        <v>81</v>
      </c>
      <c r="N3575">
        <f t="shared" si="385"/>
        <v>0</v>
      </c>
      <c r="O3575" t="str">
        <f t="shared" si="386"/>
        <v>No</v>
      </c>
      <c r="P3575">
        <f t="shared" si="387"/>
        <v>0</v>
      </c>
      <c r="Q3575">
        <f t="shared" si="388"/>
        <v>4813937689</v>
      </c>
      <c r="R3575">
        <f t="shared" si="389"/>
        <v>4.1933383153624479</v>
      </c>
      <c r="S3575" t="str">
        <f t="shared" si="390"/>
        <v>Acceptable</v>
      </c>
      <c r="T3575">
        <f>ROUNDUP(C3575,0)</f>
        <v>5</v>
      </c>
      <c r="U3575">
        <f>ROUNDDOWN(C3575,0)</f>
        <v>4</v>
      </c>
      <c r="V3575">
        <f>RIGHT(K3575,2)+2000</f>
        <v>2017</v>
      </c>
      <c r="W3575" t="str">
        <f>INDEX(_xlfn.TEXTSPLIT(K3575,"-"),1,2)</f>
        <v>Nov</v>
      </c>
      <c r="X3575" t="str">
        <f>INDEX(_xlfn.TEXTSPLIT(K3575,"-"),1,1)</f>
        <v>1</v>
      </c>
      <c r="Y3575">
        <f>INDEX(months!B:B,MATCH(Sheet1!W3575,months!A:A,0))</f>
        <v>11</v>
      </c>
      <c r="Z3575">
        <f t="shared" si="391"/>
        <v>43040</v>
      </c>
    </row>
    <row r="3576" spans="1:26" x14ac:dyDescent="0.2">
      <c r="A3576" t="s">
        <v>5113</v>
      </c>
      <c r="B3576" t="s">
        <v>4950</v>
      </c>
      <c r="C3576">
        <v>4.0999999999999996</v>
      </c>
      <c r="D3576">
        <v>282460</v>
      </c>
      <c r="E3576" t="s">
        <v>46</v>
      </c>
      <c r="F3576" t="s">
        <v>799</v>
      </c>
      <c r="G3576" t="s">
        <v>23</v>
      </c>
      <c r="H3576" t="s">
        <v>24</v>
      </c>
      <c r="I3576" t="s">
        <v>25</v>
      </c>
      <c r="J3576" t="s">
        <v>4951</v>
      </c>
      <c r="K3576" t="s">
        <v>746</v>
      </c>
      <c r="L3576" t="s">
        <v>46</v>
      </c>
      <c r="M3576" t="s">
        <v>46</v>
      </c>
      <c r="N3576">
        <f t="shared" si="385"/>
        <v>0</v>
      </c>
      <c r="O3576" t="str">
        <f t="shared" si="386"/>
        <v>No</v>
      </c>
      <c r="P3576">
        <f t="shared" si="387"/>
        <v>0</v>
      </c>
      <c r="Q3576">
        <f t="shared" si="388"/>
        <v>4813937689</v>
      </c>
      <c r="R3576">
        <f t="shared" si="389"/>
        <v>4.1933383153624479</v>
      </c>
      <c r="S3576" t="str">
        <f t="shared" si="390"/>
        <v>Acceptable</v>
      </c>
      <c r="T3576">
        <f>ROUNDUP(C3576,0)</f>
        <v>5</v>
      </c>
      <c r="U3576">
        <f>ROUNDDOWN(C3576,0)</f>
        <v>4</v>
      </c>
      <c r="V3576">
        <f>RIGHT(K3576,2)+2000</f>
        <v>2018</v>
      </c>
      <c r="W3576" t="str">
        <f>INDEX(_xlfn.TEXTSPLIT(K3576,"-"),1,2)</f>
        <v>May</v>
      </c>
      <c r="X3576" t="str">
        <f>INDEX(_xlfn.TEXTSPLIT(K3576,"-"),1,1)</f>
        <v>23</v>
      </c>
      <c r="Y3576">
        <f>INDEX(months!B:B,MATCH(Sheet1!W3576,months!A:A,0))</f>
        <v>5</v>
      </c>
      <c r="Z3576">
        <f t="shared" si="391"/>
        <v>43243</v>
      </c>
    </row>
    <row r="3577" spans="1:26" x14ac:dyDescent="0.2">
      <c r="A3577" t="s">
        <v>5114</v>
      </c>
      <c r="B3577" t="s">
        <v>5115</v>
      </c>
      <c r="C3577">
        <v>4.5</v>
      </c>
      <c r="D3577">
        <v>86</v>
      </c>
      <c r="E3577" t="s">
        <v>49</v>
      </c>
      <c r="F3577" t="s">
        <v>22</v>
      </c>
      <c r="G3577" t="s">
        <v>23</v>
      </c>
      <c r="H3577" t="s">
        <v>24</v>
      </c>
      <c r="I3577" t="s">
        <v>25</v>
      </c>
      <c r="J3577" t="s">
        <v>5116</v>
      </c>
      <c r="K3577" t="s">
        <v>97</v>
      </c>
      <c r="L3577" t="s">
        <v>246</v>
      </c>
      <c r="M3577" t="s">
        <v>29</v>
      </c>
      <c r="N3577">
        <f t="shared" si="385"/>
        <v>0</v>
      </c>
      <c r="O3577" t="str">
        <f t="shared" si="386"/>
        <v>No</v>
      </c>
      <c r="P3577">
        <f t="shared" si="387"/>
        <v>0</v>
      </c>
      <c r="Q3577">
        <f t="shared" si="388"/>
        <v>4813937689</v>
      </c>
      <c r="R3577">
        <f t="shared" si="389"/>
        <v>4.1933383153624479</v>
      </c>
      <c r="S3577" t="str">
        <f t="shared" si="390"/>
        <v>Acceptable</v>
      </c>
      <c r="T3577">
        <f>ROUNDUP(C3577,0)</f>
        <v>5</v>
      </c>
      <c r="U3577">
        <f>ROUNDDOWN(C3577,0)</f>
        <v>4</v>
      </c>
      <c r="V3577">
        <f>RIGHT(K3577,2)+2000</f>
        <v>2018</v>
      </c>
      <c r="W3577" t="str">
        <f>INDEX(_xlfn.TEXTSPLIT(K3577,"-"),1,2)</f>
        <v>Aug</v>
      </c>
      <c r="X3577" t="str">
        <f>INDEX(_xlfn.TEXTSPLIT(K3577,"-"),1,1)</f>
        <v>3</v>
      </c>
      <c r="Y3577">
        <f>INDEX(months!B:B,MATCH(Sheet1!W3577,months!A:A,0))</f>
        <v>8</v>
      </c>
      <c r="Z3577">
        <f t="shared" si="391"/>
        <v>43315</v>
      </c>
    </row>
    <row r="3578" spans="1:26" x14ac:dyDescent="0.2">
      <c r="A3578" t="s">
        <v>5117</v>
      </c>
      <c r="B3578" t="s">
        <v>5115</v>
      </c>
      <c r="C3578">
        <v>3.9</v>
      </c>
      <c r="D3578">
        <v>17941</v>
      </c>
      <c r="E3578" t="s">
        <v>46</v>
      </c>
      <c r="F3578" t="s">
        <v>38</v>
      </c>
      <c r="G3578" t="s">
        <v>23</v>
      </c>
      <c r="H3578" t="s">
        <v>24</v>
      </c>
      <c r="I3578" t="s">
        <v>25</v>
      </c>
      <c r="J3578" t="s">
        <v>5118</v>
      </c>
      <c r="K3578" t="s">
        <v>478</v>
      </c>
      <c r="L3578" t="s">
        <v>46</v>
      </c>
      <c r="M3578" t="s">
        <v>46</v>
      </c>
      <c r="N3578">
        <f t="shared" si="385"/>
        <v>0</v>
      </c>
      <c r="O3578" t="str">
        <f t="shared" si="386"/>
        <v>No</v>
      </c>
      <c r="P3578">
        <f t="shared" si="387"/>
        <v>0</v>
      </c>
      <c r="Q3578">
        <f t="shared" si="388"/>
        <v>4813937689</v>
      </c>
      <c r="R3578">
        <f t="shared" si="389"/>
        <v>4.1933383153624479</v>
      </c>
      <c r="S3578" t="str">
        <f t="shared" si="390"/>
        <v>Acceptable</v>
      </c>
      <c r="T3578">
        <f>ROUNDUP(C3578,0)</f>
        <v>4</v>
      </c>
      <c r="U3578">
        <f>ROUNDDOWN(C3578,0)</f>
        <v>3</v>
      </c>
      <c r="V3578">
        <f>RIGHT(K3578,2)+2000</f>
        <v>2018</v>
      </c>
      <c r="W3578" t="str">
        <f>INDEX(_xlfn.TEXTSPLIT(K3578,"-"),1,2)</f>
        <v>May</v>
      </c>
      <c r="X3578" t="str">
        <f>INDEX(_xlfn.TEXTSPLIT(K3578,"-"),1,1)</f>
        <v>27</v>
      </c>
      <c r="Y3578">
        <f>INDEX(months!B:B,MATCH(Sheet1!W3578,months!A:A,0))</f>
        <v>5</v>
      </c>
      <c r="Z3578">
        <f t="shared" si="391"/>
        <v>43247</v>
      </c>
    </row>
    <row r="3579" spans="1:26" x14ac:dyDescent="0.2">
      <c r="A3579" t="s">
        <v>5119</v>
      </c>
      <c r="B3579" t="s">
        <v>5115</v>
      </c>
      <c r="D3579">
        <v>76</v>
      </c>
      <c r="E3579" t="s">
        <v>431</v>
      </c>
      <c r="F3579" t="s">
        <v>22</v>
      </c>
      <c r="G3579" t="s">
        <v>23</v>
      </c>
      <c r="H3579" t="s">
        <v>24</v>
      </c>
      <c r="I3579" t="s">
        <v>25</v>
      </c>
      <c r="J3579" t="s">
        <v>5120</v>
      </c>
      <c r="K3579" t="s">
        <v>3771</v>
      </c>
      <c r="L3579" t="s">
        <v>1255</v>
      </c>
      <c r="M3579" t="s">
        <v>86</v>
      </c>
      <c r="N3579">
        <f t="shared" si="385"/>
        <v>0</v>
      </c>
      <c r="O3579" t="str">
        <f t="shared" si="386"/>
        <v>No</v>
      </c>
      <c r="P3579">
        <f t="shared" si="387"/>
        <v>0</v>
      </c>
      <c r="Q3579">
        <f t="shared" si="388"/>
        <v>4813937689</v>
      </c>
      <c r="R3579">
        <f t="shared" si="389"/>
        <v>4.1933383153624479</v>
      </c>
      <c r="S3579" t="str">
        <f t="shared" si="390"/>
        <v>Acceptable</v>
      </c>
      <c r="T3579">
        <f>ROUNDUP(C3579,0)</f>
        <v>0</v>
      </c>
      <c r="U3579">
        <f>ROUNDDOWN(C3579,0)</f>
        <v>0</v>
      </c>
      <c r="V3579">
        <f>RIGHT(K3579,2)+2000</f>
        <v>2018</v>
      </c>
      <c r="W3579" t="str">
        <f>INDEX(_xlfn.TEXTSPLIT(K3579,"-"),1,2)</f>
        <v>Apr</v>
      </c>
      <c r="X3579" t="str">
        <f>INDEX(_xlfn.TEXTSPLIT(K3579,"-"),1,1)</f>
        <v>24</v>
      </c>
      <c r="Y3579">
        <f>INDEX(months!B:B,MATCH(Sheet1!W3579,months!A:A,0))</f>
        <v>4</v>
      </c>
      <c r="Z3579">
        <f t="shared" si="391"/>
        <v>43214</v>
      </c>
    </row>
    <row r="3580" spans="1:26" x14ac:dyDescent="0.2">
      <c r="A3580" t="s">
        <v>5121</v>
      </c>
      <c r="B3580" t="s">
        <v>5115</v>
      </c>
      <c r="C3580">
        <v>3.8</v>
      </c>
      <c r="D3580">
        <v>3614</v>
      </c>
      <c r="E3580" t="s">
        <v>756</v>
      </c>
      <c r="F3580" t="s">
        <v>65</v>
      </c>
      <c r="G3580" t="s">
        <v>23</v>
      </c>
      <c r="H3580" t="s">
        <v>24</v>
      </c>
      <c r="I3580" t="s">
        <v>25</v>
      </c>
      <c r="J3580" t="s">
        <v>5122</v>
      </c>
      <c r="K3580" t="s">
        <v>209</v>
      </c>
      <c r="L3580" t="s">
        <v>5123</v>
      </c>
      <c r="M3580" t="s">
        <v>86</v>
      </c>
      <c r="N3580">
        <f t="shared" si="385"/>
        <v>0</v>
      </c>
      <c r="O3580" t="str">
        <f t="shared" si="386"/>
        <v>No</v>
      </c>
      <c r="P3580">
        <f t="shared" si="387"/>
        <v>0</v>
      </c>
      <c r="Q3580">
        <f t="shared" si="388"/>
        <v>4813937689</v>
      </c>
      <c r="R3580">
        <f t="shared" si="389"/>
        <v>4.1933383153624479</v>
      </c>
      <c r="S3580" t="str">
        <f t="shared" si="390"/>
        <v>Acceptable</v>
      </c>
      <c r="T3580">
        <f>ROUNDUP(C3580,0)</f>
        <v>4</v>
      </c>
      <c r="U3580">
        <f>ROUNDDOWN(C3580,0)</f>
        <v>3</v>
      </c>
      <c r="V3580">
        <f>RIGHT(K3580,2)+2000</f>
        <v>2018</v>
      </c>
      <c r="W3580" t="str">
        <f>INDEX(_xlfn.TEXTSPLIT(K3580,"-"),1,2)</f>
        <v>May</v>
      </c>
      <c r="X3580" t="str">
        <f>INDEX(_xlfn.TEXTSPLIT(K3580,"-"),1,1)</f>
        <v>28</v>
      </c>
      <c r="Y3580">
        <f>INDEX(months!B:B,MATCH(Sheet1!W3580,months!A:A,0))</f>
        <v>5</v>
      </c>
      <c r="Z3580">
        <f t="shared" si="391"/>
        <v>43248</v>
      </c>
    </row>
    <row r="3581" spans="1:26" x14ac:dyDescent="0.2">
      <c r="A3581" t="s">
        <v>5124</v>
      </c>
      <c r="B3581" t="s">
        <v>5115</v>
      </c>
      <c r="D3581">
        <v>34</v>
      </c>
      <c r="E3581" t="s">
        <v>1001</v>
      </c>
      <c r="F3581" t="s">
        <v>22</v>
      </c>
      <c r="G3581" t="s">
        <v>23</v>
      </c>
      <c r="H3581" t="s">
        <v>24</v>
      </c>
      <c r="I3581" t="s">
        <v>25</v>
      </c>
      <c r="J3581" t="s">
        <v>5116</v>
      </c>
      <c r="K3581" t="s">
        <v>5125</v>
      </c>
      <c r="L3581" t="s">
        <v>59</v>
      </c>
      <c r="M3581" t="s">
        <v>237</v>
      </c>
      <c r="N3581">
        <f t="shared" si="385"/>
        <v>0</v>
      </c>
      <c r="O3581" t="str">
        <f t="shared" si="386"/>
        <v>No</v>
      </c>
      <c r="P3581">
        <f t="shared" si="387"/>
        <v>0</v>
      </c>
      <c r="Q3581">
        <f t="shared" si="388"/>
        <v>4813937689</v>
      </c>
      <c r="R3581">
        <f t="shared" si="389"/>
        <v>4.1933383153624479</v>
      </c>
      <c r="S3581" t="str">
        <f t="shared" si="390"/>
        <v>Acceptable</v>
      </c>
      <c r="T3581">
        <f>ROUNDUP(C3581,0)</f>
        <v>0</v>
      </c>
      <c r="U3581">
        <f>ROUNDDOWN(C3581,0)</f>
        <v>0</v>
      </c>
      <c r="V3581">
        <f>RIGHT(K3581,2)+2000</f>
        <v>2017</v>
      </c>
      <c r="W3581" t="str">
        <f>INDEX(_xlfn.TEXTSPLIT(K3581,"-"),1,2)</f>
        <v>Jan</v>
      </c>
      <c r="X3581" t="str">
        <f>INDEX(_xlfn.TEXTSPLIT(K3581,"-"),1,1)</f>
        <v>9</v>
      </c>
      <c r="Y3581">
        <f>INDEX(months!B:B,MATCH(Sheet1!W3581,months!A:A,0))</f>
        <v>1</v>
      </c>
      <c r="Z3581">
        <f t="shared" si="391"/>
        <v>42744</v>
      </c>
    </row>
    <row r="3582" spans="1:26" x14ac:dyDescent="0.2">
      <c r="A3582" t="s">
        <v>5126</v>
      </c>
      <c r="B3582" t="s">
        <v>5115</v>
      </c>
      <c r="D3582">
        <v>31</v>
      </c>
      <c r="E3582" t="s">
        <v>2744</v>
      </c>
      <c r="F3582" t="s">
        <v>22</v>
      </c>
      <c r="G3582" t="s">
        <v>23</v>
      </c>
      <c r="H3582" t="s">
        <v>24</v>
      </c>
      <c r="I3582" t="s">
        <v>25</v>
      </c>
      <c r="J3582" t="s">
        <v>5120</v>
      </c>
      <c r="K3582" t="s">
        <v>538</v>
      </c>
      <c r="L3582" t="s">
        <v>4270</v>
      </c>
      <c r="M3582" t="s">
        <v>29</v>
      </c>
      <c r="N3582">
        <f t="shared" si="385"/>
        <v>0</v>
      </c>
      <c r="O3582" t="str">
        <f t="shared" si="386"/>
        <v>No</v>
      </c>
      <c r="P3582">
        <f t="shared" si="387"/>
        <v>0</v>
      </c>
      <c r="Q3582">
        <f t="shared" si="388"/>
        <v>4813937689</v>
      </c>
      <c r="R3582">
        <f t="shared" si="389"/>
        <v>4.1933383153624479</v>
      </c>
      <c r="S3582" t="str">
        <f t="shared" si="390"/>
        <v>Acceptable</v>
      </c>
      <c r="T3582">
        <f>ROUNDUP(C3582,0)</f>
        <v>0</v>
      </c>
      <c r="U3582">
        <f>ROUNDDOWN(C3582,0)</f>
        <v>0</v>
      </c>
      <c r="V3582">
        <f>RIGHT(K3582,2)+2000</f>
        <v>2018</v>
      </c>
      <c r="W3582" t="str">
        <f>INDEX(_xlfn.TEXTSPLIT(K3582,"-"),1,2)</f>
        <v>Jun</v>
      </c>
      <c r="X3582" t="str">
        <f>INDEX(_xlfn.TEXTSPLIT(K3582,"-"),1,1)</f>
        <v>15</v>
      </c>
      <c r="Y3582">
        <f>INDEX(months!B:B,MATCH(Sheet1!W3582,months!A:A,0))</f>
        <v>6</v>
      </c>
      <c r="Z3582">
        <f t="shared" si="391"/>
        <v>43266</v>
      </c>
    </row>
    <row r="3583" spans="1:26" x14ac:dyDescent="0.2">
      <c r="A3583" t="s">
        <v>5127</v>
      </c>
      <c r="B3583" t="s">
        <v>5115</v>
      </c>
      <c r="C3583">
        <v>4.5999999999999996</v>
      </c>
      <c r="D3583">
        <v>1413</v>
      </c>
      <c r="E3583" t="s">
        <v>31</v>
      </c>
      <c r="F3583" t="s">
        <v>50</v>
      </c>
      <c r="G3583" t="s">
        <v>23</v>
      </c>
      <c r="H3583" t="s">
        <v>24</v>
      </c>
      <c r="I3583" t="s">
        <v>418</v>
      </c>
      <c r="J3583" t="s">
        <v>5116</v>
      </c>
      <c r="K3583" t="s">
        <v>187</v>
      </c>
      <c r="L3583" t="s">
        <v>5128</v>
      </c>
      <c r="M3583" t="s">
        <v>81</v>
      </c>
      <c r="N3583">
        <f t="shared" si="385"/>
        <v>0</v>
      </c>
      <c r="O3583" t="str">
        <f t="shared" si="386"/>
        <v>No</v>
      </c>
      <c r="P3583">
        <f t="shared" si="387"/>
        <v>0</v>
      </c>
      <c r="Q3583">
        <f t="shared" si="388"/>
        <v>4813937689</v>
      </c>
      <c r="R3583">
        <f t="shared" si="389"/>
        <v>4.1933383153624479</v>
      </c>
      <c r="S3583" t="str">
        <f t="shared" si="390"/>
        <v>Acceptable</v>
      </c>
      <c r="T3583">
        <f>ROUNDUP(C3583,0)</f>
        <v>5</v>
      </c>
      <c r="U3583">
        <f>ROUNDDOWN(C3583,0)</f>
        <v>4</v>
      </c>
      <c r="V3583">
        <f>RIGHT(K3583,2)+2000</f>
        <v>2018</v>
      </c>
      <c r="W3583" t="str">
        <f>INDEX(_xlfn.TEXTSPLIT(K3583,"-"),1,2)</f>
        <v>Jul</v>
      </c>
      <c r="X3583" t="str">
        <f>INDEX(_xlfn.TEXTSPLIT(K3583,"-"),1,1)</f>
        <v>20</v>
      </c>
      <c r="Y3583">
        <f>INDEX(months!B:B,MATCH(Sheet1!W3583,months!A:A,0))</f>
        <v>7</v>
      </c>
      <c r="Z3583">
        <f t="shared" si="391"/>
        <v>43301</v>
      </c>
    </row>
    <row r="3584" spans="1:26" x14ac:dyDescent="0.2">
      <c r="A3584" t="s">
        <v>5129</v>
      </c>
      <c r="B3584" t="s">
        <v>5115</v>
      </c>
      <c r="C3584">
        <v>4.7</v>
      </c>
      <c r="D3584">
        <v>39</v>
      </c>
      <c r="E3584" t="s">
        <v>2461</v>
      </c>
      <c r="F3584" t="s">
        <v>22</v>
      </c>
      <c r="G3584" t="s">
        <v>23</v>
      </c>
      <c r="H3584" t="s">
        <v>24</v>
      </c>
      <c r="I3584" t="s">
        <v>25</v>
      </c>
      <c r="J3584" t="s">
        <v>5116</v>
      </c>
      <c r="K3584" t="s">
        <v>743</v>
      </c>
      <c r="L3584" t="s">
        <v>2870</v>
      </c>
      <c r="M3584" t="s">
        <v>47</v>
      </c>
      <c r="N3584">
        <f t="shared" si="385"/>
        <v>0</v>
      </c>
      <c r="O3584" t="str">
        <f t="shared" si="386"/>
        <v>No</v>
      </c>
      <c r="P3584">
        <f t="shared" si="387"/>
        <v>0</v>
      </c>
      <c r="Q3584">
        <f t="shared" si="388"/>
        <v>4813937689</v>
      </c>
      <c r="R3584">
        <f t="shared" si="389"/>
        <v>4.1933383153624479</v>
      </c>
      <c r="S3584" t="str">
        <f t="shared" si="390"/>
        <v>Acceptable</v>
      </c>
      <c r="T3584">
        <f>ROUNDUP(C3584,0)</f>
        <v>5</v>
      </c>
      <c r="U3584">
        <f>ROUNDDOWN(C3584,0)</f>
        <v>4</v>
      </c>
      <c r="V3584">
        <f>RIGHT(K3584,2)+2000</f>
        <v>2018</v>
      </c>
      <c r="W3584" t="str">
        <f>INDEX(_xlfn.TEXTSPLIT(K3584,"-"),1,2)</f>
        <v>Jul</v>
      </c>
      <c r="X3584" t="str">
        <f>INDEX(_xlfn.TEXTSPLIT(K3584,"-"),1,1)</f>
        <v>6</v>
      </c>
      <c r="Y3584">
        <f>INDEX(months!B:B,MATCH(Sheet1!W3584,months!A:A,0))</f>
        <v>7</v>
      </c>
      <c r="Z3584">
        <f t="shared" si="391"/>
        <v>43287</v>
      </c>
    </row>
    <row r="3585" spans="1:26" x14ac:dyDescent="0.2">
      <c r="A3585" t="s">
        <v>5130</v>
      </c>
      <c r="B3585" t="s">
        <v>5115</v>
      </c>
      <c r="D3585">
        <v>36</v>
      </c>
      <c r="E3585" t="s">
        <v>104</v>
      </c>
      <c r="F3585" t="s">
        <v>101</v>
      </c>
      <c r="G3585" t="s">
        <v>23</v>
      </c>
      <c r="H3585" t="s">
        <v>24</v>
      </c>
      <c r="I3585" t="s">
        <v>25</v>
      </c>
      <c r="J3585" t="s">
        <v>5116</v>
      </c>
      <c r="K3585" t="s">
        <v>478</v>
      </c>
      <c r="L3585" t="s">
        <v>4252</v>
      </c>
      <c r="M3585" t="s">
        <v>81</v>
      </c>
      <c r="N3585">
        <f t="shared" si="385"/>
        <v>0</v>
      </c>
      <c r="O3585" t="str">
        <f t="shared" si="386"/>
        <v>No</v>
      </c>
      <c r="P3585">
        <f t="shared" si="387"/>
        <v>0</v>
      </c>
      <c r="Q3585">
        <f t="shared" si="388"/>
        <v>4813937689</v>
      </c>
      <c r="R3585">
        <f t="shared" si="389"/>
        <v>4.1933383153624479</v>
      </c>
      <c r="S3585" t="str">
        <f t="shared" si="390"/>
        <v>Acceptable</v>
      </c>
      <c r="T3585">
        <f>ROUNDUP(C3585,0)</f>
        <v>0</v>
      </c>
      <c r="U3585">
        <f>ROUNDDOWN(C3585,0)</f>
        <v>0</v>
      </c>
      <c r="V3585">
        <f>RIGHT(K3585,2)+2000</f>
        <v>2018</v>
      </c>
      <c r="W3585" t="str">
        <f>INDEX(_xlfn.TEXTSPLIT(K3585,"-"),1,2)</f>
        <v>May</v>
      </c>
      <c r="X3585" t="str">
        <f>INDEX(_xlfn.TEXTSPLIT(K3585,"-"),1,1)</f>
        <v>27</v>
      </c>
      <c r="Y3585">
        <f>INDEX(months!B:B,MATCH(Sheet1!W3585,months!A:A,0))</f>
        <v>5</v>
      </c>
      <c r="Z3585">
        <f t="shared" si="391"/>
        <v>43247</v>
      </c>
    </row>
    <row r="3586" spans="1:26" x14ac:dyDescent="0.2">
      <c r="A3586" t="s">
        <v>5131</v>
      </c>
      <c r="B3586" t="s">
        <v>5115</v>
      </c>
      <c r="C3586">
        <v>4</v>
      </c>
      <c r="D3586">
        <v>3789</v>
      </c>
      <c r="E3586" t="s">
        <v>546</v>
      </c>
      <c r="F3586" t="s">
        <v>65</v>
      </c>
      <c r="G3586" t="s">
        <v>23</v>
      </c>
      <c r="H3586" t="s">
        <v>24</v>
      </c>
      <c r="I3586" t="s">
        <v>25</v>
      </c>
      <c r="J3586" t="s">
        <v>5120</v>
      </c>
      <c r="K3586" t="s">
        <v>362</v>
      </c>
      <c r="L3586" t="s">
        <v>3100</v>
      </c>
      <c r="M3586" t="s">
        <v>29</v>
      </c>
      <c r="N3586">
        <f t="shared" ref="N3586:N3649" si="392">SUM(A3586,B3586)</f>
        <v>0</v>
      </c>
      <c r="O3586" t="str">
        <f t="shared" ref="O3586:O3649" si="393">IF(E3586="good","Yes","No")</f>
        <v>No</v>
      </c>
      <c r="P3586">
        <f t="shared" ref="P3586:P3649" si="394">COUNTIF(B:B,"&lt;0")</f>
        <v>0</v>
      </c>
      <c r="Q3586">
        <f t="shared" ref="Q3586:Q3649" si="395">SUMIF(D:D,"&gt;1000")</f>
        <v>4813937689</v>
      </c>
      <c r="R3586">
        <f t="shared" ref="R3586:R3649" si="396">AVERAGEIF(C:C,"&gt;0")</f>
        <v>4.1933383153624479</v>
      </c>
      <c r="S3586" t="str">
        <f t="shared" ref="S3586:S3649" si="397">IF(OR(A3586&gt;0,B3586&gt;0),"Acceptable","Check")</f>
        <v>Acceptable</v>
      </c>
      <c r="T3586">
        <f>ROUNDUP(C3586,0)</f>
        <v>4</v>
      </c>
      <c r="U3586">
        <f>ROUNDDOWN(C3586,0)</f>
        <v>4</v>
      </c>
      <c r="V3586">
        <f>RIGHT(K3586,2)+2000</f>
        <v>2018</v>
      </c>
      <c r="W3586" t="str">
        <f>INDEX(_xlfn.TEXTSPLIT(K3586,"-"),1,2)</f>
        <v>Jun</v>
      </c>
      <c r="X3586" t="str">
        <f>INDEX(_xlfn.TEXTSPLIT(K3586,"-"),1,1)</f>
        <v>21</v>
      </c>
      <c r="Y3586">
        <f>INDEX(months!B:B,MATCH(Sheet1!W3586,months!A:A,0))</f>
        <v>6</v>
      </c>
      <c r="Z3586">
        <f t="shared" si="391"/>
        <v>43272</v>
      </c>
    </row>
    <row r="3587" spans="1:26" x14ac:dyDescent="0.2">
      <c r="A3587" t="s">
        <v>5132</v>
      </c>
      <c r="B3587" t="s">
        <v>5115</v>
      </c>
      <c r="D3587">
        <v>67</v>
      </c>
      <c r="E3587" t="s">
        <v>186</v>
      </c>
      <c r="F3587" t="s">
        <v>57</v>
      </c>
      <c r="G3587" t="s">
        <v>23</v>
      </c>
      <c r="H3587" t="s">
        <v>24</v>
      </c>
      <c r="I3587" t="s">
        <v>25</v>
      </c>
      <c r="J3587" t="s">
        <v>5120</v>
      </c>
      <c r="K3587" t="s">
        <v>661</v>
      </c>
      <c r="L3587" t="s">
        <v>358</v>
      </c>
      <c r="M3587" t="s">
        <v>60</v>
      </c>
      <c r="N3587">
        <f t="shared" si="392"/>
        <v>0</v>
      </c>
      <c r="O3587" t="str">
        <f t="shared" si="393"/>
        <v>No</v>
      </c>
      <c r="P3587">
        <f t="shared" si="394"/>
        <v>0</v>
      </c>
      <c r="Q3587">
        <f t="shared" si="395"/>
        <v>4813937689</v>
      </c>
      <c r="R3587">
        <f t="shared" si="396"/>
        <v>4.1933383153624479</v>
      </c>
      <c r="S3587" t="str">
        <f t="shared" si="397"/>
        <v>Acceptable</v>
      </c>
      <c r="T3587">
        <f>ROUNDUP(C3587,0)</f>
        <v>0</v>
      </c>
      <c r="U3587">
        <f>ROUNDDOWN(C3587,0)</f>
        <v>0</v>
      </c>
      <c r="V3587">
        <f>RIGHT(K3587,2)+2000</f>
        <v>2018</v>
      </c>
      <c r="W3587" t="str">
        <f>INDEX(_xlfn.TEXTSPLIT(K3587,"-"),1,2)</f>
        <v>Apr</v>
      </c>
      <c r="X3587" t="str">
        <f>INDEX(_xlfn.TEXTSPLIT(K3587,"-"),1,1)</f>
        <v>18</v>
      </c>
      <c r="Y3587">
        <f>INDEX(months!B:B,MATCH(Sheet1!W3587,months!A:A,0))</f>
        <v>4</v>
      </c>
      <c r="Z3587">
        <f t="shared" ref="Z3587:Z3650" si="398">DATE(V3587,Y3587,X3587)</f>
        <v>43208</v>
      </c>
    </row>
    <row r="3588" spans="1:26" x14ac:dyDescent="0.2">
      <c r="A3588" t="s">
        <v>5134</v>
      </c>
      <c r="B3588" t="s">
        <v>5115</v>
      </c>
      <c r="C3588">
        <v>4.7</v>
      </c>
      <c r="D3588">
        <v>107</v>
      </c>
      <c r="E3588" t="s">
        <v>2708</v>
      </c>
      <c r="F3588" t="s">
        <v>57</v>
      </c>
      <c r="G3588" t="s">
        <v>23</v>
      </c>
      <c r="H3588" t="s">
        <v>24</v>
      </c>
      <c r="I3588" t="s">
        <v>44</v>
      </c>
      <c r="J3588" t="s">
        <v>5116</v>
      </c>
      <c r="K3588" t="s">
        <v>585</v>
      </c>
      <c r="L3588" t="s">
        <v>1194</v>
      </c>
      <c r="M3588" t="s">
        <v>47</v>
      </c>
      <c r="N3588">
        <f t="shared" si="392"/>
        <v>0</v>
      </c>
      <c r="O3588" t="str">
        <f t="shared" si="393"/>
        <v>No</v>
      </c>
      <c r="P3588">
        <f t="shared" si="394"/>
        <v>0</v>
      </c>
      <c r="Q3588">
        <f t="shared" si="395"/>
        <v>4813937689</v>
      </c>
      <c r="R3588">
        <f t="shared" si="396"/>
        <v>4.1933383153624479</v>
      </c>
      <c r="S3588" t="str">
        <f t="shared" si="397"/>
        <v>Acceptable</v>
      </c>
      <c r="T3588">
        <f>ROUNDUP(C3588,0)</f>
        <v>5</v>
      </c>
      <c r="U3588">
        <f>ROUNDDOWN(C3588,0)</f>
        <v>4</v>
      </c>
      <c r="V3588">
        <f>RIGHT(K3588,2)+2000</f>
        <v>2018</v>
      </c>
      <c r="W3588" t="str">
        <f>INDEX(_xlfn.TEXTSPLIT(K3588,"-"),1,2)</f>
        <v>Jul</v>
      </c>
      <c r="X3588" t="str">
        <f>INDEX(_xlfn.TEXTSPLIT(K3588,"-"),1,1)</f>
        <v>9</v>
      </c>
      <c r="Y3588">
        <f>INDEX(months!B:B,MATCH(Sheet1!W3588,months!A:A,0))</f>
        <v>7</v>
      </c>
      <c r="Z3588">
        <f t="shared" si="398"/>
        <v>43290</v>
      </c>
    </row>
    <row r="3589" spans="1:26" x14ac:dyDescent="0.2">
      <c r="A3589" t="s">
        <v>5135</v>
      </c>
      <c r="B3589" t="s">
        <v>5115</v>
      </c>
      <c r="C3589">
        <v>4.0999999999999996</v>
      </c>
      <c r="D3589">
        <v>559</v>
      </c>
      <c r="E3589" t="s">
        <v>424</v>
      </c>
      <c r="F3589" t="s">
        <v>50</v>
      </c>
      <c r="G3589" t="s">
        <v>23</v>
      </c>
      <c r="H3589" t="s">
        <v>24</v>
      </c>
      <c r="I3589" t="s">
        <v>25</v>
      </c>
      <c r="J3589" t="s">
        <v>5116</v>
      </c>
      <c r="K3589" t="s">
        <v>1414</v>
      </c>
      <c r="L3589" t="s">
        <v>2854</v>
      </c>
      <c r="M3589" t="s">
        <v>81</v>
      </c>
      <c r="N3589">
        <f t="shared" si="392"/>
        <v>0</v>
      </c>
      <c r="O3589" t="str">
        <f t="shared" si="393"/>
        <v>No</v>
      </c>
      <c r="P3589">
        <f t="shared" si="394"/>
        <v>0</v>
      </c>
      <c r="Q3589">
        <f t="shared" si="395"/>
        <v>4813937689</v>
      </c>
      <c r="R3589">
        <f t="shared" si="396"/>
        <v>4.1933383153624479</v>
      </c>
      <c r="S3589" t="str">
        <f t="shared" si="397"/>
        <v>Acceptable</v>
      </c>
      <c r="T3589">
        <f>ROUNDUP(C3589,0)</f>
        <v>5</v>
      </c>
      <c r="U3589">
        <f>ROUNDDOWN(C3589,0)</f>
        <v>4</v>
      </c>
      <c r="V3589">
        <f>RIGHT(K3589,2)+2000</f>
        <v>2018</v>
      </c>
      <c r="W3589" t="str">
        <f>INDEX(_xlfn.TEXTSPLIT(K3589,"-"),1,2)</f>
        <v>May</v>
      </c>
      <c r="X3589" t="str">
        <f>INDEX(_xlfn.TEXTSPLIT(K3589,"-"),1,1)</f>
        <v>20</v>
      </c>
      <c r="Y3589">
        <f>INDEX(months!B:B,MATCH(Sheet1!W3589,months!A:A,0))</f>
        <v>5</v>
      </c>
      <c r="Z3589">
        <f t="shared" si="398"/>
        <v>43240</v>
      </c>
    </row>
    <row r="3590" spans="1:26" x14ac:dyDescent="0.2">
      <c r="A3590" t="s">
        <v>5136</v>
      </c>
      <c r="B3590" t="s">
        <v>5115</v>
      </c>
      <c r="C3590">
        <v>3.7</v>
      </c>
      <c r="D3590">
        <v>4976</v>
      </c>
      <c r="E3590" t="s">
        <v>49</v>
      </c>
      <c r="F3590" t="s">
        <v>65</v>
      </c>
      <c r="G3590" t="s">
        <v>23</v>
      </c>
      <c r="H3590" t="s">
        <v>24</v>
      </c>
      <c r="I3590" t="s">
        <v>25</v>
      </c>
      <c r="J3590" t="s">
        <v>5120</v>
      </c>
      <c r="K3590" t="s">
        <v>209</v>
      </c>
      <c r="L3590" t="s">
        <v>5137</v>
      </c>
      <c r="M3590" t="s">
        <v>86</v>
      </c>
      <c r="N3590">
        <f t="shared" si="392"/>
        <v>0</v>
      </c>
      <c r="O3590" t="str">
        <f t="shared" si="393"/>
        <v>No</v>
      </c>
      <c r="P3590">
        <f t="shared" si="394"/>
        <v>0</v>
      </c>
      <c r="Q3590">
        <f t="shared" si="395"/>
        <v>4813937689</v>
      </c>
      <c r="R3590">
        <f t="shared" si="396"/>
        <v>4.1933383153624479</v>
      </c>
      <c r="S3590" t="str">
        <f t="shared" si="397"/>
        <v>Acceptable</v>
      </c>
      <c r="T3590">
        <f>ROUNDUP(C3590,0)</f>
        <v>4</v>
      </c>
      <c r="U3590">
        <f>ROUNDDOWN(C3590,0)</f>
        <v>3</v>
      </c>
      <c r="V3590">
        <f>RIGHT(K3590,2)+2000</f>
        <v>2018</v>
      </c>
      <c r="W3590" t="str">
        <f>INDEX(_xlfn.TEXTSPLIT(K3590,"-"),1,2)</f>
        <v>May</v>
      </c>
      <c r="X3590" t="str">
        <f>INDEX(_xlfn.TEXTSPLIT(K3590,"-"),1,1)</f>
        <v>28</v>
      </c>
      <c r="Y3590">
        <f>INDEX(months!B:B,MATCH(Sheet1!W3590,months!A:A,0))</f>
        <v>5</v>
      </c>
      <c r="Z3590">
        <f t="shared" si="398"/>
        <v>43248</v>
      </c>
    </row>
    <row r="3591" spans="1:26" x14ac:dyDescent="0.2">
      <c r="A3591" t="s">
        <v>5138</v>
      </c>
      <c r="B3591" t="s">
        <v>5115</v>
      </c>
      <c r="D3591">
        <v>3248</v>
      </c>
      <c r="E3591" t="s">
        <v>619</v>
      </c>
      <c r="F3591" t="s">
        <v>50</v>
      </c>
      <c r="G3591" t="s">
        <v>23</v>
      </c>
      <c r="H3591" t="s">
        <v>24</v>
      </c>
      <c r="I3591" t="s">
        <v>25</v>
      </c>
      <c r="J3591" t="s">
        <v>5120</v>
      </c>
      <c r="K3591" t="s">
        <v>2523</v>
      </c>
      <c r="L3591" t="s">
        <v>170</v>
      </c>
      <c r="M3591" t="s">
        <v>86</v>
      </c>
      <c r="N3591">
        <f t="shared" si="392"/>
        <v>0</v>
      </c>
      <c r="O3591" t="str">
        <f t="shared" si="393"/>
        <v>No</v>
      </c>
      <c r="P3591">
        <f t="shared" si="394"/>
        <v>0</v>
      </c>
      <c r="Q3591">
        <f t="shared" si="395"/>
        <v>4813937689</v>
      </c>
      <c r="R3591">
        <f t="shared" si="396"/>
        <v>4.1933383153624479</v>
      </c>
      <c r="S3591" t="str">
        <f t="shared" si="397"/>
        <v>Acceptable</v>
      </c>
      <c r="T3591">
        <f>ROUNDUP(C3591,0)</f>
        <v>0</v>
      </c>
      <c r="U3591">
        <f>ROUNDDOWN(C3591,0)</f>
        <v>0</v>
      </c>
      <c r="V3591">
        <f>RIGHT(K3591,2)+2000</f>
        <v>2017</v>
      </c>
      <c r="W3591" t="str">
        <f>INDEX(_xlfn.TEXTSPLIT(K3591,"-"),1,2)</f>
        <v>Dec</v>
      </c>
      <c r="X3591" t="str">
        <f>INDEX(_xlfn.TEXTSPLIT(K3591,"-"),1,1)</f>
        <v>20</v>
      </c>
      <c r="Y3591">
        <f>INDEX(months!B:B,MATCH(Sheet1!W3591,months!A:A,0))</f>
        <v>12</v>
      </c>
      <c r="Z3591">
        <f t="shared" si="398"/>
        <v>43089</v>
      </c>
    </row>
    <row r="3592" spans="1:26" x14ac:dyDescent="0.2">
      <c r="A3592" t="s">
        <v>5139</v>
      </c>
      <c r="B3592" t="s">
        <v>5115</v>
      </c>
      <c r="C3592">
        <v>4.0999999999999996</v>
      </c>
      <c r="D3592">
        <v>44</v>
      </c>
      <c r="E3592" t="s">
        <v>239</v>
      </c>
      <c r="F3592" t="s">
        <v>22</v>
      </c>
      <c r="G3592" t="s">
        <v>23</v>
      </c>
      <c r="H3592" t="s">
        <v>24</v>
      </c>
      <c r="I3592" t="s">
        <v>25</v>
      </c>
      <c r="J3592" t="s">
        <v>5116</v>
      </c>
      <c r="K3592" t="s">
        <v>4757</v>
      </c>
      <c r="L3592" t="s">
        <v>1202</v>
      </c>
      <c r="M3592" t="s">
        <v>29</v>
      </c>
      <c r="N3592">
        <f t="shared" si="392"/>
        <v>0</v>
      </c>
      <c r="O3592" t="str">
        <f t="shared" si="393"/>
        <v>No</v>
      </c>
      <c r="P3592">
        <f t="shared" si="394"/>
        <v>0</v>
      </c>
      <c r="Q3592">
        <f t="shared" si="395"/>
        <v>4813937689</v>
      </c>
      <c r="R3592">
        <f t="shared" si="396"/>
        <v>4.1933383153624479</v>
      </c>
      <c r="S3592" t="str">
        <f t="shared" si="397"/>
        <v>Acceptable</v>
      </c>
      <c r="T3592">
        <f>ROUNDUP(C3592,0)</f>
        <v>5</v>
      </c>
      <c r="U3592">
        <f>ROUNDDOWN(C3592,0)</f>
        <v>4</v>
      </c>
      <c r="V3592">
        <f>RIGHT(K3592,2)+2000</f>
        <v>2018</v>
      </c>
      <c r="W3592" t="str">
        <f>INDEX(_xlfn.TEXTSPLIT(K3592,"-"),1,2)</f>
        <v>Aug</v>
      </c>
      <c r="X3592" t="str">
        <f>INDEX(_xlfn.TEXTSPLIT(K3592,"-"),1,1)</f>
        <v>7</v>
      </c>
      <c r="Y3592">
        <f>INDEX(months!B:B,MATCH(Sheet1!W3592,months!A:A,0))</f>
        <v>8</v>
      </c>
      <c r="Z3592">
        <f t="shared" si="398"/>
        <v>43319</v>
      </c>
    </row>
    <row r="3593" spans="1:26" x14ac:dyDescent="0.2">
      <c r="A3593" t="s">
        <v>5140</v>
      </c>
      <c r="B3593" t="s">
        <v>5115</v>
      </c>
      <c r="C3593">
        <v>3.7</v>
      </c>
      <c r="D3593">
        <v>9293</v>
      </c>
      <c r="E3593" t="s">
        <v>252</v>
      </c>
      <c r="F3593" t="s">
        <v>65</v>
      </c>
      <c r="G3593" t="s">
        <v>23</v>
      </c>
      <c r="H3593" t="s">
        <v>24</v>
      </c>
      <c r="I3593" t="s">
        <v>25</v>
      </c>
      <c r="J3593" t="s">
        <v>5116</v>
      </c>
      <c r="K3593" t="s">
        <v>209</v>
      </c>
      <c r="L3593" t="s">
        <v>5141</v>
      </c>
      <c r="M3593" t="s">
        <v>86</v>
      </c>
      <c r="N3593">
        <f t="shared" si="392"/>
        <v>0</v>
      </c>
      <c r="O3593" t="str">
        <f t="shared" si="393"/>
        <v>No</v>
      </c>
      <c r="P3593">
        <f t="shared" si="394"/>
        <v>0</v>
      </c>
      <c r="Q3593">
        <f t="shared" si="395"/>
        <v>4813937689</v>
      </c>
      <c r="R3593">
        <f t="shared" si="396"/>
        <v>4.1933383153624479</v>
      </c>
      <c r="S3593" t="str">
        <f t="shared" si="397"/>
        <v>Acceptable</v>
      </c>
      <c r="T3593">
        <f>ROUNDUP(C3593,0)</f>
        <v>4</v>
      </c>
      <c r="U3593">
        <f>ROUNDDOWN(C3593,0)</f>
        <v>3</v>
      </c>
      <c r="V3593">
        <f>RIGHT(K3593,2)+2000</f>
        <v>2018</v>
      </c>
      <c r="W3593" t="str">
        <f>INDEX(_xlfn.TEXTSPLIT(K3593,"-"),1,2)</f>
        <v>May</v>
      </c>
      <c r="X3593" t="str">
        <f>INDEX(_xlfn.TEXTSPLIT(K3593,"-"),1,1)</f>
        <v>28</v>
      </c>
      <c r="Y3593">
        <f>INDEX(months!B:B,MATCH(Sheet1!W3593,months!A:A,0))</f>
        <v>5</v>
      </c>
      <c r="Z3593">
        <f t="shared" si="398"/>
        <v>43248</v>
      </c>
    </row>
    <row r="3594" spans="1:26" x14ac:dyDescent="0.2">
      <c r="A3594" t="s">
        <v>5142</v>
      </c>
      <c r="B3594" t="s">
        <v>5115</v>
      </c>
      <c r="C3594">
        <v>4.5999999999999996</v>
      </c>
      <c r="D3594">
        <v>62386</v>
      </c>
      <c r="E3594" t="s">
        <v>281</v>
      </c>
      <c r="F3594" t="s">
        <v>65</v>
      </c>
      <c r="G3594" t="s">
        <v>23</v>
      </c>
      <c r="H3594" t="s">
        <v>24</v>
      </c>
      <c r="I3594" t="s">
        <v>25</v>
      </c>
      <c r="J3594" t="s">
        <v>5116</v>
      </c>
      <c r="K3594" t="s">
        <v>253</v>
      </c>
      <c r="L3594" t="s">
        <v>3102</v>
      </c>
      <c r="M3594" t="s">
        <v>86</v>
      </c>
      <c r="N3594">
        <f t="shared" si="392"/>
        <v>0</v>
      </c>
      <c r="O3594" t="str">
        <f t="shared" si="393"/>
        <v>No</v>
      </c>
      <c r="P3594">
        <f t="shared" si="394"/>
        <v>0</v>
      </c>
      <c r="Q3594">
        <f t="shared" si="395"/>
        <v>4813937689</v>
      </c>
      <c r="R3594">
        <f t="shared" si="396"/>
        <v>4.1933383153624479</v>
      </c>
      <c r="S3594" t="str">
        <f t="shared" si="397"/>
        <v>Acceptable</v>
      </c>
      <c r="T3594">
        <f>ROUNDUP(C3594,0)</f>
        <v>5</v>
      </c>
      <c r="U3594">
        <f>ROUNDDOWN(C3594,0)</f>
        <v>4</v>
      </c>
      <c r="V3594">
        <f>RIGHT(K3594,2)+2000</f>
        <v>2018</v>
      </c>
      <c r="W3594" t="str">
        <f>INDEX(_xlfn.TEXTSPLIT(K3594,"-"),1,2)</f>
        <v>Jun</v>
      </c>
      <c r="X3594" t="str">
        <f>INDEX(_xlfn.TEXTSPLIT(K3594,"-"),1,1)</f>
        <v>12</v>
      </c>
      <c r="Y3594">
        <f>INDEX(months!B:B,MATCH(Sheet1!W3594,months!A:A,0))</f>
        <v>6</v>
      </c>
      <c r="Z3594">
        <f t="shared" si="398"/>
        <v>43263</v>
      </c>
    </row>
    <row r="3595" spans="1:26" x14ac:dyDescent="0.2">
      <c r="A3595" t="s">
        <v>5143</v>
      </c>
      <c r="B3595" t="s">
        <v>5115</v>
      </c>
      <c r="C3595">
        <v>4.4000000000000004</v>
      </c>
      <c r="D3595">
        <v>162</v>
      </c>
      <c r="E3595" t="s">
        <v>627</v>
      </c>
      <c r="F3595" t="s">
        <v>22</v>
      </c>
      <c r="G3595" t="s">
        <v>23</v>
      </c>
      <c r="H3595" t="s">
        <v>24</v>
      </c>
      <c r="I3595" t="s">
        <v>25</v>
      </c>
      <c r="J3595" t="s">
        <v>5116</v>
      </c>
      <c r="K3595" t="s">
        <v>535</v>
      </c>
      <c r="L3595" t="s">
        <v>59</v>
      </c>
      <c r="M3595" t="s">
        <v>81</v>
      </c>
      <c r="N3595">
        <f t="shared" si="392"/>
        <v>0</v>
      </c>
      <c r="O3595" t="str">
        <f t="shared" si="393"/>
        <v>No</v>
      </c>
      <c r="P3595">
        <f t="shared" si="394"/>
        <v>0</v>
      </c>
      <c r="Q3595">
        <f t="shared" si="395"/>
        <v>4813937689</v>
      </c>
      <c r="R3595">
        <f t="shared" si="396"/>
        <v>4.1933383153624479</v>
      </c>
      <c r="S3595" t="str">
        <f t="shared" si="397"/>
        <v>Acceptable</v>
      </c>
      <c r="T3595">
        <f>ROUNDUP(C3595,0)</f>
        <v>5</v>
      </c>
      <c r="U3595">
        <f>ROUNDDOWN(C3595,0)</f>
        <v>4</v>
      </c>
      <c r="V3595">
        <f>RIGHT(K3595,2)+2000</f>
        <v>2018</v>
      </c>
      <c r="W3595" t="str">
        <f>INDEX(_xlfn.TEXTSPLIT(K3595,"-"),1,2)</f>
        <v>May</v>
      </c>
      <c r="X3595" t="str">
        <f>INDEX(_xlfn.TEXTSPLIT(K3595,"-"),1,1)</f>
        <v>1</v>
      </c>
      <c r="Y3595">
        <f>INDEX(months!B:B,MATCH(Sheet1!W3595,months!A:A,0))</f>
        <v>5</v>
      </c>
      <c r="Z3595">
        <f t="shared" si="398"/>
        <v>43221</v>
      </c>
    </row>
    <row r="3596" spans="1:26" x14ac:dyDescent="0.2">
      <c r="A3596" t="s">
        <v>5144</v>
      </c>
      <c r="B3596" t="s">
        <v>5115</v>
      </c>
      <c r="C3596">
        <v>4.5999999999999996</v>
      </c>
      <c r="D3596">
        <v>1002</v>
      </c>
      <c r="E3596" t="s">
        <v>472</v>
      </c>
      <c r="F3596" t="s">
        <v>57</v>
      </c>
      <c r="G3596" t="s">
        <v>23</v>
      </c>
      <c r="H3596" t="s">
        <v>24</v>
      </c>
      <c r="I3596" t="s">
        <v>25</v>
      </c>
      <c r="J3596" t="s">
        <v>5116</v>
      </c>
      <c r="K3596" t="s">
        <v>5145</v>
      </c>
      <c r="L3596" t="s">
        <v>220</v>
      </c>
      <c r="M3596" t="s">
        <v>29</v>
      </c>
      <c r="N3596">
        <f t="shared" si="392"/>
        <v>0</v>
      </c>
      <c r="O3596" t="str">
        <f t="shared" si="393"/>
        <v>No</v>
      </c>
      <c r="P3596">
        <f t="shared" si="394"/>
        <v>0</v>
      </c>
      <c r="Q3596">
        <f t="shared" si="395"/>
        <v>4813937689</v>
      </c>
      <c r="R3596">
        <f t="shared" si="396"/>
        <v>4.1933383153624479</v>
      </c>
      <c r="S3596" t="str">
        <f t="shared" si="397"/>
        <v>Acceptable</v>
      </c>
      <c r="T3596">
        <f>ROUNDUP(C3596,0)</f>
        <v>5</v>
      </c>
      <c r="U3596">
        <f>ROUNDDOWN(C3596,0)</f>
        <v>4</v>
      </c>
      <c r="V3596">
        <f>RIGHT(K3596,2)+2000</f>
        <v>2016</v>
      </c>
      <c r="W3596" t="str">
        <f>INDEX(_xlfn.TEXTSPLIT(K3596,"-"),1,2)</f>
        <v>Aug</v>
      </c>
      <c r="X3596" t="str">
        <f>INDEX(_xlfn.TEXTSPLIT(K3596,"-"),1,1)</f>
        <v>18</v>
      </c>
      <c r="Y3596">
        <f>INDEX(months!B:B,MATCH(Sheet1!W3596,months!A:A,0))</f>
        <v>8</v>
      </c>
      <c r="Z3596">
        <f t="shared" si="398"/>
        <v>42600</v>
      </c>
    </row>
    <row r="3597" spans="1:26" x14ac:dyDescent="0.2">
      <c r="A3597" t="s">
        <v>5146</v>
      </c>
      <c r="B3597" t="s">
        <v>5115</v>
      </c>
      <c r="C3597">
        <v>4.0999999999999996</v>
      </c>
      <c r="D3597">
        <v>99</v>
      </c>
      <c r="E3597" t="s">
        <v>815</v>
      </c>
      <c r="F3597" t="s">
        <v>22</v>
      </c>
      <c r="G3597" t="s">
        <v>23</v>
      </c>
      <c r="H3597" t="s">
        <v>24</v>
      </c>
      <c r="I3597" t="s">
        <v>25</v>
      </c>
      <c r="J3597" t="s">
        <v>5116</v>
      </c>
      <c r="K3597" t="s">
        <v>1126</v>
      </c>
      <c r="L3597" t="s">
        <v>53</v>
      </c>
      <c r="M3597" t="s">
        <v>81</v>
      </c>
      <c r="N3597">
        <f t="shared" si="392"/>
        <v>0</v>
      </c>
      <c r="O3597" t="str">
        <f t="shared" si="393"/>
        <v>No</v>
      </c>
      <c r="P3597">
        <f t="shared" si="394"/>
        <v>0</v>
      </c>
      <c r="Q3597">
        <f t="shared" si="395"/>
        <v>4813937689</v>
      </c>
      <c r="R3597">
        <f t="shared" si="396"/>
        <v>4.1933383153624479</v>
      </c>
      <c r="S3597" t="str">
        <f t="shared" si="397"/>
        <v>Acceptable</v>
      </c>
      <c r="T3597">
        <f>ROUNDUP(C3597,0)</f>
        <v>5</v>
      </c>
      <c r="U3597">
        <f>ROUNDDOWN(C3597,0)</f>
        <v>4</v>
      </c>
      <c r="V3597">
        <f>RIGHT(K3597,2)+2000</f>
        <v>2018</v>
      </c>
      <c r="W3597" t="str">
        <f>INDEX(_xlfn.TEXTSPLIT(K3597,"-"),1,2)</f>
        <v>Mar</v>
      </c>
      <c r="X3597" t="str">
        <f>INDEX(_xlfn.TEXTSPLIT(K3597,"-"),1,1)</f>
        <v>29</v>
      </c>
      <c r="Y3597">
        <f>INDEX(months!B:B,MATCH(Sheet1!W3597,months!A:A,0))</f>
        <v>3</v>
      </c>
      <c r="Z3597">
        <f t="shared" si="398"/>
        <v>43188</v>
      </c>
    </row>
    <row r="3598" spans="1:26" x14ac:dyDescent="0.2">
      <c r="A3598" t="s">
        <v>5147</v>
      </c>
      <c r="B3598" t="s">
        <v>5115</v>
      </c>
      <c r="C3598">
        <v>4.4000000000000004</v>
      </c>
      <c r="D3598">
        <v>498</v>
      </c>
      <c r="E3598" t="s">
        <v>46</v>
      </c>
      <c r="F3598" t="s">
        <v>57</v>
      </c>
      <c r="G3598" t="s">
        <v>23</v>
      </c>
      <c r="H3598" t="s">
        <v>24</v>
      </c>
      <c r="I3598" t="s">
        <v>25</v>
      </c>
      <c r="J3598" t="s">
        <v>5116</v>
      </c>
      <c r="K3598" t="s">
        <v>357</v>
      </c>
      <c r="L3598" t="s">
        <v>5148</v>
      </c>
      <c r="M3598" t="s">
        <v>54</v>
      </c>
      <c r="N3598">
        <f t="shared" si="392"/>
        <v>0</v>
      </c>
      <c r="O3598" t="str">
        <f t="shared" si="393"/>
        <v>No</v>
      </c>
      <c r="P3598">
        <f t="shared" si="394"/>
        <v>0</v>
      </c>
      <c r="Q3598">
        <f t="shared" si="395"/>
        <v>4813937689</v>
      </c>
      <c r="R3598">
        <f t="shared" si="396"/>
        <v>4.1933383153624479</v>
      </c>
      <c r="S3598" t="str">
        <f t="shared" si="397"/>
        <v>Acceptable</v>
      </c>
      <c r="T3598">
        <f>ROUNDUP(C3598,0)</f>
        <v>5</v>
      </c>
      <c r="U3598">
        <f>ROUNDDOWN(C3598,0)</f>
        <v>4</v>
      </c>
      <c r="V3598">
        <f>RIGHT(K3598,2)+2000</f>
        <v>2018</v>
      </c>
      <c r="W3598" t="str">
        <f>INDEX(_xlfn.TEXTSPLIT(K3598,"-"),1,2)</f>
        <v>Jul</v>
      </c>
      <c r="X3598" t="str">
        <f>INDEX(_xlfn.TEXTSPLIT(K3598,"-"),1,1)</f>
        <v>25</v>
      </c>
      <c r="Y3598">
        <f>INDEX(months!B:B,MATCH(Sheet1!W3598,months!A:A,0))</f>
        <v>7</v>
      </c>
      <c r="Z3598">
        <f t="shared" si="398"/>
        <v>43306</v>
      </c>
    </row>
    <row r="3599" spans="1:26" x14ac:dyDescent="0.2">
      <c r="A3599" t="s">
        <v>5149</v>
      </c>
      <c r="B3599" t="s">
        <v>5115</v>
      </c>
      <c r="C3599">
        <v>4.7</v>
      </c>
      <c r="D3599">
        <v>34336</v>
      </c>
      <c r="E3599" t="s">
        <v>46</v>
      </c>
      <c r="F3599" t="s">
        <v>65</v>
      </c>
      <c r="G3599" t="s">
        <v>23</v>
      </c>
      <c r="H3599" t="s">
        <v>24</v>
      </c>
      <c r="I3599" t="s">
        <v>25</v>
      </c>
      <c r="J3599" t="s">
        <v>5116</v>
      </c>
      <c r="K3599" t="s">
        <v>84</v>
      </c>
      <c r="L3599" t="s">
        <v>46</v>
      </c>
      <c r="M3599" t="s">
        <v>46</v>
      </c>
      <c r="N3599">
        <f t="shared" si="392"/>
        <v>0</v>
      </c>
      <c r="O3599" t="str">
        <f t="shared" si="393"/>
        <v>No</v>
      </c>
      <c r="P3599">
        <f t="shared" si="394"/>
        <v>0</v>
      </c>
      <c r="Q3599">
        <f t="shared" si="395"/>
        <v>4813937689</v>
      </c>
      <c r="R3599">
        <f t="shared" si="396"/>
        <v>4.1933383153624479</v>
      </c>
      <c r="S3599" t="str">
        <f t="shared" si="397"/>
        <v>Acceptable</v>
      </c>
      <c r="T3599">
        <f>ROUNDUP(C3599,0)</f>
        <v>5</v>
      </c>
      <c r="U3599">
        <f>ROUNDDOWN(C3599,0)</f>
        <v>4</v>
      </c>
      <c r="V3599">
        <f>RIGHT(K3599,2)+2000</f>
        <v>2018</v>
      </c>
      <c r="W3599" t="str">
        <f>INDEX(_xlfn.TEXTSPLIT(K3599,"-"),1,2)</f>
        <v>Jul</v>
      </c>
      <c r="X3599" t="str">
        <f>INDEX(_xlfn.TEXTSPLIT(K3599,"-"),1,1)</f>
        <v>31</v>
      </c>
      <c r="Y3599">
        <f>INDEX(months!B:B,MATCH(Sheet1!W3599,months!A:A,0))</f>
        <v>7</v>
      </c>
      <c r="Z3599">
        <f t="shared" si="398"/>
        <v>43312</v>
      </c>
    </row>
    <row r="3600" spans="1:26" x14ac:dyDescent="0.2">
      <c r="A3600" t="s">
        <v>5150</v>
      </c>
      <c r="B3600" t="s">
        <v>5115</v>
      </c>
      <c r="C3600">
        <v>4.4000000000000004</v>
      </c>
      <c r="D3600">
        <v>9073</v>
      </c>
      <c r="E3600" t="s">
        <v>46</v>
      </c>
      <c r="F3600" t="s">
        <v>32</v>
      </c>
      <c r="G3600" t="s">
        <v>23</v>
      </c>
      <c r="H3600" t="s">
        <v>24</v>
      </c>
      <c r="I3600" t="s">
        <v>25</v>
      </c>
      <c r="J3600" t="s">
        <v>5116</v>
      </c>
      <c r="K3600" t="s">
        <v>173</v>
      </c>
      <c r="L3600" t="s">
        <v>46</v>
      </c>
      <c r="M3600" t="s">
        <v>47</v>
      </c>
      <c r="N3600">
        <f t="shared" si="392"/>
        <v>0</v>
      </c>
      <c r="O3600" t="str">
        <f t="shared" si="393"/>
        <v>No</v>
      </c>
      <c r="P3600">
        <f t="shared" si="394"/>
        <v>0</v>
      </c>
      <c r="Q3600">
        <f t="shared" si="395"/>
        <v>4813937689</v>
      </c>
      <c r="R3600">
        <f t="shared" si="396"/>
        <v>4.1933383153624479</v>
      </c>
      <c r="S3600" t="str">
        <f t="shared" si="397"/>
        <v>Acceptable</v>
      </c>
      <c r="T3600">
        <f>ROUNDUP(C3600,0)</f>
        <v>5</v>
      </c>
      <c r="U3600">
        <f>ROUNDDOWN(C3600,0)</f>
        <v>4</v>
      </c>
      <c r="V3600">
        <f>RIGHT(K3600,2)+2000</f>
        <v>2018</v>
      </c>
      <c r="W3600" t="str">
        <f>INDEX(_xlfn.TEXTSPLIT(K3600,"-"),1,2)</f>
        <v>Aug</v>
      </c>
      <c r="X3600" t="str">
        <f>INDEX(_xlfn.TEXTSPLIT(K3600,"-"),1,1)</f>
        <v>2</v>
      </c>
      <c r="Y3600">
        <f>INDEX(months!B:B,MATCH(Sheet1!W3600,months!A:A,0))</f>
        <v>8</v>
      </c>
      <c r="Z3600">
        <f t="shared" si="398"/>
        <v>43314</v>
      </c>
    </row>
    <row r="3601" spans="1:26" x14ac:dyDescent="0.2">
      <c r="A3601" t="s">
        <v>5151</v>
      </c>
      <c r="B3601" t="s">
        <v>5115</v>
      </c>
      <c r="D3601">
        <v>163</v>
      </c>
      <c r="E3601" t="s">
        <v>1508</v>
      </c>
      <c r="F3601" t="s">
        <v>50</v>
      </c>
      <c r="G3601" t="s">
        <v>23</v>
      </c>
      <c r="H3601" t="s">
        <v>24</v>
      </c>
      <c r="I3601" t="s">
        <v>25</v>
      </c>
      <c r="J3601" t="s">
        <v>5116</v>
      </c>
      <c r="K3601" t="s">
        <v>2235</v>
      </c>
      <c r="L3601" t="s">
        <v>157</v>
      </c>
      <c r="M3601" t="s">
        <v>29</v>
      </c>
      <c r="N3601">
        <f t="shared" si="392"/>
        <v>0</v>
      </c>
      <c r="O3601" t="str">
        <f t="shared" si="393"/>
        <v>No</v>
      </c>
      <c r="P3601">
        <f t="shared" si="394"/>
        <v>0</v>
      </c>
      <c r="Q3601">
        <f t="shared" si="395"/>
        <v>4813937689</v>
      </c>
      <c r="R3601">
        <f t="shared" si="396"/>
        <v>4.1933383153624479</v>
      </c>
      <c r="S3601" t="str">
        <f t="shared" si="397"/>
        <v>Acceptable</v>
      </c>
      <c r="T3601">
        <f>ROUNDUP(C3601,0)</f>
        <v>0</v>
      </c>
      <c r="U3601">
        <f>ROUNDDOWN(C3601,0)</f>
        <v>0</v>
      </c>
      <c r="V3601">
        <f>RIGHT(K3601,2)+2000</f>
        <v>2018</v>
      </c>
      <c r="W3601" t="str">
        <f>INDEX(_xlfn.TEXTSPLIT(K3601,"-"),1,2)</f>
        <v>Aug</v>
      </c>
      <c r="X3601" t="str">
        <f>INDEX(_xlfn.TEXTSPLIT(K3601,"-"),1,1)</f>
        <v>5</v>
      </c>
      <c r="Y3601">
        <f>INDEX(months!B:B,MATCH(Sheet1!W3601,months!A:A,0))</f>
        <v>8</v>
      </c>
      <c r="Z3601">
        <f t="shared" si="398"/>
        <v>43317</v>
      </c>
    </row>
    <row r="3602" spans="1:26" x14ac:dyDescent="0.2">
      <c r="A3602" t="s">
        <v>5152</v>
      </c>
      <c r="B3602" t="s">
        <v>5115</v>
      </c>
      <c r="C3602">
        <v>4.8</v>
      </c>
      <c r="D3602">
        <v>190</v>
      </c>
      <c r="E3602" t="s">
        <v>516</v>
      </c>
      <c r="F3602" t="s">
        <v>50</v>
      </c>
      <c r="G3602" t="s">
        <v>23</v>
      </c>
      <c r="H3602" t="s">
        <v>24</v>
      </c>
      <c r="I3602" t="s">
        <v>25</v>
      </c>
      <c r="J3602" t="s">
        <v>5116</v>
      </c>
      <c r="K3602" t="s">
        <v>2062</v>
      </c>
      <c r="L3602" t="s">
        <v>138</v>
      </c>
      <c r="M3602" t="s">
        <v>86</v>
      </c>
      <c r="N3602">
        <f t="shared" si="392"/>
        <v>0</v>
      </c>
      <c r="O3602" t="str">
        <f t="shared" si="393"/>
        <v>No</v>
      </c>
      <c r="P3602">
        <f t="shared" si="394"/>
        <v>0</v>
      </c>
      <c r="Q3602">
        <f t="shared" si="395"/>
        <v>4813937689</v>
      </c>
      <c r="R3602">
        <f t="shared" si="396"/>
        <v>4.1933383153624479</v>
      </c>
      <c r="S3602" t="str">
        <f t="shared" si="397"/>
        <v>Acceptable</v>
      </c>
      <c r="T3602">
        <f>ROUNDUP(C3602,0)</f>
        <v>5</v>
      </c>
      <c r="U3602">
        <f>ROUNDDOWN(C3602,0)</f>
        <v>4</v>
      </c>
      <c r="V3602">
        <f>RIGHT(K3602,2)+2000</f>
        <v>2018</v>
      </c>
      <c r="W3602" t="str">
        <f>INDEX(_xlfn.TEXTSPLIT(K3602,"-"),1,2)</f>
        <v>Jun</v>
      </c>
      <c r="X3602" t="str">
        <f>INDEX(_xlfn.TEXTSPLIT(K3602,"-"),1,1)</f>
        <v>24</v>
      </c>
      <c r="Y3602">
        <f>INDEX(months!B:B,MATCH(Sheet1!W3602,months!A:A,0))</f>
        <v>6</v>
      </c>
      <c r="Z3602">
        <f t="shared" si="398"/>
        <v>43275</v>
      </c>
    </row>
    <row r="3603" spans="1:26" x14ac:dyDescent="0.2">
      <c r="A3603" t="s">
        <v>5153</v>
      </c>
      <c r="B3603" t="s">
        <v>5115</v>
      </c>
      <c r="C3603">
        <v>4</v>
      </c>
      <c r="D3603">
        <v>464</v>
      </c>
      <c r="E3603" t="s">
        <v>172</v>
      </c>
      <c r="F3603" t="s">
        <v>50</v>
      </c>
      <c r="G3603" t="s">
        <v>23</v>
      </c>
      <c r="H3603" t="s">
        <v>24</v>
      </c>
      <c r="I3603" t="s">
        <v>25</v>
      </c>
      <c r="J3603" t="s">
        <v>5116</v>
      </c>
      <c r="K3603" t="s">
        <v>3021</v>
      </c>
      <c r="L3603" t="s">
        <v>744</v>
      </c>
      <c r="M3603" t="s">
        <v>274</v>
      </c>
      <c r="N3603">
        <f t="shared" si="392"/>
        <v>0</v>
      </c>
      <c r="O3603" t="str">
        <f t="shared" si="393"/>
        <v>No</v>
      </c>
      <c r="P3603">
        <f t="shared" si="394"/>
        <v>0</v>
      </c>
      <c r="Q3603">
        <f t="shared" si="395"/>
        <v>4813937689</v>
      </c>
      <c r="R3603">
        <f t="shared" si="396"/>
        <v>4.1933383153624479</v>
      </c>
      <c r="S3603" t="str">
        <f t="shared" si="397"/>
        <v>Acceptable</v>
      </c>
      <c r="T3603">
        <f>ROUNDUP(C3603,0)</f>
        <v>4</v>
      </c>
      <c r="U3603">
        <f>ROUNDDOWN(C3603,0)</f>
        <v>4</v>
      </c>
      <c r="V3603">
        <f>RIGHT(K3603,2)+2000</f>
        <v>2018</v>
      </c>
      <c r="W3603" t="str">
        <f>INDEX(_xlfn.TEXTSPLIT(K3603,"-"),1,2)</f>
        <v>Aug</v>
      </c>
      <c r="X3603" t="str">
        <f>INDEX(_xlfn.TEXTSPLIT(K3603,"-"),1,1)</f>
        <v>6</v>
      </c>
      <c r="Y3603">
        <f>INDEX(months!B:B,MATCH(Sheet1!W3603,months!A:A,0))</f>
        <v>8</v>
      </c>
      <c r="Z3603">
        <f t="shared" si="398"/>
        <v>43318</v>
      </c>
    </row>
    <row r="3604" spans="1:26" x14ac:dyDescent="0.2">
      <c r="A3604" t="s">
        <v>5154</v>
      </c>
      <c r="B3604" t="s">
        <v>5115</v>
      </c>
      <c r="C3604">
        <v>4.9000000000000004</v>
      </c>
      <c r="D3604">
        <v>717</v>
      </c>
      <c r="E3604" t="s">
        <v>815</v>
      </c>
      <c r="F3604" t="s">
        <v>50</v>
      </c>
      <c r="G3604" t="s">
        <v>23</v>
      </c>
      <c r="H3604" t="s">
        <v>24</v>
      </c>
      <c r="I3604" t="s">
        <v>25</v>
      </c>
      <c r="J3604" t="s">
        <v>5116</v>
      </c>
      <c r="K3604" t="s">
        <v>5155</v>
      </c>
      <c r="L3604" t="s">
        <v>4134</v>
      </c>
      <c r="M3604" t="s">
        <v>81</v>
      </c>
      <c r="N3604">
        <f t="shared" si="392"/>
        <v>0</v>
      </c>
      <c r="O3604" t="str">
        <f t="shared" si="393"/>
        <v>No</v>
      </c>
      <c r="P3604">
        <f t="shared" si="394"/>
        <v>0</v>
      </c>
      <c r="Q3604">
        <f t="shared" si="395"/>
        <v>4813937689</v>
      </c>
      <c r="R3604">
        <f t="shared" si="396"/>
        <v>4.1933383153624479</v>
      </c>
      <c r="S3604" t="str">
        <f t="shared" si="397"/>
        <v>Acceptable</v>
      </c>
      <c r="T3604">
        <f>ROUNDUP(C3604,0)</f>
        <v>5</v>
      </c>
      <c r="U3604">
        <f>ROUNDDOWN(C3604,0)</f>
        <v>4</v>
      </c>
      <c r="V3604">
        <f>RIGHT(K3604,2)+2000</f>
        <v>2017</v>
      </c>
      <c r="W3604" t="str">
        <f>INDEX(_xlfn.TEXTSPLIT(K3604,"-"),1,2)</f>
        <v>Dec</v>
      </c>
      <c r="X3604" t="str">
        <f>INDEX(_xlfn.TEXTSPLIT(K3604,"-"),1,1)</f>
        <v>30</v>
      </c>
      <c r="Y3604">
        <f>INDEX(months!B:B,MATCH(Sheet1!W3604,months!A:A,0))</f>
        <v>12</v>
      </c>
      <c r="Z3604">
        <f t="shared" si="398"/>
        <v>43099</v>
      </c>
    </row>
    <row r="3605" spans="1:26" x14ac:dyDescent="0.2">
      <c r="A3605" t="s">
        <v>5156</v>
      </c>
      <c r="B3605" t="s">
        <v>5115</v>
      </c>
      <c r="D3605">
        <v>63</v>
      </c>
      <c r="E3605" t="s">
        <v>451</v>
      </c>
      <c r="F3605" t="s">
        <v>22</v>
      </c>
      <c r="G3605" t="s">
        <v>23</v>
      </c>
      <c r="H3605" t="s">
        <v>24</v>
      </c>
      <c r="I3605" t="s">
        <v>25</v>
      </c>
      <c r="J3605" t="s">
        <v>5116</v>
      </c>
      <c r="K3605" t="s">
        <v>390</v>
      </c>
      <c r="L3605" t="s">
        <v>350</v>
      </c>
      <c r="M3605" t="s">
        <v>86</v>
      </c>
      <c r="N3605">
        <f t="shared" si="392"/>
        <v>0</v>
      </c>
      <c r="O3605" t="str">
        <f t="shared" si="393"/>
        <v>No</v>
      </c>
      <c r="P3605">
        <f t="shared" si="394"/>
        <v>0</v>
      </c>
      <c r="Q3605">
        <f t="shared" si="395"/>
        <v>4813937689</v>
      </c>
      <c r="R3605">
        <f t="shared" si="396"/>
        <v>4.1933383153624479</v>
      </c>
      <c r="S3605" t="str">
        <f t="shared" si="397"/>
        <v>Acceptable</v>
      </c>
      <c r="T3605">
        <f>ROUNDUP(C3605,0)</f>
        <v>0</v>
      </c>
      <c r="U3605">
        <f>ROUNDDOWN(C3605,0)</f>
        <v>0</v>
      </c>
      <c r="V3605">
        <f>RIGHT(K3605,2)+2000</f>
        <v>2018</v>
      </c>
      <c r="W3605" t="str">
        <f>INDEX(_xlfn.TEXTSPLIT(K3605,"-"),1,2)</f>
        <v>May</v>
      </c>
      <c r="X3605" t="str">
        <f>INDEX(_xlfn.TEXTSPLIT(K3605,"-"),1,1)</f>
        <v>24</v>
      </c>
      <c r="Y3605">
        <f>INDEX(months!B:B,MATCH(Sheet1!W3605,months!A:A,0))</f>
        <v>5</v>
      </c>
      <c r="Z3605">
        <f t="shared" si="398"/>
        <v>43244</v>
      </c>
    </row>
    <row r="3606" spans="1:26" x14ac:dyDescent="0.2">
      <c r="A3606" t="s">
        <v>5157</v>
      </c>
      <c r="B3606" t="s">
        <v>5115</v>
      </c>
      <c r="C3606">
        <v>4.8</v>
      </c>
      <c r="D3606">
        <v>7505</v>
      </c>
      <c r="E3606" t="s">
        <v>571</v>
      </c>
      <c r="F3606" t="s">
        <v>50</v>
      </c>
      <c r="G3606" t="s">
        <v>23</v>
      </c>
      <c r="H3606" t="s">
        <v>24</v>
      </c>
      <c r="I3606" t="s">
        <v>25</v>
      </c>
      <c r="J3606" t="s">
        <v>5116</v>
      </c>
      <c r="K3606" t="s">
        <v>5158</v>
      </c>
      <c r="L3606" t="s">
        <v>5159</v>
      </c>
      <c r="M3606" t="s">
        <v>60</v>
      </c>
      <c r="N3606">
        <f t="shared" si="392"/>
        <v>0</v>
      </c>
      <c r="O3606" t="str">
        <f t="shared" si="393"/>
        <v>No</v>
      </c>
      <c r="P3606">
        <f t="shared" si="394"/>
        <v>0</v>
      </c>
      <c r="Q3606">
        <f t="shared" si="395"/>
        <v>4813937689</v>
      </c>
      <c r="R3606">
        <f t="shared" si="396"/>
        <v>4.1933383153624479</v>
      </c>
      <c r="S3606" t="str">
        <f t="shared" si="397"/>
        <v>Acceptable</v>
      </c>
      <c r="T3606">
        <f>ROUNDUP(C3606,0)</f>
        <v>5</v>
      </c>
      <c r="U3606">
        <f>ROUNDDOWN(C3606,0)</f>
        <v>4</v>
      </c>
      <c r="V3606">
        <f>RIGHT(K3606,2)+2000</f>
        <v>2017</v>
      </c>
      <c r="W3606" t="str">
        <f>INDEX(_xlfn.TEXTSPLIT(K3606,"-"),1,2)</f>
        <v>Jan</v>
      </c>
      <c r="X3606" t="str">
        <f>INDEX(_xlfn.TEXTSPLIT(K3606,"-"),1,1)</f>
        <v>7</v>
      </c>
      <c r="Y3606">
        <f>INDEX(months!B:B,MATCH(Sheet1!W3606,months!A:A,0))</f>
        <v>1</v>
      </c>
      <c r="Z3606">
        <f t="shared" si="398"/>
        <v>42742</v>
      </c>
    </row>
    <row r="3607" spans="1:26" x14ac:dyDescent="0.2">
      <c r="A3607" t="s">
        <v>5160</v>
      </c>
      <c r="B3607" t="s">
        <v>5115</v>
      </c>
      <c r="C3607">
        <v>4.4000000000000004</v>
      </c>
      <c r="D3607">
        <v>11501</v>
      </c>
      <c r="E3607" t="s">
        <v>159</v>
      </c>
      <c r="F3607" t="s">
        <v>65</v>
      </c>
      <c r="G3607" t="s">
        <v>23</v>
      </c>
      <c r="H3607" t="s">
        <v>24</v>
      </c>
      <c r="I3607" t="s">
        <v>25</v>
      </c>
      <c r="J3607" t="s">
        <v>5116</v>
      </c>
      <c r="K3607" t="s">
        <v>115</v>
      </c>
      <c r="L3607" t="s">
        <v>5161</v>
      </c>
      <c r="M3607" t="s">
        <v>29</v>
      </c>
      <c r="N3607">
        <f t="shared" si="392"/>
        <v>0</v>
      </c>
      <c r="O3607" t="str">
        <f t="shared" si="393"/>
        <v>No</v>
      </c>
      <c r="P3607">
        <f t="shared" si="394"/>
        <v>0</v>
      </c>
      <c r="Q3607">
        <f t="shared" si="395"/>
        <v>4813937689</v>
      </c>
      <c r="R3607">
        <f t="shared" si="396"/>
        <v>4.1933383153624479</v>
      </c>
      <c r="S3607" t="str">
        <f t="shared" si="397"/>
        <v>Acceptable</v>
      </c>
      <c r="T3607">
        <f>ROUNDUP(C3607,0)</f>
        <v>5</v>
      </c>
      <c r="U3607">
        <f>ROUNDDOWN(C3607,0)</f>
        <v>4</v>
      </c>
      <c r="V3607">
        <f>RIGHT(K3607,2)+2000</f>
        <v>2018</v>
      </c>
      <c r="W3607" t="str">
        <f>INDEX(_xlfn.TEXTSPLIT(K3607,"-"),1,2)</f>
        <v>Jul</v>
      </c>
      <c r="X3607" t="str">
        <f>INDEX(_xlfn.TEXTSPLIT(K3607,"-"),1,1)</f>
        <v>30</v>
      </c>
      <c r="Y3607">
        <f>INDEX(months!B:B,MATCH(Sheet1!W3607,months!A:A,0))</f>
        <v>7</v>
      </c>
      <c r="Z3607">
        <f t="shared" si="398"/>
        <v>43311</v>
      </c>
    </row>
    <row r="3608" spans="1:26" x14ac:dyDescent="0.2">
      <c r="A3608" t="s">
        <v>5162</v>
      </c>
      <c r="B3608" t="s">
        <v>5115</v>
      </c>
      <c r="C3608">
        <v>4.7</v>
      </c>
      <c r="D3608">
        <v>69</v>
      </c>
      <c r="E3608" t="s">
        <v>1108</v>
      </c>
      <c r="F3608" t="s">
        <v>101</v>
      </c>
      <c r="G3608" t="s">
        <v>23</v>
      </c>
      <c r="H3608" t="s">
        <v>24</v>
      </c>
      <c r="I3608" t="s">
        <v>25</v>
      </c>
      <c r="J3608" t="s">
        <v>5116</v>
      </c>
      <c r="K3608" t="s">
        <v>605</v>
      </c>
      <c r="L3608" t="s">
        <v>350</v>
      </c>
      <c r="M3608" t="s">
        <v>29</v>
      </c>
      <c r="N3608">
        <f t="shared" si="392"/>
        <v>0</v>
      </c>
      <c r="O3608" t="str">
        <f t="shared" si="393"/>
        <v>No</v>
      </c>
      <c r="P3608">
        <f t="shared" si="394"/>
        <v>0</v>
      </c>
      <c r="Q3608">
        <f t="shared" si="395"/>
        <v>4813937689</v>
      </c>
      <c r="R3608">
        <f t="shared" si="396"/>
        <v>4.1933383153624479</v>
      </c>
      <c r="S3608" t="str">
        <f t="shared" si="397"/>
        <v>Acceptable</v>
      </c>
      <c r="T3608">
        <f>ROUNDUP(C3608,0)</f>
        <v>5</v>
      </c>
      <c r="U3608">
        <f>ROUNDDOWN(C3608,0)</f>
        <v>4</v>
      </c>
      <c r="V3608">
        <f>RIGHT(K3608,2)+2000</f>
        <v>2018</v>
      </c>
      <c r="W3608" t="str">
        <f>INDEX(_xlfn.TEXTSPLIT(K3608,"-"),1,2)</f>
        <v>Jul</v>
      </c>
      <c r="X3608" t="str">
        <f>INDEX(_xlfn.TEXTSPLIT(K3608,"-"),1,1)</f>
        <v>10</v>
      </c>
      <c r="Y3608">
        <f>INDEX(months!B:B,MATCH(Sheet1!W3608,months!A:A,0))</f>
        <v>7</v>
      </c>
      <c r="Z3608">
        <f t="shared" si="398"/>
        <v>43291</v>
      </c>
    </row>
    <row r="3609" spans="1:26" x14ac:dyDescent="0.2">
      <c r="A3609" t="s">
        <v>5163</v>
      </c>
      <c r="B3609" t="s">
        <v>5115</v>
      </c>
      <c r="C3609">
        <v>4.2</v>
      </c>
      <c r="D3609">
        <v>2715</v>
      </c>
      <c r="E3609" t="s">
        <v>172</v>
      </c>
      <c r="F3609" t="s">
        <v>32</v>
      </c>
      <c r="G3609" t="s">
        <v>23</v>
      </c>
      <c r="H3609" t="s">
        <v>24</v>
      </c>
      <c r="I3609" t="s">
        <v>25</v>
      </c>
      <c r="J3609" t="s">
        <v>5118</v>
      </c>
      <c r="K3609" t="s">
        <v>297</v>
      </c>
      <c r="L3609" t="s">
        <v>5164</v>
      </c>
      <c r="M3609" t="s">
        <v>274</v>
      </c>
      <c r="N3609">
        <f t="shared" si="392"/>
        <v>0</v>
      </c>
      <c r="O3609" t="str">
        <f t="shared" si="393"/>
        <v>No</v>
      </c>
      <c r="P3609">
        <f t="shared" si="394"/>
        <v>0</v>
      </c>
      <c r="Q3609">
        <f t="shared" si="395"/>
        <v>4813937689</v>
      </c>
      <c r="R3609">
        <f t="shared" si="396"/>
        <v>4.1933383153624479</v>
      </c>
      <c r="S3609" t="str">
        <f t="shared" si="397"/>
        <v>Acceptable</v>
      </c>
      <c r="T3609">
        <f>ROUNDUP(C3609,0)</f>
        <v>5</v>
      </c>
      <c r="U3609">
        <f>ROUNDDOWN(C3609,0)</f>
        <v>4</v>
      </c>
      <c r="V3609">
        <f>RIGHT(K3609,2)+2000</f>
        <v>2018</v>
      </c>
      <c r="W3609" t="str">
        <f>INDEX(_xlfn.TEXTSPLIT(K3609,"-"),1,2)</f>
        <v>Jul</v>
      </c>
      <c r="X3609" t="str">
        <f>INDEX(_xlfn.TEXTSPLIT(K3609,"-"),1,1)</f>
        <v>24</v>
      </c>
      <c r="Y3609">
        <f>INDEX(months!B:B,MATCH(Sheet1!W3609,months!A:A,0))</f>
        <v>7</v>
      </c>
      <c r="Z3609">
        <f t="shared" si="398"/>
        <v>43305</v>
      </c>
    </row>
    <row r="3610" spans="1:26" x14ac:dyDescent="0.2">
      <c r="A3610" t="s">
        <v>5165</v>
      </c>
      <c r="B3610" t="s">
        <v>5115</v>
      </c>
      <c r="C3610">
        <v>4.5999999999999996</v>
      </c>
      <c r="D3610">
        <v>349</v>
      </c>
      <c r="E3610" t="s">
        <v>1211</v>
      </c>
      <c r="F3610" t="s">
        <v>50</v>
      </c>
      <c r="G3610" t="s">
        <v>23</v>
      </c>
      <c r="H3610" t="s">
        <v>24</v>
      </c>
      <c r="I3610" t="s">
        <v>25</v>
      </c>
      <c r="J3610" t="s">
        <v>5116</v>
      </c>
      <c r="K3610" t="s">
        <v>144</v>
      </c>
      <c r="L3610" t="s">
        <v>246</v>
      </c>
      <c r="M3610" t="s">
        <v>54</v>
      </c>
      <c r="N3610">
        <f t="shared" si="392"/>
        <v>0</v>
      </c>
      <c r="O3610" t="str">
        <f t="shared" si="393"/>
        <v>No</v>
      </c>
      <c r="P3610">
        <f t="shared" si="394"/>
        <v>0</v>
      </c>
      <c r="Q3610">
        <f t="shared" si="395"/>
        <v>4813937689</v>
      </c>
      <c r="R3610">
        <f t="shared" si="396"/>
        <v>4.1933383153624479</v>
      </c>
      <c r="S3610" t="str">
        <f t="shared" si="397"/>
        <v>Acceptable</v>
      </c>
      <c r="T3610">
        <f>ROUNDUP(C3610,0)</f>
        <v>5</v>
      </c>
      <c r="U3610">
        <f>ROUNDDOWN(C3610,0)</f>
        <v>4</v>
      </c>
      <c r="V3610">
        <f>RIGHT(K3610,2)+2000</f>
        <v>2018</v>
      </c>
      <c r="W3610" t="str">
        <f>INDEX(_xlfn.TEXTSPLIT(K3610,"-"),1,2)</f>
        <v>Mar</v>
      </c>
      <c r="X3610" t="str">
        <f>INDEX(_xlfn.TEXTSPLIT(K3610,"-"),1,1)</f>
        <v>21</v>
      </c>
      <c r="Y3610">
        <f>INDEX(months!B:B,MATCH(Sheet1!W3610,months!A:A,0))</f>
        <v>3</v>
      </c>
      <c r="Z3610">
        <f t="shared" si="398"/>
        <v>43180</v>
      </c>
    </row>
    <row r="3611" spans="1:26" x14ac:dyDescent="0.2">
      <c r="A3611" t="s">
        <v>5166</v>
      </c>
      <c r="B3611" t="s">
        <v>5115</v>
      </c>
      <c r="C3611">
        <v>4.5999999999999996</v>
      </c>
      <c r="D3611">
        <v>37</v>
      </c>
      <c r="E3611" t="s">
        <v>271</v>
      </c>
      <c r="F3611" t="s">
        <v>22</v>
      </c>
      <c r="G3611" t="s">
        <v>23</v>
      </c>
      <c r="H3611" t="s">
        <v>24</v>
      </c>
      <c r="I3611" t="s">
        <v>25</v>
      </c>
      <c r="J3611" t="s">
        <v>5116</v>
      </c>
      <c r="K3611" t="s">
        <v>585</v>
      </c>
      <c r="L3611" t="s">
        <v>3534</v>
      </c>
      <c r="M3611" t="s">
        <v>29</v>
      </c>
      <c r="N3611">
        <f t="shared" si="392"/>
        <v>0</v>
      </c>
      <c r="O3611" t="str">
        <f t="shared" si="393"/>
        <v>No</v>
      </c>
      <c r="P3611">
        <f t="shared" si="394"/>
        <v>0</v>
      </c>
      <c r="Q3611">
        <f t="shared" si="395"/>
        <v>4813937689</v>
      </c>
      <c r="R3611">
        <f t="shared" si="396"/>
        <v>4.1933383153624479</v>
      </c>
      <c r="S3611" t="str">
        <f t="shared" si="397"/>
        <v>Acceptable</v>
      </c>
      <c r="T3611">
        <f>ROUNDUP(C3611,0)</f>
        <v>5</v>
      </c>
      <c r="U3611">
        <f>ROUNDDOWN(C3611,0)</f>
        <v>4</v>
      </c>
      <c r="V3611">
        <f>RIGHT(K3611,2)+2000</f>
        <v>2018</v>
      </c>
      <c r="W3611" t="str">
        <f>INDEX(_xlfn.TEXTSPLIT(K3611,"-"),1,2)</f>
        <v>Jul</v>
      </c>
      <c r="X3611" t="str">
        <f>INDEX(_xlfn.TEXTSPLIT(K3611,"-"),1,1)</f>
        <v>9</v>
      </c>
      <c r="Y3611">
        <f>INDEX(months!B:B,MATCH(Sheet1!W3611,months!A:A,0))</f>
        <v>7</v>
      </c>
      <c r="Z3611">
        <f t="shared" si="398"/>
        <v>43290</v>
      </c>
    </row>
    <row r="3612" spans="1:26" x14ac:dyDescent="0.2">
      <c r="A3612" t="s">
        <v>5167</v>
      </c>
      <c r="B3612" t="s">
        <v>5115</v>
      </c>
      <c r="C3612">
        <v>4.5</v>
      </c>
      <c r="D3612">
        <v>806</v>
      </c>
      <c r="E3612" t="s">
        <v>159</v>
      </c>
      <c r="F3612" t="s">
        <v>32</v>
      </c>
      <c r="G3612" t="s">
        <v>23</v>
      </c>
      <c r="H3612" t="s">
        <v>24</v>
      </c>
      <c r="I3612" t="s">
        <v>25</v>
      </c>
      <c r="J3612" t="s">
        <v>5116</v>
      </c>
      <c r="K3612" t="s">
        <v>311</v>
      </c>
      <c r="L3612" t="s">
        <v>1207</v>
      </c>
      <c r="M3612" t="s">
        <v>29</v>
      </c>
      <c r="N3612">
        <f t="shared" si="392"/>
        <v>0</v>
      </c>
      <c r="O3612" t="str">
        <f t="shared" si="393"/>
        <v>No</v>
      </c>
      <c r="P3612">
        <f t="shared" si="394"/>
        <v>0</v>
      </c>
      <c r="Q3612">
        <f t="shared" si="395"/>
        <v>4813937689</v>
      </c>
      <c r="R3612">
        <f t="shared" si="396"/>
        <v>4.1933383153624479</v>
      </c>
      <c r="S3612" t="str">
        <f t="shared" si="397"/>
        <v>Acceptable</v>
      </c>
      <c r="T3612">
        <f>ROUNDUP(C3612,0)</f>
        <v>5</v>
      </c>
      <c r="U3612">
        <f>ROUNDDOWN(C3612,0)</f>
        <v>4</v>
      </c>
      <c r="V3612">
        <f>RIGHT(K3612,2)+2000</f>
        <v>2018</v>
      </c>
      <c r="W3612" t="str">
        <f>INDEX(_xlfn.TEXTSPLIT(K3612,"-"),1,2)</f>
        <v>Aug</v>
      </c>
      <c r="X3612" t="str">
        <f>INDEX(_xlfn.TEXTSPLIT(K3612,"-"),1,1)</f>
        <v>4</v>
      </c>
      <c r="Y3612">
        <f>INDEX(months!B:B,MATCH(Sheet1!W3612,months!A:A,0))</f>
        <v>8</v>
      </c>
      <c r="Z3612">
        <f t="shared" si="398"/>
        <v>43316</v>
      </c>
    </row>
    <row r="3613" spans="1:26" x14ac:dyDescent="0.2">
      <c r="A3613" t="s">
        <v>5168</v>
      </c>
      <c r="B3613" t="s">
        <v>5115</v>
      </c>
      <c r="C3613">
        <v>4.5999999999999996</v>
      </c>
      <c r="D3613">
        <v>60</v>
      </c>
      <c r="E3613" t="s">
        <v>451</v>
      </c>
      <c r="F3613" t="s">
        <v>22</v>
      </c>
      <c r="G3613" t="s">
        <v>23</v>
      </c>
      <c r="H3613" t="s">
        <v>24</v>
      </c>
      <c r="I3613" t="s">
        <v>25</v>
      </c>
      <c r="J3613" t="s">
        <v>5116</v>
      </c>
      <c r="K3613" t="s">
        <v>5169</v>
      </c>
      <c r="L3613" t="s">
        <v>5170</v>
      </c>
      <c r="M3613" t="s">
        <v>29</v>
      </c>
      <c r="N3613">
        <f t="shared" si="392"/>
        <v>0</v>
      </c>
      <c r="O3613" t="str">
        <f t="shared" si="393"/>
        <v>No</v>
      </c>
      <c r="P3613">
        <f t="shared" si="394"/>
        <v>0</v>
      </c>
      <c r="Q3613">
        <f t="shared" si="395"/>
        <v>4813937689</v>
      </c>
      <c r="R3613">
        <f t="shared" si="396"/>
        <v>4.1933383153624479</v>
      </c>
      <c r="S3613" t="str">
        <f t="shared" si="397"/>
        <v>Acceptable</v>
      </c>
      <c r="T3613">
        <f>ROUNDUP(C3613,0)</f>
        <v>5</v>
      </c>
      <c r="U3613">
        <f>ROUNDDOWN(C3613,0)</f>
        <v>4</v>
      </c>
      <c r="V3613">
        <f>RIGHT(K3613,2)+2000</f>
        <v>2018</v>
      </c>
      <c r="W3613" t="str">
        <f>INDEX(_xlfn.TEXTSPLIT(K3613,"-"),1,2)</f>
        <v>Apr</v>
      </c>
      <c r="X3613" t="str">
        <f>INDEX(_xlfn.TEXTSPLIT(K3613,"-"),1,1)</f>
        <v>1</v>
      </c>
      <c r="Y3613">
        <f>INDEX(months!B:B,MATCH(Sheet1!W3613,months!A:A,0))</f>
        <v>4</v>
      </c>
      <c r="Z3613">
        <f t="shared" si="398"/>
        <v>43191</v>
      </c>
    </row>
    <row r="3614" spans="1:26" x14ac:dyDescent="0.2">
      <c r="A3614" t="s">
        <v>5171</v>
      </c>
      <c r="B3614" t="s">
        <v>5115</v>
      </c>
      <c r="C3614">
        <v>4.0999999999999996</v>
      </c>
      <c r="D3614">
        <v>319</v>
      </c>
      <c r="E3614" t="s">
        <v>159</v>
      </c>
      <c r="F3614" t="s">
        <v>50</v>
      </c>
      <c r="G3614" t="s">
        <v>23</v>
      </c>
      <c r="H3614" t="s">
        <v>24</v>
      </c>
      <c r="I3614" t="s">
        <v>25</v>
      </c>
      <c r="J3614" t="s">
        <v>5116</v>
      </c>
      <c r="K3614" t="s">
        <v>125</v>
      </c>
      <c r="L3614" t="s">
        <v>2195</v>
      </c>
      <c r="M3614" t="s">
        <v>29</v>
      </c>
      <c r="N3614">
        <f t="shared" si="392"/>
        <v>0</v>
      </c>
      <c r="O3614" t="str">
        <f t="shared" si="393"/>
        <v>No</v>
      </c>
      <c r="P3614">
        <f t="shared" si="394"/>
        <v>0</v>
      </c>
      <c r="Q3614">
        <f t="shared" si="395"/>
        <v>4813937689</v>
      </c>
      <c r="R3614">
        <f t="shared" si="396"/>
        <v>4.1933383153624479</v>
      </c>
      <c r="S3614" t="str">
        <f t="shared" si="397"/>
        <v>Acceptable</v>
      </c>
      <c r="T3614">
        <f>ROUNDUP(C3614,0)</f>
        <v>5</v>
      </c>
      <c r="U3614">
        <f>ROUNDDOWN(C3614,0)</f>
        <v>4</v>
      </c>
      <c r="V3614">
        <f>RIGHT(K3614,2)+2000</f>
        <v>2018</v>
      </c>
      <c r="W3614" t="str">
        <f>INDEX(_xlfn.TEXTSPLIT(K3614,"-"),1,2)</f>
        <v>Jul</v>
      </c>
      <c r="X3614" t="str">
        <f>INDEX(_xlfn.TEXTSPLIT(K3614,"-"),1,1)</f>
        <v>12</v>
      </c>
      <c r="Y3614">
        <f>INDEX(months!B:B,MATCH(Sheet1!W3614,months!A:A,0))</f>
        <v>7</v>
      </c>
      <c r="Z3614">
        <f t="shared" si="398"/>
        <v>43293</v>
      </c>
    </row>
    <row r="3615" spans="1:26" x14ac:dyDescent="0.2">
      <c r="A3615" t="s">
        <v>5172</v>
      </c>
      <c r="B3615" t="s">
        <v>5115</v>
      </c>
      <c r="C3615">
        <v>3.8</v>
      </c>
      <c r="D3615">
        <v>824</v>
      </c>
      <c r="E3615" t="s">
        <v>1035</v>
      </c>
      <c r="F3615" t="s">
        <v>65</v>
      </c>
      <c r="G3615" t="s">
        <v>23</v>
      </c>
      <c r="H3615" t="s">
        <v>24</v>
      </c>
      <c r="I3615" t="s">
        <v>25</v>
      </c>
      <c r="J3615" t="s">
        <v>5116</v>
      </c>
      <c r="K3615" t="s">
        <v>173</v>
      </c>
      <c r="L3615" t="s">
        <v>5173</v>
      </c>
      <c r="M3615" t="s">
        <v>29</v>
      </c>
      <c r="N3615">
        <f t="shared" si="392"/>
        <v>0</v>
      </c>
      <c r="O3615" t="str">
        <f t="shared" si="393"/>
        <v>No</v>
      </c>
      <c r="P3615">
        <f t="shared" si="394"/>
        <v>0</v>
      </c>
      <c r="Q3615">
        <f t="shared" si="395"/>
        <v>4813937689</v>
      </c>
      <c r="R3615">
        <f t="shared" si="396"/>
        <v>4.1933383153624479</v>
      </c>
      <c r="S3615" t="str">
        <f t="shared" si="397"/>
        <v>Acceptable</v>
      </c>
      <c r="T3615">
        <f>ROUNDUP(C3615,0)</f>
        <v>4</v>
      </c>
      <c r="U3615">
        <f>ROUNDDOWN(C3615,0)</f>
        <v>3</v>
      </c>
      <c r="V3615">
        <f>RIGHT(K3615,2)+2000</f>
        <v>2018</v>
      </c>
      <c r="W3615" t="str">
        <f>INDEX(_xlfn.TEXTSPLIT(K3615,"-"),1,2)</f>
        <v>Aug</v>
      </c>
      <c r="X3615" t="str">
        <f>INDEX(_xlfn.TEXTSPLIT(K3615,"-"),1,1)</f>
        <v>2</v>
      </c>
      <c r="Y3615">
        <f>INDEX(months!B:B,MATCH(Sheet1!W3615,months!A:A,0))</f>
        <v>8</v>
      </c>
      <c r="Z3615">
        <f t="shared" si="398"/>
        <v>43314</v>
      </c>
    </row>
    <row r="3616" spans="1:26" x14ac:dyDescent="0.2">
      <c r="A3616" t="s">
        <v>5174</v>
      </c>
      <c r="B3616" t="s">
        <v>5115</v>
      </c>
      <c r="C3616">
        <v>4.8</v>
      </c>
      <c r="D3616">
        <v>6668</v>
      </c>
      <c r="E3616" t="s">
        <v>88</v>
      </c>
      <c r="F3616" t="s">
        <v>50</v>
      </c>
      <c r="G3616" t="s">
        <v>23</v>
      </c>
      <c r="H3616" t="s">
        <v>24</v>
      </c>
      <c r="I3616" t="s">
        <v>25</v>
      </c>
      <c r="J3616" t="s">
        <v>5116</v>
      </c>
      <c r="K3616" t="s">
        <v>2046</v>
      </c>
      <c r="L3616" t="s">
        <v>4937</v>
      </c>
      <c r="M3616" t="s">
        <v>81</v>
      </c>
      <c r="N3616">
        <f t="shared" si="392"/>
        <v>0</v>
      </c>
      <c r="O3616" t="str">
        <f t="shared" si="393"/>
        <v>No</v>
      </c>
      <c r="P3616">
        <f t="shared" si="394"/>
        <v>0</v>
      </c>
      <c r="Q3616">
        <f t="shared" si="395"/>
        <v>4813937689</v>
      </c>
      <c r="R3616">
        <f t="shared" si="396"/>
        <v>4.1933383153624479</v>
      </c>
      <c r="S3616" t="str">
        <f t="shared" si="397"/>
        <v>Acceptable</v>
      </c>
      <c r="T3616">
        <f>ROUNDUP(C3616,0)</f>
        <v>5</v>
      </c>
      <c r="U3616">
        <f>ROUNDDOWN(C3616,0)</f>
        <v>4</v>
      </c>
      <c r="V3616">
        <f>RIGHT(K3616,2)+2000</f>
        <v>2018</v>
      </c>
      <c r="W3616" t="str">
        <f>INDEX(_xlfn.TEXTSPLIT(K3616,"-"),1,2)</f>
        <v>Mar</v>
      </c>
      <c r="X3616" t="str">
        <f>INDEX(_xlfn.TEXTSPLIT(K3616,"-"),1,1)</f>
        <v>28</v>
      </c>
      <c r="Y3616">
        <f>INDEX(months!B:B,MATCH(Sheet1!W3616,months!A:A,0))</f>
        <v>3</v>
      </c>
      <c r="Z3616">
        <f t="shared" si="398"/>
        <v>43187</v>
      </c>
    </row>
    <row r="3617" spans="1:26" x14ac:dyDescent="0.2">
      <c r="A3617" t="s">
        <v>5175</v>
      </c>
      <c r="B3617" t="s">
        <v>5115</v>
      </c>
      <c r="C3617">
        <v>4.8</v>
      </c>
      <c r="D3617">
        <v>1940</v>
      </c>
      <c r="E3617" t="s">
        <v>292</v>
      </c>
      <c r="F3617" t="s">
        <v>50</v>
      </c>
      <c r="G3617" t="s">
        <v>23</v>
      </c>
      <c r="H3617" t="s">
        <v>24</v>
      </c>
      <c r="I3617" t="s">
        <v>25</v>
      </c>
      <c r="J3617" t="s">
        <v>5118</v>
      </c>
      <c r="K3617" t="s">
        <v>226</v>
      </c>
      <c r="L3617" t="s">
        <v>2365</v>
      </c>
      <c r="M3617" t="s">
        <v>47</v>
      </c>
      <c r="N3617">
        <f t="shared" si="392"/>
        <v>0</v>
      </c>
      <c r="O3617" t="str">
        <f t="shared" si="393"/>
        <v>No</v>
      </c>
      <c r="P3617">
        <f t="shared" si="394"/>
        <v>0</v>
      </c>
      <c r="Q3617">
        <f t="shared" si="395"/>
        <v>4813937689</v>
      </c>
      <c r="R3617">
        <f t="shared" si="396"/>
        <v>4.1933383153624479</v>
      </c>
      <c r="S3617" t="str">
        <f t="shared" si="397"/>
        <v>Acceptable</v>
      </c>
      <c r="T3617">
        <f>ROUNDUP(C3617,0)</f>
        <v>5</v>
      </c>
      <c r="U3617">
        <f>ROUNDDOWN(C3617,0)</f>
        <v>4</v>
      </c>
      <c r="V3617">
        <f>RIGHT(K3617,2)+2000</f>
        <v>2018</v>
      </c>
      <c r="W3617" t="str">
        <f>INDEX(_xlfn.TEXTSPLIT(K3617,"-"),1,2)</f>
        <v>Jul</v>
      </c>
      <c r="X3617" t="str">
        <f>INDEX(_xlfn.TEXTSPLIT(K3617,"-"),1,1)</f>
        <v>18</v>
      </c>
      <c r="Y3617">
        <f>INDEX(months!B:B,MATCH(Sheet1!W3617,months!A:A,0))</f>
        <v>7</v>
      </c>
      <c r="Z3617">
        <f t="shared" si="398"/>
        <v>43299</v>
      </c>
    </row>
    <row r="3618" spans="1:26" x14ac:dyDescent="0.2">
      <c r="A3618" t="s">
        <v>5176</v>
      </c>
      <c r="B3618" t="s">
        <v>5115</v>
      </c>
      <c r="D3618">
        <v>34</v>
      </c>
      <c r="E3618" t="s">
        <v>451</v>
      </c>
      <c r="F3618" t="s">
        <v>22</v>
      </c>
      <c r="G3618" t="s">
        <v>23</v>
      </c>
      <c r="H3618" t="s">
        <v>24</v>
      </c>
      <c r="I3618" t="s">
        <v>25</v>
      </c>
      <c r="J3618" t="s">
        <v>5116</v>
      </c>
      <c r="K3618" t="s">
        <v>75</v>
      </c>
      <c r="L3618" t="s">
        <v>157</v>
      </c>
      <c r="M3618" t="s">
        <v>86</v>
      </c>
      <c r="N3618">
        <f t="shared" si="392"/>
        <v>0</v>
      </c>
      <c r="O3618" t="str">
        <f t="shared" si="393"/>
        <v>No</v>
      </c>
      <c r="P3618">
        <f t="shared" si="394"/>
        <v>0</v>
      </c>
      <c r="Q3618">
        <f t="shared" si="395"/>
        <v>4813937689</v>
      </c>
      <c r="R3618">
        <f t="shared" si="396"/>
        <v>4.1933383153624479</v>
      </c>
      <c r="S3618" t="str">
        <f t="shared" si="397"/>
        <v>Acceptable</v>
      </c>
      <c r="T3618">
        <f>ROUNDUP(C3618,0)</f>
        <v>0</v>
      </c>
      <c r="U3618">
        <f>ROUNDDOWN(C3618,0)</f>
        <v>0</v>
      </c>
      <c r="V3618">
        <f>RIGHT(K3618,2)+2000</f>
        <v>2018</v>
      </c>
      <c r="W3618" t="str">
        <f>INDEX(_xlfn.TEXTSPLIT(K3618,"-"),1,2)</f>
        <v>Jul</v>
      </c>
      <c r="X3618" t="str">
        <f>INDEX(_xlfn.TEXTSPLIT(K3618,"-"),1,1)</f>
        <v>3</v>
      </c>
      <c r="Y3618">
        <f>INDEX(months!B:B,MATCH(Sheet1!W3618,months!A:A,0))</f>
        <v>7</v>
      </c>
      <c r="Z3618">
        <f t="shared" si="398"/>
        <v>43284</v>
      </c>
    </row>
    <row r="3619" spans="1:26" x14ac:dyDescent="0.2">
      <c r="A3619" t="s">
        <v>5177</v>
      </c>
      <c r="B3619" t="s">
        <v>5115</v>
      </c>
      <c r="C3619">
        <v>4.5</v>
      </c>
      <c r="D3619">
        <v>1025</v>
      </c>
      <c r="E3619" t="s">
        <v>108</v>
      </c>
      <c r="F3619" t="s">
        <v>50</v>
      </c>
      <c r="G3619" t="s">
        <v>23</v>
      </c>
      <c r="H3619" t="s">
        <v>24</v>
      </c>
      <c r="I3619" t="s">
        <v>25</v>
      </c>
      <c r="J3619" t="s">
        <v>5116</v>
      </c>
      <c r="K3619" t="s">
        <v>503</v>
      </c>
      <c r="L3619" t="s">
        <v>5178</v>
      </c>
      <c r="M3619" t="s">
        <v>81</v>
      </c>
      <c r="N3619">
        <f t="shared" si="392"/>
        <v>0</v>
      </c>
      <c r="O3619" t="str">
        <f t="shared" si="393"/>
        <v>No</v>
      </c>
      <c r="P3619">
        <f t="shared" si="394"/>
        <v>0</v>
      </c>
      <c r="Q3619">
        <f t="shared" si="395"/>
        <v>4813937689</v>
      </c>
      <c r="R3619">
        <f t="shared" si="396"/>
        <v>4.1933383153624479</v>
      </c>
      <c r="S3619" t="str">
        <f t="shared" si="397"/>
        <v>Acceptable</v>
      </c>
      <c r="T3619">
        <f>ROUNDUP(C3619,0)</f>
        <v>5</v>
      </c>
      <c r="U3619">
        <f>ROUNDDOWN(C3619,0)</f>
        <v>4</v>
      </c>
      <c r="V3619">
        <f>RIGHT(K3619,2)+2000</f>
        <v>2018</v>
      </c>
      <c r="W3619" t="str">
        <f>INDEX(_xlfn.TEXTSPLIT(K3619,"-"),1,2)</f>
        <v>Jun</v>
      </c>
      <c r="X3619" t="str">
        <f>INDEX(_xlfn.TEXTSPLIT(K3619,"-"),1,1)</f>
        <v>29</v>
      </c>
      <c r="Y3619">
        <f>INDEX(months!B:B,MATCH(Sheet1!W3619,months!A:A,0))</f>
        <v>6</v>
      </c>
      <c r="Z3619">
        <f t="shared" si="398"/>
        <v>43280</v>
      </c>
    </row>
    <row r="3620" spans="1:26" x14ac:dyDescent="0.2">
      <c r="A3620" t="s">
        <v>5179</v>
      </c>
      <c r="B3620" t="s">
        <v>5115</v>
      </c>
      <c r="C3620">
        <v>4</v>
      </c>
      <c r="D3620">
        <v>3346</v>
      </c>
      <c r="E3620" t="s">
        <v>96</v>
      </c>
      <c r="F3620" t="s">
        <v>65</v>
      </c>
      <c r="G3620" t="s">
        <v>23</v>
      </c>
      <c r="H3620" t="s">
        <v>24</v>
      </c>
      <c r="I3620" t="s">
        <v>25</v>
      </c>
      <c r="J3620" t="s">
        <v>5118</v>
      </c>
      <c r="K3620" t="s">
        <v>538</v>
      </c>
      <c r="L3620" t="s">
        <v>3100</v>
      </c>
      <c r="M3620" t="s">
        <v>29</v>
      </c>
      <c r="N3620">
        <f t="shared" si="392"/>
        <v>0</v>
      </c>
      <c r="O3620" t="str">
        <f t="shared" si="393"/>
        <v>No</v>
      </c>
      <c r="P3620">
        <f t="shared" si="394"/>
        <v>0</v>
      </c>
      <c r="Q3620">
        <f t="shared" si="395"/>
        <v>4813937689</v>
      </c>
      <c r="R3620">
        <f t="shared" si="396"/>
        <v>4.1933383153624479</v>
      </c>
      <c r="S3620" t="str">
        <f t="shared" si="397"/>
        <v>Acceptable</v>
      </c>
      <c r="T3620">
        <f>ROUNDUP(C3620,0)</f>
        <v>4</v>
      </c>
      <c r="U3620">
        <f>ROUNDDOWN(C3620,0)</f>
        <v>4</v>
      </c>
      <c r="V3620">
        <f>RIGHT(K3620,2)+2000</f>
        <v>2018</v>
      </c>
      <c r="W3620" t="str">
        <f>INDEX(_xlfn.TEXTSPLIT(K3620,"-"),1,2)</f>
        <v>Jun</v>
      </c>
      <c r="X3620" t="str">
        <f>INDEX(_xlfn.TEXTSPLIT(K3620,"-"),1,1)</f>
        <v>15</v>
      </c>
      <c r="Y3620">
        <f>INDEX(months!B:B,MATCH(Sheet1!W3620,months!A:A,0))</f>
        <v>6</v>
      </c>
      <c r="Z3620">
        <f t="shared" si="398"/>
        <v>43266</v>
      </c>
    </row>
    <row r="3621" spans="1:26" x14ac:dyDescent="0.2">
      <c r="A3621" t="s">
        <v>5180</v>
      </c>
      <c r="B3621" t="s">
        <v>5115</v>
      </c>
      <c r="C3621">
        <v>4.4000000000000004</v>
      </c>
      <c r="D3621">
        <v>5343</v>
      </c>
      <c r="E3621" t="s">
        <v>155</v>
      </c>
      <c r="F3621" t="s">
        <v>65</v>
      </c>
      <c r="G3621" t="s">
        <v>23</v>
      </c>
      <c r="H3621" t="s">
        <v>24</v>
      </c>
      <c r="I3621" t="s">
        <v>25</v>
      </c>
      <c r="J3621" t="s">
        <v>5116</v>
      </c>
      <c r="K3621" t="s">
        <v>2248</v>
      </c>
      <c r="L3621" t="s">
        <v>1614</v>
      </c>
      <c r="M3621" t="s">
        <v>81</v>
      </c>
      <c r="N3621">
        <f t="shared" si="392"/>
        <v>0</v>
      </c>
      <c r="O3621" t="str">
        <f t="shared" si="393"/>
        <v>No</v>
      </c>
      <c r="P3621">
        <f t="shared" si="394"/>
        <v>0</v>
      </c>
      <c r="Q3621">
        <f t="shared" si="395"/>
        <v>4813937689</v>
      </c>
      <c r="R3621">
        <f t="shared" si="396"/>
        <v>4.1933383153624479</v>
      </c>
      <c r="S3621" t="str">
        <f t="shared" si="397"/>
        <v>Acceptable</v>
      </c>
      <c r="T3621">
        <f>ROUNDUP(C3621,0)</f>
        <v>5</v>
      </c>
      <c r="U3621">
        <f>ROUNDDOWN(C3621,0)</f>
        <v>4</v>
      </c>
      <c r="V3621">
        <f>RIGHT(K3621,2)+2000</f>
        <v>2018</v>
      </c>
      <c r="W3621" t="str">
        <f>INDEX(_xlfn.TEXTSPLIT(K3621,"-"),1,2)</f>
        <v>Mar</v>
      </c>
      <c r="X3621" t="str">
        <f>INDEX(_xlfn.TEXTSPLIT(K3621,"-"),1,1)</f>
        <v>30</v>
      </c>
      <c r="Y3621">
        <f>INDEX(months!B:B,MATCH(Sheet1!W3621,months!A:A,0))</f>
        <v>3</v>
      </c>
      <c r="Z3621">
        <f t="shared" si="398"/>
        <v>43189</v>
      </c>
    </row>
    <row r="3622" spans="1:26" x14ac:dyDescent="0.2">
      <c r="A3622" t="s">
        <v>5181</v>
      </c>
      <c r="B3622" t="s">
        <v>5115</v>
      </c>
      <c r="C3622">
        <v>4.7</v>
      </c>
      <c r="D3622">
        <v>247</v>
      </c>
      <c r="E3622" t="s">
        <v>78</v>
      </c>
      <c r="F3622" t="s">
        <v>50</v>
      </c>
      <c r="G3622" t="s">
        <v>23</v>
      </c>
      <c r="H3622" t="s">
        <v>24</v>
      </c>
      <c r="I3622" t="s">
        <v>25</v>
      </c>
      <c r="J3622" t="s">
        <v>5118</v>
      </c>
      <c r="K3622" t="s">
        <v>5182</v>
      </c>
      <c r="L3622" t="s">
        <v>1398</v>
      </c>
      <c r="M3622" t="s">
        <v>54</v>
      </c>
      <c r="N3622">
        <f t="shared" si="392"/>
        <v>0</v>
      </c>
      <c r="O3622" t="str">
        <f t="shared" si="393"/>
        <v>No</v>
      </c>
      <c r="P3622">
        <f t="shared" si="394"/>
        <v>0</v>
      </c>
      <c r="Q3622">
        <f t="shared" si="395"/>
        <v>4813937689</v>
      </c>
      <c r="R3622">
        <f t="shared" si="396"/>
        <v>4.1933383153624479</v>
      </c>
      <c r="S3622" t="str">
        <f t="shared" si="397"/>
        <v>Acceptable</v>
      </c>
      <c r="T3622">
        <f>ROUNDUP(C3622,0)</f>
        <v>5</v>
      </c>
      <c r="U3622">
        <f>ROUNDDOWN(C3622,0)</f>
        <v>4</v>
      </c>
      <c r="V3622">
        <f>RIGHT(K3622,2)+2000</f>
        <v>2018</v>
      </c>
      <c r="W3622" t="str">
        <f>INDEX(_xlfn.TEXTSPLIT(K3622,"-"),1,2)</f>
        <v>Mar</v>
      </c>
      <c r="X3622" t="str">
        <f>INDEX(_xlfn.TEXTSPLIT(K3622,"-"),1,1)</f>
        <v>19</v>
      </c>
      <c r="Y3622">
        <f>INDEX(months!B:B,MATCH(Sheet1!W3622,months!A:A,0))</f>
        <v>3</v>
      </c>
      <c r="Z3622">
        <f t="shared" si="398"/>
        <v>43178</v>
      </c>
    </row>
    <row r="3623" spans="1:26" x14ac:dyDescent="0.2">
      <c r="A3623" t="s">
        <v>5183</v>
      </c>
      <c r="B3623" t="s">
        <v>5115</v>
      </c>
      <c r="D3623">
        <v>970</v>
      </c>
      <c r="E3623" t="s">
        <v>2832</v>
      </c>
      <c r="F3623" t="s">
        <v>50</v>
      </c>
      <c r="G3623" t="s">
        <v>23</v>
      </c>
      <c r="H3623" t="s">
        <v>24</v>
      </c>
      <c r="I3623" t="s">
        <v>25</v>
      </c>
      <c r="J3623" t="s">
        <v>5116</v>
      </c>
      <c r="K3623" t="s">
        <v>209</v>
      </c>
      <c r="L3623" t="s">
        <v>420</v>
      </c>
      <c r="M3623" t="s">
        <v>29</v>
      </c>
      <c r="N3623">
        <f t="shared" si="392"/>
        <v>0</v>
      </c>
      <c r="O3623" t="str">
        <f t="shared" si="393"/>
        <v>No</v>
      </c>
      <c r="P3623">
        <f t="shared" si="394"/>
        <v>0</v>
      </c>
      <c r="Q3623">
        <f t="shared" si="395"/>
        <v>4813937689</v>
      </c>
      <c r="R3623">
        <f t="shared" si="396"/>
        <v>4.1933383153624479</v>
      </c>
      <c r="S3623" t="str">
        <f t="shared" si="397"/>
        <v>Acceptable</v>
      </c>
      <c r="T3623">
        <f>ROUNDUP(C3623,0)</f>
        <v>0</v>
      </c>
      <c r="U3623">
        <f>ROUNDDOWN(C3623,0)</f>
        <v>0</v>
      </c>
      <c r="V3623">
        <f>RIGHT(K3623,2)+2000</f>
        <v>2018</v>
      </c>
      <c r="W3623" t="str">
        <f>INDEX(_xlfn.TEXTSPLIT(K3623,"-"),1,2)</f>
        <v>May</v>
      </c>
      <c r="X3623" t="str">
        <f>INDEX(_xlfn.TEXTSPLIT(K3623,"-"),1,1)</f>
        <v>28</v>
      </c>
      <c r="Y3623">
        <f>INDEX(months!B:B,MATCH(Sheet1!W3623,months!A:A,0))</f>
        <v>5</v>
      </c>
      <c r="Z3623">
        <f t="shared" si="398"/>
        <v>43248</v>
      </c>
    </row>
    <row r="3624" spans="1:26" x14ac:dyDescent="0.2">
      <c r="A3624" t="s">
        <v>5184</v>
      </c>
      <c r="B3624" t="s">
        <v>5115</v>
      </c>
      <c r="C3624">
        <v>3.9</v>
      </c>
      <c r="D3624">
        <v>3182</v>
      </c>
      <c r="E3624" t="s">
        <v>698</v>
      </c>
      <c r="F3624" t="s">
        <v>65</v>
      </c>
      <c r="G3624" t="s">
        <v>23</v>
      </c>
      <c r="H3624" t="s">
        <v>24</v>
      </c>
      <c r="I3624" t="s">
        <v>25</v>
      </c>
      <c r="J3624" t="s">
        <v>5120</v>
      </c>
      <c r="K3624" t="s">
        <v>538</v>
      </c>
      <c r="L3624" t="s">
        <v>3100</v>
      </c>
      <c r="M3624" t="s">
        <v>29</v>
      </c>
      <c r="N3624">
        <f t="shared" si="392"/>
        <v>0</v>
      </c>
      <c r="O3624" t="str">
        <f t="shared" si="393"/>
        <v>No</v>
      </c>
      <c r="P3624">
        <f t="shared" si="394"/>
        <v>0</v>
      </c>
      <c r="Q3624">
        <f t="shared" si="395"/>
        <v>4813937689</v>
      </c>
      <c r="R3624">
        <f t="shared" si="396"/>
        <v>4.1933383153624479</v>
      </c>
      <c r="S3624" t="str">
        <f t="shared" si="397"/>
        <v>Acceptable</v>
      </c>
      <c r="T3624">
        <f>ROUNDUP(C3624,0)</f>
        <v>4</v>
      </c>
      <c r="U3624">
        <f>ROUNDDOWN(C3624,0)</f>
        <v>3</v>
      </c>
      <c r="V3624">
        <f>RIGHT(K3624,2)+2000</f>
        <v>2018</v>
      </c>
      <c r="W3624" t="str">
        <f>INDEX(_xlfn.TEXTSPLIT(K3624,"-"),1,2)</f>
        <v>Jun</v>
      </c>
      <c r="X3624" t="str">
        <f>INDEX(_xlfn.TEXTSPLIT(K3624,"-"),1,1)</f>
        <v>15</v>
      </c>
      <c r="Y3624">
        <f>INDEX(months!B:B,MATCH(Sheet1!W3624,months!A:A,0))</f>
        <v>6</v>
      </c>
      <c r="Z3624">
        <f t="shared" si="398"/>
        <v>43266</v>
      </c>
    </row>
    <row r="3625" spans="1:26" x14ac:dyDescent="0.2">
      <c r="A3625" t="s">
        <v>5185</v>
      </c>
      <c r="B3625" t="s">
        <v>5115</v>
      </c>
      <c r="C3625">
        <v>4.4000000000000004</v>
      </c>
      <c r="D3625">
        <v>1528</v>
      </c>
      <c r="E3625" t="s">
        <v>271</v>
      </c>
      <c r="F3625" t="s">
        <v>50</v>
      </c>
      <c r="G3625" t="s">
        <v>23</v>
      </c>
      <c r="H3625" t="s">
        <v>24</v>
      </c>
      <c r="I3625" t="s">
        <v>25</v>
      </c>
      <c r="J3625" t="s">
        <v>5116</v>
      </c>
      <c r="K3625" t="s">
        <v>297</v>
      </c>
      <c r="L3625" t="s">
        <v>5186</v>
      </c>
      <c r="M3625" t="s">
        <v>54</v>
      </c>
      <c r="N3625">
        <f t="shared" si="392"/>
        <v>0</v>
      </c>
      <c r="O3625" t="str">
        <f t="shared" si="393"/>
        <v>No</v>
      </c>
      <c r="P3625">
        <f t="shared" si="394"/>
        <v>0</v>
      </c>
      <c r="Q3625">
        <f t="shared" si="395"/>
        <v>4813937689</v>
      </c>
      <c r="R3625">
        <f t="shared" si="396"/>
        <v>4.1933383153624479</v>
      </c>
      <c r="S3625" t="str">
        <f t="shared" si="397"/>
        <v>Acceptable</v>
      </c>
      <c r="T3625">
        <f>ROUNDUP(C3625,0)</f>
        <v>5</v>
      </c>
      <c r="U3625">
        <f>ROUNDDOWN(C3625,0)</f>
        <v>4</v>
      </c>
      <c r="V3625">
        <f>RIGHT(K3625,2)+2000</f>
        <v>2018</v>
      </c>
      <c r="W3625" t="str">
        <f>INDEX(_xlfn.TEXTSPLIT(K3625,"-"),1,2)</f>
        <v>Jul</v>
      </c>
      <c r="X3625" t="str">
        <f>INDEX(_xlfn.TEXTSPLIT(K3625,"-"),1,1)</f>
        <v>24</v>
      </c>
      <c r="Y3625">
        <f>INDEX(months!B:B,MATCH(Sheet1!W3625,months!A:A,0))</f>
        <v>7</v>
      </c>
      <c r="Z3625">
        <f t="shared" si="398"/>
        <v>43305</v>
      </c>
    </row>
    <row r="3626" spans="1:26" x14ac:dyDescent="0.2">
      <c r="A3626" t="s">
        <v>5187</v>
      </c>
      <c r="B3626" t="s">
        <v>5115</v>
      </c>
      <c r="C3626">
        <v>4.4000000000000004</v>
      </c>
      <c r="D3626">
        <v>39</v>
      </c>
      <c r="E3626" t="s">
        <v>308</v>
      </c>
      <c r="F3626" t="s">
        <v>22</v>
      </c>
      <c r="G3626" t="s">
        <v>23</v>
      </c>
      <c r="H3626" t="s">
        <v>24</v>
      </c>
      <c r="I3626" t="s">
        <v>25</v>
      </c>
      <c r="J3626" t="s">
        <v>5118</v>
      </c>
      <c r="K3626" t="s">
        <v>5188</v>
      </c>
      <c r="L3626" t="s">
        <v>157</v>
      </c>
      <c r="M3626" t="s">
        <v>86</v>
      </c>
      <c r="N3626">
        <f t="shared" si="392"/>
        <v>0</v>
      </c>
      <c r="O3626" t="str">
        <f t="shared" si="393"/>
        <v>No</v>
      </c>
      <c r="P3626">
        <f t="shared" si="394"/>
        <v>0</v>
      </c>
      <c r="Q3626">
        <f t="shared" si="395"/>
        <v>4813937689</v>
      </c>
      <c r="R3626">
        <f t="shared" si="396"/>
        <v>4.1933383153624479</v>
      </c>
      <c r="S3626" t="str">
        <f t="shared" si="397"/>
        <v>Acceptable</v>
      </c>
      <c r="T3626">
        <f>ROUNDUP(C3626,0)</f>
        <v>5</v>
      </c>
      <c r="U3626">
        <f>ROUNDDOWN(C3626,0)</f>
        <v>4</v>
      </c>
      <c r="V3626">
        <f>RIGHT(K3626,2)+2000</f>
        <v>2017</v>
      </c>
      <c r="W3626" t="str">
        <f>INDEX(_xlfn.TEXTSPLIT(K3626,"-"),1,2)</f>
        <v>Oct</v>
      </c>
      <c r="X3626" t="str">
        <f>INDEX(_xlfn.TEXTSPLIT(K3626,"-"),1,1)</f>
        <v>31</v>
      </c>
      <c r="Y3626">
        <f>INDEX(months!B:B,MATCH(Sheet1!W3626,months!A:A,0))</f>
        <v>10</v>
      </c>
      <c r="Z3626">
        <f t="shared" si="398"/>
        <v>43039</v>
      </c>
    </row>
    <row r="3627" spans="1:26" x14ac:dyDescent="0.2">
      <c r="A3627" t="s">
        <v>5189</v>
      </c>
      <c r="B3627" t="s">
        <v>5115</v>
      </c>
      <c r="C3627">
        <v>4.5</v>
      </c>
      <c r="D3627">
        <v>76795</v>
      </c>
      <c r="E3627" t="s">
        <v>308</v>
      </c>
      <c r="F3627" t="s">
        <v>65</v>
      </c>
      <c r="G3627" t="s">
        <v>23</v>
      </c>
      <c r="H3627" t="s">
        <v>24</v>
      </c>
      <c r="I3627" t="s">
        <v>25</v>
      </c>
      <c r="J3627" t="s">
        <v>5116</v>
      </c>
      <c r="K3627" t="s">
        <v>39</v>
      </c>
      <c r="L3627" t="s">
        <v>2825</v>
      </c>
      <c r="M3627" t="s">
        <v>81</v>
      </c>
      <c r="N3627">
        <f t="shared" si="392"/>
        <v>0</v>
      </c>
      <c r="O3627" t="str">
        <f t="shared" si="393"/>
        <v>No</v>
      </c>
      <c r="P3627">
        <f t="shared" si="394"/>
        <v>0</v>
      </c>
      <c r="Q3627">
        <f t="shared" si="395"/>
        <v>4813937689</v>
      </c>
      <c r="R3627">
        <f t="shared" si="396"/>
        <v>4.1933383153624479</v>
      </c>
      <c r="S3627" t="str">
        <f t="shared" si="397"/>
        <v>Acceptable</v>
      </c>
      <c r="T3627">
        <f>ROUNDUP(C3627,0)</f>
        <v>5</v>
      </c>
      <c r="U3627">
        <f>ROUNDDOWN(C3627,0)</f>
        <v>4</v>
      </c>
      <c r="V3627">
        <f>RIGHT(K3627,2)+2000</f>
        <v>2018</v>
      </c>
      <c r="W3627" t="str">
        <f>INDEX(_xlfn.TEXTSPLIT(K3627,"-"),1,2)</f>
        <v>Aug</v>
      </c>
      <c r="X3627" t="str">
        <f>INDEX(_xlfn.TEXTSPLIT(K3627,"-"),1,1)</f>
        <v>1</v>
      </c>
      <c r="Y3627">
        <f>INDEX(months!B:B,MATCH(Sheet1!W3627,months!A:A,0))</f>
        <v>8</v>
      </c>
      <c r="Z3627">
        <f t="shared" si="398"/>
        <v>43313</v>
      </c>
    </row>
    <row r="3628" spans="1:26" x14ac:dyDescent="0.2">
      <c r="A3628" t="s">
        <v>5190</v>
      </c>
      <c r="B3628" t="s">
        <v>5191</v>
      </c>
      <c r="C3628">
        <v>4.4000000000000004</v>
      </c>
      <c r="D3628">
        <v>1558437</v>
      </c>
      <c r="E3628" t="s">
        <v>46</v>
      </c>
      <c r="F3628" t="s">
        <v>43</v>
      </c>
      <c r="G3628" t="s">
        <v>23</v>
      </c>
      <c r="H3628" t="s">
        <v>24</v>
      </c>
      <c r="I3628" t="s">
        <v>25</v>
      </c>
      <c r="J3628" t="s">
        <v>5192</v>
      </c>
      <c r="K3628" t="s">
        <v>39</v>
      </c>
      <c r="L3628" t="s">
        <v>46</v>
      </c>
      <c r="M3628" t="s">
        <v>46</v>
      </c>
      <c r="N3628">
        <f t="shared" si="392"/>
        <v>0</v>
      </c>
      <c r="O3628" t="str">
        <f t="shared" si="393"/>
        <v>No</v>
      </c>
      <c r="P3628">
        <f t="shared" si="394"/>
        <v>0</v>
      </c>
      <c r="Q3628">
        <f t="shared" si="395"/>
        <v>4813937689</v>
      </c>
      <c r="R3628">
        <f t="shared" si="396"/>
        <v>4.1933383153624479</v>
      </c>
      <c r="S3628" t="str">
        <f t="shared" si="397"/>
        <v>Acceptable</v>
      </c>
      <c r="T3628">
        <f>ROUNDUP(C3628,0)</f>
        <v>5</v>
      </c>
      <c r="U3628">
        <f>ROUNDDOWN(C3628,0)</f>
        <v>4</v>
      </c>
      <c r="V3628">
        <f>RIGHT(K3628,2)+2000</f>
        <v>2018</v>
      </c>
      <c r="W3628" t="str">
        <f>INDEX(_xlfn.TEXTSPLIT(K3628,"-"),1,2)</f>
        <v>Aug</v>
      </c>
      <c r="X3628" t="str">
        <f>INDEX(_xlfn.TEXTSPLIT(K3628,"-"),1,1)</f>
        <v>1</v>
      </c>
      <c r="Y3628">
        <f>INDEX(months!B:B,MATCH(Sheet1!W3628,months!A:A,0))</f>
        <v>8</v>
      </c>
      <c r="Z3628">
        <f t="shared" si="398"/>
        <v>43313</v>
      </c>
    </row>
    <row r="3629" spans="1:26" x14ac:dyDescent="0.2">
      <c r="A3629" t="s">
        <v>5193</v>
      </c>
      <c r="B3629" t="s">
        <v>5191</v>
      </c>
      <c r="C3629">
        <v>4.8</v>
      </c>
      <c r="D3629">
        <v>159455</v>
      </c>
      <c r="E3629" t="s">
        <v>190</v>
      </c>
      <c r="F3629" t="s">
        <v>65</v>
      </c>
      <c r="G3629" t="s">
        <v>23</v>
      </c>
      <c r="H3629" t="s">
        <v>24</v>
      </c>
      <c r="I3629" t="s">
        <v>25</v>
      </c>
      <c r="J3629" t="s">
        <v>5192</v>
      </c>
      <c r="K3629" t="s">
        <v>1811</v>
      </c>
      <c r="L3629" t="s">
        <v>5194</v>
      </c>
      <c r="M3629" t="s">
        <v>54</v>
      </c>
      <c r="N3629">
        <f t="shared" si="392"/>
        <v>0</v>
      </c>
      <c r="O3629" t="str">
        <f t="shared" si="393"/>
        <v>No</v>
      </c>
      <c r="P3629">
        <f t="shared" si="394"/>
        <v>0</v>
      </c>
      <c r="Q3629">
        <f t="shared" si="395"/>
        <v>4813937689</v>
      </c>
      <c r="R3629">
        <f t="shared" si="396"/>
        <v>4.1933383153624479</v>
      </c>
      <c r="S3629" t="str">
        <f t="shared" si="397"/>
        <v>Acceptable</v>
      </c>
      <c r="T3629">
        <f>ROUNDUP(C3629,0)</f>
        <v>5</v>
      </c>
      <c r="U3629">
        <f>ROUNDDOWN(C3629,0)</f>
        <v>4</v>
      </c>
      <c r="V3629">
        <f>RIGHT(K3629,2)+2000</f>
        <v>2018</v>
      </c>
      <c r="W3629" t="str">
        <f>INDEX(_xlfn.TEXTSPLIT(K3629,"-"),1,2)</f>
        <v>May</v>
      </c>
      <c r="X3629" t="str">
        <f>INDEX(_xlfn.TEXTSPLIT(K3629,"-"),1,1)</f>
        <v>8</v>
      </c>
      <c r="Y3629">
        <f>INDEX(months!B:B,MATCH(Sheet1!W3629,months!A:A,0))</f>
        <v>5</v>
      </c>
      <c r="Z3629">
        <f t="shared" si="398"/>
        <v>43228</v>
      </c>
    </row>
    <row r="3630" spans="1:26" x14ac:dyDescent="0.2">
      <c r="A3630" t="s">
        <v>5195</v>
      </c>
      <c r="B3630" t="s">
        <v>5191</v>
      </c>
      <c r="C3630">
        <v>4.4000000000000004</v>
      </c>
      <c r="D3630">
        <v>2053404</v>
      </c>
      <c r="E3630" t="s">
        <v>46</v>
      </c>
      <c r="F3630" t="s">
        <v>43</v>
      </c>
      <c r="G3630" t="s">
        <v>23</v>
      </c>
      <c r="H3630" t="s">
        <v>24</v>
      </c>
      <c r="I3630" t="s">
        <v>25</v>
      </c>
      <c r="J3630" t="s">
        <v>5192</v>
      </c>
      <c r="K3630" t="s">
        <v>3021</v>
      </c>
      <c r="L3630" t="s">
        <v>46</v>
      </c>
      <c r="M3630" t="s">
        <v>46</v>
      </c>
      <c r="N3630">
        <f t="shared" si="392"/>
        <v>0</v>
      </c>
      <c r="O3630" t="str">
        <f t="shared" si="393"/>
        <v>No</v>
      </c>
      <c r="P3630">
        <f t="shared" si="394"/>
        <v>0</v>
      </c>
      <c r="Q3630">
        <f t="shared" si="395"/>
        <v>4813937689</v>
      </c>
      <c r="R3630">
        <f t="shared" si="396"/>
        <v>4.1933383153624479</v>
      </c>
      <c r="S3630" t="str">
        <f t="shared" si="397"/>
        <v>Acceptable</v>
      </c>
      <c r="T3630">
        <f>ROUNDUP(C3630,0)</f>
        <v>5</v>
      </c>
      <c r="U3630">
        <f>ROUNDDOWN(C3630,0)</f>
        <v>4</v>
      </c>
      <c r="V3630">
        <f>RIGHT(K3630,2)+2000</f>
        <v>2018</v>
      </c>
      <c r="W3630" t="str">
        <f>INDEX(_xlfn.TEXTSPLIT(K3630,"-"),1,2)</f>
        <v>Aug</v>
      </c>
      <c r="X3630" t="str">
        <f>INDEX(_xlfn.TEXTSPLIT(K3630,"-"),1,1)</f>
        <v>6</v>
      </c>
      <c r="Y3630">
        <f>INDEX(months!B:B,MATCH(Sheet1!W3630,months!A:A,0))</f>
        <v>8</v>
      </c>
      <c r="Z3630">
        <f t="shared" si="398"/>
        <v>43318</v>
      </c>
    </row>
    <row r="3631" spans="1:26" x14ac:dyDescent="0.2">
      <c r="A3631" t="s">
        <v>5196</v>
      </c>
      <c r="B3631" t="s">
        <v>5191</v>
      </c>
      <c r="C3631">
        <v>4.8</v>
      </c>
      <c r="D3631">
        <v>892</v>
      </c>
      <c r="E3631" t="s">
        <v>108</v>
      </c>
      <c r="F3631" t="s">
        <v>22</v>
      </c>
      <c r="G3631" t="s">
        <v>23</v>
      </c>
      <c r="H3631" t="s">
        <v>24</v>
      </c>
      <c r="I3631" t="s">
        <v>25</v>
      </c>
      <c r="J3631" t="s">
        <v>5192</v>
      </c>
      <c r="K3631" t="s">
        <v>410</v>
      </c>
      <c r="L3631" t="s">
        <v>53</v>
      </c>
      <c r="M3631" t="s">
        <v>54</v>
      </c>
      <c r="N3631">
        <f t="shared" si="392"/>
        <v>0</v>
      </c>
      <c r="O3631" t="str">
        <f t="shared" si="393"/>
        <v>No</v>
      </c>
      <c r="P3631">
        <f t="shared" si="394"/>
        <v>0</v>
      </c>
      <c r="Q3631">
        <f t="shared" si="395"/>
        <v>4813937689</v>
      </c>
      <c r="R3631">
        <f t="shared" si="396"/>
        <v>4.1933383153624479</v>
      </c>
      <c r="S3631" t="str">
        <f t="shared" si="397"/>
        <v>Acceptable</v>
      </c>
      <c r="T3631">
        <f>ROUNDUP(C3631,0)</f>
        <v>5</v>
      </c>
      <c r="U3631">
        <f>ROUNDDOWN(C3631,0)</f>
        <v>4</v>
      </c>
      <c r="V3631">
        <f>RIGHT(K3631,2)+2000</f>
        <v>2018</v>
      </c>
      <c r="W3631" t="str">
        <f>INDEX(_xlfn.TEXTSPLIT(K3631,"-"),1,2)</f>
        <v>Jul</v>
      </c>
      <c r="X3631" t="str">
        <f>INDEX(_xlfn.TEXTSPLIT(K3631,"-"),1,1)</f>
        <v>17</v>
      </c>
      <c r="Y3631">
        <f>INDEX(months!B:B,MATCH(Sheet1!W3631,months!A:A,0))</f>
        <v>7</v>
      </c>
      <c r="Z3631">
        <f t="shared" si="398"/>
        <v>43298</v>
      </c>
    </row>
    <row r="3632" spans="1:26" x14ac:dyDescent="0.2">
      <c r="A3632" t="s">
        <v>5197</v>
      </c>
      <c r="B3632" t="s">
        <v>5191</v>
      </c>
      <c r="C3632">
        <v>4.5</v>
      </c>
      <c r="D3632">
        <v>981995</v>
      </c>
      <c r="E3632" t="s">
        <v>46</v>
      </c>
      <c r="F3632" t="s">
        <v>89</v>
      </c>
      <c r="G3632" t="s">
        <v>23</v>
      </c>
      <c r="H3632" t="s">
        <v>24</v>
      </c>
      <c r="I3632" t="s">
        <v>25</v>
      </c>
      <c r="J3632" t="s">
        <v>5192</v>
      </c>
      <c r="K3632" t="s">
        <v>416</v>
      </c>
      <c r="L3632" t="s">
        <v>46</v>
      </c>
      <c r="M3632" t="s">
        <v>46</v>
      </c>
      <c r="N3632">
        <f t="shared" si="392"/>
        <v>0</v>
      </c>
      <c r="O3632" t="str">
        <f t="shared" si="393"/>
        <v>No</v>
      </c>
      <c r="P3632">
        <f t="shared" si="394"/>
        <v>0</v>
      </c>
      <c r="Q3632">
        <f t="shared" si="395"/>
        <v>4813937689</v>
      </c>
      <c r="R3632">
        <f t="shared" si="396"/>
        <v>4.1933383153624479</v>
      </c>
      <c r="S3632" t="str">
        <f t="shared" si="397"/>
        <v>Acceptable</v>
      </c>
      <c r="T3632">
        <f>ROUNDUP(C3632,0)</f>
        <v>5</v>
      </c>
      <c r="U3632">
        <f>ROUNDDOWN(C3632,0)</f>
        <v>4</v>
      </c>
      <c r="V3632">
        <f>RIGHT(K3632,2)+2000</f>
        <v>2018</v>
      </c>
      <c r="W3632" t="str">
        <f>INDEX(_xlfn.TEXTSPLIT(K3632,"-"),1,2)</f>
        <v>Jun</v>
      </c>
      <c r="X3632" t="str">
        <f>INDEX(_xlfn.TEXTSPLIT(K3632,"-"),1,1)</f>
        <v>7</v>
      </c>
      <c r="Y3632">
        <f>INDEX(months!B:B,MATCH(Sheet1!W3632,months!A:A,0))</f>
        <v>6</v>
      </c>
      <c r="Z3632">
        <f t="shared" si="398"/>
        <v>43258</v>
      </c>
    </row>
    <row r="3633" spans="1:26" x14ac:dyDescent="0.2">
      <c r="A3633" t="s">
        <v>5198</v>
      </c>
      <c r="B3633" t="s">
        <v>5191</v>
      </c>
      <c r="C3633">
        <v>4.7</v>
      </c>
      <c r="D3633">
        <v>11118</v>
      </c>
      <c r="E3633" t="s">
        <v>1565</v>
      </c>
      <c r="F3633" t="s">
        <v>65</v>
      </c>
      <c r="G3633" t="s">
        <v>23</v>
      </c>
      <c r="H3633" t="s">
        <v>24</v>
      </c>
      <c r="I3633" t="s">
        <v>25</v>
      </c>
      <c r="J3633" t="s">
        <v>5192</v>
      </c>
      <c r="K3633" t="s">
        <v>62</v>
      </c>
      <c r="L3633" t="s">
        <v>379</v>
      </c>
      <c r="M3633" t="s">
        <v>86</v>
      </c>
      <c r="N3633">
        <f t="shared" si="392"/>
        <v>0</v>
      </c>
      <c r="O3633" t="str">
        <f t="shared" si="393"/>
        <v>No</v>
      </c>
      <c r="P3633">
        <f t="shared" si="394"/>
        <v>0</v>
      </c>
      <c r="Q3633">
        <f t="shared" si="395"/>
        <v>4813937689</v>
      </c>
      <c r="R3633">
        <f t="shared" si="396"/>
        <v>4.1933383153624479</v>
      </c>
      <c r="S3633" t="str">
        <f t="shared" si="397"/>
        <v>Acceptable</v>
      </c>
      <c r="T3633">
        <f>ROUNDUP(C3633,0)</f>
        <v>5</v>
      </c>
      <c r="U3633">
        <f>ROUNDDOWN(C3633,0)</f>
        <v>4</v>
      </c>
      <c r="V3633">
        <f>RIGHT(K3633,2)+2000</f>
        <v>2018</v>
      </c>
      <c r="W3633" t="str">
        <f>INDEX(_xlfn.TEXTSPLIT(K3633,"-"),1,2)</f>
        <v>Apr</v>
      </c>
      <c r="X3633" t="str">
        <f>INDEX(_xlfn.TEXTSPLIT(K3633,"-"),1,1)</f>
        <v>26</v>
      </c>
      <c r="Y3633">
        <f>INDEX(months!B:B,MATCH(Sheet1!W3633,months!A:A,0))</f>
        <v>4</v>
      </c>
      <c r="Z3633">
        <f t="shared" si="398"/>
        <v>43216</v>
      </c>
    </row>
    <row r="3634" spans="1:26" x14ac:dyDescent="0.2">
      <c r="A3634" t="s">
        <v>5199</v>
      </c>
      <c r="B3634" t="s">
        <v>5191</v>
      </c>
      <c r="C3634">
        <v>4.5</v>
      </c>
      <c r="D3634">
        <v>178934</v>
      </c>
      <c r="E3634" t="s">
        <v>46</v>
      </c>
      <c r="F3634" t="s">
        <v>89</v>
      </c>
      <c r="G3634" t="s">
        <v>23</v>
      </c>
      <c r="H3634" t="s">
        <v>24</v>
      </c>
      <c r="I3634" t="s">
        <v>25</v>
      </c>
      <c r="J3634" t="s">
        <v>5192</v>
      </c>
      <c r="K3634" t="s">
        <v>311</v>
      </c>
      <c r="L3634" t="s">
        <v>46</v>
      </c>
      <c r="M3634" t="s">
        <v>46</v>
      </c>
      <c r="N3634">
        <f t="shared" si="392"/>
        <v>0</v>
      </c>
      <c r="O3634" t="str">
        <f t="shared" si="393"/>
        <v>No</v>
      </c>
      <c r="P3634">
        <f t="shared" si="394"/>
        <v>0</v>
      </c>
      <c r="Q3634">
        <f t="shared" si="395"/>
        <v>4813937689</v>
      </c>
      <c r="R3634">
        <f t="shared" si="396"/>
        <v>4.1933383153624479</v>
      </c>
      <c r="S3634" t="str">
        <f t="shared" si="397"/>
        <v>Acceptable</v>
      </c>
      <c r="T3634">
        <f>ROUNDUP(C3634,0)</f>
        <v>5</v>
      </c>
      <c r="U3634">
        <f>ROUNDDOWN(C3634,0)</f>
        <v>4</v>
      </c>
      <c r="V3634">
        <f>RIGHT(K3634,2)+2000</f>
        <v>2018</v>
      </c>
      <c r="W3634" t="str">
        <f>INDEX(_xlfn.TEXTSPLIT(K3634,"-"),1,2)</f>
        <v>Aug</v>
      </c>
      <c r="X3634" t="str">
        <f>INDEX(_xlfn.TEXTSPLIT(K3634,"-"),1,1)</f>
        <v>4</v>
      </c>
      <c r="Y3634">
        <f>INDEX(months!B:B,MATCH(Sheet1!W3634,months!A:A,0))</f>
        <v>8</v>
      </c>
      <c r="Z3634">
        <f t="shared" si="398"/>
        <v>43316</v>
      </c>
    </row>
    <row r="3635" spans="1:26" x14ac:dyDescent="0.2">
      <c r="A3635" t="s">
        <v>5200</v>
      </c>
      <c r="B3635" t="s">
        <v>5191</v>
      </c>
      <c r="C3635">
        <v>3.5</v>
      </c>
      <c r="D3635">
        <v>11297</v>
      </c>
      <c r="E3635" t="s">
        <v>46</v>
      </c>
      <c r="F3635" t="s">
        <v>65</v>
      </c>
      <c r="G3635" t="s">
        <v>23</v>
      </c>
      <c r="H3635" t="s">
        <v>24</v>
      </c>
      <c r="I3635" t="s">
        <v>25</v>
      </c>
      <c r="J3635" t="s">
        <v>5192</v>
      </c>
      <c r="K3635" t="s">
        <v>94</v>
      </c>
      <c r="L3635" t="s">
        <v>46</v>
      </c>
      <c r="M3635" t="s">
        <v>46</v>
      </c>
      <c r="N3635">
        <f t="shared" si="392"/>
        <v>0</v>
      </c>
      <c r="O3635" t="str">
        <f t="shared" si="393"/>
        <v>No</v>
      </c>
      <c r="P3635">
        <f t="shared" si="394"/>
        <v>0</v>
      </c>
      <c r="Q3635">
        <f t="shared" si="395"/>
        <v>4813937689</v>
      </c>
      <c r="R3635">
        <f t="shared" si="396"/>
        <v>4.1933383153624479</v>
      </c>
      <c r="S3635" t="str">
        <f t="shared" si="397"/>
        <v>Acceptable</v>
      </c>
      <c r="T3635">
        <f>ROUNDUP(C3635,0)</f>
        <v>4</v>
      </c>
      <c r="U3635">
        <f>ROUNDDOWN(C3635,0)</f>
        <v>3</v>
      </c>
      <c r="V3635">
        <f>RIGHT(K3635,2)+2000</f>
        <v>2018</v>
      </c>
      <c r="W3635" t="str">
        <f>INDEX(_xlfn.TEXTSPLIT(K3635,"-"),1,2)</f>
        <v>Jun</v>
      </c>
      <c r="X3635" t="str">
        <f>INDEX(_xlfn.TEXTSPLIT(K3635,"-"),1,1)</f>
        <v>26</v>
      </c>
      <c r="Y3635">
        <f>INDEX(months!B:B,MATCH(Sheet1!W3635,months!A:A,0))</f>
        <v>6</v>
      </c>
      <c r="Z3635">
        <f t="shared" si="398"/>
        <v>43277</v>
      </c>
    </row>
    <row r="3636" spans="1:26" x14ac:dyDescent="0.2">
      <c r="A3636" t="s">
        <v>5201</v>
      </c>
      <c r="B3636" t="s">
        <v>5191</v>
      </c>
      <c r="C3636">
        <v>4.4000000000000004</v>
      </c>
      <c r="D3636">
        <v>15370</v>
      </c>
      <c r="E3636" t="s">
        <v>93</v>
      </c>
      <c r="F3636" t="s">
        <v>65</v>
      </c>
      <c r="G3636" t="s">
        <v>23</v>
      </c>
      <c r="H3636" t="s">
        <v>24</v>
      </c>
      <c r="I3636" t="s">
        <v>25</v>
      </c>
      <c r="J3636" t="s">
        <v>5192</v>
      </c>
      <c r="K3636" t="s">
        <v>173</v>
      </c>
      <c r="L3636" t="s">
        <v>5202</v>
      </c>
      <c r="M3636" t="s">
        <v>81</v>
      </c>
      <c r="N3636">
        <f t="shared" si="392"/>
        <v>0</v>
      </c>
      <c r="O3636" t="str">
        <f t="shared" si="393"/>
        <v>No</v>
      </c>
      <c r="P3636">
        <f t="shared" si="394"/>
        <v>0</v>
      </c>
      <c r="Q3636">
        <f t="shared" si="395"/>
        <v>4813937689</v>
      </c>
      <c r="R3636">
        <f t="shared" si="396"/>
        <v>4.1933383153624479</v>
      </c>
      <c r="S3636" t="str">
        <f t="shared" si="397"/>
        <v>Acceptable</v>
      </c>
      <c r="T3636">
        <f>ROUNDUP(C3636,0)</f>
        <v>5</v>
      </c>
      <c r="U3636">
        <f>ROUNDDOWN(C3636,0)</f>
        <v>4</v>
      </c>
      <c r="V3636">
        <f>RIGHT(K3636,2)+2000</f>
        <v>2018</v>
      </c>
      <c r="W3636" t="str">
        <f>INDEX(_xlfn.TEXTSPLIT(K3636,"-"),1,2)</f>
        <v>Aug</v>
      </c>
      <c r="X3636" t="str">
        <f>INDEX(_xlfn.TEXTSPLIT(K3636,"-"),1,1)</f>
        <v>2</v>
      </c>
      <c r="Y3636">
        <f>INDEX(months!B:B,MATCH(Sheet1!W3636,months!A:A,0))</f>
        <v>8</v>
      </c>
      <c r="Z3636">
        <f t="shared" si="398"/>
        <v>43314</v>
      </c>
    </row>
    <row r="3637" spans="1:26" x14ac:dyDescent="0.2">
      <c r="A3637" t="s">
        <v>5203</v>
      </c>
      <c r="B3637" t="s">
        <v>5191</v>
      </c>
      <c r="C3637">
        <v>4.3</v>
      </c>
      <c r="D3637">
        <v>18194</v>
      </c>
      <c r="E3637" t="s">
        <v>427</v>
      </c>
      <c r="F3637" t="s">
        <v>65</v>
      </c>
      <c r="G3637" t="s">
        <v>23</v>
      </c>
      <c r="H3637" t="s">
        <v>24</v>
      </c>
      <c r="I3637" t="s">
        <v>25</v>
      </c>
      <c r="J3637" t="s">
        <v>5192</v>
      </c>
      <c r="K3637" t="s">
        <v>2999</v>
      </c>
      <c r="L3637" t="s">
        <v>765</v>
      </c>
      <c r="M3637" t="s">
        <v>72</v>
      </c>
      <c r="N3637">
        <f t="shared" si="392"/>
        <v>0</v>
      </c>
      <c r="O3637" t="str">
        <f t="shared" si="393"/>
        <v>No</v>
      </c>
      <c r="P3637">
        <f t="shared" si="394"/>
        <v>0</v>
      </c>
      <c r="Q3637">
        <f t="shared" si="395"/>
        <v>4813937689</v>
      </c>
      <c r="R3637">
        <f t="shared" si="396"/>
        <v>4.1933383153624479</v>
      </c>
      <c r="S3637" t="str">
        <f t="shared" si="397"/>
        <v>Acceptable</v>
      </c>
      <c r="T3637">
        <f>ROUNDUP(C3637,0)</f>
        <v>5</v>
      </c>
      <c r="U3637">
        <f>ROUNDDOWN(C3637,0)</f>
        <v>4</v>
      </c>
      <c r="V3637">
        <f>RIGHT(K3637,2)+2000</f>
        <v>2017</v>
      </c>
      <c r="W3637" t="str">
        <f>INDEX(_xlfn.TEXTSPLIT(K3637,"-"),1,2)</f>
        <v>Jun</v>
      </c>
      <c r="X3637" t="str">
        <f>INDEX(_xlfn.TEXTSPLIT(K3637,"-"),1,1)</f>
        <v>28</v>
      </c>
      <c r="Y3637">
        <f>INDEX(months!B:B,MATCH(Sheet1!W3637,months!A:A,0))</f>
        <v>6</v>
      </c>
      <c r="Z3637">
        <f t="shared" si="398"/>
        <v>42914</v>
      </c>
    </row>
    <row r="3638" spans="1:26" x14ac:dyDescent="0.2">
      <c r="A3638" t="s">
        <v>5204</v>
      </c>
      <c r="B3638" t="s">
        <v>5191</v>
      </c>
      <c r="C3638">
        <v>4.4000000000000004</v>
      </c>
      <c r="D3638">
        <v>40606</v>
      </c>
      <c r="E3638" t="s">
        <v>186</v>
      </c>
      <c r="F3638" t="s">
        <v>89</v>
      </c>
      <c r="G3638" t="s">
        <v>23</v>
      </c>
      <c r="H3638" t="s">
        <v>24</v>
      </c>
      <c r="I3638" t="s">
        <v>25</v>
      </c>
      <c r="J3638" t="s">
        <v>5192</v>
      </c>
      <c r="K3638" t="s">
        <v>2235</v>
      </c>
      <c r="L3638" t="s">
        <v>5205</v>
      </c>
      <c r="M3638" t="s">
        <v>274</v>
      </c>
      <c r="N3638">
        <f t="shared" si="392"/>
        <v>0</v>
      </c>
      <c r="O3638" t="str">
        <f t="shared" si="393"/>
        <v>No</v>
      </c>
      <c r="P3638">
        <f t="shared" si="394"/>
        <v>0</v>
      </c>
      <c r="Q3638">
        <f t="shared" si="395"/>
        <v>4813937689</v>
      </c>
      <c r="R3638">
        <f t="shared" si="396"/>
        <v>4.1933383153624479</v>
      </c>
      <c r="S3638" t="str">
        <f t="shared" si="397"/>
        <v>Acceptable</v>
      </c>
      <c r="T3638">
        <f>ROUNDUP(C3638,0)</f>
        <v>5</v>
      </c>
      <c r="U3638">
        <f>ROUNDDOWN(C3638,0)</f>
        <v>4</v>
      </c>
      <c r="V3638">
        <f>RIGHT(K3638,2)+2000</f>
        <v>2018</v>
      </c>
      <c r="W3638" t="str">
        <f>INDEX(_xlfn.TEXTSPLIT(K3638,"-"),1,2)</f>
        <v>Aug</v>
      </c>
      <c r="X3638" t="str">
        <f>INDEX(_xlfn.TEXTSPLIT(K3638,"-"),1,1)</f>
        <v>5</v>
      </c>
      <c r="Y3638">
        <f>INDEX(months!B:B,MATCH(Sheet1!W3638,months!A:A,0))</f>
        <v>8</v>
      </c>
      <c r="Z3638">
        <f t="shared" si="398"/>
        <v>43317</v>
      </c>
    </row>
    <row r="3639" spans="1:26" x14ac:dyDescent="0.2">
      <c r="A3639" t="s">
        <v>5206</v>
      </c>
      <c r="B3639" t="s">
        <v>5191</v>
      </c>
      <c r="C3639">
        <v>4.2</v>
      </c>
      <c r="D3639">
        <v>133338</v>
      </c>
      <c r="E3639" t="s">
        <v>970</v>
      </c>
      <c r="F3639" t="s">
        <v>38</v>
      </c>
      <c r="G3639" t="s">
        <v>23</v>
      </c>
      <c r="H3639" t="s">
        <v>24</v>
      </c>
      <c r="I3639" t="s">
        <v>25</v>
      </c>
      <c r="J3639" t="s">
        <v>5192</v>
      </c>
      <c r="K3639" t="s">
        <v>94</v>
      </c>
      <c r="L3639" t="s">
        <v>1024</v>
      </c>
      <c r="M3639" t="s">
        <v>81</v>
      </c>
      <c r="N3639">
        <f t="shared" si="392"/>
        <v>0</v>
      </c>
      <c r="O3639" t="str">
        <f t="shared" si="393"/>
        <v>No</v>
      </c>
      <c r="P3639">
        <f t="shared" si="394"/>
        <v>0</v>
      </c>
      <c r="Q3639">
        <f t="shared" si="395"/>
        <v>4813937689</v>
      </c>
      <c r="R3639">
        <f t="shared" si="396"/>
        <v>4.1933383153624479</v>
      </c>
      <c r="S3639" t="str">
        <f t="shared" si="397"/>
        <v>Acceptable</v>
      </c>
      <c r="T3639">
        <f>ROUNDUP(C3639,0)</f>
        <v>5</v>
      </c>
      <c r="U3639">
        <f>ROUNDDOWN(C3639,0)</f>
        <v>4</v>
      </c>
      <c r="V3639">
        <f>RIGHT(K3639,2)+2000</f>
        <v>2018</v>
      </c>
      <c r="W3639" t="str">
        <f>INDEX(_xlfn.TEXTSPLIT(K3639,"-"),1,2)</f>
        <v>Jun</v>
      </c>
      <c r="X3639" t="str">
        <f>INDEX(_xlfn.TEXTSPLIT(K3639,"-"),1,1)</f>
        <v>26</v>
      </c>
      <c r="Y3639">
        <f>INDEX(months!B:B,MATCH(Sheet1!W3639,months!A:A,0))</f>
        <v>6</v>
      </c>
      <c r="Z3639">
        <f t="shared" si="398"/>
        <v>43277</v>
      </c>
    </row>
    <row r="3640" spans="1:26" x14ac:dyDescent="0.2">
      <c r="A3640" t="s">
        <v>5207</v>
      </c>
      <c r="B3640" t="s">
        <v>5191</v>
      </c>
      <c r="C3640">
        <v>4.5999999999999996</v>
      </c>
      <c r="D3640">
        <v>36900</v>
      </c>
      <c r="E3640" t="s">
        <v>1213</v>
      </c>
      <c r="F3640" t="s">
        <v>32</v>
      </c>
      <c r="G3640" t="s">
        <v>23</v>
      </c>
      <c r="H3640" t="s">
        <v>24</v>
      </c>
      <c r="I3640" t="s">
        <v>25</v>
      </c>
      <c r="J3640" t="s">
        <v>5192</v>
      </c>
      <c r="K3640" t="s">
        <v>249</v>
      </c>
      <c r="L3640" t="s">
        <v>5208</v>
      </c>
      <c r="M3640" t="s">
        <v>86</v>
      </c>
      <c r="N3640">
        <f t="shared" si="392"/>
        <v>0</v>
      </c>
      <c r="O3640" t="str">
        <f t="shared" si="393"/>
        <v>No</v>
      </c>
      <c r="P3640">
        <f t="shared" si="394"/>
        <v>0</v>
      </c>
      <c r="Q3640">
        <f t="shared" si="395"/>
        <v>4813937689</v>
      </c>
      <c r="R3640">
        <f t="shared" si="396"/>
        <v>4.1933383153624479</v>
      </c>
      <c r="S3640" t="str">
        <f t="shared" si="397"/>
        <v>Acceptable</v>
      </c>
      <c r="T3640">
        <f>ROUNDUP(C3640,0)</f>
        <v>5</v>
      </c>
      <c r="U3640">
        <f>ROUNDDOWN(C3640,0)</f>
        <v>4</v>
      </c>
      <c r="V3640">
        <f>RIGHT(K3640,2)+2000</f>
        <v>2018</v>
      </c>
      <c r="W3640" t="str">
        <f>INDEX(_xlfn.TEXTSPLIT(K3640,"-"),1,2)</f>
        <v>Jul</v>
      </c>
      <c r="X3640" t="str">
        <f>INDEX(_xlfn.TEXTSPLIT(K3640,"-"),1,1)</f>
        <v>28</v>
      </c>
      <c r="Y3640">
        <f>INDEX(months!B:B,MATCH(Sheet1!W3640,months!A:A,0))</f>
        <v>7</v>
      </c>
      <c r="Z3640">
        <f t="shared" si="398"/>
        <v>43309</v>
      </c>
    </row>
    <row r="3641" spans="1:26" x14ac:dyDescent="0.2">
      <c r="A3641" t="s">
        <v>5209</v>
      </c>
      <c r="B3641" t="s">
        <v>5191</v>
      </c>
      <c r="C3641">
        <v>4.4000000000000004</v>
      </c>
      <c r="D3641">
        <v>1312037</v>
      </c>
      <c r="E3641" t="s">
        <v>46</v>
      </c>
      <c r="F3641" t="s">
        <v>89</v>
      </c>
      <c r="G3641" t="s">
        <v>23</v>
      </c>
      <c r="H3641" t="s">
        <v>24</v>
      </c>
      <c r="I3641" t="s">
        <v>25</v>
      </c>
      <c r="J3641" t="s">
        <v>5192</v>
      </c>
      <c r="K3641" t="s">
        <v>39</v>
      </c>
      <c r="L3641" t="s">
        <v>46</v>
      </c>
      <c r="M3641" t="s">
        <v>46</v>
      </c>
      <c r="N3641">
        <f t="shared" si="392"/>
        <v>0</v>
      </c>
      <c r="O3641" t="str">
        <f t="shared" si="393"/>
        <v>No</v>
      </c>
      <c r="P3641">
        <f t="shared" si="394"/>
        <v>0</v>
      </c>
      <c r="Q3641">
        <f t="shared" si="395"/>
        <v>4813937689</v>
      </c>
      <c r="R3641">
        <f t="shared" si="396"/>
        <v>4.1933383153624479</v>
      </c>
      <c r="S3641" t="str">
        <f t="shared" si="397"/>
        <v>Acceptable</v>
      </c>
      <c r="T3641">
        <f>ROUNDUP(C3641,0)</f>
        <v>5</v>
      </c>
      <c r="U3641">
        <f>ROUNDDOWN(C3641,0)</f>
        <v>4</v>
      </c>
      <c r="V3641">
        <f>RIGHT(K3641,2)+2000</f>
        <v>2018</v>
      </c>
      <c r="W3641" t="str">
        <f>INDEX(_xlfn.TEXTSPLIT(K3641,"-"),1,2)</f>
        <v>Aug</v>
      </c>
      <c r="X3641" t="str">
        <f>INDEX(_xlfn.TEXTSPLIT(K3641,"-"),1,1)</f>
        <v>1</v>
      </c>
      <c r="Y3641">
        <f>INDEX(months!B:B,MATCH(Sheet1!W3641,months!A:A,0))</f>
        <v>8</v>
      </c>
      <c r="Z3641">
        <f t="shared" si="398"/>
        <v>43313</v>
      </c>
    </row>
    <row r="3642" spans="1:26" x14ac:dyDescent="0.2">
      <c r="A3642" t="s">
        <v>5210</v>
      </c>
      <c r="B3642" t="s">
        <v>5191</v>
      </c>
      <c r="C3642">
        <v>4.4000000000000004</v>
      </c>
      <c r="D3642">
        <v>4184</v>
      </c>
      <c r="E3642" t="s">
        <v>190</v>
      </c>
      <c r="F3642" t="s">
        <v>65</v>
      </c>
      <c r="G3642" t="s">
        <v>23</v>
      </c>
      <c r="H3642" t="s">
        <v>24</v>
      </c>
      <c r="I3642" t="s">
        <v>25</v>
      </c>
      <c r="J3642" t="s">
        <v>5192</v>
      </c>
      <c r="K3642" t="s">
        <v>628</v>
      </c>
      <c r="L3642" t="s">
        <v>5211</v>
      </c>
      <c r="M3642" t="s">
        <v>274</v>
      </c>
      <c r="N3642">
        <f t="shared" si="392"/>
        <v>0</v>
      </c>
      <c r="O3642" t="str">
        <f t="shared" si="393"/>
        <v>No</v>
      </c>
      <c r="P3642">
        <f t="shared" si="394"/>
        <v>0</v>
      </c>
      <c r="Q3642">
        <f t="shared" si="395"/>
        <v>4813937689</v>
      </c>
      <c r="R3642">
        <f t="shared" si="396"/>
        <v>4.1933383153624479</v>
      </c>
      <c r="S3642" t="str">
        <f t="shared" si="397"/>
        <v>Acceptable</v>
      </c>
      <c r="T3642">
        <f>ROUNDUP(C3642,0)</f>
        <v>5</v>
      </c>
      <c r="U3642">
        <f>ROUNDDOWN(C3642,0)</f>
        <v>4</v>
      </c>
      <c r="V3642">
        <f>RIGHT(K3642,2)+2000</f>
        <v>2018</v>
      </c>
      <c r="W3642" t="str">
        <f>INDEX(_xlfn.TEXTSPLIT(K3642,"-"),1,2)</f>
        <v>Mar</v>
      </c>
      <c r="X3642" t="str">
        <f>INDEX(_xlfn.TEXTSPLIT(K3642,"-"),1,1)</f>
        <v>26</v>
      </c>
      <c r="Y3642">
        <f>INDEX(months!B:B,MATCH(Sheet1!W3642,months!A:A,0))</f>
        <v>3</v>
      </c>
      <c r="Z3642">
        <f t="shared" si="398"/>
        <v>43185</v>
      </c>
    </row>
    <row r="3643" spans="1:26" x14ac:dyDescent="0.2">
      <c r="A3643" t="s">
        <v>5212</v>
      </c>
      <c r="B3643" t="s">
        <v>5191</v>
      </c>
      <c r="C3643">
        <v>3.9</v>
      </c>
      <c r="D3643">
        <v>100994</v>
      </c>
      <c r="E3643" t="s">
        <v>232</v>
      </c>
      <c r="F3643" t="s">
        <v>38</v>
      </c>
      <c r="G3643" t="s">
        <v>23</v>
      </c>
      <c r="H3643" t="s">
        <v>24</v>
      </c>
      <c r="I3643" t="s">
        <v>25</v>
      </c>
      <c r="J3643" t="s">
        <v>5192</v>
      </c>
      <c r="K3643" t="s">
        <v>497</v>
      </c>
      <c r="L3643" t="s">
        <v>5213</v>
      </c>
      <c r="M3643" t="s">
        <v>81</v>
      </c>
      <c r="N3643">
        <f t="shared" si="392"/>
        <v>0</v>
      </c>
      <c r="O3643" t="str">
        <f t="shared" si="393"/>
        <v>No</v>
      </c>
      <c r="P3643">
        <f t="shared" si="394"/>
        <v>0</v>
      </c>
      <c r="Q3643">
        <f t="shared" si="395"/>
        <v>4813937689</v>
      </c>
      <c r="R3643">
        <f t="shared" si="396"/>
        <v>4.1933383153624479</v>
      </c>
      <c r="S3643" t="str">
        <f t="shared" si="397"/>
        <v>Acceptable</v>
      </c>
      <c r="T3643">
        <f>ROUNDUP(C3643,0)</f>
        <v>4</v>
      </c>
      <c r="U3643">
        <f>ROUNDDOWN(C3643,0)</f>
        <v>3</v>
      </c>
      <c r="V3643">
        <f>RIGHT(K3643,2)+2000</f>
        <v>2018</v>
      </c>
      <c r="W3643" t="str">
        <f>INDEX(_xlfn.TEXTSPLIT(K3643,"-"),1,2)</f>
        <v>Jul</v>
      </c>
      <c r="X3643" t="str">
        <f>INDEX(_xlfn.TEXTSPLIT(K3643,"-"),1,1)</f>
        <v>13</v>
      </c>
      <c r="Y3643">
        <f>INDEX(months!B:B,MATCH(Sheet1!W3643,months!A:A,0))</f>
        <v>7</v>
      </c>
      <c r="Z3643">
        <f t="shared" si="398"/>
        <v>43294</v>
      </c>
    </row>
    <row r="3644" spans="1:26" x14ac:dyDescent="0.2">
      <c r="A3644" t="s">
        <v>5214</v>
      </c>
      <c r="B3644" t="s">
        <v>5191</v>
      </c>
      <c r="C3644">
        <v>4.3</v>
      </c>
      <c r="D3644">
        <v>20008</v>
      </c>
      <c r="E3644" t="s">
        <v>571</v>
      </c>
      <c r="F3644" t="s">
        <v>38</v>
      </c>
      <c r="G3644" t="s">
        <v>23</v>
      </c>
      <c r="H3644" t="s">
        <v>24</v>
      </c>
      <c r="I3644" t="s">
        <v>25</v>
      </c>
      <c r="J3644" t="s">
        <v>5192</v>
      </c>
      <c r="K3644" t="s">
        <v>75</v>
      </c>
      <c r="L3644" t="s">
        <v>5215</v>
      </c>
      <c r="M3644" t="s">
        <v>274</v>
      </c>
      <c r="N3644">
        <f t="shared" si="392"/>
        <v>0</v>
      </c>
      <c r="O3644" t="str">
        <f t="shared" si="393"/>
        <v>No</v>
      </c>
      <c r="P3644">
        <f t="shared" si="394"/>
        <v>0</v>
      </c>
      <c r="Q3644">
        <f t="shared" si="395"/>
        <v>4813937689</v>
      </c>
      <c r="R3644">
        <f t="shared" si="396"/>
        <v>4.1933383153624479</v>
      </c>
      <c r="S3644" t="str">
        <f t="shared" si="397"/>
        <v>Acceptable</v>
      </c>
      <c r="T3644">
        <f>ROUNDUP(C3644,0)</f>
        <v>5</v>
      </c>
      <c r="U3644">
        <f>ROUNDDOWN(C3644,0)</f>
        <v>4</v>
      </c>
      <c r="V3644">
        <f>RIGHT(K3644,2)+2000</f>
        <v>2018</v>
      </c>
      <c r="W3644" t="str">
        <f>INDEX(_xlfn.TEXTSPLIT(K3644,"-"),1,2)</f>
        <v>Jul</v>
      </c>
      <c r="X3644" t="str">
        <f>INDEX(_xlfn.TEXTSPLIT(K3644,"-"),1,1)</f>
        <v>3</v>
      </c>
      <c r="Y3644">
        <f>INDEX(months!B:B,MATCH(Sheet1!W3644,months!A:A,0))</f>
        <v>7</v>
      </c>
      <c r="Z3644">
        <f t="shared" si="398"/>
        <v>43284</v>
      </c>
    </row>
    <row r="3645" spans="1:26" x14ac:dyDescent="0.2">
      <c r="A3645" t="s">
        <v>5216</v>
      </c>
      <c r="B3645" t="s">
        <v>5191</v>
      </c>
      <c r="C3645">
        <v>4.5</v>
      </c>
      <c r="D3645">
        <v>13426</v>
      </c>
      <c r="E3645" t="s">
        <v>21</v>
      </c>
      <c r="F3645" t="s">
        <v>65</v>
      </c>
      <c r="G3645" t="s">
        <v>23</v>
      </c>
      <c r="H3645" t="s">
        <v>24</v>
      </c>
      <c r="I3645" t="s">
        <v>25</v>
      </c>
      <c r="J3645" t="s">
        <v>5192</v>
      </c>
      <c r="K3645" t="s">
        <v>410</v>
      </c>
      <c r="L3645" t="s">
        <v>5217</v>
      </c>
      <c r="M3645" t="s">
        <v>81</v>
      </c>
      <c r="N3645">
        <f t="shared" si="392"/>
        <v>0</v>
      </c>
      <c r="O3645" t="str">
        <f t="shared" si="393"/>
        <v>No</v>
      </c>
      <c r="P3645">
        <f t="shared" si="394"/>
        <v>0</v>
      </c>
      <c r="Q3645">
        <f t="shared" si="395"/>
        <v>4813937689</v>
      </c>
      <c r="R3645">
        <f t="shared" si="396"/>
        <v>4.1933383153624479</v>
      </c>
      <c r="S3645" t="str">
        <f t="shared" si="397"/>
        <v>Acceptable</v>
      </c>
      <c r="T3645">
        <f>ROUNDUP(C3645,0)</f>
        <v>5</v>
      </c>
      <c r="U3645">
        <f>ROUNDDOWN(C3645,0)</f>
        <v>4</v>
      </c>
      <c r="V3645">
        <f>RIGHT(K3645,2)+2000</f>
        <v>2018</v>
      </c>
      <c r="W3645" t="str">
        <f>INDEX(_xlfn.TEXTSPLIT(K3645,"-"),1,2)</f>
        <v>Jul</v>
      </c>
      <c r="X3645" t="str">
        <f>INDEX(_xlfn.TEXTSPLIT(K3645,"-"),1,1)</f>
        <v>17</v>
      </c>
      <c r="Y3645">
        <f>INDEX(months!B:B,MATCH(Sheet1!W3645,months!A:A,0))</f>
        <v>7</v>
      </c>
      <c r="Z3645">
        <f t="shared" si="398"/>
        <v>43298</v>
      </c>
    </row>
    <row r="3646" spans="1:26" x14ac:dyDescent="0.2">
      <c r="A3646" t="s">
        <v>5192</v>
      </c>
      <c r="B3646" t="s">
        <v>5191</v>
      </c>
      <c r="C3646">
        <v>4.2</v>
      </c>
      <c r="D3646">
        <v>18773</v>
      </c>
      <c r="E3646" t="s">
        <v>83</v>
      </c>
      <c r="F3646" t="s">
        <v>89</v>
      </c>
      <c r="G3646" t="s">
        <v>23</v>
      </c>
      <c r="H3646" t="s">
        <v>24</v>
      </c>
      <c r="I3646" t="s">
        <v>25</v>
      </c>
      <c r="J3646" t="s">
        <v>5192</v>
      </c>
      <c r="K3646" t="s">
        <v>390</v>
      </c>
      <c r="L3646" t="s">
        <v>5218</v>
      </c>
      <c r="M3646" t="s">
        <v>54</v>
      </c>
      <c r="N3646">
        <f t="shared" si="392"/>
        <v>0</v>
      </c>
      <c r="O3646" t="str">
        <f t="shared" si="393"/>
        <v>No</v>
      </c>
      <c r="P3646">
        <f t="shared" si="394"/>
        <v>0</v>
      </c>
      <c r="Q3646">
        <f t="shared" si="395"/>
        <v>4813937689</v>
      </c>
      <c r="R3646">
        <f t="shared" si="396"/>
        <v>4.1933383153624479</v>
      </c>
      <c r="S3646" t="str">
        <f t="shared" si="397"/>
        <v>Acceptable</v>
      </c>
      <c r="T3646">
        <f>ROUNDUP(C3646,0)</f>
        <v>5</v>
      </c>
      <c r="U3646">
        <f>ROUNDDOWN(C3646,0)</f>
        <v>4</v>
      </c>
      <c r="V3646">
        <f>RIGHT(K3646,2)+2000</f>
        <v>2018</v>
      </c>
      <c r="W3646" t="str">
        <f>INDEX(_xlfn.TEXTSPLIT(K3646,"-"),1,2)</f>
        <v>May</v>
      </c>
      <c r="X3646" t="str">
        <f>INDEX(_xlfn.TEXTSPLIT(K3646,"-"),1,1)</f>
        <v>24</v>
      </c>
      <c r="Y3646">
        <f>INDEX(months!B:B,MATCH(Sheet1!W3646,months!A:A,0))</f>
        <v>5</v>
      </c>
      <c r="Z3646">
        <f t="shared" si="398"/>
        <v>43244</v>
      </c>
    </row>
    <row r="3647" spans="1:26" x14ac:dyDescent="0.2">
      <c r="A3647" t="s">
        <v>5219</v>
      </c>
      <c r="B3647" t="s">
        <v>5191</v>
      </c>
      <c r="C3647">
        <v>3.7</v>
      </c>
      <c r="D3647">
        <v>26941</v>
      </c>
      <c r="E3647" t="s">
        <v>46</v>
      </c>
      <c r="F3647" t="s">
        <v>38</v>
      </c>
      <c r="G3647" t="s">
        <v>23</v>
      </c>
      <c r="H3647" t="s">
        <v>24</v>
      </c>
      <c r="I3647" t="s">
        <v>25</v>
      </c>
      <c r="J3647" t="s">
        <v>5192</v>
      </c>
      <c r="K3647" t="s">
        <v>497</v>
      </c>
      <c r="L3647" t="s">
        <v>46</v>
      </c>
      <c r="M3647" t="s">
        <v>46</v>
      </c>
      <c r="N3647">
        <f t="shared" si="392"/>
        <v>0</v>
      </c>
      <c r="O3647" t="str">
        <f t="shared" si="393"/>
        <v>No</v>
      </c>
      <c r="P3647">
        <f t="shared" si="394"/>
        <v>0</v>
      </c>
      <c r="Q3647">
        <f t="shared" si="395"/>
        <v>4813937689</v>
      </c>
      <c r="R3647">
        <f t="shared" si="396"/>
        <v>4.1933383153624479</v>
      </c>
      <c r="S3647" t="str">
        <f t="shared" si="397"/>
        <v>Acceptable</v>
      </c>
      <c r="T3647">
        <f>ROUNDUP(C3647,0)</f>
        <v>4</v>
      </c>
      <c r="U3647">
        <f>ROUNDDOWN(C3647,0)</f>
        <v>3</v>
      </c>
      <c r="V3647">
        <f>RIGHT(K3647,2)+2000</f>
        <v>2018</v>
      </c>
      <c r="W3647" t="str">
        <f>INDEX(_xlfn.TEXTSPLIT(K3647,"-"),1,2)</f>
        <v>Jul</v>
      </c>
      <c r="X3647" t="str">
        <f>INDEX(_xlfn.TEXTSPLIT(K3647,"-"),1,1)</f>
        <v>13</v>
      </c>
      <c r="Y3647">
        <f>INDEX(months!B:B,MATCH(Sheet1!W3647,months!A:A,0))</f>
        <v>7</v>
      </c>
      <c r="Z3647">
        <f t="shared" si="398"/>
        <v>43294</v>
      </c>
    </row>
    <row r="3648" spans="1:26" x14ac:dyDescent="0.2">
      <c r="A3648" t="s">
        <v>5220</v>
      </c>
      <c r="B3648" t="s">
        <v>5191</v>
      </c>
      <c r="C3648">
        <v>4.2</v>
      </c>
      <c r="D3648">
        <v>7457</v>
      </c>
      <c r="E3648" t="s">
        <v>46</v>
      </c>
      <c r="F3648" t="s">
        <v>65</v>
      </c>
      <c r="G3648" t="s">
        <v>23</v>
      </c>
      <c r="H3648" t="s">
        <v>24</v>
      </c>
      <c r="I3648" t="s">
        <v>25</v>
      </c>
      <c r="J3648" t="s">
        <v>5192</v>
      </c>
      <c r="K3648" t="s">
        <v>173</v>
      </c>
      <c r="L3648" t="s">
        <v>46</v>
      </c>
      <c r="M3648" t="s">
        <v>46</v>
      </c>
      <c r="N3648">
        <f t="shared" si="392"/>
        <v>0</v>
      </c>
      <c r="O3648" t="str">
        <f t="shared" si="393"/>
        <v>No</v>
      </c>
      <c r="P3648">
        <f t="shared" si="394"/>
        <v>0</v>
      </c>
      <c r="Q3648">
        <f t="shared" si="395"/>
        <v>4813937689</v>
      </c>
      <c r="R3648">
        <f t="shared" si="396"/>
        <v>4.1933383153624479</v>
      </c>
      <c r="S3648" t="str">
        <f t="shared" si="397"/>
        <v>Acceptable</v>
      </c>
      <c r="T3648">
        <f>ROUNDUP(C3648,0)</f>
        <v>5</v>
      </c>
      <c r="U3648">
        <f>ROUNDDOWN(C3648,0)</f>
        <v>4</v>
      </c>
      <c r="V3648">
        <f>RIGHT(K3648,2)+2000</f>
        <v>2018</v>
      </c>
      <c r="W3648" t="str">
        <f>INDEX(_xlfn.TEXTSPLIT(K3648,"-"),1,2)</f>
        <v>Aug</v>
      </c>
      <c r="X3648" t="str">
        <f>INDEX(_xlfn.TEXTSPLIT(K3648,"-"),1,1)</f>
        <v>2</v>
      </c>
      <c r="Y3648">
        <f>INDEX(months!B:B,MATCH(Sheet1!W3648,months!A:A,0))</f>
        <v>8</v>
      </c>
      <c r="Z3648">
        <f t="shared" si="398"/>
        <v>43314</v>
      </c>
    </row>
    <row r="3649" spans="1:26" x14ac:dyDescent="0.2">
      <c r="A3649" t="s">
        <v>5221</v>
      </c>
      <c r="B3649" t="s">
        <v>5191</v>
      </c>
      <c r="C3649">
        <v>3.9</v>
      </c>
      <c r="D3649">
        <v>135337</v>
      </c>
      <c r="E3649" t="s">
        <v>46</v>
      </c>
      <c r="F3649" t="s">
        <v>38</v>
      </c>
      <c r="G3649" t="s">
        <v>23</v>
      </c>
      <c r="H3649" t="s">
        <v>24</v>
      </c>
      <c r="I3649" t="s">
        <v>25</v>
      </c>
      <c r="J3649" t="s">
        <v>5192</v>
      </c>
      <c r="K3649" t="s">
        <v>3021</v>
      </c>
      <c r="L3649" t="s">
        <v>46</v>
      </c>
      <c r="M3649" t="s">
        <v>46</v>
      </c>
      <c r="N3649">
        <f t="shared" si="392"/>
        <v>0</v>
      </c>
      <c r="O3649" t="str">
        <f t="shared" si="393"/>
        <v>No</v>
      </c>
      <c r="P3649">
        <f t="shared" si="394"/>
        <v>0</v>
      </c>
      <c r="Q3649">
        <f t="shared" si="395"/>
        <v>4813937689</v>
      </c>
      <c r="R3649">
        <f t="shared" si="396"/>
        <v>4.1933383153624479</v>
      </c>
      <c r="S3649" t="str">
        <f t="shared" si="397"/>
        <v>Acceptable</v>
      </c>
      <c r="T3649">
        <f>ROUNDUP(C3649,0)</f>
        <v>4</v>
      </c>
      <c r="U3649">
        <f>ROUNDDOWN(C3649,0)</f>
        <v>3</v>
      </c>
      <c r="V3649">
        <f>RIGHT(K3649,2)+2000</f>
        <v>2018</v>
      </c>
      <c r="W3649" t="str">
        <f>INDEX(_xlfn.TEXTSPLIT(K3649,"-"),1,2)</f>
        <v>Aug</v>
      </c>
      <c r="X3649" t="str">
        <f>INDEX(_xlfn.TEXTSPLIT(K3649,"-"),1,1)</f>
        <v>6</v>
      </c>
      <c r="Y3649">
        <f>INDEX(months!B:B,MATCH(Sheet1!W3649,months!A:A,0))</f>
        <v>8</v>
      </c>
      <c r="Z3649">
        <f t="shared" si="398"/>
        <v>43318</v>
      </c>
    </row>
    <row r="3650" spans="1:26" x14ac:dyDescent="0.2">
      <c r="A3650" t="s">
        <v>5222</v>
      </c>
      <c r="B3650" t="s">
        <v>5191</v>
      </c>
      <c r="C3650">
        <v>3.6</v>
      </c>
      <c r="D3650">
        <v>7623</v>
      </c>
      <c r="E3650" t="s">
        <v>21</v>
      </c>
      <c r="F3650" t="s">
        <v>65</v>
      </c>
      <c r="G3650" t="s">
        <v>23</v>
      </c>
      <c r="H3650" t="s">
        <v>24</v>
      </c>
      <c r="I3650" t="s">
        <v>25</v>
      </c>
      <c r="J3650" t="s">
        <v>5192</v>
      </c>
      <c r="K3650" t="s">
        <v>169</v>
      </c>
      <c r="L3650" t="s">
        <v>5223</v>
      </c>
      <c r="M3650" t="s">
        <v>54</v>
      </c>
      <c r="N3650">
        <f t="shared" ref="N3650:N3713" si="399">SUM(A3650,B3650)</f>
        <v>0</v>
      </c>
      <c r="O3650" t="str">
        <f t="shared" ref="O3650:O3713" si="400">IF(E3650="good","Yes","No")</f>
        <v>No</v>
      </c>
      <c r="P3650">
        <f t="shared" ref="P3650:P3713" si="401">COUNTIF(B:B,"&lt;0")</f>
        <v>0</v>
      </c>
      <c r="Q3650">
        <f t="shared" ref="Q3650:Q3713" si="402">SUMIF(D:D,"&gt;1000")</f>
        <v>4813937689</v>
      </c>
      <c r="R3650">
        <f t="shared" ref="R3650:R3713" si="403">AVERAGEIF(C:C,"&gt;0")</f>
        <v>4.1933383153624479</v>
      </c>
      <c r="S3650" t="str">
        <f t="shared" ref="S3650:S3713" si="404">IF(OR(A3650&gt;0,B3650&gt;0),"Acceptable","Check")</f>
        <v>Acceptable</v>
      </c>
      <c r="T3650">
        <f>ROUNDUP(C3650,0)</f>
        <v>4</v>
      </c>
      <c r="U3650">
        <f>ROUNDDOWN(C3650,0)</f>
        <v>3</v>
      </c>
      <c r="V3650">
        <f>RIGHT(K3650,2)+2000</f>
        <v>2018</v>
      </c>
      <c r="W3650" t="str">
        <f>INDEX(_xlfn.TEXTSPLIT(K3650,"-"),1,2)</f>
        <v>Jul</v>
      </c>
      <c r="X3650" t="str">
        <f>INDEX(_xlfn.TEXTSPLIT(K3650,"-"),1,1)</f>
        <v>11</v>
      </c>
      <c r="Y3650">
        <f>INDEX(months!B:B,MATCH(Sheet1!W3650,months!A:A,0))</f>
        <v>7</v>
      </c>
      <c r="Z3650">
        <f t="shared" si="398"/>
        <v>43292</v>
      </c>
    </row>
    <row r="3651" spans="1:26" x14ac:dyDescent="0.2">
      <c r="A3651" t="s">
        <v>5224</v>
      </c>
      <c r="B3651" t="s">
        <v>5191</v>
      </c>
      <c r="C3651">
        <v>4.5</v>
      </c>
      <c r="D3651">
        <v>1422858</v>
      </c>
      <c r="E3651" t="s">
        <v>46</v>
      </c>
      <c r="F3651" t="s">
        <v>43</v>
      </c>
      <c r="G3651" t="s">
        <v>23</v>
      </c>
      <c r="H3651" t="s">
        <v>24</v>
      </c>
      <c r="I3651" t="s">
        <v>25</v>
      </c>
      <c r="J3651" t="s">
        <v>5192</v>
      </c>
      <c r="K3651" t="s">
        <v>97</v>
      </c>
      <c r="L3651" t="s">
        <v>46</v>
      </c>
      <c r="M3651" t="s">
        <v>46</v>
      </c>
      <c r="N3651">
        <f t="shared" si="399"/>
        <v>0</v>
      </c>
      <c r="O3651" t="str">
        <f t="shared" si="400"/>
        <v>No</v>
      </c>
      <c r="P3651">
        <f t="shared" si="401"/>
        <v>0</v>
      </c>
      <c r="Q3651">
        <f t="shared" si="402"/>
        <v>4813937689</v>
      </c>
      <c r="R3651">
        <f t="shared" si="403"/>
        <v>4.1933383153624479</v>
      </c>
      <c r="S3651" t="str">
        <f t="shared" si="404"/>
        <v>Acceptable</v>
      </c>
      <c r="T3651">
        <f>ROUNDUP(C3651,0)</f>
        <v>5</v>
      </c>
      <c r="U3651">
        <f>ROUNDDOWN(C3651,0)</f>
        <v>4</v>
      </c>
      <c r="V3651">
        <f>RIGHT(K3651,2)+2000</f>
        <v>2018</v>
      </c>
      <c r="W3651" t="str">
        <f>INDEX(_xlfn.TEXTSPLIT(K3651,"-"),1,2)</f>
        <v>Aug</v>
      </c>
      <c r="X3651" t="str">
        <f>INDEX(_xlfn.TEXTSPLIT(K3651,"-"),1,1)</f>
        <v>3</v>
      </c>
      <c r="Y3651">
        <f>INDEX(months!B:B,MATCH(Sheet1!W3651,months!A:A,0))</f>
        <v>8</v>
      </c>
      <c r="Z3651">
        <f t="shared" ref="Z3651:Z3714" si="405">DATE(V3651,Y3651,X3651)</f>
        <v>43315</v>
      </c>
    </row>
    <row r="3652" spans="1:26" x14ac:dyDescent="0.2">
      <c r="A3652" t="s">
        <v>5225</v>
      </c>
      <c r="B3652" t="s">
        <v>5191</v>
      </c>
      <c r="C3652">
        <v>4.3</v>
      </c>
      <c r="D3652">
        <v>21404</v>
      </c>
      <c r="E3652" t="s">
        <v>1504</v>
      </c>
      <c r="F3652" t="s">
        <v>65</v>
      </c>
      <c r="G3652" t="s">
        <v>23</v>
      </c>
      <c r="H3652" t="s">
        <v>24</v>
      </c>
      <c r="I3652" t="s">
        <v>25</v>
      </c>
      <c r="J3652" t="s">
        <v>5192</v>
      </c>
      <c r="K3652" t="s">
        <v>1187</v>
      </c>
      <c r="L3652" t="s">
        <v>161</v>
      </c>
      <c r="M3652" t="s">
        <v>54</v>
      </c>
      <c r="N3652">
        <f t="shared" si="399"/>
        <v>0</v>
      </c>
      <c r="O3652" t="str">
        <f t="shared" si="400"/>
        <v>No</v>
      </c>
      <c r="P3652">
        <f t="shared" si="401"/>
        <v>0</v>
      </c>
      <c r="Q3652">
        <f t="shared" si="402"/>
        <v>4813937689</v>
      </c>
      <c r="R3652">
        <f t="shared" si="403"/>
        <v>4.1933383153624479</v>
      </c>
      <c r="S3652" t="str">
        <f t="shared" si="404"/>
        <v>Acceptable</v>
      </c>
      <c r="T3652">
        <f>ROUNDUP(C3652,0)</f>
        <v>5</v>
      </c>
      <c r="U3652">
        <f>ROUNDDOWN(C3652,0)</f>
        <v>4</v>
      </c>
      <c r="V3652">
        <f>RIGHT(K3652,2)+2000</f>
        <v>2017</v>
      </c>
      <c r="W3652" t="str">
        <f>INDEX(_xlfn.TEXTSPLIT(K3652,"-"),1,2)</f>
        <v>Jun</v>
      </c>
      <c r="X3652" t="str">
        <f>INDEX(_xlfn.TEXTSPLIT(K3652,"-"),1,1)</f>
        <v>15</v>
      </c>
      <c r="Y3652">
        <f>INDEX(months!B:B,MATCH(Sheet1!W3652,months!A:A,0))</f>
        <v>6</v>
      </c>
      <c r="Z3652">
        <f t="shared" si="405"/>
        <v>42901</v>
      </c>
    </row>
    <row r="3653" spans="1:26" x14ac:dyDescent="0.2">
      <c r="A3653" t="s">
        <v>5226</v>
      </c>
      <c r="B3653" t="s">
        <v>5191</v>
      </c>
      <c r="C3653">
        <v>4.3</v>
      </c>
      <c r="D3653">
        <v>2143</v>
      </c>
      <c r="E3653" t="s">
        <v>46</v>
      </c>
      <c r="F3653" t="s">
        <v>50</v>
      </c>
      <c r="G3653" t="s">
        <v>23</v>
      </c>
      <c r="H3653" t="s">
        <v>24</v>
      </c>
      <c r="I3653" t="s">
        <v>25</v>
      </c>
      <c r="J3653" t="s">
        <v>5192</v>
      </c>
      <c r="K3653" t="s">
        <v>84</v>
      </c>
      <c r="L3653" t="s">
        <v>46</v>
      </c>
      <c r="M3653" t="s">
        <v>46</v>
      </c>
      <c r="N3653">
        <f t="shared" si="399"/>
        <v>0</v>
      </c>
      <c r="O3653" t="str">
        <f t="shared" si="400"/>
        <v>No</v>
      </c>
      <c r="P3653">
        <f t="shared" si="401"/>
        <v>0</v>
      </c>
      <c r="Q3653">
        <f t="shared" si="402"/>
        <v>4813937689</v>
      </c>
      <c r="R3653">
        <f t="shared" si="403"/>
        <v>4.1933383153624479</v>
      </c>
      <c r="S3653" t="str">
        <f t="shared" si="404"/>
        <v>Acceptable</v>
      </c>
      <c r="T3653">
        <f>ROUNDUP(C3653,0)</f>
        <v>5</v>
      </c>
      <c r="U3653">
        <f>ROUNDDOWN(C3653,0)</f>
        <v>4</v>
      </c>
      <c r="V3653">
        <f>RIGHT(K3653,2)+2000</f>
        <v>2018</v>
      </c>
      <c r="W3653" t="str">
        <f>INDEX(_xlfn.TEXTSPLIT(K3653,"-"),1,2)</f>
        <v>Jul</v>
      </c>
      <c r="X3653" t="str">
        <f>INDEX(_xlfn.TEXTSPLIT(K3653,"-"),1,1)</f>
        <v>31</v>
      </c>
      <c r="Y3653">
        <f>INDEX(months!B:B,MATCH(Sheet1!W3653,months!A:A,0))</f>
        <v>7</v>
      </c>
      <c r="Z3653">
        <f t="shared" si="405"/>
        <v>43312</v>
      </c>
    </row>
    <row r="3654" spans="1:26" x14ac:dyDescent="0.2">
      <c r="A3654" t="s">
        <v>5227</v>
      </c>
      <c r="B3654" t="s">
        <v>5191</v>
      </c>
      <c r="C3654">
        <v>4.2</v>
      </c>
      <c r="D3654">
        <v>189313</v>
      </c>
      <c r="E3654" t="s">
        <v>292</v>
      </c>
      <c r="F3654" t="s">
        <v>89</v>
      </c>
      <c r="G3654" t="s">
        <v>23</v>
      </c>
      <c r="H3654" t="s">
        <v>24</v>
      </c>
      <c r="I3654" t="s">
        <v>25</v>
      </c>
      <c r="J3654" t="s">
        <v>5192</v>
      </c>
      <c r="K3654" t="s">
        <v>3021</v>
      </c>
      <c r="L3654" t="s">
        <v>46</v>
      </c>
      <c r="M3654" t="s">
        <v>46</v>
      </c>
      <c r="N3654">
        <f t="shared" si="399"/>
        <v>0</v>
      </c>
      <c r="O3654" t="str">
        <f t="shared" si="400"/>
        <v>No</v>
      </c>
      <c r="P3654">
        <f t="shared" si="401"/>
        <v>0</v>
      </c>
      <c r="Q3654">
        <f t="shared" si="402"/>
        <v>4813937689</v>
      </c>
      <c r="R3654">
        <f t="shared" si="403"/>
        <v>4.1933383153624479</v>
      </c>
      <c r="S3654" t="str">
        <f t="shared" si="404"/>
        <v>Acceptable</v>
      </c>
      <c r="T3654">
        <f>ROUNDUP(C3654,0)</f>
        <v>5</v>
      </c>
      <c r="U3654">
        <f>ROUNDDOWN(C3654,0)</f>
        <v>4</v>
      </c>
      <c r="V3654">
        <f>RIGHT(K3654,2)+2000</f>
        <v>2018</v>
      </c>
      <c r="W3654" t="str">
        <f>INDEX(_xlfn.TEXTSPLIT(K3654,"-"),1,2)</f>
        <v>Aug</v>
      </c>
      <c r="X3654" t="str">
        <f>INDEX(_xlfn.TEXTSPLIT(K3654,"-"),1,1)</f>
        <v>6</v>
      </c>
      <c r="Y3654">
        <f>INDEX(months!B:B,MATCH(Sheet1!W3654,months!A:A,0))</f>
        <v>8</v>
      </c>
      <c r="Z3654">
        <f t="shared" si="405"/>
        <v>43318</v>
      </c>
    </row>
    <row r="3655" spans="1:26" x14ac:dyDescent="0.2">
      <c r="A3655" t="s">
        <v>5228</v>
      </c>
      <c r="B3655" t="s">
        <v>5191</v>
      </c>
      <c r="C3655">
        <v>4.5999999999999996</v>
      </c>
      <c r="D3655">
        <v>89868</v>
      </c>
      <c r="E3655" t="s">
        <v>46</v>
      </c>
      <c r="F3655" t="s">
        <v>65</v>
      </c>
      <c r="G3655" t="s">
        <v>23</v>
      </c>
      <c r="H3655" t="s">
        <v>24</v>
      </c>
      <c r="I3655" t="s">
        <v>25</v>
      </c>
      <c r="J3655" t="s">
        <v>5192</v>
      </c>
      <c r="K3655" t="s">
        <v>253</v>
      </c>
      <c r="L3655" t="s">
        <v>46</v>
      </c>
      <c r="M3655" t="s">
        <v>46</v>
      </c>
      <c r="N3655">
        <f t="shared" si="399"/>
        <v>0</v>
      </c>
      <c r="O3655" t="str">
        <f t="shared" si="400"/>
        <v>No</v>
      </c>
      <c r="P3655">
        <f t="shared" si="401"/>
        <v>0</v>
      </c>
      <c r="Q3655">
        <f t="shared" si="402"/>
        <v>4813937689</v>
      </c>
      <c r="R3655">
        <f t="shared" si="403"/>
        <v>4.1933383153624479</v>
      </c>
      <c r="S3655" t="str">
        <f t="shared" si="404"/>
        <v>Acceptable</v>
      </c>
      <c r="T3655">
        <f>ROUNDUP(C3655,0)</f>
        <v>5</v>
      </c>
      <c r="U3655">
        <f>ROUNDDOWN(C3655,0)</f>
        <v>4</v>
      </c>
      <c r="V3655">
        <f>RIGHT(K3655,2)+2000</f>
        <v>2018</v>
      </c>
      <c r="W3655" t="str">
        <f>INDEX(_xlfn.TEXTSPLIT(K3655,"-"),1,2)</f>
        <v>Jun</v>
      </c>
      <c r="X3655" t="str">
        <f>INDEX(_xlfn.TEXTSPLIT(K3655,"-"),1,1)</f>
        <v>12</v>
      </c>
      <c r="Y3655">
        <f>INDEX(months!B:B,MATCH(Sheet1!W3655,months!A:A,0))</f>
        <v>6</v>
      </c>
      <c r="Z3655">
        <f t="shared" si="405"/>
        <v>43263</v>
      </c>
    </row>
    <row r="3656" spans="1:26" x14ac:dyDescent="0.2">
      <c r="A3656" t="s">
        <v>5229</v>
      </c>
      <c r="B3656" t="s">
        <v>5191</v>
      </c>
      <c r="C3656">
        <v>4.5</v>
      </c>
      <c r="D3656">
        <v>309617</v>
      </c>
      <c r="E3656" t="s">
        <v>46</v>
      </c>
      <c r="F3656" t="s">
        <v>89</v>
      </c>
      <c r="G3656" t="s">
        <v>23</v>
      </c>
      <c r="H3656" t="s">
        <v>24</v>
      </c>
      <c r="I3656" t="s">
        <v>25</v>
      </c>
      <c r="J3656" t="s">
        <v>5192</v>
      </c>
      <c r="K3656" t="s">
        <v>306</v>
      </c>
      <c r="L3656" t="s">
        <v>46</v>
      </c>
      <c r="M3656" t="s">
        <v>46</v>
      </c>
      <c r="N3656">
        <f t="shared" si="399"/>
        <v>0</v>
      </c>
      <c r="O3656" t="str">
        <f t="shared" si="400"/>
        <v>No</v>
      </c>
      <c r="P3656">
        <f t="shared" si="401"/>
        <v>0</v>
      </c>
      <c r="Q3656">
        <f t="shared" si="402"/>
        <v>4813937689</v>
      </c>
      <c r="R3656">
        <f t="shared" si="403"/>
        <v>4.1933383153624479</v>
      </c>
      <c r="S3656" t="str">
        <f t="shared" si="404"/>
        <v>Acceptable</v>
      </c>
      <c r="T3656">
        <f>ROUNDUP(C3656,0)</f>
        <v>5</v>
      </c>
      <c r="U3656">
        <f>ROUNDDOWN(C3656,0)</f>
        <v>4</v>
      </c>
      <c r="V3656">
        <f>RIGHT(K3656,2)+2000</f>
        <v>2018</v>
      </c>
      <c r="W3656" t="str">
        <f>INDEX(_xlfn.TEXTSPLIT(K3656,"-"),1,2)</f>
        <v>Jul</v>
      </c>
      <c r="X3656" t="str">
        <f>INDEX(_xlfn.TEXTSPLIT(K3656,"-"),1,1)</f>
        <v>23</v>
      </c>
      <c r="Y3656">
        <f>INDEX(months!B:B,MATCH(Sheet1!W3656,months!A:A,0))</f>
        <v>7</v>
      </c>
      <c r="Z3656">
        <f t="shared" si="405"/>
        <v>43304</v>
      </c>
    </row>
    <row r="3657" spans="1:26" x14ac:dyDescent="0.2">
      <c r="A3657" t="s">
        <v>5230</v>
      </c>
      <c r="B3657" t="s">
        <v>5191</v>
      </c>
      <c r="C3657">
        <v>4.5</v>
      </c>
      <c r="D3657">
        <v>3478</v>
      </c>
      <c r="E3657" t="s">
        <v>143</v>
      </c>
      <c r="F3657" t="s">
        <v>32</v>
      </c>
      <c r="G3657" t="s">
        <v>23</v>
      </c>
      <c r="H3657" t="s">
        <v>24</v>
      </c>
      <c r="I3657" t="s">
        <v>25</v>
      </c>
      <c r="J3657" t="s">
        <v>5192</v>
      </c>
      <c r="K3657" t="s">
        <v>173</v>
      </c>
      <c r="L3657" t="s">
        <v>5231</v>
      </c>
      <c r="M3657" t="s">
        <v>47</v>
      </c>
      <c r="N3657">
        <f t="shared" si="399"/>
        <v>0</v>
      </c>
      <c r="O3657" t="str">
        <f t="shared" si="400"/>
        <v>No</v>
      </c>
      <c r="P3657">
        <f t="shared" si="401"/>
        <v>0</v>
      </c>
      <c r="Q3657">
        <f t="shared" si="402"/>
        <v>4813937689</v>
      </c>
      <c r="R3657">
        <f t="shared" si="403"/>
        <v>4.1933383153624479</v>
      </c>
      <c r="S3657" t="str">
        <f t="shared" si="404"/>
        <v>Acceptable</v>
      </c>
      <c r="T3657">
        <f>ROUNDUP(C3657,0)</f>
        <v>5</v>
      </c>
      <c r="U3657">
        <f>ROUNDDOWN(C3657,0)</f>
        <v>4</v>
      </c>
      <c r="V3657">
        <f>RIGHT(K3657,2)+2000</f>
        <v>2018</v>
      </c>
      <c r="W3657" t="str">
        <f>INDEX(_xlfn.TEXTSPLIT(K3657,"-"),1,2)</f>
        <v>Aug</v>
      </c>
      <c r="X3657" t="str">
        <f>INDEX(_xlfn.TEXTSPLIT(K3657,"-"),1,1)</f>
        <v>2</v>
      </c>
      <c r="Y3657">
        <f>INDEX(months!B:B,MATCH(Sheet1!W3657,months!A:A,0))</f>
        <v>8</v>
      </c>
      <c r="Z3657">
        <f t="shared" si="405"/>
        <v>43314</v>
      </c>
    </row>
    <row r="3658" spans="1:26" x14ac:dyDescent="0.2">
      <c r="A3658" t="s">
        <v>5232</v>
      </c>
      <c r="B3658" t="s">
        <v>5191</v>
      </c>
      <c r="C3658">
        <v>4.2</v>
      </c>
      <c r="D3658">
        <v>24349</v>
      </c>
      <c r="E3658" t="s">
        <v>152</v>
      </c>
      <c r="F3658" t="s">
        <v>65</v>
      </c>
      <c r="G3658" t="s">
        <v>23</v>
      </c>
      <c r="H3658" t="s">
        <v>24</v>
      </c>
      <c r="I3658" t="s">
        <v>25</v>
      </c>
      <c r="J3658" t="s">
        <v>5192</v>
      </c>
      <c r="K3658" t="s">
        <v>407</v>
      </c>
      <c r="L3658" t="s">
        <v>5233</v>
      </c>
      <c r="M3658" t="s">
        <v>81</v>
      </c>
      <c r="N3658">
        <f t="shared" si="399"/>
        <v>0</v>
      </c>
      <c r="O3658" t="str">
        <f t="shared" si="400"/>
        <v>No</v>
      </c>
      <c r="P3658">
        <f t="shared" si="401"/>
        <v>0</v>
      </c>
      <c r="Q3658">
        <f t="shared" si="402"/>
        <v>4813937689</v>
      </c>
      <c r="R3658">
        <f t="shared" si="403"/>
        <v>4.1933383153624479</v>
      </c>
      <c r="S3658" t="str">
        <f t="shared" si="404"/>
        <v>Acceptable</v>
      </c>
      <c r="T3658">
        <f>ROUNDUP(C3658,0)</f>
        <v>5</v>
      </c>
      <c r="U3658">
        <f>ROUNDDOWN(C3658,0)</f>
        <v>4</v>
      </c>
      <c r="V3658">
        <f>RIGHT(K3658,2)+2000</f>
        <v>2018</v>
      </c>
      <c r="W3658" t="str">
        <f>INDEX(_xlfn.TEXTSPLIT(K3658,"-"),1,2)</f>
        <v>May</v>
      </c>
      <c r="X3658" t="str">
        <f>INDEX(_xlfn.TEXTSPLIT(K3658,"-"),1,1)</f>
        <v>14</v>
      </c>
      <c r="Y3658">
        <f>INDEX(months!B:B,MATCH(Sheet1!W3658,months!A:A,0))</f>
        <v>5</v>
      </c>
      <c r="Z3658">
        <f t="shared" si="405"/>
        <v>43234</v>
      </c>
    </row>
    <row r="3659" spans="1:26" x14ac:dyDescent="0.2">
      <c r="A3659" t="s">
        <v>5234</v>
      </c>
      <c r="B3659" t="s">
        <v>5191</v>
      </c>
      <c r="C3659">
        <v>3.9</v>
      </c>
      <c r="D3659">
        <v>22154</v>
      </c>
      <c r="E3659" t="s">
        <v>46</v>
      </c>
      <c r="F3659" t="s">
        <v>89</v>
      </c>
      <c r="G3659" t="s">
        <v>23</v>
      </c>
      <c r="H3659" t="s">
        <v>24</v>
      </c>
      <c r="I3659" t="s">
        <v>25</v>
      </c>
      <c r="J3659" t="s">
        <v>5192</v>
      </c>
      <c r="K3659" t="s">
        <v>4976</v>
      </c>
      <c r="L3659" t="s">
        <v>5235</v>
      </c>
      <c r="M3659" t="s">
        <v>54</v>
      </c>
      <c r="N3659">
        <f t="shared" si="399"/>
        <v>0</v>
      </c>
      <c r="O3659" t="str">
        <f t="shared" si="400"/>
        <v>No</v>
      </c>
      <c r="P3659">
        <f t="shared" si="401"/>
        <v>0</v>
      </c>
      <c r="Q3659">
        <f t="shared" si="402"/>
        <v>4813937689</v>
      </c>
      <c r="R3659">
        <f t="shared" si="403"/>
        <v>4.1933383153624479</v>
      </c>
      <c r="S3659" t="str">
        <f t="shared" si="404"/>
        <v>Acceptable</v>
      </c>
      <c r="T3659">
        <f>ROUNDUP(C3659,0)</f>
        <v>4</v>
      </c>
      <c r="U3659">
        <f>ROUNDDOWN(C3659,0)</f>
        <v>3</v>
      </c>
      <c r="V3659">
        <f>RIGHT(K3659,2)+2000</f>
        <v>2017</v>
      </c>
      <c r="W3659" t="str">
        <f>INDEX(_xlfn.TEXTSPLIT(K3659,"-"),1,2)</f>
        <v>Aug</v>
      </c>
      <c r="X3659" t="str">
        <f>INDEX(_xlfn.TEXTSPLIT(K3659,"-"),1,1)</f>
        <v>10</v>
      </c>
      <c r="Y3659">
        <f>INDEX(months!B:B,MATCH(Sheet1!W3659,months!A:A,0))</f>
        <v>8</v>
      </c>
      <c r="Z3659">
        <f t="shared" si="405"/>
        <v>42957</v>
      </c>
    </row>
    <row r="3660" spans="1:26" x14ac:dyDescent="0.2">
      <c r="A3660" t="s">
        <v>5236</v>
      </c>
      <c r="B3660" t="s">
        <v>5191</v>
      </c>
      <c r="C3660">
        <v>4.8</v>
      </c>
      <c r="D3660">
        <v>17493</v>
      </c>
      <c r="E3660" t="s">
        <v>159</v>
      </c>
      <c r="F3660" t="s">
        <v>50</v>
      </c>
      <c r="G3660" t="s">
        <v>649</v>
      </c>
      <c r="H3660" t="s">
        <v>4939</v>
      </c>
      <c r="I3660" t="s">
        <v>25</v>
      </c>
      <c r="J3660" t="s">
        <v>5192</v>
      </c>
      <c r="K3660" t="s">
        <v>118</v>
      </c>
      <c r="L3660" t="s">
        <v>180</v>
      </c>
      <c r="M3660" t="s">
        <v>54</v>
      </c>
      <c r="N3660">
        <f t="shared" si="399"/>
        <v>0</v>
      </c>
      <c r="O3660" t="str">
        <f t="shared" si="400"/>
        <v>No</v>
      </c>
      <c r="P3660">
        <f t="shared" si="401"/>
        <v>0</v>
      </c>
      <c r="Q3660">
        <f t="shared" si="402"/>
        <v>4813937689</v>
      </c>
      <c r="R3660">
        <f t="shared" si="403"/>
        <v>4.1933383153624479</v>
      </c>
      <c r="S3660" t="str">
        <f t="shared" si="404"/>
        <v>Acceptable</v>
      </c>
      <c r="T3660">
        <f>ROUNDUP(C3660,0)</f>
        <v>5</v>
      </c>
      <c r="U3660">
        <f>ROUNDDOWN(C3660,0)</f>
        <v>4</v>
      </c>
      <c r="V3660">
        <f>RIGHT(K3660,2)+2000</f>
        <v>2018</v>
      </c>
      <c r="W3660" t="str">
        <f>INDEX(_xlfn.TEXTSPLIT(K3660,"-"),1,2)</f>
        <v>Apr</v>
      </c>
      <c r="X3660" t="str">
        <f>INDEX(_xlfn.TEXTSPLIT(K3660,"-"),1,1)</f>
        <v>20</v>
      </c>
      <c r="Y3660">
        <f>INDEX(months!B:B,MATCH(Sheet1!W3660,months!A:A,0))</f>
        <v>4</v>
      </c>
      <c r="Z3660">
        <f t="shared" si="405"/>
        <v>43210</v>
      </c>
    </row>
    <row r="3661" spans="1:26" x14ac:dyDescent="0.2">
      <c r="A3661" t="s">
        <v>5237</v>
      </c>
      <c r="B3661" t="s">
        <v>5191</v>
      </c>
      <c r="C3661">
        <v>3.8</v>
      </c>
      <c r="D3661">
        <v>15966</v>
      </c>
      <c r="E3661" t="s">
        <v>152</v>
      </c>
      <c r="F3661" t="s">
        <v>65</v>
      </c>
      <c r="G3661" t="s">
        <v>23</v>
      </c>
      <c r="H3661" t="s">
        <v>24</v>
      </c>
      <c r="I3661" t="s">
        <v>25</v>
      </c>
      <c r="J3661" t="s">
        <v>5192</v>
      </c>
      <c r="K3661" t="s">
        <v>2277</v>
      </c>
      <c r="L3661" t="s">
        <v>420</v>
      </c>
      <c r="M3661" t="s">
        <v>60</v>
      </c>
      <c r="N3661">
        <f t="shared" si="399"/>
        <v>0</v>
      </c>
      <c r="O3661" t="str">
        <f t="shared" si="400"/>
        <v>No</v>
      </c>
      <c r="P3661">
        <f t="shared" si="401"/>
        <v>0</v>
      </c>
      <c r="Q3661">
        <f t="shared" si="402"/>
        <v>4813937689</v>
      </c>
      <c r="R3661">
        <f t="shared" si="403"/>
        <v>4.1933383153624479</v>
      </c>
      <c r="S3661" t="str">
        <f t="shared" si="404"/>
        <v>Acceptable</v>
      </c>
      <c r="T3661">
        <f>ROUNDUP(C3661,0)</f>
        <v>4</v>
      </c>
      <c r="U3661">
        <f>ROUNDDOWN(C3661,0)</f>
        <v>3</v>
      </c>
      <c r="V3661">
        <f>RIGHT(K3661,2)+2000</f>
        <v>2017</v>
      </c>
      <c r="W3661" t="str">
        <f>INDEX(_xlfn.TEXTSPLIT(K3661,"-"),1,2)</f>
        <v>Jul</v>
      </c>
      <c r="X3661" t="str">
        <f>INDEX(_xlfn.TEXTSPLIT(K3661,"-"),1,1)</f>
        <v>17</v>
      </c>
      <c r="Y3661">
        <f>INDEX(months!B:B,MATCH(Sheet1!W3661,months!A:A,0))</f>
        <v>7</v>
      </c>
      <c r="Z3661">
        <f t="shared" si="405"/>
        <v>42933</v>
      </c>
    </row>
    <row r="3662" spans="1:26" x14ac:dyDescent="0.2">
      <c r="A3662" t="s">
        <v>5238</v>
      </c>
      <c r="B3662" t="s">
        <v>5191</v>
      </c>
      <c r="C3662">
        <v>4.5</v>
      </c>
      <c r="D3662">
        <v>2332</v>
      </c>
      <c r="E3662" t="s">
        <v>88</v>
      </c>
      <c r="F3662" t="s">
        <v>32</v>
      </c>
      <c r="G3662" t="s">
        <v>23</v>
      </c>
      <c r="H3662" t="s">
        <v>24</v>
      </c>
      <c r="I3662" t="s">
        <v>44</v>
      </c>
      <c r="J3662" t="s">
        <v>5192</v>
      </c>
      <c r="K3662" t="s">
        <v>97</v>
      </c>
      <c r="L3662" t="s">
        <v>5239</v>
      </c>
      <c r="M3662" t="s">
        <v>81</v>
      </c>
      <c r="N3662">
        <f t="shared" si="399"/>
        <v>0</v>
      </c>
      <c r="O3662" t="str">
        <f t="shared" si="400"/>
        <v>No</v>
      </c>
      <c r="P3662">
        <f t="shared" si="401"/>
        <v>0</v>
      </c>
      <c r="Q3662">
        <f t="shared" si="402"/>
        <v>4813937689</v>
      </c>
      <c r="R3662">
        <f t="shared" si="403"/>
        <v>4.1933383153624479</v>
      </c>
      <c r="S3662" t="str">
        <f t="shared" si="404"/>
        <v>Acceptable</v>
      </c>
      <c r="T3662">
        <f>ROUNDUP(C3662,0)</f>
        <v>5</v>
      </c>
      <c r="U3662">
        <f>ROUNDDOWN(C3662,0)</f>
        <v>4</v>
      </c>
      <c r="V3662">
        <f>RIGHT(K3662,2)+2000</f>
        <v>2018</v>
      </c>
      <c r="W3662" t="str">
        <f>INDEX(_xlfn.TEXTSPLIT(K3662,"-"),1,2)</f>
        <v>Aug</v>
      </c>
      <c r="X3662" t="str">
        <f>INDEX(_xlfn.TEXTSPLIT(K3662,"-"),1,1)</f>
        <v>3</v>
      </c>
      <c r="Y3662">
        <f>INDEX(months!B:B,MATCH(Sheet1!W3662,months!A:A,0))</f>
        <v>8</v>
      </c>
      <c r="Z3662">
        <f t="shared" si="405"/>
        <v>43315</v>
      </c>
    </row>
    <row r="3663" spans="1:26" x14ac:dyDescent="0.2">
      <c r="A3663" t="s">
        <v>5240</v>
      </c>
      <c r="B3663" t="s">
        <v>5191</v>
      </c>
      <c r="C3663">
        <v>4.5</v>
      </c>
      <c r="D3663">
        <v>29344</v>
      </c>
      <c r="E3663" t="s">
        <v>405</v>
      </c>
      <c r="F3663" t="s">
        <v>32</v>
      </c>
      <c r="G3663" t="s">
        <v>23</v>
      </c>
      <c r="H3663" t="s">
        <v>24</v>
      </c>
      <c r="I3663" t="s">
        <v>25</v>
      </c>
      <c r="J3663" t="s">
        <v>5192</v>
      </c>
      <c r="K3663" t="s">
        <v>357</v>
      </c>
      <c r="L3663" t="s">
        <v>5241</v>
      </c>
      <c r="M3663" t="s">
        <v>81</v>
      </c>
      <c r="N3663">
        <f t="shared" si="399"/>
        <v>0</v>
      </c>
      <c r="O3663" t="str">
        <f t="shared" si="400"/>
        <v>No</v>
      </c>
      <c r="P3663">
        <f t="shared" si="401"/>
        <v>0</v>
      </c>
      <c r="Q3663">
        <f t="shared" si="402"/>
        <v>4813937689</v>
      </c>
      <c r="R3663">
        <f t="shared" si="403"/>
        <v>4.1933383153624479</v>
      </c>
      <c r="S3663" t="str">
        <f t="shared" si="404"/>
        <v>Acceptable</v>
      </c>
      <c r="T3663">
        <f>ROUNDUP(C3663,0)</f>
        <v>5</v>
      </c>
      <c r="U3663">
        <f>ROUNDDOWN(C3663,0)</f>
        <v>4</v>
      </c>
      <c r="V3663">
        <f>RIGHT(K3663,2)+2000</f>
        <v>2018</v>
      </c>
      <c r="W3663" t="str">
        <f>INDEX(_xlfn.TEXTSPLIT(K3663,"-"),1,2)</f>
        <v>Jul</v>
      </c>
      <c r="X3663" t="str">
        <f>INDEX(_xlfn.TEXTSPLIT(K3663,"-"),1,1)</f>
        <v>25</v>
      </c>
      <c r="Y3663">
        <f>INDEX(months!B:B,MATCH(Sheet1!W3663,months!A:A,0))</f>
        <v>7</v>
      </c>
      <c r="Z3663">
        <f t="shared" si="405"/>
        <v>43306</v>
      </c>
    </row>
    <row r="3664" spans="1:26" x14ac:dyDescent="0.2">
      <c r="A3664" t="s">
        <v>5242</v>
      </c>
      <c r="B3664" t="s">
        <v>5191</v>
      </c>
      <c r="C3664">
        <v>4.2</v>
      </c>
      <c r="D3664">
        <v>67772</v>
      </c>
      <c r="E3664" t="s">
        <v>46</v>
      </c>
      <c r="F3664" t="s">
        <v>38</v>
      </c>
      <c r="G3664" t="s">
        <v>23</v>
      </c>
      <c r="H3664" t="s">
        <v>24</v>
      </c>
      <c r="I3664" t="s">
        <v>25</v>
      </c>
      <c r="J3664" t="s">
        <v>5192</v>
      </c>
      <c r="K3664" t="s">
        <v>173</v>
      </c>
      <c r="L3664" t="s">
        <v>46</v>
      </c>
      <c r="M3664" t="s">
        <v>46</v>
      </c>
      <c r="N3664">
        <f t="shared" si="399"/>
        <v>0</v>
      </c>
      <c r="O3664" t="str">
        <f t="shared" si="400"/>
        <v>No</v>
      </c>
      <c r="P3664">
        <f t="shared" si="401"/>
        <v>0</v>
      </c>
      <c r="Q3664">
        <f t="shared" si="402"/>
        <v>4813937689</v>
      </c>
      <c r="R3664">
        <f t="shared" si="403"/>
        <v>4.1933383153624479</v>
      </c>
      <c r="S3664" t="str">
        <f t="shared" si="404"/>
        <v>Acceptable</v>
      </c>
      <c r="T3664">
        <f>ROUNDUP(C3664,0)</f>
        <v>5</v>
      </c>
      <c r="U3664">
        <f>ROUNDDOWN(C3664,0)</f>
        <v>4</v>
      </c>
      <c r="V3664">
        <f>RIGHT(K3664,2)+2000</f>
        <v>2018</v>
      </c>
      <c r="W3664" t="str">
        <f>INDEX(_xlfn.TEXTSPLIT(K3664,"-"),1,2)</f>
        <v>Aug</v>
      </c>
      <c r="X3664" t="str">
        <f>INDEX(_xlfn.TEXTSPLIT(K3664,"-"),1,1)</f>
        <v>2</v>
      </c>
      <c r="Y3664">
        <f>INDEX(months!B:B,MATCH(Sheet1!W3664,months!A:A,0))</f>
        <v>8</v>
      </c>
      <c r="Z3664">
        <f t="shared" si="405"/>
        <v>43314</v>
      </c>
    </row>
    <row r="3665" spans="1:26" x14ac:dyDescent="0.2">
      <c r="A3665" t="s">
        <v>5243</v>
      </c>
      <c r="B3665" t="s">
        <v>5191</v>
      </c>
      <c r="C3665">
        <v>4</v>
      </c>
      <c r="D3665">
        <v>634</v>
      </c>
      <c r="E3665" t="s">
        <v>46</v>
      </c>
      <c r="F3665" t="s">
        <v>50</v>
      </c>
      <c r="G3665" t="s">
        <v>23</v>
      </c>
      <c r="H3665" t="s">
        <v>24</v>
      </c>
      <c r="I3665" t="s">
        <v>25</v>
      </c>
      <c r="J3665" t="s">
        <v>5192</v>
      </c>
      <c r="K3665" t="s">
        <v>538</v>
      </c>
      <c r="L3665" t="s">
        <v>5244</v>
      </c>
      <c r="M3665" t="s">
        <v>81</v>
      </c>
      <c r="N3665">
        <f t="shared" si="399"/>
        <v>0</v>
      </c>
      <c r="O3665" t="str">
        <f t="shared" si="400"/>
        <v>No</v>
      </c>
      <c r="P3665">
        <f t="shared" si="401"/>
        <v>0</v>
      </c>
      <c r="Q3665">
        <f t="shared" si="402"/>
        <v>4813937689</v>
      </c>
      <c r="R3665">
        <f t="shared" si="403"/>
        <v>4.1933383153624479</v>
      </c>
      <c r="S3665" t="str">
        <f t="shared" si="404"/>
        <v>Acceptable</v>
      </c>
      <c r="T3665">
        <f>ROUNDUP(C3665,0)</f>
        <v>4</v>
      </c>
      <c r="U3665">
        <f>ROUNDDOWN(C3665,0)</f>
        <v>4</v>
      </c>
      <c r="V3665">
        <f>RIGHT(K3665,2)+2000</f>
        <v>2018</v>
      </c>
      <c r="W3665" t="str">
        <f>INDEX(_xlfn.TEXTSPLIT(K3665,"-"),1,2)</f>
        <v>Jun</v>
      </c>
      <c r="X3665" t="str">
        <f>INDEX(_xlfn.TEXTSPLIT(K3665,"-"),1,1)</f>
        <v>15</v>
      </c>
      <c r="Y3665">
        <f>INDEX(months!B:B,MATCH(Sheet1!W3665,months!A:A,0))</f>
        <v>6</v>
      </c>
      <c r="Z3665">
        <f t="shared" si="405"/>
        <v>43266</v>
      </c>
    </row>
    <row r="3666" spans="1:26" x14ac:dyDescent="0.2">
      <c r="A3666" t="s">
        <v>5245</v>
      </c>
      <c r="B3666" t="s">
        <v>5191</v>
      </c>
      <c r="C3666">
        <v>4.2</v>
      </c>
      <c r="D3666">
        <v>18425</v>
      </c>
      <c r="E3666" t="s">
        <v>1410</v>
      </c>
      <c r="F3666" t="s">
        <v>65</v>
      </c>
      <c r="G3666" t="s">
        <v>23</v>
      </c>
      <c r="H3666" t="s">
        <v>24</v>
      </c>
      <c r="I3666" t="s">
        <v>25</v>
      </c>
      <c r="J3666" t="s">
        <v>5192</v>
      </c>
      <c r="K3666" t="s">
        <v>4133</v>
      </c>
      <c r="L3666" t="s">
        <v>5246</v>
      </c>
      <c r="M3666" t="s">
        <v>81</v>
      </c>
      <c r="N3666">
        <f t="shared" si="399"/>
        <v>0</v>
      </c>
      <c r="O3666" t="str">
        <f t="shared" si="400"/>
        <v>No</v>
      </c>
      <c r="P3666">
        <f t="shared" si="401"/>
        <v>0</v>
      </c>
      <c r="Q3666">
        <f t="shared" si="402"/>
        <v>4813937689</v>
      </c>
      <c r="R3666">
        <f t="shared" si="403"/>
        <v>4.1933383153624479</v>
      </c>
      <c r="S3666" t="str">
        <f t="shared" si="404"/>
        <v>Acceptable</v>
      </c>
      <c r="T3666">
        <f>ROUNDUP(C3666,0)</f>
        <v>5</v>
      </c>
      <c r="U3666">
        <f>ROUNDDOWN(C3666,0)</f>
        <v>4</v>
      </c>
      <c r="V3666">
        <f>RIGHT(K3666,2)+2000</f>
        <v>2017</v>
      </c>
      <c r="W3666" t="str">
        <f>INDEX(_xlfn.TEXTSPLIT(K3666,"-"),1,2)</f>
        <v>Jul</v>
      </c>
      <c r="X3666" t="str">
        <f>INDEX(_xlfn.TEXTSPLIT(K3666,"-"),1,1)</f>
        <v>29</v>
      </c>
      <c r="Y3666">
        <f>INDEX(months!B:B,MATCH(Sheet1!W3666,months!A:A,0))</f>
        <v>7</v>
      </c>
      <c r="Z3666">
        <f t="shared" si="405"/>
        <v>42945</v>
      </c>
    </row>
    <row r="3667" spans="1:26" x14ac:dyDescent="0.2">
      <c r="A3667" t="s">
        <v>5247</v>
      </c>
      <c r="B3667" t="s">
        <v>5248</v>
      </c>
      <c r="C3667">
        <v>4.3</v>
      </c>
      <c r="D3667">
        <v>25655305</v>
      </c>
      <c r="E3667" t="s">
        <v>46</v>
      </c>
      <c r="F3667" t="s">
        <v>475</v>
      </c>
      <c r="G3667" t="s">
        <v>23</v>
      </c>
      <c r="H3667" t="s">
        <v>24</v>
      </c>
      <c r="I3667" t="s">
        <v>44</v>
      </c>
      <c r="J3667" t="s">
        <v>5249</v>
      </c>
      <c r="K3667" t="s">
        <v>173</v>
      </c>
      <c r="L3667" t="s">
        <v>46</v>
      </c>
      <c r="M3667" t="s">
        <v>46</v>
      </c>
      <c r="N3667">
        <f t="shared" si="399"/>
        <v>0</v>
      </c>
      <c r="O3667" t="str">
        <f t="shared" si="400"/>
        <v>No</v>
      </c>
      <c r="P3667">
        <f t="shared" si="401"/>
        <v>0</v>
      </c>
      <c r="Q3667">
        <f t="shared" si="402"/>
        <v>4813937689</v>
      </c>
      <c r="R3667">
        <f t="shared" si="403"/>
        <v>4.1933383153624479</v>
      </c>
      <c r="S3667" t="str">
        <f t="shared" si="404"/>
        <v>Acceptable</v>
      </c>
      <c r="T3667">
        <f>ROUNDUP(C3667,0)</f>
        <v>5</v>
      </c>
      <c r="U3667">
        <f>ROUNDDOWN(C3667,0)</f>
        <v>4</v>
      </c>
      <c r="V3667">
        <f>RIGHT(K3667,2)+2000</f>
        <v>2018</v>
      </c>
      <c r="W3667" t="str">
        <f>INDEX(_xlfn.TEXTSPLIT(K3667,"-"),1,2)</f>
        <v>Aug</v>
      </c>
      <c r="X3667" t="str">
        <f>INDEX(_xlfn.TEXTSPLIT(K3667,"-"),1,1)</f>
        <v>2</v>
      </c>
      <c r="Y3667">
        <f>INDEX(months!B:B,MATCH(Sheet1!W3667,months!A:A,0))</f>
        <v>8</v>
      </c>
      <c r="Z3667">
        <f t="shared" si="405"/>
        <v>43314</v>
      </c>
    </row>
    <row r="3668" spans="1:26" x14ac:dyDescent="0.2">
      <c r="A3668" t="s">
        <v>5250</v>
      </c>
      <c r="B3668" t="s">
        <v>5248</v>
      </c>
      <c r="C3668">
        <v>4.3</v>
      </c>
      <c r="D3668">
        <v>7557</v>
      </c>
      <c r="E3668" t="s">
        <v>56</v>
      </c>
      <c r="F3668" t="s">
        <v>65</v>
      </c>
      <c r="G3668" t="s">
        <v>23</v>
      </c>
      <c r="H3668" t="s">
        <v>24</v>
      </c>
      <c r="I3668" t="s">
        <v>25</v>
      </c>
      <c r="J3668" t="s">
        <v>5249</v>
      </c>
      <c r="K3668" t="s">
        <v>357</v>
      </c>
      <c r="L3668" t="s">
        <v>236</v>
      </c>
      <c r="M3668" t="s">
        <v>54</v>
      </c>
      <c r="N3668">
        <f t="shared" si="399"/>
        <v>0</v>
      </c>
      <c r="O3668" t="str">
        <f t="shared" si="400"/>
        <v>No</v>
      </c>
      <c r="P3668">
        <f t="shared" si="401"/>
        <v>0</v>
      </c>
      <c r="Q3668">
        <f t="shared" si="402"/>
        <v>4813937689</v>
      </c>
      <c r="R3668">
        <f t="shared" si="403"/>
        <v>4.1933383153624479</v>
      </c>
      <c r="S3668" t="str">
        <f t="shared" si="404"/>
        <v>Acceptable</v>
      </c>
      <c r="T3668">
        <f>ROUNDUP(C3668,0)</f>
        <v>5</v>
      </c>
      <c r="U3668">
        <f>ROUNDDOWN(C3668,0)</f>
        <v>4</v>
      </c>
      <c r="V3668">
        <f>RIGHT(K3668,2)+2000</f>
        <v>2018</v>
      </c>
      <c r="W3668" t="str">
        <f>INDEX(_xlfn.TEXTSPLIT(K3668,"-"),1,2)</f>
        <v>Jul</v>
      </c>
      <c r="X3668" t="str">
        <f>INDEX(_xlfn.TEXTSPLIT(K3668,"-"),1,1)</f>
        <v>25</v>
      </c>
      <c r="Y3668">
        <f>INDEX(months!B:B,MATCH(Sheet1!W3668,months!A:A,0))</f>
        <v>7</v>
      </c>
      <c r="Z3668">
        <f t="shared" si="405"/>
        <v>43306</v>
      </c>
    </row>
    <row r="3669" spans="1:26" x14ac:dyDescent="0.2">
      <c r="A3669" t="s">
        <v>5251</v>
      </c>
      <c r="B3669" t="s">
        <v>5248</v>
      </c>
      <c r="C3669">
        <v>4.2</v>
      </c>
      <c r="D3669">
        <v>59089</v>
      </c>
      <c r="E3669" t="s">
        <v>305</v>
      </c>
      <c r="F3669" t="s">
        <v>89</v>
      </c>
      <c r="G3669" t="s">
        <v>23</v>
      </c>
      <c r="H3669" t="s">
        <v>24</v>
      </c>
      <c r="I3669" t="s">
        <v>25</v>
      </c>
      <c r="J3669" t="s">
        <v>5249</v>
      </c>
      <c r="K3669" t="s">
        <v>97</v>
      </c>
      <c r="L3669" t="s">
        <v>141</v>
      </c>
      <c r="M3669" t="s">
        <v>54</v>
      </c>
      <c r="N3669">
        <f t="shared" si="399"/>
        <v>0</v>
      </c>
      <c r="O3669" t="str">
        <f t="shared" si="400"/>
        <v>No</v>
      </c>
      <c r="P3669">
        <f t="shared" si="401"/>
        <v>0</v>
      </c>
      <c r="Q3669">
        <f t="shared" si="402"/>
        <v>4813937689</v>
      </c>
      <c r="R3669">
        <f t="shared" si="403"/>
        <v>4.1933383153624479</v>
      </c>
      <c r="S3669" t="str">
        <f t="shared" si="404"/>
        <v>Acceptable</v>
      </c>
      <c r="T3669">
        <f>ROUNDUP(C3669,0)</f>
        <v>5</v>
      </c>
      <c r="U3669">
        <f>ROUNDDOWN(C3669,0)</f>
        <v>4</v>
      </c>
      <c r="V3669">
        <f>RIGHT(K3669,2)+2000</f>
        <v>2018</v>
      </c>
      <c r="W3669" t="str">
        <f>INDEX(_xlfn.TEXTSPLIT(K3669,"-"),1,2)</f>
        <v>Aug</v>
      </c>
      <c r="X3669" t="str">
        <f>INDEX(_xlfn.TEXTSPLIT(K3669,"-"),1,1)</f>
        <v>3</v>
      </c>
      <c r="Y3669">
        <f>INDEX(months!B:B,MATCH(Sheet1!W3669,months!A:A,0))</f>
        <v>8</v>
      </c>
      <c r="Z3669">
        <f t="shared" si="405"/>
        <v>43315</v>
      </c>
    </row>
    <row r="3670" spans="1:26" x14ac:dyDescent="0.2">
      <c r="A3670" t="s">
        <v>5252</v>
      </c>
      <c r="B3670" t="s">
        <v>5248</v>
      </c>
      <c r="C3670">
        <v>4.3</v>
      </c>
      <c r="D3670">
        <v>1551</v>
      </c>
      <c r="E3670" t="s">
        <v>289</v>
      </c>
      <c r="F3670" t="s">
        <v>65</v>
      </c>
      <c r="G3670" t="s">
        <v>23</v>
      </c>
      <c r="H3670" t="s">
        <v>24</v>
      </c>
      <c r="I3670" t="s">
        <v>25</v>
      </c>
      <c r="J3670" t="s">
        <v>5249</v>
      </c>
      <c r="K3670" t="s">
        <v>357</v>
      </c>
      <c r="L3670" t="s">
        <v>53</v>
      </c>
      <c r="M3670" t="s">
        <v>81</v>
      </c>
      <c r="N3670">
        <f t="shared" si="399"/>
        <v>0</v>
      </c>
      <c r="O3670" t="str">
        <f t="shared" si="400"/>
        <v>No</v>
      </c>
      <c r="P3670">
        <f t="shared" si="401"/>
        <v>0</v>
      </c>
      <c r="Q3670">
        <f t="shared" si="402"/>
        <v>4813937689</v>
      </c>
      <c r="R3670">
        <f t="shared" si="403"/>
        <v>4.1933383153624479</v>
      </c>
      <c r="S3670" t="str">
        <f t="shared" si="404"/>
        <v>Acceptable</v>
      </c>
      <c r="T3670">
        <f>ROUNDUP(C3670,0)</f>
        <v>5</v>
      </c>
      <c r="U3670">
        <f>ROUNDDOWN(C3670,0)</f>
        <v>4</v>
      </c>
      <c r="V3670">
        <f>RIGHT(K3670,2)+2000</f>
        <v>2018</v>
      </c>
      <c r="W3670" t="str">
        <f>INDEX(_xlfn.TEXTSPLIT(K3670,"-"),1,2)</f>
        <v>Jul</v>
      </c>
      <c r="X3670" t="str">
        <f>INDEX(_xlfn.TEXTSPLIT(K3670,"-"),1,1)</f>
        <v>25</v>
      </c>
      <c r="Y3670">
        <f>INDEX(months!B:B,MATCH(Sheet1!W3670,months!A:A,0))</f>
        <v>7</v>
      </c>
      <c r="Z3670">
        <f t="shared" si="405"/>
        <v>43306</v>
      </c>
    </row>
    <row r="3671" spans="1:26" x14ac:dyDescent="0.2">
      <c r="A3671" t="s">
        <v>5253</v>
      </c>
      <c r="B3671" t="s">
        <v>5248</v>
      </c>
      <c r="C3671">
        <v>3.6</v>
      </c>
      <c r="D3671">
        <v>12764</v>
      </c>
      <c r="E3671" t="s">
        <v>42</v>
      </c>
      <c r="F3671" t="s">
        <v>65</v>
      </c>
      <c r="G3671" t="s">
        <v>23</v>
      </c>
      <c r="H3671" t="s">
        <v>24</v>
      </c>
      <c r="I3671" t="s">
        <v>44</v>
      </c>
      <c r="J3671" t="s">
        <v>5249</v>
      </c>
      <c r="K3671" t="s">
        <v>169</v>
      </c>
      <c r="L3671" t="s">
        <v>4419</v>
      </c>
      <c r="M3671" t="s">
        <v>86</v>
      </c>
      <c r="N3671">
        <f t="shared" si="399"/>
        <v>0</v>
      </c>
      <c r="O3671" t="str">
        <f t="shared" si="400"/>
        <v>No</v>
      </c>
      <c r="P3671">
        <f t="shared" si="401"/>
        <v>0</v>
      </c>
      <c r="Q3671">
        <f t="shared" si="402"/>
        <v>4813937689</v>
      </c>
      <c r="R3671">
        <f t="shared" si="403"/>
        <v>4.1933383153624479</v>
      </c>
      <c r="S3671" t="str">
        <f t="shared" si="404"/>
        <v>Acceptable</v>
      </c>
      <c r="T3671">
        <f>ROUNDUP(C3671,0)</f>
        <v>4</v>
      </c>
      <c r="U3671">
        <f>ROUNDDOWN(C3671,0)</f>
        <v>3</v>
      </c>
      <c r="V3671">
        <f>RIGHT(K3671,2)+2000</f>
        <v>2018</v>
      </c>
      <c r="W3671" t="str">
        <f>INDEX(_xlfn.TEXTSPLIT(K3671,"-"),1,2)</f>
        <v>Jul</v>
      </c>
      <c r="X3671" t="str">
        <f>INDEX(_xlfn.TEXTSPLIT(K3671,"-"),1,1)</f>
        <v>11</v>
      </c>
      <c r="Y3671">
        <f>INDEX(months!B:B,MATCH(Sheet1!W3671,months!A:A,0))</f>
        <v>7</v>
      </c>
      <c r="Z3671">
        <f t="shared" si="405"/>
        <v>43292</v>
      </c>
    </row>
    <row r="3672" spans="1:26" x14ac:dyDescent="0.2">
      <c r="A3672" t="s">
        <v>5254</v>
      </c>
      <c r="B3672" t="s">
        <v>5248</v>
      </c>
      <c r="C3672">
        <v>3.9</v>
      </c>
      <c r="D3672">
        <v>54807</v>
      </c>
      <c r="E3672" t="s">
        <v>46</v>
      </c>
      <c r="F3672" t="s">
        <v>448</v>
      </c>
      <c r="G3672" t="s">
        <v>23</v>
      </c>
      <c r="H3672" t="s">
        <v>24</v>
      </c>
      <c r="I3672" t="s">
        <v>25</v>
      </c>
      <c r="J3672" t="s">
        <v>5249</v>
      </c>
      <c r="K3672" t="s">
        <v>1310</v>
      </c>
      <c r="L3672" t="s">
        <v>46</v>
      </c>
      <c r="M3672" t="s">
        <v>46</v>
      </c>
      <c r="N3672">
        <f t="shared" si="399"/>
        <v>0</v>
      </c>
      <c r="O3672" t="str">
        <f t="shared" si="400"/>
        <v>No</v>
      </c>
      <c r="P3672">
        <f t="shared" si="401"/>
        <v>0</v>
      </c>
      <c r="Q3672">
        <f t="shared" si="402"/>
        <v>4813937689</v>
      </c>
      <c r="R3672">
        <f t="shared" si="403"/>
        <v>4.1933383153624479</v>
      </c>
      <c r="S3672" t="str">
        <f t="shared" si="404"/>
        <v>Acceptable</v>
      </c>
      <c r="T3672">
        <f>ROUNDUP(C3672,0)</f>
        <v>4</v>
      </c>
      <c r="U3672">
        <f>ROUNDDOWN(C3672,0)</f>
        <v>3</v>
      </c>
      <c r="V3672">
        <f>RIGHT(K3672,2)+2000</f>
        <v>2018</v>
      </c>
      <c r="W3672" t="str">
        <f>INDEX(_xlfn.TEXTSPLIT(K3672,"-"),1,2)</f>
        <v>May</v>
      </c>
      <c r="X3672" t="str">
        <f>INDEX(_xlfn.TEXTSPLIT(K3672,"-"),1,1)</f>
        <v>2</v>
      </c>
      <c r="Y3672">
        <f>INDEX(months!B:B,MATCH(Sheet1!W3672,months!A:A,0))</f>
        <v>5</v>
      </c>
      <c r="Z3672">
        <f t="shared" si="405"/>
        <v>43222</v>
      </c>
    </row>
    <row r="3673" spans="1:26" x14ac:dyDescent="0.2">
      <c r="A3673" t="s">
        <v>5255</v>
      </c>
      <c r="B3673" t="s">
        <v>5248</v>
      </c>
      <c r="C3673">
        <v>4.8</v>
      </c>
      <c r="D3673">
        <v>259003</v>
      </c>
      <c r="E3673" t="s">
        <v>46</v>
      </c>
      <c r="F3673" t="s">
        <v>89</v>
      </c>
      <c r="G3673" t="s">
        <v>23</v>
      </c>
      <c r="H3673" t="s">
        <v>24</v>
      </c>
      <c r="I3673" t="s">
        <v>25</v>
      </c>
      <c r="J3673" t="s">
        <v>5249</v>
      </c>
      <c r="K3673" t="s">
        <v>97</v>
      </c>
      <c r="L3673" t="s">
        <v>46</v>
      </c>
      <c r="M3673" t="s">
        <v>587</v>
      </c>
      <c r="N3673">
        <f t="shared" si="399"/>
        <v>0</v>
      </c>
      <c r="O3673" t="str">
        <f t="shared" si="400"/>
        <v>No</v>
      </c>
      <c r="P3673">
        <f t="shared" si="401"/>
        <v>0</v>
      </c>
      <c r="Q3673">
        <f t="shared" si="402"/>
        <v>4813937689</v>
      </c>
      <c r="R3673">
        <f t="shared" si="403"/>
        <v>4.1933383153624479</v>
      </c>
      <c r="S3673" t="str">
        <f t="shared" si="404"/>
        <v>Acceptable</v>
      </c>
      <c r="T3673">
        <f>ROUNDUP(C3673,0)</f>
        <v>5</v>
      </c>
      <c r="U3673">
        <f>ROUNDDOWN(C3673,0)</f>
        <v>4</v>
      </c>
      <c r="V3673">
        <f>RIGHT(K3673,2)+2000</f>
        <v>2018</v>
      </c>
      <c r="W3673" t="str">
        <f>INDEX(_xlfn.TEXTSPLIT(K3673,"-"),1,2)</f>
        <v>Aug</v>
      </c>
      <c r="X3673" t="str">
        <f>INDEX(_xlfn.TEXTSPLIT(K3673,"-"),1,1)</f>
        <v>3</v>
      </c>
      <c r="Y3673">
        <f>INDEX(months!B:B,MATCH(Sheet1!W3673,months!A:A,0))</f>
        <v>8</v>
      </c>
      <c r="Z3673">
        <f t="shared" si="405"/>
        <v>43315</v>
      </c>
    </row>
    <row r="3674" spans="1:26" x14ac:dyDescent="0.2">
      <c r="A3674" t="s">
        <v>5256</v>
      </c>
      <c r="B3674" t="s">
        <v>5248</v>
      </c>
      <c r="C3674">
        <v>3.9</v>
      </c>
      <c r="D3674">
        <v>121916</v>
      </c>
      <c r="E3674" t="s">
        <v>132</v>
      </c>
      <c r="F3674" t="s">
        <v>448</v>
      </c>
      <c r="G3674" t="s">
        <v>23</v>
      </c>
      <c r="H3674" t="s">
        <v>24</v>
      </c>
      <c r="I3674" t="s">
        <v>25</v>
      </c>
      <c r="J3674" t="s">
        <v>5249</v>
      </c>
      <c r="K3674" t="s">
        <v>4122</v>
      </c>
      <c r="L3674" t="s">
        <v>46</v>
      </c>
      <c r="M3674" t="s">
        <v>46</v>
      </c>
      <c r="N3674">
        <f t="shared" si="399"/>
        <v>0</v>
      </c>
      <c r="O3674" t="str">
        <f t="shared" si="400"/>
        <v>No</v>
      </c>
      <c r="P3674">
        <f t="shared" si="401"/>
        <v>0</v>
      </c>
      <c r="Q3674">
        <f t="shared" si="402"/>
        <v>4813937689</v>
      </c>
      <c r="R3674">
        <f t="shared" si="403"/>
        <v>4.1933383153624479</v>
      </c>
      <c r="S3674" t="str">
        <f t="shared" si="404"/>
        <v>Acceptable</v>
      </c>
      <c r="T3674">
        <f>ROUNDUP(C3674,0)</f>
        <v>4</v>
      </c>
      <c r="U3674">
        <f>ROUNDDOWN(C3674,0)</f>
        <v>3</v>
      </c>
      <c r="V3674">
        <f>RIGHT(K3674,2)+2000</f>
        <v>2016</v>
      </c>
      <c r="W3674" t="str">
        <f>INDEX(_xlfn.TEXTSPLIT(K3674,"-"),1,2)</f>
        <v>Jan</v>
      </c>
      <c r="X3674" t="str">
        <f>INDEX(_xlfn.TEXTSPLIT(K3674,"-"),1,1)</f>
        <v>25</v>
      </c>
      <c r="Y3674">
        <f>INDEX(months!B:B,MATCH(Sheet1!W3674,months!A:A,0))</f>
        <v>1</v>
      </c>
      <c r="Z3674">
        <f t="shared" si="405"/>
        <v>42394</v>
      </c>
    </row>
    <row r="3675" spans="1:26" x14ac:dyDescent="0.2">
      <c r="A3675" t="s">
        <v>5257</v>
      </c>
      <c r="B3675" t="s">
        <v>5248</v>
      </c>
      <c r="C3675">
        <v>3.7</v>
      </c>
      <c r="D3675">
        <v>400</v>
      </c>
      <c r="E3675" t="s">
        <v>537</v>
      </c>
      <c r="F3675" t="s">
        <v>50</v>
      </c>
      <c r="G3675" t="s">
        <v>23</v>
      </c>
      <c r="H3675" t="s">
        <v>24</v>
      </c>
      <c r="I3675" t="s">
        <v>44</v>
      </c>
      <c r="J3675" t="s">
        <v>5249</v>
      </c>
      <c r="K3675" t="s">
        <v>209</v>
      </c>
      <c r="L3675" t="s">
        <v>5258</v>
      </c>
      <c r="M3675" t="s">
        <v>29</v>
      </c>
      <c r="N3675">
        <f t="shared" si="399"/>
        <v>0</v>
      </c>
      <c r="O3675" t="str">
        <f t="shared" si="400"/>
        <v>No</v>
      </c>
      <c r="P3675">
        <f t="shared" si="401"/>
        <v>0</v>
      </c>
      <c r="Q3675">
        <f t="shared" si="402"/>
        <v>4813937689</v>
      </c>
      <c r="R3675">
        <f t="shared" si="403"/>
        <v>4.1933383153624479</v>
      </c>
      <c r="S3675" t="str">
        <f t="shared" si="404"/>
        <v>Acceptable</v>
      </c>
      <c r="T3675">
        <f>ROUNDUP(C3675,0)</f>
        <v>4</v>
      </c>
      <c r="U3675">
        <f>ROUNDDOWN(C3675,0)</f>
        <v>3</v>
      </c>
      <c r="V3675">
        <f>RIGHT(K3675,2)+2000</f>
        <v>2018</v>
      </c>
      <c r="W3675" t="str">
        <f>INDEX(_xlfn.TEXTSPLIT(K3675,"-"),1,2)</f>
        <v>May</v>
      </c>
      <c r="X3675" t="str">
        <f>INDEX(_xlfn.TEXTSPLIT(K3675,"-"),1,1)</f>
        <v>28</v>
      </c>
      <c r="Y3675">
        <f>INDEX(months!B:B,MATCH(Sheet1!W3675,months!A:A,0))</f>
        <v>5</v>
      </c>
      <c r="Z3675">
        <f t="shared" si="405"/>
        <v>43248</v>
      </c>
    </row>
    <row r="3676" spans="1:26" x14ac:dyDescent="0.2">
      <c r="A3676" t="s">
        <v>5259</v>
      </c>
      <c r="B3676" t="s">
        <v>5248</v>
      </c>
      <c r="C3676">
        <v>4.5999999999999996</v>
      </c>
      <c r="D3676">
        <v>3930</v>
      </c>
      <c r="E3676" t="s">
        <v>756</v>
      </c>
      <c r="F3676" t="s">
        <v>32</v>
      </c>
      <c r="G3676" t="s">
        <v>23</v>
      </c>
      <c r="H3676" t="s">
        <v>24</v>
      </c>
      <c r="I3676" t="s">
        <v>25</v>
      </c>
      <c r="J3676" t="s">
        <v>5249</v>
      </c>
      <c r="K3676" t="s">
        <v>216</v>
      </c>
      <c r="L3676" t="s">
        <v>3008</v>
      </c>
      <c r="M3676" t="s">
        <v>29</v>
      </c>
      <c r="N3676">
        <f t="shared" si="399"/>
        <v>0</v>
      </c>
      <c r="O3676" t="str">
        <f t="shared" si="400"/>
        <v>No</v>
      </c>
      <c r="P3676">
        <f t="shared" si="401"/>
        <v>0</v>
      </c>
      <c r="Q3676">
        <f t="shared" si="402"/>
        <v>4813937689</v>
      </c>
      <c r="R3676">
        <f t="shared" si="403"/>
        <v>4.1933383153624479</v>
      </c>
      <c r="S3676" t="str">
        <f t="shared" si="404"/>
        <v>Acceptable</v>
      </c>
      <c r="T3676">
        <f>ROUNDUP(C3676,0)</f>
        <v>5</v>
      </c>
      <c r="U3676">
        <f>ROUNDDOWN(C3676,0)</f>
        <v>4</v>
      </c>
      <c r="V3676">
        <f>RIGHT(K3676,2)+2000</f>
        <v>2018</v>
      </c>
      <c r="W3676" t="str">
        <f>INDEX(_xlfn.TEXTSPLIT(K3676,"-"),1,2)</f>
        <v>Jul</v>
      </c>
      <c r="X3676" t="str">
        <f>INDEX(_xlfn.TEXTSPLIT(K3676,"-"),1,1)</f>
        <v>26</v>
      </c>
      <c r="Y3676">
        <f>INDEX(months!B:B,MATCH(Sheet1!W3676,months!A:A,0))</f>
        <v>7</v>
      </c>
      <c r="Z3676">
        <f t="shared" si="405"/>
        <v>43307</v>
      </c>
    </row>
    <row r="3677" spans="1:26" x14ac:dyDescent="0.2">
      <c r="A3677" t="s">
        <v>5260</v>
      </c>
      <c r="B3677" t="s">
        <v>5248</v>
      </c>
      <c r="C3677">
        <v>4.4000000000000004</v>
      </c>
      <c r="D3677">
        <v>1032076</v>
      </c>
      <c r="E3677" t="s">
        <v>46</v>
      </c>
      <c r="F3677" t="s">
        <v>448</v>
      </c>
      <c r="G3677" t="s">
        <v>23</v>
      </c>
      <c r="H3677" t="s">
        <v>24</v>
      </c>
      <c r="I3677" t="s">
        <v>25</v>
      </c>
      <c r="J3677" t="s">
        <v>5249</v>
      </c>
      <c r="K3677" t="s">
        <v>115</v>
      </c>
      <c r="L3677" t="s">
        <v>46</v>
      </c>
      <c r="M3677" t="s">
        <v>60</v>
      </c>
      <c r="N3677">
        <f t="shared" si="399"/>
        <v>0</v>
      </c>
      <c r="O3677" t="str">
        <f t="shared" si="400"/>
        <v>No</v>
      </c>
      <c r="P3677">
        <f t="shared" si="401"/>
        <v>0</v>
      </c>
      <c r="Q3677">
        <f t="shared" si="402"/>
        <v>4813937689</v>
      </c>
      <c r="R3677">
        <f t="shared" si="403"/>
        <v>4.1933383153624479</v>
      </c>
      <c r="S3677" t="str">
        <f t="shared" si="404"/>
        <v>Acceptable</v>
      </c>
      <c r="T3677">
        <f>ROUNDUP(C3677,0)</f>
        <v>5</v>
      </c>
      <c r="U3677">
        <f>ROUNDDOWN(C3677,0)</f>
        <v>4</v>
      </c>
      <c r="V3677">
        <f>RIGHT(K3677,2)+2000</f>
        <v>2018</v>
      </c>
      <c r="W3677" t="str">
        <f>INDEX(_xlfn.TEXTSPLIT(K3677,"-"),1,2)</f>
        <v>Jul</v>
      </c>
      <c r="X3677" t="str">
        <f>INDEX(_xlfn.TEXTSPLIT(K3677,"-"),1,1)</f>
        <v>30</v>
      </c>
      <c r="Y3677">
        <f>INDEX(months!B:B,MATCH(Sheet1!W3677,months!A:A,0))</f>
        <v>7</v>
      </c>
      <c r="Z3677">
        <f t="shared" si="405"/>
        <v>43311</v>
      </c>
    </row>
    <row r="3678" spans="1:26" x14ac:dyDescent="0.2">
      <c r="A3678" t="s">
        <v>5261</v>
      </c>
      <c r="B3678" t="s">
        <v>5248</v>
      </c>
      <c r="C3678">
        <v>4.4000000000000004</v>
      </c>
      <c r="D3678">
        <v>239242</v>
      </c>
      <c r="E3678" t="s">
        <v>46</v>
      </c>
      <c r="F3678" t="s">
        <v>89</v>
      </c>
      <c r="G3678" t="s">
        <v>23</v>
      </c>
      <c r="H3678" t="s">
        <v>24</v>
      </c>
      <c r="I3678" t="s">
        <v>25</v>
      </c>
      <c r="J3678" t="s">
        <v>5249</v>
      </c>
      <c r="K3678" t="s">
        <v>5262</v>
      </c>
      <c r="L3678" t="s">
        <v>5263</v>
      </c>
      <c r="M3678" t="s">
        <v>274</v>
      </c>
      <c r="N3678">
        <f t="shared" si="399"/>
        <v>0</v>
      </c>
      <c r="O3678" t="str">
        <f t="shared" si="400"/>
        <v>No</v>
      </c>
      <c r="P3678">
        <f t="shared" si="401"/>
        <v>0</v>
      </c>
      <c r="Q3678">
        <f t="shared" si="402"/>
        <v>4813937689</v>
      </c>
      <c r="R3678">
        <f t="shared" si="403"/>
        <v>4.1933383153624479</v>
      </c>
      <c r="S3678" t="str">
        <f t="shared" si="404"/>
        <v>Acceptable</v>
      </c>
      <c r="T3678">
        <f>ROUNDUP(C3678,0)</f>
        <v>5</v>
      </c>
      <c r="U3678">
        <f>ROUNDDOWN(C3678,0)</f>
        <v>4</v>
      </c>
      <c r="V3678">
        <f>RIGHT(K3678,2)+2000</f>
        <v>2017</v>
      </c>
      <c r="W3678" t="str">
        <f>INDEX(_xlfn.TEXTSPLIT(K3678,"-"),1,2)</f>
        <v>Nov</v>
      </c>
      <c r="X3678" t="str">
        <f>INDEX(_xlfn.TEXTSPLIT(K3678,"-"),1,1)</f>
        <v>19</v>
      </c>
      <c r="Y3678">
        <f>INDEX(months!B:B,MATCH(Sheet1!W3678,months!A:A,0))</f>
        <v>11</v>
      </c>
      <c r="Z3678">
        <f t="shared" si="405"/>
        <v>43058</v>
      </c>
    </row>
    <row r="3679" spans="1:26" x14ac:dyDescent="0.2">
      <c r="A3679" t="s">
        <v>5264</v>
      </c>
      <c r="B3679" t="s">
        <v>5248</v>
      </c>
      <c r="C3679">
        <v>4.2</v>
      </c>
      <c r="D3679">
        <v>193381</v>
      </c>
      <c r="E3679" t="s">
        <v>108</v>
      </c>
      <c r="F3679" t="s">
        <v>43</v>
      </c>
      <c r="G3679" t="s">
        <v>23</v>
      </c>
      <c r="H3679" t="s">
        <v>24</v>
      </c>
      <c r="I3679" t="s">
        <v>44</v>
      </c>
      <c r="J3679" t="s">
        <v>5249</v>
      </c>
      <c r="K3679" t="s">
        <v>97</v>
      </c>
      <c r="L3679" t="s">
        <v>5265</v>
      </c>
      <c r="M3679" t="s">
        <v>29</v>
      </c>
      <c r="N3679">
        <f t="shared" si="399"/>
        <v>0</v>
      </c>
      <c r="O3679" t="str">
        <f t="shared" si="400"/>
        <v>No</v>
      </c>
      <c r="P3679">
        <f t="shared" si="401"/>
        <v>0</v>
      </c>
      <c r="Q3679">
        <f t="shared" si="402"/>
        <v>4813937689</v>
      </c>
      <c r="R3679">
        <f t="shared" si="403"/>
        <v>4.1933383153624479</v>
      </c>
      <c r="S3679" t="str">
        <f t="shared" si="404"/>
        <v>Acceptable</v>
      </c>
      <c r="T3679">
        <f>ROUNDUP(C3679,0)</f>
        <v>5</v>
      </c>
      <c r="U3679">
        <f>ROUNDDOWN(C3679,0)</f>
        <v>4</v>
      </c>
      <c r="V3679">
        <f>RIGHT(K3679,2)+2000</f>
        <v>2018</v>
      </c>
      <c r="W3679" t="str">
        <f>INDEX(_xlfn.TEXTSPLIT(K3679,"-"),1,2)</f>
        <v>Aug</v>
      </c>
      <c r="X3679" t="str">
        <f>INDEX(_xlfn.TEXTSPLIT(K3679,"-"),1,1)</f>
        <v>3</v>
      </c>
      <c r="Y3679">
        <f>INDEX(months!B:B,MATCH(Sheet1!W3679,months!A:A,0))</f>
        <v>8</v>
      </c>
      <c r="Z3679">
        <f t="shared" si="405"/>
        <v>43315</v>
      </c>
    </row>
    <row r="3680" spans="1:26" x14ac:dyDescent="0.2">
      <c r="A3680" t="s">
        <v>5266</v>
      </c>
      <c r="B3680" t="s">
        <v>5248</v>
      </c>
      <c r="C3680">
        <v>4.0999999999999996</v>
      </c>
      <c r="D3680">
        <v>7624</v>
      </c>
      <c r="E3680" t="s">
        <v>136</v>
      </c>
      <c r="F3680" t="s">
        <v>65</v>
      </c>
      <c r="G3680" t="s">
        <v>23</v>
      </c>
      <c r="H3680" t="s">
        <v>24</v>
      </c>
      <c r="I3680" t="s">
        <v>25</v>
      </c>
      <c r="J3680" t="s">
        <v>5249</v>
      </c>
      <c r="K3680" t="s">
        <v>118</v>
      </c>
      <c r="L3680" t="s">
        <v>358</v>
      </c>
      <c r="M3680" t="s">
        <v>29</v>
      </c>
      <c r="N3680">
        <f t="shared" si="399"/>
        <v>0</v>
      </c>
      <c r="O3680" t="str">
        <f t="shared" si="400"/>
        <v>No</v>
      </c>
      <c r="P3680">
        <f t="shared" si="401"/>
        <v>0</v>
      </c>
      <c r="Q3680">
        <f t="shared" si="402"/>
        <v>4813937689</v>
      </c>
      <c r="R3680">
        <f t="shared" si="403"/>
        <v>4.1933383153624479</v>
      </c>
      <c r="S3680" t="str">
        <f t="shared" si="404"/>
        <v>Acceptable</v>
      </c>
      <c r="T3680">
        <f>ROUNDUP(C3680,0)</f>
        <v>5</v>
      </c>
      <c r="U3680">
        <f>ROUNDDOWN(C3680,0)</f>
        <v>4</v>
      </c>
      <c r="V3680">
        <f>RIGHT(K3680,2)+2000</f>
        <v>2018</v>
      </c>
      <c r="W3680" t="str">
        <f>INDEX(_xlfn.TEXTSPLIT(K3680,"-"),1,2)</f>
        <v>Apr</v>
      </c>
      <c r="X3680" t="str">
        <f>INDEX(_xlfn.TEXTSPLIT(K3680,"-"),1,1)</f>
        <v>20</v>
      </c>
      <c r="Y3680">
        <f>INDEX(months!B:B,MATCH(Sheet1!W3680,months!A:A,0))</f>
        <v>4</v>
      </c>
      <c r="Z3680">
        <f t="shared" si="405"/>
        <v>43210</v>
      </c>
    </row>
    <row r="3681" spans="1:26" x14ac:dyDescent="0.2">
      <c r="A3681" t="s">
        <v>5267</v>
      </c>
      <c r="B3681" t="s">
        <v>5248</v>
      </c>
      <c r="C3681">
        <v>3.8</v>
      </c>
      <c r="D3681">
        <v>19738</v>
      </c>
      <c r="E3681" t="s">
        <v>69</v>
      </c>
      <c r="F3681" t="s">
        <v>65</v>
      </c>
      <c r="G3681" t="s">
        <v>23</v>
      </c>
      <c r="H3681" t="s">
        <v>24</v>
      </c>
      <c r="I3681" t="s">
        <v>44</v>
      </c>
      <c r="J3681" t="s">
        <v>5249</v>
      </c>
      <c r="K3681" t="s">
        <v>4757</v>
      </c>
      <c r="L3681" t="s">
        <v>5268</v>
      </c>
      <c r="M3681" t="s">
        <v>86</v>
      </c>
      <c r="N3681">
        <f t="shared" si="399"/>
        <v>0</v>
      </c>
      <c r="O3681" t="str">
        <f t="shared" si="400"/>
        <v>No</v>
      </c>
      <c r="P3681">
        <f t="shared" si="401"/>
        <v>0</v>
      </c>
      <c r="Q3681">
        <f t="shared" si="402"/>
        <v>4813937689</v>
      </c>
      <c r="R3681">
        <f t="shared" si="403"/>
        <v>4.1933383153624479</v>
      </c>
      <c r="S3681" t="str">
        <f t="shared" si="404"/>
        <v>Acceptable</v>
      </c>
      <c r="T3681">
        <f>ROUNDUP(C3681,0)</f>
        <v>4</v>
      </c>
      <c r="U3681">
        <f>ROUNDDOWN(C3681,0)</f>
        <v>3</v>
      </c>
      <c r="V3681">
        <f>RIGHT(K3681,2)+2000</f>
        <v>2018</v>
      </c>
      <c r="W3681" t="str">
        <f>INDEX(_xlfn.TEXTSPLIT(K3681,"-"),1,2)</f>
        <v>Aug</v>
      </c>
      <c r="X3681" t="str">
        <f>INDEX(_xlfn.TEXTSPLIT(K3681,"-"),1,1)</f>
        <v>7</v>
      </c>
      <c r="Y3681">
        <f>INDEX(months!B:B,MATCH(Sheet1!W3681,months!A:A,0))</f>
        <v>8</v>
      </c>
      <c r="Z3681">
        <f t="shared" si="405"/>
        <v>43319</v>
      </c>
    </row>
    <row r="3682" spans="1:26" x14ac:dyDescent="0.2">
      <c r="A3682" t="s">
        <v>5269</v>
      </c>
      <c r="B3682" t="s">
        <v>5248</v>
      </c>
      <c r="C3682">
        <v>4.4000000000000004</v>
      </c>
      <c r="D3682">
        <v>259605</v>
      </c>
      <c r="E3682" t="s">
        <v>74</v>
      </c>
      <c r="F3682" t="s">
        <v>89</v>
      </c>
      <c r="G3682" t="s">
        <v>23</v>
      </c>
      <c r="H3682" t="s">
        <v>24</v>
      </c>
      <c r="I3682" t="s">
        <v>25</v>
      </c>
      <c r="J3682" t="s">
        <v>5249</v>
      </c>
      <c r="K3682" t="s">
        <v>97</v>
      </c>
      <c r="L3682" t="s">
        <v>200</v>
      </c>
      <c r="M3682" t="s">
        <v>29</v>
      </c>
      <c r="N3682">
        <f t="shared" si="399"/>
        <v>0</v>
      </c>
      <c r="O3682" t="str">
        <f t="shared" si="400"/>
        <v>No</v>
      </c>
      <c r="P3682">
        <f t="shared" si="401"/>
        <v>0</v>
      </c>
      <c r="Q3682">
        <f t="shared" si="402"/>
        <v>4813937689</v>
      </c>
      <c r="R3682">
        <f t="shared" si="403"/>
        <v>4.1933383153624479</v>
      </c>
      <c r="S3682" t="str">
        <f t="shared" si="404"/>
        <v>Acceptable</v>
      </c>
      <c r="T3682">
        <f>ROUNDUP(C3682,0)</f>
        <v>5</v>
      </c>
      <c r="U3682">
        <f>ROUNDDOWN(C3682,0)</f>
        <v>4</v>
      </c>
      <c r="V3682">
        <f>RIGHT(K3682,2)+2000</f>
        <v>2018</v>
      </c>
      <c r="W3682" t="str">
        <f>INDEX(_xlfn.TEXTSPLIT(K3682,"-"),1,2)</f>
        <v>Aug</v>
      </c>
      <c r="X3682" t="str">
        <f>INDEX(_xlfn.TEXTSPLIT(K3682,"-"),1,1)</f>
        <v>3</v>
      </c>
      <c r="Y3682">
        <f>INDEX(months!B:B,MATCH(Sheet1!W3682,months!A:A,0))</f>
        <v>8</v>
      </c>
      <c r="Z3682">
        <f t="shared" si="405"/>
        <v>43315</v>
      </c>
    </row>
    <row r="3683" spans="1:26" x14ac:dyDescent="0.2">
      <c r="A3683" t="s">
        <v>5270</v>
      </c>
      <c r="B3683" t="s">
        <v>5248</v>
      </c>
      <c r="C3683">
        <v>4.5</v>
      </c>
      <c r="D3683">
        <v>18699</v>
      </c>
      <c r="E3683" t="s">
        <v>3905</v>
      </c>
      <c r="F3683" t="s">
        <v>65</v>
      </c>
      <c r="G3683" t="s">
        <v>23</v>
      </c>
      <c r="H3683" t="s">
        <v>24</v>
      </c>
      <c r="I3683" t="s">
        <v>25</v>
      </c>
      <c r="J3683" t="s">
        <v>5249</v>
      </c>
      <c r="K3683" t="s">
        <v>290</v>
      </c>
      <c r="L3683" t="s">
        <v>59</v>
      </c>
      <c r="M3683" t="s">
        <v>29</v>
      </c>
      <c r="N3683">
        <f t="shared" si="399"/>
        <v>0</v>
      </c>
      <c r="O3683" t="str">
        <f t="shared" si="400"/>
        <v>No</v>
      </c>
      <c r="P3683">
        <f t="shared" si="401"/>
        <v>0</v>
      </c>
      <c r="Q3683">
        <f t="shared" si="402"/>
        <v>4813937689</v>
      </c>
      <c r="R3683">
        <f t="shared" si="403"/>
        <v>4.1933383153624479</v>
      </c>
      <c r="S3683" t="str">
        <f t="shared" si="404"/>
        <v>Acceptable</v>
      </c>
      <c r="T3683">
        <f>ROUNDUP(C3683,0)</f>
        <v>5</v>
      </c>
      <c r="U3683">
        <f>ROUNDDOWN(C3683,0)</f>
        <v>4</v>
      </c>
      <c r="V3683">
        <f>RIGHT(K3683,2)+2000</f>
        <v>2018</v>
      </c>
      <c r="W3683" t="str">
        <f>INDEX(_xlfn.TEXTSPLIT(K3683,"-"),1,2)</f>
        <v>Mar</v>
      </c>
      <c r="X3683" t="str">
        <f>INDEX(_xlfn.TEXTSPLIT(K3683,"-"),1,1)</f>
        <v>27</v>
      </c>
      <c r="Y3683">
        <f>INDEX(months!B:B,MATCH(Sheet1!W3683,months!A:A,0))</f>
        <v>3</v>
      </c>
      <c r="Z3683">
        <f t="shared" si="405"/>
        <v>43186</v>
      </c>
    </row>
    <row r="3684" spans="1:26" x14ac:dyDescent="0.2">
      <c r="A3684" t="s">
        <v>5271</v>
      </c>
      <c r="B3684" t="s">
        <v>5248</v>
      </c>
      <c r="C3684">
        <v>4.5999999999999996</v>
      </c>
      <c r="D3684">
        <v>98819</v>
      </c>
      <c r="E3684" t="s">
        <v>256</v>
      </c>
      <c r="F3684" t="s">
        <v>38</v>
      </c>
      <c r="G3684" t="s">
        <v>23</v>
      </c>
      <c r="H3684" t="s">
        <v>24</v>
      </c>
      <c r="I3684" t="s">
        <v>25</v>
      </c>
      <c r="J3684" t="s">
        <v>5249</v>
      </c>
      <c r="K3684" t="s">
        <v>3021</v>
      </c>
      <c r="L3684" t="s">
        <v>5272</v>
      </c>
      <c r="M3684" t="s">
        <v>587</v>
      </c>
      <c r="N3684">
        <f t="shared" si="399"/>
        <v>0</v>
      </c>
      <c r="O3684" t="str">
        <f t="shared" si="400"/>
        <v>No</v>
      </c>
      <c r="P3684">
        <f t="shared" si="401"/>
        <v>0</v>
      </c>
      <c r="Q3684">
        <f t="shared" si="402"/>
        <v>4813937689</v>
      </c>
      <c r="R3684">
        <f t="shared" si="403"/>
        <v>4.1933383153624479</v>
      </c>
      <c r="S3684" t="str">
        <f t="shared" si="404"/>
        <v>Acceptable</v>
      </c>
      <c r="T3684">
        <f>ROUNDUP(C3684,0)</f>
        <v>5</v>
      </c>
      <c r="U3684">
        <f>ROUNDDOWN(C3684,0)</f>
        <v>4</v>
      </c>
      <c r="V3684">
        <f>RIGHT(K3684,2)+2000</f>
        <v>2018</v>
      </c>
      <c r="W3684" t="str">
        <f>INDEX(_xlfn.TEXTSPLIT(K3684,"-"),1,2)</f>
        <v>Aug</v>
      </c>
      <c r="X3684" t="str">
        <f>INDEX(_xlfn.TEXTSPLIT(K3684,"-"),1,1)</f>
        <v>6</v>
      </c>
      <c r="Y3684">
        <f>INDEX(months!B:B,MATCH(Sheet1!W3684,months!A:A,0))</f>
        <v>8</v>
      </c>
      <c r="Z3684">
        <f t="shared" si="405"/>
        <v>43318</v>
      </c>
    </row>
    <row r="3685" spans="1:26" x14ac:dyDescent="0.2">
      <c r="A3685" t="s">
        <v>5273</v>
      </c>
      <c r="B3685" t="s">
        <v>5248</v>
      </c>
      <c r="C3685">
        <v>4.7</v>
      </c>
      <c r="D3685">
        <v>53006</v>
      </c>
      <c r="E3685" t="s">
        <v>970</v>
      </c>
      <c r="F3685" t="s">
        <v>65</v>
      </c>
      <c r="G3685" t="s">
        <v>23</v>
      </c>
      <c r="H3685" t="s">
        <v>24</v>
      </c>
      <c r="I3685" t="s">
        <v>25</v>
      </c>
      <c r="J3685" t="s">
        <v>5249</v>
      </c>
      <c r="K3685" t="s">
        <v>97</v>
      </c>
      <c r="L3685" t="s">
        <v>2570</v>
      </c>
      <c r="M3685" t="s">
        <v>54</v>
      </c>
      <c r="N3685">
        <f t="shared" si="399"/>
        <v>0</v>
      </c>
      <c r="O3685" t="str">
        <f t="shared" si="400"/>
        <v>No</v>
      </c>
      <c r="P3685">
        <f t="shared" si="401"/>
        <v>0</v>
      </c>
      <c r="Q3685">
        <f t="shared" si="402"/>
        <v>4813937689</v>
      </c>
      <c r="R3685">
        <f t="shared" si="403"/>
        <v>4.1933383153624479</v>
      </c>
      <c r="S3685" t="str">
        <f t="shared" si="404"/>
        <v>Acceptable</v>
      </c>
      <c r="T3685">
        <f>ROUNDUP(C3685,0)</f>
        <v>5</v>
      </c>
      <c r="U3685">
        <f>ROUNDDOWN(C3685,0)</f>
        <v>4</v>
      </c>
      <c r="V3685">
        <f>RIGHT(K3685,2)+2000</f>
        <v>2018</v>
      </c>
      <c r="W3685" t="str">
        <f>INDEX(_xlfn.TEXTSPLIT(K3685,"-"),1,2)</f>
        <v>Aug</v>
      </c>
      <c r="X3685" t="str">
        <f>INDEX(_xlfn.TEXTSPLIT(K3685,"-"),1,1)</f>
        <v>3</v>
      </c>
      <c r="Y3685">
        <f>INDEX(months!B:B,MATCH(Sheet1!W3685,months!A:A,0))</f>
        <v>8</v>
      </c>
      <c r="Z3685">
        <f t="shared" si="405"/>
        <v>43315</v>
      </c>
    </row>
    <row r="3686" spans="1:26" x14ac:dyDescent="0.2">
      <c r="A3686" t="s">
        <v>5274</v>
      </c>
      <c r="B3686" t="s">
        <v>5248</v>
      </c>
      <c r="C3686">
        <v>4.3</v>
      </c>
      <c r="D3686">
        <v>436921</v>
      </c>
      <c r="E3686" t="s">
        <v>46</v>
      </c>
      <c r="F3686" t="s">
        <v>89</v>
      </c>
      <c r="G3686" t="s">
        <v>23</v>
      </c>
      <c r="H3686" t="s">
        <v>24</v>
      </c>
      <c r="I3686" t="s">
        <v>44</v>
      </c>
      <c r="J3686" t="s">
        <v>5249</v>
      </c>
      <c r="K3686" t="s">
        <v>468</v>
      </c>
      <c r="L3686" t="s">
        <v>46</v>
      </c>
      <c r="M3686" t="s">
        <v>46</v>
      </c>
      <c r="N3686">
        <f t="shared" si="399"/>
        <v>0</v>
      </c>
      <c r="O3686" t="str">
        <f t="shared" si="400"/>
        <v>No</v>
      </c>
      <c r="P3686">
        <f t="shared" si="401"/>
        <v>0</v>
      </c>
      <c r="Q3686">
        <f t="shared" si="402"/>
        <v>4813937689</v>
      </c>
      <c r="R3686">
        <f t="shared" si="403"/>
        <v>4.1933383153624479</v>
      </c>
      <c r="S3686" t="str">
        <f t="shared" si="404"/>
        <v>Acceptable</v>
      </c>
      <c r="T3686">
        <f>ROUNDUP(C3686,0)</f>
        <v>5</v>
      </c>
      <c r="U3686">
        <f>ROUNDDOWN(C3686,0)</f>
        <v>4</v>
      </c>
      <c r="V3686">
        <f>RIGHT(K3686,2)+2000</f>
        <v>2018</v>
      </c>
      <c r="W3686" t="str">
        <f>INDEX(_xlfn.TEXTSPLIT(K3686,"-"),1,2)</f>
        <v>Jun</v>
      </c>
      <c r="X3686" t="str">
        <f>INDEX(_xlfn.TEXTSPLIT(K3686,"-"),1,1)</f>
        <v>28</v>
      </c>
      <c r="Y3686">
        <f>INDEX(months!B:B,MATCH(Sheet1!W3686,months!A:A,0))</f>
        <v>6</v>
      </c>
      <c r="Z3686">
        <f t="shared" si="405"/>
        <v>43279</v>
      </c>
    </row>
    <row r="3687" spans="1:26" x14ac:dyDescent="0.2">
      <c r="A3687" t="s">
        <v>5275</v>
      </c>
      <c r="B3687" t="s">
        <v>5248</v>
      </c>
      <c r="C3687">
        <v>4.5</v>
      </c>
      <c r="D3687">
        <v>351168</v>
      </c>
      <c r="E3687" t="s">
        <v>481</v>
      </c>
      <c r="F3687" t="s">
        <v>89</v>
      </c>
      <c r="G3687" t="s">
        <v>23</v>
      </c>
      <c r="H3687" t="s">
        <v>24</v>
      </c>
      <c r="I3687" t="s">
        <v>25</v>
      </c>
      <c r="J3687" t="s">
        <v>5249</v>
      </c>
      <c r="K3687" t="s">
        <v>5065</v>
      </c>
      <c r="L3687" t="s">
        <v>35</v>
      </c>
      <c r="M3687" t="s">
        <v>60</v>
      </c>
      <c r="N3687">
        <f t="shared" si="399"/>
        <v>0</v>
      </c>
      <c r="O3687" t="str">
        <f t="shared" si="400"/>
        <v>No</v>
      </c>
      <c r="P3687">
        <f t="shared" si="401"/>
        <v>0</v>
      </c>
      <c r="Q3687">
        <f t="shared" si="402"/>
        <v>4813937689</v>
      </c>
      <c r="R3687">
        <f t="shared" si="403"/>
        <v>4.1933383153624479</v>
      </c>
      <c r="S3687" t="str">
        <f t="shared" si="404"/>
        <v>Acceptable</v>
      </c>
      <c r="T3687">
        <f>ROUNDUP(C3687,0)</f>
        <v>5</v>
      </c>
      <c r="U3687">
        <f>ROUNDDOWN(C3687,0)</f>
        <v>4</v>
      </c>
      <c r="V3687">
        <f>RIGHT(K3687,2)+2000</f>
        <v>2016</v>
      </c>
      <c r="W3687" t="str">
        <f>INDEX(_xlfn.TEXTSPLIT(K3687,"-"),1,2)</f>
        <v>Oct</v>
      </c>
      <c r="X3687" t="str">
        <f>INDEX(_xlfn.TEXTSPLIT(K3687,"-"),1,1)</f>
        <v>18</v>
      </c>
      <c r="Y3687">
        <f>INDEX(months!B:B,MATCH(Sheet1!W3687,months!A:A,0))</f>
        <v>10</v>
      </c>
      <c r="Z3687">
        <f t="shared" si="405"/>
        <v>42661</v>
      </c>
    </row>
    <row r="3688" spans="1:26" x14ac:dyDescent="0.2">
      <c r="A3688" t="s">
        <v>5276</v>
      </c>
      <c r="B3688" t="s">
        <v>5248</v>
      </c>
      <c r="C3688">
        <v>4.3</v>
      </c>
      <c r="D3688">
        <v>1615596</v>
      </c>
      <c r="E3688" t="s">
        <v>46</v>
      </c>
      <c r="F3688" t="s">
        <v>43</v>
      </c>
      <c r="G3688" t="s">
        <v>23</v>
      </c>
      <c r="H3688" t="s">
        <v>24</v>
      </c>
      <c r="I3688" t="s">
        <v>44</v>
      </c>
      <c r="J3688" t="s">
        <v>5249</v>
      </c>
      <c r="K3688" t="s">
        <v>97</v>
      </c>
      <c r="L3688" t="s">
        <v>46</v>
      </c>
      <c r="M3688" t="s">
        <v>29</v>
      </c>
      <c r="N3688">
        <f t="shared" si="399"/>
        <v>0</v>
      </c>
      <c r="O3688" t="str">
        <f t="shared" si="400"/>
        <v>No</v>
      </c>
      <c r="P3688">
        <f t="shared" si="401"/>
        <v>0</v>
      </c>
      <c r="Q3688">
        <f t="shared" si="402"/>
        <v>4813937689</v>
      </c>
      <c r="R3688">
        <f t="shared" si="403"/>
        <v>4.1933383153624479</v>
      </c>
      <c r="S3688" t="str">
        <f t="shared" si="404"/>
        <v>Acceptable</v>
      </c>
      <c r="T3688">
        <f>ROUNDUP(C3688,0)</f>
        <v>5</v>
      </c>
      <c r="U3688">
        <f>ROUNDDOWN(C3688,0)</f>
        <v>4</v>
      </c>
      <c r="V3688">
        <f>RIGHT(K3688,2)+2000</f>
        <v>2018</v>
      </c>
      <c r="W3688" t="str">
        <f>INDEX(_xlfn.TEXTSPLIT(K3688,"-"),1,2)</f>
        <v>Aug</v>
      </c>
      <c r="X3688" t="str">
        <f>INDEX(_xlfn.TEXTSPLIT(K3688,"-"),1,1)</f>
        <v>3</v>
      </c>
      <c r="Y3688">
        <f>INDEX(months!B:B,MATCH(Sheet1!W3688,months!A:A,0))</f>
        <v>8</v>
      </c>
      <c r="Z3688">
        <f t="shared" si="405"/>
        <v>43315</v>
      </c>
    </row>
    <row r="3689" spans="1:26" x14ac:dyDescent="0.2">
      <c r="A3689" t="s">
        <v>5277</v>
      </c>
      <c r="B3689" t="s">
        <v>5248</v>
      </c>
      <c r="C3689">
        <v>3.7</v>
      </c>
      <c r="D3689">
        <v>906384</v>
      </c>
      <c r="E3689" t="s">
        <v>46</v>
      </c>
      <c r="F3689" t="s">
        <v>475</v>
      </c>
      <c r="G3689" t="s">
        <v>23</v>
      </c>
      <c r="H3689" t="s">
        <v>24</v>
      </c>
      <c r="I3689" t="s">
        <v>44</v>
      </c>
      <c r="J3689" t="s">
        <v>5249</v>
      </c>
      <c r="K3689" t="s">
        <v>3021</v>
      </c>
      <c r="L3689" t="s">
        <v>46</v>
      </c>
      <c r="M3689" t="s">
        <v>46</v>
      </c>
      <c r="N3689">
        <f t="shared" si="399"/>
        <v>0</v>
      </c>
      <c r="O3689" t="str">
        <f t="shared" si="400"/>
        <v>No</v>
      </c>
      <c r="P3689">
        <f t="shared" si="401"/>
        <v>0</v>
      </c>
      <c r="Q3689">
        <f t="shared" si="402"/>
        <v>4813937689</v>
      </c>
      <c r="R3689">
        <f t="shared" si="403"/>
        <v>4.1933383153624479</v>
      </c>
      <c r="S3689" t="str">
        <f t="shared" si="404"/>
        <v>Acceptable</v>
      </c>
      <c r="T3689">
        <f>ROUNDUP(C3689,0)</f>
        <v>4</v>
      </c>
      <c r="U3689">
        <f>ROUNDDOWN(C3689,0)</f>
        <v>3</v>
      </c>
      <c r="V3689">
        <f>RIGHT(K3689,2)+2000</f>
        <v>2018</v>
      </c>
      <c r="W3689" t="str">
        <f>INDEX(_xlfn.TEXTSPLIT(K3689,"-"),1,2)</f>
        <v>Aug</v>
      </c>
      <c r="X3689" t="str">
        <f>INDEX(_xlfn.TEXTSPLIT(K3689,"-"),1,1)</f>
        <v>6</v>
      </c>
      <c r="Y3689">
        <f>INDEX(months!B:B,MATCH(Sheet1!W3689,months!A:A,0))</f>
        <v>8</v>
      </c>
      <c r="Z3689">
        <f t="shared" si="405"/>
        <v>43318</v>
      </c>
    </row>
    <row r="3690" spans="1:26" x14ac:dyDescent="0.2">
      <c r="A3690" t="s">
        <v>5278</v>
      </c>
      <c r="B3690" t="s">
        <v>5248</v>
      </c>
      <c r="C3690">
        <v>3.9</v>
      </c>
      <c r="D3690">
        <v>3484</v>
      </c>
      <c r="E3690" t="s">
        <v>1087</v>
      </c>
      <c r="F3690" t="s">
        <v>89</v>
      </c>
      <c r="G3690" t="s">
        <v>23</v>
      </c>
      <c r="H3690" t="s">
        <v>24</v>
      </c>
      <c r="I3690" t="s">
        <v>25</v>
      </c>
      <c r="J3690" t="s">
        <v>5249</v>
      </c>
      <c r="K3690" t="s">
        <v>5279</v>
      </c>
      <c r="L3690" t="s">
        <v>5280</v>
      </c>
      <c r="M3690" t="s">
        <v>274</v>
      </c>
      <c r="N3690">
        <f t="shared" si="399"/>
        <v>0</v>
      </c>
      <c r="O3690" t="str">
        <f t="shared" si="400"/>
        <v>No</v>
      </c>
      <c r="P3690">
        <f t="shared" si="401"/>
        <v>0</v>
      </c>
      <c r="Q3690">
        <f t="shared" si="402"/>
        <v>4813937689</v>
      </c>
      <c r="R3690">
        <f t="shared" si="403"/>
        <v>4.1933383153624479</v>
      </c>
      <c r="S3690" t="str">
        <f t="shared" si="404"/>
        <v>Acceptable</v>
      </c>
      <c r="T3690">
        <f>ROUNDUP(C3690,0)</f>
        <v>4</v>
      </c>
      <c r="U3690">
        <f>ROUNDDOWN(C3690,0)</f>
        <v>3</v>
      </c>
      <c r="V3690">
        <f>RIGHT(K3690,2)+2000</f>
        <v>2015</v>
      </c>
      <c r="W3690" t="str">
        <f>INDEX(_xlfn.TEXTSPLIT(K3690,"-"),1,2)</f>
        <v>Dec</v>
      </c>
      <c r="X3690" t="str">
        <f>INDEX(_xlfn.TEXTSPLIT(K3690,"-"),1,1)</f>
        <v>3</v>
      </c>
      <c r="Y3690">
        <f>INDEX(months!B:B,MATCH(Sheet1!W3690,months!A:A,0))</f>
        <v>12</v>
      </c>
      <c r="Z3690">
        <f t="shared" si="405"/>
        <v>42341</v>
      </c>
    </row>
    <row r="3691" spans="1:26" x14ac:dyDescent="0.2">
      <c r="A3691" t="s">
        <v>5281</v>
      </c>
      <c r="B3691" t="s">
        <v>5248</v>
      </c>
      <c r="C3691">
        <v>3.6</v>
      </c>
      <c r="D3691">
        <v>5639</v>
      </c>
      <c r="E3691" t="s">
        <v>46</v>
      </c>
      <c r="F3691" t="s">
        <v>65</v>
      </c>
      <c r="G3691" t="s">
        <v>23</v>
      </c>
      <c r="H3691" t="s">
        <v>24</v>
      </c>
      <c r="I3691" t="s">
        <v>25</v>
      </c>
      <c r="J3691" t="s">
        <v>5249</v>
      </c>
      <c r="K3691" t="s">
        <v>1628</v>
      </c>
      <c r="L3691" t="s">
        <v>46</v>
      </c>
      <c r="M3691" t="s">
        <v>46</v>
      </c>
      <c r="N3691">
        <f t="shared" si="399"/>
        <v>0</v>
      </c>
      <c r="O3691" t="str">
        <f t="shared" si="400"/>
        <v>No</v>
      </c>
      <c r="P3691">
        <f t="shared" si="401"/>
        <v>0</v>
      </c>
      <c r="Q3691">
        <f t="shared" si="402"/>
        <v>4813937689</v>
      </c>
      <c r="R3691">
        <f t="shared" si="403"/>
        <v>4.1933383153624479</v>
      </c>
      <c r="S3691" t="str">
        <f t="shared" si="404"/>
        <v>Acceptable</v>
      </c>
      <c r="T3691">
        <f>ROUNDUP(C3691,0)</f>
        <v>4</v>
      </c>
      <c r="U3691">
        <f>ROUNDDOWN(C3691,0)</f>
        <v>3</v>
      </c>
      <c r="V3691">
        <f>RIGHT(K3691,2)+2000</f>
        <v>2018</v>
      </c>
      <c r="W3691" t="str">
        <f>INDEX(_xlfn.TEXTSPLIT(K3691,"-"),1,2)</f>
        <v>Apr</v>
      </c>
      <c r="X3691" t="str">
        <f>INDEX(_xlfn.TEXTSPLIT(K3691,"-"),1,1)</f>
        <v>12</v>
      </c>
      <c r="Y3691">
        <f>INDEX(months!B:B,MATCH(Sheet1!W3691,months!A:A,0))</f>
        <v>4</v>
      </c>
      <c r="Z3691">
        <f t="shared" si="405"/>
        <v>43202</v>
      </c>
    </row>
    <row r="3692" spans="1:26" x14ac:dyDescent="0.2">
      <c r="A3692" t="s">
        <v>5282</v>
      </c>
      <c r="B3692" t="s">
        <v>5248</v>
      </c>
      <c r="C3692">
        <v>4.5</v>
      </c>
      <c r="D3692">
        <v>504823</v>
      </c>
      <c r="E3692" t="s">
        <v>46</v>
      </c>
      <c r="F3692" t="s">
        <v>43</v>
      </c>
      <c r="G3692" t="s">
        <v>23</v>
      </c>
      <c r="H3692" t="s">
        <v>24</v>
      </c>
      <c r="I3692" t="s">
        <v>25</v>
      </c>
      <c r="J3692" t="s">
        <v>5249</v>
      </c>
      <c r="K3692" t="s">
        <v>3317</v>
      </c>
      <c r="L3692" t="s">
        <v>46</v>
      </c>
      <c r="M3692" t="s">
        <v>46</v>
      </c>
      <c r="N3692">
        <f t="shared" si="399"/>
        <v>0</v>
      </c>
      <c r="O3692" t="str">
        <f t="shared" si="400"/>
        <v>No</v>
      </c>
      <c r="P3692">
        <f t="shared" si="401"/>
        <v>0</v>
      </c>
      <c r="Q3692">
        <f t="shared" si="402"/>
        <v>4813937689</v>
      </c>
      <c r="R3692">
        <f t="shared" si="403"/>
        <v>4.1933383153624479</v>
      </c>
      <c r="S3692" t="str">
        <f t="shared" si="404"/>
        <v>Acceptable</v>
      </c>
      <c r="T3692">
        <f>ROUNDUP(C3692,0)</f>
        <v>5</v>
      </c>
      <c r="U3692">
        <f>ROUNDDOWN(C3692,0)</f>
        <v>4</v>
      </c>
      <c r="V3692">
        <f>RIGHT(K3692,2)+2000</f>
        <v>2017</v>
      </c>
      <c r="W3692" t="str">
        <f>INDEX(_xlfn.TEXTSPLIT(K3692,"-"),1,2)</f>
        <v>Dec</v>
      </c>
      <c r="X3692" t="str">
        <f>INDEX(_xlfn.TEXTSPLIT(K3692,"-"),1,1)</f>
        <v>13</v>
      </c>
      <c r="Y3692">
        <f>INDEX(months!B:B,MATCH(Sheet1!W3692,months!A:A,0))</f>
        <v>12</v>
      </c>
      <c r="Z3692">
        <f t="shared" si="405"/>
        <v>43082</v>
      </c>
    </row>
    <row r="3693" spans="1:26" x14ac:dyDescent="0.2">
      <c r="A3693" t="s">
        <v>5283</v>
      </c>
      <c r="B3693" t="s">
        <v>5248</v>
      </c>
      <c r="C3693">
        <v>4.4000000000000004</v>
      </c>
      <c r="D3693">
        <v>25922</v>
      </c>
      <c r="E3693" t="s">
        <v>143</v>
      </c>
      <c r="F3693" t="s">
        <v>43</v>
      </c>
      <c r="G3693" t="s">
        <v>23</v>
      </c>
      <c r="H3693" t="s">
        <v>24</v>
      </c>
      <c r="I3693" t="s">
        <v>25</v>
      </c>
      <c r="J3693" t="s">
        <v>5249</v>
      </c>
      <c r="K3693" t="s">
        <v>1956</v>
      </c>
      <c r="L3693" t="s">
        <v>5284</v>
      </c>
      <c r="M3693" t="s">
        <v>521</v>
      </c>
      <c r="N3693">
        <f t="shared" si="399"/>
        <v>0</v>
      </c>
      <c r="O3693" t="str">
        <f t="shared" si="400"/>
        <v>No</v>
      </c>
      <c r="P3693">
        <f t="shared" si="401"/>
        <v>0</v>
      </c>
      <c r="Q3693">
        <f t="shared" si="402"/>
        <v>4813937689</v>
      </c>
      <c r="R3693">
        <f t="shared" si="403"/>
        <v>4.1933383153624479</v>
      </c>
      <c r="S3693" t="str">
        <f t="shared" si="404"/>
        <v>Acceptable</v>
      </c>
      <c r="T3693">
        <f>ROUNDUP(C3693,0)</f>
        <v>5</v>
      </c>
      <c r="U3693">
        <f>ROUNDDOWN(C3693,0)</f>
        <v>4</v>
      </c>
      <c r="V3693">
        <f>RIGHT(K3693,2)+2000</f>
        <v>2018</v>
      </c>
      <c r="W3693" t="str">
        <f>INDEX(_xlfn.TEXTSPLIT(K3693,"-"),1,2)</f>
        <v>May</v>
      </c>
      <c r="X3693" t="str">
        <f>INDEX(_xlfn.TEXTSPLIT(K3693,"-"),1,1)</f>
        <v>9</v>
      </c>
      <c r="Y3693">
        <f>INDEX(months!B:B,MATCH(Sheet1!W3693,months!A:A,0))</f>
        <v>5</v>
      </c>
      <c r="Z3693">
        <f t="shared" si="405"/>
        <v>43229</v>
      </c>
    </row>
    <row r="3694" spans="1:26" x14ac:dyDescent="0.2">
      <c r="A3694" t="s">
        <v>5285</v>
      </c>
      <c r="B3694" t="s">
        <v>5248</v>
      </c>
      <c r="C3694">
        <v>3.8</v>
      </c>
      <c r="D3694">
        <v>5555</v>
      </c>
      <c r="E3694" t="s">
        <v>2005</v>
      </c>
      <c r="F3694" t="s">
        <v>65</v>
      </c>
      <c r="G3694" t="s">
        <v>23</v>
      </c>
      <c r="H3694" t="s">
        <v>24</v>
      </c>
      <c r="I3694" t="s">
        <v>25</v>
      </c>
      <c r="J3694" t="s">
        <v>5249</v>
      </c>
      <c r="K3694" t="s">
        <v>125</v>
      </c>
      <c r="L3694" t="s">
        <v>5286</v>
      </c>
      <c r="M3694" t="s">
        <v>2465</v>
      </c>
      <c r="N3694">
        <f t="shared" si="399"/>
        <v>0</v>
      </c>
      <c r="O3694" t="str">
        <f t="shared" si="400"/>
        <v>No</v>
      </c>
      <c r="P3694">
        <f t="shared" si="401"/>
        <v>0</v>
      </c>
      <c r="Q3694">
        <f t="shared" si="402"/>
        <v>4813937689</v>
      </c>
      <c r="R3694">
        <f t="shared" si="403"/>
        <v>4.1933383153624479</v>
      </c>
      <c r="S3694" t="str">
        <f t="shared" si="404"/>
        <v>Acceptable</v>
      </c>
      <c r="T3694">
        <f>ROUNDUP(C3694,0)</f>
        <v>4</v>
      </c>
      <c r="U3694">
        <f>ROUNDDOWN(C3694,0)</f>
        <v>3</v>
      </c>
      <c r="V3694">
        <f>RIGHT(K3694,2)+2000</f>
        <v>2018</v>
      </c>
      <c r="W3694" t="str">
        <f>INDEX(_xlfn.TEXTSPLIT(K3694,"-"),1,2)</f>
        <v>Jul</v>
      </c>
      <c r="X3694" t="str">
        <f>INDEX(_xlfn.TEXTSPLIT(K3694,"-"),1,1)</f>
        <v>12</v>
      </c>
      <c r="Y3694">
        <f>INDEX(months!B:B,MATCH(Sheet1!W3694,months!A:A,0))</f>
        <v>7</v>
      </c>
      <c r="Z3694">
        <f t="shared" si="405"/>
        <v>43293</v>
      </c>
    </row>
    <row r="3695" spans="1:26" x14ac:dyDescent="0.2">
      <c r="A3695" t="s">
        <v>5287</v>
      </c>
      <c r="B3695" t="s">
        <v>5248</v>
      </c>
      <c r="C3695">
        <v>4.5999999999999996</v>
      </c>
      <c r="D3695">
        <v>921868</v>
      </c>
      <c r="E3695" t="s">
        <v>1429</v>
      </c>
      <c r="F3695" t="s">
        <v>43</v>
      </c>
      <c r="G3695" t="s">
        <v>23</v>
      </c>
      <c r="H3695" t="s">
        <v>24</v>
      </c>
      <c r="I3695" t="s">
        <v>44</v>
      </c>
      <c r="J3695" t="s">
        <v>5249</v>
      </c>
      <c r="K3695" t="s">
        <v>311</v>
      </c>
      <c r="L3695" t="s">
        <v>2105</v>
      </c>
      <c r="M3695" t="s">
        <v>86</v>
      </c>
      <c r="N3695">
        <f t="shared" si="399"/>
        <v>0</v>
      </c>
      <c r="O3695" t="str">
        <f t="shared" si="400"/>
        <v>No</v>
      </c>
      <c r="P3695">
        <f t="shared" si="401"/>
        <v>0</v>
      </c>
      <c r="Q3695">
        <f t="shared" si="402"/>
        <v>4813937689</v>
      </c>
      <c r="R3695">
        <f t="shared" si="403"/>
        <v>4.1933383153624479</v>
      </c>
      <c r="S3695" t="str">
        <f t="shared" si="404"/>
        <v>Acceptable</v>
      </c>
      <c r="T3695">
        <f>ROUNDUP(C3695,0)</f>
        <v>5</v>
      </c>
      <c r="U3695">
        <f>ROUNDDOWN(C3695,0)</f>
        <v>4</v>
      </c>
      <c r="V3695">
        <f>RIGHT(K3695,2)+2000</f>
        <v>2018</v>
      </c>
      <c r="W3695" t="str">
        <f>INDEX(_xlfn.TEXTSPLIT(K3695,"-"),1,2)</f>
        <v>Aug</v>
      </c>
      <c r="X3695" t="str">
        <f>INDEX(_xlfn.TEXTSPLIT(K3695,"-"),1,1)</f>
        <v>4</v>
      </c>
      <c r="Y3695">
        <f>INDEX(months!B:B,MATCH(Sheet1!W3695,months!A:A,0))</f>
        <v>8</v>
      </c>
      <c r="Z3695">
        <f t="shared" si="405"/>
        <v>43316</v>
      </c>
    </row>
    <row r="3696" spans="1:26" x14ac:dyDescent="0.2">
      <c r="A3696" t="s">
        <v>5288</v>
      </c>
      <c r="B3696" t="s">
        <v>5248</v>
      </c>
      <c r="C3696">
        <v>4.2</v>
      </c>
      <c r="D3696">
        <v>6449</v>
      </c>
      <c r="E3696" t="s">
        <v>46</v>
      </c>
      <c r="F3696" t="s">
        <v>38</v>
      </c>
      <c r="G3696" t="s">
        <v>23</v>
      </c>
      <c r="H3696" t="s">
        <v>24</v>
      </c>
      <c r="I3696" t="s">
        <v>25</v>
      </c>
      <c r="J3696" t="s">
        <v>5249</v>
      </c>
      <c r="K3696" t="s">
        <v>5289</v>
      </c>
      <c r="L3696" t="s">
        <v>5290</v>
      </c>
      <c r="M3696" t="s">
        <v>274</v>
      </c>
      <c r="N3696">
        <f t="shared" si="399"/>
        <v>0</v>
      </c>
      <c r="O3696" t="str">
        <f t="shared" si="400"/>
        <v>No</v>
      </c>
      <c r="P3696">
        <f t="shared" si="401"/>
        <v>0</v>
      </c>
      <c r="Q3696">
        <f t="shared" si="402"/>
        <v>4813937689</v>
      </c>
      <c r="R3696">
        <f t="shared" si="403"/>
        <v>4.1933383153624479</v>
      </c>
      <c r="S3696" t="str">
        <f t="shared" si="404"/>
        <v>Acceptable</v>
      </c>
      <c r="T3696">
        <f>ROUNDUP(C3696,0)</f>
        <v>5</v>
      </c>
      <c r="U3696">
        <f>ROUNDDOWN(C3696,0)</f>
        <v>4</v>
      </c>
      <c r="V3696">
        <f>RIGHT(K3696,2)+2000</f>
        <v>2015</v>
      </c>
      <c r="W3696" t="str">
        <f>INDEX(_xlfn.TEXTSPLIT(K3696,"-"),1,2)</f>
        <v>Feb</v>
      </c>
      <c r="X3696" t="str">
        <f>INDEX(_xlfn.TEXTSPLIT(K3696,"-"),1,1)</f>
        <v>13</v>
      </c>
      <c r="Y3696">
        <f>INDEX(months!B:B,MATCH(Sheet1!W3696,months!A:A,0))</f>
        <v>2</v>
      </c>
      <c r="Z3696">
        <f t="shared" si="405"/>
        <v>42048</v>
      </c>
    </row>
    <row r="3697" spans="1:26" x14ac:dyDescent="0.2">
      <c r="A3697" t="s">
        <v>5291</v>
      </c>
      <c r="B3697" t="s">
        <v>5248</v>
      </c>
      <c r="C3697">
        <v>4.3</v>
      </c>
      <c r="D3697">
        <v>15874</v>
      </c>
      <c r="E3697" t="s">
        <v>305</v>
      </c>
      <c r="F3697" t="s">
        <v>65</v>
      </c>
      <c r="G3697" t="s">
        <v>23</v>
      </c>
      <c r="H3697" t="s">
        <v>24</v>
      </c>
      <c r="I3697" t="s">
        <v>25</v>
      </c>
      <c r="J3697" t="s">
        <v>5249</v>
      </c>
      <c r="K3697" t="s">
        <v>759</v>
      </c>
      <c r="L3697" t="s">
        <v>157</v>
      </c>
      <c r="M3697" t="s">
        <v>81</v>
      </c>
      <c r="N3697">
        <f t="shared" si="399"/>
        <v>0</v>
      </c>
      <c r="O3697" t="str">
        <f t="shared" si="400"/>
        <v>No</v>
      </c>
      <c r="P3697">
        <f t="shared" si="401"/>
        <v>0</v>
      </c>
      <c r="Q3697">
        <f t="shared" si="402"/>
        <v>4813937689</v>
      </c>
      <c r="R3697">
        <f t="shared" si="403"/>
        <v>4.1933383153624479</v>
      </c>
      <c r="S3697" t="str">
        <f t="shared" si="404"/>
        <v>Acceptable</v>
      </c>
      <c r="T3697">
        <f>ROUNDUP(C3697,0)</f>
        <v>5</v>
      </c>
      <c r="U3697">
        <f>ROUNDDOWN(C3697,0)</f>
        <v>4</v>
      </c>
      <c r="V3697">
        <f>RIGHT(K3697,2)+2000</f>
        <v>2018</v>
      </c>
      <c r="W3697" t="str">
        <f>INDEX(_xlfn.TEXTSPLIT(K3697,"-"),1,2)</f>
        <v>Jul</v>
      </c>
      <c r="X3697" t="str">
        <f>INDEX(_xlfn.TEXTSPLIT(K3697,"-"),1,1)</f>
        <v>5</v>
      </c>
      <c r="Y3697">
        <f>INDEX(months!B:B,MATCH(Sheet1!W3697,months!A:A,0))</f>
        <v>7</v>
      </c>
      <c r="Z3697">
        <f t="shared" si="405"/>
        <v>43286</v>
      </c>
    </row>
    <row r="3698" spans="1:26" x14ac:dyDescent="0.2">
      <c r="A3698" t="s">
        <v>5292</v>
      </c>
      <c r="B3698" t="s">
        <v>5248</v>
      </c>
      <c r="C3698">
        <v>3.8</v>
      </c>
      <c r="D3698">
        <v>2093</v>
      </c>
      <c r="E3698" t="s">
        <v>46</v>
      </c>
      <c r="F3698" t="s">
        <v>38</v>
      </c>
      <c r="G3698" t="s">
        <v>23</v>
      </c>
      <c r="H3698" t="s">
        <v>24</v>
      </c>
      <c r="I3698" t="s">
        <v>25</v>
      </c>
      <c r="J3698" t="s">
        <v>5249</v>
      </c>
      <c r="K3698" t="s">
        <v>5293</v>
      </c>
      <c r="L3698" t="s">
        <v>46</v>
      </c>
      <c r="M3698" t="s">
        <v>46</v>
      </c>
      <c r="N3698">
        <f t="shared" si="399"/>
        <v>0</v>
      </c>
      <c r="O3698" t="str">
        <f t="shared" si="400"/>
        <v>No</v>
      </c>
      <c r="P3698">
        <f t="shared" si="401"/>
        <v>0</v>
      </c>
      <c r="Q3698">
        <f t="shared" si="402"/>
        <v>4813937689</v>
      </c>
      <c r="R3698">
        <f t="shared" si="403"/>
        <v>4.1933383153624479</v>
      </c>
      <c r="S3698" t="str">
        <f t="shared" si="404"/>
        <v>Acceptable</v>
      </c>
      <c r="T3698">
        <f>ROUNDUP(C3698,0)</f>
        <v>4</v>
      </c>
      <c r="U3698">
        <f>ROUNDDOWN(C3698,0)</f>
        <v>3</v>
      </c>
      <c r="V3698">
        <f>RIGHT(K3698,2)+2000</f>
        <v>2015</v>
      </c>
      <c r="W3698" t="str">
        <f>INDEX(_xlfn.TEXTSPLIT(K3698,"-"),1,2)</f>
        <v>Feb</v>
      </c>
      <c r="X3698" t="str">
        <f>INDEX(_xlfn.TEXTSPLIT(K3698,"-"),1,1)</f>
        <v>3</v>
      </c>
      <c r="Y3698">
        <f>INDEX(months!B:B,MATCH(Sheet1!W3698,months!A:A,0))</f>
        <v>2</v>
      </c>
      <c r="Z3698">
        <f t="shared" si="405"/>
        <v>42038</v>
      </c>
    </row>
    <row r="3699" spans="1:26" x14ac:dyDescent="0.2">
      <c r="A3699" t="s">
        <v>5294</v>
      </c>
      <c r="B3699" t="s">
        <v>5248</v>
      </c>
      <c r="C3699">
        <v>4.4000000000000004</v>
      </c>
      <c r="D3699">
        <v>26421</v>
      </c>
      <c r="E3699" t="s">
        <v>46</v>
      </c>
      <c r="F3699" t="s">
        <v>65</v>
      </c>
      <c r="G3699" t="s">
        <v>23</v>
      </c>
      <c r="H3699" t="s">
        <v>24</v>
      </c>
      <c r="I3699" t="s">
        <v>25</v>
      </c>
      <c r="J3699" t="s">
        <v>5249</v>
      </c>
      <c r="K3699" t="s">
        <v>1777</v>
      </c>
      <c r="L3699" t="s">
        <v>617</v>
      </c>
      <c r="M3699" t="s">
        <v>81</v>
      </c>
      <c r="N3699">
        <f t="shared" si="399"/>
        <v>0</v>
      </c>
      <c r="O3699" t="str">
        <f t="shared" si="400"/>
        <v>No</v>
      </c>
      <c r="P3699">
        <f t="shared" si="401"/>
        <v>0</v>
      </c>
      <c r="Q3699">
        <f t="shared" si="402"/>
        <v>4813937689</v>
      </c>
      <c r="R3699">
        <f t="shared" si="403"/>
        <v>4.1933383153624479</v>
      </c>
      <c r="S3699" t="str">
        <f t="shared" si="404"/>
        <v>Acceptable</v>
      </c>
      <c r="T3699">
        <f>ROUNDUP(C3699,0)</f>
        <v>5</v>
      </c>
      <c r="U3699">
        <f>ROUNDDOWN(C3699,0)</f>
        <v>4</v>
      </c>
      <c r="V3699">
        <f>RIGHT(K3699,2)+2000</f>
        <v>2018</v>
      </c>
      <c r="W3699" t="str">
        <f>INDEX(_xlfn.TEXTSPLIT(K3699,"-"),1,2)</f>
        <v>May</v>
      </c>
      <c r="X3699" t="str">
        <f>INDEX(_xlfn.TEXTSPLIT(K3699,"-"),1,1)</f>
        <v>30</v>
      </c>
      <c r="Y3699">
        <f>INDEX(months!B:B,MATCH(Sheet1!W3699,months!A:A,0))</f>
        <v>5</v>
      </c>
      <c r="Z3699">
        <f t="shared" si="405"/>
        <v>43250</v>
      </c>
    </row>
    <row r="3700" spans="1:26" x14ac:dyDescent="0.2">
      <c r="A3700" t="s">
        <v>5295</v>
      </c>
      <c r="B3700" t="s">
        <v>5248</v>
      </c>
      <c r="C3700">
        <v>3.1</v>
      </c>
      <c r="D3700">
        <v>2689</v>
      </c>
      <c r="E3700" t="s">
        <v>46</v>
      </c>
      <c r="F3700" t="s">
        <v>65</v>
      </c>
      <c r="G3700" t="s">
        <v>23</v>
      </c>
      <c r="H3700" t="s">
        <v>24</v>
      </c>
      <c r="I3700" t="s">
        <v>25</v>
      </c>
      <c r="J3700" t="s">
        <v>5249</v>
      </c>
      <c r="K3700" t="s">
        <v>226</v>
      </c>
      <c r="L3700" t="s">
        <v>46</v>
      </c>
      <c r="M3700" t="s">
        <v>46</v>
      </c>
      <c r="N3700">
        <f t="shared" si="399"/>
        <v>0</v>
      </c>
      <c r="O3700" t="str">
        <f t="shared" si="400"/>
        <v>No</v>
      </c>
      <c r="P3700">
        <f t="shared" si="401"/>
        <v>0</v>
      </c>
      <c r="Q3700">
        <f t="shared" si="402"/>
        <v>4813937689</v>
      </c>
      <c r="R3700">
        <f t="shared" si="403"/>
        <v>4.1933383153624479</v>
      </c>
      <c r="S3700" t="str">
        <f t="shared" si="404"/>
        <v>Acceptable</v>
      </c>
      <c r="T3700">
        <f>ROUNDUP(C3700,0)</f>
        <v>4</v>
      </c>
      <c r="U3700">
        <f>ROUNDDOWN(C3700,0)</f>
        <v>3</v>
      </c>
      <c r="V3700">
        <f>RIGHT(K3700,2)+2000</f>
        <v>2018</v>
      </c>
      <c r="W3700" t="str">
        <f>INDEX(_xlfn.TEXTSPLIT(K3700,"-"),1,2)</f>
        <v>Jul</v>
      </c>
      <c r="X3700" t="str">
        <f>INDEX(_xlfn.TEXTSPLIT(K3700,"-"),1,1)</f>
        <v>18</v>
      </c>
      <c r="Y3700">
        <f>INDEX(months!B:B,MATCH(Sheet1!W3700,months!A:A,0))</f>
        <v>7</v>
      </c>
      <c r="Z3700">
        <f t="shared" si="405"/>
        <v>43299</v>
      </c>
    </row>
    <row r="3701" spans="1:26" x14ac:dyDescent="0.2">
      <c r="A3701" t="s">
        <v>5296</v>
      </c>
      <c r="B3701" t="s">
        <v>5248</v>
      </c>
      <c r="C3701">
        <v>4.5999999999999996</v>
      </c>
      <c r="D3701">
        <v>36969</v>
      </c>
      <c r="E3701" t="s">
        <v>256</v>
      </c>
      <c r="F3701" t="s">
        <v>65</v>
      </c>
      <c r="G3701" t="s">
        <v>23</v>
      </c>
      <c r="H3701" t="s">
        <v>24</v>
      </c>
      <c r="I3701" t="s">
        <v>25</v>
      </c>
      <c r="J3701" t="s">
        <v>5249</v>
      </c>
      <c r="K3701" t="s">
        <v>3021</v>
      </c>
      <c r="L3701" t="s">
        <v>5297</v>
      </c>
      <c r="M3701" t="s">
        <v>587</v>
      </c>
      <c r="N3701">
        <f t="shared" si="399"/>
        <v>0</v>
      </c>
      <c r="O3701" t="str">
        <f t="shared" si="400"/>
        <v>No</v>
      </c>
      <c r="P3701">
        <f t="shared" si="401"/>
        <v>0</v>
      </c>
      <c r="Q3701">
        <f t="shared" si="402"/>
        <v>4813937689</v>
      </c>
      <c r="R3701">
        <f t="shared" si="403"/>
        <v>4.1933383153624479</v>
      </c>
      <c r="S3701" t="str">
        <f t="shared" si="404"/>
        <v>Acceptable</v>
      </c>
      <c r="T3701">
        <f>ROUNDUP(C3701,0)</f>
        <v>5</v>
      </c>
      <c r="U3701">
        <f>ROUNDDOWN(C3701,0)</f>
        <v>4</v>
      </c>
      <c r="V3701">
        <f>RIGHT(K3701,2)+2000</f>
        <v>2018</v>
      </c>
      <c r="W3701" t="str">
        <f>INDEX(_xlfn.TEXTSPLIT(K3701,"-"),1,2)</f>
        <v>Aug</v>
      </c>
      <c r="X3701" t="str">
        <f>INDEX(_xlfn.TEXTSPLIT(K3701,"-"),1,1)</f>
        <v>6</v>
      </c>
      <c r="Y3701">
        <f>INDEX(months!B:B,MATCH(Sheet1!W3701,months!A:A,0))</f>
        <v>8</v>
      </c>
      <c r="Z3701">
        <f t="shared" si="405"/>
        <v>43318</v>
      </c>
    </row>
    <row r="3702" spans="1:26" x14ac:dyDescent="0.2">
      <c r="A3702" t="s">
        <v>5298</v>
      </c>
      <c r="B3702" t="s">
        <v>5248</v>
      </c>
      <c r="C3702">
        <v>4.0999999999999996</v>
      </c>
      <c r="D3702">
        <v>45744</v>
      </c>
      <c r="E3702" t="s">
        <v>46</v>
      </c>
      <c r="F3702" t="s">
        <v>89</v>
      </c>
      <c r="G3702" t="s">
        <v>23</v>
      </c>
      <c r="H3702" t="s">
        <v>24</v>
      </c>
      <c r="I3702" t="s">
        <v>25</v>
      </c>
      <c r="J3702" t="s">
        <v>5249</v>
      </c>
      <c r="K3702" t="s">
        <v>5299</v>
      </c>
      <c r="L3702" t="s">
        <v>5300</v>
      </c>
      <c r="M3702" t="s">
        <v>54</v>
      </c>
      <c r="N3702">
        <f t="shared" si="399"/>
        <v>0</v>
      </c>
      <c r="O3702" t="str">
        <f t="shared" si="400"/>
        <v>No</v>
      </c>
      <c r="P3702">
        <f t="shared" si="401"/>
        <v>0</v>
      </c>
      <c r="Q3702">
        <f t="shared" si="402"/>
        <v>4813937689</v>
      </c>
      <c r="R3702">
        <f t="shared" si="403"/>
        <v>4.1933383153624479</v>
      </c>
      <c r="S3702" t="str">
        <f t="shared" si="404"/>
        <v>Acceptable</v>
      </c>
      <c r="T3702">
        <f>ROUNDUP(C3702,0)</f>
        <v>5</v>
      </c>
      <c r="U3702">
        <f>ROUNDDOWN(C3702,0)</f>
        <v>4</v>
      </c>
      <c r="V3702">
        <f>RIGHT(K3702,2)+2000</f>
        <v>2016</v>
      </c>
      <c r="W3702" t="str">
        <f>INDEX(_xlfn.TEXTSPLIT(K3702,"-"),1,2)</f>
        <v>Jun</v>
      </c>
      <c r="X3702" t="str">
        <f>INDEX(_xlfn.TEXTSPLIT(K3702,"-"),1,1)</f>
        <v>3</v>
      </c>
      <c r="Y3702">
        <f>INDEX(months!B:B,MATCH(Sheet1!W3702,months!A:A,0))</f>
        <v>6</v>
      </c>
      <c r="Z3702">
        <f t="shared" si="405"/>
        <v>42524</v>
      </c>
    </row>
    <row r="3703" spans="1:26" x14ac:dyDescent="0.2">
      <c r="A3703" t="s">
        <v>5301</v>
      </c>
      <c r="B3703" t="s">
        <v>5248</v>
      </c>
      <c r="C3703">
        <v>4.5</v>
      </c>
      <c r="D3703">
        <v>714665</v>
      </c>
      <c r="E3703" t="s">
        <v>1959</v>
      </c>
      <c r="F3703" t="s">
        <v>89</v>
      </c>
      <c r="G3703" t="s">
        <v>23</v>
      </c>
      <c r="H3703" t="s">
        <v>24</v>
      </c>
      <c r="I3703" t="s">
        <v>25</v>
      </c>
      <c r="J3703" t="s">
        <v>5249</v>
      </c>
      <c r="K3703" t="s">
        <v>297</v>
      </c>
      <c r="L3703" t="s">
        <v>5302</v>
      </c>
      <c r="M3703" t="s">
        <v>587</v>
      </c>
      <c r="N3703">
        <f t="shared" si="399"/>
        <v>0</v>
      </c>
      <c r="O3703" t="str">
        <f t="shared" si="400"/>
        <v>No</v>
      </c>
      <c r="P3703">
        <f t="shared" si="401"/>
        <v>0</v>
      </c>
      <c r="Q3703">
        <f t="shared" si="402"/>
        <v>4813937689</v>
      </c>
      <c r="R3703">
        <f t="shared" si="403"/>
        <v>4.1933383153624479</v>
      </c>
      <c r="S3703" t="str">
        <f t="shared" si="404"/>
        <v>Acceptable</v>
      </c>
      <c r="T3703">
        <f>ROUNDUP(C3703,0)</f>
        <v>5</v>
      </c>
      <c r="U3703">
        <f>ROUNDDOWN(C3703,0)</f>
        <v>4</v>
      </c>
      <c r="V3703">
        <f>RIGHT(K3703,2)+2000</f>
        <v>2018</v>
      </c>
      <c r="W3703" t="str">
        <f>INDEX(_xlfn.TEXTSPLIT(K3703,"-"),1,2)</f>
        <v>Jul</v>
      </c>
      <c r="X3703" t="str">
        <f>INDEX(_xlfn.TEXTSPLIT(K3703,"-"),1,1)</f>
        <v>24</v>
      </c>
      <c r="Y3703">
        <f>INDEX(months!B:B,MATCH(Sheet1!W3703,months!A:A,0))</f>
        <v>7</v>
      </c>
      <c r="Z3703">
        <f t="shared" si="405"/>
        <v>43305</v>
      </c>
    </row>
    <row r="3704" spans="1:26" x14ac:dyDescent="0.2">
      <c r="A3704" t="s">
        <v>5303</v>
      </c>
      <c r="B3704" t="s">
        <v>5248</v>
      </c>
      <c r="C3704">
        <v>4</v>
      </c>
      <c r="D3704">
        <v>119202</v>
      </c>
      <c r="E3704" t="s">
        <v>46</v>
      </c>
      <c r="F3704" t="s">
        <v>89</v>
      </c>
      <c r="G3704" t="s">
        <v>23</v>
      </c>
      <c r="H3704" t="s">
        <v>24</v>
      </c>
      <c r="I3704" t="s">
        <v>124</v>
      </c>
      <c r="J3704" t="s">
        <v>5304</v>
      </c>
      <c r="K3704" t="s">
        <v>362</v>
      </c>
      <c r="L3704" t="s">
        <v>46</v>
      </c>
      <c r="M3704" t="s">
        <v>46</v>
      </c>
      <c r="N3704">
        <f t="shared" si="399"/>
        <v>0</v>
      </c>
      <c r="O3704" t="str">
        <f t="shared" si="400"/>
        <v>No</v>
      </c>
      <c r="P3704">
        <f t="shared" si="401"/>
        <v>0</v>
      </c>
      <c r="Q3704">
        <f t="shared" si="402"/>
        <v>4813937689</v>
      </c>
      <c r="R3704">
        <f t="shared" si="403"/>
        <v>4.1933383153624479</v>
      </c>
      <c r="S3704" t="str">
        <f t="shared" si="404"/>
        <v>Acceptable</v>
      </c>
      <c r="T3704">
        <f>ROUNDUP(C3704,0)</f>
        <v>4</v>
      </c>
      <c r="U3704">
        <f>ROUNDDOWN(C3704,0)</f>
        <v>4</v>
      </c>
      <c r="V3704">
        <f>RIGHT(K3704,2)+2000</f>
        <v>2018</v>
      </c>
      <c r="W3704" t="str">
        <f>INDEX(_xlfn.TEXTSPLIT(K3704,"-"),1,2)</f>
        <v>Jun</v>
      </c>
      <c r="X3704" t="str">
        <f>INDEX(_xlfn.TEXTSPLIT(K3704,"-"),1,1)</f>
        <v>21</v>
      </c>
      <c r="Y3704">
        <f>INDEX(months!B:B,MATCH(Sheet1!W3704,months!A:A,0))</f>
        <v>6</v>
      </c>
      <c r="Z3704">
        <f t="shared" si="405"/>
        <v>43272</v>
      </c>
    </row>
    <row r="3705" spans="1:26" x14ac:dyDescent="0.2">
      <c r="A3705" t="s">
        <v>5305</v>
      </c>
      <c r="B3705" t="s">
        <v>5248</v>
      </c>
      <c r="C3705">
        <v>4.5</v>
      </c>
      <c r="D3705">
        <v>6474426</v>
      </c>
      <c r="E3705" t="s">
        <v>46</v>
      </c>
      <c r="F3705" t="s">
        <v>799</v>
      </c>
      <c r="G3705" t="s">
        <v>23</v>
      </c>
      <c r="H3705" t="s">
        <v>24</v>
      </c>
      <c r="I3705" t="s">
        <v>25</v>
      </c>
      <c r="J3705" t="s">
        <v>5249</v>
      </c>
      <c r="K3705" t="s">
        <v>3021</v>
      </c>
      <c r="L3705" t="s">
        <v>46</v>
      </c>
      <c r="M3705" t="s">
        <v>46</v>
      </c>
      <c r="N3705">
        <f t="shared" si="399"/>
        <v>0</v>
      </c>
      <c r="O3705" t="str">
        <f t="shared" si="400"/>
        <v>No</v>
      </c>
      <c r="P3705">
        <f t="shared" si="401"/>
        <v>0</v>
      </c>
      <c r="Q3705">
        <f t="shared" si="402"/>
        <v>4813937689</v>
      </c>
      <c r="R3705">
        <f t="shared" si="403"/>
        <v>4.1933383153624479</v>
      </c>
      <c r="S3705" t="str">
        <f t="shared" si="404"/>
        <v>Acceptable</v>
      </c>
      <c r="T3705">
        <f>ROUNDUP(C3705,0)</f>
        <v>5</v>
      </c>
      <c r="U3705">
        <f>ROUNDDOWN(C3705,0)</f>
        <v>4</v>
      </c>
      <c r="V3705">
        <f>RIGHT(K3705,2)+2000</f>
        <v>2018</v>
      </c>
      <c r="W3705" t="str">
        <f>INDEX(_xlfn.TEXTSPLIT(K3705,"-"),1,2)</f>
        <v>Aug</v>
      </c>
      <c r="X3705" t="str">
        <f>INDEX(_xlfn.TEXTSPLIT(K3705,"-"),1,1)</f>
        <v>6</v>
      </c>
      <c r="Y3705">
        <f>INDEX(months!B:B,MATCH(Sheet1!W3705,months!A:A,0))</f>
        <v>8</v>
      </c>
      <c r="Z3705">
        <f t="shared" si="405"/>
        <v>43318</v>
      </c>
    </row>
    <row r="3706" spans="1:26" x14ac:dyDescent="0.2">
      <c r="A3706" t="s">
        <v>5306</v>
      </c>
      <c r="B3706" t="s">
        <v>5248</v>
      </c>
      <c r="C3706">
        <v>4.3</v>
      </c>
      <c r="D3706">
        <v>6685</v>
      </c>
      <c r="E3706" t="s">
        <v>527</v>
      </c>
      <c r="F3706" t="s">
        <v>65</v>
      </c>
      <c r="G3706" t="s">
        <v>23</v>
      </c>
      <c r="H3706" t="s">
        <v>24</v>
      </c>
      <c r="I3706" t="s">
        <v>25</v>
      </c>
      <c r="J3706" t="s">
        <v>5249</v>
      </c>
      <c r="K3706" t="s">
        <v>173</v>
      </c>
      <c r="L3706" t="s">
        <v>2860</v>
      </c>
      <c r="M3706" t="s">
        <v>81</v>
      </c>
      <c r="N3706">
        <f t="shared" si="399"/>
        <v>0</v>
      </c>
      <c r="O3706" t="str">
        <f t="shared" si="400"/>
        <v>No</v>
      </c>
      <c r="P3706">
        <f t="shared" si="401"/>
        <v>0</v>
      </c>
      <c r="Q3706">
        <f t="shared" si="402"/>
        <v>4813937689</v>
      </c>
      <c r="R3706">
        <f t="shared" si="403"/>
        <v>4.1933383153624479</v>
      </c>
      <c r="S3706" t="str">
        <f t="shared" si="404"/>
        <v>Acceptable</v>
      </c>
      <c r="T3706">
        <f>ROUNDUP(C3706,0)</f>
        <v>5</v>
      </c>
      <c r="U3706">
        <f>ROUNDDOWN(C3706,0)</f>
        <v>4</v>
      </c>
      <c r="V3706">
        <f>RIGHT(K3706,2)+2000</f>
        <v>2018</v>
      </c>
      <c r="W3706" t="str">
        <f>INDEX(_xlfn.TEXTSPLIT(K3706,"-"),1,2)</f>
        <v>Aug</v>
      </c>
      <c r="X3706" t="str">
        <f>INDEX(_xlfn.TEXTSPLIT(K3706,"-"),1,1)</f>
        <v>2</v>
      </c>
      <c r="Y3706">
        <f>INDEX(months!B:B,MATCH(Sheet1!W3706,months!A:A,0))</f>
        <v>8</v>
      </c>
      <c r="Z3706">
        <f t="shared" si="405"/>
        <v>43314</v>
      </c>
    </row>
    <row r="3707" spans="1:26" x14ac:dyDescent="0.2">
      <c r="A3707" t="s">
        <v>5307</v>
      </c>
      <c r="B3707" t="s">
        <v>5248</v>
      </c>
      <c r="D3707">
        <v>0</v>
      </c>
      <c r="E3707" t="s">
        <v>481</v>
      </c>
      <c r="F3707" t="s">
        <v>1199</v>
      </c>
      <c r="G3707" t="s">
        <v>23</v>
      </c>
      <c r="H3707" t="s">
        <v>24</v>
      </c>
      <c r="I3707" t="s">
        <v>25</v>
      </c>
      <c r="J3707" t="s">
        <v>5249</v>
      </c>
      <c r="K3707" t="s">
        <v>216</v>
      </c>
      <c r="L3707" t="s">
        <v>105</v>
      </c>
      <c r="M3707" t="s">
        <v>29</v>
      </c>
      <c r="N3707">
        <f t="shared" si="399"/>
        <v>0</v>
      </c>
      <c r="O3707" t="str">
        <f t="shared" si="400"/>
        <v>No</v>
      </c>
      <c r="P3707">
        <f t="shared" si="401"/>
        <v>0</v>
      </c>
      <c r="Q3707">
        <f t="shared" si="402"/>
        <v>4813937689</v>
      </c>
      <c r="R3707">
        <f t="shared" si="403"/>
        <v>4.1933383153624479</v>
      </c>
      <c r="S3707" t="str">
        <f t="shared" si="404"/>
        <v>Acceptable</v>
      </c>
      <c r="T3707">
        <f>ROUNDUP(C3707,0)</f>
        <v>0</v>
      </c>
      <c r="U3707">
        <f>ROUNDDOWN(C3707,0)</f>
        <v>0</v>
      </c>
      <c r="V3707">
        <f>RIGHT(K3707,2)+2000</f>
        <v>2018</v>
      </c>
      <c r="W3707" t="str">
        <f>INDEX(_xlfn.TEXTSPLIT(K3707,"-"),1,2)</f>
        <v>Jul</v>
      </c>
      <c r="X3707" t="str">
        <f>INDEX(_xlfn.TEXTSPLIT(K3707,"-"),1,1)</f>
        <v>26</v>
      </c>
      <c r="Y3707">
        <f>INDEX(months!B:B,MATCH(Sheet1!W3707,months!A:A,0))</f>
        <v>7</v>
      </c>
      <c r="Z3707">
        <f t="shared" si="405"/>
        <v>43307</v>
      </c>
    </row>
    <row r="3708" spans="1:26" x14ac:dyDescent="0.2">
      <c r="A3708" t="s">
        <v>5308</v>
      </c>
      <c r="B3708" t="s">
        <v>5248</v>
      </c>
      <c r="C3708">
        <v>3.7</v>
      </c>
      <c r="D3708">
        <v>11549</v>
      </c>
      <c r="E3708" t="s">
        <v>46</v>
      </c>
      <c r="F3708" t="s">
        <v>65</v>
      </c>
      <c r="G3708" t="s">
        <v>23</v>
      </c>
      <c r="H3708" t="s">
        <v>24</v>
      </c>
      <c r="I3708" t="s">
        <v>44</v>
      </c>
      <c r="J3708" t="s">
        <v>5249</v>
      </c>
      <c r="K3708" t="s">
        <v>497</v>
      </c>
      <c r="L3708" t="s">
        <v>46</v>
      </c>
      <c r="M3708" t="s">
        <v>46</v>
      </c>
      <c r="N3708">
        <f t="shared" si="399"/>
        <v>0</v>
      </c>
      <c r="O3708" t="str">
        <f t="shared" si="400"/>
        <v>No</v>
      </c>
      <c r="P3708">
        <f t="shared" si="401"/>
        <v>0</v>
      </c>
      <c r="Q3708">
        <f t="shared" si="402"/>
        <v>4813937689</v>
      </c>
      <c r="R3708">
        <f t="shared" si="403"/>
        <v>4.1933383153624479</v>
      </c>
      <c r="S3708" t="str">
        <f t="shared" si="404"/>
        <v>Acceptable</v>
      </c>
      <c r="T3708">
        <f>ROUNDUP(C3708,0)</f>
        <v>4</v>
      </c>
      <c r="U3708">
        <f>ROUNDDOWN(C3708,0)</f>
        <v>3</v>
      </c>
      <c r="V3708">
        <f>RIGHT(K3708,2)+2000</f>
        <v>2018</v>
      </c>
      <c r="W3708" t="str">
        <f>INDEX(_xlfn.TEXTSPLIT(K3708,"-"),1,2)</f>
        <v>Jul</v>
      </c>
      <c r="X3708" t="str">
        <f>INDEX(_xlfn.TEXTSPLIT(K3708,"-"),1,1)</f>
        <v>13</v>
      </c>
      <c r="Y3708">
        <f>INDEX(months!B:B,MATCH(Sheet1!W3708,months!A:A,0))</f>
        <v>7</v>
      </c>
      <c r="Z3708">
        <f t="shared" si="405"/>
        <v>43294</v>
      </c>
    </row>
    <row r="3709" spans="1:26" x14ac:dyDescent="0.2">
      <c r="A3709" t="s">
        <v>5309</v>
      </c>
      <c r="B3709" t="s">
        <v>5248</v>
      </c>
      <c r="C3709">
        <v>3.9</v>
      </c>
      <c r="D3709">
        <v>28835</v>
      </c>
      <c r="E3709" t="s">
        <v>46</v>
      </c>
      <c r="F3709" t="s">
        <v>65</v>
      </c>
      <c r="G3709" t="s">
        <v>23</v>
      </c>
      <c r="H3709" t="s">
        <v>24</v>
      </c>
      <c r="I3709" t="s">
        <v>44</v>
      </c>
      <c r="J3709" t="s">
        <v>5249</v>
      </c>
      <c r="K3709" t="s">
        <v>216</v>
      </c>
      <c r="L3709" t="s">
        <v>46</v>
      </c>
      <c r="M3709" t="s">
        <v>46</v>
      </c>
      <c r="N3709">
        <f t="shared" si="399"/>
        <v>0</v>
      </c>
      <c r="O3709" t="str">
        <f t="shared" si="400"/>
        <v>No</v>
      </c>
      <c r="P3709">
        <f t="shared" si="401"/>
        <v>0</v>
      </c>
      <c r="Q3709">
        <f t="shared" si="402"/>
        <v>4813937689</v>
      </c>
      <c r="R3709">
        <f t="shared" si="403"/>
        <v>4.1933383153624479</v>
      </c>
      <c r="S3709" t="str">
        <f t="shared" si="404"/>
        <v>Acceptable</v>
      </c>
      <c r="T3709">
        <f>ROUNDUP(C3709,0)</f>
        <v>4</v>
      </c>
      <c r="U3709">
        <f>ROUNDDOWN(C3709,0)</f>
        <v>3</v>
      </c>
      <c r="V3709">
        <f>RIGHT(K3709,2)+2000</f>
        <v>2018</v>
      </c>
      <c r="W3709" t="str">
        <f>INDEX(_xlfn.TEXTSPLIT(K3709,"-"),1,2)</f>
        <v>Jul</v>
      </c>
      <c r="X3709" t="str">
        <f>INDEX(_xlfn.TEXTSPLIT(K3709,"-"),1,1)</f>
        <v>26</v>
      </c>
      <c r="Y3709">
        <f>INDEX(months!B:B,MATCH(Sheet1!W3709,months!A:A,0))</f>
        <v>7</v>
      </c>
      <c r="Z3709">
        <f t="shared" si="405"/>
        <v>43307</v>
      </c>
    </row>
    <row r="3710" spans="1:26" x14ac:dyDescent="0.2">
      <c r="A3710" t="s">
        <v>5310</v>
      </c>
      <c r="B3710" t="s">
        <v>5248</v>
      </c>
      <c r="C3710">
        <v>3.5</v>
      </c>
      <c r="D3710">
        <v>13205</v>
      </c>
      <c r="E3710" t="s">
        <v>970</v>
      </c>
      <c r="F3710" t="s">
        <v>65</v>
      </c>
      <c r="G3710" t="s">
        <v>23</v>
      </c>
      <c r="H3710" t="s">
        <v>24</v>
      </c>
      <c r="I3710" t="s">
        <v>44</v>
      </c>
      <c r="J3710" t="s">
        <v>5249</v>
      </c>
      <c r="K3710" t="s">
        <v>84</v>
      </c>
      <c r="L3710" t="s">
        <v>5311</v>
      </c>
      <c r="M3710" t="s">
        <v>72</v>
      </c>
      <c r="N3710">
        <f t="shared" si="399"/>
        <v>0</v>
      </c>
      <c r="O3710" t="str">
        <f t="shared" si="400"/>
        <v>No</v>
      </c>
      <c r="P3710">
        <f t="shared" si="401"/>
        <v>0</v>
      </c>
      <c r="Q3710">
        <f t="shared" si="402"/>
        <v>4813937689</v>
      </c>
      <c r="R3710">
        <f t="shared" si="403"/>
        <v>4.1933383153624479</v>
      </c>
      <c r="S3710" t="str">
        <f t="shared" si="404"/>
        <v>Acceptable</v>
      </c>
      <c r="T3710">
        <f>ROUNDUP(C3710,0)</f>
        <v>4</v>
      </c>
      <c r="U3710">
        <f>ROUNDDOWN(C3710,0)</f>
        <v>3</v>
      </c>
      <c r="V3710">
        <f>RIGHT(K3710,2)+2000</f>
        <v>2018</v>
      </c>
      <c r="W3710" t="str">
        <f>INDEX(_xlfn.TEXTSPLIT(K3710,"-"),1,2)</f>
        <v>Jul</v>
      </c>
      <c r="X3710" t="str">
        <f>INDEX(_xlfn.TEXTSPLIT(K3710,"-"),1,1)</f>
        <v>31</v>
      </c>
      <c r="Y3710">
        <f>INDEX(months!B:B,MATCH(Sheet1!W3710,months!A:A,0))</f>
        <v>7</v>
      </c>
      <c r="Z3710">
        <f t="shared" si="405"/>
        <v>43312</v>
      </c>
    </row>
    <row r="3711" spans="1:26" x14ac:dyDescent="0.2">
      <c r="A3711" t="s">
        <v>5312</v>
      </c>
      <c r="B3711" t="s">
        <v>5248</v>
      </c>
      <c r="C3711">
        <v>3.3</v>
      </c>
      <c r="D3711">
        <v>1261</v>
      </c>
      <c r="E3711" t="s">
        <v>260</v>
      </c>
      <c r="F3711" t="s">
        <v>22</v>
      </c>
      <c r="G3711" t="s">
        <v>23</v>
      </c>
      <c r="H3711" t="s">
        <v>24</v>
      </c>
      <c r="I3711" t="s">
        <v>25</v>
      </c>
      <c r="J3711" t="s">
        <v>5249</v>
      </c>
      <c r="K3711" t="s">
        <v>5313</v>
      </c>
      <c r="L3711" t="s">
        <v>59</v>
      </c>
      <c r="M3711" t="s">
        <v>60</v>
      </c>
      <c r="N3711">
        <f t="shared" si="399"/>
        <v>0</v>
      </c>
      <c r="O3711" t="str">
        <f t="shared" si="400"/>
        <v>No</v>
      </c>
      <c r="P3711">
        <f t="shared" si="401"/>
        <v>0</v>
      </c>
      <c r="Q3711">
        <f t="shared" si="402"/>
        <v>4813937689</v>
      </c>
      <c r="R3711">
        <f t="shared" si="403"/>
        <v>4.1933383153624479</v>
      </c>
      <c r="S3711" t="str">
        <f t="shared" si="404"/>
        <v>Acceptable</v>
      </c>
      <c r="T3711">
        <f>ROUNDUP(C3711,0)</f>
        <v>4</v>
      </c>
      <c r="U3711">
        <f>ROUNDDOWN(C3711,0)</f>
        <v>3</v>
      </c>
      <c r="V3711">
        <f>RIGHT(K3711,2)+2000</f>
        <v>2014</v>
      </c>
      <c r="W3711" t="str">
        <f>INDEX(_xlfn.TEXTSPLIT(K3711,"-"),1,2)</f>
        <v>Oct</v>
      </c>
      <c r="X3711" t="str">
        <f>INDEX(_xlfn.TEXTSPLIT(K3711,"-"),1,1)</f>
        <v>30</v>
      </c>
      <c r="Y3711">
        <f>INDEX(months!B:B,MATCH(Sheet1!W3711,months!A:A,0))</f>
        <v>10</v>
      </c>
      <c r="Z3711">
        <f t="shared" si="405"/>
        <v>41942</v>
      </c>
    </row>
    <row r="3712" spans="1:26" x14ac:dyDescent="0.2">
      <c r="A3712" t="s">
        <v>5314</v>
      </c>
      <c r="B3712" t="s">
        <v>5248</v>
      </c>
      <c r="C3712">
        <v>4.3</v>
      </c>
      <c r="D3712">
        <v>1215</v>
      </c>
      <c r="E3712" t="s">
        <v>132</v>
      </c>
      <c r="F3712" t="s">
        <v>50</v>
      </c>
      <c r="G3712" t="s">
        <v>23</v>
      </c>
      <c r="H3712" t="s">
        <v>24</v>
      </c>
      <c r="I3712" t="s">
        <v>124</v>
      </c>
      <c r="J3712" t="s">
        <v>5249</v>
      </c>
      <c r="K3712" t="s">
        <v>187</v>
      </c>
      <c r="L3712" t="s">
        <v>2787</v>
      </c>
      <c r="M3712" t="s">
        <v>81</v>
      </c>
      <c r="N3712">
        <f t="shared" si="399"/>
        <v>0</v>
      </c>
      <c r="O3712" t="str">
        <f t="shared" si="400"/>
        <v>No</v>
      </c>
      <c r="P3712">
        <f t="shared" si="401"/>
        <v>0</v>
      </c>
      <c r="Q3712">
        <f t="shared" si="402"/>
        <v>4813937689</v>
      </c>
      <c r="R3712">
        <f t="shared" si="403"/>
        <v>4.1933383153624479</v>
      </c>
      <c r="S3712" t="str">
        <f t="shared" si="404"/>
        <v>Acceptable</v>
      </c>
      <c r="T3712">
        <f>ROUNDUP(C3712,0)</f>
        <v>5</v>
      </c>
      <c r="U3712">
        <f>ROUNDDOWN(C3712,0)</f>
        <v>4</v>
      </c>
      <c r="V3712">
        <f>RIGHT(K3712,2)+2000</f>
        <v>2018</v>
      </c>
      <c r="W3712" t="str">
        <f>INDEX(_xlfn.TEXTSPLIT(K3712,"-"),1,2)</f>
        <v>Jul</v>
      </c>
      <c r="X3712" t="str">
        <f>INDEX(_xlfn.TEXTSPLIT(K3712,"-"),1,1)</f>
        <v>20</v>
      </c>
      <c r="Y3712">
        <f>INDEX(months!B:B,MATCH(Sheet1!W3712,months!A:A,0))</f>
        <v>7</v>
      </c>
      <c r="Z3712">
        <f t="shared" si="405"/>
        <v>43301</v>
      </c>
    </row>
    <row r="3713" spans="1:26" x14ac:dyDescent="0.2">
      <c r="A3713" t="s">
        <v>5305</v>
      </c>
      <c r="B3713" t="s">
        <v>5248</v>
      </c>
      <c r="C3713">
        <v>4.5</v>
      </c>
      <c r="D3713">
        <v>6474672</v>
      </c>
      <c r="E3713" t="s">
        <v>46</v>
      </c>
      <c r="F3713" t="s">
        <v>799</v>
      </c>
      <c r="G3713" t="s">
        <v>23</v>
      </c>
      <c r="H3713" t="s">
        <v>24</v>
      </c>
      <c r="I3713" t="s">
        <v>25</v>
      </c>
      <c r="J3713" t="s">
        <v>5249</v>
      </c>
      <c r="K3713" t="s">
        <v>3021</v>
      </c>
      <c r="L3713" t="s">
        <v>46</v>
      </c>
      <c r="M3713" t="s">
        <v>46</v>
      </c>
      <c r="N3713">
        <f t="shared" si="399"/>
        <v>0</v>
      </c>
      <c r="O3713" t="str">
        <f t="shared" si="400"/>
        <v>No</v>
      </c>
      <c r="P3713">
        <f t="shared" si="401"/>
        <v>0</v>
      </c>
      <c r="Q3713">
        <f t="shared" si="402"/>
        <v>4813937689</v>
      </c>
      <c r="R3713">
        <f t="shared" si="403"/>
        <v>4.1933383153624479</v>
      </c>
      <c r="S3713" t="str">
        <f t="shared" si="404"/>
        <v>Acceptable</v>
      </c>
      <c r="T3713">
        <f>ROUNDUP(C3713,0)</f>
        <v>5</v>
      </c>
      <c r="U3713">
        <f>ROUNDDOWN(C3713,0)</f>
        <v>4</v>
      </c>
      <c r="V3713">
        <f>RIGHT(K3713,2)+2000</f>
        <v>2018</v>
      </c>
      <c r="W3713" t="str">
        <f>INDEX(_xlfn.TEXTSPLIT(K3713,"-"),1,2)</f>
        <v>Aug</v>
      </c>
      <c r="X3713" t="str">
        <f>INDEX(_xlfn.TEXTSPLIT(K3713,"-"),1,1)</f>
        <v>6</v>
      </c>
      <c r="Y3713">
        <f>INDEX(months!B:B,MATCH(Sheet1!W3713,months!A:A,0))</f>
        <v>8</v>
      </c>
      <c r="Z3713">
        <f t="shared" si="405"/>
        <v>43318</v>
      </c>
    </row>
    <row r="3714" spans="1:26" x14ac:dyDescent="0.2">
      <c r="A3714" t="s">
        <v>3380</v>
      </c>
      <c r="B3714" t="s">
        <v>5248</v>
      </c>
      <c r="C3714">
        <v>4.0999999999999996</v>
      </c>
      <c r="D3714">
        <v>159622</v>
      </c>
      <c r="E3714" t="s">
        <v>132</v>
      </c>
      <c r="F3714" t="s">
        <v>38</v>
      </c>
      <c r="G3714" t="s">
        <v>23</v>
      </c>
      <c r="H3714" t="s">
        <v>24</v>
      </c>
      <c r="I3714" t="s">
        <v>25</v>
      </c>
      <c r="J3714" t="s">
        <v>3381</v>
      </c>
      <c r="K3714" t="s">
        <v>410</v>
      </c>
      <c r="L3714" t="s">
        <v>3382</v>
      </c>
      <c r="M3714" t="s">
        <v>587</v>
      </c>
      <c r="N3714">
        <f t="shared" ref="N3714:N3777" si="406">SUM(A3714,B3714)</f>
        <v>0</v>
      </c>
      <c r="O3714" t="str">
        <f t="shared" ref="O3714:O3777" si="407">IF(E3714="good","Yes","No")</f>
        <v>No</v>
      </c>
      <c r="P3714">
        <f t="shared" ref="P3714:P3777" si="408">COUNTIF(B:B,"&lt;0")</f>
        <v>0</v>
      </c>
      <c r="Q3714">
        <f t="shared" ref="Q3714:Q3777" si="409">SUMIF(D:D,"&gt;1000")</f>
        <v>4813937689</v>
      </c>
      <c r="R3714">
        <f t="shared" ref="R3714:R3777" si="410">AVERAGEIF(C:C,"&gt;0")</f>
        <v>4.1933383153624479</v>
      </c>
      <c r="S3714" t="str">
        <f t="shared" ref="S3714:S3777" si="411">IF(OR(A3714&gt;0,B3714&gt;0),"Acceptable","Check")</f>
        <v>Acceptable</v>
      </c>
      <c r="T3714">
        <f>ROUNDUP(C3714,0)</f>
        <v>5</v>
      </c>
      <c r="U3714">
        <f>ROUNDDOWN(C3714,0)</f>
        <v>4</v>
      </c>
      <c r="V3714">
        <f>RIGHT(K3714,2)+2000</f>
        <v>2018</v>
      </c>
      <c r="W3714" t="str">
        <f>INDEX(_xlfn.TEXTSPLIT(K3714,"-"),1,2)</f>
        <v>Jul</v>
      </c>
      <c r="X3714" t="str">
        <f>INDEX(_xlfn.TEXTSPLIT(K3714,"-"),1,1)</f>
        <v>17</v>
      </c>
      <c r="Y3714">
        <f>INDEX(months!B:B,MATCH(Sheet1!W3714,months!A:A,0))</f>
        <v>7</v>
      </c>
      <c r="Z3714">
        <f t="shared" si="405"/>
        <v>43298</v>
      </c>
    </row>
    <row r="3715" spans="1:26" x14ac:dyDescent="0.2">
      <c r="A3715" t="s">
        <v>5315</v>
      </c>
      <c r="B3715" t="s">
        <v>5248</v>
      </c>
      <c r="C3715">
        <v>4.4000000000000004</v>
      </c>
      <c r="D3715">
        <v>169965</v>
      </c>
      <c r="E3715" t="s">
        <v>31</v>
      </c>
      <c r="F3715" t="s">
        <v>89</v>
      </c>
      <c r="G3715" t="s">
        <v>23</v>
      </c>
      <c r="H3715" t="s">
        <v>24</v>
      </c>
      <c r="I3715" t="s">
        <v>44</v>
      </c>
      <c r="J3715" t="s">
        <v>5249</v>
      </c>
      <c r="K3715" t="s">
        <v>173</v>
      </c>
      <c r="L3715" t="s">
        <v>5316</v>
      </c>
      <c r="M3715" t="s">
        <v>587</v>
      </c>
      <c r="N3715">
        <f t="shared" si="406"/>
        <v>0</v>
      </c>
      <c r="O3715" t="str">
        <f t="shared" si="407"/>
        <v>No</v>
      </c>
      <c r="P3715">
        <f t="shared" si="408"/>
        <v>0</v>
      </c>
      <c r="Q3715">
        <f t="shared" si="409"/>
        <v>4813937689</v>
      </c>
      <c r="R3715">
        <f t="shared" si="410"/>
        <v>4.1933383153624479</v>
      </c>
      <c r="S3715" t="str">
        <f t="shared" si="411"/>
        <v>Acceptable</v>
      </c>
      <c r="T3715">
        <f>ROUNDUP(C3715,0)</f>
        <v>5</v>
      </c>
      <c r="U3715">
        <f>ROUNDDOWN(C3715,0)</f>
        <v>4</v>
      </c>
      <c r="V3715">
        <f>RIGHT(K3715,2)+2000</f>
        <v>2018</v>
      </c>
      <c r="W3715" t="str">
        <f>INDEX(_xlfn.TEXTSPLIT(K3715,"-"),1,2)</f>
        <v>Aug</v>
      </c>
      <c r="X3715" t="str">
        <f>INDEX(_xlfn.TEXTSPLIT(K3715,"-"),1,1)</f>
        <v>2</v>
      </c>
      <c r="Y3715">
        <f>INDEX(months!B:B,MATCH(Sheet1!W3715,months!A:A,0))</f>
        <v>8</v>
      </c>
      <c r="Z3715">
        <f t="shared" ref="Z3715:Z3778" si="412">DATE(V3715,Y3715,X3715)</f>
        <v>43314</v>
      </c>
    </row>
    <row r="3716" spans="1:26" x14ac:dyDescent="0.2">
      <c r="A3716" t="s">
        <v>5317</v>
      </c>
      <c r="B3716" t="s">
        <v>5248</v>
      </c>
      <c r="C3716">
        <v>4.4000000000000004</v>
      </c>
      <c r="D3716">
        <v>38630</v>
      </c>
      <c r="E3716" t="s">
        <v>3913</v>
      </c>
      <c r="F3716" t="s">
        <v>65</v>
      </c>
      <c r="G3716" t="s">
        <v>23</v>
      </c>
      <c r="H3716" t="s">
        <v>24</v>
      </c>
      <c r="I3716" t="s">
        <v>25</v>
      </c>
      <c r="J3716" t="s">
        <v>5249</v>
      </c>
      <c r="K3716" t="s">
        <v>2235</v>
      </c>
      <c r="L3716" t="s">
        <v>3852</v>
      </c>
      <c r="M3716" t="s">
        <v>54</v>
      </c>
      <c r="N3716">
        <f t="shared" si="406"/>
        <v>0</v>
      </c>
      <c r="O3716" t="str">
        <f t="shared" si="407"/>
        <v>No</v>
      </c>
      <c r="P3716">
        <f t="shared" si="408"/>
        <v>0</v>
      </c>
      <c r="Q3716">
        <f t="shared" si="409"/>
        <v>4813937689</v>
      </c>
      <c r="R3716">
        <f t="shared" si="410"/>
        <v>4.1933383153624479</v>
      </c>
      <c r="S3716" t="str">
        <f t="shared" si="411"/>
        <v>Acceptable</v>
      </c>
      <c r="T3716">
        <f>ROUNDUP(C3716,0)</f>
        <v>5</v>
      </c>
      <c r="U3716">
        <f>ROUNDDOWN(C3716,0)</f>
        <v>4</v>
      </c>
      <c r="V3716">
        <f>RIGHT(K3716,2)+2000</f>
        <v>2018</v>
      </c>
      <c r="W3716" t="str">
        <f>INDEX(_xlfn.TEXTSPLIT(K3716,"-"),1,2)</f>
        <v>Aug</v>
      </c>
      <c r="X3716" t="str">
        <f>INDEX(_xlfn.TEXTSPLIT(K3716,"-"),1,1)</f>
        <v>5</v>
      </c>
      <c r="Y3716">
        <f>INDEX(months!B:B,MATCH(Sheet1!W3716,months!A:A,0))</f>
        <v>8</v>
      </c>
      <c r="Z3716">
        <f t="shared" si="412"/>
        <v>43317</v>
      </c>
    </row>
    <row r="3717" spans="1:26" x14ac:dyDescent="0.2">
      <c r="A3717" t="s">
        <v>5318</v>
      </c>
      <c r="B3717" t="s">
        <v>5319</v>
      </c>
      <c r="C3717">
        <v>4.5</v>
      </c>
      <c r="D3717">
        <v>249919</v>
      </c>
      <c r="E3717" t="s">
        <v>46</v>
      </c>
      <c r="F3717" t="s">
        <v>89</v>
      </c>
      <c r="G3717" t="s">
        <v>23</v>
      </c>
      <c r="H3717" t="s">
        <v>24</v>
      </c>
      <c r="I3717" t="s">
        <v>124</v>
      </c>
      <c r="J3717" t="s">
        <v>5320</v>
      </c>
      <c r="K3717" t="s">
        <v>115</v>
      </c>
      <c r="L3717" t="s">
        <v>46</v>
      </c>
      <c r="M3717" t="s">
        <v>46</v>
      </c>
      <c r="N3717">
        <f t="shared" si="406"/>
        <v>0</v>
      </c>
      <c r="O3717" t="str">
        <f t="shared" si="407"/>
        <v>No</v>
      </c>
      <c r="P3717">
        <f t="shared" si="408"/>
        <v>0</v>
      </c>
      <c r="Q3717">
        <f t="shared" si="409"/>
        <v>4813937689</v>
      </c>
      <c r="R3717">
        <f t="shared" si="410"/>
        <v>4.1933383153624479</v>
      </c>
      <c r="S3717" t="str">
        <f t="shared" si="411"/>
        <v>Acceptable</v>
      </c>
      <c r="T3717">
        <f>ROUNDUP(C3717,0)</f>
        <v>5</v>
      </c>
      <c r="U3717">
        <f>ROUNDDOWN(C3717,0)</f>
        <v>4</v>
      </c>
      <c r="V3717">
        <f>RIGHT(K3717,2)+2000</f>
        <v>2018</v>
      </c>
      <c r="W3717" t="str">
        <f>INDEX(_xlfn.TEXTSPLIT(K3717,"-"),1,2)</f>
        <v>Jul</v>
      </c>
      <c r="X3717" t="str">
        <f>INDEX(_xlfn.TEXTSPLIT(K3717,"-"),1,1)</f>
        <v>30</v>
      </c>
      <c r="Y3717">
        <f>INDEX(months!B:B,MATCH(Sheet1!W3717,months!A:A,0))</f>
        <v>7</v>
      </c>
      <c r="Z3717">
        <f t="shared" si="412"/>
        <v>43311</v>
      </c>
    </row>
    <row r="3718" spans="1:26" x14ac:dyDescent="0.2">
      <c r="A3718" t="s">
        <v>5321</v>
      </c>
      <c r="B3718" t="s">
        <v>5319</v>
      </c>
      <c r="C3718">
        <v>4.4000000000000004</v>
      </c>
      <c r="D3718">
        <v>158196</v>
      </c>
      <c r="E3718" t="s">
        <v>46</v>
      </c>
      <c r="F3718" t="s">
        <v>89</v>
      </c>
      <c r="G3718" t="s">
        <v>23</v>
      </c>
      <c r="H3718" t="s">
        <v>24</v>
      </c>
      <c r="I3718" t="s">
        <v>25</v>
      </c>
      <c r="J3718" t="s">
        <v>5320</v>
      </c>
      <c r="K3718" t="s">
        <v>278</v>
      </c>
      <c r="L3718" t="s">
        <v>46</v>
      </c>
      <c r="M3718" t="s">
        <v>46</v>
      </c>
      <c r="N3718">
        <f t="shared" si="406"/>
        <v>0</v>
      </c>
      <c r="O3718" t="str">
        <f t="shared" si="407"/>
        <v>No</v>
      </c>
      <c r="P3718">
        <f t="shared" si="408"/>
        <v>0</v>
      </c>
      <c r="Q3718">
        <f t="shared" si="409"/>
        <v>4813937689</v>
      </c>
      <c r="R3718">
        <f t="shared" si="410"/>
        <v>4.1933383153624479</v>
      </c>
      <c r="S3718" t="str">
        <f t="shared" si="411"/>
        <v>Acceptable</v>
      </c>
      <c r="T3718">
        <f>ROUNDUP(C3718,0)</f>
        <v>5</v>
      </c>
      <c r="U3718">
        <f>ROUNDDOWN(C3718,0)</f>
        <v>4</v>
      </c>
      <c r="V3718">
        <f>RIGHT(K3718,2)+2000</f>
        <v>2018</v>
      </c>
      <c r="W3718" t="str">
        <f>INDEX(_xlfn.TEXTSPLIT(K3718,"-"),1,2)</f>
        <v>Jul</v>
      </c>
      <c r="X3718" t="str">
        <f>INDEX(_xlfn.TEXTSPLIT(K3718,"-"),1,1)</f>
        <v>27</v>
      </c>
      <c r="Y3718">
        <f>INDEX(months!B:B,MATCH(Sheet1!W3718,months!A:A,0))</f>
        <v>7</v>
      </c>
      <c r="Z3718">
        <f t="shared" si="412"/>
        <v>43308</v>
      </c>
    </row>
    <row r="3719" spans="1:26" x14ac:dyDescent="0.2">
      <c r="A3719" t="s">
        <v>5322</v>
      </c>
      <c r="B3719" t="s">
        <v>5319</v>
      </c>
      <c r="C3719">
        <v>4.3</v>
      </c>
      <c r="D3719">
        <v>42624</v>
      </c>
      <c r="E3719" t="s">
        <v>271</v>
      </c>
      <c r="F3719" t="s">
        <v>65</v>
      </c>
      <c r="G3719" t="s">
        <v>23</v>
      </c>
      <c r="H3719" t="s">
        <v>24</v>
      </c>
      <c r="I3719" t="s">
        <v>124</v>
      </c>
      <c r="J3719" t="s">
        <v>5320</v>
      </c>
      <c r="K3719" t="s">
        <v>39</v>
      </c>
      <c r="L3719" t="s">
        <v>5323</v>
      </c>
      <c r="M3719" t="s">
        <v>86</v>
      </c>
      <c r="N3719">
        <f t="shared" si="406"/>
        <v>0</v>
      </c>
      <c r="O3719" t="str">
        <f t="shared" si="407"/>
        <v>No</v>
      </c>
      <c r="P3719">
        <f t="shared" si="408"/>
        <v>0</v>
      </c>
      <c r="Q3719">
        <f t="shared" si="409"/>
        <v>4813937689</v>
      </c>
      <c r="R3719">
        <f t="shared" si="410"/>
        <v>4.1933383153624479</v>
      </c>
      <c r="S3719" t="str">
        <f t="shared" si="411"/>
        <v>Acceptable</v>
      </c>
      <c r="T3719">
        <f>ROUNDUP(C3719,0)</f>
        <v>5</v>
      </c>
      <c r="U3719">
        <f>ROUNDDOWN(C3719,0)</f>
        <v>4</v>
      </c>
      <c r="V3719">
        <f>RIGHT(K3719,2)+2000</f>
        <v>2018</v>
      </c>
      <c r="W3719" t="str">
        <f>INDEX(_xlfn.TEXTSPLIT(K3719,"-"),1,2)</f>
        <v>Aug</v>
      </c>
      <c r="X3719" t="str">
        <f>INDEX(_xlfn.TEXTSPLIT(K3719,"-"),1,1)</f>
        <v>1</v>
      </c>
      <c r="Y3719">
        <f>INDEX(months!B:B,MATCH(Sheet1!W3719,months!A:A,0))</f>
        <v>8</v>
      </c>
      <c r="Z3719">
        <f t="shared" si="412"/>
        <v>43313</v>
      </c>
    </row>
    <row r="3720" spans="1:26" x14ac:dyDescent="0.2">
      <c r="A3720" t="s">
        <v>5324</v>
      </c>
      <c r="B3720" t="s">
        <v>5319</v>
      </c>
      <c r="C3720">
        <v>4.5</v>
      </c>
      <c r="D3720">
        <v>26411</v>
      </c>
      <c r="E3720" t="s">
        <v>202</v>
      </c>
      <c r="F3720" t="s">
        <v>65</v>
      </c>
      <c r="G3720" t="s">
        <v>23</v>
      </c>
      <c r="H3720" t="s">
        <v>24</v>
      </c>
      <c r="I3720" t="s">
        <v>25</v>
      </c>
      <c r="J3720" t="s">
        <v>5320</v>
      </c>
      <c r="K3720" t="s">
        <v>628</v>
      </c>
      <c r="L3720" t="s">
        <v>1687</v>
      </c>
      <c r="M3720" t="s">
        <v>81</v>
      </c>
      <c r="N3720">
        <f t="shared" si="406"/>
        <v>0</v>
      </c>
      <c r="O3720" t="str">
        <f t="shared" si="407"/>
        <v>No</v>
      </c>
      <c r="P3720">
        <f t="shared" si="408"/>
        <v>0</v>
      </c>
      <c r="Q3720">
        <f t="shared" si="409"/>
        <v>4813937689</v>
      </c>
      <c r="R3720">
        <f t="shared" si="410"/>
        <v>4.1933383153624479</v>
      </c>
      <c r="S3720" t="str">
        <f t="shared" si="411"/>
        <v>Acceptable</v>
      </c>
      <c r="T3720">
        <f>ROUNDUP(C3720,0)</f>
        <v>5</v>
      </c>
      <c r="U3720">
        <f>ROUNDDOWN(C3720,0)</f>
        <v>4</v>
      </c>
      <c r="V3720">
        <f>RIGHT(K3720,2)+2000</f>
        <v>2018</v>
      </c>
      <c r="W3720" t="str">
        <f>INDEX(_xlfn.TEXTSPLIT(K3720,"-"),1,2)</f>
        <v>Mar</v>
      </c>
      <c r="X3720" t="str">
        <f>INDEX(_xlfn.TEXTSPLIT(K3720,"-"),1,1)</f>
        <v>26</v>
      </c>
      <c r="Y3720">
        <f>INDEX(months!B:B,MATCH(Sheet1!W3720,months!A:A,0))</f>
        <v>3</v>
      </c>
      <c r="Z3720">
        <f t="shared" si="412"/>
        <v>43185</v>
      </c>
    </row>
    <row r="3721" spans="1:26" x14ac:dyDescent="0.2">
      <c r="A3721" t="s">
        <v>5325</v>
      </c>
      <c r="B3721" t="s">
        <v>5319</v>
      </c>
      <c r="C3721">
        <v>4.3</v>
      </c>
      <c r="D3721">
        <v>296781</v>
      </c>
      <c r="E3721" t="s">
        <v>46</v>
      </c>
      <c r="F3721" t="s">
        <v>89</v>
      </c>
      <c r="G3721" t="s">
        <v>23</v>
      </c>
      <c r="H3721" t="s">
        <v>24</v>
      </c>
      <c r="I3721" t="s">
        <v>124</v>
      </c>
      <c r="J3721" t="s">
        <v>5320</v>
      </c>
      <c r="K3721" t="s">
        <v>297</v>
      </c>
      <c r="L3721" t="s">
        <v>46</v>
      </c>
      <c r="M3721" t="s">
        <v>46</v>
      </c>
      <c r="N3721">
        <f t="shared" si="406"/>
        <v>0</v>
      </c>
      <c r="O3721" t="str">
        <f t="shared" si="407"/>
        <v>No</v>
      </c>
      <c r="P3721">
        <f t="shared" si="408"/>
        <v>0</v>
      </c>
      <c r="Q3721">
        <f t="shared" si="409"/>
        <v>4813937689</v>
      </c>
      <c r="R3721">
        <f t="shared" si="410"/>
        <v>4.1933383153624479</v>
      </c>
      <c r="S3721" t="str">
        <f t="shared" si="411"/>
        <v>Acceptable</v>
      </c>
      <c r="T3721">
        <f>ROUNDUP(C3721,0)</f>
        <v>5</v>
      </c>
      <c r="U3721">
        <f>ROUNDDOWN(C3721,0)</f>
        <v>4</v>
      </c>
      <c r="V3721">
        <f>RIGHT(K3721,2)+2000</f>
        <v>2018</v>
      </c>
      <c r="W3721" t="str">
        <f>INDEX(_xlfn.TEXTSPLIT(K3721,"-"),1,2)</f>
        <v>Jul</v>
      </c>
      <c r="X3721" t="str">
        <f>INDEX(_xlfn.TEXTSPLIT(K3721,"-"),1,1)</f>
        <v>24</v>
      </c>
      <c r="Y3721">
        <f>INDEX(months!B:B,MATCH(Sheet1!W3721,months!A:A,0))</f>
        <v>7</v>
      </c>
      <c r="Z3721">
        <f t="shared" si="412"/>
        <v>43305</v>
      </c>
    </row>
    <row r="3722" spans="1:26" x14ac:dyDescent="0.2">
      <c r="A3722" t="s">
        <v>5326</v>
      </c>
      <c r="B3722" t="s">
        <v>5319</v>
      </c>
      <c r="C3722">
        <v>4.5999999999999996</v>
      </c>
      <c r="D3722">
        <v>29706</v>
      </c>
      <c r="E3722" t="s">
        <v>159</v>
      </c>
      <c r="F3722" t="s">
        <v>65</v>
      </c>
      <c r="G3722" t="s">
        <v>23</v>
      </c>
      <c r="H3722" t="s">
        <v>24</v>
      </c>
      <c r="I3722" t="s">
        <v>44</v>
      </c>
      <c r="J3722" t="s">
        <v>5320</v>
      </c>
      <c r="K3722" t="s">
        <v>173</v>
      </c>
      <c r="L3722" t="s">
        <v>5327</v>
      </c>
      <c r="M3722" t="s">
        <v>81</v>
      </c>
      <c r="N3722">
        <f t="shared" si="406"/>
        <v>0</v>
      </c>
      <c r="O3722" t="str">
        <f t="shared" si="407"/>
        <v>No</v>
      </c>
      <c r="P3722">
        <f t="shared" si="408"/>
        <v>0</v>
      </c>
      <c r="Q3722">
        <f t="shared" si="409"/>
        <v>4813937689</v>
      </c>
      <c r="R3722">
        <f t="shared" si="410"/>
        <v>4.1933383153624479</v>
      </c>
      <c r="S3722" t="str">
        <f t="shared" si="411"/>
        <v>Acceptable</v>
      </c>
      <c r="T3722">
        <f>ROUNDUP(C3722,0)</f>
        <v>5</v>
      </c>
      <c r="U3722">
        <f>ROUNDDOWN(C3722,0)</f>
        <v>4</v>
      </c>
      <c r="V3722">
        <f>RIGHT(K3722,2)+2000</f>
        <v>2018</v>
      </c>
      <c r="W3722" t="str">
        <f>INDEX(_xlfn.TEXTSPLIT(K3722,"-"),1,2)</f>
        <v>Aug</v>
      </c>
      <c r="X3722" t="str">
        <f>INDEX(_xlfn.TEXTSPLIT(K3722,"-"),1,1)</f>
        <v>2</v>
      </c>
      <c r="Y3722">
        <f>INDEX(months!B:B,MATCH(Sheet1!W3722,months!A:A,0))</f>
        <v>8</v>
      </c>
      <c r="Z3722">
        <f t="shared" si="412"/>
        <v>43314</v>
      </c>
    </row>
    <row r="3723" spans="1:26" x14ac:dyDescent="0.2">
      <c r="A3723" t="s">
        <v>5328</v>
      </c>
      <c r="B3723" t="s">
        <v>5319</v>
      </c>
      <c r="C3723">
        <v>4.0999999999999996</v>
      </c>
      <c r="D3723">
        <v>30693</v>
      </c>
      <c r="E3723" t="s">
        <v>46</v>
      </c>
      <c r="F3723" t="s">
        <v>65</v>
      </c>
      <c r="G3723" t="s">
        <v>23</v>
      </c>
      <c r="H3723" t="s">
        <v>24</v>
      </c>
      <c r="I3723" t="s">
        <v>124</v>
      </c>
      <c r="J3723" t="s">
        <v>5320</v>
      </c>
      <c r="K3723" t="s">
        <v>39</v>
      </c>
      <c r="L3723" t="s">
        <v>46</v>
      </c>
      <c r="M3723" t="s">
        <v>46</v>
      </c>
      <c r="N3723">
        <f t="shared" si="406"/>
        <v>0</v>
      </c>
      <c r="O3723" t="str">
        <f t="shared" si="407"/>
        <v>No</v>
      </c>
      <c r="P3723">
        <f t="shared" si="408"/>
        <v>0</v>
      </c>
      <c r="Q3723">
        <f t="shared" si="409"/>
        <v>4813937689</v>
      </c>
      <c r="R3723">
        <f t="shared" si="410"/>
        <v>4.1933383153624479</v>
      </c>
      <c r="S3723" t="str">
        <f t="shared" si="411"/>
        <v>Acceptable</v>
      </c>
      <c r="T3723">
        <f>ROUNDUP(C3723,0)</f>
        <v>5</v>
      </c>
      <c r="U3723">
        <f>ROUNDDOWN(C3723,0)</f>
        <v>4</v>
      </c>
      <c r="V3723">
        <f>RIGHT(K3723,2)+2000</f>
        <v>2018</v>
      </c>
      <c r="W3723" t="str">
        <f>INDEX(_xlfn.TEXTSPLIT(K3723,"-"),1,2)</f>
        <v>Aug</v>
      </c>
      <c r="X3723" t="str">
        <f>INDEX(_xlfn.TEXTSPLIT(K3723,"-"),1,1)</f>
        <v>1</v>
      </c>
      <c r="Y3723">
        <f>INDEX(months!B:B,MATCH(Sheet1!W3723,months!A:A,0))</f>
        <v>8</v>
      </c>
      <c r="Z3723">
        <f t="shared" si="412"/>
        <v>43313</v>
      </c>
    </row>
    <row r="3724" spans="1:26" x14ac:dyDescent="0.2">
      <c r="A3724" t="s">
        <v>5329</v>
      </c>
      <c r="B3724" t="s">
        <v>5319</v>
      </c>
      <c r="C3724">
        <v>4.2</v>
      </c>
      <c r="D3724">
        <v>83558</v>
      </c>
      <c r="E3724" t="s">
        <v>46</v>
      </c>
      <c r="F3724" t="s">
        <v>38</v>
      </c>
      <c r="G3724" t="s">
        <v>23</v>
      </c>
      <c r="H3724" t="s">
        <v>24</v>
      </c>
      <c r="I3724" t="s">
        <v>25</v>
      </c>
      <c r="J3724" t="s">
        <v>5320</v>
      </c>
      <c r="K3724" t="s">
        <v>226</v>
      </c>
      <c r="L3724" t="s">
        <v>46</v>
      </c>
      <c r="M3724" t="s">
        <v>46</v>
      </c>
      <c r="N3724">
        <f t="shared" si="406"/>
        <v>0</v>
      </c>
      <c r="O3724" t="str">
        <f t="shared" si="407"/>
        <v>No</v>
      </c>
      <c r="P3724">
        <f t="shared" si="408"/>
        <v>0</v>
      </c>
      <c r="Q3724">
        <f t="shared" si="409"/>
        <v>4813937689</v>
      </c>
      <c r="R3724">
        <f t="shared" si="410"/>
        <v>4.1933383153624479</v>
      </c>
      <c r="S3724" t="str">
        <f t="shared" si="411"/>
        <v>Acceptable</v>
      </c>
      <c r="T3724">
        <f>ROUNDUP(C3724,0)</f>
        <v>5</v>
      </c>
      <c r="U3724">
        <f>ROUNDDOWN(C3724,0)</f>
        <v>4</v>
      </c>
      <c r="V3724">
        <f>RIGHT(K3724,2)+2000</f>
        <v>2018</v>
      </c>
      <c r="W3724" t="str">
        <f>INDEX(_xlfn.TEXTSPLIT(K3724,"-"),1,2)</f>
        <v>Jul</v>
      </c>
      <c r="X3724" t="str">
        <f>INDEX(_xlfn.TEXTSPLIT(K3724,"-"),1,1)</f>
        <v>18</v>
      </c>
      <c r="Y3724">
        <f>INDEX(months!B:B,MATCH(Sheet1!W3724,months!A:A,0))</f>
        <v>7</v>
      </c>
      <c r="Z3724">
        <f t="shared" si="412"/>
        <v>43299</v>
      </c>
    </row>
    <row r="3725" spans="1:26" x14ac:dyDescent="0.2">
      <c r="A3725" t="s">
        <v>5330</v>
      </c>
      <c r="B3725" t="s">
        <v>5319</v>
      </c>
      <c r="C3725">
        <v>3.5</v>
      </c>
      <c r="D3725">
        <v>6066</v>
      </c>
      <c r="E3725" t="s">
        <v>215</v>
      </c>
      <c r="F3725" t="s">
        <v>65</v>
      </c>
      <c r="G3725" t="s">
        <v>23</v>
      </c>
      <c r="H3725" t="s">
        <v>24</v>
      </c>
      <c r="I3725" t="s">
        <v>25</v>
      </c>
      <c r="J3725" t="s">
        <v>5320</v>
      </c>
      <c r="K3725" t="s">
        <v>3806</v>
      </c>
      <c r="L3725" t="s">
        <v>1893</v>
      </c>
      <c r="M3725" t="s">
        <v>54</v>
      </c>
      <c r="N3725">
        <f t="shared" si="406"/>
        <v>0</v>
      </c>
      <c r="O3725" t="str">
        <f t="shared" si="407"/>
        <v>No</v>
      </c>
      <c r="P3725">
        <f t="shared" si="408"/>
        <v>0</v>
      </c>
      <c r="Q3725">
        <f t="shared" si="409"/>
        <v>4813937689</v>
      </c>
      <c r="R3725">
        <f t="shared" si="410"/>
        <v>4.1933383153624479</v>
      </c>
      <c r="S3725" t="str">
        <f t="shared" si="411"/>
        <v>Acceptable</v>
      </c>
      <c r="T3725">
        <f>ROUNDUP(C3725,0)</f>
        <v>4</v>
      </c>
      <c r="U3725">
        <f>ROUNDDOWN(C3725,0)</f>
        <v>3</v>
      </c>
      <c r="V3725">
        <f>RIGHT(K3725,2)+2000</f>
        <v>2018</v>
      </c>
      <c r="W3725" t="str">
        <f>INDEX(_xlfn.TEXTSPLIT(K3725,"-"),1,2)</f>
        <v>Apr</v>
      </c>
      <c r="X3725" t="str">
        <f>INDEX(_xlfn.TEXTSPLIT(K3725,"-"),1,1)</f>
        <v>16</v>
      </c>
      <c r="Y3725">
        <f>INDEX(months!B:B,MATCH(Sheet1!W3725,months!A:A,0))</f>
        <v>4</v>
      </c>
      <c r="Z3725">
        <f t="shared" si="412"/>
        <v>43206</v>
      </c>
    </row>
    <row r="3726" spans="1:26" x14ac:dyDescent="0.2">
      <c r="A3726" t="s">
        <v>5331</v>
      </c>
      <c r="B3726" t="s">
        <v>5319</v>
      </c>
      <c r="C3726">
        <v>4</v>
      </c>
      <c r="D3726">
        <v>293080</v>
      </c>
      <c r="E3726" t="s">
        <v>42</v>
      </c>
      <c r="F3726" t="s">
        <v>89</v>
      </c>
      <c r="G3726" t="s">
        <v>23</v>
      </c>
      <c r="H3726" t="s">
        <v>24</v>
      </c>
      <c r="I3726" t="s">
        <v>124</v>
      </c>
      <c r="J3726" t="s">
        <v>5320</v>
      </c>
      <c r="K3726" t="s">
        <v>3021</v>
      </c>
      <c r="L3726" t="s">
        <v>5332</v>
      </c>
      <c r="M3726" t="s">
        <v>54</v>
      </c>
      <c r="N3726">
        <f t="shared" si="406"/>
        <v>0</v>
      </c>
      <c r="O3726" t="str">
        <f t="shared" si="407"/>
        <v>No</v>
      </c>
      <c r="P3726">
        <f t="shared" si="408"/>
        <v>0</v>
      </c>
      <c r="Q3726">
        <f t="shared" si="409"/>
        <v>4813937689</v>
      </c>
      <c r="R3726">
        <f t="shared" si="410"/>
        <v>4.1933383153624479</v>
      </c>
      <c r="S3726" t="str">
        <f t="shared" si="411"/>
        <v>Acceptable</v>
      </c>
      <c r="T3726">
        <f>ROUNDUP(C3726,0)</f>
        <v>4</v>
      </c>
      <c r="U3726">
        <f>ROUNDDOWN(C3726,0)</f>
        <v>4</v>
      </c>
      <c r="V3726">
        <f>RIGHT(K3726,2)+2000</f>
        <v>2018</v>
      </c>
      <c r="W3726" t="str">
        <f>INDEX(_xlfn.TEXTSPLIT(K3726,"-"),1,2)</f>
        <v>Aug</v>
      </c>
      <c r="X3726" t="str">
        <f>INDEX(_xlfn.TEXTSPLIT(K3726,"-"),1,1)</f>
        <v>6</v>
      </c>
      <c r="Y3726">
        <f>INDEX(months!B:B,MATCH(Sheet1!W3726,months!A:A,0))</f>
        <v>8</v>
      </c>
      <c r="Z3726">
        <f t="shared" si="412"/>
        <v>43318</v>
      </c>
    </row>
    <row r="3727" spans="1:26" x14ac:dyDescent="0.2">
      <c r="A3727" t="s">
        <v>5333</v>
      </c>
      <c r="B3727" t="s">
        <v>5319</v>
      </c>
      <c r="C3727">
        <v>3.8</v>
      </c>
      <c r="D3727">
        <v>54256</v>
      </c>
      <c r="E3727" t="s">
        <v>46</v>
      </c>
      <c r="F3727" t="s">
        <v>38</v>
      </c>
      <c r="G3727" t="s">
        <v>23</v>
      </c>
      <c r="H3727" t="s">
        <v>24</v>
      </c>
      <c r="I3727" t="s">
        <v>25</v>
      </c>
      <c r="J3727" t="s">
        <v>5320</v>
      </c>
      <c r="K3727" t="s">
        <v>306</v>
      </c>
      <c r="L3727" t="s">
        <v>46</v>
      </c>
      <c r="M3727" t="s">
        <v>46</v>
      </c>
      <c r="N3727">
        <f t="shared" si="406"/>
        <v>0</v>
      </c>
      <c r="O3727" t="str">
        <f t="shared" si="407"/>
        <v>No</v>
      </c>
      <c r="P3727">
        <f t="shared" si="408"/>
        <v>0</v>
      </c>
      <c r="Q3727">
        <f t="shared" si="409"/>
        <v>4813937689</v>
      </c>
      <c r="R3727">
        <f t="shared" si="410"/>
        <v>4.1933383153624479</v>
      </c>
      <c r="S3727" t="str">
        <f t="shared" si="411"/>
        <v>Acceptable</v>
      </c>
      <c r="T3727">
        <f>ROUNDUP(C3727,0)</f>
        <v>4</v>
      </c>
      <c r="U3727">
        <f>ROUNDDOWN(C3727,0)</f>
        <v>3</v>
      </c>
      <c r="V3727">
        <f>RIGHT(K3727,2)+2000</f>
        <v>2018</v>
      </c>
      <c r="W3727" t="str">
        <f>INDEX(_xlfn.TEXTSPLIT(K3727,"-"),1,2)</f>
        <v>Jul</v>
      </c>
      <c r="X3727" t="str">
        <f>INDEX(_xlfn.TEXTSPLIT(K3727,"-"),1,1)</f>
        <v>23</v>
      </c>
      <c r="Y3727">
        <f>INDEX(months!B:B,MATCH(Sheet1!W3727,months!A:A,0))</f>
        <v>7</v>
      </c>
      <c r="Z3727">
        <f t="shared" si="412"/>
        <v>43304</v>
      </c>
    </row>
    <row r="3728" spans="1:26" x14ac:dyDescent="0.2">
      <c r="A3728" t="s">
        <v>5334</v>
      </c>
      <c r="B3728" t="s">
        <v>5319</v>
      </c>
      <c r="C3728">
        <v>4.3</v>
      </c>
      <c r="D3728">
        <v>355921</v>
      </c>
      <c r="E3728" t="s">
        <v>108</v>
      </c>
      <c r="F3728" t="s">
        <v>89</v>
      </c>
      <c r="G3728" t="s">
        <v>23</v>
      </c>
      <c r="H3728" t="s">
        <v>24</v>
      </c>
      <c r="I3728" t="s">
        <v>44</v>
      </c>
      <c r="J3728" t="s">
        <v>5320</v>
      </c>
      <c r="K3728" t="s">
        <v>39</v>
      </c>
      <c r="L3728" t="s">
        <v>1583</v>
      </c>
      <c r="M3728" t="s">
        <v>86</v>
      </c>
      <c r="N3728">
        <f t="shared" si="406"/>
        <v>0</v>
      </c>
      <c r="O3728" t="str">
        <f t="shared" si="407"/>
        <v>No</v>
      </c>
      <c r="P3728">
        <f t="shared" si="408"/>
        <v>0</v>
      </c>
      <c r="Q3728">
        <f t="shared" si="409"/>
        <v>4813937689</v>
      </c>
      <c r="R3728">
        <f t="shared" si="410"/>
        <v>4.1933383153624479</v>
      </c>
      <c r="S3728" t="str">
        <f t="shared" si="411"/>
        <v>Acceptable</v>
      </c>
      <c r="T3728">
        <f>ROUNDUP(C3728,0)</f>
        <v>5</v>
      </c>
      <c r="U3728">
        <f>ROUNDDOWN(C3728,0)</f>
        <v>4</v>
      </c>
      <c r="V3728">
        <f>RIGHT(K3728,2)+2000</f>
        <v>2018</v>
      </c>
      <c r="W3728" t="str">
        <f>INDEX(_xlfn.TEXTSPLIT(K3728,"-"),1,2)</f>
        <v>Aug</v>
      </c>
      <c r="X3728" t="str">
        <f>INDEX(_xlfn.TEXTSPLIT(K3728,"-"),1,1)</f>
        <v>1</v>
      </c>
      <c r="Y3728">
        <f>INDEX(months!B:B,MATCH(Sheet1!W3728,months!A:A,0))</f>
        <v>8</v>
      </c>
      <c r="Z3728">
        <f t="shared" si="412"/>
        <v>43313</v>
      </c>
    </row>
    <row r="3729" spans="1:26" x14ac:dyDescent="0.2">
      <c r="A3729" t="s">
        <v>5335</v>
      </c>
      <c r="B3729" t="s">
        <v>5319</v>
      </c>
      <c r="C3729">
        <v>4.3</v>
      </c>
      <c r="D3729">
        <v>37882</v>
      </c>
      <c r="E3729" t="s">
        <v>571</v>
      </c>
      <c r="F3729" t="s">
        <v>65</v>
      </c>
      <c r="G3729" t="s">
        <v>23</v>
      </c>
      <c r="H3729" t="s">
        <v>24</v>
      </c>
      <c r="I3729" t="s">
        <v>44</v>
      </c>
      <c r="J3729" t="s">
        <v>5320</v>
      </c>
      <c r="K3729" t="s">
        <v>428</v>
      </c>
      <c r="L3729" t="s">
        <v>5336</v>
      </c>
      <c r="M3729" t="s">
        <v>29</v>
      </c>
      <c r="N3729">
        <f t="shared" si="406"/>
        <v>0</v>
      </c>
      <c r="O3729" t="str">
        <f t="shared" si="407"/>
        <v>No</v>
      </c>
      <c r="P3729">
        <f t="shared" si="408"/>
        <v>0</v>
      </c>
      <c r="Q3729">
        <f t="shared" si="409"/>
        <v>4813937689</v>
      </c>
      <c r="R3729">
        <f t="shared" si="410"/>
        <v>4.1933383153624479</v>
      </c>
      <c r="S3729" t="str">
        <f t="shared" si="411"/>
        <v>Acceptable</v>
      </c>
      <c r="T3729">
        <f>ROUNDUP(C3729,0)</f>
        <v>5</v>
      </c>
      <c r="U3729">
        <f>ROUNDDOWN(C3729,0)</f>
        <v>4</v>
      </c>
      <c r="V3729">
        <f>RIGHT(K3729,2)+2000</f>
        <v>2018</v>
      </c>
      <c r="W3729" t="str">
        <f>INDEX(_xlfn.TEXTSPLIT(K3729,"-"),1,2)</f>
        <v>Jun</v>
      </c>
      <c r="X3729" t="str">
        <f>INDEX(_xlfn.TEXTSPLIT(K3729,"-"),1,1)</f>
        <v>1</v>
      </c>
      <c r="Y3729">
        <f>INDEX(months!B:B,MATCH(Sheet1!W3729,months!A:A,0))</f>
        <v>6</v>
      </c>
      <c r="Z3729">
        <f t="shared" si="412"/>
        <v>43252</v>
      </c>
    </row>
    <row r="3730" spans="1:26" x14ac:dyDescent="0.2">
      <c r="A3730" t="s">
        <v>5337</v>
      </c>
      <c r="B3730" t="s">
        <v>5319</v>
      </c>
      <c r="C3730">
        <v>4.0999999999999996</v>
      </c>
      <c r="D3730">
        <v>190888</v>
      </c>
      <c r="E3730" t="s">
        <v>159</v>
      </c>
      <c r="F3730" t="s">
        <v>89</v>
      </c>
      <c r="G3730" t="s">
        <v>23</v>
      </c>
      <c r="H3730" t="s">
        <v>24</v>
      </c>
      <c r="I3730" t="s">
        <v>44</v>
      </c>
      <c r="J3730" t="s">
        <v>5320</v>
      </c>
      <c r="K3730" t="s">
        <v>497</v>
      </c>
      <c r="L3730" t="s">
        <v>5338</v>
      </c>
      <c r="M3730" t="s">
        <v>81</v>
      </c>
      <c r="N3730">
        <f t="shared" si="406"/>
        <v>0</v>
      </c>
      <c r="O3730" t="str">
        <f t="shared" si="407"/>
        <v>No</v>
      </c>
      <c r="P3730">
        <f t="shared" si="408"/>
        <v>0</v>
      </c>
      <c r="Q3730">
        <f t="shared" si="409"/>
        <v>4813937689</v>
      </c>
      <c r="R3730">
        <f t="shared" si="410"/>
        <v>4.1933383153624479</v>
      </c>
      <c r="S3730" t="str">
        <f t="shared" si="411"/>
        <v>Acceptable</v>
      </c>
      <c r="T3730">
        <f>ROUNDUP(C3730,0)</f>
        <v>5</v>
      </c>
      <c r="U3730">
        <f>ROUNDDOWN(C3730,0)</f>
        <v>4</v>
      </c>
      <c r="V3730">
        <f>RIGHT(K3730,2)+2000</f>
        <v>2018</v>
      </c>
      <c r="W3730" t="str">
        <f>INDEX(_xlfn.TEXTSPLIT(K3730,"-"),1,2)</f>
        <v>Jul</v>
      </c>
      <c r="X3730" t="str">
        <f>INDEX(_xlfn.TEXTSPLIT(K3730,"-"),1,1)</f>
        <v>13</v>
      </c>
      <c r="Y3730">
        <f>INDEX(months!B:B,MATCH(Sheet1!W3730,months!A:A,0))</f>
        <v>7</v>
      </c>
      <c r="Z3730">
        <f t="shared" si="412"/>
        <v>43294</v>
      </c>
    </row>
    <row r="3731" spans="1:26" x14ac:dyDescent="0.2">
      <c r="A3731" t="s">
        <v>5339</v>
      </c>
      <c r="B3731" t="s">
        <v>5319</v>
      </c>
      <c r="C3731">
        <v>4.3</v>
      </c>
      <c r="D3731">
        <v>948198</v>
      </c>
      <c r="E3731" t="s">
        <v>46</v>
      </c>
      <c r="F3731" t="s">
        <v>43</v>
      </c>
      <c r="G3731" t="s">
        <v>23</v>
      </c>
      <c r="H3731" t="s">
        <v>24</v>
      </c>
      <c r="I3731" t="s">
        <v>44</v>
      </c>
      <c r="J3731" t="s">
        <v>5320</v>
      </c>
      <c r="K3731" t="s">
        <v>160</v>
      </c>
      <c r="L3731" t="s">
        <v>46</v>
      </c>
      <c r="M3731" t="s">
        <v>46</v>
      </c>
      <c r="N3731">
        <f t="shared" si="406"/>
        <v>0</v>
      </c>
      <c r="O3731" t="str">
        <f t="shared" si="407"/>
        <v>No</v>
      </c>
      <c r="P3731">
        <f t="shared" si="408"/>
        <v>0</v>
      </c>
      <c r="Q3731">
        <f t="shared" si="409"/>
        <v>4813937689</v>
      </c>
      <c r="R3731">
        <f t="shared" si="410"/>
        <v>4.1933383153624479</v>
      </c>
      <c r="S3731" t="str">
        <f t="shared" si="411"/>
        <v>Acceptable</v>
      </c>
      <c r="T3731">
        <f>ROUNDUP(C3731,0)</f>
        <v>5</v>
      </c>
      <c r="U3731">
        <f>ROUNDDOWN(C3731,0)</f>
        <v>4</v>
      </c>
      <c r="V3731">
        <f>RIGHT(K3731,2)+2000</f>
        <v>2018</v>
      </c>
      <c r="W3731" t="str">
        <f>INDEX(_xlfn.TEXTSPLIT(K3731,"-"),1,2)</f>
        <v>Jul</v>
      </c>
      <c r="X3731" t="str">
        <f>INDEX(_xlfn.TEXTSPLIT(K3731,"-"),1,1)</f>
        <v>19</v>
      </c>
      <c r="Y3731">
        <f>INDEX(months!B:B,MATCH(Sheet1!W3731,months!A:A,0))</f>
        <v>7</v>
      </c>
      <c r="Z3731">
        <f t="shared" si="412"/>
        <v>43300</v>
      </c>
    </row>
    <row r="3732" spans="1:26" x14ac:dyDescent="0.2">
      <c r="A3732" t="s">
        <v>5340</v>
      </c>
      <c r="B3732" t="s">
        <v>5319</v>
      </c>
      <c r="C3732">
        <v>4.5</v>
      </c>
      <c r="D3732">
        <v>9548</v>
      </c>
      <c r="E3732" t="s">
        <v>186</v>
      </c>
      <c r="F3732" t="s">
        <v>65</v>
      </c>
      <c r="G3732" t="s">
        <v>23</v>
      </c>
      <c r="H3732" t="s">
        <v>24</v>
      </c>
      <c r="I3732" t="s">
        <v>25</v>
      </c>
      <c r="J3732" t="s">
        <v>5320</v>
      </c>
      <c r="K3732" t="s">
        <v>39</v>
      </c>
      <c r="L3732" t="s">
        <v>5323</v>
      </c>
      <c r="M3732" t="s">
        <v>86</v>
      </c>
      <c r="N3732">
        <f t="shared" si="406"/>
        <v>0</v>
      </c>
      <c r="O3732" t="str">
        <f t="shared" si="407"/>
        <v>No</v>
      </c>
      <c r="P3732">
        <f t="shared" si="408"/>
        <v>0</v>
      </c>
      <c r="Q3732">
        <f t="shared" si="409"/>
        <v>4813937689</v>
      </c>
      <c r="R3732">
        <f t="shared" si="410"/>
        <v>4.1933383153624479</v>
      </c>
      <c r="S3732" t="str">
        <f t="shared" si="411"/>
        <v>Acceptable</v>
      </c>
      <c r="T3732">
        <f>ROUNDUP(C3732,0)</f>
        <v>5</v>
      </c>
      <c r="U3732">
        <f>ROUNDDOWN(C3732,0)</f>
        <v>4</v>
      </c>
      <c r="V3732">
        <f>RIGHT(K3732,2)+2000</f>
        <v>2018</v>
      </c>
      <c r="W3732" t="str">
        <f>INDEX(_xlfn.TEXTSPLIT(K3732,"-"),1,2)</f>
        <v>Aug</v>
      </c>
      <c r="X3732" t="str">
        <f>INDEX(_xlfn.TEXTSPLIT(K3732,"-"),1,1)</f>
        <v>1</v>
      </c>
      <c r="Y3732">
        <f>INDEX(months!B:B,MATCH(Sheet1!W3732,months!A:A,0))</f>
        <v>8</v>
      </c>
      <c r="Z3732">
        <f t="shared" si="412"/>
        <v>43313</v>
      </c>
    </row>
    <row r="3733" spans="1:26" x14ac:dyDescent="0.2">
      <c r="A3733" t="s">
        <v>5341</v>
      </c>
      <c r="B3733" t="s">
        <v>5319</v>
      </c>
      <c r="C3733">
        <v>4.4000000000000004</v>
      </c>
      <c r="D3733">
        <v>1071</v>
      </c>
      <c r="E3733" t="s">
        <v>1565</v>
      </c>
      <c r="F3733" t="s">
        <v>32</v>
      </c>
      <c r="G3733" t="s">
        <v>23</v>
      </c>
      <c r="H3733" t="s">
        <v>24</v>
      </c>
      <c r="I3733" t="s">
        <v>25</v>
      </c>
      <c r="J3733" t="s">
        <v>5320</v>
      </c>
      <c r="K3733" t="s">
        <v>357</v>
      </c>
      <c r="L3733" t="s">
        <v>5342</v>
      </c>
      <c r="M3733" t="s">
        <v>81</v>
      </c>
      <c r="N3733">
        <f t="shared" si="406"/>
        <v>0</v>
      </c>
      <c r="O3733" t="str">
        <f t="shared" si="407"/>
        <v>No</v>
      </c>
      <c r="P3733">
        <f t="shared" si="408"/>
        <v>0</v>
      </c>
      <c r="Q3733">
        <f t="shared" si="409"/>
        <v>4813937689</v>
      </c>
      <c r="R3733">
        <f t="shared" si="410"/>
        <v>4.1933383153624479</v>
      </c>
      <c r="S3733" t="str">
        <f t="shared" si="411"/>
        <v>Acceptable</v>
      </c>
      <c r="T3733">
        <f>ROUNDUP(C3733,0)</f>
        <v>5</v>
      </c>
      <c r="U3733">
        <f>ROUNDDOWN(C3733,0)</f>
        <v>4</v>
      </c>
      <c r="V3733">
        <f>RIGHT(K3733,2)+2000</f>
        <v>2018</v>
      </c>
      <c r="W3733" t="str">
        <f>INDEX(_xlfn.TEXTSPLIT(K3733,"-"),1,2)</f>
        <v>Jul</v>
      </c>
      <c r="X3733" t="str">
        <f>INDEX(_xlfn.TEXTSPLIT(K3733,"-"),1,1)</f>
        <v>25</v>
      </c>
      <c r="Y3733">
        <f>INDEX(months!B:B,MATCH(Sheet1!W3733,months!A:A,0))</f>
        <v>7</v>
      </c>
      <c r="Z3733">
        <f t="shared" si="412"/>
        <v>43306</v>
      </c>
    </row>
    <row r="3734" spans="1:26" x14ac:dyDescent="0.2">
      <c r="A3734" t="s">
        <v>5343</v>
      </c>
      <c r="B3734" t="s">
        <v>5319</v>
      </c>
      <c r="C3734">
        <v>4</v>
      </c>
      <c r="D3734">
        <v>11908</v>
      </c>
      <c r="E3734" t="s">
        <v>104</v>
      </c>
      <c r="F3734" t="s">
        <v>65</v>
      </c>
      <c r="G3734" t="s">
        <v>23</v>
      </c>
      <c r="H3734" t="s">
        <v>24</v>
      </c>
      <c r="I3734" t="s">
        <v>25</v>
      </c>
      <c r="J3734" t="s">
        <v>5320</v>
      </c>
      <c r="K3734" t="s">
        <v>2510</v>
      </c>
      <c r="L3734" t="s">
        <v>5344</v>
      </c>
      <c r="M3734" t="s">
        <v>81</v>
      </c>
      <c r="N3734">
        <f t="shared" si="406"/>
        <v>0</v>
      </c>
      <c r="O3734" t="str">
        <f t="shared" si="407"/>
        <v>No</v>
      </c>
      <c r="P3734">
        <f t="shared" si="408"/>
        <v>0</v>
      </c>
      <c r="Q3734">
        <f t="shared" si="409"/>
        <v>4813937689</v>
      </c>
      <c r="R3734">
        <f t="shared" si="410"/>
        <v>4.1933383153624479</v>
      </c>
      <c r="S3734" t="str">
        <f t="shared" si="411"/>
        <v>Acceptable</v>
      </c>
      <c r="T3734">
        <f>ROUNDUP(C3734,0)</f>
        <v>4</v>
      </c>
      <c r="U3734">
        <f>ROUNDDOWN(C3734,0)</f>
        <v>4</v>
      </c>
      <c r="V3734">
        <f>RIGHT(K3734,2)+2000</f>
        <v>2018</v>
      </c>
      <c r="W3734" t="str">
        <f>INDEX(_xlfn.TEXTSPLIT(K3734,"-"),1,2)</f>
        <v>Jul</v>
      </c>
      <c r="X3734" t="str">
        <f>INDEX(_xlfn.TEXTSPLIT(K3734,"-"),1,1)</f>
        <v>1</v>
      </c>
      <c r="Y3734">
        <f>INDEX(months!B:B,MATCH(Sheet1!W3734,months!A:A,0))</f>
        <v>7</v>
      </c>
      <c r="Z3734">
        <f t="shared" si="412"/>
        <v>43282</v>
      </c>
    </row>
    <row r="3735" spans="1:26" x14ac:dyDescent="0.2">
      <c r="A3735" t="s">
        <v>5345</v>
      </c>
      <c r="B3735" t="s">
        <v>5319</v>
      </c>
      <c r="C3735">
        <v>4.0999999999999996</v>
      </c>
      <c r="D3735">
        <v>185058</v>
      </c>
      <c r="E3735" t="s">
        <v>372</v>
      </c>
      <c r="F3735" t="s">
        <v>89</v>
      </c>
      <c r="G3735" t="s">
        <v>23</v>
      </c>
      <c r="H3735" t="s">
        <v>24</v>
      </c>
      <c r="I3735" t="s">
        <v>44</v>
      </c>
      <c r="J3735" t="s">
        <v>5320</v>
      </c>
      <c r="K3735" t="s">
        <v>39</v>
      </c>
      <c r="L3735" t="s">
        <v>5346</v>
      </c>
      <c r="M3735" t="s">
        <v>81</v>
      </c>
      <c r="N3735">
        <f t="shared" si="406"/>
        <v>0</v>
      </c>
      <c r="O3735" t="str">
        <f t="shared" si="407"/>
        <v>No</v>
      </c>
      <c r="P3735">
        <f t="shared" si="408"/>
        <v>0</v>
      </c>
      <c r="Q3735">
        <f t="shared" si="409"/>
        <v>4813937689</v>
      </c>
      <c r="R3735">
        <f t="shared" si="410"/>
        <v>4.1933383153624479</v>
      </c>
      <c r="S3735" t="str">
        <f t="shared" si="411"/>
        <v>Acceptable</v>
      </c>
      <c r="T3735">
        <f>ROUNDUP(C3735,0)</f>
        <v>5</v>
      </c>
      <c r="U3735">
        <f>ROUNDDOWN(C3735,0)</f>
        <v>4</v>
      </c>
      <c r="V3735">
        <f>RIGHT(K3735,2)+2000</f>
        <v>2018</v>
      </c>
      <c r="W3735" t="str">
        <f>INDEX(_xlfn.TEXTSPLIT(K3735,"-"),1,2)</f>
        <v>Aug</v>
      </c>
      <c r="X3735" t="str">
        <f>INDEX(_xlfn.TEXTSPLIT(K3735,"-"),1,1)</f>
        <v>1</v>
      </c>
      <c r="Y3735">
        <f>INDEX(months!B:B,MATCH(Sheet1!W3735,months!A:A,0))</f>
        <v>8</v>
      </c>
      <c r="Z3735">
        <f t="shared" si="412"/>
        <v>43313</v>
      </c>
    </row>
    <row r="3736" spans="1:26" x14ac:dyDescent="0.2">
      <c r="A3736" t="s">
        <v>5347</v>
      </c>
      <c r="B3736" t="s">
        <v>5319</v>
      </c>
      <c r="C3736">
        <v>4.5999999999999996</v>
      </c>
      <c r="D3736">
        <v>697212</v>
      </c>
      <c r="E3736" t="s">
        <v>46</v>
      </c>
      <c r="F3736" t="s">
        <v>89</v>
      </c>
      <c r="G3736" t="s">
        <v>23</v>
      </c>
      <c r="H3736" t="s">
        <v>24</v>
      </c>
      <c r="I3736" t="s">
        <v>418</v>
      </c>
      <c r="J3736" t="s">
        <v>5320</v>
      </c>
      <c r="K3736" t="s">
        <v>173</v>
      </c>
      <c r="L3736" t="s">
        <v>46</v>
      </c>
      <c r="M3736" t="s">
        <v>46</v>
      </c>
      <c r="N3736">
        <f t="shared" si="406"/>
        <v>0</v>
      </c>
      <c r="O3736" t="str">
        <f t="shared" si="407"/>
        <v>No</v>
      </c>
      <c r="P3736">
        <f t="shared" si="408"/>
        <v>0</v>
      </c>
      <c r="Q3736">
        <f t="shared" si="409"/>
        <v>4813937689</v>
      </c>
      <c r="R3736">
        <f t="shared" si="410"/>
        <v>4.1933383153624479</v>
      </c>
      <c r="S3736" t="str">
        <f t="shared" si="411"/>
        <v>Acceptable</v>
      </c>
      <c r="T3736">
        <f>ROUNDUP(C3736,0)</f>
        <v>5</v>
      </c>
      <c r="U3736">
        <f>ROUNDDOWN(C3736,0)</f>
        <v>4</v>
      </c>
      <c r="V3736">
        <f>RIGHT(K3736,2)+2000</f>
        <v>2018</v>
      </c>
      <c r="W3736" t="str">
        <f>INDEX(_xlfn.TEXTSPLIT(K3736,"-"),1,2)</f>
        <v>Aug</v>
      </c>
      <c r="X3736" t="str">
        <f>INDEX(_xlfn.TEXTSPLIT(K3736,"-"),1,1)</f>
        <v>2</v>
      </c>
      <c r="Y3736">
        <f>INDEX(months!B:B,MATCH(Sheet1!W3736,months!A:A,0))</f>
        <v>8</v>
      </c>
      <c r="Z3736">
        <f t="shared" si="412"/>
        <v>43314</v>
      </c>
    </row>
    <row r="3737" spans="1:26" x14ac:dyDescent="0.2">
      <c r="A3737" t="s">
        <v>5348</v>
      </c>
      <c r="B3737" t="s">
        <v>5319</v>
      </c>
      <c r="C3737">
        <v>4.3</v>
      </c>
      <c r="D3737">
        <v>978</v>
      </c>
      <c r="E3737" t="s">
        <v>289</v>
      </c>
      <c r="F3737" t="s">
        <v>50</v>
      </c>
      <c r="G3737" t="s">
        <v>23</v>
      </c>
      <c r="H3737" t="s">
        <v>24</v>
      </c>
      <c r="I3737" t="s">
        <v>25</v>
      </c>
      <c r="J3737" t="s">
        <v>5320</v>
      </c>
      <c r="K3737" t="s">
        <v>1091</v>
      </c>
      <c r="L3737" t="s">
        <v>2848</v>
      </c>
      <c r="M3737" t="s">
        <v>29</v>
      </c>
      <c r="N3737">
        <f t="shared" si="406"/>
        <v>0</v>
      </c>
      <c r="O3737" t="str">
        <f t="shared" si="407"/>
        <v>No</v>
      </c>
      <c r="P3737">
        <f t="shared" si="408"/>
        <v>0</v>
      </c>
      <c r="Q3737">
        <f t="shared" si="409"/>
        <v>4813937689</v>
      </c>
      <c r="R3737">
        <f t="shared" si="410"/>
        <v>4.1933383153624479</v>
      </c>
      <c r="S3737" t="str">
        <f t="shared" si="411"/>
        <v>Acceptable</v>
      </c>
      <c r="T3737">
        <f>ROUNDUP(C3737,0)</f>
        <v>5</v>
      </c>
      <c r="U3737">
        <f>ROUNDDOWN(C3737,0)</f>
        <v>4</v>
      </c>
      <c r="V3737">
        <f>RIGHT(K3737,2)+2000</f>
        <v>2018</v>
      </c>
      <c r="W3737" t="str">
        <f>INDEX(_xlfn.TEXTSPLIT(K3737,"-"),1,2)</f>
        <v>May</v>
      </c>
      <c r="X3737" t="str">
        <f>INDEX(_xlfn.TEXTSPLIT(K3737,"-"),1,1)</f>
        <v>12</v>
      </c>
      <c r="Y3737">
        <f>INDEX(months!B:B,MATCH(Sheet1!W3737,months!A:A,0))</f>
        <v>5</v>
      </c>
      <c r="Z3737">
        <f t="shared" si="412"/>
        <v>43232</v>
      </c>
    </row>
    <row r="3738" spans="1:26" x14ac:dyDescent="0.2">
      <c r="A3738" t="s">
        <v>5349</v>
      </c>
      <c r="B3738" t="s">
        <v>5319</v>
      </c>
      <c r="C3738">
        <v>3.9</v>
      </c>
      <c r="D3738">
        <v>877635</v>
      </c>
      <c r="E3738" t="s">
        <v>481</v>
      </c>
      <c r="F3738" t="s">
        <v>475</v>
      </c>
      <c r="G3738" t="s">
        <v>23</v>
      </c>
      <c r="H3738" t="s">
        <v>24</v>
      </c>
      <c r="I3738" t="s">
        <v>44</v>
      </c>
      <c r="J3738" t="s">
        <v>5320</v>
      </c>
      <c r="K3738" t="s">
        <v>39</v>
      </c>
      <c r="L3738" t="s">
        <v>5350</v>
      </c>
      <c r="M3738" t="s">
        <v>54</v>
      </c>
      <c r="N3738">
        <f t="shared" si="406"/>
        <v>0</v>
      </c>
      <c r="O3738" t="str">
        <f t="shared" si="407"/>
        <v>No</v>
      </c>
      <c r="P3738">
        <f t="shared" si="408"/>
        <v>0</v>
      </c>
      <c r="Q3738">
        <f t="shared" si="409"/>
        <v>4813937689</v>
      </c>
      <c r="R3738">
        <f t="shared" si="410"/>
        <v>4.1933383153624479</v>
      </c>
      <c r="S3738" t="str">
        <f t="shared" si="411"/>
        <v>Acceptable</v>
      </c>
      <c r="T3738">
        <f>ROUNDUP(C3738,0)</f>
        <v>4</v>
      </c>
      <c r="U3738">
        <f>ROUNDDOWN(C3738,0)</f>
        <v>3</v>
      </c>
      <c r="V3738">
        <f>RIGHT(K3738,2)+2000</f>
        <v>2018</v>
      </c>
      <c r="W3738" t="str">
        <f>INDEX(_xlfn.TEXTSPLIT(K3738,"-"),1,2)</f>
        <v>Aug</v>
      </c>
      <c r="X3738" t="str">
        <f>INDEX(_xlfn.TEXTSPLIT(K3738,"-"),1,1)</f>
        <v>1</v>
      </c>
      <c r="Y3738">
        <f>INDEX(months!B:B,MATCH(Sheet1!W3738,months!A:A,0))</f>
        <v>8</v>
      </c>
      <c r="Z3738">
        <f t="shared" si="412"/>
        <v>43313</v>
      </c>
    </row>
    <row r="3739" spans="1:26" x14ac:dyDescent="0.2">
      <c r="A3739" t="s">
        <v>5351</v>
      </c>
      <c r="B3739" t="s">
        <v>5319</v>
      </c>
      <c r="C3739">
        <v>4.5</v>
      </c>
      <c r="D3739">
        <v>51684</v>
      </c>
      <c r="E3739" t="s">
        <v>685</v>
      </c>
      <c r="F3739" t="s">
        <v>89</v>
      </c>
      <c r="G3739" t="s">
        <v>23</v>
      </c>
      <c r="H3739" t="s">
        <v>24</v>
      </c>
      <c r="I3739" t="s">
        <v>44</v>
      </c>
      <c r="J3739" t="s">
        <v>5320</v>
      </c>
      <c r="K3739" t="s">
        <v>84</v>
      </c>
      <c r="L3739" t="s">
        <v>5352</v>
      </c>
      <c r="M3739" t="s">
        <v>46</v>
      </c>
      <c r="N3739">
        <f t="shared" si="406"/>
        <v>0</v>
      </c>
      <c r="O3739" t="str">
        <f t="shared" si="407"/>
        <v>No</v>
      </c>
      <c r="P3739">
        <f t="shared" si="408"/>
        <v>0</v>
      </c>
      <c r="Q3739">
        <f t="shared" si="409"/>
        <v>4813937689</v>
      </c>
      <c r="R3739">
        <f t="shared" si="410"/>
        <v>4.1933383153624479</v>
      </c>
      <c r="S3739" t="str">
        <f t="shared" si="411"/>
        <v>Acceptable</v>
      </c>
      <c r="T3739">
        <f>ROUNDUP(C3739,0)</f>
        <v>5</v>
      </c>
      <c r="U3739">
        <f>ROUNDDOWN(C3739,0)</f>
        <v>4</v>
      </c>
      <c r="V3739">
        <f>RIGHT(K3739,2)+2000</f>
        <v>2018</v>
      </c>
      <c r="W3739" t="str">
        <f>INDEX(_xlfn.TEXTSPLIT(K3739,"-"),1,2)</f>
        <v>Jul</v>
      </c>
      <c r="X3739" t="str">
        <f>INDEX(_xlfn.TEXTSPLIT(K3739,"-"),1,1)</f>
        <v>31</v>
      </c>
      <c r="Y3739">
        <f>INDEX(months!B:B,MATCH(Sheet1!W3739,months!A:A,0))</f>
        <v>7</v>
      </c>
      <c r="Z3739">
        <f t="shared" si="412"/>
        <v>43312</v>
      </c>
    </row>
    <row r="3740" spans="1:26" x14ac:dyDescent="0.2">
      <c r="A3740" t="s">
        <v>5353</v>
      </c>
      <c r="B3740" t="s">
        <v>5319</v>
      </c>
      <c r="C3740">
        <v>4.7</v>
      </c>
      <c r="D3740">
        <v>175110</v>
      </c>
      <c r="E3740" t="s">
        <v>42</v>
      </c>
      <c r="F3740" t="s">
        <v>89</v>
      </c>
      <c r="G3740" t="s">
        <v>23</v>
      </c>
      <c r="H3740" t="s">
        <v>24</v>
      </c>
      <c r="I3740" t="s">
        <v>418</v>
      </c>
      <c r="J3740" t="s">
        <v>5320</v>
      </c>
      <c r="K3740" t="s">
        <v>3021</v>
      </c>
      <c r="L3740" t="s">
        <v>5354</v>
      </c>
      <c r="M3740" t="s">
        <v>86</v>
      </c>
      <c r="N3740">
        <f t="shared" si="406"/>
        <v>0</v>
      </c>
      <c r="O3740" t="str">
        <f t="shared" si="407"/>
        <v>No</v>
      </c>
      <c r="P3740">
        <f t="shared" si="408"/>
        <v>0</v>
      </c>
      <c r="Q3740">
        <f t="shared" si="409"/>
        <v>4813937689</v>
      </c>
      <c r="R3740">
        <f t="shared" si="410"/>
        <v>4.1933383153624479</v>
      </c>
      <c r="S3740" t="str">
        <f t="shared" si="411"/>
        <v>Acceptable</v>
      </c>
      <c r="T3740">
        <f>ROUNDUP(C3740,0)</f>
        <v>5</v>
      </c>
      <c r="U3740">
        <f>ROUNDDOWN(C3740,0)</f>
        <v>4</v>
      </c>
      <c r="V3740">
        <f>RIGHT(K3740,2)+2000</f>
        <v>2018</v>
      </c>
      <c r="W3740" t="str">
        <f>INDEX(_xlfn.TEXTSPLIT(K3740,"-"),1,2)</f>
        <v>Aug</v>
      </c>
      <c r="X3740" t="str">
        <f>INDEX(_xlfn.TEXTSPLIT(K3740,"-"),1,1)</f>
        <v>6</v>
      </c>
      <c r="Y3740">
        <f>INDEX(months!B:B,MATCH(Sheet1!W3740,months!A:A,0))</f>
        <v>8</v>
      </c>
      <c r="Z3740">
        <f t="shared" si="412"/>
        <v>43318</v>
      </c>
    </row>
    <row r="3741" spans="1:26" x14ac:dyDescent="0.2">
      <c r="A3741" t="s">
        <v>5355</v>
      </c>
      <c r="B3741" t="s">
        <v>5319</v>
      </c>
      <c r="C3741">
        <v>4.3</v>
      </c>
      <c r="D3741">
        <v>11667403</v>
      </c>
      <c r="E3741" t="s">
        <v>46</v>
      </c>
      <c r="F3741" t="s">
        <v>799</v>
      </c>
      <c r="G3741" t="s">
        <v>23</v>
      </c>
      <c r="H3741" t="s">
        <v>24</v>
      </c>
      <c r="I3741" t="s">
        <v>418</v>
      </c>
      <c r="J3741" t="s">
        <v>5320</v>
      </c>
      <c r="K3741" t="s">
        <v>3021</v>
      </c>
      <c r="L3741" t="s">
        <v>46</v>
      </c>
      <c r="M3741" t="s">
        <v>46</v>
      </c>
      <c r="N3741">
        <f t="shared" si="406"/>
        <v>0</v>
      </c>
      <c r="O3741" t="str">
        <f t="shared" si="407"/>
        <v>No</v>
      </c>
      <c r="P3741">
        <f t="shared" si="408"/>
        <v>0</v>
      </c>
      <c r="Q3741">
        <f t="shared" si="409"/>
        <v>4813937689</v>
      </c>
      <c r="R3741">
        <f t="shared" si="410"/>
        <v>4.1933383153624479</v>
      </c>
      <c r="S3741" t="str">
        <f t="shared" si="411"/>
        <v>Acceptable</v>
      </c>
      <c r="T3741">
        <f>ROUNDUP(C3741,0)</f>
        <v>5</v>
      </c>
      <c r="U3741">
        <f>ROUNDDOWN(C3741,0)</f>
        <v>4</v>
      </c>
      <c r="V3741">
        <f>RIGHT(K3741,2)+2000</f>
        <v>2018</v>
      </c>
      <c r="W3741" t="str">
        <f>INDEX(_xlfn.TEXTSPLIT(K3741,"-"),1,2)</f>
        <v>Aug</v>
      </c>
      <c r="X3741" t="str">
        <f>INDEX(_xlfn.TEXTSPLIT(K3741,"-"),1,1)</f>
        <v>6</v>
      </c>
      <c r="Y3741">
        <f>INDEX(months!B:B,MATCH(Sheet1!W3741,months!A:A,0))</f>
        <v>8</v>
      </c>
      <c r="Z3741">
        <f t="shared" si="412"/>
        <v>43318</v>
      </c>
    </row>
    <row r="3742" spans="1:26" x14ac:dyDescent="0.2">
      <c r="A3742" t="s">
        <v>5356</v>
      </c>
      <c r="B3742" t="s">
        <v>5319</v>
      </c>
      <c r="C3742">
        <v>4.5</v>
      </c>
      <c r="D3742">
        <v>357944</v>
      </c>
      <c r="E3742" t="s">
        <v>83</v>
      </c>
      <c r="F3742" t="s">
        <v>89</v>
      </c>
      <c r="G3742" t="s">
        <v>23</v>
      </c>
      <c r="H3742" t="s">
        <v>24</v>
      </c>
      <c r="I3742" t="s">
        <v>25</v>
      </c>
      <c r="J3742" t="s">
        <v>5320</v>
      </c>
      <c r="K3742" t="s">
        <v>125</v>
      </c>
      <c r="L3742" t="s">
        <v>5357</v>
      </c>
      <c r="M3742" t="s">
        <v>81</v>
      </c>
      <c r="N3742">
        <f t="shared" si="406"/>
        <v>0</v>
      </c>
      <c r="O3742" t="str">
        <f t="shared" si="407"/>
        <v>No</v>
      </c>
      <c r="P3742">
        <f t="shared" si="408"/>
        <v>0</v>
      </c>
      <c r="Q3742">
        <f t="shared" si="409"/>
        <v>4813937689</v>
      </c>
      <c r="R3742">
        <f t="shared" si="410"/>
        <v>4.1933383153624479</v>
      </c>
      <c r="S3742" t="str">
        <f t="shared" si="411"/>
        <v>Acceptable</v>
      </c>
      <c r="T3742">
        <f>ROUNDUP(C3742,0)</f>
        <v>5</v>
      </c>
      <c r="U3742">
        <f>ROUNDDOWN(C3742,0)</f>
        <v>4</v>
      </c>
      <c r="V3742">
        <f>RIGHT(K3742,2)+2000</f>
        <v>2018</v>
      </c>
      <c r="W3742" t="str">
        <f>INDEX(_xlfn.TEXTSPLIT(K3742,"-"),1,2)</f>
        <v>Jul</v>
      </c>
      <c r="X3742" t="str">
        <f>INDEX(_xlfn.TEXTSPLIT(K3742,"-"),1,1)</f>
        <v>12</v>
      </c>
      <c r="Y3742">
        <f>INDEX(months!B:B,MATCH(Sheet1!W3742,months!A:A,0))</f>
        <v>7</v>
      </c>
      <c r="Z3742">
        <f t="shared" si="412"/>
        <v>43293</v>
      </c>
    </row>
    <row r="3743" spans="1:26" x14ac:dyDescent="0.2">
      <c r="A3743" t="s">
        <v>5358</v>
      </c>
      <c r="B3743" t="s">
        <v>5319</v>
      </c>
      <c r="C3743">
        <v>3.1</v>
      </c>
      <c r="D3743">
        <v>735</v>
      </c>
      <c r="E3743" t="s">
        <v>1713</v>
      </c>
      <c r="F3743" t="s">
        <v>32</v>
      </c>
      <c r="G3743" t="s">
        <v>23</v>
      </c>
      <c r="H3743" t="s">
        <v>24</v>
      </c>
      <c r="I3743" t="s">
        <v>25</v>
      </c>
      <c r="J3743" t="s">
        <v>5320</v>
      </c>
      <c r="K3743" t="s">
        <v>357</v>
      </c>
      <c r="L3743" t="s">
        <v>740</v>
      </c>
      <c r="M3743" t="s">
        <v>29</v>
      </c>
      <c r="N3743">
        <f t="shared" si="406"/>
        <v>0</v>
      </c>
      <c r="O3743" t="str">
        <f t="shared" si="407"/>
        <v>No</v>
      </c>
      <c r="P3743">
        <f t="shared" si="408"/>
        <v>0</v>
      </c>
      <c r="Q3743">
        <f t="shared" si="409"/>
        <v>4813937689</v>
      </c>
      <c r="R3743">
        <f t="shared" si="410"/>
        <v>4.1933383153624479</v>
      </c>
      <c r="S3743" t="str">
        <f t="shared" si="411"/>
        <v>Acceptable</v>
      </c>
      <c r="T3743">
        <f>ROUNDUP(C3743,0)</f>
        <v>4</v>
      </c>
      <c r="U3743">
        <f>ROUNDDOWN(C3743,0)</f>
        <v>3</v>
      </c>
      <c r="V3743">
        <f>RIGHT(K3743,2)+2000</f>
        <v>2018</v>
      </c>
      <c r="W3743" t="str">
        <f>INDEX(_xlfn.TEXTSPLIT(K3743,"-"),1,2)</f>
        <v>Jul</v>
      </c>
      <c r="X3743" t="str">
        <f>INDEX(_xlfn.TEXTSPLIT(K3743,"-"),1,1)</f>
        <v>25</v>
      </c>
      <c r="Y3743">
        <f>INDEX(months!B:B,MATCH(Sheet1!W3743,months!A:A,0))</f>
        <v>7</v>
      </c>
      <c r="Z3743">
        <f t="shared" si="412"/>
        <v>43306</v>
      </c>
    </row>
    <row r="3744" spans="1:26" x14ac:dyDescent="0.2">
      <c r="A3744" t="s">
        <v>5359</v>
      </c>
      <c r="B3744" t="s">
        <v>5319</v>
      </c>
      <c r="C3744">
        <v>4.7</v>
      </c>
      <c r="D3744">
        <v>2543</v>
      </c>
      <c r="E3744" t="s">
        <v>1713</v>
      </c>
      <c r="F3744" t="s">
        <v>32</v>
      </c>
      <c r="G3744" t="s">
        <v>23</v>
      </c>
      <c r="H3744" t="s">
        <v>24</v>
      </c>
      <c r="I3744" t="s">
        <v>25</v>
      </c>
      <c r="J3744" t="s">
        <v>5320</v>
      </c>
      <c r="K3744" t="s">
        <v>160</v>
      </c>
      <c r="L3744" t="s">
        <v>5360</v>
      </c>
      <c r="M3744" t="s">
        <v>81</v>
      </c>
      <c r="N3744">
        <f t="shared" si="406"/>
        <v>0</v>
      </c>
      <c r="O3744" t="str">
        <f t="shared" si="407"/>
        <v>No</v>
      </c>
      <c r="P3744">
        <f t="shared" si="408"/>
        <v>0</v>
      </c>
      <c r="Q3744">
        <f t="shared" si="409"/>
        <v>4813937689</v>
      </c>
      <c r="R3744">
        <f t="shared" si="410"/>
        <v>4.1933383153624479</v>
      </c>
      <c r="S3744" t="str">
        <f t="shared" si="411"/>
        <v>Acceptable</v>
      </c>
      <c r="T3744">
        <f>ROUNDUP(C3744,0)</f>
        <v>5</v>
      </c>
      <c r="U3744">
        <f>ROUNDDOWN(C3744,0)</f>
        <v>4</v>
      </c>
      <c r="V3744">
        <f>RIGHT(K3744,2)+2000</f>
        <v>2018</v>
      </c>
      <c r="W3744" t="str">
        <f>INDEX(_xlfn.TEXTSPLIT(K3744,"-"),1,2)</f>
        <v>Jul</v>
      </c>
      <c r="X3744" t="str">
        <f>INDEX(_xlfn.TEXTSPLIT(K3744,"-"),1,1)</f>
        <v>19</v>
      </c>
      <c r="Y3744">
        <f>INDEX(months!B:B,MATCH(Sheet1!W3744,months!A:A,0))</f>
        <v>7</v>
      </c>
      <c r="Z3744">
        <f t="shared" si="412"/>
        <v>43300</v>
      </c>
    </row>
    <row r="3745" spans="1:26" x14ac:dyDescent="0.2">
      <c r="A3745" t="s">
        <v>5361</v>
      </c>
      <c r="B3745" t="s">
        <v>5319</v>
      </c>
      <c r="C3745">
        <v>3.8</v>
      </c>
      <c r="D3745">
        <v>18818</v>
      </c>
      <c r="E3745" t="s">
        <v>46</v>
      </c>
      <c r="F3745" t="s">
        <v>65</v>
      </c>
      <c r="G3745" t="s">
        <v>23</v>
      </c>
      <c r="H3745" t="s">
        <v>24</v>
      </c>
      <c r="I3745" t="s">
        <v>124</v>
      </c>
      <c r="J3745" t="s">
        <v>5320</v>
      </c>
      <c r="K3745" t="s">
        <v>94</v>
      </c>
      <c r="L3745" t="s">
        <v>46</v>
      </c>
      <c r="M3745" t="s">
        <v>46</v>
      </c>
      <c r="N3745">
        <f t="shared" si="406"/>
        <v>0</v>
      </c>
      <c r="O3745" t="str">
        <f t="shared" si="407"/>
        <v>No</v>
      </c>
      <c r="P3745">
        <f t="shared" si="408"/>
        <v>0</v>
      </c>
      <c r="Q3745">
        <f t="shared" si="409"/>
        <v>4813937689</v>
      </c>
      <c r="R3745">
        <f t="shared" si="410"/>
        <v>4.1933383153624479</v>
      </c>
      <c r="S3745" t="str">
        <f t="shared" si="411"/>
        <v>Acceptable</v>
      </c>
      <c r="T3745">
        <f>ROUNDUP(C3745,0)</f>
        <v>4</v>
      </c>
      <c r="U3745">
        <f>ROUNDDOWN(C3745,0)</f>
        <v>3</v>
      </c>
      <c r="V3745">
        <f>RIGHT(K3745,2)+2000</f>
        <v>2018</v>
      </c>
      <c r="W3745" t="str">
        <f>INDEX(_xlfn.TEXTSPLIT(K3745,"-"),1,2)</f>
        <v>Jun</v>
      </c>
      <c r="X3745" t="str">
        <f>INDEX(_xlfn.TEXTSPLIT(K3745,"-"),1,1)</f>
        <v>26</v>
      </c>
      <c r="Y3745">
        <f>INDEX(months!B:B,MATCH(Sheet1!W3745,months!A:A,0))</f>
        <v>6</v>
      </c>
      <c r="Z3745">
        <f t="shared" si="412"/>
        <v>43277</v>
      </c>
    </row>
    <row r="3746" spans="1:26" x14ac:dyDescent="0.2">
      <c r="A3746" t="s">
        <v>5362</v>
      </c>
      <c r="B3746" t="s">
        <v>5319</v>
      </c>
      <c r="C3746">
        <v>4</v>
      </c>
      <c r="D3746">
        <v>30287</v>
      </c>
      <c r="E3746" t="s">
        <v>21</v>
      </c>
      <c r="F3746" t="s">
        <v>65</v>
      </c>
      <c r="G3746" t="s">
        <v>23</v>
      </c>
      <c r="H3746" t="s">
        <v>24</v>
      </c>
      <c r="I3746" t="s">
        <v>124</v>
      </c>
      <c r="J3746" t="s">
        <v>5320</v>
      </c>
      <c r="K3746" t="s">
        <v>97</v>
      </c>
      <c r="L3746" t="s">
        <v>5363</v>
      </c>
      <c r="M3746" t="s">
        <v>81</v>
      </c>
      <c r="N3746">
        <f t="shared" si="406"/>
        <v>0</v>
      </c>
      <c r="O3746" t="str">
        <f t="shared" si="407"/>
        <v>No</v>
      </c>
      <c r="P3746">
        <f t="shared" si="408"/>
        <v>0</v>
      </c>
      <c r="Q3746">
        <f t="shared" si="409"/>
        <v>4813937689</v>
      </c>
      <c r="R3746">
        <f t="shared" si="410"/>
        <v>4.1933383153624479</v>
      </c>
      <c r="S3746" t="str">
        <f t="shared" si="411"/>
        <v>Acceptable</v>
      </c>
      <c r="T3746">
        <f>ROUNDUP(C3746,0)</f>
        <v>4</v>
      </c>
      <c r="U3746">
        <f>ROUNDDOWN(C3746,0)</f>
        <v>4</v>
      </c>
      <c r="V3746">
        <f>RIGHT(K3746,2)+2000</f>
        <v>2018</v>
      </c>
      <c r="W3746" t="str">
        <f>INDEX(_xlfn.TEXTSPLIT(K3746,"-"),1,2)</f>
        <v>Aug</v>
      </c>
      <c r="X3746" t="str">
        <f>INDEX(_xlfn.TEXTSPLIT(K3746,"-"),1,1)</f>
        <v>3</v>
      </c>
      <c r="Y3746">
        <f>INDEX(months!B:B,MATCH(Sheet1!W3746,months!A:A,0))</f>
        <v>8</v>
      </c>
      <c r="Z3746">
        <f t="shared" si="412"/>
        <v>43315</v>
      </c>
    </row>
    <row r="3747" spans="1:26" x14ac:dyDescent="0.2">
      <c r="A3747" t="s">
        <v>5364</v>
      </c>
      <c r="B3747" t="s">
        <v>5319</v>
      </c>
      <c r="C3747">
        <v>4.2</v>
      </c>
      <c r="D3747">
        <v>31504</v>
      </c>
      <c r="E3747" t="s">
        <v>114</v>
      </c>
      <c r="F3747" t="s">
        <v>65</v>
      </c>
      <c r="G3747" t="s">
        <v>23</v>
      </c>
      <c r="H3747" t="s">
        <v>24</v>
      </c>
      <c r="I3747" t="s">
        <v>124</v>
      </c>
      <c r="J3747" t="s">
        <v>5320</v>
      </c>
      <c r="K3747" t="s">
        <v>115</v>
      </c>
      <c r="L3747" t="s">
        <v>5365</v>
      </c>
      <c r="M3747" t="s">
        <v>274</v>
      </c>
      <c r="N3747">
        <f t="shared" si="406"/>
        <v>0</v>
      </c>
      <c r="O3747" t="str">
        <f t="shared" si="407"/>
        <v>No</v>
      </c>
      <c r="P3747">
        <f t="shared" si="408"/>
        <v>0</v>
      </c>
      <c r="Q3747">
        <f t="shared" si="409"/>
        <v>4813937689</v>
      </c>
      <c r="R3747">
        <f t="shared" si="410"/>
        <v>4.1933383153624479</v>
      </c>
      <c r="S3747" t="str">
        <f t="shared" si="411"/>
        <v>Acceptable</v>
      </c>
      <c r="T3747">
        <f>ROUNDUP(C3747,0)</f>
        <v>5</v>
      </c>
      <c r="U3747">
        <f>ROUNDDOWN(C3747,0)</f>
        <v>4</v>
      </c>
      <c r="V3747">
        <f>RIGHT(K3747,2)+2000</f>
        <v>2018</v>
      </c>
      <c r="W3747" t="str">
        <f>INDEX(_xlfn.TEXTSPLIT(K3747,"-"),1,2)</f>
        <v>Jul</v>
      </c>
      <c r="X3747" t="str">
        <f>INDEX(_xlfn.TEXTSPLIT(K3747,"-"),1,1)</f>
        <v>30</v>
      </c>
      <c r="Y3747">
        <f>INDEX(months!B:B,MATCH(Sheet1!W3747,months!A:A,0))</f>
        <v>7</v>
      </c>
      <c r="Z3747">
        <f t="shared" si="412"/>
        <v>43311</v>
      </c>
    </row>
    <row r="3748" spans="1:26" x14ac:dyDescent="0.2">
      <c r="A3748" t="s">
        <v>5366</v>
      </c>
      <c r="B3748" t="s">
        <v>5319</v>
      </c>
      <c r="C3748">
        <v>4</v>
      </c>
      <c r="D3748">
        <v>13950</v>
      </c>
      <c r="E3748" t="s">
        <v>46</v>
      </c>
      <c r="F3748" t="s">
        <v>65</v>
      </c>
      <c r="G3748" t="s">
        <v>23</v>
      </c>
      <c r="H3748" t="s">
        <v>24</v>
      </c>
      <c r="I3748" t="s">
        <v>418</v>
      </c>
      <c r="J3748" t="s">
        <v>5320</v>
      </c>
      <c r="K3748" t="s">
        <v>3021</v>
      </c>
      <c r="L3748" t="s">
        <v>46</v>
      </c>
      <c r="M3748" t="s">
        <v>46</v>
      </c>
      <c r="N3748">
        <f t="shared" si="406"/>
        <v>0</v>
      </c>
      <c r="O3748" t="str">
        <f t="shared" si="407"/>
        <v>No</v>
      </c>
      <c r="P3748">
        <f t="shared" si="408"/>
        <v>0</v>
      </c>
      <c r="Q3748">
        <f t="shared" si="409"/>
        <v>4813937689</v>
      </c>
      <c r="R3748">
        <f t="shared" si="410"/>
        <v>4.1933383153624479</v>
      </c>
      <c r="S3748" t="str">
        <f t="shared" si="411"/>
        <v>Acceptable</v>
      </c>
      <c r="T3748">
        <f>ROUNDUP(C3748,0)</f>
        <v>4</v>
      </c>
      <c r="U3748">
        <f>ROUNDDOWN(C3748,0)</f>
        <v>4</v>
      </c>
      <c r="V3748">
        <f>RIGHT(K3748,2)+2000</f>
        <v>2018</v>
      </c>
      <c r="W3748" t="str">
        <f>INDEX(_xlfn.TEXTSPLIT(K3748,"-"),1,2)</f>
        <v>Aug</v>
      </c>
      <c r="X3748" t="str">
        <f>INDEX(_xlfn.TEXTSPLIT(K3748,"-"),1,1)</f>
        <v>6</v>
      </c>
      <c r="Y3748">
        <f>INDEX(months!B:B,MATCH(Sheet1!W3748,months!A:A,0))</f>
        <v>8</v>
      </c>
      <c r="Z3748">
        <f t="shared" si="412"/>
        <v>43318</v>
      </c>
    </row>
    <row r="3749" spans="1:26" x14ac:dyDescent="0.2">
      <c r="A3749" t="s">
        <v>5367</v>
      </c>
      <c r="B3749" t="s">
        <v>5319</v>
      </c>
      <c r="C3749">
        <v>4.2</v>
      </c>
      <c r="D3749">
        <v>21147</v>
      </c>
      <c r="E3749" t="s">
        <v>361</v>
      </c>
      <c r="F3749" t="s">
        <v>38</v>
      </c>
      <c r="G3749" t="s">
        <v>23</v>
      </c>
      <c r="H3749" t="s">
        <v>24</v>
      </c>
      <c r="I3749" t="s">
        <v>44</v>
      </c>
      <c r="J3749" t="s">
        <v>5320</v>
      </c>
      <c r="K3749" t="s">
        <v>3021</v>
      </c>
      <c r="L3749" t="s">
        <v>2914</v>
      </c>
      <c r="M3749" t="s">
        <v>29</v>
      </c>
      <c r="N3749">
        <f t="shared" si="406"/>
        <v>0</v>
      </c>
      <c r="O3749" t="str">
        <f t="shared" si="407"/>
        <v>No</v>
      </c>
      <c r="P3749">
        <f t="shared" si="408"/>
        <v>0</v>
      </c>
      <c r="Q3749">
        <f t="shared" si="409"/>
        <v>4813937689</v>
      </c>
      <c r="R3749">
        <f t="shared" si="410"/>
        <v>4.1933383153624479</v>
      </c>
      <c r="S3749" t="str">
        <f t="shared" si="411"/>
        <v>Acceptable</v>
      </c>
      <c r="T3749">
        <f>ROUNDUP(C3749,0)</f>
        <v>5</v>
      </c>
      <c r="U3749">
        <f>ROUNDDOWN(C3749,0)</f>
        <v>4</v>
      </c>
      <c r="V3749">
        <f>RIGHT(K3749,2)+2000</f>
        <v>2018</v>
      </c>
      <c r="W3749" t="str">
        <f>INDEX(_xlfn.TEXTSPLIT(K3749,"-"),1,2)</f>
        <v>Aug</v>
      </c>
      <c r="X3749" t="str">
        <f>INDEX(_xlfn.TEXTSPLIT(K3749,"-"),1,1)</f>
        <v>6</v>
      </c>
      <c r="Y3749">
        <f>INDEX(months!B:B,MATCH(Sheet1!W3749,months!A:A,0))</f>
        <v>8</v>
      </c>
      <c r="Z3749">
        <f t="shared" si="412"/>
        <v>43318</v>
      </c>
    </row>
    <row r="3750" spans="1:26" x14ac:dyDescent="0.2">
      <c r="A3750" t="s">
        <v>5368</v>
      </c>
      <c r="B3750" t="s">
        <v>5319</v>
      </c>
      <c r="C3750">
        <v>3.4</v>
      </c>
      <c r="D3750">
        <v>41490</v>
      </c>
      <c r="E3750" t="s">
        <v>42</v>
      </c>
      <c r="F3750" t="s">
        <v>38</v>
      </c>
      <c r="G3750" t="s">
        <v>23</v>
      </c>
      <c r="H3750" t="s">
        <v>24</v>
      </c>
      <c r="I3750" t="s">
        <v>44</v>
      </c>
      <c r="J3750" t="s">
        <v>5320</v>
      </c>
      <c r="K3750" t="s">
        <v>297</v>
      </c>
      <c r="L3750" t="s">
        <v>1792</v>
      </c>
      <c r="M3750" t="s">
        <v>81</v>
      </c>
      <c r="N3750">
        <f t="shared" si="406"/>
        <v>0</v>
      </c>
      <c r="O3750" t="str">
        <f t="shared" si="407"/>
        <v>No</v>
      </c>
      <c r="P3750">
        <f t="shared" si="408"/>
        <v>0</v>
      </c>
      <c r="Q3750">
        <f t="shared" si="409"/>
        <v>4813937689</v>
      </c>
      <c r="R3750">
        <f t="shared" si="410"/>
        <v>4.1933383153624479</v>
      </c>
      <c r="S3750" t="str">
        <f t="shared" si="411"/>
        <v>Acceptable</v>
      </c>
      <c r="T3750">
        <f>ROUNDUP(C3750,0)</f>
        <v>4</v>
      </c>
      <c r="U3750">
        <f>ROUNDDOWN(C3750,0)</f>
        <v>3</v>
      </c>
      <c r="V3750">
        <f>RIGHT(K3750,2)+2000</f>
        <v>2018</v>
      </c>
      <c r="W3750" t="str">
        <f>INDEX(_xlfn.TEXTSPLIT(K3750,"-"),1,2)</f>
        <v>Jul</v>
      </c>
      <c r="X3750" t="str">
        <f>INDEX(_xlfn.TEXTSPLIT(K3750,"-"),1,1)</f>
        <v>24</v>
      </c>
      <c r="Y3750">
        <f>INDEX(months!B:B,MATCH(Sheet1!W3750,months!A:A,0))</f>
        <v>7</v>
      </c>
      <c r="Z3750">
        <f t="shared" si="412"/>
        <v>43305</v>
      </c>
    </row>
    <row r="3751" spans="1:26" x14ac:dyDescent="0.2">
      <c r="A3751" t="s">
        <v>5369</v>
      </c>
      <c r="B3751" t="s">
        <v>5319</v>
      </c>
      <c r="C3751">
        <v>4.5999999999999996</v>
      </c>
      <c r="D3751">
        <v>2090</v>
      </c>
      <c r="E3751" t="s">
        <v>147</v>
      </c>
      <c r="F3751" t="s">
        <v>57</v>
      </c>
      <c r="G3751" t="s">
        <v>23</v>
      </c>
      <c r="H3751" t="s">
        <v>24</v>
      </c>
      <c r="I3751" t="s">
        <v>25</v>
      </c>
      <c r="J3751" t="s">
        <v>5320</v>
      </c>
      <c r="K3751" t="s">
        <v>2235</v>
      </c>
      <c r="L3751" t="s">
        <v>5370</v>
      </c>
      <c r="M3751" t="s">
        <v>81</v>
      </c>
      <c r="N3751">
        <f t="shared" si="406"/>
        <v>0</v>
      </c>
      <c r="O3751" t="str">
        <f t="shared" si="407"/>
        <v>No</v>
      </c>
      <c r="P3751">
        <f t="shared" si="408"/>
        <v>0</v>
      </c>
      <c r="Q3751">
        <f t="shared" si="409"/>
        <v>4813937689</v>
      </c>
      <c r="R3751">
        <f t="shared" si="410"/>
        <v>4.1933383153624479</v>
      </c>
      <c r="S3751" t="str">
        <f t="shared" si="411"/>
        <v>Acceptable</v>
      </c>
      <c r="T3751">
        <f>ROUNDUP(C3751,0)</f>
        <v>5</v>
      </c>
      <c r="U3751">
        <f>ROUNDDOWN(C3751,0)</f>
        <v>4</v>
      </c>
      <c r="V3751">
        <f>RIGHT(K3751,2)+2000</f>
        <v>2018</v>
      </c>
      <c r="W3751" t="str">
        <f>INDEX(_xlfn.TEXTSPLIT(K3751,"-"),1,2)</f>
        <v>Aug</v>
      </c>
      <c r="X3751" t="str">
        <f>INDEX(_xlfn.TEXTSPLIT(K3751,"-"),1,1)</f>
        <v>5</v>
      </c>
      <c r="Y3751">
        <f>INDEX(months!B:B,MATCH(Sheet1!W3751,months!A:A,0))</f>
        <v>8</v>
      </c>
      <c r="Z3751">
        <f t="shared" si="412"/>
        <v>43317</v>
      </c>
    </row>
    <row r="3752" spans="1:26" x14ac:dyDescent="0.2">
      <c r="A3752" t="s">
        <v>5371</v>
      </c>
      <c r="B3752" t="s">
        <v>5319</v>
      </c>
      <c r="C3752">
        <v>4.5</v>
      </c>
      <c r="D3752">
        <v>44274</v>
      </c>
      <c r="E3752" t="s">
        <v>205</v>
      </c>
      <c r="F3752" t="s">
        <v>65</v>
      </c>
      <c r="G3752" t="s">
        <v>23</v>
      </c>
      <c r="H3752" t="s">
        <v>24</v>
      </c>
      <c r="I3752" t="s">
        <v>25</v>
      </c>
      <c r="J3752" t="s">
        <v>5320</v>
      </c>
      <c r="K3752" t="s">
        <v>3021</v>
      </c>
      <c r="L3752" t="s">
        <v>4734</v>
      </c>
      <c r="M3752" t="s">
        <v>54</v>
      </c>
      <c r="N3752">
        <f t="shared" si="406"/>
        <v>0</v>
      </c>
      <c r="O3752" t="str">
        <f t="shared" si="407"/>
        <v>No</v>
      </c>
      <c r="P3752">
        <f t="shared" si="408"/>
        <v>0</v>
      </c>
      <c r="Q3752">
        <f t="shared" si="409"/>
        <v>4813937689</v>
      </c>
      <c r="R3752">
        <f t="shared" si="410"/>
        <v>4.1933383153624479</v>
      </c>
      <c r="S3752" t="str">
        <f t="shared" si="411"/>
        <v>Acceptable</v>
      </c>
      <c r="T3752">
        <f>ROUNDUP(C3752,0)</f>
        <v>5</v>
      </c>
      <c r="U3752">
        <f>ROUNDDOWN(C3752,0)</f>
        <v>4</v>
      </c>
      <c r="V3752">
        <f>RIGHT(K3752,2)+2000</f>
        <v>2018</v>
      </c>
      <c r="W3752" t="str">
        <f>INDEX(_xlfn.TEXTSPLIT(K3752,"-"),1,2)</f>
        <v>Aug</v>
      </c>
      <c r="X3752" t="str">
        <f>INDEX(_xlfn.TEXTSPLIT(K3752,"-"),1,1)</f>
        <v>6</v>
      </c>
      <c r="Y3752">
        <f>INDEX(months!B:B,MATCH(Sheet1!W3752,months!A:A,0))</f>
        <v>8</v>
      </c>
      <c r="Z3752">
        <f t="shared" si="412"/>
        <v>43318</v>
      </c>
    </row>
    <row r="3753" spans="1:26" x14ac:dyDescent="0.2">
      <c r="A3753" t="s">
        <v>5372</v>
      </c>
      <c r="B3753" t="s">
        <v>5319</v>
      </c>
      <c r="C3753">
        <v>4</v>
      </c>
      <c r="D3753">
        <v>7006</v>
      </c>
      <c r="E3753" t="s">
        <v>132</v>
      </c>
      <c r="F3753" t="s">
        <v>65</v>
      </c>
      <c r="G3753" t="s">
        <v>23</v>
      </c>
      <c r="H3753" t="s">
        <v>24</v>
      </c>
      <c r="I3753" t="s">
        <v>25</v>
      </c>
      <c r="J3753" t="s">
        <v>5320</v>
      </c>
      <c r="K3753" t="s">
        <v>84</v>
      </c>
      <c r="L3753" t="s">
        <v>5373</v>
      </c>
      <c r="M3753" t="s">
        <v>86</v>
      </c>
      <c r="N3753">
        <f t="shared" si="406"/>
        <v>0</v>
      </c>
      <c r="O3753" t="str">
        <f t="shared" si="407"/>
        <v>No</v>
      </c>
      <c r="P3753">
        <f t="shared" si="408"/>
        <v>0</v>
      </c>
      <c r="Q3753">
        <f t="shared" si="409"/>
        <v>4813937689</v>
      </c>
      <c r="R3753">
        <f t="shared" si="410"/>
        <v>4.1933383153624479</v>
      </c>
      <c r="S3753" t="str">
        <f t="shared" si="411"/>
        <v>Acceptable</v>
      </c>
      <c r="T3753">
        <f>ROUNDUP(C3753,0)</f>
        <v>4</v>
      </c>
      <c r="U3753">
        <f>ROUNDDOWN(C3753,0)</f>
        <v>4</v>
      </c>
      <c r="V3753">
        <f>RIGHT(K3753,2)+2000</f>
        <v>2018</v>
      </c>
      <c r="W3753" t="str">
        <f>INDEX(_xlfn.TEXTSPLIT(K3753,"-"),1,2)</f>
        <v>Jul</v>
      </c>
      <c r="X3753" t="str">
        <f>INDEX(_xlfn.TEXTSPLIT(K3753,"-"),1,1)</f>
        <v>31</v>
      </c>
      <c r="Y3753">
        <f>INDEX(months!B:B,MATCH(Sheet1!W3753,months!A:A,0))</f>
        <v>7</v>
      </c>
      <c r="Z3753">
        <f t="shared" si="412"/>
        <v>43312</v>
      </c>
    </row>
    <row r="3754" spans="1:26" x14ac:dyDescent="0.2">
      <c r="A3754" t="s">
        <v>5374</v>
      </c>
      <c r="B3754" t="s">
        <v>5319</v>
      </c>
      <c r="C3754">
        <v>4.4000000000000004</v>
      </c>
      <c r="D3754">
        <v>2959</v>
      </c>
      <c r="E3754" t="s">
        <v>347</v>
      </c>
      <c r="F3754" t="s">
        <v>65</v>
      </c>
      <c r="G3754" t="s">
        <v>23</v>
      </c>
      <c r="H3754" t="s">
        <v>24</v>
      </c>
      <c r="I3754" t="s">
        <v>25</v>
      </c>
      <c r="J3754" t="s">
        <v>5320</v>
      </c>
      <c r="K3754" t="s">
        <v>311</v>
      </c>
      <c r="L3754" t="s">
        <v>1674</v>
      </c>
      <c r="M3754" t="s">
        <v>81</v>
      </c>
      <c r="N3754">
        <f t="shared" si="406"/>
        <v>0</v>
      </c>
      <c r="O3754" t="str">
        <f t="shared" si="407"/>
        <v>No</v>
      </c>
      <c r="P3754">
        <f t="shared" si="408"/>
        <v>0</v>
      </c>
      <c r="Q3754">
        <f t="shared" si="409"/>
        <v>4813937689</v>
      </c>
      <c r="R3754">
        <f t="shared" si="410"/>
        <v>4.1933383153624479</v>
      </c>
      <c r="S3754" t="str">
        <f t="shared" si="411"/>
        <v>Acceptable</v>
      </c>
      <c r="T3754">
        <f>ROUNDUP(C3754,0)</f>
        <v>5</v>
      </c>
      <c r="U3754">
        <f>ROUNDDOWN(C3754,0)</f>
        <v>4</v>
      </c>
      <c r="V3754">
        <f>RIGHT(K3754,2)+2000</f>
        <v>2018</v>
      </c>
      <c r="W3754" t="str">
        <f>INDEX(_xlfn.TEXTSPLIT(K3754,"-"),1,2)</f>
        <v>Aug</v>
      </c>
      <c r="X3754" t="str">
        <f>INDEX(_xlfn.TEXTSPLIT(K3754,"-"),1,1)</f>
        <v>4</v>
      </c>
      <c r="Y3754">
        <f>INDEX(months!B:B,MATCH(Sheet1!W3754,months!A:A,0))</f>
        <v>8</v>
      </c>
      <c r="Z3754">
        <f t="shared" si="412"/>
        <v>43316</v>
      </c>
    </row>
    <row r="3755" spans="1:26" x14ac:dyDescent="0.2">
      <c r="A3755" t="s">
        <v>5375</v>
      </c>
      <c r="B3755" t="s">
        <v>5319</v>
      </c>
      <c r="C3755">
        <v>4.2</v>
      </c>
      <c r="D3755">
        <v>40167</v>
      </c>
      <c r="E3755" t="s">
        <v>37</v>
      </c>
      <c r="F3755" t="s">
        <v>65</v>
      </c>
      <c r="G3755" t="s">
        <v>23</v>
      </c>
      <c r="H3755" t="s">
        <v>24</v>
      </c>
      <c r="I3755" t="s">
        <v>25</v>
      </c>
      <c r="J3755" t="s">
        <v>5320</v>
      </c>
      <c r="K3755" t="s">
        <v>115</v>
      </c>
      <c r="L3755" t="s">
        <v>5376</v>
      </c>
      <c r="M3755" t="s">
        <v>54</v>
      </c>
      <c r="N3755">
        <f t="shared" si="406"/>
        <v>0</v>
      </c>
      <c r="O3755" t="str">
        <f t="shared" si="407"/>
        <v>No</v>
      </c>
      <c r="P3755">
        <f t="shared" si="408"/>
        <v>0</v>
      </c>
      <c r="Q3755">
        <f t="shared" si="409"/>
        <v>4813937689</v>
      </c>
      <c r="R3755">
        <f t="shared" si="410"/>
        <v>4.1933383153624479</v>
      </c>
      <c r="S3755" t="str">
        <f t="shared" si="411"/>
        <v>Acceptable</v>
      </c>
      <c r="T3755">
        <f>ROUNDUP(C3755,0)</f>
        <v>5</v>
      </c>
      <c r="U3755">
        <f>ROUNDDOWN(C3755,0)</f>
        <v>4</v>
      </c>
      <c r="V3755">
        <f>RIGHT(K3755,2)+2000</f>
        <v>2018</v>
      </c>
      <c r="W3755" t="str">
        <f>INDEX(_xlfn.TEXTSPLIT(K3755,"-"),1,2)</f>
        <v>Jul</v>
      </c>
      <c r="X3755" t="str">
        <f>INDEX(_xlfn.TEXTSPLIT(K3755,"-"),1,1)</f>
        <v>30</v>
      </c>
      <c r="Y3755">
        <f>INDEX(months!B:B,MATCH(Sheet1!W3755,months!A:A,0))</f>
        <v>7</v>
      </c>
      <c r="Z3755">
        <f t="shared" si="412"/>
        <v>43311</v>
      </c>
    </row>
    <row r="3756" spans="1:26" x14ac:dyDescent="0.2">
      <c r="A3756" t="s">
        <v>5377</v>
      </c>
      <c r="B3756" t="s">
        <v>5319</v>
      </c>
      <c r="C3756">
        <v>4.0999999999999996</v>
      </c>
      <c r="D3756">
        <v>56807</v>
      </c>
      <c r="E3756" t="s">
        <v>46</v>
      </c>
      <c r="F3756" t="s">
        <v>38</v>
      </c>
      <c r="G3756" t="s">
        <v>23</v>
      </c>
      <c r="H3756" t="s">
        <v>24</v>
      </c>
      <c r="I3756" t="s">
        <v>124</v>
      </c>
      <c r="J3756" t="s">
        <v>5320</v>
      </c>
      <c r="K3756" t="s">
        <v>115</v>
      </c>
      <c r="L3756" t="s">
        <v>46</v>
      </c>
      <c r="M3756" t="s">
        <v>46</v>
      </c>
      <c r="N3756">
        <f t="shared" si="406"/>
        <v>0</v>
      </c>
      <c r="O3756" t="str">
        <f t="shared" si="407"/>
        <v>No</v>
      </c>
      <c r="P3756">
        <f t="shared" si="408"/>
        <v>0</v>
      </c>
      <c r="Q3756">
        <f t="shared" si="409"/>
        <v>4813937689</v>
      </c>
      <c r="R3756">
        <f t="shared" si="410"/>
        <v>4.1933383153624479</v>
      </c>
      <c r="S3756" t="str">
        <f t="shared" si="411"/>
        <v>Acceptable</v>
      </c>
      <c r="T3756">
        <f>ROUNDUP(C3756,0)</f>
        <v>5</v>
      </c>
      <c r="U3756">
        <f>ROUNDDOWN(C3756,0)</f>
        <v>4</v>
      </c>
      <c r="V3756">
        <f>RIGHT(K3756,2)+2000</f>
        <v>2018</v>
      </c>
      <c r="W3756" t="str">
        <f>INDEX(_xlfn.TEXTSPLIT(K3756,"-"),1,2)</f>
        <v>Jul</v>
      </c>
      <c r="X3756" t="str">
        <f>INDEX(_xlfn.TEXTSPLIT(K3756,"-"),1,1)</f>
        <v>30</v>
      </c>
      <c r="Y3756">
        <f>INDEX(months!B:B,MATCH(Sheet1!W3756,months!A:A,0))</f>
        <v>7</v>
      </c>
      <c r="Z3756">
        <f t="shared" si="412"/>
        <v>43311</v>
      </c>
    </row>
    <row r="3757" spans="1:26" x14ac:dyDescent="0.2">
      <c r="A3757" t="s">
        <v>5378</v>
      </c>
      <c r="B3757" t="s">
        <v>5319</v>
      </c>
      <c r="C3757">
        <v>4.4000000000000004</v>
      </c>
      <c r="D3757">
        <v>1284017</v>
      </c>
      <c r="E3757" t="s">
        <v>46</v>
      </c>
      <c r="F3757" t="s">
        <v>799</v>
      </c>
      <c r="G3757" t="s">
        <v>23</v>
      </c>
      <c r="H3757" t="s">
        <v>24</v>
      </c>
      <c r="I3757" t="s">
        <v>124</v>
      </c>
      <c r="J3757" t="s">
        <v>5320</v>
      </c>
      <c r="K3757" t="s">
        <v>97</v>
      </c>
      <c r="L3757" t="s">
        <v>46</v>
      </c>
      <c r="M3757" t="s">
        <v>46</v>
      </c>
      <c r="N3757">
        <f t="shared" si="406"/>
        <v>0</v>
      </c>
      <c r="O3757" t="str">
        <f t="shared" si="407"/>
        <v>No</v>
      </c>
      <c r="P3757">
        <f t="shared" si="408"/>
        <v>0</v>
      </c>
      <c r="Q3757">
        <f t="shared" si="409"/>
        <v>4813937689</v>
      </c>
      <c r="R3757">
        <f t="shared" si="410"/>
        <v>4.1933383153624479</v>
      </c>
      <c r="S3757" t="str">
        <f t="shared" si="411"/>
        <v>Acceptable</v>
      </c>
      <c r="T3757">
        <f>ROUNDUP(C3757,0)</f>
        <v>5</v>
      </c>
      <c r="U3757">
        <f>ROUNDDOWN(C3757,0)</f>
        <v>4</v>
      </c>
      <c r="V3757">
        <f>RIGHT(K3757,2)+2000</f>
        <v>2018</v>
      </c>
      <c r="W3757" t="str">
        <f>INDEX(_xlfn.TEXTSPLIT(K3757,"-"),1,2)</f>
        <v>Aug</v>
      </c>
      <c r="X3757" t="str">
        <f>INDEX(_xlfn.TEXTSPLIT(K3757,"-"),1,1)</f>
        <v>3</v>
      </c>
      <c r="Y3757">
        <f>INDEX(months!B:B,MATCH(Sheet1!W3757,months!A:A,0))</f>
        <v>8</v>
      </c>
      <c r="Z3757">
        <f t="shared" si="412"/>
        <v>43315</v>
      </c>
    </row>
    <row r="3758" spans="1:26" x14ac:dyDescent="0.2">
      <c r="A3758" t="s">
        <v>5379</v>
      </c>
      <c r="B3758" t="s">
        <v>5319</v>
      </c>
      <c r="C3758">
        <v>4</v>
      </c>
      <c r="D3758">
        <v>4332</v>
      </c>
      <c r="E3758" t="s">
        <v>83</v>
      </c>
      <c r="F3758" t="s">
        <v>65</v>
      </c>
      <c r="G3758" t="s">
        <v>23</v>
      </c>
      <c r="H3758" t="s">
        <v>24</v>
      </c>
      <c r="I3758" t="s">
        <v>25</v>
      </c>
      <c r="J3758" t="s">
        <v>5320</v>
      </c>
      <c r="K3758" t="s">
        <v>3019</v>
      </c>
      <c r="L3758" t="s">
        <v>5380</v>
      </c>
      <c r="M3758" t="s">
        <v>81</v>
      </c>
      <c r="N3758">
        <f t="shared" si="406"/>
        <v>0</v>
      </c>
      <c r="O3758" t="str">
        <f t="shared" si="407"/>
        <v>No</v>
      </c>
      <c r="P3758">
        <f t="shared" si="408"/>
        <v>0</v>
      </c>
      <c r="Q3758">
        <f t="shared" si="409"/>
        <v>4813937689</v>
      </c>
      <c r="R3758">
        <f t="shared" si="410"/>
        <v>4.1933383153624479</v>
      </c>
      <c r="S3758" t="str">
        <f t="shared" si="411"/>
        <v>Acceptable</v>
      </c>
      <c r="T3758">
        <f>ROUNDUP(C3758,0)</f>
        <v>4</v>
      </c>
      <c r="U3758">
        <f>ROUNDDOWN(C3758,0)</f>
        <v>4</v>
      </c>
      <c r="V3758">
        <f>RIGHT(K3758,2)+2000</f>
        <v>2018</v>
      </c>
      <c r="W3758" t="str">
        <f>INDEX(_xlfn.TEXTSPLIT(K3758,"-"),1,2)</f>
        <v>Mar</v>
      </c>
      <c r="X3758" t="str">
        <f>INDEX(_xlfn.TEXTSPLIT(K3758,"-"),1,1)</f>
        <v>16</v>
      </c>
      <c r="Y3758">
        <f>INDEX(months!B:B,MATCH(Sheet1!W3758,months!A:A,0))</f>
        <v>3</v>
      </c>
      <c r="Z3758">
        <f t="shared" si="412"/>
        <v>43175</v>
      </c>
    </row>
    <row r="3759" spans="1:26" x14ac:dyDescent="0.2">
      <c r="A3759" t="s">
        <v>5381</v>
      </c>
      <c r="B3759" t="s">
        <v>5319</v>
      </c>
      <c r="C3759">
        <v>3.7</v>
      </c>
      <c r="D3759">
        <v>10382</v>
      </c>
      <c r="E3759" t="s">
        <v>46</v>
      </c>
      <c r="F3759" t="s">
        <v>65</v>
      </c>
      <c r="G3759" t="s">
        <v>23</v>
      </c>
      <c r="H3759" t="s">
        <v>24</v>
      </c>
      <c r="I3759" t="s">
        <v>25</v>
      </c>
      <c r="J3759" t="s">
        <v>5320</v>
      </c>
      <c r="K3759" t="s">
        <v>249</v>
      </c>
      <c r="L3759" t="s">
        <v>46</v>
      </c>
      <c r="M3759" t="s">
        <v>46</v>
      </c>
      <c r="N3759">
        <f t="shared" si="406"/>
        <v>0</v>
      </c>
      <c r="O3759" t="str">
        <f t="shared" si="407"/>
        <v>No</v>
      </c>
      <c r="P3759">
        <f t="shared" si="408"/>
        <v>0</v>
      </c>
      <c r="Q3759">
        <f t="shared" si="409"/>
        <v>4813937689</v>
      </c>
      <c r="R3759">
        <f t="shared" si="410"/>
        <v>4.1933383153624479</v>
      </c>
      <c r="S3759" t="str">
        <f t="shared" si="411"/>
        <v>Acceptable</v>
      </c>
      <c r="T3759">
        <f>ROUNDUP(C3759,0)</f>
        <v>4</v>
      </c>
      <c r="U3759">
        <f>ROUNDDOWN(C3759,0)</f>
        <v>3</v>
      </c>
      <c r="V3759">
        <f>RIGHT(K3759,2)+2000</f>
        <v>2018</v>
      </c>
      <c r="W3759" t="str">
        <f>INDEX(_xlfn.TEXTSPLIT(K3759,"-"),1,2)</f>
        <v>Jul</v>
      </c>
      <c r="X3759" t="str">
        <f>INDEX(_xlfn.TEXTSPLIT(K3759,"-"),1,1)</f>
        <v>28</v>
      </c>
      <c r="Y3759">
        <f>INDEX(months!B:B,MATCH(Sheet1!W3759,months!A:A,0))</f>
        <v>7</v>
      </c>
      <c r="Z3759">
        <f t="shared" si="412"/>
        <v>43309</v>
      </c>
    </row>
    <row r="3760" spans="1:26" x14ac:dyDescent="0.2">
      <c r="A3760" t="s">
        <v>5382</v>
      </c>
      <c r="B3760" t="s">
        <v>5319</v>
      </c>
      <c r="C3760">
        <v>4.5999999999999996</v>
      </c>
      <c r="D3760">
        <v>413999</v>
      </c>
      <c r="E3760" t="s">
        <v>190</v>
      </c>
      <c r="F3760" t="s">
        <v>38</v>
      </c>
      <c r="G3760" t="s">
        <v>23</v>
      </c>
      <c r="H3760" t="s">
        <v>24</v>
      </c>
      <c r="I3760" t="s">
        <v>44</v>
      </c>
      <c r="J3760" t="s">
        <v>5320</v>
      </c>
      <c r="K3760" t="s">
        <v>97</v>
      </c>
      <c r="L3760" t="s">
        <v>5383</v>
      </c>
      <c r="M3760" t="s">
        <v>81</v>
      </c>
      <c r="N3760">
        <f t="shared" si="406"/>
        <v>0</v>
      </c>
      <c r="O3760" t="str">
        <f t="shared" si="407"/>
        <v>No</v>
      </c>
      <c r="P3760">
        <f t="shared" si="408"/>
        <v>0</v>
      </c>
      <c r="Q3760">
        <f t="shared" si="409"/>
        <v>4813937689</v>
      </c>
      <c r="R3760">
        <f t="shared" si="410"/>
        <v>4.1933383153624479</v>
      </c>
      <c r="S3760" t="str">
        <f t="shared" si="411"/>
        <v>Acceptable</v>
      </c>
      <c r="T3760">
        <f>ROUNDUP(C3760,0)</f>
        <v>5</v>
      </c>
      <c r="U3760">
        <f>ROUNDDOWN(C3760,0)</f>
        <v>4</v>
      </c>
      <c r="V3760">
        <f>RIGHT(K3760,2)+2000</f>
        <v>2018</v>
      </c>
      <c r="W3760" t="str">
        <f>INDEX(_xlfn.TEXTSPLIT(K3760,"-"),1,2)</f>
        <v>Aug</v>
      </c>
      <c r="X3760" t="str">
        <f>INDEX(_xlfn.TEXTSPLIT(K3760,"-"),1,1)</f>
        <v>3</v>
      </c>
      <c r="Y3760">
        <f>INDEX(months!B:B,MATCH(Sheet1!W3760,months!A:A,0))</f>
        <v>8</v>
      </c>
      <c r="Z3760">
        <f t="shared" si="412"/>
        <v>43315</v>
      </c>
    </row>
    <row r="3761" spans="1:26" x14ac:dyDescent="0.2">
      <c r="A3761" t="s">
        <v>5384</v>
      </c>
      <c r="B3761" t="s">
        <v>5319</v>
      </c>
      <c r="C3761">
        <v>4.5</v>
      </c>
      <c r="D3761">
        <v>66978</v>
      </c>
      <c r="E3761" t="s">
        <v>46</v>
      </c>
      <c r="F3761" t="s">
        <v>65</v>
      </c>
      <c r="G3761" t="s">
        <v>23</v>
      </c>
      <c r="H3761" t="s">
        <v>24</v>
      </c>
      <c r="I3761" t="s">
        <v>44</v>
      </c>
      <c r="J3761" t="s">
        <v>5320</v>
      </c>
      <c r="K3761" t="s">
        <v>3021</v>
      </c>
      <c r="L3761" t="s">
        <v>46</v>
      </c>
      <c r="M3761" t="s">
        <v>46</v>
      </c>
      <c r="N3761">
        <f t="shared" si="406"/>
        <v>0</v>
      </c>
      <c r="O3761" t="str">
        <f t="shared" si="407"/>
        <v>No</v>
      </c>
      <c r="P3761">
        <f t="shared" si="408"/>
        <v>0</v>
      </c>
      <c r="Q3761">
        <f t="shared" si="409"/>
        <v>4813937689</v>
      </c>
      <c r="R3761">
        <f t="shared" si="410"/>
        <v>4.1933383153624479</v>
      </c>
      <c r="S3761" t="str">
        <f t="shared" si="411"/>
        <v>Acceptable</v>
      </c>
      <c r="T3761">
        <f>ROUNDUP(C3761,0)</f>
        <v>5</v>
      </c>
      <c r="U3761">
        <f>ROUNDDOWN(C3761,0)</f>
        <v>4</v>
      </c>
      <c r="V3761">
        <f>RIGHT(K3761,2)+2000</f>
        <v>2018</v>
      </c>
      <c r="W3761" t="str">
        <f>INDEX(_xlfn.TEXTSPLIT(K3761,"-"),1,2)</f>
        <v>Aug</v>
      </c>
      <c r="X3761" t="str">
        <f>INDEX(_xlfn.TEXTSPLIT(K3761,"-"),1,1)</f>
        <v>6</v>
      </c>
      <c r="Y3761">
        <f>INDEX(months!B:B,MATCH(Sheet1!W3761,months!A:A,0))</f>
        <v>8</v>
      </c>
      <c r="Z3761">
        <f t="shared" si="412"/>
        <v>43318</v>
      </c>
    </row>
    <row r="3762" spans="1:26" x14ac:dyDescent="0.2">
      <c r="A3762" t="s">
        <v>5385</v>
      </c>
      <c r="B3762" t="s">
        <v>5319</v>
      </c>
      <c r="C3762">
        <v>4.5999999999999996</v>
      </c>
      <c r="D3762">
        <v>66384</v>
      </c>
      <c r="E3762" t="s">
        <v>21</v>
      </c>
      <c r="F3762" t="s">
        <v>65</v>
      </c>
      <c r="G3762" t="s">
        <v>23</v>
      </c>
      <c r="H3762" t="s">
        <v>24</v>
      </c>
      <c r="I3762" t="s">
        <v>44</v>
      </c>
      <c r="J3762" t="s">
        <v>5320</v>
      </c>
      <c r="K3762" t="s">
        <v>357</v>
      </c>
      <c r="L3762" t="s">
        <v>5386</v>
      </c>
      <c r="M3762" t="s">
        <v>86</v>
      </c>
      <c r="N3762">
        <f t="shared" si="406"/>
        <v>0</v>
      </c>
      <c r="O3762" t="str">
        <f t="shared" si="407"/>
        <v>No</v>
      </c>
      <c r="P3762">
        <f t="shared" si="408"/>
        <v>0</v>
      </c>
      <c r="Q3762">
        <f t="shared" si="409"/>
        <v>4813937689</v>
      </c>
      <c r="R3762">
        <f t="shared" si="410"/>
        <v>4.1933383153624479</v>
      </c>
      <c r="S3762" t="str">
        <f t="shared" si="411"/>
        <v>Acceptable</v>
      </c>
      <c r="T3762">
        <f>ROUNDUP(C3762,0)</f>
        <v>5</v>
      </c>
      <c r="U3762">
        <f>ROUNDDOWN(C3762,0)</f>
        <v>4</v>
      </c>
      <c r="V3762">
        <f>RIGHT(K3762,2)+2000</f>
        <v>2018</v>
      </c>
      <c r="W3762" t="str">
        <f>INDEX(_xlfn.TEXTSPLIT(K3762,"-"),1,2)</f>
        <v>Jul</v>
      </c>
      <c r="X3762" t="str">
        <f>INDEX(_xlfn.TEXTSPLIT(K3762,"-"),1,1)</f>
        <v>25</v>
      </c>
      <c r="Y3762">
        <f>INDEX(months!B:B,MATCH(Sheet1!W3762,months!A:A,0))</f>
        <v>7</v>
      </c>
      <c r="Z3762">
        <f t="shared" si="412"/>
        <v>43306</v>
      </c>
    </row>
    <row r="3763" spans="1:26" x14ac:dyDescent="0.2">
      <c r="A3763" t="s">
        <v>5387</v>
      </c>
      <c r="B3763" t="s">
        <v>5319</v>
      </c>
      <c r="C3763">
        <v>4.5</v>
      </c>
      <c r="D3763">
        <v>17703</v>
      </c>
      <c r="E3763" t="s">
        <v>815</v>
      </c>
      <c r="F3763" t="s">
        <v>32</v>
      </c>
      <c r="G3763" t="s">
        <v>23</v>
      </c>
      <c r="H3763" t="s">
        <v>24</v>
      </c>
      <c r="I3763" t="s">
        <v>44</v>
      </c>
      <c r="J3763" t="s">
        <v>5320</v>
      </c>
      <c r="K3763" t="s">
        <v>416</v>
      </c>
      <c r="L3763" t="s">
        <v>1957</v>
      </c>
      <c r="M3763" t="s">
        <v>54</v>
      </c>
      <c r="N3763">
        <f t="shared" si="406"/>
        <v>0</v>
      </c>
      <c r="O3763" t="str">
        <f t="shared" si="407"/>
        <v>No</v>
      </c>
      <c r="P3763">
        <f t="shared" si="408"/>
        <v>0</v>
      </c>
      <c r="Q3763">
        <f t="shared" si="409"/>
        <v>4813937689</v>
      </c>
      <c r="R3763">
        <f t="shared" si="410"/>
        <v>4.1933383153624479</v>
      </c>
      <c r="S3763" t="str">
        <f t="shared" si="411"/>
        <v>Acceptable</v>
      </c>
      <c r="T3763">
        <f>ROUNDUP(C3763,0)</f>
        <v>5</v>
      </c>
      <c r="U3763">
        <f>ROUNDDOWN(C3763,0)</f>
        <v>4</v>
      </c>
      <c r="V3763">
        <f>RIGHT(K3763,2)+2000</f>
        <v>2018</v>
      </c>
      <c r="W3763" t="str">
        <f>INDEX(_xlfn.TEXTSPLIT(K3763,"-"),1,2)</f>
        <v>Jun</v>
      </c>
      <c r="X3763" t="str">
        <f>INDEX(_xlfn.TEXTSPLIT(K3763,"-"),1,1)</f>
        <v>7</v>
      </c>
      <c r="Y3763">
        <f>INDEX(months!B:B,MATCH(Sheet1!W3763,months!A:A,0))</f>
        <v>6</v>
      </c>
      <c r="Z3763">
        <f t="shared" si="412"/>
        <v>43258</v>
      </c>
    </row>
    <row r="3764" spans="1:26" x14ac:dyDescent="0.2">
      <c r="A3764" t="s">
        <v>5388</v>
      </c>
      <c r="B3764" t="s">
        <v>5319</v>
      </c>
      <c r="C3764">
        <v>3.9</v>
      </c>
      <c r="D3764">
        <v>32121</v>
      </c>
      <c r="E3764" t="s">
        <v>46</v>
      </c>
      <c r="F3764" t="s">
        <v>65</v>
      </c>
      <c r="G3764" t="s">
        <v>23</v>
      </c>
      <c r="H3764" t="s">
        <v>24</v>
      </c>
      <c r="I3764" t="s">
        <v>25</v>
      </c>
      <c r="J3764" t="s">
        <v>5320</v>
      </c>
      <c r="K3764" t="s">
        <v>2712</v>
      </c>
      <c r="L3764" t="s">
        <v>46</v>
      </c>
      <c r="M3764" t="s">
        <v>46</v>
      </c>
      <c r="N3764">
        <f t="shared" si="406"/>
        <v>0</v>
      </c>
      <c r="O3764" t="str">
        <f t="shared" si="407"/>
        <v>No</v>
      </c>
      <c r="P3764">
        <f t="shared" si="408"/>
        <v>0</v>
      </c>
      <c r="Q3764">
        <f t="shared" si="409"/>
        <v>4813937689</v>
      </c>
      <c r="R3764">
        <f t="shared" si="410"/>
        <v>4.1933383153624479</v>
      </c>
      <c r="S3764" t="str">
        <f t="shared" si="411"/>
        <v>Acceptable</v>
      </c>
      <c r="T3764">
        <f>ROUNDUP(C3764,0)</f>
        <v>4</v>
      </c>
      <c r="U3764">
        <f>ROUNDDOWN(C3764,0)</f>
        <v>3</v>
      </c>
      <c r="V3764">
        <f>RIGHT(K3764,2)+2000</f>
        <v>2018</v>
      </c>
      <c r="W3764" t="str">
        <f>INDEX(_xlfn.TEXTSPLIT(K3764,"-"),1,2)</f>
        <v>Apr</v>
      </c>
      <c r="X3764" t="str">
        <f>INDEX(_xlfn.TEXTSPLIT(K3764,"-"),1,1)</f>
        <v>13</v>
      </c>
      <c r="Y3764">
        <f>INDEX(months!B:B,MATCH(Sheet1!W3764,months!A:A,0))</f>
        <v>4</v>
      </c>
      <c r="Z3764">
        <f t="shared" si="412"/>
        <v>43203</v>
      </c>
    </row>
    <row r="3765" spans="1:26" x14ac:dyDescent="0.2">
      <c r="A3765" t="s">
        <v>5389</v>
      </c>
      <c r="B3765" t="s">
        <v>5319</v>
      </c>
      <c r="C3765">
        <v>4.3</v>
      </c>
      <c r="D3765">
        <v>350</v>
      </c>
      <c r="E3765" t="s">
        <v>31</v>
      </c>
      <c r="F3765" t="s">
        <v>22</v>
      </c>
      <c r="G3765" t="s">
        <v>23</v>
      </c>
      <c r="H3765" t="s">
        <v>24</v>
      </c>
      <c r="I3765" t="s">
        <v>25</v>
      </c>
      <c r="J3765" t="s">
        <v>5320</v>
      </c>
      <c r="K3765" t="s">
        <v>1254</v>
      </c>
      <c r="L3765" t="s">
        <v>5390</v>
      </c>
      <c r="M3765" t="s">
        <v>47</v>
      </c>
      <c r="N3765">
        <f t="shared" si="406"/>
        <v>0</v>
      </c>
      <c r="O3765" t="str">
        <f t="shared" si="407"/>
        <v>No</v>
      </c>
      <c r="P3765">
        <f t="shared" si="408"/>
        <v>0</v>
      </c>
      <c r="Q3765">
        <f t="shared" si="409"/>
        <v>4813937689</v>
      </c>
      <c r="R3765">
        <f t="shared" si="410"/>
        <v>4.1933383153624479</v>
      </c>
      <c r="S3765" t="str">
        <f t="shared" si="411"/>
        <v>Acceptable</v>
      </c>
      <c r="T3765">
        <f>ROUNDUP(C3765,0)</f>
        <v>5</v>
      </c>
      <c r="U3765">
        <f>ROUNDDOWN(C3765,0)</f>
        <v>4</v>
      </c>
      <c r="V3765">
        <f>RIGHT(K3765,2)+2000</f>
        <v>2018</v>
      </c>
      <c r="W3765" t="str">
        <f>INDEX(_xlfn.TEXTSPLIT(K3765,"-"),1,2)</f>
        <v>Jul</v>
      </c>
      <c r="X3765" t="str">
        <f>INDEX(_xlfn.TEXTSPLIT(K3765,"-"),1,1)</f>
        <v>22</v>
      </c>
      <c r="Y3765">
        <f>INDEX(months!B:B,MATCH(Sheet1!W3765,months!A:A,0))</f>
        <v>7</v>
      </c>
      <c r="Z3765">
        <f t="shared" si="412"/>
        <v>43303</v>
      </c>
    </row>
    <row r="3766" spans="1:26" x14ac:dyDescent="0.2">
      <c r="A3766" t="s">
        <v>5391</v>
      </c>
      <c r="B3766" t="s">
        <v>5319</v>
      </c>
      <c r="C3766">
        <v>4.4000000000000004</v>
      </c>
      <c r="D3766">
        <v>74425</v>
      </c>
      <c r="E3766" t="s">
        <v>248</v>
      </c>
      <c r="F3766" t="s">
        <v>65</v>
      </c>
      <c r="G3766" t="s">
        <v>23</v>
      </c>
      <c r="H3766" t="s">
        <v>24</v>
      </c>
      <c r="I3766" t="s">
        <v>25</v>
      </c>
      <c r="J3766" t="s">
        <v>5320</v>
      </c>
      <c r="K3766" t="s">
        <v>226</v>
      </c>
      <c r="L3766" t="s">
        <v>2197</v>
      </c>
      <c r="M3766" t="s">
        <v>29</v>
      </c>
      <c r="N3766">
        <f t="shared" si="406"/>
        <v>0</v>
      </c>
      <c r="O3766" t="str">
        <f t="shared" si="407"/>
        <v>No</v>
      </c>
      <c r="P3766">
        <f t="shared" si="408"/>
        <v>0</v>
      </c>
      <c r="Q3766">
        <f t="shared" si="409"/>
        <v>4813937689</v>
      </c>
      <c r="R3766">
        <f t="shared" si="410"/>
        <v>4.1933383153624479</v>
      </c>
      <c r="S3766" t="str">
        <f t="shared" si="411"/>
        <v>Acceptable</v>
      </c>
      <c r="T3766">
        <f>ROUNDUP(C3766,0)</f>
        <v>5</v>
      </c>
      <c r="U3766">
        <f>ROUNDDOWN(C3766,0)</f>
        <v>4</v>
      </c>
      <c r="V3766">
        <f>RIGHT(K3766,2)+2000</f>
        <v>2018</v>
      </c>
      <c r="W3766" t="str">
        <f>INDEX(_xlfn.TEXTSPLIT(K3766,"-"),1,2)</f>
        <v>Jul</v>
      </c>
      <c r="X3766" t="str">
        <f>INDEX(_xlfn.TEXTSPLIT(K3766,"-"),1,1)</f>
        <v>18</v>
      </c>
      <c r="Y3766">
        <f>INDEX(months!B:B,MATCH(Sheet1!W3766,months!A:A,0))</f>
        <v>7</v>
      </c>
      <c r="Z3766">
        <f t="shared" si="412"/>
        <v>43299</v>
      </c>
    </row>
    <row r="3767" spans="1:26" x14ac:dyDescent="0.2">
      <c r="A3767" t="s">
        <v>5349</v>
      </c>
      <c r="B3767" t="s">
        <v>5319</v>
      </c>
      <c r="C3767">
        <v>3.9</v>
      </c>
      <c r="D3767">
        <v>877635</v>
      </c>
      <c r="E3767" t="s">
        <v>481</v>
      </c>
      <c r="F3767" t="s">
        <v>475</v>
      </c>
      <c r="G3767" t="s">
        <v>23</v>
      </c>
      <c r="H3767" t="s">
        <v>24</v>
      </c>
      <c r="I3767" t="s">
        <v>44</v>
      </c>
      <c r="J3767" t="s">
        <v>5320</v>
      </c>
      <c r="K3767" t="s">
        <v>39</v>
      </c>
      <c r="L3767" t="s">
        <v>5350</v>
      </c>
      <c r="M3767" t="s">
        <v>54</v>
      </c>
      <c r="N3767">
        <f t="shared" si="406"/>
        <v>0</v>
      </c>
      <c r="O3767" t="str">
        <f t="shared" si="407"/>
        <v>No</v>
      </c>
      <c r="P3767">
        <f t="shared" si="408"/>
        <v>0</v>
      </c>
      <c r="Q3767">
        <f t="shared" si="409"/>
        <v>4813937689</v>
      </c>
      <c r="R3767">
        <f t="shared" si="410"/>
        <v>4.1933383153624479</v>
      </c>
      <c r="S3767" t="str">
        <f t="shared" si="411"/>
        <v>Acceptable</v>
      </c>
      <c r="T3767">
        <f>ROUNDUP(C3767,0)</f>
        <v>4</v>
      </c>
      <c r="U3767">
        <f>ROUNDDOWN(C3767,0)</f>
        <v>3</v>
      </c>
      <c r="V3767">
        <f>RIGHT(K3767,2)+2000</f>
        <v>2018</v>
      </c>
      <c r="W3767" t="str">
        <f>INDEX(_xlfn.TEXTSPLIT(K3767,"-"),1,2)</f>
        <v>Aug</v>
      </c>
      <c r="X3767" t="str">
        <f>INDEX(_xlfn.TEXTSPLIT(K3767,"-"),1,1)</f>
        <v>1</v>
      </c>
      <c r="Y3767">
        <f>INDEX(months!B:B,MATCH(Sheet1!W3767,months!A:A,0))</f>
        <v>8</v>
      </c>
      <c r="Z3767">
        <f t="shared" si="412"/>
        <v>43313</v>
      </c>
    </row>
    <row r="3768" spans="1:26" x14ac:dyDescent="0.2">
      <c r="A3768" t="s">
        <v>5392</v>
      </c>
      <c r="B3768" t="s">
        <v>5319</v>
      </c>
      <c r="C3768">
        <v>4.3</v>
      </c>
      <c r="D3768">
        <v>131028</v>
      </c>
      <c r="E3768" t="s">
        <v>481</v>
      </c>
      <c r="F3768" t="s">
        <v>38</v>
      </c>
      <c r="G3768" t="s">
        <v>23</v>
      </c>
      <c r="H3768" t="s">
        <v>24</v>
      </c>
      <c r="I3768" t="s">
        <v>44</v>
      </c>
      <c r="J3768" t="s">
        <v>5320</v>
      </c>
      <c r="K3768" t="s">
        <v>115</v>
      </c>
      <c r="L3768" t="s">
        <v>5393</v>
      </c>
      <c r="M3768" t="s">
        <v>54</v>
      </c>
      <c r="N3768">
        <f t="shared" si="406"/>
        <v>0</v>
      </c>
      <c r="O3768" t="str">
        <f t="shared" si="407"/>
        <v>No</v>
      </c>
      <c r="P3768">
        <f t="shared" si="408"/>
        <v>0</v>
      </c>
      <c r="Q3768">
        <f t="shared" si="409"/>
        <v>4813937689</v>
      </c>
      <c r="R3768">
        <f t="shared" si="410"/>
        <v>4.1933383153624479</v>
      </c>
      <c r="S3768" t="str">
        <f t="shared" si="411"/>
        <v>Acceptable</v>
      </c>
      <c r="T3768">
        <f>ROUNDUP(C3768,0)</f>
        <v>5</v>
      </c>
      <c r="U3768">
        <f>ROUNDDOWN(C3768,0)</f>
        <v>4</v>
      </c>
      <c r="V3768">
        <f>RIGHT(K3768,2)+2000</f>
        <v>2018</v>
      </c>
      <c r="W3768" t="str">
        <f>INDEX(_xlfn.TEXTSPLIT(K3768,"-"),1,2)</f>
        <v>Jul</v>
      </c>
      <c r="X3768" t="str">
        <f>INDEX(_xlfn.TEXTSPLIT(K3768,"-"),1,1)</f>
        <v>30</v>
      </c>
      <c r="Y3768">
        <f>INDEX(months!B:B,MATCH(Sheet1!W3768,months!A:A,0))</f>
        <v>7</v>
      </c>
      <c r="Z3768">
        <f t="shared" si="412"/>
        <v>43311</v>
      </c>
    </row>
    <row r="3769" spans="1:26" x14ac:dyDescent="0.2">
      <c r="A3769" t="s">
        <v>5378</v>
      </c>
      <c r="B3769" t="s">
        <v>5319</v>
      </c>
      <c r="C3769">
        <v>4.4000000000000004</v>
      </c>
      <c r="D3769">
        <v>1284017</v>
      </c>
      <c r="E3769" t="s">
        <v>46</v>
      </c>
      <c r="F3769" t="s">
        <v>799</v>
      </c>
      <c r="G3769" t="s">
        <v>23</v>
      </c>
      <c r="H3769" t="s">
        <v>24</v>
      </c>
      <c r="I3769" t="s">
        <v>124</v>
      </c>
      <c r="J3769" t="s">
        <v>5320</v>
      </c>
      <c r="K3769" t="s">
        <v>97</v>
      </c>
      <c r="L3769" t="s">
        <v>46</v>
      </c>
      <c r="M3769" t="s">
        <v>46</v>
      </c>
      <c r="N3769">
        <f t="shared" si="406"/>
        <v>0</v>
      </c>
      <c r="O3769" t="str">
        <f t="shared" si="407"/>
        <v>No</v>
      </c>
      <c r="P3769">
        <f t="shared" si="408"/>
        <v>0</v>
      </c>
      <c r="Q3769">
        <f t="shared" si="409"/>
        <v>4813937689</v>
      </c>
      <c r="R3769">
        <f t="shared" si="410"/>
        <v>4.1933383153624479</v>
      </c>
      <c r="S3769" t="str">
        <f t="shared" si="411"/>
        <v>Acceptable</v>
      </c>
      <c r="T3769">
        <f>ROUNDUP(C3769,0)</f>
        <v>5</v>
      </c>
      <c r="U3769">
        <f>ROUNDDOWN(C3769,0)</f>
        <v>4</v>
      </c>
      <c r="V3769">
        <f>RIGHT(K3769,2)+2000</f>
        <v>2018</v>
      </c>
      <c r="W3769" t="str">
        <f>INDEX(_xlfn.TEXTSPLIT(K3769,"-"),1,2)</f>
        <v>Aug</v>
      </c>
      <c r="X3769" t="str">
        <f>INDEX(_xlfn.TEXTSPLIT(K3769,"-"),1,1)</f>
        <v>3</v>
      </c>
      <c r="Y3769">
        <f>INDEX(months!B:B,MATCH(Sheet1!W3769,months!A:A,0))</f>
        <v>8</v>
      </c>
      <c r="Z3769">
        <f t="shared" si="412"/>
        <v>43315</v>
      </c>
    </row>
    <row r="3770" spans="1:26" x14ac:dyDescent="0.2">
      <c r="A3770" t="s">
        <v>5394</v>
      </c>
      <c r="B3770" t="s">
        <v>5319</v>
      </c>
      <c r="C3770">
        <v>4.4000000000000004</v>
      </c>
      <c r="D3770">
        <v>84957</v>
      </c>
      <c r="E3770" t="s">
        <v>46</v>
      </c>
      <c r="F3770" t="s">
        <v>65</v>
      </c>
      <c r="G3770" t="s">
        <v>23</v>
      </c>
      <c r="H3770" t="s">
        <v>24</v>
      </c>
      <c r="I3770" t="s">
        <v>124</v>
      </c>
      <c r="J3770" t="s">
        <v>5320</v>
      </c>
      <c r="K3770" t="s">
        <v>5395</v>
      </c>
      <c r="L3770" t="s">
        <v>46</v>
      </c>
      <c r="M3770" t="s">
        <v>46</v>
      </c>
      <c r="N3770">
        <f t="shared" si="406"/>
        <v>0</v>
      </c>
      <c r="O3770" t="str">
        <f t="shared" si="407"/>
        <v>No</v>
      </c>
      <c r="P3770">
        <f t="shared" si="408"/>
        <v>0</v>
      </c>
      <c r="Q3770">
        <f t="shared" si="409"/>
        <v>4813937689</v>
      </c>
      <c r="R3770">
        <f t="shared" si="410"/>
        <v>4.1933383153624479</v>
      </c>
      <c r="S3770" t="str">
        <f t="shared" si="411"/>
        <v>Acceptable</v>
      </c>
      <c r="T3770">
        <f>ROUNDUP(C3770,0)</f>
        <v>5</v>
      </c>
      <c r="U3770">
        <f>ROUNDDOWN(C3770,0)</f>
        <v>4</v>
      </c>
      <c r="V3770">
        <f>RIGHT(K3770,2)+2000</f>
        <v>2018</v>
      </c>
      <c r="W3770" t="str">
        <f>INDEX(_xlfn.TEXTSPLIT(K3770,"-"),1,2)</f>
        <v>Jan</v>
      </c>
      <c r="X3770" t="str">
        <f>INDEX(_xlfn.TEXTSPLIT(K3770,"-"),1,1)</f>
        <v>13</v>
      </c>
      <c r="Y3770">
        <f>INDEX(months!B:B,MATCH(Sheet1!W3770,months!A:A,0))</f>
        <v>1</v>
      </c>
      <c r="Z3770">
        <f t="shared" si="412"/>
        <v>43113</v>
      </c>
    </row>
    <row r="3771" spans="1:26" x14ac:dyDescent="0.2">
      <c r="A3771" t="s">
        <v>5396</v>
      </c>
      <c r="B3771" t="s">
        <v>5319</v>
      </c>
      <c r="C3771">
        <v>3.6</v>
      </c>
      <c r="D3771">
        <v>3311</v>
      </c>
      <c r="E3771" t="s">
        <v>190</v>
      </c>
      <c r="F3771" t="s">
        <v>50</v>
      </c>
      <c r="G3771" t="s">
        <v>23</v>
      </c>
      <c r="H3771" t="s">
        <v>24</v>
      </c>
      <c r="I3771" t="s">
        <v>25</v>
      </c>
      <c r="J3771" t="s">
        <v>5320</v>
      </c>
      <c r="K3771" t="s">
        <v>3771</v>
      </c>
      <c r="L3771" t="s">
        <v>2145</v>
      </c>
      <c r="M3771" t="s">
        <v>47</v>
      </c>
      <c r="N3771">
        <f t="shared" si="406"/>
        <v>0</v>
      </c>
      <c r="O3771" t="str">
        <f t="shared" si="407"/>
        <v>No</v>
      </c>
      <c r="P3771">
        <f t="shared" si="408"/>
        <v>0</v>
      </c>
      <c r="Q3771">
        <f t="shared" si="409"/>
        <v>4813937689</v>
      </c>
      <c r="R3771">
        <f t="shared" si="410"/>
        <v>4.1933383153624479</v>
      </c>
      <c r="S3771" t="str">
        <f t="shared" si="411"/>
        <v>Acceptable</v>
      </c>
      <c r="T3771">
        <f>ROUNDUP(C3771,0)</f>
        <v>4</v>
      </c>
      <c r="U3771">
        <f>ROUNDDOWN(C3771,0)</f>
        <v>3</v>
      </c>
      <c r="V3771">
        <f>RIGHT(K3771,2)+2000</f>
        <v>2018</v>
      </c>
      <c r="W3771" t="str">
        <f>INDEX(_xlfn.TEXTSPLIT(K3771,"-"),1,2)</f>
        <v>Apr</v>
      </c>
      <c r="X3771" t="str">
        <f>INDEX(_xlfn.TEXTSPLIT(K3771,"-"),1,1)</f>
        <v>24</v>
      </c>
      <c r="Y3771">
        <f>INDEX(months!B:B,MATCH(Sheet1!W3771,months!A:A,0))</f>
        <v>4</v>
      </c>
      <c r="Z3771">
        <f t="shared" si="412"/>
        <v>43214</v>
      </c>
    </row>
    <row r="3772" spans="1:26" x14ac:dyDescent="0.2">
      <c r="A3772" t="s">
        <v>5397</v>
      </c>
      <c r="B3772" t="s">
        <v>5319</v>
      </c>
      <c r="C3772">
        <v>4.5</v>
      </c>
      <c r="D3772">
        <v>23158</v>
      </c>
      <c r="E3772" t="s">
        <v>46</v>
      </c>
      <c r="F3772" t="s">
        <v>65</v>
      </c>
      <c r="G3772" t="s">
        <v>23</v>
      </c>
      <c r="H3772" t="s">
        <v>24</v>
      </c>
      <c r="I3772" t="s">
        <v>124</v>
      </c>
      <c r="J3772" t="s">
        <v>5320</v>
      </c>
      <c r="K3772" t="s">
        <v>410</v>
      </c>
      <c r="L3772" t="s">
        <v>46</v>
      </c>
      <c r="M3772" t="s">
        <v>46</v>
      </c>
      <c r="N3772">
        <f t="shared" si="406"/>
        <v>0</v>
      </c>
      <c r="O3772" t="str">
        <f t="shared" si="407"/>
        <v>No</v>
      </c>
      <c r="P3772">
        <f t="shared" si="408"/>
        <v>0</v>
      </c>
      <c r="Q3772">
        <f t="shared" si="409"/>
        <v>4813937689</v>
      </c>
      <c r="R3772">
        <f t="shared" si="410"/>
        <v>4.1933383153624479</v>
      </c>
      <c r="S3772" t="str">
        <f t="shared" si="411"/>
        <v>Acceptable</v>
      </c>
      <c r="T3772">
        <f>ROUNDUP(C3772,0)</f>
        <v>5</v>
      </c>
      <c r="U3772">
        <f>ROUNDDOWN(C3772,0)</f>
        <v>4</v>
      </c>
      <c r="V3772">
        <f>RIGHT(K3772,2)+2000</f>
        <v>2018</v>
      </c>
      <c r="W3772" t="str">
        <f>INDEX(_xlfn.TEXTSPLIT(K3772,"-"),1,2)</f>
        <v>Jul</v>
      </c>
      <c r="X3772" t="str">
        <f>INDEX(_xlfn.TEXTSPLIT(K3772,"-"),1,1)</f>
        <v>17</v>
      </c>
      <c r="Y3772">
        <f>INDEX(months!B:B,MATCH(Sheet1!W3772,months!A:A,0))</f>
        <v>7</v>
      </c>
      <c r="Z3772">
        <f t="shared" si="412"/>
        <v>43298</v>
      </c>
    </row>
    <row r="3773" spans="1:26" x14ac:dyDescent="0.2">
      <c r="A3773" t="s">
        <v>5398</v>
      </c>
      <c r="B3773" t="s">
        <v>5319</v>
      </c>
      <c r="C3773">
        <v>3.6</v>
      </c>
      <c r="D3773">
        <v>1380</v>
      </c>
      <c r="E3773" t="s">
        <v>46</v>
      </c>
      <c r="F3773" t="s">
        <v>50</v>
      </c>
      <c r="G3773" t="s">
        <v>23</v>
      </c>
      <c r="H3773" t="s">
        <v>24</v>
      </c>
      <c r="I3773" t="s">
        <v>25</v>
      </c>
      <c r="J3773" t="s">
        <v>5320</v>
      </c>
      <c r="K3773" t="s">
        <v>216</v>
      </c>
      <c r="L3773" t="s">
        <v>46</v>
      </c>
      <c r="M3773" t="s">
        <v>81</v>
      </c>
      <c r="N3773">
        <f t="shared" si="406"/>
        <v>0</v>
      </c>
      <c r="O3773" t="str">
        <f t="shared" si="407"/>
        <v>No</v>
      </c>
      <c r="P3773">
        <f t="shared" si="408"/>
        <v>0</v>
      </c>
      <c r="Q3773">
        <f t="shared" si="409"/>
        <v>4813937689</v>
      </c>
      <c r="R3773">
        <f t="shared" si="410"/>
        <v>4.1933383153624479</v>
      </c>
      <c r="S3773" t="str">
        <f t="shared" si="411"/>
        <v>Acceptable</v>
      </c>
      <c r="T3773">
        <f>ROUNDUP(C3773,0)</f>
        <v>4</v>
      </c>
      <c r="U3773">
        <f>ROUNDDOWN(C3773,0)</f>
        <v>3</v>
      </c>
      <c r="V3773">
        <f>RIGHT(K3773,2)+2000</f>
        <v>2018</v>
      </c>
      <c r="W3773" t="str">
        <f>INDEX(_xlfn.TEXTSPLIT(K3773,"-"),1,2)</f>
        <v>Jul</v>
      </c>
      <c r="X3773" t="str">
        <f>INDEX(_xlfn.TEXTSPLIT(K3773,"-"),1,1)</f>
        <v>26</v>
      </c>
      <c r="Y3773">
        <f>INDEX(months!B:B,MATCH(Sheet1!W3773,months!A:A,0))</f>
        <v>7</v>
      </c>
      <c r="Z3773">
        <f t="shared" si="412"/>
        <v>43307</v>
      </c>
    </row>
    <row r="3774" spans="1:26" x14ac:dyDescent="0.2">
      <c r="A3774" t="s">
        <v>5399</v>
      </c>
      <c r="B3774" t="s">
        <v>5319</v>
      </c>
      <c r="C3774">
        <v>4.0999999999999996</v>
      </c>
      <c r="D3774">
        <v>49259</v>
      </c>
      <c r="E3774" t="s">
        <v>46</v>
      </c>
      <c r="F3774" t="s">
        <v>38</v>
      </c>
      <c r="G3774" t="s">
        <v>23</v>
      </c>
      <c r="H3774" t="s">
        <v>24</v>
      </c>
      <c r="I3774" t="s">
        <v>124</v>
      </c>
      <c r="J3774" t="s">
        <v>5320</v>
      </c>
      <c r="K3774" t="s">
        <v>173</v>
      </c>
      <c r="L3774" t="s">
        <v>46</v>
      </c>
      <c r="M3774" t="s">
        <v>46</v>
      </c>
      <c r="N3774">
        <f t="shared" si="406"/>
        <v>0</v>
      </c>
      <c r="O3774" t="str">
        <f t="shared" si="407"/>
        <v>No</v>
      </c>
      <c r="P3774">
        <f t="shared" si="408"/>
        <v>0</v>
      </c>
      <c r="Q3774">
        <f t="shared" si="409"/>
        <v>4813937689</v>
      </c>
      <c r="R3774">
        <f t="shared" si="410"/>
        <v>4.1933383153624479</v>
      </c>
      <c r="S3774" t="str">
        <f t="shared" si="411"/>
        <v>Acceptable</v>
      </c>
      <c r="T3774">
        <f>ROUNDUP(C3774,0)</f>
        <v>5</v>
      </c>
      <c r="U3774">
        <f>ROUNDDOWN(C3774,0)</f>
        <v>4</v>
      </c>
      <c r="V3774">
        <f>RIGHT(K3774,2)+2000</f>
        <v>2018</v>
      </c>
      <c r="W3774" t="str">
        <f>INDEX(_xlfn.TEXTSPLIT(K3774,"-"),1,2)</f>
        <v>Aug</v>
      </c>
      <c r="X3774" t="str">
        <f>INDEX(_xlfn.TEXTSPLIT(K3774,"-"),1,1)</f>
        <v>2</v>
      </c>
      <c r="Y3774">
        <f>INDEX(months!B:B,MATCH(Sheet1!W3774,months!A:A,0))</f>
        <v>8</v>
      </c>
      <c r="Z3774">
        <f t="shared" si="412"/>
        <v>43314</v>
      </c>
    </row>
    <row r="3775" spans="1:26" x14ac:dyDescent="0.2">
      <c r="A3775" t="s">
        <v>5400</v>
      </c>
      <c r="B3775" t="s">
        <v>5319</v>
      </c>
      <c r="C3775">
        <v>4.4000000000000004</v>
      </c>
      <c r="D3775">
        <v>185884</v>
      </c>
      <c r="E3775" t="s">
        <v>631</v>
      </c>
      <c r="F3775" t="s">
        <v>65</v>
      </c>
      <c r="G3775" t="s">
        <v>23</v>
      </c>
      <c r="H3775" t="s">
        <v>24</v>
      </c>
      <c r="I3775" t="s">
        <v>418</v>
      </c>
      <c r="J3775" t="s">
        <v>5320</v>
      </c>
      <c r="K3775" t="s">
        <v>4736</v>
      </c>
      <c r="L3775" t="s">
        <v>2227</v>
      </c>
      <c r="M3775" t="s">
        <v>81</v>
      </c>
      <c r="N3775">
        <f t="shared" si="406"/>
        <v>0</v>
      </c>
      <c r="O3775" t="str">
        <f t="shared" si="407"/>
        <v>No</v>
      </c>
      <c r="P3775">
        <f t="shared" si="408"/>
        <v>0</v>
      </c>
      <c r="Q3775">
        <f t="shared" si="409"/>
        <v>4813937689</v>
      </c>
      <c r="R3775">
        <f t="shared" si="410"/>
        <v>4.1933383153624479</v>
      </c>
      <c r="S3775" t="str">
        <f t="shared" si="411"/>
        <v>Acceptable</v>
      </c>
      <c r="T3775">
        <f>ROUNDUP(C3775,0)</f>
        <v>5</v>
      </c>
      <c r="U3775">
        <f>ROUNDDOWN(C3775,0)</f>
        <v>4</v>
      </c>
      <c r="V3775">
        <f>RIGHT(K3775,2)+2000</f>
        <v>2017</v>
      </c>
      <c r="W3775" t="str">
        <f>INDEX(_xlfn.TEXTSPLIT(K3775,"-"),1,2)</f>
        <v>Sep</v>
      </c>
      <c r="X3775" t="str">
        <f>INDEX(_xlfn.TEXTSPLIT(K3775,"-"),1,1)</f>
        <v>17</v>
      </c>
      <c r="Y3775">
        <f>INDEX(months!B:B,MATCH(Sheet1!W3775,months!A:A,0))</f>
        <v>9</v>
      </c>
      <c r="Z3775">
        <f t="shared" si="412"/>
        <v>42995</v>
      </c>
    </row>
    <row r="3776" spans="1:26" x14ac:dyDescent="0.2">
      <c r="A3776" t="s">
        <v>5401</v>
      </c>
      <c r="B3776" t="s">
        <v>5319</v>
      </c>
      <c r="C3776">
        <v>4.0999999999999996</v>
      </c>
      <c r="D3776">
        <v>40975</v>
      </c>
      <c r="E3776" t="s">
        <v>1292</v>
      </c>
      <c r="F3776" t="s">
        <v>65</v>
      </c>
      <c r="G3776" t="s">
        <v>23</v>
      </c>
      <c r="H3776" t="s">
        <v>24</v>
      </c>
      <c r="I3776" t="s">
        <v>124</v>
      </c>
      <c r="J3776" t="s">
        <v>5320</v>
      </c>
      <c r="K3776" t="s">
        <v>173</v>
      </c>
      <c r="L3776" t="s">
        <v>5402</v>
      </c>
      <c r="M3776" t="s">
        <v>81</v>
      </c>
      <c r="N3776">
        <f t="shared" si="406"/>
        <v>0</v>
      </c>
      <c r="O3776" t="str">
        <f t="shared" si="407"/>
        <v>No</v>
      </c>
      <c r="P3776">
        <f t="shared" si="408"/>
        <v>0</v>
      </c>
      <c r="Q3776">
        <f t="shared" si="409"/>
        <v>4813937689</v>
      </c>
      <c r="R3776">
        <f t="shared" si="410"/>
        <v>4.1933383153624479</v>
      </c>
      <c r="S3776" t="str">
        <f t="shared" si="411"/>
        <v>Acceptable</v>
      </c>
      <c r="T3776">
        <f>ROUNDUP(C3776,0)</f>
        <v>5</v>
      </c>
      <c r="U3776">
        <f>ROUNDDOWN(C3776,0)</f>
        <v>4</v>
      </c>
      <c r="V3776">
        <f>RIGHT(K3776,2)+2000</f>
        <v>2018</v>
      </c>
      <c r="W3776" t="str">
        <f>INDEX(_xlfn.TEXTSPLIT(K3776,"-"),1,2)</f>
        <v>Aug</v>
      </c>
      <c r="X3776" t="str">
        <f>INDEX(_xlfn.TEXTSPLIT(K3776,"-"),1,1)</f>
        <v>2</v>
      </c>
      <c r="Y3776">
        <f>INDEX(months!B:B,MATCH(Sheet1!W3776,months!A:A,0))</f>
        <v>8</v>
      </c>
      <c r="Z3776">
        <f t="shared" si="412"/>
        <v>43314</v>
      </c>
    </row>
    <row r="3777" spans="1:26" x14ac:dyDescent="0.2">
      <c r="A3777" t="s">
        <v>5403</v>
      </c>
      <c r="B3777" t="s">
        <v>5319</v>
      </c>
      <c r="C3777">
        <v>4.2</v>
      </c>
      <c r="D3777">
        <v>27104</v>
      </c>
      <c r="E3777" t="s">
        <v>431</v>
      </c>
      <c r="F3777" t="s">
        <v>65</v>
      </c>
      <c r="G3777" t="s">
        <v>23</v>
      </c>
      <c r="H3777" t="s">
        <v>24</v>
      </c>
      <c r="I3777" t="s">
        <v>124</v>
      </c>
      <c r="J3777" t="s">
        <v>5320</v>
      </c>
      <c r="K3777" t="s">
        <v>97</v>
      </c>
      <c r="L3777" t="s">
        <v>5404</v>
      </c>
      <c r="M3777" t="s">
        <v>54</v>
      </c>
      <c r="N3777">
        <f t="shared" si="406"/>
        <v>0</v>
      </c>
      <c r="O3777" t="str">
        <f t="shared" si="407"/>
        <v>No</v>
      </c>
      <c r="P3777">
        <f t="shared" si="408"/>
        <v>0</v>
      </c>
      <c r="Q3777">
        <f t="shared" si="409"/>
        <v>4813937689</v>
      </c>
      <c r="R3777">
        <f t="shared" si="410"/>
        <v>4.1933383153624479</v>
      </c>
      <c r="S3777" t="str">
        <f t="shared" si="411"/>
        <v>Acceptable</v>
      </c>
      <c r="T3777">
        <f>ROUNDUP(C3777,0)</f>
        <v>5</v>
      </c>
      <c r="U3777">
        <f>ROUNDDOWN(C3777,0)</f>
        <v>4</v>
      </c>
      <c r="V3777">
        <f>RIGHT(K3777,2)+2000</f>
        <v>2018</v>
      </c>
      <c r="W3777" t="str">
        <f>INDEX(_xlfn.TEXTSPLIT(K3777,"-"),1,2)</f>
        <v>Aug</v>
      </c>
      <c r="X3777" t="str">
        <f>INDEX(_xlfn.TEXTSPLIT(K3777,"-"),1,1)</f>
        <v>3</v>
      </c>
      <c r="Y3777">
        <f>INDEX(months!B:B,MATCH(Sheet1!W3777,months!A:A,0))</f>
        <v>8</v>
      </c>
      <c r="Z3777">
        <f t="shared" si="412"/>
        <v>43315</v>
      </c>
    </row>
    <row r="3778" spans="1:26" x14ac:dyDescent="0.2">
      <c r="A3778" t="s">
        <v>5405</v>
      </c>
      <c r="B3778" t="s">
        <v>5319</v>
      </c>
      <c r="C3778">
        <v>4.7</v>
      </c>
      <c r="D3778">
        <v>247992</v>
      </c>
      <c r="E3778" t="s">
        <v>405</v>
      </c>
      <c r="F3778" t="s">
        <v>38</v>
      </c>
      <c r="G3778" t="s">
        <v>23</v>
      </c>
      <c r="H3778" t="s">
        <v>24</v>
      </c>
      <c r="I3778" t="s">
        <v>44</v>
      </c>
      <c r="J3778" t="s">
        <v>5320</v>
      </c>
      <c r="K3778" t="s">
        <v>357</v>
      </c>
      <c r="L3778" t="s">
        <v>5406</v>
      </c>
      <c r="M3778" t="s">
        <v>81</v>
      </c>
      <c r="N3778">
        <f t="shared" ref="N3778:N3841" si="413">SUM(A3778,B3778)</f>
        <v>0</v>
      </c>
      <c r="O3778" t="str">
        <f t="shared" ref="O3778:O3841" si="414">IF(E3778="good","Yes","No")</f>
        <v>No</v>
      </c>
      <c r="P3778">
        <f t="shared" ref="P3778:P3841" si="415">COUNTIF(B:B,"&lt;0")</f>
        <v>0</v>
      </c>
      <c r="Q3778">
        <f t="shared" ref="Q3778:Q3841" si="416">SUMIF(D:D,"&gt;1000")</f>
        <v>4813937689</v>
      </c>
      <c r="R3778">
        <f t="shared" ref="R3778:R3841" si="417">AVERAGEIF(C:C,"&gt;0")</f>
        <v>4.1933383153624479</v>
      </c>
      <c r="S3778" t="str">
        <f t="shared" ref="S3778:S3841" si="418">IF(OR(A3778&gt;0,B3778&gt;0),"Acceptable","Check")</f>
        <v>Acceptable</v>
      </c>
      <c r="T3778">
        <f>ROUNDUP(C3778,0)</f>
        <v>5</v>
      </c>
      <c r="U3778">
        <f>ROUNDDOWN(C3778,0)</f>
        <v>4</v>
      </c>
      <c r="V3778">
        <f>RIGHT(K3778,2)+2000</f>
        <v>2018</v>
      </c>
      <c r="W3778" t="str">
        <f>INDEX(_xlfn.TEXTSPLIT(K3778,"-"),1,2)</f>
        <v>Jul</v>
      </c>
      <c r="X3778" t="str">
        <f>INDEX(_xlfn.TEXTSPLIT(K3778,"-"),1,1)</f>
        <v>25</v>
      </c>
      <c r="Y3778">
        <f>INDEX(months!B:B,MATCH(Sheet1!W3778,months!A:A,0))</f>
        <v>7</v>
      </c>
      <c r="Z3778">
        <f t="shared" si="412"/>
        <v>43306</v>
      </c>
    </row>
    <row r="3779" spans="1:26" x14ac:dyDescent="0.2">
      <c r="A3779" t="s">
        <v>5407</v>
      </c>
      <c r="B3779" t="s">
        <v>5319</v>
      </c>
      <c r="C3779">
        <v>3.9</v>
      </c>
      <c r="D3779">
        <v>63647</v>
      </c>
      <c r="E3779" t="s">
        <v>132</v>
      </c>
      <c r="F3779" t="s">
        <v>89</v>
      </c>
      <c r="G3779" t="s">
        <v>23</v>
      </c>
      <c r="H3779" t="s">
        <v>24</v>
      </c>
      <c r="I3779" t="s">
        <v>124</v>
      </c>
      <c r="J3779" t="s">
        <v>5320</v>
      </c>
      <c r="K3779" t="s">
        <v>39</v>
      </c>
      <c r="L3779" t="s">
        <v>5408</v>
      </c>
      <c r="M3779" t="s">
        <v>54</v>
      </c>
      <c r="N3779">
        <f t="shared" si="413"/>
        <v>0</v>
      </c>
      <c r="O3779" t="str">
        <f t="shared" si="414"/>
        <v>No</v>
      </c>
      <c r="P3779">
        <f t="shared" si="415"/>
        <v>0</v>
      </c>
      <c r="Q3779">
        <f t="shared" si="416"/>
        <v>4813937689</v>
      </c>
      <c r="R3779">
        <f t="shared" si="417"/>
        <v>4.1933383153624479</v>
      </c>
      <c r="S3779" t="str">
        <f t="shared" si="418"/>
        <v>Acceptable</v>
      </c>
      <c r="T3779">
        <f>ROUNDUP(C3779,0)</f>
        <v>4</v>
      </c>
      <c r="U3779">
        <f>ROUNDDOWN(C3779,0)</f>
        <v>3</v>
      </c>
      <c r="V3779">
        <f>RIGHT(K3779,2)+2000</f>
        <v>2018</v>
      </c>
      <c r="W3779" t="str">
        <f>INDEX(_xlfn.TEXTSPLIT(K3779,"-"),1,2)</f>
        <v>Aug</v>
      </c>
      <c r="X3779" t="str">
        <f>INDEX(_xlfn.TEXTSPLIT(K3779,"-"),1,1)</f>
        <v>1</v>
      </c>
      <c r="Y3779">
        <f>INDEX(months!B:B,MATCH(Sheet1!W3779,months!A:A,0))</f>
        <v>8</v>
      </c>
      <c r="Z3779">
        <f t="shared" ref="Z3779:Z3842" si="419">DATE(V3779,Y3779,X3779)</f>
        <v>43313</v>
      </c>
    </row>
    <row r="3780" spans="1:26" x14ac:dyDescent="0.2">
      <c r="A3780" t="s">
        <v>5409</v>
      </c>
      <c r="B3780" t="s">
        <v>5319</v>
      </c>
      <c r="C3780">
        <v>3.9</v>
      </c>
      <c r="D3780">
        <v>6105</v>
      </c>
      <c r="E3780" t="s">
        <v>46</v>
      </c>
      <c r="F3780" t="s">
        <v>50</v>
      </c>
      <c r="G3780" t="s">
        <v>23</v>
      </c>
      <c r="H3780" t="s">
        <v>24</v>
      </c>
      <c r="I3780" t="s">
        <v>44</v>
      </c>
      <c r="J3780" t="s">
        <v>5320</v>
      </c>
      <c r="K3780" t="s">
        <v>5410</v>
      </c>
      <c r="L3780" t="s">
        <v>46</v>
      </c>
      <c r="M3780" t="s">
        <v>46</v>
      </c>
      <c r="N3780">
        <f t="shared" si="413"/>
        <v>0</v>
      </c>
      <c r="O3780" t="str">
        <f t="shared" si="414"/>
        <v>No</v>
      </c>
      <c r="P3780">
        <f t="shared" si="415"/>
        <v>0</v>
      </c>
      <c r="Q3780">
        <f t="shared" si="416"/>
        <v>4813937689</v>
      </c>
      <c r="R3780">
        <f t="shared" si="417"/>
        <v>4.1933383153624479</v>
      </c>
      <c r="S3780" t="str">
        <f t="shared" si="418"/>
        <v>Acceptable</v>
      </c>
      <c r="T3780">
        <f>ROUNDUP(C3780,0)</f>
        <v>4</v>
      </c>
      <c r="U3780">
        <f>ROUNDDOWN(C3780,0)</f>
        <v>3</v>
      </c>
      <c r="V3780">
        <f>RIGHT(K3780,2)+2000</f>
        <v>2016</v>
      </c>
      <c r="W3780" t="str">
        <f>INDEX(_xlfn.TEXTSPLIT(K3780,"-"),1,2)</f>
        <v>Mar</v>
      </c>
      <c r="X3780" t="str">
        <f>INDEX(_xlfn.TEXTSPLIT(K3780,"-"),1,1)</f>
        <v>11</v>
      </c>
      <c r="Y3780">
        <f>INDEX(months!B:B,MATCH(Sheet1!W3780,months!A:A,0))</f>
        <v>3</v>
      </c>
      <c r="Z3780">
        <f t="shared" si="419"/>
        <v>42440</v>
      </c>
    </row>
    <row r="3781" spans="1:26" x14ac:dyDescent="0.2">
      <c r="A3781" t="s">
        <v>5411</v>
      </c>
      <c r="B3781" t="s">
        <v>5319</v>
      </c>
      <c r="C3781">
        <v>4.4000000000000004</v>
      </c>
      <c r="D3781">
        <v>30722</v>
      </c>
      <c r="E3781" t="s">
        <v>46</v>
      </c>
      <c r="F3781" t="s">
        <v>65</v>
      </c>
      <c r="G3781" t="s">
        <v>23</v>
      </c>
      <c r="H3781" t="s">
        <v>24</v>
      </c>
      <c r="I3781" t="s">
        <v>44</v>
      </c>
      <c r="J3781" t="s">
        <v>5320</v>
      </c>
      <c r="K3781" t="s">
        <v>173</v>
      </c>
      <c r="L3781" t="s">
        <v>46</v>
      </c>
      <c r="M3781" t="s">
        <v>46</v>
      </c>
      <c r="N3781">
        <f t="shared" si="413"/>
        <v>0</v>
      </c>
      <c r="O3781" t="str">
        <f t="shared" si="414"/>
        <v>No</v>
      </c>
      <c r="P3781">
        <f t="shared" si="415"/>
        <v>0</v>
      </c>
      <c r="Q3781">
        <f t="shared" si="416"/>
        <v>4813937689</v>
      </c>
      <c r="R3781">
        <f t="shared" si="417"/>
        <v>4.1933383153624479</v>
      </c>
      <c r="S3781" t="str">
        <f t="shared" si="418"/>
        <v>Acceptable</v>
      </c>
      <c r="T3781">
        <f>ROUNDUP(C3781,0)</f>
        <v>5</v>
      </c>
      <c r="U3781">
        <f>ROUNDDOWN(C3781,0)</f>
        <v>4</v>
      </c>
      <c r="V3781">
        <f>RIGHT(K3781,2)+2000</f>
        <v>2018</v>
      </c>
      <c r="W3781" t="str">
        <f>INDEX(_xlfn.TEXTSPLIT(K3781,"-"),1,2)</f>
        <v>Aug</v>
      </c>
      <c r="X3781" t="str">
        <f>INDEX(_xlfn.TEXTSPLIT(K3781,"-"),1,1)</f>
        <v>2</v>
      </c>
      <c r="Y3781">
        <f>INDEX(months!B:B,MATCH(Sheet1!W3781,months!A:A,0))</f>
        <v>8</v>
      </c>
      <c r="Z3781">
        <f t="shared" si="419"/>
        <v>43314</v>
      </c>
    </row>
    <row r="3782" spans="1:26" x14ac:dyDescent="0.2">
      <c r="A3782" t="s">
        <v>5325</v>
      </c>
      <c r="B3782" t="s">
        <v>5319</v>
      </c>
      <c r="C3782">
        <v>4.3</v>
      </c>
      <c r="D3782">
        <v>296781</v>
      </c>
      <c r="E3782" t="s">
        <v>46</v>
      </c>
      <c r="F3782" t="s">
        <v>89</v>
      </c>
      <c r="G3782" t="s">
        <v>23</v>
      </c>
      <c r="H3782" t="s">
        <v>24</v>
      </c>
      <c r="I3782" t="s">
        <v>124</v>
      </c>
      <c r="J3782" t="s">
        <v>5320</v>
      </c>
      <c r="K3782" t="s">
        <v>297</v>
      </c>
      <c r="L3782" t="s">
        <v>46</v>
      </c>
      <c r="M3782" t="s">
        <v>46</v>
      </c>
      <c r="N3782">
        <f t="shared" si="413"/>
        <v>0</v>
      </c>
      <c r="O3782" t="str">
        <f t="shared" si="414"/>
        <v>No</v>
      </c>
      <c r="P3782">
        <f t="shared" si="415"/>
        <v>0</v>
      </c>
      <c r="Q3782">
        <f t="shared" si="416"/>
        <v>4813937689</v>
      </c>
      <c r="R3782">
        <f t="shared" si="417"/>
        <v>4.1933383153624479</v>
      </c>
      <c r="S3782" t="str">
        <f t="shared" si="418"/>
        <v>Acceptable</v>
      </c>
      <c r="T3782">
        <f>ROUNDUP(C3782,0)</f>
        <v>5</v>
      </c>
      <c r="U3782">
        <f>ROUNDDOWN(C3782,0)</f>
        <v>4</v>
      </c>
      <c r="V3782">
        <f>RIGHT(K3782,2)+2000</f>
        <v>2018</v>
      </c>
      <c r="W3782" t="str">
        <f>INDEX(_xlfn.TEXTSPLIT(K3782,"-"),1,2)</f>
        <v>Jul</v>
      </c>
      <c r="X3782" t="str">
        <f>INDEX(_xlfn.TEXTSPLIT(K3782,"-"),1,1)</f>
        <v>24</v>
      </c>
      <c r="Y3782">
        <f>INDEX(months!B:B,MATCH(Sheet1!W3782,months!A:A,0))</f>
        <v>7</v>
      </c>
      <c r="Z3782">
        <f t="shared" si="419"/>
        <v>43305</v>
      </c>
    </row>
    <row r="3783" spans="1:26" x14ac:dyDescent="0.2">
      <c r="A3783" t="s">
        <v>5412</v>
      </c>
      <c r="B3783" t="s">
        <v>5319</v>
      </c>
      <c r="C3783">
        <v>4.5999999999999996</v>
      </c>
      <c r="D3783">
        <v>56524</v>
      </c>
      <c r="E3783" t="s">
        <v>31</v>
      </c>
      <c r="F3783" t="s">
        <v>65</v>
      </c>
      <c r="G3783" t="s">
        <v>23</v>
      </c>
      <c r="H3783" t="s">
        <v>24</v>
      </c>
      <c r="I3783" t="s">
        <v>44</v>
      </c>
      <c r="J3783" t="s">
        <v>5320</v>
      </c>
      <c r="K3783" t="s">
        <v>3021</v>
      </c>
      <c r="L3783" t="s">
        <v>5413</v>
      </c>
      <c r="M3783" t="s">
        <v>29</v>
      </c>
      <c r="N3783">
        <f t="shared" si="413"/>
        <v>0</v>
      </c>
      <c r="O3783" t="str">
        <f t="shared" si="414"/>
        <v>No</v>
      </c>
      <c r="P3783">
        <f t="shared" si="415"/>
        <v>0</v>
      </c>
      <c r="Q3783">
        <f t="shared" si="416"/>
        <v>4813937689</v>
      </c>
      <c r="R3783">
        <f t="shared" si="417"/>
        <v>4.1933383153624479</v>
      </c>
      <c r="S3783" t="str">
        <f t="shared" si="418"/>
        <v>Acceptable</v>
      </c>
      <c r="T3783">
        <f>ROUNDUP(C3783,0)</f>
        <v>5</v>
      </c>
      <c r="U3783">
        <f>ROUNDDOWN(C3783,0)</f>
        <v>4</v>
      </c>
      <c r="V3783">
        <f>RIGHT(K3783,2)+2000</f>
        <v>2018</v>
      </c>
      <c r="W3783" t="str">
        <f>INDEX(_xlfn.TEXTSPLIT(K3783,"-"),1,2)</f>
        <v>Aug</v>
      </c>
      <c r="X3783" t="str">
        <f>INDEX(_xlfn.TEXTSPLIT(K3783,"-"),1,1)</f>
        <v>6</v>
      </c>
      <c r="Y3783">
        <f>INDEX(months!B:B,MATCH(Sheet1!W3783,months!A:A,0))</f>
        <v>8</v>
      </c>
      <c r="Z3783">
        <f t="shared" si="419"/>
        <v>43318</v>
      </c>
    </row>
    <row r="3784" spans="1:26" x14ac:dyDescent="0.2">
      <c r="A3784" t="s">
        <v>5414</v>
      </c>
      <c r="B3784" t="s">
        <v>5319</v>
      </c>
      <c r="C3784">
        <v>4</v>
      </c>
      <c r="D3784">
        <v>24790</v>
      </c>
      <c r="E3784" t="s">
        <v>46</v>
      </c>
      <c r="F3784" t="s">
        <v>65</v>
      </c>
      <c r="G3784" t="s">
        <v>23</v>
      </c>
      <c r="H3784" t="s">
        <v>24</v>
      </c>
      <c r="I3784" t="s">
        <v>25</v>
      </c>
      <c r="J3784" t="s">
        <v>5320</v>
      </c>
      <c r="K3784" t="s">
        <v>187</v>
      </c>
      <c r="L3784" t="s">
        <v>46</v>
      </c>
      <c r="M3784" t="s">
        <v>46</v>
      </c>
      <c r="N3784">
        <f t="shared" si="413"/>
        <v>0</v>
      </c>
      <c r="O3784" t="str">
        <f t="shared" si="414"/>
        <v>No</v>
      </c>
      <c r="P3784">
        <f t="shared" si="415"/>
        <v>0</v>
      </c>
      <c r="Q3784">
        <f t="shared" si="416"/>
        <v>4813937689</v>
      </c>
      <c r="R3784">
        <f t="shared" si="417"/>
        <v>4.1933383153624479</v>
      </c>
      <c r="S3784" t="str">
        <f t="shared" si="418"/>
        <v>Acceptable</v>
      </c>
      <c r="T3784">
        <f>ROUNDUP(C3784,0)</f>
        <v>4</v>
      </c>
      <c r="U3784">
        <f>ROUNDDOWN(C3784,0)</f>
        <v>4</v>
      </c>
      <c r="V3784">
        <f>RIGHT(K3784,2)+2000</f>
        <v>2018</v>
      </c>
      <c r="W3784" t="str">
        <f>INDEX(_xlfn.TEXTSPLIT(K3784,"-"),1,2)</f>
        <v>Jul</v>
      </c>
      <c r="X3784" t="str">
        <f>INDEX(_xlfn.TEXTSPLIT(K3784,"-"),1,1)</f>
        <v>20</v>
      </c>
      <c r="Y3784">
        <f>INDEX(months!B:B,MATCH(Sheet1!W3784,months!A:A,0))</f>
        <v>7</v>
      </c>
      <c r="Z3784">
        <f t="shared" si="419"/>
        <v>43301</v>
      </c>
    </row>
    <row r="3785" spans="1:26" x14ac:dyDescent="0.2">
      <c r="A3785" t="s">
        <v>5415</v>
      </c>
      <c r="B3785" t="s">
        <v>5319</v>
      </c>
      <c r="C3785">
        <v>4.3</v>
      </c>
      <c r="D3785">
        <v>13169</v>
      </c>
      <c r="E3785" t="s">
        <v>42</v>
      </c>
      <c r="F3785" t="s">
        <v>65</v>
      </c>
      <c r="G3785" t="s">
        <v>23</v>
      </c>
      <c r="H3785" t="s">
        <v>24</v>
      </c>
      <c r="I3785" t="s">
        <v>124</v>
      </c>
      <c r="J3785" t="s">
        <v>5320</v>
      </c>
      <c r="K3785" t="s">
        <v>102</v>
      </c>
      <c r="L3785" t="s">
        <v>5416</v>
      </c>
      <c r="M3785" t="s">
        <v>81</v>
      </c>
      <c r="N3785">
        <f t="shared" si="413"/>
        <v>0</v>
      </c>
      <c r="O3785" t="str">
        <f t="shared" si="414"/>
        <v>No</v>
      </c>
      <c r="P3785">
        <f t="shared" si="415"/>
        <v>0</v>
      </c>
      <c r="Q3785">
        <f t="shared" si="416"/>
        <v>4813937689</v>
      </c>
      <c r="R3785">
        <f t="shared" si="417"/>
        <v>4.1933383153624479</v>
      </c>
      <c r="S3785" t="str">
        <f t="shared" si="418"/>
        <v>Acceptable</v>
      </c>
      <c r="T3785">
        <f>ROUNDUP(C3785,0)</f>
        <v>5</v>
      </c>
      <c r="U3785">
        <f>ROUNDDOWN(C3785,0)</f>
        <v>4</v>
      </c>
      <c r="V3785">
        <f>RIGHT(K3785,2)+2000</f>
        <v>2018</v>
      </c>
      <c r="W3785" t="str">
        <f>INDEX(_xlfn.TEXTSPLIT(K3785,"-"),1,2)</f>
        <v>Jun</v>
      </c>
      <c r="X3785" t="str">
        <f>INDEX(_xlfn.TEXTSPLIT(K3785,"-"),1,1)</f>
        <v>6</v>
      </c>
      <c r="Y3785">
        <f>INDEX(months!B:B,MATCH(Sheet1!W3785,months!A:A,0))</f>
        <v>6</v>
      </c>
      <c r="Z3785">
        <f t="shared" si="419"/>
        <v>43257</v>
      </c>
    </row>
    <row r="3786" spans="1:26" x14ac:dyDescent="0.2">
      <c r="A3786" t="s">
        <v>5417</v>
      </c>
      <c r="B3786" t="s">
        <v>5319</v>
      </c>
      <c r="C3786">
        <v>4.2</v>
      </c>
      <c r="D3786">
        <v>61692</v>
      </c>
      <c r="E3786" t="s">
        <v>256</v>
      </c>
      <c r="F3786" t="s">
        <v>89</v>
      </c>
      <c r="G3786" t="s">
        <v>23</v>
      </c>
      <c r="H3786" t="s">
        <v>24</v>
      </c>
      <c r="I3786" t="s">
        <v>25</v>
      </c>
      <c r="J3786" t="s">
        <v>5320</v>
      </c>
      <c r="K3786" t="s">
        <v>357</v>
      </c>
      <c r="L3786" t="s">
        <v>5418</v>
      </c>
      <c r="M3786" t="s">
        <v>54</v>
      </c>
      <c r="N3786">
        <f t="shared" si="413"/>
        <v>0</v>
      </c>
      <c r="O3786" t="str">
        <f t="shared" si="414"/>
        <v>No</v>
      </c>
      <c r="P3786">
        <f t="shared" si="415"/>
        <v>0</v>
      </c>
      <c r="Q3786">
        <f t="shared" si="416"/>
        <v>4813937689</v>
      </c>
      <c r="R3786">
        <f t="shared" si="417"/>
        <v>4.1933383153624479</v>
      </c>
      <c r="S3786" t="str">
        <f t="shared" si="418"/>
        <v>Acceptable</v>
      </c>
      <c r="T3786">
        <f>ROUNDUP(C3786,0)</f>
        <v>5</v>
      </c>
      <c r="U3786">
        <f>ROUNDDOWN(C3786,0)</f>
        <v>4</v>
      </c>
      <c r="V3786">
        <f>RIGHT(K3786,2)+2000</f>
        <v>2018</v>
      </c>
      <c r="W3786" t="str">
        <f>INDEX(_xlfn.TEXTSPLIT(K3786,"-"),1,2)</f>
        <v>Jul</v>
      </c>
      <c r="X3786" t="str">
        <f>INDEX(_xlfn.TEXTSPLIT(K3786,"-"),1,1)</f>
        <v>25</v>
      </c>
      <c r="Y3786">
        <f>INDEX(months!B:B,MATCH(Sheet1!W3786,months!A:A,0))</f>
        <v>7</v>
      </c>
      <c r="Z3786">
        <f t="shared" si="419"/>
        <v>43306</v>
      </c>
    </row>
    <row r="3787" spans="1:26" x14ac:dyDescent="0.2">
      <c r="A3787" t="s">
        <v>5318</v>
      </c>
      <c r="B3787" t="s">
        <v>5319</v>
      </c>
      <c r="C3787">
        <v>4.5</v>
      </c>
      <c r="D3787">
        <v>249919</v>
      </c>
      <c r="E3787" t="s">
        <v>46</v>
      </c>
      <c r="F3787" t="s">
        <v>89</v>
      </c>
      <c r="G3787" t="s">
        <v>23</v>
      </c>
      <c r="H3787" t="s">
        <v>24</v>
      </c>
      <c r="I3787" t="s">
        <v>124</v>
      </c>
      <c r="J3787" t="s">
        <v>5320</v>
      </c>
      <c r="K3787" t="s">
        <v>115</v>
      </c>
      <c r="L3787" t="s">
        <v>46</v>
      </c>
      <c r="M3787" t="s">
        <v>46</v>
      </c>
      <c r="N3787">
        <f t="shared" si="413"/>
        <v>0</v>
      </c>
      <c r="O3787" t="str">
        <f t="shared" si="414"/>
        <v>No</v>
      </c>
      <c r="P3787">
        <f t="shared" si="415"/>
        <v>0</v>
      </c>
      <c r="Q3787">
        <f t="shared" si="416"/>
        <v>4813937689</v>
      </c>
      <c r="R3787">
        <f t="shared" si="417"/>
        <v>4.1933383153624479</v>
      </c>
      <c r="S3787" t="str">
        <f t="shared" si="418"/>
        <v>Acceptable</v>
      </c>
      <c r="T3787">
        <f>ROUNDUP(C3787,0)</f>
        <v>5</v>
      </c>
      <c r="U3787">
        <f>ROUNDDOWN(C3787,0)</f>
        <v>4</v>
      </c>
      <c r="V3787">
        <f>RIGHT(K3787,2)+2000</f>
        <v>2018</v>
      </c>
      <c r="W3787" t="str">
        <f>INDEX(_xlfn.TEXTSPLIT(K3787,"-"),1,2)</f>
        <v>Jul</v>
      </c>
      <c r="X3787" t="str">
        <f>INDEX(_xlfn.TEXTSPLIT(K3787,"-"),1,1)</f>
        <v>30</v>
      </c>
      <c r="Y3787">
        <f>INDEX(months!B:B,MATCH(Sheet1!W3787,months!A:A,0))</f>
        <v>7</v>
      </c>
      <c r="Z3787">
        <f t="shared" si="419"/>
        <v>43311</v>
      </c>
    </row>
    <row r="3788" spans="1:26" x14ac:dyDescent="0.2">
      <c r="A3788" t="s">
        <v>5419</v>
      </c>
      <c r="B3788" t="s">
        <v>5319</v>
      </c>
      <c r="C3788">
        <v>4.3</v>
      </c>
      <c r="D3788">
        <v>3684</v>
      </c>
      <c r="E3788" t="s">
        <v>46</v>
      </c>
      <c r="F3788" t="s">
        <v>50</v>
      </c>
      <c r="G3788" t="s">
        <v>23</v>
      </c>
      <c r="H3788" t="s">
        <v>24</v>
      </c>
      <c r="I3788" t="s">
        <v>124</v>
      </c>
      <c r="J3788" t="s">
        <v>5320</v>
      </c>
      <c r="K3788" t="s">
        <v>173</v>
      </c>
      <c r="L3788" t="s">
        <v>46</v>
      </c>
      <c r="M3788" t="s">
        <v>46</v>
      </c>
      <c r="N3788">
        <f t="shared" si="413"/>
        <v>0</v>
      </c>
      <c r="O3788" t="str">
        <f t="shared" si="414"/>
        <v>No</v>
      </c>
      <c r="P3788">
        <f t="shared" si="415"/>
        <v>0</v>
      </c>
      <c r="Q3788">
        <f t="shared" si="416"/>
        <v>4813937689</v>
      </c>
      <c r="R3788">
        <f t="shared" si="417"/>
        <v>4.1933383153624479</v>
      </c>
      <c r="S3788" t="str">
        <f t="shared" si="418"/>
        <v>Acceptable</v>
      </c>
      <c r="T3788">
        <f>ROUNDUP(C3788,0)</f>
        <v>5</v>
      </c>
      <c r="U3788">
        <f>ROUNDDOWN(C3788,0)</f>
        <v>4</v>
      </c>
      <c r="V3788">
        <f>RIGHT(K3788,2)+2000</f>
        <v>2018</v>
      </c>
      <c r="W3788" t="str">
        <f>INDEX(_xlfn.TEXTSPLIT(K3788,"-"),1,2)</f>
        <v>Aug</v>
      </c>
      <c r="X3788" t="str">
        <f>INDEX(_xlfn.TEXTSPLIT(K3788,"-"),1,1)</f>
        <v>2</v>
      </c>
      <c r="Y3788">
        <f>INDEX(months!B:B,MATCH(Sheet1!W3788,months!A:A,0))</f>
        <v>8</v>
      </c>
      <c r="Z3788">
        <f t="shared" si="419"/>
        <v>43314</v>
      </c>
    </row>
    <row r="3789" spans="1:26" x14ac:dyDescent="0.2">
      <c r="A3789" t="s">
        <v>5420</v>
      </c>
      <c r="B3789" t="s">
        <v>5319</v>
      </c>
      <c r="C3789">
        <v>4</v>
      </c>
      <c r="D3789">
        <v>18976</v>
      </c>
      <c r="E3789" t="s">
        <v>223</v>
      </c>
      <c r="F3789" t="s">
        <v>65</v>
      </c>
      <c r="G3789" t="s">
        <v>23</v>
      </c>
      <c r="H3789" t="s">
        <v>24</v>
      </c>
      <c r="I3789" t="s">
        <v>124</v>
      </c>
      <c r="J3789" t="s">
        <v>5320</v>
      </c>
      <c r="K3789" t="s">
        <v>102</v>
      </c>
      <c r="L3789" t="s">
        <v>5421</v>
      </c>
      <c r="M3789" t="s">
        <v>274</v>
      </c>
      <c r="N3789">
        <f t="shared" si="413"/>
        <v>0</v>
      </c>
      <c r="O3789" t="str">
        <f t="shared" si="414"/>
        <v>No</v>
      </c>
      <c r="P3789">
        <f t="shared" si="415"/>
        <v>0</v>
      </c>
      <c r="Q3789">
        <f t="shared" si="416"/>
        <v>4813937689</v>
      </c>
      <c r="R3789">
        <f t="shared" si="417"/>
        <v>4.1933383153624479</v>
      </c>
      <c r="S3789" t="str">
        <f t="shared" si="418"/>
        <v>Acceptable</v>
      </c>
      <c r="T3789">
        <f>ROUNDUP(C3789,0)</f>
        <v>4</v>
      </c>
      <c r="U3789">
        <f>ROUNDDOWN(C3789,0)</f>
        <v>4</v>
      </c>
      <c r="V3789">
        <f>RIGHT(K3789,2)+2000</f>
        <v>2018</v>
      </c>
      <c r="W3789" t="str">
        <f>INDEX(_xlfn.TEXTSPLIT(K3789,"-"),1,2)</f>
        <v>Jun</v>
      </c>
      <c r="X3789" t="str">
        <f>INDEX(_xlfn.TEXTSPLIT(K3789,"-"),1,1)</f>
        <v>6</v>
      </c>
      <c r="Y3789">
        <f>INDEX(months!B:B,MATCH(Sheet1!W3789,months!A:A,0))</f>
        <v>6</v>
      </c>
      <c r="Z3789">
        <f t="shared" si="419"/>
        <v>43257</v>
      </c>
    </row>
    <row r="3790" spans="1:26" x14ac:dyDescent="0.2">
      <c r="A3790" t="s">
        <v>5422</v>
      </c>
      <c r="B3790" t="s">
        <v>5319</v>
      </c>
      <c r="C3790">
        <v>4.0999999999999996</v>
      </c>
      <c r="D3790">
        <v>63020</v>
      </c>
      <c r="E3790" t="s">
        <v>46</v>
      </c>
      <c r="F3790" t="s">
        <v>38</v>
      </c>
      <c r="G3790" t="s">
        <v>23</v>
      </c>
      <c r="H3790" t="s">
        <v>24</v>
      </c>
      <c r="I3790" t="s">
        <v>124</v>
      </c>
      <c r="J3790" t="s">
        <v>5320</v>
      </c>
      <c r="K3790" t="s">
        <v>680</v>
      </c>
      <c r="L3790" t="s">
        <v>46</v>
      </c>
      <c r="M3790" t="s">
        <v>46</v>
      </c>
      <c r="N3790">
        <f t="shared" si="413"/>
        <v>0</v>
      </c>
      <c r="O3790" t="str">
        <f t="shared" si="414"/>
        <v>No</v>
      </c>
      <c r="P3790">
        <f t="shared" si="415"/>
        <v>0</v>
      </c>
      <c r="Q3790">
        <f t="shared" si="416"/>
        <v>4813937689</v>
      </c>
      <c r="R3790">
        <f t="shared" si="417"/>
        <v>4.1933383153624479</v>
      </c>
      <c r="S3790" t="str">
        <f t="shared" si="418"/>
        <v>Acceptable</v>
      </c>
      <c r="T3790">
        <f>ROUNDUP(C3790,0)</f>
        <v>5</v>
      </c>
      <c r="U3790">
        <f>ROUNDDOWN(C3790,0)</f>
        <v>4</v>
      </c>
      <c r="V3790">
        <f>RIGHT(K3790,2)+2000</f>
        <v>2018</v>
      </c>
      <c r="W3790" t="str">
        <f>INDEX(_xlfn.TEXTSPLIT(K3790,"-"),1,2)</f>
        <v>Feb</v>
      </c>
      <c r="X3790" t="str">
        <f>INDEX(_xlfn.TEXTSPLIT(K3790,"-"),1,1)</f>
        <v>13</v>
      </c>
      <c r="Y3790">
        <f>INDEX(months!B:B,MATCH(Sheet1!W3790,months!A:A,0))</f>
        <v>2</v>
      </c>
      <c r="Z3790">
        <f t="shared" si="419"/>
        <v>43144</v>
      </c>
    </row>
    <row r="3791" spans="1:26" x14ac:dyDescent="0.2">
      <c r="A3791" t="s">
        <v>5423</v>
      </c>
      <c r="B3791" t="s">
        <v>5319</v>
      </c>
      <c r="C3791">
        <v>4.5999999999999996</v>
      </c>
      <c r="D3791">
        <v>62740</v>
      </c>
      <c r="E3791" t="s">
        <v>248</v>
      </c>
      <c r="F3791" t="s">
        <v>32</v>
      </c>
      <c r="G3791" t="s">
        <v>23</v>
      </c>
      <c r="H3791" t="s">
        <v>24</v>
      </c>
      <c r="I3791" t="s">
        <v>418</v>
      </c>
      <c r="J3791" t="s">
        <v>5320</v>
      </c>
      <c r="K3791" t="s">
        <v>533</v>
      </c>
      <c r="L3791" t="s">
        <v>5424</v>
      </c>
      <c r="M3791" t="s">
        <v>81</v>
      </c>
      <c r="N3791">
        <f t="shared" si="413"/>
        <v>0</v>
      </c>
      <c r="O3791" t="str">
        <f t="shared" si="414"/>
        <v>No</v>
      </c>
      <c r="P3791">
        <f t="shared" si="415"/>
        <v>0</v>
      </c>
      <c r="Q3791">
        <f t="shared" si="416"/>
        <v>4813937689</v>
      </c>
      <c r="R3791">
        <f t="shared" si="417"/>
        <v>4.1933383153624479</v>
      </c>
      <c r="S3791" t="str">
        <f t="shared" si="418"/>
        <v>Acceptable</v>
      </c>
      <c r="T3791">
        <f>ROUNDUP(C3791,0)</f>
        <v>5</v>
      </c>
      <c r="U3791">
        <f>ROUNDDOWN(C3791,0)</f>
        <v>4</v>
      </c>
      <c r="V3791">
        <f>RIGHT(K3791,2)+2000</f>
        <v>2018</v>
      </c>
      <c r="W3791" t="str">
        <f>INDEX(_xlfn.TEXTSPLIT(K3791,"-"),1,2)</f>
        <v>Jun</v>
      </c>
      <c r="X3791" t="str">
        <f>INDEX(_xlfn.TEXTSPLIT(K3791,"-"),1,1)</f>
        <v>16</v>
      </c>
      <c r="Y3791">
        <f>INDEX(months!B:B,MATCH(Sheet1!W3791,months!A:A,0))</f>
        <v>6</v>
      </c>
      <c r="Z3791">
        <f t="shared" si="419"/>
        <v>43267</v>
      </c>
    </row>
    <row r="3792" spans="1:26" x14ac:dyDescent="0.2">
      <c r="A3792" t="s">
        <v>5399</v>
      </c>
      <c r="B3792" t="s">
        <v>5319</v>
      </c>
      <c r="C3792">
        <v>4.0999999999999996</v>
      </c>
      <c r="D3792">
        <v>49259</v>
      </c>
      <c r="E3792" t="s">
        <v>46</v>
      </c>
      <c r="F3792" t="s">
        <v>38</v>
      </c>
      <c r="G3792" t="s">
        <v>23</v>
      </c>
      <c r="H3792" t="s">
        <v>24</v>
      </c>
      <c r="I3792" t="s">
        <v>124</v>
      </c>
      <c r="J3792" t="s">
        <v>5320</v>
      </c>
      <c r="K3792" t="s">
        <v>173</v>
      </c>
      <c r="L3792" t="s">
        <v>46</v>
      </c>
      <c r="M3792" t="s">
        <v>46</v>
      </c>
      <c r="N3792">
        <f t="shared" si="413"/>
        <v>0</v>
      </c>
      <c r="O3792" t="str">
        <f t="shared" si="414"/>
        <v>No</v>
      </c>
      <c r="P3792">
        <f t="shared" si="415"/>
        <v>0</v>
      </c>
      <c r="Q3792">
        <f t="shared" si="416"/>
        <v>4813937689</v>
      </c>
      <c r="R3792">
        <f t="shared" si="417"/>
        <v>4.1933383153624479</v>
      </c>
      <c r="S3792" t="str">
        <f t="shared" si="418"/>
        <v>Acceptable</v>
      </c>
      <c r="T3792">
        <f>ROUNDUP(C3792,0)</f>
        <v>5</v>
      </c>
      <c r="U3792">
        <f>ROUNDDOWN(C3792,0)</f>
        <v>4</v>
      </c>
      <c r="V3792">
        <f>RIGHT(K3792,2)+2000</f>
        <v>2018</v>
      </c>
      <c r="W3792" t="str">
        <f>INDEX(_xlfn.TEXTSPLIT(K3792,"-"),1,2)</f>
        <v>Aug</v>
      </c>
      <c r="X3792" t="str">
        <f>INDEX(_xlfn.TEXTSPLIT(K3792,"-"),1,1)</f>
        <v>2</v>
      </c>
      <c r="Y3792">
        <f>INDEX(months!B:B,MATCH(Sheet1!W3792,months!A:A,0))</f>
        <v>8</v>
      </c>
      <c r="Z3792">
        <f t="shared" si="419"/>
        <v>43314</v>
      </c>
    </row>
    <row r="3793" spans="1:26" x14ac:dyDescent="0.2">
      <c r="A3793" t="s">
        <v>5425</v>
      </c>
      <c r="B3793" t="s">
        <v>5319</v>
      </c>
      <c r="C3793">
        <v>4.5</v>
      </c>
      <c r="D3793">
        <v>76677</v>
      </c>
      <c r="E3793" t="s">
        <v>147</v>
      </c>
      <c r="F3793" t="s">
        <v>65</v>
      </c>
      <c r="G3793" t="s">
        <v>23</v>
      </c>
      <c r="H3793" t="s">
        <v>24</v>
      </c>
      <c r="I3793" t="s">
        <v>124</v>
      </c>
      <c r="J3793" t="s">
        <v>5320</v>
      </c>
      <c r="K3793" t="s">
        <v>5426</v>
      </c>
      <c r="L3793" t="s">
        <v>3810</v>
      </c>
      <c r="M3793" t="s">
        <v>86</v>
      </c>
      <c r="N3793">
        <f t="shared" si="413"/>
        <v>0</v>
      </c>
      <c r="O3793" t="str">
        <f t="shared" si="414"/>
        <v>No</v>
      </c>
      <c r="P3793">
        <f t="shared" si="415"/>
        <v>0</v>
      </c>
      <c r="Q3793">
        <f t="shared" si="416"/>
        <v>4813937689</v>
      </c>
      <c r="R3793">
        <f t="shared" si="417"/>
        <v>4.1933383153624479</v>
      </c>
      <c r="S3793" t="str">
        <f t="shared" si="418"/>
        <v>Acceptable</v>
      </c>
      <c r="T3793">
        <f>ROUNDUP(C3793,0)</f>
        <v>5</v>
      </c>
      <c r="U3793">
        <f>ROUNDDOWN(C3793,0)</f>
        <v>4</v>
      </c>
      <c r="V3793">
        <f>RIGHT(K3793,2)+2000</f>
        <v>2017</v>
      </c>
      <c r="W3793" t="str">
        <f>INDEX(_xlfn.TEXTSPLIT(K3793,"-"),1,2)</f>
        <v>May</v>
      </c>
      <c r="X3793" t="str">
        <f>INDEX(_xlfn.TEXTSPLIT(K3793,"-"),1,1)</f>
        <v>25</v>
      </c>
      <c r="Y3793">
        <f>INDEX(months!B:B,MATCH(Sheet1!W3793,months!A:A,0))</f>
        <v>5</v>
      </c>
      <c r="Z3793">
        <f t="shared" si="419"/>
        <v>42880</v>
      </c>
    </row>
    <row r="3794" spans="1:26" x14ac:dyDescent="0.2">
      <c r="A3794" t="s">
        <v>5331</v>
      </c>
      <c r="B3794" t="s">
        <v>5319</v>
      </c>
      <c r="C3794">
        <v>4</v>
      </c>
      <c r="D3794">
        <v>293080</v>
      </c>
      <c r="E3794" t="s">
        <v>42</v>
      </c>
      <c r="F3794" t="s">
        <v>89</v>
      </c>
      <c r="G3794" t="s">
        <v>23</v>
      </c>
      <c r="H3794" t="s">
        <v>24</v>
      </c>
      <c r="I3794" t="s">
        <v>124</v>
      </c>
      <c r="J3794" t="s">
        <v>5320</v>
      </c>
      <c r="K3794" t="s">
        <v>3021</v>
      </c>
      <c r="L3794" t="s">
        <v>5332</v>
      </c>
      <c r="M3794" t="s">
        <v>54</v>
      </c>
      <c r="N3794">
        <f t="shared" si="413"/>
        <v>0</v>
      </c>
      <c r="O3794" t="str">
        <f t="shared" si="414"/>
        <v>No</v>
      </c>
      <c r="P3794">
        <f t="shared" si="415"/>
        <v>0</v>
      </c>
      <c r="Q3794">
        <f t="shared" si="416"/>
        <v>4813937689</v>
      </c>
      <c r="R3794">
        <f t="shared" si="417"/>
        <v>4.1933383153624479</v>
      </c>
      <c r="S3794" t="str">
        <f t="shared" si="418"/>
        <v>Acceptable</v>
      </c>
      <c r="T3794">
        <f>ROUNDUP(C3794,0)</f>
        <v>4</v>
      </c>
      <c r="U3794">
        <f>ROUNDDOWN(C3794,0)</f>
        <v>4</v>
      </c>
      <c r="V3794">
        <f>RIGHT(K3794,2)+2000</f>
        <v>2018</v>
      </c>
      <c r="W3794" t="str">
        <f>INDEX(_xlfn.TEXTSPLIT(K3794,"-"),1,2)</f>
        <v>Aug</v>
      </c>
      <c r="X3794" t="str">
        <f>INDEX(_xlfn.TEXTSPLIT(K3794,"-"),1,1)</f>
        <v>6</v>
      </c>
      <c r="Y3794">
        <f>INDEX(months!B:B,MATCH(Sheet1!W3794,months!A:A,0))</f>
        <v>8</v>
      </c>
      <c r="Z3794">
        <f t="shared" si="419"/>
        <v>43318</v>
      </c>
    </row>
    <row r="3795" spans="1:26" x14ac:dyDescent="0.2">
      <c r="A3795" t="s">
        <v>5427</v>
      </c>
      <c r="B3795" t="s">
        <v>5319</v>
      </c>
      <c r="C3795">
        <v>4.2</v>
      </c>
      <c r="D3795">
        <v>78154</v>
      </c>
      <c r="E3795" t="s">
        <v>83</v>
      </c>
      <c r="F3795" t="s">
        <v>65</v>
      </c>
      <c r="G3795" t="s">
        <v>23</v>
      </c>
      <c r="H3795" t="s">
        <v>24</v>
      </c>
      <c r="I3795" t="s">
        <v>124</v>
      </c>
      <c r="J3795" t="s">
        <v>5320</v>
      </c>
      <c r="K3795" t="s">
        <v>97</v>
      </c>
      <c r="L3795" t="s">
        <v>5428</v>
      </c>
      <c r="M3795" t="s">
        <v>54</v>
      </c>
      <c r="N3795">
        <f t="shared" si="413"/>
        <v>0</v>
      </c>
      <c r="O3795" t="str">
        <f t="shared" si="414"/>
        <v>No</v>
      </c>
      <c r="P3795">
        <f t="shared" si="415"/>
        <v>0</v>
      </c>
      <c r="Q3795">
        <f t="shared" si="416"/>
        <v>4813937689</v>
      </c>
      <c r="R3795">
        <f t="shared" si="417"/>
        <v>4.1933383153624479</v>
      </c>
      <c r="S3795" t="str">
        <f t="shared" si="418"/>
        <v>Acceptable</v>
      </c>
      <c r="T3795">
        <f>ROUNDUP(C3795,0)</f>
        <v>5</v>
      </c>
      <c r="U3795">
        <f>ROUNDDOWN(C3795,0)</f>
        <v>4</v>
      </c>
      <c r="V3795">
        <f>RIGHT(K3795,2)+2000</f>
        <v>2018</v>
      </c>
      <c r="W3795" t="str">
        <f>INDEX(_xlfn.TEXTSPLIT(K3795,"-"),1,2)</f>
        <v>Aug</v>
      </c>
      <c r="X3795" t="str">
        <f>INDEX(_xlfn.TEXTSPLIT(K3795,"-"),1,1)</f>
        <v>3</v>
      </c>
      <c r="Y3795">
        <f>INDEX(months!B:B,MATCH(Sheet1!W3795,months!A:A,0))</f>
        <v>8</v>
      </c>
      <c r="Z3795">
        <f t="shared" si="419"/>
        <v>43315</v>
      </c>
    </row>
    <row r="3796" spans="1:26" x14ac:dyDescent="0.2">
      <c r="A3796" t="s">
        <v>5429</v>
      </c>
      <c r="B3796" t="s">
        <v>5319</v>
      </c>
      <c r="C3796">
        <v>4.3</v>
      </c>
      <c r="D3796">
        <v>479594</v>
      </c>
      <c r="E3796" t="s">
        <v>308</v>
      </c>
      <c r="F3796" t="s">
        <v>89</v>
      </c>
      <c r="G3796" t="s">
        <v>23</v>
      </c>
      <c r="H3796" t="s">
        <v>24</v>
      </c>
      <c r="I3796" t="s">
        <v>44</v>
      </c>
      <c r="J3796" t="s">
        <v>5320</v>
      </c>
      <c r="K3796" t="s">
        <v>249</v>
      </c>
      <c r="L3796" t="s">
        <v>5430</v>
      </c>
      <c r="M3796" t="s">
        <v>86</v>
      </c>
      <c r="N3796">
        <f t="shared" si="413"/>
        <v>0</v>
      </c>
      <c r="O3796" t="str">
        <f t="shared" si="414"/>
        <v>No</v>
      </c>
      <c r="P3796">
        <f t="shared" si="415"/>
        <v>0</v>
      </c>
      <c r="Q3796">
        <f t="shared" si="416"/>
        <v>4813937689</v>
      </c>
      <c r="R3796">
        <f t="shared" si="417"/>
        <v>4.1933383153624479</v>
      </c>
      <c r="S3796" t="str">
        <f t="shared" si="418"/>
        <v>Acceptable</v>
      </c>
      <c r="T3796">
        <f>ROUNDUP(C3796,0)</f>
        <v>5</v>
      </c>
      <c r="U3796">
        <f>ROUNDDOWN(C3796,0)</f>
        <v>4</v>
      </c>
      <c r="V3796">
        <f>RIGHT(K3796,2)+2000</f>
        <v>2018</v>
      </c>
      <c r="W3796" t="str">
        <f>INDEX(_xlfn.TEXTSPLIT(K3796,"-"),1,2)</f>
        <v>Jul</v>
      </c>
      <c r="X3796" t="str">
        <f>INDEX(_xlfn.TEXTSPLIT(K3796,"-"),1,1)</f>
        <v>28</v>
      </c>
      <c r="Y3796">
        <f>INDEX(months!B:B,MATCH(Sheet1!W3796,months!A:A,0))</f>
        <v>7</v>
      </c>
      <c r="Z3796">
        <f t="shared" si="419"/>
        <v>43309</v>
      </c>
    </row>
    <row r="3797" spans="1:26" x14ac:dyDescent="0.2">
      <c r="A3797" t="s">
        <v>5431</v>
      </c>
      <c r="B3797" t="s">
        <v>5319</v>
      </c>
      <c r="C3797">
        <v>4.2</v>
      </c>
      <c r="D3797">
        <v>201737</v>
      </c>
      <c r="E3797" t="s">
        <v>46</v>
      </c>
      <c r="F3797" t="s">
        <v>89</v>
      </c>
      <c r="G3797" t="s">
        <v>23</v>
      </c>
      <c r="H3797" t="s">
        <v>24</v>
      </c>
      <c r="I3797" t="s">
        <v>124</v>
      </c>
      <c r="J3797" t="s">
        <v>5320</v>
      </c>
      <c r="K3797" t="s">
        <v>75</v>
      </c>
      <c r="L3797" t="s">
        <v>46</v>
      </c>
      <c r="M3797" t="s">
        <v>46</v>
      </c>
      <c r="N3797">
        <f t="shared" si="413"/>
        <v>0</v>
      </c>
      <c r="O3797" t="str">
        <f t="shared" si="414"/>
        <v>No</v>
      </c>
      <c r="P3797">
        <f t="shared" si="415"/>
        <v>0</v>
      </c>
      <c r="Q3797">
        <f t="shared" si="416"/>
        <v>4813937689</v>
      </c>
      <c r="R3797">
        <f t="shared" si="417"/>
        <v>4.1933383153624479</v>
      </c>
      <c r="S3797" t="str">
        <f t="shared" si="418"/>
        <v>Acceptable</v>
      </c>
      <c r="T3797">
        <f>ROUNDUP(C3797,0)</f>
        <v>5</v>
      </c>
      <c r="U3797">
        <f>ROUNDDOWN(C3797,0)</f>
        <v>4</v>
      </c>
      <c r="V3797">
        <f>RIGHT(K3797,2)+2000</f>
        <v>2018</v>
      </c>
      <c r="W3797" t="str">
        <f>INDEX(_xlfn.TEXTSPLIT(K3797,"-"),1,2)</f>
        <v>Jul</v>
      </c>
      <c r="X3797" t="str">
        <f>INDEX(_xlfn.TEXTSPLIT(K3797,"-"),1,1)</f>
        <v>3</v>
      </c>
      <c r="Y3797">
        <f>INDEX(months!B:B,MATCH(Sheet1!W3797,months!A:A,0))</f>
        <v>7</v>
      </c>
      <c r="Z3797">
        <f t="shared" si="419"/>
        <v>43284</v>
      </c>
    </row>
    <row r="3798" spans="1:26" x14ac:dyDescent="0.2">
      <c r="A3798" t="s">
        <v>5355</v>
      </c>
      <c r="B3798" t="s">
        <v>5319</v>
      </c>
      <c r="C3798">
        <v>4.3</v>
      </c>
      <c r="D3798">
        <v>11667403</v>
      </c>
      <c r="E3798" t="s">
        <v>46</v>
      </c>
      <c r="F3798" t="s">
        <v>799</v>
      </c>
      <c r="G3798" t="s">
        <v>23</v>
      </c>
      <c r="H3798" t="s">
        <v>24</v>
      </c>
      <c r="I3798" t="s">
        <v>418</v>
      </c>
      <c r="J3798" t="s">
        <v>5320</v>
      </c>
      <c r="K3798" t="s">
        <v>3021</v>
      </c>
      <c r="L3798" t="s">
        <v>46</v>
      </c>
      <c r="M3798" t="s">
        <v>46</v>
      </c>
      <c r="N3798">
        <f t="shared" si="413"/>
        <v>0</v>
      </c>
      <c r="O3798" t="str">
        <f t="shared" si="414"/>
        <v>No</v>
      </c>
      <c r="P3798">
        <f t="shared" si="415"/>
        <v>0</v>
      </c>
      <c r="Q3798">
        <f t="shared" si="416"/>
        <v>4813937689</v>
      </c>
      <c r="R3798">
        <f t="shared" si="417"/>
        <v>4.1933383153624479</v>
      </c>
      <c r="S3798" t="str">
        <f t="shared" si="418"/>
        <v>Acceptable</v>
      </c>
      <c r="T3798">
        <f>ROUNDUP(C3798,0)</f>
        <v>5</v>
      </c>
      <c r="U3798">
        <f>ROUNDDOWN(C3798,0)</f>
        <v>4</v>
      </c>
      <c r="V3798">
        <f>RIGHT(K3798,2)+2000</f>
        <v>2018</v>
      </c>
      <c r="W3798" t="str">
        <f>INDEX(_xlfn.TEXTSPLIT(K3798,"-"),1,2)</f>
        <v>Aug</v>
      </c>
      <c r="X3798" t="str">
        <f>INDEX(_xlfn.TEXTSPLIT(K3798,"-"),1,1)</f>
        <v>6</v>
      </c>
      <c r="Y3798">
        <f>INDEX(months!B:B,MATCH(Sheet1!W3798,months!A:A,0))</f>
        <v>8</v>
      </c>
      <c r="Z3798">
        <f t="shared" si="419"/>
        <v>43318</v>
      </c>
    </row>
    <row r="3799" spans="1:26" x14ac:dyDescent="0.2">
      <c r="A3799" t="s">
        <v>5432</v>
      </c>
      <c r="B3799" t="s">
        <v>5319</v>
      </c>
      <c r="C3799">
        <v>4.2</v>
      </c>
      <c r="D3799">
        <v>233305</v>
      </c>
      <c r="E3799" t="s">
        <v>74</v>
      </c>
      <c r="F3799" t="s">
        <v>89</v>
      </c>
      <c r="G3799" t="s">
        <v>23</v>
      </c>
      <c r="H3799" t="s">
        <v>24</v>
      </c>
      <c r="I3799" t="s">
        <v>25</v>
      </c>
      <c r="J3799" t="s">
        <v>5320</v>
      </c>
      <c r="K3799" t="s">
        <v>97</v>
      </c>
      <c r="L3799" t="s">
        <v>5433</v>
      </c>
      <c r="M3799" t="s">
        <v>237</v>
      </c>
      <c r="N3799">
        <f t="shared" si="413"/>
        <v>0</v>
      </c>
      <c r="O3799" t="str">
        <f t="shared" si="414"/>
        <v>No</v>
      </c>
      <c r="P3799">
        <f t="shared" si="415"/>
        <v>0</v>
      </c>
      <c r="Q3799">
        <f t="shared" si="416"/>
        <v>4813937689</v>
      </c>
      <c r="R3799">
        <f t="shared" si="417"/>
        <v>4.1933383153624479</v>
      </c>
      <c r="S3799" t="str">
        <f t="shared" si="418"/>
        <v>Acceptable</v>
      </c>
      <c r="T3799">
        <f>ROUNDUP(C3799,0)</f>
        <v>5</v>
      </c>
      <c r="U3799">
        <f>ROUNDDOWN(C3799,0)</f>
        <v>4</v>
      </c>
      <c r="V3799">
        <f>RIGHT(K3799,2)+2000</f>
        <v>2018</v>
      </c>
      <c r="W3799" t="str">
        <f>INDEX(_xlfn.TEXTSPLIT(K3799,"-"),1,2)</f>
        <v>Aug</v>
      </c>
      <c r="X3799" t="str">
        <f>INDEX(_xlfn.TEXTSPLIT(K3799,"-"),1,1)</f>
        <v>3</v>
      </c>
      <c r="Y3799">
        <f>INDEX(months!B:B,MATCH(Sheet1!W3799,months!A:A,0))</f>
        <v>8</v>
      </c>
      <c r="Z3799">
        <f t="shared" si="419"/>
        <v>43315</v>
      </c>
    </row>
    <row r="3800" spans="1:26" x14ac:dyDescent="0.2">
      <c r="A3800" t="s">
        <v>5434</v>
      </c>
      <c r="B3800" t="s">
        <v>5319</v>
      </c>
      <c r="C3800">
        <v>4</v>
      </c>
      <c r="D3800">
        <v>80368</v>
      </c>
      <c r="E3800" t="s">
        <v>46</v>
      </c>
      <c r="F3800" t="s">
        <v>89</v>
      </c>
      <c r="G3800" t="s">
        <v>23</v>
      </c>
      <c r="H3800" t="s">
        <v>24</v>
      </c>
      <c r="I3800" t="s">
        <v>25</v>
      </c>
      <c r="J3800" t="s">
        <v>5320</v>
      </c>
      <c r="K3800" t="s">
        <v>491</v>
      </c>
      <c r="L3800" t="s">
        <v>46</v>
      </c>
      <c r="M3800" t="s">
        <v>46</v>
      </c>
      <c r="N3800">
        <f t="shared" si="413"/>
        <v>0</v>
      </c>
      <c r="O3800" t="str">
        <f t="shared" si="414"/>
        <v>No</v>
      </c>
      <c r="P3800">
        <f t="shared" si="415"/>
        <v>0</v>
      </c>
      <c r="Q3800">
        <f t="shared" si="416"/>
        <v>4813937689</v>
      </c>
      <c r="R3800">
        <f t="shared" si="417"/>
        <v>4.1933383153624479</v>
      </c>
      <c r="S3800" t="str">
        <f t="shared" si="418"/>
        <v>Acceptable</v>
      </c>
      <c r="T3800">
        <f>ROUNDUP(C3800,0)</f>
        <v>4</v>
      </c>
      <c r="U3800">
        <f>ROUNDDOWN(C3800,0)</f>
        <v>4</v>
      </c>
      <c r="V3800">
        <f>RIGHT(K3800,2)+2000</f>
        <v>2018</v>
      </c>
      <c r="W3800" t="str">
        <f>INDEX(_xlfn.TEXTSPLIT(K3800,"-"),1,2)</f>
        <v>May</v>
      </c>
      <c r="X3800" t="str">
        <f>INDEX(_xlfn.TEXTSPLIT(K3800,"-"),1,1)</f>
        <v>17</v>
      </c>
      <c r="Y3800">
        <f>INDEX(months!B:B,MATCH(Sheet1!W3800,months!A:A,0))</f>
        <v>5</v>
      </c>
      <c r="Z3800">
        <f t="shared" si="419"/>
        <v>43237</v>
      </c>
    </row>
    <row r="3801" spans="1:26" x14ac:dyDescent="0.2">
      <c r="A3801" t="s">
        <v>5435</v>
      </c>
      <c r="B3801" t="s">
        <v>5319</v>
      </c>
      <c r="C3801">
        <v>4.2</v>
      </c>
      <c r="D3801">
        <v>23292</v>
      </c>
      <c r="E3801" t="s">
        <v>31</v>
      </c>
      <c r="F3801" t="s">
        <v>65</v>
      </c>
      <c r="G3801" t="s">
        <v>23</v>
      </c>
      <c r="H3801" t="s">
        <v>24</v>
      </c>
      <c r="I3801" t="s">
        <v>124</v>
      </c>
      <c r="J3801" t="s">
        <v>5320</v>
      </c>
      <c r="K3801" t="s">
        <v>390</v>
      </c>
      <c r="L3801" t="s">
        <v>5436</v>
      </c>
      <c r="M3801" t="s">
        <v>81</v>
      </c>
      <c r="N3801">
        <f t="shared" si="413"/>
        <v>0</v>
      </c>
      <c r="O3801" t="str">
        <f t="shared" si="414"/>
        <v>No</v>
      </c>
      <c r="P3801">
        <f t="shared" si="415"/>
        <v>0</v>
      </c>
      <c r="Q3801">
        <f t="shared" si="416"/>
        <v>4813937689</v>
      </c>
      <c r="R3801">
        <f t="shared" si="417"/>
        <v>4.1933383153624479</v>
      </c>
      <c r="S3801" t="str">
        <f t="shared" si="418"/>
        <v>Acceptable</v>
      </c>
      <c r="T3801">
        <f>ROUNDUP(C3801,0)</f>
        <v>5</v>
      </c>
      <c r="U3801">
        <f>ROUNDDOWN(C3801,0)</f>
        <v>4</v>
      </c>
      <c r="V3801">
        <f>RIGHT(K3801,2)+2000</f>
        <v>2018</v>
      </c>
      <c r="W3801" t="str">
        <f>INDEX(_xlfn.TEXTSPLIT(K3801,"-"),1,2)</f>
        <v>May</v>
      </c>
      <c r="X3801" t="str">
        <f>INDEX(_xlfn.TEXTSPLIT(K3801,"-"),1,1)</f>
        <v>24</v>
      </c>
      <c r="Y3801">
        <f>INDEX(months!B:B,MATCH(Sheet1!W3801,months!A:A,0))</f>
        <v>5</v>
      </c>
      <c r="Z3801">
        <f t="shared" si="419"/>
        <v>43244</v>
      </c>
    </row>
    <row r="3802" spans="1:26" x14ac:dyDescent="0.2">
      <c r="A3802" t="s">
        <v>5325</v>
      </c>
      <c r="B3802" t="s">
        <v>5319</v>
      </c>
      <c r="C3802">
        <v>4.3</v>
      </c>
      <c r="D3802">
        <v>296781</v>
      </c>
      <c r="E3802" t="s">
        <v>46</v>
      </c>
      <c r="F3802" t="s">
        <v>89</v>
      </c>
      <c r="G3802" t="s">
        <v>23</v>
      </c>
      <c r="H3802" t="s">
        <v>24</v>
      </c>
      <c r="I3802" t="s">
        <v>124</v>
      </c>
      <c r="J3802" t="s">
        <v>5320</v>
      </c>
      <c r="K3802" t="s">
        <v>297</v>
      </c>
      <c r="L3802" t="s">
        <v>46</v>
      </c>
      <c r="M3802" t="s">
        <v>46</v>
      </c>
      <c r="N3802">
        <f t="shared" si="413"/>
        <v>0</v>
      </c>
      <c r="O3802" t="str">
        <f t="shared" si="414"/>
        <v>No</v>
      </c>
      <c r="P3802">
        <f t="shared" si="415"/>
        <v>0</v>
      </c>
      <c r="Q3802">
        <f t="shared" si="416"/>
        <v>4813937689</v>
      </c>
      <c r="R3802">
        <f t="shared" si="417"/>
        <v>4.1933383153624479</v>
      </c>
      <c r="S3802" t="str">
        <f t="shared" si="418"/>
        <v>Acceptable</v>
      </c>
      <c r="T3802">
        <f>ROUNDUP(C3802,0)</f>
        <v>5</v>
      </c>
      <c r="U3802">
        <f>ROUNDDOWN(C3802,0)</f>
        <v>4</v>
      </c>
      <c r="V3802">
        <f>RIGHT(K3802,2)+2000</f>
        <v>2018</v>
      </c>
      <c r="W3802" t="str">
        <f>INDEX(_xlfn.TEXTSPLIT(K3802,"-"),1,2)</f>
        <v>Jul</v>
      </c>
      <c r="X3802" t="str">
        <f>INDEX(_xlfn.TEXTSPLIT(K3802,"-"),1,1)</f>
        <v>24</v>
      </c>
      <c r="Y3802">
        <f>INDEX(months!B:B,MATCH(Sheet1!W3802,months!A:A,0))</f>
        <v>7</v>
      </c>
      <c r="Z3802">
        <f t="shared" si="419"/>
        <v>43305</v>
      </c>
    </row>
    <row r="3803" spans="1:26" x14ac:dyDescent="0.2">
      <c r="A3803" t="s">
        <v>5414</v>
      </c>
      <c r="B3803" t="s">
        <v>5319</v>
      </c>
      <c r="C3803">
        <v>4</v>
      </c>
      <c r="D3803">
        <v>24790</v>
      </c>
      <c r="E3803" t="s">
        <v>46</v>
      </c>
      <c r="F3803" t="s">
        <v>65</v>
      </c>
      <c r="G3803" t="s">
        <v>23</v>
      </c>
      <c r="H3803" t="s">
        <v>24</v>
      </c>
      <c r="I3803" t="s">
        <v>25</v>
      </c>
      <c r="J3803" t="s">
        <v>5320</v>
      </c>
      <c r="K3803" t="s">
        <v>187</v>
      </c>
      <c r="L3803" t="s">
        <v>46</v>
      </c>
      <c r="M3803" t="s">
        <v>46</v>
      </c>
      <c r="N3803">
        <f t="shared" si="413"/>
        <v>0</v>
      </c>
      <c r="O3803" t="str">
        <f t="shared" si="414"/>
        <v>No</v>
      </c>
      <c r="P3803">
        <f t="shared" si="415"/>
        <v>0</v>
      </c>
      <c r="Q3803">
        <f t="shared" si="416"/>
        <v>4813937689</v>
      </c>
      <c r="R3803">
        <f t="shared" si="417"/>
        <v>4.1933383153624479</v>
      </c>
      <c r="S3803" t="str">
        <f t="shared" si="418"/>
        <v>Acceptable</v>
      </c>
      <c r="T3803">
        <f>ROUNDUP(C3803,0)</f>
        <v>4</v>
      </c>
      <c r="U3803">
        <f>ROUNDDOWN(C3803,0)</f>
        <v>4</v>
      </c>
      <c r="V3803">
        <f>RIGHT(K3803,2)+2000</f>
        <v>2018</v>
      </c>
      <c r="W3803" t="str">
        <f>INDEX(_xlfn.TEXTSPLIT(K3803,"-"),1,2)</f>
        <v>Jul</v>
      </c>
      <c r="X3803" t="str">
        <f>INDEX(_xlfn.TEXTSPLIT(K3803,"-"),1,1)</f>
        <v>20</v>
      </c>
      <c r="Y3803">
        <f>INDEX(months!B:B,MATCH(Sheet1!W3803,months!A:A,0))</f>
        <v>7</v>
      </c>
      <c r="Z3803">
        <f t="shared" si="419"/>
        <v>43301</v>
      </c>
    </row>
    <row r="3804" spans="1:26" x14ac:dyDescent="0.2">
      <c r="A3804" t="s">
        <v>5318</v>
      </c>
      <c r="B3804" t="s">
        <v>5319</v>
      </c>
      <c r="C3804">
        <v>4.5</v>
      </c>
      <c r="D3804">
        <v>249919</v>
      </c>
      <c r="E3804" t="s">
        <v>46</v>
      </c>
      <c r="F3804" t="s">
        <v>89</v>
      </c>
      <c r="G3804" t="s">
        <v>23</v>
      </c>
      <c r="H3804" t="s">
        <v>24</v>
      </c>
      <c r="I3804" t="s">
        <v>124</v>
      </c>
      <c r="J3804" t="s">
        <v>5320</v>
      </c>
      <c r="K3804" t="s">
        <v>115</v>
      </c>
      <c r="L3804" t="s">
        <v>46</v>
      </c>
      <c r="M3804" t="s">
        <v>46</v>
      </c>
      <c r="N3804">
        <f t="shared" si="413"/>
        <v>0</v>
      </c>
      <c r="O3804" t="str">
        <f t="shared" si="414"/>
        <v>No</v>
      </c>
      <c r="P3804">
        <f t="shared" si="415"/>
        <v>0</v>
      </c>
      <c r="Q3804">
        <f t="shared" si="416"/>
        <v>4813937689</v>
      </c>
      <c r="R3804">
        <f t="shared" si="417"/>
        <v>4.1933383153624479</v>
      </c>
      <c r="S3804" t="str">
        <f t="shared" si="418"/>
        <v>Acceptable</v>
      </c>
      <c r="T3804">
        <f>ROUNDUP(C3804,0)</f>
        <v>5</v>
      </c>
      <c r="U3804">
        <f>ROUNDDOWN(C3804,0)</f>
        <v>4</v>
      </c>
      <c r="V3804">
        <f>RIGHT(K3804,2)+2000</f>
        <v>2018</v>
      </c>
      <c r="W3804" t="str">
        <f>INDEX(_xlfn.TEXTSPLIT(K3804,"-"),1,2)</f>
        <v>Jul</v>
      </c>
      <c r="X3804" t="str">
        <f>INDEX(_xlfn.TEXTSPLIT(K3804,"-"),1,1)</f>
        <v>30</v>
      </c>
      <c r="Y3804">
        <f>INDEX(months!B:B,MATCH(Sheet1!W3804,months!A:A,0))</f>
        <v>7</v>
      </c>
      <c r="Z3804">
        <f t="shared" si="419"/>
        <v>43311</v>
      </c>
    </row>
    <row r="3805" spans="1:26" x14ac:dyDescent="0.2">
      <c r="A3805" t="s">
        <v>5437</v>
      </c>
      <c r="B3805" t="s">
        <v>5319</v>
      </c>
      <c r="C3805">
        <v>4.3</v>
      </c>
      <c r="D3805">
        <v>23641</v>
      </c>
      <c r="E3805" t="s">
        <v>132</v>
      </c>
      <c r="F3805" t="s">
        <v>65</v>
      </c>
      <c r="G3805" t="s">
        <v>23</v>
      </c>
      <c r="H3805" t="s">
        <v>24</v>
      </c>
      <c r="I3805" t="s">
        <v>124</v>
      </c>
      <c r="J3805" t="s">
        <v>5320</v>
      </c>
      <c r="K3805" t="s">
        <v>503</v>
      </c>
      <c r="L3805" t="s">
        <v>1805</v>
      </c>
      <c r="M3805" t="s">
        <v>81</v>
      </c>
      <c r="N3805">
        <f t="shared" si="413"/>
        <v>0</v>
      </c>
      <c r="O3805" t="str">
        <f t="shared" si="414"/>
        <v>No</v>
      </c>
      <c r="P3805">
        <f t="shared" si="415"/>
        <v>0</v>
      </c>
      <c r="Q3805">
        <f t="shared" si="416"/>
        <v>4813937689</v>
      </c>
      <c r="R3805">
        <f t="shared" si="417"/>
        <v>4.1933383153624479</v>
      </c>
      <c r="S3805" t="str">
        <f t="shared" si="418"/>
        <v>Acceptable</v>
      </c>
      <c r="T3805">
        <f>ROUNDUP(C3805,0)</f>
        <v>5</v>
      </c>
      <c r="U3805">
        <f>ROUNDDOWN(C3805,0)</f>
        <v>4</v>
      </c>
      <c r="V3805">
        <f>RIGHT(K3805,2)+2000</f>
        <v>2018</v>
      </c>
      <c r="W3805" t="str">
        <f>INDEX(_xlfn.TEXTSPLIT(K3805,"-"),1,2)</f>
        <v>Jun</v>
      </c>
      <c r="X3805" t="str">
        <f>INDEX(_xlfn.TEXTSPLIT(K3805,"-"),1,1)</f>
        <v>29</v>
      </c>
      <c r="Y3805">
        <f>INDEX(months!B:B,MATCH(Sheet1!W3805,months!A:A,0))</f>
        <v>6</v>
      </c>
      <c r="Z3805">
        <f t="shared" si="419"/>
        <v>43280</v>
      </c>
    </row>
    <row r="3806" spans="1:26" x14ac:dyDescent="0.2">
      <c r="A3806" t="s">
        <v>5419</v>
      </c>
      <c r="B3806" t="s">
        <v>5319</v>
      </c>
      <c r="C3806">
        <v>4.3</v>
      </c>
      <c r="D3806">
        <v>3684</v>
      </c>
      <c r="E3806" t="s">
        <v>46</v>
      </c>
      <c r="F3806" t="s">
        <v>50</v>
      </c>
      <c r="G3806" t="s">
        <v>23</v>
      </c>
      <c r="H3806" t="s">
        <v>24</v>
      </c>
      <c r="I3806" t="s">
        <v>124</v>
      </c>
      <c r="J3806" t="s">
        <v>5320</v>
      </c>
      <c r="K3806" t="s">
        <v>173</v>
      </c>
      <c r="L3806" t="s">
        <v>46</v>
      </c>
      <c r="M3806" t="s">
        <v>46</v>
      </c>
      <c r="N3806">
        <f t="shared" si="413"/>
        <v>0</v>
      </c>
      <c r="O3806" t="str">
        <f t="shared" si="414"/>
        <v>No</v>
      </c>
      <c r="P3806">
        <f t="shared" si="415"/>
        <v>0</v>
      </c>
      <c r="Q3806">
        <f t="shared" si="416"/>
        <v>4813937689</v>
      </c>
      <c r="R3806">
        <f t="shared" si="417"/>
        <v>4.1933383153624479</v>
      </c>
      <c r="S3806" t="str">
        <f t="shared" si="418"/>
        <v>Acceptable</v>
      </c>
      <c r="T3806">
        <f>ROUNDUP(C3806,0)</f>
        <v>5</v>
      </c>
      <c r="U3806">
        <f>ROUNDDOWN(C3806,0)</f>
        <v>4</v>
      </c>
      <c r="V3806">
        <f>RIGHT(K3806,2)+2000</f>
        <v>2018</v>
      </c>
      <c r="W3806" t="str">
        <f>INDEX(_xlfn.TEXTSPLIT(K3806,"-"),1,2)</f>
        <v>Aug</v>
      </c>
      <c r="X3806" t="str">
        <f>INDEX(_xlfn.TEXTSPLIT(K3806,"-"),1,1)</f>
        <v>2</v>
      </c>
      <c r="Y3806">
        <f>INDEX(months!B:B,MATCH(Sheet1!W3806,months!A:A,0))</f>
        <v>8</v>
      </c>
      <c r="Z3806">
        <f t="shared" si="419"/>
        <v>43314</v>
      </c>
    </row>
    <row r="3807" spans="1:26" x14ac:dyDescent="0.2">
      <c r="A3807" t="s">
        <v>5438</v>
      </c>
      <c r="B3807" t="s">
        <v>5319</v>
      </c>
      <c r="C3807">
        <v>3.9</v>
      </c>
      <c r="D3807">
        <v>13217</v>
      </c>
      <c r="E3807" t="s">
        <v>801</v>
      </c>
      <c r="F3807" t="s">
        <v>65</v>
      </c>
      <c r="G3807" t="s">
        <v>23</v>
      </c>
      <c r="H3807" t="s">
        <v>24</v>
      </c>
      <c r="I3807" t="s">
        <v>44</v>
      </c>
      <c r="J3807" t="s">
        <v>5320</v>
      </c>
      <c r="K3807" t="s">
        <v>97</v>
      </c>
      <c r="L3807" t="s">
        <v>5439</v>
      </c>
      <c r="M3807" t="s">
        <v>274</v>
      </c>
      <c r="N3807">
        <f t="shared" si="413"/>
        <v>0</v>
      </c>
      <c r="O3807" t="str">
        <f t="shared" si="414"/>
        <v>No</v>
      </c>
      <c r="P3807">
        <f t="shared" si="415"/>
        <v>0</v>
      </c>
      <c r="Q3807">
        <f t="shared" si="416"/>
        <v>4813937689</v>
      </c>
      <c r="R3807">
        <f t="shared" si="417"/>
        <v>4.1933383153624479</v>
      </c>
      <c r="S3807" t="str">
        <f t="shared" si="418"/>
        <v>Acceptable</v>
      </c>
      <c r="T3807">
        <f>ROUNDUP(C3807,0)</f>
        <v>4</v>
      </c>
      <c r="U3807">
        <f>ROUNDDOWN(C3807,0)</f>
        <v>3</v>
      </c>
      <c r="V3807">
        <f>RIGHT(K3807,2)+2000</f>
        <v>2018</v>
      </c>
      <c r="W3807" t="str">
        <f>INDEX(_xlfn.TEXTSPLIT(K3807,"-"),1,2)</f>
        <v>Aug</v>
      </c>
      <c r="X3807" t="str">
        <f>INDEX(_xlfn.TEXTSPLIT(K3807,"-"),1,1)</f>
        <v>3</v>
      </c>
      <c r="Y3807">
        <f>INDEX(months!B:B,MATCH(Sheet1!W3807,months!A:A,0))</f>
        <v>8</v>
      </c>
      <c r="Z3807">
        <f t="shared" si="419"/>
        <v>43315</v>
      </c>
    </row>
    <row r="3808" spans="1:26" x14ac:dyDescent="0.2">
      <c r="A3808" t="s">
        <v>5420</v>
      </c>
      <c r="B3808" t="s">
        <v>5319</v>
      </c>
      <c r="C3808">
        <v>4</v>
      </c>
      <c r="D3808">
        <v>18976</v>
      </c>
      <c r="E3808" t="s">
        <v>223</v>
      </c>
      <c r="F3808" t="s">
        <v>65</v>
      </c>
      <c r="G3808" t="s">
        <v>23</v>
      </c>
      <c r="H3808" t="s">
        <v>24</v>
      </c>
      <c r="I3808" t="s">
        <v>124</v>
      </c>
      <c r="J3808" t="s">
        <v>5320</v>
      </c>
      <c r="K3808" t="s">
        <v>102</v>
      </c>
      <c r="L3808" t="s">
        <v>5421</v>
      </c>
      <c r="M3808" t="s">
        <v>274</v>
      </c>
      <c r="N3808">
        <f t="shared" si="413"/>
        <v>0</v>
      </c>
      <c r="O3808" t="str">
        <f t="shared" si="414"/>
        <v>No</v>
      </c>
      <c r="P3808">
        <f t="shared" si="415"/>
        <v>0</v>
      </c>
      <c r="Q3808">
        <f t="shared" si="416"/>
        <v>4813937689</v>
      </c>
      <c r="R3808">
        <f t="shared" si="417"/>
        <v>4.1933383153624479</v>
      </c>
      <c r="S3808" t="str">
        <f t="shared" si="418"/>
        <v>Acceptable</v>
      </c>
      <c r="T3808">
        <f>ROUNDUP(C3808,0)</f>
        <v>4</v>
      </c>
      <c r="U3808">
        <f>ROUNDDOWN(C3808,0)</f>
        <v>4</v>
      </c>
      <c r="V3808">
        <f>RIGHT(K3808,2)+2000</f>
        <v>2018</v>
      </c>
      <c r="W3808" t="str">
        <f>INDEX(_xlfn.TEXTSPLIT(K3808,"-"),1,2)</f>
        <v>Jun</v>
      </c>
      <c r="X3808" t="str">
        <f>INDEX(_xlfn.TEXTSPLIT(K3808,"-"),1,1)</f>
        <v>6</v>
      </c>
      <c r="Y3808">
        <f>INDEX(months!B:B,MATCH(Sheet1!W3808,months!A:A,0))</f>
        <v>6</v>
      </c>
      <c r="Z3808">
        <f t="shared" si="419"/>
        <v>43257</v>
      </c>
    </row>
    <row r="3809" spans="1:26" x14ac:dyDescent="0.2">
      <c r="A3809" t="s">
        <v>5399</v>
      </c>
      <c r="B3809" t="s">
        <v>5319</v>
      </c>
      <c r="C3809">
        <v>4.0999999999999996</v>
      </c>
      <c r="D3809">
        <v>49259</v>
      </c>
      <c r="E3809" t="s">
        <v>46</v>
      </c>
      <c r="F3809" t="s">
        <v>38</v>
      </c>
      <c r="G3809" t="s">
        <v>23</v>
      </c>
      <c r="H3809" t="s">
        <v>24</v>
      </c>
      <c r="I3809" t="s">
        <v>124</v>
      </c>
      <c r="J3809" t="s">
        <v>5320</v>
      </c>
      <c r="K3809" t="s">
        <v>173</v>
      </c>
      <c r="L3809" t="s">
        <v>46</v>
      </c>
      <c r="M3809" t="s">
        <v>46</v>
      </c>
      <c r="N3809">
        <f t="shared" si="413"/>
        <v>0</v>
      </c>
      <c r="O3809" t="str">
        <f t="shared" si="414"/>
        <v>No</v>
      </c>
      <c r="P3809">
        <f t="shared" si="415"/>
        <v>0</v>
      </c>
      <c r="Q3809">
        <f t="shared" si="416"/>
        <v>4813937689</v>
      </c>
      <c r="R3809">
        <f t="shared" si="417"/>
        <v>4.1933383153624479</v>
      </c>
      <c r="S3809" t="str">
        <f t="shared" si="418"/>
        <v>Acceptable</v>
      </c>
      <c r="T3809">
        <f>ROUNDUP(C3809,0)</f>
        <v>5</v>
      </c>
      <c r="U3809">
        <f>ROUNDDOWN(C3809,0)</f>
        <v>4</v>
      </c>
      <c r="V3809">
        <f>RIGHT(K3809,2)+2000</f>
        <v>2018</v>
      </c>
      <c r="W3809" t="str">
        <f>INDEX(_xlfn.TEXTSPLIT(K3809,"-"),1,2)</f>
        <v>Aug</v>
      </c>
      <c r="X3809" t="str">
        <f>INDEX(_xlfn.TEXTSPLIT(K3809,"-"),1,1)</f>
        <v>2</v>
      </c>
      <c r="Y3809">
        <f>INDEX(months!B:B,MATCH(Sheet1!W3809,months!A:A,0))</f>
        <v>8</v>
      </c>
      <c r="Z3809">
        <f t="shared" si="419"/>
        <v>43314</v>
      </c>
    </row>
    <row r="3810" spans="1:26" x14ac:dyDescent="0.2">
      <c r="A3810" t="s">
        <v>5422</v>
      </c>
      <c r="B3810" t="s">
        <v>5319</v>
      </c>
      <c r="C3810">
        <v>4.0999999999999996</v>
      </c>
      <c r="D3810">
        <v>63020</v>
      </c>
      <c r="E3810" t="s">
        <v>46</v>
      </c>
      <c r="F3810" t="s">
        <v>38</v>
      </c>
      <c r="G3810" t="s">
        <v>23</v>
      </c>
      <c r="H3810" t="s">
        <v>24</v>
      </c>
      <c r="I3810" t="s">
        <v>124</v>
      </c>
      <c r="J3810" t="s">
        <v>5320</v>
      </c>
      <c r="K3810" t="s">
        <v>680</v>
      </c>
      <c r="L3810" t="s">
        <v>46</v>
      </c>
      <c r="M3810" t="s">
        <v>46</v>
      </c>
      <c r="N3810">
        <f t="shared" si="413"/>
        <v>0</v>
      </c>
      <c r="O3810" t="str">
        <f t="shared" si="414"/>
        <v>No</v>
      </c>
      <c r="P3810">
        <f t="shared" si="415"/>
        <v>0</v>
      </c>
      <c r="Q3810">
        <f t="shared" si="416"/>
        <v>4813937689</v>
      </c>
      <c r="R3810">
        <f t="shared" si="417"/>
        <v>4.1933383153624479</v>
      </c>
      <c r="S3810" t="str">
        <f t="shared" si="418"/>
        <v>Acceptable</v>
      </c>
      <c r="T3810">
        <f>ROUNDUP(C3810,0)</f>
        <v>5</v>
      </c>
      <c r="U3810">
        <f>ROUNDDOWN(C3810,0)</f>
        <v>4</v>
      </c>
      <c r="V3810">
        <f>RIGHT(K3810,2)+2000</f>
        <v>2018</v>
      </c>
      <c r="W3810" t="str">
        <f>INDEX(_xlfn.TEXTSPLIT(K3810,"-"),1,2)</f>
        <v>Feb</v>
      </c>
      <c r="X3810" t="str">
        <f>INDEX(_xlfn.TEXTSPLIT(K3810,"-"),1,1)</f>
        <v>13</v>
      </c>
      <c r="Y3810">
        <f>INDEX(months!B:B,MATCH(Sheet1!W3810,months!A:A,0))</f>
        <v>2</v>
      </c>
      <c r="Z3810">
        <f t="shared" si="419"/>
        <v>43144</v>
      </c>
    </row>
    <row r="3811" spans="1:26" x14ac:dyDescent="0.2">
      <c r="A3811" t="s">
        <v>5401</v>
      </c>
      <c r="B3811" t="s">
        <v>5319</v>
      </c>
      <c r="C3811">
        <v>4.0999999999999996</v>
      </c>
      <c r="D3811">
        <v>40975</v>
      </c>
      <c r="E3811" t="s">
        <v>1292</v>
      </c>
      <c r="F3811" t="s">
        <v>65</v>
      </c>
      <c r="G3811" t="s">
        <v>23</v>
      </c>
      <c r="H3811" t="s">
        <v>24</v>
      </c>
      <c r="I3811" t="s">
        <v>124</v>
      </c>
      <c r="J3811" t="s">
        <v>5320</v>
      </c>
      <c r="K3811" t="s">
        <v>173</v>
      </c>
      <c r="L3811" t="s">
        <v>5402</v>
      </c>
      <c r="M3811" t="s">
        <v>81</v>
      </c>
      <c r="N3811">
        <f t="shared" si="413"/>
        <v>0</v>
      </c>
      <c r="O3811" t="str">
        <f t="shared" si="414"/>
        <v>No</v>
      </c>
      <c r="P3811">
        <f t="shared" si="415"/>
        <v>0</v>
      </c>
      <c r="Q3811">
        <f t="shared" si="416"/>
        <v>4813937689</v>
      </c>
      <c r="R3811">
        <f t="shared" si="417"/>
        <v>4.1933383153624479</v>
      </c>
      <c r="S3811" t="str">
        <f t="shared" si="418"/>
        <v>Acceptable</v>
      </c>
      <c r="T3811">
        <f>ROUNDUP(C3811,0)</f>
        <v>5</v>
      </c>
      <c r="U3811">
        <f>ROUNDDOWN(C3811,0)</f>
        <v>4</v>
      </c>
      <c r="V3811">
        <f>RIGHT(K3811,2)+2000</f>
        <v>2018</v>
      </c>
      <c r="W3811" t="str">
        <f>INDEX(_xlfn.TEXTSPLIT(K3811,"-"),1,2)</f>
        <v>Aug</v>
      </c>
      <c r="X3811" t="str">
        <f>INDEX(_xlfn.TEXTSPLIT(K3811,"-"),1,1)</f>
        <v>2</v>
      </c>
      <c r="Y3811">
        <f>INDEX(months!B:B,MATCH(Sheet1!W3811,months!A:A,0))</f>
        <v>8</v>
      </c>
      <c r="Z3811">
        <f t="shared" si="419"/>
        <v>43314</v>
      </c>
    </row>
    <row r="3812" spans="1:26" x14ac:dyDescent="0.2">
      <c r="A3812" t="s">
        <v>5440</v>
      </c>
      <c r="B3812" t="s">
        <v>5319</v>
      </c>
      <c r="C3812">
        <v>4</v>
      </c>
      <c r="D3812">
        <v>17240</v>
      </c>
      <c r="E3812" t="s">
        <v>46</v>
      </c>
      <c r="F3812" t="s">
        <v>65</v>
      </c>
      <c r="G3812" t="s">
        <v>23</v>
      </c>
      <c r="H3812" t="s">
        <v>24</v>
      </c>
      <c r="I3812" t="s">
        <v>124</v>
      </c>
      <c r="J3812" t="s">
        <v>5320</v>
      </c>
      <c r="K3812" t="s">
        <v>97</v>
      </c>
      <c r="L3812" t="s">
        <v>46</v>
      </c>
      <c r="M3812" t="s">
        <v>81</v>
      </c>
      <c r="N3812">
        <f t="shared" si="413"/>
        <v>0</v>
      </c>
      <c r="O3812" t="str">
        <f t="shared" si="414"/>
        <v>No</v>
      </c>
      <c r="P3812">
        <f t="shared" si="415"/>
        <v>0</v>
      </c>
      <c r="Q3812">
        <f t="shared" si="416"/>
        <v>4813937689</v>
      </c>
      <c r="R3812">
        <f t="shared" si="417"/>
        <v>4.1933383153624479</v>
      </c>
      <c r="S3812" t="str">
        <f t="shared" si="418"/>
        <v>Acceptable</v>
      </c>
      <c r="T3812">
        <f>ROUNDUP(C3812,0)</f>
        <v>4</v>
      </c>
      <c r="U3812">
        <f>ROUNDDOWN(C3812,0)</f>
        <v>4</v>
      </c>
      <c r="V3812">
        <f>RIGHT(K3812,2)+2000</f>
        <v>2018</v>
      </c>
      <c r="W3812" t="str">
        <f>INDEX(_xlfn.TEXTSPLIT(K3812,"-"),1,2)</f>
        <v>Aug</v>
      </c>
      <c r="X3812" t="str">
        <f>INDEX(_xlfn.TEXTSPLIT(K3812,"-"),1,1)</f>
        <v>3</v>
      </c>
      <c r="Y3812">
        <f>INDEX(months!B:B,MATCH(Sheet1!W3812,months!A:A,0))</f>
        <v>8</v>
      </c>
      <c r="Z3812">
        <f t="shared" si="419"/>
        <v>43315</v>
      </c>
    </row>
    <row r="3813" spans="1:26" x14ac:dyDescent="0.2">
      <c r="A3813" t="s">
        <v>5331</v>
      </c>
      <c r="B3813" t="s">
        <v>5319</v>
      </c>
      <c r="C3813">
        <v>4</v>
      </c>
      <c r="D3813">
        <v>293080</v>
      </c>
      <c r="E3813" t="s">
        <v>42</v>
      </c>
      <c r="F3813" t="s">
        <v>89</v>
      </c>
      <c r="G3813" t="s">
        <v>23</v>
      </c>
      <c r="H3813" t="s">
        <v>24</v>
      </c>
      <c r="I3813" t="s">
        <v>124</v>
      </c>
      <c r="J3813" t="s">
        <v>5320</v>
      </c>
      <c r="K3813" t="s">
        <v>3021</v>
      </c>
      <c r="L3813" t="s">
        <v>5332</v>
      </c>
      <c r="M3813" t="s">
        <v>54</v>
      </c>
      <c r="N3813">
        <f t="shared" si="413"/>
        <v>0</v>
      </c>
      <c r="O3813" t="str">
        <f t="shared" si="414"/>
        <v>No</v>
      </c>
      <c r="P3813">
        <f t="shared" si="415"/>
        <v>0</v>
      </c>
      <c r="Q3813">
        <f t="shared" si="416"/>
        <v>4813937689</v>
      </c>
      <c r="R3813">
        <f t="shared" si="417"/>
        <v>4.1933383153624479</v>
      </c>
      <c r="S3813" t="str">
        <f t="shared" si="418"/>
        <v>Acceptable</v>
      </c>
      <c r="T3813">
        <f>ROUNDUP(C3813,0)</f>
        <v>4</v>
      </c>
      <c r="U3813">
        <f>ROUNDDOWN(C3813,0)</f>
        <v>4</v>
      </c>
      <c r="V3813">
        <f>RIGHT(K3813,2)+2000</f>
        <v>2018</v>
      </c>
      <c r="W3813" t="str">
        <f>INDEX(_xlfn.TEXTSPLIT(K3813,"-"),1,2)</f>
        <v>Aug</v>
      </c>
      <c r="X3813" t="str">
        <f>INDEX(_xlfn.TEXTSPLIT(K3813,"-"),1,1)</f>
        <v>6</v>
      </c>
      <c r="Y3813">
        <f>INDEX(months!B:B,MATCH(Sheet1!W3813,months!A:A,0))</f>
        <v>8</v>
      </c>
      <c r="Z3813">
        <f t="shared" si="419"/>
        <v>43318</v>
      </c>
    </row>
    <row r="3814" spans="1:26" x14ac:dyDescent="0.2">
      <c r="A3814" t="s">
        <v>5441</v>
      </c>
      <c r="B3814" t="s">
        <v>5319</v>
      </c>
      <c r="C3814">
        <v>4.5</v>
      </c>
      <c r="D3814">
        <v>256680</v>
      </c>
      <c r="E3814" t="s">
        <v>83</v>
      </c>
      <c r="F3814" t="s">
        <v>89</v>
      </c>
      <c r="G3814" t="s">
        <v>23</v>
      </c>
      <c r="H3814" t="s">
        <v>24</v>
      </c>
      <c r="I3814" t="s">
        <v>25</v>
      </c>
      <c r="J3814" t="s">
        <v>5320</v>
      </c>
      <c r="K3814" t="s">
        <v>297</v>
      </c>
      <c r="L3814" t="s">
        <v>5442</v>
      </c>
      <c r="M3814" t="s">
        <v>29</v>
      </c>
      <c r="N3814">
        <f t="shared" si="413"/>
        <v>0</v>
      </c>
      <c r="O3814" t="str">
        <f t="shared" si="414"/>
        <v>No</v>
      </c>
      <c r="P3814">
        <f t="shared" si="415"/>
        <v>0</v>
      </c>
      <c r="Q3814">
        <f t="shared" si="416"/>
        <v>4813937689</v>
      </c>
      <c r="R3814">
        <f t="shared" si="417"/>
        <v>4.1933383153624479</v>
      </c>
      <c r="S3814" t="str">
        <f t="shared" si="418"/>
        <v>Acceptable</v>
      </c>
      <c r="T3814">
        <f>ROUNDUP(C3814,0)</f>
        <v>5</v>
      </c>
      <c r="U3814">
        <f>ROUNDDOWN(C3814,0)</f>
        <v>4</v>
      </c>
      <c r="V3814">
        <f>RIGHT(K3814,2)+2000</f>
        <v>2018</v>
      </c>
      <c r="W3814" t="str">
        <f>INDEX(_xlfn.TEXTSPLIT(K3814,"-"),1,2)</f>
        <v>Jul</v>
      </c>
      <c r="X3814" t="str">
        <f>INDEX(_xlfn.TEXTSPLIT(K3814,"-"),1,1)</f>
        <v>24</v>
      </c>
      <c r="Y3814">
        <f>INDEX(months!B:B,MATCH(Sheet1!W3814,months!A:A,0))</f>
        <v>7</v>
      </c>
      <c r="Z3814">
        <f t="shared" si="419"/>
        <v>43305</v>
      </c>
    </row>
    <row r="3815" spans="1:26" x14ac:dyDescent="0.2">
      <c r="A3815" t="s">
        <v>5443</v>
      </c>
      <c r="B3815" t="s">
        <v>5319</v>
      </c>
      <c r="C3815">
        <v>4.0999999999999996</v>
      </c>
      <c r="D3815">
        <v>62465</v>
      </c>
      <c r="E3815" t="s">
        <v>46</v>
      </c>
      <c r="F3815" t="s">
        <v>38</v>
      </c>
      <c r="G3815" t="s">
        <v>23</v>
      </c>
      <c r="H3815" t="s">
        <v>24</v>
      </c>
      <c r="I3815" t="s">
        <v>124</v>
      </c>
      <c r="J3815" t="s">
        <v>5320</v>
      </c>
      <c r="K3815" t="s">
        <v>173</v>
      </c>
      <c r="L3815" t="s">
        <v>46</v>
      </c>
      <c r="M3815" t="s">
        <v>46</v>
      </c>
      <c r="N3815">
        <f t="shared" si="413"/>
        <v>0</v>
      </c>
      <c r="O3815" t="str">
        <f t="shared" si="414"/>
        <v>No</v>
      </c>
      <c r="P3815">
        <f t="shared" si="415"/>
        <v>0</v>
      </c>
      <c r="Q3815">
        <f t="shared" si="416"/>
        <v>4813937689</v>
      </c>
      <c r="R3815">
        <f t="shared" si="417"/>
        <v>4.1933383153624479</v>
      </c>
      <c r="S3815" t="str">
        <f t="shared" si="418"/>
        <v>Acceptable</v>
      </c>
      <c r="T3815">
        <f>ROUNDUP(C3815,0)</f>
        <v>5</v>
      </c>
      <c r="U3815">
        <f>ROUNDDOWN(C3815,0)</f>
        <v>4</v>
      </c>
      <c r="V3815">
        <f>RIGHT(K3815,2)+2000</f>
        <v>2018</v>
      </c>
      <c r="W3815" t="str">
        <f>INDEX(_xlfn.TEXTSPLIT(K3815,"-"),1,2)</f>
        <v>Aug</v>
      </c>
      <c r="X3815" t="str">
        <f>INDEX(_xlfn.TEXTSPLIT(K3815,"-"),1,1)</f>
        <v>2</v>
      </c>
      <c r="Y3815">
        <f>INDEX(months!B:B,MATCH(Sheet1!W3815,months!A:A,0))</f>
        <v>8</v>
      </c>
      <c r="Z3815">
        <f t="shared" si="419"/>
        <v>43314</v>
      </c>
    </row>
    <row r="3816" spans="1:26" x14ac:dyDescent="0.2">
      <c r="A3816" t="s">
        <v>5407</v>
      </c>
      <c r="B3816" t="s">
        <v>5319</v>
      </c>
      <c r="C3816">
        <v>3.9</v>
      </c>
      <c r="D3816">
        <v>63647</v>
      </c>
      <c r="E3816" t="s">
        <v>132</v>
      </c>
      <c r="F3816" t="s">
        <v>89</v>
      </c>
      <c r="G3816" t="s">
        <v>23</v>
      </c>
      <c r="H3816" t="s">
        <v>24</v>
      </c>
      <c r="I3816" t="s">
        <v>124</v>
      </c>
      <c r="J3816" t="s">
        <v>5320</v>
      </c>
      <c r="K3816" t="s">
        <v>39</v>
      </c>
      <c r="L3816" t="s">
        <v>5408</v>
      </c>
      <c r="M3816" t="s">
        <v>54</v>
      </c>
      <c r="N3816">
        <f t="shared" si="413"/>
        <v>0</v>
      </c>
      <c r="O3816" t="str">
        <f t="shared" si="414"/>
        <v>No</v>
      </c>
      <c r="P3816">
        <f t="shared" si="415"/>
        <v>0</v>
      </c>
      <c r="Q3816">
        <f t="shared" si="416"/>
        <v>4813937689</v>
      </c>
      <c r="R3816">
        <f t="shared" si="417"/>
        <v>4.1933383153624479</v>
      </c>
      <c r="S3816" t="str">
        <f t="shared" si="418"/>
        <v>Acceptable</v>
      </c>
      <c r="T3816">
        <f>ROUNDUP(C3816,0)</f>
        <v>4</v>
      </c>
      <c r="U3816">
        <f>ROUNDDOWN(C3816,0)</f>
        <v>3</v>
      </c>
      <c r="V3816">
        <f>RIGHT(K3816,2)+2000</f>
        <v>2018</v>
      </c>
      <c r="W3816" t="str">
        <f>INDEX(_xlfn.TEXTSPLIT(K3816,"-"),1,2)</f>
        <v>Aug</v>
      </c>
      <c r="X3816" t="str">
        <f>INDEX(_xlfn.TEXTSPLIT(K3816,"-"),1,1)</f>
        <v>1</v>
      </c>
      <c r="Y3816">
        <f>INDEX(months!B:B,MATCH(Sheet1!W3816,months!A:A,0))</f>
        <v>8</v>
      </c>
      <c r="Z3816">
        <f t="shared" si="419"/>
        <v>43313</v>
      </c>
    </row>
    <row r="3817" spans="1:26" x14ac:dyDescent="0.2">
      <c r="A3817" t="s">
        <v>5431</v>
      </c>
      <c r="B3817" t="s">
        <v>5319</v>
      </c>
      <c r="C3817">
        <v>4.2</v>
      </c>
      <c r="D3817">
        <v>201737</v>
      </c>
      <c r="E3817" t="s">
        <v>46</v>
      </c>
      <c r="F3817" t="s">
        <v>89</v>
      </c>
      <c r="G3817" t="s">
        <v>23</v>
      </c>
      <c r="H3817" t="s">
        <v>24</v>
      </c>
      <c r="I3817" t="s">
        <v>124</v>
      </c>
      <c r="J3817" t="s">
        <v>5320</v>
      </c>
      <c r="K3817" t="s">
        <v>75</v>
      </c>
      <c r="L3817" t="s">
        <v>46</v>
      </c>
      <c r="M3817" t="s">
        <v>46</v>
      </c>
      <c r="N3817">
        <f t="shared" si="413"/>
        <v>0</v>
      </c>
      <c r="O3817" t="str">
        <f t="shared" si="414"/>
        <v>No</v>
      </c>
      <c r="P3817">
        <f t="shared" si="415"/>
        <v>0</v>
      </c>
      <c r="Q3817">
        <f t="shared" si="416"/>
        <v>4813937689</v>
      </c>
      <c r="R3817">
        <f t="shared" si="417"/>
        <v>4.1933383153624479</v>
      </c>
      <c r="S3817" t="str">
        <f t="shared" si="418"/>
        <v>Acceptable</v>
      </c>
      <c r="T3817">
        <f>ROUNDUP(C3817,0)</f>
        <v>5</v>
      </c>
      <c r="U3817">
        <f>ROUNDDOWN(C3817,0)</f>
        <v>4</v>
      </c>
      <c r="V3817">
        <f>RIGHT(K3817,2)+2000</f>
        <v>2018</v>
      </c>
      <c r="W3817" t="str">
        <f>INDEX(_xlfn.TEXTSPLIT(K3817,"-"),1,2)</f>
        <v>Jul</v>
      </c>
      <c r="X3817" t="str">
        <f>INDEX(_xlfn.TEXTSPLIT(K3817,"-"),1,1)</f>
        <v>3</v>
      </c>
      <c r="Y3817">
        <f>INDEX(months!B:B,MATCH(Sheet1!W3817,months!A:A,0))</f>
        <v>7</v>
      </c>
      <c r="Z3817">
        <f t="shared" si="419"/>
        <v>43284</v>
      </c>
    </row>
    <row r="3818" spans="1:26" x14ac:dyDescent="0.2">
      <c r="A3818" t="s">
        <v>5349</v>
      </c>
      <c r="B3818" t="s">
        <v>5319</v>
      </c>
      <c r="C3818">
        <v>3.9</v>
      </c>
      <c r="D3818">
        <v>877643</v>
      </c>
      <c r="E3818" t="s">
        <v>481</v>
      </c>
      <c r="F3818" t="s">
        <v>475</v>
      </c>
      <c r="G3818" t="s">
        <v>23</v>
      </c>
      <c r="H3818" t="s">
        <v>24</v>
      </c>
      <c r="I3818" t="s">
        <v>44</v>
      </c>
      <c r="J3818" t="s">
        <v>5320</v>
      </c>
      <c r="K3818" t="s">
        <v>39</v>
      </c>
      <c r="L3818" t="s">
        <v>5350</v>
      </c>
      <c r="M3818" t="s">
        <v>54</v>
      </c>
      <c r="N3818">
        <f t="shared" si="413"/>
        <v>0</v>
      </c>
      <c r="O3818" t="str">
        <f t="shared" si="414"/>
        <v>No</v>
      </c>
      <c r="P3818">
        <f t="shared" si="415"/>
        <v>0</v>
      </c>
      <c r="Q3818">
        <f t="shared" si="416"/>
        <v>4813937689</v>
      </c>
      <c r="R3818">
        <f t="shared" si="417"/>
        <v>4.1933383153624479</v>
      </c>
      <c r="S3818" t="str">
        <f t="shared" si="418"/>
        <v>Acceptable</v>
      </c>
      <c r="T3818">
        <f>ROUNDUP(C3818,0)</f>
        <v>4</v>
      </c>
      <c r="U3818">
        <f>ROUNDDOWN(C3818,0)</f>
        <v>3</v>
      </c>
      <c r="V3818">
        <f>RIGHT(K3818,2)+2000</f>
        <v>2018</v>
      </c>
      <c r="W3818" t="str">
        <f>INDEX(_xlfn.TEXTSPLIT(K3818,"-"),1,2)</f>
        <v>Aug</v>
      </c>
      <c r="X3818" t="str">
        <f>INDEX(_xlfn.TEXTSPLIT(K3818,"-"),1,1)</f>
        <v>1</v>
      </c>
      <c r="Y3818">
        <f>INDEX(months!B:B,MATCH(Sheet1!W3818,months!A:A,0))</f>
        <v>8</v>
      </c>
      <c r="Z3818">
        <f t="shared" si="419"/>
        <v>43313</v>
      </c>
    </row>
    <row r="3819" spans="1:26" x14ac:dyDescent="0.2">
      <c r="A3819" t="s">
        <v>5444</v>
      </c>
      <c r="B3819" t="s">
        <v>5319</v>
      </c>
      <c r="C3819">
        <v>4.5</v>
      </c>
      <c r="D3819">
        <v>103074</v>
      </c>
      <c r="E3819" t="s">
        <v>46</v>
      </c>
      <c r="F3819" t="s">
        <v>65</v>
      </c>
      <c r="G3819" t="s">
        <v>23</v>
      </c>
      <c r="H3819" t="s">
        <v>24</v>
      </c>
      <c r="I3819" t="s">
        <v>418</v>
      </c>
      <c r="J3819" t="s">
        <v>5320</v>
      </c>
      <c r="K3819" t="s">
        <v>413</v>
      </c>
      <c r="L3819" t="s">
        <v>46</v>
      </c>
      <c r="M3819" t="s">
        <v>46</v>
      </c>
      <c r="N3819">
        <f t="shared" si="413"/>
        <v>0</v>
      </c>
      <c r="O3819" t="str">
        <f t="shared" si="414"/>
        <v>No</v>
      </c>
      <c r="P3819">
        <f t="shared" si="415"/>
        <v>0</v>
      </c>
      <c r="Q3819">
        <f t="shared" si="416"/>
        <v>4813937689</v>
      </c>
      <c r="R3819">
        <f t="shared" si="417"/>
        <v>4.1933383153624479</v>
      </c>
      <c r="S3819" t="str">
        <f t="shared" si="418"/>
        <v>Acceptable</v>
      </c>
      <c r="T3819">
        <f>ROUNDUP(C3819,0)</f>
        <v>5</v>
      </c>
      <c r="U3819">
        <f>ROUNDDOWN(C3819,0)</f>
        <v>4</v>
      </c>
      <c r="V3819">
        <f>RIGHT(K3819,2)+2000</f>
        <v>2018</v>
      </c>
      <c r="W3819" t="str">
        <f>INDEX(_xlfn.TEXTSPLIT(K3819,"-"),1,2)</f>
        <v>Jul</v>
      </c>
      <c r="X3819" t="str">
        <f>INDEX(_xlfn.TEXTSPLIT(K3819,"-"),1,1)</f>
        <v>2</v>
      </c>
      <c r="Y3819">
        <f>INDEX(months!B:B,MATCH(Sheet1!W3819,months!A:A,0))</f>
        <v>7</v>
      </c>
      <c r="Z3819">
        <f t="shared" si="419"/>
        <v>43283</v>
      </c>
    </row>
    <row r="3820" spans="1:26" x14ac:dyDescent="0.2">
      <c r="A3820" t="s">
        <v>5392</v>
      </c>
      <c r="B3820" t="s">
        <v>5319</v>
      </c>
      <c r="C3820">
        <v>4.3</v>
      </c>
      <c r="D3820">
        <v>131028</v>
      </c>
      <c r="E3820" t="s">
        <v>481</v>
      </c>
      <c r="F3820" t="s">
        <v>38</v>
      </c>
      <c r="G3820" t="s">
        <v>23</v>
      </c>
      <c r="H3820" t="s">
        <v>24</v>
      </c>
      <c r="I3820" t="s">
        <v>44</v>
      </c>
      <c r="J3820" t="s">
        <v>5320</v>
      </c>
      <c r="K3820" t="s">
        <v>115</v>
      </c>
      <c r="L3820" t="s">
        <v>5393</v>
      </c>
      <c r="M3820" t="s">
        <v>54</v>
      </c>
      <c r="N3820">
        <f t="shared" si="413"/>
        <v>0</v>
      </c>
      <c r="O3820" t="str">
        <f t="shared" si="414"/>
        <v>No</v>
      </c>
      <c r="P3820">
        <f t="shared" si="415"/>
        <v>0</v>
      </c>
      <c r="Q3820">
        <f t="shared" si="416"/>
        <v>4813937689</v>
      </c>
      <c r="R3820">
        <f t="shared" si="417"/>
        <v>4.1933383153624479</v>
      </c>
      <c r="S3820" t="str">
        <f t="shared" si="418"/>
        <v>Acceptable</v>
      </c>
      <c r="T3820">
        <f>ROUNDUP(C3820,0)</f>
        <v>5</v>
      </c>
      <c r="U3820">
        <f>ROUNDDOWN(C3820,0)</f>
        <v>4</v>
      </c>
      <c r="V3820">
        <f>RIGHT(K3820,2)+2000</f>
        <v>2018</v>
      </c>
      <c r="W3820" t="str">
        <f>INDEX(_xlfn.TEXTSPLIT(K3820,"-"),1,2)</f>
        <v>Jul</v>
      </c>
      <c r="X3820" t="str">
        <f>INDEX(_xlfn.TEXTSPLIT(K3820,"-"),1,1)</f>
        <v>30</v>
      </c>
      <c r="Y3820">
        <f>INDEX(months!B:B,MATCH(Sheet1!W3820,months!A:A,0))</f>
        <v>7</v>
      </c>
      <c r="Z3820">
        <f t="shared" si="419"/>
        <v>43311</v>
      </c>
    </row>
    <row r="3821" spans="1:26" x14ac:dyDescent="0.2">
      <c r="A3821" t="s">
        <v>5378</v>
      </c>
      <c r="B3821" t="s">
        <v>5319</v>
      </c>
      <c r="C3821">
        <v>4.4000000000000004</v>
      </c>
      <c r="D3821">
        <v>1284018</v>
      </c>
      <c r="E3821" t="s">
        <v>46</v>
      </c>
      <c r="F3821" t="s">
        <v>799</v>
      </c>
      <c r="G3821" t="s">
        <v>23</v>
      </c>
      <c r="H3821" t="s">
        <v>24</v>
      </c>
      <c r="I3821" t="s">
        <v>124</v>
      </c>
      <c r="J3821" t="s">
        <v>5320</v>
      </c>
      <c r="K3821" t="s">
        <v>97</v>
      </c>
      <c r="L3821" t="s">
        <v>46</v>
      </c>
      <c r="M3821" t="s">
        <v>46</v>
      </c>
      <c r="N3821">
        <f t="shared" si="413"/>
        <v>0</v>
      </c>
      <c r="O3821" t="str">
        <f t="shared" si="414"/>
        <v>No</v>
      </c>
      <c r="P3821">
        <f t="shared" si="415"/>
        <v>0</v>
      </c>
      <c r="Q3821">
        <f t="shared" si="416"/>
        <v>4813937689</v>
      </c>
      <c r="R3821">
        <f t="shared" si="417"/>
        <v>4.1933383153624479</v>
      </c>
      <c r="S3821" t="str">
        <f t="shared" si="418"/>
        <v>Acceptable</v>
      </c>
      <c r="T3821">
        <f>ROUNDUP(C3821,0)</f>
        <v>5</v>
      </c>
      <c r="U3821">
        <f>ROUNDDOWN(C3821,0)</f>
        <v>4</v>
      </c>
      <c r="V3821">
        <f>RIGHT(K3821,2)+2000</f>
        <v>2018</v>
      </c>
      <c r="W3821" t="str">
        <f>INDEX(_xlfn.TEXTSPLIT(K3821,"-"),1,2)</f>
        <v>Aug</v>
      </c>
      <c r="X3821" t="str">
        <f>INDEX(_xlfn.TEXTSPLIT(K3821,"-"),1,1)</f>
        <v>3</v>
      </c>
      <c r="Y3821">
        <f>INDEX(months!B:B,MATCH(Sheet1!W3821,months!A:A,0))</f>
        <v>8</v>
      </c>
      <c r="Z3821">
        <f t="shared" si="419"/>
        <v>43315</v>
      </c>
    </row>
    <row r="3822" spans="1:26" x14ac:dyDescent="0.2">
      <c r="A3822" t="s">
        <v>5445</v>
      </c>
      <c r="B3822" t="s">
        <v>5446</v>
      </c>
      <c r="C3822">
        <v>4.5999999999999996</v>
      </c>
      <c r="D3822">
        <v>7232629</v>
      </c>
      <c r="E3822" t="s">
        <v>46</v>
      </c>
      <c r="F3822" t="s">
        <v>448</v>
      </c>
      <c r="G3822" t="s">
        <v>23</v>
      </c>
      <c r="H3822" t="s">
        <v>24</v>
      </c>
      <c r="I3822" t="s">
        <v>25</v>
      </c>
      <c r="J3822" t="s">
        <v>5447</v>
      </c>
      <c r="K3822" t="s">
        <v>229</v>
      </c>
      <c r="L3822" t="s">
        <v>46</v>
      </c>
      <c r="M3822" t="s">
        <v>46</v>
      </c>
      <c r="N3822">
        <f t="shared" si="413"/>
        <v>0</v>
      </c>
      <c r="O3822" t="str">
        <f t="shared" si="414"/>
        <v>No</v>
      </c>
      <c r="P3822">
        <f t="shared" si="415"/>
        <v>0</v>
      </c>
      <c r="Q3822">
        <f t="shared" si="416"/>
        <v>4813937689</v>
      </c>
      <c r="R3822">
        <f t="shared" si="417"/>
        <v>4.1933383153624479</v>
      </c>
      <c r="S3822" t="str">
        <f t="shared" si="418"/>
        <v>Acceptable</v>
      </c>
      <c r="T3822">
        <f>ROUNDUP(C3822,0)</f>
        <v>5</v>
      </c>
      <c r="U3822">
        <f>ROUNDDOWN(C3822,0)</f>
        <v>4</v>
      </c>
      <c r="V3822">
        <f>RIGHT(K3822,2)+2000</f>
        <v>2018</v>
      </c>
      <c r="W3822" t="str">
        <f>INDEX(_xlfn.TEXTSPLIT(K3822,"-"),1,2)</f>
        <v>Jul</v>
      </c>
      <c r="X3822" t="str">
        <f>INDEX(_xlfn.TEXTSPLIT(K3822,"-"),1,1)</f>
        <v>29</v>
      </c>
      <c r="Y3822">
        <f>INDEX(months!B:B,MATCH(Sheet1!W3822,months!A:A,0))</f>
        <v>7</v>
      </c>
      <c r="Z3822">
        <f t="shared" si="419"/>
        <v>43310</v>
      </c>
    </row>
    <row r="3823" spans="1:26" x14ac:dyDescent="0.2">
      <c r="A3823" t="s">
        <v>5448</v>
      </c>
      <c r="B3823" t="s">
        <v>5446</v>
      </c>
      <c r="C3823">
        <v>4.2</v>
      </c>
      <c r="D3823">
        <v>15681</v>
      </c>
      <c r="E3823" t="s">
        <v>46</v>
      </c>
      <c r="F3823" t="s">
        <v>38</v>
      </c>
      <c r="G3823" t="s">
        <v>23</v>
      </c>
      <c r="H3823" t="s">
        <v>24</v>
      </c>
      <c r="I3823" t="s">
        <v>25</v>
      </c>
      <c r="J3823" t="s">
        <v>5447</v>
      </c>
      <c r="K3823" t="s">
        <v>173</v>
      </c>
      <c r="L3823" t="s">
        <v>46</v>
      </c>
      <c r="M3823" t="s">
        <v>46</v>
      </c>
      <c r="N3823">
        <f t="shared" si="413"/>
        <v>0</v>
      </c>
      <c r="O3823" t="str">
        <f t="shared" si="414"/>
        <v>No</v>
      </c>
      <c r="P3823">
        <f t="shared" si="415"/>
        <v>0</v>
      </c>
      <c r="Q3823">
        <f t="shared" si="416"/>
        <v>4813937689</v>
      </c>
      <c r="R3823">
        <f t="shared" si="417"/>
        <v>4.1933383153624479</v>
      </c>
      <c r="S3823" t="str">
        <f t="shared" si="418"/>
        <v>Acceptable</v>
      </c>
      <c r="T3823">
        <f>ROUNDUP(C3823,0)</f>
        <v>5</v>
      </c>
      <c r="U3823">
        <f>ROUNDDOWN(C3823,0)</f>
        <v>4</v>
      </c>
      <c r="V3823">
        <f>RIGHT(K3823,2)+2000</f>
        <v>2018</v>
      </c>
      <c r="W3823" t="str">
        <f>INDEX(_xlfn.TEXTSPLIT(K3823,"-"),1,2)</f>
        <v>Aug</v>
      </c>
      <c r="X3823" t="str">
        <f>INDEX(_xlfn.TEXTSPLIT(K3823,"-"),1,1)</f>
        <v>2</v>
      </c>
      <c r="Y3823">
        <f>INDEX(months!B:B,MATCH(Sheet1!W3823,months!A:A,0))</f>
        <v>8</v>
      </c>
      <c r="Z3823">
        <f t="shared" si="419"/>
        <v>43314</v>
      </c>
    </row>
    <row r="3824" spans="1:26" x14ac:dyDescent="0.2">
      <c r="A3824" t="s">
        <v>5449</v>
      </c>
      <c r="B3824" t="s">
        <v>5446</v>
      </c>
      <c r="C3824">
        <v>4.0999999999999996</v>
      </c>
      <c r="D3824">
        <v>53481</v>
      </c>
      <c r="E3824" t="s">
        <v>46</v>
      </c>
      <c r="F3824" t="s">
        <v>89</v>
      </c>
      <c r="G3824" t="s">
        <v>23</v>
      </c>
      <c r="H3824" t="s">
        <v>24</v>
      </c>
      <c r="I3824" t="s">
        <v>25</v>
      </c>
      <c r="J3824" t="s">
        <v>5447</v>
      </c>
      <c r="K3824" t="s">
        <v>2096</v>
      </c>
      <c r="L3824" t="s">
        <v>46</v>
      </c>
      <c r="M3824" t="s">
        <v>46</v>
      </c>
      <c r="N3824">
        <f t="shared" si="413"/>
        <v>0</v>
      </c>
      <c r="O3824" t="str">
        <f t="shared" si="414"/>
        <v>No</v>
      </c>
      <c r="P3824">
        <f t="shared" si="415"/>
        <v>0</v>
      </c>
      <c r="Q3824">
        <f t="shared" si="416"/>
        <v>4813937689</v>
      </c>
      <c r="R3824">
        <f t="shared" si="417"/>
        <v>4.1933383153624479</v>
      </c>
      <c r="S3824" t="str">
        <f t="shared" si="418"/>
        <v>Acceptable</v>
      </c>
      <c r="T3824">
        <f>ROUNDUP(C3824,0)</f>
        <v>5</v>
      </c>
      <c r="U3824">
        <f>ROUNDDOWN(C3824,0)</f>
        <v>4</v>
      </c>
      <c r="V3824">
        <f>RIGHT(K3824,2)+2000</f>
        <v>2018</v>
      </c>
      <c r="W3824" t="str">
        <f>INDEX(_xlfn.TEXTSPLIT(K3824,"-"),1,2)</f>
        <v>May</v>
      </c>
      <c r="X3824" t="str">
        <f>INDEX(_xlfn.TEXTSPLIT(K3824,"-"),1,1)</f>
        <v>22</v>
      </c>
      <c r="Y3824">
        <f>INDEX(months!B:B,MATCH(Sheet1!W3824,months!A:A,0))</f>
        <v>5</v>
      </c>
      <c r="Z3824">
        <f t="shared" si="419"/>
        <v>43242</v>
      </c>
    </row>
    <row r="3825" spans="1:26" x14ac:dyDescent="0.2">
      <c r="A3825" t="s">
        <v>5450</v>
      </c>
      <c r="B3825" t="s">
        <v>5446</v>
      </c>
      <c r="C3825">
        <v>4.4000000000000004</v>
      </c>
      <c r="D3825">
        <v>104800</v>
      </c>
      <c r="E3825" t="s">
        <v>405</v>
      </c>
      <c r="F3825" t="s">
        <v>89</v>
      </c>
      <c r="G3825" t="s">
        <v>23</v>
      </c>
      <c r="H3825" t="s">
        <v>24</v>
      </c>
      <c r="I3825" t="s">
        <v>25</v>
      </c>
      <c r="J3825" t="s">
        <v>5447</v>
      </c>
      <c r="K3825" t="s">
        <v>216</v>
      </c>
      <c r="L3825" t="s">
        <v>3397</v>
      </c>
      <c r="M3825" t="s">
        <v>86</v>
      </c>
      <c r="N3825">
        <f t="shared" si="413"/>
        <v>0</v>
      </c>
      <c r="O3825" t="str">
        <f t="shared" si="414"/>
        <v>No</v>
      </c>
      <c r="P3825">
        <f t="shared" si="415"/>
        <v>0</v>
      </c>
      <c r="Q3825">
        <f t="shared" si="416"/>
        <v>4813937689</v>
      </c>
      <c r="R3825">
        <f t="shared" si="417"/>
        <v>4.1933383153624479</v>
      </c>
      <c r="S3825" t="str">
        <f t="shared" si="418"/>
        <v>Acceptable</v>
      </c>
      <c r="T3825">
        <f>ROUNDUP(C3825,0)</f>
        <v>5</v>
      </c>
      <c r="U3825">
        <f>ROUNDDOWN(C3825,0)</f>
        <v>4</v>
      </c>
      <c r="V3825">
        <f>RIGHT(K3825,2)+2000</f>
        <v>2018</v>
      </c>
      <c r="W3825" t="str">
        <f>INDEX(_xlfn.TEXTSPLIT(K3825,"-"),1,2)</f>
        <v>Jul</v>
      </c>
      <c r="X3825" t="str">
        <f>INDEX(_xlfn.TEXTSPLIT(K3825,"-"),1,1)</f>
        <v>26</v>
      </c>
      <c r="Y3825">
        <f>INDEX(months!B:B,MATCH(Sheet1!W3825,months!A:A,0))</f>
        <v>7</v>
      </c>
      <c r="Z3825">
        <f t="shared" si="419"/>
        <v>43307</v>
      </c>
    </row>
    <row r="3826" spans="1:26" x14ac:dyDescent="0.2">
      <c r="A3826" t="s">
        <v>5451</v>
      </c>
      <c r="B3826" t="s">
        <v>5446</v>
      </c>
      <c r="C3826">
        <v>4.4000000000000004</v>
      </c>
      <c r="D3826">
        <v>50459</v>
      </c>
      <c r="E3826" t="s">
        <v>46</v>
      </c>
      <c r="F3826" t="s">
        <v>38</v>
      </c>
      <c r="G3826" t="s">
        <v>23</v>
      </c>
      <c r="H3826" t="s">
        <v>24</v>
      </c>
      <c r="I3826" t="s">
        <v>25</v>
      </c>
      <c r="J3826" t="s">
        <v>5447</v>
      </c>
      <c r="K3826" t="s">
        <v>216</v>
      </c>
      <c r="L3826" t="s">
        <v>46</v>
      </c>
      <c r="M3826" t="s">
        <v>46</v>
      </c>
      <c r="N3826">
        <f t="shared" si="413"/>
        <v>0</v>
      </c>
      <c r="O3826" t="str">
        <f t="shared" si="414"/>
        <v>No</v>
      </c>
      <c r="P3826">
        <f t="shared" si="415"/>
        <v>0</v>
      </c>
      <c r="Q3826">
        <f t="shared" si="416"/>
        <v>4813937689</v>
      </c>
      <c r="R3826">
        <f t="shared" si="417"/>
        <v>4.1933383153624479</v>
      </c>
      <c r="S3826" t="str">
        <f t="shared" si="418"/>
        <v>Acceptable</v>
      </c>
      <c r="T3826">
        <f>ROUNDUP(C3826,0)</f>
        <v>5</v>
      </c>
      <c r="U3826">
        <f>ROUNDDOWN(C3826,0)</f>
        <v>4</v>
      </c>
      <c r="V3826">
        <f>RIGHT(K3826,2)+2000</f>
        <v>2018</v>
      </c>
      <c r="W3826" t="str">
        <f>INDEX(_xlfn.TEXTSPLIT(K3826,"-"),1,2)</f>
        <v>Jul</v>
      </c>
      <c r="X3826" t="str">
        <f>INDEX(_xlfn.TEXTSPLIT(K3826,"-"),1,1)</f>
        <v>26</v>
      </c>
      <c r="Y3826">
        <f>INDEX(months!B:B,MATCH(Sheet1!W3826,months!A:A,0))</f>
        <v>7</v>
      </c>
      <c r="Z3826">
        <f t="shared" si="419"/>
        <v>43307</v>
      </c>
    </row>
    <row r="3827" spans="1:26" x14ac:dyDescent="0.2">
      <c r="A3827" t="s">
        <v>5452</v>
      </c>
      <c r="B3827" t="s">
        <v>5446</v>
      </c>
      <c r="C3827">
        <v>4.2</v>
      </c>
      <c r="D3827">
        <v>43269</v>
      </c>
      <c r="E3827" t="s">
        <v>46</v>
      </c>
      <c r="F3827" t="s">
        <v>38</v>
      </c>
      <c r="G3827" t="s">
        <v>23</v>
      </c>
      <c r="H3827" t="s">
        <v>24</v>
      </c>
      <c r="I3827" t="s">
        <v>25</v>
      </c>
      <c r="J3827" t="s">
        <v>5447</v>
      </c>
      <c r="K3827" t="s">
        <v>226</v>
      </c>
      <c r="L3827" t="s">
        <v>3616</v>
      </c>
      <c r="M3827" t="s">
        <v>46</v>
      </c>
      <c r="N3827">
        <f t="shared" si="413"/>
        <v>0</v>
      </c>
      <c r="O3827" t="str">
        <f t="shared" si="414"/>
        <v>No</v>
      </c>
      <c r="P3827">
        <f t="shared" si="415"/>
        <v>0</v>
      </c>
      <c r="Q3827">
        <f t="shared" si="416"/>
        <v>4813937689</v>
      </c>
      <c r="R3827">
        <f t="shared" si="417"/>
        <v>4.1933383153624479</v>
      </c>
      <c r="S3827" t="str">
        <f t="shared" si="418"/>
        <v>Acceptable</v>
      </c>
      <c r="T3827">
        <f>ROUNDUP(C3827,0)</f>
        <v>5</v>
      </c>
      <c r="U3827">
        <f>ROUNDDOWN(C3827,0)</f>
        <v>4</v>
      </c>
      <c r="V3827">
        <f>RIGHT(K3827,2)+2000</f>
        <v>2018</v>
      </c>
      <c r="W3827" t="str">
        <f>INDEX(_xlfn.TEXTSPLIT(K3827,"-"),1,2)</f>
        <v>Jul</v>
      </c>
      <c r="X3827" t="str">
        <f>INDEX(_xlfn.TEXTSPLIT(K3827,"-"),1,1)</f>
        <v>18</v>
      </c>
      <c r="Y3827">
        <f>INDEX(months!B:B,MATCH(Sheet1!W3827,months!A:A,0))</f>
        <v>7</v>
      </c>
      <c r="Z3827">
        <f t="shared" si="419"/>
        <v>43299</v>
      </c>
    </row>
    <row r="3828" spans="1:26" x14ac:dyDescent="0.2">
      <c r="A3828" t="s">
        <v>5453</v>
      </c>
      <c r="B3828" t="s">
        <v>5446</v>
      </c>
      <c r="C3828">
        <v>4.5</v>
      </c>
      <c r="D3828">
        <v>56443</v>
      </c>
      <c r="E3828" t="s">
        <v>1686</v>
      </c>
      <c r="F3828" t="s">
        <v>65</v>
      </c>
      <c r="G3828" t="s">
        <v>23</v>
      </c>
      <c r="H3828" t="s">
        <v>24</v>
      </c>
      <c r="I3828" t="s">
        <v>25</v>
      </c>
      <c r="J3828" t="s">
        <v>5447</v>
      </c>
      <c r="K3828" t="s">
        <v>94</v>
      </c>
      <c r="L3828" t="s">
        <v>2549</v>
      </c>
      <c r="M3828" t="s">
        <v>81</v>
      </c>
      <c r="N3828">
        <f t="shared" si="413"/>
        <v>0</v>
      </c>
      <c r="O3828" t="str">
        <f t="shared" si="414"/>
        <v>No</v>
      </c>
      <c r="P3828">
        <f t="shared" si="415"/>
        <v>0</v>
      </c>
      <c r="Q3828">
        <f t="shared" si="416"/>
        <v>4813937689</v>
      </c>
      <c r="R3828">
        <f t="shared" si="417"/>
        <v>4.1933383153624479</v>
      </c>
      <c r="S3828" t="str">
        <f t="shared" si="418"/>
        <v>Acceptable</v>
      </c>
      <c r="T3828">
        <f>ROUNDUP(C3828,0)</f>
        <v>5</v>
      </c>
      <c r="U3828">
        <f>ROUNDDOWN(C3828,0)</f>
        <v>4</v>
      </c>
      <c r="V3828">
        <f>RIGHT(K3828,2)+2000</f>
        <v>2018</v>
      </c>
      <c r="W3828" t="str">
        <f>INDEX(_xlfn.TEXTSPLIT(K3828,"-"),1,2)</f>
        <v>Jun</v>
      </c>
      <c r="X3828" t="str">
        <f>INDEX(_xlfn.TEXTSPLIT(K3828,"-"),1,1)</f>
        <v>26</v>
      </c>
      <c r="Y3828">
        <f>INDEX(months!B:B,MATCH(Sheet1!W3828,months!A:A,0))</f>
        <v>6</v>
      </c>
      <c r="Z3828">
        <f t="shared" si="419"/>
        <v>43277</v>
      </c>
    </row>
    <row r="3829" spans="1:26" x14ac:dyDescent="0.2">
      <c r="A3829" t="s">
        <v>5454</v>
      </c>
      <c r="B3829" t="s">
        <v>5446</v>
      </c>
      <c r="C3829">
        <v>4.2</v>
      </c>
      <c r="D3829">
        <v>4928420</v>
      </c>
      <c r="E3829" t="s">
        <v>46</v>
      </c>
      <c r="F3829" t="s">
        <v>448</v>
      </c>
      <c r="G3829" t="s">
        <v>23</v>
      </c>
      <c r="H3829" t="s">
        <v>24</v>
      </c>
      <c r="I3829" t="s">
        <v>25</v>
      </c>
      <c r="J3829" t="s">
        <v>5447</v>
      </c>
      <c r="K3829" t="s">
        <v>3021</v>
      </c>
      <c r="L3829" t="s">
        <v>46</v>
      </c>
      <c r="M3829" t="s">
        <v>46</v>
      </c>
      <c r="N3829">
        <f t="shared" si="413"/>
        <v>0</v>
      </c>
      <c r="O3829" t="str">
        <f t="shared" si="414"/>
        <v>No</v>
      </c>
      <c r="P3829">
        <f t="shared" si="415"/>
        <v>0</v>
      </c>
      <c r="Q3829">
        <f t="shared" si="416"/>
        <v>4813937689</v>
      </c>
      <c r="R3829">
        <f t="shared" si="417"/>
        <v>4.1933383153624479</v>
      </c>
      <c r="S3829" t="str">
        <f t="shared" si="418"/>
        <v>Acceptable</v>
      </c>
      <c r="T3829">
        <f>ROUNDUP(C3829,0)</f>
        <v>5</v>
      </c>
      <c r="U3829">
        <f>ROUNDDOWN(C3829,0)</f>
        <v>4</v>
      </c>
      <c r="V3829">
        <f>RIGHT(K3829,2)+2000</f>
        <v>2018</v>
      </c>
      <c r="W3829" t="str">
        <f>INDEX(_xlfn.TEXTSPLIT(K3829,"-"),1,2)</f>
        <v>Aug</v>
      </c>
      <c r="X3829" t="str">
        <f>INDEX(_xlfn.TEXTSPLIT(K3829,"-"),1,1)</f>
        <v>6</v>
      </c>
      <c r="Y3829">
        <f>INDEX(months!B:B,MATCH(Sheet1!W3829,months!A:A,0))</f>
        <v>8</v>
      </c>
      <c r="Z3829">
        <f t="shared" si="419"/>
        <v>43318</v>
      </c>
    </row>
    <row r="3830" spans="1:26" x14ac:dyDescent="0.2">
      <c r="A3830" t="s">
        <v>5455</v>
      </c>
      <c r="B3830" t="s">
        <v>5446</v>
      </c>
      <c r="C3830">
        <v>4.4000000000000004</v>
      </c>
      <c r="D3830">
        <v>1421884</v>
      </c>
      <c r="E3830" t="s">
        <v>69</v>
      </c>
      <c r="F3830" t="s">
        <v>43</v>
      </c>
      <c r="G3830" t="s">
        <v>23</v>
      </c>
      <c r="H3830" t="s">
        <v>24</v>
      </c>
      <c r="I3830" t="s">
        <v>25</v>
      </c>
      <c r="J3830" t="s">
        <v>5447</v>
      </c>
      <c r="K3830" t="s">
        <v>216</v>
      </c>
      <c r="L3830" t="s">
        <v>5456</v>
      </c>
      <c r="M3830" t="s">
        <v>29</v>
      </c>
      <c r="N3830">
        <f t="shared" si="413"/>
        <v>0</v>
      </c>
      <c r="O3830" t="str">
        <f t="shared" si="414"/>
        <v>No</v>
      </c>
      <c r="P3830">
        <f t="shared" si="415"/>
        <v>0</v>
      </c>
      <c r="Q3830">
        <f t="shared" si="416"/>
        <v>4813937689</v>
      </c>
      <c r="R3830">
        <f t="shared" si="417"/>
        <v>4.1933383153624479</v>
      </c>
      <c r="S3830" t="str">
        <f t="shared" si="418"/>
        <v>Acceptable</v>
      </c>
      <c r="T3830">
        <f>ROUNDUP(C3830,0)</f>
        <v>5</v>
      </c>
      <c r="U3830">
        <f>ROUNDDOWN(C3830,0)</f>
        <v>4</v>
      </c>
      <c r="V3830">
        <f>RIGHT(K3830,2)+2000</f>
        <v>2018</v>
      </c>
      <c r="W3830" t="str">
        <f>INDEX(_xlfn.TEXTSPLIT(K3830,"-"),1,2)</f>
        <v>Jul</v>
      </c>
      <c r="X3830" t="str">
        <f>INDEX(_xlfn.TEXTSPLIT(K3830,"-"),1,1)</f>
        <v>26</v>
      </c>
      <c r="Y3830">
        <f>INDEX(months!B:B,MATCH(Sheet1!W3830,months!A:A,0))</f>
        <v>7</v>
      </c>
      <c r="Z3830">
        <f t="shared" si="419"/>
        <v>43307</v>
      </c>
    </row>
    <row r="3831" spans="1:26" x14ac:dyDescent="0.2">
      <c r="A3831" t="s">
        <v>5457</v>
      </c>
      <c r="B3831" t="s">
        <v>5446</v>
      </c>
      <c r="C3831">
        <v>4.4000000000000004</v>
      </c>
      <c r="D3831">
        <v>3652</v>
      </c>
      <c r="E3831" t="s">
        <v>296</v>
      </c>
      <c r="F3831" t="s">
        <v>32</v>
      </c>
      <c r="G3831" t="s">
        <v>23</v>
      </c>
      <c r="H3831" t="s">
        <v>24</v>
      </c>
      <c r="I3831" t="s">
        <v>25</v>
      </c>
      <c r="J3831" t="s">
        <v>5447</v>
      </c>
      <c r="K3831" t="s">
        <v>357</v>
      </c>
      <c r="L3831" t="s">
        <v>5458</v>
      </c>
      <c r="M3831" t="s">
        <v>81</v>
      </c>
      <c r="N3831">
        <f t="shared" si="413"/>
        <v>0</v>
      </c>
      <c r="O3831" t="str">
        <f t="shared" si="414"/>
        <v>No</v>
      </c>
      <c r="P3831">
        <f t="shared" si="415"/>
        <v>0</v>
      </c>
      <c r="Q3831">
        <f t="shared" si="416"/>
        <v>4813937689</v>
      </c>
      <c r="R3831">
        <f t="shared" si="417"/>
        <v>4.1933383153624479</v>
      </c>
      <c r="S3831" t="str">
        <f t="shared" si="418"/>
        <v>Acceptable</v>
      </c>
      <c r="T3831">
        <f>ROUNDUP(C3831,0)</f>
        <v>5</v>
      </c>
      <c r="U3831">
        <f>ROUNDDOWN(C3831,0)</f>
        <v>4</v>
      </c>
      <c r="V3831">
        <f>RIGHT(K3831,2)+2000</f>
        <v>2018</v>
      </c>
      <c r="W3831" t="str">
        <f>INDEX(_xlfn.TEXTSPLIT(K3831,"-"),1,2)</f>
        <v>Jul</v>
      </c>
      <c r="X3831" t="str">
        <f>INDEX(_xlfn.TEXTSPLIT(K3831,"-"),1,1)</f>
        <v>25</v>
      </c>
      <c r="Y3831">
        <f>INDEX(months!B:B,MATCH(Sheet1!W3831,months!A:A,0))</f>
        <v>7</v>
      </c>
      <c r="Z3831">
        <f t="shared" si="419"/>
        <v>43306</v>
      </c>
    </row>
    <row r="3832" spans="1:26" x14ac:dyDescent="0.2">
      <c r="A3832" t="s">
        <v>5459</v>
      </c>
      <c r="B3832" t="s">
        <v>5446</v>
      </c>
      <c r="C3832">
        <v>4</v>
      </c>
      <c r="D3832">
        <v>126282</v>
      </c>
      <c r="E3832" t="s">
        <v>46</v>
      </c>
      <c r="F3832" t="s">
        <v>89</v>
      </c>
      <c r="G3832" t="s">
        <v>23</v>
      </c>
      <c r="H3832" t="s">
        <v>24</v>
      </c>
      <c r="I3832" t="s">
        <v>25</v>
      </c>
      <c r="J3832" t="s">
        <v>5447</v>
      </c>
      <c r="K3832" t="s">
        <v>115</v>
      </c>
      <c r="L3832" t="s">
        <v>5460</v>
      </c>
      <c r="M3832" t="s">
        <v>81</v>
      </c>
      <c r="N3832">
        <f t="shared" si="413"/>
        <v>0</v>
      </c>
      <c r="O3832" t="str">
        <f t="shared" si="414"/>
        <v>No</v>
      </c>
      <c r="P3832">
        <f t="shared" si="415"/>
        <v>0</v>
      </c>
      <c r="Q3832">
        <f t="shared" si="416"/>
        <v>4813937689</v>
      </c>
      <c r="R3832">
        <f t="shared" si="417"/>
        <v>4.1933383153624479</v>
      </c>
      <c r="S3832" t="str">
        <f t="shared" si="418"/>
        <v>Acceptable</v>
      </c>
      <c r="T3832">
        <f>ROUNDUP(C3832,0)</f>
        <v>4</v>
      </c>
      <c r="U3832">
        <f>ROUNDDOWN(C3832,0)</f>
        <v>4</v>
      </c>
      <c r="V3832">
        <f>RIGHT(K3832,2)+2000</f>
        <v>2018</v>
      </c>
      <c r="W3832" t="str">
        <f>INDEX(_xlfn.TEXTSPLIT(K3832,"-"),1,2)</f>
        <v>Jul</v>
      </c>
      <c r="X3832" t="str">
        <f>INDEX(_xlfn.TEXTSPLIT(K3832,"-"),1,1)</f>
        <v>30</v>
      </c>
      <c r="Y3832">
        <f>INDEX(months!B:B,MATCH(Sheet1!W3832,months!A:A,0))</f>
        <v>7</v>
      </c>
      <c r="Z3832">
        <f t="shared" si="419"/>
        <v>43311</v>
      </c>
    </row>
    <row r="3833" spans="1:26" x14ac:dyDescent="0.2">
      <c r="A3833" t="s">
        <v>5461</v>
      </c>
      <c r="B3833" t="s">
        <v>5446</v>
      </c>
      <c r="C3833">
        <v>4.3</v>
      </c>
      <c r="D3833">
        <v>14110</v>
      </c>
      <c r="E3833" t="s">
        <v>516</v>
      </c>
      <c r="F3833" t="s">
        <v>65</v>
      </c>
      <c r="G3833" t="s">
        <v>23</v>
      </c>
      <c r="H3833" t="s">
        <v>24</v>
      </c>
      <c r="I3833" t="s">
        <v>25</v>
      </c>
      <c r="J3833" t="s">
        <v>5447</v>
      </c>
      <c r="K3833" t="s">
        <v>297</v>
      </c>
      <c r="L3833" t="s">
        <v>1092</v>
      </c>
      <c r="M3833" t="s">
        <v>274</v>
      </c>
      <c r="N3833">
        <f t="shared" si="413"/>
        <v>0</v>
      </c>
      <c r="O3833" t="str">
        <f t="shared" si="414"/>
        <v>No</v>
      </c>
      <c r="P3833">
        <f t="shared" si="415"/>
        <v>0</v>
      </c>
      <c r="Q3833">
        <f t="shared" si="416"/>
        <v>4813937689</v>
      </c>
      <c r="R3833">
        <f t="shared" si="417"/>
        <v>4.1933383153624479</v>
      </c>
      <c r="S3833" t="str">
        <f t="shared" si="418"/>
        <v>Acceptable</v>
      </c>
      <c r="T3833">
        <f>ROUNDUP(C3833,0)</f>
        <v>5</v>
      </c>
      <c r="U3833">
        <f>ROUNDDOWN(C3833,0)</f>
        <v>4</v>
      </c>
      <c r="V3833">
        <f>RIGHT(K3833,2)+2000</f>
        <v>2018</v>
      </c>
      <c r="W3833" t="str">
        <f>INDEX(_xlfn.TEXTSPLIT(K3833,"-"),1,2)</f>
        <v>Jul</v>
      </c>
      <c r="X3833" t="str">
        <f>INDEX(_xlfn.TEXTSPLIT(K3833,"-"),1,1)</f>
        <v>24</v>
      </c>
      <c r="Y3833">
        <f>INDEX(months!B:B,MATCH(Sheet1!W3833,months!A:A,0))</f>
        <v>7</v>
      </c>
      <c r="Z3833">
        <f t="shared" si="419"/>
        <v>43305</v>
      </c>
    </row>
    <row r="3834" spans="1:26" x14ac:dyDescent="0.2">
      <c r="A3834" t="s">
        <v>5462</v>
      </c>
      <c r="B3834" t="s">
        <v>5446</v>
      </c>
      <c r="C3834">
        <v>4.4000000000000004</v>
      </c>
      <c r="D3834">
        <v>18710</v>
      </c>
      <c r="E3834" t="s">
        <v>527</v>
      </c>
      <c r="F3834" t="s">
        <v>65</v>
      </c>
      <c r="G3834" t="s">
        <v>23</v>
      </c>
      <c r="H3834" t="s">
        <v>24</v>
      </c>
      <c r="I3834" t="s">
        <v>25</v>
      </c>
      <c r="J3834" t="s">
        <v>5447</v>
      </c>
      <c r="K3834" t="s">
        <v>97</v>
      </c>
      <c r="L3834" t="s">
        <v>5463</v>
      </c>
      <c r="M3834" t="s">
        <v>29</v>
      </c>
      <c r="N3834">
        <f t="shared" si="413"/>
        <v>0</v>
      </c>
      <c r="O3834" t="str">
        <f t="shared" si="414"/>
        <v>No</v>
      </c>
      <c r="P3834">
        <f t="shared" si="415"/>
        <v>0</v>
      </c>
      <c r="Q3834">
        <f t="shared" si="416"/>
        <v>4813937689</v>
      </c>
      <c r="R3834">
        <f t="shared" si="417"/>
        <v>4.1933383153624479</v>
      </c>
      <c r="S3834" t="str">
        <f t="shared" si="418"/>
        <v>Acceptable</v>
      </c>
      <c r="T3834">
        <f>ROUNDUP(C3834,0)</f>
        <v>5</v>
      </c>
      <c r="U3834">
        <f>ROUNDDOWN(C3834,0)</f>
        <v>4</v>
      </c>
      <c r="V3834">
        <f>RIGHT(K3834,2)+2000</f>
        <v>2018</v>
      </c>
      <c r="W3834" t="str">
        <f>INDEX(_xlfn.TEXTSPLIT(K3834,"-"),1,2)</f>
        <v>Aug</v>
      </c>
      <c r="X3834" t="str">
        <f>INDEX(_xlfn.TEXTSPLIT(K3834,"-"),1,1)</f>
        <v>3</v>
      </c>
      <c r="Y3834">
        <f>INDEX(months!B:B,MATCH(Sheet1!W3834,months!A:A,0))</f>
        <v>8</v>
      </c>
      <c r="Z3834">
        <f t="shared" si="419"/>
        <v>43315</v>
      </c>
    </row>
    <row r="3835" spans="1:26" x14ac:dyDescent="0.2">
      <c r="A3835" t="s">
        <v>5464</v>
      </c>
      <c r="B3835" t="s">
        <v>5446</v>
      </c>
      <c r="C3835">
        <v>4.2</v>
      </c>
      <c r="D3835">
        <v>22063</v>
      </c>
      <c r="E3835" t="s">
        <v>46</v>
      </c>
      <c r="F3835" t="s">
        <v>65</v>
      </c>
      <c r="G3835" t="s">
        <v>23</v>
      </c>
      <c r="H3835" t="s">
        <v>24</v>
      </c>
      <c r="I3835" t="s">
        <v>25</v>
      </c>
      <c r="J3835" t="s">
        <v>5447</v>
      </c>
      <c r="K3835" t="s">
        <v>84</v>
      </c>
      <c r="L3835" t="s">
        <v>46</v>
      </c>
      <c r="M3835" t="s">
        <v>46</v>
      </c>
      <c r="N3835">
        <f t="shared" si="413"/>
        <v>0</v>
      </c>
      <c r="O3835" t="str">
        <f t="shared" si="414"/>
        <v>No</v>
      </c>
      <c r="P3835">
        <f t="shared" si="415"/>
        <v>0</v>
      </c>
      <c r="Q3835">
        <f t="shared" si="416"/>
        <v>4813937689</v>
      </c>
      <c r="R3835">
        <f t="shared" si="417"/>
        <v>4.1933383153624479</v>
      </c>
      <c r="S3835" t="str">
        <f t="shared" si="418"/>
        <v>Acceptable</v>
      </c>
      <c r="T3835">
        <f>ROUNDUP(C3835,0)</f>
        <v>5</v>
      </c>
      <c r="U3835">
        <f>ROUNDDOWN(C3835,0)</f>
        <v>4</v>
      </c>
      <c r="V3835">
        <f>RIGHT(K3835,2)+2000</f>
        <v>2018</v>
      </c>
      <c r="W3835" t="str">
        <f>INDEX(_xlfn.TEXTSPLIT(K3835,"-"),1,2)</f>
        <v>Jul</v>
      </c>
      <c r="X3835" t="str">
        <f>INDEX(_xlfn.TEXTSPLIT(K3835,"-"),1,1)</f>
        <v>31</v>
      </c>
      <c r="Y3835">
        <f>INDEX(months!B:B,MATCH(Sheet1!W3835,months!A:A,0))</f>
        <v>7</v>
      </c>
      <c r="Z3835">
        <f t="shared" si="419"/>
        <v>43312</v>
      </c>
    </row>
    <row r="3836" spans="1:26" x14ac:dyDescent="0.2">
      <c r="A3836" t="s">
        <v>5465</v>
      </c>
      <c r="B3836" t="s">
        <v>5446</v>
      </c>
      <c r="C3836">
        <v>4.3</v>
      </c>
      <c r="D3836">
        <v>286454</v>
      </c>
      <c r="E3836" t="s">
        <v>403</v>
      </c>
      <c r="F3836" t="s">
        <v>89</v>
      </c>
      <c r="G3836" t="s">
        <v>23</v>
      </c>
      <c r="H3836" t="s">
        <v>24</v>
      </c>
      <c r="I3836" t="s">
        <v>25</v>
      </c>
      <c r="J3836" t="s">
        <v>5447</v>
      </c>
      <c r="K3836" t="s">
        <v>5466</v>
      </c>
      <c r="L3836" t="s">
        <v>2917</v>
      </c>
      <c r="M3836" t="s">
        <v>60</v>
      </c>
      <c r="N3836">
        <f t="shared" si="413"/>
        <v>0</v>
      </c>
      <c r="O3836" t="str">
        <f t="shared" si="414"/>
        <v>No</v>
      </c>
      <c r="P3836">
        <f t="shared" si="415"/>
        <v>0</v>
      </c>
      <c r="Q3836">
        <f t="shared" si="416"/>
        <v>4813937689</v>
      </c>
      <c r="R3836">
        <f t="shared" si="417"/>
        <v>4.1933383153624479</v>
      </c>
      <c r="S3836" t="str">
        <f t="shared" si="418"/>
        <v>Acceptable</v>
      </c>
      <c r="T3836">
        <f>ROUNDUP(C3836,0)</f>
        <v>5</v>
      </c>
      <c r="U3836">
        <f>ROUNDDOWN(C3836,0)</f>
        <v>4</v>
      </c>
      <c r="V3836">
        <f>RIGHT(K3836,2)+2000</f>
        <v>2016</v>
      </c>
      <c r="W3836" t="str">
        <f>INDEX(_xlfn.TEXTSPLIT(K3836,"-"),1,2)</f>
        <v>Aug</v>
      </c>
      <c r="X3836" t="str">
        <f>INDEX(_xlfn.TEXTSPLIT(K3836,"-"),1,1)</f>
        <v>9</v>
      </c>
      <c r="Y3836">
        <f>INDEX(months!B:B,MATCH(Sheet1!W3836,months!A:A,0))</f>
        <v>8</v>
      </c>
      <c r="Z3836">
        <f t="shared" si="419"/>
        <v>42591</v>
      </c>
    </row>
    <row r="3837" spans="1:26" x14ac:dyDescent="0.2">
      <c r="A3837" t="s">
        <v>5467</v>
      </c>
      <c r="B3837" t="s">
        <v>5446</v>
      </c>
      <c r="C3837">
        <v>4.0999999999999996</v>
      </c>
      <c r="D3837">
        <v>15922</v>
      </c>
      <c r="E3837" t="s">
        <v>46</v>
      </c>
      <c r="F3837" t="s">
        <v>65</v>
      </c>
      <c r="G3837" t="s">
        <v>23</v>
      </c>
      <c r="H3837" t="s">
        <v>24</v>
      </c>
      <c r="I3837" t="s">
        <v>25</v>
      </c>
      <c r="J3837" t="s">
        <v>5447</v>
      </c>
      <c r="K3837" t="s">
        <v>216</v>
      </c>
      <c r="L3837" t="s">
        <v>46</v>
      </c>
      <c r="M3837" t="s">
        <v>46</v>
      </c>
      <c r="N3837">
        <f t="shared" si="413"/>
        <v>0</v>
      </c>
      <c r="O3837" t="str">
        <f t="shared" si="414"/>
        <v>No</v>
      </c>
      <c r="P3837">
        <f t="shared" si="415"/>
        <v>0</v>
      </c>
      <c r="Q3837">
        <f t="shared" si="416"/>
        <v>4813937689</v>
      </c>
      <c r="R3837">
        <f t="shared" si="417"/>
        <v>4.1933383153624479</v>
      </c>
      <c r="S3837" t="str">
        <f t="shared" si="418"/>
        <v>Acceptable</v>
      </c>
      <c r="T3837">
        <f>ROUNDUP(C3837,0)</f>
        <v>5</v>
      </c>
      <c r="U3837">
        <f>ROUNDDOWN(C3837,0)</f>
        <v>4</v>
      </c>
      <c r="V3837">
        <f>RIGHT(K3837,2)+2000</f>
        <v>2018</v>
      </c>
      <c r="W3837" t="str">
        <f>INDEX(_xlfn.TEXTSPLIT(K3837,"-"),1,2)</f>
        <v>Jul</v>
      </c>
      <c r="X3837" t="str">
        <f>INDEX(_xlfn.TEXTSPLIT(K3837,"-"),1,1)</f>
        <v>26</v>
      </c>
      <c r="Y3837">
        <f>INDEX(months!B:B,MATCH(Sheet1!W3837,months!A:A,0))</f>
        <v>7</v>
      </c>
      <c r="Z3837">
        <f t="shared" si="419"/>
        <v>43307</v>
      </c>
    </row>
    <row r="3838" spans="1:26" x14ac:dyDescent="0.2">
      <c r="A3838" t="s">
        <v>5468</v>
      </c>
      <c r="B3838" t="s">
        <v>5446</v>
      </c>
      <c r="C3838">
        <v>4.4000000000000004</v>
      </c>
      <c r="D3838">
        <v>652</v>
      </c>
      <c r="E3838" t="s">
        <v>281</v>
      </c>
      <c r="F3838" t="s">
        <v>50</v>
      </c>
      <c r="G3838" t="s">
        <v>23</v>
      </c>
      <c r="H3838" t="s">
        <v>24</v>
      </c>
      <c r="I3838" t="s">
        <v>25</v>
      </c>
      <c r="J3838" t="s">
        <v>5447</v>
      </c>
      <c r="K3838" t="s">
        <v>764</v>
      </c>
      <c r="L3838" t="s">
        <v>5469</v>
      </c>
      <c r="M3838" t="s">
        <v>81</v>
      </c>
      <c r="N3838">
        <f t="shared" si="413"/>
        <v>0</v>
      </c>
      <c r="O3838" t="str">
        <f t="shared" si="414"/>
        <v>No</v>
      </c>
      <c r="P3838">
        <f t="shared" si="415"/>
        <v>0</v>
      </c>
      <c r="Q3838">
        <f t="shared" si="416"/>
        <v>4813937689</v>
      </c>
      <c r="R3838">
        <f t="shared" si="417"/>
        <v>4.1933383153624479</v>
      </c>
      <c r="S3838" t="str">
        <f t="shared" si="418"/>
        <v>Acceptable</v>
      </c>
      <c r="T3838">
        <f>ROUNDUP(C3838,0)</f>
        <v>5</v>
      </c>
      <c r="U3838">
        <f>ROUNDDOWN(C3838,0)</f>
        <v>4</v>
      </c>
      <c r="V3838">
        <f>RIGHT(K3838,2)+2000</f>
        <v>2018</v>
      </c>
      <c r="W3838" t="str">
        <f>INDEX(_xlfn.TEXTSPLIT(K3838,"-"),1,2)</f>
        <v>May</v>
      </c>
      <c r="X3838" t="str">
        <f>INDEX(_xlfn.TEXTSPLIT(K3838,"-"),1,1)</f>
        <v>26</v>
      </c>
      <c r="Y3838">
        <f>INDEX(months!B:B,MATCH(Sheet1!W3838,months!A:A,0))</f>
        <v>5</v>
      </c>
      <c r="Z3838">
        <f t="shared" si="419"/>
        <v>43246</v>
      </c>
    </row>
    <row r="3839" spans="1:26" x14ac:dyDescent="0.2">
      <c r="A3839" t="s">
        <v>5470</v>
      </c>
      <c r="B3839" t="s">
        <v>5446</v>
      </c>
      <c r="C3839">
        <v>4.3</v>
      </c>
      <c r="D3839">
        <v>29768</v>
      </c>
      <c r="E3839" t="s">
        <v>46</v>
      </c>
      <c r="F3839" t="s">
        <v>38</v>
      </c>
      <c r="G3839" t="s">
        <v>23</v>
      </c>
      <c r="H3839" t="s">
        <v>24</v>
      </c>
      <c r="I3839" t="s">
        <v>25</v>
      </c>
      <c r="J3839" t="s">
        <v>5447</v>
      </c>
      <c r="K3839" t="s">
        <v>311</v>
      </c>
      <c r="L3839" t="s">
        <v>46</v>
      </c>
      <c r="M3839" t="s">
        <v>46</v>
      </c>
      <c r="N3839">
        <f t="shared" si="413"/>
        <v>0</v>
      </c>
      <c r="O3839" t="str">
        <f t="shared" si="414"/>
        <v>No</v>
      </c>
      <c r="P3839">
        <f t="shared" si="415"/>
        <v>0</v>
      </c>
      <c r="Q3839">
        <f t="shared" si="416"/>
        <v>4813937689</v>
      </c>
      <c r="R3839">
        <f t="shared" si="417"/>
        <v>4.1933383153624479</v>
      </c>
      <c r="S3839" t="str">
        <f t="shared" si="418"/>
        <v>Acceptable</v>
      </c>
      <c r="T3839">
        <f>ROUNDUP(C3839,0)</f>
        <v>5</v>
      </c>
      <c r="U3839">
        <f>ROUNDDOWN(C3839,0)</f>
        <v>4</v>
      </c>
      <c r="V3839">
        <f>RIGHT(K3839,2)+2000</f>
        <v>2018</v>
      </c>
      <c r="W3839" t="str">
        <f>INDEX(_xlfn.TEXTSPLIT(K3839,"-"),1,2)</f>
        <v>Aug</v>
      </c>
      <c r="X3839" t="str">
        <f>INDEX(_xlfn.TEXTSPLIT(K3839,"-"),1,1)</f>
        <v>4</v>
      </c>
      <c r="Y3839">
        <f>INDEX(months!B:B,MATCH(Sheet1!W3839,months!A:A,0))</f>
        <v>8</v>
      </c>
      <c r="Z3839">
        <f t="shared" si="419"/>
        <v>43316</v>
      </c>
    </row>
    <row r="3840" spans="1:26" x14ac:dyDescent="0.2">
      <c r="A3840" t="s">
        <v>5471</v>
      </c>
      <c r="B3840" t="s">
        <v>5446</v>
      </c>
      <c r="C3840">
        <v>4.4000000000000004</v>
      </c>
      <c r="D3840">
        <v>102248</v>
      </c>
      <c r="E3840" t="s">
        <v>46</v>
      </c>
      <c r="F3840" t="s">
        <v>38</v>
      </c>
      <c r="G3840" t="s">
        <v>23</v>
      </c>
      <c r="H3840" t="s">
        <v>24</v>
      </c>
      <c r="I3840" t="s">
        <v>25</v>
      </c>
      <c r="J3840" t="s">
        <v>5447</v>
      </c>
      <c r="K3840" t="s">
        <v>39</v>
      </c>
      <c r="L3840" t="s">
        <v>46</v>
      </c>
      <c r="M3840" t="s">
        <v>46</v>
      </c>
      <c r="N3840">
        <f t="shared" si="413"/>
        <v>0</v>
      </c>
      <c r="O3840" t="str">
        <f t="shared" si="414"/>
        <v>No</v>
      </c>
      <c r="P3840">
        <f t="shared" si="415"/>
        <v>0</v>
      </c>
      <c r="Q3840">
        <f t="shared" si="416"/>
        <v>4813937689</v>
      </c>
      <c r="R3840">
        <f t="shared" si="417"/>
        <v>4.1933383153624479</v>
      </c>
      <c r="S3840" t="str">
        <f t="shared" si="418"/>
        <v>Acceptable</v>
      </c>
      <c r="T3840">
        <f>ROUNDUP(C3840,0)</f>
        <v>5</v>
      </c>
      <c r="U3840">
        <f>ROUNDDOWN(C3840,0)</f>
        <v>4</v>
      </c>
      <c r="V3840">
        <f>RIGHT(K3840,2)+2000</f>
        <v>2018</v>
      </c>
      <c r="W3840" t="str">
        <f>INDEX(_xlfn.TEXTSPLIT(K3840,"-"),1,2)</f>
        <v>Aug</v>
      </c>
      <c r="X3840" t="str">
        <f>INDEX(_xlfn.TEXTSPLIT(K3840,"-"),1,1)</f>
        <v>1</v>
      </c>
      <c r="Y3840">
        <f>INDEX(months!B:B,MATCH(Sheet1!W3840,months!A:A,0))</f>
        <v>8</v>
      </c>
      <c r="Z3840">
        <f t="shared" si="419"/>
        <v>43313</v>
      </c>
    </row>
    <row r="3841" spans="1:26" x14ac:dyDescent="0.2">
      <c r="A3841" t="s">
        <v>5472</v>
      </c>
      <c r="B3841" t="s">
        <v>5446</v>
      </c>
      <c r="C3841">
        <v>4.2</v>
      </c>
      <c r="D3841">
        <v>41225</v>
      </c>
      <c r="E3841" t="s">
        <v>46</v>
      </c>
      <c r="F3841" t="s">
        <v>38</v>
      </c>
      <c r="G3841" t="s">
        <v>23</v>
      </c>
      <c r="H3841" t="s">
        <v>24</v>
      </c>
      <c r="I3841" t="s">
        <v>25</v>
      </c>
      <c r="J3841" t="s">
        <v>5447</v>
      </c>
      <c r="K3841" t="s">
        <v>97</v>
      </c>
      <c r="L3841" t="s">
        <v>46</v>
      </c>
      <c r="M3841" t="s">
        <v>46</v>
      </c>
      <c r="N3841">
        <f t="shared" si="413"/>
        <v>0</v>
      </c>
      <c r="O3841" t="str">
        <f t="shared" si="414"/>
        <v>No</v>
      </c>
      <c r="P3841">
        <f t="shared" si="415"/>
        <v>0</v>
      </c>
      <c r="Q3841">
        <f t="shared" si="416"/>
        <v>4813937689</v>
      </c>
      <c r="R3841">
        <f t="shared" si="417"/>
        <v>4.1933383153624479</v>
      </c>
      <c r="S3841" t="str">
        <f t="shared" si="418"/>
        <v>Acceptable</v>
      </c>
      <c r="T3841">
        <f>ROUNDUP(C3841,0)</f>
        <v>5</v>
      </c>
      <c r="U3841">
        <f>ROUNDDOWN(C3841,0)</f>
        <v>4</v>
      </c>
      <c r="V3841">
        <f>RIGHT(K3841,2)+2000</f>
        <v>2018</v>
      </c>
      <c r="W3841" t="str">
        <f>INDEX(_xlfn.TEXTSPLIT(K3841,"-"),1,2)</f>
        <v>Aug</v>
      </c>
      <c r="X3841" t="str">
        <f>INDEX(_xlfn.TEXTSPLIT(K3841,"-"),1,1)</f>
        <v>3</v>
      </c>
      <c r="Y3841">
        <f>INDEX(months!B:B,MATCH(Sheet1!W3841,months!A:A,0))</f>
        <v>8</v>
      </c>
      <c r="Z3841">
        <f t="shared" si="419"/>
        <v>43315</v>
      </c>
    </row>
    <row r="3842" spans="1:26" x14ac:dyDescent="0.2">
      <c r="A3842" t="s">
        <v>5473</v>
      </c>
      <c r="B3842" t="s">
        <v>5446</v>
      </c>
      <c r="C3842">
        <v>4.7</v>
      </c>
      <c r="D3842">
        <v>162049</v>
      </c>
      <c r="E3842" t="s">
        <v>675</v>
      </c>
      <c r="F3842" t="s">
        <v>38</v>
      </c>
      <c r="G3842" t="s">
        <v>23</v>
      </c>
      <c r="H3842" t="s">
        <v>24</v>
      </c>
      <c r="I3842" t="s">
        <v>25</v>
      </c>
      <c r="J3842" t="s">
        <v>5447</v>
      </c>
      <c r="K3842" t="s">
        <v>4757</v>
      </c>
      <c r="L3842" t="s">
        <v>5474</v>
      </c>
      <c r="M3842" t="s">
        <v>54</v>
      </c>
      <c r="N3842">
        <f t="shared" ref="N3842:N3905" si="420">SUM(A3842,B3842)</f>
        <v>0</v>
      </c>
      <c r="O3842" t="str">
        <f t="shared" ref="O3842:O3905" si="421">IF(E3842="good","Yes","No")</f>
        <v>No</v>
      </c>
      <c r="P3842">
        <f t="shared" ref="P3842:P3905" si="422">COUNTIF(B:B,"&lt;0")</f>
        <v>0</v>
      </c>
      <c r="Q3842">
        <f t="shared" ref="Q3842:Q3905" si="423">SUMIF(D:D,"&gt;1000")</f>
        <v>4813937689</v>
      </c>
      <c r="R3842">
        <f t="shared" ref="R3842:R3905" si="424">AVERAGEIF(C:C,"&gt;0")</f>
        <v>4.1933383153624479</v>
      </c>
      <c r="S3842" t="str">
        <f t="shared" ref="S3842:S3905" si="425">IF(OR(A3842&gt;0,B3842&gt;0),"Acceptable","Check")</f>
        <v>Acceptable</v>
      </c>
      <c r="T3842">
        <f>ROUNDUP(C3842,0)</f>
        <v>5</v>
      </c>
      <c r="U3842">
        <f>ROUNDDOWN(C3842,0)</f>
        <v>4</v>
      </c>
      <c r="V3842">
        <f>RIGHT(K3842,2)+2000</f>
        <v>2018</v>
      </c>
      <c r="W3842" t="str">
        <f>INDEX(_xlfn.TEXTSPLIT(K3842,"-"),1,2)</f>
        <v>Aug</v>
      </c>
      <c r="X3842" t="str">
        <f>INDEX(_xlfn.TEXTSPLIT(K3842,"-"),1,1)</f>
        <v>7</v>
      </c>
      <c r="Y3842">
        <f>INDEX(months!B:B,MATCH(Sheet1!W3842,months!A:A,0))</f>
        <v>8</v>
      </c>
      <c r="Z3842">
        <f t="shared" si="419"/>
        <v>43319</v>
      </c>
    </row>
    <row r="3843" spans="1:26" x14ac:dyDescent="0.2">
      <c r="A3843" t="s">
        <v>5475</v>
      </c>
      <c r="B3843" t="s">
        <v>5446</v>
      </c>
      <c r="C3843">
        <v>4.3</v>
      </c>
      <c r="D3843">
        <v>26014</v>
      </c>
      <c r="E3843" t="s">
        <v>1695</v>
      </c>
      <c r="F3843" t="s">
        <v>65</v>
      </c>
      <c r="G3843" t="s">
        <v>23</v>
      </c>
      <c r="H3843" t="s">
        <v>24</v>
      </c>
      <c r="I3843" t="s">
        <v>25</v>
      </c>
      <c r="J3843" t="s">
        <v>5447</v>
      </c>
      <c r="K3843" t="s">
        <v>1102</v>
      </c>
      <c r="L3843" t="s">
        <v>802</v>
      </c>
      <c r="M3843" t="s">
        <v>29</v>
      </c>
      <c r="N3843">
        <f t="shared" si="420"/>
        <v>0</v>
      </c>
      <c r="O3843" t="str">
        <f t="shared" si="421"/>
        <v>No</v>
      </c>
      <c r="P3843">
        <f t="shared" si="422"/>
        <v>0</v>
      </c>
      <c r="Q3843">
        <f t="shared" si="423"/>
        <v>4813937689</v>
      </c>
      <c r="R3843">
        <f t="shared" si="424"/>
        <v>4.1933383153624479</v>
      </c>
      <c r="S3843" t="str">
        <f t="shared" si="425"/>
        <v>Acceptable</v>
      </c>
      <c r="T3843">
        <f>ROUNDUP(C3843,0)</f>
        <v>5</v>
      </c>
      <c r="U3843">
        <f>ROUNDDOWN(C3843,0)</f>
        <v>4</v>
      </c>
      <c r="V3843">
        <f>RIGHT(K3843,2)+2000</f>
        <v>2017</v>
      </c>
      <c r="W3843" t="str">
        <f>INDEX(_xlfn.TEXTSPLIT(K3843,"-"),1,2)</f>
        <v>Nov</v>
      </c>
      <c r="X3843" t="str">
        <f>INDEX(_xlfn.TEXTSPLIT(K3843,"-"),1,1)</f>
        <v>6</v>
      </c>
      <c r="Y3843">
        <f>INDEX(months!B:B,MATCH(Sheet1!W3843,months!A:A,0))</f>
        <v>11</v>
      </c>
      <c r="Z3843">
        <f t="shared" ref="Z3843:Z3906" si="426">DATE(V3843,Y3843,X3843)</f>
        <v>43045</v>
      </c>
    </row>
    <row r="3844" spans="1:26" x14ac:dyDescent="0.2">
      <c r="A3844" t="s">
        <v>5476</v>
      </c>
      <c r="B3844" t="s">
        <v>5446</v>
      </c>
      <c r="C3844">
        <v>4.5</v>
      </c>
      <c r="D3844">
        <v>53562</v>
      </c>
      <c r="E3844" t="s">
        <v>2199</v>
      </c>
      <c r="F3844" t="s">
        <v>65</v>
      </c>
      <c r="G3844" t="s">
        <v>23</v>
      </c>
      <c r="H3844" t="s">
        <v>24</v>
      </c>
      <c r="I3844" t="s">
        <v>25</v>
      </c>
      <c r="J3844" t="s">
        <v>5447</v>
      </c>
      <c r="K3844" t="s">
        <v>564</v>
      </c>
      <c r="L3844" t="s">
        <v>5477</v>
      </c>
      <c r="M3844" t="s">
        <v>274</v>
      </c>
      <c r="N3844">
        <f t="shared" si="420"/>
        <v>0</v>
      </c>
      <c r="O3844" t="str">
        <f t="shared" si="421"/>
        <v>No</v>
      </c>
      <c r="P3844">
        <f t="shared" si="422"/>
        <v>0</v>
      </c>
      <c r="Q3844">
        <f t="shared" si="423"/>
        <v>4813937689</v>
      </c>
      <c r="R3844">
        <f t="shared" si="424"/>
        <v>4.1933383153624479</v>
      </c>
      <c r="S3844" t="str">
        <f t="shared" si="425"/>
        <v>Acceptable</v>
      </c>
      <c r="T3844">
        <f>ROUNDUP(C3844,0)</f>
        <v>5</v>
      </c>
      <c r="U3844">
        <f>ROUNDDOWN(C3844,0)</f>
        <v>4</v>
      </c>
      <c r="V3844">
        <f>RIGHT(K3844,2)+2000</f>
        <v>2018</v>
      </c>
      <c r="W3844" t="str">
        <f>INDEX(_xlfn.TEXTSPLIT(K3844,"-"),1,2)</f>
        <v>May</v>
      </c>
      <c r="X3844" t="str">
        <f>INDEX(_xlfn.TEXTSPLIT(K3844,"-"),1,1)</f>
        <v>4</v>
      </c>
      <c r="Y3844">
        <f>INDEX(months!B:B,MATCH(Sheet1!W3844,months!A:A,0))</f>
        <v>5</v>
      </c>
      <c r="Z3844">
        <f t="shared" si="426"/>
        <v>43224</v>
      </c>
    </row>
    <row r="3845" spans="1:26" x14ac:dyDescent="0.2">
      <c r="A3845" t="s">
        <v>5478</v>
      </c>
      <c r="B3845" t="s">
        <v>5446</v>
      </c>
      <c r="C3845">
        <v>3.7</v>
      </c>
      <c r="D3845">
        <v>10562</v>
      </c>
      <c r="E3845" t="s">
        <v>2199</v>
      </c>
      <c r="F3845" t="s">
        <v>65</v>
      </c>
      <c r="G3845" t="s">
        <v>23</v>
      </c>
      <c r="H3845" t="s">
        <v>24</v>
      </c>
      <c r="I3845" t="s">
        <v>25</v>
      </c>
      <c r="J3845" t="s">
        <v>5447</v>
      </c>
      <c r="K3845" t="s">
        <v>97</v>
      </c>
      <c r="L3845" t="s">
        <v>5479</v>
      </c>
      <c r="M3845" t="s">
        <v>54</v>
      </c>
      <c r="N3845">
        <f t="shared" si="420"/>
        <v>0</v>
      </c>
      <c r="O3845" t="str">
        <f t="shared" si="421"/>
        <v>No</v>
      </c>
      <c r="P3845">
        <f t="shared" si="422"/>
        <v>0</v>
      </c>
      <c r="Q3845">
        <f t="shared" si="423"/>
        <v>4813937689</v>
      </c>
      <c r="R3845">
        <f t="shared" si="424"/>
        <v>4.1933383153624479</v>
      </c>
      <c r="S3845" t="str">
        <f t="shared" si="425"/>
        <v>Acceptable</v>
      </c>
      <c r="T3845">
        <f>ROUNDUP(C3845,0)</f>
        <v>4</v>
      </c>
      <c r="U3845">
        <f>ROUNDDOWN(C3845,0)</f>
        <v>3</v>
      </c>
      <c r="V3845">
        <f>RIGHT(K3845,2)+2000</f>
        <v>2018</v>
      </c>
      <c r="W3845" t="str">
        <f>INDEX(_xlfn.TEXTSPLIT(K3845,"-"),1,2)</f>
        <v>Aug</v>
      </c>
      <c r="X3845" t="str">
        <f>INDEX(_xlfn.TEXTSPLIT(K3845,"-"),1,1)</f>
        <v>3</v>
      </c>
      <c r="Y3845">
        <f>INDEX(months!B:B,MATCH(Sheet1!W3845,months!A:A,0))</f>
        <v>8</v>
      </c>
      <c r="Z3845">
        <f t="shared" si="426"/>
        <v>43315</v>
      </c>
    </row>
    <row r="3846" spans="1:26" x14ac:dyDescent="0.2">
      <c r="A3846" t="s">
        <v>5480</v>
      </c>
      <c r="B3846" t="s">
        <v>5446</v>
      </c>
      <c r="C3846">
        <v>4.3</v>
      </c>
      <c r="D3846">
        <v>21589</v>
      </c>
      <c r="E3846" t="s">
        <v>56</v>
      </c>
      <c r="F3846" t="s">
        <v>65</v>
      </c>
      <c r="G3846" t="s">
        <v>23</v>
      </c>
      <c r="H3846" t="s">
        <v>24</v>
      </c>
      <c r="I3846" t="s">
        <v>25</v>
      </c>
      <c r="J3846" t="s">
        <v>5447</v>
      </c>
      <c r="K3846" t="s">
        <v>39</v>
      </c>
      <c r="L3846" t="s">
        <v>5481</v>
      </c>
      <c r="M3846" t="s">
        <v>86</v>
      </c>
      <c r="N3846">
        <f t="shared" si="420"/>
        <v>0</v>
      </c>
      <c r="O3846" t="str">
        <f t="shared" si="421"/>
        <v>No</v>
      </c>
      <c r="P3846">
        <f t="shared" si="422"/>
        <v>0</v>
      </c>
      <c r="Q3846">
        <f t="shared" si="423"/>
        <v>4813937689</v>
      </c>
      <c r="R3846">
        <f t="shared" si="424"/>
        <v>4.1933383153624479</v>
      </c>
      <c r="S3846" t="str">
        <f t="shared" si="425"/>
        <v>Acceptable</v>
      </c>
      <c r="T3846">
        <f>ROUNDUP(C3846,0)</f>
        <v>5</v>
      </c>
      <c r="U3846">
        <f>ROUNDDOWN(C3846,0)</f>
        <v>4</v>
      </c>
      <c r="V3846">
        <f>RIGHT(K3846,2)+2000</f>
        <v>2018</v>
      </c>
      <c r="W3846" t="str">
        <f>INDEX(_xlfn.TEXTSPLIT(K3846,"-"),1,2)</f>
        <v>Aug</v>
      </c>
      <c r="X3846" t="str">
        <f>INDEX(_xlfn.TEXTSPLIT(K3846,"-"),1,1)</f>
        <v>1</v>
      </c>
      <c r="Y3846">
        <f>INDEX(months!B:B,MATCH(Sheet1!W3846,months!A:A,0))</f>
        <v>8</v>
      </c>
      <c r="Z3846">
        <f t="shared" si="426"/>
        <v>43313</v>
      </c>
    </row>
    <row r="3847" spans="1:26" x14ac:dyDescent="0.2">
      <c r="A3847" t="s">
        <v>5482</v>
      </c>
      <c r="B3847" t="s">
        <v>5446</v>
      </c>
      <c r="C3847">
        <v>4.2</v>
      </c>
      <c r="D3847">
        <v>3682</v>
      </c>
      <c r="E3847" t="s">
        <v>46</v>
      </c>
      <c r="F3847" t="s">
        <v>50</v>
      </c>
      <c r="G3847" t="s">
        <v>23</v>
      </c>
      <c r="H3847" t="s">
        <v>24</v>
      </c>
      <c r="I3847" t="s">
        <v>25</v>
      </c>
      <c r="J3847" t="s">
        <v>5447</v>
      </c>
      <c r="K3847" t="s">
        <v>173</v>
      </c>
      <c r="L3847" t="s">
        <v>46</v>
      </c>
      <c r="M3847" t="s">
        <v>46</v>
      </c>
      <c r="N3847">
        <f t="shared" si="420"/>
        <v>0</v>
      </c>
      <c r="O3847" t="str">
        <f t="shared" si="421"/>
        <v>No</v>
      </c>
      <c r="P3847">
        <f t="shared" si="422"/>
        <v>0</v>
      </c>
      <c r="Q3847">
        <f t="shared" si="423"/>
        <v>4813937689</v>
      </c>
      <c r="R3847">
        <f t="shared" si="424"/>
        <v>4.1933383153624479</v>
      </c>
      <c r="S3847" t="str">
        <f t="shared" si="425"/>
        <v>Acceptable</v>
      </c>
      <c r="T3847">
        <f>ROUNDUP(C3847,0)</f>
        <v>5</v>
      </c>
      <c r="U3847">
        <f>ROUNDDOWN(C3847,0)</f>
        <v>4</v>
      </c>
      <c r="V3847">
        <f>RIGHT(K3847,2)+2000</f>
        <v>2018</v>
      </c>
      <c r="W3847" t="str">
        <f>INDEX(_xlfn.TEXTSPLIT(K3847,"-"),1,2)</f>
        <v>Aug</v>
      </c>
      <c r="X3847" t="str">
        <f>INDEX(_xlfn.TEXTSPLIT(K3847,"-"),1,1)</f>
        <v>2</v>
      </c>
      <c r="Y3847">
        <f>INDEX(months!B:B,MATCH(Sheet1!W3847,months!A:A,0))</f>
        <v>8</v>
      </c>
      <c r="Z3847">
        <f t="shared" si="426"/>
        <v>43314</v>
      </c>
    </row>
    <row r="3848" spans="1:26" x14ac:dyDescent="0.2">
      <c r="A3848" t="s">
        <v>5483</v>
      </c>
      <c r="B3848" t="s">
        <v>5446</v>
      </c>
      <c r="C3848">
        <v>4.0999999999999996</v>
      </c>
      <c r="D3848">
        <v>2909</v>
      </c>
      <c r="E3848" t="s">
        <v>155</v>
      </c>
      <c r="F3848" t="s">
        <v>50</v>
      </c>
      <c r="G3848" t="s">
        <v>23</v>
      </c>
      <c r="H3848" t="s">
        <v>24</v>
      </c>
      <c r="I3848" t="s">
        <v>25</v>
      </c>
      <c r="J3848" t="s">
        <v>5447</v>
      </c>
      <c r="K3848" t="s">
        <v>94</v>
      </c>
      <c r="L3848" t="s">
        <v>5484</v>
      </c>
      <c r="M3848" t="s">
        <v>81</v>
      </c>
      <c r="N3848">
        <f t="shared" si="420"/>
        <v>0</v>
      </c>
      <c r="O3848" t="str">
        <f t="shared" si="421"/>
        <v>No</v>
      </c>
      <c r="P3848">
        <f t="shared" si="422"/>
        <v>0</v>
      </c>
      <c r="Q3848">
        <f t="shared" si="423"/>
        <v>4813937689</v>
      </c>
      <c r="R3848">
        <f t="shared" si="424"/>
        <v>4.1933383153624479</v>
      </c>
      <c r="S3848" t="str">
        <f t="shared" si="425"/>
        <v>Acceptable</v>
      </c>
      <c r="T3848">
        <f>ROUNDUP(C3848,0)</f>
        <v>5</v>
      </c>
      <c r="U3848">
        <f>ROUNDDOWN(C3848,0)</f>
        <v>4</v>
      </c>
      <c r="V3848">
        <f>RIGHT(K3848,2)+2000</f>
        <v>2018</v>
      </c>
      <c r="W3848" t="str">
        <f>INDEX(_xlfn.TEXTSPLIT(K3848,"-"),1,2)</f>
        <v>Jun</v>
      </c>
      <c r="X3848" t="str">
        <f>INDEX(_xlfn.TEXTSPLIT(K3848,"-"),1,1)</f>
        <v>26</v>
      </c>
      <c r="Y3848">
        <f>INDEX(months!B:B,MATCH(Sheet1!W3848,months!A:A,0))</f>
        <v>6</v>
      </c>
      <c r="Z3848">
        <f t="shared" si="426"/>
        <v>43277</v>
      </c>
    </row>
    <row r="3849" spans="1:26" x14ac:dyDescent="0.2">
      <c r="A3849" t="s">
        <v>5485</v>
      </c>
      <c r="B3849" t="s">
        <v>5446</v>
      </c>
      <c r="C3849">
        <v>4.5</v>
      </c>
      <c r="D3849">
        <v>37937</v>
      </c>
      <c r="E3849" t="s">
        <v>42</v>
      </c>
      <c r="F3849" t="s">
        <v>65</v>
      </c>
      <c r="G3849" t="s">
        <v>23</v>
      </c>
      <c r="H3849" t="s">
        <v>24</v>
      </c>
      <c r="I3849" t="s">
        <v>25</v>
      </c>
      <c r="J3849" t="s">
        <v>5447</v>
      </c>
      <c r="K3849" t="s">
        <v>39</v>
      </c>
      <c r="L3849" t="s">
        <v>4340</v>
      </c>
      <c r="M3849" t="s">
        <v>29</v>
      </c>
      <c r="N3849">
        <f t="shared" si="420"/>
        <v>0</v>
      </c>
      <c r="O3849" t="str">
        <f t="shared" si="421"/>
        <v>No</v>
      </c>
      <c r="P3849">
        <f t="shared" si="422"/>
        <v>0</v>
      </c>
      <c r="Q3849">
        <f t="shared" si="423"/>
        <v>4813937689</v>
      </c>
      <c r="R3849">
        <f t="shared" si="424"/>
        <v>4.1933383153624479</v>
      </c>
      <c r="S3849" t="str">
        <f t="shared" si="425"/>
        <v>Acceptable</v>
      </c>
      <c r="T3849">
        <f>ROUNDUP(C3849,0)</f>
        <v>5</v>
      </c>
      <c r="U3849">
        <f>ROUNDDOWN(C3849,0)</f>
        <v>4</v>
      </c>
      <c r="V3849">
        <f>RIGHT(K3849,2)+2000</f>
        <v>2018</v>
      </c>
      <c r="W3849" t="str">
        <f>INDEX(_xlfn.TEXTSPLIT(K3849,"-"),1,2)</f>
        <v>Aug</v>
      </c>
      <c r="X3849" t="str">
        <f>INDEX(_xlfn.TEXTSPLIT(K3849,"-"),1,1)</f>
        <v>1</v>
      </c>
      <c r="Y3849">
        <f>INDEX(months!B:B,MATCH(Sheet1!W3849,months!A:A,0))</f>
        <v>8</v>
      </c>
      <c r="Z3849">
        <f t="shared" si="426"/>
        <v>43313</v>
      </c>
    </row>
    <row r="3850" spans="1:26" x14ac:dyDescent="0.2">
      <c r="A3850" t="s">
        <v>5486</v>
      </c>
      <c r="B3850" t="s">
        <v>5446</v>
      </c>
      <c r="C3850">
        <v>4.8</v>
      </c>
      <c r="D3850">
        <v>15865</v>
      </c>
      <c r="E3850" t="s">
        <v>756</v>
      </c>
      <c r="F3850" t="s">
        <v>65</v>
      </c>
      <c r="G3850" t="s">
        <v>23</v>
      </c>
      <c r="H3850" t="s">
        <v>24</v>
      </c>
      <c r="I3850" t="s">
        <v>25</v>
      </c>
      <c r="J3850" t="s">
        <v>5447</v>
      </c>
      <c r="K3850" t="s">
        <v>97</v>
      </c>
      <c r="L3850" t="s">
        <v>1366</v>
      </c>
      <c r="M3850" t="s">
        <v>81</v>
      </c>
      <c r="N3850">
        <f t="shared" si="420"/>
        <v>0</v>
      </c>
      <c r="O3850" t="str">
        <f t="shared" si="421"/>
        <v>No</v>
      </c>
      <c r="P3850">
        <f t="shared" si="422"/>
        <v>0</v>
      </c>
      <c r="Q3850">
        <f t="shared" si="423"/>
        <v>4813937689</v>
      </c>
      <c r="R3850">
        <f t="shared" si="424"/>
        <v>4.1933383153624479</v>
      </c>
      <c r="S3850" t="str">
        <f t="shared" si="425"/>
        <v>Acceptable</v>
      </c>
      <c r="T3850">
        <f>ROUNDUP(C3850,0)</f>
        <v>5</v>
      </c>
      <c r="U3850">
        <f>ROUNDDOWN(C3850,0)</f>
        <v>4</v>
      </c>
      <c r="V3850">
        <f>RIGHT(K3850,2)+2000</f>
        <v>2018</v>
      </c>
      <c r="W3850" t="str">
        <f>INDEX(_xlfn.TEXTSPLIT(K3850,"-"),1,2)</f>
        <v>Aug</v>
      </c>
      <c r="X3850" t="str">
        <f>INDEX(_xlfn.TEXTSPLIT(K3850,"-"),1,1)</f>
        <v>3</v>
      </c>
      <c r="Y3850">
        <f>INDEX(months!B:B,MATCH(Sheet1!W3850,months!A:A,0))</f>
        <v>8</v>
      </c>
      <c r="Z3850">
        <f t="shared" si="426"/>
        <v>43315</v>
      </c>
    </row>
    <row r="3851" spans="1:26" x14ac:dyDescent="0.2">
      <c r="A3851" t="s">
        <v>5487</v>
      </c>
      <c r="B3851" t="s">
        <v>5446</v>
      </c>
      <c r="C3851">
        <v>4.3</v>
      </c>
      <c r="D3851">
        <v>63920</v>
      </c>
      <c r="E3851" t="s">
        <v>64</v>
      </c>
      <c r="F3851" t="s">
        <v>38</v>
      </c>
      <c r="G3851" t="s">
        <v>23</v>
      </c>
      <c r="H3851" t="s">
        <v>24</v>
      </c>
      <c r="I3851" t="s">
        <v>25</v>
      </c>
      <c r="J3851" t="s">
        <v>5447</v>
      </c>
      <c r="K3851" t="s">
        <v>249</v>
      </c>
      <c r="L3851" t="s">
        <v>5488</v>
      </c>
      <c r="M3851" t="s">
        <v>29</v>
      </c>
      <c r="N3851">
        <f t="shared" si="420"/>
        <v>0</v>
      </c>
      <c r="O3851" t="str">
        <f t="shared" si="421"/>
        <v>No</v>
      </c>
      <c r="P3851">
        <f t="shared" si="422"/>
        <v>0</v>
      </c>
      <c r="Q3851">
        <f t="shared" si="423"/>
        <v>4813937689</v>
      </c>
      <c r="R3851">
        <f t="shared" si="424"/>
        <v>4.1933383153624479</v>
      </c>
      <c r="S3851" t="str">
        <f t="shared" si="425"/>
        <v>Acceptable</v>
      </c>
      <c r="T3851">
        <f>ROUNDUP(C3851,0)</f>
        <v>5</v>
      </c>
      <c r="U3851">
        <f>ROUNDDOWN(C3851,0)</f>
        <v>4</v>
      </c>
      <c r="V3851">
        <f>RIGHT(K3851,2)+2000</f>
        <v>2018</v>
      </c>
      <c r="W3851" t="str">
        <f>INDEX(_xlfn.TEXTSPLIT(K3851,"-"),1,2)</f>
        <v>Jul</v>
      </c>
      <c r="X3851" t="str">
        <f>INDEX(_xlfn.TEXTSPLIT(K3851,"-"),1,1)</f>
        <v>28</v>
      </c>
      <c r="Y3851">
        <f>INDEX(months!B:B,MATCH(Sheet1!W3851,months!A:A,0))</f>
        <v>7</v>
      </c>
      <c r="Z3851">
        <f t="shared" si="426"/>
        <v>43309</v>
      </c>
    </row>
    <row r="3852" spans="1:26" x14ac:dyDescent="0.2">
      <c r="A3852" t="s">
        <v>5489</v>
      </c>
      <c r="B3852" t="s">
        <v>5446</v>
      </c>
      <c r="C3852">
        <v>4.7</v>
      </c>
      <c r="D3852">
        <v>38375</v>
      </c>
      <c r="E3852" t="s">
        <v>1158</v>
      </c>
      <c r="F3852" t="s">
        <v>65</v>
      </c>
      <c r="G3852" t="s">
        <v>23</v>
      </c>
      <c r="H3852" t="s">
        <v>24</v>
      </c>
      <c r="I3852" t="s">
        <v>25</v>
      </c>
      <c r="J3852" t="s">
        <v>5447</v>
      </c>
      <c r="K3852" t="s">
        <v>216</v>
      </c>
      <c r="L3852" t="s">
        <v>2961</v>
      </c>
      <c r="M3852" t="s">
        <v>81</v>
      </c>
      <c r="N3852">
        <f t="shared" si="420"/>
        <v>0</v>
      </c>
      <c r="O3852" t="str">
        <f t="shared" si="421"/>
        <v>No</v>
      </c>
      <c r="P3852">
        <f t="shared" si="422"/>
        <v>0</v>
      </c>
      <c r="Q3852">
        <f t="shared" si="423"/>
        <v>4813937689</v>
      </c>
      <c r="R3852">
        <f t="shared" si="424"/>
        <v>4.1933383153624479</v>
      </c>
      <c r="S3852" t="str">
        <f t="shared" si="425"/>
        <v>Acceptable</v>
      </c>
      <c r="T3852">
        <f>ROUNDUP(C3852,0)</f>
        <v>5</v>
      </c>
      <c r="U3852">
        <f>ROUNDDOWN(C3852,0)</f>
        <v>4</v>
      </c>
      <c r="V3852">
        <f>RIGHT(K3852,2)+2000</f>
        <v>2018</v>
      </c>
      <c r="W3852" t="str">
        <f>INDEX(_xlfn.TEXTSPLIT(K3852,"-"),1,2)</f>
        <v>Jul</v>
      </c>
      <c r="X3852" t="str">
        <f>INDEX(_xlfn.TEXTSPLIT(K3852,"-"),1,1)</f>
        <v>26</v>
      </c>
      <c r="Y3852">
        <f>INDEX(months!B:B,MATCH(Sheet1!W3852,months!A:A,0))</f>
        <v>7</v>
      </c>
      <c r="Z3852">
        <f t="shared" si="426"/>
        <v>43307</v>
      </c>
    </row>
    <row r="3853" spans="1:26" x14ac:dyDescent="0.2">
      <c r="A3853" t="s">
        <v>5490</v>
      </c>
      <c r="B3853" t="s">
        <v>5446</v>
      </c>
      <c r="C3853">
        <v>4.3</v>
      </c>
      <c r="D3853">
        <v>16657</v>
      </c>
      <c r="E3853" t="s">
        <v>239</v>
      </c>
      <c r="F3853" t="s">
        <v>65</v>
      </c>
      <c r="G3853" t="s">
        <v>23</v>
      </c>
      <c r="H3853" t="s">
        <v>24</v>
      </c>
      <c r="I3853" t="s">
        <v>25</v>
      </c>
      <c r="J3853" t="s">
        <v>5447</v>
      </c>
      <c r="K3853" t="s">
        <v>410</v>
      </c>
      <c r="L3853" t="s">
        <v>4001</v>
      </c>
      <c r="M3853" t="s">
        <v>29</v>
      </c>
      <c r="N3853">
        <f t="shared" si="420"/>
        <v>0</v>
      </c>
      <c r="O3853" t="str">
        <f t="shared" si="421"/>
        <v>No</v>
      </c>
      <c r="P3853">
        <f t="shared" si="422"/>
        <v>0</v>
      </c>
      <c r="Q3853">
        <f t="shared" si="423"/>
        <v>4813937689</v>
      </c>
      <c r="R3853">
        <f t="shared" si="424"/>
        <v>4.1933383153624479</v>
      </c>
      <c r="S3853" t="str">
        <f t="shared" si="425"/>
        <v>Acceptable</v>
      </c>
      <c r="T3853">
        <f>ROUNDUP(C3853,0)</f>
        <v>5</v>
      </c>
      <c r="U3853">
        <f>ROUNDDOWN(C3853,0)</f>
        <v>4</v>
      </c>
      <c r="V3853">
        <f>RIGHT(K3853,2)+2000</f>
        <v>2018</v>
      </c>
      <c r="W3853" t="str">
        <f>INDEX(_xlfn.TEXTSPLIT(K3853,"-"),1,2)</f>
        <v>Jul</v>
      </c>
      <c r="X3853" t="str">
        <f>INDEX(_xlfn.TEXTSPLIT(K3853,"-"),1,1)</f>
        <v>17</v>
      </c>
      <c r="Y3853">
        <f>INDEX(months!B:B,MATCH(Sheet1!W3853,months!A:A,0))</f>
        <v>7</v>
      </c>
      <c r="Z3853">
        <f t="shared" si="426"/>
        <v>43298</v>
      </c>
    </row>
    <row r="3854" spans="1:26" x14ac:dyDescent="0.2">
      <c r="A3854" t="s">
        <v>5491</v>
      </c>
      <c r="B3854" t="s">
        <v>5446</v>
      </c>
      <c r="C3854">
        <v>4.2</v>
      </c>
      <c r="D3854">
        <v>301413</v>
      </c>
      <c r="E3854" t="s">
        <v>675</v>
      </c>
      <c r="F3854" t="s">
        <v>38</v>
      </c>
      <c r="G3854" t="s">
        <v>23</v>
      </c>
      <c r="H3854" t="s">
        <v>24</v>
      </c>
      <c r="I3854" t="s">
        <v>25</v>
      </c>
      <c r="J3854" t="s">
        <v>5447</v>
      </c>
      <c r="K3854" t="s">
        <v>39</v>
      </c>
      <c r="L3854" t="s">
        <v>5492</v>
      </c>
      <c r="M3854" t="s">
        <v>81</v>
      </c>
      <c r="N3854">
        <f t="shared" si="420"/>
        <v>0</v>
      </c>
      <c r="O3854" t="str">
        <f t="shared" si="421"/>
        <v>No</v>
      </c>
      <c r="P3854">
        <f t="shared" si="422"/>
        <v>0</v>
      </c>
      <c r="Q3854">
        <f t="shared" si="423"/>
        <v>4813937689</v>
      </c>
      <c r="R3854">
        <f t="shared" si="424"/>
        <v>4.1933383153624479</v>
      </c>
      <c r="S3854" t="str">
        <f t="shared" si="425"/>
        <v>Acceptable</v>
      </c>
      <c r="T3854">
        <f>ROUNDUP(C3854,0)</f>
        <v>5</v>
      </c>
      <c r="U3854">
        <f>ROUNDDOWN(C3854,0)</f>
        <v>4</v>
      </c>
      <c r="V3854">
        <f>RIGHT(K3854,2)+2000</f>
        <v>2018</v>
      </c>
      <c r="W3854" t="str">
        <f>INDEX(_xlfn.TEXTSPLIT(K3854,"-"),1,2)</f>
        <v>Aug</v>
      </c>
      <c r="X3854" t="str">
        <f>INDEX(_xlfn.TEXTSPLIT(K3854,"-"),1,1)</f>
        <v>1</v>
      </c>
      <c r="Y3854">
        <f>INDEX(months!B:B,MATCH(Sheet1!W3854,months!A:A,0))</f>
        <v>8</v>
      </c>
      <c r="Z3854">
        <f t="shared" si="426"/>
        <v>43313</v>
      </c>
    </row>
    <row r="3855" spans="1:26" x14ac:dyDescent="0.2">
      <c r="A3855" t="s">
        <v>5493</v>
      </c>
      <c r="B3855" t="s">
        <v>5446</v>
      </c>
      <c r="C3855">
        <v>3.7</v>
      </c>
      <c r="D3855">
        <v>20605</v>
      </c>
      <c r="E3855" t="s">
        <v>46</v>
      </c>
      <c r="F3855" t="s">
        <v>65</v>
      </c>
      <c r="G3855" t="s">
        <v>23</v>
      </c>
      <c r="H3855" t="s">
        <v>24</v>
      </c>
      <c r="I3855" t="s">
        <v>25</v>
      </c>
      <c r="J3855" t="s">
        <v>5447</v>
      </c>
      <c r="K3855" t="s">
        <v>3021</v>
      </c>
      <c r="L3855" t="s">
        <v>46</v>
      </c>
      <c r="M3855" t="s">
        <v>46</v>
      </c>
      <c r="N3855">
        <f t="shared" si="420"/>
        <v>0</v>
      </c>
      <c r="O3855" t="str">
        <f t="shared" si="421"/>
        <v>No</v>
      </c>
      <c r="P3855">
        <f t="shared" si="422"/>
        <v>0</v>
      </c>
      <c r="Q3855">
        <f t="shared" si="423"/>
        <v>4813937689</v>
      </c>
      <c r="R3855">
        <f t="shared" si="424"/>
        <v>4.1933383153624479</v>
      </c>
      <c r="S3855" t="str">
        <f t="shared" si="425"/>
        <v>Acceptable</v>
      </c>
      <c r="T3855">
        <f>ROUNDUP(C3855,0)</f>
        <v>4</v>
      </c>
      <c r="U3855">
        <f>ROUNDDOWN(C3855,0)</f>
        <v>3</v>
      </c>
      <c r="V3855">
        <f>RIGHT(K3855,2)+2000</f>
        <v>2018</v>
      </c>
      <c r="W3855" t="str">
        <f>INDEX(_xlfn.TEXTSPLIT(K3855,"-"),1,2)</f>
        <v>Aug</v>
      </c>
      <c r="X3855" t="str">
        <f>INDEX(_xlfn.TEXTSPLIT(K3855,"-"),1,1)</f>
        <v>6</v>
      </c>
      <c r="Y3855">
        <f>INDEX(months!B:B,MATCH(Sheet1!W3855,months!A:A,0))</f>
        <v>8</v>
      </c>
      <c r="Z3855">
        <f t="shared" si="426"/>
        <v>43318</v>
      </c>
    </row>
    <row r="3856" spans="1:26" x14ac:dyDescent="0.2">
      <c r="A3856" t="s">
        <v>5494</v>
      </c>
      <c r="B3856" t="s">
        <v>5446</v>
      </c>
      <c r="C3856">
        <v>4.5999999999999996</v>
      </c>
      <c r="D3856">
        <v>16094</v>
      </c>
      <c r="E3856" t="s">
        <v>305</v>
      </c>
      <c r="F3856" t="s">
        <v>65</v>
      </c>
      <c r="G3856" t="s">
        <v>23</v>
      </c>
      <c r="H3856" t="s">
        <v>24</v>
      </c>
      <c r="I3856" t="s">
        <v>25</v>
      </c>
      <c r="J3856" t="s">
        <v>5447</v>
      </c>
      <c r="K3856" t="s">
        <v>84</v>
      </c>
      <c r="L3856" t="s">
        <v>4917</v>
      </c>
      <c r="M3856" t="s">
        <v>86</v>
      </c>
      <c r="N3856">
        <f t="shared" si="420"/>
        <v>0</v>
      </c>
      <c r="O3856" t="str">
        <f t="shared" si="421"/>
        <v>No</v>
      </c>
      <c r="P3856">
        <f t="shared" si="422"/>
        <v>0</v>
      </c>
      <c r="Q3856">
        <f t="shared" si="423"/>
        <v>4813937689</v>
      </c>
      <c r="R3856">
        <f t="shared" si="424"/>
        <v>4.1933383153624479</v>
      </c>
      <c r="S3856" t="str">
        <f t="shared" si="425"/>
        <v>Acceptable</v>
      </c>
      <c r="T3856">
        <f>ROUNDUP(C3856,0)</f>
        <v>5</v>
      </c>
      <c r="U3856">
        <f>ROUNDDOWN(C3856,0)</f>
        <v>4</v>
      </c>
      <c r="V3856">
        <f>RIGHT(K3856,2)+2000</f>
        <v>2018</v>
      </c>
      <c r="W3856" t="str">
        <f>INDEX(_xlfn.TEXTSPLIT(K3856,"-"),1,2)</f>
        <v>Jul</v>
      </c>
      <c r="X3856" t="str">
        <f>INDEX(_xlfn.TEXTSPLIT(K3856,"-"),1,1)</f>
        <v>31</v>
      </c>
      <c r="Y3856">
        <f>INDEX(months!B:B,MATCH(Sheet1!W3856,months!A:A,0))</f>
        <v>7</v>
      </c>
      <c r="Z3856">
        <f t="shared" si="426"/>
        <v>43312</v>
      </c>
    </row>
    <row r="3857" spans="1:26" x14ac:dyDescent="0.2">
      <c r="A3857" t="s">
        <v>5495</v>
      </c>
      <c r="B3857" t="s">
        <v>5446</v>
      </c>
      <c r="C3857">
        <v>4.5</v>
      </c>
      <c r="D3857">
        <v>65590</v>
      </c>
      <c r="E3857" t="s">
        <v>308</v>
      </c>
      <c r="F3857" t="s">
        <v>38</v>
      </c>
      <c r="G3857" t="s">
        <v>23</v>
      </c>
      <c r="H3857" t="s">
        <v>24</v>
      </c>
      <c r="I3857" t="s">
        <v>25</v>
      </c>
      <c r="J3857" t="s">
        <v>5447</v>
      </c>
      <c r="K3857" t="s">
        <v>585</v>
      </c>
      <c r="L3857" t="s">
        <v>747</v>
      </c>
      <c r="M3857" t="s">
        <v>86</v>
      </c>
      <c r="N3857">
        <f t="shared" si="420"/>
        <v>0</v>
      </c>
      <c r="O3857" t="str">
        <f t="shared" si="421"/>
        <v>No</v>
      </c>
      <c r="P3857">
        <f t="shared" si="422"/>
        <v>0</v>
      </c>
      <c r="Q3857">
        <f t="shared" si="423"/>
        <v>4813937689</v>
      </c>
      <c r="R3857">
        <f t="shared" si="424"/>
        <v>4.1933383153624479</v>
      </c>
      <c r="S3857" t="str">
        <f t="shared" si="425"/>
        <v>Acceptable</v>
      </c>
      <c r="T3857">
        <f>ROUNDUP(C3857,0)</f>
        <v>5</v>
      </c>
      <c r="U3857">
        <f>ROUNDDOWN(C3857,0)</f>
        <v>4</v>
      </c>
      <c r="V3857">
        <f>RIGHT(K3857,2)+2000</f>
        <v>2018</v>
      </c>
      <c r="W3857" t="str">
        <f>INDEX(_xlfn.TEXTSPLIT(K3857,"-"),1,2)</f>
        <v>Jul</v>
      </c>
      <c r="X3857" t="str">
        <f>INDEX(_xlfn.TEXTSPLIT(K3857,"-"),1,1)</f>
        <v>9</v>
      </c>
      <c r="Y3857">
        <f>INDEX(months!B:B,MATCH(Sheet1!W3857,months!A:A,0))</f>
        <v>7</v>
      </c>
      <c r="Z3857">
        <f t="shared" si="426"/>
        <v>43290</v>
      </c>
    </row>
    <row r="3858" spans="1:26" x14ac:dyDescent="0.2">
      <c r="A3858" t="s">
        <v>5496</v>
      </c>
      <c r="B3858" t="s">
        <v>5446</v>
      </c>
      <c r="C3858">
        <v>4.3</v>
      </c>
      <c r="D3858">
        <v>32225</v>
      </c>
      <c r="E3858" t="s">
        <v>427</v>
      </c>
      <c r="F3858" t="s">
        <v>65</v>
      </c>
      <c r="G3858" t="s">
        <v>23</v>
      </c>
      <c r="H3858" t="s">
        <v>24</v>
      </c>
      <c r="I3858" t="s">
        <v>25</v>
      </c>
      <c r="J3858" t="s">
        <v>5447</v>
      </c>
      <c r="K3858" t="s">
        <v>216</v>
      </c>
      <c r="L3858" t="s">
        <v>35</v>
      </c>
      <c r="M3858" t="s">
        <v>47</v>
      </c>
      <c r="N3858">
        <f t="shared" si="420"/>
        <v>0</v>
      </c>
      <c r="O3858" t="str">
        <f t="shared" si="421"/>
        <v>No</v>
      </c>
      <c r="P3858">
        <f t="shared" si="422"/>
        <v>0</v>
      </c>
      <c r="Q3858">
        <f t="shared" si="423"/>
        <v>4813937689</v>
      </c>
      <c r="R3858">
        <f t="shared" si="424"/>
        <v>4.1933383153624479</v>
      </c>
      <c r="S3858" t="str">
        <f t="shared" si="425"/>
        <v>Acceptable</v>
      </c>
      <c r="T3858">
        <f>ROUNDUP(C3858,0)</f>
        <v>5</v>
      </c>
      <c r="U3858">
        <f>ROUNDDOWN(C3858,0)</f>
        <v>4</v>
      </c>
      <c r="V3858">
        <f>RIGHT(K3858,2)+2000</f>
        <v>2018</v>
      </c>
      <c r="W3858" t="str">
        <f>INDEX(_xlfn.TEXTSPLIT(K3858,"-"),1,2)</f>
        <v>Jul</v>
      </c>
      <c r="X3858" t="str">
        <f>INDEX(_xlfn.TEXTSPLIT(K3858,"-"),1,1)</f>
        <v>26</v>
      </c>
      <c r="Y3858">
        <f>INDEX(months!B:B,MATCH(Sheet1!W3858,months!A:A,0))</f>
        <v>7</v>
      </c>
      <c r="Z3858">
        <f t="shared" si="426"/>
        <v>43307</v>
      </c>
    </row>
    <row r="3859" spans="1:26" x14ac:dyDescent="0.2">
      <c r="A3859" t="s">
        <v>5497</v>
      </c>
      <c r="B3859" t="s">
        <v>5446</v>
      </c>
      <c r="C3859">
        <v>4.5</v>
      </c>
      <c r="D3859">
        <v>44348</v>
      </c>
      <c r="E3859" t="s">
        <v>159</v>
      </c>
      <c r="F3859" t="s">
        <v>38</v>
      </c>
      <c r="G3859" t="s">
        <v>23</v>
      </c>
      <c r="H3859" t="s">
        <v>24</v>
      </c>
      <c r="I3859" t="s">
        <v>25</v>
      </c>
      <c r="J3859" t="s">
        <v>5447</v>
      </c>
      <c r="K3859" t="s">
        <v>743</v>
      </c>
      <c r="L3859" t="s">
        <v>4532</v>
      </c>
      <c r="M3859" t="s">
        <v>81</v>
      </c>
      <c r="N3859">
        <f t="shared" si="420"/>
        <v>0</v>
      </c>
      <c r="O3859" t="str">
        <f t="shared" si="421"/>
        <v>No</v>
      </c>
      <c r="P3859">
        <f t="shared" si="422"/>
        <v>0</v>
      </c>
      <c r="Q3859">
        <f t="shared" si="423"/>
        <v>4813937689</v>
      </c>
      <c r="R3859">
        <f t="shared" si="424"/>
        <v>4.1933383153624479</v>
      </c>
      <c r="S3859" t="str">
        <f t="shared" si="425"/>
        <v>Acceptable</v>
      </c>
      <c r="T3859">
        <f>ROUNDUP(C3859,0)</f>
        <v>5</v>
      </c>
      <c r="U3859">
        <f>ROUNDDOWN(C3859,0)</f>
        <v>4</v>
      </c>
      <c r="V3859">
        <f>RIGHT(K3859,2)+2000</f>
        <v>2018</v>
      </c>
      <c r="W3859" t="str">
        <f>INDEX(_xlfn.TEXTSPLIT(K3859,"-"),1,2)</f>
        <v>Jul</v>
      </c>
      <c r="X3859" t="str">
        <f>INDEX(_xlfn.TEXTSPLIT(K3859,"-"),1,1)</f>
        <v>6</v>
      </c>
      <c r="Y3859">
        <f>INDEX(months!B:B,MATCH(Sheet1!W3859,months!A:A,0))</f>
        <v>7</v>
      </c>
      <c r="Z3859">
        <f t="shared" si="426"/>
        <v>43287</v>
      </c>
    </row>
    <row r="3860" spans="1:26" x14ac:dyDescent="0.2">
      <c r="A3860" t="s">
        <v>5498</v>
      </c>
      <c r="B3860" t="s">
        <v>5446</v>
      </c>
      <c r="C3860">
        <v>4.2</v>
      </c>
      <c r="D3860">
        <v>23279</v>
      </c>
      <c r="E3860" t="s">
        <v>685</v>
      </c>
      <c r="F3860" t="s">
        <v>65</v>
      </c>
      <c r="G3860" t="s">
        <v>23</v>
      </c>
      <c r="H3860" t="s">
        <v>24</v>
      </c>
      <c r="I3860" t="s">
        <v>25</v>
      </c>
      <c r="J3860" t="s">
        <v>5447</v>
      </c>
      <c r="K3860" t="s">
        <v>62</v>
      </c>
      <c r="L3860" t="s">
        <v>5499</v>
      </c>
      <c r="M3860" t="s">
        <v>81</v>
      </c>
      <c r="N3860">
        <f t="shared" si="420"/>
        <v>0</v>
      </c>
      <c r="O3860" t="str">
        <f t="shared" si="421"/>
        <v>No</v>
      </c>
      <c r="P3860">
        <f t="shared" si="422"/>
        <v>0</v>
      </c>
      <c r="Q3860">
        <f t="shared" si="423"/>
        <v>4813937689</v>
      </c>
      <c r="R3860">
        <f t="shared" si="424"/>
        <v>4.1933383153624479</v>
      </c>
      <c r="S3860" t="str">
        <f t="shared" si="425"/>
        <v>Acceptable</v>
      </c>
      <c r="T3860">
        <f>ROUNDUP(C3860,0)</f>
        <v>5</v>
      </c>
      <c r="U3860">
        <f>ROUNDDOWN(C3860,0)</f>
        <v>4</v>
      </c>
      <c r="V3860">
        <f>RIGHT(K3860,2)+2000</f>
        <v>2018</v>
      </c>
      <c r="W3860" t="str">
        <f>INDEX(_xlfn.TEXTSPLIT(K3860,"-"),1,2)</f>
        <v>Apr</v>
      </c>
      <c r="X3860" t="str">
        <f>INDEX(_xlfn.TEXTSPLIT(K3860,"-"),1,1)</f>
        <v>26</v>
      </c>
      <c r="Y3860">
        <f>INDEX(months!B:B,MATCH(Sheet1!W3860,months!A:A,0))</f>
        <v>4</v>
      </c>
      <c r="Z3860">
        <f t="shared" si="426"/>
        <v>43216</v>
      </c>
    </row>
    <row r="3861" spans="1:26" x14ac:dyDescent="0.2">
      <c r="A3861" t="s">
        <v>5500</v>
      </c>
      <c r="B3861" t="s">
        <v>5446</v>
      </c>
      <c r="C3861">
        <v>4.2</v>
      </c>
      <c r="D3861">
        <v>12572</v>
      </c>
      <c r="E3861" t="s">
        <v>172</v>
      </c>
      <c r="F3861" t="s">
        <v>65</v>
      </c>
      <c r="G3861" t="s">
        <v>23</v>
      </c>
      <c r="H3861" t="s">
        <v>24</v>
      </c>
      <c r="I3861" t="s">
        <v>25</v>
      </c>
      <c r="J3861" t="s">
        <v>5447</v>
      </c>
      <c r="K3861" t="s">
        <v>5501</v>
      </c>
      <c r="L3861" t="s">
        <v>5502</v>
      </c>
      <c r="M3861" t="s">
        <v>86</v>
      </c>
      <c r="N3861">
        <f t="shared" si="420"/>
        <v>0</v>
      </c>
      <c r="O3861" t="str">
        <f t="shared" si="421"/>
        <v>No</v>
      </c>
      <c r="P3861">
        <f t="shared" si="422"/>
        <v>0</v>
      </c>
      <c r="Q3861">
        <f t="shared" si="423"/>
        <v>4813937689</v>
      </c>
      <c r="R3861">
        <f t="shared" si="424"/>
        <v>4.1933383153624479</v>
      </c>
      <c r="S3861" t="str">
        <f t="shared" si="425"/>
        <v>Acceptable</v>
      </c>
      <c r="T3861">
        <f>ROUNDUP(C3861,0)</f>
        <v>5</v>
      </c>
      <c r="U3861">
        <f>ROUNDDOWN(C3861,0)</f>
        <v>4</v>
      </c>
      <c r="V3861">
        <f>RIGHT(K3861,2)+2000</f>
        <v>2018</v>
      </c>
      <c r="W3861" t="str">
        <f>INDEX(_xlfn.TEXTSPLIT(K3861,"-"),1,2)</f>
        <v>Feb</v>
      </c>
      <c r="X3861" t="str">
        <f>INDEX(_xlfn.TEXTSPLIT(K3861,"-"),1,1)</f>
        <v>19</v>
      </c>
      <c r="Y3861">
        <f>INDEX(months!B:B,MATCH(Sheet1!W3861,months!A:A,0))</f>
        <v>2</v>
      </c>
      <c r="Z3861">
        <f t="shared" si="426"/>
        <v>43150</v>
      </c>
    </row>
    <row r="3862" spans="1:26" x14ac:dyDescent="0.2">
      <c r="A3862" t="s">
        <v>5503</v>
      </c>
      <c r="B3862" t="s">
        <v>5446</v>
      </c>
      <c r="C3862">
        <v>4.3</v>
      </c>
      <c r="D3862">
        <v>70556</v>
      </c>
      <c r="E3862" t="s">
        <v>202</v>
      </c>
      <c r="F3862" t="s">
        <v>89</v>
      </c>
      <c r="G3862" t="s">
        <v>23</v>
      </c>
      <c r="H3862" t="s">
        <v>24</v>
      </c>
      <c r="I3862" t="s">
        <v>25</v>
      </c>
      <c r="J3862" t="s">
        <v>5447</v>
      </c>
      <c r="K3862" t="s">
        <v>410</v>
      </c>
      <c r="L3862" t="s">
        <v>5504</v>
      </c>
      <c r="M3862" t="s">
        <v>86</v>
      </c>
      <c r="N3862">
        <f t="shared" si="420"/>
        <v>0</v>
      </c>
      <c r="O3862" t="str">
        <f t="shared" si="421"/>
        <v>No</v>
      </c>
      <c r="P3862">
        <f t="shared" si="422"/>
        <v>0</v>
      </c>
      <c r="Q3862">
        <f t="shared" si="423"/>
        <v>4813937689</v>
      </c>
      <c r="R3862">
        <f t="shared" si="424"/>
        <v>4.1933383153624479</v>
      </c>
      <c r="S3862" t="str">
        <f t="shared" si="425"/>
        <v>Acceptable</v>
      </c>
      <c r="T3862">
        <f>ROUNDUP(C3862,0)</f>
        <v>5</v>
      </c>
      <c r="U3862">
        <f>ROUNDDOWN(C3862,0)</f>
        <v>4</v>
      </c>
      <c r="V3862">
        <f>RIGHT(K3862,2)+2000</f>
        <v>2018</v>
      </c>
      <c r="W3862" t="str">
        <f>INDEX(_xlfn.TEXTSPLIT(K3862,"-"),1,2)</f>
        <v>Jul</v>
      </c>
      <c r="X3862" t="str">
        <f>INDEX(_xlfn.TEXTSPLIT(K3862,"-"),1,1)</f>
        <v>17</v>
      </c>
      <c r="Y3862">
        <f>INDEX(months!B:B,MATCH(Sheet1!W3862,months!A:A,0))</f>
        <v>7</v>
      </c>
      <c r="Z3862">
        <f t="shared" si="426"/>
        <v>43298</v>
      </c>
    </row>
    <row r="3863" spans="1:26" x14ac:dyDescent="0.2">
      <c r="A3863" t="s">
        <v>5505</v>
      </c>
      <c r="B3863" t="s">
        <v>5446</v>
      </c>
      <c r="C3863">
        <v>4.3</v>
      </c>
      <c r="D3863">
        <v>1240</v>
      </c>
      <c r="E3863" t="s">
        <v>31</v>
      </c>
      <c r="F3863" t="s">
        <v>50</v>
      </c>
      <c r="G3863" t="s">
        <v>23</v>
      </c>
      <c r="H3863" t="s">
        <v>24</v>
      </c>
      <c r="I3863" t="s">
        <v>25</v>
      </c>
      <c r="J3863" t="s">
        <v>5447</v>
      </c>
      <c r="K3863" t="s">
        <v>5506</v>
      </c>
      <c r="L3863" t="s">
        <v>802</v>
      </c>
      <c r="M3863" t="s">
        <v>81</v>
      </c>
      <c r="N3863">
        <f t="shared" si="420"/>
        <v>0</v>
      </c>
      <c r="O3863" t="str">
        <f t="shared" si="421"/>
        <v>No</v>
      </c>
      <c r="P3863">
        <f t="shared" si="422"/>
        <v>0</v>
      </c>
      <c r="Q3863">
        <f t="shared" si="423"/>
        <v>4813937689</v>
      </c>
      <c r="R3863">
        <f t="shared" si="424"/>
        <v>4.1933383153624479</v>
      </c>
      <c r="S3863" t="str">
        <f t="shared" si="425"/>
        <v>Acceptable</v>
      </c>
      <c r="T3863">
        <f>ROUNDUP(C3863,0)</f>
        <v>5</v>
      </c>
      <c r="U3863">
        <f>ROUNDDOWN(C3863,0)</f>
        <v>4</v>
      </c>
      <c r="V3863">
        <f>RIGHT(K3863,2)+2000</f>
        <v>2017</v>
      </c>
      <c r="W3863" t="str">
        <f>INDEX(_xlfn.TEXTSPLIT(K3863,"-"),1,2)</f>
        <v>Nov</v>
      </c>
      <c r="X3863" t="str">
        <f>INDEX(_xlfn.TEXTSPLIT(K3863,"-"),1,1)</f>
        <v>2</v>
      </c>
      <c r="Y3863">
        <f>INDEX(months!B:B,MATCH(Sheet1!W3863,months!A:A,0))</f>
        <v>11</v>
      </c>
      <c r="Z3863">
        <f t="shared" si="426"/>
        <v>43041</v>
      </c>
    </row>
    <row r="3864" spans="1:26" x14ac:dyDescent="0.2">
      <c r="A3864" t="s">
        <v>5507</v>
      </c>
      <c r="B3864" t="s">
        <v>5446</v>
      </c>
      <c r="C3864">
        <v>4.4000000000000004</v>
      </c>
      <c r="D3864">
        <v>56471</v>
      </c>
      <c r="E3864" t="s">
        <v>46</v>
      </c>
      <c r="F3864" t="s">
        <v>38</v>
      </c>
      <c r="G3864" t="s">
        <v>23</v>
      </c>
      <c r="H3864" t="s">
        <v>24</v>
      </c>
      <c r="I3864" t="s">
        <v>25</v>
      </c>
      <c r="J3864" t="s">
        <v>5447</v>
      </c>
      <c r="K3864" t="s">
        <v>84</v>
      </c>
      <c r="L3864" t="s">
        <v>46</v>
      </c>
      <c r="M3864" t="s">
        <v>46</v>
      </c>
      <c r="N3864">
        <f t="shared" si="420"/>
        <v>0</v>
      </c>
      <c r="O3864" t="str">
        <f t="shared" si="421"/>
        <v>No</v>
      </c>
      <c r="P3864">
        <f t="shared" si="422"/>
        <v>0</v>
      </c>
      <c r="Q3864">
        <f t="shared" si="423"/>
        <v>4813937689</v>
      </c>
      <c r="R3864">
        <f t="shared" si="424"/>
        <v>4.1933383153624479</v>
      </c>
      <c r="S3864" t="str">
        <f t="shared" si="425"/>
        <v>Acceptable</v>
      </c>
      <c r="T3864">
        <f>ROUNDUP(C3864,0)</f>
        <v>5</v>
      </c>
      <c r="U3864">
        <f>ROUNDDOWN(C3864,0)</f>
        <v>4</v>
      </c>
      <c r="V3864">
        <f>RIGHT(K3864,2)+2000</f>
        <v>2018</v>
      </c>
      <c r="W3864" t="str">
        <f>INDEX(_xlfn.TEXTSPLIT(K3864,"-"),1,2)</f>
        <v>Jul</v>
      </c>
      <c r="X3864" t="str">
        <f>INDEX(_xlfn.TEXTSPLIT(K3864,"-"),1,1)</f>
        <v>31</v>
      </c>
      <c r="Y3864">
        <f>INDEX(months!B:B,MATCH(Sheet1!W3864,months!A:A,0))</f>
        <v>7</v>
      </c>
      <c r="Z3864">
        <f t="shared" si="426"/>
        <v>43312</v>
      </c>
    </row>
    <row r="3865" spans="1:26" x14ac:dyDescent="0.2">
      <c r="A3865" t="s">
        <v>5508</v>
      </c>
      <c r="B3865" t="s">
        <v>5446</v>
      </c>
      <c r="C3865">
        <v>3.7</v>
      </c>
      <c r="D3865">
        <v>6939</v>
      </c>
      <c r="E3865" t="s">
        <v>46</v>
      </c>
      <c r="F3865" t="s">
        <v>65</v>
      </c>
      <c r="G3865" t="s">
        <v>23</v>
      </c>
      <c r="H3865" t="s">
        <v>24</v>
      </c>
      <c r="I3865" t="s">
        <v>25</v>
      </c>
      <c r="J3865" t="s">
        <v>5447</v>
      </c>
      <c r="K3865" t="s">
        <v>306</v>
      </c>
      <c r="L3865" t="s">
        <v>46</v>
      </c>
      <c r="M3865" t="s">
        <v>46</v>
      </c>
      <c r="N3865">
        <f t="shared" si="420"/>
        <v>0</v>
      </c>
      <c r="O3865" t="str">
        <f t="shared" si="421"/>
        <v>No</v>
      </c>
      <c r="P3865">
        <f t="shared" si="422"/>
        <v>0</v>
      </c>
      <c r="Q3865">
        <f t="shared" si="423"/>
        <v>4813937689</v>
      </c>
      <c r="R3865">
        <f t="shared" si="424"/>
        <v>4.1933383153624479</v>
      </c>
      <c r="S3865" t="str">
        <f t="shared" si="425"/>
        <v>Acceptable</v>
      </c>
      <c r="T3865">
        <f>ROUNDUP(C3865,0)</f>
        <v>4</v>
      </c>
      <c r="U3865">
        <f>ROUNDDOWN(C3865,0)</f>
        <v>3</v>
      </c>
      <c r="V3865">
        <f>RIGHT(K3865,2)+2000</f>
        <v>2018</v>
      </c>
      <c r="W3865" t="str">
        <f>INDEX(_xlfn.TEXTSPLIT(K3865,"-"),1,2)</f>
        <v>Jul</v>
      </c>
      <c r="X3865" t="str">
        <f>INDEX(_xlfn.TEXTSPLIT(K3865,"-"),1,1)</f>
        <v>23</v>
      </c>
      <c r="Y3865">
        <f>INDEX(months!B:B,MATCH(Sheet1!W3865,months!A:A,0))</f>
        <v>7</v>
      </c>
      <c r="Z3865">
        <f t="shared" si="426"/>
        <v>43304</v>
      </c>
    </row>
    <row r="3866" spans="1:26" x14ac:dyDescent="0.2">
      <c r="A3866" t="s">
        <v>5509</v>
      </c>
      <c r="B3866" t="s">
        <v>5446</v>
      </c>
      <c r="C3866">
        <v>4.4000000000000004</v>
      </c>
      <c r="D3866">
        <v>10218</v>
      </c>
      <c r="E3866" t="s">
        <v>1594</v>
      </c>
      <c r="F3866" t="s">
        <v>65</v>
      </c>
      <c r="G3866" t="s">
        <v>23</v>
      </c>
      <c r="H3866" t="s">
        <v>24</v>
      </c>
      <c r="I3866" t="s">
        <v>25</v>
      </c>
      <c r="J3866" t="s">
        <v>5447</v>
      </c>
      <c r="K3866" t="s">
        <v>84</v>
      </c>
      <c r="L3866" t="s">
        <v>5510</v>
      </c>
      <c r="M3866" t="s">
        <v>47</v>
      </c>
      <c r="N3866">
        <f t="shared" si="420"/>
        <v>0</v>
      </c>
      <c r="O3866" t="str">
        <f t="shared" si="421"/>
        <v>No</v>
      </c>
      <c r="P3866">
        <f t="shared" si="422"/>
        <v>0</v>
      </c>
      <c r="Q3866">
        <f t="shared" si="423"/>
        <v>4813937689</v>
      </c>
      <c r="R3866">
        <f t="shared" si="424"/>
        <v>4.1933383153624479</v>
      </c>
      <c r="S3866" t="str">
        <f t="shared" si="425"/>
        <v>Acceptable</v>
      </c>
      <c r="T3866">
        <f>ROUNDUP(C3866,0)</f>
        <v>5</v>
      </c>
      <c r="U3866">
        <f>ROUNDDOWN(C3866,0)</f>
        <v>4</v>
      </c>
      <c r="V3866">
        <f>RIGHT(K3866,2)+2000</f>
        <v>2018</v>
      </c>
      <c r="W3866" t="str">
        <f>INDEX(_xlfn.TEXTSPLIT(K3866,"-"),1,2)</f>
        <v>Jul</v>
      </c>
      <c r="X3866" t="str">
        <f>INDEX(_xlfn.TEXTSPLIT(K3866,"-"),1,1)</f>
        <v>31</v>
      </c>
      <c r="Y3866">
        <f>INDEX(months!B:B,MATCH(Sheet1!W3866,months!A:A,0))</f>
        <v>7</v>
      </c>
      <c r="Z3866">
        <f t="shared" si="426"/>
        <v>43312</v>
      </c>
    </row>
    <row r="3867" spans="1:26" x14ac:dyDescent="0.2">
      <c r="A3867" t="s">
        <v>5511</v>
      </c>
      <c r="B3867" t="s">
        <v>5446</v>
      </c>
      <c r="C3867">
        <v>4.4000000000000004</v>
      </c>
      <c r="D3867">
        <v>617477</v>
      </c>
      <c r="E3867" t="s">
        <v>46</v>
      </c>
      <c r="F3867" t="s">
        <v>89</v>
      </c>
      <c r="G3867" t="s">
        <v>23</v>
      </c>
      <c r="H3867" t="s">
        <v>24</v>
      </c>
      <c r="I3867" t="s">
        <v>25</v>
      </c>
      <c r="J3867" t="s">
        <v>5447</v>
      </c>
      <c r="K3867" t="s">
        <v>2235</v>
      </c>
      <c r="L3867" t="s">
        <v>46</v>
      </c>
      <c r="M3867" t="s">
        <v>46</v>
      </c>
      <c r="N3867">
        <f t="shared" si="420"/>
        <v>0</v>
      </c>
      <c r="O3867" t="str">
        <f t="shared" si="421"/>
        <v>No</v>
      </c>
      <c r="P3867">
        <f t="shared" si="422"/>
        <v>0</v>
      </c>
      <c r="Q3867">
        <f t="shared" si="423"/>
        <v>4813937689</v>
      </c>
      <c r="R3867">
        <f t="shared" si="424"/>
        <v>4.1933383153624479</v>
      </c>
      <c r="S3867" t="str">
        <f t="shared" si="425"/>
        <v>Acceptable</v>
      </c>
      <c r="T3867">
        <f>ROUNDUP(C3867,0)</f>
        <v>5</v>
      </c>
      <c r="U3867">
        <f>ROUNDDOWN(C3867,0)</f>
        <v>4</v>
      </c>
      <c r="V3867">
        <f>RIGHT(K3867,2)+2000</f>
        <v>2018</v>
      </c>
      <c r="W3867" t="str">
        <f>INDEX(_xlfn.TEXTSPLIT(K3867,"-"),1,2)</f>
        <v>Aug</v>
      </c>
      <c r="X3867" t="str">
        <f>INDEX(_xlfn.TEXTSPLIT(K3867,"-"),1,1)</f>
        <v>5</v>
      </c>
      <c r="Y3867">
        <f>INDEX(months!B:B,MATCH(Sheet1!W3867,months!A:A,0))</f>
        <v>8</v>
      </c>
      <c r="Z3867">
        <f t="shared" si="426"/>
        <v>43317</v>
      </c>
    </row>
    <row r="3868" spans="1:26" x14ac:dyDescent="0.2">
      <c r="A3868" t="s">
        <v>5512</v>
      </c>
      <c r="B3868" t="s">
        <v>5446</v>
      </c>
      <c r="C3868">
        <v>4.2</v>
      </c>
      <c r="D3868">
        <v>1688</v>
      </c>
      <c r="E3868" t="s">
        <v>46</v>
      </c>
      <c r="F3868" t="s">
        <v>57</v>
      </c>
      <c r="G3868" t="s">
        <v>23</v>
      </c>
      <c r="H3868" t="s">
        <v>24</v>
      </c>
      <c r="I3868" t="s">
        <v>25</v>
      </c>
      <c r="J3868" t="s">
        <v>5447</v>
      </c>
      <c r="K3868" t="s">
        <v>97</v>
      </c>
      <c r="L3868" t="s">
        <v>676</v>
      </c>
      <c r="M3868" t="s">
        <v>86</v>
      </c>
      <c r="N3868">
        <f t="shared" si="420"/>
        <v>0</v>
      </c>
      <c r="O3868" t="str">
        <f t="shared" si="421"/>
        <v>No</v>
      </c>
      <c r="P3868">
        <f t="shared" si="422"/>
        <v>0</v>
      </c>
      <c r="Q3868">
        <f t="shared" si="423"/>
        <v>4813937689</v>
      </c>
      <c r="R3868">
        <f t="shared" si="424"/>
        <v>4.1933383153624479</v>
      </c>
      <c r="S3868" t="str">
        <f t="shared" si="425"/>
        <v>Acceptable</v>
      </c>
      <c r="T3868">
        <f>ROUNDUP(C3868,0)</f>
        <v>5</v>
      </c>
      <c r="U3868">
        <f>ROUNDDOWN(C3868,0)</f>
        <v>4</v>
      </c>
      <c r="V3868">
        <f>RIGHT(K3868,2)+2000</f>
        <v>2018</v>
      </c>
      <c r="W3868" t="str">
        <f>INDEX(_xlfn.TEXTSPLIT(K3868,"-"),1,2)</f>
        <v>Aug</v>
      </c>
      <c r="X3868" t="str">
        <f>INDEX(_xlfn.TEXTSPLIT(K3868,"-"),1,1)</f>
        <v>3</v>
      </c>
      <c r="Y3868">
        <f>INDEX(months!B:B,MATCH(Sheet1!W3868,months!A:A,0))</f>
        <v>8</v>
      </c>
      <c r="Z3868">
        <f t="shared" si="426"/>
        <v>43315</v>
      </c>
    </row>
    <row r="3869" spans="1:26" x14ac:dyDescent="0.2">
      <c r="A3869" t="s">
        <v>5513</v>
      </c>
      <c r="B3869" t="s">
        <v>5446</v>
      </c>
      <c r="C3869">
        <v>3.5</v>
      </c>
      <c r="D3869">
        <v>18857</v>
      </c>
      <c r="E3869" t="s">
        <v>128</v>
      </c>
      <c r="F3869" t="s">
        <v>65</v>
      </c>
      <c r="G3869" t="s">
        <v>23</v>
      </c>
      <c r="H3869" t="s">
        <v>24</v>
      </c>
      <c r="I3869" t="s">
        <v>25</v>
      </c>
      <c r="J3869" t="s">
        <v>5447</v>
      </c>
      <c r="K3869" t="s">
        <v>390</v>
      </c>
      <c r="L3869" t="s">
        <v>5514</v>
      </c>
      <c r="M3869" t="s">
        <v>29</v>
      </c>
      <c r="N3869">
        <f t="shared" si="420"/>
        <v>0</v>
      </c>
      <c r="O3869" t="str">
        <f t="shared" si="421"/>
        <v>No</v>
      </c>
      <c r="P3869">
        <f t="shared" si="422"/>
        <v>0</v>
      </c>
      <c r="Q3869">
        <f t="shared" si="423"/>
        <v>4813937689</v>
      </c>
      <c r="R3869">
        <f t="shared" si="424"/>
        <v>4.1933383153624479</v>
      </c>
      <c r="S3869" t="str">
        <f t="shared" si="425"/>
        <v>Acceptable</v>
      </c>
      <c r="T3869">
        <f>ROUNDUP(C3869,0)</f>
        <v>4</v>
      </c>
      <c r="U3869">
        <f>ROUNDDOWN(C3869,0)</f>
        <v>3</v>
      </c>
      <c r="V3869">
        <f>RIGHT(K3869,2)+2000</f>
        <v>2018</v>
      </c>
      <c r="W3869" t="str">
        <f>INDEX(_xlfn.TEXTSPLIT(K3869,"-"),1,2)</f>
        <v>May</v>
      </c>
      <c r="X3869" t="str">
        <f>INDEX(_xlfn.TEXTSPLIT(K3869,"-"),1,1)</f>
        <v>24</v>
      </c>
      <c r="Y3869">
        <f>INDEX(months!B:B,MATCH(Sheet1!W3869,months!A:A,0))</f>
        <v>5</v>
      </c>
      <c r="Z3869">
        <f t="shared" si="426"/>
        <v>43244</v>
      </c>
    </row>
    <row r="3870" spans="1:26" x14ac:dyDescent="0.2">
      <c r="A3870" t="s">
        <v>5515</v>
      </c>
      <c r="B3870" t="s">
        <v>5446</v>
      </c>
      <c r="C3870">
        <v>4.2</v>
      </c>
      <c r="D3870">
        <v>11838</v>
      </c>
      <c r="E3870" t="s">
        <v>152</v>
      </c>
      <c r="F3870" t="s">
        <v>65</v>
      </c>
      <c r="G3870" t="s">
        <v>23</v>
      </c>
      <c r="H3870" t="s">
        <v>24</v>
      </c>
      <c r="I3870" t="s">
        <v>25</v>
      </c>
      <c r="J3870" t="s">
        <v>5447</v>
      </c>
      <c r="K3870" t="s">
        <v>380</v>
      </c>
      <c r="L3870" t="s">
        <v>2420</v>
      </c>
      <c r="M3870" t="s">
        <v>29</v>
      </c>
      <c r="N3870">
        <f t="shared" si="420"/>
        <v>0</v>
      </c>
      <c r="O3870" t="str">
        <f t="shared" si="421"/>
        <v>No</v>
      </c>
      <c r="P3870">
        <f t="shared" si="422"/>
        <v>0</v>
      </c>
      <c r="Q3870">
        <f t="shared" si="423"/>
        <v>4813937689</v>
      </c>
      <c r="R3870">
        <f t="shared" si="424"/>
        <v>4.1933383153624479</v>
      </c>
      <c r="S3870" t="str">
        <f t="shared" si="425"/>
        <v>Acceptable</v>
      </c>
      <c r="T3870">
        <f>ROUNDUP(C3870,0)</f>
        <v>5</v>
      </c>
      <c r="U3870">
        <f>ROUNDDOWN(C3870,0)</f>
        <v>4</v>
      </c>
      <c r="V3870">
        <f>RIGHT(K3870,2)+2000</f>
        <v>2018</v>
      </c>
      <c r="W3870" t="str">
        <f>INDEX(_xlfn.TEXTSPLIT(K3870,"-"),1,2)</f>
        <v>Apr</v>
      </c>
      <c r="X3870" t="str">
        <f>INDEX(_xlfn.TEXTSPLIT(K3870,"-"),1,1)</f>
        <v>9</v>
      </c>
      <c r="Y3870">
        <f>INDEX(months!B:B,MATCH(Sheet1!W3870,months!A:A,0))</f>
        <v>4</v>
      </c>
      <c r="Z3870">
        <f t="shared" si="426"/>
        <v>43199</v>
      </c>
    </row>
    <row r="3871" spans="1:26" x14ac:dyDescent="0.2">
      <c r="A3871" t="s">
        <v>5516</v>
      </c>
      <c r="B3871" t="s">
        <v>5446</v>
      </c>
      <c r="C3871">
        <v>4.2</v>
      </c>
      <c r="D3871">
        <v>60838</v>
      </c>
      <c r="E3871" t="s">
        <v>46</v>
      </c>
      <c r="F3871" t="s">
        <v>38</v>
      </c>
      <c r="G3871" t="s">
        <v>23</v>
      </c>
      <c r="H3871" t="s">
        <v>24</v>
      </c>
      <c r="I3871" t="s">
        <v>25</v>
      </c>
      <c r="J3871" t="s">
        <v>5447</v>
      </c>
      <c r="K3871" t="s">
        <v>3021</v>
      </c>
      <c r="L3871" t="s">
        <v>46</v>
      </c>
      <c r="M3871" t="s">
        <v>46</v>
      </c>
      <c r="N3871">
        <f t="shared" si="420"/>
        <v>0</v>
      </c>
      <c r="O3871" t="str">
        <f t="shared" si="421"/>
        <v>No</v>
      </c>
      <c r="P3871">
        <f t="shared" si="422"/>
        <v>0</v>
      </c>
      <c r="Q3871">
        <f t="shared" si="423"/>
        <v>4813937689</v>
      </c>
      <c r="R3871">
        <f t="shared" si="424"/>
        <v>4.1933383153624479</v>
      </c>
      <c r="S3871" t="str">
        <f t="shared" si="425"/>
        <v>Acceptable</v>
      </c>
      <c r="T3871">
        <f>ROUNDUP(C3871,0)</f>
        <v>5</v>
      </c>
      <c r="U3871">
        <f>ROUNDDOWN(C3871,0)</f>
        <v>4</v>
      </c>
      <c r="V3871">
        <f>RIGHT(K3871,2)+2000</f>
        <v>2018</v>
      </c>
      <c r="W3871" t="str">
        <f>INDEX(_xlfn.TEXTSPLIT(K3871,"-"),1,2)</f>
        <v>Aug</v>
      </c>
      <c r="X3871" t="str">
        <f>INDEX(_xlfn.TEXTSPLIT(K3871,"-"),1,1)</f>
        <v>6</v>
      </c>
      <c r="Y3871">
        <f>INDEX(months!B:B,MATCH(Sheet1!W3871,months!A:A,0))</f>
        <v>8</v>
      </c>
      <c r="Z3871">
        <f t="shared" si="426"/>
        <v>43318</v>
      </c>
    </row>
    <row r="3872" spans="1:26" x14ac:dyDescent="0.2">
      <c r="A3872" t="s">
        <v>3835</v>
      </c>
      <c r="B3872" t="s">
        <v>3827</v>
      </c>
      <c r="C3872">
        <v>4</v>
      </c>
      <c r="D3872">
        <v>17000166</v>
      </c>
      <c r="E3872" t="s">
        <v>46</v>
      </c>
      <c r="F3872" t="s">
        <v>799</v>
      </c>
      <c r="G3872" t="s">
        <v>23</v>
      </c>
      <c r="H3872" t="s">
        <v>24</v>
      </c>
      <c r="I3872" t="s">
        <v>44</v>
      </c>
      <c r="J3872" t="s">
        <v>3828</v>
      </c>
      <c r="K3872" t="s">
        <v>115</v>
      </c>
      <c r="L3872" t="s">
        <v>46</v>
      </c>
      <c r="M3872" t="s">
        <v>46</v>
      </c>
      <c r="N3872">
        <f t="shared" si="420"/>
        <v>0</v>
      </c>
      <c r="O3872" t="str">
        <f t="shared" si="421"/>
        <v>No</v>
      </c>
      <c r="P3872">
        <f t="shared" si="422"/>
        <v>0</v>
      </c>
      <c r="Q3872">
        <f t="shared" si="423"/>
        <v>4813937689</v>
      </c>
      <c r="R3872">
        <f t="shared" si="424"/>
        <v>4.1933383153624479</v>
      </c>
      <c r="S3872" t="str">
        <f t="shared" si="425"/>
        <v>Acceptable</v>
      </c>
      <c r="T3872">
        <f>ROUNDUP(C3872,0)</f>
        <v>4</v>
      </c>
      <c r="U3872">
        <f>ROUNDDOWN(C3872,0)</f>
        <v>4</v>
      </c>
      <c r="V3872">
        <f>RIGHT(K3872,2)+2000</f>
        <v>2018</v>
      </c>
      <c r="W3872" t="str">
        <f>INDEX(_xlfn.TEXTSPLIT(K3872,"-"),1,2)</f>
        <v>Jul</v>
      </c>
      <c r="X3872" t="str">
        <f>INDEX(_xlfn.TEXTSPLIT(K3872,"-"),1,1)</f>
        <v>30</v>
      </c>
      <c r="Y3872">
        <f>INDEX(months!B:B,MATCH(Sheet1!W3872,months!A:A,0))</f>
        <v>7</v>
      </c>
      <c r="Z3872">
        <f t="shared" si="426"/>
        <v>43311</v>
      </c>
    </row>
    <row r="3873" spans="1:26" x14ac:dyDescent="0.2">
      <c r="A3873" t="s">
        <v>4702</v>
      </c>
      <c r="B3873" t="s">
        <v>4612</v>
      </c>
      <c r="C3873">
        <v>4.5</v>
      </c>
      <c r="D3873">
        <v>162335</v>
      </c>
      <c r="E3873" t="s">
        <v>451</v>
      </c>
      <c r="F3873" t="s">
        <v>89</v>
      </c>
      <c r="G3873" t="s">
        <v>23</v>
      </c>
      <c r="H3873" t="s">
        <v>24</v>
      </c>
      <c r="I3873" t="s">
        <v>25</v>
      </c>
      <c r="J3873" t="s">
        <v>4613</v>
      </c>
      <c r="K3873" t="s">
        <v>743</v>
      </c>
      <c r="L3873" t="s">
        <v>5517</v>
      </c>
      <c r="M3873" t="s">
        <v>86</v>
      </c>
      <c r="N3873">
        <f t="shared" si="420"/>
        <v>0</v>
      </c>
      <c r="O3873" t="str">
        <f t="shared" si="421"/>
        <v>No</v>
      </c>
      <c r="P3873">
        <f t="shared" si="422"/>
        <v>0</v>
      </c>
      <c r="Q3873">
        <f t="shared" si="423"/>
        <v>4813937689</v>
      </c>
      <c r="R3873">
        <f t="shared" si="424"/>
        <v>4.1933383153624479</v>
      </c>
      <c r="S3873" t="str">
        <f t="shared" si="425"/>
        <v>Acceptable</v>
      </c>
      <c r="T3873">
        <f>ROUNDUP(C3873,0)</f>
        <v>5</v>
      </c>
      <c r="U3873">
        <f>ROUNDDOWN(C3873,0)</f>
        <v>4</v>
      </c>
      <c r="V3873">
        <f>RIGHT(K3873,2)+2000</f>
        <v>2018</v>
      </c>
      <c r="W3873" t="str">
        <f>INDEX(_xlfn.TEXTSPLIT(K3873,"-"),1,2)</f>
        <v>Jul</v>
      </c>
      <c r="X3873" t="str">
        <f>INDEX(_xlfn.TEXTSPLIT(K3873,"-"),1,1)</f>
        <v>6</v>
      </c>
      <c r="Y3873">
        <f>INDEX(months!B:B,MATCH(Sheet1!W3873,months!A:A,0))</f>
        <v>7</v>
      </c>
      <c r="Z3873">
        <f t="shared" si="426"/>
        <v>43287</v>
      </c>
    </row>
    <row r="3874" spans="1:26" x14ac:dyDescent="0.2">
      <c r="A3874" t="s">
        <v>5518</v>
      </c>
      <c r="B3874" t="s">
        <v>3070</v>
      </c>
      <c r="C3874">
        <v>4.2</v>
      </c>
      <c r="D3874">
        <v>886418</v>
      </c>
      <c r="E3874" t="s">
        <v>619</v>
      </c>
      <c r="F3874" t="s">
        <v>43</v>
      </c>
      <c r="G3874" t="s">
        <v>23</v>
      </c>
      <c r="H3874" t="s">
        <v>24</v>
      </c>
      <c r="I3874" t="s">
        <v>25</v>
      </c>
      <c r="J3874" t="s">
        <v>2686</v>
      </c>
      <c r="K3874" t="s">
        <v>1689</v>
      </c>
      <c r="L3874" t="s">
        <v>2420</v>
      </c>
      <c r="M3874" t="s">
        <v>81</v>
      </c>
      <c r="N3874">
        <f t="shared" si="420"/>
        <v>0</v>
      </c>
      <c r="O3874" t="str">
        <f t="shared" si="421"/>
        <v>No</v>
      </c>
      <c r="P3874">
        <f t="shared" si="422"/>
        <v>0</v>
      </c>
      <c r="Q3874">
        <f t="shared" si="423"/>
        <v>4813937689</v>
      </c>
      <c r="R3874">
        <f t="shared" si="424"/>
        <v>4.1933383153624479</v>
      </c>
      <c r="S3874" t="str">
        <f t="shared" si="425"/>
        <v>Acceptable</v>
      </c>
      <c r="T3874">
        <f>ROUNDUP(C3874,0)</f>
        <v>5</v>
      </c>
      <c r="U3874">
        <f>ROUNDDOWN(C3874,0)</f>
        <v>4</v>
      </c>
      <c r="V3874">
        <f>RIGHT(K3874,2)+2000</f>
        <v>2018</v>
      </c>
      <c r="W3874" t="str">
        <f>INDEX(_xlfn.TEXTSPLIT(K3874,"-"),1,2)</f>
        <v>Jun</v>
      </c>
      <c r="X3874" t="str">
        <f>INDEX(_xlfn.TEXTSPLIT(K3874,"-"),1,1)</f>
        <v>30</v>
      </c>
      <c r="Y3874">
        <f>INDEX(months!B:B,MATCH(Sheet1!W3874,months!A:A,0))</f>
        <v>6</v>
      </c>
      <c r="Z3874">
        <f t="shared" si="426"/>
        <v>43281</v>
      </c>
    </row>
    <row r="3875" spans="1:26" x14ac:dyDescent="0.2">
      <c r="A3875" t="s">
        <v>5519</v>
      </c>
      <c r="B3875" t="s">
        <v>3070</v>
      </c>
      <c r="C3875">
        <v>3.9</v>
      </c>
      <c r="D3875">
        <v>3720</v>
      </c>
      <c r="E3875" t="s">
        <v>159</v>
      </c>
      <c r="F3875" t="s">
        <v>65</v>
      </c>
      <c r="G3875" t="s">
        <v>23</v>
      </c>
      <c r="H3875" t="s">
        <v>24</v>
      </c>
      <c r="I3875" t="s">
        <v>25</v>
      </c>
      <c r="J3875" t="s">
        <v>1537</v>
      </c>
      <c r="K3875" t="s">
        <v>5520</v>
      </c>
      <c r="L3875" t="s">
        <v>1468</v>
      </c>
      <c r="M3875" t="s">
        <v>29</v>
      </c>
      <c r="N3875">
        <f t="shared" si="420"/>
        <v>0</v>
      </c>
      <c r="O3875" t="str">
        <f t="shared" si="421"/>
        <v>No</v>
      </c>
      <c r="P3875">
        <f t="shared" si="422"/>
        <v>0</v>
      </c>
      <c r="Q3875">
        <f t="shared" si="423"/>
        <v>4813937689</v>
      </c>
      <c r="R3875">
        <f t="shared" si="424"/>
        <v>4.1933383153624479</v>
      </c>
      <c r="S3875" t="str">
        <f t="shared" si="425"/>
        <v>Acceptable</v>
      </c>
      <c r="T3875">
        <f>ROUNDUP(C3875,0)</f>
        <v>4</v>
      </c>
      <c r="U3875">
        <f>ROUNDDOWN(C3875,0)</f>
        <v>3</v>
      </c>
      <c r="V3875">
        <f>RIGHT(K3875,2)+2000</f>
        <v>2016</v>
      </c>
      <c r="W3875" t="str">
        <f>INDEX(_xlfn.TEXTSPLIT(K3875,"-"),1,2)</f>
        <v>Dec</v>
      </c>
      <c r="X3875" t="str">
        <f>INDEX(_xlfn.TEXTSPLIT(K3875,"-"),1,1)</f>
        <v>4</v>
      </c>
      <c r="Y3875">
        <f>INDEX(months!B:B,MATCH(Sheet1!W3875,months!A:A,0))</f>
        <v>12</v>
      </c>
      <c r="Z3875">
        <f t="shared" si="426"/>
        <v>42708</v>
      </c>
    </row>
    <row r="3876" spans="1:26" x14ac:dyDescent="0.2">
      <c r="A3876" t="s">
        <v>5521</v>
      </c>
      <c r="B3876" t="s">
        <v>2665</v>
      </c>
      <c r="C3876">
        <v>4.3</v>
      </c>
      <c r="D3876">
        <v>9951</v>
      </c>
      <c r="E3876" t="s">
        <v>2772</v>
      </c>
      <c r="F3876" t="s">
        <v>65</v>
      </c>
      <c r="G3876" t="s">
        <v>23</v>
      </c>
      <c r="H3876" t="s">
        <v>24</v>
      </c>
      <c r="I3876" t="s">
        <v>418</v>
      </c>
      <c r="J3876" t="s">
        <v>2669</v>
      </c>
      <c r="K3876" t="s">
        <v>5522</v>
      </c>
      <c r="L3876" t="s">
        <v>59</v>
      </c>
      <c r="M3876" t="s">
        <v>60</v>
      </c>
      <c r="N3876">
        <f t="shared" si="420"/>
        <v>0</v>
      </c>
      <c r="O3876" t="str">
        <f t="shared" si="421"/>
        <v>No</v>
      </c>
      <c r="P3876">
        <f t="shared" si="422"/>
        <v>0</v>
      </c>
      <c r="Q3876">
        <f t="shared" si="423"/>
        <v>4813937689</v>
      </c>
      <c r="R3876">
        <f t="shared" si="424"/>
        <v>4.1933383153624479</v>
      </c>
      <c r="S3876" t="str">
        <f t="shared" si="425"/>
        <v>Acceptable</v>
      </c>
      <c r="T3876">
        <f>ROUNDUP(C3876,0)</f>
        <v>5</v>
      </c>
      <c r="U3876">
        <f>ROUNDDOWN(C3876,0)</f>
        <v>4</v>
      </c>
      <c r="V3876">
        <f>RIGHT(K3876,2)+2000</f>
        <v>2016</v>
      </c>
      <c r="W3876" t="str">
        <f>INDEX(_xlfn.TEXTSPLIT(K3876,"-"),1,2)</f>
        <v>Aug</v>
      </c>
      <c r="X3876" t="str">
        <f>INDEX(_xlfn.TEXTSPLIT(K3876,"-"),1,1)</f>
        <v>26</v>
      </c>
      <c r="Y3876">
        <f>INDEX(months!B:B,MATCH(Sheet1!W3876,months!A:A,0))</f>
        <v>8</v>
      </c>
      <c r="Z3876">
        <f t="shared" si="426"/>
        <v>42608</v>
      </c>
    </row>
    <row r="3877" spans="1:26" x14ac:dyDescent="0.2">
      <c r="A3877" t="s">
        <v>5523</v>
      </c>
      <c r="B3877" t="s">
        <v>3070</v>
      </c>
      <c r="C3877">
        <v>3.7</v>
      </c>
      <c r="D3877">
        <v>2398</v>
      </c>
      <c r="E3877" t="s">
        <v>289</v>
      </c>
      <c r="F3877" t="s">
        <v>32</v>
      </c>
      <c r="G3877" t="s">
        <v>23</v>
      </c>
      <c r="H3877" t="s">
        <v>24</v>
      </c>
      <c r="I3877" t="s">
        <v>25</v>
      </c>
      <c r="J3877" t="s">
        <v>1303</v>
      </c>
      <c r="K3877" t="s">
        <v>5524</v>
      </c>
      <c r="L3877" t="s">
        <v>2540</v>
      </c>
      <c r="M3877" t="s">
        <v>86</v>
      </c>
      <c r="N3877">
        <f t="shared" si="420"/>
        <v>0</v>
      </c>
      <c r="O3877" t="str">
        <f t="shared" si="421"/>
        <v>No</v>
      </c>
      <c r="P3877">
        <f t="shared" si="422"/>
        <v>0</v>
      </c>
      <c r="Q3877">
        <f t="shared" si="423"/>
        <v>4813937689</v>
      </c>
      <c r="R3877">
        <f t="shared" si="424"/>
        <v>4.1933383153624479</v>
      </c>
      <c r="S3877" t="str">
        <f t="shared" si="425"/>
        <v>Acceptable</v>
      </c>
      <c r="T3877">
        <f>ROUNDUP(C3877,0)</f>
        <v>4</v>
      </c>
      <c r="U3877">
        <f>ROUNDDOWN(C3877,0)</f>
        <v>3</v>
      </c>
      <c r="V3877">
        <f>RIGHT(K3877,2)+2000</f>
        <v>2017</v>
      </c>
      <c r="W3877" t="str">
        <f>INDEX(_xlfn.TEXTSPLIT(K3877,"-"),1,2)</f>
        <v>Jan</v>
      </c>
      <c r="X3877" t="str">
        <f>INDEX(_xlfn.TEXTSPLIT(K3877,"-"),1,1)</f>
        <v>5</v>
      </c>
      <c r="Y3877">
        <f>INDEX(months!B:B,MATCH(Sheet1!W3877,months!A:A,0))</f>
        <v>1</v>
      </c>
      <c r="Z3877">
        <f t="shared" si="426"/>
        <v>42740</v>
      </c>
    </row>
    <row r="3878" spans="1:26" x14ac:dyDescent="0.2">
      <c r="A3878" t="s">
        <v>5525</v>
      </c>
      <c r="B3878" t="s">
        <v>2665</v>
      </c>
      <c r="C3878">
        <v>4.3</v>
      </c>
      <c r="D3878">
        <v>213340</v>
      </c>
      <c r="E3878" t="s">
        <v>172</v>
      </c>
      <c r="F3878" t="s">
        <v>89</v>
      </c>
      <c r="G3878" t="s">
        <v>23</v>
      </c>
      <c r="H3878" t="s">
        <v>24</v>
      </c>
      <c r="I3878" t="s">
        <v>25</v>
      </c>
      <c r="J3878" t="s">
        <v>2813</v>
      </c>
      <c r="K3878" t="s">
        <v>66</v>
      </c>
      <c r="L3878" t="s">
        <v>5526</v>
      </c>
      <c r="M3878" t="s">
        <v>86</v>
      </c>
      <c r="N3878">
        <f t="shared" si="420"/>
        <v>0</v>
      </c>
      <c r="O3878" t="str">
        <f t="shared" si="421"/>
        <v>No</v>
      </c>
      <c r="P3878">
        <f t="shared" si="422"/>
        <v>0</v>
      </c>
      <c r="Q3878">
        <f t="shared" si="423"/>
        <v>4813937689</v>
      </c>
      <c r="R3878">
        <f t="shared" si="424"/>
        <v>4.1933383153624479</v>
      </c>
      <c r="S3878" t="str">
        <f t="shared" si="425"/>
        <v>Acceptable</v>
      </c>
      <c r="T3878">
        <f>ROUNDUP(C3878,0)</f>
        <v>5</v>
      </c>
      <c r="U3878">
        <f>ROUNDDOWN(C3878,0)</f>
        <v>4</v>
      </c>
      <c r="V3878">
        <f>RIGHT(K3878,2)+2000</f>
        <v>2018</v>
      </c>
      <c r="W3878" t="str">
        <f>INDEX(_xlfn.TEXTSPLIT(K3878,"-"),1,2)</f>
        <v>Jun</v>
      </c>
      <c r="X3878" t="str">
        <f>INDEX(_xlfn.TEXTSPLIT(K3878,"-"),1,1)</f>
        <v>14</v>
      </c>
      <c r="Y3878">
        <f>INDEX(months!B:B,MATCH(Sheet1!W3878,months!A:A,0))</f>
        <v>6</v>
      </c>
      <c r="Z3878">
        <f t="shared" si="426"/>
        <v>43265</v>
      </c>
    </row>
    <row r="3879" spans="1:26" x14ac:dyDescent="0.2">
      <c r="A3879" t="s">
        <v>5527</v>
      </c>
      <c r="B3879" t="s">
        <v>3070</v>
      </c>
      <c r="C3879">
        <v>4.3</v>
      </c>
      <c r="D3879">
        <v>1805398</v>
      </c>
      <c r="E3879" t="s">
        <v>590</v>
      </c>
      <c r="F3879" t="s">
        <v>43</v>
      </c>
      <c r="G3879" t="s">
        <v>23</v>
      </c>
      <c r="H3879" t="s">
        <v>24</v>
      </c>
      <c r="I3879" t="s">
        <v>44</v>
      </c>
      <c r="J3879" t="s">
        <v>1537</v>
      </c>
      <c r="K3879" t="s">
        <v>1613</v>
      </c>
      <c r="L3879" t="s">
        <v>5528</v>
      </c>
      <c r="M3879" t="s">
        <v>54</v>
      </c>
      <c r="N3879">
        <f t="shared" si="420"/>
        <v>0</v>
      </c>
      <c r="O3879" t="str">
        <f t="shared" si="421"/>
        <v>No</v>
      </c>
      <c r="P3879">
        <f t="shared" si="422"/>
        <v>0</v>
      </c>
      <c r="Q3879">
        <f t="shared" si="423"/>
        <v>4813937689</v>
      </c>
      <c r="R3879">
        <f t="shared" si="424"/>
        <v>4.1933383153624479</v>
      </c>
      <c r="S3879" t="str">
        <f t="shared" si="425"/>
        <v>Acceptable</v>
      </c>
      <c r="T3879">
        <f>ROUNDUP(C3879,0)</f>
        <v>5</v>
      </c>
      <c r="U3879">
        <f>ROUNDDOWN(C3879,0)</f>
        <v>4</v>
      </c>
      <c r="V3879">
        <f>RIGHT(K3879,2)+2000</f>
        <v>2018</v>
      </c>
      <c r="W3879" t="str">
        <f>INDEX(_xlfn.TEXTSPLIT(K3879,"-"),1,2)</f>
        <v>Jun</v>
      </c>
      <c r="X3879" t="str">
        <f>INDEX(_xlfn.TEXTSPLIT(K3879,"-"),1,1)</f>
        <v>11</v>
      </c>
      <c r="Y3879">
        <f>INDEX(months!B:B,MATCH(Sheet1!W3879,months!A:A,0))</f>
        <v>6</v>
      </c>
      <c r="Z3879">
        <f t="shared" si="426"/>
        <v>43262</v>
      </c>
    </row>
    <row r="3880" spans="1:26" x14ac:dyDescent="0.2">
      <c r="A3880" t="s">
        <v>5529</v>
      </c>
      <c r="B3880" t="s">
        <v>3070</v>
      </c>
      <c r="C3880">
        <v>4.5999999999999996</v>
      </c>
      <c r="D3880">
        <v>94989</v>
      </c>
      <c r="E3880" t="s">
        <v>2672</v>
      </c>
      <c r="F3880" t="s">
        <v>38</v>
      </c>
      <c r="G3880" t="s">
        <v>23</v>
      </c>
      <c r="H3880" t="s">
        <v>24</v>
      </c>
      <c r="I3880" t="s">
        <v>44</v>
      </c>
      <c r="J3880" t="s">
        <v>2804</v>
      </c>
      <c r="K3880" t="s">
        <v>5530</v>
      </c>
      <c r="L3880" t="s">
        <v>5531</v>
      </c>
      <c r="M3880" t="s">
        <v>86</v>
      </c>
      <c r="N3880">
        <f t="shared" si="420"/>
        <v>0</v>
      </c>
      <c r="O3880" t="str">
        <f t="shared" si="421"/>
        <v>No</v>
      </c>
      <c r="P3880">
        <f t="shared" si="422"/>
        <v>0</v>
      </c>
      <c r="Q3880">
        <f t="shared" si="423"/>
        <v>4813937689</v>
      </c>
      <c r="R3880">
        <f t="shared" si="424"/>
        <v>4.1933383153624479</v>
      </c>
      <c r="S3880" t="str">
        <f t="shared" si="425"/>
        <v>Acceptable</v>
      </c>
      <c r="T3880">
        <f>ROUNDUP(C3880,0)</f>
        <v>5</v>
      </c>
      <c r="U3880">
        <f>ROUNDDOWN(C3880,0)</f>
        <v>4</v>
      </c>
      <c r="V3880">
        <f>RIGHT(K3880,2)+2000</f>
        <v>2018</v>
      </c>
      <c r="W3880" t="str">
        <f>INDEX(_xlfn.TEXTSPLIT(K3880,"-"),1,2)</f>
        <v>Apr</v>
      </c>
      <c r="X3880" t="str">
        <f>INDEX(_xlfn.TEXTSPLIT(K3880,"-"),1,1)</f>
        <v>22</v>
      </c>
      <c r="Y3880">
        <f>INDEX(months!B:B,MATCH(Sheet1!W3880,months!A:A,0))</f>
        <v>4</v>
      </c>
      <c r="Z3880">
        <f t="shared" si="426"/>
        <v>43212</v>
      </c>
    </row>
    <row r="3881" spans="1:26" x14ac:dyDescent="0.2">
      <c r="A3881" t="s">
        <v>2690</v>
      </c>
      <c r="B3881" t="s">
        <v>3070</v>
      </c>
      <c r="C3881">
        <v>4.3</v>
      </c>
      <c r="D3881">
        <v>10483141</v>
      </c>
      <c r="E3881" t="s">
        <v>172</v>
      </c>
      <c r="F3881" t="s">
        <v>799</v>
      </c>
      <c r="G3881" t="s">
        <v>23</v>
      </c>
      <c r="H3881" t="s">
        <v>24</v>
      </c>
      <c r="I3881" t="s">
        <v>25</v>
      </c>
      <c r="J3881" t="s">
        <v>2673</v>
      </c>
      <c r="K3881" t="s">
        <v>264</v>
      </c>
      <c r="L3881" t="s">
        <v>2691</v>
      </c>
      <c r="M3881" t="s">
        <v>86</v>
      </c>
      <c r="N3881">
        <f t="shared" si="420"/>
        <v>0</v>
      </c>
      <c r="O3881" t="str">
        <f t="shared" si="421"/>
        <v>No</v>
      </c>
      <c r="P3881">
        <f t="shared" si="422"/>
        <v>0</v>
      </c>
      <c r="Q3881">
        <f t="shared" si="423"/>
        <v>4813937689</v>
      </c>
      <c r="R3881">
        <f t="shared" si="424"/>
        <v>4.1933383153624479</v>
      </c>
      <c r="S3881" t="str">
        <f t="shared" si="425"/>
        <v>Acceptable</v>
      </c>
      <c r="T3881">
        <f>ROUNDUP(C3881,0)</f>
        <v>5</v>
      </c>
      <c r="U3881">
        <f>ROUNDDOWN(C3881,0)</f>
        <v>4</v>
      </c>
      <c r="V3881">
        <f>RIGHT(K3881,2)+2000</f>
        <v>2018</v>
      </c>
      <c r="W3881" t="str">
        <f>INDEX(_xlfn.TEXTSPLIT(K3881,"-"),1,2)</f>
        <v>May</v>
      </c>
      <c r="X3881" t="str">
        <f>INDEX(_xlfn.TEXTSPLIT(K3881,"-"),1,1)</f>
        <v>25</v>
      </c>
      <c r="Y3881">
        <f>INDEX(months!B:B,MATCH(Sheet1!W3881,months!A:A,0))</f>
        <v>5</v>
      </c>
      <c r="Z3881">
        <f t="shared" si="426"/>
        <v>43245</v>
      </c>
    </row>
    <row r="3882" spans="1:26" x14ac:dyDescent="0.2">
      <c r="A3882" t="s">
        <v>3012</v>
      </c>
      <c r="B3882" t="s">
        <v>2665</v>
      </c>
      <c r="C3882">
        <v>4.2</v>
      </c>
      <c r="D3882">
        <v>3815614</v>
      </c>
      <c r="E3882" t="s">
        <v>296</v>
      </c>
      <c r="F3882" t="s">
        <v>448</v>
      </c>
      <c r="G3882" t="s">
        <v>23</v>
      </c>
      <c r="H3882" t="s">
        <v>24</v>
      </c>
      <c r="I3882" t="s">
        <v>25</v>
      </c>
      <c r="J3882" t="s">
        <v>2684</v>
      </c>
      <c r="K3882" t="s">
        <v>306</v>
      </c>
      <c r="L3882" t="s">
        <v>3013</v>
      </c>
      <c r="M3882" t="s">
        <v>29</v>
      </c>
      <c r="N3882">
        <f t="shared" si="420"/>
        <v>0</v>
      </c>
      <c r="O3882" t="str">
        <f t="shared" si="421"/>
        <v>No</v>
      </c>
      <c r="P3882">
        <f t="shared" si="422"/>
        <v>0</v>
      </c>
      <c r="Q3882">
        <f t="shared" si="423"/>
        <v>4813937689</v>
      </c>
      <c r="R3882">
        <f t="shared" si="424"/>
        <v>4.1933383153624479</v>
      </c>
      <c r="S3882" t="str">
        <f t="shared" si="425"/>
        <v>Acceptable</v>
      </c>
      <c r="T3882">
        <f>ROUNDUP(C3882,0)</f>
        <v>5</v>
      </c>
      <c r="U3882">
        <f>ROUNDDOWN(C3882,0)</f>
        <v>4</v>
      </c>
      <c r="V3882">
        <f>RIGHT(K3882,2)+2000</f>
        <v>2018</v>
      </c>
      <c r="W3882" t="str">
        <f>INDEX(_xlfn.TEXTSPLIT(K3882,"-"),1,2)</f>
        <v>Jul</v>
      </c>
      <c r="X3882" t="str">
        <f>INDEX(_xlfn.TEXTSPLIT(K3882,"-"),1,1)</f>
        <v>23</v>
      </c>
      <c r="Y3882">
        <f>INDEX(months!B:B,MATCH(Sheet1!W3882,months!A:A,0))</f>
        <v>7</v>
      </c>
      <c r="Z3882">
        <f t="shared" si="426"/>
        <v>43304</v>
      </c>
    </row>
    <row r="3883" spans="1:26" x14ac:dyDescent="0.2">
      <c r="A3883" t="s">
        <v>5532</v>
      </c>
      <c r="B3883" t="s">
        <v>3070</v>
      </c>
      <c r="C3883">
        <v>4.5999999999999996</v>
      </c>
      <c r="D3883">
        <v>10247</v>
      </c>
      <c r="E3883" t="s">
        <v>186</v>
      </c>
      <c r="F3883" t="s">
        <v>65</v>
      </c>
      <c r="G3883" t="s">
        <v>23</v>
      </c>
      <c r="H3883" t="s">
        <v>24</v>
      </c>
      <c r="I3883" t="s">
        <v>25</v>
      </c>
      <c r="J3883" t="s">
        <v>1537</v>
      </c>
      <c r="K3883" t="s">
        <v>278</v>
      </c>
      <c r="L3883" t="s">
        <v>5533</v>
      </c>
      <c r="M3883" t="s">
        <v>81</v>
      </c>
      <c r="N3883">
        <f t="shared" si="420"/>
        <v>0</v>
      </c>
      <c r="O3883" t="str">
        <f t="shared" si="421"/>
        <v>No</v>
      </c>
      <c r="P3883">
        <f t="shared" si="422"/>
        <v>0</v>
      </c>
      <c r="Q3883">
        <f t="shared" si="423"/>
        <v>4813937689</v>
      </c>
      <c r="R3883">
        <f t="shared" si="424"/>
        <v>4.1933383153624479</v>
      </c>
      <c r="S3883" t="str">
        <f t="shared" si="425"/>
        <v>Acceptable</v>
      </c>
      <c r="T3883">
        <f>ROUNDUP(C3883,0)</f>
        <v>5</v>
      </c>
      <c r="U3883">
        <f>ROUNDDOWN(C3883,0)</f>
        <v>4</v>
      </c>
      <c r="V3883">
        <f>RIGHT(K3883,2)+2000</f>
        <v>2018</v>
      </c>
      <c r="W3883" t="str">
        <f>INDEX(_xlfn.TEXTSPLIT(K3883,"-"),1,2)</f>
        <v>Jul</v>
      </c>
      <c r="X3883" t="str">
        <f>INDEX(_xlfn.TEXTSPLIT(K3883,"-"),1,1)</f>
        <v>27</v>
      </c>
      <c r="Y3883">
        <f>INDEX(months!B:B,MATCH(Sheet1!W3883,months!A:A,0))</f>
        <v>7</v>
      </c>
      <c r="Z3883">
        <f t="shared" si="426"/>
        <v>43308</v>
      </c>
    </row>
    <row r="3884" spans="1:26" x14ac:dyDescent="0.2">
      <c r="A3884" t="s">
        <v>5534</v>
      </c>
      <c r="B3884" t="s">
        <v>1790</v>
      </c>
      <c r="C3884">
        <v>3.9</v>
      </c>
      <c r="D3884">
        <v>730</v>
      </c>
      <c r="E3884" t="s">
        <v>1713</v>
      </c>
      <c r="F3884" t="s">
        <v>22</v>
      </c>
      <c r="G3884" t="s">
        <v>23</v>
      </c>
      <c r="H3884" t="s">
        <v>24</v>
      </c>
      <c r="I3884" t="s">
        <v>25</v>
      </c>
      <c r="J3884" t="s">
        <v>1791</v>
      </c>
      <c r="K3884" t="s">
        <v>94</v>
      </c>
      <c r="L3884" t="s">
        <v>5535</v>
      </c>
      <c r="M3884" t="s">
        <v>54</v>
      </c>
      <c r="N3884">
        <f t="shared" si="420"/>
        <v>0</v>
      </c>
      <c r="O3884" t="str">
        <f t="shared" si="421"/>
        <v>No</v>
      </c>
      <c r="P3884">
        <f t="shared" si="422"/>
        <v>0</v>
      </c>
      <c r="Q3884">
        <f t="shared" si="423"/>
        <v>4813937689</v>
      </c>
      <c r="R3884">
        <f t="shared" si="424"/>
        <v>4.1933383153624479</v>
      </c>
      <c r="S3884" t="str">
        <f t="shared" si="425"/>
        <v>Acceptable</v>
      </c>
      <c r="T3884">
        <f>ROUNDUP(C3884,0)</f>
        <v>4</v>
      </c>
      <c r="U3884">
        <f>ROUNDDOWN(C3884,0)</f>
        <v>3</v>
      </c>
      <c r="V3884">
        <f>RIGHT(K3884,2)+2000</f>
        <v>2018</v>
      </c>
      <c r="W3884" t="str">
        <f>INDEX(_xlfn.TEXTSPLIT(K3884,"-"),1,2)</f>
        <v>Jun</v>
      </c>
      <c r="X3884" t="str">
        <f>INDEX(_xlfn.TEXTSPLIT(K3884,"-"),1,1)</f>
        <v>26</v>
      </c>
      <c r="Y3884">
        <f>INDEX(months!B:B,MATCH(Sheet1!W3884,months!A:A,0))</f>
        <v>6</v>
      </c>
      <c r="Z3884">
        <f t="shared" si="426"/>
        <v>43277</v>
      </c>
    </row>
    <row r="3885" spans="1:26" x14ac:dyDescent="0.2">
      <c r="A3885" t="s">
        <v>2729</v>
      </c>
      <c r="B3885" t="s">
        <v>2665</v>
      </c>
      <c r="C3885">
        <v>4.4000000000000004</v>
      </c>
      <c r="D3885">
        <v>5565856</v>
      </c>
      <c r="E3885" t="s">
        <v>1388</v>
      </c>
      <c r="F3885" t="s">
        <v>448</v>
      </c>
      <c r="G3885" t="s">
        <v>23</v>
      </c>
      <c r="H3885" t="s">
        <v>24</v>
      </c>
      <c r="I3885" t="s">
        <v>25</v>
      </c>
      <c r="J3885" t="s">
        <v>2669</v>
      </c>
      <c r="K3885" t="s">
        <v>390</v>
      </c>
      <c r="L3885" t="s">
        <v>2730</v>
      </c>
      <c r="M3885" t="s">
        <v>81</v>
      </c>
      <c r="N3885">
        <f t="shared" si="420"/>
        <v>0</v>
      </c>
      <c r="O3885" t="str">
        <f t="shared" si="421"/>
        <v>No</v>
      </c>
      <c r="P3885">
        <f t="shared" si="422"/>
        <v>0</v>
      </c>
      <c r="Q3885">
        <f t="shared" si="423"/>
        <v>4813937689</v>
      </c>
      <c r="R3885">
        <f t="shared" si="424"/>
        <v>4.1933383153624479</v>
      </c>
      <c r="S3885" t="str">
        <f t="shared" si="425"/>
        <v>Acceptable</v>
      </c>
      <c r="T3885">
        <f>ROUNDUP(C3885,0)</f>
        <v>5</v>
      </c>
      <c r="U3885">
        <f>ROUNDDOWN(C3885,0)</f>
        <v>4</v>
      </c>
      <c r="V3885">
        <f>RIGHT(K3885,2)+2000</f>
        <v>2018</v>
      </c>
      <c r="W3885" t="str">
        <f>INDEX(_xlfn.TEXTSPLIT(K3885,"-"),1,2)</f>
        <v>May</v>
      </c>
      <c r="X3885" t="str">
        <f>INDEX(_xlfn.TEXTSPLIT(K3885,"-"),1,1)</f>
        <v>24</v>
      </c>
      <c r="Y3885">
        <f>INDEX(months!B:B,MATCH(Sheet1!W3885,months!A:A,0))</f>
        <v>5</v>
      </c>
      <c r="Z3885">
        <f t="shared" si="426"/>
        <v>43244</v>
      </c>
    </row>
    <row r="3886" spans="1:26" x14ac:dyDescent="0.2">
      <c r="A3886" t="s">
        <v>5536</v>
      </c>
      <c r="B3886" t="s">
        <v>3070</v>
      </c>
      <c r="C3886">
        <v>4.5999999999999996</v>
      </c>
      <c r="D3886">
        <v>263454</v>
      </c>
      <c r="E3886" t="s">
        <v>2672</v>
      </c>
      <c r="F3886" t="s">
        <v>89</v>
      </c>
      <c r="G3886" t="s">
        <v>23</v>
      </c>
      <c r="H3886" t="s">
        <v>24</v>
      </c>
      <c r="I3886" t="s">
        <v>25</v>
      </c>
      <c r="J3886" t="s">
        <v>2694</v>
      </c>
      <c r="K3886" t="s">
        <v>173</v>
      </c>
      <c r="L3886" t="s">
        <v>1614</v>
      </c>
      <c r="M3886" t="s">
        <v>81</v>
      </c>
      <c r="N3886">
        <f t="shared" si="420"/>
        <v>0</v>
      </c>
      <c r="O3886" t="str">
        <f t="shared" si="421"/>
        <v>No</v>
      </c>
      <c r="P3886">
        <f t="shared" si="422"/>
        <v>0</v>
      </c>
      <c r="Q3886">
        <f t="shared" si="423"/>
        <v>4813937689</v>
      </c>
      <c r="R3886">
        <f t="shared" si="424"/>
        <v>4.1933383153624479</v>
      </c>
      <c r="S3886" t="str">
        <f t="shared" si="425"/>
        <v>Acceptable</v>
      </c>
      <c r="T3886">
        <f>ROUNDUP(C3886,0)</f>
        <v>5</v>
      </c>
      <c r="U3886">
        <f>ROUNDDOWN(C3886,0)</f>
        <v>4</v>
      </c>
      <c r="V3886">
        <f>RIGHT(K3886,2)+2000</f>
        <v>2018</v>
      </c>
      <c r="W3886" t="str">
        <f>INDEX(_xlfn.TEXTSPLIT(K3886,"-"),1,2)</f>
        <v>Aug</v>
      </c>
      <c r="X3886" t="str">
        <f>INDEX(_xlfn.TEXTSPLIT(K3886,"-"),1,1)</f>
        <v>2</v>
      </c>
      <c r="Y3886">
        <f>INDEX(months!B:B,MATCH(Sheet1!W3886,months!A:A,0))</f>
        <v>8</v>
      </c>
      <c r="Z3886">
        <f t="shared" si="426"/>
        <v>43314</v>
      </c>
    </row>
    <row r="3887" spans="1:26" x14ac:dyDescent="0.2">
      <c r="A3887" t="s">
        <v>5537</v>
      </c>
      <c r="B3887" t="s">
        <v>2665</v>
      </c>
      <c r="C3887">
        <v>4.0999999999999996</v>
      </c>
      <c r="D3887">
        <v>1728557</v>
      </c>
      <c r="E3887" t="s">
        <v>46</v>
      </c>
      <c r="F3887" t="s">
        <v>43</v>
      </c>
      <c r="G3887" t="s">
        <v>23</v>
      </c>
      <c r="H3887" t="s">
        <v>24</v>
      </c>
      <c r="I3887" t="s">
        <v>25</v>
      </c>
      <c r="J3887" t="s">
        <v>2676</v>
      </c>
      <c r="K3887" t="s">
        <v>70</v>
      </c>
      <c r="L3887" t="s">
        <v>46</v>
      </c>
      <c r="M3887" t="s">
        <v>46</v>
      </c>
      <c r="N3887">
        <f t="shared" si="420"/>
        <v>0</v>
      </c>
      <c r="O3887" t="str">
        <f t="shared" si="421"/>
        <v>No</v>
      </c>
      <c r="P3887">
        <f t="shared" si="422"/>
        <v>0</v>
      </c>
      <c r="Q3887">
        <f t="shared" si="423"/>
        <v>4813937689</v>
      </c>
      <c r="R3887">
        <f t="shared" si="424"/>
        <v>4.1933383153624479</v>
      </c>
      <c r="S3887" t="str">
        <f t="shared" si="425"/>
        <v>Acceptable</v>
      </c>
      <c r="T3887">
        <f>ROUNDUP(C3887,0)</f>
        <v>5</v>
      </c>
      <c r="U3887">
        <f>ROUNDDOWN(C3887,0)</f>
        <v>4</v>
      </c>
      <c r="V3887">
        <f>RIGHT(K3887,2)+2000</f>
        <v>2017</v>
      </c>
      <c r="W3887" t="str">
        <f>INDEX(_xlfn.TEXTSPLIT(K3887,"-"),1,2)</f>
        <v>Sep</v>
      </c>
      <c r="X3887" t="str">
        <f>INDEX(_xlfn.TEXTSPLIT(K3887,"-"),1,1)</f>
        <v>20</v>
      </c>
      <c r="Y3887">
        <f>INDEX(months!B:B,MATCH(Sheet1!W3887,months!A:A,0))</f>
        <v>9</v>
      </c>
      <c r="Z3887">
        <f t="shared" si="426"/>
        <v>42998</v>
      </c>
    </row>
    <row r="3888" spans="1:26" x14ac:dyDescent="0.2">
      <c r="A3888" t="s">
        <v>5538</v>
      </c>
      <c r="B3888" t="s">
        <v>3070</v>
      </c>
      <c r="C3888">
        <v>4.8</v>
      </c>
      <c r="D3888">
        <v>39480</v>
      </c>
      <c r="E3888" t="s">
        <v>31</v>
      </c>
      <c r="F3888" t="s">
        <v>32</v>
      </c>
      <c r="G3888" t="s">
        <v>23</v>
      </c>
      <c r="H3888" t="s">
        <v>24</v>
      </c>
      <c r="I3888" t="s">
        <v>25</v>
      </c>
      <c r="J3888" t="s">
        <v>2694</v>
      </c>
      <c r="K3888" t="s">
        <v>5539</v>
      </c>
      <c r="L3888" t="s">
        <v>3032</v>
      </c>
      <c r="M3888" t="s">
        <v>81</v>
      </c>
      <c r="N3888">
        <f t="shared" si="420"/>
        <v>0</v>
      </c>
      <c r="O3888" t="str">
        <f t="shared" si="421"/>
        <v>No</v>
      </c>
      <c r="P3888">
        <f t="shared" si="422"/>
        <v>0</v>
      </c>
      <c r="Q3888">
        <f t="shared" si="423"/>
        <v>4813937689</v>
      </c>
      <c r="R3888">
        <f t="shared" si="424"/>
        <v>4.1933383153624479</v>
      </c>
      <c r="S3888" t="str">
        <f t="shared" si="425"/>
        <v>Acceptable</v>
      </c>
      <c r="T3888">
        <f>ROUNDUP(C3888,0)</f>
        <v>5</v>
      </c>
      <c r="U3888">
        <f>ROUNDDOWN(C3888,0)</f>
        <v>4</v>
      </c>
      <c r="V3888">
        <f>RIGHT(K3888,2)+2000</f>
        <v>2017</v>
      </c>
      <c r="W3888" t="str">
        <f>INDEX(_xlfn.TEXTSPLIT(K3888,"-"),1,2)</f>
        <v>Jun</v>
      </c>
      <c r="X3888" t="str">
        <f>INDEX(_xlfn.TEXTSPLIT(K3888,"-"),1,1)</f>
        <v>16</v>
      </c>
      <c r="Y3888">
        <f>INDEX(months!B:B,MATCH(Sheet1!W3888,months!A:A,0))</f>
        <v>6</v>
      </c>
      <c r="Z3888">
        <f t="shared" si="426"/>
        <v>42902</v>
      </c>
    </row>
    <row r="3889" spans="1:26" x14ac:dyDescent="0.2">
      <c r="A3889" t="s">
        <v>5540</v>
      </c>
      <c r="B3889" t="s">
        <v>3070</v>
      </c>
      <c r="C3889">
        <v>4.3</v>
      </c>
      <c r="D3889">
        <v>1311</v>
      </c>
      <c r="E3889" t="s">
        <v>31</v>
      </c>
      <c r="F3889" t="s">
        <v>22</v>
      </c>
      <c r="G3889" t="s">
        <v>23</v>
      </c>
      <c r="H3889" t="s">
        <v>24</v>
      </c>
      <c r="I3889" t="s">
        <v>25</v>
      </c>
      <c r="J3889" t="s">
        <v>1303</v>
      </c>
      <c r="K3889" t="s">
        <v>169</v>
      </c>
      <c r="L3889" t="s">
        <v>1412</v>
      </c>
      <c r="M3889" t="s">
        <v>54</v>
      </c>
      <c r="N3889">
        <f t="shared" si="420"/>
        <v>0</v>
      </c>
      <c r="O3889" t="str">
        <f t="shared" si="421"/>
        <v>No</v>
      </c>
      <c r="P3889">
        <f t="shared" si="422"/>
        <v>0</v>
      </c>
      <c r="Q3889">
        <f t="shared" si="423"/>
        <v>4813937689</v>
      </c>
      <c r="R3889">
        <f t="shared" si="424"/>
        <v>4.1933383153624479</v>
      </c>
      <c r="S3889" t="str">
        <f t="shared" si="425"/>
        <v>Acceptable</v>
      </c>
      <c r="T3889">
        <f>ROUNDUP(C3889,0)</f>
        <v>5</v>
      </c>
      <c r="U3889">
        <f>ROUNDDOWN(C3889,0)</f>
        <v>4</v>
      </c>
      <c r="V3889">
        <f>RIGHT(K3889,2)+2000</f>
        <v>2018</v>
      </c>
      <c r="W3889" t="str">
        <f>INDEX(_xlfn.TEXTSPLIT(K3889,"-"),1,2)</f>
        <v>Jul</v>
      </c>
      <c r="X3889" t="str">
        <f>INDEX(_xlfn.TEXTSPLIT(K3889,"-"),1,1)</f>
        <v>11</v>
      </c>
      <c r="Y3889">
        <f>INDEX(months!B:B,MATCH(Sheet1!W3889,months!A:A,0))</f>
        <v>7</v>
      </c>
      <c r="Z3889">
        <f t="shared" si="426"/>
        <v>43292</v>
      </c>
    </row>
    <row r="3890" spans="1:26" x14ac:dyDescent="0.2">
      <c r="A3890" t="s">
        <v>2784</v>
      </c>
      <c r="B3890" t="s">
        <v>3070</v>
      </c>
      <c r="C3890">
        <v>4.5</v>
      </c>
      <c r="D3890">
        <v>14885236</v>
      </c>
      <c r="E3890" t="s">
        <v>46</v>
      </c>
      <c r="F3890" t="s">
        <v>799</v>
      </c>
      <c r="G3890" t="s">
        <v>23</v>
      </c>
      <c r="H3890" t="s">
        <v>24</v>
      </c>
      <c r="I3890" t="s">
        <v>25</v>
      </c>
      <c r="J3890" t="s">
        <v>2673</v>
      </c>
      <c r="K3890" t="s">
        <v>160</v>
      </c>
      <c r="L3890" t="s">
        <v>2785</v>
      </c>
      <c r="M3890" t="s">
        <v>81</v>
      </c>
      <c r="N3890">
        <f t="shared" si="420"/>
        <v>0</v>
      </c>
      <c r="O3890" t="str">
        <f t="shared" si="421"/>
        <v>No</v>
      </c>
      <c r="P3890">
        <f t="shared" si="422"/>
        <v>0</v>
      </c>
      <c r="Q3890">
        <f t="shared" si="423"/>
        <v>4813937689</v>
      </c>
      <c r="R3890">
        <f t="shared" si="424"/>
        <v>4.1933383153624479</v>
      </c>
      <c r="S3890" t="str">
        <f t="shared" si="425"/>
        <v>Acceptable</v>
      </c>
      <c r="T3890">
        <f>ROUNDUP(C3890,0)</f>
        <v>5</v>
      </c>
      <c r="U3890">
        <f>ROUNDDOWN(C3890,0)</f>
        <v>4</v>
      </c>
      <c r="V3890">
        <f>RIGHT(K3890,2)+2000</f>
        <v>2018</v>
      </c>
      <c r="W3890" t="str">
        <f>INDEX(_xlfn.TEXTSPLIT(K3890,"-"),1,2)</f>
        <v>Jul</v>
      </c>
      <c r="X3890" t="str">
        <f>INDEX(_xlfn.TEXTSPLIT(K3890,"-"),1,1)</f>
        <v>19</v>
      </c>
      <c r="Y3890">
        <f>INDEX(months!B:B,MATCH(Sheet1!W3890,months!A:A,0))</f>
        <v>7</v>
      </c>
      <c r="Z3890">
        <f t="shared" si="426"/>
        <v>43300</v>
      </c>
    </row>
    <row r="3891" spans="1:26" x14ac:dyDescent="0.2">
      <c r="A3891" t="s">
        <v>1535</v>
      </c>
      <c r="B3891" t="s">
        <v>3070</v>
      </c>
      <c r="C3891">
        <v>4.4000000000000004</v>
      </c>
      <c r="D3891">
        <v>5453997</v>
      </c>
      <c r="E3891" t="s">
        <v>46</v>
      </c>
      <c r="F3891" t="s">
        <v>448</v>
      </c>
      <c r="G3891" t="s">
        <v>23</v>
      </c>
      <c r="H3891" t="s">
        <v>24</v>
      </c>
      <c r="I3891" t="s">
        <v>44</v>
      </c>
      <c r="J3891" t="s">
        <v>1537</v>
      </c>
      <c r="K3891" t="s">
        <v>84</v>
      </c>
      <c r="L3891" t="s">
        <v>46</v>
      </c>
      <c r="M3891" t="s">
        <v>46</v>
      </c>
      <c r="N3891">
        <f t="shared" si="420"/>
        <v>0</v>
      </c>
      <c r="O3891" t="str">
        <f t="shared" si="421"/>
        <v>No</v>
      </c>
      <c r="P3891">
        <f t="shared" si="422"/>
        <v>0</v>
      </c>
      <c r="Q3891">
        <f t="shared" si="423"/>
        <v>4813937689</v>
      </c>
      <c r="R3891">
        <f t="shared" si="424"/>
        <v>4.1933383153624479</v>
      </c>
      <c r="S3891" t="str">
        <f t="shared" si="425"/>
        <v>Acceptable</v>
      </c>
      <c r="T3891">
        <f>ROUNDUP(C3891,0)</f>
        <v>5</v>
      </c>
      <c r="U3891">
        <f>ROUNDDOWN(C3891,0)</f>
        <v>4</v>
      </c>
      <c r="V3891">
        <f>RIGHT(K3891,2)+2000</f>
        <v>2018</v>
      </c>
      <c r="W3891" t="str">
        <f>INDEX(_xlfn.TEXTSPLIT(K3891,"-"),1,2)</f>
        <v>Jul</v>
      </c>
      <c r="X3891" t="str">
        <f>INDEX(_xlfn.TEXTSPLIT(K3891,"-"),1,1)</f>
        <v>31</v>
      </c>
      <c r="Y3891">
        <f>INDEX(months!B:B,MATCH(Sheet1!W3891,months!A:A,0))</f>
        <v>7</v>
      </c>
      <c r="Z3891">
        <f t="shared" si="426"/>
        <v>43312</v>
      </c>
    </row>
    <row r="3892" spans="1:26" x14ac:dyDescent="0.2">
      <c r="A3892" t="s">
        <v>5541</v>
      </c>
      <c r="B3892" t="s">
        <v>3070</v>
      </c>
      <c r="C3892">
        <v>4.4000000000000004</v>
      </c>
      <c r="D3892">
        <v>174</v>
      </c>
      <c r="E3892" t="s">
        <v>242</v>
      </c>
      <c r="F3892" t="s">
        <v>22</v>
      </c>
      <c r="G3892" t="s">
        <v>23</v>
      </c>
      <c r="H3892" t="s">
        <v>24</v>
      </c>
      <c r="I3892" t="s">
        <v>25</v>
      </c>
      <c r="J3892" t="s">
        <v>1303</v>
      </c>
      <c r="K3892" t="s">
        <v>879</v>
      </c>
      <c r="L3892" t="s">
        <v>3334</v>
      </c>
      <c r="M3892" t="s">
        <v>81</v>
      </c>
      <c r="N3892">
        <f t="shared" si="420"/>
        <v>0</v>
      </c>
      <c r="O3892" t="str">
        <f t="shared" si="421"/>
        <v>No</v>
      </c>
      <c r="P3892">
        <f t="shared" si="422"/>
        <v>0</v>
      </c>
      <c r="Q3892">
        <f t="shared" si="423"/>
        <v>4813937689</v>
      </c>
      <c r="R3892">
        <f t="shared" si="424"/>
        <v>4.1933383153624479</v>
      </c>
      <c r="S3892" t="str">
        <f t="shared" si="425"/>
        <v>Acceptable</v>
      </c>
      <c r="T3892">
        <f>ROUNDUP(C3892,0)</f>
        <v>5</v>
      </c>
      <c r="U3892">
        <f>ROUNDDOWN(C3892,0)</f>
        <v>4</v>
      </c>
      <c r="V3892">
        <f>RIGHT(K3892,2)+2000</f>
        <v>2018</v>
      </c>
      <c r="W3892" t="str">
        <f>INDEX(_xlfn.TEXTSPLIT(K3892,"-"),1,2)</f>
        <v>Apr</v>
      </c>
      <c r="X3892" t="str">
        <f>INDEX(_xlfn.TEXTSPLIT(K3892,"-"),1,1)</f>
        <v>19</v>
      </c>
      <c r="Y3892">
        <f>INDEX(months!B:B,MATCH(Sheet1!W3892,months!A:A,0))</f>
        <v>4</v>
      </c>
      <c r="Z3892">
        <f t="shared" si="426"/>
        <v>43209</v>
      </c>
    </row>
    <row r="3893" spans="1:26" x14ac:dyDescent="0.2">
      <c r="A3893" t="s">
        <v>5542</v>
      </c>
      <c r="B3893" t="s">
        <v>3070</v>
      </c>
      <c r="C3893">
        <v>3.3</v>
      </c>
      <c r="D3893">
        <v>8642</v>
      </c>
      <c r="E3893" t="s">
        <v>21</v>
      </c>
      <c r="F3893" t="s">
        <v>32</v>
      </c>
      <c r="G3893" t="s">
        <v>23</v>
      </c>
      <c r="H3893" t="s">
        <v>24</v>
      </c>
      <c r="I3893" t="s">
        <v>44</v>
      </c>
      <c r="J3893" t="s">
        <v>2673</v>
      </c>
      <c r="K3893" t="s">
        <v>5155</v>
      </c>
      <c r="L3893" t="s">
        <v>5543</v>
      </c>
      <c r="M3893" t="s">
        <v>60</v>
      </c>
      <c r="N3893">
        <f t="shared" si="420"/>
        <v>0</v>
      </c>
      <c r="O3893" t="str">
        <f t="shared" si="421"/>
        <v>No</v>
      </c>
      <c r="P3893">
        <f t="shared" si="422"/>
        <v>0</v>
      </c>
      <c r="Q3893">
        <f t="shared" si="423"/>
        <v>4813937689</v>
      </c>
      <c r="R3893">
        <f t="shared" si="424"/>
        <v>4.1933383153624479</v>
      </c>
      <c r="S3893" t="str">
        <f t="shared" si="425"/>
        <v>Acceptable</v>
      </c>
      <c r="T3893">
        <f>ROUNDUP(C3893,0)</f>
        <v>4</v>
      </c>
      <c r="U3893">
        <f>ROUNDDOWN(C3893,0)</f>
        <v>3</v>
      </c>
      <c r="V3893">
        <f>RIGHT(K3893,2)+2000</f>
        <v>2017</v>
      </c>
      <c r="W3893" t="str">
        <f>INDEX(_xlfn.TEXTSPLIT(K3893,"-"),1,2)</f>
        <v>Dec</v>
      </c>
      <c r="X3893" t="str">
        <f>INDEX(_xlfn.TEXTSPLIT(K3893,"-"),1,1)</f>
        <v>30</v>
      </c>
      <c r="Y3893">
        <f>INDEX(months!B:B,MATCH(Sheet1!W3893,months!A:A,0))</f>
        <v>12</v>
      </c>
      <c r="Z3893">
        <f t="shared" si="426"/>
        <v>43099</v>
      </c>
    </row>
    <row r="3894" spans="1:26" x14ac:dyDescent="0.2">
      <c r="A3894" t="s">
        <v>5544</v>
      </c>
      <c r="B3894" t="s">
        <v>787</v>
      </c>
      <c r="C3894">
        <v>4.2</v>
      </c>
      <c r="D3894">
        <v>1092337</v>
      </c>
      <c r="E3894" t="s">
        <v>46</v>
      </c>
      <c r="F3894" t="s">
        <v>43</v>
      </c>
      <c r="G3894" t="s">
        <v>23</v>
      </c>
      <c r="H3894" t="s">
        <v>24</v>
      </c>
      <c r="I3894" t="s">
        <v>418</v>
      </c>
      <c r="J3894" t="s">
        <v>788</v>
      </c>
      <c r="K3894" t="s">
        <v>297</v>
      </c>
      <c r="L3894" t="s">
        <v>46</v>
      </c>
      <c r="M3894" t="s">
        <v>46</v>
      </c>
      <c r="N3894">
        <f t="shared" si="420"/>
        <v>0</v>
      </c>
      <c r="O3894" t="str">
        <f t="shared" si="421"/>
        <v>No</v>
      </c>
      <c r="P3894">
        <f t="shared" si="422"/>
        <v>0</v>
      </c>
      <c r="Q3894">
        <f t="shared" si="423"/>
        <v>4813937689</v>
      </c>
      <c r="R3894">
        <f t="shared" si="424"/>
        <v>4.1933383153624479</v>
      </c>
      <c r="S3894" t="str">
        <f t="shared" si="425"/>
        <v>Acceptable</v>
      </c>
      <c r="T3894">
        <f>ROUNDUP(C3894,0)</f>
        <v>5</v>
      </c>
      <c r="U3894">
        <f>ROUNDDOWN(C3894,0)</f>
        <v>4</v>
      </c>
      <c r="V3894">
        <f>RIGHT(K3894,2)+2000</f>
        <v>2018</v>
      </c>
      <c r="W3894" t="str">
        <f>INDEX(_xlfn.TEXTSPLIT(K3894,"-"),1,2)</f>
        <v>Jul</v>
      </c>
      <c r="X3894" t="str">
        <f>INDEX(_xlfn.TEXTSPLIT(K3894,"-"),1,1)</f>
        <v>24</v>
      </c>
      <c r="Y3894">
        <f>INDEX(months!B:B,MATCH(Sheet1!W3894,months!A:A,0))</f>
        <v>7</v>
      </c>
      <c r="Z3894">
        <f t="shared" si="426"/>
        <v>43305</v>
      </c>
    </row>
    <row r="3895" spans="1:26" x14ac:dyDescent="0.2">
      <c r="A3895" t="s">
        <v>5545</v>
      </c>
      <c r="B3895" t="s">
        <v>2665</v>
      </c>
      <c r="C3895">
        <v>3.8</v>
      </c>
      <c r="D3895">
        <v>4257</v>
      </c>
      <c r="E3895" t="s">
        <v>46</v>
      </c>
      <c r="F3895" t="s">
        <v>32</v>
      </c>
      <c r="G3895" t="s">
        <v>23</v>
      </c>
      <c r="H3895" t="s">
        <v>24</v>
      </c>
      <c r="I3895" t="s">
        <v>25</v>
      </c>
      <c r="J3895" t="s">
        <v>2824</v>
      </c>
      <c r="K3895" t="s">
        <v>5546</v>
      </c>
      <c r="L3895" t="s">
        <v>46</v>
      </c>
      <c r="M3895" t="s">
        <v>46</v>
      </c>
      <c r="N3895">
        <f t="shared" si="420"/>
        <v>0</v>
      </c>
      <c r="O3895" t="str">
        <f t="shared" si="421"/>
        <v>No</v>
      </c>
      <c r="P3895">
        <f t="shared" si="422"/>
        <v>0</v>
      </c>
      <c r="Q3895">
        <f t="shared" si="423"/>
        <v>4813937689</v>
      </c>
      <c r="R3895">
        <f t="shared" si="424"/>
        <v>4.1933383153624479</v>
      </c>
      <c r="S3895" t="str">
        <f t="shared" si="425"/>
        <v>Acceptable</v>
      </c>
      <c r="T3895">
        <f>ROUNDUP(C3895,0)</f>
        <v>4</v>
      </c>
      <c r="U3895">
        <f>ROUNDDOWN(C3895,0)</f>
        <v>3</v>
      </c>
      <c r="V3895">
        <f>RIGHT(K3895,2)+2000</f>
        <v>2018</v>
      </c>
      <c r="W3895" t="str">
        <f>INDEX(_xlfn.TEXTSPLIT(K3895,"-"),1,2)</f>
        <v>May</v>
      </c>
      <c r="X3895" t="str">
        <f>INDEX(_xlfn.TEXTSPLIT(K3895,"-"),1,1)</f>
        <v>13</v>
      </c>
      <c r="Y3895">
        <f>INDEX(months!B:B,MATCH(Sheet1!W3895,months!A:A,0))</f>
        <v>5</v>
      </c>
      <c r="Z3895">
        <f t="shared" si="426"/>
        <v>43233</v>
      </c>
    </row>
    <row r="3896" spans="1:26" x14ac:dyDescent="0.2">
      <c r="A3896" t="s">
        <v>2678</v>
      </c>
      <c r="B3896" t="s">
        <v>2665</v>
      </c>
      <c r="C3896">
        <v>4.5</v>
      </c>
      <c r="D3896">
        <v>43576</v>
      </c>
      <c r="E3896" t="s">
        <v>1959</v>
      </c>
      <c r="F3896" t="s">
        <v>38</v>
      </c>
      <c r="G3896" t="s">
        <v>23</v>
      </c>
      <c r="H3896" t="s">
        <v>24</v>
      </c>
      <c r="I3896" t="s">
        <v>25</v>
      </c>
      <c r="J3896" t="s">
        <v>2669</v>
      </c>
      <c r="K3896" t="s">
        <v>5547</v>
      </c>
      <c r="L3896" t="s">
        <v>2200</v>
      </c>
      <c r="M3896" t="s">
        <v>60</v>
      </c>
      <c r="N3896">
        <f t="shared" si="420"/>
        <v>0</v>
      </c>
      <c r="O3896" t="str">
        <f t="shared" si="421"/>
        <v>No</v>
      </c>
      <c r="P3896">
        <f t="shared" si="422"/>
        <v>0</v>
      </c>
      <c r="Q3896">
        <f t="shared" si="423"/>
        <v>4813937689</v>
      </c>
      <c r="R3896">
        <f t="shared" si="424"/>
        <v>4.1933383153624479</v>
      </c>
      <c r="S3896" t="str">
        <f t="shared" si="425"/>
        <v>Acceptable</v>
      </c>
      <c r="T3896">
        <f>ROUNDUP(C3896,0)</f>
        <v>5</v>
      </c>
      <c r="U3896">
        <f>ROUNDDOWN(C3896,0)</f>
        <v>4</v>
      </c>
      <c r="V3896">
        <f>RIGHT(K3896,2)+2000</f>
        <v>2017</v>
      </c>
      <c r="W3896" t="str">
        <f>INDEX(_xlfn.TEXTSPLIT(K3896,"-"),1,2)</f>
        <v>Sep</v>
      </c>
      <c r="X3896" t="str">
        <f>INDEX(_xlfn.TEXTSPLIT(K3896,"-"),1,1)</f>
        <v>13</v>
      </c>
      <c r="Y3896">
        <f>INDEX(months!B:B,MATCH(Sheet1!W3896,months!A:A,0))</f>
        <v>9</v>
      </c>
      <c r="Z3896">
        <f t="shared" si="426"/>
        <v>42991</v>
      </c>
    </row>
    <row r="3897" spans="1:26" x14ac:dyDescent="0.2">
      <c r="A3897" t="s">
        <v>4954</v>
      </c>
      <c r="B3897" t="s">
        <v>4950</v>
      </c>
      <c r="C3897">
        <v>4.3</v>
      </c>
      <c r="D3897">
        <v>3014548</v>
      </c>
      <c r="E3897" t="s">
        <v>46</v>
      </c>
      <c r="F3897" t="s">
        <v>448</v>
      </c>
      <c r="G3897" t="s">
        <v>23</v>
      </c>
      <c r="H3897" t="s">
        <v>24</v>
      </c>
      <c r="I3897" t="s">
        <v>25</v>
      </c>
      <c r="J3897" t="s">
        <v>4951</v>
      </c>
      <c r="K3897" t="s">
        <v>2682</v>
      </c>
      <c r="L3897" t="s">
        <v>46</v>
      </c>
      <c r="M3897" t="s">
        <v>46</v>
      </c>
      <c r="N3897">
        <f t="shared" si="420"/>
        <v>0</v>
      </c>
      <c r="O3897" t="str">
        <f t="shared" si="421"/>
        <v>No</v>
      </c>
      <c r="P3897">
        <f t="shared" si="422"/>
        <v>0</v>
      </c>
      <c r="Q3897">
        <f t="shared" si="423"/>
        <v>4813937689</v>
      </c>
      <c r="R3897">
        <f t="shared" si="424"/>
        <v>4.1933383153624479</v>
      </c>
      <c r="S3897" t="str">
        <f t="shared" si="425"/>
        <v>Acceptable</v>
      </c>
      <c r="T3897">
        <f>ROUNDUP(C3897,0)</f>
        <v>5</v>
      </c>
      <c r="U3897">
        <f>ROUNDDOWN(C3897,0)</f>
        <v>4</v>
      </c>
      <c r="V3897">
        <f>RIGHT(K3897,2)+2000</f>
        <v>2018</v>
      </c>
      <c r="W3897" t="str">
        <f>INDEX(_xlfn.TEXTSPLIT(K3897,"-"),1,2)</f>
        <v>Apr</v>
      </c>
      <c r="X3897" t="str">
        <f>INDEX(_xlfn.TEXTSPLIT(K3897,"-"),1,1)</f>
        <v>17</v>
      </c>
      <c r="Y3897">
        <f>INDEX(months!B:B,MATCH(Sheet1!W3897,months!A:A,0))</f>
        <v>4</v>
      </c>
      <c r="Z3897">
        <f t="shared" si="426"/>
        <v>43207</v>
      </c>
    </row>
    <row r="3898" spans="1:26" x14ac:dyDescent="0.2">
      <c r="A3898" t="s">
        <v>2668</v>
      </c>
      <c r="B3898" t="s">
        <v>2665</v>
      </c>
      <c r="C3898">
        <v>4.5</v>
      </c>
      <c r="D3898">
        <v>27711703</v>
      </c>
      <c r="E3898" t="s">
        <v>1457</v>
      </c>
      <c r="F3898" t="s">
        <v>475</v>
      </c>
      <c r="G3898" t="s">
        <v>23</v>
      </c>
      <c r="H3898" t="s">
        <v>24</v>
      </c>
      <c r="I3898" t="s">
        <v>124</v>
      </c>
      <c r="J3898" t="s">
        <v>2669</v>
      </c>
      <c r="K3898" t="s">
        <v>125</v>
      </c>
      <c r="L3898" t="s">
        <v>2670</v>
      </c>
      <c r="M3898" t="s">
        <v>81</v>
      </c>
      <c r="N3898">
        <f t="shared" si="420"/>
        <v>0</v>
      </c>
      <c r="O3898" t="str">
        <f t="shared" si="421"/>
        <v>No</v>
      </c>
      <c r="P3898">
        <f t="shared" si="422"/>
        <v>0</v>
      </c>
      <c r="Q3898">
        <f t="shared" si="423"/>
        <v>4813937689</v>
      </c>
      <c r="R3898">
        <f t="shared" si="424"/>
        <v>4.1933383153624479</v>
      </c>
      <c r="S3898" t="str">
        <f t="shared" si="425"/>
        <v>Acceptable</v>
      </c>
      <c r="T3898">
        <f>ROUNDUP(C3898,0)</f>
        <v>5</v>
      </c>
      <c r="U3898">
        <f>ROUNDDOWN(C3898,0)</f>
        <v>4</v>
      </c>
      <c r="V3898">
        <f>RIGHT(K3898,2)+2000</f>
        <v>2018</v>
      </c>
      <c r="W3898" t="str">
        <f>INDEX(_xlfn.TEXTSPLIT(K3898,"-"),1,2)</f>
        <v>Jul</v>
      </c>
      <c r="X3898" t="str">
        <f>INDEX(_xlfn.TEXTSPLIT(K3898,"-"),1,1)</f>
        <v>12</v>
      </c>
      <c r="Y3898">
        <f>INDEX(months!B:B,MATCH(Sheet1!W3898,months!A:A,0))</f>
        <v>7</v>
      </c>
      <c r="Z3898">
        <f t="shared" si="426"/>
        <v>43293</v>
      </c>
    </row>
    <row r="3899" spans="1:26" x14ac:dyDescent="0.2">
      <c r="A3899" t="s">
        <v>5548</v>
      </c>
      <c r="B3899" t="s">
        <v>2665</v>
      </c>
      <c r="C3899">
        <v>3.7</v>
      </c>
      <c r="D3899">
        <v>1221896</v>
      </c>
      <c r="E3899" t="s">
        <v>1216</v>
      </c>
      <c r="F3899" t="s">
        <v>448</v>
      </c>
      <c r="G3899" t="s">
        <v>23</v>
      </c>
      <c r="H3899" t="s">
        <v>24</v>
      </c>
      <c r="I3899" t="s">
        <v>25</v>
      </c>
      <c r="J3899" t="s">
        <v>2684</v>
      </c>
      <c r="K3899" t="s">
        <v>125</v>
      </c>
      <c r="L3899" t="s">
        <v>5549</v>
      </c>
      <c r="M3899" t="s">
        <v>47</v>
      </c>
      <c r="N3899">
        <f t="shared" si="420"/>
        <v>0</v>
      </c>
      <c r="O3899" t="str">
        <f t="shared" si="421"/>
        <v>No</v>
      </c>
      <c r="P3899">
        <f t="shared" si="422"/>
        <v>0</v>
      </c>
      <c r="Q3899">
        <f t="shared" si="423"/>
        <v>4813937689</v>
      </c>
      <c r="R3899">
        <f t="shared" si="424"/>
        <v>4.1933383153624479</v>
      </c>
      <c r="S3899" t="str">
        <f t="shared" si="425"/>
        <v>Acceptable</v>
      </c>
      <c r="T3899">
        <f>ROUNDUP(C3899,0)</f>
        <v>4</v>
      </c>
      <c r="U3899">
        <f>ROUNDDOWN(C3899,0)</f>
        <v>3</v>
      </c>
      <c r="V3899">
        <f>RIGHT(K3899,2)+2000</f>
        <v>2018</v>
      </c>
      <c r="W3899" t="str">
        <f>INDEX(_xlfn.TEXTSPLIT(K3899,"-"),1,2)</f>
        <v>Jul</v>
      </c>
      <c r="X3899" t="str">
        <f>INDEX(_xlfn.TEXTSPLIT(K3899,"-"),1,1)</f>
        <v>12</v>
      </c>
      <c r="Y3899">
        <f>INDEX(months!B:B,MATCH(Sheet1!W3899,months!A:A,0))</f>
        <v>7</v>
      </c>
      <c r="Z3899">
        <f t="shared" si="426"/>
        <v>43293</v>
      </c>
    </row>
    <row r="3900" spans="1:26" x14ac:dyDescent="0.2">
      <c r="A3900" t="s">
        <v>5550</v>
      </c>
      <c r="B3900" t="s">
        <v>2665</v>
      </c>
      <c r="C3900">
        <v>4.5</v>
      </c>
      <c r="D3900">
        <v>152658</v>
      </c>
      <c r="E3900" t="s">
        <v>64</v>
      </c>
      <c r="F3900" t="s">
        <v>65</v>
      </c>
      <c r="G3900" t="s">
        <v>23</v>
      </c>
      <c r="H3900" t="s">
        <v>24</v>
      </c>
      <c r="I3900" t="s">
        <v>44</v>
      </c>
      <c r="J3900" t="s">
        <v>2813</v>
      </c>
      <c r="K3900" t="s">
        <v>5551</v>
      </c>
      <c r="L3900" t="s">
        <v>1320</v>
      </c>
      <c r="M3900" t="s">
        <v>514</v>
      </c>
      <c r="N3900">
        <f t="shared" si="420"/>
        <v>0</v>
      </c>
      <c r="O3900" t="str">
        <f t="shared" si="421"/>
        <v>No</v>
      </c>
      <c r="P3900">
        <f t="shared" si="422"/>
        <v>0</v>
      </c>
      <c r="Q3900">
        <f t="shared" si="423"/>
        <v>4813937689</v>
      </c>
      <c r="R3900">
        <f t="shared" si="424"/>
        <v>4.1933383153624479</v>
      </c>
      <c r="S3900" t="str">
        <f t="shared" si="425"/>
        <v>Acceptable</v>
      </c>
      <c r="T3900">
        <f>ROUNDUP(C3900,0)</f>
        <v>5</v>
      </c>
      <c r="U3900">
        <f>ROUNDDOWN(C3900,0)</f>
        <v>4</v>
      </c>
      <c r="V3900">
        <f>RIGHT(K3900,2)+2000</f>
        <v>2014</v>
      </c>
      <c r="W3900" t="str">
        <f>INDEX(_xlfn.TEXTSPLIT(K3900,"-"),1,2)</f>
        <v>Sep</v>
      </c>
      <c r="X3900" t="str">
        <f>INDEX(_xlfn.TEXTSPLIT(K3900,"-"),1,1)</f>
        <v>12</v>
      </c>
      <c r="Y3900">
        <f>INDEX(months!B:B,MATCH(Sheet1!W3900,months!A:A,0))</f>
        <v>9</v>
      </c>
      <c r="Z3900">
        <f t="shared" si="426"/>
        <v>41894</v>
      </c>
    </row>
    <row r="3901" spans="1:26" x14ac:dyDescent="0.2">
      <c r="A3901" t="s">
        <v>5552</v>
      </c>
      <c r="B3901" t="s">
        <v>787</v>
      </c>
      <c r="C3901">
        <v>4.0999999999999996</v>
      </c>
      <c r="D3901">
        <v>14766</v>
      </c>
      <c r="E3901" t="s">
        <v>271</v>
      </c>
      <c r="F3901" t="s">
        <v>32</v>
      </c>
      <c r="G3901" t="s">
        <v>23</v>
      </c>
      <c r="H3901" t="s">
        <v>24</v>
      </c>
      <c r="I3901" t="s">
        <v>44</v>
      </c>
      <c r="J3901" t="s">
        <v>788</v>
      </c>
      <c r="K3901" t="s">
        <v>70</v>
      </c>
      <c r="L3901" t="s">
        <v>5553</v>
      </c>
      <c r="M3901" t="s">
        <v>29</v>
      </c>
      <c r="N3901">
        <f t="shared" si="420"/>
        <v>0</v>
      </c>
      <c r="O3901" t="str">
        <f t="shared" si="421"/>
        <v>No</v>
      </c>
      <c r="P3901">
        <f t="shared" si="422"/>
        <v>0</v>
      </c>
      <c r="Q3901">
        <f t="shared" si="423"/>
        <v>4813937689</v>
      </c>
      <c r="R3901">
        <f t="shared" si="424"/>
        <v>4.1933383153624479</v>
      </c>
      <c r="S3901" t="str">
        <f t="shared" si="425"/>
        <v>Acceptable</v>
      </c>
      <c r="T3901">
        <f>ROUNDUP(C3901,0)</f>
        <v>5</v>
      </c>
      <c r="U3901">
        <f>ROUNDDOWN(C3901,0)</f>
        <v>4</v>
      </c>
      <c r="V3901">
        <f>RIGHT(K3901,2)+2000</f>
        <v>2017</v>
      </c>
      <c r="W3901" t="str">
        <f>INDEX(_xlfn.TEXTSPLIT(K3901,"-"),1,2)</f>
        <v>Sep</v>
      </c>
      <c r="X3901" t="str">
        <f>INDEX(_xlfn.TEXTSPLIT(K3901,"-"),1,1)</f>
        <v>20</v>
      </c>
      <c r="Y3901">
        <f>INDEX(months!B:B,MATCH(Sheet1!W3901,months!A:A,0))</f>
        <v>9</v>
      </c>
      <c r="Z3901">
        <f t="shared" si="426"/>
        <v>42998</v>
      </c>
    </row>
    <row r="3902" spans="1:26" x14ac:dyDescent="0.2">
      <c r="A3902" t="s">
        <v>5554</v>
      </c>
      <c r="B3902" t="s">
        <v>3070</v>
      </c>
      <c r="C3902">
        <v>4.4000000000000004</v>
      </c>
      <c r="D3902">
        <v>1852384</v>
      </c>
      <c r="E3902" t="s">
        <v>46</v>
      </c>
      <c r="F3902" t="s">
        <v>89</v>
      </c>
      <c r="G3902" t="s">
        <v>23</v>
      </c>
      <c r="H3902" t="s">
        <v>24</v>
      </c>
      <c r="I3902" t="s">
        <v>25</v>
      </c>
      <c r="J3902" t="s">
        <v>2804</v>
      </c>
      <c r="K3902" t="s">
        <v>497</v>
      </c>
      <c r="L3902" t="s">
        <v>5555</v>
      </c>
      <c r="M3902" t="s">
        <v>29</v>
      </c>
      <c r="N3902">
        <f t="shared" si="420"/>
        <v>0</v>
      </c>
      <c r="O3902" t="str">
        <f t="shared" si="421"/>
        <v>No</v>
      </c>
      <c r="P3902">
        <f t="shared" si="422"/>
        <v>0</v>
      </c>
      <c r="Q3902">
        <f t="shared" si="423"/>
        <v>4813937689</v>
      </c>
      <c r="R3902">
        <f t="shared" si="424"/>
        <v>4.1933383153624479</v>
      </c>
      <c r="S3902" t="str">
        <f t="shared" si="425"/>
        <v>Acceptable</v>
      </c>
      <c r="T3902">
        <f>ROUNDUP(C3902,0)</f>
        <v>5</v>
      </c>
      <c r="U3902">
        <f>ROUNDDOWN(C3902,0)</f>
        <v>4</v>
      </c>
      <c r="V3902">
        <f>RIGHT(K3902,2)+2000</f>
        <v>2018</v>
      </c>
      <c r="W3902" t="str">
        <f>INDEX(_xlfn.TEXTSPLIT(K3902,"-"),1,2)</f>
        <v>Jul</v>
      </c>
      <c r="X3902" t="str">
        <f>INDEX(_xlfn.TEXTSPLIT(K3902,"-"),1,1)</f>
        <v>13</v>
      </c>
      <c r="Y3902">
        <f>INDEX(months!B:B,MATCH(Sheet1!W3902,months!A:A,0))</f>
        <v>7</v>
      </c>
      <c r="Z3902">
        <f t="shared" si="426"/>
        <v>43294</v>
      </c>
    </row>
    <row r="3903" spans="1:26" x14ac:dyDescent="0.2">
      <c r="A3903" t="s">
        <v>5556</v>
      </c>
      <c r="B3903" t="s">
        <v>3070</v>
      </c>
      <c r="C3903">
        <v>3.7</v>
      </c>
      <c r="D3903">
        <v>353342</v>
      </c>
      <c r="E3903" t="s">
        <v>481</v>
      </c>
      <c r="F3903" t="s">
        <v>43</v>
      </c>
      <c r="G3903" t="s">
        <v>23</v>
      </c>
      <c r="H3903" t="s">
        <v>24</v>
      </c>
      <c r="I3903" t="s">
        <v>25</v>
      </c>
      <c r="J3903" t="s">
        <v>1537</v>
      </c>
      <c r="K3903" t="s">
        <v>5557</v>
      </c>
      <c r="L3903" t="s">
        <v>3334</v>
      </c>
      <c r="M3903" t="s">
        <v>86</v>
      </c>
      <c r="N3903">
        <f t="shared" si="420"/>
        <v>0</v>
      </c>
      <c r="O3903" t="str">
        <f t="shared" si="421"/>
        <v>No</v>
      </c>
      <c r="P3903">
        <f t="shared" si="422"/>
        <v>0</v>
      </c>
      <c r="Q3903">
        <f t="shared" si="423"/>
        <v>4813937689</v>
      </c>
      <c r="R3903">
        <f t="shared" si="424"/>
        <v>4.1933383153624479</v>
      </c>
      <c r="S3903" t="str">
        <f t="shared" si="425"/>
        <v>Acceptable</v>
      </c>
      <c r="T3903">
        <f>ROUNDUP(C3903,0)</f>
        <v>4</v>
      </c>
      <c r="U3903">
        <f>ROUNDDOWN(C3903,0)</f>
        <v>3</v>
      </c>
      <c r="V3903">
        <f>RIGHT(K3903,2)+2000</f>
        <v>2017</v>
      </c>
      <c r="W3903" t="str">
        <f>INDEX(_xlfn.TEXTSPLIT(K3903,"-"),1,2)</f>
        <v>Nov</v>
      </c>
      <c r="X3903" t="str">
        <f>INDEX(_xlfn.TEXTSPLIT(K3903,"-"),1,1)</f>
        <v>24</v>
      </c>
      <c r="Y3903">
        <f>INDEX(months!B:B,MATCH(Sheet1!W3903,months!A:A,0))</f>
        <v>11</v>
      </c>
      <c r="Z3903">
        <f t="shared" si="426"/>
        <v>43063</v>
      </c>
    </row>
    <row r="3904" spans="1:26" x14ac:dyDescent="0.2">
      <c r="A3904" t="s">
        <v>3196</v>
      </c>
      <c r="B3904" t="s">
        <v>3070</v>
      </c>
      <c r="C3904">
        <v>4.0999999999999996</v>
      </c>
      <c r="D3904">
        <v>672089</v>
      </c>
      <c r="E3904" t="s">
        <v>510</v>
      </c>
      <c r="F3904" t="s">
        <v>43</v>
      </c>
      <c r="G3904" t="s">
        <v>23</v>
      </c>
      <c r="H3904" t="s">
        <v>24</v>
      </c>
      <c r="I3904" t="s">
        <v>25</v>
      </c>
      <c r="J3904" t="s">
        <v>3191</v>
      </c>
      <c r="K3904" t="s">
        <v>1656</v>
      </c>
      <c r="L3904" t="s">
        <v>3197</v>
      </c>
      <c r="M3904" t="s">
        <v>81</v>
      </c>
      <c r="N3904">
        <f t="shared" si="420"/>
        <v>0</v>
      </c>
      <c r="O3904" t="str">
        <f t="shared" si="421"/>
        <v>No</v>
      </c>
      <c r="P3904">
        <f t="shared" si="422"/>
        <v>0</v>
      </c>
      <c r="Q3904">
        <f t="shared" si="423"/>
        <v>4813937689</v>
      </c>
      <c r="R3904">
        <f t="shared" si="424"/>
        <v>4.1933383153624479</v>
      </c>
      <c r="S3904" t="str">
        <f t="shared" si="425"/>
        <v>Acceptable</v>
      </c>
      <c r="T3904">
        <f>ROUNDUP(C3904,0)</f>
        <v>5</v>
      </c>
      <c r="U3904">
        <f>ROUNDDOWN(C3904,0)</f>
        <v>4</v>
      </c>
      <c r="V3904">
        <f>RIGHT(K3904,2)+2000</f>
        <v>2018</v>
      </c>
      <c r="W3904" t="str">
        <f>INDEX(_xlfn.TEXTSPLIT(K3904,"-"),1,2)</f>
        <v>Jan</v>
      </c>
      <c r="X3904" t="str">
        <f>INDEX(_xlfn.TEXTSPLIT(K3904,"-"),1,1)</f>
        <v>19</v>
      </c>
      <c r="Y3904">
        <f>INDEX(months!B:B,MATCH(Sheet1!W3904,months!A:A,0))</f>
        <v>1</v>
      </c>
      <c r="Z3904">
        <f t="shared" si="426"/>
        <v>43119</v>
      </c>
    </row>
    <row r="3905" spans="1:26" x14ac:dyDescent="0.2">
      <c r="A3905" t="s">
        <v>5558</v>
      </c>
      <c r="B3905" t="s">
        <v>3070</v>
      </c>
      <c r="C3905">
        <v>4.8</v>
      </c>
      <c r="D3905">
        <v>3053</v>
      </c>
      <c r="E3905" t="s">
        <v>108</v>
      </c>
      <c r="F3905" t="s">
        <v>57</v>
      </c>
      <c r="G3905" t="s">
        <v>23</v>
      </c>
      <c r="H3905" t="s">
        <v>24</v>
      </c>
      <c r="I3905" t="s">
        <v>25</v>
      </c>
      <c r="J3905" t="s">
        <v>1303</v>
      </c>
      <c r="K3905" t="s">
        <v>75</v>
      </c>
      <c r="L3905" t="s">
        <v>246</v>
      </c>
      <c r="M3905" t="s">
        <v>47</v>
      </c>
      <c r="N3905">
        <f t="shared" si="420"/>
        <v>0</v>
      </c>
      <c r="O3905" t="str">
        <f t="shared" si="421"/>
        <v>No</v>
      </c>
      <c r="P3905">
        <f t="shared" si="422"/>
        <v>0</v>
      </c>
      <c r="Q3905">
        <f t="shared" si="423"/>
        <v>4813937689</v>
      </c>
      <c r="R3905">
        <f t="shared" si="424"/>
        <v>4.1933383153624479</v>
      </c>
      <c r="S3905" t="str">
        <f t="shared" si="425"/>
        <v>Acceptable</v>
      </c>
      <c r="T3905">
        <f>ROUNDUP(C3905,0)</f>
        <v>5</v>
      </c>
      <c r="U3905">
        <f>ROUNDDOWN(C3905,0)</f>
        <v>4</v>
      </c>
      <c r="V3905">
        <f>RIGHT(K3905,2)+2000</f>
        <v>2018</v>
      </c>
      <c r="W3905" t="str">
        <f>INDEX(_xlfn.TEXTSPLIT(K3905,"-"),1,2)</f>
        <v>Jul</v>
      </c>
      <c r="X3905" t="str">
        <f>INDEX(_xlfn.TEXTSPLIT(K3905,"-"),1,1)</f>
        <v>3</v>
      </c>
      <c r="Y3905">
        <f>INDEX(months!B:B,MATCH(Sheet1!W3905,months!A:A,0))</f>
        <v>7</v>
      </c>
      <c r="Z3905">
        <f t="shared" si="426"/>
        <v>43284</v>
      </c>
    </row>
    <row r="3906" spans="1:26" x14ac:dyDescent="0.2">
      <c r="A3906" t="s">
        <v>789</v>
      </c>
      <c r="B3906" t="s">
        <v>787</v>
      </c>
      <c r="C3906">
        <v>4.4000000000000004</v>
      </c>
      <c r="D3906">
        <v>69109672</v>
      </c>
      <c r="E3906" t="s">
        <v>46</v>
      </c>
      <c r="F3906" t="s">
        <v>475</v>
      </c>
      <c r="G3906" t="s">
        <v>23</v>
      </c>
      <c r="H3906" t="s">
        <v>24</v>
      </c>
      <c r="I3906" t="s">
        <v>25</v>
      </c>
      <c r="J3906" t="s">
        <v>788</v>
      </c>
      <c r="K3906" t="s">
        <v>97</v>
      </c>
      <c r="L3906" t="s">
        <v>46</v>
      </c>
      <c r="M3906" t="s">
        <v>46</v>
      </c>
      <c r="N3906">
        <f t="shared" ref="N3906:N3969" si="427">SUM(A3906,B3906)</f>
        <v>0</v>
      </c>
      <c r="O3906" t="str">
        <f t="shared" ref="O3906:O3969" si="428">IF(E3906="good","Yes","No")</f>
        <v>No</v>
      </c>
      <c r="P3906">
        <f t="shared" ref="P3906:P3969" si="429">COUNTIF(B:B,"&lt;0")</f>
        <v>0</v>
      </c>
      <c r="Q3906">
        <f t="shared" ref="Q3906:Q3969" si="430">SUMIF(D:D,"&gt;1000")</f>
        <v>4813937689</v>
      </c>
      <c r="R3906">
        <f t="shared" ref="R3906:R3969" si="431">AVERAGEIF(C:C,"&gt;0")</f>
        <v>4.1933383153624479</v>
      </c>
      <c r="S3906" t="str">
        <f t="shared" ref="S3906:S3969" si="432">IF(OR(A3906&gt;0,B3906&gt;0),"Acceptable","Check")</f>
        <v>Acceptable</v>
      </c>
      <c r="T3906">
        <f>ROUNDUP(C3906,0)</f>
        <v>5</v>
      </c>
      <c r="U3906">
        <f>ROUNDDOWN(C3906,0)</f>
        <v>4</v>
      </c>
      <c r="V3906">
        <f>RIGHT(K3906,2)+2000</f>
        <v>2018</v>
      </c>
      <c r="W3906" t="str">
        <f>INDEX(_xlfn.TEXTSPLIT(K3906,"-"),1,2)</f>
        <v>Aug</v>
      </c>
      <c r="X3906" t="str">
        <f>INDEX(_xlfn.TEXTSPLIT(K3906,"-"),1,1)</f>
        <v>3</v>
      </c>
      <c r="Y3906">
        <f>INDEX(months!B:B,MATCH(Sheet1!W3906,months!A:A,0))</f>
        <v>8</v>
      </c>
      <c r="Z3906">
        <f t="shared" si="426"/>
        <v>43315</v>
      </c>
    </row>
    <row r="3907" spans="1:26" x14ac:dyDescent="0.2">
      <c r="A3907" t="s">
        <v>5559</v>
      </c>
      <c r="B3907" t="s">
        <v>5248</v>
      </c>
      <c r="C3907">
        <v>4.3</v>
      </c>
      <c r="D3907">
        <v>960726</v>
      </c>
      <c r="E3907" t="s">
        <v>46</v>
      </c>
      <c r="F3907" t="s">
        <v>89</v>
      </c>
      <c r="G3907" t="s">
        <v>23</v>
      </c>
      <c r="H3907" t="s">
        <v>24</v>
      </c>
      <c r="I3907" t="s">
        <v>25</v>
      </c>
      <c r="J3907" t="s">
        <v>5249</v>
      </c>
      <c r="K3907" t="s">
        <v>173</v>
      </c>
      <c r="L3907" t="s">
        <v>46</v>
      </c>
      <c r="M3907" t="s">
        <v>46</v>
      </c>
      <c r="N3907">
        <f t="shared" si="427"/>
        <v>0</v>
      </c>
      <c r="O3907" t="str">
        <f t="shared" si="428"/>
        <v>No</v>
      </c>
      <c r="P3907">
        <f t="shared" si="429"/>
        <v>0</v>
      </c>
      <c r="Q3907">
        <f t="shared" si="430"/>
        <v>4813937689</v>
      </c>
      <c r="R3907">
        <f t="shared" si="431"/>
        <v>4.1933383153624479</v>
      </c>
      <c r="S3907" t="str">
        <f t="shared" si="432"/>
        <v>Acceptable</v>
      </c>
      <c r="T3907">
        <f>ROUNDUP(C3907,0)</f>
        <v>5</v>
      </c>
      <c r="U3907">
        <f>ROUNDDOWN(C3907,0)</f>
        <v>4</v>
      </c>
      <c r="V3907">
        <f>RIGHT(K3907,2)+2000</f>
        <v>2018</v>
      </c>
      <c r="W3907" t="str">
        <f>INDEX(_xlfn.TEXTSPLIT(K3907,"-"),1,2)</f>
        <v>Aug</v>
      </c>
      <c r="X3907" t="str">
        <f>INDEX(_xlfn.TEXTSPLIT(K3907,"-"),1,1)</f>
        <v>2</v>
      </c>
      <c r="Y3907">
        <f>INDEX(months!B:B,MATCH(Sheet1!W3907,months!A:A,0))</f>
        <v>8</v>
      </c>
      <c r="Z3907">
        <f t="shared" ref="Z3907:Z3970" si="433">DATE(V3907,Y3907,X3907)</f>
        <v>43314</v>
      </c>
    </row>
    <row r="3908" spans="1:26" x14ac:dyDescent="0.2">
      <c r="A3908" t="s">
        <v>5560</v>
      </c>
      <c r="B3908" t="s">
        <v>2665</v>
      </c>
      <c r="C3908">
        <v>4.0999999999999996</v>
      </c>
      <c r="D3908">
        <v>1703479</v>
      </c>
      <c r="E3908" t="s">
        <v>46</v>
      </c>
      <c r="F3908" t="s">
        <v>448</v>
      </c>
      <c r="G3908" t="s">
        <v>23</v>
      </c>
      <c r="H3908" t="s">
        <v>24</v>
      </c>
      <c r="I3908" t="s">
        <v>25</v>
      </c>
      <c r="J3908" t="s">
        <v>2669</v>
      </c>
      <c r="K3908" t="s">
        <v>1254</v>
      </c>
      <c r="L3908" t="s">
        <v>1318</v>
      </c>
      <c r="M3908" t="s">
        <v>81</v>
      </c>
      <c r="N3908">
        <f t="shared" si="427"/>
        <v>0</v>
      </c>
      <c r="O3908" t="str">
        <f t="shared" si="428"/>
        <v>No</v>
      </c>
      <c r="P3908">
        <f t="shared" si="429"/>
        <v>0</v>
      </c>
      <c r="Q3908">
        <f t="shared" si="430"/>
        <v>4813937689</v>
      </c>
      <c r="R3908">
        <f t="shared" si="431"/>
        <v>4.1933383153624479</v>
      </c>
      <c r="S3908" t="str">
        <f t="shared" si="432"/>
        <v>Acceptable</v>
      </c>
      <c r="T3908">
        <f>ROUNDUP(C3908,0)</f>
        <v>5</v>
      </c>
      <c r="U3908">
        <f>ROUNDDOWN(C3908,0)</f>
        <v>4</v>
      </c>
      <c r="V3908">
        <f>RIGHT(K3908,2)+2000</f>
        <v>2018</v>
      </c>
      <c r="W3908" t="str">
        <f>INDEX(_xlfn.TEXTSPLIT(K3908,"-"),1,2)</f>
        <v>Jul</v>
      </c>
      <c r="X3908" t="str">
        <f>INDEX(_xlfn.TEXTSPLIT(K3908,"-"),1,1)</f>
        <v>22</v>
      </c>
      <c r="Y3908">
        <f>INDEX(months!B:B,MATCH(Sheet1!W3908,months!A:A,0))</f>
        <v>7</v>
      </c>
      <c r="Z3908">
        <f t="shared" si="433"/>
        <v>43303</v>
      </c>
    </row>
    <row r="3909" spans="1:26" x14ac:dyDescent="0.2">
      <c r="A3909" t="s">
        <v>4616</v>
      </c>
      <c r="B3909" t="s">
        <v>4612</v>
      </c>
      <c r="C3909">
        <v>4.4000000000000004</v>
      </c>
      <c r="D3909">
        <v>5741684</v>
      </c>
      <c r="E3909" t="s">
        <v>46</v>
      </c>
      <c r="F3909" t="s">
        <v>799</v>
      </c>
      <c r="G3909" t="s">
        <v>23</v>
      </c>
      <c r="H3909" t="s">
        <v>24</v>
      </c>
      <c r="I3909" t="s">
        <v>25</v>
      </c>
      <c r="J3909" t="s">
        <v>4613</v>
      </c>
      <c r="K3909" t="s">
        <v>311</v>
      </c>
      <c r="L3909" t="s">
        <v>46</v>
      </c>
      <c r="M3909" t="s">
        <v>46</v>
      </c>
      <c r="N3909">
        <f t="shared" si="427"/>
        <v>0</v>
      </c>
      <c r="O3909" t="str">
        <f t="shared" si="428"/>
        <v>No</v>
      </c>
      <c r="P3909">
        <f t="shared" si="429"/>
        <v>0</v>
      </c>
      <c r="Q3909">
        <f t="shared" si="430"/>
        <v>4813937689</v>
      </c>
      <c r="R3909">
        <f t="shared" si="431"/>
        <v>4.1933383153624479</v>
      </c>
      <c r="S3909" t="str">
        <f t="shared" si="432"/>
        <v>Acceptable</v>
      </c>
      <c r="T3909">
        <f>ROUNDUP(C3909,0)</f>
        <v>5</v>
      </c>
      <c r="U3909">
        <f>ROUNDDOWN(C3909,0)</f>
        <v>4</v>
      </c>
      <c r="V3909">
        <f>RIGHT(K3909,2)+2000</f>
        <v>2018</v>
      </c>
      <c r="W3909" t="str">
        <f>INDEX(_xlfn.TEXTSPLIT(K3909,"-"),1,2)</f>
        <v>Aug</v>
      </c>
      <c r="X3909" t="str">
        <f>INDEX(_xlfn.TEXTSPLIT(K3909,"-"),1,1)</f>
        <v>4</v>
      </c>
      <c r="Y3909">
        <f>INDEX(months!B:B,MATCH(Sheet1!W3909,months!A:A,0))</f>
        <v>8</v>
      </c>
      <c r="Z3909">
        <f t="shared" si="433"/>
        <v>43316</v>
      </c>
    </row>
    <row r="3910" spans="1:26" x14ac:dyDescent="0.2">
      <c r="A3910" t="s">
        <v>2812</v>
      </c>
      <c r="B3910" t="s">
        <v>2665</v>
      </c>
      <c r="C3910">
        <v>4.0999999999999996</v>
      </c>
      <c r="D3910">
        <v>10421284</v>
      </c>
      <c r="E3910" t="s">
        <v>2744</v>
      </c>
      <c r="F3910" t="s">
        <v>448</v>
      </c>
      <c r="G3910" t="s">
        <v>23</v>
      </c>
      <c r="H3910" t="s">
        <v>24</v>
      </c>
      <c r="I3910" t="s">
        <v>25</v>
      </c>
      <c r="J3910" t="s">
        <v>2813</v>
      </c>
      <c r="K3910" t="s">
        <v>306</v>
      </c>
      <c r="L3910" t="s">
        <v>2814</v>
      </c>
      <c r="M3910" t="s">
        <v>54</v>
      </c>
      <c r="N3910">
        <f t="shared" si="427"/>
        <v>0</v>
      </c>
      <c r="O3910" t="str">
        <f t="shared" si="428"/>
        <v>No</v>
      </c>
      <c r="P3910">
        <f t="shared" si="429"/>
        <v>0</v>
      </c>
      <c r="Q3910">
        <f t="shared" si="430"/>
        <v>4813937689</v>
      </c>
      <c r="R3910">
        <f t="shared" si="431"/>
        <v>4.1933383153624479</v>
      </c>
      <c r="S3910" t="str">
        <f t="shared" si="432"/>
        <v>Acceptable</v>
      </c>
      <c r="T3910">
        <f>ROUNDUP(C3910,0)</f>
        <v>5</v>
      </c>
      <c r="U3910">
        <f>ROUNDDOWN(C3910,0)</f>
        <v>4</v>
      </c>
      <c r="V3910">
        <f>RIGHT(K3910,2)+2000</f>
        <v>2018</v>
      </c>
      <c r="W3910" t="str">
        <f>INDEX(_xlfn.TEXTSPLIT(K3910,"-"),1,2)</f>
        <v>Jul</v>
      </c>
      <c r="X3910" t="str">
        <f>INDEX(_xlfn.TEXTSPLIT(K3910,"-"),1,1)</f>
        <v>23</v>
      </c>
      <c r="Y3910">
        <f>INDEX(months!B:B,MATCH(Sheet1!W3910,months!A:A,0))</f>
        <v>7</v>
      </c>
      <c r="Z3910">
        <f t="shared" si="433"/>
        <v>43304</v>
      </c>
    </row>
    <row r="3911" spans="1:26" x14ac:dyDescent="0.2">
      <c r="A3911" t="s">
        <v>3829</v>
      </c>
      <c r="B3911" t="s">
        <v>3827</v>
      </c>
      <c r="C3911">
        <v>4.5</v>
      </c>
      <c r="D3911">
        <v>66509917</v>
      </c>
      <c r="E3911" t="s">
        <v>46</v>
      </c>
      <c r="F3911" t="s">
        <v>475</v>
      </c>
      <c r="G3911" t="s">
        <v>23</v>
      </c>
      <c r="H3911" t="s">
        <v>24</v>
      </c>
      <c r="I3911" t="s">
        <v>44</v>
      </c>
      <c r="J3911" t="s">
        <v>3828</v>
      </c>
      <c r="K3911" t="s">
        <v>84</v>
      </c>
      <c r="L3911" t="s">
        <v>46</v>
      </c>
      <c r="M3911" t="s">
        <v>46</v>
      </c>
      <c r="N3911">
        <f t="shared" si="427"/>
        <v>0</v>
      </c>
      <c r="O3911" t="str">
        <f t="shared" si="428"/>
        <v>No</v>
      </c>
      <c r="P3911">
        <f t="shared" si="429"/>
        <v>0</v>
      </c>
      <c r="Q3911">
        <f t="shared" si="430"/>
        <v>4813937689</v>
      </c>
      <c r="R3911">
        <f t="shared" si="431"/>
        <v>4.1933383153624479</v>
      </c>
      <c r="S3911" t="str">
        <f t="shared" si="432"/>
        <v>Acceptable</v>
      </c>
      <c r="T3911">
        <f>ROUNDUP(C3911,0)</f>
        <v>5</v>
      </c>
      <c r="U3911">
        <f>ROUNDDOWN(C3911,0)</f>
        <v>4</v>
      </c>
      <c r="V3911">
        <f>RIGHT(K3911,2)+2000</f>
        <v>2018</v>
      </c>
      <c r="W3911" t="str">
        <f>INDEX(_xlfn.TEXTSPLIT(K3911,"-"),1,2)</f>
        <v>Jul</v>
      </c>
      <c r="X3911" t="str">
        <f>INDEX(_xlfn.TEXTSPLIT(K3911,"-"),1,1)</f>
        <v>31</v>
      </c>
      <c r="Y3911">
        <f>INDEX(months!B:B,MATCH(Sheet1!W3911,months!A:A,0))</f>
        <v>7</v>
      </c>
      <c r="Z3911">
        <f t="shared" si="433"/>
        <v>43312</v>
      </c>
    </row>
    <row r="3912" spans="1:26" x14ac:dyDescent="0.2">
      <c r="A3912" t="s">
        <v>2762</v>
      </c>
      <c r="B3912" t="s">
        <v>3070</v>
      </c>
      <c r="C3912">
        <v>4.5</v>
      </c>
      <c r="D3912">
        <v>9876369</v>
      </c>
      <c r="E3912" t="s">
        <v>2443</v>
      </c>
      <c r="F3912" t="s">
        <v>448</v>
      </c>
      <c r="G3912" t="s">
        <v>23</v>
      </c>
      <c r="H3912" t="s">
        <v>24</v>
      </c>
      <c r="I3912" t="s">
        <v>25</v>
      </c>
      <c r="J3912" t="s">
        <v>2673</v>
      </c>
      <c r="K3912" t="s">
        <v>75</v>
      </c>
      <c r="L3912" t="s">
        <v>2763</v>
      </c>
      <c r="M3912" t="s">
        <v>81</v>
      </c>
      <c r="N3912">
        <f t="shared" si="427"/>
        <v>0</v>
      </c>
      <c r="O3912" t="str">
        <f t="shared" si="428"/>
        <v>No</v>
      </c>
      <c r="P3912">
        <f t="shared" si="429"/>
        <v>0</v>
      </c>
      <c r="Q3912">
        <f t="shared" si="430"/>
        <v>4813937689</v>
      </c>
      <c r="R3912">
        <f t="shared" si="431"/>
        <v>4.1933383153624479</v>
      </c>
      <c r="S3912" t="str">
        <f t="shared" si="432"/>
        <v>Acceptable</v>
      </c>
      <c r="T3912">
        <f>ROUNDUP(C3912,0)</f>
        <v>5</v>
      </c>
      <c r="U3912">
        <f>ROUNDDOWN(C3912,0)</f>
        <v>4</v>
      </c>
      <c r="V3912">
        <f>RIGHT(K3912,2)+2000</f>
        <v>2018</v>
      </c>
      <c r="W3912" t="str">
        <f>INDEX(_xlfn.TEXTSPLIT(K3912,"-"),1,2)</f>
        <v>Jul</v>
      </c>
      <c r="X3912" t="str">
        <f>INDEX(_xlfn.TEXTSPLIT(K3912,"-"),1,1)</f>
        <v>3</v>
      </c>
      <c r="Y3912">
        <f>INDEX(months!B:B,MATCH(Sheet1!W3912,months!A:A,0))</f>
        <v>7</v>
      </c>
      <c r="Z3912">
        <f t="shared" si="433"/>
        <v>43284</v>
      </c>
    </row>
    <row r="3913" spans="1:26" x14ac:dyDescent="0.2">
      <c r="A3913" t="s">
        <v>1544</v>
      </c>
      <c r="B3913" t="s">
        <v>3070</v>
      </c>
      <c r="C3913">
        <v>4.5</v>
      </c>
      <c r="D3913">
        <v>469851</v>
      </c>
      <c r="E3913" t="s">
        <v>46</v>
      </c>
      <c r="F3913" t="s">
        <v>43</v>
      </c>
      <c r="G3913" t="s">
        <v>23</v>
      </c>
      <c r="H3913" t="s">
        <v>24</v>
      </c>
      <c r="I3913" t="s">
        <v>25</v>
      </c>
      <c r="J3913" t="s">
        <v>1545</v>
      </c>
      <c r="K3913" t="s">
        <v>97</v>
      </c>
      <c r="L3913" t="s">
        <v>1546</v>
      </c>
      <c r="M3913" t="s">
        <v>81</v>
      </c>
      <c r="N3913">
        <f t="shared" si="427"/>
        <v>0</v>
      </c>
      <c r="O3913" t="str">
        <f t="shared" si="428"/>
        <v>No</v>
      </c>
      <c r="P3913">
        <f t="shared" si="429"/>
        <v>0</v>
      </c>
      <c r="Q3913">
        <f t="shared" si="430"/>
        <v>4813937689</v>
      </c>
      <c r="R3913">
        <f t="shared" si="431"/>
        <v>4.1933383153624479</v>
      </c>
      <c r="S3913" t="str">
        <f t="shared" si="432"/>
        <v>Acceptable</v>
      </c>
      <c r="T3913">
        <f>ROUNDUP(C3913,0)</f>
        <v>5</v>
      </c>
      <c r="U3913">
        <f>ROUNDDOWN(C3913,0)</f>
        <v>4</v>
      </c>
      <c r="V3913">
        <f>RIGHT(K3913,2)+2000</f>
        <v>2018</v>
      </c>
      <c r="W3913" t="str">
        <f>INDEX(_xlfn.TEXTSPLIT(K3913,"-"),1,2)</f>
        <v>Aug</v>
      </c>
      <c r="X3913" t="str">
        <f>INDEX(_xlfn.TEXTSPLIT(K3913,"-"),1,1)</f>
        <v>3</v>
      </c>
      <c r="Y3913">
        <f>INDEX(months!B:B,MATCH(Sheet1!W3913,months!A:A,0))</f>
        <v>8</v>
      </c>
      <c r="Z3913">
        <f t="shared" si="433"/>
        <v>43315</v>
      </c>
    </row>
    <row r="3914" spans="1:26" x14ac:dyDescent="0.2">
      <c r="A3914" t="s">
        <v>5561</v>
      </c>
      <c r="B3914" t="s">
        <v>2665</v>
      </c>
      <c r="C3914">
        <v>4.5</v>
      </c>
      <c r="D3914">
        <v>8389714</v>
      </c>
      <c r="E3914" t="s">
        <v>2942</v>
      </c>
      <c r="F3914" t="s">
        <v>448</v>
      </c>
      <c r="G3914" t="s">
        <v>23</v>
      </c>
      <c r="H3914" t="s">
        <v>24</v>
      </c>
      <c r="I3914" t="s">
        <v>44</v>
      </c>
      <c r="J3914" t="s">
        <v>2734</v>
      </c>
      <c r="K3914" t="s">
        <v>287</v>
      </c>
      <c r="L3914" t="s">
        <v>5562</v>
      </c>
      <c r="M3914" t="s">
        <v>29</v>
      </c>
      <c r="N3914">
        <f t="shared" si="427"/>
        <v>0</v>
      </c>
      <c r="O3914" t="str">
        <f t="shared" si="428"/>
        <v>No</v>
      </c>
      <c r="P3914">
        <f t="shared" si="429"/>
        <v>0</v>
      </c>
      <c r="Q3914">
        <f t="shared" si="430"/>
        <v>4813937689</v>
      </c>
      <c r="R3914">
        <f t="shared" si="431"/>
        <v>4.1933383153624479</v>
      </c>
      <c r="S3914" t="str">
        <f t="shared" si="432"/>
        <v>Acceptable</v>
      </c>
      <c r="T3914">
        <f>ROUNDUP(C3914,0)</f>
        <v>5</v>
      </c>
      <c r="U3914">
        <f>ROUNDDOWN(C3914,0)</f>
        <v>4</v>
      </c>
      <c r="V3914">
        <f>RIGHT(K3914,2)+2000</f>
        <v>2018</v>
      </c>
      <c r="W3914" t="str">
        <f>INDEX(_xlfn.TEXTSPLIT(K3914,"-"),1,2)</f>
        <v>Jul</v>
      </c>
      <c r="X3914" t="str">
        <f>INDEX(_xlfn.TEXTSPLIT(K3914,"-"),1,1)</f>
        <v>4</v>
      </c>
      <c r="Y3914">
        <f>INDEX(months!B:B,MATCH(Sheet1!W3914,months!A:A,0))</f>
        <v>7</v>
      </c>
      <c r="Z3914">
        <f t="shared" si="433"/>
        <v>43285</v>
      </c>
    </row>
    <row r="3915" spans="1:26" x14ac:dyDescent="0.2">
      <c r="A3915" t="s">
        <v>2713</v>
      </c>
      <c r="B3915" t="s">
        <v>2665</v>
      </c>
      <c r="C3915">
        <v>4.2</v>
      </c>
      <c r="D3915">
        <v>685450</v>
      </c>
      <c r="E3915" t="s">
        <v>96</v>
      </c>
      <c r="F3915" t="s">
        <v>448</v>
      </c>
      <c r="G3915" t="s">
        <v>23</v>
      </c>
      <c r="H3915" t="s">
        <v>24</v>
      </c>
      <c r="I3915" t="s">
        <v>25</v>
      </c>
      <c r="J3915" t="s">
        <v>2669</v>
      </c>
      <c r="K3915" t="s">
        <v>348</v>
      </c>
      <c r="L3915" t="s">
        <v>2714</v>
      </c>
      <c r="M3915" t="s">
        <v>81</v>
      </c>
      <c r="N3915">
        <f t="shared" si="427"/>
        <v>0</v>
      </c>
      <c r="O3915" t="str">
        <f t="shared" si="428"/>
        <v>No</v>
      </c>
      <c r="P3915">
        <f t="shared" si="429"/>
        <v>0</v>
      </c>
      <c r="Q3915">
        <f t="shared" si="430"/>
        <v>4813937689</v>
      </c>
      <c r="R3915">
        <f t="shared" si="431"/>
        <v>4.1933383153624479</v>
      </c>
      <c r="S3915" t="str">
        <f t="shared" si="432"/>
        <v>Acceptable</v>
      </c>
      <c r="T3915">
        <f>ROUNDUP(C3915,0)</f>
        <v>5</v>
      </c>
      <c r="U3915">
        <f>ROUNDDOWN(C3915,0)</f>
        <v>4</v>
      </c>
      <c r="V3915">
        <f>RIGHT(K3915,2)+2000</f>
        <v>2018</v>
      </c>
      <c r="W3915" t="str">
        <f>INDEX(_xlfn.TEXTSPLIT(K3915,"-"),1,2)</f>
        <v>May</v>
      </c>
      <c r="X3915" t="str">
        <f>INDEX(_xlfn.TEXTSPLIT(K3915,"-"),1,1)</f>
        <v>15</v>
      </c>
      <c r="Y3915">
        <f>INDEX(months!B:B,MATCH(Sheet1!W3915,months!A:A,0))</f>
        <v>5</v>
      </c>
      <c r="Z3915">
        <f t="shared" si="433"/>
        <v>43235</v>
      </c>
    </row>
    <row r="3916" spans="1:26" x14ac:dyDescent="0.2">
      <c r="A3916" t="s">
        <v>5563</v>
      </c>
      <c r="B3916" t="s">
        <v>4310</v>
      </c>
      <c r="C3916">
        <v>4.4000000000000004</v>
      </c>
      <c r="D3916">
        <v>867920</v>
      </c>
      <c r="E3916" t="s">
        <v>1137</v>
      </c>
      <c r="F3916" t="s">
        <v>89</v>
      </c>
      <c r="G3916" t="s">
        <v>23</v>
      </c>
      <c r="H3916" t="s">
        <v>24</v>
      </c>
      <c r="I3916" t="s">
        <v>25</v>
      </c>
      <c r="J3916" t="s">
        <v>2718</v>
      </c>
      <c r="K3916" t="s">
        <v>176</v>
      </c>
      <c r="L3916" t="s">
        <v>5564</v>
      </c>
      <c r="M3916" t="s">
        <v>29</v>
      </c>
      <c r="N3916">
        <f t="shared" si="427"/>
        <v>0</v>
      </c>
      <c r="O3916" t="str">
        <f t="shared" si="428"/>
        <v>No</v>
      </c>
      <c r="P3916">
        <f t="shared" si="429"/>
        <v>0</v>
      </c>
      <c r="Q3916">
        <f t="shared" si="430"/>
        <v>4813937689</v>
      </c>
      <c r="R3916">
        <f t="shared" si="431"/>
        <v>4.1933383153624479</v>
      </c>
      <c r="S3916" t="str">
        <f t="shared" si="432"/>
        <v>Acceptable</v>
      </c>
      <c r="T3916">
        <f>ROUNDUP(C3916,0)</f>
        <v>5</v>
      </c>
      <c r="U3916">
        <f>ROUNDDOWN(C3916,0)</f>
        <v>4</v>
      </c>
      <c r="V3916">
        <f>RIGHT(K3916,2)+2000</f>
        <v>2018</v>
      </c>
      <c r="W3916" t="str">
        <f>INDEX(_xlfn.TEXTSPLIT(K3916,"-"),1,2)</f>
        <v>Jul</v>
      </c>
      <c r="X3916" t="str">
        <f>INDEX(_xlfn.TEXTSPLIT(K3916,"-"),1,1)</f>
        <v>14</v>
      </c>
      <c r="Y3916">
        <f>INDEX(months!B:B,MATCH(Sheet1!W3916,months!A:A,0))</f>
        <v>7</v>
      </c>
      <c r="Z3916">
        <f t="shared" si="433"/>
        <v>43295</v>
      </c>
    </row>
    <row r="3917" spans="1:26" x14ac:dyDescent="0.2">
      <c r="A3917" t="s">
        <v>1706</v>
      </c>
      <c r="B3917" t="s">
        <v>3070</v>
      </c>
      <c r="C3917">
        <v>4.5</v>
      </c>
      <c r="D3917">
        <v>787107</v>
      </c>
      <c r="E3917" t="s">
        <v>46</v>
      </c>
      <c r="F3917" t="s">
        <v>89</v>
      </c>
      <c r="G3917" t="s">
        <v>23</v>
      </c>
      <c r="H3917" t="s">
        <v>24</v>
      </c>
      <c r="I3917" t="s">
        <v>25</v>
      </c>
      <c r="J3917" t="s">
        <v>1537</v>
      </c>
      <c r="K3917" t="s">
        <v>52</v>
      </c>
      <c r="L3917" t="s">
        <v>46</v>
      </c>
      <c r="M3917" t="s">
        <v>46</v>
      </c>
      <c r="N3917">
        <f t="shared" si="427"/>
        <v>0</v>
      </c>
      <c r="O3917" t="str">
        <f t="shared" si="428"/>
        <v>No</v>
      </c>
      <c r="P3917">
        <f t="shared" si="429"/>
        <v>0</v>
      </c>
      <c r="Q3917">
        <f t="shared" si="430"/>
        <v>4813937689</v>
      </c>
      <c r="R3917">
        <f t="shared" si="431"/>
        <v>4.1933383153624479</v>
      </c>
      <c r="S3917" t="str">
        <f t="shared" si="432"/>
        <v>Acceptable</v>
      </c>
      <c r="T3917">
        <f>ROUNDUP(C3917,0)</f>
        <v>5</v>
      </c>
      <c r="U3917">
        <f>ROUNDDOWN(C3917,0)</f>
        <v>4</v>
      </c>
      <c r="V3917">
        <f>RIGHT(K3917,2)+2000</f>
        <v>2018</v>
      </c>
      <c r="W3917" t="str">
        <f>INDEX(_xlfn.TEXTSPLIT(K3917,"-"),1,2)</f>
        <v>Jun</v>
      </c>
      <c r="X3917" t="str">
        <f>INDEX(_xlfn.TEXTSPLIT(K3917,"-"),1,1)</f>
        <v>20</v>
      </c>
      <c r="Y3917">
        <f>INDEX(months!B:B,MATCH(Sheet1!W3917,months!A:A,0))</f>
        <v>6</v>
      </c>
      <c r="Z3917">
        <f t="shared" si="433"/>
        <v>43271</v>
      </c>
    </row>
    <row r="3918" spans="1:26" x14ac:dyDescent="0.2">
      <c r="A3918" t="s">
        <v>5565</v>
      </c>
      <c r="B3918" t="s">
        <v>2665</v>
      </c>
      <c r="C3918">
        <v>4.3</v>
      </c>
      <c r="D3918">
        <v>798522</v>
      </c>
      <c r="E3918" t="s">
        <v>219</v>
      </c>
      <c r="F3918" t="s">
        <v>448</v>
      </c>
      <c r="G3918" t="s">
        <v>23</v>
      </c>
      <c r="H3918" t="s">
        <v>24</v>
      </c>
      <c r="I3918" t="s">
        <v>124</v>
      </c>
      <c r="J3918" t="s">
        <v>2669</v>
      </c>
      <c r="K3918" t="s">
        <v>416</v>
      </c>
      <c r="L3918" t="s">
        <v>5566</v>
      </c>
      <c r="M3918" t="s">
        <v>81</v>
      </c>
      <c r="N3918">
        <f t="shared" si="427"/>
        <v>0</v>
      </c>
      <c r="O3918" t="str">
        <f t="shared" si="428"/>
        <v>No</v>
      </c>
      <c r="P3918">
        <f t="shared" si="429"/>
        <v>0</v>
      </c>
      <c r="Q3918">
        <f t="shared" si="430"/>
        <v>4813937689</v>
      </c>
      <c r="R3918">
        <f t="shared" si="431"/>
        <v>4.1933383153624479</v>
      </c>
      <c r="S3918" t="str">
        <f t="shared" si="432"/>
        <v>Acceptable</v>
      </c>
      <c r="T3918">
        <f>ROUNDUP(C3918,0)</f>
        <v>5</v>
      </c>
      <c r="U3918">
        <f>ROUNDDOWN(C3918,0)</f>
        <v>4</v>
      </c>
      <c r="V3918">
        <f>RIGHT(K3918,2)+2000</f>
        <v>2018</v>
      </c>
      <c r="W3918" t="str">
        <f>INDEX(_xlfn.TEXTSPLIT(K3918,"-"),1,2)</f>
        <v>Jun</v>
      </c>
      <c r="X3918" t="str">
        <f>INDEX(_xlfn.TEXTSPLIT(K3918,"-"),1,1)</f>
        <v>7</v>
      </c>
      <c r="Y3918">
        <f>INDEX(months!B:B,MATCH(Sheet1!W3918,months!A:A,0))</f>
        <v>6</v>
      </c>
      <c r="Z3918">
        <f t="shared" si="433"/>
        <v>43258</v>
      </c>
    </row>
    <row r="3919" spans="1:26" x14ac:dyDescent="0.2">
      <c r="A3919" t="s">
        <v>5567</v>
      </c>
      <c r="B3919" t="s">
        <v>3070</v>
      </c>
      <c r="C3919">
        <v>3.8</v>
      </c>
      <c r="D3919">
        <v>6760</v>
      </c>
      <c r="E3919" t="s">
        <v>202</v>
      </c>
      <c r="F3919" t="s">
        <v>32</v>
      </c>
      <c r="G3919" t="s">
        <v>23</v>
      </c>
      <c r="H3919" t="s">
        <v>24</v>
      </c>
      <c r="I3919" t="s">
        <v>25</v>
      </c>
      <c r="J3919" t="s">
        <v>1537</v>
      </c>
      <c r="K3919" t="s">
        <v>5568</v>
      </c>
      <c r="L3919" t="s">
        <v>2822</v>
      </c>
      <c r="M3919" t="s">
        <v>1502</v>
      </c>
      <c r="N3919">
        <f t="shared" si="427"/>
        <v>0</v>
      </c>
      <c r="O3919" t="str">
        <f t="shared" si="428"/>
        <v>No</v>
      </c>
      <c r="P3919">
        <f t="shared" si="429"/>
        <v>0</v>
      </c>
      <c r="Q3919">
        <f t="shared" si="430"/>
        <v>4813937689</v>
      </c>
      <c r="R3919">
        <f t="shared" si="431"/>
        <v>4.1933383153624479</v>
      </c>
      <c r="S3919" t="str">
        <f t="shared" si="432"/>
        <v>Acceptable</v>
      </c>
      <c r="T3919">
        <f>ROUNDUP(C3919,0)</f>
        <v>4</v>
      </c>
      <c r="U3919">
        <f>ROUNDDOWN(C3919,0)</f>
        <v>3</v>
      </c>
      <c r="V3919">
        <f>RIGHT(K3919,2)+2000</f>
        <v>2015</v>
      </c>
      <c r="W3919" t="str">
        <f>INDEX(_xlfn.TEXTSPLIT(K3919,"-"),1,2)</f>
        <v>Jun</v>
      </c>
      <c r="X3919" t="str">
        <f>INDEX(_xlfn.TEXTSPLIT(K3919,"-"),1,1)</f>
        <v>11</v>
      </c>
      <c r="Y3919">
        <f>INDEX(months!B:B,MATCH(Sheet1!W3919,months!A:A,0))</f>
        <v>6</v>
      </c>
      <c r="Z3919">
        <f t="shared" si="433"/>
        <v>42166</v>
      </c>
    </row>
    <row r="3920" spans="1:26" x14ac:dyDescent="0.2">
      <c r="A3920" t="s">
        <v>5569</v>
      </c>
      <c r="B3920" t="s">
        <v>2665</v>
      </c>
      <c r="C3920">
        <v>4.5</v>
      </c>
      <c r="D3920">
        <v>13118</v>
      </c>
      <c r="E3920" t="s">
        <v>1429</v>
      </c>
      <c r="F3920" t="s">
        <v>32</v>
      </c>
      <c r="G3920" t="s">
        <v>23</v>
      </c>
      <c r="H3920" t="s">
        <v>24</v>
      </c>
      <c r="I3920" t="s">
        <v>44</v>
      </c>
      <c r="J3920" t="s">
        <v>2813</v>
      </c>
      <c r="K3920" t="s">
        <v>499</v>
      </c>
      <c r="L3920" t="s">
        <v>4781</v>
      </c>
      <c r="M3920" t="s">
        <v>29</v>
      </c>
      <c r="N3920">
        <f t="shared" si="427"/>
        <v>0</v>
      </c>
      <c r="O3920" t="str">
        <f t="shared" si="428"/>
        <v>No</v>
      </c>
      <c r="P3920">
        <f t="shared" si="429"/>
        <v>0</v>
      </c>
      <c r="Q3920">
        <f t="shared" si="430"/>
        <v>4813937689</v>
      </c>
      <c r="R3920">
        <f t="shared" si="431"/>
        <v>4.1933383153624479</v>
      </c>
      <c r="S3920" t="str">
        <f t="shared" si="432"/>
        <v>Acceptable</v>
      </c>
      <c r="T3920">
        <f>ROUNDUP(C3920,0)</f>
        <v>5</v>
      </c>
      <c r="U3920">
        <f>ROUNDDOWN(C3920,0)</f>
        <v>4</v>
      </c>
      <c r="V3920">
        <f>RIGHT(K3920,2)+2000</f>
        <v>2018</v>
      </c>
      <c r="W3920" t="str">
        <f>INDEX(_xlfn.TEXTSPLIT(K3920,"-"),1,2)</f>
        <v>Jun</v>
      </c>
      <c r="X3920" t="str">
        <f>INDEX(_xlfn.TEXTSPLIT(K3920,"-"),1,1)</f>
        <v>25</v>
      </c>
      <c r="Y3920">
        <f>INDEX(months!B:B,MATCH(Sheet1!W3920,months!A:A,0))</f>
        <v>6</v>
      </c>
      <c r="Z3920">
        <f t="shared" si="433"/>
        <v>43276</v>
      </c>
    </row>
    <row r="3921" spans="1:26" x14ac:dyDescent="0.2">
      <c r="A3921" t="s">
        <v>5570</v>
      </c>
      <c r="B3921" t="s">
        <v>2665</v>
      </c>
      <c r="C3921">
        <v>3.7</v>
      </c>
      <c r="D3921">
        <v>413609</v>
      </c>
      <c r="E3921" t="s">
        <v>405</v>
      </c>
      <c r="F3921" t="s">
        <v>89</v>
      </c>
      <c r="G3921" t="s">
        <v>23</v>
      </c>
      <c r="H3921" t="s">
        <v>24</v>
      </c>
      <c r="I3921" t="s">
        <v>418</v>
      </c>
      <c r="J3921" t="s">
        <v>2734</v>
      </c>
      <c r="K3921" t="s">
        <v>39</v>
      </c>
      <c r="L3921" t="s">
        <v>76</v>
      </c>
      <c r="M3921" t="s">
        <v>81</v>
      </c>
      <c r="N3921">
        <f t="shared" si="427"/>
        <v>0</v>
      </c>
      <c r="O3921" t="str">
        <f t="shared" si="428"/>
        <v>No</v>
      </c>
      <c r="P3921">
        <f t="shared" si="429"/>
        <v>0</v>
      </c>
      <c r="Q3921">
        <f t="shared" si="430"/>
        <v>4813937689</v>
      </c>
      <c r="R3921">
        <f t="shared" si="431"/>
        <v>4.1933383153624479</v>
      </c>
      <c r="S3921" t="str">
        <f t="shared" si="432"/>
        <v>Acceptable</v>
      </c>
      <c r="T3921">
        <f>ROUNDUP(C3921,0)</f>
        <v>4</v>
      </c>
      <c r="U3921">
        <f>ROUNDDOWN(C3921,0)</f>
        <v>3</v>
      </c>
      <c r="V3921">
        <f>RIGHT(K3921,2)+2000</f>
        <v>2018</v>
      </c>
      <c r="W3921" t="str">
        <f>INDEX(_xlfn.TEXTSPLIT(K3921,"-"),1,2)</f>
        <v>Aug</v>
      </c>
      <c r="X3921" t="str">
        <f>INDEX(_xlfn.TEXTSPLIT(K3921,"-"),1,1)</f>
        <v>1</v>
      </c>
      <c r="Y3921">
        <f>INDEX(months!B:B,MATCH(Sheet1!W3921,months!A:A,0))</f>
        <v>8</v>
      </c>
      <c r="Z3921">
        <f t="shared" si="433"/>
        <v>43313</v>
      </c>
    </row>
    <row r="3922" spans="1:26" x14ac:dyDescent="0.2">
      <c r="A3922" t="s">
        <v>3104</v>
      </c>
      <c r="B3922" t="s">
        <v>3070</v>
      </c>
      <c r="C3922">
        <v>4.5</v>
      </c>
      <c r="D3922">
        <v>1013465</v>
      </c>
      <c r="E3922" t="s">
        <v>215</v>
      </c>
      <c r="F3922" t="s">
        <v>43</v>
      </c>
      <c r="G3922" t="s">
        <v>23</v>
      </c>
      <c r="H3922" t="s">
        <v>24</v>
      </c>
      <c r="I3922" t="s">
        <v>25</v>
      </c>
      <c r="J3922" t="s">
        <v>3099</v>
      </c>
      <c r="K3922" t="s">
        <v>3105</v>
      </c>
      <c r="L3922" t="s">
        <v>3106</v>
      </c>
      <c r="M3922" t="s">
        <v>81</v>
      </c>
      <c r="N3922">
        <f t="shared" si="427"/>
        <v>0</v>
      </c>
      <c r="O3922" t="str">
        <f t="shared" si="428"/>
        <v>No</v>
      </c>
      <c r="P3922">
        <f t="shared" si="429"/>
        <v>0</v>
      </c>
      <c r="Q3922">
        <f t="shared" si="430"/>
        <v>4813937689</v>
      </c>
      <c r="R3922">
        <f t="shared" si="431"/>
        <v>4.1933383153624479</v>
      </c>
      <c r="S3922" t="str">
        <f t="shared" si="432"/>
        <v>Acceptable</v>
      </c>
      <c r="T3922">
        <f>ROUNDUP(C3922,0)</f>
        <v>5</v>
      </c>
      <c r="U3922">
        <f>ROUNDDOWN(C3922,0)</f>
        <v>4</v>
      </c>
      <c r="V3922">
        <f>RIGHT(K3922,2)+2000</f>
        <v>2017</v>
      </c>
      <c r="W3922" t="str">
        <f>INDEX(_xlfn.TEXTSPLIT(K3922,"-"),1,2)</f>
        <v>Jun</v>
      </c>
      <c r="X3922" t="str">
        <f>INDEX(_xlfn.TEXTSPLIT(K3922,"-"),1,1)</f>
        <v>29</v>
      </c>
      <c r="Y3922">
        <f>INDEX(months!B:B,MATCH(Sheet1!W3922,months!A:A,0))</f>
        <v>6</v>
      </c>
      <c r="Z3922">
        <f t="shared" si="433"/>
        <v>42915</v>
      </c>
    </row>
    <row r="3923" spans="1:26" x14ac:dyDescent="0.2">
      <c r="A3923" t="s">
        <v>5571</v>
      </c>
      <c r="B3923" t="s">
        <v>2665</v>
      </c>
      <c r="C3923">
        <v>4.5</v>
      </c>
      <c r="D3923">
        <v>1117212</v>
      </c>
      <c r="E3923" t="s">
        <v>1959</v>
      </c>
      <c r="F3923" t="s">
        <v>43</v>
      </c>
      <c r="G3923" t="s">
        <v>23</v>
      </c>
      <c r="H3923" t="s">
        <v>24</v>
      </c>
      <c r="I3923" t="s">
        <v>25</v>
      </c>
      <c r="J3923" t="s">
        <v>2824</v>
      </c>
      <c r="K3923" t="s">
        <v>97</v>
      </c>
      <c r="L3923" t="s">
        <v>46</v>
      </c>
      <c r="M3923" t="s">
        <v>29</v>
      </c>
      <c r="N3923">
        <f t="shared" si="427"/>
        <v>0</v>
      </c>
      <c r="O3923" t="str">
        <f t="shared" si="428"/>
        <v>No</v>
      </c>
      <c r="P3923">
        <f t="shared" si="429"/>
        <v>0</v>
      </c>
      <c r="Q3923">
        <f t="shared" si="430"/>
        <v>4813937689</v>
      </c>
      <c r="R3923">
        <f t="shared" si="431"/>
        <v>4.1933383153624479</v>
      </c>
      <c r="S3923" t="str">
        <f t="shared" si="432"/>
        <v>Acceptable</v>
      </c>
      <c r="T3923">
        <f>ROUNDUP(C3923,0)</f>
        <v>5</v>
      </c>
      <c r="U3923">
        <f>ROUNDDOWN(C3923,0)</f>
        <v>4</v>
      </c>
      <c r="V3923">
        <f>RIGHT(K3923,2)+2000</f>
        <v>2018</v>
      </c>
      <c r="W3923" t="str">
        <f>INDEX(_xlfn.TEXTSPLIT(K3923,"-"),1,2)</f>
        <v>Aug</v>
      </c>
      <c r="X3923" t="str">
        <f>INDEX(_xlfn.TEXTSPLIT(K3923,"-"),1,1)</f>
        <v>3</v>
      </c>
      <c r="Y3923">
        <f>INDEX(months!B:B,MATCH(Sheet1!W3923,months!A:A,0))</f>
        <v>8</v>
      </c>
      <c r="Z3923">
        <f t="shared" si="433"/>
        <v>43315</v>
      </c>
    </row>
    <row r="3924" spans="1:26" x14ac:dyDescent="0.2">
      <c r="A3924" t="s">
        <v>3959</v>
      </c>
      <c r="B3924" t="s">
        <v>3944</v>
      </c>
      <c r="C3924">
        <v>4.3</v>
      </c>
      <c r="D3924">
        <v>908525</v>
      </c>
      <c r="E3924" t="s">
        <v>546</v>
      </c>
      <c r="F3924" t="s">
        <v>448</v>
      </c>
      <c r="G3924" t="s">
        <v>23</v>
      </c>
      <c r="H3924" t="s">
        <v>24</v>
      </c>
      <c r="I3924" t="s">
        <v>44</v>
      </c>
      <c r="J3924" t="s">
        <v>3945</v>
      </c>
      <c r="K3924" t="s">
        <v>84</v>
      </c>
      <c r="L3924" t="s">
        <v>3960</v>
      </c>
      <c r="M3924" t="s">
        <v>54</v>
      </c>
      <c r="N3924">
        <f t="shared" si="427"/>
        <v>0</v>
      </c>
      <c r="O3924" t="str">
        <f t="shared" si="428"/>
        <v>No</v>
      </c>
      <c r="P3924">
        <f t="shared" si="429"/>
        <v>0</v>
      </c>
      <c r="Q3924">
        <f t="shared" si="430"/>
        <v>4813937689</v>
      </c>
      <c r="R3924">
        <f t="shared" si="431"/>
        <v>4.1933383153624479</v>
      </c>
      <c r="S3924" t="str">
        <f t="shared" si="432"/>
        <v>Acceptable</v>
      </c>
      <c r="T3924">
        <f>ROUNDUP(C3924,0)</f>
        <v>5</v>
      </c>
      <c r="U3924">
        <f>ROUNDDOWN(C3924,0)</f>
        <v>4</v>
      </c>
      <c r="V3924">
        <f>RIGHT(K3924,2)+2000</f>
        <v>2018</v>
      </c>
      <c r="W3924" t="str">
        <f>INDEX(_xlfn.TEXTSPLIT(K3924,"-"),1,2)</f>
        <v>Jul</v>
      </c>
      <c r="X3924" t="str">
        <f>INDEX(_xlfn.TEXTSPLIT(K3924,"-"),1,1)</f>
        <v>31</v>
      </c>
      <c r="Y3924">
        <f>INDEX(months!B:B,MATCH(Sheet1!W3924,months!A:A,0))</f>
        <v>7</v>
      </c>
      <c r="Z3924">
        <f t="shared" si="433"/>
        <v>43312</v>
      </c>
    </row>
    <row r="3925" spans="1:26" x14ac:dyDescent="0.2">
      <c r="A3925" t="s">
        <v>5572</v>
      </c>
      <c r="B3925" t="s">
        <v>3070</v>
      </c>
      <c r="C3925">
        <v>4.5999999999999996</v>
      </c>
      <c r="D3925">
        <v>305765</v>
      </c>
      <c r="E3925" t="s">
        <v>1786</v>
      </c>
      <c r="F3925" t="s">
        <v>89</v>
      </c>
      <c r="G3925" t="s">
        <v>23</v>
      </c>
      <c r="H3925" t="s">
        <v>24</v>
      </c>
      <c r="I3925" t="s">
        <v>25</v>
      </c>
      <c r="J3925" t="s">
        <v>2868</v>
      </c>
      <c r="K3925" t="s">
        <v>84</v>
      </c>
      <c r="L3925" t="s">
        <v>3008</v>
      </c>
      <c r="M3925" t="s">
        <v>81</v>
      </c>
      <c r="N3925">
        <f t="shared" si="427"/>
        <v>0</v>
      </c>
      <c r="O3925" t="str">
        <f t="shared" si="428"/>
        <v>No</v>
      </c>
      <c r="P3925">
        <f t="shared" si="429"/>
        <v>0</v>
      </c>
      <c r="Q3925">
        <f t="shared" si="430"/>
        <v>4813937689</v>
      </c>
      <c r="R3925">
        <f t="shared" si="431"/>
        <v>4.1933383153624479</v>
      </c>
      <c r="S3925" t="str">
        <f t="shared" si="432"/>
        <v>Acceptable</v>
      </c>
      <c r="T3925">
        <f>ROUNDUP(C3925,0)</f>
        <v>5</v>
      </c>
      <c r="U3925">
        <f>ROUNDDOWN(C3925,0)</f>
        <v>4</v>
      </c>
      <c r="V3925">
        <f>RIGHT(K3925,2)+2000</f>
        <v>2018</v>
      </c>
      <c r="W3925" t="str">
        <f>INDEX(_xlfn.TEXTSPLIT(K3925,"-"),1,2)</f>
        <v>Jul</v>
      </c>
      <c r="X3925" t="str">
        <f>INDEX(_xlfn.TEXTSPLIT(K3925,"-"),1,1)</f>
        <v>31</v>
      </c>
      <c r="Y3925">
        <f>INDEX(months!B:B,MATCH(Sheet1!W3925,months!A:A,0))</f>
        <v>7</v>
      </c>
      <c r="Z3925">
        <f t="shared" si="433"/>
        <v>43312</v>
      </c>
    </row>
    <row r="3926" spans="1:26" x14ac:dyDescent="0.2">
      <c r="A3926" t="s">
        <v>5573</v>
      </c>
      <c r="B3926" t="s">
        <v>4950</v>
      </c>
      <c r="C3926">
        <v>4.3</v>
      </c>
      <c r="D3926">
        <v>154668</v>
      </c>
      <c r="E3926" t="s">
        <v>46</v>
      </c>
      <c r="F3926" t="s">
        <v>89</v>
      </c>
      <c r="G3926" t="s">
        <v>23</v>
      </c>
      <c r="H3926" t="s">
        <v>24</v>
      </c>
      <c r="I3926" t="s">
        <v>25</v>
      </c>
      <c r="J3926" t="s">
        <v>4951</v>
      </c>
      <c r="K3926" t="s">
        <v>173</v>
      </c>
      <c r="L3926" t="s">
        <v>46</v>
      </c>
      <c r="M3926" t="s">
        <v>46</v>
      </c>
      <c r="N3926">
        <f t="shared" si="427"/>
        <v>0</v>
      </c>
      <c r="O3926" t="str">
        <f t="shared" si="428"/>
        <v>No</v>
      </c>
      <c r="P3926">
        <f t="shared" si="429"/>
        <v>0</v>
      </c>
      <c r="Q3926">
        <f t="shared" si="430"/>
        <v>4813937689</v>
      </c>
      <c r="R3926">
        <f t="shared" si="431"/>
        <v>4.1933383153624479</v>
      </c>
      <c r="S3926" t="str">
        <f t="shared" si="432"/>
        <v>Acceptable</v>
      </c>
      <c r="T3926">
        <f>ROUNDUP(C3926,0)</f>
        <v>5</v>
      </c>
      <c r="U3926">
        <f>ROUNDDOWN(C3926,0)</f>
        <v>4</v>
      </c>
      <c r="V3926">
        <f>RIGHT(K3926,2)+2000</f>
        <v>2018</v>
      </c>
      <c r="W3926" t="str">
        <f>INDEX(_xlfn.TEXTSPLIT(K3926,"-"),1,2)</f>
        <v>Aug</v>
      </c>
      <c r="X3926" t="str">
        <f>INDEX(_xlfn.TEXTSPLIT(K3926,"-"),1,1)</f>
        <v>2</v>
      </c>
      <c r="Y3926">
        <f>INDEX(months!B:B,MATCH(Sheet1!W3926,months!A:A,0))</f>
        <v>8</v>
      </c>
      <c r="Z3926">
        <f t="shared" si="433"/>
        <v>43314</v>
      </c>
    </row>
    <row r="3927" spans="1:26" x14ac:dyDescent="0.2">
      <c r="A3927" t="s">
        <v>5574</v>
      </c>
      <c r="B3927" t="s">
        <v>3070</v>
      </c>
      <c r="C3927">
        <v>4.4000000000000004</v>
      </c>
      <c r="D3927">
        <v>98324</v>
      </c>
      <c r="E3927" t="s">
        <v>1216</v>
      </c>
      <c r="F3927" t="s">
        <v>65</v>
      </c>
      <c r="G3927" t="s">
        <v>23</v>
      </c>
      <c r="H3927" t="s">
        <v>24</v>
      </c>
      <c r="I3927" t="s">
        <v>25</v>
      </c>
      <c r="J3927" t="s">
        <v>2804</v>
      </c>
      <c r="K3927" t="s">
        <v>249</v>
      </c>
      <c r="L3927" t="s">
        <v>5575</v>
      </c>
      <c r="M3927" t="s">
        <v>81</v>
      </c>
      <c r="N3927">
        <f t="shared" si="427"/>
        <v>0</v>
      </c>
      <c r="O3927" t="str">
        <f t="shared" si="428"/>
        <v>No</v>
      </c>
      <c r="P3927">
        <f t="shared" si="429"/>
        <v>0</v>
      </c>
      <c r="Q3927">
        <f t="shared" si="430"/>
        <v>4813937689</v>
      </c>
      <c r="R3927">
        <f t="shared" si="431"/>
        <v>4.1933383153624479</v>
      </c>
      <c r="S3927" t="str">
        <f t="shared" si="432"/>
        <v>Acceptable</v>
      </c>
      <c r="T3927">
        <f>ROUNDUP(C3927,0)</f>
        <v>5</v>
      </c>
      <c r="U3927">
        <f>ROUNDDOWN(C3927,0)</f>
        <v>4</v>
      </c>
      <c r="V3927">
        <f>RIGHT(K3927,2)+2000</f>
        <v>2018</v>
      </c>
      <c r="W3927" t="str">
        <f>INDEX(_xlfn.TEXTSPLIT(K3927,"-"),1,2)</f>
        <v>Jul</v>
      </c>
      <c r="X3927" t="str">
        <f>INDEX(_xlfn.TEXTSPLIT(K3927,"-"),1,1)</f>
        <v>28</v>
      </c>
      <c r="Y3927">
        <f>INDEX(months!B:B,MATCH(Sheet1!W3927,months!A:A,0))</f>
        <v>7</v>
      </c>
      <c r="Z3927">
        <f t="shared" si="433"/>
        <v>43309</v>
      </c>
    </row>
    <row r="3928" spans="1:26" x14ac:dyDescent="0.2">
      <c r="A3928" t="s">
        <v>2020</v>
      </c>
      <c r="B3928" t="s">
        <v>1988</v>
      </c>
      <c r="C3928">
        <v>4.3</v>
      </c>
      <c r="D3928">
        <v>27931</v>
      </c>
      <c r="E3928" t="s">
        <v>108</v>
      </c>
      <c r="F3928" t="s">
        <v>38</v>
      </c>
      <c r="G3928" t="s">
        <v>23</v>
      </c>
      <c r="H3928" t="s">
        <v>24</v>
      </c>
      <c r="I3928" t="s">
        <v>25</v>
      </c>
      <c r="J3928" t="s">
        <v>1989</v>
      </c>
      <c r="K3928" t="s">
        <v>97</v>
      </c>
      <c r="L3928" t="s">
        <v>2021</v>
      </c>
      <c r="M3928" t="s">
        <v>274</v>
      </c>
      <c r="N3928">
        <f t="shared" si="427"/>
        <v>0</v>
      </c>
      <c r="O3928" t="str">
        <f t="shared" si="428"/>
        <v>No</v>
      </c>
      <c r="P3928">
        <f t="shared" si="429"/>
        <v>0</v>
      </c>
      <c r="Q3928">
        <f t="shared" si="430"/>
        <v>4813937689</v>
      </c>
      <c r="R3928">
        <f t="shared" si="431"/>
        <v>4.1933383153624479</v>
      </c>
      <c r="S3928" t="str">
        <f t="shared" si="432"/>
        <v>Acceptable</v>
      </c>
      <c r="T3928">
        <f>ROUNDUP(C3928,0)</f>
        <v>5</v>
      </c>
      <c r="U3928">
        <f>ROUNDDOWN(C3928,0)</f>
        <v>4</v>
      </c>
      <c r="V3928">
        <f>RIGHT(K3928,2)+2000</f>
        <v>2018</v>
      </c>
      <c r="W3928" t="str">
        <f>INDEX(_xlfn.TEXTSPLIT(K3928,"-"),1,2)</f>
        <v>Aug</v>
      </c>
      <c r="X3928" t="str">
        <f>INDEX(_xlfn.TEXTSPLIT(K3928,"-"),1,1)</f>
        <v>3</v>
      </c>
      <c r="Y3928">
        <f>INDEX(months!B:B,MATCH(Sheet1!W3928,months!A:A,0))</f>
        <v>8</v>
      </c>
      <c r="Z3928">
        <f t="shared" si="433"/>
        <v>43315</v>
      </c>
    </row>
    <row r="3929" spans="1:26" x14ac:dyDescent="0.2">
      <c r="A3929" t="s">
        <v>5576</v>
      </c>
      <c r="B3929" t="s">
        <v>2665</v>
      </c>
      <c r="C3929">
        <v>4.3</v>
      </c>
      <c r="D3929">
        <v>47698</v>
      </c>
      <c r="E3929" t="s">
        <v>3905</v>
      </c>
      <c r="F3929" t="s">
        <v>38</v>
      </c>
      <c r="G3929" t="s">
        <v>23</v>
      </c>
      <c r="H3929" t="s">
        <v>24</v>
      </c>
      <c r="I3929" t="s">
        <v>25</v>
      </c>
      <c r="J3929" t="s">
        <v>2824</v>
      </c>
      <c r="K3929" t="s">
        <v>5577</v>
      </c>
      <c r="L3929" t="s">
        <v>5578</v>
      </c>
      <c r="M3929" t="s">
        <v>460</v>
      </c>
      <c r="N3929">
        <f t="shared" si="427"/>
        <v>0</v>
      </c>
      <c r="O3929" t="str">
        <f t="shared" si="428"/>
        <v>No</v>
      </c>
      <c r="P3929">
        <f t="shared" si="429"/>
        <v>0</v>
      </c>
      <c r="Q3929">
        <f t="shared" si="430"/>
        <v>4813937689</v>
      </c>
      <c r="R3929">
        <f t="shared" si="431"/>
        <v>4.1933383153624479</v>
      </c>
      <c r="S3929" t="str">
        <f t="shared" si="432"/>
        <v>Acceptable</v>
      </c>
      <c r="T3929">
        <f>ROUNDUP(C3929,0)</f>
        <v>5</v>
      </c>
      <c r="U3929">
        <f>ROUNDDOWN(C3929,0)</f>
        <v>4</v>
      </c>
      <c r="V3929">
        <f>RIGHT(K3929,2)+2000</f>
        <v>2016</v>
      </c>
      <c r="W3929" t="str">
        <f>INDEX(_xlfn.TEXTSPLIT(K3929,"-"),1,2)</f>
        <v>Apr</v>
      </c>
      <c r="X3929" t="str">
        <f>INDEX(_xlfn.TEXTSPLIT(K3929,"-"),1,1)</f>
        <v>12</v>
      </c>
      <c r="Y3929">
        <f>INDEX(months!B:B,MATCH(Sheet1!W3929,months!A:A,0))</f>
        <v>4</v>
      </c>
      <c r="Z3929">
        <f t="shared" si="433"/>
        <v>42472</v>
      </c>
    </row>
    <row r="3930" spans="1:26" x14ac:dyDescent="0.2">
      <c r="A3930" t="s">
        <v>5247</v>
      </c>
      <c r="B3930" t="s">
        <v>5248</v>
      </c>
      <c r="C3930">
        <v>4.3</v>
      </c>
      <c r="D3930">
        <v>25623548</v>
      </c>
      <c r="E3930" t="s">
        <v>46</v>
      </c>
      <c r="F3930" t="s">
        <v>475</v>
      </c>
      <c r="G3930" t="s">
        <v>23</v>
      </c>
      <c r="H3930" t="s">
        <v>24</v>
      </c>
      <c r="I3930" t="s">
        <v>44</v>
      </c>
      <c r="J3930" t="s">
        <v>5249</v>
      </c>
      <c r="K3930" t="s">
        <v>173</v>
      </c>
      <c r="L3930" t="s">
        <v>46</v>
      </c>
      <c r="M3930" t="s">
        <v>46</v>
      </c>
      <c r="N3930">
        <f t="shared" si="427"/>
        <v>0</v>
      </c>
      <c r="O3930" t="str">
        <f t="shared" si="428"/>
        <v>No</v>
      </c>
      <c r="P3930">
        <f t="shared" si="429"/>
        <v>0</v>
      </c>
      <c r="Q3930">
        <f t="shared" si="430"/>
        <v>4813937689</v>
      </c>
      <c r="R3930">
        <f t="shared" si="431"/>
        <v>4.1933383153624479</v>
      </c>
      <c r="S3930" t="str">
        <f t="shared" si="432"/>
        <v>Acceptable</v>
      </c>
      <c r="T3930">
        <f>ROUNDUP(C3930,0)</f>
        <v>5</v>
      </c>
      <c r="U3930">
        <f>ROUNDDOWN(C3930,0)</f>
        <v>4</v>
      </c>
      <c r="V3930">
        <f>RIGHT(K3930,2)+2000</f>
        <v>2018</v>
      </c>
      <c r="W3930" t="str">
        <f>INDEX(_xlfn.TEXTSPLIT(K3930,"-"),1,2)</f>
        <v>Aug</v>
      </c>
      <c r="X3930" t="str">
        <f>INDEX(_xlfn.TEXTSPLIT(K3930,"-"),1,1)</f>
        <v>2</v>
      </c>
      <c r="Y3930">
        <f>INDEX(months!B:B,MATCH(Sheet1!W3930,months!A:A,0))</f>
        <v>8</v>
      </c>
      <c r="Z3930">
        <f t="shared" si="433"/>
        <v>43314</v>
      </c>
    </row>
    <row r="3931" spans="1:26" x14ac:dyDescent="0.2">
      <c r="A3931" t="s">
        <v>5579</v>
      </c>
      <c r="B3931" t="s">
        <v>2665</v>
      </c>
      <c r="C3931">
        <v>4.3</v>
      </c>
      <c r="D3931">
        <v>133195</v>
      </c>
      <c r="E3931" t="s">
        <v>159</v>
      </c>
      <c r="F3931" t="s">
        <v>38</v>
      </c>
      <c r="G3931" t="s">
        <v>23</v>
      </c>
      <c r="H3931" t="s">
        <v>24</v>
      </c>
      <c r="I3931" t="s">
        <v>25</v>
      </c>
      <c r="J3931" t="s">
        <v>2824</v>
      </c>
      <c r="K3931" t="s">
        <v>1613</v>
      </c>
      <c r="L3931" t="s">
        <v>5580</v>
      </c>
      <c r="M3931" t="s">
        <v>81</v>
      </c>
      <c r="N3931">
        <f t="shared" si="427"/>
        <v>0</v>
      </c>
      <c r="O3931" t="str">
        <f t="shared" si="428"/>
        <v>No</v>
      </c>
      <c r="P3931">
        <f t="shared" si="429"/>
        <v>0</v>
      </c>
      <c r="Q3931">
        <f t="shared" si="430"/>
        <v>4813937689</v>
      </c>
      <c r="R3931">
        <f t="shared" si="431"/>
        <v>4.1933383153624479</v>
      </c>
      <c r="S3931" t="str">
        <f t="shared" si="432"/>
        <v>Acceptable</v>
      </c>
      <c r="T3931">
        <f>ROUNDUP(C3931,0)</f>
        <v>5</v>
      </c>
      <c r="U3931">
        <f>ROUNDDOWN(C3931,0)</f>
        <v>4</v>
      </c>
      <c r="V3931">
        <f>RIGHT(K3931,2)+2000</f>
        <v>2018</v>
      </c>
      <c r="W3931" t="str">
        <f>INDEX(_xlfn.TEXTSPLIT(K3931,"-"),1,2)</f>
        <v>Jun</v>
      </c>
      <c r="X3931" t="str">
        <f>INDEX(_xlfn.TEXTSPLIT(K3931,"-"),1,1)</f>
        <v>11</v>
      </c>
      <c r="Y3931">
        <f>INDEX(months!B:B,MATCH(Sheet1!W3931,months!A:A,0))</f>
        <v>6</v>
      </c>
      <c r="Z3931">
        <f t="shared" si="433"/>
        <v>43262</v>
      </c>
    </row>
    <row r="3932" spans="1:26" x14ac:dyDescent="0.2">
      <c r="A3932" t="s">
        <v>2731</v>
      </c>
      <c r="B3932" t="s">
        <v>3070</v>
      </c>
      <c r="C3932">
        <v>4.3</v>
      </c>
      <c r="D3932">
        <v>1295293</v>
      </c>
      <c r="E3932" t="s">
        <v>159</v>
      </c>
      <c r="F3932" t="s">
        <v>448</v>
      </c>
      <c r="G3932" t="s">
        <v>23</v>
      </c>
      <c r="H3932" t="s">
        <v>24</v>
      </c>
      <c r="I3932" t="s">
        <v>25</v>
      </c>
      <c r="J3932" t="s">
        <v>2694</v>
      </c>
      <c r="K3932" t="s">
        <v>2732</v>
      </c>
      <c r="L3932" t="s">
        <v>119</v>
      </c>
      <c r="M3932" t="s">
        <v>81</v>
      </c>
      <c r="N3932">
        <f t="shared" si="427"/>
        <v>0</v>
      </c>
      <c r="O3932" t="str">
        <f t="shared" si="428"/>
        <v>No</v>
      </c>
      <c r="P3932">
        <f t="shared" si="429"/>
        <v>0</v>
      </c>
      <c r="Q3932">
        <f t="shared" si="430"/>
        <v>4813937689</v>
      </c>
      <c r="R3932">
        <f t="shared" si="431"/>
        <v>4.1933383153624479</v>
      </c>
      <c r="S3932" t="str">
        <f t="shared" si="432"/>
        <v>Acceptable</v>
      </c>
      <c r="T3932">
        <f>ROUNDUP(C3932,0)</f>
        <v>5</v>
      </c>
      <c r="U3932">
        <f>ROUNDDOWN(C3932,0)</f>
        <v>4</v>
      </c>
      <c r="V3932">
        <f>RIGHT(K3932,2)+2000</f>
        <v>2018</v>
      </c>
      <c r="W3932" t="str">
        <f>INDEX(_xlfn.TEXTSPLIT(K3932,"-"),1,2)</f>
        <v>Apr</v>
      </c>
      <c r="X3932" t="str">
        <f>INDEX(_xlfn.TEXTSPLIT(K3932,"-"),1,1)</f>
        <v>11</v>
      </c>
      <c r="Y3932">
        <f>INDEX(months!B:B,MATCH(Sheet1!W3932,months!A:A,0))</f>
        <v>4</v>
      </c>
      <c r="Z3932">
        <f t="shared" si="433"/>
        <v>43201</v>
      </c>
    </row>
    <row r="3933" spans="1:26" x14ac:dyDescent="0.2">
      <c r="A3933" t="s">
        <v>5581</v>
      </c>
      <c r="B3933" t="s">
        <v>3070</v>
      </c>
      <c r="C3933">
        <v>4.4000000000000004</v>
      </c>
      <c r="D3933">
        <v>17069</v>
      </c>
      <c r="E3933" t="s">
        <v>2243</v>
      </c>
      <c r="F3933" t="s">
        <v>32</v>
      </c>
      <c r="G3933" t="s">
        <v>23</v>
      </c>
      <c r="H3933" t="s">
        <v>24</v>
      </c>
      <c r="I3933" t="s">
        <v>124</v>
      </c>
      <c r="J3933" t="s">
        <v>2868</v>
      </c>
      <c r="K3933" t="s">
        <v>39</v>
      </c>
      <c r="L3933" t="s">
        <v>5582</v>
      </c>
      <c r="M3933" t="s">
        <v>274</v>
      </c>
      <c r="N3933">
        <f t="shared" si="427"/>
        <v>0</v>
      </c>
      <c r="O3933" t="str">
        <f t="shared" si="428"/>
        <v>No</v>
      </c>
      <c r="P3933">
        <f t="shared" si="429"/>
        <v>0</v>
      </c>
      <c r="Q3933">
        <f t="shared" si="430"/>
        <v>4813937689</v>
      </c>
      <c r="R3933">
        <f t="shared" si="431"/>
        <v>4.1933383153624479</v>
      </c>
      <c r="S3933" t="str">
        <f t="shared" si="432"/>
        <v>Acceptable</v>
      </c>
      <c r="T3933">
        <f>ROUNDUP(C3933,0)</f>
        <v>5</v>
      </c>
      <c r="U3933">
        <f>ROUNDDOWN(C3933,0)</f>
        <v>4</v>
      </c>
      <c r="V3933">
        <f>RIGHT(K3933,2)+2000</f>
        <v>2018</v>
      </c>
      <c r="W3933" t="str">
        <f>INDEX(_xlfn.TEXTSPLIT(K3933,"-"),1,2)</f>
        <v>Aug</v>
      </c>
      <c r="X3933" t="str">
        <f>INDEX(_xlfn.TEXTSPLIT(K3933,"-"),1,1)</f>
        <v>1</v>
      </c>
      <c r="Y3933">
        <f>INDEX(months!B:B,MATCH(Sheet1!W3933,months!A:A,0))</f>
        <v>8</v>
      </c>
      <c r="Z3933">
        <f t="shared" si="433"/>
        <v>43313</v>
      </c>
    </row>
    <row r="3934" spans="1:26" x14ac:dyDescent="0.2">
      <c r="A3934" t="s">
        <v>5583</v>
      </c>
      <c r="B3934" t="s">
        <v>4950</v>
      </c>
      <c r="C3934">
        <v>4.2</v>
      </c>
      <c r="D3934">
        <v>145088</v>
      </c>
      <c r="E3934" t="s">
        <v>172</v>
      </c>
      <c r="F3934" t="s">
        <v>89</v>
      </c>
      <c r="G3934" t="s">
        <v>23</v>
      </c>
      <c r="H3934" t="s">
        <v>24</v>
      </c>
      <c r="I3934" t="s">
        <v>25</v>
      </c>
      <c r="J3934" t="s">
        <v>4951</v>
      </c>
      <c r="K3934" t="s">
        <v>306</v>
      </c>
      <c r="L3934" t="s">
        <v>5584</v>
      </c>
      <c r="M3934" t="s">
        <v>54</v>
      </c>
      <c r="N3934">
        <f t="shared" si="427"/>
        <v>0</v>
      </c>
      <c r="O3934" t="str">
        <f t="shared" si="428"/>
        <v>No</v>
      </c>
      <c r="P3934">
        <f t="shared" si="429"/>
        <v>0</v>
      </c>
      <c r="Q3934">
        <f t="shared" si="430"/>
        <v>4813937689</v>
      </c>
      <c r="R3934">
        <f t="shared" si="431"/>
        <v>4.1933383153624479</v>
      </c>
      <c r="S3934" t="str">
        <f t="shared" si="432"/>
        <v>Acceptable</v>
      </c>
      <c r="T3934">
        <f>ROUNDUP(C3934,0)</f>
        <v>5</v>
      </c>
      <c r="U3934">
        <f>ROUNDDOWN(C3934,0)</f>
        <v>4</v>
      </c>
      <c r="V3934">
        <f>RIGHT(K3934,2)+2000</f>
        <v>2018</v>
      </c>
      <c r="W3934" t="str">
        <f>INDEX(_xlfn.TEXTSPLIT(K3934,"-"),1,2)</f>
        <v>Jul</v>
      </c>
      <c r="X3934" t="str">
        <f>INDEX(_xlfn.TEXTSPLIT(K3934,"-"),1,1)</f>
        <v>23</v>
      </c>
      <c r="Y3934">
        <f>INDEX(months!B:B,MATCH(Sheet1!W3934,months!A:A,0))</f>
        <v>7</v>
      </c>
      <c r="Z3934">
        <f t="shared" si="433"/>
        <v>43304</v>
      </c>
    </row>
    <row r="3935" spans="1:26" x14ac:dyDescent="0.2">
      <c r="A3935" t="s">
        <v>5585</v>
      </c>
      <c r="B3935" t="s">
        <v>3070</v>
      </c>
      <c r="C3935">
        <v>4.9000000000000004</v>
      </c>
      <c r="D3935">
        <v>46253</v>
      </c>
      <c r="E3935" t="s">
        <v>215</v>
      </c>
      <c r="F3935" t="s">
        <v>32</v>
      </c>
      <c r="G3935" t="s">
        <v>23</v>
      </c>
      <c r="H3935" t="s">
        <v>24</v>
      </c>
      <c r="I3935" t="s">
        <v>124</v>
      </c>
      <c r="J3935" t="s">
        <v>2804</v>
      </c>
      <c r="K3935" t="s">
        <v>1610</v>
      </c>
      <c r="L3935" t="s">
        <v>236</v>
      </c>
      <c r="M3935" t="s">
        <v>86</v>
      </c>
      <c r="N3935">
        <f t="shared" si="427"/>
        <v>0</v>
      </c>
      <c r="O3935" t="str">
        <f t="shared" si="428"/>
        <v>No</v>
      </c>
      <c r="P3935">
        <f t="shared" si="429"/>
        <v>0</v>
      </c>
      <c r="Q3935">
        <f t="shared" si="430"/>
        <v>4813937689</v>
      </c>
      <c r="R3935">
        <f t="shared" si="431"/>
        <v>4.1933383153624479</v>
      </c>
      <c r="S3935" t="str">
        <f t="shared" si="432"/>
        <v>Acceptable</v>
      </c>
      <c r="T3935">
        <f>ROUNDUP(C3935,0)</f>
        <v>5</v>
      </c>
      <c r="U3935">
        <f>ROUNDDOWN(C3935,0)</f>
        <v>4</v>
      </c>
      <c r="V3935">
        <f>RIGHT(K3935,2)+2000</f>
        <v>2018</v>
      </c>
      <c r="W3935" t="str">
        <f>INDEX(_xlfn.TEXTSPLIT(K3935,"-"),1,2)</f>
        <v>Feb</v>
      </c>
      <c r="X3935" t="str">
        <f>INDEX(_xlfn.TEXTSPLIT(K3935,"-"),1,1)</f>
        <v>7</v>
      </c>
      <c r="Y3935">
        <f>INDEX(months!B:B,MATCH(Sheet1!W3935,months!A:A,0))</f>
        <v>2</v>
      </c>
      <c r="Z3935">
        <f t="shared" si="433"/>
        <v>43138</v>
      </c>
    </row>
    <row r="3936" spans="1:26" x14ac:dyDescent="0.2">
      <c r="A3936" t="s">
        <v>4949</v>
      </c>
      <c r="B3936" t="s">
        <v>4950</v>
      </c>
      <c r="C3936">
        <v>4.5</v>
      </c>
      <c r="D3936">
        <v>2078744</v>
      </c>
      <c r="E3936" t="s">
        <v>46</v>
      </c>
      <c r="F3936" t="s">
        <v>799</v>
      </c>
      <c r="G3936" t="s">
        <v>23</v>
      </c>
      <c r="H3936" t="s">
        <v>24</v>
      </c>
      <c r="I3936" t="s">
        <v>25</v>
      </c>
      <c r="J3936" t="s">
        <v>4951</v>
      </c>
      <c r="K3936" t="s">
        <v>169</v>
      </c>
      <c r="L3936" t="s">
        <v>4952</v>
      </c>
      <c r="M3936" t="s">
        <v>54</v>
      </c>
      <c r="N3936">
        <f t="shared" si="427"/>
        <v>0</v>
      </c>
      <c r="O3936" t="str">
        <f t="shared" si="428"/>
        <v>No</v>
      </c>
      <c r="P3936">
        <f t="shared" si="429"/>
        <v>0</v>
      </c>
      <c r="Q3936">
        <f t="shared" si="430"/>
        <v>4813937689</v>
      </c>
      <c r="R3936">
        <f t="shared" si="431"/>
        <v>4.1933383153624479</v>
      </c>
      <c r="S3936" t="str">
        <f t="shared" si="432"/>
        <v>Acceptable</v>
      </c>
      <c r="T3936">
        <f>ROUNDUP(C3936,0)</f>
        <v>5</v>
      </c>
      <c r="U3936">
        <f>ROUNDDOWN(C3936,0)</f>
        <v>4</v>
      </c>
      <c r="V3936">
        <f>RIGHT(K3936,2)+2000</f>
        <v>2018</v>
      </c>
      <c r="W3936" t="str">
        <f>INDEX(_xlfn.TEXTSPLIT(K3936,"-"),1,2)</f>
        <v>Jul</v>
      </c>
      <c r="X3936" t="str">
        <f>INDEX(_xlfn.TEXTSPLIT(K3936,"-"),1,1)</f>
        <v>11</v>
      </c>
      <c r="Y3936">
        <f>INDEX(months!B:B,MATCH(Sheet1!W3936,months!A:A,0))</f>
        <v>7</v>
      </c>
      <c r="Z3936">
        <f t="shared" si="433"/>
        <v>43292</v>
      </c>
    </row>
    <row r="3937" spans="1:26" x14ac:dyDescent="0.2">
      <c r="A3937" t="s">
        <v>5586</v>
      </c>
      <c r="B3937" t="s">
        <v>3070</v>
      </c>
      <c r="C3937">
        <v>4.5999999999999996</v>
      </c>
      <c r="D3937">
        <v>111741</v>
      </c>
      <c r="E3937" t="s">
        <v>870</v>
      </c>
      <c r="F3937" t="s">
        <v>38</v>
      </c>
      <c r="G3937" t="s">
        <v>23</v>
      </c>
      <c r="H3937" t="s">
        <v>24</v>
      </c>
      <c r="I3937" t="s">
        <v>44</v>
      </c>
      <c r="J3937" t="s">
        <v>2804</v>
      </c>
      <c r="K3937" t="s">
        <v>2799</v>
      </c>
      <c r="L3937" t="s">
        <v>365</v>
      </c>
      <c r="M3937" t="s">
        <v>86</v>
      </c>
      <c r="N3937">
        <f t="shared" si="427"/>
        <v>0</v>
      </c>
      <c r="O3937" t="str">
        <f t="shared" si="428"/>
        <v>No</v>
      </c>
      <c r="P3937">
        <f t="shared" si="429"/>
        <v>0</v>
      </c>
      <c r="Q3937">
        <f t="shared" si="430"/>
        <v>4813937689</v>
      </c>
      <c r="R3937">
        <f t="shared" si="431"/>
        <v>4.1933383153624479</v>
      </c>
      <c r="S3937" t="str">
        <f t="shared" si="432"/>
        <v>Acceptable</v>
      </c>
      <c r="T3937">
        <f>ROUNDUP(C3937,0)</f>
        <v>5</v>
      </c>
      <c r="U3937">
        <f>ROUNDDOWN(C3937,0)</f>
        <v>4</v>
      </c>
      <c r="V3937">
        <f>RIGHT(K3937,2)+2000</f>
        <v>2018</v>
      </c>
      <c r="W3937" t="str">
        <f>INDEX(_xlfn.TEXTSPLIT(K3937,"-"),1,2)</f>
        <v>Feb</v>
      </c>
      <c r="X3937" t="str">
        <f>INDEX(_xlfn.TEXTSPLIT(K3937,"-"),1,1)</f>
        <v>27</v>
      </c>
      <c r="Y3937">
        <f>INDEX(months!B:B,MATCH(Sheet1!W3937,months!A:A,0))</f>
        <v>2</v>
      </c>
      <c r="Z3937">
        <f t="shared" si="433"/>
        <v>43158</v>
      </c>
    </row>
    <row r="3938" spans="1:26" x14ac:dyDescent="0.2">
      <c r="A3938" t="s">
        <v>2987</v>
      </c>
      <c r="B3938" t="s">
        <v>2665</v>
      </c>
      <c r="C3938">
        <v>4.5999999999999996</v>
      </c>
      <c r="D3938">
        <v>515240</v>
      </c>
      <c r="E3938" t="s">
        <v>1146</v>
      </c>
      <c r="F3938" t="s">
        <v>89</v>
      </c>
      <c r="G3938" t="s">
        <v>23</v>
      </c>
      <c r="H3938" t="s">
        <v>24</v>
      </c>
      <c r="I3938" t="s">
        <v>25</v>
      </c>
      <c r="J3938" t="s">
        <v>2684</v>
      </c>
      <c r="K3938" t="s">
        <v>364</v>
      </c>
      <c r="L3938" t="s">
        <v>227</v>
      </c>
      <c r="M3938" t="s">
        <v>86</v>
      </c>
      <c r="N3938">
        <f t="shared" si="427"/>
        <v>0</v>
      </c>
      <c r="O3938" t="str">
        <f t="shared" si="428"/>
        <v>No</v>
      </c>
      <c r="P3938">
        <f t="shared" si="429"/>
        <v>0</v>
      </c>
      <c r="Q3938">
        <f t="shared" si="430"/>
        <v>4813937689</v>
      </c>
      <c r="R3938">
        <f t="shared" si="431"/>
        <v>4.1933383153624479</v>
      </c>
      <c r="S3938" t="str">
        <f t="shared" si="432"/>
        <v>Acceptable</v>
      </c>
      <c r="T3938">
        <f>ROUNDUP(C3938,0)</f>
        <v>5</v>
      </c>
      <c r="U3938">
        <f>ROUNDDOWN(C3938,0)</f>
        <v>4</v>
      </c>
      <c r="V3938">
        <f>RIGHT(K3938,2)+2000</f>
        <v>2018</v>
      </c>
      <c r="W3938" t="str">
        <f>INDEX(_xlfn.TEXTSPLIT(K3938,"-"),1,2)</f>
        <v>Jun</v>
      </c>
      <c r="X3938" t="str">
        <f>INDEX(_xlfn.TEXTSPLIT(K3938,"-"),1,1)</f>
        <v>5</v>
      </c>
      <c r="Y3938">
        <f>INDEX(months!B:B,MATCH(Sheet1!W3938,months!A:A,0))</f>
        <v>6</v>
      </c>
      <c r="Z3938">
        <f t="shared" si="433"/>
        <v>43256</v>
      </c>
    </row>
    <row r="3939" spans="1:26" x14ac:dyDescent="0.2">
      <c r="A3939" t="s">
        <v>5587</v>
      </c>
      <c r="B3939" t="s">
        <v>1790</v>
      </c>
      <c r="C3939">
        <v>4.5999999999999996</v>
      </c>
      <c r="D3939">
        <v>49275</v>
      </c>
      <c r="E3939" t="s">
        <v>2867</v>
      </c>
      <c r="F3939" t="s">
        <v>32</v>
      </c>
      <c r="G3939" t="s">
        <v>23</v>
      </c>
      <c r="H3939" t="s">
        <v>24</v>
      </c>
      <c r="I3939" t="s">
        <v>25</v>
      </c>
      <c r="J3939" t="s">
        <v>1791</v>
      </c>
      <c r="K3939" t="s">
        <v>410</v>
      </c>
      <c r="L3939" t="s">
        <v>5588</v>
      </c>
      <c r="M3939" t="s">
        <v>54</v>
      </c>
      <c r="N3939">
        <f t="shared" si="427"/>
        <v>0</v>
      </c>
      <c r="O3939" t="str">
        <f t="shared" si="428"/>
        <v>No</v>
      </c>
      <c r="P3939">
        <f t="shared" si="429"/>
        <v>0</v>
      </c>
      <c r="Q3939">
        <f t="shared" si="430"/>
        <v>4813937689</v>
      </c>
      <c r="R3939">
        <f t="shared" si="431"/>
        <v>4.1933383153624479</v>
      </c>
      <c r="S3939" t="str">
        <f t="shared" si="432"/>
        <v>Acceptable</v>
      </c>
      <c r="T3939">
        <f>ROUNDUP(C3939,0)</f>
        <v>5</v>
      </c>
      <c r="U3939">
        <f>ROUNDDOWN(C3939,0)</f>
        <v>4</v>
      </c>
      <c r="V3939">
        <f>RIGHT(K3939,2)+2000</f>
        <v>2018</v>
      </c>
      <c r="W3939" t="str">
        <f>INDEX(_xlfn.TEXTSPLIT(K3939,"-"),1,2)</f>
        <v>Jul</v>
      </c>
      <c r="X3939" t="str">
        <f>INDEX(_xlfn.TEXTSPLIT(K3939,"-"),1,1)</f>
        <v>17</v>
      </c>
      <c r="Y3939">
        <f>INDEX(months!B:B,MATCH(Sheet1!W3939,months!A:A,0))</f>
        <v>7</v>
      </c>
      <c r="Z3939">
        <f t="shared" si="433"/>
        <v>43298</v>
      </c>
    </row>
    <row r="3940" spans="1:26" x14ac:dyDescent="0.2">
      <c r="A3940" t="s">
        <v>5589</v>
      </c>
      <c r="B3940" t="s">
        <v>2665</v>
      </c>
      <c r="C3940">
        <v>3.4</v>
      </c>
      <c r="D3940">
        <v>29265</v>
      </c>
      <c r="E3940" t="s">
        <v>108</v>
      </c>
      <c r="F3940" t="s">
        <v>65</v>
      </c>
      <c r="G3940" t="s">
        <v>23</v>
      </c>
      <c r="H3940" t="s">
        <v>24</v>
      </c>
      <c r="I3940" t="s">
        <v>25</v>
      </c>
      <c r="J3940" t="s">
        <v>2813</v>
      </c>
      <c r="K3940" t="s">
        <v>5590</v>
      </c>
      <c r="L3940" t="s">
        <v>164</v>
      </c>
      <c r="M3940" t="s">
        <v>29</v>
      </c>
      <c r="N3940">
        <f t="shared" si="427"/>
        <v>0</v>
      </c>
      <c r="O3940" t="str">
        <f t="shared" si="428"/>
        <v>No</v>
      </c>
      <c r="P3940">
        <f t="shared" si="429"/>
        <v>0</v>
      </c>
      <c r="Q3940">
        <f t="shared" si="430"/>
        <v>4813937689</v>
      </c>
      <c r="R3940">
        <f t="shared" si="431"/>
        <v>4.1933383153624479</v>
      </c>
      <c r="S3940" t="str">
        <f t="shared" si="432"/>
        <v>Acceptable</v>
      </c>
      <c r="T3940">
        <f>ROUNDUP(C3940,0)</f>
        <v>4</v>
      </c>
      <c r="U3940">
        <f>ROUNDDOWN(C3940,0)</f>
        <v>3</v>
      </c>
      <c r="V3940">
        <f>RIGHT(K3940,2)+2000</f>
        <v>2017</v>
      </c>
      <c r="W3940" t="str">
        <f>INDEX(_xlfn.TEXTSPLIT(K3940,"-"),1,2)</f>
        <v>May</v>
      </c>
      <c r="X3940" t="str">
        <f>INDEX(_xlfn.TEXTSPLIT(K3940,"-"),1,1)</f>
        <v>19</v>
      </c>
      <c r="Y3940">
        <f>INDEX(months!B:B,MATCH(Sheet1!W3940,months!A:A,0))</f>
        <v>5</v>
      </c>
      <c r="Z3940">
        <f t="shared" si="433"/>
        <v>42874</v>
      </c>
    </row>
    <row r="3941" spans="1:26" x14ac:dyDescent="0.2">
      <c r="A3941" t="s">
        <v>5591</v>
      </c>
      <c r="B3941" t="s">
        <v>4310</v>
      </c>
      <c r="C3941">
        <v>3.8</v>
      </c>
      <c r="D3941">
        <v>85763</v>
      </c>
      <c r="E3941" t="s">
        <v>93</v>
      </c>
      <c r="F3941" t="s">
        <v>65</v>
      </c>
      <c r="G3941" t="s">
        <v>23</v>
      </c>
      <c r="H3941" t="s">
        <v>24</v>
      </c>
      <c r="I3941" t="s">
        <v>25</v>
      </c>
      <c r="J3941" t="s">
        <v>2718</v>
      </c>
      <c r="K3941" t="s">
        <v>3332</v>
      </c>
      <c r="L3941" t="s">
        <v>5592</v>
      </c>
      <c r="M3941" t="s">
        <v>72</v>
      </c>
      <c r="N3941">
        <f t="shared" si="427"/>
        <v>0</v>
      </c>
      <c r="O3941" t="str">
        <f t="shared" si="428"/>
        <v>No</v>
      </c>
      <c r="P3941">
        <f t="shared" si="429"/>
        <v>0</v>
      </c>
      <c r="Q3941">
        <f t="shared" si="430"/>
        <v>4813937689</v>
      </c>
      <c r="R3941">
        <f t="shared" si="431"/>
        <v>4.1933383153624479</v>
      </c>
      <c r="S3941" t="str">
        <f t="shared" si="432"/>
        <v>Acceptable</v>
      </c>
      <c r="T3941">
        <f>ROUNDUP(C3941,0)</f>
        <v>4</v>
      </c>
      <c r="U3941">
        <f>ROUNDDOWN(C3941,0)</f>
        <v>3</v>
      </c>
      <c r="V3941">
        <f>RIGHT(K3941,2)+2000</f>
        <v>2015</v>
      </c>
      <c r="W3941" t="str">
        <f>INDEX(_xlfn.TEXTSPLIT(K3941,"-"),1,2)</f>
        <v>Aug</v>
      </c>
      <c r="X3941" t="str">
        <f>INDEX(_xlfn.TEXTSPLIT(K3941,"-"),1,1)</f>
        <v>24</v>
      </c>
      <c r="Y3941">
        <f>INDEX(months!B:B,MATCH(Sheet1!W3941,months!A:A,0))</f>
        <v>8</v>
      </c>
      <c r="Z3941">
        <f t="shared" si="433"/>
        <v>42240</v>
      </c>
    </row>
    <row r="3942" spans="1:26" x14ac:dyDescent="0.2">
      <c r="A3942" t="s">
        <v>2740</v>
      </c>
      <c r="B3942" t="s">
        <v>2665</v>
      </c>
      <c r="C3942">
        <v>4.4000000000000004</v>
      </c>
      <c r="D3942">
        <v>4918776</v>
      </c>
      <c r="E3942" t="s">
        <v>46</v>
      </c>
      <c r="F3942" t="s">
        <v>448</v>
      </c>
      <c r="G3942" t="s">
        <v>23</v>
      </c>
      <c r="H3942" t="s">
        <v>24</v>
      </c>
      <c r="I3942" t="s">
        <v>124</v>
      </c>
      <c r="J3942" t="s">
        <v>2669</v>
      </c>
      <c r="K3942" t="s">
        <v>538</v>
      </c>
      <c r="L3942" t="s">
        <v>46</v>
      </c>
      <c r="M3942" t="s">
        <v>46</v>
      </c>
      <c r="N3942">
        <f t="shared" si="427"/>
        <v>0</v>
      </c>
      <c r="O3942" t="str">
        <f t="shared" si="428"/>
        <v>No</v>
      </c>
      <c r="P3942">
        <f t="shared" si="429"/>
        <v>0</v>
      </c>
      <c r="Q3942">
        <f t="shared" si="430"/>
        <v>4813937689</v>
      </c>
      <c r="R3942">
        <f t="shared" si="431"/>
        <v>4.1933383153624479</v>
      </c>
      <c r="S3942" t="str">
        <f t="shared" si="432"/>
        <v>Acceptable</v>
      </c>
      <c r="T3942">
        <f>ROUNDUP(C3942,0)</f>
        <v>5</v>
      </c>
      <c r="U3942">
        <f>ROUNDDOWN(C3942,0)</f>
        <v>4</v>
      </c>
      <c r="V3942">
        <f>RIGHT(K3942,2)+2000</f>
        <v>2018</v>
      </c>
      <c r="W3942" t="str">
        <f>INDEX(_xlfn.TEXTSPLIT(K3942,"-"),1,2)</f>
        <v>Jun</v>
      </c>
      <c r="X3942" t="str">
        <f>INDEX(_xlfn.TEXTSPLIT(K3942,"-"),1,1)</f>
        <v>15</v>
      </c>
      <c r="Y3942">
        <f>INDEX(months!B:B,MATCH(Sheet1!W3942,months!A:A,0))</f>
        <v>6</v>
      </c>
      <c r="Z3942">
        <f t="shared" si="433"/>
        <v>43266</v>
      </c>
    </row>
    <row r="3943" spans="1:26" x14ac:dyDescent="0.2">
      <c r="A3943" t="s">
        <v>5593</v>
      </c>
      <c r="B3943" t="s">
        <v>447</v>
      </c>
      <c r="C3943">
        <v>4.7</v>
      </c>
      <c r="D3943">
        <v>2440695</v>
      </c>
      <c r="E3943" t="s">
        <v>46</v>
      </c>
      <c r="F3943" t="s">
        <v>448</v>
      </c>
      <c r="G3943" t="s">
        <v>23</v>
      </c>
      <c r="H3943" t="s">
        <v>24</v>
      </c>
      <c r="I3943" t="s">
        <v>44</v>
      </c>
      <c r="J3943" t="s">
        <v>449</v>
      </c>
      <c r="K3943" t="s">
        <v>173</v>
      </c>
      <c r="L3943" t="s">
        <v>46</v>
      </c>
      <c r="M3943" t="s">
        <v>46</v>
      </c>
      <c r="N3943">
        <f t="shared" si="427"/>
        <v>0</v>
      </c>
      <c r="O3943" t="str">
        <f t="shared" si="428"/>
        <v>No</v>
      </c>
      <c r="P3943">
        <f t="shared" si="429"/>
        <v>0</v>
      </c>
      <c r="Q3943">
        <f t="shared" si="430"/>
        <v>4813937689</v>
      </c>
      <c r="R3943">
        <f t="shared" si="431"/>
        <v>4.1933383153624479</v>
      </c>
      <c r="S3943" t="str">
        <f t="shared" si="432"/>
        <v>Acceptable</v>
      </c>
      <c r="T3943">
        <f>ROUNDUP(C3943,0)</f>
        <v>5</v>
      </c>
      <c r="U3943">
        <f>ROUNDDOWN(C3943,0)</f>
        <v>4</v>
      </c>
      <c r="V3943">
        <f>RIGHT(K3943,2)+2000</f>
        <v>2018</v>
      </c>
      <c r="W3943" t="str">
        <f>INDEX(_xlfn.TEXTSPLIT(K3943,"-"),1,2)</f>
        <v>Aug</v>
      </c>
      <c r="X3943" t="str">
        <f>INDEX(_xlfn.TEXTSPLIT(K3943,"-"),1,1)</f>
        <v>2</v>
      </c>
      <c r="Y3943">
        <f>INDEX(months!B:B,MATCH(Sheet1!W3943,months!A:A,0))</f>
        <v>8</v>
      </c>
      <c r="Z3943">
        <f t="shared" si="433"/>
        <v>43314</v>
      </c>
    </row>
    <row r="3944" spans="1:26" x14ac:dyDescent="0.2">
      <c r="A3944" t="s">
        <v>5594</v>
      </c>
      <c r="B3944" t="s">
        <v>3070</v>
      </c>
      <c r="C3944">
        <v>4.5999999999999996</v>
      </c>
      <c r="D3944">
        <v>137198</v>
      </c>
      <c r="E3944" t="s">
        <v>2900</v>
      </c>
      <c r="F3944" t="s">
        <v>38</v>
      </c>
      <c r="G3944" t="s">
        <v>23</v>
      </c>
      <c r="H3944" t="s">
        <v>24</v>
      </c>
      <c r="I3944" t="s">
        <v>124</v>
      </c>
      <c r="J3944" t="s">
        <v>2804</v>
      </c>
      <c r="K3944" t="s">
        <v>5530</v>
      </c>
      <c r="L3944" t="s">
        <v>1281</v>
      </c>
      <c r="M3944" t="s">
        <v>86</v>
      </c>
      <c r="N3944">
        <f t="shared" si="427"/>
        <v>0</v>
      </c>
      <c r="O3944" t="str">
        <f t="shared" si="428"/>
        <v>No</v>
      </c>
      <c r="P3944">
        <f t="shared" si="429"/>
        <v>0</v>
      </c>
      <c r="Q3944">
        <f t="shared" si="430"/>
        <v>4813937689</v>
      </c>
      <c r="R3944">
        <f t="shared" si="431"/>
        <v>4.1933383153624479</v>
      </c>
      <c r="S3944" t="str">
        <f t="shared" si="432"/>
        <v>Acceptable</v>
      </c>
      <c r="T3944">
        <f>ROUNDUP(C3944,0)</f>
        <v>5</v>
      </c>
      <c r="U3944">
        <f>ROUNDDOWN(C3944,0)</f>
        <v>4</v>
      </c>
      <c r="V3944">
        <f>RIGHT(K3944,2)+2000</f>
        <v>2018</v>
      </c>
      <c r="W3944" t="str">
        <f>INDEX(_xlfn.TEXTSPLIT(K3944,"-"),1,2)</f>
        <v>Apr</v>
      </c>
      <c r="X3944" t="str">
        <f>INDEX(_xlfn.TEXTSPLIT(K3944,"-"),1,1)</f>
        <v>22</v>
      </c>
      <c r="Y3944">
        <f>INDEX(months!B:B,MATCH(Sheet1!W3944,months!A:A,0))</f>
        <v>4</v>
      </c>
      <c r="Z3944">
        <f t="shared" si="433"/>
        <v>43212</v>
      </c>
    </row>
    <row r="3945" spans="1:26" x14ac:dyDescent="0.2">
      <c r="A3945" t="s">
        <v>3826</v>
      </c>
      <c r="B3945" t="s">
        <v>3827</v>
      </c>
      <c r="C3945">
        <v>4.0999999999999996</v>
      </c>
      <c r="D3945">
        <v>78128208</v>
      </c>
      <c r="E3945" t="s">
        <v>46</v>
      </c>
      <c r="F3945" t="s">
        <v>475</v>
      </c>
      <c r="G3945" t="s">
        <v>23</v>
      </c>
      <c r="H3945" t="s">
        <v>24</v>
      </c>
      <c r="I3945" t="s">
        <v>44</v>
      </c>
      <c r="J3945" t="s">
        <v>3828</v>
      </c>
      <c r="K3945" t="s">
        <v>97</v>
      </c>
      <c r="L3945" t="s">
        <v>46</v>
      </c>
      <c r="M3945" t="s">
        <v>46</v>
      </c>
      <c r="N3945">
        <f t="shared" si="427"/>
        <v>0</v>
      </c>
      <c r="O3945" t="str">
        <f t="shared" si="428"/>
        <v>No</v>
      </c>
      <c r="P3945">
        <f t="shared" si="429"/>
        <v>0</v>
      </c>
      <c r="Q3945">
        <f t="shared" si="430"/>
        <v>4813937689</v>
      </c>
      <c r="R3945">
        <f t="shared" si="431"/>
        <v>4.1933383153624479</v>
      </c>
      <c r="S3945" t="str">
        <f t="shared" si="432"/>
        <v>Acceptable</v>
      </c>
      <c r="T3945">
        <f>ROUNDUP(C3945,0)</f>
        <v>5</v>
      </c>
      <c r="U3945">
        <f>ROUNDDOWN(C3945,0)</f>
        <v>4</v>
      </c>
      <c r="V3945">
        <f>RIGHT(K3945,2)+2000</f>
        <v>2018</v>
      </c>
      <c r="W3945" t="str">
        <f>INDEX(_xlfn.TEXTSPLIT(K3945,"-"),1,2)</f>
        <v>Aug</v>
      </c>
      <c r="X3945" t="str">
        <f>INDEX(_xlfn.TEXTSPLIT(K3945,"-"),1,1)</f>
        <v>3</v>
      </c>
      <c r="Y3945">
        <f>INDEX(months!B:B,MATCH(Sheet1!W3945,months!A:A,0))</f>
        <v>8</v>
      </c>
      <c r="Z3945">
        <f t="shared" si="433"/>
        <v>43315</v>
      </c>
    </row>
    <row r="3946" spans="1:26" x14ac:dyDescent="0.2">
      <c r="A3946" t="s">
        <v>5595</v>
      </c>
      <c r="B3946" t="s">
        <v>2665</v>
      </c>
      <c r="C3946">
        <v>3.8</v>
      </c>
      <c r="D3946">
        <v>22191</v>
      </c>
      <c r="E3946" t="s">
        <v>1087</v>
      </c>
      <c r="F3946" t="s">
        <v>65</v>
      </c>
      <c r="G3946" t="s">
        <v>23</v>
      </c>
      <c r="H3946" t="s">
        <v>24</v>
      </c>
      <c r="I3946" t="s">
        <v>25</v>
      </c>
      <c r="J3946" t="s">
        <v>2824</v>
      </c>
      <c r="K3946" t="s">
        <v>5596</v>
      </c>
      <c r="L3946" t="s">
        <v>53</v>
      </c>
      <c r="M3946" t="s">
        <v>60</v>
      </c>
      <c r="N3946">
        <f t="shared" si="427"/>
        <v>0</v>
      </c>
      <c r="O3946" t="str">
        <f t="shared" si="428"/>
        <v>No</v>
      </c>
      <c r="P3946">
        <f t="shared" si="429"/>
        <v>0</v>
      </c>
      <c r="Q3946">
        <f t="shared" si="430"/>
        <v>4813937689</v>
      </c>
      <c r="R3946">
        <f t="shared" si="431"/>
        <v>4.1933383153624479</v>
      </c>
      <c r="S3946" t="str">
        <f t="shared" si="432"/>
        <v>Acceptable</v>
      </c>
      <c r="T3946">
        <f>ROUNDUP(C3946,0)</f>
        <v>4</v>
      </c>
      <c r="U3946">
        <f>ROUNDDOWN(C3946,0)</f>
        <v>3</v>
      </c>
      <c r="V3946">
        <f>RIGHT(K3946,2)+2000</f>
        <v>2015</v>
      </c>
      <c r="W3946" t="str">
        <f>INDEX(_xlfn.TEXTSPLIT(K3946,"-"),1,2)</f>
        <v>May</v>
      </c>
      <c r="X3946" t="str">
        <f>INDEX(_xlfn.TEXTSPLIT(K3946,"-"),1,1)</f>
        <v>4</v>
      </c>
      <c r="Y3946">
        <f>INDEX(months!B:B,MATCH(Sheet1!W3946,months!A:A,0))</f>
        <v>5</v>
      </c>
      <c r="Z3946">
        <f t="shared" si="433"/>
        <v>42128</v>
      </c>
    </row>
    <row r="3947" spans="1:26" x14ac:dyDescent="0.2">
      <c r="A3947" t="s">
        <v>5597</v>
      </c>
      <c r="B3947" t="s">
        <v>3827</v>
      </c>
      <c r="C3947">
        <v>4.4000000000000004</v>
      </c>
      <c r="D3947">
        <v>5637451</v>
      </c>
      <c r="E3947" t="s">
        <v>1508</v>
      </c>
      <c r="F3947" t="s">
        <v>448</v>
      </c>
      <c r="G3947" t="s">
        <v>23</v>
      </c>
      <c r="H3947" t="s">
        <v>24</v>
      </c>
      <c r="I3947" t="s">
        <v>44</v>
      </c>
      <c r="J3947" t="s">
        <v>3828</v>
      </c>
      <c r="K3947" t="s">
        <v>97</v>
      </c>
      <c r="L3947" t="s">
        <v>5598</v>
      </c>
      <c r="M3947" t="s">
        <v>81</v>
      </c>
      <c r="N3947">
        <f t="shared" si="427"/>
        <v>0</v>
      </c>
      <c r="O3947" t="str">
        <f t="shared" si="428"/>
        <v>No</v>
      </c>
      <c r="P3947">
        <f t="shared" si="429"/>
        <v>0</v>
      </c>
      <c r="Q3947">
        <f t="shared" si="430"/>
        <v>4813937689</v>
      </c>
      <c r="R3947">
        <f t="shared" si="431"/>
        <v>4.1933383153624479</v>
      </c>
      <c r="S3947" t="str">
        <f t="shared" si="432"/>
        <v>Acceptable</v>
      </c>
      <c r="T3947">
        <f>ROUNDUP(C3947,0)</f>
        <v>5</v>
      </c>
      <c r="U3947">
        <f>ROUNDDOWN(C3947,0)</f>
        <v>4</v>
      </c>
      <c r="V3947">
        <f>RIGHT(K3947,2)+2000</f>
        <v>2018</v>
      </c>
      <c r="W3947" t="str">
        <f>INDEX(_xlfn.TEXTSPLIT(K3947,"-"),1,2)</f>
        <v>Aug</v>
      </c>
      <c r="X3947" t="str">
        <f>INDEX(_xlfn.TEXTSPLIT(K3947,"-"),1,1)</f>
        <v>3</v>
      </c>
      <c r="Y3947">
        <f>INDEX(months!B:B,MATCH(Sheet1!W3947,months!A:A,0))</f>
        <v>8</v>
      </c>
      <c r="Z3947">
        <f t="shared" si="433"/>
        <v>43315</v>
      </c>
    </row>
    <row r="3948" spans="1:26" x14ac:dyDescent="0.2">
      <c r="A3948" t="s">
        <v>4130</v>
      </c>
      <c r="B3948" t="s">
        <v>4106</v>
      </c>
      <c r="C3948">
        <v>4.4000000000000004</v>
      </c>
      <c r="D3948">
        <v>5276983</v>
      </c>
      <c r="E3948" t="s">
        <v>46</v>
      </c>
      <c r="F3948" t="s">
        <v>448</v>
      </c>
      <c r="G3948" t="s">
        <v>23</v>
      </c>
      <c r="H3948" t="s">
        <v>24</v>
      </c>
      <c r="I3948" t="s">
        <v>25</v>
      </c>
      <c r="J3948" t="s">
        <v>4107</v>
      </c>
      <c r="K3948" t="s">
        <v>115</v>
      </c>
      <c r="L3948" t="s">
        <v>4131</v>
      </c>
      <c r="M3948" t="s">
        <v>587</v>
      </c>
      <c r="N3948">
        <f t="shared" si="427"/>
        <v>0</v>
      </c>
      <c r="O3948" t="str">
        <f t="shared" si="428"/>
        <v>No</v>
      </c>
      <c r="P3948">
        <f t="shared" si="429"/>
        <v>0</v>
      </c>
      <c r="Q3948">
        <f t="shared" si="430"/>
        <v>4813937689</v>
      </c>
      <c r="R3948">
        <f t="shared" si="431"/>
        <v>4.1933383153624479</v>
      </c>
      <c r="S3948" t="str">
        <f t="shared" si="432"/>
        <v>Acceptable</v>
      </c>
      <c r="T3948">
        <f>ROUNDUP(C3948,0)</f>
        <v>5</v>
      </c>
      <c r="U3948">
        <f>ROUNDDOWN(C3948,0)</f>
        <v>4</v>
      </c>
      <c r="V3948">
        <f>RIGHT(K3948,2)+2000</f>
        <v>2018</v>
      </c>
      <c r="W3948" t="str">
        <f>INDEX(_xlfn.TEXTSPLIT(K3948,"-"),1,2)</f>
        <v>Jul</v>
      </c>
      <c r="X3948" t="str">
        <f>INDEX(_xlfn.TEXTSPLIT(K3948,"-"),1,1)</f>
        <v>30</v>
      </c>
      <c r="Y3948">
        <f>INDEX(months!B:B,MATCH(Sheet1!W3948,months!A:A,0))</f>
        <v>7</v>
      </c>
      <c r="Z3948">
        <f t="shared" si="433"/>
        <v>43311</v>
      </c>
    </row>
    <row r="3949" spans="1:26" x14ac:dyDescent="0.2">
      <c r="A3949" t="s">
        <v>5599</v>
      </c>
      <c r="B3949" t="s">
        <v>3070</v>
      </c>
      <c r="C3949">
        <v>3.9</v>
      </c>
      <c r="D3949">
        <v>31061</v>
      </c>
      <c r="E3949" t="s">
        <v>2960</v>
      </c>
      <c r="F3949" t="s">
        <v>65</v>
      </c>
      <c r="G3949" t="s">
        <v>23</v>
      </c>
      <c r="H3949" t="s">
        <v>24</v>
      </c>
      <c r="I3949" t="s">
        <v>25</v>
      </c>
      <c r="J3949" t="s">
        <v>5600</v>
      </c>
      <c r="K3949" t="s">
        <v>533</v>
      </c>
      <c r="L3949" t="s">
        <v>4734</v>
      </c>
      <c r="M3949" t="s">
        <v>47</v>
      </c>
      <c r="N3949">
        <f t="shared" si="427"/>
        <v>0</v>
      </c>
      <c r="O3949" t="str">
        <f t="shared" si="428"/>
        <v>No</v>
      </c>
      <c r="P3949">
        <f t="shared" si="429"/>
        <v>0</v>
      </c>
      <c r="Q3949">
        <f t="shared" si="430"/>
        <v>4813937689</v>
      </c>
      <c r="R3949">
        <f t="shared" si="431"/>
        <v>4.1933383153624479</v>
      </c>
      <c r="S3949" t="str">
        <f t="shared" si="432"/>
        <v>Acceptable</v>
      </c>
      <c r="T3949">
        <f>ROUNDUP(C3949,0)</f>
        <v>4</v>
      </c>
      <c r="U3949">
        <f>ROUNDDOWN(C3949,0)</f>
        <v>3</v>
      </c>
      <c r="V3949">
        <f>RIGHT(K3949,2)+2000</f>
        <v>2018</v>
      </c>
      <c r="W3949" t="str">
        <f>INDEX(_xlfn.TEXTSPLIT(K3949,"-"),1,2)</f>
        <v>Jun</v>
      </c>
      <c r="X3949" t="str">
        <f>INDEX(_xlfn.TEXTSPLIT(K3949,"-"),1,1)</f>
        <v>16</v>
      </c>
      <c r="Y3949">
        <f>INDEX(months!B:B,MATCH(Sheet1!W3949,months!A:A,0))</f>
        <v>6</v>
      </c>
      <c r="Z3949">
        <f t="shared" si="433"/>
        <v>43267</v>
      </c>
    </row>
    <row r="3950" spans="1:26" x14ac:dyDescent="0.2">
      <c r="A3950" t="s">
        <v>5601</v>
      </c>
      <c r="B3950" t="s">
        <v>3827</v>
      </c>
      <c r="C3950">
        <v>4.0999999999999996</v>
      </c>
      <c r="D3950">
        <v>12495</v>
      </c>
      <c r="E3950" t="s">
        <v>21</v>
      </c>
      <c r="F3950" t="s">
        <v>65</v>
      </c>
      <c r="G3950" t="s">
        <v>23</v>
      </c>
      <c r="H3950" t="s">
        <v>24</v>
      </c>
      <c r="I3950" t="s">
        <v>418</v>
      </c>
      <c r="J3950" t="s">
        <v>3828</v>
      </c>
      <c r="K3950" t="s">
        <v>5602</v>
      </c>
      <c r="L3950" t="s">
        <v>5603</v>
      </c>
      <c r="M3950" t="s">
        <v>60</v>
      </c>
      <c r="N3950">
        <f t="shared" si="427"/>
        <v>0</v>
      </c>
      <c r="O3950" t="str">
        <f t="shared" si="428"/>
        <v>No</v>
      </c>
      <c r="P3950">
        <f t="shared" si="429"/>
        <v>0</v>
      </c>
      <c r="Q3950">
        <f t="shared" si="430"/>
        <v>4813937689</v>
      </c>
      <c r="R3950">
        <f t="shared" si="431"/>
        <v>4.1933383153624479</v>
      </c>
      <c r="S3950" t="str">
        <f t="shared" si="432"/>
        <v>Acceptable</v>
      </c>
      <c r="T3950">
        <f>ROUNDUP(C3950,0)</f>
        <v>5</v>
      </c>
      <c r="U3950">
        <f>ROUNDDOWN(C3950,0)</f>
        <v>4</v>
      </c>
      <c r="V3950">
        <f>RIGHT(K3950,2)+2000</f>
        <v>2017</v>
      </c>
      <c r="W3950" t="str">
        <f>INDEX(_xlfn.TEXTSPLIT(K3950,"-"),1,2)</f>
        <v>Aug</v>
      </c>
      <c r="X3950" t="str">
        <f>INDEX(_xlfn.TEXTSPLIT(K3950,"-"),1,1)</f>
        <v>19</v>
      </c>
      <c r="Y3950">
        <f>INDEX(months!B:B,MATCH(Sheet1!W3950,months!A:A,0))</f>
        <v>8</v>
      </c>
      <c r="Z3950">
        <f t="shared" si="433"/>
        <v>42966</v>
      </c>
    </row>
    <row r="3951" spans="1:26" x14ac:dyDescent="0.2">
      <c r="A3951" t="s">
        <v>5604</v>
      </c>
      <c r="B3951" t="s">
        <v>4106</v>
      </c>
      <c r="C3951">
        <v>4.5</v>
      </c>
      <c r="D3951">
        <v>512996</v>
      </c>
      <c r="E3951" t="s">
        <v>132</v>
      </c>
      <c r="F3951" t="s">
        <v>89</v>
      </c>
      <c r="G3951" t="s">
        <v>23</v>
      </c>
      <c r="H3951" t="s">
        <v>24</v>
      </c>
      <c r="I3951" t="s">
        <v>25</v>
      </c>
      <c r="J3951" t="s">
        <v>4107</v>
      </c>
      <c r="K3951" t="s">
        <v>173</v>
      </c>
      <c r="L3951" t="s">
        <v>5605</v>
      </c>
      <c r="M3951" t="s">
        <v>81</v>
      </c>
      <c r="N3951">
        <f t="shared" si="427"/>
        <v>0</v>
      </c>
      <c r="O3951" t="str">
        <f t="shared" si="428"/>
        <v>No</v>
      </c>
      <c r="P3951">
        <f t="shared" si="429"/>
        <v>0</v>
      </c>
      <c r="Q3951">
        <f t="shared" si="430"/>
        <v>4813937689</v>
      </c>
      <c r="R3951">
        <f t="shared" si="431"/>
        <v>4.1933383153624479</v>
      </c>
      <c r="S3951" t="str">
        <f t="shared" si="432"/>
        <v>Acceptable</v>
      </c>
      <c r="T3951">
        <f>ROUNDUP(C3951,0)</f>
        <v>5</v>
      </c>
      <c r="U3951">
        <f>ROUNDDOWN(C3951,0)</f>
        <v>4</v>
      </c>
      <c r="V3951">
        <f>RIGHT(K3951,2)+2000</f>
        <v>2018</v>
      </c>
      <c r="W3951" t="str">
        <f>INDEX(_xlfn.TEXTSPLIT(K3951,"-"),1,2)</f>
        <v>Aug</v>
      </c>
      <c r="X3951" t="str">
        <f>INDEX(_xlfn.TEXTSPLIT(K3951,"-"),1,1)</f>
        <v>2</v>
      </c>
      <c r="Y3951">
        <f>INDEX(months!B:B,MATCH(Sheet1!W3951,months!A:A,0))</f>
        <v>8</v>
      </c>
      <c r="Z3951">
        <f t="shared" si="433"/>
        <v>43314</v>
      </c>
    </row>
    <row r="3952" spans="1:26" x14ac:dyDescent="0.2">
      <c r="A3952" t="s">
        <v>5606</v>
      </c>
      <c r="B3952" t="s">
        <v>1790</v>
      </c>
      <c r="C3952">
        <v>3.7</v>
      </c>
      <c r="D3952">
        <v>800</v>
      </c>
      <c r="E3952" t="s">
        <v>296</v>
      </c>
      <c r="F3952" t="s">
        <v>57</v>
      </c>
      <c r="G3952" t="s">
        <v>23</v>
      </c>
      <c r="H3952" t="s">
        <v>24</v>
      </c>
      <c r="I3952" t="s">
        <v>25</v>
      </c>
      <c r="J3952" t="s">
        <v>1791</v>
      </c>
      <c r="K3952" t="s">
        <v>362</v>
      </c>
      <c r="L3952" t="s">
        <v>5607</v>
      </c>
      <c r="M3952" t="s">
        <v>54</v>
      </c>
      <c r="N3952">
        <f t="shared" si="427"/>
        <v>0</v>
      </c>
      <c r="O3952" t="str">
        <f t="shared" si="428"/>
        <v>No</v>
      </c>
      <c r="P3952">
        <f t="shared" si="429"/>
        <v>0</v>
      </c>
      <c r="Q3952">
        <f t="shared" si="430"/>
        <v>4813937689</v>
      </c>
      <c r="R3952">
        <f t="shared" si="431"/>
        <v>4.1933383153624479</v>
      </c>
      <c r="S3952" t="str">
        <f t="shared" si="432"/>
        <v>Acceptable</v>
      </c>
      <c r="T3952">
        <f>ROUNDUP(C3952,0)</f>
        <v>4</v>
      </c>
      <c r="U3952">
        <f>ROUNDDOWN(C3952,0)</f>
        <v>3</v>
      </c>
      <c r="V3952">
        <f>RIGHT(K3952,2)+2000</f>
        <v>2018</v>
      </c>
      <c r="W3952" t="str">
        <f>INDEX(_xlfn.TEXTSPLIT(K3952,"-"),1,2)</f>
        <v>Jun</v>
      </c>
      <c r="X3952" t="str">
        <f>INDEX(_xlfn.TEXTSPLIT(K3952,"-"),1,1)</f>
        <v>21</v>
      </c>
      <c r="Y3952">
        <f>INDEX(months!B:B,MATCH(Sheet1!W3952,months!A:A,0))</f>
        <v>6</v>
      </c>
      <c r="Z3952">
        <f t="shared" si="433"/>
        <v>43272</v>
      </c>
    </row>
    <row r="3953" spans="1:26" x14ac:dyDescent="0.2">
      <c r="A3953" t="s">
        <v>5608</v>
      </c>
      <c r="B3953" t="s">
        <v>3827</v>
      </c>
      <c r="C3953">
        <v>4.4000000000000004</v>
      </c>
      <c r="D3953">
        <v>2349421</v>
      </c>
      <c r="E3953" t="s">
        <v>111</v>
      </c>
      <c r="F3953" t="s">
        <v>448</v>
      </c>
      <c r="G3953" t="s">
        <v>23</v>
      </c>
      <c r="H3953" t="s">
        <v>24</v>
      </c>
      <c r="I3953" t="s">
        <v>44</v>
      </c>
      <c r="J3953" t="s">
        <v>3828</v>
      </c>
      <c r="K3953" t="s">
        <v>278</v>
      </c>
      <c r="L3953" t="s">
        <v>754</v>
      </c>
      <c r="M3953" t="s">
        <v>86</v>
      </c>
      <c r="N3953">
        <f t="shared" si="427"/>
        <v>0</v>
      </c>
      <c r="O3953" t="str">
        <f t="shared" si="428"/>
        <v>No</v>
      </c>
      <c r="P3953">
        <f t="shared" si="429"/>
        <v>0</v>
      </c>
      <c r="Q3953">
        <f t="shared" si="430"/>
        <v>4813937689</v>
      </c>
      <c r="R3953">
        <f t="shared" si="431"/>
        <v>4.1933383153624479</v>
      </c>
      <c r="S3953" t="str">
        <f t="shared" si="432"/>
        <v>Acceptable</v>
      </c>
      <c r="T3953">
        <f>ROUNDUP(C3953,0)</f>
        <v>5</v>
      </c>
      <c r="U3953">
        <f>ROUNDDOWN(C3953,0)</f>
        <v>4</v>
      </c>
      <c r="V3953">
        <f>RIGHT(K3953,2)+2000</f>
        <v>2018</v>
      </c>
      <c r="W3953" t="str">
        <f>INDEX(_xlfn.TEXTSPLIT(K3953,"-"),1,2)</f>
        <v>Jul</v>
      </c>
      <c r="X3953" t="str">
        <f>INDEX(_xlfn.TEXTSPLIT(K3953,"-"),1,1)</f>
        <v>27</v>
      </c>
      <c r="Y3953">
        <f>INDEX(months!B:B,MATCH(Sheet1!W3953,months!A:A,0))</f>
        <v>7</v>
      </c>
      <c r="Z3953">
        <f t="shared" si="433"/>
        <v>43308</v>
      </c>
    </row>
    <row r="3954" spans="1:26" x14ac:dyDescent="0.2">
      <c r="A3954" t="s">
        <v>2803</v>
      </c>
      <c r="B3954" t="s">
        <v>3070</v>
      </c>
      <c r="C3954">
        <v>4.5</v>
      </c>
      <c r="D3954">
        <v>944661</v>
      </c>
      <c r="E3954" t="s">
        <v>219</v>
      </c>
      <c r="F3954" t="s">
        <v>43</v>
      </c>
      <c r="G3954" t="s">
        <v>23</v>
      </c>
      <c r="H3954" t="s">
        <v>24</v>
      </c>
      <c r="I3954" t="s">
        <v>25</v>
      </c>
      <c r="J3954" t="s">
        <v>2804</v>
      </c>
      <c r="K3954" t="s">
        <v>737</v>
      </c>
      <c r="L3954" t="s">
        <v>2805</v>
      </c>
      <c r="M3954" t="s">
        <v>29</v>
      </c>
      <c r="N3954">
        <f t="shared" si="427"/>
        <v>0</v>
      </c>
      <c r="O3954" t="str">
        <f t="shared" si="428"/>
        <v>No</v>
      </c>
      <c r="P3954">
        <f t="shared" si="429"/>
        <v>0</v>
      </c>
      <c r="Q3954">
        <f t="shared" si="430"/>
        <v>4813937689</v>
      </c>
      <c r="R3954">
        <f t="shared" si="431"/>
        <v>4.1933383153624479</v>
      </c>
      <c r="S3954" t="str">
        <f t="shared" si="432"/>
        <v>Acceptable</v>
      </c>
      <c r="T3954">
        <f>ROUNDUP(C3954,0)</f>
        <v>5</v>
      </c>
      <c r="U3954">
        <f>ROUNDDOWN(C3954,0)</f>
        <v>4</v>
      </c>
      <c r="V3954">
        <f>RIGHT(K3954,2)+2000</f>
        <v>2018</v>
      </c>
      <c r="W3954" t="str">
        <f>INDEX(_xlfn.TEXTSPLIT(K3954,"-"),1,2)</f>
        <v>Mar</v>
      </c>
      <c r="X3954" t="str">
        <f>INDEX(_xlfn.TEXTSPLIT(K3954,"-"),1,1)</f>
        <v>5</v>
      </c>
      <c r="Y3954">
        <f>INDEX(months!B:B,MATCH(Sheet1!W3954,months!A:A,0))</f>
        <v>3</v>
      </c>
      <c r="Z3954">
        <f t="shared" si="433"/>
        <v>43164</v>
      </c>
    </row>
    <row r="3955" spans="1:26" x14ac:dyDescent="0.2">
      <c r="A3955" t="s">
        <v>2717</v>
      </c>
      <c r="B3955" t="s">
        <v>4310</v>
      </c>
      <c r="C3955">
        <v>4.5</v>
      </c>
      <c r="D3955">
        <v>14184910</v>
      </c>
      <c r="E3955" t="s">
        <v>354</v>
      </c>
      <c r="F3955" t="s">
        <v>448</v>
      </c>
      <c r="G3955" t="s">
        <v>23</v>
      </c>
      <c r="H3955" t="s">
        <v>24</v>
      </c>
      <c r="I3955" t="s">
        <v>25</v>
      </c>
      <c r="J3955" t="s">
        <v>2718</v>
      </c>
      <c r="K3955" t="s">
        <v>84</v>
      </c>
      <c r="L3955" t="s">
        <v>2719</v>
      </c>
      <c r="M3955" t="s">
        <v>29</v>
      </c>
      <c r="N3955">
        <f t="shared" si="427"/>
        <v>0</v>
      </c>
      <c r="O3955" t="str">
        <f t="shared" si="428"/>
        <v>No</v>
      </c>
      <c r="P3955">
        <f t="shared" si="429"/>
        <v>0</v>
      </c>
      <c r="Q3955">
        <f t="shared" si="430"/>
        <v>4813937689</v>
      </c>
      <c r="R3955">
        <f t="shared" si="431"/>
        <v>4.1933383153624479</v>
      </c>
      <c r="S3955" t="str">
        <f t="shared" si="432"/>
        <v>Acceptable</v>
      </c>
      <c r="T3955">
        <f>ROUNDUP(C3955,0)</f>
        <v>5</v>
      </c>
      <c r="U3955">
        <f>ROUNDDOWN(C3955,0)</f>
        <v>4</v>
      </c>
      <c r="V3955">
        <f>RIGHT(K3955,2)+2000</f>
        <v>2018</v>
      </c>
      <c r="W3955" t="str">
        <f>INDEX(_xlfn.TEXTSPLIT(K3955,"-"),1,2)</f>
        <v>Jul</v>
      </c>
      <c r="X3955" t="str">
        <f>INDEX(_xlfn.TEXTSPLIT(K3955,"-"),1,1)</f>
        <v>31</v>
      </c>
      <c r="Y3955">
        <f>INDEX(months!B:B,MATCH(Sheet1!W3955,months!A:A,0))</f>
        <v>7</v>
      </c>
      <c r="Z3955">
        <f t="shared" si="433"/>
        <v>43312</v>
      </c>
    </row>
    <row r="3956" spans="1:26" x14ac:dyDescent="0.2">
      <c r="A3956" t="s">
        <v>5609</v>
      </c>
      <c r="B3956" t="s">
        <v>4612</v>
      </c>
      <c r="C3956">
        <v>3.8</v>
      </c>
      <c r="D3956">
        <v>159</v>
      </c>
      <c r="E3956" t="s">
        <v>631</v>
      </c>
      <c r="F3956" t="s">
        <v>22</v>
      </c>
      <c r="G3956" t="s">
        <v>23</v>
      </c>
      <c r="H3956" t="s">
        <v>24</v>
      </c>
      <c r="I3956" t="s">
        <v>25</v>
      </c>
      <c r="J3956" t="s">
        <v>4613</v>
      </c>
      <c r="K3956" t="s">
        <v>118</v>
      </c>
      <c r="L3956" t="s">
        <v>4359</v>
      </c>
      <c r="M3956" t="s">
        <v>274</v>
      </c>
      <c r="N3956">
        <f t="shared" si="427"/>
        <v>0</v>
      </c>
      <c r="O3956" t="str">
        <f t="shared" si="428"/>
        <v>No</v>
      </c>
      <c r="P3956">
        <f t="shared" si="429"/>
        <v>0</v>
      </c>
      <c r="Q3956">
        <f t="shared" si="430"/>
        <v>4813937689</v>
      </c>
      <c r="R3956">
        <f t="shared" si="431"/>
        <v>4.1933383153624479</v>
      </c>
      <c r="S3956" t="str">
        <f t="shared" si="432"/>
        <v>Acceptable</v>
      </c>
      <c r="T3956">
        <f>ROUNDUP(C3956,0)</f>
        <v>4</v>
      </c>
      <c r="U3956">
        <f>ROUNDDOWN(C3956,0)</f>
        <v>3</v>
      </c>
      <c r="V3956">
        <f>RIGHT(K3956,2)+2000</f>
        <v>2018</v>
      </c>
      <c r="W3956" t="str">
        <f>INDEX(_xlfn.TEXTSPLIT(K3956,"-"),1,2)</f>
        <v>Apr</v>
      </c>
      <c r="X3956" t="str">
        <f>INDEX(_xlfn.TEXTSPLIT(K3956,"-"),1,1)</f>
        <v>20</v>
      </c>
      <c r="Y3956">
        <f>INDEX(months!B:B,MATCH(Sheet1!W3956,months!A:A,0))</f>
        <v>4</v>
      </c>
      <c r="Z3956">
        <f t="shared" si="433"/>
        <v>43210</v>
      </c>
    </row>
    <row r="3957" spans="1:26" x14ac:dyDescent="0.2">
      <c r="A3957" t="s">
        <v>5610</v>
      </c>
      <c r="B3957" t="s">
        <v>2665</v>
      </c>
      <c r="C3957">
        <v>3.1</v>
      </c>
      <c r="D3957">
        <v>50</v>
      </c>
      <c r="E3957" t="s">
        <v>409</v>
      </c>
      <c r="F3957" t="s">
        <v>22</v>
      </c>
      <c r="G3957" t="s">
        <v>23</v>
      </c>
      <c r="H3957" t="s">
        <v>24</v>
      </c>
      <c r="I3957" t="s">
        <v>25</v>
      </c>
      <c r="J3957" t="s">
        <v>2721</v>
      </c>
      <c r="K3957" t="s">
        <v>3410</v>
      </c>
      <c r="L3957" t="s">
        <v>420</v>
      </c>
      <c r="M3957" t="s">
        <v>86</v>
      </c>
      <c r="N3957">
        <f t="shared" si="427"/>
        <v>0</v>
      </c>
      <c r="O3957" t="str">
        <f t="shared" si="428"/>
        <v>No</v>
      </c>
      <c r="P3957">
        <f t="shared" si="429"/>
        <v>0</v>
      </c>
      <c r="Q3957">
        <f t="shared" si="430"/>
        <v>4813937689</v>
      </c>
      <c r="R3957">
        <f t="shared" si="431"/>
        <v>4.1933383153624479</v>
      </c>
      <c r="S3957" t="str">
        <f t="shared" si="432"/>
        <v>Acceptable</v>
      </c>
      <c r="T3957">
        <f>ROUNDUP(C3957,0)</f>
        <v>4</v>
      </c>
      <c r="U3957">
        <f>ROUNDDOWN(C3957,0)</f>
        <v>3</v>
      </c>
      <c r="V3957">
        <f>RIGHT(K3957,2)+2000</f>
        <v>2017</v>
      </c>
      <c r="W3957" t="str">
        <f>INDEX(_xlfn.TEXTSPLIT(K3957,"-"),1,2)</f>
        <v>Nov</v>
      </c>
      <c r="X3957" t="str">
        <f>INDEX(_xlfn.TEXTSPLIT(K3957,"-"),1,1)</f>
        <v>15</v>
      </c>
      <c r="Y3957">
        <f>INDEX(months!B:B,MATCH(Sheet1!W3957,months!A:A,0))</f>
        <v>11</v>
      </c>
      <c r="Z3957">
        <f t="shared" si="433"/>
        <v>43054</v>
      </c>
    </row>
    <row r="3958" spans="1:26" x14ac:dyDescent="0.2">
      <c r="A3958" t="s">
        <v>4752</v>
      </c>
      <c r="B3958" t="s">
        <v>4612</v>
      </c>
      <c r="C3958">
        <v>4.5</v>
      </c>
      <c r="D3958">
        <v>799206</v>
      </c>
      <c r="E3958" t="s">
        <v>283</v>
      </c>
      <c r="F3958" t="s">
        <v>89</v>
      </c>
      <c r="G3958" t="s">
        <v>23</v>
      </c>
      <c r="H3958" t="s">
        <v>24</v>
      </c>
      <c r="I3958" t="s">
        <v>25</v>
      </c>
      <c r="J3958" t="s">
        <v>4613</v>
      </c>
      <c r="K3958" t="s">
        <v>39</v>
      </c>
      <c r="L3958" t="s">
        <v>771</v>
      </c>
      <c r="M3958" t="s">
        <v>81</v>
      </c>
      <c r="N3958">
        <f t="shared" si="427"/>
        <v>0</v>
      </c>
      <c r="O3958" t="str">
        <f t="shared" si="428"/>
        <v>No</v>
      </c>
      <c r="P3958">
        <f t="shared" si="429"/>
        <v>0</v>
      </c>
      <c r="Q3958">
        <f t="shared" si="430"/>
        <v>4813937689</v>
      </c>
      <c r="R3958">
        <f t="shared" si="431"/>
        <v>4.1933383153624479</v>
      </c>
      <c r="S3958" t="str">
        <f t="shared" si="432"/>
        <v>Acceptable</v>
      </c>
      <c r="T3958">
        <f>ROUNDUP(C3958,0)</f>
        <v>5</v>
      </c>
      <c r="U3958">
        <f>ROUNDDOWN(C3958,0)</f>
        <v>4</v>
      </c>
      <c r="V3958">
        <f>RIGHT(K3958,2)+2000</f>
        <v>2018</v>
      </c>
      <c r="W3958" t="str">
        <f>INDEX(_xlfn.TEXTSPLIT(K3958,"-"),1,2)</f>
        <v>Aug</v>
      </c>
      <c r="X3958" t="str">
        <f>INDEX(_xlfn.TEXTSPLIT(K3958,"-"),1,1)</f>
        <v>1</v>
      </c>
      <c r="Y3958">
        <f>INDEX(months!B:B,MATCH(Sheet1!W3958,months!A:A,0))</f>
        <v>8</v>
      </c>
      <c r="Z3958">
        <f t="shared" si="433"/>
        <v>43313</v>
      </c>
    </row>
    <row r="3959" spans="1:26" x14ac:dyDescent="0.2">
      <c r="A3959" t="s">
        <v>5611</v>
      </c>
      <c r="B3959" t="s">
        <v>4612</v>
      </c>
      <c r="C3959">
        <v>5</v>
      </c>
      <c r="D3959">
        <v>2</v>
      </c>
      <c r="E3959" t="s">
        <v>1713</v>
      </c>
      <c r="F3959" t="s">
        <v>1010</v>
      </c>
      <c r="G3959" t="s">
        <v>649</v>
      </c>
      <c r="H3959" t="s">
        <v>2919</v>
      </c>
      <c r="I3959" t="s">
        <v>25</v>
      </c>
      <c r="J3959" t="s">
        <v>4613</v>
      </c>
      <c r="K3959" t="s">
        <v>348</v>
      </c>
      <c r="L3959" t="s">
        <v>3237</v>
      </c>
      <c r="M3959" t="s">
        <v>54</v>
      </c>
      <c r="N3959">
        <f t="shared" si="427"/>
        <v>0</v>
      </c>
      <c r="O3959" t="str">
        <f t="shared" si="428"/>
        <v>No</v>
      </c>
      <c r="P3959">
        <f t="shared" si="429"/>
        <v>0</v>
      </c>
      <c r="Q3959">
        <f t="shared" si="430"/>
        <v>4813937689</v>
      </c>
      <c r="R3959">
        <f t="shared" si="431"/>
        <v>4.1933383153624479</v>
      </c>
      <c r="S3959" t="str">
        <f t="shared" si="432"/>
        <v>Acceptable</v>
      </c>
      <c r="T3959">
        <f>ROUNDUP(C3959,0)</f>
        <v>5</v>
      </c>
      <c r="U3959">
        <f>ROUNDDOWN(C3959,0)</f>
        <v>5</v>
      </c>
      <c r="V3959">
        <f>RIGHT(K3959,2)+2000</f>
        <v>2018</v>
      </c>
      <c r="W3959" t="str">
        <f>INDEX(_xlfn.TEXTSPLIT(K3959,"-"),1,2)</f>
        <v>May</v>
      </c>
      <c r="X3959" t="str">
        <f>INDEX(_xlfn.TEXTSPLIT(K3959,"-"),1,1)</f>
        <v>15</v>
      </c>
      <c r="Y3959">
        <f>INDEX(months!B:B,MATCH(Sheet1!W3959,months!A:A,0))</f>
        <v>5</v>
      </c>
      <c r="Z3959">
        <f t="shared" si="433"/>
        <v>43235</v>
      </c>
    </row>
    <row r="3960" spans="1:26" x14ac:dyDescent="0.2">
      <c r="A3960" t="s">
        <v>5612</v>
      </c>
      <c r="B3960" t="s">
        <v>2665</v>
      </c>
      <c r="C3960">
        <v>4.4000000000000004</v>
      </c>
      <c r="D3960">
        <v>3039889</v>
      </c>
      <c r="E3960" t="s">
        <v>308</v>
      </c>
      <c r="F3960" t="s">
        <v>89</v>
      </c>
      <c r="G3960" t="s">
        <v>23</v>
      </c>
      <c r="H3960" t="s">
        <v>24</v>
      </c>
      <c r="I3960" t="s">
        <v>418</v>
      </c>
      <c r="J3960" t="s">
        <v>2684</v>
      </c>
      <c r="K3960" t="s">
        <v>859</v>
      </c>
      <c r="L3960" t="s">
        <v>5613</v>
      </c>
      <c r="M3960" t="s">
        <v>86</v>
      </c>
      <c r="N3960">
        <f t="shared" si="427"/>
        <v>0</v>
      </c>
      <c r="O3960" t="str">
        <f t="shared" si="428"/>
        <v>No</v>
      </c>
      <c r="P3960">
        <f t="shared" si="429"/>
        <v>0</v>
      </c>
      <c r="Q3960">
        <f t="shared" si="430"/>
        <v>4813937689</v>
      </c>
      <c r="R3960">
        <f t="shared" si="431"/>
        <v>4.1933383153624479</v>
      </c>
      <c r="S3960" t="str">
        <f t="shared" si="432"/>
        <v>Acceptable</v>
      </c>
      <c r="T3960">
        <f>ROUNDUP(C3960,0)</f>
        <v>5</v>
      </c>
      <c r="U3960">
        <f>ROUNDDOWN(C3960,0)</f>
        <v>4</v>
      </c>
      <c r="V3960">
        <f>RIGHT(K3960,2)+2000</f>
        <v>2018</v>
      </c>
      <c r="W3960" t="str">
        <f>INDEX(_xlfn.TEXTSPLIT(K3960,"-"),1,2)</f>
        <v>Jun</v>
      </c>
      <c r="X3960" t="str">
        <f>INDEX(_xlfn.TEXTSPLIT(K3960,"-"),1,1)</f>
        <v>27</v>
      </c>
      <c r="Y3960">
        <f>INDEX(months!B:B,MATCH(Sheet1!W3960,months!A:A,0))</f>
        <v>6</v>
      </c>
      <c r="Z3960">
        <f t="shared" si="433"/>
        <v>43278</v>
      </c>
    </row>
    <row r="3961" spans="1:26" x14ac:dyDescent="0.2">
      <c r="A3961" t="s">
        <v>5614</v>
      </c>
      <c r="B3961" t="s">
        <v>4801</v>
      </c>
      <c r="D3961">
        <v>7</v>
      </c>
      <c r="E3961" t="s">
        <v>31</v>
      </c>
      <c r="F3961" t="s">
        <v>1010</v>
      </c>
      <c r="G3961" t="s">
        <v>649</v>
      </c>
      <c r="H3961" t="s">
        <v>1006</v>
      </c>
      <c r="I3961" t="s">
        <v>25</v>
      </c>
      <c r="J3961" t="s">
        <v>4802</v>
      </c>
      <c r="K3961" t="s">
        <v>5615</v>
      </c>
      <c r="L3961" t="s">
        <v>59</v>
      </c>
      <c r="M3961" t="s">
        <v>81</v>
      </c>
      <c r="N3961">
        <f t="shared" si="427"/>
        <v>0</v>
      </c>
      <c r="O3961" t="str">
        <f t="shared" si="428"/>
        <v>No</v>
      </c>
      <c r="P3961">
        <f t="shared" si="429"/>
        <v>0</v>
      </c>
      <c r="Q3961">
        <f t="shared" si="430"/>
        <v>4813937689</v>
      </c>
      <c r="R3961">
        <f t="shared" si="431"/>
        <v>4.1933383153624479</v>
      </c>
      <c r="S3961" t="str">
        <f t="shared" si="432"/>
        <v>Acceptable</v>
      </c>
      <c r="T3961">
        <f>ROUNDUP(C3961,0)</f>
        <v>0</v>
      </c>
      <c r="U3961">
        <f>ROUNDDOWN(C3961,0)</f>
        <v>0</v>
      </c>
      <c r="V3961">
        <f>RIGHT(K3961,2)+2000</f>
        <v>2016</v>
      </c>
      <c r="W3961" t="str">
        <f>INDEX(_xlfn.TEXTSPLIT(K3961,"-"),1,2)</f>
        <v>Dec</v>
      </c>
      <c r="X3961" t="str">
        <f>INDEX(_xlfn.TEXTSPLIT(K3961,"-"),1,1)</f>
        <v>22</v>
      </c>
      <c r="Y3961">
        <f>INDEX(months!B:B,MATCH(Sheet1!W3961,months!A:A,0))</f>
        <v>12</v>
      </c>
      <c r="Z3961">
        <f t="shared" si="433"/>
        <v>42726</v>
      </c>
    </row>
    <row r="3962" spans="1:26" x14ac:dyDescent="0.2">
      <c r="A3962" t="s">
        <v>5616</v>
      </c>
      <c r="B3962" t="s">
        <v>2665</v>
      </c>
      <c r="C3962">
        <v>4.3</v>
      </c>
      <c r="D3962">
        <v>1305050</v>
      </c>
      <c r="E3962" t="s">
        <v>46</v>
      </c>
      <c r="F3962" t="s">
        <v>43</v>
      </c>
      <c r="G3962" t="s">
        <v>23</v>
      </c>
      <c r="H3962" t="s">
        <v>24</v>
      </c>
      <c r="I3962" t="s">
        <v>124</v>
      </c>
      <c r="J3962" t="s">
        <v>2813</v>
      </c>
      <c r="K3962" t="s">
        <v>229</v>
      </c>
      <c r="L3962" t="s">
        <v>5617</v>
      </c>
      <c r="M3962" t="s">
        <v>81</v>
      </c>
      <c r="N3962">
        <f t="shared" si="427"/>
        <v>0</v>
      </c>
      <c r="O3962" t="str">
        <f t="shared" si="428"/>
        <v>No</v>
      </c>
      <c r="P3962">
        <f t="shared" si="429"/>
        <v>0</v>
      </c>
      <c r="Q3962">
        <f t="shared" si="430"/>
        <v>4813937689</v>
      </c>
      <c r="R3962">
        <f t="shared" si="431"/>
        <v>4.1933383153624479</v>
      </c>
      <c r="S3962" t="str">
        <f t="shared" si="432"/>
        <v>Acceptable</v>
      </c>
      <c r="T3962">
        <f>ROUNDUP(C3962,0)</f>
        <v>5</v>
      </c>
      <c r="U3962">
        <f>ROUNDDOWN(C3962,0)</f>
        <v>4</v>
      </c>
      <c r="V3962">
        <f>RIGHT(K3962,2)+2000</f>
        <v>2018</v>
      </c>
      <c r="W3962" t="str">
        <f>INDEX(_xlfn.TEXTSPLIT(K3962,"-"),1,2)</f>
        <v>Jul</v>
      </c>
      <c r="X3962" t="str">
        <f>INDEX(_xlfn.TEXTSPLIT(K3962,"-"),1,1)</f>
        <v>29</v>
      </c>
      <c r="Y3962">
        <f>INDEX(months!B:B,MATCH(Sheet1!W3962,months!A:A,0))</f>
        <v>7</v>
      </c>
      <c r="Z3962">
        <f t="shared" si="433"/>
        <v>43310</v>
      </c>
    </row>
    <row r="3963" spans="1:26" x14ac:dyDescent="0.2">
      <c r="A3963" t="s">
        <v>5618</v>
      </c>
      <c r="B3963" t="s">
        <v>1988</v>
      </c>
      <c r="C3963">
        <v>2.9</v>
      </c>
      <c r="D3963">
        <v>155</v>
      </c>
      <c r="E3963" t="s">
        <v>88</v>
      </c>
      <c r="F3963" t="s">
        <v>22</v>
      </c>
      <c r="G3963" t="s">
        <v>23</v>
      </c>
      <c r="H3963" t="s">
        <v>24</v>
      </c>
      <c r="I3963" t="s">
        <v>25</v>
      </c>
      <c r="J3963" t="s">
        <v>1989</v>
      </c>
      <c r="K3963" t="s">
        <v>3673</v>
      </c>
      <c r="L3963" t="s">
        <v>5619</v>
      </c>
      <c r="M3963" t="s">
        <v>81</v>
      </c>
      <c r="N3963">
        <f t="shared" si="427"/>
        <v>0</v>
      </c>
      <c r="O3963" t="str">
        <f t="shared" si="428"/>
        <v>No</v>
      </c>
      <c r="P3963">
        <f t="shared" si="429"/>
        <v>0</v>
      </c>
      <c r="Q3963">
        <f t="shared" si="430"/>
        <v>4813937689</v>
      </c>
      <c r="R3963">
        <f t="shared" si="431"/>
        <v>4.1933383153624479</v>
      </c>
      <c r="S3963" t="str">
        <f t="shared" si="432"/>
        <v>Acceptable</v>
      </c>
      <c r="T3963">
        <f>ROUNDUP(C3963,0)</f>
        <v>3</v>
      </c>
      <c r="U3963">
        <f>ROUNDDOWN(C3963,0)</f>
        <v>2</v>
      </c>
      <c r="V3963">
        <f>RIGHT(K3963,2)+2000</f>
        <v>2018</v>
      </c>
      <c r="W3963" t="str">
        <f>INDEX(_xlfn.TEXTSPLIT(K3963,"-"),1,2)</f>
        <v>Apr</v>
      </c>
      <c r="X3963" t="str">
        <f>INDEX(_xlfn.TEXTSPLIT(K3963,"-"),1,1)</f>
        <v>4</v>
      </c>
      <c r="Y3963">
        <f>INDEX(months!B:B,MATCH(Sheet1!W3963,months!A:A,0))</f>
        <v>4</v>
      </c>
      <c r="Z3963">
        <f t="shared" si="433"/>
        <v>43194</v>
      </c>
    </row>
    <row r="3964" spans="1:26" x14ac:dyDescent="0.2">
      <c r="A3964" t="s">
        <v>5620</v>
      </c>
      <c r="B3964" t="s">
        <v>2518</v>
      </c>
      <c r="C3964">
        <v>3.1</v>
      </c>
      <c r="D3964">
        <v>3042</v>
      </c>
      <c r="E3964" t="s">
        <v>46</v>
      </c>
      <c r="F3964" t="s">
        <v>32</v>
      </c>
      <c r="G3964" t="s">
        <v>23</v>
      </c>
      <c r="H3964" t="s">
        <v>24</v>
      </c>
      <c r="I3964" t="s">
        <v>25</v>
      </c>
      <c r="J3964" t="s">
        <v>2519</v>
      </c>
      <c r="K3964" t="s">
        <v>759</v>
      </c>
      <c r="L3964" t="s">
        <v>46</v>
      </c>
      <c r="M3964" t="s">
        <v>46</v>
      </c>
      <c r="N3964">
        <f t="shared" si="427"/>
        <v>0</v>
      </c>
      <c r="O3964" t="str">
        <f t="shared" si="428"/>
        <v>No</v>
      </c>
      <c r="P3964">
        <f t="shared" si="429"/>
        <v>0</v>
      </c>
      <c r="Q3964">
        <f t="shared" si="430"/>
        <v>4813937689</v>
      </c>
      <c r="R3964">
        <f t="shared" si="431"/>
        <v>4.1933383153624479</v>
      </c>
      <c r="S3964" t="str">
        <f t="shared" si="432"/>
        <v>Acceptable</v>
      </c>
      <c r="T3964">
        <f>ROUNDUP(C3964,0)</f>
        <v>4</v>
      </c>
      <c r="U3964">
        <f>ROUNDDOWN(C3964,0)</f>
        <v>3</v>
      </c>
      <c r="V3964">
        <f>RIGHT(K3964,2)+2000</f>
        <v>2018</v>
      </c>
      <c r="W3964" t="str">
        <f>INDEX(_xlfn.TEXTSPLIT(K3964,"-"),1,2)</f>
        <v>Jul</v>
      </c>
      <c r="X3964" t="str">
        <f>INDEX(_xlfn.TEXTSPLIT(K3964,"-"),1,1)</f>
        <v>5</v>
      </c>
      <c r="Y3964">
        <f>INDEX(months!B:B,MATCH(Sheet1!W3964,months!A:A,0))</f>
        <v>7</v>
      </c>
      <c r="Z3964">
        <f t="shared" si="433"/>
        <v>43286</v>
      </c>
    </row>
    <row r="3965" spans="1:26" x14ac:dyDescent="0.2">
      <c r="A3965" t="s">
        <v>5621</v>
      </c>
      <c r="B3965" t="s">
        <v>2116</v>
      </c>
      <c r="C3965">
        <v>3.3</v>
      </c>
      <c r="D3965">
        <v>14210</v>
      </c>
      <c r="E3965" t="s">
        <v>2772</v>
      </c>
      <c r="F3965" t="s">
        <v>65</v>
      </c>
      <c r="G3965" t="s">
        <v>23</v>
      </c>
      <c r="H3965" t="s">
        <v>24</v>
      </c>
      <c r="I3965" t="s">
        <v>25</v>
      </c>
      <c r="J3965" t="s">
        <v>2117</v>
      </c>
      <c r="K3965" t="s">
        <v>160</v>
      </c>
      <c r="L3965" t="s">
        <v>2021</v>
      </c>
      <c r="M3965" t="s">
        <v>274</v>
      </c>
      <c r="N3965">
        <f t="shared" si="427"/>
        <v>0</v>
      </c>
      <c r="O3965" t="str">
        <f t="shared" si="428"/>
        <v>No</v>
      </c>
      <c r="P3965">
        <f t="shared" si="429"/>
        <v>0</v>
      </c>
      <c r="Q3965">
        <f t="shared" si="430"/>
        <v>4813937689</v>
      </c>
      <c r="R3965">
        <f t="shared" si="431"/>
        <v>4.1933383153624479</v>
      </c>
      <c r="S3965" t="str">
        <f t="shared" si="432"/>
        <v>Acceptable</v>
      </c>
      <c r="T3965">
        <f>ROUNDUP(C3965,0)</f>
        <v>4</v>
      </c>
      <c r="U3965">
        <f>ROUNDDOWN(C3965,0)</f>
        <v>3</v>
      </c>
      <c r="V3965">
        <f>RIGHT(K3965,2)+2000</f>
        <v>2018</v>
      </c>
      <c r="W3965" t="str">
        <f>INDEX(_xlfn.TEXTSPLIT(K3965,"-"),1,2)</f>
        <v>Jul</v>
      </c>
      <c r="X3965" t="str">
        <f>INDEX(_xlfn.TEXTSPLIT(K3965,"-"),1,1)</f>
        <v>19</v>
      </c>
      <c r="Y3965">
        <f>INDEX(months!B:B,MATCH(Sheet1!W3965,months!A:A,0))</f>
        <v>7</v>
      </c>
      <c r="Z3965">
        <f t="shared" si="433"/>
        <v>43300</v>
      </c>
    </row>
    <row r="3966" spans="1:26" x14ac:dyDescent="0.2">
      <c r="A3966" t="s">
        <v>5622</v>
      </c>
      <c r="B3966" t="s">
        <v>4801</v>
      </c>
      <c r="C3966">
        <v>4.0999999999999996</v>
      </c>
      <c r="D3966">
        <v>291</v>
      </c>
      <c r="E3966" t="s">
        <v>223</v>
      </c>
      <c r="F3966" t="s">
        <v>101</v>
      </c>
      <c r="G3966" t="s">
        <v>649</v>
      </c>
      <c r="H3966" t="s">
        <v>2919</v>
      </c>
      <c r="I3966" t="s">
        <v>25</v>
      </c>
      <c r="J3966" t="s">
        <v>4802</v>
      </c>
      <c r="K3966" t="s">
        <v>5623</v>
      </c>
      <c r="L3966" t="s">
        <v>161</v>
      </c>
      <c r="M3966" t="s">
        <v>980</v>
      </c>
      <c r="N3966">
        <f t="shared" si="427"/>
        <v>0</v>
      </c>
      <c r="O3966" t="str">
        <f t="shared" si="428"/>
        <v>No</v>
      </c>
      <c r="P3966">
        <f t="shared" si="429"/>
        <v>0</v>
      </c>
      <c r="Q3966">
        <f t="shared" si="430"/>
        <v>4813937689</v>
      </c>
      <c r="R3966">
        <f t="shared" si="431"/>
        <v>4.1933383153624479</v>
      </c>
      <c r="S3966" t="str">
        <f t="shared" si="432"/>
        <v>Acceptable</v>
      </c>
      <c r="T3966">
        <f>ROUNDUP(C3966,0)</f>
        <v>5</v>
      </c>
      <c r="U3966">
        <f>ROUNDDOWN(C3966,0)</f>
        <v>4</v>
      </c>
      <c r="V3966">
        <f>RIGHT(K3966,2)+2000</f>
        <v>2016</v>
      </c>
      <c r="W3966" t="str">
        <f>INDEX(_xlfn.TEXTSPLIT(K3966,"-"),1,2)</f>
        <v>Oct</v>
      </c>
      <c r="X3966" t="str">
        <f>INDEX(_xlfn.TEXTSPLIT(K3966,"-"),1,1)</f>
        <v>22</v>
      </c>
      <c r="Y3966">
        <f>INDEX(months!B:B,MATCH(Sheet1!W3966,months!A:A,0))</f>
        <v>10</v>
      </c>
      <c r="Z3966">
        <f t="shared" si="433"/>
        <v>42665</v>
      </c>
    </row>
    <row r="3967" spans="1:26" x14ac:dyDescent="0.2">
      <c r="A3967" t="s">
        <v>3512</v>
      </c>
      <c r="B3967" t="s">
        <v>3391</v>
      </c>
      <c r="C3967">
        <v>4.5999999999999996</v>
      </c>
      <c r="D3967">
        <v>625</v>
      </c>
      <c r="E3967" t="s">
        <v>899</v>
      </c>
      <c r="F3967" t="s">
        <v>22</v>
      </c>
      <c r="G3967" t="s">
        <v>649</v>
      </c>
      <c r="H3967" t="s">
        <v>923</v>
      </c>
      <c r="I3967" t="s">
        <v>25</v>
      </c>
      <c r="J3967" t="s">
        <v>3393</v>
      </c>
      <c r="K3967" t="s">
        <v>1098</v>
      </c>
      <c r="L3967" t="s">
        <v>170</v>
      </c>
      <c r="M3967" t="s">
        <v>514</v>
      </c>
      <c r="N3967">
        <f t="shared" si="427"/>
        <v>0</v>
      </c>
      <c r="O3967" t="str">
        <f t="shared" si="428"/>
        <v>No</v>
      </c>
      <c r="P3967">
        <f t="shared" si="429"/>
        <v>0</v>
      </c>
      <c r="Q3967">
        <f t="shared" si="430"/>
        <v>4813937689</v>
      </c>
      <c r="R3967">
        <f t="shared" si="431"/>
        <v>4.1933383153624479</v>
      </c>
      <c r="S3967" t="str">
        <f t="shared" si="432"/>
        <v>Acceptable</v>
      </c>
      <c r="T3967">
        <f>ROUNDUP(C3967,0)</f>
        <v>5</v>
      </c>
      <c r="U3967">
        <f>ROUNDDOWN(C3967,0)</f>
        <v>4</v>
      </c>
      <c r="V3967">
        <f>RIGHT(K3967,2)+2000</f>
        <v>2017</v>
      </c>
      <c r="W3967" t="str">
        <f>INDEX(_xlfn.TEXTSPLIT(K3967,"-"),1,2)</f>
        <v>Jan</v>
      </c>
      <c r="X3967" t="str">
        <f>INDEX(_xlfn.TEXTSPLIT(K3967,"-"),1,1)</f>
        <v>8</v>
      </c>
      <c r="Y3967">
        <f>INDEX(months!B:B,MATCH(Sheet1!W3967,months!A:A,0))</f>
        <v>1</v>
      </c>
      <c r="Z3967">
        <f t="shared" si="433"/>
        <v>42743</v>
      </c>
    </row>
    <row r="3968" spans="1:26" x14ac:dyDescent="0.2">
      <c r="A3968" t="s">
        <v>5624</v>
      </c>
      <c r="B3968" t="s">
        <v>4801</v>
      </c>
      <c r="C3968">
        <v>4.4000000000000004</v>
      </c>
      <c r="D3968">
        <v>83</v>
      </c>
      <c r="E3968" t="s">
        <v>248</v>
      </c>
      <c r="F3968" t="s">
        <v>775</v>
      </c>
      <c r="G3968" t="s">
        <v>649</v>
      </c>
      <c r="H3968" t="s">
        <v>5625</v>
      </c>
      <c r="I3968" t="s">
        <v>25</v>
      </c>
      <c r="J3968" t="s">
        <v>4802</v>
      </c>
      <c r="K3968" t="s">
        <v>5626</v>
      </c>
      <c r="L3968" t="s">
        <v>5627</v>
      </c>
      <c r="M3968" t="s">
        <v>237</v>
      </c>
      <c r="N3968">
        <f t="shared" si="427"/>
        <v>0</v>
      </c>
      <c r="O3968" t="str">
        <f t="shared" si="428"/>
        <v>No</v>
      </c>
      <c r="P3968">
        <f t="shared" si="429"/>
        <v>0</v>
      </c>
      <c r="Q3968">
        <f t="shared" si="430"/>
        <v>4813937689</v>
      </c>
      <c r="R3968">
        <f t="shared" si="431"/>
        <v>4.1933383153624479</v>
      </c>
      <c r="S3968" t="str">
        <f t="shared" si="432"/>
        <v>Acceptable</v>
      </c>
      <c r="T3968">
        <f>ROUNDUP(C3968,0)</f>
        <v>5</v>
      </c>
      <c r="U3968">
        <f>ROUNDDOWN(C3968,0)</f>
        <v>4</v>
      </c>
      <c r="V3968">
        <f>RIGHT(K3968,2)+2000</f>
        <v>2015</v>
      </c>
      <c r="W3968" t="str">
        <f>INDEX(_xlfn.TEXTSPLIT(K3968,"-"),1,2)</f>
        <v>Aug</v>
      </c>
      <c r="X3968" t="str">
        <f>INDEX(_xlfn.TEXTSPLIT(K3968,"-"),1,1)</f>
        <v>16</v>
      </c>
      <c r="Y3968">
        <f>INDEX(months!B:B,MATCH(Sheet1!W3968,months!A:A,0))</f>
        <v>8</v>
      </c>
      <c r="Z3968">
        <f t="shared" si="433"/>
        <v>42232</v>
      </c>
    </row>
    <row r="3969" spans="1:26" x14ac:dyDescent="0.2">
      <c r="A3969" t="s">
        <v>5628</v>
      </c>
      <c r="B3969" t="s">
        <v>2665</v>
      </c>
      <c r="C3969">
        <v>4.5</v>
      </c>
      <c r="D3969">
        <v>4487182</v>
      </c>
      <c r="E3969" t="s">
        <v>590</v>
      </c>
      <c r="F3969" t="s">
        <v>43</v>
      </c>
      <c r="G3969" t="s">
        <v>23</v>
      </c>
      <c r="H3969" t="s">
        <v>24</v>
      </c>
      <c r="I3969" t="s">
        <v>44</v>
      </c>
      <c r="J3969" t="s">
        <v>2684</v>
      </c>
      <c r="K3969" t="s">
        <v>287</v>
      </c>
      <c r="L3969" t="s">
        <v>5629</v>
      </c>
      <c r="M3969" t="s">
        <v>29</v>
      </c>
      <c r="N3969">
        <f t="shared" si="427"/>
        <v>0</v>
      </c>
      <c r="O3969" t="str">
        <f t="shared" si="428"/>
        <v>No</v>
      </c>
      <c r="P3969">
        <f t="shared" si="429"/>
        <v>0</v>
      </c>
      <c r="Q3969">
        <f t="shared" si="430"/>
        <v>4813937689</v>
      </c>
      <c r="R3969">
        <f t="shared" si="431"/>
        <v>4.1933383153624479</v>
      </c>
      <c r="S3969" t="str">
        <f t="shared" si="432"/>
        <v>Acceptable</v>
      </c>
      <c r="T3969">
        <f>ROUNDUP(C3969,0)</f>
        <v>5</v>
      </c>
      <c r="U3969">
        <f>ROUNDDOWN(C3969,0)</f>
        <v>4</v>
      </c>
      <c r="V3969">
        <f>RIGHT(K3969,2)+2000</f>
        <v>2018</v>
      </c>
      <c r="W3969" t="str">
        <f>INDEX(_xlfn.TEXTSPLIT(K3969,"-"),1,2)</f>
        <v>Jul</v>
      </c>
      <c r="X3969" t="str">
        <f>INDEX(_xlfn.TEXTSPLIT(K3969,"-"),1,1)</f>
        <v>4</v>
      </c>
      <c r="Y3969">
        <f>INDEX(months!B:B,MATCH(Sheet1!W3969,months!A:A,0))</f>
        <v>7</v>
      </c>
      <c r="Z3969">
        <f t="shared" si="433"/>
        <v>43285</v>
      </c>
    </row>
    <row r="3970" spans="1:26" x14ac:dyDescent="0.2">
      <c r="A3970" t="s">
        <v>5630</v>
      </c>
      <c r="B3970" t="s">
        <v>2665</v>
      </c>
      <c r="C3970">
        <v>4.3</v>
      </c>
      <c r="D3970">
        <v>12</v>
      </c>
      <c r="E3970" t="s">
        <v>64</v>
      </c>
      <c r="F3970" t="s">
        <v>1010</v>
      </c>
      <c r="G3970" t="s">
        <v>649</v>
      </c>
      <c r="H3970" t="s">
        <v>3310</v>
      </c>
      <c r="I3970" t="s">
        <v>25</v>
      </c>
      <c r="J3970" t="s">
        <v>2669</v>
      </c>
      <c r="K3970" t="s">
        <v>5631</v>
      </c>
      <c r="L3970" t="s">
        <v>5632</v>
      </c>
      <c r="M3970" t="s">
        <v>60</v>
      </c>
      <c r="N3970">
        <f t="shared" ref="N3970:N4033" si="434">SUM(A3970,B3970)</f>
        <v>0</v>
      </c>
      <c r="O3970" t="str">
        <f t="shared" ref="O3970:O4033" si="435">IF(E3970="good","Yes","No")</f>
        <v>No</v>
      </c>
      <c r="P3970">
        <f t="shared" ref="P3970:P4033" si="436">COUNTIF(B:B,"&lt;0")</f>
        <v>0</v>
      </c>
      <c r="Q3970">
        <f t="shared" ref="Q3970:Q4033" si="437">SUMIF(D:D,"&gt;1000")</f>
        <v>4813937689</v>
      </c>
      <c r="R3970">
        <f t="shared" ref="R3970:R4033" si="438">AVERAGEIF(C:C,"&gt;0")</f>
        <v>4.1933383153624479</v>
      </c>
      <c r="S3970" t="str">
        <f t="shared" ref="S3970:S4033" si="439">IF(OR(A3970&gt;0,B3970&gt;0),"Acceptable","Check")</f>
        <v>Acceptable</v>
      </c>
      <c r="T3970">
        <f>ROUNDUP(C3970,0)</f>
        <v>5</v>
      </c>
      <c r="U3970">
        <f>ROUNDDOWN(C3970,0)</f>
        <v>4</v>
      </c>
      <c r="V3970">
        <f>RIGHT(K3970,2)+2000</f>
        <v>2017</v>
      </c>
      <c r="W3970" t="str">
        <f>INDEX(_xlfn.TEXTSPLIT(K3970,"-"),1,2)</f>
        <v>Sep</v>
      </c>
      <c r="X3970" t="str">
        <f>INDEX(_xlfn.TEXTSPLIT(K3970,"-"),1,1)</f>
        <v>2</v>
      </c>
      <c r="Y3970">
        <f>INDEX(months!B:B,MATCH(Sheet1!W3970,months!A:A,0))</f>
        <v>9</v>
      </c>
      <c r="Z3970">
        <f t="shared" si="433"/>
        <v>42980</v>
      </c>
    </row>
    <row r="3971" spans="1:26" x14ac:dyDescent="0.2">
      <c r="A3971" t="s">
        <v>5633</v>
      </c>
      <c r="B3971" t="s">
        <v>4612</v>
      </c>
      <c r="C3971">
        <v>4.3</v>
      </c>
      <c r="D3971">
        <v>668</v>
      </c>
      <c r="E3971" t="s">
        <v>481</v>
      </c>
      <c r="F3971" t="s">
        <v>57</v>
      </c>
      <c r="G3971" t="s">
        <v>23</v>
      </c>
      <c r="H3971" t="s">
        <v>24</v>
      </c>
      <c r="I3971" t="s">
        <v>25</v>
      </c>
      <c r="J3971" t="s">
        <v>4613</v>
      </c>
      <c r="K3971" t="s">
        <v>5634</v>
      </c>
      <c r="L3971" t="s">
        <v>1320</v>
      </c>
      <c r="M3971" t="s">
        <v>514</v>
      </c>
      <c r="N3971">
        <f t="shared" si="434"/>
        <v>0</v>
      </c>
      <c r="O3971" t="str">
        <f t="shared" si="435"/>
        <v>No</v>
      </c>
      <c r="P3971">
        <f t="shared" si="436"/>
        <v>0</v>
      </c>
      <c r="Q3971">
        <f t="shared" si="437"/>
        <v>4813937689</v>
      </c>
      <c r="R3971">
        <f t="shared" si="438"/>
        <v>4.1933383153624479</v>
      </c>
      <c r="S3971" t="str">
        <f t="shared" si="439"/>
        <v>Acceptable</v>
      </c>
      <c r="T3971">
        <f>ROUNDUP(C3971,0)</f>
        <v>5</v>
      </c>
      <c r="U3971">
        <f>ROUNDDOWN(C3971,0)</f>
        <v>4</v>
      </c>
      <c r="V3971">
        <f>RIGHT(K3971,2)+2000</f>
        <v>2016</v>
      </c>
      <c r="W3971" t="str">
        <f>INDEX(_xlfn.TEXTSPLIT(K3971,"-"),1,2)</f>
        <v>Mar</v>
      </c>
      <c r="X3971" t="str">
        <f>INDEX(_xlfn.TEXTSPLIT(K3971,"-"),1,1)</f>
        <v>31</v>
      </c>
      <c r="Y3971">
        <f>INDEX(months!B:B,MATCH(Sheet1!W3971,months!A:A,0))</f>
        <v>3</v>
      </c>
      <c r="Z3971">
        <f t="shared" ref="Z3971:Z4034" si="440">DATE(V3971,Y3971,X3971)</f>
        <v>42460</v>
      </c>
    </row>
    <row r="3972" spans="1:26" x14ac:dyDescent="0.2">
      <c r="A3972" t="s">
        <v>3626</v>
      </c>
      <c r="B3972" t="s">
        <v>3391</v>
      </c>
      <c r="C3972">
        <v>4.5</v>
      </c>
      <c r="D3972">
        <v>2948</v>
      </c>
      <c r="E3972" t="s">
        <v>271</v>
      </c>
      <c r="F3972" t="s">
        <v>57</v>
      </c>
      <c r="G3972" t="s">
        <v>23</v>
      </c>
      <c r="H3972" t="s">
        <v>24</v>
      </c>
      <c r="I3972" t="s">
        <v>25</v>
      </c>
      <c r="J3972" t="s">
        <v>3393</v>
      </c>
      <c r="K3972" t="s">
        <v>169</v>
      </c>
      <c r="L3972" t="s">
        <v>1412</v>
      </c>
      <c r="M3972" t="s">
        <v>54</v>
      </c>
      <c r="N3972">
        <f t="shared" si="434"/>
        <v>0</v>
      </c>
      <c r="O3972" t="str">
        <f t="shared" si="435"/>
        <v>No</v>
      </c>
      <c r="P3972">
        <f t="shared" si="436"/>
        <v>0</v>
      </c>
      <c r="Q3972">
        <f t="shared" si="437"/>
        <v>4813937689</v>
      </c>
      <c r="R3972">
        <f t="shared" si="438"/>
        <v>4.1933383153624479</v>
      </c>
      <c r="S3972" t="str">
        <f t="shared" si="439"/>
        <v>Acceptable</v>
      </c>
      <c r="T3972">
        <f>ROUNDUP(C3972,0)</f>
        <v>5</v>
      </c>
      <c r="U3972">
        <f>ROUNDDOWN(C3972,0)</f>
        <v>4</v>
      </c>
      <c r="V3972">
        <f>RIGHT(K3972,2)+2000</f>
        <v>2018</v>
      </c>
      <c r="W3972" t="str">
        <f>INDEX(_xlfn.TEXTSPLIT(K3972,"-"),1,2)</f>
        <v>Jul</v>
      </c>
      <c r="X3972" t="str">
        <f>INDEX(_xlfn.TEXTSPLIT(K3972,"-"),1,1)</f>
        <v>11</v>
      </c>
      <c r="Y3972">
        <f>INDEX(months!B:B,MATCH(Sheet1!W3972,months!A:A,0))</f>
        <v>7</v>
      </c>
      <c r="Z3972">
        <f t="shared" si="440"/>
        <v>43292</v>
      </c>
    </row>
    <row r="3973" spans="1:26" x14ac:dyDescent="0.2">
      <c r="A3973" t="s">
        <v>864</v>
      </c>
      <c r="B3973" t="s">
        <v>787</v>
      </c>
      <c r="C3973">
        <v>4.5</v>
      </c>
      <c r="D3973">
        <v>17712922</v>
      </c>
      <c r="E3973" t="s">
        <v>763</v>
      </c>
      <c r="F3973" t="s">
        <v>799</v>
      </c>
      <c r="G3973" t="s">
        <v>23</v>
      </c>
      <c r="H3973" t="s">
        <v>24</v>
      </c>
      <c r="I3973" t="s">
        <v>44</v>
      </c>
      <c r="J3973" t="s">
        <v>788</v>
      </c>
      <c r="K3973" t="s">
        <v>173</v>
      </c>
      <c r="L3973" t="s">
        <v>865</v>
      </c>
      <c r="M3973" t="s">
        <v>86</v>
      </c>
      <c r="N3973">
        <f t="shared" si="434"/>
        <v>0</v>
      </c>
      <c r="O3973" t="str">
        <f t="shared" si="435"/>
        <v>No</v>
      </c>
      <c r="P3973">
        <f t="shared" si="436"/>
        <v>0</v>
      </c>
      <c r="Q3973">
        <f t="shared" si="437"/>
        <v>4813937689</v>
      </c>
      <c r="R3973">
        <f t="shared" si="438"/>
        <v>4.1933383153624479</v>
      </c>
      <c r="S3973" t="str">
        <f t="shared" si="439"/>
        <v>Acceptable</v>
      </c>
      <c r="T3973">
        <f>ROUNDUP(C3973,0)</f>
        <v>5</v>
      </c>
      <c r="U3973">
        <f>ROUNDDOWN(C3973,0)</f>
        <v>4</v>
      </c>
      <c r="V3973">
        <f>RIGHT(K3973,2)+2000</f>
        <v>2018</v>
      </c>
      <c r="W3973" t="str">
        <f>INDEX(_xlfn.TEXTSPLIT(K3973,"-"),1,2)</f>
        <v>Aug</v>
      </c>
      <c r="X3973" t="str">
        <f>INDEX(_xlfn.TEXTSPLIT(K3973,"-"),1,1)</f>
        <v>2</v>
      </c>
      <c r="Y3973">
        <f>INDEX(months!B:B,MATCH(Sheet1!W3973,months!A:A,0))</f>
        <v>8</v>
      </c>
      <c r="Z3973">
        <f t="shared" si="440"/>
        <v>43314</v>
      </c>
    </row>
    <row r="3974" spans="1:26" x14ac:dyDescent="0.2">
      <c r="A3974" t="s">
        <v>5635</v>
      </c>
      <c r="B3974" t="s">
        <v>4457</v>
      </c>
      <c r="C3974">
        <v>2.2000000000000002</v>
      </c>
      <c r="D3974">
        <v>83</v>
      </c>
      <c r="E3974" t="s">
        <v>372</v>
      </c>
      <c r="F3974" t="s">
        <v>57</v>
      </c>
      <c r="G3974" t="s">
        <v>23</v>
      </c>
      <c r="H3974" t="s">
        <v>24</v>
      </c>
      <c r="I3974" t="s">
        <v>25</v>
      </c>
      <c r="J3974" t="s">
        <v>4458</v>
      </c>
      <c r="K3974" t="s">
        <v>759</v>
      </c>
      <c r="L3974" t="s">
        <v>5636</v>
      </c>
      <c r="M3974" t="s">
        <v>54</v>
      </c>
      <c r="N3974">
        <f t="shared" si="434"/>
        <v>0</v>
      </c>
      <c r="O3974" t="str">
        <f t="shared" si="435"/>
        <v>No</v>
      </c>
      <c r="P3974">
        <f t="shared" si="436"/>
        <v>0</v>
      </c>
      <c r="Q3974">
        <f t="shared" si="437"/>
        <v>4813937689</v>
      </c>
      <c r="R3974">
        <f t="shared" si="438"/>
        <v>4.1933383153624479</v>
      </c>
      <c r="S3974" t="str">
        <f t="shared" si="439"/>
        <v>Acceptable</v>
      </c>
      <c r="T3974">
        <f>ROUNDUP(C3974,0)</f>
        <v>3</v>
      </c>
      <c r="U3974">
        <f>ROUNDDOWN(C3974,0)</f>
        <v>2</v>
      </c>
      <c r="V3974">
        <f>RIGHT(K3974,2)+2000</f>
        <v>2018</v>
      </c>
      <c r="W3974" t="str">
        <f>INDEX(_xlfn.TEXTSPLIT(K3974,"-"),1,2)</f>
        <v>Jul</v>
      </c>
      <c r="X3974" t="str">
        <f>INDEX(_xlfn.TEXTSPLIT(K3974,"-"),1,1)</f>
        <v>5</v>
      </c>
      <c r="Y3974">
        <f>INDEX(months!B:B,MATCH(Sheet1!W3974,months!A:A,0))</f>
        <v>7</v>
      </c>
      <c r="Z3974">
        <f t="shared" si="440"/>
        <v>43286</v>
      </c>
    </row>
    <row r="3975" spans="1:26" x14ac:dyDescent="0.2">
      <c r="A3975" t="s">
        <v>2809</v>
      </c>
      <c r="B3975" t="s">
        <v>2665</v>
      </c>
      <c r="C3975">
        <v>4.5</v>
      </c>
      <c r="D3975">
        <v>6071542</v>
      </c>
      <c r="E3975" t="s">
        <v>1848</v>
      </c>
      <c r="F3975" t="s">
        <v>448</v>
      </c>
      <c r="G3975" t="s">
        <v>23</v>
      </c>
      <c r="H3975" t="s">
        <v>24</v>
      </c>
      <c r="I3975" t="s">
        <v>44</v>
      </c>
      <c r="J3975" t="s">
        <v>2669</v>
      </c>
      <c r="K3975" t="s">
        <v>357</v>
      </c>
      <c r="L3975" t="s">
        <v>2458</v>
      </c>
      <c r="M3975" t="s">
        <v>81</v>
      </c>
      <c r="N3975">
        <f t="shared" si="434"/>
        <v>0</v>
      </c>
      <c r="O3975" t="str">
        <f t="shared" si="435"/>
        <v>No</v>
      </c>
      <c r="P3975">
        <f t="shared" si="436"/>
        <v>0</v>
      </c>
      <c r="Q3975">
        <f t="shared" si="437"/>
        <v>4813937689</v>
      </c>
      <c r="R3975">
        <f t="shared" si="438"/>
        <v>4.1933383153624479</v>
      </c>
      <c r="S3975" t="str">
        <f t="shared" si="439"/>
        <v>Acceptable</v>
      </c>
      <c r="T3975">
        <f>ROUNDUP(C3975,0)</f>
        <v>5</v>
      </c>
      <c r="U3975">
        <f>ROUNDDOWN(C3975,0)</f>
        <v>4</v>
      </c>
      <c r="V3975">
        <f>RIGHT(K3975,2)+2000</f>
        <v>2018</v>
      </c>
      <c r="W3975" t="str">
        <f>INDEX(_xlfn.TEXTSPLIT(K3975,"-"),1,2)</f>
        <v>Jul</v>
      </c>
      <c r="X3975" t="str">
        <f>INDEX(_xlfn.TEXTSPLIT(K3975,"-"),1,1)</f>
        <v>25</v>
      </c>
      <c r="Y3975">
        <f>INDEX(months!B:B,MATCH(Sheet1!W3975,months!A:A,0))</f>
        <v>7</v>
      </c>
      <c r="Z3975">
        <f t="shared" si="440"/>
        <v>43306</v>
      </c>
    </row>
    <row r="3976" spans="1:26" x14ac:dyDescent="0.2">
      <c r="A3976" t="s">
        <v>5637</v>
      </c>
      <c r="B3976" t="s">
        <v>2665</v>
      </c>
      <c r="C3976">
        <v>4.2</v>
      </c>
      <c r="D3976">
        <v>828489</v>
      </c>
      <c r="E3976" t="s">
        <v>46</v>
      </c>
      <c r="F3976" t="s">
        <v>43</v>
      </c>
      <c r="G3976" t="s">
        <v>23</v>
      </c>
      <c r="H3976" t="s">
        <v>24</v>
      </c>
      <c r="I3976" t="s">
        <v>25</v>
      </c>
      <c r="J3976" t="s">
        <v>2721</v>
      </c>
      <c r="K3976" t="s">
        <v>311</v>
      </c>
      <c r="L3976" t="s">
        <v>46</v>
      </c>
      <c r="M3976" t="s">
        <v>46</v>
      </c>
      <c r="N3976">
        <f t="shared" si="434"/>
        <v>0</v>
      </c>
      <c r="O3976" t="str">
        <f t="shared" si="435"/>
        <v>No</v>
      </c>
      <c r="P3976">
        <f t="shared" si="436"/>
        <v>0</v>
      </c>
      <c r="Q3976">
        <f t="shared" si="437"/>
        <v>4813937689</v>
      </c>
      <c r="R3976">
        <f t="shared" si="438"/>
        <v>4.1933383153624479</v>
      </c>
      <c r="S3976" t="str">
        <f t="shared" si="439"/>
        <v>Acceptable</v>
      </c>
      <c r="T3976">
        <f>ROUNDUP(C3976,0)</f>
        <v>5</v>
      </c>
      <c r="U3976">
        <f>ROUNDDOWN(C3976,0)</f>
        <v>4</v>
      </c>
      <c r="V3976">
        <f>RIGHT(K3976,2)+2000</f>
        <v>2018</v>
      </c>
      <c r="W3976" t="str">
        <f>INDEX(_xlfn.TEXTSPLIT(K3976,"-"),1,2)</f>
        <v>Aug</v>
      </c>
      <c r="X3976" t="str">
        <f>INDEX(_xlfn.TEXTSPLIT(K3976,"-"),1,1)</f>
        <v>4</v>
      </c>
      <c r="Y3976">
        <f>INDEX(months!B:B,MATCH(Sheet1!W3976,months!A:A,0))</f>
        <v>8</v>
      </c>
      <c r="Z3976">
        <f t="shared" si="440"/>
        <v>43316</v>
      </c>
    </row>
    <row r="3977" spans="1:26" x14ac:dyDescent="0.2">
      <c r="A3977" t="s">
        <v>5638</v>
      </c>
      <c r="B3977" t="s">
        <v>3070</v>
      </c>
      <c r="C3977">
        <v>4.5</v>
      </c>
      <c r="D3977">
        <v>10053186</v>
      </c>
      <c r="E3977" t="s">
        <v>2243</v>
      </c>
      <c r="F3977" t="s">
        <v>448</v>
      </c>
      <c r="G3977" t="s">
        <v>23</v>
      </c>
      <c r="H3977" t="s">
        <v>24</v>
      </c>
      <c r="I3977" t="s">
        <v>25</v>
      </c>
      <c r="J3977" t="s">
        <v>2673</v>
      </c>
      <c r="K3977" t="s">
        <v>468</v>
      </c>
      <c r="L3977" t="s">
        <v>2972</v>
      </c>
      <c r="M3977" t="s">
        <v>29</v>
      </c>
      <c r="N3977">
        <f t="shared" si="434"/>
        <v>0</v>
      </c>
      <c r="O3977" t="str">
        <f t="shared" si="435"/>
        <v>No</v>
      </c>
      <c r="P3977">
        <f t="shared" si="436"/>
        <v>0</v>
      </c>
      <c r="Q3977">
        <f t="shared" si="437"/>
        <v>4813937689</v>
      </c>
      <c r="R3977">
        <f t="shared" si="438"/>
        <v>4.1933383153624479</v>
      </c>
      <c r="S3977" t="str">
        <f t="shared" si="439"/>
        <v>Acceptable</v>
      </c>
      <c r="T3977">
        <f>ROUNDUP(C3977,0)</f>
        <v>5</v>
      </c>
      <c r="U3977">
        <f>ROUNDDOWN(C3977,0)</f>
        <v>4</v>
      </c>
      <c r="V3977">
        <f>RIGHT(K3977,2)+2000</f>
        <v>2018</v>
      </c>
      <c r="W3977" t="str">
        <f>INDEX(_xlfn.TEXTSPLIT(K3977,"-"),1,2)</f>
        <v>Jun</v>
      </c>
      <c r="X3977" t="str">
        <f>INDEX(_xlfn.TEXTSPLIT(K3977,"-"),1,1)</f>
        <v>28</v>
      </c>
      <c r="Y3977">
        <f>INDEX(months!B:B,MATCH(Sheet1!W3977,months!A:A,0))</f>
        <v>6</v>
      </c>
      <c r="Z3977">
        <f t="shared" si="440"/>
        <v>43279</v>
      </c>
    </row>
    <row r="3978" spans="1:26" x14ac:dyDescent="0.2">
      <c r="A3978" t="s">
        <v>2541</v>
      </c>
      <c r="B3978" t="s">
        <v>2518</v>
      </c>
      <c r="C3978">
        <v>4.5999999999999996</v>
      </c>
      <c r="D3978">
        <v>815280</v>
      </c>
      <c r="E3978" t="s">
        <v>1211</v>
      </c>
      <c r="F3978" t="s">
        <v>89</v>
      </c>
      <c r="G3978" t="s">
        <v>23</v>
      </c>
      <c r="H3978" t="s">
        <v>24</v>
      </c>
      <c r="I3978" t="s">
        <v>25</v>
      </c>
      <c r="J3978" t="s">
        <v>2519</v>
      </c>
      <c r="K3978" t="s">
        <v>1689</v>
      </c>
      <c r="L3978" t="s">
        <v>629</v>
      </c>
      <c r="M3978" t="s">
        <v>81</v>
      </c>
      <c r="N3978">
        <f t="shared" si="434"/>
        <v>0</v>
      </c>
      <c r="O3978" t="str">
        <f t="shared" si="435"/>
        <v>No</v>
      </c>
      <c r="P3978">
        <f t="shared" si="436"/>
        <v>0</v>
      </c>
      <c r="Q3978">
        <f t="shared" si="437"/>
        <v>4813937689</v>
      </c>
      <c r="R3978">
        <f t="shared" si="438"/>
        <v>4.1933383153624479</v>
      </c>
      <c r="S3978" t="str">
        <f t="shared" si="439"/>
        <v>Acceptable</v>
      </c>
      <c r="T3978">
        <f>ROUNDUP(C3978,0)</f>
        <v>5</v>
      </c>
      <c r="U3978">
        <f>ROUNDDOWN(C3978,0)</f>
        <v>4</v>
      </c>
      <c r="V3978">
        <f>RIGHT(K3978,2)+2000</f>
        <v>2018</v>
      </c>
      <c r="W3978" t="str">
        <f>INDEX(_xlfn.TEXTSPLIT(K3978,"-"),1,2)</f>
        <v>Jun</v>
      </c>
      <c r="X3978" t="str">
        <f>INDEX(_xlfn.TEXTSPLIT(K3978,"-"),1,1)</f>
        <v>30</v>
      </c>
      <c r="Y3978">
        <f>INDEX(months!B:B,MATCH(Sheet1!W3978,months!A:A,0))</f>
        <v>6</v>
      </c>
      <c r="Z3978">
        <f t="shared" si="440"/>
        <v>43281</v>
      </c>
    </row>
    <row r="3979" spans="1:26" x14ac:dyDescent="0.2">
      <c r="A3979" t="s">
        <v>5639</v>
      </c>
      <c r="B3979" t="s">
        <v>2665</v>
      </c>
      <c r="C3979">
        <v>3.9</v>
      </c>
      <c r="D3979">
        <v>24</v>
      </c>
      <c r="E3979" t="s">
        <v>2005</v>
      </c>
      <c r="F3979" t="s">
        <v>775</v>
      </c>
      <c r="G3979" t="s">
        <v>649</v>
      </c>
      <c r="H3979" t="s">
        <v>2919</v>
      </c>
      <c r="I3979" t="s">
        <v>44</v>
      </c>
      <c r="J3979" t="s">
        <v>2684</v>
      </c>
      <c r="K3979" t="s">
        <v>1352</v>
      </c>
      <c r="L3979" t="s">
        <v>5640</v>
      </c>
      <c r="M3979" t="s">
        <v>1502</v>
      </c>
      <c r="N3979">
        <f t="shared" si="434"/>
        <v>0</v>
      </c>
      <c r="O3979" t="str">
        <f t="shared" si="435"/>
        <v>No</v>
      </c>
      <c r="P3979">
        <f t="shared" si="436"/>
        <v>0</v>
      </c>
      <c r="Q3979">
        <f t="shared" si="437"/>
        <v>4813937689</v>
      </c>
      <c r="R3979">
        <f t="shared" si="438"/>
        <v>4.1933383153624479</v>
      </c>
      <c r="S3979" t="str">
        <f t="shared" si="439"/>
        <v>Acceptable</v>
      </c>
      <c r="T3979">
        <f>ROUNDUP(C3979,0)</f>
        <v>4</v>
      </c>
      <c r="U3979">
        <f>ROUNDDOWN(C3979,0)</f>
        <v>3</v>
      </c>
      <c r="V3979">
        <f>RIGHT(K3979,2)+2000</f>
        <v>2017</v>
      </c>
      <c r="W3979" t="str">
        <f>INDEX(_xlfn.TEXTSPLIT(K3979,"-"),1,2)</f>
        <v>Oct</v>
      </c>
      <c r="X3979" t="str">
        <f>INDEX(_xlfn.TEXTSPLIT(K3979,"-"),1,1)</f>
        <v>17</v>
      </c>
      <c r="Y3979">
        <f>INDEX(months!B:B,MATCH(Sheet1!W3979,months!A:A,0))</f>
        <v>10</v>
      </c>
      <c r="Z3979">
        <f t="shared" si="440"/>
        <v>43025</v>
      </c>
    </row>
    <row r="3980" spans="1:26" x14ac:dyDescent="0.2">
      <c r="A3980" t="s">
        <v>5641</v>
      </c>
      <c r="B3980" t="s">
        <v>4801</v>
      </c>
      <c r="C3980">
        <v>4.0999999999999996</v>
      </c>
      <c r="D3980">
        <v>8</v>
      </c>
      <c r="E3980" t="s">
        <v>336</v>
      </c>
      <c r="F3980" t="s">
        <v>775</v>
      </c>
      <c r="G3980" t="s">
        <v>23</v>
      </c>
      <c r="H3980" t="s">
        <v>24</v>
      </c>
      <c r="I3980" t="s">
        <v>25</v>
      </c>
      <c r="J3980" t="s">
        <v>4802</v>
      </c>
      <c r="K3980" t="s">
        <v>559</v>
      </c>
      <c r="L3980" t="s">
        <v>105</v>
      </c>
      <c r="M3980" t="s">
        <v>29</v>
      </c>
      <c r="N3980">
        <f t="shared" si="434"/>
        <v>0</v>
      </c>
      <c r="O3980" t="str">
        <f t="shared" si="435"/>
        <v>No</v>
      </c>
      <c r="P3980">
        <f t="shared" si="436"/>
        <v>0</v>
      </c>
      <c r="Q3980">
        <f t="shared" si="437"/>
        <v>4813937689</v>
      </c>
      <c r="R3980">
        <f t="shared" si="438"/>
        <v>4.1933383153624479</v>
      </c>
      <c r="S3980" t="str">
        <f t="shared" si="439"/>
        <v>Acceptable</v>
      </c>
      <c r="T3980">
        <f>ROUNDUP(C3980,0)</f>
        <v>5</v>
      </c>
      <c r="U3980">
        <f>ROUNDDOWN(C3980,0)</f>
        <v>4</v>
      </c>
      <c r="V3980">
        <f>RIGHT(K3980,2)+2000</f>
        <v>2018</v>
      </c>
      <c r="W3980" t="str">
        <f>INDEX(_xlfn.TEXTSPLIT(K3980,"-"),1,2)</f>
        <v>May</v>
      </c>
      <c r="X3980" t="str">
        <f>INDEX(_xlfn.TEXTSPLIT(K3980,"-"),1,1)</f>
        <v>21</v>
      </c>
      <c r="Y3980">
        <f>INDEX(months!B:B,MATCH(Sheet1!W3980,months!A:A,0))</f>
        <v>5</v>
      </c>
      <c r="Z3980">
        <f t="shared" si="440"/>
        <v>43241</v>
      </c>
    </row>
    <row r="3981" spans="1:26" x14ac:dyDescent="0.2">
      <c r="A3981" t="s">
        <v>5642</v>
      </c>
      <c r="B3981" t="s">
        <v>5446</v>
      </c>
      <c r="C3981">
        <v>3.3</v>
      </c>
      <c r="D3981">
        <v>19</v>
      </c>
      <c r="E3981" t="s">
        <v>136</v>
      </c>
      <c r="F3981" t="s">
        <v>101</v>
      </c>
      <c r="G3981" t="s">
        <v>23</v>
      </c>
      <c r="H3981" t="s">
        <v>24</v>
      </c>
      <c r="I3981" t="s">
        <v>25</v>
      </c>
      <c r="J3981" t="s">
        <v>5447</v>
      </c>
      <c r="K3981" t="s">
        <v>3180</v>
      </c>
      <c r="L3981" t="s">
        <v>157</v>
      </c>
      <c r="M3981" t="s">
        <v>587</v>
      </c>
      <c r="N3981">
        <f t="shared" si="434"/>
        <v>0</v>
      </c>
      <c r="O3981" t="str">
        <f t="shared" si="435"/>
        <v>No</v>
      </c>
      <c r="P3981">
        <f t="shared" si="436"/>
        <v>0</v>
      </c>
      <c r="Q3981">
        <f t="shared" si="437"/>
        <v>4813937689</v>
      </c>
      <c r="R3981">
        <f t="shared" si="438"/>
        <v>4.1933383153624479</v>
      </c>
      <c r="S3981" t="str">
        <f t="shared" si="439"/>
        <v>Acceptable</v>
      </c>
      <c r="T3981">
        <f>ROUNDUP(C3981,0)</f>
        <v>4</v>
      </c>
      <c r="U3981">
        <f>ROUNDDOWN(C3981,0)</f>
        <v>3</v>
      </c>
      <c r="V3981">
        <f>RIGHT(K3981,2)+2000</f>
        <v>2017</v>
      </c>
      <c r="W3981" t="str">
        <f>INDEX(_xlfn.TEXTSPLIT(K3981,"-"),1,2)</f>
        <v>Jul</v>
      </c>
      <c r="X3981" t="str">
        <f>INDEX(_xlfn.TEXTSPLIT(K3981,"-"),1,1)</f>
        <v>12</v>
      </c>
      <c r="Y3981">
        <f>INDEX(months!B:B,MATCH(Sheet1!W3981,months!A:A,0))</f>
        <v>7</v>
      </c>
      <c r="Z3981">
        <f t="shared" si="440"/>
        <v>42928</v>
      </c>
    </row>
    <row r="3982" spans="1:26" x14ac:dyDescent="0.2">
      <c r="A3982" t="s">
        <v>5643</v>
      </c>
      <c r="B3982" t="s">
        <v>3070</v>
      </c>
      <c r="C3982">
        <v>4.5</v>
      </c>
      <c r="D3982">
        <v>472247</v>
      </c>
      <c r="E3982" t="s">
        <v>46</v>
      </c>
      <c r="F3982" t="s">
        <v>43</v>
      </c>
      <c r="G3982" t="s">
        <v>23</v>
      </c>
      <c r="H3982" t="s">
        <v>24</v>
      </c>
      <c r="I3982" t="s">
        <v>25</v>
      </c>
      <c r="J3982" t="s">
        <v>2694</v>
      </c>
      <c r="K3982" t="s">
        <v>84</v>
      </c>
      <c r="L3982" t="s">
        <v>5644</v>
      </c>
      <c r="M3982" t="s">
        <v>81</v>
      </c>
      <c r="N3982">
        <f t="shared" si="434"/>
        <v>0</v>
      </c>
      <c r="O3982" t="str">
        <f t="shared" si="435"/>
        <v>No</v>
      </c>
      <c r="P3982">
        <f t="shared" si="436"/>
        <v>0</v>
      </c>
      <c r="Q3982">
        <f t="shared" si="437"/>
        <v>4813937689</v>
      </c>
      <c r="R3982">
        <f t="shared" si="438"/>
        <v>4.1933383153624479</v>
      </c>
      <c r="S3982" t="str">
        <f t="shared" si="439"/>
        <v>Acceptable</v>
      </c>
      <c r="T3982">
        <f>ROUNDUP(C3982,0)</f>
        <v>5</v>
      </c>
      <c r="U3982">
        <f>ROUNDDOWN(C3982,0)</f>
        <v>4</v>
      </c>
      <c r="V3982">
        <f>RIGHT(K3982,2)+2000</f>
        <v>2018</v>
      </c>
      <c r="W3982" t="str">
        <f>INDEX(_xlfn.TEXTSPLIT(K3982,"-"),1,2)</f>
        <v>Jul</v>
      </c>
      <c r="X3982" t="str">
        <f>INDEX(_xlfn.TEXTSPLIT(K3982,"-"),1,1)</f>
        <v>31</v>
      </c>
      <c r="Y3982">
        <f>INDEX(months!B:B,MATCH(Sheet1!W3982,months!A:A,0))</f>
        <v>7</v>
      </c>
      <c r="Z3982">
        <f t="shared" si="440"/>
        <v>43312</v>
      </c>
    </row>
    <row r="3983" spans="1:26" x14ac:dyDescent="0.2">
      <c r="A3983" t="s">
        <v>5645</v>
      </c>
      <c r="B3983" t="s">
        <v>4106</v>
      </c>
      <c r="C3983">
        <v>4.0999999999999996</v>
      </c>
      <c r="D3983">
        <v>283</v>
      </c>
      <c r="E3983" t="s">
        <v>409</v>
      </c>
      <c r="F3983" t="s">
        <v>50</v>
      </c>
      <c r="G3983" t="s">
        <v>23</v>
      </c>
      <c r="H3983" t="s">
        <v>24</v>
      </c>
      <c r="I3983" t="s">
        <v>25</v>
      </c>
      <c r="J3983" t="s">
        <v>4107</v>
      </c>
      <c r="K3983" t="s">
        <v>1091</v>
      </c>
      <c r="L3983" t="s">
        <v>5646</v>
      </c>
      <c r="M3983" t="s">
        <v>86</v>
      </c>
      <c r="N3983">
        <f t="shared" si="434"/>
        <v>0</v>
      </c>
      <c r="O3983" t="str">
        <f t="shared" si="435"/>
        <v>No</v>
      </c>
      <c r="P3983">
        <f t="shared" si="436"/>
        <v>0</v>
      </c>
      <c r="Q3983">
        <f t="shared" si="437"/>
        <v>4813937689</v>
      </c>
      <c r="R3983">
        <f t="shared" si="438"/>
        <v>4.1933383153624479</v>
      </c>
      <c r="S3983" t="str">
        <f t="shared" si="439"/>
        <v>Acceptable</v>
      </c>
      <c r="T3983">
        <f>ROUNDUP(C3983,0)</f>
        <v>5</v>
      </c>
      <c r="U3983">
        <f>ROUNDDOWN(C3983,0)</f>
        <v>4</v>
      </c>
      <c r="V3983">
        <f>RIGHT(K3983,2)+2000</f>
        <v>2018</v>
      </c>
      <c r="W3983" t="str">
        <f>INDEX(_xlfn.TEXTSPLIT(K3983,"-"),1,2)</f>
        <v>May</v>
      </c>
      <c r="X3983" t="str">
        <f>INDEX(_xlfn.TEXTSPLIT(K3983,"-"),1,1)</f>
        <v>12</v>
      </c>
      <c r="Y3983">
        <f>INDEX(months!B:B,MATCH(Sheet1!W3983,months!A:A,0))</f>
        <v>5</v>
      </c>
      <c r="Z3983">
        <f t="shared" si="440"/>
        <v>43232</v>
      </c>
    </row>
    <row r="3984" spans="1:26" x14ac:dyDescent="0.2">
      <c r="A3984" t="s">
        <v>5647</v>
      </c>
      <c r="B3984" t="s">
        <v>20</v>
      </c>
      <c r="C3984">
        <v>4.8</v>
      </c>
      <c r="D3984">
        <v>253</v>
      </c>
      <c r="E3984" t="s">
        <v>403</v>
      </c>
      <c r="F3984" t="s">
        <v>57</v>
      </c>
      <c r="G3984" t="s">
        <v>23</v>
      </c>
      <c r="H3984" t="s">
        <v>24</v>
      </c>
      <c r="I3984" t="s">
        <v>25</v>
      </c>
      <c r="J3984" t="s">
        <v>26</v>
      </c>
      <c r="K3984" t="s">
        <v>5112</v>
      </c>
      <c r="L3984" t="s">
        <v>28</v>
      </c>
      <c r="M3984" t="s">
        <v>86</v>
      </c>
      <c r="N3984">
        <f t="shared" si="434"/>
        <v>0</v>
      </c>
      <c r="O3984" t="str">
        <f t="shared" si="435"/>
        <v>No</v>
      </c>
      <c r="P3984">
        <f t="shared" si="436"/>
        <v>0</v>
      </c>
      <c r="Q3984">
        <f t="shared" si="437"/>
        <v>4813937689</v>
      </c>
      <c r="R3984">
        <f t="shared" si="438"/>
        <v>4.1933383153624479</v>
      </c>
      <c r="S3984" t="str">
        <f t="shared" si="439"/>
        <v>Acceptable</v>
      </c>
      <c r="T3984">
        <f>ROUNDUP(C3984,0)</f>
        <v>5</v>
      </c>
      <c r="U3984">
        <f>ROUNDDOWN(C3984,0)</f>
        <v>4</v>
      </c>
      <c r="V3984">
        <f>RIGHT(K3984,2)+2000</f>
        <v>2017</v>
      </c>
      <c r="W3984" t="str">
        <f>INDEX(_xlfn.TEXTSPLIT(K3984,"-"),1,2)</f>
        <v>Nov</v>
      </c>
      <c r="X3984" t="str">
        <f>INDEX(_xlfn.TEXTSPLIT(K3984,"-"),1,1)</f>
        <v>1</v>
      </c>
      <c r="Y3984">
        <f>INDEX(months!B:B,MATCH(Sheet1!W3984,months!A:A,0))</f>
        <v>11</v>
      </c>
      <c r="Z3984">
        <f t="shared" si="440"/>
        <v>43040</v>
      </c>
    </row>
    <row r="3985" spans="1:26" x14ac:dyDescent="0.2">
      <c r="A3985" t="s">
        <v>5648</v>
      </c>
      <c r="B3985" t="s">
        <v>5446</v>
      </c>
      <c r="C3985">
        <v>4.0999999999999996</v>
      </c>
      <c r="D3985">
        <v>41</v>
      </c>
      <c r="E3985" t="s">
        <v>42</v>
      </c>
      <c r="F3985" t="s">
        <v>775</v>
      </c>
      <c r="G3985" t="s">
        <v>23</v>
      </c>
      <c r="H3985" t="s">
        <v>24</v>
      </c>
      <c r="I3985" t="s">
        <v>25</v>
      </c>
      <c r="J3985" t="s">
        <v>5447</v>
      </c>
      <c r="K3985" t="s">
        <v>287</v>
      </c>
      <c r="L3985" t="s">
        <v>5649</v>
      </c>
      <c r="M3985" t="s">
        <v>29</v>
      </c>
      <c r="N3985">
        <f t="shared" si="434"/>
        <v>0</v>
      </c>
      <c r="O3985" t="str">
        <f t="shared" si="435"/>
        <v>No</v>
      </c>
      <c r="P3985">
        <f t="shared" si="436"/>
        <v>0</v>
      </c>
      <c r="Q3985">
        <f t="shared" si="437"/>
        <v>4813937689</v>
      </c>
      <c r="R3985">
        <f t="shared" si="438"/>
        <v>4.1933383153624479</v>
      </c>
      <c r="S3985" t="str">
        <f t="shared" si="439"/>
        <v>Acceptable</v>
      </c>
      <c r="T3985">
        <f>ROUNDUP(C3985,0)</f>
        <v>5</v>
      </c>
      <c r="U3985">
        <f>ROUNDDOWN(C3985,0)</f>
        <v>4</v>
      </c>
      <c r="V3985">
        <f>RIGHT(K3985,2)+2000</f>
        <v>2018</v>
      </c>
      <c r="W3985" t="str">
        <f>INDEX(_xlfn.TEXTSPLIT(K3985,"-"),1,2)</f>
        <v>Jul</v>
      </c>
      <c r="X3985" t="str">
        <f>INDEX(_xlfn.TEXTSPLIT(K3985,"-"),1,1)</f>
        <v>4</v>
      </c>
      <c r="Y3985">
        <f>INDEX(months!B:B,MATCH(Sheet1!W3985,months!A:A,0))</f>
        <v>7</v>
      </c>
      <c r="Z3985">
        <f t="shared" si="440"/>
        <v>43285</v>
      </c>
    </row>
    <row r="3986" spans="1:26" x14ac:dyDescent="0.2">
      <c r="A3986" t="s">
        <v>5650</v>
      </c>
      <c r="B3986" t="s">
        <v>4801</v>
      </c>
      <c r="C3986">
        <v>4.5</v>
      </c>
      <c r="D3986">
        <v>2</v>
      </c>
      <c r="E3986" t="s">
        <v>190</v>
      </c>
      <c r="F3986" t="s">
        <v>1199</v>
      </c>
      <c r="G3986" t="s">
        <v>23</v>
      </c>
      <c r="H3986" t="s">
        <v>24</v>
      </c>
      <c r="I3986" t="s">
        <v>418</v>
      </c>
      <c r="J3986" t="s">
        <v>4802</v>
      </c>
      <c r="K3986" t="s">
        <v>2058</v>
      </c>
      <c r="L3986" t="s">
        <v>180</v>
      </c>
      <c r="M3986" t="s">
        <v>29</v>
      </c>
      <c r="N3986">
        <f t="shared" si="434"/>
        <v>0</v>
      </c>
      <c r="O3986" t="str">
        <f t="shared" si="435"/>
        <v>No</v>
      </c>
      <c r="P3986">
        <f t="shared" si="436"/>
        <v>0</v>
      </c>
      <c r="Q3986">
        <f t="shared" si="437"/>
        <v>4813937689</v>
      </c>
      <c r="R3986">
        <f t="shared" si="438"/>
        <v>4.1933383153624479</v>
      </c>
      <c r="S3986" t="str">
        <f t="shared" si="439"/>
        <v>Acceptable</v>
      </c>
      <c r="T3986">
        <f>ROUNDUP(C3986,0)</f>
        <v>5</v>
      </c>
      <c r="U3986">
        <f>ROUNDDOWN(C3986,0)</f>
        <v>4</v>
      </c>
      <c r="V3986">
        <f>RIGHT(K3986,2)+2000</f>
        <v>2018</v>
      </c>
      <c r="W3986" t="str">
        <f>INDEX(_xlfn.TEXTSPLIT(K3986,"-"),1,2)</f>
        <v>Jun</v>
      </c>
      <c r="X3986" t="str">
        <f>INDEX(_xlfn.TEXTSPLIT(K3986,"-"),1,1)</f>
        <v>10</v>
      </c>
      <c r="Y3986">
        <f>INDEX(months!B:B,MATCH(Sheet1!W3986,months!A:A,0))</f>
        <v>6</v>
      </c>
      <c r="Z3986">
        <f t="shared" si="440"/>
        <v>43261</v>
      </c>
    </row>
    <row r="3987" spans="1:26" x14ac:dyDescent="0.2">
      <c r="A3987" t="s">
        <v>5651</v>
      </c>
      <c r="B3987" t="s">
        <v>2665</v>
      </c>
      <c r="D3987">
        <v>30</v>
      </c>
      <c r="E3987" t="s">
        <v>202</v>
      </c>
      <c r="F3987" t="s">
        <v>1199</v>
      </c>
      <c r="G3987" t="s">
        <v>649</v>
      </c>
      <c r="H3987" t="s">
        <v>3310</v>
      </c>
      <c r="I3987" t="s">
        <v>25</v>
      </c>
      <c r="J3987" t="s">
        <v>2734</v>
      </c>
      <c r="K3987" t="s">
        <v>5652</v>
      </c>
      <c r="L3987" t="s">
        <v>28</v>
      </c>
      <c r="M3987" t="s">
        <v>60</v>
      </c>
      <c r="N3987">
        <f t="shared" si="434"/>
        <v>0</v>
      </c>
      <c r="O3987" t="str">
        <f t="shared" si="435"/>
        <v>No</v>
      </c>
      <c r="P3987">
        <f t="shared" si="436"/>
        <v>0</v>
      </c>
      <c r="Q3987">
        <f t="shared" si="437"/>
        <v>4813937689</v>
      </c>
      <c r="R3987">
        <f t="shared" si="438"/>
        <v>4.1933383153624479</v>
      </c>
      <c r="S3987" t="str">
        <f t="shared" si="439"/>
        <v>Acceptable</v>
      </c>
      <c r="T3987">
        <f>ROUNDUP(C3987,0)</f>
        <v>0</v>
      </c>
      <c r="U3987">
        <f>ROUNDDOWN(C3987,0)</f>
        <v>0</v>
      </c>
      <c r="V3987">
        <f>RIGHT(K3987,2)+2000</f>
        <v>2017</v>
      </c>
      <c r="W3987" t="str">
        <f>INDEX(_xlfn.TEXTSPLIT(K3987,"-"),1,2)</f>
        <v>Jun</v>
      </c>
      <c r="X3987" t="str">
        <f>INDEX(_xlfn.TEXTSPLIT(K3987,"-"),1,1)</f>
        <v>20</v>
      </c>
      <c r="Y3987">
        <f>INDEX(months!B:B,MATCH(Sheet1!W3987,months!A:A,0))</f>
        <v>6</v>
      </c>
      <c r="Z3987">
        <f t="shared" si="440"/>
        <v>42906</v>
      </c>
    </row>
    <row r="3988" spans="1:26" x14ac:dyDescent="0.2">
      <c r="A3988" t="s">
        <v>2707</v>
      </c>
      <c r="B3988" t="s">
        <v>3070</v>
      </c>
      <c r="C3988">
        <v>4.5999999999999996</v>
      </c>
      <c r="D3988">
        <v>44881447</v>
      </c>
      <c r="E3988" t="s">
        <v>2708</v>
      </c>
      <c r="F3988" t="s">
        <v>448</v>
      </c>
      <c r="G3988" t="s">
        <v>23</v>
      </c>
      <c r="H3988" t="s">
        <v>24</v>
      </c>
      <c r="I3988" t="s">
        <v>124</v>
      </c>
      <c r="J3988" t="s">
        <v>2686</v>
      </c>
      <c r="K3988" t="s">
        <v>293</v>
      </c>
      <c r="L3988" t="s">
        <v>2709</v>
      </c>
      <c r="M3988" t="s">
        <v>81</v>
      </c>
      <c r="N3988">
        <f t="shared" si="434"/>
        <v>0</v>
      </c>
      <c r="O3988" t="str">
        <f t="shared" si="435"/>
        <v>No</v>
      </c>
      <c r="P3988">
        <f t="shared" si="436"/>
        <v>0</v>
      </c>
      <c r="Q3988">
        <f t="shared" si="437"/>
        <v>4813937689</v>
      </c>
      <c r="R3988">
        <f t="shared" si="438"/>
        <v>4.1933383153624479</v>
      </c>
      <c r="S3988" t="str">
        <f t="shared" si="439"/>
        <v>Acceptable</v>
      </c>
      <c r="T3988">
        <f>ROUNDUP(C3988,0)</f>
        <v>5</v>
      </c>
      <c r="U3988">
        <f>ROUNDDOWN(C3988,0)</f>
        <v>4</v>
      </c>
      <c r="V3988">
        <f>RIGHT(K3988,2)+2000</f>
        <v>2018</v>
      </c>
      <c r="W3988" t="str">
        <f>INDEX(_xlfn.TEXTSPLIT(K3988,"-"),1,2)</f>
        <v>Jul</v>
      </c>
      <c r="X3988" t="str">
        <f>INDEX(_xlfn.TEXTSPLIT(K3988,"-"),1,1)</f>
        <v>15</v>
      </c>
      <c r="Y3988">
        <f>INDEX(months!B:B,MATCH(Sheet1!W3988,months!A:A,0))</f>
        <v>7</v>
      </c>
      <c r="Z3988">
        <f t="shared" si="440"/>
        <v>43296</v>
      </c>
    </row>
    <row r="3989" spans="1:26" x14ac:dyDescent="0.2">
      <c r="A3989" t="s">
        <v>2685</v>
      </c>
      <c r="B3989" t="s">
        <v>3070</v>
      </c>
      <c r="C3989">
        <v>4.5999999999999996</v>
      </c>
      <c r="D3989">
        <v>23125280</v>
      </c>
      <c r="E3989" t="s">
        <v>1388</v>
      </c>
      <c r="F3989" t="s">
        <v>448</v>
      </c>
      <c r="G3989" t="s">
        <v>23</v>
      </c>
      <c r="H3989" t="s">
        <v>24</v>
      </c>
      <c r="I3989" t="s">
        <v>124</v>
      </c>
      <c r="J3989" t="s">
        <v>2686</v>
      </c>
      <c r="K3989" t="s">
        <v>859</v>
      </c>
      <c r="L3989" t="s">
        <v>1687</v>
      </c>
      <c r="M3989" t="s">
        <v>81</v>
      </c>
      <c r="N3989">
        <f t="shared" si="434"/>
        <v>0</v>
      </c>
      <c r="O3989" t="str">
        <f t="shared" si="435"/>
        <v>No</v>
      </c>
      <c r="P3989">
        <f t="shared" si="436"/>
        <v>0</v>
      </c>
      <c r="Q3989">
        <f t="shared" si="437"/>
        <v>4813937689</v>
      </c>
      <c r="R3989">
        <f t="shared" si="438"/>
        <v>4.1933383153624479</v>
      </c>
      <c r="S3989" t="str">
        <f t="shared" si="439"/>
        <v>Acceptable</v>
      </c>
      <c r="T3989">
        <f>ROUNDUP(C3989,0)</f>
        <v>5</v>
      </c>
      <c r="U3989">
        <f>ROUNDDOWN(C3989,0)</f>
        <v>4</v>
      </c>
      <c r="V3989">
        <f>RIGHT(K3989,2)+2000</f>
        <v>2018</v>
      </c>
      <c r="W3989" t="str">
        <f>INDEX(_xlfn.TEXTSPLIT(K3989,"-"),1,2)</f>
        <v>Jun</v>
      </c>
      <c r="X3989" t="str">
        <f>INDEX(_xlfn.TEXTSPLIT(K3989,"-"),1,1)</f>
        <v>27</v>
      </c>
      <c r="Y3989">
        <f>INDEX(months!B:B,MATCH(Sheet1!W3989,months!A:A,0))</f>
        <v>6</v>
      </c>
      <c r="Z3989">
        <f t="shared" si="440"/>
        <v>43278</v>
      </c>
    </row>
    <row r="3990" spans="1:26" x14ac:dyDescent="0.2">
      <c r="A3990" t="s">
        <v>1405</v>
      </c>
      <c r="B3990" t="s">
        <v>3070</v>
      </c>
      <c r="C3990">
        <v>4.3</v>
      </c>
      <c r="D3990">
        <v>22248</v>
      </c>
      <c r="E3990" t="s">
        <v>1403</v>
      </c>
      <c r="F3990" t="s">
        <v>65</v>
      </c>
      <c r="G3990" t="s">
        <v>23</v>
      </c>
      <c r="H3990" t="s">
        <v>24</v>
      </c>
      <c r="I3990" t="s">
        <v>25</v>
      </c>
      <c r="J3990" t="s">
        <v>1303</v>
      </c>
      <c r="K3990" t="s">
        <v>1406</v>
      </c>
      <c r="L3990" t="s">
        <v>220</v>
      </c>
      <c r="M3990" t="s">
        <v>60</v>
      </c>
      <c r="N3990">
        <f t="shared" si="434"/>
        <v>0</v>
      </c>
      <c r="O3990" t="str">
        <f t="shared" si="435"/>
        <v>No</v>
      </c>
      <c r="P3990">
        <f t="shared" si="436"/>
        <v>0</v>
      </c>
      <c r="Q3990">
        <f t="shared" si="437"/>
        <v>4813937689</v>
      </c>
      <c r="R3990">
        <f t="shared" si="438"/>
        <v>4.1933383153624479</v>
      </c>
      <c r="S3990" t="str">
        <f t="shared" si="439"/>
        <v>Acceptable</v>
      </c>
      <c r="T3990">
        <f>ROUNDUP(C3990,0)</f>
        <v>5</v>
      </c>
      <c r="U3990">
        <f>ROUNDDOWN(C3990,0)</f>
        <v>4</v>
      </c>
      <c r="V3990">
        <f>RIGHT(K3990,2)+2000</f>
        <v>2015</v>
      </c>
      <c r="W3990" t="str">
        <f>INDEX(_xlfn.TEXTSPLIT(K3990,"-"),1,2)</f>
        <v>Jun</v>
      </c>
      <c r="X3990" t="str">
        <f>INDEX(_xlfn.TEXTSPLIT(K3990,"-"),1,1)</f>
        <v>28</v>
      </c>
      <c r="Y3990">
        <f>INDEX(months!B:B,MATCH(Sheet1!W3990,months!A:A,0))</f>
        <v>6</v>
      </c>
      <c r="Z3990">
        <f t="shared" si="440"/>
        <v>42183</v>
      </c>
    </row>
    <row r="3991" spans="1:26" x14ac:dyDescent="0.2">
      <c r="A3991" t="s">
        <v>1393</v>
      </c>
      <c r="B3991" t="s">
        <v>3070</v>
      </c>
      <c r="C3991">
        <v>4.0999999999999996</v>
      </c>
      <c r="D3991">
        <v>29978</v>
      </c>
      <c r="E3991" t="s">
        <v>46</v>
      </c>
      <c r="F3991" t="s">
        <v>65</v>
      </c>
      <c r="G3991" t="s">
        <v>23</v>
      </c>
      <c r="H3991" t="s">
        <v>24</v>
      </c>
      <c r="I3991" t="s">
        <v>25</v>
      </c>
      <c r="J3991" t="s">
        <v>1303</v>
      </c>
      <c r="K3991" t="s">
        <v>1394</v>
      </c>
      <c r="L3991" t="s">
        <v>46</v>
      </c>
      <c r="M3991" t="s">
        <v>46</v>
      </c>
      <c r="N3991">
        <f t="shared" si="434"/>
        <v>0</v>
      </c>
      <c r="O3991" t="str">
        <f t="shared" si="435"/>
        <v>No</v>
      </c>
      <c r="P3991">
        <f t="shared" si="436"/>
        <v>0</v>
      </c>
      <c r="Q3991">
        <f t="shared" si="437"/>
        <v>4813937689</v>
      </c>
      <c r="R3991">
        <f t="shared" si="438"/>
        <v>4.1933383153624479</v>
      </c>
      <c r="S3991" t="str">
        <f t="shared" si="439"/>
        <v>Acceptable</v>
      </c>
      <c r="T3991">
        <f>ROUNDUP(C3991,0)</f>
        <v>5</v>
      </c>
      <c r="U3991">
        <f>ROUNDDOWN(C3991,0)</f>
        <v>4</v>
      </c>
      <c r="V3991">
        <f>RIGHT(K3991,2)+2000</f>
        <v>2017</v>
      </c>
      <c r="W3991" t="str">
        <f>INDEX(_xlfn.TEXTSPLIT(K3991,"-"),1,2)</f>
        <v>Aug</v>
      </c>
      <c r="X3991" t="str">
        <f>INDEX(_xlfn.TEXTSPLIT(K3991,"-"),1,1)</f>
        <v>17</v>
      </c>
      <c r="Y3991">
        <f>INDEX(months!B:B,MATCH(Sheet1!W3991,months!A:A,0))</f>
        <v>8</v>
      </c>
      <c r="Z3991">
        <f t="shared" si="440"/>
        <v>42964</v>
      </c>
    </row>
    <row r="3992" spans="1:26" x14ac:dyDescent="0.2">
      <c r="A3992" t="s">
        <v>5653</v>
      </c>
      <c r="B3992" t="s">
        <v>3070</v>
      </c>
      <c r="C3992">
        <v>4.5</v>
      </c>
      <c r="D3992">
        <v>349</v>
      </c>
      <c r="E3992" t="s">
        <v>159</v>
      </c>
      <c r="F3992" t="s">
        <v>57</v>
      </c>
      <c r="G3992" t="s">
        <v>23</v>
      </c>
      <c r="H3992" t="s">
        <v>24</v>
      </c>
      <c r="I3992" t="s">
        <v>25</v>
      </c>
      <c r="J3992" t="s">
        <v>1303</v>
      </c>
      <c r="K3992" t="s">
        <v>3019</v>
      </c>
      <c r="L3992" t="s">
        <v>1614</v>
      </c>
      <c r="M3992" t="s">
        <v>86</v>
      </c>
      <c r="N3992">
        <f t="shared" si="434"/>
        <v>0</v>
      </c>
      <c r="O3992" t="str">
        <f t="shared" si="435"/>
        <v>No</v>
      </c>
      <c r="P3992">
        <f t="shared" si="436"/>
        <v>0</v>
      </c>
      <c r="Q3992">
        <f t="shared" si="437"/>
        <v>4813937689</v>
      </c>
      <c r="R3992">
        <f t="shared" si="438"/>
        <v>4.1933383153624479</v>
      </c>
      <c r="S3992" t="str">
        <f t="shared" si="439"/>
        <v>Acceptable</v>
      </c>
      <c r="T3992">
        <f>ROUNDUP(C3992,0)</f>
        <v>5</v>
      </c>
      <c r="U3992">
        <f>ROUNDDOWN(C3992,0)</f>
        <v>4</v>
      </c>
      <c r="V3992">
        <f>RIGHT(K3992,2)+2000</f>
        <v>2018</v>
      </c>
      <c r="W3992" t="str">
        <f>INDEX(_xlfn.TEXTSPLIT(K3992,"-"),1,2)</f>
        <v>Mar</v>
      </c>
      <c r="X3992" t="str">
        <f>INDEX(_xlfn.TEXTSPLIT(K3992,"-"),1,1)</f>
        <v>16</v>
      </c>
      <c r="Y3992">
        <f>INDEX(months!B:B,MATCH(Sheet1!W3992,months!A:A,0))</f>
        <v>3</v>
      </c>
      <c r="Z3992">
        <f t="shared" si="440"/>
        <v>43175</v>
      </c>
    </row>
    <row r="3993" spans="1:26" x14ac:dyDescent="0.2">
      <c r="A3993" t="s">
        <v>5654</v>
      </c>
      <c r="B3993" t="s">
        <v>3070</v>
      </c>
      <c r="C3993">
        <v>4.3</v>
      </c>
      <c r="D3993">
        <v>4624</v>
      </c>
      <c r="E3993" t="s">
        <v>1594</v>
      </c>
      <c r="F3993" t="s">
        <v>50</v>
      </c>
      <c r="G3993" t="s">
        <v>23</v>
      </c>
      <c r="H3993" t="s">
        <v>24</v>
      </c>
      <c r="I3993" t="s">
        <v>25</v>
      </c>
      <c r="J3993" t="s">
        <v>1303</v>
      </c>
      <c r="K3993" t="s">
        <v>133</v>
      </c>
      <c r="L3993" t="s">
        <v>230</v>
      </c>
      <c r="M3993" t="s">
        <v>29</v>
      </c>
      <c r="N3993">
        <f t="shared" si="434"/>
        <v>0</v>
      </c>
      <c r="O3993" t="str">
        <f t="shared" si="435"/>
        <v>No</v>
      </c>
      <c r="P3993">
        <f t="shared" si="436"/>
        <v>0</v>
      </c>
      <c r="Q3993">
        <f t="shared" si="437"/>
        <v>4813937689</v>
      </c>
      <c r="R3993">
        <f t="shared" si="438"/>
        <v>4.1933383153624479</v>
      </c>
      <c r="S3993" t="str">
        <f t="shared" si="439"/>
        <v>Acceptable</v>
      </c>
      <c r="T3993">
        <f>ROUNDUP(C3993,0)</f>
        <v>5</v>
      </c>
      <c r="U3993">
        <f>ROUNDDOWN(C3993,0)</f>
        <v>4</v>
      </c>
      <c r="V3993">
        <f>RIGHT(K3993,2)+2000</f>
        <v>2018</v>
      </c>
      <c r="W3993" t="str">
        <f>INDEX(_xlfn.TEXTSPLIT(K3993,"-"),1,2)</f>
        <v>Jul</v>
      </c>
      <c r="X3993" t="str">
        <f>INDEX(_xlfn.TEXTSPLIT(K3993,"-"),1,1)</f>
        <v>7</v>
      </c>
      <c r="Y3993">
        <f>INDEX(months!B:B,MATCH(Sheet1!W3993,months!A:A,0))</f>
        <v>7</v>
      </c>
      <c r="Z3993">
        <f t="shared" si="440"/>
        <v>43288</v>
      </c>
    </row>
    <row r="3994" spans="1:26" x14ac:dyDescent="0.2">
      <c r="A3994" t="s">
        <v>5655</v>
      </c>
      <c r="B3994" t="s">
        <v>2665</v>
      </c>
      <c r="C3994">
        <v>4.4000000000000004</v>
      </c>
      <c r="D3994">
        <v>1397944</v>
      </c>
      <c r="E3994" t="s">
        <v>1959</v>
      </c>
      <c r="F3994" t="s">
        <v>89</v>
      </c>
      <c r="G3994" t="s">
        <v>23</v>
      </c>
      <c r="H3994" t="s">
        <v>24</v>
      </c>
      <c r="I3994" t="s">
        <v>44</v>
      </c>
      <c r="J3994" t="s">
        <v>2684</v>
      </c>
      <c r="K3994" t="s">
        <v>84</v>
      </c>
      <c r="L3994" t="s">
        <v>5656</v>
      </c>
      <c r="M3994" t="s">
        <v>54</v>
      </c>
      <c r="N3994">
        <f t="shared" si="434"/>
        <v>0</v>
      </c>
      <c r="O3994" t="str">
        <f t="shared" si="435"/>
        <v>No</v>
      </c>
      <c r="P3994">
        <f t="shared" si="436"/>
        <v>0</v>
      </c>
      <c r="Q3994">
        <f t="shared" si="437"/>
        <v>4813937689</v>
      </c>
      <c r="R3994">
        <f t="shared" si="438"/>
        <v>4.1933383153624479</v>
      </c>
      <c r="S3994" t="str">
        <f t="shared" si="439"/>
        <v>Acceptable</v>
      </c>
      <c r="T3994">
        <f>ROUNDUP(C3994,0)</f>
        <v>5</v>
      </c>
      <c r="U3994">
        <f>ROUNDDOWN(C3994,0)</f>
        <v>4</v>
      </c>
      <c r="V3994">
        <f>RIGHT(K3994,2)+2000</f>
        <v>2018</v>
      </c>
      <c r="W3994" t="str">
        <f>INDEX(_xlfn.TEXTSPLIT(K3994,"-"),1,2)</f>
        <v>Jul</v>
      </c>
      <c r="X3994" t="str">
        <f>INDEX(_xlfn.TEXTSPLIT(K3994,"-"),1,1)</f>
        <v>31</v>
      </c>
      <c r="Y3994">
        <f>INDEX(months!B:B,MATCH(Sheet1!W3994,months!A:A,0))</f>
        <v>7</v>
      </c>
      <c r="Z3994">
        <f t="shared" si="440"/>
        <v>43312</v>
      </c>
    </row>
    <row r="3995" spans="1:26" x14ac:dyDescent="0.2">
      <c r="A3995" t="s">
        <v>5657</v>
      </c>
      <c r="B3995" t="s">
        <v>3070</v>
      </c>
      <c r="C3995">
        <v>4.7</v>
      </c>
      <c r="D3995">
        <v>2890</v>
      </c>
      <c r="E3995" t="s">
        <v>46</v>
      </c>
      <c r="F3995" t="s">
        <v>57</v>
      </c>
      <c r="G3995" t="s">
        <v>649</v>
      </c>
      <c r="H3995" t="s">
        <v>1011</v>
      </c>
      <c r="I3995" t="s">
        <v>25</v>
      </c>
      <c r="J3995" t="s">
        <v>1303</v>
      </c>
      <c r="K3995" t="s">
        <v>5658</v>
      </c>
      <c r="L3995" t="s">
        <v>46</v>
      </c>
      <c r="M3995" t="s">
        <v>46</v>
      </c>
      <c r="N3995">
        <f t="shared" si="434"/>
        <v>0</v>
      </c>
      <c r="O3995" t="str">
        <f t="shared" si="435"/>
        <v>No</v>
      </c>
      <c r="P3995">
        <f t="shared" si="436"/>
        <v>0</v>
      </c>
      <c r="Q3995">
        <f t="shared" si="437"/>
        <v>4813937689</v>
      </c>
      <c r="R3995">
        <f t="shared" si="438"/>
        <v>4.1933383153624479</v>
      </c>
      <c r="S3995" t="str">
        <f t="shared" si="439"/>
        <v>Acceptable</v>
      </c>
      <c r="T3995">
        <f>ROUNDUP(C3995,0)</f>
        <v>5</v>
      </c>
      <c r="U3995">
        <f>ROUNDDOWN(C3995,0)</f>
        <v>4</v>
      </c>
      <c r="V3995">
        <f>RIGHT(K3995,2)+2000</f>
        <v>2017</v>
      </c>
      <c r="W3995" t="str">
        <f>INDEX(_xlfn.TEXTSPLIT(K3995,"-"),1,2)</f>
        <v>Aug</v>
      </c>
      <c r="X3995" t="str">
        <f>INDEX(_xlfn.TEXTSPLIT(K3995,"-"),1,1)</f>
        <v>26</v>
      </c>
      <c r="Y3995">
        <f>INDEX(months!B:B,MATCH(Sheet1!W3995,months!A:A,0))</f>
        <v>8</v>
      </c>
      <c r="Z3995">
        <f t="shared" si="440"/>
        <v>42973</v>
      </c>
    </row>
    <row r="3996" spans="1:26" x14ac:dyDescent="0.2">
      <c r="A3996" t="s">
        <v>2671</v>
      </c>
      <c r="B3996" t="s">
        <v>3070</v>
      </c>
      <c r="C3996">
        <v>4.4000000000000004</v>
      </c>
      <c r="D3996">
        <v>22419455</v>
      </c>
      <c r="E3996" t="s">
        <v>2672</v>
      </c>
      <c r="F3996" t="s">
        <v>799</v>
      </c>
      <c r="G3996" t="s">
        <v>23</v>
      </c>
      <c r="H3996" t="s">
        <v>24</v>
      </c>
      <c r="I3996" t="s">
        <v>25</v>
      </c>
      <c r="J3996" t="s">
        <v>2673</v>
      </c>
      <c r="K3996" t="s">
        <v>759</v>
      </c>
      <c r="L3996" t="s">
        <v>2674</v>
      </c>
      <c r="M3996" t="s">
        <v>81</v>
      </c>
      <c r="N3996">
        <f t="shared" si="434"/>
        <v>0</v>
      </c>
      <c r="O3996" t="str">
        <f t="shared" si="435"/>
        <v>No</v>
      </c>
      <c r="P3996">
        <f t="shared" si="436"/>
        <v>0</v>
      </c>
      <c r="Q3996">
        <f t="shared" si="437"/>
        <v>4813937689</v>
      </c>
      <c r="R3996">
        <f t="shared" si="438"/>
        <v>4.1933383153624479</v>
      </c>
      <c r="S3996" t="str">
        <f t="shared" si="439"/>
        <v>Acceptable</v>
      </c>
      <c r="T3996">
        <f>ROUNDUP(C3996,0)</f>
        <v>5</v>
      </c>
      <c r="U3996">
        <f>ROUNDDOWN(C3996,0)</f>
        <v>4</v>
      </c>
      <c r="V3996">
        <f>RIGHT(K3996,2)+2000</f>
        <v>2018</v>
      </c>
      <c r="W3996" t="str">
        <f>INDEX(_xlfn.TEXTSPLIT(K3996,"-"),1,2)</f>
        <v>Jul</v>
      </c>
      <c r="X3996" t="str">
        <f>INDEX(_xlfn.TEXTSPLIT(K3996,"-"),1,1)</f>
        <v>5</v>
      </c>
      <c r="Y3996">
        <f>INDEX(months!B:B,MATCH(Sheet1!W3996,months!A:A,0))</f>
        <v>7</v>
      </c>
      <c r="Z3996">
        <f t="shared" si="440"/>
        <v>43286</v>
      </c>
    </row>
    <row r="3997" spans="1:26" x14ac:dyDescent="0.2">
      <c r="A3997" t="s">
        <v>5659</v>
      </c>
      <c r="B3997" t="s">
        <v>3944</v>
      </c>
      <c r="C3997">
        <v>4.4000000000000004</v>
      </c>
      <c r="D3997">
        <v>27275</v>
      </c>
      <c r="E3997" t="s">
        <v>731</v>
      </c>
      <c r="F3997" t="s">
        <v>65</v>
      </c>
      <c r="G3997" t="s">
        <v>23</v>
      </c>
      <c r="H3997" t="s">
        <v>24</v>
      </c>
      <c r="I3997" t="s">
        <v>44</v>
      </c>
      <c r="J3997" t="s">
        <v>3945</v>
      </c>
      <c r="K3997" t="s">
        <v>115</v>
      </c>
      <c r="L3997" t="s">
        <v>5660</v>
      </c>
      <c r="M3997" t="s">
        <v>81</v>
      </c>
      <c r="N3997">
        <f t="shared" si="434"/>
        <v>0</v>
      </c>
      <c r="O3997" t="str">
        <f t="shared" si="435"/>
        <v>No</v>
      </c>
      <c r="P3997">
        <f t="shared" si="436"/>
        <v>0</v>
      </c>
      <c r="Q3997">
        <f t="shared" si="437"/>
        <v>4813937689</v>
      </c>
      <c r="R3997">
        <f t="shared" si="438"/>
        <v>4.1933383153624479</v>
      </c>
      <c r="S3997" t="str">
        <f t="shared" si="439"/>
        <v>Acceptable</v>
      </c>
      <c r="T3997">
        <f>ROUNDUP(C3997,0)</f>
        <v>5</v>
      </c>
      <c r="U3997">
        <f>ROUNDDOWN(C3997,0)</f>
        <v>4</v>
      </c>
      <c r="V3997">
        <f>RIGHT(K3997,2)+2000</f>
        <v>2018</v>
      </c>
      <c r="W3997" t="str">
        <f>INDEX(_xlfn.TEXTSPLIT(K3997,"-"),1,2)</f>
        <v>Jul</v>
      </c>
      <c r="X3997" t="str">
        <f>INDEX(_xlfn.TEXTSPLIT(K3997,"-"),1,1)</f>
        <v>30</v>
      </c>
      <c r="Y3997">
        <f>INDEX(months!B:B,MATCH(Sheet1!W3997,months!A:A,0))</f>
        <v>7</v>
      </c>
      <c r="Z3997">
        <f t="shared" si="440"/>
        <v>43311</v>
      </c>
    </row>
    <row r="3998" spans="1:26" x14ac:dyDescent="0.2">
      <c r="A3998" t="s">
        <v>792</v>
      </c>
      <c r="B3998" t="s">
        <v>787</v>
      </c>
      <c r="C3998">
        <v>4.3</v>
      </c>
      <c r="D3998">
        <v>9642112</v>
      </c>
      <c r="E3998" t="s">
        <v>46</v>
      </c>
      <c r="F3998" t="s">
        <v>475</v>
      </c>
      <c r="G3998" t="s">
        <v>23</v>
      </c>
      <c r="H3998" t="s">
        <v>24</v>
      </c>
      <c r="I3998" t="s">
        <v>25</v>
      </c>
      <c r="J3998" t="s">
        <v>788</v>
      </c>
      <c r="K3998" t="s">
        <v>39</v>
      </c>
      <c r="L3998" t="s">
        <v>46</v>
      </c>
      <c r="M3998" t="s">
        <v>46</v>
      </c>
      <c r="N3998">
        <f t="shared" si="434"/>
        <v>0</v>
      </c>
      <c r="O3998" t="str">
        <f t="shared" si="435"/>
        <v>No</v>
      </c>
      <c r="P3998">
        <f t="shared" si="436"/>
        <v>0</v>
      </c>
      <c r="Q3998">
        <f t="shared" si="437"/>
        <v>4813937689</v>
      </c>
      <c r="R3998">
        <f t="shared" si="438"/>
        <v>4.1933383153624479</v>
      </c>
      <c r="S3998" t="str">
        <f t="shared" si="439"/>
        <v>Acceptable</v>
      </c>
      <c r="T3998">
        <f>ROUNDUP(C3998,0)</f>
        <v>5</v>
      </c>
      <c r="U3998">
        <f>ROUNDDOWN(C3998,0)</f>
        <v>4</v>
      </c>
      <c r="V3998">
        <f>RIGHT(K3998,2)+2000</f>
        <v>2018</v>
      </c>
      <c r="W3998" t="str">
        <f>INDEX(_xlfn.TEXTSPLIT(K3998,"-"),1,2)</f>
        <v>Aug</v>
      </c>
      <c r="X3998" t="str">
        <f>INDEX(_xlfn.TEXTSPLIT(K3998,"-"),1,1)</f>
        <v>1</v>
      </c>
      <c r="Y3998">
        <f>INDEX(months!B:B,MATCH(Sheet1!W3998,months!A:A,0))</f>
        <v>8</v>
      </c>
      <c r="Z3998">
        <f t="shared" si="440"/>
        <v>43313</v>
      </c>
    </row>
    <row r="3999" spans="1:26" x14ac:dyDescent="0.2">
      <c r="A3999" t="s">
        <v>5661</v>
      </c>
      <c r="B3999" t="s">
        <v>4801</v>
      </c>
      <c r="C3999">
        <v>4.2</v>
      </c>
      <c r="D3999">
        <v>1531</v>
      </c>
      <c r="E3999" t="s">
        <v>1695</v>
      </c>
      <c r="F3999" t="s">
        <v>22</v>
      </c>
      <c r="G3999" t="s">
        <v>649</v>
      </c>
      <c r="H3999" t="s">
        <v>1011</v>
      </c>
      <c r="I3999" t="s">
        <v>25</v>
      </c>
      <c r="J3999" t="s">
        <v>4802</v>
      </c>
      <c r="K3999" t="s">
        <v>3909</v>
      </c>
      <c r="L3999" t="s">
        <v>5662</v>
      </c>
      <c r="M3999" t="s">
        <v>81</v>
      </c>
      <c r="N3999">
        <f t="shared" si="434"/>
        <v>0</v>
      </c>
      <c r="O3999" t="str">
        <f t="shared" si="435"/>
        <v>No</v>
      </c>
      <c r="P3999">
        <f t="shared" si="436"/>
        <v>0</v>
      </c>
      <c r="Q3999">
        <f t="shared" si="437"/>
        <v>4813937689</v>
      </c>
      <c r="R3999">
        <f t="shared" si="438"/>
        <v>4.1933383153624479</v>
      </c>
      <c r="S3999" t="str">
        <f t="shared" si="439"/>
        <v>Acceptable</v>
      </c>
      <c r="T3999">
        <f>ROUNDUP(C3999,0)</f>
        <v>5</v>
      </c>
      <c r="U3999">
        <f>ROUNDDOWN(C3999,0)</f>
        <v>4</v>
      </c>
      <c r="V3999">
        <f>RIGHT(K3999,2)+2000</f>
        <v>2017</v>
      </c>
      <c r="W3999" t="str">
        <f>INDEX(_xlfn.TEXTSPLIT(K3999,"-"),1,2)</f>
        <v>Dec</v>
      </c>
      <c r="X3999" t="str">
        <f>INDEX(_xlfn.TEXTSPLIT(K3999,"-"),1,1)</f>
        <v>5</v>
      </c>
      <c r="Y3999">
        <f>INDEX(months!B:B,MATCH(Sheet1!W3999,months!A:A,0))</f>
        <v>12</v>
      </c>
      <c r="Z3999">
        <f t="shared" si="440"/>
        <v>43074</v>
      </c>
    </row>
    <row r="4000" spans="1:26" x14ac:dyDescent="0.2">
      <c r="A4000" t="s">
        <v>5663</v>
      </c>
      <c r="B4000" t="s">
        <v>447</v>
      </c>
      <c r="C4000">
        <v>4.2</v>
      </c>
      <c r="D4000">
        <v>873</v>
      </c>
      <c r="E4000" t="s">
        <v>260</v>
      </c>
      <c r="F4000" t="s">
        <v>57</v>
      </c>
      <c r="G4000" t="s">
        <v>23</v>
      </c>
      <c r="H4000" t="s">
        <v>24</v>
      </c>
      <c r="I4000" t="s">
        <v>25</v>
      </c>
      <c r="J4000" t="s">
        <v>449</v>
      </c>
      <c r="K4000" t="s">
        <v>5664</v>
      </c>
      <c r="L4000" t="s">
        <v>161</v>
      </c>
      <c r="M4000" t="s">
        <v>514</v>
      </c>
      <c r="N4000">
        <f t="shared" si="434"/>
        <v>0</v>
      </c>
      <c r="O4000" t="str">
        <f t="shared" si="435"/>
        <v>No</v>
      </c>
      <c r="P4000">
        <f t="shared" si="436"/>
        <v>0</v>
      </c>
      <c r="Q4000">
        <f t="shared" si="437"/>
        <v>4813937689</v>
      </c>
      <c r="R4000">
        <f t="shared" si="438"/>
        <v>4.1933383153624479</v>
      </c>
      <c r="S4000" t="str">
        <f t="shared" si="439"/>
        <v>Acceptable</v>
      </c>
      <c r="T4000">
        <f>ROUNDUP(C4000,0)</f>
        <v>5</v>
      </c>
      <c r="U4000">
        <f>ROUNDDOWN(C4000,0)</f>
        <v>4</v>
      </c>
      <c r="V4000">
        <f>RIGHT(K4000,2)+2000</f>
        <v>2014</v>
      </c>
      <c r="W4000" t="str">
        <f>INDEX(_xlfn.TEXTSPLIT(K4000,"-"),1,2)</f>
        <v>Jul</v>
      </c>
      <c r="X4000" t="str">
        <f>INDEX(_xlfn.TEXTSPLIT(K4000,"-"),1,1)</f>
        <v>31</v>
      </c>
      <c r="Y4000">
        <f>INDEX(months!B:B,MATCH(Sheet1!W4000,months!A:A,0))</f>
        <v>7</v>
      </c>
      <c r="Z4000">
        <f t="shared" si="440"/>
        <v>41851</v>
      </c>
    </row>
    <row r="4001" spans="1:26" x14ac:dyDescent="0.2">
      <c r="A4001" t="s">
        <v>1409</v>
      </c>
      <c r="B4001" t="s">
        <v>3070</v>
      </c>
      <c r="C4001">
        <v>4.5999999999999996</v>
      </c>
      <c r="D4001">
        <v>73404</v>
      </c>
      <c r="E4001" t="s">
        <v>1410</v>
      </c>
      <c r="F4001" t="s">
        <v>65</v>
      </c>
      <c r="G4001" t="s">
        <v>23</v>
      </c>
      <c r="H4001" t="s">
        <v>24</v>
      </c>
      <c r="I4001" t="s">
        <v>25</v>
      </c>
      <c r="J4001" t="s">
        <v>1303</v>
      </c>
      <c r="K4001" t="s">
        <v>1411</v>
      </c>
      <c r="L4001" t="s">
        <v>1412</v>
      </c>
      <c r="M4001" t="s">
        <v>86</v>
      </c>
      <c r="N4001">
        <f t="shared" si="434"/>
        <v>0</v>
      </c>
      <c r="O4001" t="str">
        <f t="shared" si="435"/>
        <v>No</v>
      </c>
      <c r="P4001">
        <f t="shared" si="436"/>
        <v>0</v>
      </c>
      <c r="Q4001">
        <f t="shared" si="437"/>
        <v>4813937689</v>
      </c>
      <c r="R4001">
        <f t="shared" si="438"/>
        <v>4.1933383153624479</v>
      </c>
      <c r="S4001" t="str">
        <f t="shared" si="439"/>
        <v>Acceptable</v>
      </c>
      <c r="T4001">
        <f>ROUNDUP(C4001,0)</f>
        <v>5</v>
      </c>
      <c r="U4001">
        <f>ROUNDDOWN(C4001,0)</f>
        <v>4</v>
      </c>
      <c r="V4001">
        <f>RIGHT(K4001,2)+2000</f>
        <v>2017</v>
      </c>
      <c r="W4001" t="str">
        <f>INDEX(_xlfn.TEXTSPLIT(K4001,"-"),1,2)</f>
        <v>Dec</v>
      </c>
      <c r="X4001" t="str">
        <f>INDEX(_xlfn.TEXTSPLIT(K4001,"-"),1,1)</f>
        <v>25</v>
      </c>
      <c r="Y4001">
        <f>INDEX(months!B:B,MATCH(Sheet1!W4001,months!A:A,0))</f>
        <v>12</v>
      </c>
      <c r="Z4001">
        <f t="shared" si="440"/>
        <v>43094</v>
      </c>
    </row>
    <row r="4002" spans="1:26" x14ac:dyDescent="0.2">
      <c r="A4002" t="s">
        <v>5665</v>
      </c>
      <c r="B4002" t="s">
        <v>4801</v>
      </c>
      <c r="C4002">
        <v>4.5</v>
      </c>
      <c r="D4002">
        <v>901110</v>
      </c>
      <c r="E4002" t="s">
        <v>46</v>
      </c>
      <c r="F4002" t="s">
        <v>89</v>
      </c>
      <c r="G4002" t="s">
        <v>23</v>
      </c>
      <c r="H4002" t="s">
        <v>24</v>
      </c>
      <c r="I4002" t="s">
        <v>124</v>
      </c>
      <c r="J4002" t="s">
        <v>4802</v>
      </c>
      <c r="K4002" t="s">
        <v>605</v>
      </c>
      <c r="L4002" t="s">
        <v>46</v>
      </c>
      <c r="M4002" t="s">
        <v>46</v>
      </c>
      <c r="N4002">
        <f t="shared" si="434"/>
        <v>0</v>
      </c>
      <c r="O4002" t="str">
        <f t="shared" si="435"/>
        <v>No</v>
      </c>
      <c r="P4002">
        <f t="shared" si="436"/>
        <v>0</v>
      </c>
      <c r="Q4002">
        <f t="shared" si="437"/>
        <v>4813937689</v>
      </c>
      <c r="R4002">
        <f t="shared" si="438"/>
        <v>4.1933383153624479</v>
      </c>
      <c r="S4002" t="str">
        <f t="shared" si="439"/>
        <v>Acceptable</v>
      </c>
      <c r="T4002">
        <f>ROUNDUP(C4002,0)</f>
        <v>5</v>
      </c>
      <c r="U4002">
        <f>ROUNDDOWN(C4002,0)</f>
        <v>4</v>
      </c>
      <c r="V4002">
        <f>RIGHT(K4002,2)+2000</f>
        <v>2018</v>
      </c>
      <c r="W4002" t="str">
        <f>INDEX(_xlfn.TEXTSPLIT(K4002,"-"),1,2)</f>
        <v>Jul</v>
      </c>
      <c r="X4002" t="str">
        <f>INDEX(_xlfn.TEXTSPLIT(K4002,"-"),1,1)</f>
        <v>10</v>
      </c>
      <c r="Y4002">
        <f>INDEX(months!B:B,MATCH(Sheet1!W4002,months!A:A,0))</f>
        <v>7</v>
      </c>
      <c r="Z4002">
        <f t="shared" si="440"/>
        <v>43291</v>
      </c>
    </row>
    <row r="4003" spans="1:26" x14ac:dyDescent="0.2">
      <c r="A4003" t="s">
        <v>5666</v>
      </c>
      <c r="B4003" t="s">
        <v>3070</v>
      </c>
      <c r="C4003">
        <v>4.5999999999999996</v>
      </c>
      <c r="D4003">
        <v>1218</v>
      </c>
      <c r="E4003" t="s">
        <v>527</v>
      </c>
      <c r="F4003" t="s">
        <v>57</v>
      </c>
      <c r="G4003" t="s">
        <v>23</v>
      </c>
      <c r="H4003" t="s">
        <v>24</v>
      </c>
      <c r="I4003" t="s">
        <v>25</v>
      </c>
      <c r="J4003" t="s">
        <v>1303</v>
      </c>
      <c r="K4003" t="s">
        <v>5667</v>
      </c>
      <c r="L4003" t="s">
        <v>220</v>
      </c>
      <c r="M4003" t="s">
        <v>29</v>
      </c>
      <c r="N4003">
        <f t="shared" si="434"/>
        <v>0</v>
      </c>
      <c r="O4003" t="str">
        <f t="shared" si="435"/>
        <v>No</v>
      </c>
      <c r="P4003">
        <f t="shared" si="436"/>
        <v>0</v>
      </c>
      <c r="Q4003">
        <f t="shared" si="437"/>
        <v>4813937689</v>
      </c>
      <c r="R4003">
        <f t="shared" si="438"/>
        <v>4.1933383153624479</v>
      </c>
      <c r="S4003" t="str">
        <f t="shared" si="439"/>
        <v>Acceptable</v>
      </c>
      <c r="T4003">
        <f>ROUNDUP(C4003,0)</f>
        <v>5</v>
      </c>
      <c r="U4003">
        <f>ROUNDDOWN(C4003,0)</f>
        <v>4</v>
      </c>
      <c r="V4003">
        <f>RIGHT(K4003,2)+2000</f>
        <v>2017</v>
      </c>
      <c r="W4003" t="str">
        <f>INDEX(_xlfn.TEXTSPLIT(K4003,"-"),1,2)</f>
        <v>May</v>
      </c>
      <c r="X4003" t="str">
        <f>INDEX(_xlfn.TEXTSPLIT(K4003,"-"),1,1)</f>
        <v>13</v>
      </c>
      <c r="Y4003">
        <f>INDEX(months!B:B,MATCH(Sheet1!W4003,months!A:A,0))</f>
        <v>5</v>
      </c>
      <c r="Z4003">
        <f t="shared" si="440"/>
        <v>42868</v>
      </c>
    </row>
    <row r="4004" spans="1:26" x14ac:dyDescent="0.2">
      <c r="A4004" t="s">
        <v>5668</v>
      </c>
      <c r="B4004" t="s">
        <v>447</v>
      </c>
      <c r="C4004">
        <v>4.7</v>
      </c>
      <c r="D4004">
        <v>88</v>
      </c>
      <c r="E4004" t="s">
        <v>123</v>
      </c>
      <c r="F4004" t="s">
        <v>775</v>
      </c>
      <c r="G4004" t="s">
        <v>23</v>
      </c>
      <c r="H4004" t="s">
        <v>24</v>
      </c>
      <c r="I4004" t="s">
        <v>25</v>
      </c>
      <c r="J4004" t="s">
        <v>449</v>
      </c>
      <c r="K4004" t="s">
        <v>3634</v>
      </c>
      <c r="L4004" t="s">
        <v>236</v>
      </c>
      <c r="M4004" t="s">
        <v>81</v>
      </c>
      <c r="N4004">
        <f t="shared" si="434"/>
        <v>0</v>
      </c>
      <c r="O4004" t="str">
        <f t="shared" si="435"/>
        <v>No</v>
      </c>
      <c r="P4004">
        <f t="shared" si="436"/>
        <v>0</v>
      </c>
      <c r="Q4004">
        <f t="shared" si="437"/>
        <v>4813937689</v>
      </c>
      <c r="R4004">
        <f t="shared" si="438"/>
        <v>4.1933383153624479</v>
      </c>
      <c r="S4004" t="str">
        <f t="shared" si="439"/>
        <v>Acceptable</v>
      </c>
      <c r="T4004">
        <f>ROUNDUP(C4004,0)</f>
        <v>5</v>
      </c>
      <c r="U4004">
        <f>ROUNDDOWN(C4004,0)</f>
        <v>4</v>
      </c>
      <c r="V4004">
        <f>RIGHT(K4004,2)+2000</f>
        <v>2017</v>
      </c>
      <c r="W4004" t="str">
        <f>INDEX(_xlfn.TEXTSPLIT(K4004,"-"),1,2)</f>
        <v>Dec</v>
      </c>
      <c r="X4004" t="str">
        <f>INDEX(_xlfn.TEXTSPLIT(K4004,"-"),1,1)</f>
        <v>8</v>
      </c>
      <c r="Y4004">
        <f>INDEX(months!B:B,MATCH(Sheet1!W4004,months!A:A,0))</f>
        <v>12</v>
      </c>
      <c r="Z4004">
        <f t="shared" si="440"/>
        <v>43077</v>
      </c>
    </row>
    <row r="4005" spans="1:26" x14ac:dyDescent="0.2">
      <c r="A4005" t="s">
        <v>5669</v>
      </c>
      <c r="B4005" t="s">
        <v>4801</v>
      </c>
      <c r="C4005">
        <v>4.8</v>
      </c>
      <c r="D4005">
        <v>557</v>
      </c>
      <c r="E4005" t="s">
        <v>2672</v>
      </c>
      <c r="F4005" t="s">
        <v>22</v>
      </c>
      <c r="G4005" t="s">
        <v>649</v>
      </c>
      <c r="H4005" t="s">
        <v>3310</v>
      </c>
      <c r="I4005" t="s">
        <v>25</v>
      </c>
      <c r="J4005" t="s">
        <v>4802</v>
      </c>
      <c r="K4005" t="s">
        <v>278</v>
      </c>
      <c r="L4005" t="s">
        <v>1276</v>
      </c>
      <c r="M4005" t="s">
        <v>29</v>
      </c>
      <c r="N4005">
        <f t="shared" si="434"/>
        <v>0</v>
      </c>
      <c r="O4005" t="str">
        <f t="shared" si="435"/>
        <v>No</v>
      </c>
      <c r="P4005">
        <f t="shared" si="436"/>
        <v>0</v>
      </c>
      <c r="Q4005">
        <f t="shared" si="437"/>
        <v>4813937689</v>
      </c>
      <c r="R4005">
        <f t="shared" si="438"/>
        <v>4.1933383153624479</v>
      </c>
      <c r="S4005" t="str">
        <f t="shared" si="439"/>
        <v>Acceptable</v>
      </c>
      <c r="T4005">
        <f>ROUNDUP(C4005,0)</f>
        <v>5</v>
      </c>
      <c r="U4005">
        <f>ROUNDDOWN(C4005,0)</f>
        <v>4</v>
      </c>
      <c r="V4005">
        <f>RIGHT(K4005,2)+2000</f>
        <v>2018</v>
      </c>
      <c r="W4005" t="str">
        <f>INDEX(_xlfn.TEXTSPLIT(K4005,"-"),1,2)</f>
        <v>Jul</v>
      </c>
      <c r="X4005" t="str">
        <f>INDEX(_xlfn.TEXTSPLIT(K4005,"-"),1,1)</f>
        <v>27</v>
      </c>
      <c r="Y4005">
        <f>INDEX(months!B:B,MATCH(Sheet1!W4005,months!A:A,0))</f>
        <v>7</v>
      </c>
      <c r="Z4005">
        <f t="shared" si="440"/>
        <v>43308</v>
      </c>
    </row>
    <row r="4006" spans="1:26" x14ac:dyDescent="0.2">
      <c r="A4006" t="s">
        <v>5670</v>
      </c>
      <c r="B4006" t="s">
        <v>3070</v>
      </c>
      <c r="C4006">
        <v>4.7</v>
      </c>
      <c r="D4006">
        <v>2387</v>
      </c>
      <c r="E4006" t="s">
        <v>1232</v>
      </c>
      <c r="F4006" t="s">
        <v>50</v>
      </c>
      <c r="G4006" t="s">
        <v>23</v>
      </c>
      <c r="H4006" t="s">
        <v>24</v>
      </c>
      <c r="I4006" t="s">
        <v>25</v>
      </c>
      <c r="J4006" t="s">
        <v>1303</v>
      </c>
      <c r="K4006" t="s">
        <v>1833</v>
      </c>
      <c r="L4006" t="s">
        <v>230</v>
      </c>
      <c r="M4006" t="s">
        <v>81</v>
      </c>
      <c r="N4006">
        <f t="shared" si="434"/>
        <v>0</v>
      </c>
      <c r="O4006" t="str">
        <f t="shared" si="435"/>
        <v>No</v>
      </c>
      <c r="P4006">
        <f t="shared" si="436"/>
        <v>0</v>
      </c>
      <c r="Q4006">
        <f t="shared" si="437"/>
        <v>4813937689</v>
      </c>
      <c r="R4006">
        <f t="shared" si="438"/>
        <v>4.1933383153624479</v>
      </c>
      <c r="S4006" t="str">
        <f t="shared" si="439"/>
        <v>Acceptable</v>
      </c>
      <c r="T4006">
        <f>ROUNDUP(C4006,0)</f>
        <v>5</v>
      </c>
      <c r="U4006">
        <f>ROUNDDOWN(C4006,0)</f>
        <v>4</v>
      </c>
      <c r="V4006">
        <f>RIGHT(K4006,2)+2000</f>
        <v>2018</v>
      </c>
      <c r="W4006" t="str">
        <f>INDEX(_xlfn.TEXTSPLIT(K4006,"-"),1,2)</f>
        <v>Jun</v>
      </c>
      <c r="X4006" t="str">
        <f>INDEX(_xlfn.TEXTSPLIT(K4006,"-"),1,1)</f>
        <v>9</v>
      </c>
      <c r="Y4006">
        <f>INDEX(months!B:B,MATCH(Sheet1!W4006,months!A:A,0))</f>
        <v>6</v>
      </c>
      <c r="Z4006">
        <f t="shared" si="440"/>
        <v>43260</v>
      </c>
    </row>
    <row r="4007" spans="1:26" x14ac:dyDescent="0.2">
      <c r="A4007" t="s">
        <v>5671</v>
      </c>
      <c r="B4007" t="s">
        <v>4612</v>
      </c>
      <c r="C4007">
        <v>4.7</v>
      </c>
      <c r="D4007">
        <v>42916526</v>
      </c>
      <c r="E4007" t="s">
        <v>46</v>
      </c>
      <c r="F4007" t="s">
        <v>799</v>
      </c>
      <c r="G4007" t="s">
        <v>23</v>
      </c>
      <c r="H4007" t="s">
        <v>24</v>
      </c>
      <c r="I4007" t="s">
        <v>25</v>
      </c>
      <c r="J4007" t="s">
        <v>4613</v>
      </c>
      <c r="K4007" t="s">
        <v>97</v>
      </c>
      <c r="L4007" t="s">
        <v>46</v>
      </c>
      <c r="M4007" t="s">
        <v>46</v>
      </c>
      <c r="N4007">
        <f t="shared" si="434"/>
        <v>0</v>
      </c>
      <c r="O4007" t="str">
        <f t="shared" si="435"/>
        <v>No</v>
      </c>
      <c r="P4007">
        <f t="shared" si="436"/>
        <v>0</v>
      </c>
      <c r="Q4007">
        <f t="shared" si="437"/>
        <v>4813937689</v>
      </c>
      <c r="R4007">
        <f t="shared" si="438"/>
        <v>4.1933383153624479</v>
      </c>
      <c r="S4007" t="str">
        <f t="shared" si="439"/>
        <v>Acceptable</v>
      </c>
      <c r="T4007">
        <f>ROUNDUP(C4007,0)</f>
        <v>5</v>
      </c>
      <c r="U4007">
        <f>ROUNDDOWN(C4007,0)</f>
        <v>4</v>
      </c>
      <c r="V4007">
        <f>RIGHT(K4007,2)+2000</f>
        <v>2018</v>
      </c>
      <c r="W4007" t="str">
        <f>INDEX(_xlfn.TEXTSPLIT(K4007,"-"),1,2)</f>
        <v>Aug</v>
      </c>
      <c r="X4007" t="str">
        <f>INDEX(_xlfn.TEXTSPLIT(K4007,"-"),1,1)</f>
        <v>3</v>
      </c>
      <c r="Y4007">
        <f>INDEX(months!B:B,MATCH(Sheet1!W4007,months!A:A,0))</f>
        <v>8</v>
      </c>
      <c r="Z4007">
        <f t="shared" si="440"/>
        <v>43315</v>
      </c>
    </row>
    <row r="4008" spans="1:26" x14ac:dyDescent="0.2">
      <c r="A4008" t="s">
        <v>5672</v>
      </c>
      <c r="B4008" t="s">
        <v>2518</v>
      </c>
      <c r="C4008">
        <v>1.7</v>
      </c>
      <c r="D4008">
        <v>686</v>
      </c>
      <c r="E4008" t="s">
        <v>815</v>
      </c>
      <c r="F4008" t="s">
        <v>22</v>
      </c>
      <c r="G4008" t="s">
        <v>23</v>
      </c>
      <c r="H4008" t="s">
        <v>24</v>
      </c>
      <c r="I4008" t="s">
        <v>25</v>
      </c>
      <c r="J4008" t="s">
        <v>2519</v>
      </c>
      <c r="K4008" t="s">
        <v>169</v>
      </c>
      <c r="L4008" t="s">
        <v>5673</v>
      </c>
      <c r="M4008" t="s">
        <v>587</v>
      </c>
      <c r="N4008">
        <f t="shared" si="434"/>
        <v>0</v>
      </c>
      <c r="O4008" t="str">
        <f t="shared" si="435"/>
        <v>No</v>
      </c>
      <c r="P4008">
        <f t="shared" si="436"/>
        <v>0</v>
      </c>
      <c r="Q4008">
        <f t="shared" si="437"/>
        <v>4813937689</v>
      </c>
      <c r="R4008">
        <f t="shared" si="438"/>
        <v>4.1933383153624479</v>
      </c>
      <c r="S4008" t="str">
        <f t="shared" si="439"/>
        <v>Acceptable</v>
      </c>
      <c r="T4008">
        <f>ROUNDUP(C4008,0)</f>
        <v>2</v>
      </c>
      <c r="U4008">
        <f>ROUNDDOWN(C4008,0)</f>
        <v>1</v>
      </c>
      <c r="V4008">
        <f>RIGHT(K4008,2)+2000</f>
        <v>2018</v>
      </c>
      <c r="W4008" t="str">
        <f>INDEX(_xlfn.TEXTSPLIT(K4008,"-"),1,2)</f>
        <v>Jul</v>
      </c>
      <c r="X4008" t="str">
        <f>INDEX(_xlfn.TEXTSPLIT(K4008,"-"),1,1)</f>
        <v>11</v>
      </c>
      <c r="Y4008">
        <f>INDEX(months!B:B,MATCH(Sheet1!W4008,months!A:A,0))</f>
        <v>7</v>
      </c>
      <c r="Z4008">
        <f t="shared" si="440"/>
        <v>43292</v>
      </c>
    </row>
    <row r="4009" spans="1:26" x14ac:dyDescent="0.2">
      <c r="A4009" t="s">
        <v>5674</v>
      </c>
      <c r="B4009" t="s">
        <v>2518</v>
      </c>
      <c r="C4009">
        <v>4.5</v>
      </c>
      <c r="D4009">
        <v>8096</v>
      </c>
      <c r="E4009" t="s">
        <v>271</v>
      </c>
      <c r="F4009" t="s">
        <v>65</v>
      </c>
      <c r="G4009" t="s">
        <v>23</v>
      </c>
      <c r="H4009" t="s">
        <v>24</v>
      </c>
      <c r="I4009" t="s">
        <v>418</v>
      </c>
      <c r="J4009" t="s">
        <v>2519</v>
      </c>
      <c r="K4009" t="s">
        <v>97</v>
      </c>
      <c r="L4009" t="s">
        <v>3148</v>
      </c>
      <c r="M4009" t="s">
        <v>81</v>
      </c>
      <c r="N4009">
        <f t="shared" si="434"/>
        <v>0</v>
      </c>
      <c r="O4009" t="str">
        <f t="shared" si="435"/>
        <v>No</v>
      </c>
      <c r="P4009">
        <f t="shared" si="436"/>
        <v>0</v>
      </c>
      <c r="Q4009">
        <f t="shared" si="437"/>
        <v>4813937689</v>
      </c>
      <c r="R4009">
        <f t="shared" si="438"/>
        <v>4.1933383153624479</v>
      </c>
      <c r="S4009" t="str">
        <f t="shared" si="439"/>
        <v>Acceptable</v>
      </c>
      <c r="T4009">
        <f>ROUNDUP(C4009,0)</f>
        <v>5</v>
      </c>
      <c r="U4009">
        <f>ROUNDDOWN(C4009,0)</f>
        <v>4</v>
      </c>
      <c r="V4009">
        <f>RIGHT(K4009,2)+2000</f>
        <v>2018</v>
      </c>
      <c r="W4009" t="str">
        <f>INDEX(_xlfn.TEXTSPLIT(K4009,"-"),1,2)</f>
        <v>Aug</v>
      </c>
      <c r="X4009" t="str">
        <f>INDEX(_xlfn.TEXTSPLIT(K4009,"-"),1,1)</f>
        <v>3</v>
      </c>
      <c r="Y4009">
        <f>INDEX(months!B:B,MATCH(Sheet1!W4009,months!A:A,0))</f>
        <v>8</v>
      </c>
      <c r="Z4009">
        <f t="shared" si="440"/>
        <v>43315</v>
      </c>
    </row>
    <row r="4010" spans="1:26" x14ac:dyDescent="0.2">
      <c r="A4010" t="s">
        <v>5675</v>
      </c>
      <c r="B4010" t="s">
        <v>4950</v>
      </c>
      <c r="C4010">
        <v>4</v>
      </c>
      <c r="D4010">
        <v>499</v>
      </c>
      <c r="E4010" t="s">
        <v>735</v>
      </c>
      <c r="F4010" t="s">
        <v>22</v>
      </c>
      <c r="G4010" t="s">
        <v>23</v>
      </c>
      <c r="H4010" t="s">
        <v>24</v>
      </c>
      <c r="I4010" t="s">
        <v>25</v>
      </c>
      <c r="J4010" t="s">
        <v>4951</v>
      </c>
      <c r="K4010" t="s">
        <v>1049</v>
      </c>
      <c r="L4010" t="s">
        <v>254</v>
      </c>
      <c r="M4010" t="s">
        <v>86</v>
      </c>
      <c r="N4010">
        <f t="shared" si="434"/>
        <v>0</v>
      </c>
      <c r="O4010" t="str">
        <f t="shared" si="435"/>
        <v>No</v>
      </c>
      <c r="P4010">
        <f t="shared" si="436"/>
        <v>0</v>
      </c>
      <c r="Q4010">
        <f t="shared" si="437"/>
        <v>4813937689</v>
      </c>
      <c r="R4010">
        <f t="shared" si="438"/>
        <v>4.1933383153624479</v>
      </c>
      <c r="S4010" t="str">
        <f t="shared" si="439"/>
        <v>Acceptable</v>
      </c>
      <c r="T4010">
        <f>ROUNDUP(C4010,0)</f>
        <v>4</v>
      </c>
      <c r="U4010">
        <f>ROUNDDOWN(C4010,0)</f>
        <v>4</v>
      </c>
      <c r="V4010">
        <f>RIGHT(K4010,2)+2000</f>
        <v>2017</v>
      </c>
      <c r="W4010" t="str">
        <f>INDEX(_xlfn.TEXTSPLIT(K4010,"-"),1,2)</f>
        <v>Jan</v>
      </c>
      <c r="X4010" t="str">
        <f>INDEX(_xlfn.TEXTSPLIT(K4010,"-"),1,1)</f>
        <v>27</v>
      </c>
      <c r="Y4010">
        <f>INDEX(months!B:B,MATCH(Sheet1!W4010,months!A:A,0))</f>
        <v>1</v>
      </c>
      <c r="Z4010">
        <f t="shared" si="440"/>
        <v>42762</v>
      </c>
    </row>
    <row r="4011" spans="1:26" x14ac:dyDescent="0.2">
      <c r="A4011" t="s">
        <v>5676</v>
      </c>
      <c r="B4011" t="s">
        <v>3070</v>
      </c>
      <c r="C4011">
        <v>3.6</v>
      </c>
      <c r="D4011">
        <v>608</v>
      </c>
      <c r="E4011" t="s">
        <v>305</v>
      </c>
      <c r="F4011" t="s">
        <v>50</v>
      </c>
      <c r="G4011" t="s">
        <v>23</v>
      </c>
      <c r="H4011" t="s">
        <v>24</v>
      </c>
      <c r="I4011" t="s">
        <v>25</v>
      </c>
      <c r="J4011" t="s">
        <v>1537</v>
      </c>
      <c r="K4011" t="s">
        <v>491</v>
      </c>
      <c r="L4011" t="s">
        <v>1173</v>
      </c>
      <c r="M4011" t="s">
        <v>81</v>
      </c>
      <c r="N4011">
        <f t="shared" si="434"/>
        <v>0</v>
      </c>
      <c r="O4011" t="str">
        <f t="shared" si="435"/>
        <v>No</v>
      </c>
      <c r="P4011">
        <f t="shared" si="436"/>
        <v>0</v>
      </c>
      <c r="Q4011">
        <f t="shared" si="437"/>
        <v>4813937689</v>
      </c>
      <c r="R4011">
        <f t="shared" si="438"/>
        <v>4.1933383153624479</v>
      </c>
      <c r="S4011" t="str">
        <f t="shared" si="439"/>
        <v>Acceptable</v>
      </c>
      <c r="T4011">
        <f>ROUNDUP(C4011,0)</f>
        <v>4</v>
      </c>
      <c r="U4011">
        <f>ROUNDDOWN(C4011,0)</f>
        <v>3</v>
      </c>
      <c r="V4011">
        <f>RIGHT(K4011,2)+2000</f>
        <v>2018</v>
      </c>
      <c r="W4011" t="str">
        <f>INDEX(_xlfn.TEXTSPLIT(K4011,"-"),1,2)</f>
        <v>May</v>
      </c>
      <c r="X4011" t="str">
        <f>INDEX(_xlfn.TEXTSPLIT(K4011,"-"),1,1)</f>
        <v>17</v>
      </c>
      <c r="Y4011">
        <f>INDEX(months!B:B,MATCH(Sheet1!W4011,months!A:A,0))</f>
        <v>5</v>
      </c>
      <c r="Z4011">
        <f t="shared" si="440"/>
        <v>43237</v>
      </c>
    </row>
    <row r="4012" spans="1:26" x14ac:dyDescent="0.2">
      <c r="A4012" t="s">
        <v>5677</v>
      </c>
      <c r="B4012" t="s">
        <v>4612</v>
      </c>
      <c r="C4012">
        <v>2</v>
      </c>
      <c r="D4012">
        <v>24</v>
      </c>
      <c r="E4012" t="s">
        <v>223</v>
      </c>
      <c r="F4012" t="s">
        <v>775</v>
      </c>
      <c r="G4012" t="s">
        <v>23</v>
      </c>
      <c r="H4012" t="s">
        <v>24</v>
      </c>
      <c r="I4012" t="s">
        <v>25</v>
      </c>
      <c r="J4012" t="s">
        <v>4613</v>
      </c>
      <c r="K4012" t="s">
        <v>1306</v>
      </c>
      <c r="L4012" t="s">
        <v>246</v>
      </c>
      <c r="M4012" t="s">
        <v>299</v>
      </c>
      <c r="N4012">
        <f t="shared" si="434"/>
        <v>0</v>
      </c>
      <c r="O4012" t="str">
        <f t="shared" si="435"/>
        <v>No</v>
      </c>
      <c r="P4012">
        <f t="shared" si="436"/>
        <v>0</v>
      </c>
      <c r="Q4012">
        <f t="shared" si="437"/>
        <v>4813937689</v>
      </c>
      <c r="R4012">
        <f t="shared" si="438"/>
        <v>4.1933383153624479</v>
      </c>
      <c r="S4012" t="str">
        <f t="shared" si="439"/>
        <v>Acceptable</v>
      </c>
      <c r="T4012">
        <f>ROUNDUP(C4012,0)</f>
        <v>2</v>
      </c>
      <c r="U4012">
        <f>ROUNDDOWN(C4012,0)</f>
        <v>2</v>
      </c>
      <c r="V4012">
        <f>RIGHT(K4012,2)+2000</f>
        <v>2017</v>
      </c>
      <c r="W4012" t="str">
        <f>INDEX(_xlfn.TEXTSPLIT(K4012,"-"),1,2)</f>
        <v>Dec</v>
      </c>
      <c r="X4012" t="str">
        <f>INDEX(_xlfn.TEXTSPLIT(K4012,"-"),1,1)</f>
        <v>29</v>
      </c>
      <c r="Y4012">
        <f>INDEX(months!B:B,MATCH(Sheet1!W4012,months!A:A,0))</f>
        <v>12</v>
      </c>
      <c r="Z4012">
        <f t="shared" si="440"/>
        <v>43098</v>
      </c>
    </row>
    <row r="4013" spans="1:26" x14ac:dyDescent="0.2">
      <c r="A4013" t="s">
        <v>5678</v>
      </c>
      <c r="B4013" t="s">
        <v>2518</v>
      </c>
      <c r="C4013">
        <v>4.7</v>
      </c>
      <c r="D4013">
        <v>707</v>
      </c>
      <c r="E4013" t="s">
        <v>202</v>
      </c>
      <c r="F4013" t="s">
        <v>101</v>
      </c>
      <c r="G4013" t="s">
        <v>23</v>
      </c>
      <c r="H4013" t="s">
        <v>24</v>
      </c>
      <c r="I4013" t="s">
        <v>25</v>
      </c>
      <c r="J4013" t="s">
        <v>2519</v>
      </c>
      <c r="K4013" t="s">
        <v>410</v>
      </c>
      <c r="L4013" t="s">
        <v>441</v>
      </c>
      <c r="M4013" t="s">
        <v>54</v>
      </c>
      <c r="N4013">
        <f t="shared" si="434"/>
        <v>0</v>
      </c>
      <c r="O4013" t="str">
        <f t="shared" si="435"/>
        <v>No</v>
      </c>
      <c r="P4013">
        <f t="shared" si="436"/>
        <v>0</v>
      </c>
      <c r="Q4013">
        <f t="shared" si="437"/>
        <v>4813937689</v>
      </c>
      <c r="R4013">
        <f t="shared" si="438"/>
        <v>4.1933383153624479</v>
      </c>
      <c r="S4013" t="str">
        <f t="shared" si="439"/>
        <v>Acceptable</v>
      </c>
      <c r="T4013">
        <f>ROUNDUP(C4013,0)</f>
        <v>5</v>
      </c>
      <c r="U4013">
        <f>ROUNDDOWN(C4013,0)</f>
        <v>4</v>
      </c>
      <c r="V4013">
        <f>RIGHT(K4013,2)+2000</f>
        <v>2018</v>
      </c>
      <c r="W4013" t="str">
        <f>INDEX(_xlfn.TEXTSPLIT(K4013,"-"),1,2)</f>
        <v>Jul</v>
      </c>
      <c r="X4013" t="str">
        <f>INDEX(_xlfn.TEXTSPLIT(K4013,"-"),1,1)</f>
        <v>17</v>
      </c>
      <c r="Y4013">
        <f>INDEX(months!B:B,MATCH(Sheet1!W4013,months!A:A,0))</f>
        <v>7</v>
      </c>
      <c r="Z4013">
        <f t="shared" si="440"/>
        <v>43298</v>
      </c>
    </row>
    <row r="4014" spans="1:26" x14ac:dyDescent="0.2">
      <c r="A4014" t="s">
        <v>5679</v>
      </c>
      <c r="B4014" t="s">
        <v>4950</v>
      </c>
      <c r="C4014">
        <v>4.0999999999999996</v>
      </c>
      <c r="D4014">
        <v>376</v>
      </c>
      <c r="E4014" t="s">
        <v>296</v>
      </c>
      <c r="F4014" t="s">
        <v>57</v>
      </c>
      <c r="G4014" t="s">
        <v>23</v>
      </c>
      <c r="H4014" t="s">
        <v>24</v>
      </c>
      <c r="I4014" t="s">
        <v>25</v>
      </c>
      <c r="J4014" t="s">
        <v>4951</v>
      </c>
      <c r="K4014" t="s">
        <v>306</v>
      </c>
      <c r="L4014" t="s">
        <v>1381</v>
      </c>
      <c r="M4014" t="s">
        <v>54</v>
      </c>
      <c r="N4014">
        <f t="shared" si="434"/>
        <v>0</v>
      </c>
      <c r="O4014" t="str">
        <f t="shared" si="435"/>
        <v>No</v>
      </c>
      <c r="P4014">
        <f t="shared" si="436"/>
        <v>0</v>
      </c>
      <c r="Q4014">
        <f t="shared" si="437"/>
        <v>4813937689</v>
      </c>
      <c r="R4014">
        <f t="shared" si="438"/>
        <v>4.1933383153624479</v>
      </c>
      <c r="S4014" t="str">
        <f t="shared" si="439"/>
        <v>Acceptable</v>
      </c>
      <c r="T4014">
        <f>ROUNDUP(C4014,0)</f>
        <v>5</v>
      </c>
      <c r="U4014">
        <f>ROUNDDOWN(C4014,0)</f>
        <v>4</v>
      </c>
      <c r="V4014">
        <f>RIGHT(K4014,2)+2000</f>
        <v>2018</v>
      </c>
      <c r="W4014" t="str">
        <f>INDEX(_xlfn.TEXTSPLIT(K4014,"-"),1,2)</f>
        <v>Jul</v>
      </c>
      <c r="X4014" t="str">
        <f>INDEX(_xlfn.TEXTSPLIT(K4014,"-"),1,1)</f>
        <v>23</v>
      </c>
      <c r="Y4014">
        <f>INDEX(months!B:B,MATCH(Sheet1!W4014,months!A:A,0))</f>
        <v>7</v>
      </c>
      <c r="Z4014">
        <f t="shared" si="440"/>
        <v>43304</v>
      </c>
    </row>
    <row r="4015" spans="1:26" x14ac:dyDescent="0.2">
      <c r="A4015" t="s">
        <v>5680</v>
      </c>
      <c r="B4015" t="s">
        <v>3070</v>
      </c>
      <c r="C4015">
        <v>4.3</v>
      </c>
      <c r="D4015">
        <v>109</v>
      </c>
      <c r="E4015" t="s">
        <v>100</v>
      </c>
      <c r="F4015" t="s">
        <v>101</v>
      </c>
      <c r="G4015" t="s">
        <v>23</v>
      </c>
      <c r="H4015" t="s">
        <v>24</v>
      </c>
      <c r="I4015" t="s">
        <v>25</v>
      </c>
      <c r="J4015" t="s">
        <v>1303</v>
      </c>
      <c r="K4015" t="s">
        <v>5681</v>
      </c>
      <c r="L4015" t="s">
        <v>1297</v>
      </c>
      <c r="M4015" t="s">
        <v>86</v>
      </c>
      <c r="N4015">
        <f t="shared" si="434"/>
        <v>0</v>
      </c>
      <c r="O4015" t="str">
        <f t="shared" si="435"/>
        <v>No</v>
      </c>
      <c r="P4015">
        <f t="shared" si="436"/>
        <v>0</v>
      </c>
      <c r="Q4015">
        <f t="shared" si="437"/>
        <v>4813937689</v>
      </c>
      <c r="R4015">
        <f t="shared" si="438"/>
        <v>4.1933383153624479</v>
      </c>
      <c r="S4015" t="str">
        <f t="shared" si="439"/>
        <v>Acceptable</v>
      </c>
      <c r="T4015">
        <f>ROUNDUP(C4015,0)</f>
        <v>5</v>
      </c>
      <c r="U4015">
        <f>ROUNDDOWN(C4015,0)</f>
        <v>4</v>
      </c>
      <c r="V4015">
        <f>RIGHT(K4015,2)+2000</f>
        <v>2017</v>
      </c>
      <c r="W4015" t="str">
        <f>INDEX(_xlfn.TEXTSPLIT(K4015,"-"),1,2)</f>
        <v>Jun</v>
      </c>
      <c r="X4015" t="str">
        <f>INDEX(_xlfn.TEXTSPLIT(K4015,"-"),1,1)</f>
        <v>24</v>
      </c>
      <c r="Y4015">
        <f>INDEX(months!B:B,MATCH(Sheet1!W4015,months!A:A,0))</f>
        <v>6</v>
      </c>
      <c r="Z4015">
        <f t="shared" si="440"/>
        <v>42910</v>
      </c>
    </row>
    <row r="4016" spans="1:26" x14ac:dyDescent="0.2">
      <c r="A4016" t="s">
        <v>5682</v>
      </c>
      <c r="B4016" t="s">
        <v>3070</v>
      </c>
      <c r="C4016">
        <v>4.3</v>
      </c>
      <c r="D4016">
        <v>43</v>
      </c>
      <c r="E4016" t="s">
        <v>403</v>
      </c>
      <c r="F4016" t="s">
        <v>22</v>
      </c>
      <c r="G4016" t="s">
        <v>23</v>
      </c>
      <c r="H4016" t="s">
        <v>24</v>
      </c>
      <c r="I4016" t="s">
        <v>25</v>
      </c>
      <c r="J4016" t="s">
        <v>1303</v>
      </c>
      <c r="K4016" t="s">
        <v>5683</v>
      </c>
      <c r="L4016" t="s">
        <v>313</v>
      </c>
      <c r="M4016" t="s">
        <v>81</v>
      </c>
      <c r="N4016">
        <f t="shared" si="434"/>
        <v>0</v>
      </c>
      <c r="O4016" t="str">
        <f t="shared" si="435"/>
        <v>No</v>
      </c>
      <c r="P4016">
        <f t="shared" si="436"/>
        <v>0</v>
      </c>
      <c r="Q4016">
        <f t="shared" si="437"/>
        <v>4813937689</v>
      </c>
      <c r="R4016">
        <f t="shared" si="438"/>
        <v>4.1933383153624479</v>
      </c>
      <c r="S4016" t="str">
        <f t="shared" si="439"/>
        <v>Acceptable</v>
      </c>
      <c r="T4016">
        <f>ROUNDUP(C4016,0)</f>
        <v>5</v>
      </c>
      <c r="U4016">
        <f>ROUNDDOWN(C4016,0)</f>
        <v>4</v>
      </c>
      <c r="V4016">
        <f>RIGHT(K4016,2)+2000</f>
        <v>2017</v>
      </c>
      <c r="W4016" t="str">
        <f>INDEX(_xlfn.TEXTSPLIT(K4016,"-"),1,2)</f>
        <v>Dec</v>
      </c>
      <c r="X4016" t="str">
        <f>INDEX(_xlfn.TEXTSPLIT(K4016,"-"),1,1)</f>
        <v>16</v>
      </c>
      <c r="Y4016">
        <f>INDEX(months!B:B,MATCH(Sheet1!W4016,months!A:A,0))</f>
        <v>12</v>
      </c>
      <c r="Z4016">
        <f t="shared" si="440"/>
        <v>43085</v>
      </c>
    </row>
    <row r="4017" spans="1:26" x14ac:dyDescent="0.2">
      <c r="A4017" t="s">
        <v>5684</v>
      </c>
      <c r="B4017" t="s">
        <v>3070</v>
      </c>
      <c r="C4017">
        <v>4.5</v>
      </c>
      <c r="D4017">
        <v>2751</v>
      </c>
      <c r="E4017" t="s">
        <v>128</v>
      </c>
      <c r="F4017" t="s">
        <v>50</v>
      </c>
      <c r="G4017" t="s">
        <v>23</v>
      </c>
      <c r="H4017" t="s">
        <v>24</v>
      </c>
      <c r="I4017" t="s">
        <v>25</v>
      </c>
      <c r="J4017" t="s">
        <v>1303</v>
      </c>
      <c r="K4017" t="s">
        <v>538</v>
      </c>
      <c r="L4017" t="s">
        <v>5685</v>
      </c>
      <c r="M4017" t="s">
        <v>29</v>
      </c>
      <c r="N4017">
        <f t="shared" si="434"/>
        <v>0</v>
      </c>
      <c r="O4017" t="str">
        <f t="shared" si="435"/>
        <v>No</v>
      </c>
      <c r="P4017">
        <f t="shared" si="436"/>
        <v>0</v>
      </c>
      <c r="Q4017">
        <f t="shared" si="437"/>
        <v>4813937689</v>
      </c>
      <c r="R4017">
        <f t="shared" si="438"/>
        <v>4.1933383153624479</v>
      </c>
      <c r="S4017" t="str">
        <f t="shared" si="439"/>
        <v>Acceptable</v>
      </c>
      <c r="T4017">
        <f>ROUNDUP(C4017,0)</f>
        <v>5</v>
      </c>
      <c r="U4017">
        <f>ROUNDDOWN(C4017,0)</f>
        <v>4</v>
      </c>
      <c r="V4017">
        <f>RIGHT(K4017,2)+2000</f>
        <v>2018</v>
      </c>
      <c r="W4017" t="str">
        <f>INDEX(_xlfn.TEXTSPLIT(K4017,"-"),1,2)</f>
        <v>Jun</v>
      </c>
      <c r="X4017" t="str">
        <f>INDEX(_xlfn.TEXTSPLIT(K4017,"-"),1,1)</f>
        <v>15</v>
      </c>
      <c r="Y4017">
        <f>INDEX(months!B:B,MATCH(Sheet1!W4017,months!A:A,0))</f>
        <v>6</v>
      </c>
      <c r="Z4017">
        <f t="shared" si="440"/>
        <v>43266</v>
      </c>
    </row>
    <row r="4018" spans="1:26" x14ac:dyDescent="0.2">
      <c r="A4018" t="s">
        <v>5686</v>
      </c>
      <c r="B4018" t="s">
        <v>3070</v>
      </c>
      <c r="C4018">
        <v>4.4000000000000004</v>
      </c>
      <c r="D4018">
        <v>77</v>
      </c>
      <c r="E4018" t="s">
        <v>1232</v>
      </c>
      <c r="F4018" t="s">
        <v>101</v>
      </c>
      <c r="G4018" t="s">
        <v>23</v>
      </c>
      <c r="H4018" t="s">
        <v>24</v>
      </c>
      <c r="I4018" t="s">
        <v>25</v>
      </c>
      <c r="J4018" t="s">
        <v>1303</v>
      </c>
      <c r="K4018" t="s">
        <v>932</v>
      </c>
      <c r="L4018" t="s">
        <v>1759</v>
      </c>
      <c r="M4018" t="s">
        <v>274</v>
      </c>
      <c r="N4018">
        <f t="shared" si="434"/>
        <v>0</v>
      </c>
      <c r="O4018" t="str">
        <f t="shared" si="435"/>
        <v>No</v>
      </c>
      <c r="P4018">
        <f t="shared" si="436"/>
        <v>0</v>
      </c>
      <c r="Q4018">
        <f t="shared" si="437"/>
        <v>4813937689</v>
      </c>
      <c r="R4018">
        <f t="shared" si="438"/>
        <v>4.1933383153624479</v>
      </c>
      <c r="S4018" t="str">
        <f t="shared" si="439"/>
        <v>Acceptable</v>
      </c>
      <c r="T4018">
        <f>ROUNDUP(C4018,0)</f>
        <v>5</v>
      </c>
      <c r="U4018">
        <f>ROUNDDOWN(C4018,0)</f>
        <v>4</v>
      </c>
      <c r="V4018">
        <f>RIGHT(K4018,2)+2000</f>
        <v>2018</v>
      </c>
      <c r="W4018" t="str">
        <f>INDEX(_xlfn.TEXTSPLIT(K4018,"-"),1,2)</f>
        <v>Jan</v>
      </c>
      <c r="X4018" t="str">
        <f>INDEX(_xlfn.TEXTSPLIT(K4018,"-"),1,1)</f>
        <v>5</v>
      </c>
      <c r="Y4018">
        <f>INDEX(months!B:B,MATCH(Sheet1!W4018,months!A:A,0))</f>
        <v>1</v>
      </c>
      <c r="Z4018">
        <f t="shared" si="440"/>
        <v>43105</v>
      </c>
    </row>
    <row r="4019" spans="1:26" x14ac:dyDescent="0.2">
      <c r="A4019" t="s">
        <v>2749</v>
      </c>
      <c r="B4019" t="s">
        <v>2665</v>
      </c>
      <c r="C4019">
        <v>4.4000000000000004</v>
      </c>
      <c r="D4019">
        <v>8921451</v>
      </c>
      <c r="E4019" t="s">
        <v>1146</v>
      </c>
      <c r="F4019" t="s">
        <v>448</v>
      </c>
      <c r="G4019" t="s">
        <v>23</v>
      </c>
      <c r="H4019" t="s">
        <v>24</v>
      </c>
      <c r="I4019" t="s">
        <v>25</v>
      </c>
      <c r="J4019" t="s">
        <v>2734</v>
      </c>
      <c r="K4019" t="s">
        <v>413</v>
      </c>
      <c r="L4019" t="s">
        <v>2750</v>
      </c>
      <c r="M4019" t="s">
        <v>47</v>
      </c>
      <c r="N4019">
        <f t="shared" si="434"/>
        <v>0</v>
      </c>
      <c r="O4019" t="str">
        <f t="shared" si="435"/>
        <v>No</v>
      </c>
      <c r="P4019">
        <f t="shared" si="436"/>
        <v>0</v>
      </c>
      <c r="Q4019">
        <f t="shared" si="437"/>
        <v>4813937689</v>
      </c>
      <c r="R4019">
        <f t="shared" si="438"/>
        <v>4.1933383153624479</v>
      </c>
      <c r="S4019" t="str">
        <f t="shared" si="439"/>
        <v>Acceptable</v>
      </c>
      <c r="T4019">
        <f>ROUNDUP(C4019,0)</f>
        <v>5</v>
      </c>
      <c r="U4019">
        <f>ROUNDDOWN(C4019,0)</f>
        <v>4</v>
      </c>
      <c r="V4019">
        <f>RIGHT(K4019,2)+2000</f>
        <v>2018</v>
      </c>
      <c r="W4019" t="str">
        <f>INDEX(_xlfn.TEXTSPLIT(K4019,"-"),1,2)</f>
        <v>Jul</v>
      </c>
      <c r="X4019" t="str">
        <f>INDEX(_xlfn.TEXTSPLIT(K4019,"-"),1,1)</f>
        <v>2</v>
      </c>
      <c r="Y4019">
        <f>INDEX(months!B:B,MATCH(Sheet1!W4019,months!A:A,0))</f>
        <v>7</v>
      </c>
      <c r="Z4019">
        <f t="shared" si="440"/>
        <v>43283</v>
      </c>
    </row>
    <row r="4020" spans="1:26" x14ac:dyDescent="0.2">
      <c r="A4020" t="s">
        <v>5687</v>
      </c>
      <c r="B4020" t="s">
        <v>3070</v>
      </c>
      <c r="C4020">
        <v>4.5999999999999996</v>
      </c>
      <c r="D4020">
        <v>130</v>
      </c>
      <c r="E4020" t="s">
        <v>334</v>
      </c>
      <c r="F4020" t="s">
        <v>22</v>
      </c>
      <c r="G4020" t="s">
        <v>23</v>
      </c>
      <c r="H4020" t="s">
        <v>24</v>
      </c>
      <c r="I4020" t="s">
        <v>25</v>
      </c>
      <c r="J4020" t="s">
        <v>1303</v>
      </c>
      <c r="K4020" t="s">
        <v>5688</v>
      </c>
      <c r="L4020" t="s">
        <v>313</v>
      </c>
      <c r="M4020" t="s">
        <v>29</v>
      </c>
      <c r="N4020">
        <f t="shared" si="434"/>
        <v>0</v>
      </c>
      <c r="O4020" t="str">
        <f t="shared" si="435"/>
        <v>No</v>
      </c>
      <c r="P4020">
        <f t="shared" si="436"/>
        <v>0</v>
      </c>
      <c r="Q4020">
        <f t="shared" si="437"/>
        <v>4813937689</v>
      </c>
      <c r="R4020">
        <f t="shared" si="438"/>
        <v>4.1933383153624479</v>
      </c>
      <c r="S4020" t="str">
        <f t="shared" si="439"/>
        <v>Acceptable</v>
      </c>
      <c r="T4020">
        <f>ROUNDUP(C4020,0)</f>
        <v>5</v>
      </c>
      <c r="U4020">
        <f>ROUNDDOWN(C4020,0)</f>
        <v>4</v>
      </c>
      <c r="V4020">
        <f>RIGHT(K4020,2)+2000</f>
        <v>2016</v>
      </c>
      <c r="W4020" t="str">
        <f>INDEX(_xlfn.TEXTSPLIT(K4020,"-"),1,2)</f>
        <v>Apr</v>
      </c>
      <c r="X4020" t="str">
        <f>INDEX(_xlfn.TEXTSPLIT(K4020,"-"),1,1)</f>
        <v>4</v>
      </c>
      <c r="Y4020">
        <f>INDEX(months!B:B,MATCH(Sheet1!W4020,months!A:A,0))</f>
        <v>4</v>
      </c>
      <c r="Z4020">
        <f t="shared" si="440"/>
        <v>42464</v>
      </c>
    </row>
    <row r="4021" spans="1:26" x14ac:dyDescent="0.2">
      <c r="A4021" t="s">
        <v>5689</v>
      </c>
      <c r="B4021" t="s">
        <v>3070</v>
      </c>
      <c r="C4021">
        <v>3.7</v>
      </c>
      <c r="D4021">
        <v>452</v>
      </c>
      <c r="E4021" t="s">
        <v>374</v>
      </c>
      <c r="F4021" t="s">
        <v>50</v>
      </c>
      <c r="G4021" t="s">
        <v>23</v>
      </c>
      <c r="H4021" t="s">
        <v>24</v>
      </c>
      <c r="I4021" t="s">
        <v>25</v>
      </c>
      <c r="J4021" t="s">
        <v>1537</v>
      </c>
      <c r="K4021" t="s">
        <v>3245</v>
      </c>
      <c r="L4021" t="s">
        <v>141</v>
      </c>
      <c r="M4021" t="s">
        <v>54</v>
      </c>
      <c r="N4021">
        <f t="shared" si="434"/>
        <v>0</v>
      </c>
      <c r="O4021" t="str">
        <f t="shared" si="435"/>
        <v>No</v>
      </c>
      <c r="P4021">
        <f t="shared" si="436"/>
        <v>0</v>
      </c>
      <c r="Q4021">
        <f t="shared" si="437"/>
        <v>4813937689</v>
      </c>
      <c r="R4021">
        <f t="shared" si="438"/>
        <v>4.1933383153624479</v>
      </c>
      <c r="S4021" t="str">
        <f t="shared" si="439"/>
        <v>Acceptable</v>
      </c>
      <c r="T4021">
        <f>ROUNDUP(C4021,0)</f>
        <v>4</v>
      </c>
      <c r="U4021">
        <f>ROUNDDOWN(C4021,0)</f>
        <v>3</v>
      </c>
      <c r="V4021">
        <f>RIGHT(K4021,2)+2000</f>
        <v>2018</v>
      </c>
      <c r="W4021" t="str">
        <f>INDEX(_xlfn.TEXTSPLIT(K4021,"-"),1,2)</f>
        <v>Feb</v>
      </c>
      <c r="X4021" t="str">
        <f>INDEX(_xlfn.TEXTSPLIT(K4021,"-"),1,1)</f>
        <v>2</v>
      </c>
      <c r="Y4021">
        <f>INDEX(months!B:B,MATCH(Sheet1!W4021,months!A:A,0))</f>
        <v>2</v>
      </c>
      <c r="Z4021">
        <f t="shared" si="440"/>
        <v>43133</v>
      </c>
    </row>
    <row r="4022" spans="1:26" x14ac:dyDescent="0.2">
      <c r="A4022" t="s">
        <v>5690</v>
      </c>
      <c r="B4022" t="s">
        <v>3070</v>
      </c>
      <c r="C4022">
        <v>4.5</v>
      </c>
      <c r="D4022">
        <v>4115</v>
      </c>
      <c r="E4022" t="s">
        <v>1108</v>
      </c>
      <c r="F4022" t="s">
        <v>50</v>
      </c>
      <c r="G4022" t="s">
        <v>23</v>
      </c>
      <c r="H4022" t="s">
        <v>24</v>
      </c>
      <c r="I4022" t="s">
        <v>25</v>
      </c>
      <c r="J4022" t="s">
        <v>1303</v>
      </c>
      <c r="K4022" t="s">
        <v>243</v>
      </c>
      <c r="L4022" t="s">
        <v>4434</v>
      </c>
      <c r="M4022" t="s">
        <v>86</v>
      </c>
      <c r="N4022">
        <f t="shared" si="434"/>
        <v>0</v>
      </c>
      <c r="O4022" t="str">
        <f t="shared" si="435"/>
        <v>No</v>
      </c>
      <c r="P4022">
        <f t="shared" si="436"/>
        <v>0</v>
      </c>
      <c r="Q4022">
        <f t="shared" si="437"/>
        <v>4813937689</v>
      </c>
      <c r="R4022">
        <f t="shared" si="438"/>
        <v>4.1933383153624479</v>
      </c>
      <c r="S4022" t="str">
        <f t="shared" si="439"/>
        <v>Acceptable</v>
      </c>
      <c r="T4022">
        <f>ROUNDUP(C4022,0)</f>
        <v>5</v>
      </c>
      <c r="U4022">
        <f>ROUNDDOWN(C4022,0)</f>
        <v>4</v>
      </c>
      <c r="V4022">
        <f>RIGHT(K4022,2)+2000</f>
        <v>2018</v>
      </c>
      <c r="W4022" t="str">
        <f>INDEX(_xlfn.TEXTSPLIT(K4022,"-"),1,2)</f>
        <v>Jul</v>
      </c>
      <c r="X4022" t="str">
        <f>INDEX(_xlfn.TEXTSPLIT(K4022,"-"),1,1)</f>
        <v>8</v>
      </c>
      <c r="Y4022">
        <f>INDEX(months!B:B,MATCH(Sheet1!W4022,months!A:A,0))</f>
        <v>7</v>
      </c>
      <c r="Z4022">
        <f t="shared" si="440"/>
        <v>43289</v>
      </c>
    </row>
    <row r="4023" spans="1:26" x14ac:dyDescent="0.2">
      <c r="A4023" t="s">
        <v>5691</v>
      </c>
      <c r="B4023" t="s">
        <v>447</v>
      </c>
      <c r="C4023">
        <v>4</v>
      </c>
      <c r="D4023">
        <v>459</v>
      </c>
      <c r="E4023" t="s">
        <v>74</v>
      </c>
      <c r="F4023" t="s">
        <v>57</v>
      </c>
      <c r="G4023" t="s">
        <v>23</v>
      </c>
      <c r="H4023" t="s">
        <v>24</v>
      </c>
      <c r="I4023" t="s">
        <v>25</v>
      </c>
      <c r="J4023" t="s">
        <v>449</v>
      </c>
      <c r="K4023" t="s">
        <v>719</v>
      </c>
      <c r="L4023" t="s">
        <v>5692</v>
      </c>
      <c r="M4023" t="s">
        <v>86</v>
      </c>
      <c r="N4023">
        <f t="shared" si="434"/>
        <v>0</v>
      </c>
      <c r="O4023" t="str">
        <f t="shared" si="435"/>
        <v>No</v>
      </c>
      <c r="P4023">
        <f t="shared" si="436"/>
        <v>0</v>
      </c>
      <c r="Q4023">
        <f t="shared" si="437"/>
        <v>4813937689</v>
      </c>
      <c r="R4023">
        <f t="shared" si="438"/>
        <v>4.1933383153624479</v>
      </c>
      <c r="S4023" t="str">
        <f t="shared" si="439"/>
        <v>Acceptable</v>
      </c>
      <c r="T4023">
        <f>ROUNDUP(C4023,0)</f>
        <v>4</v>
      </c>
      <c r="U4023">
        <f>ROUNDDOWN(C4023,0)</f>
        <v>4</v>
      </c>
      <c r="V4023">
        <f>RIGHT(K4023,2)+2000</f>
        <v>2017</v>
      </c>
      <c r="W4023" t="str">
        <f>INDEX(_xlfn.TEXTSPLIT(K4023,"-"),1,2)</f>
        <v>Nov</v>
      </c>
      <c r="X4023" t="str">
        <f>INDEX(_xlfn.TEXTSPLIT(K4023,"-"),1,1)</f>
        <v>16</v>
      </c>
      <c r="Y4023">
        <f>INDEX(months!B:B,MATCH(Sheet1!W4023,months!A:A,0))</f>
        <v>11</v>
      </c>
      <c r="Z4023">
        <f t="shared" si="440"/>
        <v>43055</v>
      </c>
    </row>
    <row r="4024" spans="1:26" x14ac:dyDescent="0.2">
      <c r="A4024" t="s">
        <v>5693</v>
      </c>
      <c r="B4024" t="s">
        <v>3070</v>
      </c>
      <c r="C4024">
        <v>4.8</v>
      </c>
      <c r="D4024">
        <v>55</v>
      </c>
      <c r="E4024" t="s">
        <v>627</v>
      </c>
      <c r="F4024" t="s">
        <v>775</v>
      </c>
      <c r="G4024" t="s">
        <v>23</v>
      </c>
      <c r="H4024" t="s">
        <v>24</v>
      </c>
      <c r="I4024" t="s">
        <v>25</v>
      </c>
      <c r="J4024" t="s">
        <v>1303</v>
      </c>
      <c r="K4024" t="s">
        <v>5694</v>
      </c>
      <c r="L4024" t="s">
        <v>59</v>
      </c>
      <c r="M4024" t="s">
        <v>29</v>
      </c>
      <c r="N4024">
        <f t="shared" si="434"/>
        <v>0</v>
      </c>
      <c r="O4024" t="str">
        <f t="shared" si="435"/>
        <v>No</v>
      </c>
      <c r="P4024">
        <f t="shared" si="436"/>
        <v>0</v>
      </c>
      <c r="Q4024">
        <f t="shared" si="437"/>
        <v>4813937689</v>
      </c>
      <c r="R4024">
        <f t="shared" si="438"/>
        <v>4.1933383153624479</v>
      </c>
      <c r="S4024" t="str">
        <f t="shared" si="439"/>
        <v>Acceptable</v>
      </c>
      <c r="T4024">
        <f>ROUNDUP(C4024,0)</f>
        <v>5</v>
      </c>
      <c r="U4024">
        <f>ROUNDDOWN(C4024,0)</f>
        <v>4</v>
      </c>
      <c r="V4024">
        <f>RIGHT(K4024,2)+2000</f>
        <v>2015</v>
      </c>
      <c r="W4024" t="str">
        <f>INDEX(_xlfn.TEXTSPLIT(K4024,"-"),1,2)</f>
        <v>Sep</v>
      </c>
      <c r="X4024" t="str">
        <f>INDEX(_xlfn.TEXTSPLIT(K4024,"-"),1,1)</f>
        <v>26</v>
      </c>
      <c r="Y4024">
        <f>INDEX(months!B:B,MATCH(Sheet1!W4024,months!A:A,0))</f>
        <v>9</v>
      </c>
      <c r="Z4024">
        <f t="shared" si="440"/>
        <v>42273</v>
      </c>
    </row>
    <row r="4025" spans="1:26" x14ac:dyDescent="0.2">
      <c r="A4025" t="s">
        <v>5695</v>
      </c>
      <c r="B4025" t="s">
        <v>3070</v>
      </c>
      <c r="C4025">
        <v>4</v>
      </c>
      <c r="D4025">
        <v>1320</v>
      </c>
      <c r="E4025" t="s">
        <v>248</v>
      </c>
      <c r="F4025" t="s">
        <v>50</v>
      </c>
      <c r="G4025" t="s">
        <v>23</v>
      </c>
      <c r="H4025" t="s">
        <v>24</v>
      </c>
      <c r="I4025" t="s">
        <v>25</v>
      </c>
      <c r="J4025" t="s">
        <v>1303</v>
      </c>
      <c r="K4025" t="s">
        <v>2079</v>
      </c>
      <c r="L4025" t="s">
        <v>754</v>
      </c>
      <c r="M4025" t="s">
        <v>81</v>
      </c>
      <c r="N4025">
        <f t="shared" si="434"/>
        <v>0</v>
      </c>
      <c r="O4025" t="str">
        <f t="shared" si="435"/>
        <v>No</v>
      </c>
      <c r="P4025">
        <f t="shared" si="436"/>
        <v>0</v>
      </c>
      <c r="Q4025">
        <f t="shared" si="437"/>
        <v>4813937689</v>
      </c>
      <c r="R4025">
        <f t="shared" si="438"/>
        <v>4.1933383153624479</v>
      </c>
      <c r="S4025" t="str">
        <f t="shared" si="439"/>
        <v>Acceptable</v>
      </c>
      <c r="T4025">
        <f>ROUNDUP(C4025,0)</f>
        <v>4</v>
      </c>
      <c r="U4025">
        <f>ROUNDDOWN(C4025,0)</f>
        <v>4</v>
      </c>
      <c r="V4025">
        <f>RIGHT(K4025,2)+2000</f>
        <v>2018</v>
      </c>
      <c r="W4025" t="str">
        <f>INDEX(_xlfn.TEXTSPLIT(K4025,"-"),1,2)</f>
        <v>Jun</v>
      </c>
      <c r="X4025" t="str">
        <f>INDEX(_xlfn.TEXTSPLIT(K4025,"-"),1,1)</f>
        <v>3</v>
      </c>
      <c r="Y4025">
        <f>INDEX(months!B:B,MATCH(Sheet1!W4025,months!A:A,0))</f>
        <v>6</v>
      </c>
      <c r="Z4025">
        <f t="shared" si="440"/>
        <v>43254</v>
      </c>
    </row>
    <row r="4026" spans="1:26" x14ac:dyDescent="0.2">
      <c r="A4026" t="s">
        <v>5696</v>
      </c>
      <c r="B4026" t="s">
        <v>3070</v>
      </c>
      <c r="C4026">
        <v>4.7</v>
      </c>
      <c r="D4026">
        <v>27</v>
      </c>
      <c r="E4026" t="s">
        <v>5697</v>
      </c>
      <c r="F4026" t="s">
        <v>101</v>
      </c>
      <c r="G4026" t="s">
        <v>23</v>
      </c>
      <c r="H4026" t="s">
        <v>24</v>
      </c>
      <c r="I4026" t="s">
        <v>25</v>
      </c>
      <c r="J4026" t="s">
        <v>1303</v>
      </c>
      <c r="K4026" t="s">
        <v>5698</v>
      </c>
      <c r="L4026" t="s">
        <v>59</v>
      </c>
      <c r="M4026" t="s">
        <v>72</v>
      </c>
      <c r="N4026">
        <f t="shared" si="434"/>
        <v>0</v>
      </c>
      <c r="O4026" t="str">
        <f t="shared" si="435"/>
        <v>No</v>
      </c>
      <c r="P4026">
        <f t="shared" si="436"/>
        <v>0</v>
      </c>
      <c r="Q4026">
        <f t="shared" si="437"/>
        <v>4813937689</v>
      </c>
      <c r="R4026">
        <f t="shared" si="438"/>
        <v>4.1933383153624479</v>
      </c>
      <c r="S4026" t="str">
        <f t="shared" si="439"/>
        <v>Acceptable</v>
      </c>
      <c r="T4026">
        <f>ROUNDUP(C4026,0)</f>
        <v>5</v>
      </c>
      <c r="U4026">
        <f>ROUNDDOWN(C4026,0)</f>
        <v>4</v>
      </c>
      <c r="V4026">
        <f>RIGHT(K4026,2)+2000</f>
        <v>2016</v>
      </c>
      <c r="W4026" t="str">
        <f>INDEX(_xlfn.TEXTSPLIT(K4026,"-"),1,2)</f>
        <v>Jan</v>
      </c>
      <c r="X4026" t="str">
        <f>INDEX(_xlfn.TEXTSPLIT(K4026,"-"),1,1)</f>
        <v>20</v>
      </c>
      <c r="Y4026">
        <f>INDEX(months!B:B,MATCH(Sheet1!W4026,months!A:A,0))</f>
        <v>1</v>
      </c>
      <c r="Z4026">
        <f t="shared" si="440"/>
        <v>42389</v>
      </c>
    </row>
    <row r="4027" spans="1:26" x14ac:dyDescent="0.2">
      <c r="A4027" t="s">
        <v>5699</v>
      </c>
      <c r="B4027" t="s">
        <v>3070</v>
      </c>
      <c r="C4027">
        <v>4.8</v>
      </c>
      <c r="D4027">
        <v>306</v>
      </c>
      <c r="E4027" t="s">
        <v>756</v>
      </c>
      <c r="F4027" t="s">
        <v>101</v>
      </c>
      <c r="G4027" t="s">
        <v>23</v>
      </c>
      <c r="H4027" t="s">
        <v>24</v>
      </c>
      <c r="I4027" t="s">
        <v>25</v>
      </c>
      <c r="J4027" t="s">
        <v>1303</v>
      </c>
      <c r="K4027" t="s">
        <v>5700</v>
      </c>
      <c r="L4027" t="s">
        <v>157</v>
      </c>
      <c r="M4027" t="s">
        <v>81</v>
      </c>
      <c r="N4027">
        <f t="shared" si="434"/>
        <v>0</v>
      </c>
      <c r="O4027" t="str">
        <f t="shared" si="435"/>
        <v>No</v>
      </c>
      <c r="P4027">
        <f t="shared" si="436"/>
        <v>0</v>
      </c>
      <c r="Q4027">
        <f t="shared" si="437"/>
        <v>4813937689</v>
      </c>
      <c r="R4027">
        <f t="shared" si="438"/>
        <v>4.1933383153624479</v>
      </c>
      <c r="S4027" t="str">
        <f t="shared" si="439"/>
        <v>Acceptable</v>
      </c>
      <c r="T4027">
        <f>ROUNDUP(C4027,0)</f>
        <v>5</v>
      </c>
      <c r="U4027">
        <f>ROUNDDOWN(C4027,0)</f>
        <v>4</v>
      </c>
      <c r="V4027">
        <f>RIGHT(K4027,2)+2000</f>
        <v>2017</v>
      </c>
      <c r="W4027" t="str">
        <f>INDEX(_xlfn.TEXTSPLIT(K4027,"-"),1,2)</f>
        <v>Jun</v>
      </c>
      <c r="X4027" t="str">
        <f>INDEX(_xlfn.TEXTSPLIT(K4027,"-"),1,1)</f>
        <v>3</v>
      </c>
      <c r="Y4027">
        <f>INDEX(months!B:B,MATCH(Sheet1!W4027,months!A:A,0))</f>
        <v>6</v>
      </c>
      <c r="Z4027">
        <f t="shared" si="440"/>
        <v>42889</v>
      </c>
    </row>
    <row r="4028" spans="1:26" x14ac:dyDescent="0.2">
      <c r="A4028" t="s">
        <v>5701</v>
      </c>
      <c r="B4028" t="s">
        <v>3070</v>
      </c>
      <c r="C4028">
        <v>4.5999999999999996</v>
      </c>
      <c r="D4028">
        <v>498</v>
      </c>
      <c r="E4028" t="s">
        <v>472</v>
      </c>
      <c r="F4028" t="s">
        <v>57</v>
      </c>
      <c r="G4028" t="s">
        <v>23</v>
      </c>
      <c r="H4028" t="s">
        <v>24</v>
      </c>
      <c r="I4028" t="s">
        <v>25</v>
      </c>
      <c r="J4028" t="s">
        <v>1303</v>
      </c>
      <c r="K4028" t="s">
        <v>3006</v>
      </c>
      <c r="L4028" t="s">
        <v>420</v>
      </c>
      <c r="M4028" t="s">
        <v>29</v>
      </c>
      <c r="N4028">
        <f t="shared" si="434"/>
        <v>0</v>
      </c>
      <c r="O4028" t="str">
        <f t="shared" si="435"/>
        <v>No</v>
      </c>
      <c r="P4028">
        <f t="shared" si="436"/>
        <v>0</v>
      </c>
      <c r="Q4028">
        <f t="shared" si="437"/>
        <v>4813937689</v>
      </c>
      <c r="R4028">
        <f t="shared" si="438"/>
        <v>4.1933383153624479</v>
      </c>
      <c r="S4028" t="str">
        <f t="shared" si="439"/>
        <v>Acceptable</v>
      </c>
      <c r="T4028">
        <f>ROUNDUP(C4028,0)</f>
        <v>5</v>
      </c>
      <c r="U4028">
        <f>ROUNDDOWN(C4028,0)</f>
        <v>4</v>
      </c>
      <c r="V4028">
        <f>RIGHT(K4028,2)+2000</f>
        <v>2017</v>
      </c>
      <c r="W4028" t="str">
        <f>INDEX(_xlfn.TEXTSPLIT(K4028,"-"),1,2)</f>
        <v>Oct</v>
      </c>
      <c r="X4028" t="str">
        <f>INDEX(_xlfn.TEXTSPLIT(K4028,"-"),1,1)</f>
        <v>15</v>
      </c>
      <c r="Y4028">
        <f>INDEX(months!B:B,MATCH(Sheet1!W4028,months!A:A,0))</f>
        <v>10</v>
      </c>
      <c r="Z4028">
        <f t="shared" si="440"/>
        <v>43023</v>
      </c>
    </row>
    <row r="4029" spans="1:26" x14ac:dyDescent="0.2">
      <c r="A4029" t="s">
        <v>5702</v>
      </c>
      <c r="B4029" t="s">
        <v>3070</v>
      </c>
      <c r="C4029">
        <v>4.3</v>
      </c>
      <c r="D4029">
        <v>36</v>
      </c>
      <c r="E4029" t="s">
        <v>316</v>
      </c>
      <c r="F4029" t="s">
        <v>101</v>
      </c>
      <c r="G4029" t="s">
        <v>23</v>
      </c>
      <c r="H4029" t="s">
        <v>24</v>
      </c>
      <c r="I4029" t="s">
        <v>25</v>
      </c>
      <c r="J4029" t="s">
        <v>1303</v>
      </c>
      <c r="K4029" t="s">
        <v>2419</v>
      </c>
      <c r="L4029" t="s">
        <v>157</v>
      </c>
      <c r="M4029" t="s">
        <v>72</v>
      </c>
      <c r="N4029">
        <f t="shared" si="434"/>
        <v>0</v>
      </c>
      <c r="O4029" t="str">
        <f t="shared" si="435"/>
        <v>No</v>
      </c>
      <c r="P4029">
        <f t="shared" si="436"/>
        <v>0</v>
      </c>
      <c r="Q4029">
        <f t="shared" si="437"/>
        <v>4813937689</v>
      </c>
      <c r="R4029">
        <f t="shared" si="438"/>
        <v>4.1933383153624479</v>
      </c>
      <c r="S4029" t="str">
        <f t="shared" si="439"/>
        <v>Acceptable</v>
      </c>
      <c r="T4029">
        <f>ROUNDUP(C4029,0)</f>
        <v>5</v>
      </c>
      <c r="U4029">
        <f>ROUNDDOWN(C4029,0)</f>
        <v>4</v>
      </c>
      <c r="V4029">
        <f>RIGHT(K4029,2)+2000</f>
        <v>2017</v>
      </c>
      <c r="W4029" t="str">
        <f>INDEX(_xlfn.TEXTSPLIT(K4029,"-"),1,2)</f>
        <v>Aug</v>
      </c>
      <c r="X4029" t="str">
        <f>INDEX(_xlfn.TEXTSPLIT(K4029,"-"),1,1)</f>
        <v>30</v>
      </c>
      <c r="Y4029">
        <f>INDEX(months!B:B,MATCH(Sheet1!W4029,months!A:A,0))</f>
        <v>8</v>
      </c>
      <c r="Z4029">
        <f t="shared" si="440"/>
        <v>42977</v>
      </c>
    </row>
    <row r="4030" spans="1:26" x14ac:dyDescent="0.2">
      <c r="A4030" t="s">
        <v>5703</v>
      </c>
      <c r="B4030" t="s">
        <v>3070</v>
      </c>
      <c r="C4030">
        <v>4.2</v>
      </c>
      <c r="D4030">
        <v>1002</v>
      </c>
      <c r="E4030" t="s">
        <v>1211</v>
      </c>
      <c r="F4030" t="s">
        <v>22</v>
      </c>
      <c r="G4030" t="s">
        <v>23</v>
      </c>
      <c r="H4030" t="s">
        <v>24</v>
      </c>
      <c r="I4030" t="s">
        <v>25</v>
      </c>
      <c r="J4030" t="s">
        <v>1303</v>
      </c>
      <c r="K4030" t="s">
        <v>5704</v>
      </c>
      <c r="L4030" t="s">
        <v>4084</v>
      </c>
      <c r="M4030" t="s">
        <v>86</v>
      </c>
      <c r="N4030">
        <f t="shared" si="434"/>
        <v>0</v>
      </c>
      <c r="O4030" t="str">
        <f t="shared" si="435"/>
        <v>No</v>
      </c>
      <c r="P4030">
        <f t="shared" si="436"/>
        <v>0</v>
      </c>
      <c r="Q4030">
        <f t="shared" si="437"/>
        <v>4813937689</v>
      </c>
      <c r="R4030">
        <f t="shared" si="438"/>
        <v>4.1933383153624479</v>
      </c>
      <c r="S4030" t="str">
        <f t="shared" si="439"/>
        <v>Acceptable</v>
      </c>
      <c r="T4030">
        <f>ROUNDUP(C4030,0)</f>
        <v>5</v>
      </c>
      <c r="U4030">
        <f>ROUNDDOWN(C4030,0)</f>
        <v>4</v>
      </c>
      <c r="V4030">
        <f>RIGHT(K4030,2)+2000</f>
        <v>2016</v>
      </c>
      <c r="W4030" t="str">
        <f>INDEX(_xlfn.TEXTSPLIT(K4030,"-"),1,2)</f>
        <v>Aug</v>
      </c>
      <c r="X4030" t="str">
        <f>INDEX(_xlfn.TEXTSPLIT(K4030,"-"),1,1)</f>
        <v>31</v>
      </c>
      <c r="Y4030">
        <f>INDEX(months!B:B,MATCH(Sheet1!W4030,months!A:A,0))</f>
        <v>8</v>
      </c>
      <c r="Z4030">
        <f t="shared" si="440"/>
        <v>42613</v>
      </c>
    </row>
    <row r="4031" spans="1:26" x14ac:dyDescent="0.2">
      <c r="A4031" t="s">
        <v>5705</v>
      </c>
      <c r="B4031" t="s">
        <v>3070</v>
      </c>
      <c r="C4031">
        <v>4.8</v>
      </c>
      <c r="D4031">
        <v>138</v>
      </c>
      <c r="E4031" t="s">
        <v>544</v>
      </c>
      <c r="F4031" t="s">
        <v>22</v>
      </c>
      <c r="G4031" t="s">
        <v>23</v>
      </c>
      <c r="H4031" t="s">
        <v>24</v>
      </c>
      <c r="I4031" t="s">
        <v>25</v>
      </c>
      <c r="J4031" t="s">
        <v>1303</v>
      </c>
      <c r="K4031" t="s">
        <v>5706</v>
      </c>
      <c r="L4031" t="s">
        <v>59</v>
      </c>
      <c r="M4031" t="s">
        <v>72</v>
      </c>
      <c r="N4031">
        <f t="shared" si="434"/>
        <v>0</v>
      </c>
      <c r="O4031" t="str">
        <f t="shared" si="435"/>
        <v>No</v>
      </c>
      <c r="P4031">
        <f t="shared" si="436"/>
        <v>0</v>
      </c>
      <c r="Q4031">
        <f t="shared" si="437"/>
        <v>4813937689</v>
      </c>
      <c r="R4031">
        <f t="shared" si="438"/>
        <v>4.1933383153624479</v>
      </c>
      <c r="S4031" t="str">
        <f t="shared" si="439"/>
        <v>Acceptable</v>
      </c>
      <c r="T4031">
        <f>ROUNDUP(C4031,0)</f>
        <v>5</v>
      </c>
      <c r="U4031">
        <f>ROUNDDOWN(C4031,0)</f>
        <v>4</v>
      </c>
      <c r="V4031">
        <f>RIGHT(K4031,2)+2000</f>
        <v>2017</v>
      </c>
      <c r="W4031" t="str">
        <f>INDEX(_xlfn.TEXTSPLIT(K4031,"-"),1,2)</f>
        <v>Sep</v>
      </c>
      <c r="X4031" t="str">
        <f>INDEX(_xlfn.TEXTSPLIT(K4031,"-"),1,1)</f>
        <v>22</v>
      </c>
      <c r="Y4031">
        <f>INDEX(months!B:B,MATCH(Sheet1!W4031,months!A:A,0))</f>
        <v>9</v>
      </c>
      <c r="Z4031">
        <f t="shared" si="440"/>
        <v>43000</v>
      </c>
    </row>
    <row r="4032" spans="1:26" x14ac:dyDescent="0.2">
      <c r="A4032" t="s">
        <v>5707</v>
      </c>
      <c r="B4032" t="s">
        <v>3070</v>
      </c>
      <c r="C4032">
        <v>4.2</v>
      </c>
      <c r="D4032">
        <v>20</v>
      </c>
      <c r="E4032" t="s">
        <v>983</v>
      </c>
      <c r="F4032" t="s">
        <v>101</v>
      </c>
      <c r="G4032" t="s">
        <v>23</v>
      </c>
      <c r="H4032" t="s">
        <v>24</v>
      </c>
      <c r="I4032" t="s">
        <v>25</v>
      </c>
      <c r="J4032" t="s">
        <v>1303</v>
      </c>
      <c r="K4032" t="s">
        <v>4671</v>
      </c>
      <c r="L4032" t="s">
        <v>59</v>
      </c>
      <c r="M4032" t="s">
        <v>86</v>
      </c>
      <c r="N4032">
        <f t="shared" si="434"/>
        <v>0</v>
      </c>
      <c r="O4032" t="str">
        <f t="shared" si="435"/>
        <v>No</v>
      </c>
      <c r="P4032">
        <f t="shared" si="436"/>
        <v>0</v>
      </c>
      <c r="Q4032">
        <f t="shared" si="437"/>
        <v>4813937689</v>
      </c>
      <c r="R4032">
        <f t="shared" si="438"/>
        <v>4.1933383153624479</v>
      </c>
      <c r="S4032" t="str">
        <f t="shared" si="439"/>
        <v>Acceptable</v>
      </c>
      <c r="T4032">
        <f>ROUNDUP(C4032,0)</f>
        <v>5</v>
      </c>
      <c r="U4032">
        <f>ROUNDDOWN(C4032,0)</f>
        <v>4</v>
      </c>
      <c r="V4032">
        <f>RIGHT(K4032,2)+2000</f>
        <v>2017</v>
      </c>
      <c r="W4032" t="str">
        <f>INDEX(_xlfn.TEXTSPLIT(K4032,"-"),1,2)</f>
        <v>Jan</v>
      </c>
      <c r="X4032" t="str">
        <f>INDEX(_xlfn.TEXTSPLIT(K4032,"-"),1,1)</f>
        <v>3</v>
      </c>
      <c r="Y4032">
        <f>INDEX(months!B:B,MATCH(Sheet1!W4032,months!A:A,0))</f>
        <v>1</v>
      </c>
      <c r="Z4032">
        <f t="shared" si="440"/>
        <v>42738</v>
      </c>
    </row>
    <row r="4033" spans="1:26" x14ac:dyDescent="0.2">
      <c r="A4033" t="s">
        <v>4804</v>
      </c>
      <c r="B4033" t="s">
        <v>4801</v>
      </c>
      <c r="C4033">
        <v>4.5999999999999996</v>
      </c>
      <c r="D4033">
        <v>6459626</v>
      </c>
      <c r="E4033" t="s">
        <v>46</v>
      </c>
      <c r="F4033" t="s">
        <v>448</v>
      </c>
      <c r="G4033" t="s">
        <v>23</v>
      </c>
      <c r="H4033" t="s">
        <v>24</v>
      </c>
      <c r="I4033" t="s">
        <v>44</v>
      </c>
      <c r="J4033" t="s">
        <v>4802</v>
      </c>
      <c r="K4033" t="s">
        <v>160</v>
      </c>
      <c r="L4033" t="s">
        <v>46</v>
      </c>
      <c r="M4033" t="s">
        <v>46</v>
      </c>
      <c r="N4033">
        <f t="shared" si="434"/>
        <v>0</v>
      </c>
      <c r="O4033" t="str">
        <f t="shared" si="435"/>
        <v>No</v>
      </c>
      <c r="P4033">
        <f t="shared" si="436"/>
        <v>0</v>
      </c>
      <c r="Q4033">
        <f t="shared" si="437"/>
        <v>4813937689</v>
      </c>
      <c r="R4033">
        <f t="shared" si="438"/>
        <v>4.1933383153624479</v>
      </c>
      <c r="S4033" t="str">
        <f t="shared" si="439"/>
        <v>Acceptable</v>
      </c>
      <c r="T4033">
        <f>ROUNDUP(C4033,0)</f>
        <v>5</v>
      </c>
      <c r="U4033">
        <f>ROUNDDOWN(C4033,0)</f>
        <v>4</v>
      </c>
      <c r="V4033">
        <f>RIGHT(K4033,2)+2000</f>
        <v>2018</v>
      </c>
      <c r="W4033" t="str">
        <f>INDEX(_xlfn.TEXTSPLIT(K4033,"-"),1,2)</f>
        <v>Jul</v>
      </c>
      <c r="X4033" t="str">
        <f>INDEX(_xlfn.TEXTSPLIT(K4033,"-"),1,1)</f>
        <v>19</v>
      </c>
      <c r="Y4033">
        <f>INDEX(months!B:B,MATCH(Sheet1!W4033,months!A:A,0))</f>
        <v>7</v>
      </c>
      <c r="Z4033">
        <f t="shared" si="440"/>
        <v>43300</v>
      </c>
    </row>
    <row r="4034" spans="1:26" x14ac:dyDescent="0.2">
      <c r="A4034" t="s">
        <v>5708</v>
      </c>
      <c r="B4034" t="s">
        <v>5248</v>
      </c>
      <c r="C4034">
        <v>4.2</v>
      </c>
      <c r="D4034">
        <v>1971777</v>
      </c>
      <c r="E4034" t="s">
        <v>64</v>
      </c>
      <c r="F4034" t="s">
        <v>448</v>
      </c>
      <c r="G4034" t="s">
        <v>23</v>
      </c>
      <c r="H4034" t="s">
        <v>24</v>
      </c>
      <c r="I4034" t="s">
        <v>44</v>
      </c>
      <c r="J4034" t="s">
        <v>5249</v>
      </c>
      <c r="K4034" t="s">
        <v>1947</v>
      </c>
      <c r="L4034" t="s">
        <v>5709</v>
      </c>
      <c r="M4034" t="s">
        <v>81</v>
      </c>
      <c r="N4034">
        <f t="shared" ref="N4034:N4097" si="441">SUM(A4034,B4034)</f>
        <v>0</v>
      </c>
      <c r="O4034" t="str">
        <f t="shared" ref="O4034:O4097" si="442">IF(E4034="good","Yes","No")</f>
        <v>No</v>
      </c>
      <c r="P4034">
        <f t="shared" ref="P4034:P4097" si="443">COUNTIF(B:B,"&lt;0")</f>
        <v>0</v>
      </c>
      <c r="Q4034">
        <f t="shared" ref="Q4034:Q4097" si="444">SUMIF(D:D,"&gt;1000")</f>
        <v>4813937689</v>
      </c>
      <c r="R4034">
        <f t="shared" ref="R4034:R4097" si="445">AVERAGEIF(C:C,"&gt;0")</f>
        <v>4.1933383153624479</v>
      </c>
      <c r="S4034" t="str">
        <f t="shared" ref="S4034:S4097" si="446">IF(OR(A4034&gt;0,B4034&gt;0),"Acceptable","Check")</f>
        <v>Acceptable</v>
      </c>
      <c r="T4034">
        <f>ROUNDUP(C4034,0)</f>
        <v>5</v>
      </c>
      <c r="U4034">
        <f>ROUNDDOWN(C4034,0)</f>
        <v>4</v>
      </c>
      <c r="V4034">
        <f>RIGHT(K4034,2)+2000</f>
        <v>2018</v>
      </c>
      <c r="W4034" t="str">
        <f>INDEX(_xlfn.TEXTSPLIT(K4034,"-"),1,2)</f>
        <v>May</v>
      </c>
      <c r="X4034" t="str">
        <f>INDEX(_xlfn.TEXTSPLIT(K4034,"-"),1,1)</f>
        <v>11</v>
      </c>
      <c r="Y4034">
        <f>INDEX(months!B:B,MATCH(Sheet1!W4034,months!A:A,0))</f>
        <v>5</v>
      </c>
      <c r="Z4034">
        <f t="shared" si="440"/>
        <v>43231</v>
      </c>
    </row>
    <row r="4035" spans="1:26" x14ac:dyDescent="0.2">
      <c r="A4035" t="s">
        <v>5710</v>
      </c>
      <c r="B4035" t="s">
        <v>787</v>
      </c>
      <c r="C4035">
        <v>4.5</v>
      </c>
      <c r="D4035">
        <v>305347</v>
      </c>
      <c r="E4035" t="s">
        <v>111</v>
      </c>
      <c r="F4035" t="s">
        <v>89</v>
      </c>
      <c r="G4035" t="s">
        <v>23</v>
      </c>
      <c r="H4035" t="s">
        <v>24</v>
      </c>
      <c r="I4035" t="s">
        <v>44</v>
      </c>
      <c r="J4035" t="s">
        <v>788</v>
      </c>
      <c r="K4035" t="s">
        <v>278</v>
      </c>
      <c r="L4035" t="s">
        <v>5711</v>
      </c>
      <c r="M4035" t="s">
        <v>81</v>
      </c>
      <c r="N4035">
        <f t="shared" si="441"/>
        <v>0</v>
      </c>
      <c r="O4035" t="str">
        <f t="shared" si="442"/>
        <v>No</v>
      </c>
      <c r="P4035">
        <f t="shared" si="443"/>
        <v>0</v>
      </c>
      <c r="Q4035">
        <f t="shared" si="444"/>
        <v>4813937689</v>
      </c>
      <c r="R4035">
        <f t="shared" si="445"/>
        <v>4.1933383153624479</v>
      </c>
      <c r="S4035" t="str">
        <f t="shared" si="446"/>
        <v>Acceptable</v>
      </c>
      <c r="T4035">
        <f>ROUNDUP(C4035,0)</f>
        <v>5</v>
      </c>
      <c r="U4035">
        <f>ROUNDDOWN(C4035,0)</f>
        <v>4</v>
      </c>
      <c r="V4035">
        <f>RIGHT(K4035,2)+2000</f>
        <v>2018</v>
      </c>
      <c r="W4035" t="str">
        <f>INDEX(_xlfn.TEXTSPLIT(K4035,"-"),1,2)</f>
        <v>Jul</v>
      </c>
      <c r="X4035" t="str">
        <f>INDEX(_xlfn.TEXTSPLIT(K4035,"-"),1,1)</f>
        <v>27</v>
      </c>
      <c r="Y4035">
        <f>INDEX(months!B:B,MATCH(Sheet1!W4035,months!A:A,0))</f>
        <v>7</v>
      </c>
      <c r="Z4035">
        <f t="shared" ref="Z4035:Z4098" si="447">DATE(V4035,Y4035,X4035)</f>
        <v>43308</v>
      </c>
    </row>
    <row r="4036" spans="1:26" x14ac:dyDescent="0.2">
      <c r="A4036" t="s">
        <v>5712</v>
      </c>
      <c r="B4036" t="s">
        <v>2665</v>
      </c>
      <c r="C4036">
        <v>4.5999999999999996</v>
      </c>
      <c r="D4036">
        <v>408292</v>
      </c>
      <c r="E4036" t="s">
        <v>64</v>
      </c>
      <c r="F4036" t="s">
        <v>89</v>
      </c>
      <c r="G4036" t="s">
        <v>649</v>
      </c>
      <c r="H4036" t="s">
        <v>3310</v>
      </c>
      <c r="I4036" t="s">
        <v>418</v>
      </c>
      <c r="J4036" t="s">
        <v>2684</v>
      </c>
      <c r="K4036" t="s">
        <v>125</v>
      </c>
      <c r="L4036" t="s">
        <v>5713</v>
      </c>
      <c r="M4036" t="s">
        <v>81</v>
      </c>
      <c r="N4036">
        <f t="shared" si="441"/>
        <v>0</v>
      </c>
      <c r="O4036" t="str">
        <f t="shared" si="442"/>
        <v>No</v>
      </c>
      <c r="P4036">
        <f t="shared" si="443"/>
        <v>0</v>
      </c>
      <c r="Q4036">
        <f t="shared" si="444"/>
        <v>4813937689</v>
      </c>
      <c r="R4036">
        <f t="shared" si="445"/>
        <v>4.1933383153624479</v>
      </c>
      <c r="S4036" t="str">
        <f t="shared" si="446"/>
        <v>Acceptable</v>
      </c>
      <c r="T4036">
        <f>ROUNDUP(C4036,0)</f>
        <v>5</v>
      </c>
      <c r="U4036">
        <f>ROUNDDOWN(C4036,0)</f>
        <v>4</v>
      </c>
      <c r="V4036">
        <f>RIGHT(K4036,2)+2000</f>
        <v>2018</v>
      </c>
      <c r="W4036" t="str">
        <f>INDEX(_xlfn.TEXTSPLIT(K4036,"-"),1,2)</f>
        <v>Jul</v>
      </c>
      <c r="X4036" t="str">
        <f>INDEX(_xlfn.TEXTSPLIT(K4036,"-"),1,1)</f>
        <v>12</v>
      </c>
      <c r="Y4036">
        <f>INDEX(months!B:B,MATCH(Sheet1!W4036,months!A:A,0))</f>
        <v>7</v>
      </c>
      <c r="Z4036">
        <f t="shared" si="447"/>
        <v>43293</v>
      </c>
    </row>
    <row r="4037" spans="1:26" x14ac:dyDescent="0.2">
      <c r="A4037" t="s">
        <v>5714</v>
      </c>
      <c r="B4037" t="s">
        <v>2665</v>
      </c>
      <c r="C4037">
        <v>4.5</v>
      </c>
      <c r="D4037">
        <v>1736105</v>
      </c>
      <c r="E4037" t="s">
        <v>31</v>
      </c>
      <c r="F4037" t="s">
        <v>89</v>
      </c>
      <c r="G4037" t="s">
        <v>23</v>
      </c>
      <c r="H4037" t="s">
        <v>24</v>
      </c>
      <c r="I4037" t="s">
        <v>418</v>
      </c>
      <c r="J4037" t="s">
        <v>2684</v>
      </c>
      <c r="K4037" t="s">
        <v>5715</v>
      </c>
      <c r="L4037" t="s">
        <v>880</v>
      </c>
      <c r="M4037" t="s">
        <v>514</v>
      </c>
      <c r="N4037">
        <f t="shared" si="441"/>
        <v>0</v>
      </c>
      <c r="O4037" t="str">
        <f t="shared" si="442"/>
        <v>No</v>
      </c>
      <c r="P4037">
        <f t="shared" si="443"/>
        <v>0</v>
      </c>
      <c r="Q4037">
        <f t="shared" si="444"/>
        <v>4813937689</v>
      </c>
      <c r="R4037">
        <f t="shared" si="445"/>
        <v>4.1933383153624479</v>
      </c>
      <c r="S4037" t="str">
        <f t="shared" si="446"/>
        <v>Acceptable</v>
      </c>
      <c r="T4037">
        <f>ROUNDUP(C4037,0)</f>
        <v>5</v>
      </c>
      <c r="U4037">
        <f>ROUNDDOWN(C4037,0)</f>
        <v>4</v>
      </c>
      <c r="V4037">
        <f>RIGHT(K4037,2)+2000</f>
        <v>2014</v>
      </c>
      <c r="W4037" t="str">
        <f>INDEX(_xlfn.TEXTSPLIT(K4037,"-"),1,2)</f>
        <v>May</v>
      </c>
      <c r="X4037" t="str">
        <f>INDEX(_xlfn.TEXTSPLIT(K4037,"-"),1,1)</f>
        <v>16</v>
      </c>
      <c r="Y4037">
        <f>INDEX(months!B:B,MATCH(Sheet1!W4037,months!A:A,0))</f>
        <v>5</v>
      </c>
      <c r="Z4037">
        <f t="shared" si="447"/>
        <v>41775</v>
      </c>
    </row>
    <row r="4038" spans="1:26" x14ac:dyDescent="0.2">
      <c r="A4038" t="s">
        <v>2756</v>
      </c>
      <c r="B4038" t="s">
        <v>3070</v>
      </c>
      <c r="C4038">
        <v>4.5</v>
      </c>
      <c r="D4038">
        <v>10214862</v>
      </c>
      <c r="E4038" t="s">
        <v>46</v>
      </c>
      <c r="F4038" t="s">
        <v>448</v>
      </c>
      <c r="G4038" t="s">
        <v>23</v>
      </c>
      <c r="H4038" t="s">
        <v>24</v>
      </c>
      <c r="I4038" t="s">
        <v>124</v>
      </c>
      <c r="J4038" t="s">
        <v>2757</v>
      </c>
      <c r="K4038" t="s">
        <v>125</v>
      </c>
      <c r="L4038" t="s">
        <v>46</v>
      </c>
      <c r="M4038" t="s">
        <v>46</v>
      </c>
      <c r="N4038">
        <f t="shared" si="441"/>
        <v>0</v>
      </c>
      <c r="O4038" t="str">
        <f t="shared" si="442"/>
        <v>No</v>
      </c>
      <c r="P4038">
        <f t="shared" si="443"/>
        <v>0</v>
      </c>
      <c r="Q4038">
        <f t="shared" si="444"/>
        <v>4813937689</v>
      </c>
      <c r="R4038">
        <f t="shared" si="445"/>
        <v>4.1933383153624479</v>
      </c>
      <c r="S4038" t="str">
        <f t="shared" si="446"/>
        <v>Acceptable</v>
      </c>
      <c r="T4038">
        <f>ROUNDUP(C4038,0)</f>
        <v>5</v>
      </c>
      <c r="U4038">
        <f>ROUNDDOWN(C4038,0)</f>
        <v>4</v>
      </c>
      <c r="V4038">
        <f>RIGHT(K4038,2)+2000</f>
        <v>2018</v>
      </c>
      <c r="W4038" t="str">
        <f>INDEX(_xlfn.TEXTSPLIT(K4038,"-"),1,2)</f>
        <v>Jul</v>
      </c>
      <c r="X4038" t="str">
        <f>INDEX(_xlfn.TEXTSPLIT(K4038,"-"),1,1)</f>
        <v>12</v>
      </c>
      <c r="Y4038">
        <f>INDEX(months!B:B,MATCH(Sheet1!W4038,months!A:A,0))</f>
        <v>7</v>
      </c>
      <c r="Z4038">
        <f t="shared" si="447"/>
        <v>43293</v>
      </c>
    </row>
    <row r="4039" spans="1:26" x14ac:dyDescent="0.2">
      <c r="A4039" t="s">
        <v>5716</v>
      </c>
      <c r="B4039" t="s">
        <v>2665</v>
      </c>
      <c r="C4039">
        <v>4.3</v>
      </c>
      <c r="D4039">
        <v>5091448</v>
      </c>
      <c r="E4039" t="s">
        <v>667</v>
      </c>
      <c r="F4039" t="s">
        <v>448</v>
      </c>
      <c r="G4039" t="s">
        <v>23</v>
      </c>
      <c r="H4039" t="s">
        <v>24</v>
      </c>
      <c r="I4039" t="s">
        <v>25</v>
      </c>
      <c r="J4039" t="s">
        <v>2669</v>
      </c>
      <c r="K4039" t="s">
        <v>125</v>
      </c>
      <c r="L4039" t="s">
        <v>5717</v>
      </c>
      <c r="M4039" t="s">
        <v>81</v>
      </c>
      <c r="N4039">
        <f t="shared" si="441"/>
        <v>0</v>
      </c>
      <c r="O4039" t="str">
        <f t="shared" si="442"/>
        <v>No</v>
      </c>
      <c r="P4039">
        <f t="shared" si="443"/>
        <v>0</v>
      </c>
      <c r="Q4039">
        <f t="shared" si="444"/>
        <v>4813937689</v>
      </c>
      <c r="R4039">
        <f t="shared" si="445"/>
        <v>4.1933383153624479</v>
      </c>
      <c r="S4039" t="str">
        <f t="shared" si="446"/>
        <v>Acceptable</v>
      </c>
      <c r="T4039">
        <f>ROUNDUP(C4039,0)</f>
        <v>5</v>
      </c>
      <c r="U4039">
        <f>ROUNDDOWN(C4039,0)</f>
        <v>4</v>
      </c>
      <c r="V4039">
        <f>RIGHT(K4039,2)+2000</f>
        <v>2018</v>
      </c>
      <c r="W4039" t="str">
        <f>INDEX(_xlfn.TEXTSPLIT(K4039,"-"),1,2)</f>
        <v>Jul</v>
      </c>
      <c r="X4039" t="str">
        <f>INDEX(_xlfn.TEXTSPLIT(K4039,"-"),1,1)</f>
        <v>12</v>
      </c>
      <c r="Y4039">
        <f>INDEX(months!B:B,MATCH(Sheet1!W4039,months!A:A,0))</f>
        <v>7</v>
      </c>
      <c r="Z4039">
        <f t="shared" si="447"/>
        <v>43293</v>
      </c>
    </row>
    <row r="4040" spans="1:26" x14ac:dyDescent="0.2">
      <c r="A4040" t="s">
        <v>5718</v>
      </c>
      <c r="B4040" t="s">
        <v>5248</v>
      </c>
      <c r="C4040">
        <v>4.8</v>
      </c>
      <c r="D4040">
        <v>2588730</v>
      </c>
      <c r="E4040" t="s">
        <v>1565</v>
      </c>
      <c r="F4040" t="s">
        <v>43</v>
      </c>
      <c r="G4040" t="s">
        <v>23</v>
      </c>
      <c r="H4040" t="s">
        <v>24</v>
      </c>
      <c r="I4040" t="s">
        <v>25</v>
      </c>
      <c r="J4040" t="s">
        <v>5249</v>
      </c>
      <c r="K4040" t="s">
        <v>115</v>
      </c>
      <c r="L4040" t="s">
        <v>5719</v>
      </c>
      <c r="M4040" t="s">
        <v>274</v>
      </c>
      <c r="N4040">
        <f t="shared" si="441"/>
        <v>0</v>
      </c>
      <c r="O4040" t="str">
        <f t="shared" si="442"/>
        <v>No</v>
      </c>
      <c r="P4040">
        <f t="shared" si="443"/>
        <v>0</v>
      </c>
      <c r="Q4040">
        <f t="shared" si="444"/>
        <v>4813937689</v>
      </c>
      <c r="R4040">
        <f t="shared" si="445"/>
        <v>4.1933383153624479</v>
      </c>
      <c r="S4040" t="str">
        <f t="shared" si="446"/>
        <v>Acceptable</v>
      </c>
      <c r="T4040">
        <f>ROUNDUP(C4040,0)</f>
        <v>5</v>
      </c>
      <c r="U4040">
        <f>ROUNDDOWN(C4040,0)</f>
        <v>4</v>
      </c>
      <c r="V4040">
        <f>RIGHT(K4040,2)+2000</f>
        <v>2018</v>
      </c>
      <c r="W4040" t="str">
        <f>INDEX(_xlfn.TEXTSPLIT(K4040,"-"),1,2)</f>
        <v>Jul</v>
      </c>
      <c r="X4040" t="str">
        <f>INDEX(_xlfn.TEXTSPLIT(K4040,"-"),1,1)</f>
        <v>30</v>
      </c>
      <c r="Y4040">
        <f>INDEX(months!B:B,MATCH(Sheet1!W4040,months!A:A,0))</f>
        <v>7</v>
      </c>
      <c r="Z4040">
        <f t="shared" si="447"/>
        <v>43311</v>
      </c>
    </row>
    <row r="4041" spans="1:26" x14ac:dyDescent="0.2">
      <c r="A4041" t="s">
        <v>852</v>
      </c>
      <c r="B4041" t="s">
        <v>787</v>
      </c>
      <c r="C4041">
        <v>4.5999999999999996</v>
      </c>
      <c r="D4041">
        <v>2083237</v>
      </c>
      <c r="E4041" t="s">
        <v>46</v>
      </c>
      <c r="F4041" t="s">
        <v>799</v>
      </c>
      <c r="G4041" t="s">
        <v>23</v>
      </c>
      <c r="H4041" t="s">
        <v>24</v>
      </c>
      <c r="I4041" t="s">
        <v>25</v>
      </c>
      <c r="J4041" t="s">
        <v>788</v>
      </c>
      <c r="K4041" t="s">
        <v>84</v>
      </c>
      <c r="L4041" t="s">
        <v>853</v>
      </c>
      <c r="M4041" t="s">
        <v>54</v>
      </c>
      <c r="N4041">
        <f t="shared" si="441"/>
        <v>0</v>
      </c>
      <c r="O4041" t="str">
        <f t="shared" si="442"/>
        <v>No</v>
      </c>
      <c r="P4041">
        <f t="shared" si="443"/>
        <v>0</v>
      </c>
      <c r="Q4041">
        <f t="shared" si="444"/>
        <v>4813937689</v>
      </c>
      <c r="R4041">
        <f t="shared" si="445"/>
        <v>4.1933383153624479</v>
      </c>
      <c r="S4041" t="str">
        <f t="shared" si="446"/>
        <v>Acceptable</v>
      </c>
      <c r="T4041">
        <f>ROUNDUP(C4041,0)</f>
        <v>5</v>
      </c>
      <c r="U4041">
        <f>ROUNDDOWN(C4041,0)</f>
        <v>4</v>
      </c>
      <c r="V4041">
        <f>RIGHT(K4041,2)+2000</f>
        <v>2018</v>
      </c>
      <c r="W4041" t="str">
        <f>INDEX(_xlfn.TEXTSPLIT(K4041,"-"),1,2)</f>
        <v>Jul</v>
      </c>
      <c r="X4041" t="str">
        <f>INDEX(_xlfn.TEXTSPLIT(K4041,"-"),1,1)</f>
        <v>31</v>
      </c>
      <c r="Y4041">
        <f>INDEX(months!B:B,MATCH(Sheet1!W4041,months!A:A,0))</f>
        <v>7</v>
      </c>
      <c r="Z4041">
        <f t="shared" si="447"/>
        <v>43312</v>
      </c>
    </row>
    <row r="4042" spans="1:26" x14ac:dyDescent="0.2">
      <c r="A4042" t="s">
        <v>2978</v>
      </c>
      <c r="B4042" t="s">
        <v>2665</v>
      </c>
      <c r="C4042">
        <v>4.5</v>
      </c>
      <c r="D4042">
        <v>4229977</v>
      </c>
      <c r="E4042" t="s">
        <v>2199</v>
      </c>
      <c r="F4042" t="s">
        <v>448</v>
      </c>
      <c r="G4042" t="s">
        <v>23</v>
      </c>
      <c r="H4042" t="s">
        <v>24</v>
      </c>
      <c r="I4042" t="s">
        <v>25</v>
      </c>
      <c r="J4042" t="s">
        <v>2684</v>
      </c>
      <c r="K4042" t="s">
        <v>39</v>
      </c>
      <c r="L4042" t="s">
        <v>747</v>
      </c>
      <c r="M4042" t="s">
        <v>274</v>
      </c>
      <c r="N4042">
        <f t="shared" si="441"/>
        <v>0</v>
      </c>
      <c r="O4042" t="str">
        <f t="shared" si="442"/>
        <v>No</v>
      </c>
      <c r="P4042">
        <f t="shared" si="443"/>
        <v>0</v>
      </c>
      <c r="Q4042">
        <f t="shared" si="444"/>
        <v>4813937689</v>
      </c>
      <c r="R4042">
        <f t="shared" si="445"/>
        <v>4.1933383153624479</v>
      </c>
      <c r="S4042" t="str">
        <f t="shared" si="446"/>
        <v>Acceptable</v>
      </c>
      <c r="T4042">
        <f>ROUNDUP(C4042,0)</f>
        <v>5</v>
      </c>
      <c r="U4042">
        <f>ROUNDDOWN(C4042,0)</f>
        <v>4</v>
      </c>
      <c r="V4042">
        <f>RIGHT(K4042,2)+2000</f>
        <v>2018</v>
      </c>
      <c r="W4042" t="str">
        <f>INDEX(_xlfn.TEXTSPLIT(K4042,"-"),1,2)</f>
        <v>Aug</v>
      </c>
      <c r="X4042" t="str">
        <f>INDEX(_xlfn.TEXTSPLIT(K4042,"-"),1,1)</f>
        <v>1</v>
      </c>
      <c r="Y4042">
        <f>INDEX(months!B:B,MATCH(Sheet1!W4042,months!A:A,0))</f>
        <v>8</v>
      </c>
      <c r="Z4042">
        <f t="shared" si="447"/>
        <v>43313</v>
      </c>
    </row>
    <row r="4043" spans="1:26" x14ac:dyDescent="0.2">
      <c r="A4043" t="s">
        <v>2687</v>
      </c>
      <c r="B4043" t="s">
        <v>2665</v>
      </c>
      <c r="C4043">
        <v>4.3</v>
      </c>
      <c r="D4043">
        <v>8116142</v>
      </c>
      <c r="E4043" t="s">
        <v>2688</v>
      </c>
      <c r="F4043" t="s">
        <v>799</v>
      </c>
      <c r="G4043" t="s">
        <v>23</v>
      </c>
      <c r="H4043" t="s">
        <v>24</v>
      </c>
      <c r="I4043" t="s">
        <v>25</v>
      </c>
      <c r="J4043" t="s">
        <v>2684</v>
      </c>
      <c r="K4043" t="s">
        <v>759</v>
      </c>
      <c r="L4043" t="s">
        <v>2689</v>
      </c>
      <c r="M4043" t="s">
        <v>86</v>
      </c>
      <c r="N4043">
        <f t="shared" si="441"/>
        <v>0</v>
      </c>
      <c r="O4043" t="str">
        <f t="shared" si="442"/>
        <v>No</v>
      </c>
      <c r="P4043">
        <f t="shared" si="443"/>
        <v>0</v>
      </c>
      <c r="Q4043">
        <f t="shared" si="444"/>
        <v>4813937689</v>
      </c>
      <c r="R4043">
        <f t="shared" si="445"/>
        <v>4.1933383153624479</v>
      </c>
      <c r="S4043" t="str">
        <f t="shared" si="446"/>
        <v>Acceptable</v>
      </c>
      <c r="T4043">
        <f>ROUNDUP(C4043,0)</f>
        <v>5</v>
      </c>
      <c r="U4043">
        <f>ROUNDDOWN(C4043,0)</f>
        <v>4</v>
      </c>
      <c r="V4043">
        <f>RIGHT(K4043,2)+2000</f>
        <v>2018</v>
      </c>
      <c r="W4043" t="str">
        <f>INDEX(_xlfn.TEXTSPLIT(K4043,"-"),1,2)</f>
        <v>Jul</v>
      </c>
      <c r="X4043" t="str">
        <f>INDEX(_xlfn.TEXTSPLIT(K4043,"-"),1,1)</f>
        <v>5</v>
      </c>
      <c r="Y4043">
        <f>INDEX(months!B:B,MATCH(Sheet1!W4043,months!A:A,0))</f>
        <v>7</v>
      </c>
      <c r="Z4043">
        <f t="shared" si="447"/>
        <v>43286</v>
      </c>
    </row>
    <row r="4044" spans="1:26" x14ac:dyDescent="0.2">
      <c r="A4044" t="s">
        <v>5720</v>
      </c>
      <c r="B4044" t="s">
        <v>2665</v>
      </c>
      <c r="C4044">
        <v>4.2</v>
      </c>
      <c r="D4044">
        <v>640974</v>
      </c>
      <c r="E4044" t="s">
        <v>1429</v>
      </c>
      <c r="F4044" t="s">
        <v>43</v>
      </c>
      <c r="G4044" t="s">
        <v>23</v>
      </c>
      <c r="H4044" t="s">
        <v>24</v>
      </c>
      <c r="I4044" t="s">
        <v>25</v>
      </c>
      <c r="J4044" t="s">
        <v>2734</v>
      </c>
      <c r="K4044" t="s">
        <v>364</v>
      </c>
      <c r="L4044" t="s">
        <v>138</v>
      </c>
      <c r="M4044" t="s">
        <v>29</v>
      </c>
      <c r="N4044">
        <f t="shared" si="441"/>
        <v>0</v>
      </c>
      <c r="O4044" t="str">
        <f t="shared" si="442"/>
        <v>No</v>
      </c>
      <c r="P4044">
        <f t="shared" si="443"/>
        <v>0</v>
      </c>
      <c r="Q4044">
        <f t="shared" si="444"/>
        <v>4813937689</v>
      </c>
      <c r="R4044">
        <f t="shared" si="445"/>
        <v>4.1933383153624479</v>
      </c>
      <c r="S4044" t="str">
        <f t="shared" si="446"/>
        <v>Acceptable</v>
      </c>
      <c r="T4044">
        <f>ROUNDUP(C4044,0)</f>
        <v>5</v>
      </c>
      <c r="U4044">
        <f>ROUNDDOWN(C4044,0)</f>
        <v>4</v>
      </c>
      <c r="V4044">
        <f>RIGHT(K4044,2)+2000</f>
        <v>2018</v>
      </c>
      <c r="W4044" t="str">
        <f>INDEX(_xlfn.TEXTSPLIT(K4044,"-"),1,2)</f>
        <v>Jun</v>
      </c>
      <c r="X4044" t="str">
        <f>INDEX(_xlfn.TEXTSPLIT(K4044,"-"),1,1)</f>
        <v>5</v>
      </c>
      <c r="Y4044">
        <f>INDEX(months!B:B,MATCH(Sheet1!W4044,months!A:A,0))</f>
        <v>6</v>
      </c>
      <c r="Z4044">
        <f t="shared" si="447"/>
        <v>43256</v>
      </c>
    </row>
    <row r="4045" spans="1:26" x14ac:dyDescent="0.2">
      <c r="A4045" t="s">
        <v>5721</v>
      </c>
      <c r="B4045" t="s">
        <v>2665</v>
      </c>
      <c r="C4045">
        <v>4.4000000000000004</v>
      </c>
      <c r="D4045">
        <v>3058687</v>
      </c>
      <c r="E4045" t="s">
        <v>3913</v>
      </c>
      <c r="F4045" t="s">
        <v>448</v>
      </c>
      <c r="G4045" t="s">
        <v>23</v>
      </c>
      <c r="H4045" t="s">
        <v>24</v>
      </c>
      <c r="I4045" t="s">
        <v>124</v>
      </c>
      <c r="J4045" t="s">
        <v>2669</v>
      </c>
      <c r="K4045" t="s">
        <v>4269</v>
      </c>
      <c r="L4045" t="s">
        <v>1336</v>
      </c>
      <c r="M4045" t="s">
        <v>86</v>
      </c>
      <c r="N4045">
        <f t="shared" si="441"/>
        <v>0</v>
      </c>
      <c r="O4045" t="str">
        <f t="shared" si="442"/>
        <v>No</v>
      </c>
      <c r="P4045">
        <f t="shared" si="443"/>
        <v>0</v>
      </c>
      <c r="Q4045">
        <f t="shared" si="444"/>
        <v>4813937689</v>
      </c>
      <c r="R4045">
        <f t="shared" si="445"/>
        <v>4.1933383153624479</v>
      </c>
      <c r="S4045" t="str">
        <f t="shared" si="446"/>
        <v>Acceptable</v>
      </c>
      <c r="T4045">
        <f>ROUNDUP(C4045,0)</f>
        <v>5</v>
      </c>
      <c r="U4045">
        <f>ROUNDDOWN(C4045,0)</f>
        <v>4</v>
      </c>
      <c r="V4045">
        <f>RIGHT(K4045,2)+2000</f>
        <v>2016</v>
      </c>
      <c r="W4045" t="str">
        <f>INDEX(_xlfn.TEXTSPLIT(K4045,"-"),1,2)</f>
        <v>Jul</v>
      </c>
      <c r="X4045" t="str">
        <f>INDEX(_xlfn.TEXTSPLIT(K4045,"-"),1,1)</f>
        <v>18</v>
      </c>
      <c r="Y4045">
        <f>INDEX(months!B:B,MATCH(Sheet1!W4045,months!A:A,0))</f>
        <v>7</v>
      </c>
      <c r="Z4045">
        <f t="shared" si="447"/>
        <v>42569</v>
      </c>
    </row>
    <row r="4046" spans="1:26" x14ac:dyDescent="0.2">
      <c r="A4046" t="s">
        <v>5722</v>
      </c>
      <c r="B4046" t="s">
        <v>2665</v>
      </c>
      <c r="C4046">
        <v>4.5</v>
      </c>
      <c r="D4046">
        <v>4972230</v>
      </c>
      <c r="E4046" t="s">
        <v>436</v>
      </c>
      <c r="F4046" t="s">
        <v>448</v>
      </c>
      <c r="G4046" t="s">
        <v>23</v>
      </c>
      <c r="H4046" t="s">
        <v>24</v>
      </c>
      <c r="I4046" t="s">
        <v>25</v>
      </c>
      <c r="J4046" t="s">
        <v>2734</v>
      </c>
      <c r="K4046" t="s">
        <v>5723</v>
      </c>
      <c r="L4046" t="s">
        <v>5724</v>
      </c>
      <c r="M4046" t="s">
        <v>29</v>
      </c>
      <c r="N4046">
        <f t="shared" si="441"/>
        <v>0</v>
      </c>
      <c r="O4046" t="str">
        <f t="shared" si="442"/>
        <v>No</v>
      </c>
      <c r="P4046">
        <f t="shared" si="443"/>
        <v>0</v>
      </c>
      <c r="Q4046">
        <f t="shared" si="444"/>
        <v>4813937689</v>
      </c>
      <c r="R4046">
        <f t="shared" si="445"/>
        <v>4.1933383153624479</v>
      </c>
      <c r="S4046" t="str">
        <f t="shared" si="446"/>
        <v>Acceptable</v>
      </c>
      <c r="T4046">
        <f>ROUNDUP(C4046,0)</f>
        <v>5</v>
      </c>
      <c r="U4046">
        <f>ROUNDDOWN(C4046,0)</f>
        <v>4</v>
      </c>
      <c r="V4046">
        <f>RIGHT(K4046,2)+2000</f>
        <v>2018</v>
      </c>
      <c r="W4046" t="str">
        <f>INDEX(_xlfn.TEXTSPLIT(K4046,"-"),1,2)</f>
        <v>Mar</v>
      </c>
      <c r="X4046" t="str">
        <f>INDEX(_xlfn.TEXTSPLIT(K4046,"-"),1,1)</f>
        <v>2</v>
      </c>
      <c r="Y4046">
        <f>INDEX(months!B:B,MATCH(Sheet1!W4046,months!A:A,0))</f>
        <v>3</v>
      </c>
      <c r="Z4046">
        <f t="shared" si="447"/>
        <v>43161</v>
      </c>
    </row>
    <row r="4047" spans="1:26" x14ac:dyDescent="0.2">
      <c r="A4047" t="s">
        <v>5725</v>
      </c>
      <c r="B4047" t="s">
        <v>2665</v>
      </c>
      <c r="C4047">
        <v>4.2</v>
      </c>
      <c r="D4047">
        <v>951</v>
      </c>
      <c r="E4047" t="s">
        <v>2005</v>
      </c>
      <c r="F4047" t="s">
        <v>50</v>
      </c>
      <c r="G4047" t="s">
        <v>23</v>
      </c>
      <c r="H4047" t="s">
        <v>24</v>
      </c>
      <c r="I4047" t="s">
        <v>44</v>
      </c>
      <c r="J4047" t="s">
        <v>2684</v>
      </c>
      <c r="K4047" t="s">
        <v>264</v>
      </c>
      <c r="L4047" t="s">
        <v>157</v>
      </c>
      <c r="M4047" t="s">
        <v>81</v>
      </c>
      <c r="N4047">
        <f t="shared" si="441"/>
        <v>0</v>
      </c>
      <c r="O4047" t="str">
        <f t="shared" si="442"/>
        <v>No</v>
      </c>
      <c r="P4047">
        <f t="shared" si="443"/>
        <v>0</v>
      </c>
      <c r="Q4047">
        <f t="shared" si="444"/>
        <v>4813937689</v>
      </c>
      <c r="R4047">
        <f t="shared" si="445"/>
        <v>4.1933383153624479</v>
      </c>
      <c r="S4047" t="str">
        <f t="shared" si="446"/>
        <v>Acceptable</v>
      </c>
      <c r="T4047">
        <f>ROUNDUP(C4047,0)</f>
        <v>5</v>
      </c>
      <c r="U4047">
        <f>ROUNDDOWN(C4047,0)</f>
        <v>4</v>
      </c>
      <c r="V4047">
        <f>RIGHT(K4047,2)+2000</f>
        <v>2018</v>
      </c>
      <c r="W4047" t="str">
        <f>INDEX(_xlfn.TEXTSPLIT(K4047,"-"),1,2)</f>
        <v>May</v>
      </c>
      <c r="X4047" t="str">
        <f>INDEX(_xlfn.TEXTSPLIT(K4047,"-"),1,1)</f>
        <v>25</v>
      </c>
      <c r="Y4047">
        <f>INDEX(months!B:B,MATCH(Sheet1!W4047,months!A:A,0))</f>
        <v>5</v>
      </c>
      <c r="Z4047">
        <f t="shared" si="447"/>
        <v>43245</v>
      </c>
    </row>
    <row r="4048" spans="1:26" x14ac:dyDescent="0.2">
      <c r="A4048" t="s">
        <v>5726</v>
      </c>
      <c r="B4048" t="s">
        <v>2665</v>
      </c>
      <c r="C4048">
        <v>4.5999999999999996</v>
      </c>
      <c r="D4048">
        <v>1591129</v>
      </c>
      <c r="E4048" t="s">
        <v>675</v>
      </c>
      <c r="F4048" t="s">
        <v>43</v>
      </c>
      <c r="G4048" t="s">
        <v>23</v>
      </c>
      <c r="H4048" t="s">
        <v>24</v>
      </c>
      <c r="I4048" t="s">
        <v>25</v>
      </c>
      <c r="J4048" t="s">
        <v>2669</v>
      </c>
      <c r="K4048" t="s">
        <v>2761</v>
      </c>
      <c r="L4048" t="s">
        <v>780</v>
      </c>
      <c r="M4048" t="s">
        <v>86</v>
      </c>
      <c r="N4048">
        <f t="shared" si="441"/>
        <v>0</v>
      </c>
      <c r="O4048" t="str">
        <f t="shared" si="442"/>
        <v>No</v>
      </c>
      <c r="P4048">
        <f t="shared" si="443"/>
        <v>0</v>
      </c>
      <c r="Q4048">
        <f t="shared" si="444"/>
        <v>4813937689</v>
      </c>
      <c r="R4048">
        <f t="shared" si="445"/>
        <v>4.1933383153624479</v>
      </c>
      <c r="S4048" t="str">
        <f t="shared" si="446"/>
        <v>Acceptable</v>
      </c>
      <c r="T4048">
        <f>ROUNDUP(C4048,0)</f>
        <v>5</v>
      </c>
      <c r="U4048">
        <f>ROUNDDOWN(C4048,0)</f>
        <v>4</v>
      </c>
      <c r="V4048">
        <f>RIGHT(K4048,2)+2000</f>
        <v>2017</v>
      </c>
      <c r="W4048" t="str">
        <f>INDEX(_xlfn.TEXTSPLIT(K4048,"-"),1,2)</f>
        <v>Dec</v>
      </c>
      <c r="X4048" t="str">
        <f>INDEX(_xlfn.TEXTSPLIT(K4048,"-"),1,1)</f>
        <v>22</v>
      </c>
      <c r="Y4048">
        <f>INDEX(months!B:B,MATCH(Sheet1!W4048,months!A:A,0))</f>
        <v>12</v>
      </c>
      <c r="Z4048">
        <f t="shared" si="447"/>
        <v>43091</v>
      </c>
    </row>
    <row r="4049" spans="1:26" x14ac:dyDescent="0.2">
      <c r="A4049" t="s">
        <v>5727</v>
      </c>
      <c r="B4049" t="s">
        <v>4801</v>
      </c>
      <c r="C4049">
        <v>4.5999999999999996</v>
      </c>
      <c r="D4049">
        <v>14026</v>
      </c>
      <c r="E4049" t="s">
        <v>83</v>
      </c>
      <c r="F4049" t="s">
        <v>50</v>
      </c>
      <c r="G4049" t="s">
        <v>649</v>
      </c>
      <c r="H4049" t="s">
        <v>3310</v>
      </c>
      <c r="I4049" t="s">
        <v>25</v>
      </c>
      <c r="J4049" t="s">
        <v>4802</v>
      </c>
      <c r="K4049" t="s">
        <v>4922</v>
      </c>
      <c r="L4049" t="s">
        <v>358</v>
      </c>
      <c r="M4049" t="s">
        <v>237</v>
      </c>
      <c r="N4049">
        <f t="shared" si="441"/>
        <v>0</v>
      </c>
      <c r="O4049" t="str">
        <f t="shared" si="442"/>
        <v>No</v>
      </c>
      <c r="P4049">
        <f t="shared" si="443"/>
        <v>0</v>
      </c>
      <c r="Q4049">
        <f t="shared" si="444"/>
        <v>4813937689</v>
      </c>
      <c r="R4049">
        <f t="shared" si="445"/>
        <v>4.1933383153624479</v>
      </c>
      <c r="S4049" t="str">
        <f t="shared" si="446"/>
        <v>Acceptable</v>
      </c>
      <c r="T4049">
        <f>ROUNDUP(C4049,0)</f>
        <v>5</v>
      </c>
      <c r="U4049">
        <f>ROUNDDOWN(C4049,0)</f>
        <v>4</v>
      </c>
      <c r="V4049">
        <f>RIGHT(K4049,2)+2000</f>
        <v>2014</v>
      </c>
      <c r="W4049" t="str">
        <f>INDEX(_xlfn.TEXTSPLIT(K4049,"-"),1,2)</f>
        <v>Jun</v>
      </c>
      <c r="X4049" t="str">
        <f>INDEX(_xlfn.TEXTSPLIT(K4049,"-"),1,1)</f>
        <v>24</v>
      </c>
      <c r="Y4049">
        <f>INDEX(months!B:B,MATCH(Sheet1!W4049,months!A:A,0))</f>
        <v>6</v>
      </c>
      <c r="Z4049">
        <f t="shared" si="447"/>
        <v>41814</v>
      </c>
    </row>
    <row r="4050" spans="1:26" x14ac:dyDescent="0.2">
      <c r="A4050" t="s">
        <v>4988</v>
      </c>
      <c r="B4050" t="s">
        <v>4950</v>
      </c>
      <c r="C4050">
        <v>4.4000000000000004</v>
      </c>
      <c r="D4050">
        <v>1860844</v>
      </c>
      <c r="E4050" t="s">
        <v>867</v>
      </c>
      <c r="F4050" t="s">
        <v>799</v>
      </c>
      <c r="G4050" t="s">
        <v>23</v>
      </c>
      <c r="H4050" t="s">
        <v>24</v>
      </c>
      <c r="I4050" t="s">
        <v>25</v>
      </c>
      <c r="J4050" t="s">
        <v>4951</v>
      </c>
      <c r="K4050" t="s">
        <v>39</v>
      </c>
      <c r="L4050" t="s">
        <v>46</v>
      </c>
      <c r="M4050" t="s">
        <v>46</v>
      </c>
      <c r="N4050">
        <f t="shared" si="441"/>
        <v>0</v>
      </c>
      <c r="O4050" t="str">
        <f t="shared" si="442"/>
        <v>No</v>
      </c>
      <c r="P4050">
        <f t="shared" si="443"/>
        <v>0</v>
      </c>
      <c r="Q4050">
        <f t="shared" si="444"/>
        <v>4813937689</v>
      </c>
      <c r="R4050">
        <f t="shared" si="445"/>
        <v>4.1933383153624479</v>
      </c>
      <c r="S4050" t="str">
        <f t="shared" si="446"/>
        <v>Acceptable</v>
      </c>
      <c r="T4050">
        <f>ROUNDUP(C4050,0)</f>
        <v>5</v>
      </c>
      <c r="U4050">
        <f>ROUNDDOWN(C4050,0)</f>
        <v>4</v>
      </c>
      <c r="V4050">
        <f>RIGHT(K4050,2)+2000</f>
        <v>2018</v>
      </c>
      <c r="W4050" t="str">
        <f>INDEX(_xlfn.TEXTSPLIT(K4050,"-"),1,2)</f>
        <v>Aug</v>
      </c>
      <c r="X4050" t="str">
        <f>INDEX(_xlfn.TEXTSPLIT(K4050,"-"),1,1)</f>
        <v>1</v>
      </c>
      <c r="Y4050">
        <f>INDEX(months!B:B,MATCH(Sheet1!W4050,months!A:A,0))</f>
        <v>8</v>
      </c>
      <c r="Z4050">
        <f t="shared" si="447"/>
        <v>43313</v>
      </c>
    </row>
    <row r="4051" spans="1:26" x14ac:dyDescent="0.2">
      <c r="A4051" t="s">
        <v>5728</v>
      </c>
      <c r="B4051" t="s">
        <v>5248</v>
      </c>
      <c r="C4051">
        <v>4.5</v>
      </c>
      <c r="D4051">
        <v>1013867</v>
      </c>
      <c r="E4051" t="s">
        <v>296</v>
      </c>
      <c r="F4051" t="s">
        <v>43</v>
      </c>
      <c r="G4051" t="s">
        <v>23</v>
      </c>
      <c r="H4051" t="s">
        <v>24</v>
      </c>
      <c r="I4051" t="s">
        <v>25</v>
      </c>
      <c r="J4051" t="s">
        <v>5249</v>
      </c>
      <c r="K4051" t="s">
        <v>97</v>
      </c>
      <c r="L4051" t="s">
        <v>5729</v>
      </c>
      <c r="M4051" t="s">
        <v>81</v>
      </c>
      <c r="N4051">
        <f t="shared" si="441"/>
        <v>0</v>
      </c>
      <c r="O4051" t="str">
        <f t="shared" si="442"/>
        <v>No</v>
      </c>
      <c r="P4051">
        <f t="shared" si="443"/>
        <v>0</v>
      </c>
      <c r="Q4051">
        <f t="shared" si="444"/>
        <v>4813937689</v>
      </c>
      <c r="R4051">
        <f t="shared" si="445"/>
        <v>4.1933383153624479</v>
      </c>
      <c r="S4051" t="str">
        <f t="shared" si="446"/>
        <v>Acceptable</v>
      </c>
      <c r="T4051">
        <f>ROUNDUP(C4051,0)</f>
        <v>5</v>
      </c>
      <c r="U4051">
        <f>ROUNDDOWN(C4051,0)</f>
        <v>4</v>
      </c>
      <c r="V4051">
        <f>RIGHT(K4051,2)+2000</f>
        <v>2018</v>
      </c>
      <c r="W4051" t="str">
        <f>INDEX(_xlfn.TEXTSPLIT(K4051,"-"),1,2)</f>
        <v>Aug</v>
      </c>
      <c r="X4051" t="str">
        <f>INDEX(_xlfn.TEXTSPLIT(K4051,"-"),1,1)</f>
        <v>3</v>
      </c>
      <c r="Y4051">
        <f>INDEX(months!B:B,MATCH(Sheet1!W4051,months!A:A,0))</f>
        <v>8</v>
      </c>
      <c r="Z4051">
        <f t="shared" si="447"/>
        <v>43315</v>
      </c>
    </row>
    <row r="4052" spans="1:26" x14ac:dyDescent="0.2">
      <c r="A4052" t="s">
        <v>5730</v>
      </c>
      <c r="B4052" t="s">
        <v>3070</v>
      </c>
      <c r="C4052">
        <v>4.5</v>
      </c>
      <c r="D4052">
        <v>762706</v>
      </c>
      <c r="E4052" t="s">
        <v>78</v>
      </c>
      <c r="F4052" t="s">
        <v>89</v>
      </c>
      <c r="G4052" t="s">
        <v>23</v>
      </c>
      <c r="H4052" t="s">
        <v>24</v>
      </c>
      <c r="I4052" t="s">
        <v>44</v>
      </c>
      <c r="J4052" t="s">
        <v>2804</v>
      </c>
      <c r="K4052" t="s">
        <v>2248</v>
      </c>
      <c r="L4052" t="s">
        <v>2451</v>
      </c>
      <c r="M4052" t="s">
        <v>86</v>
      </c>
      <c r="N4052">
        <f t="shared" si="441"/>
        <v>0</v>
      </c>
      <c r="O4052" t="str">
        <f t="shared" si="442"/>
        <v>No</v>
      </c>
      <c r="P4052">
        <f t="shared" si="443"/>
        <v>0</v>
      </c>
      <c r="Q4052">
        <f t="shared" si="444"/>
        <v>4813937689</v>
      </c>
      <c r="R4052">
        <f t="shared" si="445"/>
        <v>4.1933383153624479</v>
      </c>
      <c r="S4052" t="str">
        <f t="shared" si="446"/>
        <v>Acceptable</v>
      </c>
      <c r="T4052">
        <f>ROUNDUP(C4052,0)</f>
        <v>5</v>
      </c>
      <c r="U4052">
        <f>ROUNDDOWN(C4052,0)</f>
        <v>4</v>
      </c>
      <c r="V4052">
        <f>RIGHT(K4052,2)+2000</f>
        <v>2018</v>
      </c>
      <c r="W4052" t="str">
        <f>INDEX(_xlfn.TEXTSPLIT(K4052,"-"),1,2)</f>
        <v>Mar</v>
      </c>
      <c r="X4052" t="str">
        <f>INDEX(_xlfn.TEXTSPLIT(K4052,"-"),1,1)</f>
        <v>30</v>
      </c>
      <c r="Y4052">
        <f>INDEX(months!B:B,MATCH(Sheet1!W4052,months!A:A,0))</f>
        <v>3</v>
      </c>
      <c r="Z4052">
        <f t="shared" si="447"/>
        <v>43189</v>
      </c>
    </row>
    <row r="4053" spans="1:26" x14ac:dyDescent="0.2">
      <c r="A4053" t="s">
        <v>2766</v>
      </c>
      <c r="B4053" t="s">
        <v>2665</v>
      </c>
      <c r="C4053">
        <v>4.5999999999999996</v>
      </c>
      <c r="D4053">
        <v>7657490</v>
      </c>
      <c r="E4053" t="s">
        <v>46</v>
      </c>
      <c r="F4053" t="s">
        <v>448</v>
      </c>
      <c r="G4053" t="s">
        <v>23</v>
      </c>
      <c r="H4053" t="s">
        <v>24</v>
      </c>
      <c r="I4053" t="s">
        <v>418</v>
      </c>
      <c r="J4053" t="s">
        <v>2684</v>
      </c>
      <c r="K4053" t="s">
        <v>173</v>
      </c>
      <c r="L4053" t="s">
        <v>46</v>
      </c>
      <c r="M4053" t="s">
        <v>46</v>
      </c>
      <c r="N4053">
        <f t="shared" si="441"/>
        <v>0</v>
      </c>
      <c r="O4053" t="str">
        <f t="shared" si="442"/>
        <v>No</v>
      </c>
      <c r="P4053">
        <f t="shared" si="443"/>
        <v>0</v>
      </c>
      <c r="Q4053">
        <f t="shared" si="444"/>
        <v>4813937689</v>
      </c>
      <c r="R4053">
        <f t="shared" si="445"/>
        <v>4.1933383153624479</v>
      </c>
      <c r="S4053" t="str">
        <f t="shared" si="446"/>
        <v>Acceptable</v>
      </c>
      <c r="T4053">
        <f>ROUNDUP(C4053,0)</f>
        <v>5</v>
      </c>
      <c r="U4053">
        <f>ROUNDDOWN(C4053,0)</f>
        <v>4</v>
      </c>
      <c r="V4053">
        <f>RIGHT(K4053,2)+2000</f>
        <v>2018</v>
      </c>
      <c r="W4053" t="str">
        <f>INDEX(_xlfn.TEXTSPLIT(K4053,"-"),1,2)</f>
        <v>Aug</v>
      </c>
      <c r="X4053" t="str">
        <f>INDEX(_xlfn.TEXTSPLIT(K4053,"-"),1,1)</f>
        <v>2</v>
      </c>
      <c r="Y4053">
        <f>INDEX(months!B:B,MATCH(Sheet1!W4053,months!A:A,0))</f>
        <v>8</v>
      </c>
      <c r="Z4053">
        <f t="shared" si="447"/>
        <v>43314</v>
      </c>
    </row>
    <row r="4054" spans="1:26" x14ac:dyDescent="0.2">
      <c r="A4054" t="s">
        <v>5731</v>
      </c>
      <c r="B4054" t="s">
        <v>2665</v>
      </c>
      <c r="C4054">
        <v>4.5</v>
      </c>
      <c r="D4054">
        <v>2586261</v>
      </c>
      <c r="E4054" t="s">
        <v>46</v>
      </c>
      <c r="F4054" t="s">
        <v>448</v>
      </c>
      <c r="G4054" t="s">
        <v>23</v>
      </c>
      <c r="H4054" t="s">
        <v>24</v>
      </c>
      <c r="I4054" t="s">
        <v>25</v>
      </c>
      <c r="J4054" t="s">
        <v>2734</v>
      </c>
      <c r="K4054" t="s">
        <v>84</v>
      </c>
      <c r="L4054" t="s">
        <v>5732</v>
      </c>
      <c r="M4054" t="s">
        <v>47</v>
      </c>
      <c r="N4054">
        <f t="shared" si="441"/>
        <v>0</v>
      </c>
      <c r="O4054" t="str">
        <f t="shared" si="442"/>
        <v>No</v>
      </c>
      <c r="P4054">
        <f t="shared" si="443"/>
        <v>0</v>
      </c>
      <c r="Q4054">
        <f t="shared" si="444"/>
        <v>4813937689</v>
      </c>
      <c r="R4054">
        <f t="shared" si="445"/>
        <v>4.1933383153624479</v>
      </c>
      <c r="S4054" t="str">
        <f t="shared" si="446"/>
        <v>Acceptable</v>
      </c>
      <c r="T4054">
        <f>ROUNDUP(C4054,0)</f>
        <v>5</v>
      </c>
      <c r="U4054">
        <f>ROUNDDOWN(C4054,0)</f>
        <v>4</v>
      </c>
      <c r="V4054">
        <f>RIGHT(K4054,2)+2000</f>
        <v>2018</v>
      </c>
      <c r="W4054" t="str">
        <f>INDEX(_xlfn.TEXTSPLIT(K4054,"-"),1,2)</f>
        <v>Jul</v>
      </c>
      <c r="X4054" t="str">
        <f>INDEX(_xlfn.TEXTSPLIT(K4054,"-"),1,1)</f>
        <v>31</v>
      </c>
      <c r="Y4054">
        <f>INDEX(months!B:B,MATCH(Sheet1!W4054,months!A:A,0))</f>
        <v>7</v>
      </c>
      <c r="Z4054">
        <f t="shared" si="447"/>
        <v>43312</v>
      </c>
    </row>
    <row r="4055" spans="1:26" x14ac:dyDescent="0.2">
      <c r="A4055" t="s">
        <v>5733</v>
      </c>
      <c r="B4055" t="s">
        <v>3070</v>
      </c>
      <c r="C4055">
        <v>4.4000000000000004</v>
      </c>
      <c r="D4055">
        <v>91171</v>
      </c>
      <c r="E4055" t="s">
        <v>1292</v>
      </c>
      <c r="F4055" t="s">
        <v>65</v>
      </c>
      <c r="G4055" t="s">
        <v>23</v>
      </c>
      <c r="H4055" t="s">
        <v>24</v>
      </c>
      <c r="I4055" t="s">
        <v>25</v>
      </c>
      <c r="J4055" t="s">
        <v>2868</v>
      </c>
      <c r="K4055" t="s">
        <v>97</v>
      </c>
      <c r="L4055" t="s">
        <v>141</v>
      </c>
      <c r="M4055" t="s">
        <v>81</v>
      </c>
      <c r="N4055">
        <f t="shared" si="441"/>
        <v>0</v>
      </c>
      <c r="O4055" t="str">
        <f t="shared" si="442"/>
        <v>No</v>
      </c>
      <c r="P4055">
        <f t="shared" si="443"/>
        <v>0</v>
      </c>
      <c r="Q4055">
        <f t="shared" si="444"/>
        <v>4813937689</v>
      </c>
      <c r="R4055">
        <f t="shared" si="445"/>
        <v>4.1933383153624479</v>
      </c>
      <c r="S4055" t="str">
        <f t="shared" si="446"/>
        <v>Acceptable</v>
      </c>
      <c r="T4055">
        <f>ROUNDUP(C4055,0)</f>
        <v>5</v>
      </c>
      <c r="U4055">
        <f>ROUNDDOWN(C4055,0)</f>
        <v>4</v>
      </c>
      <c r="V4055">
        <f>RIGHT(K4055,2)+2000</f>
        <v>2018</v>
      </c>
      <c r="W4055" t="str">
        <f>INDEX(_xlfn.TEXTSPLIT(K4055,"-"),1,2)</f>
        <v>Aug</v>
      </c>
      <c r="X4055" t="str">
        <f>INDEX(_xlfn.TEXTSPLIT(K4055,"-"),1,1)</f>
        <v>3</v>
      </c>
      <c r="Y4055">
        <f>INDEX(months!B:B,MATCH(Sheet1!W4055,months!A:A,0))</f>
        <v>8</v>
      </c>
      <c r="Z4055">
        <f t="shared" si="447"/>
        <v>43315</v>
      </c>
    </row>
    <row r="4056" spans="1:26" x14ac:dyDescent="0.2">
      <c r="A4056" t="s">
        <v>5734</v>
      </c>
      <c r="B4056" t="s">
        <v>4310</v>
      </c>
      <c r="C4056">
        <v>4.0999999999999996</v>
      </c>
      <c r="D4056">
        <v>1076243</v>
      </c>
      <c r="E4056" t="s">
        <v>481</v>
      </c>
      <c r="F4056" t="s">
        <v>448</v>
      </c>
      <c r="G4056" t="s">
        <v>23</v>
      </c>
      <c r="H4056" t="s">
        <v>24</v>
      </c>
      <c r="I4056" t="s">
        <v>25</v>
      </c>
      <c r="J4056" t="s">
        <v>2718</v>
      </c>
      <c r="K4056" t="s">
        <v>5735</v>
      </c>
      <c r="L4056" t="s">
        <v>105</v>
      </c>
      <c r="M4056" t="s">
        <v>5736</v>
      </c>
      <c r="N4056">
        <f t="shared" si="441"/>
        <v>0</v>
      </c>
      <c r="O4056" t="str">
        <f t="shared" si="442"/>
        <v>No</v>
      </c>
      <c r="P4056">
        <f t="shared" si="443"/>
        <v>0</v>
      </c>
      <c r="Q4056">
        <f t="shared" si="444"/>
        <v>4813937689</v>
      </c>
      <c r="R4056">
        <f t="shared" si="445"/>
        <v>4.1933383153624479</v>
      </c>
      <c r="S4056" t="str">
        <f t="shared" si="446"/>
        <v>Acceptable</v>
      </c>
      <c r="T4056">
        <f>ROUNDUP(C4056,0)</f>
        <v>5</v>
      </c>
      <c r="U4056">
        <f>ROUNDDOWN(C4056,0)</f>
        <v>4</v>
      </c>
      <c r="V4056">
        <f>RIGHT(K4056,2)+2000</f>
        <v>2018</v>
      </c>
      <c r="W4056" t="str">
        <f>INDEX(_xlfn.TEXTSPLIT(K4056,"-"),1,2)</f>
        <v>Jan</v>
      </c>
      <c r="X4056" t="str">
        <f>INDEX(_xlfn.TEXTSPLIT(K4056,"-"),1,1)</f>
        <v>18</v>
      </c>
      <c r="Y4056">
        <f>INDEX(months!B:B,MATCH(Sheet1!W4056,months!A:A,0))</f>
        <v>1</v>
      </c>
      <c r="Z4056">
        <f t="shared" si="447"/>
        <v>43118</v>
      </c>
    </row>
    <row r="4057" spans="1:26" x14ac:dyDescent="0.2">
      <c r="A4057" t="s">
        <v>2698</v>
      </c>
      <c r="B4057" t="s">
        <v>3070</v>
      </c>
      <c r="C4057">
        <v>4.4000000000000004</v>
      </c>
      <c r="D4057">
        <v>4064868</v>
      </c>
      <c r="E4057" t="s">
        <v>2699</v>
      </c>
      <c r="F4057" t="s">
        <v>448</v>
      </c>
      <c r="G4057" t="s">
        <v>23</v>
      </c>
      <c r="H4057" t="s">
        <v>24</v>
      </c>
      <c r="I4057" t="s">
        <v>124</v>
      </c>
      <c r="J4057" t="s">
        <v>2686</v>
      </c>
      <c r="K4057" t="s">
        <v>743</v>
      </c>
      <c r="L4057" t="s">
        <v>2700</v>
      </c>
      <c r="M4057" t="s">
        <v>81</v>
      </c>
      <c r="N4057">
        <f t="shared" si="441"/>
        <v>0</v>
      </c>
      <c r="O4057" t="str">
        <f t="shared" si="442"/>
        <v>No</v>
      </c>
      <c r="P4057">
        <f t="shared" si="443"/>
        <v>0</v>
      </c>
      <c r="Q4057">
        <f t="shared" si="444"/>
        <v>4813937689</v>
      </c>
      <c r="R4057">
        <f t="shared" si="445"/>
        <v>4.1933383153624479</v>
      </c>
      <c r="S4057" t="str">
        <f t="shared" si="446"/>
        <v>Acceptable</v>
      </c>
      <c r="T4057">
        <f>ROUNDUP(C4057,0)</f>
        <v>5</v>
      </c>
      <c r="U4057">
        <f>ROUNDDOWN(C4057,0)</f>
        <v>4</v>
      </c>
      <c r="V4057">
        <f>RIGHT(K4057,2)+2000</f>
        <v>2018</v>
      </c>
      <c r="W4057" t="str">
        <f>INDEX(_xlfn.TEXTSPLIT(K4057,"-"),1,2)</f>
        <v>Jul</v>
      </c>
      <c r="X4057" t="str">
        <f>INDEX(_xlfn.TEXTSPLIT(K4057,"-"),1,1)</f>
        <v>6</v>
      </c>
      <c r="Y4057">
        <f>INDEX(months!B:B,MATCH(Sheet1!W4057,months!A:A,0))</f>
        <v>7</v>
      </c>
      <c r="Z4057">
        <f t="shared" si="447"/>
        <v>43287</v>
      </c>
    </row>
    <row r="4058" spans="1:26" x14ac:dyDescent="0.2">
      <c r="A4058" t="s">
        <v>2794</v>
      </c>
      <c r="B4058" t="s">
        <v>4310</v>
      </c>
      <c r="C4058">
        <v>4.5999999999999996</v>
      </c>
      <c r="D4058">
        <v>9873470</v>
      </c>
      <c r="E4058" t="s">
        <v>2672</v>
      </c>
      <c r="F4058" t="s">
        <v>448</v>
      </c>
      <c r="G4058" t="s">
        <v>23</v>
      </c>
      <c r="H4058" t="s">
        <v>24</v>
      </c>
      <c r="I4058" t="s">
        <v>25</v>
      </c>
      <c r="J4058" t="s">
        <v>2718</v>
      </c>
      <c r="K4058" t="s">
        <v>266</v>
      </c>
      <c r="L4058" t="s">
        <v>2795</v>
      </c>
      <c r="M4058" t="s">
        <v>54</v>
      </c>
      <c r="N4058">
        <f t="shared" si="441"/>
        <v>0</v>
      </c>
      <c r="O4058" t="str">
        <f t="shared" si="442"/>
        <v>No</v>
      </c>
      <c r="P4058">
        <f t="shared" si="443"/>
        <v>0</v>
      </c>
      <c r="Q4058">
        <f t="shared" si="444"/>
        <v>4813937689</v>
      </c>
      <c r="R4058">
        <f t="shared" si="445"/>
        <v>4.1933383153624479</v>
      </c>
      <c r="S4058" t="str">
        <f t="shared" si="446"/>
        <v>Acceptable</v>
      </c>
      <c r="T4058">
        <f>ROUNDUP(C4058,0)</f>
        <v>5</v>
      </c>
      <c r="U4058">
        <f>ROUNDDOWN(C4058,0)</f>
        <v>4</v>
      </c>
      <c r="V4058">
        <f>RIGHT(K4058,2)+2000</f>
        <v>2018</v>
      </c>
      <c r="W4058" t="str">
        <f>INDEX(_xlfn.TEXTSPLIT(K4058,"-"),1,2)</f>
        <v>Jul</v>
      </c>
      <c r="X4058" t="str">
        <f>INDEX(_xlfn.TEXTSPLIT(K4058,"-"),1,1)</f>
        <v>16</v>
      </c>
      <c r="Y4058">
        <f>INDEX(months!B:B,MATCH(Sheet1!W4058,months!A:A,0))</f>
        <v>7</v>
      </c>
      <c r="Z4058">
        <f t="shared" si="447"/>
        <v>43297</v>
      </c>
    </row>
    <row r="4059" spans="1:26" x14ac:dyDescent="0.2">
      <c r="A4059" t="s">
        <v>5737</v>
      </c>
      <c r="B4059" t="s">
        <v>3070</v>
      </c>
      <c r="C4059">
        <v>4.5999999999999996</v>
      </c>
      <c r="D4059">
        <v>15301</v>
      </c>
      <c r="E4059" t="s">
        <v>308</v>
      </c>
      <c r="F4059" t="s">
        <v>50</v>
      </c>
      <c r="G4059" t="s">
        <v>649</v>
      </c>
      <c r="H4059" t="s">
        <v>1011</v>
      </c>
      <c r="I4059" t="s">
        <v>25</v>
      </c>
      <c r="J4059" t="s">
        <v>3077</v>
      </c>
      <c r="K4059" t="s">
        <v>226</v>
      </c>
      <c r="L4059" t="s">
        <v>1821</v>
      </c>
      <c r="M4059" t="s">
        <v>60</v>
      </c>
      <c r="N4059">
        <f t="shared" si="441"/>
        <v>0</v>
      </c>
      <c r="O4059" t="str">
        <f t="shared" si="442"/>
        <v>No</v>
      </c>
      <c r="P4059">
        <f t="shared" si="443"/>
        <v>0</v>
      </c>
      <c r="Q4059">
        <f t="shared" si="444"/>
        <v>4813937689</v>
      </c>
      <c r="R4059">
        <f t="shared" si="445"/>
        <v>4.1933383153624479</v>
      </c>
      <c r="S4059" t="str">
        <f t="shared" si="446"/>
        <v>Acceptable</v>
      </c>
      <c r="T4059">
        <f>ROUNDUP(C4059,0)</f>
        <v>5</v>
      </c>
      <c r="U4059">
        <f>ROUNDDOWN(C4059,0)</f>
        <v>4</v>
      </c>
      <c r="V4059">
        <f>RIGHT(K4059,2)+2000</f>
        <v>2018</v>
      </c>
      <c r="W4059" t="str">
        <f>INDEX(_xlfn.TEXTSPLIT(K4059,"-"),1,2)</f>
        <v>Jul</v>
      </c>
      <c r="X4059" t="str">
        <f>INDEX(_xlfn.TEXTSPLIT(K4059,"-"),1,1)</f>
        <v>18</v>
      </c>
      <c r="Y4059">
        <f>INDEX(months!B:B,MATCH(Sheet1!W4059,months!A:A,0))</f>
        <v>7</v>
      </c>
      <c r="Z4059">
        <f t="shared" si="447"/>
        <v>43299</v>
      </c>
    </row>
    <row r="4060" spans="1:26" x14ac:dyDescent="0.2">
      <c r="A4060" t="s">
        <v>5738</v>
      </c>
      <c r="B4060" t="s">
        <v>4801</v>
      </c>
      <c r="C4060">
        <v>4.5</v>
      </c>
      <c r="D4060">
        <v>10158</v>
      </c>
      <c r="E4060" t="s">
        <v>239</v>
      </c>
      <c r="F4060" t="s">
        <v>32</v>
      </c>
      <c r="G4060" t="s">
        <v>23</v>
      </c>
      <c r="H4060" t="s">
        <v>24</v>
      </c>
      <c r="I4060" t="s">
        <v>25</v>
      </c>
      <c r="J4060" t="s">
        <v>4802</v>
      </c>
      <c r="K4060" t="s">
        <v>383</v>
      </c>
      <c r="L4060" t="s">
        <v>138</v>
      </c>
      <c r="M4060" t="s">
        <v>29</v>
      </c>
      <c r="N4060">
        <f t="shared" si="441"/>
        <v>0</v>
      </c>
      <c r="O4060" t="str">
        <f t="shared" si="442"/>
        <v>No</v>
      </c>
      <c r="P4060">
        <f t="shared" si="443"/>
        <v>0</v>
      </c>
      <c r="Q4060">
        <f t="shared" si="444"/>
        <v>4813937689</v>
      </c>
      <c r="R4060">
        <f t="shared" si="445"/>
        <v>4.1933383153624479</v>
      </c>
      <c r="S4060" t="str">
        <f t="shared" si="446"/>
        <v>Acceptable</v>
      </c>
      <c r="T4060">
        <f>ROUNDUP(C4060,0)</f>
        <v>5</v>
      </c>
      <c r="U4060">
        <f>ROUNDDOWN(C4060,0)</f>
        <v>4</v>
      </c>
      <c r="V4060">
        <f>RIGHT(K4060,2)+2000</f>
        <v>2018</v>
      </c>
      <c r="W4060" t="str">
        <f>INDEX(_xlfn.TEXTSPLIT(K4060,"-"),1,2)</f>
        <v>Mar</v>
      </c>
      <c r="X4060" t="str">
        <f>INDEX(_xlfn.TEXTSPLIT(K4060,"-"),1,1)</f>
        <v>1</v>
      </c>
      <c r="Y4060">
        <f>INDEX(months!B:B,MATCH(Sheet1!W4060,months!A:A,0))</f>
        <v>3</v>
      </c>
      <c r="Z4060">
        <f t="shared" si="447"/>
        <v>43160</v>
      </c>
    </row>
    <row r="4061" spans="1:26" x14ac:dyDescent="0.2">
      <c r="A4061" t="s">
        <v>5739</v>
      </c>
      <c r="B4061" t="s">
        <v>2665</v>
      </c>
      <c r="C4061">
        <v>4.5</v>
      </c>
      <c r="D4061">
        <v>4147718</v>
      </c>
      <c r="E4061" t="s">
        <v>1842</v>
      </c>
      <c r="F4061" t="s">
        <v>448</v>
      </c>
      <c r="G4061" t="s">
        <v>23</v>
      </c>
      <c r="H4061" t="s">
        <v>24</v>
      </c>
      <c r="I4061" t="s">
        <v>25</v>
      </c>
      <c r="J4061" t="s">
        <v>2669</v>
      </c>
      <c r="K4061" t="s">
        <v>5740</v>
      </c>
      <c r="L4061" t="s">
        <v>1194</v>
      </c>
      <c r="M4061" t="s">
        <v>60</v>
      </c>
      <c r="N4061">
        <f t="shared" si="441"/>
        <v>0</v>
      </c>
      <c r="O4061" t="str">
        <f t="shared" si="442"/>
        <v>No</v>
      </c>
      <c r="P4061">
        <f t="shared" si="443"/>
        <v>0</v>
      </c>
      <c r="Q4061">
        <f t="shared" si="444"/>
        <v>4813937689</v>
      </c>
      <c r="R4061">
        <f t="shared" si="445"/>
        <v>4.1933383153624479</v>
      </c>
      <c r="S4061" t="str">
        <f t="shared" si="446"/>
        <v>Acceptable</v>
      </c>
      <c r="T4061">
        <f>ROUNDUP(C4061,0)</f>
        <v>5</v>
      </c>
      <c r="U4061">
        <f>ROUNDDOWN(C4061,0)</f>
        <v>4</v>
      </c>
      <c r="V4061">
        <f>RIGHT(K4061,2)+2000</f>
        <v>2015</v>
      </c>
      <c r="W4061" t="str">
        <f>INDEX(_xlfn.TEXTSPLIT(K4061,"-"),1,2)</f>
        <v>Nov</v>
      </c>
      <c r="X4061" t="str">
        <f>INDEX(_xlfn.TEXTSPLIT(K4061,"-"),1,1)</f>
        <v>26</v>
      </c>
      <c r="Y4061">
        <f>INDEX(months!B:B,MATCH(Sheet1!W4061,months!A:A,0))</f>
        <v>11</v>
      </c>
      <c r="Z4061">
        <f t="shared" si="447"/>
        <v>42334</v>
      </c>
    </row>
    <row r="4062" spans="1:26" x14ac:dyDescent="0.2">
      <c r="A4062" t="s">
        <v>5741</v>
      </c>
      <c r="B4062" t="s">
        <v>3070</v>
      </c>
      <c r="C4062">
        <v>4.3</v>
      </c>
      <c r="D4062">
        <v>1168959</v>
      </c>
      <c r="E4062" t="s">
        <v>870</v>
      </c>
      <c r="F4062" t="s">
        <v>43</v>
      </c>
      <c r="G4062" t="s">
        <v>23</v>
      </c>
      <c r="H4062" t="s">
        <v>24</v>
      </c>
      <c r="I4062" t="s">
        <v>25</v>
      </c>
      <c r="J4062" t="s">
        <v>2694</v>
      </c>
      <c r="K4062" t="s">
        <v>5742</v>
      </c>
      <c r="L4062" t="s">
        <v>782</v>
      </c>
      <c r="M4062" t="s">
        <v>81</v>
      </c>
      <c r="N4062">
        <f t="shared" si="441"/>
        <v>0</v>
      </c>
      <c r="O4062" t="str">
        <f t="shared" si="442"/>
        <v>No</v>
      </c>
      <c r="P4062">
        <f t="shared" si="443"/>
        <v>0</v>
      </c>
      <c r="Q4062">
        <f t="shared" si="444"/>
        <v>4813937689</v>
      </c>
      <c r="R4062">
        <f t="shared" si="445"/>
        <v>4.1933383153624479</v>
      </c>
      <c r="S4062" t="str">
        <f t="shared" si="446"/>
        <v>Acceptable</v>
      </c>
      <c r="T4062">
        <f>ROUNDUP(C4062,0)</f>
        <v>5</v>
      </c>
      <c r="U4062">
        <f>ROUNDDOWN(C4062,0)</f>
        <v>4</v>
      </c>
      <c r="V4062">
        <f>RIGHT(K4062,2)+2000</f>
        <v>2017</v>
      </c>
      <c r="W4062" t="str">
        <f>INDEX(_xlfn.TEXTSPLIT(K4062,"-"),1,2)</f>
        <v>May</v>
      </c>
      <c r="X4062" t="str">
        <f>INDEX(_xlfn.TEXTSPLIT(K4062,"-"),1,1)</f>
        <v>3</v>
      </c>
      <c r="Y4062">
        <f>INDEX(months!B:B,MATCH(Sheet1!W4062,months!A:A,0))</f>
        <v>5</v>
      </c>
      <c r="Z4062">
        <f t="shared" si="447"/>
        <v>42858</v>
      </c>
    </row>
    <row r="4063" spans="1:26" x14ac:dyDescent="0.2">
      <c r="A4063" t="s">
        <v>5743</v>
      </c>
      <c r="B4063" t="s">
        <v>2665</v>
      </c>
      <c r="C4063">
        <v>4.3</v>
      </c>
      <c r="D4063">
        <v>4000433</v>
      </c>
      <c r="E4063" t="s">
        <v>546</v>
      </c>
      <c r="F4063" t="s">
        <v>448</v>
      </c>
      <c r="G4063" t="s">
        <v>23</v>
      </c>
      <c r="H4063" t="s">
        <v>24</v>
      </c>
      <c r="I4063" t="s">
        <v>25</v>
      </c>
      <c r="J4063" t="s">
        <v>2669</v>
      </c>
      <c r="K4063" t="s">
        <v>173</v>
      </c>
      <c r="L4063" t="s">
        <v>244</v>
      </c>
      <c r="M4063" t="s">
        <v>86</v>
      </c>
      <c r="N4063">
        <f t="shared" si="441"/>
        <v>0</v>
      </c>
      <c r="O4063" t="str">
        <f t="shared" si="442"/>
        <v>No</v>
      </c>
      <c r="P4063">
        <f t="shared" si="443"/>
        <v>0</v>
      </c>
      <c r="Q4063">
        <f t="shared" si="444"/>
        <v>4813937689</v>
      </c>
      <c r="R4063">
        <f t="shared" si="445"/>
        <v>4.1933383153624479</v>
      </c>
      <c r="S4063" t="str">
        <f t="shared" si="446"/>
        <v>Acceptable</v>
      </c>
      <c r="T4063">
        <f>ROUNDUP(C4063,0)</f>
        <v>5</v>
      </c>
      <c r="U4063">
        <f>ROUNDDOWN(C4063,0)</f>
        <v>4</v>
      </c>
      <c r="V4063">
        <f>RIGHT(K4063,2)+2000</f>
        <v>2018</v>
      </c>
      <c r="W4063" t="str">
        <f>INDEX(_xlfn.TEXTSPLIT(K4063,"-"),1,2)</f>
        <v>Aug</v>
      </c>
      <c r="X4063" t="str">
        <f>INDEX(_xlfn.TEXTSPLIT(K4063,"-"),1,1)</f>
        <v>2</v>
      </c>
      <c r="Y4063">
        <f>INDEX(months!B:B,MATCH(Sheet1!W4063,months!A:A,0))</f>
        <v>8</v>
      </c>
      <c r="Z4063">
        <f t="shared" si="447"/>
        <v>43314</v>
      </c>
    </row>
    <row r="4064" spans="1:26" x14ac:dyDescent="0.2">
      <c r="A4064" t="s">
        <v>5744</v>
      </c>
      <c r="B4064" t="s">
        <v>3070</v>
      </c>
      <c r="C4064">
        <v>3.3</v>
      </c>
      <c r="D4064">
        <v>23682</v>
      </c>
      <c r="E4064" t="s">
        <v>347</v>
      </c>
      <c r="F4064" t="s">
        <v>65</v>
      </c>
      <c r="G4064" t="s">
        <v>23</v>
      </c>
      <c r="H4064" t="s">
        <v>24</v>
      </c>
      <c r="I4064" t="s">
        <v>44</v>
      </c>
      <c r="J4064" t="s">
        <v>2673</v>
      </c>
      <c r="K4064" t="s">
        <v>66</v>
      </c>
      <c r="L4064" t="s">
        <v>3037</v>
      </c>
      <c r="M4064" t="s">
        <v>86</v>
      </c>
      <c r="N4064">
        <f t="shared" si="441"/>
        <v>0</v>
      </c>
      <c r="O4064" t="str">
        <f t="shared" si="442"/>
        <v>No</v>
      </c>
      <c r="P4064">
        <f t="shared" si="443"/>
        <v>0</v>
      </c>
      <c r="Q4064">
        <f t="shared" si="444"/>
        <v>4813937689</v>
      </c>
      <c r="R4064">
        <f t="shared" si="445"/>
        <v>4.1933383153624479</v>
      </c>
      <c r="S4064" t="str">
        <f t="shared" si="446"/>
        <v>Acceptable</v>
      </c>
      <c r="T4064">
        <f>ROUNDUP(C4064,0)</f>
        <v>4</v>
      </c>
      <c r="U4064">
        <f>ROUNDDOWN(C4064,0)</f>
        <v>3</v>
      </c>
      <c r="V4064">
        <f>RIGHT(K4064,2)+2000</f>
        <v>2018</v>
      </c>
      <c r="W4064" t="str">
        <f>INDEX(_xlfn.TEXTSPLIT(K4064,"-"),1,2)</f>
        <v>Jun</v>
      </c>
      <c r="X4064" t="str">
        <f>INDEX(_xlfn.TEXTSPLIT(K4064,"-"),1,1)</f>
        <v>14</v>
      </c>
      <c r="Y4064">
        <f>INDEX(months!B:B,MATCH(Sheet1!W4064,months!A:A,0))</f>
        <v>6</v>
      </c>
      <c r="Z4064">
        <f t="shared" si="447"/>
        <v>43265</v>
      </c>
    </row>
    <row r="4065" spans="1:26" x14ac:dyDescent="0.2">
      <c r="A4065" t="s">
        <v>5745</v>
      </c>
      <c r="B4065" t="s">
        <v>4612</v>
      </c>
      <c r="C4065">
        <v>3.7</v>
      </c>
      <c r="D4065">
        <v>338449</v>
      </c>
      <c r="E4065" t="s">
        <v>49</v>
      </c>
      <c r="F4065" t="s">
        <v>89</v>
      </c>
      <c r="G4065" t="s">
        <v>23</v>
      </c>
      <c r="H4065" t="s">
        <v>24</v>
      </c>
      <c r="I4065" t="s">
        <v>25</v>
      </c>
      <c r="J4065" t="s">
        <v>4613</v>
      </c>
      <c r="K4065" t="s">
        <v>820</v>
      </c>
      <c r="L4065" t="s">
        <v>5531</v>
      </c>
      <c r="M4065" t="s">
        <v>177</v>
      </c>
      <c r="N4065">
        <f t="shared" si="441"/>
        <v>0</v>
      </c>
      <c r="O4065" t="str">
        <f t="shared" si="442"/>
        <v>No</v>
      </c>
      <c r="P4065">
        <f t="shared" si="443"/>
        <v>0</v>
      </c>
      <c r="Q4065">
        <f t="shared" si="444"/>
        <v>4813937689</v>
      </c>
      <c r="R4065">
        <f t="shared" si="445"/>
        <v>4.1933383153624479</v>
      </c>
      <c r="S4065" t="str">
        <f t="shared" si="446"/>
        <v>Acceptable</v>
      </c>
      <c r="T4065">
        <f>ROUNDUP(C4065,0)</f>
        <v>4</v>
      </c>
      <c r="U4065">
        <f>ROUNDDOWN(C4065,0)</f>
        <v>3</v>
      </c>
      <c r="V4065">
        <f>RIGHT(K4065,2)+2000</f>
        <v>2018</v>
      </c>
      <c r="W4065" t="str">
        <f>INDEX(_xlfn.TEXTSPLIT(K4065,"-"),1,2)</f>
        <v>Jun</v>
      </c>
      <c r="X4065" t="str">
        <f>INDEX(_xlfn.TEXTSPLIT(K4065,"-"),1,1)</f>
        <v>19</v>
      </c>
      <c r="Y4065">
        <f>INDEX(months!B:B,MATCH(Sheet1!W4065,months!A:A,0))</f>
        <v>6</v>
      </c>
      <c r="Z4065">
        <f t="shared" si="447"/>
        <v>43270</v>
      </c>
    </row>
    <row r="4066" spans="1:26" x14ac:dyDescent="0.2">
      <c r="A4066" t="s">
        <v>5746</v>
      </c>
      <c r="B4066" t="s">
        <v>4612</v>
      </c>
      <c r="C4066">
        <v>4.5</v>
      </c>
      <c r="D4066">
        <v>214265</v>
      </c>
      <c r="E4066" t="s">
        <v>46</v>
      </c>
      <c r="F4066" t="s">
        <v>89</v>
      </c>
      <c r="G4066" t="s">
        <v>23</v>
      </c>
      <c r="H4066" t="s">
        <v>24</v>
      </c>
      <c r="I4066" t="s">
        <v>25</v>
      </c>
      <c r="J4066" t="s">
        <v>4613</v>
      </c>
      <c r="K4066" t="s">
        <v>3041</v>
      </c>
      <c r="L4066" t="s">
        <v>46</v>
      </c>
      <c r="M4066" t="s">
        <v>46</v>
      </c>
      <c r="N4066">
        <f t="shared" si="441"/>
        <v>0</v>
      </c>
      <c r="O4066" t="str">
        <f t="shared" si="442"/>
        <v>No</v>
      </c>
      <c r="P4066">
        <f t="shared" si="443"/>
        <v>0</v>
      </c>
      <c r="Q4066">
        <f t="shared" si="444"/>
        <v>4813937689</v>
      </c>
      <c r="R4066">
        <f t="shared" si="445"/>
        <v>4.1933383153624479</v>
      </c>
      <c r="S4066" t="str">
        <f t="shared" si="446"/>
        <v>Acceptable</v>
      </c>
      <c r="T4066">
        <f>ROUNDUP(C4066,0)</f>
        <v>5</v>
      </c>
      <c r="U4066">
        <f>ROUNDDOWN(C4066,0)</f>
        <v>4</v>
      </c>
      <c r="V4066">
        <f>RIGHT(K4066,2)+2000</f>
        <v>2018</v>
      </c>
      <c r="W4066" t="str">
        <f>INDEX(_xlfn.TEXTSPLIT(K4066,"-"),1,2)</f>
        <v>Jun</v>
      </c>
      <c r="X4066" t="str">
        <f>INDEX(_xlfn.TEXTSPLIT(K4066,"-"),1,1)</f>
        <v>4</v>
      </c>
      <c r="Y4066">
        <f>INDEX(months!B:B,MATCH(Sheet1!W4066,months!A:A,0))</f>
        <v>6</v>
      </c>
      <c r="Z4066">
        <f t="shared" si="447"/>
        <v>43255</v>
      </c>
    </row>
    <row r="4067" spans="1:26" x14ac:dyDescent="0.2">
      <c r="A4067" t="s">
        <v>5747</v>
      </c>
      <c r="B4067" t="s">
        <v>3070</v>
      </c>
      <c r="C4067">
        <v>4.4000000000000004</v>
      </c>
      <c r="D4067">
        <v>187892</v>
      </c>
      <c r="E4067" t="s">
        <v>763</v>
      </c>
      <c r="F4067" t="s">
        <v>38</v>
      </c>
      <c r="G4067" t="s">
        <v>23</v>
      </c>
      <c r="H4067" t="s">
        <v>24</v>
      </c>
      <c r="I4067" t="s">
        <v>25</v>
      </c>
      <c r="J4067" t="s">
        <v>2804</v>
      </c>
      <c r="K4067" t="s">
        <v>213</v>
      </c>
      <c r="L4067" t="s">
        <v>1336</v>
      </c>
      <c r="M4067" t="s">
        <v>86</v>
      </c>
      <c r="N4067">
        <f t="shared" si="441"/>
        <v>0</v>
      </c>
      <c r="O4067" t="str">
        <f t="shared" si="442"/>
        <v>No</v>
      </c>
      <c r="P4067">
        <f t="shared" si="443"/>
        <v>0</v>
      </c>
      <c r="Q4067">
        <f t="shared" si="444"/>
        <v>4813937689</v>
      </c>
      <c r="R4067">
        <f t="shared" si="445"/>
        <v>4.1933383153624479</v>
      </c>
      <c r="S4067" t="str">
        <f t="shared" si="446"/>
        <v>Acceptable</v>
      </c>
      <c r="T4067">
        <f>ROUNDUP(C4067,0)</f>
        <v>5</v>
      </c>
      <c r="U4067">
        <f>ROUNDDOWN(C4067,0)</f>
        <v>4</v>
      </c>
      <c r="V4067">
        <f>RIGHT(K4067,2)+2000</f>
        <v>2018</v>
      </c>
      <c r="W4067" t="str">
        <f>INDEX(_xlfn.TEXTSPLIT(K4067,"-"),1,2)</f>
        <v>May</v>
      </c>
      <c r="X4067" t="str">
        <f>INDEX(_xlfn.TEXTSPLIT(K4067,"-"),1,1)</f>
        <v>10</v>
      </c>
      <c r="Y4067">
        <f>INDEX(months!B:B,MATCH(Sheet1!W4067,months!A:A,0))</f>
        <v>5</v>
      </c>
      <c r="Z4067">
        <f t="shared" si="447"/>
        <v>43230</v>
      </c>
    </row>
    <row r="4068" spans="1:26" x14ac:dyDescent="0.2">
      <c r="A4068" t="s">
        <v>5748</v>
      </c>
      <c r="B4068" t="s">
        <v>3070</v>
      </c>
      <c r="C4068">
        <v>3.1</v>
      </c>
      <c r="D4068">
        <v>740</v>
      </c>
      <c r="E4068" t="s">
        <v>88</v>
      </c>
      <c r="F4068" t="s">
        <v>50</v>
      </c>
      <c r="G4068" t="s">
        <v>23</v>
      </c>
      <c r="H4068" t="s">
        <v>24</v>
      </c>
      <c r="I4068" t="s">
        <v>44</v>
      </c>
      <c r="J4068" t="s">
        <v>1537</v>
      </c>
      <c r="K4068" t="s">
        <v>390</v>
      </c>
      <c r="L4068" t="s">
        <v>1659</v>
      </c>
      <c r="M4068" t="s">
        <v>54</v>
      </c>
      <c r="N4068">
        <f t="shared" si="441"/>
        <v>0</v>
      </c>
      <c r="O4068" t="str">
        <f t="shared" si="442"/>
        <v>No</v>
      </c>
      <c r="P4068">
        <f t="shared" si="443"/>
        <v>0</v>
      </c>
      <c r="Q4068">
        <f t="shared" si="444"/>
        <v>4813937689</v>
      </c>
      <c r="R4068">
        <f t="shared" si="445"/>
        <v>4.1933383153624479</v>
      </c>
      <c r="S4068" t="str">
        <f t="shared" si="446"/>
        <v>Acceptable</v>
      </c>
      <c r="T4068">
        <f>ROUNDUP(C4068,0)</f>
        <v>4</v>
      </c>
      <c r="U4068">
        <f>ROUNDDOWN(C4068,0)</f>
        <v>3</v>
      </c>
      <c r="V4068">
        <f>RIGHT(K4068,2)+2000</f>
        <v>2018</v>
      </c>
      <c r="W4068" t="str">
        <f>INDEX(_xlfn.TEXTSPLIT(K4068,"-"),1,2)</f>
        <v>May</v>
      </c>
      <c r="X4068" t="str">
        <f>INDEX(_xlfn.TEXTSPLIT(K4068,"-"),1,1)</f>
        <v>24</v>
      </c>
      <c r="Y4068">
        <f>INDEX(months!B:B,MATCH(Sheet1!W4068,months!A:A,0))</f>
        <v>5</v>
      </c>
      <c r="Z4068">
        <f t="shared" si="447"/>
        <v>43244</v>
      </c>
    </row>
    <row r="4069" spans="1:26" x14ac:dyDescent="0.2">
      <c r="A4069" t="s">
        <v>5749</v>
      </c>
      <c r="B4069" t="s">
        <v>5319</v>
      </c>
      <c r="C4069">
        <v>4</v>
      </c>
      <c r="D4069">
        <v>15443</v>
      </c>
      <c r="E4069" t="s">
        <v>42</v>
      </c>
      <c r="F4069" t="s">
        <v>65</v>
      </c>
      <c r="G4069" t="s">
        <v>23</v>
      </c>
      <c r="H4069" t="s">
        <v>24</v>
      </c>
      <c r="I4069" t="s">
        <v>44</v>
      </c>
      <c r="J4069" t="s">
        <v>5320</v>
      </c>
      <c r="K4069" t="s">
        <v>820</v>
      </c>
      <c r="L4069" t="s">
        <v>5750</v>
      </c>
      <c r="M4069" t="s">
        <v>54</v>
      </c>
      <c r="N4069">
        <f t="shared" si="441"/>
        <v>0</v>
      </c>
      <c r="O4069" t="str">
        <f t="shared" si="442"/>
        <v>No</v>
      </c>
      <c r="P4069">
        <f t="shared" si="443"/>
        <v>0</v>
      </c>
      <c r="Q4069">
        <f t="shared" si="444"/>
        <v>4813937689</v>
      </c>
      <c r="R4069">
        <f t="shared" si="445"/>
        <v>4.1933383153624479</v>
      </c>
      <c r="S4069" t="str">
        <f t="shared" si="446"/>
        <v>Acceptable</v>
      </c>
      <c r="T4069">
        <f>ROUNDUP(C4069,0)</f>
        <v>4</v>
      </c>
      <c r="U4069">
        <f>ROUNDDOWN(C4069,0)</f>
        <v>4</v>
      </c>
      <c r="V4069">
        <f>RIGHT(K4069,2)+2000</f>
        <v>2018</v>
      </c>
      <c r="W4069" t="str">
        <f>INDEX(_xlfn.TEXTSPLIT(K4069,"-"),1,2)</f>
        <v>Jun</v>
      </c>
      <c r="X4069" t="str">
        <f>INDEX(_xlfn.TEXTSPLIT(K4069,"-"),1,1)</f>
        <v>19</v>
      </c>
      <c r="Y4069">
        <f>INDEX(months!B:B,MATCH(Sheet1!W4069,months!A:A,0))</f>
        <v>6</v>
      </c>
      <c r="Z4069">
        <f t="shared" si="447"/>
        <v>43270</v>
      </c>
    </row>
    <row r="4070" spans="1:26" x14ac:dyDescent="0.2">
      <c r="A4070" t="s">
        <v>3957</v>
      </c>
      <c r="B4070" t="s">
        <v>3944</v>
      </c>
      <c r="C4070">
        <v>4.4000000000000004</v>
      </c>
      <c r="D4070">
        <v>2788460</v>
      </c>
      <c r="E4070" t="s">
        <v>46</v>
      </c>
      <c r="F4070" t="s">
        <v>448</v>
      </c>
      <c r="G4070" t="s">
        <v>23</v>
      </c>
      <c r="H4070" t="s">
        <v>24</v>
      </c>
      <c r="I4070" t="s">
        <v>44</v>
      </c>
      <c r="J4070" t="s">
        <v>3945</v>
      </c>
      <c r="K4070" t="s">
        <v>115</v>
      </c>
      <c r="L4070" t="s">
        <v>46</v>
      </c>
      <c r="M4070" t="s">
        <v>46</v>
      </c>
      <c r="N4070">
        <f t="shared" si="441"/>
        <v>0</v>
      </c>
      <c r="O4070" t="str">
        <f t="shared" si="442"/>
        <v>No</v>
      </c>
      <c r="P4070">
        <f t="shared" si="443"/>
        <v>0</v>
      </c>
      <c r="Q4070">
        <f t="shared" si="444"/>
        <v>4813937689</v>
      </c>
      <c r="R4070">
        <f t="shared" si="445"/>
        <v>4.1933383153624479</v>
      </c>
      <c r="S4070" t="str">
        <f t="shared" si="446"/>
        <v>Acceptable</v>
      </c>
      <c r="T4070">
        <f>ROUNDUP(C4070,0)</f>
        <v>5</v>
      </c>
      <c r="U4070">
        <f>ROUNDDOWN(C4070,0)</f>
        <v>4</v>
      </c>
      <c r="V4070">
        <f>RIGHT(K4070,2)+2000</f>
        <v>2018</v>
      </c>
      <c r="W4070" t="str">
        <f>INDEX(_xlfn.TEXTSPLIT(K4070,"-"),1,2)</f>
        <v>Jul</v>
      </c>
      <c r="X4070" t="str">
        <f>INDEX(_xlfn.TEXTSPLIT(K4070,"-"),1,1)</f>
        <v>30</v>
      </c>
      <c r="Y4070">
        <f>INDEX(months!B:B,MATCH(Sheet1!W4070,months!A:A,0))</f>
        <v>7</v>
      </c>
      <c r="Z4070">
        <f t="shared" si="447"/>
        <v>43311</v>
      </c>
    </row>
    <row r="4071" spans="1:26" x14ac:dyDescent="0.2">
      <c r="A4071" t="s">
        <v>4309</v>
      </c>
      <c r="B4071" t="s">
        <v>4310</v>
      </c>
      <c r="C4071">
        <v>4.2</v>
      </c>
      <c r="D4071">
        <v>521081</v>
      </c>
      <c r="E4071" t="s">
        <v>46</v>
      </c>
      <c r="F4071" t="s">
        <v>89</v>
      </c>
      <c r="G4071" t="s">
        <v>23</v>
      </c>
      <c r="H4071" t="s">
        <v>24</v>
      </c>
      <c r="I4071" t="s">
        <v>124</v>
      </c>
      <c r="J4071" t="s">
        <v>2718</v>
      </c>
      <c r="K4071" t="s">
        <v>160</v>
      </c>
      <c r="L4071" t="s">
        <v>46</v>
      </c>
      <c r="M4071" t="s">
        <v>274</v>
      </c>
      <c r="N4071">
        <f t="shared" si="441"/>
        <v>0</v>
      </c>
      <c r="O4071" t="str">
        <f t="shared" si="442"/>
        <v>No</v>
      </c>
      <c r="P4071">
        <f t="shared" si="443"/>
        <v>0</v>
      </c>
      <c r="Q4071">
        <f t="shared" si="444"/>
        <v>4813937689</v>
      </c>
      <c r="R4071">
        <f t="shared" si="445"/>
        <v>4.1933383153624479</v>
      </c>
      <c r="S4071" t="str">
        <f t="shared" si="446"/>
        <v>Acceptable</v>
      </c>
      <c r="T4071">
        <f>ROUNDUP(C4071,0)</f>
        <v>5</v>
      </c>
      <c r="U4071">
        <f>ROUNDDOWN(C4071,0)</f>
        <v>4</v>
      </c>
      <c r="V4071">
        <f>RIGHT(K4071,2)+2000</f>
        <v>2018</v>
      </c>
      <c r="W4071" t="str">
        <f>INDEX(_xlfn.TEXTSPLIT(K4071,"-"),1,2)</f>
        <v>Jul</v>
      </c>
      <c r="X4071" t="str">
        <f>INDEX(_xlfn.TEXTSPLIT(K4071,"-"),1,1)</f>
        <v>19</v>
      </c>
      <c r="Y4071">
        <f>INDEX(months!B:B,MATCH(Sheet1!W4071,months!A:A,0))</f>
        <v>7</v>
      </c>
      <c r="Z4071">
        <f t="shared" si="447"/>
        <v>43300</v>
      </c>
    </row>
    <row r="4072" spans="1:26" x14ac:dyDescent="0.2">
      <c r="A4072" t="s">
        <v>5751</v>
      </c>
      <c r="B4072" t="s">
        <v>3070</v>
      </c>
      <c r="C4072">
        <v>3.9</v>
      </c>
      <c r="D4072">
        <v>94910</v>
      </c>
      <c r="E4072" t="s">
        <v>970</v>
      </c>
      <c r="F4072" t="s">
        <v>89</v>
      </c>
      <c r="G4072" t="s">
        <v>23</v>
      </c>
      <c r="H4072" t="s">
        <v>24</v>
      </c>
      <c r="I4072" t="s">
        <v>25</v>
      </c>
      <c r="J4072" t="s">
        <v>3005</v>
      </c>
      <c r="K4072" t="s">
        <v>2156</v>
      </c>
      <c r="L4072" t="s">
        <v>3773</v>
      </c>
      <c r="M4072" t="s">
        <v>587</v>
      </c>
      <c r="N4072">
        <f t="shared" si="441"/>
        <v>0</v>
      </c>
      <c r="O4072" t="str">
        <f t="shared" si="442"/>
        <v>No</v>
      </c>
      <c r="P4072">
        <f t="shared" si="443"/>
        <v>0</v>
      </c>
      <c r="Q4072">
        <f t="shared" si="444"/>
        <v>4813937689</v>
      </c>
      <c r="R4072">
        <f t="shared" si="445"/>
        <v>4.1933383153624479</v>
      </c>
      <c r="S4072" t="str">
        <f t="shared" si="446"/>
        <v>Acceptable</v>
      </c>
      <c r="T4072">
        <f>ROUNDUP(C4072,0)</f>
        <v>4</v>
      </c>
      <c r="U4072">
        <f>ROUNDDOWN(C4072,0)</f>
        <v>3</v>
      </c>
      <c r="V4072">
        <f>RIGHT(K4072,2)+2000</f>
        <v>2017</v>
      </c>
      <c r="W4072" t="str">
        <f>INDEX(_xlfn.TEXTSPLIT(K4072,"-"),1,2)</f>
        <v>Jan</v>
      </c>
      <c r="X4072" t="str">
        <f>INDEX(_xlfn.TEXTSPLIT(K4072,"-"),1,1)</f>
        <v>10</v>
      </c>
      <c r="Y4072">
        <f>INDEX(months!B:B,MATCH(Sheet1!W4072,months!A:A,0))</f>
        <v>1</v>
      </c>
      <c r="Z4072">
        <f t="shared" si="447"/>
        <v>42745</v>
      </c>
    </row>
    <row r="4073" spans="1:26" x14ac:dyDescent="0.2">
      <c r="A4073" t="s">
        <v>5752</v>
      </c>
      <c r="B4073" t="s">
        <v>3070</v>
      </c>
      <c r="C4073">
        <v>4.4000000000000004</v>
      </c>
      <c r="D4073">
        <v>63773</v>
      </c>
      <c r="E4073" t="s">
        <v>801</v>
      </c>
      <c r="F4073" t="s">
        <v>38</v>
      </c>
      <c r="G4073" t="s">
        <v>23</v>
      </c>
      <c r="H4073" t="s">
        <v>24</v>
      </c>
      <c r="I4073" t="s">
        <v>25</v>
      </c>
      <c r="J4073" t="s">
        <v>1537</v>
      </c>
      <c r="K4073" t="s">
        <v>115</v>
      </c>
      <c r="L4073" t="s">
        <v>1416</v>
      </c>
      <c r="M4073" t="s">
        <v>274</v>
      </c>
      <c r="N4073">
        <f t="shared" si="441"/>
        <v>0</v>
      </c>
      <c r="O4073" t="str">
        <f t="shared" si="442"/>
        <v>No</v>
      </c>
      <c r="P4073">
        <f t="shared" si="443"/>
        <v>0</v>
      </c>
      <c r="Q4073">
        <f t="shared" si="444"/>
        <v>4813937689</v>
      </c>
      <c r="R4073">
        <f t="shared" si="445"/>
        <v>4.1933383153624479</v>
      </c>
      <c r="S4073" t="str">
        <f t="shared" si="446"/>
        <v>Acceptable</v>
      </c>
      <c r="T4073">
        <f>ROUNDUP(C4073,0)</f>
        <v>5</v>
      </c>
      <c r="U4073">
        <f>ROUNDDOWN(C4073,0)</f>
        <v>4</v>
      </c>
      <c r="V4073">
        <f>RIGHT(K4073,2)+2000</f>
        <v>2018</v>
      </c>
      <c r="W4073" t="str">
        <f>INDEX(_xlfn.TEXTSPLIT(K4073,"-"),1,2)</f>
        <v>Jul</v>
      </c>
      <c r="X4073" t="str">
        <f>INDEX(_xlfn.TEXTSPLIT(K4073,"-"),1,1)</f>
        <v>30</v>
      </c>
      <c r="Y4073">
        <f>INDEX(months!B:B,MATCH(Sheet1!W4073,months!A:A,0))</f>
        <v>7</v>
      </c>
      <c r="Z4073">
        <f t="shared" si="447"/>
        <v>43311</v>
      </c>
    </row>
    <row r="4074" spans="1:26" x14ac:dyDescent="0.2">
      <c r="A4074" t="s">
        <v>4981</v>
      </c>
      <c r="B4074" t="s">
        <v>4950</v>
      </c>
      <c r="C4074">
        <v>4.5999999999999996</v>
      </c>
      <c r="D4074">
        <v>5378795</v>
      </c>
      <c r="E4074" t="s">
        <v>271</v>
      </c>
      <c r="F4074" t="s">
        <v>448</v>
      </c>
      <c r="G4074" t="s">
        <v>23</v>
      </c>
      <c r="H4074" t="s">
        <v>24</v>
      </c>
      <c r="I4074" t="s">
        <v>25</v>
      </c>
      <c r="J4074" t="s">
        <v>4951</v>
      </c>
      <c r="K4074" t="s">
        <v>97</v>
      </c>
      <c r="L4074" t="s">
        <v>4982</v>
      </c>
      <c r="M4074" t="s">
        <v>86</v>
      </c>
      <c r="N4074">
        <f t="shared" si="441"/>
        <v>0</v>
      </c>
      <c r="O4074" t="str">
        <f t="shared" si="442"/>
        <v>No</v>
      </c>
      <c r="P4074">
        <f t="shared" si="443"/>
        <v>0</v>
      </c>
      <c r="Q4074">
        <f t="shared" si="444"/>
        <v>4813937689</v>
      </c>
      <c r="R4074">
        <f t="shared" si="445"/>
        <v>4.1933383153624479</v>
      </c>
      <c r="S4074" t="str">
        <f t="shared" si="446"/>
        <v>Acceptable</v>
      </c>
      <c r="T4074">
        <f>ROUNDUP(C4074,0)</f>
        <v>5</v>
      </c>
      <c r="U4074">
        <f>ROUNDDOWN(C4074,0)</f>
        <v>4</v>
      </c>
      <c r="V4074">
        <f>RIGHT(K4074,2)+2000</f>
        <v>2018</v>
      </c>
      <c r="W4074" t="str">
        <f>INDEX(_xlfn.TEXTSPLIT(K4074,"-"),1,2)</f>
        <v>Aug</v>
      </c>
      <c r="X4074" t="str">
        <f>INDEX(_xlfn.TEXTSPLIT(K4074,"-"),1,1)</f>
        <v>3</v>
      </c>
      <c r="Y4074">
        <f>INDEX(months!B:B,MATCH(Sheet1!W4074,months!A:A,0))</f>
        <v>8</v>
      </c>
      <c r="Z4074">
        <f t="shared" si="447"/>
        <v>43315</v>
      </c>
    </row>
    <row r="4075" spans="1:26" x14ac:dyDescent="0.2">
      <c r="A4075" t="s">
        <v>5753</v>
      </c>
      <c r="B4075" t="s">
        <v>3070</v>
      </c>
      <c r="C4075">
        <v>4.8</v>
      </c>
      <c r="D4075">
        <v>1506783</v>
      </c>
      <c r="E4075" t="s">
        <v>3913</v>
      </c>
      <c r="F4075" t="s">
        <v>89</v>
      </c>
      <c r="G4075" t="s">
        <v>23</v>
      </c>
      <c r="H4075" t="s">
        <v>24</v>
      </c>
      <c r="I4075" t="s">
        <v>44</v>
      </c>
      <c r="J4075" t="s">
        <v>2868</v>
      </c>
      <c r="K4075" t="s">
        <v>226</v>
      </c>
      <c r="L4075" t="s">
        <v>5754</v>
      </c>
      <c r="M4075" t="s">
        <v>86</v>
      </c>
      <c r="N4075">
        <f t="shared" si="441"/>
        <v>0</v>
      </c>
      <c r="O4075" t="str">
        <f t="shared" si="442"/>
        <v>No</v>
      </c>
      <c r="P4075">
        <f t="shared" si="443"/>
        <v>0</v>
      </c>
      <c r="Q4075">
        <f t="shared" si="444"/>
        <v>4813937689</v>
      </c>
      <c r="R4075">
        <f t="shared" si="445"/>
        <v>4.1933383153624479</v>
      </c>
      <c r="S4075" t="str">
        <f t="shared" si="446"/>
        <v>Acceptable</v>
      </c>
      <c r="T4075">
        <f>ROUNDUP(C4075,0)</f>
        <v>5</v>
      </c>
      <c r="U4075">
        <f>ROUNDDOWN(C4075,0)</f>
        <v>4</v>
      </c>
      <c r="V4075">
        <f>RIGHT(K4075,2)+2000</f>
        <v>2018</v>
      </c>
      <c r="W4075" t="str">
        <f>INDEX(_xlfn.TEXTSPLIT(K4075,"-"),1,2)</f>
        <v>Jul</v>
      </c>
      <c r="X4075" t="str">
        <f>INDEX(_xlfn.TEXTSPLIT(K4075,"-"),1,1)</f>
        <v>18</v>
      </c>
      <c r="Y4075">
        <f>INDEX(months!B:B,MATCH(Sheet1!W4075,months!A:A,0))</f>
        <v>7</v>
      </c>
      <c r="Z4075">
        <f t="shared" si="447"/>
        <v>43299</v>
      </c>
    </row>
    <row r="4076" spans="1:26" x14ac:dyDescent="0.2">
      <c r="A4076" t="s">
        <v>803</v>
      </c>
      <c r="B4076" t="s">
        <v>787</v>
      </c>
      <c r="C4076">
        <v>4.4000000000000004</v>
      </c>
      <c r="D4076">
        <v>3075096</v>
      </c>
      <c r="E4076" t="s">
        <v>46</v>
      </c>
      <c r="F4076" t="s">
        <v>448</v>
      </c>
      <c r="G4076" t="s">
        <v>23</v>
      </c>
      <c r="H4076" t="s">
        <v>24</v>
      </c>
      <c r="I4076" t="s">
        <v>25</v>
      </c>
      <c r="J4076" t="s">
        <v>788</v>
      </c>
      <c r="K4076" t="s">
        <v>605</v>
      </c>
      <c r="L4076" t="s">
        <v>46</v>
      </c>
      <c r="M4076" t="s">
        <v>46</v>
      </c>
      <c r="N4076">
        <f t="shared" si="441"/>
        <v>0</v>
      </c>
      <c r="O4076" t="str">
        <f t="shared" si="442"/>
        <v>No</v>
      </c>
      <c r="P4076">
        <f t="shared" si="443"/>
        <v>0</v>
      </c>
      <c r="Q4076">
        <f t="shared" si="444"/>
        <v>4813937689</v>
      </c>
      <c r="R4076">
        <f t="shared" si="445"/>
        <v>4.1933383153624479</v>
      </c>
      <c r="S4076" t="str">
        <f t="shared" si="446"/>
        <v>Acceptable</v>
      </c>
      <c r="T4076">
        <f>ROUNDUP(C4076,0)</f>
        <v>5</v>
      </c>
      <c r="U4076">
        <f>ROUNDDOWN(C4076,0)</f>
        <v>4</v>
      </c>
      <c r="V4076">
        <f>RIGHT(K4076,2)+2000</f>
        <v>2018</v>
      </c>
      <c r="W4076" t="str">
        <f>INDEX(_xlfn.TEXTSPLIT(K4076,"-"),1,2)</f>
        <v>Jul</v>
      </c>
      <c r="X4076" t="str">
        <f>INDEX(_xlfn.TEXTSPLIT(K4076,"-"),1,1)</f>
        <v>10</v>
      </c>
      <c r="Y4076">
        <f>INDEX(months!B:B,MATCH(Sheet1!W4076,months!A:A,0))</f>
        <v>7</v>
      </c>
      <c r="Z4076">
        <f t="shared" si="447"/>
        <v>43291</v>
      </c>
    </row>
    <row r="4077" spans="1:26" x14ac:dyDescent="0.2">
      <c r="A4077" t="s">
        <v>1932</v>
      </c>
      <c r="B4077" t="s">
        <v>1790</v>
      </c>
      <c r="C4077">
        <v>3.9</v>
      </c>
      <c r="D4077">
        <v>10657</v>
      </c>
      <c r="E4077" t="s">
        <v>1933</v>
      </c>
      <c r="F4077" t="s">
        <v>65</v>
      </c>
      <c r="G4077" t="s">
        <v>23</v>
      </c>
      <c r="H4077" t="s">
        <v>24</v>
      </c>
      <c r="I4077" t="s">
        <v>25</v>
      </c>
      <c r="J4077" t="s">
        <v>1791</v>
      </c>
      <c r="K4077" t="s">
        <v>173</v>
      </c>
      <c r="L4077" t="s">
        <v>1934</v>
      </c>
      <c r="M4077" t="s">
        <v>54</v>
      </c>
      <c r="N4077">
        <f t="shared" si="441"/>
        <v>0</v>
      </c>
      <c r="O4077" t="str">
        <f t="shared" si="442"/>
        <v>No</v>
      </c>
      <c r="P4077">
        <f t="shared" si="443"/>
        <v>0</v>
      </c>
      <c r="Q4077">
        <f t="shared" si="444"/>
        <v>4813937689</v>
      </c>
      <c r="R4077">
        <f t="shared" si="445"/>
        <v>4.1933383153624479</v>
      </c>
      <c r="S4077" t="str">
        <f t="shared" si="446"/>
        <v>Acceptable</v>
      </c>
      <c r="T4077">
        <f>ROUNDUP(C4077,0)</f>
        <v>4</v>
      </c>
      <c r="U4077">
        <f>ROUNDDOWN(C4077,0)</f>
        <v>3</v>
      </c>
      <c r="V4077">
        <f>RIGHT(K4077,2)+2000</f>
        <v>2018</v>
      </c>
      <c r="W4077" t="str">
        <f>INDEX(_xlfn.TEXTSPLIT(K4077,"-"),1,2)</f>
        <v>Aug</v>
      </c>
      <c r="X4077" t="str">
        <f>INDEX(_xlfn.TEXTSPLIT(K4077,"-"),1,1)</f>
        <v>2</v>
      </c>
      <c r="Y4077">
        <f>INDEX(months!B:B,MATCH(Sheet1!W4077,months!A:A,0))</f>
        <v>8</v>
      </c>
      <c r="Z4077">
        <f t="shared" si="447"/>
        <v>43314</v>
      </c>
    </row>
    <row r="4078" spans="1:26" x14ac:dyDescent="0.2">
      <c r="A4078" t="s">
        <v>1655</v>
      </c>
      <c r="B4078" t="s">
        <v>3070</v>
      </c>
      <c r="C4078">
        <v>4.5</v>
      </c>
      <c r="D4078">
        <v>736824</v>
      </c>
      <c r="E4078" t="s">
        <v>88</v>
      </c>
      <c r="F4078" t="s">
        <v>89</v>
      </c>
      <c r="G4078" t="s">
        <v>23</v>
      </c>
      <c r="H4078" t="s">
        <v>24</v>
      </c>
      <c r="I4078" t="s">
        <v>44</v>
      </c>
      <c r="J4078" t="s">
        <v>1537</v>
      </c>
      <c r="K4078" t="s">
        <v>1656</v>
      </c>
      <c r="L4078" t="s">
        <v>1657</v>
      </c>
      <c r="M4078" t="s">
        <v>81</v>
      </c>
      <c r="N4078">
        <f t="shared" si="441"/>
        <v>0</v>
      </c>
      <c r="O4078" t="str">
        <f t="shared" si="442"/>
        <v>No</v>
      </c>
      <c r="P4078">
        <f t="shared" si="443"/>
        <v>0</v>
      </c>
      <c r="Q4078">
        <f t="shared" si="444"/>
        <v>4813937689</v>
      </c>
      <c r="R4078">
        <f t="shared" si="445"/>
        <v>4.1933383153624479</v>
      </c>
      <c r="S4078" t="str">
        <f t="shared" si="446"/>
        <v>Acceptable</v>
      </c>
      <c r="T4078">
        <f>ROUNDUP(C4078,0)</f>
        <v>5</v>
      </c>
      <c r="U4078">
        <f>ROUNDDOWN(C4078,0)</f>
        <v>4</v>
      </c>
      <c r="V4078">
        <f>RIGHT(K4078,2)+2000</f>
        <v>2018</v>
      </c>
      <c r="W4078" t="str">
        <f>INDEX(_xlfn.TEXTSPLIT(K4078,"-"),1,2)</f>
        <v>Jan</v>
      </c>
      <c r="X4078" t="str">
        <f>INDEX(_xlfn.TEXTSPLIT(K4078,"-"),1,1)</f>
        <v>19</v>
      </c>
      <c r="Y4078">
        <f>INDEX(months!B:B,MATCH(Sheet1!W4078,months!A:A,0))</f>
        <v>1</v>
      </c>
      <c r="Z4078">
        <f t="shared" si="447"/>
        <v>43119</v>
      </c>
    </row>
    <row r="4079" spans="1:26" x14ac:dyDescent="0.2">
      <c r="A4079" t="s">
        <v>5755</v>
      </c>
      <c r="B4079" t="s">
        <v>3070</v>
      </c>
      <c r="C4079">
        <v>3.6</v>
      </c>
      <c r="D4079">
        <v>1354</v>
      </c>
      <c r="E4079" t="s">
        <v>1213</v>
      </c>
      <c r="F4079" t="s">
        <v>32</v>
      </c>
      <c r="G4079" t="s">
        <v>23</v>
      </c>
      <c r="H4079" t="s">
        <v>24</v>
      </c>
      <c r="I4079" t="s">
        <v>418</v>
      </c>
      <c r="J4079" t="s">
        <v>1537</v>
      </c>
      <c r="K4079" t="s">
        <v>5756</v>
      </c>
      <c r="L4079" t="s">
        <v>59</v>
      </c>
      <c r="M4079" t="s">
        <v>60</v>
      </c>
      <c r="N4079">
        <f t="shared" si="441"/>
        <v>0</v>
      </c>
      <c r="O4079" t="str">
        <f t="shared" si="442"/>
        <v>No</v>
      </c>
      <c r="P4079">
        <f t="shared" si="443"/>
        <v>0</v>
      </c>
      <c r="Q4079">
        <f t="shared" si="444"/>
        <v>4813937689</v>
      </c>
      <c r="R4079">
        <f t="shared" si="445"/>
        <v>4.1933383153624479</v>
      </c>
      <c r="S4079" t="str">
        <f t="shared" si="446"/>
        <v>Acceptable</v>
      </c>
      <c r="T4079">
        <f>ROUNDUP(C4079,0)</f>
        <v>4</v>
      </c>
      <c r="U4079">
        <f>ROUNDDOWN(C4079,0)</f>
        <v>3</v>
      </c>
      <c r="V4079">
        <f>RIGHT(K4079,2)+2000</f>
        <v>2017</v>
      </c>
      <c r="W4079" t="str">
        <f>INDEX(_xlfn.TEXTSPLIT(K4079,"-"),1,2)</f>
        <v>Oct</v>
      </c>
      <c r="X4079" t="str">
        <f>INDEX(_xlfn.TEXTSPLIT(K4079,"-"),1,1)</f>
        <v>23</v>
      </c>
      <c r="Y4079">
        <f>INDEX(months!B:B,MATCH(Sheet1!W4079,months!A:A,0))</f>
        <v>10</v>
      </c>
      <c r="Z4079">
        <f t="shared" si="447"/>
        <v>43031</v>
      </c>
    </row>
    <row r="4080" spans="1:26" x14ac:dyDescent="0.2">
      <c r="A4080" t="s">
        <v>5757</v>
      </c>
      <c r="B4080" t="s">
        <v>2518</v>
      </c>
      <c r="C4080">
        <v>3.4</v>
      </c>
      <c r="D4080">
        <v>4082</v>
      </c>
      <c r="E4080" t="s">
        <v>5758</v>
      </c>
      <c r="F4080" t="s">
        <v>32</v>
      </c>
      <c r="G4080" t="s">
        <v>23</v>
      </c>
      <c r="H4080" t="s">
        <v>24</v>
      </c>
      <c r="I4080" t="s">
        <v>25</v>
      </c>
      <c r="J4080" t="s">
        <v>2519</v>
      </c>
      <c r="K4080" t="s">
        <v>513</v>
      </c>
      <c r="L4080" t="s">
        <v>59</v>
      </c>
      <c r="M4080" t="s">
        <v>47</v>
      </c>
      <c r="N4080">
        <f t="shared" si="441"/>
        <v>0</v>
      </c>
      <c r="O4080" t="str">
        <f t="shared" si="442"/>
        <v>No</v>
      </c>
      <c r="P4080">
        <f t="shared" si="443"/>
        <v>0</v>
      </c>
      <c r="Q4080">
        <f t="shared" si="444"/>
        <v>4813937689</v>
      </c>
      <c r="R4080">
        <f t="shared" si="445"/>
        <v>4.1933383153624479</v>
      </c>
      <c r="S4080" t="str">
        <f t="shared" si="446"/>
        <v>Acceptable</v>
      </c>
      <c r="T4080">
        <f>ROUNDUP(C4080,0)</f>
        <v>4</v>
      </c>
      <c r="U4080">
        <f>ROUNDDOWN(C4080,0)</f>
        <v>3</v>
      </c>
      <c r="V4080">
        <f>RIGHT(K4080,2)+2000</f>
        <v>2014</v>
      </c>
      <c r="W4080" t="str">
        <f>INDEX(_xlfn.TEXTSPLIT(K4080,"-"),1,2)</f>
        <v>Oct</v>
      </c>
      <c r="X4080" t="str">
        <f>INDEX(_xlfn.TEXTSPLIT(K4080,"-"),1,1)</f>
        <v>16</v>
      </c>
      <c r="Y4080">
        <f>INDEX(months!B:B,MATCH(Sheet1!W4080,months!A:A,0))</f>
        <v>10</v>
      </c>
      <c r="Z4080">
        <f t="shared" si="447"/>
        <v>41928</v>
      </c>
    </row>
    <row r="4081" spans="1:26" x14ac:dyDescent="0.2">
      <c r="A4081" t="s">
        <v>5759</v>
      </c>
      <c r="B4081" t="s">
        <v>4950</v>
      </c>
      <c r="C4081">
        <v>4.7</v>
      </c>
      <c r="D4081">
        <v>564759</v>
      </c>
      <c r="E4081" t="s">
        <v>46</v>
      </c>
      <c r="F4081" t="s">
        <v>89</v>
      </c>
      <c r="G4081" t="s">
        <v>23</v>
      </c>
      <c r="H4081" t="s">
        <v>24</v>
      </c>
      <c r="I4081" t="s">
        <v>25</v>
      </c>
      <c r="J4081" t="s">
        <v>4951</v>
      </c>
      <c r="K4081" t="s">
        <v>278</v>
      </c>
      <c r="L4081" t="s">
        <v>46</v>
      </c>
      <c r="M4081" t="s">
        <v>46</v>
      </c>
      <c r="N4081">
        <f t="shared" si="441"/>
        <v>0</v>
      </c>
      <c r="O4081" t="str">
        <f t="shared" si="442"/>
        <v>No</v>
      </c>
      <c r="P4081">
        <f t="shared" si="443"/>
        <v>0</v>
      </c>
      <c r="Q4081">
        <f t="shared" si="444"/>
        <v>4813937689</v>
      </c>
      <c r="R4081">
        <f t="shared" si="445"/>
        <v>4.1933383153624479</v>
      </c>
      <c r="S4081" t="str">
        <f t="shared" si="446"/>
        <v>Acceptable</v>
      </c>
      <c r="T4081">
        <f>ROUNDUP(C4081,0)</f>
        <v>5</v>
      </c>
      <c r="U4081">
        <f>ROUNDDOWN(C4081,0)</f>
        <v>4</v>
      </c>
      <c r="V4081">
        <f>RIGHT(K4081,2)+2000</f>
        <v>2018</v>
      </c>
      <c r="W4081" t="str">
        <f>INDEX(_xlfn.TEXTSPLIT(K4081,"-"),1,2)</f>
        <v>Jul</v>
      </c>
      <c r="X4081" t="str">
        <f>INDEX(_xlfn.TEXTSPLIT(K4081,"-"),1,1)</f>
        <v>27</v>
      </c>
      <c r="Y4081">
        <f>INDEX(months!B:B,MATCH(Sheet1!W4081,months!A:A,0))</f>
        <v>7</v>
      </c>
      <c r="Z4081">
        <f t="shared" si="447"/>
        <v>43308</v>
      </c>
    </row>
    <row r="4082" spans="1:26" x14ac:dyDescent="0.2">
      <c r="A4082" t="s">
        <v>5760</v>
      </c>
      <c r="B4082" t="s">
        <v>4612</v>
      </c>
      <c r="C4082">
        <v>4.4000000000000004</v>
      </c>
      <c r="D4082">
        <v>951413</v>
      </c>
      <c r="E4082" t="s">
        <v>481</v>
      </c>
      <c r="F4082" t="s">
        <v>448</v>
      </c>
      <c r="G4082" t="s">
        <v>23</v>
      </c>
      <c r="H4082" t="s">
        <v>24</v>
      </c>
      <c r="I4082" t="s">
        <v>25</v>
      </c>
      <c r="J4082" t="s">
        <v>4613</v>
      </c>
      <c r="K4082" t="s">
        <v>84</v>
      </c>
      <c r="L4082" t="s">
        <v>5761</v>
      </c>
      <c r="M4082" t="s">
        <v>54</v>
      </c>
      <c r="N4082">
        <f t="shared" si="441"/>
        <v>0</v>
      </c>
      <c r="O4082" t="str">
        <f t="shared" si="442"/>
        <v>No</v>
      </c>
      <c r="P4082">
        <f t="shared" si="443"/>
        <v>0</v>
      </c>
      <c r="Q4082">
        <f t="shared" si="444"/>
        <v>4813937689</v>
      </c>
      <c r="R4082">
        <f t="shared" si="445"/>
        <v>4.1933383153624479</v>
      </c>
      <c r="S4082" t="str">
        <f t="shared" si="446"/>
        <v>Acceptable</v>
      </c>
      <c r="T4082">
        <f>ROUNDUP(C4082,0)</f>
        <v>5</v>
      </c>
      <c r="U4082">
        <f>ROUNDDOWN(C4082,0)</f>
        <v>4</v>
      </c>
      <c r="V4082">
        <f>RIGHT(K4082,2)+2000</f>
        <v>2018</v>
      </c>
      <c r="W4082" t="str">
        <f>INDEX(_xlfn.TEXTSPLIT(K4082,"-"),1,2)</f>
        <v>Jul</v>
      </c>
      <c r="X4082" t="str">
        <f>INDEX(_xlfn.TEXTSPLIT(K4082,"-"),1,1)</f>
        <v>31</v>
      </c>
      <c r="Y4082">
        <f>INDEX(months!B:B,MATCH(Sheet1!W4082,months!A:A,0))</f>
        <v>7</v>
      </c>
      <c r="Z4082">
        <f t="shared" si="447"/>
        <v>43312</v>
      </c>
    </row>
    <row r="4083" spans="1:26" x14ac:dyDescent="0.2">
      <c r="A4083" t="s">
        <v>5762</v>
      </c>
      <c r="B4083" t="s">
        <v>3070</v>
      </c>
      <c r="C4083">
        <v>4.4000000000000004</v>
      </c>
      <c r="D4083">
        <v>1657</v>
      </c>
      <c r="E4083" t="s">
        <v>451</v>
      </c>
      <c r="F4083" t="s">
        <v>50</v>
      </c>
      <c r="G4083" t="s">
        <v>23</v>
      </c>
      <c r="H4083" t="s">
        <v>24</v>
      </c>
      <c r="I4083" t="s">
        <v>25</v>
      </c>
      <c r="J4083" t="s">
        <v>1301</v>
      </c>
      <c r="K4083" t="s">
        <v>410</v>
      </c>
      <c r="L4083" t="s">
        <v>5763</v>
      </c>
      <c r="M4083" t="s">
        <v>81</v>
      </c>
      <c r="N4083">
        <f t="shared" si="441"/>
        <v>0</v>
      </c>
      <c r="O4083" t="str">
        <f t="shared" si="442"/>
        <v>No</v>
      </c>
      <c r="P4083">
        <f t="shared" si="443"/>
        <v>0</v>
      </c>
      <c r="Q4083">
        <f t="shared" si="444"/>
        <v>4813937689</v>
      </c>
      <c r="R4083">
        <f t="shared" si="445"/>
        <v>4.1933383153624479</v>
      </c>
      <c r="S4083" t="str">
        <f t="shared" si="446"/>
        <v>Acceptable</v>
      </c>
      <c r="T4083">
        <f>ROUNDUP(C4083,0)</f>
        <v>5</v>
      </c>
      <c r="U4083">
        <f>ROUNDDOWN(C4083,0)</f>
        <v>4</v>
      </c>
      <c r="V4083">
        <f>RIGHT(K4083,2)+2000</f>
        <v>2018</v>
      </c>
      <c r="W4083" t="str">
        <f>INDEX(_xlfn.TEXTSPLIT(K4083,"-"),1,2)</f>
        <v>Jul</v>
      </c>
      <c r="X4083" t="str">
        <f>INDEX(_xlfn.TEXTSPLIT(K4083,"-"),1,1)</f>
        <v>17</v>
      </c>
      <c r="Y4083">
        <f>INDEX(months!B:B,MATCH(Sheet1!W4083,months!A:A,0))</f>
        <v>7</v>
      </c>
      <c r="Z4083">
        <f t="shared" si="447"/>
        <v>43298</v>
      </c>
    </row>
    <row r="4084" spans="1:26" x14ac:dyDescent="0.2">
      <c r="A4084" t="s">
        <v>5764</v>
      </c>
      <c r="B4084" t="s">
        <v>3827</v>
      </c>
      <c r="C4084">
        <v>4.5</v>
      </c>
      <c r="D4084">
        <v>17350</v>
      </c>
      <c r="E4084" t="s">
        <v>83</v>
      </c>
      <c r="F4084" t="s">
        <v>32</v>
      </c>
      <c r="G4084" t="s">
        <v>23</v>
      </c>
      <c r="H4084" t="s">
        <v>24</v>
      </c>
      <c r="I4084" t="s">
        <v>25</v>
      </c>
      <c r="J4084" t="s">
        <v>3828</v>
      </c>
      <c r="K4084" t="s">
        <v>226</v>
      </c>
      <c r="L4084" t="s">
        <v>5765</v>
      </c>
      <c r="M4084" t="s">
        <v>46</v>
      </c>
      <c r="N4084">
        <f t="shared" si="441"/>
        <v>0</v>
      </c>
      <c r="O4084" t="str">
        <f t="shared" si="442"/>
        <v>No</v>
      </c>
      <c r="P4084">
        <f t="shared" si="443"/>
        <v>0</v>
      </c>
      <c r="Q4084">
        <f t="shared" si="444"/>
        <v>4813937689</v>
      </c>
      <c r="R4084">
        <f t="shared" si="445"/>
        <v>4.1933383153624479</v>
      </c>
      <c r="S4084" t="str">
        <f t="shared" si="446"/>
        <v>Acceptable</v>
      </c>
      <c r="T4084">
        <f>ROUNDUP(C4084,0)</f>
        <v>5</v>
      </c>
      <c r="U4084">
        <f>ROUNDDOWN(C4084,0)</f>
        <v>4</v>
      </c>
      <c r="V4084">
        <f>RIGHT(K4084,2)+2000</f>
        <v>2018</v>
      </c>
      <c r="W4084" t="str">
        <f>INDEX(_xlfn.TEXTSPLIT(K4084,"-"),1,2)</f>
        <v>Jul</v>
      </c>
      <c r="X4084" t="str">
        <f>INDEX(_xlfn.TEXTSPLIT(K4084,"-"),1,1)</f>
        <v>18</v>
      </c>
      <c r="Y4084">
        <f>INDEX(months!B:B,MATCH(Sheet1!W4084,months!A:A,0))</f>
        <v>7</v>
      </c>
      <c r="Z4084">
        <f t="shared" si="447"/>
        <v>43299</v>
      </c>
    </row>
    <row r="4085" spans="1:26" x14ac:dyDescent="0.2">
      <c r="A4085" t="s">
        <v>457</v>
      </c>
      <c r="B4085" t="s">
        <v>447</v>
      </c>
      <c r="C4085">
        <v>4.2</v>
      </c>
      <c r="D4085">
        <v>814151</v>
      </c>
      <c r="E4085" t="s">
        <v>46</v>
      </c>
      <c r="F4085" t="s">
        <v>448</v>
      </c>
      <c r="G4085" t="s">
        <v>23</v>
      </c>
      <c r="H4085" t="s">
        <v>24</v>
      </c>
      <c r="I4085" t="s">
        <v>44</v>
      </c>
      <c r="J4085" t="s">
        <v>449</v>
      </c>
      <c r="K4085" t="s">
        <v>278</v>
      </c>
      <c r="L4085" t="s">
        <v>46</v>
      </c>
      <c r="M4085" t="s">
        <v>46</v>
      </c>
      <c r="N4085">
        <f t="shared" si="441"/>
        <v>0</v>
      </c>
      <c r="O4085" t="str">
        <f t="shared" si="442"/>
        <v>No</v>
      </c>
      <c r="P4085">
        <f t="shared" si="443"/>
        <v>0</v>
      </c>
      <c r="Q4085">
        <f t="shared" si="444"/>
        <v>4813937689</v>
      </c>
      <c r="R4085">
        <f t="shared" si="445"/>
        <v>4.1933383153624479</v>
      </c>
      <c r="S4085" t="str">
        <f t="shared" si="446"/>
        <v>Acceptable</v>
      </c>
      <c r="T4085">
        <f>ROUNDUP(C4085,0)</f>
        <v>5</v>
      </c>
      <c r="U4085">
        <f>ROUNDDOWN(C4085,0)</f>
        <v>4</v>
      </c>
      <c r="V4085">
        <f>RIGHT(K4085,2)+2000</f>
        <v>2018</v>
      </c>
      <c r="W4085" t="str">
        <f>INDEX(_xlfn.TEXTSPLIT(K4085,"-"),1,2)</f>
        <v>Jul</v>
      </c>
      <c r="X4085" t="str">
        <f>INDEX(_xlfn.TEXTSPLIT(K4085,"-"),1,1)</f>
        <v>27</v>
      </c>
      <c r="Y4085">
        <f>INDEX(months!B:B,MATCH(Sheet1!W4085,months!A:A,0))</f>
        <v>7</v>
      </c>
      <c r="Z4085">
        <f t="shared" si="447"/>
        <v>43308</v>
      </c>
    </row>
    <row r="4086" spans="1:26" x14ac:dyDescent="0.2">
      <c r="A4086" t="s">
        <v>5000</v>
      </c>
      <c r="B4086" t="s">
        <v>4950</v>
      </c>
      <c r="C4086">
        <v>4.5999999999999996</v>
      </c>
      <c r="D4086">
        <v>1488289</v>
      </c>
      <c r="E4086" t="s">
        <v>46</v>
      </c>
      <c r="F4086" t="s">
        <v>448</v>
      </c>
      <c r="G4086" t="s">
        <v>23</v>
      </c>
      <c r="H4086" t="s">
        <v>24</v>
      </c>
      <c r="I4086" t="s">
        <v>25</v>
      </c>
      <c r="J4086" t="s">
        <v>4951</v>
      </c>
      <c r="K4086" t="s">
        <v>97</v>
      </c>
      <c r="L4086" t="s">
        <v>46</v>
      </c>
      <c r="M4086" t="s">
        <v>46</v>
      </c>
      <c r="N4086">
        <f t="shared" si="441"/>
        <v>0</v>
      </c>
      <c r="O4086" t="str">
        <f t="shared" si="442"/>
        <v>No</v>
      </c>
      <c r="P4086">
        <f t="shared" si="443"/>
        <v>0</v>
      </c>
      <c r="Q4086">
        <f t="shared" si="444"/>
        <v>4813937689</v>
      </c>
      <c r="R4086">
        <f t="shared" si="445"/>
        <v>4.1933383153624479</v>
      </c>
      <c r="S4086" t="str">
        <f t="shared" si="446"/>
        <v>Acceptable</v>
      </c>
      <c r="T4086">
        <f>ROUNDUP(C4086,0)</f>
        <v>5</v>
      </c>
      <c r="U4086">
        <f>ROUNDDOWN(C4086,0)</f>
        <v>4</v>
      </c>
      <c r="V4086">
        <f>RIGHT(K4086,2)+2000</f>
        <v>2018</v>
      </c>
      <c r="W4086" t="str">
        <f>INDEX(_xlfn.TEXTSPLIT(K4086,"-"),1,2)</f>
        <v>Aug</v>
      </c>
      <c r="X4086" t="str">
        <f>INDEX(_xlfn.TEXTSPLIT(K4086,"-"),1,1)</f>
        <v>3</v>
      </c>
      <c r="Y4086">
        <f>INDEX(months!B:B,MATCH(Sheet1!W4086,months!A:A,0))</f>
        <v>8</v>
      </c>
      <c r="Z4086">
        <f t="shared" si="447"/>
        <v>43315</v>
      </c>
    </row>
    <row r="4087" spans="1:26" x14ac:dyDescent="0.2">
      <c r="A4087" t="s">
        <v>5766</v>
      </c>
      <c r="B4087" t="s">
        <v>4457</v>
      </c>
      <c r="C4087">
        <v>4.3</v>
      </c>
      <c r="D4087">
        <v>15209</v>
      </c>
      <c r="E4087" t="s">
        <v>46</v>
      </c>
      <c r="F4087" t="s">
        <v>50</v>
      </c>
      <c r="G4087" t="s">
        <v>649</v>
      </c>
      <c r="H4087" t="s">
        <v>5767</v>
      </c>
      <c r="I4087" t="s">
        <v>25</v>
      </c>
      <c r="J4087" t="s">
        <v>4458</v>
      </c>
      <c r="K4087" t="s">
        <v>39</v>
      </c>
      <c r="L4087" t="s">
        <v>46</v>
      </c>
      <c r="M4087" t="s">
        <v>46</v>
      </c>
      <c r="N4087">
        <f t="shared" si="441"/>
        <v>0</v>
      </c>
      <c r="O4087" t="str">
        <f t="shared" si="442"/>
        <v>No</v>
      </c>
      <c r="P4087">
        <f t="shared" si="443"/>
        <v>0</v>
      </c>
      <c r="Q4087">
        <f t="shared" si="444"/>
        <v>4813937689</v>
      </c>
      <c r="R4087">
        <f t="shared" si="445"/>
        <v>4.1933383153624479</v>
      </c>
      <c r="S4087" t="str">
        <f t="shared" si="446"/>
        <v>Acceptable</v>
      </c>
      <c r="T4087">
        <f>ROUNDUP(C4087,0)</f>
        <v>5</v>
      </c>
      <c r="U4087">
        <f>ROUNDDOWN(C4087,0)</f>
        <v>4</v>
      </c>
      <c r="V4087">
        <f>RIGHT(K4087,2)+2000</f>
        <v>2018</v>
      </c>
      <c r="W4087" t="str">
        <f>INDEX(_xlfn.TEXTSPLIT(K4087,"-"),1,2)</f>
        <v>Aug</v>
      </c>
      <c r="X4087" t="str">
        <f>INDEX(_xlfn.TEXTSPLIT(K4087,"-"),1,1)</f>
        <v>1</v>
      </c>
      <c r="Y4087">
        <f>INDEX(months!B:B,MATCH(Sheet1!W4087,months!A:A,0))</f>
        <v>8</v>
      </c>
      <c r="Z4087">
        <f t="shared" si="447"/>
        <v>43313</v>
      </c>
    </row>
    <row r="4088" spans="1:26" x14ac:dyDescent="0.2">
      <c r="A4088" t="s">
        <v>869</v>
      </c>
      <c r="B4088" t="s">
        <v>787</v>
      </c>
      <c r="C4088">
        <v>4.3</v>
      </c>
      <c r="D4088">
        <v>27156</v>
      </c>
      <c r="E4088" t="s">
        <v>870</v>
      </c>
      <c r="F4088" t="s">
        <v>38</v>
      </c>
      <c r="G4088" t="s">
        <v>23</v>
      </c>
      <c r="H4088" t="s">
        <v>24</v>
      </c>
      <c r="I4088" t="s">
        <v>25</v>
      </c>
      <c r="J4088" t="s">
        <v>788</v>
      </c>
      <c r="K4088" t="s">
        <v>249</v>
      </c>
      <c r="L4088" t="s">
        <v>871</v>
      </c>
      <c r="M4088" t="s">
        <v>54</v>
      </c>
      <c r="N4088">
        <f t="shared" si="441"/>
        <v>0</v>
      </c>
      <c r="O4088" t="str">
        <f t="shared" si="442"/>
        <v>No</v>
      </c>
      <c r="P4088">
        <f t="shared" si="443"/>
        <v>0</v>
      </c>
      <c r="Q4088">
        <f t="shared" si="444"/>
        <v>4813937689</v>
      </c>
      <c r="R4088">
        <f t="shared" si="445"/>
        <v>4.1933383153624479</v>
      </c>
      <c r="S4088" t="str">
        <f t="shared" si="446"/>
        <v>Acceptable</v>
      </c>
      <c r="T4088">
        <f>ROUNDUP(C4088,0)</f>
        <v>5</v>
      </c>
      <c r="U4088">
        <f>ROUNDDOWN(C4088,0)</f>
        <v>4</v>
      </c>
      <c r="V4088">
        <f>RIGHT(K4088,2)+2000</f>
        <v>2018</v>
      </c>
      <c r="W4088" t="str">
        <f>INDEX(_xlfn.TEXTSPLIT(K4088,"-"),1,2)</f>
        <v>Jul</v>
      </c>
      <c r="X4088" t="str">
        <f>INDEX(_xlfn.TEXTSPLIT(K4088,"-"),1,1)</f>
        <v>28</v>
      </c>
      <c r="Y4088">
        <f>INDEX(months!B:B,MATCH(Sheet1!W4088,months!A:A,0))</f>
        <v>7</v>
      </c>
      <c r="Z4088">
        <f t="shared" si="447"/>
        <v>43309</v>
      </c>
    </row>
    <row r="4089" spans="1:26" x14ac:dyDescent="0.2">
      <c r="A4089" t="s">
        <v>4961</v>
      </c>
      <c r="B4089" t="s">
        <v>4950</v>
      </c>
      <c r="C4089">
        <v>4.3</v>
      </c>
      <c r="D4089">
        <v>3249518</v>
      </c>
      <c r="E4089" t="s">
        <v>1959</v>
      </c>
      <c r="F4089" t="s">
        <v>448</v>
      </c>
      <c r="G4089" t="s">
        <v>23</v>
      </c>
      <c r="H4089" t="s">
        <v>24</v>
      </c>
      <c r="I4089" t="s">
        <v>25</v>
      </c>
      <c r="J4089" t="s">
        <v>4951</v>
      </c>
      <c r="K4089" t="s">
        <v>173</v>
      </c>
      <c r="L4089" t="s">
        <v>4962</v>
      </c>
      <c r="M4089" t="s">
        <v>54</v>
      </c>
      <c r="N4089">
        <f t="shared" si="441"/>
        <v>0</v>
      </c>
      <c r="O4089" t="str">
        <f t="shared" si="442"/>
        <v>No</v>
      </c>
      <c r="P4089">
        <f t="shared" si="443"/>
        <v>0</v>
      </c>
      <c r="Q4089">
        <f t="shared" si="444"/>
        <v>4813937689</v>
      </c>
      <c r="R4089">
        <f t="shared" si="445"/>
        <v>4.1933383153624479</v>
      </c>
      <c r="S4089" t="str">
        <f t="shared" si="446"/>
        <v>Acceptable</v>
      </c>
      <c r="T4089">
        <f>ROUNDUP(C4089,0)</f>
        <v>5</v>
      </c>
      <c r="U4089">
        <f>ROUNDDOWN(C4089,0)</f>
        <v>4</v>
      </c>
      <c r="V4089">
        <f>RIGHT(K4089,2)+2000</f>
        <v>2018</v>
      </c>
      <c r="W4089" t="str">
        <f>INDEX(_xlfn.TEXTSPLIT(K4089,"-"),1,2)</f>
        <v>Aug</v>
      </c>
      <c r="X4089" t="str">
        <f>INDEX(_xlfn.TEXTSPLIT(K4089,"-"),1,1)</f>
        <v>2</v>
      </c>
      <c r="Y4089">
        <f>INDEX(months!B:B,MATCH(Sheet1!W4089,months!A:A,0))</f>
        <v>8</v>
      </c>
      <c r="Z4089">
        <f t="shared" si="447"/>
        <v>43314</v>
      </c>
    </row>
    <row r="4090" spans="1:26" x14ac:dyDescent="0.2">
      <c r="A4090" t="s">
        <v>3838</v>
      </c>
      <c r="B4090" t="s">
        <v>3827</v>
      </c>
      <c r="C4090">
        <v>4.5999999999999996</v>
      </c>
      <c r="D4090">
        <v>4300936</v>
      </c>
      <c r="E4090" t="s">
        <v>46</v>
      </c>
      <c r="F4090" t="s">
        <v>448</v>
      </c>
      <c r="G4090" t="s">
        <v>23</v>
      </c>
      <c r="H4090" t="s">
        <v>24</v>
      </c>
      <c r="I4090" t="s">
        <v>44</v>
      </c>
      <c r="J4090" t="s">
        <v>3828</v>
      </c>
      <c r="K4090" t="s">
        <v>97</v>
      </c>
      <c r="L4090" t="s">
        <v>46</v>
      </c>
      <c r="M4090" t="s">
        <v>46</v>
      </c>
      <c r="N4090">
        <f t="shared" si="441"/>
        <v>0</v>
      </c>
      <c r="O4090" t="str">
        <f t="shared" si="442"/>
        <v>No</v>
      </c>
      <c r="P4090">
        <f t="shared" si="443"/>
        <v>0</v>
      </c>
      <c r="Q4090">
        <f t="shared" si="444"/>
        <v>4813937689</v>
      </c>
      <c r="R4090">
        <f t="shared" si="445"/>
        <v>4.1933383153624479</v>
      </c>
      <c r="S4090" t="str">
        <f t="shared" si="446"/>
        <v>Acceptable</v>
      </c>
      <c r="T4090">
        <f>ROUNDUP(C4090,0)</f>
        <v>5</v>
      </c>
      <c r="U4090">
        <f>ROUNDDOWN(C4090,0)</f>
        <v>4</v>
      </c>
      <c r="V4090">
        <f>RIGHT(K4090,2)+2000</f>
        <v>2018</v>
      </c>
      <c r="W4090" t="str">
        <f>INDEX(_xlfn.TEXTSPLIT(K4090,"-"),1,2)</f>
        <v>Aug</v>
      </c>
      <c r="X4090" t="str">
        <f>INDEX(_xlfn.TEXTSPLIT(K4090,"-"),1,1)</f>
        <v>3</v>
      </c>
      <c r="Y4090">
        <f>INDEX(months!B:B,MATCH(Sheet1!W4090,months!A:A,0))</f>
        <v>8</v>
      </c>
      <c r="Z4090">
        <f t="shared" si="447"/>
        <v>43315</v>
      </c>
    </row>
    <row r="4091" spans="1:26" x14ac:dyDescent="0.2">
      <c r="A4091" t="s">
        <v>1507</v>
      </c>
      <c r="B4091" t="s">
        <v>3070</v>
      </c>
      <c r="C4091">
        <v>4.4000000000000004</v>
      </c>
      <c r="D4091">
        <v>148536</v>
      </c>
      <c r="E4091" t="s">
        <v>1508</v>
      </c>
      <c r="F4091" t="s">
        <v>89</v>
      </c>
      <c r="G4091" t="s">
        <v>23</v>
      </c>
      <c r="H4091" t="s">
        <v>24</v>
      </c>
      <c r="I4091" t="s">
        <v>25</v>
      </c>
      <c r="J4091" t="s">
        <v>1301</v>
      </c>
      <c r="K4091" t="s">
        <v>97</v>
      </c>
      <c r="L4091" t="s">
        <v>1509</v>
      </c>
      <c r="M4091" t="s">
        <v>81</v>
      </c>
      <c r="N4091">
        <f t="shared" si="441"/>
        <v>0</v>
      </c>
      <c r="O4091" t="str">
        <f t="shared" si="442"/>
        <v>No</v>
      </c>
      <c r="P4091">
        <f t="shared" si="443"/>
        <v>0</v>
      </c>
      <c r="Q4091">
        <f t="shared" si="444"/>
        <v>4813937689</v>
      </c>
      <c r="R4091">
        <f t="shared" si="445"/>
        <v>4.1933383153624479</v>
      </c>
      <c r="S4091" t="str">
        <f t="shared" si="446"/>
        <v>Acceptable</v>
      </c>
      <c r="T4091">
        <f>ROUNDUP(C4091,0)</f>
        <v>5</v>
      </c>
      <c r="U4091">
        <f>ROUNDDOWN(C4091,0)</f>
        <v>4</v>
      </c>
      <c r="V4091">
        <f>RIGHT(K4091,2)+2000</f>
        <v>2018</v>
      </c>
      <c r="W4091" t="str">
        <f>INDEX(_xlfn.TEXTSPLIT(K4091,"-"),1,2)</f>
        <v>Aug</v>
      </c>
      <c r="X4091" t="str">
        <f>INDEX(_xlfn.TEXTSPLIT(K4091,"-"),1,1)</f>
        <v>3</v>
      </c>
      <c r="Y4091">
        <f>INDEX(months!B:B,MATCH(Sheet1!W4091,months!A:A,0))</f>
        <v>8</v>
      </c>
      <c r="Z4091">
        <f t="shared" si="447"/>
        <v>43315</v>
      </c>
    </row>
    <row r="4092" spans="1:26" x14ac:dyDescent="0.2">
      <c r="A4092" t="s">
        <v>4030</v>
      </c>
      <c r="B4092" t="s">
        <v>3944</v>
      </c>
      <c r="C4092">
        <v>4.5</v>
      </c>
      <c r="D4092">
        <v>181983</v>
      </c>
      <c r="E4092" t="s">
        <v>46</v>
      </c>
      <c r="F4092" t="s">
        <v>89</v>
      </c>
      <c r="G4092" t="s">
        <v>23</v>
      </c>
      <c r="H4092" t="s">
        <v>24</v>
      </c>
      <c r="I4092" t="s">
        <v>25</v>
      </c>
      <c r="J4092" t="s">
        <v>3945</v>
      </c>
      <c r="K4092" t="s">
        <v>166</v>
      </c>
      <c r="L4092" t="s">
        <v>46</v>
      </c>
      <c r="M4092" t="s">
        <v>46</v>
      </c>
      <c r="N4092">
        <f t="shared" si="441"/>
        <v>0</v>
      </c>
      <c r="O4092" t="str">
        <f t="shared" si="442"/>
        <v>No</v>
      </c>
      <c r="P4092">
        <f t="shared" si="443"/>
        <v>0</v>
      </c>
      <c r="Q4092">
        <f t="shared" si="444"/>
        <v>4813937689</v>
      </c>
      <c r="R4092">
        <f t="shared" si="445"/>
        <v>4.1933383153624479</v>
      </c>
      <c r="S4092" t="str">
        <f t="shared" si="446"/>
        <v>Acceptable</v>
      </c>
      <c r="T4092">
        <f>ROUNDUP(C4092,0)</f>
        <v>5</v>
      </c>
      <c r="U4092">
        <f>ROUNDDOWN(C4092,0)</f>
        <v>4</v>
      </c>
      <c r="V4092">
        <f>RIGHT(K4092,2)+2000</f>
        <v>2018</v>
      </c>
      <c r="W4092" t="str">
        <f>INDEX(_xlfn.TEXTSPLIT(K4092,"-"),1,2)</f>
        <v>Apr</v>
      </c>
      <c r="X4092" t="str">
        <f>INDEX(_xlfn.TEXTSPLIT(K4092,"-"),1,1)</f>
        <v>27</v>
      </c>
      <c r="Y4092">
        <f>INDEX(months!B:B,MATCH(Sheet1!W4092,months!A:A,0))</f>
        <v>4</v>
      </c>
      <c r="Z4092">
        <f t="shared" si="447"/>
        <v>43217</v>
      </c>
    </row>
    <row r="4093" spans="1:26" x14ac:dyDescent="0.2">
      <c r="A4093" t="s">
        <v>5768</v>
      </c>
      <c r="B4093" t="s">
        <v>4310</v>
      </c>
      <c r="C4093">
        <v>4.5</v>
      </c>
      <c r="D4093">
        <v>16257</v>
      </c>
      <c r="E4093" t="s">
        <v>31</v>
      </c>
      <c r="F4093" t="s">
        <v>32</v>
      </c>
      <c r="G4093" t="s">
        <v>23</v>
      </c>
      <c r="H4093" t="s">
        <v>24</v>
      </c>
      <c r="I4093" t="s">
        <v>124</v>
      </c>
      <c r="J4093" t="s">
        <v>2718</v>
      </c>
      <c r="K4093" t="s">
        <v>1064</v>
      </c>
      <c r="L4093" t="s">
        <v>76</v>
      </c>
      <c r="M4093" t="s">
        <v>81</v>
      </c>
      <c r="N4093">
        <f t="shared" si="441"/>
        <v>0</v>
      </c>
      <c r="O4093" t="str">
        <f t="shared" si="442"/>
        <v>No</v>
      </c>
      <c r="P4093">
        <f t="shared" si="443"/>
        <v>0</v>
      </c>
      <c r="Q4093">
        <f t="shared" si="444"/>
        <v>4813937689</v>
      </c>
      <c r="R4093">
        <f t="shared" si="445"/>
        <v>4.1933383153624479</v>
      </c>
      <c r="S4093" t="str">
        <f t="shared" si="446"/>
        <v>Acceptable</v>
      </c>
      <c r="T4093">
        <f>ROUNDUP(C4093,0)</f>
        <v>5</v>
      </c>
      <c r="U4093">
        <f>ROUNDDOWN(C4093,0)</f>
        <v>4</v>
      </c>
      <c r="V4093">
        <f>RIGHT(K4093,2)+2000</f>
        <v>2017</v>
      </c>
      <c r="W4093" t="str">
        <f>INDEX(_xlfn.TEXTSPLIT(K4093,"-"),1,2)</f>
        <v>Feb</v>
      </c>
      <c r="X4093" t="str">
        <f>INDEX(_xlfn.TEXTSPLIT(K4093,"-"),1,1)</f>
        <v>3</v>
      </c>
      <c r="Y4093">
        <f>INDEX(months!B:B,MATCH(Sheet1!W4093,months!A:A,0))</f>
        <v>2</v>
      </c>
      <c r="Z4093">
        <f t="shared" si="447"/>
        <v>42769</v>
      </c>
    </row>
    <row r="4094" spans="1:26" x14ac:dyDescent="0.2">
      <c r="A4094" t="s">
        <v>5769</v>
      </c>
      <c r="B4094" t="s">
        <v>4950</v>
      </c>
      <c r="C4094">
        <v>4</v>
      </c>
      <c r="D4094">
        <v>4660</v>
      </c>
      <c r="E4094" t="s">
        <v>477</v>
      </c>
      <c r="F4094" t="s">
        <v>65</v>
      </c>
      <c r="G4094" t="s">
        <v>23</v>
      </c>
      <c r="H4094" t="s">
        <v>24</v>
      </c>
      <c r="I4094" t="s">
        <v>25</v>
      </c>
      <c r="J4094" t="s">
        <v>4951</v>
      </c>
      <c r="K4094" t="s">
        <v>5770</v>
      </c>
      <c r="L4094" t="s">
        <v>59</v>
      </c>
      <c r="M4094" t="s">
        <v>86</v>
      </c>
      <c r="N4094">
        <f t="shared" si="441"/>
        <v>0</v>
      </c>
      <c r="O4094" t="str">
        <f t="shared" si="442"/>
        <v>No</v>
      </c>
      <c r="P4094">
        <f t="shared" si="443"/>
        <v>0</v>
      </c>
      <c r="Q4094">
        <f t="shared" si="444"/>
        <v>4813937689</v>
      </c>
      <c r="R4094">
        <f t="shared" si="445"/>
        <v>4.1933383153624479</v>
      </c>
      <c r="S4094" t="str">
        <f t="shared" si="446"/>
        <v>Acceptable</v>
      </c>
      <c r="T4094">
        <f>ROUNDUP(C4094,0)</f>
        <v>4</v>
      </c>
      <c r="U4094">
        <f>ROUNDDOWN(C4094,0)</f>
        <v>4</v>
      </c>
      <c r="V4094">
        <f>RIGHT(K4094,2)+2000</f>
        <v>2016</v>
      </c>
      <c r="W4094" t="str">
        <f>INDEX(_xlfn.TEXTSPLIT(K4094,"-"),1,2)</f>
        <v>Oct</v>
      </c>
      <c r="X4094" t="str">
        <f>INDEX(_xlfn.TEXTSPLIT(K4094,"-"),1,1)</f>
        <v>6</v>
      </c>
      <c r="Y4094">
        <f>INDEX(months!B:B,MATCH(Sheet1!W4094,months!A:A,0))</f>
        <v>10</v>
      </c>
      <c r="Z4094">
        <f t="shared" si="447"/>
        <v>42649</v>
      </c>
    </row>
    <row r="4095" spans="1:26" x14ac:dyDescent="0.2">
      <c r="A4095" t="s">
        <v>5771</v>
      </c>
      <c r="B4095" t="s">
        <v>447</v>
      </c>
      <c r="C4095">
        <v>4.3</v>
      </c>
      <c r="D4095">
        <v>1476</v>
      </c>
      <c r="E4095" t="s">
        <v>667</v>
      </c>
      <c r="F4095" t="s">
        <v>50</v>
      </c>
      <c r="G4095" t="s">
        <v>23</v>
      </c>
      <c r="H4095" t="s">
        <v>24</v>
      </c>
      <c r="I4095" t="s">
        <v>25</v>
      </c>
      <c r="J4095" t="s">
        <v>449</v>
      </c>
      <c r="K4095" t="s">
        <v>5772</v>
      </c>
      <c r="L4095" t="s">
        <v>59</v>
      </c>
      <c r="M4095" t="s">
        <v>72</v>
      </c>
      <c r="N4095">
        <f t="shared" si="441"/>
        <v>0</v>
      </c>
      <c r="O4095" t="str">
        <f t="shared" si="442"/>
        <v>No</v>
      </c>
      <c r="P4095">
        <f t="shared" si="443"/>
        <v>0</v>
      </c>
      <c r="Q4095">
        <f t="shared" si="444"/>
        <v>4813937689</v>
      </c>
      <c r="R4095">
        <f t="shared" si="445"/>
        <v>4.1933383153624479</v>
      </c>
      <c r="S4095" t="str">
        <f t="shared" si="446"/>
        <v>Acceptable</v>
      </c>
      <c r="T4095">
        <f>ROUNDUP(C4095,0)</f>
        <v>5</v>
      </c>
      <c r="U4095">
        <f>ROUNDDOWN(C4095,0)</f>
        <v>4</v>
      </c>
      <c r="V4095">
        <f>RIGHT(K4095,2)+2000</f>
        <v>2017</v>
      </c>
      <c r="W4095" t="str">
        <f>INDEX(_xlfn.TEXTSPLIT(K4095,"-"),1,2)</f>
        <v>Feb</v>
      </c>
      <c r="X4095" t="str">
        <f>INDEX(_xlfn.TEXTSPLIT(K4095,"-"),1,1)</f>
        <v>21</v>
      </c>
      <c r="Y4095">
        <f>INDEX(months!B:B,MATCH(Sheet1!W4095,months!A:A,0))</f>
        <v>2</v>
      </c>
      <c r="Z4095">
        <f t="shared" si="447"/>
        <v>42787</v>
      </c>
    </row>
    <row r="4096" spans="1:26" x14ac:dyDescent="0.2">
      <c r="A4096" t="s">
        <v>5773</v>
      </c>
      <c r="B4096" t="s">
        <v>4950</v>
      </c>
      <c r="C4096">
        <v>4.5</v>
      </c>
      <c r="D4096">
        <v>75951</v>
      </c>
      <c r="E4096" t="s">
        <v>46</v>
      </c>
      <c r="F4096" t="s">
        <v>38</v>
      </c>
      <c r="G4096" t="s">
        <v>23</v>
      </c>
      <c r="H4096" t="s">
        <v>24</v>
      </c>
      <c r="I4096" t="s">
        <v>25</v>
      </c>
      <c r="J4096" t="s">
        <v>4951</v>
      </c>
      <c r="K4096" t="s">
        <v>243</v>
      </c>
      <c r="L4096" t="s">
        <v>46</v>
      </c>
      <c r="M4096" t="s">
        <v>46</v>
      </c>
      <c r="N4096">
        <f t="shared" si="441"/>
        <v>0</v>
      </c>
      <c r="O4096" t="str">
        <f t="shared" si="442"/>
        <v>No</v>
      </c>
      <c r="P4096">
        <f t="shared" si="443"/>
        <v>0</v>
      </c>
      <c r="Q4096">
        <f t="shared" si="444"/>
        <v>4813937689</v>
      </c>
      <c r="R4096">
        <f t="shared" si="445"/>
        <v>4.1933383153624479</v>
      </c>
      <c r="S4096" t="str">
        <f t="shared" si="446"/>
        <v>Acceptable</v>
      </c>
      <c r="T4096">
        <f>ROUNDUP(C4096,0)</f>
        <v>5</v>
      </c>
      <c r="U4096">
        <f>ROUNDDOWN(C4096,0)</f>
        <v>4</v>
      </c>
      <c r="V4096">
        <f>RIGHT(K4096,2)+2000</f>
        <v>2018</v>
      </c>
      <c r="W4096" t="str">
        <f>INDEX(_xlfn.TEXTSPLIT(K4096,"-"),1,2)</f>
        <v>Jul</v>
      </c>
      <c r="X4096" t="str">
        <f>INDEX(_xlfn.TEXTSPLIT(K4096,"-"),1,1)</f>
        <v>8</v>
      </c>
      <c r="Y4096">
        <f>INDEX(months!B:B,MATCH(Sheet1!W4096,months!A:A,0))</f>
        <v>7</v>
      </c>
      <c r="Z4096">
        <f t="shared" si="447"/>
        <v>43289</v>
      </c>
    </row>
    <row r="4097" spans="1:26" x14ac:dyDescent="0.2">
      <c r="A4097" t="s">
        <v>498</v>
      </c>
      <c r="B4097" t="s">
        <v>447</v>
      </c>
      <c r="C4097">
        <v>4.0999999999999996</v>
      </c>
      <c r="D4097">
        <v>85842</v>
      </c>
      <c r="E4097" t="s">
        <v>96</v>
      </c>
      <c r="F4097" t="s">
        <v>38</v>
      </c>
      <c r="G4097" t="s">
        <v>23</v>
      </c>
      <c r="H4097" t="s">
        <v>24</v>
      </c>
      <c r="I4097" t="s">
        <v>25</v>
      </c>
      <c r="J4097" t="s">
        <v>449</v>
      </c>
      <c r="K4097" t="s">
        <v>499</v>
      </c>
      <c r="L4097" t="s">
        <v>500</v>
      </c>
      <c r="M4097" t="s">
        <v>86</v>
      </c>
      <c r="N4097">
        <f t="shared" si="441"/>
        <v>0</v>
      </c>
      <c r="O4097" t="str">
        <f t="shared" si="442"/>
        <v>No</v>
      </c>
      <c r="P4097">
        <f t="shared" si="443"/>
        <v>0</v>
      </c>
      <c r="Q4097">
        <f t="shared" si="444"/>
        <v>4813937689</v>
      </c>
      <c r="R4097">
        <f t="shared" si="445"/>
        <v>4.1933383153624479</v>
      </c>
      <c r="S4097" t="str">
        <f t="shared" si="446"/>
        <v>Acceptable</v>
      </c>
      <c r="T4097">
        <f>ROUNDUP(C4097,0)</f>
        <v>5</v>
      </c>
      <c r="U4097">
        <f>ROUNDDOWN(C4097,0)</f>
        <v>4</v>
      </c>
      <c r="V4097">
        <f>RIGHT(K4097,2)+2000</f>
        <v>2018</v>
      </c>
      <c r="W4097" t="str">
        <f>INDEX(_xlfn.TEXTSPLIT(K4097,"-"),1,2)</f>
        <v>Jun</v>
      </c>
      <c r="X4097" t="str">
        <f>INDEX(_xlfn.TEXTSPLIT(K4097,"-"),1,1)</f>
        <v>25</v>
      </c>
      <c r="Y4097">
        <f>INDEX(months!B:B,MATCH(Sheet1!W4097,months!A:A,0))</f>
        <v>6</v>
      </c>
      <c r="Z4097">
        <f t="shared" si="447"/>
        <v>43276</v>
      </c>
    </row>
    <row r="4098" spans="1:26" x14ac:dyDescent="0.2">
      <c r="A4098" t="s">
        <v>795</v>
      </c>
      <c r="B4098" t="s">
        <v>787</v>
      </c>
      <c r="C4098">
        <v>4.3</v>
      </c>
      <c r="D4098">
        <v>4604324</v>
      </c>
      <c r="E4098" t="s">
        <v>46</v>
      </c>
      <c r="F4098" t="s">
        <v>475</v>
      </c>
      <c r="G4098" t="s">
        <v>23</v>
      </c>
      <c r="H4098" t="s">
        <v>24</v>
      </c>
      <c r="I4098" t="s">
        <v>25</v>
      </c>
      <c r="J4098" t="s">
        <v>788</v>
      </c>
      <c r="K4098" t="s">
        <v>173</v>
      </c>
      <c r="L4098" t="s">
        <v>46</v>
      </c>
      <c r="M4098" t="s">
        <v>46</v>
      </c>
      <c r="N4098">
        <f t="shared" ref="N4098:N4161" si="448">SUM(A4098,B4098)</f>
        <v>0</v>
      </c>
      <c r="O4098" t="str">
        <f t="shared" ref="O4098:O4161" si="449">IF(E4098="good","Yes","No")</f>
        <v>No</v>
      </c>
      <c r="P4098">
        <f t="shared" ref="P4098:P4161" si="450">COUNTIF(B:B,"&lt;0")</f>
        <v>0</v>
      </c>
      <c r="Q4098">
        <f t="shared" ref="Q4098:Q4161" si="451">SUMIF(D:D,"&gt;1000")</f>
        <v>4813937689</v>
      </c>
      <c r="R4098">
        <f t="shared" ref="R4098:R4161" si="452">AVERAGEIF(C:C,"&gt;0")</f>
        <v>4.1933383153624479</v>
      </c>
      <c r="S4098" t="str">
        <f t="shared" ref="S4098:S4161" si="453">IF(OR(A4098&gt;0,B4098&gt;0),"Acceptable","Check")</f>
        <v>Acceptable</v>
      </c>
      <c r="T4098">
        <f>ROUNDUP(C4098,0)</f>
        <v>5</v>
      </c>
      <c r="U4098">
        <f>ROUNDDOWN(C4098,0)</f>
        <v>4</v>
      </c>
      <c r="V4098">
        <f>RIGHT(K4098,2)+2000</f>
        <v>2018</v>
      </c>
      <c r="W4098" t="str">
        <f>INDEX(_xlfn.TEXTSPLIT(K4098,"-"),1,2)</f>
        <v>Aug</v>
      </c>
      <c r="X4098" t="str">
        <f>INDEX(_xlfn.TEXTSPLIT(K4098,"-"),1,1)</f>
        <v>2</v>
      </c>
      <c r="Y4098">
        <f>INDEX(months!B:B,MATCH(Sheet1!W4098,months!A:A,0))</f>
        <v>8</v>
      </c>
      <c r="Z4098">
        <f t="shared" si="447"/>
        <v>43314</v>
      </c>
    </row>
    <row r="4099" spans="1:26" x14ac:dyDescent="0.2">
      <c r="A4099" t="s">
        <v>5774</v>
      </c>
      <c r="B4099" t="s">
        <v>1790</v>
      </c>
      <c r="C4099">
        <v>4</v>
      </c>
      <c r="D4099">
        <v>10374</v>
      </c>
      <c r="E4099" t="s">
        <v>46</v>
      </c>
      <c r="F4099" t="s">
        <v>32</v>
      </c>
      <c r="G4099" t="s">
        <v>23</v>
      </c>
      <c r="H4099" t="s">
        <v>24</v>
      </c>
      <c r="I4099" t="s">
        <v>25</v>
      </c>
      <c r="J4099" t="s">
        <v>1791</v>
      </c>
      <c r="K4099" t="s">
        <v>352</v>
      </c>
      <c r="L4099" t="s">
        <v>46</v>
      </c>
      <c r="M4099" t="s">
        <v>46</v>
      </c>
      <c r="N4099">
        <f t="shared" si="448"/>
        <v>0</v>
      </c>
      <c r="O4099" t="str">
        <f t="shared" si="449"/>
        <v>No</v>
      </c>
      <c r="P4099">
        <f t="shared" si="450"/>
        <v>0</v>
      </c>
      <c r="Q4099">
        <f t="shared" si="451"/>
        <v>4813937689</v>
      </c>
      <c r="R4099">
        <f t="shared" si="452"/>
        <v>4.1933383153624479</v>
      </c>
      <c r="S4099" t="str">
        <f t="shared" si="453"/>
        <v>Acceptable</v>
      </c>
      <c r="T4099">
        <f>ROUNDUP(C4099,0)</f>
        <v>4</v>
      </c>
      <c r="U4099">
        <f>ROUNDDOWN(C4099,0)</f>
        <v>4</v>
      </c>
      <c r="V4099">
        <f>RIGHT(K4099,2)+2000</f>
        <v>2016</v>
      </c>
      <c r="W4099" t="str">
        <f>INDEX(_xlfn.TEXTSPLIT(K4099,"-"),1,2)</f>
        <v>Oct</v>
      </c>
      <c r="X4099" t="str">
        <f>INDEX(_xlfn.TEXTSPLIT(K4099,"-"),1,1)</f>
        <v>24</v>
      </c>
      <c r="Y4099">
        <f>INDEX(months!B:B,MATCH(Sheet1!W4099,months!A:A,0))</f>
        <v>10</v>
      </c>
      <c r="Z4099">
        <f t="shared" ref="Z4099:Z4162" si="454">DATE(V4099,Y4099,X4099)</f>
        <v>42667</v>
      </c>
    </row>
    <row r="4100" spans="1:26" x14ac:dyDescent="0.2">
      <c r="A4100" t="s">
        <v>4478</v>
      </c>
      <c r="B4100" t="s">
        <v>4457</v>
      </c>
      <c r="C4100">
        <v>4.3</v>
      </c>
      <c r="D4100">
        <v>9231613</v>
      </c>
      <c r="E4100" t="s">
        <v>46</v>
      </c>
      <c r="F4100" t="s">
        <v>475</v>
      </c>
      <c r="G4100" t="s">
        <v>23</v>
      </c>
      <c r="H4100" t="s">
        <v>24</v>
      </c>
      <c r="I4100" t="s">
        <v>25</v>
      </c>
      <c r="J4100" t="s">
        <v>4458</v>
      </c>
      <c r="K4100" t="s">
        <v>84</v>
      </c>
      <c r="L4100" t="s">
        <v>46</v>
      </c>
      <c r="M4100" t="s">
        <v>46</v>
      </c>
      <c r="N4100">
        <f t="shared" si="448"/>
        <v>0</v>
      </c>
      <c r="O4100" t="str">
        <f t="shared" si="449"/>
        <v>No</v>
      </c>
      <c r="P4100">
        <f t="shared" si="450"/>
        <v>0</v>
      </c>
      <c r="Q4100">
        <f t="shared" si="451"/>
        <v>4813937689</v>
      </c>
      <c r="R4100">
        <f t="shared" si="452"/>
        <v>4.1933383153624479</v>
      </c>
      <c r="S4100" t="str">
        <f t="shared" si="453"/>
        <v>Acceptable</v>
      </c>
      <c r="T4100">
        <f>ROUNDUP(C4100,0)</f>
        <v>5</v>
      </c>
      <c r="U4100">
        <f>ROUNDDOWN(C4100,0)</f>
        <v>4</v>
      </c>
      <c r="V4100">
        <f>RIGHT(K4100,2)+2000</f>
        <v>2018</v>
      </c>
      <c r="W4100" t="str">
        <f>INDEX(_xlfn.TEXTSPLIT(K4100,"-"),1,2)</f>
        <v>Jul</v>
      </c>
      <c r="X4100" t="str">
        <f>INDEX(_xlfn.TEXTSPLIT(K4100,"-"),1,1)</f>
        <v>31</v>
      </c>
      <c r="Y4100">
        <f>INDEX(months!B:B,MATCH(Sheet1!W4100,months!A:A,0))</f>
        <v>7</v>
      </c>
      <c r="Z4100">
        <f t="shared" si="454"/>
        <v>43312</v>
      </c>
    </row>
    <row r="4101" spans="1:26" x14ac:dyDescent="0.2">
      <c r="A4101" t="s">
        <v>3955</v>
      </c>
      <c r="B4101" t="s">
        <v>3944</v>
      </c>
      <c r="C4101">
        <v>4.5999999999999996</v>
      </c>
      <c r="D4101">
        <v>5911055</v>
      </c>
      <c r="E4101" t="s">
        <v>46</v>
      </c>
      <c r="F4101" t="s">
        <v>448</v>
      </c>
      <c r="G4101" t="s">
        <v>23</v>
      </c>
      <c r="H4101" t="s">
        <v>24</v>
      </c>
      <c r="I4101" t="s">
        <v>44</v>
      </c>
      <c r="J4101" t="s">
        <v>3945</v>
      </c>
      <c r="K4101" t="s">
        <v>39</v>
      </c>
      <c r="L4101" t="s">
        <v>46</v>
      </c>
      <c r="M4101" t="s">
        <v>46</v>
      </c>
      <c r="N4101">
        <f t="shared" si="448"/>
        <v>0</v>
      </c>
      <c r="O4101" t="str">
        <f t="shared" si="449"/>
        <v>No</v>
      </c>
      <c r="P4101">
        <f t="shared" si="450"/>
        <v>0</v>
      </c>
      <c r="Q4101">
        <f t="shared" si="451"/>
        <v>4813937689</v>
      </c>
      <c r="R4101">
        <f t="shared" si="452"/>
        <v>4.1933383153624479</v>
      </c>
      <c r="S4101" t="str">
        <f t="shared" si="453"/>
        <v>Acceptable</v>
      </c>
      <c r="T4101">
        <f>ROUNDUP(C4101,0)</f>
        <v>5</v>
      </c>
      <c r="U4101">
        <f>ROUNDDOWN(C4101,0)</f>
        <v>4</v>
      </c>
      <c r="V4101">
        <f>RIGHT(K4101,2)+2000</f>
        <v>2018</v>
      </c>
      <c r="W4101" t="str">
        <f>INDEX(_xlfn.TEXTSPLIT(K4101,"-"),1,2)</f>
        <v>Aug</v>
      </c>
      <c r="X4101" t="str">
        <f>INDEX(_xlfn.TEXTSPLIT(K4101,"-"),1,1)</f>
        <v>1</v>
      </c>
      <c r="Y4101">
        <f>INDEX(months!B:B,MATCH(Sheet1!W4101,months!A:A,0))</f>
        <v>8</v>
      </c>
      <c r="Z4101">
        <f t="shared" si="454"/>
        <v>43313</v>
      </c>
    </row>
    <row r="4102" spans="1:26" x14ac:dyDescent="0.2">
      <c r="A4102" t="s">
        <v>5775</v>
      </c>
      <c r="B4102" t="s">
        <v>447</v>
      </c>
      <c r="C4102">
        <v>4.2</v>
      </c>
      <c r="D4102">
        <v>210534</v>
      </c>
      <c r="E4102" t="s">
        <v>405</v>
      </c>
      <c r="F4102" t="s">
        <v>89</v>
      </c>
      <c r="G4102" t="s">
        <v>23</v>
      </c>
      <c r="H4102" t="s">
        <v>24</v>
      </c>
      <c r="I4102" t="s">
        <v>25</v>
      </c>
      <c r="J4102" t="s">
        <v>449</v>
      </c>
      <c r="K4102" t="s">
        <v>1088</v>
      </c>
      <c r="L4102" t="s">
        <v>5776</v>
      </c>
      <c r="M4102" t="s">
        <v>86</v>
      </c>
      <c r="N4102">
        <f t="shared" si="448"/>
        <v>0</v>
      </c>
      <c r="O4102" t="str">
        <f t="shared" si="449"/>
        <v>No</v>
      </c>
      <c r="P4102">
        <f t="shared" si="450"/>
        <v>0</v>
      </c>
      <c r="Q4102">
        <f t="shared" si="451"/>
        <v>4813937689</v>
      </c>
      <c r="R4102">
        <f t="shared" si="452"/>
        <v>4.1933383153624479</v>
      </c>
      <c r="S4102" t="str">
        <f t="shared" si="453"/>
        <v>Acceptable</v>
      </c>
      <c r="T4102">
        <f>ROUNDUP(C4102,0)</f>
        <v>5</v>
      </c>
      <c r="U4102">
        <f>ROUNDDOWN(C4102,0)</f>
        <v>4</v>
      </c>
      <c r="V4102">
        <f>RIGHT(K4102,2)+2000</f>
        <v>2018</v>
      </c>
      <c r="W4102" t="str">
        <f>INDEX(_xlfn.TEXTSPLIT(K4102,"-"),1,2)</f>
        <v>Jun</v>
      </c>
      <c r="X4102" t="str">
        <f>INDEX(_xlfn.TEXTSPLIT(K4102,"-"),1,1)</f>
        <v>13</v>
      </c>
      <c r="Y4102">
        <f>INDEX(months!B:B,MATCH(Sheet1!W4102,months!A:A,0))</f>
        <v>6</v>
      </c>
      <c r="Z4102">
        <f t="shared" si="454"/>
        <v>43264</v>
      </c>
    </row>
    <row r="4103" spans="1:26" x14ac:dyDescent="0.2">
      <c r="A4103" t="s">
        <v>4012</v>
      </c>
      <c r="B4103" t="s">
        <v>3944</v>
      </c>
      <c r="C4103">
        <v>4.4000000000000004</v>
      </c>
      <c r="D4103">
        <v>6003590</v>
      </c>
      <c r="E4103" t="s">
        <v>46</v>
      </c>
      <c r="F4103" t="s">
        <v>448</v>
      </c>
      <c r="G4103" t="s">
        <v>23</v>
      </c>
      <c r="H4103" t="s">
        <v>24</v>
      </c>
      <c r="I4103" t="s">
        <v>44</v>
      </c>
      <c r="J4103" t="s">
        <v>3945</v>
      </c>
      <c r="K4103" t="s">
        <v>173</v>
      </c>
      <c r="L4103" t="s">
        <v>46</v>
      </c>
      <c r="M4103" t="s">
        <v>46</v>
      </c>
      <c r="N4103">
        <f t="shared" si="448"/>
        <v>0</v>
      </c>
      <c r="O4103" t="str">
        <f t="shared" si="449"/>
        <v>No</v>
      </c>
      <c r="P4103">
        <f t="shared" si="450"/>
        <v>0</v>
      </c>
      <c r="Q4103">
        <f t="shared" si="451"/>
        <v>4813937689</v>
      </c>
      <c r="R4103">
        <f t="shared" si="452"/>
        <v>4.1933383153624479</v>
      </c>
      <c r="S4103" t="str">
        <f t="shared" si="453"/>
        <v>Acceptable</v>
      </c>
      <c r="T4103">
        <f>ROUNDUP(C4103,0)</f>
        <v>5</v>
      </c>
      <c r="U4103">
        <f>ROUNDDOWN(C4103,0)</f>
        <v>4</v>
      </c>
      <c r="V4103">
        <f>RIGHT(K4103,2)+2000</f>
        <v>2018</v>
      </c>
      <c r="W4103" t="str">
        <f>INDEX(_xlfn.TEXTSPLIT(K4103,"-"),1,2)</f>
        <v>Aug</v>
      </c>
      <c r="X4103" t="str">
        <f>INDEX(_xlfn.TEXTSPLIT(K4103,"-"),1,1)</f>
        <v>2</v>
      </c>
      <c r="Y4103">
        <f>INDEX(months!B:B,MATCH(Sheet1!W4103,months!A:A,0))</f>
        <v>8</v>
      </c>
      <c r="Z4103">
        <f t="shared" si="454"/>
        <v>43314</v>
      </c>
    </row>
    <row r="4104" spans="1:26" x14ac:dyDescent="0.2">
      <c r="A4104" t="s">
        <v>3947</v>
      </c>
      <c r="B4104" t="s">
        <v>3944</v>
      </c>
      <c r="C4104">
        <v>4.5</v>
      </c>
      <c r="D4104">
        <v>6200739</v>
      </c>
      <c r="E4104" t="s">
        <v>186</v>
      </c>
      <c r="F4104" t="s">
        <v>448</v>
      </c>
      <c r="G4104" t="s">
        <v>23</v>
      </c>
      <c r="H4104" t="s">
        <v>24</v>
      </c>
      <c r="I4104" t="s">
        <v>25</v>
      </c>
      <c r="J4104" t="s">
        <v>3945</v>
      </c>
      <c r="K4104" t="s">
        <v>97</v>
      </c>
      <c r="L4104" t="s">
        <v>3948</v>
      </c>
      <c r="M4104" t="s">
        <v>81</v>
      </c>
      <c r="N4104">
        <f t="shared" si="448"/>
        <v>0</v>
      </c>
      <c r="O4104" t="str">
        <f t="shared" si="449"/>
        <v>No</v>
      </c>
      <c r="P4104">
        <f t="shared" si="450"/>
        <v>0</v>
      </c>
      <c r="Q4104">
        <f t="shared" si="451"/>
        <v>4813937689</v>
      </c>
      <c r="R4104">
        <f t="shared" si="452"/>
        <v>4.1933383153624479</v>
      </c>
      <c r="S4104" t="str">
        <f t="shared" si="453"/>
        <v>Acceptable</v>
      </c>
      <c r="T4104">
        <f>ROUNDUP(C4104,0)</f>
        <v>5</v>
      </c>
      <c r="U4104">
        <f>ROUNDDOWN(C4104,0)</f>
        <v>4</v>
      </c>
      <c r="V4104">
        <f>RIGHT(K4104,2)+2000</f>
        <v>2018</v>
      </c>
      <c r="W4104" t="str">
        <f>INDEX(_xlfn.TEXTSPLIT(K4104,"-"),1,2)</f>
        <v>Aug</v>
      </c>
      <c r="X4104" t="str">
        <f>INDEX(_xlfn.TEXTSPLIT(K4104,"-"),1,1)</f>
        <v>3</v>
      </c>
      <c r="Y4104">
        <f>INDEX(months!B:B,MATCH(Sheet1!W4104,months!A:A,0))</f>
        <v>8</v>
      </c>
      <c r="Z4104">
        <f t="shared" si="454"/>
        <v>43315</v>
      </c>
    </row>
    <row r="4105" spans="1:26" x14ac:dyDescent="0.2">
      <c r="A4105" t="s">
        <v>5777</v>
      </c>
      <c r="B4105" t="s">
        <v>1790</v>
      </c>
      <c r="C4105">
        <v>4.3</v>
      </c>
      <c r="D4105">
        <v>9400</v>
      </c>
      <c r="E4105" t="s">
        <v>143</v>
      </c>
      <c r="F4105" t="s">
        <v>65</v>
      </c>
      <c r="G4105" t="s">
        <v>23</v>
      </c>
      <c r="H4105" t="s">
        <v>24</v>
      </c>
      <c r="I4105" t="s">
        <v>25</v>
      </c>
      <c r="J4105" t="s">
        <v>1791</v>
      </c>
      <c r="K4105" t="s">
        <v>4775</v>
      </c>
      <c r="L4105" t="s">
        <v>5778</v>
      </c>
      <c r="M4105" t="s">
        <v>237</v>
      </c>
      <c r="N4105">
        <f t="shared" si="448"/>
        <v>0</v>
      </c>
      <c r="O4105" t="str">
        <f t="shared" si="449"/>
        <v>No</v>
      </c>
      <c r="P4105">
        <f t="shared" si="450"/>
        <v>0</v>
      </c>
      <c r="Q4105">
        <f t="shared" si="451"/>
        <v>4813937689</v>
      </c>
      <c r="R4105">
        <f t="shared" si="452"/>
        <v>4.1933383153624479</v>
      </c>
      <c r="S4105" t="str">
        <f t="shared" si="453"/>
        <v>Acceptable</v>
      </c>
      <c r="T4105">
        <f>ROUNDUP(C4105,0)</f>
        <v>5</v>
      </c>
      <c r="U4105">
        <f>ROUNDDOWN(C4105,0)</f>
        <v>4</v>
      </c>
      <c r="V4105">
        <f>RIGHT(K4105,2)+2000</f>
        <v>2016</v>
      </c>
      <c r="W4105" t="str">
        <f>INDEX(_xlfn.TEXTSPLIT(K4105,"-"),1,2)</f>
        <v>May</v>
      </c>
      <c r="X4105" t="str">
        <f>INDEX(_xlfn.TEXTSPLIT(K4105,"-"),1,1)</f>
        <v>12</v>
      </c>
      <c r="Y4105">
        <f>INDEX(months!B:B,MATCH(Sheet1!W4105,months!A:A,0))</f>
        <v>5</v>
      </c>
      <c r="Z4105">
        <f t="shared" si="454"/>
        <v>42502</v>
      </c>
    </row>
    <row r="4106" spans="1:26" x14ac:dyDescent="0.2">
      <c r="A4106" t="s">
        <v>786</v>
      </c>
      <c r="B4106" t="s">
        <v>787</v>
      </c>
      <c r="C4106">
        <v>4</v>
      </c>
      <c r="D4106">
        <v>56642847</v>
      </c>
      <c r="E4106" t="s">
        <v>46</v>
      </c>
      <c r="F4106" t="s">
        <v>475</v>
      </c>
      <c r="G4106" t="s">
        <v>23</v>
      </c>
      <c r="H4106" t="s">
        <v>24</v>
      </c>
      <c r="I4106" t="s">
        <v>25</v>
      </c>
      <c r="J4106" t="s">
        <v>788</v>
      </c>
      <c r="K4106" t="s">
        <v>39</v>
      </c>
      <c r="L4106" t="s">
        <v>46</v>
      </c>
      <c r="M4106" t="s">
        <v>46</v>
      </c>
      <c r="N4106">
        <f t="shared" si="448"/>
        <v>0</v>
      </c>
      <c r="O4106" t="str">
        <f t="shared" si="449"/>
        <v>No</v>
      </c>
      <c r="P4106">
        <f t="shared" si="450"/>
        <v>0</v>
      </c>
      <c r="Q4106">
        <f t="shared" si="451"/>
        <v>4813937689</v>
      </c>
      <c r="R4106">
        <f t="shared" si="452"/>
        <v>4.1933383153624479</v>
      </c>
      <c r="S4106" t="str">
        <f t="shared" si="453"/>
        <v>Acceptable</v>
      </c>
      <c r="T4106">
        <f>ROUNDUP(C4106,0)</f>
        <v>4</v>
      </c>
      <c r="U4106">
        <f>ROUNDDOWN(C4106,0)</f>
        <v>4</v>
      </c>
      <c r="V4106">
        <f>RIGHT(K4106,2)+2000</f>
        <v>2018</v>
      </c>
      <c r="W4106" t="str">
        <f>INDEX(_xlfn.TEXTSPLIT(K4106,"-"),1,2)</f>
        <v>Aug</v>
      </c>
      <c r="X4106" t="str">
        <f>INDEX(_xlfn.TEXTSPLIT(K4106,"-"),1,1)</f>
        <v>1</v>
      </c>
      <c r="Y4106">
        <f>INDEX(months!B:B,MATCH(Sheet1!W4106,months!A:A,0))</f>
        <v>8</v>
      </c>
      <c r="Z4106">
        <f t="shared" si="454"/>
        <v>43313</v>
      </c>
    </row>
    <row r="4107" spans="1:26" x14ac:dyDescent="0.2">
      <c r="A4107" t="s">
        <v>3830</v>
      </c>
      <c r="B4107" t="s">
        <v>3827</v>
      </c>
      <c r="C4107">
        <v>4.3</v>
      </c>
      <c r="D4107">
        <v>8595964</v>
      </c>
      <c r="E4107" t="s">
        <v>46</v>
      </c>
      <c r="F4107" t="s">
        <v>799</v>
      </c>
      <c r="G4107" t="s">
        <v>23</v>
      </c>
      <c r="H4107" t="s">
        <v>24</v>
      </c>
      <c r="I4107" t="s">
        <v>44</v>
      </c>
      <c r="J4107" t="s">
        <v>3828</v>
      </c>
      <c r="K4107" t="s">
        <v>39</v>
      </c>
      <c r="L4107" t="s">
        <v>46</v>
      </c>
      <c r="M4107" t="s">
        <v>46</v>
      </c>
      <c r="N4107">
        <f t="shared" si="448"/>
        <v>0</v>
      </c>
      <c r="O4107" t="str">
        <f t="shared" si="449"/>
        <v>No</v>
      </c>
      <c r="P4107">
        <f t="shared" si="450"/>
        <v>0</v>
      </c>
      <c r="Q4107">
        <f t="shared" si="451"/>
        <v>4813937689</v>
      </c>
      <c r="R4107">
        <f t="shared" si="452"/>
        <v>4.1933383153624479</v>
      </c>
      <c r="S4107" t="str">
        <f t="shared" si="453"/>
        <v>Acceptable</v>
      </c>
      <c r="T4107">
        <f>ROUNDUP(C4107,0)</f>
        <v>5</v>
      </c>
      <c r="U4107">
        <f>ROUNDDOWN(C4107,0)</f>
        <v>4</v>
      </c>
      <c r="V4107">
        <f>RIGHT(K4107,2)+2000</f>
        <v>2018</v>
      </c>
      <c r="W4107" t="str">
        <f>INDEX(_xlfn.TEXTSPLIT(K4107,"-"),1,2)</f>
        <v>Aug</v>
      </c>
      <c r="X4107" t="str">
        <f>INDEX(_xlfn.TEXTSPLIT(K4107,"-"),1,1)</f>
        <v>1</v>
      </c>
      <c r="Y4107">
        <f>INDEX(months!B:B,MATCH(Sheet1!W4107,months!A:A,0))</f>
        <v>8</v>
      </c>
      <c r="Z4107">
        <f t="shared" si="454"/>
        <v>43313</v>
      </c>
    </row>
    <row r="4108" spans="1:26" x14ac:dyDescent="0.2">
      <c r="A4108" t="s">
        <v>793</v>
      </c>
      <c r="B4108" t="s">
        <v>787</v>
      </c>
      <c r="C4108">
        <v>4.4000000000000004</v>
      </c>
      <c r="D4108">
        <v>1429038</v>
      </c>
      <c r="E4108" t="s">
        <v>46</v>
      </c>
      <c r="F4108" t="s">
        <v>448</v>
      </c>
      <c r="G4108" t="s">
        <v>23</v>
      </c>
      <c r="H4108" t="s">
        <v>24</v>
      </c>
      <c r="I4108" t="s">
        <v>25</v>
      </c>
      <c r="J4108" t="s">
        <v>788</v>
      </c>
      <c r="K4108" t="s">
        <v>357</v>
      </c>
      <c r="L4108" t="s">
        <v>794</v>
      </c>
      <c r="M4108" t="s">
        <v>60</v>
      </c>
      <c r="N4108">
        <f t="shared" si="448"/>
        <v>0</v>
      </c>
      <c r="O4108" t="str">
        <f t="shared" si="449"/>
        <v>No</v>
      </c>
      <c r="P4108">
        <f t="shared" si="450"/>
        <v>0</v>
      </c>
      <c r="Q4108">
        <f t="shared" si="451"/>
        <v>4813937689</v>
      </c>
      <c r="R4108">
        <f t="shared" si="452"/>
        <v>4.1933383153624479</v>
      </c>
      <c r="S4108" t="str">
        <f t="shared" si="453"/>
        <v>Acceptable</v>
      </c>
      <c r="T4108">
        <f>ROUNDUP(C4108,0)</f>
        <v>5</v>
      </c>
      <c r="U4108">
        <f>ROUNDDOWN(C4108,0)</f>
        <v>4</v>
      </c>
      <c r="V4108">
        <f>RIGHT(K4108,2)+2000</f>
        <v>2018</v>
      </c>
      <c r="W4108" t="str">
        <f>INDEX(_xlfn.TEXTSPLIT(K4108,"-"),1,2)</f>
        <v>Jul</v>
      </c>
      <c r="X4108" t="str">
        <f>INDEX(_xlfn.TEXTSPLIT(K4108,"-"),1,1)</f>
        <v>25</v>
      </c>
      <c r="Y4108">
        <f>INDEX(months!B:B,MATCH(Sheet1!W4108,months!A:A,0))</f>
        <v>7</v>
      </c>
      <c r="Z4108">
        <f t="shared" si="454"/>
        <v>43306</v>
      </c>
    </row>
    <row r="4109" spans="1:26" x14ac:dyDescent="0.2">
      <c r="A4109" t="s">
        <v>5779</v>
      </c>
      <c r="B4109" t="s">
        <v>4612</v>
      </c>
      <c r="C4109">
        <v>4.5999999999999996</v>
      </c>
      <c r="D4109">
        <v>894435</v>
      </c>
      <c r="E4109" t="s">
        <v>74</v>
      </c>
      <c r="F4109" t="s">
        <v>43</v>
      </c>
      <c r="G4109" t="s">
        <v>23</v>
      </c>
      <c r="H4109" t="s">
        <v>24</v>
      </c>
      <c r="I4109" t="s">
        <v>44</v>
      </c>
      <c r="J4109" t="s">
        <v>4613</v>
      </c>
      <c r="K4109" t="s">
        <v>2510</v>
      </c>
      <c r="L4109" t="s">
        <v>3013</v>
      </c>
      <c r="M4109" t="s">
        <v>86</v>
      </c>
      <c r="N4109">
        <f t="shared" si="448"/>
        <v>0</v>
      </c>
      <c r="O4109" t="str">
        <f t="shared" si="449"/>
        <v>No</v>
      </c>
      <c r="P4109">
        <f t="shared" si="450"/>
        <v>0</v>
      </c>
      <c r="Q4109">
        <f t="shared" si="451"/>
        <v>4813937689</v>
      </c>
      <c r="R4109">
        <f t="shared" si="452"/>
        <v>4.1933383153624479</v>
      </c>
      <c r="S4109" t="str">
        <f t="shared" si="453"/>
        <v>Acceptable</v>
      </c>
      <c r="T4109">
        <f>ROUNDUP(C4109,0)</f>
        <v>5</v>
      </c>
      <c r="U4109">
        <f>ROUNDDOWN(C4109,0)</f>
        <v>4</v>
      </c>
      <c r="V4109">
        <f>RIGHT(K4109,2)+2000</f>
        <v>2018</v>
      </c>
      <c r="W4109" t="str">
        <f>INDEX(_xlfn.TEXTSPLIT(K4109,"-"),1,2)</f>
        <v>Jul</v>
      </c>
      <c r="X4109" t="str">
        <f>INDEX(_xlfn.TEXTSPLIT(K4109,"-"),1,1)</f>
        <v>1</v>
      </c>
      <c r="Y4109">
        <f>INDEX(months!B:B,MATCH(Sheet1!W4109,months!A:A,0))</f>
        <v>7</v>
      </c>
      <c r="Z4109">
        <f t="shared" si="454"/>
        <v>43282</v>
      </c>
    </row>
    <row r="4110" spans="1:26" x14ac:dyDescent="0.2">
      <c r="A4110" t="s">
        <v>5780</v>
      </c>
      <c r="B4110" t="s">
        <v>4106</v>
      </c>
      <c r="C4110">
        <v>4.4000000000000004</v>
      </c>
      <c r="D4110">
        <v>1302</v>
      </c>
      <c r="E4110" t="s">
        <v>5781</v>
      </c>
      <c r="F4110" t="s">
        <v>22</v>
      </c>
      <c r="G4110" t="s">
        <v>649</v>
      </c>
      <c r="H4110" t="s">
        <v>650</v>
      </c>
      <c r="I4110" t="s">
        <v>25</v>
      </c>
      <c r="J4110" t="s">
        <v>4107</v>
      </c>
      <c r="K4110" t="s">
        <v>5782</v>
      </c>
      <c r="L4110" t="s">
        <v>4270</v>
      </c>
      <c r="M4110" t="s">
        <v>237</v>
      </c>
      <c r="N4110">
        <f t="shared" si="448"/>
        <v>0</v>
      </c>
      <c r="O4110" t="str">
        <f t="shared" si="449"/>
        <v>No</v>
      </c>
      <c r="P4110">
        <f t="shared" si="450"/>
        <v>0</v>
      </c>
      <c r="Q4110">
        <f t="shared" si="451"/>
        <v>4813937689</v>
      </c>
      <c r="R4110">
        <f t="shared" si="452"/>
        <v>4.1933383153624479</v>
      </c>
      <c r="S4110" t="str">
        <f t="shared" si="453"/>
        <v>Acceptable</v>
      </c>
      <c r="T4110">
        <f>ROUNDUP(C4110,0)</f>
        <v>5</v>
      </c>
      <c r="U4110">
        <f>ROUNDDOWN(C4110,0)</f>
        <v>4</v>
      </c>
      <c r="V4110">
        <f>RIGHT(K4110,2)+2000</f>
        <v>2015</v>
      </c>
      <c r="W4110" t="str">
        <f>INDEX(_xlfn.TEXTSPLIT(K4110,"-"),1,2)</f>
        <v>Aug</v>
      </c>
      <c r="X4110" t="str">
        <f>INDEX(_xlfn.TEXTSPLIT(K4110,"-"),1,1)</f>
        <v>5</v>
      </c>
      <c r="Y4110">
        <f>INDEX(months!B:B,MATCH(Sheet1!W4110,months!A:A,0))</f>
        <v>8</v>
      </c>
      <c r="Z4110">
        <f t="shared" si="454"/>
        <v>42221</v>
      </c>
    </row>
    <row r="4111" spans="1:26" x14ac:dyDescent="0.2">
      <c r="A4111" t="s">
        <v>5783</v>
      </c>
      <c r="B4111" t="s">
        <v>3070</v>
      </c>
      <c r="C4111">
        <v>4.3</v>
      </c>
      <c r="D4111">
        <v>4551</v>
      </c>
      <c r="E4111" t="s">
        <v>1842</v>
      </c>
      <c r="F4111" t="s">
        <v>32</v>
      </c>
      <c r="G4111" t="s">
        <v>23</v>
      </c>
      <c r="H4111" t="s">
        <v>24</v>
      </c>
      <c r="I4111" t="s">
        <v>25</v>
      </c>
      <c r="J4111" t="s">
        <v>2804</v>
      </c>
      <c r="K4111" t="s">
        <v>5784</v>
      </c>
      <c r="L4111" t="s">
        <v>59</v>
      </c>
      <c r="M4111" t="s">
        <v>60</v>
      </c>
      <c r="N4111">
        <f t="shared" si="448"/>
        <v>0</v>
      </c>
      <c r="O4111" t="str">
        <f t="shared" si="449"/>
        <v>No</v>
      </c>
      <c r="P4111">
        <f t="shared" si="450"/>
        <v>0</v>
      </c>
      <c r="Q4111">
        <f t="shared" si="451"/>
        <v>4813937689</v>
      </c>
      <c r="R4111">
        <f t="shared" si="452"/>
        <v>4.1933383153624479</v>
      </c>
      <c r="S4111" t="str">
        <f t="shared" si="453"/>
        <v>Acceptable</v>
      </c>
      <c r="T4111">
        <f>ROUNDUP(C4111,0)</f>
        <v>5</v>
      </c>
      <c r="U4111">
        <f>ROUNDDOWN(C4111,0)</f>
        <v>4</v>
      </c>
      <c r="V4111">
        <f>RIGHT(K4111,2)+2000</f>
        <v>2017</v>
      </c>
      <c r="W4111" t="str">
        <f>INDEX(_xlfn.TEXTSPLIT(K4111,"-"),1,2)</f>
        <v>Dec</v>
      </c>
      <c r="X4111" t="str">
        <f>INDEX(_xlfn.TEXTSPLIT(K4111,"-"),1,1)</f>
        <v>26</v>
      </c>
      <c r="Y4111">
        <f>INDEX(months!B:B,MATCH(Sheet1!W4111,months!A:A,0))</f>
        <v>12</v>
      </c>
      <c r="Z4111">
        <f t="shared" si="454"/>
        <v>43095</v>
      </c>
    </row>
    <row r="4112" spans="1:26" x14ac:dyDescent="0.2">
      <c r="A4112" t="s">
        <v>5785</v>
      </c>
      <c r="B4112" t="s">
        <v>4106</v>
      </c>
      <c r="C4112">
        <v>4.2</v>
      </c>
      <c r="D4112">
        <v>12726</v>
      </c>
      <c r="E4112" t="s">
        <v>186</v>
      </c>
      <c r="F4112" t="s">
        <v>65</v>
      </c>
      <c r="G4112" t="s">
        <v>23</v>
      </c>
      <c r="H4112" t="s">
        <v>24</v>
      </c>
      <c r="I4112" t="s">
        <v>25</v>
      </c>
      <c r="J4112" t="s">
        <v>4107</v>
      </c>
      <c r="K4112" t="s">
        <v>797</v>
      </c>
      <c r="L4112" t="s">
        <v>5786</v>
      </c>
      <c r="M4112" t="s">
        <v>81</v>
      </c>
      <c r="N4112">
        <f t="shared" si="448"/>
        <v>0</v>
      </c>
      <c r="O4112" t="str">
        <f t="shared" si="449"/>
        <v>No</v>
      </c>
      <c r="P4112">
        <f t="shared" si="450"/>
        <v>0</v>
      </c>
      <c r="Q4112">
        <f t="shared" si="451"/>
        <v>4813937689</v>
      </c>
      <c r="R4112">
        <f t="shared" si="452"/>
        <v>4.1933383153624479</v>
      </c>
      <c r="S4112" t="str">
        <f t="shared" si="453"/>
        <v>Acceptable</v>
      </c>
      <c r="T4112">
        <f>ROUNDUP(C4112,0)</f>
        <v>5</v>
      </c>
      <c r="U4112">
        <f>ROUNDDOWN(C4112,0)</f>
        <v>4</v>
      </c>
      <c r="V4112">
        <f>RIGHT(K4112,2)+2000</f>
        <v>2018</v>
      </c>
      <c r="W4112" t="str">
        <f>INDEX(_xlfn.TEXTSPLIT(K4112,"-"),1,2)</f>
        <v>Jul</v>
      </c>
      <c r="X4112" t="str">
        <f>INDEX(_xlfn.TEXTSPLIT(K4112,"-"),1,1)</f>
        <v>21</v>
      </c>
      <c r="Y4112">
        <f>INDEX(months!B:B,MATCH(Sheet1!W4112,months!A:A,0))</f>
        <v>7</v>
      </c>
      <c r="Z4112">
        <f t="shared" si="454"/>
        <v>43302</v>
      </c>
    </row>
    <row r="4113" spans="1:26" x14ac:dyDescent="0.2">
      <c r="A4113" t="s">
        <v>5787</v>
      </c>
      <c r="B4113" t="s">
        <v>3070</v>
      </c>
      <c r="C4113">
        <v>4.3</v>
      </c>
      <c r="D4113">
        <v>3213548</v>
      </c>
      <c r="E4113" t="s">
        <v>590</v>
      </c>
      <c r="F4113" t="s">
        <v>448</v>
      </c>
      <c r="G4113" t="s">
        <v>23</v>
      </c>
      <c r="H4113" t="s">
        <v>24</v>
      </c>
      <c r="I4113" t="s">
        <v>124</v>
      </c>
      <c r="J4113" t="s">
        <v>1537</v>
      </c>
      <c r="K4113" t="s">
        <v>357</v>
      </c>
      <c r="L4113" t="s">
        <v>5788</v>
      </c>
      <c r="M4113" t="s">
        <v>81</v>
      </c>
      <c r="N4113">
        <f t="shared" si="448"/>
        <v>0</v>
      </c>
      <c r="O4113" t="str">
        <f t="shared" si="449"/>
        <v>No</v>
      </c>
      <c r="P4113">
        <f t="shared" si="450"/>
        <v>0</v>
      </c>
      <c r="Q4113">
        <f t="shared" si="451"/>
        <v>4813937689</v>
      </c>
      <c r="R4113">
        <f t="shared" si="452"/>
        <v>4.1933383153624479</v>
      </c>
      <c r="S4113" t="str">
        <f t="shared" si="453"/>
        <v>Acceptable</v>
      </c>
      <c r="T4113">
        <f>ROUNDUP(C4113,0)</f>
        <v>5</v>
      </c>
      <c r="U4113">
        <f>ROUNDDOWN(C4113,0)</f>
        <v>4</v>
      </c>
      <c r="V4113">
        <f>RIGHT(K4113,2)+2000</f>
        <v>2018</v>
      </c>
      <c r="W4113" t="str">
        <f>INDEX(_xlfn.TEXTSPLIT(K4113,"-"),1,2)</f>
        <v>Jul</v>
      </c>
      <c r="X4113" t="str">
        <f>INDEX(_xlfn.TEXTSPLIT(K4113,"-"),1,1)</f>
        <v>25</v>
      </c>
      <c r="Y4113">
        <f>INDEX(months!B:B,MATCH(Sheet1!W4113,months!A:A,0))</f>
        <v>7</v>
      </c>
      <c r="Z4113">
        <f t="shared" si="454"/>
        <v>43306</v>
      </c>
    </row>
    <row r="4114" spans="1:26" x14ac:dyDescent="0.2">
      <c r="A4114" t="s">
        <v>5789</v>
      </c>
      <c r="B4114" t="s">
        <v>4612</v>
      </c>
      <c r="C4114">
        <v>4.3</v>
      </c>
      <c r="D4114">
        <v>3943</v>
      </c>
      <c r="E4114" t="s">
        <v>159</v>
      </c>
      <c r="F4114" t="s">
        <v>50</v>
      </c>
      <c r="G4114" t="s">
        <v>23</v>
      </c>
      <c r="H4114" t="s">
        <v>24</v>
      </c>
      <c r="I4114" t="s">
        <v>25</v>
      </c>
      <c r="J4114" t="s">
        <v>4613</v>
      </c>
      <c r="K4114" t="s">
        <v>746</v>
      </c>
      <c r="L4114" t="s">
        <v>394</v>
      </c>
      <c r="M4114" t="s">
        <v>274</v>
      </c>
      <c r="N4114">
        <f t="shared" si="448"/>
        <v>0</v>
      </c>
      <c r="O4114" t="str">
        <f t="shared" si="449"/>
        <v>No</v>
      </c>
      <c r="P4114">
        <f t="shared" si="450"/>
        <v>0</v>
      </c>
      <c r="Q4114">
        <f t="shared" si="451"/>
        <v>4813937689</v>
      </c>
      <c r="R4114">
        <f t="shared" si="452"/>
        <v>4.1933383153624479</v>
      </c>
      <c r="S4114" t="str">
        <f t="shared" si="453"/>
        <v>Acceptable</v>
      </c>
      <c r="T4114">
        <f>ROUNDUP(C4114,0)</f>
        <v>5</v>
      </c>
      <c r="U4114">
        <f>ROUNDDOWN(C4114,0)</f>
        <v>4</v>
      </c>
      <c r="V4114">
        <f>RIGHT(K4114,2)+2000</f>
        <v>2018</v>
      </c>
      <c r="W4114" t="str">
        <f>INDEX(_xlfn.TEXTSPLIT(K4114,"-"),1,2)</f>
        <v>May</v>
      </c>
      <c r="X4114" t="str">
        <f>INDEX(_xlfn.TEXTSPLIT(K4114,"-"),1,1)</f>
        <v>23</v>
      </c>
      <c r="Y4114">
        <f>INDEX(months!B:B,MATCH(Sheet1!W4114,months!A:A,0))</f>
        <v>5</v>
      </c>
      <c r="Z4114">
        <f t="shared" si="454"/>
        <v>43243</v>
      </c>
    </row>
    <row r="4115" spans="1:26" x14ac:dyDescent="0.2">
      <c r="A4115" t="s">
        <v>5790</v>
      </c>
      <c r="B4115" t="s">
        <v>4612</v>
      </c>
      <c r="C4115">
        <v>4.5999999999999996</v>
      </c>
      <c r="D4115">
        <v>57</v>
      </c>
      <c r="E4115" t="s">
        <v>481</v>
      </c>
      <c r="F4115" t="s">
        <v>101</v>
      </c>
      <c r="G4115" t="s">
        <v>23</v>
      </c>
      <c r="H4115" t="s">
        <v>24</v>
      </c>
      <c r="I4115" t="s">
        <v>25</v>
      </c>
      <c r="J4115" t="s">
        <v>4613</v>
      </c>
      <c r="K4115" t="s">
        <v>287</v>
      </c>
      <c r="L4115" t="s">
        <v>5791</v>
      </c>
      <c r="M4115" t="s">
        <v>274</v>
      </c>
      <c r="N4115">
        <f t="shared" si="448"/>
        <v>0</v>
      </c>
      <c r="O4115" t="str">
        <f t="shared" si="449"/>
        <v>No</v>
      </c>
      <c r="P4115">
        <f t="shared" si="450"/>
        <v>0</v>
      </c>
      <c r="Q4115">
        <f t="shared" si="451"/>
        <v>4813937689</v>
      </c>
      <c r="R4115">
        <f t="shared" si="452"/>
        <v>4.1933383153624479</v>
      </c>
      <c r="S4115" t="str">
        <f t="shared" si="453"/>
        <v>Acceptable</v>
      </c>
      <c r="T4115">
        <f>ROUNDUP(C4115,0)</f>
        <v>5</v>
      </c>
      <c r="U4115">
        <f>ROUNDDOWN(C4115,0)</f>
        <v>4</v>
      </c>
      <c r="V4115">
        <f>RIGHT(K4115,2)+2000</f>
        <v>2018</v>
      </c>
      <c r="W4115" t="str">
        <f>INDEX(_xlfn.TEXTSPLIT(K4115,"-"),1,2)</f>
        <v>Jul</v>
      </c>
      <c r="X4115" t="str">
        <f>INDEX(_xlfn.TEXTSPLIT(K4115,"-"),1,1)</f>
        <v>4</v>
      </c>
      <c r="Y4115">
        <f>INDEX(months!B:B,MATCH(Sheet1!W4115,months!A:A,0))</f>
        <v>7</v>
      </c>
      <c r="Z4115">
        <f t="shared" si="454"/>
        <v>43285</v>
      </c>
    </row>
    <row r="4116" spans="1:26" x14ac:dyDescent="0.2">
      <c r="A4116" t="s">
        <v>5792</v>
      </c>
      <c r="B4116" t="s">
        <v>2665</v>
      </c>
      <c r="C4116">
        <v>3.6</v>
      </c>
      <c r="D4116">
        <v>214</v>
      </c>
      <c r="E4116" t="s">
        <v>451</v>
      </c>
      <c r="F4116" t="s">
        <v>57</v>
      </c>
      <c r="G4116" t="s">
        <v>23</v>
      </c>
      <c r="H4116" t="s">
        <v>24</v>
      </c>
      <c r="I4116" t="s">
        <v>25</v>
      </c>
      <c r="J4116" t="s">
        <v>2813</v>
      </c>
      <c r="K4116" t="s">
        <v>160</v>
      </c>
      <c r="L4116" t="s">
        <v>375</v>
      </c>
      <c r="M4116" t="s">
        <v>47</v>
      </c>
      <c r="N4116">
        <f t="shared" si="448"/>
        <v>0</v>
      </c>
      <c r="O4116" t="str">
        <f t="shared" si="449"/>
        <v>No</v>
      </c>
      <c r="P4116">
        <f t="shared" si="450"/>
        <v>0</v>
      </c>
      <c r="Q4116">
        <f t="shared" si="451"/>
        <v>4813937689</v>
      </c>
      <c r="R4116">
        <f t="shared" si="452"/>
        <v>4.1933383153624479</v>
      </c>
      <c r="S4116" t="str">
        <f t="shared" si="453"/>
        <v>Acceptable</v>
      </c>
      <c r="T4116">
        <f>ROUNDUP(C4116,0)</f>
        <v>4</v>
      </c>
      <c r="U4116">
        <f>ROUNDDOWN(C4116,0)</f>
        <v>3</v>
      </c>
      <c r="V4116">
        <f>RIGHT(K4116,2)+2000</f>
        <v>2018</v>
      </c>
      <c r="W4116" t="str">
        <f>INDEX(_xlfn.TEXTSPLIT(K4116,"-"),1,2)</f>
        <v>Jul</v>
      </c>
      <c r="X4116" t="str">
        <f>INDEX(_xlfn.TEXTSPLIT(K4116,"-"),1,1)</f>
        <v>19</v>
      </c>
      <c r="Y4116">
        <f>INDEX(months!B:B,MATCH(Sheet1!W4116,months!A:A,0))</f>
        <v>7</v>
      </c>
      <c r="Z4116">
        <f t="shared" si="454"/>
        <v>43300</v>
      </c>
    </row>
    <row r="4117" spans="1:26" x14ac:dyDescent="0.2">
      <c r="A4117" t="s">
        <v>5355</v>
      </c>
      <c r="B4117" t="s">
        <v>5319</v>
      </c>
      <c r="C4117">
        <v>4.3</v>
      </c>
      <c r="D4117">
        <v>11657972</v>
      </c>
      <c r="E4117" t="s">
        <v>46</v>
      </c>
      <c r="F4117" t="s">
        <v>799</v>
      </c>
      <c r="G4117" t="s">
        <v>23</v>
      </c>
      <c r="H4117" t="s">
        <v>24</v>
      </c>
      <c r="I4117" t="s">
        <v>418</v>
      </c>
      <c r="J4117" t="s">
        <v>5320</v>
      </c>
      <c r="K4117" t="s">
        <v>115</v>
      </c>
      <c r="L4117" t="s">
        <v>46</v>
      </c>
      <c r="M4117" t="s">
        <v>46</v>
      </c>
      <c r="N4117">
        <f t="shared" si="448"/>
        <v>0</v>
      </c>
      <c r="O4117" t="str">
        <f t="shared" si="449"/>
        <v>No</v>
      </c>
      <c r="P4117">
        <f t="shared" si="450"/>
        <v>0</v>
      </c>
      <c r="Q4117">
        <f t="shared" si="451"/>
        <v>4813937689</v>
      </c>
      <c r="R4117">
        <f t="shared" si="452"/>
        <v>4.1933383153624479</v>
      </c>
      <c r="S4117" t="str">
        <f t="shared" si="453"/>
        <v>Acceptable</v>
      </c>
      <c r="T4117">
        <f>ROUNDUP(C4117,0)</f>
        <v>5</v>
      </c>
      <c r="U4117">
        <f>ROUNDDOWN(C4117,0)</f>
        <v>4</v>
      </c>
      <c r="V4117">
        <f>RIGHT(K4117,2)+2000</f>
        <v>2018</v>
      </c>
      <c r="W4117" t="str">
        <f>INDEX(_xlfn.TEXTSPLIT(K4117,"-"),1,2)</f>
        <v>Jul</v>
      </c>
      <c r="X4117" t="str">
        <f>INDEX(_xlfn.TEXTSPLIT(K4117,"-"),1,1)</f>
        <v>30</v>
      </c>
      <c r="Y4117">
        <f>INDEX(months!B:B,MATCH(Sheet1!W4117,months!A:A,0))</f>
        <v>7</v>
      </c>
      <c r="Z4117">
        <f t="shared" si="454"/>
        <v>43311</v>
      </c>
    </row>
    <row r="4118" spans="1:26" x14ac:dyDescent="0.2">
      <c r="A4118" t="s">
        <v>5793</v>
      </c>
      <c r="B4118" t="s">
        <v>4612</v>
      </c>
      <c r="C4118">
        <v>4.2</v>
      </c>
      <c r="D4118">
        <v>2588</v>
      </c>
      <c r="E4118" t="s">
        <v>1504</v>
      </c>
      <c r="F4118" t="s">
        <v>50</v>
      </c>
      <c r="G4118" t="s">
        <v>23</v>
      </c>
      <c r="H4118" t="s">
        <v>24</v>
      </c>
      <c r="I4118" t="s">
        <v>25</v>
      </c>
      <c r="J4118" t="s">
        <v>4613</v>
      </c>
      <c r="K4118" t="s">
        <v>859</v>
      </c>
      <c r="L4118" t="s">
        <v>4187</v>
      </c>
      <c r="M4118" t="s">
        <v>86</v>
      </c>
      <c r="N4118">
        <f t="shared" si="448"/>
        <v>0</v>
      </c>
      <c r="O4118" t="str">
        <f t="shared" si="449"/>
        <v>No</v>
      </c>
      <c r="P4118">
        <f t="shared" si="450"/>
        <v>0</v>
      </c>
      <c r="Q4118">
        <f t="shared" si="451"/>
        <v>4813937689</v>
      </c>
      <c r="R4118">
        <f t="shared" si="452"/>
        <v>4.1933383153624479</v>
      </c>
      <c r="S4118" t="str">
        <f t="shared" si="453"/>
        <v>Acceptable</v>
      </c>
      <c r="T4118">
        <f>ROUNDUP(C4118,0)</f>
        <v>5</v>
      </c>
      <c r="U4118">
        <f>ROUNDDOWN(C4118,0)</f>
        <v>4</v>
      </c>
      <c r="V4118">
        <f>RIGHT(K4118,2)+2000</f>
        <v>2018</v>
      </c>
      <c r="W4118" t="str">
        <f>INDEX(_xlfn.TEXTSPLIT(K4118,"-"),1,2)</f>
        <v>Jun</v>
      </c>
      <c r="X4118" t="str">
        <f>INDEX(_xlfn.TEXTSPLIT(K4118,"-"),1,1)</f>
        <v>27</v>
      </c>
      <c r="Y4118">
        <f>INDEX(months!B:B,MATCH(Sheet1!W4118,months!A:A,0))</f>
        <v>6</v>
      </c>
      <c r="Z4118">
        <f t="shared" si="454"/>
        <v>43278</v>
      </c>
    </row>
    <row r="4119" spans="1:26" x14ac:dyDescent="0.2">
      <c r="A4119" t="s">
        <v>5794</v>
      </c>
      <c r="B4119" t="s">
        <v>4950</v>
      </c>
      <c r="C4119">
        <v>4.2</v>
      </c>
      <c r="D4119">
        <v>1117</v>
      </c>
      <c r="E4119" t="s">
        <v>1087</v>
      </c>
      <c r="F4119" t="s">
        <v>57</v>
      </c>
      <c r="G4119" t="s">
        <v>23</v>
      </c>
      <c r="H4119" t="s">
        <v>24</v>
      </c>
      <c r="I4119" t="s">
        <v>25</v>
      </c>
      <c r="J4119" t="s">
        <v>4951</v>
      </c>
      <c r="K4119" t="s">
        <v>396</v>
      </c>
      <c r="L4119" t="s">
        <v>350</v>
      </c>
      <c r="M4119" t="s">
        <v>274</v>
      </c>
      <c r="N4119">
        <f t="shared" si="448"/>
        <v>0</v>
      </c>
      <c r="O4119" t="str">
        <f t="shared" si="449"/>
        <v>No</v>
      </c>
      <c r="P4119">
        <f t="shared" si="450"/>
        <v>0</v>
      </c>
      <c r="Q4119">
        <f t="shared" si="451"/>
        <v>4813937689</v>
      </c>
      <c r="R4119">
        <f t="shared" si="452"/>
        <v>4.1933383153624479</v>
      </c>
      <c r="S4119" t="str">
        <f t="shared" si="453"/>
        <v>Acceptable</v>
      </c>
      <c r="T4119">
        <f>ROUNDUP(C4119,0)</f>
        <v>5</v>
      </c>
      <c r="U4119">
        <f>ROUNDDOWN(C4119,0)</f>
        <v>4</v>
      </c>
      <c r="V4119">
        <f>RIGHT(K4119,2)+2000</f>
        <v>2017</v>
      </c>
      <c r="W4119" t="str">
        <f>INDEX(_xlfn.TEXTSPLIT(K4119,"-"),1,2)</f>
        <v>Oct</v>
      </c>
      <c r="X4119" t="str">
        <f>INDEX(_xlfn.TEXTSPLIT(K4119,"-"),1,1)</f>
        <v>18</v>
      </c>
      <c r="Y4119">
        <f>INDEX(months!B:B,MATCH(Sheet1!W4119,months!A:A,0))</f>
        <v>10</v>
      </c>
      <c r="Z4119">
        <f t="shared" si="454"/>
        <v>43026</v>
      </c>
    </row>
    <row r="4120" spans="1:26" x14ac:dyDescent="0.2">
      <c r="A4120" t="s">
        <v>5795</v>
      </c>
      <c r="B4120" t="s">
        <v>4950</v>
      </c>
      <c r="C4120">
        <v>4.4000000000000004</v>
      </c>
      <c r="D4120">
        <v>607</v>
      </c>
      <c r="E4120" t="s">
        <v>96</v>
      </c>
      <c r="F4120" t="s">
        <v>57</v>
      </c>
      <c r="G4120" t="s">
        <v>23</v>
      </c>
      <c r="H4120" t="s">
        <v>24</v>
      </c>
      <c r="I4120" t="s">
        <v>25</v>
      </c>
      <c r="J4120" t="s">
        <v>4951</v>
      </c>
      <c r="K4120" t="s">
        <v>5796</v>
      </c>
      <c r="L4120" t="s">
        <v>53</v>
      </c>
      <c r="M4120" t="s">
        <v>29</v>
      </c>
      <c r="N4120">
        <f t="shared" si="448"/>
        <v>0</v>
      </c>
      <c r="O4120" t="str">
        <f t="shared" si="449"/>
        <v>No</v>
      </c>
      <c r="P4120">
        <f t="shared" si="450"/>
        <v>0</v>
      </c>
      <c r="Q4120">
        <f t="shared" si="451"/>
        <v>4813937689</v>
      </c>
      <c r="R4120">
        <f t="shared" si="452"/>
        <v>4.1933383153624479</v>
      </c>
      <c r="S4120" t="str">
        <f t="shared" si="453"/>
        <v>Acceptable</v>
      </c>
      <c r="T4120">
        <f>ROUNDUP(C4120,0)</f>
        <v>5</v>
      </c>
      <c r="U4120">
        <f>ROUNDDOWN(C4120,0)</f>
        <v>4</v>
      </c>
      <c r="V4120">
        <f>RIGHT(K4120,2)+2000</f>
        <v>2016</v>
      </c>
      <c r="W4120" t="str">
        <f>INDEX(_xlfn.TEXTSPLIT(K4120,"-"),1,2)</f>
        <v>Jul</v>
      </c>
      <c r="X4120" t="str">
        <f>INDEX(_xlfn.TEXTSPLIT(K4120,"-"),1,1)</f>
        <v>24</v>
      </c>
      <c r="Y4120">
        <f>INDEX(months!B:B,MATCH(Sheet1!W4120,months!A:A,0))</f>
        <v>7</v>
      </c>
      <c r="Z4120">
        <f t="shared" si="454"/>
        <v>42575</v>
      </c>
    </row>
    <row r="4121" spans="1:26" x14ac:dyDescent="0.2">
      <c r="A4121" t="s">
        <v>5797</v>
      </c>
      <c r="B4121" t="s">
        <v>4612</v>
      </c>
      <c r="C4121">
        <v>4.3</v>
      </c>
      <c r="D4121">
        <v>9433</v>
      </c>
      <c r="E4121" t="s">
        <v>1242</v>
      </c>
      <c r="F4121" t="s">
        <v>32</v>
      </c>
      <c r="G4121" t="s">
        <v>23</v>
      </c>
      <c r="H4121" t="s">
        <v>24</v>
      </c>
      <c r="I4121" t="s">
        <v>25</v>
      </c>
      <c r="J4121" t="s">
        <v>4613</v>
      </c>
      <c r="K4121" t="s">
        <v>115</v>
      </c>
      <c r="L4121" t="s">
        <v>5798</v>
      </c>
      <c r="M4121" t="s">
        <v>274</v>
      </c>
      <c r="N4121">
        <f t="shared" si="448"/>
        <v>0</v>
      </c>
      <c r="O4121" t="str">
        <f t="shared" si="449"/>
        <v>No</v>
      </c>
      <c r="P4121">
        <f t="shared" si="450"/>
        <v>0</v>
      </c>
      <c r="Q4121">
        <f t="shared" si="451"/>
        <v>4813937689</v>
      </c>
      <c r="R4121">
        <f t="shared" si="452"/>
        <v>4.1933383153624479</v>
      </c>
      <c r="S4121" t="str">
        <f t="shared" si="453"/>
        <v>Acceptable</v>
      </c>
      <c r="T4121">
        <f>ROUNDUP(C4121,0)</f>
        <v>5</v>
      </c>
      <c r="U4121">
        <f>ROUNDDOWN(C4121,0)</f>
        <v>4</v>
      </c>
      <c r="V4121">
        <f>RIGHT(K4121,2)+2000</f>
        <v>2018</v>
      </c>
      <c r="W4121" t="str">
        <f>INDEX(_xlfn.TEXTSPLIT(K4121,"-"),1,2)</f>
        <v>Jul</v>
      </c>
      <c r="X4121" t="str">
        <f>INDEX(_xlfn.TEXTSPLIT(K4121,"-"),1,1)</f>
        <v>30</v>
      </c>
      <c r="Y4121">
        <f>INDEX(months!B:B,MATCH(Sheet1!W4121,months!A:A,0))</f>
        <v>7</v>
      </c>
      <c r="Z4121">
        <f t="shared" si="454"/>
        <v>43311</v>
      </c>
    </row>
    <row r="4122" spans="1:26" x14ac:dyDescent="0.2">
      <c r="A4122" t="s">
        <v>5799</v>
      </c>
      <c r="B4122" t="s">
        <v>211</v>
      </c>
      <c r="C4122">
        <v>4.9000000000000004</v>
      </c>
      <c r="D4122">
        <v>73</v>
      </c>
      <c r="E4122" t="s">
        <v>132</v>
      </c>
      <c r="F4122" t="s">
        <v>775</v>
      </c>
      <c r="G4122" t="s">
        <v>23</v>
      </c>
      <c r="H4122" t="s">
        <v>24</v>
      </c>
      <c r="I4122" t="s">
        <v>25</v>
      </c>
      <c r="J4122" t="s">
        <v>212</v>
      </c>
      <c r="K4122" t="s">
        <v>364</v>
      </c>
      <c r="L4122" t="s">
        <v>5800</v>
      </c>
      <c r="M4122" t="s">
        <v>1502</v>
      </c>
      <c r="N4122">
        <f t="shared" si="448"/>
        <v>0</v>
      </c>
      <c r="O4122" t="str">
        <f t="shared" si="449"/>
        <v>No</v>
      </c>
      <c r="P4122">
        <f t="shared" si="450"/>
        <v>0</v>
      </c>
      <c r="Q4122">
        <f t="shared" si="451"/>
        <v>4813937689</v>
      </c>
      <c r="R4122">
        <f t="shared" si="452"/>
        <v>4.1933383153624479</v>
      </c>
      <c r="S4122" t="str">
        <f t="shared" si="453"/>
        <v>Acceptable</v>
      </c>
      <c r="T4122">
        <f>ROUNDUP(C4122,0)</f>
        <v>5</v>
      </c>
      <c r="U4122">
        <f>ROUNDDOWN(C4122,0)</f>
        <v>4</v>
      </c>
      <c r="V4122">
        <f>RIGHT(K4122,2)+2000</f>
        <v>2018</v>
      </c>
      <c r="W4122" t="str">
        <f>INDEX(_xlfn.TEXTSPLIT(K4122,"-"),1,2)</f>
        <v>Jun</v>
      </c>
      <c r="X4122" t="str">
        <f>INDEX(_xlfn.TEXTSPLIT(K4122,"-"),1,1)</f>
        <v>5</v>
      </c>
      <c r="Y4122">
        <f>INDEX(months!B:B,MATCH(Sheet1!W4122,months!A:A,0))</f>
        <v>6</v>
      </c>
      <c r="Z4122">
        <f t="shared" si="454"/>
        <v>43256</v>
      </c>
    </row>
    <row r="4123" spans="1:26" x14ac:dyDescent="0.2">
      <c r="A4123" t="s">
        <v>5801</v>
      </c>
      <c r="B4123" t="s">
        <v>4612</v>
      </c>
      <c r="C4123">
        <v>4.5</v>
      </c>
      <c r="D4123">
        <v>1250</v>
      </c>
      <c r="E4123" t="s">
        <v>5802</v>
      </c>
      <c r="F4123" t="s">
        <v>57</v>
      </c>
      <c r="G4123" t="s">
        <v>23</v>
      </c>
      <c r="H4123" t="s">
        <v>24</v>
      </c>
      <c r="I4123" t="s">
        <v>25</v>
      </c>
      <c r="J4123" t="s">
        <v>4613</v>
      </c>
      <c r="K4123" t="s">
        <v>2695</v>
      </c>
      <c r="L4123" t="s">
        <v>236</v>
      </c>
      <c r="M4123" t="s">
        <v>29</v>
      </c>
      <c r="N4123">
        <f t="shared" si="448"/>
        <v>0</v>
      </c>
      <c r="O4123" t="str">
        <f t="shared" si="449"/>
        <v>No</v>
      </c>
      <c r="P4123">
        <f t="shared" si="450"/>
        <v>0</v>
      </c>
      <c r="Q4123">
        <f t="shared" si="451"/>
        <v>4813937689</v>
      </c>
      <c r="R4123">
        <f t="shared" si="452"/>
        <v>4.1933383153624479</v>
      </c>
      <c r="S4123" t="str">
        <f t="shared" si="453"/>
        <v>Acceptable</v>
      </c>
      <c r="T4123">
        <f>ROUNDUP(C4123,0)</f>
        <v>5</v>
      </c>
      <c r="U4123">
        <f>ROUNDDOWN(C4123,0)</f>
        <v>4</v>
      </c>
      <c r="V4123">
        <f>RIGHT(K4123,2)+2000</f>
        <v>2018</v>
      </c>
      <c r="W4123" t="str">
        <f>INDEX(_xlfn.TEXTSPLIT(K4123,"-"),1,2)</f>
        <v>Mar</v>
      </c>
      <c r="X4123" t="str">
        <f>INDEX(_xlfn.TEXTSPLIT(K4123,"-"),1,1)</f>
        <v>6</v>
      </c>
      <c r="Y4123">
        <f>INDEX(months!B:B,MATCH(Sheet1!W4123,months!A:A,0))</f>
        <v>3</v>
      </c>
      <c r="Z4123">
        <f t="shared" si="454"/>
        <v>43165</v>
      </c>
    </row>
    <row r="4124" spans="1:26" x14ac:dyDescent="0.2">
      <c r="A4124" t="s">
        <v>896</v>
      </c>
      <c r="B4124" t="s">
        <v>787</v>
      </c>
      <c r="C4124">
        <v>4.2</v>
      </c>
      <c r="D4124">
        <v>10790092</v>
      </c>
      <c r="E4124" t="s">
        <v>46</v>
      </c>
      <c r="F4124" t="s">
        <v>799</v>
      </c>
      <c r="G4124" t="s">
        <v>23</v>
      </c>
      <c r="H4124" t="s">
        <v>24</v>
      </c>
      <c r="I4124" t="s">
        <v>25</v>
      </c>
      <c r="J4124" t="s">
        <v>788</v>
      </c>
      <c r="K4124" t="s">
        <v>216</v>
      </c>
      <c r="L4124" t="s">
        <v>46</v>
      </c>
      <c r="M4124" t="s">
        <v>46</v>
      </c>
      <c r="N4124">
        <f t="shared" si="448"/>
        <v>0</v>
      </c>
      <c r="O4124" t="str">
        <f t="shared" si="449"/>
        <v>No</v>
      </c>
      <c r="P4124">
        <f t="shared" si="450"/>
        <v>0</v>
      </c>
      <c r="Q4124">
        <f t="shared" si="451"/>
        <v>4813937689</v>
      </c>
      <c r="R4124">
        <f t="shared" si="452"/>
        <v>4.1933383153624479</v>
      </c>
      <c r="S4124" t="str">
        <f t="shared" si="453"/>
        <v>Acceptable</v>
      </c>
      <c r="T4124">
        <f>ROUNDUP(C4124,0)</f>
        <v>5</v>
      </c>
      <c r="U4124">
        <f>ROUNDDOWN(C4124,0)</f>
        <v>4</v>
      </c>
      <c r="V4124">
        <f>RIGHT(K4124,2)+2000</f>
        <v>2018</v>
      </c>
      <c r="W4124" t="str">
        <f>INDEX(_xlfn.TEXTSPLIT(K4124,"-"),1,2)</f>
        <v>Jul</v>
      </c>
      <c r="X4124" t="str">
        <f>INDEX(_xlfn.TEXTSPLIT(K4124,"-"),1,1)</f>
        <v>26</v>
      </c>
      <c r="Y4124">
        <f>INDEX(months!B:B,MATCH(Sheet1!W4124,months!A:A,0))</f>
        <v>7</v>
      </c>
      <c r="Z4124">
        <f t="shared" si="454"/>
        <v>43307</v>
      </c>
    </row>
    <row r="4125" spans="1:26" x14ac:dyDescent="0.2">
      <c r="A4125" t="s">
        <v>806</v>
      </c>
      <c r="B4125" t="s">
        <v>787</v>
      </c>
      <c r="C4125">
        <v>4.3</v>
      </c>
      <c r="D4125">
        <v>659395</v>
      </c>
      <c r="E4125" t="s">
        <v>159</v>
      </c>
      <c r="F4125" t="s">
        <v>448</v>
      </c>
      <c r="G4125" t="s">
        <v>23</v>
      </c>
      <c r="H4125" t="s">
        <v>24</v>
      </c>
      <c r="I4125" t="s">
        <v>25</v>
      </c>
      <c r="J4125" t="s">
        <v>788</v>
      </c>
      <c r="K4125" t="s">
        <v>416</v>
      </c>
      <c r="L4125" t="s">
        <v>807</v>
      </c>
      <c r="M4125" t="s">
        <v>86</v>
      </c>
      <c r="N4125">
        <f t="shared" si="448"/>
        <v>0</v>
      </c>
      <c r="O4125" t="str">
        <f t="shared" si="449"/>
        <v>No</v>
      </c>
      <c r="P4125">
        <f t="shared" si="450"/>
        <v>0</v>
      </c>
      <c r="Q4125">
        <f t="shared" si="451"/>
        <v>4813937689</v>
      </c>
      <c r="R4125">
        <f t="shared" si="452"/>
        <v>4.1933383153624479</v>
      </c>
      <c r="S4125" t="str">
        <f t="shared" si="453"/>
        <v>Acceptable</v>
      </c>
      <c r="T4125">
        <f>ROUNDUP(C4125,0)</f>
        <v>5</v>
      </c>
      <c r="U4125">
        <f>ROUNDDOWN(C4125,0)</f>
        <v>4</v>
      </c>
      <c r="V4125">
        <f>RIGHT(K4125,2)+2000</f>
        <v>2018</v>
      </c>
      <c r="W4125" t="str">
        <f>INDEX(_xlfn.TEXTSPLIT(K4125,"-"),1,2)</f>
        <v>Jun</v>
      </c>
      <c r="X4125" t="str">
        <f>INDEX(_xlfn.TEXTSPLIT(K4125,"-"),1,1)</f>
        <v>7</v>
      </c>
      <c r="Y4125">
        <f>INDEX(months!B:B,MATCH(Sheet1!W4125,months!A:A,0))</f>
        <v>6</v>
      </c>
      <c r="Z4125">
        <f t="shared" si="454"/>
        <v>43258</v>
      </c>
    </row>
    <row r="4126" spans="1:26" x14ac:dyDescent="0.2">
      <c r="A4126" t="s">
        <v>5803</v>
      </c>
      <c r="B4126" t="s">
        <v>4612</v>
      </c>
      <c r="C4126">
        <v>4.2</v>
      </c>
      <c r="D4126">
        <v>13096</v>
      </c>
      <c r="E4126" t="s">
        <v>152</v>
      </c>
      <c r="F4126" t="s">
        <v>32</v>
      </c>
      <c r="G4126" t="s">
        <v>23</v>
      </c>
      <c r="H4126" t="s">
        <v>24</v>
      </c>
      <c r="I4126" t="s">
        <v>25</v>
      </c>
      <c r="J4126" t="s">
        <v>4613</v>
      </c>
      <c r="K4126" t="s">
        <v>115</v>
      </c>
      <c r="L4126" t="s">
        <v>5798</v>
      </c>
      <c r="M4126" t="s">
        <v>274</v>
      </c>
      <c r="N4126">
        <f t="shared" si="448"/>
        <v>0</v>
      </c>
      <c r="O4126" t="str">
        <f t="shared" si="449"/>
        <v>No</v>
      </c>
      <c r="P4126">
        <f t="shared" si="450"/>
        <v>0</v>
      </c>
      <c r="Q4126">
        <f t="shared" si="451"/>
        <v>4813937689</v>
      </c>
      <c r="R4126">
        <f t="shared" si="452"/>
        <v>4.1933383153624479</v>
      </c>
      <c r="S4126" t="str">
        <f t="shared" si="453"/>
        <v>Acceptable</v>
      </c>
      <c r="T4126">
        <f>ROUNDUP(C4126,0)</f>
        <v>5</v>
      </c>
      <c r="U4126">
        <f>ROUNDDOWN(C4126,0)</f>
        <v>4</v>
      </c>
      <c r="V4126">
        <f>RIGHT(K4126,2)+2000</f>
        <v>2018</v>
      </c>
      <c r="W4126" t="str">
        <f>INDEX(_xlfn.TEXTSPLIT(K4126,"-"),1,2)</f>
        <v>Jul</v>
      </c>
      <c r="X4126" t="str">
        <f>INDEX(_xlfn.TEXTSPLIT(K4126,"-"),1,1)</f>
        <v>30</v>
      </c>
      <c r="Y4126">
        <f>INDEX(months!B:B,MATCH(Sheet1!W4126,months!A:A,0))</f>
        <v>7</v>
      </c>
      <c r="Z4126">
        <f t="shared" si="454"/>
        <v>43311</v>
      </c>
    </row>
    <row r="4127" spans="1:26" x14ac:dyDescent="0.2">
      <c r="A4127" t="s">
        <v>5804</v>
      </c>
      <c r="B4127" t="s">
        <v>2518</v>
      </c>
      <c r="C4127">
        <v>3.8</v>
      </c>
      <c r="D4127">
        <v>38</v>
      </c>
      <c r="E4127" t="s">
        <v>1213</v>
      </c>
      <c r="F4127" t="s">
        <v>101</v>
      </c>
      <c r="G4127" t="s">
        <v>23</v>
      </c>
      <c r="H4127" t="s">
        <v>24</v>
      </c>
      <c r="I4127" t="s">
        <v>25</v>
      </c>
      <c r="J4127" t="s">
        <v>2519</v>
      </c>
      <c r="K4127" t="s">
        <v>2682</v>
      </c>
      <c r="L4127" t="s">
        <v>4388</v>
      </c>
      <c r="M4127" t="s">
        <v>86</v>
      </c>
      <c r="N4127">
        <f t="shared" si="448"/>
        <v>0</v>
      </c>
      <c r="O4127" t="str">
        <f t="shared" si="449"/>
        <v>No</v>
      </c>
      <c r="P4127">
        <f t="shared" si="450"/>
        <v>0</v>
      </c>
      <c r="Q4127">
        <f t="shared" si="451"/>
        <v>4813937689</v>
      </c>
      <c r="R4127">
        <f t="shared" si="452"/>
        <v>4.1933383153624479</v>
      </c>
      <c r="S4127" t="str">
        <f t="shared" si="453"/>
        <v>Acceptable</v>
      </c>
      <c r="T4127">
        <f>ROUNDUP(C4127,0)</f>
        <v>4</v>
      </c>
      <c r="U4127">
        <f>ROUNDDOWN(C4127,0)</f>
        <v>3</v>
      </c>
      <c r="V4127">
        <f>RIGHT(K4127,2)+2000</f>
        <v>2018</v>
      </c>
      <c r="W4127" t="str">
        <f>INDEX(_xlfn.TEXTSPLIT(K4127,"-"),1,2)</f>
        <v>Apr</v>
      </c>
      <c r="X4127" t="str">
        <f>INDEX(_xlfn.TEXTSPLIT(K4127,"-"),1,1)</f>
        <v>17</v>
      </c>
      <c r="Y4127">
        <f>INDEX(months!B:B,MATCH(Sheet1!W4127,months!A:A,0))</f>
        <v>4</v>
      </c>
      <c r="Z4127">
        <f t="shared" si="454"/>
        <v>43207</v>
      </c>
    </row>
    <row r="4128" spans="1:26" x14ac:dyDescent="0.2">
      <c r="A4128" t="s">
        <v>5805</v>
      </c>
      <c r="B4128" t="s">
        <v>3070</v>
      </c>
      <c r="C4128">
        <v>4.2</v>
      </c>
      <c r="D4128">
        <v>1671658</v>
      </c>
      <c r="E4128" t="s">
        <v>46</v>
      </c>
      <c r="F4128" t="s">
        <v>43</v>
      </c>
      <c r="G4128" t="s">
        <v>23</v>
      </c>
      <c r="H4128" t="s">
        <v>24</v>
      </c>
      <c r="I4128" t="s">
        <v>44</v>
      </c>
      <c r="J4128" t="s">
        <v>2673</v>
      </c>
      <c r="K4128" t="s">
        <v>125</v>
      </c>
      <c r="L4128" t="s">
        <v>46</v>
      </c>
      <c r="M4128" t="s">
        <v>46</v>
      </c>
      <c r="N4128">
        <f t="shared" si="448"/>
        <v>0</v>
      </c>
      <c r="O4128" t="str">
        <f t="shared" si="449"/>
        <v>No</v>
      </c>
      <c r="P4128">
        <f t="shared" si="450"/>
        <v>0</v>
      </c>
      <c r="Q4128">
        <f t="shared" si="451"/>
        <v>4813937689</v>
      </c>
      <c r="R4128">
        <f t="shared" si="452"/>
        <v>4.1933383153624479</v>
      </c>
      <c r="S4128" t="str">
        <f t="shared" si="453"/>
        <v>Acceptable</v>
      </c>
      <c r="T4128">
        <f>ROUNDUP(C4128,0)</f>
        <v>5</v>
      </c>
      <c r="U4128">
        <f>ROUNDDOWN(C4128,0)</f>
        <v>4</v>
      </c>
      <c r="V4128">
        <f>RIGHT(K4128,2)+2000</f>
        <v>2018</v>
      </c>
      <c r="W4128" t="str">
        <f>INDEX(_xlfn.TEXTSPLIT(K4128,"-"),1,2)</f>
        <v>Jul</v>
      </c>
      <c r="X4128" t="str">
        <f>INDEX(_xlfn.TEXTSPLIT(K4128,"-"),1,1)</f>
        <v>12</v>
      </c>
      <c r="Y4128">
        <f>INDEX(months!B:B,MATCH(Sheet1!W4128,months!A:A,0))</f>
        <v>7</v>
      </c>
      <c r="Z4128">
        <f t="shared" si="454"/>
        <v>43293</v>
      </c>
    </row>
    <row r="4129" spans="1:26" x14ac:dyDescent="0.2">
      <c r="A4129" t="s">
        <v>5806</v>
      </c>
      <c r="B4129" t="s">
        <v>3070</v>
      </c>
      <c r="C4129">
        <v>1</v>
      </c>
      <c r="D4129">
        <v>1</v>
      </c>
      <c r="E4129" t="s">
        <v>271</v>
      </c>
      <c r="F4129" t="s">
        <v>1230</v>
      </c>
      <c r="G4129" t="s">
        <v>649</v>
      </c>
      <c r="H4129" t="s">
        <v>1011</v>
      </c>
      <c r="I4129" t="s">
        <v>25</v>
      </c>
      <c r="J4129" t="s">
        <v>1303</v>
      </c>
      <c r="K4129" t="s">
        <v>5807</v>
      </c>
      <c r="L4129" t="s">
        <v>59</v>
      </c>
      <c r="M4129" t="s">
        <v>177</v>
      </c>
      <c r="N4129">
        <f t="shared" si="448"/>
        <v>0</v>
      </c>
      <c r="O4129" t="str">
        <f t="shared" si="449"/>
        <v>No</v>
      </c>
      <c r="P4129">
        <f t="shared" si="450"/>
        <v>0</v>
      </c>
      <c r="Q4129">
        <f t="shared" si="451"/>
        <v>4813937689</v>
      </c>
      <c r="R4129">
        <f t="shared" si="452"/>
        <v>4.1933383153624479</v>
      </c>
      <c r="S4129" t="str">
        <f t="shared" si="453"/>
        <v>Acceptable</v>
      </c>
      <c r="T4129">
        <f>ROUNDUP(C4129,0)</f>
        <v>1</v>
      </c>
      <c r="U4129">
        <f>ROUNDDOWN(C4129,0)</f>
        <v>1</v>
      </c>
      <c r="V4129">
        <f>RIGHT(K4129,2)+2000</f>
        <v>2016</v>
      </c>
      <c r="W4129" t="str">
        <f>INDEX(_xlfn.TEXTSPLIT(K4129,"-"),1,2)</f>
        <v>Oct</v>
      </c>
      <c r="X4129" t="str">
        <f>INDEX(_xlfn.TEXTSPLIT(K4129,"-"),1,1)</f>
        <v>7</v>
      </c>
      <c r="Y4129">
        <f>INDEX(months!B:B,MATCH(Sheet1!W4129,months!A:A,0))</f>
        <v>10</v>
      </c>
      <c r="Z4129">
        <f t="shared" si="454"/>
        <v>42650</v>
      </c>
    </row>
    <row r="4130" spans="1:26" x14ac:dyDescent="0.2">
      <c r="A4130" t="s">
        <v>5808</v>
      </c>
      <c r="B4130" t="s">
        <v>5191</v>
      </c>
      <c r="C4130">
        <v>4.4000000000000004</v>
      </c>
      <c r="D4130">
        <v>6495</v>
      </c>
      <c r="E4130" t="s">
        <v>763</v>
      </c>
      <c r="F4130" t="s">
        <v>50</v>
      </c>
      <c r="G4130" t="s">
        <v>23</v>
      </c>
      <c r="H4130" t="s">
        <v>24</v>
      </c>
      <c r="I4130" t="s">
        <v>44</v>
      </c>
      <c r="J4130" t="s">
        <v>5192</v>
      </c>
      <c r="K4130" t="s">
        <v>125</v>
      </c>
      <c r="L4130" t="s">
        <v>4104</v>
      </c>
      <c r="M4130" t="s">
        <v>54</v>
      </c>
      <c r="N4130">
        <f t="shared" si="448"/>
        <v>0</v>
      </c>
      <c r="O4130" t="str">
        <f t="shared" si="449"/>
        <v>No</v>
      </c>
      <c r="P4130">
        <f t="shared" si="450"/>
        <v>0</v>
      </c>
      <c r="Q4130">
        <f t="shared" si="451"/>
        <v>4813937689</v>
      </c>
      <c r="R4130">
        <f t="shared" si="452"/>
        <v>4.1933383153624479</v>
      </c>
      <c r="S4130" t="str">
        <f t="shared" si="453"/>
        <v>Acceptable</v>
      </c>
      <c r="T4130">
        <f>ROUNDUP(C4130,0)</f>
        <v>5</v>
      </c>
      <c r="U4130">
        <f>ROUNDDOWN(C4130,0)</f>
        <v>4</v>
      </c>
      <c r="V4130">
        <f>RIGHT(K4130,2)+2000</f>
        <v>2018</v>
      </c>
      <c r="W4130" t="str">
        <f>INDEX(_xlfn.TEXTSPLIT(K4130,"-"),1,2)</f>
        <v>Jul</v>
      </c>
      <c r="X4130" t="str">
        <f>INDEX(_xlfn.TEXTSPLIT(K4130,"-"),1,1)</f>
        <v>12</v>
      </c>
      <c r="Y4130">
        <f>INDEX(months!B:B,MATCH(Sheet1!W4130,months!A:A,0))</f>
        <v>7</v>
      </c>
      <c r="Z4130">
        <f t="shared" si="454"/>
        <v>43293</v>
      </c>
    </row>
    <row r="4131" spans="1:26" x14ac:dyDescent="0.2">
      <c r="A4131" t="s">
        <v>5809</v>
      </c>
      <c r="B4131" t="s">
        <v>1790</v>
      </c>
      <c r="C4131">
        <v>4</v>
      </c>
      <c r="D4131">
        <v>43</v>
      </c>
      <c r="E4131" t="s">
        <v>481</v>
      </c>
      <c r="F4131" t="s">
        <v>101</v>
      </c>
      <c r="G4131" t="s">
        <v>23</v>
      </c>
      <c r="H4131" t="s">
        <v>24</v>
      </c>
      <c r="I4131" t="s">
        <v>25</v>
      </c>
      <c r="J4131" t="s">
        <v>1791</v>
      </c>
      <c r="K4131" t="s">
        <v>2436</v>
      </c>
      <c r="L4131" t="s">
        <v>1276</v>
      </c>
      <c r="M4131" t="s">
        <v>86</v>
      </c>
      <c r="N4131">
        <f t="shared" si="448"/>
        <v>0</v>
      </c>
      <c r="O4131" t="str">
        <f t="shared" si="449"/>
        <v>No</v>
      </c>
      <c r="P4131">
        <f t="shared" si="450"/>
        <v>0</v>
      </c>
      <c r="Q4131">
        <f t="shared" si="451"/>
        <v>4813937689</v>
      </c>
      <c r="R4131">
        <f t="shared" si="452"/>
        <v>4.1933383153624479</v>
      </c>
      <c r="S4131" t="str">
        <f t="shared" si="453"/>
        <v>Acceptable</v>
      </c>
      <c r="T4131">
        <f>ROUNDUP(C4131,0)</f>
        <v>4</v>
      </c>
      <c r="U4131">
        <f>ROUNDDOWN(C4131,0)</f>
        <v>4</v>
      </c>
      <c r="V4131">
        <f>RIGHT(K4131,2)+2000</f>
        <v>2018</v>
      </c>
      <c r="W4131" t="str">
        <f>INDEX(_xlfn.TEXTSPLIT(K4131,"-"),1,2)</f>
        <v>Feb</v>
      </c>
      <c r="X4131" t="str">
        <f>INDEX(_xlfn.TEXTSPLIT(K4131,"-"),1,1)</f>
        <v>20</v>
      </c>
      <c r="Y4131">
        <f>INDEX(months!B:B,MATCH(Sheet1!W4131,months!A:A,0))</f>
        <v>2</v>
      </c>
      <c r="Z4131">
        <f t="shared" si="454"/>
        <v>43151</v>
      </c>
    </row>
    <row r="4132" spans="1:26" x14ac:dyDescent="0.2">
      <c r="A4132" t="s">
        <v>5810</v>
      </c>
      <c r="B4132" t="s">
        <v>4612</v>
      </c>
      <c r="D4132">
        <v>6</v>
      </c>
      <c r="E4132" t="s">
        <v>451</v>
      </c>
      <c r="F4132" t="s">
        <v>1199</v>
      </c>
      <c r="G4132" t="s">
        <v>23</v>
      </c>
      <c r="H4132" t="s">
        <v>24</v>
      </c>
      <c r="I4132" t="s">
        <v>25</v>
      </c>
      <c r="J4132" t="s">
        <v>4613</v>
      </c>
      <c r="K4132" t="s">
        <v>348</v>
      </c>
      <c r="L4132" t="s">
        <v>1283</v>
      </c>
      <c r="M4132" t="s">
        <v>86</v>
      </c>
      <c r="N4132">
        <f t="shared" si="448"/>
        <v>0</v>
      </c>
      <c r="O4132" t="str">
        <f t="shared" si="449"/>
        <v>No</v>
      </c>
      <c r="P4132">
        <f t="shared" si="450"/>
        <v>0</v>
      </c>
      <c r="Q4132">
        <f t="shared" si="451"/>
        <v>4813937689</v>
      </c>
      <c r="R4132">
        <f t="shared" si="452"/>
        <v>4.1933383153624479</v>
      </c>
      <c r="S4132" t="str">
        <f t="shared" si="453"/>
        <v>Acceptable</v>
      </c>
      <c r="T4132">
        <f>ROUNDUP(C4132,0)</f>
        <v>0</v>
      </c>
      <c r="U4132">
        <f>ROUNDDOWN(C4132,0)</f>
        <v>0</v>
      </c>
      <c r="V4132">
        <f>RIGHT(K4132,2)+2000</f>
        <v>2018</v>
      </c>
      <c r="W4132" t="str">
        <f>INDEX(_xlfn.TEXTSPLIT(K4132,"-"),1,2)</f>
        <v>May</v>
      </c>
      <c r="X4132" t="str">
        <f>INDEX(_xlfn.TEXTSPLIT(K4132,"-"),1,1)</f>
        <v>15</v>
      </c>
      <c r="Y4132">
        <f>INDEX(months!B:B,MATCH(Sheet1!W4132,months!A:A,0))</f>
        <v>5</v>
      </c>
      <c r="Z4132">
        <f t="shared" si="454"/>
        <v>43235</v>
      </c>
    </row>
    <row r="4133" spans="1:26" x14ac:dyDescent="0.2">
      <c r="A4133" t="s">
        <v>5811</v>
      </c>
      <c r="B4133" t="s">
        <v>3070</v>
      </c>
      <c r="C4133">
        <v>4.4000000000000004</v>
      </c>
      <c r="D4133">
        <v>20368</v>
      </c>
      <c r="E4133" t="s">
        <v>114</v>
      </c>
      <c r="F4133" t="s">
        <v>32</v>
      </c>
      <c r="G4133" t="s">
        <v>23</v>
      </c>
      <c r="H4133" t="s">
        <v>24</v>
      </c>
      <c r="I4133" t="s">
        <v>44</v>
      </c>
      <c r="J4133" t="s">
        <v>2868</v>
      </c>
      <c r="K4133" t="s">
        <v>5812</v>
      </c>
      <c r="L4133" t="s">
        <v>5813</v>
      </c>
      <c r="M4133" t="s">
        <v>60</v>
      </c>
      <c r="N4133">
        <f t="shared" si="448"/>
        <v>0</v>
      </c>
      <c r="O4133" t="str">
        <f t="shared" si="449"/>
        <v>No</v>
      </c>
      <c r="P4133">
        <f t="shared" si="450"/>
        <v>0</v>
      </c>
      <c r="Q4133">
        <f t="shared" si="451"/>
        <v>4813937689</v>
      </c>
      <c r="R4133">
        <f t="shared" si="452"/>
        <v>4.1933383153624479</v>
      </c>
      <c r="S4133" t="str">
        <f t="shared" si="453"/>
        <v>Acceptable</v>
      </c>
      <c r="T4133">
        <f>ROUNDUP(C4133,0)</f>
        <v>5</v>
      </c>
      <c r="U4133">
        <f>ROUNDDOWN(C4133,0)</f>
        <v>4</v>
      </c>
      <c r="V4133">
        <f>RIGHT(K4133,2)+2000</f>
        <v>2016</v>
      </c>
      <c r="W4133" t="str">
        <f>INDEX(_xlfn.TEXTSPLIT(K4133,"-"),1,2)</f>
        <v>Dec</v>
      </c>
      <c r="X4133" t="str">
        <f>INDEX(_xlfn.TEXTSPLIT(K4133,"-"),1,1)</f>
        <v>15</v>
      </c>
      <c r="Y4133">
        <f>INDEX(months!B:B,MATCH(Sheet1!W4133,months!A:A,0))</f>
        <v>12</v>
      </c>
      <c r="Z4133">
        <f t="shared" si="454"/>
        <v>42719</v>
      </c>
    </row>
    <row r="4134" spans="1:26" x14ac:dyDescent="0.2">
      <c r="A4134" t="s">
        <v>5814</v>
      </c>
      <c r="B4134" t="s">
        <v>3070</v>
      </c>
      <c r="C4134">
        <v>4.4000000000000004</v>
      </c>
      <c r="D4134">
        <v>5427</v>
      </c>
      <c r="E4134" t="s">
        <v>46</v>
      </c>
      <c r="F4134" t="s">
        <v>50</v>
      </c>
      <c r="G4134" t="s">
        <v>649</v>
      </c>
      <c r="H4134" t="s">
        <v>650</v>
      </c>
      <c r="I4134" t="s">
        <v>25</v>
      </c>
      <c r="J4134" t="s">
        <v>2804</v>
      </c>
      <c r="K4134" t="s">
        <v>5815</v>
      </c>
      <c r="L4134" t="s">
        <v>46</v>
      </c>
      <c r="M4134" t="s">
        <v>46</v>
      </c>
      <c r="N4134">
        <f t="shared" si="448"/>
        <v>0</v>
      </c>
      <c r="O4134" t="str">
        <f t="shared" si="449"/>
        <v>No</v>
      </c>
      <c r="P4134">
        <f t="shared" si="450"/>
        <v>0</v>
      </c>
      <c r="Q4134">
        <f t="shared" si="451"/>
        <v>4813937689</v>
      </c>
      <c r="R4134">
        <f t="shared" si="452"/>
        <v>4.1933383153624479</v>
      </c>
      <c r="S4134" t="str">
        <f t="shared" si="453"/>
        <v>Acceptable</v>
      </c>
      <c r="T4134">
        <f>ROUNDUP(C4134,0)</f>
        <v>5</v>
      </c>
      <c r="U4134">
        <f>ROUNDDOWN(C4134,0)</f>
        <v>4</v>
      </c>
      <c r="V4134">
        <f>RIGHT(K4134,2)+2000</f>
        <v>2014</v>
      </c>
      <c r="W4134" t="str">
        <f>INDEX(_xlfn.TEXTSPLIT(K4134,"-"),1,2)</f>
        <v>Jan</v>
      </c>
      <c r="X4134" t="str">
        <f>INDEX(_xlfn.TEXTSPLIT(K4134,"-"),1,1)</f>
        <v>28</v>
      </c>
      <c r="Y4134">
        <f>INDEX(months!B:B,MATCH(Sheet1!W4134,months!A:A,0))</f>
        <v>1</v>
      </c>
      <c r="Z4134">
        <f t="shared" si="454"/>
        <v>41667</v>
      </c>
    </row>
    <row r="4135" spans="1:26" x14ac:dyDescent="0.2">
      <c r="A4135" t="s">
        <v>5816</v>
      </c>
      <c r="B4135" t="s">
        <v>5191</v>
      </c>
      <c r="C4135">
        <v>4.5</v>
      </c>
      <c r="D4135">
        <v>76593</v>
      </c>
      <c r="E4135" t="s">
        <v>46</v>
      </c>
      <c r="F4135" t="s">
        <v>32</v>
      </c>
      <c r="G4135" t="s">
        <v>649</v>
      </c>
      <c r="H4135" t="s">
        <v>1529</v>
      </c>
      <c r="I4135" t="s">
        <v>25</v>
      </c>
      <c r="J4135" t="s">
        <v>5192</v>
      </c>
      <c r="K4135" t="s">
        <v>393</v>
      </c>
      <c r="L4135" t="s">
        <v>46</v>
      </c>
      <c r="M4135" t="s">
        <v>46</v>
      </c>
      <c r="N4135">
        <f t="shared" si="448"/>
        <v>0</v>
      </c>
      <c r="O4135" t="str">
        <f t="shared" si="449"/>
        <v>No</v>
      </c>
      <c r="P4135">
        <f t="shared" si="450"/>
        <v>0</v>
      </c>
      <c r="Q4135">
        <f t="shared" si="451"/>
        <v>4813937689</v>
      </c>
      <c r="R4135">
        <f t="shared" si="452"/>
        <v>4.1933383153624479</v>
      </c>
      <c r="S4135" t="str">
        <f t="shared" si="453"/>
        <v>Acceptable</v>
      </c>
      <c r="T4135">
        <f>ROUNDUP(C4135,0)</f>
        <v>5</v>
      </c>
      <c r="U4135">
        <f>ROUNDDOWN(C4135,0)</f>
        <v>4</v>
      </c>
      <c r="V4135">
        <f>RIGHT(K4135,2)+2000</f>
        <v>2017</v>
      </c>
      <c r="W4135" t="str">
        <f>INDEX(_xlfn.TEXTSPLIT(K4135,"-"),1,2)</f>
        <v>Nov</v>
      </c>
      <c r="X4135" t="str">
        <f>INDEX(_xlfn.TEXTSPLIT(K4135,"-"),1,1)</f>
        <v>21</v>
      </c>
      <c r="Y4135">
        <f>INDEX(months!B:B,MATCH(Sheet1!W4135,months!A:A,0))</f>
        <v>11</v>
      </c>
      <c r="Z4135">
        <f t="shared" si="454"/>
        <v>43060</v>
      </c>
    </row>
    <row r="4136" spans="1:26" x14ac:dyDescent="0.2">
      <c r="A4136" t="s">
        <v>5817</v>
      </c>
      <c r="B4136" t="s">
        <v>3070</v>
      </c>
      <c r="D4136">
        <v>0</v>
      </c>
      <c r="E4136" t="s">
        <v>31</v>
      </c>
      <c r="F4136" t="s">
        <v>1278</v>
      </c>
      <c r="G4136" t="s">
        <v>649</v>
      </c>
      <c r="H4136" t="s">
        <v>3672</v>
      </c>
      <c r="I4136" t="s">
        <v>25</v>
      </c>
      <c r="J4136" t="s">
        <v>1303</v>
      </c>
      <c r="K4136" t="s">
        <v>2566</v>
      </c>
      <c r="L4136" t="s">
        <v>59</v>
      </c>
      <c r="M4136" t="s">
        <v>86</v>
      </c>
      <c r="N4136">
        <f t="shared" si="448"/>
        <v>0</v>
      </c>
      <c r="O4136" t="str">
        <f t="shared" si="449"/>
        <v>No</v>
      </c>
      <c r="P4136">
        <f t="shared" si="450"/>
        <v>0</v>
      </c>
      <c r="Q4136">
        <f t="shared" si="451"/>
        <v>4813937689</v>
      </c>
      <c r="R4136">
        <f t="shared" si="452"/>
        <v>4.1933383153624479</v>
      </c>
      <c r="S4136" t="str">
        <f t="shared" si="453"/>
        <v>Acceptable</v>
      </c>
      <c r="T4136">
        <f>ROUNDUP(C4136,0)</f>
        <v>0</v>
      </c>
      <c r="U4136">
        <f>ROUNDDOWN(C4136,0)</f>
        <v>0</v>
      </c>
      <c r="V4136">
        <f>RIGHT(K4136,2)+2000</f>
        <v>2015</v>
      </c>
      <c r="W4136" t="str">
        <f>INDEX(_xlfn.TEXTSPLIT(K4136,"-"),1,2)</f>
        <v>Sep</v>
      </c>
      <c r="X4136" t="str">
        <f>INDEX(_xlfn.TEXTSPLIT(K4136,"-"),1,1)</f>
        <v>24</v>
      </c>
      <c r="Y4136">
        <f>INDEX(months!B:B,MATCH(Sheet1!W4136,months!A:A,0))</f>
        <v>9</v>
      </c>
      <c r="Z4136">
        <f t="shared" si="454"/>
        <v>42271</v>
      </c>
    </row>
    <row r="4137" spans="1:26" x14ac:dyDescent="0.2">
      <c r="A4137" t="s">
        <v>5818</v>
      </c>
      <c r="B4137" t="s">
        <v>556</v>
      </c>
      <c r="C4137">
        <v>3.4</v>
      </c>
      <c r="D4137">
        <v>58</v>
      </c>
      <c r="E4137" t="s">
        <v>1087</v>
      </c>
      <c r="F4137" t="s">
        <v>22</v>
      </c>
      <c r="G4137" t="s">
        <v>23</v>
      </c>
      <c r="H4137" t="s">
        <v>24</v>
      </c>
      <c r="I4137" t="s">
        <v>25</v>
      </c>
      <c r="J4137" t="s">
        <v>557</v>
      </c>
      <c r="K4137" t="s">
        <v>5819</v>
      </c>
      <c r="L4137" t="s">
        <v>59</v>
      </c>
      <c r="M4137" t="s">
        <v>54</v>
      </c>
      <c r="N4137">
        <f t="shared" si="448"/>
        <v>0</v>
      </c>
      <c r="O4137" t="str">
        <f t="shared" si="449"/>
        <v>No</v>
      </c>
      <c r="P4137">
        <f t="shared" si="450"/>
        <v>0</v>
      </c>
      <c r="Q4137">
        <f t="shared" si="451"/>
        <v>4813937689</v>
      </c>
      <c r="R4137">
        <f t="shared" si="452"/>
        <v>4.1933383153624479</v>
      </c>
      <c r="S4137" t="str">
        <f t="shared" si="453"/>
        <v>Acceptable</v>
      </c>
      <c r="T4137">
        <f>ROUNDUP(C4137,0)</f>
        <v>4</v>
      </c>
      <c r="U4137">
        <f>ROUNDDOWN(C4137,0)</f>
        <v>3</v>
      </c>
      <c r="V4137">
        <f>RIGHT(K4137,2)+2000</f>
        <v>2017</v>
      </c>
      <c r="W4137" t="str">
        <f>INDEX(_xlfn.TEXTSPLIT(K4137,"-"),1,2)</f>
        <v>Apr</v>
      </c>
      <c r="X4137" t="str">
        <f>INDEX(_xlfn.TEXTSPLIT(K4137,"-"),1,1)</f>
        <v>21</v>
      </c>
      <c r="Y4137">
        <f>INDEX(months!B:B,MATCH(Sheet1!W4137,months!A:A,0))</f>
        <v>4</v>
      </c>
      <c r="Z4137">
        <f t="shared" si="454"/>
        <v>42846</v>
      </c>
    </row>
    <row r="4138" spans="1:26" x14ac:dyDescent="0.2">
      <c r="A4138" t="s">
        <v>5820</v>
      </c>
      <c r="B4138" t="s">
        <v>556</v>
      </c>
      <c r="C4138">
        <v>3.8</v>
      </c>
      <c r="D4138">
        <v>183</v>
      </c>
      <c r="E4138" t="s">
        <v>436</v>
      </c>
      <c r="F4138" t="s">
        <v>57</v>
      </c>
      <c r="G4138" t="s">
        <v>23</v>
      </c>
      <c r="H4138" t="s">
        <v>24</v>
      </c>
      <c r="I4138" t="s">
        <v>25</v>
      </c>
      <c r="J4138" t="s">
        <v>557</v>
      </c>
      <c r="K4138" t="s">
        <v>266</v>
      </c>
      <c r="L4138" t="s">
        <v>5821</v>
      </c>
      <c r="M4138" t="s">
        <v>29</v>
      </c>
      <c r="N4138">
        <f t="shared" si="448"/>
        <v>0</v>
      </c>
      <c r="O4138" t="str">
        <f t="shared" si="449"/>
        <v>No</v>
      </c>
      <c r="P4138">
        <f t="shared" si="450"/>
        <v>0</v>
      </c>
      <c r="Q4138">
        <f t="shared" si="451"/>
        <v>4813937689</v>
      </c>
      <c r="R4138">
        <f t="shared" si="452"/>
        <v>4.1933383153624479</v>
      </c>
      <c r="S4138" t="str">
        <f t="shared" si="453"/>
        <v>Acceptable</v>
      </c>
      <c r="T4138">
        <f>ROUNDUP(C4138,0)</f>
        <v>4</v>
      </c>
      <c r="U4138">
        <f>ROUNDDOWN(C4138,0)</f>
        <v>3</v>
      </c>
      <c r="V4138">
        <f>RIGHT(K4138,2)+2000</f>
        <v>2018</v>
      </c>
      <c r="W4138" t="str">
        <f>INDEX(_xlfn.TEXTSPLIT(K4138,"-"),1,2)</f>
        <v>Jul</v>
      </c>
      <c r="X4138" t="str">
        <f>INDEX(_xlfn.TEXTSPLIT(K4138,"-"),1,1)</f>
        <v>16</v>
      </c>
      <c r="Y4138">
        <f>INDEX(months!B:B,MATCH(Sheet1!W4138,months!A:A,0))</f>
        <v>7</v>
      </c>
      <c r="Z4138">
        <f t="shared" si="454"/>
        <v>43297</v>
      </c>
    </row>
    <row r="4139" spans="1:26" x14ac:dyDescent="0.2">
      <c r="A4139" t="s">
        <v>5822</v>
      </c>
      <c r="B4139" t="s">
        <v>4801</v>
      </c>
      <c r="D4139">
        <v>0</v>
      </c>
      <c r="E4139" t="s">
        <v>46</v>
      </c>
      <c r="F4139" t="s">
        <v>1230</v>
      </c>
      <c r="G4139" t="s">
        <v>649</v>
      </c>
      <c r="H4139" t="s">
        <v>3468</v>
      </c>
      <c r="I4139" t="s">
        <v>25</v>
      </c>
      <c r="J4139" t="s">
        <v>4802</v>
      </c>
      <c r="K4139" t="s">
        <v>2298</v>
      </c>
      <c r="L4139" t="s">
        <v>46</v>
      </c>
      <c r="M4139" t="s">
        <v>46</v>
      </c>
      <c r="N4139">
        <f t="shared" si="448"/>
        <v>0</v>
      </c>
      <c r="O4139" t="str">
        <f t="shared" si="449"/>
        <v>No</v>
      </c>
      <c r="P4139">
        <f t="shared" si="450"/>
        <v>0</v>
      </c>
      <c r="Q4139">
        <f t="shared" si="451"/>
        <v>4813937689</v>
      </c>
      <c r="R4139">
        <f t="shared" si="452"/>
        <v>4.1933383153624479</v>
      </c>
      <c r="S4139" t="str">
        <f t="shared" si="453"/>
        <v>Acceptable</v>
      </c>
      <c r="T4139">
        <f>ROUNDUP(C4139,0)</f>
        <v>0</v>
      </c>
      <c r="U4139">
        <f>ROUNDDOWN(C4139,0)</f>
        <v>0</v>
      </c>
      <c r="V4139">
        <f>RIGHT(K4139,2)+2000</f>
        <v>2017</v>
      </c>
      <c r="W4139" t="str">
        <f>INDEX(_xlfn.TEXTSPLIT(K4139,"-"),1,2)</f>
        <v>Aug</v>
      </c>
      <c r="X4139" t="str">
        <f>INDEX(_xlfn.TEXTSPLIT(K4139,"-"),1,1)</f>
        <v>23</v>
      </c>
      <c r="Y4139">
        <f>INDEX(months!B:B,MATCH(Sheet1!W4139,months!A:A,0))</f>
        <v>8</v>
      </c>
      <c r="Z4139">
        <f t="shared" si="454"/>
        <v>42970</v>
      </c>
    </row>
    <row r="4140" spans="1:26" x14ac:dyDescent="0.2">
      <c r="A4140" t="s">
        <v>5823</v>
      </c>
      <c r="B4140" t="s">
        <v>2116</v>
      </c>
      <c r="C4140">
        <v>3.7</v>
      </c>
      <c r="D4140">
        <v>5559</v>
      </c>
      <c r="E4140" t="s">
        <v>403</v>
      </c>
      <c r="F4140" t="s">
        <v>32</v>
      </c>
      <c r="G4140" t="s">
        <v>23</v>
      </c>
      <c r="H4140" t="s">
        <v>24</v>
      </c>
      <c r="I4140" t="s">
        <v>25</v>
      </c>
      <c r="J4140" t="s">
        <v>2117</v>
      </c>
      <c r="K4140" t="s">
        <v>5824</v>
      </c>
      <c r="L4140" t="s">
        <v>3545</v>
      </c>
      <c r="M4140" t="s">
        <v>29</v>
      </c>
      <c r="N4140">
        <f t="shared" si="448"/>
        <v>0</v>
      </c>
      <c r="O4140" t="str">
        <f t="shared" si="449"/>
        <v>No</v>
      </c>
      <c r="P4140">
        <f t="shared" si="450"/>
        <v>0</v>
      </c>
      <c r="Q4140">
        <f t="shared" si="451"/>
        <v>4813937689</v>
      </c>
      <c r="R4140">
        <f t="shared" si="452"/>
        <v>4.1933383153624479</v>
      </c>
      <c r="S4140" t="str">
        <f t="shared" si="453"/>
        <v>Acceptable</v>
      </c>
      <c r="T4140">
        <f>ROUNDUP(C4140,0)</f>
        <v>4</v>
      </c>
      <c r="U4140">
        <f>ROUNDDOWN(C4140,0)</f>
        <v>3</v>
      </c>
      <c r="V4140">
        <f>RIGHT(K4140,2)+2000</f>
        <v>2016</v>
      </c>
      <c r="W4140" t="str">
        <f>INDEX(_xlfn.TEXTSPLIT(K4140,"-"),1,2)</f>
        <v>Mar</v>
      </c>
      <c r="X4140" t="str">
        <f>INDEX(_xlfn.TEXTSPLIT(K4140,"-"),1,1)</f>
        <v>15</v>
      </c>
      <c r="Y4140">
        <f>INDEX(months!B:B,MATCH(Sheet1!W4140,months!A:A,0))</f>
        <v>3</v>
      </c>
      <c r="Z4140">
        <f t="shared" si="454"/>
        <v>42444</v>
      </c>
    </row>
    <row r="4141" spans="1:26" x14ac:dyDescent="0.2">
      <c r="A4141" t="s">
        <v>5825</v>
      </c>
      <c r="B4141" t="s">
        <v>4106</v>
      </c>
      <c r="D4141">
        <v>0</v>
      </c>
      <c r="E4141" t="s">
        <v>2568</v>
      </c>
      <c r="F4141" t="s">
        <v>1230</v>
      </c>
      <c r="G4141" t="s">
        <v>649</v>
      </c>
      <c r="H4141" t="s">
        <v>5826</v>
      </c>
      <c r="I4141" t="s">
        <v>25</v>
      </c>
      <c r="J4141" t="s">
        <v>4107</v>
      </c>
      <c r="K4141" t="s">
        <v>1123</v>
      </c>
      <c r="L4141" t="s">
        <v>59</v>
      </c>
      <c r="M4141" t="s">
        <v>29</v>
      </c>
      <c r="N4141">
        <f t="shared" si="448"/>
        <v>0</v>
      </c>
      <c r="O4141" t="str">
        <f t="shared" si="449"/>
        <v>No</v>
      </c>
      <c r="P4141">
        <f t="shared" si="450"/>
        <v>0</v>
      </c>
      <c r="Q4141">
        <f t="shared" si="451"/>
        <v>4813937689</v>
      </c>
      <c r="R4141">
        <f t="shared" si="452"/>
        <v>4.1933383153624479</v>
      </c>
      <c r="S4141" t="str">
        <f t="shared" si="453"/>
        <v>Acceptable</v>
      </c>
      <c r="T4141">
        <f>ROUNDUP(C4141,0)</f>
        <v>0</v>
      </c>
      <c r="U4141">
        <f>ROUNDDOWN(C4141,0)</f>
        <v>0</v>
      </c>
      <c r="V4141">
        <f>RIGHT(K4141,2)+2000</f>
        <v>2018</v>
      </c>
      <c r="W4141" t="str">
        <f>INDEX(_xlfn.TEXTSPLIT(K4141,"-"),1,2)</f>
        <v>Apr</v>
      </c>
      <c r="X4141" t="str">
        <f>INDEX(_xlfn.TEXTSPLIT(K4141,"-"),1,1)</f>
        <v>29</v>
      </c>
      <c r="Y4141">
        <f>INDEX(months!B:B,MATCH(Sheet1!W4141,months!A:A,0))</f>
        <v>4</v>
      </c>
      <c r="Z4141">
        <f t="shared" si="454"/>
        <v>43219</v>
      </c>
    </row>
    <row r="4142" spans="1:26" x14ac:dyDescent="0.2">
      <c r="A4142" t="s">
        <v>5827</v>
      </c>
      <c r="B4142" t="s">
        <v>4106</v>
      </c>
      <c r="C4142">
        <v>4.0999999999999996</v>
      </c>
      <c r="D4142">
        <v>41</v>
      </c>
      <c r="E4142" t="s">
        <v>159</v>
      </c>
      <c r="F4142" t="s">
        <v>1199</v>
      </c>
      <c r="G4142" t="s">
        <v>649</v>
      </c>
      <c r="H4142" t="s">
        <v>1006</v>
      </c>
      <c r="I4142" t="s">
        <v>25</v>
      </c>
      <c r="J4142" t="s">
        <v>4107</v>
      </c>
      <c r="K4142" t="s">
        <v>5828</v>
      </c>
      <c r="L4142" t="s">
        <v>105</v>
      </c>
      <c r="M4142" t="s">
        <v>54</v>
      </c>
      <c r="N4142">
        <f t="shared" si="448"/>
        <v>0</v>
      </c>
      <c r="O4142" t="str">
        <f t="shared" si="449"/>
        <v>No</v>
      </c>
      <c r="P4142">
        <f t="shared" si="450"/>
        <v>0</v>
      </c>
      <c r="Q4142">
        <f t="shared" si="451"/>
        <v>4813937689</v>
      </c>
      <c r="R4142">
        <f t="shared" si="452"/>
        <v>4.1933383153624479</v>
      </c>
      <c r="S4142" t="str">
        <f t="shared" si="453"/>
        <v>Acceptable</v>
      </c>
      <c r="T4142">
        <f>ROUNDUP(C4142,0)</f>
        <v>5</v>
      </c>
      <c r="U4142">
        <f>ROUNDDOWN(C4142,0)</f>
        <v>4</v>
      </c>
      <c r="V4142">
        <f>RIGHT(K4142,2)+2000</f>
        <v>2016</v>
      </c>
      <c r="W4142" t="str">
        <f>INDEX(_xlfn.TEXTSPLIT(K4142,"-"),1,2)</f>
        <v>Jul</v>
      </c>
      <c r="X4142" t="str">
        <f>INDEX(_xlfn.TEXTSPLIT(K4142,"-"),1,1)</f>
        <v>19</v>
      </c>
      <c r="Y4142">
        <f>INDEX(months!B:B,MATCH(Sheet1!W4142,months!A:A,0))</f>
        <v>7</v>
      </c>
      <c r="Z4142">
        <f t="shared" si="454"/>
        <v>42570</v>
      </c>
    </row>
    <row r="4143" spans="1:26" x14ac:dyDescent="0.2">
      <c r="A4143" t="s">
        <v>2760</v>
      </c>
      <c r="B4143" t="s">
        <v>2665</v>
      </c>
      <c r="C4143">
        <v>4.5999999999999996</v>
      </c>
      <c r="D4143">
        <v>759838</v>
      </c>
      <c r="E4143" t="s">
        <v>1146</v>
      </c>
      <c r="F4143" t="s">
        <v>89</v>
      </c>
      <c r="G4143" t="s">
        <v>23</v>
      </c>
      <c r="H4143" t="s">
        <v>24</v>
      </c>
      <c r="I4143" t="s">
        <v>25</v>
      </c>
      <c r="J4143" t="s">
        <v>2669</v>
      </c>
      <c r="K4143" t="s">
        <v>2761</v>
      </c>
      <c r="L4143" t="s">
        <v>145</v>
      </c>
      <c r="M4143" t="s">
        <v>86</v>
      </c>
      <c r="N4143">
        <f t="shared" si="448"/>
        <v>0</v>
      </c>
      <c r="O4143" t="str">
        <f t="shared" si="449"/>
        <v>No</v>
      </c>
      <c r="P4143">
        <f t="shared" si="450"/>
        <v>0</v>
      </c>
      <c r="Q4143">
        <f t="shared" si="451"/>
        <v>4813937689</v>
      </c>
      <c r="R4143">
        <f t="shared" si="452"/>
        <v>4.1933383153624479</v>
      </c>
      <c r="S4143" t="str">
        <f t="shared" si="453"/>
        <v>Acceptable</v>
      </c>
      <c r="T4143">
        <f>ROUNDUP(C4143,0)</f>
        <v>5</v>
      </c>
      <c r="U4143">
        <f>ROUNDDOWN(C4143,0)</f>
        <v>4</v>
      </c>
      <c r="V4143">
        <f>RIGHT(K4143,2)+2000</f>
        <v>2017</v>
      </c>
      <c r="W4143" t="str">
        <f>INDEX(_xlfn.TEXTSPLIT(K4143,"-"),1,2)</f>
        <v>Dec</v>
      </c>
      <c r="X4143" t="str">
        <f>INDEX(_xlfn.TEXTSPLIT(K4143,"-"),1,1)</f>
        <v>22</v>
      </c>
      <c r="Y4143">
        <f>INDEX(months!B:B,MATCH(Sheet1!W4143,months!A:A,0))</f>
        <v>12</v>
      </c>
      <c r="Z4143">
        <f t="shared" si="454"/>
        <v>43091</v>
      </c>
    </row>
    <row r="4144" spans="1:26" x14ac:dyDescent="0.2">
      <c r="A4144" t="s">
        <v>5829</v>
      </c>
      <c r="B4144" t="s">
        <v>4612</v>
      </c>
      <c r="C4144">
        <v>4.4000000000000004</v>
      </c>
      <c r="D4144">
        <v>51</v>
      </c>
      <c r="E4144" t="s">
        <v>544</v>
      </c>
      <c r="F4144" t="s">
        <v>101</v>
      </c>
      <c r="G4144" t="s">
        <v>23</v>
      </c>
      <c r="H4144" t="s">
        <v>24</v>
      </c>
      <c r="I4144" t="s">
        <v>25</v>
      </c>
      <c r="J4144" t="s">
        <v>4613</v>
      </c>
      <c r="K4144" t="s">
        <v>559</v>
      </c>
      <c r="L4144" t="s">
        <v>5830</v>
      </c>
      <c r="M4144" t="s">
        <v>86</v>
      </c>
      <c r="N4144">
        <f t="shared" si="448"/>
        <v>0</v>
      </c>
      <c r="O4144" t="str">
        <f t="shared" si="449"/>
        <v>No</v>
      </c>
      <c r="P4144">
        <f t="shared" si="450"/>
        <v>0</v>
      </c>
      <c r="Q4144">
        <f t="shared" si="451"/>
        <v>4813937689</v>
      </c>
      <c r="R4144">
        <f t="shared" si="452"/>
        <v>4.1933383153624479</v>
      </c>
      <c r="S4144" t="str">
        <f t="shared" si="453"/>
        <v>Acceptable</v>
      </c>
      <c r="T4144">
        <f>ROUNDUP(C4144,0)</f>
        <v>5</v>
      </c>
      <c r="U4144">
        <f>ROUNDDOWN(C4144,0)</f>
        <v>4</v>
      </c>
      <c r="V4144">
        <f>RIGHT(K4144,2)+2000</f>
        <v>2018</v>
      </c>
      <c r="W4144" t="str">
        <f>INDEX(_xlfn.TEXTSPLIT(K4144,"-"),1,2)</f>
        <v>May</v>
      </c>
      <c r="X4144" t="str">
        <f>INDEX(_xlfn.TEXTSPLIT(K4144,"-"),1,1)</f>
        <v>21</v>
      </c>
      <c r="Y4144">
        <f>INDEX(months!B:B,MATCH(Sheet1!W4144,months!A:A,0))</f>
        <v>5</v>
      </c>
      <c r="Z4144">
        <f t="shared" si="454"/>
        <v>43241</v>
      </c>
    </row>
    <row r="4145" spans="1:26" x14ac:dyDescent="0.2">
      <c r="A4145" t="s">
        <v>5831</v>
      </c>
      <c r="B4145" t="s">
        <v>556</v>
      </c>
      <c r="C4145">
        <v>4.2</v>
      </c>
      <c r="D4145">
        <v>127</v>
      </c>
      <c r="E4145" t="s">
        <v>1072</v>
      </c>
      <c r="F4145" t="s">
        <v>22</v>
      </c>
      <c r="G4145" t="s">
        <v>23</v>
      </c>
      <c r="H4145" t="s">
        <v>24</v>
      </c>
      <c r="I4145" t="s">
        <v>25</v>
      </c>
      <c r="J4145" t="s">
        <v>557</v>
      </c>
      <c r="K4145" t="s">
        <v>5807</v>
      </c>
      <c r="L4145" t="s">
        <v>3574</v>
      </c>
      <c r="M4145" t="s">
        <v>86</v>
      </c>
      <c r="N4145">
        <f t="shared" si="448"/>
        <v>0</v>
      </c>
      <c r="O4145" t="str">
        <f t="shared" si="449"/>
        <v>No</v>
      </c>
      <c r="P4145">
        <f t="shared" si="450"/>
        <v>0</v>
      </c>
      <c r="Q4145">
        <f t="shared" si="451"/>
        <v>4813937689</v>
      </c>
      <c r="R4145">
        <f t="shared" si="452"/>
        <v>4.1933383153624479</v>
      </c>
      <c r="S4145" t="str">
        <f t="shared" si="453"/>
        <v>Acceptable</v>
      </c>
      <c r="T4145">
        <f>ROUNDUP(C4145,0)</f>
        <v>5</v>
      </c>
      <c r="U4145">
        <f>ROUNDDOWN(C4145,0)</f>
        <v>4</v>
      </c>
      <c r="V4145">
        <f>RIGHT(K4145,2)+2000</f>
        <v>2016</v>
      </c>
      <c r="W4145" t="str">
        <f>INDEX(_xlfn.TEXTSPLIT(K4145,"-"),1,2)</f>
        <v>Oct</v>
      </c>
      <c r="X4145" t="str">
        <f>INDEX(_xlfn.TEXTSPLIT(K4145,"-"),1,1)</f>
        <v>7</v>
      </c>
      <c r="Y4145">
        <f>INDEX(months!B:B,MATCH(Sheet1!W4145,months!A:A,0))</f>
        <v>10</v>
      </c>
      <c r="Z4145">
        <f t="shared" si="454"/>
        <v>42650</v>
      </c>
    </row>
    <row r="4146" spans="1:26" x14ac:dyDescent="0.2">
      <c r="A4146" t="s">
        <v>3840</v>
      </c>
      <c r="B4146" t="s">
        <v>3827</v>
      </c>
      <c r="C4146">
        <v>4.2</v>
      </c>
      <c r="D4146">
        <v>4828372</v>
      </c>
      <c r="E4146" t="s">
        <v>46</v>
      </c>
      <c r="F4146" t="s">
        <v>475</v>
      </c>
      <c r="G4146" t="s">
        <v>23</v>
      </c>
      <c r="H4146" t="s">
        <v>24</v>
      </c>
      <c r="I4146" t="s">
        <v>44</v>
      </c>
      <c r="J4146" t="s">
        <v>3828</v>
      </c>
      <c r="K4146" t="s">
        <v>216</v>
      </c>
      <c r="L4146" t="s">
        <v>46</v>
      </c>
      <c r="M4146" t="s">
        <v>46</v>
      </c>
      <c r="N4146">
        <f t="shared" si="448"/>
        <v>0</v>
      </c>
      <c r="O4146" t="str">
        <f t="shared" si="449"/>
        <v>No</v>
      </c>
      <c r="P4146">
        <f t="shared" si="450"/>
        <v>0</v>
      </c>
      <c r="Q4146">
        <f t="shared" si="451"/>
        <v>4813937689</v>
      </c>
      <c r="R4146">
        <f t="shared" si="452"/>
        <v>4.1933383153624479</v>
      </c>
      <c r="S4146" t="str">
        <f t="shared" si="453"/>
        <v>Acceptable</v>
      </c>
      <c r="T4146">
        <f>ROUNDUP(C4146,0)</f>
        <v>5</v>
      </c>
      <c r="U4146">
        <f>ROUNDDOWN(C4146,0)</f>
        <v>4</v>
      </c>
      <c r="V4146">
        <f>RIGHT(K4146,2)+2000</f>
        <v>2018</v>
      </c>
      <c r="W4146" t="str">
        <f>INDEX(_xlfn.TEXTSPLIT(K4146,"-"),1,2)</f>
        <v>Jul</v>
      </c>
      <c r="X4146" t="str">
        <f>INDEX(_xlfn.TEXTSPLIT(K4146,"-"),1,1)</f>
        <v>26</v>
      </c>
      <c r="Y4146">
        <f>INDEX(months!B:B,MATCH(Sheet1!W4146,months!A:A,0))</f>
        <v>7</v>
      </c>
      <c r="Z4146">
        <f t="shared" si="454"/>
        <v>43307</v>
      </c>
    </row>
    <row r="4147" spans="1:26" x14ac:dyDescent="0.2">
      <c r="A4147" t="s">
        <v>2844</v>
      </c>
      <c r="B4147" t="s">
        <v>2665</v>
      </c>
      <c r="C4147">
        <v>4.4000000000000004</v>
      </c>
      <c r="D4147">
        <v>3697174</v>
      </c>
      <c r="E4147" t="s">
        <v>1292</v>
      </c>
      <c r="F4147" t="s">
        <v>43</v>
      </c>
      <c r="G4147" t="s">
        <v>23</v>
      </c>
      <c r="H4147" t="s">
        <v>24</v>
      </c>
      <c r="I4147" t="s">
        <v>44</v>
      </c>
      <c r="J4147" t="s">
        <v>2684</v>
      </c>
      <c r="K4147" t="s">
        <v>297</v>
      </c>
      <c r="L4147" t="s">
        <v>2845</v>
      </c>
      <c r="M4147" t="s">
        <v>587</v>
      </c>
      <c r="N4147">
        <f t="shared" si="448"/>
        <v>0</v>
      </c>
      <c r="O4147" t="str">
        <f t="shared" si="449"/>
        <v>No</v>
      </c>
      <c r="P4147">
        <f t="shared" si="450"/>
        <v>0</v>
      </c>
      <c r="Q4147">
        <f t="shared" si="451"/>
        <v>4813937689</v>
      </c>
      <c r="R4147">
        <f t="shared" si="452"/>
        <v>4.1933383153624479</v>
      </c>
      <c r="S4147" t="str">
        <f t="shared" si="453"/>
        <v>Acceptable</v>
      </c>
      <c r="T4147">
        <f>ROUNDUP(C4147,0)</f>
        <v>5</v>
      </c>
      <c r="U4147">
        <f>ROUNDDOWN(C4147,0)</f>
        <v>4</v>
      </c>
      <c r="V4147">
        <f>RIGHT(K4147,2)+2000</f>
        <v>2018</v>
      </c>
      <c r="W4147" t="str">
        <f>INDEX(_xlfn.TEXTSPLIT(K4147,"-"),1,2)</f>
        <v>Jul</v>
      </c>
      <c r="X4147" t="str">
        <f>INDEX(_xlfn.TEXTSPLIT(K4147,"-"),1,1)</f>
        <v>24</v>
      </c>
      <c r="Y4147">
        <f>INDEX(months!B:B,MATCH(Sheet1!W4147,months!A:A,0))</f>
        <v>7</v>
      </c>
      <c r="Z4147">
        <f t="shared" si="454"/>
        <v>43305</v>
      </c>
    </row>
    <row r="4148" spans="1:26" x14ac:dyDescent="0.2">
      <c r="A4148" t="s">
        <v>5832</v>
      </c>
      <c r="B4148" t="s">
        <v>2665</v>
      </c>
      <c r="C4148">
        <v>4.5</v>
      </c>
      <c r="D4148">
        <v>4830407</v>
      </c>
      <c r="E4148" t="s">
        <v>296</v>
      </c>
      <c r="F4148" t="s">
        <v>43</v>
      </c>
      <c r="G4148" t="s">
        <v>23</v>
      </c>
      <c r="H4148" t="s">
        <v>24</v>
      </c>
      <c r="I4148" t="s">
        <v>418</v>
      </c>
      <c r="J4148" t="s">
        <v>2684</v>
      </c>
      <c r="K4148" t="s">
        <v>264</v>
      </c>
      <c r="L4148" t="s">
        <v>5562</v>
      </c>
      <c r="M4148" t="s">
        <v>46</v>
      </c>
      <c r="N4148">
        <f t="shared" si="448"/>
        <v>0</v>
      </c>
      <c r="O4148" t="str">
        <f t="shared" si="449"/>
        <v>No</v>
      </c>
      <c r="P4148">
        <f t="shared" si="450"/>
        <v>0</v>
      </c>
      <c r="Q4148">
        <f t="shared" si="451"/>
        <v>4813937689</v>
      </c>
      <c r="R4148">
        <f t="shared" si="452"/>
        <v>4.1933383153624479</v>
      </c>
      <c r="S4148" t="str">
        <f t="shared" si="453"/>
        <v>Acceptable</v>
      </c>
      <c r="T4148">
        <f>ROUNDUP(C4148,0)</f>
        <v>5</v>
      </c>
      <c r="U4148">
        <f>ROUNDDOWN(C4148,0)</f>
        <v>4</v>
      </c>
      <c r="V4148">
        <f>RIGHT(K4148,2)+2000</f>
        <v>2018</v>
      </c>
      <c r="W4148" t="str">
        <f>INDEX(_xlfn.TEXTSPLIT(K4148,"-"),1,2)</f>
        <v>May</v>
      </c>
      <c r="X4148" t="str">
        <f>INDEX(_xlfn.TEXTSPLIT(K4148,"-"),1,1)</f>
        <v>25</v>
      </c>
      <c r="Y4148">
        <f>INDEX(months!B:B,MATCH(Sheet1!W4148,months!A:A,0))</f>
        <v>5</v>
      </c>
      <c r="Z4148">
        <f t="shared" si="454"/>
        <v>43245</v>
      </c>
    </row>
    <row r="4149" spans="1:26" x14ac:dyDescent="0.2">
      <c r="A4149" t="s">
        <v>4664</v>
      </c>
      <c r="B4149" t="s">
        <v>4612</v>
      </c>
      <c r="C4149">
        <v>4.2</v>
      </c>
      <c r="D4149">
        <v>1855262</v>
      </c>
      <c r="E4149" t="s">
        <v>46</v>
      </c>
      <c r="F4149" t="s">
        <v>799</v>
      </c>
      <c r="G4149" t="s">
        <v>23</v>
      </c>
      <c r="H4149" t="s">
        <v>24</v>
      </c>
      <c r="I4149" t="s">
        <v>25</v>
      </c>
      <c r="J4149" t="s">
        <v>4613</v>
      </c>
      <c r="K4149" t="s">
        <v>84</v>
      </c>
      <c r="L4149" t="s">
        <v>46</v>
      </c>
      <c r="M4149" t="s">
        <v>46</v>
      </c>
      <c r="N4149">
        <f t="shared" si="448"/>
        <v>0</v>
      </c>
      <c r="O4149" t="str">
        <f t="shared" si="449"/>
        <v>No</v>
      </c>
      <c r="P4149">
        <f t="shared" si="450"/>
        <v>0</v>
      </c>
      <c r="Q4149">
        <f t="shared" si="451"/>
        <v>4813937689</v>
      </c>
      <c r="R4149">
        <f t="shared" si="452"/>
        <v>4.1933383153624479</v>
      </c>
      <c r="S4149" t="str">
        <f t="shared" si="453"/>
        <v>Acceptable</v>
      </c>
      <c r="T4149">
        <f>ROUNDUP(C4149,0)</f>
        <v>5</v>
      </c>
      <c r="U4149">
        <f>ROUNDDOWN(C4149,0)</f>
        <v>4</v>
      </c>
      <c r="V4149">
        <f>RIGHT(K4149,2)+2000</f>
        <v>2018</v>
      </c>
      <c r="W4149" t="str">
        <f>INDEX(_xlfn.TEXTSPLIT(K4149,"-"),1,2)</f>
        <v>Jul</v>
      </c>
      <c r="X4149" t="str">
        <f>INDEX(_xlfn.TEXTSPLIT(K4149,"-"),1,1)</f>
        <v>31</v>
      </c>
      <c r="Y4149">
        <f>INDEX(months!B:B,MATCH(Sheet1!W4149,months!A:A,0))</f>
        <v>7</v>
      </c>
      <c r="Z4149">
        <f t="shared" si="454"/>
        <v>43312</v>
      </c>
    </row>
    <row r="4150" spans="1:26" x14ac:dyDescent="0.2">
      <c r="A4150" t="s">
        <v>2727</v>
      </c>
      <c r="B4150" t="s">
        <v>2665</v>
      </c>
      <c r="C4150">
        <v>4.5</v>
      </c>
      <c r="D4150">
        <v>1128805</v>
      </c>
      <c r="E4150" t="s">
        <v>1508</v>
      </c>
      <c r="F4150" t="s">
        <v>43</v>
      </c>
      <c r="G4150" t="s">
        <v>23</v>
      </c>
      <c r="H4150" t="s">
        <v>24</v>
      </c>
      <c r="I4150" t="s">
        <v>44</v>
      </c>
      <c r="J4150" t="s">
        <v>2669</v>
      </c>
      <c r="K4150" t="s">
        <v>399</v>
      </c>
      <c r="L4150" t="s">
        <v>2728</v>
      </c>
      <c r="M4150" t="s">
        <v>86</v>
      </c>
      <c r="N4150">
        <f t="shared" si="448"/>
        <v>0</v>
      </c>
      <c r="O4150" t="str">
        <f t="shared" si="449"/>
        <v>No</v>
      </c>
      <c r="P4150">
        <f t="shared" si="450"/>
        <v>0</v>
      </c>
      <c r="Q4150">
        <f t="shared" si="451"/>
        <v>4813937689</v>
      </c>
      <c r="R4150">
        <f t="shared" si="452"/>
        <v>4.1933383153624479</v>
      </c>
      <c r="S4150" t="str">
        <f t="shared" si="453"/>
        <v>Acceptable</v>
      </c>
      <c r="T4150">
        <f>ROUNDUP(C4150,0)</f>
        <v>5</v>
      </c>
      <c r="U4150">
        <f>ROUNDDOWN(C4150,0)</f>
        <v>4</v>
      </c>
      <c r="V4150">
        <f>RIGHT(K4150,2)+2000</f>
        <v>2018</v>
      </c>
      <c r="W4150" t="str">
        <f>INDEX(_xlfn.TEXTSPLIT(K4150,"-"),1,2)</f>
        <v>May</v>
      </c>
      <c r="X4150" t="str">
        <f>INDEX(_xlfn.TEXTSPLIT(K4150,"-"),1,1)</f>
        <v>29</v>
      </c>
      <c r="Y4150">
        <f>INDEX(months!B:B,MATCH(Sheet1!W4150,months!A:A,0))</f>
        <v>5</v>
      </c>
      <c r="Z4150">
        <f t="shared" si="454"/>
        <v>43249</v>
      </c>
    </row>
    <row r="4151" spans="1:26" x14ac:dyDescent="0.2">
      <c r="A4151" t="s">
        <v>5833</v>
      </c>
      <c r="B4151" t="s">
        <v>3070</v>
      </c>
      <c r="C4151">
        <v>4.3</v>
      </c>
      <c r="D4151">
        <v>64884</v>
      </c>
      <c r="E4151" t="s">
        <v>96</v>
      </c>
      <c r="F4151" t="s">
        <v>38</v>
      </c>
      <c r="G4151" t="s">
        <v>23</v>
      </c>
      <c r="H4151" t="s">
        <v>24</v>
      </c>
      <c r="I4151" t="s">
        <v>25</v>
      </c>
      <c r="J4151" t="s">
        <v>2804</v>
      </c>
      <c r="K4151" t="s">
        <v>5834</v>
      </c>
      <c r="L4151" t="s">
        <v>59</v>
      </c>
      <c r="M4151" t="s">
        <v>177</v>
      </c>
      <c r="N4151">
        <f t="shared" si="448"/>
        <v>0</v>
      </c>
      <c r="O4151" t="str">
        <f t="shared" si="449"/>
        <v>No</v>
      </c>
      <c r="P4151">
        <f t="shared" si="450"/>
        <v>0</v>
      </c>
      <c r="Q4151">
        <f t="shared" si="451"/>
        <v>4813937689</v>
      </c>
      <c r="R4151">
        <f t="shared" si="452"/>
        <v>4.1933383153624479</v>
      </c>
      <c r="S4151" t="str">
        <f t="shared" si="453"/>
        <v>Acceptable</v>
      </c>
      <c r="T4151">
        <f>ROUNDUP(C4151,0)</f>
        <v>5</v>
      </c>
      <c r="U4151">
        <f>ROUNDDOWN(C4151,0)</f>
        <v>4</v>
      </c>
      <c r="V4151">
        <f>RIGHT(K4151,2)+2000</f>
        <v>2016</v>
      </c>
      <c r="W4151" t="str">
        <f>INDEX(_xlfn.TEXTSPLIT(K4151,"-"),1,2)</f>
        <v>Jul</v>
      </c>
      <c r="X4151" t="str">
        <f>INDEX(_xlfn.TEXTSPLIT(K4151,"-"),1,1)</f>
        <v>12</v>
      </c>
      <c r="Y4151">
        <f>INDEX(months!B:B,MATCH(Sheet1!W4151,months!A:A,0))</f>
        <v>7</v>
      </c>
      <c r="Z4151">
        <f t="shared" si="454"/>
        <v>42563</v>
      </c>
    </row>
    <row r="4152" spans="1:26" x14ac:dyDescent="0.2">
      <c r="A4152" t="s">
        <v>4615</v>
      </c>
      <c r="B4152" t="s">
        <v>4612</v>
      </c>
      <c r="C4152">
        <v>4.4000000000000004</v>
      </c>
      <c r="D4152">
        <v>8021623</v>
      </c>
      <c r="E4152" t="s">
        <v>46</v>
      </c>
      <c r="F4152" t="s">
        <v>475</v>
      </c>
      <c r="G4152" t="s">
        <v>23</v>
      </c>
      <c r="H4152" t="s">
        <v>24</v>
      </c>
      <c r="I4152" t="s">
        <v>25</v>
      </c>
      <c r="J4152" t="s">
        <v>4613</v>
      </c>
      <c r="K4152" t="s">
        <v>97</v>
      </c>
      <c r="L4152" t="s">
        <v>46</v>
      </c>
      <c r="M4152" t="s">
        <v>46</v>
      </c>
      <c r="N4152">
        <f t="shared" si="448"/>
        <v>0</v>
      </c>
      <c r="O4152" t="str">
        <f t="shared" si="449"/>
        <v>No</v>
      </c>
      <c r="P4152">
        <f t="shared" si="450"/>
        <v>0</v>
      </c>
      <c r="Q4152">
        <f t="shared" si="451"/>
        <v>4813937689</v>
      </c>
      <c r="R4152">
        <f t="shared" si="452"/>
        <v>4.1933383153624479</v>
      </c>
      <c r="S4152" t="str">
        <f t="shared" si="453"/>
        <v>Acceptable</v>
      </c>
      <c r="T4152">
        <f>ROUNDUP(C4152,0)</f>
        <v>5</v>
      </c>
      <c r="U4152">
        <f>ROUNDDOWN(C4152,0)</f>
        <v>4</v>
      </c>
      <c r="V4152">
        <f>RIGHT(K4152,2)+2000</f>
        <v>2018</v>
      </c>
      <c r="W4152" t="str">
        <f>INDEX(_xlfn.TEXTSPLIT(K4152,"-"),1,2)</f>
        <v>Aug</v>
      </c>
      <c r="X4152" t="str">
        <f>INDEX(_xlfn.TEXTSPLIT(K4152,"-"),1,1)</f>
        <v>3</v>
      </c>
      <c r="Y4152">
        <f>INDEX(months!B:B,MATCH(Sheet1!W4152,months!A:A,0))</f>
        <v>8</v>
      </c>
      <c r="Z4152">
        <f t="shared" si="454"/>
        <v>43315</v>
      </c>
    </row>
    <row r="4153" spans="1:26" x14ac:dyDescent="0.2">
      <c r="A4153" t="s">
        <v>5835</v>
      </c>
      <c r="B4153" t="s">
        <v>4612</v>
      </c>
      <c r="C4153">
        <v>4.2</v>
      </c>
      <c r="D4153">
        <v>857215</v>
      </c>
      <c r="E4153" t="s">
        <v>208</v>
      </c>
      <c r="F4153" t="s">
        <v>448</v>
      </c>
      <c r="G4153" t="s">
        <v>23</v>
      </c>
      <c r="H4153" t="s">
        <v>24</v>
      </c>
      <c r="I4153" t="s">
        <v>25</v>
      </c>
      <c r="J4153" t="s">
        <v>4613</v>
      </c>
      <c r="K4153" t="s">
        <v>5836</v>
      </c>
      <c r="L4153" t="s">
        <v>5837</v>
      </c>
      <c r="M4153" t="s">
        <v>5838</v>
      </c>
      <c r="N4153">
        <f t="shared" si="448"/>
        <v>0</v>
      </c>
      <c r="O4153" t="str">
        <f t="shared" si="449"/>
        <v>No</v>
      </c>
      <c r="P4153">
        <f t="shared" si="450"/>
        <v>0</v>
      </c>
      <c r="Q4153">
        <f t="shared" si="451"/>
        <v>4813937689</v>
      </c>
      <c r="R4153">
        <f t="shared" si="452"/>
        <v>4.1933383153624479</v>
      </c>
      <c r="S4153" t="str">
        <f t="shared" si="453"/>
        <v>Acceptable</v>
      </c>
      <c r="T4153">
        <f>ROUNDUP(C4153,0)</f>
        <v>5</v>
      </c>
      <c r="U4153">
        <f>ROUNDDOWN(C4153,0)</f>
        <v>4</v>
      </c>
      <c r="V4153">
        <f>RIGHT(K4153,2)+2000</f>
        <v>2017</v>
      </c>
      <c r="W4153" t="str">
        <f>INDEX(_xlfn.TEXTSPLIT(K4153,"-"),1,2)</f>
        <v>Dec</v>
      </c>
      <c r="X4153" t="str">
        <f>INDEX(_xlfn.TEXTSPLIT(K4153,"-"),1,1)</f>
        <v>7</v>
      </c>
      <c r="Y4153">
        <f>INDEX(months!B:B,MATCH(Sheet1!W4153,months!A:A,0))</f>
        <v>12</v>
      </c>
      <c r="Z4153">
        <f t="shared" si="454"/>
        <v>43076</v>
      </c>
    </row>
    <row r="4154" spans="1:26" x14ac:dyDescent="0.2">
      <c r="A4154" t="s">
        <v>5839</v>
      </c>
      <c r="B4154" t="s">
        <v>2665</v>
      </c>
      <c r="C4154">
        <v>3.6</v>
      </c>
      <c r="D4154">
        <v>2065</v>
      </c>
      <c r="E4154" t="s">
        <v>42</v>
      </c>
      <c r="F4154" t="s">
        <v>50</v>
      </c>
      <c r="G4154" t="s">
        <v>23</v>
      </c>
      <c r="H4154" t="s">
        <v>24</v>
      </c>
      <c r="I4154" t="s">
        <v>25</v>
      </c>
      <c r="J4154" t="s">
        <v>2813</v>
      </c>
      <c r="K4154" t="s">
        <v>5840</v>
      </c>
      <c r="L4154" t="s">
        <v>59</v>
      </c>
      <c r="M4154" t="s">
        <v>177</v>
      </c>
      <c r="N4154">
        <f t="shared" si="448"/>
        <v>0</v>
      </c>
      <c r="O4154" t="str">
        <f t="shared" si="449"/>
        <v>No</v>
      </c>
      <c r="P4154">
        <f t="shared" si="450"/>
        <v>0</v>
      </c>
      <c r="Q4154">
        <f t="shared" si="451"/>
        <v>4813937689</v>
      </c>
      <c r="R4154">
        <f t="shared" si="452"/>
        <v>4.1933383153624479</v>
      </c>
      <c r="S4154" t="str">
        <f t="shared" si="453"/>
        <v>Acceptable</v>
      </c>
      <c r="T4154">
        <f>ROUNDUP(C4154,0)</f>
        <v>4</v>
      </c>
      <c r="U4154">
        <f>ROUNDDOWN(C4154,0)</f>
        <v>3</v>
      </c>
      <c r="V4154">
        <f>RIGHT(K4154,2)+2000</f>
        <v>2017</v>
      </c>
      <c r="W4154" t="str">
        <f>INDEX(_xlfn.TEXTSPLIT(K4154,"-"),1,2)</f>
        <v>Jan</v>
      </c>
      <c r="X4154" t="str">
        <f>INDEX(_xlfn.TEXTSPLIT(K4154,"-"),1,1)</f>
        <v>25</v>
      </c>
      <c r="Y4154">
        <f>INDEX(months!B:B,MATCH(Sheet1!W4154,months!A:A,0))</f>
        <v>1</v>
      </c>
      <c r="Z4154">
        <f t="shared" si="454"/>
        <v>42760</v>
      </c>
    </row>
    <row r="4155" spans="1:26" x14ac:dyDescent="0.2">
      <c r="A4155" t="s">
        <v>796</v>
      </c>
      <c r="B4155" t="s">
        <v>787</v>
      </c>
      <c r="C4155">
        <v>4</v>
      </c>
      <c r="D4155">
        <v>3419464</v>
      </c>
      <c r="E4155" t="s">
        <v>46</v>
      </c>
      <c r="F4155" t="s">
        <v>475</v>
      </c>
      <c r="G4155" t="s">
        <v>23</v>
      </c>
      <c r="H4155" t="s">
        <v>24</v>
      </c>
      <c r="I4155" t="s">
        <v>25</v>
      </c>
      <c r="J4155" t="s">
        <v>788</v>
      </c>
      <c r="K4155" t="s">
        <v>797</v>
      </c>
      <c r="L4155" t="s">
        <v>46</v>
      </c>
      <c r="M4155" t="s">
        <v>46</v>
      </c>
      <c r="N4155">
        <f t="shared" si="448"/>
        <v>0</v>
      </c>
      <c r="O4155" t="str">
        <f t="shared" si="449"/>
        <v>No</v>
      </c>
      <c r="P4155">
        <f t="shared" si="450"/>
        <v>0</v>
      </c>
      <c r="Q4155">
        <f t="shared" si="451"/>
        <v>4813937689</v>
      </c>
      <c r="R4155">
        <f t="shared" si="452"/>
        <v>4.1933383153624479</v>
      </c>
      <c r="S4155" t="str">
        <f t="shared" si="453"/>
        <v>Acceptable</v>
      </c>
      <c r="T4155">
        <f>ROUNDUP(C4155,0)</f>
        <v>4</v>
      </c>
      <c r="U4155">
        <f>ROUNDDOWN(C4155,0)</f>
        <v>4</v>
      </c>
      <c r="V4155">
        <f>RIGHT(K4155,2)+2000</f>
        <v>2018</v>
      </c>
      <c r="W4155" t="str">
        <f>INDEX(_xlfn.TEXTSPLIT(K4155,"-"),1,2)</f>
        <v>Jul</v>
      </c>
      <c r="X4155" t="str">
        <f>INDEX(_xlfn.TEXTSPLIT(K4155,"-"),1,1)</f>
        <v>21</v>
      </c>
      <c r="Y4155">
        <f>INDEX(months!B:B,MATCH(Sheet1!W4155,months!A:A,0))</f>
        <v>7</v>
      </c>
      <c r="Z4155">
        <f t="shared" si="454"/>
        <v>43302</v>
      </c>
    </row>
    <row r="4156" spans="1:26" x14ac:dyDescent="0.2">
      <c r="A4156" t="s">
        <v>5841</v>
      </c>
      <c r="B4156" t="s">
        <v>2665</v>
      </c>
      <c r="C4156">
        <v>4.4000000000000004</v>
      </c>
      <c r="D4156">
        <v>12683</v>
      </c>
      <c r="E4156" t="s">
        <v>21</v>
      </c>
      <c r="F4156" t="s">
        <v>65</v>
      </c>
      <c r="G4156" t="s">
        <v>23</v>
      </c>
      <c r="H4156" t="s">
        <v>24</v>
      </c>
      <c r="I4156" t="s">
        <v>25</v>
      </c>
      <c r="J4156" t="s">
        <v>2684</v>
      </c>
      <c r="K4156" t="s">
        <v>4738</v>
      </c>
      <c r="L4156" t="s">
        <v>53</v>
      </c>
      <c r="M4156" t="s">
        <v>60</v>
      </c>
      <c r="N4156">
        <f t="shared" si="448"/>
        <v>0</v>
      </c>
      <c r="O4156" t="str">
        <f t="shared" si="449"/>
        <v>No</v>
      </c>
      <c r="P4156">
        <f t="shared" si="450"/>
        <v>0</v>
      </c>
      <c r="Q4156">
        <f t="shared" si="451"/>
        <v>4813937689</v>
      </c>
      <c r="R4156">
        <f t="shared" si="452"/>
        <v>4.1933383153624479</v>
      </c>
      <c r="S4156" t="str">
        <f t="shared" si="453"/>
        <v>Acceptable</v>
      </c>
      <c r="T4156">
        <f>ROUNDUP(C4156,0)</f>
        <v>5</v>
      </c>
      <c r="U4156">
        <f>ROUNDDOWN(C4156,0)</f>
        <v>4</v>
      </c>
      <c r="V4156">
        <f>RIGHT(K4156,2)+2000</f>
        <v>2018</v>
      </c>
      <c r="W4156" t="str">
        <f>INDEX(_xlfn.TEXTSPLIT(K4156,"-"),1,2)</f>
        <v>Feb</v>
      </c>
      <c r="X4156" t="str">
        <f>INDEX(_xlfn.TEXTSPLIT(K4156,"-"),1,1)</f>
        <v>5</v>
      </c>
      <c r="Y4156">
        <f>INDEX(months!B:B,MATCH(Sheet1!W4156,months!A:A,0))</f>
        <v>2</v>
      </c>
      <c r="Z4156">
        <f t="shared" si="454"/>
        <v>43136</v>
      </c>
    </row>
    <row r="4157" spans="1:26" x14ac:dyDescent="0.2">
      <c r="A4157" t="s">
        <v>5842</v>
      </c>
      <c r="B4157" t="s">
        <v>2665</v>
      </c>
      <c r="C4157">
        <v>4.5999999999999996</v>
      </c>
      <c r="D4157">
        <v>3656</v>
      </c>
      <c r="E4157" t="s">
        <v>111</v>
      </c>
      <c r="F4157" t="s">
        <v>50</v>
      </c>
      <c r="G4157" t="s">
        <v>23</v>
      </c>
      <c r="H4157" t="s">
        <v>24</v>
      </c>
      <c r="I4157" t="s">
        <v>25</v>
      </c>
      <c r="J4157" t="s">
        <v>2684</v>
      </c>
      <c r="K4157" t="s">
        <v>4995</v>
      </c>
      <c r="L4157" t="s">
        <v>134</v>
      </c>
      <c r="M4157" t="s">
        <v>72</v>
      </c>
      <c r="N4157">
        <f t="shared" si="448"/>
        <v>0</v>
      </c>
      <c r="O4157" t="str">
        <f t="shared" si="449"/>
        <v>No</v>
      </c>
      <c r="P4157">
        <f t="shared" si="450"/>
        <v>0</v>
      </c>
      <c r="Q4157">
        <f t="shared" si="451"/>
        <v>4813937689</v>
      </c>
      <c r="R4157">
        <f t="shared" si="452"/>
        <v>4.1933383153624479</v>
      </c>
      <c r="S4157" t="str">
        <f t="shared" si="453"/>
        <v>Acceptable</v>
      </c>
      <c r="T4157">
        <f>ROUNDUP(C4157,0)</f>
        <v>5</v>
      </c>
      <c r="U4157">
        <f>ROUNDDOWN(C4157,0)</f>
        <v>4</v>
      </c>
      <c r="V4157">
        <f>RIGHT(K4157,2)+2000</f>
        <v>2018</v>
      </c>
      <c r="W4157" t="str">
        <f>INDEX(_xlfn.TEXTSPLIT(K4157,"-"),1,2)</f>
        <v>Mar</v>
      </c>
      <c r="X4157" t="str">
        <f>INDEX(_xlfn.TEXTSPLIT(K4157,"-"),1,1)</f>
        <v>15</v>
      </c>
      <c r="Y4157">
        <f>INDEX(months!B:B,MATCH(Sheet1!W4157,months!A:A,0))</f>
        <v>3</v>
      </c>
      <c r="Z4157">
        <f t="shared" si="454"/>
        <v>43174</v>
      </c>
    </row>
    <row r="4158" spans="1:26" x14ac:dyDescent="0.2">
      <c r="A4158" t="s">
        <v>5843</v>
      </c>
      <c r="B4158" t="s">
        <v>4612</v>
      </c>
      <c r="C4158">
        <v>4.5</v>
      </c>
      <c r="D4158">
        <v>1034</v>
      </c>
      <c r="E4158" t="s">
        <v>5844</v>
      </c>
      <c r="F4158" t="s">
        <v>101</v>
      </c>
      <c r="G4158" t="s">
        <v>649</v>
      </c>
      <c r="H4158" t="s">
        <v>650</v>
      </c>
      <c r="I4158" t="s">
        <v>25</v>
      </c>
      <c r="J4158" t="s">
        <v>4613</v>
      </c>
      <c r="K4158" t="s">
        <v>5845</v>
      </c>
      <c r="L4158" t="s">
        <v>53</v>
      </c>
      <c r="M4158" t="s">
        <v>237</v>
      </c>
      <c r="N4158">
        <f t="shared" si="448"/>
        <v>0</v>
      </c>
      <c r="O4158" t="str">
        <f t="shared" si="449"/>
        <v>No</v>
      </c>
      <c r="P4158">
        <f t="shared" si="450"/>
        <v>0</v>
      </c>
      <c r="Q4158">
        <f t="shared" si="451"/>
        <v>4813937689</v>
      </c>
      <c r="R4158">
        <f t="shared" si="452"/>
        <v>4.1933383153624479</v>
      </c>
      <c r="S4158" t="str">
        <f t="shared" si="453"/>
        <v>Acceptable</v>
      </c>
      <c r="T4158">
        <f>ROUNDUP(C4158,0)</f>
        <v>5</v>
      </c>
      <c r="U4158">
        <f>ROUNDDOWN(C4158,0)</f>
        <v>4</v>
      </c>
      <c r="V4158">
        <f>RIGHT(K4158,2)+2000</f>
        <v>2013</v>
      </c>
      <c r="W4158" t="str">
        <f>INDEX(_xlfn.TEXTSPLIT(K4158,"-"),1,2)</f>
        <v>Sep</v>
      </c>
      <c r="X4158" t="str">
        <f>INDEX(_xlfn.TEXTSPLIT(K4158,"-"),1,1)</f>
        <v>8</v>
      </c>
      <c r="Y4158">
        <f>INDEX(months!B:B,MATCH(Sheet1!W4158,months!A:A,0))</f>
        <v>9</v>
      </c>
      <c r="Z4158">
        <f t="shared" si="454"/>
        <v>41525</v>
      </c>
    </row>
    <row r="4159" spans="1:26" x14ac:dyDescent="0.2">
      <c r="A4159" t="s">
        <v>5846</v>
      </c>
      <c r="B4159" t="s">
        <v>3827</v>
      </c>
      <c r="C4159">
        <v>4.4000000000000004</v>
      </c>
      <c r="D4159">
        <v>120</v>
      </c>
      <c r="E4159" t="s">
        <v>532</v>
      </c>
      <c r="F4159" t="s">
        <v>22</v>
      </c>
      <c r="G4159" t="s">
        <v>23</v>
      </c>
      <c r="H4159" t="s">
        <v>24</v>
      </c>
      <c r="I4159" t="s">
        <v>44</v>
      </c>
      <c r="J4159" t="s">
        <v>3828</v>
      </c>
      <c r="K4159" t="s">
        <v>3482</v>
      </c>
      <c r="L4159" t="s">
        <v>59</v>
      </c>
      <c r="M4159" t="s">
        <v>29</v>
      </c>
      <c r="N4159">
        <f t="shared" si="448"/>
        <v>0</v>
      </c>
      <c r="O4159" t="str">
        <f t="shared" si="449"/>
        <v>No</v>
      </c>
      <c r="P4159">
        <f t="shared" si="450"/>
        <v>0</v>
      </c>
      <c r="Q4159">
        <f t="shared" si="451"/>
        <v>4813937689</v>
      </c>
      <c r="R4159">
        <f t="shared" si="452"/>
        <v>4.1933383153624479</v>
      </c>
      <c r="S4159" t="str">
        <f t="shared" si="453"/>
        <v>Acceptable</v>
      </c>
      <c r="T4159">
        <f>ROUNDUP(C4159,0)</f>
        <v>5</v>
      </c>
      <c r="U4159">
        <f>ROUNDDOWN(C4159,0)</f>
        <v>4</v>
      </c>
      <c r="V4159">
        <f>RIGHT(K4159,2)+2000</f>
        <v>2017</v>
      </c>
      <c r="W4159" t="str">
        <f>INDEX(_xlfn.TEXTSPLIT(K4159,"-"),1,2)</f>
        <v>Oct</v>
      </c>
      <c r="X4159" t="str">
        <f>INDEX(_xlfn.TEXTSPLIT(K4159,"-"),1,1)</f>
        <v>5</v>
      </c>
      <c r="Y4159">
        <f>INDEX(months!B:B,MATCH(Sheet1!W4159,months!A:A,0))</f>
        <v>10</v>
      </c>
      <c r="Z4159">
        <f t="shared" si="454"/>
        <v>43013</v>
      </c>
    </row>
    <row r="4160" spans="1:26" x14ac:dyDescent="0.2">
      <c r="A4160" t="s">
        <v>5847</v>
      </c>
      <c r="B4160" t="s">
        <v>4801</v>
      </c>
      <c r="C4160">
        <v>4.2</v>
      </c>
      <c r="D4160">
        <v>59</v>
      </c>
      <c r="E4160" t="s">
        <v>1285</v>
      </c>
      <c r="F4160" t="s">
        <v>775</v>
      </c>
      <c r="G4160" t="s">
        <v>649</v>
      </c>
      <c r="H4160" t="s">
        <v>5625</v>
      </c>
      <c r="I4160" t="s">
        <v>25</v>
      </c>
      <c r="J4160" t="s">
        <v>4802</v>
      </c>
      <c r="K4160" t="s">
        <v>5626</v>
      </c>
      <c r="L4160" t="s">
        <v>5627</v>
      </c>
      <c r="M4160" t="s">
        <v>237</v>
      </c>
      <c r="N4160">
        <f t="shared" si="448"/>
        <v>0</v>
      </c>
      <c r="O4160" t="str">
        <f t="shared" si="449"/>
        <v>No</v>
      </c>
      <c r="P4160">
        <f t="shared" si="450"/>
        <v>0</v>
      </c>
      <c r="Q4160">
        <f t="shared" si="451"/>
        <v>4813937689</v>
      </c>
      <c r="R4160">
        <f t="shared" si="452"/>
        <v>4.1933383153624479</v>
      </c>
      <c r="S4160" t="str">
        <f t="shared" si="453"/>
        <v>Acceptable</v>
      </c>
      <c r="T4160">
        <f>ROUNDUP(C4160,0)</f>
        <v>5</v>
      </c>
      <c r="U4160">
        <f>ROUNDDOWN(C4160,0)</f>
        <v>4</v>
      </c>
      <c r="V4160">
        <f>RIGHT(K4160,2)+2000</f>
        <v>2015</v>
      </c>
      <c r="W4160" t="str">
        <f>INDEX(_xlfn.TEXTSPLIT(K4160,"-"),1,2)</f>
        <v>Aug</v>
      </c>
      <c r="X4160" t="str">
        <f>INDEX(_xlfn.TEXTSPLIT(K4160,"-"),1,1)</f>
        <v>16</v>
      </c>
      <c r="Y4160">
        <f>INDEX(months!B:B,MATCH(Sheet1!W4160,months!A:A,0))</f>
        <v>8</v>
      </c>
      <c r="Z4160">
        <f t="shared" si="454"/>
        <v>42232</v>
      </c>
    </row>
    <row r="4161" spans="1:26" x14ac:dyDescent="0.2">
      <c r="A4161" t="s">
        <v>5848</v>
      </c>
      <c r="B4161" t="s">
        <v>4310</v>
      </c>
      <c r="C4161">
        <v>4.3</v>
      </c>
      <c r="D4161">
        <v>989344</v>
      </c>
      <c r="E4161" t="s">
        <v>664</v>
      </c>
      <c r="F4161" t="s">
        <v>43</v>
      </c>
      <c r="G4161" t="s">
        <v>23</v>
      </c>
      <c r="H4161" t="s">
        <v>24</v>
      </c>
      <c r="I4161" t="s">
        <v>44</v>
      </c>
      <c r="J4161" t="s">
        <v>2718</v>
      </c>
      <c r="K4161" t="s">
        <v>306</v>
      </c>
      <c r="L4161" t="s">
        <v>5849</v>
      </c>
      <c r="M4161" t="s">
        <v>86</v>
      </c>
      <c r="N4161">
        <f t="shared" si="448"/>
        <v>0</v>
      </c>
      <c r="O4161" t="str">
        <f t="shared" si="449"/>
        <v>No</v>
      </c>
      <c r="P4161">
        <f t="shared" si="450"/>
        <v>0</v>
      </c>
      <c r="Q4161">
        <f t="shared" si="451"/>
        <v>4813937689</v>
      </c>
      <c r="R4161">
        <f t="shared" si="452"/>
        <v>4.1933383153624479</v>
      </c>
      <c r="S4161" t="str">
        <f t="shared" si="453"/>
        <v>Acceptable</v>
      </c>
      <c r="T4161">
        <f>ROUNDUP(C4161,0)</f>
        <v>5</v>
      </c>
      <c r="U4161">
        <f>ROUNDDOWN(C4161,0)</f>
        <v>4</v>
      </c>
      <c r="V4161">
        <f>RIGHT(K4161,2)+2000</f>
        <v>2018</v>
      </c>
      <c r="W4161" t="str">
        <f>INDEX(_xlfn.TEXTSPLIT(K4161,"-"),1,2)</f>
        <v>Jul</v>
      </c>
      <c r="X4161" t="str">
        <f>INDEX(_xlfn.TEXTSPLIT(K4161,"-"),1,1)</f>
        <v>23</v>
      </c>
      <c r="Y4161">
        <f>INDEX(months!B:B,MATCH(Sheet1!W4161,months!A:A,0))</f>
        <v>7</v>
      </c>
      <c r="Z4161">
        <f t="shared" si="454"/>
        <v>43304</v>
      </c>
    </row>
    <row r="4162" spans="1:26" x14ac:dyDescent="0.2">
      <c r="A4162" t="s">
        <v>5101</v>
      </c>
      <c r="B4162" t="s">
        <v>4950</v>
      </c>
      <c r="C4162">
        <v>4.5999999999999996</v>
      </c>
      <c r="D4162">
        <v>267042</v>
      </c>
      <c r="E4162" t="s">
        <v>46</v>
      </c>
      <c r="F4162" t="s">
        <v>38</v>
      </c>
      <c r="G4162" t="s">
        <v>23</v>
      </c>
      <c r="H4162" t="s">
        <v>24</v>
      </c>
      <c r="I4162" t="s">
        <v>25</v>
      </c>
      <c r="J4162" t="s">
        <v>4951</v>
      </c>
      <c r="K4162" t="s">
        <v>1123</v>
      </c>
      <c r="L4162" t="s">
        <v>46</v>
      </c>
      <c r="M4162" t="s">
        <v>46</v>
      </c>
      <c r="N4162">
        <f t="shared" ref="N4162:N4225" si="455">SUM(A4162,B4162)</f>
        <v>0</v>
      </c>
      <c r="O4162" t="str">
        <f t="shared" ref="O4162:O4225" si="456">IF(E4162="good","Yes","No")</f>
        <v>No</v>
      </c>
      <c r="P4162">
        <f t="shared" ref="P4162:P4225" si="457">COUNTIF(B:B,"&lt;0")</f>
        <v>0</v>
      </c>
      <c r="Q4162">
        <f t="shared" ref="Q4162:Q4225" si="458">SUMIF(D:D,"&gt;1000")</f>
        <v>4813937689</v>
      </c>
      <c r="R4162">
        <f t="shared" ref="R4162:R4225" si="459">AVERAGEIF(C:C,"&gt;0")</f>
        <v>4.1933383153624479</v>
      </c>
      <c r="S4162" t="str">
        <f t="shared" ref="S4162:S4225" si="460">IF(OR(A4162&gt;0,B4162&gt;0),"Acceptable","Check")</f>
        <v>Acceptable</v>
      </c>
      <c r="T4162">
        <f>ROUNDUP(C4162,0)</f>
        <v>5</v>
      </c>
      <c r="U4162">
        <f>ROUNDDOWN(C4162,0)</f>
        <v>4</v>
      </c>
      <c r="V4162">
        <f>RIGHT(K4162,2)+2000</f>
        <v>2018</v>
      </c>
      <c r="W4162" t="str">
        <f>INDEX(_xlfn.TEXTSPLIT(K4162,"-"),1,2)</f>
        <v>Apr</v>
      </c>
      <c r="X4162" t="str">
        <f>INDEX(_xlfn.TEXTSPLIT(K4162,"-"),1,1)</f>
        <v>29</v>
      </c>
      <c r="Y4162">
        <f>INDEX(months!B:B,MATCH(Sheet1!W4162,months!A:A,0))</f>
        <v>4</v>
      </c>
      <c r="Z4162">
        <f t="shared" si="454"/>
        <v>43219</v>
      </c>
    </row>
    <row r="4163" spans="1:26" x14ac:dyDescent="0.2">
      <c r="A4163" t="s">
        <v>5850</v>
      </c>
      <c r="B4163" t="s">
        <v>4612</v>
      </c>
      <c r="C4163">
        <v>1.8</v>
      </c>
      <c r="D4163">
        <v>53</v>
      </c>
      <c r="E4163" t="s">
        <v>281</v>
      </c>
      <c r="F4163" t="s">
        <v>775</v>
      </c>
      <c r="G4163" t="s">
        <v>649</v>
      </c>
      <c r="H4163" t="s">
        <v>1006</v>
      </c>
      <c r="I4163" t="s">
        <v>25</v>
      </c>
      <c r="J4163" t="s">
        <v>4613</v>
      </c>
      <c r="K4163" t="s">
        <v>5078</v>
      </c>
      <c r="L4163" t="s">
        <v>5851</v>
      </c>
      <c r="M4163" t="s">
        <v>29</v>
      </c>
      <c r="N4163">
        <f t="shared" si="455"/>
        <v>0</v>
      </c>
      <c r="O4163" t="str">
        <f t="shared" si="456"/>
        <v>No</v>
      </c>
      <c r="P4163">
        <f t="shared" si="457"/>
        <v>0</v>
      </c>
      <c r="Q4163">
        <f t="shared" si="458"/>
        <v>4813937689</v>
      </c>
      <c r="R4163">
        <f t="shared" si="459"/>
        <v>4.1933383153624479</v>
      </c>
      <c r="S4163" t="str">
        <f t="shared" si="460"/>
        <v>Acceptable</v>
      </c>
      <c r="T4163">
        <f>ROUNDUP(C4163,0)</f>
        <v>2</v>
      </c>
      <c r="U4163">
        <f>ROUNDDOWN(C4163,0)</f>
        <v>1</v>
      </c>
      <c r="V4163">
        <f>RIGHT(K4163,2)+2000</f>
        <v>2018</v>
      </c>
      <c r="W4163" t="str">
        <f>INDEX(_xlfn.TEXTSPLIT(K4163,"-"),1,2)</f>
        <v>May</v>
      </c>
      <c r="X4163" t="str">
        <f>INDEX(_xlfn.TEXTSPLIT(K4163,"-"),1,1)</f>
        <v>19</v>
      </c>
      <c r="Y4163">
        <f>INDEX(months!B:B,MATCH(Sheet1!W4163,months!A:A,0))</f>
        <v>5</v>
      </c>
      <c r="Z4163">
        <f t="shared" ref="Z4163:Z4226" si="461">DATE(V4163,Y4163,X4163)</f>
        <v>43239</v>
      </c>
    </row>
    <row r="4164" spans="1:26" x14ac:dyDescent="0.2">
      <c r="A4164" t="s">
        <v>5852</v>
      </c>
      <c r="B4164" t="s">
        <v>2665</v>
      </c>
      <c r="C4164">
        <v>3.8</v>
      </c>
      <c r="D4164">
        <v>4116</v>
      </c>
      <c r="E4164" t="s">
        <v>801</v>
      </c>
      <c r="F4164" t="s">
        <v>50</v>
      </c>
      <c r="G4164" t="s">
        <v>23</v>
      </c>
      <c r="H4164" t="s">
        <v>24</v>
      </c>
      <c r="I4164" t="s">
        <v>25</v>
      </c>
      <c r="J4164" t="s">
        <v>2684</v>
      </c>
      <c r="K4164" t="s">
        <v>5853</v>
      </c>
      <c r="L4164" t="s">
        <v>813</v>
      </c>
      <c r="M4164" t="s">
        <v>60</v>
      </c>
      <c r="N4164">
        <f t="shared" si="455"/>
        <v>0</v>
      </c>
      <c r="O4164" t="str">
        <f t="shared" si="456"/>
        <v>No</v>
      </c>
      <c r="P4164">
        <f t="shared" si="457"/>
        <v>0</v>
      </c>
      <c r="Q4164">
        <f t="shared" si="458"/>
        <v>4813937689</v>
      </c>
      <c r="R4164">
        <f t="shared" si="459"/>
        <v>4.1933383153624479</v>
      </c>
      <c r="S4164" t="str">
        <f t="shared" si="460"/>
        <v>Acceptable</v>
      </c>
      <c r="T4164">
        <f>ROUNDUP(C4164,0)</f>
        <v>4</v>
      </c>
      <c r="U4164">
        <f>ROUNDDOWN(C4164,0)</f>
        <v>3</v>
      </c>
      <c r="V4164">
        <f>RIGHT(K4164,2)+2000</f>
        <v>2015</v>
      </c>
      <c r="W4164" t="str">
        <f>INDEX(_xlfn.TEXTSPLIT(K4164,"-"),1,2)</f>
        <v>Sep</v>
      </c>
      <c r="X4164" t="str">
        <f>INDEX(_xlfn.TEXTSPLIT(K4164,"-"),1,1)</f>
        <v>1</v>
      </c>
      <c r="Y4164">
        <f>INDEX(months!B:B,MATCH(Sheet1!W4164,months!A:A,0))</f>
        <v>9</v>
      </c>
      <c r="Z4164">
        <f t="shared" si="461"/>
        <v>42248</v>
      </c>
    </row>
    <row r="4165" spans="1:26" x14ac:dyDescent="0.2">
      <c r="A4165" t="s">
        <v>5854</v>
      </c>
      <c r="B4165" t="s">
        <v>3070</v>
      </c>
      <c r="C4165">
        <v>4.4000000000000004</v>
      </c>
      <c r="D4165">
        <v>7715</v>
      </c>
      <c r="E4165" t="s">
        <v>78</v>
      </c>
      <c r="F4165" t="s">
        <v>32</v>
      </c>
      <c r="G4165" t="s">
        <v>23</v>
      </c>
      <c r="H4165" t="s">
        <v>24</v>
      </c>
      <c r="I4165" t="s">
        <v>25</v>
      </c>
      <c r="J4165" t="s">
        <v>2804</v>
      </c>
      <c r="K4165" t="s">
        <v>503</v>
      </c>
      <c r="L4165" t="s">
        <v>246</v>
      </c>
      <c r="M4165" t="s">
        <v>81</v>
      </c>
      <c r="N4165">
        <f t="shared" si="455"/>
        <v>0</v>
      </c>
      <c r="O4165" t="str">
        <f t="shared" si="456"/>
        <v>No</v>
      </c>
      <c r="P4165">
        <f t="shared" si="457"/>
        <v>0</v>
      </c>
      <c r="Q4165">
        <f t="shared" si="458"/>
        <v>4813937689</v>
      </c>
      <c r="R4165">
        <f t="shared" si="459"/>
        <v>4.1933383153624479</v>
      </c>
      <c r="S4165" t="str">
        <f t="shared" si="460"/>
        <v>Acceptable</v>
      </c>
      <c r="T4165">
        <f>ROUNDUP(C4165,0)</f>
        <v>5</v>
      </c>
      <c r="U4165">
        <f>ROUNDDOWN(C4165,0)</f>
        <v>4</v>
      </c>
      <c r="V4165">
        <f>RIGHT(K4165,2)+2000</f>
        <v>2018</v>
      </c>
      <c r="W4165" t="str">
        <f>INDEX(_xlfn.TEXTSPLIT(K4165,"-"),1,2)</f>
        <v>Jun</v>
      </c>
      <c r="X4165" t="str">
        <f>INDEX(_xlfn.TEXTSPLIT(K4165,"-"),1,1)</f>
        <v>29</v>
      </c>
      <c r="Y4165">
        <f>INDEX(months!B:B,MATCH(Sheet1!W4165,months!A:A,0))</f>
        <v>6</v>
      </c>
      <c r="Z4165">
        <f t="shared" si="461"/>
        <v>43280</v>
      </c>
    </row>
    <row r="4166" spans="1:26" x14ac:dyDescent="0.2">
      <c r="A4166" t="s">
        <v>5855</v>
      </c>
      <c r="B4166" t="s">
        <v>2518</v>
      </c>
      <c r="C4166">
        <v>3</v>
      </c>
      <c r="D4166">
        <v>4710</v>
      </c>
      <c r="E4166" t="s">
        <v>46</v>
      </c>
      <c r="F4166" t="s">
        <v>50</v>
      </c>
      <c r="G4166" t="s">
        <v>23</v>
      </c>
      <c r="H4166" t="s">
        <v>24</v>
      </c>
      <c r="I4166" t="s">
        <v>25</v>
      </c>
      <c r="J4166" t="s">
        <v>2519</v>
      </c>
      <c r="K4166" t="s">
        <v>5112</v>
      </c>
      <c r="L4166" t="s">
        <v>46</v>
      </c>
      <c r="M4166" t="s">
        <v>46</v>
      </c>
      <c r="N4166">
        <f t="shared" si="455"/>
        <v>0</v>
      </c>
      <c r="O4166" t="str">
        <f t="shared" si="456"/>
        <v>No</v>
      </c>
      <c r="P4166">
        <f t="shared" si="457"/>
        <v>0</v>
      </c>
      <c r="Q4166">
        <f t="shared" si="458"/>
        <v>4813937689</v>
      </c>
      <c r="R4166">
        <f t="shared" si="459"/>
        <v>4.1933383153624479</v>
      </c>
      <c r="S4166" t="str">
        <f t="shared" si="460"/>
        <v>Acceptable</v>
      </c>
      <c r="T4166">
        <f>ROUNDUP(C4166,0)</f>
        <v>3</v>
      </c>
      <c r="U4166">
        <f>ROUNDDOWN(C4166,0)</f>
        <v>3</v>
      </c>
      <c r="V4166">
        <f>RIGHT(K4166,2)+2000</f>
        <v>2017</v>
      </c>
      <c r="W4166" t="str">
        <f>INDEX(_xlfn.TEXTSPLIT(K4166,"-"),1,2)</f>
        <v>Nov</v>
      </c>
      <c r="X4166" t="str">
        <f>INDEX(_xlfn.TEXTSPLIT(K4166,"-"),1,1)</f>
        <v>1</v>
      </c>
      <c r="Y4166">
        <f>INDEX(months!B:B,MATCH(Sheet1!W4166,months!A:A,0))</f>
        <v>11</v>
      </c>
      <c r="Z4166">
        <f t="shared" si="461"/>
        <v>43040</v>
      </c>
    </row>
    <row r="4167" spans="1:26" x14ac:dyDescent="0.2">
      <c r="A4167" t="s">
        <v>5856</v>
      </c>
      <c r="B4167" t="s">
        <v>4950</v>
      </c>
      <c r="C4167">
        <v>3.4</v>
      </c>
      <c r="D4167">
        <v>5</v>
      </c>
      <c r="E4167" t="s">
        <v>159</v>
      </c>
      <c r="F4167" t="s">
        <v>1010</v>
      </c>
      <c r="G4167" t="s">
        <v>649</v>
      </c>
      <c r="H4167" t="s">
        <v>1011</v>
      </c>
      <c r="I4167" t="s">
        <v>25</v>
      </c>
      <c r="J4167" t="s">
        <v>4951</v>
      </c>
      <c r="K4167" t="s">
        <v>5857</v>
      </c>
      <c r="L4167" t="s">
        <v>420</v>
      </c>
      <c r="M4167" t="s">
        <v>1502</v>
      </c>
      <c r="N4167">
        <f t="shared" si="455"/>
        <v>0</v>
      </c>
      <c r="O4167" t="str">
        <f t="shared" si="456"/>
        <v>No</v>
      </c>
      <c r="P4167">
        <f t="shared" si="457"/>
        <v>0</v>
      </c>
      <c r="Q4167">
        <f t="shared" si="458"/>
        <v>4813937689</v>
      </c>
      <c r="R4167">
        <f t="shared" si="459"/>
        <v>4.1933383153624479</v>
      </c>
      <c r="S4167" t="str">
        <f t="shared" si="460"/>
        <v>Acceptable</v>
      </c>
      <c r="T4167">
        <f>ROUNDUP(C4167,0)</f>
        <v>4</v>
      </c>
      <c r="U4167">
        <f>ROUNDDOWN(C4167,0)</f>
        <v>3</v>
      </c>
      <c r="V4167">
        <f>RIGHT(K4167,2)+2000</f>
        <v>2016</v>
      </c>
      <c r="W4167" t="str">
        <f>INDEX(_xlfn.TEXTSPLIT(K4167,"-"),1,2)</f>
        <v>Sep</v>
      </c>
      <c r="X4167" t="str">
        <f>INDEX(_xlfn.TEXTSPLIT(K4167,"-"),1,1)</f>
        <v>26</v>
      </c>
      <c r="Y4167">
        <f>INDEX(months!B:B,MATCH(Sheet1!W4167,months!A:A,0))</f>
        <v>9</v>
      </c>
      <c r="Z4167">
        <f t="shared" si="461"/>
        <v>42639</v>
      </c>
    </row>
    <row r="4168" spans="1:26" x14ac:dyDescent="0.2">
      <c r="A4168" t="s">
        <v>5858</v>
      </c>
      <c r="B4168" t="s">
        <v>4310</v>
      </c>
      <c r="C4168">
        <v>4.5999999999999996</v>
      </c>
      <c r="D4168">
        <v>10</v>
      </c>
      <c r="E4168" t="s">
        <v>143</v>
      </c>
      <c r="F4168" t="s">
        <v>1010</v>
      </c>
      <c r="G4168" t="s">
        <v>649</v>
      </c>
      <c r="H4168" t="s">
        <v>5859</v>
      </c>
      <c r="I4168" t="s">
        <v>25</v>
      </c>
      <c r="J4168" t="s">
        <v>2718</v>
      </c>
      <c r="K4168" t="s">
        <v>5860</v>
      </c>
      <c r="L4168" t="s">
        <v>59</v>
      </c>
      <c r="M4168" t="s">
        <v>177</v>
      </c>
      <c r="N4168">
        <f t="shared" si="455"/>
        <v>0</v>
      </c>
      <c r="O4168" t="str">
        <f t="shared" si="456"/>
        <v>No</v>
      </c>
      <c r="P4168">
        <f t="shared" si="457"/>
        <v>0</v>
      </c>
      <c r="Q4168">
        <f t="shared" si="458"/>
        <v>4813937689</v>
      </c>
      <c r="R4168">
        <f t="shared" si="459"/>
        <v>4.1933383153624479</v>
      </c>
      <c r="S4168" t="str">
        <f t="shared" si="460"/>
        <v>Acceptable</v>
      </c>
      <c r="T4168">
        <f>ROUNDUP(C4168,0)</f>
        <v>5</v>
      </c>
      <c r="U4168">
        <f>ROUNDDOWN(C4168,0)</f>
        <v>4</v>
      </c>
      <c r="V4168">
        <f>RIGHT(K4168,2)+2000</f>
        <v>2013</v>
      </c>
      <c r="W4168" t="str">
        <f>INDEX(_xlfn.TEXTSPLIT(K4168,"-"),1,2)</f>
        <v>Apr</v>
      </c>
      <c r="X4168" t="str">
        <f>INDEX(_xlfn.TEXTSPLIT(K4168,"-"),1,1)</f>
        <v>10</v>
      </c>
      <c r="Y4168">
        <f>INDEX(months!B:B,MATCH(Sheet1!W4168,months!A:A,0))</f>
        <v>4</v>
      </c>
      <c r="Z4168">
        <f t="shared" si="461"/>
        <v>41374</v>
      </c>
    </row>
    <row r="4169" spans="1:26" x14ac:dyDescent="0.2">
      <c r="A4169" t="s">
        <v>5861</v>
      </c>
      <c r="B4169" t="s">
        <v>5446</v>
      </c>
      <c r="C4169">
        <v>3.7</v>
      </c>
      <c r="D4169">
        <v>96</v>
      </c>
      <c r="E4169" t="s">
        <v>31</v>
      </c>
      <c r="F4169" t="s">
        <v>22</v>
      </c>
      <c r="G4169" t="s">
        <v>23</v>
      </c>
      <c r="H4169" t="s">
        <v>24</v>
      </c>
      <c r="I4169" t="s">
        <v>25</v>
      </c>
      <c r="J4169" t="s">
        <v>5447</v>
      </c>
      <c r="K4169" t="s">
        <v>203</v>
      </c>
      <c r="L4169" t="s">
        <v>1194</v>
      </c>
      <c r="M4169" t="s">
        <v>81</v>
      </c>
      <c r="N4169">
        <f t="shared" si="455"/>
        <v>0</v>
      </c>
      <c r="O4169" t="str">
        <f t="shared" si="456"/>
        <v>No</v>
      </c>
      <c r="P4169">
        <f t="shared" si="457"/>
        <v>0</v>
      </c>
      <c r="Q4169">
        <f t="shared" si="458"/>
        <v>4813937689</v>
      </c>
      <c r="R4169">
        <f t="shared" si="459"/>
        <v>4.1933383153624479</v>
      </c>
      <c r="S4169" t="str">
        <f t="shared" si="460"/>
        <v>Acceptable</v>
      </c>
      <c r="T4169">
        <f>ROUNDUP(C4169,0)</f>
        <v>4</v>
      </c>
      <c r="U4169">
        <f>ROUNDDOWN(C4169,0)</f>
        <v>3</v>
      </c>
      <c r="V4169">
        <f>RIGHT(K4169,2)+2000</f>
        <v>2017</v>
      </c>
      <c r="W4169" t="str">
        <f>INDEX(_xlfn.TEXTSPLIT(K4169,"-"),1,2)</f>
        <v>Nov</v>
      </c>
      <c r="X4169" t="str">
        <f>INDEX(_xlfn.TEXTSPLIT(K4169,"-"),1,1)</f>
        <v>14</v>
      </c>
      <c r="Y4169">
        <f>INDEX(months!B:B,MATCH(Sheet1!W4169,months!A:A,0))</f>
        <v>11</v>
      </c>
      <c r="Z4169">
        <f t="shared" si="461"/>
        <v>43053</v>
      </c>
    </row>
    <row r="4170" spans="1:26" x14ac:dyDescent="0.2">
      <c r="A4170" t="s">
        <v>5862</v>
      </c>
      <c r="B4170" t="s">
        <v>2518</v>
      </c>
      <c r="C4170">
        <v>3</v>
      </c>
      <c r="D4170">
        <v>543</v>
      </c>
      <c r="E4170" t="s">
        <v>2243</v>
      </c>
      <c r="F4170" t="s">
        <v>57</v>
      </c>
      <c r="G4170" t="s">
        <v>23</v>
      </c>
      <c r="H4170" t="s">
        <v>24</v>
      </c>
      <c r="I4170" t="s">
        <v>25</v>
      </c>
      <c r="J4170" t="s">
        <v>2519</v>
      </c>
      <c r="K4170" t="s">
        <v>413</v>
      </c>
      <c r="L4170" t="s">
        <v>5863</v>
      </c>
      <c r="M4170" t="s">
        <v>274</v>
      </c>
      <c r="N4170">
        <f t="shared" si="455"/>
        <v>0</v>
      </c>
      <c r="O4170" t="str">
        <f t="shared" si="456"/>
        <v>No</v>
      </c>
      <c r="P4170">
        <f t="shared" si="457"/>
        <v>0</v>
      </c>
      <c r="Q4170">
        <f t="shared" si="458"/>
        <v>4813937689</v>
      </c>
      <c r="R4170">
        <f t="shared" si="459"/>
        <v>4.1933383153624479</v>
      </c>
      <c r="S4170" t="str">
        <f t="shared" si="460"/>
        <v>Acceptable</v>
      </c>
      <c r="T4170">
        <f>ROUNDUP(C4170,0)</f>
        <v>3</v>
      </c>
      <c r="U4170">
        <f>ROUNDDOWN(C4170,0)</f>
        <v>3</v>
      </c>
      <c r="V4170">
        <f>RIGHT(K4170,2)+2000</f>
        <v>2018</v>
      </c>
      <c r="W4170" t="str">
        <f>INDEX(_xlfn.TEXTSPLIT(K4170,"-"),1,2)</f>
        <v>Jul</v>
      </c>
      <c r="X4170" t="str">
        <f>INDEX(_xlfn.TEXTSPLIT(K4170,"-"),1,1)</f>
        <v>2</v>
      </c>
      <c r="Y4170">
        <f>INDEX(months!B:B,MATCH(Sheet1!W4170,months!A:A,0))</f>
        <v>7</v>
      </c>
      <c r="Z4170">
        <f t="shared" si="461"/>
        <v>43283</v>
      </c>
    </row>
    <row r="4171" spans="1:26" x14ac:dyDescent="0.2">
      <c r="A4171" t="s">
        <v>5864</v>
      </c>
      <c r="B4171" t="s">
        <v>4801</v>
      </c>
      <c r="C4171">
        <v>4.5999999999999996</v>
      </c>
      <c r="D4171">
        <v>89</v>
      </c>
      <c r="E4171" t="s">
        <v>159</v>
      </c>
      <c r="F4171" t="s">
        <v>101</v>
      </c>
      <c r="G4171" t="s">
        <v>649</v>
      </c>
      <c r="H4171" t="s">
        <v>3310</v>
      </c>
      <c r="I4171" t="s">
        <v>25</v>
      </c>
      <c r="J4171" t="s">
        <v>4802</v>
      </c>
      <c r="K4171" t="s">
        <v>5865</v>
      </c>
      <c r="L4171" t="s">
        <v>200</v>
      </c>
      <c r="M4171" t="s">
        <v>29</v>
      </c>
      <c r="N4171">
        <f t="shared" si="455"/>
        <v>0</v>
      </c>
      <c r="O4171" t="str">
        <f t="shared" si="456"/>
        <v>No</v>
      </c>
      <c r="P4171">
        <f t="shared" si="457"/>
        <v>0</v>
      </c>
      <c r="Q4171">
        <f t="shared" si="458"/>
        <v>4813937689</v>
      </c>
      <c r="R4171">
        <f t="shared" si="459"/>
        <v>4.1933383153624479</v>
      </c>
      <c r="S4171" t="str">
        <f t="shared" si="460"/>
        <v>Acceptable</v>
      </c>
      <c r="T4171">
        <f>ROUNDUP(C4171,0)</f>
        <v>5</v>
      </c>
      <c r="U4171">
        <f>ROUNDDOWN(C4171,0)</f>
        <v>4</v>
      </c>
      <c r="V4171">
        <f>RIGHT(K4171,2)+2000</f>
        <v>2017</v>
      </c>
      <c r="W4171" t="str">
        <f>INDEX(_xlfn.TEXTSPLIT(K4171,"-"),1,2)</f>
        <v>Oct</v>
      </c>
      <c r="X4171" t="str">
        <f>INDEX(_xlfn.TEXTSPLIT(K4171,"-"),1,1)</f>
        <v>21</v>
      </c>
      <c r="Y4171">
        <f>INDEX(months!B:B,MATCH(Sheet1!W4171,months!A:A,0))</f>
        <v>10</v>
      </c>
      <c r="Z4171">
        <f t="shared" si="461"/>
        <v>43029</v>
      </c>
    </row>
    <row r="4172" spans="1:26" x14ac:dyDescent="0.2">
      <c r="A4172" t="s">
        <v>4957</v>
      </c>
      <c r="B4172" t="s">
        <v>4950</v>
      </c>
      <c r="C4172">
        <v>4.4000000000000004</v>
      </c>
      <c r="D4172">
        <v>2728941</v>
      </c>
      <c r="E4172" t="s">
        <v>46</v>
      </c>
      <c r="F4172" t="s">
        <v>475</v>
      </c>
      <c r="G4172" t="s">
        <v>23</v>
      </c>
      <c r="H4172" t="s">
        <v>24</v>
      </c>
      <c r="I4172" t="s">
        <v>25</v>
      </c>
      <c r="J4172" t="s">
        <v>4951</v>
      </c>
      <c r="K4172" t="s">
        <v>115</v>
      </c>
      <c r="L4172" t="s">
        <v>46</v>
      </c>
      <c r="M4172" t="s">
        <v>46</v>
      </c>
      <c r="N4172">
        <f t="shared" si="455"/>
        <v>0</v>
      </c>
      <c r="O4172" t="str">
        <f t="shared" si="456"/>
        <v>No</v>
      </c>
      <c r="P4172">
        <f t="shared" si="457"/>
        <v>0</v>
      </c>
      <c r="Q4172">
        <f t="shared" si="458"/>
        <v>4813937689</v>
      </c>
      <c r="R4172">
        <f t="shared" si="459"/>
        <v>4.1933383153624479</v>
      </c>
      <c r="S4172" t="str">
        <f t="shared" si="460"/>
        <v>Acceptable</v>
      </c>
      <c r="T4172">
        <f>ROUNDUP(C4172,0)</f>
        <v>5</v>
      </c>
      <c r="U4172">
        <f>ROUNDDOWN(C4172,0)</f>
        <v>4</v>
      </c>
      <c r="V4172">
        <f>RIGHT(K4172,2)+2000</f>
        <v>2018</v>
      </c>
      <c r="W4172" t="str">
        <f>INDEX(_xlfn.TEXTSPLIT(K4172,"-"),1,2)</f>
        <v>Jul</v>
      </c>
      <c r="X4172" t="str">
        <f>INDEX(_xlfn.TEXTSPLIT(K4172,"-"),1,1)</f>
        <v>30</v>
      </c>
      <c r="Y4172">
        <f>INDEX(months!B:B,MATCH(Sheet1!W4172,months!A:A,0))</f>
        <v>7</v>
      </c>
      <c r="Z4172">
        <f t="shared" si="461"/>
        <v>43311</v>
      </c>
    </row>
    <row r="4173" spans="1:26" x14ac:dyDescent="0.2">
      <c r="A4173" t="s">
        <v>5866</v>
      </c>
      <c r="B4173" t="s">
        <v>2518</v>
      </c>
      <c r="C4173">
        <v>3.1</v>
      </c>
      <c r="D4173">
        <v>777</v>
      </c>
      <c r="E4173" t="s">
        <v>31</v>
      </c>
      <c r="F4173" t="s">
        <v>57</v>
      </c>
      <c r="G4173" t="s">
        <v>23</v>
      </c>
      <c r="H4173" t="s">
        <v>24</v>
      </c>
      <c r="I4173" t="s">
        <v>25</v>
      </c>
      <c r="J4173" t="s">
        <v>2519</v>
      </c>
      <c r="K4173" t="s">
        <v>564</v>
      </c>
      <c r="L4173" t="s">
        <v>5867</v>
      </c>
      <c r="M4173" t="s">
        <v>86</v>
      </c>
      <c r="N4173">
        <f t="shared" si="455"/>
        <v>0</v>
      </c>
      <c r="O4173" t="str">
        <f t="shared" si="456"/>
        <v>No</v>
      </c>
      <c r="P4173">
        <f t="shared" si="457"/>
        <v>0</v>
      </c>
      <c r="Q4173">
        <f t="shared" si="458"/>
        <v>4813937689</v>
      </c>
      <c r="R4173">
        <f t="shared" si="459"/>
        <v>4.1933383153624479</v>
      </c>
      <c r="S4173" t="str">
        <f t="shared" si="460"/>
        <v>Acceptable</v>
      </c>
      <c r="T4173">
        <f>ROUNDUP(C4173,0)</f>
        <v>4</v>
      </c>
      <c r="U4173">
        <f>ROUNDDOWN(C4173,0)</f>
        <v>3</v>
      </c>
      <c r="V4173">
        <f>RIGHT(K4173,2)+2000</f>
        <v>2018</v>
      </c>
      <c r="W4173" t="str">
        <f>INDEX(_xlfn.TEXTSPLIT(K4173,"-"),1,2)</f>
        <v>May</v>
      </c>
      <c r="X4173" t="str">
        <f>INDEX(_xlfn.TEXTSPLIT(K4173,"-"),1,1)</f>
        <v>4</v>
      </c>
      <c r="Y4173">
        <f>INDEX(months!B:B,MATCH(Sheet1!W4173,months!A:A,0))</f>
        <v>5</v>
      </c>
      <c r="Z4173">
        <f t="shared" si="461"/>
        <v>43224</v>
      </c>
    </row>
    <row r="4174" spans="1:26" x14ac:dyDescent="0.2">
      <c r="A4174" t="s">
        <v>5868</v>
      </c>
      <c r="B4174" t="s">
        <v>4612</v>
      </c>
      <c r="C4174">
        <v>4.3</v>
      </c>
      <c r="D4174">
        <v>255</v>
      </c>
      <c r="E4174" t="s">
        <v>983</v>
      </c>
      <c r="F4174" t="s">
        <v>101</v>
      </c>
      <c r="G4174" t="s">
        <v>649</v>
      </c>
      <c r="H4174" t="s">
        <v>3433</v>
      </c>
      <c r="I4174" t="s">
        <v>25</v>
      </c>
      <c r="J4174" t="s">
        <v>4613</v>
      </c>
      <c r="K4174" t="s">
        <v>357</v>
      </c>
      <c r="L4174" t="s">
        <v>5869</v>
      </c>
      <c r="M4174" t="s">
        <v>86</v>
      </c>
      <c r="N4174">
        <f t="shared" si="455"/>
        <v>0</v>
      </c>
      <c r="O4174" t="str">
        <f t="shared" si="456"/>
        <v>No</v>
      </c>
      <c r="P4174">
        <f t="shared" si="457"/>
        <v>0</v>
      </c>
      <c r="Q4174">
        <f t="shared" si="458"/>
        <v>4813937689</v>
      </c>
      <c r="R4174">
        <f t="shared" si="459"/>
        <v>4.1933383153624479</v>
      </c>
      <c r="S4174" t="str">
        <f t="shared" si="460"/>
        <v>Acceptable</v>
      </c>
      <c r="T4174">
        <f>ROUNDUP(C4174,0)</f>
        <v>5</v>
      </c>
      <c r="U4174">
        <f>ROUNDDOWN(C4174,0)</f>
        <v>4</v>
      </c>
      <c r="V4174">
        <f>RIGHT(K4174,2)+2000</f>
        <v>2018</v>
      </c>
      <c r="W4174" t="str">
        <f>INDEX(_xlfn.TEXTSPLIT(K4174,"-"),1,2)</f>
        <v>Jul</v>
      </c>
      <c r="X4174" t="str">
        <f>INDEX(_xlfn.TEXTSPLIT(K4174,"-"),1,1)</f>
        <v>25</v>
      </c>
      <c r="Y4174">
        <f>INDEX(months!B:B,MATCH(Sheet1!W4174,months!A:A,0))</f>
        <v>7</v>
      </c>
      <c r="Z4174">
        <f t="shared" si="461"/>
        <v>43306</v>
      </c>
    </row>
    <row r="4175" spans="1:26" x14ac:dyDescent="0.2">
      <c r="A4175" t="s">
        <v>5870</v>
      </c>
      <c r="B4175" t="s">
        <v>4801</v>
      </c>
      <c r="C4175">
        <v>4.3</v>
      </c>
      <c r="D4175">
        <v>25</v>
      </c>
      <c r="E4175" t="s">
        <v>186</v>
      </c>
      <c r="F4175" t="s">
        <v>1199</v>
      </c>
      <c r="G4175" t="s">
        <v>649</v>
      </c>
      <c r="H4175" t="s">
        <v>1006</v>
      </c>
      <c r="I4175" t="s">
        <v>25</v>
      </c>
      <c r="J4175" t="s">
        <v>4802</v>
      </c>
      <c r="K4175" t="s">
        <v>3317</v>
      </c>
      <c r="L4175" t="s">
        <v>1283</v>
      </c>
      <c r="M4175" t="s">
        <v>521</v>
      </c>
      <c r="N4175">
        <f t="shared" si="455"/>
        <v>0</v>
      </c>
      <c r="O4175" t="str">
        <f t="shared" si="456"/>
        <v>No</v>
      </c>
      <c r="P4175">
        <f t="shared" si="457"/>
        <v>0</v>
      </c>
      <c r="Q4175">
        <f t="shared" si="458"/>
        <v>4813937689</v>
      </c>
      <c r="R4175">
        <f t="shared" si="459"/>
        <v>4.1933383153624479</v>
      </c>
      <c r="S4175" t="str">
        <f t="shared" si="460"/>
        <v>Acceptable</v>
      </c>
      <c r="T4175">
        <f>ROUNDUP(C4175,0)</f>
        <v>5</v>
      </c>
      <c r="U4175">
        <f>ROUNDDOWN(C4175,0)</f>
        <v>4</v>
      </c>
      <c r="V4175">
        <f>RIGHT(K4175,2)+2000</f>
        <v>2017</v>
      </c>
      <c r="W4175" t="str">
        <f>INDEX(_xlfn.TEXTSPLIT(K4175,"-"),1,2)</f>
        <v>Dec</v>
      </c>
      <c r="X4175" t="str">
        <f>INDEX(_xlfn.TEXTSPLIT(K4175,"-"),1,1)</f>
        <v>13</v>
      </c>
      <c r="Y4175">
        <f>INDEX(months!B:B,MATCH(Sheet1!W4175,months!A:A,0))</f>
        <v>12</v>
      </c>
      <c r="Z4175">
        <f t="shared" si="461"/>
        <v>43082</v>
      </c>
    </row>
    <row r="4176" spans="1:26" x14ac:dyDescent="0.2">
      <c r="A4176" t="s">
        <v>5871</v>
      </c>
      <c r="B4176" t="s">
        <v>4612</v>
      </c>
      <c r="C4176">
        <v>3.8</v>
      </c>
      <c r="D4176">
        <v>415</v>
      </c>
      <c r="E4176" t="s">
        <v>100</v>
      </c>
      <c r="F4176" t="s">
        <v>57</v>
      </c>
      <c r="G4176" t="s">
        <v>23</v>
      </c>
      <c r="H4176" t="s">
        <v>24</v>
      </c>
      <c r="I4176" t="s">
        <v>25</v>
      </c>
      <c r="J4176" t="s">
        <v>4613</v>
      </c>
      <c r="K4176" t="s">
        <v>3765</v>
      </c>
      <c r="L4176" t="s">
        <v>1788</v>
      </c>
      <c r="M4176" t="s">
        <v>60</v>
      </c>
      <c r="N4176">
        <f t="shared" si="455"/>
        <v>0</v>
      </c>
      <c r="O4176" t="str">
        <f t="shared" si="456"/>
        <v>No</v>
      </c>
      <c r="P4176">
        <f t="shared" si="457"/>
        <v>0</v>
      </c>
      <c r="Q4176">
        <f t="shared" si="458"/>
        <v>4813937689</v>
      </c>
      <c r="R4176">
        <f t="shared" si="459"/>
        <v>4.1933383153624479</v>
      </c>
      <c r="S4176" t="str">
        <f t="shared" si="460"/>
        <v>Acceptable</v>
      </c>
      <c r="T4176">
        <f>ROUNDUP(C4176,0)</f>
        <v>4</v>
      </c>
      <c r="U4176">
        <f>ROUNDDOWN(C4176,0)</f>
        <v>3</v>
      </c>
      <c r="V4176">
        <f>RIGHT(K4176,2)+2000</f>
        <v>2017</v>
      </c>
      <c r="W4176" t="str">
        <f>INDEX(_xlfn.TEXTSPLIT(K4176,"-"),1,2)</f>
        <v>Jun</v>
      </c>
      <c r="X4176" t="str">
        <f>INDEX(_xlfn.TEXTSPLIT(K4176,"-"),1,1)</f>
        <v>1</v>
      </c>
      <c r="Y4176">
        <f>INDEX(months!B:B,MATCH(Sheet1!W4176,months!A:A,0))</f>
        <v>6</v>
      </c>
      <c r="Z4176">
        <f t="shared" si="461"/>
        <v>42887</v>
      </c>
    </row>
    <row r="4177" spans="1:26" x14ac:dyDescent="0.2">
      <c r="A4177" t="s">
        <v>5872</v>
      </c>
      <c r="B4177" t="s">
        <v>2518</v>
      </c>
      <c r="C4177">
        <v>4.5</v>
      </c>
      <c r="D4177">
        <v>231</v>
      </c>
      <c r="E4177" t="s">
        <v>242</v>
      </c>
      <c r="F4177" t="s">
        <v>101</v>
      </c>
      <c r="G4177" t="s">
        <v>649</v>
      </c>
      <c r="H4177" t="s">
        <v>3310</v>
      </c>
      <c r="I4177" t="s">
        <v>25</v>
      </c>
      <c r="J4177" t="s">
        <v>2519</v>
      </c>
      <c r="K4177" t="s">
        <v>1523</v>
      </c>
      <c r="L4177" t="s">
        <v>3397</v>
      </c>
      <c r="M4177" t="s">
        <v>587</v>
      </c>
      <c r="N4177">
        <f t="shared" si="455"/>
        <v>0</v>
      </c>
      <c r="O4177" t="str">
        <f t="shared" si="456"/>
        <v>No</v>
      </c>
      <c r="P4177">
        <f t="shared" si="457"/>
        <v>0</v>
      </c>
      <c r="Q4177">
        <f t="shared" si="458"/>
        <v>4813937689</v>
      </c>
      <c r="R4177">
        <f t="shared" si="459"/>
        <v>4.1933383153624479</v>
      </c>
      <c r="S4177" t="str">
        <f t="shared" si="460"/>
        <v>Acceptable</v>
      </c>
      <c r="T4177">
        <f>ROUNDUP(C4177,0)</f>
        <v>5</v>
      </c>
      <c r="U4177">
        <f>ROUNDDOWN(C4177,0)</f>
        <v>4</v>
      </c>
      <c r="V4177">
        <f>RIGHT(K4177,2)+2000</f>
        <v>2017</v>
      </c>
      <c r="W4177" t="str">
        <f>INDEX(_xlfn.TEXTSPLIT(K4177,"-"),1,2)</f>
        <v>Dec</v>
      </c>
      <c r="X4177" t="str">
        <f>INDEX(_xlfn.TEXTSPLIT(K4177,"-"),1,1)</f>
        <v>24</v>
      </c>
      <c r="Y4177">
        <f>INDEX(months!B:B,MATCH(Sheet1!W4177,months!A:A,0))</f>
        <v>12</v>
      </c>
      <c r="Z4177">
        <f t="shared" si="461"/>
        <v>43093</v>
      </c>
    </row>
    <row r="4178" spans="1:26" x14ac:dyDescent="0.2">
      <c r="A4178" t="s">
        <v>5873</v>
      </c>
      <c r="B4178" t="s">
        <v>2665</v>
      </c>
      <c r="C4178">
        <v>3.6</v>
      </c>
      <c r="D4178">
        <v>517</v>
      </c>
      <c r="E4178" t="s">
        <v>1429</v>
      </c>
      <c r="F4178" t="s">
        <v>57</v>
      </c>
      <c r="G4178" t="s">
        <v>23</v>
      </c>
      <c r="H4178" t="s">
        <v>24</v>
      </c>
      <c r="I4178" t="s">
        <v>25</v>
      </c>
      <c r="J4178" t="s">
        <v>2669</v>
      </c>
      <c r="K4178" t="s">
        <v>5874</v>
      </c>
      <c r="L4178" t="s">
        <v>317</v>
      </c>
      <c r="M4178" t="s">
        <v>81</v>
      </c>
      <c r="N4178">
        <f t="shared" si="455"/>
        <v>0</v>
      </c>
      <c r="O4178" t="str">
        <f t="shared" si="456"/>
        <v>No</v>
      </c>
      <c r="P4178">
        <f t="shared" si="457"/>
        <v>0</v>
      </c>
      <c r="Q4178">
        <f t="shared" si="458"/>
        <v>4813937689</v>
      </c>
      <c r="R4178">
        <f t="shared" si="459"/>
        <v>4.1933383153624479</v>
      </c>
      <c r="S4178" t="str">
        <f t="shared" si="460"/>
        <v>Acceptable</v>
      </c>
      <c r="T4178">
        <f>ROUNDUP(C4178,0)</f>
        <v>4</v>
      </c>
      <c r="U4178">
        <f>ROUNDDOWN(C4178,0)</f>
        <v>3</v>
      </c>
      <c r="V4178">
        <f>RIGHT(K4178,2)+2000</f>
        <v>2015</v>
      </c>
      <c r="W4178" t="str">
        <f>INDEX(_xlfn.TEXTSPLIT(K4178,"-"),1,2)</f>
        <v>Dec</v>
      </c>
      <c r="X4178" t="str">
        <f>INDEX(_xlfn.TEXTSPLIT(K4178,"-"),1,1)</f>
        <v>7</v>
      </c>
      <c r="Y4178">
        <f>INDEX(months!B:B,MATCH(Sheet1!W4178,months!A:A,0))</f>
        <v>12</v>
      </c>
      <c r="Z4178">
        <f t="shared" si="461"/>
        <v>42345</v>
      </c>
    </row>
    <row r="4179" spans="1:26" x14ac:dyDescent="0.2">
      <c r="A4179" t="s">
        <v>5875</v>
      </c>
      <c r="B4179" t="s">
        <v>4612</v>
      </c>
      <c r="D4179">
        <v>0</v>
      </c>
      <c r="E4179" t="s">
        <v>983</v>
      </c>
      <c r="F4179" t="s">
        <v>1230</v>
      </c>
      <c r="G4179" t="s">
        <v>649</v>
      </c>
      <c r="H4179" t="s">
        <v>5876</v>
      </c>
      <c r="I4179" t="s">
        <v>25</v>
      </c>
      <c r="J4179" t="s">
        <v>4613</v>
      </c>
      <c r="K4179" t="s">
        <v>66</v>
      </c>
      <c r="L4179" t="s">
        <v>1210</v>
      </c>
      <c r="M4179" t="s">
        <v>86</v>
      </c>
      <c r="N4179">
        <f t="shared" si="455"/>
        <v>0</v>
      </c>
      <c r="O4179" t="str">
        <f t="shared" si="456"/>
        <v>No</v>
      </c>
      <c r="P4179">
        <f t="shared" si="457"/>
        <v>0</v>
      </c>
      <c r="Q4179">
        <f t="shared" si="458"/>
        <v>4813937689</v>
      </c>
      <c r="R4179">
        <f t="shared" si="459"/>
        <v>4.1933383153624479</v>
      </c>
      <c r="S4179" t="str">
        <f t="shared" si="460"/>
        <v>Acceptable</v>
      </c>
      <c r="T4179">
        <f>ROUNDUP(C4179,0)</f>
        <v>0</v>
      </c>
      <c r="U4179">
        <f>ROUNDDOWN(C4179,0)</f>
        <v>0</v>
      </c>
      <c r="V4179">
        <f>RIGHT(K4179,2)+2000</f>
        <v>2018</v>
      </c>
      <c r="W4179" t="str">
        <f>INDEX(_xlfn.TEXTSPLIT(K4179,"-"),1,2)</f>
        <v>Jun</v>
      </c>
      <c r="X4179" t="str">
        <f>INDEX(_xlfn.TEXTSPLIT(K4179,"-"),1,1)</f>
        <v>14</v>
      </c>
      <c r="Y4179">
        <f>INDEX(months!B:B,MATCH(Sheet1!W4179,months!A:A,0))</f>
        <v>6</v>
      </c>
      <c r="Z4179">
        <f t="shared" si="461"/>
        <v>43265</v>
      </c>
    </row>
    <row r="4180" spans="1:26" x14ac:dyDescent="0.2">
      <c r="A4180" t="s">
        <v>5877</v>
      </c>
      <c r="B4180" t="s">
        <v>4801</v>
      </c>
      <c r="C4180">
        <v>4.2</v>
      </c>
      <c r="D4180">
        <v>33</v>
      </c>
      <c r="E4180" t="s">
        <v>5878</v>
      </c>
      <c r="F4180" t="s">
        <v>1199</v>
      </c>
      <c r="G4180" t="s">
        <v>649</v>
      </c>
      <c r="H4180" t="s">
        <v>1006</v>
      </c>
      <c r="I4180" t="s">
        <v>25</v>
      </c>
      <c r="J4180" t="s">
        <v>4802</v>
      </c>
      <c r="K4180" t="s">
        <v>5879</v>
      </c>
      <c r="L4180" t="s">
        <v>420</v>
      </c>
      <c r="M4180" t="s">
        <v>86</v>
      </c>
      <c r="N4180">
        <f t="shared" si="455"/>
        <v>0</v>
      </c>
      <c r="O4180" t="str">
        <f t="shared" si="456"/>
        <v>No</v>
      </c>
      <c r="P4180">
        <f t="shared" si="457"/>
        <v>0</v>
      </c>
      <c r="Q4180">
        <f t="shared" si="458"/>
        <v>4813937689</v>
      </c>
      <c r="R4180">
        <f t="shared" si="459"/>
        <v>4.1933383153624479</v>
      </c>
      <c r="S4180" t="str">
        <f t="shared" si="460"/>
        <v>Acceptable</v>
      </c>
      <c r="T4180">
        <f>ROUNDUP(C4180,0)</f>
        <v>5</v>
      </c>
      <c r="U4180">
        <f>ROUNDDOWN(C4180,0)</f>
        <v>4</v>
      </c>
      <c r="V4180">
        <f>RIGHT(K4180,2)+2000</f>
        <v>2016</v>
      </c>
      <c r="W4180" t="str">
        <f>INDEX(_xlfn.TEXTSPLIT(K4180,"-"),1,2)</f>
        <v>Jan</v>
      </c>
      <c r="X4180" t="str">
        <f>INDEX(_xlfn.TEXTSPLIT(K4180,"-"),1,1)</f>
        <v>1</v>
      </c>
      <c r="Y4180">
        <f>INDEX(months!B:B,MATCH(Sheet1!W4180,months!A:A,0))</f>
        <v>1</v>
      </c>
      <c r="Z4180">
        <f t="shared" si="461"/>
        <v>42370</v>
      </c>
    </row>
    <row r="4181" spans="1:26" x14ac:dyDescent="0.2">
      <c r="A4181" t="s">
        <v>5880</v>
      </c>
      <c r="B4181" t="s">
        <v>2333</v>
      </c>
      <c r="C4181">
        <v>4.5</v>
      </c>
      <c r="D4181">
        <v>30</v>
      </c>
      <c r="E4181" t="s">
        <v>42</v>
      </c>
      <c r="F4181" t="s">
        <v>775</v>
      </c>
      <c r="G4181" t="s">
        <v>23</v>
      </c>
      <c r="H4181" t="s">
        <v>24</v>
      </c>
      <c r="I4181" t="s">
        <v>25</v>
      </c>
      <c r="J4181" t="s">
        <v>2334</v>
      </c>
      <c r="K4181" t="s">
        <v>39</v>
      </c>
      <c r="L4181" t="s">
        <v>1197</v>
      </c>
      <c r="M4181" t="s">
        <v>29</v>
      </c>
      <c r="N4181">
        <f t="shared" si="455"/>
        <v>0</v>
      </c>
      <c r="O4181" t="str">
        <f t="shared" si="456"/>
        <v>No</v>
      </c>
      <c r="P4181">
        <f t="shared" si="457"/>
        <v>0</v>
      </c>
      <c r="Q4181">
        <f t="shared" si="458"/>
        <v>4813937689</v>
      </c>
      <c r="R4181">
        <f t="shared" si="459"/>
        <v>4.1933383153624479</v>
      </c>
      <c r="S4181" t="str">
        <f t="shared" si="460"/>
        <v>Acceptable</v>
      </c>
      <c r="T4181">
        <f>ROUNDUP(C4181,0)</f>
        <v>5</v>
      </c>
      <c r="U4181">
        <f>ROUNDDOWN(C4181,0)</f>
        <v>4</v>
      </c>
      <c r="V4181">
        <f>RIGHT(K4181,2)+2000</f>
        <v>2018</v>
      </c>
      <c r="W4181" t="str">
        <f>INDEX(_xlfn.TEXTSPLIT(K4181,"-"),1,2)</f>
        <v>Aug</v>
      </c>
      <c r="X4181" t="str">
        <f>INDEX(_xlfn.TEXTSPLIT(K4181,"-"),1,1)</f>
        <v>1</v>
      </c>
      <c r="Y4181">
        <f>INDEX(months!B:B,MATCH(Sheet1!W4181,months!A:A,0))</f>
        <v>8</v>
      </c>
      <c r="Z4181">
        <f t="shared" si="461"/>
        <v>43313</v>
      </c>
    </row>
    <row r="4182" spans="1:26" x14ac:dyDescent="0.2">
      <c r="A4182" t="s">
        <v>5881</v>
      </c>
      <c r="B4182" t="s">
        <v>4612</v>
      </c>
      <c r="C4182">
        <v>4.2</v>
      </c>
      <c r="D4182">
        <v>184</v>
      </c>
      <c r="E4182" t="s">
        <v>3671</v>
      </c>
      <c r="F4182" t="s">
        <v>22</v>
      </c>
      <c r="G4182" t="s">
        <v>23</v>
      </c>
      <c r="H4182" t="s">
        <v>24</v>
      </c>
      <c r="I4182" t="s">
        <v>25</v>
      </c>
      <c r="J4182" t="s">
        <v>4613</v>
      </c>
      <c r="K4182" t="s">
        <v>4133</v>
      </c>
      <c r="L4182" t="s">
        <v>5882</v>
      </c>
      <c r="M4182" t="s">
        <v>86</v>
      </c>
      <c r="N4182">
        <f t="shared" si="455"/>
        <v>0</v>
      </c>
      <c r="O4182" t="str">
        <f t="shared" si="456"/>
        <v>No</v>
      </c>
      <c r="P4182">
        <f t="shared" si="457"/>
        <v>0</v>
      </c>
      <c r="Q4182">
        <f t="shared" si="458"/>
        <v>4813937689</v>
      </c>
      <c r="R4182">
        <f t="shared" si="459"/>
        <v>4.1933383153624479</v>
      </c>
      <c r="S4182" t="str">
        <f t="shared" si="460"/>
        <v>Acceptable</v>
      </c>
      <c r="T4182">
        <f>ROUNDUP(C4182,0)</f>
        <v>5</v>
      </c>
      <c r="U4182">
        <f>ROUNDDOWN(C4182,0)</f>
        <v>4</v>
      </c>
      <c r="V4182">
        <f>RIGHT(K4182,2)+2000</f>
        <v>2017</v>
      </c>
      <c r="W4182" t="str">
        <f>INDEX(_xlfn.TEXTSPLIT(K4182,"-"),1,2)</f>
        <v>Jul</v>
      </c>
      <c r="X4182" t="str">
        <f>INDEX(_xlfn.TEXTSPLIT(K4182,"-"),1,1)</f>
        <v>29</v>
      </c>
      <c r="Y4182">
        <f>INDEX(months!B:B,MATCH(Sheet1!W4182,months!A:A,0))</f>
        <v>7</v>
      </c>
      <c r="Z4182">
        <f t="shared" si="461"/>
        <v>42945</v>
      </c>
    </row>
    <row r="4183" spans="1:26" x14ac:dyDescent="0.2">
      <c r="A4183" t="s">
        <v>5883</v>
      </c>
      <c r="B4183" t="s">
        <v>4612</v>
      </c>
      <c r="C4183">
        <v>3.3</v>
      </c>
      <c r="D4183">
        <v>6</v>
      </c>
      <c r="E4183" t="s">
        <v>627</v>
      </c>
      <c r="F4183" t="s">
        <v>1010</v>
      </c>
      <c r="G4183" t="s">
        <v>649</v>
      </c>
      <c r="H4183" t="s">
        <v>1529</v>
      </c>
      <c r="I4183" t="s">
        <v>25</v>
      </c>
      <c r="J4183" t="s">
        <v>4613</v>
      </c>
      <c r="K4183" t="s">
        <v>1449</v>
      </c>
      <c r="L4183" t="s">
        <v>4270</v>
      </c>
      <c r="M4183" t="s">
        <v>86</v>
      </c>
      <c r="N4183">
        <f t="shared" si="455"/>
        <v>0</v>
      </c>
      <c r="O4183" t="str">
        <f t="shared" si="456"/>
        <v>No</v>
      </c>
      <c r="P4183">
        <f t="shared" si="457"/>
        <v>0</v>
      </c>
      <c r="Q4183">
        <f t="shared" si="458"/>
        <v>4813937689</v>
      </c>
      <c r="R4183">
        <f t="shared" si="459"/>
        <v>4.1933383153624479</v>
      </c>
      <c r="S4183" t="str">
        <f t="shared" si="460"/>
        <v>Acceptable</v>
      </c>
      <c r="T4183">
        <f>ROUNDUP(C4183,0)</f>
        <v>4</v>
      </c>
      <c r="U4183">
        <f>ROUNDDOWN(C4183,0)</f>
        <v>3</v>
      </c>
      <c r="V4183">
        <f>RIGHT(K4183,2)+2000</f>
        <v>2018</v>
      </c>
      <c r="W4183" t="str">
        <f>INDEX(_xlfn.TEXTSPLIT(K4183,"-"),1,2)</f>
        <v>Jun</v>
      </c>
      <c r="X4183" t="str">
        <f>INDEX(_xlfn.TEXTSPLIT(K4183,"-"),1,1)</f>
        <v>18</v>
      </c>
      <c r="Y4183">
        <f>INDEX(months!B:B,MATCH(Sheet1!W4183,months!A:A,0))</f>
        <v>6</v>
      </c>
      <c r="Z4183">
        <f t="shared" si="461"/>
        <v>43269</v>
      </c>
    </row>
    <row r="4184" spans="1:26" x14ac:dyDescent="0.2">
      <c r="A4184" t="s">
        <v>2692</v>
      </c>
      <c r="B4184" t="s">
        <v>2665</v>
      </c>
      <c r="C4184">
        <v>4.2</v>
      </c>
      <c r="D4184">
        <v>1485806</v>
      </c>
      <c r="E4184" t="s">
        <v>69</v>
      </c>
      <c r="F4184" t="s">
        <v>448</v>
      </c>
      <c r="G4184" t="s">
        <v>23</v>
      </c>
      <c r="H4184" t="s">
        <v>24</v>
      </c>
      <c r="I4184" t="s">
        <v>25</v>
      </c>
      <c r="J4184" t="s">
        <v>2684</v>
      </c>
      <c r="K4184" t="s">
        <v>380</v>
      </c>
      <c r="L4184" t="s">
        <v>350</v>
      </c>
      <c r="M4184" t="s">
        <v>81</v>
      </c>
      <c r="N4184">
        <f t="shared" si="455"/>
        <v>0</v>
      </c>
      <c r="O4184" t="str">
        <f t="shared" si="456"/>
        <v>No</v>
      </c>
      <c r="P4184">
        <f t="shared" si="457"/>
        <v>0</v>
      </c>
      <c r="Q4184">
        <f t="shared" si="458"/>
        <v>4813937689</v>
      </c>
      <c r="R4184">
        <f t="shared" si="459"/>
        <v>4.1933383153624479</v>
      </c>
      <c r="S4184" t="str">
        <f t="shared" si="460"/>
        <v>Acceptable</v>
      </c>
      <c r="T4184">
        <f>ROUNDUP(C4184,0)</f>
        <v>5</v>
      </c>
      <c r="U4184">
        <f>ROUNDDOWN(C4184,0)</f>
        <v>4</v>
      </c>
      <c r="V4184">
        <f>RIGHT(K4184,2)+2000</f>
        <v>2018</v>
      </c>
      <c r="W4184" t="str">
        <f>INDEX(_xlfn.TEXTSPLIT(K4184,"-"),1,2)</f>
        <v>Apr</v>
      </c>
      <c r="X4184" t="str">
        <f>INDEX(_xlfn.TEXTSPLIT(K4184,"-"),1,1)</f>
        <v>9</v>
      </c>
      <c r="Y4184">
        <f>INDEX(months!B:B,MATCH(Sheet1!W4184,months!A:A,0))</f>
        <v>4</v>
      </c>
      <c r="Z4184">
        <f t="shared" si="461"/>
        <v>43199</v>
      </c>
    </row>
    <row r="4185" spans="1:26" x14ac:dyDescent="0.2">
      <c r="A4185" t="s">
        <v>5884</v>
      </c>
      <c r="B4185" t="s">
        <v>4612</v>
      </c>
      <c r="C4185">
        <v>4.3</v>
      </c>
      <c r="D4185">
        <v>99290</v>
      </c>
      <c r="E4185" t="s">
        <v>286</v>
      </c>
      <c r="F4185" t="s">
        <v>38</v>
      </c>
      <c r="G4185" t="s">
        <v>23</v>
      </c>
      <c r="H4185" t="s">
        <v>24</v>
      </c>
      <c r="I4185" t="s">
        <v>25</v>
      </c>
      <c r="J4185" t="s">
        <v>4613</v>
      </c>
      <c r="K4185" t="s">
        <v>3909</v>
      </c>
      <c r="L4185" t="s">
        <v>5885</v>
      </c>
      <c r="M4185" t="s">
        <v>60</v>
      </c>
      <c r="N4185">
        <f t="shared" si="455"/>
        <v>0</v>
      </c>
      <c r="O4185" t="str">
        <f t="shared" si="456"/>
        <v>No</v>
      </c>
      <c r="P4185">
        <f t="shared" si="457"/>
        <v>0</v>
      </c>
      <c r="Q4185">
        <f t="shared" si="458"/>
        <v>4813937689</v>
      </c>
      <c r="R4185">
        <f t="shared" si="459"/>
        <v>4.1933383153624479</v>
      </c>
      <c r="S4185" t="str">
        <f t="shared" si="460"/>
        <v>Acceptable</v>
      </c>
      <c r="T4185">
        <f>ROUNDUP(C4185,0)</f>
        <v>5</v>
      </c>
      <c r="U4185">
        <f>ROUNDDOWN(C4185,0)</f>
        <v>4</v>
      </c>
      <c r="V4185">
        <f>RIGHT(K4185,2)+2000</f>
        <v>2017</v>
      </c>
      <c r="W4185" t="str">
        <f>INDEX(_xlfn.TEXTSPLIT(K4185,"-"),1,2)</f>
        <v>Dec</v>
      </c>
      <c r="X4185" t="str">
        <f>INDEX(_xlfn.TEXTSPLIT(K4185,"-"),1,1)</f>
        <v>5</v>
      </c>
      <c r="Y4185">
        <f>INDEX(months!B:B,MATCH(Sheet1!W4185,months!A:A,0))</f>
        <v>12</v>
      </c>
      <c r="Z4185">
        <f t="shared" si="461"/>
        <v>43074</v>
      </c>
    </row>
    <row r="4186" spans="1:26" x14ac:dyDescent="0.2">
      <c r="A4186" t="s">
        <v>5886</v>
      </c>
      <c r="B4186" t="s">
        <v>3070</v>
      </c>
      <c r="C4186">
        <v>4.2</v>
      </c>
      <c r="D4186">
        <v>1960</v>
      </c>
      <c r="E4186" t="s">
        <v>2778</v>
      </c>
      <c r="F4186" t="s">
        <v>50</v>
      </c>
      <c r="G4186" t="s">
        <v>23</v>
      </c>
      <c r="H4186" t="s">
        <v>24</v>
      </c>
      <c r="I4186" t="s">
        <v>25</v>
      </c>
      <c r="J4186" t="s">
        <v>2804</v>
      </c>
      <c r="K4186" t="s">
        <v>3123</v>
      </c>
      <c r="L4186" t="s">
        <v>317</v>
      </c>
      <c r="M4186" t="s">
        <v>60</v>
      </c>
      <c r="N4186">
        <f t="shared" si="455"/>
        <v>0</v>
      </c>
      <c r="O4186" t="str">
        <f t="shared" si="456"/>
        <v>No</v>
      </c>
      <c r="P4186">
        <f t="shared" si="457"/>
        <v>0</v>
      </c>
      <c r="Q4186">
        <f t="shared" si="458"/>
        <v>4813937689</v>
      </c>
      <c r="R4186">
        <f t="shared" si="459"/>
        <v>4.1933383153624479</v>
      </c>
      <c r="S4186" t="str">
        <f t="shared" si="460"/>
        <v>Acceptable</v>
      </c>
      <c r="T4186">
        <f>ROUNDUP(C4186,0)</f>
        <v>5</v>
      </c>
      <c r="U4186">
        <f>ROUNDDOWN(C4186,0)</f>
        <v>4</v>
      </c>
      <c r="V4186">
        <f>RIGHT(K4186,2)+2000</f>
        <v>2017</v>
      </c>
      <c r="W4186" t="str">
        <f>INDEX(_xlfn.TEXTSPLIT(K4186,"-"),1,2)</f>
        <v>Oct</v>
      </c>
      <c r="X4186" t="str">
        <f>INDEX(_xlfn.TEXTSPLIT(K4186,"-"),1,1)</f>
        <v>6</v>
      </c>
      <c r="Y4186">
        <f>INDEX(months!B:B,MATCH(Sheet1!W4186,months!A:A,0))</f>
        <v>10</v>
      </c>
      <c r="Z4186">
        <f t="shared" si="461"/>
        <v>43014</v>
      </c>
    </row>
    <row r="4187" spans="1:26" x14ac:dyDescent="0.2">
      <c r="A4187" t="s">
        <v>2556</v>
      </c>
      <c r="B4187" t="s">
        <v>2518</v>
      </c>
      <c r="C4187">
        <v>3.7</v>
      </c>
      <c r="D4187">
        <v>41917</v>
      </c>
      <c r="E4187" t="s">
        <v>31</v>
      </c>
      <c r="F4187" t="s">
        <v>89</v>
      </c>
      <c r="G4187" t="s">
        <v>23</v>
      </c>
      <c r="H4187" t="s">
        <v>24</v>
      </c>
      <c r="I4187" t="s">
        <v>25</v>
      </c>
      <c r="J4187" t="s">
        <v>2519</v>
      </c>
      <c r="K4187" t="s">
        <v>115</v>
      </c>
      <c r="L4187" t="s">
        <v>2557</v>
      </c>
      <c r="M4187" t="s">
        <v>54</v>
      </c>
      <c r="N4187">
        <f t="shared" si="455"/>
        <v>0</v>
      </c>
      <c r="O4187" t="str">
        <f t="shared" si="456"/>
        <v>No</v>
      </c>
      <c r="P4187">
        <f t="shared" si="457"/>
        <v>0</v>
      </c>
      <c r="Q4187">
        <f t="shared" si="458"/>
        <v>4813937689</v>
      </c>
      <c r="R4187">
        <f t="shared" si="459"/>
        <v>4.1933383153624479</v>
      </c>
      <c r="S4187" t="str">
        <f t="shared" si="460"/>
        <v>Acceptable</v>
      </c>
      <c r="T4187">
        <f>ROUNDUP(C4187,0)</f>
        <v>4</v>
      </c>
      <c r="U4187">
        <f>ROUNDDOWN(C4187,0)</f>
        <v>3</v>
      </c>
      <c r="V4187">
        <f>RIGHT(K4187,2)+2000</f>
        <v>2018</v>
      </c>
      <c r="W4187" t="str">
        <f>INDEX(_xlfn.TEXTSPLIT(K4187,"-"),1,2)</f>
        <v>Jul</v>
      </c>
      <c r="X4187" t="str">
        <f>INDEX(_xlfn.TEXTSPLIT(K4187,"-"),1,1)</f>
        <v>30</v>
      </c>
      <c r="Y4187">
        <f>INDEX(months!B:B,MATCH(Sheet1!W4187,months!A:A,0))</f>
        <v>7</v>
      </c>
      <c r="Z4187">
        <f t="shared" si="461"/>
        <v>43311</v>
      </c>
    </row>
    <row r="4188" spans="1:26" x14ac:dyDescent="0.2">
      <c r="A4188" t="s">
        <v>5887</v>
      </c>
      <c r="B4188" t="s">
        <v>3070</v>
      </c>
      <c r="C4188">
        <v>3.8</v>
      </c>
      <c r="D4188">
        <v>29544</v>
      </c>
      <c r="E4188" t="s">
        <v>190</v>
      </c>
      <c r="F4188" t="s">
        <v>89</v>
      </c>
      <c r="G4188" t="s">
        <v>23</v>
      </c>
      <c r="H4188" t="s">
        <v>24</v>
      </c>
      <c r="I4188" t="s">
        <v>25</v>
      </c>
      <c r="J4188" t="s">
        <v>1537</v>
      </c>
      <c r="K4188" t="s">
        <v>357</v>
      </c>
      <c r="L4188" t="s">
        <v>3050</v>
      </c>
      <c r="M4188" t="s">
        <v>86</v>
      </c>
      <c r="N4188">
        <f t="shared" si="455"/>
        <v>0</v>
      </c>
      <c r="O4188" t="str">
        <f t="shared" si="456"/>
        <v>No</v>
      </c>
      <c r="P4188">
        <f t="shared" si="457"/>
        <v>0</v>
      </c>
      <c r="Q4188">
        <f t="shared" si="458"/>
        <v>4813937689</v>
      </c>
      <c r="R4188">
        <f t="shared" si="459"/>
        <v>4.1933383153624479</v>
      </c>
      <c r="S4188" t="str">
        <f t="shared" si="460"/>
        <v>Acceptable</v>
      </c>
      <c r="T4188">
        <f>ROUNDUP(C4188,0)</f>
        <v>4</v>
      </c>
      <c r="U4188">
        <f>ROUNDDOWN(C4188,0)</f>
        <v>3</v>
      </c>
      <c r="V4188">
        <f>RIGHT(K4188,2)+2000</f>
        <v>2018</v>
      </c>
      <c r="W4188" t="str">
        <f>INDEX(_xlfn.TEXTSPLIT(K4188,"-"),1,2)</f>
        <v>Jul</v>
      </c>
      <c r="X4188" t="str">
        <f>INDEX(_xlfn.TEXTSPLIT(K4188,"-"),1,1)</f>
        <v>25</v>
      </c>
      <c r="Y4188">
        <f>INDEX(months!B:B,MATCH(Sheet1!W4188,months!A:A,0))</f>
        <v>7</v>
      </c>
      <c r="Z4188">
        <f t="shared" si="461"/>
        <v>43306</v>
      </c>
    </row>
    <row r="4189" spans="1:26" x14ac:dyDescent="0.2">
      <c r="A4189" t="s">
        <v>5888</v>
      </c>
      <c r="B4189" t="s">
        <v>2116</v>
      </c>
      <c r="C4189">
        <v>2.9</v>
      </c>
      <c r="D4189">
        <v>1786</v>
      </c>
      <c r="E4189" t="s">
        <v>477</v>
      </c>
      <c r="F4189" t="s">
        <v>50</v>
      </c>
      <c r="G4189" t="s">
        <v>23</v>
      </c>
      <c r="H4189" t="s">
        <v>24</v>
      </c>
      <c r="I4189" t="s">
        <v>25</v>
      </c>
      <c r="J4189" t="s">
        <v>2117</v>
      </c>
      <c r="K4189" t="s">
        <v>253</v>
      </c>
      <c r="L4189" t="s">
        <v>1418</v>
      </c>
      <c r="M4189" t="s">
        <v>54</v>
      </c>
      <c r="N4189">
        <f t="shared" si="455"/>
        <v>0</v>
      </c>
      <c r="O4189" t="str">
        <f t="shared" si="456"/>
        <v>No</v>
      </c>
      <c r="P4189">
        <f t="shared" si="457"/>
        <v>0</v>
      </c>
      <c r="Q4189">
        <f t="shared" si="458"/>
        <v>4813937689</v>
      </c>
      <c r="R4189">
        <f t="shared" si="459"/>
        <v>4.1933383153624479</v>
      </c>
      <c r="S4189" t="str">
        <f t="shared" si="460"/>
        <v>Acceptable</v>
      </c>
      <c r="T4189">
        <f>ROUNDUP(C4189,0)</f>
        <v>3</v>
      </c>
      <c r="U4189">
        <f>ROUNDDOWN(C4189,0)</f>
        <v>2</v>
      </c>
      <c r="V4189">
        <f>RIGHT(K4189,2)+2000</f>
        <v>2018</v>
      </c>
      <c r="W4189" t="str">
        <f>INDEX(_xlfn.TEXTSPLIT(K4189,"-"),1,2)</f>
        <v>Jun</v>
      </c>
      <c r="X4189" t="str">
        <f>INDEX(_xlfn.TEXTSPLIT(K4189,"-"),1,1)</f>
        <v>12</v>
      </c>
      <c r="Y4189">
        <f>INDEX(months!B:B,MATCH(Sheet1!W4189,months!A:A,0))</f>
        <v>6</v>
      </c>
      <c r="Z4189">
        <f t="shared" si="461"/>
        <v>43263</v>
      </c>
    </row>
    <row r="4190" spans="1:26" x14ac:dyDescent="0.2">
      <c r="A4190" t="s">
        <v>5889</v>
      </c>
      <c r="B4190" t="s">
        <v>2665</v>
      </c>
      <c r="C4190">
        <v>4.5</v>
      </c>
      <c r="D4190">
        <v>6181640</v>
      </c>
      <c r="E4190" t="s">
        <v>1933</v>
      </c>
      <c r="F4190" t="s">
        <v>448</v>
      </c>
      <c r="G4190" t="s">
        <v>23</v>
      </c>
      <c r="H4190" t="s">
        <v>24</v>
      </c>
      <c r="I4190" t="s">
        <v>25</v>
      </c>
      <c r="J4190" t="s">
        <v>2669</v>
      </c>
      <c r="K4190" t="s">
        <v>2761</v>
      </c>
      <c r="L4190" t="s">
        <v>161</v>
      </c>
      <c r="M4190" t="s">
        <v>86</v>
      </c>
      <c r="N4190">
        <f t="shared" si="455"/>
        <v>0</v>
      </c>
      <c r="O4190" t="str">
        <f t="shared" si="456"/>
        <v>No</v>
      </c>
      <c r="P4190">
        <f t="shared" si="457"/>
        <v>0</v>
      </c>
      <c r="Q4190">
        <f t="shared" si="458"/>
        <v>4813937689</v>
      </c>
      <c r="R4190">
        <f t="shared" si="459"/>
        <v>4.1933383153624479</v>
      </c>
      <c r="S4190" t="str">
        <f t="shared" si="460"/>
        <v>Acceptable</v>
      </c>
      <c r="T4190">
        <f>ROUNDUP(C4190,0)</f>
        <v>5</v>
      </c>
      <c r="U4190">
        <f>ROUNDDOWN(C4190,0)</f>
        <v>4</v>
      </c>
      <c r="V4190">
        <f>RIGHT(K4190,2)+2000</f>
        <v>2017</v>
      </c>
      <c r="W4190" t="str">
        <f>INDEX(_xlfn.TEXTSPLIT(K4190,"-"),1,2)</f>
        <v>Dec</v>
      </c>
      <c r="X4190" t="str">
        <f>INDEX(_xlfn.TEXTSPLIT(K4190,"-"),1,1)</f>
        <v>22</v>
      </c>
      <c r="Y4190">
        <f>INDEX(months!B:B,MATCH(Sheet1!W4190,months!A:A,0))</f>
        <v>12</v>
      </c>
      <c r="Z4190">
        <f t="shared" si="461"/>
        <v>43091</v>
      </c>
    </row>
    <row r="4191" spans="1:26" x14ac:dyDescent="0.2">
      <c r="A4191" t="s">
        <v>5890</v>
      </c>
      <c r="B4191" t="s">
        <v>4612</v>
      </c>
      <c r="C4191">
        <v>4.3</v>
      </c>
      <c r="D4191">
        <v>123</v>
      </c>
      <c r="E4191" t="s">
        <v>1400</v>
      </c>
      <c r="F4191" t="s">
        <v>101</v>
      </c>
      <c r="G4191" t="s">
        <v>23</v>
      </c>
      <c r="H4191" t="s">
        <v>24</v>
      </c>
      <c r="I4191" t="s">
        <v>25</v>
      </c>
      <c r="J4191" t="s">
        <v>4613</v>
      </c>
      <c r="K4191" t="s">
        <v>5891</v>
      </c>
      <c r="L4191" t="s">
        <v>157</v>
      </c>
      <c r="M4191" t="s">
        <v>86</v>
      </c>
      <c r="N4191">
        <f t="shared" si="455"/>
        <v>0</v>
      </c>
      <c r="O4191" t="str">
        <f t="shared" si="456"/>
        <v>No</v>
      </c>
      <c r="P4191">
        <f t="shared" si="457"/>
        <v>0</v>
      </c>
      <c r="Q4191">
        <f t="shared" si="458"/>
        <v>4813937689</v>
      </c>
      <c r="R4191">
        <f t="shared" si="459"/>
        <v>4.1933383153624479</v>
      </c>
      <c r="S4191" t="str">
        <f t="shared" si="460"/>
        <v>Acceptable</v>
      </c>
      <c r="T4191">
        <f>ROUNDUP(C4191,0)</f>
        <v>5</v>
      </c>
      <c r="U4191">
        <f>ROUNDDOWN(C4191,0)</f>
        <v>4</v>
      </c>
      <c r="V4191">
        <f>RIGHT(K4191,2)+2000</f>
        <v>2017</v>
      </c>
      <c r="W4191" t="str">
        <f>INDEX(_xlfn.TEXTSPLIT(K4191,"-"),1,2)</f>
        <v>Sep</v>
      </c>
      <c r="X4191" t="str">
        <f>INDEX(_xlfn.TEXTSPLIT(K4191,"-"),1,1)</f>
        <v>30</v>
      </c>
      <c r="Y4191">
        <f>INDEX(months!B:B,MATCH(Sheet1!W4191,months!A:A,0))</f>
        <v>9</v>
      </c>
      <c r="Z4191">
        <f t="shared" si="461"/>
        <v>43008</v>
      </c>
    </row>
    <row r="4192" spans="1:26" x14ac:dyDescent="0.2">
      <c r="A4192" t="s">
        <v>5892</v>
      </c>
      <c r="B4192" t="s">
        <v>2518</v>
      </c>
      <c r="C4192">
        <v>4.9000000000000004</v>
      </c>
      <c r="D4192">
        <v>145</v>
      </c>
      <c r="E4192" t="s">
        <v>675</v>
      </c>
      <c r="F4192" t="s">
        <v>101</v>
      </c>
      <c r="G4192" t="s">
        <v>649</v>
      </c>
      <c r="H4192" t="s">
        <v>2919</v>
      </c>
      <c r="I4192" t="s">
        <v>418</v>
      </c>
      <c r="J4192" t="s">
        <v>2519</v>
      </c>
      <c r="K4192" t="s">
        <v>5893</v>
      </c>
      <c r="L4192" t="s">
        <v>59</v>
      </c>
      <c r="M4192" t="s">
        <v>29</v>
      </c>
      <c r="N4192">
        <f t="shared" si="455"/>
        <v>0</v>
      </c>
      <c r="O4192" t="str">
        <f t="shared" si="456"/>
        <v>No</v>
      </c>
      <c r="P4192">
        <f t="shared" si="457"/>
        <v>0</v>
      </c>
      <c r="Q4192">
        <f t="shared" si="458"/>
        <v>4813937689</v>
      </c>
      <c r="R4192">
        <f t="shared" si="459"/>
        <v>4.1933383153624479</v>
      </c>
      <c r="S4192" t="str">
        <f t="shared" si="460"/>
        <v>Acceptable</v>
      </c>
      <c r="T4192">
        <f>ROUNDUP(C4192,0)</f>
        <v>5</v>
      </c>
      <c r="U4192">
        <f>ROUNDDOWN(C4192,0)</f>
        <v>4</v>
      </c>
      <c r="V4192">
        <f>RIGHT(K4192,2)+2000</f>
        <v>2016</v>
      </c>
      <c r="W4192" t="str">
        <f>INDEX(_xlfn.TEXTSPLIT(K4192,"-"),1,2)</f>
        <v>Apr</v>
      </c>
      <c r="X4192" t="str">
        <f>INDEX(_xlfn.TEXTSPLIT(K4192,"-"),1,1)</f>
        <v>7</v>
      </c>
      <c r="Y4192">
        <f>INDEX(months!B:B,MATCH(Sheet1!W4192,months!A:A,0))</f>
        <v>4</v>
      </c>
      <c r="Z4192">
        <f t="shared" si="461"/>
        <v>42467</v>
      </c>
    </row>
    <row r="4193" spans="1:26" x14ac:dyDescent="0.2">
      <c r="A4193" t="s">
        <v>5894</v>
      </c>
      <c r="B4193" t="s">
        <v>2665</v>
      </c>
      <c r="C4193">
        <v>4.4000000000000004</v>
      </c>
      <c r="D4193">
        <v>19816</v>
      </c>
      <c r="E4193" t="s">
        <v>219</v>
      </c>
      <c r="F4193" t="s">
        <v>65</v>
      </c>
      <c r="G4193" t="s">
        <v>23</v>
      </c>
      <c r="H4193" t="s">
        <v>24</v>
      </c>
      <c r="I4193" t="s">
        <v>25</v>
      </c>
      <c r="J4193" t="s">
        <v>2734</v>
      </c>
      <c r="K4193" t="s">
        <v>5895</v>
      </c>
      <c r="L4193" t="s">
        <v>1427</v>
      </c>
      <c r="M4193" t="s">
        <v>54</v>
      </c>
      <c r="N4193">
        <f t="shared" si="455"/>
        <v>0</v>
      </c>
      <c r="O4193" t="str">
        <f t="shared" si="456"/>
        <v>No</v>
      </c>
      <c r="P4193">
        <f t="shared" si="457"/>
        <v>0</v>
      </c>
      <c r="Q4193">
        <f t="shared" si="458"/>
        <v>4813937689</v>
      </c>
      <c r="R4193">
        <f t="shared" si="459"/>
        <v>4.1933383153624479</v>
      </c>
      <c r="S4193" t="str">
        <f t="shared" si="460"/>
        <v>Acceptable</v>
      </c>
      <c r="T4193">
        <f>ROUNDUP(C4193,0)</f>
        <v>5</v>
      </c>
      <c r="U4193">
        <f>ROUNDDOWN(C4193,0)</f>
        <v>4</v>
      </c>
      <c r="V4193">
        <f>RIGHT(K4193,2)+2000</f>
        <v>2017</v>
      </c>
      <c r="W4193" t="str">
        <f>INDEX(_xlfn.TEXTSPLIT(K4193,"-"),1,2)</f>
        <v>Nov</v>
      </c>
      <c r="X4193" t="str">
        <f>INDEX(_xlfn.TEXTSPLIT(K4193,"-"),1,1)</f>
        <v>3</v>
      </c>
      <c r="Y4193">
        <f>INDEX(months!B:B,MATCH(Sheet1!W4193,months!A:A,0))</f>
        <v>11</v>
      </c>
      <c r="Z4193">
        <f t="shared" si="461"/>
        <v>43042</v>
      </c>
    </row>
    <row r="4194" spans="1:26" x14ac:dyDescent="0.2">
      <c r="A4194" t="s">
        <v>5896</v>
      </c>
      <c r="B4194" t="s">
        <v>787</v>
      </c>
      <c r="C4194">
        <v>4.4000000000000004</v>
      </c>
      <c r="D4194">
        <v>9</v>
      </c>
      <c r="E4194" t="s">
        <v>5897</v>
      </c>
      <c r="F4194" t="s">
        <v>1199</v>
      </c>
      <c r="G4194" t="s">
        <v>649</v>
      </c>
      <c r="H4194" t="s">
        <v>923</v>
      </c>
      <c r="I4194" t="s">
        <v>25</v>
      </c>
      <c r="J4194" t="s">
        <v>788</v>
      </c>
      <c r="K4194" t="s">
        <v>5898</v>
      </c>
      <c r="L4194" t="s">
        <v>2355</v>
      </c>
      <c r="M4194" t="s">
        <v>237</v>
      </c>
      <c r="N4194">
        <f t="shared" si="455"/>
        <v>0</v>
      </c>
      <c r="O4194" t="str">
        <f t="shared" si="456"/>
        <v>No</v>
      </c>
      <c r="P4194">
        <f t="shared" si="457"/>
        <v>0</v>
      </c>
      <c r="Q4194">
        <f t="shared" si="458"/>
        <v>4813937689</v>
      </c>
      <c r="R4194">
        <f t="shared" si="459"/>
        <v>4.1933383153624479</v>
      </c>
      <c r="S4194" t="str">
        <f t="shared" si="460"/>
        <v>Acceptable</v>
      </c>
      <c r="T4194">
        <f>ROUNDUP(C4194,0)</f>
        <v>5</v>
      </c>
      <c r="U4194">
        <f>ROUNDDOWN(C4194,0)</f>
        <v>4</v>
      </c>
      <c r="V4194">
        <f>RIGHT(K4194,2)+2000</f>
        <v>2017</v>
      </c>
      <c r="W4194" t="str">
        <f>INDEX(_xlfn.TEXTSPLIT(K4194,"-"),1,2)</f>
        <v>Feb</v>
      </c>
      <c r="X4194" t="str">
        <f>INDEX(_xlfn.TEXTSPLIT(K4194,"-"),1,1)</f>
        <v>8</v>
      </c>
      <c r="Y4194">
        <f>INDEX(months!B:B,MATCH(Sheet1!W4194,months!A:A,0))</f>
        <v>2</v>
      </c>
      <c r="Z4194">
        <f t="shared" si="461"/>
        <v>42774</v>
      </c>
    </row>
    <row r="4195" spans="1:26" x14ac:dyDescent="0.2">
      <c r="A4195" t="s">
        <v>5899</v>
      </c>
      <c r="B4195" t="s">
        <v>20</v>
      </c>
      <c r="C4195">
        <v>4.4000000000000004</v>
      </c>
      <c r="D4195">
        <v>13</v>
      </c>
      <c r="E4195" t="s">
        <v>336</v>
      </c>
      <c r="F4195" t="s">
        <v>775</v>
      </c>
      <c r="G4195" t="s">
        <v>23</v>
      </c>
      <c r="H4195" t="s">
        <v>24</v>
      </c>
      <c r="I4195" t="s">
        <v>25</v>
      </c>
      <c r="J4195" t="s">
        <v>26</v>
      </c>
      <c r="K4195" t="s">
        <v>290</v>
      </c>
      <c r="L4195" t="s">
        <v>420</v>
      </c>
      <c r="M4195" t="s">
        <v>29</v>
      </c>
      <c r="N4195">
        <f t="shared" si="455"/>
        <v>0</v>
      </c>
      <c r="O4195" t="str">
        <f t="shared" si="456"/>
        <v>No</v>
      </c>
      <c r="P4195">
        <f t="shared" si="457"/>
        <v>0</v>
      </c>
      <c r="Q4195">
        <f t="shared" si="458"/>
        <v>4813937689</v>
      </c>
      <c r="R4195">
        <f t="shared" si="459"/>
        <v>4.1933383153624479</v>
      </c>
      <c r="S4195" t="str">
        <f t="shared" si="460"/>
        <v>Acceptable</v>
      </c>
      <c r="T4195">
        <f>ROUNDUP(C4195,0)</f>
        <v>5</v>
      </c>
      <c r="U4195">
        <f>ROUNDDOWN(C4195,0)</f>
        <v>4</v>
      </c>
      <c r="V4195">
        <f>RIGHT(K4195,2)+2000</f>
        <v>2018</v>
      </c>
      <c r="W4195" t="str">
        <f>INDEX(_xlfn.TEXTSPLIT(K4195,"-"),1,2)</f>
        <v>Mar</v>
      </c>
      <c r="X4195" t="str">
        <f>INDEX(_xlfn.TEXTSPLIT(K4195,"-"),1,1)</f>
        <v>27</v>
      </c>
      <c r="Y4195">
        <f>INDEX(months!B:B,MATCH(Sheet1!W4195,months!A:A,0))</f>
        <v>3</v>
      </c>
      <c r="Z4195">
        <f t="shared" si="461"/>
        <v>43186</v>
      </c>
    </row>
    <row r="4196" spans="1:26" x14ac:dyDescent="0.2">
      <c r="A4196" t="s">
        <v>5900</v>
      </c>
      <c r="B4196" t="s">
        <v>2116</v>
      </c>
      <c r="C4196">
        <v>2.9</v>
      </c>
      <c r="D4196">
        <v>4031</v>
      </c>
      <c r="E4196" t="s">
        <v>283</v>
      </c>
      <c r="F4196" t="s">
        <v>32</v>
      </c>
      <c r="G4196" t="s">
        <v>23</v>
      </c>
      <c r="H4196" t="s">
        <v>24</v>
      </c>
      <c r="I4196" t="s">
        <v>25</v>
      </c>
      <c r="J4196" t="s">
        <v>2117</v>
      </c>
      <c r="K4196" t="s">
        <v>538</v>
      </c>
      <c r="L4196" t="s">
        <v>2961</v>
      </c>
      <c r="M4196" t="s">
        <v>54</v>
      </c>
      <c r="N4196">
        <f t="shared" si="455"/>
        <v>0</v>
      </c>
      <c r="O4196" t="str">
        <f t="shared" si="456"/>
        <v>No</v>
      </c>
      <c r="P4196">
        <f t="shared" si="457"/>
        <v>0</v>
      </c>
      <c r="Q4196">
        <f t="shared" si="458"/>
        <v>4813937689</v>
      </c>
      <c r="R4196">
        <f t="shared" si="459"/>
        <v>4.1933383153624479</v>
      </c>
      <c r="S4196" t="str">
        <f t="shared" si="460"/>
        <v>Acceptable</v>
      </c>
      <c r="T4196">
        <f>ROUNDUP(C4196,0)</f>
        <v>3</v>
      </c>
      <c r="U4196">
        <f>ROUNDDOWN(C4196,0)</f>
        <v>2</v>
      </c>
      <c r="V4196">
        <f>RIGHT(K4196,2)+2000</f>
        <v>2018</v>
      </c>
      <c r="W4196" t="str">
        <f>INDEX(_xlfn.TEXTSPLIT(K4196,"-"),1,2)</f>
        <v>Jun</v>
      </c>
      <c r="X4196" t="str">
        <f>INDEX(_xlfn.TEXTSPLIT(K4196,"-"),1,1)</f>
        <v>15</v>
      </c>
      <c r="Y4196">
        <f>INDEX(months!B:B,MATCH(Sheet1!W4196,months!A:A,0))</f>
        <v>6</v>
      </c>
      <c r="Z4196">
        <f t="shared" si="461"/>
        <v>43266</v>
      </c>
    </row>
    <row r="4197" spans="1:26" x14ac:dyDescent="0.2">
      <c r="A4197" t="s">
        <v>5901</v>
      </c>
      <c r="B4197" t="s">
        <v>997</v>
      </c>
      <c r="C4197">
        <v>4.2</v>
      </c>
      <c r="D4197">
        <v>46</v>
      </c>
      <c r="E4197" t="s">
        <v>202</v>
      </c>
      <c r="F4197" t="s">
        <v>22</v>
      </c>
      <c r="G4197" t="s">
        <v>23</v>
      </c>
      <c r="H4197" t="s">
        <v>24</v>
      </c>
      <c r="I4197" t="s">
        <v>418</v>
      </c>
      <c r="J4197" t="s">
        <v>998</v>
      </c>
      <c r="K4197" t="s">
        <v>229</v>
      </c>
      <c r="L4197" t="s">
        <v>3852</v>
      </c>
      <c r="M4197" t="s">
        <v>274</v>
      </c>
      <c r="N4197">
        <f t="shared" si="455"/>
        <v>0</v>
      </c>
      <c r="O4197" t="str">
        <f t="shared" si="456"/>
        <v>No</v>
      </c>
      <c r="P4197">
        <f t="shared" si="457"/>
        <v>0</v>
      </c>
      <c r="Q4197">
        <f t="shared" si="458"/>
        <v>4813937689</v>
      </c>
      <c r="R4197">
        <f t="shared" si="459"/>
        <v>4.1933383153624479</v>
      </c>
      <c r="S4197" t="str">
        <f t="shared" si="460"/>
        <v>Acceptable</v>
      </c>
      <c r="T4197">
        <f>ROUNDUP(C4197,0)</f>
        <v>5</v>
      </c>
      <c r="U4197">
        <f>ROUNDDOWN(C4197,0)</f>
        <v>4</v>
      </c>
      <c r="V4197">
        <f>RIGHT(K4197,2)+2000</f>
        <v>2018</v>
      </c>
      <c r="W4197" t="str">
        <f>INDEX(_xlfn.TEXTSPLIT(K4197,"-"),1,2)</f>
        <v>Jul</v>
      </c>
      <c r="X4197" t="str">
        <f>INDEX(_xlfn.TEXTSPLIT(K4197,"-"),1,1)</f>
        <v>29</v>
      </c>
      <c r="Y4197">
        <f>INDEX(months!B:B,MATCH(Sheet1!W4197,months!A:A,0))</f>
        <v>7</v>
      </c>
      <c r="Z4197">
        <f t="shared" si="461"/>
        <v>43310</v>
      </c>
    </row>
    <row r="4198" spans="1:26" x14ac:dyDescent="0.2">
      <c r="A4198" t="s">
        <v>5902</v>
      </c>
      <c r="B4198" t="s">
        <v>2116</v>
      </c>
      <c r="C4198">
        <v>4</v>
      </c>
      <c r="D4198">
        <v>50</v>
      </c>
      <c r="E4198" t="s">
        <v>186</v>
      </c>
      <c r="F4198" t="s">
        <v>101</v>
      </c>
      <c r="G4198" t="s">
        <v>23</v>
      </c>
      <c r="H4198" t="s">
        <v>24</v>
      </c>
      <c r="I4198" t="s">
        <v>25</v>
      </c>
      <c r="J4198" t="s">
        <v>2117</v>
      </c>
      <c r="K4198" t="s">
        <v>75</v>
      </c>
      <c r="L4198" t="s">
        <v>5903</v>
      </c>
      <c r="M4198" t="s">
        <v>54</v>
      </c>
      <c r="N4198">
        <f t="shared" si="455"/>
        <v>0</v>
      </c>
      <c r="O4198" t="str">
        <f t="shared" si="456"/>
        <v>No</v>
      </c>
      <c r="P4198">
        <f t="shared" si="457"/>
        <v>0</v>
      </c>
      <c r="Q4198">
        <f t="shared" si="458"/>
        <v>4813937689</v>
      </c>
      <c r="R4198">
        <f t="shared" si="459"/>
        <v>4.1933383153624479</v>
      </c>
      <c r="S4198" t="str">
        <f t="shared" si="460"/>
        <v>Acceptable</v>
      </c>
      <c r="T4198">
        <f>ROUNDUP(C4198,0)</f>
        <v>4</v>
      </c>
      <c r="U4198">
        <f>ROUNDDOWN(C4198,0)</f>
        <v>4</v>
      </c>
      <c r="V4198">
        <f>RIGHT(K4198,2)+2000</f>
        <v>2018</v>
      </c>
      <c r="W4198" t="str">
        <f>INDEX(_xlfn.TEXTSPLIT(K4198,"-"),1,2)</f>
        <v>Jul</v>
      </c>
      <c r="X4198" t="str">
        <f>INDEX(_xlfn.TEXTSPLIT(K4198,"-"),1,1)</f>
        <v>3</v>
      </c>
      <c r="Y4198">
        <f>INDEX(months!B:B,MATCH(Sheet1!W4198,months!A:A,0))</f>
        <v>7</v>
      </c>
      <c r="Z4198">
        <f t="shared" si="461"/>
        <v>43284</v>
      </c>
    </row>
    <row r="4199" spans="1:26" x14ac:dyDescent="0.2">
      <c r="A4199" t="s">
        <v>5904</v>
      </c>
      <c r="B4199" t="s">
        <v>3070</v>
      </c>
      <c r="C4199">
        <v>4.3</v>
      </c>
      <c r="D4199">
        <v>6</v>
      </c>
      <c r="E4199" t="s">
        <v>627</v>
      </c>
      <c r="F4199" t="s">
        <v>1010</v>
      </c>
      <c r="G4199" t="s">
        <v>649</v>
      </c>
      <c r="H4199" t="s">
        <v>5905</v>
      </c>
      <c r="I4199" t="s">
        <v>25</v>
      </c>
      <c r="J4199" t="s">
        <v>1537</v>
      </c>
      <c r="K4199" t="s">
        <v>266</v>
      </c>
      <c r="L4199" t="s">
        <v>59</v>
      </c>
      <c r="M4199" t="s">
        <v>521</v>
      </c>
      <c r="N4199">
        <f t="shared" si="455"/>
        <v>0</v>
      </c>
      <c r="O4199" t="str">
        <f t="shared" si="456"/>
        <v>No</v>
      </c>
      <c r="P4199">
        <f t="shared" si="457"/>
        <v>0</v>
      </c>
      <c r="Q4199">
        <f t="shared" si="458"/>
        <v>4813937689</v>
      </c>
      <c r="R4199">
        <f t="shared" si="459"/>
        <v>4.1933383153624479</v>
      </c>
      <c r="S4199" t="str">
        <f t="shared" si="460"/>
        <v>Acceptable</v>
      </c>
      <c r="T4199">
        <f>ROUNDUP(C4199,0)</f>
        <v>5</v>
      </c>
      <c r="U4199">
        <f>ROUNDDOWN(C4199,0)</f>
        <v>4</v>
      </c>
      <c r="V4199">
        <f>RIGHT(K4199,2)+2000</f>
        <v>2018</v>
      </c>
      <c r="W4199" t="str">
        <f>INDEX(_xlfn.TEXTSPLIT(K4199,"-"),1,2)</f>
        <v>Jul</v>
      </c>
      <c r="X4199" t="str">
        <f>INDEX(_xlfn.TEXTSPLIT(K4199,"-"),1,1)</f>
        <v>16</v>
      </c>
      <c r="Y4199">
        <f>INDEX(months!B:B,MATCH(Sheet1!W4199,months!A:A,0))</f>
        <v>7</v>
      </c>
      <c r="Z4199">
        <f t="shared" si="461"/>
        <v>43297</v>
      </c>
    </row>
    <row r="4200" spans="1:26" x14ac:dyDescent="0.2">
      <c r="A4200" t="s">
        <v>5906</v>
      </c>
      <c r="B4200" t="s">
        <v>787</v>
      </c>
      <c r="C4200">
        <v>4.3</v>
      </c>
      <c r="D4200">
        <v>15439</v>
      </c>
      <c r="E4200" t="s">
        <v>334</v>
      </c>
      <c r="F4200" t="s">
        <v>65</v>
      </c>
      <c r="G4200" t="s">
        <v>23</v>
      </c>
      <c r="H4200" t="s">
        <v>24</v>
      </c>
      <c r="I4200" t="s">
        <v>25</v>
      </c>
      <c r="J4200" t="s">
        <v>788</v>
      </c>
      <c r="K4200" t="s">
        <v>2485</v>
      </c>
      <c r="L4200" t="s">
        <v>35</v>
      </c>
      <c r="M4200" t="s">
        <v>60</v>
      </c>
      <c r="N4200">
        <f t="shared" si="455"/>
        <v>0</v>
      </c>
      <c r="O4200" t="str">
        <f t="shared" si="456"/>
        <v>No</v>
      </c>
      <c r="P4200">
        <f t="shared" si="457"/>
        <v>0</v>
      </c>
      <c r="Q4200">
        <f t="shared" si="458"/>
        <v>4813937689</v>
      </c>
      <c r="R4200">
        <f t="shared" si="459"/>
        <v>4.1933383153624479</v>
      </c>
      <c r="S4200" t="str">
        <f t="shared" si="460"/>
        <v>Acceptable</v>
      </c>
      <c r="T4200">
        <f>ROUNDUP(C4200,0)</f>
        <v>5</v>
      </c>
      <c r="U4200">
        <f>ROUNDDOWN(C4200,0)</f>
        <v>4</v>
      </c>
      <c r="V4200">
        <f>RIGHT(K4200,2)+2000</f>
        <v>2016</v>
      </c>
      <c r="W4200" t="str">
        <f>INDEX(_xlfn.TEXTSPLIT(K4200,"-"),1,2)</f>
        <v>Nov</v>
      </c>
      <c r="X4200" t="str">
        <f>INDEX(_xlfn.TEXTSPLIT(K4200,"-"),1,1)</f>
        <v>7</v>
      </c>
      <c r="Y4200">
        <f>INDEX(months!B:B,MATCH(Sheet1!W4200,months!A:A,0))</f>
        <v>11</v>
      </c>
      <c r="Z4200">
        <f t="shared" si="461"/>
        <v>42681</v>
      </c>
    </row>
    <row r="4201" spans="1:26" x14ac:dyDescent="0.2">
      <c r="A4201" t="s">
        <v>5907</v>
      </c>
      <c r="B4201" t="s">
        <v>3070</v>
      </c>
      <c r="C4201">
        <v>3.9</v>
      </c>
      <c r="D4201">
        <v>38</v>
      </c>
      <c r="E4201" t="s">
        <v>546</v>
      </c>
      <c r="F4201" t="s">
        <v>101</v>
      </c>
      <c r="G4201" t="s">
        <v>23</v>
      </c>
      <c r="H4201" t="s">
        <v>24</v>
      </c>
      <c r="I4201" t="s">
        <v>25</v>
      </c>
      <c r="J4201" t="s">
        <v>1537</v>
      </c>
      <c r="K4201" t="s">
        <v>3400</v>
      </c>
      <c r="L4201" t="s">
        <v>5908</v>
      </c>
      <c r="M4201" t="s">
        <v>81</v>
      </c>
      <c r="N4201">
        <f t="shared" si="455"/>
        <v>0</v>
      </c>
      <c r="O4201" t="str">
        <f t="shared" si="456"/>
        <v>No</v>
      </c>
      <c r="P4201">
        <f t="shared" si="457"/>
        <v>0</v>
      </c>
      <c r="Q4201">
        <f t="shared" si="458"/>
        <v>4813937689</v>
      </c>
      <c r="R4201">
        <f t="shared" si="459"/>
        <v>4.1933383153624479</v>
      </c>
      <c r="S4201" t="str">
        <f t="shared" si="460"/>
        <v>Acceptable</v>
      </c>
      <c r="T4201">
        <f>ROUNDUP(C4201,0)</f>
        <v>4</v>
      </c>
      <c r="U4201">
        <f>ROUNDDOWN(C4201,0)</f>
        <v>3</v>
      </c>
      <c r="V4201">
        <f>RIGHT(K4201,2)+2000</f>
        <v>2018</v>
      </c>
      <c r="W4201" t="str">
        <f>INDEX(_xlfn.TEXTSPLIT(K4201,"-"),1,2)</f>
        <v>Apr</v>
      </c>
      <c r="X4201" t="str">
        <f>INDEX(_xlfn.TEXTSPLIT(K4201,"-"),1,1)</f>
        <v>6</v>
      </c>
      <c r="Y4201">
        <f>INDEX(months!B:B,MATCH(Sheet1!W4201,months!A:A,0))</f>
        <v>4</v>
      </c>
      <c r="Z4201">
        <f t="shared" si="461"/>
        <v>43196</v>
      </c>
    </row>
    <row r="4202" spans="1:26" x14ac:dyDescent="0.2">
      <c r="A4202" t="s">
        <v>1562</v>
      </c>
      <c r="B4202" t="s">
        <v>3070</v>
      </c>
      <c r="C4202">
        <v>4.3</v>
      </c>
      <c r="D4202">
        <v>103064</v>
      </c>
      <c r="E4202" t="s">
        <v>56</v>
      </c>
      <c r="F4202" t="s">
        <v>38</v>
      </c>
      <c r="G4202" t="s">
        <v>23</v>
      </c>
      <c r="H4202" t="s">
        <v>24</v>
      </c>
      <c r="I4202" t="s">
        <v>25</v>
      </c>
      <c r="J4202" t="s">
        <v>1537</v>
      </c>
      <c r="K4202" t="s">
        <v>759</v>
      </c>
      <c r="L4202" t="s">
        <v>1563</v>
      </c>
      <c r="M4202" t="s">
        <v>177</v>
      </c>
      <c r="N4202">
        <f t="shared" si="455"/>
        <v>0</v>
      </c>
      <c r="O4202" t="str">
        <f t="shared" si="456"/>
        <v>No</v>
      </c>
      <c r="P4202">
        <f t="shared" si="457"/>
        <v>0</v>
      </c>
      <c r="Q4202">
        <f t="shared" si="458"/>
        <v>4813937689</v>
      </c>
      <c r="R4202">
        <f t="shared" si="459"/>
        <v>4.1933383153624479</v>
      </c>
      <c r="S4202" t="str">
        <f t="shared" si="460"/>
        <v>Acceptable</v>
      </c>
      <c r="T4202">
        <f>ROUNDUP(C4202,0)</f>
        <v>5</v>
      </c>
      <c r="U4202">
        <f>ROUNDDOWN(C4202,0)</f>
        <v>4</v>
      </c>
      <c r="V4202">
        <f>RIGHT(K4202,2)+2000</f>
        <v>2018</v>
      </c>
      <c r="W4202" t="str">
        <f>INDEX(_xlfn.TEXTSPLIT(K4202,"-"),1,2)</f>
        <v>Jul</v>
      </c>
      <c r="X4202" t="str">
        <f>INDEX(_xlfn.TEXTSPLIT(K4202,"-"),1,1)</f>
        <v>5</v>
      </c>
      <c r="Y4202">
        <f>INDEX(months!B:B,MATCH(Sheet1!W4202,months!A:A,0))</f>
        <v>7</v>
      </c>
      <c r="Z4202">
        <f t="shared" si="461"/>
        <v>43286</v>
      </c>
    </row>
    <row r="4203" spans="1:26" x14ac:dyDescent="0.2">
      <c r="A4203" t="s">
        <v>5909</v>
      </c>
      <c r="B4203" t="s">
        <v>3827</v>
      </c>
      <c r="D4203">
        <v>17</v>
      </c>
      <c r="E4203" t="s">
        <v>685</v>
      </c>
      <c r="F4203" t="s">
        <v>775</v>
      </c>
      <c r="G4203" t="s">
        <v>23</v>
      </c>
      <c r="H4203" t="s">
        <v>24</v>
      </c>
      <c r="I4203" t="s">
        <v>44</v>
      </c>
      <c r="J4203" t="s">
        <v>3828</v>
      </c>
      <c r="K4203" t="s">
        <v>468</v>
      </c>
      <c r="L4203" t="s">
        <v>5910</v>
      </c>
      <c r="M4203" t="s">
        <v>29</v>
      </c>
      <c r="N4203">
        <f t="shared" si="455"/>
        <v>0</v>
      </c>
      <c r="O4203" t="str">
        <f t="shared" si="456"/>
        <v>No</v>
      </c>
      <c r="P4203">
        <f t="shared" si="457"/>
        <v>0</v>
      </c>
      <c r="Q4203">
        <f t="shared" si="458"/>
        <v>4813937689</v>
      </c>
      <c r="R4203">
        <f t="shared" si="459"/>
        <v>4.1933383153624479</v>
      </c>
      <c r="S4203" t="str">
        <f t="shared" si="460"/>
        <v>Acceptable</v>
      </c>
      <c r="T4203">
        <f>ROUNDUP(C4203,0)</f>
        <v>0</v>
      </c>
      <c r="U4203">
        <f>ROUNDDOWN(C4203,0)</f>
        <v>0</v>
      </c>
      <c r="V4203">
        <f>RIGHT(K4203,2)+2000</f>
        <v>2018</v>
      </c>
      <c r="W4203" t="str">
        <f>INDEX(_xlfn.TEXTSPLIT(K4203,"-"),1,2)</f>
        <v>Jun</v>
      </c>
      <c r="X4203" t="str">
        <f>INDEX(_xlfn.TEXTSPLIT(K4203,"-"),1,1)</f>
        <v>28</v>
      </c>
      <c r="Y4203">
        <f>INDEX(months!B:B,MATCH(Sheet1!W4203,months!A:A,0))</f>
        <v>6</v>
      </c>
      <c r="Z4203">
        <f t="shared" si="461"/>
        <v>43279</v>
      </c>
    </row>
    <row r="4204" spans="1:26" x14ac:dyDescent="0.2">
      <c r="A4204" t="s">
        <v>5911</v>
      </c>
      <c r="B4204" t="s">
        <v>2116</v>
      </c>
      <c r="C4204">
        <v>4</v>
      </c>
      <c r="D4204">
        <v>214</v>
      </c>
      <c r="E4204" t="s">
        <v>283</v>
      </c>
      <c r="F4204" t="s">
        <v>22</v>
      </c>
      <c r="G4204" t="s">
        <v>23</v>
      </c>
      <c r="H4204" t="s">
        <v>24</v>
      </c>
      <c r="I4204" t="s">
        <v>25</v>
      </c>
      <c r="J4204" t="s">
        <v>2117</v>
      </c>
      <c r="K4204" t="s">
        <v>1088</v>
      </c>
      <c r="L4204" t="s">
        <v>2961</v>
      </c>
      <c r="M4204" t="s">
        <v>54</v>
      </c>
      <c r="N4204">
        <f t="shared" si="455"/>
        <v>0</v>
      </c>
      <c r="O4204" t="str">
        <f t="shared" si="456"/>
        <v>No</v>
      </c>
      <c r="P4204">
        <f t="shared" si="457"/>
        <v>0</v>
      </c>
      <c r="Q4204">
        <f t="shared" si="458"/>
        <v>4813937689</v>
      </c>
      <c r="R4204">
        <f t="shared" si="459"/>
        <v>4.1933383153624479</v>
      </c>
      <c r="S4204" t="str">
        <f t="shared" si="460"/>
        <v>Acceptable</v>
      </c>
      <c r="T4204">
        <f>ROUNDUP(C4204,0)</f>
        <v>4</v>
      </c>
      <c r="U4204">
        <f>ROUNDDOWN(C4204,0)</f>
        <v>4</v>
      </c>
      <c r="V4204">
        <f>RIGHT(K4204,2)+2000</f>
        <v>2018</v>
      </c>
      <c r="W4204" t="str">
        <f>INDEX(_xlfn.TEXTSPLIT(K4204,"-"),1,2)</f>
        <v>Jun</v>
      </c>
      <c r="X4204" t="str">
        <f>INDEX(_xlfn.TEXTSPLIT(K4204,"-"),1,1)</f>
        <v>13</v>
      </c>
      <c r="Y4204">
        <f>INDEX(months!B:B,MATCH(Sheet1!W4204,months!A:A,0))</f>
        <v>6</v>
      </c>
      <c r="Z4204">
        <f t="shared" si="461"/>
        <v>43264</v>
      </c>
    </row>
    <row r="4205" spans="1:26" x14ac:dyDescent="0.2">
      <c r="A4205" t="s">
        <v>5912</v>
      </c>
      <c r="B4205" t="s">
        <v>2665</v>
      </c>
      <c r="C4205">
        <v>4.5999999999999996</v>
      </c>
      <c r="D4205">
        <v>4108</v>
      </c>
      <c r="E4205" t="s">
        <v>481</v>
      </c>
      <c r="F4205" t="s">
        <v>22</v>
      </c>
      <c r="G4205" t="s">
        <v>649</v>
      </c>
      <c r="H4205" t="s">
        <v>5913</v>
      </c>
      <c r="I4205" t="s">
        <v>124</v>
      </c>
      <c r="J4205" t="s">
        <v>2669</v>
      </c>
      <c r="K4205" t="s">
        <v>5914</v>
      </c>
      <c r="L4205" t="s">
        <v>80</v>
      </c>
      <c r="M4205" t="s">
        <v>86</v>
      </c>
      <c r="N4205">
        <f t="shared" si="455"/>
        <v>0</v>
      </c>
      <c r="O4205" t="str">
        <f t="shared" si="456"/>
        <v>No</v>
      </c>
      <c r="P4205">
        <f t="shared" si="457"/>
        <v>0</v>
      </c>
      <c r="Q4205">
        <f t="shared" si="458"/>
        <v>4813937689</v>
      </c>
      <c r="R4205">
        <f t="shared" si="459"/>
        <v>4.1933383153624479</v>
      </c>
      <c r="S4205" t="str">
        <f t="shared" si="460"/>
        <v>Acceptable</v>
      </c>
      <c r="T4205">
        <f>ROUNDUP(C4205,0)</f>
        <v>5</v>
      </c>
      <c r="U4205">
        <f>ROUNDDOWN(C4205,0)</f>
        <v>4</v>
      </c>
      <c r="V4205">
        <f>RIGHT(K4205,2)+2000</f>
        <v>2015</v>
      </c>
      <c r="W4205" t="str">
        <f>INDEX(_xlfn.TEXTSPLIT(K4205,"-"),1,2)</f>
        <v>Dec</v>
      </c>
      <c r="X4205" t="str">
        <f>INDEX(_xlfn.TEXTSPLIT(K4205,"-"),1,1)</f>
        <v>14</v>
      </c>
      <c r="Y4205">
        <f>INDEX(months!B:B,MATCH(Sheet1!W4205,months!A:A,0))</f>
        <v>12</v>
      </c>
      <c r="Z4205">
        <f t="shared" si="461"/>
        <v>42352</v>
      </c>
    </row>
    <row r="4206" spans="1:26" x14ac:dyDescent="0.2">
      <c r="A4206" t="s">
        <v>5915</v>
      </c>
      <c r="B4206" t="s">
        <v>3070</v>
      </c>
      <c r="C4206">
        <v>3.7</v>
      </c>
      <c r="D4206">
        <v>126</v>
      </c>
      <c r="E4206" t="s">
        <v>481</v>
      </c>
      <c r="F4206" t="s">
        <v>22</v>
      </c>
      <c r="G4206" t="s">
        <v>23</v>
      </c>
      <c r="H4206" t="s">
        <v>24</v>
      </c>
      <c r="I4206" t="s">
        <v>25</v>
      </c>
      <c r="J4206" t="s">
        <v>1537</v>
      </c>
      <c r="K4206" t="s">
        <v>150</v>
      </c>
      <c r="L4206" t="s">
        <v>5916</v>
      </c>
      <c r="M4206" t="s">
        <v>81</v>
      </c>
      <c r="N4206">
        <f t="shared" si="455"/>
        <v>0</v>
      </c>
      <c r="O4206" t="str">
        <f t="shared" si="456"/>
        <v>No</v>
      </c>
      <c r="P4206">
        <f t="shared" si="457"/>
        <v>0</v>
      </c>
      <c r="Q4206">
        <f t="shared" si="458"/>
        <v>4813937689</v>
      </c>
      <c r="R4206">
        <f t="shared" si="459"/>
        <v>4.1933383153624479</v>
      </c>
      <c r="S4206" t="str">
        <f t="shared" si="460"/>
        <v>Acceptable</v>
      </c>
      <c r="T4206">
        <f>ROUNDUP(C4206,0)</f>
        <v>4</v>
      </c>
      <c r="U4206">
        <f>ROUNDDOWN(C4206,0)</f>
        <v>3</v>
      </c>
      <c r="V4206">
        <f>RIGHT(K4206,2)+2000</f>
        <v>2017</v>
      </c>
      <c r="W4206" t="str">
        <f>INDEX(_xlfn.TEXTSPLIT(K4206,"-"),1,2)</f>
        <v>Aug</v>
      </c>
      <c r="X4206" t="str">
        <f>INDEX(_xlfn.TEXTSPLIT(K4206,"-"),1,1)</f>
        <v>22</v>
      </c>
      <c r="Y4206">
        <f>INDEX(months!B:B,MATCH(Sheet1!W4206,months!A:A,0))</f>
        <v>8</v>
      </c>
      <c r="Z4206">
        <f t="shared" si="461"/>
        <v>42969</v>
      </c>
    </row>
    <row r="4207" spans="1:26" x14ac:dyDescent="0.2">
      <c r="A4207" t="s">
        <v>5917</v>
      </c>
      <c r="B4207" t="s">
        <v>2333</v>
      </c>
      <c r="C4207">
        <v>4</v>
      </c>
      <c r="D4207">
        <v>65914</v>
      </c>
      <c r="E4207" t="s">
        <v>46</v>
      </c>
      <c r="F4207" t="s">
        <v>89</v>
      </c>
      <c r="G4207" t="s">
        <v>23</v>
      </c>
      <c r="H4207" t="s">
        <v>24</v>
      </c>
      <c r="I4207" t="s">
        <v>25</v>
      </c>
      <c r="J4207" t="s">
        <v>2334</v>
      </c>
      <c r="K4207" t="s">
        <v>503</v>
      </c>
      <c r="L4207" t="s">
        <v>46</v>
      </c>
      <c r="M4207" t="s">
        <v>46</v>
      </c>
      <c r="N4207">
        <f t="shared" si="455"/>
        <v>0</v>
      </c>
      <c r="O4207" t="str">
        <f t="shared" si="456"/>
        <v>No</v>
      </c>
      <c r="P4207">
        <f t="shared" si="457"/>
        <v>0</v>
      </c>
      <c r="Q4207">
        <f t="shared" si="458"/>
        <v>4813937689</v>
      </c>
      <c r="R4207">
        <f t="shared" si="459"/>
        <v>4.1933383153624479</v>
      </c>
      <c r="S4207" t="str">
        <f t="shared" si="460"/>
        <v>Acceptable</v>
      </c>
      <c r="T4207">
        <f>ROUNDUP(C4207,0)</f>
        <v>4</v>
      </c>
      <c r="U4207">
        <f>ROUNDDOWN(C4207,0)</f>
        <v>4</v>
      </c>
      <c r="V4207">
        <f>RIGHT(K4207,2)+2000</f>
        <v>2018</v>
      </c>
      <c r="W4207" t="str">
        <f>INDEX(_xlfn.TEXTSPLIT(K4207,"-"),1,2)</f>
        <v>Jun</v>
      </c>
      <c r="X4207" t="str">
        <f>INDEX(_xlfn.TEXTSPLIT(K4207,"-"),1,1)</f>
        <v>29</v>
      </c>
      <c r="Y4207">
        <f>INDEX(months!B:B,MATCH(Sheet1!W4207,months!A:A,0))</f>
        <v>6</v>
      </c>
      <c r="Z4207">
        <f t="shared" si="461"/>
        <v>43280</v>
      </c>
    </row>
    <row r="4208" spans="1:26" x14ac:dyDescent="0.2">
      <c r="A4208" t="s">
        <v>5918</v>
      </c>
      <c r="B4208" t="s">
        <v>4801</v>
      </c>
      <c r="C4208">
        <v>4.5999999999999996</v>
      </c>
      <c r="D4208">
        <v>621</v>
      </c>
      <c r="E4208" t="s">
        <v>305</v>
      </c>
      <c r="F4208" t="s">
        <v>57</v>
      </c>
      <c r="G4208" t="s">
        <v>23</v>
      </c>
      <c r="H4208" t="s">
        <v>24</v>
      </c>
      <c r="I4208" t="s">
        <v>25</v>
      </c>
      <c r="J4208" t="s">
        <v>4802</v>
      </c>
      <c r="K4208" t="s">
        <v>3924</v>
      </c>
      <c r="L4208" t="s">
        <v>5919</v>
      </c>
      <c r="M4208" t="s">
        <v>54</v>
      </c>
      <c r="N4208">
        <f t="shared" si="455"/>
        <v>0</v>
      </c>
      <c r="O4208" t="str">
        <f t="shared" si="456"/>
        <v>No</v>
      </c>
      <c r="P4208">
        <f t="shared" si="457"/>
        <v>0</v>
      </c>
      <c r="Q4208">
        <f t="shared" si="458"/>
        <v>4813937689</v>
      </c>
      <c r="R4208">
        <f t="shared" si="459"/>
        <v>4.1933383153624479</v>
      </c>
      <c r="S4208" t="str">
        <f t="shared" si="460"/>
        <v>Acceptable</v>
      </c>
      <c r="T4208">
        <f>ROUNDUP(C4208,0)</f>
        <v>5</v>
      </c>
      <c r="U4208">
        <f>ROUNDDOWN(C4208,0)</f>
        <v>4</v>
      </c>
      <c r="V4208">
        <f>RIGHT(K4208,2)+2000</f>
        <v>2017</v>
      </c>
      <c r="W4208" t="str">
        <f>INDEX(_xlfn.TEXTSPLIT(K4208,"-"),1,2)</f>
        <v>Dec</v>
      </c>
      <c r="X4208" t="str">
        <f>INDEX(_xlfn.TEXTSPLIT(K4208,"-"),1,1)</f>
        <v>1</v>
      </c>
      <c r="Y4208">
        <f>INDEX(months!B:B,MATCH(Sheet1!W4208,months!A:A,0))</f>
        <v>12</v>
      </c>
      <c r="Z4208">
        <f t="shared" si="461"/>
        <v>43070</v>
      </c>
    </row>
    <row r="4209" spans="1:26" x14ac:dyDescent="0.2">
      <c r="A4209" t="s">
        <v>5920</v>
      </c>
      <c r="B4209" t="s">
        <v>2665</v>
      </c>
      <c r="C4209">
        <v>4.4000000000000004</v>
      </c>
      <c r="D4209">
        <v>3250</v>
      </c>
      <c r="E4209" t="s">
        <v>256</v>
      </c>
      <c r="F4209" t="s">
        <v>65</v>
      </c>
      <c r="G4209" t="s">
        <v>23</v>
      </c>
      <c r="H4209" t="s">
        <v>24</v>
      </c>
      <c r="I4209" t="s">
        <v>25</v>
      </c>
      <c r="J4209" t="s">
        <v>2734</v>
      </c>
      <c r="K4209" t="s">
        <v>160</v>
      </c>
      <c r="L4209" t="s">
        <v>157</v>
      </c>
      <c r="M4209" t="s">
        <v>86</v>
      </c>
      <c r="N4209">
        <f t="shared" si="455"/>
        <v>0</v>
      </c>
      <c r="O4209" t="str">
        <f t="shared" si="456"/>
        <v>No</v>
      </c>
      <c r="P4209">
        <f t="shared" si="457"/>
        <v>0</v>
      </c>
      <c r="Q4209">
        <f t="shared" si="458"/>
        <v>4813937689</v>
      </c>
      <c r="R4209">
        <f t="shared" si="459"/>
        <v>4.1933383153624479</v>
      </c>
      <c r="S4209" t="str">
        <f t="shared" si="460"/>
        <v>Acceptable</v>
      </c>
      <c r="T4209">
        <f>ROUNDUP(C4209,0)</f>
        <v>5</v>
      </c>
      <c r="U4209">
        <f>ROUNDDOWN(C4209,0)</f>
        <v>4</v>
      </c>
      <c r="V4209">
        <f>RIGHT(K4209,2)+2000</f>
        <v>2018</v>
      </c>
      <c r="W4209" t="str">
        <f>INDEX(_xlfn.TEXTSPLIT(K4209,"-"),1,2)</f>
        <v>Jul</v>
      </c>
      <c r="X4209" t="str">
        <f>INDEX(_xlfn.TEXTSPLIT(K4209,"-"),1,1)</f>
        <v>19</v>
      </c>
      <c r="Y4209">
        <f>INDEX(months!B:B,MATCH(Sheet1!W4209,months!A:A,0))</f>
        <v>7</v>
      </c>
      <c r="Z4209">
        <f t="shared" si="461"/>
        <v>43300</v>
      </c>
    </row>
    <row r="4210" spans="1:26" x14ac:dyDescent="0.2">
      <c r="A4210" t="s">
        <v>5921</v>
      </c>
      <c r="B4210" t="s">
        <v>4801</v>
      </c>
      <c r="C4210">
        <v>4.5</v>
      </c>
      <c r="D4210">
        <v>2</v>
      </c>
      <c r="E4210" t="s">
        <v>1087</v>
      </c>
      <c r="F4210" t="s">
        <v>1010</v>
      </c>
      <c r="G4210" t="s">
        <v>23</v>
      </c>
      <c r="H4210" t="s">
        <v>24</v>
      </c>
      <c r="I4210" t="s">
        <v>25</v>
      </c>
      <c r="J4210" t="s">
        <v>4802</v>
      </c>
      <c r="K4210" t="s">
        <v>2925</v>
      </c>
      <c r="L4210" t="s">
        <v>59</v>
      </c>
      <c r="M4210" t="s">
        <v>81</v>
      </c>
      <c r="N4210">
        <f t="shared" si="455"/>
        <v>0</v>
      </c>
      <c r="O4210" t="str">
        <f t="shared" si="456"/>
        <v>No</v>
      </c>
      <c r="P4210">
        <f t="shared" si="457"/>
        <v>0</v>
      </c>
      <c r="Q4210">
        <f t="shared" si="458"/>
        <v>4813937689</v>
      </c>
      <c r="R4210">
        <f t="shared" si="459"/>
        <v>4.1933383153624479</v>
      </c>
      <c r="S4210" t="str">
        <f t="shared" si="460"/>
        <v>Acceptable</v>
      </c>
      <c r="T4210">
        <f>ROUNDUP(C4210,0)</f>
        <v>5</v>
      </c>
      <c r="U4210">
        <f>ROUNDDOWN(C4210,0)</f>
        <v>4</v>
      </c>
      <c r="V4210">
        <f>RIGHT(K4210,2)+2000</f>
        <v>2017</v>
      </c>
      <c r="W4210" t="str">
        <f>INDEX(_xlfn.TEXTSPLIT(K4210,"-"),1,2)</f>
        <v>Dec</v>
      </c>
      <c r="X4210" t="str">
        <f>INDEX(_xlfn.TEXTSPLIT(K4210,"-"),1,1)</f>
        <v>21</v>
      </c>
      <c r="Y4210">
        <f>INDEX(months!B:B,MATCH(Sheet1!W4210,months!A:A,0))</f>
        <v>12</v>
      </c>
      <c r="Z4210">
        <f t="shared" si="461"/>
        <v>43090</v>
      </c>
    </row>
    <row r="4211" spans="1:26" x14ac:dyDescent="0.2">
      <c r="A4211" t="s">
        <v>5922</v>
      </c>
      <c r="B4211" t="s">
        <v>3070</v>
      </c>
      <c r="C4211">
        <v>3</v>
      </c>
      <c r="D4211">
        <v>4</v>
      </c>
      <c r="E4211" t="s">
        <v>21</v>
      </c>
      <c r="F4211" t="s">
        <v>775</v>
      </c>
      <c r="G4211" t="s">
        <v>23</v>
      </c>
      <c r="H4211" t="s">
        <v>24</v>
      </c>
      <c r="I4211" t="s">
        <v>25</v>
      </c>
      <c r="J4211" t="s">
        <v>1537</v>
      </c>
      <c r="K4211" t="s">
        <v>1610</v>
      </c>
      <c r="L4211" t="s">
        <v>375</v>
      </c>
      <c r="M4211" t="s">
        <v>81</v>
      </c>
      <c r="N4211">
        <f t="shared" si="455"/>
        <v>0</v>
      </c>
      <c r="O4211" t="str">
        <f t="shared" si="456"/>
        <v>No</v>
      </c>
      <c r="P4211">
        <f t="shared" si="457"/>
        <v>0</v>
      </c>
      <c r="Q4211">
        <f t="shared" si="458"/>
        <v>4813937689</v>
      </c>
      <c r="R4211">
        <f t="shared" si="459"/>
        <v>4.1933383153624479</v>
      </c>
      <c r="S4211" t="str">
        <f t="shared" si="460"/>
        <v>Acceptable</v>
      </c>
      <c r="T4211">
        <f>ROUNDUP(C4211,0)</f>
        <v>3</v>
      </c>
      <c r="U4211">
        <f>ROUNDDOWN(C4211,0)</f>
        <v>3</v>
      </c>
      <c r="V4211">
        <f>RIGHT(K4211,2)+2000</f>
        <v>2018</v>
      </c>
      <c r="W4211" t="str">
        <f>INDEX(_xlfn.TEXTSPLIT(K4211,"-"),1,2)</f>
        <v>Feb</v>
      </c>
      <c r="X4211" t="str">
        <f>INDEX(_xlfn.TEXTSPLIT(K4211,"-"),1,1)</f>
        <v>7</v>
      </c>
      <c r="Y4211">
        <f>INDEX(months!B:B,MATCH(Sheet1!W4211,months!A:A,0))</f>
        <v>2</v>
      </c>
      <c r="Z4211">
        <f t="shared" si="461"/>
        <v>43138</v>
      </c>
    </row>
    <row r="4212" spans="1:26" x14ac:dyDescent="0.2">
      <c r="A4212" t="s">
        <v>5923</v>
      </c>
      <c r="B4212" t="s">
        <v>4950</v>
      </c>
      <c r="C4212">
        <v>3.1</v>
      </c>
      <c r="D4212">
        <v>67</v>
      </c>
      <c r="E4212" t="s">
        <v>731</v>
      </c>
      <c r="F4212" t="s">
        <v>22</v>
      </c>
      <c r="G4212" t="s">
        <v>23</v>
      </c>
      <c r="H4212" t="s">
        <v>24</v>
      </c>
      <c r="I4212" t="s">
        <v>25</v>
      </c>
      <c r="J4212" t="s">
        <v>4951</v>
      </c>
      <c r="K4212" t="s">
        <v>226</v>
      </c>
      <c r="L4212" t="s">
        <v>5924</v>
      </c>
      <c r="M4212" t="s">
        <v>29</v>
      </c>
      <c r="N4212">
        <f t="shared" si="455"/>
        <v>0</v>
      </c>
      <c r="O4212" t="str">
        <f t="shared" si="456"/>
        <v>No</v>
      </c>
      <c r="P4212">
        <f t="shared" si="457"/>
        <v>0</v>
      </c>
      <c r="Q4212">
        <f t="shared" si="458"/>
        <v>4813937689</v>
      </c>
      <c r="R4212">
        <f t="shared" si="459"/>
        <v>4.1933383153624479</v>
      </c>
      <c r="S4212" t="str">
        <f t="shared" si="460"/>
        <v>Acceptable</v>
      </c>
      <c r="T4212">
        <f>ROUNDUP(C4212,0)</f>
        <v>4</v>
      </c>
      <c r="U4212">
        <f>ROUNDDOWN(C4212,0)</f>
        <v>3</v>
      </c>
      <c r="V4212">
        <f>RIGHT(K4212,2)+2000</f>
        <v>2018</v>
      </c>
      <c r="W4212" t="str">
        <f>INDEX(_xlfn.TEXTSPLIT(K4212,"-"),1,2)</f>
        <v>Jul</v>
      </c>
      <c r="X4212" t="str">
        <f>INDEX(_xlfn.TEXTSPLIT(K4212,"-"),1,1)</f>
        <v>18</v>
      </c>
      <c r="Y4212">
        <f>INDEX(months!B:B,MATCH(Sheet1!W4212,months!A:A,0))</f>
        <v>7</v>
      </c>
      <c r="Z4212">
        <f t="shared" si="461"/>
        <v>43299</v>
      </c>
    </row>
    <row r="4213" spans="1:26" x14ac:dyDescent="0.2">
      <c r="A4213" t="s">
        <v>1600</v>
      </c>
      <c r="B4213" t="s">
        <v>3070</v>
      </c>
      <c r="C4213">
        <v>4.3</v>
      </c>
      <c r="D4213">
        <v>1633565</v>
      </c>
      <c r="E4213" t="s">
        <v>219</v>
      </c>
      <c r="F4213" t="s">
        <v>448</v>
      </c>
      <c r="G4213" t="s">
        <v>23</v>
      </c>
      <c r="H4213" t="s">
        <v>24</v>
      </c>
      <c r="I4213" t="s">
        <v>25</v>
      </c>
      <c r="J4213" t="s">
        <v>1537</v>
      </c>
      <c r="K4213" t="s">
        <v>75</v>
      </c>
      <c r="L4213" t="s">
        <v>1601</v>
      </c>
      <c r="M4213" t="s">
        <v>81</v>
      </c>
      <c r="N4213">
        <f t="shared" si="455"/>
        <v>0</v>
      </c>
      <c r="O4213" t="str">
        <f t="shared" si="456"/>
        <v>No</v>
      </c>
      <c r="P4213">
        <f t="shared" si="457"/>
        <v>0</v>
      </c>
      <c r="Q4213">
        <f t="shared" si="458"/>
        <v>4813937689</v>
      </c>
      <c r="R4213">
        <f t="shared" si="459"/>
        <v>4.1933383153624479</v>
      </c>
      <c r="S4213" t="str">
        <f t="shared" si="460"/>
        <v>Acceptable</v>
      </c>
      <c r="T4213">
        <f>ROUNDUP(C4213,0)</f>
        <v>5</v>
      </c>
      <c r="U4213">
        <f>ROUNDDOWN(C4213,0)</f>
        <v>4</v>
      </c>
      <c r="V4213">
        <f>RIGHT(K4213,2)+2000</f>
        <v>2018</v>
      </c>
      <c r="W4213" t="str">
        <f>INDEX(_xlfn.TEXTSPLIT(K4213,"-"),1,2)</f>
        <v>Jul</v>
      </c>
      <c r="X4213" t="str">
        <f>INDEX(_xlfn.TEXTSPLIT(K4213,"-"),1,1)</f>
        <v>3</v>
      </c>
      <c r="Y4213">
        <f>INDEX(months!B:B,MATCH(Sheet1!W4213,months!A:A,0))</f>
        <v>7</v>
      </c>
      <c r="Z4213">
        <f t="shared" si="461"/>
        <v>43284</v>
      </c>
    </row>
    <row r="4214" spans="1:26" x14ac:dyDescent="0.2">
      <c r="A4214" t="s">
        <v>5925</v>
      </c>
      <c r="B4214" t="s">
        <v>4950</v>
      </c>
      <c r="C4214">
        <v>4.5</v>
      </c>
      <c r="D4214">
        <v>107</v>
      </c>
      <c r="E4214" t="s">
        <v>193</v>
      </c>
      <c r="F4214" t="s">
        <v>57</v>
      </c>
      <c r="G4214" t="s">
        <v>23</v>
      </c>
      <c r="H4214" t="s">
        <v>24</v>
      </c>
      <c r="I4214" t="s">
        <v>25</v>
      </c>
      <c r="J4214" t="s">
        <v>4951</v>
      </c>
      <c r="K4214" t="s">
        <v>5926</v>
      </c>
      <c r="L4214" t="s">
        <v>5927</v>
      </c>
      <c r="M4214" t="s">
        <v>86</v>
      </c>
      <c r="N4214">
        <f t="shared" si="455"/>
        <v>0</v>
      </c>
      <c r="O4214" t="str">
        <f t="shared" si="456"/>
        <v>No</v>
      </c>
      <c r="P4214">
        <f t="shared" si="457"/>
        <v>0</v>
      </c>
      <c r="Q4214">
        <f t="shared" si="458"/>
        <v>4813937689</v>
      </c>
      <c r="R4214">
        <f t="shared" si="459"/>
        <v>4.1933383153624479</v>
      </c>
      <c r="S4214" t="str">
        <f t="shared" si="460"/>
        <v>Acceptable</v>
      </c>
      <c r="T4214">
        <f>ROUNDUP(C4214,0)</f>
        <v>5</v>
      </c>
      <c r="U4214">
        <f>ROUNDDOWN(C4214,0)</f>
        <v>4</v>
      </c>
      <c r="V4214">
        <f>RIGHT(K4214,2)+2000</f>
        <v>2015</v>
      </c>
      <c r="W4214" t="str">
        <f>INDEX(_xlfn.TEXTSPLIT(K4214,"-"),1,2)</f>
        <v>May</v>
      </c>
      <c r="X4214" t="str">
        <f>INDEX(_xlfn.TEXTSPLIT(K4214,"-"),1,1)</f>
        <v>19</v>
      </c>
      <c r="Y4214">
        <f>INDEX(months!B:B,MATCH(Sheet1!W4214,months!A:A,0))</f>
        <v>5</v>
      </c>
      <c r="Z4214">
        <f t="shared" si="461"/>
        <v>42143</v>
      </c>
    </row>
    <row r="4215" spans="1:26" x14ac:dyDescent="0.2">
      <c r="A4215" t="s">
        <v>5928</v>
      </c>
      <c r="B4215" t="s">
        <v>3070</v>
      </c>
      <c r="C4215">
        <v>4.5</v>
      </c>
      <c r="D4215">
        <v>681</v>
      </c>
      <c r="E4215" t="s">
        <v>49</v>
      </c>
      <c r="F4215" t="s">
        <v>57</v>
      </c>
      <c r="G4215" t="s">
        <v>23</v>
      </c>
      <c r="H4215" t="s">
        <v>24</v>
      </c>
      <c r="I4215" t="s">
        <v>25</v>
      </c>
      <c r="J4215" t="s">
        <v>1303</v>
      </c>
      <c r="K4215" t="s">
        <v>5929</v>
      </c>
      <c r="L4215" t="s">
        <v>53</v>
      </c>
      <c r="M4215" t="s">
        <v>60</v>
      </c>
      <c r="N4215">
        <f t="shared" si="455"/>
        <v>0</v>
      </c>
      <c r="O4215" t="str">
        <f t="shared" si="456"/>
        <v>No</v>
      </c>
      <c r="P4215">
        <f t="shared" si="457"/>
        <v>0</v>
      </c>
      <c r="Q4215">
        <f t="shared" si="458"/>
        <v>4813937689</v>
      </c>
      <c r="R4215">
        <f t="shared" si="459"/>
        <v>4.1933383153624479</v>
      </c>
      <c r="S4215" t="str">
        <f t="shared" si="460"/>
        <v>Acceptable</v>
      </c>
      <c r="T4215">
        <f>ROUNDUP(C4215,0)</f>
        <v>5</v>
      </c>
      <c r="U4215">
        <f>ROUNDDOWN(C4215,0)</f>
        <v>4</v>
      </c>
      <c r="V4215">
        <f>RIGHT(K4215,2)+2000</f>
        <v>2015</v>
      </c>
      <c r="W4215" t="str">
        <f>INDEX(_xlfn.TEXTSPLIT(K4215,"-"),1,2)</f>
        <v>Nov</v>
      </c>
      <c r="X4215" t="str">
        <f>INDEX(_xlfn.TEXTSPLIT(K4215,"-"),1,1)</f>
        <v>20</v>
      </c>
      <c r="Y4215">
        <f>INDEX(months!B:B,MATCH(Sheet1!W4215,months!A:A,0))</f>
        <v>11</v>
      </c>
      <c r="Z4215">
        <f t="shared" si="461"/>
        <v>42328</v>
      </c>
    </row>
    <row r="4216" spans="1:26" x14ac:dyDescent="0.2">
      <c r="A4216" t="s">
        <v>5930</v>
      </c>
      <c r="B4216" t="s">
        <v>556</v>
      </c>
      <c r="C4216">
        <v>4.5</v>
      </c>
      <c r="D4216">
        <v>176</v>
      </c>
      <c r="E4216" t="s">
        <v>21</v>
      </c>
      <c r="F4216" t="s">
        <v>22</v>
      </c>
      <c r="G4216" t="s">
        <v>23</v>
      </c>
      <c r="H4216" t="s">
        <v>24</v>
      </c>
      <c r="I4216" t="s">
        <v>25</v>
      </c>
      <c r="J4216" t="s">
        <v>557</v>
      </c>
      <c r="K4216" t="s">
        <v>3816</v>
      </c>
      <c r="L4216" t="s">
        <v>420</v>
      </c>
      <c r="M4216" t="s">
        <v>274</v>
      </c>
      <c r="N4216">
        <f t="shared" si="455"/>
        <v>0</v>
      </c>
      <c r="O4216" t="str">
        <f t="shared" si="456"/>
        <v>No</v>
      </c>
      <c r="P4216">
        <f t="shared" si="457"/>
        <v>0</v>
      </c>
      <c r="Q4216">
        <f t="shared" si="458"/>
        <v>4813937689</v>
      </c>
      <c r="R4216">
        <f t="shared" si="459"/>
        <v>4.1933383153624479</v>
      </c>
      <c r="S4216" t="str">
        <f t="shared" si="460"/>
        <v>Acceptable</v>
      </c>
      <c r="T4216">
        <f>ROUNDUP(C4216,0)</f>
        <v>5</v>
      </c>
      <c r="U4216">
        <f>ROUNDDOWN(C4216,0)</f>
        <v>4</v>
      </c>
      <c r="V4216">
        <f>RIGHT(K4216,2)+2000</f>
        <v>2016</v>
      </c>
      <c r="W4216" t="str">
        <f>INDEX(_xlfn.TEXTSPLIT(K4216,"-"),1,2)</f>
        <v>Oct</v>
      </c>
      <c r="X4216" t="str">
        <f>INDEX(_xlfn.TEXTSPLIT(K4216,"-"),1,1)</f>
        <v>25</v>
      </c>
      <c r="Y4216">
        <f>INDEX(months!B:B,MATCH(Sheet1!W4216,months!A:A,0))</f>
        <v>10</v>
      </c>
      <c r="Z4216">
        <f t="shared" si="461"/>
        <v>42668</v>
      </c>
    </row>
    <row r="4217" spans="1:26" x14ac:dyDescent="0.2">
      <c r="A4217" t="s">
        <v>5931</v>
      </c>
      <c r="B4217" t="s">
        <v>4612</v>
      </c>
      <c r="C4217">
        <v>4.0999999999999996</v>
      </c>
      <c r="D4217">
        <v>10426</v>
      </c>
      <c r="E4217" t="s">
        <v>537</v>
      </c>
      <c r="F4217" t="s">
        <v>65</v>
      </c>
      <c r="G4217" t="s">
        <v>23</v>
      </c>
      <c r="H4217" t="s">
        <v>24</v>
      </c>
      <c r="I4217" t="s">
        <v>25</v>
      </c>
      <c r="J4217" t="s">
        <v>4613</v>
      </c>
      <c r="K4217" t="s">
        <v>5932</v>
      </c>
      <c r="L4217" t="s">
        <v>317</v>
      </c>
      <c r="M4217" t="s">
        <v>86</v>
      </c>
      <c r="N4217">
        <f t="shared" si="455"/>
        <v>0</v>
      </c>
      <c r="O4217" t="str">
        <f t="shared" si="456"/>
        <v>No</v>
      </c>
      <c r="P4217">
        <f t="shared" si="457"/>
        <v>0</v>
      </c>
      <c r="Q4217">
        <f t="shared" si="458"/>
        <v>4813937689</v>
      </c>
      <c r="R4217">
        <f t="shared" si="459"/>
        <v>4.1933383153624479</v>
      </c>
      <c r="S4217" t="str">
        <f t="shared" si="460"/>
        <v>Acceptable</v>
      </c>
      <c r="T4217">
        <f>ROUNDUP(C4217,0)</f>
        <v>5</v>
      </c>
      <c r="U4217">
        <f>ROUNDDOWN(C4217,0)</f>
        <v>4</v>
      </c>
      <c r="V4217">
        <f>RIGHT(K4217,2)+2000</f>
        <v>2018</v>
      </c>
      <c r="W4217" t="str">
        <f>INDEX(_xlfn.TEXTSPLIT(K4217,"-"),1,2)</f>
        <v>Feb</v>
      </c>
      <c r="X4217" t="str">
        <f>INDEX(_xlfn.TEXTSPLIT(K4217,"-"),1,1)</f>
        <v>4</v>
      </c>
      <c r="Y4217">
        <f>INDEX(months!B:B,MATCH(Sheet1!W4217,months!A:A,0))</f>
        <v>2</v>
      </c>
      <c r="Z4217">
        <f t="shared" si="461"/>
        <v>43135</v>
      </c>
    </row>
    <row r="4218" spans="1:26" x14ac:dyDescent="0.2">
      <c r="A4218" t="s">
        <v>5933</v>
      </c>
      <c r="B4218" t="s">
        <v>211</v>
      </c>
      <c r="C4218">
        <v>4.5999999999999996</v>
      </c>
      <c r="D4218">
        <v>4140</v>
      </c>
      <c r="E4218" t="s">
        <v>46</v>
      </c>
      <c r="F4218" t="s">
        <v>57</v>
      </c>
      <c r="G4218" t="s">
        <v>649</v>
      </c>
      <c r="H4218" t="s">
        <v>2919</v>
      </c>
      <c r="I4218" t="s">
        <v>25</v>
      </c>
      <c r="J4218" t="s">
        <v>212</v>
      </c>
      <c r="K4218" t="s">
        <v>5546</v>
      </c>
      <c r="L4218" t="s">
        <v>46</v>
      </c>
      <c r="M4218" t="s">
        <v>46</v>
      </c>
      <c r="N4218">
        <f t="shared" si="455"/>
        <v>0</v>
      </c>
      <c r="O4218" t="str">
        <f t="shared" si="456"/>
        <v>No</v>
      </c>
      <c r="P4218">
        <f t="shared" si="457"/>
        <v>0</v>
      </c>
      <c r="Q4218">
        <f t="shared" si="458"/>
        <v>4813937689</v>
      </c>
      <c r="R4218">
        <f t="shared" si="459"/>
        <v>4.1933383153624479</v>
      </c>
      <c r="S4218" t="str">
        <f t="shared" si="460"/>
        <v>Acceptable</v>
      </c>
      <c r="T4218">
        <f>ROUNDUP(C4218,0)</f>
        <v>5</v>
      </c>
      <c r="U4218">
        <f>ROUNDDOWN(C4218,0)</f>
        <v>4</v>
      </c>
      <c r="V4218">
        <f>RIGHT(K4218,2)+2000</f>
        <v>2018</v>
      </c>
      <c r="W4218" t="str">
        <f>INDEX(_xlfn.TEXTSPLIT(K4218,"-"),1,2)</f>
        <v>May</v>
      </c>
      <c r="X4218" t="str">
        <f>INDEX(_xlfn.TEXTSPLIT(K4218,"-"),1,1)</f>
        <v>13</v>
      </c>
      <c r="Y4218">
        <f>INDEX(months!B:B,MATCH(Sheet1!W4218,months!A:A,0))</f>
        <v>5</v>
      </c>
      <c r="Z4218">
        <f t="shared" si="461"/>
        <v>43233</v>
      </c>
    </row>
    <row r="4219" spans="1:26" x14ac:dyDescent="0.2">
      <c r="A4219" t="s">
        <v>5934</v>
      </c>
      <c r="B4219" t="s">
        <v>3070</v>
      </c>
      <c r="C4219">
        <v>4.2</v>
      </c>
      <c r="D4219">
        <v>1752017</v>
      </c>
      <c r="E4219" t="s">
        <v>354</v>
      </c>
      <c r="F4219" t="s">
        <v>448</v>
      </c>
      <c r="G4219" t="s">
        <v>23</v>
      </c>
      <c r="H4219" t="s">
        <v>24</v>
      </c>
      <c r="I4219" t="s">
        <v>25</v>
      </c>
      <c r="J4219" t="s">
        <v>1537</v>
      </c>
      <c r="K4219" t="s">
        <v>759</v>
      </c>
      <c r="L4219" t="s">
        <v>5935</v>
      </c>
      <c r="M4219" t="s">
        <v>81</v>
      </c>
      <c r="N4219">
        <f t="shared" si="455"/>
        <v>0</v>
      </c>
      <c r="O4219" t="str">
        <f t="shared" si="456"/>
        <v>No</v>
      </c>
      <c r="P4219">
        <f t="shared" si="457"/>
        <v>0</v>
      </c>
      <c r="Q4219">
        <f t="shared" si="458"/>
        <v>4813937689</v>
      </c>
      <c r="R4219">
        <f t="shared" si="459"/>
        <v>4.1933383153624479</v>
      </c>
      <c r="S4219" t="str">
        <f t="shared" si="460"/>
        <v>Acceptable</v>
      </c>
      <c r="T4219">
        <f>ROUNDUP(C4219,0)</f>
        <v>5</v>
      </c>
      <c r="U4219">
        <f>ROUNDDOWN(C4219,0)</f>
        <v>4</v>
      </c>
      <c r="V4219">
        <f>RIGHT(K4219,2)+2000</f>
        <v>2018</v>
      </c>
      <c r="W4219" t="str">
        <f>INDEX(_xlfn.TEXTSPLIT(K4219,"-"),1,2)</f>
        <v>Jul</v>
      </c>
      <c r="X4219" t="str">
        <f>INDEX(_xlfn.TEXTSPLIT(K4219,"-"),1,1)</f>
        <v>5</v>
      </c>
      <c r="Y4219">
        <f>INDEX(months!B:B,MATCH(Sheet1!W4219,months!A:A,0))</f>
        <v>7</v>
      </c>
      <c r="Z4219">
        <f t="shared" si="461"/>
        <v>43286</v>
      </c>
    </row>
    <row r="4220" spans="1:26" x14ac:dyDescent="0.2">
      <c r="A4220" t="s">
        <v>5936</v>
      </c>
      <c r="B4220" t="s">
        <v>2665</v>
      </c>
      <c r="D4220">
        <v>0</v>
      </c>
      <c r="E4220" t="s">
        <v>46</v>
      </c>
      <c r="F4220" t="s">
        <v>1262</v>
      </c>
      <c r="G4220" t="s">
        <v>649</v>
      </c>
      <c r="H4220" t="s">
        <v>3310</v>
      </c>
      <c r="I4220" t="s">
        <v>25</v>
      </c>
      <c r="J4220" t="s">
        <v>2669</v>
      </c>
      <c r="K4220" t="s">
        <v>5796</v>
      </c>
      <c r="L4220" t="s">
        <v>46</v>
      </c>
      <c r="M4220" t="s">
        <v>46</v>
      </c>
      <c r="N4220">
        <f t="shared" si="455"/>
        <v>0</v>
      </c>
      <c r="O4220" t="str">
        <f t="shared" si="456"/>
        <v>No</v>
      </c>
      <c r="P4220">
        <f t="shared" si="457"/>
        <v>0</v>
      </c>
      <c r="Q4220">
        <f t="shared" si="458"/>
        <v>4813937689</v>
      </c>
      <c r="R4220">
        <f t="shared" si="459"/>
        <v>4.1933383153624479</v>
      </c>
      <c r="S4220" t="str">
        <f t="shared" si="460"/>
        <v>Acceptable</v>
      </c>
      <c r="T4220">
        <f>ROUNDUP(C4220,0)</f>
        <v>0</v>
      </c>
      <c r="U4220">
        <f>ROUNDDOWN(C4220,0)</f>
        <v>0</v>
      </c>
      <c r="V4220">
        <f>RIGHT(K4220,2)+2000</f>
        <v>2016</v>
      </c>
      <c r="W4220" t="str">
        <f>INDEX(_xlfn.TEXTSPLIT(K4220,"-"),1,2)</f>
        <v>Jul</v>
      </c>
      <c r="X4220" t="str">
        <f>INDEX(_xlfn.TEXTSPLIT(K4220,"-"),1,1)</f>
        <v>24</v>
      </c>
      <c r="Y4220">
        <f>INDEX(months!B:B,MATCH(Sheet1!W4220,months!A:A,0))</f>
        <v>7</v>
      </c>
      <c r="Z4220">
        <f t="shared" si="461"/>
        <v>42575</v>
      </c>
    </row>
    <row r="4221" spans="1:26" x14ac:dyDescent="0.2">
      <c r="A4221" t="s">
        <v>5937</v>
      </c>
      <c r="B4221" t="s">
        <v>2665</v>
      </c>
      <c r="C4221">
        <v>3.9</v>
      </c>
      <c r="D4221">
        <v>178723</v>
      </c>
      <c r="E4221" t="s">
        <v>1832</v>
      </c>
      <c r="F4221" t="s">
        <v>89</v>
      </c>
      <c r="G4221" t="s">
        <v>23</v>
      </c>
      <c r="H4221" t="s">
        <v>24</v>
      </c>
      <c r="I4221" t="s">
        <v>25</v>
      </c>
      <c r="J4221" t="s">
        <v>2734</v>
      </c>
      <c r="K4221" t="s">
        <v>5069</v>
      </c>
      <c r="L4221" t="s">
        <v>1297</v>
      </c>
      <c r="M4221" t="s">
        <v>177</v>
      </c>
      <c r="N4221">
        <f t="shared" si="455"/>
        <v>0</v>
      </c>
      <c r="O4221" t="str">
        <f t="shared" si="456"/>
        <v>No</v>
      </c>
      <c r="P4221">
        <f t="shared" si="457"/>
        <v>0</v>
      </c>
      <c r="Q4221">
        <f t="shared" si="458"/>
        <v>4813937689</v>
      </c>
      <c r="R4221">
        <f t="shared" si="459"/>
        <v>4.1933383153624479</v>
      </c>
      <c r="S4221" t="str">
        <f t="shared" si="460"/>
        <v>Acceptable</v>
      </c>
      <c r="T4221">
        <f>ROUNDUP(C4221,0)</f>
        <v>4</v>
      </c>
      <c r="U4221">
        <f>ROUNDDOWN(C4221,0)</f>
        <v>3</v>
      </c>
      <c r="V4221">
        <f>RIGHT(K4221,2)+2000</f>
        <v>2016</v>
      </c>
      <c r="W4221" t="str">
        <f>INDEX(_xlfn.TEXTSPLIT(K4221,"-"),1,2)</f>
        <v>Dec</v>
      </c>
      <c r="X4221" t="str">
        <f>INDEX(_xlfn.TEXTSPLIT(K4221,"-"),1,1)</f>
        <v>25</v>
      </c>
      <c r="Y4221">
        <f>INDEX(months!B:B,MATCH(Sheet1!W4221,months!A:A,0))</f>
        <v>12</v>
      </c>
      <c r="Z4221">
        <f t="shared" si="461"/>
        <v>42729</v>
      </c>
    </row>
    <row r="4222" spans="1:26" x14ac:dyDescent="0.2">
      <c r="A4222" t="s">
        <v>5938</v>
      </c>
      <c r="B4222" t="s">
        <v>2665</v>
      </c>
      <c r="C4222">
        <v>3.9</v>
      </c>
      <c r="D4222">
        <v>2454</v>
      </c>
      <c r="E4222" t="s">
        <v>96</v>
      </c>
      <c r="F4222" t="s">
        <v>32</v>
      </c>
      <c r="G4222" t="s">
        <v>23</v>
      </c>
      <c r="H4222" t="s">
        <v>24</v>
      </c>
      <c r="I4222" t="s">
        <v>25</v>
      </c>
      <c r="J4222" t="s">
        <v>2669</v>
      </c>
      <c r="K4222" t="s">
        <v>5939</v>
      </c>
      <c r="L4222" t="s">
        <v>157</v>
      </c>
      <c r="M4222" t="s">
        <v>86</v>
      </c>
      <c r="N4222">
        <f t="shared" si="455"/>
        <v>0</v>
      </c>
      <c r="O4222" t="str">
        <f t="shared" si="456"/>
        <v>No</v>
      </c>
      <c r="P4222">
        <f t="shared" si="457"/>
        <v>0</v>
      </c>
      <c r="Q4222">
        <f t="shared" si="458"/>
        <v>4813937689</v>
      </c>
      <c r="R4222">
        <f t="shared" si="459"/>
        <v>4.1933383153624479</v>
      </c>
      <c r="S4222" t="str">
        <f t="shared" si="460"/>
        <v>Acceptable</v>
      </c>
      <c r="T4222">
        <f>ROUNDUP(C4222,0)</f>
        <v>4</v>
      </c>
      <c r="U4222">
        <f>ROUNDDOWN(C4222,0)</f>
        <v>3</v>
      </c>
      <c r="V4222">
        <f>RIGHT(K4222,2)+2000</f>
        <v>2017</v>
      </c>
      <c r="W4222" t="str">
        <f>INDEX(_xlfn.TEXTSPLIT(K4222,"-"),1,2)</f>
        <v>Sep</v>
      </c>
      <c r="X4222" t="str">
        <f>INDEX(_xlfn.TEXTSPLIT(K4222,"-"),1,1)</f>
        <v>10</v>
      </c>
      <c r="Y4222">
        <f>INDEX(months!B:B,MATCH(Sheet1!W4222,months!A:A,0))</f>
        <v>9</v>
      </c>
      <c r="Z4222">
        <f t="shared" si="461"/>
        <v>42988</v>
      </c>
    </row>
    <row r="4223" spans="1:26" x14ac:dyDescent="0.2">
      <c r="A4223" t="s">
        <v>5940</v>
      </c>
      <c r="B4223" t="s">
        <v>4612</v>
      </c>
      <c r="C4223">
        <v>3.9</v>
      </c>
      <c r="D4223">
        <v>19758</v>
      </c>
      <c r="E4223" t="s">
        <v>289</v>
      </c>
      <c r="F4223" t="s">
        <v>38</v>
      </c>
      <c r="G4223" t="s">
        <v>23</v>
      </c>
      <c r="H4223" t="s">
        <v>24</v>
      </c>
      <c r="I4223" t="s">
        <v>25</v>
      </c>
      <c r="J4223" t="s">
        <v>4613</v>
      </c>
      <c r="K4223" t="s">
        <v>3519</v>
      </c>
      <c r="L4223" t="s">
        <v>3102</v>
      </c>
      <c r="M4223" t="s">
        <v>86</v>
      </c>
      <c r="N4223">
        <f t="shared" si="455"/>
        <v>0</v>
      </c>
      <c r="O4223" t="str">
        <f t="shared" si="456"/>
        <v>No</v>
      </c>
      <c r="P4223">
        <f t="shared" si="457"/>
        <v>0</v>
      </c>
      <c r="Q4223">
        <f t="shared" si="458"/>
        <v>4813937689</v>
      </c>
      <c r="R4223">
        <f t="shared" si="459"/>
        <v>4.1933383153624479</v>
      </c>
      <c r="S4223" t="str">
        <f t="shared" si="460"/>
        <v>Acceptable</v>
      </c>
      <c r="T4223">
        <f>ROUNDUP(C4223,0)</f>
        <v>4</v>
      </c>
      <c r="U4223">
        <f>ROUNDDOWN(C4223,0)</f>
        <v>3</v>
      </c>
      <c r="V4223">
        <f>RIGHT(K4223,2)+2000</f>
        <v>2018</v>
      </c>
      <c r="W4223" t="str">
        <f>INDEX(_xlfn.TEXTSPLIT(K4223,"-"),1,2)</f>
        <v>Jan</v>
      </c>
      <c r="X4223" t="str">
        <f>INDEX(_xlfn.TEXTSPLIT(K4223,"-"),1,1)</f>
        <v>14</v>
      </c>
      <c r="Y4223">
        <f>INDEX(months!B:B,MATCH(Sheet1!W4223,months!A:A,0))</f>
        <v>1</v>
      </c>
      <c r="Z4223">
        <f t="shared" si="461"/>
        <v>43114</v>
      </c>
    </row>
    <row r="4224" spans="1:26" x14ac:dyDescent="0.2">
      <c r="A4224" t="s">
        <v>808</v>
      </c>
      <c r="B4224" t="s">
        <v>787</v>
      </c>
      <c r="C4224">
        <v>4.3</v>
      </c>
      <c r="D4224">
        <v>4785892</v>
      </c>
      <c r="E4224" t="s">
        <v>159</v>
      </c>
      <c r="F4224" t="s">
        <v>799</v>
      </c>
      <c r="G4224" t="s">
        <v>23</v>
      </c>
      <c r="H4224" t="s">
        <v>24</v>
      </c>
      <c r="I4224" t="s">
        <v>25</v>
      </c>
      <c r="J4224" t="s">
        <v>788</v>
      </c>
      <c r="K4224" t="s">
        <v>45</v>
      </c>
      <c r="L4224" t="s">
        <v>809</v>
      </c>
      <c r="M4224" t="s">
        <v>86</v>
      </c>
      <c r="N4224">
        <f t="shared" si="455"/>
        <v>0</v>
      </c>
      <c r="O4224" t="str">
        <f t="shared" si="456"/>
        <v>No</v>
      </c>
      <c r="P4224">
        <f t="shared" si="457"/>
        <v>0</v>
      </c>
      <c r="Q4224">
        <f t="shared" si="458"/>
        <v>4813937689</v>
      </c>
      <c r="R4224">
        <f t="shared" si="459"/>
        <v>4.1933383153624479</v>
      </c>
      <c r="S4224" t="str">
        <f t="shared" si="460"/>
        <v>Acceptable</v>
      </c>
      <c r="T4224">
        <f>ROUNDUP(C4224,0)</f>
        <v>5</v>
      </c>
      <c r="U4224">
        <f>ROUNDDOWN(C4224,0)</f>
        <v>4</v>
      </c>
      <c r="V4224">
        <f>RIGHT(K4224,2)+2000</f>
        <v>2018</v>
      </c>
      <c r="W4224" t="str">
        <f>INDEX(_xlfn.TEXTSPLIT(K4224,"-"),1,2)</f>
        <v>Jun</v>
      </c>
      <c r="X4224" t="str">
        <f>INDEX(_xlfn.TEXTSPLIT(K4224,"-"),1,1)</f>
        <v>8</v>
      </c>
      <c r="Y4224">
        <f>INDEX(months!B:B,MATCH(Sheet1!W4224,months!A:A,0))</f>
        <v>6</v>
      </c>
      <c r="Z4224">
        <f t="shared" si="461"/>
        <v>43259</v>
      </c>
    </row>
    <row r="4225" spans="1:26" x14ac:dyDescent="0.2">
      <c r="A4225" t="s">
        <v>5941</v>
      </c>
      <c r="B4225" t="s">
        <v>3070</v>
      </c>
      <c r="C4225">
        <v>4.2</v>
      </c>
      <c r="D4225">
        <v>3133</v>
      </c>
      <c r="E4225" t="s">
        <v>1786</v>
      </c>
      <c r="F4225" t="s">
        <v>32</v>
      </c>
      <c r="G4225" t="s">
        <v>23</v>
      </c>
      <c r="H4225" t="s">
        <v>24</v>
      </c>
      <c r="I4225" t="s">
        <v>25</v>
      </c>
      <c r="J4225" t="s">
        <v>2673</v>
      </c>
      <c r="K4225" t="s">
        <v>5942</v>
      </c>
      <c r="L4225" t="s">
        <v>1267</v>
      </c>
      <c r="M4225" t="s">
        <v>4266</v>
      </c>
      <c r="N4225">
        <f t="shared" si="455"/>
        <v>0</v>
      </c>
      <c r="O4225" t="str">
        <f t="shared" si="456"/>
        <v>No</v>
      </c>
      <c r="P4225">
        <f t="shared" si="457"/>
        <v>0</v>
      </c>
      <c r="Q4225">
        <f t="shared" si="458"/>
        <v>4813937689</v>
      </c>
      <c r="R4225">
        <f t="shared" si="459"/>
        <v>4.1933383153624479</v>
      </c>
      <c r="S4225" t="str">
        <f t="shared" si="460"/>
        <v>Acceptable</v>
      </c>
      <c r="T4225">
        <f>ROUNDUP(C4225,0)</f>
        <v>5</v>
      </c>
      <c r="U4225">
        <f>ROUNDDOWN(C4225,0)</f>
        <v>4</v>
      </c>
      <c r="V4225">
        <f>RIGHT(K4225,2)+2000</f>
        <v>2016</v>
      </c>
      <c r="W4225" t="str">
        <f>INDEX(_xlfn.TEXTSPLIT(K4225,"-"),1,2)</f>
        <v>Jan</v>
      </c>
      <c r="X4225" t="str">
        <f>INDEX(_xlfn.TEXTSPLIT(K4225,"-"),1,1)</f>
        <v>4</v>
      </c>
      <c r="Y4225">
        <f>INDEX(months!B:B,MATCH(Sheet1!W4225,months!A:A,0))</f>
        <v>1</v>
      </c>
      <c r="Z4225">
        <f t="shared" si="461"/>
        <v>42373</v>
      </c>
    </row>
    <row r="4226" spans="1:26" x14ac:dyDescent="0.2">
      <c r="A4226" t="s">
        <v>881</v>
      </c>
      <c r="B4226" t="s">
        <v>787</v>
      </c>
      <c r="C4226">
        <v>4.2</v>
      </c>
      <c r="D4226">
        <v>594720</v>
      </c>
      <c r="E4226" t="s">
        <v>46</v>
      </c>
      <c r="F4226" t="s">
        <v>43</v>
      </c>
      <c r="G4226" t="s">
        <v>23</v>
      </c>
      <c r="H4226" t="s">
        <v>24</v>
      </c>
      <c r="I4226" t="s">
        <v>25</v>
      </c>
      <c r="J4226" t="s">
        <v>788</v>
      </c>
      <c r="K4226" t="s">
        <v>160</v>
      </c>
      <c r="L4226" t="s">
        <v>882</v>
      </c>
      <c r="M4226" t="s">
        <v>54</v>
      </c>
      <c r="N4226">
        <f t="shared" ref="N4226:N4289" si="462">SUM(A4226,B4226)</f>
        <v>0</v>
      </c>
      <c r="O4226" t="str">
        <f t="shared" ref="O4226:O4289" si="463">IF(E4226="good","Yes","No")</f>
        <v>No</v>
      </c>
      <c r="P4226">
        <f t="shared" ref="P4226:P4289" si="464">COUNTIF(B:B,"&lt;0")</f>
        <v>0</v>
      </c>
      <c r="Q4226">
        <f t="shared" ref="Q4226:Q4289" si="465">SUMIF(D:D,"&gt;1000")</f>
        <v>4813937689</v>
      </c>
      <c r="R4226">
        <f t="shared" ref="R4226:R4289" si="466">AVERAGEIF(C:C,"&gt;0")</f>
        <v>4.1933383153624479</v>
      </c>
      <c r="S4226" t="str">
        <f t="shared" ref="S4226:S4289" si="467">IF(OR(A4226&gt;0,B4226&gt;0),"Acceptable","Check")</f>
        <v>Acceptable</v>
      </c>
      <c r="T4226">
        <f>ROUNDUP(C4226,0)</f>
        <v>5</v>
      </c>
      <c r="U4226">
        <f>ROUNDDOWN(C4226,0)</f>
        <v>4</v>
      </c>
      <c r="V4226">
        <f>RIGHT(K4226,2)+2000</f>
        <v>2018</v>
      </c>
      <c r="W4226" t="str">
        <f>INDEX(_xlfn.TEXTSPLIT(K4226,"-"),1,2)</f>
        <v>Jul</v>
      </c>
      <c r="X4226" t="str">
        <f>INDEX(_xlfn.TEXTSPLIT(K4226,"-"),1,1)</f>
        <v>19</v>
      </c>
      <c r="Y4226">
        <f>INDEX(months!B:B,MATCH(Sheet1!W4226,months!A:A,0))</f>
        <v>7</v>
      </c>
      <c r="Z4226">
        <f t="shared" si="461"/>
        <v>43300</v>
      </c>
    </row>
    <row r="4227" spans="1:26" x14ac:dyDescent="0.2">
      <c r="A4227" t="s">
        <v>5943</v>
      </c>
      <c r="B4227" t="s">
        <v>3070</v>
      </c>
      <c r="C4227">
        <v>3.7</v>
      </c>
      <c r="D4227">
        <v>7453</v>
      </c>
      <c r="E4227" t="s">
        <v>619</v>
      </c>
      <c r="F4227" t="s">
        <v>65</v>
      </c>
      <c r="G4227" t="s">
        <v>23</v>
      </c>
      <c r="H4227" t="s">
        <v>24</v>
      </c>
      <c r="I4227" t="s">
        <v>25</v>
      </c>
      <c r="J4227" t="s">
        <v>1537</v>
      </c>
      <c r="K4227" t="s">
        <v>5944</v>
      </c>
      <c r="L4227" t="s">
        <v>170</v>
      </c>
      <c r="M4227" t="s">
        <v>81</v>
      </c>
      <c r="N4227">
        <f t="shared" si="462"/>
        <v>0</v>
      </c>
      <c r="O4227" t="str">
        <f t="shared" si="463"/>
        <v>No</v>
      </c>
      <c r="P4227">
        <f t="shared" si="464"/>
        <v>0</v>
      </c>
      <c r="Q4227">
        <f t="shared" si="465"/>
        <v>4813937689</v>
      </c>
      <c r="R4227">
        <f t="shared" si="466"/>
        <v>4.1933383153624479</v>
      </c>
      <c r="S4227" t="str">
        <f t="shared" si="467"/>
        <v>Acceptable</v>
      </c>
      <c r="T4227">
        <f>ROUNDUP(C4227,0)</f>
        <v>4</v>
      </c>
      <c r="U4227">
        <f>ROUNDDOWN(C4227,0)</f>
        <v>3</v>
      </c>
      <c r="V4227">
        <f>RIGHT(K4227,2)+2000</f>
        <v>2017</v>
      </c>
      <c r="W4227" t="str">
        <f>INDEX(_xlfn.TEXTSPLIT(K4227,"-"),1,2)</f>
        <v>Dec</v>
      </c>
      <c r="X4227" t="str">
        <f>INDEX(_xlfn.TEXTSPLIT(K4227,"-"),1,1)</f>
        <v>19</v>
      </c>
      <c r="Y4227">
        <f>INDEX(months!B:B,MATCH(Sheet1!W4227,months!A:A,0))</f>
        <v>12</v>
      </c>
      <c r="Z4227">
        <f t="shared" ref="Z4227:Z4290" si="468">DATE(V4227,Y4227,X4227)</f>
        <v>43088</v>
      </c>
    </row>
    <row r="4228" spans="1:26" x14ac:dyDescent="0.2">
      <c r="A4228" t="s">
        <v>5945</v>
      </c>
      <c r="B4228" t="s">
        <v>3070</v>
      </c>
      <c r="C4228">
        <v>2.8</v>
      </c>
      <c r="D4228">
        <v>4635</v>
      </c>
      <c r="E4228" t="s">
        <v>286</v>
      </c>
      <c r="F4228" t="s">
        <v>65</v>
      </c>
      <c r="G4228" t="s">
        <v>23</v>
      </c>
      <c r="H4228" t="s">
        <v>24</v>
      </c>
      <c r="I4228" t="s">
        <v>25</v>
      </c>
      <c r="J4228" t="s">
        <v>1537</v>
      </c>
      <c r="K4228" t="s">
        <v>5946</v>
      </c>
      <c r="L4228" t="s">
        <v>246</v>
      </c>
      <c r="M4228" t="s">
        <v>86</v>
      </c>
      <c r="N4228">
        <f t="shared" si="462"/>
        <v>0</v>
      </c>
      <c r="O4228" t="str">
        <f t="shared" si="463"/>
        <v>No</v>
      </c>
      <c r="P4228">
        <f t="shared" si="464"/>
        <v>0</v>
      </c>
      <c r="Q4228">
        <f t="shared" si="465"/>
        <v>4813937689</v>
      </c>
      <c r="R4228">
        <f t="shared" si="466"/>
        <v>4.1933383153624479</v>
      </c>
      <c r="S4228" t="str">
        <f t="shared" si="467"/>
        <v>Acceptable</v>
      </c>
      <c r="T4228">
        <f>ROUNDUP(C4228,0)</f>
        <v>3</v>
      </c>
      <c r="U4228">
        <f>ROUNDDOWN(C4228,0)</f>
        <v>2</v>
      </c>
      <c r="V4228">
        <f>RIGHT(K4228,2)+2000</f>
        <v>2018</v>
      </c>
      <c r="W4228" t="str">
        <f>INDEX(_xlfn.TEXTSPLIT(K4228,"-"),1,2)</f>
        <v>Jan</v>
      </c>
      <c r="X4228" t="str">
        <f>INDEX(_xlfn.TEXTSPLIT(K4228,"-"),1,1)</f>
        <v>1</v>
      </c>
      <c r="Y4228">
        <f>INDEX(months!B:B,MATCH(Sheet1!W4228,months!A:A,0))</f>
        <v>1</v>
      </c>
      <c r="Z4228">
        <f t="shared" si="468"/>
        <v>43101</v>
      </c>
    </row>
    <row r="4229" spans="1:26" x14ac:dyDescent="0.2">
      <c r="A4229" t="s">
        <v>2683</v>
      </c>
      <c r="B4229" t="s">
        <v>2665</v>
      </c>
      <c r="C4229">
        <v>4.4000000000000004</v>
      </c>
      <c r="D4229">
        <v>5231553</v>
      </c>
      <c r="E4229" t="s">
        <v>46</v>
      </c>
      <c r="F4229" t="s">
        <v>448</v>
      </c>
      <c r="G4229" t="s">
        <v>23</v>
      </c>
      <c r="H4229" t="s">
        <v>24</v>
      </c>
      <c r="I4229" t="s">
        <v>25</v>
      </c>
      <c r="J4229" t="s">
        <v>2684</v>
      </c>
      <c r="K4229" t="s">
        <v>203</v>
      </c>
      <c r="L4229" t="s">
        <v>46</v>
      </c>
      <c r="M4229" t="s">
        <v>60</v>
      </c>
      <c r="N4229">
        <f t="shared" si="462"/>
        <v>0</v>
      </c>
      <c r="O4229" t="str">
        <f t="shared" si="463"/>
        <v>No</v>
      </c>
      <c r="P4229">
        <f t="shared" si="464"/>
        <v>0</v>
      </c>
      <c r="Q4229">
        <f t="shared" si="465"/>
        <v>4813937689</v>
      </c>
      <c r="R4229">
        <f t="shared" si="466"/>
        <v>4.1933383153624479</v>
      </c>
      <c r="S4229" t="str">
        <f t="shared" si="467"/>
        <v>Acceptable</v>
      </c>
      <c r="T4229">
        <f>ROUNDUP(C4229,0)</f>
        <v>5</v>
      </c>
      <c r="U4229">
        <f>ROUNDDOWN(C4229,0)</f>
        <v>4</v>
      </c>
      <c r="V4229">
        <f>RIGHT(K4229,2)+2000</f>
        <v>2017</v>
      </c>
      <c r="W4229" t="str">
        <f>INDEX(_xlfn.TEXTSPLIT(K4229,"-"),1,2)</f>
        <v>Nov</v>
      </c>
      <c r="X4229" t="str">
        <f>INDEX(_xlfn.TEXTSPLIT(K4229,"-"),1,1)</f>
        <v>14</v>
      </c>
      <c r="Y4229">
        <f>INDEX(months!B:B,MATCH(Sheet1!W4229,months!A:A,0))</f>
        <v>11</v>
      </c>
      <c r="Z4229">
        <f t="shared" si="468"/>
        <v>43053</v>
      </c>
    </row>
    <row r="4230" spans="1:26" x14ac:dyDescent="0.2">
      <c r="A4230" t="s">
        <v>5947</v>
      </c>
      <c r="B4230" t="s">
        <v>4612</v>
      </c>
      <c r="C4230">
        <v>4.0999999999999996</v>
      </c>
      <c r="D4230">
        <v>8137</v>
      </c>
      <c r="E4230" t="s">
        <v>286</v>
      </c>
      <c r="F4230" t="s">
        <v>65</v>
      </c>
      <c r="G4230" t="s">
        <v>23</v>
      </c>
      <c r="H4230" t="s">
        <v>24</v>
      </c>
      <c r="I4230" t="s">
        <v>25</v>
      </c>
      <c r="J4230" t="s">
        <v>4613</v>
      </c>
      <c r="K4230" t="s">
        <v>1315</v>
      </c>
      <c r="L4230" t="s">
        <v>5948</v>
      </c>
      <c r="M4230" t="s">
        <v>587</v>
      </c>
      <c r="N4230">
        <f t="shared" si="462"/>
        <v>0</v>
      </c>
      <c r="O4230" t="str">
        <f t="shared" si="463"/>
        <v>No</v>
      </c>
      <c r="P4230">
        <f t="shared" si="464"/>
        <v>0</v>
      </c>
      <c r="Q4230">
        <f t="shared" si="465"/>
        <v>4813937689</v>
      </c>
      <c r="R4230">
        <f t="shared" si="466"/>
        <v>4.1933383153624479</v>
      </c>
      <c r="S4230" t="str">
        <f t="shared" si="467"/>
        <v>Acceptable</v>
      </c>
      <c r="T4230">
        <f>ROUNDUP(C4230,0)</f>
        <v>5</v>
      </c>
      <c r="U4230">
        <f>ROUNDDOWN(C4230,0)</f>
        <v>4</v>
      </c>
      <c r="V4230">
        <f>RIGHT(K4230,2)+2000</f>
        <v>2018</v>
      </c>
      <c r="W4230" t="str">
        <f>INDEX(_xlfn.TEXTSPLIT(K4230,"-"),1,2)</f>
        <v>Feb</v>
      </c>
      <c r="X4230" t="str">
        <f>INDEX(_xlfn.TEXTSPLIT(K4230,"-"),1,1)</f>
        <v>25</v>
      </c>
      <c r="Y4230">
        <f>INDEX(months!B:B,MATCH(Sheet1!W4230,months!A:A,0))</f>
        <v>2</v>
      </c>
      <c r="Z4230">
        <f t="shared" si="468"/>
        <v>43156</v>
      </c>
    </row>
    <row r="4231" spans="1:26" x14ac:dyDescent="0.2">
      <c r="A4231" t="s">
        <v>5949</v>
      </c>
      <c r="B4231" t="s">
        <v>3070</v>
      </c>
      <c r="C4231">
        <v>4.4000000000000004</v>
      </c>
      <c r="D4231">
        <v>1372013</v>
      </c>
      <c r="E4231" t="s">
        <v>219</v>
      </c>
      <c r="F4231" t="s">
        <v>448</v>
      </c>
      <c r="G4231" t="s">
        <v>23</v>
      </c>
      <c r="H4231" t="s">
        <v>24</v>
      </c>
      <c r="I4231" t="s">
        <v>25</v>
      </c>
      <c r="J4231" t="s">
        <v>3077</v>
      </c>
      <c r="K4231" t="s">
        <v>393</v>
      </c>
      <c r="L4231" t="s">
        <v>1390</v>
      </c>
      <c r="M4231" t="s">
        <v>81</v>
      </c>
      <c r="N4231">
        <f t="shared" si="462"/>
        <v>0</v>
      </c>
      <c r="O4231" t="str">
        <f t="shared" si="463"/>
        <v>No</v>
      </c>
      <c r="P4231">
        <f t="shared" si="464"/>
        <v>0</v>
      </c>
      <c r="Q4231">
        <f t="shared" si="465"/>
        <v>4813937689</v>
      </c>
      <c r="R4231">
        <f t="shared" si="466"/>
        <v>4.1933383153624479</v>
      </c>
      <c r="S4231" t="str">
        <f t="shared" si="467"/>
        <v>Acceptable</v>
      </c>
      <c r="T4231">
        <f>ROUNDUP(C4231,0)</f>
        <v>5</v>
      </c>
      <c r="U4231">
        <f>ROUNDDOWN(C4231,0)</f>
        <v>4</v>
      </c>
      <c r="V4231">
        <f>RIGHT(K4231,2)+2000</f>
        <v>2017</v>
      </c>
      <c r="W4231" t="str">
        <f>INDEX(_xlfn.TEXTSPLIT(K4231,"-"),1,2)</f>
        <v>Nov</v>
      </c>
      <c r="X4231" t="str">
        <f>INDEX(_xlfn.TEXTSPLIT(K4231,"-"),1,1)</f>
        <v>21</v>
      </c>
      <c r="Y4231">
        <f>INDEX(months!B:B,MATCH(Sheet1!W4231,months!A:A,0))</f>
        <v>11</v>
      </c>
      <c r="Z4231">
        <f t="shared" si="468"/>
        <v>43060</v>
      </c>
    </row>
    <row r="4232" spans="1:26" x14ac:dyDescent="0.2">
      <c r="A4232" t="s">
        <v>5950</v>
      </c>
      <c r="B4232" t="s">
        <v>4106</v>
      </c>
      <c r="C4232">
        <v>2.7</v>
      </c>
      <c r="D4232">
        <v>3032</v>
      </c>
      <c r="E4232" t="s">
        <v>49</v>
      </c>
      <c r="F4232" t="s">
        <v>32</v>
      </c>
      <c r="G4232" t="s">
        <v>23</v>
      </c>
      <c r="H4232" t="s">
        <v>24</v>
      </c>
      <c r="I4232" t="s">
        <v>25</v>
      </c>
      <c r="J4232" t="s">
        <v>4107</v>
      </c>
      <c r="K4232" t="s">
        <v>3634</v>
      </c>
      <c r="L4232" t="s">
        <v>180</v>
      </c>
      <c r="M4232" t="s">
        <v>72</v>
      </c>
      <c r="N4232">
        <f t="shared" si="462"/>
        <v>0</v>
      </c>
      <c r="O4232" t="str">
        <f t="shared" si="463"/>
        <v>No</v>
      </c>
      <c r="P4232">
        <f t="shared" si="464"/>
        <v>0</v>
      </c>
      <c r="Q4232">
        <f t="shared" si="465"/>
        <v>4813937689</v>
      </c>
      <c r="R4232">
        <f t="shared" si="466"/>
        <v>4.1933383153624479</v>
      </c>
      <c r="S4232" t="str">
        <f t="shared" si="467"/>
        <v>Acceptable</v>
      </c>
      <c r="T4232">
        <f>ROUNDUP(C4232,0)</f>
        <v>3</v>
      </c>
      <c r="U4232">
        <f>ROUNDDOWN(C4232,0)</f>
        <v>2</v>
      </c>
      <c r="V4232">
        <f>RIGHT(K4232,2)+2000</f>
        <v>2017</v>
      </c>
      <c r="W4232" t="str">
        <f>INDEX(_xlfn.TEXTSPLIT(K4232,"-"),1,2)</f>
        <v>Dec</v>
      </c>
      <c r="X4232" t="str">
        <f>INDEX(_xlfn.TEXTSPLIT(K4232,"-"),1,1)</f>
        <v>8</v>
      </c>
      <c r="Y4232">
        <f>INDEX(months!B:B,MATCH(Sheet1!W4232,months!A:A,0))</f>
        <v>12</v>
      </c>
      <c r="Z4232">
        <f t="shared" si="468"/>
        <v>43077</v>
      </c>
    </row>
    <row r="4233" spans="1:26" x14ac:dyDescent="0.2">
      <c r="A4233" t="s">
        <v>5951</v>
      </c>
      <c r="B4233" t="s">
        <v>2665</v>
      </c>
      <c r="C4233">
        <v>4.7</v>
      </c>
      <c r="D4233">
        <v>403911</v>
      </c>
      <c r="E4233" t="s">
        <v>132</v>
      </c>
      <c r="F4233" t="s">
        <v>89</v>
      </c>
      <c r="G4233" t="s">
        <v>23</v>
      </c>
      <c r="H4233" t="s">
        <v>24</v>
      </c>
      <c r="I4233" t="s">
        <v>25</v>
      </c>
      <c r="J4233" t="s">
        <v>2676</v>
      </c>
      <c r="K4233" t="s">
        <v>2062</v>
      </c>
      <c r="L4233" t="s">
        <v>5952</v>
      </c>
      <c r="M4233" t="s">
        <v>81</v>
      </c>
      <c r="N4233">
        <f t="shared" si="462"/>
        <v>0</v>
      </c>
      <c r="O4233" t="str">
        <f t="shared" si="463"/>
        <v>No</v>
      </c>
      <c r="P4233">
        <f t="shared" si="464"/>
        <v>0</v>
      </c>
      <c r="Q4233">
        <f t="shared" si="465"/>
        <v>4813937689</v>
      </c>
      <c r="R4233">
        <f t="shared" si="466"/>
        <v>4.1933383153624479</v>
      </c>
      <c r="S4233" t="str">
        <f t="shared" si="467"/>
        <v>Acceptable</v>
      </c>
      <c r="T4233">
        <f>ROUNDUP(C4233,0)</f>
        <v>5</v>
      </c>
      <c r="U4233">
        <f>ROUNDDOWN(C4233,0)</f>
        <v>4</v>
      </c>
      <c r="V4233">
        <f>RIGHT(K4233,2)+2000</f>
        <v>2018</v>
      </c>
      <c r="W4233" t="str">
        <f>INDEX(_xlfn.TEXTSPLIT(K4233,"-"),1,2)</f>
        <v>Jun</v>
      </c>
      <c r="X4233" t="str">
        <f>INDEX(_xlfn.TEXTSPLIT(K4233,"-"),1,1)</f>
        <v>24</v>
      </c>
      <c r="Y4233">
        <f>INDEX(months!B:B,MATCH(Sheet1!W4233,months!A:A,0))</f>
        <v>6</v>
      </c>
      <c r="Z4233">
        <f t="shared" si="468"/>
        <v>43275</v>
      </c>
    </row>
    <row r="4234" spans="1:26" x14ac:dyDescent="0.2">
      <c r="A4234" t="s">
        <v>3929</v>
      </c>
      <c r="B4234" t="s">
        <v>3827</v>
      </c>
      <c r="C4234">
        <v>4.2</v>
      </c>
      <c r="D4234">
        <v>1175188</v>
      </c>
      <c r="E4234" t="s">
        <v>46</v>
      </c>
      <c r="F4234" t="s">
        <v>43</v>
      </c>
      <c r="G4234" t="s">
        <v>23</v>
      </c>
      <c r="H4234" t="s">
        <v>24</v>
      </c>
      <c r="I4234" t="s">
        <v>418</v>
      </c>
      <c r="J4234" t="s">
        <v>3828</v>
      </c>
      <c r="K4234" t="s">
        <v>84</v>
      </c>
      <c r="L4234" t="s">
        <v>46</v>
      </c>
      <c r="M4234" t="s">
        <v>46</v>
      </c>
      <c r="N4234">
        <f t="shared" si="462"/>
        <v>0</v>
      </c>
      <c r="O4234" t="str">
        <f t="shared" si="463"/>
        <v>No</v>
      </c>
      <c r="P4234">
        <f t="shared" si="464"/>
        <v>0</v>
      </c>
      <c r="Q4234">
        <f t="shared" si="465"/>
        <v>4813937689</v>
      </c>
      <c r="R4234">
        <f t="shared" si="466"/>
        <v>4.1933383153624479</v>
      </c>
      <c r="S4234" t="str">
        <f t="shared" si="467"/>
        <v>Acceptable</v>
      </c>
      <c r="T4234">
        <f>ROUNDUP(C4234,0)</f>
        <v>5</v>
      </c>
      <c r="U4234">
        <f>ROUNDDOWN(C4234,0)</f>
        <v>4</v>
      </c>
      <c r="V4234">
        <f>RIGHT(K4234,2)+2000</f>
        <v>2018</v>
      </c>
      <c r="W4234" t="str">
        <f>INDEX(_xlfn.TEXTSPLIT(K4234,"-"),1,2)</f>
        <v>Jul</v>
      </c>
      <c r="X4234" t="str">
        <f>INDEX(_xlfn.TEXTSPLIT(K4234,"-"),1,1)</f>
        <v>31</v>
      </c>
      <c r="Y4234">
        <f>INDEX(months!B:B,MATCH(Sheet1!W4234,months!A:A,0))</f>
        <v>7</v>
      </c>
      <c r="Z4234">
        <f t="shared" si="468"/>
        <v>43312</v>
      </c>
    </row>
    <row r="4235" spans="1:26" x14ac:dyDescent="0.2">
      <c r="A4235" t="s">
        <v>5953</v>
      </c>
      <c r="B4235" t="s">
        <v>2665</v>
      </c>
      <c r="C4235">
        <v>4.2</v>
      </c>
      <c r="D4235">
        <v>249308</v>
      </c>
      <c r="E4235" t="s">
        <v>590</v>
      </c>
      <c r="F4235" t="s">
        <v>89</v>
      </c>
      <c r="G4235" t="s">
        <v>23</v>
      </c>
      <c r="H4235" t="s">
        <v>24</v>
      </c>
      <c r="I4235" t="s">
        <v>25</v>
      </c>
      <c r="J4235" t="s">
        <v>2669</v>
      </c>
      <c r="K4235" t="s">
        <v>5954</v>
      </c>
      <c r="L4235" t="s">
        <v>5955</v>
      </c>
      <c r="M4235" t="s">
        <v>60</v>
      </c>
      <c r="N4235">
        <f t="shared" si="462"/>
        <v>0</v>
      </c>
      <c r="O4235" t="str">
        <f t="shared" si="463"/>
        <v>No</v>
      </c>
      <c r="P4235">
        <f t="shared" si="464"/>
        <v>0</v>
      </c>
      <c r="Q4235">
        <f t="shared" si="465"/>
        <v>4813937689</v>
      </c>
      <c r="R4235">
        <f t="shared" si="466"/>
        <v>4.1933383153624479</v>
      </c>
      <c r="S4235" t="str">
        <f t="shared" si="467"/>
        <v>Acceptable</v>
      </c>
      <c r="T4235">
        <f>ROUNDUP(C4235,0)</f>
        <v>5</v>
      </c>
      <c r="U4235">
        <f>ROUNDDOWN(C4235,0)</f>
        <v>4</v>
      </c>
      <c r="V4235">
        <f>RIGHT(K4235,2)+2000</f>
        <v>2017</v>
      </c>
      <c r="W4235" t="str">
        <f>INDEX(_xlfn.TEXTSPLIT(K4235,"-"),1,2)</f>
        <v>Sep</v>
      </c>
      <c r="X4235" t="str">
        <f>INDEX(_xlfn.TEXTSPLIT(K4235,"-"),1,1)</f>
        <v>7</v>
      </c>
      <c r="Y4235">
        <f>INDEX(months!B:B,MATCH(Sheet1!W4235,months!A:A,0))</f>
        <v>9</v>
      </c>
      <c r="Z4235">
        <f t="shared" si="468"/>
        <v>42985</v>
      </c>
    </row>
    <row r="4236" spans="1:26" x14ac:dyDescent="0.2">
      <c r="A4236" t="s">
        <v>883</v>
      </c>
      <c r="B4236" t="s">
        <v>787</v>
      </c>
      <c r="C4236">
        <v>4.0999999999999996</v>
      </c>
      <c r="D4236">
        <v>10484169</v>
      </c>
      <c r="E4236" t="s">
        <v>46</v>
      </c>
      <c r="F4236" t="s">
        <v>475</v>
      </c>
      <c r="G4236" t="s">
        <v>23</v>
      </c>
      <c r="H4236" t="s">
        <v>24</v>
      </c>
      <c r="I4236" t="s">
        <v>25</v>
      </c>
      <c r="J4236" t="s">
        <v>788</v>
      </c>
      <c r="K4236" t="s">
        <v>97</v>
      </c>
      <c r="L4236" t="s">
        <v>46</v>
      </c>
      <c r="M4236" t="s">
        <v>46</v>
      </c>
      <c r="N4236">
        <f t="shared" si="462"/>
        <v>0</v>
      </c>
      <c r="O4236" t="str">
        <f t="shared" si="463"/>
        <v>No</v>
      </c>
      <c r="P4236">
        <f t="shared" si="464"/>
        <v>0</v>
      </c>
      <c r="Q4236">
        <f t="shared" si="465"/>
        <v>4813937689</v>
      </c>
      <c r="R4236">
        <f t="shared" si="466"/>
        <v>4.1933383153624479</v>
      </c>
      <c r="S4236" t="str">
        <f t="shared" si="467"/>
        <v>Acceptable</v>
      </c>
      <c r="T4236">
        <f>ROUNDUP(C4236,0)</f>
        <v>5</v>
      </c>
      <c r="U4236">
        <f>ROUNDDOWN(C4236,0)</f>
        <v>4</v>
      </c>
      <c r="V4236">
        <f>RIGHT(K4236,2)+2000</f>
        <v>2018</v>
      </c>
      <c r="W4236" t="str">
        <f>INDEX(_xlfn.TEXTSPLIT(K4236,"-"),1,2)</f>
        <v>Aug</v>
      </c>
      <c r="X4236" t="str">
        <f>INDEX(_xlfn.TEXTSPLIT(K4236,"-"),1,1)</f>
        <v>3</v>
      </c>
      <c r="Y4236">
        <f>INDEX(months!B:B,MATCH(Sheet1!W4236,months!A:A,0))</f>
        <v>8</v>
      </c>
      <c r="Z4236">
        <f t="shared" si="468"/>
        <v>43315</v>
      </c>
    </row>
    <row r="4237" spans="1:26" x14ac:dyDescent="0.2">
      <c r="A4237" t="s">
        <v>2701</v>
      </c>
      <c r="B4237" t="s">
        <v>2665</v>
      </c>
      <c r="C4237">
        <v>4.5</v>
      </c>
      <c r="D4237">
        <v>3777822</v>
      </c>
      <c r="E4237" t="s">
        <v>2702</v>
      </c>
      <c r="F4237" t="s">
        <v>448</v>
      </c>
      <c r="G4237" t="s">
        <v>23</v>
      </c>
      <c r="H4237" t="s">
        <v>24</v>
      </c>
      <c r="I4237" t="s">
        <v>25</v>
      </c>
      <c r="J4237" t="s">
        <v>2669</v>
      </c>
      <c r="K4237" t="s">
        <v>216</v>
      </c>
      <c r="L4237" t="s">
        <v>2703</v>
      </c>
      <c r="M4237" t="s">
        <v>81</v>
      </c>
      <c r="N4237">
        <f t="shared" si="462"/>
        <v>0</v>
      </c>
      <c r="O4237" t="str">
        <f t="shared" si="463"/>
        <v>No</v>
      </c>
      <c r="P4237">
        <f t="shared" si="464"/>
        <v>0</v>
      </c>
      <c r="Q4237">
        <f t="shared" si="465"/>
        <v>4813937689</v>
      </c>
      <c r="R4237">
        <f t="shared" si="466"/>
        <v>4.1933383153624479</v>
      </c>
      <c r="S4237" t="str">
        <f t="shared" si="467"/>
        <v>Acceptable</v>
      </c>
      <c r="T4237">
        <f>ROUNDUP(C4237,0)</f>
        <v>5</v>
      </c>
      <c r="U4237">
        <f>ROUNDDOWN(C4237,0)</f>
        <v>4</v>
      </c>
      <c r="V4237">
        <f>RIGHT(K4237,2)+2000</f>
        <v>2018</v>
      </c>
      <c r="W4237" t="str">
        <f>INDEX(_xlfn.TEXTSPLIT(K4237,"-"),1,2)</f>
        <v>Jul</v>
      </c>
      <c r="X4237" t="str">
        <f>INDEX(_xlfn.TEXTSPLIT(K4237,"-"),1,1)</f>
        <v>26</v>
      </c>
      <c r="Y4237">
        <f>INDEX(months!B:B,MATCH(Sheet1!W4237,months!A:A,0))</f>
        <v>7</v>
      </c>
      <c r="Z4237">
        <f t="shared" si="468"/>
        <v>43307</v>
      </c>
    </row>
    <row r="4238" spans="1:26" x14ac:dyDescent="0.2">
      <c r="A4238" t="s">
        <v>5956</v>
      </c>
      <c r="B4238" t="s">
        <v>4310</v>
      </c>
      <c r="C4238">
        <v>4.4000000000000004</v>
      </c>
      <c r="D4238">
        <v>29864</v>
      </c>
      <c r="E4238" t="s">
        <v>763</v>
      </c>
      <c r="F4238" t="s">
        <v>65</v>
      </c>
      <c r="G4238" t="s">
        <v>23</v>
      </c>
      <c r="H4238" t="s">
        <v>24</v>
      </c>
      <c r="I4238" t="s">
        <v>25</v>
      </c>
      <c r="J4238" t="s">
        <v>2718</v>
      </c>
      <c r="K4238" t="s">
        <v>216</v>
      </c>
      <c r="L4238" t="s">
        <v>1200</v>
      </c>
      <c r="M4238" t="s">
        <v>81</v>
      </c>
      <c r="N4238">
        <f t="shared" si="462"/>
        <v>0</v>
      </c>
      <c r="O4238" t="str">
        <f t="shared" si="463"/>
        <v>No</v>
      </c>
      <c r="P4238">
        <f t="shared" si="464"/>
        <v>0</v>
      </c>
      <c r="Q4238">
        <f t="shared" si="465"/>
        <v>4813937689</v>
      </c>
      <c r="R4238">
        <f t="shared" si="466"/>
        <v>4.1933383153624479</v>
      </c>
      <c r="S4238" t="str">
        <f t="shared" si="467"/>
        <v>Acceptable</v>
      </c>
      <c r="T4238">
        <f>ROUNDUP(C4238,0)</f>
        <v>5</v>
      </c>
      <c r="U4238">
        <f>ROUNDDOWN(C4238,0)</f>
        <v>4</v>
      </c>
      <c r="V4238">
        <f>RIGHT(K4238,2)+2000</f>
        <v>2018</v>
      </c>
      <c r="W4238" t="str">
        <f>INDEX(_xlfn.TEXTSPLIT(K4238,"-"),1,2)</f>
        <v>Jul</v>
      </c>
      <c r="X4238" t="str">
        <f>INDEX(_xlfn.TEXTSPLIT(K4238,"-"),1,1)</f>
        <v>26</v>
      </c>
      <c r="Y4238">
        <f>INDEX(months!B:B,MATCH(Sheet1!W4238,months!A:A,0))</f>
        <v>7</v>
      </c>
      <c r="Z4238">
        <f t="shared" si="468"/>
        <v>43307</v>
      </c>
    </row>
    <row r="4239" spans="1:26" x14ac:dyDescent="0.2">
      <c r="A4239" t="s">
        <v>5957</v>
      </c>
      <c r="B4239" t="s">
        <v>3070</v>
      </c>
      <c r="C4239">
        <v>4</v>
      </c>
      <c r="D4239">
        <v>250257</v>
      </c>
      <c r="E4239" t="s">
        <v>1959</v>
      </c>
      <c r="F4239" t="s">
        <v>38</v>
      </c>
      <c r="G4239" t="s">
        <v>23</v>
      </c>
      <c r="H4239" t="s">
        <v>24</v>
      </c>
      <c r="I4239" t="s">
        <v>25</v>
      </c>
      <c r="J4239" t="s">
        <v>2804</v>
      </c>
      <c r="K4239" t="s">
        <v>5958</v>
      </c>
      <c r="L4239" t="s">
        <v>2993</v>
      </c>
      <c r="M4239" t="s">
        <v>177</v>
      </c>
      <c r="N4239">
        <f t="shared" si="462"/>
        <v>0</v>
      </c>
      <c r="O4239" t="str">
        <f t="shared" si="463"/>
        <v>No</v>
      </c>
      <c r="P4239">
        <f t="shared" si="464"/>
        <v>0</v>
      </c>
      <c r="Q4239">
        <f t="shared" si="465"/>
        <v>4813937689</v>
      </c>
      <c r="R4239">
        <f t="shared" si="466"/>
        <v>4.1933383153624479</v>
      </c>
      <c r="S4239" t="str">
        <f t="shared" si="467"/>
        <v>Acceptable</v>
      </c>
      <c r="T4239">
        <f>ROUNDUP(C4239,0)</f>
        <v>4</v>
      </c>
      <c r="U4239">
        <f>ROUNDDOWN(C4239,0)</f>
        <v>4</v>
      </c>
      <c r="V4239">
        <f>RIGHT(K4239,2)+2000</f>
        <v>2016</v>
      </c>
      <c r="W4239" t="str">
        <f>INDEX(_xlfn.TEXTSPLIT(K4239,"-"),1,2)</f>
        <v>Nov</v>
      </c>
      <c r="X4239" t="str">
        <f>INDEX(_xlfn.TEXTSPLIT(K4239,"-"),1,1)</f>
        <v>16</v>
      </c>
      <c r="Y4239">
        <f>INDEX(months!B:B,MATCH(Sheet1!W4239,months!A:A,0))</f>
        <v>11</v>
      </c>
      <c r="Z4239">
        <f t="shared" si="468"/>
        <v>42690</v>
      </c>
    </row>
    <row r="4240" spans="1:26" x14ac:dyDescent="0.2">
      <c r="A4240" t="s">
        <v>3887</v>
      </c>
      <c r="B4240" t="s">
        <v>3827</v>
      </c>
      <c r="C4240">
        <v>4.2</v>
      </c>
      <c r="D4240">
        <v>83474</v>
      </c>
      <c r="E4240" t="s">
        <v>46</v>
      </c>
      <c r="F4240" t="s">
        <v>38</v>
      </c>
      <c r="G4240" t="s">
        <v>23</v>
      </c>
      <c r="H4240" t="s">
        <v>24</v>
      </c>
      <c r="I4240" t="s">
        <v>25</v>
      </c>
      <c r="J4240" t="s">
        <v>3828</v>
      </c>
      <c r="K4240" t="s">
        <v>297</v>
      </c>
      <c r="L4240" t="s">
        <v>46</v>
      </c>
      <c r="M4240" t="s">
        <v>46</v>
      </c>
      <c r="N4240">
        <f t="shared" si="462"/>
        <v>0</v>
      </c>
      <c r="O4240" t="str">
        <f t="shared" si="463"/>
        <v>No</v>
      </c>
      <c r="P4240">
        <f t="shared" si="464"/>
        <v>0</v>
      </c>
      <c r="Q4240">
        <f t="shared" si="465"/>
        <v>4813937689</v>
      </c>
      <c r="R4240">
        <f t="shared" si="466"/>
        <v>4.1933383153624479</v>
      </c>
      <c r="S4240" t="str">
        <f t="shared" si="467"/>
        <v>Acceptable</v>
      </c>
      <c r="T4240">
        <f>ROUNDUP(C4240,0)</f>
        <v>5</v>
      </c>
      <c r="U4240">
        <f>ROUNDDOWN(C4240,0)</f>
        <v>4</v>
      </c>
      <c r="V4240">
        <f>RIGHT(K4240,2)+2000</f>
        <v>2018</v>
      </c>
      <c r="W4240" t="str">
        <f>INDEX(_xlfn.TEXTSPLIT(K4240,"-"),1,2)</f>
        <v>Jul</v>
      </c>
      <c r="X4240" t="str">
        <f>INDEX(_xlfn.TEXTSPLIT(K4240,"-"),1,1)</f>
        <v>24</v>
      </c>
      <c r="Y4240">
        <f>INDEX(months!B:B,MATCH(Sheet1!W4240,months!A:A,0))</f>
        <v>7</v>
      </c>
      <c r="Z4240">
        <f t="shared" si="468"/>
        <v>43305</v>
      </c>
    </row>
    <row r="4241" spans="1:26" x14ac:dyDescent="0.2">
      <c r="A4241" t="s">
        <v>876</v>
      </c>
      <c r="B4241" t="s">
        <v>787</v>
      </c>
      <c r="C4241">
        <v>4.0999999999999996</v>
      </c>
      <c r="D4241">
        <v>132015</v>
      </c>
      <c r="E4241" t="s">
        <v>42</v>
      </c>
      <c r="F4241" t="s">
        <v>89</v>
      </c>
      <c r="G4241" t="s">
        <v>23</v>
      </c>
      <c r="H4241" t="s">
        <v>24</v>
      </c>
      <c r="I4241" t="s">
        <v>25</v>
      </c>
      <c r="J4241" t="s">
        <v>788</v>
      </c>
      <c r="K4241" t="s">
        <v>226</v>
      </c>
      <c r="L4241" t="s">
        <v>877</v>
      </c>
      <c r="M4241" t="s">
        <v>47</v>
      </c>
      <c r="N4241">
        <f t="shared" si="462"/>
        <v>0</v>
      </c>
      <c r="O4241" t="str">
        <f t="shared" si="463"/>
        <v>No</v>
      </c>
      <c r="P4241">
        <f t="shared" si="464"/>
        <v>0</v>
      </c>
      <c r="Q4241">
        <f t="shared" si="465"/>
        <v>4813937689</v>
      </c>
      <c r="R4241">
        <f t="shared" si="466"/>
        <v>4.1933383153624479</v>
      </c>
      <c r="S4241" t="str">
        <f t="shared" si="467"/>
        <v>Acceptable</v>
      </c>
      <c r="T4241">
        <f>ROUNDUP(C4241,0)</f>
        <v>5</v>
      </c>
      <c r="U4241">
        <f>ROUNDDOWN(C4241,0)</f>
        <v>4</v>
      </c>
      <c r="V4241">
        <f>RIGHT(K4241,2)+2000</f>
        <v>2018</v>
      </c>
      <c r="W4241" t="str">
        <f>INDEX(_xlfn.TEXTSPLIT(K4241,"-"),1,2)</f>
        <v>Jul</v>
      </c>
      <c r="X4241" t="str">
        <f>INDEX(_xlfn.TEXTSPLIT(K4241,"-"),1,1)</f>
        <v>18</v>
      </c>
      <c r="Y4241">
        <f>INDEX(months!B:B,MATCH(Sheet1!W4241,months!A:A,0))</f>
        <v>7</v>
      </c>
      <c r="Z4241">
        <f t="shared" si="468"/>
        <v>43299</v>
      </c>
    </row>
    <row r="4242" spans="1:26" x14ac:dyDescent="0.2">
      <c r="A4242" t="s">
        <v>5959</v>
      </c>
      <c r="B4242" t="s">
        <v>3827</v>
      </c>
      <c r="C4242">
        <v>4</v>
      </c>
      <c r="D4242">
        <v>80987</v>
      </c>
      <c r="E4242" t="s">
        <v>42</v>
      </c>
      <c r="F4242" t="s">
        <v>38</v>
      </c>
      <c r="G4242" t="s">
        <v>23</v>
      </c>
      <c r="H4242" t="s">
        <v>24</v>
      </c>
      <c r="I4242" t="s">
        <v>44</v>
      </c>
      <c r="J4242" t="s">
        <v>3828</v>
      </c>
      <c r="K4242" t="s">
        <v>115</v>
      </c>
      <c r="L4242" t="s">
        <v>1358</v>
      </c>
      <c r="M4242" t="s">
        <v>54</v>
      </c>
      <c r="N4242">
        <f t="shared" si="462"/>
        <v>0</v>
      </c>
      <c r="O4242" t="str">
        <f t="shared" si="463"/>
        <v>No</v>
      </c>
      <c r="P4242">
        <f t="shared" si="464"/>
        <v>0</v>
      </c>
      <c r="Q4242">
        <f t="shared" si="465"/>
        <v>4813937689</v>
      </c>
      <c r="R4242">
        <f t="shared" si="466"/>
        <v>4.1933383153624479</v>
      </c>
      <c r="S4242" t="str">
        <f t="shared" si="467"/>
        <v>Acceptable</v>
      </c>
      <c r="T4242">
        <f>ROUNDUP(C4242,0)</f>
        <v>4</v>
      </c>
      <c r="U4242">
        <f>ROUNDDOWN(C4242,0)</f>
        <v>4</v>
      </c>
      <c r="V4242">
        <f>RIGHT(K4242,2)+2000</f>
        <v>2018</v>
      </c>
      <c r="W4242" t="str">
        <f>INDEX(_xlfn.TEXTSPLIT(K4242,"-"),1,2)</f>
        <v>Jul</v>
      </c>
      <c r="X4242" t="str">
        <f>INDEX(_xlfn.TEXTSPLIT(K4242,"-"),1,1)</f>
        <v>30</v>
      </c>
      <c r="Y4242">
        <f>INDEX(months!B:B,MATCH(Sheet1!W4242,months!A:A,0))</f>
        <v>7</v>
      </c>
      <c r="Z4242">
        <f t="shared" si="468"/>
        <v>43311</v>
      </c>
    </row>
    <row r="4243" spans="1:26" x14ac:dyDescent="0.2">
      <c r="A4243" t="s">
        <v>191</v>
      </c>
      <c r="B4243" t="s">
        <v>20</v>
      </c>
      <c r="C4243">
        <v>4.4000000000000004</v>
      </c>
      <c r="D4243">
        <v>295237</v>
      </c>
      <c r="E4243" t="s">
        <v>46</v>
      </c>
      <c r="F4243" t="s">
        <v>89</v>
      </c>
      <c r="G4243" t="s">
        <v>23</v>
      </c>
      <c r="H4243" t="s">
        <v>24</v>
      </c>
      <c r="I4243" t="s">
        <v>25</v>
      </c>
      <c r="J4243" t="s">
        <v>26</v>
      </c>
      <c r="K4243" t="s">
        <v>115</v>
      </c>
      <c r="L4243" t="s">
        <v>46</v>
      </c>
      <c r="M4243" t="s">
        <v>46</v>
      </c>
      <c r="N4243">
        <f t="shared" si="462"/>
        <v>0</v>
      </c>
      <c r="O4243" t="str">
        <f t="shared" si="463"/>
        <v>No</v>
      </c>
      <c r="P4243">
        <f t="shared" si="464"/>
        <v>0</v>
      </c>
      <c r="Q4243">
        <f t="shared" si="465"/>
        <v>4813937689</v>
      </c>
      <c r="R4243">
        <f t="shared" si="466"/>
        <v>4.1933383153624479</v>
      </c>
      <c r="S4243" t="str">
        <f t="shared" si="467"/>
        <v>Acceptable</v>
      </c>
      <c r="T4243">
        <f>ROUNDUP(C4243,0)</f>
        <v>5</v>
      </c>
      <c r="U4243">
        <f>ROUNDDOWN(C4243,0)</f>
        <v>4</v>
      </c>
      <c r="V4243">
        <f>RIGHT(K4243,2)+2000</f>
        <v>2018</v>
      </c>
      <c r="W4243" t="str">
        <f>INDEX(_xlfn.TEXTSPLIT(K4243,"-"),1,2)</f>
        <v>Jul</v>
      </c>
      <c r="X4243" t="str">
        <f>INDEX(_xlfn.TEXTSPLIT(K4243,"-"),1,1)</f>
        <v>30</v>
      </c>
      <c r="Y4243">
        <f>INDEX(months!B:B,MATCH(Sheet1!W4243,months!A:A,0))</f>
        <v>7</v>
      </c>
      <c r="Z4243">
        <f t="shared" si="468"/>
        <v>43311</v>
      </c>
    </row>
    <row r="4244" spans="1:26" x14ac:dyDescent="0.2">
      <c r="A4244" t="s">
        <v>5960</v>
      </c>
      <c r="B4244" t="s">
        <v>3827</v>
      </c>
      <c r="C4244">
        <v>4.7</v>
      </c>
      <c r="D4244">
        <v>896118</v>
      </c>
      <c r="E4244" t="s">
        <v>815</v>
      </c>
      <c r="F4244" t="s">
        <v>38</v>
      </c>
      <c r="G4244" t="s">
        <v>23</v>
      </c>
      <c r="H4244" t="s">
        <v>24</v>
      </c>
      <c r="I4244" t="s">
        <v>25</v>
      </c>
      <c r="J4244" t="s">
        <v>3828</v>
      </c>
      <c r="K4244" t="s">
        <v>4964</v>
      </c>
      <c r="L4244" t="s">
        <v>1398</v>
      </c>
      <c r="M4244" t="s">
        <v>81</v>
      </c>
      <c r="N4244">
        <f t="shared" si="462"/>
        <v>0</v>
      </c>
      <c r="O4244" t="str">
        <f t="shared" si="463"/>
        <v>No</v>
      </c>
      <c r="P4244">
        <f t="shared" si="464"/>
        <v>0</v>
      </c>
      <c r="Q4244">
        <f t="shared" si="465"/>
        <v>4813937689</v>
      </c>
      <c r="R4244">
        <f t="shared" si="466"/>
        <v>4.1933383153624479</v>
      </c>
      <c r="S4244" t="str">
        <f t="shared" si="467"/>
        <v>Acceptable</v>
      </c>
      <c r="T4244">
        <f>ROUNDUP(C4244,0)</f>
        <v>5</v>
      </c>
      <c r="U4244">
        <f>ROUNDDOWN(C4244,0)</f>
        <v>4</v>
      </c>
      <c r="V4244">
        <f>RIGHT(K4244,2)+2000</f>
        <v>2017</v>
      </c>
      <c r="W4244" t="str">
        <f>INDEX(_xlfn.TEXTSPLIT(K4244,"-"),1,2)</f>
        <v>Oct</v>
      </c>
      <c r="X4244" t="str">
        <f>INDEX(_xlfn.TEXTSPLIT(K4244,"-"),1,1)</f>
        <v>9</v>
      </c>
      <c r="Y4244">
        <f>INDEX(months!B:B,MATCH(Sheet1!W4244,months!A:A,0))</f>
        <v>10</v>
      </c>
      <c r="Z4244">
        <f t="shared" si="468"/>
        <v>43017</v>
      </c>
    </row>
    <row r="4245" spans="1:26" x14ac:dyDescent="0.2">
      <c r="A4245" t="s">
        <v>5961</v>
      </c>
      <c r="B4245" t="s">
        <v>2665</v>
      </c>
      <c r="C4245">
        <v>4.3</v>
      </c>
      <c r="D4245">
        <v>421000</v>
      </c>
      <c r="E4245" t="s">
        <v>1292</v>
      </c>
      <c r="F4245" t="s">
        <v>89</v>
      </c>
      <c r="G4245" t="s">
        <v>23</v>
      </c>
      <c r="H4245" t="s">
        <v>24</v>
      </c>
      <c r="I4245" t="s">
        <v>25</v>
      </c>
      <c r="J4245" t="s">
        <v>2669</v>
      </c>
      <c r="K4245" t="s">
        <v>1088</v>
      </c>
      <c r="L4245" t="s">
        <v>3003</v>
      </c>
      <c r="M4245" t="s">
        <v>81</v>
      </c>
      <c r="N4245">
        <f t="shared" si="462"/>
        <v>0</v>
      </c>
      <c r="O4245" t="str">
        <f t="shared" si="463"/>
        <v>No</v>
      </c>
      <c r="P4245">
        <f t="shared" si="464"/>
        <v>0</v>
      </c>
      <c r="Q4245">
        <f t="shared" si="465"/>
        <v>4813937689</v>
      </c>
      <c r="R4245">
        <f t="shared" si="466"/>
        <v>4.1933383153624479</v>
      </c>
      <c r="S4245" t="str">
        <f t="shared" si="467"/>
        <v>Acceptable</v>
      </c>
      <c r="T4245">
        <f>ROUNDUP(C4245,0)</f>
        <v>5</v>
      </c>
      <c r="U4245">
        <f>ROUNDDOWN(C4245,0)</f>
        <v>4</v>
      </c>
      <c r="V4245">
        <f>RIGHT(K4245,2)+2000</f>
        <v>2018</v>
      </c>
      <c r="W4245" t="str">
        <f>INDEX(_xlfn.TEXTSPLIT(K4245,"-"),1,2)</f>
        <v>Jun</v>
      </c>
      <c r="X4245" t="str">
        <f>INDEX(_xlfn.TEXTSPLIT(K4245,"-"),1,1)</f>
        <v>13</v>
      </c>
      <c r="Y4245">
        <f>INDEX(months!B:B,MATCH(Sheet1!W4245,months!A:A,0))</f>
        <v>6</v>
      </c>
      <c r="Z4245">
        <f t="shared" si="468"/>
        <v>43264</v>
      </c>
    </row>
    <row r="4246" spans="1:26" x14ac:dyDescent="0.2">
      <c r="A4246" t="s">
        <v>2754</v>
      </c>
      <c r="B4246" t="s">
        <v>2665</v>
      </c>
      <c r="C4246">
        <v>4.7</v>
      </c>
      <c r="D4246">
        <v>989158</v>
      </c>
      <c r="E4246" t="s">
        <v>2702</v>
      </c>
      <c r="F4246" t="s">
        <v>89</v>
      </c>
      <c r="G4246" t="s">
        <v>23</v>
      </c>
      <c r="H4246" t="s">
        <v>24</v>
      </c>
      <c r="I4246" t="s">
        <v>25</v>
      </c>
      <c r="J4246" t="s">
        <v>2684</v>
      </c>
      <c r="K4246" t="s">
        <v>390</v>
      </c>
      <c r="L4246" t="s">
        <v>2755</v>
      </c>
      <c r="M4246" t="s">
        <v>81</v>
      </c>
      <c r="N4246">
        <f t="shared" si="462"/>
        <v>0</v>
      </c>
      <c r="O4246" t="str">
        <f t="shared" si="463"/>
        <v>No</v>
      </c>
      <c r="P4246">
        <f t="shared" si="464"/>
        <v>0</v>
      </c>
      <c r="Q4246">
        <f t="shared" si="465"/>
        <v>4813937689</v>
      </c>
      <c r="R4246">
        <f t="shared" si="466"/>
        <v>4.1933383153624479</v>
      </c>
      <c r="S4246" t="str">
        <f t="shared" si="467"/>
        <v>Acceptable</v>
      </c>
      <c r="T4246">
        <f>ROUNDUP(C4246,0)</f>
        <v>5</v>
      </c>
      <c r="U4246">
        <f>ROUNDDOWN(C4246,0)</f>
        <v>4</v>
      </c>
      <c r="V4246">
        <f>RIGHT(K4246,2)+2000</f>
        <v>2018</v>
      </c>
      <c r="W4246" t="str">
        <f>INDEX(_xlfn.TEXTSPLIT(K4246,"-"),1,2)</f>
        <v>May</v>
      </c>
      <c r="X4246" t="str">
        <f>INDEX(_xlfn.TEXTSPLIT(K4246,"-"),1,1)</f>
        <v>24</v>
      </c>
      <c r="Y4246">
        <f>INDEX(months!B:B,MATCH(Sheet1!W4246,months!A:A,0))</f>
        <v>5</v>
      </c>
      <c r="Z4246">
        <f t="shared" si="468"/>
        <v>43244</v>
      </c>
    </row>
    <row r="4247" spans="1:26" x14ac:dyDescent="0.2">
      <c r="A4247" t="s">
        <v>5962</v>
      </c>
      <c r="B4247" t="s">
        <v>3827</v>
      </c>
      <c r="C4247">
        <v>4.4000000000000004</v>
      </c>
      <c r="D4247">
        <v>90082</v>
      </c>
      <c r="E4247" t="s">
        <v>801</v>
      </c>
      <c r="F4247" t="s">
        <v>65</v>
      </c>
      <c r="G4247" t="s">
        <v>23</v>
      </c>
      <c r="H4247" t="s">
        <v>24</v>
      </c>
      <c r="I4247" t="s">
        <v>25</v>
      </c>
      <c r="J4247" t="s">
        <v>3828</v>
      </c>
      <c r="K4247" t="s">
        <v>2096</v>
      </c>
      <c r="L4247" t="s">
        <v>5963</v>
      </c>
      <c r="M4247" t="s">
        <v>81</v>
      </c>
      <c r="N4247">
        <f t="shared" si="462"/>
        <v>0</v>
      </c>
      <c r="O4247" t="str">
        <f t="shared" si="463"/>
        <v>No</v>
      </c>
      <c r="P4247">
        <f t="shared" si="464"/>
        <v>0</v>
      </c>
      <c r="Q4247">
        <f t="shared" si="465"/>
        <v>4813937689</v>
      </c>
      <c r="R4247">
        <f t="shared" si="466"/>
        <v>4.1933383153624479</v>
      </c>
      <c r="S4247" t="str">
        <f t="shared" si="467"/>
        <v>Acceptable</v>
      </c>
      <c r="T4247">
        <f>ROUNDUP(C4247,0)</f>
        <v>5</v>
      </c>
      <c r="U4247">
        <f>ROUNDDOWN(C4247,0)</f>
        <v>4</v>
      </c>
      <c r="V4247">
        <f>RIGHT(K4247,2)+2000</f>
        <v>2018</v>
      </c>
      <c r="W4247" t="str">
        <f>INDEX(_xlfn.TEXTSPLIT(K4247,"-"),1,2)</f>
        <v>May</v>
      </c>
      <c r="X4247" t="str">
        <f>INDEX(_xlfn.TEXTSPLIT(K4247,"-"),1,1)</f>
        <v>22</v>
      </c>
      <c r="Y4247">
        <f>INDEX(months!B:B,MATCH(Sheet1!W4247,months!A:A,0))</f>
        <v>5</v>
      </c>
      <c r="Z4247">
        <f t="shared" si="468"/>
        <v>43242</v>
      </c>
    </row>
    <row r="4248" spans="1:26" x14ac:dyDescent="0.2">
      <c r="A4248" t="s">
        <v>5964</v>
      </c>
      <c r="B4248" t="s">
        <v>3070</v>
      </c>
      <c r="C4248">
        <v>4</v>
      </c>
      <c r="D4248">
        <v>83875</v>
      </c>
      <c r="E4248" t="s">
        <v>1686</v>
      </c>
      <c r="F4248" t="s">
        <v>65</v>
      </c>
      <c r="G4248" t="s">
        <v>23</v>
      </c>
      <c r="H4248" t="s">
        <v>24</v>
      </c>
      <c r="I4248" t="s">
        <v>25</v>
      </c>
      <c r="J4248" t="s">
        <v>2804</v>
      </c>
      <c r="K4248" t="s">
        <v>4301</v>
      </c>
      <c r="L4248" t="s">
        <v>200</v>
      </c>
      <c r="M4248" t="s">
        <v>177</v>
      </c>
      <c r="N4248">
        <f t="shared" si="462"/>
        <v>0</v>
      </c>
      <c r="O4248" t="str">
        <f t="shared" si="463"/>
        <v>No</v>
      </c>
      <c r="P4248">
        <f t="shared" si="464"/>
        <v>0</v>
      </c>
      <c r="Q4248">
        <f t="shared" si="465"/>
        <v>4813937689</v>
      </c>
      <c r="R4248">
        <f t="shared" si="466"/>
        <v>4.1933383153624479</v>
      </c>
      <c r="S4248" t="str">
        <f t="shared" si="467"/>
        <v>Acceptable</v>
      </c>
      <c r="T4248">
        <f>ROUNDUP(C4248,0)</f>
        <v>4</v>
      </c>
      <c r="U4248">
        <f>ROUNDDOWN(C4248,0)</f>
        <v>4</v>
      </c>
      <c r="V4248">
        <f>RIGHT(K4248,2)+2000</f>
        <v>2017</v>
      </c>
      <c r="W4248" t="str">
        <f>INDEX(_xlfn.TEXTSPLIT(K4248,"-"),1,2)</f>
        <v>Sep</v>
      </c>
      <c r="X4248" t="str">
        <f>INDEX(_xlfn.TEXTSPLIT(K4248,"-"),1,1)</f>
        <v>8</v>
      </c>
      <c r="Y4248">
        <f>INDEX(months!B:B,MATCH(Sheet1!W4248,months!A:A,0))</f>
        <v>9</v>
      </c>
      <c r="Z4248">
        <f t="shared" si="468"/>
        <v>42986</v>
      </c>
    </row>
    <row r="4249" spans="1:26" x14ac:dyDescent="0.2">
      <c r="A4249" t="s">
        <v>5965</v>
      </c>
      <c r="B4249" t="s">
        <v>3070</v>
      </c>
      <c r="C4249">
        <v>4.3</v>
      </c>
      <c r="D4249">
        <v>1838090</v>
      </c>
      <c r="E4249" t="s">
        <v>46</v>
      </c>
      <c r="F4249" t="s">
        <v>448</v>
      </c>
      <c r="G4249" t="s">
        <v>23</v>
      </c>
      <c r="H4249" t="s">
        <v>24</v>
      </c>
      <c r="I4249" t="s">
        <v>124</v>
      </c>
      <c r="J4249" t="s">
        <v>2673</v>
      </c>
      <c r="K4249" t="s">
        <v>278</v>
      </c>
      <c r="L4249" t="s">
        <v>46</v>
      </c>
      <c r="M4249" t="s">
        <v>81</v>
      </c>
      <c r="N4249">
        <f t="shared" si="462"/>
        <v>0</v>
      </c>
      <c r="O4249" t="str">
        <f t="shared" si="463"/>
        <v>No</v>
      </c>
      <c r="P4249">
        <f t="shared" si="464"/>
        <v>0</v>
      </c>
      <c r="Q4249">
        <f t="shared" si="465"/>
        <v>4813937689</v>
      </c>
      <c r="R4249">
        <f t="shared" si="466"/>
        <v>4.1933383153624479</v>
      </c>
      <c r="S4249" t="str">
        <f t="shared" si="467"/>
        <v>Acceptable</v>
      </c>
      <c r="T4249">
        <f>ROUNDUP(C4249,0)</f>
        <v>5</v>
      </c>
      <c r="U4249">
        <f>ROUNDDOWN(C4249,0)</f>
        <v>4</v>
      </c>
      <c r="V4249">
        <f>RIGHT(K4249,2)+2000</f>
        <v>2018</v>
      </c>
      <c r="W4249" t="str">
        <f>INDEX(_xlfn.TEXTSPLIT(K4249,"-"),1,2)</f>
        <v>Jul</v>
      </c>
      <c r="X4249" t="str">
        <f>INDEX(_xlfn.TEXTSPLIT(K4249,"-"),1,1)</f>
        <v>27</v>
      </c>
      <c r="Y4249">
        <f>INDEX(months!B:B,MATCH(Sheet1!W4249,months!A:A,0))</f>
        <v>7</v>
      </c>
      <c r="Z4249">
        <f t="shared" si="468"/>
        <v>43308</v>
      </c>
    </row>
    <row r="4250" spans="1:26" x14ac:dyDescent="0.2">
      <c r="A4250" t="s">
        <v>5966</v>
      </c>
      <c r="B4250" t="s">
        <v>2665</v>
      </c>
      <c r="C4250">
        <v>4.2</v>
      </c>
      <c r="D4250">
        <v>307398</v>
      </c>
      <c r="E4250" t="s">
        <v>436</v>
      </c>
      <c r="F4250" t="s">
        <v>89</v>
      </c>
      <c r="G4250" t="s">
        <v>23</v>
      </c>
      <c r="H4250" t="s">
        <v>24</v>
      </c>
      <c r="I4250" t="s">
        <v>25</v>
      </c>
      <c r="J4250" t="s">
        <v>2669</v>
      </c>
      <c r="K4250" t="s">
        <v>2932</v>
      </c>
      <c r="L4250" t="s">
        <v>5967</v>
      </c>
      <c r="M4250" t="s">
        <v>514</v>
      </c>
      <c r="N4250">
        <f t="shared" si="462"/>
        <v>0</v>
      </c>
      <c r="O4250" t="str">
        <f t="shared" si="463"/>
        <v>No</v>
      </c>
      <c r="P4250">
        <f t="shared" si="464"/>
        <v>0</v>
      </c>
      <c r="Q4250">
        <f t="shared" si="465"/>
        <v>4813937689</v>
      </c>
      <c r="R4250">
        <f t="shared" si="466"/>
        <v>4.1933383153624479</v>
      </c>
      <c r="S4250" t="str">
        <f t="shared" si="467"/>
        <v>Acceptable</v>
      </c>
      <c r="T4250">
        <f>ROUNDUP(C4250,0)</f>
        <v>5</v>
      </c>
      <c r="U4250">
        <f>ROUNDDOWN(C4250,0)</f>
        <v>4</v>
      </c>
      <c r="V4250">
        <f>RIGHT(K4250,2)+2000</f>
        <v>2017</v>
      </c>
      <c r="W4250" t="str">
        <f>INDEX(_xlfn.TEXTSPLIT(K4250,"-"),1,2)</f>
        <v>Nov</v>
      </c>
      <c r="X4250" t="str">
        <f>INDEX(_xlfn.TEXTSPLIT(K4250,"-"),1,1)</f>
        <v>30</v>
      </c>
      <c r="Y4250">
        <f>INDEX(months!B:B,MATCH(Sheet1!W4250,months!A:A,0))</f>
        <v>11</v>
      </c>
      <c r="Z4250">
        <f t="shared" si="468"/>
        <v>43069</v>
      </c>
    </row>
    <row r="4251" spans="1:26" x14ac:dyDescent="0.2">
      <c r="A4251" t="s">
        <v>3063</v>
      </c>
      <c r="B4251" t="s">
        <v>2665</v>
      </c>
      <c r="C4251">
        <v>4.4000000000000004</v>
      </c>
      <c r="D4251">
        <v>4637439</v>
      </c>
      <c r="E4251" t="s">
        <v>2772</v>
      </c>
      <c r="F4251" t="s">
        <v>448</v>
      </c>
      <c r="G4251" t="s">
        <v>23</v>
      </c>
      <c r="H4251" t="s">
        <v>24</v>
      </c>
      <c r="I4251" t="s">
        <v>124</v>
      </c>
      <c r="J4251" t="s">
        <v>2669</v>
      </c>
      <c r="K4251" t="s">
        <v>160</v>
      </c>
      <c r="L4251" t="s">
        <v>3064</v>
      </c>
      <c r="M4251" t="s">
        <v>81</v>
      </c>
      <c r="N4251">
        <f t="shared" si="462"/>
        <v>0</v>
      </c>
      <c r="O4251" t="str">
        <f t="shared" si="463"/>
        <v>No</v>
      </c>
      <c r="P4251">
        <f t="shared" si="464"/>
        <v>0</v>
      </c>
      <c r="Q4251">
        <f t="shared" si="465"/>
        <v>4813937689</v>
      </c>
      <c r="R4251">
        <f t="shared" si="466"/>
        <v>4.1933383153624479</v>
      </c>
      <c r="S4251" t="str">
        <f t="shared" si="467"/>
        <v>Acceptable</v>
      </c>
      <c r="T4251">
        <f>ROUNDUP(C4251,0)</f>
        <v>5</v>
      </c>
      <c r="U4251">
        <f>ROUNDDOWN(C4251,0)</f>
        <v>4</v>
      </c>
      <c r="V4251">
        <f>RIGHT(K4251,2)+2000</f>
        <v>2018</v>
      </c>
      <c r="W4251" t="str">
        <f>INDEX(_xlfn.TEXTSPLIT(K4251,"-"),1,2)</f>
        <v>Jul</v>
      </c>
      <c r="X4251" t="str">
        <f>INDEX(_xlfn.TEXTSPLIT(K4251,"-"),1,1)</f>
        <v>19</v>
      </c>
      <c r="Y4251">
        <f>INDEX(months!B:B,MATCH(Sheet1!W4251,months!A:A,0))</f>
        <v>7</v>
      </c>
      <c r="Z4251">
        <f t="shared" si="468"/>
        <v>43300</v>
      </c>
    </row>
    <row r="4252" spans="1:26" x14ac:dyDescent="0.2">
      <c r="A4252" t="s">
        <v>5968</v>
      </c>
      <c r="B4252" t="s">
        <v>4612</v>
      </c>
      <c r="C4252">
        <v>4.5999999999999996</v>
      </c>
      <c r="D4252">
        <v>2176</v>
      </c>
      <c r="E4252" t="s">
        <v>5969</v>
      </c>
      <c r="F4252" t="s">
        <v>50</v>
      </c>
      <c r="G4252" t="s">
        <v>23</v>
      </c>
      <c r="H4252" t="s">
        <v>24</v>
      </c>
      <c r="I4252" t="s">
        <v>25</v>
      </c>
      <c r="J4252" t="s">
        <v>4613</v>
      </c>
      <c r="K4252" t="s">
        <v>39</v>
      </c>
      <c r="L4252" t="s">
        <v>5970</v>
      </c>
      <c r="M4252" t="s">
        <v>81</v>
      </c>
      <c r="N4252">
        <f t="shared" si="462"/>
        <v>0</v>
      </c>
      <c r="O4252" t="str">
        <f t="shared" si="463"/>
        <v>No</v>
      </c>
      <c r="P4252">
        <f t="shared" si="464"/>
        <v>0</v>
      </c>
      <c r="Q4252">
        <f t="shared" si="465"/>
        <v>4813937689</v>
      </c>
      <c r="R4252">
        <f t="shared" si="466"/>
        <v>4.1933383153624479</v>
      </c>
      <c r="S4252" t="str">
        <f t="shared" si="467"/>
        <v>Acceptable</v>
      </c>
      <c r="T4252">
        <f>ROUNDUP(C4252,0)</f>
        <v>5</v>
      </c>
      <c r="U4252">
        <f>ROUNDDOWN(C4252,0)</f>
        <v>4</v>
      </c>
      <c r="V4252">
        <f>RIGHT(K4252,2)+2000</f>
        <v>2018</v>
      </c>
      <c r="W4252" t="str">
        <f>INDEX(_xlfn.TEXTSPLIT(K4252,"-"),1,2)</f>
        <v>Aug</v>
      </c>
      <c r="X4252" t="str">
        <f>INDEX(_xlfn.TEXTSPLIT(K4252,"-"),1,1)</f>
        <v>1</v>
      </c>
      <c r="Y4252">
        <f>INDEX(months!B:B,MATCH(Sheet1!W4252,months!A:A,0))</f>
        <v>8</v>
      </c>
      <c r="Z4252">
        <f t="shared" si="468"/>
        <v>43313</v>
      </c>
    </row>
    <row r="4253" spans="1:26" x14ac:dyDescent="0.2">
      <c r="A4253" t="s">
        <v>5971</v>
      </c>
      <c r="B4253" t="s">
        <v>3070</v>
      </c>
      <c r="C4253">
        <v>3.3</v>
      </c>
      <c r="D4253">
        <v>162</v>
      </c>
      <c r="E4253" t="s">
        <v>361</v>
      </c>
      <c r="F4253" t="s">
        <v>22</v>
      </c>
      <c r="G4253" t="s">
        <v>23</v>
      </c>
      <c r="H4253" t="s">
        <v>24</v>
      </c>
      <c r="I4253" t="s">
        <v>44</v>
      </c>
      <c r="J4253" t="s">
        <v>1537</v>
      </c>
      <c r="K4253" t="s">
        <v>5972</v>
      </c>
      <c r="L4253" t="s">
        <v>157</v>
      </c>
      <c r="M4253" t="s">
        <v>81</v>
      </c>
      <c r="N4253">
        <f t="shared" si="462"/>
        <v>0</v>
      </c>
      <c r="O4253" t="str">
        <f t="shared" si="463"/>
        <v>No</v>
      </c>
      <c r="P4253">
        <f t="shared" si="464"/>
        <v>0</v>
      </c>
      <c r="Q4253">
        <f t="shared" si="465"/>
        <v>4813937689</v>
      </c>
      <c r="R4253">
        <f t="shared" si="466"/>
        <v>4.1933383153624479</v>
      </c>
      <c r="S4253" t="str">
        <f t="shared" si="467"/>
        <v>Acceptable</v>
      </c>
      <c r="T4253">
        <f>ROUNDUP(C4253,0)</f>
        <v>4</v>
      </c>
      <c r="U4253">
        <f>ROUNDDOWN(C4253,0)</f>
        <v>3</v>
      </c>
      <c r="V4253">
        <f>RIGHT(K4253,2)+2000</f>
        <v>2017</v>
      </c>
      <c r="W4253" t="str">
        <f>INDEX(_xlfn.TEXTSPLIT(K4253,"-"),1,2)</f>
        <v>Oct</v>
      </c>
      <c r="X4253" t="str">
        <f>INDEX(_xlfn.TEXTSPLIT(K4253,"-"),1,1)</f>
        <v>22</v>
      </c>
      <c r="Y4253">
        <f>INDEX(months!B:B,MATCH(Sheet1!W4253,months!A:A,0))</f>
        <v>10</v>
      </c>
      <c r="Z4253">
        <f t="shared" si="468"/>
        <v>43030</v>
      </c>
    </row>
    <row r="4254" spans="1:26" x14ac:dyDescent="0.2">
      <c r="A4254" t="s">
        <v>2992</v>
      </c>
      <c r="B4254" t="s">
        <v>2665</v>
      </c>
      <c r="C4254">
        <v>4.5</v>
      </c>
      <c r="D4254">
        <v>547644</v>
      </c>
      <c r="E4254" t="s">
        <v>132</v>
      </c>
      <c r="F4254" t="s">
        <v>43</v>
      </c>
      <c r="G4254" t="s">
        <v>23</v>
      </c>
      <c r="H4254" t="s">
        <v>24</v>
      </c>
      <c r="I4254" t="s">
        <v>44</v>
      </c>
      <c r="J4254" t="s">
        <v>2684</v>
      </c>
      <c r="K4254" t="s">
        <v>97</v>
      </c>
      <c r="L4254" t="s">
        <v>2993</v>
      </c>
      <c r="M4254" t="s">
        <v>60</v>
      </c>
      <c r="N4254">
        <f t="shared" si="462"/>
        <v>0</v>
      </c>
      <c r="O4254" t="str">
        <f t="shared" si="463"/>
        <v>No</v>
      </c>
      <c r="P4254">
        <f t="shared" si="464"/>
        <v>0</v>
      </c>
      <c r="Q4254">
        <f t="shared" si="465"/>
        <v>4813937689</v>
      </c>
      <c r="R4254">
        <f t="shared" si="466"/>
        <v>4.1933383153624479</v>
      </c>
      <c r="S4254" t="str">
        <f t="shared" si="467"/>
        <v>Acceptable</v>
      </c>
      <c r="T4254">
        <f>ROUNDUP(C4254,0)</f>
        <v>5</v>
      </c>
      <c r="U4254">
        <f>ROUNDDOWN(C4254,0)</f>
        <v>4</v>
      </c>
      <c r="V4254">
        <f>RIGHT(K4254,2)+2000</f>
        <v>2018</v>
      </c>
      <c r="W4254" t="str">
        <f>INDEX(_xlfn.TEXTSPLIT(K4254,"-"),1,2)</f>
        <v>Aug</v>
      </c>
      <c r="X4254" t="str">
        <f>INDEX(_xlfn.TEXTSPLIT(K4254,"-"),1,1)</f>
        <v>3</v>
      </c>
      <c r="Y4254">
        <f>INDEX(months!B:B,MATCH(Sheet1!W4254,months!A:A,0))</f>
        <v>8</v>
      </c>
      <c r="Z4254">
        <f t="shared" si="468"/>
        <v>43315</v>
      </c>
    </row>
    <row r="4255" spans="1:26" x14ac:dyDescent="0.2">
      <c r="A4255" t="s">
        <v>5973</v>
      </c>
      <c r="B4255" t="s">
        <v>2116</v>
      </c>
      <c r="C4255">
        <v>2.2999999999999998</v>
      </c>
      <c r="D4255">
        <v>74</v>
      </c>
      <c r="E4255" t="s">
        <v>392</v>
      </c>
      <c r="F4255" t="s">
        <v>22</v>
      </c>
      <c r="G4255" t="s">
        <v>23</v>
      </c>
      <c r="H4255" t="s">
        <v>24</v>
      </c>
      <c r="I4255" t="s">
        <v>25</v>
      </c>
      <c r="J4255" t="s">
        <v>2117</v>
      </c>
      <c r="K4255" t="s">
        <v>5698</v>
      </c>
      <c r="L4255" t="s">
        <v>53</v>
      </c>
      <c r="M4255" t="s">
        <v>587</v>
      </c>
      <c r="N4255">
        <f t="shared" si="462"/>
        <v>0</v>
      </c>
      <c r="O4255" t="str">
        <f t="shared" si="463"/>
        <v>No</v>
      </c>
      <c r="P4255">
        <f t="shared" si="464"/>
        <v>0</v>
      </c>
      <c r="Q4255">
        <f t="shared" si="465"/>
        <v>4813937689</v>
      </c>
      <c r="R4255">
        <f t="shared" si="466"/>
        <v>4.1933383153624479</v>
      </c>
      <c r="S4255" t="str">
        <f t="shared" si="467"/>
        <v>Acceptable</v>
      </c>
      <c r="T4255">
        <f>ROUNDUP(C4255,0)</f>
        <v>3</v>
      </c>
      <c r="U4255">
        <f>ROUNDDOWN(C4255,0)</f>
        <v>2</v>
      </c>
      <c r="V4255">
        <f>RIGHT(K4255,2)+2000</f>
        <v>2016</v>
      </c>
      <c r="W4255" t="str">
        <f>INDEX(_xlfn.TEXTSPLIT(K4255,"-"),1,2)</f>
        <v>Jan</v>
      </c>
      <c r="X4255" t="str">
        <f>INDEX(_xlfn.TEXTSPLIT(K4255,"-"),1,1)</f>
        <v>20</v>
      </c>
      <c r="Y4255">
        <f>INDEX(months!B:B,MATCH(Sheet1!W4255,months!A:A,0))</f>
        <v>1</v>
      </c>
      <c r="Z4255">
        <f t="shared" si="468"/>
        <v>42389</v>
      </c>
    </row>
    <row r="4256" spans="1:26" x14ac:dyDescent="0.2">
      <c r="A4256" t="s">
        <v>5974</v>
      </c>
      <c r="B4256" t="s">
        <v>3070</v>
      </c>
      <c r="C4256">
        <v>4.2</v>
      </c>
      <c r="D4256">
        <v>56259</v>
      </c>
      <c r="E4256" t="s">
        <v>132</v>
      </c>
      <c r="F4256" t="s">
        <v>89</v>
      </c>
      <c r="G4256" t="s">
        <v>23</v>
      </c>
      <c r="H4256" t="s">
        <v>24</v>
      </c>
      <c r="I4256" t="s">
        <v>25</v>
      </c>
      <c r="J4256" t="s">
        <v>2673</v>
      </c>
      <c r="K4256" t="s">
        <v>3463</v>
      </c>
      <c r="L4256" t="s">
        <v>119</v>
      </c>
      <c r="M4256" t="s">
        <v>86</v>
      </c>
      <c r="N4256">
        <f t="shared" si="462"/>
        <v>0</v>
      </c>
      <c r="O4256" t="str">
        <f t="shared" si="463"/>
        <v>No</v>
      </c>
      <c r="P4256">
        <f t="shared" si="464"/>
        <v>0</v>
      </c>
      <c r="Q4256">
        <f t="shared" si="465"/>
        <v>4813937689</v>
      </c>
      <c r="R4256">
        <f t="shared" si="466"/>
        <v>4.1933383153624479</v>
      </c>
      <c r="S4256" t="str">
        <f t="shared" si="467"/>
        <v>Acceptable</v>
      </c>
      <c r="T4256">
        <f>ROUNDUP(C4256,0)</f>
        <v>5</v>
      </c>
      <c r="U4256">
        <f>ROUNDDOWN(C4256,0)</f>
        <v>4</v>
      </c>
      <c r="V4256">
        <f>RIGHT(K4256,2)+2000</f>
        <v>2018</v>
      </c>
      <c r="W4256" t="str">
        <f>INDEX(_xlfn.TEXTSPLIT(K4256,"-"),1,2)</f>
        <v>Mar</v>
      </c>
      <c r="X4256" t="str">
        <f>INDEX(_xlfn.TEXTSPLIT(K4256,"-"),1,1)</f>
        <v>14</v>
      </c>
      <c r="Y4256">
        <f>INDEX(months!B:B,MATCH(Sheet1!W4256,months!A:A,0))</f>
        <v>3</v>
      </c>
      <c r="Z4256">
        <f t="shared" si="468"/>
        <v>43173</v>
      </c>
    </row>
    <row r="4257" spans="1:26" x14ac:dyDescent="0.2">
      <c r="A4257" t="s">
        <v>5975</v>
      </c>
      <c r="B4257" t="s">
        <v>3070</v>
      </c>
      <c r="C4257">
        <v>4.0999999999999996</v>
      </c>
      <c r="D4257">
        <v>705805</v>
      </c>
      <c r="E4257" t="s">
        <v>223</v>
      </c>
      <c r="F4257" t="s">
        <v>43</v>
      </c>
      <c r="G4257" t="s">
        <v>23</v>
      </c>
      <c r="H4257" t="s">
        <v>24</v>
      </c>
      <c r="I4257" t="s">
        <v>25</v>
      </c>
      <c r="J4257" t="s">
        <v>1537</v>
      </c>
      <c r="K4257" t="s">
        <v>5976</v>
      </c>
      <c r="L4257" t="s">
        <v>5977</v>
      </c>
      <c r="M4257" t="s">
        <v>81</v>
      </c>
      <c r="N4257">
        <f t="shared" si="462"/>
        <v>0</v>
      </c>
      <c r="O4257" t="str">
        <f t="shared" si="463"/>
        <v>No</v>
      </c>
      <c r="P4257">
        <f t="shared" si="464"/>
        <v>0</v>
      </c>
      <c r="Q4257">
        <f t="shared" si="465"/>
        <v>4813937689</v>
      </c>
      <c r="R4257">
        <f t="shared" si="466"/>
        <v>4.1933383153624479</v>
      </c>
      <c r="S4257" t="str">
        <f t="shared" si="467"/>
        <v>Acceptable</v>
      </c>
      <c r="T4257">
        <f>ROUNDUP(C4257,0)</f>
        <v>5</v>
      </c>
      <c r="U4257">
        <f>ROUNDDOWN(C4257,0)</f>
        <v>4</v>
      </c>
      <c r="V4257">
        <f>RIGHT(K4257,2)+2000</f>
        <v>2018</v>
      </c>
      <c r="W4257" t="str">
        <f>INDEX(_xlfn.TEXTSPLIT(K4257,"-"),1,2)</f>
        <v>Apr</v>
      </c>
      <c r="X4257" t="str">
        <f>INDEX(_xlfn.TEXTSPLIT(K4257,"-"),1,1)</f>
        <v>30</v>
      </c>
      <c r="Y4257">
        <f>INDEX(months!B:B,MATCH(Sheet1!W4257,months!A:A,0))</f>
        <v>4</v>
      </c>
      <c r="Z4257">
        <f t="shared" si="468"/>
        <v>43220</v>
      </c>
    </row>
    <row r="4258" spans="1:26" x14ac:dyDescent="0.2">
      <c r="A4258" t="s">
        <v>5978</v>
      </c>
      <c r="B4258" t="s">
        <v>4310</v>
      </c>
      <c r="D4258">
        <v>7</v>
      </c>
      <c r="E4258" t="s">
        <v>537</v>
      </c>
      <c r="F4258" t="s">
        <v>775</v>
      </c>
      <c r="G4258" t="s">
        <v>23</v>
      </c>
      <c r="H4258" t="s">
        <v>24</v>
      </c>
      <c r="I4258" t="s">
        <v>124</v>
      </c>
      <c r="J4258" t="s">
        <v>2718</v>
      </c>
      <c r="K4258" t="s">
        <v>355</v>
      </c>
      <c r="L4258" t="s">
        <v>2013</v>
      </c>
      <c r="M4258" t="s">
        <v>81</v>
      </c>
      <c r="N4258">
        <f t="shared" si="462"/>
        <v>0</v>
      </c>
      <c r="O4258" t="str">
        <f t="shared" si="463"/>
        <v>No</v>
      </c>
      <c r="P4258">
        <f t="shared" si="464"/>
        <v>0</v>
      </c>
      <c r="Q4258">
        <f t="shared" si="465"/>
        <v>4813937689</v>
      </c>
      <c r="R4258">
        <f t="shared" si="466"/>
        <v>4.1933383153624479</v>
      </c>
      <c r="S4258" t="str">
        <f t="shared" si="467"/>
        <v>Acceptable</v>
      </c>
      <c r="T4258">
        <f>ROUNDUP(C4258,0)</f>
        <v>0</v>
      </c>
      <c r="U4258">
        <f>ROUNDDOWN(C4258,0)</f>
        <v>0</v>
      </c>
      <c r="V4258">
        <f>RIGHT(K4258,2)+2000</f>
        <v>2018</v>
      </c>
      <c r="W4258" t="str">
        <f>INDEX(_xlfn.TEXTSPLIT(K4258,"-"),1,2)</f>
        <v>Feb</v>
      </c>
      <c r="X4258" t="str">
        <f>INDEX(_xlfn.TEXTSPLIT(K4258,"-"),1,1)</f>
        <v>28</v>
      </c>
      <c r="Y4258">
        <f>INDEX(months!B:B,MATCH(Sheet1!W4258,months!A:A,0))</f>
        <v>2</v>
      </c>
      <c r="Z4258">
        <f t="shared" si="468"/>
        <v>43159</v>
      </c>
    </row>
    <row r="4259" spans="1:26" x14ac:dyDescent="0.2">
      <c r="A4259" t="s">
        <v>2764</v>
      </c>
      <c r="B4259" t="s">
        <v>3070</v>
      </c>
      <c r="C4259">
        <v>4.4000000000000004</v>
      </c>
      <c r="D4259">
        <v>2122705</v>
      </c>
      <c r="E4259" t="s">
        <v>1158</v>
      </c>
      <c r="F4259" t="s">
        <v>448</v>
      </c>
      <c r="G4259" t="s">
        <v>23</v>
      </c>
      <c r="H4259" t="s">
        <v>24</v>
      </c>
      <c r="I4259" t="s">
        <v>25</v>
      </c>
      <c r="J4259" t="s">
        <v>2694</v>
      </c>
      <c r="K4259" t="s">
        <v>759</v>
      </c>
      <c r="L4259" t="s">
        <v>2765</v>
      </c>
      <c r="M4259" t="s">
        <v>81</v>
      </c>
      <c r="N4259">
        <f t="shared" si="462"/>
        <v>0</v>
      </c>
      <c r="O4259" t="str">
        <f t="shared" si="463"/>
        <v>No</v>
      </c>
      <c r="P4259">
        <f t="shared" si="464"/>
        <v>0</v>
      </c>
      <c r="Q4259">
        <f t="shared" si="465"/>
        <v>4813937689</v>
      </c>
      <c r="R4259">
        <f t="shared" si="466"/>
        <v>4.1933383153624479</v>
      </c>
      <c r="S4259" t="str">
        <f t="shared" si="467"/>
        <v>Acceptable</v>
      </c>
      <c r="T4259">
        <f>ROUNDUP(C4259,0)</f>
        <v>5</v>
      </c>
      <c r="U4259">
        <f>ROUNDDOWN(C4259,0)</f>
        <v>4</v>
      </c>
      <c r="V4259">
        <f>RIGHT(K4259,2)+2000</f>
        <v>2018</v>
      </c>
      <c r="W4259" t="str">
        <f>INDEX(_xlfn.TEXTSPLIT(K4259,"-"),1,2)</f>
        <v>Jul</v>
      </c>
      <c r="X4259" t="str">
        <f>INDEX(_xlfn.TEXTSPLIT(K4259,"-"),1,1)</f>
        <v>5</v>
      </c>
      <c r="Y4259">
        <f>INDEX(months!B:B,MATCH(Sheet1!W4259,months!A:A,0))</f>
        <v>7</v>
      </c>
      <c r="Z4259">
        <f t="shared" si="468"/>
        <v>43286</v>
      </c>
    </row>
    <row r="4260" spans="1:26" x14ac:dyDescent="0.2">
      <c r="A4260" t="s">
        <v>5979</v>
      </c>
      <c r="B4260" t="s">
        <v>3827</v>
      </c>
      <c r="C4260">
        <v>3.2</v>
      </c>
      <c r="D4260">
        <v>185</v>
      </c>
      <c r="E4260" t="s">
        <v>735</v>
      </c>
      <c r="F4260" t="s">
        <v>22</v>
      </c>
      <c r="G4260" t="s">
        <v>23</v>
      </c>
      <c r="H4260" t="s">
        <v>24</v>
      </c>
      <c r="I4260" t="s">
        <v>44</v>
      </c>
      <c r="J4260" t="s">
        <v>3828</v>
      </c>
      <c r="K4260" t="s">
        <v>5980</v>
      </c>
      <c r="L4260" t="s">
        <v>236</v>
      </c>
      <c r="M4260" t="s">
        <v>81</v>
      </c>
      <c r="N4260">
        <f t="shared" si="462"/>
        <v>0</v>
      </c>
      <c r="O4260" t="str">
        <f t="shared" si="463"/>
        <v>No</v>
      </c>
      <c r="P4260">
        <f t="shared" si="464"/>
        <v>0</v>
      </c>
      <c r="Q4260">
        <f t="shared" si="465"/>
        <v>4813937689</v>
      </c>
      <c r="R4260">
        <f t="shared" si="466"/>
        <v>4.1933383153624479</v>
      </c>
      <c r="S4260" t="str">
        <f t="shared" si="467"/>
        <v>Acceptable</v>
      </c>
      <c r="T4260">
        <f>ROUNDUP(C4260,0)</f>
        <v>4</v>
      </c>
      <c r="U4260">
        <f>ROUNDDOWN(C4260,0)</f>
        <v>3</v>
      </c>
      <c r="V4260">
        <f>RIGHT(K4260,2)+2000</f>
        <v>2017</v>
      </c>
      <c r="W4260" t="str">
        <f>INDEX(_xlfn.TEXTSPLIT(K4260,"-"),1,2)</f>
        <v>Oct</v>
      </c>
      <c r="X4260" t="str">
        <f>INDEX(_xlfn.TEXTSPLIT(K4260,"-"),1,1)</f>
        <v>20</v>
      </c>
      <c r="Y4260">
        <f>INDEX(months!B:B,MATCH(Sheet1!W4260,months!A:A,0))</f>
        <v>10</v>
      </c>
      <c r="Z4260">
        <f t="shared" si="468"/>
        <v>43028</v>
      </c>
    </row>
    <row r="4261" spans="1:26" x14ac:dyDescent="0.2">
      <c r="A4261" t="s">
        <v>5981</v>
      </c>
      <c r="B4261" t="s">
        <v>3070</v>
      </c>
      <c r="C4261">
        <v>3.5</v>
      </c>
      <c r="D4261">
        <v>339</v>
      </c>
      <c r="E4261" t="s">
        <v>46</v>
      </c>
      <c r="F4261" t="s">
        <v>50</v>
      </c>
      <c r="G4261" t="s">
        <v>23</v>
      </c>
      <c r="H4261" t="s">
        <v>24</v>
      </c>
      <c r="I4261" t="s">
        <v>25</v>
      </c>
      <c r="J4261" t="s">
        <v>1537</v>
      </c>
      <c r="K4261" t="s">
        <v>5982</v>
      </c>
      <c r="L4261" t="s">
        <v>46</v>
      </c>
      <c r="M4261" t="s">
        <v>29</v>
      </c>
      <c r="N4261">
        <f t="shared" si="462"/>
        <v>0</v>
      </c>
      <c r="O4261" t="str">
        <f t="shared" si="463"/>
        <v>No</v>
      </c>
      <c r="P4261">
        <f t="shared" si="464"/>
        <v>0</v>
      </c>
      <c r="Q4261">
        <f t="shared" si="465"/>
        <v>4813937689</v>
      </c>
      <c r="R4261">
        <f t="shared" si="466"/>
        <v>4.1933383153624479</v>
      </c>
      <c r="S4261" t="str">
        <f t="shared" si="467"/>
        <v>Acceptable</v>
      </c>
      <c r="T4261">
        <f>ROUNDUP(C4261,0)</f>
        <v>4</v>
      </c>
      <c r="U4261">
        <f>ROUNDDOWN(C4261,0)</f>
        <v>3</v>
      </c>
      <c r="V4261">
        <f>RIGHT(K4261,2)+2000</f>
        <v>2017</v>
      </c>
      <c r="W4261" t="str">
        <f>INDEX(_xlfn.TEXTSPLIT(K4261,"-"),1,2)</f>
        <v>Dec</v>
      </c>
      <c r="X4261" t="str">
        <f>INDEX(_xlfn.TEXTSPLIT(K4261,"-"),1,1)</f>
        <v>12</v>
      </c>
      <c r="Y4261">
        <f>INDEX(months!B:B,MATCH(Sheet1!W4261,months!A:A,0))</f>
        <v>12</v>
      </c>
      <c r="Z4261">
        <f t="shared" si="468"/>
        <v>43081</v>
      </c>
    </row>
    <row r="4262" spans="1:26" x14ac:dyDescent="0.2">
      <c r="A4262" t="s">
        <v>5983</v>
      </c>
      <c r="B4262" t="s">
        <v>3070</v>
      </c>
      <c r="C4262">
        <v>4.5999999999999996</v>
      </c>
      <c r="D4262">
        <v>61264</v>
      </c>
      <c r="E4262" t="s">
        <v>1686</v>
      </c>
      <c r="F4262" t="s">
        <v>65</v>
      </c>
      <c r="G4262" t="s">
        <v>649</v>
      </c>
      <c r="H4262" t="s">
        <v>3310</v>
      </c>
      <c r="I4262" t="s">
        <v>25</v>
      </c>
      <c r="J4262" t="s">
        <v>2694</v>
      </c>
      <c r="K4262" t="s">
        <v>820</v>
      </c>
      <c r="L4262" t="s">
        <v>1362</v>
      </c>
      <c r="M4262" t="s">
        <v>81</v>
      </c>
      <c r="N4262">
        <f t="shared" si="462"/>
        <v>0</v>
      </c>
      <c r="O4262" t="str">
        <f t="shared" si="463"/>
        <v>No</v>
      </c>
      <c r="P4262">
        <f t="shared" si="464"/>
        <v>0</v>
      </c>
      <c r="Q4262">
        <f t="shared" si="465"/>
        <v>4813937689</v>
      </c>
      <c r="R4262">
        <f t="shared" si="466"/>
        <v>4.1933383153624479</v>
      </c>
      <c r="S4262" t="str">
        <f t="shared" si="467"/>
        <v>Acceptable</v>
      </c>
      <c r="T4262">
        <f>ROUNDUP(C4262,0)</f>
        <v>5</v>
      </c>
      <c r="U4262">
        <f>ROUNDDOWN(C4262,0)</f>
        <v>4</v>
      </c>
      <c r="V4262">
        <f>RIGHT(K4262,2)+2000</f>
        <v>2018</v>
      </c>
      <c r="W4262" t="str">
        <f>INDEX(_xlfn.TEXTSPLIT(K4262,"-"),1,2)</f>
        <v>Jun</v>
      </c>
      <c r="X4262" t="str">
        <f>INDEX(_xlfn.TEXTSPLIT(K4262,"-"),1,1)</f>
        <v>19</v>
      </c>
      <c r="Y4262">
        <f>INDEX(months!B:B,MATCH(Sheet1!W4262,months!A:A,0))</f>
        <v>6</v>
      </c>
      <c r="Z4262">
        <f t="shared" si="468"/>
        <v>43270</v>
      </c>
    </row>
    <row r="4263" spans="1:26" x14ac:dyDescent="0.2">
      <c r="A4263" t="s">
        <v>3221</v>
      </c>
      <c r="B4263" t="s">
        <v>3070</v>
      </c>
      <c r="C4263">
        <v>4.3</v>
      </c>
      <c r="D4263">
        <v>1329008</v>
      </c>
      <c r="E4263" t="s">
        <v>1388</v>
      </c>
      <c r="F4263" t="s">
        <v>43</v>
      </c>
      <c r="G4263" t="s">
        <v>23</v>
      </c>
      <c r="H4263" t="s">
        <v>24</v>
      </c>
      <c r="I4263" t="s">
        <v>25</v>
      </c>
      <c r="J4263" t="s">
        <v>3132</v>
      </c>
      <c r="K4263" t="s">
        <v>3222</v>
      </c>
      <c r="L4263" t="s">
        <v>3223</v>
      </c>
      <c r="M4263" t="s">
        <v>177</v>
      </c>
      <c r="N4263">
        <f t="shared" si="462"/>
        <v>0</v>
      </c>
      <c r="O4263" t="str">
        <f t="shared" si="463"/>
        <v>No</v>
      </c>
      <c r="P4263">
        <f t="shared" si="464"/>
        <v>0</v>
      </c>
      <c r="Q4263">
        <f t="shared" si="465"/>
        <v>4813937689</v>
      </c>
      <c r="R4263">
        <f t="shared" si="466"/>
        <v>4.1933383153624479</v>
      </c>
      <c r="S4263" t="str">
        <f t="shared" si="467"/>
        <v>Acceptable</v>
      </c>
      <c r="T4263">
        <f>ROUNDUP(C4263,0)</f>
        <v>5</v>
      </c>
      <c r="U4263">
        <f>ROUNDDOWN(C4263,0)</f>
        <v>4</v>
      </c>
      <c r="V4263">
        <f>RIGHT(K4263,2)+2000</f>
        <v>2017</v>
      </c>
      <c r="W4263" t="str">
        <f>INDEX(_xlfn.TEXTSPLIT(K4263,"-"),1,2)</f>
        <v>Oct</v>
      </c>
      <c r="X4263" t="str">
        <f>INDEX(_xlfn.TEXTSPLIT(K4263,"-"),1,1)</f>
        <v>4</v>
      </c>
      <c r="Y4263">
        <f>INDEX(months!B:B,MATCH(Sheet1!W4263,months!A:A,0))</f>
        <v>10</v>
      </c>
      <c r="Z4263">
        <f t="shared" si="468"/>
        <v>43012</v>
      </c>
    </row>
    <row r="4264" spans="1:26" x14ac:dyDescent="0.2">
      <c r="A4264" t="s">
        <v>5984</v>
      </c>
      <c r="B4264" t="s">
        <v>3070</v>
      </c>
      <c r="C4264">
        <v>4.0999999999999996</v>
      </c>
      <c r="D4264">
        <v>405824</v>
      </c>
      <c r="E4264" t="s">
        <v>46</v>
      </c>
      <c r="F4264" t="s">
        <v>89</v>
      </c>
      <c r="G4264" t="s">
        <v>23</v>
      </c>
      <c r="H4264" t="s">
        <v>24</v>
      </c>
      <c r="I4264" t="s">
        <v>25</v>
      </c>
      <c r="J4264" t="s">
        <v>1537</v>
      </c>
      <c r="K4264" t="s">
        <v>311</v>
      </c>
      <c r="L4264" t="s">
        <v>5603</v>
      </c>
      <c r="M4264" t="s">
        <v>47</v>
      </c>
      <c r="N4264">
        <f t="shared" si="462"/>
        <v>0</v>
      </c>
      <c r="O4264" t="str">
        <f t="shared" si="463"/>
        <v>No</v>
      </c>
      <c r="P4264">
        <f t="shared" si="464"/>
        <v>0</v>
      </c>
      <c r="Q4264">
        <f t="shared" si="465"/>
        <v>4813937689</v>
      </c>
      <c r="R4264">
        <f t="shared" si="466"/>
        <v>4.1933383153624479</v>
      </c>
      <c r="S4264" t="str">
        <f t="shared" si="467"/>
        <v>Acceptable</v>
      </c>
      <c r="T4264">
        <f>ROUNDUP(C4264,0)</f>
        <v>5</v>
      </c>
      <c r="U4264">
        <f>ROUNDDOWN(C4264,0)</f>
        <v>4</v>
      </c>
      <c r="V4264">
        <f>RIGHT(K4264,2)+2000</f>
        <v>2018</v>
      </c>
      <c r="W4264" t="str">
        <f>INDEX(_xlfn.TEXTSPLIT(K4264,"-"),1,2)</f>
        <v>Aug</v>
      </c>
      <c r="X4264" t="str">
        <f>INDEX(_xlfn.TEXTSPLIT(K4264,"-"),1,1)</f>
        <v>4</v>
      </c>
      <c r="Y4264">
        <f>INDEX(months!B:B,MATCH(Sheet1!W4264,months!A:A,0))</f>
        <v>8</v>
      </c>
      <c r="Z4264">
        <f t="shared" si="468"/>
        <v>43316</v>
      </c>
    </row>
    <row r="4265" spans="1:26" x14ac:dyDescent="0.2">
      <c r="A4265" t="s">
        <v>5985</v>
      </c>
      <c r="B4265" t="s">
        <v>4801</v>
      </c>
      <c r="C4265">
        <v>4.0999999999999996</v>
      </c>
      <c r="D4265">
        <v>8</v>
      </c>
      <c r="E4265" t="s">
        <v>74</v>
      </c>
      <c r="F4265" t="s">
        <v>775</v>
      </c>
      <c r="G4265" t="s">
        <v>23</v>
      </c>
      <c r="H4265" t="s">
        <v>24</v>
      </c>
      <c r="I4265" t="s">
        <v>25</v>
      </c>
      <c r="J4265" t="s">
        <v>4802</v>
      </c>
      <c r="K4265" t="s">
        <v>2599</v>
      </c>
      <c r="L4265" t="s">
        <v>59</v>
      </c>
      <c r="M4265" t="s">
        <v>81</v>
      </c>
      <c r="N4265">
        <f t="shared" si="462"/>
        <v>0</v>
      </c>
      <c r="O4265" t="str">
        <f t="shared" si="463"/>
        <v>No</v>
      </c>
      <c r="P4265">
        <f t="shared" si="464"/>
        <v>0</v>
      </c>
      <c r="Q4265">
        <f t="shared" si="465"/>
        <v>4813937689</v>
      </c>
      <c r="R4265">
        <f t="shared" si="466"/>
        <v>4.1933383153624479</v>
      </c>
      <c r="S4265" t="str">
        <f t="shared" si="467"/>
        <v>Acceptable</v>
      </c>
      <c r="T4265">
        <f>ROUNDUP(C4265,0)</f>
        <v>5</v>
      </c>
      <c r="U4265">
        <f>ROUNDDOWN(C4265,0)</f>
        <v>4</v>
      </c>
      <c r="V4265">
        <f>RIGHT(K4265,2)+2000</f>
        <v>2018</v>
      </c>
      <c r="W4265" t="str">
        <f>INDEX(_xlfn.TEXTSPLIT(K4265,"-"),1,2)</f>
        <v>Jan</v>
      </c>
      <c r="X4265" t="str">
        <f>INDEX(_xlfn.TEXTSPLIT(K4265,"-"),1,1)</f>
        <v>11</v>
      </c>
      <c r="Y4265">
        <f>INDEX(months!B:B,MATCH(Sheet1!W4265,months!A:A,0))</f>
        <v>1</v>
      </c>
      <c r="Z4265">
        <f t="shared" si="468"/>
        <v>43111</v>
      </c>
    </row>
    <row r="4266" spans="1:26" x14ac:dyDescent="0.2">
      <c r="A4266" t="s">
        <v>5986</v>
      </c>
      <c r="B4266" t="s">
        <v>4801</v>
      </c>
      <c r="C4266">
        <v>4.0999999999999996</v>
      </c>
      <c r="D4266">
        <v>797</v>
      </c>
      <c r="E4266" t="s">
        <v>372</v>
      </c>
      <c r="F4266" t="s">
        <v>57</v>
      </c>
      <c r="G4266" t="s">
        <v>23</v>
      </c>
      <c r="H4266" t="s">
        <v>24</v>
      </c>
      <c r="I4266" t="s">
        <v>25</v>
      </c>
      <c r="J4266" t="s">
        <v>4802</v>
      </c>
      <c r="K4266" t="s">
        <v>229</v>
      </c>
      <c r="L4266" t="s">
        <v>5987</v>
      </c>
      <c r="M4266" t="s">
        <v>29</v>
      </c>
      <c r="N4266">
        <f t="shared" si="462"/>
        <v>0</v>
      </c>
      <c r="O4266" t="str">
        <f t="shared" si="463"/>
        <v>No</v>
      </c>
      <c r="P4266">
        <f t="shared" si="464"/>
        <v>0</v>
      </c>
      <c r="Q4266">
        <f t="shared" si="465"/>
        <v>4813937689</v>
      </c>
      <c r="R4266">
        <f t="shared" si="466"/>
        <v>4.1933383153624479</v>
      </c>
      <c r="S4266" t="str">
        <f t="shared" si="467"/>
        <v>Acceptable</v>
      </c>
      <c r="T4266">
        <f>ROUNDUP(C4266,0)</f>
        <v>5</v>
      </c>
      <c r="U4266">
        <f>ROUNDDOWN(C4266,0)</f>
        <v>4</v>
      </c>
      <c r="V4266">
        <f>RIGHT(K4266,2)+2000</f>
        <v>2018</v>
      </c>
      <c r="W4266" t="str">
        <f>INDEX(_xlfn.TEXTSPLIT(K4266,"-"),1,2)</f>
        <v>Jul</v>
      </c>
      <c r="X4266" t="str">
        <f>INDEX(_xlfn.TEXTSPLIT(K4266,"-"),1,1)</f>
        <v>29</v>
      </c>
      <c r="Y4266">
        <f>INDEX(months!B:B,MATCH(Sheet1!W4266,months!A:A,0))</f>
        <v>7</v>
      </c>
      <c r="Z4266">
        <f t="shared" si="468"/>
        <v>43310</v>
      </c>
    </row>
    <row r="4267" spans="1:26" x14ac:dyDescent="0.2">
      <c r="A4267" t="s">
        <v>5988</v>
      </c>
      <c r="B4267" t="s">
        <v>787</v>
      </c>
      <c r="D4267">
        <v>2</v>
      </c>
      <c r="E4267" t="s">
        <v>481</v>
      </c>
      <c r="F4267" t="s">
        <v>1230</v>
      </c>
      <c r="G4267" t="s">
        <v>649</v>
      </c>
      <c r="H4267" t="s">
        <v>2919</v>
      </c>
      <c r="I4267" t="s">
        <v>25</v>
      </c>
      <c r="J4267" t="s">
        <v>788</v>
      </c>
      <c r="K4267" t="s">
        <v>5742</v>
      </c>
      <c r="L4267" t="s">
        <v>59</v>
      </c>
      <c r="M4267" t="s">
        <v>1502</v>
      </c>
      <c r="N4267">
        <f t="shared" si="462"/>
        <v>0</v>
      </c>
      <c r="O4267" t="str">
        <f t="shared" si="463"/>
        <v>No</v>
      </c>
      <c r="P4267">
        <f t="shared" si="464"/>
        <v>0</v>
      </c>
      <c r="Q4267">
        <f t="shared" si="465"/>
        <v>4813937689</v>
      </c>
      <c r="R4267">
        <f t="shared" si="466"/>
        <v>4.1933383153624479</v>
      </c>
      <c r="S4267" t="str">
        <f t="shared" si="467"/>
        <v>Acceptable</v>
      </c>
      <c r="T4267">
        <f>ROUNDUP(C4267,0)</f>
        <v>0</v>
      </c>
      <c r="U4267">
        <f>ROUNDDOWN(C4267,0)</f>
        <v>0</v>
      </c>
      <c r="V4267">
        <f>RIGHT(K4267,2)+2000</f>
        <v>2017</v>
      </c>
      <c r="W4267" t="str">
        <f>INDEX(_xlfn.TEXTSPLIT(K4267,"-"),1,2)</f>
        <v>May</v>
      </c>
      <c r="X4267" t="str">
        <f>INDEX(_xlfn.TEXTSPLIT(K4267,"-"),1,1)</f>
        <v>3</v>
      </c>
      <c r="Y4267">
        <f>INDEX(months!B:B,MATCH(Sheet1!W4267,months!A:A,0))</f>
        <v>5</v>
      </c>
      <c r="Z4267">
        <f t="shared" si="468"/>
        <v>42858</v>
      </c>
    </row>
    <row r="4268" spans="1:26" x14ac:dyDescent="0.2">
      <c r="A4268" t="s">
        <v>5989</v>
      </c>
      <c r="B4268" t="s">
        <v>3070</v>
      </c>
      <c r="C4268">
        <v>4.7</v>
      </c>
      <c r="D4268">
        <v>36</v>
      </c>
      <c r="E4268" t="s">
        <v>398</v>
      </c>
      <c r="F4268" t="s">
        <v>775</v>
      </c>
      <c r="G4268" t="s">
        <v>23</v>
      </c>
      <c r="H4268" t="s">
        <v>24</v>
      </c>
      <c r="I4268" t="s">
        <v>25</v>
      </c>
      <c r="J4268" t="s">
        <v>1537</v>
      </c>
      <c r="K4268" t="s">
        <v>5990</v>
      </c>
      <c r="L4268" t="s">
        <v>180</v>
      </c>
      <c r="M4268" t="s">
        <v>29</v>
      </c>
      <c r="N4268">
        <f t="shared" si="462"/>
        <v>0</v>
      </c>
      <c r="O4268" t="str">
        <f t="shared" si="463"/>
        <v>No</v>
      </c>
      <c r="P4268">
        <f t="shared" si="464"/>
        <v>0</v>
      </c>
      <c r="Q4268">
        <f t="shared" si="465"/>
        <v>4813937689</v>
      </c>
      <c r="R4268">
        <f t="shared" si="466"/>
        <v>4.1933383153624479</v>
      </c>
      <c r="S4268" t="str">
        <f t="shared" si="467"/>
        <v>Acceptable</v>
      </c>
      <c r="T4268">
        <f>ROUNDUP(C4268,0)</f>
        <v>5</v>
      </c>
      <c r="U4268">
        <f>ROUNDDOWN(C4268,0)</f>
        <v>4</v>
      </c>
      <c r="V4268">
        <f>RIGHT(K4268,2)+2000</f>
        <v>2018</v>
      </c>
      <c r="W4268" t="str">
        <f>INDEX(_xlfn.TEXTSPLIT(K4268,"-"),1,2)</f>
        <v>Mar</v>
      </c>
      <c r="X4268" t="str">
        <f>INDEX(_xlfn.TEXTSPLIT(K4268,"-"),1,1)</f>
        <v>12</v>
      </c>
      <c r="Y4268">
        <f>INDEX(months!B:B,MATCH(Sheet1!W4268,months!A:A,0))</f>
        <v>3</v>
      </c>
      <c r="Z4268">
        <f t="shared" si="468"/>
        <v>43171</v>
      </c>
    </row>
    <row r="4269" spans="1:26" x14ac:dyDescent="0.2">
      <c r="A4269" t="s">
        <v>5991</v>
      </c>
      <c r="B4269" t="s">
        <v>4612</v>
      </c>
      <c r="C4269">
        <v>3.5</v>
      </c>
      <c r="D4269">
        <v>81747</v>
      </c>
      <c r="E4269" t="s">
        <v>571</v>
      </c>
      <c r="F4269" t="s">
        <v>89</v>
      </c>
      <c r="G4269" t="s">
        <v>23</v>
      </c>
      <c r="H4269" t="s">
        <v>24</v>
      </c>
      <c r="I4269" t="s">
        <v>25</v>
      </c>
      <c r="J4269" t="s">
        <v>4613</v>
      </c>
      <c r="K4269" t="s">
        <v>764</v>
      </c>
      <c r="L4269" t="s">
        <v>5992</v>
      </c>
      <c r="M4269" t="s">
        <v>81</v>
      </c>
      <c r="N4269">
        <f t="shared" si="462"/>
        <v>0</v>
      </c>
      <c r="O4269" t="str">
        <f t="shared" si="463"/>
        <v>No</v>
      </c>
      <c r="P4269">
        <f t="shared" si="464"/>
        <v>0</v>
      </c>
      <c r="Q4269">
        <f t="shared" si="465"/>
        <v>4813937689</v>
      </c>
      <c r="R4269">
        <f t="shared" si="466"/>
        <v>4.1933383153624479</v>
      </c>
      <c r="S4269" t="str">
        <f t="shared" si="467"/>
        <v>Acceptable</v>
      </c>
      <c r="T4269">
        <f>ROUNDUP(C4269,0)</f>
        <v>4</v>
      </c>
      <c r="U4269">
        <f>ROUNDDOWN(C4269,0)</f>
        <v>3</v>
      </c>
      <c r="V4269">
        <f>RIGHT(K4269,2)+2000</f>
        <v>2018</v>
      </c>
      <c r="W4269" t="str">
        <f>INDEX(_xlfn.TEXTSPLIT(K4269,"-"),1,2)</f>
        <v>May</v>
      </c>
      <c r="X4269" t="str">
        <f>INDEX(_xlfn.TEXTSPLIT(K4269,"-"),1,1)</f>
        <v>26</v>
      </c>
      <c r="Y4269">
        <f>INDEX(months!B:B,MATCH(Sheet1!W4269,months!A:A,0))</f>
        <v>5</v>
      </c>
      <c r="Z4269">
        <f t="shared" si="468"/>
        <v>43246</v>
      </c>
    </row>
    <row r="4270" spans="1:26" x14ac:dyDescent="0.2">
      <c r="A4270" t="s">
        <v>5993</v>
      </c>
      <c r="B4270" t="s">
        <v>3070</v>
      </c>
      <c r="C4270">
        <v>3.9</v>
      </c>
      <c r="D4270">
        <v>28</v>
      </c>
      <c r="E4270" t="s">
        <v>2708</v>
      </c>
      <c r="F4270" t="s">
        <v>775</v>
      </c>
      <c r="G4270" t="s">
        <v>23</v>
      </c>
      <c r="H4270" t="s">
        <v>24</v>
      </c>
      <c r="I4270" t="s">
        <v>25</v>
      </c>
      <c r="J4270" t="s">
        <v>1537</v>
      </c>
      <c r="K4270" t="s">
        <v>156</v>
      </c>
      <c r="L4270" t="s">
        <v>5994</v>
      </c>
      <c r="M4270" t="s">
        <v>54</v>
      </c>
      <c r="N4270">
        <f t="shared" si="462"/>
        <v>0</v>
      </c>
      <c r="O4270" t="str">
        <f t="shared" si="463"/>
        <v>No</v>
      </c>
      <c r="P4270">
        <f t="shared" si="464"/>
        <v>0</v>
      </c>
      <c r="Q4270">
        <f t="shared" si="465"/>
        <v>4813937689</v>
      </c>
      <c r="R4270">
        <f t="shared" si="466"/>
        <v>4.1933383153624479</v>
      </c>
      <c r="S4270" t="str">
        <f t="shared" si="467"/>
        <v>Acceptable</v>
      </c>
      <c r="T4270">
        <f>ROUNDUP(C4270,0)</f>
        <v>4</v>
      </c>
      <c r="U4270">
        <f>ROUNDDOWN(C4270,0)</f>
        <v>3</v>
      </c>
      <c r="V4270">
        <f>RIGHT(K4270,2)+2000</f>
        <v>2018</v>
      </c>
      <c r="W4270" t="str">
        <f>INDEX(_xlfn.TEXTSPLIT(K4270,"-"),1,2)</f>
        <v>May</v>
      </c>
      <c r="X4270" t="str">
        <f>INDEX(_xlfn.TEXTSPLIT(K4270,"-"),1,1)</f>
        <v>31</v>
      </c>
      <c r="Y4270">
        <f>INDEX(months!B:B,MATCH(Sheet1!W4270,months!A:A,0))</f>
        <v>5</v>
      </c>
      <c r="Z4270">
        <f t="shared" si="468"/>
        <v>43251</v>
      </c>
    </row>
    <row r="4271" spans="1:26" x14ac:dyDescent="0.2">
      <c r="A4271" t="s">
        <v>5995</v>
      </c>
      <c r="B4271" t="s">
        <v>2665</v>
      </c>
      <c r="D4271">
        <v>6</v>
      </c>
      <c r="E4271" t="s">
        <v>374</v>
      </c>
      <c r="F4271" t="s">
        <v>1199</v>
      </c>
      <c r="G4271" t="s">
        <v>23</v>
      </c>
      <c r="H4271" t="s">
        <v>24</v>
      </c>
      <c r="I4271" t="s">
        <v>25</v>
      </c>
      <c r="J4271" t="s">
        <v>2721</v>
      </c>
      <c r="K4271" t="s">
        <v>348</v>
      </c>
      <c r="L4271" t="s">
        <v>420</v>
      </c>
      <c r="M4271" t="s">
        <v>81</v>
      </c>
      <c r="N4271">
        <f t="shared" si="462"/>
        <v>0</v>
      </c>
      <c r="O4271" t="str">
        <f t="shared" si="463"/>
        <v>No</v>
      </c>
      <c r="P4271">
        <f t="shared" si="464"/>
        <v>0</v>
      </c>
      <c r="Q4271">
        <f t="shared" si="465"/>
        <v>4813937689</v>
      </c>
      <c r="R4271">
        <f t="shared" si="466"/>
        <v>4.1933383153624479</v>
      </c>
      <c r="S4271" t="str">
        <f t="shared" si="467"/>
        <v>Acceptable</v>
      </c>
      <c r="T4271">
        <f>ROUNDUP(C4271,0)</f>
        <v>0</v>
      </c>
      <c r="U4271">
        <f>ROUNDDOWN(C4271,0)</f>
        <v>0</v>
      </c>
      <c r="V4271">
        <f>RIGHT(K4271,2)+2000</f>
        <v>2018</v>
      </c>
      <c r="W4271" t="str">
        <f>INDEX(_xlfn.TEXTSPLIT(K4271,"-"),1,2)</f>
        <v>May</v>
      </c>
      <c r="X4271" t="str">
        <f>INDEX(_xlfn.TEXTSPLIT(K4271,"-"),1,1)</f>
        <v>15</v>
      </c>
      <c r="Y4271">
        <f>INDEX(months!B:B,MATCH(Sheet1!W4271,months!A:A,0))</f>
        <v>5</v>
      </c>
      <c r="Z4271">
        <f t="shared" si="468"/>
        <v>43235</v>
      </c>
    </row>
    <row r="4272" spans="1:26" x14ac:dyDescent="0.2">
      <c r="A4272" t="s">
        <v>5996</v>
      </c>
      <c r="B4272" t="s">
        <v>2665</v>
      </c>
      <c r="D4272">
        <v>28</v>
      </c>
      <c r="E4272" t="s">
        <v>283</v>
      </c>
      <c r="F4272" t="s">
        <v>775</v>
      </c>
      <c r="G4272" t="s">
        <v>23</v>
      </c>
      <c r="H4272" t="s">
        <v>24</v>
      </c>
      <c r="I4272" t="s">
        <v>25</v>
      </c>
      <c r="J4272" t="s">
        <v>2838</v>
      </c>
      <c r="K4272" t="s">
        <v>1523</v>
      </c>
      <c r="L4272" t="s">
        <v>53</v>
      </c>
      <c r="M4272" t="s">
        <v>81</v>
      </c>
      <c r="N4272">
        <f t="shared" si="462"/>
        <v>0</v>
      </c>
      <c r="O4272" t="str">
        <f t="shared" si="463"/>
        <v>No</v>
      </c>
      <c r="P4272">
        <f t="shared" si="464"/>
        <v>0</v>
      </c>
      <c r="Q4272">
        <f t="shared" si="465"/>
        <v>4813937689</v>
      </c>
      <c r="R4272">
        <f t="shared" si="466"/>
        <v>4.1933383153624479</v>
      </c>
      <c r="S4272" t="str">
        <f t="shared" si="467"/>
        <v>Acceptable</v>
      </c>
      <c r="T4272">
        <f>ROUNDUP(C4272,0)</f>
        <v>0</v>
      </c>
      <c r="U4272">
        <f>ROUNDDOWN(C4272,0)</f>
        <v>0</v>
      </c>
      <c r="V4272">
        <f>RIGHT(K4272,2)+2000</f>
        <v>2017</v>
      </c>
      <c r="W4272" t="str">
        <f>INDEX(_xlfn.TEXTSPLIT(K4272,"-"),1,2)</f>
        <v>Dec</v>
      </c>
      <c r="X4272" t="str">
        <f>INDEX(_xlfn.TEXTSPLIT(K4272,"-"),1,1)</f>
        <v>24</v>
      </c>
      <c r="Y4272">
        <f>INDEX(months!B:B,MATCH(Sheet1!W4272,months!A:A,0))</f>
        <v>12</v>
      </c>
      <c r="Z4272">
        <f t="shared" si="468"/>
        <v>43093</v>
      </c>
    </row>
    <row r="4273" spans="1:26" x14ac:dyDescent="0.2">
      <c r="A4273" t="s">
        <v>5997</v>
      </c>
      <c r="B4273" t="s">
        <v>2665</v>
      </c>
      <c r="C4273">
        <v>4.0999999999999996</v>
      </c>
      <c r="D4273">
        <v>609</v>
      </c>
      <c r="E4273" t="s">
        <v>481</v>
      </c>
      <c r="F4273" t="s">
        <v>22</v>
      </c>
      <c r="G4273" t="s">
        <v>23</v>
      </c>
      <c r="H4273" t="s">
        <v>24</v>
      </c>
      <c r="I4273" t="s">
        <v>25</v>
      </c>
      <c r="J4273" t="s">
        <v>2684</v>
      </c>
      <c r="K4273" t="s">
        <v>5998</v>
      </c>
      <c r="L4273" t="s">
        <v>246</v>
      </c>
      <c r="M4273" t="s">
        <v>237</v>
      </c>
      <c r="N4273">
        <f t="shared" si="462"/>
        <v>0</v>
      </c>
      <c r="O4273" t="str">
        <f t="shared" si="463"/>
        <v>No</v>
      </c>
      <c r="P4273">
        <f t="shared" si="464"/>
        <v>0</v>
      </c>
      <c r="Q4273">
        <f t="shared" si="465"/>
        <v>4813937689</v>
      </c>
      <c r="R4273">
        <f t="shared" si="466"/>
        <v>4.1933383153624479</v>
      </c>
      <c r="S4273" t="str">
        <f t="shared" si="467"/>
        <v>Acceptable</v>
      </c>
      <c r="T4273">
        <f>ROUNDUP(C4273,0)</f>
        <v>5</v>
      </c>
      <c r="U4273">
        <f>ROUNDDOWN(C4273,0)</f>
        <v>4</v>
      </c>
      <c r="V4273">
        <f>RIGHT(K4273,2)+2000</f>
        <v>2014</v>
      </c>
      <c r="W4273" t="str">
        <f>INDEX(_xlfn.TEXTSPLIT(K4273,"-"),1,2)</f>
        <v>May</v>
      </c>
      <c r="X4273" t="str">
        <f>INDEX(_xlfn.TEXTSPLIT(K4273,"-"),1,1)</f>
        <v>14</v>
      </c>
      <c r="Y4273">
        <f>INDEX(months!B:B,MATCH(Sheet1!W4273,months!A:A,0))</f>
        <v>5</v>
      </c>
      <c r="Z4273">
        <f t="shared" si="468"/>
        <v>41773</v>
      </c>
    </row>
    <row r="4274" spans="1:26" x14ac:dyDescent="0.2">
      <c r="A4274" t="s">
        <v>5999</v>
      </c>
      <c r="B4274" t="s">
        <v>3070</v>
      </c>
      <c r="C4274">
        <v>4.7</v>
      </c>
      <c r="D4274">
        <v>17</v>
      </c>
      <c r="E4274" t="s">
        <v>252</v>
      </c>
      <c r="F4274" t="s">
        <v>775</v>
      </c>
      <c r="G4274" t="s">
        <v>23</v>
      </c>
      <c r="H4274" t="s">
        <v>24</v>
      </c>
      <c r="I4274" t="s">
        <v>25</v>
      </c>
      <c r="J4274" t="s">
        <v>2694</v>
      </c>
      <c r="K4274" t="s">
        <v>3775</v>
      </c>
      <c r="L4274" t="s">
        <v>59</v>
      </c>
      <c r="M4274" t="s">
        <v>177</v>
      </c>
      <c r="N4274">
        <f t="shared" si="462"/>
        <v>0</v>
      </c>
      <c r="O4274" t="str">
        <f t="shared" si="463"/>
        <v>No</v>
      </c>
      <c r="P4274">
        <f t="shared" si="464"/>
        <v>0</v>
      </c>
      <c r="Q4274">
        <f t="shared" si="465"/>
        <v>4813937689</v>
      </c>
      <c r="R4274">
        <f t="shared" si="466"/>
        <v>4.1933383153624479</v>
      </c>
      <c r="S4274" t="str">
        <f t="shared" si="467"/>
        <v>Acceptable</v>
      </c>
      <c r="T4274">
        <f>ROUNDUP(C4274,0)</f>
        <v>5</v>
      </c>
      <c r="U4274">
        <f>ROUNDDOWN(C4274,0)</f>
        <v>4</v>
      </c>
      <c r="V4274">
        <f>RIGHT(K4274,2)+2000</f>
        <v>2017</v>
      </c>
      <c r="W4274" t="str">
        <f>INDEX(_xlfn.TEXTSPLIT(K4274,"-"),1,2)</f>
        <v>Sep</v>
      </c>
      <c r="X4274" t="str">
        <f>INDEX(_xlfn.TEXTSPLIT(K4274,"-"),1,1)</f>
        <v>26</v>
      </c>
      <c r="Y4274">
        <f>INDEX(months!B:B,MATCH(Sheet1!W4274,months!A:A,0))</f>
        <v>9</v>
      </c>
      <c r="Z4274">
        <f t="shared" si="468"/>
        <v>43004</v>
      </c>
    </row>
    <row r="4275" spans="1:26" x14ac:dyDescent="0.2">
      <c r="A4275" t="s">
        <v>6000</v>
      </c>
      <c r="B4275" t="s">
        <v>4950</v>
      </c>
      <c r="D4275">
        <v>0</v>
      </c>
      <c r="E4275" t="s">
        <v>970</v>
      </c>
      <c r="F4275" t="s">
        <v>1010</v>
      </c>
      <c r="G4275" t="s">
        <v>23</v>
      </c>
      <c r="H4275" t="s">
        <v>24</v>
      </c>
      <c r="I4275" t="s">
        <v>25</v>
      </c>
      <c r="J4275" t="s">
        <v>4951</v>
      </c>
      <c r="K4275" t="s">
        <v>628</v>
      </c>
      <c r="L4275" t="s">
        <v>2860</v>
      </c>
      <c r="M4275" t="s">
        <v>274</v>
      </c>
      <c r="N4275">
        <f t="shared" si="462"/>
        <v>0</v>
      </c>
      <c r="O4275" t="str">
        <f t="shared" si="463"/>
        <v>No</v>
      </c>
      <c r="P4275">
        <f t="shared" si="464"/>
        <v>0</v>
      </c>
      <c r="Q4275">
        <f t="shared" si="465"/>
        <v>4813937689</v>
      </c>
      <c r="R4275">
        <f t="shared" si="466"/>
        <v>4.1933383153624479</v>
      </c>
      <c r="S4275" t="str">
        <f t="shared" si="467"/>
        <v>Acceptable</v>
      </c>
      <c r="T4275">
        <f>ROUNDUP(C4275,0)</f>
        <v>0</v>
      </c>
      <c r="U4275">
        <f>ROUNDDOWN(C4275,0)</f>
        <v>0</v>
      </c>
      <c r="V4275">
        <f>RIGHT(K4275,2)+2000</f>
        <v>2018</v>
      </c>
      <c r="W4275" t="str">
        <f>INDEX(_xlfn.TEXTSPLIT(K4275,"-"),1,2)</f>
        <v>Mar</v>
      </c>
      <c r="X4275" t="str">
        <f>INDEX(_xlfn.TEXTSPLIT(K4275,"-"),1,1)</f>
        <v>26</v>
      </c>
      <c r="Y4275">
        <f>INDEX(months!B:B,MATCH(Sheet1!W4275,months!A:A,0))</f>
        <v>3</v>
      </c>
      <c r="Z4275">
        <f t="shared" si="468"/>
        <v>43185</v>
      </c>
    </row>
    <row r="4276" spans="1:26" x14ac:dyDescent="0.2">
      <c r="A4276" t="s">
        <v>6001</v>
      </c>
      <c r="B4276" t="s">
        <v>3070</v>
      </c>
      <c r="C4276">
        <v>4.5999999999999996</v>
      </c>
      <c r="D4276">
        <v>7</v>
      </c>
      <c r="E4276" t="s">
        <v>550</v>
      </c>
      <c r="F4276" t="s">
        <v>775</v>
      </c>
      <c r="G4276" t="s">
        <v>23</v>
      </c>
      <c r="H4276" t="s">
        <v>24</v>
      </c>
      <c r="I4276" t="s">
        <v>418</v>
      </c>
      <c r="J4276" t="s">
        <v>1537</v>
      </c>
      <c r="K4276" t="s">
        <v>2732</v>
      </c>
      <c r="L4276" t="s">
        <v>180</v>
      </c>
      <c r="M4276" t="s">
        <v>29</v>
      </c>
      <c r="N4276">
        <f t="shared" si="462"/>
        <v>0</v>
      </c>
      <c r="O4276" t="str">
        <f t="shared" si="463"/>
        <v>No</v>
      </c>
      <c r="P4276">
        <f t="shared" si="464"/>
        <v>0</v>
      </c>
      <c r="Q4276">
        <f t="shared" si="465"/>
        <v>4813937689</v>
      </c>
      <c r="R4276">
        <f t="shared" si="466"/>
        <v>4.1933383153624479</v>
      </c>
      <c r="S4276" t="str">
        <f t="shared" si="467"/>
        <v>Acceptable</v>
      </c>
      <c r="T4276">
        <f>ROUNDUP(C4276,0)</f>
        <v>5</v>
      </c>
      <c r="U4276">
        <f>ROUNDDOWN(C4276,0)</f>
        <v>4</v>
      </c>
      <c r="V4276">
        <f>RIGHT(K4276,2)+2000</f>
        <v>2018</v>
      </c>
      <c r="W4276" t="str">
        <f>INDEX(_xlfn.TEXTSPLIT(K4276,"-"),1,2)</f>
        <v>Apr</v>
      </c>
      <c r="X4276" t="str">
        <f>INDEX(_xlfn.TEXTSPLIT(K4276,"-"),1,1)</f>
        <v>11</v>
      </c>
      <c r="Y4276">
        <f>INDEX(months!B:B,MATCH(Sheet1!W4276,months!A:A,0))</f>
        <v>4</v>
      </c>
      <c r="Z4276">
        <f t="shared" si="468"/>
        <v>43201</v>
      </c>
    </row>
    <row r="4277" spans="1:26" x14ac:dyDescent="0.2">
      <c r="A4277" t="s">
        <v>6002</v>
      </c>
      <c r="B4277" t="s">
        <v>4801</v>
      </c>
      <c r="C4277">
        <v>4.5</v>
      </c>
      <c r="D4277">
        <v>164</v>
      </c>
      <c r="E4277" t="s">
        <v>69</v>
      </c>
      <c r="F4277" t="s">
        <v>22</v>
      </c>
      <c r="G4277" t="s">
        <v>23</v>
      </c>
      <c r="H4277" t="s">
        <v>24</v>
      </c>
      <c r="I4277" t="s">
        <v>25</v>
      </c>
      <c r="J4277" t="s">
        <v>4802</v>
      </c>
      <c r="K4277" t="s">
        <v>160</v>
      </c>
      <c r="L4277" t="s">
        <v>1092</v>
      </c>
      <c r="M4277" t="s">
        <v>299</v>
      </c>
      <c r="N4277">
        <f t="shared" si="462"/>
        <v>0</v>
      </c>
      <c r="O4277" t="str">
        <f t="shared" si="463"/>
        <v>No</v>
      </c>
      <c r="P4277">
        <f t="shared" si="464"/>
        <v>0</v>
      </c>
      <c r="Q4277">
        <f t="shared" si="465"/>
        <v>4813937689</v>
      </c>
      <c r="R4277">
        <f t="shared" si="466"/>
        <v>4.1933383153624479</v>
      </c>
      <c r="S4277" t="str">
        <f t="shared" si="467"/>
        <v>Acceptable</v>
      </c>
      <c r="T4277">
        <f>ROUNDUP(C4277,0)</f>
        <v>5</v>
      </c>
      <c r="U4277">
        <f>ROUNDDOWN(C4277,0)</f>
        <v>4</v>
      </c>
      <c r="V4277">
        <f>RIGHT(K4277,2)+2000</f>
        <v>2018</v>
      </c>
      <c r="W4277" t="str">
        <f>INDEX(_xlfn.TEXTSPLIT(K4277,"-"),1,2)</f>
        <v>Jul</v>
      </c>
      <c r="X4277" t="str">
        <f>INDEX(_xlfn.TEXTSPLIT(K4277,"-"),1,1)</f>
        <v>19</v>
      </c>
      <c r="Y4277">
        <f>INDEX(months!B:B,MATCH(Sheet1!W4277,months!A:A,0))</f>
        <v>7</v>
      </c>
      <c r="Z4277">
        <f t="shared" si="468"/>
        <v>43300</v>
      </c>
    </row>
    <row r="4278" spans="1:26" x14ac:dyDescent="0.2">
      <c r="A4278" t="s">
        <v>6003</v>
      </c>
      <c r="B4278" t="s">
        <v>4801</v>
      </c>
      <c r="C4278">
        <v>4.7</v>
      </c>
      <c r="D4278">
        <v>98</v>
      </c>
      <c r="E4278" t="s">
        <v>281</v>
      </c>
      <c r="F4278" t="s">
        <v>22</v>
      </c>
      <c r="G4278" t="s">
        <v>23</v>
      </c>
      <c r="H4278" t="s">
        <v>24</v>
      </c>
      <c r="I4278" t="s">
        <v>25</v>
      </c>
      <c r="J4278" t="s">
        <v>4802</v>
      </c>
      <c r="K4278" t="s">
        <v>5078</v>
      </c>
      <c r="L4278" t="s">
        <v>1267</v>
      </c>
      <c r="M4278" t="s">
        <v>86</v>
      </c>
      <c r="N4278">
        <f t="shared" si="462"/>
        <v>0</v>
      </c>
      <c r="O4278" t="str">
        <f t="shared" si="463"/>
        <v>No</v>
      </c>
      <c r="P4278">
        <f t="shared" si="464"/>
        <v>0</v>
      </c>
      <c r="Q4278">
        <f t="shared" si="465"/>
        <v>4813937689</v>
      </c>
      <c r="R4278">
        <f t="shared" si="466"/>
        <v>4.1933383153624479</v>
      </c>
      <c r="S4278" t="str">
        <f t="shared" si="467"/>
        <v>Acceptable</v>
      </c>
      <c r="T4278">
        <f>ROUNDUP(C4278,0)</f>
        <v>5</v>
      </c>
      <c r="U4278">
        <f>ROUNDDOWN(C4278,0)</f>
        <v>4</v>
      </c>
      <c r="V4278">
        <f>RIGHT(K4278,2)+2000</f>
        <v>2018</v>
      </c>
      <c r="W4278" t="str">
        <f>INDEX(_xlfn.TEXTSPLIT(K4278,"-"),1,2)</f>
        <v>May</v>
      </c>
      <c r="X4278" t="str">
        <f>INDEX(_xlfn.TEXTSPLIT(K4278,"-"),1,1)</f>
        <v>19</v>
      </c>
      <c r="Y4278">
        <f>INDEX(months!B:B,MATCH(Sheet1!W4278,months!A:A,0))</f>
        <v>5</v>
      </c>
      <c r="Z4278">
        <f t="shared" si="468"/>
        <v>43239</v>
      </c>
    </row>
    <row r="4279" spans="1:26" x14ac:dyDescent="0.2">
      <c r="A4279" t="s">
        <v>6004</v>
      </c>
      <c r="B4279" t="s">
        <v>4801</v>
      </c>
      <c r="C4279">
        <v>4.9000000000000004</v>
      </c>
      <c r="D4279">
        <v>934</v>
      </c>
      <c r="E4279" t="s">
        <v>1113</v>
      </c>
      <c r="F4279" t="s">
        <v>22</v>
      </c>
      <c r="G4279" t="s">
        <v>23</v>
      </c>
      <c r="H4279" t="s">
        <v>24</v>
      </c>
      <c r="I4279" t="s">
        <v>25</v>
      </c>
      <c r="J4279" t="s">
        <v>4802</v>
      </c>
      <c r="K4279" t="s">
        <v>6005</v>
      </c>
      <c r="L4279" t="s">
        <v>1297</v>
      </c>
      <c r="M4279" t="s">
        <v>29</v>
      </c>
      <c r="N4279">
        <f t="shared" si="462"/>
        <v>0</v>
      </c>
      <c r="O4279" t="str">
        <f t="shared" si="463"/>
        <v>No</v>
      </c>
      <c r="P4279">
        <f t="shared" si="464"/>
        <v>0</v>
      </c>
      <c r="Q4279">
        <f t="shared" si="465"/>
        <v>4813937689</v>
      </c>
      <c r="R4279">
        <f t="shared" si="466"/>
        <v>4.1933383153624479</v>
      </c>
      <c r="S4279" t="str">
        <f t="shared" si="467"/>
        <v>Acceptable</v>
      </c>
      <c r="T4279">
        <f>ROUNDUP(C4279,0)</f>
        <v>5</v>
      </c>
      <c r="U4279">
        <f>ROUNDDOWN(C4279,0)</f>
        <v>4</v>
      </c>
      <c r="V4279">
        <f>RIGHT(K4279,2)+2000</f>
        <v>2014</v>
      </c>
      <c r="W4279" t="str">
        <f>INDEX(_xlfn.TEXTSPLIT(K4279,"-"),1,2)</f>
        <v>Oct</v>
      </c>
      <c r="X4279" t="str">
        <f>INDEX(_xlfn.TEXTSPLIT(K4279,"-"),1,1)</f>
        <v>17</v>
      </c>
      <c r="Y4279">
        <f>INDEX(months!B:B,MATCH(Sheet1!W4279,months!A:A,0))</f>
        <v>10</v>
      </c>
      <c r="Z4279">
        <f t="shared" si="468"/>
        <v>41929</v>
      </c>
    </row>
    <row r="4280" spans="1:26" x14ac:dyDescent="0.2">
      <c r="A4280" t="s">
        <v>6006</v>
      </c>
      <c r="B4280" t="s">
        <v>4801</v>
      </c>
      <c r="D4280">
        <v>4</v>
      </c>
      <c r="E4280" t="s">
        <v>239</v>
      </c>
      <c r="F4280" t="s">
        <v>1199</v>
      </c>
      <c r="G4280" t="s">
        <v>23</v>
      </c>
      <c r="H4280" t="s">
        <v>24</v>
      </c>
      <c r="I4280" t="s">
        <v>25</v>
      </c>
      <c r="J4280" t="s">
        <v>4802</v>
      </c>
      <c r="K4280" t="s">
        <v>216</v>
      </c>
      <c r="L4280" t="s">
        <v>1893</v>
      </c>
      <c r="M4280" t="s">
        <v>86</v>
      </c>
      <c r="N4280">
        <f t="shared" si="462"/>
        <v>0</v>
      </c>
      <c r="O4280" t="str">
        <f t="shared" si="463"/>
        <v>No</v>
      </c>
      <c r="P4280">
        <f t="shared" si="464"/>
        <v>0</v>
      </c>
      <c r="Q4280">
        <f t="shared" si="465"/>
        <v>4813937689</v>
      </c>
      <c r="R4280">
        <f t="shared" si="466"/>
        <v>4.1933383153624479</v>
      </c>
      <c r="S4280" t="str">
        <f t="shared" si="467"/>
        <v>Acceptable</v>
      </c>
      <c r="T4280">
        <f>ROUNDUP(C4280,0)</f>
        <v>0</v>
      </c>
      <c r="U4280">
        <f>ROUNDDOWN(C4280,0)</f>
        <v>0</v>
      </c>
      <c r="V4280">
        <f>RIGHT(K4280,2)+2000</f>
        <v>2018</v>
      </c>
      <c r="W4280" t="str">
        <f>INDEX(_xlfn.TEXTSPLIT(K4280,"-"),1,2)</f>
        <v>Jul</v>
      </c>
      <c r="X4280" t="str">
        <f>INDEX(_xlfn.TEXTSPLIT(K4280,"-"),1,1)</f>
        <v>26</v>
      </c>
      <c r="Y4280">
        <f>INDEX(months!B:B,MATCH(Sheet1!W4280,months!A:A,0))</f>
        <v>7</v>
      </c>
      <c r="Z4280">
        <f t="shared" si="468"/>
        <v>43307</v>
      </c>
    </row>
    <row r="4281" spans="1:26" x14ac:dyDescent="0.2">
      <c r="A4281" t="s">
        <v>6007</v>
      </c>
      <c r="B4281" t="s">
        <v>787</v>
      </c>
      <c r="C4281">
        <v>4.3</v>
      </c>
      <c r="D4281">
        <v>2451136</v>
      </c>
      <c r="E4281" t="s">
        <v>46</v>
      </c>
      <c r="F4281" t="s">
        <v>448</v>
      </c>
      <c r="G4281" t="s">
        <v>23</v>
      </c>
      <c r="H4281" t="s">
        <v>24</v>
      </c>
      <c r="I4281" t="s">
        <v>44</v>
      </c>
      <c r="J4281" t="s">
        <v>788</v>
      </c>
      <c r="K4281" t="s">
        <v>97</v>
      </c>
      <c r="L4281" t="s">
        <v>46</v>
      </c>
      <c r="M4281" t="s">
        <v>46</v>
      </c>
      <c r="N4281">
        <f t="shared" si="462"/>
        <v>0</v>
      </c>
      <c r="O4281" t="str">
        <f t="shared" si="463"/>
        <v>No</v>
      </c>
      <c r="P4281">
        <f t="shared" si="464"/>
        <v>0</v>
      </c>
      <c r="Q4281">
        <f t="shared" si="465"/>
        <v>4813937689</v>
      </c>
      <c r="R4281">
        <f t="shared" si="466"/>
        <v>4.1933383153624479</v>
      </c>
      <c r="S4281" t="str">
        <f t="shared" si="467"/>
        <v>Acceptable</v>
      </c>
      <c r="T4281">
        <f>ROUNDUP(C4281,0)</f>
        <v>5</v>
      </c>
      <c r="U4281">
        <f>ROUNDDOWN(C4281,0)</f>
        <v>4</v>
      </c>
      <c r="V4281">
        <f>RIGHT(K4281,2)+2000</f>
        <v>2018</v>
      </c>
      <c r="W4281" t="str">
        <f>INDEX(_xlfn.TEXTSPLIT(K4281,"-"),1,2)</f>
        <v>Aug</v>
      </c>
      <c r="X4281" t="str">
        <f>INDEX(_xlfn.TEXTSPLIT(K4281,"-"),1,1)</f>
        <v>3</v>
      </c>
      <c r="Y4281">
        <f>INDEX(months!B:B,MATCH(Sheet1!W4281,months!A:A,0))</f>
        <v>8</v>
      </c>
      <c r="Z4281">
        <f t="shared" si="468"/>
        <v>43315</v>
      </c>
    </row>
    <row r="4282" spans="1:26" x14ac:dyDescent="0.2">
      <c r="A4282" t="s">
        <v>6008</v>
      </c>
      <c r="B4282" t="s">
        <v>2116</v>
      </c>
      <c r="C4282">
        <v>4.0999999999999996</v>
      </c>
      <c r="D4282">
        <v>290</v>
      </c>
      <c r="E4282" t="s">
        <v>763</v>
      </c>
      <c r="F4282" t="s">
        <v>57</v>
      </c>
      <c r="G4282" t="s">
        <v>23</v>
      </c>
      <c r="H4282" t="s">
        <v>24</v>
      </c>
      <c r="I4282" t="s">
        <v>44</v>
      </c>
      <c r="J4282" t="s">
        <v>2117</v>
      </c>
      <c r="K4282" t="s">
        <v>1254</v>
      </c>
      <c r="L4282" t="s">
        <v>6009</v>
      </c>
      <c r="M4282" t="s">
        <v>81</v>
      </c>
      <c r="N4282">
        <f t="shared" si="462"/>
        <v>0</v>
      </c>
      <c r="O4282" t="str">
        <f t="shared" si="463"/>
        <v>No</v>
      </c>
      <c r="P4282">
        <f t="shared" si="464"/>
        <v>0</v>
      </c>
      <c r="Q4282">
        <f t="shared" si="465"/>
        <v>4813937689</v>
      </c>
      <c r="R4282">
        <f t="shared" si="466"/>
        <v>4.1933383153624479</v>
      </c>
      <c r="S4282" t="str">
        <f t="shared" si="467"/>
        <v>Acceptable</v>
      </c>
      <c r="T4282">
        <f>ROUNDUP(C4282,0)</f>
        <v>5</v>
      </c>
      <c r="U4282">
        <f>ROUNDDOWN(C4282,0)</f>
        <v>4</v>
      </c>
      <c r="V4282">
        <f>RIGHT(K4282,2)+2000</f>
        <v>2018</v>
      </c>
      <c r="W4282" t="str">
        <f>INDEX(_xlfn.TEXTSPLIT(K4282,"-"),1,2)</f>
        <v>Jul</v>
      </c>
      <c r="X4282" t="str">
        <f>INDEX(_xlfn.TEXTSPLIT(K4282,"-"),1,1)</f>
        <v>22</v>
      </c>
      <c r="Y4282">
        <f>INDEX(months!B:B,MATCH(Sheet1!W4282,months!A:A,0))</f>
        <v>7</v>
      </c>
      <c r="Z4282">
        <f t="shared" si="468"/>
        <v>43303</v>
      </c>
    </row>
    <row r="4283" spans="1:26" x14ac:dyDescent="0.2">
      <c r="A4283" t="s">
        <v>6010</v>
      </c>
      <c r="B4283" t="s">
        <v>3944</v>
      </c>
      <c r="C4283">
        <v>4.4000000000000004</v>
      </c>
      <c r="D4283">
        <v>9140</v>
      </c>
      <c r="E4283" t="s">
        <v>31</v>
      </c>
      <c r="F4283" t="s">
        <v>32</v>
      </c>
      <c r="G4283" t="s">
        <v>23</v>
      </c>
      <c r="H4283" t="s">
        <v>24</v>
      </c>
      <c r="I4283" t="s">
        <v>25</v>
      </c>
      <c r="J4283" t="s">
        <v>3945</v>
      </c>
      <c r="K4283" t="s">
        <v>84</v>
      </c>
      <c r="L4283" t="s">
        <v>6011</v>
      </c>
      <c r="M4283" t="s">
        <v>54</v>
      </c>
      <c r="N4283">
        <f t="shared" si="462"/>
        <v>0</v>
      </c>
      <c r="O4283" t="str">
        <f t="shared" si="463"/>
        <v>No</v>
      </c>
      <c r="P4283">
        <f t="shared" si="464"/>
        <v>0</v>
      </c>
      <c r="Q4283">
        <f t="shared" si="465"/>
        <v>4813937689</v>
      </c>
      <c r="R4283">
        <f t="shared" si="466"/>
        <v>4.1933383153624479</v>
      </c>
      <c r="S4283" t="str">
        <f t="shared" si="467"/>
        <v>Acceptable</v>
      </c>
      <c r="T4283">
        <f>ROUNDUP(C4283,0)</f>
        <v>5</v>
      </c>
      <c r="U4283">
        <f>ROUNDDOWN(C4283,0)</f>
        <v>4</v>
      </c>
      <c r="V4283">
        <f>RIGHT(K4283,2)+2000</f>
        <v>2018</v>
      </c>
      <c r="W4283" t="str">
        <f>INDEX(_xlfn.TEXTSPLIT(K4283,"-"),1,2)</f>
        <v>Jul</v>
      </c>
      <c r="X4283" t="str">
        <f>INDEX(_xlfn.TEXTSPLIT(K4283,"-"),1,1)</f>
        <v>31</v>
      </c>
      <c r="Y4283">
        <f>INDEX(months!B:B,MATCH(Sheet1!W4283,months!A:A,0))</f>
        <v>7</v>
      </c>
      <c r="Z4283">
        <f t="shared" si="468"/>
        <v>43312</v>
      </c>
    </row>
    <row r="4284" spans="1:26" x14ac:dyDescent="0.2">
      <c r="A4284" t="s">
        <v>6012</v>
      </c>
      <c r="B4284" t="s">
        <v>787</v>
      </c>
      <c r="C4284">
        <v>4.2</v>
      </c>
      <c r="D4284">
        <v>1603</v>
      </c>
      <c r="E4284" t="s">
        <v>46</v>
      </c>
      <c r="F4284" t="s">
        <v>22</v>
      </c>
      <c r="G4284" t="s">
        <v>649</v>
      </c>
      <c r="H4284" t="s">
        <v>650</v>
      </c>
      <c r="I4284" t="s">
        <v>25</v>
      </c>
      <c r="J4284" t="s">
        <v>788</v>
      </c>
      <c r="K4284" t="s">
        <v>6013</v>
      </c>
      <c r="L4284" t="s">
        <v>46</v>
      </c>
      <c r="M4284" t="s">
        <v>46</v>
      </c>
      <c r="N4284">
        <f t="shared" si="462"/>
        <v>0</v>
      </c>
      <c r="O4284" t="str">
        <f t="shared" si="463"/>
        <v>No</v>
      </c>
      <c r="P4284">
        <f t="shared" si="464"/>
        <v>0</v>
      </c>
      <c r="Q4284">
        <f t="shared" si="465"/>
        <v>4813937689</v>
      </c>
      <c r="R4284">
        <f t="shared" si="466"/>
        <v>4.1933383153624479</v>
      </c>
      <c r="S4284" t="str">
        <f t="shared" si="467"/>
        <v>Acceptable</v>
      </c>
      <c r="T4284">
        <f>ROUNDUP(C4284,0)</f>
        <v>5</v>
      </c>
      <c r="U4284">
        <f>ROUNDDOWN(C4284,0)</f>
        <v>4</v>
      </c>
      <c r="V4284">
        <f>RIGHT(K4284,2)+2000</f>
        <v>2016</v>
      </c>
      <c r="W4284" t="str">
        <f>INDEX(_xlfn.TEXTSPLIT(K4284,"-"),1,2)</f>
        <v>Jul</v>
      </c>
      <c r="X4284" t="str">
        <f>INDEX(_xlfn.TEXTSPLIT(K4284,"-"),1,1)</f>
        <v>23</v>
      </c>
      <c r="Y4284">
        <f>INDEX(months!B:B,MATCH(Sheet1!W4284,months!A:A,0))</f>
        <v>7</v>
      </c>
      <c r="Z4284">
        <f t="shared" si="468"/>
        <v>42574</v>
      </c>
    </row>
    <row r="4285" spans="1:26" x14ac:dyDescent="0.2">
      <c r="A4285" t="s">
        <v>6014</v>
      </c>
      <c r="B4285" t="s">
        <v>787</v>
      </c>
      <c r="C4285">
        <v>4.0999999999999996</v>
      </c>
      <c r="D4285">
        <v>1760</v>
      </c>
      <c r="E4285" t="s">
        <v>46</v>
      </c>
      <c r="F4285" t="s">
        <v>50</v>
      </c>
      <c r="G4285" t="s">
        <v>23</v>
      </c>
      <c r="H4285" t="s">
        <v>24</v>
      </c>
      <c r="I4285" t="s">
        <v>25</v>
      </c>
      <c r="J4285" t="s">
        <v>788</v>
      </c>
      <c r="K4285" t="s">
        <v>6013</v>
      </c>
      <c r="L4285" t="s">
        <v>46</v>
      </c>
      <c r="M4285" t="s">
        <v>46</v>
      </c>
      <c r="N4285">
        <f t="shared" si="462"/>
        <v>0</v>
      </c>
      <c r="O4285" t="str">
        <f t="shared" si="463"/>
        <v>No</v>
      </c>
      <c r="P4285">
        <f t="shared" si="464"/>
        <v>0</v>
      </c>
      <c r="Q4285">
        <f t="shared" si="465"/>
        <v>4813937689</v>
      </c>
      <c r="R4285">
        <f t="shared" si="466"/>
        <v>4.1933383153624479</v>
      </c>
      <c r="S4285" t="str">
        <f t="shared" si="467"/>
        <v>Acceptable</v>
      </c>
      <c r="T4285">
        <f>ROUNDUP(C4285,0)</f>
        <v>5</v>
      </c>
      <c r="U4285">
        <f>ROUNDDOWN(C4285,0)</f>
        <v>4</v>
      </c>
      <c r="V4285">
        <f>RIGHT(K4285,2)+2000</f>
        <v>2016</v>
      </c>
      <c r="W4285" t="str">
        <f>INDEX(_xlfn.TEXTSPLIT(K4285,"-"),1,2)</f>
        <v>Jul</v>
      </c>
      <c r="X4285" t="str">
        <f>INDEX(_xlfn.TEXTSPLIT(K4285,"-"),1,1)</f>
        <v>23</v>
      </c>
      <c r="Y4285">
        <f>INDEX(months!B:B,MATCH(Sheet1!W4285,months!A:A,0))</f>
        <v>7</v>
      </c>
      <c r="Z4285">
        <f t="shared" si="468"/>
        <v>42574</v>
      </c>
    </row>
    <row r="4286" spans="1:26" x14ac:dyDescent="0.2">
      <c r="A4286" t="s">
        <v>6015</v>
      </c>
      <c r="B4286" t="s">
        <v>4106</v>
      </c>
      <c r="C4286">
        <v>4.5999999999999996</v>
      </c>
      <c r="D4286">
        <v>1656808</v>
      </c>
      <c r="E4286" t="s">
        <v>46</v>
      </c>
      <c r="F4286" t="s">
        <v>43</v>
      </c>
      <c r="G4286" t="s">
        <v>23</v>
      </c>
      <c r="H4286" t="s">
        <v>24</v>
      </c>
      <c r="I4286" t="s">
        <v>25</v>
      </c>
      <c r="J4286" t="s">
        <v>4107</v>
      </c>
      <c r="K4286" t="s">
        <v>84</v>
      </c>
      <c r="L4286" t="s">
        <v>6016</v>
      </c>
      <c r="M4286" t="s">
        <v>54</v>
      </c>
      <c r="N4286">
        <f t="shared" si="462"/>
        <v>0</v>
      </c>
      <c r="O4286" t="str">
        <f t="shared" si="463"/>
        <v>No</v>
      </c>
      <c r="P4286">
        <f t="shared" si="464"/>
        <v>0</v>
      </c>
      <c r="Q4286">
        <f t="shared" si="465"/>
        <v>4813937689</v>
      </c>
      <c r="R4286">
        <f t="shared" si="466"/>
        <v>4.1933383153624479</v>
      </c>
      <c r="S4286" t="str">
        <f t="shared" si="467"/>
        <v>Acceptable</v>
      </c>
      <c r="T4286">
        <f>ROUNDUP(C4286,0)</f>
        <v>5</v>
      </c>
      <c r="U4286">
        <f>ROUNDDOWN(C4286,0)</f>
        <v>4</v>
      </c>
      <c r="V4286">
        <f>RIGHT(K4286,2)+2000</f>
        <v>2018</v>
      </c>
      <c r="W4286" t="str">
        <f>INDEX(_xlfn.TEXTSPLIT(K4286,"-"),1,2)</f>
        <v>Jul</v>
      </c>
      <c r="X4286" t="str">
        <f>INDEX(_xlfn.TEXTSPLIT(K4286,"-"),1,1)</f>
        <v>31</v>
      </c>
      <c r="Y4286">
        <f>INDEX(months!B:B,MATCH(Sheet1!W4286,months!A:A,0))</f>
        <v>7</v>
      </c>
      <c r="Z4286">
        <f t="shared" si="468"/>
        <v>43312</v>
      </c>
    </row>
    <row r="4287" spans="1:26" x14ac:dyDescent="0.2">
      <c r="A4287" t="s">
        <v>6017</v>
      </c>
      <c r="B4287" t="s">
        <v>2665</v>
      </c>
      <c r="C4287">
        <v>4.3</v>
      </c>
      <c r="D4287">
        <v>1017408</v>
      </c>
      <c r="E4287" t="s">
        <v>1786</v>
      </c>
      <c r="F4287" t="s">
        <v>89</v>
      </c>
      <c r="G4287" t="s">
        <v>23</v>
      </c>
      <c r="H4287" t="s">
        <v>24</v>
      </c>
      <c r="I4287" t="s">
        <v>44</v>
      </c>
      <c r="J4287" t="s">
        <v>2813</v>
      </c>
      <c r="K4287" t="s">
        <v>266</v>
      </c>
      <c r="L4287" t="s">
        <v>6018</v>
      </c>
      <c r="M4287" t="s">
        <v>86</v>
      </c>
      <c r="N4287">
        <f t="shared" si="462"/>
        <v>0</v>
      </c>
      <c r="O4287" t="str">
        <f t="shared" si="463"/>
        <v>No</v>
      </c>
      <c r="P4287">
        <f t="shared" si="464"/>
        <v>0</v>
      </c>
      <c r="Q4287">
        <f t="shared" si="465"/>
        <v>4813937689</v>
      </c>
      <c r="R4287">
        <f t="shared" si="466"/>
        <v>4.1933383153624479</v>
      </c>
      <c r="S4287" t="str">
        <f t="shared" si="467"/>
        <v>Acceptable</v>
      </c>
      <c r="T4287">
        <f>ROUNDUP(C4287,0)</f>
        <v>5</v>
      </c>
      <c r="U4287">
        <f>ROUNDDOWN(C4287,0)</f>
        <v>4</v>
      </c>
      <c r="V4287">
        <f>RIGHT(K4287,2)+2000</f>
        <v>2018</v>
      </c>
      <c r="W4287" t="str">
        <f>INDEX(_xlfn.TEXTSPLIT(K4287,"-"),1,2)</f>
        <v>Jul</v>
      </c>
      <c r="X4287" t="str">
        <f>INDEX(_xlfn.TEXTSPLIT(K4287,"-"),1,1)</f>
        <v>16</v>
      </c>
      <c r="Y4287">
        <f>INDEX(months!B:B,MATCH(Sheet1!W4287,months!A:A,0))</f>
        <v>7</v>
      </c>
      <c r="Z4287">
        <f t="shared" si="468"/>
        <v>43297</v>
      </c>
    </row>
    <row r="4288" spans="1:26" x14ac:dyDescent="0.2">
      <c r="A4288" t="s">
        <v>6019</v>
      </c>
      <c r="B4288" t="s">
        <v>3070</v>
      </c>
      <c r="C4288">
        <v>4.4000000000000004</v>
      </c>
      <c r="D4288">
        <v>1185</v>
      </c>
      <c r="E4288" t="s">
        <v>763</v>
      </c>
      <c r="F4288" t="s">
        <v>50</v>
      </c>
      <c r="G4288" t="s">
        <v>23</v>
      </c>
      <c r="H4288" t="s">
        <v>24</v>
      </c>
      <c r="I4288" t="s">
        <v>25</v>
      </c>
      <c r="J4288" t="s">
        <v>3080</v>
      </c>
      <c r="K4288" t="s">
        <v>6020</v>
      </c>
      <c r="L4288" t="s">
        <v>2570</v>
      </c>
      <c r="M4288" t="s">
        <v>81</v>
      </c>
      <c r="N4288">
        <f t="shared" si="462"/>
        <v>0</v>
      </c>
      <c r="O4288" t="str">
        <f t="shared" si="463"/>
        <v>No</v>
      </c>
      <c r="P4288">
        <f t="shared" si="464"/>
        <v>0</v>
      </c>
      <c r="Q4288">
        <f t="shared" si="465"/>
        <v>4813937689</v>
      </c>
      <c r="R4288">
        <f t="shared" si="466"/>
        <v>4.1933383153624479</v>
      </c>
      <c r="S4288" t="str">
        <f t="shared" si="467"/>
        <v>Acceptable</v>
      </c>
      <c r="T4288">
        <f>ROUNDUP(C4288,0)</f>
        <v>5</v>
      </c>
      <c r="U4288">
        <f>ROUNDDOWN(C4288,0)</f>
        <v>4</v>
      </c>
      <c r="V4288">
        <f>RIGHT(K4288,2)+2000</f>
        <v>2018</v>
      </c>
      <c r="W4288" t="str">
        <f>INDEX(_xlfn.TEXTSPLIT(K4288,"-"),1,2)</f>
        <v>Jun</v>
      </c>
      <c r="X4288" t="str">
        <f>INDEX(_xlfn.TEXTSPLIT(K4288,"-"),1,1)</f>
        <v>17</v>
      </c>
      <c r="Y4288">
        <f>INDEX(months!B:B,MATCH(Sheet1!W4288,months!A:A,0))</f>
        <v>6</v>
      </c>
      <c r="Z4288">
        <f t="shared" si="468"/>
        <v>43268</v>
      </c>
    </row>
    <row r="4289" spans="1:26" x14ac:dyDescent="0.2">
      <c r="A4289" t="s">
        <v>1789</v>
      </c>
      <c r="B4289" t="s">
        <v>1790</v>
      </c>
      <c r="C4289">
        <v>4.4000000000000004</v>
      </c>
      <c r="D4289">
        <v>124324</v>
      </c>
      <c r="E4289" t="s">
        <v>46</v>
      </c>
      <c r="F4289" t="s">
        <v>89</v>
      </c>
      <c r="G4289" t="s">
        <v>23</v>
      </c>
      <c r="H4289" t="s">
        <v>24</v>
      </c>
      <c r="I4289" t="s">
        <v>25</v>
      </c>
      <c r="J4289" t="s">
        <v>1791</v>
      </c>
      <c r="K4289" t="s">
        <v>94</v>
      </c>
      <c r="L4289" t="s">
        <v>1792</v>
      </c>
      <c r="M4289" t="s">
        <v>47</v>
      </c>
      <c r="N4289">
        <f t="shared" si="462"/>
        <v>0</v>
      </c>
      <c r="O4289" t="str">
        <f t="shared" si="463"/>
        <v>No</v>
      </c>
      <c r="P4289">
        <f t="shared" si="464"/>
        <v>0</v>
      </c>
      <c r="Q4289">
        <f t="shared" si="465"/>
        <v>4813937689</v>
      </c>
      <c r="R4289">
        <f t="shared" si="466"/>
        <v>4.1933383153624479</v>
      </c>
      <c r="S4289" t="str">
        <f t="shared" si="467"/>
        <v>Acceptable</v>
      </c>
      <c r="T4289">
        <f>ROUNDUP(C4289,0)</f>
        <v>5</v>
      </c>
      <c r="U4289">
        <f>ROUNDDOWN(C4289,0)</f>
        <v>4</v>
      </c>
      <c r="V4289">
        <f>RIGHT(K4289,2)+2000</f>
        <v>2018</v>
      </c>
      <c r="W4289" t="str">
        <f>INDEX(_xlfn.TEXTSPLIT(K4289,"-"),1,2)</f>
        <v>Jun</v>
      </c>
      <c r="X4289" t="str">
        <f>INDEX(_xlfn.TEXTSPLIT(K4289,"-"),1,1)</f>
        <v>26</v>
      </c>
      <c r="Y4289">
        <f>INDEX(months!B:B,MATCH(Sheet1!W4289,months!A:A,0))</f>
        <v>6</v>
      </c>
      <c r="Z4289">
        <f t="shared" si="468"/>
        <v>43277</v>
      </c>
    </row>
    <row r="4290" spans="1:26" x14ac:dyDescent="0.2">
      <c r="A4290" t="s">
        <v>6021</v>
      </c>
      <c r="B4290" t="s">
        <v>4801</v>
      </c>
      <c r="C4290">
        <v>4.5</v>
      </c>
      <c r="D4290">
        <v>14</v>
      </c>
      <c r="E4290" t="s">
        <v>159</v>
      </c>
      <c r="F4290" t="s">
        <v>775</v>
      </c>
      <c r="G4290" t="s">
        <v>23</v>
      </c>
      <c r="H4290" t="s">
        <v>24</v>
      </c>
      <c r="I4290" t="s">
        <v>25</v>
      </c>
      <c r="J4290" t="s">
        <v>4802</v>
      </c>
      <c r="K4290" t="s">
        <v>84</v>
      </c>
      <c r="L4290" t="s">
        <v>2501</v>
      </c>
      <c r="M4290" t="s">
        <v>521</v>
      </c>
      <c r="N4290">
        <f t="shared" ref="N4290:N4353" si="469">SUM(A4290,B4290)</f>
        <v>0</v>
      </c>
      <c r="O4290" t="str">
        <f t="shared" ref="O4290:O4353" si="470">IF(E4290="good","Yes","No")</f>
        <v>No</v>
      </c>
      <c r="P4290">
        <f t="shared" ref="P4290:P4353" si="471">COUNTIF(B:B,"&lt;0")</f>
        <v>0</v>
      </c>
      <c r="Q4290">
        <f t="shared" ref="Q4290:Q4353" si="472">SUMIF(D:D,"&gt;1000")</f>
        <v>4813937689</v>
      </c>
      <c r="R4290">
        <f t="shared" ref="R4290:R4353" si="473">AVERAGEIF(C:C,"&gt;0")</f>
        <v>4.1933383153624479</v>
      </c>
      <c r="S4290" t="str">
        <f t="shared" ref="S4290:S4353" si="474">IF(OR(A4290&gt;0,B4290&gt;0),"Acceptable","Check")</f>
        <v>Acceptable</v>
      </c>
      <c r="T4290">
        <f>ROUNDUP(C4290,0)</f>
        <v>5</v>
      </c>
      <c r="U4290">
        <f>ROUNDDOWN(C4290,0)</f>
        <v>4</v>
      </c>
      <c r="V4290">
        <f>RIGHT(K4290,2)+2000</f>
        <v>2018</v>
      </c>
      <c r="W4290" t="str">
        <f>INDEX(_xlfn.TEXTSPLIT(K4290,"-"),1,2)</f>
        <v>Jul</v>
      </c>
      <c r="X4290" t="str">
        <f>INDEX(_xlfn.TEXTSPLIT(K4290,"-"),1,1)</f>
        <v>31</v>
      </c>
      <c r="Y4290">
        <f>INDEX(months!B:B,MATCH(Sheet1!W4290,months!A:A,0))</f>
        <v>7</v>
      </c>
      <c r="Z4290">
        <f t="shared" si="468"/>
        <v>43312</v>
      </c>
    </row>
    <row r="4291" spans="1:26" x14ac:dyDescent="0.2">
      <c r="A4291" t="s">
        <v>6022</v>
      </c>
      <c r="B4291" t="s">
        <v>3827</v>
      </c>
      <c r="C4291">
        <v>4.5999999999999996</v>
      </c>
      <c r="D4291">
        <v>4046</v>
      </c>
      <c r="E4291" t="s">
        <v>1146</v>
      </c>
      <c r="F4291" t="s">
        <v>50</v>
      </c>
      <c r="G4291" t="s">
        <v>23</v>
      </c>
      <c r="H4291" t="s">
        <v>24</v>
      </c>
      <c r="I4291" t="s">
        <v>44</v>
      </c>
      <c r="J4291" t="s">
        <v>3828</v>
      </c>
      <c r="K4291" t="s">
        <v>497</v>
      </c>
      <c r="L4291" t="s">
        <v>6023</v>
      </c>
      <c r="M4291" t="s">
        <v>29</v>
      </c>
      <c r="N4291">
        <f t="shared" si="469"/>
        <v>0</v>
      </c>
      <c r="O4291" t="str">
        <f t="shared" si="470"/>
        <v>No</v>
      </c>
      <c r="P4291">
        <f t="shared" si="471"/>
        <v>0</v>
      </c>
      <c r="Q4291">
        <f t="shared" si="472"/>
        <v>4813937689</v>
      </c>
      <c r="R4291">
        <f t="shared" si="473"/>
        <v>4.1933383153624479</v>
      </c>
      <c r="S4291" t="str">
        <f t="shared" si="474"/>
        <v>Acceptable</v>
      </c>
      <c r="T4291">
        <f>ROUNDUP(C4291,0)</f>
        <v>5</v>
      </c>
      <c r="U4291">
        <f>ROUNDDOWN(C4291,0)</f>
        <v>4</v>
      </c>
      <c r="V4291">
        <f>RIGHT(K4291,2)+2000</f>
        <v>2018</v>
      </c>
      <c r="W4291" t="str">
        <f>INDEX(_xlfn.TEXTSPLIT(K4291,"-"),1,2)</f>
        <v>Jul</v>
      </c>
      <c r="X4291" t="str">
        <f>INDEX(_xlfn.TEXTSPLIT(K4291,"-"),1,1)</f>
        <v>13</v>
      </c>
      <c r="Y4291">
        <f>INDEX(months!B:B,MATCH(Sheet1!W4291,months!A:A,0))</f>
        <v>7</v>
      </c>
      <c r="Z4291">
        <f t="shared" ref="Z4291:Z4354" si="475">DATE(V4291,Y4291,X4291)</f>
        <v>43294</v>
      </c>
    </row>
    <row r="4292" spans="1:26" x14ac:dyDescent="0.2">
      <c r="A4292" t="s">
        <v>6024</v>
      </c>
      <c r="B4292" t="s">
        <v>4612</v>
      </c>
      <c r="C4292">
        <v>4.8</v>
      </c>
      <c r="D4292">
        <v>1955</v>
      </c>
      <c r="E4292" t="s">
        <v>31</v>
      </c>
      <c r="F4292" t="s">
        <v>50</v>
      </c>
      <c r="G4292" t="s">
        <v>23</v>
      </c>
      <c r="H4292" t="s">
        <v>24</v>
      </c>
      <c r="I4292" t="s">
        <v>25</v>
      </c>
      <c r="J4292" t="s">
        <v>4613</v>
      </c>
      <c r="K4292" t="s">
        <v>4896</v>
      </c>
      <c r="L4292" t="s">
        <v>141</v>
      </c>
      <c r="M4292" t="s">
        <v>81</v>
      </c>
      <c r="N4292">
        <f t="shared" si="469"/>
        <v>0</v>
      </c>
      <c r="O4292" t="str">
        <f t="shared" si="470"/>
        <v>No</v>
      </c>
      <c r="P4292">
        <f t="shared" si="471"/>
        <v>0</v>
      </c>
      <c r="Q4292">
        <f t="shared" si="472"/>
        <v>4813937689</v>
      </c>
      <c r="R4292">
        <f t="shared" si="473"/>
        <v>4.1933383153624479</v>
      </c>
      <c r="S4292" t="str">
        <f t="shared" si="474"/>
        <v>Acceptable</v>
      </c>
      <c r="T4292">
        <f>ROUNDUP(C4292,0)</f>
        <v>5</v>
      </c>
      <c r="U4292">
        <f>ROUNDDOWN(C4292,0)</f>
        <v>4</v>
      </c>
      <c r="V4292">
        <f>RIGHT(K4292,2)+2000</f>
        <v>2018</v>
      </c>
      <c r="W4292" t="str">
        <f>INDEX(_xlfn.TEXTSPLIT(K4292,"-"),1,2)</f>
        <v>Mar</v>
      </c>
      <c r="X4292" t="str">
        <f>INDEX(_xlfn.TEXTSPLIT(K4292,"-"),1,1)</f>
        <v>17</v>
      </c>
      <c r="Y4292">
        <f>INDEX(months!B:B,MATCH(Sheet1!W4292,months!A:A,0))</f>
        <v>3</v>
      </c>
      <c r="Z4292">
        <f t="shared" si="475"/>
        <v>43176</v>
      </c>
    </row>
    <row r="4293" spans="1:26" x14ac:dyDescent="0.2">
      <c r="A4293" t="s">
        <v>6025</v>
      </c>
      <c r="B4293" t="s">
        <v>3070</v>
      </c>
      <c r="C4293">
        <v>4.3</v>
      </c>
      <c r="D4293">
        <v>1065</v>
      </c>
      <c r="E4293" t="s">
        <v>867</v>
      </c>
      <c r="F4293" t="s">
        <v>50</v>
      </c>
      <c r="G4293" t="s">
        <v>23</v>
      </c>
      <c r="H4293" t="s">
        <v>24</v>
      </c>
      <c r="I4293" t="s">
        <v>25</v>
      </c>
      <c r="J4293" t="s">
        <v>3080</v>
      </c>
      <c r="K4293" t="s">
        <v>5546</v>
      </c>
      <c r="L4293" t="s">
        <v>6026</v>
      </c>
      <c r="M4293" t="s">
        <v>81</v>
      </c>
      <c r="N4293">
        <f t="shared" si="469"/>
        <v>0</v>
      </c>
      <c r="O4293" t="str">
        <f t="shared" si="470"/>
        <v>No</v>
      </c>
      <c r="P4293">
        <f t="shared" si="471"/>
        <v>0</v>
      </c>
      <c r="Q4293">
        <f t="shared" si="472"/>
        <v>4813937689</v>
      </c>
      <c r="R4293">
        <f t="shared" si="473"/>
        <v>4.1933383153624479</v>
      </c>
      <c r="S4293" t="str">
        <f t="shared" si="474"/>
        <v>Acceptable</v>
      </c>
      <c r="T4293">
        <f>ROUNDUP(C4293,0)</f>
        <v>5</v>
      </c>
      <c r="U4293">
        <f>ROUNDDOWN(C4293,0)</f>
        <v>4</v>
      </c>
      <c r="V4293">
        <f>RIGHT(K4293,2)+2000</f>
        <v>2018</v>
      </c>
      <c r="W4293" t="str">
        <f>INDEX(_xlfn.TEXTSPLIT(K4293,"-"),1,2)</f>
        <v>May</v>
      </c>
      <c r="X4293" t="str">
        <f>INDEX(_xlfn.TEXTSPLIT(K4293,"-"),1,1)</f>
        <v>13</v>
      </c>
      <c r="Y4293">
        <f>INDEX(months!B:B,MATCH(Sheet1!W4293,months!A:A,0))</f>
        <v>5</v>
      </c>
      <c r="Z4293">
        <f t="shared" si="475"/>
        <v>43233</v>
      </c>
    </row>
    <row r="4294" spans="1:26" x14ac:dyDescent="0.2">
      <c r="A4294" t="s">
        <v>6027</v>
      </c>
      <c r="B4294" t="s">
        <v>3827</v>
      </c>
      <c r="C4294">
        <v>4.8</v>
      </c>
      <c r="D4294">
        <v>19047</v>
      </c>
      <c r="E4294" t="s">
        <v>1146</v>
      </c>
      <c r="F4294" t="s">
        <v>50</v>
      </c>
      <c r="G4294" t="s">
        <v>23</v>
      </c>
      <c r="H4294" t="s">
        <v>24</v>
      </c>
      <c r="I4294" t="s">
        <v>44</v>
      </c>
      <c r="J4294" t="s">
        <v>3828</v>
      </c>
      <c r="K4294" t="s">
        <v>497</v>
      </c>
      <c r="L4294" t="s">
        <v>6023</v>
      </c>
      <c r="M4294" t="s">
        <v>29</v>
      </c>
      <c r="N4294">
        <f t="shared" si="469"/>
        <v>0</v>
      </c>
      <c r="O4294" t="str">
        <f t="shared" si="470"/>
        <v>No</v>
      </c>
      <c r="P4294">
        <f t="shared" si="471"/>
        <v>0</v>
      </c>
      <c r="Q4294">
        <f t="shared" si="472"/>
        <v>4813937689</v>
      </c>
      <c r="R4294">
        <f t="shared" si="473"/>
        <v>4.1933383153624479</v>
      </c>
      <c r="S4294" t="str">
        <f t="shared" si="474"/>
        <v>Acceptable</v>
      </c>
      <c r="T4294">
        <f>ROUNDUP(C4294,0)</f>
        <v>5</v>
      </c>
      <c r="U4294">
        <f>ROUNDDOWN(C4294,0)</f>
        <v>4</v>
      </c>
      <c r="V4294">
        <f>RIGHT(K4294,2)+2000</f>
        <v>2018</v>
      </c>
      <c r="W4294" t="str">
        <f>INDEX(_xlfn.TEXTSPLIT(K4294,"-"),1,2)</f>
        <v>Jul</v>
      </c>
      <c r="X4294" t="str">
        <f>INDEX(_xlfn.TEXTSPLIT(K4294,"-"),1,1)</f>
        <v>13</v>
      </c>
      <c r="Y4294">
        <f>INDEX(months!B:B,MATCH(Sheet1!W4294,months!A:A,0))</f>
        <v>7</v>
      </c>
      <c r="Z4294">
        <f t="shared" si="475"/>
        <v>43294</v>
      </c>
    </row>
    <row r="4295" spans="1:26" x14ac:dyDescent="0.2">
      <c r="A4295" t="s">
        <v>6028</v>
      </c>
      <c r="B4295" t="s">
        <v>3070</v>
      </c>
      <c r="C4295">
        <v>4.8</v>
      </c>
      <c r="D4295">
        <v>16</v>
      </c>
      <c r="E4295" t="s">
        <v>283</v>
      </c>
      <c r="F4295" t="s">
        <v>1199</v>
      </c>
      <c r="G4295" t="s">
        <v>649</v>
      </c>
      <c r="H4295" t="s">
        <v>2919</v>
      </c>
      <c r="I4295" t="s">
        <v>25</v>
      </c>
      <c r="J4295" t="s">
        <v>1537</v>
      </c>
      <c r="K4295" t="s">
        <v>3521</v>
      </c>
      <c r="L4295" t="s">
        <v>59</v>
      </c>
      <c r="M4295" t="s">
        <v>47</v>
      </c>
      <c r="N4295">
        <f t="shared" si="469"/>
        <v>0</v>
      </c>
      <c r="O4295" t="str">
        <f t="shared" si="470"/>
        <v>No</v>
      </c>
      <c r="P4295">
        <f t="shared" si="471"/>
        <v>0</v>
      </c>
      <c r="Q4295">
        <f t="shared" si="472"/>
        <v>4813937689</v>
      </c>
      <c r="R4295">
        <f t="shared" si="473"/>
        <v>4.1933383153624479</v>
      </c>
      <c r="S4295" t="str">
        <f t="shared" si="474"/>
        <v>Acceptable</v>
      </c>
      <c r="T4295">
        <f>ROUNDUP(C4295,0)</f>
        <v>5</v>
      </c>
      <c r="U4295">
        <f>ROUNDDOWN(C4295,0)</f>
        <v>4</v>
      </c>
      <c r="V4295">
        <f>RIGHT(K4295,2)+2000</f>
        <v>2017</v>
      </c>
      <c r="W4295" t="str">
        <f>INDEX(_xlfn.TEXTSPLIT(K4295,"-"),1,2)</f>
        <v>May</v>
      </c>
      <c r="X4295" t="str">
        <f>INDEX(_xlfn.TEXTSPLIT(K4295,"-"),1,1)</f>
        <v>9</v>
      </c>
      <c r="Y4295">
        <f>INDEX(months!B:B,MATCH(Sheet1!W4295,months!A:A,0))</f>
        <v>5</v>
      </c>
      <c r="Z4295">
        <f t="shared" si="475"/>
        <v>42864</v>
      </c>
    </row>
    <row r="4296" spans="1:26" x14ac:dyDescent="0.2">
      <c r="A4296" t="s">
        <v>6029</v>
      </c>
      <c r="B4296" t="s">
        <v>4612</v>
      </c>
      <c r="C4296">
        <v>3.7</v>
      </c>
      <c r="D4296">
        <v>43</v>
      </c>
      <c r="E4296" t="s">
        <v>190</v>
      </c>
      <c r="F4296" t="s">
        <v>101</v>
      </c>
      <c r="G4296" t="s">
        <v>23</v>
      </c>
      <c r="H4296" t="s">
        <v>24</v>
      </c>
      <c r="I4296" t="s">
        <v>418</v>
      </c>
      <c r="J4296" t="s">
        <v>4613</v>
      </c>
      <c r="K4296" t="s">
        <v>297</v>
      </c>
      <c r="L4296" t="s">
        <v>2917</v>
      </c>
      <c r="M4296" t="s">
        <v>81</v>
      </c>
      <c r="N4296">
        <f t="shared" si="469"/>
        <v>0</v>
      </c>
      <c r="O4296" t="str">
        <f t="shared" si="470"/>
        <v>No</v>
      </c>
      <c r="P4296">
        <f t="shared" si="471"/>
        <v>0</v>
      </c>
      <c r="Q4296">
        <f t="shared" si="472"/>
        <v>4813937689</v>
      </c>
      <c r="R4296">
        <f t="shared" si="473"/>
        <v>4.1933383153624479</v>
      </c>
      <c r="S4296" t="str">
        <f t="shared" si="474"/>
        <v>Acceptable</v>
      </c>
      <c r="T4296">
        <f>ROUNDUP(C4296,0)</f>
        <v>4</v>
      </c>
      <c r="U4296">
        <f>ROUNDDOWN(C4296,0)</f>
        <v>3</v>
      </c>
      <c r="V4296">
        <f>RIGHT(K4296,2)+2000</f>
        <v>2018</v>
      </c>
      <c r="W4296" t="str">
        <f>INDEX(_xlfn.TEXTSPLIT(K4296,"-"),1,2)</f>
        <v>Jul</v>
      </c>
      <c r="X4296" t="str">
        <f>INDEX(_xlfn.TEXTSPLIT(K4296,"-"),1,1)</f>
        <v>24</v>
      </c>
      <c r="Y4296">
        <f>INDEX(months!B:B,MATCH(Sheet1!W4296,months!A:A,0))</f>
        <v>7</v>
      </c>
      <c r="Z4296">
        <f t="shared" si="475"/>
        <v>43305</v>
      </c>
    </row>
    <row r="4297" spans="1:26" x14ac:dyDescent="0.2">
      <c r="A4297" t="s">
        <v>6030</v>
      </c>
      <c r="B4297" t="s">
        <v>3070</v>
      </c>
      <c r="C4297">
        <v>4.0999999999999996</v>
      </c>
      <c r="D4297">
        <v>9019</v>
      </c>
      <c r="E4297" t="s">
        <v>970</v>
      </c>
      <c r="F4297" t="s">
        <v>65</v>
      </c>
      <c r="G4297" t="s">
        <v>23</v>
      </c>
      <c r="H4297" t="s">
        <v>24</v>
      </c>
      <c r="I4297" t="s">
        <v>25</v>
      </c>
      <c r="J4297" t="s">
        <v>3113</v>
      </c>
      <c r="K4297" t="s">
        <v>2046</v>
      </c>
      <c r="L4297" t="s">
        <v>3667</v>
      </c>
      <c r="M4297" t="s">
        <v>86</v>
      </c>
      <c r="N4297">
        <f t="shared" si="469"/>
        <v>0</v>
      </c>
      <c r="O4297" t="str">
        <f t="shared" si="470"/>
        <v>No</v>
      </c>
      <c r="P4297">
        <f t="shared" si="471"/>
        <v>0</v>
      </c>
      <c r="Q4297">
        <f t="shared" si="472"/>
        <v>4813937689</v>
      </c>
      <c r="R4297">
        <f t="shared" si="473"/>
        <v>4.1933383153624479</v>
      </c>
      <c r="S4297" t="str">
        <f t="shared" si="474"/>
        <v>Acceptable</v>
      </c>
      <c r="T4297">
        <f>ROUNDUP(C4297,0)</f>
        <v>5</v>
      </c>
      <c r="U4297">
        <f>ROUNDDOWN(C4297,0)</f>
        <v>4</v>
      </c>
      <c r="V4297">
        <f>RIGHT(K4297,2)+2000</f>
        <v>2018</v>
      </c>
      <c r="W4297" t="str">
        <f>INDEX(_xlfn.TEXTSPLIT(K4297,"-"),1,2)</f>
        <v>Mar</v>
      </c>
      <c r="X4297" t="str">
        <f>INDEX(_xlfn.TEXTSPLIT(K4297,"-"),1,1)</f>
        <v>28</v>
      </c>
      <c r="Y4297">
        <f>INDEX(months!B:B,MATCH(Sheet1!W4297,months!A:A,0))</f>
        <v>3</v>
      </c>
      <c r="Z4297">
        <f t="shared" si="475"/>
        <v>43187</v>
      </c>
    </row>
    <row r="4298" spans="1:26" x14ac:dyDescent="0.2">
      <c r="A4298" t="s">
        <v>6031</v>
      </c>
      <c r="B4298" t="s">
        <v>3070</v>
      </c>
      <c r="C4298">
        <v>3.7</v>
      </c>
      <c r="D4298">
        <v>4444</v>
      </c>
      <c r="E4298" t="s">
        <v>190</v>
      </c>
      <c r="F4298" t="s">
        <v>32</v>
      </c>
      <c r="G4298" t="s">
        <v>23</v>
      </c>
      <c r="H4298" t="s">
        <v>24</v>
      </c>
      <c r="I4298" t="s">
        <v>25</v>
      </c>
      <c r="J4298" t="s">
        <v>1537</v>
      </c>
      <c r="K4298" t="s">
        <v>743</v>
      </c>
      <c r="L4298" t="s">
        <v>6032</v>
      </c>
      <c r="M4298" t="s">
        <v>81</v>
      </c>
      <c r="N4298">
        <f t="shared" si="469"/>
        <v>0</v>
      </c>
      <c r="O4298" t="str">
        <f t="shared" si="470"/>
        <v>No</v>
      </c>
      <c r="P4298">
        <f t="shared" si="471"/>
        <v>0</v>
      </c>
      <c r="Q4298">
        <f t="shared" si="472"/>
        <v>4813937689</v>
      </c>
      <c r="R4298">
        <f t="shared" si="473"/>
        <v>4.1933383153624479</v>
      </c>
      <c r="S4298" t="str">
        <f t="shared" si="474"/>
        <v>Acceptable</v>
      </c>
      <c r="T4298">
        <f>ROUNDUP(C4298,0)</f>
        <v>4</v>
      </c>
      <c r="U4298">
        <f>ROUNDDOWN(C4298,0)</f>
        <v>3</v>
      </c>
      <c r="V4298">
        <f>RIGHT(K4298,2)+2000</f>
        <v>2018</v>
      </c>
      <c r="W4298" t="str">
        <f>INDEX(_xlfn.TEXTSPLIT(K4298,"-"),1,2)</f>
        <v>Jul</v>
      </c>
      <c r="X4298" t="str">
        <f>INDEX(_xlfn.TEXTSPLIT(K4298,"-"),1,1)</f>
        <v>6</v>
      </c>
      <c r="Y4298">
        <f>INDEX(months!B:B,MATCH(Sheet1!W4298,months!A:A,0))</f>
        <v>7</v>
      </c>
      <c r="Z4298">
        <f t="shared" si="475"/>
        <v>43287</v>
      </c>
    </row>
    <row r="4299" spans="1:26" x14ac:dyDescent="0.2">
      <c r="A4299" t="s">
        <v>6033</v>
      </c>
      <c r="B4299" t="s">
        <v>3070</v>
      </c>
      <c r="C4299">
        <v>4.2</v>
      </c>
      <c r="D4299">
        <v>6418</v>
      </c>
      <c r="E4299" t="s">
        <v>1508</v>
      </c>
      <c r="F4299" t="s">
        <v>50</v>
      </c>
      <c r="G4299" t="s">
        <v>23</v>
      </c>
      <c r="H4299" t="s">
        <v>24</v>
      </c>
      <c r="I4299" t="s">
        <v>25</v>
      </c>
      <c r="J4299" t="s">
        <v>2673</v>
      </c>
      <c r="K4299" t="s">
        <v>6034</v>
      </c>
      <c r="L4299" t="s">
        <v>180</v>
      </c>
      <c r="M4299" t="s">
        <v>81</v>
      </c>
      <c r="N4299">
        <f t="shared" si="469"/>
        <v>0</v>
      </c>
      <c r="O4299" t="str">
        <f t="shared" si="470"/>
        <v>No</v>
      </c>
      <c r="P4299">
        <f t="shared" si="471"/>
        <v>0</v>
      </c>
      <c r="Q4299">
        <f t="shared" si="472"/>
        <v>4813937689</v>
      </c>
      <c r="R4299">
        <f t="shared" si="473"/>
        <v>4.1933383153624479</v>
      </c>
      <c r="S4299" t="str">
        <f t="shared" si="474"/>
        <v>Acceptable</v>
      </c>
      <c r="T4299">
        <f>ROUNDUP(C4299,0)</f>
        <v>5</v>
      </c>
      <c r="U4299">
        <f>ROUNDDOWN(C4299,0)</f>
        <v>4</v>
      </c>
      <c r="V4299">
        <f>RIGHT(K4299,2)+2000</f>
        <v>2017</v>
      </c>
      <c r="W4299" t="str">
        <f>INDEX(_xlfn.TEXTSPLIT(K4299,"-"),1,2)</f>
        <v>May</v>
      </c>
      <c r="X4299" t="str">
        <f>INDEX(_xlfn.TEXTSPLIT(K4299,"-"),1,1)</f>
        <v>8</v>
      </c>
      <c r="Y4299">
        <f>INDEX(months!B:B,MATCH(Sheet1!W4299,months!A:A,0))</f>
        <v>5</v>
      </c>
      <c r="Z4299">
        <f t="shared" si="475"/>
        <v>42863</v>
      </c>
    </row>
    <row r="4300" spans="1:26" x14ac:dyDescent="0.2">
      <c r="A4300" t="s">
        <v>6035</v>
      </c>
      <c r="B4300" t="s">
        <v>3070</v>
      </c>
      <c r="C4300">
        <v>4.5</v>
      </c>
      <c r="D4300">
        <v>39</v>
      </c>
      <c r="E4300" t="s">
        <v>409</v>
      </c>
      <c r="F4300" t="s">
        <v>775</v>
      </c>
      <c r="G4300" t="s">
        <v>23</v>
      </c>
      <c r="H4300" t="s">
        <v>24</v>
      </c>
      <c r="I4300" t="s">
        <v>25</v>
      </c>
      <c r="J4300" t="s">
        <v>1537</v>
      </c>
      <c r="K4300" t="s">
        <v>1357</v>
      </c>
      <c r="L4300" t="s">
        <v>6036</v>
      </c>
      <c r="M4300" t="s">
        <v>81</v>
      </c>
      <c r="N4300">
        <f t="shared" si="469"/>
        <v>0</v>
      </c>
      <c r="O4300" t="str">
        <f t="shared" si="470"/>
        <v>No</v>
      </c>
      <c r="P4300">
        <f t="shared" si="471"/>
        <v>0</v>
      </c>
      <c r="Q4300">
        <f t="shared" si="472"/>
        <v>4813937689</v>
      </c>
      <c r="R4300">
        <f t="shared" si="473"/>
        <v>4.1933383153624479</v>
      </c>
      <c r="S4300" t="str">
        <f t="shared" si="474"/>
        <v>Acceptable</v>
      </c>
      <c r="T4300">
        <f>ROUNDUP(C4300,0)</f>
        <v>5</v>
      </c>
      <c r="U4300">
        <f>ROUNDDOWN(C4300,0)</f>
        <v>4</v>
      </c>
      <c r="V4300">
        <f>RIGHT(K4300,2)+2000</f>
        <v>2018</v>
      </c>
      <c r="W4300" t="str">
        <f>INDEX(_xlfn.TEXTSPLIT(K4300,"-"),1,2)</f>
        <v>Mar</v>
      </c>
      <c r="X4300" t="str">
        <f>INDEX(_xlfn.TEXTSPLIT(K4300,"-"),1,1)</f>
        <v>9</v>
      </c>
      <c r="Y4300">
        <f>INDEX(months!B:B,MATCH(Sheet1!W4300,months!A:A,0))</f>
        <v>3</v>
      </c>
      <c r="Z4300">
        <f t="shared" si="475"/>
        <v>43168</v>
      </c>
    </row>
    <row r="4301" spans="1:26" x14ac:dyDescent="0.2">
      <c r="A4301" t="s">
        <v>6037</v>
      </c>
      <c r="B4301" t="s">
        <v>3070</v>
      </c>
      <c r="C4301">
        <v>4.5999999999999996</v>
      </c>
      <c r="D4301">
        <v>28</v>
      </c>
      <c r="E4301" t="s">
        <v>132</v>
      </c>
      <c r="F4301" t="s">
        <v>775</v>
      </c>
      <c r="G4301" t="s">
        <v>649</v>
      </c>
      <c r="H4301" t="s">
        <v>2919</v>
      </c>
      <c r="I4301" t="s">
        <v>25</v>
      </c>
      <c r="J4301" t="s">
        <v>1301</v>
      </c>
      <c r="K4301" t="s">
        <v>6038</v>
      </c>
      <c r="L4301" t="s">
        <v>1540</v>
      </c>
      <c r="M4301" t="s">
        <v>237</v>
      </c>
      <c r="N4301">
        <f t="shared" si="469"/>
        <v>0</v>
      </c>
      <c r="O4301" t="str">
        <f t="shared" si="470"/>
        <v>No</v>
      </c>
      <c r="P4301">
        <f t="shared" si="471"/>
        <v>0</v>
      </c>
      <c r="Q4301">
        <f t="shared" si="472"/>
        <v>4813937689</v>
      </c>
      <c r="R4301">
        <f t="shared" si="473"/>
        <v>4.1933383153624479</v>
      </c>
      <c r="S4301" t="str">
        <f t="shared" si="474"/>
        <v>Acceptable</v>
      </c>
      <c r="T4301">
        <f>ROUNDUP(C4301,0)</f>
        <v>5</v>
      </c>
      <c r="U4301">
        <f>ROUNDDOWN(C4301,0)</f>
        <v>4</v>
      </c>
      <c r="V4301">
        <f>RIGHT(K4301,2)+2000</f>
        <v>2014</v>
      </c>
      <c r="W4301" t="str">
        <f>INDEX(_xlfn.TEXTSPLIT(K4301,"-"),1,2)</f>
        <v>Jan</v>
      </c>
      <c r="X4301" t="str">
        <f>INDEX(_xlfn.TEXTSPLIT(K4301,"-"),1,1)</f>
        <v>13</v>
      </c>
      <c r="Y4301">
        <f>INDEX(months!B:B,MATCH(Sheet1!W4301,months!A:A,0))</f>
        <v>1</v>
      </c>
      <c r="Z4301">
        <f t="shared" si="475"/>
        <v>41652</v>
      </c>
    </row>
    <row r="4302" spans="1:26" x14ac:dyDescent="0.2">
      <c r="A4302" t="s">
        <v>5301</v>
      </c>
      <c r="B4302" t="s">
        <v>5248</v>
      </c>
      <c r="C4302">
        <v>4.5</v>
      </c>
      <c r="D4302">
        <v>712737</v>
      </c>
      <c r="E4302" t="s">
        <v>1959</v>
      </c>
      <c r="F4302" t="s">
        <v>89</v>
      </c>
      <c r="G4302" t="s">
        <v>23</v>
      </c>
      <c r="H4302" t="s">
        <v>24</v>
      </c>
      <c r="I4302" t="s">
        <v>25</v>
      </c>
      <c r="J4302" t="s">
        <v>5249</v>
      </c>
      <c r="K4302" t="s">
        <v>297</v>
      </c>
      <c r="L4302" t="s">
        <v>5302</v>
      </c>
      <c r="M4302" t="s">
        <v>587</v>
      </c>
      <c r="N4302">
        <f t="shared" si="469"/>
        <v>0</v>
      </c>
      <c r="O4302" t="str">
        <f t="shared" si="470"/>
        <v>No</v>
      </c>
      <c r="P4302">
        <f t="shared" si="471"/>
        <v>0</v>
      </c>
      <c r="Q4302">
        <f t="shared" si="472"/>
        <v>4813937689</v>
      </c>
      <c r="R4302">
        <f t="shared" si="473"/>
        <v>4.1933383153624479</v>
      </c>
      <c r="S4302" t="str">
        <f t="shared" si="474"/>
        <v>Acceptable</v>
      </c>
      <c r="T4302">
        <f>ROUNDUP(C4302,0)</f>
        <v>5</v>
      </c>
      <c r="U4302">
        <f>ROUNDDOWN(C4302,0)</f>
        <v>4</v>
      </c>
      <c r="V4302">
        <f>RIGHT(K4302,2)+2000</f>
        <v>2018</v>
      </c>
      <c r="W4302" t="str">
        <f>INDEX(_xlfn.TEXTSPLIT(K4302,"-"),1,2)</f>
        <v>Jul</v>
      </c>
      <c r="X4302" t="str">
        <f>INDEX(_xlfn.TEXTSPLIT(K4302,"-"),1,1)</f>
        <v>24</v>
      </c>
      <c r="Y4302">
        <f>INDEX(months!B:B,MATCH(Sheet1!W4302,months!A:A,0))</f>
        <v>7</v>
      </c>
      <c r="Z4302">
        <f t="shared" si="475"/>
        <v>43305</v>
      </c>
    </row>
    <row r="4303" spans="1:26" x14ac:dyDescent="0.2">
      <c r="A4303" t="s">
        <v>1528</v>
      </c>
      <c r="B4303" t="s">
        <v>3070</v>
      </c>
      <c r="C4303">
        <v>4.7</v>
      </c>
      <c r="D4303">
        <v>21</v>
      </c>
      <c r="E4303" t="s">
        <v>970</v>
      </c>
      <c r="F4303" t="s">
        <v>775</v>
      </c>
      <c r="G4303" t="s">
        <v>649</v>
      </c>
      <c r="H4303" t="s">
        <v>1529</v>
      </c>
      <c r="I4303" t="s">
        <v>25</v>
      </c>
      <c r="J4303" t="s">
        <v>1301</v>
      </c>
      <c r="K4303" t="s">
        <v>1530</v>
      </c>
      <c r="L4303" t="s">
        <v>180</v>
      </c>
      <c r="M4303" t="s">
        <v>81</v>
      </c>
      <c r="N4303">
        <f t="shared" si="469"/>
        <v>0</v>
      </c>
      <c r="O4303" t="str">
        <f t="shared" si="470"/>
        <v>No</v>
      </c>
      <c r="P4303">
        <f t="shared" si="471"/>
        <v>0</v>
      </c>
      <c r="Q4303">
        <f t="shared" si="472"/>
        <v>4813937689</v>
      </c>
      <c r="R4303">
        <f t="shared" si="473"/>
        <v>4.1933383153624479</v>
      </c>
      <c r="S4303" t="str">
        <f t="shared" si="474"/>
        <v>Acceptable</v>
      </c>
      <c r="T4303">
        <f>ROUNDUP(C4303,0)</f>
        <v>5</v>
      </c>
      <c r="U4303">
        <f>ROUNDDOWN(C4303,0)</f>
        <v>4</v>
      </c>
      <c r="V4303">
        <f>RIGHT(K4303,2)+2000</f>
        <v>2017</v>
      </c>
      <c r="W4303" t="str">
        <f>INDEX(_xlfn.TEXTSPLIT(K4303,"-"),1,2)</f>
        <v>Jul</v>
      </c>
      <c r="X4303" t="str">
        <f>INDEX(_xlfn.TEXTSPLIT(K4303,"-"),1,1)</f>
        <v>21</v>
      </c>
      <c r="Y4303">
        <f>INDEX(months!B:B,MATCH(Sheet1!W4303,months!A:A,0))</f>
        <v>7</v>
      </c>
      <c r="Z4303">
        <f t="shared" si="475"/>
        <v>42937</v>
      </c>
    </row>
    <row r="4304" spans="1:26" x14ac:dyDescent="0.2">
      <c r="A4304" t="s">
        <v>902</v>
      </c>
      <c r="B4304" t="s">
        <v>787</v>
      </c>
      <c r="C4304">
        <v>4.3</v>
      </c>
      <c r="D4304">
        <v>2546549</v>
      </c>
      <c r="E4304" t="s">
        <v>46</v>
      </c>
      <c r="F4304" t="s">
        <v>448</v>
      </c>
      <c r="G4304" t="s">
        <v>23</v>
      </c>
      <c r="H4304" t="s">
        <v>24</v>
      </c>
      <c r="I4304" t="s">
        <v>25</v>
      </c>
      <c r="J4304" t="s">
        <v>788</v>
      </c>
      <c r="K4304" t="s">
        <v>97</v>
      </c>
      <c r="L4304" t="s">
        <v>46</v>
      </c>
      <c r="M4304" t="s">
        <v>46</v>
      </c>
      <c r="N4304">
        <f t="shared" si="469"/>
        <v>0</v>
      </c>
      <c r="O4304" t="str">
        <f t="shared" si="470"/>
        <v>No</v>
      </c>
      <c r="P4304">
        <f t="shared" si="471"/>
        <v>0</v>
      </c>
      <c r="Q4304">
        <f t="shared" si="472"/>
        <v>4813937689</v>
      </c>
      <c r="R4304">
        <f t="shared" si="473"/>
        <v>4.1933383153624479</v>
      </c>
      <c r="S4304" t="str">
        <f t="shared" si="474"/>
        <v>Acceptable</v>
      </c>
      <c r="T4304">
        <f>ROUNDUP(C4304,0)</f>
        <v>5</v>
      </c>
      <c r="U4304">
        <f>ROUNDDOWN(C4304,0)</f>
        <v>4</v>
      </c>
      <c r="V4304">
        <f>RIGHT(K4304,2)+2000</f>
        <v>2018</v>
      </c>
      <c r="W4304" t="str">
        <f>INDEX(_xlfn.TEXTSPLIT(K4304,"-"),1,2)</f>
        <v>Aug</v>
      </c>
      <c r="X4304" t="str">
        <f>INDEX(_xlfn.TEXTSPLIT(K4304,"-"),1,1)</f>
        <v>3</v>
      </c>
      <c r="Y4304">
        <f>INDEX(months!B:B,MATCH(Sheet1!W4304,months!A:A,0))</f>
        <v>8</v>
      </c>
      <c r="Z4304">
        <f t="shared" si="475"/>
        <v>43315</v>
      </c>
    </row>
    <row r="4305" spans="1:26" x14ac:dyDescent="0.2">
      <c r="A4305" t="s">
        <v>6039</v>
      </c>
      <c r="B4305" t="s">
        <v>3070</v>
      </c>
      <c r="D4305">
        <v>2</v>
      </c>
      <c r="E4305" t="s">
        <v>186</v>
      </c>
      <c r="F4305" t="s">
        <v>775</v>
      </c>
      <c r="G4305" t="s">
        <v>23</v>
      </c>
      <c r="H4305" t="s">
        <v>24</v>
      </c>
      <c r="I4305" t="s">
        <v>25</v>
      </c>
      <c r="J4305" t="s">
        <v>1303</v>
      </c>
      <c r="K4305" t="s">
        <v>5807</v>
      </c>
      <c r="L4305" t="s">
        <v>59</v>
      </c>
      <c r="M4305" t="s">
        <v>177</v>
      </c>
      <c r="N4305">
        <f t="shared" si="469"/>
        <v>0</v>
      </c>
      <c r="O4305" t="str">
        <f t="shared" si="470"/>
        <v>No</v>
      </c>
      <c r="P4305">
        <f t="shared" si="471"/>
        <v>0</v>
      </c>
      <c r="Q4305">
        <f t="shared" si="472"/>
        <v>4813937689</v>
      </c>
      <c r="R4305">
        <f t="shared" si="473"/>
        <v>4.1933383153624479</v>
      </c>
      <c r="S4305" t="str">
        <f t="shared" si="474"/>
        <v>Acceptable</v>
      </c>
      <c r="T4305">
        <f>ROUNDUP(C4305,0)</f>
        <v>0</v>
      </c>
      <c r="U4305">
        <f>ROUNDDOWN(C4305,0)</f>
        <v>0</v>
      </c>
      <c r="V4305">
        <f>RIGHT(K4305,2)+2000</f>
        <v>2016</v>
      </c>
      <c r="W4305" t="str">
        <f>INDEX(_xlfn.TEXTSPLIT(K4305,"-"),1,2)</f>
        <v>Oct</v>
      </c>
      <c r="X4305" t="str">
        <f>INDEX(_xlfn.TEXTSPLIT(K4305,"-"),1,1)</f>
        <v>7</v>
      </c>
      <c r="Y4305">
        <f>INDEX(months!B:B,MATCH(Sheet1!W4305,months!A:A,0))</f>
        <v>10</v>
      </c>
      <c r="Z4305">
        <f t="shared" si="475"/>
        <v>42650</v>
      </c>
    </row>
    <row r="4306" spans="1:26" x14ac:dyDescent="0.2">
      <c r="A4306" t="s">
        <v>6040</v>
      </c>
      <c r="B4306" t="s">
        <v>3070</v>
      </c>
      <c r="C4306">
        <v>4.9000000000000004</v>
      </c>
      <c r="D4306">
        <v>55</v>
      </c>
      <c r="E4306" t="s">
        <v>763</v>
      </c>
      <c r="F4306" t="s">
        <v>775</v>
      </c>
      <c r="G4306" t="s">
        <v>23</v>
      </c>
      <c r="H4306" t="s">
        <v>24</v>
      </c>
      <c r="I4306" t="s">
        <v>25</v>
      </c>
      <c r="J4306" t="s">
        <v>2694</v>
      </c>
      <c r="K4306" t="s">
        <v>97</v>
      </c>
      <c r="L4306" t="s">
        <v>3000</v>
      </c>
      <c r="M4306" t="s">
        <v>81</v>
      </c>
      <c r="N4306">
        <f t="shared" si="469"/>
        <v>0</v>
      </c>
      <c r="O4306" t="str">
        <f t="shared" si="470"/>
        <v>No</v>
      </c>
      <c r="P4306">
        <f t="shared" si="471"/>
        <v>0</v>
      </c>
      <c r="Q4306">
        <f t="shared" si="472"/>
        <v>4813937689</v>
      </c>
      <c r="R4306">
        <f t="shared" si="473"/>
        <v>4.1933383153624479</v>
      </c>
      <c r="S4306" t="str">
        <f t="shared" si="474"/>
        <v>Acceptable</v>
      </c>
      <c r="T4306">
        <f>ROUNDUP(C4306,0)</f>
        <v>5</v>
      </c>
      <c r="U4306">
        <f>ROUNDDOWN(C4306,0)</f>
        <v>4</v>
      </c>
      <c r="V4306">
        <f>RIGHT(K4306,2)+2000</f>
        <v>2018</v>
      </c>
      <c r="W4306" t="str">
        <f>INDEX(_xlfn.TEXTSPLIT(K4306,"-"),1,2)</f>
        <v>Aug</v>
      </c>
      <c r="X4306" t="str">
        <f>INDEX(_xlfn.TEXTSPLIT(K4306,"-"),1,1)</f>
        <v>3</v>
      </c>
      <c r="Y4306">
        <f>INDEX(months!B:B,MATCH(Sheet1!W4306,months!A:A,0))</f>
        <v>8</v>
      </c>
      <c r="Z4306">
        <f t="shared" si="475"/>
        <v>43315</v>
      </c>
    </row>
    <row r="4307" spans="1:26" x14ac:dyDescent="0.2">
      <c r="A4307" t="s">
        <v>6041</v>
      </c>
      <c r="B4307" t="s">
        <v>2665</v>
      </c>
      <c r="C4307">
        <v>4.4000000000000004</v>
      </c>
      <c r="D4307">
        <v>2351</v>
      </c>
      <c r="E4307" t="s">
        <v>2688</v>
      </c>
      <c r="F4307" t="s">
        <v>50</v>
      </c>
      <c r="G4307" t="s">
        <v>23</v>
      </c>
      <c r="H4307" t="s">
        <v>24</v>
      </c>
      <c r="I4307" t="s">
        <v>25</v>
      </c>
      <c r="J4307" t="s">
        <v>2721</v>
      </c>
      <c r="K4307" t="s">
        <v>357</v>
      </c>
      <c r="L4307" t="s">
        <v>6042</v>
      </c>
      <c r="M4307" t="s">
        <v>86</v>
      </c>
      <c r="N4307">
        <f t="shared" si="469"/>
        <v>0</v>
      </c>
      <c r="O4307" t="str">
        <f t="shared" si="470"/>
        <v>No</v>
      </c>
      <c r="P4307">
        <f t="shared" si="471"/>
        <v>0</v>
      </c>
      <c r="Q4307">
        <f t="shared" si="472"/>
        <v>4813937689</v>
      </c>
      <c r="R4307">
        <f t="shared" si="473"/>
        <v>4.1933383153624479</v>
      </c>
      <c r="S4307" t="str">
        <f t="shared" si="474"/>
        <v>Acceptable</v>
      </c>
      <c r="T4307">
        <f>ROUNDUP(C4307,0)</f>
        <v>5</v>
      </c>
      <c r="U4307">
        <f>ROUNDDOWN(C4307,0)</f>
        <v>4</v>
      </c>
      <c r="V4307">
        <f>RIGHT(K4307,2)+2000</f>
        <v>2018</v>
      </c>
      <c r="W4307" t="str">
        <f>INDEX(_xlfn.TEXTSPLIT(K4307,"-"),1,2)</f>
        <v>Jul</v>
      </c>
      <c r="X4307" t="str">
        <f>INDEX(_xlfn.TEXTSPLIT(K4307,"-"),1,1)</f>
        <v>25</v>
      </c>
      <c r="Y4307">
        <f>INDEX(months!B:B,MATCH(Sheet1!W4307,months!A:A,0))</f>
        <v>7</v>
      </c>
      <c r="Z4307">
        <f t="shared" si="475"/>
        <v>43306</v>
      </c>
    </row>
    <row r="4308" spans="1:26" x14ac:dyDescent="0.2">
      <c r="A4308" t="s">
        <v>6043</v>
      </c>
      <c r="B4308" t="s">
        <v>3070</v>
      </c>
      <c r="C4308">
        <v>4.5999999999999996</v>
      </c>
      <c r="D4308">
        <v>60</v>
      </c>
      <c r="E4308" t="s">
        <v>544</v>
      </c>
      <c r="F4308" t="s">
        <v>22</v>
      </c>
      <c r="G4308" t="s">
        <v>23</v>
      </c>
      <c r="H4308" t="s">
        <v>24</v>
      </c>
      <c r="I4308" t="s">
        <v>25</v>
      </c>
      <c r="J4308" t="s">
        <v>1303</v>
      </c>
      <c r="K4308" t="s">
        <v>6044</v>
      </c>
      <c r="L4308" t="s">
        <v>59</v>
      </c>
      <c r="M4308" t="s">
        <v>237</v>
      </c>
      <c r="N4308">
        <f t="shared" si="469"/>
        <v>0</v>
      </c>
      <c r="O4308" t="str">
        <f t="shared" si="470"/>
        <v>No</v>
      </c>
      <c r="P4308">
        <f t="shared" si="471"/>
        <v>0</v>
      </c>
      <c r="Q4308">
        <f t="shared" si="472"/>
        <v>4813937689</v>
      </c>
      <c r="R4308">
        <f t="shared" si="473"/>
        <v>4.1933383153624479</v>
      </c>
      <c r="S4308" t="str">
        <f t="shared" si="474"/>
        <v>Acceptable</v>
      </c>
      <c r="T4308">
        <f>ROUNDUP(C4308,0)</f>
        <v>5</v>
      </c>
      <c r="U4308">
        <f>ROUNDDOWN(C4308,0)</f>
        <v>4</v>
      </c>
      <c r="V4308">
        <f>RIGHT(K4308,2)+2000</f>
        <v>2016</v>
      </c>
      <c r="W4308" t="str">
        <f>INDEX(_xlfn.TEXTSPLIT(K4308,"-"),1,2)</f>
        <v>May</v>
      </c>
      <c r="X4308" t="str">
        <f>INDEX(_xlfn.TEXTSPLIT(K4308,"-"),1,1)</f>
        <v>1</v>
      </c>
      <c r="Y4308">
        <f>INDEX(months!B:B,MATCH(Sheet1!W4308,months!A:A,0))</f>
        <v>5</v>
      </c>
      <c r="Z4308">
        <f t="shared" si="475"/>
        <v>42491</v>
      </c>
    </row>
    <row r="4309" spans="1:26" x14ac:dyDescent="0.2">
      <c r="A4309" t="s">
        <v>6045</v>
      </c>
      <c r="B4309" t="s">
        <v>3070</v>
      </c>
      <c r="D4309">
        <v>19</v>
      </c>
      <c r="E4309" t="s">
        <v>114</v>
      </c>
      <c r="F4309" t="s">
        <v>101</v>
      </c>
      <c r="G4309" t="s">
        <v>23</v>
      </c>
      <c r="H4309" t="s">
        <v>24</v>
      </c>
      <c r="I4309" t="s">
        <v>25</v>
      </c>
      <c r="J4309" t="s">
        <v>3080</v>
      </c>
      <c r="K4309" t="s">
        <v>503</v>
      </c>
      <c r="L4309" t="s">
        <v>6046</v>
      </c>
      <c r="M4309" t="s">
        <v>81</v>
      </c>
      <c r="N4309">
        <f t="shared" si="469"/>
        <v>0</v>
      </c>
      <c r="O4309" t="str">
        <f t="shared" si="470"/>
        <v>No</v>
      </c>
      <c r="P4309">
        <f t="shared" si="471"/>
        <v>0</v>
      </c>
      <c r="Q4309">
        <f t="shared" si="472"/>
        <v>4813937689</v>
      </c>
      <c r="R4309">
        <f t="shared" si="473"/>
        <v>4.1933383153624479</v>
      </c>
      <c r="S4309" t="str">
        <f t="shared" si="474"/>
        <v>Acceptable</v>
      </c>
      <c r="T4309">
        <f>ROUNDUP(C4309,0)</f>
        <v>0</v>
      </c>
      <c r="U4309">
        <f>ROUNDDOWN(C4309,0)</f>
        <v>0</v>
      </c>
      <c r="V4309">
        <f>RIGHT(K4309,2)+2000</f>
        <v>2018</v>
      </c>
      <c r="W4309" t="str">
        <f>INDEX(_xlfn.TEXTSPLIT(K4309,"-"),1,2)</f>
        <v>Jun</v>
      </c>
      <c r="X4309" t="str">
        <f>INDEX(_xlfn.TEXTSPLIT(K4309,"-"),1,1)</f>
        <v>29</v>
      </c>
      <c r="Y4309">
        <f>INDEX(months!B:B,MATCH(Sheet1!W4309,months!A:A,0))</f>
        <v>6</v>
      </c>
      <c r="Z4309">
        <f t="shared" si="475"/>
        <v>43280</v>
      </c>
    </row>
    <row r="4310" spans="1:26" x14ac:dyDescent="0.2">
      <c r="A4310" t="s">
        <v>6047</v>
      </c>
      <c r="B4310" t="s">
        <v>4950</v>
      </c>
      <c r="D4310">
        <v>0</v>
      </c>
      <c r="E4310" t="s">
        <v>21</v>
      </c>
      <c r="F4310" t="s">
        <v>1010</v>
      </c>
      <c r="G4310" t="s">
        <v>23</v>
      </c>
      <c r="H4310" t="s">
        <v>24</v>
      </c>
      <c r="I4310" t="s">
        <v>25</v>
      </c>
      <c r="J4310" t="s">
        <v>4951</v>
      </c>
      <c r="K4310" t="s">
        <v>605</v>
      </c>
      <c r="L4310" t="s">
        <v>4003</v>
      </c>
      <c r="M4310" t="s">
        <v>54</v>
      </c>
      <c r="N4310">
        <f t="shared" si="469"/>
        <v>0</v>
      </c>
      <c r="O4310" t="str">
        <f t="shared" si="470"/>
        <v>No</v>
      </c>
      <c r="P4310">
        <f t="shared" si="471"/>
        <v>0</v>
      </c>
      <c r="Q4310">
        <f t="shared" si="472"/>
        <v>4813937689</v>
      </c>
      <c r="R4310">
        <f t="shared" si="473"/>
        <v>4.1933383153624479</v>
      </c>
      <c r="S4310" t="str">
        <f t="shared" si="474"/>
        <v>Acceptable</v>
      </c>
      <c r="T4310">
        <f>ROUNDUP(C4310,0)</f>
        <v>0</v>
      </c>
      <c r="U4310">
        <f>ROUNDDOWN(C4310,0)</f>
        <v>0</v>
      </c>
      <c r="V4310">
        <f>RIGHT(K4310,2)+2000</f>
        <v>2018</v>
      </c>
      <c r="W4310" t="str">
        <f>INDEX(_xlfn.TEXTSPLIT(K4310,"-"),1,2)</f>
        <v>Jul</v>
      </c>
      <c r="X4310" t="str">
        <f>INDEX(_xlfn.TEXTSPLIT(K4310,"-"),1,1)</f>
        <v>10</v>
      </c>
      <c r="Y4310">
        <f>INDEX(months!B:B,MATCH(Sheet1!W4310,months!A:A,0))</f>
        <v>7</v>
      </c>
      <c r="Z4310">
        <f t="shared" si="475"/>
        <v>43291</v>
      </c>
    </row>
    <row r="4311" spans="1:26" x14ac:dyDescent="0.2">
      <c r="A4311" t="s">
        <v>6048</v>
      </c>
      <c r="B4311" t="s">
        <v>2518</v>
      </c>
      <c r="C4311">
        <v>4</v>
      </c>
      <c r="D4311">
        <v>42</v>
      </c>
      <c r="E4311" t="s">
        <v>202</v>
      </c>
      <c r="F4311" t="s">
        <v>101</v>
      </c>
      <c r="G4311" t="s">
        <v>23</v>
      </c>
      <c r="H4311" t="s">
        <v>24</v>
      </c>
      <c r="I4311" t="s">
        <v>25</v>
      </c>
      <c r="J4311" t="s">
        <v>2519</v>
      </c>
      <c r="K4311" t="s">
        <v>743</v>
      </c>
      <c r="L4311" t="s">
        <v>236</v>
      </c>
      <c r="M4311" t="s">
        <v>54</v>
      </c>
      <c r="N4311">
        <f t="shared" si="469"/>
        <v>0</v>
      </c>
      <c r="O4311" t="str">
        <f t="shared" si="470"/>
        <v>No</v>
      </c>
      <c r="P4311">
        <f t="shared" si="471"/>
        <v>0</v>
      </c>
      <c r="Q4311">
        <f t="shared" si="472"/>
        <v>4813937689</v>
      </c>
      <c r="R4311">
        <f t="shared" si="473"/>
        <v>4.1933383153624479</v>
      </c>
      <c r="S4311" t="str">
        <f t="shared" si="474"/>
        <v>Acceptable</v>
      </c>
      <c r="T4311">
        <f>ROUNDUP(C4311,0)</f>
        <v>4</v>
      </c>
      <c r="U4311">
        <f>ROUNDDOWN(C4311,0)</f>
        <v>4</v>
      </c>
      <c r="V4311">
        <f>RIGHT(K4311,2)+2000</f>
        <v>2018</v>
      </c>
      <c r="W4311" t="str">
        <f>INDEX(_xlfn.TEXTSPLIT(K4311,"-"),1,2)</f>
        <v>Jul</v>
      </c>
      <c r="X4311" t="str">
        <f>INDEX(_xlfn.TEXTSPLIT(K4311,"-"),1,1)</f>
        <v>6</v>
      </c>
      <c r="Y4311">
        <f>INDEX(months!B:B,MATCH(Sheet1!W4311,months!A:A,0))</f>
        <v>7</v>
      </c>
      <c r="Z4311">
        <f t="shared" si="475"/>
        <v>43287</v>
      </c>
    </row>
    <row r="4312" spans="1:26" x14ac:dyDescent="0.2">
      <c r="A4312" t="s">
        <v>6049</v>
      </c>
      <c r="B4312" t="s">
        <v>3070</v>
      </c>
      <c r="C4312">
        <v>4.8</v>
      </c>
      <c r="D4312">
        <v>39</v>
      </c>
      <c r="E4312" t="s">
        <v>239</v>
      </c>
      <c r="F4312" t="s">
        <v>775</v>
      </c>
      <c r="G4312" t="s">
        <v>23</v>
      </c>
      <c r="H4312" t="s">
        <v>24</v>
      </c>
      <c r="I4312" t="s">
        <v>25</v>
      </c>
      <c r="J4312" t="s">
        <v>1303</v>
      </c>
      <c r="K4312" t="s">
        <v>2216</v>
      </c>
      <c r="L4312" t="s">
        <v>6050</v>
      </c>
      <c r="M4312" t="s">
        <v>29</v>
      </c>
      <c r="N4312">
        <f t="shared" si="469"/>
        <v>0</v>
      </c>
      <c r="O4312" t="str">
        <f t="shared" si="470"/>
        <v>No</v>
      </c>
      <c r="P4312">
        <f t="shared" si="471"/>
        <v>0</v>
      </c>
      <c r="Q4312">
        <f t="shared" si="472"/>
        <v>4813937689</v>
      </c>
      <c r="R4312">
        <f t="shared" si="473"/>
        <v>4.1933383153624479</v>
      </c>
      <c r="S4312" t="str">
        <f t="shared" si="474"/>
        <v>Acceptable</v>
      </c>
      <c r="T4312">
        <f>ROUNDUP(C4312,0)</f>
        <v>5</v>
      </c>
      <c r="U4312">
        <f>ROUNDDOWN(C4312,0)</f>
        <v>4</v>
      </c>
      <c r="V4312">
        <f>RIGHT(K4312,2)+2000</f>
        <v>2017</v>
      </c>
      <c r="W4312" t="str">
        <f>INDEX(_xlfn.TEXTSPLIT(K4312,"-"),1,2)</f>
        <v>Feb</v>
      </c>
      <c r="X4312" t="str">
        <f>INDEX(_xlfn.TEXTSPLIT(K4312,"-"),1,1)</f>
        <v>9</v>
      </c>
      <c r="Y4312">
        <f>INDEX(months!B:B,MATCH(Sheet1!W4312,months!A:A,0))</f>
        <v>2</v>
      </c>
      <c r="Z4312">
        <f t="shared" si="475"/>
        <v>42775</v>
      </c>
    </row>
    <row r="4313" spans="1:26" x14ac:dyDescent="0.2">
      <c r="A4313" t="s">
        <v>6051</v>
      </c>
      <c r="B4313" t="s">
        <v>3070</v>
      </c>
      <c r="C4313">
        <v>4.3</v>
      </c>
      <c r="D4313">
        <v>159</v>
      </c>
      <c r="E4313" t="s">
        <v>481</v>
      </c>
      <c r="F4313" t="s">
        <v>22</v>
      </c>
      <c r="G4313" t="s">
        <v>23</v>
      </c>
      <c r="H4313" t="s">
        <v>24</v>
      </c>
      <c r="I4313" t="s">
        <v>25</v>
      </c>
      <c r="J4313" t="s">
        <v>1301</v>
      </c>
      <c r="K4313" t="s">
        <v>5293</v>
      </c>
      <c r="L4313" t="s">
        <v>59</v>
      </c>
      <c r="M4313" t="s">
        <v>86</v>
      </c>
      <c r="N4313">
        <f t="shared" si="469"/>
        <v>0</v>
      </c>
      <c r="O4313" t="str">
        <f t="shared" si="470"/>
        <v>No</v>
      </c>
      <c r="P4313">
        <f t="shared" si="471"/>
        <v>0</v>
      </c>
      <c r="Q4313">
        <f t="shared" si="472"/>
        <v>4813937689</v>
      </c>
      <c r="R4313">
        <f t="shared" si="473"/>
        <v>4.1933383153624479</v>
      </c>
      <c r="S4313" t="str">
        <f t="shared" si="474"/>
        <v>Acceptable</v>
      </c>
      <c r="T4313">
        <f>ROUNDUP(C4313,0)</f>
        <v>5</v>
      </c>
      <c r="U4313">
        <f>ROUNDDOWN(C4313,0)</f>
        <v>4</v>
      </c>
      <c r="V4313">
        <f>RIGHT(K4313,2)+2000</f>
        <v>2015</v>
      </c>
      <c r="W4313" t="str">
        <f>INDEX(_xlfn.TEXTSPLIT(K4313,"-"),1,2)</f>
        <v>Feb</v>
      </c>
      <c r="X4313" t="str">
        <f>INDEX(_xlfn.TEXTSPLIT(K4313,"-"),1,1)</f>
        <v>3</v>
      </c>
      <c r="Y4313">
        <f>INDEX(months!B:B,MATCH(Sheet1!W4313,months!A:A,0))</f>
        <v>2</v>
      </c>
      <c r="Z4313">
        <f t="shared" si="475"/>
        <v>42038</v>
      </c>
    </row>
    <row r="4314" spans="1:26" x14ac:dyDescent="0.2">
      <c r="A4314" t="s">
        <v>6052</v>
      </c>
      <c r="B4314" t="s">
        <v>787</v>
      </c>
      <c r="C4314">
        <v>4.4000000000000004</v>
      </c>
      <c r="D4314">
        <v>64</v>
      </c>
      <c r="E4314" t="s">
        <v>336</v>
      </c>
      <c r="F4314" t="s">
        <v>101</v>
      </c>
      <c r="G4314" t="s">
        <v>23</v>
      </c>
      <c r="H4314" t="s">
        <v>24</v>
      </c>
      <c r="I4314" t="s">
        <v>44</v>
      </c>
      <c r="J4314" t="s">
        <v>788</v>
      </c>
      <c r="K4314" t="s">
        <v>4653</v>
      </c>
      <c r="L4314" t="s">
        <v>6053</v>
      </c>
      <c r="M4314" t="s">
        <v>274</v>
      </c>
      <c r="N4314">
        <f t="shared" si="469"/>
        <v>0</v>
      </c>
      <c r="O4314" t="str">
        <f t="shared" si="470"/>
        <v>No</v>
      </c>
      <c r="P4314">
        <f t="shared" si="471"/>
        <v>0</v>
      </c>
      <c r="Q4314">
        <f t="shared" si="472"/>
        <v>4813937689</v>
      </c>
      <c r="R4314">
        <f t="shared" si="473"/>
        <v>4.1933383153624479</v>
      </c>
      <c r="S4314" t="str">
        <f t="shared" si="474"/>
        <v>Acceptable</v>
      </c>
      <c r="T4314">
        <f>ROUNDUP(C4314,0)</f>
        <v>5</v>
      </c>
      <c r="U4314">
        <f>ROUNDDOWN(C4314,0)</f>
        <v>4</v>
      </c>
      <c r="V4314">
        <f>RIGHT(K4314,2)+2000</f>
        <v>2017</v>
      </c>
      <c r="W4314" t="str">
        <f>INDEX(_xlfn.TEXTSPLIT(K4314,"-"),1,2)</f>
        <v>Mar</v>
      </c>
      <c r="X4314" t="str">
        <f>INDEX(_xlfn.TEXTSPLIT(K4314,"-"),1,1)</f>
        <v>27</v>
      </c>
      <c r="Y4314">
        <f>INDEX(months!B:B,MATCH(Sheet1!W4314,months!A:A,0))</f>
        <v>3</v>
      </c>
      <c r="Z4314">
        <f t="shared" si="475"/>
        <v>42821</v>
      </c>
    </row>
    <row r="4315" spans="1:26" x14ac:dyDescent="0.2">
      <c r="A4315" t="s">
        <v>6054</v>
      </c>
      <c r="B4315" t="s">
        <v>3070</v>
      </c>
      <c r="C4315">
        <v>4.2</v>
      </c>
      <c r="D4315">
        <v>11263</v>
      </c>
      <c r="E4315" t="s">
        <v>223</v>
      </c>
      <c r="F4315" t="s">
        <v>65</v>
      </c>
      <c r="G4315" t="s">
        <v>23</v>
      </c>
      <c r="H4315" t="s">
        <v>24</v>
      </c>
      <c r="I4315" t="s">
        <v>25</v>
      </c>
      <c r="J4315" t="s">
        <v>1545</v>
      </c>
      <c r="K4315" t="s">
        <v>1807</v>
      </c>
      <c r="L4315" t="s">
        <v>6055</v>
      </c>
      <c r="M4315" t="s">
        <v>29</v>
      </c>
      <c r="N4315">
        <f t="shared" si="469"/>
        <v>0</v>
      </c>
      <c r="O4315" t="str">
        <f t="shared" si="470"/>
        <v>No</v>
      </c>
      <c r="P4315">
        <f t="shared" si="471"/>
        <v>0</v>
      </c>
      <c r="Q4315">
        <f t="shared" si="472"/>
        <v>4813937689</v>
      </c>
      <c r="R4315">
        <f t="shared" si="473"/>
        <v>4.1933383153624479</v>
      </c>
      <c r="S4315" t="str">
        <f t="shared" si="474"/>
        <v>Acceptable</v>
      </c>
      <c r="T4315">
        <f>ROUNDUP(C4315,0)</f>
        <v>5</v>
      </c>
      <c r="U4315">
        <f>ROUNDDOWN(C4315,0)</f>
        <v>4</v>
      </c>
      <c r="V4315">
        <f>RIGHT(K4315,2)+2000</f>
        <v>2018</v>
      </c>
      <c r="W4315" t="str">
        <f>INDEX(_xlfn.TEXTSPLIT(K4315,"-"),1,2)</f>
        <v>May</v>
      </c>
      <c r="X4315" t="str">
        <f>INDEX(_xlfn.TEXTSPLIT(K4315,"-"),1,1)</f>
        <v>3</v>
      </c>
      <c r="Y4315">
        <f>INDEX(months!B:B,MATCH(Sheet1!W4315,months!A:A,0))</f>
        <v>5</v>
      </c>
      <c r="Z4315">
        <f t="shared" si="475"/>
        <v>43223</v>
      </c>
    </row>
    <row r="4316" spans="1:26" x14ac:dyDescent="0.2">
      <c r="A4316" t="s">
        <v>6056</v>
      </c>
      <c r="B4316" t="s">
        <v>2665</v>
      </c>
      <c r="C4316">
        <v>4.5999999999999996</v>
      </c>
      <c r="D4316">
        <v>4304</v>
      </c>
      <c r="E4316" t="s">
        <v>2832</v>
      </c>
      <c r="F4316" t="s">
        <v>50</v>
      </c>
      <c r="G4316" t="s">
        <v>23</v>
      </c>
      <c r="H4316" t="s">
        <v>24</v>
      </c>
      <c r="I4316" t="s">
        <v>25</v>
      </c>
      <c r="J4316" t="s">
        <v>2721</v>
      </c>
      <c r="K4316" t="s">
        <v>52</v>
      </c>
      <c r="L4316" t="s">
        <v>6057</v>
      </c>
      <c r="M4316" t="s">
        <v>86</v>
      </c>
      <c r="N4316">
        <f t="shared" si="469"/>
        <v>0</v>
      </c>
      <c r="O4316" t="str">
        <f t="shared" si="470"/>
        <v>No</v>
      </c>
      <c r="P4316">
        <f t="shared" si="471"/>
        <v>0</v>
      </c>
      <c r="Q4316">
        <f t="shared" si="472"/>
        <v>4813937689</v>
      </c>
      <c r="R4316">
        <f t="shared" si="473"/>
        <v>4.1933383153624479</v>
      </c>
      <c r="S4316" t="str">
        <f t="shared" si="474"/>
        <v>Acceptable</v>
      </c>
      <c r="T4316">
        <f>ROUNDUP(C4316,0)</f>
        <v>5</v>
      </c>
      <c r="U4316">
        <f>ROUNDDOWN(C4316,0)</f>
        <v>4</v>
      </c>
      <c r="V4316">
        <f>RIGHT(K4316,2)+2000</f>
        <v>2018</v>
      </c>
      <c r="W4316" t="str">
        <f>INDEX(_xlfn.TEXTSPLIT(K4316,"-"),1,2)</f>
        <v>Jun</v>
      </c>
      <c r="X4316" t="str">
        <f>INDEX(_xlfn.TEXTSPLIT(K4316,"-"),1,1)</f>
        <v>20</v>
      </c>
      <c r="Y4316">
        <f>INDEX(months!B:B,MATCH(Sheet1!W4316,months!A:A,0))</f>
        <v>6</v>
      </c>
      <c r="Z4316">
        <f t="shared" si="475"/>
        <v>43271</v>
      </c>
    </row>
    <row r="4317" spans="1:26" x14ac:dyDescent="0.2">
      <c r="A4317" t="s">
        <v>6058</v>
      </c>
      <c r="B4317" t="s">
        <v>4801</v>
      </c>
      <c r="D4317">
        <v>35</v>
      </c>
      <c r="E4317" t="s">
        <v>186</v>
      </c>
      <c r="F4317" t="s">
        <v>22</v>
      </c>
      <c r="G4317" t="s">
        <v>23</v>
      </c>
      <c r="H4317" t="s">
        <v>24</v>
      </c>
      <c r="I4317" t="s">
        <v>44</v>
      </c>
      <c r="J4317" t="s">
        <v>4802</v>
      </c>
      <c r="K4317" t="s">
        <v>6059</v>
      </c>
      <c r="L4317" t="s">
        <v>59</v>
      </c>
      <c r="M4317" t="s">
        <v>177</v>
      </c>
      <c r="N4317">
        <f t="shared" si="469"/>
        <v>0</v>
      </c>
      <c r="O4317" t="str">
        <f t="shared" si="470"/>
        <v>No</v>
      </c>
      <c r="P4317">
        <f t="shared" si="471"/>
        <v>0</v>
      </c>
      <c r="Q4317">
        <f t="shared" si="472"/>
        <v>4813937689</v>
      </c>
      <c r="R4317">
        <f t="shared" si="473"/>
        <v>4.1933383153624479</v>
      </c>
      <c r="S4317" t="str">
        <f t="shared" si="474"/>
        <v>Acceptable</v>
      </c>
      <c r="T4317">
        <f>ROUNDUP(C4317,0)</f>
        <v>0</v>
      </c>
      <c r="U4317">
        <f>ROUNDDOWN(C4317,0)</f>
        <v>0</v>
      </c>
      <c r="V4317">
        <f>RIGHT(K4317,2)+2000</f>
        <v>2016</v>
      </c>
      <c r="W4317" t="str">
        <f>INDEX(_xlfn.TEXTSPLIT(K4317,"-"),1,2)</f>
        <v>Apr</v>
      </c>
      <c r="X4317" t="str">
        <f>INDEX(_xlfn.TEXTSPLIT(K4317,"-"),1,1)</f>
        <v>21</v>
      </c>
      <c r="Y4317">
        <f>INDEX(months!B:B,MATCH(Sheet1!W4317,months!A:A,0))</f>
        <v>4</v>
      </c>
      <c r="Z4317">
        <f t="shared" si="475"/>
        <v>42481</v>
      </c>
    </row>
    <row r="4318" spans="1:26" x14ac:dyDescent="0.2">
      <c r="A4318" t="s">
        <v>6060</v>
      </c>
      <c r="B4318" t="s">
        <v>3070</v>
      </c>
      <c r="C4318">
        <v>4.8</v>
      </c>
      <c r="D4318">
        <v>17</v>
      </c>
      <c r="E4318" t="s">
        <v>132</v>
      </c>
      <c r="F4318" t="s">
        <v>1010</v>
      </c>
      <c r="G4318" t="s">
        <v>649</v>
      </c>
      <c r="H4318" t="s">
        <v>923</v>
      </c>
      <c r="I4318" t="s">
        <v>418</v>
      </c>
      <c r="J4318" t="s">
        <v>1537</v>
      </c>
      <c r="K4318" t="s">
        <v>1389</v>
      </c>
      <c r="L4318" t="s">
        <v>2080</v>
      </c>
      <c r="M4318" t="s">
        <v>29</v>
      </c>
      <c r="N4318">
        <f t="shared" si="469"/>
        <v>0</v>
      </c>
      <c r="O4318" t="str">
        <f t="shared" si="470"/>
        <v>No</v>
      </c>
      <c r="P4318">
        <f t="shared" si="471"/>
        <v>0</v>
      </c>
      <c r="Q4318">
        <f t="shared" si="472"/>
        <v>4813937689</v>
      </c>
      <c r="R4318">
        <f t="shared" si="473"/>
        <v>4.1933383153624479</v>
      </c>
      <c r="S4318" t="str">
        <f t="shared" si="474"/>
        <v>Acceptable</v>
      </c>
      <c r="T4318">
        <f>ROUNDUP(C4318,0)</f>
        <v>5</v>
      </c>
      <c r="U4318">
        <f>ROUNDDOWN(C4318,0)</f>
        <v>4</v>
      </c>
      <c r="V4318">
        <f>RIGHT(K4318,2)+2000</f>
        <v>2017</v>
      </c>
      <c r="W4318" t="str">
        <f>INDEX(_xlfn.TEXTSPLIT(K4318,"-"),1,2)</f>
        <v>Jan</v>
      </c>
      <c r="X4318" t="str">
        <f>INDEX(_xlfn.TEXTSPLIT(K4318,"-"),1,1)</f>
        <v>16</v>
      </c>
      <c r="Y4318">
        <f>INDEX(months!B:B,MATCH(Sheet1!W4318,months!A:A,0))</f>
        <v>1</v>
      </c>
      <c r="Z4318">
        <f t="shared" si="475"/>
        <v>42751</v>
      </c>
    </row>
    <row r="4319" spans="1:26" x14ac:dyDescent="0.2">
      <c r="A4319" t="s">
        <v>6061</v>
      </c>
      <c r="B4319" t="s">
        <v>3070</v>
      </c>
      <c r="C4319">
        <v>4</v>
      </c>
      <c r="D4319">
        <v>369</v>
      </c>
      <c r="E4319" t="s">
        <v>525</v>
      </c>
      <c r="F4319" t="s">
        <v>22</v>
      </c>
      <c r="G4319" t="s">
        <v>23</v>
      </c>
      <c r="H4319" t="s">
        <v>24</v>
      </c>
      <c r="I4319" t="s">
        <v>25</v>
      </c>
      <c r="J4319" t="s">
        <v>1537</v>
      </c>
      <c r="K4319" t="s">
        <v>6062</v>
      </c>
      <c r="L4319" t="s">
        <v>35</v>
      </c>
      <c r="M4319" t="s">
        <v>60</v>
      </c>
      <c r="N4319">
        <f t="shared" si="469"/>
        <v>0</v>
      </c>
      <c r="O4319" t="str">
        <f t="shared" si="470"/>
        <v>No</v>
      </c>
      <c r="P4319">
        <f t="shared" si="471"/>
        <v>0</v>
      </c>
      <c r="Q4319">
        <f t="shared" si="472"/>
        <v>4813937689</v>
      </c>
      <c r="R4319">
        <f t="shared" si="473"/>
        <v>4.1933383153624479</v>
      </c>
      <c r="S4319" t="str">
        <f t="shared" si="474"/>
        <v>Acceptable</v>
      </c>
      <c r="T4319">
        <f>ROUNDUP(C4319,0)</f>
        <v>4</v>
      </c>
      <c r="U4319">
        <f>ROUNDDOWN(C4319,0)</f>
        <v>4</v>
      </c>
      <c r="V4319">
        <f>RIGHT(K4319,2)+2000</f>
        <v>2017</v>
      </c>
      <c r="W4319" t="str">
        <f>INDEX(_xlfn.TEXTSPLIT(K4319,"-"),1,2)</f>
        <v>Jan</v>
      </c>
      <c r="X4319" t="str">
        <f>INDEX(_xlfn.TEXTSPLIT(K4319,"-"),1,1)</f>
        <v>11</v>
      </c>
      <c r="Y4319">
        <f>INDEX(months!B:B,MATCH(Sheet1!W4319,months!A:A,0))</f>
        <v>1</v>
      </c>
      <c r="Z4319">
        <f t="shared" si="475"/>
        <v>42746</v>
      </c>
    </row>
    <row r="4320" spans="1:26" x14ac:dyDescent="0.2">
      <c r="A4320" t="s">
        <v>6063</v>
      </c>
      <c r="B4320" t="s">
        <v>3070</v>
      </c>
      <c r="C4320">
        <v>4.3</v>
      </c>
      <c r="D4320">
        <v>264</v>
      </c>
      <c r="E4320" t="s">
        <v>2199</v>
      </c>
      <c r="F4320" t="s">
        <v>22</v>
      </c>
      <c r="G4320" t="s">
        <v>23</v>
      </c>
      <c r="H4320" t="s">
        <v>24</v>
      </c>
      <c r="I4320" t="s">
        <v>25</v>
      </c>
      <c r="J4320" t="s">
        <v>1303</v>
      </c>
      <c r="K4320" t="s">
        <v>84</v>
      </c>
      <c r="L4320" t="s">
        <v>6064</v>
      </c>
      <c r="M4320" t="s">
        <v>60</v>
      </c>
      <c r="N4320">
        <f t="shared" si="469"/>
        <v>0</v>
      </c>
      <c r="O4320" t="str">
        <f t="shared" si="470"/>
        <v>No</v>
      </c>
      <c r="P4320">
        <f t="shared" si="471"/>
        <v>0</v>
      </c>
      <c r="Q4320">
        <f t="shared" si="472"/>
        <v>4813937689</v>
      </c>
      <c r="R4320">
        <f t="shared" si="473"/>
        <v>4.1933383153624479</v>
      </c>
      <c r="S4320" t="str">
        <f t="shared" si="474"/>
        <v>Acceptable</v>
      </c>
      <c r="T4320">
        <f>ROUNDUP(C4320,0)</f>
        <v>5</v>
      </c>
      <c r="U4320">
        <f>ROUNDDOWN(C4320,0)</f>
        <v>4</v>
      </c>
      <c r="V4320">
        <f>RIGHT(K4320,2)+2000</f>
        <v>2018</v>
      </c>
      <c r="W4320" t="str">
        <f>INDEX(_xlfn.TEXTSPLIT(K4320,"-"),1,2)</f>
        <v>Jul</v>
      </c>
      <c r="X4320" t="str">
        <f>INDEX(_xlfn.TEXTSPLIT(K4320,"-"),1,1)</f>
        <v>31</v>
      </c>
      <c r="Y4320">
        <f>INDEX(months!B:B,MATCH(Sheet1!W4320,months!A:A,0))</f>
        <v>7</v>
      </c>
      <c r="Z4320">
        <f t="shared" si="475"/>
        <v>43312</v>
      </c>
    </row>
    <row r="4321" spans="1:26" x14ac:dyDescent="0.2">
      <c r="A4321" t="s">
        <v>6065</v>
      </c>
      <c r="B4321" t="s">
        <v>2665</v>
      </c>
      <c r="C4321">
        <v>4.7</v>
      </c>
      <c r="D4321">
        <v>703</v>
      </c>
      <c r="E4321" t="s">
        <v>763</v>
      </c>
      <c r="F4321" t="s">
        <v>22</v>
      </c>
      <c r="G4321" t="s">
        <v>23</v>
      </c>
      <c r="H4321" t="s">
        <v>24</v>
      </c>
      <c r="I4321" t="s">
        <v>124</v>
      </c>
      <c r="J4321" t="s">
        <v>2726</v>
      </c>
      <c r="K4321" t="s">
        <v>6066</v>
      </c>
      <c r="L4321" t="s">
        <v>80</v>
      </c>
      <c r="M4321" t="s">
        <v>81</v>
      </c>
      <c r="N4321">
        <f t="shared" si="469"/>
        <v>0</v>
      </c>
      <c r="O4321" t="str">
        <f t="shared" si="470"/>
        <v>No</v>
      </c>
      <c r="P4321">
        <f t="shared" si="471"/>
        <v>0</v>
      </c>
      <c r="Q4321">
        <f t="shared" si="472"/>
        <v>4813937689</v>
      </c>
      <c r="R4321">
        <f t="shared" si="473"/>
        <v>4.1933383153624479</v>
      </c>
      <c r="S4321" t="str">
        <f t="shared" si="474"/>
        <v>Acceptable</v>
      </c>
      <c r="T4321">
        <f>ROUNDUP(C4321,0)</f>
        <v>5</v>
      </c>
      <c r="U4321">
        <f>ROUNDDOWN(C4321,0)</f>
        <v>4</v>
      </c>
      <c r="V4321">
        <f>RIGHT(K4321,2)+2000</f>
        <v>2017</v>
      </c>
      <c r="W4321" t="str">
        <f>INDEX(_xlfn.TEXTSPLIT(K4321,"-"),1,2)</f>
        <v>Nov</v>
      </c>
      <c r="X4321" t="str">
        <f>INDEX(_xlfn.TEXTSPLIT(K4321,"-"),1,1)</f>
        <v>17</v>
      </c>
      <c r="Y4321">
        <f>INDEX(months!B:B,MATCH(Sheet1!W4321,months!A:A,0))</f>
        <v>11</v>
      </c>
      <c r="Z4321">
        <f t="shared" si="475"/>
        <v>43056</v>
      </c>
    </row>
    <row r="4322" spans="1:26" x14ac:dyDescent="0.2">
      <c r="A4322" t="s">
        <v>3854</v>
      </c>
      <c r="B4322" t="s">
        <v>3827</v>
      </c>
      <c r="C4322">
        <v>4.5</v>
      </c>
      <c r="D4322">
        <v>456866</v>
      </c>
      <c r="E4322" t="s">
        <v>46</v>
      </c>
      <c r="F4322" t="s">
        <v>89</v>
      </c>
      <c r="G4322" t="s">
        <v>23</v>
      </c>
      <c r="H4322" t="s">
        <v>24</v>
      </c>
      <c r="I4322" t="s">
        <v>44</v>
      </c>
      <c r="J4322" t="s">
        <v>3828</v>
      </c>
      <c r="K4322" t="s">
        <v>97</v>
      </c>
      <c r="L4322" t="s">
        <v>46</v>
      </c>
      <c r="M4322" t="s">
        <v>46</v>
      </c>
      <c r="N4322">
        <f t="shared" si="469"/>
        <v>0</v>
      </c>
      <c r="O4322" t="str">
        <f t="shared" si="470"/>
        <v>No</v>
      </c>
      <c r="P4322">
        <f t="shared" si="471"/>
        <v>0</v>
      </c>
      <c r="Q4322">
        <f t="shared" si="472"/>
        <v>4813937689</v>
      </c>
      <c r="R4322">
        <f t="shared" si="473"/>
        <v>4.1933383153624479</v>
      </c>
      <c r="S4322" t="str">
        <f t="shared" si="474"/>
        <v>Acceptable</v>
      </c>
      <c r="T4322">
        <f>ROUNDUP(C4322,0)</f>
        <v>5</v>
      </c>
      <c r="U4322">
        <f>ROUNDDOWN(C4322,0)</f>
        <v>4</v>
      </c>
      <c r="V4322">
        <f>RIGHT(K4322,2)+2000</f>
        <v>2018</v>
      </c>
      <c r="W4322" t="str">
        <f>INDEX(_xlfn.TEXTSPLIT(K4322,"-"),1,2)</f>
        <v>Aug</v>
      </c>
      <c r="X4322" t="str">
        <f>INDEX(_xlfn.TEXTSPLIT(K4322,"-"),1,1)</f>
        <v>3</v>
      </c>
      <c r="Y4322">
        <f>INDEX(months!B:B,MATCH(Sheet1!W4322,months!A:A,0))</f>
        <v>8</v>
      </c>
      <c r="Z4322">
        <f t="shared" si="475"/>
        <v>43315</v>
      </c>
    </row>
    <row r="4323" spans="1:26" x14ac:dyDescent="0.2">
      <c r="A4323" t="s">
        <v>2791</v>
      </c>
      <c r="B4323" t="s">
        <v>2665</v>
      </c>
      <c r="C4323">
        <v>4.5999999999999996</v>
      </c>
      <c r="D4323">
        <v>2694969</v>
      </c>
      <c r="E4323" t="s">
        <v>1594</v>
      </c>
      <c r="F4323" t="s">
        <v>448</v>
      </c>
      <c r="G4323" t="s">
        <v>23</v>
      </c>
      <c r="H4323" t="s">
        <v>24</v>
      </c>
      <c r="I4323" t="s">
        <v>25</v>
      </c>
      <c r="J4323" t="s">
        <v>2684</v>
      </c>
      <c r="K4323" t="s">
        <v>84</v>
      </c>
      <c r="L4323" t="s">
        <v>2792</v>
      </c>
      <c r="M4323" t="s">
        <v>81</v>
      </c>
      <c r="N4323">
        <f t="shared" si="469"/>
        <v>0</v>
      </c>
      <c r="O4323" t="str">
        <f t="shared" si="470"/>
        <v>No</v>
      </c>
      <c r="P4323">
        <f t="shared" si="471"/>
        <v>0</v>
      </c>
      <c r="Q4323">
        <f t="shared" si="472"/>
        <v>4813937689</v>
      </c>
      <c r="R4323">
        <f t="shared" si="473"/>
        <v>4.1933383153624479</v>
      </c>
      <c r="S4323" t="str">
        <f t="shared" si="474"/>
        <v>Acceptable</v>
      </c>
      <c r="T4323">
        <f>ROUNDUP(C4323,0)</f>
        <v>5</v>
      </c>
      <c r="U4323">
        <f>ROUNDDOWN(C4323,0)</f>
        <v>4</v>
      </c>
      <c r="V4323">
        <f>RIGHT(K4323,2)+2000</f>
        <v>2018</v>
      </c>
      <c r="W4323" t="str">
        <f>INDEX(_xlfn.TEXTSPLIT(K4323,"-"),1,2)</f>
        <v>Jul</v>
      </c>
      <c r="X4323" t="str">
        <f>INDEX(_xlfn.TEXTSPLIT(K4323,"-"),1,1)</f>
        <v>31</v>
      </c>
      <c r="Y4323">
        <f>INDEX(months!B:B,MATCH(Sheet1!W4323,months!A:A,0))</f>
        <v>7</v>
      </c>
      <c r="Z4323">
        <f t="shared" si="475"/>
        <v>43312</v>
      </c>
    </row>
    <row r="4324" spans="1:26" x14ac:dyDescent="0.2">
      <c r="A4324" t="s">
        <v>3958</v>
      </c>
      <c r="B4324" t="s">
        <v>3944</v>
      </c>
      <c r="C4324">
        <v>4.5</v>
      </c>
      <c r="D4324">
        <v>972256</v>
      </c>
      <c r="E4324" t="s">
        <v>88</v>
      </c>
      <c r="F4324" t="s">
        <v>43</v>
      </c>
      <c r="G4324" t="s">
        <v>23</v>
      </c>
      <c r="H4324" t="s">
        <v>24</v>
      </c>
      <c r="I4324" t="s">
        <v>44</v>
      </c>
      <c r="J4324" t="s">
        <v>3945</v>
      </c>
      <c r="K4324" t="s">
        <v>173</v>
      </c>
      <c r="L4324" t="s">
        <v>6067</v>
      </c>
      <c r="M4324" t="s">
        <v>81</v>
      </c>
      <c r="N4324">
        <f t="shared" si="469"/>
        <v>0</v>
      </c>
      <c r="O4324" t="str">
        <f t="shared" si="470"/>
        <v>No</v>
      </c>
      <c r="P4324">
        <f t="shared" si="471"/>
        <v>0</v>
      </c>
      <c r="Q4324">
        <f t="shared" si="472"/>
        <v>4813937689</v>
      </c>
      <c r="R4324">
        <f t="shared" si="473"/>
        <v>4.1933383153624479</v>
      </c>
      <c r="S4324" t="str">
        <f t="shared" si="474"/>
        <v>Acceptable</v>
      </c>
      <c r="T4324">
        <f>ROUNDUP(C4324,0)</f>
        <v>5</v>
      </c>
      <c r="U4324">
        <f>ROUNDDOWN(C4324,0)</f>
        <v>4</v>
      </c>
      <c r="V4324">
        <f>RIGHT(K4324,2)+2000</f>
        <v>2018</v>
      </c>
      <c r="W4324" t="str">
        <f>INDEX(_xlfn.TEXTSPLIT(K4324,"-"),1,2)</f>
        <v>Aug</v>
      </c>
      <c r="X4324" t="str">
        <f>INDEX(_xlfn.TEXTSPLIT(K4324,"-"),1,1)</f>
        <v>2</v>
      </c>
      <c r="Y4324">
        <f>INDEX(months!B:B,MATCH(Sheet1!W4324,months!A:A,0))</f>
        <v>8</v>
      </c>
      <c r="Z4324">
        <f t="shared" si="475"/>
        <v>43314</v>
      </c>
    </row>
    <row r="4325" spans="1:26" x14ac:dyDescent="0.2">
      <c r="A4325" t="s">
        <v>6068</v>
      </c>
      <c r="B4325" t="s">
        <v>2665</v>
      </c>
      <c r="C4325">
        <v>4.3</v>
      </c>
      <c r="D4325">
        <v>696019</v>
      </c>
      <c r="E4325" t="s">
        <v>46</v>
      </c>
      <c r="F4325" t="s">
        <v>43</v>
      </c>
      <c r="G4325" t="s">
        <v>23</v>
      </c>
      <c r="H4325" t="s">
        <v>24</v>
      </c>
      <c r="I4325" t="s">
        <v>124</v>
      </c>
      <c r="J4325" t="s">
        <v>2669</v>
      </c>
      <c r="K4325" t="s">
        <v>764</v>
      </c>
      <c r="L4325" t="s">
        <v>2134</v>
      </c>
      <c r="M4325" t="s">
        <v>81</v>
      </c>
      <c r="N4325">
        <f t="shared" si="469"/>
        <v>0</v>
      </c>
      <c r="O4325" t="str">
        <f t="shared" si="470"/>
        <v>No</v>
      </c>
      <c r="P4325">
        <f t="shared" si="471"/>
        <v>0</v>
      </c>
      <c r="Q4325">
        <f t="shared" si="472"/>
        <v>4813937689</v>
      </c>
      <c r="R4325">
        <f t="shared" si="473"/>
        <v>4.1933383153624479</v>
      </c>
      <c r="S4325" t="str">
        <f t="shared" si="474"/>
        <v>Acceptable</v>
      </c>
      <c r="T4325">
        <f>ROUNDUP(C4325,0)</f>
        <v>5</v>
      </c>
      <c r="U4325">
        <f>ROUNDDOWN(C4325,0)</f>
        <v>4</v>
      </c>
      <c r="V4325">
        <f>RIGHT(K4325,2)+2000</f>
        <v>2018</v>
      </c>
      <c r="W4325" t="str">
        <f>INDEX(_xlfn.TEXTSPLIT(K4325,"-"),1,2)</f>
        <v>May</v>
      </c>
      <c r="X4325" t="str">
        <f>INDEX(_xlfn.TEXTSPLIT(K4325,"-"),1,1)</f>
        <v>26</v>
      </c>
      <c r="Y4325">
        <f>INDEX(months!B:B,MATCH(Sheet1!W4325,months!A:A,0))</f>
        <v>5</v>
      </c>
      <c r="Z4325">
        <f t="shared" si="475"/>
        <v>43246</v>
      </c>
    </row>
    <row r="4326" spans="1:26" x14ac:dyDescent="0.2">
      <c r="A4326" t="s">
        <v>6069</v>
      </c>
      <c r="B4326" t="s">
        <v>2518</v>
      </c>
      <c r="C4326">
        <v>4</v>
      </c>
      <c r="D4326">
        <v>45224</v>
      </c>
      <c r="E4326" t="s">
        <v>1158</v>
      </c>
      <c r="F4326" t="s">
        <v>38</v>
      </c>
      <c r="G4326" t="s">
        <v>23</v>
      </c>
      <c r="H4326" t="s">
        <v>24</v>
      </c>
      <c r="I4326" t="s">
        <v>25</v>
      </c>
      <c r="J4326" t="s">
        <v>2519</v>
      </c>
      <c r="K4326" t="s">
        <v>39</v>
      </c>
      <c r="L4326" t="s">
        <v>900</v>
      </c>
      <c r="M4326" t="s">
        <v>81</v>
      </c>
      <c r="N4326">
        <f t="shared" si="469"/>
        <v>0</v>
      </c>
      <c r="O4326" t="str">
        <f t="shared" si="470"/>
        <v>No</v>
      </c>
      <c r="P4326">
        <f t="shared" si="471"/>
        <v>0</v>
      </c>
      <c r="Q4326">
        <f t="shared" si="472"/>
        <v>4813937689</v>
      </c>
      <c r="R4326">
        <f t="shared" si="473"/>
        <v>4.1933383153624479</v>
      </c>
      <c r="S4326" t="str">
        <f t="shared" si="474"/>
        <v>Acceptable</v>
      </c>
      <c r="T4326">
        <f>ROUNDUP(C4326,0)</f>
        <v>4</v>
      </c>
      <c r="U4326">
        <f>ROUNDDOWN(C4326,0)</f>
        <v>4</v>
      </c>
      <c r="V4326">
        <f>RIGHT(K4326,2)+2000</f>
        <v>2018</v>
      </c>
      <c r="W4326" t="str">
        <f>INDEX(_xlfn.TEXTSPLIT(K4326,"-"),1,2)</f>
        <v>Aug</v>
      </c>
      <c r="X4326" t="str">
        <f>INDEX(_xlfn.TEXTSPLIT(K4326,"-"),1,1)</f>
        <v>1</v>
      </c>
      <c r="Y4326">
        <f>INDEX(months!B:B,MATCH(Sheet1!W4326,months!A:A,0))</f>
        <v>8</v>
      </c>
      <c r="Z4326">
        <f t="shared" si="475"/>
        <v>43313</v>
      </c>
    </row>
    <row r="4327" spans="1:26" x14ac:dyDescent="0.2">
      <c r="A4327" t="s">
        <v>2807</v>
      </c>
      <c r="B4327" t="s">
        <v>3070</v>
      </c>
      <c r="C4327">
        <v>4.2</v>
      </c>
      <c r="D4327">
        <v>357049</v>
      </c>
      <c r="E4327" t="s">
        <v>763</v>
      </c>
      <c r="F4327" t="s">
        <v>43</v>
      </c>
      <c r="G4327" t="s">
        <v>23</v>
      </c>
      <c r="H4327" t="s">
        <v>24</v>
      </c>
      <c r="I4327" t="s">
        <v>25</v>
      </c>
      <c r="J4327" t="s">
        <v>2694</v>
      </c>
      <c r="K4327" t="s">
        <v>84</v>
      </c>
      <c r="L4327" t="s">
        <v>2808</v>
      </c>
      <c r="M4327" t="s">
        <v>81</v>
      </c>
      <c r="N4327">
        <f t="shared" si="469"/>
        <v>0</v>
      </c>
      <c r="O4327" t="str">
        <f t="shared" si="470"/>
        <v>No</v>
      </c>
      <c r="P4327">
        <f t="shared" si="471"/>
        <v>0</v>
      </c>
      <c r="Q4327">
        <f t="shared" si="472"/>
        <v>4813937689</v>
      </c>
      <c r="R4327">
        <f t="shared" si="473"/>
        <v>4.1933383153624479</v>
      </c>
      <c r="S4327" t="str">
        <f t="shared" si="474"/>
        <v>Acceptable</v>
      </c>
      <c r="T4327">
        <f>ROUNDUP(C4327,0)</f>
        <v>5</v>
      </c>
      <c r="U4327">
        <f>ROUNDDOWN(C4327,0)</f>
        <v>4</v>
      </c>
      <c r="V4327">
        <f>RIGHT(K4327,2)+2000</f>
        <v>2018</v>
      </c>
      <c r="W4327" t="str">
        <f>INDEX(_xlfn.TEXTSPLIT(K4327,"-"),1,2)</f>
        <v>Jul</v>
      </c>
      <c r="X4327" t="str">
        <f>INDEX(_xlfn.TEXTSPLIT(K4327,"-"),1,1)</f>
        <v>31</v>
      </c>
      <c r="Y4327">
        <f>INDEX(months!B:B,MATCH(Sheet1!W4327,months!A:A,0))</f>
        <v>7</v>
      </c>
      <c r="Z4327">
        <f t="shared" si="475"/>
        <v>43312</v>
      </c>
    </row>
    <row r="4328" spans="1:26" x14ac:dyDescent="0.2">
      <c r="A4328" t="s">
        <v>6070</v>
      </c>
      <c r="B4328" t="s">
        <v>3070</v>
      </c>
      <c r="C4328">
        <v>4</v>
      </c>
      <c r="D4328">
        <v>576210</v>
      </c>
      <c r="E4328" t="s">
        <v>675</v>
      </c>
      <c r="F4328" t="s">
        <v>43</v>
      </c>
      <c r="G4328" t="s">
        <v>23</v>
      </c>
      <c r="H4328" t="s">
        <v>24</v>
      </c>
      <c r="I4328" t="s">
        <v>25</v>
      </c>
      <c r="J4328" t="s">
        <v>2673</v>
      </c>
      <c r="K4328" t="s">
        <v>6071</v>
      </c>
      <c r="L4328" t="s">
        <v>6072</v>
      </c>
      <c r="M4328" t="s">
        <v>177</v>
      </c>
      <c r="N4328">
        <f t="shared" si="469"/>
        <v>0</v>
      </c>
      <c r="O4328" t="str">
        <f t="shared" si="470"/>
        <v>No</v>
      </c>
      <c r="P4328">
        <f t="shared" si="471"/>
        <v>0</v>
      </c>
      <c r="Q4328">
        <f t="shared" si="472"/>
        <v>4813937689</v>
      </c>
      <c r="R4328">
        <f t="shared" si="473"/>
        <v>4.1933383153624479</v>
      </c>
      <c r="S4328" t="str">
        <f t="shared" si="474"/>
        <v>Acceptable</v>
      </c>
      <c r="T4328">
        <f>ROUNDUP(C4328,0)</f>
        <v>4</v>
      </c>
      <c r="U4328">
        <f>ROUNDDOWN(C4328,0)</f>
        <v>4</v>
      </c>
      <c r="V4328">
        <f>RIGHT(K4328,2)+2000</f>
        <v>2013</v>
      </c>
      <c r="W4328" t="str">
        <f>INDEX(_xlfn.TEXTSPLIT(K4328,"-"),1,2)</f>
        <v>Aug</v>
      </c>
      <c r="X4328" t="str">
        <f>INDEX(_xlfn.TEXTSPLIT(K4328,"-"),1,1)</f>
        <v>22</v>
      </c>
      <c r="Y4328">
        <f>INDEX(months!B:B,MATCH(Sheet1!W4328,months!A:A,0))</f>
        <v>8</v>
      </c>
      <c r="Z4328">
        <f t="shared" si="475"/>
        <v>41508</v>
      </c>
    </row>
    <row r="4329" spans="1:26" x14ac:dyDescent="0.2">
      <c r="A4329" t="s">
        <v>2864</v>
      </c>
      <c r="B4329" t="s">
        <v>2665</v>
      </c>
      <c r="C4329">
        <v>4.5</v>
      </c>
      <c r="D4329">
        <v>2308916</v>
      </c>
      <c r="E4329" t="s">
        <v>2778</v>
      </c>
      <c r="F4329" t="s">
        <v>89</v>
      </c>
      <c r="G4329" t="s">
        <v>23</v>
      </c>
      <c r="H4329" t="s">
        <v>24</v>
      </c>
      <c r="I4329" t="s">
        <v>44</v>
      </c>
      <c r="J4329" t="s">
        <v>2684</v>
      </c>
      <c r="K4329" t="s">
        <v>39</v>
      </c>
      <c r="L4329" t="s">
        <v>2865</v>
      </c>
      <c r="M4329" t="s">
        <v>81</v>
      </c>
      <c r="N4329">
        <f t="shared" si="469"/>
        <v>0</v>
      </c>
      <c r="O4329" t="str">
        <f t="shared" si="470"/>
        <v>No</v>
      </c>
      <c r="P4329">
        <f t="shared" si="471"/>
        <v>0</v>
      </c>
      <c r="Q4329">
        <f t="shared" si="472"/>
        <v>4813937689</v>
      </c>
      <c r="R4329">
        <f t="shared" si="473"/>
        <v>4.1933383153624479</v>
      </c>
      <c r="S4329" t="str">
        <f t="shared" si="474"/>
        <v>Acceptable</v>
      </c>
      <c r="T4329">
        <f>ROUNDUP(C4329,0)</f>
        <v>5</v>
      </c>
      <c r="U4329">
        <f>ROUNDDOWN(C4329,0)</f>
        <v>4</v>
      </c>
      <c r="V4329">
        <f>RIGHT(K4329,2)+2000</f>
        <v>2018</v>
      </c>
      <c r="W4329" t="str">
        <f>INDEX(_xlfn.TEXTSPLIT(K4329,"-"),1,2)</f>
        <v>Aug</v>
      </c>
      <c r="X4329" t="str">
        <f>INDEX(_xlfn.TEXTSPLIT(K4329,"-"),1,1)</f>
        <v>1</v>
      </c>
      <c r="Y4329">
        <f>INDEX(months!B:B,MATCH(Sheet1!W4329,months!A:A,0))</f>
        <v>8</v>
      </c>
      <c r="Z4329">
        <f t="shared" si="475"/>
        <v>43313</v>
      </c>
    </row>
    <row r="4330" spans="1:26" x14ac:dyDescent="0.2">
      <c r="A4330" t="s">
        <v>6073</v>
      </c>
      <c r="B4330" t="s">
        <v>4801</v>
      </c>
      <c r="C4330">
        <v>4</v>
      </c>
      <c r="D4330">
        <v>6263</v>
      </c>
      <c r="E4330" t="s">
        <v>88</v>
      </c>
      <c r="F4330" t="s">
        <v>32</v>
      </c>
      <c r="G4330" t="s">
        <v>23</v>
      </c>
      <c r="H4330" t="s">
        <v>24</v>
      </c>
      <c r="I4330" t="s">
        <v>25</v>
      </c>
      <c r="J4330" t="s">
        <v>4802</v>
      </c>
      <c r="K4330" t="s">
        <v>125</v>
      </c>
      <c r="L4330" t="s">
        <v>6074</v>
      </c>
      <c r="M4330" t="s">
        <v>60</v>
      </c>
      <c r="N4330">
        <f t="shared" si="469"/>
        <v>0</v>
      </c>
      <c r="O4330" t="str">
        <f t="shared" si="470"/>
        <v>No</v>
      </c>
      <c r="P4330">
        <f t="shared" si="471"/>
        <v>0</v>
      </c>
      <c r="Q4330">
        <f t="shared" si="472"/>
        <v>4813937689</v>
      </c>
      <c r="R4330">
        <f t="shared" si="473"/>
        <v>4.1933383153624479</v>
      </c>
      <c r="S4330" t="str">
        <f t="shared" si="474"/>
        <v>Acceptable</v>
      </c>
      <c r="T4330">
        <f>ROUNDUP(C4330,0)</f>
        <v>4</v>
      </c>
      <c r="U4330">
        <f>ROUNDDOWN(C4330,0)</f>
        <v>4</v>
      </c>
      <c r="V4330">
        <f>RIGHT(K4330,2)+2000</f>
        <v>2018</v>
      </c>
      <c r="W4330" t="str">
        <f>INDEX(_xlfn.TEXTSPLIT(K4330,"-"),1,2)</f>
        <v>Jul</v>
      </c>
      <c r="X4330" t="str">
        <f>INDEX(_xlfn.TEXTSPLIT(K4330,"-"),1,1)</f>
        <v>12</v>
      </c>
      <c r="Y4330">
        <f>INDEX(months!B:B,MATCH(Sheet1!W4330,months!A:A,0))</f>
        <v>7</v>
      </c>
      <c r="Z4330">
        <f t="shared" si="475"/>
        <v>43293</v>
      </c>
    </row>
    <row r="4331" spans="1:26" x14ac:dyDescent="0.2">
      <c r="A4331" t="s">
        <v>6075</v>
      </c>
      <c r="B4331" t="s">
        <v>3070</v>
      </c>
      <c r="C4331">
        <v>4.0999999999999996</v>
      </c>
      <c r="D4331">
        <v>1111915</v>
      </c>
      <c r="E4331" t="s">
        <v>1959</v>
      </c>
      <c r="F4331" t="s">
        <v>448</v>
      </c>
      <c r="G4331" t="s">
        <v>23</v>
      </c>
      <c r="H4331" t="s">
        <v>24</v>
      </c>
      <c r="I4331" t="s">
        <v>25</v>
      </c>
      <c r="J4331" t="s">
        <v>1537</v>
      </c>
      <c r="K4331" t="s">
        <v>5976</v>
      </c>
      <c r="L4331" t="s">
        <v>6076</v>
      </c>
      <c r="M4331" t="s">
        <v>81</v>
      </c>
      <c r="N4331">
        <f t="shared" si="469"/>
        <v>0</v>
      </c>
      <c r="O4331" t="str">
        <f t="shared" si="470"/>
        <v>No</v>
      </c>
      <c r="P4331">
        <f t="shared" si="471"/>
        <v>0</v>
      </c>
      <c r="Q4331">
        <f t="shared" si="472"/>
        <v>4813937689</v>
      </c>
      <c r="R4331">
        <f t="shared" si="473"/>
        <v>4.1933383153624479</v>
      </c>
      <c r="S4331" t="str">
        <f t="shared" si="474"/>
        <v>Acceptable</v>
      </c>
      <c r="T4331">
        <f>ROUNDUP(C4331,0)</f>
        <v>5</v>
      </c>
      <c r="U4331">
        <f>ROUNDDOWN(C4331,0)</f>
        <v>4</v>
      </c>
      <c r="V4331">
        <f>RIGHT(K4331,2)+2000</f>
        <v>2018</v>
      </c>
      <c r="W4331" t="str">
        <f>INDEX(_xlfn.TEXTSPLIT(K4331,"-"),1,2)</f>
        <v>Apr</v>
      </c>
      <c r="X4331" t="str">
        <f>INDEX(_xlfn.TEXTSPLIT(K4331,"-"),1,1)</f>
        <v>30</v>
      </c>
      <c r="Y4331">
        <f>INDEX(months!B:B,MATCH(Sheet1!W4331,months!A:A,0))</f>
        <v>4</v>
      </c>
      <c r="Z4331">
        <f t="shared" si="475"/>
        <v>43220</v>
      </c>
    </row>
    <row r="4332" spans="1:26" x14ac:dyDescent="0.2">
      <c r="A4332" t="s">
        <v>6077</v>
      </c>
      <c r="B4332" t="s">
        <v>3070</v>
      </c>
      <c r="C4332">
        <v>4.5999999999999996</v>
      </c>
      <c r="D4332">
        <v>67410</v>
      </c>
      <c r="E4332" t="s">
        <v>6078</v>
      </c>
      <c r="F4332" t="s">
        <v>65</v>
      </c>
      <c r="G4332" t="s">
        <v>23</v>
      </c>
      <c r="H4332" t="s">
        <v>24</v>
      </c>
      <c r="I4332" t="s">
        <v>25</v>
      </c>
      <c r="J4332" t="s">
        <v>1537</v>
      </c>
      <c r="K4332" t="s">
        <v>5506</v>
      </c>
      <c r="L4332" t="s">
        <v>174</v>
      </c>
      <c r="M4332" t="s">
        <v>237</v>
      </c>
      <c r="N4332">
        <f t="shared" si="469"/>
        <v>0</v>
      </c>
      <c r="O4332" t="str">
        <f t="shared" si="470"/>
        <v>No</v>
      </c>
      <c r="P4332">
        <f t="shared" si="471"/>
        <v>0</v>
      </c>
      <c r="Q4332">
        <f t="shared" si="472"/>
        <v>4813937689</v>
      </c>
      <c r="R4332">
        <f t="shared" si="473"/>
        <v>4.1933383153624479</v>
      </c>
      <c r="S4332" t="str">
        <f t="shared" si="474"/>
        <v>Acceptable</v>
      </c>
      <c r="T4332">
        <f>ROUNDUP(C4332,0)</f>
        <v>5</v>
      </c>
      <c r="U4332">
        <f>ROUNDDOWN(C4332,0)</f>
        <v>4</v>
      </c>
      <c r="V4332">
        <f>RIGHT(K4332,2)+2000</f>
        <v>2017</v>
      </c>
      <c r="W4332" t="str">
        <f>INDEX(_xlfn.TEXTSPLIT(K4332,"-"),1,2)</f>
        <v>Nov</v>
      </c>
      <c r="X4332" t="str">
        <f>INDEX(_xlfn.TEXTSPLIT(K4332,"-"),1,1)</f>
        <v>2</v>
      </c>
      <c r="Y4332">
        <f>INDEX(months!B:B,MATCH(Sheet1!W4332,months!A:A,0))</f>
        <v>11</v>
      </c>
      <c r="Z4332">
        <f t="shared" si="475"/>
        <v>43041</v>
      </c>
    </row>
    <row r="4333" spans="1:26" x14ac:dyDescent="0.2">
      <c r="A4333" t="s">
        <v>6079</v>
      </c>
      <c r="B4333" t="s">
        <v>3070</v>
      </c>
      <c r="C4333">
        <v>3.1</v>
      </c>
      <c r="D4333">
        <v>306</v>
      </c>
      <c r="E4333" t="s">
        <v>289</v>
      </c>
      <c r="F4333" t="s">
        <v>57</v>
      </c>
      <c r="G4333" t="s">
        <v>23</v>
      </c>
      <c r="H4333" t="s">
        <v>24</v>
      </c>
      <c r="I4333" t="s">
        <v>25</v>
      </c>
      <c r="J4333" t="s">
        <v>2804</v>
      </c>
      <c r="K4333" t="s">
        <v>6080</v>
      </c>
      <c r="L4333" t="s">
        <v>1059</v>
      </c>
      <c r="M4333" t="s">
        <v>29</v>
      </c>
      <c r="N4333">
        <f t="shared" si="469"/>
        <v>0</v>
      </c>
      <c r="O4333" t="str">
        <f t="shared" si="470"/>
        <v>No</v>
      </c>
      <c r="P4333">
        <f t="shared" si="471"/>
        <v>0</v>
      </c>
      <c r="Q4333">
        <f t="shared" si="472"/>
        <v>4813937689</v>
      </c>
      <c r="R4333">
        <f t="shared" si="473"/>
        <v>4.1933383153624479</v>
      </c>
      <c r="S4333" t="str">
        <f t="shared" si="474"/>
        <v>Acceptable</v>
      </c>
      <c r="T4333">
        <f>ROUNDUP(C4333,0)</f>
        <v>4</v>
      </c>
      <c r="U4333">
        <f>ROUNDDOWN(C4333,0)</f>
        <v>3</v>
      </c>
      <c r="V4333">
        <f>RIGHT(K4333,2)+2000</f>
        <v>2017</v>
      </c>
      <c r="W4333" t="str">
        <f>INDEX(_xlfn.TEXTSPLIT(K4333,"-"),1,2)</f>
        <v>Apr</v>
      </c>
      <c r="X4333" t="str">
        <f>INDEX(_xlfn.TEXTSPLIT(K4333,"-"),1,1)</f>
        <v>4</v>
      </c>
      <c r="Y4333">
        <f>INDEX(months!B:B,MATCH(Sheet1!W4333,months!A:A,0))</f>
        <v>4</v>
      </c>
      <c r="Z4333">
        <f t="shared" si="475"/>
        <v>42829</v>
      </c>
    </row>
    <row r="4334" spans="1:26" x14ac:dyDescent="0.2">
      <c r="A4334" t="s">
        <v>6081</v>
      </c>
      <c r="B4334" t="s">
        <v>3827</v>
      </c>
      <c r="C4334">
        <v>4.9000000000000004</v>
      </c>
      <c r="D4334">
        <v>5677</v>
      </c>
      <c r="E4334" t="s">
        <v>2175</v>
      </c>
      <c r="F4334" t="s">
        <v>57</v>
      </c>
      <c r="G4334" t="s">
        <v>23</v>
      </c>
      <c r="H4334" t="s">
        <v>24</v>
      </c>
      <c r="I4334" t="s">
        <v>44</v>
      </c>
      <c r="J4334" t="s">
        <v>3828</v>
      </c>
      <c r="K4334" t="s">
        <v>497</v>
      </c>
      <c r="L4334" t="s">
        <v>6023</v>
      </c>
      <c r="M4334" t="s">
        <v>29</v>
      </c>
      <c r="N4334">
        <f t="shared" si="469"/>
        <v>0</v>
      </c>
      <c r="O4334" t="str">
        <f t="shared" si="470"/>
        <v>No</v>
      </c>
      <c r="P4334">
        <f t="shared" si="471"/>
        <v>0</v>
      </c>
      <c r="Q4334">
        <f t="shared" si="472"/>
        <v>4813937689</v>
      </c>
      <c r="R4334">
        <f t="shared" si="473"/>
        <v>4.1933383153624479</v>
      </c>
      <c r="S4334" t="str">
        <f t="shared" si="474"/>
        <v>Acceptable</v>
      </c>
      <c r="T4334">
        <f>ROUNDUP(C4334,0)</f>
        <v>5</v>
      </c>
      <c r="U4334">
        <f>ROUNDDOWN(C4334,0)</f>
        <v>4</v>
      </c>
      <c r="V4334">
        <f>RIGHT(K4334,2)+2000</f>
        <v>2018</v>
      </c>
      <c r="W4334" t="str">
        <f>INDEX(_xlfn.TEXTSPLIT(K4334,"-"),1,2)</f>
        <v>Jul</v>
      </c>
      <c r="X4334" t="str">
        <f>INDEX(_xlfn.TEXTSPLIT(K4334,"-"),1,1)</f>
        <v>13</v>
      </c>
      <c r="Y4334">
        <f>INDEX(months!B:B,MATCH(Sheet1!W4334,months!A:A,0))</f>
        <v>7</v>
      </c>
      <c r="Z4334">
        <f t="shared" si="475"/>
        <v>43294</v>
      </c>
    </row>
    <row r="4335" spans="1:26" x14ac:dyDescent="0.2">
      <c r="A4335" t="s">
        <v>6082</v>
      </c>
      <c r="B4335" t="s">
        <v>4950</v>
      </c>
      <c r="C4335">
        <v>4.5</v>
      </c>
      <c r="D4335">
        <v>2965</v>
      </c>
      <c r="E4335" t="s">
        <v>252</v>
      </c>
      <c r="F4335" t="s">
        <v>50</v>
      </c>
      <c r="G4335" t="s">
        <v>23</v>
      </c>
      <c r="H4335" t="s">
        <v>24</v>
      </c>
      <c r="I4335" t="s">
        <v>25</v>
      </c>
      <c r="J4335" t="s">
        <v>4951</v>
      </c>
      <c r="K4335" t="s">
        <v>3796</v>
      </c>
      <c r="L4335" t="s">
        <v>134</v>
      </c>
      <c r="M4335" t="s">
        <v>587</v>
      </c>
      <c r="N4335">
        <f t="shared" si="469"/>
        <v>0</v>
      </c>
      <c r="O4335" t="str">
        <f t="shared" si="470"/>
        <v>No</v>
      </c>
      <c r="P4335">
        <f t="shared" si="471"/>
        <v>0</v>
      </c>
      <c r="Q4335">
        <f t="shared" si="472"/>
        <v>4813937689</v>
      </c>
      <c r="R4335">
        <f t="shared" si="473"/>
        <v>4.1933383153624479</v>
      </c>
      <c r="S4335" t="str">
        <f t="shared" si="474"/>
        <v>Acceptable</v>
      </c>
      <c r="T4335">
        <f>ROUNDUP(C4335,0)</f>
        <v>5</v>
      </c>
      <c r="U4335">
        <f>ROUNDDOWN(C4335,0)</f>
        <v>4</v>
      </c>
      <c r="V4335">
        <f>RIGHT(K4335,2)+2000</f>
        <v>2015</v>
      </c>
      <c r="W4335" t="str">
        <f>INDEX(_xlfn.TEXTSPLIT(K4335,"-"),1,2)</f>
        <v>May</v>
      </c>
      <c r="X4335" t="str">
        <f>INDEX(_xlfn.TEXTSPLIT(K4335,"-"),1,1)</f>
        <v>10</v>
      </c>
      <c r="Y4335">
        <f>INDEX(months!B:B,MATCH(Sheet1!W4335,months!A:A,0))</f>
        <v>5</v>
      </c>
      <c r="Z4335">
        <f t="shared" si="475"/>
        <v>42134</v>
      </c>
    </row>
    <row r="4336" spans="1:26" x14ac:dyDescent="0.2">
      <c r="A4336" t="s">
        <v>6083</v>
      </c>
      <c r="B4336" t="s">
        <v>3070</v>
      </c>
      <c r="C4336">
        <v>4</v>
      </c>
      <c r="D4336">
        <v>155276</v>
      </c>
      <c r="E4336" t="s">
        <v>867</v>
      </c>
      <c r="F4336" t="s">
        <v>89</v>
      </c>
      <c r="G4336" t="s">
        <v>23</v>
      </c>
      <c r="H4336" t="s">
        <v>24</v>
      </c>
      <c r="I4336" t="s">
        <v>25</v>
      </c>
      <c r="J4336" t="s">
        <v>3342</v>
      </c>
      <c r="K4336" t="s">
        <v>1449</v>
      </c>
      <c r="L4336" t="s">
        <v>164</v>
      </c>
      <c r="M4336" t="s">
        <v>81</v>
      </c>
      <c r="N4336">
        <f t="shared" si="469"/>
        <v>0</v>
      </c>
      <c r="O4336" t="str">
        <f t="shared" si="470"/>
        <v>No</v>
      </c>
      <c r="P4336">
        <f t="shared" si="471"/>
        <v>0</v>
      </c>
      <c r="Q4336">
        <f t="shared" si="472"/>
        <v>4813937689</v>
      </c>
      <c r="R4336">
        <f t="shared" si="473"/>
        <v>4.1933383153624479</v>
      </c>
      <c r="S4336" t="str">
        <f t="shared" si="474"/>
        <v>Acceptable</v>
      </c>
      <c r="T4336">
        <f>ROUNDUP(C4336,0)</f>
        <v>4</v>
      </c>
      <c r="U4336">
        <f>ROUNDDOWN(C4336,0)</f>
        <v>4</v>
      </c>
      <c r="V4336">
        <f>RIGHT(K4336,2)+2000</f>
        <v>2018</v>
      </c>
      <c r="W4336" t="str">
        <f>INDEX(_xlfn.TEXTSPLIT(K4336,"-"),1,2)</f>
        <v>Jun</v>
      </c>
      <c r="X4336" t="str">
        <f>INDEX(_xlfn.TEXTSPLIT(K4336,"-"),1,1)</f>
        <v>18</v>
      </c>
      <c r="Y4336">
        <f>INDEX(months!B:B,MATCH(Sheet1!W4336,months!A:A,0))</f>
        <v>6</v>
      </c>
      <c r="Z4336">
        <f t="shared" si="475"/>
        <v>43269</v>
      </c>
    </row>
    <row r="4337" spans="1:26" x14ac:dyDescent="0.2">
      <c r="A4337" t="s">
        <v>6084</v>
      </c>
      <c r="B4337" t="s">
        <v>4950</v>
      </c>
      <c r="C4337">
        <v>4</v>
      </c>
      <c r="D4337">
        <v>11535</v>
      </c>
      <c r="E4337" t="s">
        <v>516</v>
      </c>
      <c r="F4337" t="s">
        <v>65</v>
      </c>
      <c r="G4337" t="s">
        <v>23</v>
      </c>
      <c r="H4337" t="s">
        <v>24</v>
      </c>
      <c r="I4337" t="s">
        <v>25</v>
      </c>
      <c r="J4337" t="s">
        <v>4951</v>
      </c>
      <c r="K4337" t="s">
        <v>5836</v>
      </c>
      <c r="L4337" t="s">
        <v>6085</v>
      </c>
      <c r="M4337" t="s">
        <v>86</v>
      </c>
      <c r="N4337">
        <f t="shared" si="469"/>
        <v>0</v>
      </c>
      <c r="O4337" t="str">
        <f t="shared" si="470"/>
        <v>No</v>
      </c>
      <c r="P4337">
        <f t="shared" si="471"/>
        <v>0</v>
      </c>
      <c r="Q4337">
        <f t="shared" si="472"/>
        <v>4813937689</v>
      </c>
      <c r="R4337">
        <f t="shared" si="473"/>
        <v>4.1933383153624479</v>
      </c>
      <c r="S4337" t="str">
        <f t="shared" si="474"/>
        <v>Acceptable</v>
      </c>
      <c r="T4337">
        <f>ROUNDUP(C4337,0)</f>
        <v>4</v>
      </c>
      <c r="U4337">
        <f>ROUNDDOWN(C4337,0)</f>
        <v>4</v>
      </c>
      <c r="V4337">
        <f>RIGHT(K4337,2)+2000</f>
        <v>2017</v>
      </c>
      <c r="W4337" t="str">
        <f>INDEX(_xlfn.TEXTSPLIT(K4337,"-"),1,2)</f>
        <v>Dec</v>
      </c>
      <c r="X4337" t="str">
        <f>INDEX(_xlfn.TEXTSPLIT(K4337,"-"),1,1)</f>
        <v>7</v>
      </c>
      <c r="Y4337">
        <f>INDEX(months!B:B,MATCH(Sheet1!W4337,months!A:A,0))</f>
        <v>12</v>
      </c>
      <c r="Z4337">
        <f t="shared" si="475"/>
        <v>43076</v>
      </c>
    </row>
    <row r="4338" spans="1:26" x14ac:dyDescent="0.2">
      <c r="A4338" t="s">
        <v>6086</v>
      </c>
      <c r="B4338" t="s">
        <v>4801</v>
      </c>
      <c r="C4338">
        <v>3.6</v>
      </c>
      <c r="D4338">
        <v>5525</v>
      </c>
      <c r="E4338" t="s">
        <v>392</v>
      </c>
      <c r="F4338" t="s">
        <v>32</v>
      </c>
      <c r="G4338" t="s">
        <v>23</v>
      </c>
      <c r="H4338" t="s">
        <v>24</v>
      </c>
      <c r="I4338" t="s">
        <v>25</v>
      </c>
      <c r="J4338" t="s">
        <v>4802</v>
      </c>
      <c r="K4338" t="s">
        <v>6087</v>
      </c>
      <c r="L4338" t="s">
        <v>167</v>
      </c>
      <c r="M4338" t="s">
        <v>60</v>
      </c>
      <c r="N4338">
        <f t="shared" si="469"/>
        <v>0</v>
      </c>
      <c r="O4338" t="str">
        <f t="shared" si="470"/>
        <v>No</v>
      </c>
      <c r="P4338">
        <f t="shared" si="471"/>
        <v>0</v>
      </c>
      <c r="Q4338">
        <f t="shared" si="472"/>
        <v>4813937689</v>
      </c>
      <c r="R4338">
        <f t="shared" si="473"/>
        <v>4.1933383153624479</v>
      </c>
      <c r="S4338" t="str">
        <f t="shared" si="474"/>
        <v>Acceptable</v>
      </c>
      <c r="T4338">
        <f>ROUNDUP(C4338,0)</f>
        <v>4</v>
      </c>
      <c r="U4338">
        <f>ROUNDDOWN(C4338,0)</f>
        <v>3</v>
      </c>
      <c r="V4338">
        <f>RIGHT(K4338,2)+2000</f>
        <v>2016</v>
      </c>
      <c r="W4338" t="str">
        <f>INDEX(_xlfn.TEXTSPLIT(K4338,"-"),1,2)</f>
        <v>Jun</v>
      </c>
      <c r="X4338" t="str">
        <f>INDEX(_xlfn.TEXTSPLIT(K4338,"-"),1,1)</f>
        <v>6</v>
      </c>
      <c r="Y4338">
        <f>INDEX(months!B:B,MATCH(Sheet1!W4338,months!A:A,0))</f>
        <v>6</v>
      </c>
      <c r="Z4338">
        <f t="shared" si="475"/>
        <v>42527</v>
      </c>
    </row>
    <row r="4339" spans="1:26" x14ac:dyDescent="0.2">
      <c r="A4339" t="s">
        <v>6088</v>
      </c>
      <c r="B4339" t="s">
        <v>3070</v>
      </c>
      <c r="C4339">
        <v>4.5</v>
      </c>
      <c r="D4339">
        <v>4251</v>
      </c>
      <c r="E4339" t="s">
        <v>481</v>
      </c>
      <c r="F4339" t="s">
        <v>65</v>
      </c>
      <c r="G4339" t="s">
        <v>23</v>
      </c>
      <c r="H4339" t="s">
        <v>24</v>
      </c>
      <c r="I4339" t="s">
        <v>25</v>
      </c>
      <c r="J4339" t="s">
        <v>1303</v>
      </c>
      <c r="K4339" t="s">
        <v>166</v>
      </c>
      <c r="L4339" t="s">
        <v>1239</v>
      </c>
      <c r="M4339" t="s">
        <v>29</v>
      </c>
      <c r="N4339">
        <f t="shared" si="469"/>
        <v>0</v>
      </c>
      <c r="O4339" t="str">
        <f t="shared" si="470"/>
        <v>No</v>
      </c>
      <c r="P4339">
        <f t="shared" si="471"/>
        <v>0</v>
      </c>
      <c r="Q4339">
        <f t="shared" si="472"/>
        <v>4813937689</v>
      </c>
      <c r="R4339">
        <f t="shared" si="473"/>
        <v>4.1933383153624479</v>
      </c>
      <c r="S4339" t="str">
        <f t="shared" si="474"/>
        <v>Acceptable</v>
      </c>
      <c r="T4339">
        <f>ROUNDUP(C4339,0)</f>
        <v>5</v>
      </c>
      <c r="U4339">
        <f>ROUNDDOWN(C4339,0)</f>
        <v>4</v>
      </c>
      <c r="V4339">
        <f>RIGHT(K4339,2)+2000</f>
        <v>2018</v>
      </c>
      <c r="W4339" t="str">
        <f>INDEX(_xlfn.TEXTSPLIT(K4339,"-"),1,2)</f>
        <v>Apr</v>
      </c>
      <c r="X4339" t="str">
        <f>INDEX(_xlfn.TEXTSPLIT(K4339,"-"),1,1)</f>
        <v>27</v>
      </c>
      <c r="Y4339">
        <f>INDEX(months!B:B,MATCH(Sheet1!W4339,months!A:A,0))</f>
        <v>4</v>
      </c>
      <c r="Z4339">
        <f t="shared" si="475"/>
        <v>43217</v>
      </c>
    </row>
    <row r="4340" spans="1:26" x14ac:dyDescent="0.2">
      <c r="A4340" t="s">
        <v>6089</v>
      </c>
      <c r="B4340" t="s">
        <v>2665</v>
      </c>
      <c r="C4340">
        <v>4.2</v>
      </c>
      <c r="D4340">
        <v>1185148</v>
      </c>
      <c r="E4340" t="s">
        <v>64</v>
      </c>
      <c r="F4340" t="s">
        <v>448</v>
      </c>
      <c r="G4340" t="s">
        <v>23</v>
      </c>
      <c r="H4340" t="s">
        <v>24</v>
      </c>
      <c r="I4340" t="s">
        <v>25</v>
      </c>
      <c r="J4340" t="s">
        <v>2669</v>
      </c>
      <c r="K4340" t="s">
        <v>39</v>
      </c>
      <c r="L4340" t="s">
        <v>6090</v>
      </c>
      <c r="M4340" t="s">
        <v>29</v>
      </c>
      <c r="N4340">
        <f t="shared" si="469"/>
        <v>0</v>
      </c>
      <c r="O4340" t="str">
        <f t="shared" si="470"/>
        <v>No</v>
      </c>
      <c r="P4340">
        <f t="shared" si="471"/>
        <v>0</v>
      </c>
      <c r="Q4340">
        <f t="shared" si="472"/>
        <v>4813937689</v>
      </c>
      <c r="R4340">
        <f t="shared" si="473"/>
        <v>4.1933383153624479</v>
      </c>
      <c r="S4340" t="str">
        <f t="shared" si="474"/>
        <v>Acceptable</v>
      </c>
      <c r="T4340">
        <f>ROUNDUP(C4340,0)</f>
        <v>5</v>
      </c>
      <c r="U4340">
        <f>ROUNDDOWN(C4340,0)</f>
        <v>4</v>
      </c>
      <c r="V4340">
        <f>RIGHT(K4340,2)+2000</f>
        <v>2018</v>
      </c>
      <c r="W4340" t="str">
        <f>INDEX(_xlfn.TEXTSPLIT(K4340,"-"),1,2)</f>
        <v>Aug</v>
      </c>
      <c r="X4340" t="str">
        <f>INDEX(_xlfn.TEXTSPLIT(K4340,"-"),1,1)</f>
        <v>1</v>
      </c>
      <c r="Y4340">
        <f>INDEX(months!B:B,MATCH(Sheet1!W4340,months!A:A,0))</f>
        <v>8</v>
      </c>
      <c r="Z4340">
        <f t="shared" si="475"/>
        <v>43313</v>
      </c>
    </row>
    <row r="4341" spans="1:26" x14ac:dyDescent="0.2">
      <c r="A4341" t="s">
        <v>6091</v>
      </c>
      <c r="B4341" t="s">
        <v>2665</v>
      </c>
      <c r="C4341">
        <v>4.3</v>
      </c>
      <c r="D4341">
        <v>90415</v>
      </c>
      <c r="E4341" t="s">
        <v>1360</v>
      </c>
      <c r="F4341" t="s">
        <v>89</v>
      </c>
      <c r="G4341" t="s">
        <v>23</v>
      </c>
      <c r="H4341" t="s">
        <v>24</v>
      </c>
      <c r="I4341" t="s">
        <v>25</v>
      </c>
      <c r="J4341" t="s">
        <v>2669</v>
      </c>
      <c r="K4341" t="s">
        <v>297</v>
      </c>
      <c r="L4341" t="s">
        <v>1678</v>
      </c>
      <c r="M4341" t="s">
        <v>81</v>
      </c>
      <c r="N4341">
        <f t="shared" si="469"/>
        <v>0</v>
      </c>
      <c r="O4341" t="str">
        <f t="shared" si="470"/>
        <v>No</v>
      </c>
      <c r="P4341">
        <f t="shared" si="471"/>
        <v>0</v>
      </c>
      <c r="Q4341">
        <f t="shared" si="472"/>
        <v>4813937689</v>
      </c>
      <c r="R4341">
        <f t="shared" si="473"/>
        <v>4.1933383153624479</v>
      </c>
      <c r="S4341" t="str">
        <f t="shared" si="474"/>
        <v>Acceptable</v>
      </c>
      <c r="T4341">
        <f>ROUNDUP(C4341,0)</f>
        <v>5</v>
      </c>
      <c r="U4341">
        <f>ROUNDDOWN(C4341,0)</f>
        <v>4</v>
      </c>
      <c r="V4341">
        <f>RIGHT(K4341,2)+2000</f>
        <v>2018</v>
      </c>
      <c r="W4341" t="str">
        <f>INDEX(_xlfn.TEXTSPLIT(K4341,"-"),1,2)</f>
        <v>Jul</v>
      </c>
      <c r="X4341" t="str">
        <f>INDEX(_xlfn.TEXTSPLIT(K4341,"-"),1,1)</f>
        <v>24</v>
      </c>
      <c r="Y4341">
        <f>INDEX(months!B:B,MATCH(Sheet1!W4341,months!A:A,0))</f>
        <v>7</v>
      </c>
      <c r="Z4341">
        <f t="shared" si="475"/>
        <v>43305</v>
      </c>
    </row>
    <row r="4342" spans="1:26" x14ac:dyDescent="0.2">
      <c r="A4342" t="s">
        <v>6092</v>
      </c>
      <c r="B4342" t="s">
        <v>4801</v>
      </c>
      <c r="C4342">
        <v>3.9</v>
      </c>
      <c r="D4342">
        <v>2852</v>
      </c>
      <c r="E4342" t="s">
        <v>305</v>
      </c>
      <c r="F4342" t="s">
        <v>50</v>
      </c>
      <c r="G4342" t="s">
        <v>23</v>
      </c>
      <c r="H4342" t="s">
        <v>24</v>
      </c>
      <c r="I4342" t="s">
        <v>25</v>
      </c>
      <c r="J4342" t="s">
        <v>4802</v>
      </c>
      <c r="K4342" t="s">
        <v>6093</v>
      </c>
      <c r="L4342" t="s">
        <v>180</v>
      </c>
      <c r="M4342" t="s">
        <v>86</v>
      </c>
      <c r="N4342">
        <f t="shared" si="469"/>
        <v>0</v>
      </c>
      <c r="O4342" t="str">
        <f t="shared" si="470"/>
        <v>No</v>
      </c>
      <c r="P4342">
        <f t="shared" si="471"/>
        <v>0</v>
      </c>
      <c r="Q4342">
        <f t="shared" si="472"/>
        <v>4813937689</v>
      </c>
      <c r="R4342">
        <f t="shared" si="473"/>
        <v>4.1933383153624479</v>
      </c>
      <c r="S4342" t="str">
        <f t="shared" si="474"/>
        <v>Acceptable</v>
      </c>
      <c r="T4342">
        <f>ROUNDUP(C4342,0)</f>
        <v>4</v>
      </c>
      <c r="U4342">
        <f>ROUNDDOWN(C4342,0)</f>
        <v>3</v>
      </c>
      <c r="V4342">
        <f>RIGHT(K4342,2)+2000</f>
        <v>2015</v>
      </c>
      <c r="W4342" t="str">
        <f>INDEX(_xlfn.TEXTSPLIT(K4342,"-"),1,2)</f>
        <v>Sep</v>
      </c>
      <c r="X4342" t="str">
        <f>INDEX(_xlfn.TEXTSPLIT(K4342,"-"),1,1)</f>
        <v>7</v>
      </c>
      <c r="Y4342">
        <f>INDEX(months!B:B,MATCH(Sheet1!W4342,months!A:A,0))</f>
        <v>9</v>
      </c>
      <c r="Z4342">
        <f t="shared" si="475"/>
        <v>42254</v>
      </c>
    </row>
    <row r="4343" spans="1:26" x14ac:dyDescent="0.2">
      <c r="A4343" t="s">
        <v>6094</v>
      </c>
      <c r="B4343" t="s">
        <v>4801</v>
      </c>
      <c r="C4343">
        <v>4.3</v>
      </c>
      <c r="D4343">
        <v>1734</v>
      </c>
      <c r="E4343" t="s">
        <v>49</v>
      </c>
      <c r="F4343" t="s">
        <v>50</v>
      </c>
      <c r="G4343" t="s">
        <v>23</v>
      </c>
      <c r="H4343" t="s">
        <v>24</v>
      </c>
      <c r="I4343" t="s">
        <v>418</v>
      </c>
      <c r="J4343" t="s">
        <v>4802</v>
      </c>
      <c r="K4343" t="s">
        <v>6095</v>
      </c>
      <c r="L4343" t="s">
        <v>119</v>
      </c>
      <c r="M4343" t="s">
        <v>29</v>
      </c>
      <c r="N4343">
        <f t="shared" si="469"/>
        <v>0</v>
      </c>
      <c r="O4343" t="str">
        <f t="shared" si="470"/>
        <v>No</v>
      </c>
      <c r="P4343">
        <f t="shared" si="471"/>
        <v>0</v>
      </c>
      <c r="Q4343">
        <f t="shared" si="472"/>
        <v>4813937689</v>
      </c>
      <c r="R4343">
        <f t="shared" si="473"/>
        <v>4.1933383153624479</v>
      </c>
      <c r="S4343" t="str">
        <f t="shared" si="474"/>
        <v>Acceptable</v>
      </c>
      <c r="T4343">
        <f>ROUNDUP(C4343,0)</f>
        <v>5</v>
      </c>
      <c r="U4343">
        <f>ROUNDDOWN(C4343,0)</f>
        <v>4</v>
      </c>
      <c r="V4343">
        <f>RIGHT(K4343,2)+2000</f>
        <v>2016</v>
      </c>
      <c r="W4343" t="str">
        <f>INDEX(_xlfn.TEXTSPLIT(K4343,"-"),1,2)</f>
        <v>Apr</v>
      </c>
      <c r="X4343" t="str">
        <f>INDEX(_xlfn.TEXTSPLIT(K4343,"-"),1,1)</f>
        <v>2</v>
      </c>
      <c r="Y4343">
        <f>INDEX(months!B:B,MATCH(Sheet1!W4343,months!A:A,0))</f>
        <v>4</v>
      </c>
      <c r="Z4343">
        <f t="shared" si="475"/>
        <v>42462</v>
      </c>
    </row>
    <row r="4344" spans="1:26" x14ac:dyDescent="0.2">
      <c r="A4344" t="s">
        <v>6096</v>
      </c>
      <c r="B4344" t="s">
        <v>3944</v>
      </c>
      <c r="C4344">
        <v>4.3</v>
      </c>
      <c r="D4344">
        <v>85</v>
      </c>
      <c r="E4344" t="s">
        <v>289</v>
      </c>
      <c r="F4344" t="s">
        <v>57</v>
      </c>
      <c r="G4344" t="s">
        <v>23</v>
      </c>
      <c r="H4344" t="s">
        <v>24</v>
      </c>
      <c r="I4344" t="s">
        <v>25</v>
      </c>
      <c r="J4344" t="s">
        <v>3945</v>
      </c>
      <c r="K4344" t="s">
        <v>94</v>
      </c>
      <c r="L4344" t="s">
        <v>2817</v>
      </c>
      <c r="M4344" t="s">
        <v>54</v>
      </c>
      <c r="N4344">
        <f t="shared" si="469"/>
        <v>0</v>
      </c>
      <c r="O4344" t="str">
        <f t="shared" si="470"/>
        <v>No</v>
      </c>
      <c r="P4344">
        <f t="shared" si="471"/>
        <v>0</v>
      </c>
      <c r="Q4344">
        <f t="shared" si="472"/>
        <v>4813937689</v>
      </c>
      <c r="R4344">
        <f t="shared" si="473"/>
        <v>4.1933383153624479</v>
      </c>
      <c r="S4344" t="str">
        <f t="shared" si="474"/>
        <v>Acceptable</v>
      </c>
      <c r="T4344">
        <f>ROUNDUP(C4344,0)</f>
        <v>5</v>
      </c>
      <c r="U4344">
        <f>ROUNDDOWN(C4344,0)</f>
        <v>4</v>
      </c>
      <c r="V4344">
        <f>RIGHT(K4344,2)+2000</f>
        <v>2018</v>
      </c>
      <c r="W4344" t="str">
        <f>INDEX(_xlfn.TEXTSPLIT(K4344,"-"),1,2)</f>
        <v>Jun</v>
      </c>
      <c r="X4344" t="str">
        <f>INDEX(_xlfn.TEXTSPLIT(K4344,"-"),1,1)</f>
        <v>26</v>
      </c>
      <c r="Y4344">
        <f>INDEX(months!B:B,MATCH(Sheet1!W4344,months!A:A,0))</f>
        <v>6</v>
      </c>
      <c r="Z4344">
        <f t="shared" si="475"/>
        <v>43277</v>
      </c>
    </row>
    <row r="4345" spans="1:26" x14ac:dyDescent="0.2">
      <c r="A4345" t="s">
        <v>6097</v>
      </c>
      <c r="B4345" t="s">
        <v>3070</v>
      </c>
      <c r="C4345">
        <v>4.4000000000000004</v>
      </c>
      <c r="D4345">
        <v>222308</v>
      </c>
      <c r="E4345" t="s">
        <v>1232</v>
      </c>
      <c r="F4345" t="s">
        <v>89</v>
      </c>
      <c r="G4345" t="s">
        <v>23</v>
      </c>
      <c r="H4345" t="s">
        <v>24</v>
      </c>
      <c r="I4345" t="s">
        <v>25</v>
      </c>
      <c r="J4345" t="s">
        <v>1537</v>
      </c>
      <c r="K4345" t="s">
        <v>84</v>
      </c>
      <c r="L4345" t="s">
        <v>2961</v>
      </c>
      <c r="M4345" t="s">
        <v>54</v>
      </c>
      <c r="N4345">
        <f t="shared" si="469"/>
        <v>0</v>
      </c>
      <c r="O4345" t="str">
        <f t="shared" si="470"/>
        <v>No</v>
      </c>
      <c r="P4345">
        <f t="shared" si="471"/>
        <v>0</v>
      </c>
      <c r="Q4345">
        <f t="shared" si="472"/>
        <v>4813937689</v>
      </c>
      <c r="R4345">
        <f t="shared" si="473"/>
        <v>4.1933383153624479</v>
      </c>
      <c r="S4345" t="str">
        <f t="shared" si="474"/>
        <v>Acceptable</v>
      </c>
      <c r="T4345">
        <f>ROUNDUP(C4345,0)</f>
        <v>5</v>
      </c>
      <c r="U4345">
        <f>ROUNDDOWN(C4345,0)</f>
        <v>4</v>
      </c>
      <c r="V4345">
        <f>RIGHT(K4345,2)+2000</f>
        <v>2018</v>
      </c>
      <c r="W4345" t="str">
        <f>INDEX(_xlfn.TEXTSPLIT(K4345,"-"),1,2)</f>
        <v>Jul</v>
      </c>
      <c r="X4345" t="str">
        <f>INDEX(_xlfn.TEXTSPLIT(K4345,"-"),1,1)</f>
        <v>31</v>
      </c>
      <c r="Y4345">
        <f>INDEX(months!B:B,MATCH(Sheet1!W4345,months!A:A,0))</f>
        <v>7</v>
      </c>
      <c r="Z4345">
        <f t="shared" si="475"/>
        <v>43312</v>
      </c>
    </row>
    <row r="4346" spans="1:26" x14ac:dyDescent="0.2">
      <c r="A4346" t="s">
        <v>6098</v>
      </c>
      <c r="B4346" t="s">
        <v>3070</v>
      </c>
      <c r="C4346">
        <v>4.3</v>
      </c>
      <c r="D4346">
        <v>556659</v>
      </c>
      <c r="E4346" t="s">
        <v>698</v>
      </c>
      <c r="F4346" t="s">
        <v>89</v>
      </c>
      <c r="G4346" t="s">
        <v>23</v>
      </c>
      <c r="H4346" t="s">
        <v>24</v>
      </c>
      <c r="I4346" t="s">
        <v>25</v>
      </c>
      <c r="J4346" t="s">
        <v>1537</v>
      </c>
      <c r="K4346" t="s">
        <v>52</v>
      </c>
      <c r="L4346" t="s">
        <v>6099</v>
      </c>
      <c r="M4346" t="s">
        <v>81</v>
      </c>
      <c r="N4346">
        <f t="shared" si="469"/>
        <v>0</v>
      </c>
      <c r="O4346" t="str">
        <f t="shared" si="470"/>
        <v>No</v>
      </c>
      <c r="P4346">
        <f t="shared" si="471"/>
        <v>0</v>
      </c>
      <c r="Q4346">
        <f t="shared" si="472"/>
        <v>4813937689</v>
      </c>
      <c r="R4346">
        <f t="shared" si="473"/>
        <v>4.1933383153624479</v>
      </c>
      <c r="S4346" t="str">
        <f t="shared" si="474"/>
        <v>Acceptable</v>
      </c>
      <c r="T4346">
        <f>ROUNDUP(C4346,0)</f>
        <v>5</v>
      </c>
      <c r="U4346">
        <f>ROUNDDOWN(C4346,0)</f>
        <v>4</v>
      </c>
      <c r="V4346">
        <f>RIGHT(K4346,2)+2000</f>
        <v>2018</v>
      </c>
      <c r="W4346" t="str">
        <f>INDEX(_xlfn.TEXTSPLIT(K4346,"-"),1,2)</f>
        <v>Jun</v>
      </c>
      <c r="X4346" t="str">
        <f>INDEX(_xlfn.TEXTSPLIT(K4346,"-"),1,1)</f>
        <v>20</v>
      </c>
      <c r="Y4346">
        <f>INDEX(months!B:B,MATCH(Sheet1!W4346,months!A:A,0))</f>
        <v>6</v>
      </c>
      <c r="Z4346">
        <f t="shared" si="475"/>
        <v>43271</v>
      </c>
    </row>
    <row r="4347" spans="1:26" x14ac:dyDescent="0.2">
      <c r="A4347" t="s">
        <v>6100</v>
      </c>
      <c r="B4347" t="s">
        <v>3070</v>
      </c>
      <c r="C4347">
        <v>4.4000000000000004</v>
      </c>
      <c r="D4347">
        <v>499</v>
      </c>
      <c r="E4347" t="s">
        <v>256</v>
      </c>
      <c r="F4347" t="s">
        <v>50</v>
      </c>
      <c r="G4347" t="s">
        <v>23</v>
      </c>
      <c r="H4347" t="s">
        <v>24</v>
      </c>
      <c r="I4347" t="s">
        <v>25</v>
      </c>
      <c r="J4347" t="s">
        <v>1303</v>
      </c>
      <c r="K4347" t="s">
        <v>1937</v>
      </c>
      <c r="L4347" t="s">
        <v>1197</v>
      </c>
      <c r="M4347" t="s">
        <v>29</v>
      </c>
      <c r="N4347">
        <f t="shared" si="469"/>
        <v>0</v>
      </c>
      <c r="O4347" t="str">
        <f t="shared" si="470"/>
        <v>No</v>
      </c>
      <c r="P4347">
        <f t="shared" si="471"/>
        <v>0</v>
      </c>
      <c r="Q4347">
        <f t="shared" si="472"/>
        <v>4813937689</v>
      </c>
      <c r="R4347">
        <f t="shared" si="473"/>
        <v>4.1933383153624479</v>
      </c>
      <c r="S4347" t="str">
        <f t="shared" si="474"/>
        <v>Acceptable</v>
      </c>
      <c r="T4347">
        <f>ROUNDUP(C4347,0)</f>
        <v>5</v>
      </c>
      <c r="U4347">
        <f>ROUNDDOWN(C4347,0)</f>
        <v>4</v>
      </c>
      <c r="V4347">
        <f>RIGHT(K4347,2)+2000</f>
        <v>2018</v>
      </c>
      <c r="W4347" t="str">
        <f>INDEX(_xlfn.TEXTSPLIT(K4347,"-"),1,2)</f>
        <v>Mar</v>
      </c>
      <c r="X4347" t="str">
        <f>INDEX(_xlfn.TEXTSPLIT(K4347,"-"),1,1)</f>
        <v>13</v>
      </c>
      <c r="Y4347">
        <f>INDEX(months!B:B,MATCH(Sheet1!W4347,months!A:A,0))</f>
        <v>3</v>
      </c>
      <c r="Z4347">
        <f t="shared" si="475"/>
        <v>43172</v>
      </c>
    </row>
    <row r="4348" spans="1:26" x14ac:dyDescent="0.2">
      <c r="A4348" t="s">
        <v>6101</v>
      </c>
      <c r="B4348" t="s">
        <v>4950</v>
      </c>
      <c r="C4348">
        <v>4.3</v>
      </c>
      <c r="D4348">
        <v>1827212</v>
      </c>
      <c r="E4348" t="s">
        <v>46</v>
      </c>
      <c r="F4348" t="s">
        <v>43</v>
      </c>
      <c r="G4348" t="s">
        <v>23</v>
      </c>
      <c r="H4348" t="s">
        <v>24</v>
      </c>
      <c r="I4348" t="s">
        <v>25</v>
      </c>
      <c r="J4348" t="s">
        <v>4951</v>
      </c>
      <c r="K4348" t="s">
        <v>84</v>
      </c>
      <c r="L4348" t="s">
        <v>6102</v>
      </c>
      <c r="M4348" t="s">
        <v>54</v>
      </c>
      <c r="N4348">
        <f t="shared" si="469"/>
        <v>0</v>
      </c>
      <c r="O4348" t="str">
        <f t="shared" si="470"/>
        <v>No</v>
      </c>
      <c r="P4348">
        <f t="shared" si="471"/>
        <v>0</v>
      </c>
      <c r="Q4348">
        <f t="shared" si="472"/>
        <v>4813937689</v>
      </c>
      <c r="R4348">
        <f t="shared" si="473"/>
        <v>4.1933383153624479</v>
      </c>
      <c r="S4348" t="str">
        <f t="shared" si="474"/>
        <v>Acceptable</v>
      </c>
      <c r="T4348">
        <f>ROUNDUP(C4348,0)</f>
        <v>5</v>
      </c>
      <c r="U4348">
        <f>ROUNDDOWN(C4348,0)</f>
        <v>4</v>
      </c>
      <c r="V4348">
        <f>RIGHT(K4348,2)+2000</f>
        <v>2018</v>
      </c>
      <c r="W4348" t="str">
        <f>INDEX(_xlfn.TEXTSPLIT(K4348,"-"),1,2)</f>
        <v>Jul</v>
      </c>
      <c r="X4348" t="str">
        <f>INDEX(_xlfn.TEXTSPLIT(K4348,"-"),1,1)</f>
        <v>31</v>
      </c>
      <c r="Y4348">
        <f>INDEX(months!B:B,MATCH(Sheet1!W4348,months!A:A,0))</f>
        <v>7</v>
      </c>
      <c r="Z4348">
        <f t="shared" si="475"/>
        <v>43312</v>
      </c>
    </row>
    <row r="4349" spans="1:26" x14ac:dyDescent="0.2">
      <c r="A4349" t="s">
        <v>3385</v>
      </c>
      <c r="B4349" t="s">
        <v>3070</v>
      </c>
      <c r="C4349">
        <v>4.5</v>
      </c>
      <c r="D4349">
        <v>2375336</v>
      </c>
      <c r="E4349" t="s">
        <v>46</v>
      </c>
      <c r="F4349" t="s">
        <v>89</v>
      </c>
      <c r="G4349" t="s">
        <v>649</v>
      </c>
      <c r="H4349" t="s">
        <v>1002</v>
      </c>
      <c r="I4349" t="s">
        <v>124</v>
      </c>
      <c r="J4349" t="s">
        <v>3202</v>
      </c>
      <c r="K4349" t="s">
        <v>297</v>
      </c>
      <c r="L4349" t="s">
        <v>3386</v>
      </c>
      <c r="M4349" t="s">
        <v>46</v>
      </c>
      <c r="N4349">
        <f t="shared" si="469"/>
        <v>0</v>
      </c>
      <c r="O4349" t="str">
        <f t="shared" si="470"/>
        <v>No</v>
      </c>
      <c r="P4349">
        <f t="shared" si="471"/>
        <v>0</v>
      </c>
      <c r="Q4349">
        <f t="shared" si="472"/>
        <v>4813937689</v>
      </c>
      <c r="R4349">
        <f t="shared" si="473"/>
        <v>4.1933383153624479</v>
      </c>
      <c r="S4349" t="str">
        <f t="shared" si="474"/>
        <v>Acceptable</v>
      </c>
      <c r="T4349">
        <f>ROUNDUP(C4349,0)</f>
        <v>5</v>
      </c>
      <c r="U4349">
        <f>ROUNDDOWN(C4349,0)</f>
        <v>4</v>
      </c>
      <c r="V4349">
        <f>RIGHT(K4349,2)+2000</f>
        <v>2018</v>
      </c>
      <c r="W4349" t="str">
        <f>INDEX(_xlfn.TEXTSPLIT(K4349,"-"),1,2)</f>
        <v>Jul</v>
      </c>
      <c r="X4349" t="str">
        <f>INDEX(_xlfn.TEXTSPLIT(K4349,"-"),1,1)</f>
        <v>24</v>
      </c>
      <c r="Y4349">
        <f>INDEX(months!B:B,MATCH(Sheet1!W4349,months!A:A,0))</f>
        <v>7</v>
      </c>
      <c r="Z4349">
        <f t="shared" si="475"/>
        <v>43305</v>
      </c>
    </row>
    <row r="4350" spans="1:26" x14ac:dyDescent="0.2">
      <c r="A4350" t="s">
        <v>6103</v>
      </c>
      <c r="B4350" t="s">
        <v>5248</v>
      </c>
      <c r="C4350">
        <v>4.4000000000000004</v>
      </c>
      <c r="D4350">
        <v>953894</v>
      </c>
      <c r="E4350" t="s">
        <v>96</v>
      </c>
      <c r="F4350" t="s">
        <v>89</v>
      </c>
      <c r="G4350" t="s">
        <v>23</v>
      </c>
      <c r="H4350" t="s">
        <v>24</v>
      </c>
      <c r="I4350" t="s">
        <v>25</v>
      </c>
      <c r="J4350" t="s">
        <v>5249</v>
      </c>
      <c r="K4350" t="s">
        <v>62</v>
      </c>
      <c r="L4350" t="s">
        <v>6104</v>
      </c>
      <c r="M4350" t="s">
        <v>46</v>
      </c>
      <c r="N4350">
        <f t="shared" si="469"/>
        <v>0</v>
      </c>
      <c r="O4350" t="str">
        <f t="shared" si="470"/>
        <v>No</v>
      </c>
      <c r="P4350">
        <f t="shared" si="471"/>
        <v>0</v>
      </c>
      <c r="Q4350">
        <f t="shared" si="472"/>
        <v>4813937689</v>
      </c>
      <c r="R4350">
        <f t="shared" si="473"/>
        <v>4.1933383153624479</v>
      </c>
      <c r="S4350" t="str">
        <f t="shared" si="474"/>
        <v>Acceptable</v>
      </c>
      <c r="T4350">
        <f>ROUNDUP(C4350,0)</f>
        <v>5</v>
      </c>
      <c r="U4350">
        <f>ROUNDDOWN(C4350,0)</f>
        <v>4</v>
      </c>
      <c r="V4350">
        <f>RIGHT(K4350,2)+2000</f>
        <v>2018</v>
      </c>
      <c r="W4350" t="str">
        <f>INDEX(_xlfn.TEXTSPLIT(K4350,"-"),1,2)</f>
        <v>Apr</v>
      </c>
      <c r="X4350" t="str">
        <f>INDEX(_xlfn.TEXTSPLIT(K4350,"-"),1,1)</f>
        <v>26</v>
      </c>
      <c r="Y4350">
        <f>INDEX(months!B:B,MATCH(Sheet1!W4350,months!A:A,0))</f>
        <v>4</v>
      </c>
      <c r="Z4350">
        <f t="shared" si="475"/>
        <v>43216</v>
      </c>
    </row>
    <row r="4351" spans="1:26" x14ac:dyDescent="0.2">
      <c r="A4351" t="s">
        <v>6105</v>
      </c>
      <c r="B4351" t="s">
        <v>3070</v>
      </c>
      <c r="C4351">
        <v>3.5</v>
      </c>
      <c r="D4351">
        <v>31538</v>
      </c>
      <c r="E4351" t="s">
        <v>2768</v>
      </c>
      <c r="F4351" t="s">
        <v>65</v>
      </c>
      <c r="G4351" t="s">
        <v>23</v>
      </c>
      <c r="H4351" t="s">
        <v>24</v>
      </c>
      <c r="I4351" t="s">
        <v>124</v>
      </c>
      <c r="J4351" t="s">
        <v>2868</v>
      </c>
      <c r="K4351" t="s">
        <v>297</v>
      </c>
      <c r="L4351" t="s">
        <v>6106</v>
      </c>
      <c r="M4351" t="s">
        <v>54</v>
      </c>
      <c r="N4351">
        <f t="shared" si="469"/>
        <v>0</v>
      </c>
      <c r="O4351" t="str">
        <f t="shared" si="470"/>
        <v>No</v>
      </c>
      <c r="P4351">
        <f t="shared" si="471"/>
        <v>0</v>
      </c>
      <c r="Q4351">
        <f t="shared" si="472"/>
        <v>4813937689</v>
      </c>
      <c r="R4351">
        <f t="shared" si="473"/>
        <v>4.1933383153624479</v>
      </c>
      <c r="S4351" t="str">
        <f t="shared" si="474"/>
        <v>Acceptable</v>
      </c>
      <c r="T4351">
        <f>ROUNDUP(C4351,0)</f>
        <v>4</v>
      </c>
      <c r="U4351">
        <f>ROUNDDOWN(C4351,0)</f>
        <v>3</v>
      </c>
      <c r="V4351">
        <f>RIGHT(K4351,2)+2000</f>
        <v>2018</v>
      </c>
      <c r="W4351" t="str">
        <f>INDEX(_xlfn.TEXTSPLIT(K4351,"-"),1,2)</f>
        <v>Jul</v>
      </c>
      <c r="X4351" t="str">
        <f>INDEX(_xlfn.TEXTSPLIT(K4351,"-"),1,1)</f>
        <v>24</v>
      </c>
      <c r="Y4351">
        <f>INDEX(months!B:B,MATCH(Sheet1!W4351,months!A:A,0))</f>
        <v>7</v>
      </c>
      <c r="Z4351">
        <f t="shared" si="475"/>
        <v>43305</v>
      </c>
    </row>
    <row r="4352" spans="1:26" x14ac:dyDescent="0.2">
      <c r="A4352" t="s">
        <v>6107</v>
      </c>
      <c r="B4352" t="s">
        <v>556</v>
      </c>
      <c r="C4352">
        <v>4.4000000000000004</v>
      </c>
      <c r="D4352">
        <v>236</v>
      </c>
      <c r="E4352" t="s">
        <v>970</v>
      </c>
      <c r="F4352" t="s">
        <v>22</v>
      </c>
      <c r="G4352" t="s">
        <v>23</v>
      </c>
      <c r="H4352" t="s">
        <v>24</v>
      </c>
      <c r="I4352" t="s">
        <v>25</v>
      </c>
      <c r="J4352" t="s">
        <v>557</v>
      </c>
      <c r="K4352" t="s">
        <v>94</v>
      </c>
      <c r="L4352" t="s">
        <v>3003</v>
      </c>
      <c r="M4352" t="s">
        <v>54</v>
      </c>
      <c r="N4352">
        <f t="shared" si="469"/>
        <v>0</v>
      </c>
      <c r="O4352" t="str">
        <f t="shared" si="470"/>
        <v>No</v>
      </c>
      <c r="P4352">
        <f t="shared" si="471"/>
        <v>0</v>
      </c>
      <c r="Q4352">
        <f t="shared" si="472"/>
        <v>4813937689</v>
      </c>
      <c r="R4352">
        <f t="shared" si="473"/>
        <v>4.1933383153624479</v>
      </c>
      <c r="S4352" t="str">
        <f t="shared" si="474"/>
        <v>Acceptable</v>
      </c>
      <c r="T4352">
        <f>ROUNDUP(C4352,0)</f>
        <v>5</v>
      </c>
      <c r="U4352">
        <f>ROUNDDOWN(C4352,0)</f>
        <v>4</v>
      </c>
      <c r="V4352">
        <f>RIGHT(K4352,2)+2000</f>
        <v>2018</v>
      </c>
      <c r="W4352" t="str">
        <f>INDEX(_xlfn.TEXTSPLIT(K4352,"-"),1,2)</f>
        <v>Jun</v>
      </c>
      <c r="X4352" t="str">
        <f>INDEX(_xlfn.TEXTSPLIT(K4352,"-"),1,1)</f>
        <v>26</v>
      </c>
      <c r="Y4352">
        <f>INDEX(months!B:B,MATCH(Sheet1!W4352,months!A:A,0))</f>
        <v>6</v>
      </c>
      <c r="Z4352">
        <f t="shared" si="475"/>
        <v>43277</v>
      </c>
    </row>
    <row r="4353" spans="1:26" x14ac:dyDescent="0.2">
      <c r="A4353" t="s">
        <v>6108</v>
      </c>
      <c r="B4353" t="s">
        <v>4801</v>
      </c>
      <c r="C4353">
        <v>4.4000000000000004</v>
      </c>
      <c r="D4353">
        <v>37234</v>
      </c>
      <c r="E4353" t="s">
        <v>550</v>
      </c>
      <c r="F4353" t="s">
        <v>65</v>
      </c>
      <c r="G4353" t="s">
        <v>23</v>
      </c>
      <c r="H4353" t="s">
        <v>24</v>
      </c>
      <c r="I4353" t="s">
        <v>25</v>
      </c>
      <c r="J4353" t="s">
        <v>4802</v>
      </c>
      <c r="K4353" t="s">
        <v>695</v>
      </c>
      <c r="L4353" t="s">
        <v>4697</v>
      </c>
      <c r="M4353" t="s">
        <v>81</v>
      </c>
      <c r="N4353">
        <f t="shared" si="469"/>
        <v>0</v>
      </c>
      <c r="O4353" t="str">
        <f t="shared" si="470"/>
        <v>No</v>
      </c>
      <c r="P4353">
        <f t="shared" si="471"/>
        <v>0</v>
      </c>
      <c r="Q4353">
        <f t="shared" si="472"/>
        <v>4813937689</v>
      </c>
      <c r="R4353">
        <f t="shared" si="473"/>
        <v>4.1933383153624479</v>
      </c>
      <c r="S4353" t="str">
        <f t="shared" si="474"/>
        <v>Acceptable</v>
      </c>
      <c r="T4353">
        <f>ROUNDUP(C4353,0)</f>
        <v>5</v>
      </c>
      <c r="U4353">
        <f>ROUNDDOWN(C4353,0)</f>
        <v>4</v>
      </c>
      <c r="V4353">
        <f>RIGHT(K4353,2)+2000</f>
        <v>2018</v>
      </c>
      <c r="W4353" t="str">
        <f>INDEX(_xlfn.TEXTSPLIT(K4353,"-"),1,2)</f>
        <v>Mar</v>
      </c>
      <c r="X4353" t="str">
        <f>INDEX(_xlfn.TEXTSPLIT(K4353,"-"),1,1)</f>
        <v>22</v>
      </c>
      <c r="Y4353">
        <f>INDEX(months!B:B,MATCH(Sheet1!W4353,months!A:A,0))</f>
        <v>3</v>
      </c>
      <c r="Z4353">
        <f t="shared" si="475"/>
        <v>43181</v>
      </c>
    </row>
    <row r="4354" spans="1:26" x14ac:dyDescent="0.2">
      <c r="A4354" t="s">
        <v>6109</v>
      </c>
      <c r="B4354" t="s">
        <v>5248</v>
      </c>
      <c r="C4354">
        <v>4.5</v>
      </c>
      <c r="D4354">
        <v>58820</v>
      </c>
      <c r="E4354" t="s">
        <v>96</v>
      </c>
      <c r="F4354" t="s">
        <v>65</v>
      </c>
      <c r="G4354" t="s">
        <v>23</v>
      </c>
      <c r="H4354" t="s">
        <v>24</v>
      </c>
      <c r="I4354" t="s">
        <v>25</v>
      </c>
      <c r="J4354" t="s">
        <v>5249</v>
      </c>
      <c r="K4354" t="s">
        <v>62</v>
      </c>
      <c r="L4354" t="s">
        <v>6104</v>
      </c>
      <c r="M4354" t="s">
        <v>54</v>
      </c>
      <c r="N4354">
        <f t="shared" ref="N4354:N4417" si="476">SUM(A4354,B4354)</f>
        <v>0</v>
      </c>
      <c r="O4354" t="str">
        <f t="shared" ref="O4354:O4417" si="477">IF(E4354="good","Yes","No")</f>
        <v>No</v>
      </c>
      <c r="P4354">
        <f t="shared" ref="P4354:P4417" si="478">COUNTIF(B:B,"&lt;0")</f>
        <v>0</v>
      </c>
      <c r="Q4354">
        <f t="shared" ref="Q4354:Q4417" si="479">SUMIF(D:D,"&gt;1000")</f>
        <v>4813937689</v>
      </c>
      <c r="R4354">
        <f t="shared" ref="R4354:R4417" si="480">AVERAGEIF(C:C,"&gt;0")</f>
        <v>4.1933383153624479</v>
      </c>
      <c r="S4354" t="str">
        <f t="shared" ref="S4354:S4417" si="481">IF(OR(A4354&gt;0,B4354&gt;0),"Acceptable","Check")</f>
        <v>Acceptable</v>
      </c>
      <c r="T4354">
        <f>ROUNDUP(C4354,0)</f>
        <v>5</v>
      </c>
      <c r="U4354">
        <f>ROUNDDOWN(C4354,0)</f>
        <v>4</v>
      </c>
      <c r="V4354">
        <f>RIGHT(K4354,2)+2000</f>
        <v>2018</v>
      </c>
      <c r="W4354" t="str">
        <f>INDEX(_xlfn.TEXTSPLIT(K4354,"-"),1,2)</f>
        <v>Apr</v>
      </c>
      <c r="X4354" t="str">
        <f>INDEX(_xlfn.TEXTSPLIT(K4354,"-"),1,1)</f>
        <v>26</v>
      </c>
      <c r="Y4354">
        <f>INDEX(months!B:B,MATCH(Sheet1!W4354,months!A:A,0))</f>
        <v>4</v>
      </c>
      <c r="Z4354">
        <f t="shared" si="475"/>
        <v>43216</v>
      </c>
    </row>
    <row r="4355" spans="1:26" x14ac:dyDescent="0.2">
      <c r="A4355" t="s">
        <v>6110</v>
      </c>
      <c r="B4355" t="s">
        <v>4106</v>
      </c>
      <c r="C4355">
        <v>4.4000000000000004</v>
      </c>
      <c r="D4355">
        <v>758780</v>
      </c>
      <c r="E4355" t="s">
        <v>1035</v>
      </c>
      <c r="F4355" t="s">
        <v>43</v>
      </c>
      <c r="G4355" t="s">
        <v>23</v>
      </c>
      <c r="H4355" t="s">
        <v>24</v>
      </c>
      <c r="I4355" t="s">
        <v>25</v>
      </c>
      <c r="J4355" t="s">
        <v>4107</v>
      </c>
      <c r="K4355" t="s">
        <v>97</v>
      </c>
      <c r="L4355" t="s">
        <v>6111</v>
      </c>
      <c r="M4355" t="s">
        <v>29</v>
      </c>
      <c r="N4355">
        <f t="shared" si="476"/>
        <v>0</v>
      </c>
      <c r="O4355" t="str">
        <f t="shared" si="477"/>
        <v>No</v>
      </c>
      <c r="P4355">
        <f t="shared" si="478"/>
        <v>0</v>
      </c>
      <c r="Q4355">
        <f t="shared" si="479"/>
        <v>4813937689</v>
      </c>
      <c r="R4355">
        <f t="shared" si="480"/>
        <v>4.1933383153624479</v>
      </c>
      <c r="S4355" t="str">
        <f t="shared" si="481"/>
        <v>Acceptable</v>
      </c>
      <c r="T4355">
        <f>ROUNDUP(C4355,0)</f>
        <v>5</v>
      </c>
      <c r="U4355">
        <f>ROUNDDOWN(C4355,0)</f>
        <v>4</v>
      </c>
      <c r="V4355">
        <f>RIGHT(K4355,2)+2000</f>
        <v>2018</v>
      </c>
      <c r="W4355" t="str">
        <f>INDEX(_xlfn.TEXTSPLIT(K4355,"-"),1,2)</f>
        <v>Aug</v>
      </c>
      <c r="X4355" t="str">
        <f>INDEX(_xlfn.TEXTSPLIT(K4355,"-"),1,1)</f>
        <v>3</v>
      </c>
      <c r="Y4355">
        <f>INDEX(months!B:B,MATCH(Sheet1!W4355,months!A:A,0))</f>
        <v>8</v>
      </c>
      <c r="Z4355">
        <f t="shared" ref="Z4355:Z4418" si="482">DATE(V4355,Y4355,X4355)</f>
        <v>43315</v>
      </c>
    </row>
    <row r="4356" spans="1:26" x14ac:dyDescent="0.2">
      <c r="A4356" t="s">
        <v>6112</v>
      </c>
      <c r="B4356" t="s">
        <v>2665</v>
      </c>
      <c r="C4356">
        <v>4.4000000000000004</v>
      </c>
      <c r="D4356">
        <v>596</v>
      </c>
      <c r="E4356" t="s">
        <v>970</v>
      </c>
      <c r="F4356" t="s">
        <v>50</v>
      </c>
      <c r="G4356" t="s">
        <v>23</v>
      </c>
      <c r="H4356" t="s">
        <v>24</v>
      </c>
      <c r="I4356" t="s">
        <v>25</v>
      </c>
      <c r="J4356" t="s">
        <v>2669</v>
      </c>
      <c r="K4356" t="s">
        <v>6113</v>
      </c>
      <c r="L4356" t="s">
        <v>6114</v>
      </c>
      <c r="M4356" t="s">
        <v>86</v>
      </c>
      <c r="N4356">
        <f t="shared" si="476"/>
        <v>0</v>
      </c>
      <c r="O4356" t="str">
        <f t="shared" si="477"/>
        <v>No</v>
      </c>
      <c r="P4356">
        <f t="shared" si="478"/>
        <v>0</v>
      </c>
      <c r="Q4356">
        <f t="shared" si="479"/>
        <v>4813937689</v>
      </c>
      <c r="R4356">
        <f t="shared" si="480"/>
        <v>4.1933383153624479</v>
      </c>
      <c r="S4356" t="str">
        <f t="shared" si="481"/>
        <v>Acceptable</v>
      </c>
      <c r="T4356">
        <f>ROUNDUP(C4356,0)</f>
        <v>5</v>
      </c>
      <c r="U4356">
        <f>ROUNDDOWN(C4356,0)</f>
        <v>4</v>
      </c>
      <c r="V4356">
        <f>RIGHT(K4356,2)+2000</f>
        <v>2017</v>
      </c>
      <c r="W4356" t="str">
        <f>INDEX(_xlfn.TEXTSPLIT(K4356,"-"),1,2)</f>
        <v>Feb</v>
      </c>
      <c r="X4356" t="str">
        <f>INDEX(_xlfn.TEXTSPLIT(K4356,"-"),1,1)</f>
        <v>12</v>
      </c>
      <c r="Y4356">
        <f>INDEX(months!B:B,MATCH(Sheet1!W4356,months!A:A,0))</f>
        <v>2</v>
      </c>
      <c r="Z4356">
        <f t="shared" si="482"/>
        <v>42778</v>
      </c>
    </row>
    <row r="4357" spans="1:26" x14ac:dyDescent="0.2">
      <c r="A4357" t="s">
        <v>5020</v>
      </c>
      <c r="B4357" t="s">
        <v>4950</v>
      </c>
      <c r="C4357">
        <v>4</v>
      </c>
      <c r="D4357">
        <v>549214</v>
      </c>
      <c r="E4357" t="s">
        <v>46</v>
      </c>
      <c r="F4357" t="s">
        <v>43</v>
      </c>
      <c r="G4357" t="s">
        <v>23</v>
      </c>
      <c r="H4357" t="s">
        <v>24</v>
      </c>
      <c r="I4357" t="s">
        <v>25</v>
      </c>
      <c r="J4357" t="s">
        <v>4951</v>
      </c>
      <c r="K4357" t="s">
        <v>287</v>
      </c>
      <c r="L4357" t="s">
        <v>46</v>
      </c>
      <c r="M4357" t="s">
        <v>46</v>
      </c>
      <c r="N4357">
        <f t="shared" si="476"/>
        <v>0</v>
      </c>
      <c r="O4357" t="str">
        <f t="shared" si="477"/>
        <v>No</v>
      </c>
      <c r="P4357">
        <f t="shared" si="478"/>
        <v>0</v>
      </c>
      <c r="Q4357">
        <f t="shared" si="479"/>
        <v>4813937689</v>
      </c>
      <c r="R4357">
        <f t="shared" si="480"/>
        <v>4.1933383153624479</v>
      </c>
      <c r="S4357" t="str">
        <f t="shared" si="481"/>
        <v>Acceptable</v>
      </c>
      <c r="T4357">
        <f>ROUNDUP(C4357,0)</f>
        <v>4</v>
      </c>
      <c r="U4357">
        <f>ROUNDDOWN(C4357,0)</f>
        <v>4</v>
      </c>
      <c r="V4357">
        <f>RIGHT(K4357,2)+2000</f>
        <v>2018</v>
      </c>
      <c r="W4357" t="str">
        <f>INDEX(_xlfn.TEXTSPLIT(K4357,"-"),1,2)</f>
        <v>Jul</v>
      </c>
      <c r="X4357" t="str">
        <f>INDEX(_xlfn.TEXTSPLIT(K4357,"-"),1,1)</f>
        <v>4</v>
      </c>
      <c r="Y4357">
        <f>INDEX(months!B:B,MATCH(Sheet1!W4357,months!A:A,0))</f>
        <v>7</v>
      </c>
      <c r="Z4357">
        <f t="shared" si="482"/>
        <v>43285</v>
      </c>
    </row>
    <row r="4358" spans="1:26" x14ac:dyDescent="0.2">
      <c r="A4358" t="s">
        <v>6115</v>
      </c>
      <c r="B4358" t="s">
        <v>4612</v>
      </c>
      <c r="C4358">
        <v>3.9</v>
      </c>
      <c r="D4358">
        <v>84</v>
      </c>
      <c r="E4358" t="s">
        <v>172</v>
      </c>
      <c r="F4358" t="s">
        <v>22</v>
      </c>
      <c r="G4358" t="s">
        <v>23</v>
      </c>
      <c r="H4358" t="s">
        <v>24</v>
      </c>
      <c r="I4358" t="s">
        <v>25</v>
      </c>
      <c r="J4358" t="s">
        <v>4613</v>
      </c>
      <c r="K4358" t="s">
        <v>1680</v>
      </c>
      <c r="L4358" t="s">
        <v>6116</v>
      </c>
      <c r="M4358" t="s">
        <v>29</v>
      </c>
      <c r="N4358">
        <f t="shared" si="476"/>
        <v>0</v>
      </c>
      <c r="O4358" t="str">
        <f t="shared" si="477"/>
        <v>No</v>
      </c>
      <c r="P4358">
        <f t="shared" si="478"/>
        <v>0</v>
      </c>
      <c r="Q4358">
        <f t="shared" si="479"/>
        <v>4813937689</v>
      </c>
      <c r="R4358">
        <f t="shared" si="480"/>
        <v>4.1933383153624479</v>
      </c>
      <c r="S4358" t="str">
        <f t="shared" si="481"/>
        <v>Acceptable</v>
      </c>
      <c r="T4358">
        <f>ROUNDUP(C4358,0)</f>
        <v>4</v>
      </c>
      <c r="U4358">
        <f>ROUNDDOWN(C4358,0)</f>
        <v>3</v>
      </c>
      <c r="V4358">
        <f>RIGHT(K4358,2)+2000</f>
        <v>2017</v>
      </c>
      <c r="W4358" t="str">
        <f>INDEX(_xlfn.TEXTSPLIT(K4358,"-"),1,2)</f>
        <v>Dec</v>
      </c>
      <c r="X4358" t="str">
        <f>INDEX(_xlfn.TEXTSPLIT(K4358,"-"),1,1)</f>
        <v>14</v>
      </c>
      <c r="Y4358">
        <f>INDEX(months!B:B,MATCH(Sheet1!W4358,months!A:A,0))</f>
        <v>12</v>
      </c>
      <c r="Z4358">
        <f t="shared" si="482"/>
        <v>43083</v>
      </c>
    </row>
    <row r="4359" spans="1:26" x14ac:dyDescent="0.2">
      <c r="A4359" t="s">
        <v>6117</v>
      </c>
      <c r="B4359" t="s">
        <v>2665</v>
      </c>
      <c r="C4359">
        <v>3.9</v>
      </c>
      <c r="D4359">
        <v>1202</v>
      </c>
      <c r="E4359" t="s">
        <v>1786</v>
      </c>
      <c r="F4359" t="s">
        <v>50</v>
      </c>
      <c r="G4359" t="s">
        <v>23</v>
      </c>
      <c r="H4359" t="s">
        <v>24</v>
      </c>
      <c r="I4359" t="s">
        <v>25</v>
      </c>
      <c r="J4359" t="s">
        <v>2734</v>
      </c>
      <c r="K4359" t="s">
        <v>468</v>
      </c>
      <c r="L4359" t="s">
        <v>167</v>
      </c>
      <c r="M4359" t="s">
        <v>81</v>
      </c>
      <c r="N4359">
        <f t="shared" si="476"/>
        <v>0</v>
      </c>
      <c r="O4359" t="str">
        <f t="shared" si="477"/>
        <v>No</v>
      </c>
      <c r="P4359">
        <f t="shared" si="478"/>
        <v>0</v>
      </c>
      <c r="Q4359">
        <f t="shared" si="479"/>
        <v>4813937689</v>
      </c>
      <c r="R4359">
        <f t="shared" si="480"/>
        <v>4.1933383153624479</v>
      </c>
      <c r="S4359" t="str">
        <f t="shared" si="481"/>
        <v>Acceptable</v>
      </c>
      <c r="T4359">
        <f>ROUNDUP(C4359,0)</f>
        <v>4</v>
      </c>
      <c r="U4359">
        <f>ROUNDDOWN(C4359,0)</f>
        <v>3</v>
      </c>
      <c r="V4359">
        <f>RIGHT(K4359,2)+2000</f>
        <v>2018</v>
      </c>
      <c r="W4359" t="str">
        <f>INDEX(_xlfn.TEXTSPLIT(K4359,"-"),1,2)</f>
        <v>Jun</v>
      </c>
      <c r="X4359" t="str">
        <f>INDEX(_xlfn.TEXTSPLIT(K4359,"-"),1,1)</f>
        <v>28</v>
      </c>
      <c r="Y4359">
        <f>INDEX(months!B:B,MATCH(Sheet1!W4359,months!A:A,0))</f>
        <v>6</v>
      </c>
      <c r="Z4359">
        <f t="shared" si="482"/>
        <v>43279</v>
      </c>
    </row>
    <row r="4360" spans="1:26" x14ac:dyDescent="0.2">
      <c r="A4360" t="s">
        <v>6118</v>
      </c>
      <c r="B4360" t="s">
        <v>4950</v>
      </c>
      <c r="C4360">
        <v>4.3</v>
      </c>
      <c r="D4360">
        <v>184</v>
      </c>
      <c r="E4360" t="s">
        <v>46</v>
      </c>
      <c r="F4360" t="s">
        <v>775</v>
      </c>
      <c r="G4360" t="s">
        <v>649</v>
      </c>
      <c r="H4360" t="s">
        <v>1011</v>
      </c>
      <c r="I4360" t="s">
        <v>25</v>
      </c>
      <c r="J4360" t="s">
        <v>4951</v>
      </c>
      <c r="K4360" t="s">
        <v>6119</v>
      </c>
      <c r="L4360" t="s">
        <v>46</v>
      </c>
      <c r="M4360" t="s">
        <v>237</v>
      </c>
      <c r="N4360">
        <f t="shared" si="476"/>
        <v>0</v>
      </c>
      <c r="O4360" t="str">
        <f t="shared" si="477"/>
        <v>No</v>
      </c>
      <c r="P4360">
        <f t="shared" si="478"/>
        <v>0</v>
      </c>
      <c r="Q4360">
        <f t="shared" si="479"/>
        <v>4813937689</v>
      </c>
      <c r="R4360">
        <f t="shared" si="480"/>
        <v>4.1933383153624479</v>
      </c>
      <c r="S4360" t="str">
        <f t="shared" si="481"/>
        <v>Acceptable</v>
      </c>
      <c r="T4360">
        <f>ROUNDUP(C4360,0)</f>
        <v>5</v>
      </c>
      <c r="U4360">
        <f>ROUNDDOWN(C4360,0)</f>
        <v>4</v>
      </c>
      <c r="V4360">
        <f>RIGHT(K4360,2)+2000</f>
        <v>2015</v>
      </c>
      <c r="W4360" t="str">
        <f>INDEX(_xlfn.TEXTSPLIT(K4360,"-"),1,2)</f>
        <v>Dec</v>
      </c>
      <c r="X4360" t="str">
        <f>INDEX(_xlfn.TEXTSPLIT(K4360,"-"),1,1)</f>
        <v>4</v>
      </c>
      <c r="Y4360">
        <f>INDEX(months!B:B,MATCH(Sheet1!W4360,months!A:A,0))</f>
        <v>12</v>
      </c>
      <c r="Z4360">
        <f t="shared" si="482"/>
        <v>42342</v>
      </c>
    </row>
    <row r="4361" spans="1:26" x14ac:dyDescent="0.2">
      <c r="A4361" t="s">
        <v>6120</v>
      </c>
      <c r="B4361" t="s">
        <v>5319</v>
      </c>
      <c r="C4361">
        <v>4.9000000000000004</v>
      </c>
      <c r="D4361">
        <v>198</v>
      </c>
      <c r="E4361" t="s">
        <v>571</v>
      </c>
      <c r="F4361" t="s">
        <v>22</v>
      </c>
      <c r="G4361" t="s">
        <v>23</v>
      </c>
      <c r="H4361" t="s">
        <v>24</v>
      </c>
      <c r="I4361" t="s">
        <v>25</v>
      </c>
      <c r="J4361" t="s">
        <v>5320</v>
      </c>
      <c r="K4361" t="s">
        <v>399</v>
      </c>
      <c r="L4361" t="s">
        <v>5463</v>
      </c>
      <c r="M4361" t="s">
        <v>274</v>
      </c>
      <c r="N4361">
        <f t="shared" si="476"/>
        <v>0</v>
      </c>
      <c r="O4361" t="str">
        <f t="shared" si="477"/>
        <v>No</v>
      </c>
      <c r="P4361">
        <f t="shared" si="478"/>
        <v>0</v>
      </c>
      <c r="Q4361">
        <f t="shared" si="479"/>
        <v>4813937689</v>
      </c>
      <c r="R4361">
        <f t="shared" si="480"/>
        <v>4.1933383153624479</v>
      </c>
      <c r="S4361" t="str">
        <f t="shared" si="481"/>
        <v>Acceptable</v>
      </c>
      <c r="T4361">
        <f>ROUNDUP(C4361,0)</f>
        <v>5</v>
      </c>
      <c r="U4361">
        <f>ROUNDDOWN(C4361,0)</f>
        <v>4</v>
      </c>
      <c r="V4361">
        <f>RIGHT(K4361,2)+2000</f>
        <v>2018</v>
      </c>
      <c r="W4361" t="str">
        <f>INDEX(_xlfn.TEXTSPLIT(K4361,"-"),1,2)</f>
        <v>May</v>
      </c>
      <c r="X4361" t="str">
        <f>INDEX(_xlfn.TEXTSPLIT(K4361,"-"),1,1)</f>
        <v>29</v>
      </c>
      <c r="Y4361">
        <f>INDEX(months!B:B,MATCH(Sheet1!W4361,months!A:A,0))</f>
        <v>5</v>
      </c>
      <c r="Z4361">
        <f t="shared" si="482"/>
        <v>43249</v>
      </c>
    </row>
    <row r="4362" spans="1:26" x14ac:dyDescent="0.2">
      <c r="A4362" t="s">
        <v>6121</v>
      </c>
      <c r="B4362" t="s">
        <v>2665</v>
      </c>
      <c r="C4362">
        <v>3.7</v>
      </c>
      <c r="D4362">
        <v>303</v>
      </c>
      <c r="E4362" t="s">
        <v>292</v>
      </c>
      <c r="F4362" t="s">
        <v>50</v>
      </c>
      <c r="G4362" t="s">
        <v>23</v>
      </c>
      <c r="H4362" t="s">
        <v>24</v>
      </c>
      <c r="I4362" t="s">
        <v>25</v>
      </c>
      <c r="J4362" t="s">
        <v>2669</v>
      </c>
      <c r="K4362" t="s">
        <v>3180</v>
      </c>
      <c r="L4362" t="s">
        <v>167</v>
      </c>
      <c r="M4362" t="s">
        <v>29</v>
      </c>
      <c r="N4362">
        <f t="shared" si="476"/>
        <v>0</v>
      </c>
      <c r="O4362" t="str">
        <f t="shared" si="477"/>
        <v>No</v>
      </c>
      <c r="P4362">
        <f t="shared" si="478"/>
        <v>0</v>
      </c>
      <c r="Q4362">
        <f t="shared" si="479"/>
        <v>4813937689</v>
      </c>
      <c r="R4362">
        <f t="shared" si="480"/>
        <v>4.1933383153624479</v>
      </c>
      <c r="S4362" t="str">
        <f t="shared" si="481"/>
        <v>Acceptable</v>
      </c>
      <c r="T4362">
        <f>ROUNDUP(C4362,0)</f>
        <v>4</v>
      </c>
      <c r="U4362">
        <f>ROUNDDOWN(C4362,0)</f>
        <v>3</v>
      </c>
      <c r="V4362">
        <f>RIGHT(K4362,2)+2000</f>
        <v>2017</v>
      </c>
      <c r="W4362" t="str">
        <f>INDEX(_xlfn.TEXTSPLIT(K4362,"-"),1,2)</f>
        <v>Jul</v>
      </c>
      <c r="X4362" t="str">
        <f>INDEX(_xlfn.TEXTSPLIT(K4362,"-"),1,1)</f>
        <v>12</v>
      </c>
      <c r="Y4362">
        <f>INDEX(months!B:B,MATCH(Sheet1!W4362,months!A:A,0))</f>
        <v>7</v>
      </c>
      <c r="Z4362">
        <f t="shared" si="482"/>
        <v>42928</v>
      </c>
    </row>
    <row r="4363" spans="1:26" x14ac:dyDescent="0.2">
      <c r="A4363" t="s">
        <v>6122</v>
      </c>
      <c r="B4363" t="s">
        <v>5248</v>
      </c>
      <c r="C4363">
        <v>3.3</v>
      </c>
      <c r="D4363">
        <v>30</v>
      </c>
      <c r="E4363" t="s">
        <v>186</v>
      </c>
      <c r="F4363" t="s">
        <v>101</v>
      </c>
      <c r="G4363" t="s">
        <v>23</v>
      </c>
      <c r="H4363" t="s">
        <v>24</v>
      </c>
      <c r="I4363" t="s">
        <v>25</v>
      </c>
      <c r="J4363" t="s">
        <v>5249</v>
      </c>
      <c r="K4363" t="s">
        <v>357</v>
      </c>
      <c r="L4363" t="s">
        <v>6123</v>
      </c>
      <c r="M4363" t="s">
        <v>86</v>
      </c>
      <c r="N4363">
        <f t="shared" si="476"/>
        <v>0</v>
      </c>
      <c r="O4363" t="str">
        <f t="shared" si="477"/>
        <v>No</v>
      </c>
      <c r="P4363">
        <f t="shared" si="478"/>
        <v>0</v>
      </c>
      <c r="Q4363">
        <f t="shared" si="479"/>
        <v>4813937689</v>
      </c>
      <c r="R4363">
        <f t="shared" si="480"/>
        <v>4.1933383153624479</v>
      </c>
      <c r="S4363" t="str">
        <f t="shared" si="481"/>
        <v>Acceptable</v>
      </c>
      <c r="T4363">
        <f>ROUNDUP(C4363,0)</f>
        <v>4</v>
      </c>
      <c r="U4363">
        <f>ROUNDDOWN(C4363,0)</f>
        <v>3</v>
      </c>
      <c r="V4363">
        <f>RIGHT(K4363,2)+2000</f>
        <v>2018</v>
      </c>
      <c r="W4363" t="str">
        <f>INDEX(_xlfn.TEXTSPLIT(K4363,"-"),1,2)</f>
        <v>Jul</v>
      </c>
      <c r="X4363" t="str">
        <f>INDEX(_xlfn.TEXTSPLIT(K4363,"-"),1,1)</f>
        <v>25</v>
      </c>
      <c r="Y4363">
        <f>INDEX(months!B:B,MATCH(Sheet1!W4363,months!A:A,0))</f>
        <v>7</v>
      </c>
      <c r="Z4363">
        <f t="shared" si="482"/>
        <v>43306</v>
      </c>
    </row>
    <row r="4364" spans="1:26" x14ac:dyDescent="0.2">
      <c r="A4364" t="s">
        <v>6124</v>
      </c>
      <c r="B4364" t="s">
        <v>2518</v>
      </c>
      <c r="C4364">
        <v>3.8</v>
      </c>
      <c r="D4364">
        <v>718</v>
      </c>
      <c r="E4364" t="s">
        <v>202</v>
      </c>
      <c r="F4364" t="s">
        <v>22</v>
      </c>
      <c r="G4364" t="s">
        <v>649</v>
      </c>
      <c r="H4364" t="s">
        <v>5905</v>
      </c>
      <c r="I4364" t="s">
        <v>25</v>
      </c>
      <c r="J4364" t="s">
        <v>2519</v>
      </c>
      <c r="K4364" t="s">
        <v>6125</v>
      </c>
      <c r="L4364" t="s">
        <v>28</v>
      </c>
      <c r="M4364" t="s">
        <v>54</v>
      </c>
      <c r="N4364">
        <f t="shared" si="476"/>
        <v>0</v>
      </c>
      <c r="O4364" t="str">
        <f t="shared" si="477"/>
        <v>No</v>
      </c>
      <c r="P4364">
        <f t="shared" si="478"/>
        <v>0</v>
      </c>
      <c r="Q4364">
        <f t="shared" si="479"/>
        <v>4813937689</v>
      </c>
      <c r="R4364">
        <f t="shared" si="480"/>
        <v>4.1933383153624479</v>
      </c>
      <c r="S4364" t="str">
        <f t="shared" si="481"/>
        <v>Acceptable</v>
      </c>
      <c r="T4364">
        <f>ROUNDUP(C4364,0)</f>
        <v>4</v>
      </c>
      <c r="U4364">
        <f>ROUNDDOWN(C4364,0)</f>
        <v>3</v>
      </c>
      <c r="V4364">
        <f>RIGHT(K4364,2)+2000</f>
        <v>2018</v>
      </c>
      <c r="W4364" t="str">
        <f>INDEX(_xlfn.TEXTSPLIT(K4364,"-"),1,2)</f>
        <v>Mar</v>
      </c>
      <c r="X4364" t="str">
        <f>INDEX(_xlfn.TEXTSPLIT(K4364,"-"),1,1)</f>
        <v>11</v>
      </c>
      <c r="Y4364">
        <f>INDEX(months!B:B,MATCH(Sheet1!W4364,months!A:A,0))</f>
        <v>3</v>
      </c>
      <c r="Z4364">
        <f t="shared" si="482"/>
        <v>43170</v>
      </c>
    </row>
    <row r="4365" spans="1:26" x14ac:dyDescent="0.2">
      <c r="A4365" t="s">
        <v>6126</v>
      </c>
      <c r="B4365" t="s">
        <v>2665</v>
      </c>
      <c r="C4365">
        <v>3.5</v>
      </c>
      <c r="D4365">
        <v>901</v>
      </c>
      <c r="E4365" t="s">
        <v>1146</v>
      </c>
      <c r="F4365" t="s">
        <v>57</v>
      </c>
      <c r="G4365" t="s">
        <v>23</v>
      </c>
      <c r="H4365" t="s">
        <v>24</v>
      </c>
      <c r="I4365" t="s">
        <v>25</v>
      </c>
      <c r="J4365" t="s">
        <v>2813</v>
      </c>
      <c r="K4365" t="s">
        <v>45</v>
      </c>
      <c r="L4365" t="s">
        <v>4139</v>
      </c>
      <c r="M4365" t="s">
        <v>60</v>
      </c>
      <c r="N4365">
        <f t="shared" si="476"/>
        <v>0</v>
      </c>
      <c r="O4365" t="str">
        <f t="shared" si="477"/>
        <v>No</v>
      </c>
      <c r="P4365">
        <f t="shared" si="478"/>
        <v>0</v>
      </c>
      <c r="Q4365">
        <f t="shared" si="479"/>
        <v>4813937689</v>
      </c>
      <c r="R4365">
        <f t="shared" si="480"/>
        <v>4.1933383153624479</v>
      </c>
      <c r="S4365" t="str">
        <f t="shared" si="481"/>
        <v>Acceptable</v>
      </c>
      <c r="T4365">
        <f>ROUNDUP(C4365,0)</f>
        <v>4</v>
      </c>
      <c r="U4365">
        <f>ROUNDDOWN(C4365,0)</f>
        <v>3</v>
      </c>
      <c r="V4365">
        <f>RIGHT(K4365,2)+2000</f>
        <v>2018</v>
      </c>
      <c r="W4365" t="str">
        <f>INDEX(_xlfn.TEXTSPLIT(K4365,"-"),1,2)</f>
        <v>Jun</v>
      </c>
      <c r="X4365" t="str">
        <f>INDEX(_xlfn.TEXTSPLIT(K4365,"-"),1,1)</f>
        <v>8</v>
      </c>
      <c r="Y4365">
        <f>INDEX(months!B:B,MATCH(Sheet1!W4365,months!A:A,0))</f>
        <v>6</v>
      </c>
      <c r="Z4365">
        <f t="shared" si="482"/>
        <v>43259</v>
      </c>
    </row>
    <row r="4366" spans="1:26" x14ac:dyDescent="0.2">
      <c r="A4366" t="s">
        <v>6127</v>
      </c>
      <c r="B4366" t="s">
        <v>4612</v>
      </c>
      <c r="C4366">
        <v>4.2</v>
      </c>
      <c r="D4366">
        <v>38</v>
      </c>
      <c r="E4366" t="s">
        <v>6128</v>
      </c>
      <c r="F4366" t="s">
        <v>101</v>
      </c>
      <c r="G4366" t="s">
        <v>23</v>
      </c>
      <c r="H4366" t="s">
        <v>24</v>
      </c>
      <c r="I4366" t="s">
        <v>25</v>
      </c>
      <c r="J4366" t="s">
        <v>4613</v>
      </c>
      <c r="K4366" t="s">
        <v>2623</v>
      </c>
      <c r="L4366" t="s">
        <v>317</v>
      </c>
      <c r="M4366" t="s">
        <v>434</v>
      </c>
      <c r="N4366">
        <f t="shared" si="476"/>
        <v>0</v>
      </c>
      <c r="O4366" t="str">
        <f t="shared" si="477"/>
        <v>No</v>
      </c>
      <c r="P4366">
        <f t="shared" si="478"/>
        <v>0</v>
      </c>
      <c r="Q4366">
        <f t="shared" si="479"/>
        <v>4813937689</v>
      </c>
      <c r="R4366">
        <f t="shared" si="480"/>
        <v>4.1933383153624479</v>
      </c>
      <c r="S4366" t="str">
        <f t="shared" si="481"/>
        <v>Acceptable</v>
      </c>
      <c r="T4366">
        <f>ROUNDUP(C4366,0)</f>
        <v>5</v>
      </c>
      <c r="U4366">
        <f>ROUNDDOWN(C4366,0)</f>
        <v>4</v>
      </c>
      <c r="V4366">
        <f>RIGHT(K4366,2)+2000</f>
        <v>2017</v>
      </c>
      <c r="W4366" t="str">
        <f>INDEX(_xlfn.TEXTSPLIT(K4366,"-"),1,2)</f>
        <v>Jan</v>
      </c>
      <c r="X4366" t="str">
        <f>INDEX(_xlfn.TEXTSPLIT(K4366,"-"),1,1)</f>
        <v>26</v>
      </c>
      <c r="Y4366">
        <f>INDEX(months!B:B,MATCH(Sheet1!W4366,months!A:A,0))</f>
        <v>1</v>
      </c>
      <c r="Z4366">
        <f t="shared" si="482"/>
        <v>42761</v>
      </c>
    </row>
    <row r="4367" spans="1:26" x14ac:dyDescent="0.2">
      <c r="A4367" t="s">
        <v>5305</v>
      </c>
      <c r="B4367" t="s">
        <v>5248</v>
      </c>
      <c r="C4367">
        <v>4.5</v>
      </c>
      <c r="D4367">
        <v>6469179</v>
      </c>
      <c r="E4367" t="s">
        <v>46</v>
      </c>
      <c r="F4367" t="s">
        <v>799</v>
      </c>
      <c r="G4367" t="s">
        <v>23</v>
      </c>
      <c r="H4367" t="s">
        <v>24</v>
      </c>
      <c r="I4367" t="s">
        <v>25</v>
      </c>
      <c r="J4367" t="s">
        <v>5249</v>
      </c>
      <c r="K4367" t="s">
        <v>39</v>
      </c>
      <c r="L4367" t="s">
        <v>46</v>
      </c>
      <c r="M4367" t="s">
        <v>46</v>
      </c>
      <c r="N4367">
        <f t="shared" si="476"/>
        <v>0</v>
      </c>
      <c r="O4367" t="str">
        <f t="shared" si="477"/>
        <v>No</v>
      </c>
      <c r="P4367">
        <f t="shared" si="478"/>
        <v>0</v>
      </c>
      <c r="Q4367">
        <f t="shared" si="479"/>
        <v>4813937689</v>
      </c>
      <c r="R4367">
        <f t="shared" si="480"/>
        <v>4.1933383153624479</v>
      </c>
      <c r="S4367" t="str">
        <f t="shared" si="481"/>
        <v>Acceptable</v>
      </c>
      <c r="T4367">
        <f>ROUNDUP(C4367,0)</f>
        <v>5</v>
      </c>
      <c r="U4367">
        <f>ROUNDDOWN(C4367,0)</f>
        <v>4</v>
      </c>
      <c r="V4367">
        <f>RIGHT(K4367,2)+2000</f>
        <v>2018</v>
      </c>
      <c r="W4367" t="str">
        <f>INDEX(_xlfn.TEXTSPLIT(K4367,"-"),1,2)</f>
        <v>Aug</v>
      </c>
      <c r="X4367" t="str">
        <f>INDEX(_xlfn.TEXTSPLIT(K4367,"-"),1,1)</f>
        <v>1</v>
      </c>
      <c r="Y4367">
        <f>INDEX(months!B:B,MATCH(Sheet1!W4367,months!A:A,0))</f>
        <v>8</v>
      </c>
      <c r="Z4367">
        <f t="shared" si="482"/>
        <v>43313</v>
      </c>
    </row>
    <row r="4368" spans="1:26" x14ac:dyDescent="0.2">
      <c r="A4368" t="s">
        <v>6129</v>
      </c>
      <c r="B4368" t="s">
        <v>787</v>
      </c>
      <c r="C4368">
        <v>3.5</v>
      </c>
      <c r="D4368">
        <v>400</v>
      </c>
      <c r="E4368" t="s">
        <v>123</v>
      </c>
      <c r="F4368" t="s">
        <v>50</v>
      </c>
      <c r="G4368" t="s">
        <v>23</v>
      </c>
      <c r="H4368" t="s">
        <v>24</v>
      </c>
      <c r="I4368" t="s">
        <v>25</v>
      </c>
      <c r="J4368" t="s">
        <v>788</v>
      </c>
      <c r="K4368" t="s">
        <v>6130</v>
      </c>
      <c r="L4368" t="s">
        <v>6131</v>
      </c>
      <c r="M4368" t="s">
        <v>237</v>
      </c>
      <c r="N4368">
        <f t="shared" si="476"/>
        <v>0</v>
      </c>
      <c r="O4368" t="str">
        <f t="shared" si="477"/>
        <v>No</v>
      </c>
      <c r="P4368">
        <f t="shared" si="478"/>
        <v>0</v>
      </c>
      <c r="Q4368">
        <f t="shared" si="479"/>
        <v>4813937689</v>
      </c>
      <c r="R4368">
        <f t="shared" si="480"/>
        <v>4.1933383153624479</v>
      </c>
      <c r="S4368" t="str">
        <f t="shared" si="481"/>
        <v>Acceptable</v>
      </c>
      <c r="T4368">
        <f>ROUNDUP(C4368,0)</f>
        <v>4</v>
      </c>
      <c r="U4368">
        <f>ROUNDDOWN(C4368,0)</f>
        <v>3</v>
      </c>
      <c r="V4368">
        <f>RIGHT(K4368,2)+2000</f>
        <v>2017</v>
      </c>
      <c r="W4368" t="str">
        <f>INDEX(_xlfn.TEXTSPLIT(K4368,"-"),1,2)</f>
        <v>Mar</v>
      </c>
      <c r="X4368" t="str">
        <f>INDEX(_xlfn.TEXTSPLIT(K4368,"-"),1,1)</f>
        <v>20</v>
      </c>
      <c r="Y4368">
        <f>INDEX(months!B:B,MATCH(Sheet1!W4368,months!A:A,0))</f>
        <v>3</v>
      </c>
      <c r="Z4368">
        <f t="shared" si="482"/>
        <v>42814</v>
      </c>
    </row>
    <row r="4369" spans="1:26" x14ac:dyDescent="0.2">
      <c r="A4369" t="s">
        <v>6132</v>
      </c>
      <c r="B4369" t="s">
        <v>2518</v>
      </c>
      <c r="C4369">
        <v>3.6</v>
      </c>
      <c r="D4369">
        <v>275</v>
      </c>
      <c r="E4369" t="s">
        <v>550</v>
      </c>
      <c r="F4369" t="s">
        <v>22</v>
      </c>
      <c r="G4369" t="s">
        <v>649</v>
      </c>
      <c r="H4369" t="s">
        <v>6133</v>
      </c>
      <c r="I4369" t="s">
        <v>25</v>
      </c>
      <c r="J4369" t="s">
        <v>2519</v>
      </c>
      <c r="K4369" t="s">
        <v>1807</v>
      </c>
      <c r="L4369" t="s">
        <v>236</v>
      </c>
      <c r="M4369" t="s">
        <v>81</v>
      </c>
      <c r="N4369">
        <f t="shared" si="476"/>
        <v>0</v>
      </c>
      <c r="O4369" t="str">
        <f t="shared" si="477"/>
        <v>No</v>
      </c>
      <c r="P4369">
        <f t="shared" si="478"/>
        <v>0</v>
      </c>
      <c r="Q4369">
        <f t="shared" si="479"/>
        <v>4813937689</v>
      </c>
      <c r="R4369">
        <f t="shared" si="480"/>
        <v>4.1933383153624479</v>
      </c>
      <c r="S4369" t="str">
        <f t="shared" si="481"/>
        <v>Acceptable</v>
      </c>
      <c r="T4369">
        <f>ROUNDUP(C4369,0)</f>
        <v>4</v>
      </c>
      <c r="U4369">
        <f>ROUNDDOWN(C4369,0)</f>
        <v>3</v>
      </c>
      <c r="V4369">
        <f>RIGHT(K4369,2)+2000</f>
        <v>2018</v>
      </c>
      <c r="W4369" t="str">
        <f>INDEX(_xlfn.TEXTSPLIT(K4369,"-"),1,2)</f>
        <v>May</v>
      </c>
      <c r="X4369" t="str">
        <f>INDEX(_xlfn.TEXTSPLIT(K4369,"-"),1,1)</f>
        <v>3</v>
      </c>
      <c r="Y4369">
        <f>INDEX(months!B:B,MATCH(Sheet1!W4369,months!A:A,0))</f>
        <v>5</v>
      </c>
      <c r="Z4369">
        <f t="shared" si="482"/>
        <v>43223</v>
      </c>
    </row>
    <row r="4370" spans="1:26" x14ac:dyDescent="0.2">
      <c r="A4370" t="s">
        <v>2247</v>
      </c>
      <c r="B4370" t="s">
        <v>2116</v>
      </c>
      <c r="C4370">
        <v>4.5999999999999996</v>
      </c>
      <c r="D4370">
        <v>71266</v>
      </c>
      <c r="E4370" t="s">
        <v>1158</v>
      </c>
      <c r="F4370" t="s">
        <v>65</v>
      </c>
      <c r="G4370" t="s">
        <v>23</v>
      </c>
      <c r="H4370" t="s">
        <v>24</v>
      </c>
      <c r="I4370" t="s">
        <v>25</v>
      </c>
      <c r="J4370" t="s">
        <v>2117</v>
      </c>
      <c r="K4370" t="s">
        <v>2248</v>
      </c>
      <c r="L4370" t="s">
        <v>1687</v>
      </c>
      <c r="M4370" t="s">
        <v>29</v>
      </c>
      <c r="N4370">
        <f t="shared" si="476"/>
        <v>0</v>
      </c>
      <c r="O4370" t="str">
        <f t="shared" si="477"/>
        <v>No</v>
      </c>
      <c r="P4370">
        <f t="shared" si="478"/>
        <v>0</v>
      </c>
      <c r="Q4370">
        <f t="shared" si="479"/>
        <v>4813937689</v>
      </c>
      <c r="R4370">
        <f t="shared" si="480"/>
        <v>4.1933383153624479</v>
      </c>
      <c r="S4370" t="str">
        <f t="shared" si="481"/>
        <v>Acceptable</v>
      </c>
      <c r="T4370">
        <f>ROUNDUP(C4370,0)</f>
        <v>5</v>
      </c>
      <c r="U4370">
        <f>ROUNDDOWN(C4370,0)</f>
        <v>4</v>
      </c>
      <c r="V4370">
        <f>RIGHT(K4370,2)+2000</f>
        <v>2018</v>
      </c>
      <c r="W4370" t="str">
        <f>INDEX(_xlfn.TEXTSPLIT(K4370,"-"),1,2)</f>
        <v>Mar</v>
      </c>
      <c r="X4370" t="str">
        <f>INDEX(_xlfn.TEXTSPLIT(K4370,"-"),1,1)</f>
        <v>30</v>
      </c>
      <c r="Y4370">
        <f>INDEX(months!B:B,MATCH(Sheet1!W4370,months!A:A,0))</f>
        <v>3</v>
      </c>
      <c r="Z4370">
        <f t="shared" si="482"/>
        <v>43189</v>
      </c>
    </row>
    <row r="4371" spans="1:26" x14ac:dyDescent="0.2">
      <c r="A4371" t="s">
        <v>6134</v>
      </c>
      <c r="B4371" t="s">
        <v>787</v>
      </c>
      <c r="C4371">
        <v>3.9</v>
      </c>
      <c r="D4371">
        <v>167229</v>
      </c>
      <c r="E4371" t="s">
        <v>1565</v>
      </c>
      <c r="F4371" t="s">
        <v>89</v>
      </c>
      <c r="G4371" t="s">
        <v>23</v>
      </c>
      <c r="H4371" t="s">
        <v>24</v>
      </c>
      <c r="I4371" t="s">
        <v>25</v>
      </c>
      <c r="J4371" t="s">
        <v>788</v>
      </c>
      <c r="K4371" t="s">
        <v>183</v>
      </c>
      <c r="L4371" t="s">
        <v>1693</v>
      </c>
      <c r="M4371" t="s">
        <v>81</v>
      </c>
      <c r="N4371">
        <f t="shared" si="476"/>
        <v>0</v>
      </c>
      <c r="O4371" t="str">
        <f t="shared" si="477"/>
        <v>No</v>
      </c>
      <c r="P4371">
        <f t="shared" si="478"/>
        <v>0</v>
      </c>
      <c r="Q4371">
        <f t="shared" si="479"/>
        <v>4813937689</v>
      </c>
      <c r="R4371">
        <f t="shared" si="480"/>
        <v>4.1933383153624479</v>
      </c>
      <c r="S4371" t="str">
        <f t="shared" si="481"/>
        <v>Acceptable</v>
      </c>
      <c r="T4371">
        <f>ROUNDUP(C4371,0)</f>
        <v>4</v>
      </c>
      <c r="U4371">
        <f>ROUNDDOWN(C4371,0)</f>
        <v>3</v>
      </c>
      <c r="V4371">
        <f>RIGHT(K4371,2)+2000</f>
        <v>2018</v>
      </c>
      <c r="W4371" t="str">
        <f>INDEX(_xlfn.TEXTSPLIT(K4371,"-"),1,2)</f>
        <v>Mar</v>
      </c>
      <c r="X4371" t="str">
        <f>INDEX(_xlfn.TEXTSPLIT(K4371,"-"),1,1)</f>
        <v>31</v>
      </c>
      <c r="Y4371">
        <f>INDEX(months!B:B,MATCH(Sheet1!W4371,months!A:A,0))</f>
        <v>3</v>
      </c>
      <c r="Z4371">
        <f t="shared" si="482"/>
        <v>43190</v>
      </c>
    </row>
    <row r="4372" spans="1:26" x14ac:dyDescent="0.2">
      <c r="A4372" t="s">
        <v>6135</v>
      </c>
      <c r="B4372" t="s">
        <v>4612</v>
      </c>
      <c r="C4372">
        <v>4.2</v>
      </c>
      <c r="D4372">
        <v>2803</v>
      </c>
      <c r="E4372" t="s">
        <v>1072</v>
      </c>
      <c r="F4372" t="s">
        <v>50</v>
      </c>
      <c r="G4372" t="s">
        <v>23</v>
      </c>
      <c r="H4372" t="s">
        <v>24</v>
      </c>
      <c r="I4372" t="s">
        <v>25</v>
      </c>
      <c r="J4372" t="s">
        <v>4613</v>
      </c>
      <c r="K4372" t="s">
        <v>1452</v>
      </c>
      <c r="L4372" t="s">
        <v>80</v>
      </c>
      <c r="M4372" t="s">
        <v>86</v>
      </c>
      <c r="N4372">
        <f t="shared" si="476"/>
        <v>0</v>
      </c>
      <c r="O4372" t="str">
        <f t="shared" si="477"/>
        <v>No</v>
      </c>
      <c r="P4372">
        <f t="shared" si="478"/>
        <v>0</v>
      </c>
      <c r="Q4372">
        <f t="shared" si="479"/>
        <v>4813937689</v>
      </c>
      <c r="R4372">
        <f t="shared" si="480"/>
        <v>4.1933383153624479</v>
      </c>
      <c r="S4372" t="str">
        <f t="shared" si="481"/>
        <v>Acceptable</v>
      </c>
      <c r="T4372">
        <f>ROUNDUP(C4372,0)</f>
        <v>5</v>
      </c>
      <c r="U4372">
        <f>ROUNDDOWN(C4372,0)</f>
        <v>4</v>
      </c>
      <c r="V4372">
        <f>RIGHT(K4372,2)+2000</f>
        <v>2017</v>
      </c>
      <c r="W4372" t="str">
        <f>INDEX(_xlfn.TEXTSPLIT(K4372,"-"),1,2)</f>
        <v>Feb</v>
      </c>
      <c r="X4372" t="str">
        <f>INDEX(_xlfn.TEXTSPLIT(K4372,"-"),1,1)</f>
        <v>15</v>
      </c>
      <c r="Y4372">
        <f>INDEX(months!B:B,MATCH(Sheet1!W4372,months!A:A,0))</f>
        <v>2</v>
      </c>
      <c r="Z4372">
        <f t="shared" si="482"/>
        <v>42781</v>
      </c>
    </row>
    <row r="4373" spans="1:26" x14ac:dyDescent="0.2">
      <c r="A4373" t="s">
        <v>6136</v>
      </c>
      <c r="B4373" t="s">
        <v>4801</v>
      </c>
      <c r="C4373">
        <v>4.2</v>
      </c>
      <c r="D4373">
        <v>202</v>
      </c>
      <c r="E4373" t="s">
        <v>451</v>
      </c>
      <c r="F4373" t="s">
        <v>22</v>
      </c>
      <c r="G4373" t="s">
        <v>23</v>
      </c>
      <c r="H4373" t="s">
        <v>24</v>
      </c>
      <c r="I4373" t="s">
        <v>25</v>
      </c>
      <c r="J4373" t="s">
        <v>4802</v>
      </c>
      <c r="K4373" t="s">
        <v>5958</v>
      </c>
      <c r="L4373" t="s">
        <v>98</v>
      </c>
      <c r="M4373" t="s">
        <v>72</v>
      </c>
      <c r="N4373">
        <f t="shared" si="476"/>
        <v>0</v>
      </c>
      <c r="O4373" t="str">
        <f t="shared" si="477"/>
        <v>No</v>
      </c>
      <c r="P4373">
        <f t="shared" si="478"/>
        <v>0</v>
      </c>
      <c r="Q4373">
        <f t="shared" si="479"/>
        <v>4813937689</v>
      </c>
      <c r="R4373">
        <f t="shared" si="480"/>
        <v>4.1933383153624479</v>
      </c>
      <c r="S4373" t="str">
        <f t="shared" si="481"/>
        <v>Acceptable</v>
      </c>
      <c r="T4373">
        <f>ROUNDUP(C4373,0)</f>
        <v>5</v>
      </c>
      <c r="U4373">
        <f>ROUNDDOWN(C4373,0)</f>
        <v>4</v>
      </c>
      <c r="V4373">
        <f>RIGHT(K4373,2)+2000</f>
        <v>2016</v>
      </c>
      <c r="W4373" t="str">
        <f>INDEX(_xlfn.TEXTSPLIT(K4373,"-"),1,2)</f>
        <v>Nov</v>
      </c>
      <c r="X4373" t="str">
        <f>INDEX(_xlfn.TEXTSPLIT(K4373,"-"),1,1)</f>
        <v>16</v>
      </c>
      <c r="Y4373">
        <f>INDEX(months!B:B,MATCH(Sheet1!W4373,months!A:A,0))</f>
        <v>11</v>
      </c>
      <c r="Z4373">
        <f t="shared" si="482"/>
        <v>42690</v>
      </c>
    </row>
    <row r="4374" spans="1:26" x14ac:dyDescent="0.2">
      <c r="A4374" t="s">
        <v>6138</v>
      </c>
      <c r="B4374" t="s">
        <v>1790</v>
      </c>
      <c r="C4374">
        <v>4</v>
      </c>
      <c r="D4374">
        <v>142</v>
      </c>
      <c r="E4374" t="s">
        <v>1001</v>
      </c>
      <c r="F4374" t="s">
        <v>22</v>
      </c>
      <c r="G4374" t="s">
        <v>23</v>
      </c>
      <c r="H4374" t="s">
        <v>24</v>
      </c>
      <c r="I4374" t="s">
        <v>25</v>
      </c>
      <c r="J4374" t="s">
        <v>1791</v>
      </c>
      <c r="K4374" t="s">
        <v>497</v>
      </c>
      <c r="L4374" t="s">
        <v>2195</v>
      </c>
      <c r="M4374" t="s">
        <v>29</v>
      </c>
      <c r="N4374">
        <f t="shared" si="476"/>
        <v>0</v>
      </c>
      <c r="O4374" t="str">
        <f t="shared" si="477"/>
        <v>No</v>
      </c>
      <c r="P4374">
        <f t="shared" si="478"/>
        <v>0</v>
      </c>
      <c r="Q4374">
        <f t="shared" si="479"/>
        <v>4813937689</v>
      </c>
      <c r="R4374">
        <f t="shared" si="480"/>
        <v>4.1933383153624479</v>
      </c>
      <c r="S4374" t="str">
        <f t="shared" si="481"/>
        <v>Acceptable</v>
      </c>
      <c r="T4374">
        <f>ROUNDUP(C4374,0)</f>
        <v>4</v>
      </c>
      <c r="U4374">
        <f>ROUNDDOWN(C4374,0)</f>
        <v>4</v>
      </c>
      <c r="V4374">
        <f>RIGHT(K4374,2)+2000</f>
        <v>2018</v>
      </c>
      <c r="W4374" t="str">
        <f>INDEX(_xlfn.TEXTSPLIT(K4374,"-"),1,2)</f>
        <v>Jul</v>
      </c>
      <c r="X4374" t="str">
        <f>INDEX(_xlfn.TEXTSPLIT(K4374,"-"),1,1)</f>
        <v>13</v>
      </c>
      <c r="Y4374">
        <f>INDEX(months!B:B,MATCH(Sheet1!W4374,months!A:A,0))</f>
        <v>7</v>
      </c>
      <c r="Z4374">
        <f t="shared" si="482"/>
        <v>43294</v>
      </c>
    </row>
    <row r="4375" spans="1:26" x14ac:dyDescent="0.2">
      <c r="A4375" t="s">
        <v>6139</v>
      </c>
      <c r="B4375" t="s">
        <v>787</v>
      </c>
      <c r="C4375">
        <v>3.2</v>
      </c>
      <c r="D4375">
        <v>559</v>
      </c>
      <c r="E4375" t="s">
        <v>136</v>
      </c>
      <c r="F4375" t="s">
        <v>22</v>
      </c>
      <c r="G4375" t="s">
        <v>23</v>
      </c>
      <c r="H4375" t="s">
        <v>24</v>
      </c>
      <c r="I4375" t="s">
        <v>25</v>
      </c>
      <c r="J4375" t="s">
        <v>788</v>
      </c>
      <c r="K4375" t="s">
        <v>357</v>
      </c>
      <c r="L4375" t="s">
        <v>6140</v>
      </c>
      <c r="M4375" t="s">
        <v>72</v>
      </c>
      <c r="N4375">
        <f t="shared" si="476"/>
        <v>0</v>
      </c>
      <c r="O4375" t="str">
        <f t="shared" si="477"/>
        <v>No</v>
      </c>
      <c r="P4375">
        <f t="shared" si="478"/>
        <v>0</v>
      </c>
      <c r="Q4375">
        <f t="shared" si="479"/>
        <v>4813937689</v>
      </c>
      <c r="R4375">
        <f t="shared" si="480"/>
        <v>4.1933383153624479</v>
      </c>
      <c r="S4375" t="str">
        <f t="shared" si="481"/>
        <v>Acceptable</v>
      </c>
      <c r="T4375">
        <f>ROUNDUP(C4375,0)</f>
        <v>4</v>
      </c>
      <c r="U4375">
        <f>ROUNDDOWN(C4375,0)</f>
        <v>3</v>
      </c>
      <c r="V4375">
        <f>RIGHT(K4375,2)+2000</f>
        <v>2018</v>
      </c>
      <c r="W4375" t="str">
        <f>INDEX(_xlfn.TEXTSPLIT(K4375,"-"),1,2)</f>
        <v>Jul</v>
      </c>
      <c r="X4375" t="str">
        <f>INDEX(_xlfn.TEXTSPLIT(K4375,"-"),1,1)</f>
        <v>25</v>
      </c>
      <c r="Y4375">
        <f>INDEX(months!B:B,MATCH(Sheet1!W4375,months!A:A,0))</f>
        <v>7</v>
      </c>
      <c r="Z4375">
        <f t="shared" si="482"/>
        <v>43306</v>
      </c>
    </row>
    <row r="4376" spans="1:26" x14ac:dyDescent="0.2">
      <c r="A4376" t="s">
        <v>3629</v>
      </c>
      <c r="B4376" t="s">
        <v>3391</v>
      </c>
      <c r="C4376">
        <v>4.5999999999999996</v>
      </c>
      <c r="D4376">
        <v>15537</v>
      </c>
      <c r="E4376" t="s">
        <v>46</v>
      </c>
      <c r="F4376" t="s">
        <v>50</v>
      </c>
      <c r="G4376" t="s">
        <v>23</v>
      </c>
      <c r="H4376" t="s">
        <v>24</v>
      </c>
      <c r="I4376" t="s">
        <v>25</v>
      </c>
      <c r="J4376" t="s">
        <v>3393</v>
      </c>
      <c r="K4376" t="s">
        <v>39</v>
      </c>
      <c r="L4376" t="s">
        <v>1024</v>
      </c>
      <c r="M4376" t="s">
        <v>46</v>
      </c>
      <c r="N4376">
        <f t="shared" si="476"/>
        <v>0</v>
      </c>
      <c r="O4376" t="str">
        <f t="shared" si="477"/>
        <v>No</v>
      </c>
      <c r="P4376">
        <f t="shared" si="478"/>
        <v>0</v>
      </c>
      <c r="Q4376">
        <f t="shared" si="479"/>
        <v>4813937689</v>
      </c>
      <c r="R4376">
        <f t="shared" si="480"/>
        <v>4.1933383153624479</v>
      </c>
      <c r="S4376" t="str">
        <f t="shared" si="481"/>
        <v>Acceptable</v>
      </c>
      <c r="T4376">
        <f>ROUNDUP(C4376,0)</f>
        <v>5</v>
      </c>
      <c r="U4376">
        <f>ROUNDDOWN(C4376,0)</f>
        <v>4</v>
      </c>
      <c r="V4376">
        <f>RIGHT(K4376,2)+2000</f>
        <v>2018</v>
      </c>
      <c r="W4376" t="str">
        <f>INDEX(_xlfn.TEXTSPLIT(K4376,"-"),1,2)</f>
        <v>Aug</v>
      </c>
      <c r="X4376" t="str">
        <f>INDEX(_xlfn.TEXTSPLIT(K4376,"-"),1,1)</f>
        <v>1</v>
      </c>
      <c r="Y4376">
        <f>INDEX(months!B:B,MATCH(Sheet1!W4376,months!A:A,0))</f>
        <v>8</v>
      </c>
      <c r="Z4376">
        <f t="shared" si="482"/>
        <v>43313</v>
      </c>
    </row>
    <row r="4377" spans="1:26" x14ac:dyDescent="0.2">
      <c r="A4377" t="s">
        <v>6141</v>
      </c>
      <c r="B4377" t="s">
        <v>3391</v>
      </c>
      <c r="C4377">
        <v>2.4</v>
      </c>
      <c r="D4377">
        <v>102</v>
      </c>
      <c r="E4377" t="s">
        <v>193</v>
      </c>
      <c r="F4377" t="s">
        <v>22</v>
      </c>
      <c r="G4377" t="s">
        <v>23</v>
      </c>
      <c r="H4377" t="s">
        <v>24</v>
      </c>
      <c r="I4377" t="s">
        <v>25</v>
      </c>
      <c r="J4377" t="s">
        <v>3393</v>
      </c>
      <c r="K4377" t="s">
        <v>6142</v>
      </c>
      <c r="L4377" t="s">
        <v>157</v>
      </c>
      <c r="M4377" t="s">
        <v>54</v>
      </c>
      <c r="N4377">
        <f t="shared" si="476"/>
        <v>0</v>
      </c>
      <c r="O4377" t="str">
        <f t="shared" si="477"/>
        <v>No</v>
      </c>
      <c r="P4377">
        <f t="shared" si="478"/>
        <v>0</v>
      </c>
      <c r="Q4377">
        <f t="shared" si="479"/>
        <v>4813937689</v>
      </c>
      <c r="R4377">
        <f t="shared" si="480"/>
        <v>4.1933383153624479</v>
      </c>
      <c r="S4377" t="str">
        <f t="shared" si="481"/>
        <v>Acceptable</v>
      </c>
      <c r="T4377">
        <f>ROUNDUP(C4377,0)</f>
        <v>3</v>
      </c>
      <c r="U4377">
        <f>ROUNDDOWN(C4377,0)</f>
        <v>2</v>
      </c>
      <c r="V4377">
        <f>RIGHT(K4377,2)+2000</f>
        <v>2017</v>
      </c>
      <c r="W4377" t="str">
        <f>INDEX(_xlfn.TEXTSPLIT(K4377,"-"),1,2)</f>
        <v>Jul</v>
      </c>
      <c r="X4377" t="str">
        <f>INDEX(_xlfn.TEXTSPLIT(K4377,"-"),1,1)</f>
        <v>9</v>
      </c>
      <c r="Y4377">
        <f>INDEX(months!B:B,MATCH(Sheet1!W4377,months!A:A,0))</f>
        <v>7</v>
      </c>
      <c r="Z4377">
        <f t="shared" si="482"/>
        <v>42925</v>
      </c>
    </row>
    <row r="4378" spans="1:26" x14ac:dyDescent="0.2">
      <c r="A4378" t="s">
        <v>6143</v>
      </c>
      <c r="B4378" t="s">
        <v>211</v>
      </c>
      <c r="C4378">
        <v>4.5</v>
      </c>
      <c r="D4378">
        <v>189</v>
      </c>
      <c r="E4378" t="s">
        <v>271</v>
      </c>
      <c r="F4378" t="s">
        <v>22</v>
      </c>
      <c r="G4378" t="s">
        <v>23</v>
      </c>
      <c r="H4378" t="s">
        <v>24</v>
      </c>
      <c r="I4378" t="s">
        <v>25</v>
      </c>
      <c r="J4378" t="s">
        <v>212</v>
      </c>
      <c r="K4378" t="s">
        <v>75</v>
      </c>
      <c r="L4378" t="s">
        <v>485</v>
      </c>
      <c r="M4378" t="s">
        <v>299</v>
      </c>
      <c r="N4378">
        <f t="shared" si="476"/>
        <v>0</v>
      </c>
      <c r="O4378" t="str">
        <f t="shared" si="477"/>
        <v>No</v>
      </c>
      <c r="P4378">
        <f t="shared" si="478"/>
        <v>0</v>
      </c>
      <c r="Q4378">
        <f t="shared" si="479"/>
        <v>4813937689</v>
      </c>
      <c r="R4378">
        <f t="shared" si="480"/>
        <v>4.1933383153624479</v>
      </c>
      <c r="S4378" t="str">
        <f t="shared" si="481"/>
        <v>Acceptable</v>
      </c>
      <c r="T4378">
        <f>ROUNDUP(C4378,0)</f>
        <v>5</v>
      </c>
      <c r="U4378">
        <f>ROUNDDOWN(C4378,0)</f>
        <v>4</v>
      </c>
      <c r="V4378">
        <f>RIGHT(K4378,2)+2000</f>
        <v>2018</v>
      </c>
      <c r="W4378" t="str">
        <f>INDEX(_xlfn.TEXTSPLIT(K4378,"-"),1,2)</f>
        <v>Jul</v>
      </c>
      <c r="X4378" t="str">
        <f>INDEX(_xlfn.TEXTSPLIT(K4378,"-"),1,1)</f>
        <v>3</v>
      </c>
      <c r="Y4378">
        <f>INDEX(months!B:B,MATCH(Sheet1!W4378,months!A:A,0))</f>
        <v>7</v>
      </c>
      <c r="Z4378">
        <f t="shared" si="482"/>
        <v>43284</v>
      </c>
    </row>
    <row r="4379" spans="1:26" x14ac:dyDescent="0.2">
      <c r="A4379" t="s">
        <v>6144</v>
      </c>
      <c r="B4379" t="s">
        <v>2665</v>
      </c>
      <c r="C4379">
        <v>4.0999999999999996</v>
      </c>
      <c r="D4379">
        <v>234606</v>
      </c>
      <c r="E4379" t="s">
        <v>1508</v>
      </c>
      <c r="F4379" t="s">
        <v>89</v>
      </c>
      <c r="G4379" t="s">
        <v>23</v>
      </c>
      <c r="H4379" t="s">
        <v>24</v>
      </c>
      <c r="I4379" t="s">
        <v>25</v>
      </c>
      <c r="J4379" t="s">
        <v>2684</v>
      </c>
      <c r="K4379" t="s">
        <v>2302</v>
      </c>
      <c r="L4379" t="s">
        <v>105</v>
      </c>
      <c r="M4379" t="s">
        <v>60</v>
      </c>
      <c r="N4379">
        <f t="shared" si="476"/>
        <v>0</v>
      </c>
      <c r="O4379" t="str">
        <f t="shared" si="477"/>
        <v>No</v>
      </c>
      <c r="P4379">
        <f t="shared" si="478"/>
        <v>0</v>
      </c>
      <c r="Q4379">
        <f t="shared" si="479"/>
        <v>4813937689</v>
      </c>
      <c r="R4379">
        <f t="shared" si="480"/>
        <v>4.1933383153624479</v>
      </c>
      <c r="S4379" t="str">
        <f t="shared" si="481"/>
        <v>Acceptable</v>
      </c>
      <c r="T4379">
        <f>ROUNDUP(C4379,0)</f>
        <v>5</v>
      </c>
      <c r="U4379">
        <f>ROUNDDOWN(C4379,0)</f>
        <v>4</v>
      </c>
      <c r="V4379">
        <f>RIGHT(K4379,2)+2000</f>
        <v>2018</v>
      </c>
      <c r="W4379" t="str">
        <f>INDEX(_xlfn.TEXTSPLIT(K4379,"-"),1,2)</f>
        <v>Jan</v>
      </c>
      <c r="X4379" t="str">
        <f>INDEX(_xlfn.TEXTSPLIT(K4379,"-"),1,1)</f>
        <v>29</v>
      </c>
      <c r="Y4379">
        <f>INDEX(months!B:B,MATCH(Sheet1!W4379,months!A:A,0))</f>
        <v>1</v>
      </c>
      <c r="Z4379">
        <f t="shared" si="482"/>
        <v>43129</v>
      </c>
    </row>
    <row r="4380" spans="1:26" x14ac:dyDescent="0.2">
      <c r="A4380" t="s">
        <v>6145</v>
      </c>
      <c r="B4380" t="s">
        <v>4801</v>
      </c>
      <c r="C4380">
        <v>4.2</v>
      </c>
      <c r="D4380">
        <v>128</v>
      </c>
      <c r="E4380" t="s">
        <v>1695</v>
      </c>
      <c r="F4380" t="s">
        <v>22</v>
      </c>
      <c r="G4380" t="s">
        <v>23</v>
      </c>
      <c r="H4380" t="s">
        <v>24</v>
      </c>
      <c r="I4380" t="s">
        <v>25</v>
      </c>
      <c r="J4380" t="s">
        <v>4802</v>
      </c>
      <c r="K4380" t="s">
        <v>1482</v>
      </c>
      <c r="L4380" t="s">
        <v>59</v>
      </c>
      <c r="M4380" t="s">
        <v>81</v>
      </c>
      <c r="N4380">
        <f t="shared" si="476"/>
        <v>0</v>
      </c>
      <c r="O4380" t="str">
        <f t="shared" si="477"/>
        <v>No</v>
      </c>
      <c r="P4380">
        <f t="shared" si="478"/>
        <v>0</v>
      </c>
      <c r="Q4380">
        <f t="shared" si="479"/>
        <v>4813937689</v>
      </c>
      <c r="R4380">
        <f t="shared" si="480"/>
        <v>4.1933383153624479</v>
      </c>
      <c r="S4380" t="str">
        <f t="shared" si="481"/>
        <v>Acceptable</v>
      </c>
      <c r="T4380">
        <f>ROUNDUP(C4380,0)</f>
        <v>5</v>
      </c>
      <c r="U4380">
        <f>ROUNDDOWN(C4380,0)</f>
        <v>4</v>
      </c>
      <c r="V4380">
        <f>RIGHT(K4380,2)+2000</f>
        <v>2017</v>
      </c>
      <c r="W4380" t="str">
        <f>INDEX(_xlfn.TEXTSPLIT(K4380,"-"),1,2)</f>
        <v>Jun</v>
      </c>
      <c r="X4380" t="str">
        <f>INDEX(_xlfn.TEXTSPLIT(K4380,"-"),1,1)</f>
        <v>13</v>
      </c>
      <c r="Y4380">
        <f>INDEX(months!B:B,MATCH(Sheet1!W4380,months!A:A,0))</f>
        <v>6</v>
      </c>
      <c r="Z4380">
        <f t="shared" si="482"/>
        <v>42899</v>
      </c>
    </row>
    <row r="4381" spans="1:26" x14ac:dyDescent="0.2">
      <c r="A4381" t="s">
        <v>6146</v>
      </c>
      <c r="B4381" t="s">
        <v>3070</v>
      </c>
      <c r="C4381">
        <v>3.7</v>
      </c>
      <c r="D4381">
        <v>10035</v>
      </c>
      <c r="E4381" t="s">
        <v>374</v>
      </c>
      <c r="F4381" t="s">
        <v>65</v>
      </c>
      <c r="G4381" t="s">
        <v>23</v>
      </c>
      <c r="H4381" t="s">
        <v>24</v>
      </c>
      <c r="I4381" t="s">
        <v>44</v>
      </c>
      <c r="J4381" t="s">
        <v>2804</v>
      </c>
      <c r="K4381" t="s">
        <v>746</v>
      </c>
      <c r="L4381" t="s">
        <v>6147</v>
      </c>
      <c r="M4381" t="s">
        <v>81</v>
      </c>
      <c r="N4381">
        <f t="shared" si="476"/>
        <v>0</v>
      </c>
      <c r="O4381" t="str">
        <f t="shared" si="477"/>
        <v>No</v>
      </c>
      <c r="P4381">
        <f t="shared" si="478"/>
        <v>0</v>
      </c>
      <c r="Q4381">
        <f t="shared" si="479"/>
        <v>4813937689</v>
      </c>
      <c r="R4381">
        <f t="shared" si="480"/>
        <v>4.1933383153624479</v>
      </c>
      <c r="S4381" t="str">
        <f t="shared" si="481"/>
        <v>Acceptable</v>
      </c>
      <c r="T4381">
        <f>ROUNDUP(C4381,0)</f>
        <v>4</v>
      </c>
      <c r="U4381">
        <f>ROUNDDOWN(C4381,0)</f>
        <v>3</v>
      </c>
      <c r="V4381">
        <f>RIGHT(K4381,2)+2000</f>
        <v>2018</v>
      </c>
      <c r="W4381" t="str">
        <f>INDEX(_xlfn.TEXTSPLIT(K4381,"-"),1,2)</f>
        <v>May</v>
      </c>
      <c r="X4381" t="str">
        <f>INDEX(_xlfn.TEXTSPLIT(K4381,"-"),1,1)</f>
        <v>23</v>
      </c>
      <c r="Y4381">
        <f>INDEX(months!B:B,MATCH(Sheet1!W4381,months!A:A,0))</f>
        <v>5</v>
      </c>
      <c r="Z4381">
        <f t="shared" si="482"/>
        <v>43243</v>
      </c>
    </row>
    <row r="4382" spans="1:26" x14ac:dyDescent="0.2">
      <c r="A4382" t="s">
        <v>6148</v>
      </c>
      <c r="B4382" t="s">
        <v>4801</v>
      </c>
      <c r="C4382">
        <v>4.3</v>
      </c>
      <c r="D4382">
        <v>2538</v>
      </c>
      <c r="E4382" t="s">
        <v>424</v>
      </c>
      <c r="F4382" t="s">
        <v>50</v>
      </c>
      <c r="G4382" t="s">
        <v>649</v>
      </c>
      <c r="H4382" t="s">
        <v>1011</v>
      </c>
      <c r="I4382" t="s">
        <v>25</v>
      </c>
      <c r="J4382" t="s">
        <v>4802</v>
      </c>
      <c r="K4382" t="s">
        <v>1330</v>
      </c>
      <c r="L4382" t="s">
        <v>2570</v>
      </c>
      <c r="M4382" t="s">
        <v>81</v>
      </c>
      <c r="N4382">
        <f t="shared" si="476"/>
        <v>0</v>
      </c>
      <c r="O4382" t="str">
        <f t="shared" si="477"/>
        <v>No</v>
      </c>
      <c r="P4382">
        <f t="shared" si="478"/>
        <v>0</v>
      </c>
      <c r="Q4382">
        <f t="shared" si="479"/>
        <v>4813937689</v>
      </c>
      <c r="R4382">
        <f t="shared" si="480"/>
        <v>4.1933383153624479</v>
      </c>
      <c r="S4382" t="str">
        <f t="shared" si="481"/>
        <v>Acceptable</v>
      </c>
      <c r="T4382">
        <f>ROUNDUP(C4382,0)</f>
        <v>5</v>
      </c>
      <c r="U4382">
        <f>ROUNDDOWN(C4382,0)</f>
        <v>4</v>
      </c>
      <c r="V4382">
        <f>RIGHT(K4382,2)+2000</f>
        <v>2018</v>
      </c>
      <c r="W4382" t="str">
        <f>INDEX(_xlfn.TEXTSPLIT(K4382,"-"),1,2)</f>
        <v>Mar</v>
      </c>
      <c r="X4382" t="str">
        <f>INDEX(_xlfn.TEXTSPLIT(K4382,"-"),1,1)</f>
        <v>23</v>
      </c>
      <c r="Y4382">
        <f>INDEX(months!B:B,MATCH(Sheet1!W4382,months!A:A,0))</f>
        <v>3</v>
      </c>
      <c r="Z4382">
        <f t="shared" si="482"/>
        <v>43182</v>
      </c>
    </row>
    <row r="4383" spans="1:26" x14ac:dyDescent="0.2">
      <c r="A4383" t="s">
        <v>6149</v>
      </c>
      <c r="B4383" t="s">
        <v>2665</v>
      </c>
      <c r="C4383">
        <v>4.2</v>
      </c>
      <c r="D4383">
        <v>156862</v>
      </c>
      <c r="E4383" t="s">
        <v>2005</v>
      </c>
      <c r="F4383" t="s">
        <v>38</v>
      </c>
      <c r="G4383" t="s">
        <v>23</v>
      </c>
      <c r="H4383" t="s">
        <v>24</v>
      </c>
      <c r="I4383" t="s">
        <v>124</v>
      </c>
      <c r="J4383" t="s">
        <v>2684</v>
      </c>
      <c r="K4383" t="s">
        <v>84</v>
      </c>
      <c r="L4383" t="s">
        <v>6150</v>
      </c>
      <c r="M4383" t="s">
        <v>81</v>
      </c>
      <c r="N4383">
        <f t="shared" si="476"/>
        <v>0</v>
      </c>
      <c r="O4383" t="str">
        <f t="shared" si="477"/>
        <v>No</v>
      </c>
      <c r="P4383">
        <f t="shared" si="478"/>
        <v>0</v>
      </c>
      <c r="Q4383">
        <f t="shared" si="479"/>
        <v>4813937689</v>
      </c>
      <c r="R4383">
        <f t="shared" si="480"/>
        <v>4.1933383153624479</v>
      </c>
      <c r="S4383" t="str">
        <f t="shared" si="481"/>
        <v>Acceptable</v>
      </c>
      <c r="T4383">
        <f>ROUNDUP(C4383,0)</f>
        <v>5</v>
      </c>
      <c r="U4383">
        <f>ROUNDDOWN(C4383,0)</f>
        <v>4</v>
      </c>
      <c r="V4383">
        <f>RIGHT(K4383,2)+2000</f>
        <v>2018</v>
      </c>
      <c r="W4383" t="str">
        <f>INDEX(_xlfn.TEXTSPLIT(K4383,"-"),1,2)</f>
        <v>Jul</v>
      </c>
      <c r="X4383" t="str">
        <f>INDEX(_xlfn.TEXTSPLIT(K4383,"-"),1,1)</f>
        <v>31</v>
      </c>
      <c r="Y4383">
        <f>INDEX(months!B:B,MATCH(Sheet1!W4383,months!A:A,0))</f>
        <v>7</v>
      </c>
      <c r="Z4383">
        <f t="shared" si="482"/>
        <v>43312</v>
      </c>
    </row>
    <row r="4384" spans="1:26" x14ac:dyDescent="0.2">
      <c r="A4384" t="s">
        <v>6151</v>
      </c>
      <c r="B4384" t="s">
        <v>2665</v>
      </c>
      <c r="C4384">
        <v>4.0999999999999996</v>
      </c>
      <c r="D4384">
        <v>63680</v>
      </c>
      <c r="E4384" t="s">
        <v>698</v>
      </c>
      <c r="F4384" t="s">
        <v>65</v>
      </c>
      <c r="G4384" t="s">
        <v>23</v>
      </c>
      <c r="H4384" t="s">
        <v>24</v>
      </c>
      <c r="I4384" t="s">
        <v>124</v>
      </c>
      <c r="J4384" t="s">
        <v>2813</v>
      </c>
      <c r="K4384" t="s">
        <v>331</v>
      </c>
      <c r="L4384" t="s">
        <v>1769</v>
      </c>
      <c r="M4384" t="s">
        <v>81</v>
      </c>
      <c r="N4384">
        <f t="shared" si="476"/>
        <v>0</v>
      </c>
      <c r="O4384" t="str">
        <f t="shared" si="477"/>
        <v>No</v>
      </c>
      <c r="P4384">
        <f t="shared" si="478"/>
        <v>0</v>
      </c>
      <c r="Q4384">
        <f t="shared" si="479"/>
        <v>4813937689</v>
      </c>
      <c r="R4384">
        <f t="shared" si="480"/>
        <v>4.1933383153624479</v>
      </c>
      <c r="S4384" t="str">
        <f t="shared" si="481"/>
        <v>Acceptable</v>
      </c>
      <c r="T4384">
        <f>ROUNDUP(C4384,0)</f>
        <v>5</v>
      </c>
      <c r="U4384">
        <f>ROUNDDOWN(C4384,0)</f>
        <v>4</v>
      </c>
      <c r="V4384">
        <f>RIGHT(K4384,2)+2000</f>
        <v>2018</v>
      </c>
      <c r="W4384" t="str">
        <f>INDEX(_xlfn.TEXTSPLIT(K4384,"-"),1,2)</f>
        <v>Jun</v>
      </c>
      <c r="X4384" t="str">
        <f>INDEX(_xlfn.TEXTSPLIT(K4384,"-"),1,1)</f>
        <v>2</v>
      </c>
      <c r="Y4384">
        <f>INDEX(months!B:B,MATCH(Sheet1!W4384,months!A:A,0))</f>
        <v>6</v>
      </c>
      <c r="Z4384">
        <f t="shared" si="482"/>
        <v>43253</v>
      </c>
    </row>
    <row r="4385" spans="1:26" x14ac:dyDescent="0.2">
      <c r="A4385" t="s">
        <v>6152</v>
      </c>
      <c r="B4385" t="s">
        <v>3070</v>
      </c>
      <c r="C4385">
        <v>3.9</v>
      </c>
      <c r="D4385">
        <v>19727</v>
      </c>
      <c r="E4385" t="s">
        <v>1457</v>
      </c>
      <c r="F4385" t="s">
        <v>65</v>
      </c>
      <c r="G4385" t="s">
        <v>23</v>
      </c>
      <c r="H4385" t="s">
        <v>24</v>
      </c>
      <c r="I4385" t="s">
        <v>44</v>
      </c>
      <c r="J4385" t="s">
        <v>2804</v>
      </c>
      <c r="K4385" t="s">
        <v>75</v>
      </c>
      <c r="L4385" t="s">
        <v>6153</v>
      </c>
      <c r="M4385" t="s">
        <v>81</v>
      </c>
      <c r="N4385">
        <f t="shared" si="476"/>
        <v>0</v>
      </c>
      <c r="O4385" t="str">
        <f t="shared" si="477"/>
        <v>No</v>
      </c>
      <c r="P4385">
        <f t="shared" si="478"/>
        <v>0</v>
      </c>
      <c r="Q4385">
        <f t="shared" si="479"/>
        <v>4813937689</v>
      </c>
      <c r="R4385">
        <f t="shared" si="480"/>
        <v>4.1933383153624479</v>
      </c>
      <c r="S4385" t="str">
        <f t="shared" si="481"/>
        <v>Acceptable</v>
      </c>
      <c r="T4385">
        <f>ROUNDUP(C4385,0)</f>
        <v>4</v>
      </c>
      <c r="U4385">
        <f>ROUNDDOWN(C4385,0)</f>
        <v>3</v>
      </c>
      <c r="V4385">
        <f>RIGHT(K4385,2)+2000</f>
        <v>2018</v>
      </c>
      <c r="W4385" t="str">
        <f>INDEX(_xlfn.TEXTSPLIT(K4385,"-"),1,2)</f>
        <v>Jul</v>
      </c>
      <c r="X4385" t="str">
        <f>INDEX(_xlfn.TEXTSPLIT(K4385,"-"),1,1)</f>
        <v>3</v>
      </c>
      <c r="Y4385">
        <f>INDEX(months!B:B,MATCH(Sheet1!W4385,months!A:A,0))</f>
        <v>7</v>
      </c>
      <c r="Z4385">
        <f t="shared" si="482"/>
        <v>43284</v>
      </c>
    </row>
    <row r="4386" spans="1:26" x14ac:dyDescent="0.2">
      <c r="A4386" t="s">
        <v>6154</v>
      </c>
      <c r="B4386" t="s">
        <v>2665</v>
      </c>
      <c r="C4386">
        <v>3.8</v>
      </c>
      <c r="D4386">
        <v>4719</v>
      </c>
      <c r="E4386" t="s">
        <v>232</v>
      </c>
      <c r="F4386" t="s">
        <v>32</v>
      </c>
      <c r="G4386" t="s">
        <v>23</v>
      </c>
      <c r="H4386" t="s">
        <v>24</v>
      </c>
      <c r="I4386" t="s">
        <v>25</v>
      </c>
      <c r="J4386" t="s">
        <v>2684</v>
      </c>
      <c r="K4386" t="s">
        <v>243</v>
      </c>
      <c r="L4386" t="s">
        <v>2583</v>
      </c>
      <c r="M4386" t="s">
        <v>81</v>
      </c>
      <c r="N4386">
        <f t="shared" si="476"/>
        <v>0</v>
      </c>
      <c r="O4386" t="str">
        <f t="shared" si="477"/>
        <v>No</v>
      </c>
      <c r="P4386">
        <f t="shared" si="478"/>
        <v>0</v>
      </c>
      <c r="Q4386">
        <f t="shared" si="479"/>
        <v>4813937689</v>
      </c>
      <c r="R4386">
        <f t="shared" si="480"/>
        <v>4.1933383153624479</v>
      </c>
      <c r="S4386" t="str">
        <f t="shared" si="481"/>
        <v>Acceptable</v>
      </c>
      <c r="T4386">
        <f>ROUNDUP(C4386,0)</f>
        <v>4</v>
      </c>
      <c r="U4386">
        <f>ROUNDDOWN(C4386,0)</f>
        <v>3</v>
      </c>
      <c r="V4386">
        <f>RIGHT(K4386,2)+2000</f>
        <v>2018</v>
      </c>
      <c r="W4386" t="str">
        <f>INDEX(_xlfn.TEXTSPLIT(K4386,"-"),1,2)</f>
        <v>Jul</v>
      </c>
      <c r="X4386" t="str">
        <f>INDEX(_xlfn.TEXTSPLIT(K4386,"-"),1,1)</f>
        <v>8</v>
      </c>
      <c r="Y4386">
        <f>INDEX(months!B:B,MATCH(Sheet1!W4386,months!A:A,0))</f>
        <v>7</v>
      </c>
      <c r="Z4386">
        <f t="shared" si="482"/>
        <v>43289</v>
      </c>
    </row>
    <row r="4387" spans="1:26" x14ac:dyDescent="0.2">
      <c r="A4387" t="s">
        <v>6155</v>
      </c>
      <c r="B4387" t="s">
        <v>4801</v>
      </c>
      <c r="C4387">
        <v>4.4000000000000004</v>
      </c>
      <c r="D4387">
        <v>32597</v>
      </c>
      <c r="E4387" t="s">
        <v>899</v>
      </c>
      <c r="F4387" t="s">
        <v>65</v>
      </c>
      <c r="G4387" t="s">
        <v>23</v>
      </c>
      <c r="H4387" t="s">
        <v>24</v>
      </c>
      <c r="I4387" t="s">
        <v>25</v>
      </c>
      <c r="J4387" t="s">
        <v>4802</v>
      </c>
      <c r="K4387" t="s">
        <v>390</v>
      </c>
      <c r="L4387" t="s">
        <v>652</v>
      </c>
      <c r="M4387" t="s">
        <v>81</v>
      </c>
      <c r="N4387">
        <f t="shared" si="476"/>
        <v>0</v>
      </c>
      <c r="O4387" t="str">
        <f t="shared" si="477"/>
        <v>No</v>
      </c>
      <c r="P4387">
        <f t="shared" si="478"/>
        <v>0</v>
      </c>
      <c r="Q4387">
        <f t="shared" si="479"/>
        <v>4813937689</v>
      </c>
      <c r="R4387">
        <f t="shared" si="480"/>
        <v>4.1933383153624479</v>
      </c>
      <c r="S4387" t="str">
        <f t="shared" si="481"/>
        <v>Acceptable</v>
      </c>
      <c r="T4387">
        <f>ROUNDUP(C4387,0)</f>
        <v>5</v>
      </c>
      <c r="U4387">
        <f>ROUNDDOWN(C4387,0)</f>
        <v>4</v>
      </c>
      <c r="V4387">
        <f>RIGHT(K4387,2)+2000</f>
        <v>2018</v>
      </c>
      <c r="W4387" t="str">
        <f>INDEX(_xlfn.TEXTSPLIT(K4387,"-"),1,2)</f>
        <v>May</v>
      </c>
      <c r="X4387" t="str">
        <f>INDEX(_xlfn.TEXTSPLIT(K4387,"-"),1,1)</f>
        <v>24</v>
      </c>
      <c r="Y4387">
        <f>INDEX(months!B:B,MATCH(Sheet1!W4387,months!A:A,0))</f>
        <v>5</v>
      </c>
      <c r="Z4387">
        <f t="shared" si="482"/>
        <v>43244</v>
      </c>
    </row>
    <row r="4388" spans="1:26" x14ac:dyDescent="0.2">
      <c r="A4388" t="s">
        <v>6156</v>
      </c>
      <c r="B4388" t="s">
        <v>2518</v>
      </c>
      <c r="C4388">
        <v>3.4</v>
      </c>
      <c r="D4388">
        <v>552</v>
      </c>
      <c r="E4388" t="s">
        <v>405</v>
      </c>
      <c r="F4388" t="s">
        <v>22</v>
      </c>
      <c r="G4388" t="s">
        <v>23</v>
      </c>
      <c r="H4388" t="s">
        <v>24</v>
      </c>
      <c r="I4388" t="s">
        <v>25</v>
      </c>
      <c r="J4388" t="s">
        <v>2519</v>
      </c>
      <c r="K4388" t="s">
        <v>173</v>
      </c>
      <c r="L4388" t="s">
        <v>880</v>
      </c>
      <c r="M4388" t="s">
        <v>54</v>
      </c>
      <c r="N4388">
        <f t="shared" si="476"/>
        <v>0</v>
      </c>
      <c r="O4388" t="str">
        <f t="shared" si="477"/>
        <v>No</v>
      </c>
      <c r="P4388">
        <f t="shared" si="478"/>
        <v>0</v>
      </c>
      <c r="Q4388">
        <f t="shared" si="479"/>
        <v>4813937689</v>
      </c>
      <c r="R4388">
        <f t="shared" si="480"/>
        <v>4.1933383153624479</v>
      </c>
      <c r="S4388" t="str">
        <f t="shared" si="481"/>
        <v>Acceptable</v>
      </c>
      <c r="T4388">
        <f>ROUNDUP(C4388,0)</f>
        <v>4</v>
      </c>
      <c r="U4388">
        <f>ROUNDDOWN(C4388,0)</f>
        <v>3</v>
      </c>
      <c r="V4388">
        <f>RIGHT(K4388,2)+2000</f>
        <v>2018</v>
      </c>
      <c r="W4388" t="str">
        <f>INDEX(_xlfn.TEXTSPLIT(K4388,"-"),1,2)</f>
        <v>Aug</v>
      </c>
      <c r="X4388" t="str">
        <f>INDEX(_xlfn.TEXTSPLIT(K4388,"-"),1,1)</f>
        <v>2</v>
      </c>
      <c r="Y4388">
        <f>INDEX(months!B:B,MATCH(Sheet1!W4388,months!A:A,0))</f>
        <v>8</v>
      </c>
      <c r="Z4388">
        <f t="shared" si="482"/>
        <v>43314</v>
      </c>
    </row>
    <row r="4389" spans="1:26" x14ac:dyDescent="0.2">
      <c r="A4389" t="s">
        <v>6157</v>
      </c>
      <c r="B4389" t="s">
        <v>2665</v>
      </c>
      <c r="C4389">
        <v>4</v>
      </c>
      <c r="D4389">
        <v>166033</v>
      </c>
      <c r="E4389" t="s">
        <v>132</v>
      </c>
      <c r="F4389" t="s">
        <v>89</v>
      </c>
      <c r="G4389" t="s">
        <v>23</v>
      </c>
      <c r="H4389" t="s">
        <v>24</v>
      </c>
      <c r="I4389" t="s">
        <v>124</v>
      </c>
      <c r="J4389" t="s">
        <v>2669</v>
      </c>
      <c r="K4389" t="s">
        <v>634</v>
      </c>
      <c r="L4389" t="s">
        <v>2355</v>
      </c>
      <c r="M4389" t="s">
        <v>60</v>
      </c>
      <c r="N4389">
        <f t="shared" si="476"/>
        <v>0</v>
      </c>
      <c r="O4389" t="str">
        <f t="shared" si="477"/>
        <v>No</v>
      </c>
      <c r="P4389">
        <f t="shared" si="478"/>
        <v>0</v>
      </c>
      <c r="Q4389">
        <f t="shared" si="479"/>
        <v>4813937689</v>
      </c>
      <c r="R4389">
        <f t="shared" si="480"/>
        <v>4.1933383153624479</v>
      </c>
      <c r="S4389" t="str">
        <f t="shared" si="481"/>
        <v>Acceptable</v>
      </c>
      <c r="T4389">
        <f>ROUNDUP(C4389,0)</f>
        <v>4</v>
      </c>
      <c r="U4389">
        <f>ROUNDDOWN(C4389,0)</f>
        <v>4</v>
      </c>
      <c r="V4389">
        <f>RIGHT(K4389,2)+2000</f>
        <v>2018</v>
      </c>
      <c r="W4389" t="str">
        <f>INDEX(_xlfn.TEXTSPLIT(K4389,"-"),1,2)</f>
        <v>Jan</v>
      </c>
      <c r="X4389" t="str">
        <f>INDEX(_xlfn.TEXTSPLIT(K4389,"-"),1,1)</f>
        <v>31</v>
      </c>
      <c r="Y4389">
        <f>INDEX(months!B:B,MATCH(Sheet1!W4389,months!A:A,0))</f>
        <v>1</v>
      </c>
      <c r="Z4389">
        <f t="shared" si="482"/>
        <v>43131</v>
      </c>
    </row>
    <row r="4390" spans="1:26" x14ac:dyDescent="0.2">
      <c r="A4390" t="s">
        <v>6158</v>
      </c>
      <c r="B4390" t="s">
        <v>4950</v>
      </c>
      <c r="C4390">
        <v>4.4000000000000004</v>
      </c>
      <c r="D4390">
        <v>253</v>
      </c>
      <c r="E4390" t="s">
        <v>431</v>
      </c>
      <c r="F4390" t="s">
        <v>22</v>
      </c>
      <c r="G4390" t="s">
        <v>23</v>
      </c>
      <c r="H4390" t="s">
        <v>24</v>
      </c>
      <c r="I4390" t="s">
        <v>25</v>
      </c>
      <c r="J4390" t="s">
        <v>4951</v>
      </c>
      <c r="K4390" t="s">
        <v>84</v>
      </c>
      <c r="L4390" t="s">
        <v>6159</v>
      </c>
      <c r="M4390" t="s">
        <v>81</v>
      </c>
      <c r="N4390">
        <f t="shared" si="476"/>
        <v>0</v>
      </c>
      <c r="O4390" t="str">
        <f t="shared" si="477"/>
        <v>No</v>
      </c>
      <c r="P4390">
        <f t="shared" si="478"/>
        <v>0</v>
      </c>
      <c r="Q4390">
        <f t="shared" si="479"/>
        <v>4813937689</v>
      </c>
      <c r="R4390">
        <f t="shared" si="480"/>
        <v>4.1933383153624479</v>
      </c>
      <c r="S4390" t="str">
        <f t="shared" si="481"/>
        <v>Acceptable</v>
      </c>
      <c r="T4390">
        <f>ROUNDUP(C4390,0)</f>
        <v>5</v>
      </c>
      <c r="U4390">
        <f>ROUNDDOWN(C4390,0)</f>
        <v>4</v>
      </c>
      <c r="V4390">
        <f>RIGHT(K4390,2)+2000</f>
        <v>2018</v>
      </c>
      <c r="W4390" t="str">
        <f>INDEX(_xlfn.TEXTSPLIT(K4390,"-"),1,2)</f>
        <v>Jul</v>
      </c>
      <c r="X4390" t="str">
        <f>INDEX(_xlfn.TEXTSPLIT(K4390,"-"),1,1)</f>
        <v>31</v>
      </c>
      <c r="Y4390">
        <f>INDEX(months!B:B,MATCH(Sheet1!W4390,months!A:A,0))</f>
        <v>7</v>
      </c>
      <c r="Z4390">
        <f t="shared" si="482"/>
        <v>43312</v>
      </c>
    </row>
    <row r="4391" spans="1:26" x14ac:dyDescent="0.2">
      <c r="A4391" t="s">
        <v>6160</v>
      </c>
      <c r="B4391" t="s">
        <v>787</v>
      </c>
      <c r="C4391">
        <v>3.3</v>
      </c>
      <c r="D4391">
        <v>960</v>
      </c>
      <c r="E4391" t="s">
        <v>1113</v>
      </c>
      <c r="F4391" t="s">
        <v>57</v>
      </c>
      <c r="G4391" t="s">
        <v>23</v>
      </c>
      <c r="H4391" t="s">
        <v>24</v>
      </c>
      <c r="I4391" t="s">
        <v>25</v>
      </c>
      <c r="J4391" t="s">
        <v>788</v>
      </c>
      <c r="K4391" t="s">
        <v>3408</v>
      </c>
      <c r="L4391" t="s">
        <v>2917</v>
      </c>
      <c r="M4391" t="s">
        <v>177</v>
      </c>
      <c r="N4391">
        <f t="shared" si="476"/>
        <v>0</v>
      </c>
      <c r="O4391" t="str">
        <f t="shared" si="477"/>
        <v>No</v>
      </c>
      <c r="P4391">
        <f t="shared" si="478"/>
        <v>0</v>
      </c>
      <c r="Q4391">
        <f t="shared" si="479"/>
        <v>4813937689</v>
      </c>
      <c r="R4391">
        <f t="shared" si="480"/>
        <v>4.1933383153624479</v>
      </c>
      <c r="S4391" t="str">
        <f t="shared" si="481"/>
        <v>Acceptable</v>
      </c>
      <c r="T4391">
        <f>ROUNDUP(C4391,0)</f>
        <v>4</v>
      </c>
      <c r="U4391">
        <f>ROUNDDOWN(C4391,0)</f>
        <v>3</v>
      </c>
      <c r="V4391">
        <f>RIGHT(K4391,2)+2000</f>
        <v>2017</v>
      </c>
      <c r="W4391" t="str">
        <f>INDEX(_xlfn.TEXTSPLIT(K4391,"-"),1,2)</f>
        <v>Sep</v>
      </c>
      <c r="X4391" t="str">
        <f>INDEX(_xlfn.TEXTSPLIT(K4391,"-"),1,1)</f>
        <v>21</v>
      </c>
      <c r="Y4391">
        <f>INDEX(months!B:B,MATCH(Sheet1!W4391,months!A:A,0))</f>
        <v>9</v>
      </c>
      <c r="Z4391">
        <f t="shared" si="482"/>
        <v>42999</v>
      </c>
    </row>
    <row r="4392" spans="1:26" x14ac:dyDescent="0.2">
      <c r="A4392" t="s">
        <v>6161</v>
      </c>
      <c r="B4392" t="s">
        <v>2665</v>
      </c>
      <c r="C4392">
        <v>4.8</v>
      </c>
      <c r="D4392">
        <v>133180</v>
      </c>
      <c r="E4392" t="s">
        <v>232</v>
      </c>
      <c r="F4392" t="s">
        <v>65</v>
      </c>
      <c r="G4392" t="s">
        <v>23</v>
      </c>
      <c r="H4392" t="s">
        <v>24</v>
      </c>
      <c r="I4392" t="s">
        <v>124</v>
      </c>
      <c r="J4392" t="s">
        <v>2669</v>
      </c>
      <c r="K4392" t="s">
        <v>6162</v>
      </c>
      <c r="L4392" t="s">
        <v>1267</v>
      </c>
      <c r="M4392" t="s">
        <v>54</v>
      </c>
      <c r="N4392">
        <f t="shared" si="476"/>
        <v>0</v>
      </c>
      <c r="O4392" t="str">
        <f t="shared" si="477"/>
        <v>No</v>
      </c>
      <c r="P4392">
        <f t="shared" si="478"/>
        <v>0</v>
      </c>
      <c r="Q4392">
        <f t="shared" si="479"/>
        <v>4813937689</v>
      </c>
      <c r="R4392">
        <f t="shared" si="480"/>
        <v>4.1933383153624479</v>
      </c>
      <c r="S4392" t="str">
        <f t="shared" si="481"/>
        <v>Acceptable</v>
      </c>
      <c r="T4392">
        <f>ROUNDUP(C4392,0)</f>
        <v>5</v>
      </c>
      <c r="U4392">
        <f>ROUNDDOWN(C4392,0)</f>
        <v>4</v>
      </c>
      <c r="V4392">
        <f>RIGHT(K4392,2)+2000</f>
        <v>2018</v>
      </c>
      <c r="W4392" t="str">
        <f>INDEX(_xlfn.TEXTSPLIT(K4392,"-"),1,2)</f>
        <v>Jan</v>
      </c>
      <c r="X4392" t="str">
        <f>INDEX(_xlfn.TEXTSPLIT(K4392,"-"),1,1)</f>
        <v>12</v>
      </c>
      <c r="Y4392">
        <f>INDEX(months!B:B,MATCH(Sheet1!W4392,months!A:A,0))</f>
        <v>1</v>
      </c>
      <c r="Z4392">
        <f t="shared" si="482"/>
        <v>43112</v>
      </c>
    </row>
    <row r="4393" spans="1:26" x14ac:dyDescent="0.2">
      <c r="A4393" t="s">
        <v>6163</v>
      </c>
      <c r="B4393" t="s">
        <v>2665</v>
      </c>
      <c r="C4393">
        <v>4.5</v>
      </c>
      <c r="D4393">
        <v>413</v>
      </c>
      <c r="E4393" t="s">
        <v>571</v>
      </c>
      <c r="F4393" t="s">
        <v>775</v>
      </c>
      <c r="G4393" t="s">
        <v>649</v>
      </c>
      <c r="H4393" t="s">
        <v>650</v>
      </c>
      <c r="I4393" t="s">
        <v>25</v>
      </c>
      <c r="J4393" t="s">
        <v>2813</v>
      </c>
      <c r="K4393" t="s">
        <v>6164</v>
      </c>
      <c r="L4393" t="s">
        <v>2365</v>
      </c>
      <c r="M4393" t="s">
        <v>29</v>
      </c>
      <c r="N4393">
        <f t="shared" si="476"/>
        <v>0</v>
      </c>
      <c r="O4393" t="str">
        <f t="shared" si="477"/>
        <v>No</v>
      </c>
      <c r="P4393">
        <f t="shared" si="478"/>
        <v>0</v>
      </c>
      <c r="Q4393">
        <f t="shared" si="479"/>
        <v>4813937689</v>
      </c>
      <c r="R4393">
        <f t="shared" si="480"/>
        <v>4.1933383153624479</v>
      </c>
      <c r="S4393" t="str">
        <f t="shared" si="481"/>
        <v>Acceptable</v>
      </c>
      <c r="T4393">
        <f>ROUNDUP(C4393,0)</f>
        <v>5</v>
      </c>
      <c r="U4393">
        <f>ROUNDDOWN(C4393,0)</f>
        <v>4</v>
      </c>
      <c r="V4393">
        <f>RIGHT(K4393,2)+2000</f>
        <v>2017</v>
      </c>
      <c r="W4393" t="str">
        <f>INDEX(_xlfn.TEXTSPLIT(K4393,"-"),1,2)</f>
        <v>May</v>
      </c>
      <c r="X4393" t="str">
        <f>INDEX(_xlfn.TEXTSPLIT(K4393,"-"),1,1)</f>
        <v>17</v>
      </c>
      <c r="Y4393">
        <f>INDEX(months!B:B,MATCH(Sheet1!W4393,months!A:A,0))</f>
        <v>5</v>
      </c>
      <c r="Z4393">
        <f t="shared" si="482"/>
        <v>42872</v>
      </c>
    </row>
    <row r="4394" spans="1:26" x14ac:dyDescent="0.2">
      <c r="A4394" t="s">
        <v>6165</v>
      </c>
      <c r="B4394" t="s">
        <v>3944</v>
      </c>
      <c r="C4394">
        <v>3.4</v>
      </c>
      <c r="D4394">
        <v>620</v>
      </c>
      <c r="E4394" t="s">
        <v>763</v>
      </c>
      <c r="F4394" t="s">
        <v>50</v>
      </c>
      <c r="G4394" t="s">
        <v>23</v>
      </c>
      <c r="H4394" t="s">
        <v>24</v>
      </c>
      <c r="I4394" t="s">
        <v>25</v>
      </c>
      <c r="J4394" t="s">
        <v>3945</v>
      </c>
      <c r="K4394" t="s">
        <v>1937</v>
      </c>
      <c r="L4394" t="s">
        <v>3013</v>
      </c>
      <c r="M4394" t="s">
        <v>81</v>
      </c>
      <c r="N4394">
        <f t="shared" si="476"/>
        <v>0</v>
      </c>
      <c r="O4394" t="str">
        <f t="shared" si="477"/>
        <v>No</v>
      </c>
      <c r="P4394">
        <f t="shared" si="478"/>
        <v>0</v>
      </c>
      <c r="Q4394">
        <f t="shared" si="479"/>
        <v>4813937689</v>
      </c>
      <c r="R4394">
        <f t="shared" si="480"/>
        <v>4.1933383153624479</v>
      </c>
      <c r="S4394" t="str">
        <f t="shared" si="481"/>
        <v>Acceptable</v>
      </c>
      <c r="T4394">
        <f>ROUNDUP(C4394,0)</f>
        <v>4</v>
      </c>
      <c r="U4394">
        <f>ROUNDDOWN(C4394,0)</f>
        <v>3</v>
      </c>
      <c r="V4394">
        <f>RIGHT(K4394,2)+2000</f>
        <v>2018</v>
      </c>
      <c r="W4394" t="str">
        <f>INDEX(_xlfn.TEXTSPLIT(K4394,"-"),1,2)</f>
        <v>Mar</v>
      </c>
      <c r="X4394" t="str">
        <f>INDEX(_xlfn.TEXTSPLIT(K4394,"-"),1,1)</f>
        <v>13</v>
      </c>
      <c r="Y4394">
        <f>INDEX(months!B:B,MATCH(Sheet1!W4394,months!A:A,0))</f>
        <v>3</v>
      </c>
      <c r="Z4394">
        <f t="shared" si="482"/>
        <v>43172</v>
      </c>
    </row>
    <row r="4395" spans="1:26" x14ac:dyDescent="0.2">
      <c r="A4395" t="s">
        <v>6166</v>
      </c>
      <c r="B4395" t="s">
        <v>3070</v>
      </c>
      <c r="C4395">
        <v>4.3</v>
      </c>
      <c r="D4395">
        <v>817</v>
      </c>
      <c r="E4395" t="s">
        <v>78</v>
      </c>
      <c r="F4395" t="s">
        <v>50</v>
      </c>
      <c r="G4395" t="s">
        <v>23</v>
      </c>
      <c r="H4395" t="s">
        <v>24</v>
      </c>
      <c r="I4395" t="s">
        <v>25</v>
      </c>
      <c r="J4395" t="s">
        <v>6167</v>
      </c>
      <c r="K4395" t="s">
        <v>264</v>
      </c>
      <c r="L4395" t="s">
        <v>2371</v>
      </c>
      <c r="M4395" t="s">
        <v>81</v>
      </c>
      <c r="N4395">
        <f t="shared" si="476"/>
        <v>0</v>
      </c>
      <c r="O4395" t="str">
        <f t="shared" si="477"/>
        <v>No</v>
      </c>
      <c r="P4395">
        <f t="shared" si="478"/>
        <v>0</v>
      </c>
      <c r="Q4395">
        <f t="shared" si="479"/>
        <v>4813937689</v>
      </c>
      <c r="R4395">
        <f t="shared" si="480"/>
        <v>4.1933383153624479</v>
      </c>
      <c r="S4395" t="str">
        <f t="shared" si="481"/>
        <v>Acceptable</v>
      </c>
      <c r="T4395">
        <f>ROUNDUP(C4395,0)</f>
        <v>5</v>
      </c>
      <c r="U4395">
        <f>ROUNDDOWN(C4395,0)</f>
        <v>4</v>
      </c>
      <c r="V4395">
        <f>RIGHT(K4395,2)+2000</f>
        <v>2018</v>
      </c>
      <c r="W4395" t="str">
        <f>INDEX(_xlfn.TEXTSPLIT(K4395,"-"),1,2)</f>
        <v>May</v>
      </c>
      <c r="X4395" t="str">
        <f>INDEX(_xlfn.TEXTSPLIT(K4395,"-"),1,1)</f>
        <v>25</v>
      </c>
      <c r="Y4395">
        <f>INDEX(months!B:B,MATCH(Sheet1!W4395,months!A:A,0))</f>
        <v>5</v>
      </c>
      <c r="Z4395">
        <f t="shared" si="482"/>
        <v>43245</v>
      </c>
    </row>
    <row r="4396" spans="1:26" x14ac:dyDescent="0.2">
      <c r="A4396" t="s">
        <v>6168</v>
      </c>
      <c r="B4396" t="s">
        <v>4950</v>
      </c>
      <c r="C4396">
        <v>4.3</v>
      </c>
      <c r="D4396">
        <v>369</v>
      </c>
      <c r="E4396" t="s">
        <v>159</v>
      </c>
      <c r="F4396" t="s">
        <v>22</v>
      </c>
      <c r="G4396" t="s">
        <v>23</v>
      </c>
      <c r="H4396" t="s">
        <v>24</v>
      </c>
      <c r="I4396" t="s">
        <v>25</v>
      </c>
      <c r="J4396" t="s">
        <v>4951</v>
      </c>
      <c r="K4396" t="s">
        <v>226</v>
      </c>
      <c r="L4396" t="s">
        <v>1906</v>
      </c>
      <c r="M4396" t="s">
        <v>81</v>
      </c>
      <c r="N4396">
        <f t="shared" si="476"/>
        <v>0</v>
      </c>
      <c r="O4396" t="str">
        <f t="shared" si="477"/>
        <v>No</v>
      </c>
      <c r="P4396">
        <f t="shared" si="478"/>
        <v>0</v>
      </c>
      <c r="Q4396">
        <f t="shared" si="479"/>
        <v>4813937689</v>
      </c>
      <c r="R4396">
        <f t="shared" si="480"/>
        <v>4.1933383153624479</v>
      </c>
      <c r="S4396" t="str">
        <f t="shared" si="481"/>
        <v>Acceptable</v>
      </c>
      <c r="T4396">
        <f>ROUNDUP(C4396,0)</f>
        <v>5</v>
      </c>
      <c r="U4396">
        <f>ROUNDDOWN(C4396,0)</f>
        <v>4</v>
      </c>
      <c r="V4396">
        <f>RIGHT(K4396,2)+2000</f>
        <v>2018</v>
      </c>
      <c r="W4396" t="str">
        <f>INDEX(_xlfn.TEXTSPLIT(K4396,"-"),1,2)</f>
        <v>Jul</v>
      </c>
      <c r="X4396" t="str">
        <f>INDEX(_xlfn.TEXTSPLIT(K4396,"-"),1,1)</f>
        <v>18</v>
      </c>
      <c r="Y4396">
        <f>INDEX(months!B:B,MATCH(Sheet1!W4396,months!A:A,0))</f>
        <v>7</v>
      </c>
      <c r="Z4396">
        <f t="shared" si="482"/>
        <v>43299</v>
      </c>
    </row>
    <row r="4397" spans="1:26" x14ac:dyDescent="0.2">
      <c r="A4397" t="s">
        <v>6169</v>
      </c>
      <c r="B4397" t="s">
        <v>3070</v>
      </c>
      <c r="C4397">
        <v>4.0999999999999996</v>
      </c>
      <c r="D4397">
        <v>313</v>
      </c>
      <c r="E4397" t="s">
        <v>1786</v>
      </c>
      <c r="F4397" t="s">
        <v>101</v>
      </c>
      <c r="G4397" t="s">
        <v>649</v>
      </c>
      <c r="H4397" t="s">
        <v>1011</v>
      </c>
      <c r="I4397" t="s">
        <v>124</v>
      </c>
      <c r="J4397" t="s">
        <v>2686</v>
      </c>
      <c r="K4397" t="s">
        <v>6170</v>
      </c>
      <c r="L4397" t="s">
        <v>2993</v>
      </c>
      <c r="M4397" t="s">
        <v>177</v>
      </c>
      <c r="N4397">
        <f t="shared" si="476"/>
        <v>0</v>
      </c>
      <c r="O4397" t="str">
        <f t="shared" si="477"/>
        <v>No</v>
      </c>
      <c r="P4397">
        <f t="shared" si="478"/>
        <v>0</v>
      </c>
      <c r="Q4397">
        <f t="shared" si="479"/>
        <v>4813937689</v>
      </c>
      <c r="R4397">
        <f t="shared" si="480"/>
        <v>4.1933383153624479</v>
      </c>
      <c r="S4397" t="str">
        <f t="shared" si="481"/>
        <v>Acceptable</v>
      </c>
      <c r="T4397">
        <f>ROUNDUP(C4397,0)</f>
        <v>5</v>
      </c>
      <c r="U4397">
        <f>ROUNDDOWN(C4397,0)</f>
        <v>4</v>
      </c>
      <c r="V4397">
        <f>RIGHT(K4397,2)+2000</f>
        <v>2016</v>
      </c>
      <c r="W4397" t="str">
        <f>INDEX(_xlfn.TEXTSPLIT(K4397,"-"),1,2)</f>
        <v>Jul</v>
      </c>
      <c r="X4397" t="str">
        <f>INDEX(_xlfn.TEXTSPLIT(K4397,"-"),1,1)</f>
        <v>15</v>
      </c>
      <c r="Y4397">
        <f>INDEX(months!B:B,MATCH(Sheet1!W4397,months!A:A,0))</f>
        <v>7</v>
      </c>
      <c r="Z4397">
        <f t="shared" si="482"/>
        <v>42566</v>
      </c>
    </row>
    <row r="4398" spans="1:26" x14ac:dyDescent="0.2">
      <c r="A4398" t="s">
        <v>6171</v>
      </c>
      <c r="B4398" t="s">
        <v>2665</v>
      </c>
      <c r="C4398">
        <v>4</v>
      </c>
      <c r="D4398">
        <v>37789</v>
      </c>
      <c r="E4398" t="s">
        <v>1933</v>
      </c>
      <c r="F4398" t="s">
        <v>65</v>
      </c>
      <c r="G4398" t="s">
        <v>23</v>
      </c>
      <c r="H4398" t="s">
        <v>24</v>
      </c>
      <c r="I4398" t="s">
        <v>44</v>
      </c>
      <c r="J4398" t="s">
        <v>2813</v>
      </c>
      <c r="K4398" t="s">
        <v>102</v>
      </c>
      <c r="L4398" t="s">
        <v>652</v>
      </c>
      <c r="M4398" t="s">
        <v>81</v>
      </c>
      <c r="N4398">
        <f t="shared" si="476"/>
        <v>0</v>
      </c>
      <c r="O4398" t="str">
        <f t="shared" si="477"/>
        <v>No</v>
      </c>
      <c r="P4398">
        <f t="shared" si="478"/>
        <v>0</v>
      </c>
      <c r="Q4398">
        <f t="shared" si="479"/>
        <v>4813937689</v>
      </c>
      <c r="R4398">
        <f t="shared" si="480"/>
        <v>4.1933383153624479</v>
      </c>
      <c r="S4398" t="str">
        <f t="shared" si="481"/>
        <v>Acceptable</v>
      </c>
      <c r="T4398">
        <f>ROUNDUP(C4398,0)</f>
        <v>4</v>
      </c>
      <c r="U4398">
        <f>ROUNDDOWN(C4398,0)</f>
        <v>4</v>
      </c>
      <c r="V4398">
        <f>RIGHT(K4398,2)+2000</f>
        <v>2018</v>
      </c>
      <c r="W4398" t="str">
        <f>INDEX(_xlfn.TEXTSPLIT(K4398,"-"),1,2)</f>
        <v>Jun</v>
      </c>
      <c r="X4398" t="str">
        <f>INDEX(_xlfn.TEXTSPLIT(K4398,"-"),1,1)</f>
        <v>6</v>
      </c>
      <c r="Y4398">
        <f>INDEX(months!B:B,MATCH(Sheet1!W4398,months!A:A,0))</f>
        <v>6</v>
      </c>
      <c r="Z4398">
        <f t="shared" si="482"/>
        <v>43257</v>
      </c>
    </row>
    <row r="4399" spans="1:26" x14ac:dyDescent="0.2">
      <c r="A4399" t="s">
        <v>6172</v>
      </c>
      <c r="B4399" t="s">
        <v>3070</v>
      </c>
      <c r="C4399">
        <v>4.4000000000000004</v>
      </c>
      <c r="D4399">
        <v>3570</v>
      </c>
      <c r="E4399" t="s">
        <v>93</v>
      </c>
      <c r="F4399" t="s">
        <v>50</v>
      </c>
      <c r="G4399" t="s">
        <v>649</v>
      </c>
      <c r="H4399" t="s">
        <v>1011</v>
      </c>
      <c r="I4399" t="s">
        <v>124</v>
      </c>
      <c r="J4399" t="s">
        <v>2686</v>
      </c>
      <c r="K4399" t="s">
        <v>5706</v>
      </c>
      <c r="L4399" t="s">
        <v>1427</v>
      </c>
      <c r="M4399" t="s">
        <v>177</v>
      </c>
      <c r="N4399">
        <f t="shared" si="476"/>
        <v>0</v>
      </c>
      <c r="O4399" t="str">
        <f t="shared" si="477"/>
        <v>No</v>
      </c>
      <c r="P4399">
        <f t="shared" si="478"/>
        <v>0</v>
      </c>
      <c r="Q4399">
        <f t="shared" si="479"/>
        <v>4813937689</v>
      </c>
      <c r="R4399">
        <f t="shared" si="480"/>
        <v>4.1933383153624479</v>
      </c>
      <c r="S4399" t="str">
        <f t="shared" si="481"/>
        <v>Acceptable</v>
      </c>
      <c r="T4399">
        <f>ROUNDUP(C4399,0)</f>
        <v>5</v>
      </c>
      <c r="U4399">
        <f>ROUNDDOWN(C4399,0)</f>
        <v>4</v>
      </c>
      <c r="V4399">
        <f>RIGHT(K4399,2)+2000</f>
        <v>2017</v>
      </c>
      <c r="W4399" t="str">
        <f>INDEX(_xlfn.TEXTSPLIT(K4399,"-"),1,2)</f>
        <v>Sep</v>
      </c>
      <c r="X4399" t="str">
        <f>INDEX(_xlfn.TEXTSPLIT(K4399,"-"),1,1)</f>
        <v>22</v>
      </c>
      <c r="Y4399">
        <f>INDEX(months!B:B,MATCH(Sheet1!W4399,months!A:A,0))</f>
        <v>9</v>
      </c>
      <c r="Z4399">
        <f t="shared" si="482"/>
        <v>43000</v>
      </c>
    </row>
    <row r="4400" spans="1:26" x14ac:dyDescent="0.2">
      <c r="A4400" t="s">
        <v>6173</v>
      </c>
      <c r="B4400" t="s">
        <v>3070</v>
      </c>
      <c r="C4400">
        <v>3.8</v>
      </c>
      <c r="D4400">
        <v>48929</v>
      </c>
      <c r="E4400" t="s">
        <v>1137</v>
      </c>
      <c r="F4400" t="s">
        <v>38</v>
      </c>
      <c r="G4400" t="s">
        <v>23</v>
      </c>
      <c r="H4400" t="s">
        <v>24</v>
      </c>
      <c r="I4400" t="s">
        <v>25</v>
      </c>
      <c r="J4400" t="s">
        <v>3080</v>
      </c>
      <c r="K4400" t="s">
        <v>4301</v>
      </c>
      <c r="L4400" t="s">
        <v>1716</v>
      </c>
      <c r="M4400" t="s">
        <v>86</v>
      </c>
      <c r="N4400">
        <f t="shared" si="476"/>
        <v>0</v>
      </c>
      <c r="O4400" t="str">
        <f t="shared" si="477"/>
        <v>No</v>
      </c>
      <c r="P4400">
        <f t="shared" si="478"/>
        <v>0</v>
      </c>
      <c r="Q4400">
        <f t="shared" si="479"/>
        <v>4813937689</v>
      </c>
      <c r="R4400">
        <f t="shared" si="480"/>
        <v>4.1933383153624479</v>
      </c>
      <c r="S4400" t="str">
        <f t="shared" si="481"/>
        <v>Acceptable</v>
      </c>
      <c r="T4400">
        <f>ROUNDUP(C4400,0)</f>
        <v>4</v>
      </c>
      <c r="U4400">
        <f>ROUNDDOWN(C4400,0)</f>
        <v>3</v>
      </c>
      <c r="V4400">
        <f>RIGHT(K4400,2)+2000</f>
        <v>2017</v>
      </c>
      <c r="W4400" t="str">
        <f>INDEX(_xlfn.TEXTSPLIT(K4400,"-"),1,2)</f>
        <v>Sep</v>
      </c>
      <c r="X4400" t="str">
        <f>INDEX(_xlfn.TEXTSPLIT(K4400,"-"),1,1)</f>
        <v>8</v>
      </c>
      <c r="Y4400">
        <f>INDEX(months!B:B,MATCH(Sheet1!W4400,months!A:A,0))</f>
        <v>9</v>
      </c>
      <c r="Z4400">
        <f t="shared" si="482"/>
        <v>42986</v>
      </c>
    </row>
    <row r="4401" spans="1:26" x14ac:dyDescent="0.2">
      <c r="A4401" t="s">
        <v>6174</v>
      </c>
      <c r="B4401" t="s">
        <v>3070</v>
      </c>
      <c r="C4401">
        <v>4.4000000000000004</v>
      </c>
      <c r="D4401">
        <v>89947</v>
      </c>
      <c r="E4401" t="s">
        <v>405</v>
      </c>
      <c r="F4401" t="s">
        <v>38</v>
      </c>
      <c r="G4401" t="s">
        <v>23</v>
      </c>
      <c r="H4401" t="s">
        <v>24</v>
      </c>
      <c r="I4401" t="s">
        <v>124</v>
      </c>
      <c r="J4401" t="s">
        <v>2686</v>
      </c>
      <c r="K4401" t="s">
        <v>6175</v>
      </c>
      <c r="L4401" t="s">
        <v>2848</v>
      </c>
      <c r="M4401" t="s">
        <v>86</v>
      </c>
      <c r="N4401">
        <f t="shared" si="476"/>
        <v>0</v>
      </c>
      <c r="O4401" t="str">
        <f t="shared" si="477"/>
        <v>No</v>
      </c>
      <c r="P4401">
        <f t="shared" si="478"/>
        <v>0</v>
      </c>
      <c r="Q4401">
        <f t="shared" si="479"/>
        <v>4813937689</v>
      </c>
      <c r="R4401">
        <f t="shared" si="480"/>
        <v>4.1933383153624479</v>
      </c>
      <c r="S4401" t="str">
        <f t="shared" si="481"/>
        <v>Acceptable</v>
      </c>
      <c r="T4401">
        <f>ROUNDUP(C4401,0)</f>
        <v>5</v>
      </c>
      <c r="U4401">
        <f>ROUNDDOWN(C4401,0)</f>
        <v>4</v>
      </c>
      <c r="V4401">
        <f>RIGHT(K4401,2)+2000</f>
        <v>2018</v>
      </c>
      <c r="W4401" t="str">
        <f>INDEX(_xlfn.TEXTSPLIT(K4401,"-"),1,2)</f>
        <v>Feb</v>
      </c>
      <c r="X4401" t="str">
        <f>INDEX(_xlfn.TEXTSPLIT(K4401,"-"),1,1)</f>
        <v>9</v>
      </c>
      <c r="Y4401">
        <f>INDEX(months!B:B,MATCH(Sheet1!W4401,months!A:A,0))</f>
        <v>2</v>
      </c>
      <c r="Z4401">
        <f t="shared" si="482"/>
        <v>43140</v>
      </c>
    </row>
    <row r="4402" spans="1:26" x14ac:dyDescent="0.2">
      <c r="A4402" t="s">
        <v>6176</v>
      </c>
      <c r="B4402" t="s">
        <v>2665</v>
      </c>
      <c r="C4402">
        <v>3.8</v>
      </c>
      <c r="D4402">
        <v>466</v>
      </c>
      <c r="E4402" t="s">
        <v>78</v>
      </c>
      <c r="F4402" t="s">
        <v>22</v>
      </c>
      <c r="G4402" t="s">
        <v>649</v>
      </c>
      <c r="H4402" t="s">
        <v>3310</v>
      </c>
      <c r="I4402" t="s">
        <v>25</v>
      </c>
      <c r="J4402" t="s">
        <v>2669</v>
      </c>
      <c r="K4402" t="s">
        <v>6177</v>
      </c>
      <c r="L4402" t="s">
        <v>6178</v>
      </c>
      <c r="M4402" t="s">
        <v>81</v>
      </c>
      <c r="N4402">
        <f t="shared" si="476"/>
        <v>0</v>
      </c>
      <c r="O4402" t="str">
        <f t="shared" si="477"/>
        <v>No</v>
      </c>
      <c r="P4402">
        <f t="shared" si="478"/>
        <v>0</v>
      </c>
      <c r="Q4402">
        <f t="shared" si="479"/>
        <v>4813937689</v>
      </c>
      <c r="R4402">
        <f t="shared" si="480"/>
        <v>4.1933383153624479</v>
      </c>
      <c r="S4402" t="str">
        <f t="shared" si="481"/>
        <v>Acceptable</v>
      </c>
      <c r="T4402">
        <f>ROUNDUP(C4402,0)</f>
        <v>4</v>
      </c>
      <c r="U4402">
        <f>ROUNDDOWN(C4402,0)</f>
        <v>3</v>
      </c>
      <c r="V4402">
        <f>RIGHT(K4402,2)+2000</f>
        <v>2017</v>
      </c>
      <c r="W4402" t="str">
        <f>INDEX(_xlfn.TEXTSPLIT(K4402,"-"),1,2)</f>
        <v>Mar</v>
      </c>
      <c r="X4402" t="str">
        <f>INDEX(_xlfn.TEXTSPLIT(K4402,"-"),1,1)</f>
        <v>28</v>
      </c>
      <c r="Y4402">
        <f>INDEX(months!B:B,MATCH(Sheet1!W4402,months!A:A,0))</f>
        <v>3</v>
      </c>
      <c r="Z4402">
        <f t="shared" si="482"/>
        <v>42822</v>
      </c>
    </row>
    <row r="4403" spans="1:26" x14ac:dyDescent="0.2">
      <c r="A4403" t="s">
        <v>6179</v>
      </c>
      <c r="B4403" t="s">
        <v>2665</v>
      </c>
      <c r="C4403">
        <v>4.2</v>
      </c>
      <c r="D4403">
        <v>30630</v>
      </c>
      <c r="E4403" t="s">
        <v>108</v>
      </c>
      <c r="F4403" t="s">
        <v>65</v>
      </c>
      <c r="G4403" t="s">
        <v>23</v>
      </c>
      <c r="H4403" t="s">
        <v>24</v>
      </c>
      <c r="I4403" t="s">
        <v>25</v>
      </c>
      <c r="J4403" t="s">
        <v>2734</v>
      </c>
      <c r="K4403" t="s">
        <v>6180</v>
      </c>
      <c r="L4403" t="s">
        <v>2870</v>
      </c>
      <c r="M4403" t="s">
        <v>81</v>
      </c>
      <c r="N4403">
        <f t="shared" si="476"/>
        <v>0</v>
      </c>
      <c r="O4403" t="str">
        <f t="shared" si="477"/>
        <v>No</v>
      </c>
      <c r="P4403">
        <f t="shared" si="478"/>
        <v>0</v>
      </c>
      <c r="Q4403">
        <f t="shared" si="479"/>
        <v>4813937689</v>
      </c>
      <c r="R4403">
        <f t="shared" si="480"/>
        <v>4.1933383153624479</v>
      </c>
      <c r="S4403" t="str">
        <f t="shared" si="481"/>
        <v>Acceptable</v>
      </c>
      <c r="T4403">
        <f>ROUNDUP(C4403,0)</f>
        <v>5</v>
      </c>
      <c r="U4403">
        <f>ROUNDDOWN(C4403,0)</f>
        <v>4</v>
      </c>
      <c r="V4403">
        <f>RIGHT(K4403,2)+2000</f>
        <v>2015</v>
      </c>
      <c r="W4403" t="str">
        <f>INDEX(_xlfn.TEXTSPLIT(K4403,"-"),1,2)</f>
        <v>May</v>
      </c>
      <c r="X4403" t="str">
        <f>INDEX(_xlfn.TEXTSPLIT(K4403,"-"),1,1)</f>
        <v>25</v>
      </c>
      <c r="Y4403">
        <f>INDEX(months!B:B,MATCH(Sheet1!W4403,months!A:A,0))</f>
        <v>5</v>
      </c>
      <c r="Z4403">
        <f t="shared" si="482"/>
        <v>42149</v>
      </c>
    </row>
    <row r="4404" spans="1:26" x14ac:dyDescent="0.2">
      <c r="A4404" t="s">
        <v>6181</v>
      </c>
      <c r="B4404" t="s">
        <v>3070</v>
      </c>
      <c r="C4404">
        <v>3.8</v>
      </c>
      <c r="D4404">
        <v>7462</v>
      </c>
      <c r="E4404" t="s">
        <v>114</v>
      </c>
      <c r="F4404" t="s">
        <v>65</v>
      </c>
      <c r="G4404" t="s">
        <v>23</v>
      </c>
      <c r="H4404" t="s">
        <v>24</v>
      </c>
      <c r="I4404" t="s">
        <v>25</v>
      </c>
      <c r="J4404" t="s">
        <v>1332</v>
      </c>
      <c r="K4404" t="s">
        <v>1178</v>
      </c>
      <c r="L4404" t="s">
        <v>6182</v>
      </c>
      <c r="M4404" t="s">
        <v>60</v>
      </c>
      <c r="N4404">
        <f t="shared" si="476"/>
        <v>0</v>
      </c>
      <c r="O4404" t="str">
        <f t="shared" si="477"/>
        <v>No</v>
      </c>
      <c r="P4404">
        <f t="shared" si="478"/>
        <v>0</v>
      </c>
      <c r="Q4404">
        <f t="shared" si="479"/>
        <v>4813937689</v>
      </c>
      <c r="R4404">
        <f t="shared" si="480"/>
        <v>4.1933383153624479</v>
      </c>
      <c r="S4404" t="str">
        <f t="shared" si="481"/>
        <v>Acceptable</v>
      </c>
      <c r="T4404">
        <f>ROUNDUP(C4404,0)</f>
        <v>4</v>
      </c>
      <c r="U4404">
        <f>ROUNDDOWN(C4404,0)</f>
        <v>3</v>
      </c>
      <c r="V4404">
        <f>RIGHT(K4404,2)+2000</f>
        <v>2018</v>
      </c>
      <c r="W4404" t="str">
        <f>INDEX(_xlfn.TEXTSPLIT(K4404,"-"),1,2)</f>
        <v>Feb</v>
      </c>
      <c r="X4404" t="str">
        <f>INDEX(_xlfn.TEXTSPLIT(K4404,"-"),1,1)</f>
        <v>16</v>
      </c>
      <c r="Y4404">
        <f>INDEX(months!B:B,MATCH(Sheet1!W4404,months!A:A,0))</f>
        <v>2</v>
      </c>
      <c r="Z4404">
        <f t="shared" si="482"/>
        <v>43147</v>
      </c>
    </row>
    <row r="4405" spans="1:26" x14ac:dyDescent="0.2">
      <c r="A4405" t="s">
        <v>6183</v>
      </c>
      <c r="B4405" t="s">
        <v>4801</v>
      </c>
      <c r="C4405">
        <v>4.8</v>
      </c>
      <c r="D4405">
        <v>133</v>
      </c>
      <c r="E4405" t="s">
        <v>1508</v>
      </c>
      <c r="F4405" t="s">
        <v>775</v>
      </c>
      <c r="G4405" t="s">
        <v>649</v>
      </c>
      <c r="H4405" t="s">
        <v>3468</v>
      </c>
      <c r="I4405" t="s">
        <v>25</v>
      </c>
      <c r="J4405" t="s">
        <v>4802</v>
      </c>
      <c r="K4405" t="s">
        <v>97</v>
      </c>
      <c r="L4405" t="s">
        <v>6184</v>
      </c>
      <c r="M4405" t="s">
        <v>521</v>
      </c>
      <c r="N4405">
        <f t="shared" si="476"/>
        <v>0</v>
      </c>
      <c r="O4405" t="str">
        <f t="shared" si="477"/>
        <v>No</v>
      </c>
      <c r="P4405">
        <f t="shared" si="478"/>
        <v>0</v>
      </c>
      <c r="Q4405">
        <f t="shared" si="479"/>
        <v>4813937689</v>
      </c>
      <c r="R4405">
        <f t="shared" si="480"/>
        <v>4.1933383153624479</v>
      </c>
      <c r="S4405" t="str">
        <f t="shared" si="481"/>
        <v>Acceptable</v>
      </c>
      <c r="T4405">
        <f>ROUNDUP(C4405,0)</f>
        <v>5</v>
      </c>
      <c r="U4405">
        <f>ROUNDDOWN(C4405,0)</f>
        <v>4</v>
      </c>
      <c r="V4405">
        <f>RIGHT(K4405,2)+2000</f>
        <v>2018</v>
      </c>
      <c r="W4405" t="str">
        <f>INDEX(_xlfn.TEXTSPLIT(K4405,"-"),1,2)</f>
        <v>Aug</v>
      </c>
      <c r="X4405" t="str">
        <f>INDEX(_xlfn.TEXTSPLIT(K4405,"-"),1,1)</f>
        <v>3</v>
      </c>
      <c r="Y4405">
        <f>INDEX(months!B:B,MATCH(Sheet1!W4405,months!A:A,0))</f>
        <v>8</v>
      </c>
      <c r="Z4405">
        <f t="shared" si="482"/>
        <v>43315</v>
      </c>
    </row>
    <row r="4406" spans="1:26" x14ac:dyDescent="0.2">
      <c r="A4406" t="s">
        <v>6185</v>
      </c>
      <c r="B4406" t="s">
        <v>3070</v>
      </c>
      <c r="C4406">
        <v>4.7</v>
      </c>
      <c r="D4406">
        <v>8600</v>
      </c>
      <c r="E4406" t="s">
        <v>2867</v>
      </c>
      <c r="F4406" t="s">
        <v>32</v>
      </c>
      <c r="G4406" t="s">
        <v>23</v>
      </c>
      <c r="H4406" t="s">
        <v>24</v>
      </c>
      <c r="I4406" t="s">
        <v>25</v>
      </c>
      <c r="J4406" t="s">
        <v>2694</v>
      </c>
      <c r="K4406" t="s">
        <v>278</v>
      </c>
      <c r="L4406" t="s">
        <v>1255</v>
      </c>
      <c r="M4406" t="s">
        <v>29</v>
      </c>
      <c r="N4406">
        <f t="shared" si="476"/>
        <v>0</v>
      </c>
      <c r="O4406" t="str">
        <f t="shared" si="477"/>
        <v>No</v>
      </c>
      <c r="P4406">
        <f t="shared" si="478"/>
        <v>0</v>
      </c>
      <c r="Q4406">
        <f t="shared" si="479"/>
        <v>4813937689</v>
      </c>
      <c r="R4406">
        <f t="shared" si="480"/>
        <v>4.1933383153624479</v>
      </c>
      <c r="S4406" t="str">
        <f t="shared" si="481"/>
        <v>Acceptable</v>
      </c>
      <c r="T4406">
        <f>ROUNDUP(C4406,0)</f>
        <v>5</v>
      </c>
      <c r="U4406">
        <f>ROUNDDOWN(C4406,0)</f>
        <v>4</v>
      </c>
      <c r="V4406">
        <f>RIGHT(K4406,2)+2000</f>
        <v>2018</v>
      </c>
      <c r="W4406" t="str">
        <f>INDEX(_xlfn.TEXTSPLIT(K4406,"-"),1,2)</f>
        <v>Jul</v>
      </c>
      <c r="X4406" t="str">
        <f>INDEX(_xlfn.TEXTSPLIT(K4406,"-"),1,1)</f>
        <v>27</v>
      </c>
      <c r="Y4406">
        <f>INDEX(months!B:B,MATCH(Sheet1!W4406,months!A:A,0))</f>
        <v>7</v>
      </c>
      <c r="Z4406">
        <f t="shared" si="482"/>
        <v>43308</v>
      </c>
    </row>
    <row r="4407" spans="1:26" x14ac:dyDescent="0.2">
      <c r="A4407" t="s">
        <v>6186</v>
      </c>
      <c r="B4407" t="s">
        <v>3070</v>
      </c>
      <c r="C4407">
        <v>4.3</v>
      </c>
      <c r="D4407">
        <v>923</v>
      </c>
      <c r="E4407" t="s">
        <v>46</v>
      </c>
      <c r="F4407" t="s">
        <v>22</v>
      </c>
      <c r="G4407" t="s">
        <v>649</v>
      </c>
      <c r="H4407" t="s">
        <v>1011</v>
      </c>
      <c r="I4407" t="s">
        <v>25</v>
      </c>
      <c r="J4407" t="s">
        <v>2686</v>
      </c>
      <c r="K4407" t="s">
        <v>344</v>
      </c>
      <c r="L4407" t="s">
        <v>46</v>
      </c>
      <c r="M4407" t="s">
        <v>46</v>
      </c>
      <c r="N4407">
        <f t="shared" si="476"/>
        <v>0</v>
      </c>
      <c r="O4407" t="str">
        <f t="shared" si="477"/>
        <v>No</v>
      </c>
      <c r="P4407">
        <f t="shared" si="478"/>
        <v>0</v>
      </c>
      <c r="Q4407">
        <f t="shared" si="479"/>
        <v>4813937689</v>
      </c>
      <c r="R4407">
        <f t="shared" si="480"/>
        <v>4.1933383153624479</v>
      </c>
      <c r="S4407" t="str">
        <f t="shared" si="481"/>
        <v>Acceptable</v>
      </c>
      <c r="T4407">
        <f>ROUNDUP(C4407,0)</f>
        <v>5</v>
      </c>
      <c r="U4407">
        <f>ROUNDDOWN(C4407,0)</f>
        <v>4</v>
      </c>
      <c r="V4407">
        <f>RIGHT(K4407,2)+2000</f>
        <v>2017</v>
      </c>
      <c r="W4407" t="str">
        <f>INDEX(_xlfn.TEXTSPLIT(K4407,"-"),1,2)</f>
        <v>Nov</v>
      </c>
      <c r="X4407" t="str">
        <f>INDEX(_xlfn.TEXTSPLIT(K4407,"-"),1,1)</f>
        <v>9</v>
      </c>
      <c r="Y4407">
        <f>INDEX(months!B:B,MATCH(Sheet1!W4407,months!A:A,0))</f>
        <v>11</v>
      </c>
      <c r="Z4407">
        <f t="shared" si="482"/>
        <v>43048</v>
      </c>
    </row>
    <row r="4408" spans="1:26" x14ac:dyDescent="0.2">
      <c r="A4408" t="s">
        <v>6187</v>
      </c>
      <c r="B4408" t="s">
        <v>2518</v>
      </c>
      <c r="C4408">
        <v>3.5</v>
      </c>
      <c r="D4408">
        <v>292</v>
      </c>
      <c r="E4408" t="s">
        <v>88</v>
      </c>
      <c r="F4408" t="s">
        <v>57</v>
      </c>
      <c r="G4408" t="s">
        <v>23</v>
      </c>
      <c r="H4408" t="s">
        <v>24</v>
      </c>
      <c r="I4408" t="s">
        <v>25</v>
      </c>
      <c r="J4408" t="s">
        <v>2519</v>
      </c>
      <c r="K4408" t="s">
        <v>757</v>
      </c>
      <c r="L4408" t="s">
        <v>1165</v>
      </c>
      <c r="M4408" t="s">
        <v>86</v>
      </c>
      <c r="N4408">
        <f t="shared" si="476"/>
        <v>0</v>
      </c>
      <c r="O4408" t="str">
        <f t="shared" si="477"/>
        <v>No</v>
      </c>
      <c r="P4408">
        <f t="shared" si="478"/>
        <v>0</v>
      </c>
      <c r="Q4408">
        <f t="shared" si="479"/>
        <v>4813937689</v>
      </c>
      <c r="R4408">
        <f t="shared" si="480"/>
        <v>4.1933383153624479</v>
      </c>
      <c r="S4408" t="str">
        <f t="shared" si="481"/>
        <v>Acceptable</v>
      </c>
      <c r="T4408">
        <f>ROUNDUP(C4408,0)</f>
        <v>4</v>
      </c>
      <c r="U4408">
        <f>ROUNDDOWN(C4408,0)</f>
        <v>3</v>
      </c>
      <c r="V4408">
        <f>RIGHT(K4408,2)+2000</f>
        <v>2017</v>
      </c>
      <c r="W4408" t="str">
        <f>INDEX(_xlfn.TEXTSPLIT(K4408,"-"),1,2)</f>
        <v>Dec</v>
      </c>
      <c r="X4408" t="str">
        <f>INDEX(_xlfn.TEXTSPLIT(K4408,"-"),1,1)</f>
        <v>18</v>
      </c>
      <c r="Y4408">
        <f>INDEX(months!B:B,MATCH(Sheet1!W4408,months!A:A,0))</f>
        <v>12</v>
      </c>
      <c r="Z4408">
        <f t="shared" si="482"/>
        <v>43087</v>
      </c>
    </row>
    <row r="4409" spans="1:26" x14ac:dyDescent="0.2">
      <c r="A4409" t="s">
        <v>6188</v>
      </c>
      <c r="B4409" t="s">
        <v>2665</v>
      </c>
      <c r="C4409">
        <v>3.9</v>
      </c>
      <c r="D4409">
        <v>29505</v>
      </c>
      <c r="E4409" t="s">
        <v>2699</v>
      </c>
      <c r="F4409" t="s">
        <v>65</v>
      </c>
      <c r="G4409" t="s">
        <v>23</v>
      </c>
      <c r="H4409" t="s">
        <v>24</v>
      </c>
      <c r="I4409" t="s">
        <v>25</v>
      </c>
      <c r="J4409" t="s">
        <v>2726</v>
      </c>
      <c r="K4409" t="s">
        <v>3673</v>
      </c>
      <c r="L4409" t="s">
        <v>5549</v>
      </c>
      <c r="M4409" t="s">
        <v>29</v>
      </c>
      <c r="N4409">
        <f t="shared" si="476"/>
        <v>0</v>
      </c>
      <c r="O4409" t="str">
        <f t="shared" si="477"/>
        <v>No</v>
      </c>
      <c r="P4409">
        <f t="shared" si="478"/>
        <v>0</v>
      </c>
      <c r="Q4409">
        <f t="shared" si="479"/>
        <v>4813937689</v>
      </c>
      <c r="R4409">
        <f t="shared" si="480"/>
        <v>4.1933383153624479</v>
      </c>
      <c r="S4409" t="str">
        <f t="shared" si="481"/>
        <v>Acceptable</v>
      </c>
      <c r="T4409">
        <f>ROUNDUP(C4409,0)</f>
        <v>4</v>
      </c>
      <c r="U4409">
        <f>ROUNDDOWN(C4409,0)</f>
        <v>3</v>
      </c>
      <c r="V4409">
        <f>RIGHT(K4409,2)+2000</f>
        <v>2018</v>
      </c>
      <c r="W4409" t="str">
        <f>INDEX(_xlfn.TEXTSPLIT(K4409,"-"),1,2)</f>
        <v>Apr</v>
      </c>
      <c r="X4409" t="str">
        <f>INDEX(_xlfn.TEXTSPLIT(K4409,"-"),1,1)</f>
        <v>4</v>
      </c>
      <c r="Y4409">
        <f>INDEX(months!B:B,MATCH(Sheet1!W4409,months!A:A,0))</f>
        <v>4</v>
      </c>
      <c r="Z4409">
        <f t="shared" si="482"/>
        <v>43194</v>
      </c>
    </row>
    <row r="4410" spans="1:26" x14ac:dyDescent="0.2">
      <c r="A4410" t="s">
        <v>6189</v>
      </c>
      <c r="B4410" t="s">
        <v>3070</v>
      </c>
      <c r="C4410">
        <v>4.2</v>
      </c>
      <c r="D4410">
        <v>106</v>
      </c>
      <c r="E4410" t="s">
        <v>2832</v>
      </c>
      <c r="F4410" t="s">
        <v>57</v>
      </c>
      <c r="G4410" t="s">
        <v>23</v>
      </c>
      <c r="H4410" t="s">
        <v>24</v>
      </c>
      <c r="I4410" t="s">
        <v>25</v>
      </c>
      <c r="J4410" t="s">
        <v>2804</v>
      </c>
      <c r="K4410" t="s">
        <v>625</v>
      </c>
      <c r="L4410" t="s">
        <v>2472</v>
      </c>
      <c r="M4410" t="s">
        <v>29</v>
      </c>
      <c r="N4410">
        <f t="shared" si="476"/>
        <v>0</v>
      </c>
      <c r="O4410" t="str">
        <f t="shared" si="477"/>
        <v>No</v>
      </c>
      <c r="P4410">
        <f t="shared" si="478"/>
        <v>0</v>
      </c>
      <c r="Q4410">
        <f t="shared" si="479"/>
        <v>4813937689</v>
      </c>
      <c r="R4410">
        <f t="shared" si="480"/>
        <v>4.1933383153624479</v>
      </c>
      <c r="S4410" t="str">
        <f t="shared" si="481"/>
        <v>Acceptable</v>
      </c>
      <c r="T4410">
        <f>ROUNDUP(C4410,0)</f>
        <v>5</v>
      </c>
      <c r="U4410">
        <f>ROUNDDOWN(C4410,0)</f>
        <v>4</v>
      </c>
      <c r="V4410">
        <f>RIGHT(K4410,2)+2000</f>
        <v>2018</v>
      </c>
      <c r="W4410" t="str">
        <f>INDEX(_xlfn.TEXTSPLIT(K4410,"-"),1,2)</f>
        <v>Feb</v>
      </c>
      <c r="X4410" t="str">
        <f>INDEX(_xlfn.TEXTSPLIT(K4410,"-"),1,1)</f>
        <v>26</v>
      </c>
      <c r="Y4410">
        <f>INDEX(months!B:B,MATCH(Sheet1!W4410,months!A:A,0))</f>
        <v>2</v>
      </c>
      <c r="Z4410">
        <f t="shared" si="482"/>
        <v>43157</v>
      </c>
    </row>
    <row r="4411" spans="1:26" x14ac:dyDescent="0.2">
      <c r="A4411" t="s">
        <v>6191</v>
      </c>
      <c r="B4411" t="s">
        <v>2665</v>
      </c>
      <c r="C4411">
        <v>4.5999999999999996</v>
      </c>
      <c r="D4411">
        <v>169</v>
      </c>
      <c r="E4411" t="s">
        <v>481</v>
      </c>
      <c r="F4411" t="s">
        <v>775</v>
      </c>
      <c r="G4411" t="s">
        <v>649</v>
      </c>
      <c r="H4411" t="s">
        <v>3310</v>
      </c>
      <c r="I4411" t="s">
        <v>25</v>
      </c>
      <c r="J4411" t="s">
        <v>2676</v>
      </c>
      <c r="K4411" t="s">
        <v>6192</v>
      </c>
      <c r="L4411" t="s">
        <v>1567</v>
      </c>
      <c r="M4411" t="s">
        <v>177</v>
      </c>
      <c r="N4411">
        <f t="shared" si="476"/>
        <v>0</v>
      </c>
      <c r="O4411" t="str">
        <f t="shared" si="477"/>
        <v>No</v>
      </c>
      <c r="P4411">
        <f t="shared" si="478"/>
        <v>0</v>
      </c>
      <c r="Q4411">
        <f t="shared" si="479"/>
        <v>4813937689</v>
      </c>
      <c r="R4411">
        <f t="shared" si="480"/>
        <v>4.1933383153624479</v>
      </c>
      <c r="S4411" t="str">
        <f t="shared" si="481"/>
        <v>Acceptable</v>
      </c>
      <c r="T4411">
        <f>ROUNDUP(C4411,0)</f>
        <v>5</v>
      </c>
      <c r="U4411">
        <f>ROUNDDOWN(C4411,0)</f>
        <v>4</v>
      </c>
      <c r="V4411">
        <f>RIGHT(K4411,2)+2000</f>
        <v>2015</v>
      </c>
      <c r="W4411" t="str">
        <f>INDEX(_xlfn.TEXTSPLIT(K4411,"-"),1,2)</f>
        <v>Jul</v>
      </c>
      <c r="X4411" t="str">
        <f>INDEX(_xlfn.TEXTSPLIT(K4411,"-"),1,1)</f>
        <v>1</v>
      </c>
      <c r="Y4411">
        <f>INDEX(months!B:B,MATCH(Sheet1!W4411,months!A:A,0))</f>
        <v>7</v>
      </c>
      <c r="Z4411">
        <f t="shared" si="482"/>
        <v>42186</v>
      </c>
    </row>
    <row r="4412" spans="1:26" x14ac:dyDescent="0.2">
      <c r="A4412" t="s">
        <v>6193</v>
      </c>
      <c r="B4412" t="s">
        <v>2665</v>
      </c>
      <c r="C4412">
        <v>4.7</v>
      </c>
      <c r="D4412">
        <v>6187</v>
      </c>
      <c r="E4412" t="s">
        <v>69</v>
      </c>
      <c r="F4412" t="s">
        <v>50</v>
      </c>
      <c r="G4412" t="s">
        <v>23</v>
      </c>
      <c r="H4412" t="s">
        <v>24</v>
      </c>
      <c r="I4412" t="s">
        <v>44</v>
      </c>
      <c r="J4412" t="s">
        <v>6194</v>
      </c>
      <c r="K4412" t="s">
        <v>278</v>
      </c>
      <c r="L4412" t="s">
        <v>1133</v>
      </c>
      <c r="M4412" t="s">
        <v>29</v>
      </c>
      <c r="N4412">
        <f t="shared" si="476"/>
        <v>0</v>
      </c>
      <c r="O4412" t="str">
        <f t="shared" si="477"/>
        <v>No</v>
      </c>
      <c r="P4412">
        <f t="shared" si="478"/>
        <v>0</v>
      </c>
      <c r="Q4412">
        <f t="shared" si="479"/>
        <v>4813937689</v>
      </c>
      <c r="R4412">
        <f t="shared" si="480"/>
        <v>4.1933383153624479</v>
      </c>
      <c r="S4412" t="str">
        <f t="shared" si="481"/>
        <v>Acceptable</v>
      </c>
      <c r="T4412">
        <f>ROUNDUP(C4412,0)</f>
        <v>5</v>
      </c>
      <c r="U4412">
        <f>ROUNDDOWN(C4412,0)</f>
        <v>4</v>
      </c>
      <c r="V4412">
        <f>RIGHT(K4412,2)+2000</f>
        <v>2018</v>
      </c>
      <c r="W4412" t="str">
        <f>INDEX(_xlfn.TEXTSPLIT(K4412,"-"),1,2)</f>
        <v>Jul</v>
      </c>
      <c r="X4412" t="str">
        <f>INDEX(_xlfn.TEXTSPLIT(K4412,"-"),1,1)</f>
        <v>27</v>
      </c>
      <c r="Y4412">
        <f>INDEX(months!B:B,MATCH(Sheet1!W4412,months!A:A,0))</f>
        <v>7</v>
      </c>
      <c r="Z4412">
        <f t="shared" si="482"/>
        <v>43308</v>
      </c>
    </row>
    <row r="4413" spans="1:26" x14ac:dyDescent="0.2">
      <c r="A4413" t="s">
        <v>6195</v>
      </c>
      <c r="B4413" t="s">
        <v>3070</v>
      </c>
      <c r="C4413">
        <v>4.5</v>
      </c>
      <c r="D4413">
        <v>659</v>
      </c>
      <c r="E4413" t="s">
        <v>756</v>
      </c>
      <c r="F4413" t="s">
        <v>22</v>
      </c>
      <c r="G4413" t="s">
        <v>649</v>
      </c>
      <c r="H4413" t="s">
        <v>923</v>
      </c>
      <c r="I4413" t="s">
        <v>25</v>
      </c>
      <c r="J4413" t="s">
        <v>2686</v>
      </c>
      <c r="K4413" t="s">
        <v>311</v>
      </c>
      <c r="L4413" t="s">
        <v>6196</v>
      </c>
      <c r="M4413" t="s">
        <v>460</v>
      </c>
      <c r="N4413">
        <f t="shared" si="476"/>
        <v>0</v>
      </c>
      <c r="O4413" t="str">
        <f t="shared" si="477"/>
        <v>No</v>
      </c>
      <c r="P4413">
        <f t="shared" si="478"/>
        <v>0</v>
      </c>
      <c r="Q4413">
        <f t="shared" si="479"/>
        <v>4813937689</v>
      </c>
      <c r="R4413">
        <f t="shared" si="480"/>
        <v>4.1933383153624479</v>
      </c>
      <c r="S4413" t="str">
        <f t="shared" si="481"/>
        <v>Acceptable</v>
      </c>
      <c r="T4413">
        <f>ROUNDUP(C4413,0)</f>
        <v>5</v>
      </c>
      <c r="U4413">
        <f>ROUNDDOWN(C4413,0)</f>
        <v>4</v>
      </c>
      <c r="V4413">
        <f>RIGHT(K4413,2)+2000</f>
        <v>2018</v>
      </c>
      <c r="W4413" t="str">
        <f>INDEX(_xlfn.TEXTSPLIT(K4413,"-"),1,2)</f>
        <v>Aug</v>
      </c>
      <c r="X4413" t="str">
        <f>INDEX(_xlfn.TEXTSPLIT(K4413,"-"),1,1)</f>
        <v>4</v>
      </c>
      <c r="Y4413">
        <f>INDEX(months!B:B,MATCH(Sheet1!W4413,months!A:A,0))</f>
        <v>8</v>
      </c>
      <c r="Z4413">
        <f t="shared" si="482"/>
        <v>43316</v>
      </c>
    </row>
    <row r="4414" spans="1:26" x14ac:dyDescent="0.2">
      <c r="A4414" t="s">
        <v>6197</v>
      </c>
      <c r="B4414" t="s">
        <v>5248</v>
      </c>
      <c r="C4414">
        <v>3.8</v>
      </c>
      <c r="D4414">
        <v>3965</v>
      </c>
      <c r="E4414" t="s">
        <v>424</v>
      </c>
      <c r="F4414" t="s">
        <v>50</v>
      </c>
      <c r="G4414" t="s">
        <v>23</v>
      </c>
      <c r="H4414" t="s">
        <v>24</v>
      </c>
      <c r="I4414" t="s">
        <v>25</v>
      </c>
      <c r="J4414" t="s">
        <v>5249</v>
      </c>
      <c r="K4414" t="s">
        <v>628</v>
      </c>
      <c r="L4414" t="s">
        <v>1217</v>
      </c>
      <c r="M4414" t="s">
        <v>81</v>
      </c>
      <c r="N4414">
        <f t="shared" si="476"/>
        <v>0</v>
      </c>
      <c r="O4414" t="str">
        <f t="shared" si="477"/>
        <v>No</v>
      </c>
      <c r="P4414">
        <f t="shared" si="478"/>
        <v>0</v>
      </c>
      <c r="Q4414">
        <f t="shared" si="479"/>
        <v>4813937689</v>
      </c>
      <c r="R4414">
        <f t="shared" si="480"/>
        <v>4.1933383153624479</v>
      </c>
      <c r="S4414" t="str">
        <f t="shared" si="481"/>
        <v>Acceptable</v>
      </c>
      <c r="T4414">
        <f>ROUNDUP(C4414,0)</f>
        <v>4</v>
      </c>
      <c r="U4414">
        <f>ROUNDDOWN(C4414,0)</f>
        <v>3</v>
      </c>
      <c r="V4414">
        <f>RIGHT(K4414,2)+2000</f>
        <v>2018</v>
      </c>
      <c r="W4414" t="str">
        <f>INDEX(_xlfn.TEXTSPLIT(K4414,"-"),1,2)</f>
        <v>Mar</v>
      </c>
      <c r="X4414" t="str">
        <f>INDEX(_xlfn.TEXTSPLIT(K4414,"-"),1,1)</f>
        <v>26</v>
      </c>
      <c r="Y4414">
        <f>INDEX(months!B:B,MATCH(Sheet1!W4414,months!A:A,0))</f>
        <v>3</v>
      </c>
      <c r="Z4414">
        <f t="shared" si="482"/>
        <v>43185</v>
      </c>
    </row>
    <row r="4415" spans="1:26" x14ac:dyDescent="0.2">
      <c r="A4415" t="s">
        <v>6198</v>
      </c>
      <c r="B4415" t="s">
        <v>3070</v>
      </c>
      <c r="C4415">
        <v>4.5</v>
      </c>
      <c r="D4415">
        <v>4656</v>
      </c>
      <c r="E4415" t="s">
        <v>88</v>
      </c>
      <c r="F4415" t="s">
        <v>50</v>
      </c>
      <c r="G4415" t="s">
        <v>649</v>
      </c>
      <c r="H4415" t="s">
        <v>1011</v>
      </c>
      <c r="I4415" t="s">
        <v>124</v>
      </c>
      <c r="J4415" t="s">
        <v>2686</v>
      </c>
      <c r="K4415" t="s">
        <v>3634</v>
      </c>
      <c r="L4415" t="s">
        <v>1897</v>
      </c>
      <c r="M4415" t="s">
        <v>86</v>
      </c>
      <c r="N4415">
        <f t="shared" si="476"/>
        <v>0</v>
      </c>
      <c r="O4415" t="str">
        <f t="shared" si="477"/>
        <v>No</v>
      </c>
      <c r="P4415">
        <f t="shared" si="478"/>
        <v>0</v>
      </c>
      <c r="Q4415">
        <f t="shared" si="479"/>
        <v>4813937689</v>
      </c>
      <c r="R4415">
        <f t="shared" si="480"/>
        <v>4.1933383153624479</v>
      </c>
      <c r="S4415" t="str">
        <f t="shared" si="481"/>
        <v>Acceptable</v>
      </c>
      <c r="T4415">
        <f>ROUNDUP(C4415,0)</f>
        <v>5</v>
      </c>
      <c r="U4415">
        <f>ROUNDDOWN(C4415,0)</f>
        <v>4</v>
      </c>
      <c r="V4415">
        <f>RIGHT(K4415,2)+2000</f>
        <v>2017</v>
      </c>
      <c r="W4415" t="str">
        <f>INDEX(_xlfn.TEXTSPLIT(K4415,"-"),1,2)</f>
        <v>Dec</v>
      </c>
      <c r="X4415" t="str">
        <f>INDEX(_xlfn.TEXTSPLIT(K4415,"-"),1,1)</f>
        <v>8</v>
      </c>
      <c r="Y4415">
        <f>INDEX(months!B:B,MATCH(Sheet1!W4415,months!A:A,0))</f>
        <v>12</v>
      </c>
      <c r="Z4415">
        <f t="shared" si="482"/>
        <v>43077</v>
      </c>
    </row>
    <row r="4416" spans="1:26" x14ac:dyDescent="0.2">
      <c r="A4416" t="s">
        <v>6199</v>
      </c>
      <c r="B4416" t="s">
        <v>2665</v>
      </c>
      <c r="C4416">
        <v>3.7</v>
      </c>
      <c r="D4416">
        <v>80</v>
      </c>
      <c r="E4416" t="s">
        <v>1504</v>
      </c>
      <c r="F4416" t="s">
        <v>22</v>
      </c>
      <c r="G4416" t="s">
        <v>23</v>
      </c>
      <c r="H4416" t="s">
        <v>24</v>
      </c>
      <c r="I4416" t="s">
        <v>25</v>
      </c>
      <c r="J4416" t="s">
        <v>2838</v>
      </c>
      <c r="K4416" t="s">
        <v>102</v>
      </c>
      <c r="L4416" t="s">
        <v>1210</v>
      </c>
      <c r="M4416" t="s">
        <v>81</v>
      </c>
      <c r="N4416">
        <f t="shared" si="476"/>
        <v>0</v>
      </c>
      <c r="O4416" t="str">
        <f t="shared" si="477"/>
        <v>No</v>
      </c>
      <c r="P4416">
        <f t="shared" si="478"/>
        <v>0</v>
      </c>
      <c r="Q4416">
        <f t="shared" si="479"/>
        <v>4813937689</v>
      </c>
      <c r="R4416">
        <f t="shared" si="480"/>
        <v>4.1933383153624479</v>
      </c>
      <c r="S4416" t="str">
        <f t="shared" si="481"/>
        <v>Acceptable</v>
      </c>
      <c r="T4416">
        <f>ROUNDUP(C4416,0)</f>
        <v>4</v>
      </c>
      <c r="U4416">
        <f>ROUNDDOWN(C4416,0)</f>
        <v>3</v>
      </c>
      <c r="V4416">
        <f>RIGHT(K4416,2)+2000</f>
        <v>2018</v>
      </c>
      <c r="W4416" t="str">
        <f>INDEX(_xlfn.TEXTSPLIT(K4416,"-"),1,2)</f>
        <v>Jun</v>
      </c>
      <c r="X4416" t="str">
        <f>INDEX(_xlfn.TEXTSPLIT(K4416,"-"),1,1)</f>
        <v>6</v>
      </c>
      <c r="Y4416">
        <f>INDEX(months!B:B,MATCH(Sheet1!W4416,months!A:A,0))</f>
        <v>6</v>
      </c>
      <c r="Z4416">
        <f t="shared" si="482"/>
        <v>43257</v>
      </c>
    </row>
    <row r="4417" spans="1:26" x14ac:dyDescent="0.2">
      <c r="A4417" t="s">
        <v>6200</v>
      </c>
      <c r="B4417" t="s">
        <v>3070</v>
      </c>
      <c r="C4417">
        <v>3.5</v>
      </c>
      <c r="D4417">
        <v>205</v>
      </c>
      <c r="E4417" t="s">
        <v>2688</v>
      </c>
      <c r="F4417" t="s">
        <v>57</v>
      </c>
      <c r="G4417" t="s">
        <v>23</v>
      </c>
      <c r="H4417" t="s">
        <v>24</v>
      </c>
      <c r="I4417" t="s">
        <v>25</v>
      </c>
      <c r="J4417" t="s">
        <v>3080</v>
      </c>
      <c r="K4417" t="s">
        <v>6201</v>
      </c>
      <c r="L4417" t="s">
        <v>80</v>
      </c>
      <c r="M4417" t="s">
        <v>587</v>
      </c>
      <c r="N4417">
        <f t="shared" si="476"/>
        <v>0</v>
      </c>
      <c r="O4417" t="str">
        <f t="shared" si="477"/>
        <v>No</v>
      </c>
      <c r="P4417">
        <f t="shared" si="478"/>
        <v>0</v>
      </c>
      <c r="Q4417">
        <f t="shared" si="479"/>
        <v>4813937689</v>
      </c>
      <c r="R4417">
        <f t="shared" si="480"/>
        <v>4.1933383153624479</v>
      </c>
      <c r="S4417" t="str">
        <f t="shared" si="481"/>
        <v>Acceptable</v>
      </c>
      <c r="T4417">
        <f>ROUNDUP(C4417,0)</f>
        <v>4</v>
      </c>
      <c r="U4417">
        <f>ROUNDDOWN(C4417,0)</f>
        <v>3</v>
      </c>
      <c r="V4417">
        <f>RIGHT(K4417,2)+2000</f>
        <v>2017</v>
      </c>
      <c r="W4417" t="str">
        <f>INDEX(_xlfn.TEXTSPLIT(K4417,"-"),1,2)</f>
        <v>Mar</v>
      </c>
      <c r="X4417" t="str">
        <f>INDEX(_xlfn.TEXTSPLIT(K4417,"-"),1,1)</f>
        <v>6</v>
      </c>
      <c r="Y4417">
        <f>INDEX(months!B:B,MATCH(Sheet1!W4417,months!A:A,0))</f>
        <v>3</v>
      </c>
      <c r="Z4417">
        <f t="shared" si="482"/>
        <v>42800</v>
      </c>
    </row>
    <row r="4418" spans="1:26" x14ac:dyDescent="0.2">
      <c r="A4418" t="s">
        <v>6202</v>
      </c>
      <c r="B4418" t="s">
        <v>2665</v>
      </c>
      <c r="C4418">
        <v>4.0999999999999996</v>
      </c>
      <c r="D4418">
        <v>155</v>
      </c>
      <c r="E4418" t="s">
        <v>296</v>
      </c>
      <c r="F4418" t="s">
        <v>775</v>
      </c>
      <c r="G4418" t="s">
        <v>649</v>
      </c>
      <c r="H4418" t="s">
        <v>3468</v>
      </c>
      <c r="I4418" t="s">
        <v>25</v>
      </c>
      <c r="J4418" t="s">
        <v>2669</v>
      </c>
      <c r="K4418" t="s">
        <v>764</v>
      </c>
      <c r="L4418" t="s">
        <v>157</v>
      </c>
      <c r="M4418" t="s">
        <v>81</v>
      </c>
      <c r="N4418">
        <f t="shared" ref="N4418:N4481" si="483">SUM(A4418,B4418)</f>
        <v>0</v>
      </c>
      <c r="O4418" t="str">
        <f t="shared" ref="O4418:O4481" si="484">IF(E4418="good","Yes","No")</f>
        <v>No</v>
      </c>
      <c r="P4418">
        <f t="shared" ref="P4418:P4481" si="485">COUNTIF(B:B,"&lt;0")</f>
        <v>0</v>
      </c>
      <c r="Q4418">
        <f t="shared" ref="Q4418:Q4481" si="486">SUMIF(D:D,"&gt;1000")</f>
        <v>4813937689</v>
      </c>
      <c r="R4418">
        <f t="shared" ref="R4418:R4481" si="487">AVERAGEIF(C:C,"&gt;0")</f>
        <v>4.1933383153624479</v>
      </c>
      <c r="S4418" t="str">
        <f t="shared" ref="S4418:S4481" si="488">IF(OR(A4418&gt;0,B4418&gt;0),"Acceptable","Check")</f>
        <v>Acceptable</v>
      </c>
      <c r="T4418">
        <f>ROUNDUP(C4418,0)</f>
        <v>5</v>
      </c>
      <c r="U4418">
        <f>ROUNDDOWN(C4418,0)</f>
        <v>4</v>
      </c>
      <c r="V4418">
        <f>RIGHT(K4418,2)+2000</f>
        <v>2018</v>
      </c>
      <c r="W4418" t="str">
        <f>INDEX(_xlfn.TEXTSPLIT(K4418,"-"),1,2)</f>
        <v>May</v>
      </c>
      <c r="X4418" t="str">
        <f>INDEX(_xlfn.TEXTSPLIT(K4418,"-"),1,1)</f>
        <v>26</v>
      </c>
      <c r="Y4418">
        <f>INDEX(months!B:B,MATCH(Sheet1!W4418,months!A:A,0))</f>
        <v>5</v>
      </c>
      <c r="Z4418">
        <f t="shared" si="482"/>
        <v>43246</v>
      </c>
    </row>
    <row r="4419" spans="1:26" x14ac:dyDescent="0.2">
      <c r="A4419" t="s">
        <v>6203</v>
      </c>
      <c r="B4419" t="s">
        <v>2665</v>
      </c>
      <c r="C4419">
        <v>3.9</v>
      </c>
      <c r="D4419">
        <v>168</v>
      </c>
      <c r="E4419" t="s">
        <v>1158</v>
      </c>
      <c r="F4419" t="s">
        <v>101</v>
      </c>
      <c r="G4419" t="s">
        <v>649</v>
      </c>
      <c r="H4419" t="s">
        <v>2919</v>
      </c>
      <c r="I4419" t="s">
        <v>124</v>
      </c>
      <c r="J4419" t="s">
        <v>2669</v>
      </c>
      <c r="K4419" t="s">
        <v>3234</v>
      </c>
      <c r="L4419" t="s">
        <v>6204</v>
      </c>
      <c r="M4419" t="s">
        <v>81</v>
      </c>
      <c r="N4419">
        <f t="shared" si="483"/>
        <v>0</v>
      </c>
      <c r="O4419" t="str">
        <f t="shared" si="484"/>
        <v>No</v>
      </c>
      <c r="P4419">
        <f t="shared" si="485"/>
        <v>0</v>
      </c>
      <c r="Q4419">
        <f t="shared" si="486"/>
        <v>4813937689</v>
      </c>
      <c r="R4419">
        <f t="shared" si="487"/>
        <v>4.1933383153624479</v>
      </c>
      <c r="S4419" t="str">
        <f t="shared" si="488"/>
        <v>Acceptable</v>
      </c>
      <c r="T4419">
        <f>ROUNDUP(C4419,0)</f>
        <v>4</v>
      </c>
      <c r="U4419">
        <f>ROUNDDOWN(C4419,0)</f>
        <v>3</v>
      </c>
      <c r="V4419">
        <f>RIGHT(K4419,2)+2000</f>
        <v>2017</v>
      </c>
      <c r="W4419" t="str">
        <f>INDEX(_xlfn.TEXTSPLIT(K4419,"-"),1,2)</f>
        <v>May</v>
      </c>
      <c r="X4419" t="str">
        <f>INDEX(_xlfn.TEXTSPLIT(K4419,"-"),1,1)</f>
        <v>18</v>
      </c>
      <c r="Y4419">
        <f>INDEX(months!B:B,MATCH(Sheet1!W4419,months!A:A,0))</f>
        <v>5</v>
      </c>
      <c r="Z4419">
        <f t="shared" ref="Z4419:Z4482" si="489">DATE(V4419,Y4419,X4419)</f>
        <v>42873</v>
      </c>
    </row>
    <row r="4420" spans="1:26" x14ac:dyDescent="0.2">
      <c r="A4420" t="s">
        <v>6205</v>
      </c>
      <c r="B4420" t="s">
        <v>3070</v>
      </c>
      <c r="C4420">
        <v>4.0999999999999996</v>
      </c>
      <c r="D4420">
        <v>413</v>
      </c>
      <c r="E4420" t="s">
        <v>6206</v>
      </c>
      <c r="F4420" t="s">
        <v>22</v>
      </c>
      <c r="G4420" t="s">
        <v>23</v>
      </c>
      <c r="H4420" t="s">
        <v>24</v>
      </c>
      <c r="I4420" t="s">
        <v>25</v>
      </c>
      <c r="J4420" t="s">
        <v>2694</v>
      </c>
      <c r="K4420" t="s">
        <v>6207</v>
      </c>
      <c r="L4420" t="s">
        <v>167</v>
      </c>
      <c r="M4420" t="s">
        <v>514</v>
      </c>
      <c r="N4420">
        <f t="shared" si="483"/>
        <v>0</v>
      </c>
      <c r="O4420" t="str">
        <f t="shared" si="484"/>
        <v>No</v>
      </c>
      <c r="P4420">
        <f t="shared" si="485"/>
        <v>0</v>
      </c>
      <c r="Q4420">
        <f t="shared" si="486"/>
        <v>4813937689</v>
      </c>
      <c r="R4420">
        <f t="shared" si="487"/>
        <v>4.1933383153624479</v>
      </c>
      <c r="S4420" t="str">
        <f t="shared" si="488"/>
        <v>Acceptable</v>
      </c>
      <c r="T4420">
        <f>ROUNDUP(C4420,0)</f>
        <v>5</v>
      </c>
      <c r="U4420">
        <f>ROUNDDOWN(C4420,0)</f>
        <v>4</v>
      </c>
      <c r="V4420">
        <f>RIGHT(K4420,2)+2000</f>
        <v>2016</v>
      </c>
      <c r="W4420" t="str">
        <f>INDEX(_xlfn.TEXTSPLIT(K4420,"-"),1,2)</f>
        <v>Feb</v>
      </c>
      <c r="X4420" t="str">
        <f>INDEX(_xlfn.TEXTSPLIT(K4420,"-"),1,1)</f>
        <v>15</v>
      </c>
      <c r="Y4420">
        <f>INDEX(months!B:B,MATCH(Sheet1!W4420,months!A:A,0))</f>
        <v>2</v>
      </c>
      <c r="Z4420">
        <f t="shared" si="489"/>
        <v>42415</v>
      </c>
    </row>
    <row r="4421" spans="1:26" x14ac:dyDescent="0.2">
      <c r="A4421" t="s">
        <v>6208</v>
      </c>
      <c r="B4421" t="s">
        <v>2665</v>
      </c>
      <c r="C4421">
        <v>4.5999999999999996</v>
      </c>
      <c r="D4421">
        <v>1475</v>
      </c>
      <c r="E4421" t="s">
        <v>1786</v>
      </c>
      <c r="F4421" t="s">
        <v>22</v>
      </c>
      <c r="G4421" t="s">
        <v>649</v>
      </c>
      <c r="H4421" t="s">
        <v>650</v>
      </c>
      <c r="I4421" t="s">
        <v>44</v>
      </c>
      <c r="J4421" t="s">
        <v>2684</v>
      </c>
      <c r="K4421" t="s">
        <v>3494</v>
      </c>
      <c r="L4421" t="s">
        <v>80</v>
      </c>
      <c r="M4421" t="s">
        <v>274</v>
      </c>
      <c r="N4421">
        <f t="shared" si="483"/>
        <v>0</v>
      </c>
      <c r="O4421" t="str">
        <f t="shared" si="484"/>
        <v>No</v>
      </c>
      <c r="P4421">
        <f t="shared" si="485"/>
        <v>0</v>
      </c>
      <c r="Q4421">
        <f t="shared" si="486"/>
        <v>4813937689</v>
      </c>
      <c r="R4421">
        <f t="shared" si="487"/>
        <v>4.1933383153624479</v>
      </c>
      <c r="S4421" t="str">
        <f t="shared" si="488"/>
        <v>Acceptable</v>
      </c>
      <c r="T4421">
        <f>ROUNDUP(C4421,0)</f>
        <v>5</v>
      </c>
      <c r="U4421">
        <f>ROUNDDOWN(C4421,0)</f>
        <v>4</v>
      </c>
      <c r="V4421">
        <f>RIGHT(K4421,2)+2000</f>
        <v>2018</v>
      </c>
      <c r="W4421" t="str">
        <f>INDEX(_xlfn.TEXTSPLIT(K4421,"-"),1,2)</f>
        <v>Jan</v>
      </c>
      <c r="X4421" t="str">
        <f>INDEX(_xlfn.TEXTSPLIT(K4421,"-"),1,1)</f>
        <v>2</v>
      </c>
      <c r="Y4421">
        <f>INDEX(months!B:B,MATCH(Sheet1!W4421,months!A:A,0))</f>
        <v>1</v>
      </c>
      <c r="Z4421">
        <f t="shared" si="489"/>
        <v>43102</v>
      </c>
    </row>
    <row r="4422" spans="1:26" x14ac:dyDescent="0.2">
      <c r="A4422" t="s">
        <v>6209</v>
      </c>
      <c r="B4422" t="s">
        <v>3070</v>
      </c>
      <c r="C4422">
        <v>4.4000000000000004</v>
      </c>
      <c r="D4422">
        <v>148826</v>
      </c>
      <c r="E4422" t="s">
        <v>1158</v>
      </c>
      <c r="F4422" t="s">
        <v>65</v>
      </c>
      <c r="G4422" t="s">
        <v>23</v>
      </c>
      <c r="H4422" t="s">
        <v>24</v>
      </c>
      <c r="I4422" t="s">
        <v>44</v>
      </c>
      <c r="J4422" t="s">
        <v>2868</v>
      </c>
      <c r="K4422" t="s">
        <v>820</v>
      </c>
      <c r="L4422" t="s">
        <v>4697</v>
      </c>
      <c r="M4422" t="s">
        <v>29</v>
      </c>
      <c r="N4422">
        <f t="shared" si="483"/>
        <v>0</v>
      </c>
      <c r="O4422" t="str">
        <f t="shared" si="484"/>
        <v>No</v>
      </c>
      <c r="P4422">
        <f t="shared" si="485"/>
        <v>0</v>
      </c>
      <c r="Q4422">
        <f t="shared" si="486"/>
        <v>4813937689</v>
      </c>
      <c r="R4422">
        <f t="shared" si="487"/>
        <v>4.1933383153624479</v>
      </c>
      <c r="S4422" t="str">
        <f t="shared" si="488"/>
        <v>Acceptable</v>
      </c>
      <c r="T4422">
        <f>ROUNDUP(C4422,0)</f>
        <v>5</v>
      </c>
      <c r="U4422">
        <f>ROUNDDOWN(C4422,0)</f>
        <v>4</v>
      </c>
      <c r="V4422">
        <f>RIGHT(K4422,2)+2000</f>
        <v>2018</v>
      </c>
      <c r="W4422" t="str">
        <f>INDEX(_xlfn.TEXTSPLIT(K4422,"-"),1,2)</f>
        <v>Jun</v>
      </c>
      <c r="X4422" t="str">
        <f>INDEX(_xlfn.TEXTSPLIT(K4422,"-"),1,1)</f>
        <v>19</v>
      </c>
      <c r="Y4422">
        <f>INDEX(months!B:B,MATCH(Sheet1!W4422,months!A:A,0))</f>
        <v>6</v>
      </c>
      <c r="Z4422">
        <f t="shared" si="489"/>
        <v>43270</v>
      </c>
    </row>
    <row r="4423" spans="1:26" x14ac:dyDescent="0.2">
      <c r="A4423" t="s">
        <v>818</v>
      </c>
      <c r="B4423" t="s">
        <v>787</v>
      </c>
      <c r="C4423">
        <v>4.5</v>
      </c>
      <c r="D4423">
        <v>5150801</v>
      </c>
      <c r="E4423" t="s">
        <v>46</v>
      </c>
      <c r="F4423" t="s">
        <v>448</v>
      </c>
      <c r="G4423" t="s">
        <v>23</v>
      </c>
      <c r="H4423" t="s">
        <v>24</v>
      </c>
      <c r="I4423" t="s">
        <v>25</v>
      </c>
      <c r="J4423" t="s">
        <v>788</v>
      </c>
      <c r="K4423" t="s">
        <v>160</v>
      </c>
      <c r="L4423" t="s">
        <v>46</v>
      </c>
      <c r="M4423" t="s">
        <v>46</v>
      </c>
      <c r="N4423">
        <f t="shared" si="483"/>
        <v>0</v>
      </c>
      <c r="O4423" t="str">
        <f t="shared" si="484"/>
        <v>No</v>
      </c>
      <c r="P4423">
        <f t="shared" si="485"/>
        <v>0</v>
      </c>
      <c r="Q4423">
        <f t="shared" si="486"/>
        <v>4813937689</v>
      </c>
      <c r="R4423">
        <f t="shared" si="487"/>
        <v>4.1933383153624479</v>
      </c>
      <c r="S4423" t="str">
        <f t="shared" si="488"/>
        <v>Acceptable</v>
      </c>
      <c r="T4423">
        <f>ROUNDUP(C4423,0)</f>
        <v>5</v>
      </c>
      <c r="U4423">
        <f>ROUNDDOWN(C4423,0)</f>
        <v>4</v>
      </c>
      <c r="V4423">
        <f>RIGHT(K4423,2)+2000</f>
        <v>2018</v>
      </c>
      <c r="W4423" t="str">
        <f>INDEX(_xlfn.TEXTSPLIT(K4423,"-"),1,2)</f>
        <v>Jul</v>
      </c>
      <c r="X4423" t="str">
        <f>INDEX(_xlfn.TEXTSPLIT(K4423,"-"),1,1)</f>
        <v>19</v>
      </c>
      <c r="Y4423">
        <f>INDEX(months!B:B,MATCH(Sheet1!W4423,months!A:A,0))</f>
        <v>7</v>
      </c>
      <c r="Z4423">
        <f t="shared" si="489"/>
        <v>43300</v>
      </c>
    </row>
    <row r="4424" spans="1:26" x14ac:dyDescent="0.2">
      <c r="A4424" t="s">
        <v>827</v>
      </c>
      <c r="B4424" t="s">
        <v>787</v>
      </c>
      <c r="C4424">
        <v>4.4000000000000004</v>
      </c>
      <c r="D4424">
        <v>2473795</v>
      </c>
      <c r="E4424" t="s">
        <v>46</v>
      </c>
      <c r="F4424" t="s">
        <v>448</v>
      </c>
      <c r="G4424" t="s">
        <v>23</v>
      </c>
      <c r="H4424" t="s">
        <v>24</v>
      </c>
      <c r="I4424" t="s">
        <v>25</v>
      </c>
      <c r="J4424" t="s">
        <v>788</v>
      </c>
      <c r="K4424" t="s">
        <v>84</v>
      </c>
      <c r="L4424" t="s">
        <v>828</v>
      </c>
      <c r="M4424" t="s">
        <v>46</v>
      </c>
      <c r="N4424">
        <f t="shared" si="483"/>
        <v>0</v>
      </c>
      <c r="O4424" t="str">
        <f t="shared" si="484"/>
        <v>No</v>
      </c>
      <c r="P4424">
        <f t="shared" si="485"/>
        <v>0</v>
      </c>
      <c r="Q4424">
        <f t="shared" si="486"/>
        <v>4813937689</v>
      </c>
      <c r="R4424">
        <f t="shared" si="487"/>
        <v>4.1933383153624479</v>
      </c>
      <c r="S4424" t="str">
        <f t="shared" si="488"/>
        <v>Acceptable</v>
      </c>
      <c r="T4424">
        <f>ROUNDUP(C4424,0)</f>
        <v>5</v>
      </c>
      <c r="U4424">
        <f>ROUNDDOWN(C4424,0)</f>
        <v>4</v>
      </c>
      <c r="V4424">
        <f>RIGHT(K4424,2)+2000</f>
        <v>2018</v>
      </c>
      <c r="W4424" t="str">
        <f>INDEX(_xlfn.TEXTSPLIT(K4424,"-"),1,2)</f>
        <v>Jul</v>
      </c>
      <c r="X4424" t="str">
        <f>INDEX(_xlfn.TEXTSPLIT(K4424,"-"),1,1)</f>
        <v>31</v>
      </c>
      <c r="Y4424">
        <f>INDEX(months!B:B,MATCH(Sheet1!W4424,months!A:A,0))</f>
        <v>7</v>
      </c>
      <c r="Z4424">
        <f t="shared" si="489"/>
        <v>43312</v>
      </c>
    </row>
    <row r="4425" spans="1:26" x14ac:dyDescent="0.2">
      <c r="A4425" t="s">
        <v>6210</v>
      </c>
      <c r="B4425" t="s">
        <v>4801</v>
      </c>
      <c r="C4425">
        <v>4.5999999999999996</v>
      </c>
      <c r="D4425">
        <v>354</v>
      </c>
      <c r="E4425" t="s">
        <v>172</v>
      </c>
      <c r="F4425" t="s">
        <v>22</v>
      </c>
      <c r="G4425" t="s">
        <v>649</v>
      </c>
      <c r="H4425" t="s">
        <v>3310</v>
      </c>
      <c r="I4425" t="s">
        <v>25</v>
      </c>
      <c r="J4425" t="s">
        <v>4802</v>
      </c>
      <c r="K4425" t="s">
        <v>1088</v>
      </c>
      <c r="L4425" t="s">
        <v>200</v>
      </c>
      <c r="M4425" t="s">
        <v>81</v>
      </c>
      <c r="N4425">
        <f t="shared" si="483"/>
        <v>0</v>
      </c>
      <c r="O4425" t="str">
        <f t="shared" si="484"/>
        <v>No</v>
      </c>
      <c r="P4425">
        <f t="shared" si="485"/>
        <v>0</v>
      </c>
      <c r="Q4425">
        <f t="shared" si="486"/>
        <v>4813937689</v>
      </c>
      <c r="R4425">
        <f t="shared" si="487"/>
        <v>4.1933383153624479</v>
      </c>
      <c r="S4425" t="str">
        <f t="shared" si="488"/>
        <v>Acceptable</v>
      </c>
      <c r="T4425">
        <f>ROUNDUP(C4425,0)</f>
        <v>5</v>
      </c>
      <c r="U4425">
        <f>ROUNDDOWN(C4425,0)</f>
        <v>4</v>
      </c>
      <c r="V4425">
        <f>RIGHT(K4425,2)+2000</f>
        <v>2018</v>
      </c>
      <c r="W4425" t="str">
        <f>INDEX(_xlfn.TEXTSPLIT(K4425,"-"),1,2)</f>
        <v>Jun</v>
      </c>
      <c r="X4425" t="str">
        <f>INDEX(_xlfn.TEXTSPLIT(K4425,"-"),1,1)</f>
        <v>13</v>
      </c>
      <c r="Y4425">
        <f>INDEX(months!B:B,MATCH(Sheet1!W4425,months!A:A,0))</f>
        <v>6</v>
      </c>
      <c r="Z4425">
        <f t="shared" si="489"/>
        <v>43264</v>
      </c>
    </row>
    <row r="4426" spans="1:26" x14ac:dyDescent="0.2">
      <c r="A4426" t="s">
        <v>6211</v>
      </c>
      <c r="B4426" t="s">
        <v>3070</v>
      </c>
      <c r="C4426">
        <v>4</v>
      </c>
      <c r="D4426">
        <v>1699</v>
      </c>
      <c r="E4426" t="s">
        <v>1616</v>
      </c>
      <c r="F4426" t="s">
        <v>50</v>
      </c>
      <c r="G4426" t="s">
        <v>23</v>
      </c>
      <c r="H4426" t="s">
        <v>24</v>
      </c>
      <c r="I4426" t="s">
        <v>25</v>
      </c>
      <c r="J4426" t="s">
        <v>1545</v>
      </c>
      <c r="K4426" t="s">
        <v>396</v>
      </c>
      <c r="L4426" t="s">
        <v>6212</v>
      </c>
      <c r="M4426" t="s">
        <v>587</v>
      </c>
      <c r="N4426">
        <f t="shared" si="483"/>
        <v>0</v>
      </c>
      <c r="O4426" t="str">
        <f t="shared" si="484"/>
        <v>No</v>
      </c>
      <c r="P4426">
        <f t="shared" si="485"/>
        <v>0</v>
      </c>
      <c r="Q4426">
        <f t="shared" si="486"/>
        <v>4813937689</v>
      </c>
      <c r="R4426">
        <f t="shared" si="487"/>
        <v>4.1933383153624479</v>
      </c>
      <c r="S4426" t="str">
        <f t="shared" si="488"/>
        <v>Acceptable</v>
      </c>
      <c r="T4426">
        <f>ROUNDUP(C4426,0)</f>
        <v>4</v>
      </c>
      <c r="U4426">
        <f>ROUNDDOWN(C4426,0)</f>
        <v>4</v>
      </c>
      <c r="V4426">
        <f>RIGHT(K4426,2)+2000</f>
        <v>2017</v>
      </c>
      <c r="W4426" t="str">
        <f>INDEX(_xlfn.TEXTSPLIT(K4426,"-"),1,2)</f>
        <v>Oct</v>
      </c>
      <c r="X4426" t="str">
        <f>INDEX(_xlfn.TEXTSPLIT(K4426,"-"),1,1)</f>
        <v>18</v>
      </c>
      <c r="Y4426">
        <f>INDEX(months!B:B,MATCH(Sheet1!W4426,months!A:A,0))</f>
        <v>10</v>
      </c>
      <c r="Z4426">
        <f t="shared" si="489"/>
        <v>43026</v>
      </c>
    </row>
    <row r="4427" spans="1:26" x14ac:dyDescent="0.2">
      <c r="A4427" t="s">
        <v>6213</v>
      </c>
      <c r="B4427" t="s">
        <v>4612</v>
      </c>
      <c r="C4427">
        <v>4.4000000000000004</v>
      </c>
      <c r="D4427">
        <v>11393</v>
      </c>
      <c r="E4427" t="s">
        <v>37</v>
      </c>
      <c r="F4427" t="s">
        <v>65</v>
      </c>
      <c r="G4427" t="s">
        <v>23</v>
      </c>
      <c r="H4427" t="s">
        <v>24</v>
      </c>
      <c r="I4427" t="s">
        <v>25</v>
      </c>
      <c r="J4427" t="s">
        <v>4613</v>
      </c>
      <c r="K4427" t="s">
        <v>278</v>
      </c>
      <c r="L4427" t="s">
        <v>4084</v>
      </c>
      <c r="M4427" t="s">
        <v>54</v>
      </c>
      <c r="N4427">
        <f t="shared" si="483"/>
        <v>0</v>
      </c>
      <c r="O4427" t="str">
        <f t="shared" si="484"/>
        <v>No</v>
      </c>
      <c r="P4427">
        <f t="shared" si="485"/>
        <v>0</v>
      </c>
      <c r="Q4427">
        <f t="shared" si="486"/>
        <v>4813937689</v>
      </c>
      <c r="R4427">
        <f t="shared" si="487"/>
        <v>4.1933383153624479</v>
      </c>
      <c r="S4427" t="str">
        <f t="shared" si="488"/>
        <v>Acceptable</v>
      </c>
      <c r="T4427">
        <f>ROUNDUP(C4427,0)</f>
        <v>5</v>
      </c>
      <c r="U4427">
        <f>ROUNDDOWN(C4427,0)</f>
        <v>4</v>
      </c>
      <c r="V4427">
        <f>RIGHT(K4427,2)+2000</f>
        <v>2018</v>
      </c>
      <c r="W4427" t="str">
        <f>INDEX(_xlfn.TEXTSPLIT(K4427,"-"),1,2)</f>
        <v>Jul</v>
      </c>
      <c r="X4427" t="str">
        <f>INDEX(_xlfn.TEXTSPLIT(K4427,"-"),1,1)</f>
        <v>27</v>
      </c>
      <c r="Y4427">
        <f>INDEX(months!B:B,MATCH(Sheet1!W4427,months!A:A,0))</f>
        <v>7</v>
      </c>
      <c r="Z4427">
        <f t="shared" si="489"/>
        <v>43308</v>
      </c>
    </row>
    <row r="4428" spans="1:26" x14ac:dyDescent="0.2">
      <c r="A4428" t="s">
        <v>6214</v>
      </c>
      <c r="B4428" t="s">
        <v>787</v>
      </c>
      <c r="C4428">
        <v>4.4000000000000004</v>
      </c>
      <c r="D4428">
        <v>401530</v>
      </c>
      <c r="E4428" t="s">
        <v>46</v>
      </c>
      <c r="F4428" t="s">
        <v>89</v>
      </c>
      <c r="G4428" t="s">
        <v>23</v>
      </c>
      <c r="H4428" t="s">
        <v>24</v>
      </c>
      <c r="I4428" t="s">
        <v>25</v>
      </c>
      <c r="J4428" t="s">
        <v>788</v>
      </c>
      <c r="K4428" t="s">
        <v>97</v>
      </c>
      <c r="L4428" t="s">
        <v>46</v>
      </c>
      <c r="M4428" t="s">
        <v>46</v>
      </c>
      <c r="N4428">
        <f t="shared" si="483"/>
        <v>0</v>
      </c>
      <c r="O4428" t="str">
        <f t="shared" si="484"/>
        <v>No</v>
      </c>
      <c r="P4428">
        <f t="shared" si="485"/>
        <v>0</v>
      </c>
      <c r="Q4428">
        <f t="shared" si="486"/>
        <v>4813937689</v>
      </c>
      <c r="R4428">
        <f t="shared" si="487"/>
        <v>4.1933383153624479</v>
      </c>
      <c r="S4428" t="str">
        <f t="shared" si="488"/>
        <v>Acceptable</v>
      </c>
      <c r="T4428">
        <f>ROUNDUP(C4428,0)</f>
        <v>5</v>
      </c>
      <c r="U4428">
        <f>ROUNDDOWN(C4428,0)</f>
        <v>4</v>
      </c>
      <c r="V4428">
        <f>RIGHT(K4428,2)+2000</f>
        <v>2018</v>
      </c>
      <c r="W4428" t="str">
        <f>INDEX(_xlfn.TEXTSPLIT(K4428,"-"),1,2)</f>
        <v>Aug</v>
      </c>
      <c r="X4428" t="str">
        <f>INDEX(_xlfn.TEXTSPLIT(K4428,"-"),1,1)</f>
        <v>3</v>
      </c>
      <c r="Y4428">
        <f>INDEX(months!B:B,MATCH(Sheet1!W4428,months!A:A,0))</f>
        <v>8</v>
      </c>
      <c r="Z4428">
        <f t="shared" si="489"/>
        <v>43315</v>
      </c>
    </row>
    <row r="4429" spans="1:26" x14ac:dyDescent="0.2">
      <c r="A4429" t="s">
        <v>6215</v>
      </c>
      <c r="B4429" t="s">
        <v>3070</v>
      </c>
      <c r="C4429">
        <v>4.4000000000000004</v>
      </c>
      <c r="D4429">
        <v>925</v>
      </c>
      <c r="E4429" t="s">
        <v>763</v>
      </c>
      <c r="F4429" t="s">
        <v>22</v>
      </c>
      <c r="G4429" t="s">
        <v>649</v>
      </c>
      <c r="H4429" t="s">
        <v>2919</v>
      </c>
      <c r="I4429" t="s">
        <v>25</v>
      </c>
      <c r="J4429" t="s">
        <v>2673</v>
      </c>
      <c r="K4429" t="s">
        <v>6216</v>
      </c>
      <c r="L4429" t="s">
        <v>138</v>
      </c>
      <c r="M4429" t="s">
        <v>177</v>
      </c>
      <c r="N4429">
        <f t="shared" si="483"/>
        <v>0</v>
      </c>
      <c r="O4429" t="str">
        <f t="shared" si="484"/>
        <v>No</v>
      </c>
      <c r="P4429">
        <f t="shared" si="485"/>
        <v>0</v>
      </c>
      <c r="Q4429">
        <f t="shared" si="486"/>
        <v>4813937689</v>
      </c>
      <c r="R4429">
        <f t="shared" si="487"/>
        <v>4.1933383153624479</v>
      </c>
      <c r="S4429" t="str">
        <f t="shared" si="488"/>
        <v>Acceptable</v>
      </c>
      <c r="T4429">
        <f>ROUNDUP(C4429,0)</f>
        <v>5</v>
      </c>
      <c r="U4429">
        <f>ROUNDDOWN(C4429,0)</f>
        <v>4</v>
      </c>
      <c r="V4429">
        <f>RIGHT(K4429,2)+2000</f>
        <v>2014</v>
      </c>
      <c r="W4429" t="str">
        <f>INDEX(_xlfn.TEXTSPLIT(K4429,"-"),1,2)</f>
        <v>Dec</v>
      </c>
      <c r="X4429" t="str">
        <f>INDEX(_xlfn.TEXTSPLIT(K4429,"-"),1,1)</f>
        <v>26</v>
      </c>
      <c r="Y4429">
        <f>INDEX(months!B:B,MATCH(Sheet1!W4429,months!A:A,0))</f>
        <v>12</v>
      </c>
      <c r="Z4429">
        <f t="shared" si="489"/>
        <v>41999</v>
      </c>
    </row>
    <row r="4430" spans="1:26" x14ac:dyDescent="0.2">
      <c r="A4430" t="s">
        <v>6217</v>
      </c>
      <c r="B4430" t="s">
        <v>4950</v>
      </c>
      <c r="C4430">
        <v>4</v>
      </c>
      <c r="D4430">
        <v>736</v>
      </c>
      <c r="E4430" t="s">
        <v>516</v>
      </c>
      <c r="F4430" t="s">
        <v>57</v>
      </c>
      <c r="G4430" t="s">
        <v>23</v>
      </c>
      <c r="H4430" t="s">
        <v>24</v>
      </c>
      <c r="I4430" t="s">
        <v>25</v>
      </c>
      <c r="J4430" t="s">
        <v>4951</v>
      </c>
      <c r="K4430" t="s">
        <v>3092</v>
      </c>
      <c r="L4430" t="s">
        <v>6218</v>
      </c>
      <c r="M4430" t="s">
        <v>81</v>
      </c>
      <c r="N4430">
        <f t="shared" si="483"/>
        <v>0</v>
      </c>
      <c r="O4430" t="str">
        <f t="shared" si="484"/>
        <v>No</v>
      </c>
      <c r="P4430">
        <f t="shared" si="485"/>
        <v>0</v>
      </c>
      <c r="Q4430">
        <f t="shared" si="486"/>
        <v>4813937689</v>
      </c>
      <c r="R4430">
        <f t="shared" si="487"/>
        <v>4.1933383153624479</v>
      </c>
      <c r="S4430" t="str">
        <f t="shared" si="488"/>
        <v>Acceptable</v>
      </c>
      <c r="T4430">
        <f>ROUNDUP(C4430,0)</f>
        <v>4</v>
      </c>
      <c r="U4430">
        <f>ROUNDDOWN(C4430,0)</f>
        <v>4</v>
      </c>
      <c r="V4430">
        <f>RIGHT(K4430,2)+2000</f>
        <v>2018</v>
      </c>
      <c r="W4430" t="str">
        <f>INDEX(_xlfn.TEXTSPLIT(K4430,"-"),1,2)</f>
        <v>Feb</v>
      </c>
      <c r="X4430" t="str">
        <f>INDEX(_xlfn.TEXTSPLIT(K4430,"-"),1,1)</f>
        <v>1</v>
      </c>
      <c r="Y4430">
        <f>INDEX(months!B:B,MATCH(Sheet1!W4430,months!A:A,0))</f>
        <v>2</v>
      </c>
      <c r="Z4430">
        <f t="shared" si="489"/>
        <v>43132</v>
      </c>
    </row>
    <row r="4431" spans="1:26" x14ac:dyDescent="0.2">
      <c r="A4431" t="s">
        <v>6219</v>
      </c>
      <c r="B4431" t="s">
        <v>3070</v>
      </c>
      <c r="C4431">
        <v>3.8</v>
      </c>
      <c r="D4431">
        <v>45</v>
      </c>
      <c r="E4431" t="s">
        <v>1429</v>
      </c>
      <c r="F4431" t="s">
        <v>22</v>
      </c>
      <c r="G4431" t="s">
        <v>649</v>
      </c>
      <c r="H4431" t="s">
        <v>3468</v>
      </c>
      <c r="I4431" t="s">
        <v>25</v>
      </c>
      <c r="J4431" t="s">
        <v>1537</v>
      </c>
      <c r="K4431" t="s">
        <v>266</v>
      </c>
      <c r="L4431" t="s">
        <v>157</v>
      </c>
      <c r="M4431" t="s">
        <v>274</v>
      </c>
      <c r="N4431">
        <f t="shared" si="483"/>
        <v>0</v>
      </c>
      <c r="O4431" t="str">
        <f t="shared" si="484"/>
        <v>No</v>
      </c>
      <c r="P4431">
        <f t="shared" si="485"/>
        <v>0</v>
      </c>
      <c r="Q4431">
        <f t="shared" si="486"/>
        <v>4813937689</v>
      </c>
      <c r="R4431">
        <f t="shared" si="487"/>
        <v>4.1933383153624479</v>
      </c>
      <c r="S4431" t="str">
        <f t="shared" si="488"/>
        <v>Acceptable</v>
      </c>
      <c r="T4431">
        <f>ROUNDUP(C4431,0)</f>
        <v>4</v>
      </c>
      <c r="U4431">
        <f>ROUNDDOWN(C4431,0)</f>
        <v>3</v>
      </c>
      <c r="V4431">
        <f>RIGHT(K4431,2)+2000</f>
        <v>2018</v>
      </c>
      <c r="W4431" t="str">
        <f>INDEX(_xlfn.TEXTSPLIT(K4431,"-"),1,2)</f>
        <v>Jul</v>
      </c>
      <c r="X4431" t="str">
        <f>INDEX(_xlfn.TEXTSPLIT(K4431,"-"),1,1)</f>
        <v>16</v>
      </c>
      <c r="Y4431">
        <f>INDEX(months!B:B,MATCH(Sheet1!W4431,months!A:A,0))</f>
        <v>7</v>
      </c>
      <c r="Z4431">
        <f t="shared" si="489"/>
        <v>43297</v>
      </c>
    </row>
    <row r="4432" spans="1:26" x14ac:dyDescent="0.2">
      <c r="A4432" t="s">
        <v>6220</v>
      </c>
      <c r="B4432" t="s">
        <v>3944</v>
      </c>
      <c r="C4432">
        <v>3.9</v>
      </c>
      <c r="D4432">
        <v>671</v>
      </c>
      <c r="E4432" t="s">
        <v>239</v>
      </c>
      <c r="F4432" t="s">
        <v>50</v>
      </c>
      <c r="G4432" t="s">
        <v>23</v>
      </c>
      <c r="H4432" t="s">
        <v>24</v>
      </c>
      <c r="I4432" t="s">
        <v>25</v>
      </c>
      <c r="J4432" t="s">
        <v>3945</v>
      </c>
      <c r="K4432" t="s">
        <v>306</v>
      </c>
      <c r="L4432" t="s">
        <v>3139</v>
      </c>
      <c r="M4432" t="s">
        <v>29</v>
      </c>
      <c r="N4432">
        <f t="shared" si="483"/>
        <v>0</v>
      </c>
      <c r="O4432" t="str">
        <f t="shared" si="484"/>
        <v>No</v>
      </c>
      <c r="P4432">
        <f t="shared" si="485"/>
        <v>0</v>
      </c>
      <c r="Q4432">
        <f t="shared" si="486"/>
        <v>4813937689</v>
      </c>
      <c r="R4432">
        <f t="shared" si="487"/>
        <v>4.1933383153624479</v>
      </c>
      <c r="S4432" t="str">
        <f t="shared" si="488"/>
        <v>Acceptable</v>
      </c>
      <c r="T4432">
        <f>ROUNDUP(C4432,0)</f>
        <v>4</v>
      </c>
      <c r="U4432">
        <f>ROUNDDOWN(C4432,0)</f>
        <v>3</v>
      </c>
      <c r="V4432">
        <f>RIGHT(K4432,2)+2000</f>
        <v>2018</v>
      </c>
      <c r="W4432" t="str">
        <f>INDEX(_xlfn.TEXTSPLIT(K4432,"-"),1,2)</f>
        <v>Jul</v>
      </c>
      <c r="X4432" t="str">
        <f>INDEX(_xlfn.TEXTSPLIT(K4432,"-"),1,1)</f>
        <v>23</v>
      </c>
      <c r="Y4432">
        <f>INDEX(months!B:B,MATCH(Sheet1!W4432,months!A:A,0))</f>
        <v>7</v>
      </c>
      <c r="Z4432">
        <f t="shared" si="489"/>
        <v>43304</v>
      </c>
    </row>
    <row r="4433" spans="1:26" x14ac:dyDescent="0.2">
      <c r="A4433" t="s">
        <v>6221</v>
      </c>
      <c r="B4433" t="s">
        <v>2665</v>
      </c>
      <c r="D4433">
        <v>4</v>
      </c>
      <c r="E4433" t="s">
        <v>289</v>
      </c>
      <c r="F4433" t="s">
        <v>1010</v>
      </c>
      <c r="G4433" t="s">
        <v>649</v>
      </c>
      <c r="H4433" t="s">
        <v>3310</v>
      </c>
      <c r="I4433" t="s">
        <v>44</v>
      </c>
      <c r="J4433" t="s">
        <v>2824</v>
      </c>
      <c r="K4433" t="s">
        <v>62</v>
      </c>
      <c r="L4433" t="s">
        <v>6114</v>
      </c>
      <c r="M4433" t="s">
        <v>72</v>
      </c>
      <c r="N4433">
        <f t="shared" si="483"/>
        <v>0</v>
      </c>
      <c r="O4433" t="str">
        <f t="shared" si="484"/>
        <v>No</v>
      </c>
      <c r="P4433">
        <f t="shared" si="485"/>
        <v>0</v>
      </c>
      <c r="Q4433">
        <f t="shared" si="486"/>
        <v>4813937689</v>
      </c>
      <c r="R4433">
        <f t="shared" si="487"/>
        <v>4.1933383153624479</v>
      </c>
      <c r="S4433" t="str">
        <f t="shared" si="488"/>
        <v>Acceptable</v>
      </c>
      <c r="T4433">
        <f>ROUNDUP(C4433,0)</f>
        <v>0</v>
      </c>
      <c r="U4433">
        <f>ROUNDDOWN(C4433,0)</f>
        <v>0</v>
      </c>
      <c r="V4433">
        <f>RIGHT(K4433,2)+2000</f>
        <v>2018</v>
      </c>
      <c r="W4433" t="str">
        <f>INDEX(_xlfn.TEXTSPLIT(K4433,"-"),1,2)</f>
        <v>Apr</v>
      </c>
      <c r="X4433" t="str">
        <f>INDEX(_xlfn.TEXTSPLIT(K4433,"-"),1,1)</f>
        <v>26</v>
      </c>
      <c r="Y4433">
        <f>INDEX(months!B:B,MATCH(Sheet1!W4433,months!A:A,0))</f>
        <v>4</v>
      </c>
      <c r="Z4433">
        <f t="shared" si="489"/>
        <v>43216</v>
      </c>
    </row>
    <row r="4434" spans="1:26" x14ac:dyDescent="0.2">
      <c r="A4434" t="s">
        <v>6222</v>
      </c>
      <c r="B4434" t="s">
        <v>4612</v>
      </c>
      <c r="C4434">
        <v>3.7</v>
      </c>
      <c r="D4434">
        <v>274</v>
      </c>
      <c r="E4434" t="s">
        <v>202</v>
      </c>
      <c r="F4434" t="s">
        <v>57</v>
      </c>
      <c r="G4434" t="s">
        <v>23</v>
      </c>
      <c r="H4434" t="s">
        <v>24</v>
      </c>
      <c r="I4434" t="s">
        <v>25</v>
      </c>
      <c r="J4434" t="s">
        <v>4613</v>
      </c>
      <c r="K4434" t="s">
        <v>115</v>
      </c>
      <c r="L4434" t="s">
        <v>6223</v>
      </c>
      <c r="M4434" t="s">
        <v>47</v>
      </c>
      <c r="N4434">
        <f t="shared" si="483"/>
        <v>0</v>
      </c>
      <c r="O4434" t="str">
        <f t="shared" si="484"/>
        <v>No</v>
      </c>
      <c r="P4434">
        <f t="shared" si="485"/>
        <v>0</v>
      </c>
      <c r="Q4434">
        <f t="shared" si="486"/>
        <v>4813937689</v>
      </c>
      <c r="R4434">
        <f t="shared" si="487"/>
        <v>4.1933383153624479</v>
      </c>
      <c r="S4434" t="str">
        <f t="shared" si="488"/>
        <v>Acceptable</v>
      </c>
      <c r="T4434">
        <f>ROUNDUP(C4434,0)</f>
        <v>4</v>
      </c>
      <c r="U4434">
        <f>ROUNDDOWN(C4434,0)</f>
        <v>3</v>
      </c>
      <c r="V4434">
        <f>RIGHT(K4434,2)+2000</f>
        <v>2018</v>
      </c>
      <c r="W4434" t="str">
        <f>INDEX(_xlfn.TEXTSPLIT(K4434,"-"),1,2)</f>
        <v>Jul</v>
      </c>
      <c r="X4434" t="str">
        <f>INDEX(_xlfn.TEXTSPLIT(K4434,"-"),1,1)</f>
        <v>30</v>
      </c>
      <c r="Y4434">
        <f>INDEX(months!B:B,MATCH(Sheet1!W4434,months!A:A,0))</f>
        <v>7</v>
      </c>
      <c r="Z4434">
        <f t="shared" si="489"/>
        <v>43311</v>
      </c>
    </row>
    <row r="4435" spans="1:26" x14ac:dyDescent="0.2">
      <c r="A4435" t="s">
        <v>6224</v>
      </c>
      <c r="B4435" t="s">
        <v>4310</v>
      </c>
      <c r="C4435">
        <v>4.2</v>
      </c>
      <c r="D4435">
        <v>6</v>
      </c>
      <c r="E4435" t="s">
        <v>3671</v>
      </c>
      <c r="F4435" t="s">
        <v>1010</v>
      </c>
      <c r="G4435" t="s">
        <v>649</v>
      </c>
      <c r="H4435" t="s">
        <v>6225</v>
      </c>
      <c r="I4435" t="s">
        <v>25</v>
      </c>
      <c r="J4435" t="s">
        <v>2718</v>
      </c>
      <c r="K4435" t="s">
        <v>729</v>
      </c>
      <c r="L4435" t="s">
        <v>1116</v>
      </c>
      <c r="M4435" t="s">
        <v>72</v>
      </c>
      <c r="N4435">
        <f t="shared" si="483"/>
        <v>0</v>
      </c>
      <c r="O4435" t="str">
        <f t="shared" si="484"/>
        <v>No</v>
      </c>
      <c r="P4435">
        <f t="shared" si="485"/>
        <v>0</v>
      </c>
      <c r="Q4435">
        <f t="shared" si="486"/>
        <v>4813937689</v>
      </c>
      <c r="R4435">
        <f t="shared" si="487"/>
        <v>4.1933383153624479</v>
      </c>
      <c r="S4435" t="str">
        <f t="shared" si="488"/>
        <v>Acceptable</v>
      </c>
      <c r="T4435">
        <f>ROUNDUP(C4435,0)</f>
        <v>5</v>
      </c>
      <c r="U4435">
        <f>ROUNDDOWN(C4435,0)</f>
        <v>4</v>
      </c>
      <c r="V4435">
        <f>RIGHT(K4435,2)+2000</f>
        <v>2017</v>
      </c>
      <c r="W4435" t="str">
        <f>INDEX(_xlfn.TEXTSPLIT(K4435,"-"),1,2)</f>
        <v>Dec</v>
      </c>
      <c r="X4435" t="str">
        <f>INDEX(_xlfn.TEXTSPLIT(K4435,"-"),1,1)</f>
        <v>27</v>
      </c>
      <c r="Y4435">
        <f>INDEX(months!B:B,MATCH(Sheet1!W4435,months!A:A,0))</f>
        <v>12</v>
      </c>
      <c r="Z4435">
        <f t="shared" si="489"/>
        <v>43096</v>
      </c>
    </row>
    <row r="4436" spans="1:26" x14ac:dyDescent="0.2">
      <c r="A4436" t="s">
        <v>6226</v>
      </c>
      <c r="B4436" t="s">
        <v>2665</v>
      </c>
      <c r="C4436">
        <v>4.0999999999999996</v>
      </c>
      <c r="D4436">
        <v>140</v>
      </c>
      <c r="E4436" t="s">
        <v>1137</v>
      </c>
      <c r="F4436" t="s">
        <v>57</v>
      </c>
      <c r="G4436" t="s">
        <v>23</v>
      </c>
      <c r="H4436" t="s">
        <v>24</v>
      </c>
      <c r="I4436" t="s">
        <v>418</v>
      </c>
      <c r="J4436" t="s">
        <v>2676</v>
      </c>
      <c r="K4436" t="s">
        <v>6227</v>
      </c>
      <c r="L4436" t="s">
        <v>5849</v>
      </c>
      <c r="M4436" t="s">
        <v>29</v>
      </c>
      <c r="N4436">
        <f t="shared" si="483"/>
        <v>0</v>
      </c>
      <c r="O4436" t="str">
        <f t="shared" si="484"/>
        <v>No</v>
      </c>
      <c r="P4436">
        <f t="shared" si="485"/>
        <v>0</v>
      </c>
      <c r="Q4436">
        <f t="shared" si="486"/>
        <v>4813937689</v>
      </c>
      <c r="R4436">
        <f t="shared" si="487"/>
        <v>4.1933383153624479</v>
      </c>
      <c r="S4436" t="str">
        <f t="shared" si="488"/>
        <v>Acceptable</v>
      </c>
      <c r="T4436">
        <f>ROUNDUP(C4436,0)</f>
        <v>5</v>
      </c>
      <c r="U4436">
        <f>ROUNDDOWN(C4436,0)</f>
        <v>4</v>
      </c>
      <c r="V4436">
        <f>RIGHT(K4436,2)+2000</f>
        <v>2017</v>
      </c>
      <c r="W4436" t="str">
        <f>INDEX(_xlfn.TEXTSPLIT(K4436,"-"),1,2)</f>
        <v>May</v>
      </c>
      <c r="X4436" t="str">
        <f>INDEX(_xlfn.TEXTSPLIT(K4436,"-"),1,1)</f>
        <v>31</v>
      </c>
      <c r="Y4436">
        <f>INDEX(months!B:B,MATCH(Sheet1!W4436,months!A:A,0))</f>
        <v>5</v>
      </c>
      <c r="Z4436">
        <f t="shared" si="489"/>
        <v>42886</v>
      </c>
    </row>
    <row r="4437" spans="1:26" x14ac:dyDescent="0.2">
      <c r="A4437" t="s">
        <v>6228</v>
      </c>
      <c r="B4437" t="s">
        <v>4950</v>
      </c>
      <c r="C4437">
        <v>4.3</v>
      </c>
      <c r="D4437">
        <v>30443</v>
      </c>
      <c r="E4437" t="s">
        <v>6229</v>
      </c>
      <c r="F4437" t="s">
        <v>65</v>
      </c>
      <c r="G4437" t="s">
        <v>23</v>
      </c>
      <c r="H4437" t="s">
        <v>24</v>
      </c>
      <c r="I4437" t="s">
        <v>25</v>
      </c>
      <c r="J4437" t="s">
        <v>4951</v>
      </c>
      <c r="K4437" t="s">
        <v>75</v>
      </c>
      <c r="L4437" t="s">
        <v>6230</v>
      </c>
      <c r="M4437" t="s">
        <v>514</v>
      </c>
      <c r="N4437">
        <f t="shared" si="483"/>
        <v>0</v>
      </c>
      <c r="O4437" t="str">
        <f t="shared" si="484"/>
        <v>No</v>
      </c>
      <c r="P4437">
        <f t="shared" si="485"/>
        <v>0</v>
      </c>
      <c r="Q4437">
        <f t="shared" si="486"/>
        <v>4813937689</v>
      </c>
      <c r="R4437">
        <f t="shared" si="487"/>
        <v>4.1933383153624479</v>
      </c>
      <c r="S4437" t="str">
        <f t="shared" si="488"/>
        <v>Acceptable</v>
      </c>
      <c r="T4437">
        <f>ROUNDUP(C4437,0)</f>
        <v>5</v>
      </c>
      <c r="U4437">
        <f>ROUNDDOWN(C4437,0)</f>
        <v>4</v>
      </c>
      <c r="V4437">
        <f>RIGHT(K4437,2)+2000</f>
        <v>2018</v>
      </c>
      <c r="W4437" t="str">
        <f>INDEX(_xlfn.TEXTSPLIT(K4437,"-"),1,2)</f>
        <v>Jul</v>
      </c>
      <c r="X4437" t="str">
        <f>INDEX(_xlfn.TEXTSPLIT(K4437,"-"),1,1)</f>
        <v>3</v>
      </c>
      <c r="Y4437">
        <f>INDEX(months!B:B,MATCH(Sheet1!W4437,months!A:A,0))</f>
        <v>7</v>
      </c>
      <c r="Z4437">
        <f t="shared" si="489"/>
        <v>43284</v>
      </c>
    </row>
    <row r="4438" spans="1:26" x14ac:dyDescent="0.2">
      <c r="A4438" t="s">
        <v>6231</v>
      </c>
      <c r="B4438" t="s">
        <v>447</v>
      </c>
      <c r="C4438">
        <v>4.3</v>
      </c>
      <c r="D4438">
        <v>22401</v>
      </c>
      <c r="E4438" t="s">
        <v>147</v>
      </c>
      <c r="F4438" t="s">
        <v>32</v>
      </c>
      <c r="G4438" t="s">
        <v>23</v>
      </c>
      <c r="H4438" t="s">
        <v>24</v>
      </c>
      <c r="I4438" t="s">
        <v>25</v>
      </c>
      <c r="J4438" t="s">
        <v>449</v>
      </c>
      <c r="K4438" t="s">
        <v>2602</v>
      </c>
      <c r="L4438" t="s">
        <v>676</v>
      </c>
      <c r="M4438" t="s">
        <v>274</v>
      </c>
      <c r="N4438">
        <f t="shared" si="483"/>
        <v>0</v>
      </c>
      <c r="O4438" t="str">
        <f t="shared" si="484"/>
        <v>No</v>
      </c>
      <c r="P4438">
        <f t="shared" si="485"/>
        <v>0</v>
      </c>
      <c r="Q4438">
        <f t="shared" si="486"/>
        <v>4813937689</v>
      </c>
      <c r="R4438">
        <f t="shared" si="487"/>
        <v>4.1933383153624479</v>
      </c>
      <c r="S4438" t="str">
        <f t="shared" si="488"/>
        <v>Acceptable</v>
      </c>
      <c r="T4438">
        <f>ROUNDUP(C4438,0)</f>
        <v>5</v>
      </c>
      <c r="U4438">
        <f>ROUNDDOWN(C4438,0)</f>
        <v>4</v>
      </c>
      <c r="V4438">
        <f>RIGHT(K4438,2)+2000</f>
        <v>2018</v>
      </c>
      <c r="W4438" t="str">
        <f>INDEX(_xlfn.TEXTSPLIT(K4438,"-"),1,2)</f>
        <v>May</v>
      </c>
      <c r="X4438" t="str">
        <f>INDEX(_xlfn.TEXTSPLIT(K4438,"-"),1,1)</f>
        <v>7</v>
      </c>
      <c r="Y4438">
        <f>INDEX(months!B:B,MATCH(Sheet1!W4438,months!A:A,0))</f>
        <v>5</v>
      </c>
      <c r="Z4438">
        <f t="shared" si="489"/>
        <v>43227</v>
      </c>
    </row>
    <row r="4439" spans="1:26" x14ac:dyDescent="0.2">
      <c r="A4439" t="s">
        <v>6232</v>
      </c>
      <c r="B4439" t="s">
        <v>4801</v>
      </c>
      <c r="C4439">
        <v>4.0999999999999996</v>
      </c>
      <c r="D4439">
        <v>324</v>
      </c>
      <c r="E4439" t="s">
        <v>6233</v>
      </c>
      <c r="F4439" t="s">
        <v>101</v>
      </c>
      <c r="G4439" t="s">
        <v>649</v>
      </c>
      <c r="H4439" t="s">
        <v>1002</v>
      </c>
      <c r="I4439" t="s">
        <v>25</v>
      </c>
      <c r="J4439" t="s">
        <v>4802</v>
      </c>
      <c r="K4439" t="s">
        <v>6234</v>
      </c>
      <c r="L4439" t="s">
        <v>1962</v>
      </c>
      <c r="M4439" t="s">
        <v>552</v>
      </c>
      <c r="N4439">
        <f t="shared" si="483"/>
        <v>0</v>
      </c>
      <c r="O4439" t="str">
        <f t="shared" si="484"/>
        <v>No</v>
      </c>
      <c r="P4439">
        <f t="shared" si="485"/>
        <v>0</v>
      </c>
      <c r="Q4439">
        <f t="shared" si="486"/>
        <v>4813937689</v>
      </c>
      <c r="R4439">
        <f t="shared" si="487"/>
        <v>4.1933383153624479</v>
      </c>
      <c r="S4439" t="str">
        <f t="shared" si="488"/>
        <v>Acceptable</v>
      </c>
      <c r="T4439">
        <f>ROUNDUP(C4439,0)</f>
        <v>5</v>
      </c>
      <c r="U4439">
        <f>ROUNDDOWN(C4439,0)</f>
        <v>4</v>
      </c>
      <c r="V4439">
        <f>RIGHT(K4439,2)+2000</f>
        <v>2017</v>
      </c>
      <c r="W4439" t="str">
        <f>INDEX(_xlfn.TEXTSPLIT(K4439,"-"),1,2)</f>
        <v>Aug</v>
      </c>
      <c r="X4439" t="str">
        <f>INDEX(_xlfn.TEXTSPLIT(K4439,"-"),1,1)</f>
        <v>20</v>
      </c>
      <c r="Y4439">
        <f>INDEX(months!B:B,MATCH(Sheet1!W4439,months!A:A,0))</f>
        <v>8</v>
      </c>
      <c r="Z4439">
        <f t="shared" si="489"/>
        <v>42967</v>
      </c>
    </row>
    <row r="4440" spans="1:26" x14ac:dyDescent="0.2">
      <c r="A4440" t="s">
        <v>6235</v>
      </c>
      <c r="B4440" t="s">
        <v>4801</v>
      </c>
      <c r="C4440">
        <v>4.4000000000000004</v>
      </c>
      <c r="D4440">
        <v>14832</v>
      </c>
      <c r="E4440" t="s">
        <v>248</v>
      </c>
      <c r="F4440" t="s">
        <v>65</v>
      </c>
      <c r="G4440" t="s">
        <v>23</v>
      </c>
      <c r="H4440" t="s">
        <v>24</v>
      </c>
      <c r="I4440" t="s">
        <v>25</v>
      </c>
      <c r="J4440" t="s">
        <v>4802</v>
      </c>
      <c r="K4440" t="s">
        <v>97</v>
      </c>
      <c r="L4440" t="s">
        <v>4480</v>
      </c>
      <c r="M4440" t="s">
        <v>86</v>
      </c>
      <c r="N4440">
        <f t="shared" si="483"/>
        <v>0</v>
      </c>
      <c r="O4440" t="str">
        <f t="shared" si="484"/>
        <v>No</v>
      </c>
      <c r="P4440">
        <f t="shared" si="485"/>
        <v>0</v>
      </c>
      <c r="Q4440">
        <f t="shared" si="486"/>
        <v>4813937689</v>
      </c>
      <c r="R4440">
        <f t="shared" si="487"/>
        <v>4.1933383153624479</v>
      </c>
      <c r="S4440" t="str">
        <f t="shared" si="488"/>
        <v>Acceptable</v>
      </c>
      <c r="T4440">
        <f>ROUNDUP(C4440,0)</f>
        <v>5</v>
      </c>
      <c r="U4440">
        <f>ROUNDDOWN(C4440,0)</f>
        <v>4</v>
      </c>
      <c r="V4440">
        <f>RIGHT(K4440,2)+2000</f>
        <v>2018</v>
      </c>
      <c r="W4440" t="str">
        <f>INDEX(_xlfn.TEXTSPLIT(K4440,"-"),1,2)</f>
        <v>Aug</v>
      </c>
      <c r="X4440" t="str">
        <f>INDEX(_xlfn.TEXTSPLIT(K4440,"-"),1,1)</f>
        <v>3</v>
      </c>
      <c r="Y4440">
        <f>INDEX(months!B:B,MATCH(Sheet1!W4440,months!A:A,0))</f>
        <v>8</v>
      </c>
      <c r="Z4440">
        <f t="shared" si="489"/>
        <v>43315</v>
      </c>
    </row>
    <row r="4441" spans="1:26" x14ac:dyDescent="0.2">
      <c r="A4441" t="s">
        <v>6236</v>
      </c>
      <c r="B4441" t="s">
        <v>2518</v>
      </c>
      <c r="C4441">
        <v>3.8</v>
      </c>
      <c r="D4441">
        <v>1140</v>
      </c>
      <c r="E4441" t="s">
        <v>6237</v>
      </c>
      <c r="F4441" t="s">
        <v>50</v>
      </c>
      <c r="G4441" t="s">
        <v>23</v>
      </c>
      <c r="H4441" t="s">
        <v>24</v>
      </c>
      <c r="I4441" t="s">
        <v>25</v>
      </c>
      <c r="J4441" t="s">
        <v>2519</v>
      </c>
      <c r="K4441" t="s">
        <v>6238</v>
      </c>
      <c r="L4441" t="s">
        <v>6239</v>
      </c>
      <c r="M4441" t="s">
        <v>514</v>
      </c>
      <c r="N4441">
        <f t="shared" si="483"/>
        <v>0</v>
      </c>
      <c r="O4441" t="str">
        <f t="shared" si="484"/>
        <v>No</v>
      </c>
      <c r="P4441">
        <f t="shared" si="485"/>
        <v>0</v>
      </c>
      <c r="Q4441">
        <f t="shared" si="486"/>
        <v>4813937689</v>
      </c>
      <c r="R4441">
        <f t="shared" si="487"/>
        <v>4.1933383153624479</v>
      </c>
      <c r="S4441" t="str">
        <f t="shared" si="488"/>
        <v>Acceptable</v>
      </c>
      <c r="T4441">
        <f>ROUNDUP(C4441,0)</f>
        <v>4</v>
      </c>
      <c r="U4441">
        <f>ROUNDDOWN(C4441,0)</f>
        <v>3</v>
      </c>
      <c r="V4441">
        <f>RIGHT(K4441,2)+2000</f>
        <v>2011</v>
      </c>
      <c r="W4441" t="str">
        <f>INDEX(_xlfn.TEXTSPLIT(K4441,"-"),1,2)</f>
        <v>Dec</v>
      </c>
      <c r="X4441" t="str">
        <f>INDEX(_xlfn.TEXTSPLIT(K4441,"-"),1,1)</f>
        <v>3</v>
      </c>
      <c r="Y4441">
        <f>INDEX(months!B:B,MATCH(Sheet1!W4441,months!A:A,0))</f>
        <v>12</v>
      </c>
      <c r="Z4441">
        <f t="shared" si="489"/>
        <v>40880</v>
      </c>
    </row>
    <row r="4442" spans="1:26" x14ac:dyDescent="0.2">
      <c r="A4442" t="s">
        <v>6240</v>
      </c>
      <c r="B4442" t="s">
        <v>4612</v>
      </c>
      <c r="C4442">
        <v>4.3</v>
      </c>
      <c r="D4442">
        <v>2059</v>
      </c>
      <c r="E4442" t="s">
        <v>190</v>
      </c>
      <c r="F4442" t="s">
        <v>50</v>
      </c>
      <c r="G4442" t="s">
        <v>23</v>
      </c>
      <c r="H4442" t="s">
        <v>24</v>
      </c>
      <c r="I4442" t="s">
        <v>25</v>
      </c>
      <c r="J4442" t="s">
        <v>4613</v>
      </c>
      <c r="K4442" t="s">
        <v>2096</v>
      </c>
      <c r="L4442" t="s">
        <v>2860</v>
      </c>
      <c r="M4442" t="s">
        <v>274</v>
      </c>
      <c r="N4442">
        <f t="shared" si="483"/>
        <v>0</v>
      </c>
      <c r="O4442" t="str">
        <f t="shared" si="484"/>
        <v>No</v>
      </c>
      <c r="P4442">
        <f t="shared" si="485"/>
        <v>0</v>
      </c>
      <c r="Q4442">
        <f t="shared" si="486"/>
        <v>4813937689</v>
      </c>
      <c r="R4442">
        <f t="shared" si="487"/>
        <v>4.1933383153624479</v>
      </c>
      <c r="S4442" t="str">
        <f t="shared" si="488"/>
        <v>Acceptable</v>
      </c>
      <c r="T4442">
        <f>ROUNDUP(C4442,0)</f>
        <v>5</v>
      </c>
      <c r="U4442">
        <f>ROUNDDOWN(C4442,0)</f>
        <v>4</v>
      </c>
      <c r="V4442">
        <f>RIGHT(K4442,2)+2000</f>
        <v>2018</v>
      </c>
      <c r="W4442" t="str">
        <f>INDEX(_xlfn.TEXTSPLIT(K4442,"-"),1,2)</f>
        <v>May</v>
      </c>
      <c r="X4442" t="str">
        <f>INDEX(_xlfn.TEXTSPLIT(K4442,"-"),1,1)</f>
        <v>22</v>
      </c>
      <c r="Y4442">
        <f>INDEX(months!B:B,MATCH(Sheet1!W4442,months!A:A,0))</f>
        <v>5</v>
      </c>
      <c r="Z4442">
        <f t="shared" si="489"/>
        <v>43242</v>
      </c>
    </row>
    <row r="4443" spans="1:26" x14ac:dyDescent="0.2">
      <c r="A4443" t="s">
        <v>1195</v>
      </c>
      <c r="B4443" t="s">
        <v>997</v>
      </c>
      <c r="C4443">
        <v>4.4000000000000004</v>
      </c>
      <c r="D4443">
        <v>59</v>
      </c>
      <c r="E4443" t="s">
        <v>292</v>
      </c>
      <c r="F4443" t="s">
        <v>101</v>
      </c>
      <c r="G4443" t="s">
        <v>23</v>
      </c>
      <c r="H4443" t="s">
        <v>24</v>
      </c>
      <c r="I4443" t="s">
        <v>25</v>
      </c>
      <c r="J4443" t="s">
        <v>998</v>
      </c>
      <c r="K4443" t="s">
        <v>160</v>
      </c>
      <c r="L4443" t="s">
        <v>236</v>
      </c>
      <c r="M4443" t="s">
        <v>587</v>
      </c>
      <c r="N4443">
        <f t="shared" si="483"/>
        <v>0</v>
      </c>
      <c r="O4443" t="str">
        <f t="shared" si="484"/>
        <v>No</v>
      </c>
      <c r="P4443">
        <f t="shared" si="485"/>
        <v>0</v>
      </c>
      <c r="Q4443">
        <f t="shared" si="486"/>
        <v>4813937689</v>
      </c>
      <c r="R4443">
        <f t="shared" si="487"/>
        <v>4.1933383153624479</v>
      </c>
      <c r="S4443" t="str">
        <f t="shared" si="488"/>
        <v>Acceptable</v>
      </c>
      <c r="T4443">
        <f>ROUNDUP(C4443,0)</f>
        <v>5</v>
      </c>
      <c r="U4443">
        <f>ROUNDDOWN(C4443,0)</f>
        <v>4</v>
      </c>
      <c r="V4443">
        <f>RIGHT(K4443,2)+2000</f>
        <v>2018</v>
      </c>
      <c r="W4443" t="str">
        <f>INDEX(_xlfn.TEXTSPLIT(K4443,"-"),1,2)</f>
        <v>Jul</v>
      </c>
      <c r="X4443" t="str">
        <f>INDEX(_xlfn.TEXTSPLIT(K4443,"-"),1,1)</f>
        <v>19</v>
      </c>
      <c r="Y4443">
        <f>INDEX(months!B:B,MATCH(Sheet1!W4443,months!A:A,0))</f>
        <v>7</v>
      </c>
      <c r="Z4443">
        <f t="shared" si="489"/>
        <v>43300</v>
      </c>
    </row>
    <row r="4444" spans="1:26" x14ac:dyDescent="0.2">
      <c r="A4444" t="s">
        <v>6241</v>
      </c>
      <c r="B4444" t="s">
        <v>3827</v>
      </c>
      <c r="C4444">
        <v>3.8</v>
      </c>
      <c r="D4444">
        <v>826</v>
      </c>
      <c r="E4444" t="s">
        <v>825</v>
      </c>
      <c r="F4444" t="s">
        <v>32</v>
      </c>
      <c r="G4444" t="s">
        <v>23</v>
      </c>
      <c r="H4444" t="s">
        <v>24</v>
      </c>
      <c r="I4444" t="s">
        <v>44</v>
      </c>
      <c r="J4444" t="s">
        <v>3828</v>
      </c>
      <c r="K4444" t="s">
        <v>213</v>
      </c>
      <c r="L4444" t="s">
        <v>420</v>
      </c>
      <c r="M4444" t="s">
        <v>81</v>
      </c>
      <c r="N4444">
        <f t="shared" si="483"/>
        <v>0</v>
      </c>
      <c r="O4444" t="str">
        <f t="shared" si="484"/>
        <v>No</v>
      </c>
      <c r="P4444">
        <f t="shared" si="485"/>
        <v>0</v>
      </c>
      <c r="Q4444">
        <f t="shared" si="486"/>
        <v>4813937689</v>
      </c>
      <c r="R4444">
        <f t="shared" si="487"/>
        <v>4.1933383153624479</v>
      </c>
      <c r="S4444" t="str">
        <f t="shared" si="488"/>
        <v>Acceptable</v>
      </c>
      <c r="T4444">
        <f>ROUNDUP(C4444,0)</f>
        <v>4</v>
      </c>
      <c r="U4444">
        <f>ROUNDDOWN(C4444,0)</f>
        <v>3</v>
      </c>
      <c r="V4444">
        <f>RIGHT(K4444,2)+2000</f>
        <v>2018</v>
      </c>
      <c r="W4444" t="str">
        <f>INDEX(_xlfn.TEXTSPLIT(K4444,"-"),1,2)</f>
        <v>May</v>
      </c>
      <c r="X4444" t="str">
        <f>INDEX(_xlfn.TEXTSPLIT(K4444,"-"),1,1)</f>
        <v>10</v>
      </c>
      <c r="Y4444">
        <f>INDEX(months!B:B,MATCH(Sheet1!W4444,months!A:A,0))</f>
        <v>5</v>
      </c>
      <c r="Z4444">
        <f t="shared" si="489"/>
        <v>43230</v>
      </c>
    </row>
    <row r="4445" spans="1:26" x14ac:dyDescent="0.2">
      <c r="A4445" t="s">
        <v>6242</v>
      </c>
      <c r="B4445" t="s">
        <v>4106</v>
      </c>
      <c r="C4445">
        <v>4.5</v>
      </c>
      <c r="D4445">
        <v>180697</v>
      </c>
      <c r="E4445" t="s">
        <v>143</v>
      </c>
      <c r="F4445" t="s">
        <v>89</v>
      </c>
      <c r="G4445" t="s">
        <v>23</v>
      </c>
      <c r="H4445" t="s">
        <v>24</v>
      </c>
      <c r="I4445" t="s">
        <v>25</v>
      </c>
      <c r="J4445" t="s">
        <v>4107</v>
      </c>
      <c r="K4445" t="s">
        <v>6243</v>
      </c>
      <c r="L4445" t="s">
        <v>112</v>
      </c>
      <c r="M4445" t="s">
        <v>514</v>
      </c>
      <c r="N4445">
        <f t="shared" si="483"/>
        <v>0</v>
      </c>
      <c r="O4445" t="str">
        <f t="shared" si="484"/>
        <v>No</v>
      </c>
      <c r="P4445">
        <f t="shared" si="485"/>
        <v>0</v>
      </c>
      <c r="Q4445">
        <f t="shared" si="486"/>
        <v>4813937689</v>
      </c>
      <c r="R4445">
        <f t="shared" si="487"/>
        <v>4.1933383153624479</v>
      </c>
      <c r="S4445" t="str">
        <f t="shared" si="488"/>
        <v>Acceptable</v>
      </c>
      <c r="T4445">
        <f>ROUNDUP(C4445,0)</f>
        <v>5</v>
      </c>
      <c r="U4445">
        <f>ROUNDDOWN(C4445,0)</f>
        <v>4</v>
      </c>
      <c r="V4445">
        <f>RIGHT(K4445,2)+2000</f>
        <v>2017</v>
      </c>
      <c r="W4445" t="str">
        <f>INDEX(_xlfn.TEXTSPLIT(K4445,"-"),1,2)</f>
        <v>Apr</v>
      </c>
      <c r="X4445" t="str">
        <f>INDEX(_xlfn.TEXTSPLIT(K4445,"-"),1,1)</f>
        <v>25</v>
      </c>
      <c r="Y4445">
        <f>INDEX(months!B:B,MATCH(Sheet1!W4445,months!A:A,0))</f>
        <v>4</v>
      </c>
      <c r="Z4445">
        <f t="shared" si="489"/>
        <v>42850</v>
      </c>
    </row>
    <row r="4446" spans="1:26" x14ac:dyDescent="0.2">
      <c r="A4446" t="s">
        <v>6244</v>
      </c>
      <c r="B4446" t="s">
        <v>3070</v>
      </c>
      <c r="C4446">
        <v>3.8</v>
      </c>
      <c r="D4446">
        <v>589</v>
      </c>
      <c r="E4446" t="s">
        <v>78</v>
      </c>
      <c r="F4446" t="s">
        <v>50</v>
      </c>
      <c r="G4446" t="s">
        <v>23</v>
      </c>
      <c r="H4446" t="s">
        <v>24</v>
      </c>
      <c r="I4446" t="s">
        <v>25</v>
      </c>
      <c r="J4446" t="s">
        <v>1303</v>
      </c>
      <c r="K4446" t="s">
        <v>1613</v>
      </c>
      <c r="L4446" t="s">
        <v>6245</v>
      </c>
      <c r="M4446" t="s">
        <v>29</v>
      </c>
      <c r="N4446">
        <f t="shared" si="483"/>
        <v>0</v>
      </c>
      <c r="O4446" t="str">
        <f t="shared" si="484"/>
        <v>No</v>
      </c>
      <c r="P4446">
        <f t="shared" si="485"/>
        <v>0</v>
      </c>
      <c r="Q4446">
        <f t="shared" si="486"/>
        <v>4813937689</v>
      </c>
      <c r="R4446">
        <f t="shared" si="487"/>
        <v>4.1933383153624479</v>
      </c>
      <c r="S4446" t="str">
        <f t="shared" si="488"/>
        <v>Acceptable</v>
      </c>
      <c r="T4446">
        <f>ROUNDUP(C4446,0)</f>
        <v>4</v>
      </c>
      <c r="U4446">
        <f>ROUNDDOWN(C4446,0)</f>
        <v>3</v>
      </c>
      <c r="V4446">
        <f>RIGHT(K4446,2)+2000</f>
        <v>2018</v>
      </c>
      <c r="W4446" t="str">
        <f>INDEX(_xlfn.TEXTSPLIT(K4446,"-"),1,2)</f>
        <v>Jun</v>
      </c>
      <c r="X4446" t="str">
        <f>INDEX(_xlfn.TEXTSPLIT(K4446,"-"),1,1)</f>
        <v>11</v>
      </c>
      <c r="Y4446">
        <f>INDEX(months!B:B,MATCH(Sheet1!W4446,months!A:A,0))</f>
        <v>6</v>
      </c>
      <c r="Z4446">
        <f t="shared" si="489"/>
        <v>43262</v>
      </c>
    </row>
    <row r="4447" spans="1:26" x14ac:dyDescent="0.2">
      <c r="A4447" t="s">
        <v>6246</v>
      </c>
      <c r="B4447" t="s">
        <v>4612</v>
      </c>
      <c r="C4447">
        <v>3.9</v>
      </c>
      <c r="D4447">
        <v>145</v>
      </c>
      <c r="E4447" t="s">
        <v>155</v>
      </c>
      <c r="F4447" t="s">
        <v>57</v>
      </c>
      <c r="G4447" t="s">
        <v>23</v>
      </c>
      <c r="H4447" t="s">
        <v>24</v>
      </c>
      <c r="I4447" t="s">
        <v>25</v>
      </c>
      <c r="J4447" t="s">
        <v>4613</v>
      </c>
      <c r="K4447" t="s">
        <v>348</v>
      </c>
      <c r="L4447" t="s">
        <v>1255</v>
      </c>
      <c r="M4447" t="s">
        <v>81</v>
      </c>
      <c r="N4447">
        <f t="shared" si="483"/>
        <v>0</v>
      </c>
      <c r="O4447" t="str">
        <f t="shared" si="484"/>
        <v>No</v>
      </c>
      <c r="P4447">
        <f t="shared" si="485"/>
        <v>0</v>
      </c>
      <c r="Q4447">
        <f t="shared" si="486"/>
        <v>4813937689</v>
      </c>
      <c r="R4447">
        <f t="shared" si="487"/>
        <v>4.1933383153624479</v>
      </c>
      <c r="S4447" t="str">
        <f t="shared" si="488"/>
        <v>Acceptable</v>
      </c>
      <c r="T4447">
        <f>ROUNDUP(C4447,0)</f>
        <v>4</v>
      </c>
      <c r="U4447">
        <f>ROUNDDOWN(C4447,0)</f>
        <v>3</v>
      </c>
      <c r="V4447">
        <f>RIGHT(K4447,2)+2000</f>
        <v>2018</v>
      </c>
      <c r="W4447" t="str">
        <f>INDEX(_xlfn.TEXTSPLIT(K4447,"-"),1,2)</f>
        <v>May</v>
      </c>
      <c r="X4447" t="str">
        <f>INDEX(_xlfn.TEXTSPLIT(K4447,"-"),1,1)</f>
        <v>15</v>
      </c>
      <c r="Y4447">
        <f>INDEX(months!B:B,MATCH(Sheet1!W4447,months!A:A,0))</f>
        <v>5</v>
      </c>
      <c r="Z4447">
        <f t="shared" si="489"/>
        <v>43235</v>
      </c>
    </row>
    <row r="4448" spans="1:26" x14ac:dyDescent="0.2">
      <c r="A4448" t="s">
        <v>6247</v>
      </c>
      <c r="B4448" t="s">
        <v>2665</v>
      </c>
      <c r="C4448">
        <v>4</v>
      </c>
      <c r="D4448">
        <v>428268</v>
      </c>
      <c r="E4448" t="s">
        <v>405</v>
      </c>
      <c r="F4448" t="s">
        <v>89</v>
      </c>
      <c r="G4448" t="s">
        <v>23</v>
      </c>
      <c r="H4448" t="s">
        <v>24</v>
      </c>
      <c r="I4448" t="s">
        <v>25</v>
      </c>
      <c r="J4448" t="s">
        <v>2684</v>
      </c>
      <c r="K4448" t="s">
        <v>6248</v>
      </c>
      <c r="L4448" t="s">
        <v>1427</v>
      </c>
      <c r="M4448" t="s">
        <v>60</v>
      </c>
      <c r="N4448">
        <f t="shared" si="483"/>
        <v>0</v>
      </c>
      <c r="O4448" t="str">
        <f t="shared" si="484"/>
        <v>No</v>
      </c>
      <c r="P4448">
        <f t="shared" si="485"/>
        <v>0</v>
      </c>
      <c r="Q4448">
        <f t="shared" si="486"/>
        <v>4813937689</v>
      </c>
      <c r="R4448">
        <f t="shared" si="487"/>
        <v>4.1933383153624479</v>
      </c>
      <c r="S4448" t="str">
        <f t="shared" si="488"/>
        <v>Acceptable</v>
      </c>
      <c r="T4448">
        <f>ROUNDUP(C4448,0)</f>
        <v>4</v>
      </c>
      <c r="U4448">
        <f>ROUNDDOWN(C4448,0)</f>
        <v>4</v>
      </c>
      <c r="V4448">
        <f>RIGHT(K4448,2)+2000</f>
        <v>2015</v>
      </c>
      <c r="W4448" t="str">
        <f>INDEX(_xlfn.TEXTSPLIT(K4448,"-"),1,2)</f>
        <v>Sep</v>
      </c>
      <c r="X4448" t="str">
        <f>INDEX(_xlfn.TEXTSPLIT(K4448,"-"),1,1)</f>
        <v>14</v>
      </c>
      <c r="Y4448">
        <f>INDEX(months!B:B,MATCH(Sheet1!W4448,months!A:A,0))</f>
        <v>9</v>
      </c>
      <c r="Z4448">
        <f t="shared" si="489"/>
        <v>42261</v>
      </c>
    </row>
    <row r="4449" spans="1:26" x14ac:dyDescent="0.2">
      <c r="A4449" t="s">
        <v>6249</v>
      </c>
      <c r="B4449" t="s">
        <v>787</v>
      </c>
      <c r="C4449">
        <v>4.3</v>
      </c>
      <c r="D4449">
        <v>298041</v>
      </c>
      <c r="E4449" t="s">
        <v>46</v>
      </c>
      <c r="F4449" t="s">
        <v>89</v>
      </c>
      <c r="G4449" t="s">
        <v>23</v>
      </c>
      <c r="H4449" t="s">
        <v>24</v>
      </c>
      <c r="I4449" t="s">
        <v>25</v>
      </c>
      <c r="J4449" t="s">
        <v>788</v>
      </c>
      <c r="K4449" t="s">
        <v>75</v>
      </c>
      <c r="L4449" t="s">
        <v>46</v>
      </c>
      <c r="M4449" t="s">
        <v>46</v>
      </c>
      <c r="N4449">
        <f t="shared" si="483"/>
        <v>0</v>
      </c>
      <c r="O4449" t="str">
        <f t="shared" si="484"/>
        <v>No</v>
      </c>
      <c r="P4449">
        <f t="shared" si="485"/>
        <v>0</v>
      </c>
      <c r="Q4449">
        <f t="shared" si="486"/>
        <v>4813937689</v>
      </c>
      <c r="R4449">
        <f t="shared" si="487"/>
        <v>4.1933383153624479</v>
      </c>
      <c r="S4449" t="str">
        <f t="shared" si="488"/>
        <v>Acceptable</v>
      </c>
      <c r="T4449">
        <f>ROUNDUP(C4449,0)</f>
        <v>5</v>
      </c>
      <c r="U4449">
        <f>ROUNDDOWN(C4449,0)</f>
        <v>4</v>
      </c>
      <c r="V4449">
        <f>RIGHT(K4449,2)+2000</f>
        <v>2018</v>
      </c>
      <c r="W4449" t="str">
        <f>INDEX(_xlfn.TEXTSPLIT(K4449,"-"),1,2)</f>
        <v>Jul</v>
      </c>
      <c r="X4449" t="str">
        <f>INDEX(_xlfn.TEXTSPLIT(K4449,"-"),1,1)</f>
        <v>3</v>
      </c>
      <c r="Y4449">
        <f>INDEX(months!B:B,MATCH(Sheet1!W4449,months!A:A,0))</f>
        <v>7</v>
      </c>
      <c r="Z4449">
        <f t="shared" si="489"/>
        <v>43284</v>
      </c>
    </row>
    <row r="4450" spans="1:26" x14ac:dyDescent="0.2">
      <c r="A4450" t="s">
        <v>4284</v>
      </c>
      <c r="B4450" t="s">
        <v>4106</v>
      </c>
      <c r="C4450">
        <v>4.5</v>
      </c>
      <c r="D4450">
        <v>7590099</v>
      </c>
      <c r="E4450" t="s">
        <v>1786</v>
      </c>
      <c r="F4450" t="s">
        <v>448</v>
      </c>
      <c r="G4450" t="s">
        <v>23</v>
      </c>
      <c r="H4450" t="s">
        <v>24</v>
      </c>
      <c r="I4450" t="s">
        <v>44</v>
      </c>
      <c r="J4450" t="s">
        <v>4107</v>
      </c>
      <c r="K4450" t="s">
        <v>84</v>
      </c>
      <c r="L4450" t="s">
        <v>4285</v>
      </c>
      <c r="M4450" t="s">
        <v>29</v>
      </c>
      <c r="N4450">
        <f t="shared" si="483"/>
        <v>0</v>
      </c>
      <c r="O4450" t="str">
        <f t="shared" si="484"/>
        <v>No</v>
      </c>
      <c r="P4450">
        <f t="shared" si="485"/>
        <v>0</v>
      </c>
      <c r="Q4450">
        <f t="shared" si="486"/>
        <v>4813937689</v>
      </c>
      <c r="R4450">
        <f t="shared" si="487"/>
        <v>4.1933383153624479</v>
      </c>
      <c r="S4450" t="str">
        <f t="shared" si="488"/>
        <v>Acceptable</v>
      </c>
      <c r="T4450">
        <f>ROUNDUP(C4450,0)</f>
        <v>5</v>
      </c>
      <c r="U4450">
        <f>ROUNDDOWN(C4450,0)</f>
        <v>4</v>
      </c>
      <c r="V4450">
        <f>RIGHT(K4450,2)+2000</f>
        <v>2018</v>
      </c>
      <c r="W4450" t="str">
        <f>INDEX(_xlfn.TEXTSPLIT(K4450,"-"),1,2)</f>
        <v>Jul</v>
      </c>
      <c r="X4450" t="str">
        <f>INDEX(_xlfn.TEXTSPLIT(K4450,"-"),1,1)</f>
        <v>31</v>
      </c>
      <c r="Y4450">
        <f>INDEX(months!B:B,MATCH(Sheet1!W4450,months!A:A,0))</f>
        <v>7</v>
      </c>
      <c r="Z4450">
        <f t="shared" si="489"/>
        <v>43312</v>
      </c>
    </row>
    <row r="4451" spans="1:26" x14ac:dyDescent="0.2">
      <c r="A4451" t="s">
        <v>6250</v>
      </c>
      <c r="B4451" t="s">
        <v>4801</v>
      </c>
      <c r="C4451">
        <v>4.4000000000000004</v>
      </c>
      <c r="D4451">
        <v>38</v>
      </c>
      <c r="E4451" t="s">
        <v>664</v>
      </c>
      <c r="F4451" t="s">
        <v>775</v>
      </c>
      <c r="G4451" t="s">
        <v>23</v>
      </c>
      <c r="H4451" t="s">
        <v>24</v>
      </c>
      <c r="I4451" t="s">
        <v>25</v>
      </c>
      <c r="J4451" t="s">
        <v>4802</v>
      </c>
      <c r="K4451" t="s">
        <v>6251</v>
      </c>
      <c r="L4451" t="s">
        <v>313</v>
      </c>
      <c r="M4451" t="s">
        <v>81</v>
      </c>
      <c r="N4451">
        <f t="shared" si="483"/>
        <v>0</v>
      </c>
      <c r="O4451" t="str">
        <f t="shared" si="484"/>
        <v>No</v>
      </c>
      <c r="P4451">
        <f t="shared" si="485"/>
        <v>0</v>
      </c>
      <c r="Q4451">
        <f t="shared" si="486"/>
        <v>4813937689</v>
      </c>
      <c r="R4451">
        <f t="shared" si="487"/>
        <v>4.1933383153624479</v>
      </c>
      <c r="S4451" t="str">
        <f t="shared" si="488"/>
        <v>Acceptable</v>
      </c>
      <c r="T4451">
        <f>ROUNDUP(C4451,0)</f>
        <v>5</v>
      </c>
      <c r="U4451">
        <f>ROUNDDOWN(C4451,0)</f>
        <v>4</v>
      </c>
      <c r="V4451">
        <f>RIGHT(K4451,2)+2000</f>
        <v>2018</v>
      </c>
      <c r="W4451" t="str">
        <f>INDEX(_xlfn.TEXTSPLIT(K4451,"-"),1,2)</f>
        <v>May</v>
      </c>
      <c r="X4451" t="str">
        <f>INDEX(_xlfn.TEXTSPLIT(K4451,"-"),1,1)</f>
        <v>6</v>
      </c>
      <c r="Y4451">
        <f>INDEX(months!B:B,MATCH(Sheet1!W4451,months!A:A,0))</f>
        <v>5</v>
      </c>
      <c r="Z4451">
        <f t="shared" si="489"/>
        <v>43226</v>
      </c>
    </row>
    <row r="4452" spans="1:26" x14ac:dyDescent="0.2">
      <c r="A4452" t="s">
        <v>6252</v>
      </c>
      <c r="B4452" t="s">
        <v>4801</v>
      </c>
      <c r="C4452">
        <v>4.5999999999999996</v>
      </c>
      <c r="D4452">
        <v>29</v>
      </c>
      <c r="E4452" t="s">
        <v>111</v>
      </c>
      <c r="F4452" t="s">
        <v>1010</v>
      </c>
      <c r="G4452" t="s">
        <v>649</v>
      </c>
      <c r="H4452" t="s">
        <v>2919</v>
      </c>
      <c r="I4452" t="s">
        <v>25</v>
      </c>
      <c r="J4452" t="s">
        <v>4802</v>
      </c>
      <c r="K4452" t="s">
        <v>322</v>
      </c>
      <c r="L4452" t="s">
        <v>28</v>
      </c>
      <c r="M4452" t="s">
        <v>299</v>
      </c>
      <c r="N4452">
        <f t="shared" si="483"/>
        <v>0</v>
      </c>
      <c r="O4452" t="str">
        <f t="shared" si="484"/>
        <v>No</v>
      </c>
      <c r="P4452">
        <f t="shared" si="485"/>
        <v>0</v>
      </c>
      <c r="Q4452">
        <f t="shared" si="486"/>
        <v>4813937689</v>
      </c>
      <c r="R4452">
        <f t="shared" si="487"/>
        <v>4.1933383153624479</v>
      </c>
      <c r="S4452" t="str">
        <f t="shared" si="488"/>
        <v>Acceptable</v>
      </c>
      <c r="T4452">
        <f>ROUNDUP(C4452,0)</f>
        <v>5</v>
      </c>
      <c r="U4452">
        <f>ROUNDDOWN(C4452,0)</f>
        <v>4</v>
      </c>
      <c r="V4452">
        <f>RIGHT(K4452,2)+2000</f>
        <v>2018</v>
      </c>
      <c r="W4452" t="str">
        <f>INDEX(_xlfn.TEXTSPLIT(K4452,"-"),1,2)</f>
        <v>May</v>
      </c>
      <c r="X4452" t="str">
        <f>INDEX(_xlfn.TEXTSPLIT(K4452,"-"),1,1)</f>
        <v>16</v>
      </c>
      <c r="Y4452">
        <f>INDEX(months!B:B,MATCH(Sheet1!W4452,months!A:A,0))</f>
        <v>5</v>
      </c>
      <c r="Z4452">
        <f t="shared" si="489"/>
        <v>43236</v>
      </c>
    </row>
    <row r="4453" spans="1:26" x14ac:dyDescent="0.2">
      <c r="A4453" t="s">
        <v>6253</v>
      </c>
      <c r="B4453" t="s">
        <v>4801</v>
      </c>
      <c r="D4453">
        <v>0</v>
      </c>
      <c r="E4453" t="s">
        <v>544</v>
      </c>
      <c r="F4453" t="s">
        <v>1278</v>
      </c>
      <c r="G4453" t="s">
        <v>649</v>
      </c>
      <c r="H4453" t="s">
        <v>1006</v>
      </c>
      <c r="I4453" t="s">
        <v>25</v>
      </c>
      <c r="J4453" t="s">
        <v>4802</v>
      </c>
      <c r="K4453" t="s">
        <v>6254</v>
      </c>
      <c r="L4453" t="s">
        <v>6255</v>
      </c>
      <c r="M4453" t="s">
        <v>274</v>
      </c>
      <c r="N4453">
        <f t="shared" si="483"/>
        <v>0</v>
      </c>
      <c r="O4453" t="str">
        <f t="shared" si="484"/>
        <v>No</v>
      </c>
      <c r="P4453">
        <f t="shared" si="485"/>
        <v>0</v>
      </c>
      <c r="Q4453">
        <f t="shared" si="486"/>
        <v>4813937689</v>
      </c>
      <c r="R4453">
        <f t="shared" si="487"/>
        <v>4.1933383153624479</v>
      </c>
      <c r="S4453" t="str">
        <f t="shared" si="488"/>
        <v>Acceptable</v>
      </c>
      <c r="T4453">
        <f>ROUNDUP(C4453,0)</f>
        <v>0</v>
      </c>
      <c r="U4453">
        <f>ROUNDDOWN(C4453,0)</f>
        <v>0</v>
      </c>
      <c r="V4453">
        <f>RIGHT(K4453,2)+2000</f>
        <v>2018</v>
      </c>
      <c r="W4453" t="str">
        <f>INDEX(_xlfn.TEXTSPLIT(K4453,"-"),1,2)</f>
        <v>Apr</v>
      </c>
      <c r="X4453" t="str">
        <f>INDEX(_xlfn.TEXTSPLIT(K4453,"-"),1,1)</f>
        <v>14</v>
      </c>
      <c r="Y4453">
        <f>INDEX(months!B:B,MATCH(Sheet1!W4453,months!A:A,0))</f>
        <v>4</v>
      </c>
      <c r="Z4453">
        <f t="shared" si="489"/>
        <v>43204</v>
      </c>
    </row>
    <row r="4454" spans="1:26" x14ac:dyDescent="0.2">
      <c r="A4454" t="s">
        <v>6256</v>
      </c>
      <c r="B4454" t="s">
        <v>4801</v>
      </c>
      <c r="C4454">
        <v>5</v>
      </c>
      <c r="D4454">
        <v>4</v>
      </c>
      <c r="E4454" t="s">
        <v>83</v>
      </c>
      <c r="F4454" t="s">
        <v>1010</v>
      </c>
      <c r="G4454" t="s">
        <v>649</v>
      </c>
      <c r="H4454" t="s">
        <v>3310</v>
      </c>
      <c r="I4454" t="s">
        <v>25</v>
      </c>
      <c r="J4454" t="s">
        <v>4802</v>
      </c>
      <c r="K4454" t="s">
        <v>348</v>
      </c>
      <c r="L4454" t="s">
        <v>6257</v>
      </c>
      <c r="M4454" t="s">
        <v>274</v>
      </c>
      <c r="N4454">
        <f t="shared" si="483"/>
        <v>0</v>
      </c>
      <c r="O4454" t="str">
        <f t="shared" si="484"/>
        <v>No</v>
      </c>
      <c r="P4454">
        <f t="shared" si="485"/>
        <v>0</v>
      </c>
      <c r="Q4454">
        <f t="shared" si="486"/>
        <v>4813937689</v>
      </c>
      <c r="R4454">
        <f t="shared" si="487"/>
        <v>4.1933383153624479</v>
      </c>
      <c r="S4454" t="str">
        <f t="shared" si="488"/>
        <v>Acceptable</v>
      </c>
      <c r="T4454">
        <f>ROUNDUP(C4454,0)</f>
        <v>5</v>
      </c>
      <c r="U4454">
        <f>ROUNDDOWN(C4454,0)</f>
        <v>5</v>
      </c>
      <c r="V4454">
        <f>RIGHT(K4454,2)+2000</f>
        <v>2018</v>
      </c>
      <c r="W4454" t="str">
        <f>INDEX(_xlfn.TEXTSPLIT(K4454,"-"),1,2)</f>
        <v>May</v>
      </c>
      <c r="X4454" t="str">
        <f>INDEX(_xlfn.TEXTSPLIT(K4454,"-"),1,1)</f>
        <v>15</v>
      </c>
      <c r="Y4454">
        <f>INDEX(months!B:B,MATCH(Sheet1!W4454,months!A:A,0))</f>
        <v>5</v>
      </c>
      <c r="Z4454">
        <f t="shared" si="489"/>
        <v>43235</v>
      </c>
    </row>
    <row r="4455" spans="1:26" x14ac:dyDescent="0.2">
      <c r="A4455" t="s">
        <v>6258</v>
      </c>
      <c r="B4455" t="s">
        <v>4801</v>
      </c>
      <c r="C4455">
        <v>4.4000000000000004</v>
      </c>
      <c r="D4455">
        <v>230</v>
      </c>
      <c r="E4455" t="s">
        <v>159</v>
      </c>
      <c r="F4455" t="s">
        <v>775</v>
      </c>
      <c r="G4455" t="s">
        <v>649</v>
      </c>
      <c r="H4455" t="s">
        <v>1006</v>
      </c>
      <c r="I4455" t="s">
        <v>25</v>
      </c>
      <c r="J4455" t="s">
        <v>4802</v>
      </c>
      <c r="K4455" t="s">
        <v>187</v>
      </c>
      <c r="L4455" t="s">
        <v>2200</v>
      </c>
      <c r="N4455">
        <f t="shared" si="483"/>
        <v>0</v>
      </c>
      <c r="O4455" t="str">
        <f t="shared" si="484"/>
        <v>No</v>
      </c>
      <c r="P4455">
        <f t="shared" si="485"/>
        <v>0</v>
      </c>
      <c r="Q4455">
        <f t="shared" si="486"/>
        <v>4813937689</v>
      </c>
      <c r="R4455">
        <f t="shared" si="487"/>
        <v>4.1933383153624479</v>
      </c>
      <c r="S4455" t="str">
        <f t="shared" si="488"/>
        <v>Acceptable</v>
      </c>
      <c r="T4455">
        <f>ROUNDUP(C4455,0)</f>
        <v>5</v>
      </c>
      <c r="U4455">
        <f>ROUNDDOWN(C4455,0)</f>
        <v>4</v>
      </c>
      <c r="V4455">
        <f>RIGHT(K4455,2)+2000</f>
        <v>2018</v>
      </c>
      <c r="W4455" t="str">
        <f>INDEX(_xlfn.TEXTSPLIT(K4455,"-"),1,2)</f>
        <v>Jul</v>
      </c>
      <c r="X4455" t="str">
        <f>INDEX(_xlfn.TEXTSPLIT(K4455,"-"),1,1)</f>
        <v>20</v>
      </c>
      <c r="Y4455">
        <f>INDEX(months!B:B,MATCH(Sheet1!W4455,months!A:A,0))</f>
        <v>7</v>
      </c>
      <c r="Z4455">
        <f t="shared" si="489"/>
        <v>43301</v>
      </c>
    </row>
    <row r="4456" spans="1:26" x14ac:dyDescent="0.2">
      <c r="A4456" t="s">
        <v>6259</v>
      </c>
      <c r="B4456" t="s">
        <v>4612</v>
      </c>
      <c r="C4456">
        <v>4.4000000000000004</v>
      </c>
      <c r="D4456">
        <v>2026</v>
      </c>
      <c r="E4456" t="s">
        <v>631</v>
      </c>
      <c r="F4456" t="s">
        <v>50</v>
      </c>
      <c r="G4456" t="s">
        <v>23</v>
      </c>
      <c r="H4456" t="s">
        <v>24</v>
      </c>
      <c r="I4456" t="s">
        <v>25</v>
      </c>
      <c r="J4456" t="s">
        <v>4613</v>
      </c>
      <c r="K4456" t="s">
        <v>97</v>
      </c>
      <c r="L4456" t="s">
        <v>358</v>
      </c>
      <c r="M4456" t="s">
        <v>86</v>
      </c>
      <c r="N4456">
        <f t="shared" si="483"/>
        <v>0</v>
      </c>
      <c r="O4456" t="str">
        <f t="shared" si="484"/>
        <v>No</v>
      </c>
      <c r="P4456">
        <f t="shared" si="485"/>
        <v>0</v>
      </c>
      <c r="Q4456">
        <f t="shared" si="486"/>
        <v>4813937689</v>
      </c>
      <c r="R4456">
        <f t="shared" si="487"/>
        <v>4.1933383153624479</v>
      </c>
      <c r="S4456" t="str">
        <f t="shared" si="488"/>
        <v>Acceptable</v>
      </c>
      <c r="T4456">
        <f>ROUNDUP(C4456,0)</f>
        <v>5</v>
      </c>
      <c r="U4456">
        <f>ROUNDDOWN(C4456,0)</f>
        <v>4</v>
      </c>
      <c r="V4456">
        <f>RIGHT(K4456,2)+2000</f>
        <v>2018</v>
      </c>
      <c r="W4456" t="str">
        <f>INDEX(_xlfn.TEXTSPLIT(K4456,"-"),1,2)</f>
        <v>Aug</v>
      </c>
      <c r="X4456" t="str">
        <f>INDEX(_xlfn.TEXTSPLIT(K4456,"-"),1,1)</f>
        <v>3</v>
      </c>
      <c r="Y4456">
        <f>INDEX(months!B:B,MATCH(Sheet1!W4456,months!A:A,0))</f>
        <v>8</v>
      </c>
      <c r="Z4456">
        <f t="shared" si="489"/>
        <v>43315</v>
      </c>
    </row>
    <row r="4457" spans="1:26" x14ac:dyDescent="0.2">
      <c r="A4457" t="s">
        <v>6260</v>
      </c>
      <c r="B4457" t="s">
        <v>3827</v>
      </c>
      <c r="C4457">
        <v>4.2</v>
      </c>
      <c r="D4457">
        <v>86956</v>
      </c>
      <c r="E4457" t="s">
        <v>172</v>
      </c>
      <c r="F4457" t="s">
        <v>65</v>
      </c>
      <c r="G4457" t="s">
        <v>23</v>
      </c>
      <c r="H4457" t="s">
        <v>24</v>
      </c>
      <c r="I4457" t="s">
        <v>418</v>
      </c>
      <c r="J4457" t="s">
        <v>3828</v>
      </c>
      <c r="K4457" t="s">
        <v>97</v>
      </c>
      <c r="L4457" t="s">
        <v>6261</v>
      </c>
      <c r="M4457" t="s">
        <v>54</v>
      </c>
      <c r="N4457">
        <f t="shared" si="483"/>
        <v>0</v>
      </c>
      <c r="O4457" t="str">
        <f t="shared" si="484"/>
        <v>No</v>
      </c>
      <c r="P4457">
        <f t="shared" si="485"/>
        <v>0</v>
      </c>
      <c r="Q4457">
        <f t="shared" si="486"/>
        <v>4813937689</v>
      </c>
      <c r="R4457">
        <f t="shared" si="487"/>
        <v>4.1933383153624479</v>
      </c>
      <c r="S4457" t="str">
        <f t="shared" si="488"/>
        <v>Acceptable</v>
      </c>
      <c r="T4457">
        <f>ROUNDUP(C4457,0)</f>
        <v>5</v>
      </c>
      <c r="U4457">
        <f>ROUNDDOWN(C4457,0)</f>
        <v>4</v>
      </c>
      <c r="V4457">
        <f>RIGHT(K4457,2)+2000</f>
        <v>2018</v>
      </c>
      <c r="W4457" t="str">
        <f>INDEX(_xlfn.TEXTSPLIT(K4457,"-"),1,2)</f>
        <v>Aug</v>
      </c>
      <c r="X4457" t="str">
        <f>INDEX(_xlfn.TEXTSPLIT(K4457,"-"),1,1)</f>
        <v>3</v>
      </c>
      <c r="Y4457">
        <f>INDEX(months!B:B,MATCH(Sheet1!W4457,months!A:A,0))</f>
        <v>8</v>
      </c>
      <c r="Z4457">
        <f t="shared" si="489"/>
        <v>43315</v>
      </c>
    </row>
    <row r="4458" spans="1:26" x14ac:dyDescent="0.2">
      <c r="A4458" t="s">
        <v>6262</v>
      </c>
      <c r="B4458" t="s">
        <v>4801</v>
      </c>
      <c r="C4458">
        <v>4</v>
      </c>
      <c r="D4458">
        <v>13</v>
      </c>
      <c r="E4458" t="s">
        <v>21</v>
      </c>
      <c r="F4458" t="s">
        <v>1010</v>
      </c>
      <c r="G4458" t="s">
        <v>649</v>
      </c>
      <c r="H4458" t="s">
        <v>3310</v>
      </c>
      <c r="I4458" t="s">
        <v>25</v>
      </c>
      <c r="J4458" t="s">
        <v>4802</v>
      </c>
      <c r="K4458" t="s">
        <v>187</v>
      </c>
      <c r="L4458" t="s">
        <v>6263</v>
      </c>
      <c r="M4458" t="s">
        <v>521</v>
      </c>
      <c r="N4458">
        <f t="shared" si="483"/>
        <v>0</v>
      </c>
      <c r="O4458" t="str">
        <f t="shared" si="484"/>
        <v>No</v>
      </c>
      <c r="P4458">
        <f t="shared" si="485"/>
        <v>0</v>
      </c>
      <c r="Q4458">
        <f t="shared" si="486"/>
        <v>4813937689</v>
      </c>
      <c r="R4458">
        <f t="shared" si="487"/>
        <v>4.1933383153624479</v>
      </c>
      <c r="S4458" t="str">
        <f t="shared" si="488"/>
        <v>Acceptable</v>
      </c>
      <c r="T4458">
        <f>ROUNDUP(C4458,0)</f>
        <v>4</v>
      </c>
      <c r="U4458">
        <f>ROUNDDOWN(C4458,0)</f>
        <v>4</v>
      </c>
      <c r="V4458">
        <f>RIGHT(K4458,2)+2000</f>
        <v>2018</v>
      </c>
      <c r="W4458" t="str">
        <f>INDEX(_xlfn.TEXTSPLIT(K4458,"-"),1,2)</f>
        <v>Jul</v>
      </c>
      <c r="X4458" t="str">
        <f>INDEX(_xlfn.TEXTSPLIT(K4458,"-"),1,1)</f>
        <v>20</v>
      </c>
      <c r="Y4458">
        <f>INDEX(months!B:B,MATCH(Sheet1!W4458,months!A:A,0))</f>
        <v>7</v>
      </c>
      <c r="Z4458">
        <f t="shared" si="489"/>
        <v>43301</v>
      </c>
    </row>
    <row r="4459" spans="1:26" x14ac:dyDescent="0.2">
      <c r="A4459" t="s">
        <v>6264</v>
      </c>
      <c r="B4459" t="s">
        <v>4801</v>
      </c>
      <c r="D4459">
        <v>5</v>
      </c>
      <c r="E4459" t="s">
        <v>1400</v>
      </c>
      <c r="F4459" t="s">
        <v>1230</v>
      </c>
      <c r="G4459" t="s">
        <v>649</v>
      </c>
      <c r="H4459" t="s">
        <v>1006</v>
      </c>
      <c r="I4459" t="s">
        <v>25</v>
      </c>
      <c r="J4459" t="s">
        <v>4802</v>
      </c>
      <c r="K4459" t="s">
        <v>413</v>
      </c>
      <c r="L4459" t="s">
        <v>6265</v>
      </c>
      <c r="M4459" t="s">
        <v>299</v>
      </c>
      <c r="N4459">
        <f t="shared" si="483"/>
        <v>0</v>
      </c>
      <c r="O4459" t="str">
        <f t="shared" si="484"/>
        <v>No</v>
      </c>
      <c r="P4459">
        <f t="shared" si="485"/>
        <v>0</v>
      </c>
      <c r="Q4459">
        <f t="shared" si="486"/>
        <v>4813937689</v>
      </c>
      <c r="R4459">
        <f t="shared" si="487"/>
        <v>4.1933383153624479</v>
      </c>
      <c r="S4459" t="str">
        <f t="shared" si="488"/>
        <v>Acceptable</v>
      </c>
      <c r="T4459">
        <f>ROUNDUP(C4459,0)</f>
        <v>0</v>
      </c>
      <c r="U4459">
        <f>ROUNDDOWN(C4459,0)</f>
        <v>0</v>
      </c>
      <c r="V4459">
        <f>RIGHT(K4459,2)+2000</f>
        <v>2018</v>
      </c>
      <c r="W4459" t="str">
        <f>INDEX(_xlfn.TEXTSPLIT(K4459,"-"),1,2)</f>
        <v>Jul</v>
      </c>
      <c r="X4459" t="str">
        <f>INDEX(_xlfn.TEXTSPLIT(K4459,"-"),1,1)</f>
        <v>2</v>
      </c>
      <c r="Y4459">
        <f>INDEX(months!B:B,MATCH(Sheet1!W4459,months!A:A,0))</f>
        <v>7</v>
      </c>
      <c r="Z4459">
        <f t="shared" si="489"/>
        <v>43283</v>
      </c>
    </row>
    <row r="4460" spans="1:26" x14ac:dyDescent="0.2">
      <c r="A4460" t="s">
        <v>6266</v>
      </c>
      <c r="B4460" t="s">
        <v>4801</v>
      </c>
      <c r="C4460">
        <v>4.2</v>
      </c>
      <c r="D4460">
        <v>35</v>
      </c>
      <c r="E4460" t="s">
        <v>155</v>
      </c>
      <c r="F4460" t="s">
        <v>1199</v>
      </c>
      <c r="G4460" t="s">
        <v>649</v>
      </c>
      <c r="H4460" t="s">
        <v>1006</v>
      </c>
      <c r="I4460" t="s">
        <v>25</v>
      </c>
      <c r="J4460" t="s">
        <v>4802</v>
      </c>
      <c r="K4460" t="s">
        <v>62</v>
      </c>
      <c r="L4460" t="s">
        <v>4783</v>
      </c>
      <c r="M4460" t="s">
        <v>521</v>
      </c>
      <c r="N4460">
        <f t="shared" si="483"/>
        <v>0</v>
      </c>
      <c r="O4460" t="str">
        <f t="shared" si="484"/>
        <v>No</v>
      </c>
      <c r="P4460">
        <f t="shared" si="485"/>
        <v>0</v>
      </c>
      <c r="Q4460">
        <f t="shared" si="486"/>
        <v>4813937689</v>
      </c>
      <c r="R4460">
        <f t="shared" si="487"/>
        <v>4.1933383153624479</v>
      </c>
      <c r="S4460" t="str">
        <f t="shared" si="488"/>
        <v>Acceptable</v>
      </c>
      <c r="T4460">
        <f>ROUNDUP(C4460,0)</f>
        <v>5</v>
      </c>
      <c r="U4460">
        <f>ROUNDDOWN(C4460,0)</f>
        <v>4</v>
      </c>
      <c r="V4460">
        <f>RIGHT(K4460,2)+2000</f>
        <v>2018</v>
      </c>
      <c r="W4460" t="str">
        <f>INDEX(_xlfn.TEXTSPLIT(K4460,"-"),1,2)</f>
        <v>Apr</v>
      </c>
      <c r="X4460" t="str">
        <f>INDEX(_xlfn.TEXTSPLIT(K4460,"-"),1,1)</f>
        <v>26</v>
      </c>
      <c r="Y4460">
        <f>INDEX(months!B:B,MATCH(Sheet1!W4460,months!A:A,0))</f>
        <v>4</v>
      </c>
      <c r="Z4460">
        <f t="shared" si="489"/>
        <v>43216</v>
      </c>
    </row>
    <row r="4461" spans="1:26" x14ac:dyDescent="0.2">
      <c r="A4461" t="s">
        <v>6267</v>
      </c>
      <c r="B4461" t="s">
        <v>4801</v>
      </c>
      <c r="D4461">
        <v>0</v>
      </c>
      <c r="E4461" t="s">
        <v>532</v>
      </c>
      <c r="F4461" t="s">
        <v>1262</v>
      </c>
      <c r="G4461" t="s">
        <v>649</v>
      </c>
      <c r="H4461" t="s">
        <v>1006</v>
      </c>
      <c r="I4461" t="s">
        <v>25</v>
      </c>
      <c r="J4461" t="s">
        <v>4802</v>
      </c>
      <c r="K4461" t="s">
        <v>169</v>
      </c>
      <c r="L4461" t="s">
        <v>1283</v>
      </c>
      <c r="M4461" t="s">
        <v>81</v>
      </c>
      <c r="N4461">
        <f t="shared" si="483"/>
        <v>0</v>
      </c>
      <c r="O4461" t="str">
        <f t="shared" si="484"/>
        <v>No</v>
      </c>
      <c r="P4461">
        <f t="shared" si="485"/>
        <v>0</v>
      </c>
      <c r="Q4461">
        <f t="shared" si="486"/>
        <v>4813937689</v>
      </c>
      <c r="R4461">
        <f t="shared" si="487"/>
        <v>4.1933383153624479</v>
      </c>
      <c r="S4461" t="str">
        <f t="shared" si="488"/>
        <v>Acceptable</v>
      </c>
      <c r="T4461">
        <f>ROUNDUP(C4461,0)</f>
        <v>0</v>
      </c>
      <c r="U4461">
        <f>ROUNDDOWN(C4461,0)</f>
        <v>0</v>
      </c>
      <c r="V4461">
        <f>RIGHT(K4461,2)+2000</f>
        <v>2018</v>
      </c>
      <c r="W4461" t="str">
        <f>INDEX(_xlfn.TEXTSPLIT(K4461,"-"),1,2)</f>
        <v>Jul</v>
      </c>
      <c r="X4461" t="str">
        <f>INDEX(_xlfn.TEXTSPLIT(K4461,"-"),1,1)</f>
        <v>11</v>
      </c>
      <c r="Y4461">
        <f>INDEX(months!B:B,MATCH(Sheet1!W4461,months!A:A,0))</f>
        <v>7</v>
      </c>
      <c r="Z4461">
        <f t="shared" si="489"/>
        <v>43292</v>
      </c>
    </row>
    <row r="4462" spans="1:26" x14ac:dyDescent="0.2">
      <c r="A4462" t="s">
        <v>6268</v>
      </c>
      <c r="B4462" t="s">
        <v>4801</v>
      </c>
      <c r="C4462">
        <v>4.5999999999999996</v>
      </c>
      <c r="D4462">
        <v>5</v>
      </c>
      <c r="E4462" t="s">
        <v>336</v>
      </c>
      <c r="F4462" t="s">
        <v>1010</v>
      </c>
      <c r="G4462" t="s">
        <v>649</v>
      </c>
      <c r="H4462" t="s">
        <v>1006</v>
      </c>
      <c r="I4462" t="s">
        <v>25</v>
      </c>
      <c r="J4462" t="s">
        <v>4802</v>
      </c>
      <c r="K4462" t="s">
        <v>133</v>
      </c>
      <c r="L4462" t="s">
        <v>53</v>
      </c>
      <c r="M4462" t="s">
        <v>3756</v>
      </c>
      <c r="N4462">
        <f t="shared" si="483"/>
        <v>0</v>
      </c>
      <c r="O4462" t="str">
        <f t="shared" si="484"/>
        <v>No</v>
      </c>
      <c r="P4462">
        <f t="shared" si="485"/>
        <v>0</v>
      </c>
      <c r="Q4462">
        <f t="shared" si="486"/>
        <v>4813937689</v>
      </c>
      <c r="R4462">
        <f t="shared" si="487"/>
        <v>4.1933383153624479</v>
      </c>
      <c r="S4462" t="str">
        <f t="shared" si="488"/>
        <v>Acceptable</v>
      </c>
      <c r="T4462">
        <f>ROUNDUP(C4462,0)</f>
        <v>5</v>
      </c>
      <c r="U4462">
        <f>ROUNDDOWN(C4462,0)</f>
        <v>4</v>
      </c>
      <c r="V4462">
        <f>RIGHT(K4462,2)+2000</f>
        <v>2018</v>
      </c>
      <c r="W4462" t="str">
        <f>INDEX(_xlfn.TEXTSPLIT(K4462,"-"),1,2)</f>
        <v>Jul</v>
      </c>
      <c r="X4462" t="str">
        <f>INDEX(_xlfn.TEXTSPLIT(K4462,"-"),1,1)</f>
        <v>7</v>
      </c>
      <c r="Y4462">
        <f>INDEX(months!B:B,MATCH(Sheet1!W4462,months!A:A,0))</f>
        <v>7</v>
      </c>
      <c r="Z4462">
        <f t="shared" si="489"/>
        <v>43288</v>
      </c>
    </row>
    <row r="4463" spans="1:26" x14ac:dyDescent="0.2">
      <c r="A4463" t="s">
        <v>6269</v>
      </c>
      <c r="B4463" t="s">
        <v>4612</v>
      </c>
      <c r="C4463">
        <v>4.0999999999999996</v>
      </c>
      <c r="D4463">
        <v>1129</v>
      </c>
      <c r="E4463" t="s">
        <v>2568</v>
      </c>
      <c r="F4463" t="s">
        <v>22</v>
      </c>
      <c r="G4463" t="s">
        <v>649</v>
      </c>
      <c r="H4463" t="s">
        <v>3310</v>
      </c>
      <c r="I4463" t="s">
        <v>25</v>
      </c>
      <c r="J4463" t="s">
        <v>4613</v>
      </c>
      <c r="K4463" t="s">
        <v>1689</v>
      </c>
      <c r="L4463" t="s">
        <v>508</v>
      </c>
      <c r="M4463" t="s">
        <v>81</v>
      </c>
      <c r="N4463">
        <f t="shared" si="483"/>
        <v>0</v>
      </c>
      <c r="O4463" t="str">
        <f t="shared" si="484"/>
        <v>No</v>
      </c>
      <c r="P4463">
        <f t="shared" si="485"/>
        <v>0</v>
      </c>
      <c r="Q4463">
        <f t="shared" si="486"/>
        <v>4813937689</v>
      </c>
      <c r="R4463">
        <f t="shared" si="487"/>
        <v>4.1933383153624479</v>
      </c>
      <c r="S4463" t="str">
        <f t="shared" si="488"/>
        <v>Acceptable</v>
      </c>
      <c r="T4463">
        <f>ROUNDUP(C4463,0)</f>
        <v>5</v>
      </c>
      <c r="U4463">
        <f>ROUNDDOWN(C4463,0)</f>
        <v>4</v>
      </c>
      <c r="V4463">
        <f>RIGHT(K4463,2)+2000</f>
        <v>2018</v>
      </c>
      <c r="W4463" t="str">
        <f>INDEX(_xlfn.TEXTSPLIT(K4463,"-"),1,2)</f>
        <v>Jun</v>
      </c>
      <c r="X4463" t="str">
        <f>INDEX(_xlfn.TEXTSPLIT(K4463,"-"),1,1)</f>
        <v>30</v>
      </c>
      <c r="Y4463">
        <f>INDEX(months!B:B,MATCH(Sheet1!W4463,months!A:A,0))</f>
        <v>6</v>
      </c>
      <c r="Z4463">
        <f t="shared" si="489"/>
        <v>43281</v>
      </c>
    </row>
    <row r="4464" spans="1:26" x14ac:dyDescent="0.2">
      <c r="A4464" t="s">
        <v>6270</v>
      </c>
      <c r="B4464" t="s">
        <v>4801</v>
      </c>
      <c r="D4464">
        <v>1</v>
      </c>
      <c r="E4464" t="s">
        <v>1403</v>
      </c>
      <c r="F4464" t="s">
        <v>1230</v>
      </c>
      <c r="G4464" t="s">
        <v>649</v>
      </c>
      <c r="H4464" t="s">
        <v>3310</v>
      </c>
      <c r="I4464" t="s">
        <v>25</v>
      </c>
      <c r="J4464" t="s">
        <v>4802</v>
      </c>
      <c r="K4464" t="s">
        <v>293</v>
      </c>
      <c r="L4464" t="s">
        <v>6271</v>
      </c>
      <c r="M4464" t="s">
        <v>274</v>
      </c>
      <c r="N4464">
        <f t="shared" si="483"/>
        <v>0</v>
      </c>
      <c r="O4464" t="str">
        <f t="shared" si="484"/>
        <v>No</v>
      </c>
      <c r="P4464">
        <f t="shared" si="485"/>
        <v>0</v>
      </c>
      <c r="Q4464">
        <f t="shared" si="486"/>
        <v>4813937689</v>
      </c>
      <c r="R4464">
        <f t="shared" si="487"/>
        <v>4.1933383153624479</v>
      </c>
      <c r="S4464" t="str">
        <f t="shared" si="488"/>
        <v>Acceptable</v>
      </c>
      <c r="T4464">
        <f>ROUNDUP(C4464,0)</f>
        <v>0</v>
      </c>
      <c r="U4464">
        <f>ROUNDDOWN(C4464,0)</f>
        <v>0</v>
      </c>
      <c r="V4464">
        <f>RIGHT(K4464,2)+2000</f>
        <v>2018</v>
      </c>
      <c r="W4464" t="str">
        <f>INDEX(_xlfn.TEXTSPLIT(K4464,"-"),1,2)</f>
        <v>Jul</v>
      </c>
      <c r="X4464" t="str">
        <f>INDEX(_xlfn.TEXTSPLIT(K4464,"-"),1,1)</f>
        <v>15</v>
      </c>
      <c r="Y4464">
        <f>INDEX(months!B:B,MATCH(Sheet1!W4464,months!A:A,0))</f>
        <v>7</v>
      </c>
      <c r="Z4464">
        <f t="shared" si="489"/>
        <v>43296</v>
      </c>
    </row>
    <row r="4465" spans="1:26" x14ac:dyDescent="0.2">
      <c r="A4465" t="s">
        <v>6272</v>
      </c>
      <c r="B4465" t="s">
        <v>4801</v>
      </c>
      <c r="C4465">
        <v>3.9</v>
      </c>
      <c r="D4465">
        <v>35</v>
      </c>
      <c r="E4465" t="s">
        <v>1713</v>
      </c>
      <c r="F4465" t="s">
        <v>101</v>
      </c>
      <c r="G4465" t="s">
        <v>23</v>
      </c>
      <c r="H4465" t="s">
        <v>24</v>
      </c>
      <c r="I4465" t="s">
        <v>25</v>
      </c>
      <c r="J4465" t="s">
        <v>4802</v>
      </c>
      <c r="K4465" t="s">
        <v>2510</v>
      </c>
      <c r="L4465" t="s">
        <v>6273</v>
      </c>
      <c r="M4465" t="s">
        <v>274</v>
      </c>
      <c r="N4465">
        <f t="shared" si="483"/>
        <v>0</v>
      </c>
      <c r="O4465" t="str">
        <f t="shared" si="484"/>
        <v>No</v>
      </c>
      <c r="P4465">
        <f t="shared" si="485"/>
        <v>0</v>
      </c>
      <c r="Q4465">
        <f t="shared" si="486"/>
        <v>4813937689</v>
      </c>
      <c r="R4465">
        <f t="shared" si="487"/>
        <v>4.1933383153624479</v>
      </c>
      <c r="S4465" t="str">
        <f t="shared" si="488"/>
        <v>Acceptable</v>
      </c>
      <c r="T4465">
        <f>ROUNDUP(C4465,0)</f>
        <v>4</v>
      </c>
      <c r="U4465">
        <f>ROUNDDOWN(C4465,0)</f>
        <v>3</v>
      </c>
      <c r="V4465">
        <f>RIGHT(K4465,2)+2000</f>
        <v>2018</v>
      </c>
      <c r="W4465" t="str">
        <f>INDEX(_xlfn.TEXTSPLIT(K4465,"-"),1,2)</f>
        <v>Jul</v>
      </c>
      <c r="X4465" t="str">
        <f>INDEX(_xlfn.TEXTSPLIT(K4465,"-"),1,1)</f>
        <v>1</v>
      </c>
      <c r="Y4465">
        <f>INDEX(months!B:B,MATCH(Sheet1!W4465,months!A:A,0))</f>
        <v>7</v>
      </c>
      <c r="Z4465">
        <f t="shared" si="489"/>
        <v>43282</v>
      </c>
    </row>
    <row r="4466" spans="1:26" x14ac:dyDescent="0.2">
      <c r="A4466" t="s">
        <v>6274</v>
      </c>
      <c r="B4466" t="s">
        <v>4106</v>
      </c>
      <c r="C4466">
        <v>4.5999999999999996</v>
      </c>
      <c r="D4466">
        <v>108002</v>
      </c>
      <c r="E4466" t="s">
        <v>46</v>
      </c>
      <c r="F4466" t="s">
        <v>89</v>
      </c>
      <c r="G4466" t="s">
        <v>23</v>
      </c>
      <c r="H4466" t="s">
        <v>24</v>
      </c>
      <c r="I4466" t="s">
        <v>25</v>
      </c>
      <c r="J4466" t="s">
        <v>4107</v>
      </c>
      <c r="K4466" t="s">
        <v>216</v>
      </c>
      <c r="L4466" t="s">
        <v>46</v>
      </c>
      <c r="M4466" t="s">
        <v>46</v>
      </c>
      <c r="N4466">
        <f t="shared" si="483"/>
        <v>0</v>
      </c>
      <c r="O4466" t="str">
        <f t="shared" si="484"/>
        <v>No</v>
      </c>
      <c r="P4466">
        <f t="shared" si="485"/>
        <v>0</v>
      </c>
      <c r="Q4466">
        <f t="shared" si="486"/>
        <v>4813937689</v>
      </c>
      <c r="R4466">
        <f t="shared" si="487"/>
        <v>4.1933383153624479</v>
      </c>
      <c r="S4466" t="str">
        <f t="shared" si="488"/>
        <v>Acceptable</v>
      </c>
      <c r="T4466">
        <f>ROUNDUP(C4466,0)</f>
        <v>5</v>
      </c>
      <c r="U4466">
        <f>ROUNDDOWN(C4466,0)</f>
        <v>4</v>
      </c>
      <c r="V4466">
        <f>RIGHT(K4466,2)+2000</f>
        <v>2018</v>
      </c>
      <c r="W4466" t="str">
        <f>INDEX(_xlfn.TEXTSPLIT(K4466,"-"),1,2)</f>
        <v>Jul</v>
      </c>
      <c r="X4466" t="str">
        <f>INDEX(_xlfn.TEXTSPLIT(K4466,"-"),1,1)</f>
        <v>26</v>
      </c>
      <c r="Y4466">
        <f>INDEX(months!B:B,MATCH(Sheet1!W4466,months!A:A,0))</f>
        <v>7</v>
      </c>
      <c r="Z4466">
        <f t="shared" si="489"/>
        <v>43307</v>
      </c>
    </row>
    <row r="4467" spans="1:26" x14ac:dyDescent="0.2">
      <c r="A4467" t="s">
        <v>6275</v>
      </c>
      <c r="B4467" t="s">
        <v>4801</v>
      </c>
      <c r="D4467">
        <v>0</v>
      </c>
      <c r="E4467" t="s">
        <v>104</v>
      </c>
      <c r="F4467" t="s">
        <v>6276</v>
      </c>
      <c r="G4467" t="s">
        <v>649</v>
      </c>
      <c r="H4467" t="s">
        <v>1006</v>
      </c>
      <c r="I4467" t="s">
        <v>25</v>
      </c>
      <c r="J4467" t="s">
        <v>4802</v>
      </c>
      <c r="K4467" t="s">
        <v>169</v>
      </c>
      <c r="L4467" t="s">
        <v>53</v>
      </c>
      <c r="M4467" t="s">
        <v>47</v>
      </c>
      <c r="N4467">
        <f t="shared" si="483"/>
        <v>0</v>
      </c>
      <c r="O4467" t="str">
        <f t="shared" si="484"/>
        <v>No</v>
      </c>
      <c r="P4467">
        <f t="shared" si="485"/>
        <v>0</v>
      </c>
      <c r="Q4467">
        <f t="shared" si="486"/>
        <v>4813937689</v>
      </c>
      <c r="R4467">
        <f t="shared" si="487"/>
        <v>4.1933383153624479</v>
      </c>
      <c r="S4467" t="str">
        <f t="shared" si="488"/>
        <v>Acceptable</v>
      </c>
      <c r="T4467">
        <f>ROUNDUP(C4467,0)</f>
        <v>0</v>
      </c>
      <c r="U4467">
        <f>ROUNDDOWN(C4467,0)</f>
        <v>0</v>
      </c>
      <c r="V4467">
        <f>RIGHT(K4467,2)+2000</f>
        <v>2018</v>
      </c>
      <c r="W4467" t="str">
        <f>INDEX(_xlfn.TEXTSPLIT(K4467,"-"),1,2)</f>
        <v>Jul</v>
      </c>
      <c r="X4467" t="str">
        <f>INDEX(_xlfn.TEXTSPLIT(K4467,"-"),1,1)</f>
        <v>11</v>
      </c>
      <c r="Y4467">
        <f>INDEX(months!B:B,MATCH(Sheet1!W4467,months!A:A,0))</f>
        <v>7</v>
      </c>
      <c r="Z4467">
        <f t="shared" si="489"/>
        <v>43292</v>
      </c>
    </row>
    <row r="4468" spans="1:26" x14ac:dyDescent="0.2">
      <c r="A4468" t="s">
        <v>6277</v>
      </c>
      <c r="B4468" t="s">
        <v>4801</v>
      </c>
      <c r="C4468">
        <v>4.4000000000000004</v>
      </c>
      <c r="D4468">
        <v>8</v>
      </c>
      <c r="E4468" t="s">
        <v>1001</v>
      </c>
      <c r="F4468" t="s">
        <v>1010</v>
      </c>
      <c r="G4468" t="s">
        <v>649</v>
      </c>
      <c r="H4468" t="s">
        <v>1006</v>
      </c>
      <c r="I4468" t="s">
        <v>25</v>
      </c>
      <c r="J4468" t="s">
        <v>4802</v>
      </c>
      <c r="K4468" t="s">
        <v>3400</v>
      </c>
      <c r="L4468" t="s">
        <v>53</v>
      </c>
      <c r="M4468" t="s">
        <v>521</v>
      </c>
      <c r="N4468">
        <f t="shared" si="483"/>
        <v>0</v>
      </c>
      <c r="O4468" t="str">
        <f t="shared" si="484"/>
        <v>No</v>
      </c>
      <c r="P4468">
        <f t="shared" si="485"/>
        <v>0</v>
      </c>
      <c r="Q4468">
        <f t="shared" si="486"/>
        <v>4813937689</v>
      </c>
      <c r="R4468">
        <f t="shared" si="487"/>
        <v>4.1933383153624479</v>
      </c>
      <c r="S4468" t="str">
        <f t="shared" si="488"/>
        <v>Acceptable</v>
      </c>
      <c r="T4468">
        <f>ROUNDUP(C4468,0)</f>
        <v>5</v>
      </c>
      <c r="U4468">
        <f>ROUNDDOWN(C4468,0)</f>
        <v>4</v>
      </c>
      <c r="V4468">
        <f>RIGHT(K4468,2)+2000</f>
        <v>2018</v>
      </c>
      <c r="W4468" t="str">
        <f>INDEX(_xlfn.TEXTSPLIT(K4468,"-"),1,2)</f>
        <v>Apr</v>
      </c>
      <c r="X4468" t="str">
        <f>INDEX(_xlfn.TEXTSPLIT(K4468,"-"),1,1)</f>
        <v>6</v>
      </c>
      <c r="Y4468">
        <f>INDEX(months!B:B,MATCH(Sheet1!W4468,months!A:A,0))</f>
        <v>4</v>
      </c>
      <c r="Z4468">
        <f t="shared" si="489"/>
        <v>43196</v>
      </c>
    </row>
    <row r="4469" spans="1:26" x14ac:dyDescent="0.2">
      <c r="A4469" t="s">
        <v>6278</v>
      </c>
      <c r="B4469" t="s">
        <v>4801</v>
      </c>
      <c r="C4469">
        <v>3.9</v>
      </c>
      <c r="D4469">
        <v>213</v>
      </c>
      <c r="E4469" t="s">
        <v>78</v>
      </c>
      <c r="F4469" t="s">
        <v>22</v>
      </c>
      <c r="G4469" t="s">
        <v>23</v>
      </c>
      <c r="H4469" t="s">
        <v>24</v>
      </c>
      <c r="I4469" t="s">
        <v>25</v>
      </c>
      <c r="J4469" t="s">
        <v>4802</v>
      </c>
      <c r="K4469" t="s">
        <v>462</v>
      </c>
      <c r="L4469" t="s">
        <v>317</v>
      </c>
      <c r="M4469" t="s">
        <v>86</v>
      </c>
      <c r="N4469">
        <f t="shared" si="483"/>
        <v>0</v>
      </c>
      <c r="O4469" t="str">
        <f t="shared" si="484"/>
        <v>No</v>
      </c>
      <c r="P4469">
        <f t="shared" si="485"/>
        <v>0</v>
      </c>
      <c r="Q4469">
        <f t="shared" si="486"/>
        <v>4813937689</v>
      </c>
      <c r="R4469">
        <f t="shared" si="487"/>
        <v>4.1933383153624479</v>
      </c>
      <c r="S4469" t="str">
        <f t="shared" si="488"/>
        <v>Acceptable</v>
      </c>
      <c r="T4469">
        <f>ROUNDUP(C4469,0)</f>
        <v>4</v>
      </c>
      <c r="U4469">
        <f>ROUNDDOWN(C4469,0)</f>
        <v>3</v>
      </c>
      <c r="V4469">
        <f>RIGHT(K4469,2)+2000</f>
        <v>2018</v>
      </c>
      <c r="W4469" t="str">
        <f>INDEX(_xlfn.TEXTSPLIT(K4469,"-"),1,2)</f>
        <v>May</v>
      </c>
      <c r="X4469" t="str">
        <f>INDEX(_xlfn.TEXTSPLIT(K4469,"-"),1,1)</f>
        <v>18</v>
      </c>
      <c r="Y4469">
        <f>INDEX(months!B:B,MATCH(Sheet1!W4469,months!A:A,0))</f>
        <v>5</v>
      </c>
      <c r="Z4469">
        <f t="shared" si="489"/>
        <v>43238</v>
      </c>
    </row>
    <row r="4470" spans="1:26" x14ac:dyDescent="0.2">
      <c r="A4470" t="s">
        <v>6279</v>
      </c>
      <c r="B4470" t="s">
        <v>4801</v>
      </c>
      <c r="C4470">
        <v>4.5999999999999996</v>
      </c>
      <c r="D4470">
        <v>5</v>
      </c>
      <c r="E4470" t="s">
        <v>733</v>
      </c>
      <c r="F4470" t="s">
        <v>1010</v>
      </c>
      <c r="G4470" t="s">
        <v>649</v>
      </c>
      <c r="H4470" t="s">
        <v>1006</v>
      </c>
      <c r="I4470" t="s">
        <v>25</v>
      </c>
      <c r="J4470" t="s">
        <v>4802</v>
      </c>
      <c r="K4470" t="s">
        <v>84</v>
      </c>
      <c r="L4470" t="s">
        <v>180</v>
      </c>
      <c r="M4470" t="s">
        <v>521</v>
      </c>
      <c r="N4470">
        <f t="shared" si="483"/>
        <v>0</v>
      </c>
      <c r="O4470" t="str">
        <f t="shared" si="484"/>
        <v>No</v>
      </c>
      <c r="P4470">
        <f t="shared" si="485"/>
        <v>0</v>
      </c>
      <c r="Q4470">
        <f t="shared" si="486"/>
        <v>4813937689</v>
      </c>
      <c r="R4470">
        <f t="shared" si="487"/>
        <v>4.1933383153624479</v>
      </c>
      <c r="S4470" t="str">
        <f t="shared" si="488"/>
        <v>Acceptable</v>
      </c>
      <c r="T4470">
        <f>ROUNDUP(C4470,0)</f>
        <v>5</v>
      </c>
      <c r="U4470">
        <f>ROUNDDOWN(C4470,0)</f>
        <v>4</v>
      </c>
      <c r="V4470">
        <f>RIGHT(K4470,2)+2000</f>
        <v>2018</v>
      </c>
      <c r="W4470" t="str">
        <f>INDEX(_xlfn.TEXTSPLIT(K4470,"-"),1,2)</f>
        <v>Jul</v>
      </c>
      <c r="X4470" t="str">
        <f>INDEX(_xlfn.TEXTSPLIT(K4470,"-"),1,1)</f>
        <v>31</v>
      </c>
      <c r="Y4470">
        <f>INDEX(months!B:B,MATCH(Sheet1!W4470,months!A:A,0))</f>
        <v>7</v>
      </c>
      <c r="Z4470">
        <f t="shared" si="489"/>
        <v>43312</v>
      </c>
    </row>
    <row r="4471" spans="1:26" x14ac:dyDescent="0.2">
      <c r="A4471" t="s">
        <v>6280</v>
      </c>
      <c r="B4471" t="s">
        <v>4801</v>
      </c>
      <c r="C4471">
        <v>4.5</v>
      </c>
      <c r="D4471">
        <v>216</v>
      </c>
      <c r="E4471" t="s">
        <v>242</v>
      </c>
      <c r="F4471" t="s">
        <v>57</v>
      </c>
      <c r="G4471" t="s">
        <v>23</v>
      </c>
      <c r="H4471" t="s">
        <v>24</v>
      </c>
      <c r="I4471" t="s">
        <v>25</v>
      </c>
      <c r="J4471" t="s">
        <v>4802</v>
      </c>
      <c r="K4471" t="s">
        <v>2712</v>
      </c>
      <c r="L4471" t="s">
        <v>317</v>
      </c>
      <c r="M4471" t="s">
        <v>81</v>
      </c>
      <c r="N4471">
        <f t="shared" si="483"/>
        <v>0</v>
      </c>
      <c r="O4471" t="str">
        <f t="shared" si="484"/>
        <v>No</v>
      </c>
      <c r="P4471">
        <f t="shared" si="485"/>
        <v>0</v>
      </c>
      <c r="Q4471">
        <f t="shared" si="486"/>
        <v>4813937689</v>
      </c>
      <c r="R4471">
        <f t="shared" si="487"/>
        <v>4.1933383153624479</v>
      </c>
      <c r="S4471" t="str">
        <f t="shared" si="488"/>
        <v>Acceptable</v>
      </c>
      <c r="T4471">
        <f>ROUNDUP(C4471,0)</f>
        <v>5</v>
      </c>
      <c r="U4471">
        <f>ROUNDDOWN(C4471,0)</f>
        <v>4</v>
      </c>
      <c r="V4471">
        <f>RIGHT(K4471,2)+2000</f>
        <v>2018</v>
      </c>
      <c r="W4471" t="str">
        <f>INDEX(_xlfn.TEXTSPLIT(K4471,"-"),1,2)</f>
        <v>Apr</v>
      </c>
      <c r="X4471" t="str">
        <f>INDEX(_xlfn.TEXTSPLIT(K4471,"-"),1,1)</f>
        <v>13</v>
      </c>
      <c r="Y4471">
        <f>INDEX(months!B:B,MATCH(Sheet1!W4471,months!A:A,0))</f>
        <v>4</v>
      </c>
      <c r="Z4471">
        <f t="shared" si="489"/>
        <v>43203</v>
      </c>
    </row>
    <row r="4472" spans="1:26" x14ac:dyDescent="0.2">
      <c r="A4472" t="s">
        <v>6281</v>
      </c>
      <c r="B4472" t="s">
        <v>4801</v>
      </c>
      <c r="C4472">
        <v>3</v>
      </c>
      <c r="D4472">
        <v>12</v>
      </c>
      <c r="E4472" t="s">
        <v>451</v>
      </c>
      <c r="F4472" t="s">
        <v>1199</v>
      </c>
      <c r="G4472" t="s">
        <v>23</v>
      </c>
      <c r="H4472" t="s">
        <v>24</v>
      </c>
      <c r="I4472" t="s">
        <v>25</v>
      </c>
      <c r="J4472" t="s">
        <v>4802</v>
      </c>
      <c r="K4472" t="s">
        <v>1777</v>
      </c>
      <c r="L4472" t="s">
        <v>420</v>
      </c>
      <c r="M4472" t="s">
        <v>29</v>
      </c>
      <c r="N4472">
        <f t="shared" si="483"/>
        <v>0</v>
      </c>
      <c r="O4472" t="str">
        <f t="shared" si="484"/>
        <v>No</v>
      </c>
      <c r="P4472">
        <f t="shared" si="485"/>
        <v>0</v>
      </c>
      <c r="Q4472">
        <f t="shared" si="486"/>
        <v>4813937689</v>
      </c>
      <c r="R4472">
        <f t="shared" si="487"/>
        <v>4.1933383153624479</v>
      </c>
      <c r="S4472" t="str">
        <f t="shared" si="488"/>
        <v>Acceptable</v>
      </c>
      <c r="T4472">
        <f>ROUNDUP(C4472,0)</f>
        <v>3</v>
      </c>
      <c r="U4472">
        <f>ROUNDDOWN(C4472,0)</f>
        <v>3</v>
      </c>
      <c r="V4472">
        <f>RIGHT(K4472,2)+2000</f>
        <v>2018</v>
      </c>
      <c r="W4472" t="str">
        <f>INDEX(_xlfn.TEXTSPLIT(K4472,"-"),1,2)</f>
        <v>May</v>
      </c>
      <c r="X4472" t="str">
        <f>INDEX(_xlfn.TEXTSPLIT(K4472,"-"),1,1)</f>
        <v>30</v>
      </c>
      <c r="Y4472">
        <f>INDEX(months!B:B,MATCH(Sheet1!W4472,months!A:A,0))</f>
        <v>5</v>
      </c>
      <c r="Z4472">
        <f t="shared" si="489"/>
        <v>43250</v>
      </c>
    </row>
    <row r="4473" spans="1:26" x14ac:dyDescent="0.2">
      <c r="A4473" t="s">
        <v>6282</v>
      </c>
      <c r="B4473" t="s">
        <v>4801</v>
      </c>
      <c r="D4473">
        <v>0</v>
      </c>
      <c r="E4473" t="s">
        <v>239</v>
      </c>
      <c r="F4473" t="s">
        <v>1262</v>
      </c>
      <c r="G4473" t="s">
        <v>649</v>
      </c>
      <c r="H4473" t="s">
        <v>1006</v>
      </c>
      <c r="I4473" t="s">
        <v>25</v>
      </c>
      <c r="J4473" t="s">
        <v>4802</v>
      </c>
      <c r="K4473" t="s">
        <v>306</v>
      </c>
      <c r="L4473" t="s">
        <v>6265</v>
      </c>
      <c r="M4473" t="s">
        <v>299</v>
      </c>
      <c r="N4473">
        <f t="shared" si="483"/>
        <v>0</v>
      </c>
      <c r="O4473" t="str">
        <f t="shared" si="484"/>
        <v>No</v>
      </c>
      <c r="P4473">
        <f t="shared" si="485"/>
        <v>0</v>
      </c>
      <c r="Q4473">
        <f t="shared" si="486"/>
        <v>4813937689</v>
      </c>
      <c r="R4473">
        <f t="shared" si="487"/>
        <v>4.1933383153624479</v>
      </c>
      <c r="S4473" t="str">
        <f t="shared" si="488"/>
        <v>Acceptable</v>
      </c>
      <c r="T4473">
        <f>ROUNDUP(C4473,0)</f>
        <v>0</v>
      </c>
      <c r="U4473">
        <f>ROUNDDOWN(C4473,0)</f>
        <v>0</v>
      </c>
      <c r="V4473">
        <f>RIGHT(K4473,2)+2000</f>
        <v>2018</v>
      </c>
      <c r="W4473" t="str">
        <f>INDEX(_xlfn.TEXTSPLIT(K4473,"-"),1,2)</f>
        <v>Jul</v>
      </c>
      <c r="X4473" t="str">
        <f>INDEX(_xlfn.TEXTSPLIT(K4473,"-"),1,1)</f>
        <v>23</v>
      </c>
      <c r="Y4473">
        <f>INDEX(months!B:B,MATCH(Sheet1!W4473,months!A:A,0))</f>
        <v>7</v>
      </c>
      <c r="Z4473">
        <f t="shared" si="489"/>
        <v>43304</v>
      </c>
    </row>
    <row r="4474" spans="1:26" x14ac:dyDescent="0.2">
      <c r="A4474" t="s">
        <v>6283</v>
      </c>
      <c r="B4474" t="s">
        <v>4801</v>
      </c>
      <c r="C4474">
        <v>3.6</v>
      </c>
      <c r="D4474">
        <v>53</v>
      </c>
      <c r="E4474" t="s">
        <v>1396</v>
      </c>
      <c r="F4474" t="s">
        <v>101</v>
      </c>
      <c r="G4474" t="s">
        <v>23</v>
      </c>
      <c r="H4474" t="s">
        <v>24</v>
      </c>
      <c r="I4474" t="s">
        <v>25</v>
      </c>
      <c r="J4474" t="s">
        <v>4802</v>
      </c>
      <c r="K4474" t="s">
        <v>6284</v>
      </c>
      <c r="L4474" t="s">
        <v>59</v>
      </c>
      <c r="M4474" t="s">
        <v>29</v>
      </c>
      <c r="N4474">
        <f t="shared" si="483"/>
        <v>0</v>
      </c>
      <c r="O4474" t="str">
        <f t="shared" si="484"/>
        <v>No</v>
      </c>
      <c r="P4474">
        <f t="shared" si="485"/>
        <v>0</v>
      </c>
      <c r="Q4474">
        <f t="shared" si="486"/>
        <v>4813937689</v>
      </c>
      <c r="R4474">
        <f t="shared" si="487"/>
        <v>4.1933383153624479</v>
      </c>
      <c r="S4474" t="str">
        <f t="shared" si="488"/>
        <v>Acceptable</v>
      </c>
      <c r="T4474">
        <f>ROUNDUP(C4474,0)</f>
        <v>4</v>
      </c>
      <c r="U4474">
        <f>ROUNDDOWN(C4474,0)</f>
        <v>3</v>
      </c>
      <c r="V4474">
        <f>RIGHT(K4474,2)+2000</f>
        <v>2018</v>
      </c>
      <c r="W4474" t="str">
        <f>INDEX(_xlfn.TEXTSPLIT(K4474,"-"),1,2)</f>
        <v>Feb</v>
      </c>
      <c r="X4474" t="str">
        <f>INDEX(_xlfn.TEXTSPLIT(K4474,"-"),1,1)</f>
        <v>12</v>
      </c>
      <c r="Y4474">
        <f>INDEX(months!B:B,MATCH(Sheet1!W4474,months!A:A,0))</f>
        <v>2</v>
      </c>
      <c r="Z4474">
        <f t="shared" si="489"/>
        <v>43143</v>
      </c>
    </row>
    <row r="4475" spans="1:26" x14ac:dyDescent="0.2">
      <c r="A4475" t="s">
        <v>6285</v>
      </c>
      <c r="B4475" t="s">
        <v>4801</v>
      </c>
      <c r="C4475">
        <v>4.4000000000000004</v>
      </c>
      <c r="D4475">
        <v>147</v>
      </c>
      <c r="E4475" t="s">
        <v>271</v>
      </c>
      <c r="F4475" t="s">
        <v>22</v>
      </c>
      <c r="G4475" t="s">
        <v>23</v>
      </c>
      <c r="H4475" t="s">
        <v>24</v>
      </c>
      <c r="I4475" t="s">
        <v>25</v>
      </c>
      <c r="J4475" t="s">
        <v>4802</v>
      </c>
      <c r="K4475" t="s">
        <v>209</v>
      </c>
      <c r="L4475" t="s">
        <v>28</v>
      </c>
      <c r="M4475" t="s">
        <v>54</v>
      </c>
      <c r="N4475">
        <f t="shared" si="483"/>
        <v>0</v>
      </c>
      <c r="O4475" t="str">
        <f t="shared" si="484"/>
        <v>No</v>
      </c>
      <c r="P4475">
        <f t="shared" si="485"/>
        <v>0</v>
      </c>
      <c r="Q4475">
        <f t="shared" si="486"/>
        <v>4813937689</v>
      </c>
      <c r="R4475">
        <f t="shared" si="487"/>
        <v>4.1933383153624479</v>
      </c>
      <c r="S4475" t="str">
        <f t="shared" si="488"/>
        <v>Acceptable</v>
      </c>
      <c r="T4475">
        <f>ROUNDUP(C4475,0)</f>
        <v>5</v>
      </c>
      <c r="U4475">
        <f>ROUNDDOWN(C4475,0)</f>
        <v>4</v>
      </c>
      <c r="V4475">
        <f>RIGHT(K4475,2)+2000</f>
        <v>2018</v>
      </c>
      <c r="W4475" t="str">
        <f>INDEX(_xlfn.TEXTSPLIT(K4475,"-"),1,2)</f>
        <v>May</v>
      </c>
      <c r="X4475" t="str">
        <f>INDEX(_xlfn.TEXTSPLIT(K4475,"-"),1,1)</f>
        <v>28</v>
      </c>
      <c r="Y4475">
        <f>INDEX(months!B:B,MATCH(Sheet1!W4475,months!A:A,0))</f>
        <v>5</v>
      </c>
      <c r="Z4475">
        <f t="shared" si="489"/>
        <v>43248</v>
      </c>
    </row>
    <row r="4476" spans="1:26" x14ac:dyDescent="0.2">
      <c r="A4476" t="s">
        <v>6286</v>
      </c>
      <c r="B4476" t="s">
        <v>4801</v>
      </c>
      <c r="C4476">
        <v>4.5999999999999996</v>
      </c>
      <c r="D4476">
        <v>3062845</v>
      </c>
      <c r="E4476" t="s">
        <v>409</v>
      </c>
      <c r="F4476" t="s">
        <v>448</v>
      </c>
      <c r="G4476" t="s">
        <v>23</v>
      </c>
      <c r="H4476" t="s">
        <v>24</v>
      </c>
      <c r="I4476" t="s">
        <v>25</v>
      </c>
      <c r="J4476" t="s">
        <v>4802</v>
      </c>
      <c r="K4476" t="s">
        <v>97</v>
      </c>
      <c r="L4476" t="s">
        <v>6287</v>
      </c>
      <c r="M4476" t="s">
        <v>29</v>
      </c>
      <c r="N4476">
        <f t="shared" si="483"/>
        <v>0</v>
      </c>
      <c r="O4476" t="str">
        <f t="shared" si="484"/>
        <v>No</v>
      </c>
      <c r="P4476">
        <f t="shared" si="485"/>
        <v>0</v>
      </c>
      <c r="Q4476">
        <f t="shared" si="486"/>
        <v>4813937689</v>
      </c>
      <c r="R4476">
        <f t="shared" si="487"/>
        <v>4.1933383153624479</v>
      </c>
      <c r="S4476" t="str">
        <f t="shared" si="488"/>
        <v>Acceptable</v>
      </c>
      <c r="T4476">
        <f>ROUNDUP(C4476,0)</f>
        <v>5</v>
      </c>
      <c r="U4476">
        <f>ROUNDDOWN(C4476,0)</f>
        <v>4</v>
      </c>
      <c r="V4476">
        <f>RIGHT(K4476,2)+2000</f>
        <v>2018</v>
      </c>
      <c r="W4476" t="str">
        <f>INDEX(_xlfn.TEXTSPLIT(K4476,"-"),1,2)</f>
        <v>Aug</v>
      </c>
      <c r="X4476" t="str">
        <f>INDEX(_xlfn.TEXTSPLIT(K4476,"-"),1,1)</f>
        <v>3</v>
      </c>
      <c r="Y4476">
        <f>INDEX(months!B:B,MATCH(Sheet1!W4476,months!A:A,0))</f>
        <v>8</v>
      </c>
      <c r="Z4476">
        <f t="shared" si="489"/>
        <v>43315</v>
      </c>
    </row>
    <row r="4477" spans="1:26" x14ac:dyDescent="0.2">
      <c r="A4477" t="s">
        <v>6288</v>
      </c>
      <c r="B4477" t="s">
        <v>4801</v>
      </c>
      <c r="D4477">
        <v>13</v>
      </c>
      <c r="E4477" t="s">
        <v>733</v>
      </c>
      <c r="F4477" t="s">
        <v>775</v>
      </c>
      <c r="G4477" t="s">
        <v>23</v>
      </c>
      <c r="H4477" t="s">
        <v>24</v>
      </c>
      <c r="I4477" t="s">
        <v>25</v>
      </c>
      <c r="J4477" t="s">
        <v>4802</v>
      </c>
      <c r="K4477" t="s">
        <v>746</v>
      </c>
      <c r="L4477" t="s">
        <v>2860</v>
      </c>
      <c r="M4477" t="s">
        <v>86</v>
      </c>
      <c r="N4477">
        <f t="shared" si="483"/>
        <v>0</v>
      </c>
      <c r="O4477" t="str">
        <f t="shared" si="484"/>
        <v>No</v>
      </c>
      <c r="P4477">
        <f t="shared" si="485"/>
        <v>0</v>
      </c>
      <c r="Q4477">
        <f t="shared" si="486"/>
        <v>4813937689</v>
      </c>
      <c r="R4477">
        <f t="shared" si="487"/>
        <v>4.1933383153624479</v>
      </c>
      <c r="S4477" t="str">
        <f t="shared" si="488"/>
        <v>Acceptable</v>
      </c>
      <c r="T4477">
        <f>ROUNDUP(C4477,0)</f>
        <v>0</v>
      </c>
      <c r="U4477">
        <f>ROUNDDOWN(C4477,0)</f>
        <v>0</v>
      </c>
      <c r="V4477">
        <f>RIGHT(K4477,2)+2000</f>
        <v>2018</v>
      </c>
      <c r="W4477" t="str">
        <f>INDEX(_xlfn.TEXTSPLIT(K4477,"-"),1,2)</f>
        <v>May</v>
      </c>
      <c r="X4477" t="str">
        <f>INDEX(_xlfn.TEXTSPLIT(K4477,"-"),1,1)</f>
        <v>23</v>
      </c>
      <c r="Y4477">
        <f>INDEX(months!B:B,MATCH(Sheet1!W4477,months!A:A,0))</f>
        <v>5</v>
      </c>
      <c r="Z4477">
        <f t="shared" si="489"/>
        <v>43243</v>
      </c>
    </row>
    <row r="4478" spans="1:26" x14ac:dyDescent="0.2">
      <c r="A4478" t="s">
        <v>6289</v>
      </c>
      <c r="B4478" t="s">
        <v>4612</v>
      </c>
      <c r="C4478">
        <v>4.3</v>
      </c>
      <c r="D4478">
        <v>1162</v>
      </c>
      <c r="E4478" t="s">
        <v>550</v>
      </c>
      <c r="F4478" t="s">
        <v>50</v>
      </c>
      <c r="G4478" t="s">
        <v>23</v>
      </c>
      <c r="H4478" t="s">
        <v>24</v>
      </c>
      <c r="I4478" t="s">
        <v>25</v>
      </c>
      <c r="J4478" t="s">
        <v>4613</v>
      </c>
      <c r="K4478" t="s">
        <v>743</v>
      </c>
      <c r="L4478" t="s">
        <v>1200</v>
      </c>
      <c r="M4478" t="s">
        <v>81</v>
      </c>
      <c r="N4478">
        <f t="shared" si="483"/>
        <v>0</v>
      </c>
      <c r="O4478" t="str">
        <f t="shared" si="484"/>
        <v>No</v>
      </c>
      <c r="P4478">
        <f t="shared" si="485"/>
        <v>0</v>
      </c>
      <c r="Q4478">
        <f t="shared" si="486"/>
        <v>4813937689</v>
      </c>
      <c r="R4478">
        <f t="shared" si="487"/>
        <v>4.1933383153624479</v>
      </c>
      <c r="S4478" t="str">
        <f t="shared" si="488"/>
        <v>Acceptable</v>
      </c>
      <c r="T4478">
        <f>ROUNDUP(C4478,0)</f>
        <v>5</v>
      </c>
      <c r="U4478">
        <f>ROUNDDOWN(C4478,0)</f>
        <v>4</v>
      </c>
      <c r="V4478">
        <f>RIGHT(K4478,2)+2000</f>
        <v>2018</v>
      </c>
      <c r="W4478" t="str">
        <f>INDEX(_xlfn.TEXTSPLIT(K4478,"-"),1,2)</f>
        <v>Jul</v>
      </c>
      <c r="X4478" t="str">
        <f>INDEX(_xlfn.TEXTSPLIT(K4478,"-"),1,1)</f>
        <v>6</v>
      </c>
      <c r="Y4478">
        <f>INDEX(months!B:B,MATCH(Sheet1!W4478,months!A:A,0))</f>
        <v>7</v>
      </c>
      <c r="Z4478">
        <f t="shared" si="489"/>
        <v>43287</v>
      </c>
    </row>
    <row r="4479" spans="1:26" x14ac:dyDescent="0.2">
      <c r="A4479" t="s">
        <v>6290</v>
      </c>
      <c r="B4479" t="s">
        <v>4801</v>
      </c>
      <c r="C4479">
        <v>5</v>
      </c>
      <c r="D4479">
        <v>1</v>
      </c>
      <c r="E4479" t="s">
        <v>2199</v>
      </c>
      <c r="F4479" t="s">
        <v>1010</v>
      </c>
      <c r="G4479" t="s">
        <v>649</v>
      </c>
      <c r="H4479" t="s">
        <v>3310</v>
      </c>
      <c r="I4479" t="s">
        <v>25</v>
      </c>
      <c r="J4479" t="s">
        <v>4802</v>
      </c>
      <c r="K4479" t="s">
        <v>533</v>
      </c>
      <c r="L4479" t="s">
        <v>59</v>
      </c>
      <c r="M4479" t="s">
        <v>81</v>
      </c>
      <c r="N4479">
        <f t="shared" si="483"/>
        <v>0</v>
      </c>
      <c r="O4479" t="str">
        <f t="shared" si="484"/>
        <v>No</v>
      </c>
      <c r="P4479">
        <f t="shared" si="485"/>
        <v>0</v>
      </c>
      <c r="Q4479">
        <f t="shared" si="486"/>
        <v>4813937689</v>
      </c>
      <c r="R4479">
        <f t="shared" si="487"/>
        <v>4.1933383153624479</v>
      </c>
      <c r="S4479" t="str">
        <f t="shared" si="488"/>
        <v>Acceptable</v>
      </c>
      <c r="T4479">
        <f>ROUNDUP(C4479,0)</f>
        <v>5</v>
      </c>
      <c r="U4479">
        <f>ROUNDDOWN(C4479,0)</f>
        <v>5</v>
      </c>
      <c r="V4479">
        <f>RIGHT(K4479,2)+2000</f>
        <v>2018</v>
      </c>
      <c r="W4479" t="str">
        <f>INDEX(_xlfn.TEXTSPLIT(K4479,"-"),1,2)</f>
        <v>Jun</v>
      </c>
      <c r="X4479" t="str">
        <f>INDEX(_xlfn.TEXTSPLIT(K4479,"-"),1,1)</f>
        <v>16</v>
      </c>
      <c r="Y4479">
        <f>INDEX(months!B:B,MATCH(Sheet1!W4479,months!A:A,0))</f>
        <v>6</v>
      </c>
      <c r="Z4479">
        <f t="shared" si="489"/>
        <v>43267</v>
      </c>
    </row>
    <row r="4480" spans="1:26" x14ac:dyDescent="0.2">
      <c r="A4480" t="s">
        <v>6291</v>
      </c>
      <c r="B4480" t="s">
        <v>4801</v>
      </c>
      <c r="C4480">
        <v>4.5</v>
      </c>
      <c r="D4480">
        <v>16</v>
      </c>
      <c r="E4480" t="s">
        <v>403</v>
      </c>
      <c r="F4480" t="s">
        <v>775</v>
      </c>
      <c r="G4480" t="s">
        <v>23</v>
      </c>
      <c r="H4480" t="s">
        <v>24</v>
      </c>
      <c r="I4480" t="s">
        <v>25</v>
      </c>
      <c r="J4480" t="s">
        <v>4802</v>
      </c>
      <c r="K4480" t="s">
        <v>39</v>
      </c>
      <c r="L4480" t="s">
        <v>345</v>
      </c>
      <c r="M4480" t="s">
        <v>274</v>
      </c>
      <c r="N4480">
        <f t="shared" si="483"/>
        <v>0</v>
      </c>
      <c r="O4480" t="str">
        <f t="shared" si="484"/>
        <v>No</v>
      </c>
      <c r="P4480">
        <f t="shared" si="485"/>
        <v>0</v>
      </c>
      <c r="Q4480">
        <f t="shared" si="486"/>
        <v>4813937689</v>
      </c>
      <c r="R4480">
        <f t="shared" si="487"/>
        <v>4.1933383153624479</v>
      </c>
      <c r="S4480" t="str">
        <f t="shared" si="488"/>
        <v>Acceptable</v>
      </c>
      <c r="T4480">
        <f>ROUNDUP(C4480,0)</f>
        <v>5</v>
      </c>
      <c r="U4480">
        <f>ROUNDDOWN(C4480,0)</f>
        <v>4</v>
      </c>
      <c r="V4480">
        <f>RIGHT(K4480,2)+2000</f>
        <v>2018</v>
      </c>
      <c r="W4480" t="str">
        <f>INDEX(_xlfn.TEXTSPLIT(K4480,"-"),1,2)</f>
        <v>Aug</v>
      </c>
      <c r="X4480" t="str">
        <f>INDEX(_xlfn.TEXTSPLIT(K4480,"-"),1,1)</f>
        <v>1</v>
      </c>
      <c r="Y4480">
        <f>INDEX(months!B:B,MATCH(Sheet1!W4480,months!A:A,0))</f>
        <v>8</v>
      </c>
      <c r="Z4480">
        <f t="shared" si="489"/>
        <v>43313</v>
      </c>
    </row>
    <row r="4481" spans="1:26" x14ac:dyDescent="0.2">
      <c r="A4481" t="s">
        <v>6292</v>
      </c>
      <c r="B4481" t="s">
        <v>4801</v>
      </c>
      <c r="C4481">
        <v>4.0999999999999996</v>
      </c>
      <c r="D4481">
        <v>169</v>
      </c>
      <c r="E4481" t="s">
        <v>172</v>
      </c>
      <c r="F4481" t="s">
        <v>22</v>
      </c>
      <c r="G4481" t="s">
        <v>23</v>
      </c>
      <c r="H4481" t="s">
        <v>24</v>
      </c>
      <c r="I4481" t="s">
        <v>25</v>
      </c>
      <c r="J4481" t="s">
        <v>4802</v>
      </c>
      <c r="K4481" t="s">
        <v>651</v>
      </c>
      <c r="L4481" t="s">
        <v>1788</v>
      </c>
      <c r="M4481" t="s">
        <v>54</v>
      </c>
      <c r="N4481">
        <f t="shared" si="483"/>
        <v>0</v>
      </c>
      <c r="O4481" t="str">
        <f t="shared" si="484"/>
        <v>No</v>
      </c>
      <c r="P4481">
        <f t="shared" si="485"/>
        <v>0</v>
      </c>
      <c r="Q4481">
        <f t="shared" si="486"/>
        <v>4813937689</v>
      </c>
      <c r="R4481">
        <f t="shared" si="487"/>
        <v>4.1933383153624479</v>
      </c>
      <c r="S4481" t="str">
        <f t="shared" si="488"/>
        <v>Acceptable</v>
      </c>
      <c r="T4481">
        <f>ROUNDUP(C4481,0)</f>
        <v>5</v>
      </c>
      <c r="U4481">
        <f>ROUNDDOWN(C4481,0)</f>
        <v>4</v>
      </c>
      <c r="V4481">
        <f>RIGHT(K4481,2)+2000</f>
        <v>2018</v>
      </c>
      <c r="W4481" t="str">
        <f>INDEX(_xlfn.TEXTSPLIT(K4481,"-"),1,2)</f>
        <v>Mar</v>
      </c>
      <c r="X4481" t="str">
        <f>INDEX(_xlfn.TEXTSPLIT(K4481,"-"),1,1)</f>
        <v>25</v>
      </c>
      <c r="Y4481">
        <f>INDEX(months!B:B,MATCH(Sheet1!W4481,months!A:A,0))</f>
        <v>3</v>
      </c>
      <c r="Z4481">
        <f t="shared" si="489"/>
        <v>43184</v>
      </c>
    </row>
    <row r="4482" spans="1:26" x14ac:dyDescent="0.2">
      <c r="A4482" t="s">
        <v>6293</v>
      </c>
      <c r="B4482" t="s">
        <v>4801</v>
      </c>
      <c r="C4482">
        <v>4.0999999999999996</v>
      </c>
      <c r="D4482">
        <v>720</v>
      </c>
      <c r="E4482" t="s">
        <v>190</v>
      </c>
      <c r="F4482" t="s">
        <v>50</v>
      </c>
      <c r="G4482" t="s">
        <v>23</v>
      </c>
      <c r="H4482" t="s">
        <v>24</v>
      </c>
      <c r="I4482" t="s">
        <v>25</v>
      </c>
      <c r="J4482" t="s">
        <v>4802</v>
      </c>
      <c r="K4482" t="s">
        <v>1937</v>
      </c>
      <c r="L4482" t="s">
        <v>1765</v>
      </c>
      <c r="M4482" t="s">
        <v>54</v>
      </c>
      <c r="N4482">
        <f t="shared" ref="N4482:N4545" si="490">SUM(A4482,B4482)</f>
        <v>0</v>
      </c>
      <c r="O4482" t="str">
        <f t="shared" ref="O4482:O4545" si="491">IF(E4482="good","Yes","No")</f>
        <v>No</v>
      </c>
      <c r="P4482">
        <f t="shared" ref="P4482:P4545" si="492">COUNTIF(B:B,"&lt;0")</f>
        <v>0</v>
      </c>
      <c r="Q4482">
        <f t="shared" ref="Q4482:Q4545" si="493">SUMIF(D:D,"&gt;1000")</f>
        <v>4813937689</v>
      </c>
      <c r="R4482">
        <f t="shared" ref="R4482:R4545" si="494">AVERAGEIF(C:C,"&gt;0")</f>
        <v>4.1933383153624479</v>
      </c>
      <c r="S4482" t="str">
        <f t="shared" ref="S4482:S4545" si="495">IF(OR(A4482&gt;0,B4482&gt;0),"Acceptable","Check")</f>
        <v>Acceptable</v>
      </c>
      <c r="T4482">
        <f>ROUNDUP(C4482,0)</f>
        <v>5</v>
      </c>
      <c r="U4482">
        <f>ROUNDDOWN(C4482,0)</f>
        <v>4</v>
      </c>
      <c r="V4482">
        <f>RIGHT(K4482,2)+2000</f>
        <v>2018</v>
      </c>
      <c r="W4482" t="str">
        <f>INDEX(_xlfn.TEXTSPLIT(K4482,"-"),1,2)</f>
        <v>Mar</v>
      </c>
      <c r="X4482" t="str">
        <f>INDEX(_xlfn.TEXTSPLIT(K4482,"-"),1,1)</f>
        <v>13</v>
      </c>
      <c r="Y4482">
        <f>INDEX(months!B:B,MATCH(Sheet1!W4482,months!A:A,0))</f>
        <v>3</v>
      </c>
      <c r="Z4482">
        <f t="shared" si="489"/>
        <v>43172</v>
      </c>
    </row>
    <row r="4483" spans="1:26" x14ac:dyDescent="0.2">
      <c r="A4483" t="s">
        <v>6294</v>
      </c>
      <c r="B4483" t="s">
        <v>4801</v>
      </c>
      <c r="C4483">
        <v>4.5</v>
      </c>
      <c r="D4483">
        <v>61</v>
      </c>
      <c r="E4483" t="s">
        <v>631</v>
      </c>
      <c r="F4483" t="s">
        <v>22</v>
      </c>
      <c r="G4483" t="s">
        <v>23</v>
      </c>
      <c r="H4483" t="s">
        <v>24</v>
      </c>
      <c r="I4483" t="s">
        <v>25</v>
      </c>
      <c r="J4483" t="s">
        <v>4802</v>
      </c>
      <c r="K4483" t="s">
        <v>3673</v>
      </c>
      <c r="L4483" t="s">
        <v>119</v>
      </c>
      <c r="M4483" t="s">
        <v>54</v>
      </c>
      <c r="N4483">
        <f t="shared" si="490"/>
        <v>0</v>
      </c>
      <c r="O4483" t="str">
        <f t="shared" si="491"/>
        <v>No</v>
      </c>
      <c r="P4483">
        <f t="shared" si="492"/>
        <v>0</v>
      </c>
      <c r="Q4483">
        <f t="shared" si="493"/>
        <v>4813937689</v>
      </c>
      <c r="R4483">
        <f t="shared" si="494"/>
        <v>4.1933383153624479</v>
      </c>
      <c r="S4483" t="str">
        <f t="shared" si="495"/>
        <v>Acceptable</v>
      </c>
      <c r="T4483">
        <f>ROUNDUP(C4483,0)</f>
        <v>5</v>
      </c>
      <c r="U4483">
        <f>ROUNDDOWN(C4483,0)</f>
        <v>4</v>
      </c>
      <c r="V4483">
        <f>RIGHT(K4483,2)+2000</f>
        <v>2018</v>
      </c>
      <c r="W4483" t="str">
        <f>INDEX(_xlfn.TEXTSPLIT(K4483,"-"),1,2)</f>
        <v>Apr</v>
      </c>
      <c r="X4483" t="str">
        <f>INDEX(_xlfn.TEXTSPLIT(K4483,"-"),1,1)</f>
        <v>4</v>
      </c>
      <c r="Y4483">
        <f>INDEX(months!B:B,MATCH(Sheet1!W4483,months!A:A,0))</f>
        <v>4</v>
      </c>
      <c r="Z4483">
        <f t="shared" ref="Z4483:Z4546" si="496">DATE(V4483,Y4483,X4483)</f>
        <v>43194</v>
      </c>
    </row>
    <row r="4484" spans="1:26" x14ac:dyDescent="0.2">
      <c r="A4484" t="s">
        <v>6295</v>
      </c>
      <c r="B4484" t="s">
        <v>4801</v>
      </c>
      <c r="D4484">
        <v>3</v>
      </c>
      <c r="E4484" t="s">
        <v>481</v>
      </c>
      <c r="F4484" t="s">
        <v>1199</v>
      </c>
      <c r="G4484" t="s">
        <v>23</v>
      </c>
      <c r="H4484" t="s">
        <v>24</v>
      </c>
      <c r="I4484" t="s">
        <v>25</v>
      </c>
      <c r="J4484" t="s">
        <v>4802</v>
      </c>
      <c r="K4484" t="s">
        <v>364</v>
      </c>
      <c r="L4484" t="s">
        <v>28</v>
      </c>
      <c r="M4484" t="s">
        <v>54</v>
      </c>
      <c r="N4484">
        <f t="shared" si="490"/>
        <v>0</v>
      </c>
      <c r="O4484" t="str">
        <f t="shared" si="491"/>
        <v>No</v>
      </c>
      <c r="P4484">
        <f t="shared" si="492"/>
        <v>0</v>
      </c>
      <c r="Q4484">
        <f t="shared" si="493"/>
        <v>4813937689</v>
      </c>
      <c r="R4484">
        <f t="shared" si="494"/>
        <v>4.1933383153624479</v>
      </c>
      <c r="S4484" t="str">
        <f t="shared" si="495"/>
        <v>Acceptable</v>
      </c>
      <c r="T4484">
        <f>ROUNDUP(C4484,0)</f>
        <v>0</v>
      </c>
      <c r="U4484">
        <f>ROUNDDOWN(C4484,0)</f>
        <v>0</v>
      </c>
      <c r="V4484">
        <f>RIGHT(K4484,2)+2000</f>
        <v>2018</v>
      </c>
      <c r="W4484" t="str">
        <f>INDEX(_xlfn.TEXTSPLIT(K4484,"-"),1,2)</f>
        <v>Jun</v>
      </c>
      <c r="X4484" t="str">
        <f>INDEX(_xlfn.TEXTSPLIT(K4484,"-"),1,1)</f>
        <v>5</v>
      </c>
      <c r="Y4484">
        <f>INDEX(months!B:B,MATCH(Sheet1!W4484,months!A:A,0))</f>
        <v>6</v>
      </c>
      <c r="Z4484">
        <f t="shared" si="496"/>
        <v>43256</v>
      </c>
    </row>
    <row r="4485" spans="1:26" x14ac:dyDescent="0.2">
      <c r="A4485" t="s">
        <v>6296</v>
      </c>
      <c r="B4485" t="s">
        <v>4801</v>
      </c>
      <c r="C4485">
        <v>4.8</v>
      </c>
      <c r="D4485">
        <v>24</v>
      </c>
      <c r="E4485" t="s">
        <v>239</v>
      </c>
      <c r="F4485" t="s">
        <v>775</v>
      </c>
      <c r="G4485" t="s">
        <v>23</v>
      </c>
      <c r="H4485" t="s">
        <v>24</v>
      </c>
      <c r="I4485" t="s">
        <v>25</v>
      </c>
      <c r="J4485" t="s">
        <v>4802</v>
      </c>
      <c r="K4485" t="s">
        <v>97</v>
      </c>
      <c r="L4485" t="s">
        <v>6297</v>
      </c>
      <c r="M4485" t="s">
        <v>274</v>
      </c>
      <c r="N4485">
        <f t="shared" si="490"/>
        <v>0</v>
      </c>
      <c r="O4485" t="str">
        <f t="shared" si="491"/>
        <v>No</v>
      </c>
      <c r="P4485">
        <f t="shared" si="492"/>
        <v>0</v>
      </c>
      <c r="Q4485">
        <f t="shared" si="493"/>
        <v>4813937689</v>
      </c>
      <c r="R4485">
        <f t="shared" si="494"/>
        <v>4.1933383153624479</v>
      </c>
      <c r="S4485" t="str">
        <f t="shared" si="495"/>
        <v>Acceptable</v>
      </c>
      <c r="T4485">
        <f>ROUNDUP(C4485,0)</f>
        <v>5</v>
      </c>
      <c r="U4485">
        <f>ROUNDDOWN(C4485,0)</f>
        <v>4</v>
      </c>
      <c r="V4485">
        <f>RIGHT(K4485,2)+2000</f>
        <v>2018</v>
      </c>
      <c r="W4485" t="str">
        <f>INDEX(_xlfn.TEXTSPLIT(K4485,"-"),1,2)</f>
        <v>Aug</v>
      </c>
      <c r="X4485" t="str">
        <f>INDEX(_xlfn.TEXTSPLIT(K4485,"-"),1,1)</f>
        <v>3</v>
      </c>
      <c r="Y4485">
        <f>INDEX(months!B:B,MATCH(Sheet1!W4485,months!A:A,0))</f>
        <v>8</v>
      </c>
      <c r="Z4485">
        <f t="shared" si="496"/>
        <v>43315</v>
      </c>
    </row>
    <row r="4486" spans="1:26" x14ac:dyDescent="0.2">
      <c r="A4486" t="s">
        <v>6298</v>
      </c>
      <c r="B4486" t="s">
        <v>4612</v>
      </c>
      <c r="C4486">
        <v>4.5</v>
      </c>
      <c r="D4486">
        <v>502</v>
      </c>
      <c r="E4486" t="s">
        <v>1396</v>
      </c>
      <c r="F4486" t="s">
        <v>22</v>
      </c>
      <c r="G4486" t="s">
        <v>23</v>
      </c>
      <c r="H4486" t="s">
        <v>24</v>
      </c>
      <c r="I4486" t="s">
        <v>25</v>
      </c>
      <c r="J4486" t="s">
        <v>4613</v>
      </c>
      <c r="K4486" t="s">
        <v>293</v>
      </c>
      <c r="L4486" t="s">
        <v>138</v>
      </c>
      <c r="M4486" t="s">
        <v>274</v>
      </c>
      <c r="N4486">
        <f t="shared" si="490"/>
        <v>0</v>
      </c>
      <c r="O4486" t="str">
        <f t="shared" si="491"/>
        <v>No</v>
      </c>
      <c r="P4486">
        <f t="shared" si="492"/>
        <v>0</v>
      </c>
      <c r="Q4486">
        <f t="shared" si="493"/>
        <v>4813937689</v>
      </c>
      <c r="R4486">
        <f t="shared" si="494"/>
        <v>4.1933383153624479</v>
      </c>
      <c r="S4486" t="str">
        <f t="shared" si="495"/>
        <v>Acceptable</v>
      </c>
      <c r="T4486">
        <f>ROUNDUP(C4486,0)</f>
        <v>5</v>
      </c>
      <c r="U4486">
        <f>ROUNDDOWN(C4486,0)</f>
        <v>4</v>
      </c>
      <c r="V4486">
        <f>RIGHT(K4486,2)+2000</f>
        <v>2018</v>
      </c>
      <c r="W4486" t="str">
        <f>INDEX(_xlfn.TEXTSPLIT(K4486,"-"),1,2)</f>
        <v>Jul</v>
      </c>
      <c r="X4486" t="str">
        <f>INDEX(_xlfn.TEXTSPLIT(K4486,"-"),1,1)</f>
        <v>15</v>
      </c>
      <c r="Y4486">
        <f>INDEX(months!B:B,MATCH(Sheet1!W4486,months!A:A,0))</f>
        <v>7</v>
      </c>
      <c r="Z4486">
        <f t="shared" si="496"/>
        <v>43296</v>
      </c>
    </row>
    <row r="4487" spans="1:26" x14ac:dyDescent="0.2">
      <c r="A4487" t="s">
        <v>6299</v>
      </c>
      <c r="B4487" t="s">
        <v>4801</v>
      </c>
      <c r="D4487">
        <v>12</v>
      </c>
      <c r="E4487" t="s">
        <v>31</v>
      </c>
      <c r="F4487" t="s">
        <v>775</v>
      </c>
      <c r="G4487" t="s">
        <v>23</v>
      </c>
      <c r="H4487" t="s">
        <v>24</v>
      </c>
      <c r="I4487" t="s">
        <v>25</v>
      </c>
      <c r="J4487" t="s">
        <v>4802</v>
      </c>
      <c r="K4487" t="s">
        <v>364</v>
      </c>
      <c r="L4487" t="s">
        <v>28</v>
      </c>
      <c r="M4487" t="s">
        <v>54</v>
      </c>
      <c r="N4487">
        <f t="shared" si="490"/>
        <v>0</v>
      </c>
      <c r="O4487" t="str">
        <f t="shared" si="491"/>
        <v>No</v>
      </c>
      <c r="P4487">
        <f t="shared" si="492"/>
        <v>0</v>
      </c>
      <c r="Q4487">
        <f t="shared" si="493"/>
        <v>4813937689</v>
      </c>
      <c r="R4487">
        <f t="shared" si="494"/>
        <v>4.1933383153624479</v>
      </c>
      <c r="S4487" t="str">
        <f t="shared" si="495"/>
        <v>Acceptable</v>
      </c>
      <c r="T4487">
        <f>ROUNDUP(C4487,0)</f>
        <v>0</v>
      </c>
      <c r="U4487">
        <f>ROUNDDOWN(C4487,0)</f>
        <v>0</v>
      </c>
      <c r="V4487">
        <f>RIGHT(K4487,2)+2000</f>
        <v>2018</v>
      </c>
      <c r="W4487" t="str">
        <f>INDEX(_xlfn.TEXTSPLIT(K4487,"-"),1,2)</f>
        <v>Jun</v>
      </c>
      <c r="X4487" t="str">
        <f>INDEX(_xlfn.TEXTSPLIT(K4487,"-"),1,1)</f>
        <v>5</v>
      </c>
      <c r="Y4487">
        <f>INDEX(months!B:B,MATCH(Sheet1!W4487,months!A:A,0))</f>
        <v>6</v>
      </c>
      <c r="Z4487">
        <f t="shared" si="496"/>
        <v>43256</v>
      </c>
    </row>
    <row r="4488" spans="1:26" x14ac:dyDescent="0.2">
      <c r="A4488" t="s">
        <v>6300</v>
      </c>
      <c r="B4488" t="s">
        <v>4612</v>
      </c>
      <c r="C4488">
        <v>4</v>
      </c>
      <c r="D4488">
        <v>164</v>
      </c>
      <c r="E4488" t="s">
        <v>532</v>
      </c>
      <c r="F4488" t="s">
        <v>22</v>
      </c>
      <c r="G4488" t="s">
        <v>23</v>
      </c>
      <c r="H4488" t="s">
        <v>24</v>
      </c>
      <c r="I4488" t="s">
        <v>25</v>
      </c>
      <c r="J4488" t="s">
        <v>4613</v>
      </c>
      <c r="K4488" t="s">
        <v>2431</v>
      </c>
      <c r="L4488" t="s">
        <v>59</v>
      </c>
      <c r="M4488" t="s">
        <v>274</v>
      </c>
      <c r="N4488">
        <f t="shared" si="490"/>
        <v>0</v>
      </c>
      <c r="O4488" t="str">
        <f t="shared" si="491"/>
        <v>No</v>
      </c>
      <c r="P4488">
        <f t="shared" si="492"/>
        <v>0</v>
      </c>
      <c r="Q4488">
        <f t="shared" si="493"/>
        <v>4813937689</v>
      </c>
      <c r="R4488">
        <f t="shared" si="494"/>
        <v>4.1933383153624479</v>
      </c>
      <c r="S4488" t="str">
        <f t="shared" si="495"/>
        <v>Acceptable</v>
      </c>
      <c r="T4488">
        <f>ROUNDUP(C4488,0)</f>
        <v>4</v>
      </c>
      <c r="U4488">
        <f>ROUNDDOWN(C4488,0)</f>
        <v>4</v>
      </c>
      <c r="V4488">
        <f>RIGHT(K4488,2)+2000</f>
        <v>2018</v>
      </c>
      <c r="W4488" t="str">
        <f>INDEX(_xlfn.TEXTSPLIT(K4488,"-"),1,2)</f>
        <v>Apr</v>
      </c>
      <c r="X4488" t="str">
        <f>INDEX(_xlfn.TEXTSPLIT(K4488,"-"),1,1)</f>
        <v>23</v>
      </c>
      <c r="Y4488">
        <f>INDEX(months!B:B,MATCH(Sheet1!W4488,months!A:A,0))</f>
        <v>4</v>
      </c>
      <c r="Z4488">
        <f t="shared" si="496"/>
        <v>43213</v>
      </c>
    </row>
    <row r="4489" spans="1:26" x14ac:dyDescent="0.2">
      <c r="A4489" t="s">
        <v>6301</v>
      </c>
      <c r="B4489" t="s">
        <v>4801</v>
      </c>
      <c r="C4489">
        <v>4.8</v>
      </c>
      <c r="D4489">
        <v>18</v>
      </c>
      <c r="E4489" t="s">
        <v>271</v>
      </c>
      <c r="F4489" t="s">
        <v>101</v>
      </c>
      <c r="G4489" t="s">
        <v>649</v>
      </c>
      <c r="H4489" t="s">
        <v>1006</v>
      </c>
      <c r="I4489" t="s">
        <v>25</v>
      </c>
      <c r="J4489" t="s">
        <v>4802</v>
      </c>
      <c r="K4489" t="s">
        <v>362</v>
      </c>
      <c r="L4489" t="s">
        <v>1962</v>
      </c>
      <c r="M4489" t="s">
        <v>29</v>
      </c>
      <c r="N4489">
        <f t="shared" si="490"/>
        <v>0</v>
      </c>
      <c r="O4489" t="str">
        <f t="shared" si="491"/>
        <v>No</v>
      </c>
      <c r="P4489">
        <f t="shared" si="492"/>
        <v>0</v>
      </c>
      <c r="Q4489">
        <f t="shared" si="493"/>
        <v>4813937689</v>
      </c>
      <c r="R4489">
        <f t="shared" si="494"/>
        <v>4.1933383153624479</v>
      </c>
      <c r="S4489" t="str">
        <f t="shared" si="495"/>
        <v>Acceptable</v>
      </c>
      <c r="T4489">
        <f>ROUNDUP(C4489,0)</f>
        <v>5</v>
      </c>
      <c r="U4489">
        <f>ROUNDDOWN(C4489,0)</f>
        <v>4</v>
      </c>
      <c r="V4489">
        <f>RIGHT(K4489,2)+2000</f>
        <v>2018</v>
      </c>
      <c r="W4489" t="str">
        <f>INDEX(_xlfn.TEXTSPLIT(K4489,"-"),1,2)</f>
        <v>Jun</v>
      </c>
      <c r="X4489" t="str">
        <f>INDEX(_xlfn.TEXTSPLIT(K4489,"-"),1,1)</f>
        <v>21</v>
      </c>
      <c r="Y4489">
        <f>INDEX(months!B:B,MATCH(Sheet1!W4489,months!A:A,0))</f>
        <v>6</v>
      </c>
      <c r="Z4489">
        <f t="shared" si="496"/>
        <v>43272</v>
      </c>
    </row>
    <row r="4490" spans="1:26" x14ac:dyDescent="0.2">
      <c r="A4490" t="s">
        <v>6302</v>
      </c>
      <c r="B4490" t="s">
        <v>787</v>
      </c>
      <c r="C4490">
        <v>3.7</v>
      </c>
      <c r="D4490">
        <v>21</v>
      </c>
      <c r="E4490" t="s">
        <v>88</v>
      </c>
      <c r="F4490" t="s">
        <v>1199</v>
      </c>
      <c r="G4490" t="s">
        <v>649</v>
      </c>
      <c r="H4490" t="s">
        <v>3310</v>
      </c>
      <c r="I4490" t="s">
        <v>25</v>
      </c>
      <c r="J4490" t="s">
        <v>788</v>
      </c>
      <c r="K4490" t="s">
        <v>115</v>
      </c>
      <c r="L4490" t="s">
        <v>6303</v>
      </c>
      <c r="M4490" t="s">
        <v>274</v>
      </c>
      <c r="N4490">
        <f t="shared" si="490"/>
        <v>0</v>
      </c>
      <c r="O4490" t="str">
        <f t="shared" si="491"/>
        <v>No</v>
      </c>
      <c r="P4490">
        <f t="shared" si="492"/>
        <v>0</v>
      </c>
      <c r="Q4490">
        <f t="shared" si="493"/>
        <v>4813937689</v>
      </c>
      <c r="R4490">
        <f t="shared" si="494"/>
        <v>4.1933383153624479</v>
      </c>
      <c r="S4490" t="str">
        <f t="shared" si="495"/>
        <v>Acceptable</v>
      </c>
      <c r="T4490">
        <f>ROUNDUP(C4490,0)</f>
        <v>4</v>
      </c>
      <c r="U4490">
        <f>ROUNDDOWN(C4490,0)</f>
        <v>3</v>
      </c>
      <c r="V4490">
        <f>RIGHT(K4490,2)+2000</f>
        <v>2018</v>
      </c>
      <c r="W4490" t="str">
        <f>INDEX(_xlfn.TEXTSPLIT(K4490,"-"),1,2)</f>
        <v>Jul</v>
      </c>
      <c r="X4490" t="str">
        <f>INDEX(_xlfn.TEXTSPLIT(K4490,"-"),1,1)</f>
        <v>30</v>
      </c>
      <c r="Y4490">
        <f>INDEX(months!B:B,MATCH(Sheet1!W4490,months!A:A,0))</f>
        <v>7</v>
      </c>
      <c r="Z4490">
        <f t="shared" si="496"/>
        <v>43311</v>
      </c>
    </row>
    <row r="4491" spans="1:26" x14ac:dyDescent="0.2">
      <c r="A4491" t="s">
        <v>6304</v>
      </c>
      <c r="B4491" t="s">
        <v>3070</v>
      </c>
      <c r="D4491">
        <v>0</v>
      </c>
      <c r="E4491" t="s">
        <v>93</v>
      </c>
      <c r="F4491" t="s">
        <v>1230</v>
      </c>
      <c r="G4491" t="s">
        <v>649</v>
      </c>
      <c r="H4491" t="s">
        <v>3310</v>
      </c>
      <c r="I4491" t="s">
        <v>25</v>
      </c>
      <c r="J4491" t="s">
        <v>1537</v>
      </c>
      <c r="K4491" t="s">
        <v>266</v>
      </c>
      <c r="L4491" t="s">
        <v>350</v>
      </c>
      <c r="M4491" t="s">
        <v>29</v>
      </c>
      <c r="N4491">
        <f t="shared" si="490"/>
        <v>0</v>
      </c>
      <c r="O4491" t="str">
        <f t="shared" si="491"/>
        <v>No</v>
      </c>
      <c r="P4491">
        <f t="shared" si="492"/>
        <v>0</v>
      </c>
      <c r="Q4491">
        <f t="shared" si="493"/>
        <v>4813937689</v>
      </c>
      <c r="R4491">
        <f t="shared" si="494"/>
        <v>4.1933383153624479</v>
      </c>
      <c r="S4491" t="str">
        <f t="shared" si="495"/>
        <v>Acceptable</v>
      </c>
      <c r="T4491">
        <f>ROUNDUP(C4491,0)</f>
        <v>0</v>
      </c>
      <c r="U4491">
        <f>ROUNDDOWN(C4491,0)</f>
        <v>0</v>
      </c>
      <c r="V4491">
        <f>RIGHT(K4491,2)+2000</f>
        <v>2018</v>
      </c>
      <c r="W4491" t="str">
        <f>INDEX(_xlfn.TEXTSPLIT(K4491,"-"),1,2)</f>
        <v>Jul</v>
      </c>
      <c r="X4491" t="str">
        <f>INDEX(_xlfn.TEXTSPLIT(K4491,"-"),1,1)</f>
        <v>16</v>
      </c>
      <c r="Y4491">
        <f>INDEX(months!B:B,MATCH(Sheet1!W4491,months!A:A,0))</f>
        <v>7</v>
      </c>
      <c r="Z4491">
        <f t="shared" si="496"/>
        <v>43297</v>
      </c>
    </row>
    <row r="4492" spans="1:26" x14ac:dyDescent="0.2">
      <c r="A4492" t="s">
        <v>6305</v>
      </c>
      <c r="B4492" t="s">
        <v>4801</v>
      </c>
      <c r="C4492">
        <v>4.5</v>
      </c>
      <c r="D4492">
        <v>189</v>
      </c>
      <c r="E4492" t="s">
        <v>544</v>
      </c>
      <c r="F4492" t="s">
        <v>22</v>
      </c>
      <c r="G4492" t="s">
        <v>23</v>
      </c>
      <c r="H4492" t="s">
        <v>24</v>
      </c>
      <c r="I4492" t="s">
        <v>25</v>
      </c>
      <c r="J4492" t="s">
        <v>4802</v>
      </c>
      <c r="K4492" t="s">
        <v>290</v>
      </c>
      <c r="L4492" t="s">
        <v>53</v>
      </c>
      <c r="N4492">
        <f t="shared" si="490"/>
        <v>0</v>
      </c>
      <c r="O4492" t="str">
        <f t="shared" si="491"/>
        <v>No</v>
      </c>
      <c r="P4492">
        <f t="shared" si="492"/>
        <v>0</v>
      </c>
      <c r="Q4492">
        <f t="shared" si="493"/>
        <v>4813937689</v>
      </c>
      <c r="R4492">
        <f t="shared" si="494"/>
        <v>4.1933383153624479</v>
      </c>
      <c r="S4492" t="str">
        <f t="shared" si="495"/>
        <v>Acceptable</v>
      </c>
      <c r="T4492">
        <f>ROUNDUP(C4492,0)</f>
        <v>5</v>
      </c>
      <c r="U4492">
        <f>ROUNDDOWN(C4492,0)</f>
        <v>4</v>
      </c>
      <c r="V4492">
        <f>RIGHT(K4492,2)+2000</f>
        <v>2018</v>
      </c>
      <c r="W4492" t="str">
        <f>INDEX(_xlfn.TEXTSPLIT(K4492,"-"),1,2)</f>
        <v>Mar</v>
      </c>
      <c r="X4492" t="str">
        <f>INDEX(_xlfn.TEXTSPLIT(K4492,"-"),1,1)</f>
        <v>27</v>
      </c>
      <c r="Y4492">
        <f>INDEX(months!B:B,MATCH(Sheet1!W4492,months!A:A,0))</f>
        <v>3</v>
      </c>
      <c r="Z4492">
        <f t="shared" si="496"/>
        <v>43186</v>
      </c>
    </row>
    <row r="4493" spans="1:26" x14ac:dyDescent="0.2">
      <c r="A4493" t="s">
        <v>6306</v>
      </c>
      <c r="B4493" t="s">
        <v>5319</v>
      </c>
      <c r="C4493">
        <v>4.7</v>
      </c>
      <c r="D4493">
        <v>143</v>
      </c>
      <c r="E4493" t="s">
        <v>202</v>
      </c>
      <c r="F4493" t="s">
        <v>101</v>
      </c>
      <c r="G4493" t="s">
        <v>649</v>
      </c>
      <c r="H4493" t="s">
        <v>3310</v>
      </c>
      <c r="I4493" t="s">
        <v>418</v>
      </c>
      <c r="J4493" t="s">
        <v>5320</v>
      </c>
      <c r="K4493" t="s">
        <v>216</v>
      </c>
      <c r="L4493" t="s">
        <v>6026</v>
      </c>
      <c r="M4493" t="s">
        <v>81</v>
      </c>
      <c r="N4493">
        <f t="shared" si="490"/>
        <v>0</v>
      </c>
      <c r="O4493" t="str">
        <f t="shared" si="491"/>
        <v>No</v>
      </c>
      <c r="P4493">
        <f t="shared" si="492"/>
        <v>0</v>
      </c>
      <c r="Q4493">
        <f t="shared" si="493"/>
        <v>4813937689</v>
      </c>
      <c r="R4493">
        <f t="shared" si="494"/>
        <v>4.1933383153624479</v>
      </c>
      <c r="S4493" t="str">
        <f t="shared" si="495"/>
        <v>Acceptable</v>
      </c>
      <c r="T4493">
        <f>ROUNDUP(C4493,0)</f>
        <v>5</v>
      </c>
      <c r="U4493">
        <f>ROUNDDOWN(C4493,0)</f>
        <v>4</v>
      </c>
      <c r="V4493">
        <f>RIGHT(K4493,2)+2000</f>
        <v>2018</v>
      </c>
      <c r="W4493" t="str">
        <f>INDEX(_xlfn.TEXTSPLIT(K4493,"-"),1,2)</f>
        <v>Jul</v>
      </c>
      <c r="X4493" t="str">
        <f>INDEX(_xlfn.TEXTSPLIT(K4493,"-"),1,1)</f>
        <v>26</v>
      </c>
      <c r="Y4493">
        <f>INDEX(months!B:B,MATCH(Sheet1!W4493,months!A:A,0))</f>
        <v>7</v>
      </c>
      <c r="Z4493">
        <f t="shared" si="496"/>
        <v>43307</v>
      </c>
    </row>
    <row r="4494" spans="1:26" x14ac:dyDescent="0.2">
      <c r="A4494" t="s">
        <v>6307</v>
      </c>
      <c r="B4494" t="s">
        <v>2665</v>
      </c>
      <c r="C4494">
        <v>2.7</v>
      </c>
      <c r="D4494">
        <v>1486</v>
      </c>
      <c r="E4494" t="s">
        <v>31</v>
      </c>
      <c r="F4494" t="s">
        <v>50</v>
      </c>
      <c r="G4494" t="s">
        <v>23</v>
      </c>
      <c r="H4494" t="s">
        <v>24</v>
      </c>
      <c r="I4494" t="s">
        <v>25</v>
      </c>
      <c r="J4494" t="s">
        <v>2838</v>
      </c>
      <c r="K4494" t="s">
        <v>97</v>
      </c>
      <c r="L4494" t="s">
        <v>6067</v>
      </c>
      <c r="M4494" t="s">
        <v>274</v>
      </c>
      <c r="N4494">
        <f t="shared" si="490"/>
        <v>0</v>
      </c>
      <c r="O4494" t="str">
        <f t="shared" si="491"/>
        <v>No</v>
      </c>
      <c r="P4494">
        <f t="shared" si="492"/>
        <v>0</v>
      </c>
      <c r="Q4494">
        <f t="shared" si="493"/>
        <v>4813937689</v>
      </c>
      <c r="R4494">
        <f t="shared" si="494"/>
        <v>4.1933383153624479</v>
      </c>
      <c r="S4494" t="str">
        <f t="shared" si="495"/>
        <v>Acceptable</v>
      </c>
      <c r="T4494">
        <f>ROUNDUP(C4494,0)</f>
        <v>3</v>
      </c>
      <c r="U4494">
        <f>ROUNDDOWN(C4494,0)</f>
        <v>2</v>
      </c>
      <c r="V4494">
        <f>RIGHT(K4494,2)+2000</f>
        <v>2018</v>
      </c>
      <c r="W4494" t="str">
        <f>INDEX(_xlfn.TEXTSPLIT(K4494,"-"),1,2)</f>
        <v>Aug</v>
      </c>
      <c r="X4494" t="str">
        <f>INDEX(_xlfn.TEXTSPLIT(K4494,"-"),1,1)</f>
        <v>3</v>
      </c>
      <c r="Y4494">
        <f>INDEX(months!B:B,MATCH(Sheet1!W4494,months!A:A,0))</f>
        <v>8</v>
      </c>
      <c r="Z4494">
        <f t="shared" si="496"/>
        <v>43315</v>
      </c>
    </row>
    <row r="4495" spans="1:26" x14ac:dyDescent="0.2">
      <c r="A4495" t="s">
        <v>6308</v>
      </c>
      <c r="B4495" t="s">
        <v>2518</v>
      </c>
      <c r="C4495">
        <v>2.9</v>
      </c>
      <c r="D4495">
        <v>6627</v>
      </c>
      <c r="E4495" t="s">
        <v>308</v>
      </c>
      <c r="F4495" t="s">
        <v>32</v>
      </c>
      <c r="G4495" t="s">
        <v>23</v>
      </c>
      <c r="H4495" t="s">
        <v>24</v>
      </c>
      <c r="I4495" t="s">
        <v>25</v>
      </c>
      <c r="J4495" t="s">
        <v>2519</v>
      </c>
      <c r="K4495" t="s">
        <v>39</v>
      </c>
      <c r="L4495" t="s">
        <v>230</v>
      </c>
      <c r="M4495" t="s">
        <v>54</v>
      </c>
      <c r="N4495">
        <f t="shared" si="490"/>
        <v>0</v>
      </c>
      <c r="O4495" t="str">
        <f t="shared" si="491"/>
        <v>No</v>
      </c>
      <c r="P4495">
        <f t="shared" si="492"/>
        <v>0</v>
      </c>
      <c r="Q4495">
        <f t="shared" si="493"/>
        <v>4813937689</v>
      </c>
      <c r="R4495">
        <f t="shared" si="494"/>
        <v>4.1933383153624479</v>
      </c>
      <c r="S4495" t="str">
        <f t="shared" si="495"/>
        <v>Acceptable</v>
      </c>
      <c r="T4495">
        <f>ROUNDUP(C4495,0)</f>
        <v>3</v>
      </c>
      <c r="U4495">
        <f>ROUNDDOWN(C4495,0)</f>
        <v>2</v>
      </c>
      <c r="V4495">
        <f>RIGHT(K4495,2)+2000</f>
        <v>2018</v>
      </c>
      <c r="W4495" t="str">
        <f>INDEX(_xlfn.TEXTSPLIT(K4495,"-"),1,2)</f>
        <v>Aug</v>
      </c>
      <c r="X4495" t="str">
        <f>INDEX(_xlfn.TEXTSPLIT(K4495,"-"),1,1)</f>
        <v>1</v>
      </c>
      <c r="Y4495">
        <f>INDEX(months!B:B,MATCH(Sheet1!W4495,months!A:A,0))</f>
        <v>8</v>
      </c>
      <c r="Z4495">
        <f t="shared" si="496"/>
        <v>43313</v>
      </c>
    </row>
    <row r="4496" spans="1:26" x14ac:dyDescent="0.2">
      <c r="A4496" t="s">
        <v>6309</v>
      </c>
      <c r="B4496" t="s">
        <v>3070</v>
      </c>
      <c r="C4496">
        <v>4.2</v>
      </c>
      <c r="D4496">
        <v>69126</v>
      </c>
      <c r="E4496" t="s">
        <v>2199</v>
      </c>
      <c r="F4496" t="s">
        <v>65</v>
      </c>
      <c r="G4496" t="s">
        <v>23</v>
      </c>
      <c r="H4496" t="s">
        <v>24</v>
      </c>
      <c r="I4496" t="s">
        <v>25</v>
      </c>
      <c r="J4496" t="s">
        <v>2694</v>
      </c>
      <c r="K4496" t="s">
        <v>879</v>
      </c>
      <c r="L4496" t="s">
        <v>1621</v>
      </c>
      <c r="M4496" t="s">
        <v>86</v>
      </c>
      <c r="N4496">
        <f t="shared" si="490"/>
        <v>0</v>
      </c>
      <c r="O4496" t="str">
        <f t="shared" si="491"/>
        <v>No</v>
      </c>
      <c r="P4496">
        <f t="shared" si="492"/>
        <v>0</v>
      </c>
      <c r="Q4496">
        <f t="shared" si="493"/>
        <v>4813937689</v>
      </c>
      <c r="R4496">
        <f t="shared" si="494"/>
        <v>4.1933383153624479</v>
      </c>
      <c r="S4496" t="str">
        <f t="shared" si="495"/>
        <v>Acceptable</v>
      </c>
      <c r="T4496">
        <f>ROUNDUP(C4496,0)</f>
        <v>5</v>
      </c>
      <c r="U4496">
        <f>ROUNDDOWN(C4496,0)</f>
        <v>4</v>
      </c>
      <c r="V4496">
        <f>RIGHT(K4496,2)+2000</f>
        <v>2018</v>
      </c>
      <c r="W4496" t="str">
        <f>INDEX(_xlfn.TEXTSPLIT(K4496,"-"),1,2)</f>
        <v>Apr</v>
      </c>
      <c r="X4496" t="str">
        <f>INDEX(_xlfn.TEXTSPLIT(K4496,"-"),1,1)</f>
        <v>19</v>
      </c>
      <c r="Y4496">
        <f>INDEX(months!B:B,MATCH(Sheet1!W4496,months!A:A,0))</f>
        <v>4</v>
      </c>
      <c r="Z4496">
        <f t="shared" si="496"/>
        <v>43209</v>
      </c>
    </row>
    <row r="4497" spans="1:26" x14ac:dyDescent="0.2">
      <c r="A4497" t="s">
        <v>6310</v>
      </c>
      <c r="B4497" t="s">
        <v>4950</v>
      </c>
      <c r="C4497">
        <v>4.4000000000000004</v>
      </c>
      <c r="D4497">
        <v>3031</v>
      </c>
      <c r="E4497" t="s">
        <v>46</v>
      </c>
      <c r="F4497" t="s">
        <v>32</v>
      </c>
      <c r="G4497" t="s">
        <v>23</v>
      </c>
      <c r="H4497" t="s">
        <v>24</v>
      </c>
      <c r="I4497" t="s">
        <v>25</v>
      </c>
      <c r="J4497" t="s">
        <v>4951</v>
      </c>
      <c r="K4497" t="s">
        <v>1330</v>
      </c>
      <c r="L4497" t="s">
        <v>46</v>
      </c>
      <c r="M4497" t="s">
        <v>46</v>
      </c>
      <c r="N4497">
        <f t="shared" si="490"/>
        <v>0</v>
      </c>
      <c r="O4497" t="str">
        <f t="shared" si="491"/>
        <v>No</v>
      </c>
      <c r="P4497">
        <f t="shared" si="492"/>
        <v>0</v>
      </c>
      <c r="Q4497">
        <f t="shared" si="493"/>
        <v>4813937689</v>
      </c>
      <c r="R4497">
        <f t="shared" si="494"/>
        <v>4.1933383153624479</v>
      </c>
      <c r="S4497" t="str">
        <f t="shared" si="495"/>
        <v>Acceptable</v>
      </c>
      <c r="T4497">
        <f>ROUNDUP(C4497,0)</f>
        <v>5</v>
      </c>
      <c r="U4497">
        <f>ROUNDDOWN(C4497,0)</f>
        <v>4</v>
      </c>
      <c r="V4497">
        <f>RIGHT(K4497,2)+2000</f>
        <v>2018</v>
      </c>
      <c r="W4497" t="str">
        <f>INDEX(_xlfn.TEXTSPLIT(K4497,"-"),1,2)</f>
        <v>Mar</v>
      </c>
      <c r="X4497" t="str">
        <f>INDEX(_xlfn.TEXTSPLIT(K4497,"-"),1,1)</f>
        <v>23</v>
      </c>
      <c r="Y4497">
        <f>INDEX(months!B:B,MATCH(Sheet1!W4497,months!A:A,0))</f>
        <v>3</v>
      </c>
      <c r="Z4497">
        <f t="shared" si="496"/>
        <v>43182</v>
      </c>
    </row>
    <row r="4498" spans="1:26" x14ac:dyDescent="0.2">
      <c r="A4498" t="s">
        <v>6311</v>
      </c>
      <c r="B4498" t="s">
        <v>4801</v>
      </c>
      <c r="C4498">
        <v>4.2</v>
      </c>
      <c r="D4498">
        <v>4383</v>
      </c>
      <c r="E4498" t="s">
        <v>398</v>
      </c>
      <c r="F4498" t="s">
        <v>32</v>
      </c>
      <c r="G4498" t="s">
        <v>23</v>
      </c>
      <c r="H4498" t="s">
        <v>24</v>
      </c>
      <c r="I4498" t="s">
        <v>44</v>
      </c>
      <c r="J4498" t="s">
        <v>4802</v>
      </c>
      <c r="K4498" t="s">
        <v>6312</v>
      </c>
      <c r="L4498" t="s">
        <v>3102</v>
      </c>
      <c r="M4498" t="s">
        <v>177</v>
      </c>
      <c r="N4498">
        <f t="shared" si="490"/>
        <v>0</v>
      </c>
      <c r="O4498" t="str">
        <f t="shared" si="491"/>
        <v>No</v>
      </c>
      <c r="P4498">
        <f t="shared" si="492"/>
        <v>0</v>
      </c>
      <c r="Q4498">
        <f t="shared" si="493"/>
        <v>4813937689</v>
      </c>
      <c r="R4498">
        <f t="shared" si="494"/>
        <v>4.1933383153624479</v>
      </c>
      <c r="S4498" t="str">
        <f t="shared" si="495"/>
        <v>Acceptable</v>
      </c>
      <c r="T4498">
        <f>ROUNDUP(C4498,0)</f>
        <v>5</v>
      </c>
      <c r="U4498">
        <f>ROUNDDOWN(C4498,0)</f>
        <v>4</v>
      </c>
      <c r="V4498">
        <f>RIGHT(K4498,2)+2000</f>
        <v>2015</v>
      </c>
      <c r="W4498" t="str">
        <f>INDEX(_xlfn.TEXTSPLIT(K4498,"-"),1,2)</f>
        <v>Mar</v>
      </c>
      <c r="X4498" t="str">
        <f>INDEX(_xlfn.TEXTSPLIT(K4498,"-"),1,1)</f>
        <v>16</v>
      </c>
      <c r="Y4498">
        <f>INDEX(months!B:B,MATCH(Sheet1!W4498,months!A:A,0))</f>
        <v>3</v>
      </c>
      <c r="Z4498">
        <f t="shared" si="496"/>
        <v>42079</v>
      </c>
    </row>
    <row r="4499" spans="1:26" x14ac:dyDescent="0.2">
      <c r="A4499" t="s">
        <v>6313</v>
      </c>
      <c r="B4499" t="s">
        <v>556</v>
      </c>
      <c r="C4499">
        <v>3.4</v>
      </c>
      <c r="D4499">
        <v>24</v>
      </c>
      <c r="E4499" t="s">
        <v>46</v>
      </c>
      <c r="F4499" t="s">
        <v>22</v>
      </c>
      <c r="G4499" t="s">
        <v>23</v>
      </c>
      <c r="H4499" t="s">
        <v>24</v>
      </c>
      <c r="I4499" t="s">
        <v>25</v>
      </c>
      <c r="J4499" t="s">
        <v>557</v>
      </c>
      <c r="K4499" t="s">
        <v>90</v>
      </c>
      <c r="L4499" t="s">
        <v>46</v>
      </c>
      <c r="M4499" t="s">
        <v>46</v>
      </c>
      <c r="N4499">
        <f t="shared" si="490"/>
        <v>0</v>
      </c>
      <c r="O4499" t="str">
        <f t="shared" si="491"/>
        <v>No</v>
      </c>
      <c r="P4499">
        <f t="shared" si="492"/>
        <v>0</v>
      </c>
      <c r="Q4499">
        <f t="shared" si="493"/>
        <v>4813937689</v>
      </c>
      <c r="R4499">
        <f t="shared" si="494"/>
        <v>4.1933383153624479</v>
      </c>
      <c r="S4499" t="str">
        <f t="shared" si="495"/>
        <v>Acceptable</v>
      </c>
      <c r="T4499">
        <f>ROUNDUP(C4499,0)</f>
        <v>4</v>
      </c>
      <c r="U4499">
        <f>ROUNDDOWN(C4499,0)</f>
        <v>3</v>
      </c>
      <c r="V4499">
        <f>RIGHT(K4499,2)+2000</f>
        <v>2018</v>
      </c>
      <c r="W4499" t="str">
        <f>INDEX(_xlfn.TEXTSPLIT(K4499,"-"),1,2)</f>
        <v>Apr</v>
      </c>
      <c r="X4499" t="str">
        <f>INDEX(_xlfn.TEXTSPLIT(K4499,"-"),1,1)</f>
        <v>2</v>
      </c>
      <c r="Y4499">
        <f>INDEX(months!B:B,MATCH(Sheet1!W4499,months!A:A,0))</f>
        <v>4</v>
      </c>
      <c r="Z4499">
        <f t="shared" si="496"/>
        <v>43192</v>
      </c>
    </row>
    <row r="4500" spans="1:26" x14ac:dyDescent="0.2">
      <c r="A4500" t="s">
        <v>6314</v>
      </c>
      <c r="B4500" t="s">
        <v>2518</v>
      </c>
      <c r="C4500">
        <v>2.6</v>
      </c>
      <c r="D4500">
        <v>680</v>
      </c>
      <c r="E4500" t="s">
        <v>2199</v>
      </c>
      <c r="F4500" t="s">
        <v>57</v>
      </c>
      <c r="G4500" t="s">
        <v>23</v>
      </c>
      <c r="H4500" t="s">
        <v>24</v>
      </c>
      <c r="I4500" t="s">
        <v>25</v>
      </c>
      <c r="J4500" t="s">
        <v>2519</v>
      </c>
      <c r="K4500" t="s">
        <v>2382</v>
      </c>
      <c r="L4500" t="s">
        <v>236</v>
      </c>
      <c r="M4500" t="s">
        <v>54</v>
      </c>
      <c r="N4500">
        <f t="shared" si="490"/>
        <v>0</v>
      </c>
      <c r="O4500" t="str">
        <f t="shared" si="491"/>
        <v>No</v>
      </c>
      <c r="P4500">
        <f t="shared" si="492"/>
        <v>0</v>
      </c>
      <c r="Q4500">
        <f t="shared" si="493"/>
        <v>4813937689</v>
      </c>
      <c r="R4500">
        <f t="shared" si="494"/>
        <v>4.1933383153624479</v>
      </c>
      <c r="S4500" t="str">
        <f t="shared" si="495"/>
        <v>Acceptable</v>
      </c>
      <c r="T4500">
        <f>ROUNDUP(C4500,0)</f>
        <v>3</v>
      </c>
      <c r="U4500">
        <f>ROUNDDOWN(C4500,0)</f>
        <v>2</v>
      </c>
      <c r="V4500">
        <f>RIGHT(K4500,2)+2000</f>
        <v>2017</v>
      </c>
      <c r="W4500" t="str">
        <f>INDEX(_xlfn.TEXTSPLIT(K4500,"-"),1,2)</f>
        <v>Sep</v>
      </c>
      <c r="X4500" t="str">
        <f>INDEX(_xlfn.TEXTSPLIT(K4500,"-"),1,1)</f>
        <v>19</v>
      </c>
      <c r="Y4500">
        <f>INDEX(months!B:B,MATCH(Sheet1!W4500,months!A:A,0))</f>
        <v>9</v>
      </c>
      <c r="Z4500">
        <f t="shared" si="496"/>
        <v>42997</v>
      </c>
    </row>
    <row r="4501" spans="1:26" x14ac:dyDescent="0.2">
      <c r="A4501" t="s">
        <v>6315</v>
      </c>
      <c r="B4501" t="s">
        <v>3070</v>
      </c>
      <c r="C4501">
        <v>4.0999999999999996</v>
      </c>
      <c r="D4501">
        <v>24668</v>
      </c>
      <c r="E4501" t="s">
        <v>763</v>
      </c>
      <c r="F4501" t="s">
        <v>65</v>
      </c>
      <c r="G4501" t="s">
        <v>23</v>
      </c>
      <c r="H4501" t="s">
        <v>24</v>
      </c>
      <c r="I4501" t="s">
        <v>25</v>
      </c>
      <c r="J4501" t="s">
        <v>2804</v>
      </c>
      <c r="K4501" t="s">
        <v>6316</v>
      </c>
      <c r="L4501" t="s">
        <v>1283</v>
      </c>
      <c r="M4501" t="s">
        <v>177</v>
      </c>
      <c r="N4501">
        <f t="shared" si="490"/>
        <v>0</v>
      </c>
      <c r="O4501" t="str">
        <f t="shared" si="491"/>
        <v>No</v>
      </c>
      <c r="P4501">
        <f t="shared" si="492"/>
        <v>0</v>
      </c>
      <c r="Q4501">
        <f t="shared" si="493"/>
        <v>4813937689</v>
      </c>
      <c r="R4501">
        <f t="shared" si="494"/>
        <v>4.1933383153624479</v>
      </c>
      <c r="S4501" t="str">
        <f t="shared" si="495"/>
        <v>Acceptable</v>
      </c>
      <c r="T4501">
        <f>ROUNDUP(C4501,0)</f>
        <v>5</v>
      </c>
      <c r="U4501">
        <f>ROUNDDOWN(C4501,0)</f>
        <v>4</v>
      </c>
      <c r="V4501">
        <f>RIGHT(K4501,2)+2000</f>
        <v>2016</v>
      </c>
      <c r="W4501" t="str">
        <f>INDEX(_xlfn.TEXTSPLIT(K4501,"-"),1,2)</f>
        <v>Aug</v>
      </c>
      <c r="X4501" t="str">
        <f>INDEX(_xlfn.TEXTSPLIT(K4501,"-"),1,1)</f>
        <v>4</v>
      </c>
      <c r="Y4501">
        <f>INDEX(months!B:B,MATCH(Sheet1!W4501,months!A:A,0))</f>
        <v>8</v>
      </c>
      <c r="Z4501">
        <f t="shared" si="496"/>
        <v>42586</v>
      </c>
    </row>
    <row r="4502" spans="1:26" x14ac:dyDescent="0.2">
      <c r="A4502" t="s">
        <v>6317</v>
      </c>
      <c r="B4502" t="s">
        <v>2665</v>
      </c>
      <c r="C4502">
        <v>4.3</v>
      </c>
      <c r="D4502">
        <v>13788</v>
      </c>
      <c r="E4502" t="s">
        <v>590</v>
      </c>
      <c r="F4502" t="s">
        <v>65</v>
      </c>
      <c r="G4502" t="s">
        <v>23</v>
      </c>
      <c r="H4502" t="s">
        <v>24</v>
      </c>
      <c r="I4502" t="s">
        <v>25</v>
      </c>
      <c r="J4502" t="s">
        <v>2669</v>
      </c>
      <c r="K4502" t="s">
        <v>6318</v>
      </c>
      <c r="L4502" t="s">
        <v>53</v>
      </c>
      <c r="M4502" t="s">
        <v>54</v>
      </c>
      <c r="N4502">
        <f t="shared" si="490"/>
        <v>0</v>
      </c>
      <c r="O4502" t="str">
        <f t="shared" si="491"/>
        <v>No</v>
      </c>
      <c r="P4502">
        <f t="shared" si="492"/>
        <v>0</v>
      </c>
      <c r="Q4502">
        <f t="shared" si="493"/>
        <v>4813937689</v>
      </c>
      <c r="R4502">
        <f t="shared" si="494"/>
        <v>4.1933383153624479</v>
      </c>
      <c r="S4502" t="str">
        <f t="shared" si="495"/>
        <v>Acceptable</v>
      </c>
      <c r="T4502">
        <f>ROUNDUP(C4502,0)</f>
        <v>5</v>
      </c>
      <c r="U4502">
        <f>ROUNDDOWN(C4502,0)</f>
        <v>4</v>
      </c>
      <c r="V4502">
        <f>RIGHT(K4502,2)+2000</f>
        <v>2017</v>
      </c>
      <c r="W4502" t="str">
        <f>INDEX(_xlfn.TEXTSPLIT(K4502,"-"),1,2)</f>
        <v>Apr</v>
      </c>
      <c r="X4502" t="str">
        <f>INDEX(_xlfn.TEXTSPLIT(K4502,"-"),1,1)</f>
        <v>1</v>
      </c>
      <c r="Y4502">
        <f>INDEX(months!B:B,MATCH(Sheet1!W4502,months!A:A,0))</f>
        <v>4</v>
      </c>
      <c r="Z4502">
        <f t="shared" si="496"/>
        <v>42826</v>
      </c>
    </row>
    <row r="4503" spans="1:26" x14ac:dyDescent="0.2">
      <c r="A4503" t="s">
        <v>3877</v>
      </c>
      <c r="B4503" t="s">
        <v>3827</v>
      </c>
      <c r="C4503">
        <v>4.5</v>
      </c>
      <c r="D4503">
        <v>313403</v>
      </c>
      <c r="E4503" t="s">
        <v>46</v>
      </c>
      <c r="F4503" t="s">
        <v>89</v>
      </c>
      <c r="G4503" t="s">
        <v>23</v>
      </c>
      <c r="H4503" t="s">
        <v>24</v>
      </c>
      <c r="I4503" t="s">
        <v>44</v>
      </c>
      <c r="J4503" t="s">
        <v>3828</v>
      </c>
      <c r="K4503" t="s">
        <v>357</v>
      </c>
      <c r="L4503" t="s">
        <v>46</v>
      </c>
      <c r="M4503" t="s">
        <v>46</v>
      </c>
      <c r="N4503">
        <f t="shared" si="490"/>
        <v>0</v>
      </c>
      <c r="O4503" t="str">
        <f t="shared" si="491"/>
        <v>No</v>
      </c>
      <c r="P4503">
        <f t="shared" si="492"/>
        <v>0</v>
      </c>
      <c r="Q4503">
        <f t="shared" si="493"/>
        <v>4813937689</v>
      </c>
      <c r="R4503">
        <f t="shared" si="494"/>
        <v>4.1933383153624479</v>
      </c>
      <c r="S4503" t="str">
        <f t="shared" si="495"/>
        <v>Acceptable</v>
      </c>
      <c r="T4503">
        <f>ROUNDUP(C4503,0)</f>
        <v>5</v>
      </c>
      <c r="U4503">
        <f>ROUNDDOWN(C4503,0)</f>
        <v>4</v>
      </c>
      <c r="V4503">
        <f>RIGHT(K4503,2)+2000</f>
        <v>2018</v>
      </c>
      <c r="W4503" t="str">
        <f>INDEX(_xlfn.TEXTSPLIT(K4503,"-"),1,2)</f>
        <v>Jul</v>
      </c>
      <c r="X4503" t="str">
        <f>INDEX(_xlfn.TEXTSPLIT(K4503,"-"),1,1)</f>
        <v>25</v>
      </c>
      <c r="Y4503">
        <f>INDEX(months!B:B,MATCH(Sheet1!W4503,months!A:A,0))</f>
        <v>7</v>
      </c>
      <c r="Z4503">
        <f t="shared" si="496"/>
        <v>43306</v>
      </c>
    </row>
    <row r="4504" spans="1:26" x14ac:dyDescent="0.2">
      <c r="A4504" t="s">
        <v>6319</v>
      </c>
      <c r="B4504" t="s">
        <v>2665</v>
      </c>
      <c r="C4504">
        <v>4.2</v>
      </c>
      <c r="D4504">
        <v>26893</v>
      </c>
      <c r="E4504" t="s">
        <v>88</v>
      </c>
      <c r="F4504" t="s">
        <v>65</v>
      </c>
      <c r="G4504" t="s">
        <v>23</v>
      </c>
      <c r="H4504" t="s">
        <v>24</v>
      </c>
      <c r="I4504" t="s">
        <v>44</v>
      </c>
      <c r="J4504" t="s">
        <v>2669</v>
      </c>
      <c r="K4504" t="s">
        <v>432</v>
      </c>
      <c r="L4504" t="s">
        <v>638</v>
      </c>
      <c r="M4504" t="s">
        <v>60</v>
      </c>
      <c r="N4504">
        <f t="shared" si="490"/>
        <v>0</v>
      </c>
      <c r="O4504" t="str">
        <f t="shared" si="491"/>
        <v>No</v>
      </c>
      <c r="P4504">
        <f t="shared" si="492"/>
        <v>0</v>
      </c>
      <c r="Q4504">
        <f t="shared" si="493"/>
        <v>4813937689</v>
      </c>
      <c r="R4504">
        <f t="shared" si="494"/>
        <v>4.1933383153624479</v>
      </c>
      <c r="S4504" t="str">
        <f t="shared" si="495"/>
        <v>Acceptable</v>
      </c>
      <c r="T4504">
        <f>ROUNDUP(C4504,0)</f>
        <v>5</v>
      </c>
      <c r="U4504">
        <f>ROUNDDOWN(C4504,0)</f>
        <v>4</v>
      </c>
      <c r="V4504">
        <f>RIGHT(K4504,2)+2000</f>
        <v>2017</v>
      </c>
      <c r="W4504" t="str">
        <f>INDEX(_xlfn.TEXTSPLIT(K4504,"-"),1,2)</f>
        <v>Mar</v>
      </c>
      <c r="X4504" t="str">
        <f>INDEX(_xlfn.TEXTSPLIT(K4504,"-"),1,1)</f>
        <v>1</v>
      </c>
      <c r="Y4504">
        <f>INDEX(months!B:B,MATCH(Sheet1!W4504,months!A:A,0))</f>
        <v>3</v>
      </c>
      <c r="Z4504">
        <f t="shared" si="496"/>
        <v>42795</v>
      </c>
    </row>
    <row r="4505" spans="1:26" x14ac:dyDescent="0.2">
      <c r="A4505" t="s">
        <v>6320</v>
      </c>
      <c r="B4505" t="s">
        <v>3070</v>
      </c>
      <c r="C4505">
        <v>4.4000000000000004</v>
      </c>
      <c r="D4505">
        <v>591411</v>
      </c>
      <c r="E4505" t="s">
        <v>21</v>
      </c>
      <c r="F4505" t="s">
        <v>89</v>
      </c>
      <c r="G4505" t="s">
        <v>23</v>
      </c>
      <c r="H4505" t="s">
        <v>24</v>
      </c>
      <c r="I4505" t="s">
        <v>44</v>
      </c>
      <c r="J4505" t="s">
        <v>1537</v>
      </c>
      <c r="K4505" t="s">
        <v>6321</v>
      </c>
      <c r="L4505" t="s">
        <v>6322</v>
      </c>
      <c r="M4505" t="s">
        <v>72</v>
      </c>
      <c r="N4505">
        <f t="shared" si="490"/>
        <v>0</v>
      </c>
      <c r="O4505" t="str">
        <f t="shared" si="491"/>
        <v>No</v>
      </c>
      <c r="P4505">
        <f t="shared" si="492"/>
        <v>0</v>
      </c>
      <c r="Q4505">
        <f t="shared" si="493"/>
        <v>4813937689</v>
      </c>
      <c r="R4505">
        <f t="shared" si="494"/>
        <v>4.1933383153624479</v>
      </c>
      <c r="S4505" t="str">
        <f t="shared" si="495"/>
        <v>Acceptable</v>
      </c>
      <c r="T4505">
        <f>ROUNDUP(C4505,0)</f>
        <v>5</v>
      </c>
      <c r="U4505">
        <f>ROUNDDOWN(C4505,0)</f>
        <v>4</v>
      </c>
      <c r="V4505">
        <f>RIGHT(K4505,2)+2000</f>
        <v>2017</v>
      </c>
      <c r="W4505" t="str">
        <f>INDEX(_xlfn.TEXTSPLIT(K4505,"-"),1,2)</f>
        <v>May</v>
      </c>
      <c r="X4505" t="str">
        <f>INDEX(_xlfn.TEXTSPLIT(K4505,"-"),1,1)</f>
        <v>16</v>
      </c>
      <c r="Y4505">
        <f>INDEX(months!B:B,MATCH(Sheet1!W4505,months!A:A,0))</f>
        <v>5</v>
      </c>
      <c r="Z4505">
        <f t="shared" si="496"/>
        <v>42871</v>
      </c>
    </row>
    <row r="4506" spans="1:26" x14ac:dyDescent="0.2">
      <c r="A4506" t="s">
        <v>6323</v>
      </c>
      <c r="B4506" t="s">
        <v>4950</v>
      </c>
      <c r="D4506">
        <v>0</v>
      </c>
      <c r="E4506" t="s">
        <v>46</v>
      </c>
      <c r="F4506" t="s">
        <v>1199</v>
      </c>
      <c r="G4506" t="s">
        <v>23</v>
      </c>
      <c r="H4506" t="s">
        <v>24</v>
      </c>
      <c r="I4506" t="s">
        <v>25</v>
      </c>
      <c r="J4506" t="s">
        <v>4951</v>
      </c>
      <c r="K4506" t="s">
        <v>187</v>
      </c>
      <c r="L4506" t="s">
        <v>46</v>
      </c>
      <c r="M4506" t="s">
        <v>46</v>
      </c>
      <c r="N4506">
        <f t="shared" si="490"/>
        <v>0</v>
      </c>
      <c r="O4506" t="str">
        <f t="shared" si="491"/>
        <v>No</v>
      </c>
      <c r="P4506">
        <f t="shared" si="492"/>
        <v>0</v>
      </c>
      <c r="Q4506">
        <f t="shared" si="493"/>
        <v>4813937689</v>
      </c>
      <c r="R4506">
        <f t="shared" si="494"/>
        <v>4.1933383153624479</v>
      </c>
      <c r="S4506" t="str">
        <f t="shared" si="495"/>
        <v>Acceptable</v>
      </c>
      <c r="T4506">
        <f>ROUNDUP(C4506,0)</f>
        <v>0</v>
      </c>
      <c r="U4506">
        <f>ROUNDDOWN(C4506,0)</f>
        <v>0</v>
      </c>
      <c r="V4506">
        <f>RIGHT(K4506,2)+2000</f>
        <v>2018</v>
      </c>
      <c r="W4506" t="str">
        <f>INDEX(_xlfn.TEXTSPLIT(K4506,"-"),1,2)</f>
        <v>Jul</v>
      </c>
      <c r="X4506" t="str">
        <f>INDEX(_xlfn.TEXTSPLIT(K4506,"-"),1,1)</f>
        <v>20</v>
      </c>
      <c r="Y4506">
        <f>INDEX(months!B:B,MATCH(Sheet1!W4506,months!A:A,0))</f>
        <v>7</v>
      </c>
      <c r="Z4506">
        <f t="shared" si="496"/>
        <v>43301</v>
      </c>
    </row>
    <row r="4507" spans="1:26" x14ac:dyDescent="0.2">
      <c r="A4507" t="s">
        <v>6324</v>
      </c>
      <c r="B4507" t="s">
        <v>4950</v>
      </c>
      <c r="C4507">
        <v>4</v>
      </c>
      <c r="D4507">
        <v>2194</v>
      </c>
      <c r="E4507" t="s">
        <v>108</v>
      </c>
      <c r="F4507" t="s">
        <v>32</v>
      </c>
      <c r="G4507" t="s">
        <v>23</v>
      </c>
      <c r="H4507" t="s">
        <v>24</v>
      </c>
      <c r="I4507" t="s">
        <v>25</v>
      </c>
      <c r="J4507" t="s">
        <v>4951</v>
      </c>
      <c r="K4507" t="s">
        <v>2467</v>
      </c>
      <c r="L4507" t="s">
        <v>1877</v>
      </c>
      <c r="M4507" t="s">
        <v>54</v>
      </c>
      <c r="N4507">
        <f t="shared" si="490"/>
        <v>0</v>
      </c>
      <c r="O4507" t="str">
        <f t="shared" si="491"/>
        <v>No</v>
      </c>
      <c r="P4507">
        <f t="shared" si="492"/>
        <v>0</v>
      </c>
      <c r="Q4507">
        <f t="shared" si="493"/>
        <v>4813937689</v>
      </c>
      <c r="R4507">
        <f t="shared" si="494"/>
        <v>4.1933383153624479</v>
      </c>
      <c r="S4507" t="str">
        <f t="shared" si="495"/>
        <v>Acceptable</v>
      </c>
      <c r="T4507">
        <f>ROUNDUP(C4507,0)</f>
        <v>4</v>
      </c>
      <c r="U4507">
        <f>ROUNDDOWN(C4507,0)</f>
        <v>4</v>
      </c>
      <c r="V4507">
        <f>RIGHT(K4507,2)+2000</f>
        <v>2018</v>
      </c>
      <c r="W4507" t="str">
        <f>INDEX(_xlfn.TEXTSPLIT(K4507,"-"),1,2)</f>
        <v>Mar</v>
      </c>
      <c r="X4507" t="str">
        <f>INDEX(_xlfn.TEXTSPLIT(K4507,"-"),1,1)</f>
        <v>8</v>
      </c>
      <c r="Y4507">
        <f>INDEX(months!B:B,MATCH(Sheet1!W4507,months!A:A,0))</f>
        <v>3</v>
      </c>
      <c r="Z4507">
        <f t="shared" si="496"/>
        <v>43167</v>
      </c>
    </row>
    <row r="4508" spans="1:26" x14ac:dyDescent="0.2">
      <c r="A4508" t="s">
        <v>6325</v>
      </c>
      <c r="B4508" t="s">
        <v>711</v>
      </c>
      <c r="C4508">
        <v>4.4000000000000004</v>
      </c>
      <c r="D4508">
        <v>2012</v>
      </c>
      <c r="E4508" t="s">
        <v>239</v>
      </c>
      <c r="F4508" t="s">
        <v>50</v>
      </c>
      <c r="G4508" t="s">
        <v>23</v>
      </c>
      <c r="H4508" t="s">
        <v>24</v>
      </c>
      <c r="I4508" t="s">
        <v>25</v>
      </c>
      <c r="J4508" t="s">
        <v>712</v>
      </c>
      <c r="K4508" t="s">
        <v>6326</v>
      </c>
      <c r="L4508" t="s">
        <v>3689</v>
      </c>
      <c r="M4508" t="s">
        <v>60</v>
      </c>
      <c r="N4508">
        <f t="shared" si="490"/>
        <v>0</v>
      </c>
      <c r="O4508" t="str">
        <f t="shared" si="491"/>
        <v>No</v>
      </c>
      <c r="P4508">
        <f t="shared" si="492"/>
        <v>0</v>
      </c>
      <c r="Q4508">
        <f t="shared" si="493"/>
        <v>4813937689</v>
      </c>
      <c r="R4508">
        <f t="shared" si="494"/>
        <v>4.1933383153624479</v>
      </c>
      <c r="S4508" t="str">
        <f t="shared" si="495"/>
        <v>Acceptable</v>
      </c>
      <c r="T4508">
        <f>ROUNDUP(C4508,0)</f>
        <v>5</v>
      </c>
      <c r="U4508">
        <f>ROUNDDOWN(C4508,0)</f>
        <v>4</v>
      </c>
      <c r="V4508">
        <f>RIGHT(K4508,2)+2000</f>
        <v>2017</v>
      </c>
      <c r="W4508" t="str">
        <f>INDEX(_xlfn.TEXTSPLIT(K4508,"-"),1,2)</f>
        <v>Mar</v>
      </c>
      <c r="X4508" t="str">
        <f>INDEX(_xlfn.TEXTSPLIT(K4508,"-"),1,1)</f>
        <v>4</v>
      </c>
      <c r="Y4508">
        <f>INDEX(months!B:B,MATCH(Sheet1!W4508,months!A:A,0))</f>
        <v>3</v>
      </c>
      <c r="Z4508">
        <f t="shared" si="496"/>
        <v>42798</v>
      </c>
    </row>
    <row r="4509" spans="1:26" x14ac:dyDescent="0.2">
      <c r="A4509" t="s">
        <v>6327</v>
      </c>
      <c r="B4509" t="s">
        <v>3070</v>
      </c>
      <c r="C4509">
        <v>4.0999999999999996</v>
      </c>
      <c r="D4509">
        <v>41</v>
      </c>
      <c r="E4509" t="s">
        <v>336</v>
      </c>
      <c r="F4509" t="s">
        <v>775</v>
      </c>
      <c r="G4509" t="s">
        <v>23</v>
      </c>
      <c r="H4509" t="s">
        <v>24</v>
      </c>
      <c r="I4509" t="s">
        <v>25</v>
      </c>
      <c r="J4509" t="s">
        <v>1537</v>
      </c>
      <c r="K4509" t="s">
        <v>362</v>
      </c>
      <c r="L4509" t="s">
        <v>6328</v>
      </c>
      <c r="M4509" t="s">
        <v>29</v>
      </c>
      <c r="N4509">
        <f t="shared" si="490"/>
        <v>0</v>
      </c>
      <c r="O4509" t="str">
        <f t="shared" si="491"/>
        <v>No</v>
      </c>
      <c r="P4509">
        <f t="shared" si="492"/>
        <v>0</v>
      </c>
      <c r="Q4509">
        <f t="shared" si="493"/>
        <v>4813937689</v>
      </c>
      <c r="R4509">
        <f t="shared" si="494"/>
        <v>4.1933383153624479</v>
      </c>
      <c r="S4509" t="str">
        <f t="shared" si="495"/>
        <v>Acceptable</v>
      </c>
      <c r="T4509">
        <f>ROUNDUP(C4509,0)</f>
        <v>5</v>
      </c>
      <c r="U4509">
        <f>ROUNDDOWN(C4509,0)</f>
        <v>4</v>
      </c>
      <c r="V4509">
        <f>RIGHT(K4509,2)+2000</f>
        <v>2018</v>
      </c>
      <c r="W4509" t="str">
        <f>INDEX(_xlfn.TEXTSPLIT(K4509,"-"),1,2)</f>
        <v>Jun</v>
      </c>
      <c r="X4509" t="str">
        <f>INDEX(_xlfn.TEXTSPLIT(K4509,"-"),1,1)</f>
        <v>21</v>
      </c>
      <c r="Y4509">
        <f>INDEX(months!B:B,MATCH(Sheet1!W4509,months!A:A,0))</f>
        <v>6</v>
      </c>
      <c r="Z4509">
        <f t="shared" si="496"/>
        <v>43272</v>
      </c>
    </row>
    <row r="4510" spans="1:26" x14ac:dyDescent="0.2">
      <c r="A4510" t="s">
        <v>6329</v>
      </c>
      <c r="B4510" t="s">
        <v>3070</v>
      </c>
      <c r="C4510">
        <v>4.8</v>
      </c>
      <c r="D4510">
        <v>4</v>
      </c>
      <c r="E4510" t="s">
        <v>239</v>
      </c>
      <c r="F4510" t="s">
        <v>1010</v>
      </c>
      <c r="G4510" t="s">
        <v>649</v>
      </c>
      <c r="H4510" t="s">
        <v>1006</v>
      </c>
      <c r="I4510" t="s">
        <v>44</v>
      </c>
      <c r="J4510" t="s">
        <v>1537</v>
      </c>
      <c r="K4510" t="s">
        <v>6326</v>
      </c>
      <c r="L4510" t="s">
        <v>3689</v>
      </c>
      <c r="M4510" t="s">
        <v>60</v>
      </c>
      <c r="N4510">
        <f t="shared" si="490"/>
        <v>0</v>
      </c>
      <c r="O4510" t="str">
        <f t="shared" si="491"/>
        <v>No</v>
      </c>
      <c r="P4510">
        <f t="shared" si="492"/>
        <v>0</v>
      </c>
      <c r="Q4510">
        <f t="shared" si="493"/>
        <v>4813937689</v>
      </c>
      <c r="R4510">
        <f t="shared" si="494"/>
        <v>4.1933383153624479</v>
      </c>
      <c r="S4510" t="str">
        <f t="shared" si="495"/>
        <v>Acceptable</v>
      </c>
      <c r="T4510">
        <f>ROUNDUP(C4510,0)</f>
        <v>5</v>
      </c>
      <c r="U4510">
        <f>ROUNDDOWN(C4510,0)</f>
        <v>4</v>
      </c>
      <c r="V4510">
        <f>RIGHT(K4510,2)+2000</f>
        <v>2017</v>
      </c>
      <c r="W4510" t="str">
        <f>INDEX(_xlfn.TEXTSPLIT(K4510,"-"),1,2)</f>
        <v>Mar</v>
      </c>
      <c r="X4510" t="str">
        <f>INDEX(_xlfn.TEXTSPLIT(K4510,"-"),1,1)</f>
        <v>4</v>
      </c>
      <c r="Y4510">
        <f>INDEX(months!B:B,MATCH(Sheet1!W4510,months!A:A,0))</f>
        <v>3</v>
      </c>
      <c r="Z4510">
        <f t="shared" si="496"/>
        <v>42798</v>
      </c>
    </row>
    <row r="4511" spans="1:26" x14ac:dyDescent="0.2">
      <c r="A4511" t="s">
        <v>6330</v>
      </c>
      <c r="B4511" t="s">
        <v>5248</v>
      </c>
      <c r="C4511">
        <v>2.2000000000000002</v>
      </c>
      <c r="D4511">
        <v>32</v>
      </c>
      <c r="E4511" t="s">
        <v>69</v>
      </c>
      <c r="F4511" t="s">
        <v>101</v>
      </c>
      <c r="G4511" t="s">
        <v>23</v>
      </c>
      <c r="H4511" t="s">
        <v>24</v>
      </c>
      <c r="I4511" t="s">
        <v>25</v>
      </c>
      <c r="J4511" t="s">
        <v>5249</v>
      </c>
      <c r="K4511" t="s">
        <v>585</v>
      </c>
      <c r="L4511" t="s">
        <v>747</v>
      </c>
      <c r="M4511" t="s">
        <v>29</v>
      </c>
      <c r="N4511">
        <f t="shared" si="490"/>
        <v>0</v>
      </c>
      <c r="O4511" t="str">
        <f t="shared" si="491"/>
        <v>No</v>
      </c>
      <c r="P4511">
        <f t="shared" si="492"/>
        <v>0</v>
      </c>
      <c r="Q4511">
        <f t="shared" si="493"/>
        <v>4813937689</v>
      </c>
      <c r="R4511">
        <f t="shared" si="494"/>
        <v>4.1933383153624479</v>
      </c>
      <c r="S4511" t="str">
        <f t="shared" si="495"/>
        <v>Acceptable</v>
      </c>
      <c r="T4511">
        <f>ROUNDUP(C4511,0)</f>
        <v>3</v>
      </c>
      <c r="U4511">
        <f>ROUNDDOWN(C4511,0)</f>
        <v>2</v>
      </c>
      <c r="V4511">
        <f>RIGHT(K4511,2)+2000</f>
        <v>2018</v>
      </c>
      <c r="W4511" t="str">
        <f>INDEX(_xlfn.TEXTSPLIT(K4511,"-"),1,2)</f>
        <v>Jul</v>
      </c>
      <c r="X4511" t="str">
        <f>INDEX(_xlfn.TEXTSPLIT(K4511,"-"),1,1)</f>
        <v>9</v>
      </c>
      <c r="Y4511">
        <f>INDEX(months!B:B,MATCH(Sheet1!W4511,months!A:A,0))</f>
        <v>7</v>
      </c>
      <c r="Z4511">
        <f t="shared" si="496"/>
        <v>43290</v>
      </c>
    </row>
    <row r="4512" spans="1:26" x14ac:dyDescent="0.2">
      <c r="A4512" t="s">
        <v>6331</v>
      </c>
      <c r="B4512" t="s">
        <v>3070</v>
      </c>
      <c r="C4512">
        <v>3.8</v>
      </c>
      <c r="D4512">
        <v>156</v>
      </c>
      <c r="E4512" t="s">
        <v>1686</v>
      </c>
      <c r="F4512" t="s">
        <v>22</v>
      </c>
      <c r="G4512" t="s">
        <v>23</v>
      </c>
      <c r="H4512" t="s">
        <v>24</v>
      </c>
      <c r="I4512" t="s">
        <v>25</v>
      </c>
      <c r="J4512" t="s">
        <v>1301</v>
      </c>
      <c r="K4512" t="s">
        <v>1689</v>
      </c>
      <c r="L4512" t="s">
        <v>6332</v>
      </c>
      <c r="M4512" t="s">
        <v>81</v>
      </c>
      <c r="N4512">
        <f t="shared" si="490"/>
        <v>0</v>
      </c>
      <c r="O4512" t="str">
        <f t="shared" si="491"/>
        <v>No</v>
      </c>
      <c r="P4512">
        <f t="shared" si="492"/>
        <v>0</v>
      </c>
      <c r="Q4512">
        <f t="shared" si="493"/>
        <v>4813937689</v>
      </c>
      <c r="R4512">
        <f t="shared" si="494"/>
        <v>4.1933383153624479</v>
      </c>
      <c r="S4512" t="str">
        <f t="shared" si="495"/>
        <v>Acceptable</v>
      </c>
      <c r="T4512">
        <f>ROUNDUP(C4512,0)</f>
        <v>4</v>
      </c>
      <c r="U4512">
        <f>ROUNDDOWN(C4512,0)</f>
        <v>3</v>
      </c>
      <c r="V4512">
        <f>RIGHT(K4512,2)+2000</f>
        <v>2018</v>
      </c>
      <c r="W4512" t="str">
        <f>INDEX(_xlfn.TEXTSPLIT(K4512,"-"),1,2)</f>
        <v>Jun</v>
      </c>
      <c r="X4512" t="str">
        <f>INDEX(_xlfn.TEXTSPLIT(K4512,"-"),1,1)</f>
        <v>30</v>
      </c>
      <c r="Y4512">
        <f>INDEX(months!B:B,MATCH(Sheet1!W4512,months!A:A,0))</f>
        <v>6</v>
      </c>
      <c r="Z4512">
        <f t="shared" si="496"/>
        <v>43281</v>
      </c>
    </row>
    <row r="4513" spans="1:26" x14ac:dyDescent="0.2">
      <c r="A4513" t="s">
        <v>6333</v>
      </c>
      <c r="B4513" t="s">
        <v>4612</v>
      </c>
      <c r="C4513">
        <v>3.1</v>
      </c>
      <c r="D4513">
        <v>657</v>
      </c>
      <c r="E4513" t="s">
        <v>93</v>
      </c>
      <c r="F4513" t="s">
        <v>50</v>
      </c>
      <c r="G4513" t="s">
        <v>23</v>
      </c>
      <c r="H4513" t="s">
        <v>24</v>
      </c>
      <c r="I4513" t="s">
        <v>25</v>
      </c>
      <c r="J4513" t="s">
        <v>4613</v>
      </c>
      <c r="K4513" t="s">
        <v>1656</v>
      </c>
      <c r="L4513" t="s">
        <v>6334</v>
      </c>
      <c r="M4513" t="s">
        <v>29</v>
      </c>
      <c r="N4513">
        <f t="shared" si="490"/>
        <v>0</v>
      </c>
      <c r="O4513" t="str">
        <f t="shared" si="491"/>
        <v>No</v>
      </c>
      <c r="P4513">
        <f t="shared" si="492"/>
        <v>0</v>
      </c>
      <c r="Q4513">
        <f t="shared" si="493"/>
        <v>4813937689</v>
      </c>
      <c r="R4513">
        <f t="shared" si="494"/>
        <v>4.1933383153624479</v>
      </c>
      <c r="S4513" t="str">
        <f t="shared" si="495"/>
        <v>Acceptable</v>
      </c>
      <c r="T4513">
        <f>ROUNDUP(C4513,0)</f>
        <v>4</v>
      </c>
      <c r="U4513">
        <f>ROUNDDOWN(C4513,0)</f>
        <v>3</v>
      </c>
      <c r="V4513">
        <f>RIGHT(K4513,2)+2000</f>
        <v>2018</v>
      </c>
      <c r="W4513" t="str">
        <f>INDEX(_xlfn.TEXTSPLIT(K4513,"-"),1,2)</f>
        <v>Jan</v>
      </c>
      <c r="X4513" t="str">
        <f>INDEX(_xlfn.TEXTSPLIT(K4513,"-"),1,1)</f>
        <v>19</v>
      </c>
      <c r="Y4513">
        <f>INDEX(months!B:B,MATCH(Sheet1!W4513,months!A:A,0))</f>
        <v>1</v>
      </c>
      <c r="Z4513">
        <f t="shared" si="496"/>
        <v>43119</v>
      </c>
    </row>
    <row r="4514" spans="1:26" x14ac:dyDescent="0.2">
      <c r="A4514" t="s">
        <v>6335</v>
      </c>
      <c r="B4514" t="s">
        <v>4106</v>
      </c>
      <c r="C4514">
        <v>3.1</v>
      </c>
      <c r="D4514">
        <v>133</v>
      </c>
      <c r="E4514" t="s">
        <v>532</v>
      </c>
      <c r="F4514" t="s">
        <v>22</v>
      </c>
      <c r="G4514" t="s">
        <v>23</v>
      </c>
      <c r="H4514" t="s">
        <v>24</v>
      </c>
      <c r="I4514" t="s">
        <v>25</v>
      </c>
      <c r="J4514" t="s">
        <v>4107</v>
      </c>
      <c r="K4514" t="s">
        <v>1811</v>
      </c>
      <c r="L4514" t="s">
        <v>6336</v>
      </c>
      <c r="M4514" t="s">
        <v>86</v>
      </c>
      <c r="N4514">
        <f t="shared" si="490"/>
        <v>0</v>
      </c>
      <c r="O4514" t="str">
        <f t="shared" si="491"/>
        <v>No</v>
      </c>
      <c r="P4514">
        <f t="shared" si="492"/>
        <v>0</v>
      </c>
      <c r="Q4514">
        <f t="shared" si="493"/>
        <v>4813937689</v>
      </c>
      <c r="R4514">
        <f t="shared" si="494"/>
        <v>4.1933383153624479</v>
      </c>
      <c r="S4514" t="str">
        <f t="shared" si="495"/>
        <v>Acceptable</v>
      </c>
      <c r="T4514">
        <f>ROUNDUP(C4514,0)</f>
        <v>4</v>
      </c>
      <c r="U4514">
        <f>ROUNDDOWN(C4514,0)</f>
        <v>3</v>
      </c>
      <c r="V4514">
        <f>RIGHT(K4514,2)+2000</f>
        <v>2018</v>
      </c>
      <c r="W4514" t="str">
        <f>INDEX(_xlfn.TEXTSPLIT(K4514,"-"),1,2)</f>
        <v>May</v>
      </c>
      <c r="X4514" t="str">
        <f>INDEX(_xlfn.TEXTSPLIT(K4514,"-"),1,1)</f>
        <v>8</v>
      </c>
      <c r="Y4514">
        <f>INDEX(months!B:B,MATCH(Sheet1!W4514,months!A:A,0))</f>
        <v>5</v>
      </c>
      <c r="Z4514">
        <f t="shared" si="496"/>
        <v>43228</v>
      </c>
    </row>
    <row r="4515" spans="1:26" x14ac:dyDescent="0.2">
      <c r="A4515" t="s">
        <v>6337</v>
      </c>
      <c r="B4515" t="s">
        <v>4612</v>
      </c>
      <c r="C4515">
        <v>3.8</v>
      </c>
      <c r="D4515">
        <v>4264</v>
      </c>
      <c r="E4515" t="s">
        <v>31</v>
      </c>
      <c r="F4515" t="s">
        <v>32</v>
      </c>
      <c r="G4515" t="s">
        <v>23</v>
      </c>
      <c r="H4515" t="s">
        <v>24</v>
      </c>
      <c r="I4515" t="s">
        <v>25</v>
      </c>
      <c r="J4515" t="s">
        <v>4613</v>
      </c>
      <c r="K4515" t="s">
        <v>6338</v>
      </c>
      <c r="L4515" t="s">
        <v>2230</v>
      </c>
      <c r="M4515" t="s">
        <v>60</v>
      </c>
      <c r="N4515">
        <f t="shared" si="490"/>
        <v>0</v>
      </c>
      <c r="O4515" t="str">
        <f t="shared" si="491"/>
        <v>No</v>
      </c>
      <c r="P4515">
        <f t="shared" si="492"/>
        <v>0</v>
      </c>
      <c r="Q4515">
        <f t="shared" si="493"/>
        <v>4813937689</v>
      </c>
      <c r="R4515">
        <f t="shared" si="494"/>
        <v>4.1933383153624479</v>
      </c>
      <c r="S4515" t="str">
        <f t="shared" si="495"/>
        <v>Acceptable</v>
      </c>
      <c r="T4515">
        <f>ROUNDUP(C4515,0)</f>
        <v>4</v>
      </c>
      <c r="U4515">
        <f>ROUNDDOWN(C4515,0)</f>
        <v>3</v>
      </c>
      <c r="V4515">
        <f>RIGHT(K4515,2)+2000</f>
        <v>2014</v>
      </c>
      <c r="W4515" t="str">
        <f>INDEX(_xlfn.TEXTSPLIT(K4515,"-"),1,2)</f>
        <v>Jul</v>
      </c>
      <c r="X4515" t="str">
        <f>INDEX(_xlfn.TEXTSPLIT(K4515,"-"),1,1)</f>
        <v>12</v>
      </c>
      <c r="Y4515">
        <f>INDEX(months!B:B,MATCH(Sheet1!W4515,months!A:A,0))</f>
        <v>7</v>
      </c>
      <c r="Z4515">
        <f t="shared" si="496"/>
        <v>41832</v>
      </c>
    </row>
    <row r="4516" spans="1:26" x14ac:dyDescent="0.2">
      <c r="A4516" t="s">
        <v>6339</v>
      </c>
      <c r="B4516" t="s">
        <v>5446</v>
      </c>
      <c r="C4516">
        <v>3.8</v>
      </c>
      <c r="D4516">
        <v>114</v>
      </c>
      <c r="E4516" t="s">
        <v>21</v>
      </c>
      <c r="F4516" t="s">
        <v>22</v>
      </c>
      <c r="G4516" t="s">
        <v>23</v>
      </c>
      <c r="H4516" t="s">
        <v>24</v>
      </c>
      <c r="I4516" t="s">
        <v>25</v>
      </c>
      <c r="J4516" t="s">
        <v>5447</v>
      </c>
      <c r="K4516" t="s">
        <v>757</v>
      </c>
      <c r="L4516" t="s">
        <v>6340</v>
      </c>
      <c r="M4516" t="s">
        <v>587</v>
      </c>
      <c r="N4516">
        <f t="shared" si="490"/>
        <v>0</v>
      </c>
      <c r="O4516" t="str">
        <f t="shared" si="491"/>
        <v>No</v>
      </c>
      <c r="P4516">
        <f t="shared" si="492"/>
        <v>0</v>
      </c>
      <c r="Q4516">
        <f t="shared" si="493"/>
        <v>4813937689</v>
      </c>
      <c r="R4516">
        <f t="shared" si="494"/>
        <v>4.1933383153624479</v>
      </c>
      <c r="S4516" t="str">
        <f t="shared" si="495"/>
        <v>Acceptable</v>
      </c>
      <c r="T4516">
        <f>ROUNDUP(C4516,0)</f>
        <v>4</v>
      </c>
      <c r="U4516">
        <f>ROUNDDOWN(C4516,0)</f>
        <v>3</v>
      </c>
      <c r="V4516">
        <f>RIGHT(K4516,2)+2000</f>
        <v>2017</v>
      </c>
      <c r="W4516" t="str">
        <f>INDEX(_xlfn.TEXTSPLIT(K4516,"-"),1,2)</f>
        <v>Dec</v>
      </c>
      <c r="X4516" t="str">
        <f>INDEX(_xlfn.TEXTSPLIT(K4516,"-"),1,1)</f>
        <v>18</v>
      </c>
      <c r="Y4516">
        <f>INDEX(months!B:B,MATCH(Sheet1!W4516,months!A:A,0))</f>
        <v>12</v>
      </c>
      <c r="Z4516">
        <f t="shared" si="496"/>
        <v>43087</v>
      </c>
    </row>
    <row r="4517" spans="1:26" x14ac:dyDescent="0.2">
      <c r="A4517" t="s">
        <v>6341</v>
      </c>
      <c r="B4517" t="s">
        <v>2665</v>
      </c>
      <c r="C4517">
        <v>4.3</v>
      </c>
      <c r="D4517">
        <v>21107</v>
      </c>
      <c r="E4517" t="s">
        <v>2461</v>
      </c>
      <c r="F4517" t="s">
        <v>50</v>
      </c>
      <c r="G4517" t="s">
        <v>23</v>
      </c>
      <c r="H4517" t="s">
        <v>24</v>
      </c>
      <c r="I4517" t="s">
        <v>25</v>
      </c>
      <c r="J4517" t="s">
        <v>2721</v>
      </c>
      <c r="K4517" t="s">
        <v>115</v>
      </c>
      <c r="L4517" t="s">
        <v>1059</v>
      </c>
      <c r="M4517" t="s">
        <v>29</v>
      </c>
      <c r="N4517">
        <f t="shared" si="490"/>
        <v>0</v>
      </c>
      <c r="O4517" t="str">
        <f t="shared" si="491"/>
        <v>No</v>
      </c>
      <c r="P4517">
        <f t="shared" si="492"/>
        <v>0</v>
      </c>
      <c r="Q4517">
        <f t="shared" si="493"/>
        <v>4813937689</v>
      </c>
      <c r="R4517">
        <f t="shared" si="494"/>
        <v>4.1933383153624479</v>
      </c>
      <c r="S4517" t="str">
        <f t="shared" si="495"/>
        <v>Acceptable</v>
      </c>
      <c r="T4517">
        <f>ROUNDUP(C4517,0)</f>
        <v>5</v>
      </c>
      <c r="U4517">
        <f>ROUNDDOWN(C4517,0)</f>
        <v>4</v>
      </c>
      <c r="V4517">
        <f>RIGHT(K4517,2)+2000</f>
        <v>2018</v>
      </c>
      <c r="W4517" t="str">
        <f>INDEX(_xlfn.TEXTSPLIT(K4517,"-"),1,2)</f>
        <v>Jul</v>
      </c>
      <c r="X4517" t="str">
        <f>INDEX(_xlfn.TEXTSPLIT(K4517,"-"),1,1)</f>
        <v>30</v>
      </c>
      <c r="Y4517">
        <f>INDEX(months!B:B,MATCH(Sheet1!W4517,months!A:A,0))</f>
        <v>7</v>
      </c>
      <c r="Z4517">
        <f t="shared" si="496"/>
        <v>43311</v>
      </c>
    </row>
    <row r="4518" spans="1:26" x14ac:dyDescent="0.2">
      <c r="A4518" t="s">
        <v>6342</v>
      </c>
      <c r="B4518" t="s">
        <v>4612</v>
      </c>
      <c r="C4518">
        <v>3.6</v>
      </c>
      <c r="D4518">
        <v>3642</v>
      </c>
      <c r="E4518" t="s">
        <v>64</v>
      </c>
      <c r="F4518" t="s">
        <v>50</v>
      </c>
      <c r="G4518" t="s">
        <v>23</v>
      </c>
      <c r="H4518" t="s">
        <v>24</v>
      </c>
      <c r="I4518" t="s">
        <v>25</v>
      </c>
      <c r="J4518" t="s">
        <v>4613</v>
      </c>
      <c r="K4518" t="s">
        <v>306</v>
      </c>
      <c r="L4518" t="s">
        <v>986</v>
      </c>
      <c r="M4518" t="s">
        <v>29</v>
      </c>
      <c r="N4518">
        <f t="shared" si="490"/>
        <v>0</v>
      </c>
      <c r="O4518" t="str">
        <f t="shared" si="491"/>
        <v>No</v>
      </c>
      <c r="P4518">
        <f t="shared" si="492"/>
        <v>0</v>
      </c>
      <c r="Q4518">
        <f t="shared" si="493"/>
        <v>4813937689</v>
      </c>
      <c r="R4518">
        <f t="shared" si="494"/>
        <v>4.1933383153624479</v>
      </c>
      <c r="S4518" t="str">
        <f t="shared" si="495"/>
        <v>Acceptable</v>
      </c>
      <c r="T4518">
        <f>ROUNDUP(C4518,0)</f>
        <v>4</v>
      </c>
      <c r="U4518">
        <f>ROUNDDOWN(C4518,0)</f>
        <v>3</v>
      </c>
      <c r="V4518">
        <f>RIGHT(K4518,2)+2000</f>
        <v>2018</v>
      </c>
      <c r="W4518" t="str">
        <f>INDEX(_xlfn.TEXTSPLIT(K4518,"-"),1,2)</f>
        <v>Jul</v>
      </c>
      <c r="X4518" t="str">
        <f>INDEX(_xlfn.TEXTSPLIT(K4518,"-"),1,1)</f>
        <v>23</v>
      </c>
      <c r="Y4518">
        <f>INDEX(months!B:B,MATCH(Sheet1!W4518,months!A:A,0))</f>
        <v>7</v>
      </c>
      <c r="Z4518">
        <f t="shared" si="496"/>
        <v>43304</v>
      </c>
    </row>
    <row r="4519" spans="1:26" x14ac:dyDescent="0.2">
      <c r="A4519" t="s">
        <v>6343</v>
      </c>
      <c r="B4519" t="s">
        <v>4612</v>
      </c>
      <c r="C4519">
        <v>4</v>
      </c>
      <c r="D4519">
        <v>495971</v>
      </c>
      <c r="E4519" t="s">
        <v>100</v>
      </c>
      <c r="F4519" t="s">
        <v>43</v>
      </c>
      <c r="G4519" t="s">
        <v>23</v>
      </c>
      <c r="H4519" t="s">
        <v>24</v>
      </c>
      <c r="I4519" t="s">
        <v>25</v>
      </c>
      <c r="J4519" t="s">
        <v>4613</v>
      </c>
      <c r="K4519" t="s">
        <v>6344</v>
      </c>
      <c r="L4519" t="s">
        <v>984</v>
      </c>
      <c r="M4519" t="s">
        <v>177</v>
      </c>
      <c r="N4519">
        <f t="shared" si="490"/>
        <v>0</v>
      </c>
      <c r="O4519" t="str">
        <f t="shared" si="491"/>
        <v>No</v>
      </c>
      <c r="P4519">
        <f t="shared" si="492"/>
        <v>0</v>
      </c>
      <c r="Q4519">
        <f t="shared" si="493"/>
        <v>4813937689</v>
      </c>
      <c r="R4519">
        <f t="shared" si="494"/>
        <v>4.1933383153624479</v>
      </c>
      <c r="S4519" t="str">
        <f t="shared" si="495"/>
        <v>Acceptable</v>
      </c>
      <c r="T4519">
        <f>ROUNDUP(C4519,0)</f>
        <v>4</v>
      </c>
      <c r="U4519">
        <f>ROUNDDOWN(C4519,0)</f>
        <v>4</v>
      </c>
      <c r="V4519">
        <f>RIGHT(K4519,2)+2000</f>
        <v>2016</v>
      </c>
      <c r="W4519" t="str">
        <f>INDEX(_xlfn.TEXTSPLIT(K4519,"-"),1,2)</f>
        <v>Mar</v>
      </c>
      <c r="X4519" t="str">
        <f>INDEX(_xlfn.TEXTSPLIT(K4519,"-"),1,1)</f>
        <v>16</v>
      </c>
      <c r="Y4519">
        <f>INDEX(months!B:B,MATCH(Sheet1!W4519,months!A:A,0))</f>
        <v>3</v>
      </c>
      <c r="Z4519">
        <f t="shared" si="496"/>
        <v>42445</v>
      </c>
    </row>
    <row r="4520" spans="1:26" x14ac:dyDescent="0.2">
      <c r="A4520" t="s">
        <v>6345</v>
      </c>
      <c r="B4520" t="s">
        <v>787</v>
      </c>
      <c r="C4520">
        <v>4.4000000000000004</v>
      </c>
      <c r="D4520">
        <v>697939</v>
      </c>
      <c r="E4520" t="s">
        <v>46</v>
      </c>
      <c r="F4520" t="s">
        <v>89</v>
      </c>
      <c r="G4520" t="s">
        <v>23</v>
      </c>
      <c r="H4520" t="s">
        <v>24</v>
      </c>
      <c r="I4520" t="s">
        <v>25</v>
      </c>
      <c r="J4520" t="s">
        <v>788</v>
      </c>
      <c r="K4520" t="s">
        <v>226</v>
      </c>
      <c r="L4520" t="s">
        <v>6346</v>
      </c>
      <c r="M4520" t="s">
        <v>54</v>
      </c>
      <c r="N4520">
        <f t="shared" si="490"/>
        <v>0</v>
      </c>
      <c r="O4520" t="str">
        <f t="shared" si="491"/>
        <v>No</v>
      </c>
      <c r="P4520">
        <f t="shared" si="492"/>
        <v>0</v>
      </c>
      <c r="Q4520">
        <f t="shared" si="493"/>
        <v>4813937689</v>
      </c>
      <c r="R4520">
        <f t="shared" si="494"/>
        <v>4.1933383153624479</v>
      </c>
      <c r="S4520" t="str">
        <f t="shared" si="495"/>
        <v>Acceptable</v>
      </c>
      <c r="T4520">
        <f>ROUNDUP(C4520,0)</f>
        <v>5</v>
      </c>
      <c r="U4520">
        <f>ROUNDDOWN(C4520,0)</f>
        <v>4</v>
      </c>
      <c r="V4520">
        <f>RIGHT(K4520,2)+2000</f>
        <v>2018</v>
      </c>
      <c r="W4520" t="str">
        <f>INDEX(_xlfn.TEXTSPLIT(K4520,"-"),1,2)</f>
        <v>Jul</v>
      </c>
      <c r="X4520" t="str">
        <f>INDEX(_xlfn.TEXTSPLIT(K4520,"-"),1,1)</f>
        <v>18</v>
      </c>
      <c r="Y4520">
        <f>INDEX(months!B:B,MATCH(Sheet1!W4520,months!A:A,0))</f>
        <v>7</v>
      </c>
      <c r="Z4520">
        <f t="shared" si="496"/>
        <v>43299</v>
      </c>
    </row>
    <row r="4521" spans="1:26" x14ac:dyDescent="0.2">
      <c r="A4521" t="s">
        <v>6347</v>
      </c>
      <c r="B4521" t="s">
        <v>556</v>
      </c>
      <c r="C4521">
        <v>4.5999999999999996</v>
      </c>
      <c r="D4521">
        <v>60</v>
      </c>
      <c r="E4521" t="s">
        <v>46</v>
      </c>
      <c r="F4521" t="s">
        <v>775</v>
      </c>
      <c r="G4521" t="s">
        <v>23</v>
      </c>
      <c r="H4521" t="s">
        <v>24</v>
      </c>
      <c r="I4521" t="s">
        <v>25</v>
      </c>
      <c r="J4521" t="s">
        <v>557</v>
      </c>
      <c r="K4521" t="s">
        <v>1749</v>
      </c>
      <c r="L4521" t="s">
        <v>6348</v>
      </c>
      <c r="M4521" t="s">
        <v>587</v>
      </c>
      <c r="N4521">
        <f t="shared" si="490"/>
        <v>0</v>
      </c>
      <c r="O4521" t="str">
        <f t="shared" si="491"/>
        <v>No</v>
      </c>
      <c r="P4521">
        <f t="shared" si="492"/>
        <v>0</v>
      </c>
      <c r="Q4521">
        <f t="shared" si="493"/>
        <v>4813937689</v>
      </c>
      <c r="R4521">
        <f t="shared" si="494"/>
        <v>4.1933383153624479</v>
      </c>
      <c r="S4521" t="str">
        <f t="shared" si="495"/>
        <v>Acceptable</v>
      </c>
      <c r="T4521">
        <f>ROUNDUP(C4521,0)</f>
        <v>5</v>
      </c>
      <c r="U4521">
        <f>ROUNDDOWN(C4521,0)</f>
        <v>4</v>
      </c>
      <c r="V4521">
        <f>RIGHT(K4521,2)+2000</f>
        <v>2016</v>
      </c>
      <c r="W4521" t="str">
        <f>INDEX(_xlfn.TEXTSPLIT(K4521,"-"),1,2)</f>
        <v>Nov</v>
      </c>
      <c r="X4521" t="str">
        <f>INDEX(_xlfn.TEXTSPLIT(K4521,"-"),1,1)</f>
        <v>8</v>
      </c>
      <c r="Y4521">
        <f>INDEX(months!B:B,MATCH(Sheet1!W4521,months!A:A,0))</f>
        <v>11</v>
      </c>
      <c r="Z4521">
        <f t="shared" si="496"/>
        <v>42682</v>
      </c>
    </row>
    <row r="4522" spans="1:26" x14ac:dyDescent="0.2">
      <c r="A4522" t="s">
        <v>6349</v>
      </c>
      <c r="B4522" t="s">
        <v>4612</v>
      </c>
      <c r="D4522">
        <v>20</v>
      </c>
      <c r="E4522" t="s">
        <v>271</v>
      </c>
      <c r="F4522" t="s">
        <v>775</v>
      </c>
      <c r="G4522" t="s">
        <v>23</v>
      </c>
      <c r="H4522" t="s">
        <v>24</v>
      </c>
      <c r="I4522" t="s">
        <v>25</v>
      </c>
      <c r="J4522" t="s">
        <v>4613</v>
      </c>
      <c r="K4522" t="s">
        <v>266</v>
      </c>
      <c r="L4522" t="s">
        <v>170</v>
      </c>
      <c r="M4522" t="s">
        <v>86</v>
      </c>
      <c r="N4522">
        <f t="shared" si="490"/>
        <v>0</v>
      </c>
      <c r="O4522" t="str">
        <f t="shared" si="491"/>
        <v>No</v>
      </c>
      <c r="P4522">
        <f t="shared" si="492"/>
        <v>0</v>
      </c>
      <c r="Q4522">
        <f t="shared" si="493"/>
        <v>4813937689</v>
      </c>
      <c r="R4522">
        <f t="shared" si="494"/>
        <v>4.1933383153624479</v>
      </c>
      <c r="S4522" t="str">
        <f t="shared" si="495"/>
        <v>Acceptable</v>
      </c>
      <c r="T4522">
        <f>ROUNDUP(C4522,0)</f>
        <v>0</v>
      </c>
      <c r="U4522">
        <f>ROUNDDOWN(C4522,0)</f>
        <v>0</v>
      </c>
      <c r="V4522">
        <f>RIGHT(K4522,2)+2000</f>
        <v>2018</v>
      </c>
      <c r="W4522" t="str">
        <f>INDEX(_xlfn.TEXTSPLIT(K4522,"-"),1,2)</f>
        <v>Jul</v>
      </c>
      <c r="X4522" t="str">
        <f>INDEX(_xlfn.TEXTSPLIT(K4522,"-"),1,1)</f>
        <v>16</v>
      </c>
      <c r="Y4522">
        <f>INDEX(months!B:B,MATCH(Sheet1!W4522,months!A:A,0))</f>
        <v>7</v>
      </c>
      <c r="Z4522">
        <f t="shared" si="496"/>
        <v>43297</v>
      </c>
    </row>
    <row r="4523" spans="1:26" x14ac:dyDescent="0.2">
      <c r="A4523" t="s">
        <v>6350</v>
      </c>
      <c r="B4523" t="s">
        <v>4612</v>
      </c>
      <c r="C4523">
        <v>4.5</v>
      </c>
      <c r="D4523">
        <v>2</v>
      </c>
      <c r="E4523" t="s">
        <v>286</v>
      </c>
      <c r="F4523" t="s">
        <v>1005</v>
      </c>
      <c r="G4523" t="s">
        <v>649</v>
      </c>
      <c r="H4523" t="s">
        <v>6351</v>
      </c>
      <c r="I4523" t="s">
        <v>25</v>
      </c>
      <c r="J4523" t="s">
        <v>4613</v>
      </c>
      <c r="K4523" t="s">
        <v>6352</v>
      </c>
      <c r="L4523" t="s">
        <v>1210</v>
      </c>
      <c r="M4523" t="s">
        <v>587</v>
      </c>
      <c r="N4523">
        <f t="shared" si="490"/>
        <v>0</v>
      </c>
      <c r="O4523" t="str">
        <f t="shared" si="491"/>
        <v>No</v>
      </c>
      <c r="P4523">
        <f t="shared" si="492"/>
        <v>0</v>
      </c>
      <c r="Q4523">
        <f t="shared" si="493"/>
        <v>4813937689</v>
      </c>
      <c r="R4523">
        <f t="shared" si="494"/>
        <v>4.1933383153624479</v>
      </c>
      <c r="S4523" t="str">
        <f t="shared" si="495"/>
        <v>Acceptable</v>
      </c>
      <c r="T4523">
        <f>ROUNDUP(C4523,0)</f>
        <v>5</v>
      </c>
      <c r="U4523">
        <f>ROUNDDOWN(C4523,0)</f>
        <v>4</v>
      </c>
      <c r="V4523">
        <f>RIGHT(K4523,2)+2000</f>
        <v>2017</v>
      </c>
      <c r="W4523" t="str">
        <f>INDEX(_xlfn.TEXTSPLIT(K4523,"-"),1,2)</f>
        <v>Dec</v>
      </c>
      <c r="X4523" t="str">
        <f>INDEX(_xlfn.TEXTSPLIT(K4523,"-"),1,1)</f>
        <v>3</v>
      </c>
      <c r="Y4523">
        <f>INDEX(months!B:B,MATCH(Sheet1!W4523,months!A:A,0))</f>
        <v>12</v>
      </c>
      <c r="Z4523">
        <f t="shared" si="496"/>
        <v>43072</v>
      </c>
    </row>
    <row r="4524" spans="1:26" x14ac:dyDescent="0.2">
      <c r="A4524" t="s">
        <v>6353</v>
      </c>
      <c r="B4524" t="s">
        <v>1988</v>
      </c>
      <c r="C4524">
        <v>1.8</v>
      </c>
      <c r="D4524">
        <v>17</v>
      </c>
      <c r="E4524" t="s">
        <v>74</v>
      </c>
      <c r="F4524" t="s">
        <v>22</v>
      </c>
      <c r="G4524" t="s">
        <v>23</v>
      </c>
      <c r="H4524" t="s">
        <v>24</v>
      </c>
      <c r="I4524" t="s">
        <v>25</v>
      </c>
      <c r="J4524" t="s">
        <v>1989</v>
      </c>
      <c r="K4524" t="s">
        <v>2663</v>
      </c>
      <c r="L4524" t="s">
        <v>6354</v>
      </c>
      <c r="M4524" t="s">
        <v>54</v>
      </c>
      <c r="N4524">
        <f t="shared" si="490"/>
        <v>0</v>
      </c>
      <c r="O4524" t="str">
        <f t="shared" si="491"/>
        <v>No</v>
      </c>
      <c r="P4524">
        <f t="shared" si="492"/>
        <v>0</v>
      </c>
      <c r="Q4524">
        <f t="shared" si="493"/>
        <v>4813937689</v>
      </c>
      <c r="R4524">
        <f t="shared" si="494"/>
        <v>4.1933383153624479</v>
      </c>
      <c r="S4524" t="str">
        <f t="shared" si="495"/>
        <v>Acceptable</v>
      </c>
      <c r="T4524">
        <f>ROUNDUP(C4524,0)</f>
        <v>2</v>
      </c>
      <c r="U4524">
        <f>ROUNDDOWN(C4524,0)</f>
        <v>1</v>
      </c>
      <c r="V4524">
        <f>RIGHT(K4524,2)+2000</f>
        <v>2017</v>
      </c>
      <c r="W4524" t="str">
        <f>INDEX(_xlfn.TEXTSPLIT(K4524,"-"),1,2)</f>
        <v>Mar</v>
      </c>
      <c r="X4524" t="str">
        <f>INDEX(_xlfn.TEXTSPLIT(K4524,"-"),1,1)</f>
        <v>8</v>
      </c>
      <c r="Y4524">
        <f>INDEX(months!B:B,MATCH(Sheet1!W4524,months!A:A,0))</f>
        <v>3</v>
      </c>
      <c r="Z4524">
        <f t="shared" si="496"/>
        <v>42802</v>
      </c>
    </row>
    <row r="4525" spans="1:26" x14ac:dyDescent="0.2">
      <c r="A4525" t="s">
        <v>6355</v>
      </c>
      <c r="B4525" t="s">
        <v>1790</v>
      </c>
      <c r="C4525">
        <v>4.7</v>
      </c>
      <c r="D4525">
        <v>460</v>
      </c>
      <c r="E4525" t="s">
        <v>83</v>
      </c>
      <c r="F4525" t="s">
        <v>22</v>
      </c>
      <c r="G4525" t="s">
        <v>23</v>
      </c>
      <c r="H4525" t="s">
        <v>24</v>
      </c>
      <c r="I4525" t="s">
        <v>25</v>
      </c>
      <c r="J4525" t="s">
        <v>1791</v>
      </c>
      <c r="K4525" t="s">
        <v>94</v>
      </c>
      <c r="L4525" t="s">
        <v>1972</v>
      </c>
      <c r="M4525" t="s">
        <v>274</v>
      </c>
      <c r="N4525">
        <f t="shared" si="490"/>
        <v>0</v>
      </c>
      <c r="O4525" t="str">
        <f t="shared" si="491"/>
        <v>No</v>
      </c>
      <c r="P4525">
        <f t="shared" si="492"/>
        <v>0</v>
      </c>
      <c r="Q4525">
        <f t="shared" si="493"/>
        <v>4813937689</v>
      </c>
      <c r="R4525">
        <f t="shared" si="494"/>
        <v>4.1933383153624479</v>
      </c>
      <c r="S4525" t="str">
        <f t="shared" si="495"/>
        <v>Acceptable</v>
      </c>
      <c r="T4525">
        <f>ROUNDUP(C4525,0)</f>
        <v>5</v>
      </c>
      <c r="U4525">
        <f>ROUNDDOWN(C4525,0)</f>
        <v>4</v>
      </c>
      <c r="V4525">
        <f>RIGHT(K4525,2)+2000</f>
        <v>2018</v>
      </c>
      <c r="W4525" t="str">
        <f>INDEX(_xlfn.TEXTSPLIT(K4525,"-"),1,2)</f>
        <v>Jun</v>
      </c>
      <c r="X4525" t="str">
        <f>INDEX(_xlfn.TEXTSPLIT(K4525,"-"),1,1)</f>
        <v>26</v>
      </c>
      <c r="Y4525">
        <f>INDEX(months!B:B,MATCH(Sheet1!W4525,months!A:A,0))</f>
        <v>6</v>
      </c>
      <c r="Z4525">
        <f t="shared" si="496"/>
        <v>43277</v>
      </c>
    </row>
    <row r="4526" spans="1:26" x14ac:dyDescent="0.2">
      <c r="A4526" t="s">
        <v>6356</v>
      </c>
      <c r="B4526" t="s">
        <v>3070</v>
      </c>
      <c r="C4526">
        <v>3.9</v>
      </c>
      <c r="D4526">
        <v>159</v>
      </c>
      <c r="E4526" t="s">
        <v>111</v>
      </c>
      <c r="F4526" t="s">
        <v>101</v>
      </c>
      <c r="G4526" t="s">
        <v>23</v>
      </c>
      <c r="H4526" t="s">
        <v>24</v>
      </c>
      <c r="I4526" t="s">
        <v>25</v>
      </c>
      <c r="J4526" t="s">
        <v>1303</v>
      </c>
      <c r="K4526" t="s">
        <v>6357</v>
      </c>
      <c r="L4526" t="s">
        <v>984</v>
      </c>
      <c r="M4526" t="s">
        <v>60</v>
      </c>
      <c r="N4526">
        <f t="shared" si="490"/>
        <v>0</v>
      </c>
      <c r="O4526" t="str">
        <f t="shared" si="491"/>
        <v>No</v>
      </c>
      <c r="P4526">
        <f t="shared" si="492"/>
        <v>0</v>
      </c>
      <c r="Q4526">
        <f t="shared" si="493"/>
        <v>4813937689</v>
      </c>
      <c r="R4526">
        <f t="shared" si="494"/>
        <v>4.1933383153624479</v>
      </c>
      <c r="S4526" t="str">
        <f t="shared" si="495"/>
        <v>Acceptable</v>
      </c>
      <c r="T4526">
        <f>ROUNDUP(C4526,0)</f>
        <v>4</v>
      </c>
      <c r="U4526">
        <f>ROUNDDOWN(C4526,0)</f>
        <v>3</v>
      </c>
      <c r="V4526">
        <f>RIGHT(K4526,2)+2000</f>
        <v>2015</v>
      </c>
      <c r="W4526" t="str">
        <f>INDEX(_xlfn.TEXTSPLIT(K4526,"-"),1,2)</f>
        <v>Dec</v>
      </c>
      <c r="X4526" t="str">
        <f>INDEX(_xlfn.TEXTSPLIT(K4526,"-"),1,1)</f>
        <v>8</v>
      </c>
      <c r="Y4526">
        <f>INDEX(months!B:B,MATCH(Sheet1!W4526,months!A:A,0))</f>
        <v>12</v>
      </c>
      <c r="Z4526">
        <f t="shared" si="496"/>
        <v>42346</v>
      </c>
    </row>
    <row r="4527" spans="1:26" x14ac:dyDescent="0.2">
      <c r="A4527" t="s">
        <v>6358</v>
      </c>
      <c r="B4527" t="s">
        <v>5446</v>
      </c>
      <c r="C4527">
        <v>4.4000000000000004</v>
      </c>
      <c r="D4527">
        <v>75</v>
      </c>
      <c r="E4527" t="s">
        <v>202</v>
      </c>
      <c r="F4527" t="s">
        <v>101</v>
      </c>
      <c r="G4527" t="s">
        <v>23</v>
      </c>
      <c r="H4527" t="s">
        <v>24</v>
      </c>
      <c r="I4527" t="s">
        <v>25</v>
      </c>
      <c r="J4527" t="s">
        <v>5447</v>
      </c>
      <c r="K4527" t="s">
        <v>6359</v>
      </c>
      <c r="L4527" t="s">
        <v>6360</v>
      </c>
      <c r="M4527" t="s">
        <v>29</v>
      </c>
      <c r="N4527">
        <f t="shared" si="490"/>
        <v>0</v>
      </c>
      <c r="O4527" t="str">
        <f t="shared" si="491"/>
        <v>No</v>
      </c>
      <c r="P4527">
        <f t="shared" si="492"/>
        <v>0</v>
      </c>
      <c r="Q4527">
        <f t="shared" si="493"/>
        <v>4813937689</v>
      </c>
      <c r="R4527">
        <f t="shared" si="494"/>
        <v>4.1933383153624479</v>
      </c>
      <c r="S4527" t="str">
        <f t="shared" si="495"/>
        <v>Acceptable</v>
      </c>
      <c r="T4527">
        <f>ROUNDUP(C4527,0)</f>
        <v>5</v>
      </c>
      <c r="U4527">
        <f>ROUNDDOWN(C4527,0)</f>
        <v>4</v>
      </c>
      <c r="V4527">
        <f>RIGHT(K4527,2)+2000</f>
        <v>2017</v>
      </c>
      <c r="W4527" t="str">
        <f>INDEX(_xlfn.TEXTSPLIT(K4527,"-"),1,2)</f>
        <v>May</v>
      </c>
      <c r="X4527" t="str">
        <f>INDEX(_xlfn.TEXTSPLIT(K4527,"-"),1,1)</f>
        <v>15</v>
      </c>
      <c r="Y4527">
        <f>INDEX(months!B:B,MATCH(Sheet1!W4527,months!A:A,0))</f>
        <v>5</v>
      </c>
      <c r="Z4527">
        <f t="shared" si="496"/>
        <v>42870</v>
      </c>
    </row>
    <row r="4528" spans="1:26" x14ac:dyDescent="0.2">
      <c r="A4528" t="s">
        <v>6361</v>
      </c>
      <c r="B4528" t="s">
        <v>4612</v>
      </c>
      <c r="C4528">
        <v>3.6</v>
      </c>
      <c r="D4528">
        <v>7357</v>
      </c>
      <c r="E4528" t="s">
        <v>21</v>
      </c>
      <c r="F4528" t="s">
        <v>50</v>
      </c>
      <c r="G4528" t="s">
        <v>23</v>
      </c>
      <c r="H4528" t="s">
        <v>24</v>
      </c>
      <c r="I4528" t="s">
        <v>25</v>
      </c>
      <c r="J4528" t="s">
        <v>4613</v>
      </c>
      <c r="K4528" t="s">
        <v>125</v>
      </c>
      <c r="L4528" t="s">
        <v>1179</v>
      </c>
      <c r="M4528" t="s">
        <v>274</v>
      </c>
      <c r="N4528">
        <f t="shared" si="490"/>
        <v>0</v>
      </c>
      <c r="O4528" t="str">
        <f t="shared" si="491"/>
        <v>No</v>
      </c>
      <c r="P4528">
        <f t="shared" si="492"/>
        <v>0</v>
      </c>
      <c r="Q4528">
        <f t="shared" si="493"/>
        <v>4813937689</v>
      </c>
      <c r="R4528">
        <f t="shared" si="494"/>
        <v>4.1933383153624479</v>
      </c>
      <c r="S4528" t="str">
        <f t="shared" si="495"/>
        <v>Acceptable</v>
      </c>
      <c r="T4528">
        <f>ROUNDUP(C4528,0)</f>
        <v>4</v>
      </c>
      <c r="U4528">
        <f>ROUNDDOWN(C4528,0)</f>
        <v>3</v>
      </c>
      <c r="V4528">
        <f>RIGHT(K4528,2)+2000</f>
        <v>2018</v>
      </c>
      <c r="W4528" t="str">
        <f>INDEX(_xlfn.TEXTSPLIT(K4528,"-"),1,2)</f>
        <v>Jul</v>
      </c>
      <c r="X4528" t="str">
        <f>INDEX(_xlfn.TEXTSPLIT(K4528,"-"),1,1)</f>
        <v>12</v>
      </c>
      <c r="Y4528">
        <f>INDEX(months!B:B,MATCH(Sheet1!W4528,months!A:A,0))</f>
        <v>7</v>
      </c>
      <c r="Z4528">
        <f t="shared" si="496"/>
        <v>43293</v>
      </c>
    </row>
    <row r="4529" spans="1:26" x14ac:dyDescent="0.2">
      <c r="A4529" t="s">
        <v>2664</v>
      </c>
      <c r="B4529" t="s">
        <v>3070</v>
      </c>
      <c r="C4529">
        <v>4.5</v>
      </c>
      <c r="D4529">
        <v>4443407</v>
      </c>
      <c r="E4529" t="s">
        <v>2175</v>
      </c>
      <c r="F4529" t="s">
        <v>448</v>
      </c>
      <c r="G4529" t="s">
        <v>23</v>
      </c>
      <c r="H4529" t="s">
        <v>24</v>
      </c>
      <c r="I4529" t="s">
        <v>124</v>
      </c>
      <c r="J4529" t="s">
        <v>2666</v>
      </c>
      <c r="K4529" t="s">
        <v>84</v>
      </c>
      <c r="L4529" t="s">
        <v>2667</v>
      </c>
      <c r="M4529" t="s">
        <v>81</v>
      </c>
      <c r="N4529">
        <f t="shared" si="490"/>
        <v>0</v>
      </c>
      <c r="O4529" t="str">
        <f t="shared" si="491"/>
        <v>No</v>
      </c>
      <c r="P4529">
        <f t="shared" si="492"/>
        <v>0</v>
      </c>
      <c r="Q4529">
        <f t="shared" si="493"/>
        <v>4813937689</v>
      </c>
      <c r="R4529">
        <f t="shared" si="494"/>
        <v>4.1933383153624479</v>
      </c>
      <c r="S4529" t="str">
        <f t="shared" si="495"/>
        <v>Acceptable</v>
      </c>
      <c r="T4529">
        <f>ROUNDUP(C4529,0)</f>
        <v>5</v>
      </c>
      <c r="U4529">
        <f>ROUNDDOWN(C4529,0)</f>
        <v>4</v>
      </c>
      <c r="V4529">
        <f>RIGHT(K4529,2)+2000</f>
        <v>2018</v>
      </c>
      <c r="W4529" t="str">
        <f>INDEX(_xlfn.TEXTSPLIT(K4529,"-"),1,2)</f>
        <v>Jul</v>
      </c>
      <c r="X4529" t="str">
        <f>INDEX(_xlfn.TEXTSPLIT(K4529,"-"),1,1)</f>
        <v>31</v>
      </c>
      <c r="Y4529">
        <f>INDEX(months!B:B,MATCH(Sheet1!W4529,months!A:A,0))</f>
        <v>7</v>
      </c>
      <c r="Z4529">
        <f t="shared" si="496"/>
        <v>43312</v>
      </c>
    </row>
    <row r="4530" spans="1:26" x14ac:dyDescent="0.2">
      <c r="A4530" t="s">
        <v>6362</v>
      </c>
      <c r="B4530" t="s">
        <v>3070</v>
      </c>
      <c r="C4530">
        <v>4.4000000000000004</v>
      </c>
      <c r="D4530">
        <v>944</v>
      </c>
      <c r="E4530" t="s">
        <v>83</v>
      </c>
      <c r="F4530" t="s">
        <v>50</v>
      </c>
      <c r="G4530" t="s">
        <v>23</v>
      </c>
      <c r="H4530" t="s">
        <v>24</v>
      </c>
      <c r="I4530" t="s">
        <v>25</v>
      </c>
      <c r="J4530" t="s">
        <v>1303</v>
      </c>
      <c r="K4530" t="s">
        <v>39</v>
      </c>
      <c r="L4530" t="s">
        <v>747</v>
      </c>
      <c r="M4530" t="s">
        <v>81</v>
      </c>
      <c r="N4530">
        <f t="shared" si="490"/>
        <v>0</v>
      </c>
      <c r="O4530" t="str">
        <f t="shared" si="491"/>
        <v>No</v>
      </c>
      <c r="P4530">
        <f t="shared" si="492"/>
        <v>0</v>
      </c>
      <c r="Q4530">
        <f t="shared" si="493"/>
        <v>4813937689</v>
      </c>
      <c r="R4530">
        <f t="shared" si="494"/>
        <v>4.1933383153624479</v>
      </c>
      <c r="S4530" t="str">
        <f t="shared" si="495"/>
        <v>Acceptable</v>
      </c>
      <c r="T4530">
        <f>ROUNDUP(C4530,0)</f>
        <v>5</v>
      </c>
      <c r="U4530">
        <f>ROUNDDOWN(C4530,0)</f>
        <v>4</v>
      </c>
      <c r="V4530">
        <f>RIGHT(K4530,2)+2000</f>
        <v>2018</v>
      </c>
      <c r="W4530" t="str">
        <f>INDEX(_xlfn.TEXTSPLIT(K4530,"-"),1,2)</f>
        <v>Aug</v>
      </c>
      <c r="X4530" t="str">
        <f>INDEX(_xlfn.TEXTSPLIT(K4530,"-"),1,1)</f>
        <v>1</v>
      </c>
      <c r="Y4530">
        <f>INDEX(months!B:B,MATCH(Sheet1!W4530,months!A:A,0))</f>
        <v>8</v>
      </c>
      <c r="Z4530">
        <f t="shared" si="496"/>
        <v>43313</v>
      </c>
    </row>
    <row r="4531" spans="1:26" x14ac:dyDescent="0.2">
      <c r="A4531" t="s">
        <v>6363</v>
      </c>
      <c r="B4531" t="s">
        <v>447</v>
      </c>
      <c r="C4531">
        <v>3.9</v>
      </c>
      <c r="D4531">
        <v>54</v>
      </c>
      <c r="E4531" t="s">
        <v>49</v>
      </c>
      <c r="F4531" t="s">
        <v>22</v>
      </c>
      <c r="G4531" t="s">
        <v>23</v>
      </c>
      <c r="H4531" t="s">
        <v>24</v>
      </c>
      <c r="I4531" t="s">
        <v>25</v>
      </c>
      <c r="J4531" t="s">
        <v>449</v>
      </c>
      <c r="K4531" t="s">
        <v>1523</v>
      </c>
      <c r="L4531" t="s">
        <v>5948</v>
      </c>
      <c r="M4531" t="s">
        <v>86</v>
      </c>
      <c r="N4531">
        <f t="shared" si="490"/>
        <v>0</v>
      </c>
      <c r="O4531" t="str">
        <f t="shared" si="491"/>
        <v>No</v>
      </c>
      <c r="P4531">
        <f t="shared" si="492"/>
        <v>0</v>
      </c>
      <c r="Q4531">
        <f t="shared" si="493"/>
        <v>4813937689</v>
      </c>
      <c r="R4531">
        <f t="shared" si="494"/>
        <v>4.1933383153624479</v>
      </c>
      <c r="S4531" t="str">
        <f t="shared" si="495"/>
        <v>Acceptable</v>
      </c>
      <c r="T4531">
        <f>ROUNDUP(C4531,0)</f>
        <v>4</v>
      </c>
      <c r="U4531">
        <f>ROUNDDOWN(C4531,0)</f>
        <v>3</v>
      </c>
      <c r="V4531">
        <f>RIGHT(K4531,2)+2000</f>
        <v>2017</v>
      </c>
      <c r="W4531" t="str">
        <f>INDEX(_xlfn.TEXTSPLIT(K4531,"-"),1,2)</f>
        <v>Dec</v>
      </c>
      <c r="X4531" t="str">
        <f>INDEX(_xlfn.TEXTSPLIT(K4531,"-"),1,1)</f>
        <v>24</v>
      </c>
      <c r="Y4531">
        <f>INDEX(months!B:B,MATCH(Sheet1!W4531,months!A:A,0))</f>
        <v>12</v>
      </c>
      <c r="Z4531">
        <f t="shared" si="496"/>
        <v>43093</v>
      </c>
    </row>
    <row r="4532" spans="1:26" x14ac:dyDescent="0.2">
      <c r="A4532" t="s">
        <v>6364</v>
      </c>
      <c r="B4532" t="s">
        <v>3070</v>
      </c>
      <c r="C4532">
        <v>3.9</v>
      </c>
      <c r="D4532">
        <v>8</v>
      </c>
      <c r="E4532" t="s">
        <v>1001</v>
      </c>
      <c r="F4532" t="s">
        <v>775</v>
      </c>
      <c r="G4532" t="s">
        <v>23</v>
      </c>
      <c r="H4532" t="s">
        <v>24</v>
      </c>
      <c r="I4532" t="s">
        <v>25</v>
      </c>
      <c r="J4532" t="s">
        <v>1303</v>
      </c>
      <c r="K4532" t="s">
        <v>3673</v>
      </c>
      <c r="L4532" t="s">
        <v>6365</v>
      </c>
      <c r="M4532" t="s">
        <v>237</v>
      </c>
      <c r="N4532">
        <f t="shared" si="490"/>
        <v>0</v>
      </c>
      <c r="O4532" t="str">
        <f t="shared" si="491"/>
        <v>No</v>
      </c>
      <c r="P4532">
        <f t="shared" si="492"/>
        <v>0</v>
      </c>
      <c r="Q4532">
        <f t="shared" si="493"/>
        <v>4813937689</v>
      </c>
      <c r="R4532">
        <f t="shared" si="494"/>
        <v>4.1933383153624479</v>
      </c>
      <c r="S4532" t="str">
        <f t="shared" si="495"/>
        <v>Acceptable</v>
      </c>
      <c r="T4532">
        <f>ROUNDUP(C4532,0)</f>
        <v>4</v>
      </c>
      <c r="U4532">
        <f>ROUNDDOWN(C4532,0)</f>
        <v>3</v>
      </c>
      <c r="V4532">
        <f>RIGHT(K4532,2)+2000</f>
        <v>2018</v>
      </c>
      <c r="W4532" t="str">
        <f>INDEX(_xlfn.TEXTSPLIT(K4532,"-"),1,2)</f>
        <v>Apr</v>
      </c>
      <c r="X4532" t="str">
        <f>INDEX(_xlfn.TEXTSPLIT(K4532,"-"),1,1)</f>
        <v>4</v>
      </c>
      <c r="Y4532">
        <f>INDEX(months!B:B,MATCH(Sheet1!W4532,months!A:A,0))</f>
        <v>4</v>
      </c>
      <c r="Z4532">
        <f t="shared" si="496"/>
        <v>43194</v>
      </c>
    </row>
    <row r="4533" spans="1:26" x14ac:dyDescent="0.2">
      <c r="A4533" t="s">
        <v>6366</v>
      </c>
      <c r="B4533" t="s">
        <v>3070</v>
      </c>
      <c r="C4533">
        <v>3.8</v>
      </c>
      <c r="D4533">
        <v>39</v>
      </c>
      <c r="E4533" t="s">
        <v>289</v>
      </c>
      <c r="F4533" t="s">
        <v>775</v>
      </c>
      <c r="G4533" t="s">
        <v>23</v>
      </c>
      <c r="H4533" t="s">
        <v>24</v>
      </c>
      <c r="I4533" t="s">
        <v>25</v>
      </c>
      <c r="J4533" t="s">
        <v>1303</v>
      </c>
      <c r="K4533" t="s">
        <v>2925</v>
      </c>
      <c r="L4533" t="s">
        <v>59</v>
      </c>
      <c r="M4533" t="s">
        <v>47</v>
      </c>
      <c r="N4533">
        <f t="shared" si="490"/>
        <v>0</v>
      </c>
      <c r="O4533" t="str">
        <f t="shared" si="491"/>
        <v>No</v>
      </c>
      <c r="P4533">
        <f t="shared" si="492"/>
        <v>0</v>
      </c>
      <c r="Q4533">
        <f t="shared" si="493"/>
        <v>4813937689</v>
      </c>
      <c r="R4533">
        <f t="shared" si="494"/>
        <v>4.1933383153624479</v>
      </c>
      <c r="S4533" t="str">
        <f t="shared" si="495"/>
        <v>Acceptable</v>
      </c>
      <c r="T4533">
        <f>ROUNDUP(C4533,0)</f>
        <v>4</v>
      </c>
      <c r="U4533">
        <f>ROUNDDOWN(C4533,0)</f>
        <v>3</v>
      </c>
      <c r="V4533">
        <f>RIGHT(K4533,2)+2000</f>
        <v>2017</v>
      </c>
      <c r="W4533" t="str">
        <f>INDEX(_xlfn.TEXTSPLIT(K4533,"-"),1,2)</f>
        <v>Dec</v>
      </c>
      <c r="X4533" t="str">
        <f>INDEX(_xlfn.TEXTSPLIT(K4533,"-"),1,1)</f>
        <v>21</v>
      </c>
      <c r="Y4533">
        <f>INDEX(months!B:B,MATCH(Sheet1!W4533,months!A:A,0))</f>
        <v>12</v>
      </c>
      <c r="Z4533">
        <f t="shared" si="496"/>
        <v>43090</v>
      </c>
    </row>
    <row r="4534" spans="1:26" x14ac:dyDescent="0.2">
      <c r="A4534" t="s">
        <v>6367</v>
      </c>
      <c r="B4534" t="s">
        <v>3070</v>
      </c>
      <c r="D4534">
        <v>2</v>
      </c>
      <c r="E4534" t="s">
        <v>477</v>
      </c>
      <c r="F4534" t="s">
        <v>775</v>
      </c>
      <c r="G4534" t="s">
        <v>23</v>
      </c>
      <c r="H4534" t="s">
        <v>24</v>
      </c>
      <c r="I4534" t="s">
        <v>25</v>
      </c>
      <c r="J4534" t="s">
        <v>1303</v>
      </c>
      <c r="K4534" t="s">
        <v>393</v>
      </c>
      <c r="L4534" t="s">
        <v>59</v>
      </c>
      <c r="M4534" t="s">
        <v>29</v>
      </c>
      <c r="N4534">
        <f t="shared" si="490"/>
        <v>0</v>
      </c>
      <c r="O4534" t="str">
        <f t="shared" si="491"/>
        <v>No</v>
      </c>
      <c r="P4534">
        <f t="shared" si="492"/>
        <v>0</v>
      </c>
      <c r="Q4534">
        <f t="shared" si="493"/>
        <v>4813937689</v>
      </c>
      <c r="R4534">
        <f t="shared" si="494"/>
        <v>4.1933383153624479</v>
      </c>
      <c r="S4534" t="str">
        <f t="shared" si="495"/>
        <v>Acceptable</v>
      </c>
      <c r="T4534">
        <f>ROUNDUP(C4534,0)</f>
        <v>0</v>
      </c>
      <c r="U4534">
        <f>ROUNDDOWN(C4534,0)</f>
        <v>0</v>
      </c>
      <c r="V4534">
        <f>RIGHT(K4534,2)+2000</f>
        <v>2017</v>
      </c>
      <c r="W4534" t="str">
        <f>INDEX(_xlfn.TEXTSPLIT(K4534,"-"),1,2)</f>
        <v>Nov</v>
      </c>
      <c r="X4534" t="str">
        <f>INDEX(_xlfn.TEXTSPLIT(K4534,"-"),1,1)</f>
        <v>21</v>
      </c>
      <c r="Y4534">
        <f>INDEX(months!B:B,MATCH(Sheet1!W4534,months!A:A,0))</f>
        <v>11</v>
      </c>
      <c r="Z4534">
        <f t="shared" si="496"/>
        <v>43060</v>
      </c>
    </row>
    <row r="4535" spans="1:26" x14ac:dyDescent="0.2">
      <c r="A4535" t="s">
        <v>6368</v>
      </c>
      <c r="B4535" t="s">
        <v>3070</v>
      </c>
      <c r="C4535">
        <v>4.2</v>
      </c>
      <c r="D4535">
        <v>5369</v>
      </c>
      <c r="E4535" t="s">
        <v>2199</v>
      </c>
      <c r="F4535" t="s">
        <v>32</v>
      </c>
      <c r="G4535" t="s">
        <v>23</v>
      </c>
      <c r="H4535" t="s">
        <v>24</v>
      </c>
      <c r="I4535" t="s">
        <v>25</v>
      </c>
      <c r="J4535" t="s">
        <v>2694</v>
      </c>
      <c r="K4535" t="s">
        <v>879</v>
      </c>
      <c r="L4535" t="s">
        <v>2735</v>
      </c>
      <c r="M4535" t="s">
        <v>587</v>
      </c>
      <c r="N4535">
        <f t="shared" si="490"/>
        <v>0</v>
      </c>
      <c r="O4535" t="str">
        <f t="shared" si="491"/>
        <v>No</v>
      </c>
      <c r="P4535">
        <f t="shared" si="492"/>
        <v>0</v>
      </c>
      <c r="Q4535">
        <f t="shared" si="493"/>
        <v>4813937689</v>
      </c>
      <c r="R4535">
        <f t="shared" si="494"/>
        <v>4.1933383153624479</v>
      </c>
      <c r="S4535" t="str">
        <f t="shared" si="495"/>
        <v>Acceptable</v>
      </c>
      <c r="T4535">
        <f>ROUNDUP(C4535,0)</f>
        <v>5</v>
      </c>
      <c r="U4535">
        <f>ROUNDDOWN(C4535,0)</f>
        <v>4</v>
      </c>
      <c r="V4535">
        <f>RIGHT(K4535,2)+2000</f>
        <v>2018</v>
      </c>
      <c r="W4535" t="str">
        <f>INDEX(_xlfn.TEXTSPLIT(K4535,"-"),1,2)</f>
        <v>Apr</v>
      </c>
      <c r="X4535" t="str">
        <f>INDEX(_xlfn.TEXTSPLIT(K4535,"-"),1,1)</f>
        <v>19</v>
      </c>
      <c r="Y4535">
        <f>INDEX(months!B:B,MATCH(Sheet1!W4535,months!A:A,0))</f>
        <v>4</v>
      </c>
      <c r="Z4535">
        <f t="shared" si="496"/>
        <v>43209</v>
      </c>
    </row>
    <row r="4536" spans="1:26" x14ac:dyDescent="0.2">
      <c r="A4536" t="s">
        <v>6369</v>
      </c>
      <c r="B4536" t="s">
        <v>3070</v>
      </c>
      <c r="C4536">
        <v>4.0999999999999996</v>
      </c>
      <c r="D4536">
        <v>135</v>
      </c>
      <c r="E4536" t="s">
        <v>451</v>
      </c>
      <c r="F4536" t="s">
        <v>775</v>
      </c>
      <c r="G4536" t="s">
        <v>649</v>
      </c>
      <c r="H4536" t="s">
        <v>6370</v>
      </c>
      <c r="I4536" t="s">
        <v>25</v>
      </c>
      <c r="J4536" t="s">
        <v>1303</v>
      </c>
      <c r="K4536" t="s">
        <v>6371</v>
      </c>
      <c r="L4536" t="s">
        <v>6372</v>
      </c>
      <c r="M4536" t="s">
        <v>72</v>
      </c>
      <c r="N4536">
        <f t="shared" si="490"/>
        <v>0</v>
      </c>
      <c r="O4536" t="str">
        <f t="shared" si="491"/>
        <v>No</v>
      </c>
      <c r="P4536">
        <f t="shared" si="492"/>
        <v>0</v>
      </c>
      <c r="Q4536">
        <f t="shared" si="493"/>
        <v>4813937689</v>
      </c>
      <c r="R4536">
        <f t="shared" si="494"/>
        <v>4.1933383153624479</v>
      </c>
      <c r="S4536" t="str">
        <f t="shared" si="495"/>
        <v>Acceptable</v>
      </c>
      <c r="T4536">
        <f>ROUNDUP(C4536,0)</f>
        <v>5</v>
      </c>
      <c r="U4536">
        <f>ROUNDDOWN(C4536,0)</f>
        <v>4</v>
      </c>
      <c r="V4536">
        <f>RIGHT(K4536,2)+2000</f>
        <v>2014</v>
      </c>
      <c r="W4536" t="str">
        <f>INDEX(_xlfn.TEXTSPLIT(K4536,"-"),1,2)</f>
        <v>Feb</v>
      </c>
      <c r="X4536" t="str">
        <f>INDEX(_xlfn.TEXTSPLIT(K4536,"-"),1,1)</f>
        <v>21</v>
      </c>
      <c r="Y4536">
        <f>INDEX(months!B:B,MATCH(Sheet1!W4536,months!A:A,0))</f>
        <v>2</v>
      </c>
      <c r="Z4536">
        <f t="shared" si="496"/>
        <v>41691</v>
      </c>
    </row>
    <row r="4537" spans="1:26" x14ac:dyDescent="0.2">
      <c r="A4537" t="s">
        <v>6373</v>
      </c>
      <c r="B4537" t="s">
        <v>3070</v>
      </c>
      <c r="C4537">
        <v>4.4000000000000004</v>
      </c>
      <c r="D4537">
        <v>1852</v>
      </c>
      <c r="E4537" t="s">
        <v>2688</v>
      </c>
      <c r="F4537" t="s">
        <v>50</v>
      </c>
      <c r="G4537" t="s">
        <v>23</v>
      </c>
      <c r="H4537" t="s">
        <v>24</v>
      </c>
      <c r="I4537" t="s">
        <v>25</v>
      </c>
      <c r="J4537" t="s">
        <v>2804</v>
      </c>
      <c r="K4537" t="s">
        <v>5188</v>
      </c>
      <c r="L4537" t="s">
        <v>59</v>
      </c>
      <c r="M4537" t="s">
        <v>60</v>
      </c>
      <c r="N4537">
        <f t="shared" si="490"/>
        <v>0</v>
      </c>
      <c r="O4537" t="str">
        <f t="shared" si="491"/>
        <v>No</v>
      </c>
      <c r="P4537">
        <f t="shared" si="492"/>
        <v>0</v>
      </c>
      <c r="Q4537">
        <f t="shared" si="493"/>
        <v>4813937689</v>
      </c>
      <c r="R4537">
        <f t="shared" si="494"/>
        <v>4.1933383153624479</v>
      </c>
      <c r="S4537" t="str">
        <f t="shared" si="495"/>
        <v>Acceptable</v>
      </c>
      <c r="T4537">
        <f>ROUNDUP(C4537,0)</f>
        <v>5</v>
      </c>
      <c r="U4537">
        <f>ROUNDDOWN(C4537,0)</f>
        <v>4</v>
      </c>
      <c r="V4537">
        <f>RIGHT(K4537,2)+2000</f>
        <v>2017</v>
      </c>
      <c r="W4537" t="str">
        <f>INDEX(_xlfn.TEXTSPLIT(K4537,"-"),1,2)</f>
        <v>Oct</v>
      </c>
      <c r="X4537" t="str">
        <f>INDEX(_xlfn.TEXTSPLIT(K4537,"-"),1,1)</f>
        <v>31</v>
      </c>
      <c r="Y4537">
        <f>INDEX(months!B:B,MATCH(Sheet1!W4537,months!A:A,0))</f>
        <v>10</v>
      </c>
      <c r="Z4537">
        <f t="shared" si="496"/>
        <v>43039</v>
      </c>
    </row>
    <row r="4538" spans="1:26" x14ac:dyDescent="0.2">
      <c r="A4538" t="s">
        <v>6374</v>
      </c>
      <c r="B4538" t="s">
        <v>3070</v>
      </c>
      <c r="C4538">
        <v>4.4000000000000004</v>
      </c>
      <c r="D4538">
        <v>6367</v>
      </c>
      <c r="E4538" t="s">
        <v>2772</v>
      </c>
      <c r="F4538" t="s">
        <v>65</v>
      </c>
      <c r="G4538" t="s">
        <v>23</v>
      </c>
      <c r="H4538" t="s">
        <v>24</v>
      </c>
      <c r="I4538" t="s">
        <v>25</v>
      </c>
      <c r="J4538" t="s">
        <v>2804</v>
      </c>
      <c r="K4538" t="s">
        <v>3120</v>
      </c>
      <c r="L4538" t="s">
        <v>317</v>
      </c>
      <c r="M4538" t="s">
        <v>60</v>
      </c>
      <c r="N4538">
        <f t="shared" si="490"/>
        <v>0</v>
      </c>
      <c r="O4538" t="str">
        <f t="shared" si="491"/>
        <v>No</v>
      </c>
      <c r="P4538">
        <f t="shared" si="492"/>
        <v>0</v>
      </c>
      <c r="Q4538">
        <f t="shared" si="493"/>
        <v>4813937689</v>
      </c>
      <c r="R4538">
        <f t="shared" si="494"/>
        <v>4.1933383153624479</v>
      </c>
      <c r="S4538" t="str">
        <f t="shared" si="495"/>
        <v>Acceptable</v>
      </c>
      <c r="T4538">
        <f>ROUNDUP(C4538,0)</f>
        <v>5</v>
      </c>
      <c r="U4538">
        <f>ROUNDDOWN(C4538,0)</f>
        <v>4</v>
      </c>
      <c r="V4538">
        <f>RIGHT(K4538,2)+2000</f>
        <v>2017</v>
      </c>
      <c r="W4538" t="str">
        <f>INDEX(_xlfn.TEXTSPLIT(K4538,"-"),1,2)</f>
        <v>Jul</v>
      </c>
      <c r="X4538" t="str">
        <f>INDEX(_xlfn.TEXTSPLIT(K4538,"-"),1,1)</f>
        <v>14</v>
      </c>
      <c r="Y4538">
        <f>INDEX(months!B:B,MATCH(Sheet1!W4538,months!A:A,0))</f>
        <v>7</v>
      </c>
      <c r="Z4538">
        <f t="shared" si="496"/>
        <v>42930</v>
      </c>
    </row>
    <row r="4539" spans="1:26" x14ac:dyDescent="0.2">
      <c r="A4539" t="s">
        <v>6375</v>
      </c>
      <c r="B4539" t="s">
        <v>447</v>
      </c>
      <c r="D4539">
        <v>11</v>
      </c>
      <c r="E4539" t="s">
        <v>152</v>
      </c>
      <c r="F4539" t="s">
        <v>101</v>
      </c>
      <c r="G4539" t="s">
        <v>23</v>
      </c>
      <c r="H4539" t="s">
        <v>24</v>
      </c>
      <c r="I4539" t="s">
        <v>25</v>
      </c>
      <c r="J4539" t="s">
        <v>449</v>
      </c>
      <c r="K4539" t="s">
        <v>3837</v>
      </c>
      <c r="L4539" t="s">
        <v>138</v>
      </c>
      <c r="M4539" t="s">
        <v>274</v>
      </c>
      <c r="N4539">
        <f t="shared" si="490"/>
        <v>0</v>
      </c>
      <c r="O4539" t="str">
        <f t="shared" si="491"/>
        <v>No</v>
      </c>
      <c r="P4539">
        <f t="shared" si="492"/>
        <v>0</v>
      </c>
      <c r="Q4539">
        <f t="shared" si="493"/>
        <v>4813937689</v>
      </c>
      <c r="R4539">
        <f t="shared" si="494"/>
        <v>4.1933383153624479</v>
      </c>
      <c r="S4539" t="str">
        <f t="shared" si="495"/>
        <v>Acceptable</v>
      </c>
      <c r="T4539">
        <f>ROUNDUP(C4539,0)</f>
        <v>0</v>
      </c>
      <c r="U4539">
        <f>ROUNDDOWN(C4539,0)</f>
        <v>0</v>
      </c>
      <c r="V4539">
        <f>RIGHT(K4539,2)+2000</f>
        <v>2018</v>
      </c>
      <c r="W4539" t="str">
        <f>INDEX(_xlfn.TEXTSPLIT(K4539,"-"),1,2)</f>
        <v>Jan</v>
      </c>
      <c r="X4539" t="str">
        <f>INDEX(_xlfn.TEXTSPLIT(K4539,"-"),1,1)</f>
        <v>30</v>
      </c>
      <c r="Y4539">
        <f>INDEX(months!B:B,MATCH(Sheet1!W4539,months!A:A,0))</f>
        <v>1</v>
      </c>
      <c r="Z4539">
        <f t="shared" si="496"/>
        <v>43130</v>
      </c>
    </row>
    <row r="4540" spans="1:26" x14ac:dyDescent="0.2">
      <c r="A4540" t="s">
        <v>6376</v>
      </c>
      <c r="B4540" t="s">
        <v>3070</v>
      </c>
      <c r="D4540">
        <v>5</v>
      </c>
      <c r="E4540" t="s">
        <v>49</v>
      </c>
      <c r="F4540" t="s">
        <v>775</v>
      </c>
      <c r="G4540" t="s">
        <v>23</v>
      </c>
      <c r="H4540" t="s">
        <v>24</v>
      </c>
      <c r="I4540" t="s">
        <v>25</v>
      </c>
      <c r="J4540" t="s">
        <v>1303</v>
      </c>
      <c r="K4540" t="s">
        <v>6377</v>
      </c>
      <c r="L4540" t="s">
        <v>59</v>
      </c>
      <c r="M4540" t="s">
        <v>29</v>
      </c>
      <c r="N4540">
        <f t="shared" si="490"/>
        <v>0</v>
      </c>
      <c r="O4540" t="str">
        <f t="shared" si="491"/>
        <v>No</v>
      </c>
      <c r="P4540">
        <f t="shared" si="492"/>
        <v>0</v>
      </c>
      <c r="Q4540">
        <f t="shared" si="493"/>
        <v>4813937689</v>
      </c>
      <c r="R4540">
        <f t="shared" si="494"/>
        <v>4.1933383153624479</v>
      </c>
      <c r="S4540" t="str">
        <f t="shared" si="495"/>
        <v>Acceptable</v>
      </c>
      <c r="T4540">
        <f>ROUNDUP(C4540,0)</f>
        <v>0</v>
      </c>
      <c r="U4540">
        <f>ROUNDDOWN(C4540,0)</f>
        <v>0</v>
      </c>
      <c r="V4540">
        <f>RIGHT(K4540,2)+2000</f>
        <v>2017</v>
      </c>
      <c r="W4540" t="str">
        <f>INDEX(_xlfn.TEXTSPLIT(K4540,"-"),1,2)</f>
        <v>May</v>
      </c>
      <c r="X4540" t="str">
        <f>INDEX(_xlfn.TEXTSPLIT(K4540,"-"),1,1)</f>
        <v>14</v>
      </c>
      <c r="Y4540">
        <f>INDEX(months!B:B,MATCH(Sheet1!W4540,months!A:A,0))</f>
        <v>5</v>
      </c>
      <c r="Z4540">
        <f t="shared" si="496"/>
        <v>42869</v>
      </c>
    </row>
    <row r="4541" spans="1:26" x14ac:dyDescent="0.2">
      <c r="A4541" t="s">
        <v>6378</v>
      </c>
      <c r="B4541" t="s">
        <v>447</v>
      </c>
      <c r="C4541">
        <v>5</v>
      </c>
      <c r="D4541">
        <v>4</v>
      </c>
      <c r="E4541" t="s">
        <v>286</v>
      </c>
      <c r="F4541" t="s">
        <v>775</v>
      </c>
      <c r="G4541" t="s">
        <v>23</v>
      </c>
      <c r="H4541" t="s">
        <v>24</v>
      </c>
      <c r="I4541" t="s">
        <v>25</v>
      </c>
      <c r="J4541" t="s">
        <v>449</v>
      </c>
      <c r="K4541" t="s">
        <v>4995</v>
      </c>
      <c r="L4541" t="s">
        <v>28</v>
      </c>
      <c r="M4541" t="s">
        <v>81</v>
      </c>
      <c r="N4541">
        <f t="shared" si="490"/>
        <v>0</v>
      </c>
      <c r="O4541" t="str">
        <f t="shared" si="491"/>
        <v>No</v>
      </c>
      <c r="P4541">
        <f t="shared" si="492"/>
        <v>0</v>
      </c>
      <c r="Q4541">
        <f t="shared" si="493"/>
        <v>4813937689</v>
      </c>
      <c r="R4541">
        <f t="shared" si="494"/>
        <v>4.1933383153624479</v>
      </c>
      <c r="S4541" t="str">
        <f t="shared" si="495"/>
        <v>Acceptable</v>
      </c>
      <c r="T4541">
        <f>ROUNDUP(C4541,0)</f>
        <v>5</v>
      </c>
      <c r="U4541">
        <f>ROUNDDOWN(C4541,0)</f>
        <v>5</v>
      </c>
      <c r="V4541">
        <f>RIGHT(K4541,2)+2000</f>
        <v>2018</v>
      </c>
      <c r="W4541" t="str">
        <f>INDEX(_xlfn.TEXTSPLIT(K4541,"-"),1,2)</f>
        <v>Mar</v>
      </c>
      <c r="X4541" t="str">
        <f>INDEX(_xlfn.TEXTSPLIT(K4541,"-"),1,1)</f>
        <v>15</v>
      </c>
      <c r="Y4541">
        <f>INDEX(months!B:B,MATCH(Sheet1!W4541,months!A:A,0))</f>
        <v>3</v>
      </c>
      <c r="Z4541">
        <f t="shared" si="496"/>
        <v>43174</v>
      </c>
    </row>
    <row r="4542" spans="1:26" x14ac:dyDescent="0.2">
      <c r="A4542" t="s">
        <v>6379</v>
      </c>
      <c r="B4542" t="s">
        <v>3070</v>
      </c>
      <c r="C4542">
        <v>4.0999999999999996</v>
      </c>
      <c r="D4542">
        <v>17</v>
      </c>
      <c r="E4542" t="s">
        <v>334</v>
      </c>
      <c r="F4542" t="s">
        <v>22</v>
      </c>
      <c r="G4542" t="s">
        <v>23</v>
      </c>
      <c r="H4542" t="s">
        <v>24</v>
      </c>
      <c r="I4542" t="s">
        <v>25</v>
      </c>
      <c r="J4542" t="s">
        <v>1303</v>
      </c>
      <c r="K4542" t="s">
        <v>6380</v>
      </c>
      <c r="L4542" t="s">
        <v>6381</v>
      </c>
      <c r="M4542" t="s">
        <v>29</v>
      </c>
      <c r="N4542">
        <f t="shared" si="490"/>
        <v>0</v>
      </c>
      <c r="O4542" t="str">
        <f t="shared" si="491"/>
        <v>No</v>
      </c>
      <c r="P4542">
        <f t="shared" si="492"/>
        <v>0</v>
      </c>
      <c r="Q4542">
        <f t="shared" si="493"/>
        <v>4813937689</v>
      </c>
      <c r="R4542">
        <f t="shared" si="494"/>
        <v>4.1933383153624479</v>
      </c>
      <c r="S4542" t="str">
        <f t="shared" si="495"/>
        <v>Acceptable</v>
      </c>
      <c r="T4542">
        <f>ROUNDUP(C4542,0)</f>
        <v>5</v>
      </c>
      <c r="U4542">
        <f>ROUNDDOWN(C4542,0)</f>
        <v>4</v>
      </c>
      <c r="V4542">
        <f>RIGHT(K4542,2)+2000</f>
        <v>2017</v>
      </c>
      <c r="W4542" t="str">
        <f>INDEX(_xlfn.TEXTSPLIT(K4542,"-"),1,2)</f>
        <v>Sep</v>
      </c>
      <c r="X4542" t="str">
        <f>INDEX(_xlfn.TEXTSPLIT(K4542,"-"),1,1)</f>
        <v>24</v>
      </c>
      <c r="Y4542">
        <f>INDEX(months!B:B,MATCH(Sheet1!W4542,months!A:A,0))</f>
        <v>9</v>
      </c>
      <c r="Z4542">
        <f t="shared" si="496"/>
        <v>43002</v>
      </c>
    </row>
    <row r="4543" spans="1:26" x14ac:dyDescent="0.2">
      <c r="A4543" t="s">
        <v>6382</v>
      </c>
      <c r="B4543" t="s">
        <v>4612</v>
      </c>
      <c r="C4543">
        <v>4.5</v>
      </c>
      <c r="D4543">
        <v>259</v>
      </c>
      <c r="E4543" t="s">
        <v>6383</v>
      </c>
      <c r="F4543" t="s">
        <v>22</v>
      </c>
      <c r="G4543" t="s">
        <v>23</v>
      </c>
      <c r="H4543" t="s">
        <v>24</v>
      </c>
      <c r="I4543" t="s">
        <v>25</v>
      </c>
      <c r="J4543" t="s">
        <v>4613</v>
      </c>
      <c r="K4543" t="s">
        <v>6384</v>
      </c>
      <c r="L4543" t="s">
        <v>6385</v>
      </c>
      <c r="M4543" t="s">
        <v>460</v>
      </c>
      <c r="N4543">
        <f t="shared" si="490"/>
        <v>0</v>
      </c>
      <c r="O4543" t="str">
        <f t="shared" si="491"/>
        <v>No</v>
      </c>
      <c r="P4543">
        <f t="shared" si="492"/>
        <v>0</v>
      </c>
      <c r="Q4543">
        <f t="shared" si="493"/>
        <v>4813937689</v>
      </c>
      <c r="R4543">
        <f t="shared" si="494"/>
        <v>4.1933383153624479</v>
      </c>
      <c r="S4543" t="str">
        <f t="shared" si="495"/>
        <v>Acceptable</v>
      </c>
      <c r="T4543">
        <f>ROUNDUP(C4543,0)</f>
        <v>5</v>
      </c>
      <c r="U4543">
        <f>ROUNDDOWN(C4543,0)</f>
        <v>4</v>
      </c>
      <c r="V4543">
        <f>RIGHT(K4543,2)+2000</f>
        <v>2014</v>
      </c>
      <c r="W4543" t="str">
        <f>INDEX(_xlfn.TEXTSPLIT(K4543,"-"),1,2)</f>
        <v>Sep</v>
      </c>
      <c r="X4543" t="str">
        <f>INDEX(_xlfn.TEXTSPLIT(K4543,"-"),1,1)</f>
        <v>16</v>
      </c>
      <c r="Y4543">
        <f>INDEX(months!B:B,MATCH(Sheet1!W4543,months!A:A,0))</f>
        <v>9</v>
      </c>
      <c r="Z4543">
        <f t="shared" si="496"/>
        <v>41898</v>
      </c>
    </row>
    <row r="4544" spans="1:26" x14ac:dyDescent="0.2">
      <c r="A4544" t="s">
        <v>6386</v>
      </c>
      <c r="B4544" t="s">
        <v>2665</v>
      </c>
      <c r="C4544">
        <v>4.3</v>
      </c>
      <c r="D4544">
        <v>5682</v>
      </c>
      <c r="E4544" t="s">
        <v>96</v>
      </c>
      <c r="F4544" t="s">
        <v>57</v>
      </c>
      <c r="G4544" t="s">
        <v>649</v>
      </c>
      <c r="H4544" t="s">
        <v>2919</v>
      </c>
      <c r="I4544" t="s">
        <v>25</v>
      </c>
      <c r="J4544" t="s">
        <v>2669</v>
      </c>
      <c r="K4544" t="s">
        <v>3498</v>
      </c>
      <c r="L4544" t="s">
        <v>2993</v>
      </c>
      <c r="M4544" t="s">
        <v>177</v>
      </c>
      <c r="N4544">
        <f t="shared" si="490"/>
        <v>0</v>
      </c>
      <c r="O4544" t="str">
        <f t="shared" si="491"/>
        <v>No</v>
      </c>
      <c r="P4544">
        <f t="shared" si="492"/>
        <v>0</v>
      </c>
      <c r="Q4544">
        <f t="shared" si="493"/>
        <v>4813937689</v>
      </c>
      <c r="R4544">
        <f t="shared" si="494"/>
        <v>4.1933383153624479</v>
      </c>
      <c r="S4544" t="str">
        <f t="shared" si="495"/>
        <v>Acceptable</v>
      </c>
      <c r="T4544">
        <f>ROUNDUP(C4544,0)</f>
        <v>5</v>
      </c>
      <c r="U4544">
        <f>ROUNDDOWN(C4544,0)</f>
        <v>4</v>
      </c>
      <c r="V4544">
        <f>RIGHT(K4544,2)+2000</f>
        <v>2017</v>
      </c>
      <c r="W4544" t="str">
        <f>INDEX(_xlfn.TEXTSPLIT(K4544,"-"),1,2)</f>
        <v>Mar</v>
      </c>
      <c r="X4544" t="str">
        <f>INDEX(_xlfn.TEXTSPLIT(K4544,"-"),1,1)</f>
        <v>2</v>
      </c>
      <c r="Y4544">
        <f>INDEX(months!B:B,MATCH(Sheet1!W4544,months!A:A,0))</f>
        <v>3</v>
      </c>
      <c r="Z4544">
        <f t="shared" si="496"/>
        <v>42796</v>
      </c>
    </row>
    <row r="4545" spans="1:26" x14ac:dyDescent="0.2">
      <c r="A4545" t="s">
        <v>6387</v>
      </c>
      <c r="B4545" t="s">
        <v>447</v>
      </c>
      <c r="D4545">
        <v>0</v>
      </c>
      <c r="E4545" t="s">
        <v>403</v>
      </c>
      <c r="F4545" t="s">
        <v>1278</v>
      </c>
      <c r="G4545" t="s">
        <v>23</v>
      </c>
      <c r="H4545" t="s">
        <v>24</v>
      </c>
      <c r="I4545" t="s">
        <v>25</v>
      </c>
      <c r="J4545" t="s">
        <v>449</v>
      </c>
      <c r="K4545" t="s">
        <v>264</v>
      </c>
      <c r="L4545" t="s">
        <v>28</v>
      </c>
      <c r="M4545" t="s">
        <v>81</v>
      </c>
      <c r="N4545">
        <f t="shared" si="490"/>
        <v>0</v>
      </c>
      <c r="O4545" t="str">
        <f t="shared" si="491"/>
        <v>No</v>
      </c>
      <c r="P4545">
        <f t="shared" si="492"/>
        <v>0</v>
      </c>
      <c r="Q4545">
        <f t="shared" si="493"/>
        <v>4813937689</v>
      </c>
      <c r="R4545">
        <f t="shared" si="494"/>
        <v>4.1933383153624479</v>
      </c>
      <c r="S4545" t="str">
        <f t="shared" si="495"/>
        <v>Acceptable</v>
      </c>
      <c r="T4545">
        <f>ROUNDUP(C4545,0)</f>
        <v>0</v>
      </c>
      <c r="U4545">
        <f>ROUNDDOWN(C4545,0)</f>
        <v>0</v>
      </c>
      <c r="V4545">
        <f>RIGHT(K4545,2)+2000</f>
        <v>2018</v>
      </c>
      <c r="W4545" t="str">
        <f>INDEX(_xlfn.TEXTSPLIT(K4545,"-"),1,2)</f>
        <v>May</v>
      </c>
      <c r="X4545" t="str">
        <f>INDEX(_xlfn.TEXTSPLIT(K4545,"-"),1,1)</f>
        <v>25</v>
      </c>
      <c r="Y4545">
        <f>INDEX(months!B:B,MATCH(Sheet1!W4545,months!A:A,0))</f>
        <v>5</v>
      </c>
      <c r="Z4545">
        <f t="shared" si="496"/>
        <v>43245</v>
      </c>
    </row>
    <row r="4546" spans="1:26" x14ac:dyDescent="0.2">
      <c r="A4546" t="s">
        <v>6388</v>
      </c>
      <c r="B4546" t="s">
        <v>3070</v>
      </c>
      <c r="C4546">
        <v>3.9</v>
      </c>
      <c r="D4546">
        <v>169</v>
      </c>
      <c r="E4546" t="s">
        <v>1695</v>
      </c>
      <c r="F4546" t="s">
        <v>22</v>
      </c>
      <c r="G4546" t="s">
        <v>23</v>
      </c>
      <c r="H4546" t="s">
        <v>24</v>
      </c>
      <c r="I4546" t="s">
        <v>25</v>
      </c>
      <c r="J4546" t="s">
        <v>1303</v>
      </c>
      <c r="K4546" t="s">
        <v>6389</v>
      </c>
      <c r="L4546" t="s">
        <v>313</v>
      </c>
      <c r="M4546" t="s">
        <v>86</v>
      </c>
      <c r="N4546">
        <f t="shared" ref="N4546:N4609" si="497">SUM(A4546,B4546)</f>
        <v>0</v>
      </c>
      <c r="O4546" t="str">
        <f t="shared" ref="O4546:O4609" si="498">IF(E4546="good","Yes","No")</f>
        <v>No</v>
      </c>
      <c r="P4546">
        <f t="shared" ref="P4546:P4609" si="499">COUNTIF(B:B,"&lt;0")</f>
        <v>0</v>
      </c>
      <c r="Q4546">
        <f t="shared" ref="Q4546:Q4609" si="500">SUMIF(D:D,"&gt;1000")</f>
        <v>4813937689</v>
      </c>
      <c r="R4546">
        <f t="shared" ref="R4546:R4609" si="501">AVERAGEIF(C:C,"&gt;0")</f>
        <v>4.1933383153624479</v>
      </c>
      <c r="S4546" t="str">
        <f t="shared" ref="S4546:S4609" si="502">IF(OR(A4546&gt;0,B4546&gt;0),"Acceptable","Check")</f>
        <v>Acceptable</v>
      </c>
      <c r="T4546">
        <f>ROUNDUP(C4546,0)</f>
        <v>4</v>
      </c>
      <c r="U4546">
        <f>ROUNDDOWN(C4546,0)</f>
        <v>3</v>
      </c>
      <c r="V4546">
        <f>RIGHT(K4546,2)+2000</f>
        <v>2016</v>
      </c>
      <c r="W4546" t="str">
        <f>INDEX(_xlfn.TEXTSPLIT(K4546,"-"),1,2)</f>
        <v>Jun</v>
      </c>
      <c r="X4546" t="str">
        <f>INDEX(_xlfn.TEXTSPLIT(K4546,"-"),1,1)</f>
        <v>20</v>
      </c>
      <c r="Y4546">
        <f>INDEX(months!B:B,MATCH(Sheet1!W4546,months!A:A,0))</f>
        <v>6</v>
      </c>
      <c r="Z4546">
        <f t="shared" si="496"/>
        <v>42541</v>
      </c>
    </row>
    <row r="4547" spans="1:26" x14ac:dyDescent="0.2">
      <c r="A4547" t="s">
        <v>6390</v>
      </c>
      <c r="B4547" t="s">
        <v>3070</v>
      </c>
      <c r="C4547">
        <v>3.5</v>
      </c>
      <c r="D4547">
        <v>6</v>
      </c>
      <c r="E4547" t="s">
        <v>289</v>
      </c>
      <c r="F4547" t="s">
        <v>775</v>
      </c>
      <c r="G4547" t="s">
        <v>23</v>
      </c>
      <c r="H4547" t="s">
        <v>24</v>
      </c>
      <c r="I4547" t="s">
        <v>25</v>
      </c>
      <c r="J4547" t="s">
        <v>1303</v>
      </c>
      <c r="K4547" t="s">
        <v>6243</v>
      </c>
      <c r="L4547" t="s">
        <v>236</v>
      </c>
      <c r="M4547" t="s">
        <v>29</v>
      </c>
      <c r="N4547">
        <f t="shared" si="497"/>
        <v>0</v>
      </c>
      <c r="O4547" t="str">
        <f t="shared" si="498"/>
        <v>No</v>
      </c>
      <c r="P4547">
        <f t="shared" si="499"/>
        <v>0</v>
      </c>
      <c r="Q4547">
        <f t="shared" si="500"/>
        <v>4813937689</v>
      </c>
      <c r="R4547">
        <f t="shared" si="501"/>
        <v>4.1933383153624479</v>
      </c>
      <c r="S4547" t="str">
        <f t="shared" si="502"/>
        <v>Acceptable</v>
      </c>
      <c r="T4547">
        <f>ROUNDUP(C4547,0)</f>
        <v>4</v>
      </c>
      <c r="U4547">
        <f>ROUNDDOWN(C4547,0)</f>
        <v>3</v>
      </c>
      <c r="V4547">
        <f>RIGHT(K4547,2)+2000</f>
        <v>2017</v>
      </c>
      <c r="W4547" t="str">
        <f>INDEX(_xlfn.TEXTSPLIT(K4547,"-"),1,2)</f>
        <v>Apr</v>
      </c>
      <c r="X4547" t="str">
        <f>INDEX(_xlfn.TEXTSPLIT(K4547,"-"),1,1)</f>
        <v>25</v>
      </c>
      <c r="Y4547">
        <f>INDEX(months!B:B,MATCH(Sheet1!W4547,months!A:A,0))</f>
        <v>4</v>
      </c>
      <c r="Z4547">
        <f t="shared" ref="Z4547:Z4610" si="503">DATE(V4547,Y4547,X4547)</f>
        <v>42850</v>
      </c>
    </row>
    <row r="4548" spans="1:26" x14ac:dyDescent="0.2">
      <c r="A4548" t="s">
        <v>6391</v>
      </c>
      <c r="B4548" t="s">
        <v>447</v>
      </c>
      <c r="D4548">
        <v>0</v>
      </c>
      <c r="E4548" t="s">
        <v>64</v>
      </c>
      <c r="F4548" t="s">
        <v>1230</v>
      </c>
      <c r="G4548" t="s">
        <v>23</v>
      </c>
      <c r="H4548" t="s">
        <v>24</v>
      </c>
      <c r="I4548" t="s">
        <v>25</v>
      </c>
      <c r="J4548" t="s">
        <v>449</v>
      </c>
      <c r="K4548" t="s">
        <v>6392</v>
      </c>
      <c r="L4548" t="s">
        <v>59</v>
      </c>
      <c r="M4548" t="s">
        <v>81</v>
      </c>
      <c r="N4548">
        <f t="shared" si="497"/>
        <v>0</v>
      </c>
      <c r="O4548" t="str">
        <f t="shared" si="498"/>
        <v>No</v>
      </c>
      <c r="P4548">
        <f t="shared" si="499"/>
        <v>0</v>
      </c>
      <c r="Q4548">
        <f t="shared" si="500"/>
        <v>4813937689</v>
      </c>
      <c r="R4548">
        <f t="shared" si="501"/>
        <v>4.1933383153624479</v>
      </c>
      <c r="S4548" t="str">
        <f t="shared" si="502"/>
        <v>Acceptable</v>
      </c>
      <c r="T4548">
        <f>ROUNDUP(C4548,0)</f>
        <v>0</v>
      </c>
      <c r="U4548">
        <f>ROUNDDOWN(C4548,0)</f>
        <v>0</v>
      </c>
      <c r="V4548">
        <f>RIGHT(K4548,2)+2000</f>
        <v>2018</v>
      </c>
      <c r="W4548" t="str">
        <f>INDEX(_xlfn.TEXTSPLIT(K4548,"-"),1,2)</f>
        <v>Apr</v>
      </c>
      <c r="X4548" t="str">
        <f>INDEX(_xlfn.TEXTSPLIT(K4548,"-"),1,1)</f>
        <v>28</v>
      </c>
      <c r="Y4548">
        <f>INDEX(months!B:B,MATCH(Sheet1!W4548,months!A:A,0))</f>
        <v>4</v>
      </c>
      <c r="Z4548">
        <f t="shared" si="503"/>
        <v>43218</v>
      </c>
    </row>
    <row r="4549" spans="1:26" x14ac:dyDescent="0.2">
      <c r="A4549" t="s">
        <v>6393</v>
      </c>
      <c r="B4549" t="s">
        <v>3070</v>
      </c>
      <c r="C4549">
        <v>3.2</v>
      </c>
      <c r="D4549">
        <v>513</v>
      </c>
      <c r="E4549" t="s">
        <v>1786</v>
      </c>
      <c r="F4549" t="s">
        <v>50</v>
      </c>
      <c r="G4549" t="s">
        <v>23</v>
      </c>
      <c r="H4549" t="s">
        <v>24</v>
      </c>
      <c r="I4549" t="s">
        <v>25</v>
      </c>
      <c r="J4549" t="s">
        <v>2804</v>
      </c>
      <c r="K4549" t="s">
        <v>3909</v>
      </c>
      <c r="L4549" t="s">
        <v>59</v>
      </c>
      <c r="M4549" t="s">
        <v>86</v>
      </c>
      <c r="N4549">
        <f t="shared" si="497"/>
        <v>0</v>
      </c>
      <c r="O4549" t="str">
        <f t="shared" si="498"/>
        <v>No</v>
      </c>
      <c r="P4549">
        <f t="shared" si="499"/>
        <v>0</v>
      </c>
      <c r="Q4549">
        <f t="shared" si="500"/>
        <v>4813937689</v>
      </c>
      <c r="R4549">
        <f t="shared" si="501"/>
        <v>4.1933383153624479</v>
      </c>
      <c r="S4549" t="str">
        <f t="shared" si="502"/>
        <v>Acceptable</v>
      </c>
      <c r="T4549">
        <f>ROUNDUP(C4549,0)</f>
        <v>4</v>
      </c>
      <c r="U4549">
        <f>ROUNDDOWN(C4549,0)</f>
        <v>3</v>
      </c>
      <c r="V4549">
        <f>RIGHT(K4549,2)+2000</f>
        <v>2017</v>
      </c>
      <c r="W4549" t="str">
        <f>INDEX(_xlfn.TEXTSPLIT(K4549,"-"),1,2)</f>
        <v>Dec</v>
      </c>
      <c r="X4549" t="str">
        <f>INDEX(_xlfn.TEXTSPLIT(K4549,"-"),1,1)</f>
        <v>5</v>
      </c>
      <c r="Y4549">
        <f>INDEX(months!B:B,MATCH(Sheet1!W4549,months!A:A,0))</f>
        <v>12</v>
      </c>
      <c r="Z4549">
        <f t="shared" si="503"/>
        <v>43074</v>
      </c>
    </row>
    <row r="4550" spans="1:26" x14ac:dyDescent="0.2">
      <c r="A4550" t="s">
        <v>6394</v>
      </c>
      <c r="B4550" t="s">
        <v>447</v>
      </c>
      <c r="D4550">
        <v>6</v>
      </c>
      <c r="E4550" t="s">
        <v>239</v>
      </c>
      <c r="F4550" t="s">
        <v>775</v>
      </c>
      <c r="G4550" t="s">
        <v>23</v>
      </c>
      <c r="H4550" t="s">
        <v>24</v>
      </c>
      <c r="I4550" t="s">
        <v>25</v>
      </c>
      <c r="J4550" t="s">
        <v>449</v>
      </c>
      <c r="K4550" t="s">
        <v>6395</v>
      </c>
      <c r="L4550" t="s">
        <v>157</v>
      </c>
      <c r="M4550" t="s">
        <v>60</v>
      </c>
      <c r="N4550">
        <f t="shared" si="497"/>
        <v>0</v>
      </c>
      <c r="O4550" t="str">
        <f t="shared" si="498"/>
        <v>No</v>
      </c>
      <c r="P4550">
        <f t="shared" si="499"/>
        <v>0</v>
      </c>
      <c r="Q4550">
        <f t="shared" si="500"/>
        <v>4813937689</v>
      </c>
      <c r="R4550">
        <f t="shared" si="501"/>
        <v>4.1933383153624479</v>
      </c>
      <c r="S4550" t="str">
        <f t="shared" si="502"/>
        <v>Acceptable</v>
      </c>
      <c r="T4550">
        <f>ROUNDUP(C4550,0)</f>
        <v>0</v>
      </c>
      <c r="U4550">
        <f>ROUNDDOWN(C4550,0)</f>
        <v>0</v>
      </c>
      <c r="V4550">
        <f>RIGHT(K4550,2)+2000</f>
        <v>2017</v>
      </c>
      <c r="W4550" t="str">
        <f>INDEX(_xlfn.TEXTSPLIT(K4550,"-"),1,2)</f>
        <v>May</v>
      </c>
      <c r="X4550" t="str">
        <f>INDEX(_xlfn.TEXTSPLIT(K4550,"-"),1,1)</f>
        <v>29</v>
      </c>
      <c r="Y4550">
        <f>INDEX(months!B:B,MATCH(Sheet1!W4550,months!A:A,0))</f>
        <v>5</v>
      </c>
      <c r="Z4550">
        <f t="shared" si="503"/>
        <v>42884</v>
      </c>
    </row>
    <row r="4551" spans="1:26" x14ac:dyDescent="0.2">
      <c r="A4551" t="s">
        <v>6396</v>
      </c>
      <c r="B4551" t="s">
        <v>3070</v>
      </c>
      <c r="D4551">
        <v>1</v>
      </c>
      <c r="E4551" t="s">
        <v>242</v>
      </c>
      <c r="F4551" t="s">
        <v>1005</v>
      </c>
      <c r="G4551" t="s">
        <v>23</v>
      </c>
      <c r="H4551" t="s">
        <v>24</v>
      </c>
      <c r="I4551" t="s">
        <v>25</v>
      </c>
      <c r="J4551" t="s">
        <v>1303</v>
      </c>
      <c r="K4551" t="s">
        <v>1330</v>
      </c>
      <c r="L4551" t="s">
        <v>28</v>
      </c>
      <c r="M4551" t="s">
        <v>86</v>
      </c>
      <c r="N4551">
        <f t="shared" si="497"/>
        <v>0</v>
      </c>
      <c r="O4551" t="str">
        <f t="shared" si="498"/>
        <v>No</v>
      </c>
      <c r="P4551">
        <f t="shared" si="499"/>
        <v>0</v>
      </c>
      <c r="Q4551">
        <f t="shared" si="500"/>
        <v>4813937689</v>
      </c>
      <c r="R4551">
        <f t="shared" si="501"/>
        <v>4.1933383153624479</v>
      </c>
      <c r="S4551" t="str">
        <f t="shared" si="502"/>
        <v>Acceptable</v>
      </c>
      <c r="T4551">
        <f>ROUNDUP(C4551,0)</f>
        <v>0</v>
      </c>
      <c r="U4551">
        <f>ROUNDDOWN(C4551,0)</f>
        <v>0</v>
      </c>
      <c r="V4551">
        <f>RIGHT(K4551,2)+2000</f>
        <v>2018</v>
      </c>
      <c r="W4551" t="str">
        <f>INDEX(_xlfn.TEXTSPLIT(K4551,"-"),1,2)</f>
        <v>Mar</v>
      </c>
      <c r="X4551" t="str">
        <f>INDEX(_xlfn.TEXTSPLIT(K4551,"-"),1,1)</f>
        <v>23</v>
      </c>
      <c r="Y4551">
        <f>INDEX(months!B:B,MATCH(Sheet1!W4551,months!A:A,0))</f>
        <v>3</v>
      </c>
      <c r="Z4551">
        <f t="shared" si="503"/>
        <v>43182</v>
      </c>
    </row>
    <row r="4552" spans="1:26" x14ac:dyDescent="0.2">
      <c r="A4552" t="s">
        <v>6397</v>
      </c>
      <c r="B4552" t="s">
        <v>3070</v>
      </c>
      <c r="D4552">
        <v>4</v>
      </c>
      <c r="E4552" t="s">
        <v>2005</v>
      </c>
      <c r="F4552" t="s">
        <v>1262</v>
      </c>
      <c r="G4552" t="s">
        <v>23</v>
      </c>
      <c r="H4552" t="s">
        <v>24</v>
      </c>
      <c r="I4552" t="s">
        <v>25</v>
      </c>
      <c r="J4552" t="s">
        <v>1303</v>
      </c>
      <c r="K4552" t="s">
        <v>410</v>
      </c>
      <c r="L4552" t="s">
        <v>236</v>
      </c>
      <c r="M4552" t="s">
        <v>54</v>
      </c>
      <c r="N4552">
        <f t="shared" si="497"/>
        <v>0</v>
      </c>
      <c r="O4552" t="str">
        <f t="shared" si="498"/>
        <v>No</v>
      </c>
      <c r="P4552">
        <f t="shared" si="499"/>
        <v>0</v>
      </c>
      <c r="Q4552">
        <f t="shared" si="500"/>
        <v>4813937689</v>
      </c>
      <c r="R4552">
        <f t="shared" si="501"/>
        <v>4.1933383153624479</v>
      </c>
      <c r="S4552" t="str">
        <f t="shared" si="502"/>
        <v>Acceptable</v>
      </c>
      <c r="T4552">
        <f>ROUNDUP(C4552,0)</f>
        <v>0</v>
      </c>
      <c r="U4552">
        <f>ROUNDDOWN(C4552,0)</f>
        <v>0</v>
      </c>
      <c r="V4552">
        <f>RIGHT(K4552,2)+2000</f>
        <v>2018</v>
      </c>
      <c r="W4552" t="str">
        <f>INDEX(_xlfn.TEXTSPLIT(K4552,"-"),1,2)</f>
        <v>Jul</v>
      </c>
      <c r="X4552" t="str">
        <f>INDEX(_xlfn.TEXTSPLIT(K4552,"-"),1,1)</f>
        <v>17</v>
      </c>
      <c r="Y4552">
        <f>INDEX(months!B:B,MATCH(Sheet1!W4552,months!A:A,0))</f>
        <v>7</v>
      </c>
      <c r="Z4552">
        <f t="shared" si="503"/>
        <v>43298</v>
      </c>
    </row>
    <row r="4553" spans="1:26" x14ac:dyDescent="0.2">
      <c r="A4553" t="s">
        <v>6398</v>
      </c>
      <c r="B4553" t="s">
        <v>3070</v>
      </c>
      <c r="D4553">
        <v>0</v>
      </c>
      <c r="E4553" t="s">
        <v>281</v>
      </c>
      <c r="F4553" t="s">
        <v>1230</v>
      </c>
      <c r="G4553" t="s">
        <v>23</v>
      </c>
      <c r="H4553" t="s">
        <v>24</v>
      </c>
      <c r="I4553" t="s">
        <v>25</v>
      </c>
      <c r="J4553" t="s">
        <v>1303</v>
      </c>
      <c r="K4553" t="s">
        <v>5182</v>
      </c>
      <c r="L4553" t="s">
        <v>59</v>
      </c>
      <c r="M4553" t="s">
        <v>29</v>
      </c>
      <c r="N4553">
        <f t="shared" si="497"/>
        <v>0</v>
      </c>
      <c r="O4553" t="str">
        <f t="shared" si="498"/>
        <v>No</v>
      </c>
      <c r="P4553">
        <f t="shared" si="499"/>
        <v>0</v>
      </c>
      <c r="Q4553">
        <f t="shared" si="500"/>
        <v>4813937689</v>
      </c>
      <c r="R4553">
        <f t="shared" si="501"/>
        <v>4.1933383153624479</v>
      </c>
      <c r="S4553" t="str">
        <f t="shared" si="502"/>
        <v>Acceptable</v>
      </c>
      <c r="T4553">
        <f>ROUNDUP(C4553,0)</f>
        <v>0</v>
      </c>
      <c r="U4553">
        <f>ROUNDDOWN(C4553,0)</f>
        <v>0</v>
      </c>
      <c r="V4553">
        <f>RIGHT(K4553,2)+2000</f>
        <v>2018</v>
      </c>
      <c r="W4553" t="str">
        <f>INDEX(_xlfn.TEXTSPLIT(K4553,"-"),1,2)</f>
        <v>Mar</v>
      </c>
      <c r="X4553" t="str">
        <f>INDEX(_xlfn.TEXTSPLIT(K4553,"-"),1,1)</f>
        <v>19</v>
      </c>
      <c r="Y4553">
        <f>INDEX(months!B:B,MATCH(Sheet1!W4553,months!A:A,0))</f>
        <v>3</v>
      </c>
      <c r="Z4553">
        <f t="shared" si="503"/>
        <v>43178</v>
      </c>
    </row>
    <row r="4554" spans="1:26" x14ac:dyDescent="0.2">
      <c r="A4554" t="s">
        <v>6399</v>
      </c>
      <c r="B4554" t="s">
        <v>4950</v>
      </c>
      <c r="C4554">
        <v>3.3</v>
      </c>
      <c r="D4554">
        <v>48</v>
      </c>
      <c r="E4554" t="s">
        <v>5781</v>
      </c>
      <c r="F4554" t="s">
        <v>101</v>
      </c>
      <c r="G4554" t="s">
        <v>23</v>
      </c>
      <c r="H4554" t="s">
        <v>24</v>
      </c>
      <c r="I4554" t="s">
        <v>25</v>
      </c>
      <c r="J4554" t="s">
        <v>4951</v>
      </c>
      <c r="K4554" t="s">
        <v>6400</v>
      </c>
      <c r="L4554" t="s">
        <v>59</v>
      </c>
      <c r="M4554" t="s">
        <v>4266</v>
      </c>
      <c r="N4554">
        <f t="shared" si="497"/>
        <v>0</v>
      </c>
      <c r="O4554" t="str">
        <f t="shared" si="498"/>
        <v>No</v>
      </c>
      <c r="P4554">
        <f t="shared" si="499"/>
        <v>0</v>
      </c>
      <c r="Q4554">
        <f t="shared" si="500"/>
        <v>4813937689</v>
      </c>
      <c r="R4554">
        <f t="shared" si="501"/>
        <v>4.1933383153624479</v>
      </c>
      <c r="S4554" t="str">
        <f t="shared" si="502"/>
        <v>Acceptable</v>
      </c>
      <c r="T4554">
        <f>ROUNDUP(C4554,0)</f>
        <v>4</v>
      </c>
      <c r="U4554">
        <f>ROUNDDOWN(C4554,0)</f>
        <v>3</v>
      </c>
      <c r="V4554">
        <f>RIGHT(K4554,2)+2000</f>
        <v>2013</v>
      </c>
      <c r="W4554" t="str">
        <f>INDEX(_xlfn.TEXTSPLIT(K4554,"-"),1,2)</f>
        <v>Aug</v>
      </c>
      <c r="X4554" t="str">
        <f>INDEX(_xlfn.TEXTSPLIT(K4554,"-"),1,1)</f>
        <v>7</v>
      </c>
      <c r="Y4554">
        <f>INDEX(months!B:B,MATCH(Sheet1!W4554,months!A:A,0))</f>
        <v>8</v>
      </c>
      <c r="Z4554">
        <f t="shared" si="503"/>
        <v>41493</v>
      </c>
    </row>
    <row r="4555" spans="1:26" x14ac:dyDescent="0.2">
      <c r="A4555" t="s">
        <v>6401</v>
      </c>
      <c r="B4555" t="s">
        <v>4612</v>
      </c>
      <c r="C4555">
        <v>4.8</v>
      </c>
      <c r="D4555">
        <v>17</v>
      </c>
      <c r="E4555" t="s">
        <v>372</v>
      </c>
      <c r="F4555" t="s">
        <v>1005</v>
      </c>
      <c r="G4555" t="s">
        <v>23</v>
      </c>
      <c r="H4555" t="s">
        <v>24</v>
      </c>
      <c r="I4555" t="s">
        <v>25</v>
      </c>
      <c r="J4555" t="s">
        <v>4613</v>
      </c>
      <c r="K4555" t="s">
        <v>4194</v>
      </c>
      <c r="L4555" t="s">
        <v>6402</v>
      </c>
      <c r="M4555" t="s">
        <v>54</v>
      </c>
      <c r="N4555">
        <f t="shared" si="497"/>
        <v>0</v>
      </c>
      <c r="O4555" t="str">
        <f t="shared" si="498"/>
        <v>No</v>
      </c>
      <c r="P4555">
        <f t="shared" si="499"/>
        <v>0</v>
      </c>
      <c r="Q4555">
        <f t="shared" si="500"/>
        <v>4813937689</v>
      </c>
      <c r="R4555">
        <f t="shared" si="501"/>
        <v>4.1933383153624479</v>
      </c>
      <c r="S4555" t="str">
        <f t="shared" si="502"/>
        <v>Acceptable</v>
      </c>
      <c r="T4555">
        <f>ROUNDUP(C4555,0)</f>
        <v>5</v>
      </c>
      <c r="U4555">
        <f>ROUNDDOWN(C4555,0)</f>
        <v>4</v>
      </c>
      <c r="V4555">
        <f>RIGHT(K4555,2)+2000</f>
        <v>2018</v>
      </c>
      <c r="W4555" t="str">
        <f>INDEX(_xlfn.TEXTSPLIT(K4555,"-"),1,2)</f>
        <v>May</v>
      </c>
      <c r="X4555" t="str">
        <f>INDEX(_xlfn.TEXTSPLIT(K4555,"-"),1,1)</f>
        <v>5</v>
      </c>
      <c r="Y4555">
        <f>INDEX(months!B:B,MATCH(Sheet1!W4555,months!A:A,0))</f>
        <v>5</v>
      </c>
      <c r="Z4555">
        <f t="shared" si="503"/>
        <v>43225</v>
      </c>
    </row>
    <row r="4556" spans="1:26" x14ac:dyDescent="0.2">
      <c r="A4556" t="s">
        <v>6403</v>
      </c>
      <c r="B4556" t="s">
        <v>2665</v>
      </c>
      <c r="C4556">
        <v>4.5</v>
      </c>
      <c r="D4556">
        <v>7687</v>
      </c>
      <c r="E4556" t="s">
        <v>132</v>
      </c>
      <c r="F4556" t="s">
        <v>50</v>
      </c>
      <c r="G4556" t="s">
        <v>649</v>
      </c>
      <c r="H4556" t="s">
        <v>2919</v>
      </c>
      <c r="I4556" t="s">
        <v>25</v>
      </c>
      <c r="J4556" t="s">
        <v>2669</v>
      </c>
      <c r="K4556" t="s">
        <v>6404</v>
      </c>
      <c r="L4556" t="s">
        <v>744</v>
      </c>
      <c r="M4556" t="s">
        <v>177</v>
      </c>
      <c r="N4556">
        <f t="shared" si="497"/>
        <v>0</v>
      </c>
      <c r="O4556" t="str">
        <f t="shared" si="498"/>
        <v>No</v>
      </c>
      <c r="P4556">
        <f t="shared" si="499"/>
        <v>0</v>
      </c>
      <c r="Q4556">
        <f t="shared" si="500"/>
        <v>4813937689</v>
      </c>
      <c r="R4556">
        <f t="shared" si="501"/>
        <v>4.1933383153624479</v>
      </c>
      <c r="S4556" t="str">
        <f t="shared" si="502"/>
        <v>Acceptable</v>
      </c>
      <c r="T4556">
        <f>ROUNDUP(C4556,0)</f>
        <v>5</v>
      </c>
      <c r="U4556">
        <f>ROUNDDOWN(C4556,0)</f>
        <v>4</v>
      </c>
      <c r="V4556">
        <f>RIGHT(K4556,2)+2000</f>
        <v>2017</v>
      </c>
      <c r="W4556" t="str">
        <f>INDEX(_xlfn.TEXTSPLIT(K4556,"-"),1,2)</f>
        <v>Feb</v>
      </c>
      <c r="X4556" t="str">
        <f>INDEX(_xlfn.TEXTSPLIT(K4556,"-"),1,1)</f>
        <v>27</v>
      </c>
      <c r="Y4556">
        <f>INDEX(months!B:B,MATCH(Sheet1!W4556,months!A:A,0))</f>
        <v>2</v>
      </c>
      <c r="Z4556">
        <f t="shared" si="503"/>
        <v>42793</v>
      </c>
    </row>
    <row r="4557" spans="1:26" x14ac:dyDescent="0.2">
      <c r="A4557" t="s">
        <v>6405</v>
      </c>
      <c r="B4557" t="s">
        <v>3944</v>
      </c>
      <c r="C4557">
        <v>3.7</v>
      </c>
      <c r="D4557">
        <v>23</v>
      </c>
      <c r="E4557" t="s">
        <v>283</v>
      </c>
      <c r="F4557" t="s">
        <v>101</v>
      </c>
      <c r="G4557" t="s">
        <v>23</v>
      </c>
      <c r="H4557" t="s">
        <v>24</v>
      </c>
      <c r="I4557" t="s">
        <v>25</v>
      </c>
      <c r="J4557" t="s">
        <v>3945</v>
      </c>
      <c r="K4557" t="s">
        <v>6406</v>
      </c>
      <c r="L4557" t="s">
        <v>1614</v>
      </c>
      <c r="M4557" t="s">
        <v>29</v>
      </c>
      <c r="N4557">
        <f t="shared" si="497"/>
        <v>0</v>
      </c>
      <c r="O4557" t="str">
        <f t="shared" si="498"/>
        <v>No</v>
      </c>
      <c r="P4557">
        <f t="shared" si="499"/>
        <v>0</v>
      </c>
      <c r="Q4557">
        <f t="shared" si="500"/>
        <v>4813937689</v>
      </c>
      <c r="R4557">
        <f t="shared" si="501"/>
        <v>4.1933383153624479</v>
      </c>
      <c r="S4557" t="str">
        <f t="shared" si="502"/>
        <v>Acceptable</v>
      </c>
      <c r="T4557">
        <f>ROUNDUP(C4557,0)</f>
        <v>4</v>
      </c>
      <c r="U4557">
        <f>ROUNDDOWN(C4557,0)</f>
        <v>3</v>
      </c>
      <c r="V4557">
        <f>RIGHT(K4557,2)+2000</f>
        <v>2016</v>
      </c>
      <c r="W4557" t="str">
        <f>INDEX(_xlfn.TEXTSPLIT(K4557,"-"),1,2)</f>
        <v>Jul</v>
      </c>
      <c r="X4557" t="str">
        <f>INDEX(_xlfn.TEXTSPLIT(K4557,"-"),1,1)</f>
        <v>8</v>
      </c>
      <c r="Y4557">
        <f>INDEX(months!B:B,MATCH(Sheet1!W4557,months!A:A,0))</f>
        <v>7</v>
      </c>
      <c r="Z4557">
        <f t="shared" si="503"/>
        <v>42559</v>
      </c>
    </row>
    <row r="4558" spans="1:26" x14ac:dyDescent="0.2">
      <c r="A4558" t="s">
        <v>6407</v>
      </c>
      <c r="B4558" t="s">
        <v>3070</v>
      </c>
      <c r="C4558">
        <v>4.8</v>
      </c>
      <c r="D4558">
        <v>51068</v>
      </c>
      <c r="E4558" t="s">
        <v>219</v>
      </c>
      <c r="F4558" t="s">
        <v>50</v>
      </c>
      <c r="G4558" t="s">
        <v>649</v>
      </c>
      <c r="H4558" t="s">
        <v>650</v>
      </c>
      <c r="I4558" t="s">
        <v>44</v>
      </c>
      <c r="J4558" t="s">
        <v>2868</v>
      </c>
      <c r="K4558" t="s">
        <v>362</v>
      </c>
      <c r="L4558" t="s">
        <v>6408</v>
      </c>
      <c r="M4558" t="s">
        <v>29</v>
      </c>
      <c r="N4558">
        <f t="shared" si="497"/>
        <v>0</v>
      </c>
      <c r="O4558" t="str">
        <f t="shared" si="498"/>
        <v>No</v>
      </c>
      <c r="P4558">
        <f t="shared" si="499"/>
        <v>0</v>
      </c>
      <c r="Q4558">
        <f t="shared" si="500"/>
        <v>4813937689</v>
      </c>
      <c r="R4558">
        <f t="shared" si="501"/>
        <v>4.1933383153624479</v>
      </c>
      <c r="S4558" t="str">
        <f t="shared" si="502"/>
        <v>Acceptable</v>
      </c>
      <c r="T4558">
        <f>ROUNDUP(C4558,0)</f>
        <v>5</v>
      </c>
      <c r="U4558">
        <f>ROUNDDOWN(C4558,0)</f>
        <v>4</v>
      </c>
      <c r="V4558">
        <f>RIGHT(K4558,2)+2000</f>
        <v>2018</v>
      </c>
      <c r="W4558" t="str">
        <f>INDEX(_xlfn.TEXTSPLIT(K4558,"-"),1,2)</f>
        <v>Jun</v>
      </c>
      <c r="X4558" t="str">
        <f>INDEX(_xlfn.TEXTSPLIT(K4558,"-"),1,1)</f>
        <v>21</v>
      </c>
      <c r="Y4558">
        <f>INDEX(months!B:B,MATCH(Sheet1!W4558,months!A:A,0))</f>
        <v>6</v>
      </c>
      <c r="Z4558">
        <f t="shared" si="503"/>
        <v>43272</v>
      </c>
    </row>
    <row r="4559" spans="1:26" x14ac:dyDescent="0.2">
      <c r="A4559" t="s">
        <v>6409</v>
      </c>
      <c r="B4559" t="s">
        <v>3827</v>
      </c>
      <c r="C4559">
        <v>4.7</v>
      </c>
      <c r="D4559">
        <v>144</v>
      </c>
      <c r="E4559" t="s">
        <v>83</v>
      </c>
      <c r="F4559" t="s">
        <v>775</v>
      </c>
      <c r="G4559" t="s">
        <v>23</v>
      </c>
      <c r="H4559" t="s">
        <v>24</v>
      </c>
      <c r="I4559" t="s">
        <v>44</v>
      </c>
      <c r="J4559" t="s">
        <v>3828</v>
      </c>
      <c r="K4559" t="s">
        <v>6410</v>
      </c>
      <c r="L4559" t="s">
        <v>2151</v>
      </c>
      <c r="M4559" t="s">
        <v>29</v>
      </c>
      <c r="N4559">
        <f t="shared" si="497"/>
        <v>0</v>
      </c>
      <c r="O4559" t="str">
        <f t="shared" si="498"/>
        <v>No</v>
      </c>
      <c r="P4559">
        <f t="shared" si="499"/>
        <v>0</v>
      </c>
      <c r="Q4559">
        <f t="shared" si="500"/>
        <v>4813937689</v>
      </c>
      <c r="R4559">
        <f t="shared" si="501"/>
        <v>4.1933383153624479</v>
      </c>
      <c r="S4559" t="str">
        <f t="shared" si="502"/>
        <v>Acceptable</v>
      </c>
      <c r="T4559">
        <f>ROUNDUP(C4559,0)</f>
        <v>5</v>
      </c>
      <c r="U4559">
        <f>ROUNDDOWN(C4559,0)</f>
        <v>4</v>
      </c>
      <c r="V4559">
        <f>RIGHT(K4559,2)+2000</f>
        <v>2017</v>
      </c>
      <c r="W4559" t="str">
        <f>INDEX(_xlfn.TEXTSPLIT(K4559,"-"),1,2)</f>
        <v>Jan</v>
      </c>
      <c r="X4559" t="str">
        <f>INDEX(_xlfn.TEXTSPLIT(K4559,"-"),1,1)</f>
        <v>31</v>
      </c>
      <c r="Y4559">
        <f>INDEX(months!B:B,MATCH(Sheet1!W4559,months!A:A,0))</f>
        <v>1</v>
      </c>
      <c r="Z4559">
        <f t="shared" si="503"/>
        <v>42766</v>
      </c>
    </row>
    <row r="4560" spans="1:26" x14ac:dyDescent="0.2">
      <c r="A4560" t="s">
        <v>6411</v>
      </c>
      <c r="B4560" t="s">
        <v>1790</v>
      </c>
      <c r="C4560">
        <v>4.3</v>
      </c>
      <c r="D4560">
        <v>90</v>
      </c>
      <c r="E4560" t="s">
        <v>481</v>
      </c>
      <c r="F4560" t="s">
        <v>101</v>
      </c>
      <c r="G4560" t="s">
        <v>23</v>
      </c>
      <c r="H4560" t="s">
        <v>24</v>
      </c>
      <c r="I4560" t="s">
        <v>25</v>
      </c>
      <c r="J4560" t="s">
        <v>1791</v>
      </c>
      <c r="K4560" t="s">
        <v>1777</v>
      </c>
      <c r="L4560" t="s">
        <v>1972</v>
      </c>
      <c r="M4560" t="s">
        <v>274</v>
      </c>
      <c r="N4560">
        <f t="shared" si="497"/>
        <v>0</v>
      </c>
      <c r="O4560" t="str">
        <f t="shared" si="498"/>
        <v>No</v>
      </c>
      <c r="P4560">
        <f t="shared" si="499"/>
        <v>0</v>
      </c>
      <c r="Q4560">
        <f t="shared" si="500"/>
        <v>4813937689</v>
      </c>
      <c r="R4560">
        <f t="shared" si="501"/>
        <v>4.1933383153624479</v>
      </c>
      <c r="S4560" t="str">
        <f t="shared" si="502"/>
        <v>Acceptable</v>
      </c>
      <c r="T4560">
        <f>ROUNDUP(C4560,0)</f>
        <v>5</v>
      </c>
      <c r="U4560">
        <f>ROUNDDOWN(C4560,0)</f>
        <v>4</v>
      </c>
      <c r="V4560">
        <f>RIGHT(K4560,2)+2000</f>
        <v>2018</v>
      </c>
      <c r="W4560" t="str">
        <f>INDEX(_xlfn.TEXTSPLIT(K4560,"-"),1,2)</f>
        <v>May</v>
      </c>
      <c r="X4560" t="str">
        <f>INDEX(_xlfn.TEXTSPLIT(K4560,"-"),1,1)</f>
        <v>30</v>
      </c>
      <c r="Y4560">
        <f>INDEX(months!B:B,MATCH(Sheet1!W4560,months!A:A,0))</f>
        <v>5</v>
      </c>
      <c r="Z4560">
        <f t="shared" si="503"/>
        <v>43250</v>
      </c>
    </row>
    <row r="4561" spans="1:26" x14ac:dyDescent="0.2">
      <c r="A4561" t="s">
        <v>6412</v>
      </c>
      <c r="B4561" t="s">
        <v>3070</v>
      </c>
      <c r="C4561">
        <v>3.8</v>
      </c>
      <c r="D4561">
        <v>2925</v>
      </c>
      <c r="E4561" t="s">
        <v>1804</v>
      </c>
      <c r="F4561" t="s">
        <v>57</v>
      </c>
      <c r="G4561" t="s">
        <v>649</v>
      </c>
      <c r="H4561" t="s">
        <v>6413</v>
      </c>
      <c r="I4561" t="s">
        <v>44</v>
      </c>
      <c r="J4561" t="s">
        <v>2868</v>
      </c>
      <c r="K4561" t="s">
        <v>39</v>
      </c>
      <c r="L4561" t="s">
        <v>2587</v>
      </c>
      <c r="M4561" t="s">
        <v>81</v>
      </c>
      <c r="N4561">
        <f t="shared" si="497"/>
        <v>0</v>
      </c>
      <c r="O4561" t="str">
        <f t="shared" si="498"/>
        <v>No</v>
      </c>
      <c r="P4561">
        <f t="shared" si="499"/>
        <v>0</v>
      </c>
      <c r="Q4561">
        <f t="shared" si="500"/>
        <v>4813937689</v>
      </c>
      <c r="R4561">
        <f t="shared" si="501"/>
        <v>4.1933383153624479</v>
      </c>
      <c r="S4561" t="str">
        <f t="shared" si="502"/>
        <v>Acceptable</v>
      </c>
      <c r="T4561">
        <f>ROUNDUP(C4561,0)</f>
        <v>4</v>
      </c>
      <c r="U4561">
        <f>ROUNDDOWN(C4561,0)</f>
        <v>3</v>
      </c>
      <c r="V4561">
        <f>RIGHT(K4561,2)+2000</f>
        <v>2018</v>
      </c>
      <c r="W4561" t="str">
        <f>INDEX(_xlfn.TEXTSPLIT(K4561,"-"),1,2)</f>
        <v>Aug</v>
      </c>
      <c r="X4561" t="str">
        <f>INDEX(_xlfn.TEXTSPLIT(K4561,"-"),1,1)</f>
        <v>1</v>
      </c>
      <c r="Y4561">
        <f>INDEX(months!B:B,MATCH(Sheet1!W4561,months!A:A,0))</f>
        <v>8</v>
      </c>
      <c r="Z4561">
        <f t="shared" si="503"/>
        <v>43313</v>
      </c>
    </row>
    <row r="4562" spans="1:26" x14ac:dyDescent="0.2">
      <c r="A4562" t="s">
        <v>6414</v>
      </c>
      <c r="B4562" t="s">
        <v>3070</v>
      </c>
      <c r="C4562">
        <v>4.0999999999999996</v>
      </c>
      <c r="D4562">
        <v>1655</v>
      </c>
      <c r="E4562" t="s">
        <v>2960</v>
      </c>
      <c r="F4562" t="s">
        <v>50</v>
      </c>
      <c r="G4562" t="s">
        <v>23</v>
      </c>
      <c r="H4562" t="s">
        <v>24</v>
      </c>
      <c r="I4562" t="s">
        <v>25</v>
      </c>
      <c r="J4562" t="s">
        <v>2868</v>
      </c>
      <c r="K4562" t="s">
        <v>173</v>
      </c>
      <c r="L4562" t="s">
        <v>6415</v>
      </c>
      <c r="M4562" t="s">
        <v>587</v>
      </c>
      <c r="N4562">
        <f t="shared" si="497"/>
        <v>0</v>
      </c>
      <c r="O4562" t="str">
        <f t="shared" si="498"/>
        <v>No</v>
      </c>
      <c r="P4562">
        <f t="shared" si="499"/>
        <v>0</v>
      </c>
      <c r="Q4562">
        <f t="shared" si="500"/>
        <v>4813937689</v>
      </c>
      <c r="R4562">
        <f t="shared" si="501"/>
        <v>4.1933383153624479</v>
      </c>
      <c r="S4562" t="str">
        <f t="shared" si="502"/>
        <v>Acceptable</v>
      </c>
      <c r="T4562">
        <f>ROUNDUP(C4562,0)</f>
        <v>5</v>
      </c>
      <c r="U4562">
        <f>ROUNDDOWN(C4562,0)</f>
        <v>4</v>
      </c>
      <c r="V4562">
        <f>RIGHT(K4562,2)+2000</f>
        <v>2018</v>
      </c>
      <c r="W4562" t="str">
        <f>INDEX(_xlfn.TEXTSPLIT(K4562,"-"),1,2)</f>
        <v>Aug</v>
      </c>
      <c r="X4562" t="str">
        <f>INDEX(_xlfn.TEXTSPLIT(K4562,"-"),1,1)</f>
        <v>2</v>
      </c>
      <c r="Y4562">
        <f>INDEX(months!B:B,MATCH(Sheet1!W4562,months!A:A,0))</f>
        <v>8</v>
      </c>
      <c r="Z4562">
        <f t="shared" si="503"/>
        <v>43314</v>
      </c>
    </row>
    <row r="4563" spans="1:26" x14ac:dyDescent="0.2">
      <c r="A4563" t="s">
        <v>6416</v>
      </c>
      <c r="B4563" t="s">
        <v>4801</v>
      </c>
      <c r="C4563">
        <v>4.7</v>
      </c>
      <c r="D4563">
        <v>25</v>
      </c>
      <c r="E4563" t="s">
        <v>667</v>
      </c>
      <c r="F4563" t="s">
        <v>1010</v>
      </c>
      <c r="G4563" t="s">
        <v>649</v>
      </c>
      <c r="H4563" t="s">
        <v>3310</v>
      </c>
      <c r="I4563" t="s">
        <v>25</v>
      </c>
      <c r="J4563" t="s">
        <v>4802</v>
      </c>
      <c r="K4563" t="s">
        <v>2413</v>
      </c>
      <c r="L4563" t="s">
        <v>59</v>
      </c>
      <c r="M4563" t="s">
        <v>29</v>
      </c>
      <c r="N4563">
        <f t="shared" si="497"/>
        <v>0</v>
      </c>
      <c r="O4563" t="str">
        <f t="shared" si="498"/>
        <v>No</v>
      </c>
      <c r="P4563">
        <f t="shared" si="499"/>
        <v>0</v>
      </c>
      <c r="Q4563">
        <f t="shared" si="500"/>
        <v>4813937689</v>
      </c>
      <c r="R4563">
        <f t="shared" si="501"/>
        <v>4.1933383153624479</v>
      </c>
      <c r="S4563" t="str">
        <f t="shared" si="502"/>
        <v>Acceptable</v>
      </c>
      <c r="T4563">
        <f>ROUNDUP(C4563,0)</f>
        <v>5</v>
      </c>
      <c r="U4563">
        <f>ROUNDDOWN(C4563,0)</f>
        <v>4</v>
      </c>
      <c r="V4563">
        <f>RIGHT(K4563,2)+2000</f>
        <v>2015</v>
      </c>
      <c r="W4563" t="str">
        <f>INDEX(_xlfn.TEXTSPLIT(K4563,"-"),1,2)</f>
        <v>Mar</v>
      </c>
      <c r="X4563" t="str">
        <f>INDEX(_xlfn.TEXTSPLIT(K4563,"-"),1,1)</f>
        <v>12</v>
      </c>
      <c r="Y4563">
        <f>INDEX(months!B:B,MATCH(Sheet1!W4563,months!A:A,0))</f>
        <v>3</v>
      </c>
      <c r="Z4563">
        <f t="shared" si="503"/>
        <v>42075</v>
      </c>
    </row>
    <row r="4564" spans="1:26" x14ac:dyDescent="0.2">
      <c r="A4564" t="s">
        <v>6417</v>
      </c>
      <c r="B4564" t="s">
        <v>4950</v>
      </c>
      <c r="D4564">
        <v>5</v>
      </c>
      <c r="E4564" t="s">
        <v>78</v>
      </c>
      <c r="F4564" t="s">
        <v>1010</v>
      </c>
      <c r="G4564" t="s">
        <v>23</v>
      </c>
      <c r="H4564" t="s">
        <v>24</v>
      </c>
      <c r="I4564" t="s">
        <v>25</v>
      </c>
      <c r="J4564" t="s">
        <v>4951</v>
      </c>
      <c r="K4564" t="s">
        <v>278</v>
      </c>
      <c r="L4564" t="s">
        <v>638</v>
      </c>
      <c r="M4564" t="s">
        <v>274</v>
      </c>
      <c r="N4564">
        <f t="shared" si="497"/>
        <v>0</v>
      </c>
      <c r="O4564" t="str">
        <f t="shared" si="498"/>
        <v>No</v>
      </c>
      <c r="P4564">
        <f t="shared" si="499"/>
        <v>0</v>
      </c>
      <c r="Q4564">
        <f t="shared" si="500"/>
        <v>4813937689</v>
      </c>
      <c r="R4564">
        <f t="shared" si="501"/>
        <v>4.1933383153624479</v>
      </c>
      <c r="S4564" t="str">
        <f t="shared" si="502"/>
        <v>Acceptable</v>
      </c>
      <c r="T4564">
        <f>ROUNDUP(C4564,0)</f>
        <v>0</v>
      </c>
      <c r="U4564">
        <f>ROUNDDOWN(C4564,0)</f>
        <v>0</v>
      </c>
      <c r="V4564">
        <f>RIGHT(K4564,2)+2000</f>
        <v>2018</v>
      </c>
      <c r="W4564" t="str">
        <f>INDEX(_xlfn.TEXTSPLIT(K4564,"-"),1,2)</f>
        <v>Jul</v>
      </c>
      <c r="X4564" t="str">
        <f>INDEX(_xlfn.TEXTSPLIT(K4564,"-"),1,1)</f>
        <v>27</v>
      </c>
      <c r="Y4564">
        <f>INDEX(months!B:B,MATCH(Sheet1!W4564,months!A:A,0))</f>
        <v>7</v>
      </c>
      <c r="Z4564">
        <f t="shared" si="503"/>
        <v>43308</v>
      </c>
    </row>
    <row r="4565" spans="1:26" x14ac:dyDescent="0.2">
      <c r="A4565" t="s">
        <v>6418</v>
      </c>
      <c r="B4565" t="s">
        <v>3070</v>
      </c>
      <c r="C4565">
        <v>4.2</v>
      </c>
      <c r="D4565">
        <v>1696</v>
      </c>
      <c r="E4565" t="s">
        <v>100</v>
      </c>
      <c r="F4565" t="s">
        <v>50</v>
      </c>
      <c r="G4565" t="s">
        <v>23</v>
      </c>
      <c r="H4565" t="s">
        <v>24</v>
      </c>
      <c r="I4565" t="s">
        <v>418</v>
      </c>
      <c r="J4565" t="s">
        <v>1537</v>
      </c>
      <c r="K4565" t="s">
        <v>6419</v>
      </c>
      <c r="L4565" t="s">
        <v>317</v>
      </c>
      <c r="M4565" t="s">
        <v>514</v>
      </c>
      <c r="N4565">
        <f t="shared" si="497"/>
        <v>0</v>
      </c>
      <c r="O4565" t="str">
        <f t="shared" si="498"/>
        <v>No</v>
      </c>
      <c r="P4565">
        <f t="shared" si="499"/>
        <v>0</v>
      </c>
      <c r="Q4565">
        <f t="shared" si="500"/>
        <v>4813937689</v>
      </c>
      <c r="R4565">
        <f t="shared" si="501"/>
        <v>4.1933383153624479</v>
      </c>
      <c r="S4565" t="str">
        <f t="shared" si="502"/>
        <v>Acceptable</v>
      </c>
      <c r="T4565">
        <f>ROUNDUP(C4565,0)</f>
        <v>5</v>
      </c>
      <c r="U4565">
        <f>ROUNDDOWN(C4565,0)</f>
        <v>4</v>
      </c>
      <c r="V4565">
        <f>RIGHT(K4565,2)+2000</f>
        <v>2012</v>
      </c>
      <c r="W4565" t="str">
        <f>INDEX(_xlfn.TEXTSPLIT(K4565,"-"),1,2)</f>
        <v>Sep</v>
      </c>
      <c r="X4565" t="str">
        <f>INDEX(_xlfn.TEXTSPLIT(K4565,"-"),1,1)</f>
        <v>19</v>
      </c>
      <c r="Y4565">
        <f>INDEX(months!B:B,MATCH(Sheet1!W4565,months!A:A,0))</f>
        <v>9</v>
      </c>
      <c r="Z4565">
        <f t="shared" si="503"/>
        <v>41171</v>
      </c>
    </row>
    <row r="4566" spans="1:26" x14ac:dyDescent="0.2">
      <c r="A4566" t="s">
        <v>6420</v>
      </c>
      <c r="B4566" t="s">
        <v>3070</v>
      </c>
      <c r="D4566">
        <v>2</v>
      </c>
      <c r="E4566" t="s">
        <v>1211</v>
      </c>
      <c r="F4566" t="s">
        <v>1199</v>
      </c>
      <c r="G4566" t="s">
        <v>23</v>
      </c>
      <c r="H4566" t="s">
        <v>24</v>
      </c>
      <c r="I4566" t="s">
        <v>25</v>
      </c>
      <c r="J4566" t="s">
        <v>1303</v>
      </c>
      <c r="K4566" t="s">
        <v>944</v>
      </c>
      <c r="L4566" t="s">
        <v>59</v>
      </c>
      <c r="M4566" t="s">
        <v>86</v>
      </c>
      <c r="N4566">
        <f t="shared" si="497"/>
        <v>0</v>
      </c>
      <c r="O4566" t="str">
        <f t="shared" si="498"/>
        <v>No</v>
      </c>
      <c r="P4566">
        <f t="shared" si="499"/>
        <v>0</v>
      </c>
      <c r="Q4566">
        <f t="shared" si="500"/>
        <v>4813937689</v>
      </c>
      <c r="R4566">
        <f t="shared" si="501"/>
        <v>4.1933383153624479</v>
      </c>
      <c r="S4566" t="str">
        <f t="shared" si="502"/>
        <v>Acceptable</v>
      </c>
      <c r="T4566">
        <f>ROUNDUP(C4566,0)</f>
        <v>0</v>
      </c>
      <c r="U4566">
        <f>ROUNDDOWN(C4566,0)</f>
        <v>0</v>
      </c>
      <c r="V4566">
        <f>RIGHT(K4566,2)+2000</f>
        <v>2017</v>
      </c>
      <c r="W4566" t="str">
        <f>INDEX(_xlfn.TEXTSPLIT(K4566,"-"),1,2)</f>
        <v>Dec</v>
      </c>
      <c r="X4566" t="str">
        <f>INDEX(_xlfn.TEXTSPLIT(K4566,"-"),1,1)</f>
        <v>4</v>
      </c>
      <c r="Y4566">
        <f>INDEX(months!B:B,MATCH(Sheet1!W4566,months!A:A,0))</f>
        <v>12</v>
      </c>
      <c r="Z4566">
        <f t="shared" si="503"/>
        <v>43073</v>
      </c>
    </row>
    <row r="4567" spans="1:26" x14ac:dyDescent="0.2">
      <c r="A4567" t="s">
        <v>6421</v>
      </c>
      <c r="B4567" t="s">
        <v>3070</v>
      </c>
      <c r="D4567">
        <v>1</v>
      </c>
      <c r="E4567" t="s">
        <v>281</v>
      </c>
      <c r="F4567" t="s">
        <v>1230</v>
      </c>
      <c r="G4567" t="s">
        <v>23</v>
      </c>
      <c r="H4567" t="s">
        <v>24</v>
      </c>
      <c r="I4567" t="s">
        <v>25</v>
      </c>
      <c r="J4567" t="s">
        <v>1303</v>
      </c>
      <c r="K4567" t="s">
        <v>5182</v>
      </c>
      <c r="L4567" t="s">
        <v>59</v>
      </c>
      <c r="M4567" t="s">
        <v>29</v>
      </c>
      <c r="N4567">
        <f t="shared" si="497"/>
        <v>0</v>
      </c>
      <c r="O4567" t="str">
        <f t="shared" si="498"/>
        <v>No</v>
      </c>
      <c r="P4567">
        <f t="shared" si="499"/>
        <v>0</v>
      </c>
      <c r="Q4567">
        <f t="shared" si="500"/>
        <v>4813937689</v>
      </c>
      <c r="R4567">
        <f t="shared" si="501"/>
        <v>4.1933383153624479</v>
      </c>
      <c r="S4567" t="str">
        <f t="shared" si="502"/>
        <v>Acceptable</v>
      </c>
      <c r="T4567">
        <f>ROUNDUP(C4567,0)</f>
        <v>0</v>
      </c>
      <c r="U4567">
        <f>ROUNDDOWN(C4567,0)</f>
        <v>0</v>
      </c>
      <c r="V4567">
        <f>RIGHT(K4567,2)+2000</f>
        <v>2018</v>
      </c>
      <c r="W4567" t="str">
        <f>INDEX(_xlfn.TEXTSPLIT(K4567,"-"),1,2)</f>
        <v>Mar</v>
      </c>
      <c r="X4567" t="str">
        <f>INDEX(_xlfn.TEXTSPLIT(K4567,"-"),1,1)</f>
        <v>19</v>
      </c>
      <c r="Y4567">
        <f>INDEX(months!B:B,MATCH(Sheet1!W4567,months!A:A,0))</f>
        <v>3</v>
      </c>
      <c r="Z4567">
        <f t="shared" si="503"/>
        <v>43178</v>
      </c>
    </row>
    <row r="4568" spans="1:26" x14ac:dyDescent="0.2">
      <c r="A4568" t="s">
        <v>4647</v>
      </c>
      <c r="B4568" t="s">
        <v>4612</v>
      </c>
      <c r="C4568">
        <v>4.5999999999999996</v>
      </c>
      <c r="D4568">
        <v>7775146</v>
      </c>
      <c r="E4568" t="s">
        <v>108</v>
      </c>
      <c r="F4568" t="s">
        <v>799</v>
      </c>
      <c r="G4568" t="s">
        <v>23</v>
      </c>
      <c r="H4568" t="s">
        <v>24</v>
      </c>
      <c r="I4568" t="s">
        <v>25</v>
      </c>
      <c r="J4568" t="s">
        <v>4613</v>
      </c>
      <c r="K4568" t="s">
        <v>115</v>
      </c>
      <c r="L4568" t="s">
        <v>4648</v>
      </c>
      <c r="M4568" t="s">
        <v>81</v>
      </c>
      <c r="N4568">
        <f t="shared" si="497"/>
        <v>0</v>
      </c>
      <c r="O4568" t="str">
        <f t="shared" si="498"/>
        <v>No</v>
      </c>
      <c r="P4568">
        <f t="shared" si="499"/>
        <v>0</v>
      </c>
      <c r="Q4568">
        <f t="shared" si="500"/>
        <v>4813937689</v>
      </c>
      <c r="R4568">
        <f t="shared" si="501"/>
        <v>4.1933383153624479</v>
      </c>
      <c r="S4568" t="str">
        <f t="shared" si="502"/>
        <v>Acceptable</v>
      </c>
      <c r="T4568">
        <f>ROUNDUP(C4568,0)</f>
        <v>5</v>
      </c>
      <c r="U4568">
        <f>ROUNDDOWN(C4568,0)</f>
        <v>4</v>
      </c>
      <c r="V4568">
        <f>RIGHT(K4568,2)+2000</f>
        <v>2018</v>
      </c>
      <c r="W4568" t="str">
        <f>INDEX(_xlfn.TEXTSPLIT(K4568,"-"),1,2)</f>
        <v>Jul</v>
      </c>
      <c r="X4568" t="str">
        <f>INDEX(_xlfn.TEXTSPLIT(K4568,"-"),1,1)</f>
        <v>30</v>
      </c>
      <c r="Y4568">
        <f>INDEX(months!B:B,MATCH(Sheet1!W4568,months!A:A,0))</f>
        <v>7</v>
      </c>
      <c r="Z4568">
        <f t="shared" si="503"/>
        <v>43311</v>
      </c>
    </row>
    <row r="4569" spans="1:26" x14ac:dyDescent="0.2">
      <c r="A4569" t="s">
        <v>6422</v>
      </c>
      <c r="B4569" t="s">
        <v>4801</v>
      </c>
      <c r="C4569">
        <v>4.2</v>
      </c>
      <c r="D4569">
        <v>11244</v>
      </c>
      <c r="E4569" t="s">
        <v>334</v>
      </c>
      <c r="F4569" t="s">
        <v>65</v>
      </c>
      <c r="G4569" t="s">
        <v>23</v>
      </c>
      <c r="H4569" t="s">
        <v>24</v>
      </c>
      <c r="I4569" t="s">
        <v>25</v>
      </c>
      <c r="J4569" t="s">
        <v>4802</v>
      </c>
      <c r="K4569" t="s">
        <v>253</v>
      </c>
      <c r="L4569" t="s">
        <v>1267</v>
      </c>
      <c r="M4569" t="s">
        <v>81</v>
      </c>
      <c r="N4569">
        <f t="shared" si="497"/>
        <v>0</v>
      </c>
      <c r="O4569" t="str">
        <f t="shared" si="498"/>
        <v>No</v>
      </c>
      <c r="P4569">
        <f t="shared" si="499"/>
        <v>0</v>
      </c>
      <c r="Q4569">
        <f t="shared" si="500"/>
        <v>4813937689</v>
      </c>
      <c r="R4569">
        <f t="shared" si="501"/>
        <v>4.1933383153624479</v>
      </c>
      <c r="S4569" t="str">
        <f t="shared" si="502"/>
        <v>Acceptable</v>
      </c>
      <c r="T4569">
        <f>ROUNDUP(C4569,0)</f>
        <v>5</v>
      </c>
      <c r="U4569">
        <f>ROUNDDOWN(C4569,0)</f>
        <v>4</v>
      </c>
      <c r="V4569">
        <f>RIGHT(K4569,2)+2000</f>
        <v>2018</v>
      </c>
      <c r="W4569" t="str">
        <f>INDEX(_xlfn.TEXTSPLIT(K4569,"-"),1,2)</f>
        <v>Jun</v>
      </c>
      <c r="X4569" t="str">
        <f>INDEX(_xlfn.TEXTSPLIT(K4569,"-"),1,1)</f>
        <v>12</v>
      </c>
      <c r="Y4569">
        <f>INDEX(months!B:B,MATCH(Sheet1!W4569,months!A:A,0))</f>
        <v>6</v>
      </c>
      <c r="Z4569">
        <f t="shared" si="503"/>
        <v>43263</v>
      </c>
    </row>
    <row r="4570" spans="1:26" x14ac:dyDescent="0.2">
      <c r="A4570" t="s">
        <v>6423</v>
      </c>
      <c r="B4570" t="s">
        <v>4612</v>
      </c>
      <c r="C4570">
        <v>4.5999999999999996</v>
      </c>
      <c r="D4570">
        <v>16771865</v>
      </c>
      <c r="E4570" t="s">
        <v>46</v>
      </c>
      <c r="F4570" t="s">
        <v>448</v>
      </c>
      <c r="G4570" t="s">
        <v>23</v>
      </c>
      <c r="H4570" t="s">
        <v>24</v>
      </c>
      <c r="I4570" t="s">
        <v>25</v>
      </c>
      <c r="J4570" t="s">
        <v>4613</v>
      </c>
      <c r="K4570" t="s">
        <v>311</v>
      </c>
      <c r="L4570" t="s">
        <v>46</v>
      </c>
      <c r="M4570" t="s">
        <v>46</v>
      </c>
      <c r="N4570">
        <f t="shared" si="497"/>
        <v>0</v>
      </c>
      <c r="O4570" t="str">
        <f t="shared" si="498"/>
        <v>No</v>
      </c>
      <c r="P4570">
        <f t="shared" si="499"/>
        <v>0</v>
      </c>
      <c r="Q4570">
        <f t="shared" si="500"/>
        <v>4813937689</v>
      </c>
      <c r="R4570">
        <f t="shared" si="501"/>
        <v>4.1933383153624479</v>
      </c>
      <c r="S4570" t="str">
        <f t="shared" si="502"/>
        <v>Acceptable</v>
      </c>
      <c r="T4570">
        <f>ROUNDUP(C4570,0)</f>
        <v>5</v>
      </c>
      <c r="U4570">
        <f>ROUNDDOWN(C4570,0)</f>
        <v>4</v>
      </c>
      <c r="V4570">
        <f>RIGHT(K4570,2)+2000</f>
        <v>2018</v>
      </c>
      <c r="W4570" t="str">
        <f>INDEX(_xlfn.TEXTSPLIT(K4570,"-"),1,2)</f>
        <v>Aug</v>
      </c>
      <c r="X4570" t="str">
        <f>INDEX(_xlfn.TEXTSPLIT(K4570,"-"),1,1)</f>
        <v>4</v>
      </c>
      <c r="Y4570">
        <f>INDEX(months!B:B,MATCH(Sheet1!W4570,months!A:A,0))</f>
        <v>8</v>
      </c>
      <c r="Z4570">
        <f t="shared" si="503"/>
        <v>43316</v>
      </c>
    </row>
    <row r="4571" spans="1:26" x14ac:dyDescent="0.2">
      <c r="A4571" t="s">
        <v>6424</v>
      </c>
      <c r="B4571" t="s">
        <v>4612</v>
      </c>
      <c r="C4571">
        <v>4.5999999999999996</v>
      </c>
      <c r="D4571">
        <v>14224</v>
      </c>
      <c r="E4571" t="s">
        <v>398</v>
      </c>
      <c r="F4571" t="s">
        <v>65</v>
      </c>
      <c r="G4571" t="s">
        <v>23</v>
      </c>
      <c r="H4571" t="s">
        <v>24</v>
      </c>
      <c r="I4571" t="s">
        <v>25</v>
      </c>
      <c r="J4571" t="s">
        <v>4613</v>
      </c>
      <c r="K4571" t="s">
        <v>2635</v>
      </c>
      <c r="L4571" t="s">
        <v>6425</v>
      </c>
      <c r="M4571" t="s">
        <v>60</v>
      </c>
      <c r="N4571">
        <f t="shared" si="497"/>
        <v>0</v>
      </c>
      <c r="O4571" t="str">
        <f t="shared" si="498"/>
        <v>No</v>
      </c>
      <c r="P4571">
        <f t="shared" si="499"/>
        <v>0</v>
      </c>
      <c r="Q4571">
        <f t="shared" si="500"/>
        <v>4813937689</v>
      </c>
      <c r="R4571">
        <f t="shared" si="501"/>
        <v>4.1933383153624479</v>
      </c>
      <c r="S4571" t="str">
        <f t="shared" si="502"/>
        <v>Acceptable</v>
      </c>
      <c r="T4571">
        <f>ROUNDUP(C4571,0)</f>
        <v>5</v>
      </c>
      <c r="U4571">
        <f>ROUNDDOWN(C4571,0)</f>
        <v>4</v>
      </c>
      <c r="V4571">
        <f>RIGHT(K4571,2)+2000</f>
        <v>2017</v>
      </c>
      <c r="W4571" t="str">
        <f>INDEX(_xlfn.TEXTSPLIT(K4571,"-"),1,2)</f>
        <v>Oct</v>
      </c>
      <c r="X4571" t="str">
        <f>INDEX(_xlfn.TEXTSPLIT(K4571,"-"),1,1)</f>
        <v>12</v>
      </c>
      <c r="Y4571">
        <f>INDEX(months!B:B,MATCH(Sheet1!W4571,months!A:A,0))</f>
        <v>10</v>
      </c>
      <c r="Z4571">
        <f t="shared" si="503"/>
        <v>43020</v>
      </c>
    </row>
    <row r="4572" spans="1:26" x14ac:dyDescent="0.2">
      <c r="A4572" t="s">
        <v>6426</v>
      </c>
      <c r="B4572" t="s">
        <v>3070</v>
      </c>
      <c r="C4572">
        <v>4.2</v>
      </c>
      <c r="D4572">
        <v>5178</v>
      </c>
      <c r="E4572" t="s">
        <v>88</v>
      </c>
      <c r="F4572" t="s">
        <v>65</v>
      </c>
      <c r="G4572" t="s">
        <v>23</v>
      </c>
      <c r="H4572" t="s">
        <v>24</v>
      </c>
      <c r="I4572" t="s">
        <v>25</v>
      </c>
      <c r="J4572" t="s">
        <v>2804</v>
      </c>
      <c r="K4572" t="s">
        <v>3567</v>
      </c>
      <c r="L4572" t="s">
        <v>246</v>
      </c>
      <c r="M4572" t="s">
        <v>60</v>
      </c>
      <c r="N4572">
        <f t="shared" si="497"/>
        <v>0</v>
      </c>
      <c r="O4572" t="str">
        <f t="shared" si="498"/>
        <v>No</v>
      </c>
      <c r="P4572">
        <f t="shared" si="499"/>
        <v>0</v>
      </c>
      <c r="Q4572">
        <f t="shared" si="500"/>
        <v>4813937689</v>
      </c>
      <c r="R4572">
        <f t="shared" si="501"/>
        <v>4.1933383153624479</v>
      </c>
      <c r="S4572" t="str">
        <f t="shared" si="502"/>
        <v>Acceptable</v>
      </c>
      <c r="T4572">
        <f>ROUNDUP(C4572,0)</f>
        <v>5</v>
      </c>
      <c r="U4572">
        <f>ROUNDDOWN(C4572,0)</f>
        <v>4</v>
      </c>
      <c r="V4572">
        <f>RIGHT(K4572,2)+2000</f>
        <v>2017</v>
      </c>
      <c r="W4572" t="str">
        <f>INDEX(_xlfn.TEXTSPLIT(K4572,"-"),1,2)</f>
        <v>Oct</v>
      </c>
      <c r="X4572" t="str">
        <f>INDEX(_xlfn.TEXTSPLIT(K4572,"-"),1,1)</f>
        <v>10</v>
      </c>
      <c r="Y4572">
        <f>INDEX(months!B:B,MATCH(Sheet1!W4572,months!A:A,0))</f>
        <v>10</v>
      </c>
      <c r="Z4572">
        <f t="shared" si="503"/>
        <v>43018</v>
      </c>
    </row>
    <row r="4573" spans="1:26" x14ac:dyDescent="0.2">
      <c r="A4573" t="s">
        <v>6427</v>
      </c>
      <c r="B4573" t="s">
        <v>4801</v>
      </c>
      <c r="C4573">
        <v>4.0999999999999996</v>
      </c>
      <c r="D4573">
        <v>47</v>
      </c>
      <c r="E4573" t="s">
        <v>6428</v>
      </c>
      <c r="F4573" t="s">
        <v>775</v>
      </c>
      <c r="G4573" t="s">
        <v>649</v>
      </c>
      <c r="H4573" t="s">
        <v>650</v>
      </c>
      <c r="I4573" t="s">
        <v>25</v>
      </c>
      <c r="J4573" t="s">
        <v>4802</v>
      </c>
      <c r="K4573" t="s">
        <v>6429</v>
      </c>
      <c r="L4573" t="s">
        <v>59</v>
      </c>
      <c r="M4573" t="s">
        <v>81</v>
      </c>
      <c r="N4573">
        <f t="shared" si="497"/>
        <v>0</v>
      </c>
      <c r="O4573" t="str">
        <f t="shared" si="498"/>
        <v>No</v>
      </c>
      <c r="P4573">
        <f t="shared" si="499"/>
        <v>0</v>
      </c>
      <c r="Q4573">
        <f t="shared" si="500"/>
        <v>4813937689</v>
      </c>
      <c r="R4573">
        <f t="shared" si="501"/>
        <v>4.1933383153624479</v>
      </c>
      <c r="S4573" t="str">
        <f t="shared" si="502"/>
        <v>Acceptable</v>
      </c>
      <c r="T4573">
        <f>ROUNDUP(C4573,0)</f>
        <v>5</v>
      </c>
      <c r="U4573">
        <f>ROUNDDOWN(C4573,0)</f>
        <v>4</v>
      </c>
      <c r="V4573">
        <f>RIGHT(K4573,2)+2000</f>
        <v>2016</v>
      </c>
      <c r="W4573" t="str">
        <f>INDEX(_xlfn.TEXTSPLIT(K4573,"-"),1,2)</f>
        <v>Feb</v>
      </c>
      <c r="X4573" t="str">
        <f>INDEX(_xlfn.TEXTSPLIT(K4573,"-"),1,1)</f>
        <v>12</v>
      </c>
      <c r="Y4573">
        <f>INDEX(months!B:B,MATCH(Sheet1!W4573,months!A:A,0))</f>
        <v>2</v>
      </c>
      <c r="Z4573">
        <f t="shared" si="503"/>
        <v>42412</v>
      </c>
    </row>
    <row r="4574" spans="1:26" x14ac:dyDescent="0.2">
      <c r="A4574" t="s">
        <v>6430</v>
      </c>
      <c r="B4574" t="s">
        <v>2518</v>
      </c>
      <c r="C4574">
        <v>3.5</v>
      </c>
      <c r="D4574">
        <v>628</v>
      </c>
      <c r="E4574" t="s">
        <v>46</v>
      </c>
      <c r="F4574" t="s">
        <v>50</v>
      </c>
      <c r="G4574" t="s">
        <v>23</v>
      </c>
      <c r="H4574" t="s">
        <v>24</v>
      </c>
      <c r="I4574" t="s">
        <v>25</v>
      </c>
      <c r="J4574" t="s">
        <v>2519</v>
      </c>
      <c r="K4574" t="s">
        <v>6431</v>
      </c>
      <c r="L4574" t="s">
        <v>46</v>
      </c>
      <c r="M4574" t="s">
        <v>587</v>
      </c>
      <c r="N4574">
        <f t="shared" si="497"/>
        <v>0</v>
      </c>
      <c r="O4574" t="str">
        <f t="shared" si="498"/>
        <v>No</v>
      </c>
      <c r="P4574">
        <f t="shared" si="499"/>
        <v>0</v>
      </c>
      <c r="Q4574">
        <f t="shared" si="500"/>
        <v>4813937689</v>
      </c>
      <c r="R4574">
        <f t="shared" si="501"/>
        <v>4.1933383153624479</v>
      </c>
      <c r="S4574" t="str">
        <f t="shared" si="502"/>
        <v>Acceptable</v>
      </c>
      <c r="T4574">
        <f>ROUNDUP(C4574,0)</f>
        <v>4</v>
      </c>
      <c r="U4574">
        <f>ROUNDDOWN(C4574,0)</f>
        <v>3</v>
      </c>
      <c r="V4574">
        <f>RIGHT(K4574,2)+2000</f>
        <v>2017</v>
      </c>
      <c r="W4574" t="str">
        <f>INDEX(_xlfn.TEXTSPLIT(K4574,"-"),1,2)</f>
        <v>Aug</v>
      </c>
      <c r="X4574" t="str">
        <f>INDEX(_xlfn.TEXTSPLIT(K4574,"-"),1,1)</f>
        <v>14</v>
      </c>
      <c r="Y4574">
        <f>INDEX(months!B:B,MATCH(Sheet1!W4574,months!A:A,0))</f>
        <v>8</v>
      </c>
      <c r="Z4574">
        <f t="shared" si="503"/>
        <v>42961</v>
      </c>
    </row>
    <row r="4575" spans="1:26" x14ac:dyDescent="0.2">
      <c r="A4575" t="s">
        <v>6432</v>
      </c>
      <c r="B4575" t="s">
        <v>4950</v>
      </c>
      <c r="C4575">
        <v>4.0999999999999996</v>
      </c>
      <c r="D4575">
        <v>12435</v>
      </c>
      <c r="E4575" t="s">
        <v>114</v>
      </c>
      <c r="F4575" t="s">
        <v>89</v>
      </c>
      <c r="G4575" t="s">
        <v>23</v>
      </c>
      <c r="H4575" t="s">
        <v>24</v>
      </c>
      <c r="I4575" t="s">
        <v>25</v>
      </c>
      <c r="J4575" t="s">
        <v>4951</v>
      </c>
      <c r="K4575" t="s">
        <v>3775</v>
      </c>
      <c r="L4575" t="s">
        <v>46</v>
      </c>
      <c r="M4575" t="s">
        <v>299</v>
      </c>
      <c r="N4575">
        <f t="shared" si="497"/>
        <v>0</v>
      </c>
      <c r="O4575" t="str">
        <f t="shared" si="498"/>
        <v>No</v>
      </c>
      <c r="P4575">
        <f t="shared" si="499"/>
        <v>0</v>
      </c>
      <c r="Q4575">
        <f t="shared" si="500"/>
        <v>4813937689</v>
      </c>
      <c r="R4575">
        <f t="shared" si="501"/>
        <v>4.1933383153624479</v>
      </c>
      <c r="S4575" t="str">
        <f t="shared" si="502"/>
        <v>Acceptable</v>
      </c>
      <c r="T4575">
        <f>ROUNDUP(C4575,0)</f>
        <v>5</v>
      </c>
      <c r="U4575">
        <f>ROUNDDOWN(C4575,0)</f>
        <v>4</v>
      </c>
      <c r="V4575">
        <f>RIGHT(K4575,2)+2000</f>
        <v>2017</v>
      </c>
      <c r="W4575" t="str">
        <f>INDEX(_xlfn.TEXTSPLIT(K4575,"-"),1,2)</f>
        <v>Sep</v>
      </c>
      <c r="X4575" t="str">
        <f>INDEX(_xlfn.TEXTSPLIT(K4575,"-"),1,1)</f>
        <v>26</v>
      </c>
      <c r="Y4575">
        <f>INDEX(months!B:B,MATCH(Sheet1!W4575,months!A:A,0))</f>
        <v>9</v>
      </c>
      <c r="Z4575">
        <f t="shared" si="503"/>
        <v>43004</v>
      </c>
    </row>
    <row r="4576" spans="1:26" x14ac:dyDescent="0.2">
      <c r="A4576" t="s">
        <v>6433</v>
      </c>
      <c r="B4576" t="s">
        <v>4106</v>
      </c>
      <c r="C4576">
        <v>4.4000000000000004</v>
      </c>
      <c r="D4576">
        <v>972574</v>
      </c>
      <c r="E4576" t="s">
        <v>1137</v>
      </c>
      <c r="F4576" t="s">
        <v>448</v>
      </c>
      <c r="G4576" t="s">
        <v>23</v>
      </c>
      <c r="H4576" t="s">
        <v>24</v>
      </c>
      <c r="I4576" t="s">
        <v>25</v>
      </c>
      <c r="J4576" t="s">
        <v>4107</v>
      </c>
      <c r="K4576" t="s">
        <v>97</v>
      </c>
      <c r="L4576" t="s">
        <v>6434</v>
      </c>
      <c r="M4576" t="s">
        <v>81</v>
      </c>
      <c r="N4576">
        <f t="shared" si="497"/>
        <v>0</v>
      </c>
      <c r="O4576" t="str">
        <f t="shared" si="498"/>
        <v>No</v>
      </c>
      <c r="P4576">
        <f t="shared" si="499"/>
        <v>0</v>
      </c>
      <c r="Q4576">
        <f t="shared" si="500"/>
        <v>4813937689</v>
      </c>
      <c r="R4576">
        <f t="shared" si="501"/>
        <v>4.1933383153624479</v>
      </c>
      <c r="S4576" t="str">
        <f t="shared" si="502"/>
        <v>Acceptable</v>
      </c>
      <c r="T4576">
        <f>ROUNDUP(C4576,0)</f>
        <v>5</v>
      </c>
      <c r="U4576">
        <f>ROUNDDOWN(C4576,0)</f>
        <v>4</v>
      </c>
      <c r="V4576">
        <f>RIGHT(K4576,2)+2000</f>
        <v>2018</v>
      </c>
      <c r="W4576" t="str">
        <f>INDEX(_xlfn.TEXTSPLIT(K4576,"-"),1,2)</f>
        <v>Aug</v>
      </c>
      <c r="X4576" t="str">
        <f>INDEX(_xlfn.TEXTSPLIT(K4576,"-"),1,1)</f>
        <v>3</v>
      </c>
      <c r="Y4576">
        <f>INDEX(months!B:B,MATCH(Sheet1!W4576,months!A:A,0))</f>
        <v>8</v>
      </c>
      <c r="Z4576">
        <f t="shared" si="503"/>
        <v>43315</v>
      </c>
    </row>
    <row r="4577" spans="1:26" x14ac:dyDescent="0.2">
      <c r="A4577" t="s">
        <v>6435</v>
      </c>
      <c r="B4577" t="s">
        <v>2665</v>
      </c>
      <c r="C4577">
        <v>4.5</v>
      </c>
      <c r="D4577">
        <v>464900</v>
      </c>
      <c r="E4577" t="s">
        <v>69</v>
      </c>
      <c r="F4577" t="s">
        <v>89</v>
      </c>
      <c r="G4577" t="s">
        <v>23</v>
      </c>
      <c r="H4577" t="s">
        <v>24</v>
      </c>
      <c r="I4577" t="s">
        <v>44</v>
      </c>
      <c r="J4577" t="s">
        <v>2669</v>
      </c>
      <c r="K4577" t="s">
        <v>859</v>
      </c>
      <c r="L4577" t="s">
        <v>1116</v>
      </c>
      <c r="M4577" t="s">
        <v>47</v>
      </c>
      <c r="N4577">
        <f t="shared" si="497"/>
        <v>0</v>
      </c>
      <c r="O4577" t="str">
        <f t="shared" si="498"/>
        <v>No</v>
      </c>
      <c r="P4577">
        <f t="shared" si="499"/>
        <v>0</v>
      </c>
      <c r="Q4577">
        <f t="shared" si="500"/>
        <v>4813937689</v>
      </c>
      <c r="R4577">
        <f t="shared" si="501"/>
        <v>4.1933383153624479</v>
      </c>
      <c r="S4577" t="str">
        <f t="shared" si="502"/>
        <v>Acceptable</v>
      </c>
      <c r="T4577">
        <f>ROUNDUP(C4577,0)</f>
        <v>5</v>
      </c>
      <c r="U4577">
        <f>ROUNDDOWN(C4577,0)</f>
        <v>4</v>
      </c>
      <c r="V4577">
        <f>RIGHT(K4577,2)+2000</f>
        <v>2018</v>
      </c>
      <c r="W4577" t="str">
        <f>INDEX(_xlfn.TEXTSPLIT(K4577,"-"),1,2)</f>
        <v>Jun</v>
      </c>
      <c r="X4577" t="str">
        <f>INDEX(_xlfn.TEXTSPLIT(K4577,"-"),1,1)</f>
        <v>27</v>
      </c>
      <c r="Y4577">
        <f>INDEX(months!B:B,MATCH(Sheet1!W4577,months!A:A,0))</f>
        <v>6</v>
      </c>
      <c r="Z4577">
        <f t="shared" si="503"/>
        <v>43278</v>
      </c>
    </row>
    <row r="4578" spans="1:26" x14ac:dyDescent="0.2">
      <c r="A4578" t="s">
        <v>6436</v>
      </c>
      <c r="B4578" t="s">
        <v>4950</v>
      </c>
      <c r="C4578">
        <v>4.0999999999999996</v>
      </c>
      <c r="D4578">
        <v>15097</v>
      </c>
      <c r="E4578" t="s">
        <v>31</v>
      </c>
      <c r="F4578" t="s">
        <v>65</v>
      </c>
      <c r="G4578" t="s">
        <v>23</v>
      </c>
      <c r="H4578" t="s">
        <v>24</v>
      </c>
      <c r="I4578" t="s">
        <v>25</v>
      </c>
      <c r="J4578" t="s">
        <v>4951</v>
      </c>
      <c r="K4578" t="s">
        <v>306</v>
      </c>
      <c r="L4578" t="s">
        <v>4134</v>
      </c>
      <c r="M4578" t="s">
        <v>47</v>
      </c>
      <c r="N4578">
        <f t="shared" si="497"/>
        <v>0</v>
      </c>
      <c r="O4578" t="str">
        <f t="shared" si="498"/>
        <v>No</v>
      </c>
      <c r="P4578">
        <f t="shared" si="499"/>
        <v>0</v>
      </c>
      <c r="Q4578">
        <f t="shared" si="500"/>
        <v>4813937689</v>
      </c>
      <c r="R4578">
        <f t="shared" si="501"/>
        <v>4.1933383153624479</v>
      </c>
      <c r="S4578" t="str">
        <f t="shared" si="502"/>
        <v>Acceptable</v>
      </c>
      <c r="T4578">
        <f>ROUNDUP(C4578,0)</f>
        <v>5</v>
      </c>
      <c r="U4578">
        <f>ROUNDDOWN(C4578,0)</f>
        <v>4</v>
      </c>
      <c r="V4578">
        <f>RIGHT(K4578,2)+2000</f>
        <v>2018</v>
      </c>
      <c r="W4578" t="str">
        <f>INDEX(_xlfn.TEXTSPLIT(K4578,"-"),1,2)</f>
        <v>Jul</v>
      </c>
      <c r="X4578" t="str">
        <f>INDEX(_xlfn.TEXTSPLIT(K4578,"-"),1,1)</f>
        <v>23</v>
      </c>
      <c r="Y4578">
        <f>INDEX(months!B:B,MATCH(Sheet1!W4578,months!A:A,0))</f>
        <v>7</v>
      </c>
      <c r="Z4578">
        <f t="shared" si="503"/>
        <v>43304</v>
      </c>
    </row>
    <row r="4579" spans="1:26" x14ac:dyDescent="0.2">
      <c r="A4579" t="s">
        <v>6437</v>
      </c>
      <c r="B4579" t="s">
        <v>4801</v>
      </c>
      <c r="C4579">
        <v>4.5</v>
      </c>
      <c r="D4579">
        <v>90</v>
      </c>
      <c r="E4579" t="s">
        <v>96</v>
      </c>
      <c r="F4579" t="s">
        <v>775</v>
      </c>
      <c r="G4579" t="s">
        <v>649</v>
      </c>
      <c r="H4579" t="s">
        <v>2919</v>
      </c>
      <c r="I4579" t="s">
        <v>25</v>
      </c>
      <c r="J4579" t="s">
        <v>4802</v>
      </c>
      <c r="K4579" t="s">
        <v>311</v>
      </c>
      <c r="L4579" t="s">
        <v>6438</v>
      </c>
      <c r="M4579" t="s">
        <v>521</v>
      </c>
      <c r="N4579">
        <f t="shared" si="497"/>
        <v>0</v>
      </c>
      <c r="O4579" t="str">
        <f t="shared" si="498"/>
        <v>No</v>
      </c>
      <c r="P4579">
        <f t="shared" si="499"/>
        <v>0</v>
      </c>
      <c r="Q4579">
        <f t="shared" si="500"/>
        <v>4813937689</v>
      </c>
      <c r="R4579">
        <f t="shared" si="501"/>
        <v>4.1933383153624479</v>
      </c>
      <c r="S4579" t="str">
        <f t="shared" si="502"/>
        <v>Acceptable</v>
      </c>
      <c r="T4579">
        <f>ROUNDUP(C4579,0)</f>
        <v>5</v>
      </c>
      <c r="U4579">
        <f>ROUNDDOWN(C4579,0)</f>
        <v>4</v>
      </c>
      <c r="V4579">
        <f>RIGHT(K4579,2)+2000</f>
        <v>2018</v>
      </c>
      <c r="W4579" t="str">
        <f>INDEX(_xlfn.TEXTSPLIT(K4579,"-"),1,2)</f>
        <v>Aug</v>
      </c>
      <c r="X4579" t="str">
        <f>INDEX(_xlfn.TEXTSPLIT(K4579,"-"),1,1)</f>
        <v>4</v>
      </c>
      <c r="Y4579">
        <f>INDEX(months!B:B,MATCH(Sheet1!W4579,months!A:A,0))</f>
        <v>8</v>
      </c>
      <c r="Z4579">
        <f t="shared" si="503"/>
        <v>43316</v>
      </c>
    </row>
    <row r="4580" spans="1:26" x14ac:dyDescent="0.2">
      <c r="A4580" t="s">
        <v>6439</v>
      </c>
      <c r="B4580" t="s">
        <v>4612</v>
      </c>
      <c r="C4580">
        <v>4.3</v>
      </c>
      <c r="D4580">
        <v>146913</v>
      </c>
      <c r="E4580" t="s">
        <v>172</v>
      </c>
      <c r="F4580" t="s">
        <v>448</v>
      </c>
      <c r="G4580" t="s">
        <v>23</v>
      </c>
      <c r="H4580" t="s">
        <v>24</v>
      </c>
      <c r="I4580" t="s">
        <v>25</v>
      </c>
      <c r="J4580" t="s">
        <v>4613</v>
      </c>
      <c r="K4580" t="s">
        <v>226</v>
      </c>
      <c r="L4580" t="s">
        <v>6440</v>
      </c>
      <c r="M4580" t="s">
        <v>86</v>
      </c>
      <c r="N4580">
        <f t="shared" si="497"/>
        <v>0</v>
      </c>
      <c r="O4580" t="str">
        <f t="shared" si="498"/>
        <v>No</v>
      </c>
      <c r="P4580">
        <f t="shared" si="499"/>
        <v>0</v>
      </c>
      <c r="Q4580">
        <f t="shared" si="500"/>
        <v>4813937689</v>
      </c>
      <c r="R4580">
        <f t="shared" si="501"/>
        <v>4.1933383153624479</v>
      </c>
      <c r="S4580" t="str">
        <f t="shared" si="502"/>
        <v>Acceptable</v>
      </c>
      <c r="T4580">
        <f>ROUNDUP(C4580,0)</f>
        <v>5</v>
      </c>
      <c r="U4580">
        <f>ROUNDDOWN(C4580,0)</f>
        <v>4</v>
      </c>
      <c r="V4580">
        <f>RIGHT(K4580,2)+2000</f>
        <v>2018</v>
      </c>
      <c r="W4580" t="str">
        <f>INDEX(_xlfn.TEXTSPLIT(K4580,"-"),1,2)</f>
        <v>Jul</v>
      </c>
      <c r="X4580" t="str">
        <f>INDEX(_xlfn.TEXTSPLIT(K4580,"-"),1,1)</f>
        <v>18</v>
      </c>
      <c r="Y4580">
        <f>INDEX(months!B:B,MATCH(Sheet1!W4580,months!A:A,0))</f>
        <v>7</v>
      </c>
      <c r="Z4580">
        <f t="shared" si="503"/>
        <v>43299</v>
      </c>
    </row>
    <row r="4581" spans="1:26" x14ac:dyDescent="0.2">
      <c r="A4581" t="s">
        <v>6441</v>
      </c>
      <c r="B4581" t="s">
        <v>4612</v>
      </c>
      <c r="C4581">
        <v>4.4000000000000004</v>
      </c>
      <c r="D4581">
        <v>22503</v>
      </c>
      <c r="E4581" t="s">
        <v>619</v>
      </c>
      <c r="F4581" t="s">
        <v>65</v>
      </c>
      <c r="G4581" t="s">
        <v>23</v>
      </c>
      <c r="H4581" t="s">
        <v>24</v>
      </c>
      <c r="I4581" t="s">
        <v>25</v>
      </c>
      <c r="J4581" t="s">
        <v>4613</v>
      </c>
      <c r="K4581" t="s">
        <v>743</v>
      </c>
      <c r="L4581" t="s">
        <v>1297</v>
      </c>
      <c r="M4581" t="s">
        <v>81</v>
      </c>
      <c r="N4581">
        <f t="shared" si="497"/>
        <v>0</v>
      </c>
      <c r="O4581" t="str">
        <f t="shared" si="498"/>
        <v>No</v>
      </c>
      <c r="P4581">
        <f t="shared" si="499"/>
        <v>0</v>
      </c>
      <c r="Q4581">
        <f t="shared" si="500"/>
        <v>4813937689</v>
      </c>
      <c r="R4581">
        <f t="shared" si="501"/>
        <v>4.1933383153624479</v>
      </c>
      <c r="S4581" t="str">
        <f t="shared" si="502"/>
        <v>Acceptable</v>
      </c>
      <c r="T4581">
        <f>ROUNDUP(C4581,0)</f>
        <v>5</v>
      </c>
      <c r="U4581">
        <f>ROUNDDOWN(C4581,0)</f>
        <v>4</v>
      </c>
      <c r="V4581">
        <f>RIGHT(K4581,2)+2000</f>
        <v>2018</v>
      </c>
      <c r="W4581" t="str">
        <f>INDEX(_xlfn.TEXTSPLIT(K4581,"-"),1,2)</f>
        <v>Jul</v>
      </c>
      <c r="X4581" t="str">
        <f>INDEX(_xlfn.TEXTSPLIT(K4581,"-"),1,1)</f>
        <v>6</v>
      </c>
      <c r="Y4581">
        <f>INDEX(months!B:B,MATCH(Sheet1!W4581,months!A:A,0))</f>
        <v>7</v>
      </c>
      <c r="Z4581">
        <f t="shared" si="503"/>
        <v>43287</v>
      </c>
    </row>
    <row r="4582" spans="1:26" x14ac:dyDescent="0.2">
      <c r="A4582" t="s">
        <v>6442</v>
      </c>
      <c r="B4582" t="s">
        <v>3070</v>
      </c>
      <c r="C4582">
        <v>4.3</v>
      </c>
      <c r="D4582">
        <v>1503544</v>
      </c>
      <c r="E4582" t="s">
        <v>763</v>
      </c>
      <c r="F4582" t="s">
        <v>43</v>
      </c>
      <c r="G4582" t="s">
        <v>23</v>
      </c>
      <c r="H4582" t="s">
        <v>24</v>
      </c>
      <c r="I4582" t="s">
        <v>44</v>
      </c>
      <c r="J4582" t="s">
        <v>2686</v>
      </c>
      <c r="K4582" t="s">
        <v>6443</v>
      </c>
      <c r="L4582" t="s">
        <v>6444</v>
      </c>
      <c r="M4582" t="s">
        <v>60</v>
      </c>
      <c r="N4582">
        <f t="shared" si="497"/>
        <v>0</v>
      </c>
      <c r="O4582" t="str">
        <f t="shared" si="498"/>
        <v>No</v>
      </c>
      <c r="P4582">
        <f t="shared" si="499"/>
        <v>0</v>
      </c>
      <c r="Q4582">
        <f t="shared" si="500"/>
        <v>4813937689</v>
      </c>
      <c r="R4582">
        <f t="shared" si="501"/>
        <v>4.1933383153624479</v>
      </c>
      <c r="S4582" t="str">
        <f t="shared" si="502"/>
        <v>Acceptable</v>
      </c>
      <c r="T4582">
        <f>ROUNDUP(C4582,0)</f>
        <v>5</v>
      </c>
      <c r="U4582">
        <f>ROUNDDOWN(C4582,0)</f>
        <v>4</v>
      </c>
      <c r="V4582">
        <f>RIGHT(K4582,2)+2000</f>
        <v>2014</v>
      </c>
      <c r="W4582" t="str">
        <f>INDEX(_xlfn.TEXTSPLIT(K4582,"-"),1,2)</f>
        <v>Nov</v>
      </c>
      <c r="X4582" t="str">
        <f>INDEX(_xlfn.TEXTSPLIT(K4582,"-"),1,1)</f>
        <v>15</v>
      </c>
      <c r="Y4582">
        <f>INDEX(months!B:B,MATCH(Sheet1!W4582,months!A:A,0))</f>
        <v>11</v>
      </c>
      <c r="Z4582">
        <f t="shared" si="503"/>
        <v>41958</v>
      </c>
    </row>
    <row r="4583" spans="1:26" x14ac:dyDescent="0.2">
      <c r="A4583" t="s">
        <v>6445</v>
      </c>
      <c r="B4583" t="s">
        <v>2665</v>
      </c>
      <c r="C4583">
        <v>4.3</v>
      </c>
      <c r="D4583">
        <v>5785</v>
      </c>
      <c r="E4583" t="s">
        <v>1804</v>
      </c>
      <c r="F4583" t="s">
        <v>32</v>
      </c>
      <c r="G4583" t="s">
        <v>23</v>
      </c>
      <c r="H4583" t="s">
        <v>24</v>
      </c>
      <c r="I4583" t="s">
        <v>44</v>
      </c>
      <c r="J4583" t="s">
        <v>2734</v>
      </c>
      <c r="K4583" t="s">
        <v>2981</v>
      </c>
      <c r="L4583" t="s">
        <v>157</v>
      </c>
      <c r="M4583" t="s">
        <v>60</v>
      </c>
      <c r="N4583">
        <f t="shared" si="497"/>
        <v>0</v>
      </c>
      <c r="O4583" t="str">
        <f t="shared" si="498"/>
        <v>No</v>
      </c>
      <c r="P4583">
        <f t="shared" si="499"/>
        <v>0</v>
      </c>
      <c r="Q4583">
        <f t="shared" si="500"/>
        <v>4813937689</v>
      </c>
      <c r="R4583">
        <f t="shared" si="501"/>
        <v>4.1933383153624479</v>
      </c>
      <c r="S4583" t="str">
        <f t="shared" si="502"/>
        <v>Acceptable</v>
      </c>
      <c r="T4583">
        <f>ROUNDUP(C4583,0)</f>
        <v>5</v>
      </c>
      <c r="U4583">
        <f>ROUNDDOWN(C4583,0)</f>
        <v>4</v>
      </c>
      <c r="V4583">
        <f>RIGHT(K4583,2)+2000</f>
        <v>2017</v>
      </c>
      <c r="W4583" t="str">
        <f>INDEX(_xlfn.TEXTSPLIT(K4583,"-"),1,2)</f>
        <v>Apr</v>
      </c>
      <c r="X4583" t="str">
        <f>INDEX(_xlfn.TEXTSPLIT(K4583,"-"),1,1)</f>
        <v>12</v>
      </c>
      <c r="Y4583">
        <f>INDEX(months!B:B,MATCH(Sheet1!W4583,months!A:A,0))</f>
        <v>4</v>
      </c>
      <c r="Z4583">
        <f t="shared" si="503"/>
        <v>42837</v>
      </c>
    </row>
    <row r="4584" spans="1:26" x14ac:dyDescent="0.2">
      <c r="A4584" t="s">
        <v>6446</v>
      </c>
      <c r="B4584" t="s">
        <v>4612</v>
      </c>
      <c r="C4584">
        <v>3.8</v>
      </c>
      <c r="D4584">
        <v>560</v>
      </c>
      <c r="E4584" t="s">
        <v>6447</v>
      </c>
      <c r="F4584" t="s">
        <v>57</v>
      </c>
      <c r="G4584" t="s">
        <v>23</v>
      </c>
      <c r="H4584" t="s">
        <v>24</v>
      </c>
      <c r="I4584" t="s">
        <v>25</v>
      </c>
      <c r="J4584" t="s">
        <v>4613</v>
      </c>
      <c r="K4584" t="s">
        <v>45</v>
      </c>
      <c r="L4584" t="s">
        <v>6448</v>
      </c>
      <c r="M4584" t="s">
        <v>29</v>
      </c>
      <c r="N4584">
        <f t="shared" si="497"/>
        <v>0</v>
      </c>
      <c r="O4584" t="str">
        <f t="shared" si="498"/>
        <v>No</v>
      </c>
      <c r="P4584">
        <f t="shared" si="499"/>
        <v>0</v>
      </c>
      <c r="Q4584">
        <f t="shared" si="500"/>
        <v>4813937689</v>
      </c>
      <c r="R4584">
        <f t="shared" si="501"/>
        <v>4.1933383153624479</v>
      </c>
      <c r="S4584" t="str">
        <f t="shared" si="502"/>
        <v>Acceptable</v>
      </c>
      <c r="T4584">
        <f>ROUNDUP(C4584,0)</f>
        <v>4</v>
      </c>
      <c r="U4584">
        <f>ROUNDDOWN(C4584,0)</f>
        <v>3</v>
      </c>
      <c r="V4584">
        <f>RIGHT(K4584,2)+2000</f>
        <v>2018</v>
      </c>
      <c r="W4584" t="str">
        <f>INDEX(_xlfn.TEXTSPLIT(K4584,"-"),1,2)</f>
        <v>Jun</v>
      </c>
      <c r="X4584" t="str">
        <f>INDEX(_xlfn.TEXTSPLIT(K4584,"-"),1,1)</f>
        <v>8</v>
      </c>
      <c r="Y4584">
        <f>INDEX(months!B:B,MATCH(Sheet1!W4584,months!A:A,0))</f>
        <v>6</v>
      </c>
      <c r="Z4584">
        <f t="shared" si="503"/>
        <v>43259</v>
      </c>
    </row>
    <row r="4585" spans="1:26" x14ac:dyDescent="0.2">
      <c r="A4585" t="s">
        <v>6449</v>
      </c>
      <c r="B4585" t="s">
        <v>4950</v>
      </c>
      <c r="C4585">
        <v>3.9</v>
      </c>
      <c r="D4585">
        <v>334</v>
      </c>
      <c r="E4585" t="s">
        <v>403</v>
      </c>
      <c r="F4585" t="s">
        <v>57</v>
      </c>
      <c r="G4585" t="s">
        <v>23</v>
      </c>
      <c r="H4585" t="s">
        <v>24</v>
      </c>
      <c r="I4585" t="s">
        <v>25</v>
      </c>
      <c r="J4585" t="s">
        <v>4951</v>
      </c>
      <c r="K4585" t="s">
        <v>3494</v>
      </c>
      <c r="L4585" t="s">
        <v>6444</v>
      </c>
      <c r="M4585" t="s">
        <v>81</v>
      </c>
      <c r="N4585">
        <f t="shared" si="497"/>
        <v>0</v>
      </c>
      <c r="O4585" t="str">
        <f t="shared" si="498"/>
        <v>No</v>
      </c>
      <c r="P4585">
        <f t="shared" si="499"/>
        <v>0</v>
      </c>
      <c r="Q4585">
        <f t="shared" si="500"/>
        <v>4813937689</v>
      </c>
      <c r="R4585">
        <f t="shared" si="501"/>
        <v>4.1933383153624479</v>
      </c>
      <c r="S4585" t="str">
        <f t="shared" si="502"/>
        <v>Acceptable</v>
      </c>
      <c r="T4585">
        <f>ROUNDUP(C4585,0)</f>
        <v>4</v>
      </c>
      <c r="U4585">
        <f>ROUNDDOWN(C4585,0)</f>
        <v>3</v>
      </c>
      <c r="V4585">
        <f>RIGHT(K4585,2)+2000</f>
        <v>2018</v>
      </c>
      <c r="W4585" t="str">
        <f>INDEX(_xlfn.TEXTSPLIT(K4585,"-"),1,2)</f>
        <v>Jan</v>
      </c>
      <c r="X4585" t="str">
        <f>INDEX(_xlfn.TEXTSPLIT(K4585,"-"),1,1)</f>
        <v>2</v>
      </c>
      <c r="Y4585">
        <f>INDEX(months!B:B,MATCH(Sheet1!W4585,months!A:A,0))</f>
        <v>1</v>
      </c>
      <c r="Z4585">
        <f t="shared" si="503"/>
        <v>43102</v>
      </c>
    </row>
    <row r="4586" spans="1:26" x14ac:dyDescent="0.2">
      <c r="A4586" t="s">
        <v>6450</v>
      </c>
      <c r="B4586" t="s">
        <v>3070</v>
      </c>
      <c r="C4586">
        <v>4.0999999999999996</v>
      </c>
      <c r="D4586">
        <v>16111</v>
      </c>
      <c r="E4586" t="s">
        <v>219</v>
      </c>
      <c r="F4586" t="s">
        <v>65</v>
      </c>
      <c r="G4586" t="s">
        <v>23</v>
      </c>
      <c r="H4586" t="s">
        <v>24</v>
      </c>
      <c r="I4586" t="s">
        <v>25</v>
      </c>
      <c r="J4586" t="s">
        <v>2804</v>
      </c>
      <c r="K4586" t="s">
        <v>253</v>
      </c>
      <c r="L4586" t="s">
        <v>5948</v>
      </c>
      <c r="M4586" t="s">
        <v>81</v>
      </c>
      <c r="N4586">
        <f t="shared" si="497"/>
        <v>0</v>
      </c>
      <c r="O4586" t="str">
        <f t="shared" si="498"/>
        <v>No</v>
      </c>
      <c r="P4586">
        <f t="shared" si="499"/>
        <v>0</v>
      </c>
      <c r="Q4586">
        <f t="shared" si="500"/>
        <v>4813937689</v>
      </c>
      <c r="R4586">
        <f t="shared" si="501"/>
        <v>4.1933383153624479</v>
      </c>
      <c r="S4586" t="str">
        <f t="shared" si="502"/>
        <v>Acceptable</v>
      </c>
      <c r="T4586">
        <f>ROUNDUP(C4586,0)</f>
        <v>5</v>
      </c>
      <c r="U4586">
        <f>ROUNDDOWN(C4586,0)</f>
        <v>4</v>
      </c>
      <c r="V4586">
        <f>RIGHT(K4586,2)+2000</f>
        <v>2018</v>
      </c>
      <c r="W4586" t="str">
        <f>INDEX(_xlfn.TEXTSPLIT(K4586,"-"),1,2)</f>
        <v>Jun</v>
      </c>
      <c r="X4586" t="str">
        <f>INDEX(_xlfn.TEXTSPLIT(K4586,"-"),1,1)</f>
        <v>12</v>
      </c>
      <c r="Y4586">
        <f>INDEX(months!B:B,MATCH(Sheet1!W4586,months!A:A,0))</f>
        <v>6</v>
      </c>
      <c r="Z4586">
        <f t="shared" si="503"/>
        <v>43263</v>
      </c>
    </row>
    <row r="4587" spans="1:26" x14ac:dyDescent="0.2">
      <c r="A4587" t="s">
        <v>6451</v>
      </c>
      <c r="B4587" t="s">
        <v>3944</v>
      </c>
      <c r="C4587">
        <v>4.8</v>
      </c>
      <c r="D4587">
        <v>14</v>
      </c>
      <c r="E4587" t="s">
        <v>100</v>
      </c>
      <c r="F4587" t="s">
        <v>1010</v>
      </c>
      <c r="G4587" t="s">
        <v>649</v>
      </c>
      <c r="H4587" t="s">
        <v>3468</v>
      </c>
      <c r="I4587" t="s">
        <v>25</v>
      </c>
      <c r="J4587" t="s">
        <v>3945</v>
      </c>
      <c r="K4587" t="s">
        <v>322</v>
      </c>
      <c r="L4587" t="s">
        <v>170</v>
      </c>
      <c r="M4587" t="s">
        <v>81</v>
      </c>
      <c r="N4587">
        <f t="shared" si="497"/>
        <v>0</v>
      </c>
      <c r="O4587" t="str">
        <f t="shared" si="498"/>
        <v>No</v>
      </c>
      <c r="P4587">
        <f t="shared" si="499"/>
        <v>0</v>
      </c>
      <c r="Q4587">
        <f t="shared" si="500"/>
        <v>4813937689</v>
      </c>
      <c r="R4587">
        <f t="shared" si="501"/>
        <v>4.1933383153624479</v>
      </c>
      <c r="S4587" t="str">
        <f t="shared" si="502"/>
        <v>Acceptable</v>
      </c>
      <c r="T4587">
        <f>ROUNDUP(C4587,0)</f>
        <v>5</v>
      </c>
      <c r="U4587">
        <f>ROUNDDOWN(C4587,0)</f>
        <v>4</v>
      </c>
      <c r="V4587">
        <f>RIGHT(K4587,2)+2000</f>
        <v>2018</v>
      </c>
      <c r="W4587" t="str">
        <f>INDEX(_xlfn.TEXTSPLIT(K4587,"-"),1,2)</f>
        <v>May</v>
      </c>
      <c r="X4587" t="str">
        <f>INDEX(_xlfn.TEXTSPLIT(K4587,"-"),1,1)</f>
        <v>16</v>
      </c>
      <c r="Y4587">
        <f>INDEX(months!B:B,MATCH(Sheet1!W4587,months!A:A,0))</f>
        <v>5</v>
      </c>
      <c r="Z4587">
        <f t="shared" si="503"/>
        <v>43236</v>
      </c>
    </row>
    <row r="4588" spans="1:26" x14ac:dyDescent="0.2">
      <c r="A4588" t="s">
        <v>3832</v>
      </c>
      <c r="B4588" t="s">
        <v>3827</v>
      </c>
      <c r="C4588">
        <v>4.4000000000000004</v>
      </c>
      <c r="D4588">
        <v>2953886</v>
      </c>
      <c r="E4588" t="s">
        <v>46</v>
      </c>
      <c r="F4588" t="s">
        <v>448</v>
      </c>
      <c r="G4588" t="s">
        <v>23</v>
      </c>
      <c r="H4588" t="s">
        <v>24</v>
      </c>
      <c r="I4588" t="s">
        <v>418</v>
      </c>
      <c r="J4588" t="s">
        <v>3828</v>
      </c>
      <c r="K4588" t="s">
        <v>39</v>
      </c>
      <c r="L4588" t="s">
        <v>46</v>
      </c>
      <c r="M4588" t="s">
        <v>46</v>
      </c>
      <c r="N4588">
        <f t="shared" si="497"/>
        <v>0</v>
      </c>
      <c r="O4588" t="str">
        <f t="shared" si="498"/>
        <v>No</v>
      </c>
      <c r="P4588">
        <f t="shared" si="499"/>
        <v>0</v>
      </c>
      <c r="Q4588">
        <f t="shared" si="500"/>
        <v>4813937689</v>
      </c>
      <c r="R4588">
        <f t="shared" si="501"/>
        <v>4.1933383153624479</v>
      </c>
      <c r="S4588" t="str">
        <f t="shared" si="502"/>
        <v>Acceptable</v>
      </c>
      <c r="T4588">
        <f>ROUNDUP(C4588,0)</f>
        <v>5</v>
      </c>
      <c r="U4588">
        <f>ROUNDDOWN(C4588,0)</f>
        <v>4</v>
      </c>
      <c r="V4588">
        <f>RIGHT(K4588,2)+2000</f>
        <v>2018</v>
      </c>
      <c r="W4588" t="str">
        <f>INDEX(_xlfn.TEXTSPLIT(K4588,"-"),1,2)</f>
        <v>Aug</v>
      </c>
      <c r="X4588" t="str">
        <f>INDEX(_xlfn.TEXTSPLIT(K4588,"-"),1,1)</f>
        <v>1</v>
      </c>
      <c r="Y4588">
        <f>INDEX(months!B:B,MATCH(Sheet1!W4588,months!A:A,0))</f>
        <v>8</v>
      </c>
      <c r="Z4588">
        <f t="shared" si="503"/>
        <v>43313</v>
      </c>
    </row>
    <row r="4589" spans="1:26" x14ac:dyDescent="0.2">
      <c r="A4589" t="s">
        <v>6452</v>
      </c>
      <c r="B4589" t="s">
        <v>2518</v>
      </c>
      <c r="C4589">
        <v>4</v>
      </c>
      <c r="D4589">
        <v>2789775</v>
      </c>
      <c r="E4589" t="s">
        <v>1977</v>
      </c>
      <c r="F4589" t="s">
        <v>448</v>
      </c>
      <c r="G4589" t="s">
        <v>23</v>
      </c>
      <c r="H4589" t="s">
        <v>24</v>
      </c>
      <c r="I4589" t="s">
        <v>418</v>
      </c>
      <c r="J4589" t="s">
        <v>2519</v>
      </c>
      <c r="K4589" t="s">
        <v>173</v>
      </c>
      <c r="L4589" t="s">
        <v>6453</v>
      </c>
      <c r="M4589" t="s">
        <v>54</v>
      </c>
      <c r="N4589">
        <f t="shared" si="497"/>
        <v>0</v>
      </c>
      <c r="O4589" t="str">
        <f t="shared" si="498"/>
        <v>No</v>
      </c>
      <c r="P4589">
        <f t="shared" si="499"/>
        <v>0</v>
      </c>
      <c r="Q4589">
        <f t="shared" si="500"/>
        <v>4813937689</v>
      </c>
      <c r="R4589">
        <f t="shared" si="501"/>
        <v>4.1933383153624479</v>
      </c>
      <c r="S4589" t="str">
        <f t="shared" si="502"/>
        <v>Acceptable</v>
      </c>
      <c r="T4589">
        <f>ROUNDUP(C4589,0)</f>
        <v>4</v>
      </c>
      <c r="U4589">
        <f>ROUNDDOWN(C4589,0)</f>
        <v>4</v>
      </c>
      <c r="V4589">
        <f>RIGHT(K4589,2)+2000</f>
        <v>2018</v>
      </c>
      <c r="W4589" t="str">
        <f>INDEX(_xlfn.TEXTSPLIT(K4589,"-"),1,2)</f>
        <v>Aug</v>
      </c>
      <c r="X4589" t="str">
        <f>INDEX(_xlfn.TEXTSPLIT(K4589,"-"),1,1)</f>
        <v>2</v>
      </c>
      <c r="Y4589">
        <f>INDEX(months!B:B,MATCH(Sheet1!W4589,months!A:A,0))</f>
        <v>8</v>
      </c>
      <c r="Z4589">
        <f t="shared" si="503"/>
        <v>43314</v>
      </c>
    </row>
    <row r="4590" spans="1:26" x14ac:dyDescent="0.2">
      <c r="A4590" t="s">
        <v>5353</v>
      </c>
      <c r="B4590" t="s">
        <v>5319</v>
      </c>
      <c r="C4590">
        <v>4.7</v>
      </c>
      <c r="D4590">
        <v>174827</v>
      </c>
      <c r="E4590" t="s">
        <v>42</v>
      </c>
      <c r="F4590" t="s">
        <v>89</v>
      </c>
      <c r="G4590" t="s">
        <v>23</v>
      </c>
      <c r="H4590" t="s">
        <v>24</v>
      </c>
      <c r="I4590" t="s">
        <v>418</v>
      </c>
      <c r="J4590" t="s">
        <v>5320</v>
      </c>
      <c r="K4590" t="s">
        <v>311</v>
      </c>
      <c r="L4590" t="s">
        <v>5354</v>
      </c>
      <c r="M4590" t="s">
        <v>86</v>
      </c>
      <c r="N4590">
        <f t="shared" si="497"/>
        <v>0</v>
      </c>
      <c r="O4590" t="str">
        <f t="shared" si="498"/>
        <v>No</v>
      </c>
      <c r="P4590">
        <f t="shared" si="499"/>
        <v>0</v>
      </c>
      <c r="Q4590">
        <f t="shared" si="500"/>
        <v>4813937689</v>
      </c>
      <c r="R4590">
        <f t="shared" si="501"/>
        <v>4.1933383153624479</v>
      </c>
      <c r="S4590" t="str">
        <f t="shared" si="502"/>
        <v>Acceptable</v>
      </c>
      <c r="T4590">
        <f>ROUNDUP(C4590,0)</f>
        <v>5</v>
      </c>
      <c r="U4590">
        <f>ROUNDDOWN(C4590,0)</f>
        <v>4</v>
      </c>
      <c r="V4590">
        <f>RIGHT(K4590,2)+2000</f>
        <v>2018</v>
      </c>
      <c r="W4590" t="str">
        <f>INDEX(_xlfn.TEXTSPLIT(K4590,"-"),1,2)</f>
        <v>Aug</v>
      </c>
      <c r="X4590" t="str">
        <f>INDEX(_xlfn.TEXTSPLIT(K4590,"-"),1,1)</f>
        <v>4</v>
      </c>
      <c r="Y4590">
        <f>INDEX(months!B:B,MATCH(Sheet1!W4590,months!A:A,0))</f>
        <v>8</v>
      </c>
      <c r="Z4590">
        <f t="shared" si="503"/>
        <v>43316</v>
      </c>
    </row>
    <row r="4591" spans="1:26" x14ac:dyDescent="0.2">
      <c r="A4591" t="s">
        <v>1592</v>
      </c>
      <c r="B4591" t="s">
        <v>3070</v>
      </c>
      <c r="C4591">
        <v>4.5999999999999996</v>
      </c>
      <c r="D4591">
        <v>2133047</v>
      </c>
      <c r="E4591" t="s">
        <v>46</v>
      </c>
      <c r="F4591" t="s">
        <v>43</v>
      </c>
      <c r="G4591" t="s">
        <v>23</v>
      </c>
      <c r="H4591" t="s">
        <v>24</v>
      </c>
      <c r="I4591" t="s">
        <v>44</v>
      </c>
      <c r="J4591" t="s">
        <v>1537</v>
      </c>
      <c r="K4591" t="s">
        <v>84</v>
      </c>
      <c r="L4591" t="s">
        <v>46</v>
      </c>
      <c r="M4591" t="s">
        <v>46</v>
      </c>
      <c r="N4591">
        <f t="shared" si="497"/>
        <v>0</v>
      </c>
      <c r="O4591" t="str">
        <f t="shared" si="498"/>
        <v>No</v>
      </c>
      <c r="P4591">
        <f t="shared" si="499"/>
        <v>0</v>
      </c>
      <c r="Q4591">
        <f t="shared" si="500"/>
        <v>4813937689</v>
      </c>
      <c r="R4591">
        <f t="shared" si="501"/>
        <v>4.1933383153624479</v>
      </c>
      <c r="S4591" t="str">
        <f t="shared" si="502"/>
        <v>Acceptable</v>
      </c>
      <c r="T4591">
        <f>ROUNDUP(C4591,0)</f>
        <v>5</v>
      </c>
      <c r="U4591">
        <f>ROUNDDOWN(C4591,0)</f>
        <v>4</v>
      </c>
      <c r="V4591">
        <f>RIGHT(K4591,2)+2000</f>
        <v>2018</v>
      </c>
      <c r="W4591" t="str">
        <f>INDEX(_xlfn.TEXTSPLIT(K4591,"-"),1,2)</f>
        <v>Jul</v>
      </c>
      <c r="X4591" t="str">
        <f>INDEX(_xlfn.TEXTSPLIT(K4591,"-"),1,1)</f>
        <v>31</v>
      </c>
      <c r="Y4591">
        <f>INDEX(months!B:B,MATCH(Sheet1!W4591,months!A:A,0))</f>
        <v>7</v>
      </c>
      <c r="Z4591">
        <f t="shared" si="503"/>
        <v>43312</v>
      </c>
    </row>
    <row r="4592" spans="1:26" x14ac:dyDescent="0.2">
      <c r="A4592" t="s">
        <v>6454</v>
      </c>
      <c r="B4592" t="s">
        <v>4612</v>
      </c>
      <c r="C4592">
        <v>4.3</v>
      </c>
      <c r="D4592">
        <v>482630</v>
      </c>
      <c r="E4592" t="s">
        <v>46</v>
      </c>
      <c r="F4592" t="s">
        <v>89</v>
      </c>
      <c r="G4592" t="s">
        <v>23</v>
      </c>
      <c r="H4592" t="s">
        <v>24</v>
      </c>
      <c r="I4592" t="s">
        <v>25</v>
      </c>
      <c r="J4592" t="s">
        <v>4613</v>
      </c>
      <c r="K4592" t="s">
        <v>97</v>
      </c>
      <c r="L4592" t="s">
        <v>46</v>
      </c>
      <c r="M4592" t="s">
        <v>46</v>
      </c>
      <c r="N4592">
        <f t="shared" si="497"/>
        <v>0</v>
      </c>
      <c r="O4592" t="str">
        <f t="shared" si="498"/>
        <v>No</v>
      </c>
      <c r="P4592">
        <f t="shared" si="499"/>
        <v>0</v>
      </c>
      <c r="Q4592">
        <f t="shared" si="500"/>
        <v>4813937689</v>
      </c>
      <c r="R4592">
        <f t="shared" si="501"/>
        <v>4.1933383153624479</v>
      </c>
      <c r="S4592" t="str">
        <f t="shared" si="502"/>
        <v>Acceptable</v>
      </c>
      <c r="T4592">
        <f>ROUNDUP(C4592,0)</f>
        <v>5</v>
      </c>
      <c r="U4592">
        <f>ROUNDDOWN(C4592,0)</f>
        <v>4</v>
      </c>
      <c r="V4592">
        <f>RIGHT(K4592,2)+2000</f>
        <v>2018</v>
      </c>
      <c r="W4592" t="str">
        <f>INDEX(_xlfn.TEXTSPLIT(K4592,"-"),1,2)</f>
        <v>Aug</v>
      </c>
      <c r="X4592" t="str">
        <f>INDEX(_xlfn.TEXTSPLIT(K4592,"-"),1,1)</f>
        <v>3</v>
      </c>
      <c r="Y4592">
        <f>INDEX(months!B:B,MATCH(Sheet1!W4592,months!A:A,0))</f>
        <v>8</v>
      </c>
      <c r="Z4592">
        <f t="shared" si="503"/>
        <v>43315</v>
      </c>
    </row>
    <row r="4593" spans="1:26" x14ac:dyDescent="0.2">
      <c r="A4593" t="s">
        <v>6455</v>
      </c>
      <c r="B4593" t="s">
        <v>2665</v>
      </c>
      <c r="C4593">
        <v>4</v>
      </c>
      <c r="D4593">
        <v>69115</v>
      </c>
      <c r="E4593" t="s">
        <v>252</v>
      </c>
      <c r="F4593" t="s">
        <v>89</v>
      </c>
      <c r="G4593" t="s">
        <v>23</v>
      </c>
      <c r="H4593" t="s">
        <v>24</v>
      </c>
      <c r="I4593" t="s">
        <v>25</v>
      </c>
      <c r="J4593" t="s">
        <v>2669</v>
      </c>
      <c r="K4593" t="s">
        <v>1088</v>
      </c>
      <c r="L4593" t="s">
        <v>6456</v>
      </c>
      <c r="M4593" t="s">
        <v>81</v>
      </c>
      <c r="N4593">
        <f t="shared" si="497"/>
        <v>0</v>
      </c>
      <c r="O4593" t="str">
        <f t="shared" si="498"/>
        <v>No</v>
      </c>
      <c r="P4593">
        <f t="shared" si="499"/>
        <v>0</v>
      </c>
      <c r="Q4593">
        <f t="shared" si="500"/>
        <v>4813937689</v>
      </c>
      <c r="R4593">
        <f t="shared" si="501"/>
        <v>4.1933383153624479</v>
      </c>
      <c r="S4593" t="str">
        <f t="shared" si="502"/>
        <v>Acceptable</v>
      </c>
      <c r="T4593">
        <f>ROUNDUP(C4593,0)</f>
        <v>4</v>
      </c>
      <c r="U4593">
        <f>ROUNDDOWN(C4593,0)</f>
        <v>4</v>
      </c>
      <c r="V4593">
        <f>RIGHT(K4593,2)+2000</f>
        <v>2018</v>
      </c>
      <c r="W4593" t="str">
        <f>INDEX(_xlfn.TEXTSPLIT(K4593,"-"),1,2)</f>
        <v>Jun</v>
      </c>
      <c r="X4593" t="str">
        <f>INDEX(_xlfn.TEXTSPLIT(K4593,"-"),1,1)</f>
        <v>13</v>
      </c>
      <c r="Y4593">
        <f>INDEX(months!B:B,MATCH(Sheet1!W4593,months!A:A,0))</f>
        <v>6</v>
      </c>
      <c r="Z4593">
        <f t="shared" si="503"/>
        <v>43264</v>
      </c>
    </row>
    <row r="4594" spans="1:26" x14ac:dyDescent="0.2">
      <c r="A4594" t="s">
        <v>851</v>
      </c>
      <c r="B4594" t="s">
        <v>787</v>
      </c>
      <c r="C4594">
        <v>4.4000000000000004</v>
      </c>
      <c r="D4594">
        <v>3128611</v>
      </c>
      <c r="E4594" t="s">
        <v>46</v>
      </c>
      <c r="F4594" t="s">
        <v>448</v>
      </c>
      <c r="G4594" t="s">
        <v>23</v>
      </c>
      <c r="H4594" t="s">
        <v>24</v>
      </c>
      <c r="I4594" t="s">
        <v>418</v>
      </c>
      <c r="J4594" t="s">
        <v>788</v>
      </c>
      <c r="K4594" t="s">
        <v>278</v>
      </c>
      <c r="L4594" t="s">
        <v>46</v>
      </c>
      <c r="M4594" t="s">
        <v>46</v>
      </c>
      <c r="N4594">
        <f t="shared" si="497"/>
        <v>0</v>
      </c>
      <c r="O4594" t="str">
        <f t="shared" si="498"/>
        <v>No</v>
      </c>
      <c r="P4594">
        <f t="shared" si="499"/>
        <v>0</v>
      </c>
      <c r="Q4594">
        <f t="shared" si="500"/>
        <v>4813937689</v>
      </c>
      <c r="R4594">
        <f t="shared" si="501"/>
        <v>4.1933383153624479</v>
      </c>
      <c r="S4594" t="str">
        <f t="shared" si="502"/>
        <v>Acceptable</v>
      </c>
      <c r="T4594">
        <f>ROUNDUP(C4594,0)</f>
        <v>5</v>
      </c>
      <c r="U4594">
        <f>ROUNDDOWN(C4594,0)</f>
        <v>4</v>
      </c>
      <c r="V4594">
        <f>RIGHT(K4594,2)+2000</f>
        <v>2018</v>
      </c>
      <c r="W4594" t="str">
        <f>INDEX(_xlfn.TEXTSPLIT(K4594,"-"),1,2)</f>
        <v>Jul</v>
      </c>
      <c r="X4594" t="str">
        <f>INDEX(_xlfn.TEXTSPLIT(K4594,"-"),1,1)</f>
        <v>27</v>
      </c>
      <c r="Y4594">
        <f>INDEX(months!B:B,MATCH(Sheet1!W4594,months!A:A,0))</f>
        <v>7</v>
      </c>
      <c r="Z4594">
        <f t="shared" si="503"/>
        <v>43308</v>
      </c>
    </row>
    <row r="4595" spans="1:26" x14ac:dyDescent="0.2">
      <c r="A4595" t="s">
        <v>5015</v>
      </c>
      <c r="B4595" t="s">
        <v>4950</v>
      </c>
      <c r="C4595">
        <v>3.7</v>
      </c>
      <c r="D4595">
        <v>80816</v>
      </c>
      <c r="E4595" t="s">
        <v>46</v>
      </c>
      <c r="F4595" t="s">
        <v>43</v>
      </c>
      <c r="G4595" t="s">
        <v>23</v>
      </c>
      <c r="H4595" t="s">
        <v>24</v>
      </c>
      <c r="I4595" t="s">
        <v>25</v>
      </c>
      <c r="J4595" t="s">
        <v>4951</v>
      </c>
      <c r="K4595" t="s">
        <v>226</v>
      </c>
      <c r="L4595" t="s">
        <v>46</v>
      </c>
      <c r="M4595" t="s">
        <v>274</v>
      </c>
      <c r="N4595">
        <f t="shared" si="497"/>
        <v>0</v>
      </c>
      <c r="O4595" t="str">
        <f t="shared" si="498"/>
        <v>No</v>
      </c>
      <c r="P4595">
        <f t="shared" si="499"/>
        <v>0</v>
      </c>
      <c r="Q4595">
        <f t="shared" si="500"/>
        <v>4813937689</v>
      </c>
      <c r="R4595">
        <f t="shared" si="501"/>
        <v>4.1933383153624479</v>
      </c>
      <c r="S4595" t="str">
        <f t="shared" si="502"/>
        <v>Acceptable</v>
      </c>
      <c r="T4595">
        <f>ROUNDUP(C4595,0)</f>
        <v>4</v>
      </c>
      <c r="U4595">
        <f>ROUNDDOWN(C4595,0)</f>
        <v>3</v>
      </c>
      <c r="V4595">
        <f>RIGHT(K4595,2)+2000</f>
        <v>2018</v>
      </c>
      <c r="W4595" t="str">
        <f>INDEX(_xlfn.TEXTSPLIT(K4595,"-"),1,2)</f>
        <v>Jul</v>
      </c>
      <c r="X4595" t="str">
        <f>INDEX(_xlfn.TEXTSPLIT(K4595,"-"),1,1)</f>
        <v>18</v>
      </c>
      <c r="Y4595">
        <f>INDEX(months!B:B,MATCH(Sheet1!W4595,months!A:A,0))</f>
        <v>7</v>
      </c>
      <c r="Z4595">
        <f t="shared" si="503"/>
        <v>43299</v>
      </c>
    </row>
    <row r="4596" spans="1:26" x14ac:dyDescent="0.2">
      <c r="A4596" t="s">
        <v>6457</v>
      </c>
      <c r="B4596" t="s">
        <v>3070</v>
      </c>
      <c r="C4596">
        <v>3.7</v>
      </c>
      <c r="D4596">
        <v>38606</v>
      </c>
      <c r="E4596" t="s">
        <v>2772</v>
      </c>
      <c r="F4596" t="s">
        <v>65</v>
      </c>
      <c r="G4596" t="s">
        <v>23</v>
      </c>
      <c r="H4596" t="s">
        <v>24</v>
      </c>
      <c r="I4596" t="s">
        <v>25</v>
      </c>
      <c r="J4596" t="s">
        <v>1537</v>
      </c>
      <c r="K4596" t="s">
        <v>1088</v>
      </c>
      <c r="L4596" t="s">
        <v>6458</v>
      </c>
      <c r="M4596" t="s">
        <v>81</v>
      </c>
      <c r="N4596">
        <f t="shared" si="497"/>
        <v>0</v>
      </c>
      <c r="O4596" t="str">
        <f t="shared" si="498"/>
        <v>No</v>
      </c>
      <c r="P4596">
        <f t="shared" si="499"/>
        <v>0</v>
      </c>
      <c r="Q4596">
        <f t="shared" si="500"/>
        <v>4813937689</v>
      </c>
      <c r="R4596">
        <f t="shared" si="501"/>
        <v>4.1933383153624479</v>
      </c>
      <c r="S4596" t="str">
        <f t="shared" si="502"/>
        <v>Acceptable</v>
      </c>
      <c r="T4596">
        <f>ROUNDUP(C4596,0)</f>
        <v>4</v>
      </c>
      <c r="U4596">
        <f>ROUNDDOWN(C4596,0)</f>
        <v>3</v>
      </c>
      <c r="V4596">
        <f>RIGHT(K4596,2)+2000</f>
        <v>2018</v>
      </c>
      <c r="W4596" t="str">
        <f>INDEX(_xlfn.TEXTSPLIT(K4596,"-"),1,2)</f>
        <v>Jun</v>
      </c>
      <c r="X4596" t="str">
        <f>INDEX(_xlfn.TEXTSPLIT(K4596,"-"),1,1)</f>
        <v>13</v>
      </c>
      <c r="Y4596">
        <f>INDEX(months!B:B,MATCH(Sheet1!W4596,months!A:A,0))</f>
        <v>6</v>
      </c>
      <c r="Z4596">
        <f t="shared" si="503"/>
        <v>43264</v>
      </c>
    </row>
    <row r="4597" spans="1:26" x14ac:dyDescent="0.2">
      <c r="A4597" t="s">
        <v>6459</v>
      </c>
      <c r="B4597" t="s">
        <v>787</v>
      </c>
      <c r="C4597">
        <v>3.3</v>
      </c>
      <c r="D4597">
        <v>3044</v>
      </c>
      <c r="E4597" t="s">
        <v>46</v>
      </c>
      <c r="F4597" t="s">
        <v>65</v>
      </c>
      <c r="G4597" t="s">
        <v>23</v>
      </c>
      <c r="H4597" t="s">
        <v>24</v>
      </c>
      <c r="I4597" t="s">
        <v>25</v>
      </c>
      <c r="J4597" t="s">
        <v>788</v>
      </c>
      <c r="K4597" t="s">
        <v>6460</v>
      </c>
      <c r="L4597" t="s">
        <v>46</v>
      </c>
      <c r="M4597" t="s">
        <v>46</v>
      </c>
      <c r="N4597">
        <f t="shared" si="497"/>
        <v>0</v>
      </c>
      <c r="O4597" t="str">
        <f t="shared" si="498"/>
        <v>No</v>
      </c>
      <c r="P4597">
        <f t="shared" si="499"/>
        <v>0</v>
      </c>
      <c r="Q4597">
        <f t="shared" si="500"/>
        <v>4813937689</v>
      </c>
      <c r="R4597">
        <f t="shared" si="501"/>
        <v>4.1933383153624479</v>
      </c>
      <c r="S4597" t="str">
        <f t="shared" si="502"/>
        <v>Acceptable</v>
      </c>
      <c r="T4597">
        <f>ROUNDUP(C4597,0)</f>
        <v>4</v>
      </c>
      <c r="U4597">
        <f>ROUNDDOWN(C4597,0)</f>
        <v>3</v>
      </c>
      <c r="V4597">
        <f>RIGHT(K4597,2)+2000</f>
        <v>2017</v>
      </c>
      <c r="W4597" t="str">
        <f>INDEX(_xlfn.TEXTSPLIT(K4597,"-"),1,2)</f>
        <v>Apr</v>
      </c>
      <c r="X4597" t="str">
        <f>INDEX(_xlfn.TEXTSPLIT(K4597,"-"),1,1)</f>
        <v>3</v>
      </c>
      <c r="Y4597">
        <f>INDEX(months!B:B,MATCH(Sheet1!W4597,months!A:A,0))</f>
        <v>4</v>
      </c>
      <c r="Z4597">
        <f t="shared" si="503"/>
        <v>42828</v>
      </c>
    </row>
    <row r="4598" spans="1:26" x14ac:dyDescent="0.2">
      <c r="A4598" t="s">
        <v>6461</v>
      </c>
      <c r="B4598" t="s">
        <v>3070</v>
      </c>
      <c r="C4598">
        <v>4.0999999999999996</v>
      </c>
      <c r="D4598">
        <v>75</v>
      </c>
      <c r="E4598" t="s">
        <v>334</v>
      </c>
      <c r="F4598" t="s">
        <v>22</v>
      </c>
      <c r="G4598" t="s">
        <v>23</v>
      </c>
      <c r="H4598" t="s">
        <v>24</v>
      </c>
      <c r="I4598" t="s">
        <v>25</v>
      </c>
      <c r="J4598" t="s">
        <v>1303</v>
      </c>
      <c r="K4598" t="s">
        <v>5557</v>
      </c>
      <c r="L4598" t="s">
        <v>6462</v>
      </c>
      <c r="M4598" t="s">
        <v>86</v>
      </c>
      <c r="N4598">
        <f t="shared" si="497"/>
        <v>0</v>
      </c>
      <c r="O4598" t="str">
        <f t="shared" si="498"/>
        <v>No</v>
      </c>
      <c r="P4598">
        <f t="shared" si="499"/>
        <v>0</v>
      </c>
      <c r="Q4598">
        <f t="shared" si="500"/>
        <v>4813937689</v>
      </c>
      <c r="R4598">
        <f t="shared" si="501"/>
        <v>4.1933383153624479</v>
      </c>
      <c r="S4598" t="str">
        <f t="shared" si="502"/>
        <v>Acceptable</v>
      </c>
      <c r="T4598">
        <f>ROUNDUP(C4598,0)</f>
        <v>5</v>
      </c>
      <c r="U4598">
        <f>ROUNDDOWN(C4598,0)</f>
        <v>4</v>
      </c>
      <c r="V4598">
        <f>RIGHT(K4598,2)+2000</f>
        <v>2017</v>
      </c>
      <c r="W4598" t="str">
        <f>INDEX(_xlfn.TEXTSPLIT(K4598,"-"),1,2)</f>
        <v>Nov</v>
      </c>
      <c r="X4598" t="str">
        <f>INDEX(_xlfn.TEXTSPLIT(K4598,"-"),1,1)</f>
        <v>24</v>
      </c>
      <c r="Y4598">
        <f>INDEX(months!B:B,MATCH(Sheet1!W4598,months!A:A,0))</f>
        <v>11</v>
      </c>
      <c r="Z4598">
        <f t="shared" si="503"/>
        <v>43063</v>
      </c>
    </row>
    <row r="4599" spans="1:26" x14ac:dyDescent="0.2">
      <c r="A4599" t="s">
        <v>6463</v>
      </c>
      <c r="B4599" t="s">
        <v>787</v>
      </c>
      <c r="C4599">
        <v>3</v>
      </c>
      <c r="D4599">
        <v>1820</v>
      </c>
      <c r="E4599" t="s">
        <v>69</v>
      </c>
      <c r="F4599" t="s">
        <v>50</v>
      </c>
      <c r="G4599" t="s">
        <v>23</v>
      </c>
      <c r="H4599" t="s">
        <v>24</v>
      </c>
      <c r="I4599" t="s">
        <v>25</v>
      </c>
      <c r="J4599" t="s">
        <v>788</v>
      </c>
      <c r="K4599" t="s">
        <v>547</v>
      </c>
      <c r="L4599" t="s">
        <v>6464</v>
      </c>
      <c r="M4599" t="s">
        <v>54</v>
      </c>
      <c r="N4599">
        <f t="shared" si="497"/>
        <v>0</v>
      </c>
      <c r="O4599" t="str">
        <f t="shared" si="498"/>
        <v>No</v>
      </c>
      <c r="P4599">
        <f t="shared" si="499"/>
        <v>0</v>
      </c>
      <c r="Q4599">
        <f t="shared" si="500"/>
        <v>4813937689</v>
      </c>
      <c r="R4599">
        <f t="shared" si="501"/>
        <v>4.1933383153624479</v>
      </c>
      <c r="S4599" t="str">
        <f t="shared" si="502"/>
        <v>Acceptable</v>
      </c>
      <c r="T4599">
        <f>ROUNDUP(C4599,0)</f>
        <v>3</v>
      </c>
      <c r="U4599">
        <f>ROUNDDOWN(C4599,0)</f>
        <v>3</v>
      </c>
      <c r="V4599">
        <f>RIGHT(K4599,2)+2000</f>
        <v>2018</v>
      </c>
      <c r="W4599" t="str">
        <f>INDEX(_xlfn.TEXTSPLIT(K4599,"-"),1,2)</f>
        <v>Feb</v>
      </c>
      <c r="X4599" t="str">
        <f>INDEX(_xlfn.TEXTSPLIT(K4599,"-"),1,1)</f>
        <v>15</v>
      </c>
      <c r="Y4599">
        <f>INDEX(months!B:B,MATCH(Sheet1!W4599,months!A:A,0))</f>
        <v>2</v>
      </c>
      <c r="Z4599">
        <f t="shared" si="503"/>
        <v>43146</v>
      </c>
    </row>
    <row r="4600" spans="1:26" x14ac:dyDescent="0.2">
      <c r="A4600" t="s">
        <v>6465</v>
      </c>
      <c r="B4600" t="s">
        <v>2518</v>
      </c>
      <c r="C4600">
        <v>4.0999999999999996</v>
      </c>
      <c r="D4600">
        <v>10067</v>
      </c>
      <c r="E4600" t="s">
        <v>46</v>
      </c>
      <c r="F4600" t="s">
        <v>65</v>
      </c>
      <c r="G4600" t="s">
        <v>23</v>
      </c>
      <c r="H4600" t="s">
        <v>24</v>
      </c>
      <c r="I4600" t="s">
        <v>25</v>
      </c>
      <c r="J4600" t="s">
        <v>2519</v>
      </c>
      <c r="K4600" t="s">
        <v>5836</v>
      </c>
      <c r="L4600" t="s">
        <v>46</v>
      </c>
      <c r="M4600" t="s">
        <v>587</v>
      </c>
      <c r="N4600">
        <f t="shared" si="497"/>
        <v>0</v>
      </c>
      <c r="O4600" t="str">
        <f t="shared" si="498"/>
        <v>No</v>
      </c>
      <c r="P4600">
        <f t="shared" si="499"/>
        <v>0</v>
      </c>
      <c r="Q4600">
        <f t="shared" si="500"/>
        <v>4813937689</v>
      </c>
      <c r="R4600">
        <f t="shared" si="501"/>
        <v>4.1933383153624479</v>
      </c>
      <c r="S4600" t="str">
        <f t="shared" si="502"/>
        <v>Acceptable</v>
      </c>
      <c r="T4600">
        <f>ROUNDUP(C4600,0)</f>
        <v>5</v>
      </c>
      <c r="U4600">
        <f>ROUNDDOWN(C4600,0)</f>
        <v>4</v>
      </c>
      <c r="V4600">
        <f>RIGHT(K4600,2)+2000</f>
        <v>2017</v>
      </c>
      <c r="W4600" t="str">
        <f>INDEX(_xlfn.TEXTSPLIT(K4600,"-"),1,2)</f>
        <v>Dec</v>
      </c>
      <c r="X4600" t="str">
        <f>INDEX(_xlfn.TEXTSPLIT(K4600,"-"),1,1)</f>
        <v>7</v>
      </c>
      <c r="Y4600">
        <f>INDEX(months!B:B,MATCH(Sheet1!W4600,months!A:A,0))</f>
        <v>12</v>
      </c>
      <c r="Z4600">
        <f t="shared" si="503"/>
        <v>43076</v>
      </c>
    </row>
    <row r="4601" spans="1:26" x14ac:dyDescent="0.2">
      <c r="A4601" t="s">
        <v>6466</v>
      </c>
      <c r="B4601" t="s">
        <v>3070</v>
      </c>
      <c r="C4601">
        <v>3</v>
      </c>
      <c r="D4601">
        <v>480</v>
      </c>
      <c r="E4601" t="s">
        <v>21</v>
      </c>
      <c r="F4601" t="s">
        <v>65</v>
      </c>
      <c r="G4601" t="s">
        <v>23</v>
      </c>
      <c r="H4601" t="s">
        <v>24</v>
      </c>
      <c r="I4601" t="s">
        <v>25</v>
      </c>
      <c r="J4601" t="s">
        <v>1537</v>
      </c>
      <c r="K4601" t="s">
        <v>3188</v>
      </c>
      <c r="L4601" t="s">
        <v>1197</v>
      </c>
      <c r="M4601" t="s">
        <v>299</v>
      </c>
      <c r="N4601">
        <f t="shared" si="497"/>
        <v>0</v>
      </c>
      <c r="O4601" t="str">
        <f t="shared" si="498"/>
        <v>No</v>
      </c>
      <c r="P4601">
        <f t="shared" si="499"/>
        <v>0</v>
      </c>
      <c r="Q4601">
        <f t="shared" si="500"/>
        <v>4813937689</v>
      </c>
      <c r="R4601">
        <f t="shared" si="501"/>
        <v>4.1933383153624479</v>
      </c>
      <c r="S4601" t="str">
        <f t="shared" si="502"/>
        <v>Acceptable</v>
      </c>
      <c r="T4601">
        <f>ROUNDUP(C4601,0)</f>
        <v>3</v>
      </c>
      <c r="U4601">
        <f>ROUNDDOWN(C4601,0)</f>
        <v>3</v>
      </c>
      <c r="V4601">
        <f>RIGHT(K4601,2)+2000</f>
        <v>2017</v>
      </c>
      <c r="W4601" t="str">
        <f>INDEX(_xlfn.TEXTSPLIT(K4601,"-"),1,2)</f>
        <v>Aug</v>
      </c>
      <c r="X4601" t="str">
        <f>INDEX(_xlfn.TEXTSPLIT(K4601,"-"),1,1)</f>
        <v>31</v>
      </c>
      <c r="Y4601">
        <f>INDEX(months!B:B,MATCH(Sheet1!W4601,months!A:A,0))</f>
        <v>8</v>
      </c>
      <c r="Z4601">
        <f t="shared" si="503"/>
        <v>42978</v>
      </c>
    </row>
    <row r="4602" spans="1:26" x14ac:dyDescent="0.2">
      <c r="A4602" t="s">
        <v>6467</v>
      </c>
      <c r="B4602" t="s">
        <v>2518</v>
      </c>
      <c r="C4602">
        <v>3.8</v>
      </c>
      <c r="D4602">
        <v>2300</v>
      </c>
      <c r="E4602" t="s">
        <v>46</v>
      </c>
      <c r="F4602" t="s">
        <v>89</v>
      </c>
      <c r="G4602" t="s">
        <v>23</v>
      </c>
      <c r="H4602" t="s">
        <v>24</v>
      </c>
      <c r="I4602" t="s">
        <v>25</v>
      </c>
      <c r="J4602" t="s">
        <v>2519</v>
      </c>
      <c r="K4602" t="s">
        <v>3206</v>
      </c>
      <c r="L4602" t="s">
        <v>46</v>
      </c>
      <c r="M4602" t="s">
        <v>46</v>
      </c>
      <c r="N4602">
        <f t="shared" si="497"/>
        <v>0</v>
      </c>
      <c r="O4602" t="str">
        <f t="shared" si="498"/>
        <v>No</v>
      </c>
      <c r="P4602">
        <f t="shared" si="499"/>
        <v>0</v>
      </c>
      <c r="Q4602">
        <f t="shared" si="500"/>
        <v>4813937689</v>
      </c>
      <c r="R4602">
        <f t="shared" si="501"/>
        <v>4.1933383153624479</v>
      </c>
      <c r="S4602" t="str">
        <f t="shared" si="502"/>
        <v>Acceptable</v>
      </c>
      <c r="T4602">
        <f>ROUNDUP(C4602,0)</f>
        <v>4</v>
      </c>
      <c r="U4602">
        <f>ROUNDDOWN(C4602,0)</f>
        <v>3</v>
      </c>
      <c r="V4602">
        <f>RIGHT(K4602,2)+2000</f>
        <v>2017</v>
      </c>
      <c r="W4602" t="str">
        <f>INDEX(_xlfn.TEXTSPLIT(K4602,"-"),1,2)</f>
        <v>Mar</v>
      </c>
      <c r="X4602" t="str">
        <f>INDEX(_xlfn.TEXTSPLIT(K4602,"-"),1,1)</f>
        <v>7</v>
      </c>
      <c r="Y4602">
        <f>INDEX(months!B:B,MATCH(Sheet1!W4602,months!A:A,0))</f>
        <v>3</v>
      </c>
      <c r="Z4602">
        <f t="shared" si="503"/>
        <v>42801</v>
      </c>
    </row>
    <row r="4603" spans="1:26" x14ac:dyDescent="0.2">
      <c r="A4603" t="s">
        <v>6468</v>
      </c>
      <c r="B4603" t="s">
        <v>2518</v>
      </c>
      <c r="C4603">
        <v>4</v>
      </c>
      <c r="D4603">
        <v>53144</v>
      </c>
      <c r="E4603" t="s">
        <v>93</v>
      </c>
      <c r="F4603" t="s">
        <v>38</v>
      </c>
      <c r="G4603" t="s">
        <v>23</v>
      </c>
      <c r="H4603" t="s">
        <v>24</v>
      </c>
      <c r="I4603" t="s">
        <v>25</v>
      </c>
      <c r="J4603" t="s">
        <v>2519</v>
      </c>
      <c r="K4603" t="s">
        <v>497</v>
      </c>
      <c r="L4603" t="s">
        <v>2320</v>
      </c>
      <c r="M4603" t="s">
        <v>274</v>
      </c>
      <c r="N4603">
        <f t="shared" si="497"/>
        <v>0</v>
      </c>
      <c r="O4603" t="str">
        <f t="shared" si="498"/>
        <v>No</v>
      </c>
      <c r="P4603">
        <f t="shared" si="499"/>
        <v>0</v>
      </c>
      <c r="Q4603">
        <f t="shared" si="500"/>
        <v>4813937689</v>
      </c>
      <c r="R4603">
        <f t="shared" si="501"/>
        <v>4.1933383153624479</v>
      </c>
      <c r="S4603" t="str">
        <f t="shared" si="502"/>
        <v>Acceptable</v>
      </c>
      <c r="T4603">
        <f>ROUNDUP(C4603,0)</f>
        <v>4</v>
      </c>
      <c r="U4603">
        <f>ROUNDDOWN(C4603,0)</f>
        <v>4</v>
      </c>
      <c r="V4603">
        <f>RIGHT(K4603,2)+2000</f>
        <v>2018</v>
      </c>
      <c r="W4603" t="str">
        <f>INDEX(_xlfn.TEXTSPLIT(K4603,"-"),1,2)</f>
        <v>Jul</v>
      </c>
      <c r="X4603" t="str">
        <f>INDEX(_xlfn.TEXTSPLIT(K4603,"-"),1,1)</f>
        <v>13</v>
      </c>
      <c r="Y4603">
        <f>INDEX(months!B:B,MATCH(Sheet1!W4603,months!A:A,0))</f>
        <v>7</v>
      </c>
      <c r="Z4603">
        <f t="shared" si="503"/>
        <v>43294</v>
      </c>
    </row>
    <row r="4604" spans="1:26" x14ac:dyDescent="0.2">
      <c r="A4604" t="s">
        <v>961</v>
      </c>
      <c r="B4604" t="s">
        <v>787</v>
      </c>
      <c r="C4604">
        <v>4.5</v>
      </c>
      <c r="D4604">
        <v>7820775</v>
      </c>
      <c r="E4604" t="s">
        <v>46</v>
      </c>
      <c r="F4604" t="s">
        <v>448</v>
      </c>
      <c r="G4604" t="s">
        <v>23</v>
      </c>
      <c r="H4604" t="s">
        <v>24</v>
      </c>
      <c r="I4604" t="s">
        <v>25</v>
      </c>
      <c r="J4604" t="s">
        <v>788</v>
      </c>
      <c r="K4604" t="s">
        <v>39</v>
      </c>
      <c r="L4604" t="s">
        <v>46</v>
      </c>
      <c r="M4604" t="s">
        <v>46</v>
      </c>
      <c r="N4604">
        <f t="shared" si="497"/>
        <v>0</v>
      </c>
      <c r="O4604" t="str">
        <f t="shared" si="498"/>
        <v>No</v>
      </c>
      <c r="P4604">
        <f t="shared" si="499"/>
        <v>0</v>
      </c>
      <c r="Q4604">
        <f t="shared" si="500"/>
        <v>4813937689</v>
      </c>
      <c r="R4604">
        <f t="shared" si="501"/>
        <v>4.1933383153624479</v>
      </c>
      <c r="S4604" t="str">
        <f t="shared" si="502"/>
        <v>Acceptable</v>
      </c>
      <c r="T4604">
        <f>ROUNDUP(C4604,0)</f>
        <v>5</v>
      </c>
      <c r="U4604">
        <f>ROUNDDOWN(C4604,0)</f>
        <v>4</v>
      </c>
      <c r="V4604">
        <f>RIGHT(K4604,2)+2000</f>
        <v>2018</v>
      </c>
      <c r="W4604" t="str">
        <f>INDEX(_xlfn.TEXTSPLIT(K4604,"-"),1,2)</f>
        <v>Aug</v>
      </c>
      <c r="X4604" t="str">
        <f>INDEX(_xlfn.TEXTSPLIT(K4604,"-"),1,1)</f>
        <v>1</v>
      </c>
      <c r="Y4604">
        <f>INDEX(months!B:B,MATCH(Sheet1!W4604,months!A:A,0))</f>
        <v>8</v>
      </c>
      <c r="Z4604">
        <f t="shared" si="503"/>
        <v>43313</v>
      </c>
    </row>
    <row r="4605" spans="1:26" x14ac:dyDescent="0.2">
      <c r="A4605" t="s">
        <v>6469</v>
      </c>
      <c r="B4605" t="s">
        <v>4950</v>
      </c>
      <c r="C4605">
        <v>4.5999999999999996</v>
      </c>
      <c r="D4605">
        <v>22775</v>
      </c>
      <c r="E4605" t="s">
        <v>202</v>
      </c>
      <c r="F4605" t="s">
        <v>89</v>
      </c>
      <c r="G4605" t="s">
        <v>23</v>
      </c>
      <c r="H4605" t="s">
        <v>24</v>
      </c>
      <c r="I4605" t="s">
        <v>25</v>
      </c>
      <c r="J4605" t="s">
        <v>4951</v>
      </c>
      <c r="K4605" t="s">
        <v>84</v>
      </c>
      <c r="L4605" t="s">
        <v>5992</v>
      </c>
      <c r="M4605" t="s">
        <v>54</v>
      </c>
      <c r="N4605">
        <f t="shared" si="497"/>
        <v>0</v>
      </c>
      <c r="O4605" t="str">
        <f t="shared" si="498"/>
        <v>No</v>
      </c>
      <c r="P4605">
        <f t="shared" si="499"/>
        <v>0</v>
      </c>
      <c r="Q4605">
        <f t="shared" si="500"/>
        <v>4813937689</v>
      </c>
      <c r="R4605">
        <f t="shared" si="501"/>
        <v>4.1933383153624479</v>
      </c>
      <c r="S4605" t="str">
        <f t="shared" si="502"/>
        <v>Acceptable</v>
      </c>
      <c r="T4605">
        <f>ROUNDUP(C4605,0)</f>
        <v>5</v>
      </c>
      <c r="U4605">
        <f>ROUNDDOWN(C4605,0)</f>
        <v>4</v>
      </c>
      <c r="V4605">
        <f>RIGHT(K4605,2)+2000</f>
        <v>2018</v>
      </c>
      <c r="W4605" t="str">
        <f>INDEX(_xlfn.TEXTSPLIT(K4605,"-"),1,2)</f>
        <v>Jul</v>
      </c>
      <c r="X4605" t="str">
        <f>INDEX(_xlfn.TEXTSPLIT(K4605,"-"),1,1)</f>
        <v>31</v>
      </c>
      <c r="Y4605">
        <f>INDEX(months!B:B,MATCH(Sheet1!W4605,months!A:A,0))</f>
        <v>7</v>
      </c>
      <c r="Z4605">
        <f t="shared" si="503"/>
        <v>43312</v>
      </c>
    </row>
    <row r="4606" spans="1:26" x14ac:dyDescent="0.2">
      <c r="A4606" t="s">
        <v>6470</v>
      </c>
      <c r="B4606" t="s">
        <v>4950</v>
      </c>
      <c r="C4606">
        <v>4.0999999999999996</v>
      </c>
      <c r="D4606">
        <v>370</v>
      </c>
      <c r="E4606" t="s">
        <v>64</v>
      </c>
      <c r="F4606" t="s">
        <v>32</v>
      </c>
      <c r="G4606" t="s">
        <v>23</v>
      </c>
      <c r="H4606" t="s">
        <v>24</v>
      </c>
      <c r="I4606" t="s">
        <v>25</v>
      </c>
      <c r="J4606" t="s">
        <v>4951</v>
      </c>
      <c r="K4606" t="s">
        <v>2056</v>
      </c>
      <c r="L4606" t="s">
        <v>4987</v>
      </c>
      <c r="M4606" t="s">
        <v>86</v>
      </c>
      <c r="N4606">
        <f t="shared" si="497"/>
        <v>0</v>
      </c>
      <c r="O4606" t="str">
        <f t="shared" si="498"/>
        <v>No</v>
      </c>
      <c r="P4606">
        <f t="shared" si="499"/>
        <v>0</v>
      </c>
      <c r="Q4606">
        <f t="shared" si="500"/>
        <v>4813937689</v>
      </c>
      <c r="R4606">
        <f t="shared" si="501"/>
        <v>4.1933383153624479</v>
      </c>
      <c r="S4606" t="str">
        <f t="shared" si="502"/>
        <v>Acceptable</v>
      </c>
      <c r="T4606">
        <f>ROUNDUP(C4606,0)</f>
        <v>5</v>
      </c>
      <c r="U4606">
        <f>ROUNDDOWN(C4606,0)</f>
        <v>4</v>
      </c>
      <c r="V4606">
        <f>RIGHT(K4606,2)+2000</f>
        <v>2018</v>
      </c>
      <c r="W4606" t="str">
        <f>INDEX(_xlfn.TEXTSPLIT(K4606,"-"),1,2)</f>
        <v>Jan</v>
      </c>
      <c r="X4606" t="str">
        <f>INDEX(_xlfn.TEXTSPLIT(K4606,"-"),1,1)</f>
        <v>25</v>
      </c>
      <c r="Y4606">
        <f>INDEX(months!B:B,MATCH(Sheet1!W4606,months!A:A,0))</f>
        <v>1</v>
      </c>
      <c r="Z4606">
        <f t="shared" si="503"/>
        <v>43125</v>
      </c>
    </row>
    <row r="4607" spans="1:26" x14ac:dyDescent="0.2">
      <c r="A4607" t="s">
        <v>6471</v>
      </c>
      <c r="B4607" t="s">
        <v>4612</v>
      </c>
      <c r="C4607">
        <v>3.6</v>
      </c>
      <c r="D4607">
        <v>41502</v>
      </c>
      <c r="E4607" t="s">
        <v>46</v>
      </c>
      <c r="F4607" t="s">
        <v>43</v>
      </c>
      <c r="G4607" t="s">
        <v>23</v>
      </c>
      <c r="H4607" t="s">
        <v>24</v>
      </c>
      <c r="I4607" t="s">
        <v>25</v>
      </c>
      <c r="J4607" t="s">
        <v>4613</v>
      </c>
      <c r="K4607" t="s">
        <v>84</v>
      </c>
      <c r="L4607" t="s">
        <v>46</v>
      </c>
      <c r="M4607" t="s">
        <v>46</v>
      </c>
      <c r="N4607">
        <f t="shared" si="497"/>
        <v>0</v>
      </c>
      <c r="O4607" t="str">
        <f t="shared" si="498"/>
        <v>No</v>
      </c>
      <c r="P4607">
        <f t="shared" si="499"/>
        <v>0</v>
      </c>
      <c r="Q4607">
        <f t="shared" si="500"/>
        <v>4813937689</v>
      </c>
      <c r="R4607">
        <f t="shared" si="501"/>
        <v>4.1933383153624479</v>
      </c>
      <c r="S4607" t="str">
        <f t="shared" si="502"/>
        <v>Acceptable</v>
      </c>
      <c r="T4607">
        <f>ROUNDUP(C4607,0)</f>
        <v>4</v>
      </c>
      <c r="U4607">
        <f>ROUNDDOWN(C4607,0)</f>
        <v>3</v>
      </c>
      <c r="V4607">
        <f>RIGHT(K4607,2)+2000</f>
        <v>2018</v>
      </c>
      <c r="W4607" t="str">
        <f>INDEX(_xlfn.TEXTSPLIT(K4607,"-"),1,2)</f>
        <v>Jul</v>
      </c>
      <c r="X4607" t="str">
        <f>INDEX(_xlfn.TEXTSPLIT(K4607,"-"),1,1)</f>
        <v>31</v>
      </c>
      <c r="Y4607">
        <f>INDEX(months!B:B,MATCH(Sheet1!W4607,months!A:A,0))</f>
        <v>7</v>
      </c>
      <c r="Z4607">
        <f t="shared" si="503"/>
        <v>43312</v>
      </c>
    </row>
    <row r="4608" spans="1:26" x14ac:dyDescent="0.2">
      <c r="A4608" t="s">
        <v>6472</v>
      </c>
      <c r="B4608" t="s">
        <v>4612</v>
      </c>
      <c r="C4608">
        <v>4.7</v>
      </c>
      <c r="D4608">
        <v>963</v>
      </c>
      <c r="E4608" t="s">
        <v>403</v>
      </c>
      <c r="F4608" t="s">
        <v>22</v>
      </c>
      <c r="G4608" t="s">
        <v>649</v>
      </c>
      <c r="H4608" t="s">
        <v>1011</v>
      </c>
      <c r="I4608" t="s">
        <v>25</v>
      </c>
      <c r="J4608" t="s">
        <v>4613</v>
      </c>
      <c r="K4608" t="s">
        <v>264</v>
      </c>
      <c r="L4608" t="s">
        <v>3162</v>
      </c>
      <c r="M4608" t="s">
        <v>86</v>
      </c>
      <c r="N4608">
        <f t="shared" si="497"/>
        <v>0</v>
      </c>
      <c r="O4608" t="str">
        <f t="shared" si="498"/>
        <v>No</v>
      </c>
      <c r="P4608">
        <f t="shared" si="499"/>
        <v>0</v>
      </c>
      <c r="Q4608">
        <f t="shared" si="500"/>
        <v>4813937689</v>
      </c>
      <c r="R4608">
        <f t="shared" si="501"/>
        <v>4.1933383153624479</v>
      </c>
      <c r="S4608" t="str">
        <f t="shared" si="502"/>
        <v>Acceptable</v>
      </c>
      <c r="T4608">
        <f>ROUNDUP(C4608,0)</f>
        <v>5</v>
      </c>
      <c r="U4608">
        <f>ROUNDDOWN(C4608,0)</f>
        <v>4</v>
      </c>
      <c r="V4608">
        <f>RIGHT(K4608,2)+2000</f>
        <v>2018</v>
      </c>
      <c r="W4608" t="str">
        <f>INDEX(_xlfn.TEXTSPLIT(K4608,"-"),1,2)</f>
        <v>May</v>
      </c>
      <c r="X4608" t="str">
        <f>INDEX(_xlfn.TEXTSPLIT(K4608,"-"),1,1)</f>
        <v>25</v>
      </c>
      <c r="Y4608">
        <f>INDEX(months!B:B,MATCH(Sheet1!W4608,months!A:A,0))</f>
        <v>5</v>
      </c>
      <c r="Z4608">
        <f t="shared" si="503"/>
        <v>43245</v>
      </c>
    </row>
    <row r="4609" spans="1:26" x14ac:dyDescent="0.2">
      <c r="A4609" t="s">
        <v>6473</v>
      </c>
      <c r="B4609" t="s">
        <v>4612</v>
      </c>
      <c r="C4609">
        <v>3.5</v>
      </c>
      <c r="D4609">
        <v>21592</v>
      </c>
      <c r="E4609" t="s">
        <v>42</v>
      </c>
      <c r="F4609" t="s">
        <v>89</v>
      </c>
      <c r="G4609" t="s">
        <v>23</v>
      </c>
      <c r="H4609" t="s">
        <v>24</v>
      </c>
      <c r="I4609" t="s">
        <v>25</v>
      </c>
      <c r="J4609" t="s">
        <v>4613</v>
      </c>
      <c r="K4609" t="s">
        <v>6474</v>
      </c>
      <c r="L4609" t="s">
        <v>6475</v>
      </c>
      <c r="M4609" t="s">
        <v>29</v>
      </c>
      <c r="N4609">
        <f t="shared" si="497"/>
        <v>0</v>
      </c>
      <c r="O4609" t="str">
        <f t="shared" si="498"/>
        <v>No</v>
      </c>
      <c r="P4609">
        <f t="shared" si="499"/>
        <v>0</v>
      </c>
      <c r="Q4609">
        <f t="shared" si="500"/>
        <v>4813937689</v>
      </c>
      <c r="R4609">
        <f t="shared" si="501"/>
        <v>4.1933383153624479</v>
      </c>
      <c r="S4609" t="str">
        <f t="shared" si="502"/>
        <v>Acceptable</v>
      </c>
      <c r="T4609">
        <f>ROUNDUP(C4609,0)</f>
        <v>4</v>
      </c>
      <c r="U4609">
        <f>ROUNDDOWN(C4609,0)</f>
        <v>3</v>
      </c>
      <c r="V4609">
        <f>RIGHT(K4609,2)+2000</f>
        <v>2017</v>
      </c>
      <c r="W4609" t="str">
        <f>INDEX(_xlfn.TEXTSPLIT(K4609,"-"),1,2)</f>
        <v>Oct</v>
      </c>
      <c r="X4609" t="str">
        <f>INDEX(_xlfn.TEXTSPLIT(K4609,"-"),1,1)</f>
        <v>24</v>
      </c>
      <c r="Y4609">
        <f>INDEX(months!B:B,MATCH(Sheet1!W4609,months!A:A,0))</f>
        <v>10</v>
      </c>
      <c r="Z4609">
        <f t="shared" si="503"/>
        <v>43032</v>
      </c>
    </row>
    <row r="4610" spans="1:26" x14ac:dyDescent="0.2">
      <c r="A4610" t="s">
        <v>6476</v>
      </c>
      <c r="B4610" t="s">
        <v>5115</v>
      </c>
      <c r="C4610">
        <v>3.1</v>
      </c>
      <c r="D4610">
        <v>103</v>
      </c>
      <c r="E4610" t="s">
        <v>78</v>
      </c>
      <c r="F4610" t="s">
        <v>22</v>
      </c>
      <c r="G4610" t="s">
        <v>23</v>
      </c>
      <c r="H4610" t="s">
        <v>24</v>
      </c>
      <c r="I4610" t="s">
        <v>25</v>
      </c>
      <c r="J4610" t="s">
        <v>5116</v>
      </c>
      <c r="K4610" t="s">
        <v>503</v>
      </c>
      <c r="L4610" t="s">
        <v>6477</v>
      </c>
      <c r="M4610" t="s">
        <v>54</v>
      </c>
      <c r="N4610">
        <f t="shared" ref="N4610:N4673" si="504">SUM(A4610,B4610)</f>
        <v>0</v>
      </c>
      <c r="O4610" t="str">
        <f t="shared" ref="O4610:O4673" si="505">IF(E4610="good","Yes","No")</f>
        <v>No</v>
      </c>
      <c r="P4610">
        <f t="shared" ref="P4610:P4673" si="506">COUNTIF(B:B,"&lt;0")</f>
        <v>0</v>
      </c>
      <c r="Q4610">
        <f t="shared" ref="Q4610:Q4673" si="507">SUMIF(D:D,"&gt;1000")</f>
        <v>4813937689</v>
      </c>
      <c r="R4610">
        <f t="shared" ref="R4610:R4673" si="508">AVERAGEIF(C:C,"&gt;0")</f>
        <v>4.1933383153624479</v>
      </c>
      <c r="S4610" t="str">
        <f t="shared" ref="S4610:S4673" si="509">IF(OR(A4610&gt;0,B4610&gt;0),"Acceptable","Check")</f>
        <v>Acceptable</v>
      </c>
      <c r="T4610">
        <f>ROUNDUP(C4610,0)</f>
        <v>4</v>
      </c>
      <c r="U4610">
        <f>ROUNDDOWN(C4610,0)</f>
        <v>3</v>
      </c>
      <c r="V4610">
        <f>RIGHT(K4610,2)+2000</f>
        <v>2018</v>
      </c>
      <c r="W4610" t="str">
        <f>INDEX(_xlfn.TEXTSPLIT(K4610,"-"),1,2)</f>
        <v>Jun</v>
      </c>
      <c r="X4610" t="str">
        <f>INDEX(_xlfn.TEXTSPLIT(K4610,"-"),1,1)</f>
        <v>29</v>
      </c>
      <c r="Y4610">
        <f>INDEX(months!B:B,MATCH(Sheet1!W4610,months!A:A,0))</f>
        <v>6</v>
      </c>
      <c r="Z4610">
        <f t="shared" si="503"/>
        <v>43280</v>
      </c>
    </row>
    <row r="4611" spans="1:26" x14ac:dyDescent="0.2">
      <c r="A4611" t="s">
        <v>6478</v>
      </c>
      <c r="B4611" t="s">
        <v>787</v>
      </c>
      <c r="C4611">
        <v>3.9</v>
      </c>
      <c r="D4611">
        <v>138129</v>
      </c>
      <c r="E4611" t="s">
        <v>544</v>
      </c>
      <c r="F4611" t="s">
        <v>89</v>
      </c>
      <c r="G4611" t="s">
        <v>23</v>
      </c>
      <c r="H4611" t="s">
        <v>24</v>
      </c>
      <c r="I4611" t="s">
        <v>25</v>
      </c>
      <c r="J4611" t="s">
        <v>788</v>
      </c>
      <c r="K4611" t="s">
        <v>6251</v>
      </c>
      <c r="L4611" t="s">
        <v>6479</v>
      </c>
      <c r="M4611" t="s">
        <v>60</v>
      </c>
      <c r="N4611">
        <f t="shared" si="504"/>
        <v>0</v>
      </c>
      <c r="O4611" t="str">
        <f t="shared" si="505"/>
        <v>No</v>
      </c>
      <c r="P4611">
        <f t="shared" si="506"/>
        <v>0</v>
      </c>
      <c r="Q4611">
        <f t="shared" si="507"/>
        <v>4813937689</v>
      </c>
      <c r="R4611">
        <f t="shared" si="508"/>
        <v>4.1933383153624479</v>
      </c>
      <c r="S4611" t="str">
        <f t="shared" si="509"/>
        <v>Acceptable</v>
      </c>
      <c r="T4611">
        <f>ROUNDUP(C4611,0)</f>
        <v>4</v>
      </c>
      <c r="U4611">
        <f>ROUNDDOWN(C4611,0)</f>
        <v>3</v>
      </c>
      <c r="V4611">
        <f>RIGHT(K4611,2)+2000</f>
        <v>2018</v>
      </c>
      <c r="W4611" t="str">
        <f>INDEX(_xlfn.TEXTSPLIT(K4611,"-"),1,2)</f>
        <v>May</v>
      </c>
      <c r="X4611" t="str">
        <f>INDEX(_xlfn.TEXTSPLIT(K4611,"-"),1,1)</f>
        <v>6</v>
      </c>
      <c r="Y4611">
        <f>INDEX(months!B:B,MATCH(Sheet1!W4611,months!A:A,0))</f>
        <v>5</v>
      </c>
      <c r="Z4611">
        <f t="shared" ref="Z4611:Z4674" si="510">DATE(V4611,Y4611,X4611)</f>
        <v>43226</v>
      </c>
    </row>
    <row r="4612" spans="1:26" x14ac:dyDescent="0.2">
      <c r="A4612" t="s">
        <v>1665</v>
      </c>
      <c r="B4612" t="s">
        <v>3070</v>
      </c>
      <c r="C4612">
        <v>3.7</v>
      </c>
      <c r="D4612">
        <v>18522</v>
      </c>
      <c r="E4612" t="s">
        <v>46</v>
      </c>
      <c r="F4612" t="s">
        <v>65</v>
      </c>
      <c r="G4612" t="s">
        <v>23</v>
      </c>
      <c r="H4612" t="s">
        <v>24</v>
      </c>
      <c r="I4612" t="s">
        <v>44</v>
      </c>
      <c r="J4612" t="s">
        <v>1537</v>
      </c>
      <c r="K4612" t="s">
        <v>413</v>
      </c>
      <c r="L4612" t="s">
        <v>46</v>
      </c>
      <c r="M4612" t="s">
        <v>46</v>
      </c>
      <c r="N4612">
        <f t="shared" si="504"/>
        <v>0</v>
      </c>
      <c r="O4612" t="str">
        <f t="shared" si="505"/>
        <v>No</v>
      </c>
      <c r="P4612">
        <f t="shared" si="506"/>
        <v>0</v>
      </c>
      <c r="Q4612">
        <f t="shared" si="507"/>
        <v>4813937689</v>
      </c>
      <c r="R4612">
        <f t="shared" si="508"/>
        <v>4.1933383153624479</v>
      </c>
      <c r="S4612" t="str">
        <f t="shared" si="509"/>
        <v>Acceptable</v>
      </c>
      <c r="T4612">
        <f>ROUNDUP(C4612,0)</f>
        <v>4</v>
      </c>
      <c r="U4612">
        <f>ROUNDDOWN(C4612,0)</f>
        <v>3</v>
      </c>
      <c r="V4612">
        <f>RIGHT(K4612,2)+2000</f>
        <v>2018</v>
      </c>
      <c r="W4612" t="str">
        <f>INDEX(_xlfn.TEXTSPLIT(K4612,"-"),1,2)</f>
        <v>Jul</v>
      </c>
      <c r="X4612" t="str">
        <f>INDEX(_xlfn.TEXTSPLIT(K4612,"-"),1,1)</f>
        <v>2</v>
      </c>
      <c r="Y4612">
        <f>INDEX(months!B:B,MATCH(Sheet1!W4612,months!A:A,0))</f>
        <v>7</v>
      </c>
      <c r="Z4612">
        <f t="shared" si="510"/>
        <v>43283</v>
      </c>
    </row>
    <row r="4613" spans="1:26" x14ac:dyDescent="0.2">
      <c r="A4613" t="s">
        <v>6480</v>
      </c>
      <c r="B4613" t="s">
        <v>787</v>
      </c>
      <c r="C4613">
        <v>4.2</v>
      </c>
      <c r="D4613">
        <v>6454</v>
      </c>
      <c r="E4613" t="s">
        <v>186</v>
      </c>
      <c r="F4613" t="s">
        <v>38</v>
      </c>
      <c r="G4613" t="s">
        <v>23</v>
      </c>
      <c r="H4613" t="s">
        <v>24</v>
      </c>
      <c r="I4613" t="s">
        <v>25</v>
      </c>
      <c r="J4613" t="s">
        <v>788</v>
      </c>
      <c r="K4613" t="s">
        <v>1807</v>
      </c>
      <c r="L4613" t="s">
        <v>6481</v>
      </c>
      <c r="M4613" t="s">
        <v>274</v>
      </c>
      <c r="N4613">
        <f t="shared" si="504"/>
        <v>0</v>
      </c>
      <c r="O4613" t="str">
        <f t="shared" si="505"/>
        <v>No</v>
      </c>
      <c r="P4613">
        <f t="shared" si="506"/>
        <v>0</v>
      </c>
      <c r="Q4613">
        <f t="shared" si="507"/>
        <v>4813937689</v>
      </c>
      <c r="R4613">
        <f t="shared" si="508"/>
        <v>4.1933383153624479</v>
      </c>
      <c r="S4613" t="str">
        <f t="shared" si="509"/>
        <v>Acceptable</v>
      </c>
      <c r="T4613">
        <f>ROUNDUP(C4613,0)</f>
        <v>5</v>
      </c>
      <c r="U4613">
        <f>ROUNDDOWN(C4613,0)</f>
        <v>4</v>
      </c>
      <c r="V4613">
        <f>RIGHT(K4613,2)+2000</f>
        <v>2018</v>
      </c>
      <c r="W4613" t="str">
        <f>INDEX(_xlfn.TEXTSPLIT(K4613,"-"),1,2)</f>
        <v>May</v>
      </c>
      <c r="X4613" t="str">
        <f>INDEX(_xlfn.TEXTSPLIT(K4613,"-"),1,1)</f>
        <v>3</v>
      </c>
      <c r="Y4613">
        <f>INDEX(months!B:B,MATCH(Sheet1!W4613,months!A:A,0))</f>
        <v>5</v>
      </c>
      <c r="Z4613">
        <f t="shared" si="510"/>
        <v>43223</v>
      </c>
    </row>
    <row r="4614" spans="1:26" x14ac:dyDescent="0.2">
      <c r="A4614" t="s">
        <v>6482</v>
      </c>
      <c r="B4614" t="s">
        <v>2665</v>
      </c>
      <c r="C4614">
        <v>4.4000000000000004</v>
      </c>
      <c r="D4614">
        <v>17988</v>
      </c>
      <c r="E4614" t="s">
        <v>208</v>
      </c>
      <c r="F4614" t="s">
        <v>50</v>
      </c>
      <c r="G4614" t="s">
        <v>649</v>
      </c>
      <c r="H4614" t="s">
        <v>650</v>
      </c>
      <c r="I4614" t="s">
        <v>44</v>
      </c>
      <c r="J4614" t="s">
        <v>2813</v>
      </c>
      <c r="K4614" t="s">
        <v>357</v>
      </c>
      <c r="L4614" t="s">
        <v>6483</v>
      </c>
      <c r="M4614" t="s">
        <v>274</v>
      </c>
      <c r="N4614">
        <f t="shared" si="504"/>
        <v>0</v>
      </c>
      <c r="O4614" t="str">
        <f t="shared" si="505"/>
        <v>No</v>
      </c>
      <c r="P4614">
        <f t="shared" si="506"/>
        <v>0</v>
      </c>
      <c r="Q4614">
        <f t="shared" si="507"/>
        <v>4813937689</v>
      </c>
      <c r="R4614">
        <f t="shared" si="508"/>
        <v>4.1933383153624479</v>
      </c>
      <c r="S4614" t="str">
        <f t="shared" si="509"/>
        <v>Acceptable</v>
      </c>
      <c r="T4614">
        <f>ROUNDUP(C4614,0)</f>
        <v>5</v>
      </c>
      <c r="U4614">
        <f>ROUNDDOWN(C4614,0)</f>
        <v>4</v>
      </c>
      <c r="V4614">
        <f>RIGHT(K4614,2)+2000</f>
        <v>2018</v>
      </c>
      <c r="W4614" t="str">
        <f>INDEX(_xlfn.TEXTSPLIT(K4614,"-"),1,2)</f>
        <v>Jul</v>
      </c>
      <c r="X4614" t="str">
        <f>INDEX(_xlfn.TEXTSPLIT(K4614,"-"),1,1)</f>
        <v>25</v>
      </c>
      <c r="Y4614">
        <f>INDEX(months!B:B,MATCH(Sheet1!W4614,months!A:A,0))</f>
        <v>7</v>
      </c>
      <c r="Z4614">
        <f t="shared" si="510"/>
        <v>43306</v>
      </c>
    </row>
    <row r="4615" spans="1:26" x14ac:dyDescent="0.2">
      <c r="A4615" t="s">
        <v>6484</v>
      </c>
      <c r="B4615" t="s">
        <v>3070</v>
      </c>
      <c r="C4615">
        <v>4.4000000000000004</v>
      </c>
      <c r="D4615">
        <v>1771</v>
      </c>
      <c r="E4615" t="s">
        <v>698</v>
      </c>
      <c r="F4615" t="s">
        <v>22</v>
      </c>
      <c r="G4615" t="s">
        <v>649</v>
      </c>
      <c r="H4615" t="s">
        <v>650</v>
      </c>
      <c r="I4615" t="s">
        <v>44</v>
      </c>
      <c r="J4615" t="s">
        <v>2694</v>
      </c>
      <c r="K4615" t="s">
        <v>6485</v>
      </c>
      <c r="L4615" t="s">
        <v>164</v>
      </c>
      <c r="M4615" t="s">
        <v>60</v>
      </c>
      <c r="N4615">
        <f t="shared" si="504"/>
        <v>0</v>
      </c>
      <c r="O4615" t="str">
        <f t="shared" si="505"/>
        <v>No</v>
      </c>
      <c r="P4615">
        <f t="shared" si="506"/>
        <v>0</v>
      </c>
      <c r="Q4615">
        <f t="shared" si="507"/>
        <v>4813937689</v>
      </c>
      <c r="R4615">
        <f t="shared" si="508"/>
        <v>4.1933383153624479</v>
      </c>
      <c r="S4615" t="str">
        <f t="shared" si="509"/>
        <v>Acceptable</v>
      </c>
      <c r="T4615">
        <f>ROUNDUP(C4615,0)</f>
        <v>5</v>
      </c>
      <c r="U4615">
        <f>ROUNDDOWN(C4615,0)</f>
        <v>4</v>
      </c>
      <c r="V4615">
        <f>RIGHT(K4615,2)+2000</f>
        <v>2016</v>
      </c>
      <c r="W4615" t="str">
        <f>INDEX(_xlfn.TEXTSPLIT(K4615,"-"),1,2)</f>
        <v>Apr</v>
      </c>
      <c r="X4615" t="str">
        <f>INDEX(_xlfn.TEXTSPLIT(K4615,"-"),1,1)</f>
        <v>20</v>
      </c>
      <c r="Y4615">
        <f>INDEX(months!B:B,MATCH(Sheet1!W4615,months!A:A,0))</f>
        <v>4</v>
      </c>
      <c r="Z4615">
        <f t="shared" si="510"/>
        <v>42480</v>
      </c>
    </row>
    <row r="4616" spans="1:26" x14ac:dyDescent="0.2">
      <c r="A4616" t="s">
        <v>6486</v>
      </c>
      <c r="B4616" t="s">
        <v>5446</v>
      </c>
      <c r="C4616">
        <v>3.3</v>
      </c>
      <c r="D4616">
        <v>8465</v>
      </c>
      <c r="E4616" t="s">
        <v>283</v>
      </c>
      <c r="F4616" t="s">
        <v>89</v>
      </c>
      <c r="G4616" t="s">
        <v>23</v>
      </c>
      <c r="H4616" t="s">
        <v>24</v>
      </c>
      <c r="I4616" t="s">
        <v>25</v>
      </c>
      <c r="J4616" t="s">
        <v>5447</v>
      </c>
      <c r="K4616" t="s">
        <v>1807</v>
      </c>
      <c r="L4616" t="s">
        <v>6487</v>
      </c>
      <c r="M4616" t="s">
        <v>81</v>
      </c>
      <c r="N4616">
        <f t="shared" si="504"/>
        <v>0</v>
      </c>
      <c r="O4616" t="str">
        <f t="shared" si="505"/>
        <v>No</v>
      </c>
      <c r="P4616">
        <f t="shared" si="506"/>
        <v>0</v>
      </c>
      <c r="Q4616">
        <f t="shared" si="507"/>
        <v>4813937689</v>
      </c>
      <c r="R4616">
        <f t="shared" si="508"/>
        <v>4.1933383153624479</v>
      </c>
      <c r="S4616" t="str">
        <f t="shared" si="509"/>
        <v>Acceptable</v>
      </c>
      <c r="T4616">
        <f>ROUNDUP(C4616,0)</f>
        <v>4</v>
      </c>
      <c r="U4616">
        <f>ROUNDDOWN(C4616,0)</f>
        <v>3</v>
      </c>
      <c r="V4616">
        <f>RIGHT(K4616,2)+2000</f>
        <v>2018</v>
      </c>
      <c r="W4616" t="str">
        <f>INDEX(_xlfn.TEXTSPLIT(K4616,"-"),1,2)</f>
        <v>May</v>
      </c>
      <c r="X4616" t="str">
        <f>INDEX(_xlfn.TEXTSPLIT(K4616,"-"),1,1)</f>
        <v>3</v>
      </c>
      <c r="Y4616">
        <f>INDEX(months!B:B,MATCH(Sheet1!W4616,months!A:A,0))</f>
        <v>5</v>
      </c>
      <c r="Z4616">
        <f t="shared" si="510"/>
        <v>43223</v>
      </c>
    </row>
    <row r="4617" spans="1:26" x14ac:dyDescent="0.2">
      <c r="A4617" t="s">
        <v>6488</v>
      </c>
      <c r="B4617" t="s">
        <v>1708</v>
      </c>
      <c r="C4617">
        <v>4.8</v>
      </c>
      <c r="D4617">
        <v>48</v>
      </c>
      <c r="E4617" t="s">
        <v>481</v>
      </c>
      <c r="F4617" t="s">
        <v>775</v>
      </c>
      <c r="G4617" t="s">
        <v>23</v>
      </c>
      <c r="H4617" t="s">
        <v>24</v>
      </c>
      <c r="I4617" t="s">
        <v>25</v>
      </c>
      <c r="J4617" t="s">
        <v>1709</v>
      </c>
      <c r="K4617" t="s">
        <v>3775</v>
      </c>
      <c r="L4617" t="s">
        <v>6489</v>
      </c>
      <c r="M4617" t="s">
        <v>47</v>
      </c>
      <c r="N4617">
        <f t="shared" si="504"/>
        <v>0</v>
      </c>
      <c r="O4617" t="str">
        <f t="shared" si="505"/>
        <v>No</v>
      </c>
      <c r="P4617">
        <f t="shared" si="506"/>
        <v>0</v>
      </c>
      <c r="Q4617">
        <f t="shared" si="507"/>
        <v>4813937689</v>
      </c>
      <c r="R4617">
        <f t="shared" si="508"/>
        <v>4.1933383153624479</v>
      </c>
      <c r="S4617" t="str">
        <f t="shared" si="509"/>
        <v>Acceptable</v>
      </c>
      <c r="T4617">
        <f>ROUNDUP(C4617,0)</f>
        <v>5</v>
      </c>
      <c r="U4617">
        <f>ROUNDDOWN(C4617,0)</f>
        <v>4</v>
      </c>
      <c r="V4617">
        <f>RIGHT(K4617,2)+2000</f>
        <v>2017</v>
      </c>
      <c r="W4617" t="str">
        <f>INDEX(_xlfn.TEXTSPLIT(K4617,"-"),1,2)</f>
        <v>Sep</v>
      </c>
      <c r="X4617" t="str">
        <f>INDEX(_xlfn.TEXTSPLIT(K4617,"-"),1,1)</f>
        <v>26</v>
      </c>
      <c r="Y4617">
        <f>INDEX(months!B:B,MATCH(Sheet1!W4617,months!A:A,0))</f>
        <v>9</v>
      </c>
      <c r="Z4617">
        <f t="shared" si="510"/>
        <v>43004</v>
      </c>
    </row>
    <row r="4618" spans="1:26" x14ac:dyDescent="0.2">
      <c r="A4618" t="s">
        <v>6490</v>
      </c>
      <c r="B4618" t="s">
        <v>3070</v>
      </c>
      <c r="C4618">
        <v>4.2</v>
      </c>
      <c r="D4618">
        <v>146</v>
      </c>
      <c r="E4618" t="s">
        <v>88</v>
      </c>
      <c r="F4618" t="s">
        <v>101</v>
      </c>
      <c r="G4618" t="s">
        <v>649</v>
      </c>
      <c r="H4618" t="s">
        <v>1529</v>
      </c>
      <c r="I4618" t="s">
        <v>44</v>
      </c>
      <c r="J4618" t="s">
        <v>2694</v>
      </c>
      <c r="K4618" t="s">
        <v>4885</v>
      </c>
      <c r="L4618" t="s">
        <v>53</v>
      </c>
      <c r="M4618" t="s">
        <v>54</v>
      </c>
      <c r="N4618">
        <f t="shared" si="504"/>
        <v>0</v>
      </c>
      <c r="O4618" t="str">
        <f t="shared" si="505"/>
        <v>No</v>
      </c>
      <c r="P4618">
        <f t="shared" si="506"/>
        <v>0</v>
      </c>
      <c r="Q4618">
        <f t="shared" si="507"/>
        <v>4813937689</v>
      </c>
      <c r="R4618">
        <f t="shared" si="508"/>
        <v>4.1933383153624479</v>
      </c>
      <c r="S4618" t="str">
        <f t="shared" si="509"/>
        <v>Acceptable</v>
      </c>
      <c r="T4618">
        <f>ROUNDUP(C4618,0)</f>
        <v>5</v>
      </c>
      <c r="U4618">
        <f>ROUNDDOWN(C4618,0)</f>
        <v>4</v>
      </c>
      <c r="V4618">
        <f>RIGHT(K4618,2)+2000</f>
        <v>2016</v>
      </c>
      <c r="W4618" t="str">
        <f>INDEX(_xlfn.TEXTSPLIT(K4618,"-"),1,2)</f>
        <v>Dec</v>
      </c>
      <c r="X4618" t="str">
        <f>INDEX(_xlfn.TEXTSPLIT(K4618,"-"),1,1)</f>
        <v>7</v>
      </c>
      <c r="Y4618">
        <f>INDEX(months!B:B,MATCH(Sheet1!W4618,months!A:A,0))</f>
        <v>12</v>
      </c>
      <c r="Z4618">
        <f t="shared" si="510"/>
        <v>42711</v>
      </c>
    </row>
    <row r="4619" spans="1:26" x14ac:dyDescent="0.2">
      <c r="A4619" t="s">
        <v>6491</v>
      </c>
      <c r="B4619" t="s">
        <v>447</v>
      </c>
      <c r="C4619">
        <v>4.5</v>
      </c>
      <c r="D4619">
        <v>124</v>
      </c>
      <c r="E4619" t="s">
        <v>46</v>
      </c>
      <c r="F4619" t="s">
        <v>101</v>
      </c>
      <c r="G4619" t="s">
        <v>649</v>
      </c>
      <c r="H4619" t="s">
        <v>1011</v>
      </c>
      <c r="I4619" t="s">
        <v>25</v>
      </c>
      <c r="J4619" t="s">
        <v>449</v>
      </c>
      <c r="K4619" t="s">
        <v>6492</v>
      </c>
      <c r="L4619" t="s">
        <v>46</v>
      </c>
      <c r="M4619" t="s">
        <v>46</v>
      </c>
      <c r="N4619">
        <f t="shared" si="504"/>
        <v>0</v>
      </c>
      <c r="O4619" t="str">
        <f t="shared" si="505"/>
        <v>No</v>
      </c>
      <c r="P4619">
        <f t="shared" si="506"/>
        <v>0</v>
      </c>
      <c r="Q4619">
        <f t="shared" si="507"/>
        <v>4813937689</v>
      </c>
      <c r="R4619">
        <f t="shared" si="508"/>
        <v>4.1933383153624479</v>
      </c>
      <c r="S4619" t="str">
        <f t="shared" si="509"/>
        <v>Acceptable</v>
      </c>
      <c r="T4619">
        <f>ROUNDUP(C4619,0)</f>
        <v>5</v>
      </c>
      <c r="U4619">
        <f>ROUNDDOWN(C4619,0)</f>
        <v>4</v>
      </c>
      <c r="V4619">
        <f>RIGHT(K4619,2)+2000</f>
        <v>2015</v>
      </c>
      <c r="W4619" t="str">
        <f>INDEX(_xlfn.TEXTSPLIT(K4619,"-"),1,2)</f>
        <v>Aug</v>
      </c>
      <c r="X4619" t="str">
        <f>INDEX(_xlfn.TEXTSPLIT(K4619,"-"),1,1)</f>
        <v>25</v>
      </c>
      <c r="Y4619">
        <f>INDEX(months!B:B,MATCH(Sheet1!W4619,months!A:A,0))</f>
        <v>8</v>
      </c>
      <c r="Z4619">
        <f t="shared" si="510"/>
        <v>42241</v>
      </c>
    </row>
    <row r="4620" spans="1:26" x14ac:dyDescent="0.2">
      <c r="A4620" t="s">
        <v>6493</v>
      </c>
      <c r="B4620" t="s">
        <v>4612</v>
      </c>
      <c r="C4620">
        <v>3.8</v>
      </c>
      <c r="D4620">
        <v>21943</v>
      </c>
      <c r="E4620" t="s">
        <v>532</v>
      </c>
      <c r="F4620" t="s">
        <v>38</v>
      </c>
      <c r="G4620" t="s">
        <v>23</v>
      </c>
      <c r="H4620" t="s">
        <v>24</v>
      </c>
      <c r="I4620" t="s">
        <v>25</v>
      </c>
      <c r="J4620" t="s">
        <v>4613</v>
      </c>
      <c r="K4620" t="s">
        <v>4220</v>
      </c>
      <c r="L4620" t="s">
        <v>379</v>
      </c>
      <c r="M4620" t="s">
        <v>60</v>
      </c>
      <c r="N4620">
        <f t="shared" si="504"/>
        <v>0</v>
      </c>
      <c r="O4620" t="str">
        <f t="shared" si="505"/>
        <v>No</v>
      </c>
      <c r="P4620">
        <f t="shared" si="506"/>
        <v>0</v>
      </c>
      <c r="Q4620">
        <f t="shared" si="507"/>
        <v>4813937689</v>
      </c>
      <c r="R4620">
        <f t="shared" si="508"/>
        <v>4.1933383153624479</v>
      </c>
      <c r="S4620" t="str">
        <f t="shared" si="509"/>
        <v>Acceptable</v>
      </c>
      <c r="T4620">
        <f>ROUNDUP(C4620,0)</f>
        <v>4</v>
      </c>
      <c r="U4620">
        <f>ROUNDDOWN(C4620,0)</f>
        <v>3</v>
      </c>
      <c r="V4620">
        <f>RIGHT(K4620,2)+2000</f>
        <v>2016</v>
      </c>
      <c r="W4620" t="str">
        <f>INDEX(_xlfn.TEXTSPLIT(K4620,"-"),1,2)</f>
        <v>Oct</v>
      </c>
      <c r="X4620" t="str">
        <f>INDEX(_xlfn.TEXTSPLIT(K4620,"-"),1,1)</f>
        <v>19</v>
      </c>
      <c r="Y4620">
        <f>INDEX(months!B:B,MATCH(Sheet1!W4620,months!A:A,0))</f>
        <v>10</v>
      </c>
      <c r="Z4620">
        <f t="shared" si="510"/>
        <v>42662</v>
      </c>
    </row>
    <row r="4621" spans="1:26" x14ac:dyDescent="0.2">
      <c r="A4621" t="s">
        <v>6494</v>
      </c>
      <c r="B4621" t="s">
        <v>2665</v>
      </c>
      <c r="C4621">
        <v>4.0999999999999996</v>
      </c>
      <c r="D4621">
        <v>1468</v>
      </c>
      <c r="E4621" t="s">
        <v>451</v>
      </c>
      <c r="F4621" t="s">
        <v>22</v>
      </c>
      <c r="G4621" t="s">
        <v>649</v>
      </c>
      <c r="H4621" t="s">
        <v>650</v>
      </c>
      <c r="I4621" t="s">
        <v>44</v>
      </c>
      <c r="J4621" t="s">
        <v>2813</v>
      </c>
      <c r="K4621" t="s">
        <v>605</v>
      </c>
      <c r="L4621" t="s">
        <v>6495</v>
      </c>
      <c r="M4621" t="s">
        <v>274</v>
      </c>
      <c r="N4621">
        <f t="shared" si="504"/>
        <v>0</v>
      </c>
      <c r="O4621" t="str">
        <f t="shared" si="505"/>
        <v>No</v>
      </c>
      <c r="P4621">
        <f t="shared" si="506"/>
        <v>0</v>
      </c>
      <c r="Q4621">
        <f t="shared" si="507"/>
        <v>4813937689</v>
      </c>
      <c r="R4621">
        <f t="shared" si="508"/>
        <v>4.1933383153624479</v>
      </c>
      <c r="S4621" t="str">
        <f t="shared" si="509"/>
        <v>Acceptable</v>
      </c>
      <c r="T4621">
        <f>ROUNDUP(C4621,0)</f>
        <v>5</v>
      </c>
      <c r="U4621">
        <f>ROUNDDOWN(C4621,0)</f>
        <v>4</v>
      </c>
      <c r="V4621">
        <f>RIGHT(K4621,2)+2000</f>
        <v>2018</v>
      </c>
      <c r="W4621" t="str">
        <f>INDEX(_xlfn.TEXTSPLIT(K4621,"-"),1,2)</f>
        <v>Jul</v>
      </c>
      <c r="X4621" t="str">
        <f>INDEX(_xlfn.TEXTSPLIT(K4621,"-"),1,1)</f>
        <v>10</v>
      </c>
      <c r="Y4621">
        <f>INDEX(months!B:B,MATCH(Sheet1!W4621,months!A:A,0))</f>
        <v>7</v>
      </c>
      <c r="Z4621">
        <f t="shared" si="510"/>
        <v>43291</v>
      </c>
    </row>
    <row r="4622" spans="1:26" x14ac:dyDescent="0.2">
      <c r="A4622" t="s">
        <v>6496</v>
      </c>
      <c r="B4622" t="s">
        <v>2665</v>
      </c>
      <c r="C4622">
        <v>4.2</v>
      </c>
      <c r="D4622">
        <v>131</v>
      </c>
      <c r="E4622" t="s">
        <v>132</v>
      </c>
      <c r="F4622" t="s">
        <v>775</v>
      </c>
      <c r="G4622" t="s">
        <v>649</v>
      </c>
      <c r="H4622" t="s">
        <v>6497</v>
      </c>
      <c r="I4622" t="s">
        <v>25</v>
      </c>
      <c r="J4622" t="s">
        <v>2824</v>
      </c>
      <c r="K4622" t="s">
        <v>6498</v>
      </c>
      <c r="L4622" t="s">
        <v>6354</v>
      </c>
      <c r="M4622" t="s">
        <v>177</v>
      </c>
      <c r="N4622">
        <f t="shared" si="504"/>
        <v>0</v>
      </c>
      <c r="O4622" t="str">
        <f t="shared" si="505"/>
        <v>No</v>
      </c>
      <c r="P4622">
        <f t="shared" si="506"/>
        <v>0</v>
      </c>
      <c r="Q4622">
        <f t="shared" si="507"/>
        <v>4813937689</v>
      </c>
      <c r="R4622">
        <f t="shared" si="508"/>
        <v>4.1933383153624479</v>
      </c>
      <c r="S4622" t="str">
        <f t="shared" si="509"/>
        <v>Acceptable</v>
      </c>
      <c r="T4622">
        <f>ROUNDUP(C4622,0)</f>
        <v>5</v>
      </c>
      <c r="U4622">
        <f>ROUNDDOWN(C4622,0)</f>
        <v>4</v>
      </c>
      <c r="V4622">
        <f>RIGHT(K4622,2)+2000</f>
        <v>2016</v>
      </c>
      <c r="W4622" t="str">
        <f>INDEX(_xlfn.TEXTSPLIT(K4622,"-"),1,2)</f>
        <v>Feb</v>
      </c>
      <c r="X4622" t="str">
        <f>INDEX(_xlfn.TEXTSPLIT(K4622,"-"),1,1)</f>
        <v>24</v>
      </c>
      <c r="Y4622">
        <f>INDEX(months!B:B,MATCH(Sheet1!W4622,months!A:A,0))</f>
        <v>2</v>
      </c>
      <c r="Z4622">
        <f t="shared" si="510"/>
        <v>42424</v>
      </c>
    </row>
    <row r="4623" spans="1:26" x14ac:dyDescent="0.2">
      <c r="A4623" t="s">
        <v>6499</v>
      </c>
      <c r="B4623" t="s">
        <v>3070</v>
      </c>
      <c r="C4623">
        <v>4.2</v>
      </c>
      <c r="D4623">
        <v>1088</v>
      </c>
      <c r="E4623" t="s">
        <v>223</v>
      </c>
      <c r="F4623" t="s">
        <v>22</v>
      </c>
      <c r="G4623" t="s">
        <v>649</v>
      </c>
      <c r="H4623" t="s">
        <v>3310</v>
      </c>
      <c r="I4623" t="s">
        <v>124</v>
      </c>
      <c r="J4623" t="s">
        <v>2804</v>
      </c>
      <c r="K4623" t="s">
        <v>6500</v>
      </c>
      <c r="L4623" t="s">
        <v>157</v>
      </c>
      <c r="M4623" t="s">
        <v>5736</v>
      </c>
      <c r="N4623">
        <f t="shared" si="504"/>
        <v>0</v>
      </c>
      <c r="O4623" t="str">
        <f t="shared" si="505"/>
        <v>No</v>
      </c>
      <c r="P4623">
        <f t="shared" si="506"/>
        <v>0</v>
      </c>
      <c r="Q4623">
        <f t="shared" si="507"/>
        <v>4813937689</v>
      </c>
      <c r="R4623">
        <f t="shared" si="508"/>
        <v>4.1933383153624479</v>
      </c>
      <c r="S4623" t="str">
        <f t="shared" si="509"/>
        <v>Acceptable</v>
      </c>
      <c r="T4623">
        <f>ROUNDUP(C4623,0)</f>
        <v>5</v>
      </c>
      <c r="U4623">
        <f>ROUNDDOWN(C4623,0)</f>
        <v>4</v>
      </c>
      <c r="V4623">
        <f>RIGHT(K4623,2)+2000</f>
        <v>2014</v>
      </c>
      <c r="W4623" t="str">
        <f>INDEX(_xlfn.TEXTSPLIT(K4623,"-"),1,2)</f>
        <v>Aug</v>
      </c>
      <c r="X4623" t="str">
        <f>INDEX(_xlfn.TEXTSPLIT(K4623,"-"),1,1)</f>
        <v>19</v>
      </c>
      <c r="Y4623">
        <f>INDEX(months!B:B,MATCH(Sheet1!W4623,months!A:A,0))</f>
        <v>8</v>
      </c>
      <c r="Z4623">
        <f t="shared" si="510"/>
        <v>41870</v>
      </c>
    </row>
    <row r="4624" spans="1:26" x14ac:dyDescent="0.2">
      <c r="A4624" t="s">
        <v>6501</v>
      </c>
      <c r="B4624" t="s">
        <v>211</v>
      </c>
      <c r="C4624">
        <v>4</v>
      </c>
      <c r="D4624">
        <v>1981</v>
      </c>
      <c r="E4624" t="s">
        <v>308</v>
      </c>
      <c r="F4624" t="s">
        <v>50</v>
      </c>
      <c r="G4624" t="s">
        <v>23</v>
      </c>
      <c r="H4624" t="s">
        <v>24</v>
      </c>
      <c r="I4624" t="s">
        <v>25</v>
      </c>
      <c r="J4624" t="s">
        <v>212</v>
      </c>
      <c r="K4624" t="s">
        <v>39</v>
      </c>
      <c r="L4624" t="s">
        <v>6502</v>
      </c>
      <c r="M4624" t="s">
        <v>274</v>
      </c>
      <c r="N4624">
        <f t="shared" si="504"/>
        <v>0</v>
      </c>
      <c r="O4624" t="str">
        <f t="shared" si="505"/>
        <v>No</v>
      </c>
      <c r="P4624">
        <f t="shared" si="506"/>
        <v>0</v>
      </c>
      <c r="Q4624">
        <f t="shared" si="507"/>
        <v>4813937689</v>
      </c>
      <c r="R4624">
        <f t="shared" si="508"/>
        <v>4.1933383153624479</v>
      </c>
      <c r="S4624" t="str">
        <f t="shared" si="509"/>
        <v>Acceptable</v>
      </c>
      <c r="T4624">
        <f>ROUNDUP(C4624,0)</f>
        <v>4</v>
      </c>
      <c r="U4624">
        <f>ROUNDDOWN(C4624,0)</f>
        <v>4</v>
      </c>
      <c r="V4624">
        <f>RIGHT(K4624,2)+2000</f>
        <v>2018</v>
      </c>
      <c r="W4624" t="str">
        <f>INDEX(_xlfn.TEXTSPLIT(K4624,"-"),1,2)</f>
        <v>Aug</v>
      </c>
      <c r="X4624" t="str">
        <f>INDEX(_xlfn.TEXTSPLIT(K4624,"-"),1,1)</f>
        <v>1</v>
      </c>
      <c r="Y4624">
        <f>INDEX(months!B:B,MATCH(Sheet1!W4624,months!A:A,0))</f>
        <v>8</v>
      </c>
      <c r="Z4624">
        <f t="shared" si="510"/>
        <v>43313</v>
      </c>
    </row>
    <row r="4625" spans="1:26" x14ac:dyDescent="0.2">
      <c r="A4625" t="s">
        <v>6503</v>
      </c>
      <c r="B4625" t="s">
        <v>2518</v>
      </c>
      <c r="C4625">
        <v>4.2</v>
      </c>
      <c r="D4625">
        <v>29756</v>
      </c>
      <c r="E4625" t="s">
        <v>1137</v>
      </c>
      <c r="F4625" t="s">
        <v>65</v>
      </c>
      <c r="G4625" t="s">
        <v>23</v>
      </c>
      <c r="H4625" t="s">
        <v>24</v>
      </c>
      <c r="I4625" t="s">
        <v>25</v>
      </c>
      <c r="J4625" t="s">
        <v>2519</v>
      </c>
      <c r="K4625" t="s">
        <v>160</v>
      </c>
      <c r="L4625" t="s">
        <v>6504</v>
      </c>
      <c r="M4625" t="s">
        <v>81</v>
      </c>
      <c r="N4625">
        <f t="shared" si="504"/>
        <v>0</v>
      </c>
      <c r="O4625" t="str">
        <f t="shared" si="505"/>
        <v>No</v>
      </c>
      <c r="P4625">
        <f t="shared" si="506"/>
        <v>0</v>
      </c>
      <c r="Q4625">
        <f t="shared" si="507"/>
        <v>4813937689</v>
      </c>
      <c r="R4625">
        <f t="shared" si="508"/>
        <v>4.1933383153624479</v>
      </c>
      <c r="S4625" t="str">
        <f t="shared" si="509"/>
        <v>Acceptable</v>
      </c>
      <c r="T4625">
        <f>ROUNDUP(C4625,0)</f>
        <v>5</v>
      </c>
      <c r="U4625">
        <f>ROUNDDOWN(C4625,0)</f>
        <v>4</v>
      </c>
      <c r="V4625">
        <f>RIGHT(K4625,2)+2000</f>
        <v>2018</v>
      </c>
      <c r="W4625" t="str">
        <f>INDEX(_xlfn.TEXTSPLIT(K4625,"-"),1,2)</f>
        <v>Jul</v>
      </c>
      <c r="X4625" t="str">
        <f>INDEX(_xlfn.TEXTSPLIT(K4625,"-"),1,1)</f>
        <v>19</v>
      </c>
      <c r="Y4625">
        <f>INDEX(months!B:B,MATCH(Sheet1!W4625,months!A:A,0))</f>
        <v>7</v>
      </c>
      <c r="Z4625">
        <f t="shared" si="510"/>
        <v>43300</v>
      </c>
    </row>
    <row r="4626" spans="1:26" x14ac:dyDescent="0.2">
      <c r="A4626" t="s">
        <v>6505</v>
      </c>
      <c r="B4626" t="s">
        <v>5446</v>
      </c>
      <c r="C4626">
        <v>3.8</v>
      </c>
      <c r="D4626">
        <v>82</v>
      </c>
      <c r="E4626" t="s">
        <v>56</v>
      </c>
      <c r="F4626" t="s">
        <v>101</v>
      </c>
      <c r="G4626" t="s">
        <v>23</v>
      </c>
      <c r="H4626" t="s">
        <v>24</v>
      </c>
      <c r="I4626" t="s">
        <v>25</v>
      </c>
      <c r="J4626" t="s">
        <v>5447</v>
      </c>
      <c r="K4626" t="s">
        <v>2477</v>
      </c>
      <c r="L4626" t="s">
        <v>6506</v>
      </c>
      <c r="M4626" t="s">
        <v>81</v>
      </c>
      <c r="N4626">
        <f t="shared" si="504"/>
        <v>0</v>
      </c>
      <c r="O4626" t="str">
        <f t="shared" si="505"/>
        <v>No</v>
      </c>
      <c r="P4626">
        <f t="shared" si="506"/>
        <v>0</v>
      </c>
      <c r="Q4626">
        <f t="shared" si="507"/>
        <v>4813937689</v>
      </c>
      <c r="R4626">
        <f t="shared" si="508"/>
        <v>4.1933383153624479</v>
      </c>
      <c r="S4626" t="str">
        <f t="shared" si="509"/>
        <v>Acceptable</v>
      </c>
      <c r="T4626">
        <f>ROUNDUP(C4626,0)</f>
        <v>4</v>
      </c>
      <c r="U4626">
        <f>ROUNDDOWN(C4626,0)</f>
        <v>3</v>
      </c>
      <c r="V4626">
        <f>RIGHT(K4626,2)+2000</f>
        <v>2018</v>
      </c>
      <c r="W4626" t="str">
        <f>INDEX(_xlfn.TEXTSPLIT(K4626,"-"),1,2)</f>
        <v>Feb</v>
      </c>
      <c r="X4626" t="str">
        <f>INDEX(_xlfn.TEXTSPLIT(K4626,"-"),1,1)</f>
        <v>23</v>
      </c>
      <c r="Y4626">
        <f>INDEX(months!B:B,MATCH(Sheet1!W4626,months!A:A,0))</f>
        <v>2</v>
      </c>
      <c r="Z4626">
        <f t="shared" si="510"/>
        <v>43154</v>
      </c>
    </row>
    <row r="4627" spans="1:26" x14ac:dyDescent="0.2">
      <c r="A4627" t="s">
        <v>6507</v>
      </c>
      <c r="B4627" t="s">
        <v>1790</v>
      </c>
      <c r="C4627">
        <v>4.5</v>
      </c>
      <c r="D4627">
        <v>1057</v>
      </c>
      <c r="E4627" t="s">
        <v>336</v>
      </c>
      <c r="F4627" t="s">
        <v>57</v>
      </c>
      <c r="G4627" t="s">
        <v>23</v>
      </c>
      <c r="H4627" t="s">
        <v>24</v>
      </c>
      <c r="I4627" t="s">
        <v>25</v>
      </c>
      <c r="J4627" t="s">
        <v>1791</v>
      </c>
      <c r="K4627" t="s">
        <v>743</v>
      </c>
      <c r="L4627" t="s">
        <v>246</v>
      </c>
      <c r="M4627" t="s">
        <v>299</v>
      </c>
      <c r="N4627">
        <f t="shared" si="504"/>
        <v>0</v>
      </c>
      <c r="O4627" t="str">
        <f t="shared" si="505"/>
        <v>No</v>
      </c>
      <c r="P4627">
        <f t="shared" si="506"/>
        <v>0</v>
      </c>
      <c r="Q4627">
        <f t="shared" si="507"/>
        <v>4813937689</v>
      </c>
      <c r="R4627">
        <f t="shared" si="508"/>
        <v>4.1933383153624479</v>
      </c>
      <c r="S4627" t="str">
        <f t="shared" si="509"/>
        <v>Acceptable</v>
      </c>
      <c r="T4627">
        <f>ROUNDUP(C4627,0)</f>
        <v>5</v>
      </c>
      <c r="U4627">
        <f>ROUNDDOWN(C4627,0)</f>
        <v>4</v>
      </c>
      <c r="V4627">
        <f>RIGHT(K4627,2)+2000</f>
        <v>2018</v>
      </c>
      <c r="W4627" t="str">
        <f>INDEX(_xlfn.TEXTSPLIT(K4627,"-"),1,2)</f>
        <v>Jul</v>
      </c>
      <c r="X4627" t="str">
        <f>INDEX(_xlfn.TEXTSPLIT(K4627,"-"),1,1)</f>
        <v>6</v>
      </c>
      <c r="Y4627">
        <f>INDEX(months!B:B,MATCH(Sheet1!W4627,months!A:A,0))</f>
        <v>7</v>
      </c>
      <c r="Z4627">
        <f t="shared" si="510"/>
        <v>43287</v>
      </c>
    </row>
    <row r="4628" spans="1:26" x14ac:dyDescent="0.2">
      <c r="A4628" t="s">
        <v>6508</v>
      </c>
      <c r="B4628" t="s">
        <v>4950</v>
      </c>
      <c r="C4628">
        <v>3.7</v>
      </c>
      <c r="D4628">
        <v>10490</v>
      </c>
      <c r="E4628" t="s">
        <v>1108</v>
      </c>
      <c r="F4628" t="s">
        <v>65</v>
      </c>
      <c r="G4628" t="s">
        <v>23</v>
      </c>
      <c r="H4628" t="s">
        <v>24</v>
      </c>
      <c r="I4628" t="s">
        <v>25</v>
      </c>
      <c r="J4628" t="s">
        <v>4951</v>
      </c>
      <c r="K4628" t="s">
        <v>297</v>
      </c>
      <c r="L4628" t="s">
        <v>5246</v>
      </c>
      <c r="M4628" t="s">
        <v>81</v>
      </c>
      <c r="N4628">
        <f t="shared" si="504"/>
        <v>0</v>
      </c>
      <c r="O4628" t="str">
        <f t="shared" si="505"/>
        <v>No</v>
      </c>
      <c r="P4628">
        <f t="shared" si="506"/>
        <v>0</v>
      </c>
      <c r="Q4628">
        <f t="shared" si="507"/>
        <v>4813937689</v>
      </c>
      <c r="R4628">
        <f t="shared" si="508"/>
        <v>4.1933383153624479</v>
      </c>
      <c r="S4628" t="str">
        <f t="shared" si="509"/>
        <v>Acceptable</v>
      </c>
      <c r="T4628">
        <f>ROUNDUP(C4628,0)</f>
        <v>4</v>
      </c>
      <c r="U4628">
        <f>ROUNDDOWN(C4628,0)</f>
        <v>3</v>
      </c>
      <c r="V4628">
        <f>RIGHT(K4628,2)+2000</f>
        <v>2018</v>
      </c>
      <c r="W4628" t="str">
        <f>INDEX(_xlfn.TEXTSPLIT(K4628,"-"),1,2)</f>
        <v>Jul</v>
      </c>
      <c r="X4628" t="str">
        <f>INDEX(_xlfn.TEXTSPLIT(K4628,"-"),1,1)</f>
        <v>24</v>
      </c>
      <c r="Y4628">
        <f>INDEX(months!B:B,MATCH(Sheet1!W4628,months!A:A,0))</f>
        <v>7</v>
      </c>
      <c r="Z4628">
        <f t="shared" si="510"/>
        <v>43305</v>
      </c>
    </row>
    <row r="4629" spans="1:26" x14ac:dyDescent="0.2">
      <c r="A4629" t="s">
        <v>6509</v>
      </c>
      <c r="B4629" t="s">
        <v>1790</v>
      </c>
      <c r="C4629">
        <v>4.3</v>
      </c>
      <c r="D4629">
        <v>16600</v>
      </c>
      <c r="E4629" t="s">
        <v>172</v>
      </c>
      <c r="F4629" t="s">
        <v>65</v>
      </c>
      <c r="G4629" t="s">
        <v>23</v>
      </c>
      <c r="H4629" t="s">
        <v>24</v>
      </c>
      <c r="I4629" t="s">
        <v>25</v>
      </c>
      <c r="J4629" t="s">
        <v>1791</v>
      </c>
      <c r="K4629" t="s">
        <v>820</v>
      </c>
      <c r="L4629" t="s">
        <v>765</v>
      </c>
      <c r="M4629" t="s">
        <v>54</v>
      </c>
      <c r="N4629">
        <f t="shared" si="504"/>
        <v>0</v>
      </c>
      <c r="O4629" t="str">
        <f t="shared" si="505"/>
        <v>No</v>
      </c>
      <c r="P4629">
        <f t="shared" si="506"/>
        <v>0</v>
      </c>
      <c r="Q4629">
        <f t="shared" si="507"/>
        <v>4813937689</v>
      </c>
      <c r="R4629">
        <f t="shared" si="508"/>
        <v>4.1933383153624479</v>
      </c>
      <c r="S4629" t="str">
        <f t="shared" si="509"/>
        <v>Acceptable</v>
      </c>
      <c r="T4629">
        <f>ROUNDUP(C4629,0)</f>
        <v>5</v>
      </c>
      <c r="U4629">
        <f>ROUNDDOWN(C4629,0)</f>
        <v>4</v>
      </c>
      <c r="V4629">
        <f>RIGHT(K4629,2)+2000</f>
        <v>2018</v>
      </c>
      <c r="W4629" t="str">
        <f>INDEX(_xlfn.TEXTSPLIT(K4629,"-"),1,2)</f>
        <v>Jun</v>
      </c>
      <c r="X4629" t="str">
        <f>INDEX(_xlfn.TEXTSPLIT(K4629,"-"),1,1)</f>
        <v>19</v>
      </c>
      <c r="Y4629">
        <f>INDEX(months!B:B,MATCH(Sheet1!W4629,months!A:A,0))</f>
        <v>6</v>
      </c>
      <c r="Z4629">
        <f t="shared" si="510"/>
        <v>43270</v>
      </c>
    </row>
    <row r="4630" spans="1:26" x14ac:dyDescent="0.2">
      <c r="A4630" t="s">
        <v>6510</v>
      </c>
      <c r="B4630" t="s">
        <v>3827</v>
      </c>
      <c r="C4630">
        <v>4.5</v>
      </c>
      <c r="D4630">
        <v>67611</v>
      </c>
      <c r="E4630" t="s">
        <v>93</v>
      </c>
      <c r="F4630" t="s">
        <v>65</v>
      </c>
      <c r="G4630" t="s">
        <v>23</v>
      </c>
      <c r="H4630" t="s">
        <v>24</v>
      </c>
      <c r="I4630" t="s">
        <v>418</v>
      </c>
      <c r="J4630" t="s">
        <v>3828</v>
      </c>
      <c r="K4630" t="s">
        <v>2431</v>
      </c>
      <c r="L4630" t="s">
        <v>6511</v>
      </c>
      <c r="M4630" t="s">
        <v>29</v>
      </c>
      <c r="N4630">
        <f t="shared" si="504"/>
        <v>0</v>
      </c>
      <c r="O4630" t="str">
        <f t="shared" si="505"/>
        <v>No</v>
      </c>
      <c r="P4630">
        <f t="shared" si="506"/>
        <v>0</v>
      </c>
      <c r="Q4630">
        <f t="shared" si="507"/>
        <v>4813937689</v>
      </c>
      <c r="R4630">
        <f t="shared" si="508"/>
        <v>4.1933383153624479</v>
      </c>
      <c r="S4630" t="str">
        <f t="shared" si="509"/>
        <v>Acceptable</v>
      </c>
      <c r="T4630">
        <f>ROUNDUP(C4630,0)</f>
        <v>5</v>
      </c>
      <c r="U4630">
        <f>ROUNDDOWN(C4630,0)</f>
        <v>4</v>
      </c>
      <c r="V4630">
        <f>RIGHT(K4630,2)+2000</f>
        <v>2018</v>
      </c>
      <c r="W4630" t="str">
        <f>INDEX(_xlfn.TEXTSPLIT(K4630,"-"),1,2)</f>
        <v>Apr</v>
      </c>
      <c r="X4630" t="str">
        <f>INDEX(_xlfn.TEXTSPLIT(K4630,"-"),1,1)</f>
        <v>23</v>
      </c>
      <c r="Y4630">
        <f>INDEX(months!B:B,MATCH(Sheet1!W4630,months!A:A,0))</f>
        <v>4</v>
      </c>
      <c r="Z4630">
        <f t="shared" si="510"/>
        <v>43213</v>
      </c>
    </row>
    <row r="4631" spans="1:26" x14ac:dyDescent="0.2">
      <c r="A4631" t="s">
        <v>6512</v>
      </c>
      <c r="B4631" t="s">
        <v>787</v>
      </c>
      <c r="C4631">
        <v>4.0999999999999996</v>
      </c>
      <c r="D4631">
        <v>6601</v>
      </c>
      <c r="E4631" t="s">
        <v>114</v>
      </c>
      <c r="F4631" t="s">
        <v>32</v>
      </c>
      <c r="G4631" t="s">
        <v>23</v>
      </c>
      <c r="H4631" t="s">
        <v>24</v>
      </c>
      <c r="I4631" t="s">
        <v>25</v>
      </c>
      <c r="J4631" t="s">
        <v>788</v>
      </c>
      <c r="K4631" t="s">
        <v>413</v>
      </c>
      <c r="L4631" t="s">
        <v>1408</v>
      </c>
      <c r="M4631" t="s">
        <v>81</v>
      </c>
      <c r="N4631">
        <f t="shared" si="504"/>
        <v>0</v>
      </c>
      <c r="O4631" t="str">
        <f t="shared" si="505"/>
        <v>No</v>
      </c>
      <c r="P4631">
        <f t="shared" si="506"/>
        <v>0</v>
      </c>
      <c r="Q4631">
        <f t="shared" si="507"/>
        <v>4813937689</v>
      </c>
      <c r="R4631">
        <f t="shared" si="508"/>
        <v>4.1933383153624479</v>
      </c>
      <c r="S4631" t="str">
        <f t="shared" si="509"/>
        <v>Acceptable</v>
      </c>
      <c r="T4631">
        <f>ROUNDUP(C4631,0)</f>
        <v>5</v>
      </c>
      <c r="U4631">
        <f>ROUNDDOWN(C4631,0)</f>
        <v>4</v>
      </c>
      <c r="V4631">
        <f>RIGHT(K4631,2)+2000</f>
        <v>2018</v>
      </c>
      <c r="W4631" t="str">
        <f>INDEX(_xlfn.TEXTSPLIT(K4631,"-"),1,2)</f>
        <v>Jul</v>
      </c>
      <c r="X4631" t="str">
        <f>INDEX(_xlfn.TEXTSPLIT(K4631,"-"),1,1)</f>
        <v>2</v>
      </c>
      <c r="Y4631">
        <f>INDEX(months!B:B,MATCH(Sheet1!W4631,months!A:A,0))</f>
        <v>7</v>
      </c>
      <c r="Z4631">
        <f t="shared" si="510"/>
        <v>43283</v>
      </c>
    </row>
    <row r="4632" spans="1:26" x14ac:dyDescent="0.2">
      <c r="A4632" t="s">
        <v>6513</v>
      </c>
      <c r="B4632" t="s">
        <v>3070</v>
      </c>
      <c r="C4632">
        <v>4.2</v>
      </c>
      <c r="D4632">
        <v>233588</v>
      </c>
      <c r="E4632" t="s">
        <v>2672</v>
      </c>
      <c r="F4632" t="s">
        <v>38</v>
      </c>
      <c r="G4632" t="s">
        <v>23</v>
      </c>
      <c r="H4632" t="s">
        <v>24</v>
      </c>
      <c r="I4632" t="s">
        <v>44</v>
      </c>
      <c r="J4632" t="s">
        <v>2804</v>
      </c>
      <c r="K4632" t="s">
        <v>5819</v>
      </c>
      <c r="L4632" t="s">
        <v>3609</v>
      </c>
      <c r="M4632" t="s">
        <v>29</v>
      </c>
      <c r="N4632">
        <f t="shared" si="504"/>
        <v>0</v>
      </c>
      <c r="O4632" t="str">
        <f t="shared" si="505"/>
        <v>No</v>
      </c>
      <c r="P4632">
        <f t="shared" si="506"/>
        <v>0</v>
      </c>
      <c r="Q4632">
        <f t="shared" si="507"/>
        <v>4813937689</v>
      </c>
      <c r="R4632">
        <f t="shared" si="508"/>
        <v>4.1933383153624479</v>
      </c>
      <c r="S4632" t="str">
        <f t="shared" si="509"/>
        <v>Acceptable</v>
      </c>
      <c r="T4632">
        <f>ROUNDUP(C4632,0)</f>
        <v>5</v>
      </c>
      <c r="U4632">
        <f>ROUNDDOWN(C4632,0)</f>
        <v>4</v>
      </c>
      <c r="V4632">
        <f>RIGHT(K4632,2)+2000</f>
        <v>2017</v>
      </c>
      <c r="W4632" t="str">
        <f>INDEX(_xlfn.TEXTSPLIT(K4632,"-"),1,2)</f>
        <v>Apr</v>
      </c>
      <c r="X4632" t="str">
        <f>INDEX(_xlfn.TEXTSPLIT(K4632,"-"),1,1)</f>
        <v>21</v>
      </c>
      <c r="Y4632">
        <f>INDEX(months!B:B,MATCH(Sheet1!W4632,months!A:A,0))</f>
        <v>4</v>
      </c>
      <c r="Z4632">
        <f t="shared" si="510"/>
        <v>42846</v>
      </c>
    </row>
    <row r="4633" spans="1:26" x14ac:dyDescent="0.2">
      <c r="A4633" t="s">
        <v>6514</v>
      </c>
      <c r="B4633" t="s">
        <v>3070</v>
      </c>
      <c r="C4633">
        <v>4.5</v>
      </c>
      <c r="D4633">
        <v>166886</v>
      </c>
      <c r="E4633" t="s">
        <v>93</v>
      </c>
      <c r="F4633" t="s">
        <v>89</v>
      </c>
      <c r="G4633" t="s">
        <v>23</v>
      </c>
      <c r="H4633" t="s">
        <v>24</v>
      </c>
      <c r="I4633" t="s">
        <v>124</v>
      </c>
      <c r="J4633" t="s">
        <v>1303</v>
      </c>
      <c r="K4633" t="s">
        <v>229</v>
      </c>
      <c r="L4633" t="s">
        <v>1923</v>
      </c>
      <c r="M4633" t="s">
        <v>29</v>
      </c>
      <c r="N4633">
        <f t="shared" si="504"/>
        <v>0</v>
      </c>
      <c r="O4633" t="str">
        <f t="shared" si="505"/>
        <v>No</v>
      </c>
      <c r="P4633">
        <f t="shared" si="506"/>
        <v>0</v>
      </c>
      <c r="Q4633">
        <f t="shared" si="507"/>
        <v>4813937689</v>
      </c>
      <c r="R4633">
        <f t="shared" si="508"/>
        <v>4.1933383153624479</v>
      </c>
      <c r="S4633" t="str">
        <f t="shared" si="509"/>
        <v>Acceptable</v>
      </c>
      <c r="T4633">
        <f>ROUNDUP(C4633,0)</f>
        <v>5</v>
      </c>
      <c r="U4633">
        <f>ROUNDDOWN(C4633,0)</f>
        <v>4</v>
      </c>
      <c r="V4633">
        <f>RIGHT(K4633,2)+2000</f>
        <v>2018</v>
      </c>
      <c r="W4633" t="str">
        <f>INDEX(_xlfn.TEXTSPLIT(K4633,"-"),1,2)</f>
        <v>Jul</v>
      </c>
      <c r="X4633" t="str">
        <f>INDEX(_xlfn.TEXTSPLIT(K4633,"-"),1,1)</f>
        <v>29</v>
      </c>
      <c r="Y4633">
        <f>INDEX(months!B:B,MATCH(Sheet1!W4633,months!A:A,0))</f>
        <v>7</v>
      </c>
      <c r="Z4633">
        <f t="shared" si="510"/>
        <v>43310</v>
      </c>
    </row>
    <row r="4634" spans="1:26" x14ac:dyDescent="0.2">
      <c r="A4634" t="s">
        <v>6515</v>
      </c>
      <c r="B4634" t="s">
        <v>5248</v>
      </c>
      <c r="C4634">
        <v>4</v>
      </c>
      <c r="D4634">
        <v>93638</v>
      </c>
      <c r="E4634" t="s">
        <v>550</v>
      </c>
      <c r="F4634" t="s">
        <v>89</v>
      </c>
      <c r="G4634" t="s">
        <v>23</v>
      </c>
      <c r="H4634" t="s">
        <v>24</v>
      </c>
      <c r="I4634" t="s">
        <v>418</v>
      </c>
      <c r="J4634" t="s">
        <v>5249</v>
      </c>
      <c r="K4634" t="s">
        <v>169</v>
      </c>
      <c r="L4634" t="s">
        <v>5463</v>
      </c>
      <c r="M4634" t="s">
        <v>81</v>
      </c>
      <c r="N4634">
        <f t="shared" si="504"/>
        <v>0</v>
      </c>
      <c r="O4634" t="str">
        <f t="shared" si="505"/>
        <v>No</v>
      </c>
      <c r="P4634">
        <f t="shared" si="506"/>
        <v>0</v>
      </c>
      <c r="Q4634">
        <f t="shared" si="507"/>
        <v>4813937689</v>
      </c>
      <c r="R4634">
        <f t="shared" si="508"/>
        <v>4.1933383153624479</v>
      </c>
      <c r="S4634" t="str">
        <f t="shared" si="509"/>
        <v>Acceptable</v>
      </c>
      <c r="T4634">
        <f>ROUNDUP(C4634,0)</f>
        <v>4</v>
      </c>
      <c r="U4634">
        <f>ROUNDDOWN(C4634,0)</f>
        <v>4</v>
      </c>
      <c r="V4634">
        <f>RIGHT(K4634,2)+2000</f>
        <v>2018</v>
      </c>
      <c r="W4634" t="str">
        <f>INDEX(_xlfn.TEXTSPLIT(K4634,"-"),1,2)</f>
        <v>Jul</v>
      </c>
      <c r="X4634" t="str">
        <f>INDEX(_xlfn.TEXTSPLIT(K4634,"-"),1,1)</f>
        <v>11</v>
      </c>
      <c r="Y4634">
        <f>INDEX(months!B:B,MATCH(Sheet1!W4634,months!A:A,0))</f>
        <v>7</v>
      </c>
      <c r="Z4634">
        <f t="shared" si="510"/>
        <v>43292</v>
      </c>
    </row>
    <row r="4635" spans="1:26" x14ac:dyDescent="0.2">
      <c r="A4635" t="s">
        <v>844</v>
      </c>
      <c r="B4635" t="s">
        <v>787</v>
      </c>
      <c r="C4635">
        <v>4.4000000000000004</v>
      </c>
      <c r="D4635">
        <v>3648765</v>
      </c>
      <c r="E4635" t="s">
        <v>756</v>
      </c>
      <c r="F4635" t="s">
        <v>448</v>
      </c>
      <c r="G4635" t="s">
        <v>23</v>
      </c>
      <c r="H4635" t="s">
        <v>24</v>
      </c>
      <c r="I4635" t="s">
        <v>44</v>
      </c>
      <c r="J4635" t="s">
        <v>788</v>
      </c>
      <c r="K4635" t="s">
        <v>226</v>
      </c>
      <c r="L4635" t="s">
        <v>845</v>
      </c>
      <c r="M4635" t="s">
        <v>86</v>
      </c>
      <c r="N4635">
        <f t="shared" si="504"/>
        <v>0</v>
      </c>
      <c r="O4635" t="str">
        <f t="shared" si="505"/>
        <v>No</v>
      </c>
      <c r="P4635">
        <f t="shared" si="506"/>
        <v>0</v>
      </c>
      <c r="Q4635">
        <f t="shared" si="507"/>
        <v>4813937689</v>
      </c>
      <c r="R4635">
        <f t="shared" si="508"/>
        <v>4.1933383153624479</v>
      </c>
      <c r="S4635" t="str">
        <f t="shared" si="509"/>
        <v>Acceptable</v>
      </c>
      <c r="T4635">
        <f>ROUNDUP(C4635,0)</f>
        <v>5</v>
      </c>
      <c r="U4635">
        <f>ROUNDDOWN(C4635,0)</f>
        <v>4</v>
      </c>
      <c r="V4635">
        <f>RIGHT(K4635,2)+2000</f>
        <v>2018</v>
      </c>
      <c r="W4635" t="str">
        <f>INDEX(_xlfn.TEXTSPLIT(K4635,"-"),1,2)</f>
        <v>Jul</v>
      </c>
      <c r="X4635" t="str">
        <f>INDEX(_xlfn.TEXTSPLIT(K4635,"-"),1,1)</f>
        <v>18</v>
      </c>
      <c r="Y4635">
        <f>INDEX(months!B:B,MATCH(Sheet1!W4635,months!A:A,0))</f>
        <v>7</v>
      </c>
      <c r="Z4635">
        <f t="shared" si="510"/>
        <v>43299</v>
      </c>
    </row>
    <row r="4636" spans="1:26" x14ac:dyDescent="0.2">
      <c r="A4636" t="s">
        <v>5454</v>
      </c>
      <c r="B4636" t="s">
        <v>5446</v>
      </c>
      <c r="C4636">
        <v>4.2</v>
      </c>
      <c r="D4636">
        <v>4921866</v>
      </c>
      <c r="E4636" t="s">
        <v>46</v>
      </c>
      <c r="F4636" t="s">
        <v>448</v>
      </c>
      <c r="G4636" t="s">
        <v>23</v>
      </c>
      <c r="H4636" t="s">
        <v>24</v>
      </c>
      <c r="I4636" t="s">
        <v>25</v>
      </c>
      <c r="J4636" t="s">
        <v>5447</v>
      </c>
      <c r="K4636" t="s">
        <v>173</v>
      </c>
      <c r="L4636" t="s">
        <v>46</v>
      </c>
      <c r="M4636" t="s">
        <v>46</v>
      </c>
      <c r="N4636">
        <f t="shared" si="504"/>
        <v>0</v>
      </c>
      <c r="O4636" t="str">
        <f t="shared" si="505"/>
        <v>No</v>
      </c>
      <c r="P4636">
        <f t="shared" si="506"/>
        <v>0</v>
      </c>
      <c r="Q4636">
        <f t="shared" si="507"/>
        <v>4813937689</v>
      </c>
      <c r="R4636">
        <f t="shared" si="508"/>
        <v>4.1933383153624479</v>
      </c>
      <c r="S4636" t="str">
        <f t="shared" si="509"/>
        <v>Acceptable</v>
      </c>
      <c r="T4636">
        <f>ROUNDUP(C4636,0)</f>
        <v>5</v>
      </c>
      <c r="U4636">
        <f>ROUNDDOWN(C4636,0)</f>
        <v>4</v>
      </c>
      <c r="V4636">
        <f>RIGHT(K4636,2)+2000</f>
        <v>2018</v>
      </c>
      <c r="W4636" t="str">
        <f>INDEX(_xlfn.TEXTSPLIT(K4636,"-"),1,2)</f>
        <v>Aug</v>
      </c>
      <c r="X4636" t="str">
        <f>INDEX(_xlfn.TEXTSPLIT(K4636,"-"),1,1)</f>
        <v>2</v>
      </c>
      <c r="Y4636">
        <f>INDEX(months!B:B,MATCH(Sheet1!W4636,months!A:A,0))</f>
        <v>8</v>
      </c>
      <c r="Z4636">
        <f t="shared" si="510"/>
        <v>43314</v>
      </c>
    </row>
    <row r="4637" spans="1:26" x14ac:dyDescent="0.2">
      <c r="A4637" t="s">
        <v>6516</v>
      </c>
      <c r="B4637" t="s">
        <v>3070</v>
      </c>
      <c r="C4637">
        <v>4.3</v>
      </c>
      <c r="D4637">
        <v>83977</v>
      </c>
      <c r="E4637" t="s">
        <v>159</v>
      </c>
      <c r="F4637" t="s">
        <v>32</v>
      </c>
      <c r="G4637" t="s">
        <v>23</v>
      </c>
      <c r="H4637" t="s">
        <v>24</v>
      </c>
      <c r="I4637" t="s">
        <v>25</v>
      </c>
      <c r="J4637" t="s">
        <v>2673</v>
      </c>
      <c r="K4637" t="s">
        <v>6517</v>
      </c>
      <c r="L4637" t="s">
        <v>2054</v>
      </c>
      <c r="M4637" t="s">
        <v>514</v>
      </c>
      <c r="N4637">
        <f t="shared" si="504"/>
        <v>0</v>
      </c>
      <c r="O4637" t="str">
        <f t="shared" si="505"/>
        <v>No</v>
      </c>
      <c r="P4637">
        <f t="shared" si="506"/>
        <v>0</v>
      </c>
      <c r="Q4637">
        <f t="shared" si="507"/>
        <v>4813937689</v>
      </c>
      <c r="R4637">
        <f t="shared" si="508"/>
        <v>4.1933383153624479</v>
      </c>
      <c r="S4637" t="str">
        <f t="shared" si="509"/>
        <v>Acceptable</v>
      </c>
      <c r="T4637">
        <f>ROUNDUP(C4637,0)</f>
        <v>5</v>
      </c>
      <c r="U4637">
        <f>ROUNDDOWN(C4637,0)</f>
        <v>4</v>
      </c>
      <c r="V4637">
        <f>RIGHT(K4637,2)+2000</f>
        <v>2012</v>
      </c>
      <c r="W4637" t="str">
        <f>INDEX(_xlfn.TEXTSPLIT(K4637,"-"),1,2)</f>
        <v>Nov</v>
      </c>
      <c r="X4637" t="str">
        <f>INDEX(_xlfn.TEXTSPLIT(K4637,"-"),1,1)</f>
        <v>8</v>
      </c>
      <c r="Y4637">
        <f>INDEX(months!B:B,MATCH(Sheet1!W4637,months!A:A,0))</f>
        <v>11</v>
      </c>
      <c r="Z4637">
        <f t="shared" si="510"/>
        <v>41221</v>
      </c>
    </row>
    <row r="4638" spans="1:26" x14ac:dyDescent="0.2">
      <c r="A4638" t="s">
        <v>6518</v>
      </c>
      <c r="B4638" t="s">
        <v>787</v>
      </c>
      <c r="C4638">
        <v>4.7</v>
      </c>
      <c r="D4638">
        <v>573</v>
      </c>
      <c r="E4638" t="s">
        <v>1035</v>
      </c>
      <c r="F4638" t="s">
        <v>22</v>
      </c>
      <c r="G4638" t="s">
        <v>23</v>
      </c>
      <c r="H4638" t="s">
        <v>24</v>
      </c>
      <c r="I4638" t="s">
        <v>418</v>
      </c>
      <c r="J4638" t="s">
        <v>788</v>
      </c>
      <c r="K4638" t="s">
        <v>75</v>
      </c>
      <c r="L4638" t="s">
        <v>3869</v>
      </c>
      <c r="M4638" t="s">
        <v>81</v>
      </c>
      <c r="N4638">
        <f t="shared" si="504"/>
        <v>0</v>
      </c>
      <c r="O4638" t="str">
        <f t="shared" si="505"/>
        <v>No</v>
      </c>
      <c r="P4638">
        <f t="shared" si="506"/>
        <v>0</v>
      </c>
      <c r="Q4638">
        <f t="shared" si="507"/>
        <v>4813937689</v>
      </c>
      <c r="R4638">
        <f t="shared" si="508"/>
        <v>4.1933383153624479</v>
      </c>
      <c r="S4638" t="str">
        <f t="shared" si="509"/>
        <v>Acceptable</v>
      </c>
      <c r="T4638">
        <f>ROUNDUP(C4638,0)</f>
        <v>5</v>
      </c>
      <c r="U4638">
        <f>ROUNDDOWN(C4638,0)</f>
        <v>4</v>
      </c>
      <c r="V4638">
        <f>RIGHT(K4638,2)+2000</f>
        <v>2018</v>
      </c>
      <c r="W4638" t="str">
        <f>INDEX(_xlfn.TEXTSPLIT(K4638,"-"),1,2)</f>
        <v>Jul</v>
      </c>
      <c r="X4638" t="str">
        <f>INDEX(_xlfn.TEXTSPLIT(K4638,"-"),1,1)</f>
        <v>3</v>
      </c>
      <c r="Y4638">
        <f>INDEX(months!B:B,MATCH(Sheet1!W4638,months!A:A,0))</f>
        <v>7</v>
      </c>
      <c r="Z4638">
        <f t="shared" si="510"/>
        <v>43284</v>
      </c>
    </row>
    <row r="4639" spans="1:26" x14ac:dyDescent="0.2">
      <c r="A4639" t="s">
        <v>6519</v>
      </c>
      <c r="B4639" t="s">
        <v>2518</v>
      </c>
      <c r="C4639">
        <v>4.0999999999999996</v>
      </c>
      <c r="D4639">
        <v>124</v>
      </c>
      <c r="E4639" t="s">
        <v>96</v>
      </c>
      <c r="F4639" t="s">
        <v>101</v>
      </c>
      <c r="G4639" t="s">
        <v>649</v>
      </c>
      <c r="H4639" t="s">
        <v>923</v>
      </c>
      <c r="I4639" t="s">
        <v>25</v>
      </c>
      <c r="J4639" t="s">
        <v>2519</v>
      </c>
      <c r="K4639" t="s">
        <v>1088</v>
      </c>
      <c r="L4639" t="s">
        <v>6520</v>
      </c>
      <c r="M4639" t="s">
        <v>29</v>
      </c>
      <c r="N4639">
        <f t="shared" si="504"/>
        <v>0</v>
      </c>
      <c r="O4639" t="str">
        <f t="shared" si="505"/>
        <v>No</v>
      </c>
      <c r="P4639">
        <f t="shared" si="506"/>
        <v>0</v>
      </c>
      <c r="Q4639">
        <f t="shared" si="507"/>
        <v>4813937689</v>
      </c>
      <c r="R4639">
        <f t="shared" si="508"/>
        <v>4.1933383153624479</v>
      </c>
      <c r="S4639" t="str">
        <f t="shared" si="509"/>
        <v>Acceptable</v>
      </c>
      <c r="T4639">
        <f>ROUNDUP(C4639,0)</f>
        <v>5</v>
      </c>
      <c r="U4639">
        <f>ROUNDDOWN(C4639,0)</f>
        <v>4</v>
      </c>
      <c r="V4639">
        <f>RIGHT(K4639,2)+2000</f>
        <v>2018</v>
      </c>
      <c r="W4639" t="str">
        <f>INDEX(_xlfn.TEXTSPLIT(K4639,"-"),1,2)</f>
        <v>Jun</v>
      </c>
      <c r="X4639" t="str">
        <f>INDEX(_xlfn.TEXTSPLIT(K4639,"-"),1,1)</f>
        <v>13</v>
      </c>
      <c r="Y4639">
        <f>INDEX(months!B:B,MATCH(Sheet1!W4639,months!A:A,0))</f>
        <v>6</v>
      </c>
      <c r="Z4639">
        <f t="shared" si="510"/>
        <v>43264</v>
      </c>
    </row>
    <row r="4640" spans="1:26" x14ac:dyDescent="0.2">
      <c r="A4640" t="s">
        <v>6521</v>
      </c>
      <c r="B4640" t="s">
        <v>4457</v>
      </c>
      <c r="C4640">
        <v>3.2</v>
      </c>
      <c r="D4640">
        <v>852</v>
      </c>
      <c r="E4640" t="s">
        <v>96</v>
      </c>
      <c r="F4640" t="s">
        <v>50</v>
      </c>
      <c r="G4640" t="s">
        <v>23</v>
      </c>
      <c r="H4640" t="s">
        <v>24</v>
      </c>
      <c r="I4640" t="s">
        <v>25</v>
      </c>
      <c r="J4640" t="s">
        <v>4458</v>
      </c>
      <c r="K4640" t="s">
        <v>84</v>
      </c>
      <c r="L4640" t="s">
        <v>2914</v>
      </c>
      <c r="M4640" t="s">
        <v>54</v>
      </c>
      <c r="N4640">
        <f t="shared" si="504"/>
        <v>0</v>
      </c>
      <c r="O4640" t="str">
        <f t="shared" si="505"/>
        <v>No</v>
      </c>
      <c r="P4640">
        <f t="shared" si="506"/>
        <v>0</v>
      </c>
      <c r="Q4640">
        <f t="shared" si="507"/>
        <v>4813937689</v>
      </c>
      <c r="R4640">
        <f t="shared" si="508"/>
        <v>4.1933383153624479</v>
      </c>
      <c r="S4640" t="str">
        <f t="shared" si="509"/>
        <v>Acceptable</v>
      </c>
      <c r="T4640">
        <f>ROUNDUP(C4640,0)</f>
        <v>4</v>
      </c>
      <c r="U4640">
        <f>ROUNDDOWN(C4640,0)</f>
        <v>3</v>
      </c>
      <c r="V4640">
        <f>RIGHT(K4640,2)+2000</f>
        <v>2018</v>
      </c>
      <c r="W4640" t="str">
        <f>INDEX(_xlfn.TEXTSPLIT(K4640,"-"),1,2)</f>
        <v>Jul</v>
      </c>
      <c r="X4640" t="str">
        <f>INDEX(_xlfn.TEXTSPLIT(K4640,"-"),1,1)</f>
        <v>31</v>
      </c>
      <c r="Y4640">
        <f>INDEX(months!B:B,MATCH(Sheet1!W4640,months!A:A,0))</f>
        <v>7</v>
      </c>
      <c r="Z4640">
        <f t="shared" si="510"/>
        <v>43312</v>
      </c>
    </row>
    <row r="4641" spans="1:26" x14ac:dyDescent="0.2">
      <c r="A4641" t="s">
        <v>6522</v>
      </c>
      <c r="B4641" t="s">
        <v>5446</v>
      </c>
      <c r="C4641">
        <v>3.9</v>
      </c>
      <c r="D4641">
        <v>139</v>
      </c>
      <c r="E4641" t="s">
        <v>1396</v>
      </c>
      <c r="F4641" t="s">
        <v>22</v>
      </c>
      <c r="G4641" t="s">
        <v>23</v>
      </c>
      <c r="H4641" t="s">
        <v>24</v>
      </c>
      <c r="I4641" t="s">
        <v>25</v>
      </c>
      <c r="J4641" t="s">
        <v>5447</v>
      </c>
      <c r="K4641" t="s">
        <v>357</v>
      </c>
      <c r="L4641" t="s">
        <v>2781</v>
      </c>
      <c r="M4641" t="s">
        <v>86</v>
      </c>
      <c r="N4641">
        <f t="shared" si="504"/>
        <v>0</v>
      </c>
      <c r="O4641" t="str">
        <f t="shared" si="505"/>
        <v>No</v>
      </c>
      <c r="P4641">
        <f t="shared" si="506"/>
        <v>0</v>
      </c>
      <c r="Q4641">
        <f t="shared" si="507"/>
        <v>4813937689</v>
      </c>
      <c r="R4641">
        <f t="shared" si="508"/>
        <v>4.1933383153624479</v>
      </c>
      <c r="S4641" t="str">
        <f t="shared" si="509"/>
        <v>Acceptable</v>
      </c>
      <c r="T4641">
        <f>ROUNDUP(C4641,0)</f>
        <v>4</v>
      </c>
      <c r="U4641">
        <f>ROUNDDOWN(C4641,0)</f>
        <v>3</v>
      </c>
      <c r="V4641">
        <f>RIGHT(K4641,2)+2000</f>
        <v>2018</v>
      </c>
      <c r="W4641" t="str">
        <f>INDEX(_xlfn.TEXTSPLIT(K4641,"-"),1,2)</f>
        <v>Jul</v>
      </c>
      <c r="X4641" t="str">
        <f>INDEX(_xlfn.TEXTSPLIT(K4641,"-"),1,1)</f>
        <v>25</v>
      </c>
      <c r="Y4641">
        <f>INDEX(months!B:B,MATCH(Sheet1!W4641,months!A:A,0))</f>
        <v>7</v>
      </c>
      <c r="Z4641">
        <f t="shared" si="510"/>
        <v>43306</v>
      </c>
    </row>
    <row r="4642" spans="1:26" x14ac:dyDescent="0.2">
      <c r="A4642" t="s">
        <v>6523</v>
      </c>
      <c r="B4642" t="s">
        <v>2518</v>
      </c>
      <c r="C4642">
        <v>4.0999999999999996</v>
      </c>
      <c r="D4642">
        <v>438</v>
      </c>
      <c r="E4642" t="s">
        <v>202</v>
      </c>
      <c r="F4642" t="s">
        <v>57</v>
      </c>
      <c r="G4642" t="s">
        <v>23</v>
      </c>
      <c r="H4642" t="s">
        <v>24</v>
      </c>
      <c r="I4642" t="s">
        <v>25</v>
      </c>
      <c r="J4642" t="s">
        <v>2519</v>
      </c>
      <c r="K4642" t="s">
        <v>6524</v>
      </c>
      <c r="L4642" t="s">
        <v>35</v>
      </c>
      <c r="M4642" t="s">
        <v>514</v>
      </c>
      <c r="N4642">
        <f t="shared" si="504"/>
        <v>0</v>
      </c>
      <c r="O4642" t="str">
        <f t="shared" si="505"/>
        <v>No</v>
      </c>
      <c r="P4642">
        <f t="shared" si="506"/>
        <v>0</v>
      </c>
      <c r="Q4642">
        <f t="shared" si="507"/>
        <v>4813937689</v>
      </c>
      <c r="R4642">
        <f t="shared" si="508"/>
        <v>4.1933383153624479</v>
      </c>
      <c r="S4642" t="str">
        <f t="shared" si="509"/>
        <v>Acceptable</v>
      </c>
      <c r="T4642">
        <f>ROUNDUP(C4642,0)</f>
        <v>5</v>
      </c>
      <c r="U4642">
        <f>ROUNDDOWN(C4642,0)</f>
        <v>4</v>
      </c>
      <c r="V4642">
        <f>RIGHT(K4642,2)+2000</f>
        <v>2013</v>
      </c>
      <c r="W4642" t="str">
        <f>INDEX(_xlfn.TEXTSPLIT(K4642,"-"),1,2)</f>
        <v>Sep</v>
      </c>
      <c r="X4642" t="str">
        <f>INDEX(_xlfn.TEXTSPLIT(K4642,"-"),1,1)</f>
        <v>27</v>
      </c>
      <c r="Y4642">
        <f>INDEX(months!B:B,MATCH(Sheet1!W4642,months!A:A,0))</f>
        <v>9</v>
      </c>
      <c r="Z4642">
        <f t="shared" si="510"/>
        <v>41544</v>
      </c>
    </row>
    <row r="4643" spans="1:26" x14ac:dyDescent="0.2">
      <c r="A4643" t="s">
        <v>6525</v>
      </c>
      <c r="B4643" t="s">
        <v>4612</v>
      </c>
      <c r="C4643">
        <v>3.4</v>
      </c>
      <c r="D4643">
        <v>784</v>
      </c>
      <c r="E4643" t="s">
        <v>546</v>
      </c>
      <c r="F4643" t="s">
        <v>57</v>
      </c>
      <c r="G4643" t="s">
        <v>23</v>
      </c>
      <c r="H4643" t="s">
        <v>24</v>
      </c>
      <c r="I4643" t="s">
        <v>25</v>
      </c>
      <c r="J4643" t="s">
        <v>4613</v>
      </c>
      <c r="K4643" t="s">
        <v>6526</v>
      </c>
      <c r="L4643" t="s">
        <v>6527</v>
      </c>
      <c r="M4643" t="s">
        <v>237</v>
      </c>
      <c r="N4643">
        <f t="shared" si="504"/>
        <v>0</v>
      </c>
      <c r="O4643" t="str">
        <f t="shared" si="505"/>
        <v>No</v>
      </c>
      <c r="P4643">
        <f t="shared" si="506"/>
        <v>0</v>
      </c>
      <c r="Q4643">
        <f t="shared" si="507"/>
        <v>4813937689</v>
      </c>
      <c r="R4643">
        <f t="shared" si="508"/>
        <v>4.1933383153624479</v>
      </c>
      <c r="S4643" t="str">
        <f t="shared" si="509"/>
        <v>Acceptable</v>
      </c>
      <c r="T4643">
        <f>ROUNDUP(C4643,0)</f>
        <v>4</v>
      </c>
      <c r="U4643">
        <f>ROUNDDOWN(C4643,0)</f>
        <v>3</v>
      </c>
      <c r="V4643">
        <f>RIGHT(K4643,2)+2000</f>
        <v>2016</v>
      </c>
      <c r="W4643" t="str">
        <f>INDEX(_xlfn.TEXTSPLIT(K4643,"-"),1,2)</f>
        <v>Sep</v>
      </c>
      <c r="X4643" t="str">
        <f>INDEX(_xlfn.TEXTSPLIT(K4643,"-"),1,1)</f>
        <v>29</v>
      </c>
      <c r="Y4643">
        <f>INDEX(months!B:B,MATCH(Sheet1!W4643,months!A:A,0))</f>
        <v>9</v>
      </c>
      <c r="Z4643">
        <f t="shared" si="510"/>
        <v>42642</v>
      </c>
    </row>
    <row r="4644" spans="1:26" x14ac:dyDescent="0.2">
      <c r="A4644" t="s">
        <v>6528</v>
      </c>
      <c r="B4644" t="s">
        <v>4457</v>
      </c>
      <c r="C4644">
        <v>3</v>
      </c>
      <c r="D4644">
        <v>331</v>
      </c>
      <c r="E4644" t="s">
        <v>779</v>
      </c>
      <c r="F4644" t="s">
        <v>57</v>
      </c>
      <c r="G4644" t="s">
        <v>23</v>
      </c>
      <c r="H4644" t="s">
        <v>24</v>
      </c>
      <c r="I4644" t="s">
        <v>25</v>
      </c>
      <c r="J4644" t="s">
        <v>4458</v>
      </c>
      <c r="K4644" t="s">
        <v>1937</v>
      </c>
      <c r="L4644" t="s">
        <v>6529</v>
      </c>
      <c r="M4644" t="s">
        <v>587</v>
      </c>
      <c r="N4644">
        <f t="shared" si="504"/>
        <v>0</v>
      </c>
      <c r="O4644" t="str">
        <f t="shared" si="505"/>
        <v>No</v>
      </c>
      <c r="P4644">
        <f t="shared" si="506"/>
        <v>0</v>
      </c>
      <c r="Q4644">
        <f t="shared" si="507"/>
        <v>4813937689</v>
      </c>
      <c r="R4644">
        <f t="shared" si="508"/>
        <v>4.1933383153624479</v>
      </c>
      <c r="S4644" t="str">
        <f t="shared" si="509"/>
        <v>Acceptable</v>
      </c>
      <c r="T4644">
        <f>ROUNDUP(C4644,0)</f>
        <v>3</v>
      </c>
      <c r="U4644">
        <f>ROUNDDOWN(C4644,0)</f>
        <v>3</v>
      </c>
      <c r="V4644">
        <f>RIGHT(K4644,2)+2000</f>
        <v>2018</v>
      </c>
      <c r="W4644" t="str">
        <f>INDEX(_xlfn.TEXTSPLIT(K4644,"-"),1,2)</f>
        <v>Mar</v>
      </c>
      <c r="X4644" t="str">
        <f>INDEX(_xlfn.TEXTSPLIT(K4644,"-"),1,1)</f>
        <v>13</v>
      </c>
      <c r="Y4644">
        <f>INDEX(months!B:B,MATCH(Sheet1!W4644,months!A:A,0))</f>
        <v>3</v>
      </c>
      <c r="Z4644">
        <f t="shared" si="510"/>
        <v>43172</v>
      </c>
    </row>
    <row r="4645" spans="1:26" x14ac:dyDescent="0.2">
      <c r="A4645" t="s">
        <v>6530</v>
      </c>
      <c r="B4645" t="s">
        <v>4801</v>
      </c>
      <c r="C4645">
        <v>4.5999999999999996</v>
      </c>
      <c r="D4645">
        <v>655</v>
      </c>
      <c r="E4645" t="s">
        <v>525</v>
      </c>
      <c r="F4645" t="s">
        <v>50</v>
      </c>
      <c r="G4645" t="s">
        <v>23</v>
      </c>
      <c r="H4645" t="s">
        <v>24</v>
      </c>
      <c r="I4645" t="s">
        <v>25</v>
      </c>
      <c r="J4645" t="s">
        <v>4802</v>
      </c>
      <c r="K4645" t="s">
        <v>1811</v>
      </c>
      <c r="L4645" t="s">
        <v>1092</v>
      </c>
      <c r="M4645" t="s">
        <v>81</v>
      </c>
      <c r="N4645">
        <f t="shared" si="504"/>
        <v>0</v>
      </c>
      <c r="O4645" t="str">
        <f t="shared" si="505"/>
        <v>No</v>
      </c>
      <c r="P4645">
        <f t="shared" si="506"/>
        <v>0</v>
      </c>
      <c r="Q4645">
        <f t="shared" si="507"/>
        <v>4813937689</v>
      </c>
      <c r="R4645">
        <f t="shared" si="508"/>
        <v>4.1933383153624479</v>
      </c>
      <c r="S4645" t="str">
        <f t="shared" si="509"/>
        <v>Acceptable</v>
      </c>
      <c r="T4645">
        <f>ROUNDUP(C4645,0)</f>
        <v>5</v>
      </c>
      <c r="U4645">
        <f>ROUNDDOWN(C4645,0)</f>
        <v>4</v>
      </c>
      <c r="V4645">
        <f>RIGHT(K4645,2)+2000</f>
        <v>2018</v>
      </c>
      <c r="W4645" t="str">
        <f>INDEX(_xlfn.TEXTSPLIT(K4645,"-"),1,2)</f>
        <v>May</v>
      </c>
      <c r="X4645" t="str">
        <f>INDEX(_xlfn.TEXTSPLIT(K4645,"-"),1,1)</f>
        <v>8</v>
      </c>
      <c r="Y4645">
        <f>INDEX(months!B:B,MATCH(Sheet1!W4645,months!A:A,0))</f>
        <v>5</v>
      </c>
      <c r="Z4645">
        <f t="shared" si="510"/>
        <v>43228</v>
      </c>
    </row>
    <row r="4646" spans="1:26" x14ac:dyDescent="0.2">
      <c r="A4646" t="s">
        <v>6531</v>
      </c>
      <c r="B4646" t="s">
        <v>3070</v>
      </c>
      <c r="C4646">
        <v>4.5999999999999996</v>
      </c>
      <c r="D4646">
        <v>34</v>
      </c>
      <c r="E4646" t="s">
        <v>31</v>
      </c>
      <c r="F4646" t="s">
        <v>775</v>
      </c>
      <c r="G4646" t="s">
        <v>23</v>
      </c>
      <c r="H4646" t="s">
        <v>24</v>
      </c>
      <c r="I4646" t="s">
        <v>25</v>
      </c>
      <c r="J4646" t="s">
        <v>1537</v>
      </c>
      <c r="K4646" t="s">
        <v>559</v>
      </c>
      <c r="L4646" t="s">
        <v>180</v>
      </c>
      <c r="M4646" t="s">
        <v>81</v>
      </c>
      <c r="N4646">
        <f t="shared" si="504"/>
        <v>0</v>
      </c>
      <c r="O4646" t="str">
        <f t="shared" si="505"/>
        <v>No</v>
      </c>
      <c r="P4646">
        <f t="shared" si="506"/>
        <v>0</v>
      </c>
      <c r="Q4646">
        <f t="shared" si="507"/>
        <v>4813937689</v>
      </c>
      <c r="R4646">
        <f t="shared" si="508"/>
        <v>4.1933383153624479</v>
      </c>
      <c r="S4646" t="str">
        <f t="shared" si="509"/>
        <v>Acceptable</v>
      </c>
      <c r="T4646">
        <f>ROUNDUP(C4646,0)</f>
        <v>5</v>
      </c>
      <c r="U4646">
        <f>ROUNDDOWN(C4646,0)</f>
        <v>4</v>
      </c>
      <c r="V4646">
        <f>RIGHT(K4646,2)+2000</f>
        <v>2018</v>
      </c>
      <c r="W4646" t="str">
        <f>INDEX(_xlfn.TEXTSPLIT(K4646,"-"),1,2)</f>
        <v>May</v>
      </c>
      <c r="X4646" t="str">
        <f>INDEX(_xlfn.TEXTSPLIT(K4646,"-"),1,1)</f>
        <v>21</v>
      </c>
      <c r="Y4646">
        <f>INDEX(months!B:B,MATCH(Sheet1!W4646,months!A:A,0))</f>
        <v>5</v>
      </c>
      <c r="Z4646">
        <f t="shared" si="510"/>
        <v>43241</v>
      </c>
    </row>
    <row r="4647" spans="1:26" x14ac:dyDescent="0.2">
      <c r="A4647" t="s">
        <v>6532</v>
      </c>
      <c r="B4647" t="s">
        <v>4612</v>
      </c>
      <c r="C4647">
        <v>4.0999999999999996</v>
      </c>
      <c r="D4647">
        <v>3315</v>
      </c>
      <c r="E4647" t="s">
        <v>825</v>
      </c>
      <c r="F4647" t="s">
        <v>32</v>
      </c>
      <c r="G4647" t="s">
        <v>23</v>
      </c>
      <c r="H4647" t="s">
        <v>24</v>
      </c>
      <c r="I4647" t="s">
        <v>25</v>
      </c>
      <c r="J4647" t="s">
        <v>4613</v>
      </c>
      <c r="K4647" t="s">
        <v>348</v>
      </c>
      <c r="L4647" t="s">
        <v>6533</v>
      </c>
      <c r="M4647" t="s">
        <v>81</v>
      </c>
      <c r="N4647">
        <f t="shared" si="504"/>
        <v>0</v>
      </c>
      <c r="O4647" t="str">
        <f t="shared" si="505"/>
        <v>No</v>
      </c>
      <c r="P4647">
        <f t="shared" si="506"/>
        <v>0</v>
      </c>
      <c r="Q4647">
        <f t="shared" si="507"/>
        <v>4813937689</v>
      </c>
      <c r="R4647">
        <f t="shared" si="508"/>
        <v>4.1933383153624479</v>
      </c>
      <c r="S4647" t="str">
        <f t="shared" si="509"/>
        <v>Acceptable</v>
      </c>
      <c r="T4647">
        <f>ROUNDUP(C4647,0)</f>
        <v>5</v>
      </c>
      <c r="U4647">
        <f>ROUNDDOWN(C4647,0)</f>
        <v>4</v>
      </c>
      <c r="V4647">
        <f>RIGHT(K4647,2)+2000</f>
        <v>2018</v>
      </c>
      <c r="W4647" t="str">
        <f>INDEX(_xlfn.TEXTSPLIT(K4647,"-"),1,2)</f>
        <v>May</v>
      </c>
      <c r="X4647" t="str">
        <f>INDEX(_xlfn.TEXTSPLIT(K4647,"-"),1,1)</f>
        <v>15</v>
      </c>
      <c r="Y4647">
        <f>INDEX(months!B:B,MATCH(Sheet1!W4647,months!A:A,0))</f>
        <v>5</v>
      </c>
      <c r="Z4647">
        <f t="shared" si="510"/>
        <v>43235</v>
      </c>
    </row>
    <row r="4648" spans="1:26" x14ac:dyDescent="0.2">
      <c r="A4648" t="s">
        <v>6534</v>
      </c>
      <c r="B4648" t="s">
        <v>556</v>
      </c>
      <c r="C4648">
        <v>3.1</v>
      </c>
      <c r="D4648">
        <v>71</v>
      </c>
      <c r="E4648" t="s">
        <v>1400</v>
      </c>
      <c r="F4648" t="s">
        <v>22</v>
      </c>
      <c r="G4648" t="s">
        <v>23</v>
      </c>
      <c r="H4648" t="s">
        <v>24</v>
      </c>
      <c r="I4648" t="s">
        <v>25</v>
      </c>
      <c r="J4648" t="s">
        <v>557</v>
      </c>
      <c r="K4648" t="s">
        <v>6535</v>
      </c>
      <c r="L4648" t="s">
        <v>59</v>
      </c>
      <c r="M4648" t="s">
        <v>434</v>
      </c>
      <c r="N4648">
        <f t="shared" si="504"/>
        <v>0</v>
      </c>
      <c r="O4648" t="str">
        <f t="shared" si="505"/>
        <v>No</v>
      </c>
      <c r="P4648">
        <f t="shared" si="506"/>
        <v>0</v>
      </c>
      <c r="Q4648">
        <f t="shared" si="507"/>
        <v>4813937689</v>
      </c>
      <c r="R4648">
        <f t="shared" si="508"/>
        <v>4.1933383153624479</v>
      </c>
      <c r="S4648" t="str">
        <f t="shared" si="509"/>
        <v>Acceptable</v>
      </c>
      <c r="T4648">
        <f>ROUNDUP(C4648,0)</f>
        <v>4</v>
      </c>
      <c r="U4648">
        <f>ROUNDDOWN(C4648,0)</f>
        <v>3</v>
      </c>
      <c r="V4648">
        <f>RIGHT(K4648,2)+2000</f>
        <v>2013</v>
      </c>
      <c r="W4648" t="str">
        <f>INDEX(_xlfn.TEXTSPLIT(K4648,"-"),1,2)</f>
        <v>May</v>
      </c>
      <c r="X4648" t="str">
        <f>INDEX(_xlfn.TEXTSPLIT(K4648,"-"),1,1)</f>
        <v>14</v>
      </c>
      <c r="Y4648">
        <f>INDEX(months!B:B,MATCH(Sheet1!W4648,months!A:A,0))</f>
        <v>5</v>
      </c>
      <c r="Z4648">
        <f t="shared" si="510"/>
        <v>41408</v>
      </c>
    </row>
    <row r="4649" spans="1:26" x14ac:dyDescent="0.2">
      <c r="A4649" t="s">
        <v>6536</v>
      </c>
      <c r="B4649" t="s">
        <v>3070</v>
      </c>
      <c r="C4649">
        <v>3.4</v>
      </c>
      <c r="D4649">
        <v>1178</v>
      </c>
      <c r="E4649" t="s">
        <v>292</v>
      </c>
      <c r="F4649" t="s">
        <v>50</v>
      </c>
      <c r="G4649" t="s">
        <v>23</v>
      </c>
      <c r="H4649" t="s">
        <v>24</v>
      </c>
      <c r="I4649" t="s">
        <v>124</v>
      </c>
      <c r="J4649" t="s">
        <v>2804</v>
      </c>
      <c r="K4649" t="s">
        <v>6537</v>
      </c>
      <c r="L4649" t="s">
        <v>236</v>
      </c>
      <c r="M4649" t="s">
        <v>274</v>
      </c>
      <c r="N4649">
        <f t="shared" si="504"/>
        <v>0</v>
      </c>
      <c r="O4649" t="str">
        <f t="shared" si="505"/>
        <v>No</v>
      </c>
      <c r="P4649">
        <f t="shared" si="506"/>
        <v>0</v>
      </c>
      <c r="Q4649">
        <f t="shared" si="507"/>
        <v>4813937689</v>
      </c>
      <c r="R4649">
        <f t="shared" si="508"/>
        <v>4.1933383153624479</v>
      </c>
      <c r="S4649" t="str">
        <f t="shared" si="509"/>
        <v>Acceptable</v>
      </c>
      <c r="T4649">
        <f>ROUNDUP(C4649,0)</f>
        <v>4</v>
      </c>
      <c r="U4649">
        <f>ROUNDDOWN(C4649,0)</f>
        <v>3</v>
      </c>
      <c r="V4649">
        <f>RIGHT(K4649,2)+2000</f>
        <v>2018</v>
      </c>
      <c r="W4649" t="str">
        <f>INDEX(_xlfn.TEXTSPLIT(K4649,"-"),1,2)</f>
        <v>Apr</v>
      </c>
      <c r="X4649" t="str">
        <f>INDEX(_xlfn.TEXTSPLIT(K4649,"-"),1,1)</f>
        <v>8</v>
      </c>
      <c r="Y4649">
        <f>INDEX(months!B:B,MATCH(Sheet1!W4649,months!A:A,0))</f>
        <v>4</v>
      </c>
      <c r="Z4649">
        <f t="shared" si="510"/>
        <v>43198</v>
      </c>
    </row>
    <row r="4650" spans="1:26" x14ac:dyDescent="0.2">
      <c r="A4650" t="s">
        <v>6538</v>
      </c>
      <c r="B4650" t="s">
        <v>4106</v>
      </c>
      <c r="C4650">
        <v>4.2</v>
      </c>
      <c r="D4650">
        <v>2158</v>
      </c>
      <c r="E4650" t="s">
        <v>1087</v>
      </c>
      <c r="F4650" t="s">
        <v>32</v>
      </c>
      <c r="G4650" t="s">
        <v>23</v>
      </c>
      <c r="H4650" t="s">
        <v>24</v>
      </c>
      <c r="I4650" t="s">
        <v>25</v>
      </c>
      <c r="J4650" t="s">
        <v>4107</v>
      </c>
      <c r="K4650" t="s">
        <v>519</v>
      </c>
      <c r="L4650" t="s">
        <v>313</v>
      </c>
      <c r="M4650" t="s">
        <v>86</v>
      </c>
      <c r="N4650">
        <f t="shared" si="504"/>
        <v>0</v>
      </c>
      <c r="O4650" t="str">
        <f t="shared" si="505"/>
        <v>No</v>
      </c>
      <c r="P4650">
        <f t="shared" si="506"/>
        <v>0</v>
      </c>
      <c r="Q4650">
        <f t="shared" si="507"/>
        <v>4813937689</v>
      </c>
      <c r="R4650">
        <f t="shared" si="508"/>
        <v>4.1933383153624479</v>
      </c>
      <c r="S4650" t="str">
        <f t="shared" si="509"/>
        <v>Acceptable</v>
      </c>
      <c r="T4650">
        <f>ROUNDUP(C4650,0)</f>
        <v>5</v>
      </c>
      <c r="U4650">
        <f>ROUNDDOWN(C4650,0)</f>
        <v>4</v>
      </c>
      <c r="V4650">
        <f>RIGHT(K4650,2)+2000</f>
        <v>2017</v>
      </c>
      <c r="W4650" t="str">
        <f>INDEX(_xlfn.TEXTSPLIT(K4650,"-"),1,2)</f>
        <v>Aug</v>
      </c>
      <c r="X4650" t="str">
        <f>INDEX(_xlfn.TEXTSPLIT(K4650,"-"),1,1)</f>
        <v>28</v>
      </c>
      <c r="Y4650">
        <f>INDEX(months!B:B,MATCH(Sheet1!W4650,months!A:A,0))</f>
        <v>8</v>
      </c>
      <c r="Z4650">
        <f t="shared" si="510"/>
        <v>42975</v>
      </c>
    </row>
    <row r="4651" spans="1:26" x14ac:dyDescent="0.2">
      <c r="A4651" t="s">
        <v>6539</v>
      </c>
      <c r="B4651" t="s">
        <v>4612</v>
      </c>
      <c r="C4651">
        <v>4.2</v>
      </c>
      <c r="D4651">
        <v>26</v>
      </c>
      <c r="E4651" t="s">
        <v>334</v>
      </c>
      <c r="F4651" t="s">
        <v>101</v>
      </c>
      <c r="G4651" t="s">
        <v>23</v>
      </c>
      <c r="H4651" t="s">
        <v>24</v>
      </c>
      <c r="I4651" t="s">
        <v>25</v>
      </c>
      <c r="J4651" t="s">
        <v>4613</v>
      </c>
      <c r="K4651" t="s">
        <v>3041</v>
      </c>
      <c r="L4651" t="s">
        <v>3689</v>
      </c>
      <c r="M4651" t="s">
        <v>86</v>
      </c>
      <c r="N4651">
        <f t="shared" si="504"/>
        <v>0</v>
      </c>
      <c r="O4651" t="str">
        <f t="shared" si="505"/>
        <v>No</v>
      </c>
      <c r="P4651">
        <f t="shared" si="506"/>
        <v>0</v>
      </c>
      <c r="Q4651">
        <f t="shared" si="507"/>
        <v>4813937689</v>
      </c>
      <c r="R4651">
        <f t="shared" si="508"/>
        <v>4.1933383153624479</v>
      </c>
      <c r="S4651" t="str">
        <f t="shared" si="509"/>
        <v>Acceptable</v>
      </c>
      <c r="T4651">
        <f>ROUNDUP(C4651,0)</f>
        <v>5</v>
      </c>
      <c r="U4651">
        <f>ROUNDDOWN(C4651,0)</f>
        <v>4</v>
      </c>
      <c r="V4651">
        <f>RIGHT(K4651,2)+2000</f>
        <v>2018</v>
      </c>
      <c r="W4651" t="str">
        <f>INDEX(_xlfn.TEXTSPLIT(K4651,"-"),1,2)</f>
        <v>Jun</v>
      </c>
      <c r="X4651" t="str">
        <f>INDEX(_xlfn.TEXTSPLIT(K4651,"-"),1,1)</f>
        <v>4</v>
      </c>
      <c r="Y4651">
        <f>INDEX(months!B:B,MATCH(Sheet1!W4651,months!A:A,0))</f>
        <v>6</v>
      </c>
      <c r="Z4651">
        <f t="shared" si="510"/>
        <v>43255</v>
      </c>
    </row>
    <row r="4652" spans="1:26" x14ac:dyDescent="0.2">
      <c r="A4652" t="s">
        <v>6540</v>
      </c>
      <c r="B4652" t="s">
        <v>4612</v>
      </c>
      <c r="C4652">
        <v>3</v>
      </c>
      <c r="D4652">
        <v>245</v>
      </c>
      <c r="E4652" t="s">
        <v>525</v>
      </c>
      <c r="F4652" t="s">
        <v>22</v>
      </c>
      <c r="G4652" t="s">
        <v>23</v>
      </c>
      <c r="H4652" t="s">
        <v>24</v>
      </c>
      <c r="I4652" t="s">
        <v>25</v>
      </c>
      <c r="J4652" t="s">
        <v>4613</v>
      </c>
      <c r="K4652" t="s">
        <v>5704</v>
      </c>
      <c r="L4652" t="s">
        <v>6541</v>
      </c>
      <c r="M4652" t="s">
        <v>60</v>
      </c>
      <c r="N4652">
        <f t="shared" si="504"/>
        <v>0</v>
      </c>
      <c r="O4652" t="str">
        <f t="shared" si="505"/>
        <v>No</v>
      </c>
      <c r="P4652">
        <f t="shared" si="506"/>
        <v>0</v>
      </c>
      <c r="Q4652">
        <f t="shared" si="507"/>
        <v>4813937689</v>
      </c>
      <c r="R4652">
        <f t="shared" si="508"/>
        <v>4.1933383153624479</v>
      </c>
      <c r="S4652" t="str">
        <f t="shared" si="509"/>
        <v>Acceptable</v>
      </c>
      <c r="T4652">
        <f>ROUNDUP(C4652,0)</f>
        <v>3</v>
      </c>
      <c r="U4652">
        <f>ROUNDDOWN(C4652,0)</f>
        <v>3</v>
      </c>
      <c r="V4652">
        <f>RIGHT(K4652,2)+2000</f>
        <v>2016</v>
      </c>
      <c r="W4652" t="str">
        <f>INDEX(_xlfn.TEXTSPLIT(K4652,"-"),1,2)</f>
        <v>Aug</v>
      </c>
      <c r="X4652" t="str">
        <f>INDEX(_xlfn.TEXTSPLIT(K4652,"-"),1,1)</f>
        <v>31</v>
      </c>
      <c r="Y4652">
        <f>INDEX(months!B:B,MATCH(Sheet1!W4652,months!A:A,0))</f>
        <v>8</v>
      </c>
      <c r="Z4652">
        <f t="shared" si="510"/>
        <v>42613</v>
      </c>
    </row>
    <row r="4653" spans="1:26" x14ac:dyDescent="0.2">
      <c r="A4653" t="s">
        <v>6542</v>
      </c>
      <c r="B4653" t="s">
        <v>3070</v>
      </c>
      <c r="C4653">
        <v>2.4</v>
      </c>
      <c r="D4653">
        <v>210</v>
      </c>
      <c r="E4653" t="s">
        <v>527</v>
      </c>
      <c r="F4653" t="s">
        <v>22</v>
      </c>
      <c r="G4653" t="s">
        <v>23</v>
      </c>
      <c r="H4653" t="s">
        <v>24</v>
      </c>
      <c r="I4653" t="s">
        <v>25</v>
      </c>
      <c r="J4653" t="s">
        <v>2673</v>
      </c>
      <c r="K4653" t="s">
        <v>6543</v>
      </c>
      <c r="L4653" t="s">
        <v>420</v>
      </c>
      <c r="M4653" t="s">
        <v>60</v>
      </c>
      <c r="N4653">
        <f t="shared" si="504"/>
        <v>0</v>
      </c>
      <c r="O4653" t="str">
        <f t="shared" si="505"/>
        <v>No</v>
      </c>
      <c r="P4653">
        <f t="shared" si="506"/>
        <v>0</v>
      </c>
      <c r="Q4653">
        <f t="shared" si="507"/>
        <v>4813937689</v>
      </c>
      <c r="R4653">
        <f t="shared" si="508"/>
        <v>4.1933383153624479</v>
      </c>
      <c r="S4653" t="str">
        <f t="shared" si="509"/>
        <v>Acceptable</v>
      </c>
      <c r="T4653">
        <f>ROUNDUP(C4653,0)</f>
        <v>3</v>
      </c>
      <c r="U4653">
        <f>ROUNDDOWN(C4653,0)</f>
        <v>2</v>
      </c>
      <c r="V4653">
        <f>RIGHT(K4653,2)+2000</f>
        <v>2017</v>
      </c>
      <c r="W4653" t="str">
        <f>INDEX(_xlfn.TEXTSPLIT(K4653,"-"),1,2)</f>
        <v>Jun</v>
      </c>
      <c r="X4653" t="str">
        <f>INDEX(_xlfn.TEXTSPLIT(K4653,"-"),1,1)</f>
        <v>25</v>
      </c>
      <c r="Y4653">
        <f>INDEX(months!B:B,MATCH(Sheet1!W4653,months!A:A,0))</f>
        <v>6</v>
      </c>
      <c r="Z4653">
        <f t="shared" si="510"/>
        <v>42911</v>
      </c>
    </row>
    <row r="4654" spans="1:26" x14ac:dyDescent="0.2">
      <c r="A4654" t="s">
        <v>6544</v>
      </c>
      <c r="B4654" t="s">
        <v>3827</v>
      </c>
      <c r="C4654">
        <v>4.0999999999999996</v>
      </c>
      <c r="D4654">
        <v>568</v>
      </c>
      <c r="E4654" t="s">
        <v>256</v>
      </c>
      <c r="F4654" t="s">
        <v>50</v>
      </c>
      <c r="G4654" t="s">
        <v>23</v>
      </c>
      <c r="H4654" t="s">
        <v>24</v>
      </c>
      <c r="I4654" t="s">
        <v>418</v>
      </c>
      <c r="J4654" t="s">
        <v>3828</v>
      </c>
      <c r="K4654" t="s">
        <v>2712</v>
      </c>
      <c r="L4654" t="s">
        <v>6546</v>
      </c>
      <c r="M4654" t="s">
        <v>81</v>
      </c>
      <c r="N4654">
        <f t="shared" si="504"/>
        <v>0</v>
      </c>
      <c r="O4654" t="str">
        <f t="shared" si="505"/>
        <v>No</v>
      </c>
      <c r="P4654">
        <f t="shared" si="506"/>
        <v>0</v>
      </c>
      <c r="Q4654">
        <f t="shared" si="507"/>
        <v>4813937689</v>
      </c>
      <c r="R4654">
        <f t="shared" si="508"/>
        <v>4.1933383153624479</v>
      </c>
      <c r="S4654" t="str">
        <f t="shared" si="509"/>
        <v>Acceptable</v>
      </c>
      <c r="T4654">
        <f>ROUNDUP(C4654,0)</f>
        <v>5</v>
      </c>
      <c r="U4654">
        <f>ROUNDDOWN(C4654,0)</f>
        <v>4</v>
      </c>
      <c r="V4654">
        <f>RIGHT(K4654,2)+2000</f>
        <v>2018</v>
      </c>
      <c r="W4654" t="str">
        <f>INDEX(_xlfn.TEXTSPLIT(K4654,"-"),1,2)</f>
        <v>Apr</v>
      </c>
      <c r="X4654" t="str">
        <f>INDEX(_xlfn.TEXTSPLIT(K4654,"-"),1,1)</f>
        <v>13</v>
      </c>
      <c r="Y4654">
        <f>INDEX(months!B:B,MATCH(Sheet1!W4654,months!A:A,0))</f>
        <v>4</v>
      </c>
      <c r="Z4654">
        <f t="shared" si="510"/>
        <v>43203</v>
      </c>
    </row>
    <row r="4655" spans="1:26" x14ac:dyDescent="0.2">
      <c r="A4655" t="s">
        <v>6547</v>
      </c>
      <c r="B4655" t="s">
        <v>787</v>
      </c>
      <c r="C4655">
        <v>2.9</v>
      </c>
      <c r="D4655">
        <v>83</v>
      </c>
      <c r="E4655" t="s">
        <v>481</v>
      </c>
      <c r="F4655" t="s">
        <v>22</v>
      </c>
      <c r="G4655" t="s">
        <v>23</v>
      </c>
      <c r="H4655" t="s">
        <v>24</v>
      </c>
      <c r="I4655" t="s">
        <v>25</v>
      </c>
      <c r="J4655" t="s">
        <v>788</v>
      </c>
      <c r="K4655" t="s">
        <v>62</v>
      </c>
      <c r="L4655" t="s">
        <v>1124</v>
      </c>
      <c r="M4655" t="s">
        <v>274</v>
      </c>
      <c r="N4655">
        <f t="shared" si="504"/>
        <v>0</v>
      </c>
      <c r="O4655" t="str">
        <f t="shared" si="505"/>
        <v>No</v>
      </c>
      <c r="P4655">
        <f t="shared" si="506"/>
        <v>0</v>
      </c>
      <c r="Q4655">
        <f t="shared" si="507"/>
        <v>4813937689</v>
      </c>
      <c r="R4655">
        <f t="shared" si="508"/>
        <v>4.1933383153624479</v>
      </c>
      <c r="S4655" t="str">
        <f t="shared" si="509"/>
        <v>Acceptable</v>
      </c>
      <c r="T4655">
        <f>ROUNDUP(C4655,0)</f>
        <v>3</v>
      </c>
      <c r="U4655">
        <f>ROUNDDOWN(C4655,0)</f>
        <v>2</v>
      </c>
      <c r="V4655">
        <f>RIGHT(K4655,2)+2000</f>
        <v>2018</v>
      </c>
      <c r="W4655" t="str">
        <f>INDEX(_xlfn.TEXTSPLIT(K4655,"-"),1,2)</f>
        <v>Apr</v>
      </c>
      <c r="X4655" t="str">
        <f>INDEX(_xlfn.TEXTSPLIT(K4655,"-"),1,1)</f>
        <v>26</v>
      </c>
      <c r="Y4655">
        <f>INDEX(months!B:B,MATCH(Sheet1!W4655,months!A:A,0))</f>
        <v>4</v>
      </c>
      <c r="Z4655">
        <f t="shared" si="510"/>
        <v>43216</v>
      </c>
    </row>
    <row r="4656" spans="1:26" x14ac:dyDescent="0.2">
      <c r="A4656" t="s">
        <v>6548</v>
      </c>
      <c r="B4656" t="s">
        <v>3827</v>
      </c>
      <c r="C4656">
        <v>4</v>
      </c>
      <c r="D4656">
        <v>712</v>
      </c>
      <c r="E4656" t="s">
        <v>93</v>
      </c>
      <c r="F4656" t="s">
        <v>50</v>
      </c>
      <c r="G4656" t="s">
        <v>23</v>
      </c>
      <c r="H4656" t="s">
        <v>24</v>
      </c>
      <c r="I4656" t="s">
        <v>44</v>
      </c>
      <c r="J4656" t="s">
        <v>3828</v>
      </c>
      <c r="K4656" t="s">
        <v>737</v>
      </c>
      <c r="L4656" t="s">
        <v>1473</v>
      </c>
      <c r="M4656" t="s">
        <v>81</v>
      </c>
      <c r="N4656">
        <f t="shared" si="504"/>
        <v>0</v>
      </c>
      <c r="O4656" t="str">
        <f t="shared" si="505"/>
        <v>No</v>
      </c>
      <c r="P4656">
        <f t="shared" si="506"/>
        <v>0</v>
      </c>
      <c r="Q4656">
        <f t="shared" si="507"/>
        <v>4813937689</v>
      </c>
      <c r="R4656">
        <f t="shared" si="508"/>
        <v>4.1933383153624479</v>
      </c>
      <c r="S4656" t="str">
        <f t="shared" si="509"/>
        <v>Acceptable</v>
      </c>
      <c r="T4656">
        <f>ROUNDUP(C4656,0)</f>
        <v>4</v>
      </c>
      <c r="U4656">
        <f>ROUNDDOWN(C4656,0)</f>
        <v>4</v>
      </c>
      <c r="V4656">
        <f>RIGHT(K4656,2)+2000</f>
        <v>2018</v>
      </c>
      <c r="W4656" t="str">
        <f>INDEX(_xlfn.TEXTSPLIT(K4656,"-"),1,2)</f>
        <v>Mar</v>
      </c>
      <c r="X4656" t="str">
        <f>INDEX(_xlfn.TEXTSPLIT(K4656,"-"),1,1)</f>
        <v>5</v>
      </c>
      <c r="Y4656">
        <f>INDEX(months!B:B,MATCH(Sheet1!W4656,months!A:A,0))</f>
        <v>3</v>
      </c>
      <c r="Z4656">
        <f t="shared" si="510"/>
        <v>43164</v>
      </c>
    </row>
    <row r="4657" spans="1:26" x14ac:dyDescent="0.2">
      <c r="A4657" t="s">
        <v>6549</v>
      </c>
      <c r="B4657" t="s">
        <v>4950</v>
      </c>
      <c r="C4657">
        <v>4</v>
      </c>
      <c r="D4657">
        <v>198</v>
      </c>
      <c r="E4657" t="s">
        <v>525</v>
      </c>
      <c r="F4657" t="s">
        <v>57</v>
      </c>
      <c r="G4657" t="s">
        <v>23</v>
      </c>
      <c r="H4657" t="s">
        <v>24</v>
      </c>
      <c r="I4657" t="s">
        <v>25</v>
      </c>
      <c r="J4657" t="s">
        <v>4951</v>
      </c>
      <c r="K4657" t="s">
        <v>2623</v>
      </c>
      <c r="L4657" t="s">
        <v>2244</v>
      </c>
      <c r="M4657" t="s">
        <v>60</v>
      </c>
      <c r="N4657">
        <f t="shared" si="504"/>
        <v>0</v>
      </c>
      <c r="O4657" t="str">
        <f t="shared" si="505"/>
        <v>No</v>
      </c>
      <c r="P4657">
        <f t="shared" si="506"/>
        <v>0</v>
      </c>
      <c r="Q4657">
        <f t="shared" si="507"/>
        <v>4813937689</v>
      </c>
      <c r="R4657">
        <f t="shared" si="508"/>
        <v>4.1933383153624479</v>
      </c>
      <c r="S4657" t="str">
        <f t="shared" si="509"/>
        <v>Acceptable</v>
      </c>
      <c r="T4657">
        <f>ROUNDUP(C4657,0)</f>
        <v>4</v>
      </c>
      <c r="U4657">
        <f>ROUNDDOWN(C4657,0)</f>
        <v>4</v>
      </c>
      <c r="V4657">
        <f>RIGHT(K4657,2)+2000</f>
        <v>2017</v>
      </c>
      <c r="W4657" t="str">
        <f>INDEX(_xlfn.TEXTSPLIT(K4657,"-"),1,2)</f>
        <v>Jan</v>
      </c>
      <c r="X4657" t="str">
        <f>INDEX(_xlfn.TEXTSPLIT(K4657,"-"),1,1)</f>
        <v>26</v>
      </c>
      <c r="Y4657">
        <f>INDEX(months!B:B,MATCH(Sheet1!W4657,months!A:A,0))</f>
        <v>1</v>
      </c>
      <c r="Z4657">
        <f t="shared" si="510"/>
        <v>42761</v>
      </c>
    </row>
    <row r="4658" spans="1:26" x14ac:dyDescent="0.2">
      <c r="A4658" t="s">
        <v>6550</v>
      </c>
      <c r="B4658" t="s">
        <v>4950</v>
      </c>
      <c r="C4658">
        <v>3.8</v>
      </c>
      <c r="D4658">
        <v>24517</v>
      </c>
      <c r="E4658" t="s">
        <v>405</v>
      </c>
      <c r="F4658" t="s">
        <v>89</v>
      </c>
      <c r="G4658" t="s">
        <v>23</v>
      </c>
      <c r="H4658" t="s">
        <v>24</v>
      </c>
      <c r="I4658" t="s">
        <v>25</v>
      </c>
      <c r="J4658" t="s">
        <v>4951</v>
      </c>
      <c r="K4658" t="s">
        <v>746</v>
      </c>
      <c r="L4658" t="s">
        <v>6551</v>
      </c>
      <c r="M4658" t="s">
        <v>274</v>
      </c>
      <c r="N4658">
        <f t="shared" si="504"/>
        <v>0</v>
      </c>
      <c r="O4658" t="str">
        <f t="shared" si="505"/>
        <v>No</v>
      </c>
      <c r="P4658">
        <f t="shared" si="506"/>
        <v>0</v>
      </c>
      <c r="Q4658">
        <f t="shared" si="507"/>
        <v>4813937689</v>
      </c>
      <c r="R4658">
        <f t="shared" si="508"/>
        <v>4.1933383153624479</v>
      </c>
      <c r="S4658" t="str">
        <f t="shared" si="509"/>
        <v>Acceptable</v>
      </c>
      <c r="T4658">
        <f>ROUNDUP(C4658,0)</f>
        <v>4</v>
      </c>
      <c r="U4658">
        <f>ROUNDDOWN(C4658,0)</f>
        <v>3</v>
      </c>
      <c r="V4658">
        <f>RIGHT(K4658,2)+2000</f>
        <v>2018</v>
      </c>
      <c r="W4658" t="str">
        <f>INDEX(_xlfn.TEXTSPLIT(K4658,"-"),1,2)</f>
        <v>May</v>
      </c>
      <c r="X4658" t="str">
        <f>INDEX(_xlfn.TEXTSPLIT(K4658,"-"),1,1)</f>
        <v>23</v>
      </c>
      <c r="Y4658">
        <f>INDEX(months!B:B,MATCH(Sheet1!W4658,months!A:A,0))</f>
        <v>5</v>
      </c>
      <c r="Z4658">
        <f t="shared" si="510"/>
        <v>43243</v>
      </c>
    </row>
    <row r="4659" spans="1:26" x14ac:dyDescent="0.2">
      <c r="A4659" t="s">
        <v>6552</v>
      </c>
      <c r="B4659" t="s">
        <v>3070</v>
      </c>
      <c r="C4659">
        <v>2.4</v>
      </c>
      <c r="D4659">
        <v>468</v>
      </c>
      <c r="E4659" t="s">
        <v>537</v>
      </c>
      <c r="F4659" t="s">
        <v>22</v>
      </c>
      <c r="G4659" t="s">
        <v>23</v>
      </c>
      <c r="H4659" t="s">
        <v>24</v>
      </c>
      <c r="I4659" t="s">
        <v>25</v>
      </c>
      <c r="J4659" t="s">
        <v>1537</v>
      </c>
      <c r="K4659" t="s">
        <v>6553</v>
      </c>
      <c r="L4659" t="s">
        <v>3814</v>
      </c>
      <c r="M4659" t="s">
        <v>81</v>
      </c>
      <c r="N4659">
        <f t="shared" si="504"/>
        <v>0</v>
      </c>
      <c r="O4659" t="str">
        <f t="shared" si="505"/>
        <v>No</v>
      </c>
      <c r="P4659">
        <f t="shared" si="506"/>
        <v>0</v>
      </c>
      <c r="Q4659">
        <f t="shared" si="507"/>
        <v>4813937689</v>
      </c>
      <c r="R4659">
        <f t="shared" si="508"/>
        <v>4.1933383153624479</v>
      </c>
      <c r="S4659" t="str">
        <f t="shared" si="509"/>
        <v>Acceptable</v>
      </c>
      <c r="T4659">
        <f>ROUNDUP(C4659,0)</f>
        <v>3</v>
      </c>
      <c r="U4659">
        <f>ROUNDDOWN(C4659,0)</f>
        <v>2</v>
      </c>
      <c r="V4659">
        <f>RIGHT(K4659,2)+2000</f>
        <v>2018</v>
      </c>
      <c r="W4659" t="str">
        <f>INDEX(_xlfn.TEXTSPLIT(K4659,"-"),1,2)</f>
        <v>Mar</v>
      </c>
      <c r="X4659" t="str">
        <f>INDEX(_xlfn.TEXTSPLIT(K4659,"-"),1,1)</f>
        <v>3</v>
      </c>
      <c r="Y4659">
        <f>INDEX(months!B:B,MATCH(Sheet1!W4659,months!A:A,0))</f>
        <v>3</v>
      </c>
      <c r="Z4659">
        <f t="shared" si="510"/>
        <v>43162</v>
      </c>
    </row>
    <row r="4660" spans="1:26" x14ac:dyDescent="0.2">
      <c r="A4660" t="s">
        <v>6554</v>
      </c>
      <c r="B4660" t="s">
        <v>4801</v>
      </c>
      <c r="C4660">
        <v>4.4000000000000004</v>
      </c>
      <c r="D4660">
        <v>5599</v>
      </c>
      <c r="E4660" t="s">
        <v>1213</v>
      </c>
      <c r="F4660" t="s">
        <v>32</v>
      </c>
      <c r="G4660" t="s">
        <v>23</v>
      </c>
      <c r="H4660" t="s">
        <v>24</v>
      </c>
      <c r="I4660" t="s">
        <v>25</v>
      </c>
      <c r="J4660" t="s">
        <v>4802</v>
      </c>
      <c r="K4660" t="s">
        <v>6013</v>
      </c>
      <c r="L4660" t="s">
        <v>6555</v>
      </c>
      <c r="M4660" t="s">
        <v>60</v>
      </c>
      <c r="N4660">
        <f t="shared" si="504"/>
        <v>0</v>
      </c>
      <c r="O4660" t="str">
        <f t="shared" si="505"/>
        <v>No</v>
      </c>
      <c r="P4660">
        <f t="shared" si="506"/>
        <v>0</v>
      </c>
      <c r="Q4660">
        <f t="shared" si="507"/>
        <v>4813937689</v>
      </c>
      <c r="R4660">
        <f t="shared" si="508"/>
        <v>4.1933383153624479</v>
      </c>
      <c r="S4660" t="str">
        <f t="shared" si="509"/>
        <v>Acceptable</v>
      </c>
      <c r="T4660">
        <f>ROUNDUP(C4660,0)</f>
        <v>5</v>
      </c>
      <c r="U4660">
        <f>ROUNDDOWN(C4660,0)</f>
        <v>4</v>
      </c>
      <c r="V4660">
        <f>RIGHT(K4660,2)+2000</f>
        <v>2016</v>
      </c>
      <c r="W4660" t="str">
        <f>INDEX(_xlfn.TEXTSPLIT(K4660,"-"),1,2)</f>
        <v>Jul</v>
      </c>
      <c r="X4660" t="str">
        <f>INDEX(_xlfn.TEXTSPLIT(K4660,"-"),1,1)</f>
        <v>23</v>
      </c>
      <c r="Y4660">
        <f>INDEX(months!B:B,MATCH(Sheet1!W4660,months!A:A,0))</f>
        <v>7</v>
      </c>
      <c r="Z4660">
        <f t="shared" si="510"/>
        <v>42574</v>
      </c>
    </row>
    <row r="4661" spans="1:26" x14ac:dyDescent="0.2">
      <c r="A4661" t="s">
        <v>6556</v>
      </c>
      <c r="B4661" t="s">
        <v>1790</v>
      </c>
      <c r="C4661">
        <v>3.7</v>
      </c>
      <c r="D4661">
        <v>52</v>
      </c>
      <c r="E4661" t="s">
        <v>481</v>
      </c>
      <c r="F4661" t="s">
        <v>101</v>
      </c>
      <c r="G4661" t="s">
        <v>23</v>
      </c>
      <c r="H4661" t="s">
        <v>24</v>
      </c>
      <c r="I4661" t="s">
        <v>25</v>
      </c>
      <c r="J4661" t="s">
        <v>1791</v>
      </c>
      <c r="K4661" t="s">
        <v>564</v>
      </c>
      <c r="L4661" t="s">
        <v>6557</v>
      </c>
      <c r="M4661" t="s">
        <v>54</v>
      </c>
      <c r="N4661">
        <f t="shared" si="504"/>
        <v>0</v>
      </c>
      <c r="O4661" t="str">
        <f t="shared" si="505"/>
        <v>No</v>
      </c>
      <c r="P4661">
        <f t="shared" si="506"/>
        <v>0</v>
      </c>
      <c r="Q4661">
        <f t="shared" si="507"/>
        <v>4813937689</v>
      </c>
      <c r="R4661">
        <f t="shared" si="508"/>
        <v>4.1933383153624479</v>
      </c>
      <c r="S4661" t="str">
        <f t="shared" si="509"/>
        <v>Acceptable</v>
      </c>
      <c r="T4661">
        <f>ROUNDUP(C4661,0)</f>
        <v>4</v>
      </c>
      <c r="U4661">
        <f>ROUNDDOWN(C4661,0)</f>
        <v>3</v>
      </c>
      <c r="V4661">
        <f>RIGHT(K4661,2)+2000</f>
        <v>2018</v>
      </c>
      <c r="W4661" t="str">
        <f>INDEX(_xlfn.TEXTSPLIT(K4661,"-"),1,2)</f>
        <v>May</v>
      </c>
      <c r="X4661" t="str">
        <f>INDEX(_xlfn.TEXTSPLIT(K4661,"-"),1,1)</f>
        <v>4</v>
      </c>
      <c r="Y4661">
        <f>INDEX(months!B:B,MATCH(Sheet1!W4661,months!A:A,0))</f>
        <v>5</v>
      </c>
      <c r="Z4661">
        <f t="shared" si="510"/>
        <v>43224</v>
      </c>
    </row>
    <row r="4662" spans="1:26" x14ac:dyDescent="0.2">
      <c r="A4662" t="s">
        <v>6558</v>
      </c>
      <c r="B4662" t="s">
        <v>3827</v>
      </c>
      <c r="C4662">
        <v>4.3</v>
      </c>
      <c r="D4662">
        <v>241</v>
      </c>
      <c r="E4662" t="s">
        <v>631</v>
      </c>
      <c r="F4662" t="s">
        <v>22</v>
      </c>
      <c r="G4662" t="s">
        <v>23</v>
      </c>
      <c r="H4662" t="s">
        <v>24</v>
      </c>
      <c r="I4662" t="s">
        <v>44</v>
      </c>
      <c r="J4662" t="s">
        <v>3828</v>
      </c>
      <c r="K4662" t="s">
        <v>2075</v>
      </c>
      <c r="L4662" t="s">
        <v>6559</v>
      </c>
      <c r="M4662" t="s">
        <v>29</v>
      </c>
      <c r="N4662">
        <f t="shared" si="504"/>
        <v>0</v>
      </c>
      <c r="O4662" t="str">
        <f t="shared" si="505"/>
        <v>No</v>
      </c>
      <c r="P4662">
        <f t="shared" si="506"/>
        <v>0</v>
      </c>
      <c r="Q4662">
        <f t="shared" si="507"/>
        <v>4813937689</v>
      </c>
      <c r="R4662">
        <f t="shared" si="508"/>
        <v>4.1933383153624479</v>
      </c>
      <c r="S4662" t="str">
        <f t="shared" si="509"/>
        <v>Acceptable</v>
      </c>
      <c r="T4662">
        <f>ROUNDUP(C4662,0)</f>
        <v>5</v>
      </c>
      <c r="U4662">
        <f>ROUNDDOWN(C4662,0)</f>
        <v>4</v>
      </c>
      <c r="V4662">
        <f>RIGHT(K4662,2)+2000</f>
        <v>2018</v>
      </c>
      <c r="W4662" t="str">
        <f>INDEX(_xlfn.TEXTSPLIT(K4662,"-"),1,2)</f>
        <v>Apr</v>
      </c>
      <c r="X4662" t="str">
        <f>INDEX(_xlfn.TEXTSPLIT(K4662,"-"),1,1)</f>
        <v>10</v>
      </c>
      <c r="Y4662">
        <f>INDEX(months!B:B,MATCH(Sheet1!W4662,months!A:A,0))</f>
        <v>4</v>
      </c>
      <c r="Z4662">
        <f t="shared" si="510"/>
        <v>43200</v>
      </c>
    </row>
    <row r="4663" spans="1:26" x14ac:dyDescent="0.2">
      <c r="A4663" t="s">
        <v>6560</v>
      </c>
      <c r="B4663" t="s">
        <v>3827</v>
      </c>
      <c r="C4663">
        <v>4.5999999999999996</v>
      </c>
      <c r="D4663">
        <v>4435</v>
      </c>
      <c r="E4663" t="s">
        <v>305</v>
      </c>
      <c r="F4663" t="s">
        <v>50</v>
      </c>
      <c r="G4663" t="s">
        <v>23</v>
      </c>
      <c r="H4663" t="s">
        <v>24</v>
      </c>
      <c r="I4663" t="s">
        <v>418</v>
      </c>
      <c r="J4663" t="s">
        <v>3828</v>
      </c>
      <c r="K4663" t="s">
        <v>264</v>
      </c>
      <c r="L4663" t="s">
        <v>6561</v>
      </c>
      <c r="M4663" t="s">
        <v>29</v>
      </c>
      <c r="N4663">
        <f t="shared" si="504"/>
        <v>0</v>
      </c>
      <c r="O4663" t="str">
        <f t="shared" si="505"/>
        <v>No</v>
      </c>
      <c r="P4663">
        <f t="shared" si="506"/>
        <v>0</v>
      </c>
      <c r="Q4663">
        <f t="shared" si="507"/>
        <v>4813937689</v>
      </c>
      <c r="R4663">
        <f t="shared" si="508"/>
        <v>4.1933383153624479</v>
      </c>
      <c r="S4663" t="str">
        <f t="shared" si="509"/>
        <v>Acceptable</v>
      </c>
      <c r="T4663">
        <f>ROUNDUP(C4663,0)</f>
        <v>5</v>
      </c>
      <c r="U4663">
        <f>ROUNDDOWN(C4663,0)</f>
        <v>4</v>
      </c>
      <c r="V4663">
        <f>RIGHT(K4663,2)+2000</f>
        <v>2018</v>
      </c>
      <c r="W4663" t="str">
        <f>INDEX(_xlfn.TEXTSPLIT(K4663,"-"),1,2)</f>
        <v>May</v>
      </c>
      <c r="X4663" t="str">
        <f>INDEX(_xlfn.TEXTSPLIT(K4663,"-"),1,1)</f>
        <v>25</v>
      </c>
      <c r="Y4663">
        <f>INDEX(months!B:B,MATCH(Sheet1!W4663,months!A:A,0))</f>
        <v>5</v>
      </c>
      <c r="Z4663">
        <f t="shared" si="510"/>
        <v>43245</v>
      </c>
    </row>
    <row r="4664" spans="1:26" x14ac:dyDescent="0.2">
      <c r="A4664" t="s">
        <v>6562</v>
      </c>
      <c r="B4664" t="s">
        <v>3070</v>
      </c>
      <c r="C4664">
        <v>4.2</v>
      </c>
      <c r="D4664">
        <v>11404</v>
      </c>
      <c r="E4664" t="s">
        <v>374</v>
      </c>
      <c r="F4664" t="s">
        <v>50</v>
      </c>
      <c r="G4664" t="s">
        <v>23</v>
      </c>
      <c r="H4664" t="s">
        <v>24</v>
      </c>
      <c r="I4664" t="s">
        <v>25</v>
      </c>
      <c r="J4664" t="s">
        <v>2686</v>
      </c>
      <c r="K4664" t="s">
        <v>6563</v>
      </c>
      <c r="L4664" t="s">
        <v>2124</v>
      </c>
      <c r="M4664" t="s">
        <v>29</v>
      </c>
      <c r="N4664">
        <f t="shared" si="504"/>
        <v>0</v>
      </c>
      <c r="O4664" t="str">
        <f t="shared" si="505"/>
        <v>No</v>
      </c>
      <c r="P4664">
        <f t="shared" si="506"/>
        <v>0</v>
      </c>
      <c r="Q4664">
        <f t="shared" si="507"/>
        <v>4813937689</v>
      </c>
      <c r="R4664">
        <f t="shared" si="508"/>
        <v>4.1933383153624479</v>
      </c>
      <c r="S4664" t="str">
        <f t="shared" si="509"/>
        <v>Acceptable</v>
      </c>
      <c r="T4664">
        <f>ROUNDUP(C4664,0)</f>
        <v>5</v>
      </c>
      <c r="U4664">
        <f>ROUNDDOWN(C4664,0)</f>
        <v>4</v>
      </c>
      <c r="V4664">
        <f>RIGHT(K4664,2)+2000</f>
        <v>2017</v>
      </c>
      <c r="W4664" t="str">
        <f>INDEX(_xlfn.TEXTSPLIT(K4664,"-"),1,2)</f>
        <v>Sep</v>
      </c>
      <c r="X4664" t="str">
        <f>INDEX(_xlfn.TEXTSPLIT(K4664,"-"),1,1)</f>
        <v>11</v>
      </c>
      <c r="Y4664">
        <f>INDEX(months!B:B,MATCH(Sheet1!W4664,months!A:A,0))</f>
        <v>9</v>
      </c>
      <c r="Z4664">
        <f t="shared" si="510"/>
        <v>42989</v>
      </c>
    </row>
    <row r="4665" spans="1:26" x14ac:dyDescent="0.2">
      <c r="A4665" t="s">
        <v>6564</v>
      </c>
      <c r="B4665" t="s">
        <v>2518</v>
      </c>
      <c r="C4665">
        <v>4.8</v>
      </c>
      <c r="D4665">
        <v>10249</v>
      </c>
      <c r="E4665" t="s">
        <v>46</v>
      </c>
      <c r="F4665" t="s">
        <v>22</v>
      </c>
      <c r="G4665" t="s">
        <v>649</v>
      </c>
      <c r="H4665" t="s">
        <v>3468</v>
      </c>
      <c r="I4665" t="s">
        <v>25</v>
      </c>
      <c r="J4665" t="s">
        <v>2519</v>
      </c>
      <c r="K4665" t="s">
        <v>115</v>
      </c>
      <c r="L4665" t="s">
        <v>46</v>
      </c>
      <c r="M4665" t="s">
        <v>46</v>
      </c>
      <c r="N4665">
        <f t="shared" si="504"/>
        <v>0</v>
      </c>
      <c r="O4665" t="str">
        <f t="shared" si="505"/>
        <v>No</v>
      </c>
      <c r="P4665">
        <f t="shared" si="506"/>
        <v>0</v>
      </c>
      <c r="Q4665">
        <f t="shared" si="507"/>
        <v>4813937689</v>
      </c>
      <c r="R4665">
        <f t="shared" si="508"/>
        <v>4.1933383153624479</v>
      </c>
      <c r="S4665" t="str">
        <f t="shared" si="509"/>
        <v>Acceptable</v>
      </c>
      <c r="T4665">
        <f>ROUNDUP(C4665,0)</f>
        <v>5</v>
      </c>
      <c r="U4665">
        <f>ROUNDDOWN(C4665,0)</f>
        <v>4</v>
      </c>
      <c r="V4665">
        <f>RIGHT(K4665,2)+2000</f>
        <v>2018</v>
      </c>
      <c r="W4665" t="str">
        <f>INDEX(_xlfn.TEXTSPLIT(K4665,"-"),1,2)</f>
        <v>Jul</v>
      </c>
      <c r="X4665" t="str">
        <f>INDEX(_xlfn.TEXTSPLIT(K4665,"-"),1,1)</f>
        <v>30</v>
      </c>
      <c r="Y4665">
        <f>INDEX(months!B:B,MATCH(Sheet1!W4665,months!A:A,0))</f>
        <v>7</v>
      </c>
      <c r="Z4665">
        <f t="shared" si="510"/>
        <v>43311</v>
      </c>
    </row>
    <row r="4666" spans="1:26" x14ac:dyDescent="0.2">
      <c r="A4666" t="s">
        <v>6565</v>
      </c>
      <c r="B4666" t="s">
        <v>3070</v>
      </c>
      <c r="C4666">
        <v>3.6</v>
      </c>
      <c r="D4666">
        <v>906</v>
      </c>
      <c r="E4666" t="s">
        <v>5844</v>
      </c>
      <c r="F4666" t="s">
        <v>50</v>
      </c>
      <c r="G4666" t="s">
        <v>23</v>
      </c>
      <c r="H4666" t="s">
        <v>24</v>
      </c>
      <c r="I4666" t="s">
        <v>25</v>
      </c>
      <c r="J4666" t="s">
        <v>1537</v>
      </c>
      <c r="K4666" t="s">
        <v>6566</v>
      </c>
      <c r="L4666" t="s">
        <v>2420</v>
      </c>
      <c r="M4666" t="s">
        <v>60</v>
      </c>
      <c r="N4666">
        <f t="shared" si="504"/>
        <v>0</v>
      </c>
      <c r="O4666" t="str">
        <f t="shared" si="505"/>
        <v>No</v>
      </c>
      <c r="P4666">
        <f t="shared" si="506"/>
        <v>0</v>
      </c>
      <c r="Q4666">
        <f t="shared" si="507"/>
        <v>4813937689</v>
      </c>
      <c r="R4666">
        <f t="shared" si="508"/>
        <v>4.1933383153624479</v>
      </c>
      <c r="S4666" t="str">
        <f t="shared" si="509"/>
        <v>Acceptable</v>
      </c>
      <c r="T4666">
        <f>ROUNDUP(C4666,0)</f>
        <v>4</v>
      </c>
      <c r="U4666">
        <f>ROUNDDOWN(C4666,0)</f>
        <v>3</v>
      </c>
      <c r="V4666">
        <f>RIGHT(K4666,2)+2000</f>
        <v>2014</v>
      </c>
      <c r="W4666" t="str">
        <f>INDEX(_xlfn.TEXTSPLIT(K4666,"-"),1,2)</f>
        <v>Feb</v>
      </c>
      <c r="X4666" t="str">
        <f>INDEX(_xlfn.TEXTSPLIT(K4666,"-"),1,1)</f>
        <v>5</v>
      </c>
      <c r="Y4666">
        <f>INDEX(months!B:B,MATCH(Sheet1!W4666,months!A:A,0))</f>
        <v>2</v>
      </c>
      <c r="Z4666">
        <f t="shared" si="510"/>
        <v>41675</v>
      </c>
    </row>
    <row r="4667" spans="1:26" x14ac:dyDescent="0.2">
      <c r="A4667" t="s">
        <v>6567</v>
      </c>
      <c r="B4667" t="s">
        <v>3070</v>
      </c>
      <c r="C4667">
        <v>3.2</v>
      </c>
      <c r="D4667">
        <v>1011</v>
      </c>
      <c r="E4667" t="s">
        <v>46</v>
      </c>
      <c r="F4667" t="s">
        <v>50</v>
      </c>
      <c r="G4667" t="s">
        <v>23</v>
      </c>
      <c r="H4667" t="s">
        <v>24</v>
      </c>
      <c r="I4667" t="s">
        <v>44</v>
      </c>
      <c r="J4667" t="s">
        <v>1537</v>
      </c>
      <c r="K4667" t="s">
        <v>497</v>
      </c>
      <c r="L4667" t="s">
        <v>46</v>
      </c>
      <c r="M4667" t="s">
        <v>81</v>
      </c>
      <c r="N4667">
        <f t="shared" si="504"/>
        <v>0</v>
      </c>
      <c r="O4667" t="str">
        <f t="shared" si="505"/>
        <v>No</v>
      </c>
      <c r="P4667">
        <f t="shared" si="506"/>
        <v>0</v>
      </c>
      <c r="Q4667">
        <f t="shared" si="507"/>
        <v>4813937689</v>
      </c>
      <c r="R4667">
        <f t="shared" si="508"/>
        <v>4.1933383153624479</v>
      </c>
      <c r="S4667" t="str">
        <f t="shared" si="509"/>
        <v>Acceptable</v>
      </c>
      <c r="T4667">
        <f>ROUNDUP(C4667,0)</f>
        <v>4</v>
      </c>
      <c r="U4667">
        <f>ROUNDDOWN(C4667,0)</f>
        <v>3</v>
      </c>
      <c r="V4667">
        <f>RIGHT(K4667,2)+2000</f>
        <v>2018</v>
      </c>
      <c r="W4667" t="str">
        <f>INDEX(_xlfn.TEXTSPLIT(K4667,"-"),1,2)</f>
        <v>Jul</v>
      </c>
      <c r="X4667" t="str">
        <f>INDEX(_xlfn.TEXTSPLIT(K4667,"-"),1,1)</f>
        <v>13</v>
      </c>
      <c r="Y4667">
        <f>INDEX(months!B:B,MATCH(Sheet1!W4667,months!A:A,0))</f>
        <v>7</v>
      </c>
      <c r="Z4667">
        <f t="shared" si="510"/>
        <v>43294</v>
      </c>
    </row>
    <row r="4668" spans="1:26" x14ac:dyDescent="0.2">
      <c r="A4668" t="s">
        <v>6568</v>
      </c>
      <c r="B4668" t="s">
        <v>2518</v>
      </c>
      <c r="C4668">
        <v>4</v>
      </c>
      <c r="D4668">
        <v>889</v>
      </c>
      <c r="E4668" t="s">
        <v>271</v>
      </c>
      <c r="F4668" t="s">
        <v>50</v>
      </c>
      <c r="G4668" t="s">
        <v>23</v>
      </c>
      <c r="H4668" t="s">
        <v>24</v>
      </c>
      <c r="I4668" t="s">
        <v>25</v>
      </c>
      <c r="J4668" t="s">
        <v>2519</v>
      </c>
      <c r="K4668" t="s">
        <v>173</v>
      </c>
      <c r="L4668" t="s">
        <v>6569</v>
      </c>
      <c r="M4668" t="s">
        <v>47</v>
      </c>
      <c r="N4668">
        <f t="shared" si="504"/>
        <v>0</v>
      </c>
      <c r="O4668" t="str">
        <f t="shared" si="505"/>
        <v>No</v>
      </c>
      <c r="P4668">
        <f t="shared" si="506"/>
        <v>0</v>
      </c>
      <c r="Q4668">
        <f t="shared" si="507"/>
        <v>4813937689</v>
      </c>
      <c r="R4668">
        <f t="shared" si="508"/>
        <v>4.1933383153624479</v>
      </c>
      <c r="S4668" t="str">
        <f t="shared" si="509"/>
        <v>Acceptable</v>
      </c>
      <c r="T4668">
        <f>ROUNDUP(C4668,0)</f>
        <v>4</v>
      </c>
      <c r="U4668">
        <f>ROUNDDOWN(C4668,0)</f>
        <v>4</v>
      </c>
      <c r="V4668">
        <f>RIGHT(K4668,2)+2000</f>
        <v>2018</v>
      </c>
      <c r="W4668" t="str">
        <f>INDEX(_xlfn.TEXTSPLIT(K4668,"-"),1,2)</f>
        <v>Aug</v>
      </c>
      <c r="X4668" t="str">
        <f>INDEX(_xlfn.TEXTSPLIT(K4668,"-"),1,1)</f>
        <v>2</v>
      </c>
      <c r="Y4668">
        <f>INDEX(months!B:B,MATCH(Sheet1!W4668,months!A:A,0))</f>
        <v>8</v>
      </c>
      <c r="Z4668">
        <f t="shared" si="510"/>
        <v>43314</v>
      </c>
    </row>
    <row r="4669" spans="1:26" x14ac:dyDescent="0.2">
      <c r="A4669" t="s">
        <v>6570</v>
      </c>
      <c r="B4669" t="s">
        <v>2665</v>
      </c>
      <c r="C4669">
        <v>3.5</v>
      </c>
      <c r="D4669">
        <v>4575</v>
      </c>
      <c r="E4669" t="s">
        <v>1113</v>
      </c>
      <c r="F4669" t="s">
        <v>32</v>
      </c>
      <c r="G4669" t="s">
        <v>23</v>
      </c>
      <c r="H4669" t="s">
        <v>24</v>
      </c>
      <c r="I4669" t="s">
        <v>25</v>
      </c>
      <c r="J4669" t="s">
        <v>2669</v>
      </c>
      <c r="K4669" t="s">
        <v>6571</v>
      </c>
      <c r="L4669" t="s">
        <v>2817</v>
      </c>
      <c r="M4669" t="s">
        <v>29</v>
      </c>
      <c r="N4669">
        <f t="shared" si="504"/>
        <v>0</v>
      </c>
      <c r="O4669" t="str">
        <f t="shared" si="505"/>
        <v>No</v>
      </c>
      <c r="P4669">
        <f t="shared" si="506"/>
        <v>0</v>
      </c>
      <c r="Q4669">
        <f t="shared" si="507"/>
        <v>4813937689</v>
      </c>
      <c r="R4669">
        <f t="shared" si="508"/>
        <v>4.1933383153624479</v>
      </c>
      <c r="S4669" t="str">
        <f t="shared" si="509"/>
        <v>Acceptable</v>
      </c>
      <c r="T4669">
        <f>ROUNDUP(C4669,0)</f>
        <v>4</v>
      </c>
      <c r="U4669">
        <f>ROUNDDOWN(C4669,0)</f>
        <v>3</v>
      </c>
      <c r="V4669">
        <f>RIGHT(K4669,2)+2000</f>
        <v>2017</v>
      </c>
      <c r="W4669" t="str">
        <f>INDEX(_xlfn.TEXTSPLIT(K4669,"-"),1,2)</f>
        <v>Oct</v>
      </c>
      <c r="X4669" t="str">
        <f>INDEX(_xlfn.TEXTSPLIT(K4669,"-"),1,1)</f>
        <v>7</v>
      </c>
      <c r="Y4669">
        <f>INDEX(months!B:B,MATCH(Sheet1!W4669,months!A:A,0))</f>
        <v>10</v>
      </c>
      <c r="Z4669">
        <f t="shared" si="510"/>
        <v>43015</v>
      </c>
    </row>
    <row r="4670" spans="1:26" x14ac:dyDescent="0.2">
      <c r="A4670" t="s">
        <v>6572</v>
      </c>
      <c r="B4670" t="s">
        <v>5446</v>
      </c>
      <c r="C4670">
        <v>4.4000000000000004</v>
      </c>
      <c r="D4670">
        <v>509</v>
      </c>
      <c r="E4670" t="s">
        <v>108</v>
      </c>
      <c r="F4670" t="s">
        <v>50</v>
      </c>
      <c r="G4670" t="s">
        <v>23</v>
      </c>
      <c r="H4670" t="s">
        <v>24</v>
      </c>
      <c r="I4670" t="s">
        <v>25</v>
      </c>
      <c r="J4670" t="s">
        <v>5447</v>
      </c>
      <c r="K4670" t="s">
        <v>102</v>
      </c>
      <c r="L4670" t="s">
        <v>1255</v>
      </c>
      <c r="M4670" t="s">
        <v>274</v>
      </c>
      <c r="N4670">
        <f t="shared" si="504"/>
        <v>0</v>
      </c>
      <c r="O4670" t="str">
        <f t="shared" si="505"/>
        <v>No</v>
      </c>
      <c r="P4670">
        <f t="shared" si="506"/>
        <v>0</v>
      </c>
      <c r="Q4670">
        <f t="shared" si="507"/>
        <v>4813937689</v>
      </c>
      <c r="R4670">
        <f t="shared" si="508"/>
        <v>4.1933383153624479</v>
      </c>
      <c r="S4670" t="str">
        <f t="shared" si="509"/>
        <v>Acceptable</v>
      </c>
      <c r="T4670">
        <f>ROUNDUP(C4670,0)</f>
        <v>5</v>
      </c>
      <c r="U4670">
        <f>ROUNDDOWN(C4670,0)</f>
        <v>4</v>
      </c>
      <c r="V4670">
        <f>RIGHT(K4670,2)+2000</f>
        <v>2018</v>
      </c>
      <c r="W4670" t="str">
        <f>INDEX(_xlfn.TEXTSPLIT(K4670,"-"),1,2)</f>
        <v>Jun</v>
      </c>
      <c r="X4670" t="str">
        <f>INDEX(_xlfn.TEXTSPLIT(K4670,"-"),1,1)</f>
        <v>6</v>
      </c>
      <c r="Y4670">
        <f>INDEX(months!B:B,MATCH(Sheet1!W4670,months!A:A,0))</f>
        <v>6</v>
      </c>
      <c r="Z4670">
        <f t="shared" si="510"/>
        <v>43257</v>
      </c>
    </row>
    <row r="4671" spans="1:26" x14ac:dyDescent="0.2">
      <c r="A4671" t="s">
        <v>6573</v>
      </c>
      <c r="B4671" t="s">
        <v>4612</v>
      </c>
      <c r="C4671">
        <v>2.5</v>
      </c>
      <c r="D4671">
        <v>20</v>
      </c>
      <c r="E4671" t="s">
        <v>202</v>
      </c>
      <c r="F4671" t="s">
        <v>101</v>
      </c>
      <c r="G4671" t="s">
        <v>23</v>
      </c>
      <c r="H4671" t="s">
        <v>24</v>
      </c>
      <c r="I4671" t="s">
        <v>25</v>
      </c>
      <c r="J4671" t="s">
        <v>4613</v>
      </c>
      <c r="K4671" t="s">
        <v>357</v>
      </c>
      <c r="L4671" t="s">
        <v>6574</v>
      </c>
      <c r="M4671" t="s">
        <v>47</v>
      </c>
      <c r="N4671">
        <f t="shared" si="504"/>
        <v>0</v>
      </c>
      <c r="O4671" t="str">
        <f t="shared" si="505"/>
        <v>No</v>
      </c>
      <c r="P4671">
        <f t="shared" si="506"/>
        <v>0</v>
      </c>
      <c r="Q4671">
        <f t="shared" si="507"/>
        <v>4813937689</v>
      </c>
      <c r="R4671">
        <f t="shared" si="508"/>
        <v>4.1933383153624479</v>
      </c>
      <c r="S4671" t="str">
        <f t="shared" si="509"/>
        <v>Acceptable</v>
      </c>
      <c r="T4671">
        <f>ROUNDUP(C4671,0)</f>
        <v>3</v>
      </c>
      <c r="U4671">
        <f>ROUNDDOWN(C4671,0)</f>
        <v>2</v>
      </c>
      <c r="V4671">
        <f>RIGHT(K4671,2)+2000</f>
        <v>2018</v>
      </c>
      <c r="W4671" t="str">
        <f>INDEX(_xlfn.TEXTSPLIT(K4671,"-"),1,2)</f>
        <v>Jul</v>
      </c>
      <c r="X4671" t="str">
        <f>INDEX(_xlfn.TEXTSPLIT(K4671,"-"),1,1)</f>
        <v>25</v>
      </c>
      <c r="Y4671">
        <f>INDEX(months!B:B,MATCH(Sheet1!W4671,months!A:A,0))</f>
        <v>7</v>
      </c>
      <c r="Z4671">
        <f t="shared" si="510"/>
        <v>43306</v>
      </c>
    </row>
    <row r="4672" spans="1:26" x14ac:dyDescent="0.2">
      <c r="A4672" t="s">
        <v>6575</v>
      </c>
      <c r="B4672" t="s">
        <v>3070</v>
      </c>
      <c r="C4672">
        <v>3.9</v>
      </c>
      <c r="D4672">
        <v>93</v>
      </c>
      <c r="E4672" t="s">
        <v>78</v>
      </c>
      <c r="F4672" t="s">
        <v>22</v>
      </c>
      <c r="G4672" t="s">
        <v>23</v>
      </c>
      <c r="H4672" t="s">
        <v>24</v>
      </c>
      <c r="I4672" t="s">
        <v>25</v>
      </c>
      <c r="J4672" t="s">
        <v>1303</v>
      </c>
      <c r="K4672" t="s">
        <v>357</v>
      </c>
      <c r="L4672" t="s">
        <v>2134</v>
      </c>
      <c r="M4672" t="s">
        <v>47</v>
      </c>
      <c r="N4672">
        <f t="shared" si="504"/>
        <v>0</v>
      </c>
      <c r="O4672" t="str">
        <f t="shared" si="505"/>
        <v>No</v>
      </c>
      <c r="P4672">
        <f t="shared" si="506"/>
        <v>0</v>
      </c>
      <c r="Q4672">
        <f t="shared" si="507"/>
        <v>4813937689</v>
      </c>
      <c r="R4672">
        <f t="shared" si="508"/>
        <v>4.1933383153624479</v>
      </c>
      <c r="S4672" t="str">
        <f t="shared" si="509"/>
        <v>Acceptable</v>
      </c>
      <c r="T4672">
        <f>ROUNDUP(C4672,0)</f>
        <v>4</v>
      </c>
      <c r="U4672">
        <f>ROUNDDOWN(C4672,0)</f>
        <v>3</v>
      </c>
      <c r="V4672">
        <f>RIGHT(K4672,2)+2000</f>
        <v>2018</v>
      </c>
      <c r="W4672" t="str">
        <f>INDEX(_xlfn.TEXTSPLIT(K4672,"-"),1,2)</f>
        <v>Jul</v>
      </c>
      <c r="X4672" t="str">
        <f>INDEX(_xlfn.TEXTSPLIT(K4672,"-"),1,1)</f>
        <v>25</v>
      </c>
      <c r="Y4672">
        <f>INDEX(months!B:B,MATCH(Sheet1!W4672,months!A:A,0))</f>
        <v>7</v>
      </c>
      <c r="Z4672">
        <f t="shared" si="510"/>
        <v>43306</v>
      </c>
    </row>
    <row r="4673" spans="1:26" x14ac:dyDescent="0.2">
      <c r="A4673" t="s">
        <v>6576</v>
      </c>
      <c r="B4673" t="s">
        <v>3070</v>
      </c>
      <c r="C4673">
        <v>4.4000000000000004</v>
      </c>
      <c r="D4673">
        <v>397147</v>
      </c>
      <c r="E4673" t="s">
        <v>46</v>
      </c>
      <c r="F4673" t="s">
        <v>89</v>
      </c>
      <c r="G4673" t="s">
        <v>23</v>
      </c>
      <c r="H4673" t="s">
        <v>24</v>
      </c>
      <c r="I4673" t="s">
        <v>44</v>
      </c>
      <c r="J4673" t="s">
        <v>1537</v>
      </c>
      <c r="K4673" t="s">
        <v>173</v>
      </c>
      <c r="L4673" t="s">
        <v>46</v>
      </c>
      <c r="M4673" t="s">
        <v>46</v>
      </c>
      <c r="N4673">
        <f t="shared" si="504"/>
        <v>0</v>
      </c>
      <c r="O4673" t="str">
        <f t="shared" si="505"/>
        <v>No</v>
      </c>
      <c r="P4673">
        <f t="shared" si="506"/>
        <v>0</v>
      </c>
      <c r="Q4673">
        <f t="shared" si="507"/>
        <v>4813937689</v>
      </c>
      <c r="R4673">
        <f t="shared" si="508"/>
        <v>4.1933383153624479</v>
      </c>
      <c r="S4673" t="str">
        <f t="shared" si="509"/>
        <v>Acceptable</v>
      </c>
      <c r="T4673">
        <f>ROUNDUP(C4673,0)</f>
        <v>5</v>
      </c>
      <c r="U4673">
        <f>ROUNDDOWN(C4673,0)</f>
        <v>4</v>
      </c>
      <c r="V4673">
        <f>RIGHT(K4673,2)+2000</f>
        <v>2018</v>
      </c>
      <c r="W4673" t="str">
        <f>INDEX(_xlfn.TEXTSPLIT(K4673,"-"),1,2)</f>
        <v>Aug</v>
      </c>
      <c r="X4673" t="str">
        <f>INDEX(_xlfn.TEXTSPLIT(K4673,"-"),1,1)</f>
        <v>2</v>
      </c>
      <c r="Y4673">
        <f>INDEX(months!B:B,MATCH(Sheet1!W4673,months!A:A,0))</f>
        <v>8</v>
      </c>
      <c r="Z4673">
        <f t="shared" si="510"/>
        <v>43314</v>
      </c>
    </row>
    <row r="4674" spans="1:26" x14ac:dyDescent="0.2">
      <c r="A4674" t="s">
        <v>6577</v>
      </c>
      <c r="B4674" t="s">
        <v>2665</v>
      </c>
      <c r="C4674">
        <v>4.2</v>
      </c>
      <c r="D4674">
        <v>109263</v>
      </c>
      <c r="E4674" t="s">
        <v>292</v>
      </c>
      <c r="F4674" t="s">
        <v>65</v>
      </c>
      <c r="G4674" t="s">
        <v>23</v>
      </c>
      <c r="H4674" t="s">
        <v>24</v>
      </c>
      <c r="I4674" t="s">
        <v>44</v>
      </c>
      <c r="J4674" t="s">
        <v>2684</v>
      </c>
      <c r="K4674" t="s">
        <v>605</v>
      </c>
      <c r="L4674" t="s">
        <v>6578</v>
      </c>
      <c r="M4674" t="s">
        <v>81</v>
      </c>
      <c r="N4674">
        <f t="shared" ref="N4674:N4737" si="511">SUM(A4674,B4674)</f>
        <v>0</v>
      </c>
      <c r="O4674" t="str">
        <f t="shared" ref="O4674:O4737" si="512">IF(E4674="good","Yes","No")</f>
        <v>No</v>
      </c>
      <c r="P4674">
        <f t="shared" ref="P4674:P4737" si="513">COUNTIF(B:B,"&lt;0")</f>
        <v>0</v>
      </c>
      <c r="Q4674">
        <f t="shared" ref="Q4674:Q4737" si="514">SUMIF(D:D,"&gt;1000")</f>
        <v>4813937689</v>
      </c>
      <c r="R4674">
        <f t="shared" ref="R4674:R4737" si="515">AVERAGEIF(C:C,"&gt;0")</f>
        <v>4.1933383153624479</v>
      </c>
      <c r="S4674" t="str">
        <f t="shared" ref="S4674:S4737" si="516">IF(OR(A4674&gt;0,B4674&gt;0),"Acceptable","Check")</f>
        <v>Acceptable</v>
      </c>
      <c r="T4674">
        <f>ROUNDUP(C4674,0)</f>
        <v>5</v>
      </c>
      <c r="U4674">
        <f>ROUNDDOWN(C4674,0)</f>
        <v>4</v>
      </c>
      <c r="V4674">
        <f>RIGHT(K4674,2)+2000</f>
        <v>2018</v>
      </c>
      <c r="W4674" t="str">
        <f>INDEX(_xlfn.TEXTSPLIT(K4674,"-"),1,2)</f>
        <v>Jul</v>
      </c>
      <c r="X4674" t="str">
        <f>INDEX(_xlfn.TEXTSPLIT(K4674,"-"),1,1)</f>
        <v>10</v>
      </c>
      <c r="Y4674">
        <f>INDEX(months!B:B,MATCH(Sheet1!W4674,months!A:A,0))</f>
        <v>7</v>
      </c>
      <c r="Z4674">
        <f t="shared" si="510"/>
        <v>43291</v>
      </c>
    </row>
    <row r="4675" spans="1:26" x14ac:dyDescent="0.2">
      <c r="A4675" t="s">
        <v>6579</v>
      </c>
      <c r="B4675" t="s">
        <v>5248</v>
      </c>
      <c r="C4675">
        <v>4.2</v>
      </c>
      <c r="D4675">
        <v>192677</v>
      </c>
      <c r="E4675" t="s">
        <v>108</v>
      </c>
      <c r="F4675" t="s">
        <v>43</v>
      </c>
      <c r="G4675" t="s">
        <v>23</v>
      </c>
      <c r="H4675" t="s">
        <v>24</v>
      </c>
      <c r="I4675" t="s">
        <v>44</v>
      </c>
      <c r="J4675" t="s">
        <v>5249</v>
      </c>
      <c r="K4675" t="s">
        <v>97</v>
      </c>
      <c r="L4675" t="s">
        <v>5265</v>
      </c>
      <c r="M4675" t="s">
        <v>29</v>
      </c>
      <c r="N4675">
        <f t="shared" si="511"/>
        <v>0</v>
      </c>
      <c r="O4675" t="str">
        <f t="shared" si="512"/>
        <v>No</v>
      </c>
      <c r="P4675">
        <f t="shared" si="513"/>
        <v>0</v>
      </c>
      <c r="Q4675">
        <f t="shared" si="514"/>
        <v>4813937689</v>
      </c>
      <c r="R4675">
        <f t="shared" si="515"/>
        <v>4.1933383153624479</v>
      </c>
      <c r="S4675" t="str">
        <f t="shared" si="516"/>
        <v>Acceptable</v>
      </c>
      <c r="T4675">
        <f>ROUNDUP(C4675,0)</f>
        <v>5</v>
      </c>
      <c r="U4675">
        <f>ROUNDDOWN(C4675,0)</f>
        <v>4</v>
      </c>
      <c r="V4675">
        <f>RIGHT(K4675,2)+2000</f>
        <v>2018</v>
      </c>
      <c r="W4675" t="str">
        <f>INDEX(_xlfn.TEXTSPLIT(K4675,"-"),1,2)</f>
        <v>Aug</v>
      </c>
      <c r="X4675" t="str">
        <f>INDEX(_xlfn.TEXTSPLIT(K4675,"-"),1,1)</f>
        <v>3</v>
      </c>
      <c r="Y4675">
        <f>INDEX(months!B:B,MATCH(Sheet1!W4675,months!A:A,0))</f>
        <v>8</v>
      </c>
      <c r="Z4675">
        <f t="shared" ref="Z4675:Z4738" si="517">DATE(V4675,Y4675,X4675)</f>
        <v>43315</v>
      </c>
    </row>
    <row r="4676" spans="1:26" x14ac:dyDescent="0.2">
      <c r="A4676" t="s">
        <v>6580</v>
      </c>
      <c r="B4676" t="s">
        <v>447</v>
      </c>
      <c r="C4676">
        <v>4.3</v>
      </c>
      <c r="D4676">
        <v>241</v>
      </c>
      <c r="E4676" t="s">
        <v>88</v>
      </c>
      <c r="F4676" t="s">
        <v>50</v>
      </c>
      <c r="G4676" t="s">
        <v>23</v>
      </c>
      <c r="H4676" t="s">
        <v>24</v>
      </c>
      <c r="I4676" t="s">
        <v>25</v>
      </c>
      <c r="J4676" t="s">
        <v>449</v>
      </c>
      <c r="K4676" t="s">
        <v>680</v>
      </c>
      <c r="L4676" t="s">
        <v>59</v>
      </c>
      <c r="M4676" t="s">
        <v>29</v>
      </c>
      <c r="N4676">
        <f t="shared" si="511"/>
        <v>0</v>
      </c>
      <c r="O4676" t="str">
        <f t="shared" si="512"/>
        <v>No</v>
      </c>
      <c r="P4676">
        <f t="shared" si="513"/>
        <v>0</v>
      </c>
      <c r="Q4676">
        <f t="shared" si="514"/>
        <v>4813937689</v>
      </c>
      <c r="R4676">
        <f t="shared" si="515"/>
        <v>4.1933383153624479</v>
      </c>
      <c r="S4676" t="str">
        <f t="shared" si="516"/>
        <v>Acceptable</v>
      </c>
      <c r="T4676">
        <f>ROUNDUP(C4676,0)</f>
        <v>5</v>
      </c>
      <c r="U4676">
        <f>ROUNDDOWN(C4676,0)</f>
        <v>4</v>
      </c>
      <c r="V4676">
        <f>RIGHT(K4676,2)+2000</f>
        <v>2018</v>
      </c>
      <c r="W4676" t="str">
        <f>INDEX(_xlfn.TEXTSPLIT(K4676,"-"),1,2)</f>
        <v>Feb</v>
      </c>
      <c r="X4676" t="str">
        <f>INDEX(_xlfn.TEXTSPLIT(K4676,"-"),1,1)</f>
        <v>13</v>
      </c>
      <c r="Y4676">
        <f>INDEX(months!B:B,MATCH(Sheet1!W4676,months!A:A,0))</f>
        <v>2</v>
      </c>
      <c r="Z4676">
        <f t="shared" si="517"/>
        <v>43144</v>
      </c>
    </row>
    <row r="4677" spans="1:26" x14ac:dyDescent="0.2">
      <c r="A4677" t="s">
        <v>6581</v>
      </c>
      <c r="B4677" t="s">
        <v>3070</v>
      </c>
      <c r="C4677">
        <v>4.0999999999999996</v>
      </c>
      <c r="D4677">
        <v>182103</v>
      </c>
      <c r="E4677" t="s">
        <v>1232</v>
      </c>
      <c r="F4677" t="s">
        <v>38</v>
      </c>
      <c r="G4677" t="s">
        <v>23</v>
      </c>
      <c r="H4677" t="s">
        <v>24</v>
      </c>
      <c r="I4677" t="s">
        <v>44</v>
      </c>
      <c r="J4677" t="s">
        <v>1537</v>
      </c>
      <c r="K4677" t="s">
        <v>84</v>
      </c>
      <c r="L4677" t="s">
        <v>767</v>
      </c>
      <c r="M4677" t="s">
        <v>72</v>
      </c>
      <c r="N4677">
        <f t="shared" si="511"/>
        <v>0</v>
      </c>
      <c r="O4677" t="str">
        <f t="shared" si="512"/>
        <v>No</v>
      </c>
      <c r="P4677">
        <f t="shared" si="513"/>
        <v>0</v>
      </c>
      <c r="Q4677">
        <f t="shared" si="514"/>
        <v>4813937689</v>
      </c>
      <c r="R4677">
        <f t="shared" si="515"/>
        <v>4.1933383153624479</v>
      </c>
      <c r="S4677" t="str">
        <f t="shared" si="516"/>
        <v>Acceptable</v>
      </c>
      <c r="T4677">
        <f>ROUNDUP(C4677,0)</f>
        <v>5</v>
      </c>
      <c r="U4677">
        <f>ROUNDDOWN(C4677,0)</f>
        <v>4</v>
      </c>
      <c r="V4677">
        <f>RIGHT(K4677,2)+2000</f>
        <v>2018</v>
      </c>
      <c r="W4677" t="str">
        <f>INDEX(_xlfn.TEXTSPLIT(K4677,"-"),1,2)</f>
        <v>Jul</v>
      </c>
      <c r="X4677" t="str">
        <f>INDEX(_xlfn.TEXTSPLIT(K4677,"-"),1,1)</f>
        <v>31</v>
      </c>
      <c r="Y4677">
        <f>INDEX(months!B:B,MATCH(Sheet1!W4677,months!A:A,0))</f>
        <v>7</v>
      </c>
      <c r="Z4677">
        <f t="shared" si="517"/>
        <v>43312</v>
      </c>
    </row>
    <row r="4678" spans="1:26" x14ac:dyDescent="0.2">
      <c r="A4678" t="s">
        <v>798</v>
      </c>
      <c r="B4678" t="s">
        <v>787</v>
      </c>
      <c r="C4678">
        <v>4.3</v>
      </c>
      <c r="D4678">
        <v>11335481</v>
      </c>
      <c r="E4678" t="s">
        <v>46</v>
      </c>
      <c r="F4678" t="s">
        <v>799</v>
      </c>
      <c r="G4678" t="s">
        <v>23</v>
      </c>
      <c r="H4678" t="s">
        <v>24</v>
      </c>
      <c r="I4678" t="s">
        <v>25</v>
      </c>
      <c r="J4678" t="s">
        <v>788</v>
      </c>
      <c r="K4678" t="s">
        <v>226</v>
      </c>
      <c r="L4678" t="s">
        <v>46</v>
      </c>
      <c r="M4678" t="s">
        <v>46</v>
      </c>
      <c r="N4678">
        <f t="shared" si="511"/>
        <v>0</v>
      </c>
      <c r="O4678" t="str">
        <f t="shared" si="512"/>
        <v>No</v>
      </c>
      <c r="P4678">
        <f t="shared" si="513"/>
        <v>0</v>
      </c>
      <c r="Q4678">
        <f t="shared" si="514"/>
        <v>4813937689</v>
      </c>
      <c r="R4678">
        <f t="shared" si="515"/>
        <v>4.1933383153624479</v>
      </c>
      <c r="S4678" t="str">
        <f t="shared" si="516"/>
        <v>Acceptable</v>
      </c>
      <c r="T4678">
        <f>ROUNDUP(C4678,0)</f>
        <v>5</v>
      </c>
      <c r="U4678">
        <f>ROUNDDOWN(C4678,0)</f>
        <v>4</v>
      </c>
      <c r="V4678">
        <f>RIGHT(K4678,2)+2000</f>
        <v>2018</v>
      </c>
      <c r="W4678" t="str">
        <f>INDEX(_xlfn.TEXTSPLIT(K4678,"-"),1,2)</f>
        <v>Jul</v>
      </c>
      <c r="X4678" t="str">
        <f>INDEX(_xlfn.TEXTSPLIT(K4678,"-"),1,1)</f>
        <v>18</v>
      </c>
      <c r="Y4678">
        <f>INDEX(months!B:B,MATCH(Sheet1!W4678,months!A:A,0))</f>
        <v>7</v>
      </c>
      <c r="Z4678">
        <f t="shared" si="517"/>
        <v>43299</v>
      </c>
    </row>
    <row r="4679" spans="1:26" x14ac:dyDescent="0.2">
      <c r="A4679" t="s">
        <v>6582</v>
      </c>
      <c r="B4679" t="s">
        <v>2665</v>
      </c>
      <c r="C4679">
        <v>4.2</v>
      </c>
      <c r="D4679">
        <v>16876</v>
      </c>
      <c r="E4679" t="s">
        <v>1508</v>
      </c>
      <c r="F4679" t="s">
        <v>65</v>
      </c>
      <c r="G4679" t="s">
        <v>23</v>
      </c>
      <c r="H4679" t="s">
        <v>24</v>
      </c>
      <c r="I4679" t="s">
        <v>44</v>
      </c>
      <c r="J4679" t="s">
        <v>2838</v>
      </c>
      <c r="K4679" t="s">
        <v>468</v>
      </c>
      <c r="L4679" t="s">
        <v>375</v>
      </c>
      <c r="M4679" t="s">
        <v>299</v>
      </c>
      <c r="N4679">
        <f t="shared" si="511"/>
        <v>0</v>
      </c>
      <c r="O4679" t="str">
        <f t="shared" si="512"/>
        <v>No</v>
      </c>
      <c r="P4679">
        <f t="shared" si="513"/>
        <v>0</v>
      </c>
      <c r="Q4679">
        <f t="shared" si="514"/>
        <v>4813937689</v>
      </c>
      <c r="R4679">
        <f t="shared" si="515"/>
        <v>4.1933383153624479</v>
      </c>
      <c r="S4679" t="str">
        <f t="shared" si="516"/>
        <v>Acceptable</v>
      </c>
      <c r="T4679">
        <f>ROUNDUP(C4679,0)</f>
        <v>5</v>
      </c>
      <c r="U4679">
        <f>ROUNDDOWN(C4679,0)</f>
        <v>4</v>
      </c>
      <c r="V4679">
        <f>RIGHT(K4679,2)+2000</f>
        <v>2018</v>
      </c>
      <c r="W4679" t="str">
        <f>INDEX(_xlfn.TEXTSPLIT(K4679,"-"),1,2)</f>
        <v>Jun</v>
      </c>
      <c r="X4679" t="str">
        <f>INDEX(_xlfn.TEXTSPLIT(K4679,"-"),1,1)</f>
        <v>28</v>
      </c>
      <c r="Y4679">
        <f>INDEX(months!B:B,MATCH(Sheet1!W4679,months!A:A,0))</f>
        <v>6</v>
      </c>
      <c r="Z4679">
        <f t="shared" si="517"/>
        <v>43279</v>
      </c>
    </row>
    <row r="4680" spans="1:26" x14ac:dyDescent="0.2">
      <c r="A4680" t="s">
        <v>6583</v>
      </c>
      <c r="B4680" t="s">
        <v>2665</v>
      </c>
      <c r="C4680">
        <v>4.2</v>
      </c>
      <c r="D4680">
        <v>2113</v>
      </c>
      <c r="E4680" t="s">
        <v>2175</v>
      </c>
      <c r="F4680" t="s">
        <v>50</v>
      </c>
      <c r="G4680" t="s">
        <v>23</v>
      </c>
      <c r="H4680" t="s">
        <v>24</v>
      </c>
      <c r="I4680" t="s">
        <v>124</v>
      </c>
      <c r="J4680" t="s">
        <v>2684</v>
      </c>
      <c r="K4680" t="s">
        <v>2431</v>
      </c>
      <c r="L4680" t="s">
        <v>46</v>
      </c>
      <c r="M4680" t="s">
        <v>29</v>
      </c>
      <c r="N4680">
        <f t="shared" si="511"/>
        <v>0</v>
      </c>
      <c r="O4680" t="str">
        <f t="shared" si="512"/>
        <v>No</v>
      </c>
      <c r="P4680">
        <f t="shared" si="513"/>
        <v>0</v>
      </c>
      <c r="Q4680">
        <f t="shared" si="514"/>
        <v>4813937689</v>
      </c>
      <c r="R4680">
        <f t="shared" si="515"/>
        <v>4.1933383153624479</v>
      </c>
      <c r="S4680" t="str">
        <f t="shared" si="516"/>
        <v>Acceptable</v>
      </c>
      <c r="T4680">
        <f>ROUNDUP(C4680,0)</f>
        <v>5</v>
      </c>
      <c r="U4680">
        <f>ROUNDDOWN(C4680,0)</f>
        <v>4</v>
      </c>
      <c r="V4680">
        <f>RIGHT(K4680,2)+2000</f>
        <v>2018</v>
      </c>
      <c r="W4680" t="str">
        <f>INDEX(_xlfn.TEXTSPLIT(K4680,"-"),1,2)</f>
        <v>Apr</v>
      </c>
      <c r="X4680" t="str">
        <f>INDEX(_xlfn.TEXTSPLIT(K4680,"-"),1,1)</f>
        <v>23</v>
      </c>
      <c r="Y4680">
        <f>INDEX(months!B:B,MATCH(Sheet1!W4680,months!A:A,0))</f>
        <v>4</v>
      </c>
      <c r="Z4680">
        <f t="shared" si="517"/>
        <v>43213</v>
      </c>
    </row>
    <row r="4681" spans="1:26" x14ac:dyDescent="0.2">
      <c r="A4681" t="s">
        <v>6584</v>
      </c>
      <c r="B4681" t="s">
        <v>2665</v>
      </c>
      <c r="C4681">
        <v>3.9</v>
      </c>
      <c r="D4681">
        <v>6121</v>
      </c>
      <c r="E4681" t="s">
        <v>867</v>
      </c>
      <c r="F4681" t="s">
        <v>32</v>
      </c>
      <c r="G4681" t="s">
        <v>23</v>
      </c>
      <c r="H4681" t="s">
        <v>24</v>
      </c>
      <c r="I4681" t="s">
        <v>418</v>
      </c>
      <c r="J4681" t="s">
        <v>2684</v>
      </c>
      <c r="K4681" t="s">
        <v>52</v>
      </c>
      <c r="L4681" t="s">
        <v>170</v>
      </c>
      <c r="M4681" t="s">
        <v>81</v>
      </c>
      <c r="N4681">
        <f t="shared" si="511"/>
        <v>0</v>
      </c>
      <c r="O4681" t="str">
        <f t="shared" si="512"/>
        <v>No</v>
      </c>
      <c r="P4681">
        <f t="shared" si="513"/>
        <v>0</v>
      </c>
      <c r="Q4681">
        <f t="shared" si="514"/>
        <v>4813937689</v>
      </c>
      <c r="R4681">
        <f t="shared" si="515"/>
        <v>4.1933383153624479</v>
      </c>
      <c r="S4681" t="str">
        <f t="shared" si="516"/>
        <v>Acceptable</v>
      </c>
      <c r="T4681">
        <f>ROUNDUP(C4681,0)</f>
        <v>4</v>
      </c>
      <c r="U4681">
        <f>ROUNDDOWN(C4681,0)</f>
        <v>3</v>
      </c>
      <c r="V4681">
        <f>RIGHT(K4681,2)+2000</f>
        <v>2018</v>
      </c>
      <c r="W4681" t="str">
        <f>INDEX(_xlfn.TEXTSPLIT(K4681,"-"),1,2)</f>
        <v>Jun</v>
      </c>
      <c r="X4681" t="str">
        <f>INDEX(_xlfn.TEXTSPLIT(K4681,"-"),1,1)</f>
        <v>20</v>
      </c>
      <c r="Y4681">
        <f>INDEX(months!B:B,MATCH(Sheet1!W4681,months!A:A,0))</f>
        <v>6</v>
      </c>
      <c r="Z4681">
        <f t="shared" si="517"/>
        <v>43271</v>
      </c>
    </row>
    <row r="4682" spans="1:26" x14ac:dyDescent="0.2">
      <c r="A4682" t="s">
        <v>6585</v>
      </c>
      <c r="B4682" t="s">
        <v>3070</v>
      </c>
      <c r="C4682">
        <v>3.9</v>
      </c>
      <c r="D4682">
        <v>85578</v>
      </c>
      <c r="E4682" t="s">
        <v>46</v>
      </c>
      <c r="F4682" t="s">
        <v>89</v>
      </c>
      <c r="G4682" t="s">
        <v>23</v>
      </c>
      <c r="H4682" t="s">
        <v>24</v>
      </c>
      <c r="I4682" t="s">
        <v>44</v>
      </c>
      <c r="J4682" t="s">
        <v>1537</v>
      </c>
      <c r="K4682" t="s">
        <v>39</v>
      </c>
      <c r="L4682" t="s">
        <v>46</v>
      </c>
      <c r="M4682" t="s">
        <v>46</v>
      </c>
      <c r="N4682">
        <f t="shared" si="511"/>
        <v>0</v>
      </c>
      <c r="O4682" t="str">
        <f t="shared" si="512"/>
        <v>No</v>
      </c>
      <c r="P4682">
        <f t="shared" si="513"/>
        <v>0</v>
      </c>
      <c r="Q4682">
        <f t="shared" si="514"/>
        <v>4813937689</v>
      </c>
      <c r="R4682">
        <f t="shared" si="515"/>
        <v>4.1933383153624479</v>
      </c>
      <c r="S4682" t="str">
        <f t="shared" si="516"/>
        <v>Acceptable</v>
      </c>
      <c r="T4682">
        <f>ROUNDUP(C4682,0)</f>
        <v>4</v>
      </c>
      <c r="U4682">
        <f>ROUNDDOWN(C4682,0)</f>
        <v>3</v>
      </c>
      <c r="V4682">
        <f>RIGHT(K4682,2)+2000</f>
        <v>2018</v>
      </c>
      <c r="W4682" t="str">
        <f>INDEX(_xlfn.TEXTSPLIT(K4682,"-"),1,2)</f>
        <v>Aug</v>
      </c>
      <c r="X4682" t="str">
        <f>INDEX(_xlfn.TEXTSPLIT(K4682,"-"),1,1)</f>
        <v>1</v>
      </c>
      <c r="Y4682">
        <f>INDEX(months!B:B,MATCH(Sheet1!W4682,months!A:A,0))</f>
        <v>8</v>
      </c>
      <c r="Z4682">
        <f t="shared" si="517"/>
        <v>43313</v>
      </c>
    </row>
    <row r="4683" spans="1:26" x14ac:dyDescent="0.2">
      <c r="A4683" t="s">
        <v>5260</v>
      </c>
      <c r="B4683" t="s">
        <v>5248</v>
      </c>
      <c r="C4683">
        <v>4.4000000000000004</v>
      </c>
      <c r="D4683">
        <v>1031045</v>
      </c>
      <c r="E4683" t="s">
        <v>46</v>
      </c>
      <c r="F4683" t="s">
        <v>448</v>
      </c>
      <c r="G4683" t="s">
        <v>23</v>
      </c>
      <c r="H4683" t="s">
        <v>24</v>
      </c>
      <c r="I4683" t="s">
        <v>25</v>
      </c>
      <c r="J4683" t="s">
        <v>5249</v>
      </c>
      <c r="K4683" t="s">
        <v>115</v>
      </c>
      <c r="L4683" t="s">
        <v>46</v>
      </c>
      <c r="M4683" t="s">
        <v>60</v>
      </c>
      <c r="N4683">
        <f t="shared" si="511"/>
        <v>0</v>
      </c>
      <c r="O4683" t="str">
        <f t="shared" si="512"/>
        <v>No</v>
      </c>
      <c r="P4683">
        <f t="shared" si="513"/>
        <v>0</v>
      </c>
      <c r="Q4683">
        <f t="shared" si="514"/>
        <v>4813937689</v>
      </c>
      <c r="R4683">
        <f t="shared" si="515"/>
        <v>4.1933383153624479</v>
      </c>
      <c r="S4683" t="str">
        <f t="shared" si="516"/>
        <v>Acceptable</v>
      </c>
      <c r="T4683">
        <f>ROUNDUP(C4683,0)</f>
        <v>5</v>
      </c>
      <c r="U4683">
        <f>ROUNDDOWN(C4683,0)</f>
        <v>4</v>
      </c>
      <c r="V4683">
        <f>RIGHT(K4683,2)+2000</f>
        <v>2018</v>
      </c>
      <c r="W4683" t="str">
        <f>INDEX(_xlfn.TEXTSPLIT(K4683,"-"),1,2)</f>
        <v>Jul</v>
      </c>
      <c r="X4683" t="str">
        <f>INDEX(_xlfn.TEXTSPLIT(K4683,"-"),1,1)</f>
        <v>30</v>
      </c>
      <c r="Y4683">
        <f>INDEX(months!B:B,MATCH(Sheet1!W4683,months!A:A,0))</f>
        <v>7</v>
      </c>
      <c r="Z4683">
        <f t="shared" si="517"/>
        <v>43311</v>
      </c>
    </row>
    <row r="4684" spans="1:26" x14ac:dyDescent="0.2">
      <c r="A4684" t="s">
        <v>6586</v>
      </c>
      <c r="B4684" t="s">
        <v>5248</v>
      </c>
      <c r="C4684">
        <v>3.8</v>
      </c>
      <c r="D4684">
        <v>165723</v>
      </c>
      <c r="E4684" t="s">
        <v>983</v>
      </c>
      <c r="F4684" t="s">
        <v>89</v>
      </c>
      <c r="G4684" t="s">
        <v>23</v>
      </c>
      <c r="H4684" t="s">
        <v>24</v>
      </c>
      <c r="I4684" t="s">
        <v>25</v>
      </c>
      <c r="J4684" t="s">
        <v>5249</v>
      </c>
      <c r="K4684" t="s">
        <v>311</v>
      </c>
      <c r="L4684" t="s">
        <v>6587</v>
      </c>
      <c r="M4684" t="s">
        <v>86</v>
      </c>
      <c r="N4684">
        <f t="shared" si="511"/>
        <v>0</v>
      </c>
      <c r="O4684" t="str">
        <f t="shared" si="512"/>
        <v>No</v>
      </c>
      <c r="P4684">
        <f t="shared" si="513"/>
        <v>0</v>
      </c>
      <c r="Q4684">
        <f t="shared" si="514"/>
        <v>4813937689</v>
      </c>
      <c r="R4684">
        <f t="shared" si="515"/>
        <v>4.1933383153624479</v>
      </c>
      <c r="S4684" t="str">
        <f t="shared" si="516"/>
        <v>Acceptable</v>
      </c>
      <c r="T4684">
        <f>ROUNDUP(C4684,0)</f>
        <v>4</v>
      </c>
      <c r="U4684">
        <f>ROUNDDOWN(C4684,0)</f>
        <v>3</v>
      </c>
      <c r="V4684">
        <f>RIGHT(K4684,2)+2000</f>
        <v>2018</v>
      </c>
      <c r="W4684" t="str">
        <f>INDEX(_xlfn.TEXTSPLIT(K4684,"-"),1,2)</f>
        <v>Aug</v>
      </c>
      <c r="X4684" t="str">
        <f>INDEX(_xlfn.TEXTSPLIT(K4684,"-"),1,1)</f>
        <v>4</v>
      </c>
      <c r="Y4684">
        <f>INDEX(months!B:B,MATCH(Sheet1!W4684,months!A:A,0))</f>
        <v>8</v>
      </c>
      <c r="Z4684">
        <f t="shared" si="517"/>
        <v>43316</v>
      </c>
    </row>
    <row r="4685" spans="1:26" x14ac:dyDescent="0.2">
      <c r="A4685" t="s">
        <v>6588</v>
      </c>
      <c r="B4685" t="s">
        <v>556</v>
      </c>
      <c r="C4685">
        <v>4.5</v>
      </c>
      <c r="D4685">
        <v>984451</v>
      </c>
      <c r="E4685" t="s">
        <v>46</v>
      </c>
      <c r="F4685" t="s">
        <v>43</v>
      </c>
      <c r="G4685" t="s">
        <v>23</v>
      </c>
      <c r="H4685" t="s">
        <v>24</v>
      </c>
      <c r="I4685" t="s">
        <v>25</v>
      </c>
      <c r="J4685" t="s">
        <v>557</v>
      </c>
      <c r="K4685" t="s">
        <v>173</v>
      </c>
      <c r="L4685" t="s">
        <v>46</v>
      </c>
      <c r="M4685" t="s">
        <v>46</v>
      </c>
      <c r="N4685">
        <f t="shared" si="511"/>
        <v>0</v>
      </c>
      <c r="O4685" t="str">
        <f t="shared" si="512"/>
        <v>No</v>
      </c>
      <c r="P4685">
        <f t="shared" si="513"/>
        <v>0</v>
      </c>
      <c r="Q4685">
        <f t="shared" si="514"/>
        <v>4813937689</v>
      </c>
      <c r="R4685">
        <f t="shared" si="515"/>
        <v>4.1933383153624479</v>
      </c>
      <c r="S4685" t="str">
        <f t="shared" si="516"/>
        <v>Acceptable</v>
      </c>
      <c r="T4685">
        <f>ROUNDUP(C4685,0)</f>
        <v>5</v>
      </c>
      <c r="U4685">
        <f>ROUNDDOWN(C4685,0)</f>
        <v>4</v>
      </c>
      <c r="V4685">
        <f>RIGHT(K4685,2)+2000</f>
        <v>2018</v>
      </c>
      <c r="W4685" t="str">
        <f>INDEX(_xlfn.TEXTSPLIT(K4685,"-"),1,2)</f>
        <v>Aug</v>
      </c>
      <c r="X4685" t="str">
        <f>INDEX(_xlfn.TEXTSPLIT(K4685,"-"),1,1)</f>
        <v>2</v>
      </c>
      <c r="Y4685">
        <f>INDEX(months!B:B,MATCH(Sheet1!W4685,months!A:A,0))</f>
        <v>8</v>
      </c>
      <c r="Z4685">
        <f t="shared" si="517"/>
        <v>43314</v>
      </c>
    </row>
    <row r="4686" spans="1:26" x14ac:dyDescent="0.2">
      <c r="A4686" t="s">
        <v>6589</v>
      </c>
      <c r="B4686" t="s">
        <v>5248</v>
      </c>
      <c r="C4686">
        <v>4.2</v>
      </c>
      <c r="D4686">
        <v>3546</v>
      </c>
      <c r="E4686" t="s">
        <v>403</v>
      </c>
      <c r="F4686" t="s">
        <v>65</v>
      </c>
      <c r="G4686" t="s">
        <v>23</v>
      </c>
      <c r="H4686" t="s">
        <v>24</v>
      </c>
      <c r="I4686" t="s">
        <v>25</v>
      </c>
      <c r="J4686" t="s">
        <v>5249</v>
      </c>
      <c r="K4686" t="s">
        <v>478</v>
      </c>
      <c r="L4686" t="s">
        <v>709</v>
      </c>
      <c r="M4686" t="s">
        <v>81</v>
      </c>
      <c r="N4686">
        <f t="shared" si="511"/>
        <v>0</v>
      </c>
      <c r="O4686" t="str">
        <f t="shared" si="512"/>
        <v>No</v>
      </c>
      <c r="P4686">
        <f t="shared" si="513"/>
        <v>0</v>
      </c>
      <c r="Q4686">
        <f t="shared" si="514"/>
        <v>4813937689</v>
      </c>
      <c r="R4686">
        <f t="shared" si="515"/>
        <v>4.1933383153624479</v>
      </c>
      <c r="S4686" t="str">
        <f t="shared" si="516"/>
        <v>Acceptable</v>
      </c>
      <c r="T4686">
        <f>ROUNDUP(C4686,0)</f>
        <v>5</v>
      </c>
      <c r="U4686">
        <f>ROUNDDOWN(C4686,0)</f>
        <v>4</v>
      </c>
      <c r="V4686">
        <f>RIGHT(K4686,2)+2000</f>
        <v>2018</v>
      </c>
      <c r="W4686" t="str">
        <f>INDEX(_xlfn.TEXTSPLIT(K4686,"-"),1,2)</f>
        <v>May</v>
      </c>
      <c r="X4686" t="str">
        <f>INDEX(_xlfn.TEXTSPLIT(K4686,"-"),1,1)</f>
        <v>27</v>
      </c>
      <c r="Y4686">
        <f>INDEX(months!B:B,MATCH(Sheet1!W4686,months!A:A,0))</f>
        <v>5</v>
      </c>
      <c r="Z4686">
        <f t="shared" si="517"/>
        <v>43247</v>
      </c>
    </row>
    <row r="4687" spans="1:26" x14ac:dyDescent="0.2">
      <c r="A4687" t="s">
        <v>6590</v>
      </c>
      <c r="B4687" t="s">
        <v>5248</v>
      </c>
      <c r="C4687">
        <v>3.7</v>
      </c>
      <c r="D4687">
        <v>430643</v>
      </c>
      <c r="E4687" t="s">
        <v>451</v>
      </c>
      <c r="F4687" t="s">
        <v>43</v>
      </c>
      <c r="G4687" t="s">
        <v>23</v>
      </c>
      <c r="H4687" t="s">
        <v>24</v>
      </c>
      <c r="I4687" t="s">
        <v>25</v>
      </c>
      <c r="J4687" t="s">
        <v>5249</v>
      </c>
      <c r="K4687" t="s">
        <v>156</v>
      </c>
      <c r="L4687" t="s">
        <v>2833</v>
      </c>
      <c r="M4687" t="s">
        <v>81</v>
      </c>
      <c r="N4687">
        <f t="shared" si="511"/>
        <v>0</v>
      </c>
      <c r="O4687" t="str">
        <f t="shared" si="512"/>
        <v>No</v>
      </c>
      <c r="P4687">
        <f t="shared" si="513"/>
        <v>0</v>
      </c>
      <c r="Q4687">
        <f t="shared" si="514"/>
        <v>4813937689</v>
      </c>
      <c r="R4687">
        <f t="shared" si="515"/>
        <v>4.1933383153624479</v>
      </c>
      <c r="S4687" t="str">
        <f t="shared" si="516"/>
        <v>Acceptable</v>
      </c>
      <c r="T4687">
        <f>ROUNDUP(C4687,0)</f>
        <v>4</v>
      </c>
      <c r="U4687">
        <f>ROUNDDOWN(C4687,0)</f>
        <v>3</v>
      </c>
      <c r="V4687">
        <f>RIGHT(K4687,2)+2000</f>
        <v>2018</v>
      </c>
      <c r="W4687" t="str">
        <f>INDEX(_xlfn.TEXTSPLIT(K4687,"-"),1,2)</f>
        <v>May</v>
      </c>
      <c r="X4687" t="str">
        <f>INDEX(_xlfn.TEXTSPLIT(K4687,"-"),1,1)</f>
        <v>31</v>
      </c>
      <c r="Y4687">
        <f>INDEX(months!B:B,MATCH(Sheet1!W4687,months!A:A,0))</f>
        <v>5</v>
      </c>
      <c r="Z4687">
        <f t="shared" si="517"/>
        <v>43251</v>
      </c>
    </row>
    <row r="4688" spans="1:26" x14ac:dyDescent="0.2">
      <c r="A4688" t="s">
        <v>5276</v>
      </c>
      <c r="B4688" t="s">
        <v>5248</v>
      </c>
      <c r="C4688">
        <v>4.3</v>
      </c>
      <c r="D4688">
        <v>1615418</v>
      </c>
      <c r="E4688" t="s">
        <v>46</v>
      </c>
      <c r="F4688" t="s">
        <v>43</v>
      </c>
      <c r="G4688" t="s">
        <v>23</v>
      </c>
      <c r="H4688" t="s">
        <v>24</v>
      </c>
      <c r="I4688" t="s">
        <v>44</v>
      </c>
      <c r="J4688" t="s">
        <v>5249</v>
      </c>
      <c r="K4688" t="s">
        <v>97</v>
      </c>
      <c r="L4688" t="s">
        <v>46</v>
      </c>
      <c r="M4688" t="s">
        <v>29</v>
      </c>
      <c r="N4688">
        <f t="shared" si="511"/>
        <v>0</v>
      </c>
      <c r="O4688" t="str">
        <f t="shared" si="512"/>
        <v>No</v>
      </c>
      <c r="P4688">
        <f t="shared" si="513"/>
        <v>0</v>
      </c>
      <c r="Q4688">
        <f t="shared" si="514"/>
        <v>4813937689</v>
      </c>
      <c r="R4688">
        <f t="shared" si="515"/>
        <v>4.1933383153624479</v>
      </c>
      <c r="S4688" t="str">
        <f t="shared" si="516"/>
        <v>Acceptable</v>
      </c>
      <c r="T4688">
        <f>ROUNDUP(C4688,0)</f>
        <v>5</v>
      </c>
      <c r="U4688">
        <f>ROUNDDOWN(C4688,0)</f>
        <v>4</v>
      </c>
      <c r="V4688">
        <f>RIGHT(K4688,2)+2000</f>
        <v>2018</v>
      </c>
      <c r="W4688" t="str">
        <f>INDEX(_xlfn.TEXTSPLIT(K4688,"-"),1,2)</f>
        <v>Aug</v>
      </c>
      <c r="X4688" t="str">
        <f>INDEX(_xlfn.TEXTSPLIT(K4688,"-"),1,1)</f>
        <v>3</v>
      </c>
      <c r="Y4688">
        <f>INDEX(months!B:B,MATCH(Sheet1!W4688,months!A:A,0))</f>
        <v>8</v>
      </c>
      <c r="Z4688">
        <f t="shared" si="517"/>
        <v>43315</v>
      </c>
    </row>
    <row r="4689" spans="1:26" x14ac:dyDescent="0.2">
      <c r="A4689" t="s">
        <v>6591</v>
      </c>
      <c r="B4689" t="s">
        <v>556</v>
      </c>
      <c r="C4689">
        <v>4.3</v>
      </c>
      <c r="D4689">
        <v>542</v>
      </c>
      <c r="E4689" t="s">
        <v>374</v>
      </c>
      <c r="F4689" t="s">
        <v>50</v>
      </c>
      <c r="G4689" t="s">
        <v>23</v>
      </c>
      <c r="H4689" t="s">
        <v>24</v>
      </c>
      <c r="I4689" t="s">
        <v>25</v>
      </c>
      <c r="J4689" t="s">
        <v>557</v>
      </c>
      <c r="K4689" t="s">
        <v>2682</v>
      </c>
      <c r="L4689" t="s">
        <v>6592</v>
      </c>
      <c r="M4689" t="s">
        <v>86</v>
      </c>
      <c r="N4689">
        <f t="shared" si="511"/>
        <v>0</v>
      </c>
      <c r="O4689" t="str">
        <f t="shared" si="512"/>
        <v>No</v>
      </c>
      <c r="P4689">
        <f t="shared" si="513"/>
        <v>0</v>
      </c>
      <c r="Q4689">
        <f t="shared" si="514"/>
        <v>4813937689</v>
      </c>
      <c r="R4689">
        <f t="shared" si="515"/>
        <v>4.1933383153624479</v>
      </c>
      <c r="S4689" t="str">
        <f t="shared" si="516"/>
        <v>Acceptable</v>
      </c>
      <c r="T4689">
        <f>ROUNDUP(C4689,0)</f>
        <v>5</v>
      </c>
      <c r="U4689">
        <f>ROUNDDOWN(C4689,0)</f>
        <v>4</v>
      </c>
      <c r="V4689">
        <f>RIGHT(K4689,2)+2000</f>
        <v>2018</v>
      </c>
      <c r="W4689" t="str">
        <f>INDEX(_xlfn.TEXTSPLIT(K4689,"-"),1,2)</f>
        <v>Apr</v>
      </c>
      <c r="X4689" t="str">
        <f>INDEX(_xlfn.TEXTSPLIT(K4689,"-"),1,1)</f>
        <v>17</v>
      </c>
      <c r="Y4689">
        <f>INDEX(months!B:B,MATCH(Sheet1!W4689,months!A:A,0))</f>
        <v>4</v>
      </c>
      <c r="Z4689">
        <f t="shared" si="517"/>
        <v>43207</v>
      </c>
    </row>
    <row r="4690" spans="1:26" x14ac:dyDescent="0.2">
      <c r="A4690" t="s">
        <v>6593</v>
      </c>
      <c r="B4690" t="s">
        <v>5248</v>
      </c>
      <c r="C4690">
        <v>4.5999999999999996</v>
      </c>
      <c r="D4690">
        <v>9879473</v>
      </c>
      <c r="E4690" t="s">
        <v>763</v>
      </c>
      <c r="F4690" t="s">
        <v>448</v>
      </c>
      <c r="G4690" t="s">
        <v>23</v>
      </c>
      <c r="H4690" t="s">
        <v>24</v>
      </c>
      <c r="I4690" t="s">
        <v>44</v>
      </c>
      <c r="J4690" t="s">
        <v>5249</v>
      </c>
      <c r="K4690" t="s">
        <v>311</v>
      </c>
      <c r="L4690" t="s">
        <v>4042</v>
      </c>
      <c r="M4690" t="s">
        <v>81</v>
      </c>
      <c r="N4690">
        <f t="shared" si="511"/>
        <v>0</v>
      </c>
      <c r="O4690" t="str">
        <f t="shared" si="512"/>
        <v>No</v>
      </c>
      <c r="P4690">
        <f t="shared" si="513"/>
        <v>0</v>
      </c>
      <c r="Q4690">
        <f t="shared" si="514"/>
        <v>4813937689</v>
      </c>
      <c r="R4690">
        <f t="shared" si="515"/>
        <v>4.1933383153624479</v>
      </c>
      <c r="S4690" t="str">
        <f t="shared" si="516"/>
        <v>Acceptable</v>
      </c>
      <c r="T4690">
        <f>ROUNDUP(C4690,0)</f>
        <v>5</v>
      </c>
      <c r="U4690">
        <f>ROUNDDOWN(C4690,0)</f>
        <v>4</v>
      </c>
      <c r="V4690">
        <f>RIGHT(K4690,2)+2000</f>
        <v>2018</v>
      </c>
      <c r="W4690" t="str">
        <f>INDEX(_xlfn.TEXTSPLIT(K4690,"-"),1,2)</f>
        <v>Aug</v>
      </c>
      <c r="X4690" t="str">
        <f>INDEX(_xlfn.TEXTSPLIT(K4690,"-"),1,1)</f>
        <v>4</v>
      </c>
      <c r="Y4690">
        <f>INDEX(months!B:B,MATCH(Sheet1!W4690,months!A:A,0))</f>
        <v>8</v>
      </c>
      <c r="Z4690">
        <f t="shared" si="517"/>
        <v>43316</v>
      </c>
    </row>
    <row r="4691" spans="1:26" x14ac:dyDescent="0.2">
      <c r="A4691" t="s">
        <v>6594</v>
      </c>
      <c r="B4691" t="s">
        <v>3070</v>
      </c>
      <c r="C4691">
        <v>3.3</v>
      </c>
      <c r="D4691">
        <v>4288</v>
      </c>
      <c r="E4691" t="s">
        <v>190</v>
      </c>
      <c r="F4691" t="s">
        <v>32</v>
      </c>
      <c r="G4691" t="s">
        <v>23</v>
      </c>
      <c r="H4691" t="s">
        <v>24</v>
      </c>
      <c r="I4691" t="s">
        <v>25</v>
      </c>
      <c r="J4691" t="s">
        <v>1537</v>
      </c>
      <c r="K4691" t="s">
        <v>2431</v>
      </c>
      <c r="L4691" t="s">
        <v>6595</v>
      </c>
      <c r="M4691" t="s">
        <v>29</v>
      </c>
      <c r="N4691">
        <f t="shared" si="511"/>
        <v>0</v>
      </c>
      <c r="O4691" t="str">
        <f t="shared" si="512"/>
        <v>No</v>
      </c>
      <c r="P4691">
        <f t="shared" si="513"/>
        <v>0</v>
      </c>
      <c r="Q4691">
        <f t="shared" si="514"/>
        <v>4813937689</v>
      </c>
      <c r="R4691">
        <f t="shared" si="515"/>
        <v>4.1933383153624479</v>
      </c>
      <c r="S4691" t="str">
        <f t="shared" si="516"/>
        <v>Acceptable</v>
      </c>
      <c r="T4691">
        <f>ROUNDUP(C4691,0)</f>
        <v>4</v>
      </c>
      <c r="U4691">
        <f>ROUNDDOWN(C4691,0)</f>
        <v>3</v>
      </c>
      <c r="V4691">
        <f>RIGHT(K4691,2)+2000</f>
        <v>2018</v>
      </c>
      <c r="W4691" t="str">
        <f>INDEX(_xlfn.TEXTSPLIT(K4691,"-"),1,2)</f>
        <v>Apr</v>
      </c>
      <c r="X4691" t="str">
        <f>INDEX(_xlfn.TEXTSPLIT(K4691,"-"),1,1)</f>
        <v>23</v>
      </c>
      <c r="Y4691">
        <f>INDEX(months!B:B,MATCH(Sheet1!W4691,months!A:A,0))</f>
        <v>4</v>
      </c>
      <c r="Z4691">
        <f t="shared" si="517"/>
        <v>43213</v>
      </c>
    </row>
    <row r="4692" spans="1:26" x14ac:dyDescent="0.2">
      <c r="A4692" t="s">
        <v>6596</v>
      </c>
      <c r="B4692" t="s">
        <v>2116</v>
      </c>
      <c r="C4692">
        <v>3.6</v>
      </c>
      <c r="D4692">
        <v>124</v>
      </c>
      <c r="E4692" t="s">
        <v>1848</v>
      </c>
      <c r="F4692" t="s">
        <v>101</v>
      </c>
      <c r="G4692" t="s">
        <v>23</v>
      </c>
      <c r="H4692" t="s">
        <v>24</v>
      </c>
      <c r="I4692" t="s">
        <v>25</v>
      </c>
      <c r="J4692" t="s">
        <v>2117</v>
      </c>
      <c r="K4692" t="s">
        <v>173</v>
      </c>
      <c r="L4692" t="s">
        <v>6597</v>
      </c>
      <c r="M4692" t="s">
        <v>274</v>
      </c>
      <c r="N4692">
        <f t="shared" si="511"/>
        <v>0</v>
      </c>
      <c r="O4692" t="str">
        <f t="shared" si="512"/>
        <v>No</v>
      </c>
      <c r="P4692">
        <f t="shared" si="513"/>
        <v>0</v>
      </c>
      <c r="Q4692">
        <f t="shared" si="514"/>
        <v>4813937689</v>
      </c>
      <c r="R4692">
        <f t="shared" si="515"/>
        <v>4.1933383153624479</v>
      </c>
      <c r="S4692" t="str">
        <f t="shared" si="516"/>
        <v>Acceptable</v>
      </c>
      <c r="T4692">
        <f>ROUNDUP(C4692,0)</f>
        <v>4</v>
      </c>
      <c r="U4692">
        <f>ROUNDDOWN(C4692,0)</f>
        <v>3</v>
      </c>
      <c r="V4692">
        <f>RIGHT(K4692,2)+2000</f>
        <v>2018</v>
      </c>
      <c r="W4692" t="str">
        <f>INDEX(_xlfn.TEXTSPLIT(K4692,"-"),1,2)</f>
        <v>Aug</v>
      </c>
      <c r="X4692" t="str">
        <f>INDEX(_xlfn.TEXTSPLIT(K4692,"-"),1,1)</f>
        <v>2</v>
      </c>
      <c r="Y4692">
        <f>INDEX(months!B:B,MATCH(Sheet1!W4692,months!A:A,0))</f>
        <v>8</v>
      </c>
      <c r="Z4692">
        <f t="shared" si="517"/>
        <v>43314</v>
      </c>
    </row>
    <row r="4693" spans="1:26" x14ac:dyDescent="0.2">
      <c r="A4693" t="s">
        <v>6598</v>
      </c>
      <c r="B4693" t="s">
        <v>2665</v>
      </c>
      <c r="C4693">
        <v>4.0999999999999996</v>
      </c>
      <c r="D4693">
        <v>2399</v>
      </c>
      <c r="E4693" t="s">
        <v>546</v>
      </c>
      <c r="F4693" t="s">
        <v>50</v>
      </c>
      <c r="G4693" t="s">
        <v>23</v>
      </c>
      <c r="H4693" t="s">
        <v>24</v>
      </c>
      <c r="I4693" t="s">
        <v>418</v>
      </c>
      <c r="J4693" t="s">
        <v>2684</v>
      </c>
      <c r="K4693" t="s">
        <v>6599</v>
      </c>
      <c r="L4693" t="s">
        <v>236</v>
      </c>
      <c r="M4693" t="s">
        <v>60</v>
      </c>
      <c r="N4693">
        <f t="shared" si="511"/>
        <v>0</v>
      </c>
      <c r="O4693" t="str">
        <f t="shared" si="512"/>
        <v>No</v>
      </c>
      <c r="P4693">
        <f t="shared" si="513"/>
        <v>0</v>
      </c>
      <c r="Q4693">
        <f t="shared" si="514"/>
        <v>4813937689</v>
      </c>
      <c r="R4693">
        <f t="shared" si="515"/>
        <v>4.1933383153624479</v>
      </c>
      <c r="S4693" t="str">
        <f t="shared" si="516"/>
        <v>Acceptable</v>
      </c>
      <c r="T4693">
        <f>ROUNDUP(C4693,0)</f>
        <v>5</v>
      </c>
      <c r="U4693">
        <f>ROUNDDOWN(C4693,0)</f>
        <v>4</v>
      </c>
      <c r="V4693">
        <f>RIGHT(K4693,2)+2000</f>
        <v>2018</v>
      </c>
      <c r="W4693" t="str">
        <f>INDEX(_xlfn.TEXTSPLIT(K4693,"-"),1,2)</f>
        <v>Jan</v>
      </c>
      <c r="X4693" t="str">
        <f>INDEX(_xlfn.TEXTSPLIT(K4693,"-"),1,1)</f>
        <v>28</v>
      </c>
      <c r="Y4693">
        <f>INDEX(months!B:B,MATCH(Sheet1!W4693,months!A:A,0))</f>
        <v>1</v>
      </c>
      <c r="Z4693">
        <f t="shared" si="517"/>
        <v>43128</v>
      </c>
    </row>
    <row r="4694" spans="1:26" x14ac:dyDescent="0.2">
      <c r="A4694" t="s">
        <v>6600</v>
      </c>
      <c r="B4694" t="s">
        <v>3070</v>
      </c>
      <c r="C4694">
        <v>3.8</v>
      </c>
      <c r="D4694">
        <v>3478</v>
      </c>
      <c r="E4694" t="s">
        <v>2461</v>
      </c>
      <c r="F4694" t="s">
        <v>65</v>
      </c>
      <c r="G4694" t="s">
        <v>23</v>
      </c>
      <c r="H4694" t="s">
        <v>24</v>
      </c>
      <c r="I4694" t="s">
        <v>25</v>
      </c>
      <c r="J4694" t="s">
        <v>2804</v>
      </c>
      <c r="K4694" t="s">
        <v>6601</v>
      </c>
      <c r="L4694" t="s">
        <v>119</v>
      </c>
      <c r="M4694" t="s">
        <v>81</v>
      </c>
      <c r="N4694">
        <f t="shared" si="511"/>
        <v>0</v>
      </c>
      <c r="O4694" t="str">
        <f t="shared" si="512"/>
        <v>No</v>
      </c>
      <c r="P4694">
        <f t="shared" si="513"/>
        <v>0</v>
      </c>
      <c r="Q4694">
        <f t="shared" si="514"/>
        <v>4813937689</v>
      </c>
      <c r="R4694">
        <f t="shared" si="515"/>
        <v>4.1933383153624479</v>
      </c>
      <c r="S4694" t="str">
        <f t="shared" si="516"/>
        <v>Acceptable</v>
      </c>
      <c r="T4694">
        <f>ROUNDUP(C4694,0)</f>
        <v>4</v>
      </c>
      <c r="U4694">
        <f>ROUNDDOWN(C4694,0)</f>
        <v>3</v>
      </c>
      <c r="V4694">
        <f>RIGHT(K4694,2)+2000</f>
        <v>2018</v>
      </c>
      <c r="W4694" t="str">
        <f>INDEX(_xlfn.TEXTSPLIT(K4694,"-"),1,2)</f>
        <v>Feb</v>
      </c>
      <c r="X4694" t="str">
        <f>INDEX(_xlfn.TEXTSPLIT(K4694,"-"),1,1)</f>
        <v>24</v>
      </c>
      <c r="Y4694">
        <f>INDEX(months!B:B,MATCH(Sheet1!W4694,months!A:A,0))</f>
        <v>2</v>
      </c>
      <c r="Z4694">
        <f t="shared" si="517"/>
        <v>43155</v>
      </c>
    </row>
    <row r="4695" spans="1:26" x14ac:dyDescent="0.2">
      <c r="A4695" t="s">
        <v>6602</v>
      </c>
      <c r="B4695" t="s">
        <v>4106</v>
      </c>
      <c r="C4695">
        <v>3.3</v>
      </c>
      <c r="D4695">
        <v>582</v>
      </c>
      <c r="E4695" t="s">
        <v>78</v>
      </c>
      <c r="F4695" t="s">
        <v>50</v>
      </c>
      <c r="G4695" t="s">
        <v>23</v>
      </c>
      <c r="H4695" t="s">
        <v>24</v>
      </c>
      <c r="I4695" t="s">
        <v>25</v>
      </c>
      <c r="J4695" t="s">
        <v>4107</v>
      </c>
      <c r="K4695" t="s">
        <v>599</v>
      </c>
      <c r="L4695" t="s">
        <v>485</v>
      </c>
      <c r="M4695" t="s">
        <v>54</v>
      </c>
      <c r="N4695">
        <f t="shared" si="511"/>
        <v>0</v>
      </c>
      <c r="O4695" t="str">
        <f t="shared" si="512"/>
        <v>No</v>
      </c>
      <c r="P4695">
        <f t="shared" si="513"/>
        <v>0</v>
      </c>
      <c r="Q4695">
        <f t="shared" si="514"/>
        <v>4813937689</v>
      </c>
      <c r="R4695">
        <f t="shared" si="515"/>
        <v>4.1933383153624479</v>
      </c>
      <c r="S4695" t="str">
        <f t="shared" si="516"/>
        <v>Acceptable</v>
      </c>
      <c r="T4695">
        <f>ROUNDUP(C4695,0)</f>
        <v>4</v>
      </c>
      <c r="U4695">
        <f>ROUNDDOWN(C4695,0)</f>
        <v>3</v>
      </c>
      <c r="V4695">
        <f>RIGHT(K4695,2)+2000</f>
        <v>2015</v>
      </c>
      <c r="W4695" t="str">
        <f>INDEX(_xlfn.TEXTSPLIT(K4695,"-"),1,2)</f>
        <v>Sep</v>
      </c>
      <c r="X4695" t="str">
        <f>INDEX(_xlfn.TEXTSPLIT(K4695,"-"),1,1)</f>
        <v>11</v>
      </c>
      <c r="Y4695">
        <f>INDEX(months!B:B,MATCH(Sheet1!W4695,months!A:A,0))</f>
        <v>9</v>
      </c>
      <c r="Z4695">
        <f t="shared" si="517"/>
        <v>42258</v>
      </c>
    </row>
    <row r="4696" spans="1:26" x14ac:dyDescent="0.2">
      <c r="A4696" t="s">
        <v>6603</v>
      </c>
      <c r="B4696" t="s">
        <v>3070</v>
      </c>
      <c r="C4696">
        <v>4.5</v>
      </c>
      <c r="D4696">
        <v>15924</v>
      </c>
      <c r="E4696" t="s">
        <v>123</v>
      </c>
      <c r="F4696" t="s">
        <v>50</v>
      </c>
      <c r="G4696" t="s">
        <v>649</v>
      </c>
      <c r="H4696" t="s">
        <v>1015</v>
      </c>
      <c r="I4696" t="s">
        <v>44</v>
      </c>
      <c r="J4696" t="s">
        <v>2868</v>
      </c>
      <c r="K4696" t="s">
        <v>3251</v>
      </c>
      <c r="L4696" t="s">
        <v>1059</v>
      </c>
      <c r="M4696" t="s">
        <v>86</v>
      </c>
      <c r="N4696">
        <f t="shared" si="511"/>
        <v>0</v>
      </c>
      <c r="O4696" t="str">
        <f t="shared" si="512"/>
        <v>No</v>
      </c>
      <c r="P4696">
        <f t="shared" si="513"/>
        <v>0</v>
      </c>
      <c r="Q4696">
        <f t="shared" si="514"/>
        <v>4813937689</v>
      </c>
      <c r="R4696">
        <f t="shared" si="515"/>
        <v>4.1933383153624479</v>
      </c>
      <c r="S4696" t="str">
        <f t="shared" si="516"/>
        <v>Acceptable</v>
      </c>
      <c r="T4696">
        <f>ROUNDUP(C4696,0)</f>
        <v>5</v>
      </c>
      <c r="U4696">
        <f>ROUNDDOWN(C4696,0)</f>
        <v>4</v>
      </c>
      <c r="V4696">
        <f>RIGHT(K4696,2)+2000</f>
        <v>2017</v>
      </c>
      <c r="W4696" t="str">
        <f>INDEX(_xlfn.TEXTSPLIT(K4696,"-"),1,2)</f>
        <v>Mar</v>
      </c>
      <c r="X4696" t="str">
        <f>INDEX(_xlfn.TEXTSPLIT(K4696,"-"),1,1)</f>
        <v>15</v>
      </c>
      <c r="Y4696">
        <f>INDEX(months!B:B,MATCH(Sheet1!W4696,months!A:A,0))</f>
        <v>3</v>
      </c>
      <c r="Z4696">
        <f t="shared" si="517"/>
        <v>42809</v>
      </c>
    </row>
    <row r="4697" spans="1:26" x14ac:dyDescent="0.2">
      <c r="A4697" t="s">
        <v>6604</v>
      </c>
      <c r="B4697" t="s">
        <v>4801</v>
      </c>
      <c r="C4697">
        <v>4.8</v>
      </c>
      <c r="D4697">
        <v>3283</v>
      </c>
      <c r="E4697" t="s">
        <v>239</v>
      </c>
      <c r="F4697" t="s">
        <v>50</v>
      </c>
      <c r="G4697" t="s">
        <v>23</v>
      </c>
      <c r="H4697" t="s">
        <v>24</v>
      </c>
      <c r="I4697" t="s">
        <v>25</v>
      </c>
      <c r="J4697" t="s">
        <v>4802</v>
      </c>
      <c r="K4697" t="s">
        <v>6005</v>
      </c>
      <c r="L4697" t="s">
        <v>1297</v>
      </c>
      <c r="M4697" t="s">
        <v>29</v>
      </c>
      <c r="N4697">
        <f t="shared" si="511"/>
        <v>0</v>
      </c>
      <c r="O4697" t="str">
        <f t="shared" si="512"/>
        <v>No</v>
      </c>
      <c r="P4697">
        <f t="shared" si="513"/>
        <v>0</v>
      </c>
      <c r="Q4697">
        <f t="shared" si="514"/>
        <v>4813937689</v>
      </c>
      <c r="R4697">
        <f t="shared" si="515"/>
        <v>4.1933383153624479</v>
      </c>
      <c r="S4697" t="str">
        <f t="shared" si="516"/>
        <v>Acceptable</v>
      </c>
      <c r="T4697">
        <f>ROUNDUP(C4697,0)</f>
        <v>5</v>
      </c>
      <c r="U4697">
        <f>ROUNDDOWN(C4697,0)</f>
        <v>4</v>
      </c>
      <c r="V4697">
        <f>RIGHT(K4697,2)+2000</f>
        <v>2014</v>
      </c>
      <c r="W4697" t="str">
        <f>INDEX(_xlfn.TEXTSPLIT(K4697,"-"),1,2)</f>
        <v>Oct</v>
      </c>
      <c r="X4697" t="str">
        <f>INDEX(_xlfn.TEXTSPLIT(K4697,"-"),1,1)</f>
        <v>17</v>
      </c>
      <c r="Y4697">
        <f>INDEX(months!B:B,MATCH(Sheet1!W4697,months!A:A,0))</f>
        <v>10</v>
      </c>
      <c r="Z4697">
        <f t="shared" si="517"/>
        <v>41929</v>
      </c>
    </row>
    <row r="4698" spans="1:26" x14ac:dyDescent="0.2">
      <c r="A4698" t="s">
        <v>6605</v>
      </c>
      <c r="B4698" t="s">
        <v>5248</v>
      </c>
      <c r="C4698">
        <v>4.5999999999999996</v>
      </c>
      <c r="D4698">
        <v>4016834</v>
      </c>
      <c r="E4698" t="s">
        <v>46</v>
      </c>
      <c r="F4698" t="s">
        <v>448</v>
      </c>
      <c r="G4698" t="s">
        <v>23</v>
      </c>
      <c r="H4698" t="s">
        <v>24</v>
      </c>
      <c r="I4698" t="s">
        <v>25</v>
      </c>
      <c r="J4698" t="s">
        <v>5249</v>
      </c>
      <c r="K4698" t="s">
        <v>306</v>
      </c>
      <c r="L4698" t="s">
        <v>46</v>
      </c>
      <c r="M4698" t="s">
        <v>46</v>
      </c>
      <c r="N4698">
        <f t="shared" si="511"/>
        <v>0</v>
      </c>
      <c r="O4698" t="str">
        <f t="shared" si="512"/>
        <v>No</v>
      </c>
      <c r="P4698">
        <f t="shared" si="513"/>
        <v>0</v>
      </c>
      <c r="Q4698">
        <f t="shared" si="514"/>
        <v>4813937689</v>
      </c>
      <c r="R4698">
        <f t="shared" si="515"/>
        <v>4.1933383153624479</v>
      </c>
      <c r="S4698" t="str">
        <f t="shared" si="516"/>
        <v>Acceptable</v>
      </c>
      <c r="T4698">
        <f>ROUNDUP(C4698,0)</f>
        <v>5</v>
      </c>
      <c r="U4698">
        <f>ROUNDDOWN(C4698,0)</f>
        <v>4</v>
      </c>
      <c r="V4698">
        <f>RIGHT(K4698,2)+2000</f>
        <v>2018</v>
      </c>
      <c r="W4698" t="str">
        <f>INDEX(_xlfn.TEXTSPLIT(K4698,"-"),1,2)</f>
        <v>Jul</v>
      </c>
      <c r="X4698" t="str">
        <f>INDEX(_xlfn.TEXTSPLIT(K4698,"-"),1,1)</f>
        <v>23</v>
      </c>
      <c r="Y4698">
        <f>INDEX(months!B:B,MATCH(Sheet1!W4698,months!A:A,0))</f>
        <v>7</v>
      </c>
      <c r="Z4698">
        <f t="shared" si="517"/>
        <v>43304</v>
      </c>
    </row>
    <row r="4699" spans="1:26" x14ac:dyDescent="0.2">
      <c r="A4699" t="s">
        <v>6606</v>
      </c>
      <c r="B4699" t="s">
        <v>211</v>
      </c>
      <c r="D4699">
        <v>2</v>
      </c>
      <c r="E4699" t="s">
        <v>108</v>
      </c>
      <c r="F4699" t="s">
        <v>1005</v>
      </c>
      <c r="G4699" t="s">
        <v>649</v>
      </c>
      <c r="H4699" t="s">
        <v>2929</v>
      </c>
      <c r="I4699" t="s">
        <v>25</v>
      </c>
      <c r="J4699" t="s">
        <v>212</v>
      </c>
      <c r="K4699" t="s">
        <v>499</v>
      </c>
      <c r="L4699" t="s">
        <v>1100</v>
      </c>
      <c r="M4699" t="s">
        <v>86</v>
      </c>
      <c r="N4699">
        <f t="shared" si="511"/>
        <v>0</v>
      </c>
      <c r="O4699" t="str">
        <f t="shared" si="512"/>
        <v>No</v>
      </c>
      <c r="P4699">
        <f t="shared" si="513"/>
        <v>0</v>
      </c>
      <c r="Q4699">
        <f t="shared" si="514"/>
        <v>4813937689</v>
      </c>
      <c r="R4699">
        <f t="shared" si="515"/>
        <v>4.1933383153624479</v>
      </c>
      <c r="S4699" t="str">
        <f t="shared" si="516"/>
        <v>Acceptable</v>
      </c>
      <c r="T4699">
        <f>ROUNDUP(C4699,0)</f>
        <v>0</v>
      </c>
      <c r="U4699">
        <f>ROUNDDOWN(C4699,0)</f>
        <v>0</v>
      </c>
      <c r="V4699">
        <f>RIGHT(K4699,2)+2000</f>
        <v>2018</v>
      </c>
      <c r="W4699" t="str">
        <f>INDEX(_xlfn.TEXTSPLIT(K4699,"-"),1,2)</f>
        <v>Jun</v>
      </c>
      <c r="X4699" t="str">
        <f>INDEX(_xlfn.TEXTSPLIT(K4699,"-"),1,1)</f>
        <v>25</v>
      </c>
      <c r="Y4699">
        <f>INDEX(months!B:B,MATCH(Sheet1!W4699,months!A:A,0))</f>
        <v>6</v>
      </c>
      <c r="Z4699">
        <f t="shared" si="517"/>
        <v>43276</v>
      </c>
    </row>
    <row r="4700" spans="1:26" x14ac:dyDescent="0.2">
      <c r="A4700" t="s">
        <v>6607</v>
      </c>
      <c r="B4700" t="s">
        <v>3827</v>
      </c>
      <c r="C4700">
        <v>4.3</v>
      </c>
      <c r="D4700">
        <v>903</v>
      </c>
      <c r="E4700" t="s">
        <v>147</v>
      </c>
      <c r="F4700" t="s">
        <v>65</v>
      </c>
      <c r="G4700" t="s">
        <v>23</v>
      </c>
      <c r="H4700" t="s">
        <v>24</v>
      </c>
      <c r="I4700" t="s">
        <v>44</v>
      </c>
      <c r="J4700" t="s">
        <v>3828</v>
      </c>
      <c r="K4700" t="s">
        <v>97</v>
      </c>
      <c r="L4700" t="s">
        <v>2966</v>
      </c>
      <c r="M4700" t="s">
        <v>29</v>
      </c>
      <c r="N4700">
        <f t="shared" si="511"/>
        <v>0</v>
      </c>
      <c r="O4700" t="str">
        <f t="shared" si="512"/>
        <v>No</v>
      </c>
      <c r="P4700">
        <f t="shared" si="513"/>
        <v>0</v>
      </c>
      <c r="Q4700">
        <f t="shared" si="514"/>
        <v>4813937689</v>
      </c>
      <c r="R4700">
        <f t="shared" si="515"/>
        <v>4.1933383153624479</v>
      </c>
      <c r="S4700" t="str">
        <f t="shared" si="516"/>
        <v>Acceptable</v>
      </c>
      <c r="T4700">
        <f>ROUNDUP(C4700,0)</f>
        <v>5</v>
      </c>
      <c r="U4700">
        <f>ROUNDDOWN(C4700,0)</f>
        <v>4</v>
      </c>
      <c r="V4700">
        <f>RIGHT(K4700,2)+2000</f>
        <v>2018</v>
      </c>
      <c r="W4700" t="str">
        <f>INDEX(_xlfn.TEXTSPLIT(K4700,"-"),1,2)</f>
        <v>Aug</v>
      </c>
      <c r="X4700" t="str">
        <f>INDEX(_xlfn.TEXTSPLIT(K4700,"-"),1,1)</f>
        <v>3</v>
      </c>
      <c r="Y4700">
        <f>INDEX(months!B:B,MATCH(Sheet1!W4700,months!A:A,0))</f>
        <v>8</v>
      </c>
      <c r="Z4700">
        <f t="shared" si="517"/>
        <v>43315</v>
      </c>
    </row>
    <row r="4701" spans="1:26" x14ac:dyDescent="0.2">
      <c r="A4701" t="s">
        <v>6608</v>
      </c>
      <c r="B4701" t="s">
        <v>4801</v>
      </c>
      <c r="C4701">
        <v>4.5</v>
      </c>
      <c r="D4701">
        <v>292</v>
      </c>
      <c r="E4701" t="s">
        <v>208</v>
      </c>
      <c r="F4701" t="s">
        <v>22</v>
      </c>
      <c r="G4701" t="s">
        <v>23</v>
      </c>
      <c r="H4701" t="s">
        <v>24</v>
      </c>
      <c r="I4701" t="s">
        <v>25</v>
      </c>
      <c r="J4701" t="s">
        <v>4802</v>
      </c>
      <c r="K4701" t="s">
        <v>3251</v>
      </c>
      <c r="L4701" t="s">
        <v>6609</v>
      </c>
      <c r="M4701" t="s">
        <v>60</v>
      </c>
      <c r="N4701">
        <f t="shared" si="511"/>
        <v>0</v>
      </c>
      <c r="O4701" t="str">
        <f t="shared" si="512"/>
        <v>No</v>
      </c>
      <c r="P4701">
        <f t="shared" si="513"/>
        <v>0</v>
      </c>
      <c r="Q4701">
        <f t="shared" si="514"/>
        <v>4813937689</v>
      </c>
      <c r="R4701">
        <f t="shared" si="515"/>
        <v>4.1933383153624479</v>
      </c>
      <c r="S4701" t="str">
        <f t="shared" si="516"/>
        <v>Acceptable</v>
      </c>
      <c r="T4701">
        <f>ROUNDUP(C4701,0)</f>
        <v>5</v>
      </c>
      <c r="U4701">
        <f>ROUNDDOWN(C4701,0)</f>
        <v>4</v>
      </c>
      <c r="V4701">
        <f>RIGHT(K4701,2)+2000</f>
        <v>2017</v>
      </c>
      <c r="W4701" t="str">
        <f>INDEX(_xlfn.TEXTSPLIT(K4701,"-"),1,2)</f>
        <v>Mar</v>
      </c>
      <c r="X4701" t="str">
        <f>INDEX(_xlfn.TEXTSPLIT(K4701,"-"),1,1)</f>
        <v>15</v>
      </c>
      <c r="Y4701">
        <f>INDEX(months!B:B,MATCH(Sheet1!W4701,months!A:A,0))</f>
        <v>3</v>
      </c>
      <c r="Z4701">
        <f t="shared" si="517"/>
        <v>42809</v>
      </c>
    </row>
    <row r="4702" spans="1:26" x14ac:dyDescent="0.2">
      <c r="A4702" t="s">
        <v>6610</v>
      </c>
      <c r="B4702" t="s">
        <v>4310</v>
      </c>
      <c r="C4702">
        <v>4.2</v>
      </c>
      <c r="D4702">
        <v>2506</v>
      </c>
      <c r="E4702" t="s">
        <v>46</v>
      </c>
      <c r="F4702" t="s">
        <v>57</v>
      </c>
      <c r="G4702" t="s">
        <v>649</v>
      </c>
      <c r="H4702" t="s">
        <v>923</v>
      </c>
      <c r="I4702" t="s">
        <v>25</v>
      </c>
      <c r="J4702" t="s">
        <v>2718</v>
      </c>
      <c r="K4702" t="s">
        <v>6611</v>
      </c>
      <c r="L4702" t="s">
        <v>46</v>
      </c>
      <c r="M4702" t="s">
        <v>46</v>
      </c>
      <c r="N4702">
        <f t="shared" si="511"/>
        <v>0</v>
      </c>
      <c r="O4702" t="str">
        <f t="shared" si="512"/>
        <v>No</v>
      </c>
      <c r="P4702">
        <f t="shared" si="513"/>
        <v>0</v>
      </c>
      <c r="Q4702">
        <f t="shared" si="514"/>
        <v>4813937689</v>
      </c>
      <c r="R4702">
        <f t="shared" si="515"/>
        <v>4.1933383153624479</v>
      </c>
      <c r="S4702" t="str">
        <f t="shared" si="516"/>
        <v>Acceptable</v>
      </c>
      <c r="T4702">
        <f>ROUNDUP(C4702,0)</f>
        <v>5</v>
      </c>
      <c r="U4702">
        <f>ROUNDDOWN(C4702,0)</f>
        <v>4</v>
      </c>
      <c r="V4702">
        <f>RIGHT(K4702,2)+2000</f>
        <v>2017</v>
      </c>
      <c r="W4702" t="str">
        <f>INDEX(_xlfn.TEXTSPLIT(K4702,"-"),1,2)</f>
        <v>Jan</v>
      </c>
      <c r="X4702" t="str">
        <f>INDEX(_xlfn.TEXTSPLIT(K4702,"-"),1,1)</f>
        <v>23</v>
      </c>
      <c r="Y4702">
        <f>INDEX(months!B:B,MATCH(Sheet1!W4702,months!A:A,0))</f>
        <v>1</v>
      </c>
      <c r="Z4702">
        <f t="shared" si="517"/>
        <v>42758</v>
      </c>
    </row>
    <row r="4703" spans="1:26" x14ac:dyDescent="0.2">
      <c r="A4703" t="s">
        <v>6612</v>
      </c>
      <c r="B4703" t="s">
        <v>4801</v>
      </c>
      <c r="C4703">
        <v>3.8</v>
      </c>
      <c r="D4703">
        <v>87</v>
      </c>
      <c r="E4703" t="s">
        <v>733</v>
      </c>
      <c r="F4703" t="s">
        <v>22</v>
      </c>
      <c r="G4703" t="s">
        <v>23</v>
      </c>
      <c r="H4703" t="s">
        <v>24</v>
      </c>
      <c r="I4703" t="s">
        <v>124</v>
      </c>
      <c r="J4703" t="s">
        <v>4802</v>
      </c>
      <c r="K4703" t="s">
        <v>364</v>
      </c>
      <c r="L4703" t="s">
        <v>53</v>
      </c>
      <c r="M4703" t="s">
        <v>29</v>
      </c>
      <c r="N4703">
        <f t="shared" si="511"/>
        <v>0</v>
      </c>
      <c r="O4703" t="str">
        <f t="shared" si="512"/>
        <v>No</v>
      </c>
      <c r="P4703">
        <f t="shared" si="513"/>
        <v>0</v>
      </c>
      <c r="Q4703">
        <f t="shared" si="514"/>
        <v>4813937689</v>
      </c>
      <c r="R4703">
        <f t="shared" si="515"/>
        <v>4.1933383153624479</v>
      </c>
      <c r="S4703" t="str">
        <f t="shared" si="516"/>
        <v>Acceptable</v>
      </c>
      <c r="T4703">
        <f>ROUNDUP(C4703,0)</f>
        <v>4</v>
      </c>
      <c r="U4703">
        <f>ROUNDDOWN(C4703,0)</f>
        <v>3</v>
      </c>
      <c r="V4703">
        <f>RIGHT(K4703,2)+2000</f>
        <v>2018</v>
      </c>
      <c r="W4703" t="str">
        <f>INDEX(_xlfn.TEXTSPLIT(K4703,"-"),1,2)</f>
        <v>Jun</v>
      </c>
      <c r="X4703" t="str">
        <f>INDEX(_xlfn.TEXTSPLIT(K4703,"-"),1,1)</f>
        <v>5</v>
      </c>
      <c r="Y4703">
        <f>INDEX(months!B:B,MATCH(Sheet1!W4703,months!A:A,0))</f>
        <v>6</v>
      </c>
      <c r="Z4703">
        <f t="shared" si="517"/>
        <v>43256</v>
      </c>
    </row>
    <row r="4704" spans="1:26" x14ac:dyDescent="0.2">
      <c r="A4704" t="s">
        <v>6613</v>
      </c>
      <c r="B4704" t="s">
        <v>3827</v>
      </c>
      <c r="C4704">
        <v>4.7</v>
      </c>
      <c r="D4704">
        <v>594</v>
      </c>
      <c r="E4704" t="s">
        <v>239</v>
      </c>
      <c r="F4704" t="s">
        <v>775</v>
      </c>
      <c r="G4704" t="s">
        <v>23</v>
      </c>
      <c r="H4704" t="s">
        <v>24</v>
      </c>
      <c r="I4704" t="s">
        <v>25</v>
      </c>
      <c r="J4704" t="s">
        <v>3828</v>
      </c>
      <c r="K4704" t="s">
        <v>160</v>
      </c>
      <c r="L4704" t="s">
        <v>59</v>
      </c>
      <c r="M4704" t="s">
        <v>514</v>
      </c>
      <c r="N4704">
        <f t="shared" si="511"/>
        <v>0</v>
      </c>
      <c r="O4704" t="str">
        <f t="shared" si="512"/>
        <v>No</v>
      </c>
      <c r="P4704">
        <f t="shared" si="513"/>
        <v>0</v>
      </c>
      <c r="Q4704">
        <f t="shared" si="514"/>
        <v>4813937689</v>
      </c>
      <c r="R4704">
        <f t="shared" si="515"/>
        <v>4.1933383153624479</v>
      </c>
      <c r="S4704" t="str">
        <f t="shared" si="516"/>
        <v>Acceptable</v>
      </c>
      <c r="T4704">
        <f>ROUNDUP(C4704,0)</f>
        <v>5</v>
      </c>
      <c r="U4704">
        <f>ROUNDDOWN(C4704,0)</f>
        <v>4</v>
      </c>
      <c r="V4704">
        <f>RIGHT(K4704,2)+2000</f>
        <v>2018</v>
      </c>
      <c r="W4704" t="str">
        <f>INDEX(_xlfn.TEXTSPLIT(K4704,"-"),1,2)</f>
        <v>Jul</v>
      </c>
      <c r="X4704" t="str">
        <f>INDEX(_xlfn.TEXTSPLIT(K4704,"-"),1,1)</f>
        <v>19</v>
      </c>
      <c r="Y4704">
        <f>INDEX(months!B:B,MATCH(Sheet1!W4704,months!A:A,0))</f>
        <v>7</v>
      </c>
      <c r="Z4704">
        <f t="shared" si="517"/>
        <v>43300</v>
      </c>
    </row>
    <row r="4705" spans="1:26" x14ac:dyDescent="0.2">
      <c r="A4705" t="s">
        <v>6614</v>
      </c>
      <c r="B4705" t="s">
        <v>3070</v>
      </c>
      <c r="C4705">
        <v>4.2</v>
      </c>
      <c r="D4705">
        <v>450</v>
      </c>
      <c r="E4705" t="s">
        <v>477</v>
      </c>
      <c r="F4705" t="s">
        <v>50</v>
      </c>
      <c r="G4705" t="s">
        <v>23</v>
      </c>
      <c r="H4705" t="s">
        <v>24</v>
      </c>
      <c r="I4705" t="s">
        <v>25</v>
      </c>
      <c r="J4705" t="s">
        <v>1537</v>
      </c>
      <c r="K4705" t="s">
        <v>229</v>
      </c>
      <c r="L4705" t="s">
        <v>148</v>
      </c>
      <c r="M4705" t="s">
        <v>86</v>
      </c>
      <c r="N4705">
        <f t="shared" si="511"/>
        <v>0</v>
      </c>
      <c r="O4705" t="str">
        <f t="shared" si="512"/>
        <v>No</v>
      </c>
      <c r="P4705">
        <f t="shared" si="513"/>
        <v>0</v>
      </c>
      <c r="Q4705">
        <f t="shared" si="514"/>
        <v>4813937689</v>
      </c>
      <c r="R4705">
        <f t="shared" si="515"/>
        <v>4.1933383153624479</v>
      </c>
      <c r="S4705" t="str">
        <f t="shared" si="516"/>
        <v>Acceptable</v>
      </c>
      <c r="T4705">
        <f>ROUNDUP(C4705,0)</f>
        <v>5</v>
      </c>
      <c r="U4705">
        <f>ROUNDDOWN(C4705,0)</f>
        <v>4</v>
      </c>
      <c r="V4705">
        <f>RIGHT(K4705,2)+2000</f>
        <v>2018</v>
      </c>
      <c r="W4705" t="str">
        <f>INDEX(_xlfn.TEXTSPLIT(K4705,"-"),1,2)</f>
        <v>Jul</v>
      </c>
      <c r="X4705" t="str">
        <f>INDEX(_xlfn.TEXTSPLIT(K4705,"-"),1,1)</f>
        <v>29</v>
      </c>
      <c r="Y4705">
        <f>INDEX(months!B:B,MATCH(Sheet1!W4705,months!A:A,0))</f>
        <v>7</v>
      </c>
      <c r="Z4705">
        <f t="shared" si="517"/>
        <v>43310</v>
      </c>
    </row>
    <row r="4706" spans="1:26" x14ac:dyDescent="0.2">
      <c r="A4706" t="s">
        <v>6615</v>
      </c>
      <c r="B4706" t="s">
        <v>3070</v>
      </c>
      <c r="C4706">
        <v>4.3</v>
      </c>
      <c r="D4706">
        <v>2772</v>
      </c>
      <c r="E4706" t="s">
        <v>223</v>
      </c>
      <c r="F4706" t="s">
        <v>32</v>
      </c>
      <c r="G4706" t="s">
        <v>23</v>
      </c>
      <c r="H4706" t="s">
        <v>24</v>
      </c>
      <c r="I4706" t="s">
        <v>44</v>
      </c>
      <c r="J4706" t="s">
        <v>2694</v>
      </c>
      <c r="K4706" t="s">
        <v>6616</v>
      </c>
      <c r="L4706" t="s">
        <v>236</v>
      </c>
      <c r="M4706" t="s">
        <v>514</v>
      </c>
      <c r="N4706">
        <f t="shared" si="511"/>
        <v>0</v>
      </c>
      <c r="O4706" t="str">
        <f t="shared" si="512"/>
        <v>No</v>
      </c>
      <c r="P4706">
        <f t="shared" si="513"/>
        <v>0</v>
      </c>
      <c r="Q4706">
        <f t="shared" si="514"/>
        <v>4813937689</v>
      </c>
      <c r="R4706">
        <f t="shared" si="515"/>
        <v>4.1933383153624479</v>
      </c>
      <c r="S4706" t="str">
        <f t="shared" si="516"/>
        <v>Acceptable</v>
      </c>
      <c r="T4706">
        <f>ROUNDUP(C4706,0)</f>
        <v>5</v>
      </c>
      <c r="U4706">
        <f>ROUNDDOWN(C4706,0)</f>
        <v>4</v>
      </c>
      <c r="V4706">
        <f>RIGHT(K4706,2)+2000</f>
        <v>2014</v>
      </c>
      <c r="W4706" t="str">
        <f>INDEX(_xlfn.TEXTSPLIT(K4706,"-"),1,2)</f>
        <v>Sep</v>
      </c>
      <c r="X4706" t="str">
        <f>INDEX(_xlfn.TEXTSPLIT(K4706,"-"),1,1)</f>
        <v>20</v>
      </c>
      <c r="Y4706">
        <f>INDEX(months!B:B,MATCH(Sheet1!W4706,months!A:A,0))</f>
        <v>9</v>
      </c>
      <c r="Z4706">
        <f t="shared" si="517"/>
        <v>41902</v>
      </c>
    </row>
    <row r="4707" spans="1:26" x14ac:dyDescent="0.2">
      <c r="A4707" t="s">
        <v>6617</v>
      </c>
      <c r="B4707" t="s">
        <v>3070</v>
      </c>
      <c r="C4707">
        <v>4.7</v>
      </c>
      <c r="D4707">
        <v>1997</v>
      </c>
      <c r="E4707" t="s">
        <v>1403</v>
      </c>
      <c r="F4707" t="s">
        <v>101</v>
      </c>
      <c r="G4707" t="s">
        <v>23</v>
      </c>
      <c r="H4707" t="s">
        <v>24</v>
      </c>
      <c r="I4707" t="s">
        <v>25</v>
      </c>
      <c r="J4707" t="s">
        <v>1537</v>
      </c>
      <c r="K4707" t="s">
        <v>797</v>
      </c>
      <c r="L4707" t="s">
        <v>59</v>
      </c>
      <c r="M4707" t="s">
        <v>54</v>
      </c>
      <c r="N4707">
        <f t="shared" si="511"/>
        <v>0</v>
      </c>
      <c r="O4707" t="str">
        <f t="shared" si="512"/>
        <v>No</v>
      </c>
      <c r="P4707">
        <f t="shared" si="513"/>
        <v>0</v>
      </c>
      <c r="Q4707">
        <f t="shared" si="514"/>
        <v>4813937689</v>
      </c>
      <c r="R4707">
        <f t="shared" si="515"/>
        <v>4.1933383153624479</v>
      </c>
      <c r="S4707" t="str">
        <f t="shared" si="516"/>
        <v>Acceptable</v>
      </c>
      <c r="T4707">
        <f>ROUNDUP(C4707,0)</f>
        <v>5</v>
      </c>
      <c r="U4707">
        <f>ROUNDDOWN(C4707,0)</f>
        <v>4</v>
      </c>
      <c r="V4707">
        <f>RIGHT(K4707,2)+2000</f>
        <v>2018</v>
      </c>
      <c r="W4707" t="str">
        <f>INDEX(_xlfn.TEXTSPLIT(K4707,"-"),1,2)</f>
        <v>Jul</v>
      </c>
      <c r="X4707" t="str">
        <f>INDEX(_xlfn.TEXTSPLIT(K4707,"-"),1,1)</f>
        <v>21</v>
      </c>
      <c r="Y4707">
        <f>INDEX(months!B:B,MATCH(Sheet1!W4707,months!A:A,0))</f>
        <v>7</v>
      </c>
      <c r="Z4707">
        <f t="shared" si="517"/>
        <v>43302</v>
      </c>
    </row>
    <row r="4708" spans="1:26" x14ac:dyDescent="0.2">
      <c r="A4708" t="s">
        <v>6618</v>
      </c>
      <c r="B4708" t="s">
        <v>4801</v>
      </c>
      <c r="C4708">
        <v>4.7</v>
      </c>
      <c r="D4708">
        <v>127</v>
      </c>
      <c r="E4708" t="s">
        <v>454</v>
      </c>
      <c r="F4708" t="s">
        <v>101</v>
      </c>
      <c r="G4708" t="s">
        <v>23</v>
      </c>
      <c r="H4708" t="s">
        <v>24</v>
      </c>
      <c r="I4708" t="s">
        <v>25</v>
      </c>
      <c r="J4708" t="s">
        <v>4802</v>
      </c>
      <c r="K4708" t="s">
        <v>564</v>
      </c>
      <c r="L4708" t="s">
        <v>377</v>
      </c>
      <c r="M4708" t="s">
        <v>72</v>
      </c>
      <c r="N4708">
        <f t="shared" si="511"/>
        <v>0</v>
      </c>
      <c r="O4708" t="str">
        <f t="shared" si="512"/>
        <v>No</v>
      </c>
      <c r="P4708">
        <f t="shared" si="513"/>
        <v>0</v>
      </c>
      <c r="Q4708">
        <f t="shared" si="514"/>
        <v>4813937689</v>
      </c>
      <c r="R4708">
        <f t="shared" si="515"/>
        <v>4.1933383153624479</v>
      </c>
      <c r="S4708" t="str">
        <f t="shared" si="516"/>
        <v>Acceptable</v>
      </c>
      <c r="T4708">
        <f>ROUNDUP(C4708,0)</f>
        <v>5</v>
      </c>
      <c r="U4708">
        <f>ROUNDDOWN(C4708,0)</f>
        <v>4</v>
      </c>
      <c r="V4708">
        <f>RIGHT(K4708,2)+2000</f>
        <v>2018</v>
      </c>
      <c r="W4708" t="str">
        <f>INDEX(_xlfn.TEXTSPLIT(K4708,"-"),1,2)</f>
        <v>May</v>
      </c>
      <c r="X4708" t="str">
        <f>INDEX(_xlfn.TEXTSPLIT(K4708,"-"),1,1)</f>
        <v>4</v>
      </c>
      <c r="Y4708">
        <f>INDEX(months!B:B,MATCH(Sheet1!W4708,months!A:A,0))</f>
        <v>5</v>
      </c>
      <c r="Z4708">
        <f t="shared" si="517"/>
        <v>43224</v>
      </c>
    </row>
    <row r="4709" spans="1:26" x14ac:dyDescent="0.2">
      <c r="A4709" t="s">
        <v>6619</v>
      </c>
      <c r="B4709" t="s">
        <v>3070</v>
      </c>
      <c r="C4709">
        <v>3.6</v>
      </c>
      <c r="D4709">
        <v>309</v>
      </c>
      <c r="E4709" t="s">
        <v>21</v>
      </c>
      <c r="F4709" t="s">
        <v>22</v>
      </c>
      <c r="G4709" t="s">
        <v>23</v>
      </c>
      <c r="H4709" t="s">
        <v>24</v>
      </c>
      <c r="I4709" t="s">
        <v>25</v>
      </c>
      <c r="J4709" t="s">
        <v>1537</v>
      </c>
      <c r="K4709" t="s">
        <v>6620</v>
      </c>
      <c r="L4709" t="s">
        <v>6621</v>
      </c>
      <c r="M4709" t="s">
        <v>47</v>
      </c>
      <c r="N4709">
        <f t="shared" si="511"/>
        <v>0</v>
      </c>
      <c r="O4709" t="str">
        <f t="shared" si="512"/>
        <v>No</v>
      </c>
      <c r="P4709">
        <f t="shared" si="513"/>
        <v>0</v>
      </c>
      <c r="Q4709">
        <f t="shared" si="514"/>
        <v>4813937689</v>
      </c>
      <c r="R4709">
        <f t="shared" si="515"/>
        <v>4.1933383153624479</v>
      </c>
      <c r="S4709" t="str">
        <f t="shared" si="516"/>
        <v>Acceptable</v>
      </c>
      <c r="T4709">
        <f>ROUNDUP(C4709,0)</f>
        <v>4</v>
      </c>
      <c r="U4709">
        <f>ROUNDDOWN(C4709,0)</f>
        <v>3</v>
      </c>
      <c r="V4709">
        <f>RIGHT(K4709,2)+2000</f>
        <v>2017</v>
      </c>
      <c r="W4709" t="str">
        <f>INDEX(_xlfn.TEXTSPLIT(K4709,"-"),1,2)</f>
        <v>Jun</v>
      </c>
      <c r="X4709" t="str">
        <f>INDEX(_xlfn.TEXTSPLIT(K4709,"-"),1,1)</f>
        <v>22</v>
      </c>
      <c r="Y4709">
        <f>INDEX(months!B:B,MATCH(Sheet1!W4709,months!A:A,0))</f>
        <v>6</v>
      </c>
      <c r="Z4709">
        <f t="shared" si="517"/>
        <v>42908</v>
      </c>
    </row>
    <row r="4710" spans="1:26" x14ac:dyDescent="0.2">
      <c r="A4710" t="s">
        <v>6622</v>
      </c>
      <c r="B4710" t="s">
        <v>2665</v>
      </c>
      <c r="C4710">
        <v>4.2</v>
      </c>
      <c r="D4710">
        <v>2460</v>
      </c>
      <c r="E4710" t="s">
        <v>42</v>
      </c>
      <c r="F4710" t="s">
        <v>57</v>
      </c>
      <c r="G4710" t="s">
        <v>649</v>
      </c>
      <c r="H4710" t="s">
        <v>3310</v>
      </c>
      <c r="I4710" t="s">
        <v>418</v>
      </c>
      <c r="J4710" t="s">
        <v>2684</v>
      </c>
      <c r="K4710" t="s">
        <v>6623</v>
      </c>
      <c r="L4710" t="s">
        <v>2365</v>
      </c>
      <c r="M4710" t="s">
        <v>47</v>
      </c>
      <c r="N4710">
        <f t="shared" si="511"/>
        <v>0</v>
      </c>
      <c r="O4710" t="str">
        <f t="shared" si="512"/>
        <v>No</v>
      </c>
      <c r="P4710">
        <f t="shared" si="513"/>
        <v>0</v>
      </c>
      <c r="Q4710">
        <f t="shared" si="514"/>
        <v>4813937689</v>
      </c>
      <c r="R4710">
        <f t="shared" si="515"/>
        <v>4.1933383153624479</v>
      </c>
      <c r="S4710" t="str">
        <f t="shared" si="516"/>
        <v>Acceptable</v>
      </c>
      <c r="T4710">
        <f>ROUNDUP(C4710,0)</f>
        <v>5</v>
      </c>
      <c r="U4710">
        <f>ROUNDDOWN(C4710,0)</f>
        <v>4</v>
      </c>
      <c r="V4710">
        <f>RIGHT(K4710,2)+2000</f>
        <v>2016</v>
      </c>
      <c r="W4710" t="str">
        <f>INDEX(_xlfn.TEXTSPLIT(K4710,"-"),1,2)</f>
        <v>Nov</v>
      </c>
      <c r="X4710" t="str">
        <f>INDEX(_xlfn.TEXTSPLIT(K4710,"-"),1,1)</f>
        <v>19</v>
      </c>
      <c r="Y4710">
        <f>INDEX(months!B:B,MATCH(Sheet1!W4710,months!A:A,0))</f>
        <v>11</v>
      </c>
      <c r="Z4710">
        <f t="shared" si="517"/>
        <v>42693</v>
      </c>
    </row>
    <row r="4711" spans="1:26" x14ac:dyDescent="0.2">
      <c r="A4711" t="s">
        <v>6624</v>
      </c>
      <c r="B4711" t="s">
        <v>2665</v>
      </c>
      <c r="C4711">
        <v>4</v>
      </c>
      <c r="D4711">
        <v>1744</v>
      </c>
      <c r="E4711" t="s">
        <v>96</v>
      </c>
      <c r="F4711" t="s">
        <v>50</v>
      </c>
      <c r="G4711" t="s">
        <v>23</v>
      </c>
      <c r="H4711" t="s">
        <v>24</v>
      </c>
      <c r="I4711" t="s">
        <v>418</v>
      </c>
      <c r="J4711" t="s">
        <v>2684</v>
      </c>
      <c r="K4711" t="s">
        <v>5078</v>
      </c>
      <c r="L4711" t="s">
        <v>236</v>
      </c>
      <c r="M4711" t="s">
        <v>81</v>
      </c>
      <c r="N4711">
        <f t="shared" si="511"/>
        <v>0</v>
      </c>
      <c r="O4711" t="str">
        <f t="shared" si="512"/>
        <v>No</v>
      </c>
      <c r="P4711">
        <f t="shared" si="513"/>
        <v>0</v>
      </c>
      <c r="Q4711">
        <f t="shared" si="514"/>
        <v>4813937689</v>
      </c>
      <c r="R4711">
        <f t="shared" si="515"/>
        <v>4.1933383153624479</v>
      </c>
      <c r="S4711" t="str">
        <f t="shared" si="516"/>
        <v>Acceptable</v>
      </c>
      <c r="T4711">
        <f>ROUNDUP(C4711,0)</f>
        <v>4</v>
      </c>
      <c r="U4711">
        <f>ROUNDDOWN(C4711,0)</f>
        <v>4</v>
      </c>
      <c r="V4711">
        <f>RIGHT(K4711,2)+2000</f>
        <v>2018</v>
      </c>
      <c r="W4711" t="str">
        <f>INDEX(_xlfn.TEXTSPLIT(K4711,"-"),1,2)</f>
        <v>May</v>
      </c>
      <c r="X4711" t="str">
        <f>INDEX(_xlfn.TEXTSPLIT(K4711,"-"),1,1)</f>
        <v>19</v>
      </c>
      <c r="Y4711">
        <f>INDEX(months!B:B,MATCH(Sheet1!W4711,months!A:A,0))</f>
        <v>5</v>
      </c>
      <c r="Z4711">
        <f t="shared" si="517"/>
        <v>43239</v>
      </c>
    </row>
    <row r="4712" spans="1:26" x14ac:dyDescent="0.2">
      <c r="A4712" t="s">
        <v>6625</v>
      </c>
      <c r="B4712" t="s">
        <v>3070</v>
      </c>
      <c r="C4712">
        <v>4.3</v>
      </c>
      <c r="D4712">
        <v>589</v>
      </c>
      <c r="E4712" t="s">
        <v>239</v>
      </c>
      <c r="F4712" t="s">
        <v>50</v>
      </c>
      <c r="G4712" t="s">
        <v>23</v>
      </c>
      <c r="H4712" t="s">
        <v>24</v>
      </c>
      <c r="I4712" t="s">
        <v>418</v>
      </c>
      <c r="J4712" t="s">
        <v>1537</v>
      </c>
      <c r="K4712" t="s">
        <v>6626</v>
      </c>
      <c r="L4712" t="s">
        <v>3928</v>
      </c>
      <c r="M4712" t="s">
        <v>86</v>
      </c>
      <c r="N4712">
        <f t="shared" si="511"/>
        <v>0</v>
      </c>
      <c r="O4712" t="str">
        <f t="shared" si="512"/>
        <v>No</v>
      </c>
      <c r="P4712">
        <f t="shared" si="513"/>
        <v>0</v>
      </c>
      <c r="Q4712">
        <f t="shared" si="514"/>
        <v>4813937689</v>
      </c>
      <c r="R4712">
        <f t="shared" si="515"/>
        <v>4.1933383153624479</v>
      </c>
      <c r="S4712" t="str">
        <f t="shared" si="516"/>
        <v>Acceptable</v>
      </c>
      <c r="T4712">
        <f>ROUNDUP(C4712,0)</f>
        <v>5</v>
      </c>
      <c r="U4712">
        <f>ROUNDDOWN(C4712,0)</f>
        <v>4</v>
      </c>
      <c r="V4712">
        <f>RIGHT(K4712,2)+2000</f>
        <v>2017</v>
      </c>
      <c r="W4712" t="str">
        <f>INDEX(_xlfn.TEXTSPLIT(K4712,"-"),1,2)</f>
        <v>Sep</v>
      </c>
      <c r="X4712" t="str">
        <f>INDEX(_xlfn.TEXTSPLIT(K4712,"-"),1,1)</f>
        <v>3</v>
      </c>
      <c r="Y4712">
        <f>INDEX(months!B:B,MATCH(Sheet1!W4712,months!A:A,0))</f>
        <v>9</v>
      </c>
      <c r="Z4712">
        <f t="shared" si="517"/>
        <v>42981</v>
      </c>
    </row>
    <row r="4713" spans="1:26" x14ac:dyDescent="0.2">
      <c r="A4713" t="s">
        <v>6627</v>
      </c>
      <c r="B4713" t="s">
        <v>3070</v>
      </c>
      <c r="C4713">
        <v>4.7</v>
      </c>
      <c r="D4713">
        <v>1667</v>
      </c>
      <c r="E4713" t="s">
        <v>108</v>
      </c>
      <c r="F4713" t="s">
        <v>22</v>
      </c>
      <c r="G4713" t="s">
        <v>649</v>
      </c>
      <c r="H4713" t="s">
        <v>3433</v>
      </c>
      <c r="I4713" t="s">
        <v>44</v>
      </c>
      <c r="J4713" t="s">
        <v>2868</v>
      </c>
      <c r="K4713" t="s">
        <v>39</v>
      </c>
      <c r="L4713" t="s">
        <v>313</v>
      </c>
      <c r="M4713" t="s">
        <v>60</v>
      </c>
      <c r="N4713">
        <f t="shared" si="511"/>
        <v>0</v>
      </c>
      <c r="O4713" t="str">
        <f t="shared" si="512"/>
        <v>No</v>
      </c>
      <c r="P4713">
        <f t="shared" si="513"/>
        <v>0</v>
      </c>
      <c r="Q4713">
        <f t="shared" si="514"/>
        <v>4813937689</v>
      </c>
      <c r="R4713">
        <f t="shared" si="515"/>
        <v>4.1933383153624479</v>
      </c>
      <c r="S4713" t="str">
        <f t="shared" si="516"/>
        <v>Acceptable</v>
      </c>
      <c r="T4713">
        <f>ROUNDUP(C4713,0)</f>
        <v>5</v>
      </c>
      <c r="U4713">
        <f>ROUNDDOWN(C4713,0)</f>
        <v>4</v>
      </c>
      <c r="V4713">
        <f>RIGHT(K4713,2)+2000</f>
        <v>2018</v>
      </c>
      <c r="W4713" t="str">
        <f>INDEX(_xlfn.TEXTSPLIT(K4713,"-"),1,2)</f>
        <v>Aug</v>
      </c>
      <c r="X4713" t="str">
        <f>INDEX(_xlfn.TEXTSPLIT(K4713,"-"),1,1)</f>
        <v>1</v>
      </c>
      <c r="Y4713">
        <f>INDEX(months!B:B,MATCH(Sheet1!W4713,months!A:A,0))</f>
        <v>8</v>
      </c>
      <c r="Z4713">
        <f t="shared" si="517"/>
        <v>43313</v>
      </c>
    </row>
    <row r="4714" spans="1:26" x14ac:dyDescent="0.2">
      <c r="A4714" t="s">
        <v>843</v>
      </c>
      <c r="B4714" t="s">
        <v>787</v>
      </c>
      <c r="C4714">
        <v>4.2</v>
      </c>
      <c r="D4714">
        <v>5387631</v>
      </c>
      <c r="E4714" t="s">
        <v>46</v>
      </c>
      <c r="F4714" t="s">
        <v>448</v>
      </c>
      <c r="G4714" t="s">
        <v>23</v>
      </c>
      <c r="H4714" t="s">
        <v>24</v>
      </c>
      <c r="I4714" t="s">
        <v>25</v>
      </c>
      <c r="J4714" t="s">
        <v>788</v>
      </c>
      <c r="K4714" t="s">
        <v>84</v>
      </c>
      <c r="L4714" t="s">
        <v>46</v>
      </c>
      <c r="M4714" t="s">
        <v>46</v>
      </c>
      <c r="N4714">
        <f t="shared" si="511"/>
        <v>0</v>
      </c>
      <c r="O4714" t="str">
        <f t="shared" si="512"/>
        <v>No</v>
      </c>
      <c r="P4714">
        <f t="shared" si="513"/>
        <v>0</v>
      </c>
      <c r="Q4714">
        <f t="shared" si="514"/>
        <v>4813937689</v>
      </c>
      <c r="R4714">
        <f t="shared" si="515"/>
        <v>4.1933383153624479</v>
      </c>
      <c r="S4714" t="str">
        <f t="shared" si="516"/>
        <v>Acceptable</v>
      </c>
      <c r="T4714">
        <f>ROUNDUP(C4714,0)</f>
        <v>5</v>
      </c>
      <c r="U4714">
        <f>ROUNDDOWN(C4714,0)</f>
        <v>4</v>
      </c>
      <c r="V4714">
        <f>RIGHT(K4714,2)+2000</f>
        <v>2018</v>
      </c>
      <c r="W4714" t="str">
        <f>INDEX(_xlfn.TEXTSPLIT(K4714,"-"),1,2)</f>
        <v>Jul</v>
      </c>
      <c r="X4714" t="str">
        <f>INDEX(_xlfn.TEXTSPLIT(K4714,"-"),1,1)</f>
        <v>31</v>
      </c>
      <c r="Y4714">
        <f>INDEX(months!B:B,MATCH(Sheet1!W4714,months!A:A,0))</f>
        <v>7</v>
      </c>
      <c r="Z4714">
        <f t="shared" si="517"/>
        <v>43312</v>
      </c>
    </row>
    <row r="4715" spans="1:26" x14ac:dyDescent="0.2">
      <c r="A4715" t="s">
        <v>6628</v>
      </c>
      <c r="B4715" t="s">
        <v>3070</v>
      </c>
      <c r="C4715">
        <v>4.5999999999999996</v>
      </c>
      <c r="D4715">
        <v>856</v>
      </c>
      <c r="E4715" t="s">
        <v>289</v>
      </c>
      <c r="F4715" t="s">
        <v>101</v>
      </c>
      <c r="G4715" t="s">
        <v>23</v>
      </c>
      <c r="H4715" t="s">
        <v>24</v>
      </c>
      <c r="I4715" t="s">
        <v>25</v>
      </c>
      <c r="J4715" t="s">
        <v>1537</v>
      </c>
      <c r="K4715" t="s">
        <v>410</v>
      </c>
      <c r="L4715" t="s">
        <v>59</v>
      </c>
      <c r="M4715" t="s">
        <v>514</v>
      </c>
      <c r="N4715">
        <f t="shared" si="511"/>
        <v>0</v>
      </c>
      <c r="O4715" t="str">
        <f t="shared" si="512"/>
        <v>No</v>
      </c>
      <c r="P4715">
        <f t="shared" si="513"/>
        <v>0</v>
      </c>
      <c r="Q4715">
        <f t="shared" si="514"/>
        <v>4813937689</v>
      </c>
      <c r="R4715">
        <f t="shared" si="515"/>
        <v>4.1933383153624479</v>
      </c>
      <c r="S4715" t="str">
        <f t="shared" si="516"/>
        <v>Acceptable</v>
      </c>
      <c r="T4715">
        <f>ROUNDUP(C4715,0)</f>
        <v>5</v>
      </c>
      <c r="U4715">
        <f>ROUNDDOWN(C4715,0)</f>
        <v>4</v>
      </c>
      <c r="V4715">
        <f>RIGHT(K4715,2)+2000</f>
        <v>2018</v>
      </c>
      <c r="W4715" t="str">
        <f>INDEX(_xlfn.TEXTSPLIT(K4715,"-"),1,2)</f>
        <v>Jul</v>
      </c>
      <c r="X4715" t="str">
        <f>INDEX(_xlfn.TEXTSPLIT(K4715,"-"),1,1)</f>
        <v>17</v>
      </c>
      <c r="Y4715">
        <f>INDEX(months!B:B,MATCH(Sheet1!W4715,months!A:A,0))</f>
        <v>7</v>
      </c>
      <c r="Z4715">
        <f t="shared" si="517"/>
        <v>43298</v>
      </c>
    </row>
    <row r="4716" spans="1:26" x14ac:dyDescent="0.2">
      <c r="A4716" t="s">
        <v>6629</v>
      </c>
      <c r="B4716" t="s">
        <v>4801</v>
      </c>
      <c r="C4716">
        <v>4.8</v>
      </c>
      <c r="D4716">
        <v>51</v>
      </c>
      <c r="E4716" t="s">
        <v>281</v>
      </c>
      <c r="F4716" t="s">
        <v>101</v>
      </c>
      <c r="G4716" t="s">
        <v>23</v>
      </c>
      <c r="H4716" t="s">
        <v>24</v>
      </c>
      <c r="I4716" t="s">
        <v>25</v>
      </c>
      <c r="J4716" t="s">
        <v>4802</v>
      </c>
      <c r="K4716" t="s">
        <v>2058</v>
      </c>
      <c r="L4716" t="s">
        <v>1267</v>
      </c>
      <c r="M4716" t="s">
        <v>86</v>
      </c>
      <c r="N4716">
        <f t="shared" si="511"/>
        <v>0</v>
      </c>
      <c r="O4716" t="str">
        <f t="shared" si="512"/>
        <v>No</v>
      </c>
      <c r="P4716">
        <f t="shared" si="513"/>
        <v>0</v>
      </c>
      <c r="Q4716">
        <f t="shared" si="514"/>
        <v>4813937689</v>
      </c>
      <c r="R4716">
        <f t="shared" si="515"/>
        <v>4.1933383153624479</v>
      </c>
      <c r="S4716" t="str">
        <f t="shared" si="516"/>
        <v>Acceptable</v>
      </c>
      <c r="T4716">
        <f>ROUNDUP(C4716,0)</f>
        <v>5</v>
      </c>
      <c r="U4716">
        <f>ROUNDDOWN(C4716,0)</f>
        <v>4</v>
      </c>
      <c r="V4716">
        <f>RIGHT(K4716,2)+2000</f>
        <v>2018</v>
      </c>
      <c r="W4716" t="str">
        <f>INDEX(_xlfn.TEXTSPLIT(K4716,"-"),1,2)</f>
        <v>Jun</v>
      </c>
      <c r="X4716" t="str">
        <f>INDEX(_xlfn.TEXTSPLIT(K4716,"-"),1,1)</f>
        <v>10</v>
      </c>
      <c r="Y4716">
        <f>INDEX(months!B:B,MATCH(Sheet1!W4716,months!A:A,0))</f>
        <v>6</v>
      </c>
      <c r="Z4716">
        <f t="shared" si="517"/>
        <v>43261</v>
      </c>
    </row>
    <row r="4717" spans="1:26" x14ac:dyDescent="0.2">
      <c r="A4717" t="s">
        <v>446</v>
      </c>
      <c r="B4717" t="s">
        <v>447</v>
      </c>
      <c r="C4717">
        <v>4.5999999999999996</v>
      </c>
      <c r="D4717">
        <v>2915189</v>
      </c>
      <c r="E4717" t="s">
        <v>46</v>
      </c>
      <c r="F4717" t="s">
        <v>448</v>
      </c>
      <c r="G4717" t="s">
        <v>23</v>
      </c>
      <c r="H4717" t="s">
        <v>24</v>
      </c>
      <c r="I4717" t="s">
        <v>44</v>
      </c>
      <c r="J4717" t="s">
        <v>449</v>
      </c>
      <c r="K4717" t="s">
        <v>39</v>
      </c>
      <c r="L4717" t="s">
        <v>46</v>
      </c>
      <c r="M4717" t="s">
        <v>46</v>
      </c>
      <c r="N4717">
        <f t="shared" si="511"/>
        <v>0</v>
      </c>
      <c r="O4717" t="str">
        <f t="shared" si="512"/>
        <v>No</v>
      </c>
      <c r="P4717">
        <f t="shared" si="513"/>
        <v>0</v>
      </c>
      <c r="Q4717">
        <f t="shared" si="514"/>
        <v>4813937689</v>
      </c>
      <c r="R4717">
        <f t="shared" si="515"/>
        <v>4.1933383153624479</v>
      </c>
      <c r="S4717" t="str">
        <f t="shared" si="516"/>
        <v>Acceptable</v>
      </c>
      <c r="T4717">
        <f>ROUNDUP(C4717,0)</f>
        <v>5</v>
      </c>
      <c r="U4717">
        <f>ROUNDDOWN(C4717,0)</f>
        <v>4</v>
      </c>
      <c r="V4717">
        <f>RIGHT(K4717,2)+2000</f>
        <v>2018</v>
      </c>
      <c r="W4717" t="str">
        <f>INDEX(_xlfn.TEXTSPLIT(K4717,"-"),1,2)</f>
        <v>Aug</v>
      </c>
      <c r="X4717" t="str">
        <f>INDEX(_xlfn.TEXTSPLIT(K4717,"-"),1,1)</f>
        <v>1</v>
      </c>
      <c r="Y4717">
        <f>INDEX(months!B:B,MATCH(Sheet1!W4717,months!A:A,0))</f>
        <v>8</v>
      </c>
      <c r="Z4717">
        <f t="shared" si="517"/>
        <v>43313</v>
      </c>
    </row>
    <row r="4718" spans="1:26" x14ac:dyDescent="0.2">
      <c r="A4718" t="s">
        <v>6630</v>
      </c>
      <c r="B4718" t="s">
        <v>5191</v>
      </c>
      <c r="C4718">
        <v>3.8</v>
      </c>
      <c r="D4718">
        <v>11</v>
      </c>
      <c r="E4718" t="s">
        <v>289</v>
      </c>
      <c r="F4718" t="s">
        <v>1199</v>
      </c>
      <c r="G4718" t="s">
        <v>649</v>
      </c>
      <c r="H4718" t="s">
        <v>2919</v>
      </c>
      <c r="I4718" t="s">
        <v>25</v>
      </c>
      <c r="J4718" t="s">
        <v>5192</v>
      </c>
      <c r="K4718" t="s">
        <v>2431</v>
      </c>
      <c r="L4718" t="s">
        <v>59</v>
      </c>
      <c r="M4718" t="s">
        <v>81</v>
      </c>
      <c r="N4718">
        <f t="shared" si="511"/>
        <v>0</v>
      </c>
      <c r="O4718" t="str">
        <f t="shared" si="512"/>
        <v>No</v>
      </c>
      <c r="P4718">
        <f t="shared" si="513"/>
        <v>0</v>
      </c>
      <c r="Q4718">
        <f t="shared" si="514"/>
        <v>4813937689</v>
      </c>
      <c r="R4718">
        <f t="shared" si="515"/>
        <v>4.1933383153624479</v>
      </c>
      <c r="S4718" t="str">
        <f t="shared" si="516"/>
        <v>Acceptable</v>
      </c>
      <c r="T4718">
        <f>ROUNDUP(C4718,0)</f>
        <v>4</v>
      </c>
      <c r="U4718">
        <f>ROUNDDOWN(C4718,0)</f>
        <v>3</v>
      </c>
      <c r="V4718">
        <f>RIGHT(K4718,2)+2000</f>
        <v>2018</v>
      </c>
      <c r="W4718" t="str">
        <f>INDEX(_xlfn.TEXTSPLIT(K4718,"-"),1,2)</f>
        <v>Apr</v>
      </c>
      <c r="X4718" t="str">
        <f>INDEX(_xlfn.TEXTSPLIT(K4718,"-"),1,1)</f>
        <v>23</v>
      </c>
      <c r="Y4718">
        <f>INDEX(months!B:B,MATCH(Sheet1!W4718,months!A:A,0))</f>
        <v>4</v>
      </c>
      <c r="Z4718">
        <f t="shared" si="517"/>
        <v>43213</v>
      </c>
    </row>
    <row r="4719" spans="1:26" x14ac:dyDescent="0.2">
      <c r="A4719" t="s">
        <v>5445</v>
      </c>
      <c r="B4719" t="s">
        <v>5446</v>
      </c>
      <c r="C4719">
        <v>4.5999999999999996</v>
      </c>
      <c r="D4719">
        <v>7231017</v>
      </c>
      <c r="E4719" t="s">
        <v>46</v>
      </c>
      <c r="F4719" t="s">
        <v>448</v>
      </c>
      <c r="G4719" t="s">
        <v>23</v>
      </c>
      <c r="H4719" t="s">
        <v>24</v>
      </c>
      <c r="I4719" t="s">
        <v>25</v>
      </c>
      <c r="J4719" t="s">
        <v>5447</v>
      </c>
      <c r="K4719" t="s">
        <v>229</v>
      </c>
      <c r="L4719" t="s">
        <v>46</v>
      </c>
      <c r="M4719" t="s">
        <v>46</v>
      </c>
      <c r="N4719">
        <f t="shared" si="511"/>
        <v>0</v>
      </c>
      <c r="O4719" t="str">
        <f t="shared" si="512"/>
        <v>No</v>
      </c>
      <c r="P4719">
        <f t="shared" si="513"/>
        <v>0</v>
      </c>
      <c r="Q4719">
        <f t="shared" si="514"/>
        <v>4813937689</v>
      </c>
      <c r="R4719">
        <f t="shared" si="515"/>
        <v>4.1933383153624479</v>
      </c>
      <c r="S4719" t="str">
        <f t="shared" si="516"/>
        <v>Acceptable</v>
      </c>
      <c r="T4719">
        <f>ROUNDUP(C4719,0)</f>
        <v>5</v>
      </c>
      <c r="U4719">
        <f>ROUNDDOWN(C4719,0)</f>
        <v>4</v>
      </c>
      <c r="V4719">
        <f>RIGHT(K4719,2)+2000</f>
        <v>2018</v>
      </c>
      <c r="W4719" t="str">
        <f>INDEX(_xlfn.TEXTSPLIT(K4719,"-"),1,2)</f>
        <v>Jul</v>
      </c>
      <c r="X4719" t="str">
        <f>INDEX(_xlfn.TEXTSPLIT(K4719,"-"),1,1)</f>
        <v>29</v>
      </c>
      <c r="Y4719">
        <f>INDEX(months!B:B,MATCH(Sheet1!W4719,months!A:A,0))</f>
        <v>7</v>
      </c>
      <c r="Z4719">
        <f t="shared" si="517"/>
        <v>43310</v>
      </c>
    </row>
    <row r="4720" spans="1:26" x14ac:dyDescent="0.2">
      <c r="A4720" t="s">
        <v>3937</v>
      </c>
      <c r="B4720" t="s">
        <v>3827</v>
      </c>
      <c r="C4720">
        <v>4.3</v>
      </c>
      <c r="D4720">
        <v>175523</v>
      </c>
      <c r="E4720" t="s">
        <v>46</v>
      </c>
      <c r="F4720" t="s">
        <v>89</v>
      </c>
      <c r="G4720" t="s">
        <v>23</v>
      </c>
      <c r="H4720" t="s">
        <v>24</v>
      </c>
      <c r="I4720" t="s">
        <v>418</v>
      </c>
      <c r="J4720" t="s">
        <v>3828</v>
      </c>
      <c r="K4720" t="s">
        <v>306</v>
      </c>
      <c r="L4720" t="s">
        <v>46</v>
      </c>
      <c r="M4720" t="s">
        <v>46</v>
      </c>
      <c r="N4720">
        <f t="shared" si="511"/>
        <v>0</v>
      </c>
      <c r="O4720" t="str">
        <f t="shared" si="512"/>
        <v>No</v>
      </c>
      <c r="P4720">
        <f t="shared" si="513"/>
        <v>0</v>
      </c>
      <c r="Q4720">
        <f t="shared" si="514"/>
        <v>4813937689</v>
      </c>
      <c r="R4720">
        <f t="shared" si="515"/>
        <v>4.1933383153624479</v>
      </c>
      <c r="S4720" t="str">
        <f t="shared" si="516"/>
        <v>Acceptable</v>
      </c>
      <c r="T4720">
        <f>ROUNDUP(C4720,0)</f>
        <v>5</v>
      </c>
      <c r="U4720">
        <f>ROUNDDOWN(C4720,0)</f>
        <v>4</v>
      </c>
      <c r="V4720">
        <f>RIGHT(K4720,2)+2000</f>
        <v>2018</v>
      </c>
      <c r="W4720" t="str">
        <f>INDEX(_xlfn.TEXTSPLIT(K4720,"-"),1,2)</f>
        <v>Jul</v>
      </c>
      <c r="X4720" t="str">
        <f>INDEX(_xlfn.TEXTSPLIT(K4720,"-"),1,1)</f>
        <v>23</v>
      </c>
      <c r="Y4720">
        <f>INDEX(months!B:B,MATCH(Sheet1!W4720,months!A:A,0))</f>
        <v>7</v>
      </c>
      <c r="Z4720">
        <f t="shared" si="517"/>
        <v>43304</v>
      </c>
    </row>
    <row r="4721" spans="1:26" x14ac:dyDescent="0.2">
      <c r="A4721" t="s">
        <v>6631</v>
      </c>
      <c r="B4721" t="s">
        <v>5191</v>
      </c>
      <c r="C4721">
        <v>4.2</v>
      </c>
      <c r="D4721">
        <v>29</v>
      </c>
      <c r="E4721" t="s">
        <v>525</v>
      </c>
      <c r="F4721" t="s">
        <v>101</v>
      </c>
      <c r="G4721" t="s">
        <v>23</v>
      </c>
      <c r="H4721" t="s">
        <v>24</v>
      </c>
      <c r="I4721" t="s">
        <v>25</v>
      </c>
      <c r="J4721" t="s">
        <v>5192</v>
      </c>
      <c r="K4721" t="s">
        <v>2431</v>
      </c>
      <c r="L4721" t="s">
        <v>53</v>
      </c>
      <c r="M4721" t="s">
        <v>81</v>
      </c>
      <c r="N4721">
        <f t="shared" si="511"/>
        <v>0</v>
      </c>
      <c r="O4721" t="str">
        <f t="shared" si="512"/>
        <v>No</v>
      </c>
      <c r="P4721">
        <f t="shared" si="513"/>
        <v>0</v>
      </c>
      <c r="Q4721">
        <f t="shared" si="514"/>
        <v>4813937689</v>
      </c>
      <c r="R4721">
        <f t="shared" si="515"/>
        <v>4.1933383153624479</v>
      </c>
      <c r="S4721" t="str">
        <f t="shared" si="516"/>
        <v>Acceptable</v>
      </c>
      <c r="T4721">
        <f>ROUNDUP(C4721,0)</f>
        <v>5</v>
      </c>
      <c r="U4721">
        <f>ROUNDDOWN(C4721,0)</f>
        <v>4</v>
      </c>
      <c r="V4721">
        <f>RIGHT(K4721,2)+2000</f>
        <v>2018</v>
      </c>
      <c r="W4721" t="str">
        <f>INDEX(_xlfn.TEXTSPLIT(K4721,"-"),1,2)</f>
        <v>Apr</v>
      </c>
      <c r="X4721" t="str">
        <f>INDEX(_xlfn.TEXTSPLIT(K4721,"-"),1,1)</f>
        <v>23</v>
      </c>
      <c r="Y4721">
        <f>INDEX(months!B:B,MATCH(Sheet1!W4721,months!A:A,0))</f>
        <v>4</v>
      </c>
      <c r="Z4721">
        <f t="shared" si="517"/>
        <v>43213</v>
      </c>
    </row>
    <row r="4722" spans="1:26" x14ac:dyDescent="0.2">
      <c r="A4722" t="s">
        <v>5060</v>
      </c>
      <c r="B4722" t="s">
        <v>4950</v>
      </c>
      <c r="C4722">
        <v>4.5</v>
      </c>
      <c r="D4722">
        <v>1507205</v>
      </c>
      <c r="E4722" t="s">
        <v>96</v>
      </c>
      <c r="F4722" t="s">
        <v>448</v>
      </c>
      <c r="G4722" t="s">
        <v>23</v>
      </c>
      <c r="H4722" t="s">
        <v>24</v>
      </c>
      <c r="I4722" t="s">
        <v>25</v>
      </c>
      <c r="J4722" t="s">
        <v>4951</v>
      </c>
      <c r="K4722" t="s">
        <v>115</v>
      </c>
      <c r="L4722" t="s">
        <v>5061</v>
      </c>
      <c r="M4722" t="s">
        <v>86</v>
      </c>
      <c r="N4722">
        <f t="shared" si="511"/>
        <v>0</v>
      </c>
      <c r="O4722" t="str">
        <f t="shared" si="512"/>
        <v>No</v>
      </c>
      <c r="P4722">
        <f t="shared" si="513"/>
        <v>0</v>
      </c>
      <c r="Q4722">
        <f t="shared" si="514"/>
        <v>4813937689</v>
      </c>
      <c r="R4722">
        <f t="shared" si="515"/>
        <v>4.1933383153624479</v>
      </c>
      <c r="S4722" t="str">
        <f t="shared" si="516"/>
        <v>Acceptable</v>
      </c>
      <c r="T4722">
        <f>ROUNDUP(C4722,0)</f>
        <v>5</v>
      </c>
      <c r="U4722">
        <f>ROUNDDOWN(C4722,0)</f>
        <v>4</v>
      </c>
      <c r="V4722">
        <f>RIGHT(K4722,2)+2000</f>
        <v>2018</v>
      </c>
      <c r="W4722" t="str">
        <f>INDEX(_xlfn.TEXTSPLIT(K4722,"-"),1,2)</f>
        <v>Jul</v>
      </c>
      <c r="X4722" t="str">
        <f>INDEX(_xlfn.TEXTSPLIT(K4722,"-"),1,1)</f>
        <v>30</v>
      </c>
      <c r="Y4722">
        <f>INDEX(months!B:B,MATCH(Sheet1!W4722,months!A:A,0))</f>
        <v>7</v>
      </c>
      <c r="Z4722">
        <f t="shared" si="517"/>
        <v>43311</v>
      </c>
    </row>
    <row r="4723" spans="1:26" x14ac:dyDescent="0.2">
      <c r="A4723" t="s">
        <v>6632</v>
      </c>
      <c r="B4723" t="s">
        <v>3827</v>
      </c>
      <c r="C4723">
        <v>3.2</v>
      </c>
      <c r="D4723">
        <v>38</v>
      </c>
      <c r="E4723" t="s">
        <v>627</v>
      </c>
      <c r="F4723" t="s">
        <v>775</v>
      </c>
      <c r="G4723" t="s">
        <v>649</v>
      </c>
      <c r="H4723" t="s">
        <v>3310</v>
      </c>
      <c r="I4723" t="s">
        <v>25</v>
      </c>
      <c r="J4723" t="s">
        <v>3828</v>
      </c>
      <c r="K4723" t="s">
        <v>1357</v>
      </c>
      <c r="L4723" t="s">
        <v>6633</v>
      </c>
      <c r="M4723" t="s">
        <v>521</v>
      </c>
      <c r="N4723">
        <f t="shared" si="511"/>
        <v>0</v>
      </c>
      <c r="O4723" t="str">
        <f t="shared" si="512"/>
        <v>No</v>
      </c>
      <c r="P4723">
        <f t="shared" si="513"/>
        <v>0</v>
      </c>
      <c r="Q4723">
        <f t="shared" si="514"/>
        <v>4813937689</v>
      </c>
      <c r="R4723">
        <f t="shared" si="515"/>
        <v>4.1933383153624479</v>
      </c>
      <c r="S4723" t="str">
        <f t="shared" si="516"/>
        <v>Acceptable</v>
      </c>
      <c r="T4723">
        <f>ROUNDUP(C4723,0)</f>
        <v>4</v>
      </c>
      <c r="U4723">
        <f>ROUNDDOWN(C4723,0)</f>
        <v>3</v>
      </c>
      <c r="V4723">
        <f>RIGHT(K4723,2)+2000</f>
        <v>2018</v>
      </c>
      <c r="W4723" t="str">
        <f>INDEX(_xlfn.TEXTSPLIT(K4723,"-"),1,2)</f>
        <v>Mar</v>
      </c>
      <c r="X4723" t="str">
        <f>INDEX(_xlfn.TEXTSPLIT(K4723,"-"),1,1)</f>
        <v>9</v>
      </c>
      <c r="Y4723">
        <f>INDEX(months!B:B,MATCH(Sheet1!W4723,months!A:A,0))</f>
        <v>3</v>
      </c>
      <c r="Z4723">
        <f t="shared" si="517"/>
        <v>43168</v>
      </c>
    </row>
    <row r="4724" spans="1:26" x14ac:dyDescent="0.2">
      <c r="A4724" t="s">
        <v>6634</v>
      </c>
      <c r="B4724" t="s">
        <v>2665</v>
      </c>
      <c r="C4724">
        <v>4.3</v>
      </c>
      <c r="D4724">
        <v>1704112</v>
      </c>
      <c r="E4724" t="s">
        <v>46</v>
      </c>
      <c r="F4724" t="s">
        <v>43</v>
      </c>
      <c r="G4724" t="s">
        <v>23</v>
      </c>
      <c r="H4724" t="s">
        <v>24</v>
      </c>
      <c r="I4724" t="s">
        <v>25</v>
      </c>
      <c r="J4724" t="s">
        <v>2726</v>
      </c>
      <c r="K4724" t="s">
        <v>169</v>
      </c>
      <c r="L4724" t="s">
        <v>46</v>
      </c>
      <c r="M4724" t="s">
        <v>46</v>
      </c>
      <c r="N4724">
        <f t="shared" si="511"/>
        <v>0</v>
      </c>
      <c r="O4724" t="str">
        <f t="shared" si="512"/>
        <v>No</v>
      </c>
      <c r="P4724">
        <f t="shared" si="513"/>
        <v>0</v>
      </c>
      <c r="Q4724">
        <f t="shared" si="514"/>
        <v>4813937689</v>
      </c>
      <c r="R4724">
        <f t="shared" si="515"/>
        <v>4.1933383153624479</v>
      </c>
      <c r="S4724" t="str">
        <f t="shared" si="516"/>
        <v>Acceptable</v>
      </c>
      <c r="T4724">
        <f>ROUNDUP(C4724,0)</f>
        <v>5</v>
      </c>
      <c r="U4724">
        <f>ROUNDDOWN(C4724,0)</f>
        <v>4</v>
      </c>
      <c r="V4724">
        <f>RIGHT(K4724,2)+2000</f>
        <v>2018</v>
      </c>
      <c r="W4724" t="str">
        <f>INDEX(_xlfn.TEXTSPLIT(K4724,"-"),1,2)</f>
        <v>Jul</v>
      </c>
      <c r="X4724" t="str">
        <f>INDEX(_xlfn.TEXTSPLIT(K4724,"-"),1,1)</f>
        <v>11</v>
      </c>
      <c r="Y4724">
        <f>INDEX(months!B:B,MATCH(Sheet1!W4724,months!A:A,0))</f>
        <v>7</v>
      </c>
      <c r="Z4724">
        <f t="shared" si="517"/>
        <v>43292</v>
      </c>
    </row>
    <row r="4725" spans="1:26" x14ac:dyDescent="0.2">
      <c r="A4725" t="s">
        <v>6635</v>
      </c>
      <c r="B4725" t="s">
        <v>3070</v>
      </c>
      <c r="C4725">
        <v>4.3</v>
      </c>
      <c r="D4725">
        <v>2142</v>
      </c>
      <c r="E4725" t="s">
        <v>1429</v>
      </c>
      <c r="F4725" t="s">
        <v>57</v>
      </c>
      <c r="G4725" t="s">
        <v>23</v>
      </c>
      <c r="H4725" t="s">
        <v>24</v>
      </c>
      <c r="I4725" t="s">
        <v>124</v>
      </c>
      <c r="J4725" t="s">
        <v>2868</v>
      </c>
      <c r="K4725" t="s">
        <v>3806</v>
      </c>
      <c r="L4725" t="s">
        <v>2787</v>
      </c>
      <c r="M4725" t="s">
        <v>81</v>
      </c>
      <c r="N4725">
        <f t="shared" si="511"/>
        <v>0</v>
      </c>
      <c r="O4725" t="str">
        <f t="shared" si="512"/>
        <v>No</v>
      </c>
      <c r="P4725">
        <f t="shared" si="513"/>
        <v>0</v>
      </c>
      <c r="Q4725">
        <f t="shared" si="514"/>
        <v>4813937689</v>
      </c>
      <c r="R4725">
        <f t="shared" si="515"/>
        <v>4.1933383153624479</v>
      </c>
      <c r="S4725" t="str">
        <f t="shared" si="516"/>
        <v>Acceptable</v>
      </c>
      <c r="T4725">
        <f>ROUNDUP(C4725,0)</f>
        <v>5</v>
      </c>
      <c r="U4725">
        <f>ROUNDDOWN(C4725,0)</f>
        <v>4</v>
      </c>
      <c r="V4725">
        <f>RIGHT(K4725,2)+2000</f>
        <v>2018</v>
      </c>
      <c r="W4725" t="str">
        <f>INDEX(_xlfn.TEXTSPLIT(K4725,"-"),1,2)</f>
        <v>Apr</v>
      </c>
      <c r="X4725" t="str">
        <f>INDEX(_xlfn.TEXTSPLIT(K4725,"-"),1,1)</f>
        <v>16</v>
      </c>
      <c r="Y4725">
        <f>INDEX(months!B:B,MATCH(Sheet1!W4725,months!A:A,0))</f>
        <v>4</v>
      </c>
      <c r="Z4725">
        <f t="shared" si="517"/>
        <v>43206</v>
      </c>
    </row>
    <row r="4726" spans="1:26" x14ac:dyDescent="0.2">
      <c r="A4726" t="s">
        <v>710</v>
      </c>
      <c r="B4726" t="s">
        <v>711</v>
      </c>
      <c r="C4726">
        <v>4.5</v>
      </c>
      <c r="D4726">
        <v>1013944</v>
      </c>
      <c r="E4726" t="s">
        <v>46</v>
      </c>
      <c r="F4726" t="s">
        <v>89</v>
      </c>
      <c r="G4726" t="s">
        <v>23</v>
      </c>
      <c r="H4726" t="s">
        <v>24</v>
      </c>
      <c r="I4726" t="s">
        <v>44</v>
      </c>
      <c r="J4726" t="s">
        <v>712</v>
      </c>
      <c r="K4726" t="s">
        <v>84</v>
      </c>
      <c r="L4726" t="s">
        <v>46</v>
      </c>
      <c r="M4726" t="s">
        <v>46</v>
      </c>
      <c r="N4726">
        <f t="shared" si="511"/>
        <v>0</v>
      </c>
      <c r="O4726" t="str">
        <f t="shared" si="512"/>
        <v>No</v>
      </c>
      <c r="P4726">
        <f t="shared" si="513"/>
        <v>0</v>
      </c>
      <c r="Q4726">
        <f t="shared" si="514"/>
        <v>4813937689</v>
      </c>
      <c r="R4726">
        <f t="shared" si="515"/>
        <v>4.1933383153624479</v>
      </c>
      <c r="S4726" t="str">
        <f t="shared" si="516"/>
        <v>Acceptable</v>
      </c>
      <c r="T4726">
        <f>ROUNDUP(C4726,0)</f>
        <v>5</v>
      </c>
      <c r="U4726">
        <f>ROUNDDOWN(C4726,0)</f>
        <v>4</v>
      </c>
      <c r="V4726">
        <f>RIGHT(K4726,2)+2000</f>
        <v>2018</v>
      </c>
      <c r="W4726" t="str">
        <f>INDEX(_xlfn.TEXTSPLIT(K4726,"-"),1,2)</f>
        <v>Jul</v>
      </c>
      <c r="X4726" t="str">
        <f>INDEX(_xlfn.TEXTSPLIT(K4726,"-"),1,1)</f>
        <v>31</v>
      </c>
      <c r="Y4726">
        <f>INDEX(months!B:B,MATCH(Sheet1!W4726,months!A:A,0))</f>
        <v>7</v>
      </c>
      <c r="Z4726">
        <f t="shared" si="517"/>
        <v>43312</v>
      </c>
    </row>
    <row r="4727" spans="1:26" x14ac:dyDescent="0.2">
      <c r="A4727" t="s">
        <v>6636</v>
      </c>
      <c r="B4727" t="s">
        <v>5191</v>
      </c>
      <c r="C4727">
        <v>4.4000000000000004</v>
      </c>
      <c r="D4727">
        <v>2371543</v>
      </c>
      <c r="E4727" t="s">
        <v>159</v>
      </c>
      <c r="F4727" t="s">
        <v>43</v>
      </c>
      <c r="G4727" t="s">
        <v>23</v>
      </c>
      <c r="H4727" t="s">
        <v>24</v>
      </c>
      <c r="I4727" t="s">
        <v>25</v>
      </c>
      <c r="J4727" t="s">
        <v>5192</v>
      </c>
      <c r="K4727" t="s">
        <v>3041</v>
      </c>
      <c r="L4727" t="s">
        <v>6637</v>
      </c>
      <c r="M4727" t="s">
        <v>29</v>
      </c>
      <c r="N4727">
        <f t="shared" si="511"/>
        <v>0</v>
      </c>
      <c r="O4727" t="str">
        <f t="shared" si="512"/>
        <v>No</v>
      </c>
      <c r="P4727">
        <f t="shared" si="513"/>
        <v>0</v>
      </c>
      <c r="Q4727">
        <f t="shared" si="514"/>
        <v>4813937689</v>
      </c>
      <c r="R4727">
        <f t="shared" si="515"/>
        <v>4.1933383153624479</v>
      </c>
      <c r="S4727" t="str">
        <f t="shared" si="516"/>
        <v>Acceptable</v>
      </c>
      <c r="T4727">
        <f>ROUNDUP(C4727,0)</f>
        <v>5</v>
      </c>
      <c r="U4727">
        <f>ROUNDDOWN(C4727,0)</f>
        <v>4</v>
      </c>
      <c r="V4727">
        <f>RIGHT(K4727,2)+2000</f>
        <v>2018</v>
      </c>
      <c r="W4727" t="str">
        <f>INDEX(_xlfn.TEXTSPLIT(K4727,"-"),1,2)</f>
        <v>Jun</v>
      </c>
      <c r="X4727" t="str">
        <f>INDEX(_xlfn.TEXTSPLIT(K4727,"-"),1,1)</f>
        <v>4</v>
      </c>
      <c r="Y4727">
        <f>INDEX(months!B:B,MATCH(Sheet1!W4727,months!A:A,0))</f>
        <v>6</v>
      </c>
      <c r="Z4727">
        <f t="shared" si="517"/>
        <v>43255</v>
      </c>
    </row>
    <row r="4728" spans="1:26" x14ac:dyDescent="0.2">
      <c r="A4728" t="s">
        <v>6638</v>
      </c>
      <c r="B4728" t="s">
        <v>5248</v>
      </c>
      <c r="C4728">
        <v>1.9</v>
      </c>
      <c r="D4728">
        <v>105</v>
      </c>
      <c r="E4728" t="s">
        <v>571</v>
      </c>
      <c r="F4728" t="s">
        <v>22</v>
      </c>
      <c r="G4728" t="s">
        <v>23</v>
      </c>
      <c r="H4728" t="s">
        <v>24</v>
      </c>
      <c r="I4728" t="s">
        <v>25</v>
      </c>
      <c r="J4728" t="s">
        <v>5249</v>
      </c>
      <c r="K4728" t="s">
        <v>5125</v>
      </c>
      <c r="L4728" t="s">
        <v>5543</v>
      </c>
      <c r="M4728" t="s">
        <v>177</v>
      </c>
      <c r="N4728">
        <f t="shared" si="511"/>
        <v>0</v>
      </c>
      <c r="O4728" t="str">
        <f t="shared" si="512"/>
        <v>No</v>
      </c>
      <c r="P4728">
        <f t="shared" si="513"/>
        <v>0</v>
      </c>
      <c r="Q4728">
        <f t="shared" si="514"/>
        <v>4813937689</v>
      </c>
      <c r="R4728">
        <f t="shared" si="515"/>
        <v>4.1933383153624479</v>
      </c>
      <c r="S4728" t="str">
        <f t="shared" si="516"/>
        <v>Acceptable</v>
      </c>
      <c r="T4728">
        <f>ROUNDUP(C4728,0)</f>
        <v>2</v>
      </c>
      <c r="U4728">
        <f>ROUNDDOWN(C4728,0)</f>
        <v>1</v>
      </c>
      <c r="V4728">
        <f>RIGHT(K4728,2)+2000</f>
        <v>2017</v>
      </c>
      <c r="W4728" t="str">
        <f>INDEX(_xlfn.TEXTSPLIT(K4728,"-"),1,2)</f>
        <v>Jan</v>
      </c>
      <c r="X4728" t="str">
        <f>INDEX(_xlfn.TEXTSPLIT(K4728,"-"),1,1)</f>
        <v>9</v>
      </c>
      <c r="Y4728">
        <f>INDEX(months!B:B,MATCH(Sheet1!W4728,months!A:A,0))</f>
        <v>1</v>
      </c>
      <c r="Z4728">
        <f t="shared" si="517"/>
        <v>42744</v>
      </c>
    </row>
    <row r="4729" spans="1:26" x14ac:dyDescent="0.2">
      <c r="A4729" t="s">
        <v>846</v>
      </c>
      <c r="B4729" t="s">
        <v>787</v>
      </c>
      <c r="C4729">
        <v>4.4000000000000004</v>
      </c>
      <c r="D4729">
        <v>137144</v>
      </c>
      <c r="E4729" t="s">
        <v>296</v>
      </c>
      <c r="F4729" t="s">
        <v>89</v>
      </c>
      <c r="G4729" t="s">
        <v>23</v>
      </c>
      <c r="H4729" t="s">
        <v>24</v>
      </c>
      <c r="I4729" t="s">
        <v>25</v>
      </c>
      <c r="J4729" t="s">
        <v>788</v>
      </c>
      <c r="K4729" t="s">
        <v>115</v>
      </c>
      <c r="L4729" t="s">
        <v>847</v>
      </c>
      <c r="M4729" t="s">
        <v>29</v>
      </c>
      <c r="N4729">
        <f t="shared" si="511"/>
        <v>0</v>
      </c>
      <c r="O4729" t="str">
        <f t="shared" si="512"/>
        <v>No</v>
      </c>
      <c r="P4729">
        <f t="shared" si="513"/>
        <v>0</v>
      </c>
      <c r="Q4729">
        <f t="shared" si="514"/>
        <v>4813937689</v>
      </c>
      <c r="R4729">
        <f t="shared" si="515"/>
        <v>4.1933383153624479</v>
      </c>
      <c r="S4729" t="str">
        <f t="shared" si="516"/>
        <v>Acceptable</v>
      </c>
      <c r="T4729">
        <f>ROUNDUP(C4729,0)</f>
        <v>5</v>
      </c>
      <c r="U4729">
        <f>ROUNDDOWN(C4729,0)</f>
        <v>4</v>
      </c>
      <c r="V4729">
        <f>RIGHT(K4729,2)+2000</f>
        <v>2018</v>
      </c>
      <c r="W4729" t="str">
        <f>INDEX(_xlfn.TEXTSPLIT(K4729,"-"),1,2)</f>
        <v>Jul</v>
      </c>
      <c r="X4729" t="str">
        <f>INDEX(_xlfn.TEXTSPLIT(K4729,"-"),1,1)</f>
        <v>30</v>
      </c>
      <c r="Y4729">
        <f>INDEX(months!B:B,MATCH(Sheet1!W4729,months!A:A,0))</f>
        <v>7</v>
      </c>
      <c r="Z4729">
        <f t="shared" si="517"/>
        <v>43311</v>
      </c>
    </row>
    <row r="4730" spans="1:26" x14ac:dyDescent="0.2">
      <c r="A4730" t="s">
        <v>6639</v>
      </c>
      <c r="B4730" t="s">
        <v>5248</v>
      </c>
      <c r="C4730">
        <v>2.5</v>
      </c>
      <c r="D4730">
        <v>24</v>
      </c>
      <c r="E4730" t="s">
        <v>271</v>
      </c>
      <c r="F4730" t="s">
        <v>101</v>
      </c>
      <c r="G4730" t="s">
        <v>23</v>
      </c>
      <c r="H4730" t="s">
        <v>24</v>
      </c>
      <c r="I4730" t="s">
        <v>25</v>
      </c>
      <c r="J4730" t="s">
        <v>5249</v>
      </c>
      <c r="K4730" t="s">
        <v>6640</v>
      </c>
      <c r="L4730" t="s">
        <v>325</v>
      </c>
      <c r="M4730" t="s">
        <v>72</v>
      </c>
      <c r="N4730">
        <f t="shared" si="511"/>
        <v>0</v>
      </c>
      <c r="O4730" t="str">
        <f t="shared" si="512"/>
        <v>No</v>
      </c>
      <c r="P4730">
        <f t="shared" si="513"/>
        <v>0</v>
      </c>
      <c r="Q4730">
        <f t="shared" si="514"/>
        <v>4813937689</v>
      </c>
      <c r="R4730">
        <f t="shared" si="515"/>
        <v>4.1933383153624479</v>
      </c>
      <c r="S4730" t="str">
        <f t="shared" si="516"/>
        <v>Acceptable</v>
      </c>
      <c r="T4730">
        <f>ROUNDUP(C4730,0)</f>
        <v>3</v>
      </c>
      <c r="U4730">
        <f>ROUNDDOWN(C4730,0)</f>
        <v>2</v>
      </c>
      <c r="V4730">
        <f>RIGHT(K4730,2)+2000</f>
        <v>2017</v>
      </c>
      <c r="W4730" t="str">
        <f>INDEX(_xlfn.TEXTSPLIT(K4730,"-"),1,2)</f>
        <v>Jan</v>
      </c>
      <c r="X4730" t="str">
        <f>INDEX(_xlfn.TEXTSPLIT(K4730,"-"),1,1)</f>
        <v>4</v>
      </c>
      <c r="Y4730">
        <f>INDEX(months!B:B,MATCH(Sheet1!W4730,months!A:A,0))</f>
        <v>1</v>
      </c>
      <c r="Z4730">
        <f t="shared" si="517"/>
        <v>42739</v>
      </c>
    </row>
    <row r="4731" spans="1:26" x14ac:dyDescent="0.2">
      <c r="A4731" t="s">
        <v>6641</v>
      </c>
      <c r="B4731" t="s">
        <v>4612</v>
      </c>
      <c r="C4731">
        <v>4.2</v>
      </c>
      <c r="D4731">
        <v>2447</v>
      </c>
      <c r="E4731" t="s">
        <v>260</v>
      </c>
      <c r="F4731" t="s">
        <v>50</v>
      </c>
      <c r="G4731" t="s">
        <v>23</v>
      </c>
      <c r="H4731" t="s">
        <v>24</v>
      </c>
      <c r="I4731" t="s">
        <v>25</v>
      </c>
      <c r="J4731" t="s">
        <v>4613</v>
      </c>
      <c r="K4731" t="s">
        <v>5784</v>
      </c>
      <c r="L4731" t="s">
        <v>3237</v>
      </c>
      <c r="M4731" t="s">
        <v>274</v>
      </c>
      <c r="N4731">
        <f t="shared" si="511"/>
        <v>0</v>
      </c>
      <c r="O4731" t="str">
        <f t="shared" si="512"/>
        <v>No</v>
      </c>
      <c r="P4731">
        <f t="shared" si="513"/>
        <v>0</v>
      </c>
      <c r="Q4731">
        <f t="shared" si="514"/>
        <v>4813937689</v>
      </c>
      <c r="R4731">
        <f t="shared" si="515"/>
        <v>4.1933383153624479</v>
      </c>
      <c r="S4731" t="str">
        <f t="shared" si="516"/>
        <v>Acceptable</v>
      </c>
      <c r="T4731">
        <f>ROUNDUP(C4731,0)</f>
        <v>5</v>
      </c>
      <c r="U4731">
        <f>ROUNDDOWN(C4731,0)</f>
        <v>4</v>
      </c>
      <c r="V4731">
        <f>RIGHT(K4731,2)+2000</f>
        <v>2017</v>
      </c>
      <c r="W4731" t="str">
        <f>INDEX(_xlfn.TEXTSPLIT(K4731,"-"),1,2)</f>
        <v>Dec</v>
      </c>
      <c r="X4731" t="str">
        <f>INDEX(_xlfn.TEXTSPLIT(K4731,"-"),1,1)</f>
        <v>26</v>
      </c>
      <c r="Y4731">
        <f>INDEX(months!B:B,MATCH(Sheet1!W4731,months!A:A,0))</f>
        <v>12</v>
      </c>
      <c r="Z4731">
        <f t="shared" si="517"/>
        <v>43095</v>
      </c>
    </row>
    <row r="4732" spans="1:26" x14ac:dyDescent="0.2">
      <c r="A4732" t="s">
        <v>6642</v>
      </c>
      <c r="B4732" t="s">
        <v>4612</v>
      </c>
      <c r="C4732">
        <v>4.3</v>
      </c>
      <c r="D4732">
        <v>352097</v>
      </c>
      <c r="E4732" t="s">
        <v>372</v>
      </c>
      <c r="F4732" t="s">
        <v>89</v>
      </c>
      <c r="G4732" t="s">
        <v>23</v>
      </c>
      <c r="H4732" t="s">
        <v>24</v>
      </c>
      <c r="I4732" t="s">
        <v>25</v>
      </c>
      <c r="J4732" t="s">
        <v>4613</v>
      </c>
      <c r="K4732" t="s">
        <v>253</v>
      </c>
      <c r="L4732" t="s">
        <v>6643</v>
      </c>
      <c r="M4732" t="s">
        <v>86</v>
      </c>
      <c r="N4732">
        <f t="shared" si="511"/>
        <v>0</v>
      </c>
      <c r="O4732" t="str">
        <f t="shared" si="512"/>
        <v>No</v>
      </c>
      <c r="P4732">
        <f t="shared" si="513"/>
        <v>0</v>
      </c>
      <c r="Q4732">
        <f t="shared" si="514"/>
        <v>4813937689</v>
      </c>
      <c r="R4732">
        <f t="shared" si="515"/>
        <v>4.1933383153624479</v>
      </c>
      <c r="S4732" t="str">
        <f t="shared" si="516"/>
        <v>Acceptable</v>
      </c>
      <c r="T4732">
        <f>ROUNDUP(C4732,0)</f>
        <v>5</v>
      </c>
      <c r="U4732">
        <f>ROUNDDOWN(C4732,0)</f>
        <v>4</v>
      </c>
      <c r="V4732">
        <f>RIGHT(K4732,2)+2000</f>
        <v>2018</v>
      </c>
      <c r="W4732" t="str">
        <f>INDEX(_xlfn.TEXTSPLIT(K4732,"-"),1,2)</f>
        <v>Jun</v>
      </c>
      <c r="X4732" t="str">
        <f>INDEX(_xlfn.TEXTSPLIT(K4732,"-"),1,1)</f>
        <v>12</v>
      </c>
      <c r="Y4732">
        <f>INDEX(months!B:B,MATCH(Sheet1!W4732,months!A:A,0))</f>
        <v>6</v>
      </c>
      <c r="Z4732">
        <f t="shared" si="517"/>
        <v>43263</v>
      </c>
    </row>
    <row r="4733" spans="1:26" x14ac:dyDescent="0.2">
      <c r="A4733" t="s">
        <v>6644</v>
      </c>
      <c r="B4733" t="s">
        <v>4612</v>
      </c>
      <c r="C4733">
        <v>4</v>
      </c>
      <c r="D4733">
        <v>75</v>
      </c>
      <c r="E4733" t="s">
        <v>1400</v>
      </c>
      <c r="F4733" t="s">
        <v>22</v>
      </c>
      <c r="G4733" t="s">
        <v>23</v>
      </c>
      <c r="H4733" t="s">
        <v>24</v>
      </c>
      <c r="I4733" t="s">
        <v>25</v>
      </c>
      <c r="J4733" t="s">
        <v>4613</v>
      </c>
      <c r="K4733" t="s">
        <v>3251</v>
      </c>
      <c r="L4733" t="s">
        <v>1200</v>
      </c>
      <c r="M4733" t="s">
        <v>237</v>
      </c>
      <c r="N4733">
        <f t="shared" si="511"/>
        <v>0</v>
      </c>
      <c r="O4733" t="str">
        <f t="shared" si="512"/>
        <v>No</v>
      </c>
      <c r="P4733">
        <f t="shared" si="513"/>
        <v>0</v>
      </c>
      <c r="Q4733">
        <f t="shared" si="514"/>
        <v>4813937689</v>
      </c>
      <c r="R4733">
        <f t="shared" si="515"/>
        <v>4.1933383153624479</v>
      </c>
      <c r="S4733" t="str">
        <f t="shared" si="516"/>
        <v>Acceptable</v>
      </c>
      <c r="T4733">
        <f>ROUNDUP(C4733,0)</f>
        <v>4</v>
      </c>
      <c r="U4733">
        <f>ROUNDDOWN(C4733,0)</f>
        <v>4</v>
      </c>
      <c r="V4733">
        <f>RIGHT(K4733,2)+2000</f>
        <v>2017</v>
      </c>
      <c r="W4733" t="str">
        <f>INDEX(_xlfn.TEXTSPLIT(K4733,"-"),1,2)</f>
        <v>Mar</v>
      </c>
      <c r="X4733" t="str">
        <f>INDEX(_xlfn.TEXTSPLIT(K4733,"-"),1,1)</f>
        <v>15</v>
      </c>
      <c r="Y4733">
        <f>INDEX(months!B:B,MATCH(Sheet1!W4733,months!A:A,0))</f>
        <v>3</v>
      </c>
      <c r="Z4733">
        <f t="shared" si="517"/>
        <v>42809</v>
      </c>
    </row>
    <row r="4734" spans="1:26" x14ac:dyDescent="0.2">
      <c r="A4734" t="s">
        <v>6645</v>
      </c>
      <c r="B4734" t="s">
        <v>4612</v>
      </c>
      <c r="C4734">
        <v>4.5</v>
      </c>
      <c r="D4734">
        <v>37607</v>
      </c>
      <c r="E4734" t="s">
        <v>46</v>
      </c>
      <c r="F4734" t="s">
        <v>65</v>
      </c>
      <c r="G4734" t="s">
        <v>23</v>
      </c>
      <c r="H4734" t="s">
        <v>24</v>
      </c>
      <c r="I4734" t="s">
        <v>25</v>
      </c>
      <c r="J4734" t="s">
        <v>4613</v>
      </c>
      <c r="K4734" t="s">
        <v>3673</v>
      </c>
      <c r="L4734" t="s">
        <v>46</v>
      </c>
      <c r="M4734" t="s">
        <v>46</v>
      </c>
      <c r="N4734">
        <f t="shared" si="511"/>
        <v>0</v>
      </c>
      <c r="O4734" t="str">
        <f t="shared" si="512"/>
        <v>No</v>
      </c>
      <c r="P4734">
        <f t="shared" si="513"/>
        <v>0</v>
      </c>
      <c r="Q4734">
        <f t="shared" si="514"/>
        <v>4813937689</v>
      </c>
      <c r="R4734">
        <f t="shared" si="515"/>
        <v>4.1933383153624479</v>
      </c>
      <c r="S4734" t="str">
        <f t="shared" si="516"/>
        <v>Acceptable</v>
      </c>
      <c r="T4734">
        <f>ROUNDUP(C4734,0)</f>
        <v>5</v>
      </c>
      <c r="U4734">
        <f>ROUNDDOWN(C4734,0)</f>
        <v>4</v>
      </c>
      <c r="V4734">
        <f>RIGHT(K4734,2)+2000</f>
        <v>2018</v>
      </c>
      <c r="W4734" t="str">
        <f>INDEX(_xlfn.TEXTSPLIT(K4734,"-"),1,2)</f>
        <v>Apr</v>
      </c>
      <c r="X4734" t="str">
        <f>INDEX(_xlfn.TEXTSPLIT(K4734,"-"),1,1)</f>
        <v>4</v>
      </c>
      <c r="Y4734">
        <f>INDEX(months!B:B,MATCH(Sheet1!W4734,months!A:A,0))</f>
        <v>4</v>
      </c>
      <c r="Z4734">
        <f t="shared" si="517"/>
        <v>43194</v>
      </c>
    </row>
    <row r="4735" spans="1:26" x14ac:dyDescent="0.2">
      <c r="A4735" t="s">
        <v>6646</v>
      </c>
      <c r="B4735" t="s">
        <v>556</v>
      </c>
      <c r="C4735">
        <v>4.8</v>
      </c>
      <c r="D4735">
        <v>492</v>
      </c>
      <c r="E4735" t="s">
        <v>256</v>
      </c>
      <c r="F4735" t="s">
        <v>22</v>
      </c>
      <c r="G4735" t="s">
        <v>23</v>
      </c>
      <c r="H4735" t="s">
        <v>24</v>
      </c>
      <c r="I4735" t="s">
        <v>25</v>
      </c>
      <c r="J4735" t="s">
        <v>557</v>
      </c>
      <c r="K4735" t="s">
        <v>216</v>
      </c>
      <c r="L4735" t="s">
        <v>6647</v>
      </c>
      <c r="M4735" t="s">
        <v>274</v>
      </c>
      <c r="N4735">
        <f t="shared" si="511"/>
        <v>0</v>
      </c>
      <c r="O4735" t="str">
        <f t="shared" si="512"/>
        <v>No</v>
      </c>
      <c r="P4735">
        <f t="shared" si="513"/>
        <v>0</v>
      </c>
      <c r="Q4735">
        <f t="shared" si="514"/>
        <v>4813937689</v>
      </c>
      <c r="R4735">
        <f t="shared" si="515"/>
        <v>4.1933383153624479</v>
      </c>
      <c r="S4735" t="str">
        <f t="shared" si="516"/>
        <v>Acceptable</v>
      </c>
      <c r="T4735">
        <f>ROUNDUP(C4735,0)</f>
        <v>5</v>
      </c>
      <c r="U4735">
        <f>ROUNDDOWN(C4735,0)</f>
        <v>4</v>
      </c>
      <c r="V4735">
        <f>RIGHT(K4735,2)+2000</f>
        <v>2018</v>
      </c>
      <c r="W4735" t="str">
        <f>INDEX(_xlfn.TEXTSPLIT(K4735,"-"),1,2)</f>
        <v>Jul</v>
      </c>
      <c r="X4735" t="str">
        <f>INDEX(_xlfn.TEXTSPLIT(K4735,"-"),1,1)</f>
        <v>26</v>
      </c>
      <c r="Y4735">
        <f>INDEX(months!B:B,MATCH(Sheet1!W4735,months!A:A,0))</f>
        <v>7</v>
      </c>
      <c r="Z4735">
        <f t="shared" si="517"/>
        <v>43307</v>
      </c>
    </row>
    <row r="4736" spans="1:26" x14ac:dyDescent="0.2">
      <c r="A4736" t="s">
        <v>6648</v>
      </c>
      <c r="B4736" t="s">
        <v>4612</v>
      </c>
      <c r="C4736">
        <v>4.2</v>
      </c>
      <c r="D4736">
        <v>12121</v>
      </c>
      <c r="E4736" t="s">
        <v>873</v>
      </c>
      <c r="F4736" t="s">
        <v>65</v>
      </c>
      <c r="G4736" t="s">
        <v>23</v>
      </c>
      <c r="H4736" t="s">
        <v>24</v>
      </c>
      <c r="I4736" t="s">
        <v>25</v>
      </c>
      <c r="J4736" t="s">
        <v>4613</v>
      </c>
      <c r="K4736" t="s">
        <v>39</v>
      </c>
      <c r="L4736" t="s">
        <v>3773</v>
      </c>
      <c r="M4736" t="s">
        <v>177</v>
      </c>
      <c r="N4736">
        <f t="shared" si="511"/>
        <v>0</v>
      </c>
      <c r="O4736" t="str">
        <f t="shared" si="512"/>
        <v>No</v>
      </c>
      <c r="P4736">
        <f t="shared" si="513"/>
        <v>0</v>
      </c>
      <c r="Q4736">
        <f t="shared" si="514"/>
        <v>4813937689</v>
      </c>
      <c r="R4736">
        <f t="shared" si="515"/>
        <v>4.1933383153624479</v>
      </c>
      <c r="S4736" t="str">
        <f t="shared" si="516"/>
        <v>Acceptable</v>
      </c>
      <c r="T4736">
        <f>ROUNDUP(C4736,0)</f>
        <v>5</v>
      </c>
      <c r="U4736">
        <f>ROUNDDOWN(C4736,0)</f>
        <v>4</v>
      </c>
      <c r="V4736">
        <f>RIGHT(K4736,2)+2000</f>
        <v>2018</v>
      </c>
      <c r="W4736" t="str">
        <f>INDEX(_xlfn.TEXTSPLIT(K4736,"-"),1,2)</f>
        <v>Aug</v>
      </c>
      <c r="X4736" t="str">
        <f>INDEX(_xlfn.TEXTSPLIT(K4736,"-"),1,1)</f>
        <v>1</v>
      </c>
      <c r="Y4736">
        <f>INDEX(months!B:B,MATCH(Sheet1!W4736,months!A:A,0))</f>
        <v>8</v>
      </c>
      <c r="Z4736">
        <f t="shared" si="517"/>
        <v>43313</v>
      </c>
    </row>
    <row r="4737" spans="1:26" x14ac:dyDescent="0.2">
      <c r="A4737" t="s">
        <v>6649</v>
      </c>
      <c r="B4737" t="s">
        <v>4801</v>
      </c>
      <c r="C4737">
        <v>4.7</v>
      </c>
      <c r="D4737">
        <v>65</v>
      </c>
      <c r="E4737" t="s">
        <v>1504</v>
      </c>
      <c r="F4737" t="s">
        <v>101</v>
      </c>
      <c r="G4737" t="s">
        <v>23</v>
      </c>
      <c r="H4737" t="s">
        <v>24</v>
      </c>
      <c r="I4737" t="s">
        <v>25</v>
      </c>
      <c r="J4737" t="s">
        <v>4802</v>
      </c>
      <c r="K4737" t="s">
        <v>1310</v>
      </c>
      <c r="L4737" t="s">
        <v>236</v>
      </c>
      <c r="M4737" t="s">
        <v>81</v>
      </c>
      <c r="N4737">
        <f t="shared" si="511"/>
        <v>0</v>
      </c>
      <c r="O4737" t="str">
        <f t="shared" si="512"/>
        <v>No</v>
      </c>
      <c r="P4737">
        <f t="shared" si="513"/>
        <v>0</v>
      </c>
      <c r="Q4737">
        <f t="shared" si="514"/>
        <v>4813937689</v>
      </c>
      <c r="R4737">
        <f t="shared" si="515"/>
        <v>4.1933383153624479</v>
      </c>
      <c r="S4737" t="str">
        <f t="shared" si="516"/>
        <v>Acceptable</v>
      </c>
      <c r="T4737">
        <f>ROUNDUP(C4737,0)</f>
        <v>5</v>
      </c>
      <c r="U4737">
        <f>ROUNDDOWN(C4737,0)</f>
        <v>4</v>
      </c>
      <c r="V4737">
        <f>RIGHT(K4737,2)+2000</f>
        <v>2018</v>
      </c>
      <c r="W4737" t="str">
        <f>INDEX(_xlfn.TEXTSPLIT(K4737,"-"),1,2)</f>
        <v>May</v>
      </c>
      <c r="X4737" t="str">
        <f>INDEX(_xlfn.TEXTSPLIT(K4737,"-"),1,1)</f>
        <v>2</v>
      </c>
      <c r="Y4737">
        <f>INDEX(months!B:B,MATCH(Sheet1!W4737,months!A:A,0))</f>
        <v>5</v>
      </c>
      <c r="Z4737">
        <f t="shared" si="517"/>
        <v>43222</v>
      </c>
    </row>
    <row r="4738" spans="1:26" x14ac:dyDescent="0.2">
      <c r="A4738" t="s">
        <v>6650</v>
      </c>
      <c r="B4738" t="s">
        <v>2518</v>
      </c>
      <c r="C4738">
        <v>4.4000000000000004</v>
      </c>
      <c r="D4738">
        <v>101957</v>
      </c>
      <c r="E4738" t="s">
        <v>431</v>
      </c>
      <c r="F4738" t="s">
        <v>38</v>
      </c>
      <c r="G4738" t="s">
        <v>23</v>
      </c>
      <c r="H4738" t="s">
        <v>24</v>
      </c>
      <c r="I4738" t="s">
        <v>25</v>
      </c>
      <c r="J4738" t="s">
        <v>2519</v>
      </c>
      <c r="K4738" t="s">
        <v>2431</v>
      </c>
      <c r="L4738" t="s">
        <v>3563</v>
      </c>
      <c r="M4738" t="s">
        <v>29</v>
      </c>
      <c r="N4738">
        <f t="shared" ref="N4738:N4801" si="518">SUM(A4738,B4738)</f>
        <v>0</v>
      </c>
      <c r="O4738" t="str">
        <f t="shared" ref="O4738:O4801" si="519">IF(E4738="good","Yes","No")</f>
        <v>No</v>
      </c>
      <c r="P4738">
        <f t="shared" ref="P4738:P4801" si="520">COUNTIF(B:B,"&lt;0")</f>
        <v>0</v>
      </c>
      <c r="Q4738">
        <f t="shared" ref="Q4738:Q4801" si="521">SUMIF(D:D,"&gt;1000")</f>
        <v>4813937689</v>
      </c>
      <c r="R4738">
        <f t="shared" ref="R4738:R4801" si="522">AVERAGEIF(C:C,"&gt;0")</f>
        <v>4.1933383153624479</v>
      </c>
      <c r="S4738" t="str">
        <f t="shared" ref="S4738:S4801" si="523">IF(OR(A4738&gt;0,B4738&gt;0),"Acceptable","Check")</f>
        <v>Acceptable</v>
      </c>
      <c r="T4738">
        <f>ROUNDUP(C4738,0)</f>
        <v>5</v>
      </c>
      <c r="U4738">
        <f>ROUNDDOWN(C4738,0)</f>
        <v>4</v>
      </c>
      <c r="V4738">
        <f>RIGHT(K4738,2)+2000</f>
        <v>2018</v>
      </c>
      <c r="W4738" t="str">
        <f>INDEX(_xlfn.TEXTSPLIT(K4738,"-"),1,2)</f>
        <v>Apr</v>
      </c>
      <c r="X4738" t="str">
        <f>INDEX(_xlfn.TEXTSPLIT(K4738,"-"),1,1)</f>
        <v>23</v>
      </c>
      <c r="Y4738">
        <f>INDEX(months!B:B,MATCH(Sheet1!W4738,months!A:A,0))</f>
        <v>4</v>
      </c>
      <c r="Z4738">
        <f t="shared" si="517"/>
        <v>43213</v>
      </c>
    </row>
    <row r="4739" spans="1:26" x14ac:dyDescent="0.2">
      <c r="A4739" t="s">
        <v>6651</v>
      </c>
      <c r="B4739" t="s">
        <v>1988</v>
      </c>
      <c r="C4739">
        <v>4.4000000000000004</v>
      </c>
      <c r="D4739">
        <v>205</v>
      </c>
      <c r="E4739" t="s">
        <v>69</v>
      </c>
      <c r="F4739" t="s">
        <v>57</v>
      </c>
      <c r="G4739" t="s">
        <v>23</v>
      </c>
      <c r="H4739" t="s">
        <v>24</v>
      </c>
      <c r="I4739" t="s">
        <v>25</v>
      </c>
      <c r="J4739" t="s">
        <v>1989</v>
      </c>
      <c r="K4739" t="s">
        <v>2510</v>
      </c>
      <c r="L4739" t="s">
        <v>1769</v>
      </c>
      <c r="M4739" t="s">
        <v>54</v>
      </c>
      <c r="N4739">
        <f t="shared" si="518"/>
        <v>0</v>
      </c>
      <c r="O4739" t="str">
        <f t="shared" si="519"/>
        <v>No</v>
      </c>
      <c r="P4739">
        <f t="shared" si="520"/>
        <v>0</v>
      </c>
      <c r="Q4739">
        <f t="shared" si="521"/>
        <v>4813937689</v>
      </c>
      <c r="R4739">
        <f t="shared" si="522"/>
        <v>4.1933383153624479</v>
      </c>
      <c r="S4739" t="str">
        <f t="shared" si="523"/>
        <v>Acceptable</v>
      </c>
      <c r="T4739">
        <f>ROUNDUP(C4739,0)</f>
        <v>5</v>
      </c>
      <c r="U4739">
        <f>ROUNDDOWN(C4739,0)</f>
        <v>4</v>
      </c>
      <c r="V4739">
        <f>RIGHT(K4739,2)+2000</f>
        <v>2018</v>
      </c>
      <c r="W4739" t="str">
        <f>INDEX(_xlfn.TEXTSPLIT(K4739,"-"),1,2)</f>
        <v>Jul</v>
      </c>
      <c r="X4739" t="str">
        <f>INDEX(_xlfn.TEXTSPLIT(K4739,"-"),1,1)</f>
        <v>1</v>
      </c>
      <c r="Y4739">
        <f>INDEX(months!B:B,MATCH(Sheet1!W4739,months!A:A,0))</f>
        <v>7</v>
      </c>
      <c r="Z4739">
        <f t="shared" ref="Z4739:Z4802" si="524">DATE(V4739,Y4739,X4739)</f>
        <v>43282</v>
      </c>
    </row>
    <row r="4740" spans="1:26" x14ac:dyDescent="0.2">
      <c r="A4740" t="s">
        <v>6652</v>
      </c>
      <c r="B4740" t="s">
        <v>4612</v>
      </c>
      <c r="C4740">
        <v>4.4000000000000004</v>
      </c>
      <c r="D4740">
        <v>95080</v>
      </c>
      <c r="E4740" t="s">
        <v>74</v>
      </c>
      <c r="F4740" t="s">
        <v>89</v>
      </c>
      <c r="G4740" t="s">
        <v>23</v>
      </c>
      <c r="H4740" t="s">
        <v>24</v>
      </c>
      <c r="I4740" t="s">
        <v>25</v>
      </c>
      <c r="J4740" t="s">
        <v>4613</v>
      </c>
      <c r="K4740" t="s">
        <v>97</v>
      </c>
      <c r="L4740" t="s">
        <v>6653</v>
      </c>
      <c r="M4740" t="s">
        <v>81</v>
      </c>
      <c r="N4740">
        <f t="shared" si="518"/>
        <v>0</v>
      </c>
      <c r="O4740" t="str">
        <f t="shared" si="519"/>
        <v>No</v>
      </c>
      <c r="P4740">
        <f t="shared" si="520"/>
        <v>0</v>
      </c>
      <c r="Q4740">
        <f t="shared" si="521"/>
        <v>4813937689</v>
      </c>
      <c r="R4740">
        <f t="shared" si="522"/>
        <v>4.1933383153624479</v>
      </c>
      <c r="S4740" t="str">
        <f t="shared" si="523"/>
        <v>Acceptable</v>
      </c>
      <c r="T4740">
        <f>ROUNDUP(C4740,0)</f>
        <v>5</v>
      </c>
      <c r="U4740">
        <f>ROUNDDOWN(C4740,0)</f>
        <v>4</v>
      </c>
      <c r="V4740">
        <f>RIGHT(K4740,2)+2000</f>
        <v>2018</v>
      </c>
      <c r="W4740" t="str">
        <f>INDEX(_xlfn.TEXTSPLIT(K4740,"-"),1,2)</f>
        <v>Aug</v>
      </c>
      <c r="X4740" t="str">
        <f>INDEX(_xlfn.TEXTSPLIT(K4740,"-"),1,1)</f>
        <v>3</v>
      </c>
      <c r="Y4740">
        <f>INDEX(months!B:B,MATCH(Sheet1!W4740,months!A:A,0))</f>
        <v>8</v>
      </c>
      <c r="Z4740">
        <f t="shared" si="524"/>
        <v>43315</v>
      </c>
    </row>
    <row r="4741" spans="1:26" x14ac:dyDescent="0.2">
      <c r="A4741" t="s">
        <v>6654</v>
      </c>
      <c r="B4741" t="s">
        <v>787</v>
      </c>
      <c r="C4741">
        <v>4.5999999999999996</v>
      </c>
      <c r="D4741">
        <v>1130966</v>
      </c>
      <c r="E4741" t="s">
        <v>256</v>
      </c>
      <c r="F4741" t="s">
        <v>89</v>
      </c>
      <c r="G4741" t="s">
        <v>23</v>
      </c>
      <c r="H4741" t="s">
        <v>24</v>
      </c>
      <c r="I4741" t="s">
        <v>25</v>
      </c>
      <c r="J4741" t="s">
        <v>788</v>
      </c>
      <c r="K4741" t="s">
        <v>102</v>
      </c>
      <c r="L4741" t="s">
        <v>6655</v>
      </c>
      <c r="M4741" t="s">
        <v>86</v>
      </c>
      <c r="N4741">
        <f t="shared" si="518"/>
        <v>0</v>
      </c>
      <c r="O4741" t="str">
        <f t="shared" si="519"/>
        <v>No</v>
      </c>
      <c r="P4741">
        <f t="shared" si="520"/>
        <v>0</v>
      </c>
      <c r="Q4741">
        <f t="shared" si="521"/>
        <v>4813937689</v>
      </c>
      <c r="R4741">
        <f t="shared" si="522"/>
        <v>4.1933383153624479</v>
      </c>
      <c r="S4741" t="str">
        <f t="shared" si="523"/>
        <v>Acceptable</v>
      </c>
      <c r="T4741">
        <f>ROUNDUP(C4741,0)</f>
        <v>5</v>
      </c>
      <c r="U4741">
        <f>ROUNDDOWN(C4741,0)</f>
        <v>4</v>
      </c>
      <c r="V4741">
        <f>RIGHT(K4741,2)+2000</f>
        <v>2018</v>
      </c>
      <c r="W4741" t="str">
        <f>INDEX(_xlfn.TEXTSPLIT(K4741,"-"),1,2)</f>
        <v>Jun</v>
      </c>
      <c r="X4741" t="str">
        <f>INDEX(_xlfn.TEXTSPLIT(K4741,"-"),1,1)</f>
        <v>6</v>
      </c>
      <c r="Y4741">
        <f>INDEX(months!B:B,MATCH(Sheet1!W4741,months!A:A,0))</f>
        <v>6</v>
      </c>
      <c r="Z4741">
        <f t="shared" si="524"/>
        <v>43257</v>
      </c>
    </row>
    <row r="4742" spans="1:26" x14ac:dyDescent="0.2">
      <c r="A4742" t="s">
        <v>6656</v>
      </c>
      <c r="B4742" t="s">
        <v>447</v>
      </c>
      <c r="C4742">
        <v>4.5999999999999996</v>
      </c>
      <c r="D4742">
        <v>124970</v>
      </c>
      <c r="E4742" t="s">
        <v>46</v>
      </c>
      <c r="F4742" t="s">
        <v>38</v>
      </c>
      <c r="G4742" t="s">
        <v>23</v>
      </c>
      <c r="H4742" t="s">
        <v>24</v>
      </c>
      <c r="I4742" t="s">
        <v>44</v>
      </c>
      <c r="J4742" t="s">
        <v>449</v>
      </c>
      <c r="K4742" t="s">
        <v>764</v>
      </c>
      <c r="L4742" t="s">
        <v>46</v>
      </c>
      <c r="M4742" t="s">
        <v>46</v>
      </c>
      <c r="N4742">
        <f t="shared" si="518"/>
        <v>0</v>
      </c>
      <c r="O4742" t="str">
        <f t="shared" si="519"/>
        <v>No</v>
      </c>
      <c r="P4742">
        <f t="shared" si="520"/>
        <v>0</v>
      </c>
      <c r="Q4742">
        <f t="shared" si="521"/>
        <v>4813937689</v>
      </c>
      <c r="R4742">
        <f t="shared" si="522"/>
        <v>4.1933383153624479</v>
      </c>
      <c r="S4742" t="str">
        <f t="shared" si="523"/>
        <v>Acceptable</v>
      </c>
      <c r="T4742">
        <f>ROUNDUP(C4742,0)</f>
        <v>5</v>
      </c>
      <c r="U4742">
        <f>ROUNDDOWN(C4742,0)</f>
        <v>4</v>
      </c>
      <c r="V4742">
        <f>RIGHT(K4742,2)+2000</f>
        <v>2018</v>
      </c>
      <c r="W4742" t="str">
        <f>INDEX(_xlfn.TEXTSPLIT(K4742,"-"),1,2)</f>
        <v>May</v>
      </c>
      <c r="X4742" t="str">
        <f>INDEX(_xlfn.TEXTSPLIT(K4742,"-"),1,1)</f>
        <v>26</v>
      </c>
      <c r="Y4742">
        <f>INDEX(months!B:B,MATCH(Sheet1!W4742,months!A:A,0))</f>
        <v>5</v>
      </c>
      <c r="Z4742">
        <f t="shared" si="524"/>
        <v>43246</v>
      </c>
    </row>
    <row r="4743" spans="1:26" x14ac:dyDescent="0.2">
      <c r="A4743" t="s">
        <v>6657</v>
      </c>
      <c r="B4743" t="s">
        <v>4106</v>
      </c>
      <c r="C4743">
        <v>4.2</v>
      </c>
      <c r="D4743">
        <v>348</v>
      </c>
      <c r="E4743" t="s">
        <v>627</v>
      </c>
      <c r="F4743" t="s">
        <v>22</v>
      </c>
      <c r="G4743" t="s">
        <v>23</v>
      </c>
      <c r="H4743" t="s">
        <v>24</v>
      </c>
      <c r="I4743" t="s">
        <v>25</v>
      </c>
      <c r="J4743" t="s">
        <v>4107</v>
      </c>
      <c r="K4743" t="s">
        <v>6658</v>
      </c>
      <c r="L4743" t="s">
        <v>6659</v>
      </c>
      <c r="M4743" t="s">
        <v>177</v>
      </c>
      <c r="N4743">
        <f t="shared" si="518"/>
        <v>0</v>
      </c>
      <c r="O4743" t="str">
        <f t="shared" si="519"/>
        <v>No</v>
      </c>
      <c r="P4743">
        <f t="shared" si="520"/>
        <v>0</v>
      </c>
      <c r="Q4743">
        <f t="shared" si="521"/>
        <v>4813937689</v>
      </c>
      <c r="R4743">
        <f t="shared" si="522"/>
        <v>4.1933383153624479</v>
      </c>
      <c r="S4743" t="str">
        <f t="shared" si="523"/>
        <v>Acceptable</v>
      </c>
      <c r="T4743">
        <f>ROUNDUP(C4743,0)</f>
        <v>5</v>
      </c>
      <c r="U4743">
        <f>ROUNDDOWN(C4743,0)</f>
        <v>4</v>
      </c>
      <c r="V4743">
        <f>RIGHT(K4743,2)+2000</f>
        <v>2014</v>
      </c>
      <c r="W4743" t="str">
        <f>INDEX(_xlfn.TEXTSPLIT(K4743,"-"),1,2)</f>
        <v>Apr</v>
      </c>
      <c r="X4743" t="str">
        <f>INDEX(_xlfn.TEXTSPLIT(K4743,"-"),1,1)</f>
        <v>11</v>
      </c>
      <c r="Y4743">
        <f>INDEX(months!B:B,MATCH(Sheet1!W4743,months!A:A,0))</f>
        <v>4</v>
      </c>
      <c r="Z4743">
        <f t="shared" si="524"/>
        <v>41740</v>
      </c>
    </row>
    <row r="4744" spans="1:26" x14ac:dyDescent="0.2">
      <c r="A4744" t="s">
        <v>3921</v>
      </c>
      <c r="B4744" t="s">
        <v>3827</v>
      </c>
      <c r="C4744">
        <v>4.5</v>
      </c>
      <c r="D4744">
        <v>637254</v>
      </c>
      <c r="E4744" t="s">
        <v>46</v>
      </c>
      <c r="F4744" t="s">
        <v>89</v>
      </c>
      <c r="G4744" t="s">
        <v>23</v>
      </c>
      <c r="H4744" t="s">
        <v>24</v>
      </c>
      <c r="I4744" t="s">
        <v>44</v>
      </c>
      <c r="J4744" t="s">
        <v>3828</v>
      </c>
      <c r="K4744" t="s">
        <v>226</v>
      </c>
      <c r="L4744" t="s">
        <v>46</v>
      </c>
      <c r="M4744" t="s">
        <v>46</v>
      </c>
      <c r="N4744">
        <f t="shared" si="518"/>
        <v>0</v>
      </c>
      <c r="O4744" t="str">
        <f t="shared" si="519"/>
        <v>No</v>
      </c>
      <c r="P4744">
        <f t="shared" si="520"/>
        <v>0</v>
      </c>
      <c r="Q4744">
        <f t="shared" si="521"/>
        <v>4813937689</v>
      </c>
      <c r="R4744">
        <f t="shared" si="522"/>
        <v>4.1933383153624479</v>
      </c>
      <c r="S4744" t="str">
        <f t="shared" si="523"/>
        <v>Acceptable</v>
      </c>
      <c r="T4744">
        <f>ROUNDUP(C4744,0)</f>
        <v>5</v>
      </c>
      <c r="U4744">
        <f>ROUNDDOWN(C4744,0)</f>
        <v>4</v>
      </c>
      <c r="V4744">
        <f>RIGHT(K4744,2)+2000</f>
        <v>2018</v>
      </c>
      <c r="W4744" t="str">
        <f>INDEX(_xlfn.TEXTSPLIT(K4744,"-"),1,2)</f>
        <v>Jul</v>
      </c>
      <c r="X4744" t="str">
        <f>INDEX(_xlfn.TEXTSPLIT(K4744,"-"),1,1)</f>
        <v>18</v>
      </c>
      <c r="Y4744">
        <f>INDEX(months!B:B,MATCH(Sheet1!W4744,months!A:A,0))</f>
        <v>7</v>
      </c>
      <c r="Z4744">
        <f t="shared" si="524"/>
        <v>43299</v>
      </c>
    </row>
    <row r="4745" spans="1:26" x14ac:dyDescent="0.2">
      <c r="A4745" t="s">
        <v>6660</v>
      </c>
      <c r="B4745" t="s">
        <v>4801</v>
      </c>
      <c r="C4745">
        <v>4</v>
      </c>
      <c r="D4745">
        <v>1546</v>
      </c>
      <c r="E4745" t="s">
        <v>336</v>
      </c>
      <c r="F4745" t="s">
        <v>22</v>
      </c>
      <c r="G4745" t="s">
        <v>649</v>
      </c>
      <c r="H4745" t="s">
        <v>2919</v>
      </c>
      <c r="I4745" t="s">
        <v>25</v>
      </c>
      <c r="J4745" t="s">
        <v>4802</v>
      </c>
      <c r="K4745" t="s">
        <v>6661</v>
      </c>
      <c r="L4745" t="s">
        <v>105</v>
      </c>
      <c r="M4745" t="s">
        <v>514</v>
      </c>
      <c r="N4745">
        <f t="shared" si="518"/>
        <v>0</v>
      </c>
      <c r="O4745" t="str">
        <f t="shared" si="519"/>
        <v>No</v>
      </c>
      <c r="P4745">
        <f t="shared" si="520"/>
        <v>0</v>
      </c>
      <c r="Q4745">
        <f t="shared" si="521"/>
        <v>4813937689</v>
      </c>
      <c r="R4745">
        <f t="shared" si="522"/>
        <v>4.1933383153624479</v>
      </c>
      <c r="S4745" t="str">
        <f t="shared" si="523"/>
        <v>Acceptable</v>
      </c>
      <c r="T4745">
        <f>ROUNDUP(C4745,0)</f>
        <v>4</v>
      </c>
      <c r="U4745">
        <f>ROUNDDOWN(C4745,0)</f>
        <v>4</v>
      </c>
      <c r="V4745">
        <f>RIGHT(K4745,2)+2000</f>
        <v>2014</v>
      </c>
      <c r="W4745" t="str">
        <f>INDEX(_xlfn.TEXTSPLIT(K4745,"-"),1,2)</f>
        <v>Feb</v>
      </c>
      <c r="X4745" t="str">
        <f>INDEX(_xlfn.TEXTSPLIT(K4745,"-"),1,1)</f>
        <v>26</v>
      </c>
      <c r="Y4745">
        <f>INDEX(months!B:B,MATCH(Sheet1!W4745,months!A:A,0))</f>
        <v>2</v>
      </c>
      <c r="Z4745">
        <f t="shared" si="524"/>
        <v>41696</v>
      </c>
    </row>
    <row r="4746" spans="1:26" x14ac:dyDescent="0.2">
      <c r="A4746" t="s">
        <v>4476</v>
      </c>
      <c r="B4746" t="s">
        <v>4457</v>
      </c>
      <c r="C4746">
        <v>4.4000000000000004</v>
      </c>
      <c r="D4746">
        <v>1162331</v>
      </c>
      <c r="E4746" t="s">
        <v>46</v>
      </c>
      <c r="F4746" t="s">
        <v>448</v>
      </c>
      <c r="G4746" t="s">
        <v>23</v>
      </c>
      <c r="H4746" t="s">
        <v>24</v>
      </c>
      <c r="I4746" t="s">
        <v>25</v>
      </c>
      <c r="J4746" t="s">
        <v>4458</v>
      </c>
      <c r="K4746" t="s">
        <v>311</v>
      </c>
      <c r="L4746" t="s">
        <v>46</v>
      </c>
      <c r="M4746" t="s">
        <v>46</v>
      </c>
      <c r="N4746">
        <f t="shared" si="518"/>
        <v>0</v>
      </c>
      <c r="O4746" t="str">
        <f t="shared" si="519"/>
        <v>No</v>
      </c>
      <c r="P4746">
        <f t="shared" si="520"/>
        <v>0</v>
      </c>
      <c r="Q4746">
        <f t="shared" si="521"/>
        <v>4813937689</v>
      </c>
      <c r="R4746">
        <f t="shared" si="522"/>
        <v>4.1933383153624479</v>
      </c>
      <c r="S4746" t="str">
        <f t="shared" si="523"/>
        <v>Acceptable</v>
      </c>
      <c r="T4746">
        <f>ROUNDUP(C4746,0)</f>
        <v>5</v>
      </c>
      <c r="U4746">
        <f>ROUNDDOWN(C4746,0)</f>
        <v>4</v>
      </c>
      <c r="V4746">
        <f>RIGHT(K4746,2)+2000</f>
        <v>2018</v>
      </c>
      <c r="W4746" t="str">
        <f>INDEX(_xlfn.TEXTSPLIT(K4746,"-"),1,2)</f>
        <v>Aug</v>
      </c>
      <c r="X4746" t="str">
        <f>INDEX(_xlfn.TEXTSPLIT(K4746,"-"),1,1)</f>
        <v>4</v>
      </c>
      <c r="Y4746">
        <f>INDEX(months!B:B,MATCH(Sheet1!W4746,months!A:A,0))</f>
        <v>8</v>
      </c>
      <c r="Z4746">
        <f t="shared" si="524"/>
        <v>43316</v>
      </c>
    </row>
    <row r="4747" spans="1:26" x14ac:dyDescent="0.2">
      <c r="A4747" t="s">
        <v>6662</v>
      </c>
      <c r="B4747" t="s">
        <v>2665</v>
      </c>
      <c r="C4747">
        <v>4.2</v>
      </c>
      <c r="D4747">
        <v>1092106</v>
      </c>
      <c r="E4747" t="s">
        <v>1686</v>
      </c>
      <c r="F4747" t="s">
        <v>43</v>
      </c>
      <c r="G4747" t="s">
        <v>23</v>
      </c>
      <c r="H4747" t="s">
        <v>24</v>
      </c>
      <c r="I4747" t="s">
        <v>25</v>
      </c>
      <c r="J4747" t="s">
        <v>2726</v>
      </c>
      <c r="K4747" t="s">
        <v>249</v>
      </c>
      <c r="L4747" t="s">
        <v>6663</v>
      </c>
      <c r="M4747" t="s">
        <v>54</v>
      </c>
      <c r="N4747">
        <f t="shared" si="518"/>
        <v>0</v>
      </c>
      <c r="O4747" t="str">
        <f t="shared" si="519"/>
        <v>No</v>
      </c>
      <c r="P4747">
        <f t="shared" si="520"/>
        <v>0</v>
      </c>
      <c r="Q4747">
        <f t="shared" si="521"/>
        <v>4813937689</v>
      </c>
      <c r="R4747">
        <f t="shared" si="522"/>
        <v>4.1933383153624479</v>
      </c>
      <c r="S4747" t="str">
        <f t="shared" si="523"/>
        <v>Acceptable</v>
      </c>
      <c r="T4747">
        <f>ROUNDUP(C4747,0)</f>
        <v>5</v>
      </c>
      <c r="U4747">
        <f>ROUNDDOWN(C4747,0)</f>
        <v>4</v>
      </c>
      <c r="V4747">
        <f>RIGHT(K4747,2)+2000</f>
        <v>2018</v>
      </c>
      <c r="W4747" t="str">
        <f>INDEX(_xlfn.TEXTSPLIT(K4747,"-"),1,2)</f>
        <v>Jul</v>
      </c>
      <c r="X4747" t="str">
        <f>INDEX(_xlfn.TEXTSPLIT(K4747,"-"),1,1)</f>
        <v>28</v>
      </c>
      <c r="Y4747">
        <f>INDEX(months!B:B,MATCH(Sheet1!W4747,months!A:A,0))</f>
        <v>7</v>
      </c>
      <c r="Z4747">
        <f t="shared" si="524"/>
        <v>43309</v>
      </c>
    </row>
    <row r="4748" spans="1:26" x14ac:dyDescent="0.2">
      <c r="A4748" t="s">
        <v>6664</v>
      </c>
      <c r="B4748" t="s">
        <v>4612</v>
      </c>
      <c r="C4748">
        <v>4.5</v>
      </c>
      <c r="D4748">
        <v>40617</v>
      </c>
      <c r="E4748" t="s">
        <v>93</v>
      </c>
      <c r="F4748" t="s">
        <v>38</v>
      </c>
      <c r="G4748" t="s">
        <v>23</v>
      </c>
      <c r="H4748" t="s">
        <v>24</v>
      </c>
      <c r="I4748" t="s">
        <v>25</v>
      </c>
      <c r="J4748" t="s">
        <v>4613</v>
      </c>
      <c r="K4748" t="s">
        <v>84</v>
      </c>
      <c r="L4748" t="s">
        <v>3210</v>
      </c>
      <c r="M4748" t="s">
        <v>81</v>
      </c>
      <c r="N4748">
        <f t="shared" si="518"/>
        <v>0</v>
      </c>
      <c r="O4748" t="str">
        <f t="shared" si="519"/>
        <v>No</v>
      </c>
      <c r="P4748">
        <f t="shared" si="520"/>
        <v>0</v>
      </c>
      <c r="Q4748">
        <f t="shared" si="521"/>
        <v>4813937689</v>
      </c>
      <c r="R4748">
        <f t="shared" si="522"/>
        <v>4.1933383153624479</v>
      </c>
      <c r="S4748" t="str">
        <f t="shared" si="523"/>
        <v>Acceptable</v>
      </c>
      <c r="T4748">
        <f>ROUNDUP(C4748,0)</f>
        <v>5</v>
      </c>
      <c r="U4748">
        <f>ROUNDDOWN(C4748,0)</f>
        <v>4</v>
      </c>
      <c r="V4748">
        <f>RIGHT(K4748,2)+2000</f>
        <v>2018</v>
      </c>
      <c r="W4748" t="str">
        <f>INDEX(_xlfn.TEXTSPLIT(K4748,"-"),1,2)</f>
        <v>Jul</v>
      </c>
      <c r="X4748" t="str">
        <f>INDEX(_xlfn.TEXTSPLIT(K4748,"-"),1,1)</f>
        <v>31</v>
      </c>
      <c r="Y4748">
        <f>INDEX(months!B:B,MATCH(Sheet1!W4748,months!A:A,0))</f>
        <v>7</v>
      </c>
      <c r="Z4748">
        <f t="shared" si="524"/>
        <v>43312</v>
      </c>
    </row>
    <row r="4749" spans="1:26" x14ac:dyDescent="0.2">
      <c r="A4749" t="s">
        <v>3845</v>
      </c>
      <c r="B4749" t="s">
        <v>3827</v>
      </c>
      <c r="C4749">
        <v>4.5999999999999996</v>
      </c>
      <c r="D4749">
        <v>70449</v>
      </c>
      <c r="E4749" t="s">
        <v>46</v>
      </c>
      <c r="F4749" t="s">
        <v>38</v>
      </c>
      <c r="G4749" t="s">
        <v>23</v>
      </c>
      <c r="H4749" t="s">
        <v>24</v>
      </c>
      <c r="I4749" t="s">
        <v>44</v>
      </c>
      <c r="J4749" t="s">
        <v>3828</v>
      </c>
      <c r="K4749" t="s">
        <v>278</v>
      </c>
      <c r="L4749" t="s">
        <v>46</v>
      </c>
      <c r="M4749" t="s">
        <v>46</v>
      </c>
      <c r="N4749">
        <f t="shared" si="518"/>
        <v>0</v>
      </c>
      <c r="O4749" t="str">
        <f t="shared" si="519"/>
        <v>No</v>
      </c>
      <c r="P4749">
        <f t="shared" si="520"/>
        <v>0</v>
      </c>
      <c r="Q4749">
        <f t="shared" si="521"/>
        <v>4813937689</v>
      </c>
      <c r="R4749">
        <f t="shared" si="522"/>
        <v>4.1933383153624479</v>
      </c>
      <c r="S4749" t="str">
        <f t="shared" si="523"/>
        <v>Acceptable</v>
      </c>
      <c r="T4749">
        <f>ROUNDUP(C4749,0)</f>
        <v>5</v>
      </c>
      <c r="U4749">
        <f>ROUNDDOWN(C4749,0)</f>
        <v>4</v>
      </c>
      <c r="V4749">
        <f>RIGHT(K4749,2)+2000</f>
        <v>2018</v>
      </c>
      <c r="W4749" t="str">
        <f>INDEX(_xlfn.TEXTSPLIT(K4749,"-"),1,2)</f>
        <v>Jul</v>
      </c>
      <c r="X4749" t="str">
        <f>INDEX(_xlfn.TEXTSPLIT(K4749,"-"),1,1)</f>
        <v>27</v>
      </c>
      <c r="Y4749">
        <f>INDEX(months!B:B,MATCH(Sheet1!W4749,months!A:A,0))</f>
        <v>7</v>
      </c>
      <c r="Z4749">
        <f t="shared" si="524"/>
        <v>43308</v>
      </c>
    </row>
    <row r="4750" spans="1:26" x14ac:dyDescent="0.2">
      <c r="A4750" t="s">
        <v>4674</v>
      </c>
      <c r="B4750" t="s">
        <v>4612</v>
      </c>
      <c r="C4750">
        <v>4.4000000000000004</v>
      </c>
      <c r="D4750">
        <v>1279109</v>
      </c>
      <c r="E4750" t="s">
        <v>46</v>
      </c>
      <c r="F4750" t="s">
        <v>448</v>
      </c>
      <c r="G4750" t="s">
        <v>23</v>
      </c>
      <c r="H4750" t="s">
        <v>24</v>
      </c>
      <c r="I4750" t="s">
        <v>25</v>
      </c>
      <c r="J4750" t="s">
        <v>4613</v>
      </c>
      <c r="K4750" t="s">
        <v>187</v>
      </c>
      <c r="L4750" t="s">
        <v>46</v>
      </c>
      <c r="M4750" t="s">
        <v>46</v>
      </c>
      <c r="N4750">
        <f t="shared" si="518"/>
        <v>0</v>
      </c>
      <c r="O4750" t="str">
        <f t="shared" si="519"/>
        <v>No</v>
      </c>
      <c r="P4750">
        <f t="shared" si="520"/>
        <v>0</v>
      </c>
      <c r="Q4750">
        <f t="shared" si="521"/>
        <v>4813937689</v>
      </c>
      <c r="R4750">
        <f t="shared" si="522"/>
        <v>4.1933383153624479</v>
      </c>
      <c r="S4750" t="str">
        <f t="shared" si="523"/>
        <v>Acceptable</v>
      </c>
      <c r="T4750">
        <f>ROUNDUP(C4750,0)</f>
        <v>5</v>
      </c>
      <c r="U4750">
        <f>ROUNDDOWN(C4750,0)</f>
        <v>4</v>
      </c>
      <c r="V4750">
        <f>RIGHT(K4750,2)+2000</f>
        <v>2018</v>
      </c>
      <c r="W4750" t="str">
        <f>INDEX(_xlfn.TEXTSPLIT(K4750,"-"),1,2)</f>
        <v>Jul</v>
      </c>
      <c r="X4750" t="str">
        <f>INDEX(_xlfn.TEXTSPLIT(K4750,"-"),1,1)</f>
        <v>20</v>
      </c>
      <c r="Y4750">
        <f>INDEX(months!B:B,MATCH(Sheet1!W4750,months!A:A,0))</f>
        <v>7</v>
      </c>
      <c r="Z4750">
        <f t="shared" si="524"/>
        <v>43301</v>
      </c>
    </row>
    <row r="4751" spans="1:26" x14ac:dyDescent="0.2">
      <c r="A4751" t="s">
        <v>6665</v>
      </c>
      <c r="B4751" t="s">
        <v>20</v>
      </c>
      <c r="C4751">
        <v>4.7</v>
      </c>
      <c r="D4751">
        <v>5754</v>
      </c>
      <c r="E4751" t="s">
        <v>1211</v>
      </c>
      <c r="F4751" t="s">
        <v>50</v>
      </c>
      <c r="G4751" t="s">
        <v>23</v>
      </c>
      <c r="H4751" t="s">
        <v>24</v>
      </c>
      <c r="I4751" t="s">
        <v>25</v>
      </c>
      <c r="J4751" t="s">
        <v>26</v>
      </c>
      <c r="K4751" t="s">
        <v>115</v>
      </c>
      <c r="L4751" t="s">
        <v>2917</v>
      </c>
      <c r="M4751" t="s">
        <v>81</v>
      </c>
      <c r="N4751">
        <f t="shared" si="518"/>
        <v>0</v>
      </c>
      <c r="O4751" t="str">
        <f t="shared" si="519"/>
        <v>No</v>
      </c>
      <c r="P4751">
        <f t="shared" si="520"/>
        <v>0</v>
      </c>
      <c r="Q4751">
        <f t="shared" si="521"/>
        <v>4813937689</v>
      </c>
      <c r="R4751">
        <f t="shared" si="522"/>
        <v>4.1933383153624479</v>
      </c>
      <c r="S4751" t="str">
        <f t="shared" si="523"/>
        <v>Acceptable</v>
      </c>
      <c r="T4751">
        <f>ROUNDUP(C4751,0)</f>
        <v>5</v>
      </c>
      <c r="U4751">
        <f>ROUNDDOWN(C4751,0)</f>
        <v>4</v>
      </c>
      <c r="V4751">
        <f>RIGHT(K4751,2)+2000</f>
        <v>2018</v>
      </c>
      <c r="W4751" t="str">
        <f>INDEX(_xlfn.TEXTSPLIT(K4751,"-"),1,2)</f>
        <v>Jul</v>
      </c>
      <c r="X4751" t="str">
        <f>INDEX(_xlfn.TEXTSPLIT(K4751,"-"),1,1)</f>
        <v>30</v>
      </c>
      <c r="Y4751">
        <f>INDEX(months!B:B,MATCH(Sheet1!W4751,months!A:A,0))</f>
        <v>7</v>
      </c>
      <c r="Z4751">
        <f t="shared" si="524"/>
        <v>43311</v>
      </c>
    </row>
    <row r="4752" spans="1:26" x14ac:dyDescent="0.2">
      <c r="A4752" t="s">
        <v>6666</v>
      </c>
      <c r="B4752" t="s">
        <v>4612</v>
      </c>
      <c r="C4752">
        <v>4.2</v>
      </c>
      <c r="D4752">
        <v>54063</v>
      </c>
      <c r="E4752" t="s">
        <v>271</v>
      </c>
      <c r="F4752" t="s">
        <v>38</v>
      </c>
      <c r="G4752" t="s">
        <v>23</v>
      </c>
      <c r="H4752" t="s">
        <v>24</v>
      </c>
      <c r="I4752" t="s">
        <v>25</v>
      </c>
      <c r="J4752" t="s">
        <v>4613</v>
      </c>
      <c r="K4752" t="s">
        <v>428</v>
      </c>
      <c r="L4752" t="s">
        <v>4917</v>
      </c>
      <c r="M4752" t="s">
        <v>81</v>
      </c>
      <c r="N4752">
        <f t="shared" si="518"/>
        <v>0</v>
      </c>
      <c r="O4752" t="str">
        <f t="shared" si="519"/>
        <v>No</v>
      </c>
      <c r="P4752">
        <f t="shared" si="520"/>
        <v>0</v>
      </c>
      <c r="Q4752">
        <f t="shared" si="521"/>
        <v>4813937689</v>
      </c>
      <c r="R4752">
        <f t="shared" si="522"/>
        <v>4.1933383153624479</v>
      </c>
      <c r="S4752" t="str">
        <f t="shared" si="523"/>
        <v>Acceptable</v>
      </c>
      <c r="T4752">
        <f>ROUNDUP(C4752,0)</f>
        <v>5</v>
      </c>
      <c r="U4752">
        <f>ROUNDDOWN(C4752,0)</f>
        <v>4</v>
      </c>
      <c r="V4752">
        <f>RIGHT(K4752,2)+2000</f>
        <v>2018</v>
      </c>
      <c r="W4752" t="str">
        <f>INDEX(_xlfn.TEXTSPLIT(K4752,"-"),1,2)</f>
        <v>Jun</v>
      </c>
      <c r="X4752" t="str">
        <f>INDEX(_xlfn.TEXTSPLIT(K4752,"-"),1,1)</f>
        <v>1</v>
      </c>
      <c r="Y4752">
        <f>INDEX(months!B:B,MATCH(Sheet1!W4752,months!A:A,0))</f>
        <v>6</v>
      </c>
      <c r="Z4752">
        <f t="shared" si="524"/>
        <v>43252</v>
      </c>
    </row>
    <row r="4753" spans="1:26" x14ac:dyDescent="0.2">
      <c r="A4753" t="s">
        <v>6667</v>
      </c>
      <c r="B4753" t="s">
        <v>4612</v>
      </c>
      <c r="C4753">
        <v>4.4000000000000004</v>
      </c>
      <c r="D4753">
        <v>1166</v>
      </c>
      <c r="E4753" t="s">
        <v>481</v>
      </c>
      <c r="F4753" t="s">
        <v>50</v>
      </c>
      <c r="G4753" t="s">
        <v>23</v>
      </c>
      <c r="H4753" t="s">
        <v>24</v>
      </c>
      <c r="I4753" t="s">
        <v>25</v>
      </c>
      <c r="J4753" t="s">
        <v>4613</v>
      </c>
      <c r="K4753" t="s">
        <v>628</v>
      </c>
      <c r="L4753" t="s">
        <v>6489</v>
      </c>
      <c r="M4753" t="s">
        <v>587</v>
      </c>
      <c r="N4753">
        <f t="shared" si="518"/>
        <v>0</v>
      </c>
      <c r="O4753" t="str">
        <f t="shared" si="519"/>
        <v>No</v>
      </c>
      <c r="P4753">
        <f t="shared" si="520"/>
        <v>0</v>
      </c>
      <c r="Q4753">
        <f t="shared" si="521"/>
        <v>4813937689</v>
      </c>
      <c r="R4753">
        <f t="shared" si="522"/>
        <v>4.1933383153624479</v>
      </c>
      <c r="S4753" t="str">
        <f t="shared" si="523"/>
        <v>Acceptable</v>
      </c>
      <c r="T4753">
        <f>ROUNDUP(C4753,0)</f>
        <v>5</v>
      </c>
      <c r="U4753">
        <f>ROUNDDOWN(C4753,0)</f>
        <v>4</v>
      </c>
      <c r="V4753">
        <f>RIGHT(K4753,2)+2000</f>
        <v>2018</v>
      </c>
      <c r="W4753" t="str">
        <f>INDEX(_xlfn.TEXTSPLIT(K4753,"-"),1,2)</f>
        <v>Mar</v>
      </c>
      <c r="X4753" t="str">
        <f>INDEX(_xlfn.TEXTSPLIT(K4753,"-"),1,1)</f>
        <v>26</v>
      </c>
      <c r="Y4753">
        <f>INDEX(months!B:B,MATCH(Sheet1!W4753,months!A:A,0))</f>
        <v>3</v>
      </c>
      <c r="Z4753">
        <f t="shared" si="524"/>
        <v>43185</v>
      </c>
    </row>
    <row r="4754" spans="1:26" x14ac:dyDescent="0.2">
      <c r="A4754" t="s">
        <v>6668</v>
      </c>
      <c r="B4754" t="s">
        <v>3070</v>
      </c>
      <c r="C4754">
        <v>3.2</v>
      </c>
      <c r="D4754">
        <v>37584</v>
      </c>
      <c r="E4754" t="s">
        <v>1786</v>
      </c>
      <c r="F4754" t="s">
        <v>38</v>
      </c>
      <c r="G4754" t="s">
        <v>23</v>
      </c>
      <c r="H4754" t="s">
        <v>24</v>
      </c>
      <c r="I4754" t="s">
        <v>25</v>
      </c>
      <c r="J4754" t="s">
        <v>2681</v>
      </c>
      <c r="K4754" t="s">
        <v>5704</v>
      </c>
      <c r="L4754" t="s">
        <v>141</v>
      </c>
      <c r="M4754" t="s">
        <v>81</v>
      </c>
      <c r="N4754">
        <f t="shared" si="518"/>
        <v>0</v>
      </c>
      <c r="O4754" t="str">
        <f t="shared" si="519"/>
        <v>No</v>
      </c>
      <c r="P4754">
        <f t="shared" si="520"/>
        <v>0</v>
      </c>
      <c r="Q4754">
        <f t="shared" si="521"/>
        <v>4813937689</v>
      </c>
      <c r="R4754">
        <f t="shared" si="522"/>
        <v>4.1933383153624479</v>
      </c>
      <c r="S4754" t="str">
        <f t="shared" si="523"/>
        <v>Acceptable</v>
      </c>
      <c r="T4754">
        <f>ROUNDUP(C4754,0)</f>
        <v>4</v>
      </c>
      <c r="U4754">
        <f>ROUNDDOWN(C4754,0)</f>
        <v>3</v>
      </c>
      <c r="V4754">
        <f>RIGHT(K4754,2)+2000</f>
        <v>2016</v>
      </c>
      <c r="W4754" t="str">
        <f>INDEX(_xlfn.TEXTSPLIT(K4754,"-"),1,2)</f>
        <v>Aug</v>
      </c>
      <c r="X4754" t="str">
        <f>INDEX(_xlfn.TEXTSPLIT(K4754,"-"),1,1)</f>
        <v>31</v>
      </c>
      <c r="Y4754">
        <f>INDEX(months!B:B,MATCH(Sheet1!W4754,months!A:A,0))</f>
        <v>8</v>
      </c>
      <c r="Z4754">
        <f t="shared" si="524"/>
        <v>42613</v>
      </c>
    </row>
    <row r="4755" spans="1:26" x14ac:dyDescent="0.2">
      <c r="A4755" t="s">
        <v>6669</v>
      </c>
      <c r="B4755" t="s">
        <v>4612</v>
      </c>
      <c r="C4755">
        <v>4.0999999999999996</v>
      </c>
      <c r="D4755">
        <v>1925</v>
      </c>
      <c r="E4755" t="s">
        <v>731</v>
      </c>
      <c r="F4755" t="s">
        <v>50</v>
      </c>
      <c r="G4755" t="s">
        <v>23</v>
      </c>
      <c r="H4755" t="s">
        <v>24</v>
      </c>
      <c r="I4755" t="s">
        <v>25</v>
      </c>
      <c r="J4755" t="s">
        <v>4613</v>
      </c>
      <c r="K4755" t="s">
        <v>3410</v>
      </c>
      <c r="L4755" t="s">
        <v>105</v>
      </c>
      <c r="M4755" t="s">
        <v>54</v>
      </c>
      <c r="N4755">
        <f t="shared" si="518"/>
        <v>0</v>
      </c>
      <c r="O4755" t="str">
        <f t="shared" si="519"/>
        <v>No</v>
      </c>
      <c r="P4755">
        <f t="shared" si="520"/>
        <v>0</v>
      </c>
      <c r="Q4755">
        <f t="shared" si="521"/>
        <v>4813937689</v>
      </c>
      <c r="R4755">
        <f t="shared" si="522"/>
        <v>4.1933383153624479</v>
      </c>
      <c r="S4755" t="str">
        <f t="shared" si="523"/>
        <v>Acceptable</v>
      </c>
      <c r="T4755">
        <f>ROUNDUP(C4755,0)</f>
        <v>5</v>
      </c>
      <c r="U4755">
        <f>ROUNDDOWN(C4755,0)</f>
        <v>4</v>
      </c>
      <c r="V4755">
        <f>RIGHT(K4755,2)+2000</f>
        <v>2017</v>
      </c>
      <c r="W4755" t="str">
        <f>INDEX(_xlfn.TEXTSPLIT(K4755,"-"),1,2)</f>
        <v>Nov</v>
      </c>
      <c r="X4755" t="str">
        <f>INDEX(_xlfn.TEXTSPLIT(K4755,"-"),1,1)</f>
        <v>15</v>
      </c>
      <c r="Y4755">
        <f>INDEX(months!B:B,MATCH(Sheet1!W4755,months!A:A,0))</f>
        <v>11</v>
      </c>
      <c r="Z4755">
        <f t="shared" si="524"/>
        <v>43054</v>
      </c>
    </row>
    <row r="4756" spans="1:26" x14ac:dyDescent="0.2">
      <c r="A4756" t="s">
        <v>6670</v>
      </c>
      <c r="B4756" t="s">
        <v>787</v>
      </c>
      <c r="C4756">
        <v>4</v>
      </c>
      <c r="D4756">
        <v>142</v>
      </c>
      <c r="E4756" t="s">
        <v>260</v>
      </c>
      <c r="F4756" t="s">
        <v>57</v>
      </c>
      <c r="G4756" t="s">
        <v>23</v>
      </c>
      <c r="H4756" t="s">
        <v>24</v>
      </c>
      <c r="I4756" t="s">
        <v>25</v>
      </c>
      <c r="J4756" t="s">
        <v>788</v>
      </c>
      <c r="K4756" t="s">
        <v>6671</v>
      </c>
      <c r="L4756" t="s">
        <v>1267</v>
      </c>
      <c r="M4756" t="s">
        <v>86</v>
      </c>
      <c r="N4756">
        <f t="shared" si="518"/>
        <v>0</v>
      </c>
      <c r="O4756" t="str">
        <f t="shared" si="519"/>
        <v>No</v>
      </c>
      <c r="P4756">
        <f t="shared" si="520"/>
        <v>0</v>
      </c>
      <c r="Q4756">
        <f t="shared" si="521"/>
        <v>4813937689</v>
      </c>
      <c r="R4756">
        <f t="shared" si="522"/>
        <v>4.1933383153624479</v>
      </c>
      <c r="S4756" t="str">
        <f t="shared" si="523"/>
        <v>Acceptable</v>
      </c>
      <c r="T4756">
        <f>ROUNDUP(C4756,0)</f>
        <v>4</v>
      </c>
      <c r="U4756">
        <f>ROUNDDOWN(C4756,0)</f>
        <v>4</v>
      </c>
      <c r="V4756">
        <f>RIGHT(K4756,2)+2000</f>
        <v>2017</v>
      </c>
      <c r="W4756" t="str">
        <f>INDEX(_xlfn.TEXTSPLIT(K4756,"-"),1,2)</f>
        <v>Dec</v>
      </c>
      <c r="X4756" t="str">
        <f>INDEX(_xlfn.TEXTSPLIT(K4756,"-"),1,1)</f>
        <v>31</v>
      </c>
      <c r="Y4756">
        <f>INDEX(months!B:B,MATCH(Sheet1!W4756,months!A:A,0))</f>
        <v>12</v>
      </c>
      <c r="Z4756">
        <f t="shared" si="524"/>
        <v>43100</v>
      </c>
    </row>
    <row r="4757" spans="1:26" x14ac:dyDescent="0.2">
      <c r="A4757" t="s">
        <v>6672</v>
      </c>
      <c r="B4757" t="s">
        <v>20</v>
      </c>
      <c r="C4757">
        <v>4.7</v>
      </c>
      <c r="D4757">
        <v>801</v>
      </c>
      <c r="E4757" t="s">
        <v>525</v>
      </c>
      <c r="F4757" t="s">
        <v>101</v>
      </c>
      <c r="G4757" t="s">
        <v>649</v>
      </c>
      <c r="H4757" t="s">
        <v>2919</v>
      </c>
      <c r="I4757" t="s">
        <v>25</v>
      </c>
      <c r="J4757" t="s">
        <v>26</v>
      </c>
      <c r="K4757" t="s">
        <v>115</v>
      </c>
      <c r="L4757" t="s">
        <v>2917</v>
      </c>
      <c r="M4757" t="s">
        <v>81</v>
      </c>
      <c r="N4757">
        <f t="shared" si="518"/>
        <v>0</v>
      </c>
      <c r="O4757" t="str">
        <f t="shared" si="519"/>
        <v>No</v>
      </c>
      <c r="P4757">
        <f t="shared" si="520"/>
        <v>0</v>
      </c>
      <c r="Q4757">
        <f t="shared" si="521"/>
        <v>4813937689</v>
      </c>
      <c r="R4757">
        <f t="shared" si="522"/>
        <v>4.1933383153624479</v>
      </c>
      <c r="S4757" t="str">
        <f t="shared" si="523"/>
        <v>Acceptable</v>
      </c>
      <c r="T4757">
        <f>ROUNDUP(C4757,0)</f>
        <v>5</v>
      </c>
      <c r="U4757">
        <f>ROUNDDOWN(C4757,0)</f>
        <v>4</v>
      </c>
      <c r="V4757">
        <f>RIGHT(K4757,2)+2000</f>
        <v>2018</v>
      </c>
      <c r="W4757" t="str">
        <f>INDEX(_xlfn.TEXTSPLIT(K4757,"-"),1,2)</f>
        <v>Jul</v>
      </c>
      <c r="X4757" t="str">
        <f>INDEX(_xlfn.TEXTSPLIT(K4757,"-"),1,1)</f>
        <v>30</v>
      </c>
      <c r="Y4757">
        <f>INDEX(months!B:B,MATCH(Sheet1!W4757,months!A:A,0))</f>
        <v>7</v>
      </c>
      <c r="Z4757">
        <f t="shared" si="524"/>
        <v>43311</v>
      </c>
    </row>
    <row r="4758" spans="1:26" x14ac:dyDescent="0.2">
      <c r="A4758" t="s">
        <v>6673</v>
      </c>
      <c r="B4758" t="s">
        <v>4612</v>
      </c>
      <c r="C4758">
        <v>4.5999999999999996</v>
      </c>
      <c r="D4758">
        <v>168487</v>
      </c>
      <c r="E4758" t="s">
        <v>424</v>
      </c>
      <c r="F4758" t="s">
        <v>89</v>
      </c>
      <c r="G4758" t="s">
        <v>23</v>
      </c>
      <c r="H4758" t="s">
        <v>24</v>
      </c>
      <c r="I4758" t="s">
        <v>25</v>
      </c>
      <c r="J4758" t="s">
        <v>4613</v>
      </c>
      <c r="K4758" t="s">
        <v>94</v>
      </c>
      <c r="L4758" t="s">
        <v>6674</v>
      </c>
      <c r="M4758" t="s">
        <v>587</v>
      </c>
      <c r="N4758">
        <f t="shared" si="518"/>
        <v>0</v>
      </c>
      <c r="O4758" t="str">
        <f t="shared" si="519"/>
        <v>No</v>
      </c>
      <c r="P4758">
        <f t="shared" si="520"/>
        <v>0</v>
      </c>
      <c r="Q4758">
        <f t="shared" si="521"/>
        <v>4813937689</v>
      </c>
      <c r="R4758">
        <f t="shared" si="522"/>
        <v>4.1933383153624479</v>
      </c>
      <c r="S4758" t="str">
        <f t="shared" si="523"/>
        <v>Acceptable</v>
      </c>
      <c r="T4758">
        <f>ROUNDUP(C4758,0)</f>
        <v>5</v>
      </c>
      <c r="U4758">
        <f>ROUNDDOWN(C4758,0)</f>
        <v>4</v>
      </c>
      <c r="V4758">
        <f>RIGHT(K4758,2)+2000</f>
        <v>2018</v>
      </c>
      <c r="W4758" t="str">
        <f>INDEX(_xlfn.TEXTSPLIT(K4758,"-"),1,2)</f>
        <v>Jun</v>
      </c>
      <c r="X4758" t="str">
        <f>INDEX(_xlfn.TEXTSPLIT(K4758,"-"),1,1)</f>
        <v>26</v>
      </c>
      <c r="Y4758">
        <f>INDEX(months!B:B,MATCH(Sheet1!W4758,months!A:A,0))</f>
        <v>6</v>
      </c>
      <c r="Z4758">
        <f t="shared" si="524"/>
        <v>43277</v>
      </c>
    </row>
    <row r="4759" spans="1:26" x14ac:dyDescent="0.2">
      <c r="A4759" t="s">
        <v>6675</v>
      </c>
      <c r="B4759" t="s">
        <v>4612</v>
      </c>
      <c r="C4759">
        <v>4.5999999999999996</v>
      </c>
      <c r="D4759">
        <v>20418</v>
      </c>
      <c r="E4759" t="s">
        <v>733</v>
      </c>
      <c r="F4759" t="s">
        <v>65</v>
      </c>
      <c r="G4759" t="s">
        <v>23</v>
      </c>
      <c r="H4759" t="s">
        <v>24</v>
      </c>
      <c r="I4759" t="s">
        <v>25</v>
      </c>
      <c r="J4759" t="s">
        <v>4613</v>
      </c>
      <c r="K4759" t="s">
        <v>6537</v>
      </c>
      <c r="L4759" t="s">
        <v>6676</v>
      </c>
      <c r="M4759" t="s">
        <v>86</v>
      </c>
      <c r="N4759">
        <f t="shared" si="518"/>
        <v>0</v>
      </c>
      <c r="O4759" t="str">
        <f t="shared" si="519"/>
        <v>No</v>
      </c>
      <c r="P4759">
        <f t="shared" si="520"/>
        <v>0</v>
      </c>
      <c r="Q4759">
        <f t="shared" si="521"/>
        <v>4813937689</v>
      </c>
      <c r="R4759">
        <f t="shared" si="522"/>
        <v>4.1933383153624479</v>
      </c>
      <c r="S4759" t="str">
        <f t="shared" si="523"/>
        <v>Acceptable</v>
      </c>
      <c r="T4759">
        <f>ROUNDUP(C4759,0)</f>
        <v>5</v>
      </c>
      <c r="U4759">
        <f>ROUNDDOWN(C4759,0)</f>
        <v>4</v>
      </c>
      <c r="V4759">
        <f>RIGHT(K4759,2)+2000</f>
        <v>2018</v>
      </c>
      <c r="W4759" t="str">
        <f>INDEX(_xlfn.TEXTSPLIT(K4759,"-"),1,2)</f>
        <v>Apr</v>
      </c>
      <c r="X4759" t="str">
        <f>INDEX(_xlfn.TEXTSPLIT(K4759,"-"),1,1)</f>
        <v>8</v>
      </c>
      <c r="Y4759">
        <f>INDEX(months!B:B,MATCH(Sheet1!W4759,months!A:A,0))</f>
        <v>4</v>
      </c>
      <c r="Z4759">
        <f t="shared" si="524"/>
        <v>43198</v>
      </c>
    </row>
    <row r="4760" spans="1:26" x14ac:dyDescent="0.2">
      <c r="A4760" t="s">
        <v>6677</v>
      </c>
      <c r="B4760" t="s">
        <v>4612</v>
      </c>
      <c r="C4760">
        <v>4.7</v>
      </c>
      <c r="D4760">
        <v>58366</v>
      </c>
      <c r="E4760" t="s">
        <v>1713</v>
      </c>
      <c r="F4760" t="s">
        <v>65</v>
      </c>
      <c r="G4760" t="s">
        <v>23</v>
      </c>
      <c r="H4760" t="s">
        <v>24</v>
      </c>
      <c r="I4760" t="s">
        <v>25</v>
      </c>
      <c r="J4760" t="s">
        <v>4613</v>
      </c>
      <c r="K4760" t="s">
        <v>5836</v>
      </c>
      <c r="L4760" t="s">
        <v>59</v>
      </c>
      <c r="M4760" t="s">
        <v>81</v>
      </c>
      <c r="N4760">
        <f t="shared" si="518"/>
        <v>0</v>
      </c>
      <c r="O4760" t="str">
        <f t="shared" si="519"/>
        <v>No</v>
      </c>
      <c r="P4760">
        <f t="shared" si="520"/>
        <v>0</v>
      </c>
      <c r="Q4760">
        <f t="shared" si="521"/>
        <v>4813937689</v>
      </c>
      <c r="R4760">
        <f t="shared" si="522"/>
        <v>4.1933383153624479</v>
      </c>
      <c r="S4760" t="str">
        <f t="shared" si="523"/>
        <v>Acceptable</v>
      </c>
      <c r="T4760">
        <f>ROUNDUP(C4760,0)</f>
        <v>5</v>
      </c>
      <c r="U4760">
        <f>ROUNDDOWN(C4760,0)</f>
        <v>4</v>
      </c>
      <c r="V4760">
        <f>RIGHT(K4760,2)+2000</f>
        <v>2017</v>
      </c>
      <c r="W4760" t="str">
        <f>INDEX(_xlfn.TEXTSPLIT(K4760,"-"),1,2)</f>
        <v>Dec</v>
      </c>
      <c r="X4760" t="str">
        <f>INDEX(_xlfn.TEXTSPLIT(K4760,"-"),1,1)</f>
        <v>7</v>
      </c>
      <c r="Y4760">
        <f>INDEX(months!B:B,MATCH(Sheet1!W4760,months!A:A,0))</f>
        <v>12</v>
      </c>
      <c r="Z4760">
        <f t="shared" si="524"/>
        <v>43076</v>
      </c>
    </row>
    <row r="4761" spans="1:26" x14ac:dyDescent="0.2">
      <c r="A4761" t="s">
        <v>6678</v>
      </c>
      <c r="B4761" t="s">
        <v>20</v>
      </c>
      <c r="C4761">
        <v>4.8</v>
      </c>
      <c r="D4761">
        <v>1216</v>
      </c>
      <c r="E4761" t="s">
        <v>248</v>
      </c>
      <c r="F4761" t="s">
        <v>22</v>
      </c>
      <c r="G4761" t="s">
        <v>649</v>
      </c>
      <c r="H4761" t="s">
        <v>2919</v>
      </c>
      <c r="I4761" t="s">
        <v>25</v>
      </c>
      <c r="J4761" t="s">
        <v>26</v>
      </c>
      <c r="K4761" t="s">
        <v>94</v>
      </c>
      <c r="L4761" t="s">
        <v>28</v>
      </c>
      <c r="M4761" t="s">
        <v>81</v>
      </c>
      <c r="N4761">
        <f t="shared" si="518"/>
        <v>0</v>
      </c>
      <c r="O4761" t="str">
        <f t="shared" si="519"/>
        <v>No</v>
      </c>
      <c r="P4761">
        <f t="shared" si="520"/>
        <v>0</v>
      </c>
      <c r="Q4761">
        <f t="shared" si="521"/>
        <v>4813937689</v>
      </c>
      <c r="R4761">
        <f t="shared" si="522"/>
        <v>4.1933383153624479</v>
      </c>
      <c r="S4761" t="str">
        <f t="shared" si="523"/>
        <v>Acceptable</v>
      </c>
      <c r="T4761">
        <f>ROUNDUP(C4761,0)</f>
        <v>5</v>
      </c>
      <c r="U4761">
        <f>ROUNDDOWN(C4761,0)</f>
        <v>4</v>
      </c>
      <c r="V4761">
        <f>RIGHT(K4761,2)+2000</f>
        <v>2018</v>
      </c>
      <c r="W4761" t="str">
        <f>INDEX(_xlfn.TEXTSPLIT(K4761,"-"),1,2)</f>
        <v>Jun</v>
      </c>
      <c r="X4761" t="str">
        <f>INDEX(_xlfn.TEXTSPLIT(K4761,"-"),1,1)</f>
        <v>26</v>
      </c>
      <c r="Y4761">
        <f>INDEX(months!B:B,MATCH(Sheet1!W4761,months!A:A,0))</f>
        <v>6</v>
      </c>
      <c r="Z4761">
        <f t="shared" si="524"/>
        <v>43277</v>
      </c>
    </row>
    <row r="4762" spans="1:26" x14ac:dyDescent="0.2">
      <c r="A4762" t="s">
        <v>6679</v>
      </c>
      <c r="B4762" t="s">
        <v>4612</v>
      </c>
      <c r="C4762">
        <v>4.5999999999999996</v>
      </c>
      <c r="D4762">
        <v>4210</v>
      </c>
      <c r="E4762" t="s">
        <v>1400</v>
      </c>
      <c r="F4762" t="s">
        <v>50</v>
      </c>
      <c r="G4762" t="s">
        <v>23</v>
      </c>
      <c r="H4762" t="s">
        <v>24</v>
      </c>
      <c r="I4762" t="s">
        <v>25</v>
      </c>
      <c r="J4762" t="s">
        <v>4613</v>
      </c>
      <c r="K4762" t="s">
        <v>1449</v>
      </c>
      <c r="L4762" t="s">
        <v>1716</v>
      </c>
      <c r="M4762" t="s">
        <v>81</v>
      </c>
      <c r="N4762">
        <f t="shared" si="518"/>
        <v>0</v>
      </c>
      <c r="O4762" t="str">
        <f t="shared" si="519"/>
        <v>No</v>
      </c>
      <c r="P4762">
        <f t="shared" si="520"/>
        <v>0</v>
      </c>
      <c r="Q4762">
        <f t="shared" si="521"/>
        <v>4813937689</v>
      </c>
      <c r="R4762">
        <f t="shared" si="522"/>
        <v>4.1933383153624479</v>
      </c>
      <c r="S4762" t="str">
        <f t="shared" si="523"/>
        <v>Acceptable</v>
      </c>
      <c r="T4762">
        <f>ROUNDUP(C4762,0)</f>
        <v>5</v>
      </c>
      <c r="U4762">
        <f>ROUNDDOWN(C4762,0)</f>
        <v>4</v>
      </c>
      <c r="V4762">
        <f>RIGHT(K4762,2)+2000</f>
        <v>2018</v>
      </c>
      <c r="W4762" t="str">
        <f>INDEX(_xlfn.TEXTSPLIT(K4762,"-"),1,2)</f>
        <v>Jun</v>
      </c>
      <c r="X4762" t="str">
        <f>INDEX(_xlfn.TEXTSPLIT(K4762,"-"),1,1)</f>
        <v>18</v>
      </c>
      <c r="Y4762">
        <f>INDEX(months!B:B,MATCH(Sheet1!W4762,months!A:A,0))</f>
        <v>6</v>
      </c>
      <c r="Z4762">
        <f t="shared" si="524"/>
        <v>43269</v>
      </c>
    </row>
    <row r="4763" spans="1:26" x14ac:dyDescent="0.2">
      <c r="A4763" t="s">
        <v>6680</v>
      </c>
      <c r="B4763" t="s">
        <v>4612</v>
      </c>
      <c r="C4763">
        <v>4.2</v>
      </c>
      <c r="D4763">
        <v>12147</v>
      </c>
      <c r="E4763" t="s">
        <v>963</v>
      </c>
      <c r="F4763" t="s">
        <v>65</v>
      </c>
      <c r="G4763" t="s">
        <v>23</v>
      </c>
      <c r="H4763" t="s">
        <v>24</v>
      </c>
      <c r="I4763" t="s">
        <v>25</v>
      </c>
      <c r="J4763" t="s">
        <v>4613</v>
      </c>
      <c r="K4763" t="s">
        <v>6681</v>
      </c>
      <c r="L4763" t="s">
        <v>6682</v>
      </c>
      <c r="M4763" t="s">
        <v>29</v>
      </c>
      <c r="N4763">
        <f t="shared" si="518"/>
        <v>0</v>
      </c>
      <c r="O4763" t="str">
        <f t="shared" si="519"/>
        <v>No</v>
      </c>
      <c r="P4763">
        <f t="shared" si="520"/>
        <v>0</v>
      </c>
      <c r="Q4763">
        <f t="shared" si="521"/>
        <v>4813937689</v>
      </c>
      <c r="R4763">
        <f t="shared" si="522"/>
        <v>4.1933383153624479</v>
      </c>
      <c r="S4763" t="str">
        <f t="shared" si="523"/>
        <v>Acceptable</v>
      </c>
      <c r="T4763">
        <f>ROUNDUP(C4763,0)</f>
        <v>5</v>
      </c>
      <c r="U4763">
        <f>ROUNDDOWN(C4763,0)</f>
        <v>4</v>
      </c>
      <c r="V4763">
        <f>RIGHT(K4763,2)+2000</f>
        <v>2015</v>
      </c>
      <c r="W4763" t="str">
        <f>INDEX(_xlfn.TEXTSPLIT(K4763,"-"),1,2)</f>
        <v>Jan</v>
      </c>
      <c r="X4763" t="str">
        <f>INDEX(_xlfn.TEXTSPLIT(K4763,"-"),1,1)</f>
        <v>25</v>
      </c>
      <c r="Y4763">
        <f>INDEX(months!B:B,MATCH(Sheet1!W4763,months!A:A,0))</f>
        <v>1</v>
      </c>
      <c r="Z4763">
        <f t="shared" si="524"/>
        <v>42029</v>
      </c>
    </row>
    <row r="4764" spans="1:26" x14ac:dyDescent="0.2">
      <c r="A4764" t="s">
        <v>6683</v>
      </c>
      <c r="B4764" t="s">
        <v>2665</v>
      </c>
      <c r="C4764">
        <v>4.3</v>
      </c>
      <c r="D4764">
        <v>10806</v>
      </c>
      <c r="E4764" t="s">
        <v>1158</v>
      </c>
      <c r="F4764" t="s">
        <v>38</v>
      </c>
      <c r="G4764" t="s">
        <v>23</v>
      </c>
      <c r="H4764" t="s">
        <v>24</v>
      </c>
      <c r="I4764" t="s">
        <v>25</v>
      </c>
      <c r="J4764" t="s">
        <v>2734</v>
      </c>
      <c r="K4764" t="s">
        <v>3521</v>
      </c>
      <c r="L4764" t="s">
        <v>2570</v>
      </c>
      <c r="M4764" t="s">
        <v>86</v>
      </c>
      <c r="N4764">
        <f t="shared" si="518"/>
        <v>0</v>
      </c>
      <c r="O4764" t="str">
        <f t="shared" si="519"/>
        <v>No</v>
      </c>
      <c r="P4764">
        <f t="shared" si="520"/>
        <v>0</v>
      </c>
      <c r="Q4764">
        <f t="shared" si="521"/>
        <v>4813937689</v>
      </c>
      <c r="R4764">
        <f t="shared" si="522"/>
        <v>4.1933383153624479</v>
      </c>
      <c r="S4764" t="str">
        <f t="shared" si="523"/>
        <v>Acceptable</v>
      </c>
      <c r="T4764">
        <f>ROUNDUP(C4764,0)</f>
        <v>5</v>
      </c>
      <c r="U4764">
        <f>ROUNDDOWN(C4764,0)</f>
        <v>4</v>
      </c>
      <c r="V4764">
        <f>RIGHT(K4764,2)+2000</f>
        <v>2017</v>
      </c>
      <c r="W4764" t="str">
        <f>INDEX(_xlfn.TEXTSPLIT(K4764,"-"),1,2)</f>
        <v>May</v>
      </c>
      <c r="X4764" t="str">
        <f>INDEX(_xlfn.TEXTSPLIT(K4764,"-"),1,1)</f>
        <v>9</v>
      </c>
      <c r="Y4764">
        <f>INDEX(months!B:B,MATCH(Sheet1!W4764,months!A:A,0))</f>
        <v>5</v>
      </c>
      <c r="Z4764">
        <f t="shared" si="524"/>
        <v>42864</v>
      </c>
    </row>
    <row r="4765" spans="1:26" x14ac:dyDescent="0.2">
      <c r="A4765" t="s">
        <v>6684</v>
      </c>
      <c r="B4765" t="s">
        <v>3070</v>
      </c>
      <c r="C4765">
        <v>3.3</v>
      </c>
      <c r="D4765">
        <v>355837</v>
      </c>
      <c r="E4765" t="s">
        <v>403</v>
      </c>
      <c r="F4765" t="s">
        <v>89</v>
      </c>
      <c r="G4765" t="s">
        <v>23</v>
      </c>
      <c r="H4765" t="s">
        <v>24</v>
      </c>
      <c r="I4765" t="s">
        <v>25</v>
      </c>
      <c r="J4765" t="s">
        <v>1537</v>
      </c>
      <c r="K4765" t="s">
        <v>4885</v>
      </c>
      <c r="L4765" t="s">
        <v>523</v>
      </c>
      <c r="M4765" t="s">
        <v>60</v>
      </c>
      <c r="N4765">
        <f t="shared" si="518"/>
        <v>0</v>
      </c>
      <c r="O4765" t="str">
        <f t="shared" si="519"/>
        <v>No</v>
      </c>
      <c r="P4765">
        <f t="shared" si="520"/>
        <v>0</v>
      </c>
      <c r="Q4765">
        <f t="shared" si="521"/>
        <v>4813937689</v>
      </c>
      <c r="R4765">
        <f t="shared" si="522"/>
        <v>4.1933383153624479</v>
      </c>
      <c r="S4765" t="str">
        <f t="shared" si="523"/>
        <v>Acceptable</v>
      </c>
      <c r="T4765">
        <f>ROUNDUP(C4765,0)</f>
        <v>4</v>
      </c>
      <c r="U4765">
        <f>ROUNDDOWN(C4765,0)</f>
        <v>3</v>
      </c>
      <c r="V4765">
        <f>RIGHT(K4765,2)+2000</f>
        <v>2016</v>
      </c>
      <c r="W4765" t="str">
        <f>INDEX(_xlfn.TEXTSPLIT(K4765,"-"),1,2)</f>
        <v>Dec</v>
      </c>
      <c r="X4765" t="str">
        <f>INDEX(_xlfn.TEXTSPLIT(K4765,"-"),1,1)</f>
        <v>7</v>
      </c>
      <c r="Y4765">
        <f>INDEX(months!B:B,MATCH(Sheet1!W4765,months!A:A,0))</f>
        <v>12</v>
      </c>
      <c r="Z4765">
        <f t="shared" si="524"/>
        <v>42711</v>
      </c>
    </row>
    <row r="4766" spans="1:26" x14ac:dyDescent="0.2">
      <c r="A4766" t="s">
        <v>6685</v>
      </c>
      <c r="B4766" t="s">
        <v>20</v>
      </c>
      <c r="C4766">
        <v>4.7</v>
      </c>
      <c r="D4766">
        <v>149</v>
      </c>
      <c r="E4766" t="s">
        <v>525</v>
      </c>
      <c r="F4766" t="s">
        <v>775</v>
      </c>
      <c r="G4766" t="s">
        <v>649</v>
      </c>
      <c r="H4766" t="s">
        <v>2919</v>
      </c>
      <c r="I4766" t="s">
        <v>25</v>
      </c>
      <c r="J4766" t="s">
        <v>26</v>
      </c>
      <c r="K4766" t="s">
        <v>115</v>
      </c>
      <c r="L4766" t="s">
        <v>2054</v>
      </c>
      <c r="M4766" t="s">
        <v>81</v>
      </c>
      <c r="N4766">
        <f t="shared" si="518"/>
        <v>0</v>
      </c>
      <c r="O4766" t="str">
        <f t="shared" si="519"/>
        <v>No</v>
      </c>
      <c r="P4766">
        <f t="shared" si="520"/>
        <v>0</v>
      </c>
      <c r="Q4766">
        <f t="shared" si="521"/>
        <v>4813937689</v>
      </c>
      <c r="R4766">
        <f t="shared" si="522"/>
        <v>4.1933383153624479</v>
      </c>
      <c r="S4766" t="str">
        <f t="shared" si="523"/>
        <v>Acceptable</v>
      </c>
      <c r="T4766">
        <f>ROUNDUP(C4766,0)</f>
        <v>5</v>
      </c>
      <c r="U4766">
        <f>ROUNDDOWN(C4766,0)</f>
        <v>4</v>
      </c>
      <c r="V4766">
        <f>RIGHT(K4766,2)+2000</f>
        <v>2018</v>
      </c>
      <c r="W4766" t="str">
        <f>INDEX(_xlfn.TEXTSPLIT(K4766,"-"),1,2)</f>
        <v>Jul</v>
      </c>
      <c r="X4766" t="str">
        <f>INDEX(_xlfn.TEXTSPLIT(K4766,"-"),1,1)</f>
        <v>30</v>
      </c>
      <c r="Y4766">
        <f>INDEX(months!B:B,MATCH(Sheet1!W4766,months!A:A,0))</f>
        <v>7</v>
      </c>
      <c r="Z4766">
        <f t="shared" si="524"/>
        <v>43311</v>
      </c>
    </row>
    <row r="4767" spans="1:26" x14ac:dyDescent="0.2">
      <c r="A4767" t="s">
        <v>6686</v>
      </c>
      <c r="B4767" t="s">
        <v>3070</v>
      </c>
      <c r="C4767">
        <v>4.5</v>
      </c>
      <c r="D4767">
        <v>22018</v>
      </c>
      <c r="E4767" t="s">
        <v>1035</v>
      </c>
      <c r="F4767" t="s">
        <v>32</v>
      </c>
      <c r="G4767" t="s">
        <v>23</v>
      </c>
      <c r="H4767" t="s">
        <v>24</v>
      </c>
      <c r="I4767" t="s">
        <v>44</v>
      </c>
      <c r="J4767" t="s">
        <v>2673</v>
      </c>
      <c r="K4767" t="s">
        <v>226</v>
      </c>
      <c r="L4767" t="s">
        <v>2230</v>
      </c>
      <c r="M4767" t="s">
        <v>274</v>
      </c>
      <c r="N4767">
        <f t="shared" si="518"/>
        <v>0</v>
      </c>
      <c r="O4767" t="str">
        <f t="shared" si="519"/>
        <v>No</v>
      </c>
      <c r="P4767">
        <f t="shared" si="520"/>
        <v>0</v>
      </c>
      <c r="Q4767">
        <f t="shared" si="521"/>
        <v>4813937689</v>
      </c>
      <c r="R4767">
        <f t="shared" si="522"/>
        <v>4.1933383153624479</v>
      </c>
      <c r="S4767" t="str">
        <f t="shared" si="523"/>
        <v>Acceptable</v>
      </c>
      <c r="T4767">
        <f>ROUNDUP(C4767,0)</f>
        <v>5</v>
      </c>
      <c r="U4767">
        <f>ROUNDDOWN(C4767,0)</f>
        <v>4</v>
      </c>
      <c r="V4767">
        <f>RIGHT(K4767,2)+2000</f>
        <v>2018</v>
      </c>
      <c r="W4767" t="str">
        <f>INDEX(_xlfn.TEXTSPLIT(K4767,"-"),1,2)</f>
        <v>Jul</v>
      </c>
      <c r="X4767" t="str">
        <f>INDEX(_xlfn.TEXTSPLIT(K4767,"-"),1,1)</f>
        <v>18</v>
      </c>
      <c r="Y4767">
        <f>INDEX(months!B:B,MATCH(Sheet1!W4767,months!A:A,0))</f>
        <v>7</v>
      </c>
      <c r="Z4767">
        <f t="shared" si="524"/>
        <v>43299</v>
      </c>
    </row>
    <row r="4768" spans="1:26" x14ac:dyDescent="0.2">
      <c r="A4768" t="s">
        <v>6687</v>
      </c>
      <c r="B4768" t="s">
        <v>4801</v>
      </c>
      <c r="C4768">
        <v>4</v>
      </c>
      <c r="D4768">
        <v>126</v>
      </c>
      <c r="E4768" t="s">
        <v>205</v>
      </c>
      <c r="F4768" t="s">
        <v>22</v>
      </c>
      <c r="G4768" t="s">
        <v>23</v>
      </c>
      <c r="H4768" t="s">
        <v>24</v>
      </c>
      <c r="I4768" t="s">
        <v>25</v>
      </c>
      <c r="J4768" t="s">
        <v>4802</v>
      </c>
      <c r="K4768" t="s">
        <v>6688</v>
      </c>
      <c r="L4768" t="s">
        <v>59</v>
      </c>
      <c r="M4768" t="s">
        <v>177</v>
      </c>
      <c r="N4768">
        <f t="shared" si="518"/>
        <v>0</v>
      </c>
      <c r="O4768" t="str">
        <f t="shared" si="519"/>
        <v>No</v>
      </c>
      <c r="P4768">
        <f t="shared" si="520"/>
        <v>0</v>
      </c>
      <c r="Q4768">
        <f t="shared" si="521"/>
        <v>4813937689</v>
      </c>
      <c r="R4768">
        <f t="shared" si="522"/>
        <v>4.1933383153624479</v>
      </c>
      <c r="S4768" t="str">
        <f t="shared" si="523"/>
        <v>Acceptable</v>
      </c>
      <c r="T4768">
        <f>ROUNDUP(C4768,0)</f>
        <v>4</v>
      </c>
      <c r="U4768">
        <f>ROUNDDOWN(C4768,0)</f>
        <v>4</v>
      </c>
      <c r="V4768">
        <f>RIGHT(K4768,2)+2000</f>
        <v>2017</v>
      </c>
      <c r="W4768" t="str">
        <f>INDEX(_xlfn.TEXTSPLIT(K4768,"-"),1,2)</f>
        <v>Oct</v>
      </c>
      <c r="X4768" t="str">
        <f>INDEX(_xlfn.TEXTSPLIT(K4768,"-"),1,1)</f>
        <v>19</v>
      </c>
      <c r="Y4768">
        <f>INDEX(months!B:B,MATCH(Sheet1!W4768,months!A:A,0))</f>
        <v>10</v>
      </c>
      <c r="Z4768">
        <f t="shared" si="524"/>
        <v>43027</v>
      </c>
    </row>
    <row r="4769" spans="1:26" x14ac:dyDescent="0.2">
      <c r="A4769" t="s">
        <v>6689</v>
      </c>
      <c r="B4769" t="s">
        <v>2665</v>
      </c>
      <c r="C4769">
        <v>4.5</v>
      </c>
      <c r="D4769">
        <v>30515</v>
      </c>
      <c r="E4769" t="s">
        <v>46</v>
      </c>
      <c r="F4769" t="s">
        <v>65</v>
      </c>
      <c r="G4769" t="s">
        <v>23</v>
      </c>
      <c r="H4769" t="s">
        <v>24</v>
      </c>
      <c r="I4769" t="s">
        <v>44</v>
      </c>
      <c r="J4769" t="s">
        <v>6194</v>
      </c>
      <c r="K4769" t="s">
        <v>2096</v>
      </c>
      <c r="L4769" t="s">
        <v>6690</v>
      </c>
      <c r="M4769" t="s">
        <v>86</v>
      </c>
      <c r="N4769">
        <f t="shared" si="518"/>
        <v>0</v>
      </c>
      <c r="O4769" t="str">
        <f t="shared" si="519"/>
        <v>No</v>
      </c>
      <c r="P4769">
        <f t="shared" si="520"/>
        <v>0</v>
      </c>
      <c r="Q4769">
        <f t="shared" si="521"/>
        <v>4813937689</v>
      </c>
      <c r="R4769">
        <f t="shared" si="522"/>
        <v>4.1933383153624479</v>
      </c>
      <c r="S4769" t="str">
        <f t="shared" si="523"/>
        <v>Acceptable</v>
      </c>
      <c r="T4769">
        <f>ROUNDUP(C4769,0)</f>
        <v>5</v>
      </c>
      <c r="U4769">
        <f>ROUNDDOWN(C4769,0)</f>
        <v>4</v>
      </c>
      <c r="V4769">
        <f>RIGHT(K4769,2)+2000</f>
        <v>2018</v>
      </c>
      <c r="W4769" t="str">
        <f>INDEX(_xlfn.TEXTSPLIT(K4769,"-"),1,2)</f>
        <v>May</v>
      </c>
      <c r="X4769" t="str">
        <f>INDEX(_xlfn.TEXTSPLIT(K4769,"-"),1,1)</f>
        <v>22</v>
      </c>
      <c r="Y4769">
        <f>INDEX(months!B:B,MATCH(Sheet1!W4769,months!A:A,0))</f>
        <v>5</v>
      </c>
      <c r="Z4769">
        <f t="shared" si="524"/>
        <v>43242</v>
      </c>
    </row>
    <row r="4770" spans="1:26" x14ac:dyDescent="0.2">
      <c r="A4770" t="s">
        <v>6691</v>
      </c>
      <c r="B4770" t="s">
        <v>2665</v>
      </c>
      <c r="C4770">
        <v>4.2</v>
      </c>
      <c r="D4770">
        <v>4878</v>
      </c>
      <c r="E4770" t="s">
        <v>256</v>
      </c>
      <c r="F4770" t="s">
        <v>50</v>
      </c>
      <c r="G4770" t="s">
        <v>23</v>
      </c>
      <c r="H4770" t="s">
        <v>24</v>
      </c>
      <c r="I4770" t="s">
        <v>124</v>
      </c>
      <c r="J4770" t="s">
        <v>2813</v>
      </c>
      <c r="K4770" t="s">
        <v>3245</v>
      </c>
      <c r="L4770" t="s">
        <v>1336</v>
      </c>
      <c r="M4770" t="s">
        <v>81</v>
      </c>
      <c r="N4770">
        <f t="shared" si="518"/>
        <v>0</v>
      </c>
      <c r="O4770" t="str">
        <f t="shared" si="519"/>
        <v>No</v>
      </c>
      <c r="P4770">
        <f t="shared" si="520"/>
        <v>0</v>
      </c>
      <c r="Q4770">
        <f t="shared" si="521"/>
        <v>4813937689</v>
      </c>
      <c r="R4770">
        <f t="shared" si="522"/>
        <v>4.1933383153624479</v>
      </c>
      <c r="S4770" t="str">
        <f t="shared" si="523"/>
        <v>Acceptable</v>
      </c>
      <c r="T4770">
        <f>ROUNDUP(C4770,0)</f>
        <v>5</v>
      </c>
      <c r="U4770">
        <f>ROUNDDOWN(C4770,0)</f>
        <v>4</v>
      </c>
      <c r="V4770">
        <f>RIGHT(K4770,2)+2000</f>
        <v>2018</v>
      </c>
      <c r="W4770" t="str">
        <f>INDEX(_xlfn.TEXTSPLIT(K4770,"-"),1,2)</f>
        <v>Feb</v>
      </c>
      <c r="X4770" t="str">
        <f>INDEX(_xlfn.TEXTSPLIT(K4770,"-"),1,1)</f>
        <v>2</v>
      </c>
      <c r="Y4770">
        <f>INDEX(months!B:B,MATCH(Sheet1!W4770,months!A:A,0))</f>
        <v>2</v>
      </c>
      <c r="Z4770">
        <f t="shared" si="524"/>
        <v>43133</v>
      </c>
    </row>
    <row r="4771" spans="1:26" x14ac:dyDescent="0.2">
      <c r="A4771" t="s">
        <v>6692</v>
      </c>
      <c r="B4771" t="s">
        <v>4801</v>
      </c>
      <c r="C4771">
        <v>4.5999999999999996</v>
      </c>
      <c r="D4771">
        <v>252</v>
      </c>
      <c r="E4771" t="s">
        <v>172</v>
      </c>
      <c r="F4771" t="s">
        <v>22</v>
      </c>
      <c r="G4771" t="s">
        <v>649</v>
      </c>
      <c r="H4771" t="s">
        <v>3310</v>
      </c>
      <c r="I4771" t="s">
        <v>25</v>
      </c>
      <c r="J4771" t="s">
        <v>4802</v>
      </c>
      <c r="K4771" t="s">
        <v>1088</v>
      </c>
      <c r="L4771" t="s">
        <v>200</v>
      </c>
      <c r="M4771" t="s">
        <v>81</v>
      </c>
      <c r="N4771">
        <f t="shared" si="518"/>
        <v>0</v>
      </c>
      <c r="O4771" t="str">
        <f t="shared" si="519"/>
        <v>No</v>
      </c>
      <c r="P4771">
        <f t="shared" si="520"/>
        <v>0</v>
      </c>
      <c r="Q4771">
        <f t="shared" si="521"/>
        <v>4813937689</v>
      </c>
      <c r="R4771">
        <f t="shared" si="522"/>
        <v>4.1933383153624479</v>
      </c>
      <c r="S4771" t="str">
        <f t="shared" si="523"/>
        <v>Acceptable</v>
      </c>
      <c r="T4771">
        <f>ROUNDUP(C4771,0)</f>
        <v>5</v>
      </c>
      <c r="U4771">
        <f>ROUNDDOWN(C4771,0)</f>
        <v>4</v>
      </c>
      <c r="V4771">
        <f>RIGHT(K4771,2)+2000</f>
        <v>2018</v>
      </c>
      <c r="W4771" t="str">
        <f>INDEX(_xlfn.TEXTSPLIT(K4771,"-"),1,2)</f>
        <v>Jun</v>
      </c>
      <c r="X4771" t="str">
        <f>INDEX(_xlfn.TEXTSPLIT(K4771,"-"),1,1)</f>
        <v>13</v>
      </c>
      <c r="Y4771">
        <f>INDEX(months!B:B,MATCH(Sheet1!W4771,months!A:A,0))</f>
        <v>6</v>
      </c>
      <c r="Z4771">
        <f t="shared" si="524"/>
        <v>43264</v>
      </c>
    </row>
    <row r="4772" spans="1:26" x14ac:dyDescent="0.2">
      <c r="A4772" t="s">
        <v>6693</v>
      </c>
      <c r="B4772" t="s">
        <v>3070</v>
      </c>
      <c r="C4772">
        <v>4.2</v>
      </c>
      <c r="D4772">
        <v>63197</v>
      </c>
      <c r="E4772" t="s">
        <v>159</v>
      </c>
      <c r="F4772" t="s">
        <v>65</v>
      </c>
      <c r="G4772" t="s">
        <v>23</v>
      </c>
      <c r="H4772" t="s">
        <v>24</v>
      </c>
      <c r="I4772" t="s">
        <v>25</v>
      </c>
      <c r="J4772" t="s">
        <v>2804</v>
      </c>
      <c r="K4772" t="s">
        <v>859</v>
      </c>
      <c r="L4772" t="s">
        <v>46</v>
      </c>
      <c r="M4772" t="s">
        <v>46</v>
      </c>
      <c r="N4772">
        <f t="shared" si="518"/>
        <v>0</v>
      </c>
      <c r="O4772" t="str">
        <f t="shared" si="519"/>
        <v>No</v>
      </c>
      <c r="P4772">
        <f t="shared" si="520"/>
        <v>0</v>
      </c>
      <c r="Q4772">
        <f t="shared" si="521"/>
        <v>4813937689</v>
      </c>
      <c r="R4772">
        <f t="shared" si="522"/>
        <v>4.1933383153624479</v>
      </c>
      <c r="S4772" t="str">
        <f t="shared" si="523"/>
        <v>Acceptable</v>
      </c>
      <c r="T4772">
        <f>ROUNDUP(C4772,0)</f>
        <v>5</v>
      </c>
      <c r="U4772">
        <f>ROUNDDOWN(C4772,0)</f>
        <v>4</v>
      </c>
      <c r="V4772">
        <f>RIGHT(K4772,2)+2000</f>
        <v>2018</v>
      </c>
      <c r="W4772" t="str">
        <f>INDEX(_xlfn.TEXTSPLIT(K4772,"-"),1,2)</f>
        <v>Jun</v>
      </c>
      <c r="X4772" t="str">
        <f>INDEX(_xlfn.TEXTSPLIT(K4772,"-"),1,1)</f>
        <v>27</v>
      </c>
      <c r="Y4772">
        <f>INDEX(months!B:B,MATCH(Sheet1!W4772,months!A:A,0))</f>
        <v>6</v>
      </c>
      <c r="Z4772">
        <f t="shared" si="524"/>
        <v>43278</v>
      </c>
    </row>
    <row r="4773" spans="1:26" x14ac:dyDescent="0.2">
      <c r="A4773" t="s">
        <v>6694</v>
      </c>
      <c r="B4773" t="s">
        <v>4801</v>
      </c>
      <c r="C4773">
        <v>4.7</v>
      </c>
      <c r="D4773">
        <v>32613</v>
      </c>
      <c r="E4773" t="s">
        <v>427</v>
      </c>
      <c r="F4773" t="s">
        <v>65</v>
      </c>
      <c r="G4773" t="s">
        <v>23</v>
      </c>
      <c r="H4773" t="s">
        <v>24</v>
      </c>
      <c r="I4773" t="s">
        <v>25</v>
      </c>
      <c r="J4773" t="s">
        <v>4802</v>
      </c>
      <c r="K4773" t="s">
        <v>156</v>
      </c>
      <c r="L4773" t="s">
        <v>6695</v>
      </c>
      <c r="M4773" t="s">
        <v>81</v>
      </c>
      <c r="N4773">
        <f t="shared" si="518"/>
        <v>0</v>
      </c>
      <c r="O4773" t="str">
        <f t="shared" si="519"/>
        <v>No</v>
      </c>
      <c r="P4773">
        <f t="shared" si="520"/>
        <v>0</v>
      </c>
      <c r="Q4773">
        <f t="shared" si="521"/>
        <v>4813937689</v>
      </c>
      <c r="R4773">
        <f t="shared" si="522"/>
        <v>4.1933383153624479</v>
      </c>
      <c r="S4773" t="str">
        <f t="shared" si="523"/>
        <v>Acceptable</v>
      </c>
      <c r="T4773">
        <f>ROUNDUP(C4773,0)</f>
        <v>5</v>
      </c>
      <c r="U4773">
        <f>ROUNDDOWN(C4773,0)</f>
        <v>4</v>
      </c>
      <c r="V4773">
        <f>RIGHT(K4773,2)+2000</f>
        <v>2018</v>
      </c>
      <c r="W4773" t="str">
        <f>INDEX(_xlfn.TEXTSPLIT(K4773,"-"),1,2)</f>
        <v>May</v>
      </c>
      <c r="X4773" t="str">
        <f>INDEX(_xlfn.TEXTSPLIT(K4773,"-"),1,1)</f>
        <v>31</v>
      </c>
      <c r="Y4773">
        <f>INDEX(months!B:B,MATCH(Sheet1!W4773,months!A:A,0))</f>
        <v>5</v>
      </c>
      <c r="Z4773">
        <f t="shared" si="524"/>
        <v>43251</v>
      </c>
    </row>
    <row r="4774" spans="1:26" x14ac:dyDescent="0.2">
      <c r="A4774" t="s">
        <v>6696</v>
      </c>
      <c r="B4774" t="s">
        <v>4801</v>
      </c>
      <c r="C4774">
        <v>4.7</v>
      </c>
      <c r="D4774">
        <v>8642</v>
      </c>
      <c r="E4774" t="s">
        <v>403</v>
      </c>
      <c r="F4774" t="s">
        <v>32</v>
      </c>
      <c r="G4774" t="s">
        <v>23</v>
      </c>
      <c r="H4774" t="s">
        <v>24</v>
      </c>
      <c r="I4774" t="s">
        <v>25</v>
      </c>
      <c r="J4774" t="s">
        <v>4802</v>
      </c>
      <c r="K4774" t="s">
        <v>2096</v>
      </c>
      <c r="L4774" t="s">
        <v>485</v>
      </c>
      <c r="M4774" t="s">
        <v>86</v>
      </c>
      <c r="N4774">
        <f t="shared" si="518"/>
        <v>0</v>
      </c>
      <c r="O4774" t="str">
        <f t="shared" si="519"/>
        <v>No</v>
      </c>
      <c r="P4774">
        <f t="shared" si="520"/>
        <v>0</v>
      </c>
      <c r="Q4774">
        <f t="shared" si="521"/>
        <v>4813937689</v>
      </c>
      <c r="R4774">
        <f t="shared" si="522"/>
        <v>4.1933383153624479</v>
      </c>
      <c r="S4774" t="str">
        <f t="shared" si="523"/>
        <v>Acceptable</v>
      </c>
      <c r="T4774">
        <f>ROUNDUP(C4774,0)</f>
        <v>5</v>
      </c>
      <c r="U4774">
        <f>ROUNDDOWN(C4774,0)</f>
        <v>4</v>
      </c>
      <c r="V4774">
        <f>RIGHT(K4774,2)+2000</f>
        <v>2018</v>
      </c>
      <c r="W4774" t="str">
        <f>INDEX(_xlfn.TEXTSPLIT(K4774,"-"),1,2)</f>
        <v>May</v>
      </c>
      <c r="X4774" t="str">
        <f>INDEX(_xlfn.TEXTSPLIT(K4774,"-"),1,1)</f>
        <v>22</v>
      </c>
      <c r="Y4774">
        <f>INDEX(months!B:B,MATCH(Sheet1!W4774,months!A:A,0))</f>
        <v>5</v>
      </c>
      <c r="Z4774">
        <f t="shared" si="524"/>
        <v>43242</v>
      </c>
    </row>
    <row r="4775" spans="1:26" x14ac:dyDescent="0.2">
      <c r="A4775" t="s">
        <v>6697</v>
      </c>
      <c r="B4775" t="s">
        <v>4612</v>
      </c>
      <c r="C4775">
        <v>4.2</v>
      </c>
      <c r="D4775">
        <v>161</v>
      </c>
      <c r="E4775" t="s">
        <v>193</v>
      </c>
      <c r="F4775" t="s">
        <v>101</v>
      </c>
      <c r="G4775" t="s">
        <v>649</v>
      </c>
      <c r="H4775" t="s">
        <v>3310</v>
      </c>
      <c r="I4775" t="s">
        <v>25</v>
      </c>
      <c r="J4775" t="s">
        <v>4613</v>
      </c>
      <c r="K4775" t="s">
        <v>6698</v>
      </c>
      <c r="L4775" t="s">
        <v>6699</v>
      </c>
      <c r="M4775" t="s">
        <v>54</v>
      </c>
      <c r="N4775">
        <f t="shared" si="518"/>
        <v>0</v>
      </c>
      <c r="O4775" t="str">
        <f t="shared" si="519"/>
        <v>No</v>
      </c>
      <c r="P4775">
        <f t="shared" si="520"/>
        <v>0</v>
      </c>
      <c r="Q4775">
        <f t="shared" si="521"/>
        <v>4813937689</v>
      </c>
      <c r="R4775">
        <f t="shared" si="522"/>
        <v>4.1933383153624479</v>
      </c>
      <c r="S4775" t="str">
        <f t="shared" si="523"/>
        <v>Acceptable</v>
      </c>
      <c r="T4775">
        <f>ROUNDUP(C4775,0)</f>
        <v>5</v>
      </c>
      <c r="U4775">
        <f>ROUNDDOWN(C4775,0)</f>
        <v>4</v>
      </c>
      <c r="V4775">
        <f>RIGHT(K4775,2)+2000</f>
        <v>2018</v>
      </c>
      <c r="W4775" t="str">
        <f>INDEX(_xlfn.TEXTSPLIT(K4775,"-"),1,2)</f>
        <v>Mar</v>
      </c>
      <c r="X4775" t="str">
        <f>INDEX(_xlfn.TEXTSPLIT(K4775,"-"),1,1)</f>
        <v>4</v>
      </c>
      <c r="Y4775">
        <f>INDEX(months!B:B,MATCH(Sheet1!W4775,months!A:A,0))</f>
        <v>3</v>
      </c>
      <c r="Z4775">
        <f t="shared" si="524"/>
        <v>43163</v>
      </c>
    </row>
    <row r="4776" spans="1:26" x14ac:dyDescent="0.2">
      <c r="A4776" t="s">
        <v>6700</v>
      </c>
      <c r="B4776" t="s">
        <v>4612</v>
      </c>
      <c r="C4776">
        <v>4.3</v>
      </c>
      <c r="D4776">
        <v>514</v>
      </c>
      <c r="E4776" t="s">
        <v>899</v>
      </c>
      <c r="F4776" t="s">
        <v>57</v>
      </c>
      <c r="G4776" t="s">
        <v>23</v>
      </c>
      <c r="H4776" t="s">
        <v>24</v>
      </c>
      <c r="I4776" t="s">
        <v>25</v>
      </c>
      <c r="J4776" t="s">
        <v>4613</v>
      </c>
      <c r="K4776" t="s">
        <v>6284</v>
      </c>
      <c r="L4776" t="s">
        <v>2472</v>
      </c>
      <c r="M4776" t="s">
        <v>54</v>
      </c>
      <c r="N4776">
        <f t="shared" si="518"/>
        <v>0</v>
      </c>
      <c r="O4776" t="str">
        <f t="shared" si="519"/>
        <v>No</v>
      </c>
      <c r="P4776">
        <f t="shared" si="520"/>
        <v>0</v>
      </c>
      <c r="Q4776">
        <f t="shared" si="521"/>
        <v>4813937689</v>
      </c>
      <c r="R4776">
        <f t="shared" si="522"/>
        <v>4.1933383153624479</v>
      </c>
      <c r="S4776" t="str">
        <f t="shared" si="523"/>
        <v>Acceptable</v>
      </c>
      <c r="T4776">
        <f>ROUNDUP(C4776,0)</f>
        <v>5</v>
      </c>
      <c r="U4776">
        <f>ROUNDDOWN(C4776,0)</f>
        <v>4</v>
      </c>
      <c r="V4776">
        <f>RIGHT(K4776,2)+2000</f>
        <v>2018</v>
      </c>
      <c r="W4776" t="str">
        <f>INDEX(_xlfn.TEXTSPLIT(K4776,"-"),1,2)</f>
        <v>Feb</v>
      </c>
      <c r="X4776" t="str">
        <f>INDEX(_xlfn.TEXTSPLIT(K4776,"-"),1,1)</f>
        <v>12</v>
      </c>
      <c r="Y4776">
        <f>INDEX(months!B:B,MATCH(Sheet1!W4776,months!A:A,0))</f>
        <v>2</v>
      </c>
      <c r="Z4776">
        <f t="shared" si="524"/>
        <v>43143</v>
      </c>
    </row>
    <row r="4777" spans="1:26" x14ac:dyDescent="0.2">
      <c r="A4777" t="s">
        <v>6701</v>
      </c>
      <c r="B4777" t="s">
        <v>4801</v>
      </c>
      <c r="C4777">
        <v>4.3</v>
      </c>
      <c r="D4777">
        <v>1714</v>
      </c>
      <c r="E4777" t="s">
        <v>114</v>
      </c>
      <c r="F4777" t="s">
        <v>50</v>
      </c>
      <c r="G4777" t="s">
        <v>23</v>
      </c>
      <c r="H4777" t="s">
        <v>24</v>
      </c>
      <c r="I4777" t="s">
        <v>25</v>
      </c>
      <c r="J4777" t="s">
        <v>4802</v>
      </c>
      <c r="K4777" t="s">
        <v>820</v>
      </c>
      <c r="L4777" t="s">
        <v>6702</v>
      </c>
      <c r="M4777" t="s">
        <v>81</v>
      </c>
      <c r="N4777">
        <f t="shared" si="518"/>
        <v>0</v>
      </c>
      <c r="O4777" t="str">
        <f t="shared" si="519"/>
        <v>No</v>
      </c>
      <c r="P4777">
        <f t="shared" si="520"/>
        <v>0</v>
      </c>
      <c r="Q4777">
        <f t="shared" si="521"/>
        <v>4813937689</v>
      </c>
      <c r="R4777">
        <f t="shared" si="522"/>
        <v>4.1933383153624479</v>
      </c>
      <c r="S4777" t="str">
        <f t="shared" si="523"/>
        <v>Acceptable</v>
      </c>
      <c r="T4777">
        <f>ROUNDUP(C4777,0)</f>
        <v>5</v>
      </c>
      <c r="U4777">
        <f>ROUNDDOWN(C4777,0)</f>
        <v>4</v>
      </c>
      <c r="V4777">
        <f>RIGHT(K4777,2)+2000</f>
        <v>2018</v>
      </c>
      <c r="W4777" t="str">
        <f>INDEX(_xlfn.TEXTSPLIT(K4777,"-"),1,2)</f>
        <v>Jun</v>
      </c>
      <c r="X4777" t="str">
        <f>INDEX(_xlfn.TEXTSPLIT(K4777,"-"),1,1)</f>
        <v>19</v>
      </c>
      <c r="Y4777">
        <f>INDEX(months!B:B,MATCH(Sheet1!W4777,months!A:A,0))</f>
        <v>6</v>
      </c>
      <c r="Z4777">
        <f t="shared" si="524"/>
        <v>43270</v>
      </c>
    </row>
    <row r="4778" spans="1:26" x14ac:dyDescent="0.2">
      <c r="A4778" t="s">
        <v>6703</v>
      </c>
      <c r="B4778" t="s">
        <v>4801</v>
      </c>
      <c r="D4778">
        <v>3</v>
      </c>
      <c r="E4778" t="s">
        <v>1128</v>
      </c>
      <c r="F4778" t="s">
        <v>1005</v>
      </c>
      <c r="G4778" t="s">
        <v>649</v>
      </c>
      <c r="H4778" t="s">
        <v>1011</v>
      </c>
      <c r="I4778" t="s">
        <v>25</v>
      </c>
      <c r="J4778" t="s">
        <v>4802</v>
      </c>
      <c r="K4778" t="s">
        <v>2062</v>
      </c>
      <c r="L4778" t="s">
        <v>236</v>
      </c>
      <c r="M4778" t="s">
        <v>81</v>
      </c>
      <c r="N4778">
        <f t="shared" si="518"/>
        <v>0</v>
      </c>
      <c r="O4778" t="str">
        <f t="shared" si="519"/>
        <v>No</v>
      </c>
      <c r="P4778">
        <f t="shared" si="520"/>
        <v>0</v>
      </c>
      <c r="Q4778">
        <f t="shared" si="521"/>
        <v>4813937689</v>
      </c>
      <c r="R4778">
        <f t="shared" si="522"/>
        <v>4.1933383153624479</v>
      </c>
      <c r="S4778" t="str">
        <f t="shared" si="523"/>
        <v>Acceptable</v>
      </c>
      <c r="T4778">
        <f>ROUNDUP(C4778,0)</f>
        <v>0</v>
      </c>
      <c r="U4778">
        <f>ROUNDDOWN(C4778,0)</f>
        <v>0</v>
      </c>
      <c r="V4778">
        <f>RIGHT(K4778,2)+2000</f>
        <v>2018</v>
      </c>
      <c r="W4778" t="str">
        <f>INDEX(_xlfn.TEXTSPLIT(K4778,"-"),1,2)</f>
        <v>Jun</v>
      </c>
      <c r="X4778" t="str">
        <f>INDEX(_xlfn.TEXTSPLIT(K4778,"-"),1,1)</f>
        <v>24</v>
      </c>
      <c r="Y4778">
        <f>INDEX(months!B:B,MATCH(Sheet1!W4778,months!A:A,0))</f>
        <v>6</v>
      </c>
      <c r="Z4778">
        <f t="shared" si="524"/>
        <v>43275</v>
      </c>
    </row>
    <row r="4779" spans="1:26" x14ac:dyDescent="0.2">
      <c r="A4779" t="s">
        <v>6704</v>
      </c>
      <c r="B4779" t="s">
        <v>2665</v>
      </c>
      <c r="C4779">
        <v>4.5</v>
      </c>
      <c r="D4779">
        <v>24210</v>
      </c>
      <c r="E4779" t="s">
        <v>1137</v>
      </c>
      <c r="F4779" t="s">
        <v>32</v>
      </c>
      <c r="G4779" t="s">
        <v>23</v>
      </c>
      <c r="H4779" t="s">
        <v>24</v>
      </c>
      <c r="I4779" t="s">
        <v>44</v>
      </c>
      <c r="J4779" t="s">
        <v>2684</v>
      </c>
      <c r="K4779" t="s">
        <v>6705</v>
      </c>
      <c r="L4779" t="s">
        <v>6706</v>
      </c>
      <c r="M4779" t="s">
        <v>237</v>
      </c>
      <c r="N4779">
        <f t="shared" si="518"/>
        <v>0</v>
      </c>
      <c r="O4779" t="str">
        <f t="shared" si="519"/>
        <v>No</v>
      </c>
      <c r="P4779">
        <f t="shared" si="520"/>
        <v>0</v>
      </c>
      <c r="Q4779">
        <f t="shared" si="521"/>
        <v>4813937689</v>
      </c>
      <c r="R4779">
        <f t="shared" si="522"/>
        <v>4.1933383153624479</v>
      </c>
      <c r="S4779" t="str">
        <f t="shared" si="523"/>
        <v>Acceptable</v>
      </c>
      <c r="T4779">
        <f>ROUNDUP(C4779,0)</f>
        <v>5</v>
      </c>
      <c r="U4779">
        <f>ROUNDDOWN(C4779,0)</f>
        <v>4</v>
      </c>
      <c r="V4779">
        <f>RIGHT(K4779,2)+2000</f>
        <v>2015</v>
      </c>
      <c r="W4779" t="str">
        <f>INDEX(_xlfn.TEXTSPLIT(K4779,"-"),1,2)</f>
        <v>Nov</v>
      </c>
      <c r="X4779" t="str">
        <f>INDEX(_xlfn.TEXTSPLIT(K4779,"-"),1,1)</f>
        <v>13</v>
      </c>
      <c r="Y4779">
        <f>INDEX(months!B:B,MATCH(Sheet1!W4779,months!A:A,0))</f>
        <v>11</v>
      </c>
      <c r="Z4779">
        <f t="shared" si="524"/>
        <v>42321</v>
      </c>
    </row>
    <row r="4780" spans="1:26" x14ac:dyDescent="0.2">
      <c r="A4780" t="s">
        <v>6707</v>
      </c>
      <c r="B4780" t="s">
        <v>2665</v>
      </c>
      <c r="C4780">
        <v>4.4000000000000004</v>
      </c>
      <c r="D4780">
        <v>12736</v>
      </c>
      <c r="E4780" t="s">
        <v>215</v>
      </c>
      <c r="F4780" t="s">
        <v>65</v>
      </c>
      <c r="G4780" t="s">
        <v>23</v>
      </c>
      <c r="H4780" t="s">
        <v>24</v>
      </c>
      <c r="I4780" t="s">
        <v>44</v>
      </c>
      <c r="J4780" t="s">
        <v>2669</v>
      </c>
      <c r="K4780" t="s">
        <v>757</v>
      </c>
      <c r="L4780" t="s">
        <v>1540</v>
      </c>
      <c r="M4780" t="s">
        <v>86</v>
      </c>
      <c r="N4780">
        <f t="shared" si="518"/>
        <v>0</v>
      </c>
      <c r="O4780" t="str">
        <f t="shared" si="519"/>
        <v>No</v>
      </c>
      <c r="P4780">
        <f t="shared" si="520"/>
        <v>0</v>
      </c>
      <c r="Q4780">
        <f t="shared" si="521"/>
        <v>4813937689</v>
      </c>
      <c r="R4780">
        <f t="shared" si="522"/>
        <v>4.1933383153624479</v>
      </c>
      <c r="S4780" t="str">
        <f t="shared" si="523"/>
        <v>Acceptable</v>
      </c>
      <c r="T4780">
        <f>ROUNDUP(C4780,0)</f>
        <v>5</v>
      </c>
      <c r="U4780">
        <f>ROUNDDOWN(C4780,0)</f>
        <v>4</v>
      </c>
      <c r="V4780">
        <f>RIGHT(K4780,2)+2000</f>
        <v>2017</v>
      </c>
      <c r="W4780" t="str">
        <f>INDEX(_xlfn.TEXTSPLIT(K4780,"-"),1,2)</f>
        <v>Dec</v>
      </c>
      <c r="X4780" t="str">
        <f>INDEX(_xlfn.TEXTSPLIT(K4780,"-"),1,1)</f>
        <v>18</v>
      </c>
      <c r="Y4780">
        <f>INDEX(months!B:B,MATCH(Sheet1!W4780,months!A:A,0))</f>
        <v>12</v>
      </c>
      <c r="Z4780">
        <f t="shared" si="524"/>
        <v>43087</v>
      </c>
    </row>
    <row r="4781" spans="1:26" x14ac:dyDescent="0.2">
      <c r="A4781" t="s">
        <v>6708</v>
      </c>
      <c r="B4781" t="s">
        <v>4801</v>
      </c>
      <c r="C4781">
        <v>4.5</v>
      </c>
      <c r="D4781">
        <v>56</v>
      </c>
      <c r="E4781" t="s">
        <v>202</v>
      </c>
      <c r="F4781" t="s">
        <v>22</v>
      </c>
      <c r="G4781" t="s">
        <v>649</v>
      </c>
      <c r="H4781" t="s">
        <v>3310</v>
      </c>
      <c r="I4781" t="s">
        <v>25</v>
      </c>
      <c r="J4781" t="s">
        <v>4802</v>
      </c>
      <c r="K4781" t="s">
        <v>503</v>
      </c>
      <c r="L4781" t="s">
        <v>2626</v>
      </c>
      <c r="M4781" t="s">
        <v>81</v>
      </c>
      <c r="N4781">
        <f t="shared" si="518"/>
        <v>0</v>
      </c>
      <c r="O4781" t="str">
        <f t="shared" si="519"/>
        <v>No</v>
      </c>
      <c r="P4781">
        <f t="shared" si="520"/>
        <v>0</v>
      </c>
      <c r="Q4781">
        <f t="shared" si="521"/>
        <v>4813937689</v>
      </c>
      <c r="R4781">
        <f t="shared" si="522"/>
        <v>4.1933383153624479</v>
      </c>
      <c r="S4781" t="str">
        <f t="shared" si="523"/>
        <v>Acceptable</v>
      </c>
      <c r="T4781">
        <f>ROUNDUP(C4781,0)</f>
        <v>5</v>
      </c>
      <c r="U4781">
        <f>ROUNDDOWN(C4781,0)</f>
        <v>4</v>
      </c>
      <c r="V4781">
        <f>RIGHT(K4781,2)+2000</f>
        <v>2018</v>
      </c>
      <c r="W4781" t="str">
        <f>INDEX(_xlfn.TEXTSPLIT(K4781,"-"),1,2)</f>
        <v>Jun</v>
      </c>
      <c r="X4781" t="str">
        <f>INDEX(_xlfn.TEXTSPLIT(K4781,"-"),1,1)</f>
        <v>29</v>
      </c>
      <c r="Y4781">
        <f>INDEX(months!B:B,MATCH(Sheet1!W4781,months!A:A,0))</f>
        <v>6</v>
      </c>
      <c r="Z4781">
        <f t="shared" si="524"/>
        <v>43280</v>
      </c>
    </row>
    <row r="4782" spans="1:26" x14ac:dyDescent="0.2">
      <c r="A4782" t="s">
        <v>6709</v>
      </c>
      <c r="B4782" t="s">
        <v>447</v>
      </c>
      <c r="C4782">
        <v>4.5999999999999996</v>
      </c>
      <c r="D4782">
        <v>586</v>
      </c>
      <c r="E4782" t="s">
        <v>108</v>
      </c>
      <c r="F4782" t="s">
        <v>50</v>
      </c>
      <c r="G4782" t="s">
        <v>23</v>
      </c>
      <c r="H4782" t="s">
        <v>24</v>
      </c>
      <c r="I4782" t="s">
        <v>25</v>
      </c>
      <c r="J4782" t="s">
        <v>449</v>
      </c>
      <c r="K4782" t="s">
        <v>6034</v>
      </c>
      <c r="L4782" t="s">
        <v>1267</v>
      </c>
      <c r="M4782" t="s">
        <v>72</v>
      </c>
      <c r="N4782">
        <f t="shared" si="518"/>
        <v>0</v>
      </c>
      <c r="O4782" t="str">
        <f t="shared" si="519"/>
        <v>No</v>
      </c>
      <c r="P4782">
        <f t="shared" si="520"/>
        <v>0</v>
      </c>
      <c r="Q4782">
        <f t="shared" si="521"/>
        <v>4813937689</v>
      </c>
      <c r="R4782">
        <f t="shared" si="522"/>
        <v>4.1933383153624479</v>
      </c>
      <c r="S4782" t="str">
        <f t="shared" si="523"/>
        <v>Acceptable</v>
      </c>
      <c r="T4782">
        <f>ROUNDUP(C4782,0)</f>
        <v>5</v>
      </c>
      <c r="U4782">
        <f>ROUNDDOWN(C4782,0)</f>
        <v>4</v>
      </c>
      <c r="V4782">
        <f>RIGHT(K4782,2)+2000</f>
        <v>2017</v>
      </c>
      <c r="W4782" t="str">
        <f>INDEX(_xlfn.TEXTSPLIT(K4782,"-"),1,2)</f>
        <v>May</v>
      </c>
      <c r="X4782" t="str">
        <f>INDEX(_xlfn.TEXTSPLIT(K4782,"-"),1,1)</f>
        <v>8</v>
      </c>
      <c r="Y4782">
        <f>INDEX(months!B:B,MATCH(Sheet1!W4782,months!A:A,0))</f>
        <v>5</v>
      </c>
      <c r="Z4782">
        <f t="shared" si="524"/>
        <v>42863</v>
      </c>
    </row>
    <row r="4783" spans="1:26" x14ac:dyDescent="0.2">
      <c r="A4783" t="s">
        <v>6710</v>
      </c>
      <c r="B4783" t="s">
        <v>4612</v>
      </c>
      <c r="C4783">
        <v>4.3</v>
      </c>
      <c r="D4783">
        <v>60</v>
      </c>
      <c r="E4783" t="s">
        <v>1232</v>
      </c>
      <c r="F4783" t="s">
        <v>775</v>
      </c>
      <c r="G4783" t="s">
        <v>649</v>
      </c>
      <c r="H4783" t="s">
        <v>923</v>
      </c>
      <c r="I4783" t="s">
        <v>25</v>
      </c>
      <c r="J4783" t="s">
        <v>4613</v>
      </c>
      <c r="K4783" t="s">
        <v>169</v>
      </c>
      <c r="L4783" t="s">
        <v>1179</v>
      </c>
      <c r="M4783" t="s">
        <v>81</v>
      </c>
      <c r="N4783">
        <f t="shared" si="518"/>
        <v>0</v>
      </c>
      <c r="O4783" t="str">
        <f t="shared" si="519"/>
        <v>No</v>
      </c>
      <c r="P4783">
        <f t="shared" si="520"/>
        <v>0</v>
      </c>
      <c r="Q4783">
        <f t="shared" si="521"/>
        <v>4813937689</v>
      </c>
      <c r="R4783">
        <f t="shared" si="522"/>
        <v>4.1933383153624479</v>
      </c>
      <c r="S4783" t="str">
        <f t="shared" si="523"/>
        <v>Acceptable</v>
      </c>
      <c r="T4783">
        <f>ROUNDUP(C4783,0)</f>
        <v>5</v>
      </c>
      <c r="U4783">
        <f>ROUNDDOWN(C4783,0)</f>
        <v>4</v>
      </c>
      <c r="V4783">
        <f>RIGHT(K4783,2)+2000</f>
        <v>2018</v>
      </c>
      <c r="W4783" t="str">
        <f>INDEX(_xlfn.TEXTSPLIT(K4783,"-"),1,2)</f>
        <v>Jul</v>
      </c>
      <c r="X4783" t="str">
        <f>INDEX(_xlfn.TEXTSPLIT(K4783,"-"),1,1)</f>
        <v>11</v>
      </c>
      <c r="Y4783">
        <f>INDEX(months!B:B,MATCH(Sheet1!W4783,months!A:A,0))</f>
        <v>7</v>
      </c>
      <c r="Z4783">
        <f t="shared" si="524"/>
        <v>43292</v>
      </c>
    </row>
    <row r="4784" spans="1:26" x14ac:dyDescent="0.2">
      <c r="A4784" t="s">
        <v>6711</v>
      </c>
      <c r="B4784" t="s">
        <v>3070</v>
      </c>
      <c r="C4784">
        <v>3.8</v>
      </c>
      <c r="D4784">
        <v>44636</v>
      </c>
      <c r="E4784" t="s">
        <v>46</v>
      </c>
      <c r="F4784" t="s">
        <v>65</v>
      </c>
      <c r="G4784" t="s">
        <v>23</v>
      </c>
      <c r="H4784" t="s">
        <v>24</v>
      </c>
      <c r="I4784" t="s">
        <v>25</v>
      </c>
      <c r="J4784" t="s">
        <v>2804</v>
      </c>
      <c r="K4784" t="s">
        <v>6611</v>
      </c>
      <c r="L4784" t="s">
        <v>46</v>
      </c>
      <c r="M4784" t="s">
        <v>46</v>
      </c>
      <c r="N4784">
        <f t="shared" si="518"/>
        <v>0</v>
      </c>
      <c r="O4784" t="str">
        <f t="shared" si="519"/>
        <v>No</v>
      </c>
      <c r="P4784">
        <f t="shared" si="520"/>
        <v>0</v>
      </c>
      <c r="Q4784">
        <f t="shared" si="521"/>
        <v>4813937689</v>
      </c>
      <c r="R4784">
        <f t="shared" si="522"/>
        <v>4.1933383153624479</v>
      </c>
      <c r="S4784" t="str">
        <f t="shared" si="523"/>
        <v>Acceptable</v>
      </c>
      <c r="T4784">
        <f>ROUNDUP(C4784,0)</f>
        <v>4</v>
      </c>
      <c r="U4784">
        <f>ROUNDDOWN(C4784,0)</f>
        <v>3</v>
      </c>
      <c r="V4784">
        <f>RIGHT(K4784,2)+2000</f>
        <v>2017</v>
      </c>
      <c r="W4784" t="str">
        <f>INDEX(_xlfn.TEXTSPLIT(K4784,"-"),1,2)</f>
        <v>Jan</v>
      </c>
      <c r="X4784" t="str">
        <f>INDEX(_xlfn.TEXTSPLIT(K4784,"-"),1,1)</f>
        <v>23</v>
      </c>
      <c r="Y4784">
        <f>INDEX(months!B:B,MATCH(Sheet1!W4784,months!A:A,0))</f>
        <v>1</v>
      </c>
      <c r="Z4784">
        <f t="shared" si="524"/>
        <v>42758</v>
      </c>
    </row>
    <row r="4785" spans="1:26" x14ac:dyDescent="0.2">
      <c r="A4785" t="s">
        <v>6712</v>
      </c>
      <c r="B4785" t="s">
        <v>2665</v>
      </c>
      <c r="C4785">
        <v>4.5</v>
      </c>
      <c r="D4785">
        <v>3432</v>
      </c>
      <c r="E4785" t="s">
        <v>2443</v>
      </c>
      <c r="F4785" t="s">
        <v>65</v>
      </c>
      <c r="G4785" t="s">
        <v>23</v>
      </c>
      <c r="H4785" t="s">
        <v>24</v>
      </c>
      <c r="I4785" t="s">
        <v>418</v>
      </c>
      <c r="J4785" t="s">
        <v>2684</v>
      </c>
      <c r="K4785" t="s">
        <v>6611</v>
      </c>
      <c r="L4785" t="s">
        <v>59</v>
      </c>
      <c r="M4785" t="s">
        <v>60</v>
      </c>
      <c r="N4785">
        <f t="shared" si="518"/>
        <v>0</v>
      </c>
      <c r="O4785" t="str">
        <f t="shared" si="519"/>
        <v>No</v>
      </c>
      <c r="P4785">
        <f t="shared" si="520"/>
        <v>0</v>
      </c>
      <c r="Q4785">
        <f t="shared" si="521"/>
        <v>4813937689</v>
      </c>
      <c r="R4785">
        <f t="shared" si="522"/>
        <v>4.1933383153624479</v>
      </c>
      <c r="S4785" t="str">
        <f t="shared" si="523"/>
        <v>Acceptable</v>
      </c>
      <c r="T4785">
        <f>ROUNDUP(C4785,0)</f>
        <v>5</v>
      </c>
      <c r="U4785">
        <f>ROUNDDOWN(C4785,0)</f>
        <v>4</v>
      </c>
      <c r="V4785">
        <f>RIGHT(K4785,2)+2000</f>
        <v>2017</v>
      </c>
      <c r="W4785" t="str">
        <f>INDEX(_xlfn.TEXTSPLIT(K4785,"-"),1,2)</f>
        <v>Jan</v>
      </c>
      <c r="X4785" t="str">
        <f>INDEX(_xlfn.TEXTSPLIT(K4785,"-"),1,1)</f>
        <v>23</v>
      </c>
      <c r="Y4785">
        <f>INDEX(months!B:B,MATCH(Sheet1!W4785,months!A:A,0))</f>
        <v>1</v>
      </c>
      <c r="Z4785">
        <f t="shared" si="524"/>
        <v>42758</v>
      </c>
    </row>
    <row r="4786" spans="1:26" x14ac:dyDescent="0.2">
      <c r="A4786" t="s">
        <v>6713</v>
      </c>
      <c r="B4786" t="s">
        <v>2665</v>
      </c>
      <c r="C4786">
        <v>4.5</v>
      </c>
      <c r="D4786">
        <v>10748</v>
      </c>
      <c r="E4786" t="s">
        <v>1429</v>
      </c>
      <c r="F4786" t="s">
        <v>65</v>
      </c>
      <c r="G4786" t="s">
        <v>23</v>
      </c>
      <c r="H4786" t="s">
        <v>24</v>
      </c>
      <c r="I4786" t="s">
        <v>25</v>
      </c>
      <c r="J4786" t="s">
        <v>2669</v>
      </c>
      <c r="K4786" t="s">
        <v>311</v>
      </c>
      <c r="L4786" t="s">
        <v>119</v>
      </c>
      <c r="M4786" t="s">
        <v>81</v>
      </c>
      <c r="N4786">
        <f t="shared" si="518"/>
        <v>0</v>
      </c>
      <c r="O4786" t="str">
        <f t="shared" si="519"/>
        <v>No</v>
      </c>
      <c r="P4786">
        <f t="shared" si="520"/>
        <v>0</v>
      </c>
      <c r="Q4786">
        <f t="shared" si="521"/>
        <v>4813937689</v>
      </c>
      <c r="R4786">
        <f t="shared" si="522"/>
        <v>4.1933383153624479</v>
      </c>
      <c r="S4786" t="str">
        <f t="shared" si="523"/>
        <v>Acceptable</v>
      </c>
      <c r="T4786">
        <f>ROUNDUP(C4786,0)</f>
        <v>5</v>
      </c>
      <c r="U4786">
        <f>ROUNDDOWN(C4786,0)</f>
        <v>4</v>
      </c>
      <c r="V4786">
        <f>RIGHT(K4786,2)+2000</f>
        <v>2018</v>
      </c>
      <c r="W4786" t="str">
        <f>INDEX(_xlfn.TEXTSPLIT(K4786,"-"),1,2)</f>
        <v>Aug</v>
      </c>
      <c r="X4786" t="str">
        <f>INDEX(_xlfn.TEXTSPLIT(K4786,"-"),1,1)</f>
        <v>4</v>
      </c>
      <c r="Y4786">
        <f>INDEX(months!B:B,MATCH(Sheet1!W4786,months!A:A,0))</f>
        <v>8</v>
      </c>
      <c r="Z4786">
        <f t="shared" si="524"/>
        <v>43316</v>
      </c>
    </row>
    <row r="4787" spans="1:26" x14ac:dyDescent="0.2">
      <c r="A4787" t="s">
        <v>6714</v>
      </c>
      <c r="B4787" t="s">
        <v>4801</v>
      </c>
      <c r="C4787">
        <v>3.9</v>
      </c>
      <c r="D4787">
        <v>916</v>
      </c>
      <c r="E4787" t="s">
        <v>1292</v>
      </c>
      <c r="F4787" t="s">
        <v>50</v>
      </c>
      <c r="G4787" t="s">
        <v>23</v>
      </c>
      <c r="H4787" t="s">
        <v>24</v>
      </c>
      <c r="I4787" t="s">
        <v>25</v>
      </c>
      <c r="J4787" t="s">
        <v>4802</v>
      </c>
      <c r="K4787" t="s">
        <v>4738</v>
      </c>
      <c r="L4787" t="s">
        <v>1210</v>
      </c>
      <c r="M4787" t="s">
        <v>54</v>
      </c>
      <c r="N4787">
        <f t="shared" si="518"/>
        <v>0</v>
      </c>
      <c r="O4787" t="str">
        <f t="shared" si="519"/>
        <v>No</v>
      </c>
      <c r="P4787">
        <f t="shared" si="520"/>
        <v>0</v>
      </c>
      <c r="Q4787">
        <f t="shared" si="521"/>
        <v>4813937689</v>
      </c>
      <c r="R4787">
        <f t="shared" si="522"/>
        <v>4.1933383153624479</v>
      </c>
      <c r="S4787" t="str">
        <f t="shared" si="523"/>
        <v>Acceptable</v>
      </c>
      <c r="T4787">
        <f>ROUNDUP(C4787,0)</f>
        <v>4</v>
      </c>
      <c r="U4787">
        <f>ROUNDDOWN(C4787,0)</f>
        <v>3</v>
      </c>
      <c r="V4787">
        <f>RIGHT(K4787,2)+2000</f>
        <v>2018</v>
      </c>
      <c r="W4787" t="str">
        <f>INDEX(_xlfn.TEXTSPLIT(K4787,"-"),1,2)</f>
        <v>Feb</v>
      </c>
      <c r="X4787" t="str">
        <f>INDEX(_xlfn.TEXTSPLIT(K4787,"-"),1,1)</f>
        <v>5</v>
      </c>
      <c r="Y4787">
        <f>INDEX(months!B:B,MATCH(Sheet1!W4787,months!A:A,0))</f>
        <v>2</v>
      </c>
      <c r="Z4787">
        <f t="shared" si="524"/>
        <v>43136</v>
      </c>
    </row>
    <row r="4788" spans="1:26" x14ac:dyDescent="0.2">
      <c r="A4788" t="s">
        <v>6715</v>
      </c>
      <c r="B4788" t="s">
        <v>4457</v>
      </c>
      <c r="C4788">
        <v>4</v>
      </c>
      <c r="D4788">
        <v>875</v>
      </c>
      <c r="E4788" t="s">
        <v>93</v>
      </c>
      <c r="F4788" t="s">
        <v>50</v>
      </c>
      <c r="G4788" t="s">
        <v>23</v>
      </c>
      <c r="H4788" t="s">
        <v>24</v>
      </c>
      <c r="I4788" t="s">
        <v>25</v>
      </c>
      <c r="J4788" t="s">
        <v>4458</v>
      </c>
      <c r="K4788" t="s">
        <v>97</v>
      </c>
      <c r="L4788" t="s">
        <v>5924</v>
      </c>
      <c r="M4788" t="s">
        <v>81</v>
      </c>
      <c r="N4788">
        <f t="shared" si="518"/>
        <v>0</v>
      </c>
      <c r="O4788" t="str">
        <f t="shared" si="519"/>
        <v>No</v>
      </c>
      <c r="P4788">
        <f t="shared" si="520"/>
        <v>0</v>
      </c>
      <c r="Q4788">
        <f t="shared" si="521"/>
        <v>4813937689</v>
      </c>
      <c r="R4788">
        <f t="shared" si="522"/>
        <v>4.1933383153624479</v>
      </c>
      <c r="S4788" t="str">
        <f t="shared" si="523"/>
        <v>Acceptable</v>
      </c>
      <c r="T4788">
        <f>ROUNDUP(C4788,0)</f>
        <v>4</v>
      </c>
      <c r="U4788">
        <f>ROUNDDOWN(C4788,0)</f>
        <v>4</v>
      </c>
      <c r="V4788">
        <f>RIGHT(K4788,2)+2000</f>
        <v>2018</v>
      </c>
      <c r="W4788" t="str">
        <f>INDEX(_xlfn.TEXTSPLIT(K4788,"-"),1,2)</f>
        <v>Aug</v>
      </c>
      <c r="X4788" t="str">
        <f>INDEX(_xlfn.TEXTSPLIT(K4788,"-"),1,1)</f>
        <v>3</v>
      </c>
      <c r="Y4788">
        <f>INDEX(months!B:B,MATCH(Sheet1!W4788,months!A:A,0))</f>
        <v>8</v>
      </c>
      <c r="Z4788">
        <f t="shared" si="524"/>
        <v>43315</v>
      </c>
    </row>
    <row r="4789" spans="1:26" x14ac:dyDescent="0.2">
      <c r="A4789" t="s">
        <v>6716</v>
      </c>
      <c r="B4789" t="s">
        <v>3070</v>
      </c>
      <c r="C4789">
        <v>2.7</v>
      </c>
      <c r="D4789">
        <v>1616</v>
      </c>
      <c r="E4789" t="s">
        <v>1087</v>
      </c>
      <c r="F4789" t="s">
        <v>32</v>
      </c>
      <c r="G4789" t="s">
        <v>23</v>
      </c>
      <c r="H4789" t="s">
        <v>24</v>
      </c>
      <c r="I4789" t="s">
        <v>25</v>
      </c>
      <c r="J4789" t="s">
        <v>2673</v>
      </c>
      <c r="K4789" t="s">
        <v>1098</v>
      </c>
      <c r="L4789" t="s">
        <v>1788</v>
      </c>
      <c r="M4789" t="s">
        <v>514</v>
      </c>
      <c r="N4789">
        <f t="shared" si="518"/>
        <v>0</v>
      </c>
      <c r="O4789" t="str">
        <f t="shared" si="519"/>
        <v>No</v>
      </c>
      <c r="P4789">
        <f t="shared" si="520"/>
        <v>0</v>
      </c>
      <c r="Q4789">
        <f t="shared" si="521"/>
        <v>4813937689</v>
      </c>
      <c r="R4789">
        <f t="shared" si="522"/>
        <v>4.1933383153624479</v>
      </c>
      <c r="S4789" t="str">
        <f t="shared" si="523"/>
        <v>Acceptable</v>
      </c>
      <c r="T4789">
        <f>ROUNDUP(C4789,0)</f>
        <v>3</v>
      </c>
      <c r="U4789">
        <f>ROUNDDOWN(C4789,0)</f>
        <v>2</v>
      </c>
      <c r="V4789">
        <f>RIGHT(K4789,2)+2000</f>
        <v>2017</v>
      </c>
      <c r="W4789" t="str">
        <f>INDEX(_xlfn.TEXTSPLIT(K4789,"-"),1,2)</f>
        <v>Jan</v>
      </c>
      <c r="X4789" t="str">
        <f>INDEX(_xlfn.TEXTSPLIT(K4789,"-"),1,1)</f>
        <v>8</v>
      </c>
      <c r="Y4789">
        <f>INDEX(months!B:B,MATCH(Sheet1!W4789,months!A:A,0))</f>
        <v>1</v>
      </c>
      <c r="Z4789">
        <f t="shared" si="524"/>
        <v>42743</v>
      </c>
    </row>
    <row r="4790" spans="1:26" x14ac:dyDescent="0.2">
      <c r="A4790" t="s">
        <v>6717</v>
      </c>
      <c r="B4790" t="s">
        <v>3070</v>
      </c>
      <c r="C4790">
        <v>4.5</v>
      </c>
      <c r="D4790">
        <v>18612</v>
      </c>
      <c r="E4790" t="s">
        <v>685</v>
      </c>
      <c r="F4790" t="s">
        <v>50</v>
      </c>
      <c r="G4790" t="s">
        <v>649</v>
      </c>
      <c r="H4790" t="s">
        <v>1006</v>
      </c>
      <c r="I4790" t="s">
        <v>25</v>
      </c>
      <c r="J4790" t="s">
        <v>2694</v>
      </c>
      <c r="K4790" t="s">
        <v>6718</v>
      </c>
      <c r="L4790" t="s">
        <v>1714</v>
      </c>
      <c r="M4790" t="s">
        <v>60</v>
      </c>
      <c r="N4790">
        <f t="shared" si="518"/>
        <v>0</v>
      </c>
      <c r="O4790" t="str">
        <f t="shared" si="519"/>
        <v>No</v>
      </c>
      <c r="P4790">
        <f t="shared" si="520"/>
        <v>0</v>
      </c>
      <c r="Q4790">
        <f t="shared" si="521"/>
        <v>4813937689</v>
      </c>
      <c r="R4790">
        <f t="shared" si="522"/>
        <v>4.1933383153624479</v>
      </c>
      <c r="S4790" t="str">
        <f t="shared" si="523"/>
        <v>Acceptable</v>
      </c>
      <c r="T4790">
        <f>ROUNDUP(C4790,0)</f>
        <v>5</v>
      </c>
      <c r="U4790">
        <f>ROUNDDOWN(C4790,0)</f>
        <v>4</v>
      </c>
      <c r="V4790">
        <f>RIGHT(K4790,2)+2000</f>
        <v>2015</v>
      </c>
      <c r="W4790" t="str">
        <f>INDEX(_xlfn.TEXTSPLIT(K4790,"-"),1,2)</f>
        <v>Jul</v>
      </c>
      <c r="X4790" t="str">
        <f>INDEX(_xlfn.TEXTSPLIT(K4790,"-"),1,1)</f>
        <v>28</v>
      </c>
      <c r="Y4790">
        <f>INDEX(months!B:B,MATCH(Sheet1!W4790,months!A:A,0))</f>
        <v>7</v>
      </c>
      <c r="Z4790">
        <f t="shared" si="524"/>
        <v>42213</v>
      </c>
    </row>
    <row r="4791" spans="1:26" x14ac:dyDescent="0.2">
      <c r="A4791" t="s">
        <v>6719</v>
      </c>
      <c r="B4791" t="s">
        <v>4612</v>
      </c>
      <c r="C4791">
        <v>4</v>
      </c>
      <c r="D4791">
        <v>88</v>
      </c>
      <c r="E4791" t="s">
        <v>1396</v>
      </c>
      <c r="F4791" t="s">
        <v>22</v>
      </c>
      <c r="G4791" t="s">
        <v>649</v>
      </c>
      <c r="H4791" t="s">
        <v>2919</v>
      </c>
      <c r="I4791" t="s">
        <v>25</v>
      </c>
      <c r="J4791" t="s">
        <v>4613</v>
      </c>
      <c r="K4791" t="s">
        <v>413</v>
      </c>
      <c r="L4791" t="s">
        <v>138</v>
      </c>
      <c r="M4791" t="s">
        <v>587</v>
      </c>
      <c r="N4791">
        <f t="shared" si="518"/>
        <v>0</v>
      </c>
      <c r="O4791" t="str">
        <f t="shared" si="519"/>
        <v>No</v>
      </c>
      <c r="P4791">
        <f t="shared" si="520"/>
        <v>0</v>
      </c>
      <c r="Q4791">
        <f t="shared" si="521"/>
        <v>4813937689</v>
      </c>
      <c r="R4791">
        <f t="shared" si="522"/>
        <v>4.1933383153624479</v>
      </c>
      <c r="S4791" t="str">
        <f t="shared" si="523"/>
        <v>Acceptable</v>
      </c>
      <c r="T4791">
        <f>ROUNDUP(C4791,0)</f>
        <v>4</v>
      </c>
      <c r="U4791">
        <f>ROUNDDOWN(C4791,0)</f>
        <v>4</v>
      </c>
      <c r="V4791">
        <f>RIGHT(K4791,2)+2000</f>
        <v>2018</v>
      </c>
      <c r="W4791" t="str">
        <f>INDEX(_xlfn.TEXTSPLIT(K4791,"-"),1,2)</f>
        <v>Jul</v>
      </c>
      <c r="X4791" t="str">
        <f>INDEX(_xlfn.TEXTSPLIT(K4791,"-"),1,1)</f>
        <v>2</v>
      </c>
      <c r="Y4791">
        <f>INDEX(months!B:B,MATCH(Sheet1!W4791,months!A:A,0))</f>
        <v>7</v>
      </c>
      <c r="Z4791">
        <f t="shared" si="524"/>
        <v>43283</v>
      </c>
    </row>
    <row r="4792" spans="1:26" x14ac:dyDescent="0.2">
      <c r="A4792" t="s">
        <v>6720</v>
      </c>
      <c r="B4792" t="s">
        <v>2518</v>
      </c>
      <c r="C4792">
        <v>2.9</v>
      </c>
      <c r="D4792">
        <v>2160</v>
      </c>
      <c r="E4792" t="s">
        <v>186</v>
      </c>
      <c r="F4792" t="s">
        <v>50</v>
      </c>
      <c r="G4792" t="s">
        <v>23</v>
      </c>
      <c r="H4792" t="s">
        <v>24</v>
      </c>
      <c r="I4792" t="s">
        <v>25</v>
      </c>
      <c r="J4792" t="s">
        <v>2519</v>
      </c>
      <c r="K4792" t="s">
        <v>499</v>
      </c>
      <c r="L4792" t="s">
        <v>1065</v>
      </c>
      <c r="M4792" t="s">
        <v>587</v>
      </c>
      <c r="N4792">
        <f t="shared" si="518"/>
        <v>0</v>
      </c>
      <c r="O4792" t="str">
        <f t="shared" si="519"/>
        <v>No</v>
      </c>
      <c r="P4792">
        <f t="shared" si="520"/>
        <v>0</v>
      </c>
      <c r="Q4792">
        <f t="shared" si="521"/>
        <v>4813937689</v>
      </c>
      <c r="R4792">
        <f t="shared" si="522"/>
        <v>4.1933383153624479</v>
      </c>
      <c r="S4792" t="str">
        <f t="shared" si="523"/>
        <v>Acceptable</v>
      </c>
      <c r="T4792">
        <f>ROUNDUP(C4792,0)</f>
        <v>3</v>
      </c>
      <c r="U4792">
        <f>ROUNDDOWN(C4792,0)</f>
        <v>2</v>
      </c>
      <c r="V4792">
        <f>RIGHT(K4792,2)+2000</f>
        <v>2018</v>
      </c>
      <c r="W4792" t="str">
        <f>INDEX(_xlfn.TEXTSPLIT(K4792,"-"),1,2)</f>
        <v>Jun</v>
      </c>
      <c r="X4792" t="str">
        <f>INDEX(_xlfn.TEXTSPLIT(K4792,"-"),1,1)</f>
        <v>25</v>
      </c>
      <c r="Y4792">
        <f>INDEX(months!B:B,MATCH(Sheet1!W4792,months!A:A,0))</f>
        <v>6</v>
      </c>
      <c r="Z4792">
        <f t="shared" si="524"/>
        <v>43276</v>
      </c>
    </row>
    <row r="4793" spans="1:26" x14ac:dyDescent="0.2">
      <c r="A4793" t="s">
        <v>6721</v>
      </c>
      <c r="B4793" t="s">
        <v>3070</v>
      </c>
      <c r="C4793">
        <v>4.5999999999999996</v>
      </c>
      <c r="D4793">
        <v>5898</v>
      </c>
      <c r="E4793" t="s">
        <v>1959</v>
      </c>
      <c r="F4793" t="s">
        <v>50</v>
      </c>
      <c r="G4793" t="s">
        <v>23</v>
      </c>
      <c r="H4793" t="s">
        <v>24</v>
      </c>
      <c r="I4793" t="s">
        <v>25</v>
      </c>
      <c r="J4793" t="s">
        <v>1537</v>
      </c>
      <c r="K4793" t="s">
        <v>6722</v>
      </c>
      <c r="L4793" t="s">
        <v>6723</v>
      </c>
      <c r="M4793" t="s">
        <v>434</v>
      </c>
      <c r="N4793">
        <f t="shared" si="518"/>
        <v>0</v>
      </c>
      <c r="O4793" t="str">
        <f t="shared" si="519"/>
        <v>No</v>
      </c>
      <c r="P4793">
        <f t="shared" si="520"/>
        <v>0</v>
      </c>
      <c r="Q4793">
        <f t="shared" si="521"/>
        <v>4813937689</v>
      </c>
      <c r="R4793">
        <f t="shared" si="522"/>
        <v>4.1933383153624479</v>
      </c>
      <c r="S4793" t="str">
        <f t="shared" si="523"/>
        <v>Acceptable</v>
      </c>
      <c r="T4793">
        <f>ROUNDUP(C4793,0)</f>
        <v>5</v>
      </c>
      <c r="U4793">
        <f>ROUNDDOWN(C4793,0)</f>
        <v>4</v>
      </c>
      <c r="V4793">
        <f>RIGHT(K4793,2)+2000</f>
        <v>2017</v>
      </c>
      <c r="W4793" t="str">
        <f>INDEX(_xlfn.TEXTSPLIT(K4793,"-"),1,2)</f>
        <v>Aug</v>
      </c>
      <c r="X4793" t="str">
        <f>INDEX(_xlfn.TEXTSPLIT(K4793,"-"),1,1)</f>
        <v>1</v>
      </c>
      <c r="Y4793">
        <f>INDEX(months!B:B,MATCH(Sheet1!W4793,months!A:A,0))</f>
        <v>8</v>
      </c>
      <c r="Z4793">
        <f t="shared" si="524"/>
        <v>42948</v>
      </c>
    </row>
    <row r="4794" spans="1:26" x14ac:dyDescent="0.2">
      <c r="A4794" t="s">
        <v>6724</v>
      </c>
      <c r="B4794" t="s">
        <v>3070</v>
      </c>
      <c r="C4794">
        <v>4.4000000000000004</v>
      </c>
      <c r="D4794">
        <v>38517</v>
      </c>
      <c r="E4794" t="s">
        <v>108</v>
      </c>
      <c r="F4794" t="s">
        <v>65</v>
      </c>
      <c r="G4794" t="s">
        <v>23</v>
      </c>
      <c r="H4794" t="s">
        <v>24</v>
      </c>
      <c r="I4794" t="s">
        <v>44</v>
      </c>
      <c r="J4794" t="s">
        <v>1537</v>
      </c>
      <c r="K4794" t="s">
        <v>173</v>
      </c>
      <c r="L4794" t="s">
        <v>6725</v>
      </c>
      <c r="M4794" t="s">
        <v>274</v>
      </c>
      <c r="N4794">
        <f t="shared" si="518"/>
        <v>0</v>
      </c>
      <c r="O4794" t="str">
        <f t="shared" si="519"/>
        <v>No</v>
      </c>
      <c r="P4794">
        <f t="shared" si="520"/>
        <v>0</v>
      </c>
      <c r="Q4794">
        <f t="shared" si="521"/>
        <v>4813937689</v>
      </c>
      <c r="R4794">
        <f t="shared" si="522"/>
        <v>4.1933383153624479</v>
      </c>
      <c r="S4794" t="str">
        <f t="shared" si="523"/>
        <v>Acceptable</v>
      </c>
      <c r="T4794">
        <f>ROUNDUP(C4794,0)</f>
        <v>5</v>
      </c>
      <c r="U4794">
        <f>ROUNDDOWN(C4794,0)</f>
        <v>4</v>
      </c>
      <c r="V4794">
        <f>RIGHT(K4794,2)+2000</f>
        <v>2018</v>
      </c>
      <c r="W4794" t="str">
        <f>INDEX(_xlfn.TEXTSPLIT(K4794,"-"),1,2)</f>
        <v>Aug</v>
      </c>
      <c r="X4794" t="str">
        <f>INDEX(_xlfn.TEXTSPLIT(K4794,"-"),1,1)</f>
        <v>2</v>
      </c>
      <c r="Y4794">
        <f>INDEX(months!B:B,MATCH(Sheet1!W4794,months!A:A,0))</f>
        <v>8</v>
      </c>
      <c r="Z4794">
        <f t="shared" si="524"/>
        <v>43314</v>
      </c>
    </row>
    <row r="4795" spans="1:26" x14ac:dyDescent="0.2">
      <c r="A4795" t="s">
        <v>4844</v>
      </c>
      <c r="B4795" t="s">
        <v>4801</v>
      </c>
      <c r="C4795">
        <v>4.5</v>
      </c>
      <c r="D4795">
        <v>1235841</v>
      </c>
      <c r="E4795" t="s">
        <v>46</v>
      </c>
      <c r="F4795" t="s">
        <v>43</v>
      </c>
      <c r="G4795" t="s">
        <v>23</v>
      </c>
      <c r="H4795" t="s">
        <v>24</v>
      </c>
      <c r="I4795" t="s">
        <v>25</v>
      </c>
      <c r="J4795" t="s">
        <v>4802</v>
      </c>
      <c r="K4795" t="s">
        <v>226</v>
      </c>
      <c r="L4795" t="s">
        <v>46</v>
      </c>
      <c r="M4795" t="s">
        <v>46</v>
      </c>
      <c r="N4795">
        <f t="shared" si="518"/>
        <v>0</v>
      </c>
      <c r="O4795" t="str">
        <f t="shared" si="519"/>
        <v>No</v>
      </c>
      <c r="P4795">
        <f t="shared" si="520"/>
        <v>0</v>
      </c>
      <c r="Q4795">
        <f t="shared" si="521"/>
        <v>4813937689</v>
      </c>
      <c r="R4795">
        <f t="shared" si="522"/>
        <v>4.1933383153624479</v>
      </c>
      <c r="S4795" t="str">
        <f t="shared" si="523"/>
        <v>Acceptable</v>
      </c>
      <c r="T4795">
        <f>ROUNDUP(C4795,0)</f>
        <v>5</v>
      </c>
      <c r="U4795">
        <f>ROUNDDOWN(C4795,0)</f>
        <v>4</v>
      </c>
      <c r="V4795">
        <f>RIGHT(K4795,2)+2000</f>
        <v>2018</v>
      </c>
      <c r="W4795" t="str">
        <f>INDEX(_xlfn.TEXTSPLIT(K4795,"-"),1,2)</f>
        <v>Jul</v>
      </c>
      <c r="X4795" t="str">
        <f>INDEX(_xlfn.TEXTSPLIT(K4795,"-"),1,1)</f>
        <v>18</v>
      </c>
      <c r="Y4795">
        <f>INDEX(months!B:B,MATCH(Sheet1!W4795,months!A:A,0))</f>
        <v>7</v>
      </c>
      <c r="Z4795">
        <f t="shared" si="524"/>
        <v>43299</v>
      </c>
    </row>
    <row r="4796" spans="1:26" x14ac:dyDescent="0.2">
      <c r="A4796" t="s">
        <v>6726</v>
      </c>
      <c r="B4796" t="s">
        <v>3070</v>
      </c>
      <c r="C4796">
        <v>4.5999999999999996</v>
      </c>
      <c r="D4796">
        <v>5227</v>
      </c>
      <c r="E4796" t="s">
        <v>1400</v>
      </c>
      <c r="F4796" t="s">
        <v>32</v>
      </c>
      <c r="G4796" t="s">
        <v>23</v>
      </c>
      <c r="H4796" t="s">
        <v>24</v>
      </c>
      <c r="I4796" t="s">
        <v>25</v>
      </c>
      <c r="J4796" t="s">
        <v>1303</v>
      </c>
      <c r="K4796" t="s">
        <v>5929</v>
      </c>
      <c r="L4796" t="s">
        <v>59</v>
      </c>
      <c r="M4796" t="s">
        <v>29</v>
      </c>
      <c r="N4796">
        <f t="shared" si="518"/>
        <v>0</v>
      </c>
      <c r="O4796" t="str">
        <f t="shared" si="519"/>
        <v>No</v>
      </c>
      <c r="P4796">
        <f t="shared" si="520"/>
        <v>0</v>
      </c>
      <c r="Q4796">
        <f t="shared" si="521"/>
        <v>4813937689</v>
      </c>
      <c r="R4796">
        <f t="shared" si="522"/>
        <v>4.1933383153624479</v>
      </c>
      <c r="S4796" t="str">
        <f t="shared" si="523"/>
        <v>Acceptable</v>
      </c>
      <c r="T4796">
        <f>ROUNDUP(C4796,0)</f>
        <v>5</v>
      </c>
      <c r="U4796">
        <f>ROUNDDOWN(C4796,0)</f>
        <v>4</v>
      </c>
      <c r="V4796">
        <f>RIGHT(K4796,2)+2000</f>
        <v>2015</v>
      </c>
      <c r="W4796" t="str">
        <f>INDEX(_xlfn.TEXTSPLIT(K4796,"-"),1,2)</f>
        <v>Nov</v>
      </c>
      <c r="X4796" t="str">
        <f>INDEX(_xlfn.TEXTSPLIT(K4796,"-"),1,1)</f>
        <v>20</v>
      </c>
      <c r="Y4796">
        <f>INDEX(months!B:B,MATCH(Sheet1!W4796,months!A:A,0))</f>
        <v>11</v>
      </c>
      <c r="Z4796">
        <f t="shared" si="524"/>
        <v>42328</v>
      </c>
    </row>
    <row r="4797" spans="1:26" x14ac:dyDescent="0.2">
      <c r="A4797" t="s">
        <v>6727</v>
      </c>
      <c r="B4797" t="s">
        <v>3070</v>
      </c>
      <c r="C4797">
        <v>4.4000000000000004</v>
      </c>
      <c r="D4797">
        <v>281448</v>
      </c>
      <c r="E4797" t="s">
        <v>1216</v>
      </c>
      <c r="F4797" t="s">
        <v>89</v>
      </c>
      <c r="G4797" t="s">
        <v>23</v>
      </c>
      <c r="H4797" t="s">
        <v>24</v>
      </c>
      <c r="I4797" t="s">
        <v>25</v>
      </c>
      <c r="J4797" t="s">
        <v>3132</v>
      </c>
      <c r="K4797" t="s">
        <v>428</v>
      </c>
      <c r="L4797" t="s">
        <v>1716</v>
      </c>
      <c r="M4797" t="s">
        <v>86</v>
      </c>
      <c r="N4797">
        <f t="shared" si="518"/>
        <v>0</v>
      </c>
      <c r="O4797" t="str">
        <f t="shared" si="519"/>
        <v>No</v>
      </c>
      <c r="P4797">
        <f t="shared" si="520"/>
        <v>0</v>
      </c>
      <c r="Q4797">
        <f t="shared" si="521"/>
        <v>4813937689</v>
      </c>
      <c r="R4797">
        <f t="shared" si="522"/>
        <v>4.1933383153624479</v>
      </c>
      <c r="S4797" t="str">
        <f t="shared" si="523"/>
        <v>Acceptable</v>
      </c>
      <c r="T4797">
        <f>ROUNDUP(C4797,0)</f>
        <v>5</v>
      </c>
      <c r="U4797">
        <f>ROUNDDOWN(C4797,0)</f>
        <v>4</v>
      </c>
      <c r="V4797">
        <f>RIGHT(K4797,2)+2000</f>
        <v>2018</v>
      </c>
      <c r="W4797" t="str">
        <f>INDEX(_xlfn.TEXTSPLIT(K4797,"-"),1,2)</f>
        <v>Jun</v>
      </c>
      <c r="X4797" t="str">
        <f>INDEX(_xlfn.TEXTSPLIT(K4797,"-"),1,1)</f>
        <v>1</v>
      </c>
      <c r="Y4797">
        <f>INDEX(months!B:B,MATCH(Sheet1!W4797,months!A:A,0))</f>
        <v>6</v>
      </c>
      <c r="Z4797">
        <f t="shared" si="524"/>
        <v>43252</v>
      </c>
    </row>
    <row r="4798" spans="1:26" x14ac:dyDescent="0.2">
      <c r="A4798" t="s">
        <v>5274</v>
      </c>
      <c r="B4798" t="s">
        <v>5248</v>
      </c>
      <c r="C4798">
        <v>4.3</v>
      </c>
      <c r="D4798">
        <v>436170</v>
      </c>
      <c r="E4798" t="s">
        <v>46</v>
      </c>
      <c r="F4798" t="s">
        <v>89</v>
      </c>
      <c r="G4798" t="s">
        <v>23</v>
      </c>
      <c r="H4798" t="s">
        <v>24</v>
      </c>
      <c r="I4798" t="s">
        <v>44</v>
      </c>
      <c r="J4798" t="s">
        <v>5249</v>
      </c>
      <c r="K4798" t="s">
        <v>468</v>
      </c>
      <c r="L4798" t="s">
        <v>46</v>
      </c>
      <c r="M4798" t="s">
        <v>46</v>
      </c>
      <c r="N4798">
        <f t="shared" si="518"/>
        <v>0</v>
      </c>
      <c r="O4798" t="str">
        <f t="shared" si="519"/>
        <v>No</v>
      </c>
      <c r="P4798">
        <f t="shared" si="520"/>
        <v>0</v>
      </c>
      <c r="Q4798">
        <f t="shared" si="521"/>
        <v>4813937689</v>
      </c>
      <c r="R4798">
        <f t="shared" si="522"/>
        <v>4.1933383153624479</v>
      </c>
      <c r="S4798" t="str">
        <f t="shared" si="523"/>
        <v>Acceptable</v>
      </c>
      <c r="T4798">
        <f>ROUNDUP(C4798,0)</f>
        <v>5</v>
      </c>
      <c r="U4798">
        <f>ROUNDDOWN(C4798,0)</f>
        <v>4</v>
      </c>
      <c r="V4798">
        <f>RIGHT(K4798,2)+2000</f>
        <v>2018</v>
      </c>
      <c r="W4798" t="str">
        <f>INDEX(_xlfn.TEXTSPLIT(K4798,"-"),1,2)</f>
        <v>Jun</v>
      </c>
      <c r="X4798" t="str">
        <f>INDEX(_xlfn.TEXTSPLIT(K4798,"-"),1,1)</f>
        <v>28</v>
      </c>
      <c r="Y4798">
        <f>INDEX(months!B:B,MATCH(Sheet1!W4798,months!A:A,0))</f>
        <v>6</v>
      </c>
      <c r="Z4798">
        <f t="shared" si="524"/>
        <v>43279</v>
      </c>
    </row>
    <row r="4799" spans="1:26" x14ac:dyDescent="0.2">
      <c r="A4799" t="s">
        <v>6728</v>
      </c>
      <c r="B4799" t="s">
        <v>3070</v>
      </c>
      <c r="C4799">
        <v>4.4000000000000004</v>
      </c>
      <c r="D4799">
        <v>1131937</v>
      </c>
      <c r="E4799" t="s">
        <v>667</v>
      </c>
      <c r="F4799" t="s">
        <v>448</v>
      </c>
      <c r="G4799" t="s">
        <v>23</v>
      </c>
      <c r="H4799" t="s">
        <v>24</v>
      </c>
      <c r="I4799" t="s">
        <v>25</v>
      </c>
      <c r="J4799" t="s">
        <v>1537</v>
      </c>
      <c r="K4799" t="s">
        <v>5976</v>
      </c>
      <c r="L4799" t="s">
        <v>6729</v>
      </c>
      <c r="M4799" t="s">
        <v>81</v>
      </c>
      <c r="N4799">
        <f t="shared" si="518"/>
        <v>0</v>
      </c>
      <c r="O4799" t="str">
        <f t="shared" si="519"/>
        <v>No</v>
      </c>
      <c r="P4799">
        <f t="shared" si="520"/>
        <v>0</v>
      </c>
      <c r="Q4799">
        <f t="shared" si="521"/>
        <v>4813937689</v>
      </c>
      <c r="R4799">
        <f t="shared" si="522"/>
        <v>4.1933383153624479</v>
      </c>
      <c r="S4799" t="str">
        <f t="shared" si="523"/>
        <v>Acceptable</v>
      </c>
      <c r="T4799">
        <f>ROUNDUP(C4799,0)</f>
        <v>5</v>
      </c>
      <c r="U4799">
        <f>ROUNDDOWN(C4799,0)</f>
        <v>4</v>
      </c>
      <c r="V4799">
        <f>RIGHT(K4799,2)+2000</f>
        <v>2018</v>
      </c>
      <c r="W4799" t="str">
        <f>INDEX(_xlfn.TEXTSPLIT(K4799,"-"),1,2)</f>
        <v>Apr</v>
      </c>
      <c r="X4799" t="str">
        <f>INDEX(_xlfn.TEXTSPLIT(K4799,"-"),1,1)</f>
        <v>30</v>
      </c>
      <c r="Y4799">
        <f>INDEX(months!B:B,MATCH(Sheet1!W4799,months!A:A,0))</f>
        <v>4</v>
      </c>
      <c r="Z4799">
        <f t="shared" si="524"/>
        <v>43220</v>
      </c>
    </row>
    <row r="4800" spans="1:26" x14ac:dyDescent="0.2">
      <c r="A4800" t="s">
        <v>6730</v>
      </c>
      <c r="B4800" t="s">
        <v>3070</v>
      </c>
      <c r="C4800">
        <v>4.2</v>
      </c>
      <c r="D4800">
        <v>721646</v>
      </c>
      <c r="E4800" t="s">
        <v>2443</v>
      </c>
      <c r="F4800" t="s">
        <v>43</v>
      </c>
      <c r="G4800" t="s">
        <v>23</v>
      </c>
      <c r="H4800" t="s">
        <v>24</v>
      </c>
      <c r="I4800" t="s">
        <v>44</v>
      </c>
      <c r="J4800" t="s">
        <v>2804</v>
      </c>
      <c r="K4800" t="s">
        <v>173</v>
      </c>
      <c r="L4800" t="s">
        <v>3102</v>
      </c>
      <c r="M4800" t="s">
        <v>81</v>
      </c>
      <c r="N4800">
        <f t="shared" si="518"/>
        <v>0</v>
      </c>
      <c r="O4800" t="str">
        <f t="shared" si="519"/>
        <v>No</v>
      </c>
      <c r="P4800">
        <f t="shared" si="520"/>
        <v>0</v>
      </c>
      <c r="Q4800">
        <f t="shared" si="521"/>
        <v>4813937689</v>
      </c>
      <c r="R4800">
        <f t="shared" si="522"/>
        <v>4.1933383153624479</v>
      </c>
      <c r="S4800" t="str">
        <f t="shared" si="523"/>
        <v>Acceptable</v>
      </c>
      <c r="T4800">
        <f>ROUNDUP(C4800,0)</f>
        <v>5</v>
      </c>
      <c r="U4800">
        <f>ROUNDDOWN(C4800,0)</f>
        <v>4</v>
      </c>
      <c r="V4800">
        <f>RIGHT(K4800,2)+2000</f>
        <v>2018</v>
      </c>
      <c r="W4800" t="str">
        <f>INDEX(_xlfn.TEXTSPLIT(K4800,"-"),1,2)</f>
        <v>Aug</v>
      </c>
      <c r="X4800" t="str">
        <f>INDEX(_xlfn.TEXTSPLIT(K4800,"-"),1,1)</f>
        <v>2</v>
      </c>
      <c r="Y4800">
        <f>INDEX(months!B:B,MATCH(Sheet1!W4800,months!A:A,0))</f>
        <v>8</v>
      </c>
      <c r="Z4800">
        <f t="shared" si="524"/>
        <v>43314</v>
      </c>
    </row>
    <row r="4801" spans="1:26" x14ac:dyDescent="0.2">
      <c r="A4801" t="s">
        <v>6731</v>
      </c>
      <c r="B4801" t="s">
        <v>3070</v>
      </c>
      <c r="C4801">
        <v>4.8</v>
      </c>
      <c r="D4801">
        <v>1499466</v>
      </c>
      <c r="E4801" t="s">
        <v>2772</v>
      </c>
      <c r="F4801" t="s">
        <v>89</v>
      </c>
      <c r="G4801" t="s">
        <v>23</v>
      </c>
      <c r="H4801" t="s">
        <v>24</v>
      </c>
      <c r="I4801" t="s">
        <v>44</v>
      </c>
      <c r="J4801" t="s">
        <v>2673</v>
      </c>
      <c r="K4801" t="s">
        <v>297</v>
      </c>
      <c r="L4801" t="s">
        <v>6732</v>
      </c>
      <c r="M4801" t="s">
        <v>81</v>
      </c>
      <c r="N4801">
        <f t="shared" si="518"/>
        <v>0</v>
      </c>
      <c r="O4801" t="str">
        <f t="shared" si="519"/>
        <v>No</v>
      </c>
      <c r="P4801">
        <f t="shared" si="520"/>
        <v>0</v>
      </c>
      <c r="Q4801">
        <f t="shared" si="521"/>
        <v>4813937689</v>
      </c>
      <c r="R4801">
        <f t="shared" si="522"/>
        <v>4.1933383153624479</v>
      </c>
      <c r="S4801" t="str">
        <f t="shared" si="523"/>
        <v>Acceptable</v>
      </c>
      <c r="T4801">
        <f>ROUNDUP(C4801,0)</f>
        <v>5</v>
      </c>
      <c r="U4801">
        <f>ROUNDDOWN(C4801,0)</f>
        <v>4</v>
      </c>
      <c r="V4801">
        <f>RIGHT(K4801,2)+2000</f>
        <v>2018</v>
      </c>
      <c r="W4801" t="str">
        <f>INDEX(_xlfn.TEXTSPLIT(K4801,"-"),1,2)</f>
        <v>Jul</v>
      </c>
      <c r="X4801" t="str">
        <f>INDEX(_xlfn.TEXTSPLIT(K4801,"-"),1,1)</f>
        <v>24</v>
      </c>
      <c r="Y4801">
        <f>INDEX(months!B:B,MATCH(Sheet1!W4801,months!A:A,0))</f>
        <v>7</v>
      </c>
      <c r="Z4801">
        <f t="shared" si="524"/>
        <v>43305</v>
      </c>
    </row>
    <row r="4802" spans="1:26" x14ac:dyDescent="0.2">
      <c r="A4802" t="s">
        <v>804</v>
      </c>
      <c r="B4802" t="s">
        <v>787</v>
      </c>
      <c r="C4802">
        <v>4.3</v>
      </c>
      <c r="D4802">
        <v>4188345</v>
      </c>
      <c r="E4802" t="s">
        <v>271</v>
      </c>
      <c r="F4802" t="s">
        <v>448</v>
      </c>
      <c r="G4802" t="s">
        <v>23</v>
      </c>
      <c r="H4802" t="s">
        <v>24</v>
      </c>
      <c r="I4802" t="s">
        <v>25</v>
      </c>
      <c r="J4802" t="s">
        <v>788</v>
      </c>
      <c r="K4802" t="s">
        <v>226</v>
      </c>
      <c r="L4802" t="s">
        <v>805</v>
      </c>
      <c r="M4802" t="s">
        <v>54</v>
      </c>
      <c r="N4802">
        <f t="shared" ref="N4802:N4865" si="525">SUM(A4802,B4802)</f>
        <v>0</v>
      </c>
      <c r="O4802" t="str">
        <f t="shared" ref="O4802:O4865" si="526">IF(E4802="good","Yes","No")</f>
        <v>No</v>
      </c>
      <c r="P4802">
        <f t="shared" ref="P4802:P4865" si="527">COUNTIF(B:B,"&lt;0")</f>
        <v>0</v>
      </c>
      <c r="Q4802">
        <f t="shared" ref="Q4802:Q4865" si="528">SUMIF(D:D,"&gt;1000")</f>
        <v>4813937689</v>
      </c>
      <c r="R4802">
        <f t="shared" ref="R4802:R4865" si="529">AVERAGEIF(C:C,"&gt;0")</f>
        <v>4.1933383153624479</v>
      </c>
      <c r="S4802" t="str">
        <f t="shared" ref="S4802:S4865" si="530">IF(OR(A4802&gt;0,B4802&gt;0),"Acceptable","Check")</f>
        <v>Acceptable</v>
      </c>
      <c r="T4802">
        <f>ROUNDUP(C4802,0)</f>
        <v>5</v>
      </c>
      <c r="U4802">
        <f>ROUNDDOWN(C4802,0)</f>
        <v>4</v>
      </c>
      <c r="V4802">
        <f>RIGHT(K4802,2)+2000</f>
        <v>2018</v>
      </c>
      <c r="W4802" t="str">
        <f>INDEX(_xlfn.TEXTSPLIT(K4802,"-"),1,2)</f>
        <v>Jul</v>
      </c>
      <c r="X4802" t="str">
        <f>INDEX(_xlfn.TEXTSPLIT(K4802,"-"),1,1)</f>
        <v>18</v>
      </c>
      <c r="Y4802">
        <f>INDEX(months!B:B,MATCH(Sheet1!W4802,months!A:A,0))</f>
        <v>7</v>
      </c>
      <c r="Z4802">
        <f t="shared" si="524"/>
        <v>43299</v>
      </c>
    </row>
    <row r="4803" spans="1:26" x14ac:dyDescent="0.2">
      <c r="A4803" t="s">
        <v>6733</v>
      </c>
      <c r="B4803" t="s">
        <v>2665</v>
      </c>
      <c r="C4803">
        <v>4.3</v>
      </c>
      <c r="D4803">
        <v>285814</v>
      </c>
      <c r="E4803" t="s">
        <v>1360</v>
      </c>
      <c r="F4803" t="s">
        <v>89</v>
      </c>
      <c r="G4803" t="s">
        <v>23</v>
      </c>
      <c r="H4803" t="s">
        <v>24</v>
      </c>
      <c r="I4803" t="s">
        <v>44</v>
      </c>
      <c r="J4803" t="s">
        <v>2684</v>
      </c>
      <c r="K4803" t="s">
        <v>94</v>
      </c>
      <c r="L4803" t="s">
        <v>2742</v>
      </c>
      <c r="M4803" t="s">
        <v>86</v>
      </c>
      <c r="N4803">
        <f t="shared" si="525"/>
        <v>0</v>
      </c>
      <c r="O4803" t="str">
        <f t="shared" si="526"/>
        <v>No</v>
      </c>
      <c r="P4803">
        <f t="shared" si="527"/>
        <v>0</v>
      </c>
      <c r="Q4803">
        <f t="shared" si="528"/>
        <v>4813937689</v>
      </c>
      <c r="R4803">
        <f t="shared" si="529"/>
        <v>4.1933383153624479</v>
      </c>
      <c r="S4803" t="str">
        <f t="shared" si="530"/>
        <v>Acceptable</v>
      </c>
      <c r="T4803">
        <f>ROUNDUP(C4803,0)</f>
        <v>5</v>
      </c>
      <c r="U4803">
        <f>ROUNDDOWN(C4803,0)</f>
        <v>4</v>
      </c>
      <c r="V4803">
        <f>RIGHT(K4803,2)+2000</f>
        <v>2018</v>
      </c>
      <c r="W4803" t="str">
        <f>INDEX(_xlfn.TEXTSPLIT(K4803,"-"),1,2)</f>
        <v>Jun</v>
      </c>
      <c r="X4803" t="str">
        <f>INDEX(_xlfn.TEXTSPLIT(K4803,"-"),1,1)</f>
        <v>26</v>
      </c>
      <c r="Y4803">
        <f>INDEX(months!B:B,MATCH(Sheet1!W4803,months!A:A,0))</f>
        <v>6</v>
      </c>
      <c r="Z4803">
        <f t="shared" ref="Z4803:Z4866" si="531">DATE(V4803,Y4803,X4803)</f>
        <v>43277</v>
      </c>
    </row>
    <row r="4804" spans="1:26" x14ac:dyDescent="0.2">
      <c r="A4804" t="s">
        <v>6734</v>
      </c>
      <c r="B4804" t="s">
        <v>4612</v>
      </c>
      <c r="C4804">
        <v>4.5999999999999996</v>
      </c>
      <c r="D4804">
        <v>351267</v>
      </c>
      <c r="E4804" t="s">
        <v>472</v>
      </c>
      <c r="F4804" t="s">
        <v>89</v>
      </c>
      <c r="G4804" t="s">
        <v>23</v>
      </c>
      <c r="H4804" t="s">
        <v>24</v>
      </c>
      <c r="I4804" t="s">
        <v>25</v>
      </c>
      <c r="J4804" t="s">
        <v>4613</v>
      </c>
      <c r="K4804" t="s">
        <v>6175</v>
      </c>
      <c r="L4804" t="s">
        <v>747</v>
      </c>
      <c r="M4804" t="s">
        <v>86</v>
      </c>
      <c r="N4804">
        <f t="shared" si="525"/>
        <v>0</v>
      </c>
      <c r="O4804" t="str">
        <f t="shared" si="526"/>
        <v>No</v>
      </c>
      <c r="P4804">
        <f t="shared" si="527"/>
        <v>0</v>
      </c>
      <c r="Q4804">
        <f t="shared" si="528"/>
        <v>4813937689</v>
      </c>
      <c r="R4804">
        <f t="shared" si="529"/>
        <v>4.1933383153624479</v>
      </c>
      <c r="S4804" t="str">
        <f t="shared" si="530"/>
        <v>Acceptable</v>
      </c>
      <c r="T4804">
        <f>ROUNDUP(C4804,0)</f>
        <v>5</v>
      </c>
      <c r="U4804">
        <f>ROUNDDOWN(C4804,0)</f>
        <v>4</v>
      </c>
      <c r="V4804">
        <f>RIGHT(K4804,2)+2000</f>
        <v>2018</v>
      </c>
      <c r="W4804" t="str">
        <f>INDEX(_xlfn.TEXTSPLIT(K4804,"-"),1,2)</f>
        <v>Feb</v>
      </c>
      <c r="X4804" t="str">
        <f>INDEX(_xlfn.TEXTSPLIT(K4804,"-"),1,1)</f>
        <v>9</v>
      </c>
      <c r="Y4804">
        <f>INDEX(months!B:B,MATCH(Sheet1!W4804,months!A:A,0))</f>
        <v>2</v>
      </c>
      <c r="Z4804">
        <f t="shared" si="531"/>
        <v>43140</v>
      </c>
    </row>
    <row r="4805" spans="1:26" x14ac:dyDescent="0.2">
      <c r="A4805" t="s">
        <v>6735</v>
      </c>
      <c r="B4805" t="s">
        <v>4612</v>
      </c>
      <c r="C4805">
        <v>4.5999999999999996</v>
      </c>
      <c r="D4805">
        <v>16936</v>
      </c>
      <c r="E4805" t="s">
        <v>472</v>
      </c>
      <c r="F4805" t="s">
        <v>65</v>
      </c>
      <c r="G4805" t="s">
        <v>23</v>
      </c>
      <c r="H4805" t="s">
        <v>24</v>
      </c>
      <c r="I4805" t="s">
        <v>25</v>
      </c>
      <c r="J4805" t="s">
        <v>4613</v>
      </c>
      <c r="K4805" t="s">
        <v>2056</v>
      </c>
      <c r="L4805" t="s">
        <v>6736</v>
      </c>
      <c r="M4805" t="s">
        <v>86</v>
      </c>
      <c r="N4805">
        <f t="shared" si="525"/>
        <v>0</v>
      </c>
      <c r="O4805" t="str">
        <f t="shared" si="526"/>
        <v>No</v>
      </c>
      <c r="P4805">
        <f t="shared" si="527"/>
        <v>0</v>
      </c>
      <c r="Q4805">
        <f t="shared" si="528"/>
        <v>4813937689</v>
      </c>
      <c r="R4805">
        <f t="shared" si="529"/>
        <v>4.1933383153624479</v>
      </c>
      <c r="S4805" t="str">
        <f t="shared" si="530"/>
        <v>Acceptable</v>
      </c>
      <c r="T4805">
        <f>ROUNDUP(C4805,0)</f>
        <v>5</v>
      </c>
      <c r="U4805">
        <f>ROUNDDOWN(C4805,0)</f>
        <v>4</v>
      </c>
      <c r="V4805">
        <f>RIGHT(K4805,2)+2000</f>
        <v>2018</v>
      </c>
      <c r="W4805" t="str">
        <f>INDEX(_xlfn.TEXTSPLIT(K4805,"-"),1,2)</f>
        <v>Jan</v>
      </c>
      <c r="X4805" t="str">
        <f>INDEX(_xlfn.TEXTSPLIT(K4805,"-"),1,1)</f>
        <v>25</v>
      </c>
      <c r="Y4805">
        <f>INDEX(months!B:B,MATCH(Sheet1!W4805,months!A:A,0))</f>
        <v>1</v>
      </c>
      <c r="Z4805">
        <f t="shared" si="531"/>
        <v>43125</v>
      </c>
    </row>
    <row r="4806" spans="1:26" x14ac:dyDescent="0.2">
      <c r="A4806" t="s">
        <v>1331</v>
      </c>
      <c r="B4806" t="s">
        <v>3070</v>
      </c>
      <c r="C4806">
        <v>4.2</v>
      </c>
      <c r="D4806">
        <v>36214</v>
      </c>
      <c r="E4806" t="s">
        <v>46</v>
      </c>
      <c r="F4806" t="s">
        <v>38</v>
      </c>
      <c r="G4806" t="s">
        <v>23</v>
      </c>
      <c r="H4806" t="s">
        <v>24</v>
      </c>
      <c r="I4806" t="s">
        <v>25</v>
      </c>
      <c r="J4806" t="s">
        <v>1332</v>
      </c>
      <c r="K4806" t="s">
        <v>125</v>
      </c>
      <c r="L4806" t="s">
        <v>46</v>
      </c>
      <c r="M4806" t="s">
        <v>46</v>
      </c>
      <c r="N4806">
        <f t="shared" si="525"/>
        <v>0</v>
      </c>
      <c r="O4806" t="str">
        <f t="shared" si="526"/>
        <v>No</v>
      </c>
      <c r="P4806">
        <f t="shared" si="527"/>
        <v>0</v>
      </c>
      <c r="Q4806">
        <f t="shared" si="528"/>
        <v>4813937689</v>
      </c>
      <c r="R4806">
        <f t="shared" si="529"/>
        <v>4.1933383153624479</v>
      </c>
      <c r="S4806" t="str">
        <f t="shared" si="530"/>
        <v>Acceptable</v>
      </c>
      <c r="T4806">
        <f>ROUNDUP(C4806,0)</f>
        <v>5</v>
      </c>
      <c r="U4806">
        <f>ROUNDDOWN(C4806,0)</f>
        <v>4</v>
      </c>
      <c r="V4806">
        <f>RIGHT(K4806,2)+2000</f>
        <v>2018</v>
      </c>
      <c r="W4806" t="str">
        <f>INDEX(_xlfn.TEXTSPLIT(K4806,"-"),1,2)</f>
        <v>Jul</v>
      </c>
      <c r="X4806" t="str">
        <f>INDEX(_xlfn.TEXTSPLIT(K4806,"-"),1,1)</f>
        <v>12</v>
      </c>
      <c r="Y4806">
        <f>INDEX(months!B:B,MATCH(Sheet1!W4806,months!A:A,0))</f>
        <v>7</v>
      </c>
      <c r="Z4806">
        <f t="shared" si="531"/>
        <v>43293</v>
      </c>
    </row>
    <row r="4807" spans="1:26" x14ac:dyDescent="0.2">
      <c r="A4807" t="s">
        <v>1596</v>
      </c>
      <c r="B4807" t="s">
        <v>3070</v>
      </c>
      <c r="C4807">
        <v>4.2</v>
      </c>
      <c r="D4807">
        <v>130549</v>
      </c>
      <c r="E4807" t="s">
        <v>46</v>
      </c>
      <c r="F4807" t="s">
        <v>38</v>
      </c>
      <c r="G4807" t="s">
        <v>23</v>
      </c>
      <c r="H4807" t="s">
        <v>24</v>
      </c>
      <c r="I4807" t="s">
        <v>44</v>
      </c>
      <c r="J4807" t="s">
        <v>1537</v>
      </c>
      <c r="K4807" t="s">
        <v>859</v>
      </c>
      <c r="L4807" t="s">
        <v>1597</v>
      </c>
      <c r="M4807" t="s">
        <v>81</v>
      </c>
      <c r="N4807">
        <f t="shared" si="525"/>
        <v>0</v>
      </c>
      <c r="O4807" t="str">
        <f t="shared" si="526"/>
        <v>No</v>
      </c>
      <c r="P4807">
        <f t="shared" si="527"/>
        <v>0</v>
      </c>
      <c r="Q4807">
        <f t="shared" si="528"/>
        <v>4813937689</v>
      </c>
      <c r="R4807">
        <f t="shared" si="529"/>
        <v>4.1933383153624479</v>
      </c>
      <c r="S4807" t="str">
        <f t="shared" si="530"/>
        <v>Acceptable</v>
      </c>
      <c r="T4807">
        <f>ROUNDUP(C4807,0)</f>
        <v>5</v>
      </c>
      <c r="U4807">
        <f>ROUNDDOWN(C4807,0)</f>
        <v>4</v>
      </c>
      <c r="V4807">
        <f>RIGHT(K4807,2)+2000</f>
        <v>2018</v>
      </c>
      <c r="W4807" t="str">
        <f>INDEX(_xlfn.TEXTSPLIT(K4807,"-"),1,2)</f>
        <v>Jun</v>
      </c>
      <c r="X4807" t="str">
        <f>INDEX(_xlfn.TEXTSPLIT(K4807,"-"),1,1)</f>
        <v>27</v>
      </c>
      <c r="Y4807">
        <f>INDEX(months!B:B,MATCH(Sheet1!W4807,months!A:A,0))</f>
        <v>6</v>
      </c>
      <c r="Z4807">
        <f t="shared" si="531"/>
        <v>43278</v>
      </c>
    </row>
    <row r="4808" spans="1:26" x14ac:dyDescent="0.2">
      <c r="A4808" t="s">
        <v>6737</v>
      </c>
      <c r="B4808" t="s">
        <v>2665</v>
      </c>
      <c r="C4808">
        <v>4.0999999999999996</v>
      </c>
      <c r="D4808">
        <v>74842</v>
      </c>
      <c r="E4808" t="s">
        <v>2443</v>
      </c>
      <c r="F4808" t="s">
        <v>38</v>
      </c>
      <c r="G4808" t="s">
        <v>23</v>
      </c>
      <c r="H4808" t="s">
        <v>24</v>
      </c>
      <c r="I4808" t="s">
        <v>44</v>
      </c>
      <c r="J4808" t="s">
        <v>2684</v>
      </c>
      <c r="K4808" t="s">
        <v>5615</v>
      </c>
      <c r="L4808" t="s">
        <v>246</v>
      </c>
      <c r="M4808" t="s">
        <v>60</v>
      </c>
      <c r="N4808">
        <f t="shared" si="525"/>
        <v>0</v>
      </c>
      <c r="O4808" t="str">
        <f t="shared" si="526"/>
        <v>No</v>
      </c>
      <c r="P4808">
        <f t="shared" si="527"/>
        <v>0</v>
      </c>
      <c r="Q4808">
        <f t="shared" si="528"/>
        <v>4813937689</v>
      </c>
      <c r="R4808">
        <f t="shared" si="529"/>
        <v>4.1933383153624479</v>
      </c>
      <c r="S4808" t="str">
        <f t="shared" si="530"/>
        <v>Acceptable</v>
      </c>
      <c r="T4808">
        <f>ROUNDUP(C4808,0)</f>
        <v>5</v>
      </c>
      <c r="U4808">
        <f>ROUNDDOWN(C4808,0)</f>
        <v>4</v>
      </c>
      <c r="V4808">
        <f>RIGHT(K4808,2)+2000</f>
        <v>2016</v>
      </c>
      <c r="W4808" t="str">
        <f>INDEX(_xlfn.TEXTSPLIT(K4808,"-"),1,2)</f>
        <v>Dec</v>
      </c>
      <c r="X4808" t="str">
        <f>INDEX(_xlfn.TEXTSPLIT(K4808,"-"),1,1)</f>
        <v>22</v>
      </c>
      <c r="Y4808">
        <f>INDEX(months!B:B,MATCH(Sheet1!W4808,months!A:A,0))</f>
        <v>12</v>
      </c>
      <c r="Z4808">
        <f t="shared" si="531"/>
        <v>42726</v>
      </c>
    </row>
    <row r="4809" spans="1:26" x14ac:dyDescent="0.2">
      <c r="A4809" t="s">
        <v>6738</v>
      </c>
      <c r="B4809" t="s">
        <v>2665</v>
      </c>
      <c r="C4809">
        <v>4.4000000000000004</v>
      </c>
      <c r="D4809">
        <v>45871</v>
      </c>
      <c r="E4809" t="s">
        <v>2443</v>
      </c>
      <c r="F4809" t="s">
        <v>38</v>
      </c>
      <c r="G4809" t="s">
        <v>23</v>
      </c>
      <c r="H4809" t="s">
        <v>24</v>
      </c>
      <c r="I4809" t="s">
        <v>44</v>
      </c>
      <c r="J4809" t="s">
        <v>2684</v>
      </c>
      <c r="K4809" t="s">
        <v>6034</v>
      </c>
      <c r="L4809" t="s">
        <v>167</v>
      </c>
      <c r="M4809" t="s">
        <v>60</v>
      </c>
      <c r="N4809">
        <f t="shared" si="525"/>
        <v>0</v>
      </c>
      <c r="O4809" t="str">
        <f t="shared" si="526"/>
        <v>No</v>
      </c>
      <c r="P4809">
        <f t="shared" si="527"/>
        <v>0</v>
      </c>
      <c r="Q4809">
        <f t="shared" si="528"/>
        <v>4813937689</v>
      </c>
      <c r="R4809">
        <f t="shared" si="529"/>
        <v>4.1933383153624479</v>
      </c>
      <c r="S4809" t="str">
        <f t="shared" si="530"/>
        <v>Acceptable</v>
      </c>
      <c r="T4809">
        <f>ROUNDUP(C4809,0)</f>
        <v>5</v>
      </c>
      <c r="U4809">
        <f>ROUNDDOWN(C4809,0)</f>
        <v>4</v>
      </c>
      <c r="V4809">
        <f>RIGHT(K4809,2)+2000</f>
        <v>2017</v>
      </c>
      <c r="W4809" t="str">
        <f>INDEX(_xlfn.TEXTSPLIT(K4809,"-"),1,2)</f>
        <v>May</v>
      </c>
      <c r="X4809" t="str">
        <f>INDEX(_xlfn.TEXTSPLIT(K4809,"-"),1,1)</f>
        <v>8</v>
      </c>
      <c r="Y4809">
        <f>INDEX(months!B:B,MATCH(Sheet1!W4809,months!A:A,0))</f>
        <v>5</v>
      </c>
      <c r="Z4809">
        <f t="shared" si="531"/>
        <v>42863</v>
      </c>
    </row>
    <row r="4810" spans="1:26" x14ac:dyDescent="0.2">
      <c r="A4810" t="s">
        <v>6739</v>
      </c>
      <c r="B4810" t="s">
        <v>4612</v>
      </c>
      <c r="C4810">
        <v>4.5</v>
      </c>
      <c r="D4810">
        <v>5180480</v>
      </c>
      <c r="E4810" t="s">
        <v>202</v>
      </c>
      <c r="F4810" t="s">
        <v>448</v>
      </c>
      <c r="G4810" t="s">
        <v>23</v>
      </c>
      <c r="H4810" t="s">
        <v>24</v>
      </c>
      <c r="I4810" t="s">
        <v>25</v>
      </c>
      <c r="J4810" t="s">
        <v>4613</v>
      </c>
      <c r="K4810" t="s">
        <v>39</v>
      </c>
      <c r="L4810" t="s">
        <v>6740</v>
      </c>
      <c r="M4810" t="s">
        <v>81</v>
      </c>
      <c r="N4810">
        <f t="shared" si="525"/>
        <v>0</v>
      </c>
      <c r="O4810" t="str">
        <f t="shared" si="526"/>
        <v>No</v>
      </c>
      <c r="P4810">
        <f t="shared" si="527"/>
        <v>0</v>
      </c>
      <c r="Q4810">
        <f t="shared" si="528"/>
        <v>4813937689</v>
      </c>
      <c r="R4810">
        <f t="shared" si="529"/>
        <v>4.1933383153624479</v>
      </c>
      <c r="S4810" t="str">
        <f t="shared" si="530"/>
        <v>Acceptable</v>
      </c>
      <c r="T4810">
        <f>ROUNDUP(C4810,0)</f>
        <v>5</v>
      </c>
      <c r="U4810">
        <f>ROUNDDOWN(C4810,0)</f>
        <v>4</v>
      </c>
      <c r="V4810">
        <f>RIGHT(K4810,2)+2000</f>
        <v>2018</v>
      </c>
      <c r="W4810" t="str">
        <f>INDEX(_xlfn.TEXTSPLIT(K4810,"-"),1,2)</f>
        <v>Aug</v>
      </c>
      <c r="X4810" t="str">
        <f>INDEX(_xlfn.TEXTSPLIT(K4810,"-"),1,1)</f>
        <v>1</v>
      </c>
      <c r="Y4810">
        <f>INDEX(months!B:B,MATCH(Sheet1!W4810,months!A:A,0))</f>
        <v>8</v>
      </c>
      <c r="Z4810">
        <f t="shared" si="531"/>
        <v>43313</v>
      </c>
    </row>
    <row r="4811" spans="1:26" x14ac:dyDescent="0.2">
      <c r="A4811" t="s">
        <v>4944</v>
      </c>
      <c r="B4811" t="s">
        <v>4801</v>
      </c>
      <c r="C4811">
        <v>4.4000000000000004</v>
      </c>
      <c r="D4811">
        <v>2591610</v>
      </c>
      <c r="E4811" t="s">
        <v>46</v>
      </c>
      <c r="F4811" t="s">
        <v>448</v>
      </c>
      <c r="G4811" t="s">
        <v>23</v>
      </c>
      <c r="H4811" t="s">
        <v>24</v>
      </c>
      <c r="I4811" t="s">
        <v>25</v>
      </c>
      <c r="J4811" t="s">
        <v>4802</v>
      </c>
      <c r="K4811" t="s">
        <v>187</v>
      </c>
      <c r="L4811" t="s">
        <v>46</v>
      </c>
      <c r="M4811" t="s">
        <v>46</v>
      </c>
      <c r="N4811">
        <f t="shared" si="525"/>
        <v>0</v>
      </c>
      <c r="O4811" t="str">
        <f t="shared" si="526"/>
        <v>No</v>
      </c>
      <c r="P4811">
        <f t="shared" si="527"/>
        <v>0</v>
      </c>
      <c r="Q4811">
        <f t="shared" si="528"/>
        <v>4813937689</v>
      </c>
      <c r="R4811">
        <f t="shared" si="529"/>
        <v>4.1933383153624479</v>
      </c>
      <c r="S4811" t="str">
        <f t="shared" si="530"/>
        <v>Acceptable</v>
      </c>
      <c r="T4811">
        <f>ROUNDUP(C4811,0)</f>
        <v>5</v>
      </c>
      <c r="U4811">
        <f>ROUNDDOWN(C4811,0)</f>
        <v>4</v>
      </c>
      <c r="V4811">
        <f>RIGHT(K4811,2)+2000</f>
        <v>2018</v>
      </c>
      <c r="W4811" t="str">
        <f>INDEX(_xlfn.TEXTSPLIT(K4811,"-"),1,2)</f>
        <v>Jul</v>
      </c>
      <c r="X4811" t="str">
        <f>INDEX(_xlfn.TEXTSPLIT(K4811,"-"),1,1)</f>
        <v>20</v>
      </c>
      <c r="Y4811">
        <f>INDEX(months!B:B,MATCH(Sheet1!W4811,months!A:A,0))</f>
        <v>7</v>
      </c>
      <c r="Z4811">
        <f t="shared" si="531"/>
        <v>43301</v>
      </c>
    </row>
    <row r="4812" spans="1:26" x14ac:dyDescent="0.2">
      <c r="A4812" t="s">
        <v>6741</v>
      </c>
      <c r="B4812" t="s">
        <v>4950</v>
      </c>
      <c r="C4812">
        <v>4.4000000000000004</v>
      </c>
      <c r="D4812">
        <v>427185</v>
      </c>
      <c r="E4812" t="s">
        <v>46</v>
      </c>
      <c r="F4812" t="s">
        <v>89</v>
      </c>
      <c r="G4812" t="s">
        <v>23</v>
      </c>
      <c r="H4812" t="s">
        <v>24</v>
      </c>
      <c r="I4812" t="s">
        <v>44</v>
      </c>
      <c r="J4812" t="s">
        <v>4951</v>
      </c>
      <c r="K4812" t="s">
        <v>45</v>
      </c>
      <c r="L4812" t="s">
        <v>46</v>
      </c>
      <c r="M4812" t="s">
        <v>46</v>
      </c>
      <c r="N4812">
        <f t="shared" si="525"/>
        <v>0</v>
      </c>
      <c r="O4812" t="str">
        <f t="shared" si="526"/>
        <v>No</v>
      </c>
      <c r="P4812">
        <f t="shared" si="527"/>
        <v>0</v>
      </c>
      <c r="Q4812">
        <f t="shared" si="528"/>
        <v>4813937689</v>
      </c>
      <c r="R4812">
        <f t="shared" si="529"/>
        <v>4.1933383153624479</v>
      </c>
      <c r="S4812" t="str">
        <f t="shared" si="530"/>
        <v>Acceptable</v>
      </c>
      <c r="T4812">
        <f>ROUNDUP(C4812,0)</f>
        <v>5</v>
      </c>
      <c r="U4812">
        <f>ROUNDDOWN(C4812,0)</f>
        <v>4</v>
      </c>
      <c r="V4812">
        <f>RIGHT(K4812,2)+2000</f>
        <v>2018</v>
      </c>
      <c r="W4812" t="str">
        <f>INDEX(_xlfn.TEXTSPLIT(K4812,"-"),1,2)</f>
        <v>Jun</v>
      </c>
      <c r="X4812" t="str">
        <f>INDEX(_xlfn.TEXTSPLIT(K4812,"-"),1,1)</f>
        <v>8</v>
      </c>
      <c r="Y4812">
        <f>INDEX(months!B:B,MATCH(Sheet1!W4812,months!A:A,0))</f>
        <v>6</v>
      </c>
      <c r="Z4812">
        <f t="shared" si="531"/>
        <v>43259</v>
      </c>
    </row>
    <row r="4813" spans="1:26" x14ac:dyDescent="0.2">
      <c r="A4813" t="s">
        <v>6742</v>
      </c>
      <c r="B4813" t="s">
        <v>3070</v>
      </c>
      <c r="C4813">
        <v>4.2</v>
      </c>
      <c r="D4813">
        <v>50771</v>
      </c>
      <c r="E4813" t="s">
        <v>46</v>
      </c>
      <c r="F4813" t="s">
        <v>65</v>
      </c>
      <c r="G4813" t="s">
        <v>23</v>
      </c>
      <c r="H4813" t="s">
        <v>24</v>
      </c>
      <c r="I4813" t="s">
        <v>25</v>
      </c>
      <c r="J4813" t="s">
        <v>1303</v>
      </c>
      <c r="K4813" t="s">
        <v>4775</v>
      </c>
      <c r="L4813" t="s">
        <v>46</v>
      </c>
      <c r="M4813" t="s">
        <v>46</v>
      </c>
      <c r="N4813">
        <f t="shared" si="525"/>
        <v>0</v>
      </c>
      <c r="O4813" t="str">
        <f t="shared" si="526"/>
        <v>No</v>
      </c>
      <c r="P4813">
        <f t="shared" si="527"/>
        <v>0</v>
      </c>
      <c r="Q4813">
        <f t="shared" si="528"/>
        <v>4813937689</v>
      </c>
      <c r="R4813">
        <f t="shared" si="529"/>
        <v>4.1933383153624479</v>
      </c>
      <c r="S4813" t="str">
        <f t="shared" si="530"/>
        <v>Acceptable</v>
      </c>
      <c r="T4813">
        <f>ROUNDUP(C4813,0)</f>
        <v>5</v>
      </c>
      <c r="U4813">
        <f>ROUNDDOWN(C4813,0)</f>
        <v>4</v>
      </c>
      <c r="V4813">
        <f>RIGHT(K4813,2)+2000</f>
        <v>2016</v>
      </c>
      <c r="W4813" t="str">
        <f>INDEX(_xlfn.TEXTSPLIT(K4813,"-"),1,2)</f>
        <v>May</v>
      </c>
      <c r="X4813" t="str">
        <f>INDEX(_xlfn.TEXTSPLIT(K4813,"-"),1,1)</f>
        <v>12</v>
      </c>
      <c r="Y4813">
        <f>INDEX(months!B:B,MATCH(Sheet1!W4813,months!A:A,0))</f>
        <v>5</v>
      </c>
      <c r="Z4813">
        <f t="shared" si="531"/>
        <v>42502</v>
      </c>
    </row>
    <row r="4814" spans="1:26" x14ac:dyDescent="0.2">
      <c r="A4814" t="s">
        <v>6743</v>
      </c>
      <c r="B4814" t="s">
        <v>4801</v>
      </c>
      <c r="C4814">
        <v>4.5</v>
      </c>
      <c r="D4814">
        <v>7464996</v>
      </c>
      <c r="E4814" t="s">
        <v>46</v>
      </c>
      <c r="F4814" t="s">
        <v>448</v>
      </c>
      <c r="G4814" t="s">
        <v>23</v>
      </c>
      <c r="H4814" t="s">
        <v>24</v>
      </c>
      <c r="I4814" t="s">
        <v>25</v>
      </c>
      <c r="J4814" t="s">
        <v>4802</v>
      </c>
      <c r="K4814" t="s">
        <v>97</v>
      </c>
      <c r="L4814" t="s">
        <v>46</v>
      </c>
      <c r="M4814" t="s">
        <v>46</v>
      </c>
      <c r="N4814">
        <f t="shared" si="525"/>
        <v>0</v>
      </c>
      <c r="O4814" t="str">
        <f t="shared" si="526"/>
        <v>No</v>
      </c>
      <c r="P4814">
        <f t="shared" si="527"/>
        <v>0</v>
      </c>
      <c r="Q4814">
        <f t="shared" si="528"/>
        <v>4813937689</v>
      </c>
      <c r="R4814">
        <f t="shared" si="529"/>
        <v>4.1933383153624479</v>
      </c>
      <c r="S4814" t="str">
        <f t="shared" si="530"/>
        <v>Acceptable</v>
      </c>
      <c r="T4814">
        <f>ROUNDUP(C4814,0)</f>
        <v>5</v>
      </c>
      <c r="U4814">
        <f>ROUNDDOWN(C4814,0)</f>
        <v>4</v>
      </c>
      <c r="V4814">
        <f>RIGHT(K4814,2)+2000</f>
        <v>2018</v>
      </c>
      <c r="W4814" t="str">
        <f>INDEX(_xlfn.TEXTSPLIT(K4814,"-"),1,2)</f>
        <v>Aug</v>
      </c>
      <c r="X4814" t="str">
        <f>INDEX(_xlfn.TEXTSPLIT(K4814,"-"),1,1)</f>
        <v>3</v>
      </c>
      <c r="Y4814">
        <f>INDEX(months!B:B,MATCH(Sheet1!W4814,months!A:A,0))</f>
        <v>8</v>
      </c>
      <c r="Z4814">
        <f t="shared" si="531"/>
        <v>43315</v>
      </c>
    </row>
    <row r="4815" spans="1:26" x14ac:dyDescent="0.2">
      <c r="A4815" t="s">
        <v>6744</v>
      </c>
      <c r="B4815" t="s">
        <v>3070</v>
      </c>
      <c r="C4815">
        <v>4.5999999999999996</v>
      </c>
      <c r="D4815">
        <v>4421</v>
      </c>
      <c r="E4815" t="s">
        <v>96</v>
      </c>
      <c r="F4815" t="s">
        <v>57</v>
      </c>
      <c r="G4815" t="s">
        <v>649</v>
      </c>
      <c r="H4815" t="s">
        <v>1011</v>
      </c>
      <c r="I4815" t="s">
        <v>44</v>
      </c>
      <c r="J4815" t="s">
        <v>2686</v>
      </c>
      <c r="K4815" t="s">
        <v>6745</v>
      </c>
      <c r="L4815" t="s">
        <v>6746</v>
      </c>
      <c r="M4815" t="s">
        <v>237</v>
      </c>
      <c r="N4815">
        <f t="shared" si="525"/>
        <v>0</v>
      </c>
      <c r="O4815" t="str">
        <f t="shared" si="526"/>
        <v>No</v>
      </c>
      <c r="P4815">
        <f t="shared" si="527"/>
        <v>0</v>
      </c>
      <c r="Q4815">
        <f t="shared" si="528"/>
        <v>4813937689</v>
      </c>
      <c r="R4815">
        <f t="shared" si="529"/>
        <v>4.1933383153624479</v>
      </c>
      <c r="S4815" t="str">
        <f t="shared" si="530"/>
        <v>Acceptable</v>
      </c>
      <c r="T4815">
        <f>ROUNDUP(C4815,0)</f>
        <v>5</v>
      </c>
      <c r="U4815">
        <f>ROUNDDOWN(C4815,0)</f>
        <v>4</v>
      </c>
      <c r="V4815">
        <f>RIGHT(K4815,2)+2000</f>
        <v>2014</v>
      </c>
      <c r="W4815" t="str">
        <f>INDEX(_xlfn.TEXTSPLIT(K4815,"-"),1,2)</f>
        <v>Nov</v>
      </c>
      <c r="X4815" t="str">
        <f>INDEX(_xlfn.TEXTSPLIT(K4815,"-"),1,1)</f>
        <v>5</v>
      </c>
      <c r="Y4815">
        <f>INDEX(months!B:B,MATCH(Sheet1!W4815,months!A:A,0))</f>
        <v>11</v>
      </c>
      <c r="Z4815">
        <f t="shared" si="531"/>
        <v>41948</v>
      </c>
    </row>
    <row r="4816" spans="1:26" x14ac:dyDescent="0.2">
      <c r="A4816" t="s">
        <v>6747</v>
      </c>
      <c r="B4816" t="s">
        <v>4612</v>
      </c>
      <c r="C4816">
        <v>4.5</v>
      </c>
      <c r="D4816">
        <v>337242</v>
      </c>
      <c r="E4816" t="s">
        <v>46</v>
      </c>
      <c r="F4816" t="s">
        <v>89</v>
      </c>
      <c r="G4816" t="s">
        <v>23</v>
      </c>
      <c r="H4816" t="s">
        <v>24</v>
      </c>
      <c r="I4816" t="s">
        <v>25</v>
      </c>
      <c r="J4816" t="s">
        <v>4613</v>
      </c>
      <c r="K4816" t="s">
        <v>1178</v>
      </c>
      <c r="L4816" t="s">
        <v>46</v>
      </c>
      <c r="M4816" t="s">
        <v>46</v>
      </c>
      <c r="N4816">
        <f t="shared" si="525"/>
        <v>0</v>
      </c>
      <c r="O4816" t="str">
        <f t="shared" si="526"/>
        <v>No</v>
      </c>
      <c r="P4816">
        <f t="shared" si="527"/>
        <v>0</v>
      </c>
      <c r="Q4816">
        <f t="shared" si="528"/>
        <v>4813937689</v>
      </c>
      <c r="R4816">
        <f t="shared" si="529"/>
        <v>4.1933383153624479</v>
      </c>
      <c r="S4816" t="str">
        <f t="shared" si="530"/>
        <v>Acceptable</v>
      </c>
      <c r="T4816">
        <f>ROUNDUP(C4816,0)</f>
        <v>5</v>
      </c>
      <c r="U4816">
        <f>ROUNDDOWN(C4816,0)</f>
        <v>4</v>
      </c>
      <c r="V4816">
        <f>RIGHT(K4816,2)+2000</f>
        <v>2018</v>
      </c>
      <c r="W4816" t="str">
        <f>INDEX(_xlfn.TEXTSPLIT(K4816,"-"),1,2)</f>
        <v>Feb</v>
      </c>
      <c r="X4816" t="str">
        <f>INDEX(_xlfn.TEXTSPLIT(K4816,"-"),1,1)</f>
        <v>16</v>
      </c>
      <c r="Y4816">
        <f>INDEX(months!B:B,MATCH(Sheet1!W4816,months!A:A,0))</f>
        <v>2</v>
      </c>
      <c r="Z4816">
        <f t="shared" si="531"/>
        <v>43147</v>
      </c>
    </row>
    <row r="4817" spans="1:26" x14ac:dyDescent="0.2">
      <c r="A4817" t="s">
        <v>6748</v>
      </c>
      <c r="B4817" t="s">
        <v>4612</v>
      </c>
      <c r="C4817">
        <v>4.5999999999999996</v>
      </c>
      <c r="D4817">
        <v>387958</v>
      </c>
      <c r="E4817" t="s">
        <v>361</v>
      </c>
      <c r="F4817" t="s">
        <v>89</v>
      </c>
      <c r="G4817" t="s">
        <v>23</v>
      </c>
      <c r="H4817" t="s">
        <v>24</v>
      </c>
      <c r="I4817" t="s">
        <v>44</v>
      </c>
      <c r="J4817" t="s">
        <v>4613</v>
      </c>
      <c r="K4817" t="s">
        <v>266</v>
      </c>
      <c r="L4817" t="s">
        <v>6749</v>
      </c>
      <c r="M4817" t="s">
        <v>29</v>
      </c>
      <c r="N4817">
        <f t="shared" si="525"/>
        <v>0</v>
      </c>
      <c r="O4817" t="str">
        <f t="shared" si="526"/>
        <v>No</v>
      </c>
      <c r="P4817">
        <f t="shared" si="527"/>
        <v>0</v>
      </c>
      <c r="Q4817">
        <f t="shared" si="528"/>
        <v>4813937689</v>
      </c>
      <c r="R4817">
        <f t="shared" si="529"/>
        <v>4.1933383153624479</v>
      </c>
      <c r="S4817" t="str">
        <f t="shared" si="530"/>
        <v>Acceptable</v>
      </c>
      <c r="T4817">
        <f>ROUNDUP(C4817,0)</f>
        <v>5</v>
      </c>
      <c r="U4817">
        <f>ROUNDDOWN(C4817,0)</f>
        <v>4</v>
      </c>
      <c r="V4817">
        <f>RIGHT(K4817,2)+2000</f>
        <v>2018</v>
      </c>
      <c r="W4817" t="str">
        <f>INDEX(_xlfn.TEXTSPLIT(K4817,"-"),1,2)</f>
        <v>Jul</v>
      </c>
      <c r="X4817" t="str">
        <f>INDEX(_xlfn.TEXTSPLIT(K4817,"-"),1,1)</f>
        <v>16</v>
      </c>
      <c r="Y4817">
        <f>INDEX(months!B:B,MATCH(Sheet1!W4817,months!A:A,0))</f>
        <v>7</v>
      </c>
      <c r="Z4817">
        <f t="shared" si="531"/>
        <v>43297</v>
      </c>
    </row>
    <row r="4818" spans="1:26" x14ac:dyDescent="0.2">
      <c r="A4818" t="s">
        <v>6750</v>
      </c>
      <c r="B4818" t="s">
        <v>2665</v>
      </c>
      <c r="C4818">
        <v>4</v>
      </c>
      <c r="D4818">
        <v>229329</v>
      </c>
      <c r="E4818" t="s">
        <v>2985</v>
      </c>
      <c r="F4818" t="s">
        <v>89</v>
      </c>
      <c r="G4818" t="s">
        <v>23</v>
      </c>
      <c r="H4818" t="s">
        <v>24</v>
      </c>
      <c r="I4818" t="s">
        <v>418</v>
      </c>
      <c r="J4818" t="s">
        <v>2684</v>
      </c>
      <c r="K4818" t="s">
        <v>944</v>
      </c>
      <c r="L4818" t="s">
        <v>5903</v>
      </c>
      <c r="M4818" t="s">
        <v>81</v>
      </c>
      <c r="N4818">
        <f t="shared" si="525"/>
        <v>0</v>
      </c>
      <c r="O4818" t="str">
        <f t="shared" si="526"/>
        <v>No</v>
      </c>
      <c r="P4818">
        <f t="shared" si="527"/>
        <v>0</v>
      </c>
      <c r="Q4818">
        <f t="shared" si="528"/>
        <v>4813937689</v>
      </c>
      <c r="R4818">
        <f t="shared" si="529"/>
        <v>4.1933383153624479</v>
      </c>
      <c r="S4818" t="str">
        <f t="shared" si="530"/>
        <v>Acceptable</v>
      </c>
      <c r="T4818">
        <f>ROUNDUP(C4818,0)</f>
        <v>4</v>
      </c>
      <c r="U4818">
        <f>ROUNDDOWN(C4818,0)</f>
        <v>4</v>
      </c>
      <c r="V4818">
        <f>RIGHT(K4818,2)+2000</f>
        <v>2017</v>
      </c>
      <c r="W4818" t="str">
        <f>INDEX(_xlfn.TEXTSPLIT(K4818,"-"),1,2)</f>
        <v>Dec</v>
      </c>
      <c r="X4818" t="str">
        <f>INDEX(_xlfn.TEXTSPLIT(K4818,"-"),1,1)</f>
        <v>4</v>
      </c>
      <c r="Y4818">
        <f>INDEX(months!B:B,MATCH(Sheet1!W4818,months!A:A,0))</f>
        <v>12</v>
      </c>
      <c r="Z4818">
        <f t="shared" si="531"/>
        <v>43073</v>
      </c>
    </row>
    <row r="4819" spans="1:26" x14ac:dyDescent="0.2">
      <c r="A4819" t="s">
        <v>6751</v>
      </c>
      <c r="B4819" t="s">
        <v>3070</v>
      </c>
      <c r="C4819">
        <v>4.5</v>
      </c>
      <c r="D4819">
        <v>97071</v>
      </c>
      <c r="E4819" t="s">
        <v>2778</v>
      </c>
      <c r="F4819" t="s">
        <v>38</v>
      </c>
      <c r="G4819" t="s">
        <v>23</v>
      </c>
      <c r="H4819" t="s">
        <v>24</v>
      </c>
      <c r="I4819" t="s">
        <v>44</v>
      </c>
      <c r="J4819" t="s">
        <v>2686</v>
      </c>
      <c r="K4819" t="s">
        <v>973</v>
      </c>
      <c r="L4819" t="s">
        <v>6752</v>
      </c>
      <c r="M4819" t="s">
        <v>177</v>
      </c>
      <c r="N4819">
        <f t="shared" si="525"/>
        <v>0</v>
      </c>
      <c r="O4819" t="str">
        <f t="shared" si="526"/>
        <v>No</v>
      </c>
      <c r="P4819">
        <f t="shared" si="527"/>
        <v>0</v>
      </c>
      <c r="Q4819">
        <f t="shared" si="528"/>
        <v>4813937689</v>
      </c>
      <c r="R4819">
        <f t="shared" si="529"/>
        <v>4.1933383153624479</v>
      </c>
      <c r="S4819" t="str">
        <f t="shared" si="530"/>
        <v>Acceptable</v>
      </c>
      <c r="T4819">
        <f>ROUNDUP(C4819,0)</f>
        <v>5</v>
      </c>
      <c r="U4819">
        <f>ROUNDDOWN(C4819,0)</f>
        <v>4</v>
      </c>
      <c r="V4819">
        <f>RIGHT(K4819,2)+2000</f>
        <v>2018</v>
      </c>
      <c r="W4819" t="str">
        <f>INDEX(_xlfn.TEXTSPLIT(K4819,"-"),1,2)</f>
        <v>Apr</v>
      </c>
      <c r="X4819" t="str">
        <f>INDEX(_xlfn.TEXTSPLIT(K4819,"-"),1,1)</f>
        <v>3</v>
      </c>
      <c r="Y4819">
        <f>INDEX(months!B:B,MATCH(Sheet1!W4819,months!A:A,0))</f>
        <v>4</v>
      </c>
      <c r="Z4819">
        <f t="shared" si="531"/>
        <v>43193</v>
      </c>
    </row>
    <row r="4820" spans="1:26" x14ac:dyDescent="0.2">
      <c r="A4820" t="s">
        <v>6753</v>
      </c>
      <c r="B4820" t="s">
        <v>3070</v>
      </c>
      <c r="C4820">
        <v>4.2</v>
      </c>
      <c r="D4820">
        <v>853495</v>
      </c>
      <c r="E4820" t="s">
        <v>1594</v>
      </c>
      <c r="F4820" t="s">
        <v>43</v>
      </c>
      <c r="G4820" t="s">
        <v>23</v>
      </c>
      <c r="H4820" t="s">
        <v>24</v>
      </c>
      <c r="I4820" t="s">
        <v>44</v>
      </c>
      <c r="J4820" t="s">
        <v>2686</v>
      </c>
      <c r="K4820" t="s">
        <v>173</v>
      </c>
      <c r="L4820" t="s">
        <v>6754</v>
      </c>
      <c r="M4820" t="s">
        <v>29</v>
      </c>
      <c r="N4820">
        <f t="shared" si="525"/>
        <v>0</v>
      </c>
      <c r="O4820" t="str">
        <f t="shared" si="526"/>
        <v>No</v>
      </c>
      <c r="P4820">
        <f t="shared" si="527"/>
        <v>0</v>
      </c>
      <c r="Q4820">
        <f t="shared" si="528"/>
        <v>4813937689</v>
      </c>
      <c r="R4820">
        <f t="shared" si="529"/>
        <v>4.1933383153624479</v>
      </c>
      <c r="S4820" t="str">
        <f t="shared" si="530"/>
        <v>Acceptable</v>
      </c>
      <c r="T4820">
        <f>ROUNDUP(C4820,0)</f>
        <v>5</v>
      </c>
      <c r="U4820">
        <f>ROUNDDOWN(C4820,0)</f>
        <v>4</v>
      </c>
      <c r="V4820">
        <f>RIGHT(K4820,2)+2000</f>
        <v>2018</v>
      </c>
      <c r="W4820" t="str">
        <f>INDEX(_xlfn.TEXTSPLIT(K4820,"-"),1,2)</f>
        <v>Aug</v>
      </c>
      <c r="X4820" t="str">
        <f>INDEX(_xlfn.TEXTSPLIT(K4820,"-"),1,1)</f>
        <v>2</v>
      </c>
      <c r="Y4820">
        <f>INDEX(months!B:B,MATCH(Sheet1!W4820,months!A:A,0))</f>
        <v>8</v>
      </c>
      <c r="Z4820">
        <f t="shared" si="531"/>
        <v>43314</v>
      </c>
    </row>
    <row r="4821" spans="1:26" x14ac:dyDescent="0.2">
      <c r="A4821" t="s">
        <v>6755</v>
      </c>
      <c r="B4821" t="s">
        <v>3070</v>
      </c>
      <c r="C4821">
        <v>3.9</v>
      </c>
      <c r="D4821">
        <v>5894</v>
      </c>
      <c r="E4821" t="s">
        <v>2175</v>
      </c>
      <c r="F4821" t="s">
        <v>65</v>
      </c>
      <c r="G4821" t="s">
        <v>23</v>
      </c>
      <c r="H4821" t="s">
        <v>24</v>
      </c>
      <c r="I4821" t="s">
        <v>124</v>
      </c>
      <c r="J4821" t="s">
        <v>2686</v>
      </c>
      <c r="K4821" t="s">
        <v>169</v>
      </c>
      <c r="L4821" t="s">
        <v>1283</v>
      </c>
      <c r="M4821" t="s">
        <v>29</v>
      </c>
      <c r="N4821">
        <f t="shared" si="525"/>
        <v>0</v>
      </c>
      <c r="O4821" t="str">
        <f t="shared" si="526"/>
        <v>No</v>
      </c>
      <c r="P4821">
        <f t="shared" si="527"/>
        <v>0</v>
      </c>
      <c r="Q4821">
        <f t="shared" si="528"/>
        <v>4813937689</v>
      </c>
      <c r="R4821">
        <f t="shared" si="529"/>
        <v>4.1933383153624479</v>
      </c>
      <c r="S4821" t="str">
        <f t="shared" si="530"/>
        <v>Acceptable</v>
      </c>
      <c r="T4821">
        <f>ROUNDUP(C4821,0)</f>
        <v>4</v>
      </c>
      <c r="U4821">
        <f>ROUNDDOWN(C4821,0)</f>
        <v>3</v>
      </c>
      <c r="V4821">
        <f>RIGHT(K4821,2)+2000</f>
        <v>2018</v>
      </c>
      <c r="W4821" t="str">
        <f>INDEX(_xlfn.TEXTSPLIT(K4821,"-"),1,2)</f>
        <v>Jul</v>
      </c>
      <c r="X4821" t="str">
        <f>INDEX(_xlfn.TEXTSPLIT(K4821,"-"),1,1)</f>
        <v>11</v>
      </c>
      <c r="Y4821">
        <f>INDEX(months!B:B,MATCH(Sheet1!W4821,months!A:A,0))</f>
        <v>7</v>
      </c>
      <c r="Z4821">
        <f t="shared" si="531"/>
        <v>43292</v>
      </c>
    </row>
    <row r="4822" spans="1:26" x14ac:dyDescent="0.2">
      <c r="A4822" t="s">
        <v>6756</v>
      </c>
      <c r="B4822" t="s">
        <v>2665</v>
      </c>
      <c r="C4822">
        <v>4.7</v>
      </c>
      <c r="D4822">
        <v>96028</v>
      </c>
      <c r="E4822" t="s">
        <v>1508</v>
      </c>
      <c r="F4822" t="s">
        <v>65</v>
      </c>
      <c r="G4822" t="s">
        <v>23</v>
      </c>
      <c r="H4822" t="s">
        <v>24</v>
      </c>
      <c r="I4822" t="s">
        <v>44</v>
      </c>
      <c r="J4822" t="s">
        <v>2669</v>
      </c>
      <c r="K4822" t="s">
        <v>209</v>
      </c>
      <c r="L4822" t="s">
        <v>46</v>
      </c>
      <c r="M4822" t="s">
        <v>86</v>
      </c>
      <c r="N4822">
        <f t="shared" si="525"/>
        <v>0</v>
      </c>
      <c r="O4822" t="str">
        <f t="shared" si="526"/>
        <v>No</v>
      </c>
      <c r="P4822">
        <f t="shared" si="527"/>
        <v>0</v>
      </c>
      <c r="Q4822">
        <f t="shared" si="528"/>
        <v>4813937689</v>
      </c>
      <c r="R4822">
        <f t="shared" si="529"/>
        <v>4.1933383153624479</v>
      </c>
      <c r="S4822" t="str">
        <f t="shared" si="530"/>
        <v>Acceptable</v>
      </c>
      <c r="T4822">
        <f>ROUNDUP(C4822,0)</f>
        <v>5</v>
      </c>
      <c r="U4822">
        <f>ROUNDDOWN(C4822,0)</f>
        <v>4</v>
      </c>
      <c r="V4822">
        <f>RIGHT(K4822,2)+2000</f>
        <v>2018</v>
      </c>
      <c r="W4822" t="str">
        <f>INDEX(_xlfn.TEXTSPLIT(K4822,"-"),1,2)</f>
        <v>May</v>
      </c>
      <c r="X4822" t="str">
        <f>INDEX(_xlfn.TEXTSPLIT(K4822,"-"),1,1)</f>
        <v>28</v>
      </c>
      <c r="Y4822">
        <f>INDEX(months!B:B,MATCH(Sheet1!W4822,months!A:A,0))</f>
        <v>5</v>
      </c>
      <c r="Z4822">
        <f t="shared" si="531"/>
        <v>43248</v>
      </c>
    </row>
    <row r="4823" spans="1:26" x14ac:dyDescent="0.2">
      <c r="A4823" t="s">
        <v>3934</v>
      </c>
      <c r="B4823" t="s">
        <v>3827</v>
      </c>
      <c r="C4823">
        <v>4.4000000000000004</v>
      </c>
      <c r="D4823">
        <v>695576</v>
      </c>
      <c r="E4823" t="s">
        <v>46</v>
      </c>
      <c r="F4823" t="s">
        <v>43</v>
      </c>
      <c r="G4823" t="s">
        <v>23</v>
      </c>
      <c r="H4823" t="s">
        <v>24</v>
      </c>
      <c r="I4823" t="s">
        <v>25</v>
      </c>
      <c r="J4823" t="s">
        <v>3828</v>
      </c>
      <c r="K4823" t="s">
        <v>173</v>
      </c>
      <c r="L4823" t="s">
        <v>46</v>
      </c>
      <c r="M4823" t="s">
        <v>46</v>
      </c>
      <c r="N4823">
        <f t="shared" si="525"/>
        <v>0</v>
      </c>
      <c r="O4823" t="str">
        <f t="shared" si="526"/>
        <v>No</v>
      </c>
      <c r="P4823">
        <f t="shared" si="527"/>
        <v>0</v>
      </c>
      <c r="Q4823">
        <f t="shared" si="528"/>
        <v>4813937689</v>
      </c>
      <c r="R4823">
        <f t="shared" si="529"/>
        <v>4.1933383153624479</v>
      </c>
      <c r="S4823" t="str">
        <f t="shared" si="530"/>
        <v>Acceptable</v>
      </c>
      <c r="T4823">
        <f>ROUNDUP(C4823,0)</f>
        <v>5</v>
      </c>
      <c r="U4823">
        <f>ROUNDDOWN(C4823,0)</f>
        <v>4</v>
      </c>
      <c r="V4823">
        <f>RIGHT(K4823,2)+2000</f>
        <v>2018</v>
      </c>
      <c r="W4823" t="str">
        <f>INDEX(_xlfn.TEXTSPLIT(K4823,"-"),1,2)</f>
        <v>Aug</v>
      </c>
      <c r="X4823" t="str">
        <f>INDEX(_xlfn.TEXTSPLIT(K4823,"-"),1,1)</f>
        <v>2</v>
      </c>
      <c r="Y4823">
        <f>INDEX(months!B:B,MATCH(Sheet1!W4823,months!A:A,0))</f>
        <v>8</v>
      </c>
      <c r="Z4823">
        <f t="shared" si="531"/>
        <v>43314</v>
      </c>
    </row>
    <row r="4824" spans="1:26" x14ac:dyDescent="0.2">
      <c r="A4824" t="s">
        <v>6757</v>
      </c>
      <c r="B4824" t="s">
        <v>4612</v>
      </c>
      <c r="C4824">
        <v>4.5</v>
      </c>
      <c r="D4824">
        <v>295430</v>
      </c>
      <c r="E4824" t="s">
        <v>1072</v>
      </c>
      <c r="F4824" t="s">
        <v>89</v>
      </c>
      <c r="G4824" t="s">
        <v>23</v>
      </c>
      <c r="H4824" t="s">
        <v>24</v>
      </c>
      <c r="I4824" t="s">
        <v>25</v>
      </c>
      <c r="J4824" t="s">
        <v>4613</v>
      </c>
      <c r="K4824" t="s">
        <v>2682</v>
      </c>
      <c r="L4824" t="s">
        <v>6758</v>
      </c>
      <c r="M4824" t="s">
        <v>237</v>
      </c>
      <c r="N4824">
        <f t="shared" si="525"/>
        <v>0</v>
      </c>
      <c r="O4824" t="str">
        <f t="shared" si="526"/>
        <v>No</v>
      </c>
      <c r="P4824">
        <f t="shared" si="527"/>
        <v>0</v>
      </c>
      <c r="Q4824">
        <f t="shared" si="528"/>
        <v>4813937689</v>
      </c>
      <c r="R4824">
        <f t="shared" si="529"/>
        <v>4.1933383153624479</v>
      </c>
      <c r="S4824" t="str">
        <f t="shared" si="530"/>
        <v>Acceptable</v>
      </c>
      <c r="T4824">
        <f>ROUNDUP(C4824,0)</f>
        <v>5</v>
      </c>
      <c r="U4824">
        <f>ROUNDDOWN(C4824,0)</f>
        <v>4</v>
      </c>
      <c r="V4824">
        <f>RIGHT(K4824,2)+2000</f>
        <v>2018</v>
      </c>
      <c r="W4824" t="str">
        <f>INDEX(_xlfn.TEXTSPLIT(K4824,"-"),1,2)</f>
        <v>Apr</v>
      </c>
      <c r="X4824" t="str">
        <f>INDEX(_xlfn.TEXTSPLIT(K4824,"-"),1,1)</f>
        <v>17</v>
      </c>
      <c r="Y4824">
        <f>INDEX(months!B:B,MATCH(Sheet1!W4824,months!A:A,0))</f>
        <v>4</v>
      </c>
      <c r="Z4824">
        <f t="shared" si="531"/>
        <v>43207</v>
      </c>
    </row>
    <row r="4825" spans="1:26" x14ac:dyDescent="0.2">
      <c r="A4825" t="s">
        <v>6759</v>
      </c>
      <c r="B4825" t="s">
        <v>2665</v>
      </c>
      <c r="C4825">
        <v>4.3</v>
      </c>
      <c r="D4825">
        <v>121612</v>
      </c>
      <c r="E4825" t="s">
        <v>1508</v>
      </c>
      <c r="F4825" t="s">
        <v>65</v>
      </c>
      <c r="G4825" t="s">
        <v>23</v>
      </c>
      <c r="H4825" t="s">
        <v>24</v>
      </c>
      <c r="I4825" t="s">
        <v>44</v>
      </c>
      <c r="J4825" t="s">
        <v>2684</v>
      </c>
      <c r="K4825" t="s">
        <v>1104</v>
      </c>
      <c r="L4825" t="s">
        <v>6760</v>
      </c>
      <c r="M4825" t="s">
        <v>86</v>
      </c>
      <c r="N4825">
        <f t="shared" si="525"/>
        <v>0</v>
      </c>
      <c r="O4825" t="str">
        <f t="shared" si="526"/>
        <v>No</v>
      </c>
      <c r="P4825">
        <f t="shared" si="527"/>
        <v>0</v>
      </c>
      <c r="Q4825">
        <f t="shared" si="528"/>
        <v>4813937689</v>
      </c>
      <c r="R4825">
        <f t="shared" si="529"/>
        <v>4.1933383153624479</v>
      </c>
      <c r="S4825" t="str">
        <f t="shared" si="530"/>
        <v>Acceptable</v>
      </c>
      <c r="T4825">
        <f>ROUNDUP(C4825,0)</f>
        <v>5</v>
      </c>
      <c r="U4825">
        <f>ROUNDDOWN(C4825,0)</f>
        <v>4</v>
      </c>
      <c r="V4825">
        <f>RIGHT(K4825,2)+2000</f>
        <v>2017</v>
      </c>
      <c r="W4825" t="str">
        <f>INDEX(_xlfn.TEXTSPLIT(K4825,"-"),1,2)</f>
        <v>Dec</v>
      </c>
      <c r="X4825" t="str">
        <f>INDEX(_xlfn.TEXTSPLIT(K4825,"-"),1,1)</f>
        <v>28</v>
      </c>
      <c r="Y4825">
        <f>INDEX(months!B:B,MATCH(Sheet1!W4825,months!A:A,0))</f>
        <v>12</v>
      </c>
      <c r="Z4825">
        <f t="shared" si="531"/>
        <v>43097</v>
      </c>
    </row>
    <row r="4826" spans="1:26" x14ac:dyDescent="0.2">
      <c r="A4826" t="s">
        <v>4289</v>
      </c>
      <c r="B4826" t="s">
        <v>4106</v>
      </c>
      <c r="C4826">
        <v>4.4000000000000004</v>
      </c>
      <c r="D4826">
        <v>1075016</v>
      </c>
      <c r="E4826" t="s">
        <v>1429</v>
      </c>
      <c r="F4826" t="s">
        <v>448</v>
      </c>
      <c r="G4826" t="s">
        <v>23</v>
      </c>
      <c r="H4826" t="s">
        <v>24</v>
      </c>
      <c r="I4826" t="s">
        <v>418</v>
      </c>
      <c r="J4826" t="s">
        <v>4107</v>
      </c>
      <c r="K4826" t="s">
        <v>97</v>
      </c>
      <c r="L4826" t="s">
        <v>4290</v>
      </c>
      <c r="M4826" t="s">
        <v>81</v>
      </c>
      <c r="N4826">
        <f t="shared" si="525"/>
        <v>0</v>
      </c>
      <c r="O4826" t="str">
        <f t="shared" si="526"/>
        <v>No</v>
      </c>
      <c r="P4826">
        <f t="shared" si="527"/>
        <v>0</v>
      </c>
      <c r="Q4826">
        <f t="shared" si="528"/>
        <v>4813937689</v>
      </c>
      <c r="R4826">
        <f t="shared" si="529"/>
        <v>4.1933383153624479</v>
      </c>
      <c r="S4826" t="str">
        <f t="shared" si="530"/>
        <v>Acceptable</v>
      </c>
      <c r="T4826">
        <f>ROUNDUP(C4826,0)</f>
        <v>5</v>
      </c>
      <c r="U4826">
        <f>ROUNDDOWN(C4826,0)</f>
        <v>4</v>
      </c>
      <c r="V4826">
        <f>RIGHT(K4826,2)+2000</f>
        <v>2018</v>
      </c>
      <c r="W4826" t="str">
        <f>INDEX(_xlfn.TEXTSPLIT(K4826,"-"),1,2)</f>
        <v>Aug</v>
      </c>
      <c r="X4826" t="str">
        <f>INDEX(_xlfn.TEXTSPLIT(K4826,"-"),1,1)</f>
        <v>3</v>
      </c>
      <c r="Y4826">
        <f>INDEX(months!B:B,MATCH(Sheet1!W4826,months!A:A,0))</f>
        <v>8</v>
      </c>
      <c r="Z4826">
        <f t="shared" si="531"/>
        <v>43315</v>
      </c>
    </row>
    <row r="4827" spans="1:26" x14ac:dyDescent="0.2">
      <c r="A4827" t="s">
        <v>6761</v>
      </c>
      <c r="B4827" t="s">
        <v>3070</v>
      </c>
      <c r="C4827">
        <v>4.2</v>
      </c>
      <c r="D4827">
        <v>367951</v>
      </c>
      <c r="E4827" t="s">
        <v>1457</v>
      </c>
      <c r="F4827" t="s">
        <v>38</v>
      </c>
      <c r="G4827" t="s">
        <v>23</v>
      </c>
      <c r="H4827" t="s">
        <v>24</v>
      </c>
      <c r="I4827" t="s">
        <v>44</v>
      </c>
      <c r="J4827" t="s">
        <v>2686</v>
      </c>
      <c r="K4827" t="s">
        <v>266</v>
      </c>
      <c r="L4827" t="s">
        <v>3013</v>
      </c>
      <c r="M4827" t="s">
        <v>29</v>
      </c>
      <c r="N4827">
        <f t="shared" si="525"/>
        <v>0</v>
      </c>
      <c r="O4827" t="str">
        <f t="shared" si="526"/>
        <v>No</v>
      </c>
      <c r="P4827">
        <f t="shared" si="527"/>
        <v>0</v>
      </c>
      <c r="Q4827">
        <f t="shared" si="528"/>
        <v>4813937689</v>
      </c>
      <c r="R4827">
        <f t="shared" si="529"/>
        <v>4.1933383153624479</v>
      </c>
      <c r="S4827" t="str">
        <f t="shared" si="530"/>
        <v>Acceptable</v>
      </c>
      <c r="T4827">
        <f>ROUNDUP(C4827,0)</f>
        <v>5</v>
      </c>
      <c r="U4827">
        <f>ROUNDDOWN(C4827,0)</f>
        <v>4</v>
      </c>
      <c r="V4827">
        <f>RIGHT(K4827,2)+2000</f>
        <v>2018</v>
      </c>
      <c r="W4827" t="str">
        <f>INDEX(_xlfn.TEXTSPLIT(K4827,"-"),1,2)</f>
        <v>Jul</v>
      </c>
      <c r="X4827" t="str">
        <f>INDEX(_xlfn.TEXTSPLIT(K4827,"-"),1,1)</f>
        <v>16</v>
      </c>
      <c r="Y4827">
        <f>INDEX(months!B:B,MATCH(Sheet1!W4827,months!A:A,0))</f>
        <v>7</v>
      </c>
      <c r="Z4827">
        <f t="shared" si="531"/>
        <v>43297</v>
      </c>
    </row>
    <row r="4828" spans="1:26" x14ac:dyDescent="0.2">
      <c r="A4828" t="s">
        <v>6762</v>
      </c>
      <c r="B4828" t="s">
        <v>2665</v>
      </c>
      <c r="C4828">
        <v>3.9</v>
      </c>
      <c r="D4828">
        <v>1987</v>
      </c>
      <c r="E4828" t="s">
        <v>2688</v>
      </c>
      <c r="F4828" t="s">
        <v>50</v>
      </c>
      <c r="G4828" t="s">
        <v>23</v>
      </c>
      <c r="H4828" t="s">
        <v>24</v>
      </c>
      <c r="I4828" t="s">
        <v>418</v>
      </c>
      <c r="J4828" t="s">
        <v>2684</v>
      </c>
      <c r="K4828" t="s">
        <v>3317</v>
      </c>
      <c r="L4828" t="s">
        <v>2472</v>
      </c>
      <c r="M4828" t="s">
        <v>29</v>
      </c>
      <c r="N4828">
        <f t="shared" si="525"/>
        <v>0</v>
      </c>
      <c r="O4828" t="str">
        <f t="shared" si="526"/>
        <v>No</v>
      </c>
      <c r="P4828">
        <f t="shared" si="527"/>
        <v>0</v>
      </c>
      <c r="Q4828">
        <f t="shared" si="528"/>
        <v>4813937689</v>
      </c>
      <c r="R4828">
        <f t="shared" si="529"/>
        <v>4.1933383153624479</v>
      </c>
      <c r="S4828" t="str">
        <f t="shared" si="530"/>
        <v>Acceptable</v>
      </c>
      <c r="T4828">
        <f>ROUNDUP(C4828,0)</f>
        <v>4</v>
      </c>
      <c r="U4828">
        <f>ROUNDDOWN(C4828,0)</f>
        <v>3</v>
      </c>
      <c r="V4828">
        <f>RIGHT(K4828,2)+2000</f>
        <v>2017</v>
      </c>
      <c r="W4828" t="str">
        <f>INDEX(_xlfn.TEXTSPLIT(K4828,"-"),1,2)</f>
        <v>Dec</v>
      </c>
      <c r="X4828" t="str">
        <f>INDEX(_xlfn.TEXTSPLIT(K4828,"-"),1,1)</f>
        <v>13</v>
      </c>
      <c r="Y4828">
        <f>INDEX(months!B:B,MATCH(Sheet1!W4828,months!A:A,0))</f>
        <v>12</v>
      </c>
      <c r="Z4828">
        <f t="shared" si="531"/>
        <v>43082</v>
      </c>
    </row>
    <row r="4829" spans="1:26" x14ac:dyDescent="0.2">
      <c r="A4829" t="s">
        <v>6763</v>
      </c>
      <c r="B4829" t="s">
        <v>2665</v>
      </c>
      <c r="C4829">
        <v>4.0999999999999996</v>
      </c>
      <c r="D4829">
        <v>650114</v>
      </c>
      <c r="E4829" t="s">
        <v>2527</v>
      </c>
      <c r="F4829" t="s">
        <v>89</v>
      </c>
      <c r="G4829" t="s">
        <v>23</v>
      </c>
      <c r="H4829" t="s">
        <v>24</v>
      </c>
      <c r="I4829" t="s">
        <v>44</v>
      </c>
      <c r="J4829" t="s">
        <v>2684</v>
      </c>
      <c r="K4829" t="s">
        <v>75</v>
      </c>
      <c r="L4829" t="s">
        <v>6764</v>
      </c>
      <c r="M4829" t="s">
        <v>29</v>
      </c>
      <c r="N4829">
        <f t="shared" si="525"/>
        <v>0</v>
      </c>
      <c r="O4829" t="str">
        <f t="shared" si="526"/>
        <v>No</v>
      </c>
      <c r="P4829">
        <f t="shared" si="527"/>
        <v>0</v>
      </c>
      <c r="Q4829">
        <f t="shared" si="528"/>
        <v>4813937689</v>
      </c>
      <c r="R4829">
        <f t="shared" si="529"/>
        <v>4.1933383153624479</v>
      </c>
      <c r="S4829" t="str">
        <f t="shared" si="530"/>
        <v>Acceptable</v>
      </c>
      <c r="T4829">
        <f>ROUNDUP(C4829,0)</f>
        <v>5</v>
      </c>
      <c r="U4829">
        <f>ROUNDDOWN(C4829,0)</f>
        <v>4</v>
      </c>
      <c r="V4829">
        <f>RIGHT(K4829,2)+2000</f>
        <v>2018</v>
      </c>
      <c r="W4829" t="str">
        <f>INDEX(_xlfn.TEXTSPLIT(K4829,"-"),1,2)</f>
        <v>Jul</v>
      </c>
      <c r="X4829" t="str">
        <f>INDEX(_xlfn.TEXTSPLIT(K4829,"-"),1,1)</f>
        <v>3</v>
      </c>
      <c r="Y4829">
        <f>INDEX(months!B:B,MATCH(Sheet1!W4829,months!A:A,0))</f>
        <v>7</v>
      </c>
      <c r="Z4829">
        <f t="shared" si="531"/>
        <v>43284</v>
      </c>
    </row>
    <row r="4830" spans="1:26" x14ac:dyDescent="0.2">
      <c r="A4830" t="s">
        <v>6765</v>
      </c>
      <c r="B4830" t="s">
        <v>4612</v>
      </c>
      <c r="C4830">
        <v>2.2000000000000002</v>
      </c>
      <c r="D4830">
        <v>605</v>
      </c>
      <c r="E4830" t="s">
        <v>1113</v>
      </c>
      <c r="F4830" t="s">
        <v>65</v>
      </c>
      <c r="G4830" t="s">
        <v>23</v>
      </c>
      <c r="H4830" t="s">
        <v>24</v>
      </c>
      <c r="I4830" t="s">
        <v>25</v>
      </c>
      <c r="J4830" t="s">
        <v>4613</v>
      </c>
      <c r="K4830" t="s">
        <v>757</v>
      </c>
      <c r="L4830" t="s">
        <v>6766</v>
      </c>
      <c r="M4830" t="s">
        <v>274</v>
      </c>
      <c r="N4830">
        <f t="shared" si="525"/>
        <v>0</v>
      </c>
      <c r="O4830" t="str">
        <f t="shared" si="526"/>
        <v>No</v>
      </c>
      <c r="P4830">
        <f t="shared" si="527"/>
        <v>0</v>
      </c>
      <c r="Q4830">
        <f t="shared" si="528"/>
        <v>4813937689</v>
      </c>
      <c r="R4830">
        <f t="shared" si="529"/>
        <v>4.1933383153624479</v>
      </c>
      <c r="S4830" t="str">
        <f t="shared" si="530"/>
        <v>Acceptable</v>
      </c>
      <c r="T4830">
        <f>ROUNDUP(C4830,0)</f>
        <v>3</v>
      </c>
      <c r="U4830">
        <f>ROUNDDOWN(C4830,0)</f>
        <v>2</v>
      </c>
      <c r="V4830">
        <f>RIGHT(K4830,2)+2000</f>
        <v>2017</v>
      </c>
      <c r="W4830" t="str">
        <f>INDEX(_xlfn.TEXTSPLIT(K4830,"-"),1,2)</f>
        <v>Dec</v>
      </c>
      <c r="X4830" t="str">
        <f>INDEX(_xlfn.TEXTSPLIT(K4830,"-"),1,1)</f>
        <v>18</v>
      </c>
      <c r="Y4830">
        <f>INDEX(months!B:B,MATCH(Sheet1!W4830,months!A:A,0))</f>
        <v>12</v>
      </c>
      <c r="Z4830">
        <f t="shared" si="531"/>
        <v>43087</v>
      </c>
    </row>
    <row r="4831" spans="1:26" x14ac:dyDescent="0.2">
      <c r="A4831" t="s">
        <v>6767</v>
      </c>
      <c r="B4831" t="s">
        <v>2665</v>
      </c>
      <c r="C4831">
        <v>4.2</v>
      </c>
      <c r="D4831">
        <v>41444</v>
      </c>
      <c r="E4831" t="s">
        <v>215</v>
      </c>
      <c r="F4831" t="s">
        <v>65</v>
      </c>
      <c r="G4831" t="s">
        <v>23</v>
      </c>
      <c r="H4831" t="s">
        <v>24</v>
      </c>
      <c r="I4831" t="s">
        <v>44</v>
      </c>
      <c r="J4831" t="s">
        <v>2684</v>
      </c>
      <c r="K4831" t="s">
        <v>6768</v>
      </c>
      <c r="L4831" t="s">
        <v>1775</v>
      </c>
      <c r="M4831" t="s">
        <v>29</v>
      </c>
      <c r="N4831">
        <f t="shared" si="525"/>
        <v>0</v>
      </c>
      <c r="O4831" t="str">
        <f t="shared" si="526"/>
        <v>No</v>
      </c>
      <c r="P4831">
        <f t="shared" si="527"/>
        <v>0</v>
      </c>
      <c r="Q4831">
        <f t="shared" si="528"/>
        <v>4813937689</v>
      </c>
      <c r="R4831">
        <f t="shared" si="529"/>
        <v>4.1933383153624479</v>
      </c>
      <c r="S4831" t="str">
        <f t="shared" si="530"/>
        <v>Acceptable</v>
      </c>
      <c r="T4831">
        <f>ROUNDUP(C4831,0)</f>
        <v>5</v>
      </c>
      <c r="U4831">
        <f>ROUNDDOWN(C4831,0)</f>
        <v>4</v>
      </c>
      <c r="V4831">
        <f>RIGHT(K4831,2)+2000</f>
        <v>2016</v>
      </c>
      <c r="W4831" t="str">
        <f>INDEX(_xlfn.TEXTSPLIT(K4831,"-"),1,2)</f>
        <v>Jul</v>
      </c>
      <c r="X4831" t="str">
        <f>INDEX(_xlfn.TEXTSPLIT(K4831,"-"),1,1)</f>
        <v>31</v>
      </c>
      <c r="Y4831">
        <f>INDEX(months!B:B,MATCH(Sheet1!W4831,months!A:A,0))</f>
        <v>7</v>
      </c>
      <c r="Z4831">
        <f t="shared" si="531"/>
        <v>42582</v>
      </c>
    </row>
    <row r="4832" spans="1:26" x14ac:dyDescent="0.2">
      <c r="A4832" t="s">
        <v>6769</v>
      </c>
      <c r="B4832" t="s">
        <v>3070</v>
      </c>
      <c r="C4832">
        <v>4.2</v>
      </c>
      <c r="D4832">
        <v>62301</v>
      </c>
      <c r="E4832" t="s">
        <v>1616</v>
      </c>
      <c r="F4832" t="s">
        <v>38</v>
      </c>
      <c r="G4832" t="s">
        <v>23</v>
      </c>
      <c r="H4832" t="s">
        <v>24</v>
      </c>
      <c r="I4832" t="s">
        <v>44</v>
      </c>
      <c r="J4832" t="s">
        <v>2686</v>
      </c>
      <c r="K4832" t="s">
        <v>39</v>
      </c>
      <c r="L4832" t="s">
        <v>167</v>
      </c>
      <c r="M4832" t="s">
        <v>81</v>
      </c>
      <c r="N4832">
        <f t="shared" si="525"/>
        <v>0</v>
      </c>
      <c r="O4832" t="str">
        <f t="shared" si="526"/>
        <v>No</v>
      </c>
      <c r="P4832">
        <f t="shared" si="527"/>
        <v>0</v>
      </c>
      <c r="Q4832">
        <f t="shared" si="528"/>
        <v>4813937689</v>
      </c>
      <c r="R4832">
        <f t="shared" si="529"/>
        <v>4.1933383153624479</v>
      </c>
      <c r="S4832" t="str">
        <f t="shared" si="530"/>
        <v>Acceptable</v>
      </c>
      <c r="T4832">
        <f>ROUNDUP(C4832,0)</f>
        <v>5</v>
      </c>
      <c r="U4832">
        <f>ROUNDDOWN(C4832,0)</f>
        <v>4</v>
      </c>
      <c r="V4832">
        <f>RIGHT(K4832,2)+2000</f>
        <v>2018</v>
      </c>
      <c r="W4832" t="str">
        <f>INDEX(_xlfn.TEXTSPLIT(K4832,"-"),1,2)</f>
        <v>Aug</v>
      </c>
      <c r="X4832" t="str">
        <f>INDEX(_xlfn.TEXTSPLIT(K4832,"-"),1,1)</f>
        <v>1</v>
      </c>
      <c r="Y4832">
        <f>INDEX(months!B:B,MATCH(Sheet1!W4832,months!A:A,0))</f>
        <v>8</v>
      </c>
      <c r="Z4832">
        <f t="shared" si="531"/>
        <v>43313</v>
      </c>
    </row>
    <row r="4833" spans="1:26" x14ac:dyDescent="0.2">
      <c r="A4833" t="s">
        <v>6770</v>
      </c>
      <c r="B4833" t="s">
        <v>2518</v>
      </c>
      <c r="C4833">
        <v>2.8</v>
      </c>
      <c r="D4833">
        <v>405</v>
      </c>
      <c r="E4833" t="s">
        <v>42</v>
      </c>
      <c r="F4833" t="s">
        <v>57</v>
      </c>
      <c r="G4833" t="s">
        <v>23</v>
      </c>
      <c r="H4833" t="s">
        <v>24</v>
      </c>
      <c r="I4833" t="s">
        <v>25</v>
      </c>
      <c r="J4833" t="s">
        <v>2519</v>
      </c>
      <c r="K4833" t="s">
        <v>951</v>
      </c>
      <c r="L4833" t="s">
        <v>6771</v>
      </c>
      <c r="M4833" t="s">
        <v>54</v>
      </c>
      <c r="N4833">
        <f t="shared" si="525"/>
        <v>0</v>
      </c>
      <c r="O4833" t="str">
        <f t="shared" si="526"/>
        <v>No</v>
      </c>
      <c r="P4833">
        <f t="shared" si="527"/>
        <v>0</v>
      </c>
      <c r="Q4833">
        <f t="shared" si="528"/>
        <v>4813937689</v>
      </c>
      <c r="R4833">
        <f t="shared" si="529"/>
        <v>4.1933383153624479</v>
      </c>
      <c r="S4833" t="str">
        <f t="shared" si="530"/>
        <v>Acceptable</v>
      </c>
      <c r="T4833">
        <f>ROUNDUP(C4833,0)</f>
        <v>3</v>
      </c>
      <c r="U4833">
        <f>ROUNDDOWN(C4833,0)</f>
        <v>2</v>
      </c>
      <c r="V4833">
        <f>RIGHT(K4833,2)+2000</f>
        <v>2018</v>
      </c>
      <c r="W4833" t="str">
        <f>INDEX(_xlfn.TEXTSPLIT(K4833,"-"),1,2)</f>
        <v>Jun</v>
      </c>
      <c r="X4833" t="str">
        <f>INDEX(_xlfn.TEXTSPLIT(K4833,"-"),1,1)</f>
        <v>22</v>
      </c>
      <c r="Y4833">
        <f>INDEX(months!B:B,MATCH(Sheet1!W4833,months!A:A,0))</f>
        <v>6</v>
      </c>
      <c r="Z4833">
        <f t="shared" si="531"/>
        <v>43273</v>
      </c>
    </row>
    <row r="4834" spans="1:26" x14ac:dyDescent="0.2">
      <c r="A4834" t="s">
        <v>6772</v>
      </c>
      <c r="B4834" t="s">
        <v>2665</v>
      </c>
      <c r="C4834">
        <v>3.9</v>
      </c>
      <c r="D4834">
        <v>145</v>
      </c>
      <c r="E4834" t="s">
        <v>1842</v>
      </c>
      <c r="F4834" t="s">
        <v>22</v>
      </c>
      <c r="G4834" t="s">
        <v>23</v>
      </c>
      <c r="H4834" t="s">
        <v>24</v>
      </c>
      <c r="I4834" t="s">
        <v>25</v>
      </c>
      <c r="J4834" t="s">
        <v>2684</v>
      </c>
      <c r="K4834" t="s">
        <v>115</v>
      </c>
      <c r="L4834" t="s">
        <v>6773</v>
      </c>
      <c r="M4834" t="s">
        <v>54</v>
      </c>
      <c r="N4834">
        <f t="shared" si="525"/>
        <v>0</v>
      </c>
      <c r="O4834" t="str">
        <f t="shared" si="526"/>
        <v>No</v>
      </c>
      <c r="P4834">
        <f t="shared" si="527"/>
        <v>0</v>
      </c>
      <c r="Q4834">
        <f t="shared" si="528"/>
        <v>4813937689</v>
      </c>
      <c r="R4834">
        <f t="shared" si="529"/>
        <v>4.1933383153624479</v>
      </c>
      <c r="S4834" t="str">
        <f t="shared" si="530"/>
        <v>Acceptable</v>
      </c>
      <c r="T4834">
        <f>ROUNDUP(C4834,0)</f>
        <v>4</v>
      </c>
      <c r="U4834">
        <f>ROUNDDOWN(C4834,0)</f>
        <v>3</v>
      </c>
      <c r="V4834">
        <f>RIGHT(K4834,2)+2000</f>
        <v>2018</v>
      </c>
      <c r="W4834" t="str">
        <f>INDEX(_xlfn.TEXTSPLIT(K4834,"-"),1,2)</f>
        <v>Jul</v>
      </c>
      <c r="X4834" t="str">
        <f>INDEX(_xlfn.TEXTSPLIT(K4834,"-"),1,1)</f>
        <v>30</v>
      </c>
      <c r="Y4834">
        <f>INDEX(months!B:B,MATCH(Sheet1!W4834,months!A:A,0))</f>
        <v>7</v>
      </c>
      <c r="Z4834">
        <f t="shared" si="531"/>
        <v>43311</v>
      </c>
    </row>
    <row r="4835" spans="1:26" x14ac:dyDescent="0.2">
      <c r="A4835" t="s">
        <v>6774</v>
      </c>
      <c r="B4835" t="s">
        <v>3070</v>
      </c>
      <c r="C4835">
        <v>4.3</v>
      </c>
      <c r="D4835">
        <v>3976</v>
      </c>
      <c r="E4835" t="s">
        <v>2708</v>
      </c>
      <c r="F4835" t="s">
        <v>50</v>
      </c>
      <c r="G4835" t="s">
        <v>23</v>
      </c>
      <c r="H4835" t="s">
        <v>24</v>
      </c>
      <c r="I4835" t="s">
        <v>44</v>
      </c>
      <c r="J4835" t="s">
        <v>2686</v>
      </c>
      <c r="K4835" t="s">
        <v>2302</v>
      </c>
      <c r="L4835" t="s">
        <v>485</v>
      </c>
      <c r="M4835" t="s">
        <v>86</v>
      </c>
      <c r="N4835">
        <f t="shared" si="525"/>
        <v>0</v>
      </c>
      <c r="O4835" t="str">
        <f t="shared" si="526"/>
        <v>No</v>
      </c>
      <c r="P4835">
        <f t="shared" si="527"/>
        <v>0</v>
      </c>
      <c r="Q4835">
        <f t="shared" si="528"/>
        <v>4813937689</v>
      </c>
      <c r="R4835">
        <f t="shared" si="529"/>
        <v>4.1933383153624479</v>
      </c>
      <c r="S4835" t="str">
        <f t="shared" si="530"/>
        <v>Acceptable</v>
      </c>
      <c r="T4835">
        <f>ROUNDUP(C4835,0)</f>
        <v>5</v>
      </c>
      <c r="U4835">
        <f>ROUNDDOWN(C4835,0)</f>
        <v>4</v>
      </c>
      <c r="V4835">
        <f>RIGHT(K4835,2)+2000</f>
        <v>2018</v>
      </c>
      <c r="W4835" t="str">
        <f>INDEX(_xlfn.TEXTSPLIT(K4835,"-"),1,2)</f>
        <v>Jan</v>
      </c>
      <c r="X4835" t="str">
        <f>INDEX(_xlfn.TEXTSPLIT(K4835,"-"),1,1)</f>
        <v>29</v>
      </c>
      <c r="Y4835">
        <f>INDEX(months!B:B,MATCH(Sheet1!W4835,months!A:A,0))</f>
        <v>1</v>
      </c>
      <c r="Z4835">
        <f t="shared" si="531"/>
        <v>43129</v>
      </c>
    </row>
    <row r="4836" spans="1:26" x14ac:dyDescent="0.2">
      <c r="A4836" t="s">
        <v>6775</v>
      </c>
      <c r="B4836" t="s">
        <v>4801</v>
      </c>
      <c r="C4836">
        <v>4.8</v>
      </c>
      <c r="D4836">
        <v>201</v>
      </c>
      <c r="E4836" t="s">
        <v>1977</v>
      </c>
      <c r="F4836" t="s">
        <v>775</v>
      </c>
      <c r="G4836" t="s">
        <v>649</v>
      </c>
      <c r="H4836" t="s">
        <v>1006</v>
      </c>
      <c r="I4836" t="s">
        <v>25</v>
      </c>
      <c r="J4836" t="s">
        <v>4802</v>
      </c>
      <c r="K4836" t="s">
        <v>311</v>
      </c>
      <c r="L4836" t="s">
        <v>2808</v>
      </c>
      <c r="M4836" t="s">
        <v>29</v>
      </c>
      <c r="N4836">
        <f t="shared" si="525"/>
        <v>0</v>
      </c>
      <c r="O4836" t="str">
        <f t="shared" si="526"/>
        <v>No</v>
      </c>
      <c r="P4836">
        <f t="shared" si="527"/>
        <v>0</v>
      </c>
      <c r="Q4836">
        <f t="shared" si="528"/>
        <v>4813937689</v>
      </c>
      <c r="R4836">
        <f t="shared" si="529"/>
        <v>4.1933383153624479</v>
      </c>
      <c r="S4836" t="str">
        <f t="shared" si="530"/>
        <v>Acceptable</v>
      </c>
      <c r="T4836">
        <f>ROUNDUP(C4836,0)</f>
        <v>5</v>
      </c>
      <c r="U4836">
        <f>ROUNDDOWN(C4836,0)</f>
        <v>4</v>
      </c>
      <c r="V4836">
        <f>RIGHT(K4836,2)+2000</f>
        <v>2018</v>
      </c>
      <c r="W4836" t="str">
        <f>INDEX(_xlfn.TEXTSPLIT(K4836,"-"),1,2)</f>
        <v>Aug</v>
      </c>
      <c r="X4836" t="str">
        <f>INDEX(_xlfn.TEXTSPLIT(K4836,"-"),1,1)</f>
        <v>4</v>
      </c>
      <c r="Y4836">
        <f>INDEX(months!B:B,MATCH(Sheet1!W4836,months!A:A,0))</f>
        <v>8</v>
      </c>
      <c r="Z4836">
        <f t="shared" si="531"/>
        <v>43316</v>
      </c>
    </row>
    <row r="4837" spans="1:26" x14ac:dyDescent="0.2">
      <c r="A4837" t="s">
        <v>6776</v>
      </c>
      <c r="B4837" t="s">
        <v>2665</v>
      </c>
      <c r="C4837">
        <v>4.3</v>
      </c>
      <c r="D4837">
        <v>1655</v>
      </c>
      <c r="E4837" t="s">
        <v>2867</v>
      </c>
      <c r="F4837" t="s">
        <v>50</v>
      </c>
      <c r="G4837" t="s">
        <v>23</v>
      </c>
      <c r="H4837" t="s">
        <v>24</v>
      </c>
      <c r="I4837" t="s">
        <v>124</v>
      </c>
      <c r="J4837" t="s">
        <v>2684</v>
      </c>
      <c r="K4837" t="s">
        <v>355</v>
      </c>
      <c r="L4837" t="s">
        <v>2626</v>
      </c>
      <c r="M4837" t="s">
        <v>54</v>
      </c>
      <c r="N4837">
        <f t="shared" si="525"/>
        <v>0</v>
      </c>
      <c r="O4837" t="str">
        <f t="shared" si="526"/>
        <v>No</v>
      </c>
      <c r="P4837">
        <f t="shared" si="527"/>
        <v>0</v>
      </c>
      <c r="Q4837">
        <f t="shared" si="528"/>
        <v>4813937689</v>
      </c>
      <c r="R4837">
        <f t="shared" si="529"/>
        <v>4.1933383153624479</v>
      </c>
      <c r="S4837" t="str">
        <f t="shared" si="530"/>
        <v>Acceptable</v>
      </c>
      <c r="T4837">
        <f>ROUNDUP(C4837,0)</f>
        <v>5</v>
      </c>
      <c r="U4837">
        <f>ROUNDDOWN(C4837,0)</f>
        <v>4</v>
      </c>
      <c r="V4837">
        <f>RIGHT(K4837,2)+2000</f>
        <v>2018</v>
      </c>
      <c r="W4837" t="str">
        <f>INDEX(_xlfn.TEXTSPLIT(K4837,"-"),1,2)</f>
        <v>Feb</v>
      </c>
      <c r="X4837" t="str">
        <f>INDEX(_xlfn.TEXTSPLIT(K4837,"-"),1,1)</f>
        <v>28</v>
      </c>
      <c r="Y4837">
        <f>INDEX(months!B:B,MATCH(Sheet1!W4837,months!A:A,0))</f>
        <v>2</v>
      </c>
      <c r="Z4837">
        <f t="shared" si="531"/>
        <v>43159</v>
      </c>
    </row>
    <row r="4838" spans="1:26" x14ac:dyDescent="0.2">
      <c r="A4838" t="s">
        <v>6777</v>
      </c>
      <c r="B4838" t="s">
        <v>2665</v>
      </c>
      <c r="C4838">
        <v>4.0999999999999996</v>
      </c>
      <c r="D4838">
        <v>11258</v>
      </c>
      <c r="E4838" t="s">
        <v>970</v>
      </c>
      <c r="F4838" t="s">
        <v>32</v>
      </c>
      <c r="G4838" t="s">
        <v>23</v>
      </c>
      <c r="H4838" t="s">
        <v>24</v>
      </c>
      <c r="I4838" t="s">
        <v>418</v>
      </c>
      <c r="J4838" t="s">
        <v>2684</v>
      </c>
      <c r="K4838" t="s">
        <v>3476</v>
      </c>
      <c r="L4838" t="s">
        <v>6778</v>
      </c>
      <c r="M4838" t="s">
        <v>47</v>
      </c>
      <c r="N4838">
        <f t="shared" si="525"/>
        <v>0</v>
      </c>
      <c r="O4838" t="str">
        <f t="shared" si="526"/>
        <v>No</v>
      </c>
      <c r="P4838">
        <f t="shared" si="527"/>
        <v>0</v>
      </c>
      <c r="Q4838">
        <f t="shared" si="528"/>
        <v>4813937689</v>
      </c>
      <c r="R4838">
        <f t="shared" si="529"/>
        <v>4.1933383153624479</v>
      </c>
      <c r="S4838" t="str">
        <f t="shared" si="530"/>
        <v>Acceptable</v>
      </c>
      <c r="T4838">
        <f>ROUNDUP(C4838,0)</f>
        <v>5</v>
      </c>
      <c r="U4838">
        <f>ROUNDDOWN(C4838,0)</f>
        <v>4</v>
      </c>
      <c r="V4838">
        <f>RIGHT(K4838,2)+2000</f>
        <v>2016</v>
      </c>
      <c r="W4838" t="str">
        <f>INDEX(_xlfn.TEXTSPLIT(K4838,"-"),1,2)</f>
        <v>Dec</v>
      </c>
      <c r="X4838" t="str">
        <f>INDEX(_xlfn.TEXTSPLIT(K4838,"-"),1,1)</f>
        <v>8</v>
      </c>
      <c r="Y4838">
        <f>INDEX(months!B:B,MATCH(Sheet1!W4838,months!A:A,0))</f>
        <v>12</v>
      </c>
      <c r="Z4838">
        <f t="shared" si="531"/>
        <v>42712</v>
      </c>
    </row>
    <row r="4839" spans="1:26" x14ac:dyDescent="0.2">
      <c r="A4839" t="s">
        <v>6779</v>
      </c>
      <c r="B4839" t="s">
        <v>2665</v>
      </c>
      <c r="C4839">
        <v>4.2</v>
      </c>
      <c r="D4839">
        <v>11408</v>
      </c>
      <c r="E4839" t="s">
        <v>2772</v>
      </c>
      <c r="F4839" t="s">
        <v>65</v>
      </c>
      <c r="G4839" t="s">
        <v>23</v>
      </c>
      <c r="H4839" t="s">
        <v>24</v>
      </c>
      <c r="I4839" t="s">
        <v>44</v>
      </c>
      <c r="J4839" t="s">
        <v>2684</v>
      </c>
      <c r="K4839" t="s">
        <v>743</v>
      </c>
      <c r="L4839" t="s">
        <v>1297</v>
      </c>
      <c r="M4839" t="s">
        <v>86</v>
      </c>
      <c r="N4839">
        <f t="shared" si="525"/>
        <v>0</v>
      </c>
      <c r="O4839" t="str">
        <f t="shared" si="526"/>
        <v>No</v>
      </c>
      <c r="P4839">
        <f t="shared" si="527"/>
        <v>0</v>
      </c>
      <c r="Q4839">
        <f t="shared" si="528"/>
        <v>4813937689</v>
      </c>
      <c r="R4839">
        <f t="shared" si="529"/>
        <v>4.1933383153624479</v>
      </c>
      <c r="S4839" t="str">
        <f t="shared" si="530"/>
        <v>Acceptable</v>
      </c>
      <c r="T4839">
        <f>ROUNDUP(C4839,0)</f>
        <v>5</v>
      </c>
      <c r="U4839">
        <f>ROUNDDOWN(C4839,0)</f>
        <v>4</v>
      </c>
      <c r="V4839">
        <f>RIGHT(K4839,2)+2000</f>
        <v>2018</v>
      </c>
      <c r="W4839" t="str">
        <f>INDEX(_xlfn.TEXTSPLIT(K4839,"-"),1,2)</f>
        <v>Jul</v>
      </c>
      <c r="X4839" t="str">
        <f>INDEX(_xlfn.TEXTSPLIT(K4839,"-"),1,1)</f>
        <v>6</v>
      </c>
      <c r="Y4839">
        <f>INDEX(months!B:B,MATCH(Sheet1!W4839,months!A:A,0))</f>
        <v>7</v>
      </c>
      <c r="Z4839">
        <f t="shared" si="531"/>
        <v>43287</v>
      </c>
    </row>
    <row r="4840" spans="1:26" x14ac:dyDescent="0.2">
      <c r="A4840" t="s">
        <v>6780</v>
      </c>
      <c r="B4840" t="s">
        <v>2665</v>
      </c>
      <c r="C4840">
        <v>4.4000000000000004</v>
      </c>
      <c r="D4840">
        <v>306</v>
      </c>
      <c r="E4840" t="s">
        <v>867</v>
      </c>
      <c r="F4840" t="s">
        <v>22</v>
      </c>
      <c r="G4840" t="s">
        <v>23</v>
      </c>
      <c r="H4840" t="s">
        <v>24</v>
      </c>
      <c r="I4840" t="s">
        <v>25</v>
      </c>
      <c r="J4840" t="s">
        <v>2813</v>
      </c>
      <c r="K4840" t="s">
        <v>661</v>
      </c>
      <c r="L4840" t="s">
        <v>2905</v>
      </c>
      <c r="M4840" t="s">
        <v>86</v>
      </c>
      <c r="N4840">
        <f t="shared" si="525"/>
        <v>0</v>
      </c>
      <c r="O4840" t="str">
        <f t="shared" si="526"/>
        <v>No</v>
      </c>
      <c r="P4840">
        <f t="shared" si="527"/>
        <v>0</v>
      </c>
      <c r="Q4840">
        <f t="shared" si="528"/>
        <v>4813937689</v>
      </c>
      <c r="R4840">
        <f t="shared" si="529"/>
        <v>4.1933383153624479</v>
      </c>
      <c r="S4840" t="str">
        <f t="shared" si="530"/>
        <v>Acceptable</v>
      </c>
      <c r="T4840">
        <f>ROUNDUP(C4840,0)</f>
        <v>5</v>
      </c>
      <c r="U4840">
        <f>ROUNDDOWN(C4840,0)</f>
        <v>4</v>
      </c>
      <c r="V4840">
        <f>RIGHT(K4840,2)+2000</f>
        <v>2018</v>
      </c>
      <c r="W4840" t="str">
        <f>INDEX(_xlfn.TEXTSPLIT(K4840,"-"),1,2)</f>
        <v>Apr</v>
      </c>
      <c r="X4840" t="str">
        <f>INDEX(_xlfn.TEXTSPLIT(K4840,"-"),1,1)</f>
        <v>18</v>
      </c>
      <c r="Y4840">
        <f>INDEX(months!B:B,MATCH(Sheet1!W4840,months!A:A,0))</f>
        <v>4</v>
      </c>
      <c r="Z4840">
        <f t="shared" si="531"/>
        <v>43208</v>
      </c>
    </row>
    <row r="4841" spans="1:26" x14ac:dyDescent="0.2">
      <c r="A4841" t="s">
        <v>6781</v>
      </c>
      <c r="B4841" t="s">
        <v>2665</v>
      </c>
      <c r="C4841">
        <v>4.0999999999999996</v>
      </c>
      <c r="D4841">
        <v>94661</v>
      </c>
      <c r="E4841" t="s">
        <v>46</v>
      </c>
      <c r="F4841" t="s">
        <v>65</v>
      </c>
      <c r="G4841" t="s">
        <v>23</v>
      </c>
      <c r="H4841" t="s">
        <v>24</v>
      </c>
      <c r="I4841" t="s">
        <v>44</v>
      </c>
      <c r="J4841" t="s">
        <v>2684</v>
      </c>
      <c r="K4841" t="s">
        <v>45</v>
      </c>
      <c r="L4841" t="s">
        <v>1194</v>
      </c>
      <c r="M4841" t="s">
        <v>54</v>
      </c>
      <c r="N4841">
        <f t="shared" si="525"/>
        <v>0</v>
      </c>
      <c r="O4841" t="str">
        <f t="shared" si="526"/>
        <v>No</v>
      </c>
      <c r="P4841">
        <f t="shared" si="527"/>
        <v>0</v>
      </c>
      <c r="Q4841">
        <f t="shared" si="528"/>
        <v>4813937689</v>
      </c>
      <c r="R4841">
        <f t="shared" si="529"/>
        <v>4.1933383153624479</v>
      </c>
      <c r="S4841" t="str">
        <f t="shared" si="530"/>
        <v>Acceptable</v>
      </c>
      <c r="T4841">
        <f>ROUNDUP(C4841,0)</f>
        <v>5</v>
      </c>
      <c r="U4841">
        <f>ROUNDDOWN(C4841,0)</f>
        <v>4</v>
      </c>
      <c r="V4841">
        <f>RIGHT(K4841,2)+2000</f>
        <v>2018</v>
      </c>
      <c r="W4841" t="str">
        <f>INDEX(_xlfn.TEXTSPLIT(K4841,"-"),1,2)</f>
        <v>Jun</v>
      </c>
      <c r="X4841" t="str">
        <f>INDEX(_xlfn.TEXTSPLIT(K4841,"-"),1,1)</f>
        <v>8</v>
      </c>
      <c r="Y4841">
        <f>INDEX(months!B:B,MATCH(Sheet1!W4841,months!A:A,0))</f>
        <v>6</v>
      </c>
      <c r="Z4841">
        <f t="shared" si="531"/>
        <v>43259</v>
      </c>
    </row>
    <row r="4842" spans="1:26" x14ac:dyDescent="0.2">
      <c r="A4842" t="s">
        <v>6782</v>
      </c>
      <c r="B4842" t="s">
        <v>3070</v>
      </c>
      <c r="C4842">
        <v>4.5999999999999996</v>
      </c>
      <c r="D4842">
        <v>99</v>
      </c>
      <c r="E4842" t="s">
        <v>21</v>
      </c>
      <c r="F4842" t="s">
        <v>22</v>
      </c>
      <c r="G4842" t="s">
        <v>23</v>
      </c>
      <c r="H4842" t="s">
        <v>24</v>
      </c>
      <c r="I4842" t="s">
        <v>44</v>
      </c>
      <c r="J4842" t="s">
        <v>2686</v>
      </c>
      <c r="K4842" t="s">
        <v>45</v>
      </c>
      <c r="L4842" t="s">
        <v>6783</v>
      </c>
      <c r="M4842" t="s">
        <v>29</v>
      </c>
      <c r="N4842">
        <f t="shared" si="525"/>
        <v>0</v>
      </c>
      <c r="O4842" t="str">
        <f t="shared" si="526"/>
        <v>No</v>
      </c>
      <c r="P4842">
        <f t="shared" si="527"/>
        <v>0</v>
      </c>
      <c r="Q4842">
        <f t="shared" si="528"/>
        <v>4813937689</v>
      </c>
      <c r="R4842">
        <f t="shared" si="529"/>
        <v>4.1933383153624479</v>
      </c>
      <c r="S4842" t="str">
        <f t="shared" si="530"/>
        <v>Acceptable</v>
      </c>
      <c r="T4842">
        <f>ROUNDUP(C4842,0)</f>
        <v>5</v>
      </c>
      <c r="U4842">
        <f>ROUNDDOWN(C4842,0)</f>
        <v>4</v>
      </c>
      <c r="V4842">
        <f>RIGHT(K4842,2)+2000</f>
        <v>2018</v>
      </c>
      <c r="W4842" t="str">
        <f>INDEX(_xlfn.TEXTSPLIT(K4842,"-"),1,2)</f>
        <v>Jun</v>
      </c>
      <c r="X4842" t="str">
        <f>INDEX(_xlfn.TEXTSPLIT(K4842,"-"),1,1)</f>
        <v>8</v>
      </c>
      <c r="Y4842">
        <f>INDEX(months!B:B,MATCH(Sheet1!W4842,months!A:A,0))</f>
        <v>6</v>
      </c>
      <c r="Z4842">
        <f t="shared" si="531"/>
        <v>43259</v>
      </c>
    </row>
    <row r="4843" spans="1:26" x14ac:dyDescent="0.2">
      <c r="A4843" t="s">
        <v>6784</v>
      </c>
      <c r="B4843" t="s">
        <v>4801</v>
      </c>
      <c r="C4843">
        <v>4.3</v>
      </c>
      <c r="D4843">
        <v>71829</v>
      </c>
      <c r="E4843" t="s">
        <v>801</v>
      </c>
      <c r="F4843" t="s">
        <v>38</v>
      </c>
      <c r="G4843" t="s">
        <v>23</v>
      </c>
      <c r="H4843" t="s">
        <v>24</v>
      </c>
      <c r="I4843" t="s">
        <v>25</v>
      </c>
      <c r="J4843" t="s">
        <v>4802</v>
      </c>
      <c r="K4843" t="s">
        <v>6785</v>
      </c>
      <c r="L4843" t="s">
        <v>6786</v>
      </c>
      <c r="M4843" t="s">
        <v>86</v>
      </c>
      <c r="N4843">
        <f t="shared" si="525"/>
        <v>0</v>
      </c>
      <c r="O4843" t="str">
        <f t="shared" si="526"/>
        <v>No</v>
      </c>
      <c r="P4843">
        <f t="shared" si="527"/>
        <v>0</v>
      </c>
      <c r="Q4843">
        <f t="shared" si="528"/>
        <v>4813937689</v>
      </c>
      <c r="R4843">
        <f t="shared" si="529"/>
        <v>4.1933383153624479</v>
      </c>
      <c r="S4843" t="str">
        <f t="shared" si="530"/>
        <v>Acceptable</v>
      </c>
      <c r="T4843">
        <f>ROUNDUP(C4843,0)</f>
        <v>5</v>
      </c>
      <c r="U4843">
        <f>ROUNDDOWN(C4843,0)</f>
        <v>4</v>
      </c>
      <c r="V4843">
        <f>RIGHT(K4843,2)+2000</f>
        <v>2017</v>
      </c>
      <c r="W4843" t="str">
        <f>INDEX(_xlfn.TEXTSPLIT(K4843,"-"),1,2)</f>
        <v>Jun</v>
      </c>
      <c r="X4843" t="str">
        <f>INDEX(_xlfn.TEXTSPLIT(K4843,"-"),1,1)</f>
        <v>30</v>
      </c>
      <c r="Y4843">
        <f>INDEX(months!B:B,MATCH(Sheet1!W4843,months!A:A,0))</f>
        <v>6</v>
      </c>
      <c r="Z4843">
        <f t="shared" si="531"/>
        <v>42916</v>
      </c>
    </row>
    <row r="4844" spans="1:26" x14ac:dyDescent="0.2">
      <c r="A4844" t="s">
        <v>6787</v>
      </c>
      <c r="B4844" t="s">
        <v>2665</v>
      </c>
      <c r="C4844">
        <v>4.3</v>
      </c>
      <c r="D4844">
        <v>13604</v>
      </c>
      <c r="E4844" t="s">
        <v>2772</v>
      </c>
      <c r="F4844" t="s">
        <v>65</v>
      </c>
      <c r="G4844" t="s">
        <v>649</v>
      </c>
      <c r="H4844" t="s">
        <v>3310</v>
      </c>
      <c r="I4844" t="s">
        <v>44</v>
      </c>
      <c r="J4844" t="s">
        <v>2684</v>
      </c>
      <c r="K4844" t="s">
        <v>94</v>
      </c>
      <c r="L4844" t="s">
        <v>1520</v>
      </c>
      <c r="M4844" t="s">
        <v>60</v>
      </c>
      <c r="N4844">
        <f t="shared" si="525"/>
        <v>0</v>
      </c>
      <c r="O4844" t="str">
        <f t="shared" si="526"/>
        <v>No</v>
      </c>
      <c r="P4844">
        <f t="shared" si="527"/>
        <v>0</v>
      </c>
      <c r="Q4844">
        <f t="shared" si="528"/>
        <v>4813937689</v>
      </c>
      <c r="R4844">
        <f t="shared" si="529"/>
        <v>4.1933383153624479</v>
      </c>
      <c r="S4844" t="str">
        <f t="shared" si="530"/>
        <v>Acceptable</v>
      </c>
      <c r="T4844">
        <f>ROUNDUP(C4844,0)</f>
        <v>5</v>
      </c>
      <c r="U4844">
        <f>ROUNDDOWN(C4844,0)</f>
        <v>4</v>
      </c>
      <c r="V4844">
        <f>RIGHT(K4844,2)+2000</f>
        <v>2018</v>
      </c>
      <c r="W4844" t="str">
        <f>INDEX(_xlfn.TEXTSPLIT(K4844,"-"),1,2)</f>
        <v>Jun</v>
      </c>
      <c r="X4844" t="str">
        <f>INDEX(_xlfn.TEXTSPLIT(K4844,"-"),1,1)</f>
        <v>26</v>
      </c>
      <c r="Y4844">
        <f>INDEX(months!B:B,MATCH(Sheet1!W4844,months!A:A,0))</f>
        <v>6</v>
      </c>
      <c r="Z4844">
        <f t="shared" si="531"/>
        <v>43277</v>
      </c>
    </row>
    <row r="4845" spans="1:26" x14ac:dyDescent="0.2">
      <c r="A4845" t="s">
        <v>6788</v>
      </c>
      <c r="B4845" t="s">
        <v>4106</v>
      </c>
      <c r="C4845">
        <v>3.8</v>
      </c>
      <c r="D4845">
        <v>142</v>
      </c>
      <c r="E4845" t="s">
        <v>1695</v>
      </c>
      <c r="F4845" t="s">
        <v>22</v>
      </c>
      <c r="G4845" t="s">
        <v>23</v>
      </c>
      <c r="H4845" t="s">
        <v>24</v>
      </c>
      <c r="I4845" t="s">
        <v>25</v>
      </c>
      <c r="J4845" t="s">
        <v>4107</v>
      </c>
      <c r="K4845" t="s">
        <v>6789</v>
      </c>
      <c r="L4845" t="s">
        <v>2472</v>
      </c>
      <c r="M4845" t="s">
        <v>86</v>
      </c>
      <c r="N4845">
        <f t="shared" si="525"/>
        <v>0</v>
      </c>
      <c r="O4845" t="str">
        <f t="shared" si="526"/>
        <v>No</v>
      </c>
      <c r="P4845">
        <f t="shared" si="527"/>
        <v>0</v>
      </c>
      <c r="Q4845">
        <f t="shared" si="528"/>
        <v>4813937689</v>
      </c>
      <c r="R4845">
        <f t="shared" si="529"/>
        <v>4.1933383153624479</v>
      </c>
      <c r="S4845" t="str">
        <f t="shared" si="530"/>
        <v>Acceptable</v>
      </c>
      <c r="T4845">
        <f>ROUNDUP(C4845,0)</f>
        <v>4</v>
      </c>
      <c r="U4845">
        <f>ROUNDDOWN(C4845,0)</f>
        <v>3</v>
      </c>
      <c r="V4845">
        <f>RIGHT(K4845,2)+2000</f>
        <v>2016</v>
      </c>
      <c r="W4845" t="str">
        <f>INDEX(_xlfn.TEXTSPLIT(K4845,"-"),1,2)</f>
        <v>Apr</v>
      </c>
      <c r="X4845" t="str">
        <f>INDEX(_xlfn.TEXTSPLIT(K4845,"-"),1,1)</f>
        <v>8</v>
      </c>
      <c r="Y4845">
        <f>INDEX(months!B:B,MATCH(Sheet1!W4845,months!A:A,0))</f>
        <v>4</v>
      </c>
      <c r="Z4845">
        <f t="shared" si="531"/>
        <v>42468</v>
      </c>
    </row>
    <row r="4846" spans="1:26" x14ac:dyDescent="0.2">
      <c r="A4846" t="s">
        <v>6790</v>
      </c>
      <c r="B4846" t="s">
        <v>4612</v>
      </c>
      <c r="C4846">
        <v>4.8</v>
      </c>
      <c r="D4846">
        <v>1721</v>
      </c>
      <c r="E4846" t="s">
        <v>46</v>
      </c>
      <c r="F4846" t="s">
        <v>22</v>
      </c>
      <c r="G4846" t="s">
        <v>649</v>
      </c>
      <c r="H4846" t="s">
        <v>6791</v>
      </c>
      <c r="I4846" t="s">
        <v>25</v>
      </c>
      <c r="J4846" t="s">
        <v>4613</v>
      </c>
      <c r="K4846" t="s">
        <v>1178</v>
      </c>
      <c r="L4846" t="s">
        <v>46</v>
      </c>
      <c r="M4846" t="s">
        <v>46</v>
      </c>
      <c r="N4846">
        <f t="shared" si="525"/>
        <v>0</v>
      </c>
      <c r="O4846" t="str">
        <f t="shared" si="526"/>
        <v>No</v>
      </c>
      <c r="P4846">
        <f t="shared" si="527"/>
        <v>0</v>
      </c>
      <c r="Q4846">
        <f t="shared" si="528"/>
        <v>4813937689</v>
      </c>
      <c r="R4846">
        <f t="shared" si="529"/>
        <v>4.1933383153624479</v>
      </c>
      <c r="S4846" t="str">
        <f t="shared" si="530"/>
        <v>Acceptable</v>
      </c>
      <c r="T4846">
        <f>ROUNDUP(C4846,0)</f>
        <v>5</v>
      </c>
      <c r="U4846">
        <f>ROUNDDOWN(C4846,0)</f>
        <v>4</v>
      </c>
      <c r="V4846">
        <f>RIGHT(K4846,2)+2000</f>
        <v>2018</v>
      </c>
      <c r="W4846" t="str">
        <f>INDEX(_xlfn.TEXTSPLIT(K4846,"-"),1,2)</f>
        <v>Feb</v>
      </c>
      <c r="X4846" t="str">
        <f>INDEX(_xlfn.TEXTSPLIT(K4846,"-"),1,1)</f>
        <v>16</v>
      </c>
      <c r="Y4846">
        <f>INDEX(months!B:B,MATCH(Sheet1!W4846,months!A:A,0))</f>
        <v>2</v>
      </c>
      <c r="Z4846">
        <f t="shared" si="531"/>
        <v>43147</v>
      </c>
    </row>
    <row r="4847" spans="1:26" x14ac:dyDescent="0.2">
      <c r="A4847" t="s">
        <v>6792</v>
      </c>
      <c r="B4847" t="s">
        <v>3391</v>
      </c>
      <c r="D4847">
        <v>24</v>
      </c>
      <c r="E4847" t="s">
        <v>190</v>
      </c>
      <c r="F4847" t="s">
        <v>1010</v>
      </c>
      <c r="G4847" t="s">
        <v>649</v>
      </c>
      <c r="H4847" t="s">
        <v>1529</v>
      </c>
      <c r="I4847" t="s">
        <v>25</v>
      </c>
      <c r="J4847" t="s">
        <v>3393</v>
      </c>
      <c r="K4847" t="s">
        <v>6793</v>
      </c>
      <c r="L4847" t="s">
        <v>6336</v>
      </c>
      <c r="M4847" t="s">
        <v>54</v>
      </c>
      <c r="N4847">
        <f t="shared" si="525"/>
        <v>0</v>
      </c>
      <c r="O4847" t="str">
        <f t="shared" si="526"/>
        <v>No</v>
      </c>
      <c r="P4847">
        <f t="shared" si="527"/>
        <v>0</v>
      </c>
      <c r="Q4847">
        <f t="shared" si="528"/>
        <v>4813937689</v>
      </c>
      <c r="R4847">
        <f t="shared" si="529"/>
        <v>4.1933383153624479</v>
      </c>
      <c r="S4847" t="str">
        <f t="shared" si="530"/>
        <v>Acceptable</v>
      </c>
      <c r="T4847">
        <f>ROUNDUP(C4847,0)</f>
        <v>0</v>
      </c>
      <c r="U4847">
        <f>ROUNDDOWN(C4847,0)</f>
        <v>0</v>
      </c>
      <c r="V4847">
        <f>RIGHT(K4847,2)+2000</f>
        <v>2017</v>
      </c>
      <c r="W4847" t="str">
        <f>INDEX(_xlfn.TEXTSPLIT(K4847,"-"),1,2)</f>
        <v>Mar</v>
      </c>
      <c r="X4847" t="str">
        <f>INDEX(_xlfn.TEXTSPLIT(K4847,"-"),1,1)</f>
        <v>13</v>
      </c>
      <c r="Y4847">
        <f>INDEX(months!B:B,MATCH(Sheet1!W4847,months!A:A,0))</f>
        <v>3</v>
      </c>
      <c r="Z4847">
        <f t="shared" si="531"/>
        <v>42807</v>
      </c>
    </row>
    <row r="4848" spans="1:26" x14ac:dyDescent="0.2">
      <c r="A4848" t="s">
        <v>6794</v>
      </c>
      <c r="B4848" t="s">
        <v>4801</v>
      </c>
      <c r="C4848">
        <v>3.8</v>
      </c>
      <c r="D4848">
        <v>24198</v>
      </c>
      <c r="E4848" t="s">
        <v>334</v>
      </c>
      <c r="F4848" t="s">
        <v>65</v>
      </c>
      <c r="G4848" t="s">
        <v>23</v>
      </c>
      <c r="H4848" t="s">
        <v>24</v>
      </c>
      <c r="I4848" t="s">
        <v>25</v>
      </c>
      <c r="J4848" t="s">
        <v>4802</v>
      </c>
      <c r="K4848" t="s">
        <v>6795</v>
      </c>
      <c r="L4848" t="s">
        <v>59</v>
      </c>
      <c r="M4848" t="s">
        <v>434</v>
      </c>
      <c r="N4848">
        <f t="shared" si="525"/>
        <v>0</v>
      </c>
      <c r="O4848" t="str">
        <f t="shared" si="526"/>
        <v>No</v>
      </c>
      <c r="P4848">
        <f t="shared" si="527"/>
        <v>0</v>
      </c>
      <c r="Q4848">
        <f t="shared" si="528"/>
        <v>4813937689</v>
      </c>
      <c r="R4848">
        <f t="shared" si="529"/>
        <v>4.1933383153624479</v>
      </c>
      <c r="S4848" t="str">
        <f t="shared" si="530"/>
        <v>Acceptable</v>
      </c>
      <c r="T4848">
        <f>ROUNDUP(C4848,0)</f>
        <v>4</v>
      </c>
      <c r="U4848">
        <f>ROUNDDOWN(C4848,0)</f>
        <v>3</v>
      </c>
      <c r="V4848">
        <f>RIGHT(K4848,2)+2000</f>
        <v>2014</v>
      </c>
      <c r="W4848" t="str">
        <f>INDEX(_xlfn.TEXTSPLIT(K4848,"-"),1,2)</f>
        <v>Jul</v>
      </c>
      <c r="X4848" t="str">
        <f>INDEX(_xlfn.TEXTSPLIT(K4848,"-"),1,1)</f>
        <v>10</v>
      </c>
      <c r="Y4848">
        <f>INDEX(months!B:B,MATCH(Sheet1!W4848,months!A:A,0))</f>
        <v>7</v>
      </c>
      <c r="Z4848">
        <f t="shared" si="531"/>
        <v>41830</v>
      </c>
    </row>
    <row r="4849" spans="1:26" x14ac:dyDescent="0.2">
      <c r="A4849" t="s">
        <v>6796</v>
      </c>
      <c r="B4849" t="s">
        <v>2665</v>
      </c>
      <c r="C4849">
        <v>3.9</v>
      </c>
      <c r="D4849">
        <v>24697</v>
      </c>
      <c r="E4849" t="s">
        <v>271</v>
      </c>
      <c r="F4849" t="s">
        <v>32</v>
      </c>
      <c r="G4849" t="s">
        <v>23</v>
      </c>
      <c r="H4849" t="s">
        <v>24</v>
      </c>
      <c r="I4849" t="s">
        <v>44</v>
      </c>
      <c r="J4849" t="s">
        <v>2684</v>
      </c>
      <c r="K4849" t="s">
        <v>6797</v>
      </c>
      <c r="L4849" t="s">
        <v>138</v>
      </c>
      <c r="M4849" t="s">
        <v>86</v>
      </c>
      <c r="N4849">
        <f t="shared" si="525"/>
        <v>0</v>
      </c>
      <c r="O4849" t="str">
        <f t="shared" si="526"/>
        <v>No</v>
      </c>
      <c r="P4849">
        <f t="shared" si="527"/>
        <v>0</v>
      </c>
      <c r="Q4849">
        <f t="shared" si="528"/>
        <v>4813937689</v>
      </c>
      <c r="R4849">
        <f t="shared" si="529"/>
        <v>4.1933383153624479</v>
      </c>
      <c r="S4849" t="str">
        <f t="shared" si="530"/>
        <v>Acceptable</v>
      </c>
      <c r="T4849">
        <f>ROUNDUP(C4849,0)</f>
        <v>4</v>
      </c>
      <c r="U4849">
        <f>ROUNDDOWN(C4849,0)</f>
        <v>3</v>
      </c>
      <c r="V4849">
        <f>RIGHT(K4849,2)+2000</f>
        <v>2015</v>
      </c>
      <c r="W4849" t="str">
        <f>INDEX(_xlfn.TEXTSPLIT(K4849,"-"),1,2)</f>
        <v>Jul</v>
      </c>
      <c r="X4849" t="str">
        <f>INDEX(_xlfn.TEXTSPLIT(K4849,"-"),1,1)</f>
        <v>10</v>
      </c>
      <c r="Y4849">
        <f>INDEX(months!B:B,MATCH(Sheet1!W4849,months!A:A,0))</f>
        <v>7</v>
      </c>
      <c r="Z4849">
        <f t="shared" si="531"/>
        <v>42195</v>
      </c>
    </row>
    <row r="4850" spans="1:26" x14ac:dyDescent="0.2">
      <c r="A4850" t="s">
        <v>6798</v>
      </c>
      <c r="B4850" t="s">
        <v>787</v>
      </c>
      <c r="D4850">
        <v>0</v>
      </c>
      <c r="E4850" t="s">
        <v>242</v>
      </c>
      <c r="F4850" t="s">
        <v>1230</v>
      </c>
      <c r="G4850" t="s">
        <v>649</v>
      </c>
      <c r="H4850" t="s">
        <v>3514</v>
      </c>
      <c r="I4850" t="s">
        <v>25</v>
      </c>
      <c r="J4850" t="s">
        <v>788</v>
      </c>
      <c r="K4850" t="s">
        <v>169</v>
      </c>
      <c r="L4850" t="s">
        <v>180</v>
      </c>
      <c r="M4850" t="s">
        <v>47</v>
      </c>
      <c r="N4850">
        <f t="shared" si="525"/>
        <v>0</v>
      </c>
      <c r="O4850" t="str">
        <f t="shared" si="526"/>
        <v>No</v>
      </c>
      <c r="P4850">
        <f t="shared" si="527"/>
        <v>0</v>
      </c>
      <c r="Q4850">
        <f t="shared" si="528"/>
        <v>4813937689</v>
      </c>
      <c r="R4850">
        <f t="shared" si="529"/>
        <v>4.1933383153624479</v>
      </c>
      <c r="S4850" t="str">
        <f t="shared" si="530"/>
        <v>Acceptable</v>
      </c>
      <c r="T4850">
        <f>ROUNDUP(C4850,0)</f>
        <v>0</v>
      </c>
      <c r="U4850">
        <f>ROUNDDOWN(C4850,0)</f>
        <v>0</v>
      </c>
      <c r="V4850">
        <f>RIGHT(K4850,2)+2000</f>
        <v>2018</v>
      </c>
      <c r="W4850" t="str">
        <f>INDEX(_xlfn.TEXTSPLIT(K4850,"-"),1,2)</f>
        <v>Jul</v>
      </c>
      <c r="X4850" t="str">
        <f>INDEX(_xlfn.TEXTSPLIT(K4850,"-"),1,1)</f>
        <v>11</v>
      </c>
      <c r="Y4850">
        <f>INDEX(months!B:B,MATCH(Sheet1!W4850,months!A:A,0))</f>
        <v>7</v>
      </c>
      <c r="Z4850">
        <f t="shared" si="531"/>
        <v>43292</v>
      </c>
    </row>
    <row r="4851" spans="1:26" x14ac:dyDescent="0.2">
      <c r="A4851" t="s">
        <v>6799</v>
      </c>
      <c r="B4851" t="s">
        <v>2665</v>
      </c>
      <c r="C4851">
        <v>4.3</v>
      </c>
      <c r="D4851">
        <v>8537</v>
      </c>
      <c r="E4851" t="s">
        <v>64</v>
      </c>
      <c r="F4851" t="s">
        <v>50</v>
      </c>
      <c r="G4851" t="s">
        <v>23</v>
      </c>
      <c r="H4851" t="s">
        <v>24</v>
      </c>
      <c r="I4851" t="s">
        <v>124</v>
      </c>
      <c r="J4851" t="s">
        <v>2684</v>
      </c>
      <c r="K4851" t="s">
        <v>6800</v>
      </c>
      <c r="L4851" t="s">
        <v>2860</v>
      </c>
      <c r="M4851" t="s">
        <v>60</v>
      </c>
      <c r="N4851">
        <f t="shared" si="525"/>
        <v>0</v>
      </c>
      <c r="O4851" t="str">
        <f t="shared" si="526"/>
        <v>No</v>
      </c>
      <c r="P4851">
        <f t="shared" si="527"/>
        <v>0</v>
      </c>
      <c r="Q4851">
        <f t="shared" si="528"/>
        <v>4813937689</v>
      </c>
      <c r="R4851">
        <f t="shared" si="529"/>
        <v>4.1933383153624479</v>
      </c>
      <c r="S4851" t="str">
        <f t="shared" si="530"/>
        <v>Acceptable</v>
      </c>
      <c r="T4851">
        <f>ROUNDUP(C4851,0)</f>
        <v>5</v>
      </c>
      <c r="U4851">
        <f>ROUNDDOWN(C4851,0)</f>
        <v>4</v>
      </c>
      <c r="V4851">
        <f>RIGHT(K4851,2)+2000</f>
        <v>2015</v>
      </c>
      <c r="W4851" t="str">
        <f>INDEX(_xlfn.TEXTSPLIT(K4851,"-"),1,2)</f>
        <v>Nov</v>
      </c>
      <c r="X4851" t="str">
        <f>INDEX(_xlfn.TEXTSPLIT(K4851,"-"),1,1)</f>
        <v>3</v>
      </c>
      <c r="Y4851">
        <f>INDEX(months!B:B,MATCH(Sheet1!W4851,months!A:A,0))</f>
        <v>11</v>
      </c>
      <c r="Z4851">
        <f t="shared" si="531"/>
        <v>42311</v>
      </c>
    </row>
    <row r="4852" spans="1:26" x14ac:dyDescent="0.2">
      <c r="A4852" t="s">
        <v>6801</v>
      </c>
      <c r="B4852" t="s">
        <v>2665</v>
      </c>
      <c r="C4852">
        <v>4.3</v>
      </c>
      <c r="D4852">
        <v>180</v>
      </c>
      <c r="E4852" t="s">
        <v>172</v>
      </c>
      <c r="F4852" t="s">
        <v>101</v>
      </c>
      <c r="G4852" t="s">
        <v>23</v>
      </c>
      <c r="H4852" t="s">
        <v>24</v>
      </c>
      <c r="I4852" t="s">
        <v>25</v>
      </c>
      <c r="J4852" t="s">
        <v>2684</v>
      </c>
      <c r="K4852" t="s">
        <v>266</v>
      </c>
      <c r="L4852" t="s">
        <v>420</v>
      </c>
      <c r="M4852" t="s">
        <v>54</v>
      </c>
      <c r="N4852">
        <f t="shared" si="525"/>
        <v>0</v>
      </c>
      <c r="O4852" t="str">
        <f t="shared" si="526"/>
        <v>No</v>
      </c>
      <c r="P4852">
        <f t="shared" si="527"/>
        <v>0</v>
      </c>
      <c r="Q4852">
        <f t="shared" si="528"/>
        <v>4813937689</v>
      </c>
      <c r="R4852">
        <f t="shared" si="529"/>
        <v>4.1933383153624479</v>
      </c>
      <c r="S4852" t="str">
        <f t="shared" si="530"/>
        <v>Acceptable</v>
      </c>
      <c r="T4852">
        <f>ROUNDUP(C4852,0)</f>
        <v>5</v>
      </c>
      <c r="U4852">
        <f>ROUNDDOWN(C4852,0)</f>
        <v>4</v>
      </c>
      <c r="V4852">
        <f>RIGHT(K4852,2)+2000</f>
        <v>2018</v>
      </c>
      <c r="W4852" t="str">
        <f>INDEX(_xlfn.TEXTSPLIT(K4852,"-"),1,2)</f>
        <v>Jul</v>
      </c>
      <c r="X4852" t="str">
        <f>INDEX(_xlfn.TEXTSPLIT(K4852,"-"),1,1)</f>
        <v>16</v>
      </c>
      <c r="Y4852">
        <f>INDEX(months!B:B,MATCH(Sheet1!W4852,months!A:A,0))</f>
        <v>7</v>
      </c>
      <c r="Z4852">
        <f t="shared" si="531"/>
        <v>43297</v>
      </c>
    </row>
    <row r="4853" spans="1:26" x14ac:dyDescent="0.2">
      <c r="A4853" t="s">
        <v>6802</v>
      </c>
      <c r="B4853" t="s">
        <v>4801</v>
      </c>
      <c r="C4853">
        <v>4.3</v>
      </c>
      <c r="D4853">
        <v>29540</v>
      </c>
      <c r="E4853" t="s">
        <v>733</v>
      </c>
      <c r="F4853" t="s">
        <v>65</v>
      </c>
      <c r="G4853" t="s">
        <v>23</v>
      </c>
      <c r="H4853" t="s">
        <v>24</v>
      </c>
      <c r="I4853" t="s">
        <v>25</v>
      </c>
      <c r="J4853" t="s">
        <v>4802</v>
      </c>
      <c r="K4853" t="s">
        <v>6803</v>
      </c>
      <c r="L4853" t="s">
        <v>420</v>
      </c>
      <c r="M4853" t="s">
        <v>274</v>
      </c>
      <c r="N4853">
        <f t="shared" si="525"/>
        <v>0</v>
      </c>
      <c r="O4853" t="str">
        <f t="shared" si="526"/>
        <v>No</v>
      </c>
      <c r="P4853">
        <f t="shared" si="527"/>
        <v>0</v>
      </c>
      <c r="Q4853">
        <f t="shared" si="528"/>
        <v>4813937689</v>
      </c>
      <c r="R4853">
        <f t="shared" si="529"/>
        <v>4.1933383153624479</v>
      </c>
      <c r="S4853" t="str">
        <f t="shared" si="530"/>
        <v>Acceptable</v>
      </c>
      <c r="T4853">
        <f>ROUNDUP(C4853,0)</f>
        <v>5</v>
      </c>
      <c r="U4853">
        <f>ROUNDDOWN(C4853,0)</f>
        <v>4</v>
      </c>
      <c r="V4853">
        <f>RIGHT(K4853,2)+2000</f>
        <v>2016</v>
      </c>
      <c r="W4853" t="str">
        <f>INDEX(_xlfn.TEXTSPLIT(K4853,"-"),1,2)</f>
        <v>Jun</v>
      </c>
      <c r="X4853" t="str">
        <f>INDEX(_xlfn.TEXTSPLIT(K4853,"-"),1,1)</f>
        <v>15</v>
      </c>
      <c r="Y4853">
        <f>INDEX(months!B:B,MATCH(Sheet1!W4853,months!A:A,0))</f>
        <v>6</v>
      </c>
      <c r="Z4853">
        <f t="shared" si="531"/>
        <v>42536</v>
      </c>
    </row>
    <row r="4854" spans="1:26" x14ac:dyDescent="0.2">
      <c r="A4854" t="s">
        <v>6804</v>
      </c>
      <c r="B4854" t="s">
        <v>3070</v>
      </c>
      <c r="C4854">
        <v>4.0999999999999996</v>
      </c>
      <c r="D4854">
        <v>133</v>
      </c>
      <c r="E4854" t="s">
        <v>675</v>
      </c>
      <c r="F4854" t="s">
        <v>22</v>
      </c>
      <c r="G4854" t="s">
        <v>23</v>
      </c>
      <c r="H4854" t="s">
        <v>24</v>
      </c>
      <c r="I4854" t="s">
        <v>25</v>
      </c>
      <c r="J4854" t="s">
        <v>2673</v>
      </c>
      <c r="K4854" t="s">
        <v>306</v>
      </c>
      <c r="L4854" t="s">
        <v>80</v>
      </c>
      <c r="M4854" t="s">
        <v>86</v>
      </c>
      <c r="N4854">
        <f t="shared" si="525"/>
        <v>0</v>
      </c>
      <c r="O4854" t="str">
        <f t="shared" si="526"/>
        <v>No</v>
      </c>
      <c r="P4854">
        <f t="shared" si="527"/>
        <v>0</v>
      </c>
      <c r="Q4854">
        <f t="shared" si="528"/>
        <v>4813937689</v>
      </c>
      <c r="R4854">
        <f t="shared" si="529"/>
        <v>4.1933383153624479</v>
      </c>
      <c r="S4854" t="str">
        <f t="shared" si="530"/>
        <v>Acceptable</v>
      </c>
      <c r="T4854">
        <f>ROUNDUP(C4854,0)</f>
        <v>5</v>
      </c>
      <c r="U4854">
        <f>ROUNDDOWN(C4854,0)</f>
        <v>4</v>
      </c>
      <c r="V4854">
        <f>RIGHT(K4854,2)+2000</f>
        <v>2018</v>
      </c>
      <c r="W4854" t="str">
        <f>INDEX(_xlfn.TEXTSPLIT(K4854,"-"),1,2)</f>
        <v>Jul</v>
      </c>
      <c r="X4854" t="str">
        <f>INDEX(_xlfn.TEXTSPLIT(K4854,"-"),1,1)</f>
        <v>23</v>
      </c>
      <c r="Y4854">
        <f>INDEX(months!B:B,MATCH(Sheet1!W4854,months!A:A,0))</f>
        <v>7</v>
      </c>
      <c r="Z4854">
        <f t="shared" si="531"/>
        <v>43304</v>
      </c>
    </row>
    <row r="4855" spans="1:26" x14ac:dyDescent="0.2">
      <c r="A4855" t="s">
        <v>6805</v>
      </c>
      <c r="B4855" t="s">
        <v>4801</v>
      </c>
      <c r="C4855">
        <v>4.2</v>
      </c>
      <c r="D4855">
        <v>63699</v>
      </c>
      <c r="E4855" t="s">
        <v>532</v>
      </c>
      <c r="F4855" t="s">
        <v>38</v>
      </c>
      <c r="G4855" t="s">
        <v>23</v>
      </c>
      <c r="H4855" t="s">
        <v>24</v>
      </c>
      <c r="I4855" t="s">
        <v>44</v>
      </c>
      <c r="J4855" t="s">
        <v>4802</v>
      </c>
      <c r="K4855" t="s">
        <v>2493</v>
      </c>
      <c r="L4855" t="s">
        <v>485</v>
      </c>
      <c r="M4855" t="s">
        <v>60</v>
      </c>
      <c r="N4855">
        <f t="shared" si="525"/>
        <v>0</v>
      </c>
      <c r="O4855" t="str">
        <f t="shared" si="526"/>
        <v>No</v>
      </c>
      <c r="P4855">
        <f t="shared" si="527"/>
        <v>0</v>
      </c>
      <c r="Q4855">
        <f t="shared" si="528"/>
        <v>4813937689</v>
      </c>
      <c r="R4855">
        <f t="shared" si="529"/>
        <v>4.1933383153624479</v>
      </c>
      <c r="S4855" t="str">
        <f t="shared" si="530"/>
        <v>Acceptable</v>
      </c>
      <c r="T4855">
        <f>ROUNDUP(C4855,0)</f>
        <v>5</v>
      </c>
      <c r="U4855">
        <f>ROUNDDOWN(C4855,0)</f>
        <v>4</v>
      </c>
      <c r="V4855">
        <f>RIGHT(K4855,2)+2000</f>
        <v>2015</v>
      </c>
      <c r="W4855" t="str">
        <f>INDEX(_xlfn.TEXTSPLIT(K4855,"-"),1,2)</f>
        <v>Sep</v>
      </c>
      <c r="X4855" t="str">
        <f>INDEX(_xlfn.TEXTSPLIT(K4855,"-"),1,1)</f>
        <v>21</v>
      </c>
      <c r="Y4855">
        <f>INDEX(months!B:B,MATCH(Sheet1!W4855,months!A:A,0))</f>
        <v>9</v>
      </c>
      <c r="Z4855">
        <f t="shared" si="531"/>
        <v>42268</v>
      </c>
    </row>
    <row r="4856" spans="1:26" x14ac:dyDescent="0.2">
      <c r="A4856" t="s">
        <v>2122</v>
      </c>
      <c r="B4856" t="s">
        <v>2116</v>
      </c>
      <c r="C4856">
        <v>4.9000000000000004</v>
      </c>
      <c r="D4856">
        <v>272172</v>
      </c>
      <c r="E4856" t="s">
        <v>481</v>
      </c>
      <c r="F4856" t="s">
        <v>89</v>
      </c>
      <c r="G4856" t="s">
        <v>23</v>
      </c>
      <c r="H4856" t="s">
        <v>24</v>
      </c>
      <c r="I4856" t="s">
        <v>25</v>
      </c>
      <c r="J4856" t="s">
        <v>2117</v>
      </c>
      <c r="K4856" t="s">
        <v>362</v>
      </c>
      <c r="L4856" t="s">
        <v>1283</v>
      </c>
      <c r="M4856" t="s">
        <v>47</v>
      </c>
      <c r="N4856">
        <f t="shared" si="525"/>
        <v>0</v>
      </c>
      <c r="O4856" t="str">
        <f t="shared" si="526"/>
        <v>No</v>
      </c>
      <c r="P4856">
        <f t="shared" si="527"/>
        <v>0</v>
      </c>
      <c r="Q4856">
        <f t="shared" si="528"/>
        <v>4813937689</v>
      </c>
      <c r="R4856">
        <f t="shared" si="529"/>
        <v>4.1933383153624479</v>
      </c>
      <c r="S4856" t="str">
        <f t="shared" si="530"/>
        <v>Acceptable</v>
      </c>
      <c r="T4856">
        <f>ROUNDUP(C4856,0)</f>
        <v>5</v>
      </c>
      <c r="U4856">
        <f>ROUNDDOWN(C4856,0)</f>
        <v>4</v>
      </c>
      <c r="V4856">
        <f>RIGHT(K4856,2)+2000</f>
        <v>2018</v>
      </c>
      <c r="W4856" t="str">
        <f>INDEX(_xlfn.TEXTSPLIT(K4856,"-"),1,2)</f>
        <v>Jun</v>
      </c>
      <c r="X4856" t="str">
        <f>INDEX(_xlfn.TEXTSPLIT(K4856,"-"),1,1)</f>
        <v>21</v>
      </c>
      <c r="Y4856">
        <f>INDEX(months!B:B,MATCH(Sheet1!W4856,months!A:A,0))</f>
        <v>6</v>
      </c>
      <c r="Z4856">
        <f t="shared" si="531"/>
        <v>43272</v>
      </c>
    </row>
    <row r="4857" spans="1:26" x14ac:dyDescent="0.2">
      <c r="A4857" t="s">
        <v>6806</v>
      </c>
      <c r="B4857" t="s">
        <v>2116</v>
      </c>
      <c r="C4857">
        <v>4.5</v>
      </c>
      <c r="D4857">
        <v>1886</v>
      </c>
      <c r="E4857" t="s">
        <v>1504</v>
      </c>
      <c r="F4857" t="s">
        <v>32</v>
      </c>
      <c r="G4857" t="s">
        <v>23</v>
      </c>
      <c r="H4857" t="s">
        <v>24</v>
      </c>
      <c r="I4857" t="s">
        <v>25</v>
      </c>
      <c r="J4857" t="s">
        <v>2117</v>
      </c>
      <c r="K4857" t="s">
        <v>6807</v>
      </c>
      <c r="L4857" t="s">
        <v>466</v>
      </c>
      <c r="M4857" t="s">
        <v>86</v>
      </c>
      <c r="N4857">
        <f t="shared" si="525"/>
        <v>0</v>
      </c>
      <c r="O4857" t="str">
        <f t="shared" si="526"/>
        <v>No</v>
      </c>
      <c r="P4857">
        <f t="shared" si="527"/>
        <v>0</v>
      </c>
      <c r="Q4857">
        <f t="shared" si="528"/>
        <v>4813937689</v>
      </c>
      <c r="R4857">
        <f t="shared" si="529"/>
        <v>4.1933383153624479</v>
      </c>
      <c r="S4857" t="str">
        <f t="shared" si="530"/>
        <v>Acceptable</v>
      </c>
      <c r="T4857">
        <f>ROUNDUP(C4857,0)</f>
        <v>5</v>
      </c>
      <c r="U4857">
        <f>ROUNDDOWN(C4857,0)</f>
        <v>4</v>
      </c>
      <c r="V4857">
        <f>RIGHT(K4857,2)+2000</f>
        <v>2016</v>
      </c>
      <c r="W4857" t="str">
        <f>INDEX(_xlfn.TEXTSPLIT(K4857,"-"),1,2)</f>
        <v>Jun</v>
      </c>
      <c r="X4857" t="str">
        <f>INDEX(_xlfn.TEXTSPLIT(K4857,"-"),1,1)</f>
        <v>21</v>
      </c>
      <c r="Y4857">
        <f>INDEX(months!B:B,MATCH(Sheet1!W4857,months!A:A,0))</f>
        <v>6</v>
      </c>
      <c r="Z4857">
        <f t="shared" si="531"/>
        <v>42542</v>
      </c>
    </row>
    <row r="4858" spans="1:26" x14ac:dyDescent="0.2">
      <c r="A4858" t="s">
        <v>6808</v>
      </c>
      <c r="B4858" t="s">
        <v>3070</v>
      </c>
      <c r="C4858">
        <v>4.5999999999999996</v>
      </c>
      <c r="D4858">
        <v>253115</v>
      </c>
      <c r="E4858" t="s">
        <v>2443</v>
      </c>
      <c r="F4858" t="s">
        <v>89</v>
      </c>
      <c r="G4858" t="s">
        <v>23</v>
      </c>
      <c r="H4858" t="s">
        <v>24</v>
      </c>
      <c r="I4858" t="s">
        <v>25</v>
      </c>
      <c r="J4858" t="s">
        <v>2694</v>
      </c>
      <c r="K4858" t="s">
        <v>278</v>
      </c>
      <c r="L4858" t="s">
        <v>3148</v>
      </c>
      <c r="M4858" t="s">
        <v>54</v>
      </c>
      <c r="N4858">
        <f t="shared" si="525"/>
        <v>0</v>
      </c>
      <c r="O4858" t="str">
        <f t="shared" si="526"/>
        <v>No</v>
      </c>
      <c r="P4858">
        <f t="shared" si="527"/>
        <v>0</v>
      </c>
      <c r="Q4858">
        <f t="shared" si="528"/>
        <v>4813937689</v>
      </c>
      <c r="R4858">
        <f t="shared" si="529"/>
        <v>4.1933383153624479</v>
      </c>
      <c r="S4858" t="str">
        <f t="shared" si="530"/>
        <v>Acceptable</v>
      </c>
      <c r="T4858">
        <f>ROUNDUP(C4858,0)</f>
        <v>5</v>
      </c>
      <c r="U4858">
        <f>ROUNDDOWN(C4858,0)</f>
        <v>4</v>
      </c>
      <c r="V4858">
        <f>RIGHT(K4858,2)+2000</f>
        <v>2018</v>
      </c>
      <c r="W4858" t="str">
        <f>INDEX(_xlfn.TEXTSPLIT(K4858,"-"),1,2)</f>
        <v>Jul</v>
      </c>
      <c r="X4858" t="str">
        <f>INDEX(_xlfn.TEXTSPLIT(K4858,"-"),1,1)</f>
        <v>27</v>
      </c>
      <c r="Y4858">
        <f>INDEX(months!B:B,MATCH(Sheet1!W4858,months!A:A,0))</f>
        <v>7</v>
      </c>
      <c r="Z4858">
        <f t="shared" si="531"/>
        <v>43308</v>
      </c>
    </row>
    <row r="4859" spans="1:26" x14ac:dyDescent="0.2">
      <c r="A4859" t="s">
        <v>6809</v>
      </c>
      <c r="B4859" t="s">
        <v>3070</v>
      </c>
      <c r="C4859">
        <v>3.8</v>
      </c>
      <c r="D4859">
        <v>10</v>
      </c>
      <c r="E4859" t="s">
        <v>405</v>
      </c>
      <c r="F4859" t="s">
        <v>775</v>
      </c>
      <c r="G4859" t="s">
        <v>23</v>
      </c>
      <c r="H4859" t="s">
        <v>24</v>
      </c>
      <c r="I4859" t="s">
        <v>25</v>
      </c>
      <c r="J4859" t="s">
        <v>2673</v>
      </c>
      <c r="K4859" t="s">
        <v>837</v>
      </c>
      <c r="L4859" t="s">
        <v>59</v>
      </c>
      <c r="M4859" t="s">
        <v>86</v>
      </c>
      <c r="N4859">
        <f t="shared" si="525"/>
        <v>0</v>
      </c>
      <c r="O4859" t="str">
        <f t="shared" si="526"/>
        <v>No</v>
      </c>
      <c r="P4859">
        <f t="shared" si="527"/>
        <v>0</v>
      </c>
      <c r="Q4859">
        <f t="shared" si="528"/>
        <v>4813937689</v>
      </c>
      <c r="R4859">
        <f t="shared" si="529"/>
        <v>4.1933383153624479</v>
      </c>
      <c r="S4859" t="str">
        <f t="shared" si="530"/>
        <v>Acceptable</v>
      </c>
      <c r="T4859">
        <f>ROUNDUP(C4859,0)</f>
        <v>4</v>
      </c>
      <c r="U4859">
        <f>ROUNDDOWN(C4859,0)</f>
        <v>3</v>
      </c>
      <c r="V4859">
        <f>RIGHT(K4859,2)+2000</f>
        <v>2016</v>
      </c>
      <c r="W4859" t="str">
        <f>INDEX(_xlfn.TEXTSPLIT(K4859,"-"),1,2)</f>
        <v>Oct</v>
      </c>
      <c r="X4859" t="str">
        <f>INDEX(_xlfn.TEXTSPLIT(K4859,"-"),1,1)</f>
        <v>27</v>
      </c>
      <c r="Y4859">
        <f>INDEX(months!B:B,MATCH(Sheet1!W4859,months!A:A,0))</f>
        <v>10</v>
      </c>
      <c r="Z4859">
        <f t="shared" si="531"/>
        <v>42670</v>
      </c>
    </row>
    <row r="4860" spans="1:26" x14ac:dyDescent="0.2">
      <c r="A4860" t="s">
        <v>6810</v>
      </c>
      <c r="B4860" t="s">
        <v>2116</v>
      </c>
      <c r="C4860">
        <v>4.7</v>
      </c>
      <c r="D4860">
        <v>55571</v>
      </c>
      <c r="E4860" t="s">
        <v>83</v>
      </c>
      <c r="F4860" t="s">
        <v>65</v>
      </c>
      <c r="G4860" t="s">
        <v>23</v>
      </c>
      <c r="H4860" t="s">
        <v>24</v>
      </c>
      <c r="I4860" t="s">
        <v>25</v>
      </c>
      <c r="J4860" t="s">
        <v>2117</v>
      </c>
      <c r="K4860" t="s">
        <v>2590</v>
      </c>
      <c r="L4860" t="s">
        <v>1069</v>
      </c>
      <c r="M4860" t="s">
        <v>86</v>
      </c>
      <c r="N4860">
        <f t="shared" si="525"/>
        <v>0</v>
      </c>
      <c r="O4860" t="str">
        <f t="shared" si="526"/>
        <v>No</v>
      </c>
      <c r="P4860">
        <f t="shared" si="527"/>
        <v>0</v>
      </c>
      <c r="Q4860">
        <f t="shared" si="528"/>
        <v>4813937689</v>
      </c>
      <c r="R4860">
        <f t="shared" si="529"/>
        <v>4.1933383153624479</v>
      </c>
      <c r="S4860" t="str">
        <f t="shared" si="530"/>
        <v>Acceptable</v>
      </c>
      <c r="T4860">
        <f>ROUNDUP(C4860,0)</f>
        <v>5</v>
      </c>
      <c r="U4860">
        <f>ROUNDDOWN(C4860,0)</f>
        <v>4</v>
      </c>
      <c r="V4860">
        <f>RIGHT(K4860,2)+2000</f>
        <v>2018</v>
      </c>
      <c r="W4860" t="str">
        <f>INDEX(_xlfn.TEXTSPLIT(K4860,"-"),1,2)</f>
        <v>Feb</v>
      </c>
      <c r="X4860" t="str">
        <f>INDEX(_xlfn.TEXTSPLIT(K4860,"-"),1,1)</f>
        <v>21</v>
      </c>
      <c r="Y4860">
        <f>INDEX(months!B:B,MATCH(Sheet1!W4860,months!A:A,0))</f>
        <v>2</v>
      </c>
      <c r="Z4860">
        <f t="shared" si="531"/>
        <v>43152</v>
      </c>
    </row>
    <row r="4861" spans="1:26" x14ac:dyDescent="0.2">
      <c r="A4861" t="s">
        <v>6811</v>
      </c>
      <c r="B4861" t="s">
        <v>3070</v>
      </c>
      <c r="C4861">
        <v>4.5</v>
      </c>
      <c r="D4861">
        <v>384602</v>
      </c>
      <c r="E4861" t="s">
        <v>2985</v>
      </c>
      <c r="F4861" t="s">
        <v>89</v>
      </c>
      <c r="G4861" t="s">
        <v>23</v>
      </c>
      <c r="H4861" t="s">
        <v>24</v>
      </c>
      <c r="I4861" t="s">
        <v>25</v>
      </c>
      <c r="J4861" t="s">
        <v>2868</v>
      </c>
      <c r="K4861" t="s">
        <v>115</v>
      </c>
      <c r="L4861" t="s">
        <v>6812</v>
      </c>
      <c r="M4861" t="s">
        <v>274</v>
      </c>
      <c r="N4861">
        <f t="shared" si="525"/>
        <v>0</v>
      </c>
      <c r="O4861" t="str">
        <f t="shared" si="526"/>
        <v>No</v>
      </c>
      <c r="P4861">
        <f t="shared" si="527"/>
        <v>0</v>
      </c>
      <c r="Q4861">
        <f t="shared" si="528"/>
        <v>4813937689</v>
      </c>
      <c r="R4861">
        <f t="shared" si="529"/>
        <v>4.1933383153624479</v>
      </c>
      <c r="S4861" t="str">
        <f t="shared" si="530"/>
        <v>Acceptable</v>
      </c>
      <c r="T4861">
        <f>ROUNDUP(C4861,0)</f>
        <v>5</v>
      </c>
      <c r="U4861">
        <f>ROUNDDOWN(C4861,0)</f>
        <v>4</v>
      </c>
      <c r="V4861">
        <f>RIGHT(K4861,2)+2000</f>
        <v>2018</v>
      </c>
      <c r="W4861" t="str">
        <f>INDEX(_xlfn.TEXTSPLIT(K4861,"-"),1,2)</f>
        <v>Jul</v>
      </c>
      <c r="X4861" t="str">
        <f>INDEX(_xlfn.TEXTSPLIT(K4861,"-"),1,1)</f>
        <v>30</v>
      </c>
      <c r="Y4861">
        <f>INDEX(months!B:B,MATCH(Sheet1!W4861,months!A:A,0))</f>
        <v>7</v>
      </c>
      <c r="Z4861">
        <f t="shared" si="531"/>
        <v>43311</v>
      </c>
    </row>
    <row r="4862" spans="1:26" x14ac:dyDescent="0.2">
      <c r="A4862" t="s">
        <v>6813</v>
      </c>
      <c r="B4862" t="s">
        <v>3070</v>
      </c>
      <c r="C4862">
        <v>4.7</v>
      </c>
      <c r="D4862">
        <v>227401</v>
      </c>
      <c r="E4862" t="s">
        <v>2867</v>
      </c>
      <c r="F4862" t="s">
        <v>38</v>
      </c>
      <c r="G4862" t="s">
        <v>23</v>
      </c>
      <c r="H4862" t="s">
        <v>24</v>
      </c>
      <c r="I4862" t="s">
        <v>25</v>
      </c>
      <c r="J4862" t="s">
        <v>2694</v>
      </c>
      <c r="K4862" t="s">
        <v>160</v>
      </c>
      <c r="L4862" t="s">
        <v>1716</v>
      </c>
      <c r="M4862" t="s">
        <v>274</v>
      </c>
      <c r="N4862">
        <f t="shared" si="525"/>
        <v>0</v>
      </c>
      <c r="O4862" t="str">
        <f t="shared" si="526"/>
        <v>No</v>
      </c>
      <c r="P4862">
        <f t="shared" si="527"/>
        <v>0</v>
      </c>
      <c r="Q4862">
        <f t="shared" si="528"/>
        <v>4813937689</v>
      </c>
      <c r="R4862">
        <f t="shared" si="529"/>
        <v>4.1933383153624479</v>
      </c>
      <c r="S4862" t="str">
        <f t="shared" si="530"/>
        <v>Acceptable</v>
      </c>
      <c r="T4862">
        <f>ROUNDUP(C4862,0)</f>
        <v>5</v>
      </c>
      <c r="U4862">
        <f>ROUNDDOWN(C4862,0)</f>
        <v>4</v>
      </c>
      <c r="V4862">
        <f>RIGHT(K4862,2)+2000</f>
        <v>2018</v>
      </c>
      <c r="W4862" t="str">
        <f>INDEX(_xlfn.TEXTSPLIT(K4862,"-"),1,2)</f>
        <v>Jul</v>
      </c>
      <c r="X4862" t="str">
        <f>INDEX(_xlfn.TEXTSPLIT(K4862,"-"),1,1)</f>
        <v>19</v>
      </c>
      <c r="Y4862">
        <f>INDEX(months!B:B,MATCH(Sheet1!W4862,months!A:A,0))</f>
        <v>7</v>
      </c>
      <c r="Z4862">
        <f t="shared" si="531"/>
        <v>43300</v>
      </c>
    </row>
    <row r="4863" spans="1:26" x14ac:dyDescent="0.2">
      <c r="A4863" t="s">
        <v>6814</v>
      </c>
      <c r="B4863" t="s">
        <v>3070</v>
      </c>
      <c r="C4863">
        <v>4.5</v>
      </c>
      <c r="D4863">
        <v>596628</v>
      </c>
      <c r="E4863" t="s">
        <v>2443</v>
      </c>
      <c r="F4863" t="s">
        <v>89</v>
      </c>
      <c r="G4863" t="s">
        <v>23</v>
      </c>
      <c r="H4863" t="s">
        <v>24</v>
      </c>
      <c r="I4863" t="s">
        <v>25</v>
      </c>
      <c r="J4863" t="s">
        <v>2673</v>
      </c>
      <c r="K4863" t="s">
        <v>173</v>
      </c>
      <c r="L4863" t="s">
        <v>6815</v>
      </c>
      <c r="M4863" t="s">
        <v>81</v>
      </c>
      <c r="N4863">
        <f t="shared" si="525"/>
        <v>0</v>
      </c>
      <c r="O4863" t="str">
        <f t="shared" si="526"/>
        <v>No</v>
      </c>
      <c r="P4863">
        <f t="shared" si="527"/>
        <v>0</v>
      </c>
      <c r="Q4863">
        <f t="shared" si="528"/>
        <v>4813937689</v>
      </c>
      <c r="R4863">
        <f t="shared" si="529"/>
        <v>4.1933383153624479</v>
      </c>
      <c r="S4863" t="str">
        <f t="shared" si="530"/>
        <v>Acceptable</v>
      </c>
      <c r="T4863">
        <f>ROUNDUP(C4863,0)</f>
        <v>5</v>
      </c>
      <c r="U4863">
        <f>ROUNDDOWN(C4863,0)</f>
        <v>4</v>
      </c>
      <c r="V4863">
        <f>RIGHT(K4863,2)+2000</f>
        <v>2018</v>
      </c>
      <c r="W4863" t="str">
        <f>INDEX(_xlfn.TEXTSPLIT(K4863,"-"),1,2)</f>
        <v>Aug</v>
      </c>
      <c r="X4863" t="str">
        <f>INDEX(_xlfn.TEXTSPLIT(K4863,"-"),1,1)</f>
        <v>2</v>
      </c>
      <c r="Y4863">
        <f>INDEX(months!B:B,MATCH(Sheet1!W4863,months!A:A,0))</f>
        <v>8</v>
      </c>
      <c r="Z4863">
        <f t="shared" si="531"/>
        <v>43314</v>
      </c>
    </row>
    <row r="4864" spans="1:26" x14ac:dyDescent="0.2">
      <c r="A4864" t="s">
        <v>6816</v>
      </c>
      <c r="B4864" t="s">
        <v>2116</v>
      </c>
      <c r="C4864">
        <v>4.8</v>
      </c>
      <c r="D4864">
        <v>69279</v>
      </c>
      <c r="E4864" t="s">
        <v>190</v>
      </c>
      <c r="F4864" t="s">
        <v>89</v>
      </c>
      <c r="G4864" t="s">
        <v>23</v>
      </c>
      <c r="H4864" t="s">
        <v>24</v>
      </c>
      <c r="I4864" t="s">
        <v>25</v>
      </c>
      <c r="J4864" t="s">
        <v>2117</v>
      </c>
      <c r="K4864" t="s">
        <v>306</v>
      </c>
      <c r="L4864" t="s">
        <v>2968</v>
      </c>
      <c r="M4864" t="s">
        <v>47</v>
      </c>
      <c r="N4864">
        <f t="shared" si="525"/>
        <v>0</v>
      </c>
      <c r="O4864" t="str">
        <f t="shared" si="526"/>
        <v>No</v>
      </c>
      <c r="P4864">
        <f t="shared" si="527"/>
        <v>0</v>
      </c>
      <c r="Q4864">
        <f t="shared" si="528"/>
        <v>4813937689</v>
      </c>
      <c r="R4864">
        <f t="shared" si="529"/>
        <v>4.1933383153624479</v>
      </c>
      <c r="S4864" t="str">
        <f t="shared" si="530"/>
        <v>Acceptable</v>
      </c>
      <c r="T4864">
        <f>ROUNDUP(C4864,0)</f>
        <v>5</v>
      </c>
      <c r="U4864">
        <f>ROUNDDOWN(C4864,0)</f>
        <v>4</v>
      </c>
      <c r="V4864">
        <f>RIGHT(K4864,2)+2000</f>
        <v>2018</v>
      </c>
      <c r="W4864" t="str">
        <f>INDEX(_xlfn.TEXTSPLIT(K4864,"-"),1,2)</f>
        <v>Jul</v>
      </c>
      <c r="X4864" t="str">
        <f>INDEX(_xlfn.TEXTSPLIT(K4864,"-"),1,1)</f>
        <v>23</v>
      </c>
      <c r="Y4864">
        <f>INDEX(months!B:B,MATCH(Sheet1!W4864,months!A:A,0))</f>
        <v>7</v>
      </c>
      <c r="Z4864">
        <f t="shared" si="531"/>
        <v>43304</v>
      </c>
    </row>
    <row r="4865" spans="1:26" x14ac:dyDescent="0.2">
      <c r="A4865" t="s">
        <v>6817</v>
      </c>
      <c r="B4865" t="s">
        <v>2116</v>
      </c>
      <c r="C4865">
        <v>4.5999999999999996</v>
      </c>
      <c r="D4865">
        <v>18921</v>
      </c>
      <c r="E4865" t="s">
        <v>46</v>
      </c>
      <c r="F4865" t="s">
        <v>65</v>
      </c>
      <c r="G4865" t="s">
        <v>23</v>
      </c>
      <c r="H4865" t="s">
        <v>24</v>
      </c>
      <c r="I4865" t="s">
        <v>25</v>
      </c>
      <c r="J4865" t="s">
        <v>2117</v>
      </c>
      <c r="K4865" t="s">
        <v>311</v>
      </c>
      <c r="L4865" t="s">
        <v>46</v>
      </c>
      <c r="M4865" t="s">
        <v>46</v>
      </c>
      <c r="N4865">
        <f t="shared" si="525"/>
        <v>0</v>
      </c>
      <c r="O4865" t="str">
        <f t="shared" si="526"/>
        <v>No</v>
      </c>
      <c r="P4865">
        <f t="shared" si="527"/>
        <v>0</v>
      </c>
      <c r="Q4865">
        <f t="shared" si="528"/>
        <v>4813937689</v>
      </c>
      <c r="R4865">
        <f t="shared" si="529"/>
        <v>4.1933383153624479</v>
      </c>
      <c r="S4865" t="str">
        <f t="shared" si="530"/>
        <v>Acceptable</v>
      </c>
      <c r="T4865">
        <f>ROUNDUP(C4865,0)</f>
        <v>5</v>
      </c>
      <c r="U4865">
        <f>ROUNDDOWN(C4865,0)</f>
        <v>4</v>
      </c>
      <c r="V4865">
        <f>RIGHT(K4865,2)+2000</f>
        <v>2018</v>
      </c>
      <c r="W4865" t="str">
        <f>INDEX(_xlfn.TEXTSPLIT(K4865,"-"),1,2)</f>
        <v>Aug</v>
      </c>
      <c r="X4865" t="str">
        <f>INDEX(_xlfn.TEXTSPLIT(K4865,"-"),1,1)</f>
        <v>4</v>
      </c>
      <c r="Y4865">
        <f>INDEX(months!B:B,MATCH(Sheet1!W4865,months!A:A,0))</f>
        <v>8</v>
      </c>
      <c r="Z4865">
        <f t="shared" si="531"/>
        <v>43316</v>
      </c>
    </row>
    <row r="4866" spans="1:26" x14ac:dyDescent="0.2">
      <c r="A4866" t="s">
        <v>2933</v>
      </c>
      <c r="B4866" t="s">
        <v>3070</v>
      </c>
      <c r="C4866">
        <v>4.5999999999999996</v>
      </c>
      <c r="D4866">
        <v>3881752</v>
      </c>
      <c r="E4866" t="s">
        <v>219</v>
      </c>
      <c r="F4866" t="s">
        <v>448</v>
      </c>
      <c r="G4866" t="s">
        <v>23</v>
      </c>
      <c r="H4866" t="s">
        <v>24</v>
      </c>
      <c r="I4866" t="s">
        <v>25</v>
      </c>
      <c r="J4866" t="s">
        <v>2673</v>
      </c>
      <c r="K4866" t="s">
        <v>216</v>
      </c>
      <c r="L4866" t="s">
        <v>2934</v>
      </c>
      <c r="M4866" t="s">
        <v>81</v>
      </c>
      <c r="N4866">
        <f t="shared" ref="N4866:N4929" si="532">SUM(A4866,B4866)</f>
        <v>0</v>
      </c>
      <c r="O4866" t="str">
        <f t="shared" ref="O4866:O4929" si="533">IF(E4866="good","Yes","No")</f>
        <v>No</v>
      </c>
      <c r="P4866">
        <f t="shared" ref="P4866:P4929" si="534">COUNTIF(B:B,"&lt;0")</f>
        <v>0</v>
      </c>
      <c r="Q4866">
        <f t="shared" ref="Q4866:Q4929" si="535">SUMIF(D:D,"&gt;1000")</f>
        <v>4813937689</v>
      </c>
      <c r="R4866">
        <f t="shared" ref="R4866:R4929" si="536">AVERAGEIF(C:C,"&gt;0")</f>
        <v>4.1933383153624479</v>
      </c>
      <c r="S4866" t="str">
        <f t="shared" ref="S4866:S4929" si="537">IF(OR(A4866&gt;0,B4866&gt;0),"Acceptable","Check")</f>
        <v>Acceptable</v>
      </c>
      <c r="T4866">
        <f>ROUNDUP(C4866,0)</f>
        <v>5</v>
      </c>
      <c r="U4866">
        <f>ROUNDDOWN(C4866,0)</f>
        <v>4</v>
      </c>
      <c r="V4866">
        <f>RIGHT(K4866,2)+2000</f>
        <v>2018</v>
      </c>
      <c r="W4866" t="str">
        <f>INDEX(_xlfn.TEXTSPLIT(K4866,"-"),1,2)</f>
        <v>Jul</v>
      </c>
      <c r="X4866" t="str">
        <f>INDEX(_xlfn.TEXTSPLIT(K4866,"-"),1,1)</f>
        <v>26</v>
      </c>
      <c r="Y4866">
        <f>INDEX(months!B:B,MATCH(Sheet1!W4866,months!A:A,0))</f>
        <v>7</v>
      </c>
      <c r="Z4866">
        <f t="shared" si="531"/>
        <v>43307</v>
      </c>
    </row>
    <row r="4867" spans="1:26" x14ac:dyDescent="0.2">
      <c r="A4867" t="s">
        <v>6818</v>
      </c>
      <c r="B4867" t="s">
        <v>5248</v>
      </c>
      <c r="C4867">
        <v>4.3</v>
      </c>
      <c r="D4867">
        <v>1628</v>
      </c>
      <c r="E4867" t="s">
        <v>308</v>
      </c>
      <c r="F4867" t="s">
        <v>50</v>
      </c>
      <c r="G4867" t="s">
        <v>23</v>
      </c>
      <c r="H4867" t="s">
        <v>24</v>
      </c>
      <c r="I4867" t="s">
        <v>25</v>
      </c>
      <c r="J4867" t="s">
        <v>5249</v>
      </c>
      <c r="K4867" t="s">
        <v>2695</v>
      </c>
      <c r="L4867" t="s">
        <v>3032</v>
      </c>
      <c r="M4867" t="s">
        <v>54</v>
      </c>
      <c r="N4867">
        <f t="shared" si="532"/>
        <v>0</v>
      </c>
      <c r="O4867" t="str">
        <f t="shared" si="533"/>
        <v>No</v>
      </c>
      <c r="P4867">
        <f t="shared" si="534"/>
        <v>0</v>
      </c>
      <c r="Q4867">
        <f t="shared" si="535"/>
        <v>4813937689</v>
      </c>
      <c r="R4867">
        <f t="shared" si="536"/>
        <v>4.1933383153624479</v>
      </c>
      <c r="S4867" t="str">
        <f t="shared" si="537"/>
        <v>Acceptable</v>
      </c>
      <c r="T4867">
        <f>ROUNDUP(C4867,0)</f>
        <v>5</v>
      </c>
      <c r="U4867">
        <f>ROUNDDOWN(C4867,0)</f>
        <v>4</v>
      </c>
      <c r="V4867">
        <f>RIGHT(K4867,2)+2000</f>
        <v>2018</v>
      </c>
      <c r="W4867" t="str">
        <f>INDEX(_xlfn.TEXTSPLIT(K4867,"-"),1,2)</f>
        <v>Mar</v>
      </c>
      <c r="X4867" t="str">
        <f>INDEX(_xlfn.TEXTSPLIT(K4867,"-"),1,1)</f>
        <v>6</v>
      </c>
      <c r="Y4867">
        <f>INDEX(months!B:B,MATCH(Sheet1!W4867,months!A:A,0))</f>
        <v>3</v>
      </c>
      <c r="Z4867">
        <f t="shared" ref="Z4867:Z4930" si="538">DATE(V4867,Y4867,X4867)</f>
        <v>43165</v>
      </c>
    </row>
    <row r="4868" spans="1:26" x14ac:dyDescent="0.2">
      <c r="A4868" t="s">
        <v>6819</v>
      </c>
      <c r="B4868" t="s">
        <v>2116</v>
      </c>
      <c r="C4868">
        <v>4.8</v>
      </c>
      <c r="D4868">
        <v>3908</v>
      </c>
      <c r="E4868" t="s">
        <v>69</v>
      </c>
      <c r="F4868" t="s">
        <v>50</v>
      </c>
      <c r="G4868" t="s">
        <v>23</v>
      </c>
      <c r="H4868" t="s">
        <v>24</v>
      </c>
      <c r="I4868" t="s">
        <v>25</v>
      </c>
      <c r="J4868" t="s">
        <v>2117</v>
      </c>
      <c r="K4868" t="s">
        <v>585</v>
      </c>
      <c r="L4868" t="s">
        <v>5830</v>
      </c>
      <c r="M4868" t="s">
        <v>81</v>
      </c>
      <c r="N4868">
        <f t="shared" si="532"/>
        <v>0</v>
      </c>
      <c r="O4868" t="str">
        <f t="shared" si="533"/>
        <v>No</v>
      </c>
      <c r="P4868">
        <f t="shared" si="534"/>
        <v>0</v>
      </c>
      <c r="Q4868">
        <f t="shared" si="535"/>
        <v>4813937689</v>
      </c>
      <c r="R4868">
        <f t="shared" si="536"/>
        <v>4.1933383153624479</v>
      </c>
      <c r="S4868" t="str">
        <f t="shared" si="537"/>
        <v>Acceptable</v>
      </c>
      <c r="T4868">
        <f>ROUNDUP(C4868,0)</f>
        <v>5</v>
      </c>
      <c r="U4868">
        <f>ROUNDDOWN(C4868,0)</f>
        <v>4</v>
      </c>
      <c r="V4868">
        <f>RIGHT(K4868,2)+2000</f>
        <v>2018</v>
      </c>
      <c r="W4868" t="str">
        <f>INDEX(_xlfn.TEXTSPLIT(K4868,"-"),1,2)</f>
        <v>Jul</v>
      </c>
      <c r="X4868" t="str">
        <f>INDEX(_xlfn.TEXTSPLIT(K4868,"-"),1,1)</f>
        <v>9</v>
      </c>
      <c r="Y4868">
        <f>INDEX(months!B:B,MATCH(Sheet1!W4868,months!A:A,0))</f>
        <v>7</v>
      </c>
      <c r="Z4868">
        <f t="shared" si="538"/>
        <v>43290</v>
      </c>
    </row>
    <row r="4869" spans="1:26" x14ac:dyDescent="0.2">
      <c r="A4869" t="s">
        <v>6820</v>
      </c>
      <c r="B4869" t="s">
        <v>2116</v>
      </c>
      <c r="C4869">
        <v>3.4</v>
      </c>
      <c r="D4869">
        <v>2105</v>
      </c>
      <c r="E4869" t="s">
        <v>431</v>
      </c>
      <c r="F4869" t="s">
        <v>50</v>
      </c>
      <c r="G4869" t="s">
        <v>23</v>
      </c>
      <c r="H4869" t="s">
        <v>24</v>
      </c>
      <c r="I4869" t="s">
        <v>25</v>
      </c>
      <c r="J4869" t="s">
        <v>2117</v>
      </c>
      <c r="K4869" t="s">
        <v>2394</v>
      </c>
      <c r="L4869" t="s">
        <v>2044</v>
      </c>
      <c r="M4869" t="s">
        <v>29</v>
      </c>
      <c r="N4869">
        <f t="shared" si="532"/>
        <v>0</v>
      </c>
      <c r="O4869" t="str">
        <f t="shared" si="533"/>
        <v>No</v>
      </c>
      <c r="P4869">
        <f t="shared" si="534"/>
        <v>0</v>
      </c>
      <c r="Q4869">
        <f t="shared" si="535"/>
        <v>4813937689</v>
      </c>
      <c r="R4869">
        <f t="shared" si="536"/>
        <v>4.1933383153624479</v>
      </c>
      <c r="S4869" t="str">
        <f t="shared" si="537"/>
        <v>Acceptable</v>
      </c>
      <c r="T4869">
        <f>ROUNDUP(C4869,0)</f>
        <v>4</v>
      </c>
      <c r="U4869">
        <f>ROUNDDOWN(C4869,0)</f>
        <v>3</v>
      </c>
      <c r="V4869">
        <f>RIGHT(K4869,2)+2000</f>
        <v>2017</v>
      </c>
      <c r="W4869" t="str">
        <f>INDEX(_xlfn.TEXTSPLIT(K4869,"-"),1,2)</f>
        <v>Aug</v>
      </c>
      <c r="X4869" t="str">
        <f>INDEX(_xlfn.TEXTSPLIT(K4869,"-"),1,1)</f>
        <v>21</v>
      </c>
      <c r="Y4869">
        <f>INDEX(months!B:B,MATCH(Sheet1!W4869,months!A:A,0))</f>
        <v>8</v>
      </c>
      <c r="Z4869">
        <f t="shared" si="538"/>
        <v>42968</v>
      </c>
    </row>
    <row r="4870" spans="1:26" x14ac:dyDescent="0.2">
      <c r="A4870" t="s">
        <v>6821</v>
      </c>
      <c r="B4870" t="s">
        <v>2116</v>
      </c>
      <c r="C4870">
        <v>4.5999999999999996</v>
      </c>
      <c r="D4870">
        <v>2901</v>
      </c>
      <c r="E4870" t="s">
        <v>46</v>
      </c>
      <c r="F4870" t="s">
        <v>57</v>
      </c>
      <c r="G4870" t="s">
        <v>649</v>
      </c>
      <c r="H4870" t="s">
        <v>2919</v>
      </c>
      <c r="I4870" t="s">
        <v>25</v>
      </c>
      <c r="J4870" t="s">
        <v>2117</v>
      </c>
      <c r="K4870" t="s">
        <v>66</v>
      </c>
      <c r="L4870" t="s">
        <v>46</v>
      </c>
      <c r="M4870" t="s">
        <v>46</v>
      </c>
      <c r="N4870">
        <f t="shared" si="532"/>
        <v>0</v>
      </c>
      <c r="O4870" t="str">
        <f t="shared" si="533"/>
        <v>No</v>
      </c>
      <c r="P4870">
        <f t="shared" si="534"/>
        <v>0</v>
      </c>
      <c r="Q4870">
        <f t="shared" si="535"/>
        <v>4813937689</v>
      </c>
      <c r="R4870">
        <f t="shared" si="536"/>
        <v>4.1933383153624479</v>
      </c>
      <c r="S4870" t="str">
        <f t="shared" si="537"/>
        <v>Acceptable</v>
      </c>
      <c r="T4870">
        <f>ROUNDUP(C4870,0)</f>
        <v>5</v>
      </c>
      <c r="U4870">
        <f>ROUNDDOWN(C4870,0)</f>
        <v>4</v>
      </c>
      <c r="V4870">
        <f>RIGHT(K4870,2)+2000</f>
        <v>2018</v>
      </c>
      <c r="W4870" t="str">
        <f>INDEX(_xlfn.TEXTSPLIT(K4870,"-"),1,2)</f>
        <v>Jun</v>
      </c>
      <c r="X4870" t="str">
        <f>INDEX(_xlfn.TEXTSPLIT(K4870,"-"),1,1)</f>
        <v>14</v>
      </c>
      <c r="Y4870">
        <f>INDEX(months!B:B,MATCH(Sheet1!W4870,months!A:A,0))</f>
        <v>6</v>
      </c>
      <c r="Z4870">
        <f t="shared" si="538"/>
        <v>43265</v>
      </c>
    </row>
    <row r="4871" spans="1:26" x14ac:dyDescent="0.2">
      <c r="A4871" t="s">
        <v>2696</v>
      </c>
      <c r="B4871" t="s">
        <v>2665</v>
      </c>
      <c r="C4871">
        <v>4.4000000000000004</v>
      </c>
      <c r="D4871">
        <v>2610328</v>
      </c>
      <c r="E4871" t="s">
        <v>698</v>
      </c>
      <c r="F4871" t="s">
        <v>448</v>
      </c>
      <c r="G4871" t="s">
        <v>23</v>
      </c>
      <c r="H4871" t="s">
        <v>24</v>
      </c>
      <c r="I4871" t="s">
        <v>25</v>
      </c>
      <c r="J4871" t="s">
        <v>2669</v>
      </c>
      <c r="K4871" t="s">
        <v>75</v>
      </c>
      <c r="L4871" t="s">
        <v>2697</v>
      </c>
      <c r="M4871" t="s">
        <v>81</v>
      </c>
      <c r="N4871">
        <f t="shared" si="532"/>
        <v>0</v>
      </c>
      <c r="O4871" t="str">
        <f t="shared" si="533"/>
        <v>No</v>
      </c>
      <c r="P4871">
        <f t="shared" si="534"/>
        <v>0</v>
      </c>
      <c r="Q4871">
        <f t="shared" si="535"/>
        <v>4813937689</v>
      </c>
      <c r="R4871">
        <f t="shared" si="536"/>
        <v>4.1933383153624479</v>
      </c>
      <c r="S4871" t="str">
        <f t="shared" si="537"/>
        <v>Acceptable</v>
      </c>
      <c r="T4871">
        <f>ROUNDUP(C4871,0)</f>
        <v>5</v>
      </c>
      <c r="U4871">
        <f>ROUNDDOWN(C4871,0)</f>
        <v>4</v>
      </c>
      <c r="V4871">
        <f>RIGHT(K4871,2)+2000</f>
        <v>2018</v>
      </c>
      <c r="W4871" t="str">
        <f>INDEX(_xlfn.TEXTSPLIT(K4871,"-"),1,2)</f>
        <v>Jul</v>
      </c>
      <c r="X4871" t="str">
        <f>INDEX(_xlfn.TEXTSPLIT(K4871,"-"),1,1)</f>
        <v>3</v>
      </c>
      <c r="Y4871">
        <f>INDEX(months!B:B,MATCH(Sheet1!W4871,months!A:A,0))</f>
        <v>7</v>
      </c>
      <c r="Z4871">
        <f t="shared" si="538"/>
        <v>43284</v>
      </c>
    </row>
    <row r="4872" spans="1:26" x14ac:dyDescent="0.2">
      <c r="A4872" t="s">
        <v>6822</v>
      </c>
      <c r="B4872" t="s">
        <v>3070</v>
      </c>
      <c r="C4872">
        <v>4.5</v>
      </c>
      <c r="D4872">
        <v>2634605</v>
      </c>
      <c r="E4872" t="s">
        <v>1146</v>
      </c>
      <c r="F4872" t="s">
        <v>89</v>
      </c>
      <c r="G4872" t="s">
        <v>23</v>
      </c>
      <c r="H4872" t="s">
        <v>24</v>
      </c>
      <c r="I4872" t="s">
        <v>25</v>
      </c>
      <c r="J4872" t="s">
        <v>2868</v>
      </c>
      <c r="K4872" t="s">
        <v>226</v>
      </c>
      <c r="L4872" t="s">
        <v>6823</v>
      </c>
      <c r="M4872" t="s">
        <v>54</v>
      </c>
      <c r="N4872">
        <f t="shared" si="532"/>
        <v>0</v>
      </c>
      <c r="O4872" t="str">
        <f t="shared" si="533"/>
        <v>No</v>
      </c>
      <c r="P4872">
        <f t="shared" si="534"/>
        <v>0</v>
      </c>
      <c r="Q4872">
        <f t="shared" si="535"/>
        <v>4813937689</v>
      </c>
      <c r="R4872">
        <f t="shared" si="536"/>
        <v>4.1933383153624479</v>
      </c>
      <c r="S4872" t="str">
        <f t="shared" si="537"/>
        <v>Acceptable</v>
      </c>
      <c r="T4872">
        <f>ROUNDUP(C4872,0)</f>
        <v>5</v>
      </c>
      <c r="U4872">
        <f>ROUNDDOWN(C4872,0)</f>
        <v>4</v>
      </c>
      <c r="V4872">
        <f>RIGHT(K4872,2)+2000</f>
        <v>2018</v>
      </c>
      <c r="W4872" t="str">
        <f>INDEX(_xlfn.TEXTSPLIT(K4872,"-"),1,2)</f>
        <v>Jul</v>
      </c>
      <c r="X4872" t="str">
        <f>INDEX(_xlfn.TEXTSPLIT(K4872,"-"),1,1)</f>
        <v>18</v>
      </c>
      <c r="Y4872">
        <f>INDEX(months!B:B,MATCH(Sheet1!W4872,months!A:A,0))</f>
        <v>7</v>
      </c>
      <c r="Z4872">
        <f t="shared" si="538"/>
        <v>43299</v>
      </c>
    </row>
    <row r="4873" spans="1:26" x14ac:dyDescent="0.2">
      <c r="A4873" t="s">
        <v>6824</v>
      </c>
      <c r="B4873" t="s">
        <v>5248</v>
      </c>
      <c r="C4873">
        <v>4.4000000000000004</v>
      </c>
      <c r="D4873">
        <v>32</v>
      </c>
      <c r="E4873" t="s">
        <v>6825</v>
      </c>
      <c r="F4873" t="s">
        <v>101</v>
      </c>
      <c r="G4873" t="s">
        <v>23</v>
      </c>
      <c r="H4873" t="s">
        <v>24</v>
      </c>
      <c r="I4873" t="s">
        <v>25</v>
      </c>
      <c r="J4873" t="s">
        <v>5249</v>
      </c>
      <c r="K4873" t="s">
        <v>462</v>
      </c>
      <c r="L4873" t="s">
        <v>2472</v>
      </c>
      <c r="M4873" t="s">
        <v>72</v>
      </c>
      <c r="N4873">
        <f t="shared" si="532"/>
        <v>0</v>
      </c>
      <c r="O4873" t="str">
        <f t="shared" si="533"/>
        <v>No</v>
      </c>
      <c r="P4873">
        <f t="shared" si="534"/>
        <v>0</v>
      </c>
      <c r="Q4873">
        <f t="shared" si="535"/>
        <v>4813937689</v>
      </c>
      <c r="R4873">
        <f t="shared" si="536"/>
        <v>4.1933383153624479</v>
      </c>
      <c r="S4873" t="str">
        <f t="shared" si="537"/>
        <v>Acceptable</v>
      </c>
      <c r="T4873">
        <f>ROUNDUP(C4873,0)</f>
        <v>5</v>
      </c>
      <c r="U4873">
        <f>ROUNDDOWN(C4873,0)</f>
        <v>4</v>
      </c>
      <c r="V4873">
        <f>RIGHT(K4873,2)+2000</f>
        <v>2018</v>
      </c>
      <c r="W4873" t="str">
        <f>INDEX(_xlfn.TEXTSPLIT(K4873,"-"),1,2)</f>
        <v>May</v>
      </c>
      <c r="X4873" t="str">
        <f>INDEX(_xlfn.TEXTSPLIT(K4873,"-"),1,1)</f>
        <v>18</v>
      </c>
      <c r="Y4873">
        <f>INDEX(months!B:B,MATCH(Sheet1!W4873,months!A:A,0))</f>
        <v>5</v>
      </c>
      <c r="Z4873">
        <f t="shared" si="538"/>
        <v>43238</v>
      </c>
    </row>
    <row r="4874" spans="1:26" x14ac:dyDescent="0.2">
      <c r="A4874" t="s">
        <v>6826</v>
      </c>
      <c r="B4874" t="s">
        <v>2116</v>
      </c>
      <c r="C4874">
        <v>4.4000000000000004</v>
      </c>
      <c r="D4874">
        <v>44939</v>
      </c>
      <c r="E4874" t="s">
        <v>46</v>
      </c>
      <c r="F4874" t="s">
        <v>89</v>
      </c>
      <c r="G4874" t="s">
        <v>23</v>
      </c>
      <c r="H4874" t="s">
        <v>24</v>
      </c>
      <c r="I4874" t="s">
        <v>25</v>
      </c>
      <c r="J4874" t="s">
        <v>2117</v>
      </c>
      <c r="K4874" t="s">
        <v>66</v>
      </c>
      <c r="L4874" t="s">
        <v>46</v>
      </c>
      <c r="M4874" t="s">
        <v>46</v>
      </c>
      <c r="N4874">
        <f t="shared" si="532"/>
        <v>0</v>
      </c>
      <c r="O4874" t="str">
        <f t="shared" si="533"/>
        <v>No</v>
      </c>
      <c r="P4874">
        <f t="shared" si="534"/>
        <v>0</v>
      </c>
      <c r="Q4874">
        <f t="shared" si="535"/>
        <v>4813937689</v>
      </c>
      <c r="R4874">
        <f t="shared" si="536"/>
        <v>4.1933383153624479</v>
      </c>
      <c r="S4874" t="str">
        <f t="shared" si="537"/>
        <v>Acceptable</v>
      </c>
      <c r="T4874">
        <f>ROUNDUP(C4874,0)</f>
        <v>5</v>
      </c>
      <c r="U4874">
        <f>ROUNDDOWN(C4874,0)</f>
        <v>4</v>
      </c>
      <c r="V4874">
        <f>RIGHT(K4874,2)+2000</f>
        <v>2018</v>
      </c>
      <c r="W4874" t="str">
        <f>INDEX(_xlfn.TEXTSPLIT(K4874,"-"),1,2)</f>
        <v>Jun</v>
      </c>
      <c r="X4874" t="str">
        <f>INDEX(_xlfn.TEXTSPLIT(K4874,"-"),1,1)</f>
        <v>14</v>
      </c>
      <c r="Y4874">
        <f>INDEX(months!B:B,MATCH(Sheet1!W4874,months!A:A,0))</f>
        <v>6</v>
      </c>
      <c r="Z4874">
        <f t="shared" si="538"/>
        <v>43265</v>
      </c>
    </row>
    <row r="4875" spans="1:26" x14ac:dyDescent="0.2">
      <c r="A4875" t="s">
        <v>6827</v>
      </c>
      <c r="B4875" t="s">
        <v>2116</v>
      </c>
      <c r="C4875">
        <v>4.5999999999999996</v>
      </c>
      <c r="D4875">
        <v>37224</v>
      </c>
      <c r="E4875" t="s">
        <v>46</v>
      </c>
      <c r="F4875" t="s">
        <v>65</v>
      </c>
      <c r="G4875" t="s">
        <v>23</v>
      </c>
      <c r="H4875" t="s">
        <v>24</v>
      </c>
      <c r="I4875" t="s">
        <v>25</v>
      </c>
      <c r="J4875" t="s">
        <v>2117</v>
      </c>
      <c r="K4875" t="s">
        <v>1088</v>
      </c>
      <c r="L4875" t="s">
        <v>46</v>
      </c>
      <c r="M4875" t="s">
        <v>46</v>
      </c>
      <c r="N4875">
        <f t="shared" si="532"/>
        <v>0</v>
      </c>
      <c r="O4875" t="str">
        <f t="shared" si="533"/>
        <v>No</v>
      </c>
      <c r="P4875">
        <f t="shared" si="534"/>
        <v>0</v>
      </c>
      <c r="Q4875">
        <f t="shared" si="535"/>
        <v>4813937689</v>
      </c>
      <c r="R4875">
        <f t="shared" si="536"/>
        <v>4.1933383153624479</v>
      </c>
      <c r="S4875" t="str">
        <f t="shared" si="537"/>
        <v>Acceptable</v>
      </c>
      <c r="T4875">
        <f>ROUNDUP(C4875,0)</f>
        <v>5</v>
      </c>
      <c r="U4875">
        <f>ROUNDDOWN(C4875,0)</f>
        <v>4</v>
      </c>
      <c r="V4875">
        <f>RIGHT(K4875,2)+2000</f>
        <v>2018</v>
      </c>
      <c r="W4875" t="str">
        <f>INDEX(_xlfn.TEXTSPLIT(K4875,"-"),1,2)</f>
        <v>Jun</v>
      </c>
      <c r="X4875" t="str">
        <f>INDEX(_xlfn.TEXTSPLIT(K4875,"-"),1,1)</f>
        <v>13</v>
      </c>
      <c r="Y4875">
        <f>INDEX(months!B:B,MATCH(Sheet1!W4875,months!A:A,0))</f>
        <v>6</v>
      </c>
      <c r="Z4875">
        <f t="shared" si="538"/>
        <v>43264</v>
      </c>
    </row>
    <row r="4876" spans="1:26" x14ac:dyDescent="0.2">
      <c r="A4876" t="s">
        <v>6828</v>
      </c>
      <c r="B4876" t="s">
        <v>2665</v>
      </c>
      <c r="C4876">
        <v>4.2</v>
      </c>
      <c r="D4876">
        <v>829753</v>
      </c>
      <c r="E4876" t="s">
        <v>675</v>
      </c>
      <c r="F4876" t="s">
        <v>43</v>
      </c>
      <c r="G4876" t="s">
        <v>23</v>
      </c>
      <c r="H4876" t="s">
        <v>24</v>
      </c>
      <c r="I4876" t="s">
        <v>25</v>
      </c>
      <c r="J4876" t="s">
        <v>2669</v>
      </c>
      <c r="K4876" t="s">
        <v>820</v>
      </c>
      <c r="L4876" t="s">
        <v>6829</v>
      </c>
      <c r="M4876" t="s">
        <v>81</v>
      </c>
      <c r="N4876">
        <f t="shared" si="532"/>
        <v>0</v>
      </c>
      <c r="O4876" t="str">
        <f t="shared" si="533"/>
        <v>No</v>
      </c>
      <c r="P4876">
        <f t="shared" si="534"/>
        <v>0</v>
      </c>
      <c r="Q4876">
        <f t="shared" si="535"/>
        <v>4813937689</v>
      </c>
      <c r="R4876">
        <f t="shared" si="536"/>
        <v>4.1933383153624479</v>
      </c>
      <c r="S4876" t="str">
        <f t="shared" si="537"/>
        <v>Acceptable</v>
      </c>
      <c r="T4876">
        <f>ROUNDUP(C4876,0)</f>
        <v>5</v>
      </c>
      <c r="U4876">
        <f>ROUNDDOWN(C4876,0)</f>
        <v>4</v>
      </c>
      <c r="V4876">
        <f>RIGHT(K4876,2)+2000</f>
        <v>2018</v>
      </c>
      <c r="W4876" t="str">
        <f>INDEX(_xlfn.TEXTSPLIT(K4876,"-"),1,2)</f>
        <v>Jun</v>
      </c>
      <c r="X4876" t="str">
        <f>INDEX(_xlfn.TEXTSPLIT(K4876,"-"),1,1)</f>
        <v>19</v>
      </c>
      <c r="Y4876">
        <f>INDEX(months!B:B,MATCH(Sheet1!W4876,months!A:A,0))</f>
        <v>6</v>
      </c>
      <c r="Z4876">
        <f t="shared" si="538"/>
        <v>43270</v>
      </c>
    </row>
    <row r="4877" spans="1:26" x14ac:dyDescent="0.2">
      <c r="A4877" t="s">
        <v>6830</v>
      </c>
      <c r="B4877" t="s">
        <v>2116</v>
      </c>
      <c r="C4877">
        <v>4.3</v>
      </c>
      <c r="D4877">
        <v>48253</v>
      </c>
      <c r="E4877" t="s">
        <v>46</v>
      </c>
      <c r="F4877" t="s">
        <v>65</v>
      </c>
      <c r="G4877" t="s">
        <v>23</v>
      </c>
      <c r="H4877" t="s">
        <v>24</v>
      </c>
      <c r="I4877" t="s">
        <v>25</v>
      </c>
      <c r="J4877" t="s">
        <v>2117</v>
      </c>
      <c r="K4877" t="s">
        <v>3317</v>
      </c>
      <c r="L4877" t="s">
        <v>46</v>
      </c>
      <c r="M4877" t="s">
        <v>46</v>
      </c>
      <c r="N4877">
        <f t="shared" si="532"/>
        <v>0</v>
      </c>
      <c r="O4877" t="str">
        <f t="shared" si="533"/>
        <v>No</v>
      </c>
      <c r="P4877">
        <f t="shared" si="534"/>
        <v>0</v>
      </c>
      <c r="Q4877">
        <f t="shared" si="535"/>
        <v>4813937689</v>
      </c>
      <c r="R4877">
        <f t="shared" si="536"/>
        <v>4.1933383153624479</v>
      </c>
      <c r="S4877" t="str">
        <f t="shared" si="537"/>
        <v>Acceptable</v>
      </c>
      <c r="T4877">
        <f>ROUNDUP(C4877,0)</f>
        <v>5</v>
      </c>
      <c r="U4877">
        <f>ROUNDDOWN(C4877,0)</f>
        <v>4</v>
      </c>
      <c r="V4877">
        <f>RIGHT(K4877,2)+2000</f>
        <v>2017</v>
      </c>
      <c r="W4877" t="str">
        <f>INDEX(_xlfn.TEXTSPLIT(K4877,"-"),1,2)</f>
        <v>Dec</v>
      </c>
      <c r="X4877" t="str">
        <f>INDEX(_xlfn.TEXTSPLIT(K4877,"-"),1,1)</f>
        <v>13</v>
      </c>
      <c r="Y4877">
        <f>INDEX(months!B:B,MATCH(Sheet1!W4877,months!A:A,0))</f>
        <v>12</v>
      </c>
      <c r="Z4877">
        <f t="shared" si="538"/>
        <v>43082</v>
      </c>
    </row>
    <row r="4878" spans="1:26" x14ac:dyDescent="0.2">
      <c r="A4878" t="s">
        <v>6831</v>
      </c>
      <c r="B4878" t="s">
        <v>3070</v>
      </c>
      <c r="C4878">
        <v>4.3</v>
      </c>
      <c r="D4878">
        <v>111</v>
      </c>
      <c r="E4878" t="s">
        <v>675</v>
      </c>
      <c r="F4878" t="s">
        <v>22</v>
      </c>
      <c r="G4878" t="s">
        <v>23</v>
      </c>
      <c r="H4878" t="s">
        <v>24</v>
      </c>
      <c r="I4878" t="s">
        <v>25</v>
      </c>
      <c r="J4878" t="s">
        <v>2694</v>
      </c>
      <c r="K4878" t="s">
        <v>820</v>
      </c>
      <c r="L4878" t="s">
        <v>4873</v>
      </c>
      <c r="M4878" t="s">
        <v>81</v>
      </c>
      <c r="N4878">
        <f t="shared" si="532"/>
        <v>0</v>
      </c>
      <c r="O4878" t="str">
        <f t="shared" si="533"/>
        <v>No</v>
      </c>
      <c r="P4878">
        <f t="shared" si="534"/>
        <v>0</v>
      </c>
      <c r="Q4878">
        <f t="shared" si="535"/>
        <v>4813937689</v>
      </c>
      <c r="R4878">
        <f t="shared" si="536"/>
        <v>4.1933383153624479</v>
      </c>
      <c r="S4878" t="str">
        <f t="shared" si="537"/>
        <v>Acceptable</v>
      </c>
      <c r="T4878">
        <f>ROUNDUP(C4878,0)</f>
        <v>5</v>
      </c>
      <c r="U4878">
        <f>ROUNDDOWN(C4878,0)</f>
        <v>4</v>
      </c>
      <c r="V4878">
        <f>RIGHT(K4878,2)+2000</f>
        <v>2018</v>
      </c>
      <c r="W4878" t="str">
        <f>INDEX(_xlfn.TEXTSPLIT(K4878,"-"),1,2)</f>
        <v>Jun</v>
      </c>
      <c r="X4878" t="str">
        <f>INDEX(_xlfn.TEXTSPLIT(K4878,"-"),1,1)</f>
        <v>19</v>
      </c>
      <c r="Y4878">
        <f>INDEX(months!B:B,MATCH(Sheet1!W4878,months!A:A,0))</f>
        <v>6</v>
      </c>
      <c r="Z4878">
        <f t="shared" si="538"/>
        <v>43270</v>
      </c>
    </row>
    <row r="4879" spans="1:26" x14ac:dyDescent="0.2">
      <c r="A4879" t="s">
        <v>6832</v>
      </c>
      <c r="B4879" t="s">
        <v>3944</v>
      </c>
      <c r="C4879">
        <v>3.8</v>
      </c>
      <c r="D4879">
        <v>454</v>
      </c>
      <c r="E4879" t="s">
        <v>308</v>
      </c>
      <c r="F4879" t="s">
        <v>50</v>
      </c>
      <c r="G4879" t="s">
        <v>23</v>
      </c>
      <c r="H4879" t="s">
        <v>24</v>
      </c>
      <c r="I4879" t="s">
        <v>25</v>
      </c>
      <c r="J4879" t="s">
        <v>3945</v>
      </c>
      <c r="K4879" t="s">
        <v>94</v>
      </c>
      <c r="L4879" t="s">
        <v>6833</v>
      </c>
      <c r="M4879" t="s">
        <v>81</v>
      </c>
      <c r="N4879">
        <f t="shared" si="532"/>
        <v>0</v>
      </c>
      <c r="O4879" t="str">
        <f t="shared" si="533"/>
        <v>No</v>
      </c>
      <c r="P4879">
        <f t="shared" si="534"/>
        <v>0</v>
      </c>
      <c r="Q4879">
        <f t="shared" si="535"/>
        <v>4813937689</v>
      </c>
      <c r="R4879">
        <f t="shared" si="536"/>
        <v>4.1933383153624479</v>
      </c>
      <c r="S4879" t="str">
        <f t="shared" si="537"/>
        <v>Acceptable</v>
      </c>
      <c r="T4879">
        <f>ROUNDUP(C4879,0)</f>
        <v>4</v>
      </c>
      <c r="U4879">
        <f>ROUNDDOWN(C4879,0)</f>
        <v>3</v>
      </c>
      <c r="V4879">
        <f>RIGHT(K4879,2)+2000</f>
        <v>2018</v>
      </c>
      <c r="W4879" t="str">
        <f>INDEX(_xlfn.TEXTSPLIT(K4879,"-"),1,2)</f>
        <v>Jun</v>
      </c>
      <c r="X4879" t="str">
        <f>INDEX(_xlfn.TEXTSPLIT(K4879,"-"),1,1)</f>
        <v>26</v>
      </c>
      <c r="Y4879">
        <f>INDEX(months!B:B,MATCH(Sheet1!W4879,months!A:A,0))</f>
        <v>6</v>
      </c>
      <c r="Z4879">
        <f t="shared" si="538"/>
        <v>43277</v>
      </c>
    </row>
    <row r="4880" spans="1:26" x14ac:dyDescent="0.2">
      <c r="A4880" t="s">
        <v>6834</v>
      </c>
      <c r="B4880" t="s">
        <v>3070</v>
      </c>
      <c r="C4880">
        <v>3.9</v>
      </c>
      <c r="D4880">
        <v>2371</v>
      </c>
      <c r="E4880" t="s">
        <v>731</v>
      </c>
      <c r="F4880" t="s">
        <v>32</v>
      </c>
      <c r="G4880" t="s">
        <v>23</v>
      </c>
      <c r="H4880" t="s">
        <v>24</v>
      </c>
      <c r="I4880" t="s">
        <v>25</v>
      </c>
      <c r="J4880" t="s">
        <v>3080</v>
      </c>
      <c r="K4880" t="s">
        <v>278</v>
      </c>
      <c r="L4880" t="s">
        <v>2547</v>
      </c>
      <c r="M4880" t="s">
        <v>29</v>
      </c>
      <c r="N4880">
        <f t="shared" si="532"/>
        <v>0</v>
      </c>
      <c r="O4880" t="str">
        <f t="shared" si="533"/>
        <v>No</v>
      </c>
      <c r="P4880">
        <f t="shared" si="534"/>
        <v>0</v>
      </c>
      <c r="Q4880">
        <f t="shared" si="535"/>
        <v>4813937689</v>
      </c>
      <c r="R4880">
        <f t="shared" si="536"/>
        <v>4.1933383153624479</v>
      </c>
      <c r="S4880" t="str">
        <f t="shared" si="537"/>
        <v>Acceptable</v>
      </c>
      <c r="T4880">
        <f>ROUNDUP(C4880,0)</f>
        <v>4</v>
      </c>
      <c r="U4880">
        <f>ROUNDDOWN(C4880,0)</f>
        <v>3</v>
      </c>
      <c r="V4880">
        <f>RIGHT(K4880,2)+2000</f>
        <v>2018</v>
      </c>
      <c r="W4880" t="str">
        <f>INDEX(_xlfn.TEXTSPLIT(K4880,"-"),1,2)</f>
        <v>Jul</v>
      </c>
      <c r="X4880" t="str">
        <f>INDEX(_xlfn.TEXTSPLIT(K4880,"-"),1,1)</f>
        <v>27</v>
      </c>
      <c r="Y4880">
        <f>INDEX(months!B:B,MATCH(Sheet1!W4880,months!A:A,0))</f>
        <v>7</v>
      </c>
      <c r="Z4880">
        <f t="shared" si="538"/>
        <v>43308</v>
      </c>
    </row>
    <row r="4881" spans="1:26" x14ac:dyDescent="0.2">
      <c r="A4881" t="s">
        <v>6835</v>
      </c>
      <c r="B4881" t="s">
        <v>3070</v>
      </c>
      <c r="C4881">
        <v>4.3</v>
      </c>
      <c r="D4881">
        <v>96</v>
      </c>
      <c r="E4881" t="s">
        <v>232</v>
      </c>
      <c r="F4881" t="s">
        <v>22</v>
      </c>
      <c r="G4881" t="s">
        <v>23</v>
      </c>
      <c r="H4881" t="s">
        <v>24</v>
      </c>
      <c r="I4881" t="s">
        <v>25</v>
      </c>
      <c r="J4881" t="s">
        <v>2673</v>
      </c>
      <c r="K4881" t="s">
        <v>6836</v>
      </c>
      <c r="L4881" t="s">
        <v>53</v>
      </c>
      <c r="M4881" t="s">
        <v>60</v>
      </c>
      <c r="N4881">
        <f t="shared" si="532"/>
        <v>0</v>
      </c>
      <c r="O4881" t="str">
        <f t="shared" si="533"/>
        <v>No</v>
      </c>
      <c r="P4881">
        <f t="shared" si="534"/>
        <v>0</v>
      </c>
      <c r="Q4881">
        <f t="shared" si="535"/>
        <v>4813937689</v>
      </c>
      <c r="R4881">
        <f t="shared" si="536"/>
        <v>4.1933383153624479</v>
      </c>
      <c r="S4881" t="str">
        <f t="shared" si="537"/>
        <v>Acceptable</v>
      </c>
      <c r="T4881">
        <f>ROUNDUP(C4881,0)</f>
        <v>5</v>
      </c>
      <c r="U4881">
        <f>ROUNDDOWN(C4881,0)</f>
        <v>4</v>
      </c>
      <c r="V4881">
        <f>RIGHT(K4881,2)+2000</f>
        <v>2017</v>
      </c>
      <c r="W4881" t="str">
        <f>INDEX(_xlfn.TEXTSPLIT(K4881,"-"),1,2)</f>
        <v>Feb</v>
      </c>
      <c r="X4881" t="str">
        <f>INDEX(_xlfn.TEXTSPLIT(K4881,"-"),1,1)</f>
        <v>23</v>
      </c>
      <c r="Y4881">
        <f>INDEX(months!B:B,MATCH(Sheet1!W4881,months!A:A,0))</f>
        <v>2</v>
      </c>
      <c r="Z4881">
        <f t="shared" si="538"/>
        <v>42789</v>
      </c>
    </row>
    <row r="4882" spans="1:26" x14ac:dyDescent="0.2">
      <c r="A4882" t="s">
        <v>6837</v>
      </c>
      <c r="B4882" t="s">
        <v>2116</v>
      </c>
      <c r="C4882">
        <v>4.8</v>
      </c>
      <c r="D4882">
        <v>5103</v>
      </c>
      <c r="E4882" t="s">
        <v>46</v>
      </c>
      <c r="F4882" t="s">
        <v>50</v>
      </c>
      <c r="G4882" t="s">
        <v>23</v>
      </c>
      <c r="H4882" t="s">
        <v>24</v>
      </c>
      <c r="I4882" t="s">
        <v>25</v>
      </c>
      <c r="J4882" t="s">
        <v>2117</v>
      </c>
      <c r="K4882" t="s">
        <v>497</v>
      </c>
      <c r="L4882" t="s">
        <v>1116</v>
      </c>
      <c r="M4882" t="s">
        <v>29</v>
      </c>
      <c r="N4882">
        <f t="shared" si="532"/>
        <v>0</v>
      </c>
      <c r="O4882" t="str">
        <f t="shared" si="533"/>
        <v>No</v>
      </c>
      <c r="P4882">
        <f t="shared" si="534"/>
        <v>0</v>
      </c>
      <c r="Q4882">
        <f t="shared" si="535"/>
        <v>4813937689</v>
      </c>
      <c r="R4882">
        <f t="shared" si="536"/>
        <v>4.1933383153624479</v>
      </c>
      <c r="S4882" t="str">
        <f t="shared" si="537"/>
        <v>Acceptable</v>
      </c>
      <c r="T4882">
        <f>ROUNDUP(C4882,0)</f>
        <v>5</v>
      </c>
      <c r="U4882">
        <f>ROUNDDOWN(C4882,0)</f>
        <v>4</v>
      </c>
      <c r="V4882">
        <f>RIGHT(K4882,2)+2000</f>
        <v>2018</v>
      </c>
      <c r="W4882" t="str">
        <f>INDEX(_xlfn.TEXTSPLIT(K4882,"-"),1,2)</f>
        <v>Jul</v>
      </c>
      <c r="X4882" t="str">
        <f>INDEX(_xlfn.TEXTSPLIT(K4882,"-"),1,1)</f>
        <v>13</v>
      </c>
      <c r="Y4882">
        <f>INDEX(months!B:B,MATCH(Sheet1!W4882,months!A:A,0))</f>
        <v>7</v>
      </c>
      <c r="Z4882">
        <f t="shared" si="538"/>
        <v>43294</v>
      </c>
    </row>
    <row r="4883" spans="1:26" x14ac:dyDescent="0.2">
      <c r="A4883" t="s">
        <v>6838</v>
      </c>
      <c r="B4883" t="s">
        <v>3070</v>
      </c>
      <c r="C4883">
        <v>4.2</v>
      </c>
      <c r="D4883">
        <v>9</v>
      </c>
      <c r="E4883" t="s">
        <v>374</v>
      </c>
      <c r="F4883" t="s">
        <v>775</v>
      </c>
      <c r="G4883" t="s">
        <v>23</v>
      </c>
      <c r="H4883" t="s">
        <v>24</v>
      </c>
      <c r="I4883" t="s">
        <v>25</v>
      </c>
      <c r="J4883" t="s">
        <v>2673</v>
      </c>
      <c r="K4883" t="s">
        <v>5078</v>
      </c>
      <c r="L4883" t="s">
        <v>80</v>
      </c>
      <c r="M4883" t="s">
        <v>81</v>
      </c>
      <c r="N4883">
        <f t="shared" si="532"/>
        <v>0</v>
      </c>
      <c r="O4883" t="str">
        <f t="shared" si="533"/>
        <v>No</v>
      </c>
      <c r="P4883">
        <f t="shared" si="534"/>
        <v>0</v>
      </c>
      <c r="Q4883">
        <f t="shared" si="535"/>
        <v>4813937689</v>
      </c>
      <c r="R4883">
        <f t="shared" si="536"/>
        <v>4.1933383153624479</v>
      </c>
      <c r="S4883" t="str">
        <f t="shared" si="537"/>
        <v>Acceptable</v>
      </c>
      <c r="T4883">
        <f>ROUNDUP(C4883,0)</f>
        <v>5</v>
      </c>
      <c r="U4883">
        <f>ROUNDDOWN(C4883,0)</f>
        <v>4</v>
      </c>
      <c r="V4883">
        <f>RIGHT(K4883,2)+2000</f>
        <v>2018</v>
      </c>
      <c r="W4883" t="str">
        <f>INDEX(_xlfn.TEXTSPLIT(K4883,"-"),1,2)</f>
        <v>May</v>
      </c>
      <c r="X4883" t="str">
        <f>INDEX(_xlfn.TEXTSPLIT(K4883,"-"),1,1)</f>
        <v>19</v>
      </c>
      <c r="Y4883">
        <f>INDEX(months!B:B,MATCH(Sheet1!W4883,months!A:A,0))</f>
        <v>5</v>
      </c>
      <c r="Z4883">
        <f t="shared" si="538"/>
        <v>43239</v>
      </c>
    </row>
    <row r="4884" spans="1:26" x14ac:dyDescent="0.2">
      <c r="A4884" t="s">
        <v>6839</v>
      </c>
      <c r="B4884" t="s">
        <v>3070</v>
      </c>
      <c r="C4884">
        <v>4.5</v>
      </c>
      <c r="D4884">
        <v>630</v>
      </c>
      <c r="E4884" t="s">
        <v>731</v>
      </c>
      <c r="F4884" t="s">
        <v>22</v>
      </c>
      <c r="G4884" t="s">
        <v>649</v>
      </c>
      <c r="H4884" t="s">
        <v>6840</v>
      </c>
      <c r="I4884" t="s">
        <v>25</v>
      </c>
      <c r="J4884" t="s">
        <v>3080</v>
      </c>
      <c r="K4884" t="s">
        <v>278</v>
      </c>
      <c r="L4884" t="s">
        <v>2547</v>
      </c>
      <c r="M4884" t="s">
        <v>29</v>
      </c>
      <c r="N4884">
        <f t="shared" si="532"/>
        <v>0</v>
      </c>
      <c r="O4884" t="str">
        <f t="shared" si="533"/>
        <v>No</v>
      </c>
      <c r="P4884">
        <f t="shared" si="534"/>
        <v>0</v>
      </c>
      <c r="Q4884">
        <f t="shared" si="535"/>
        <v>4813937689</v>
      </c>
      <c r="R4884">
        <f t="shared" si="536"/>
        <v>4.1933383153624479</v>
      </c>
      <c r="S4884" t="str">
        <f t="shared" si="537"/>
        <v>Acceptable</v>
      </c>
      <c r="T4884">
        <f>ROUNDUP(C4884,0)</f>
        <v>5</v>
      </c>
      <c r="U4884">
        <f>ROUNDDOWN(C4884,0)</f>
        <v>4</v>
      </c>
      <c r="V4884">
        <f>RIGHT(K4884,2)+2000</f>
        <v>2018</v>
      </c>
      <c r="W4884" t="str">
        <f>INDEX(_xlfn.TEXTSPLIT(K4884,"-"),1,2)</f>
        <v>Jul</v>
      </c>
      <c r="X4884" t="str">
        <f>INDEX(_xlfn.TEXTSPLIT(K4884,"-"),1,1)</f>
        <v>27</v>
      </c>
      <c r="Y4884">
        <f>INDEX(months!B:B,MATCH(Sheet1!W4884,months!A:A,0))</f>
        <v>7</v>
      </c>
      <c r="Z4884">
        <f t="shared" si="538"/>
        <v>43308</v>
      </c>
    </row>
    <row r="4885" spans="1:26" x14ac:dyDescent="0.2">
      <c r="A4885" t="s">
        <v>6841</v>
      </c>
      <c r="B4885" t="s">
        <v>2116</v>
      </c>
      <c r="C4885">
        <v>4.8</v>
      </c>
      <c r="D4885">
        <v>527</v>
      </c>
      <c r="E4885" t="s">
        <v>132</v>
      </c>
      <c r="F4885" t="s">
        <v>50</v>
      </c>
      <c r="G4885" t="s">
        <v>23</v>
      </c>
      <c r="H4885" t="s">
        <v>24</v>
      </c>
      <c r="I4885" t="s">
        <v>25</v>
      </c>
      <c r="J4885" t="s">
        <v>2117</v>
      </c>
      <c r="K4885" t="s">
        <v>2248</v>
      </c>
      <c r="L4885" t="s">
        <v>6842</v>
      </c>
      <c r="M4885" t="s">
        <v>81</v>
      </c>
      <c r="N4885">
        <f t="shared" si="532"/>
        <v>0</v>
      </c>
      <c r="O4885" t="str">
        <f t="shared" si="533"/>
        <v>No</v>
      </c>
      <c r="P4885">
        <f t="shared" si="534"/>
        <v>0</v>
      </c>
      <c r="Q4885">
        <f t="shared" si="535"/>
        <v>4813937689</v>
      </c>
      <c r="R4885">
        <f t="shared" si="536"/>
        <v>4.1933383153624479</v>
      </c>
      <c r="S4885" t="str">
        <f t="shared" si="537"/>
        <v>Acceptable</v>
      </c>
      <c r="T4885">
        <f>ROUNDUP(C4885,0)</f>
        <v>5</v>
      </c>
      <c r="U4885">
        <f>ROUNDDOWN(C4885,0)</f>
        <v>4</v>
      </c>
      <c r="V4885">
        <f>RIGHT(K4885,2)+2000</f>
        <v>2018</v>
      </c>
      <c r="W4885" t="str">
        <f>INDEX(_xlfn.TEXTSPLIT(K4885,"-"),1,2)</f>
        <v>Mar</v>
      </c>
      <c r="X4885" t="str">
        <f>INDEX(_xlfn.TEXTSPLIT(K4885,"-"),1,1)</f>
        <v>30</v>
      </c>
      <c r="Y4885">
        <f>INDEX(months!B:B,MATCH(Sheet1!W4885,months!A:A,0))</f>
        <v>3</v>
      </c>
      <c r="Z4885">
        <f t="shared" si="538"/>
        <v>43189</v>
      </c>
    </row>
    <row r="4886" spans="1:26" x14ac:dyDescent="0.2">
      <c r="A4886" t="s">
        <v>6843</v>
      </c>
      <c r="B4886" t="s">
        <v>1790</v>
      </c>
      <c r="D4886">
        <v>3</v>
      </c>
      <c r="E4886" t="s">
        <v>159</v>
      </c>
      <c r="F4886" t="s">
        <v>1199</v>
      </c>
      <c r="G4886" t="s">
        <v>23</v>
      </c>
      <c r="H4886" t="s">
        <v>24</v>
      </c>
      <c r="I4886" t="s">
        <v>25</v>
      </c>
      <c r="J4886" t="s">
        <v>1791</v>
      </c>
      <c r="K4886" t="s">
        <v>75</v>
      </c>
      <c r="L4886" t="s">
        <v>6844</v>
      </c>
      <c r="M4886" t="s">
        <v>54</v>
      </c>
      <c r="N4886">
        <f t="shared" si="532"/>
        <v>0</v>
      </c>
      <c r="O4886" t="str">
        <f t="shared" si="533"/>
        <v>No</v>
      </c>
      <c r="P4886">
        <f t="shared" si="534"/>
        <v>0</v>
      </c>
      <c r="Q4886">
        <f t="shared" si="535"/>
        <v>4813937689</v>
      </c>
      <c r="R4886">
        <f t="shared" si="536"/>
        <v>4.1933383153624479</v>
      </c>
      <c r="S4886" t="str">
        <f t="shared" si="537"/>
        <v>Acceptable</v>
      </c>
      <c r="T4886">
        <f>ROUNDUP(C4886,0)</f>
        <v>0</v>
      </c>
      <c r="U4886">
        <f>ROUNDDOWN(C4886,0)</f>
        <v>0</v>
      </c>
      <c r="V4886">
        <f>RIGHT(K4886,2)+2000</f>
        <v>2018</v>
      </c>
      <c r="W4886" t="str">
        <f>INDEX(_xlfn.TEXTSPLIT(K4886,"-"),1,2)</f>
        <v>Jul</v>
      </c>
      <c r="X4886" t="str">
        <f>INDEX(_xlfn.TEXTSPLIT(K4886,"-"),1,1)</f>
        <v>3</v>
      </c>
      <c r="Y4886">
        <f>INDEX(months!B:B,MATCH(Sheet1!W4886,months!A:A,0))</f>
        <v>7</v>
      </c>
      <c r="Z4886">
        <f t="shared" si="538"/>
        <v>43284</v>
      </c>
    </row>
    <row r="4887" spans="1:26" x14ac:dyDescent="0.2">
      <c r="A4887" t="s">
        <v>6845</v>
      </c>
      <c r="B4887" t="s">
        <v>2116</v>
      </c>
      <c r="C4887">
        <v>4.5999999999999996</v>
      </c>
      <c r="D4887">
        <v>2067</v>
      </c>
      <c r="E4887" t="s">
        <v>899</v>
      </c>
      <c r="F4887" t="s">
        <v>57</v>
      </c>
      <c r="G4887" t="s">
        <v>23</v>
      </c>
      <c r="H4887" t="s">
        <v>24</v>
      </c>
      <c r="I4887" t="s">
        <v>25</v>
      </c>
      <c r="J4887" t="s">
        <v>2117</v>
      </c>
      <c r="K4887" t="s">
        <v>462</v>
      </c>
      <c r="L4887" t="s">
        <v>1877</v>
      </c>
      <c r="M4887" t="s">
        <v>81</v>
      </c>
      <c r="N4887">
        <f t="shared" si="532"/>
        <v>0</v>
      </c>
      <c r="O4887" t="str">
        <f t="shared" si="533"/>
        <v>No</v>
      </c>
      <c r="P4887">
        <f t="shared" si="534"/>
        <v>0</v>
      </c>
      <c r="Q4887">
        <f t="shared" si="535"/>
        <v>4813937689</v>
      </c>
      <c r="R4887">
        <f t="shared" si="536"/>
        <v>4.1933383153624479</v>
      </c>
      <c r="S4887" t="str">
        <f t="shared" si="537"/>
        <v>Acceptable</v>
      </c>
      <c r="T4887">
        <f>ROUNDUP(C4887,0)</f>
        <v>5</v>
      </c>
      <c r="U4887">
        <f>ROUNDDOWN(C4887,0)</f>
        <v>4</v>
      </c>
      <c r="V4887">
        <f>RIGHT(K4887,2)+2000</f>
        <v>2018</v>
      </c>
      <c r="W4887" t="str">
        <f>INDEX(_xlfn.TEXTSPLIT(K4887,"-"),1,2)</f>
        <v>May</v>
      </c>
      <c r="X4887" t="str">
        <f>INDEX(_xlfn.TEXTSPLIT(K4887,"-"),1,1)</f>
        <v>18</v>
      </c>
      <c r="Y4887">
        <f>INDEX(months!B:B,MATCH(Sheet1!W4887,months!A:A,0))</f>
        <v>5</v>
      </c>
      <c r="Z4887">
        <f t="shared" si="538"/>
        <v>43238</v>
      </c>
    </row>
    <row r="4888" spans="1:26" x14ac:dyDescent="0.2">
      <c r="A4888" t="s">
        <v>6846</v>
      </c>
      <c r="B4888" t="s">
        <v>2665</v>
      </c>
      <c r="C4888">
        <v>4.2</v>
      </c>
      <c r="D4888">
        <v>3846378</v>
      </c>
      <c r="E4888" t="s">
        <v>2768</v>
      </c>
      <c r="F4888" t="s">
        <v>43</v>
      </c>
      <c r="G4888" t="s">
        <v>23</v>
      </c>
      <c r="H4888" t="s">
        <v>24</v>
      </c>
      <c r="I4888" t="s">
        <v>25</v>
      </c>
      <c r="J4888" t="s">
        <v>2734</v>
      </c>
      <c r="K4888" t="s">
        <v>1777</v>
      </c>
      <c r="L4888" t="s">
        <v>323</v>
      </c>
      <c r="M4888" t="s">
        <v>81</v>
      </c>
      <c r="N4888">
        <f t="shared" si="532"/>
        <v>0</v>
      </c>
      <c r="O4888" t="str">
        <f t="shared" si="533"/>
        <v>No</v>
      </c>
      <c r="P4888">
        <f t="shared" si="534"/>
        <v>0</v>
      </c>
      <c r="Q4888">
        <f t="shared" si="535"/>
        <v>4813937689</v>
      </c>
      <c r="R4888">
        <f t="shared" si="536"/>
        <v>4.1933383153624479</v>
      </c>
      <c r="S4888" t="str">
        <f t="shared" si="537"/>
        <v>Acceptable</v>
      </c>
      <c r="T4888">
        <f>ROUNDUP(C4888,0)</f>
        <v>5</v>
      </c>
      <c r="U4888">
        <f>ROUNDDOWN(C4888,0)</f>
        <v>4</v>
      </c>
      <c r="V4888">
        <f>RIGHT(K4888,2)+2000</f>
        <v>2018</v>
      </c>
      <c r="W4888" t="str">
        <f>INDEX(_xlfn.TEXTSPLIT(K4888,"-"),1,2)</f>
        <v>May</v>
      </c>
      <c r="X4888" t="str">
        <f>INDEX(_xlfn.TEXTSPLIT(K4888,"-"),1,1)</f>
        <v>30</v>
      </c>
      <c r="Y4888">
        <f>INDEX(months!B:B,MATCH(Sheet1!W4888,months!A:A,0))</f>
        <v>5</v>
      </c>
      <c r="Z4888">
        <f t="shared" si="538"/>
        <v>43250</v>
      </c>
    </row>
    <row r="4889" spans="1:26" x14ac:dyDescent="0.2">
      <c r="A4889" t="s">
        <v>6847</v>
      </c>
      <c r="B4889" t="s">
        <v>4612</v>
      </c>
      <c r="C4889">
        <v>4.2</v>
      </c>
      <c r="D4889">
        <v>533</v>
      </c>
      <c r="E4889" t="s">
        <v>472</v>
      </c>
      <c r="F4889" t="s">
        <v>22</v>
      </c>
      <c r="G4889" t="s">
        <v>23</v>
      </c>
      <c r="H4889" t="s">
        <v>24</v>
      </c>
      <c r="I4889" t="s">
        <v>25</v>
      </c>
      <c r="J4889" t="s">
        <v>4613</v>
      </c>
      <c r="K4889" t="s">
        <v>3524</v>
      </c>
      <c r="L4889" t="s">
        <v>76</v>
      </c>
      <c r="M4889" t="s">
        <v>274</v>
      </c>
      <c r="N4889">
        <f t="shared" si="532"/>
        <v>0</v>
      </c>
      <c r="O4889" t="str">
        <f t="shared" si="533"/>
        <v>No</v>
      </c>
      <c r="P4889">
        <f t="shared" si="534"/>
        <v>0</v>
      </c>
      <c r="Q4889">
        <f t="shared" si="535"/>
        <v>4813937689</v>
      </c>
      <c r="R4889">
        <f t="shared" si="536"/>
        <v>4.1933383153624479</v>
      </c>
      <c r="S4889" t="str">
        <f t="shared" si="537"/>
        <v>Acceptable</v>
      </c>
      <c r="T4889">
        <f>ROUNDUP(C4889,0)</f>
        <v>5</v>
      </c>
      <c r="U4889">
        <f>ROUNDDOWN(C4889,0)</f>
        <v>4</v>
      </c>
      <c r="V4889">
        <f>RIGHT(K4889,2)+2000</f>
        <v>2017</v>
      </c>
      <c r="W4889" t="str">
        <f>INDEX(_xlfn.TEXTSPLIT(K4889,"-"),1,2)</f>
        <v>Oct</v>
      </c>
      <c r="X4889" t="str">
        <f>INDEX(_xlfn.TEXTSPLIT(K4889,"-"),1,1)</f>
        <v>2</v>
      </c>
      <c r="Y4889">
        <f>INDEX(months!B:B,MATCH(Sheet1!W4889,months!A:A,0))</f>
        <v>10</v>
      </c>
      <c r="Z4889">
        <f t="shared" si="538"/>
        <v>43010</v>
      </c>
    </row>
    <row r="4890" spans="1:26" x14ac:dyDescent="0.2">
      <c r="A4890" t="s">
        <v>6848</v>
      </c>
      <c r="B4890" t="s">
        <v>4106</v>
      </c>
      <c r="C4890">
        <v>4</v>
      </c>
      <c r="D4890">
        <v>5967</v>
      </c>
      <c r="E4890" t="s">
        <v>108</v>
      </c>
      <c r="F4890" t="s">
        <v>65</v>
      </c>
      <c r="G4890" t="s">
        <v>23</v>
      </c>
      <c r="H4890" t="s">
        <v>24</v>
      </c>
      <c r="I4890" t="s">
        <v>25</v>
      </c>
      <c r="J4890" t="s">
        <v>4107</v>
      </c>
      <c r="K4890" t="s">
        <v>6849</v>
      </c>
      <c r="L4890" t="s">
        <v>420</v>
      </c>
      <c r="M4890" t="s">
        <v>72</v>
      </c>
      <c r="N4890">
        <f t="shared" si="532"/>
        <v>0</v>
      </c>
      <c r="O4890" t="str">
        <f t="shared" si="533"/>
        <v>No</v>
      </c>
      <c r="P4890">
        <f t="shared" si="534"/>
        <v>0</v>
      </c>
      <c r="Q4890">
        <f t="shared" si="535"/>
        <v>4813937689</v>
      </c>
      <c r="R4890">
        <f t="shared" si="536"/>
        <v>4.1933383153624479</v>
      </c>
      <c r="S4890" t="str">
        <f t="shared" si="537"/>
        <v>Acceptable</v>
      </c>
      <c r="T4890">
        <f>ROUNDUP(C4890,0)</f>
        <v>4</v>
      </c>
      <c r="U4890">
        <f>ROUNDDOWN(C4890,0)</f>
        <v>4</v>
      </c>
      <c r="V4890">
        <f>RIGHT(K4890,2)+2000</f>
        <v>2017</v>
      </c>
      <c r="W4890" t="str">
        <f>INDEX(_xlfn.TEXTSPLIT(K4890,"-"),1,2)</f>
        <v>Feb</v>
      </c>
      <c r="X4890" t="str">
        <f>INDEX(_xlfn.TEXTSPLIT(K4890,"-"),1,1)</f>
        <v>2</v>
      </c>
      <c r="Y4890">
        <f>INDEX(months!B:B,MATCH(Sheet1!W4890,months!A:A,0))</f>
        <v>2</v>
      </c>
      <c r="Z4890">
        <f t="shared" si="538"/>
        <v>42768</v>
      </c>
    </row>
    <row r="4891" spans="1:26" x14ac:dyDescent="0.2">
      <c r="A4891" t="s">
        <v>6850</v>
      </c>
      <c r="B4891" t="s">
        <v>2518</v>
      </c>
      <c r="D4891">
        <v>3</v>
      </c>
      <c r="E4891" t="s">
        <v>96</v>
      </c>
      <c r="F4891" t="s">
        <v>775</v>
      </c>
      <c r="G4891" t="s">
        <v>23</v>
      </c>
      <c r="H4891" t="s">
        <v>24</v>
      </c>
      <c r="I4891" t="s">
        <v>25</v>
      </c>
      <c r="J4891" t="s">
        <v>2519</v>
      </c>
      <c r="K4891" t="s">
        <v>169</v>
      </c>
      <c r="L4891" t="s">
        <v>157</v>
      </c>
      <c r="M4891" t="s">
        <v>29</v>
      </c>
      <c r="N4891">
        <f t="shared" si="532"/>
        <v>0</v>
      </c>
      <c r="O4891" t="str">
        <f t="shared" si="533"/>
        <v>No</v>
      </c>
      <c r="P4891">
        <f t="shared" si="534"/>
        <v>0</v>
      </c>
      <c r="Q4891">
        <f t="shared" si="535"/>
        <v>4813937689</v>
      </c>
      <c r="R4891">
        <f t="shared" si="536"/>
        <v>4.1933383153624479</v>
      </c>
      <c r="S4891" t="str">
        <f t="shared" si="537"/>
        <v>Acceptable</v>
      </c>
      <c r="T4891">
        <f>ROUNDUP(C4891,0)</f>
        <v>0</v>
      </c>
      <c r="U4891">
        <f>ROUNDDOWN(C4891,0)</f>
        <v>0</v>
      </c>
      <c r="V4891">
        <f>RIGHT(K4891,2)+2000</f>
        <v>2018</v>
      </c>
      <c r="W4891" t="str">
        <f>INDEX(_xlfn.TEXTSPLIT(K4891,"-"),1,2)</f>
        <v>Jul</v>
      </c>
      <c r="X4891" t="str">
        <f>INDEX(_xlfn.TEXTSPLIT(K4891,"-"),1,1)</f>
        <v>11</v>
      </c>
      <c r="Y4891">
        <f>INDEX(months!B:B,MATCH(Sheet1!W4891,months!A:A,0))</f>
        <v>7</v>
      </c>
      <c r="Z4891">
        <f t="shared" si="538"/>
        <v>43292</v>
      </c>
    </row>
    <row r="4892" spans="1:26" x14ac:dyDescent="0.2">
      <c r="A4892" t="s">
        <v>6851</v>
      </c>
      <c r="B4892" t="s">
        <v>2665</v>
      </c>
      <c r="C4892">
        <v>4.3</v>
      </c>
      <c r="D4892">
        <v>1218055</v>
      </c>
      <c r="E4892" t="s">
        <v>1137</v>
      </c>
      <c r="F4892" t="s">
        <v>448</v>
      </c>
      <c r="G4892" t="s">
        <v>23</v>
      </c>
      <c r="H4892" t="s">
        <v>24</v>
      </c>
      <c r="I4892" t="s">
        <v>25</v>
      </c>
      <c r="J4892" t="s">
        <v>2669</v>
      </c>
      <c r="K4892" t="s">
        <v>264</v>
      </c>
      <c r="L4892" t="s">
        <v>6852</v>
      </c>
      <c r="M4892" t="s">
        <v>81</v>
      </c>
      <c r="N4892">
        <f t="shared" si="532"/>
        <v>0</v>
      </c>
      <c r="O4892" t="str">
        <f t="shared" si="533"/>
        <v>No</v>
      </c>
      <c r="P4892">
        <f t="shared" si="534"/>
        <v>0</v>
      </c>
      <c r="Q4892">
        <f t="shared" si="535"/>
        <v>4813937689</v>
      </c>
      <c r="R4892">
        <f t="shared" si="536"/>
        <v>4.1933383153624479</v>
      </c>
      <c r="S4892" t="str">
        <f t="shared" si="537"/>
        <v>Acceptable</v>
      </c>
      <c r="T4892">
        <f>ROUNDUP(C4892,0)</f>
        <v>5</v>
      </c>
      <c r="U4892">
        <f>ROUNDDOWN(C4892,0)</f>
        <v>4</v>
      </c>
      <c r="V4892">
        <f>RIGHT(K4892,2)+2000</f>
        <v>2018</v>
      </c>
      <c r="W4892" t="str">
        <f>INDEX(_xlfn.TEXTSPLIT(K4892,"-"),1,2)</f>
        <v>May</v>
      </c>
      <c r="X4892" t="str">
        <f>INDEX(_xlfn.TEXTSPLIT(K4892,"-"),1,1)</f>
        <v>25</v>
      </c>
      <c r="Y4892">
        <f>INDEX(months!B:B,MATCH(Sheet1!W4892,months!A:A,0))</f>
        <v>5</v>
      </c>
      <c r="Z4892">
        <f t="shared" si="538"/>
        <v>43245</v>
      </c>
    </row>
    <row r="4893" spans="1:26" x14ac:dyDescent="0.2">
      <c r="A4893" t="s">
        <v>6853</v>
      </c>
      <c r="B4893" t="s">
        <v>2116</v>
      </c>
      <c r="C4893">
        <v>4.8</v>
      </c>
      <c r="D4893">
        <v>793</v>
      </c>
      <c r="E4893" t="s">
        <v>763</v>
      </c>
      <c r="F4893" t="s">
        <v>22</v>
      </c>
      <c r="G4893" t="s">
        <v>23</v>
      </c>
      <c r="H4893" t="s">
        <v>24</v>
      </c>
      <c r="I4893" t="s">
        <v>25</v>
      </c>
      <c r="J4893" t="s">
        <v>2117</v>
      </c>
      <c r="K4893" t="s">
        <v>6854</v>
      </c>
      <c r="L4893" t="s">
        <v>313</v>
      </c>
      <c r="M4893" t="s">
        <v>29</v>
      </c>
      <c r="N4893">
        <f t="shared" si="532"/>
        <v>0</v>
      </c>
      <c r="O4893" t="str">
        <f t="shared" si="533"/>
        <v>No</v>
      </c>
      <c r="P4893">
        <f t="shared" si="534"/>
        <v>0</v>
      </c>
      <c r="Q4893">
        <f t="shared" si="535"/>
        <v>4813937689</v>
      </c>
      <c r="R4893">
        <f t="shared" si="536"/>
        <v>4.1933383153624479</v>
      </c>
      <c r="S4893" t="str">
        <f t="shared" si="537"/>
        <v>Acceptable</v>
      </c>
      <c r="T4893">
        <f>ROUNDUP(C4893,0)</f>
        <v>5</v>
      </c>
      <c r="U4893">
        <f>ROUNDDOWN(C4893,0)</f>
        <v>4</v>
      </c>
      <c r="V4893">
        <f>RIGHT(K4893,2)+2000</f>
        <v>2016</v>
      </c>
      <c r="W4893" t="str">
        <f>INDEX(_xlfn.TEXTSPLIT(K4893,"-"),1,2)</f>
        <v>Sep</v>
      </c>
      <c r="X4893" t="str">
        <f>INDEX(_xlfn.TEXTSPLIT(K4893,"-"),1,1)</f>
        <v>15</v>
      </c>
      <c r="Y4893">
        <f>INDEX(months!B:B,MATCH(Sheet1!W4893,months!A:A,0))</f>
        <v>9</v>
      </c>
      <c r="Z4893">
        <f t="shared" si="538"/>
        <v>42628</v>
      </c>
    </row>
    <row r="4894" spans="1:26" x14ac:dyDescent="0.2">
      <c r="A4894" t="s">
        <v>6855</v>
      </c>
      <c r="B4894" t="s">
        <v>2116</v>
      </c>
      <c r="C4894">
        <v>4.0999999999999996</v>
      </c>
      <c r="D4894">
        <v>27501</v>
      </c>
      <c r="E4894" t="s">
        <v>128</v>
      </c>
      <c r="F4894" t="s">
        <v>65</v>
      </c>
      <c r="G4894" t="s">
        <v>23</v>
      </c>
      <c r="H4894" t="s">
        <v>24</v>
      </c>
      <c r="I4894" t="s">
        <v>25</v>
      </c>
      <c r="J4894" t="s">
        <v>2117</v>
      </c>
      <c r="K4894" t="s">
        <v>932</v>
      </c>
      <c r="L4894" t="s">
        <v>6856</v>
      </c>
      <c r="M4894" t="s">
        <v>86</v>
      </c>
      <c r="N4894">
        <f t="shared" si="532"/>
        <v>0</v>
      </c>
      <c r="O4894" t="str">
        <f t="shared" si="533"/>
        <v>No</v>
      </c>
      <c r="P4894">
        <f t="shared" si="534"/>
        <v>0</v>
      </c>
      <c r="Q4894">
        <f t="shared" si="535"/>
        <v>4813937689</v>
      </c>
      <c r="R4894">
        <f t="shared" si="536"/>
        <v>4.1933383153624479</v>
      </c>
      <c r="S4894" t="str">
        <f t="shared" si="537"/>
        <v>Acceptable</v>
      </c>
      <c r="T4894">
        <f>ROUNDUP(C4894,0)</f>
        <v>5</v>
      </c>
      <c r="U4894">
        <f>ROUNDDOWN(C4894,0)</f>
        <v>4</v>
      </c>
      <c r="V4894">
        <f>RIGHT(K4894,2)+2000</f>
        <v>2018</v>
      </c>
      <c r="W4894" t="str">
        <f>INDEX(_xlfn.TEXTSPLIT(K4894,"-"),1,2)</f>
        <v>Jan</v>
      </c>
      <c r="X4894" t="str">
        <f>INDEX(_xlfn.TEXTSPLIT(K4894,"-"),1,1)</f>
        <v>5</v>
      </c>
      <c r="Y4894">
        <f>INDEX(months!B:B,MATCH(Sheet1!W4894,months!A:A,0))</f>
        <v>1</v>
      </c>
      <c r="Z4894">
        <f t="shared" si="538"/>
        <v>43105</v>
      </c>
    </row>
    <row r="4895" spans="1:26" x14ac:dyDescent="0.2">
      <c r="A4895" t="s">
        <v>6857</v>
      </c>
      <c r="B4895" t="s">
        <v>2116</v>
      </c>
      <c r="C4895">
        <v>4.7</v>
      </c>
      <c r="D4895">
        <v>21</v>
      </c>
      <c r="E4895" t="s">
        <v>1113</v>
      </c>
      <c r="F4895" t="s">
        <v>775</v>
      </c>
      <c r="G4895" t="s">
        <v>23</v>
      </c>
      <c r="H4895" t="s">
        <v>24</v>
      </c>
      <c r="I4895" t="s">
        <v>25</v>
      </c>
      <c r="J4895" t="s">
        <v>2117</v>
      </c>
      <c r="K4895" t="s">
        <v>6858</v>
      </c>
      <c r="L4895" t="s">
        <v>35</v>
      </c>
      <c r="M4895" t="s">
        <v>81</v>
      </c>
      <c r="N4895">
        <f t="shared" si="532"/>
        <v>0</v>
      </c>
      <c r="O4895" t="str">
        <f t="shared" si="533"/>
        <v>No</v>
      </c>
      <c r="P4895">
        <f t="shared" si="534"/>
        <v>0</v>
      </c>
      <c r="Q4895">
        <f t="shared" si="535"/>
        <v>4813937689</v>
      </c>
      <c r="R4895">
        <f t="shared" si="536"/>
        <v>4.1933383153624479</v>
      </c>
      <c r="S4895" t="str">
        <f t="shared" si="537"/>
        <v>Acceptable</v>
      </c>
      <c r="T4895">
        <f>ROUNDUP(C4895,0)</f>
        <v>5</v>
      </c>
      <c r="U4895">
        <f>ROUNDDOWN(C4895,0)</f>
        <v>4</v>
      </c>
      <c r="V4895">
        <f>RIGHT(K4895,2)+2000</f>
        <v>2016</v>
      </c>
      <c r="W4895" t="str">
        <f>INDEX(_xlfn.TEXTSPLIT(K4895,"-"),1,2)</f>
        <v>Dec</v>
      </c>
      <c r="X4895" t="str">
        <f>INDEX(_xlfn.TEXTSPLIT(K4895,"-"),1,1)</f>
        <v>31</v>
      </c>
      <c r="Y4895">
        <f>INDEX(months!B:B,MATCH(Sheet1!W4895,months!A:A,0))</f>
        <v>12</v>
      </c>
      <c r="Z4895">
        <f t="shared" si="538"/>
        <v>42735</v>
      </c>
    </row>
    <row r="4896" spans="1:26" x14ac:dyDescent="0.2">
      <c r="A4896" t="s">
        <v>6859</v>
      </c>
      <c r="B4896" t="s">
        <v>3070</v>
      </c>
      <c r="D4896">
        <v>9</v>
      </c>
      <c r="E4896" t="s">
        <v>405</v>
      </c>
      <c r="F4896" t="s">
        <v>775</v>
      </c>
      <c r="G4896" t="s">
        <v>23</v>
      </c>
      <c r="H4896" t="s">
        <v>24</v>
      </c>
      <c r="I4896" t="s">
        <v>25</v>
      </c>
      <c r="J4896" t="s">
        <v>1537</v>
      </c>
      <c r="K4896" t="s">
        <v>951</v>
      </c>
      <c r="L4896" t="s">
        <v>6860</v>
      </c>
      <c r="M4896" t="s">
        <v>47</v>
      </c>
      <c r="N4896">
        <f t="shared" si="532"/>
        <v>0</v>
      </c>
      <c r="O4896" t="str">
        <f t="shared" si="533"/>
        <v>No</v>
      </c>
      <c r="P4896">
        <f t="shared" si="534"/>
        <v>0</v>
      </c>
      <c r="Q4896">
        <f t="shared" si="535"/>
        <v>4813937689</v>
      </c>
      <c r="R4896">
        <f t="shared" si="536"/>
        <v>4.1933383153624479</v>
      </c>
      <c r="S4896" t="str">
        <f t="shared" si="537"/>
        <v>Acceptable</v>
      </c>
      <c r="T4896">
        <f>ROUNDUP(C4896,0)</f>
        <v>0</v>
      </c>
      <c r="U4896">
        <f>ROUNDDOWN(C4896,0)</f>
        <v>0</v>
      </c>
      <c r="V4896">
        <f>RIGHT(K4896,2)+2000</f>
        <v>2018</v>
      </c>
      <c r="W4896" t="str">
        <f>INDEX(_xlfn.TEXTSPLIT(K4896,"-"),1,2)</f>
        <v>Jun</v>
      </c>
      <c r="X4896" t="str">
        <f>INDEX(_xlfn.TEXTSPLIT(K4896,"-"),1,1)</f>
        <v>22</v>
      </c>
      <c r="Y4896">
        <f>INDEX(months!B:B,MATCH(Sheet1!W4896,months!A:A,0))</f>
        <v>6</v>
      </c>
      <c r="Z4896">
        <f t="shared" si="538"/>
        <v>43273</v>
      </c>
    </row>
    <row r="4897" spans="1:26" x14ac:dyDescent="0.2">
      <c r="A4897" t="s">
        <v>6861</v>
      </c>
      <c r="B4897" t="s">
        <v>2116</v>
      </c>
      <c r="C4897">
        <v>4.8</v>
      </c>
      <c r="D4897">
        <v>18604</v>
      </c>
      <c r="E4897" t="s">
        <v>186</v>
      </c>
      <c r="F4897" t="s">
        <v>65</v>
      </c>
      <c r="G4897" t="s">
        <v>23</v>
      </c>
      <c r="H4897" t="s">
        <v>24</v>
      </c>
      <c r="I4897" t="s">
        <v>25</v>
      </c>
      <c r="J4897" t="s">
        <v>2117</v>
      </c>
      <c r="K4897" t="s">
        <v>1310</v>
      </c>
      <c r="L4897" t="s">
        <v>6862</v>
      </c>
      <c r="M4897" t="s">
        <v>81</v>
      </c>
      <c r="N4897">
        <f t="shared" si="532"/>
        <v>0</v>
      </c>
      <c r="O4897" t="str">
        <f t="shared" si="533"/>
        <v>No</v>
      </c>
      <c r="P4897">
        <f t="shared" si="534"/>
        <v>0</v>
      </c>
      <c r="Q4897">
        <f t="shared" si="535"/>
        <v>4813937689</v>
      </c>
      <c r="R4897">
        <f t="shared" si="536"/>
        <v>4.1933383153624479</v>
      </c>
      <c r="S4897" t="str">
        <f t="shared" si="537"/>
        <v>Acceptable</v>
      </c>
      <c r="T4897">
        <f>ROUNDUP(C4897,0)</f>
        <v>5</v>
      </c>
      <c r="U4897">
        <f>ROUNDDOWN(C4897,0)</f>
        <v>4</v>
      </c>
      <c r="V4897">
        <f>RIGHT(K4897,2)+2000</f>
        <v>2018</v>
      </c>
      <c r="W4897" t="str">
        <f>INDEX(_xlfn.TEXTSPLIT(K4897,"-"),1,2)</f>
        <v>May</v>
      </c>
      <c r="X4897" t="str">
        <f>INDEX(_xlfn.TEXTSPLIT(K4897,"-"),1,1)</f>
        <v>2</v>
      </c>
      <c r="Y4897">
        <f>INDEX(months!B:B,MATCH(Sheet1!W4897,months!A:A,0))</f>
        <v>5</v>
      </c>
      <c r="Z4897">
        <f t="shared" si="538"/>
        <v>43222</v>
      </c>
    </row>
    <row r="4898" spans="1:26" x14ac:dyDescent="0.2">
      <c r="A4898" t="s">
        <v>6863</v>
      </c>
      <c r="B4898" t="s">
        <v>2116</v>
      </c>
      <c r="C4898">
        <v>4</v>
      </c>
      <c r="D4898">
        <v>12906</v>
      </c>
      <c r="E4898" t="s">
        <v>685</v>
      </c>
      <c r="F4898" t="s">
        <v>65</v>
      </c>
      <c r="G4898" t="s">
        <v>23</v>
      </c>
      <c r="H4898" t="s">
        <v>24</v>
      </c>
      <c r="I4898" t="s">
        <v>25</v>
      </c>
      <c r="J4898" t="s">
        <v>2117</v>
      </c>
      <c r="K4898" t="s">
        <v>6864</v>
      </c>
      <c r="L4898" t="s">
        <v>780</v>
      </c>
      <c r="M4898" t="s">
        <v>514</v>
      </c>
      <c r="N4898">
        <f t="shared" si="532"/>
        <v>0</v>
      </c>
      <c r="O4898" t="str">
        <f t="shared" si="533"/>
        <v>No</v>
      </c>
      <c r="P4898">
        <f t="shared" si="534"/>
        <v>0</v>
      </c>
      <c r="Q4898">
        <f t="shared" si="535"/>
        <v>4813937689</v>
      </c>
      <c r="R4898">
        <f t="shared" si="536"/>
        <v>4.1933383153624479</v>
      </c>
      <c r="S4898" t="str">
        <f t="shared" si="537"/>
        <v>Acceptable</v>
      </c>
      <c r="T4898">
        <f>ROUNDUP(C4898,0)</f>
        <v>4</v>
      </c>
      <c r="U4898">
        <f>ROUNDDOWN(C4898,0)</f>
        <v>4</v>
      </c>
      <c r="V4898">
        <f>RIGHT(K4898,2)+2000</f>
        <v>2012</v>
      </c>
      <c r="W4898" t="str">
        <f>INDEX(_xlfn.TEXTSPLIT(K4898,"-"),1,2)</f>
        <v>Oct</v>
      </c>
      <c r="X4898" t="str">
        <f>INDEX(_xlfn.TEXTSPLIT(K4898,"-"),1,1)</f>
        <v>8</v>
      </c>
      <c r="Y4898">
        <f>INDEX(months!B:B,MATCH(Sheet1!W4898,months!A:A,0))</f>
        <v>10</v>
      </c>
      <c r="Z4898">
        <f t="shared" si="538"/>
        <v>41190</v>
      </c>
    </row>
    <row r="4899" spans="1:26" x14ac:dyDescent="0.2">
      <c r="A4899" t="s">
        <v>6865</v>
      </c>
      <c r="B4899" t="s">
        <v>2116</v>
      </c>
      <c r="C4899">
        <v>3.5</v>
      </c>
      <c r="D4899">
        <v>224</v>
      </c>
      <c r="E4899" t="s">
        <v>6866</v>
      </c>
      <c r="F4899" t="s">
        <v>22</v>
      </c>
      <c r="G4899" t="s">
        <v>23</v>
      </c>
      <c r="H4899" t="s">
        <v>24</v>
      </c>
      <c r="I4899" t="s">
        <v>25</v>
      </c>
      <c r="J4899" t="s">
        <v>2117</v>
      </c>
      <c r="K4899" t="s">
        <v>6867</v>
      </c>
      <c r="L4899" t="s">
        <v>643</v>
      </c>
      <c r="M4899" t="s">
        <v>81</v>
      </c>
      <c r="N4899">
        <f t="shared" si="532"/>
        <v>0</v>
      </c>
      <c r="O4899" t="str">
        <f t="shared" si="533"/>
        <v>No</v>
      </c>
      <c r="P4899">
        <f t="shared" si="534"/>
        <v>0</v>
      </c>
      <c r="Q4899">
        <f t="shared" si="535"/>
        <v>4813937689</v>
      </c>
      <c r="R4899">
        <f t="shared" si="536"/>
        <v>4.1933383153624479</v>
      </c>
      <c r="S4899" t="str">
        <f t="shared" si="537"/>
        <v>Acceptable</v>
      </c>
      <c r="T4899">
        <f>ROUNDUP(C4899,0)</f>
        <v>4</v>
      </c>
      <c r="U4899">
        <f>ROUNDDOWN(C4899,0)</f>
        <v>3</v>
      </c>
      <c r="V4899">
        <f>RIGHT(K4899,2)+2000</f>
        <v>2014</v>
      </c>
      <c r="W4899" t="str">
        <f>INDEX(_xlfn.TEXTSPLIT(K4899,"-"),1,2)</f>
        <v>Jul</v>
      </c>
      <c r="X4899" t="str">
        <f>INDEX(_xlfn.TEXTSPLIT(K4899,"-"),1,1)</f>
        <v>9</v>
      </c>
      <c r="Y4899">
        <f>INDEX(months!B:B,MATCH(Sheet1!W4899,months!A:A,0))</f>
        <v>7</v>
      </c>
      <c r="Z4899">
        <f t="shared" si="538"/>
        <v>41829</v>
      </c>
    </row>
    <row r="4900" spans="1:26" x14ac:dyDescent="0.2">
      <c r="A4900" t="s">
        <v>6868</v>
      </c>
      <c r="B4900" t="s">
        <v>4612</v>
      </c>
      <c r="C4900">
        <v>3.8</v>
      </c>
      <c r="D4900">
        <v>40934</v>
      </c>
      <c r="E4900" t="s">
        <v>155</v>
      </c>
      <c r="F4900" t="s">
        <v>65</v>
      </c>
      <c r="G4900" t="s">
        <v>23</v>
      </c>
      <c r="H4900" t="s">
        <v>24</v>
      </c>
      <c r="I4900" t="s">
        <v>25</v>
      </c>
      <c r="J4900" t="s">
        <v>4613</v>
      </c>
      <c r="K4900" t="s">
        <v>249</v>
      </c>
      <c r="L4900" t="s">
        <v>6869</v>
      </c>
      <c r="M4900" t="s">
        <v>29</v>
      </c>
      <c r="N4900">
        <f t="shared" si="532"/>
        <v>0</v>
      </c>
      <c r="O4900" t="str">
        <f t="shared" si="533"/>
        <v>No</v>
      </c>
      <c r="P4900">
        <f t="shared" si="534"/>
        <v>0</v>
      </c>
      <c r="Q4900">
        <f t="shared" si="535"/>
        <v>4813937689</v>
      </c>
      <c r="R4900">
        <f t="shared" si="536"/>
        <v>4.1933383153624479</v>
      </c>
      <c r="S4900" t="str">
        <f t="shared" si="537"/>
        <v>Acceptable</v>
      </c>
      <c r="T4900">
        <f>ROUNDUP(C4900,0)</f>
        <v>4</v>
      </c>
      <c r="U4900">
        <f>ROUNDDOWN(C4900,0)</f>
        <v>3</v>
      </c>
      <c r="V4900">
        <f>RIGHT(K4900,2)+2000</f>
        <v>2018</v>
      </c>
      <c r="W4900" t="str">
        <f>INDEX(_xlfn.TEXTSPLIT(K4900,"-"),1,2)</f>
        <v>Jul</v>
      </c>
      <c r="X4900" t="str">
        <f>INDEX(_xlfn.TEXTSPLIT(K4900,"-"),1,1)</f>
        <v>28</v>
      </c>
      <c r="Y4900">
        <f>INDEX(months!B:B,MATCH(Sheet1!W4900,months!A:A,0))</f>
        <v>7</v>
      </c>
      <c r="Z4900">
        <f t="shared" si="538"/>
        <v>43309</v>
      </c>
    </row>
    <row r="4901" spans="1:26" x14ac:dyDescent="0.2">
      <c r="A4901" t="s">
        <v>6870</v>
      </c>
      <c r="B4901" t="s">
        <v>556</v>
      </c>
      <c r="C4901">
        <v>3.5</v>
      </c>
      <c r="D4901">
        <v>537</v>
      </c>
      <c r="E4901" t="s">
        <v>46</v>
      </c>
      <c r="F4901" t="s">
        <v>50</v>
      </c>
      <c r="G4901" t="s">
        <v>23</v>
      </c>
      <c r="H4901" t="s">
        <v>24</v>
      </c>
      <c r="I4901" t="s">
        <v>25</v>
      </c>
      <c r="J4901" t="s">
        <v>557</v>
      </c>
      <c r="K4901" t="s">
        <v>264</v>
      </c>
      <c r="L4901" t="s">
        <v>46</v>
      </c>
      <c r="M4901" t="s">
        <v>46</v>
      </c>
      <c r="N4901">
        <f t="shared" si="532"/>
        <v>0</v>
      </c>
      <c r="O4901" t="str">
        <f t="shared" si="533"/>
        <v>No</v>
      </c>
      <c r="P4901">
        <f t="shared" si="534"/>
        <v>0</v>
      </c>
      <c r="Q4901">
        <f t="shared" si="535"/>
        <v>4813937689</v>
      </c>
      <c r="R4901">
        <f t="shared" si="536"/>
        <v>4.1933383153624479</v>
      </c>
      <c r="S4901" t="str">
        <f t="shared" si="537"/>
        <v>Acceptable</v>
      </c>
      <c r="T4901">
        <f>ROUNDUP(C4901,0)</f>
        <v>4</v>
      </c>
      <c r="U4901">
        <f>ROUNDDOWN(C4901,0)</f>
        <v>3</v>
      </c>
      <c r="V4901">
        <f>RIGHT(K4901,2)+2000</f>
        <v>2018</v>
      </c>
      <c r="W4901" t="str">
        <f>INDEX(_xlfn.TEXTSPLIT(K4901,"-"),1,2)</f>
        <v>May</v>
      </c>
      <c r="X4901" t="str">
        <f>INDEX(_xlfn.TEXTSPLIT(K4901,"-"),1,1)</f>
        <v>25</v>
      </c>
      <c r="Y4901">
        <f>INDEX(months!B:B,MATCH(Sheet1!W4901,months!A:A,0))</f>
        <v>5</v>
      </c>
      <c r="Z4901">
        <f t="shared" si="538"/>
        <v>43245</v>
      </c>
    </row>
    <row r="4902" spans="1:26" x14ac:dyDescent="0.2">
      <c r="A4902" t="s">
        <v>6871</v>
      </c>
      <c r="B4902" t="s">
        <v>4612</v>
      </c>
      <c r="C4902">
        <v>3.3</v>
      </c>
      <c r="D4902">
        <v>4786</v>
      </c>
      <c r="E4902" t="s">
        <v>481</v>
      </c>
      <c r="F4902" t="s">
        <v>32</v>
      </c>
      <c r="G4902" t="s">
        <v>23</v>
      </c>
      <c r="H4902" t="s">
        <v>24</v>
      </c>
      <c r="I4902" t="s">
        <v>25</v>
      </c>
      <c r="J4902" t="s">
        <v>4613</v>
      </c>
      <c r="K4902" t="s">
        <v>390</v>
      </c>
      <c r="L4902" t="s">
        <v>6872</v>
      </c>
      <c r="M4902" t="s">
        <v>237</v>
      </c>
      <c r="N4902">
        <f t="shared" si="532"/>
        <v>0</v>
      </c>
      <c r="O4902" t="str">
        <f t="shared" si="533"/>
        <v>No</v>
      </c>
      <c r="P4902">
        <f t="shared" si="534"/>
        <v>0</v>
      </c>
      <c r="Q4902">
        <f t="shared" si="535"/>
        <v>4813937689</v>
      </c>
      <c r="R4902">
        <f t="shared" si="536"/>
        <v>4.1933383153624479</v>
      </c>
      <c r="S4902" t="str">
        <f t="shared" si="537"/>
        <v>Acceptable</v>
      </c>
      <c r="T4902">
        <f>ROUNDUP(C4902,0)</f>
        <v>4</v>
      </c>
      <c r="U4902">
        <f>ROUNDDOWN(C4902,0)</f>
        <v>3</v>
      </c>
      <c r="V4902">
        <f>RIGHT(K4902,2)+2000</f>
        <v>2018</v>
      </c>
      <c r="W4902" t="str">
        <f>INDEX(_xlfn.TEXTSPLIT(K4902,"-"),1,2)</f>
        <v>May</v>
      </c>
      <c r="X4902" t="str">
        <f>INDEX(_xlfn.TEXTSPLIT(K4902,"-"),1,1)</f>
        <v>24</v>
      </c>
      <c r="Y4902">
        <f>INDEX(months!B:B,MATCH(Sheet1!W4902,months!A:A,0))</f>
        <v>5</v>
      </c>
      <c r="Z4902">
        <f t="shared" si="538"/>
        <v>43244</v>
      </c>
    </row>
    <row r="4903" spans="1:26" x14ac:dyDescent="0.2">
      <c r="A4903" t="s">
        <v>6873</v>
      </c>
      <c r="B4903" t="s">
        <v>2665</v>
      </c>
      <c r="C4903">
        <v>3.7</v>
      </c>
      <c r="D4903">
        <v>42529</v>
      </c>
      <c r="E4903" t="s">
        <v>2942</v>
      </c>
      <c r="F4903" t="s">
        <v>32</v>
      </c>
      <c r="G4903" t="s">
        <v>649</v>
      </c>
      <c r="H4903" t="s">
        <v>2919</v>
      </c>
      <c r="I4903" t="s">
        <v>44</v>
      </c>
      <c r="J4903" t="s">
        <v>2684</v>
      </c>
      <c r="K4903" t="s">
        <v>6874</v>
      </c>
      <c r="L4903" t="s">
        <v>323</v>
      </c>
      <c r="M4903" t="s">
        <v>81</v>
      </c>
      <c r="N4903">
        <f t="shared" si="532"/>
        <v>0</v>
      </c>
      <c r="O4903" t="str">
        <f t="shared" si="533"/>
        <v>No</v>
      </c>
      <c r="P4903">
        <f t="shared" si="534"/>
        <v>0</v>
      </c>
      <c r="Q4903">
        <f t="shared" si="535"/>
        <v>4813937689</v>
      </c>
      <c r="R4903">
        <f t="shared" si="536"/>
        <v>4.1933383153624479</v>
      </c>
      <c r="S4903" t="str">
        <f t="shared" si="537"/>
        <v>Acceptable</v>
      </c>
      <c r="T4903">
        <f>ROUNDUP(C4903,0)</f>
        <v>4</v>
      </c>
      <c r="U4903">
        <f>ROUNDDOWN(C4903,0)</f>
        <v>3</v>
      </c>
      <c r="V4903">
        <f>RIGHT(K4903,2)+2000</f>
        <v>2016</v>
      </c>
      <c r="W4903" t="str">
        <f>INDEX(_xlfn.TEXTSPLIT(K4903,"-"),1,2)</f>
        <v>Nov</v>
      </c>
      <c r="X4903" t="str">
        <f>INDEX(_xlfn.TEXTSPLIT(K4903,"-"),1,1)</f>
        <v>23</v>
      </c>
      <c r="Y4903">
        <f>INDEX(months!B:B,MATCH(Sheet1!W4903,months!A:A,0))</f>
        <v>11</v>
      </c>
      <c r="Z4903">
        <f t="shared" si="538"/>
        <v>42697</v>
      </c>
    </row>
    <row r="4904" spans="1:26" x14ac:dyDescent="0.2">
      <c r="A4904" t="s">
        <v>6875</v>
      </c>
      <c r="B4904" t="s">
        <v>4612</v>
      </c>
      <c r="C4904">
        <v>3.3</v>
      </c>
      <c r="D4904">
        <v>472</v>
      </c>
      <c r="E4904" t="s">
        <v>1396</v>
      </c>
      <c r="F4904" t="s">
        <v>50</v>
      </c>
      <c r="G4904" t="s">
        <v>23</v>
      </c>
      <c r="H4904" t="s">
        <v>24</v>
      </c>
      <c r="I4904" t="s">
        <v>25</v>
      </c>
      <c r="J4904" t="s">
        <v>4613</v>
      </c>
      <c r="K4904" t="s">
        <v>1352</v>
      </c>
      <c r="L4904" t="s">
        <v>180</v>
      </c>
      <c r="M4904" t="s">
        <v>81</v>
      </c>
      <c r="N4904">
        <f t="shared" si="532"/>
        <v>0</v>
      </c>
      <c r="O4904" t="str">
        <f t="shared" si="533"/>
        <v>No</v>
      </c>
      <c r="P4904">
        <f t="shared" si="534"/>
        <v>0</v>
      </c>
      <c r="Q4904">
        <f t="shared" si="535"/>
        <v>4813937689</v>
      </c>
      <c r="R4904">
        <f t="shared" si="536"/>
        <v>4.1933383153624479</v>
      </c>
      <c r="S4904" t="str">
        <f t="shared" si="537"/>
        <v>Acceptable</v>
      </c>
      <c r="T4904">
        <f>ROUNDUP(C4904,0)</f>
        <v>4</v>
      </c>
      <c r="U4904">
        <f>ROUNDDOWN(C4904,0)</f>
        <v>3</v>
      </c>
      <c r="V4904">
        <f>RIGHT(K4904,2)+2000</f>
        <v>2017</v>
      </c>
      <c r="W4904" t="str">
        <f>INDEX(_xlfn.TEXTSPLIT(K4904,"-"),1,2)</f>
        <v>Oct</v>
      </c>
      <c r="X4904" t="str">
        <f>INDEX(_xlfn.TEXTSPLIT(K4904,"-"),1,1)</f>
        <v>17</v>
      </c>
      <c r="Y4904">
        <f>INDEX(months!B:B,MATCH(Sheet1!W4904,months!A:A,0))</f>
        <v>10</v>
      </c>
      <c r="Z4904">
        <f t="shared" si="538"/>
        <v>43025</v>
      </c>
    </row>
    <row r="4905" spans="1:26" x14ac:dyDescent="0.2">
      <c r="A4905" t="s">
        <v>6876</v>
      </c>
      <c r="B4905" t="s">
        <v>4612</v>
      </c>
      <c r="C4905">
        <v>3.4</v>
      </c>
      <c r="D4905">
        <v>29854</v>
      </c>
      <c r="E4905" t="s">
        <v>472</v>
      </c>
      <c r="F4905" t="s">
        <v>65</v>
      </c>
      <c r="G4905" t="s">
        <v>23</v>
      </c>
      <c r="H4905" t="s">
        <v>24</v>
      </c>
      <c r="I4905" t="s">
        <v>25</v>
      </c>
      <c r="J4905" t="s">
        <v>4613</v>
      </c>
      <c r="K4905" t="s">
        <v>6877</v>
      </c>
      <c r="L4905" t="s">
        <v>1210</v>
      </c>
      <c r="M4905" t="s">
        <v>60</v>
      </c>
      <c r="N4905">
        <f t="shared" si="532"/>
        <v>0</v>
      </c>
      <c r="O4905" t="str">
        <f t="shared" si="533"/>
        <v>No</v>
      </c>
      <c r="P4905">
        <f t="shared" si="534"/>
        <v>0</v>
      </c>
      <c r="Q4905">
        <f t="shared" si="535"/>
        <v>4813937689</v>
      </c>
      <c r="R4905">
        <f t="shared" si="536"/>
        <v>4.1933383153624479</v>
      </c>
      <c r="S4905" t="str">
        <f t="shared" si="537"/>
        <v>Acceptable</v>
      </c>
      <c r="T4905">
        <f>ROUNDUP(C4905,0)</f>
        <v>4</v>
      </c>
      <c r="U4905">
        <f>ROUNDDOWN(C4905,0)</f>
        <v>3</v>
      </c>
      <c r="V4905">
        <f>RIGHT(K4905,2)+2000</f>
        <v>2017</v>
      </c>
      <c r="W4905" t="str">
        <f>INDEX(_xlfn.TEXTSPLIT(K4905,"-"),1,2)</f>
        <v>Jul</v>
      </c>
      <c r="X4905" t="str">
        <f>INDEX(_xlfn.TEXTSPLIT(K4905,"-"),1,1)</f>
        <v>19</v>
      </c>
      <c r="Y4905">
        <f>INDEX(months!B:B,MATCH(Sheet1!W4905,months!A:A,0))</f>
        <v>7</v>
      </c>
      <c r="Z4905">
        <f t="shared" si="538"/>
        <v>42935</v>
      </c>
    </row>
    <row r="4906" spans="1:26" x14ac:dyDescent="0.2">
      <c r="A4906" t="s">
        <v>6878</v>
      </c>
      <c r="B4906" t="s">
        <v>3070</v>
      </c>
      <c r="C4906">
        <v>1.8</v>
      </c>
      <c r="D4906">
        <v>3270</v>
      </c>
      <c r="E4906" t="s">
        <v>1403</v>
      </c>
      <c r="F4906" t="s">
        <v>32</v>
      </c>
      <c r="G4906" t="s">
        <v>23</v>
      </c>
      <c r="H4906" t="s">
        <v>24</v>
      </c>
      <c r="I4906" t="s">
        <v>25</v>
      </c>
      <c r="J4906" t="s">
        <v>1537</v>
      </c>
      <c r="K4906" t="s">
        <v>3454</v>
      </c>
      <c r="L4906" t="s">
        <v>59</v>
      </c>
      <c r="M4906" t="s">
        <v>237</v>
      </c>
      <c r="N4906">
        <f t="shared" si="532"/>
        <v>0</v>
      </c>
      <c r="O4906" t="str">
        <f t="shared" si="533"/>
        <v>No</v>
      </c>
      <c r="P4906">
        <f t="shared" si="534"/>
        <v>0</v>
      </c>
      <c r="Q4906">
        <f t="shared" si="535"/>
        <v>4813937689</v>
      </c>
      <c r="R4906">
        <f t="shared" si="536"/>
        <v>4.1933383153624479</v>
      </c>
      <c r="S4906" t="str">
        <f t="shared" si="537"/>
        <v>Acceptable</v>
      </c>
      <c r="T4906">
        <f>ROUNDUP(C4906,0)</f>
        <v>2</v>
      </c>
      <c r="U4906">
        <f>ROUNDDOWN(C4906,0)</f>
        <v>1</v>
      </c>
      <c r="V4906">
        <f>RIGHT(K4906,2)+2000</f>
        <v>2015</v>
      </c>
      <c r="W4906" t="str">
        <f>INDEX(_xlfn.TEXTSPLIT(K4906,"-"),1,2)</f>
        <v>Aug</v>
      </c>
      <c r="X4906" t="str">
        <f>INDEX(_xlfn.TEXTSPLIT(K4906,"-"),1,1)</f>
        <v>18</v>
      </c>
      <c r="Y4906">
        <f>INDEX(months!B:B,MATCH(Sheet1!W4906,months!A:A,0))</f>
        <v>8</v>
      </c>
      <c r="Z4906">
        <f t="shared" si="538"/>
        <v>42234</v>
      </c>
    </row>
    <row r="4907" spans="1:26" x14ac:dyDescent="0.2">
      <c r="A4907" t="s">
        <v>6879</v>
      </c>
      <c r="B4907" t="s">
        <v>3070</v>
      </c>
      <c r="C4907">
        <v>1.6</v>
      </c>
      <c r="D4907">
        <v>402</v>
      </c>
      <c r="E4907" t="s">
        <v>2568</v>
      </c>
      <c r="F4907" t="s">
        <v>50</v>
      </c>
      <c r="G4907" t="s">
        <v>23</v>
      </c>
      <c r="H4907" t="s">
        <v>24</v>
      </c>
      <c r="I4907" t="s">
        <v>25</v>
      </c>
      <c r="J4907" t="s">
        <v>1537</v>
      </c>
      <c r="K4907" t="s">
        <v>6880</v>
      </c>
      <c r="L4907" t="s">
        <v>59</v>
      </c>
      <c r="M4907" t="s">
        <v>237</v>
      </c>
      <c r="N4907">
        <f t="shared" si="532"/>
        <v>0</v>
      </c>
      <c r="O4907" t="str">
        <f t="shared" si="533"/>
        <v>No</v>
      </c>
      <c r="P4907">
        <f t="shared" si="534"/>
        <v>0</v>
      </c>
      <c r="Q4907">
        <f t="shared" si="535"/>
        <v>4813937689</v>
      </c>
      <c r="R4907">
        <f t="shared" si="536"/>
        <v>4.1933383153624479</v>
      </c>
      <c r="S4907" t="str">
        <f t="shared" si="537"/>
        <v>Acceptable</v>
      </c>
      <c r="T4907">
        <f>ROUNDUP(C4907,0)</f>
        <v>2</v>
      </c>
      <c r="U4907">
        <f>ROUNDDOWN(C4907,0)</f>
        <v>1</v>
      </c>
      <c r="V4907">
        <f>RIGHT(K4907,2)+2000</f>
        <v>2015</v>
      </c>
      <c r="W4907" t="str">
        <f>INDEX(_xlfn.TEXTSPLIT(K4907,"-"),1,2)</f>
        <v>Dec</v>
      </c>
      <c r="X4907" t="str">
        <f>INDEX(_xlfn.TEXTSPLIT(K4907,"-"),1,1)</f>
        <v>11</v>
      </c>
      <c r="Y4907">
        <f>INDEX(months!B:B,MATCH(Sheet1!W4907,months!A:A,0))</f>
        <v>12</v>
      </c>
      <c r="Z4907">
        <f t="shared" si="538"/>
        <v>42349</v>
      </c>
    </row>
    <row r="4908" spans="1:26" x14ac:dyDescent="0.2">
      <c r="A4908" t="s">
        <v>6881</v>
      </c>
      <c r="B4908" t="s">
        <v>2518</v>
      </c>
      <c r="C4908">
        <v>1.9</v>
      </c>
      <c r="D4908">
        <v>71</v>
      </c>
      <c r="E4908" t="s">
        <v>172</v>
      </c>
      <c r="F4908" t="s">
        <v>101</v>
      </c>
      <c r="G4908" t="s">
        <v>23</v>
      </c>
      <c r="H4908" t="s">
        <v>24</v>
      </c>
      <c r="I4908" t="s">
        <v>25</v>
      </c>
      <c r="J4908" t="s">
        <v>2519</v>
      </c>
      <c r="K4908" t="s">
        <v>6034</v>
      </c>
      <c r="L4908" t="s">
        <v>1775</v>
      </c>
      <c r="M4908" t="s">
        <v>54</v>
      </c>
      <c r="N4908">
        <f t="shared" si="532"/>
        <v>0</v>
      </c>
      <c r="O4908" t="str">
        <f t="shared" si="533"/>
        <v>No</v>
      </c>
      <c r="P4908">
        <f t="shared" si="534"/>
        <v>0</v>
      </c>
      <c r="Q4908">
        <f t="shared" si="535"/>
        <v>4813937689</v>
      </c>
      <c r="R4908">
        <f t="shared" si="536"/>
        <v>4.1933383153624479</v>
      </c>
      <c r="S4908" t="str">
        <f t="shared" si="537"/>
        <v>Acceptable</v>
      </c>
      <c r="T4908">
        <f>ROUNDUP(C4908,0)</f>
        <v>2</v>
      </c>
      <c r="U4908">
        <f>ROUNDDOWN(C4908,0)</f>
        <v>1</v>
      </c>
      <c r="V4908">
        <f>RIGHT(K4908,2)+2000</f>
        <v>2017</v>
      </c>
      <c r="W4908" t="str">
        <f>INDEX(_xlfn.TEXTSPLIT(K4908,"-"),1,2)</f>
        <v>May</v>
      </c>
      <c r="X4908" t="str">
        <f>INDEX(_xlfn.TEXTSPLIT(K4908,"-"),1,1)</f>
        <v>8</v>
      </c>
      <c r="Y4908">
        <f>INDEX(months!B:B,MATCH(Sheet1!W4908,months!A:A,0))</f>
        <v>5</v>
      </c>
      <c r="Z4908">
        <f t="shared" si="538"/>
        <v>42863</v>
      </c>
    </row>
    <row r="4909" spans="1:26" x14ac:dyDescent="0.2">
      <c r="A4909" t="s">
        <v>6882</v>
      </c>
      <c r="B4909" t="s">
        <v>4612</v>
      </c>
      <c r="C4909">
        <v>3.6</v>
      </c>
      <c r="D4909">
        <v>41</v>
      </c>
      <c r="E4909" t="s">
        <v>132</v>
      </c>
      <c r="F4909" t="s">
        <v>22</v>
      </c>
      <c r="G4909" t="s">
        <v>23</v>
      </c>
      <c r="H4909" t="s">
        <v>24</v>
      </c>
      <c r="I4909" t="s">
        <v>25</v>
      </c>
      <c r="J4909" t="s">
        <v>4613</v>
      </c>
      <c r="K4909" t="s">
        <v>2079</v>
      </c>
      <c r="L4909" t="s">
        <v>313</v>
      </c>
      <c r="M4909" t="s">
        <v>60</v>
      </c>
      <c r="N4909">
        <f t="shared" si="532"/>
        <v>0</v>
      </c>
      <c r="O4909" t="str">
        <f t="shared" si="533"/>
        <v>No</v>
      </c>
      <c r="P4909">
        <f t="shared" si="534"/>
        <v>0</v>
      </c>
      <c r="Q4909">
        <f t="shared" si="535"/>
        <v>4813937689</v>
      </c>
      <c r="R4909">
        <f t="shared" si="536"/>
        <v>4.1933383153624479</v>
      </c>
      <c r="S4909" t="str">
        <f t="shared" si="537"/>
        <v>Acceptable</v>
      </c>
      <c r="T4909">
        <f>ROUNDUP(C4909,0)</f>
        <v>4</v>
      </c>
      <c r="U4909">
        <f>ROUNDDOWN(C4909,0)</f>
        <v>3</v>
      </c>
      <c r="V4909">
        <f>RIGHT(K4909,2)+2000</f>
        <v>2018</v>
      </c>
      <c r="W4909" t="str">
        <f>INDEX(_xlfn.TEXTSPLIT(K4909,"-"),1,2)</f>
        <v>Jun</v>
      </c>
      <c r="X4909" t="str">
        <f>INDEX(_xlfn.TEXTSPLIT(K4909,"-"),1,1)</f>
        <v>3</v>
      </c>
      <c r="Y4909">
        <f>INDEX(months!B:B,MATCH(Sheet1!W4909,months!A:A,0))</f>
        <v>6</v>
      </c>
      <c r="Z4909">
        <f t="shared" si="538"/>
        <v>43254</v>
      </c>
    </row>
    <row r="4910" spans="1:26" x14ac:dyDescent="0.2">
      <c r="A4910" t="s">
        <v>6883</v>
      </c>
      <c r="B4910" t="s">
        <v>4612</v>
      </c>
      <c r="C4910">
        <v>3.4</v>
      </c>
      <c r="D4910">
        <v>7816</v>
      </c>
      <c r="E4910" t="s">
        <v>825</v>
      </c>
      <c r="F4910" t="s">
        <v>65</v>
      </c>
      <c r="G4910" t="s">
        <v>23</v>
      </c>
      <c r="H4910" t="s">
        <v>24</v>
      </c>
      <c r="I4910" t="s">
        <v>25</v>
      </c>
      <c r="J4910" t="s">
        <v>4613</v>
      </c>
      <c r="K4910" t="s">
        <v>6884</v>
      </c>
      <c r="L4910" t="s">
        <v>1267</v>
      </c>
      <c r="M4910" t="s">
        <v>72</v>
      </c>
      <c r="N4910">
        <f t="shared" si="532"/>
        <v>0</v>
      </c>
      <c r="O4910" t="str">
        <f t="shared" si="533"/>
        <v>No</v>
      </c>
      <c r="P4910">
        <f t="shared" si="534"/>
        <v>0</v>
      </c>
      <c r="Q4910">
        <f t="shared" si="535"/>
        <v>4813937689</v>
      </c>
      <c r="R4910">
        <f t="shared" si="536"/>
        <v>4.1933383153624479</v>
      </c>
      <c r="S4910" t="str">
        <f t="shared" si="537"/>
        <v>Acceptable</v>
      </c>
      <c r="T4910">
        <f>ROUNDUP(C4910,0)</f>
        <v>4</v>
      </c>
      <c r="U4910">
        <f>ROUNDDOWN(C4910,0)</f>
        <v>3</v>
      </c>
      <c r="V4910">
        <f>RIGHT(K4910,2)+2000</f>
        <v>2016</v>
      </c>
      <c r="W4910" t="str">
        <f>INDEX(_xlfn.TEXTSPLIT(K4910,"-"),1,2)</f>
        <v>Jul</v>
      </c>
      <c r="X4910" t="str">
        <f>INDEX(_xlfn.TEXTSPLIT(K4910,"-"),1,1)</f>
        <v>30</v>
      </c>
      <c r="Y4910">
        <f>INDEX(months!B:B,MATCH(Sheet1!W4910,months!A:A,0))</f>
        <v>7</v>
      </c>
      <c r="Z4910">
        <f t="shared" si="538"/>
        <v>42581</v>
      </c>
    </row>
    <row r="4911" spans="1:26" x14ac:dyDescent="0.2">
      <c r="A4911" t="s">
        <v>6885</v>
      </c>
      <c r="B4911" t="s">
        <v>4612</v>
      </c>
      <c r="C4911">
        <v>3.2</v>
      </c>
      <c r="D4911">
        <v>409</v>
      </c>
      <c r="E4911" t="s">
        <v>208</v>
      </c>
      <c r="F4911" t="s">
        <v>57</v>
      </c>
      <c r="G4911" t="s">
        <v>23</v>
      </c>
      <c r="H4911" t="s">
        <v>24</v>
      </c>
      <c r="I4911" t="s">
        <v>25</v>
      </c>
      <c r="J4911" t="s">
        <v>4613</v>
      </c>
      <c r="K4911" t="s">
        <v>264</v>
      </c>
      <c r="L4911" t="s">
        <v>6886</v>
      </c>
      <c r="M4911" t="s">
        <v>237</v>
      </c>
      <c r="N4911">
        <f t="shared" si="532"/>
        <v>0</v>
      </c>
      <c r="O4911" t="str">
        <f t="shared" si="533"/>
        <v>No</v>
      </c>
      <c r="P4911">
        <f t="shared" si="534"/>
        <v>0</v>
      </c>
      <c r="Q4911">
        <f t="shared" si="535"/>
        <v>4813937689</v>
      </c>
      <c r="R4911">
        <f t="shared" si="536"/>
        <v>4.1933383153624479</v>
      </c>
      <c r="S4911" t="str">
        <f t="shared" si="537"/>
        <v>Acceptable</v>
      </c>
      <c r="T4911">
        <f>ROUNDUP(C4911,0)</f>
        <v>4</v>
      </c>
      <c r="U4911">
        <f>ROUNDDOWN(C4911,0)</f>
        <v>3</v>
      </c>
      <c r="V4911">
        <f>RIGHT(K4911,2)+2000</f>
        <v>2018</v>
      </c>
      <c r="W4911" t="str">
        <f>INDEX(_xlfn.TEXTSPLIT(K4911,"-"),1,2)</f>
        <v>May</v>
      </c>
      <c r="X4911" t="str">
        <f>INDEX(_xlfn.TEXTSPLIT(K4911,"-"),1,1)</f>
        <v>25</v>
      </c>
      <c r="Y4911">
        <f>INDEX(months!B:B,MATCH(Sheet1!W4911,months!A:A,0))</f>
        <v>5</v>
      </c>
      <c r="Z4911">
        <f t="shared" si="538"/>
        <v>43245</v>
      </c>
    </row>
    <row r="4912" spans="1:26" x14ac:dyDescent="0.2">
      <c r="A4912" t="s">
        <v>6887</v>
      </c>
      <c r="B4912" t="s">
        <v>4612</v>
      </c>
      <c r="C4912">
        <v>2.5</v>
      </c>
      <c r="D4912">
        <v>362</v>
      </c>
      <c r="E4912" t="s">
        <v>779</v>
      </c>
      <c r="F4912" t="s">
        <v>50</v>
      </c>
      <c r="G4912" t="s">
        <v>23</v>
      </c>
      <c r="H4912" t="s">
        <v>24</v>
      </c>
      <c r="I4912" t="s">
        <v>25</v>
      </c>
      <c r="J4912" t="s">
        <v>4613</v>
      </c>
      <c r="K4912" t="s">
        <v>34</v>
      </c>
      <c r="L4912" t="s">
        <v>6888</v>
      </c>
      <c r="M4912" t="s">
        <v>86</v>
      </c>
      <c r="N4912">
        <f t="shared" si="532"/>
        <v>0</v>
      </c>
      <c r="O4912" t="str">
        <f t="shared" si="533"/>
        <v>No</v>
      </c>
      <c r="P4912">
        <f t="shared" si="534"/>
        <v>0</v>
      </c>
      <c r="Q4912">
        <f t="shared" si="535"/>
        <v>4813937689</v>
      </c>
      <c r="R4912">
        <f t="shared" si="536"/>
        <v>4.1933383153624479</v>
      </c>
      <c r="S4912" t="str">
        <f t="shared" si="537"/>
        <v>Acceptable</v>
      </c>
      <c r="T4912">
        <f>ROUNDUP(C4912,0)</f>
        <v>3</v>
      </c>
      <c r="U4912">
        <f>ROUNDDOWN(C4912,0)</f>
        <v>2</v>
      </c>
      <c r="V4912">
        <f>RIGHT(K4912,2)+2000</f>
        <v>2018</v>
      </c>
      <c r="W4912" t="str">
        <f>INDEX(_xlfn.TEXTSPLIT(K4912,"-"),1,2)</f>
        <v>Jan</v>
      </c>
      <c r="X4912" t="str">
        <f>INDEX(_xlfn.TEXTSPLIT(K4912,"-"),1,1)</f>
        <v>15</v>
      </c>
      <c r="Y4912">
        <f>INDEX(months!B:B,MATCH(Sheet1!W4912,months!A:A,0))</f>
        <v>1</v>
      </c>
      <c r="Z4912">
        <f t="shared" si="538"/>
        <v>43115</v>
      </c>
    </row>
    <row r="4913" spans="1:26" x14ac:dyDescent="0.2">
      <c r="A4913" t="s">
        <v>6889</v>
      </c>
      <c r="B4913" t="s">
        <v>4612</v>
      </c>
      <c r="C4913">
        <v>4.7</v>
      </c>
      <c r="D4913">
        <v>147</v>
      </c>
      <c r="E4913" t="s">
        <v>123</v>
      </c>
      <c r="F4913" t="s">
        <v>22</v>
      </c>
      <c r="G4913" t="s">
        <v>23</v>
      </c>
      <c r="H4913" t="s">
        <v>24</v>
      </c>
      <c r="I4913" t="s">
        <v>25</v>
      </c>
      <c r="J4913" t="s">
        <v>4613</v>
      </c>
      <c r="K4913" t="s">
        <v>6890</v>
      </c>
      <c r="L4913" t="s">
        <v>180</v>
      </c>
      <c r="M4913" t="s">
        <v>72</v>
      </c>
      <c r="N4913">
        <f t="shared" si="532"/>
        <v>0</v>
      </c>
      <c r="O4913" t="str">
        <f t="shared" si="533"/>
        <v>No</v>
      </c>
      <c r="P4913">
        <f t="shared" si="534"/>
        <v>0</v>
      </c>
      <c r="Q4913">
        <f t="shared" si="535"/>
        <v>4813937689</v>
      </c>
      <c r="R4913">
        <f t="shared" si="536"/>
        <v>4.1933383153624479</v>
      </c>
      <c r="S4913" t="str">
        <f t="shared" si="537"/>
        <v>Acceptable</v>
      </c>
      <c r="T4913">
        <f>ROUNDUP(C4913,0)</f>
        <v>5</v>
      </c>
      <c r="U4913">
        <f>ROUNDDOWN(C4913,0)</f>
        <v>4</v>
      </c>
      <c r="V4913">
        <f>RIGHT(K4913,2)+2000</f>
        <v>2015</v>
      </c>
      <c r="W4913" t="str">
        <f>INDEX(_xlfn.TEXTSPLIT(K4913,"-"),1,2)</f>
        <v>Jan</v>
      </c>
      <c r="X4913" t="str">
        <f>INDEX(_xlfn.TEXTSPLIT(K4913,"-"),1,1)</f>
        <v>8</v>
      </c>
      <c r="Y4913">
        <f>INDEX(months!B:B,MATCH(Sheet1!W4913,months!A:A,0))</f>
        <v>1</v>
      </c>
      <c r="Z4913">
        <f t="shared" si="538"/>
        <v>42012</v>
      </c>
    </row>
    <row r="4914" spans="1:26" x14ac:dyDescent="0.2">
      <c r="A4914" t="s">
        <v>6891</v>
      </c>
      <c r="B4914" t="s">
        <v>4612</v>
      </c>
      <c r="C4914">
        <v>2.6</v>
      </c>
      <c r="D4914">
        <v>60</v>
      </c>
      <c r="E4914" t="s">
        <v>308</v>
      </c>
      <c r="F4914" t="s">
        <v>22</v>
      </c>
      <c r="G4914" t="s">
        <v>23</v>
      </c>
      <c r="H4914" t="s">
        <v>24</v>
      </c>
      <c r="I4914" t="s">
        <v>25</v>
      </c>
      <c r="J4914" t="s">
        <v>4613</v>
      </c>
      <c r="K4914" t="s">
        <v>311</v>
      </c>
      <c r="L4914" t="s">
        <v>6892</v>
      </c>
      <c r="M4914" t="s">
        <v>29</v>
      </c>
      <c r="N4914">
        <f t="shared" si="532"/>
        <v>0</v>
      </c>
      <c r="O4914" t="str">
        <f t="shared" si="533"/>
        <v>No</v>
      </c>
      <c r="P4914">
        <f t="shared" si="534"/>
        <v>0</v>
      </c>
      <c r="Q4914">
        <f t="shared" si="535"/>
        <v>4813937689</v>
      </c>
      <c r="R4914">
        <f t="shared" si="536"/>
        <v>4.1933383153624479</v>
      </c>
      <c r="S4914" t="str">
        <f t="shared" si="537"/>
        <v>Acceptable</v>
      </c>
      <c r="T4914">
        <f>ROUNDUP(C4914,0)</f>
        <v>3</v>
      </c>
      <c r="U4914">
        <f>ROUNDDOWN(C4914,0)</f>
        <v>2</v>
      </c>
      <c r="V4914">
        <f>RIGHT(K4914,2)+2000</f>
        <v>2018</v>
      </c>
      <c r="W4914" t="str">
        <f>INDEX(_xlfn.TEXTSPLIT(K4914,"-"),1,2)</f>
        <v>Aug</v>
      </c>
      <c r="X4914" t="str">
        <f>INDEX(_xlfn.TEXTSPLIT(K4914,"-"),1,1)</f>
        <v>4</v>
      </c>
      <c r="Y4914">
        <f>INDEX(months!B:B,MATCH(Sheet1!W4914,months!A:A,0))</f>
        <v>8</v>
      </c>
      <c r="Z4914">
        <f t="shared" si="538"/>
        <v>43316</v>
      </c>
    </row>
    <row r="4915" spans="1:26" x14ac:dyDescent="0.2">
      <c r="A4915" t="s">
        <v>6893</v>
      </c>
      <c r="B4915" t="s">
        <v>4612</v>
      </c>
      <c r="C4915">
        <v>2.8</v>
      </c>
      <c r="D4915">
        <v>48</v>
      </c>
      <c r="E4915" t="s">
        <v>756</v>
      </c>
      <c r="F4915" t="s">
        <v>22</v>
      </c>
      <c r="G4915" t="s">
        <v>23</v>
      </c>
      <c r="H4915" t="s">
        <v>24</v>
      </c>
      <c r="I4915" t="s">
        <v>25</v>
      </c>
      <c r="J4915" t="s">
        <v>4613</v>
      </c>
      <c r="K4915" t="s">
        <v>6059</v>
      </c>
      <c r="L4915" t="s">
        <v>6894</v>
      </c>
      <c r="M4915" t="s">
        <v>587</v>
      </c>
      <c r="N4915">
        <f t="shared" si="532"/>
        <v>0</v>
      </c>
      <c r="O4915" t="str">
        <f t="shared" si="533"/>
        <v>No</v>
      </c>
      <c r="P4915">
        <f t="shared" si="534"/>
        <v>0</v>
      </c>
      <c r="Q4915">
        <f t="shared" si="535"/>
        <v>4813937689</v>
      </c>
      <c r="R4915">
        <f t="shared" si="536"/>
        <v>4.1933383153624479</v>
      </c>
      <c r="S4915" t="str">
        <f t="shared" si="537"/>
        <v>Acceptable</v>
      </c>
      <c r="T4915">
        <f>ROUNDUP(C4915,0)</f>
        <v>3</v>
      </c>
      <c r="U4915">
        <f>ROUNDDOWN(C4915,0)</f>
        <v>2</v>
      </c>
      <c r="V4915">
        <f>RIGHT(K4915,2)+2000</f>
        <v>2016</v>
      </c>
      <c r="W4915" t="str">
        <f>INDEX(_xlfn.TEXTSPLIT(K4915,"-"),1,2)</f>
        <v>Apr</v>
      </c>
      <c r="X4915" t="str">
        <f>INDEX(_xlfn.TEXTSPLIT(K4915,"-"),1,1)</f>
        <v>21</v>
      </c>
      <c r="Y4915">
        <f>INDEX(months!B:B,MATCH(Sheet1!W4915,months!A:A,0))</f>
        <v>4</v>
      </c>
      <c r="Z4915">
        <f t="shared" si="538"/>
        <v>42481</v>
      </c>
    </row>
    <row r="4916" spans="1:26" x14ac:dyDescent="0.2">
      <c r="A4916" t="s">
        <v>6895</v>
      </c>
      <c r="B4916" t="s">
        <v>4612</v>
      </c>
      <c r="C4916">
        <v>3.9</v>
      </c>
      <c r="D4916">
        <v>3043</v>
      </c>
      <c r="E4916" t="s">
        <v>1695</v>
      </c>
      <c r="F4916" t="s">
        <v>50</v>
      </c>
      <c r="G4916" t="s">
        <v>23</v>
      </c>
      <c r="H4916" t="s">
        <v>24</v>
      </c>
      <c r="I4916" t="s">
        <v>25</v>
      </c>
      <c r="J4916" t="s">
        <v>4613</v>
      </c>
      <c r="K4916" t="s">
        <v>6896</v>
      </c>
      <c r="L4916" t="s">
        <v>6897</v>
      </c>
      <c r="M4916" t="s">
        <v>29</v>
      </c>
      <c r="N4916">
        <f t="shared" si="532"/>
        <v>0</v>
      </c>
      <c r="O4916" t="str">
        <f t="shared" si="533"/>
        <v>No</v>
      </c>
      <c r="P4916">
        <f t="shared" si="534"/>
        <v>0</v>
      </c>
      <c r="Q4916">
        <f t="shared" si="535"/>
        <v>4813937689</v>
      </c>
      <c r="R4916">
        <f t="shared" si="536"/>
        <v>4.1933383153624479</v>
      </c>
      <c r="S4916" t="str">
        <f t="shared" si="537"/>
        <v>Acceptable</v>
      </c>
      <c r="T4916">
        <f>ROUNDUP(C4916,0)</f>
        <v>4</v>
      </c>
      <c r="U4916">
        <f>ROUNDDOWN(C4916,0)</f>
        <v>3</v>
      </c>
      <c r="V4916">
        <f>RIGHT(K4916,2)+2000</f>
        <v>2017</v>
      </c>
      <c r="W4916" t="str">
        <f>INDEX(_xlfn.TEXTSPLIT(K4916,"-"),1,2)</f>
        <v>Jun</v>
      </c>
      <c r="X4916" t="str">
        <f>INDEX(_xlfn.TEXTSPLIT(K4916,"-"),1,1)</f>
        <v>2</v>
      </c>
      <c r="Y4916">
        <f>INDEX(months!B:B,MATCH(Sheet1!W4916,months!A:A,0))</f>
        <v>6</v>
      </c>
      <c r="Z4916">
        <f t="shared" si="538"/>
        <v>42888</v>
      </c>
    </row>
    <row r="4917" spans="1:26" x14ac:dyDescent="0.2">
      <c r="A4917" t="s">
        <v>6898</v>
      </c>
      <c r="B4917" t="s">
        <v>447</v>
      </c>
      <c r="C4917">
        <v>4.2</v>
      </c>
      <c r="D4917">
        <v>27</v>
      </c>
      <c r="E4917" t="s">
        <v>74</v>
      </c>
      <c r="F4917" t="s">
        <v>101</v>
      </c>
      <c r="G4917" t="s">
        <v>23</v>
      </c>
      <c r="H4917" t="s">
        <v>24</v>
      </c>
      <c r="I4917" t="s">
        <v>25</v>
      </c>
      <c r="J4917" t="s">
        <v>449</v>
      </c>
      <c r="K4917" t="s">
        <v>1610</v>
      </c>
      <c r="L4917" t="s">
        <v>53</v>
      </c>
      <c r="M4917" t="s">
        <v>86</v>
      </c>
      <c r="N4917">
        <f t="shared" si="532"/>
        <v>0</v>
      </c>
      <c r="O4917" t="str">
        <f t="shared" si="533"/>
        <v>No</v>
      </c>
      <c r="P4917">
        <f t="shared" si="534"/>
        <v>0</v>
      </c>
      <c r="Q4917">
        <f t="shared" si="535"/>
        <v>4813937689</v>
      </c>
      <c r="R4917">
        <f t="shared" si="536"/>
        <v>4.1933383153624479</v>
      </c>
      <c r="S4917" t="str">
        <f t="shared" si="537"/>
        <v>Acceptable</v>
      </c>
      <c r="T4917">
        <f>ROUNDUP(C4917,0)</f>
        <v>5</v>
      </c>
      <c r="U4917">
        <f>ROUNDDOWN(C4917,0)</f>
        <v>4</v>
      </c>
      <c r="V4917">
        <f>RIGHT(K4917,2)+2000</f>
        <v>2018</v>
      </c>
      <c r="W4917" t="str">
        <f>INDEX(_xlfn.TEXTSPLIT(K4917,"-"),1,2)</f>
        <v>Feb</v>
      </c>
      <c r="X4917" t="str">
        <f>INDEX(_xlfn.TEXTSPLIT(K4917,"-"),1,1)</f>
        <v>7</v>
      </c>
      <c r="Y4917">
        <f>INDEX(months!B:B,MATCH(Sheet1!W4917,months!A:A,0))</f>
        <v>2</v>
      </c>
      <c r="Z4917">
        <f t="shared" si="538"/>
        <v>43138</v>
      </c>
    </row>
    <row r="4918" spans="1:26" x14ac:dyDescent="0.2">
      <c r="A4918" t="s">
        <v>6899</v>
      </c>
      <c r="B4918" t="s">
        <v>4612</v>
      </c>
      <c r="C4918">
        <v>3.9</v>
      </c>
      <c r="D4918">
        <v>336</v>
      </c>
      <c r="E4918" t="s">
        <v>256</v>
      </c>
      <c r="F4918" t="s">
        <v>57</v>
      </c>
      <c r="G4918" t="s">
        <v>23</v>
      </c>
      <c r="H4918" t="s">
        <v>24</v>
      </c>
      <c r="I4918" t="s">
        <v>25</v>
      </c>
      <c r="J4918" t="s">
        <v>4613</v>
      </c>
      <c r="K4918" t="s">
        <v>115</v>
      </c>
      <c r="L4918" t="s">
        <v>6223</v>
      </c>
      <c r="M4918" t="s">
        <v>47</v>
      </c>
      <c r="N4918">
        <f t="shared" si="532"/>
        <v>0</v>
      </c>
      <c r="O4918" t="str">
        <f t="shared" si="533"/>
        <v>No</v>
      </c>
      <c r="P4918">
        <f t="shared" si="534"/>
        <v>0</v>
      </c>
      <c r="Q4918">
        <f t="shared" si="535"/>
        <v>4813937689</v>
      </c>
      <c r="R4918">
        <f t="shared" si="536"/>
        <v>4.1933383153624479</v>
      </c>
      <c r="S4918" t="str">
        <f t="shared" si="537"/>
        <v>Acceptable</v>
      </c>
      <c r="T4918">
        <f>ROUNDUP(C4918,0)</f>
        <v>4</v>
      </c>
      <c r="U4918">
        <f>ROUNDDOWN(C4918,0)</f>
        <v>3</v>
      </c>
      <c r="V4918">
        <f>RIGHT(K4918,2)+2000</f>
        <v>2018</v>
      </c>
      <c r="W4918" t="str">
        <f>INDEX(_xlfn.TEXTSPLIT(K4918,"-"),1,2)</f>
        <v>Jul</v>
      </c>
      <c r="X4918" t="str">
        <f>INDEX(_xlfn.TEXTSPLIT(K4918,"-"),1,1)</f>
        <v>30</v>
      </c>
      <c r="Y4918">
        <f>INDEX(months!B:B,MATCH(Sheet1!W4918,months!A:A,0))</f>
        <v>7</v>
      </c>
      <c r="Z4918">
        <f t="shared" si="538"/>
        <v>43311</v>
      </c>
    </row>
    <row r="4919" spans="1:26" x14ac:dyDescent="0.2">
      <c r="A4919" t="s">
        <v>6900</v>
      </c>
      <c r="B4919" t="s">
        <v>4950</v>
      </c>
      <c r="C4919">
        <v>4</v>
      </c>
      <c r="D4919">
        <v>11</v>
      </c>
      <c r="E4919" t="s">
        <v>6901</v>
      </c>
      <c r="F4919" t="s">
        <v>101</v>
      </c>
      <c r="G4919" t="s">
        <v>23</v>
      </c>
      <c r="H4919" t="s">
        <v>24</v>
      </c>
      <c r="I4919" t="s">
        <v>25</v>
      </c>
      <c r="J4919" t="s">
        <v>4951</v>
      </c>
      <c r="K4919" t="s">
        <v>6902</v>
      </c>
      <c r="L4919" t="s">
        <v>6903</v>
      </c>
      <c r="M4919" t="s">
        <v>177</v>
      </c>
      <c r="N4919">
        <f t="shared" si="532"/>
        <v>0</v>
      </c>
      <c r="O4919" t="str">
        <f t="shared" si="533"/>
        <v>No</v>
      </c>
      <c r="P4919">
        <f t="shared" si="534"/>
        <v>0</v>
      </c>
      <c r="Q4919">
        <f t="shared" si="535"/>
        <v>4813937689</v>
      </c>
      <c r="R4919">
        <f t="shared" si="536"/>
        <v>4.1933383153624479</v>
      </c>
      <c r="S4919" t="str">
        <f t="shared" si="537"/>
        <v>Acceptable</v>
      </c>
      <c r="T4919">
        <f>ROUNDUP(C4919,0)</f>
        <v>4</v>
      </c>
      <c r="U4919">
        <f>ROUNDDOWN(C4919,0)</f>
        <v>4</v>
      </c>
      <c r="V4919">
        <f>RIGHT(K4919,2)+2000</f>
        <v>2015</v>
      </c>
      <c r="W4919" t="str">
        <f>INDEX(_xlfn.TEXTSPLIT(K4919,"-"),1,2)</f>
        <v>Nov</v>
      </c>
      <c r="X4919" t="str">
        <f>INDEX(_xlfn.TEXTSPLIT(K4919,"-"),1,1)</f>
        <v>27</v>
      </c>
      <c r="Y4919">
        <f>INDEX(months!B:B,MATCH(Sheet1!W4919,months!A:A,0))</f>
        <v>11</v>
      </c>
      <c r="Z4919">
        <f t="shared" si="538"/>
        <v>42335</v>
      </c>
    </row>
    <row r="4920" spans="1:26" x14ac:dyDescent="0.2">
      <c r="A4920" t="s">
        <v>6904</v>
      </c>
      <c r="B4920" t="s">
        <v>4612</v>
      </c>
      <c r="C4920">
        <v>3.5</v>
      </c>
      <c r="D4920">
        <v>383</v>
      </c>
      <c r="E4920" t="s">
        <v>202</v>
      </c>
      <c r="F4920" t="s">
        <v>57</v>
      </c>
      <c r="G4920" t="s">
        <v>23</v>
      </c>
      <c r="H4920" t="s">
        <v>24</v>
      </c>
      <c r="I4920" t="s">
        <v>25</v>
      </c>
      <c r="J4920" t="s">
        <v>4613</v>
      </c>
      <c r="K4920" t="s">
        <v>115</v>
      </c>
      <c r="L4920" t="s">
        <v>6223</v>
      </c>
      <c r="M4920" t="s">
        <v>47</v>
      </c>
      <c r="N4920">
        <f t="shared" si="532"/>
        <v>0</v>
      </c>
      <c r="O4920" t="str">
        <f t="shared" si="533"/>
        <v>No</v>
      </c>
      <c r="P4920">
        <f t="shared" si="534"/>
        <v>0</v>
      </c>
      <c r="Q4920">
        <f t="shared" si="535"/>
        <v>4813937689</v>
      </c>
      <c r="R4920">
        <f t="shared" si="536"/>
        <v>4.1933383153624479</v>
      </c>
      <c r="S4920" t="str">
        <f t="shared" si="537"/>
        <v>Acceptable</v>
      </c>
      <c r="T4920">
        <f>ROUNDUP(C4920,0)</f>
        <v>4</v>
      </c>
      <c r="U4920">
        <f>ROUNDDOWN(C4920,0)</f>
        <v>3</v>
      </c>
      <c r="V4920">
        <f>RIGHT(K4920,2)+2000</f>
        <v>2018</v>
      </c>
      <c r="W4920" t="str">
        <f>INDEX(_xlfn.TEXTSPLIT(K4920,"-"),1,2)</f>
        <v>Jul</v>
      </c>
      <c r="X4920" t="str">
        <f>INDEX(_xlfn.TEXTSPLIT(K4920,"-"),1,1)</f>
        <v>30</v>
      </c>
      <c r="Y4920">
        <f>INDEX(months!B:B,MATCH(Sheet1!W4920,months!A:A,0))</f>
        <v>7</v>
      </c>
      <c r="Z4920">
        <f t="shared" si="538"/>
        <v>43311</v>
      </c>
    </row>
    <row r="4921" spans="1:26" x14ac:dyDescent="0.2">
      <c r="A4921" t="s">
        <v>6905</v>
      </c>
      <c r="B4921" t="s">
        <v>4612</v>
      </c>
      <c r="C4921">
        <v>3.1</v>
      </c>
      <c r="D4921">
        <v>3263</v>
      </c>
      <c r="E4921" t="s">
        <v>1087</v>
      </c>
      <c r="F4921" t="s">
        <v>65</v>
      </c>
      <c r="G4921" t="s">
        <v>23</v>
      </c>
      <c r="H4921" t="s">
        <v>24</v>
      </c>
      <c r="I4921" t="s">
        <v>25</v>
      </c>
      <c r="J4921" t="s">
        <v>4613</v>
      </c>
      <c r="K4921" t="s">
        <v>6321</v>
      </c>
      <c r="L4921" t="s">
        <v>1163</v>
      </c>
      <c r="M4921" t="s">
        <v>72</v>
      </c>
      <c r="N4921">
        <f t="shared" si="532"/>
        <v>0</v>
      </c>
      <c r="O4921" t="str">
        <f t="shared" si="533"/>
        <v>No</v>
      </c>
      <c r="P4921">
        <f t="shared" si="534"/>
        <v>0</v>
      </c>
      <c r="Q4921">
        <f t="shared" si="535"/>
        <v>4813937689</v>
      </c>
      <c r="R4921">
        <f t="shared" si="536"/>
        <v>4.1933383153624479</v>
      </c>
      <c r="S4921" t="str">
        <f t="shared" si="537"/>
        <v>Acceptable</v>
      </c>
      <c r="T4921">
        <f>ROUNDUP(C4921,0)</f>
        <v>4</v>
      </c>
      <c r="U4921">
        <f>ROUNDDOWN(C4921,0)</f>
        <v>3</v>
      </c>
      <c r="V4921">
        <f>RIGHT(K4921,2)+2000</f>
        <v>2017</v>
      </c>
      <c r="W4921" t="str">
        <f>INDEX(_xlfn.TEXTSPLIT(K4921,"-"),1,2)</f>
        <v>May</v>
      </c>
      <c r="X4921" t="str">
        <f>INDEX(_xlfn.TEXTSPLIT(K4921,"-"),1,1)</f>
        <v>16</v>
      </c>
      <c r="Y4921">
        <f>INDEX(months!B:B,MATCH(Sheet1!W4921,months!A:A,0))</f>
        <v>5</v>
      </c>
      <c r="Z4921">
        <f t="shared" si="538"/>
        <v>42871</v>
      </c>
    </row>
    <row r="4922" spans="1:26" x14ac:dyDescent="0.2">
      <c r="A4922" t="s">
        <v>6906</v>
      </c>
      <c r="B4922" t="s">
        <v>4612</v>
      </c>
      <c r="C4922">
        <v>3.7</v>
      </c>
      <c r="D4922">
        <v>1041</v>
      </c>
      <c r="E4922" t="s">
        <v>78</v>
      </c>
      <c r="F4922" t="s">
        <v>50</v>
      </c>
      <c r="G4922" t="s">
        <v>23</v>
      </c>
      <c r="H4922" t="s">
        <v>24</v>
      </c>
      <c r="I4922" t="s">
        <v>25</v>
      </c>
      <c r="J4922" t="s">
        <v>4613</v>
      </c>
      <c r="K4922" t="s">
        <v>115</v>
      </c>
      <c r="L4922" t="s">
        <v>6223</v>
      </c>
      <c r="M4922" t="s">
        <v>47</v>
      </c>
      <c r="N4922">
        <f t="shared" si="532"/>
        <v>0</v>
      </c>
      <c r="O4922" t="str">
        <f t="shared" si="533"/>
        <v>No</v>
      </c>
      <c r="P4922">
        <f t="shared" si="534"/>
        <v>0</v>
      </c>
      <c r="Q4922">
        <f t="shared" si="535"/>
        <v>4813937689</v>
      </c>
      <c r="R4922">
        <f t="shared" si="536"/>
        <v>4.1933383153624479</v>
      </c>
      <c r="S4922" t="str">
        <f t="shared" si="537"/>
        <v>Acceptable</v>
      </c>
      <c r="T4922">
        <f>ROUNDUP(C4922,0)</f>
        <v>4</v>
      </c>
      <c r="U4922">
        <f>ROUNDDOWN(C4922,0)</f>
        <v>3</v>
      </c>
      <c r="V4922">
        <f>RIGHT(K4922,2)+2000</f>
        <v>2018</v>
      </c>
      <c r="W4922" t="str">
        <f>INDEX(_xlfn.TEXTSPLIT(K4922,"-"),1,2)</f>
        <v>Jul</v>
      </c>
      <c r="X4922" t="str">
        <f>INDEX(_xlfn.TEXTSPLIT(K4922,"-"),1,1)</f>
        <v>30</v>
      </c>
      <c r="Y4922">
        <f>INDEX(months!B:B,MATCH(Sheet1!W4922,months!A:A,0))</f>
        <v>7</v>
      </c>
      <c r="Z4922">
        <f t="shared" si="538"/>
        <v>43311</v>
      </c>
    </row>
    <row r="4923" spans="1:26" x14ac:dyDescent="0.2">
      <c r="A4923" t="s">
        <v>6907</v>
      </c>
      <c r="B4923" t="s">
        <v>4612</v>
      </c>
      <c r="C4923">
        <v>3.6</v>
      </c>
      <c r="D4923">
        <v>126</v>
      </c>
      <c r="E4923" t="s">
        <v>159</v>
      </c>
      <c r="F4923" t="s">
        <v>22</v>
      </c>
      <c r="G4923" t="s">
        <v>23</v>
      </c>
      <c r="H4923" t="s">
        <v>24</v>
      </c>
      <c r="I4923" t="s">
        <v>25</v>
      </c>
      <c r="J4923" t="s">
        <v>4613</v>
      </c>
      <c r="K4923" t="s">
        <v>6908</v>
      </c>
      <c r="L4923" t="s">
        <v>6909</v>
      </c>
      <c r="M4923" t="s">
        <v>86</v>
      </c>
      <c r="N4923">
        <f t="shared" si="532"/>
        <v>0</v>
      </c>
      <c r="O4923" t="str">
        <f t="shared" si="533"/>
        <v>No</v>
      </c>
      <c r="P4923">
        <f t="shared" si="534"/>
        <v>0</v>
      </c>
      <c r="Q4923">
        <f t="shared" si="535"/>
        <v>4813937689</v>
      </c>
      <c r="R4923">
        <f t="shared" si="536"/>
        <v>4.1933383153624479</v>
      </c>
      <c r="S4923" t="str">
        <f t="shared" si="537"/>
        <v>Acceptable</v>
      </c>
      <c r="T4923">
        <f>ROUNDUP(C4923,0)</f>
        <v>4</v>
      </c>
      <c r="U4923">
        <f>ROUNDDOWN(C4923,0)</f>
        <v>3</v>
      </c>
      <c r="V4923">
        <f>RIGHT(K4923,2)+2000</f>
        <v>2017</v>
      </c>
      <c r="W4923" t="str">
        <f>INDEX(_xlfn.TEXTSPLIT(K4923,"-"),1,2)</f>
        <v>Jun</v>
      </c>
      <c r="X4923" t="str">
        <f>INDEX(_xlfn.TEXTSPLIT(K4923,"-"),1,1)</f>
        <v>8</v>
      </c>
      <c r="Y4923">
        <f>INDEX(months!B:B,MATCH(Sheet1!W4923,months!A:A,0))</f>
        <v>6</v>
      </c>
      <c r="Z4923">
        <f t="shared" si="538"/>
        <v>42894</v>
      </c>
    </row>
    <row r="4924" spans="1:26" x14ac:dyDescent="0.2">
      <c r="A4924" t="s">
        <v>6910</v>
      </c>
      <c r="B4924" t="s">
        <v>2518</v>
      </c>
      <c r="C4924">
        <v>3.4</v>
      </c>
      <c r="D4924">
        <v>377</v>
      </c>
      <c r="E4924" t="s">
        <v>143</v>
      </c>
      <c r="F4924" t="s">
        <v>50</v>
      </c>
      <c r="G4924" t="s">
        <v>23</v>
      </c>
      <c r="H4924" t="s">
        <v>24</v>
      </c>
      <c r="I4924" t="s">
        <v>25</v>
      </c>
      <c r="J4924" t="s">
        <v>2519</v>
      </c>
      <c r="K4924" t="s">
        <v>4264</v>
      </c>
      <c r="L4924" t="s">
        <v>2860</v>
      </c>
      <c r="M4924" t="s">
        <v>86</v>
      </c>
      <c r="N4924">
        <f t="shared" si="532"/>
        <v>0</v>
      </c>
      <c r="O4924" t="str">
        <f t="shared" si="533"/>
        <v>No</v>
      </c>
      <c r="P4924">
        <f t="shared" si="534"/>
        <v>0</v>
      </c>
      <c r="Q4924">
        <f t="shared" si="535"/>
        <v>4813937689</v>
      </c>
      <c r="R4924">
        <f t="shared" si="536"/>
        <v>4.1933383153624479</v>
      </c>
      <c r="S4924" t="str">
        <f t="shared" si="537"/>
        <v>Acceptable</v>
      </c>
      <c r="T4924">
        <f>ROUNDUP(C4924,0)</f>
        <v>4</v>
      </c>
      <c r="U4924">
        <f>ROUNDDOWN(C4924,0)</f>
        <v>3</v>
      </c>
      <c r="V4924">
        <f>RIGHT(K4924,2)+2000</f>
        <v>2017</v>
      </c>
      <c r="W4924" t="str">
        <f>INDEX(_xlfn.TEXTSPLIT(K4924,"-"),1,2)</f>
        <v>Mar</v>
      </c>
      <c r="X4924" t="str">
        <f>INDEX(_xlfn.TEXTSPLIT(K4924,"-"),1,1)</f>
        <v>21</v>
      </c>
      <c r="Y4924">
        <f>INDEX(months!B:B,MATCH(Sheet1!W4924,months!A:A,0))</f>
        <v>3</v>
      </c>
      <c r="Z4924">
        <f t="shared" si="538"/>
        <v>42815</v>
      </c>
    </row>
    <row r="4925" spans="1:26" x14ac:dyDescent="0.2">
      <c r="A4925" t="s">
        <v>6911</v>
      </c>
      <c r="B4925" t="s">
        <v>4612</v>
      </c>
      <c r="C4925">
        <v>4</v>
      </c>
      <c r="D4925">
        <v>448</v>
      </c>
      <c r="E4925" t="s">
        <v>202</v>
      </c>
      <c r="F4925" t="s">
        <v>50</v>
      </c>
      <c r="G4925" t="s">
        <v>23</v>
      </c>
      <c r="H4925" t="s">
        <v>24</v>
      </c>
      <c r="I4925" t="s">
        <v>25</v>
      </c>
      <c r="J4925" t="s">
        <v>4613</v>
      </c>
      <c r="K4925" t="s">
        <v>115</v>
      </c>
      <c r="L4925" t="s">
        <v>6223</v>
      </c>
      <c r="M4925" t="s">
        <v>47</v>
      </c>
      <c r="N4925">
        <f t="shared" si="532"/>
        <v>0</v>
      </c>
      <c r="O4925" t="str">
        <f t="shared" si="533"/>
        <v>No</v>
      </c>
      <c r="P4925">
        <f t="shared" si="534"/>
        <v>0</v>
      </c>
      <c r="Q4925">
        <f t="shared" si="535"/>
        <v>4813937689</v>
      </c>
      <c r="R4925">
        <f t="shared" si="536"/>
        <v>4.1933383153624479</v>
      </c>
      <c r="S4925" t="str">
        <f t="shared" si="537"/>
        <v>Acceptable</v>
      </c>
      <c r="T4925">
        <f>ROUNDUP(C4925,0)</f>
        <v>4</v>
      </c>
      <c r="U4925">
        <f>ROUNDDOWN(C4925,0)</f>
        <v>4</v>
      </c>
      <c r="V4925">
        <f>RIGHT(K4925,2)+2000</f>
        <v>2018</v>
      </c>
      <c r="W4925" t="str">
        <f>INDEX(_xlfn.TEXTSPLIT(K4925,"-"),1,2)</f>
        <v>Jul</v>
      </c>
      <c r="X4925" t="str">
        <f>INDEX(_xlfn.TEXTSPLIT(K4925,"-"),1,1)</f>
        <v>30</v>
      </c>
      <c r="Y4925">
        <f>INDEX(months!B:B,MATCH(Sheet1!W4925,months!A:A,0))</f>
        <v>7</v>
      </c>
      <c r="Z4925">
        <f t="shared" si="538"/>
        <v>43311</v>
      </c>
    </row>
    <row r="4926" spans="1:26" x14ac:dyDescent="0.2">
      <c r="A4926" t="s">
        <v>6912</v>
      </c>
      <c r="B4926" t="s">
        <v>4612</v>
      </c>
      <c r="C4926">
        <v>3.7</v>
      </c>
      <c r="D4926">
        <v>822</v>
      </c>
      <c r="E4926" t="s">
        <v>472</v>
      </c>
      <c r="F4926" t="s">
        <v>57</v>
      </c>
      <c r="G4926" t="s">
        <v>23</v>
      </c>
      <c r="H4926" t="s">
        <v>24</v>
      </c>
      <c r="I4926" t="s">
        <v>25</v>
      </c>
      <c r="J4926" t="s">
        <v>4613</v>
      </c>
      <c r="K4926" t="s">
        <v>6404</v>
      </c>
      <c r="L4926" t="s">
        <v>53</v>
      </c>
      <c r="M4926" t="s">
        <v>60</v>
      </c>
      <c r="N4926">
        <f t="shared" si="532"/>
        <v>0</v>
      </c>
      <c r="O4926" t="str">
        <f t="shared" si="533"/>
        <v>No</v>
      </c>
      <c r="P4926">
        <f t="shared" si="534"/>
        <v>0</v>
      </c>
      <c r="Q4926">
        <f t="shared" si="535"/>
        <v>4813937689</v>
      </c>
      <c r="R4926">
        <f t="shared" si="536"/>
        <v>4.1933383153624479</v>
      </c>
      <c r="S4926" t="str">
        <f t="shared" si="537"/>
        <v>Acceptable</v>
      </c>
      <c r="T4926">
        <f>ROUNDUP(C4926,0)</f>
        <v>4</v>
      </c>
      <c r="U4926">
        <f>ROUNDDOWN(C4926,0)</f>
        <v>3</v>
      </c>
      <c r="V4926">
        <f>RIGHT(K4926,2)+2000</f>
        <v>2017</v>
      </c>
      <c r="W4926" t="str">
        <f>INDEX(_xlfn.TEXTSPLIT(K4926,"-"),1,2)</f>
        <v>Feb</v>
      </c>
      <c r="X4926" t="str">
        <f>INDEX(_xlfn.TEXTSPLIT(K4926,"-"),1,1)</f>
        <v>27</v>
      </c>
      <c r="Y4926">
        <f>INDEX(months!B:B,MATCH(Sheet1!W4926,months!A:A,0))</f>
        <v>2</v>
      </c>
      <c r="Z4926">
        <f t="shared" si="538"/>
        <v>42793</v>
      </c>
    </row>
    <row r="4927" spans="1:26" x14ac:dyDescent="0.2">
      <c r="A4927" t="s">
        <v>6913</v>
      </c>
      <c r="B4927" t="s">
        <v>556</v>
      </c>
      <c r="C4927">
        <v>1.7</v>
      </c>
      <c r="D4927">
        <v>84</v>
      </c>
      <c r="E4927" t="s">
        <v>544</v>
      </c>
      <c r="F4927" t="s">
        <v>22</v>
      </c>
      <c r="G4927" t="s">
        <v>23</v>
      </c>
      <c r="H4927" t="s">
        <v>24</v>
      </c>
      <c r="I4927" t="s">
        <v>25</v>
      </c>
      <c r="J4927" t="s">
        <v>557</v>
      </c>
      <c r="K4927" t="s">
        <v>6914</v>
      </c>
      <c r="L4927" t="s">
        <v>59</v>
      </c>
      <c r="M4927" t="s">
        <v>81</v>
      </c>
      <c r="N4927">
        <f t="shared" si="532"/>
        <v>0</v>
      </c>
      <c r="O4927" t="str">
        <f t="shared" si="533"/>
        <v>No</v>
      </c>
      <c r="P4927">
        <f t="shared" si="534"/>
        <v>0</v>
      </c>
      <c r="Q4927">
        <f t="shared" si="535"/>
        <v>4813937689</v>
      </c>
      <c r="R4927">
        <f t="shared" si="536"/>
        <v>4.1933383153624479</v>
      </c>
      <c r="S4927" t="str">
        <f t="shared" si="537"/>
        <v>Acceptable</v>
      </c>
      <c r="T4927">
        <f>ROUNDUP(C4927,0)</f>
        <v>2</v>
      </c>
      <c r="U4927">
        <f>ROUNDDOWN(C4927,0)</f>
        <v>1</v>
      </c>
      <c r="V4927">
        <f>RIGHT(K4927,2)+2000</f>
        <v>2014</v>
      </c>
      <c r="W4927" t="str">
        <f>INDEX(_xlfn.TEXTSPLIT(K4927,"-"),1,2)</f>
        <v>Oct</v>
      </c>
      <c r="X4927" t="str">
        <f>INDEX(_xlfn.TEXTSPLIT(K4927,"-"),1,1)</f>
        <v>28</v>
      </c>
      <c r="Y4927">
        <f>INDEX(months!B:B,MATCH(Sheet1!W4927,months!A:A,0))</f>
        <v>10</v>
      </c>
      <c r="Z4927">
        <f t="shared" si="538"/>
        <v>41940</v>
      </c>
    </row>
    <row r="4928" spans="1:26" x14ac:dyDescent="0.2">
      <c r="A4928" t="s">
        <v>6915</v>
      </c>
      <c r="B4928" t="s">
        <v>4950</v>
      </c>
      <c r="C4928">
        <v>2.4</v>
      </c>
      <c r="D4928">
        <v>166</v>
      </c>
      <c r="E4928" t="s">
        <v>143</v>
      </c>
      <c r="F4928" t="s">
        <v>22</v>
      </c>
      <c r="G4928" t="s">
        <v>23</v>
      </c>
      <c r="H4928" t="s">
        <v>24</v>
      </c>
      <c r="I4928" t="s">
        <v>25</v>
      </c>
      <c r="J4928" t="s">
        <v>4951</v>
      </c>
      <c r="K4928" t="s">
        <v>249</v>
      </c>
      <c r="L4928" t="s">
        <v>53</v>
      </c>
      <c r="M4928" t="s">
        <v>29</v>
      </c>
      <c r="N4928">
        <f t="shared" si="532"/>
        <v>0</v>
      </c>
      <c r="O4928" t="str">
        <f t="shared" si="533"/>
        <v>No</v>
      </c>
      <c r="P4928">
        <f t="shared" si="534"/>
        <v>0</v>
      </c>
      <c r="Q4928">
        <f t="shared" si="535"/>
        <v>4813937689</v>
      </c>
      <c r="R4928">
        <f t="shared" si="536"/>
        <v>4.1933383153624479</v>
      </c>
      <c r="S4928" t="str">
        <f t="shared" si="537"/>
        <v>Acceptable</v>
      </c>
      <c r="T4928">
        <f>ROUNDUP(C4928,0)</f>
        <v>3</v>
      </c>
      <c r="U4928">
        <f>ROUNDDOWN(C4928,0)</f>
        <v>2</v>
      </c>
      <c r="V4928">
        <f>RIGHT(K4928,2)+2000</f>
        <v>2018</v>
      </c>
      <c r="W4928" t="str">
        <f>INDEX(_xlfn.TEXTSPLIT(K4928,"-"),1,2)</f>
        <v>Jul</v>
      </c>
      <c r="X4928" t="str">
        <f>INDEX(_xlfn.TEXTSPLIT(K4928,"-"),1,1)</f>
        <v>28</v>
      </c>
      <c r="Y4928">
        <f>INDEX(months!B:B,MATCH(Sheet1!W4928,months!A:A,0))</f>
        <v>7</v>
      </c>
      <c r="Z4928">
        <f t="shared" si="538"/>
        <v>43309</v>
      </c>
    </row>
    <row r="4929" spans="1:26" x14ac:dyDescent="0.2">
      <c r="A4929" t="s">
        <v>6916</v>
      </c>
      <c r="B4929" t="s">
        <v>2518</v>
      </c>
      <c r="C4929">
        <v>4.3</v>
      </c>
      <c r="D4929">
        <v>45</v>
      </c>
      <c r="E4929" t="s">
        <v>334</v>
      </c>
      <c r="F4929" t="s">
        <v>22</v>
      </c>
      <c r="G4929" t="s">
        <v>23</v>
      </c>
      <c r="H4929" t="s">
        <v>24</v>
      </c>
      <c r="I4929" t="s">
        <v>25</v>
      </c>
      <c r="J4929" t="s">
        <v>2519</v>
      </c>
      <c r="K4929" t="s">
        <v>5784</v>
      </c>
      <c r="L4929" t="s">
        <v>6917</v>
      </c>
      <c r="M4929" t="s">
        <v>81</v>
      </c>
      <c r="N4929">
        <f t="shared" si="532"/>
        <v>0</v>
      </c>
      <c r="O4929" t="str">
        <f t="shared" si="533"/>
        <v>No</v>
      </c>
      <c r="P4929">
        <f t="shared" si="534"/>
        <v>0</v>
      </c>
      <c r="Q4929">
        <f t="shared" si="535"/>
        <v>4813937689</v>
      </c>
      <c r="R4929">
        <f t="shared" si="536"/>
        <v>4.1933383153624479</v>
      </c>
      <c r="S4929" t="str">
        <f t="shared" si="537"/>
        <v>Acceptable</v>
      </c>
      <c r="T4929">
        <f>ROUNDUP(C4929,0)</f>
        <v>5</v>
      </c>
      <c r="U4929">
        <f>ROUNDDOWN(C4929,0)</f>
        <v>4</v>
      </c>
      <c r="V4929">
        <f>RIGHT(K4929,2)+2000</f>
        <v>2017</v>
      </c>
      <c r="W4929" t="str">
        <f>INDEX(_xlfn.TEXTSPLIT(K4929,"-"),1,2)</f>
        <v>Dec</v>
      </c>
      <c r="X4929" t="str">
        <f>INDEX(_xlfn.TEXTSPLIT(K4929,"-"),1,1)</f>
        <v>26</v>
      </c>
      <c r="Y4929">
        <f>INDEX(months!B:B,MATCH(Sheet1!W4929,months!A:A,0))</f>
        <v>12</v>
      </c>
      <c r="Z4929">
        <f t="shared" si="538"/>
        <v>43095</v>
      </c>
    </row>
    <row r="4930" spans="1:26" x14ac:dyDescent="0.2">
      <c r="A4930" t="s">
        <v>5435</v>
      </c>
      <c r="B4930" t="s">
        <v>5319</v>
      </c>
      <c r="C4930">
        <v>4.2</v>
      </c>
      <c r="D4930">
        <v>23291</v>
      </c>
      <c r="E4930" t="s">
        <v>31</v>
      </c>
      <c r="F4930" t="s">
        <v>65</v>
      </c>
      <c r="G4930" t="s">
        <v>23</v>
      </c>
      <c r="H4930" t="s">
        <v>24</v>
      </c>
      <c r="I4930" t="s">
        <v>124</v>
      </c>
      <c r="J4930" t="s">
        <v>5320</v>
      </c>
      <c r="K4930" t="s">
        <v>390</v>
      </c>
      <c r="L4930" t="s">
        <v>5436</v>
      </c>
      <c r="M4930" t="s">
        <v>81</v>
      </c>
      <c r="N4930">
        <f t="shared" ref="N4930:N4993" si="539">SUM(A4930,B4930)</f>
        <v>0</v>
      </c>
      <c r="O4930" t="str">
        <f t="shared" ref="O4930:O4993" si="540">IF(E4930="good","Yes","No")</f>
        <v>No</v>
      </c>
      <c r="P4930">
        <f t="shared" ref="P4930:P4993" si="541">COUNTIF(B:B,"&lt;0")</f>
        <v>0</v>
      </c>
      <c r="Q4930">
        <f t="shared" ref="Q4930:Q4993" si="542">SUMIF(D:D,"&gt;1000")</f>
        <v>4813937689</v>
      </c>
      <c r="R4930">
        <f t="shared" ref="R4930:R4993" si="543">AVERAGEIF(C:C,"&gt;0")</f>
        <v>4.1933383153624479</v>
      </c>
      <c r="S4930" t="str">
        <f t="shared" ref="S4930:S4993" si="544">IF(OR(A4930&gt;0,B4930&gt;0),"Acceptable","Check")</f>
        <v>Acceptable</v>
      </c>
      <c r="T4930">
        <f>ROUNDUP(C4930,0)</f>
        <v>5</v>
      </c>
      <c r="U4930">
        <f>ROUNDDOWN(C4930,0)</f>
        <v>4</v>
      </c>
      <c r="V4930">
        <f>RIGHT(K4930,2)+2000</f>
        <v>2018</v>
      </c>
      <c r="W4930" t="str">
        <f>INDEX(_xlfn.TEXTSPLIT(K4930,"-"),1,2)</f>
        <v>May</v>
      </c>
      <c r="X4930" t="str">
        <f>INDEX(_xlfn.TEXTSPLIT(K4930,"-"),1,1)</f>
        <v>24</v>
      </c>
      <c r="Y4930">
        <f>INDEX(months!B:B,MATCH(Sheet1!W4930,months!A:A,0))</f>
        <v>5</v>
      </c>
      <c r="Z4930">
        <f t="shared" si="538"/>
        <v>43244</v>
      </c>
    </row>
    <row r="4931" spans="1:26" x14ac:dyDescent="0.2">
      <c r="A4931" t="s">
        <v>6918</v>
      </c>
      <c r="B4931" t="s">
        <v>3070</v>
      </c>
      <c r="C4931">
        <v>3.3</v>
      </c>
      <c r="D4931">
        <v>353</v>
      </c>
      <c r="E4931" t="s">
        <v>532</v>
      </c>
      <c r="F4931" t="s">
        <v>50</v>
      </c>
      <c r="G4931" t="s">
        <v>23</v>
      </c>
      <c r="H4931" t="s">
        <v>24</v>
      </c>
      <c r="I4931" t="s">
        <v>25</v>
      </c>
      <c r="J4931" t="s">
        <v>1537</v>
      </c>
      <c r="K4931" t="s">
        <v>944</v>
      </c>
      <c r="L4931" t="s">
        <v>59</v>
      </c>
      <c r="M4931" t="s">
        <v>29</v>
      </c>
      <c r="N4931">
        <f t="shared" si="539"/>
        <v>0</v>
      </c>
      <c r="O4931" t="str">
        <f t="shared" si="540"/>
        <v>No</v>
      </c>
      <c r="P4931">
        <f t="shared" si="541"/>
        <v>0</v>
      </c>
      <c r="Q4931">
        <f t="shared" si="542"/>
        <v>4813937689</v>
      </c>
      <c r="R4931">
        <f t="shared" si="543"/>
        <v>4.1933383153624479</v>
      </c>
      <c r="S4931" t="str">
        <f t="shared" si="544"/>
        <v>Acceptable</v>
      </c>
      <c r="T4931">
        <f>ROUNDUP(C4931,0)</f>
        <v>4</v>
      </c>
      <c r="U4931">
        <f>ROUNDDOWN(C4931,0)</f>
        <v>3</v>
      </c>
      <c r="V4931">
        <f>RIGHT(K4931,2)+2000</f>
        <v>2017</v>
      </c>
      <c r="W4931" t="str">
        <f>INDEX(_xlfn.TEXTSPLIT(K4931,"-"),1,2)</f>
        <v>Dec</v>
      </c>
      <c r="X4931" t="str">
        <f>INDEX(_xlfn.TEXTSPLIT(K4931,"-"),1,1)</f>
        <v>4</v>
      </c>
      <c r="Y4931">
        <f>INDEX(months!B:B,MATCH(Sheet1!W4931,months!A:A,0))</f>
        <v>12</v>
      </c>
      <c r="Z4931">
        <f t="shared" ref="Z4931:Z4994" si="545">DATE(V4931,Y4931,X4931)</f>
        <v>43073</v>
      </c>
    </row>
    <row r="4932" spans="1:26" x14ac:dyDescent="0.2">
      <c r="A4932" t="s">
        <v>6919</v>
      </c>
      <c r="B4932" t="s">
        <v>4612</v>
      </c>
      <c r="C4932">
        <v>4.0999999999999996</v>
      </c>
      <c r="D4932">
        <v>114340</v>
      </c>
      <c r="E4932" t="s">
        <v>78</v>
      </c>
      <c r="F4932" t="s">
        <v>89</v>
      </c>
      <c r="G4932" t="s">
        <v>23</v>
      </c>
      <c r="H4932" t="s">
        <v>24</v>
      </c>
      <c r="I4932" t="s">
        <v>25</v>
      </c>
      <c r="J4932" t="s">
        <v>4613</v>
      </c>
      <c r="K4932" t="s">
        <v>39</v>
      </c>
      <c r="L4932" t="s">
        <v>1525</v>
      </c>
      <c r="M4932" t="s">
        <v>47</v>
      </c>
      <c r="N4932">
        <f t="shared" si="539"/>
        <v>0</v>
      </c>
      <c r="O4932" t="str">
        <f t="shared" si="540"/>
        <v>No</v>
      </c>
      <c r="P4932">
        <f t="shared" si="541"/>
        <v>0</v>
      </c>
      <c r="Q4932">
        <f t="shared" si="542"/>
        <v>4813937689</v>
      </c>
      <c r="R4932">
        <f t="shared" si="543"/>
        <v>4.1933383153624479</v>
      </c>
      <c r="S4932" t="str">
        <f t="shared" si="544"/>
        <v>Acceptable</v>
      </c>
      <c r="T4932">
        <f>ROUNDUP(C4932,0)</f>
        <v>5</v>
      </c>
      <c r="U4932">
        <f>ROUNDDOWN(C4932,0)</f>
        <v>4</v>
      </c>
      <c r="V4932">
        <f>RIGHT(K4932,2)+2000</f>
        <v>2018</v>
      </c>
      <c r="W4932" t="str">
        <f>INDEX(_xlfn.TEXTSPLIT(K4932,"-"),1,2)</f>
        <v>Aug</v>
      </c>
      <c r="X4932" t="str">
        <f>INDEX(_xlfn.TEXTSPLIT(K4932,"-"),1,1)</f>
        <v>1</v>
      </c>
      <c r="Y4932">
        <f>INDEX(months!B:B,MATCH(Sheet1!W4932,months!A:A,0))</f>
        <v>8</v>
      </c>
      <c r="Z4932">
        <f t="shared" si="545"/>
        <v>43313</v>
      </c>
    </row>
    <row r="4933" spans="1:26" x14ac:dyDescent="0.2">
      <c r="A4933" t="s">
        <v>6920</v>
      </c>
      <c r="B4933" t="s">
        <v>4801</v>
      </c>
      <c r="C4933">
        <v>4.0999999999999996</v>
      </c>
      <c r="D4933">
        <v>66473</v>
      </c>
      <c r="E4933" t="s">
        <v>1087</v>
      </c>
      <c r="F4933" t="s">
        <v>65</v>
      </c>
      <c r="G4933" t="s">
        <v>23</v>
      </c>
      <c r="H4933" t="s">
        <v>24</v>
      </c>
      <c r="I4933" t="s">
        <v>25</v>
      </c>
      <c r="J4933" t="s">
        <v>4802</v>
      </c>
      <c r="K4933" t="s">
        <v>6921</v>
      </c>
      <c r="L4933" t="s">
        <v>6922</v>
      </c>
      <c r="M4933" t="s">
        <v>81</v>
      </c>
      <c r="N4933">
        <f t="shared" si="539"/>
        <v>0</v>
      </c>
      <c r="O4933" t="str">
        <f t="shared" si="540"/>
        <v>No</v>
      </c>
      <c r="P4933">
        <f t="shared" si="541"/>
        <v>0</v>
      </c>
      <c r="Q4933">
        <f t="shared" si="542"/>
        <v>4813937689</v>
      </c>
      <c r="R4933">
        <f t="shared" si="543"/>
        <v>4.1933383153624479</v>
      </c>
      <c r="S4933" t="str">
        <f t="shared" si="544"/>
        <v>Acceptable</v>
      </c>
      <c r="T4933">
        <f>ROUNDUP(C4933,0)</f>
        <v>5</v>
      </c>
      <c r="U4933">
        <f>ROUNDDOWN(C4933,0)</f>
        <v>4</v>
      </c>
      <c r="V4933">
        <f>RIGHT(K4933,2)+2000</f>
        <v>2015</v>
      </c>
      <c r="W4933" t="str">
        <f>INDEX(_xlfn.TEXTSPLIT(K4933,"-"),1,2)</f>
        <v>Jul</v>
      </c>
      <c r="X4933" t="str">
        <f>INDEX(_xlfn.TEXTSPLIT(K4933,"-"),1,1)</f>
        <v>30</v>
      </c>
      <c r="Y4933">
        <f>INDEX(months!B:B,MATCH(Sheet1!W4933,months!A:A,0))</f>
        <v>7</v>
      </c>
      <c r="Z4933">
        <f t="shared" si="545"/>
        <v>42215</v>
      </c>
    </row>
    <row r="4934" spans="1:26" x14ac:dyDescent="0.2">
      <c r="A4934" t="s">
        <v>6923</v>
      </c>
      <c r="B4934" t="s">
        <v>2333</v>
      </c>
      <c r="C4934">
        <v>3.4</v>
      </c>
      <c r="D4934">
        <v>1450</v>
      </c>
      <c r="E4934" t="s">
        <v>1565</v>
      </c>
      <c r="F4934" t="s">
        <v>50</v>
      </c>
      <c r="G4934" t="s">
        <v>23</v>
      </c>
      <c r="H4934" t="s">
        <v>24</v>
      </c>
      <c r="I4934" t="s">
        <v>25</v>
      </c>
      <c r="J4934" t="s">
        <v>2334</v>
      </c>
      <c r="K4934" t="s">
        <v>3458</v>
      </c>
      <c r="L4934" t="s">
        <v>1197</v>
      </c>
      <c r="M4934" t="s">
        <v>237</v>
      </c>
      <c r="N4934">
        <f t="shared" si="539"/>
        <v>0</v>
      </c>
      <c r="O4934" t="str">
        <f t="shared" si="540"/>
        <v>No</v>
      </c>
      <c r="P4934">
        <f t="shared" si="541"/>
        <v>0</v>
      </c>
      <c r="Q4934">
        <f t="shared" si="542"/>
        <v>4813937689</v>
      </c>
      <c r="R4934">
        <f t="shared" si="543"/>
        <v>4.1933383153624479</v>
      </c>
      <c r="S4934" t="str">
        <f t="shared" si="544"/>
        <v>Acceptable</v>
      </c>
      <c r="T4934">
        <f>ROUNDUP(C4934,0)</f>
        <v>4</v>
      </c>
      <c r="U4934">
        <f>ROUNDDOWN(C4934,0)</f>
        <v>3</v>
      </c>
      <c r="V4934">
        <f>RIGHT(K4934,2)+2000</f>
        <v>2013</v>
      </c>
      <c r="W4934" t="str">
        <f>INDEX(_xlfn.TEXTSPLIT(K4934,"-"),1,2)</f>
        <v>Nov</v>
      </c>
      <c r="X4934" t="str">
        <f>INDEX(_xlfn.TEXTSPLIT(K4934,"-"),1,1)</f>
        <v>5</v>
      </c>
      <c r="Y4934">
        <f>INDEX(months!B:B,MATCH(Sheet1!W4934,months!A:A,0))</f>
        <v>11</v>
      </c>
      <c r="Z4934">
        <f t="shared" si="545"/>
        <v>41583</v>
      </c>
    </row>
    <row r="4935" spans="1:26" x14ac:dyDescent="0.2">
      <c r="A4935" t="s">
        <v>6924</v>
      </c>
      <c r="B4935" t="s">
        <v>4612</v>
      </c>
      <c r="C4935">
        <v>3</v>
      </c>
      <c r="D4935">
        <v>1298</v>
      </c>
      <c r="E4935" t="s">
        <v>281</v>
      </c>
      <c r="F4935" t="s">
        <v>50</v>
      </c>
      <c r="G4935" t="s">
        <v>23</v>
      </c>
      <c r="H4935" t="s">
        <v>24</v>
      </c>
      <c r="I4935" t="s">
        <v>25</v>
      </c>
      <c r="J4935" t="s">
        <v>4613</v>
      </c>
      <c r="K4935" t="s">
        <v>2436</v>
      </c>
      <c r="L4935" t="s">
        <v>59</v>
      </c>
      <c r="M4935" t="s">
        <v>86</v>
      </c>
      <c r="N4935">
        <f t="shared" si="539"/>
        <v>0</v>
      </c>
      <c r="O4935" t="str">
        <f t="shared" si="540"/>
        <v>No</v>
      </c>
      <c r="P4935">
        <f t="shared" si="541"/>
        <v>0</v>
      </c>
      <c r="Q4935">
        <f t="shared" si="542"/>
        <v>4813937689</v>
      </c>
      <c r="R4935">
        <f t="shared" si="543"/>
        <v>4.1933383153624479</v>
      </c>
      <c r="S4935" t="str">
        <f t="shared" si="544"/>
        <v>Acceptable</v>
      </c>
      <c r="T4935">
        <f>ROUNDUP(C4935,0)</f>
        <v>3</v>
      </c>
      <c r="U4935">
        <f>ROUNDDOWN(C4935,0)</f>
        <v>3</v>
      </c>
      <c r="V4935">
        <f>RIGHT(K4935,2)+2000</f>
        <v>2018</v>
      </c>
      <c r="W4935" t="str">
        <f>INDEX(_xlfn.TEXTSPLIT(K4935,"-"),1,2)</f>
        <v>Feb</v>
      </c>
      <c r="X4935" t="str">
        <f>INDEX(_xlfn.TEXTSPLIT(K4935,"-"),1,1)</f>
        <v>20</v>
      </c>
      <c r="Y4935">
        <f>INDEX(months!B:B,MATCH(Sheet1!W4935,months!A:A,0))</f>
        <v>2</v>
      </c>
      <c r="Z4935">
        <f t="shared" si="545"/>
        <v>43151</v>
      </c>
    </row>
    <row r="4936" spans="1:26" x14ac:dyDescent="0.2">
      <c r="A4936" t="s">
        <v>6925</v>
      </c>
      <c r="B4936" t="s">
        <v>3070</v>
      </c>
      <c r="C4936">
        <v>3</v>
      </c>
      <c r="D4936">
        <v>119</v>
      </c>
      <c r="E4936" t="s">
        <v>286</v>
      </c>
      <c r="F4936" t="s">
        <v>57</v>
      </c>
      <c r="G4936" t="s">
        <v>23</v>
      </c>
      <c r="H4936" t="s">
        <v>24</v>
      </c>
      <c r="I4936" t="s">
        <v>25</v>
      </c>
      <c r="J4936" t="s">
        <v>1537</v>
      </c>
      <c r="K4936" t="s">
        <v>2761</v>
      </c>
      <c r="L4936" t="s">
        <v>59</v>
      </c>
      <c r="M4936" t="s">
        <v>86</v>
      </c>
      <c r="N4936">
        <f t="shared" si="539"/>
        <v>0</v>
      </c>
      <c r="O4936" t="str">
        <f t="shared" si="540"/>
        <v>No</v>
      </c>
      <c r="P4936">
        <f t="shared" si="541"/>
        <v>0</v>
      </c>
      <c r="Q4936">
        <f t="shared" si="542"/>
        <v>4813937689</v>
      </c>
      <c r="R4936">
        <f t="shared" si="543"/>
        <v>4.1933383153624479</v>
      </c>
      <c r="S4936" t="str">
        <f t="shared" si="544"/>
        <v>Acceptable</v>
      </c>
      <c r="T4936">
        <f>ROUNDUP(C4936,0)</f>
        <v>3</v>
      </c>
      <c r="U4936">
        <f>ROUNDDOWN(C4936,0)</f>
        <v>3</v>
      </c>
      <c r="V4936">
        <f>RIGHT(K4936,2)+2000</f>
        <v>2017</v>
      </c>
      <c r="W4936" t="str">
        <f>INDEX(_xlfn.TEXTSPLIT(K4936,"-"),1,2)</f>
        <v>Dec</v>
      </c>
      <c r="X4936" t="str">
        <f>INDEX(_xlfn.TEXTSPLIT(K4936,"-"),1,1)</f>
        <v>22</v>
      </c>
      <c r="Y4936">
        <f>INDEX(months!B:B,MATCH(Sheet1!W4936,months!A:A,0))</f>
        <v>12</v>
      </c>
      <c r="Z4936">
        <f t="shared" si="545"/>
        <v>43091</v>
      </c>
    </row>
    <row r="4937" spans="1:26" x14ac:dyDescent="0.2">
      <c r="A4937" t="s">
        <v>6926</v>
      </c>
      <c r="B4937" t="s">
        <v>4612</v>
      </c>
      <c r="C4937">
        <v>2.2000000000000002</v>
      </c>
      <c r="D4937">
        <v>32</v>
      </c>
      <c r="E4937" t="s">
        <v>182</v>
      </c>
      <c r="F4937" t="s">
        <v>775</v>
      </c>
      <c r="G4937" t="s">
        <v>23</v>
      </c>
      <c r="H4937" t="s">
        <v>24</v>
      </c>
      <c r="I4937" t="s">
        <v>25</v>
      </c>
      <c r="J4937" t="s">
        <v>4613</v>
      </c>
      <c r="K4937" t="s">
        <v>973</v>
      </c>
      <c r="L4937" t="s">
        <v>164</v>
      </c>
      <c r="M4937" t="s">
        <v>54</v>
      </c>
      <c r="N4937">
        <f t="shared" si="539"/>
        <v>0</v>
      </c>
      <c r="O4937" t="str">
        <f t="shared" si="540"/>
        <v>No</v>
      </c>
      <c r="P4937">
        <f t="shared" si="541"/>
        <v>0</v>
      </c>
      <c r="Q4937">
        <f t="shared" si="542"/>
        <v>4813937689</v>
      </c>
      <c r="R4937">
        <f t="shared" si="543"/>
        <v>4.1933383153624479</v>
      </c>
      <c r="S4937" t="str">
        <f t="shared" si="544"/>
        <v>Acceptable</v>
      </c>
      <c r="T4937">
        <f>ROUNDUP(C4937,0)</f>
        <v>3</v>
      </c>
      <c r="U4937">
        <f>ROUNDDOWN(C4937,0)</f>
        <v>2</v>
      </c>
      <c r="V4937">
        <f>RIGHT(K4937,2)+2000</f>
        <v>2018</v>
      </c>
      <c r="W4937" t="str">
        <f>INDEX(_xlfn.TEXTSPLIT(K4937,"-"),1,2)</f>
        <v>Apr</v>
      </c>
      <c r="X4937" t="str">
        <f>INDEX(_xlfn.TEXTSPLIT(K4937,"-"),1,1)</f>
        <v>3</v>
      </c>
      <c r="Y4937">
        <f>INDEX(months!B:B,MATCH(Sheet1!W4937,months!A:A,0))</f>
        <v>4</v>
      </c>
      <c r="Z4937">
        <f t="shared" si="545"/>
        <v>43193</v>
      </c>
    </row>
    <row r="4938" spans="1:26" x14ac:dyDescent="0.2">
      <c r="A4938" t="s">
        <v>6927</v>
      </c>
      <c r="B4938" t="s">
        <v>4612</v>
      </c>
      <c r="C4938">
        <v>3.7</v>
      </c>
      <c r="D4938">
        <v>332</v>
      </c>
      <c r="E4938" t="s">
        <v>202</v>
      </c>
      <c r="F4938" t="s">
        <v>57</v>
      </c>
      <c r="G4938" t="s">
        <v>23</v>
      </c>
      <c r="H4938" t="s">
        <v>24</v>
      </c>
      <c r="I4938" t="s">
        <v>25</v>
      </c>
      <c r="J4938" t="s">
        <v>4613</v>
      </c>
      <c r="K4938" t="s">
        <v>115</v>
      </c>
      <c r="L4938" t="s">
        <v>6223</v>
      </c>
      <c r="M4938" t="s">
        <v>47</v>
      </c>
      <c r="N4938">
        <f t="shared" si="539"/>
        <v>0</v>
      </c>
      <c r="O4938" t="str">
        <f t="shared" si="540"/>
        <v>No</v>
      </c>
      <c r="P4938">
        <f t="shared" si="541"/>
        <v>0</v>
      </c>
      <c r="Q4938">
        <f t="shared" si="542"/>
        <v>4813937689</v>
      </c>
      <c r="R4938">
        <f t="shared" si="543"/>
        <v>4.1933383153624479</v>
      </c>
      <c r="S4938" t="str">
        <f t="shared" si="544"/>
        <v>Acceptable</v>
      </c>
      <c r="T4938">
        <f>ROUNDUP(C4938,0)</f>
        <v>4</v>
      </c>
      <c r="U4938">
        <f>ROUNDDOWN(C4938,0)</f>
        <v>3</v>
      </c>
      <c r="V4938">
        <f>RIGHT(K4938,2)+2000</f>
        <v>2018</v>
      </c>
      <c r="W4938" t="str">
        <f>INDEX(_xlfn.TEXTSPLIT(K4938,"-"),1,2)</f>
        <v>Jul</v>
      </c>
      <c r="X4938" t="str">
        <f>INDEX(_xlfn.TEXTSPLIT(K4938,"-"),1,1)</f>
        <v>30</v>
      </c>
      <c r="Y4938">
        <f>INDEX(months!B:B,MATCH(Sheet1!W4938,months!A:A,0))</f>
        <v>7</v>
      </c>
      <c r="Z4938">
        <f t="shared" si="545"/>
        <v>43311</v>
      </c>
    </row>
    <row r="4939" spans="1:26" x14ac:dyDescent="0.2">
      <c r="A4939" t="s">
        <v>6928</v>
      </c>
      <c r="B4939" t="s">
        <v>4612</v>
      </c>
      <c r="C4939">
        <v>3.7</v>
      </c>
      <c r="D4939">
        <v>566</v>
      </c>
      <c r="E4939" t="s">
        <v>256</v>
      </c>
      <c r="F4939" t="s">
        <v>50</v>
      </c>
      <c r="G4939" t="s">
        <v>23</v>
      </c>
      <c r="H4939" t="s">
        <v>24</v>
      </c>
      <c r="I4939" t="s">
        <v>25</v>
      </c>
      <c r="J4939" t="s">
        <v>4613</v>
      </c>
      <c r="K4939" t="s">
        <v>115</v>
      </c>
      <c r="L4939" t="s">
        <v>6223</v>
      </c>
      <c r="M4939" t="s">
        <v>47</v>
      </c>
      <c r="N4939">
        <f t="shared" si="539"/>
        <v>0</v>
      </c>
      <c r="O4939" t="str">
        <f t="shared" si="540"/>
        <v>No</v>
      </c>
      <c r="P4939">
        <f t="shared" si="541"/>
        <v>0</v>
      </c>
      <c r="Q4939">
        <f t="shared" si="542"/>
        <v>4813937689</v>
      </c>
      <c r="R4939">
        <f t="shared" si="543"/>
        <v>4.1933383153624479</v>
      </c>
      <c r="S4939" t="str">
        <f t="shared" si="544"/>
        <v>Acceptable</v>
      </c>
      <c r="T4939">
        <f>ROUNDUP(C4939,0)</f>
        <v>4</v>
      </c>
      <c r="U4939">
        <f>ROUNDDOWN(C4939,0)</f>
        <v>3</v>
      </c>
      <c r="V4939">
        <f>RIGHT(K4939,2)+2000</f>
        <v>2018</v>
      </c>
      <c r="W4939" t="str">
        <f>INDEX(_xlfn.TEXTSPLIT(K4939,"-"),1,2)</f>
        <v>Jul</v>
      </c>
      <c r="X4939" t="str">
        <f>INDEX(_xlfn.TEXTSPLIT(K4939,"-"),1,1)</f>
        <v>30</v>
      </c>
      <c r="Y4939">
        <f>INDEX(months!B:B,MATCH(Sheet1!W4939,months!A:A,0))</f>
        <v>7</v>
      </c>
      <c r="Z4939">
        <f t="shared" si="545"/>
        <v>43311</v>
      </c>
    </row>
    <row r="4940" spans="1:26" x14ac:dyDescent="0.2">
      <c r="A4940" t="s">
        <v>6929</v>
      </c>
      <c r="B4940" t="s">
        <v>4106</v>
      </c>
      <c r="C4940">
        <v>4.8</v>
      </c>
      <c r="D4940">
        <v>130</v>
      </c>
      <c r="E4940" t="s">
        <v>1211</v>
      </c>
      <c r="F4940" t="s">
        <v>775</v>
      </c>
      <c r="G4940" t="s">
        <v>649</v>
      </c>
      <c r="H4940" t="s">
        <v>2929</v>
      </c>
      <c r="I4940" t="s">
        <v>25</v>
      </c>
      <c r="J4940" t="s">
        <v>4107</v>
      </c>
      <c r="K4940" t="s">
        <v>859</v>
      </c>
      <c r="L4940" t="s">
        <v>3003</v>
      </c>
      <c r="M4940" t="s">
        <v>81</v>
      </c>
      <c r="N4940">
        <f t="shared" si="539"/>
        <v>0</v>
      </c>
      <c r="O4940" t="str">
        <f t="shared" si="540"/>
        <v>No</v>
      </c>
      <c r="P4940">
        <f t="shared" si="541"/>
        <v>0</v>
      </c>
      <c r="Q4940">
        <f t="shared" si="542"/>
        <v>4813937689</v>
      </c>
      <c r="R4940">
        <f t="shared" si="543"/>
        <v>4.1933383153624479</v>
      </c>
      <c r="S4940" t="str">
        <f t="shared" si="544"/>
        <v>Acceptable</v>
      </c>
      <c r="T4940">
        <f>ROUNDUP(C4940,0)</f>
        <v>5</v>
      </c>
      <c r="U4940">
        <f>ROUNDDOWN(C4940,0)</f>
        <v>4</v>
      </c>
      <c r="V4940">
        <f>RIGHT(K4940,2)+2000</f>
        <v>2018</v>
      </c>
      <c r="W4940" t="str">
        <f>INDEX(_xlfn.TEXTSPLIT(K4940,"-"),1,2)</f>
        <v>Jun</v>
      </c>
      <c r="X4940" t="str">
        <f>INDEX(_xlfn.TEXTSPLIT(K4940,"-"),1,1)</f>
        <v>27</v>
      </c>
      <c r="Y4940">
        <f>INDEX(months!B:B,MATCH(Sheet1!W4940,months!A:A,0))</f>
        <v>6</v>
      </c>
      <c r="Z4940">
        <f t="shared" si="545"/>
        <v>43278</v>
      </c>
    </row>
    <row r="4941" spans="1:26" x14ac:dyDescent="0.2">
      <c r="A4941" t="s">
        <v>6930</v>
      </c>
      <c r="B4941" t="s">
        <v>4612</v>
      </c>
      <c r="C4941">
        <v>3.7</v>
      </c>
      <c r="D4941">
        <v>163</v>
      </c>
      <c r="E4941" t="s">
        <v>202</v>
      </c>
      <c r="F4941" t="s">
        <v>22</v>
      </c>
      <c r="G4941" t="s">
        <v>23</v>
      </c>
      <c r="H4941" t="s">
        <v>24</v>
      </c>
      <c r="I4941" t="s">
        <v>25</v>
      </c>
      <c r="J4941" t="s">
        <v>4613</v>
      </c>
      <c r="K4941" t="s">
        <v>115</v>
      </c>
      <c r="L4941" t="s">
        <v>6223</v>
      </c>
      <c r="M4941" t="s">
        <v>47</v>
      </c>
      <c r="N4941">
        <f t="shared" si="539"/>
        <v>0</v>
      </c>
      <c r="O4941" t="str">
        <f t="shared" si="540"/>
        <v>No</v>
      </c>
      <c r="P4941">
        <f t="shared" si="541"/>
        <v>0</v>
      </c>
      <c r="Q4941">
        <f t="shared" si="542"/>
        <v>4813937689</v>
      </c>
      <c r="R4941">
        <f t="shared" si="543"/>
        <v>4.1933383153624479</v>
      </c>
      <c r="S4941" t="str">
        <f t="shared" si="544"/>
        <v>Acceptable</v>
      </c>
      <c r="T4941">
        <f>ROUNDUP(C4941,0)</f>
        <v>4</v>
      </c>
      <c r="U4941">
        <f>ROUNDDOWN(C4941,0)</f>
        <v>3</v>
      </c>
      <c r="V4941">
        <f>RIGHT(K4941,2)+2000</f>
        <v>2018</v>
      </c>
      <c r="W4941" t="str">
        <f>INDEX(_xlfn.TEXTSPLIT(K4941,"-"),1,2)</f>
        <v>Jul</v>
      </c>
      <c r="X4941" t="str">
        <f>INDEX(_xlfn.TEXTSPLIT(K4941,"-"),1,1)</f>
        <v>30</v>
      </c>
      <c r="Y4941">
        <f>INDEX(months!B:B,MATCH(Sheet1!W4941,months!A:A,0))</f>
        <v>7</v>
      </c>
      <c r="Z4941">
        <f t="shared" si="545"/>
        <v>43311</v>
      </c>
    </row>
    <row r="4942" spans="1:26" x14ac:dyDescent="0.2">
      <c r="A4942" t="s">
        <v>6931</v>
      </c>
      <c r="B4942" t="s">
        <v>4612</v>
      </c>
      <c r="C4942">
        <v>3.6</v>
      </c>
      <c r="D4942">
        <v>3632</v>
      </c>
      <c r="E4942" t="s">
        <v>427</v>
      </c>
      <c r="F4942" t="s">
        <v>65</v>
      </c>
      <c r="G4942" t="s">
        <v>23</v>
      </c>
      <c r="H4942" t="s">
        <v>24</v>
      </c>
      <c r="I4942" t="s">
        <v>25</v>
      </c>
      <c r="J4942" t="s">
        <v>4613</v>
      </c>
      <c r="K4942" t="s">
        <v>4588</v>
      </c>
      <c r="L4942" t="s">
        <v>6932</v>
      </c>
      <c r="M4942" t="s">
        <v>29</v>
      </c>
      <c r="N4942">
        <f t="shared" si="539"/>
        <v>0</v>
      </c>
      <c r="O4942" t="str">
        <f t="shared" si="540"/>
        <v>No</v>
      </c>
      <c r="P4942">
        <f t="shared" si="541"/>
        <v>0</v>
      </c>
      <c r="Q4942">
        <f t="shared" si="542"/>
        <v>4813937689</v>
      </c>
      <c r="R4942">
        <f t="shared" si="543"/>
        <v>4.1933383153624479</v>
      </c>
      <c r="S4942" t="str">
        <f t="shared" si="544"/>
        <v>Acceptable</v>
      </c>
      <c r="T4942">
        <f>ROUNDUP(C4942,0)</f>
        <v>4</v>
      </c>
      <c r="U4942">
        <f>ROUNDDOWN(C4942,0)</f>
        <v>3</v>
      </c>
      <c r="V4942">
        <f>RIGHT(K4942,2)+2000</f>
        <v>2017</v>
      </c>
      <c r="W4942" t="str">
        <f>INDEX(_xlfn.TEXTSPLIT(K4942,"-"),1,2)</f>
        <v>Nov</v>
      </c>
      <c r="X4942" t="str">
        <f>INDEX(_xlfn.TEXTSPLIT(K4942,"-"),1,1)</f>
        <v>13</v>
      </c>
      <c r="Y4942">
        <f>INDEX(months!B:B,MATCH(Sheet1!W4942,months!A:A,0))</f>
        <v>11</v>
      </c>
      <c r="Z4942">
        <f t="shared" si="545"/>
        <v>43052</v>
      </c>
    </row>
    <row r="4943" spans="1:26" x14ac:dyDescent="0.2">
      <c r="A4943" t="s">
        <v>6933</v>
      </c>
      <c r="B4943" t="s">
        <v>4612</v>
      </c>
      <c r="C4943">
        <v>3.7</v>
      </c>
      <c r="D4943">
        <v>9514</v>
      </c>
      <c r="E4943" t="s">
        <v>128</v>
      </c>
      <c r="F4943" t="s">
        <v>32</v>
      </c>
      <c r="G4943" t="s">
        <v>23</v>
      </c>
      <c r="H4943" t="s">
        <v>24</v>
      </c>
      <c r="I4943" t="s">
        <v>25</v>
      </c>
      <c r="J4943" t="s">
        <v>4613</v>
      </c>
      <c r="K4943" t="s">
        <v>169</v>
      </c>
      <c r="L4943" t="s">
        <v>6934</v>
      </c>
      <c r="M4943" t="s">
        <v>29</v>
      </c>
      <c r="N4943">
        <f t="shared" si="539"/>
        <v>0</v>
      </c>
      <c r="O4943" t="str">
        <f t="shared" si="540"/>
        <v>No</v>
      </c>
      <c r="P4943">
        <f t="shared" si="541"/>
        <v>0</v>
      </c>
      <c r="Q4943">
        <f t="shared" si="542"/>
        <v>4813937689</v>
      </c>
      <c r="R4943">
        <f t="shared" si="543"/>
        <v>4.1933383153624479</v>
      </c>
      <c r="S4943" t="str">
        <f t="shared" si="544"/>
        <v>Acceptable</v>
      </c>
      <c r="T4943">
        <f>ROUNDUP(C4943,0)</f>
        <v>4</v>
      </c>
      <c r="U4943">
        <f>ROUNDDOWN(C4943,0)</f>
        <v>3</v>
      </c>
      <c r="V4943">
        <f>RIGHT(K4943,2)+2000</f>
        <v>2018</v>
      </c>
      <c r="W4943" t="str">
        <f>INDEX(_xlfn.TEXTSPLIT(K4943,"-"),1,2)</f>
        <v>Jul</v>
      </c>
      <c r="X4943" t="str">
        <f>INDEX(_xlfn.TEXTSPLIT(K4943,"-"),1,1)</f>
        <v>11</v>
      </c>
      <c r="Y4943">
        <f>INDEX(months!B:B,MATCH(Sheet1!W4943,months!A:A,0))</f>
        <v>7</v>
      </c>
      <c r="Z4943">
        <f t="shared" si="545"/>
        <v>43292</v>
      </c>
    </row>
    <row r="4944" spans="1:26" x14ac:dyDescent="0.2">
      <c r="A4944" t="s">
        <v>6935</v>
      </c>
      <c r="B4944" t="s">
        <v>787</v>
      </c>
      <c r="C4944">
        <v>4.4000000000000004</v>
      </c>
      <c r="D4944">
        <v>152470</v>
      </c>
      <c r="E4944" t="s">
        <v>46</v>
      </c>
      <c r="F4944" t="s">
        <v>89</v>
      </c>
      <c r="G4944" t="s">
        <v>23</v>
      </c>
      <c r="H4944" t="s">
        <v>24</v>
      </c>
      <c r="I4944" t="s">
        <v>25</v>
      </c>
      <c r="J4944" t="s">
        <v>788</v>
      </c>
      <c r="K4944" t="s">
        <v>160</v>
      </c>
      <c r="L4944" t="s">
        <v>46</v>
      </c>
      <c r="M4944" t="s">
        <v>46</v>
      </c>
      <c r="N4944">
        <f t="shared" si="539"/>
        <v>0</v>
      </c>
      <c r="O4944" t="str">
        <f t="shared" si="540"/>
        <v>No</v>
      </c>
      <c r="P4944">
        <f t="shared" si="541"/>
        <v>0</v>
      </c>
      <c r="Q4944">
        <f t="shared" si="542"/>
        <v>4813937689</v>
      </c>
      <c r="R4944">
        <f t="shared" si="543"/>
        <v>4.1933383153624479</v>
      </c>
      <c r="S4944" t="str">
        <f t="shared" si="544"/>
        <v>Acceptable</v>
      </c>
      <c r="T4944">
        <f>ROUNDUP(C4944,0)</f>
        <v>5</v>
      </c>
      <c r="U4944">
        <f>ROUNDDOWN(C4944,0)</f>
        <v>4</v>
      </c>
      <c r="V4944">
        <f>RIGHT(K4944,2)+2000</f>
        <v>2018</v>
      </c>
      <c r="W4944" t="str">
        <f>INDEX(_xlfn.TEXTSPLIT(K4944,"-"),1,2)</f>
        <v>Jul</v>
      </c>
      <c r="X4944" t="str">
        <f>INDEX(_xlfn.TEXTSPLIT(K4944,"-"),1,1)</f>
        <v>19</v>
      </c>
      <c r="Y4944">
        <f>INDEX(months!B:B,MATCH(Sheet1!W4944,months!A:A,0))</f>
        <v>7</v>
      </c>
      <c r="Z4944">
        <f t="shared" si="545"/>
        <v>43300</v>
      </c>
    </row>
    <row r="4945" spans="1:26" x14ac:dyDescent="0.2">
      <c r="A4945" t="s">
        <v>6936</v>
      </c>
      <c r="B4945" t="s">
        <v>4950</v>
      </c>
      <c r="C4945">
        <v>3.8</v>
      </c>
      <c r="D4945">
        <v>5107</v>
      </c>
      <c r="E4945" t="s">
        <v>1072</v>
      </c>
      <c r="F4945" t="s">
        <v>32</v>
      </c>
      <c r="G4945" t="s">
        <v>23</v>
      </c>
      <c r="H4945" t="s">
        <v>24</v>
      </c>
      <c r="I4945" t="s">
        <v>25</v>
      </c>
      <c r="J4945" t="s">
        <v>4951</v>
      </c>
      <c r="K4945" t="s">
        <v>6937</v>
      </c>
      <c r="L4945" t="s">
        <v>6354</v>
      </c>
      <c r="M4945" t="s">
        <v>60</v>
      </c>
      <c r="N4945">
        <f t="shared" si="539"/>
        <v>0</v>
      </c>
      <c r="O4945" t="str">
        <f t="shared" si="540"/>
        <v>No</v>
      </c>
      <c r="P4945">
        <f t="shared" si="541"/>
        <v>0</v>
      </c>
      <c r="Q4945">
        <f t="shared" si="542"/>
        <v>4813937689</v>
      </c>
      <c r="R4945">
        <f t="shared" si="543"/>
        <v>4.1933383153624479</v>
      </c>
      <c r="S4945" t="str">
        <f t="shared" si="544"/>
        <v>Acceptable</v>
      </c>
      <c r="T4945">
        <f>ROUNDUP(C4945,0)</f>
        <v>4</v>
      </c>
      <c r="U4945">
        <f>ROUNDDOWN(C4945,0)</f>
        <v>3</v>
      </c>
      <c r="V4945">
        <f>RIGHT(K4945,2)+2000</f>
        <v>2015</v>
      </c>
      <c r="W4945" t="str">
        <f>INDEX(_xlfn.TEXTSPLIT(K4945,"-"),1,2)</f>
        <v>Dec</v>
      </c>
      <c r="X4945" t="str">
        <f>INDEX(_xlfn.TEXTSPLIT(K4945,"-"),1,1)</f>
        <v>28</v>
      </c>
      <c r="Y4945">
        <f>INDEX(months!B:B,MATCH(Sheet1!W4945,months!A:A,0))</f>
        <v>12</v>
      </c>
      <c r="Z4945">
        <f t="shared" si="545"/>
        <v>42366</v>
      </c>
    </row>
    <row r="4946" spans="1:26" x14ac:dyDescent="0.2">
      <c r="A4946" t="s">
        <v>6938</v>
      </c>
      <c r="B4946" t="s">
        <v>4612</v>
      </c>
      <c r="C4946">
        <v>3.7</v>
      </c>
      <c r="D4946">
        <v>9221</v>
      </c>
      <c r="E4946" t="s">
        <v>2568</v>
      </c>
      <c r="F4946" t="s">
        <v>65</v>
      </c>
      <c r="G4946" t="s">
        <v>23</v>
      </c>
      <c r="H4946" t="s">
        <v>24</v>
      </c>
      <c r="I4946" t="s">
        <v>25</v>
      </c>
      <c r="J4946" t="s">
        <v>4613</v>
      </c>
      <c r="K4946" t="s">
        <v>1628</v>
      </c>
      <c r="L4946" t="s">
        <v>2914</v>
      </c>
      <c r="M4946" t="s">
        <v>81</v>
      </c>
      <c r="N4946">
        <f t="shared" si="539"/>
        <v>0</v>
      </c>
      <c r="O4946" t="str">
        <f t="shared" si="540"/>
        <v>No</v>
      </c>
      <c r="P4946">
        <f t="shared" si="541"/>
        <v>0</v>
      </c>
      <c r="Q4946">
        <f t="shared" si="542"/>
        <v>4813937689</v>
      </c>
      <c r="R4946">
        <f t="shared" si="543"/>
        <v>4.1933383153624479</v>
      </c>
      <c r="S4946" t="str">
        <f t="shared" si="544"/>
        <v>Acceptable</v>
      </c>
      <c r="T4946">
        <f>ROUNDUP(C4946,0)</f>
        <v>4</v>
      </c>
      <c r="U4946">
        <f>ROUNDDOWN(C4946,0)</f>
        <v>3</v>
      </c>
      <c r="V4946">
        <f>RIGHT(K4946,2)+2000</f>
        <v>2018</v>
      </c>
      <c r="W4946" t="str">
        <f>INDEX(_xlfn.TEXTSPLIT(K4946,"-"),1,2)</f>
        <v>Apr</v>
      </c>
      <c r="X4946" t="str">
        <f>INDEX(_xlfn.TEXTSPLIT(K4946,"-"),1,1)</f>
        <v>12</v>
      </c>
      <c r="Y4946">
        <f>INDEX(months!B:B,MATCH(Sheet1!W4946,months!A:A,0))</f>
        <v>4</v>
      </c>
      <c r="Z4946">
        <f t="shared" si="545"/>
        <v>43202</v>
      </c>
    </row>
    <row r="4947" spans="1:26" x14ac:dyDescent="0.2">
      <c r="A4947" t="s">
        <v>6939</v>
      </c>
      <c r="B4947" t="s">
        <v>5319</v>
      </c>
      <c r="C4947">
        <v>3.7</v>
      </c>
      <c r="D4947">
        <v>10369</v>
      </c>
      <c r="E4947" t="s">
        <v>46</v>
      </c>
      <c r="F4947" t="s">
        <v>65</v>
      </c>
      <c r="G4947" t="s">
        <v>23</v>
      </c>
      <c r="H4947" t="s">
        <v>24</v>
      </c>
      <c r="I4947" t="s">
        <v>25</v>
      </c>
      <c r="J4947" t="s">
        <v>5320</v>
      </c>
      <c r="K4947" t="s">
        <v>249</v>
      </c>
      <c r="L4947" t="s">
        <v>46</v>
      </c>
      <c r="M4947" t="s">
        <v>46</v>
      </c>
      <c r="N4947">
        <f t="shared" si="539"/>
        <v>0</v>
      </c>
      <c r="O4947" t="str">
        <f t="shared" si="540"/>
        <v>No</v>
      </c>
      <c r="P4947">
        <f t="shared" si="541"/>
        <v>0</v>
      </c>
      <c r="Q4947">
        <f t="shared" si="542"/>
        <v>4813937689</v>
      </c>
      <c r="R4947">
        <f t="shared" si="543"/>
        <v>4.1933383153624479</v>
      </c>
      <c r="S4947" t="str">
        <f t="shared" si="544"/>
        <v>Acceptable</v>
      </c>
      <c r="T4947">
        <f>ROUNDUP(C4947,0)</f>
        <v>4</v>
      </c>
      <c r="U4947">
        <f>ROUNDDOWN(C4947,0)</f>
        <v>3</v>
      </c>
      <c r="V4947">
        <f>RIGHT(K4947,2)+2000</f>
        <v>2018</v>
      </c>
      <c r="W4947" t="str">
        <f>INDEX(_xlfn.TEXTSPLIT(K4947,"-"),1,2)</f>
        <v>Jul</v>
      </c>
      <c r="X4947" t="str">
        <f>INDEX(_xlfn.TEXTSPLIT(K4947,"-"),1,1)</f>
        <v>28</v>
      </c>
      <c r="Y4947">
        <f>INDEX(months!B:B,MATCH(Sheet1!W4947,months!A:A,0))</f>
        <v>7</v>
      </c>
      <c r="Z4947">
        <f t="shared" si="545"/>
        <v>43309</v>
      </c>
    </row>
    <row r="4948" spans="1:26" x14ac:dyDescent="0.2">
      <c r="A4948" t="s">
        <v>6940</v>
      </c>
      <c r="B4948" t="s">
        <v>5248</v>
      </c>
      <c r="C4948">
        <v>4.8</v>
      </c>
      <c r="D4948">
        <v>5639</v>
      </c>
      <c r="E4948" t="s">
        <v>46</v>
      </c>
      <c r="F4948" t="s">
        <v>22</v>
      </c>
      <c r="G4948" t="s">
        <v>649</v>
      </c>
      <c r="H4948" t="s">
        <v>1006</v>
      </c>
      <c r="I4948" t="s">
        <v>25</v>
      </c>
      <c r="J4948" t="s">
        <v>5249</v>
      </c>
      <c r="K4948" t="s">
        <v>5954</v>
      </c>
      <c r="L4948" t="s">
        <v>46</v>
      </c>
      <c r="M4948" t="s">
        <v>46</v>
      </c>
      <c r="N4948">
        <f t="shared" si="539"/>
        <v>0</v>
      </c>
      <c r="O4948" t="str">
        <f t="shared" si="540"/>
        <v>No</v>
      </c>
      <c r="P4948">
        <f t="shared" si="541"/>
        <v>0</v>
      </c>
      <c r="Q4948">
        <f t="shared" si="542"/>
        <v>4813937689</v>
      </c>
      <c r="R4948">
        <f t="shared" si="543"/>
        <v>4.1933383153624479</v>
      </c>
      <c r="S4948" t="str">
        <f t="shared" si="544"/>
        <v>Acceptable</v>
      </c>
      <c r="T4948">
        <f>ROUNDUP(C4948,0)</f>
        <v>5</v>
      </c>
      <c r="U4948">
        <f>ROUNDDOWN(C4948,0)</f>
        <v>4</v>
      </c>
      <c r="V4948">
        <f>RIGHT(K4948,2)+2000</f>
        <v>2017</v>
      </c>
      <c r="W4948" t="str">
        <f>INDEX(_xlfn.TEXTSPLIT(K4948,"-"),1,2)</f>
        <v>Sep</v>
      </c>
      <c r="X4948" t="str">
        <f>INDEX(_xlfn.TEXTSPLIT(K4948,"-"),1,1)</f>
        <v>7</v>
      </c>
      <c r="Y4948">
        <f>INDEX(months!B:B,MATCH(Sheet1!W4948,months!A:A,0))</f>
        <v>9</v>
      </c>
      <c r="Z4948">
        <f t="shared" si="545"/>
        <v>42985</v>
      </c>
    </row>
    <row r="4949" spans="1:26" x14ac:dyDescent="0.2">
      <c r="A4949" t="s">
        <v>6941</v>
      </c>
      <c r="B4949" t="s">
        <v>4612</v>
      </c>
      <c r="C4949">
        <v>4.2</v>
      </c>
      <c r="D4949">
        <v>1586</v>
      </c>
      <c r="E4949" t="s">
        <v>627</v>
      </c>
      <c r="F4949" t="s">
        <v>32</v>
      </c>
      <c r="G4949" t="s">
        <v>23</v>
      </c>
      <c r="H4949" t="s">
        <v>24</v>
      </c>
      <c r="I4949" t="s">
        <v>25</v>
      </c>
      <c r="J4949" t="s">
        <v>4613</v>
      </c>
      <c r="K4949" t="s">
        <v>5954</v>
      </c>
      <c r="L4949" t="s">
        <v>638</v>
      </c>
      <c r="M4949" t="s">
        <v>274</v>
      </c>
      <c r="N4949">
        <f t="shared" si="539"/>
        <v>0</v>
      </c>
      <c r="O4949" t="str">
        <f t="shared" si="540"/>
        <v>No</v>
      </c>
      <c r="P4949">
        <f t="shared" si="541"/>
        <v>0</v>
      </c>
      <c r="Q4949">
        <f t="shared" si="542"/>
        <v>4813937689</v>
      </c>
      <c r="R4949">
        <f t="shared" si="543"/>
        <v>4.1933383153624479</v>
      </c>
      <c r="S4949" t="str">
        <f t="shared" si="544"/>
        <v>Acceptable</v>
      </c>
      <c r="T4949">
        <f>ROUNDUP(C4949,0)</f>
        <v>5</v>
      </c>
      <c r="U4949">
        <f>ROUNDDOWN(C4949,0)</f>
        <v>4</v>
      </c>
      <c r="V4949">
        <f>RIGHT(K4949,2)+2000</f>
        <v>2017</v>
      </c>
      <c r="W4949" t="str">
        <f>INDEX(_xlfn.TEXTSPLIT(K4949,"-"),1,2)</f>
        <v>Sep</v>
      </c>
      <c r="X4949" t="str">
        <f>INDEX(_xlfn.TEXTSPLIT(K4949,"-"),1,1)</f>
        <v>7</v>
      </c>
      <c r="Y4949">
        <f>INDEX(months!B:B,MATCH(Sheet1!W4949,months!A:A,0))</f>
        <v>9</v>
      </c>
      <c r="Z4949">
        <f t="shared" si="545"/>
        <v>42985</v>
      </c>
    </row>
    <row r="4950" spans="1:26" x14ac:dyDescent="0.2">
      <c r="A4950" t="s">
        <v>6942</v>
      </c>
      <c r="B4950" t="s">
        <v>787</v>
      </c>
      <c r="C4950">
        <v>4.0999999999999996</v>
      </c>
      <c r="D4950">
        <v>121113</v>
      </c>
      <c r="E4950" t="s">
        <v>111</v>
      </c>
      <c r="F4950" t="s">
        <v>89</v>
      </c>
      <c r="G4950" t="s">
        <v>23</v>
      </c>
      <c r="H4950" t="s">
        <v>24</v>
      </c>
      <c r="I4950" t="s">
        <v>25</v>
      </c>
      <c r="J4950" t="s">
        <v>788</v>
      </c>
      <c r="K4950" t="s">
        <v>169</v>
      </c>
      <c r="L4950" t="s">
        <v>1194</v>
      </c>
      <c r="M4950" t="s">
        <v>81</v>
      </c>
      <c r="N4950">
        <f t="shared" si="539"/>
        <v>0</v>
      </c>
      <c r="O4950" t="str">
        <f t="shared" si="540"/>
        <v>No</v>
      </c>
      <c r="P4950">
        <f t="shared" si="541"/>
        <v>0</v>
      </c>
      <c r="Q4950">
        <f t="shared" si="542"/>
        <v>4813937689</v>
      </c>
      <c r="R4950">
        <f t="shared" si="543"/>
        <v>4.1933383153624479</v>
      </c>
      <c r="S4950" t="str">
        <f t="shared" si="544"/>
        <v>Acceptable</v>
      </c>
      <c r="T4950">
        <f>ROUNDUP(C4950,0)</f>
        <v>5</v>
      </c>
      <c r="U4950">
        <f>ROUNDDOWN(C4950,0)</f>
        <v>4</v>
      </c>
      <c r="V4950">
        <f>RIGHT(K4950,2)+2000</f>
        <v>2018</v>
      </c>
      <c r="W4950" t="str">
        <f>INDEX(_xlfn.TEXTSPLIT(K4950,"-"),1,2)</f>
        <v>Jul</v>
      </c>
      <c r="X4950" t="str">
        <f>INDEX(_xlfn.TEXTSPLIT(K4950,"-"),1,1)</f>
        <v>11</v>
      </c>
      <c r="Y4950">
        <f>INDEX(months!B:B,MATCH(Sheet1!W4950,months!A:A,0))</f>
        <v>7</v>
      </c>
      <c r="Z4950">
        <f t="shared" si="545"/>
        <v>43292</v>
      </c>
    </row>
    <row r="4951" spans="1:26" x14ac:dyDescent="0.2">
      <c r="A4951" t="s">
        <v>905</v>
      </c>
      <c r="B4951" t="s">
        <v>787</v>
      </c>
      <c r="C4951">
        <v>4.5999999999999996</v>
      </c>
      <c r="D4951">
        <v>2265084</v>
      </c>
      <c r="E4951" t="s">
        <v>143</v>
      </c>
      <c r="F4951" t="s">
        <v>43</v>
      </c>
      <c r="G4951" t="s">
        <v>23</v>
      </c>
      <c r="H4951" t="s">
        <v>24</v>
      </c>
      <c r="I4951" t="s">
        <v>25</v>
      </c>
      <c r="J4951" t="s">
        <v>788</v>
      </c>
      <c r="K4951" t="s">
        <v>84</v>
      </c>
      <c r="L4951" t="s">
        <v>906</v>
      </c>
      <c r="M4951" t="s">
        <v>86</v>
      </c>
      <c r="N4951">
        <f t="shared" si="539"/>
        <v>0</v>
      </c>
      <c r="O4951" t="str">
        <f t="shared" si="540"/>
        <v>No</v>
      </c>
      <c r="P4951">
        <f t="shared" si="541"/>
        <v>0</v>
      </c>
      <c r="Q4951">
        <f t="shared" si="542"/>
        <v>4813937689</v>
      </c>
      <c r="R4951">
        <f t="shared" si="543"/>
        <v>4.1933383153624479</v>
      </c>
      <c r="S4951" t="str">
        <f t="shared" si="544"/>
        <v>Acceptable</v>
      </c>
      <c r="T4951">
        <f>ROUNDUP(C4951,0)</f>
        <v>5</v>
      </c>
      <c r="U4951">
        <f>ROUNDDOWN(C4951,0)</f>
        <v>4</v>
      </c>
      <c r="V4951">
        <f>RIGHT(K4951,2)+2000</f>
        <v>2018</v>
      </c>
      <c r="W4951" t="str">
        <f>INDEX(_xlfn.TEXTSPLIT(K4951,"-"),1,2)</f>
        <v>Jul</v>
      </c>
      <c r="X4951" t="str">
        <f>INDEX(_xlfn.TEXTSPLIT(K4951,"-"),1,1)</f>
        <v>31</v>
      </c>
      <c r="Y4951">
        <f>INDEX(months!B:B,MATCH(Sheet1!W4951,months!A:A,0))</f>
        <v>7</v>
      </c>
      <c r="Z4951">
        <f t="shared" si="545"/>
        <v>43312</v>
      </c>
    </row>
    <row r="4952" spans="1:26" x14ac:dyDescent="0.2">
      <c r="A4952" t="s">
        <v>6943</v>
      </c>
      <c r="B4952" t="s">
        <v>4612</v>
      </c>
      <c r="C4952">
        <v>4.0999999999999996</v>
      </c>
      <c r="D4952">
        <v>14491</v>
      </c>
      <c r="E4952" t="s">
        <v>733</v>
      </c>
      <c r="F4952" t="s">
        <v>65</v>
      </c>
      <c r="G4952" t="s">
        <v>23</v>
      </c>
      <c r="H4952" t="s">
        <v>24</v>
      </c>
      <c r="I4952" t="s">
        <v>25</v>
      </c>
      <c r="J4952" t="s">
        <v>4613</v>
      </c>
      <c r="K4952" t="s">
        <v>625</v>
      </c>
      <c r="L4952" t="s">
        <v>2917</v>
      </c>
      <c r="M4952" t="s">
        <v>46</v>
      </c>
      <c r="N4952">
        <f t="shared" si="539"/>
        <v>0</v>
      </c>
      <c r="O4952" t="str">
        <f t="shared" si="540"/>
        <v>No</v>
      </c>
      <c r="P4952">
        <f t="shared" si="541"/>
        <v>0</v>
      </c>
      <c r="Q4952">
        <f t="shared" si="542"/>
        <v>4813937689</v>
      </c>
      <c r="R4952">
        <f t="shared" si="543"/>
        <v>4.1933383153624479</v>
      </c>
      <c r="S4952" t="str">
        <f t="shared" si="544"/>
        <v>Acceptable</v>
      </c>
      <c r="T4952">
        <f>ROUNDUP(C4952,0)</f>
        <v>5</v>
      </c>
      <c r="U4952">
        <f>ROUNDDOWN(C4952,0)</f>
        <v>4</v>
      </c>
      <c r="V4952">
        <f>RIGHT(K4952,2)+2000</f>
        <v>2018</v>
      </c>
      <c r="W4952" t="str">
        <f>INDEX(_xlfn.TEXTSPLIT(K4952,"-"),1,2)</f>
        <v>Feb</v>
      </c>
      <c r="X4952" t="str">
        <f>INDEX(_xlfn.TEXTSPLIT(K4952,"-"),1,1)</f>
        <v>26</v>
      </c>
      <c r="Y4952">
        <f>INDEX(months!B:B,MATCH(Sheet1!W4952,months!A:A,0))</f>
        <v>2</v>
      </c>
      <c r="Z4952">
        <f t="shared" si="545"/>
        <v>43157</v>
      </c>
    </row>
    <row r="4953" spans="1:26" x14ac:dyDescent="0.2">
      <c r="A4953" t="s">
        <v>6944</v>
      </c>
      <c r="B4953" t="s">
        <v>5248</v>
      </c>
      <c r="C4953">
        <v>4.3</v>
      </c>
      <c r="D4953">
        <v>2976</v>
      </c>
      <c r="E4953" t="s">
        <v>46</v>
      </c>
      <c r="F4953" t="s">
        <v>22</v>
      </c>
      <c r="G4953" t="s">
        <v>649</v>
      </c>
      <c r="H4953" t="s">
        <v>2919</v>
      </c>
      <c r="I4953" t="s">
        <v>25</v>
      </c>
      <c r="J4953" t="s">
        <v>5249</v>
      </c>
      <c r="K4953" t="s">
        <v>538</v>
      </c>
      <c r="L4953" t="s">
        <v>6945</v>
      </c>
      <c r="M4953" t="s">
        <v>81</v>
      </c>
      <c r="N4953">
        <f t="shared" si="539"/>
        <v>0</v>
      </c>
      <c r="O4953" t="str">
        <f t="shared" si="540"/>
        <v>No</v>
      </c>
      <c r="P4953">
        <f t="shared" si="541"/>
        <v>0</v>
      </c>
      <c r="Q4953">
        <f t="shared" si="542"/>
        <v>4813937689</v>
      </c>
      <c r="R4953">
        <f t="shared" si="543"/>
        <v>4.1933383153624479</v>
      </c>
      <c r="S4953" t="str">
        <f t="shared" si="544"/>
        <v>Acceptable</v>
      </c>
      <c r="T4953">
        <f>ROUNDUP(C4953,0)</f>
        <v>5</v>
      </c>
      <c r="U4953">
        <f>ROUNDDOWN(C4953,0)</f>
        <v>4</v>
      </c>
      <c r="V4953">
        <f>RIGHT(K4953,2)+2000</f>
        <v>2018</v>
      </c>
      <c r="W4953" t="str">
        <f>INDEX(_xlfn.TEXTSPLIT(K4953,"-"),1,2)</f>
        <v>Jun</v>
      </c>
      <c r="X4953" t="str">
        <f>INDEX(_xlfn.TEXTSPLIT(K4953,"-"),1,1)</f>
        <v>15</v>
      </c>
      <c r="Y4953">
        <f>INDEX(months!B:B,MATCH(Sheet1!W4953,months!A:A,0))</f>
        <v>6</v>
      </c>
      <c r="Z4953">
        <f t="shared" si="545"/>
        <v>43266</v>
      </c>
    </row>
    <row r="4954" spans="1:26" x14ac:dyDescent="0.2">
      <c r="A4954" t="s">
        <v>6946</v>
      </c>
      <c r="B4954" t="s">
        <v>2116</v>
      </c>
      <c r="C4954">
        <v>3.9</v>
      </c>
      <c r="D4954">
        <v>1075</v>
      </c>
      <c r="E4954" t="s">
        <v>731</v>
      </c>
      <c r="F4954" t="s">
        <v>57</v>
      </c>
      <c r="G4954" t="s">
        <v>649</v>
      </c>
      <c r="H4954" t="s">
        <v>1011</v>
      </c>
      <c r="I4954" t="s">
        <v>25</v>
      </c>
      <c r="J4954" t="s">
        <v>2117</v>
      </c>
      <c r="K4954" t="s">
        <v>497</v>
      </c>
      <c r="L4954" t="s">
        <v>2917</v>
      </c>
      <c r="M4954" t="s">
        <v>54</v>
      </c>
      <c r="N4954">
        <f t="shared" si="539"/>
        <v>0</v>
      </c>
      <c r="O4954" t="str">
        <f t="shared" si="540"/>
        <v>No</v>
      </c>
      <c r="P4954">
        <f t="shared" si="541"/>
        <v>0</v>
      </c>
      <c r="Q4954">
        <f t="shared" si="542"/>
        <v>4813937689</v>
      </c>
      <c r="R4954">
        <f t="shared" si="543"/>
        <v>4.1933383153624479</v>
      </c>
      <c r="S4954" t="str">
        <f t="shared" si="544"/>
        <v>Acceptable</v>
      </c>
      <c r="T4954">
        <f>ROUNDUP(C4954,0)</f>
        <v>4</v>
      </c>
      <c r="U4954">
        <f>ROUNDDOWN(C4954,0)</f>
        <v>3</v>
      </c>
      <c r="V4954">
        <f>RIGHT(K4954,2)+2000</f>
        <v>2018</v>
      </c>
      <c r="W4954" t="str">
        <f>INDEX(_xlfn.TEXTSPLIT(K4954,"-"),1,2)</f>
        <v>Jul</v>
      </c>
      <c r="X4954" t="str">
        <f>INDEX(_xlfn.TEXTSPLIT(K4954,"-"),1,1)</f>
        <v>13</v>
      </c>
      <c r="Y4954">
        <f>INDEX(months!B:B,MATCH(Sheet1!W4954,months!A:A,0))</f>
        <v>7</v>
      </c>
      <c r="Z4954">
        <f t="shared" si="545"/>
        <v>43294</v>
      </c>
    </row>
    <row r="4955" spans="1:26" x14ac:dyDescent="0.2">
      <c r="A4955" t="s">
        <v>6947</v>
      </c>
      <c r="B4955" t="s">
        <v>4612</v>
      </c>
      <c r="C4955">
        <v>3.8</v>
      </c>
      <c r="D4955">
        <v>208</v>
      </c>
      <c r="E4955" t="s">
        <v>6948</v>
      </c>
      <c r="F4955" t="s">
        <v>57</v>
      </c>
      <c r="G4955" t="s">
        <v>23</v>
      </c>
      <c r="H4955" t="s">
        <v>24</v>
      </c>
      <c r="I4955" t="s">
        <v>25</v>
      </c>
      <c r="J4955" t="s">
        <v>4613</v>
      </c>
      <c r="K4955" t="s">
        <v>6949</v>
      </c>
      <c r="L4955" t="s">
        <v>59</v>
      </c>
      <c r="M4955" t="s">
        <v>60</v>
      </c>
      <c r="N4955">
        <f t="shared" si="539"/>
        <v>0</v>
      </c>
      <c r="O4955" t="str">
        <f t="shared" si="540"/>
        <v>No</v>
      </c>
      <c r="P4955">
        <f t="shared" si="541"/>
        <v>0</v>
      </c>
      <c r="Q4955">
        <f t="shared" si="542"/>
        <v>4813937689</v>
      </c>
      <c r="R4955">
        <f t="shared" si="543"/>
        <v>4.1933383153624479</v>
      </c>
      <c r="S4955" t="str">
        <f t="shared" si="544"/>
        <v>Acceptable</v>
      </c>
      <c r="T4955">
        <f>ROUNDUP(C4955,0)</f>
        <v>4</v>
      </c>
      <c r="U4955">
        <f>ROUNDDOWN(C4955,0)</f>
        <v>3</v>
      </c>
      <c r="V4955">
        <f>RIGHT(K4955,2)+2000</f>
        <v>2014</v>
      </c>
      <c r="W4955" t="str">
        <f>INDEX(_xlfn.TEXTSPLIT(K4955,"-"),1,2)</f>
        <v>Jul</v>
      </c>
      <c r="X4955" t="str">
        <f>INDEX(_xlfn.TEXTSPLIT(K4955,"-"),1,1)</f>
        <v>28</v>
      </c>
      <c r="Y4955">
        <f>INDEX(months!B:B,MATCH(Sheet1!W4955,months!A:A,0))</f>
        <v>7</v>
      </c>
      <c r="Z4955">
        <f t="shared" si="545"/>
        <v>41848</v>
      </c>
    </row>
    <row r="4956" spans="1:26" x14ac:dyDescent="0.2">
      <c r="A4956" t="s">
        <v>6950</v>
      </c>
      <c r="B4956" t="s">
        <v>787</v>
      </c>
      <c r="C4956">
        <v>4</v>
      </c>
      <c r="D4956">
        <v>8769</v>
      </c>
      <c r="E4956" t="s">
        <v>544</v>
      </c>
      <c r="F4956" t="s">
        <v>65</v>
      </c>
      <c r="G4956" t="s">
        <v>23</v>
      </c>
      <c r="H4956" t="s">
        <v>24</v>
      </c>
      <c r="I4956" t="s">
        <v>25</v>
      </c>
      <c r="J4956" t="s">
        <v>788</v>
      </c>
      <c r="K4956" t="s">
        <v>385</v>
      </c>
      <c r="L4956" t="s">
        <v>2860</v>
      </c>
      <c r="M4956" t="s">
        <v>274</v>
      </c>
      <c r="N4956">
        <f t="shared" si="539"/>
        <v>0</v>
      </c>
      <c r="O4956" t="str">
        <f t="shared" si="540"/>
        <v>No</v>
      </c>
      <c r="P4956">
        <f t="shared" si="541"/>
        <v>0</v>
      </c>
      <c r="Q4956">
        <f t="shared" si="542"/>
        <v>4813937689</v>
      </c>
      <c r="R4956">
        <f t="shared" si="543"/>
        <v>4.1933383153624479</v>
      </c>
      <c r="S4956" t="str">
        <f t="shared" si="544"/>
        <v>Acceptable</v>
      </c>
      <c r="T4956">
        <f>ROUNDUP(C4956,0)</f>
        <v>4</v>
      </c>
      <c r="U4956">
        <f>ROUNDDOWN(C4956,0)</f>
        <v>4</v>
      </c>
      <c r="V4956">
        <f>RIGHT(K4956,2)+2000</f>
        <v>2018</v>
      </c>
      <c r="W4956" t="str">
        <f>INDEX(_xlfn.TEXTSPLIT(K4956,"-"),1,2)</f>
        <v>Apr</v>
      </c>
      <c r="X4956" t="str">
        <f>INDEX(_xlfn.TEXTSPLIT(K4956,"-"),1,1)</f>
        <v>5</v>
      </c>
      <c r="Y4956">
        <f>INDEX(months!B:B,MATCH(Sheet1!W4956,months!A:A,0))</f>
        <v>4</v>
      </c>
      <c r="Z4956">
        <f t="shared" si="545"/>
        <v>43195</v>
      </c>
    </row>
    <row r="4957" spans="1:26" x14ac:dyDescent="0.2">
      <c r="A4957" t="s">
        <v>6951</v>
      </c>
      <c r="B4957" t="s">
        <v>5191</v>
      </c>
      <c r="C4957">
        <v>4.5</v>
      </c>
      <c r="D4957">
        <v>3005</v>
      </c>
      <c r="E4957" t="s">
        <v>202</v>
      </c>
      <c r="F4957" t="s">
        <v>22</v>
      </c>
      <c r="G4957" t="s">
        <v>649</v>
      </c>
      <c r="H4957" t="s">
        <v>1011</v>
      </c>
      <c r="I4957" t="s">
        <v>25</v>
      </c>
      <c r="J4957" t="s">
        <v>5192</v>
      </c>
      <c r="K4957" t="s">
        <v>311</v>
      </c>
      <c r="L4957" t="s">
        <v>6952</v>
      </c>
      <c r="M4957" t="s">
        <v>29</v>
      </c>
      <c r="N4957">
        <f t="shared" si="539"/>
        <v>0</v>
      </c>
      <c r="O4957" t="str">
        <f t="shared" si="540"/>
        <v>No</v>
      </c>
      <c r="P4957">
        <f t="shared" si="541"/>
        <v>0</v>
      </c>
      <c r="Q4957">
        <f t="shared" si="542"/>
        <v>4813937689</v>
      </c>
      <c r="R4957">
        <f t="shared" si="543"/>
        <v>4.1933383153624479</v>
      </c>
      <c r="S4957" t="str">
        <f t="shared" si="544"/>
        <v>Acceptable</v>
      </c>
      <c r="T4957">
        <f>ROUNDUP(C4957,0)</f>
        <v>5</v>
      </c>
      <c r="U4957">
        <f>ROUNDDOWN(C4957,0)</f>
        <v>4</v>
      </c>
      <c r="V4957">
        <f>RIGHT(K4957,2)+2000</f>
        <v>2018</v>
      </c>
      <c r="W4957" t="str">
        <f>INDEX(_xlfn.TEXTSPLIT(K4957,"-"),1,2)</f>
        <v>Aug</v>
      </c>
      <c r="X4957" t="str">
        <f>INDEX(_xlfn.TEXTSPLIT(K4957,"-"),1,1)</f>
        <v>4</v>
      </c>
      <c r="Y4957">
        <f>INDEX(months!B:B,MATCH(Sheet1!W4957,months!A:A,0))</f>
        <v>8</v>
      </c>
      <c r="Z4957">
        <f t="shared" si="545"/>
        <v>43316</v>
      </c>
    </row>
    <row r="4958" spans="1:26" x14ac:dyDescent="0.2">
      <c r="A4958" t="s">
        <v>6953</v>
      </c>
      <c r="B4958" t="s">
        <v>4950</v>
      </c>
      <c r="C4958">
        <v>4.5999999999999996</v>
      </c>
      <c r="D4958">
        <v>3362</v>
      </c>
      <c r="E4958" t="s">
        <v>6954</v>
      </c>
      <c r="F4958" t="s">
        <v>57</v>
      </c>
      <c r="G4958" t="s">
        <v>23</v>
      </c>
      <c r="H4958" t="s">
        <v>24</v>
      </c>
      <c r="I4958" t="s">
        <v>25</v>
      </c>
      <c r="J4958" t="s">
        <v>4951</v>
      </c>
      <c r="K4958" t="s">
        <v>393</v>
      </c>
      <c r="L4958" t="s">
        <v>246</v>
      </c>
      <c r="M4958" t="s">
        <v>86</v>
      </c>
      <c r="N4958">
        <f t="shared" si="539"/>
        <v>0</v>
      </c>
      <c r="O4958" t="str">
        <f t="shared" si="540"/>
        <v>No</v>
      </c>
      <c r="P4958">
        <f t="shared" si="541"/>
        <v>0</v>
      </c>
      <c r="Q4958">
        <f t="shared" si="542"/>
        <v>4813937689</v>
      </c>
      <c r="R4958">
        <f t="shared" si="543"/>
        <v>4.1933383153624479</v>
      </c>
      <c r="S4958" t="str">
        <f t="shared" si="544"/>
        <v>Acceptable</v>
      </c>
      <c r="T4958">
        <f>ROUNDUP(C4958,0)</f>
        <v>5</v>
      </c>
      <c r="U4958">
        <f>ROUNDDOWN(C4958,0)</f>
        <v>4</v>
      </c>
      <c r="V4958">
        <f>RIGHT(K4958,2)+2000</f>
        <v>2017</v>
      </c>
      <c r="W4958" t="str">
        <f>INDEX(_xlfn.TEXTSPLIT(K4958,"-"),1,2)</f>
        <v>Nov</v>
      </c>
      <c r="X4958" t="str">
        <f>INDEX(_xlfn.TEXTSPLIT(K4958,"-"),1,1)</f>
        <v>21</v>
      </c>
      <c r="Y4958">
        <f>INDEX(months!B:B,MATCH(Sheet1!W4958,months!A:A,0))</f>
        <v>11</v>
      </c>
      <c r="Z4958">
        <f t="shared" si="545"/>
        <v>43060</v>
      </c>
    </row>
    <row r="4959" spans="1:26" x14ac:dyDescent="0.2">
      <c r="A4959" t="s">
        <v>6955</v>
      </c>
      <c r="B4959" t="s">
        <v>4950</v>
      </c>
      <c r="C4959">
        <v>4.0999999999999996</v>
      </c>
      <c r="D4959">
        <v>9914</v>
      </c>
      <c r="E4959" t="s">
        <v>427</v>
      </c>
      <c r="F4959" t="s">
        <v>65</v>
      </c>
      <c r="G4959" t="s">
        <v>23</v>
      </c>
      <c r="H4959" t="s">
        <v>24</v>
      </c>
      <c r="I4959" t="s">
        <v>25</v>
      </c>
      <c r="J4959" t="s">
        <v>4951</v>
      </c>
      <c r="K4959" t="s">
        <v>6164</v>
      </c>
      <c r="L4959" t="s">
        <v>1194</v>
      </c>
      <c r="M4959" t="s">
        <v>274</v>
      </c>
      <c r="N4959">
        <f t="shared" si="539"/>
        <v>0</v>
      </c>
      <c r="O4959" t="str">
        <f t="shared" si="540"/>
        <v>No</v>
      </c>
      <c r="P4959">
        <f t="shared" si="541"/>
        <v>0</v>
      </c>
      <c r="Q4959">
        <f t="shared" si="542"/>
        <v>4813937689</v>
      </c>
      <c r="R4959">
        <f t="shared" si="543"/>
        <v>4.1933383153624479</v>
      </c>
      <c r="S4959" t="str">
        <f t="shared" si="544"/>
        <v>Acceptable</v>
      </c>
      <c r="T4959">
        <f>ROUNDUP(C4959,0)</f>
        <v>5</v>
      </c>
      <c r="U4959">
        <f>ROUNDDOWN(C4959,0)</f>
        <v>4</v>
      </c>
      <c r="V4959">
        <f>RIGHT(K4959,2)+2000</f>
        <v>2017</v>
      </c>
      <c r="W4959" t="str">
        <f>INDEX(_xlfn.TEXTSPLIT(K4959,"-"),1,2)</f>
        <v>May</v>
      </c>
      <c r="X4959" t="str">
        <f>INDEX(_xlfn.TEXTSPLIT(K4959,"-"),1,1)</f>
        <v>17</v>
      </c>
      <c r="Y4959">
        <f>INDEX(months!B:B,MATCH(Sheet1!W4959,months!A:A,0))</f>
        <v>5</v>
      </c>
      <c r="Z4959">
        <f t="shared" si="545"/>
        <v>42872</v>
      </c>
    </row>
    <row r="4960" spans="1:26" x14ac:dyDescent="0.2">
      <c r="A4960" t="s">
        <v>6956</v>
      </c>
      <c r="B4960" t="s">
        <v>4612</v>
      </c>
      <c r="C4960">
        <v>4.4000000000000004</v>
      </c>
      <c r="D4960">
        <v>1774</v>
      </c>
      <c r="E4960" t="s">
        <v>3905</v>
      </c>
      <c r="F4960" t="s">
        <v>22</v>
      </c>
      <c r="G4960" t="s">
        <v>649</v>
      </c>
      <c r="H4960" t="s">
        <v>2919</v>
      </c>
      <c r="I4960" t="s">
        <v>25</v>
      </c>
      <c r="J4960" t="s">
        <v>4613</v>
      </c>
      <c r="K4960" t="s">
        <v>3482</v>
      </c>
      <c r="L4960" t="s">
        <v>3810</v>
      </c>
      <c r="M4960" t="s">
        <v>72</v>
      </c>
      <c r="N4960">
        <f t="shared" si="539"/>
        <v>0</v>
      </c>
      <c r="O4960" t="str">
        <f t="shared" si="540"/>
        <v>No</v>
      </c>
      <c r="P4960">
        <f t="shared" si="541"/>
        <v>0</v>
      </c>
      <c r="Q4960">
        <f t="shared" si="542"/>
        <v>4813937689</v>
      </c>
      <c r="R4960">
        <f t="shared" si="543"/>
        <v>4.1933383153624479</v>
      </c>
      <c r="S4960" t="str">
        <f t="shared" si="544"/>
        <v>Acceptable</v>
      </c>
      <c r="T4960">
        <f>ROUNDUP(C4960,0)</f>
        <v>5</v>
      </c>
      <c r="U4960">
        <f>ROUNDDOWN(C4960,0)</f>
        <v>4</v>
      </c>
      <c r="V4960">
        <f>RIGHT(K4960,2)+2000</f>
        <v>2017</v>
      </c>
      <c r="W4960" t="str">
        <f>INDEX(_xlfn.TEXTSPLIT(K4960,"-"),1,2)</f>
        <v>Oct</v>
      </c>
      <c r="X4960" t="str">
        <f>INDEX(_xlfn.TEXTSPLIT(K4960,"-"),1,1)</f>
        <v>5</v>
      </c>
      <c r="Y4960">
        <f>INDEX(months!B:B,MATCH(Sheet1!W4960,months!A:A,0))</f>
        <v>10</v>
      </c>
      <c r="Z4960">
        <f t="shared" si="545"/>
        <v>43013</v>
      </c>
    </row>
    <row r="4961" spans="1:26" x14ac:dyDescent="0.2">
      <c r="A4961" t="s">
        <v>6957</v>
      </c>
      <c r="B4961" t="s">
        <v>711</v>
      </c>
      <c r="C4961">
        <v>3.7</v>
      </c>
      <c r="D4961">
        <v>705</v>
      </c>
      <c r="E4961" t="s">
        <v>88</v>
      </c>
      <c r="F4961" t="s">
        <v>57</v>
      </c>
      <c r="G4961" t="s">
        <v>23</v>
      </c>
      <c r="H4961" t="s">
        <v>24</v>
      </c>
      <c r="I4961" t="s">
        <v>44</v>
      </c>
      <c r="J4961" t="s">
        <v>712</v>
      </c>
      <c r="K4961" t="s">
        <v>160</v>
      </c>
      <c r="L4961" t="s">
        <v>1398</v>
      </c>
      <c r="M4961" t="s">
        <v>29</v>
      </c>
      <c r="N4961">
        <f t="shared" si="539"/>
        <v>0</v>
      </c>
      <c r="O4961" t="str">
        <f t="shared" si="540"/>
        <v>No</v>
      </c>
      <c r="P4961">
        <f t="shared" si="541"/>
        <v>0</v>
      </c>
      <c r="Q4961">
        <f t="shared" si="542"/>
        <v>4813937689</v>
      </c>
      <c r="R4961">
        <f t="shared" si="543"/>
        <v>4.1933383153624479</v>
      </c>
      <c r="S4961" t="str">
        <f t="shared" si="544"/>
        <v>Acceptable</v>
      </c>
      <c r="T4961">
        <f>ROUNDUP(C4961,0)</f>
        <v>4</v>
      </c>
      <c r="U4961">
        <f>ROUNDDOWN(C4961,0)</f>
        <v>3</v>
      </c>
      <c r="V4961">
        <f>RIGHT(K4961,2)+2000</f>
        <v>2018</v>
      </c>
      <c r="W4961" t="str">
        <f>INDEX(_xlfn.TEXTSPLIT(K4961,"-"),1,2)</f>
        <v>Jul</v>
      </c>
      <c r="X4961" t="str">
        <f>INDEX(_xlfn.TEXTSPLIT(K4961,"-"),1,1)</f>
        <v>19</v>
      </c>
      <c r="Y4961">
        <f>INDEX(months!B:B,MATCH(Sheet1!W4961,months!A:A,0))</f>
        <v>7</v>
      </c>
      <c r="Z4961">
        <f t="shared" si="545"/>
        <v>43300</v>
      </c>
    </row>
    <row r="4962" spans="1:26" x14ac:dyDescent="0.2">
      <c r="A4962" t="s">
        <v>6958</v>
      </c>
      <c r="B4962" t="s">
        <v>4612</v>
      </c>
      <c r="C4962">
        <v>3.9</v>
      </c>
      <c r="D4962">
        <v>18751</v>
      </c>
      <c r="E4962" t="s">
        <v>239</v>
      </c>
      <c r="F4962" t="s">
        <v>65</v>
      </c>
      <c r="G4962" t="s">
        <v>23</v>
      </c>
      <c r="H4962" t="s">
        <v>24</v>
      </c>
      <c r="I4962" t="s">
        <v>25</v>
      </c>
      <c r="J4962" t="s">
        <v>4613</v>
      </c>
      <c r="K4962" t="s">
        <v>820</v>
      </c>
      <c r="L4962" t="s">
        <v>2355</v>
      </c>
      <c r="M4962" t="s">
        <v>81</v>
      </c>
      <c r="N4962">
        <f t="shared" si="539"/>
        <v>0</v>
      </c>
      <c r="O4962" t="str">
        <f t="shared" si="540"/>
        <v>No</v>
      </c>
      <c r="P4962">
        <f t="shared" si="541"/>
        <v>0</v>
      </c>
      <c r="Q4962">
        <f t="shared" si="542"/>
        <v>4813937689</v>
      </c>
      <c r="R4962">
        <f t="shared" si="543"/>
        <v>4.1933383153624479</v>
      </c>
      <c r="S4962" t="str">
        <f t="shared" si="544"/>
        <v>Acceptable</v>
      </c>
      <c r="T4962">
        <f>ROUNDUP(C4962,0)</f>
        <v>4</v>
      </c>
      <c r="U4962">
        <f>ROUNDDOWN(C4962,0)</f>
        <v>3</v>
      </c>
      <c r="V4962">
        <f>RIGHT(K4962,2)+2000</f>
        <v>2018</v>
      </c>
      <c r="W4962" t="str">
        <f>INDEX(_xlfn.TEXTSPLIT(K4962,"-"),1,2)</f>
        <v>Jun</v>
      </c>
      <c r="X4962" t="str">
        <f>INDEX(_xlfn.TEXTSPLIT(K4962,"-"),1,1)</f>
        <v>19</v>
      </c>
      <c r="Y4962">
        <f>INDEX(months!B:B,MATCH(Sheet1!W4962,months!A:A,0))</f>
        <v>6</v>
      </c>
      <c r="Z4962">
        <f t="shared" si="545"/>
        <v>43270</v>
      </c>
    </row>
    <row r="4963" spans="1:26" x14ac:dyDescent="0.2">
      <c r="A4963" t="s">
        <v>6959</v>
      </c>
      <c r="B4963" t="s">
        <v>787</v>
      </c>
      <c r="C4963">
        <v>3.9</v>
      </c>
      <c r="D4963">
        <v>107</v>
      </c>
      <c r="E4963" t="s">
        <v>970</v>
      </c>
      <c r="F4963" t="s">
        <v>22</v>
      </c>
      <c r="G4963" t="s">
        <v>23</v>
      </c>
      <c r="H4963" t="s">
        <v>24</v>
      </c>
      <c r="I4963" t="s">
        <v>25</v>
      </c>
      <c r="J4963" t="s">
        <v>788</v>
      </c>
      <c r="K4963" t="s">
        <v>2302</v>
      </c>
      <c r="L4963" t="s">
        <v>638</v>
      </c>
      <c r="M4963" t="s">
        <v>81</v>
      </c>
      <c r="N4963">
        <f t="shared" si="539"/>
        <v>0</v>
      </c>
      <c r="O4963" t="str">
        <f t="shared" si="540"/>
        <v>No</v>
      </c>
      <c r="P4963">
        <f t="shared" si="541"/>
        <v>0</v>
      </c>
      <c r="Q4963">
        <f t="shared" si="542"/>
        <v>4813937689</v>
      </c>
      <c r="R4963">
        <f t="shared" si="543"/>
        <v>4.1933383153624479</v>
      </c>
      <c r="S4963" t="str">
        <f t="shared" si="544"/>
        <v>Acceptable</v>
      </c>
      <c r="T4963">
        <f>ROUNDUP(C4963,0)</f>
        <v>4</v>
      </c>
      <c r="U4963">
        <f>ROUNDDOWN(C4963,0)</f>
        <v>3</v>
      </c>
      <c r="V4963">
        <f>RIGHT(K4963,2)+2000</f>
        <v>2018</v>
      </c>
      <c r="W4963" t="str">
        <f>INDEX(_xlfn.TEXTSPLIT(K4963,"-"),1,2)</f>
        <v>Jan</v>
      </c>
      <c r="X4963" t="str">
        <f>INDEX(_xlfn.TEXTSPLIT(K4963,"-"),1,1)</f>
        <v>29</v>
      </c>
      <c r="Y4963">
        <f>INDEX(months!B:B,MATCH(Sheet1!W4963,months!A:A,0))</f>
        <v>1</v>
      </c>
      <c r="Z4963">
        <f t="shared" si="545"/>
        <v>43129</v>
      </c>
    </row>
    <row r="4964" spans="1:26" x14ac:dyDescent="0.2">
      <c r="A4964" t="s">
        <v>6960</v>
      </c>
      <c r="B4964" t="s">
        <v>5191</v>
      </c>
      <c r="C4964">
        <v>4.5</v>
      </c>
      <c r="D4964">
        <v>25243</v>
      </c>
      <c r="E4964" t="s">
        <v>202</v>
      </c>
      <c r="F4964" t="s">
        <v>50</v>
      </c>
      <c r="G4964" t="s">
        <v>649</v>
      </c>
      <c r="H4964" t="s">
        <v>1011</v>
      </c>
      <c r="I4964" t="s">
        <v>25</v>
      </c>
      <c r="J4964" t="s">
        <v>5192</v>
      </c>
      <c r="K4964" t="s">
        <v>39</v>
      </c>
      <c r="L4964" t="s">
        <v>6961</v>
      </c>
      <c r="M4964" t="s">
        <v>54</v>
      </c>
      <c r="N4964">
        <f t="shared" si="539"/>
        <v>0</v>
      </c>
      <c r="O4964" t="str">
        <f t="shared" si="540"/>
        <v>No</v>
      </c>
      <c r="P4964">
        <f t="shared" si="541"/>
        <v>0</v>
      </c>
      <c r="Q4964">
        <f t="shared" si="542"/>
        <v>4813937689</v>
      </c>
      <c r="R4964">
        <f t="shared" si="543"/>
        <v>4.1933383153624479</v>
      </c>
      <c r="S4964" t="str">
        <f t="shared" si="544"/>
        <v>Acceptable</v>
      </c>
      <c r="T4964">
        <f>ROUNDUP(C4964,0)</f>
        <v>5</v>
      </c>
      <c r="U4964">
        <f>ROUNDDOWN(C4964,0)</f>
        <v>4</v>
      </c>
      <c r="V4964">
        <f>RIGHT(K4964,2)+2000</f>
        <v>2018</v>
      </c>
      <c r="W4964" t="str">
        <f>INDEX(_xlfn.TEXTSPLIT(K4964,"-"),1,2)</f>
        <v>Aug</v>
      </c>
      <c r="X4964" t="str">
        <f>INDEX(_xlfn.TEXTSPLIT(K4964,"-"),1,1)</f>
        <v>1</v>
      </c>
      <c r="Y4964">
        <f>INDEX(months!B:B,MATCH(Sheet1!W4964,months!A:A,0))</f>
        <v>8</v>
      </c>
      <c r="Z4964">
        <f t="shared" si="545"/>
        <v>43313</v>
      </c>
    </row>
    <row r="4965" spans="1:26" x14ac:dyDescent="0.2">
      <c r="A4965" t="s">
        <v>6962</v>
      </c>
      <c r="B4965" t="s">
        <v>2665</v>
      </c>
      <c r="C4965">
        <v>4.5</v>
      </c>
      <c r="D4965">
        <v>100</v>
      </c>
      <c r="E4965" t="s">
        <v>108</v>
      </c>
      <c r="F4965" t="s">
        <v>775</v>
      </c>
      <c r="G4965" t="s">
        <v>649</v>
      </c>
      <c r="H4965" t="s">
        <v>923</v>
      </c>
      <c r="I4965" t="s">
        <v>25</v>
      </c>
      <c r="J4965" t="s">
        <v>2813</v>
      </c>
      <c r="K4965" t="s">
        <v>5893</v>
      </c>
      <c r="L4965" t="s">
        <v>40</v>
      </c>
      <c r="M4965" t="s">
        <v>81</v>
      </c>
      <c r="N4965">
        <f t="shared" si="539"/>
        <v>0</v>
      </c>
      <c r="O4965" t="str">
        <f t="shared" si="540"/>
        <v>No</v>
      </c>
      <c r="P4965">
        <f t="shared" si="541"/>
        <v>0</v>
      </c>
      <c r="Q4965">
        <f t="shared" si="542"/>
        <v>4813937689</v>
      </c>
      <c r="R4965">
        <f t="shared" si="543"/>
        <v>4.1933383153624479</v>
      </c>
      <c r="S4965" t="str">
        <f t="shared" si="544"/>
        <v>Acceptable</v>
      </c>
      <c r="T4965">
        <f>ROUNDUP(C4965,0)</f>
        <v>5</v>
      </c>
      <c r="U4965">
        <f>ROUNDDOWN(C4965,0)</f>
        <v>4</v>
      </c>
      <c r="V4965">
        <f>RIGHT(K4965,2)+2000</f>
        <v>2016</v>
      </c>
      <c r="W4965" t="str">
        <f>INDEX(_xlfn.TEXTSPLIT(K4965,"-"),1,2)</f>
        <v>Apr</v>
      </c>
      <c r="X4965" t="str">
        <f>INDEX(_xlfn.TEXTSPLIT(K4965,"-"),1,1)</f>
        <v>7</v>
      </c>
      <c r="Y4965">
        <f>INDEX(months!B:B,MATCH(Sheet1!W4965,months!A:A,0))</f>
        <v>4</v>
      </c>
      <c r="Z4965">
        <f t="shared" si="545"/>
        <v>42467</v>
      </c>
    </row>
    <row r="4966" spans="1:26" x14ac:dyDescent="0.2">
      <c r="A4966" t="s">
        <v>6963</v>
      </c>
      <c r="B4966" t="s">
        <v>4612</v>
      </c>
      <c r="C4966">
        <v>4.4000000000000004</v>
      </c>
      <c r="D4966">
        <v>319</v>
      </c>
      <c r="E4966" t="s">
        <v>316</v>
      </c>
      <c r="F4966" t="s">
        <v>22</v>
      </c>
      <c r="G4966" t="s">
        <v>649</v>
      </c>
      <c r="H4966" t="s">
        <v>1011</v>
      </c>
      <c r="I4966" t="s">
        <v>25</v>
      </c>
      <c r="J4966" t="s">
        <v>4613</v>
      </c>
      <c r="K4966" t="s">
        <v>75</v>
      </c>
      <c r="L4966" t="s">
        <v>188</v>
      </c>
      <c r="M4966" t="s">
        <v>54</v>
      </c>
      <c r="N4966">
        <f t="shared" si="539"/>
        <v>0</v>
      </c>
      <c r="O4966" t="str">
        <f t="shared" si="540"/>
        <v>No</v>
      </c>
      <c r="P4966">
        <f t="shared" si="541"/>
        <v>0</v>
      </c>
      <c r="Q4966">
        <f t="shared" si="542"/>
        <v>4813937689</v>
      </c>
      <c r="R4966">
        <f t="shared" si="543"/>
        <v>4.1933383153624479</v>
      </c>
      <c r="S4966" t="str">
        <f t="shared" si="544"/>
        <v>Acceptable</v>
      </c>
      <c r="T4966">
        <f>ROUNDUP(C4966,0)</f>
        <v>5</v>
      </c>
      <c r="U4966">
        <f>ROUNDDOWN(C4966,0)</f>
        <v>4</v>
      </c>
      <c r="V4966">
        <f>RIGHT(K4966,2)+2000</f>
        <v>2018</v>
      </c>
      <c r="W4966" t="str">
        <f>INDEX(_xlfn.TEXTSPLIT(K4966,"-"),1,2)</f>
        <v>Jul</v>
      </c>
      <c r="X4966" t="str">
        <f>INDEX(_xlfn.TEXTSPLIT(K4966,"-"),1,1)</f>
        <v>3</v>
      </c>
      <c r="Y4966">
        <f>INDEX(months!B:B,MATCH(Sheet1!W4966,months!A:A,0))</f>
        <v>7</v>
      </c>
      <c r="Z4966">
        <f t="shared" si="545"/>
        <v>43284</v>
      </c>
    </row>
    <row r="4967" spans="1:26" x14ac:dyDescent="0.2">
      <c r="A4967" t="s">
        <v>6964</v>
      </c>
      <c r="B4967" t="s">
        <v>4950</v>
      </c>
      <c r="C4967">
        <v>4.3</v>
      </c>
      <c r="D4967">
        <v>52677</v>
      </c>
      <c r="E4967" t="s">
        <v>289</v>
      </c>
      <c r="F4967" t="s">
        <v>65</v>
      </c>
      <c r="G4967" t="s">
        <v>23</v>
      </c>
      <c r="H4967" t="s">
        <v>24</v>
      </c>
      <c r="I4967" t="s">
        <v>25</v>
      </c>
      <c r="J4967" t="s">
        <v>4951</v>
      </c>
      <c r="K4967" t="s">
        <v>3317</v>
      </c>
      <c r="L4967" t="s">
        <v>576</v>
      </c>
      <c r="M4967" t="s">
        <v>86</v>
      </c>
      <c r="N4967">
        <f t="shared" si="539"/>
        <v>0</v>
      </c>
      <c r="O4967" t="str">
        <f t="shared" si="540"/>
        <v>No</v>
      </c>
      <c r="P4967">
        <f t="shared" si="541"/>
        <v>0</v>
      </c>
      <c r="Q4967">
        <f t="shared" si="542"/>
        <v>4813937689</v>
      </c>
      <c r="R4967">
        <f t="shared" si="543"/>
        <v>4.1933383153624479</v>
      </c>
      <c r="S4967" t="str">
        <f t="shared" si="544"/>
        <v>Acceptable</v>
      </c>
      <c r="T4967">
        <f>ROUNDUP(C4967,0)</f>
        <v>5</v>
      </c>
      <c r="U4967">
        <f>ROUNDDOWN(C4967,0)</f>
        <v>4</v>
      </c>
      <c r="V4967">
        <f>RIGHT(K4967,2)+2000</f>
        <v>2017</v>
      </c>
      <c r="W4967" t="str">
        <f>INDEX(_xlfn.TEXTSPLIT(K4967,"-"),1,2)</f>
        <v>Dec</v>
      </c>
      <c r="X4967" t="str">
        <f>INDEX(_xlfn.TEXTSPLIT(K4967,"-"),1,1)</f>
        <v>13</v>
      </c>
      <c r="Y4967">
        <f>INDEX(months!B:B,MATCH(Sheet1!W4967,months!A:A,0))</f>
        <v>12</v>
      </c>
      <c r="Z4967">
        <f t="shared" si="545"/>
        <v>43082</v>
      </c>
    </row>
    <row r="4968" spans="1:26" x14ac:dyDescent="0.2">
      <c r="A4968" t="s">
        <v>6965</v>
      </c>
      <c r="B4968" t="s">
        <v>3070</v>
      </c>
      <c r="C4968">
        <v>4.5</v>
      </c>
      <c r="D4968">
        <v>118</v>
      </c>
      <c r="E4968" t="s">
        <v>172</v>
      </c>
      <c r="F4968" t="s">
        <v>22</v>
      </c>
      <c r="G4968" t="s">
        <v>23</v>
      </c>
      <c r="H4968" t="s">
        <v>24</v>
      </c>
      <c r="I4968" t="s">
        <v>25</v>
      </c>
      <c r="J4968" t="s">
        <v>1303</v>
      </c>
      <c r="K4968" t="s">
        <v>6966</v>
      </c>
      <c r="L4968" t="s">
        <v>2315</v>
      </c>
      <c r="M4968" t="s">
        <v>47</v>
      </c>
      <c r="N4968">
        <f t="shared" si="539"/>
        <v>0</v>
      </c>
      <c r="O4968" t="str">
        <f t="shared" si="540"/>
        <v>No</v>
      </c>
      <c r="P4968">
        <f t="shared" si="541"/>
        <v>0</v>
      </c>
      <c r="Q4968">
        <f t="shared" si="542"/>
        <v>4813937689</v>
      </c>
      <c r="R4968">
        <f t="shared" si="543"/>
        <v>4.1933383153624479</v>
      </c>
      <c r="S4968" t="str">
        <f t="shared" si="544"/>
        <v>Acceptable</v>
      </c>
      <c r="T4968">
        <f>ROUNDUP(C4968,0)</f>
        <v>5</v>
      </c>
      <c r="U4968">
        <f>ROUNDDOWN(C4968,0)</f>
        <v>4</v>
      </c>
      <c r="V4968">
        <f>RIGHT(K4968,2)+2000</f>
        <v>2015</v>
      </c>
      <c r="W4968" t="str">
        <f>INDEX(_xlfn.TEXTSPLIT(K4968,"-"),1,2)</f>
        <v>Aug</v>
      </c>
      <c r="X4968" t="str">
        <f>INDEX(_xlfn.TEXTSPLIT(K4968,"-"),1,1)</f>
        <v>20</v>
      </c>
      <c r="Y4968">
        <f>INDEX(months!B:B,MATCH(Sheet1!W4968,months!A:A,0))</f>
        <v>8</v>
      </c>
      <c r="Z4968">
        <f t="shared" si="545"/>
        <v>42236</v>
      </c>
    </row>
    <row r="4969" spans="1:26" x14ac:dyDescent="0.2">
      <c r="A4969" t="s">
        <v>6967</v>
      </c>
      <c r="B4969" t="s">
        <v>5248</v>
      </c>
      <c r="C4969">
        <v>4.7</v>
      </c>
      <c r="D4969">
        <v>8696</v>
      </c>
      <c r="E4969" t="s">
        <v>31</v>
      </c>
      <c r="F4969" t="s">
        <v>50</v>
      </c>
      <c r="G4969" t="s">
        <v>23</v>
      </c>
      <c r="H4969" t="s">
        <v>24</v>
      </c>
      <c r="I4969" t="s">
        <v>25</v>
      </c>
      <c r="J4969" t="s">
        <v>5249</v>
      </c>
      <c r="K4969" t="s">
        <v>2079</v>
      </c>
      <c r="L4969" t="s">
        <v>1893</v>
      </c>
      <c r="M4969" t="s">
        <v>274</v>
      </c>
      <c r="N4969">
        <f t="shared" si="539"/>
        <v>0</v>
      </c>
      <c r="O4969" t="str">
        <f t="shared" si="540"/>
        <v>No</v>
      </c>
      <c r="P4969">
        <f t="shared" si="541"/>
        <v>0</v>
      </c>
      <c r="Q4969">
        <f t="shared" si="542"/>
        <v>4813937689</v>
      </c>
      <c r="R4969">
        <f t="shared" si="543"/>
        <v>4.1933383153624479</v>
      </c>
      <c r="S4969" t="str">
        <f t="shared" si="544"/>
        <v>Acceptable</v>
      </c>
      <c r="T4969">
        <f>ROUNDUP(C4969,0)</f>
        <v>5</v>
      </c>
      <c r="U4969">
        <f>ROUNDDOWN(C4969,0)</f>
        <v>4</v>
      </c>
      <c r="V4969">
        <f>RIGHT(K4969,2)+2000</f>
        <v>2018</v>
      </c>
      <c r="W4969" t="str">
        <f>INDEX(_xlfn.TEXTSPLIT(K4969,"-"),1,2)</f>
        <v>Jun</v>
      </c>
      <c r="X4969" t="str">
        <f>INDEX(_xlfn.TEXTSPLIT(K4969,"-"),1,1)</f>
        <v>3</v>
      </c>
      <c r="Y4969">
        <f>INDEX(months!B:B,MATCH(Sheet1!W4969,months!A:A,0))</f>
        <v>6</v>
      </c>
      <c r="Z4969">
        <f t="shared" si="545"/>
        <v>43254</v>
      </c>
    </row>
    <row r="4970" spans="1:26" x14ac:dyDescent="0.2">
      <c r="A4970" t="s">
        <v>6968</v>
      </c>
      <c r="B4970" t="s">
        <v>4950</v>
      </c>
      <c r="C4970">
        <v>4.7</v>
      </c>
      <c r="D4970">
        <v>10672</v>
      </c>
      <c r="E4970" t="s">
        <v>1232</v>
      </c>
      <c r="F4970" t="s">
        <v>50</v>
      </c>
      <c r="G4970" t="s">
        <v>23</v>
      </c>
      <c r="H4970" t="s">
        <v>24</v>
      </c>
      <c r="I4970" t="s">
        <v>25</v>
      </c>
      <c r="J4970" t="s">
        <v>4951</v>
      </c>
      <c r="K4970" t="s">
        <v>1747</v>
      </c>
      <c r="L4970" t="s">
        <v>1614</v>
      </c>
      <c r="M4970" t="s">
        <v>81</v>
      </c>
      <c r="N4970">
        <f t="shared" si="539"/>
        <v>0</v>
      </c>
      <c r="O4970" t="str">
        <f t="shared" si="540"/>
        <v>No</v>
      </c>
      <c r="P4970">
        <f t="shared" si="541"/>
        <v>0</v>
      </c>
      <c r="Q4970">
        <f t="shared" si="542"/>
        <v>4813937689</v>
      </c>
      <c r="R4970">
        <f t="shared" si="543"/>
        <v>4.1933383153624479</v>
      </c>
      <c r="S4970" t="str">
        <f t="shared" si="544"/>
        <v>Acceptable</v>
      </c>
      <c r="T4970">
        <f>ROUNDUP(C4970,0)</f>
        <v>5</v>
      </c>
      <c r="U4970">
        <f>ROUNDDOWN(C4970,0)</f>
        <v>4</v>
      </c>
      <c r="V4970">
        <f>RIGHT(K4970,2)+2000</f>
        <v>2018</v>
      </c>
      <c r="W4970" t="str">
        <f>INDEX(_xlfn.TEXTSPLIT(K4970,"-"),1,2)</f>
        <v>Jun</v>
      </c>
      <c r="X4970" t="str">
        <f>INDEX(_xlfn.TEXTSPLIT(K4970,"-"),1,1)</f>
        <v>23</v>
      </c>
      <c r="Y4970">
        <f>INDEX(months!B:B,MATCH(Sheet1!W4970,months!A:A,0))</f>
        <v>6</v>
      </c>
      <c r="Z4970">
        <f t="shared" si="545"/>
        <v>43274</v>
      </c>
    </row>
    <row r="4971" spans="1:26" x14ac:dyDescent="0.2">
      <c r="A4971" t="s">
        <v>6969</v>
      </c>
      <c r="B4971" t="s">
        <v>556</v>
      </c>
      <c r="C4971">
        <v>4.0999999999999996</v>
      </c>
      <c r="D4971">
        <v>7</v>
      </c>
      <c r="E4971" t="s">
        <v>83</v>
      </c>
      <c r="F4971" t="s">
        <v>775</v>
      </c>
      <c r="G4971" t="s">
        <v>23</v>
      </c>
      <c r="H4971" t="s">
        <v>24</v>
      </c>
      <c r="I4971" t="s">
        <v>25</v>
      </c>
      <c r="J4971" t="s">
        <v>557</v>
      </c>
      <c r="K4971" t="s">
        <v>410</v>
      </c>
      <c r="L4971" t="s">
        <v>6970</v>
      </c>
      <c r="M4971" t="s">
        <v>86</v>
      </c>
      <c r="N4971">
        <f t="shared" si="539"/>
        <v>0</v>
      </c>
      <c r="O4971" t="str">
        <f t="shared" si="540"/>
        <v>No</v>
      </c>
      <c r="P4971">
        <f t="shared" si="541"/>
        <v>0</v>
      </c>
      <c r="Q4971">
        <f t="shared" si="542"/>
        <v>4813937689</v>
      </c>
      <c r="R4971">
        <f t="shared" si="543"/>
        <v>4.1933383153624479</v>
      </c>
      <c r="S4971" t="str">
        <f t="shared" si="544"/>
        <v>Acceptable</v>
      </c>
      <c r="T4971">
        <f>ROUNDUP(C4971,0)</f>
        <v>5</v>
      </c>
      <c r="U4971">
        <f>ROUNDDOWN(C4971,0)</f>
        <v>4</v>
      </c>
      <c r="V4971">
        <f>RIGHT(K4971,2)+2000</f>
        <v>2018</v>
      </c>
      <c r="W4971" t="str">
        <f>INDEX(_xlfn.TEXTSPLIT(K4971,"-"),1,2)</f>
        <v>Jul</v>
      </c>
      <c r="X4971" t="str">
        <f>INDEX(_xlfn.TEXTSPLIT(K4971,"-"),1,1)</f>
        <v>17</v>
      </c>
      <c r="Y4971">
        <f>INDEX(months!B:B,MATCH(Sheet1!W4971,months!A:A,0))</f>
        <v>7</v>
      </c>
      <c r="Z4971">
        <f t="shared" si="545"/>
        <v>43298</v>
      </c>
    </row>
    <row r="4972" spans="1:26" x14ac:dyDescent="0.2">
      <c r="A4972" t="s">
        <v>6971</v>
      </c>
      <c r="B4972" t="s">
        <v>4612</v>
      </c>
      <c r="C4972">
        <v>3.3</v>
      </c>
      <c r="D4972">
        <v>999</v>
      </c>
      <c r="E4972" t="s">
        <v>6972</v>
      </c>
      <c r="F4972" t="s">
        <v>50</v>
      </c>
      <c r="G4972" t="s">
        <v>23</v>
      </c>
      <c r="H4972" t="s">
        <v>24</v>
      </c>
      <c r="I4972" t="s">
        <v>25</v>
      </c>
      <c r="J4972" t="s">
        <v>4613</v>
      </c>
      <c r="K4972" t="s">
        <v>6973</v>
      </c>
      <c r="L4972" t="s">
        <v>4270</v>
      </c>
      <c r="M4972" t="s">
        <v>237</v>
      </c>
      <c r="N4972">
        <f t="shared" si="539"/>
        <v>0</v>
      </c>
      <c r="O4972" t="str">
        <f t="shared" si="540"/>
        <v>No</v>
      </c>
      <c r="P4972">
        <f t="shared" si="541"/>
        <v>0</v>
      </c>
      <c r="Q4972">
        <f t="shared" si="542"/>
        <v>4813937689</v>
      </c>
      <c r="R4972">
        <f t="shared" si="543"/>
        <v>4.1933383153624479</v>
      </c>
      <c r="S4972" t="str">
        <f t="shared" si="544"/>
        <v>Acceptable</v>
      </c>
      <c r="T4972">
        <f>ROUNDUP(C4972,0)</f>
        <v>4</v>
      </c>
      <c r="U4972">
        <f>ROUNDDOWN(C4972,0)</f>
        <v>3</v>
      </c>
      <c r="V4972">
        <f>RIGHT(K4972,2)+2000</f>
        <v>2013</v>
      </c>
      <c r="W4972" t="str">
        <f>INDEX(_xlfn.TEXTSPLIT(K4972,"-"),1,2)</f>
        <v>Dec</v>
      </c>
      <c r="X4972" t="str">
        <f>INDEX(_xlfn.TEXTSPLIT(K4972,"-"),1,1)</f>
        <v>17</v>
      </c>
      <c r="Y4972">
        <f>INDEX(months!B:B,MATCH(Sheet1!W4972,months!A:A,0))</f>
        <v>12</v>
      </c>
      <c r="Z4972">
        <f t="shared" si="545"/>
        <v>41625</v>
      </c>
    </row>
    <row r="4973" spans="1:26" x14ac:dyDescent="0.2">
      <c r="A4973" t="s">
        <v>6974</v>
      </c>
      <c r="B4973" t="s">
        <v>3827</v>
      </c>
      <c r="C4973">
        <v>4.2</v>
      </c>
      <c r="D4973">
        <v>204</v>
      </c>
      <c r="E4973" t="s">
        <v>182</v>
      </c>
      <c r="F4973" t="s">
        <v>101</v>
      </c>
      <c r="G4973" t="s">
        <v>649</v>
      </c>
      <c r="H4973" t="s">
        <v>3310</v>
      </c>
      <c r="I4973" t="s">
        <v>25</v>
      </c>
      <c r="J4973" t="s">
        <v>3828</v>
      </c>
      <c r="K4973" t="s">
        <v>4819</v>
      </c>
      <c r="L4973" t="s">
        <v>317</v>
      </c>
      <c r="M4973" t="s">
        <v>81</v>
      </c>
      <c r="N4973">
        <f t="shared" si="539"/>
        <v>0</v>
      </c>
      <c r="O4973" t="str">
        <f t="shared" si="540"/>
        <v>No</v>
      </c>
      <c r="P4973">
        <f t="shared" si="541"/>
        <v>0</v>
      </c>
      <c r="Q4973">
        <f t="shared" si="542"/>
        <v>4813937689</v>
      </c>
      <c r="R4973">
        <f t="shared" si="543"/>
        <v>4.1933383153624479</v>
      </c>
      <c r="S4973" t="str">
        <f t="shared" si="544"/>
        <v>Acceptable</v>
      </c>
      <c r="T4973">
        <f>ROUNDUP(C4973,0)</f>
        <v>5</v>
      </c>
      <c r="U4973">
        <f>ROUNDDOWN(C4973,0)</f>
        <v>4</v>
      </c>
      <c r="V4973">
        <f>RIGHT(K4973,2)+2000</f>
        <v>2017</v>
      </c>
      <c r="W4973" t="str">
        <f>INDEX(_xlfn.TEXTSPLIT(K4973,"-"),1,2)</f>
        <v>Sep</v>
      </c>
      <c r="X4973" t="str">
        <f>INDEX(_xlfn.TEXTSPLIT(K4973,"-"),1,1)</f>
        <v>25</v>
      </c>
      <c r="Y4973">
        <f>INDEX(months!B:B,MATCH(Sheet1!W4973,months!A:A,0))</f>
        <v>9</v>
      </c>
      <c r="Z4973">
        <f t="shared" si="545"/>
        <v>43003</v>
      </c>
    </row>
    <row r="4974" spans="1:26" x14ac:dyDescent="0.2">
      <c r="A4974" t="s">
        <v>6975</v>
      </c>
      <c r="B4974" t="s">
        <v>4612</v>
      </c>
      <c r="C4974">
        <v>4.0999999999999996</v>
      </c>
      <c r="D4974">
        <v>6267</v>
      </c>
      <c r="E4974" t="s">
        <v>2568</v>
      </c>
      <c r="F4974" t="s">
        <v>65</v>
      </c>
      <c r="G4974" t="s">
        <v>23</v>
      </c>
      <c r="H4974" t="s">
        <v>24</v>
      </c>
      <c r="I4974" t="s">
        <v>25</v>
      </c>
      <c r="J4974" t="s">
        <v>4613</v>
      </c>
      <c r="K4974" t="s">
        <v>6976</v>
      </c>
      <c r="L4974" t="s">
        <v>170</v>
      </c>
      <c r="M4974" t="s">
        <v>1502</v>
      </c>
      <c r="N4974">
        <f t="shared" si="539"/>
        <v>0</v>
      </c>
      <c r="O4974" t="str">
        <f t="shared" si="540"/>
        <v>No</v>
      </c>
      <c r="P4974">
        <f t="shared" si="541"/>
        <v>0</v>
      </c>
      <c r="Q4974">
        <f t="shared" si="542"/>
        <v>4813937689</v>
      </c>
      <c r="R4974">
        <f t="shared" si="543"/>
        <v>4.1933383153624479</v>
      </c>
      <c r="S4974" t="str">
        <f t="shared" si="544"/>
        <v>Acceptable</v>
      </c>
      <c r="T4974">
        <f>ROUNDUP(C4974,0)</f>
        <v>5</v>
      </c>
      <c r="U4974">
        <f>ROUNDDOWN(C4974,0)</f>
        <v>4</v>
      </c>
      <c r="V4974">
        <f>RIGHT(K4974,2)+2000</f>
        <v>2016</v>
      </c>
      <c r="W4974" t="str">
        <f>INDEX(_xlfn.TEXTSPLIT(K4974,"-"),1,2)</f>
        <v>May</v>
      </c>
      <c r="X4974" t="str">
        <f>INDEX(_xlfn.TEXTSPLIT(K4974,"-"),1,1)</f>
        <v>7</v>
      </c>
      <c r="Y4974">
        <f>INDEX(months!B:B,MATCH(Sheet1!W4974,months!A:A,0))</f>
        <v>5</v>
      </c>
      <c r="Z4974">
        <f t="shared" si="545"/>
        <v>42497</v>
      </c>
    </row>
    <row r="4975" spans="1:26" x14ac:dyDescent="0.2">
      <c r="A4975" t="s">
        <v>6977</v>
      </c>
      <c r="B4975" t="s">
        <v>4950</v>
      </c>
      <c r="C4975">
        <v>3.4</v>
      </c>
      <c r="D4975">
        <v>16</v>
      </c>
      <c r="E4975" t="s">
        <v>6978</v>
      </c>
      <c r="F4975" t="s">
        <v>1010</v>
      </c>
      <c r="G4975" t="s">
        <v>649</v>
      </c>
      <c r="H4975" t="s">
        <v>6979</v>
      </c>
      <c r="I4975" t="s">
        <v>25</v>
      </c>
      <c r="J4975" t="s">
        <v>4951</v>
      </c>
      <c r="K4975" t="s">
        <v>6980</v>
      </c>
      <c r="L4975" t="s">
        <v>59</v>
      </c>
      <c r="M4975" t="s">
        <v>237</v>
      </c>
      <c r="N4975">
        <f t="shared" si="539"/>
        <v>0</v>
      </c>
      <c r="O4975" t="str">
        <f t="shared" si="540"/>
        <v>No</v>
      </c>
      <c r="P4975">
        <f t="shared" si="541"/>
        <v>0</v>
      </c>
      <c r="Q4975">
        <f t="shared" si="542"/>
        <v>4813937689</v>
      </c>
      <c r="R4975">
        <f t="shared" si="543"/>
        <v>4.1933383153624479</v>
      </c>
      <c r="S4975" t="str">
        <f t="shared" si="544"/>
        <v>Acceptable</v>
      </c>
      <c r="T4975">
        <f>ROUNDUP(C4975,0)</f>
        <v>4</v>
      </c>
      <c r="U4975">
        <f>ROUNDDOWN(C4975,0)</f>
        <v>3</v>
      </c>
      <c r="V4975">
        <f>RIGHT(K4975,2)+2000</f>
        <v>2014</v>
      </c>
      <c r="W4975" t="str">
        <f>INDEX(_xlfn.TEXTSPLIT(K4975,"-"),1,2)</f>
        <v>May</v>
      </c>
      <c r="X4975" t="str">
        <f>INDEX(_xlfn.TEXTSPLIT(K4975,"-"),1,1)</f>
        <v>3</v>
      </c>
      <c r="Y4975">
        <f>INDEX(months!B:B,MATCH(Sheet1!W4975,months!A:A,0))</f>
        <v>5</v>
      </c>
      <c r="Z4975">
        <f t="shared" si="545"/>
        <v>41762</v>
      </c>
    </row>
    <row r="4976" spans="1:26" x14ac:dyDescent="0.2">
      <c r="A4976" t="s">
        <v>6981</v>
      </c>
      <c r="B4976" t="s">
        <v>787</v>
      </c>
      <c r="C4976">
        <v>4.3</v>
      </c>
      <c r="D4976">
        <v>40241</v>
      </c>
      <c r="E4976" t="s">
        <v>46</v>
      </c>
      <c r="F4976" t="s">
        <v>38</v>
      </c>
      <c r="G4976" t="s">
        <v>23</v>
      </c>
      <c r="H4976" t="s">
        <v>24</v>
      </c>
      <c r="I4976" t="s">
        <v>25</v>
      </c>
      <c r="J4976" t="s">
        <v>788</v>
      </c>
      <c r="K4976" t="s">
        <v>1689</v>
      </c>
      <c r="L4976" t="s">
        <v>6982</v>
      </c>
      <c r="M4976" t="s">
        <v>81</v>
      </c>
      <c r="N4976">
        <f t="shared" si="539"/>
        <v>0</v>
      </c>
      <c r="O4976" t="str">
        <f t="shared" si="540"/>
        <v>No</v>
      </c>
      <c r="P4976">
        <f t="shared" si="541"/>
        <v>0</v>
      </c>
      <c r="Q4976">
        <f t="shared" si="542"/>
        <v>4813937689</v>
      </c>
      <c r="R4976">
        <f t="shared" si="543"/>
        <v>4.1933383153624479</v>
      </c>
      <c r="S4976" t="str">
        <f t="shared" si="544"/>
        <v>Acceptable</v>
      </c>
      <c r="T4976">
        <f>ROUNDUP(C4976,0)</f>
        <v>5</v>
      </c>
      <c r="U4976">
        <f>ROUNDDOWN(C4976,0)</f>
        <v>4</v>
      </c>
      <c r="V4976">
        <f>RIGHT(K4976,2)+2000</f>
        <v>2018</v>
      </c>
      <c r="W4976" t="str">
        <f>INDEX(_xlfn.TEXTSPLIT(K4976,"-"),1,2)</f>
        <v>Jun</v>
      </c>
      <c r="X4976" t="str">
        <f>INDEX(_xlfn.TEXTSPLIT(K4976,"-"),1,1)</f>
        <v>30</v>
      </c>
      <c r="Y4976">
        <f>INDEX(months!B:B,MATCH(Sheet1!W4976,months!A:A,0))</f>
        <v>6</v>
      </c>
      <c r="Z4976">
        <f t="shared" si="545"/>
        <v>43281</v>
      </c>
    </row>
    <row r="4977" spans="1:26" x14ac:dyDescent="0.2">
      <c r="A4977" t="s">
        <v>6983</v>
      </c>
      <c r="B4977" t="s">
        <v>2665</v>
      </c>
      <c r="C4977">
        <v>4.9000000000000004</v>
      </c>
      <c r="D4977">
        <v>37302</v>
      </c>
      <c r="E4977" t="s">
        <v>223</v>
      </c>
      <c r="F4977" t="s">
        <v>32</v>
      </c>
      <c r="G4977" t="s">
        <v>23</v>
      </c>
      <c r="H4977" t="s">
        <v>24</v>
      </c>
      <c r="I4977" t="s">
        <v>25</v>
      </c>
      <c r="J4977" t="s">
        <v>2676</v>
      </c>
      <c r="K4977" t="s">
        <v>6034</v>
      </c>
      <c r="L4977" t="s">
        <v>2841</v>
      </c>
      <c r="M4977" t="s">
        <v>81</v>
      </c>
      <c r="N4977">
        <f t="shared" si="539"/>
        <v>0</v>
      </c>
      <c r="O4977" t="str">
        <f t="shared" si="540"/>
        <v>No</v>
      </c>
      <c r="P4977">
        <f t="shared" si="541"/>
        <v>0</v>
      </c>
      <c r="Q4977">
        <f t="shared" si="542"/>
        <v>4813937689</v>
      </c>
      <c r="R4977">
        <f t="shared" si="543"/>
        <v>4.1933383153624479</v>
      </c>
      <c r="S4977" t="str">
        <f t="shared" si="544"/>
        <v>Acceptable</v>
      </c>
      <c r="T4977">
        <f>ROUNDUP(C4977,0)</f>
        <v>5</v>
      </c>
      <c r="U4977">
        <f>ROUNDDOWN(C4977,0)</f>
        <v>4</v>
      </c>
      <c r="V4977">
        <f>RIGHT(K4977,2)+2000</f>
        <v>2017</v>
      </c>
      <c r="W4977" t="str">
        <f>INDEX(_xlfn.TEXTSPLIT(K4977,"-"),1,2)</f>
        <v>May</v>
      </c>
      <c r="X4977" t="str">
        <f>INDEX(_xlfn.TEXTSPLIT(K4977,"-"),1,1)</f>
        <v>8</v>
      </c>
      <c r="Y4977">
        <f>INDEX(months!B:B,MATCH(Sheet1!W4977,months!A:A,0))</f>
        <v>5</v>
      </c>
      <c r="Z4977">
        <f t="shared" si="545"/>
        <v>42863</v>
      </c>
    </row>
    <row r="4978" spans="1:26" x14ac:dyDescent="0.2">
      <c r="A4978" t="s">
        <v>6984</v>
      </c>
      <c r="B4978" t="s">
        <v>5191</v>
      </c>
      <c r="C4978">
        <v>4.5</v>
      </c>
      <c r="D4978">
        <v>3252</v>
      </c>
      <c r="E4978" t="s">
        <v>1113</v>
      </c>
      <c r="F4978" t="s">
        <v>57</v>
      </c>
      <c r="G4978" t="s">
        <v>23</v>
      </c>
      <c r="H4978" t="s">
        <v>24</v>
      </c>
      <c r="I4978" t="s">
        <v>25</v>
      </c>
      <c r="J4978" t="s">
        <v>5192</v>
      </c>
      <c r="K4978" t="s">
        <v>6543</v>
      </c>
      <c r="L4978" t="s">
        <v>643</v>
      </c>
      <c r="M4978" t="s">
        <v>81</v>
      </c>
      <c r="N4978">
        <f t="shared" si="539"/>
        <v>0</v>
      </c>
      <c r="O4978" t="str">
        <f t="shared" si="540"/>
        <v>No</v>
      </c>
      <c r="P4978">
        <f t="shared" si="541"/>
        <v>0</v>
      </c>
      <c r="Q4978">
        <f t="shared" si="542"/>
        <v>4813937689</v>
      </c>
      <c r="R4978">
        <f t="shared" si="543"/>
        <v>4.1933383153624479</v>
      </c>
      <c r="S4978" t="str">
        <f t="shared" si="544"/>
        <v>Acceptable</v>
      </c>
      <c r="T4978">
        <f>ROUNDUP(C4978,0)</f>
        <v>5</v>
      </c>
      <c r="U4978">
        <f>ROUNDDOWN(C4978,0)</f>
        <v>4</v>
      </c>
      <c r="V4978">
        <f>RIGHT(K4978,2)+2000</f>
        <v>2017</v>
      </c>
      <c r="W4978" t="str">
        <f>INDEX(_xlfn.TEXTSPLIT(K4978,"-"),1,2)</f>
        <v>Jun</v>
      </c>
      <c r="X4978" t="str">
        <f>INDEX(_xlfn.TEXTSPLIT(K4978,"-"),1,1)</f>
        <v>25</v>
      </c>
      <c r="Y4978">
        <f>INDEX(months!B:B,MATCH(Sheet1!W4978,months!A:A,0))</f>
        <v>6</v>
      </c>
      <c r="Z4978">
        <f t="shared" si="545"/>
        <v>42911</v>
      </c>
    </row>
    <row r="4979" spans="1:26" x14ac:dyDescent="0.2">
      <c r="A4979" t="s">
        <v>6985</v>
      </c>
      <c r="B4979" t="s">
        <v>4950</v>
      </c>
      <c r="C4979">
        <v>4.0999999999999996</v>
      </c>
      <c r="D4979">
        <v>66</v>
      </c>
      <c r="E4979" t="s">
        <v>6986</v>
      </c>
      <c r="F4979" t="s">
        <v>775</v>
      </c>
      <c r="G4979" t="s">
        <v>649</v>
      </c>
      <c r="H4979" t="s">
        <v>6987</v>
      </c>
      <c r="I4979" t="s">
        <v>25</v>
      </c>
      <c r="J4979" t="s">
        <v>4951</v>
      </c>
      <c r="K4979" t="s">
        <v>6988</v>
      </c>
      <c r="L4979" t="s">
        <v>28</v>
      </c>
      <c r="M4979" t="s">
        <v>237</v>
      </c>
      <c r="N4979">
        <f t="shared" si="539"/>
        <v>0</v>
      </c>
      <c r="O4979" t="str">
        <f t="shared" si="540"/>
        <v>No</v>
      </c>
      <c r="P4979">
        <f t="shared" si="541"/>
        <v>0</v>
      </c>
      <c r="Q4979">
        <f t="shared" si="542"/>
        <v>4813937689</v>
      </c>
      <c r="R4979">
        <f t="shared" si="543"/>
        <v>4.1933383153624479</v>
      </c>
      <c r="S4979" t="str">
        <f t="shared" si="544"/>
        <v>Acceptable</v>
      </c>
      <c r="T4979">
        <f>ROUNDUP(C4979,0)</f>
        <v>5</v>
      </c>
      <c r="U4979">
        <f>ROUNDDOWN(C4979,0)</f>
        <v>4</v>
      </c>
      <c r="V4979">
        <f>RIGHT(K4979,2)+2000</f>
        <v>2013</v>
      </c>
      <c r="W4979" t="str">
        <f>INDEX(_xlfn.TEXTSPLIT(K4979,"-"),1,2)</f>
        <v>Sep</v>
      </c>
      <c r="X4979" t="str">
        <f>INDEX(_xlfn.TEXTSPLIT(K4979,"-"),1,1)</f>
        <v>25</v>
      </c>
      <c r="Y4979">
        <f>INDEX(months!B:B,MATCH(Sheet1!W4979,months!A:A,0))</f>
        <v>9</v>
      </c>
      <c r="Z4979">
        <f t="shared" si="545"/>
        <v>41542</v>
      </c>
    </row>
    <row r="4980" spans="1:26" x14ac:dyDescent="0.2">
      <c r="A4980" t="s">
        <v>6989</v>
      </c>
      <c r="B4980" t="s">
        <v>2518</v>
      </c>
      <c r="C4980">
        <v>4.4000000000000004</v>
      </c>
      <c r="D4980">
        <v>317</v>
      </c>
      <c r="E4980" t="s">
        <v>6990</v>
      </c>
      <c r="F4980" t="s">
        <v>57</v>
      </c>
      <c r="G4980" t="s">
        <v>23</v>
      </c>
      <c r="H4980" t="s">
        <v>24</v>
      </c>
      <c r="I4980" t="s">
        <v>25</v>
      </c>
      <c r="J4980" t="s">
        <v>2519</v>
      </c>
      <c r="K4980" t="s">
        <v>6991</v>
      </c>
      <c r="L4980" t="s">
        <v>220</v>
      </c>
      <c r="M4980" t="s">
        <v>60</v>
      </c>
      <c r="N4980">
        <f t="shared" si="539"/>
        <v>0</v>
      </c>
      <c r="O4980" t="str">
        <f t="shared" si="540"/>
        <v>No</v>
      </c>
      <c r="P4980">
        <f t="shared" si="541"/>
        <v>0</v>
      </c>
      <c r="Q4980">
        <f t="shared" si="542"/>
        <v>4813937689</v>
      </c>
      <c r="R4980">
        <f t="shared" si="543"/>
        <v>4.1933383153624479</v>
      </c>
      <c r="S4980" t="str">
        <f t="shared" si="544"/>
        <v>Acceptable</v>
      </c>
      <c r="T4980">
        <f>ROUNDUP(C4980,0)</f>
        <v>5</v>
      </c>
      <c r="U4980">
        <f>ROUNDDOWN(C4980,0)</f>
        <v>4</v>
      </c>
      <c r="V4980">
        <f>RIGHT(K4980,2)+2000</f>
        <v>2016</v>
      </c>
      <c r="W4980" t="str">
        <f>INDEX(_xlfn.TEXTSPLIT(K4980,"-"),1,2)</f>
        <v>Dec</v>
      </c>
      <c r="X4980" t="str">
        <f>INDEX(_xlfn.TEXTSPLIT(K4980,"-"),1,1)</f>
        <v>21</v>
      </c>
      <c r="Y4980">
        <f>INDEX(months!B:B,MATCH(Sheet1!W4980,months!A:A,0))</f>
        <v>12</v>
      </c>
      <c r="Z4980">
        <f t="shared" si="545"/>
        <v>42725</v>
      </c>
    </row>
    <row r="4981" spans="1:26" x14ac:dyDescent="0.2">
      <c r="A4981" t="s">
        <v>657</v>
      </c>
      <c r="B4981" t="s">
        <v>556</v>
      </c>
      <c r="C4981">
        <v>4.3</v>
      </c>
      <c r="D4981">
        <v>29331</v>
      </c>
      <c r="E4981" t="s">
        <v>88</v>
      </c>
      <c r="F4981" t="s">
        <v>38</v>
      </c>
      <c r="G4981" t="s">
        <v>23</v>
      </c>
      <c r="H4981" t="s">
        <v>24</v>
      </c>
      <c r="I4981" t="s">
        <v>25</v>
      </c>
      <c r="J4981" t="s">
        <v>557</v>
      </c>
      <c r="K4981" t="s">
        <v>115</v>
      </c>
      <c r="L4981" t="s">
        <v>658</v>
      </c>
      <c r="M4981" t="s">
        <v>29</v>
      </c>
      <c r="N4981">
        <f t="shared" si="539"/>
        <v>0</v>
      </c>
      <c r="O4981" t="str">
        <f t="shared" si="540"/>
        <v>No</v>
      </c>
      <c r="P4981">
        <f t="shared" si="541"/>
        <v>0</v>
      </c>
      <c r="Q4981">
        <f t="shared" si="542"/>
        <v>4813937689</v>
      </c>
      <c r="R4981">
        <f t="shared" si="543"/>
        <v>4.1933383153624479</v>
      </c>
      <c r="S4981" t="str">
        <f t="shared" si="544"/>
        <v>Acceptable</v>
      </c>
      <c r="T4981">
        <f>ROUNDUP(C4981,0)</f>
        <v>5</v>
      </c>
      <c r="U4981">
        <f>ROUNDDOWN(C4981,0)</f>
        <v>4</v>
      </c>
      <c r="V4981">
        <f>RIGHT(K4981,2)+2000</f>
        <v>2018</v>
      </c>
      <c r="W4981" t="str">
        <f>INDEX(_xlfn.TEXTSPLIT(K4981,"-"),1,2)</f>
        <v>Jul</v>
      </c>
      <c r="X4981" t="str">
        <f>INDEX(_xlfn.TEXTSPLIT(K4981,"-"),1,1)</f>
        <v>30</v>
      </c>
      <c r="Y4981">
        <f>INDEX(months!B:B,MATCH(Sheet1!W4981,months!A:A,0))</f>
        <v>7</v>
      </c>
      <c r="Z4981">
        <f t="shared" si="545"/>
        <v>43311</v>
      </c>
    </row>
    <row r="4982" spans="1:26" x14ac:dyDescent="0.2">
      <c r="A4982" t="s">
        <v>6992</v>
      </c>
      <c r="B4982" t="s">
        <v>4612</v>
      </c>
      <c r="C4982">
        <v>4.4000000000000004</v>
      </c>
      <c r="D4982">
        <v>457</v>
      </c>
      <c r="E4982" t="s">
        <v>316</v>
      </c>
      <c r="F4982" t="s">
        <v>22</v>
      </c>
      <c r="G4982" t="s">
        <v>649</v>
      </c>
      <c r="H4982" t="s">
        <v>1011</v>
      </c>
      <c r="I4982" t="s">
        <v>25</v>
      </c>
      <c r="J4982" t="s">
        <v>4613</v>
      </c>
      <c r="K4982" t="s">
        <v>6993</v>
      </c>
      <c r="L4982" t="s">
        <v>220</v>
      </c>
      <c r="M4982" t="s">
        <v>81</v>
      </c>
      <c r="N4982">
        <f t="shared" si="539"/>
        <v>0</v>
      </c>
      <c r="O4982" t="str">
        <f t="shared" si="540"/>
        <v>No</v>
      </c>
      <c r="P4982">
        <f t="shared" si="541"/>
        <v>0</v>
      </c>
      <c r="Q4982">
        <f t="shared" si="542"/>
        <v>4813937689</v>
      </c>
      <c r="R4982">
        <f t="shared" si="543"/>
        <v>4.1933383153624479</v>
      </c>
      <c r="S4982" t="str">
        <f t="shared" si="544"/>
        <v>Acceptable</v>
      </c>
      <c r="T4982">
        <f>ROUNDUP(C4982,0)</f>
        <v>5</v>
      </c>
      <c r="U4982">
        <f>ROUNDDOWN(C4982,0)</f>
        <v>4</v>
      </c>
      <c r="V4982">
        <f>RIGHT(K4982,2)+2000</f>
        <v>2016</v>
      </c>
      <c r="W4982" t="str">
        <f>INDEX(_xlfn.TEXTSPLIT(K4982,"-"),1,2)</f>
        <v>Jul</v>
      </c>
      <c r="X4982" t="str">
        <f>INDEX(_xlfn.TEXTSPLIT(K4982,"-"),1,1)</f>
        <v>26</v>
      </c>
      <c r="Y4982">
        <f>INDEX(months!B:B,MATCH(Sheet1!W4982,months!A:A,0))</f>
        <v>7</v>
      </c>
      <c r="Z4982">
        <f t="shared" si="545"/>
        <v>42577</v>
      </c>
    </row>
    <row r="4983" spans="1:26" x14ac:dyDescent="0.2">
      <c r="A4983" t="s">
        <v>6994</v>
      </c>
      <c r="B4983" t="s">
        <v>4612</v>
      </c>
      <c r="C4983">
        <v>3.4</v>
      </c>
      <c r="D4983">
        <v>1555</v>
      </c>
      <c r="E4983" t="s">
        <v>3905</v>
      </c>
      <c r="F4983" t="s">
        <v>50</v>
      </c>
      <c r="G4983" t="s">
        <v>23</v>
      </c>
      <c r="H4983" t="s">
        <v>24</v>
      </c>
      <c r="I4983" t="s">
        <v>25</v>
      </c>
      <c r="J4983" t="s">
        <v>4613</v>
      </c>
      <c r="K4983" t="s">
        <v>6995</v>
      </c>
      <c r="L4983" t="s">
        <v>317</v>
      </c>
      <c r="M4983" t="s">
        <v>72</v>
      </c>
      <c r="N4983">
        <f t="shared" si="539"/>
        <v>0</v>
      </c>
      <c r="O4983" t="str">
        <f t="shared" si="540"/>
        <v>No</v>
      </c>
      <c r="P4983">
        <f t="shared" si="541"/>
        <v>0</v>
      </c>
      <c r="Q4983">
        <f t="shared" si="542"/>
        <v>4813937689</v>
      </c>
      <c r="R4983">
        <f t="shared" si="543"/>
        <v>4.1933383153624479</v>
      </c>
      <c r="S4983" t="str">
        <f t="shared" si="544"/>
        <v>Acceptable</v>
      </c>
      <c r="T4983">
        <f>ROUNDUP(C4983,0)</f>
        <v>4</v>
      </c>
      <c r="U4983">
        <f>ROUNDDOWN(C4983,0)</f>
        <v>3</v>
      </c>
      <c r="V4983">
        <f>RIGHT(K4983,2)+2000</f>
        <v>2015</v>
      </c>
      <c r="W4983" t="str">
        <f>INDEX(_xlfn.TEXTSPLIT(K4983,"-"),1,2)</f>
        <v>Sep</v>
      </c>
      <c r="X4983" t="str">
        <f>INDEX(_xlfn.TEXTSPLIT(K4983,"-"),1,1)</f>
        <v>17</v>
      </c>
      <c r="Y4983">
        <f>INDEX(months!B:B,MATCH(Sheet1!W4983,months!A:A,0))</f>
        <v>9</v>
      </c>
      <c r="Z4983">
        <f t="shared" si="545"/>
        <v>42264</v>
      </c>
    </row>
    <row r="4984" spans="1:26" x14ac:dyDescent="0.2">
      <c r="A4984" t="s">
        <v>6996</v>
      </c>
      <c r="B4984" t="s">
        <v>556</v>
      </c>
      <c r="C4984">
        <v>4.0999999999999996</v>
      </c>
      <c r="D4984">
        <v>1828</v>
      </c>
      <c r="E4984" t="s">
        <v>481</v>
      </c>
      <c r="F4984" t="s">
        <v>50</v>
      </c>
      <c r="G4984" t="s">
        <v>23</v>
      </c>
      <c r="H4984" t="s">
        <v>24</v>
      </c>
      <c r="I4984" t="s">
        <v>25</v>
      </c>
      <c r="J4984" t="s">
        <v>557</v>
      </c>
      <c r="K4984" t="s">
        <v>187</v>
      </c>
      <c r="L4984" t="s">
        <v>6997</v>
      </c>
      <c r="M4984" t="s">
        <v>81</v>
      </c>
      <c r="N4984">
        <f t="shared" si="539"/>
        <v>0</v>
      </c>
      <c r="O4984" t="str">
        <f t="shared" si="540"/>
        <v>No</v>
      </c>
      <c r="P4984">
        <f t="shared" si="541"/>
        <v>0</v>
      </c>
      <c r="Q4984">
        <f t="shared" si="542"/>
        <v>4813937689</v>
      </c>
      <c r="R4984">
        <f t="shared" si="543"/>
        <v>4.1933383153624479</v>
      </c>
      <c r="S4984" t="str">
        <f t="shared" si="544"/>
        <v>Acceptable</v>
      </c>
      <c r="T4984">
        <f>ROUNDUP(C4984,0)</f>
        <v>5</v>
      </c>
      <c r="U4984">
        <f>ROUNDDOWN(C4984,0)</f>
        <v>4</v>
      </c>
      <c r="V4984">
        <f>RIGHT(K4984,2)+2000</f>
        <v>2018</v>
      </c>
      <c r="W4984" t="str">
        <f>INDEX(_xlfn.TEXTSPLIT(K4984,"-"),1,2)</f>
        <v>Jul</v>
      </c>
      <c r="X4984" t="str">
        <f>INDEX(_xlfn.TEXTSPLIT(K4984,"-"),1,1)</f>
        <v>20</v>
      </c>
      <c r="Y4984">
        <f>INDEX(months!B:B,MATCH(Sheet1!W4984,months!A:A,0))</f>
        <v>7</v>
      </c>
      <c r="Z4984">
        <f t="shared" si="545"/>
        <v>43301</v>
      </c>
    </row>
    <row r="4985" spans="1:26" x14ac:dyDescent="0.2">
      <c r="A4985" t="s">
        <v>6998</v>
      </c>
      <c r="B4985" t="s">
        <v>3070</v>
      </c>
      <c r="C4985">
        <v>4.0999999999999996</v>
      </c>
      <c r="D4985">
        <v>30</v>
      </c>
      <c r="E4985" t="s">
        <v>6999</v>
      </c>
      <c r="F4985" t="s">
        <v>775</v>
      </c>
      <c r="G4985" t="s">
        <v>649</v>
      </c>
      <c r="H4985" t="s">
        <v>3310</v>
      </c>
      <c r="I4985" t="s">
        <v>25</v>
      </c>
      <c r="J4985" t="s">
        <v>1537</v>
      </c>
      <c r="K4985" t="s">
        <v>7000</v>
      </c>
      <c r="L4985" t="s">
        <v>46</v>
      </c>
      <c r="M4985" t="s">
        <v>46</v>
      </c>
      <c r="N4985">
        <f t="shared" si="539"/>
        <v>0</v>
      </c>
      <c r="O4985" t="str">
        <f t="shared" si="540"/>
        <v>No</v>
      </c>
      <c r="P4985">
        <f t="shared" si="541"/>
        <v>0</v>
      </c>
      <c r="Q4985">
        <f t="shared" si="542"/>
        <v>4813937689</v>
      </c>
      <c r="R4985">
        <f t="shared" si="543"/>
        <v>4.1933383153624479</v>
      </c>
      <c r="S4985" t="str">
        <f t="shared" si="544"/>
        <v>Acceptable</v>
      </c>
      <c r="T4985">
        <f>ROUNDUP(C4985,0)</f>
        <v>5</v>
      </c>
      <c r="U4985">
        <f>ROUNDDOWN(C4985,0)</f>
        <v>4</v>
      </c>
      <c r="V4985">
        <f>RIGHT(K4985,2)+2000</f>
        <v>2013</v>
      </c>
      <c r="W4985" t="str">
        <f>INDEX(_xlfn.TEXTSPLIT(K4985,"-"),1,2)</f>
        <v>Apr</v>
      </c>
      <c r="X4985" t="str">
        <f>INDEX(_xlfn.TEXTSPLIT(K4985,"-"),1,1)</f>
        <v>25</v>
      </c>
      <c r="Y4985">
        <f>INDEX(months!B:B,MATCH(Sheet1!W4985,months!A:A,0))</f>
        <v>4</v>
      </c>
      <c r="Z4985">
        <f t="shared" si="545"/>
        <v>41389</v>
      </c>
    </row>
    <row r="4986" spans="1:26" x14ac:dyDescent="0.2">
      <c r="A4986" t="s">
        <v>7001</v>
      </c>
      <c r="B4986" t="s">
        <v>4612</v>
      </c>
      <c r="C4986">
        <v>3.5</v>
      </c>
      <c r="D4986">
        <v>315</v>
      </c>
      <c r="E4986" t="s">
        <v>731</v>
      </c>
      <c r="F4986" t="s">
        <v>50</v>
      </c>
      <c r="G4986" t="s">
        <v>23</v>
      </c>
      <c r="H4986" t="s">
        <v>24</v>
      </c>
      <c r="I4986" t="s">
        <v>25</v>
      </c>
      <c r="J4986" t="s">
        <v>4613</v>
      </c>
      <c r="K4986" t="s">
        <v>5501</v>
      </c>
      <c r="L4986" t="s">
        <v>2479</v>
      </c>
      <c r="M4986" t="s">
        <v>29</v>
      </c>
      <c r="N4986">
        <f t="shared" si="539"/>
        <v>0</v>
      </c>
      <c r="O4986" t="str">
        <f t="shared" si="540"/>
        <v>No</v>
      </c>
      <c r="P4986">
        <f t="shared" si="541"/>
        <v>0</v>
      </c>
      <c r="Q4986">
        <f t="shared" si="542"/>
        <v>4813937689</v>
      </c>
      <c r="R4986">
        <f t="shared" si="543"/>
        <v>4.1933383153624479</v>
      </c>
      <c r="S4986" t="str">
        <f t="shared" si="544"/>
        <v>Acceptable</v>
      </c>
      <c r="T4986">
        <f>ROUNDUP(C4986,0)</f>
        <v>4</v>
      </c>
      <c r="U4986">
        <f>ROUNDDOWN(C4986,0)</f>
        <v>3</v>
      </c>
      <c r="V4986">
        <f>RIGHT(K4986,2)+2000</f>
        <v>2018</v>
      </c>
      <c r="W4986" t="str">
        <f>INDEX(_xlfn.TEXTSPLIT(K4986,"-"),1,2)</f>
        <v>Feb</v>
      </c>
      <c r="X4986" t="str">
        <f>INDEX(_xlfn.TEXTSPLIT(K4986,"-"),1,1)</f>
        <v>19</v>
      </c>
      <c r="Y4986">
        <f>INDEX(months!B:B,MATCH(Sheet1!W4986,months!A:A,0))</f>
        <v>2</v>
      </c>
      <c r="Z4986">
        <f t="shared" si="545"/>
        <v>43150</v>
      </c>
    </row>
    <row r="4987" spans="1:26" x14ac:dyDescent="0.2">
      <c r="A4987" t="s">
        <v>7002</v>
      </c>
      <c r="B4987" t="s">
        <v>4950</v>
      </c>
      <c r="C4987">
        <v>3.8</v>
      </c>
      <c r="D4987">
        <v>1343</v>
      </c>
      <c r="E4987" t="s">
        <v>361</v>
      </c>
      <c r="F4987" t="s">
        <v>50</v>
      </c>
      <c r="G4987" t="s">
        <v>23</v>
      </c>
      <c r="H4987" t="s">
        <v>24</v>
      </c>
      <c r="I4987" t="s">
        <v>25</v>
      </c>
      <c r="J4987" t="s">
        <v>4951</v>
      </c>
      <c r="K4987" t="s">
        <v>5990</v>
      </c>
      <c r="L4987" t="s">
        <v>2130</v>
      </c>
      <c r="M4987" t="s">
        <v>274</v>
      </c>
      <c r="N4987">
        <f t="shared" si="539"/>
        <v>0</v>
      </c>
      <c r="O4987" t="str">
        <f t="shared" si="540"/>
        <v>No</v>
      </c>
      <c r="P4987">
        <f t="shared" si="541"/>
        <v>0</v>
      </c>
      <c r="Q4987">
        <f t="shared" si="542"/>
        <v>4813937689</v>
      </c>
      <c r="R4987">
        <f t="shared" si="543"/>
        <v>4.1933383153624479</v>
      </c>
      <c r="S4987" t="str">
        <f t="shared" si="544"/>
        <v>Acceptable</v>
      </c>
      <c r="T4987">
        <f>ROUNDUP(C4987,0)</f>
        <v>4</v>
      </c>
      <c r="U4987">
        <f>ROUNDDOWN(C4987,0)</f>
        <v>3</v>
      </c>
      <c r="V4987">
        <f>RIGHT(K4987,2)+2000</f>
        <v>2018</v>
      </c>
      <c r="W4987" t="str">
        <f>INDEX(_xlfn.TEXTSPLIT(K4987,"-"),1,2)</f>
        <v>Mar</v>
      </c>
      <c r="X4987" t="str">
        <f>INDEX(_xlfn.TEXTSPLIT(K4987,"-"),1,1)</f>
        <v>12</v>
      </c>
      <c r="Y4987">
        <f>INDEX(months!B:B,MATCH(Sheet1!W4987,months!A:A,0))</f>
        <v>3</v>
      </c>
      <c r="Z4987">
        <f t="shared" si="545"/>
        <v>43171</v>
      </c>
    </row>
    <row r="4988" spans="1:26" x14ac:dyDescent="0.2">
      <c r="A4988" t="s">
        <v>7003</v>
      </c>
      <c r="B4988" t="s">
        <v>3070</v>
      </c>
      <c r="C4988">
        <v>4.5999999999999996</v>
      </c>
      <c r="D4988">
        <v>20178</v>
      </c>
      <c r="E4988" t="s">
        <v>361</v>
      </c>
      <c r="F4988" t="s">
        <v>50</v>
      </c>
      <c r="G4988" t="s">
        <v>23</v>
      </c>
      <c r="H4988" t="s">
        <v>24</v>
      </c>
      <c r="I4988" t="s">
        <v>25</v>
      </c>
      <c r="J4988" t="s">
        <v>2694</v>
      </c>
      <c r="K4988" t="s">
        <v>7004</v>
      </c>
      <c r="L4988" t="s">
        <v>2420</v>
      </c>
      <c r="M4988" t="s">
        <v>434</v>
      </c>
      <c r="N4988">
        <f t="shared" si="539"/>
        <v>0</v>
      </c>
      <c r="O4988" t="str">
        <f t="shared" si="540"/>
        <v>No</v>
      </c>
      <c r="P4988">
        <f t="shared" si="541"/>
        <v>0</v>
      </c>
      <c r="Q4988">
        <f t="shared" si="542"/>
        <v>4813937689</v>
      </c>
      <c r="R4988">
        <f t="shared" si="543"/>
        <v>4.1933383153624479</v>
      </c>
      <c r="S4988" t="str">
        <f t="shared" si="544"/>
        <v>Acceptable</v>
      </c>
      <c r="T4988">
        <f>ROUNDUP(C4988,0)</f>
        <v>5</v>
      </c>
      <c r="U4988">
        <f>ROUNDDOWN(C4988,0)</f>
        <v>4</v>
      </c>
      <c r="V4988">
        <f>RIGHT(K4988,2)+2000</f>
        <v>2014</v>
      </c>
      <c r="W4988" t="str">
        <f>INDEX(_xlfn.TEXTSPLIT(K4988,"-"),1,2)</f>
        <v>May</v>
      </c>
      <c r="X4988" t="str">
        <f>INDEX(_xlfn.TEXTSPLIT(K4988,"-"),1,1)</f>
        <v>26</v>
      </c>
      <c r="Y4988">
        <f>INDEX(months!B:B,MATCH(Sheet1!W4988,months!A:A,0))</f>
        <v>5</v>
      </c>
      <c r="Z4988">
        <f t="shared" si="545"/>
        <v>41785</v>
      </c>
    </row>
    <row r="4989" spans="1:26" x14ac:dyDescent="0.2">
      <c r="A4989" t="s">
        <v>4714</v>
      </c>
      <c r="B4989" t="s">
        <v>4612</v>
      </c>
      <c r="C4989">
        <v>4.5999999999999996</v>
      </c>
      <c r="D4989">
        <v>77302</v>
      </c>
      <c r="E4989" t="s">
        <v>46</v>
      </c>
      <c r="F4989" t="s">
        <v>38</v>
      </c>
      <c r="G4989" t="s">
        <v>23</v>
      </c>
      <c r="H4989" t="s">
        <v>24</v>
      </c>
      <c r="I4989" t="s">
        <v>25</v>
      </c>
      <c r="J4989" t="s">
        <v>4613</v>
      </c>
      <c r="K4989" t="s">
        <v>2506</v>
      </c>
      <c r="L4989" t="s">
        <v>46</v>
      </c>
      <c r="M4989" t="s">
        <v>46</v>
      </c>
      <c r="N4989">
        <f t="shared" si="539"/>
        <v>0</v>
      </c>
      <c r="O4989" t="str">
        <f t="shared" si="540"/>
        <v>No</v>
      </c>
      <c r="P4989">
        <f t="shared" si="541"/>
        <v>0</v>
      </c>
      <c r="Q4989">
        <f t="shared" si="542"/>
        <v>4813937689</v>
      </c>
      <c r="R4989">
        <f t="shared" si="543"/>
        <v>4.1933383153624479</v>
      </c>
      <c r="S4989" t="str">
        <f t="shared" si="544"/>
        <v>Acceptable</v>
      </c>
      <c r="T4989">
        <f>ROUNDUP(C4989,0)</f>
        <v>5</v>
      </c>
      <c r="U4989">
        <f>ROUNDDOWN(C4989,0)</f>
        <v>4</v>
      </c>
      <c r="V4989">
        <f>RIGHT(K4989,2)+2000</f>
        <v>2018</v>
      </c>
      <c r="W4989" t="str">
        <f>INDEX(_xlfn.TEXTSPLIT(K4989,"-"),1,2)</f>
        <v>Jan</v>
      </c>
      <c r="X4989" t="str">
        <f>INDEX(_xlfn.TEXTSPLIT(K4989,"-"),1,1)</f>
        <v>9</v>
      </c>
      <c r="Y4989">
        <f>INDEX(months!B:B,MATCH(Sheet1!W4989,months!A:A,0))</f>
        <v>1</v>
      </c>
      <c r="Z4989">
        <f t="shared" si="545"/>
        <v>43109</v>
      </c>
    </row>
    <row r="4990" spans="1:26" x14ac:dyDescent="0.2">
      <c r="A4990" t="s">
        <v>7005</v>
      </c>
      <c r="B4990" t="s">
        <v>4612</v>
      </c>
      <c r="C4990">
        <v>5</v>
      </c>
      <c r="D4990">
        <v>2</v>
      </c>
      <c r="E4990" t="s">
        <v>756</v>
      </c>
      <c r="F4990" t="s">
        <v>1230</v>
      </c>
      <c r="G4990" t="s">
        <v>649</v>
      </c>
      <c r="H4990" t="s">
        <v>3310</v>
      </c>
      <c r="I4990" t="s">
        <v>25</v>
      </c>
      <c r="J4990" t="s">
        <v>4613</v>
      </c>
      <c r="K4990" t="s">
        <v>216</v>
      </c>
      <c r="L4990" t="s">
        <v>5627</v>
      </c>
      <c r="M4990" t="s">
        <v>86</v>
      </c>
      <c r="N4990">
        <f t="shared" si="539"/>
        <v>0</v>
      </c>
      <c r="O4990" t="str">
        <f t="shared" si="540"/>
        <v>No</v>
      </c>
      <c r="P4990">
        <f t="shared" si="541"/>
        <v>0</v>
      </c>
      <c r="Q4990">
        <f t="shared" si="542"/>
        <v>4813937689</v>
      </c>
      <c r="R4990">
        <f t="shared" si="543"/>
        <v>4.1933383153624479</v>
      </c>
      <c r="S4990" t="str">
        <f t="shared" si="544"/>
        <v>Acceptable</v>
      </c>
      <c r="T4990">
        <f>ROUNDUP(C4990,0)</f>
        <v>5</v>
      </c>
      <c r="U4990">
        <f>ROUNDDOWN(C4990,0)</f>
        <v>5</v>
      </c>
      <c r="V4990">
        <f>RIGHT(K4990,2)+2000</f>
        <v>2018</v>
      </c>
      <c r="W4990" t="str">
        <f>INDEX(_xlfn.TEXTSPLIT(K4990,"-"),1,2)</f>
        <v>Jul</v>
      </c>
      <c r="X4990" t="str">
        <f>INDEX(_xlfn.TEXTSPLIT(K4990,"-"),1,1)</f>
        <v>26</v>
      </c>
      <c r="Y4990">
        <f>INDEX(months!B:B,MATCH(Sheet1!W4990,months!A:A,0))</f>
        <v>7</v>
      </c>
      <c r="Z4990">
        <f t="shared" si="545"/>
        <v>43307</v>
      </c>
    </row>
    <row r="4991" spans="1:26" x14ac:dyDescent="0.2">
      <c r="A4991" t="s">
        <v>3966</v>
      </c>
      <c r="B4991" t="s">
        <v>3944</v>
      </c>
      <c r="C4991">
        <v>4.5999999999999996</v>
      </c>
      <c r="D4991">
        <v>85782</v>
      </c>
      <c r="E4991" t="s">
        <v>46</v>
      </c>
      <c r="F4991" t="s">
        <v>89</v>
      </c>
      <c r="G4991" t="s">
        <v>23</v>
      </c>
      <c r="H4991" t="s">
        <v>24</v>
      </c>
      <c r="I4991" t="s">
        <v>25</v>
      </c>
      <c r="J4991" t="s">
        <v>3945</v>
      </c>
      <c r="K4991" t="s">
        <v>115</v>
      </c>
      <c r="L4991" t="s">
        <v>46</v>
      </c>
      <c r="M4991" t="s">
        <v>46</v>
      </c>
      <c r="N4991">
        <f t="shared" si="539"/>
        <v>0</v>
      </c>
      <c r="O4991" t="str">
        <f t="shared" si="540"/>
        <v>No</v>
      </c>
      <c r="P4991">
        <f t="shared" si="541"/>
        <v>0</v>
      </c>
      <c r="Q4991">
        <f t="shared" si="542"/>
        <v>4813937689</v>
      </c>
      <c r="R4991">
        <f t="shared" si="543"/>
        <v>4.1933383153624479</v>
      </c>
      <c r="S4991" t="str">
        <f t="shared" si="544"/>
        <v>Acceptable</v>
      </c>
      <c r="T4991">
        <f>ROUNDUP(C4991,0)</f>
        <v>5</v>
      </c>
      <c r="U4991">
        <f>ROUNDDOWN(C4991,0)</f>
        <v>4</v>
      </c>
      <c r="V4991">
        <f>RIGHT(K4991,2)+2000</f>
        <v>2018</v>
      </c>
      <c r="W4991" t="str">
        <f>INDEX(_xlfn.TEXTSPLIT(K4991,"-"),1,2)</f>
        <v>Jul</v>
      </c>
      <c r="X4991" t="str">
        <f>INDEX(_xlfn.TEXTSPLIT(K4991,"-"),1,1)</f>
        <v>30</v>
      </c>
      <c r="Y4991">
        <f>INDEX(months!B:B,MATCH(Sheet1!W4991,months!A:A,0))</f>
        <v>7</v>
      </c>
      <c r="Z4991">
        <f t="shared" si="545"/>
        <v>43311</v>
      </c>
    </row>
    <row r="4992" spans="1:26" x14ac:dyDescent="0.2">
      <c r="A4992" t="s">
        <v>7006</v>
      </c>
      <c r="B4992" t="s">
        <v>3944</v>
      </c>
      <c r="C4992">
        <v>4.2</v>
      </c>
      <c r="D4992">
        <v>20476</v>
      </c>
      <c r="E4992" t="s">
        <v>78</v>
      </c>
      <c r="F4992" t="s">
        <v>65</v>
      </c>
      <c r="G4992" t="s">
        <v>23</v>
      </c>
      <c r="H4992" t="s">
        <v>24</v>
      </c>
      <c r="I4992" t="s">
        <v>25</v>
      </c>
      <c r="J4992" t="s">
        <v>3945</v>
      </c>
      <c r="K4992" t="s">
        <v>410</v>
      </c>
      <c r="L4992" t="s">
        <v>7007</v>
      </c>
      <c r="M4992" t="s">
        <v>54</v>
      </c>
      <c r="N4992">
        <f t="shared" si="539"/>
        <v>0</v>
      </c>
      <c r="O4992" t="str">
        <f t="shared" si="540"/>
        <v>No</v>
      </c>
      <c r="P4992">
        <f t="shared" si="541"/>
        <v>0</v>
      </c>
      <c r="Q4992">
        <f t="shared" si="542"/>
        <v>4813937689</v>
      </c>
      <c r="R4992">
        <f t="shared" si="543"/>
        <v>4.1933383153624479</v>
      </c>
      <c r="S4992" t="str">
        <f t="shared" si="544"/>
        <v>Acceptable</v>
      </c>
      <c r="T4992">
        <f>ROUNDUP(C4992,0)</f>
        <v>5</v>
      </c>
      <c r="U4992">
        <f>ROUNDDOWN(C4992,0)</f>
        <v>4</v>
      </c>
      <c r="V4992">
        <f>RIGHT(K4992,2)+2000</f>
        <v>2018</v>
      </c>
      <c r="W4992" t="str">
        <f>INDEX(_xlfn.TEXTSPLIT(K4992,"-"),1,2)</f>
        <v>Jul</v>
      </c>
      <c r="X4992" t="str">
        <f>INDEX(_xlfn.TEXTSPLIT(K4992,"-"),1,1)</f>
        <v>17</v>
      </c>
      <c r="Y4992">
        <f>INDEX(months!B:B,MATCH(Sheet1!W4992,months!A:A,0))</f>
        <v>7</v>
      </c>
      <c r="Z4992">
        <f t="shared" si="545"/>
        <v>43298</v>
      </c>
    </row>
    <row r="4993" spans="1:26" x14ac:dyDescent="0.2">
      <c r="A4993" t="s">
        <v>1640</v>
      </c>
      <c r="B4993" t="s">
        <v>3070</v>
      </c>
      <c r="C4993">
        <v>4</v>
      </c>
      <c r="D4993">
        <v>29708</v>
      </c>
      <c r="E4993" t="s">
        <v>21</v>
      </c>
      <c r="F4993" t="s">
        <v>65</v>
      </c>
      <c r="G4993" t="s">
        <v>23</v>
      </c>
      <c r="H4993" t="s">
        <v>24</v>
      </c>
      <c r="I4993" t="s">
        <v>44</v>
      </c>
      <c r="J4993" t="s">
        <v>1537</v>
      </c>
      <c r="K4993" t="s">
        <v>266</v>
      </c>
      <c r="L4993" t="s">
        <v>1634</v>
      </c>
      <c r="M4993" t="s">
        <v>54</v>
      </c>
      <c r="N4993">
        <f t="shared" si="539"/>
        <v>0</v>
      </c>
      <c r="O4993" t="str">
        <f t="shared" si="540"/>
        <v>No</v>
      </c>
      <c r="P4993">
        <f t="shared" si="541"/>
        <v>0</v>
      </c>
      <c r="Q4993">
        <f t="shared" si="542"/>
        <v>4813937689</v>
      </c>
      <c r="R4993">
        <f t="shared" si="543"/>
        <v>4.1933383153624479</v>
      </c>
      <c r="S4993" t="str">
        <f t="shared" si="544"/>
        <v>Acceptable</v>
      </c>
      <c r="T4993">
        <f>ROUNDUP(C4993,0)</f>
        <v>4</v>
      </c>
      <c r="U4993">
        <f>ROUNDDOWN(C4993,0)</f>
        <v>4</v>
      </c>
      <c r="V4993">
        <f>RIGHT(K4993,2)+2000</f>
        <v>2018</v>
      </c>
      <c r="W4993" t="str">
        <f>INDEX(_xlfn.TEXTSPLIT(K4993,"-"),1,2)</f>
        <v>Jul</v>
      </c>
      <c r="X4993" t="str">
        <f>INDEX(_xlfn.TEXTSPLIT(K4993,"-"),1,1)</f>
        <v>16</v>
      </c>
      <c r="Y4993">
        <f>INDEX(months!B:B,MATCH(Sheet1!W4993,months!A:A,0))</f>
        <v>7</v>
      </c>
      <c r="Z4993">
        <f t="shared" si="545"/>
        <v>43297</v>
      </c>
    </row>
    <row r="4994" spans="1:26" x14ac:dyDescent="0.2">
      <c r="A4994" t="s">
        <v>7008</v>
      </c>
      <c r="B4994" t="s">
        <v>5248</v>
      </c>
      <c r="C4994">
        <v>3.9</v>
      </c>
      <c r="D4994">
        <v>39495</v>
      </c>
      <c r="E4994" t="s">
        <v>1508</v>
      </c>
      <c r="F4994" t="s">
        <v>38</v>
      </c>
      <c r="G4994" t="s">
        <v>23</v>
      </c>
      <c r="H4994" t="s">
        <v>24</v>
      </c>
      <c r="I4994" t="s">
        <v>25</v>
      </c>
      <c r="J4994" t="s">
        <v>5249</v>
      </c>
      <c r="K4994" t="s">
        <v>94</v>
      </c>
      <c r="L4994" t="s">
        <v>7009</v>
      </c>
      <c r="M4994" t="s">
        <v>54</v>
      </c>
      <c r="N4994">
        <f t="shared" ref="N4994:N5057" si="546">SUM(A4994,B4994)</f>
        <v>0</v>
      </c>
      <c r="O4994" t="str">
        <f t="shared" ref="O4994:O5057" si="547">IF(E4994="good","Yes","No")</f>
        <v>No</v>
      </c>
      <c r="P4994">
        <f t="shared" ref="P4994:P5057" si="548">COUNTIF(B:B,"&lt;0")</f>
        <v>0</v>
      </c>
      <c r="Q4994">
        <f t="shared" ref="Q4994:Q5057" si="549">SUMIF(D:D,"&gt;1000")</f>
        <v>4813937689</v>
      </c>
      <c r="R4994">
        <f t="shared" ref="R4994:R5057" si="550">AVERAGEIF(C:C,"&gt;0")</f>
        <v>4.1933383153624479</v>
      </c>
      <c r="S4994" t="str">
        <f t="shared" ref="S4994:S5057" si="551">IF(OR(A4994&gt;0,B4994&gt;0),"Acceptable","Check")</f>
        <v>Acceptable</v>
      </c>
      <c r="T4994">
        <f>ROUNDUP(C4994,0)</f>
        <v>4</v>
      </c>
      <c r="U4994">
        <f>ROUNDDOWN(C4994,0)</f>
        <v>3</v>
      </c>
      <c r="V4994">
        <f>RIGHT(K4994,2)+2000</f>
        <v>2018</v>
      </c>
      <c r="W4994" t="str">
        <f>INDEX(_xlfn.TEXTSPLIT(K4994,"-"),1,2)</f>
        <v>Jun</v>
      </c>
      <c r="X4994" t="str">
        <f>INDEX(_xlfn.TEXTSPLIT(K4994,"-"),1,1)</f>
        <v>26</v>
      </c>
      <c r="Y4994">
        <f>INDEX(months!B:B,MATCH(Sheet1!W4994,months!A:A,0))</f>
        <v>6</v>
      </c>
      <c r="Z4994">
        <f t="shared" si="545"/>
        <v>43277</v>
      </c>
    </row>
    <row r="4995" spans="1:26" x14ac:dyDescent="0.2">
      <c r="A4995" t="s">
        <v>7010</v>
      </c>
      <c r="B4995" t="s">
        <v>3070</v>
      </c>
      <c r="C4995">
        <v>3.7</v>
      </c>
      <c r="D4995">
        <v>464</v>
      </c>
      <c r="E4995" t="s">
        <v>1400</v>
      </c>
      <c r="F4995" t="s">
        <v>57</v>
      </c>
      <c r="G4995" t="s">
        <v>23</v>
      </c>
      <c r="H4995" t="s">
        <v>24</v>
      </c>
      <c r="I4995" t="s">
        <v>25</v>
      </c>
      <c r="J4995" t="s">
        <v>1303</v>
      </c>
      <c r="K4995" t="s">
        <v>7011</v>
      </c>
      <c r="L4995" t="s">
        <v>59</v>
      </c>
      <c r="M4995" t="s">
        <v>60</v>
      </c>
      <c r="N4995">
        <f t="shared" si="546"/>
        <v>0</v>
      </c>
      <c r="O4995" t="str">
        <f t="shared" si="547"/>
        <v>No</v>
      </c>
      <c r="P4995">
        <f t="shared" si="548"/>
        <v>0</v>
      </c>
      <c r="Q4995">
        <f t="shared" si="549"/>
        <v>4813937689</v>
      </c>
      <c r="R4995">
        <f t="shared" si="550"/>
        <v>4.1933383153624479</v>
      </c>
      <c r="S4995" t="str">
        <f t="shared" si="551"/>
        <v>Acceptable</v>
      </c>
      <c r="T4995">
        <f>ROUNDUP(C4995,0)</f>
        <v>4</v>
      </c>
      <c r="U4995">
        <f>ROUNDDOWN(C4995,0)</f>
        <v>3</v>
      </c>
      <c r="V4995">
        <f>RIGHT(K4995,2)+2000</f>
        <v>2014</v>
      </c>
      <c r="W4995" t="str">
        <f>INDEX(_xlfn.TEXTSPLIT(K4995,"-"),1,2)</f>
        <v>Aug</v>
      </c>
      <c r="X4995" t="str">
        <f>INDEX(_xlfn.TEXTSPLIT(K4995,"-"),1,1)</f>
        <v>9</v>
      </c>
      <c r="Y4995">
        <f>INDEX(months!B:B,MATCH(Sheet1!W4995,months!A:A,0))</f>
        <v>8</v>
      </c>
      <c r="Z4995">
        <f t="shared" ref="Z4995:Z5058" si="552">DATE(V4995,Y4995,X4995)</f>
        <v>41860</v>
      </c>
    </row>
    <row r="4996" spans="1:26" x14ac:dyDescent="0.2">
      <c r="A4996" t="s">
        <v>7012</v>
      </c>
      <c r="B4996" t="s">
        <v>3070</v>
      </c>
      <c r="C4996">
        <v>4.3</v>
      </c>
      <c r="D4996">
        <v>2171</v>
      </c>
      <c r="E4996" t="s">
        <v>83</v>
      </c>
      <c r="F4996" t="s">
        <v>50</v>
      </c>
      <c r="G4996" t="s">
        <v>23</v>
      </c>
      <c r="H4996" t="s">
        <v>24</v>
      </c>
      <c r="I4996" t="s">
        <v>25</v>
      </c>
      <c r="J4996" t="s">
        <v>2694</v>
      </c>
      <c r="K4996" t="s">
        <v>4066</v>
      </c>
      <c r="L4996" t="s">
        <v>164</v>
      </c>
      <c r="M4996" t="s">
        <v>237</v>
      </c>
      <c r="N4996">
        <f t="shared" si="546"/>
        <v>0</v>
      </c>
      <c r="O4996" t="str">
        <f t="shared" si="547"/>
        <v>No</v>
      </c>
      <c r="P4996">
        <f t="shared" si="548"/>
        <v>0</v>
      </c>
      <c r="Q4996">
        <f t="shared" si="549"/>
        <v>4813937689</v>
      </c>
      <c r="R4996">
        <f t="shared" si="550"/>
        <v>4.1933383153624479</v>
      </c>
      <c r="S4996" t="str">
        <f t="shared" si="551"/>
        <v>Acceptable</v>
      </c>
      <c r="T4996">
        <f>ROUNDUP(C4996,0)</f>
        <v>5</v>
      </c>
      <c r="U4996">
        <f>ROUNDDOWN(C4996,0)</f>
        <v>4</v>
      </c>
      <c r="V4996">
        <f>RIGHT(K4996,2)+2000</f>
        <v>2015</v>
      </c>
      <c r="W4996" t="str">
        <f>INDEX(_xlfn.TEXTSPLIT(K4996,"-"),1,2)</f>
        <v>Jul</v>
      </c>
      <c r="X4996" t="str">
        <f>INDEX(_xlfn.TEXTSPLIT(K4996,"-"),1,1)</f>
        <v>29</v>
      </c>
      <c r="Y4996">
        <f>INDEX(months!B:B,MATCH(Sheet1!W4996,months!A:A,0))</f>
        <v>7</v>
      </c>
      <c r="Z4996">
        <f t="shared" si="552"/>
        <v>42214</v>
      </c>
    </row>
    <row r="4997" spans="1:26" x14ac:dyDescent="0.2">
      <c r="A4997" t="s">
        <v>7013</v>
      </c>
      <c r="B4997" t="s">
        <v>4950</v>
      </c>
      <c r="C4997">
        <v>1.9</v>
      </c>
      <c r="D4997">
        <v>63</v>
      </c>
      <c r="E4997" t="s">
        <v>1403</v>
      </c>
      <c r="F4997" t="s">
        <v>101</v>
      </c>
      <c r="G4997" t="s">
        <v>23</v>
      </c>
      <c r="H4997" t="s">
        <v>24</v>
      </c>
      <c r="I4997" t="s">
        <v>25</v>
      </c>
      <c r="J4997" t="s">
        <v>4951</v>
      </c>
      <c r="K4997" t="s">
        <v>2594</v>
      </c>
      <c r="L4997" t="s">
        <v>7014</v>
      </c>
      <c r="M4997" t="s">
        <v>72</v>
      </c>
      <c r="N4997">
        <f t="shared" si="546"/>
        <v>0</v>
      </c>
      <c r="O4997" t="str">
        <f t="shared" si="547"/>
        <v>No</v>
      </c>
      <c r="P4997">
        <f t="shared" si="548"/>
        <v>0</v>
      </c>
      <c r="Q4997">
        <f t="shared" si="549"/>
        <v>4813937689</v>
      </c>
      <c r="R4997">
        <f t="shared" si="550"/>
        <v>4.1933383153624479</v>
      </c>
      <c r="S4997" t="str">
        <f t="shared" si="551"/>
        <v>Acceptable</v>
      </c>
      <c r="T4997">
        <f>ROUNDUP(C4997,0)</f>
        <v>2</v>
      </c>
      <c r="U4997">
        <f>ROUNDDOWN(C4997,0)</f>
        <v>1</v>
      </c>
      <c r="V4997">
        <f>RIGHT(K4997,2)+2000</f>
        <v>2016</v>
      </c>
      <c r="W4997" t="str">
        <f>INDEX(_xlfn.TEXTSPLIT(K4997,"-"),1,2)</f>
        <v>Sep</v>
      </c>
      <c r="X4997" t="str">
        <f>INDEX(_xlfn.TEXTSPLIT(K4997,"-"),1,1)</f>
        <v>27</v>
      </c>
      <c r="Y4997">
        <f>INDEX(months!B:B,MATCH(Sheet1!W4997,months!A:A,0))</f>
        <v>9</v>
      </c>
      <c r="Z4997">
        <f t="shared" si="552"/>
        <v>42640</v>
      </c>
    </row>
    <row r="4998" spans="1:26" x14ac:dyDescent="0.2">
      <c r="A4998" t="s">
        <v>7015</v>
      </c>
      <c r="B4998" t="s">
        <v>2665</v>
      </c>
      <c r="C4998">
        <v>4.2</v>
      </c>
      <c r="D4998">
        <v>652</v>
      </c>
      <c r="E4998" t="s">
        <v>374</v>
      </c>
      <c r="F4998" t="s">
        <v>22</v>
      </c>
      <c r="G4998" t="s">
        <v>23</v>
      </c>
      <c r="H4998" t="s">
        <v>24</v>
      </c>
      <c r="I4998" t="s">
        <v>25</v>
      </c>
      <c r="J4998" t="s">
        <v>2684</v>
      </c>
      <c r="K4998" t="s">
        <v>6498</v>
      </c>
      <c r="L4998" t="s">
        <v>59</v>
      </c>
      <c r="M4998" t="s">
        <v>60</v>
      </c>
      <c r="N4998">
        <f t="shared" si="546"/>
        <v>0</v>
      </c>
      <c r="O4998" t="str">
        <f t="shared" si="547"/>
        <v>No</v>
      </c>
      <c r="P4998">
        <f t="shared" si="548"/>
        <v>0</v>
      </c>
      <c r="Q4998">
        <f t="shared" si="549"/>
        <v>4813937689</v>
      </c>
      <c r="R4998">
        <f t="shared" si="550"/>
        <v>4.1933383153624479</v>
      </c>
      <c r="S4998" t="str">
        <f t="shared" si="551"/>
        <v>Acceptable</v>
      </c>
      <c r="T4998">
        <f>ROUNDUP(C4998,0)</f>
        <v>5</v>
      </c>
      <c r="U4998">
        <f>ROUNDDOWN(C4998,0)</f>
        <v>4</v>
      </c>
      <c r="V4998">
        <f>RIGHT(K4998,2)+2000</f>
        <v>2016</v>
      </c>
      <c r="W4998" t="str">
        <f>INDEX(_xlfn.TEXTSPLIT(K4998,"-"),1,2)</f>
        <v>Feb</v>
      </c>
      <c r="X4998" t="str">
        <f>INDEX(_xlfn.TEXTSPLIT(K4998,"-"),1,1)</f>
        <v>24</v>
      </c>
      <c r="Y4998">
        <f>INDEX(months!B:B,MATCH(Sheet1!W4998,months!A:A,0))</f>
        <v>2</v>
      </c>
      <c r="Z4998">
        <f t="shared" si="552"/>
        <v>42424</v>
      </c>
    </row>
    <row r="4999" spans="1:26" x14ac:dyDescent="0.2">
      <c r="A4999" t="s">
        <v>7016</v>
      </c>
      <c r="B4999" t="s">
        <v>3070</v>
      </c>
      <c r="C4999">
        <v>4.2</v>
      </c>
      <c r="D4999">
        <v>6973</v>
      </c>
      <c r="E4999" t="s">
        <v>46</v>
      </c>
      <c r="F4999" t="s">
        <v>50</v>
      </c>
      <c r="G4999" t="s">
        <v>23</v>
      </c>
      <c r="H4999" t="s">
        <v>24</v>
      </c>
      <c r="I4999" t="s">
        <v>25</v>
      </c>
      <c r="J4999" t="s">
        <v>2673</v>
      </c>
      <c r="K4999" t="s">
        <v>5980</v>
      </c>
      <c r="L4999" t="s">
        <v>46</v>
      </c>
      <c r="M4999" t="s">
        <v>46</v>
      </c>
      <c r="N4999">
        <f t="shared" si="546"/>
        <v>0</v>
      </c>
      <c r="O4999" t="str">
        <f t="shared" si="547"/>
        <v>No</v>
      </c>
      <c r="P4999">
        <f t="shared" si="548"/>
        <v>0</v>
      </c>
      <c r="Q4999">
        <f t="shared" si="549"/>
        <v>4813937689</v>
      </c>
      <c r="R4999">
        <f t="shared" si="550"/>
        <v>4.1933383153624479</v>
      </c>
      <c r="S4999" t="str">
        <f t="shared" si="551"/>
        <v>Acceptable</v>
      </c>
      <c r="T4999">
        <f>ROUNDUP(C4999,0)</f>
        <v>5</v>
      </c>
      <c r="U4999">
        <f>ROUNDDOWN(C4999,0)</f>
        <v>4</v>
      </c>
      <c r="V4999">
        <f>RIGHT(K4999,2)+2000</f>
        <v>2017</v>
      </c>
      <c r="W4999" t="str">
        <f>INDEX(_xlfn.TEXTSPLIT(K4999,"-"),1,2)</f>
        <v>Oct</v>
      </c>
      <c r="X4999" t="str">
        <f>INDEX(_xlfn.TEXTSPLIT(K4999,"-"),1,1)</f>
        <v>20</v>
      </c>
      <c r="Y4999">
        <f>INDEX(months!B:B,MATCH(Sheet1!W4999,months!A:A,0))</f>
        <v>10</v>
      </c>
      <c r="Z4999">
        <f t="shared" si="552"/>
        <v>43028</v>
      </c>
    </row>
    <row r="5000" spans="1:26" x14ac:dyDescent="0.2">
      <c r="A5000" t="s">
        <v>7017</v>
      </c>
      <c r="B5000" t="s">
        <v>4310</v>
      </c>
      <c r="C5000">
        <v>4</v>
      </c>
      <c r="D5000">
        <v>8100</v>
      </c>
      <c r="E5000" t="s">
        <v>46</v>
      </c>
      <c r="F5000" t="s">
        <v>65</v>
      </c>
      <c r="G5000" t="s">
        <v>23</v>
      </c>
      <c r="H5000" t="s">
        <v>24</v>
      </c>
      <c r="I5000" t="s">
        <v>25</v>
      </c>
      <c r="J5000" t="s">
        <v>2718</v>
      </c>
      <c r="K5000" t="s">
        <v>7018</v>
      </c>
      <c r="L5000" t="s">
        <v>46</v>
      </c>
      <c r="M5000" t="s">
        <v>46</v>
      </c>
      <c r="N5000">
        <f t="shared" si="546"/>
        <v>0</v>
      </c>
      <c r="O5000" t="str">
        <f t="shared" si="547"/>
        <v>No</v>
      </c>
      <c r="P5000">
        <f t="shared" si="548"/>
        <v>0</v>
      </c>
      <c r="Q5000">
        <f t="shared" si="549"/>
        <v>4813937689</v>
      </c>
      <c r="R5000">
        <f t="shared" si="550"/>
        <v>4.1933383153624479</v>
      </c>
      <c r="S5000" t="str">
        <f t="shared" si="551"/>
        <v>Acceptable</v>
      </c>
      <c r="T5000">
        <f>ROUNDUP(C5000,0)</f>
        <v>4</v>
      </c>
      <c r="U5000">
        <f>ROUNDDOWN(C5000,0)</f>
        <v>4</v>
      </c>
      <c r="V5000">
        <f>RIGHT(K5000,2)+2000</f>
        <v>2013</v>
      </c>
      <c r="W5000" t="str">
        <f>INDEX(_xlfn.TEXTSPLIT(K5000,"-"),1,2)</f>
        <v>Nov</v>
      </c>
      <c r="X5000" t="str">
        <f>INDEX(_xlfn.TEXTSPLIT(K5000,"-"),1,1)</f>
        <v>20</v>
      </c>
      <c r="Y5000">
        <f>INDEX(months!B:B,MATCH(Sheet1!W5000,months!A:A,0))</f>
        <v>11</v>
      </c>
      <c r="Z5000">
        <f t="shared" si="552"/>
        <v>41598</v>
      </c>
    </row>
    <row r="5001" spans="1:26" x14ac:dyDescent="0.2">
      <c r="A5001" t="s">
        <v>7019</v>
      </c>
      <c r="B5001" t="s">
        <v>2665</v>
      </c>
      <c r="C5001">
        <v>4.4000000000000004</v>
      </c>
      <c r="D5001">
        <v>61746</v>
      </c>
      <c r="E5001" t="s">
        <v>46</v>
      </c>
      <c r="F5001" t="s">
        <v>32</v>
      </c>
      <c r="G5001" t="s">
        <v>23</v>
      </c>
      <c r="H5001" t="s">
        <v>24</v>
      </c>
      <c r="I5001" t="s">
        <v>44</v>
      </c>
      <c r="J5001" t="s">
        <v>6194</v>
      </c>
      <c r="K5001" t="s">
        <v>7020</v>
      </c>
      <c r="L5001" t="s">
        <v>46</v>
      </c>
      <c r="M5001" t="s">
        <v>177</v>
      </c>
      <c r="N5001">
        <f t="shared" si="546"/>
        <v>0</v>
      </c>
      <c r="O5001" t="str">
        <f t="shared" si="547"/>
        <v>No</v>
      </c>
      <c r="P5001">
        <f t="shared" si="548"/>
        <v>0</v>
      </c>
      <c r="Q5001">
        <f t="shared" si="549"/>
        <v>4813937689</v>
      </c>
      <c r="R5001">
        <f t="shared" si="550"/>
        <v>4.1933383153624479</v>
      </c>
      <c r="S5001" t="str">
        <f t="shared" si="551"/>
        <v>Acceptable</v>
      </c>
      <c r="T5001">
        <f>ROUNDUP(C5001,0)</f>
        <v>5</v>
      </c>
      <c r="U5001">
        <f>ROUNDDOWN(C5001,0)</f>
        <v>4</v>
      </c>
      <c r="V5001">
        <f>RIGHT(K5001,2)+2000</f>
        <v>2016</v>
      </c>
      <c r="W5001" t="str">
        <f>INDEX(_xlfn.TEXTSPLIT(K5001,"-"),1,2)</f>
        <v>Sep</v>
      </c>
      <c r="X5001" t="str">
        <f>INDEX(_xlfn.TEXTSPLIT(K5001,"-"),1,1)</f>
        <v>30</v>
      </c>
      <c r="Y5001">
        <f>INDEX(months!B:B,MATCH(Sheet1!W5001,months!A:A,0))</f>
        <v>9</v>
      </c>
      <c r="Z5001">
        <f t="shared" si="552"/>
        <v>42643</v>
      </c>
    </row>
    <row r="5002" spans="1:26" x14ac:dyDescent="0.2">
      <c r="A5002" t="s">
        <v>7021</v>
      </c>
      <c r="B5002" t="s">
        <v>2665</v>
      </c>
      <c r="C5002">
        <v>4.2</v>
      </c>
      <c r="D5002">
        <v>960</v>
      </c>
      <c r="E5002" t="s">
        <v>308</v>
      </c>
      <c r="F5002" t="s">
        <v>57</v>
      </c>
      <c r="G5002" t="s">
        <v>23</v>
      </c>
      <c r="H5002" t="s">
        <v>24</v>
      </c>
      <c r="I5002" t="s">
        <v>25</v>
      </c>
      <c r="J5002" t="s">
        <v>2684</v>
      </c>
      <c r="K5002" t="s">
        <v>6966</v>
      </c>
      <c r="L5002" t="s">
        <v>638</v>
      </c>
      <c r="M5002" t="s">
        <v>72</v>
      </c>
      <c r="N5002">
        <f t="shared" si="546"/>
        <v>0</v>
      </c>
      <c r="O5002" t="str">
        <f t="shared" si="547"/>
        <v>No</v>
      </c>
      <c r="P5002">
        <f t="shared" si="548"/>
        <v>0</v>
      </c>
      <c r="Q5002">
        <f t="shared" si="549"/>
        <v>4813937689</v>
      </c>
      <c r="R5002">
        <f t="shared" si="550"/>
        <v>4.1933383153624479</v>
      </c>
      <c r="S5002" t="str">
        <f t="shared" si="551"/>
        <v>Acceptable</v>
      </c>
      <c r="T5002">
        <f>ROUNDUP(C5002,0)</f>
        <v>5</v>
      </c>
      <c r="U5002">
        <f>ROUNDDOWN(C5002,0)</f>
        <v>4</v>
      </c>
      <c r="V5002">
        <f>RIGHT(K5002,2)+2000</f>
        <v>2015</v>
      </c>
      <c r="W5002" t="str">
        <f>INDEX(_xlfn.TEXTSPLIT(K5002,"-"),1,2)</f>
        <v>Aug</v>
      </c>
      <c r="X5002" t="str">
        <f>INDEX(_xlfn.TEXTSPLIT(K5002,"-"),1,1)</f>
        <v>20</v>
      </c>
      <c r="Y5002">
        <f>INDEX(months!B:B,MATCH(Sheet1!W5002,months!A:A,0))</f>
        <v>8</v>
      </c>
      <c r="Z5002">
        <f t="shared" si="552"/>
        <v>42236</v>
      </c>
    </row>
    <row r="5003" spans="1:26" x14ac:dyDescent="0.2">
      <c r="A5003" t="s">
        <v>7022</v>
      </c>
      <c r="B5003" t="s">
        <v>2665</v>
      </c>
      <c r="C5003">
        <v>4.5</v>
      </c>
      <c r="D5003">
        <v>17263</v>
      </c>
      <c r="E5003" t="s">
        <v>46</v>
      </c>
      <c r="F5003" t="s">
        <v>32</v>
      </c>
      <c r="G5003" t="s">
        <v>23</v>
      </c>
      <c r="H5003" t="s">
        <v>24</v>
      </c>
      <c r="I5003" t="s">
        <v>25</v>
      </c>
      <c r="J5003" t="s">
        <v>2676</v>
      </c>
      <c r="K5003" t="s">
        <v>1918</v>
      </c>
      <c r="L5003" t="s">
        <v>46</v>
      </c>
      <c r="M5003" t="s">
        <v>46</v>
      </c>
      <c r="N5003">
        <f t="shared" si="546"/>
        <v>0</v>
      </c>
      <c r="O5003" t="str">
        <f t="shared" si="547"/>
        <v>No</v>
      </c>
      <c r="P5003">
        <f t="shared" si="548"/>
        <v>0</v>
      </c>
      <c r="Q5003">
        <f t="shared" si="549"/>
        <v>4813937689</v>
      </c>
      <c r="R5003">
        <f t="shared" si="550"/>
        <v>4.1933383153624479</v>
      </c>
      <c r="S5003" t="str">
        <f t="shared" si="551"/>
        <v>Acceptable</v>
      </c>
      <c r="T5003">
        <f>ROUNDUP(C5003,0)</f>
        <v>5</v>
      </c>
      <c r="U5003">
        <f>ROUNDDOWN(C5003,0)</f>
        <v>4</v>
      </c>
      <c r="V5003">
        <f>RIGHT(K5003,2)+2000</f>
        <v>2017</v>
      </c>
      <c r="W5003" t="str">
        <f>INDEX(_xlfn.TEXTSPLIT(K5003,"-"),1,2)</f>
        <v>Jun</v>
      </c>
      <c r="X5003" t="str">
        <f>INDEX(_xlfn.TEXTSPLIT(K5003,"-"),1,1)</f>
        <v>7</v>
      </c>
      <c r="Y5003">
        <f>INDEX(months!B:B,MATCH(Sheet1!W5003,months!A:A,0))</f>
        <v>6</v>
      </c>
      <c r="Z5003">
        <f t="shared" si="552"/>
        <v>42893</v>
      </c>
    </row>
    <row r="5004" spans="1:26" x14ac:dyDescent="0.2">
      <c r="A5004" t="s">
        <v>7023</v>
      </c>
      <c r="B5004" t="s">
        <v>2665</v>
      </c>
      <c r="C5004">
        <v>4.3</v>
      </c>
      <c r="D5004">
        <v>30002</v>
      </c>
      <c r="E5004" t="s">
        <v>64</v>
      </c>
      <c r="F5004" t="s">
        <v>65</v>
      </c>
      <c r="G5004" t="s">
        <v>23</v>
      </c>
      <c r="H5004" t="s">
        <v>24</v>
      </c>
      <c r="I5004" t="s">
        <v>44</v>
      </c>
      <c r="J5004" t="s">
        <v>6194</v>
      </c>
      <c r="K5004" t="s">
        <v>591</v>
      </c>
      <c r="L5004" t="s">
        <v>2947</v>
      </c>
      <c r="M5004" t="s">
        <v>29</v>
      </c>
      <c r="N5004">
        <f t="shared" si="546"/>
        <v>0</v>
      </c>
      <c r="O5004" t="str">
        <f t="shared" si="547"/>
        <v>No</v>
      </c>
      <c r="P5004">
        <f t="shared" si="548"/>
        <v>0</v>
      </c>
      <c r="Q5004">
        <f t="shared" si="549"/>
        <v>4813937689</v>
      </c>
      <c r="R5004">
        <f t="shared" si="550"/>
        <v>4.1933383153624479</v>
      </c>
      <c r="S5004" t="str">
        <f t="shared" si="551"/>
        <v>Acceptable</v>
      </c>
      <c r="T5004">
        <f>ROUNDUP(C5004,0)</f>
        <v>5</v>
      </c>
      <c r="U5004">
        <f>ROUNDDOWN(C5004,0)</f>
        <v>4</v>
      </c>
      <c r="V5004">
        <f>RIGHT(K5004,2)+2000</f>
        <v>2018</v>
      </c>
      <c r="W5004" t="str">
        <f>INDEX(_xlfn.TEXTSPLIT(K5004,"-"),1,2)</f>
        <v>Feb</v>
      </c>
      <c r="X5004" t="str">
        <f>INDEX(_xlfn.TEXTSPLIT(K5004,"-"),1,1)</f>
        <v>8</v>
      </c>
      <c r="Y5004">
        <f>INDEX(months!B:B,MATCH(Sheet1!W5004,months!A:A,0))</f>
        <v>2</v>
      </c>
      <c r="Z5004">
        <f t="shared" si="552"/>
        <v>43139</v>
      </c>
    </row>
    <row r="5005" spans="1:26" x14ac:dyDescent="0.2">
      <c r="A5005" t="s">
        <v>7024</v>
      </c>
      <c r="B5005" t="s">
        <v>3070</v>
      </c>
      <c r="C5005">
        <v>4.4000000000000004</v>
      </c>
      <c r="D5005">
        <v>5262</v>
      </c>
      <c r="E5005" t="s">
        <v>202</v>
      </c>
      <c r="F5005" t="s">
        <v>50</v>
      </c>
      <c r="G5005" t="s">
        <v>23</v>
      </c>
      <c r="H5005" t="s">
        <v>24</v>
      </c>
      <c r="I5005" t="s">
        <v>25</v>
      </c>
      <c r="J5005" t="s">
        <v>2673</v>
      </c>
      <c r="K5005" t="s">
        <v>7025</v>
      </c>
      <c r="L5005" t="s">
        <v>3139</v>
      </c>
      <c r="M5005" t="s">
        <v>60</v>
      </c>
      <c r="N5005">
        <f t="shared" si="546"/>
        <v>0</v>
      </c>
      <c r="O5005" t="str">
        <f t="shared" si="547"/>
        <v>No</v>
      </c>
      <c r="P5005">
        <f t="shared" si="548"/>
        <v>0</v>
      </c>
      <c r="Q5005">
        <f t="shared" si="549"/>
        <v>4813937689</v>
      </c>
      <c r="R5005">
        <f t="shared" si="550"/>
        <v>4.1933383153624479</v>
      </c>
      <c r="S5005" t="str">
        <f t="shared" si="551"/>
        <v>Acceptable</v>
      </c>
      <c r="T5005">
        <f>ROUNDUP(C5005,0)</f>
        <v>5</v>
      </c>
      <c r="U5005">
        <f>ROUNDDOWN(C5005,0)</f>
        <v>4</v>
      </c>
      <c r="V5005">
        <f>RIGHT(K5005,2)+2000</f>
        <v>2016</v>
      </c>
      <c r="W5005" t="str">
        <f>INDEX(_xlfn.TEXTSPLIT(K5005,"-"),1,2)</f>
        <v>Mar</v>
      </c>
      <c r="X5005" t="str">
        <f>INDEX(_xlfn.TEXTSPLIT(K5005,"-"),1,1)</f>
        <v>23</v>
      </c>
      <c r="Y5005">
        <f>INDEX(months!B:B,MATCH(Sheet1!W5005,months!A:A,0))</f>
        <v>3</v>
      </c>
      <c r="Z5005">
        <f t="shared" si="552"/>
        <v>42452</v>
      </c>
    </row>
    <row r="5006" spans="1:26" x14ac:dyDescent="0.2">
      <c r="A5006" t="s">
        <v>7026</v>
      </c>
      <c r="B5006" t="s">
        <v>2665</v>
      </c>
      <c r="C5006">
        <v>4</v>
      </c>
      <c r="D5006">
        <v>41759</v>
      </c>
      <c r="E5006" t="s">
        <v>83</v>
      </c>
      <c r="F5006" t="s">
        <v>65</v>
      </c>
      <c r="G5006" t="s">
        <v>23</v>
      </c>
      <c r="H5006" t="s">
        <v>24</v>
      </c>
      <c r="I5006" t="s">
        <v>25</v>
      </c>
      <c r="J5006" t="s">
        <v>2669</v>
      </c>
      <c r="K5006" t="s">
        <v>7027</v>
      </c>
      <c r="L5006" t="s">
        <v>1520</v>
      </c>
      <c r="M5006" t="s">
        <v>980</v>
      </c>
      <c r="N5006">
        <f t="shared" si="546"/>
        <v>0</v>
      </c>
      <c r="O5006" t="str">
        <f t="shared" si="547"/>
        <v>No</v>
      </c>
      <c r="P5006">
        <f t="shared" si="548"/>
        <v>0</v>
      </c>
      <c r="Q5006">
        <f t="shared" si="549"/>
        <v>4813937689</v>
      </c>
      <c r="R5006">
        <f t="shared" si="550"/>
        <v>4.1933383153624479</v>
      </c>
      <c r="S5006" t="str">
        <f t="shared" si="551"/>
        <v>Acceptable</v>
      </c>
      <c r="T5006">
        <f>ROUNDUP(C5006,0)</f>
        <v>4</v>
      </c>
      <c r="U5006">
        <f>ROUNDDOWN(C5006,0)</f>
        <v>4</v>
      </c>
      <c r="V5006">
        <f>RIGHT(K5006,2)+2000</f>
        <v>2014</v>
      </c>
      <c r="W5006" t="str">
        <f>INDEX(_xlfn.TEXTSPLIT(K5006,"-"),1,2)</f>
        <v>Jan</v>
      </c>
      <c r="X5006" t="str">
        <f>INDEX(_xlfn.TEXTSPLIT(K5006,"-"),1,1)</f>
        <v>19</v>
      </c>
      <c r="Y5006">
        <f>INDEX(months!B:B,MATCH(Sheet1!W5006,months!A:A,0))</f>
        <v>1</v>
      </c>
      <c r="Z5006">
        <f t="shared" si="552"/>
        <v>41658</v>
      </c>
    </row>
    <row r="5007" spans="1:26" x14ac:dyDescent="0.2">
      <c r="A5007" t="s">
        <v>7028</v>
      </c>
      <c r="B5007" t="s">
        <v>2665</v>
      </c>
      <c r="C5007">
        <v>4.2</v>
      </c>
      <c r="D5007">
        <v>4569</v>
      </c>
      <c r="E5007" t="s">
        <v>83</v>
      </c>
      <c r="F5007" t="s">
        <v>50</v>
      </c>
      <c r="G5007" t="s">
        <v>649</v>
      </c>
      <c r="H5007" t="s">
        <v>3310</v>
      </c>
      <c r="I5007" t="s">
        <v>25</v>
      </c>
      <c r="J5007" t="s">
        <v>2669</v>
      </c>
      <c r="K5007" t="s">
        <v>7027</v>
      </c>
      <c r="L5007" t="s">
        <v>1520</v>
      </c>
      <c r="M5007" t="s">
        <v>980</v>
      </c>
      <c r="N5007">
        <f t="shared" si="546"/>
        <v>0</v>
      </c>
      <c r="O5007" t="str">
        <f t="shared" si="547"/>
        <v>No</v>
      </c>
      <c r="P5007">
        <f t="shared" si="548"/>
        <v>0</v>
      </c>
      <c r="Q5007">
        <f t="shared" si="549"/>
        <v>4813937689</v>
      </c>
      <c r="R5007">
        <f t="shared" si="550"/>
        <v>4.1933383153624479</v>
      </c>
      <c r="S5007" t="str">
        <f t="shared" si="551"/>
        <v>Acceptable</v>
      </c>
      <c r="T5007">
        <f>ROUNDUP(C5007,0)</f>
        <v>5</v>
      </c>
      <c r="U5007">
        <f>ROUNDDOWN(C5007,0)</f>
        <v>4</v>
      </c>
      <c r="V5007">
        <f>RIGHT(K5007,2)+2000</f>
        <v>2014</v>
      </c>
      <c r="W5007" t="str">
        <f>INDEX(_xlfn.TEXTSPLIT(K5007,"-"),1,2)</f>
        <v>Jan</v>
      </c>
      <c r="X5007" t="str">
        <f>INDEX(_xlfn.TEXTSPLIT(K5007,"-"),1,1)</f>
        <v>19</v>
      </c>
      <c r="Y5007">
        <f>INDEX(months!B:B,MATCH(Sheet1!W5007,months!A:A,0))</f>
        <v>1</v>
      </c>
      <c r="Z5007">
        <f t="shared" si="552"/>
        <v>41658</v>
      </c>
    </row>
    <row r="5008" spans="1:26" x14ac:dyDescent="0.2">
      <c r="A5008" t="s">
        <v>7029</v>
      </c>
      <c r="B5008" t="s">
        <v>2665</v>
      </c>
      <c r="C5008">
        <v>4.3</v>
      </c>
      <c r="D5008">
        <v>18277</v>
      </c>
      <c r="E5008" t="s">
        <v>108</v>
      </c>
      <c r="F5008" t="s">
        <v>65</v>
      </c>
      <c r="G5008" t="s">
        <v>23</v>
      </c>
      <c r="H5008" t="s">
        <v>24</v>
      </c>
      <c r="I5008" t="s">
        <v>44</v>
      </c>
      <c r="J5008" t="s">
        <v>2669</v>
      </c>
      <c r="K5008" t="s">
        <v>2471</v>
      </c>
      <c r="L5008" t="s">
        <v>2905</v>
      </c>
      <c r="M5008" t="s">
        <v>60</v>
      </c>
      <c r="N5008">
        <f t="shared" si="546"/>
        <v>0</v>
      </c>
      <c r="O5008" t="str">
        <f t="shared" si="547"/>
        <v>No</v>
      </c>
      <c r="P5008">
        <f t="shared" si="548"/>
        <v>0</v>
      </c>
      <c r="Q5008">
        <f t="shared" si="549"/>
        <v>4813937689</v>
      </c>
      <c r="R5008">
        <f t="shared" si="550"/>
        <v>4.1933383153624479</v>
      </c>
      <c r="S5008" t="str">
        <f t="shared" si="551"/>
        <v>Acceptable</v>
      </c>
      <c r="T5008">
        <f>ROUNDUP(C5008,0)</f>
        <v>5</v>
      </c>
      <c r="U5008">
        <f>ROUNDDOWN(C5008,0)</f>
        <v>4</v>
      </c>
      <c r="V5008">
        <f>RIGHT(K5008,2)+2000</f>
        <v>2016</v>
      </c>
      <c r="W5008" t="str">
        <f>INDEX(_xlfn.TEXTSPLIT(K5008,"-"),1,2)</f>
        <v>Mar</v>
      </c>
      <c r="X5008" t="str">
        <f>INDEX(_xlfn.TEXTSPLIT(K5008,"-"),1,1)</f>
        <v>14</v>
      </c>
      <c r="Y5008">
        <f>INDEX(months!B:B,MATCH(Sheet1!W5008,months!A:A,0))</f>
        <v>3</v>
      </c>
      <c r="Z5008">
        <f t="shared" si="552"/>
        <v>42443</v>
      </c>
    </row>
    <row r="5009" spans="1:26" x14ac:dyDescent="0.2">
      <c r="A5009" t="s">
        <v>7030</v>
      </c>
      <c r="B5009" t="s">
        <v>2665</v>
      </c>
      <c r="C5009">
        <v>4</v>
      </c>
      <c r="D5009">
        <v>721</v>
      </c>
      <c r="E5009" t="s">
        <v>308</v>
      </c>
      <c r="F5009" t="s">
        <v>57</v>
      </c>
      <c r="G5009" t="s">
        <v>23</v>
      </c>
      <c r="H5009" t="s">
        <v>24</v>
      </c>
      <c r="I5009" t="s">
        <v>44</v>
      </c>
      <c r="J5009" t="s">
        <v>6194</v>
      </c>
      <c r="K5009" t="s">
        <v>7031</v>
      </c>
      <c r="L5009" t="s">
        <v>452</v>
      </c>
      <c r="M5009" t="s">
        <v>60</v>
      </c>
      <c r="N5009">
        <f t="shared" si="546"/>
        <v>0</v>
      </c>
      <c r="O5009" t="str">
        <f t="shared" si="547"/>
        <v>No</v>
      </c>
      <c r="P5009">
        <f t="shared" si="548"/>
        <v>0</v>
      </c>
      <c r="Q5009">
        <f t="shared" si="549"/>
        <v>4813937689</v>
      </c>
      <c r="R5009">
        <f t="shared" si="550"/>
        <v>4.1933383153624479</v>
      </c>
      <c r="S5009" t="str">
        <f t="shared" si="551"/>
        <v>Acceptable</v>
      </c>
      <c r="T5009">
        <f>ROUNDUP(C5009,0)</f>
        <v>4</v>
      </c>
      <c r="U5009">
        <f>ROUNDDOWN(C5009,0)</f>
        <v>4</v>
      </c>
      <c r="V5009">
        <f>RIGHT(K5009,2)+2000</f>
        <v>2015</v>
      </c>
      <c r="W5009" t="str">
        <f>INDEX(_xlfn.TEXTSPLIT(K5009,"-"),1,2)</f>
        <v>Dec</v>
      </c>
      <c r="X5009" t="str">
        <f>INDEX(_xlfn.TEXTSPLIT(K5009,"-"),1,1)</f>
        <v>31</v>
      </c>
      <c r="Y5009">
        <f>INDEX(months!B:B,MATCH(Sheet1!W5009,months!A:A,0))</f>
        <v>12</v>
      </c>
      <c r="Z5009">
        <f t="shared" si="552"/>
        <v>42369</v>
      </c>
    </row>
    <row r="5010" spans="1:26" x14ac:dyDescent="0.2">
      <c r="A5010" t="s">
        <v>7032</v>
      </c>
      <c r="B5010" t="s">
        <v>2665</v>
      </c>
      <c r="C5010">
        <v>4.3</v>
      </c>
      <c r="D5010">
        <v>1776</v>
      </c>
      <c r="E5010" t="s">
        <v>202</v>
      </c>
      <c r="F5010" t="s">
        <v>57</v>
      </c>
      <c r="G5010" t="s">
        <v>23</v>
      </c>
      <c r="H5010" t="s">
        <v>24</v>
      </c>
      <c r="I5010" t="s">
        <v>25</v>
      </c>
      <c r="J5010" t="s">
        <v>2676</v>
      </c>
      <c r="K5010" t="s">
        <v>7033</v>
      </c>
      <c r="L5010" t="s">
        <v>332</v>
      </c>
      <c r="M5010" t="s">
        <v>29</v>
      </c>
      <c r="N5010">
        <f t="shared" si="546"/>
        <v>0</v>
      </c>
      <c r="O5010" t="str">
        <f t="shared" si="547"/>
        <v>No</v>
      </c>
      <c r="P5010">
        <f t="shared" si="548"/>
        <v>0</v>
      </c>
      <c r="Q5010">
        <f t="shared" si="549"/>
        <v>4813937689</v>
      </c>
      <c r="R5010">
        <f t="shared" si="550"/>
        <v>4.1933383153624479</v>
      </c>
      <c r="S5010" t="str">
        <f t="shared" si="551"/>
        <v>Acceptable</v>
      </c>
      <c r="T5010">
        <f>ROUNDUP(C5010,0)</f>
        <v>5</v>
      </c>
      <c r="U5010">
        <f>ROUNDDOWN(C5010,0)</f>
        <v>4</v>
      </c>
      <c r="V5010">
        <f>RIGHT(K5010,2)+2000</f>
        <v>2018</v>
      </c>
      <c r="W5010" t="str">
        <f>INDEX(_xlfn.TEXTSPLIT(K5010,"-"),1,2)</f>
        <v>Jan</v>
      </c>
      <c r="X5010" t="str">
        <f>INDEX(_xlfn.TEXTSPLIT(K5010,"-"),1,1)</f>
        <v>4</v>
      </c>
      <c r="Y5010">
        <f>INDEX(months!B:B,MATCH(Sheet1!W5010,months!A:A,0))</f>
        <v>1</v>
      </c>
      <c r="Z5010">
        <f t="shared" si="552"/>
        <v>43104</v>
      </c>
    </row>
    <row r="5011" spans="1:26" x14ac:dyDescent="0.2">
      <c r="A5011" t="s">
        <v>7034</v>
      </c>
      <c r="B5011" t="s">
        <v>4310</v>
      </c>
      <c r="C5011">
        <v>3.9</v>
      </c>
      <c r="D5011">
        <v>8638</v>
      </c>
      <c r="E5011" t="s">
        <v>46</v>
      </c>
      <c r="F5011" t="s">
        <v>32</v>
      </c>
      <c r="G5011" t="s">
        <v>23</v>
      </c>
      <c r="H5011" t="s">
        <v>24</v>
      </c>
      <c r="I5011" t="s">
        <v>25</v>
      </c>
      <c r="J5011" t="s">
        <v>2718</v>
      </c>
      <c r="K5011" t="s">
        <v>874</v>
      </c>
      <c r="L5011" t="s">
        <v>46</v>
      </c>
      <c r="M5011" t="s">
        <v>46</v>
      </c>
      <c r="N5011">
        <f t="shared" si="546"/>
        <v>0</v>
      </c>
      <c r="O5011" t="str">
        <f t="shared" si="547"/>
        <v>No</v>
      </c>
      <c r="P5011">
        <f t="shared" si="548"/>
        <v>0</v>
      </c>
      <c r="Q5011">
        <f t="shared" si="549"/>
        <v>4813937689</v>
      </c>
      <c r="R5011">
        <f t="shared" si="550"/>
        <v>4.1933383153624479</v>
      </c>
      <c r="S5011" t="str">
        <f t="shared" si="551"/>
        <v>Acceptable</v>
      </c>
      <c r="T5011">
        <f>ROUNDUP(C5011,0)</f>
        <v>4</v>
      </c>
      <c r="U5011">
        <f>ROUNDDOWN(C5011,0)</f>
        <v>3</v>
      </c>
      <c r="V5011">
        <f>RIGHT(K5011,2)+2000</f>
        <v>2015</v>
      </c>
      <c r="W5011" t="str">
        <f>INDEX(_xlfn.TEXTSPLIT(K5011,"-"),1,2)</f>
        <v>Sep</v>
      </c>
      <c r="X5011" t="str">
        <f>INDEX(_xlfn.TEXTSPLIT(K5011,"-"),1,1)</f>
        <v>2</v>
      </c>
      <c r="Y5011">
        <f>INDEX(months!B:B,MATCH(Sheet1!W5011,months!A:A,0))</f>
        <v>9</v>
      </c>
      <c r="Z5011">
        <f t="shared" si="552"/>
        <v>42249</v>
      </c>
    </row>
    <row r="5012" spans="1:26" x14ac:dyDescent="0.2">
      <c r="A5012" t="s">
        <v>7035</v>
      </c>
      <c r="B5012" t="s">
        <v>2665</v>
      </c>
      <c r="C5012">
        <v>4</v>
      </c>
      <c r="D5012">
        <v>1417</v>
      </c>
      <c r="E5012" t="s">
        <v>108</v>
      </c>
      <c r="F5012" t="s">
        <v>50</v>
      </c>
      <c r="G5012" t="s">
        <v>23</v>
      </c>
      <c r="H5012" t="s">
        <v>24</v>
      </c>
      <c r="I5012" t="s">
        <v>44</v>
      </c>
      <c r="J5012" t="s">
        <v>2676</v>
      </c>
      <c r="K5012" t="s">
        <v>6902</v>
      </c>
      <c r="L5012" t="s">
        <v>2854</v>
      </c>
      <c r="M5012" t="s">
        <v>60</v>
      </c>
      <c r="N5012">
        <f t="shared" si="546"/>
        <v>0</v>
      </c>
      <c r="O5012" t="str">
        <f t="shared" si="547"/>
        <v>No</v>
      </c>
      <c r="P5012">
        <f t="shared" si="548"/>
        <v>0</v>
      </c>
      <c r="Q5012">
        <f t="shared" si="549"/>
        <v>4813937689</v>
      </c>
      <c r="R5012">
        <f t="shared" si="550"/>
        <v>4.1933383153624479</v>
      </c>
      <c r="S5012" t="str">
        <f t="shared" si="551"/>
        <v>Acceptable</v>
      </c>
      <c r="T5012">
        <f>ROUNDUP(C5012,0)</f>
        <v>4</v>
      </c>
      <c r="U5012">
        <f>ROUNDDOWN(C5012,0)</f>
        <v>4</v>
      </c>
      <c r="V5012">
        <f>RIGHT(K5012,2)+2000</f>
        <v>2015</v>
      </c>
      <c r="W5012" t="str">
        <f>INDEX(_xlfn.TEXTSPLIT(K5012,"-"),1,2)</f>
        <v>Nov</v>
      </c>
      <c r="X5012" t="str">
        <f>INDEX(_xlfn.TEXTSPLIT(K5012,"-"),1,1)</f>
        <v>27</v>
      </c>
      <c r="Y5012">
        <f>INDEX(months!B:B,MATCH(Sheet1!W5012,months!A:A,0))</f>
        <v>11</v>
      </c>
      <c r="Z5012">
        <f t="shared" si="552"/>
        <v>42335</v>
      </c>
    </row>
    <row r="5013" spans="1:26" x14ac:dyDescent="0.2">
      <c r="A5013" t="s">
        <v>7036</v>
      </c>
      <c r="B5013" t="s">
        <v>2665</v>
      </c>
      <c r="C5013">
        <v>3.7</v>
      </c>
      <c r="D5013">
        <v>8581</v>
      </c>
      <c r="E5013" t="s">
        <v>83</v>
      </c>
      <c r="F5013" t="s">
        <v>65</v>
      </c>
      <c r="G5013" t="s">
        <v>23</v>
      </c>
      <c r="H5013" t="s">
        <v>24</v>
      </c>
      <c r="I5013" t="s">
        <v>25</v>
      </c>
      <c r="J5013" t="s">
        <v>2669</v>
      </c>
      <c r="K5013" t="s">
        <v>7037</v>
      </c>
      <c r="L5013" t="s">
        <v>1283</v>
      </c>
      <c r="M5013" t="s">
        <v>237</v>
      </c>
      <c r="N5013">
        <f t="shared" si="546"/>
        <v>0</v>
      </c>
      <c r="O5013" t="str">
        <f t="shared" si="547"/>
        <v>No</v>
      </c>
      <c r="P5013">
        <f t="shared" si="548"/>
        <v>0</v>
      </c>
      <c r="Q5013">
        <f t="shared" si="549"/>
        <v>4813937689</v>
      </c>
      <c r="R5013">
        <f t="shared" si="550"/>
        <v>4.1933383153624479</v>
      </c>
      <c r="S5013" t="str">
        <f t="shared" si="551"/>
        <v>Acceptable</v>
      </c>
      <c r="T5013">
        <f>ROUNDUP(C5013,0)</f>
        <v>4</v>
      </c>
      <c r="U5013">
        <f>ROUNDDOWN(C5013,0)</f>
        <v>3</v>
      </c>
      <c r="V5013">
        <f>RIGHT(K5013,2)+2000</f>
        <v>2013</v>
      </c>
      <c r="W5013" t="str">
        <f>INDEX(_xlfn.TEXTSPLIT(K5013,"-"),1,2)</f>
        <v>Dec</v>
      </c>
      <c r="X5013" t="str">
        <f>INDEX(_xlfn.TEXTSPLIT(K5013,"-"),1,1)</f>
        <v>13</v>
      </c>
      <c r="Y5013">
        <f>INDEX(months!B:B,MATCH(Sheet1!W5013,months!A:A,0))</f>
        <v>12</v>
      </c>
      <c r="Z5013">
        <f t="shared" si="552"/>
        <v>41621</v>
      </c>
    </row>
    <row r="5014" spans="1:26" x14ac:dyDescent="0.2">
      <c r="A5014" t="s">
        <v>7038</v>
      </c>
      <c r="B5014" t="s">
        <v>4612</v>
      </c>
      <c r="C5014">
        <v>4.0999999999999996</v>
      </c>
      <c r="D5014">
        <v>19</v>
      </c>
      <c r="E5014" t="s">
        <v>7039</v>
      </c>
      <c r="F5014" t="s">
        <v>775</v>
      </c>
      <c r="G5014" t="s">
        <v>23</v>
      </c>
      <c r="H5014" t="s">
        <v>24</v>
      </c>
      <c r="I5014" t="s">
        <v>25</v>
      </c>
      <c r="J5014" t="s">
        <v>4613</v>
      </c>
      <c r="K5014" t="s">
        <v>7040</v>
      </c>
      <c r="L5014" t="s">
        <v>7041</v>
      </c>
      <c r="M5014" t="s">
        <v>60</v>
      </c>
      <c r="N5014">
        <f t="shared" si="546"/>
        <v>0</v>
      </c>
      <c r="O5014" t="str">
        <f t="shared" si="547"/>
        <v>No</v>
      </c>
      <c r="P5014">
        <f t="shared" si="548"/>
        <v>0</v>
      </c>
      <c r="Q5014">
        <f t="shared" si="549"/>
        <v>4813937689</v>
      </c>
      <c r="R5014">
        <f t="shared" si="550"/>
        <v>4.1933383153624479</v>
      </c>
      <c r="S5014" t="str">
        <f t="shared" si="551"/>
        <v>Acceptable</v>
      </c>
      <c r="T5014">
        <f>ROUNDUP(C5014,0)</f>
        <v>5</v>
      </c>
      <c r="U5014">
        <f>ROUNDDOWN(C5014,0)</f>
        <v>4</v>
      </c>
      <c r="V5014">
        <f>RIGHT(K5014,2)+2000</f>
        <v>2013</v>
      </c>
      <c r="W5014" t="str">
        <f>INDEX(_xlfn.TEXTSPLIT(K5014,"-"),1,2)</f>
        <v>Nov</v>
      </c>
      <c r="X5014" t="str">
        <f>INDEX(_xlfn.TEXTSPLIT(K5014,"-"),1,1)</f>
        <v>12</v>
      </c>
      <c r="Y5014">
        <f>INDEX(months!B:B,MATCH(Sheet1!W5014,months!A:A,0))</f>
        <v>11</v>
      </c>
      <c r="Z5014">
        <f t="shared" si="552"/>
        <v>41590</v>
      </c>
    </row>
    <row r="5015" spans="1:26" x14ac:dyDescent="0.2">
      <c r="A5015" t="s">
        <v>7042</v>
      </c>
      <c r="B5015" t="s">
        <v>3070</v>
      </c>
      <c r="C5015">
        <v>3.9</v>
      </c>
      <c r="D5015">
        <v>109</v>
      </c>
      <c r="E5015" t="s">
        <v>631</v>
      </c>
      <c r="F5015" t="s">
        <v>22</v>
      </c>
      <c r="G5015" t="s">
        <v>23</v>
      </c>
      <c r="H5015" t="s">
        <v>24</v>
      </c>
      <c r="I5015" t="s">
        <v>25</v>
      </c>
      <c r="J5015" t="s">
        <v>1537</v>
      </c>
      <c r="K5015" t="s">
        <v>3408</v>
      </c>
      <c r="L5015" t="s">
        <v>80</v>
      </c>
      <c r="M5015" t="s">
        <v>54</v>
      </c>
      <c r="N5015">
        <f t="shared" si="546"/>
        <v>0</v>
      </c>
      <c r="O5015" t="str">
        <f t="shared" si="547"/>
        <v>No</v>
      </c>
      <c r="P5015">
        <f t="shared" si="548"/>
        <v>0</v>
      </c>
      <c r="Q5015">
        <f t="shared" si="549"/>
        <v>4813937689</v>
      </c>
      <c r="R5015">
        <f t="shared" si="550"/>
        <v>4.1933383153624479</v>
      </c>
      <c r="S5015" t="str">
        <f t="shared" si="551"/>
        <v>Acceptable</v>
      </c>
      <c r="T5015">
        <f>ROUNDUP(C5015,0)</f>
        <v>4</v>
      </c>
      <c r="U5015">
        <f>ROUNDDOWN(C5015,0)</f>
        <v>3</v>
      </c>
      <c r="V5015">
        <f>RIGHT(K5015,2)+2000</f>
        <v>2017</v>
      </c>
      <c r="W5015" t="str">
        <f>INDEX(_xlfn.TEXTSPLIT(K5015,"-"),1,2)</f>
        <v>Sep</v>
      </c>
      <c r="X5015" t="str">
        <f>INDEX(_xlfn.TEXTSPLIT(K5015,"-"),1,1)</f>
        <v>21</v>
      </c>
      <c r="Y5015">
        <f>INDEX(months!B:B,MATCH(Sheet1!W5015,months!A:A,0))</f>
        <v>9</v>
      </c>
      <c r="Z5015">
        <f t="shared" si="552"/>
        <v>42999</v>
      </c>
    </row>
    <row r="5016" spans="1:26" x14ac:dyDescent="0.2">
      <c r="A5016" t="s">
        <v>7043</v>
      </c>
      <c r="B5016" t="s">
        <v>2665</v>
      </c>
      <c r="C5016">
        <v>4.2</v>
      </c>
      <c r="D5016">
        <v>74902</v>
      </c>
      <c r="E5016" t="s">
        <v>46</v>
      </c>
      <c r="F5016" t="s">
        <v>38</v>
      </c>
      <c r="G5016" t="s">
        <v>23</v>
      </c>
      <c r="H5016" t="s">
        <v>24</v>
      </c>
      <c r="I5016" t="s">
        <v>25</v>
      </c>
      <c r="J5016" t="s">
        <v>2734</v>
      </c>
      <c r="K5016" t="s">
        <v>5522</v>
      </c>
      <c r="L5016" t="s">
        <v>46</v>
      </c>
      <c r="M5016" t="s">
        <v>46</v>
      </c>
      <c r="N5016">
        <f t="shared" si="546"/>
        <v>0</v>
      </c>
      <c r="O5016" t="str">
        <f t="shared" si="547"/>
        <v>No</v>
      </c>
      <c r="P5016">
        <f t="shared" si="548"/>
        <v>0</v>
      </c>
      <c r="Q5016">
        <f t="shared" si="549"/>
        <v>4813937689</v>
      </c>
      <c r="R5016">
        <f t="shared" si="550"/>
        <v>4.1933383153624479</v>
      </c>
      <c r="S5016" t="str">
        <f t="shared" si="551"/>
        <v>Acceptable</v>
      </c>
      <c r="T5016">
        <f>ROUNDUP(C5016,0)</f>
        <v>5</v>
      </c>
      <c r="U5016">
        <f>ROUNDDOWN(C5016,0)</f>
        <v>4</v>
      </c>
      <c r="V5016">
        <f>RIGHT(K5016,2)+2000</f>
        <v>2016</v>
      </c>
      <c r="W5016" t="str">
        <f>INDEX(_xlfn.TEXTSPLIT(K5016,"-"),1,2)</f>
        <v>Aug</v>
      </c>
      <c r="X5016" t="str">
        <f>INDEX(_xlfn.TEXTSPLIT(K5016,"-"),1,1)</f>
        <v>26</v>
      </c>
      <c r="Y5016">
        <f>INDEX(months!B:B,MATCH(Sheet1!W5016,months!A:A,0))</f>
        <v>8</v>
      </c>
      <c r="Z5016">
        <f t="shared" si="552"/>
        <v>42608</v>
      </c>
    </row>
    <row r="5017" spans="1:26" x14ac:dyDescent="0.2">
      <c r="A5017" t="s">
        <v>7044</v>
      </c>
      <c r="B5017" t="s">
        <v>211</v>
      </c>
      <c r="C5017">
        <v>4.4000000000000004</v>
      </c>
      <c r="D5017">
        <v>64</v>
      </c>
      <c r="E5017" t="s">
        <v>870</v>
      </c>
      <c r="F5017" t="s">
        <v>775</v>
      </c>
      <c r="G5017" t="s">
        <v>23</v>
      </c>
      <c r="H5017" t="s">
        <v>24</v>
      </c>
      <c r="I5017" t="s">
        <v>25</v>
      </c>
      <c r="J5017" t="s">
        <v>212</v>
      </c>
      <c r="K5017" t="s">
        <v>7045</v>
      </c>
      <c r="L5017" t="s">
        <v>59</v>
      </c>
      <c r="M5017" t="s">
        <v>81</v>
      </c>
      <c r="N5017">
        <f t="shared" si="546"/>
        <v>0</v>
      </c>
      <c r="O5017" t="str">
        <f t="shared" si="547"/>
        <v>No</v>
      </c>
      <c r="P5017">
        <f t="shared" si="548"/>
        <v>0</v>
      </c>
      <c r="Q5017">
        <f t="shared" si="549"/>
        <v>4813937689</v>
      </c>
      <c r="R5017">
        <f t="shared" si="550"/>
        <v>4.1933383153624479</v>
      </c>
      <c r="S5017" t="str">
        <f t="shared" si="551"/>
        <v>Acceptable</v>
      </c>
      <c r="T5017">
        <f>ROUNDUP(C5017,0)</f>
        <v>5</v>
      </c>
      <c r="U5017">
        <f>ROUNDDOWN(C5017,0)</f>
        <v>4</v>
      </c>
      <c r="V5017">
        <f>RIGHT(K5017,2)+2000</f>
        <v>2017</v>
      </c>
      <c r="W5017" t="str">
        <f>INDEX(_xlfn.TEXTSPLIT(K5017,"-"),1,2)</f>
        <v>Jun</v>
      </c>
      <c r="X5017" t="str">
        <f>INDEX(_xlfn.TEXTSPLIT(K5017,"-"),1,1)</f>
        <v>27</v>
      </c>
      <c r="Y5017">
        <f>INDEX(months!B:B,MATCH(Sheet1!W5017,months!A:A,0))</f>
        <v>6</v>
      </c>
      <c r="Z5017">
        <f t="shared" si="552"/>
        <v>42913</v>
      </c>
    </row>
    <row r="5018" spans="1:26" x14ac:dyDescent="0.2">
      <c r="A5018" t="s">
        <v>7046</v>
      </c>
      <c r="B5018" t="s">
        <v>447</v>
      </c>
      <c r="C5018">
        <v>4.5</v>
      </c>
      <c r="D5018">
        <v>14</v>
      </c>
      <c r="E5018" t="s">
        <v>374</v>
      </c>
      <c r="F5018" t="s">
        <v>775</v>
      </c>
      <c r="G5018" t="s">
        <v>23</v>
      </c>
      <c r="H5018" t="s">
        <v>24</v>
      </c>
      <c r="I5018" t="s">
        <v>25</v>
      </c>
      <c r="J5018" t="s">
        <v>449</v>
      </c>
      <c r="K5018" t="s">
        <v>226</v>
      </c>
      <c r="L5018" t="s">
        <v>112</v>
      </c>
      <c r="M5018" t="s">
        <v>29</v>
      </c>
      <c r="N5018">
        <f t="shared" si="546"/>
        <v>0</v>
      </c>
      <c r="O5018" t="str">
        <f t="shared" si="547"/>
        <v>No</v>
      </c>
      <c r="P5018">
        <f t="shared" si="548"/>
        <v>0</v>
      </c>
      <c r="Q5018">
        <f t="shared" si="549"/>
        <v>4813937689</v>
      </c>
      <c r="R5018">
        <f t="shared" si="550"/>
        <v>4.1933383153624479</v>
      </c>
      <c r="S5018" t="str">
        <f t="shared" si="551"/>
        <v>Acceptable</v>
      </c>
      <c r="T5018">
        <f>ROUNDUP(C5018,0)</f>
        <v>5</v>
      </c>
      <c r="U5018">
        <f>ROUNDDOWN(C5018,0)</f>
        <v>4</v>
      </c>
      <c r="V5018">
        <f>RIGHT(K5018,2)+2000</f>
        <v>2018</v>
      </c>
      <c r="W5018" t="str">
        <f>INDEX(_xlfn.TEXTSPLIT(K5018,"-"),1,2)</f>
        <v>Jul</v>
      </c>
      <c r="X5018" t="str">
        <f>INDEX(_xlfn.TEXTSPLIT(K5018,"-"),1,1)</f>
        <v>18</v>
      </c>
      <c r="Y5018">
        <f>INDEX(months!B:B,MATCH(Sheet1!W5018,months!A:A,0))</f>
        <v>7</v>
      </c>
      <c r="Z5018">
        <f t="shared" si="552"/>
        <v>43299</v>
      </c>
    </row>
    <row r="5019" spans="1:26" x14ac:dyDescent="0.2">
      <c r="A5019" t="s">
        <v>7047</v>
      </c>
      <c r="B5019" t="s">
        <v>2665</v>
      </c>
      <c r="C5019">
        <v>3.9</v>
      </c>
      <c r="D5019">
        <v>6988</v>
      </c>
      <c r="E5019" t="s">
        <v>223</v>
      </c>
      <c r="F5019" t="s">
        <v>50</v>
      </c>
      <c r="G5019" t="s">
        <v>23</v>
      </c>
      <c r="H5019" t="s">
        <v>24</v>
      </c>
      <c r="I5019" t="s">
        <v>124</v>
      </c>
      <c r="J5019" t="s">
        <v>2734</v>
      </c>
      <c r="K5019" t="s">
        <v>2566</v>
      </c>
      <c r="L5019" t="s">
        <v>46</v>
      </c>
      <c r="M5019" t="s">
        <v>46</v>
      </c>
      <c r="N5019">
        <f t="shared" si="546"/>
        <v>0</v>
      </c>
      <c r="O5019" t="str">
        <f t="shared" si="547"/>
        <v>No</v>
      </c>
      <c r="P5019">
        <f t="shared" si="548"/>
        <v>0</v>
      </c>
      <c r="Q5019">
        <f t="shared" si="549"/>
        <v>4813937689</v>
      </c>
      <c r="R5019">
        <f t="shared" si="550"/>
        <v>4.1933383153624479</v>
      </c>
      <c r="S5019" t="str">
        <f t="shared" si="551"/>
        <v>Acceptable</v>
      </c>
      <c r="T5019">
        <f>ROUNDUP(C5019,0)</f>
        <v>4</v>
      </c>
      <c r="U5019">
        <f>ROUNDDOWN(C5019,0)</f>
        <v>3</v>
      </c>
      <c r="V5019">
        <f>RIGHT(K5019,2)+2000</f>
        <v>2015</v>
      </c>
      <c r="W5019" t="str">
        <f>INDEX(_xlfn.TEXTSPLIT(K5019,"-"),1,2)</f>
        <v>Sep</v>
      </c>
      <c r="X5019" t="str">
        <f>INDEX(_xlfn.TEXTSPLIT(K5019,"-"),1,1)</f>
        <v>24</v>
      </c>
      <c r="Y5019">
        <f>INDEX(months!B:B,MATCH(Sheet1!W5019,months!A:A,0))</f>
        <v>9</v>
      </c>
      <c r="Z5019">
        <f t="shared" si="552"/>
        <v>42271</v>
      </c>
    </row>
    <row r="5020" spans="1:26" x14ac:dyDescent="0.2">
      <c r="A5020" t="s">
        <v>7048</v>
      </c>
      <c r="B5020" t="s">
        <v>2665</v>
      </c>
      <c r="C5020">
        <v>3.9</v>
      </c>
      <c r="D5020">
        <v>2588</v>
      </c>
      <c r="E5020" t="s">
        <v>202</v>
      </c>
      <c r="F5020" t="s">
        <v>50</v>
      </c>
      <c r="G5020" t="s">
        <v>23</v>
      </c>
      <c r="H5020" t="s">
        <v>24</v>
      </c>
      <c r="I5020" t="s">
        <v>124</v>
      </c>
      <c r="J5020" t="s">
        <v>2734</v>
      </c>
      <c r="K5020" t="s">
        <v>7049</v>
      </c>
      <c r="L5020" t="s">
        <v>227</v>
      </c>
      <c r="M5020" t="s">
        <v>60</v>
      </c>
      <c r="N5020">
        <f t="shared" si="546"/>
        <v>0</v>
      </c>
      <c r="O5020" t="str">
        <f t="shared" si="547"/>
        <v>No</v>
      </c>
      <c r="P5020">
        <f t="shared" si="548"/>
        <v>0</v>
      </c>
      <c r="Q5020">
        <f t="shared" si="549"/>
        <v>4813937689</v>
      </c>
      <c r="R5020">
        <f t="shared" si="550"/>
        <v>4.1933383153624479</v>
      </c>
      <c r="S5020" t="str">
        <f t="shared" si="551"/>
        <v>Acceptable</v>
      </c>
      <c r="T5020">
        <f>ROUNDUP(C5020,0)</f>
        <v>4</v>
      </c>
      <c r="U5020">
        <f>ROUNDDOWN(C5020,0)</f>
        <v>3</v>
      </c>
      <c r="V5020">
        <f>RIGHT(K5020,2)+2000</f>
        <v>2014</v>
      </c>
      <c r="W5020" t="str">
        <f>INDEX(_xlfn.TEXTSPLIT(K5020,"-"),1,2)</f>
        <v>Dec</v>
      </c>
      <c r="X5020" t="str">
        <f>INDEX(_xlfn.TEXTSPLIT(K5020,"-"),1,1)</f>
        <v>31</v>
      </c>
      <c r="Y5020">
        <f>INDEX(months!B:B,MATCH(Sheet1!W5020,months!A:A,0))</f>
        <v>12</v>
      </c>
      <c r="Z5020">
        <f t="shared" si="552"/>
        <v>42004</v>
      </c>
    </row>
    <row r="5021" spans="1:26" x14ac:dyDescent="0.2">
      <c r="A5021" t="s">
        <v>7050</v>
      </c>
      <c r="B5021" t="s">
        <v>2665</v>
      </c>
      <c r="C5021">
        <v>4.2</v>
      </c>
      <c r="D5021">
        <v>358</v>
      </c>
      <c r="E5021" t="s">
        <v>186</v>
      </c>
      <c r="F5021" t="s">
        <v>22</v>
      </c>
      <c r="G5021" t="s">
        <v>23</v>
      </c>
      <c r="H5021" t="s">
        <v>24</v>
      </c>
      <c r="I5021" t="s">
        <v>25</v>
      </c>
      <c r="J5021" t="s">
        <v>2676</v>
      </c>
      <c r="K5021" t="s">
        <v>4251</v>
      </c>
      <c r="L5021" t="s">
        <v>2993</v>
      </c>
      <c r="M5021" t="s">
        <v>60</v>
      </c>
      <c r="N5021">
        <f t="shared" si="546"/>
        <v>0</v>
      </c>
      <c r="O5021" t="str">
        <f t="shared" si="547"/>
        <v>No</v>
      </c>
      <c r="P5021">
        <f t="shared" si="548"/>
        <v>0</v>
      </c>
      <c r="Q5021">
        <f t="shared" si="549"/>
        <v>4813937689</v>
      </c>
      <c r="R5021">
        <f t="shared" si="550"/>
        <v>4.1933383153624479</v>
      </c>
      <c r="S5021" t="str">
        <f t="shared" si="551"/>
        <v>Acceptable</v>
      </c>
      <c r="T5021">
        <f>ROUNDUP(C5021,0)</f>
        <v>5</v>
      </c>
      <c r="U5021">
        <f>ROUNDDOWN(C5021,0)</f>
        <v>4</v>
      </c>
      <c r="V5021">
        <f>RIGHT(K5021,2)+2000</f>
        <v>2014</v>
      </c>
      <c r="W5021" t="str">
        <f>INDEX(_xlfn.TEXTSPLIT(K5021,"-"),1,2)</f>
        <v>Nov</v>
      </c>
      <c r="X5021" t="str">
        <f>INDEX(_xlfn.TEXTSPLIT(K5021,"-"),1,1)</f>
        <v>6</v>
      </c>
      <c r="Y5021">
        <f>INDEX(months!B:B,MATCH(Sheet1!W5021,months!A:A,0))</f>
        <v>11</v>
      </c>
      <c r="Z5021">
        <f t="shared" si="552"/>
        <v>41949</v>
      </c>
    </row>
    <row r="5022" spans="1:26" x14ac:dyDescent="0.2">
      <c r="A5022" t="s">
        <v>7051</v>
      </c>
      <c r="B5022" t="s">
        <v>2665</v>
      </c>
      <c r="C5022">
        <v>4.5</v>
      </c>
      <c r="D5022">
        <v>804</v>
      </c>
      <c r="E5022" t="s">
        <v>256</v>
      </c>
      <c r="F5022" t="s">
        <v>22</v>
      </c>
      <c r="G5022" t="s">
        <v>23</v>
      </c>
      <c r="H5022" t="s">
        <v>24</v>
      </c>
      <c r="I5022" t="s">
        <v>25</v>
      </c>
      <c r="J5022" t="s">
        <v>2684</v>
      </c>
      <c r="K5022" t="s">
        <v>226</v>
      </c>
      <c r="L5022" t="s">
        <v>80</v>
      </c>
      <c r="M5022" t="s">
        <v>86</v>
      </c>
      <c r="N5022">
        <f t="shared" si="546"/>
        <v>0</v>
      </c>
      <c r="O5022" t="str">
        <f t="shared" si="547"/>
        <v>No</v>
      </c>
      <c r="P5022">
        <f t="shared" si="548"/>
        <v>0</v>
      </c>
      <c r="Q5022">
        <f t="shared" si="549"/>
        <v>4813937689</v>
      </c>
      <c r="R5022">
        <f t="shared" si="550"/>
        <v>4.1933383153624479</v>
      </c>
      <c r="S5022" t="str">
        <f t="shared" si="551"/>
        <v>Acceptable</v>
      </c>
      <c r="T5022">
        <f>ROUNDUP(C5022,0)</f>
        <v>5</v>
      </c>
      <c r="U5022">
        <f>ROUNDDOWN(C5022,0)</f>
        <v>4</v>
      </c>
      <c r="V5022">
        <f>RIGHT(K5022,2)+2000</f>
        <v>2018</v>
      </c>
      <c r="W5022" t="str">
        <f>INDEX(_xlfn.TEXTSPLIT(K5022,"-"),1,2)</f>
        <v>Jul</v>
      </c>
      <c r="X5022" t="str">
        <f>INDEX(_xlfn.TEXTSPLIT(K5022,"-"),1,1)</f>
        <v>18</v>
      </c>
      <c r="Y5022">
        <f>INDEX(months!B:B,MATCH(Sheet1!W5022,months!A:A,0))</f>
        <v>7</v>
      </c>
      <c r="Z5022">
        <f t="shared" si="552"/>
        <v>43299</v>
      </c>
    </row>
    <row r="5023" spans="1:26" x14ac:dyDescent="0.2">
      <c r="A5023" t="s">
        <v>7052</v>
      </c>
      <c r="B5023" t="s">
        <v>2665</v>
      </c>
      <c r="C5023">
        <v>4.0999999999999996</v>
      </c>
      <c r="D5023">
        <v>533</v>
      </c>
      <c r="E5023" t="s">
        <v>111</v>
      </c>
      <c r="F5023" t="s">
        <v>22</v>
      </c>
      <c r="G5023" t="s">
        <v>23</v>
      </c>
      <c r="H5023" t="s">
        <v>24</v>
      </c>
      <c r="I5023" t="s">
        <v>124</v>
      </c>
      <c r="J5023" t="s">
        <v>2684</v>
      </c>
      <c r="K5023" t="s">
        <v>7053</v>
      </c>
      <c r="L5023" t="s">
        <v>59</v>
      </c>
      <c r="M5023" t="s">
        <v>514</v>
      </c>
      <c r="N5023">
        <f t="shared" si="546"/>
        <v>0</v>
      </c>
      <c r="O5023" t="str">
        <f t="shared" si="547"/>
        <v>No</v>
      </c>
      <c r="P5023">
        <f t="shared" si="548"/>
        <v>0</v>
      </c>
      <c r="Q5023">
        <f t="shared" si="549"/>
        <v>4813937689</v>
      </c>
      <c r="R5023">
        <f t="shared" si="550"/>
        <v>4.1933383153624479</v>
      </c>
      <c r="S5023" t="str">
        <f t="shared" si="551"/>
        <v>Acceptable</v>
      </c>
      <c r="T5023">
        <f>ROUNDUP(C5023,0)</f>
        <v>5</v>
      </c>
      <c r="U5023">
        <f>ROUNDDOWN(C5023,0)</f>
        <v>4</v>
      </c>
      <c r="V5023">
        <f>RIGHT(K5023,2)+2000</f>
        <v>2014</v>
      </c>
      <c r="W5023" t="str">
        <f>INDEX(_xlfn.TEXTSPLIT(K5023,"-"),1,2)</f>
        <v>Jan</v>
      </c>
      <c r="X5023" t="str">
        <f>INDEX(_xlfn.TEXTSPLIT(K5023,"-"),1,1)</f>
        <v>24</v>
      </c>
      <c r="Y5023">
        <f>INDEX(months!B:B,MATCH(Sheet1!W5023,months!A:A,0))</f>
        <v>1</v>
      </c>
      <c r="Z5023">
        <f t="shared" si="552"/>
        <v>41663</v>
      </c>
    </row>
    <row r="5024" spans="1:26" x14ac:dyDescent="0.2">
      <c r="A5024" t="s">
        <v>7054</v>
      </c>
      <c r="B5024" t="s">
        <v>447</v>
      </c>
      <c r="C5024">
        <v>4.7</v>
      </c>
      <c r="D5024">
        <v>263</v>
      </c>
      <c r="E5024" t="s">
        <v>571</v>
      </c>
      <c r="F5024" t="s">
        <v>22</v>
      </c>
      <c r="G5024" t="s">
        <v>23</v>
      </c>
      <c r="H5024" t="s">
        <v>24</v>
      </c>
      <c r="I5024" t="s">
        <v>25</v>
      </c>
      <c r="J5024" t="s">
        <v>449</v>
      </c>
      <c r="K5024" t="s">
        <v>7055</v>
      </c>
      <c r="L5024" t="s">
        <v>420</v>
      </c>
      <c r="M5024" t="s">
        <v>514</v>
      </c>
      <c r="N5024">
        <f t="shared" si="546"/>
        <v>0</v>
      </c>
      <c r="O5024" t="str">
        <f t="shared" si="547"/>
        <v>No</v>
      </c>
      <c r="P5024">
        <f t="shared" si="548"/>
        <v>0</v>
      </c>
      <c r="Q5024">
        <f t="shared" si="549"/>
        <v>4813937689</v>
      </c>
      <c r="R5024">
        <f t="shared" si="550"/>
        <v>4.1933383153624479</v>
      </c>
      <c r="S5024" t="str">
        <f t="shared" si="551"/>
        <v>Acceptable</v>
      </c>
      <c r="T5024">
        <f>ROUNDUP(C5024,0)</f>
        <v>5</v>
      </c>
      <c r="U5024">
        <f>ROUNDDOWN(C5024,0)</f>
        <v>4</v>
      </c>
      <c r="V5024">
        <f>RIGHT(K5024,2)+2000</f>
        <v>2015</v>
      </c>
      <c r="W5024" t="str">
        <f>INDEX(_xlfn.TEXTSPLIT(K5024,"-"),1,2)</f>
        <v>Jan</v>
      </c>
      <c r="X5024" t="str">
        <f>INDEX(_xlfn.TEXTSPLIT(K5024,"-"),1,1)</f>
        <v>1</v>
      </c>
      <c r="Y5024">
        <f>INDEX(months!B:B,MATCH(Sheet1!W5024,months!A:A,0))</f>
        <v>1</v>
      </c>
      <c r="Z5024">
        <f t="shared" si="552"/>
        <v>42005</v>
      </c>
    </row>
    <row r="5025" spans="1:26" x14ac:dyDescent="0.2">
      <c r="A5025" t="s">
        <v>7056</v>
      </c>
      <c r="B5025" t="s">
        <v>211</v>
      </c>
      <c r="D5025">
        <v>0</v>
      </c>
      <c r="E5025" t="s">
        <v>481</v>
      </c>
      <c r="F5025" t="s">
        <v>1230</v>
      </c>
      <c r="G5025" t="s">
        <v>23</v>
      </c>
      <c r="H5025" t="s">
        <v>24</v>
      </c>
      <c r="I5025" t="s">
        <v>25</v>
      </c>
      <c r="J5025" t="s">
        <v>212</v>
      </c>
      <c r="K5025" t="s">
        <v>322</v>
      </c>
      <c r="L5025" t="s">
        <v>7057</v>
      </c>
      <c r="M5025" t="s">
        <v>299</v>
      </c>
      <c r="N5025">
        <f t="shared" si="546"/>
        <v>0</v>
      </c>
      <c r="O5025" t="str">
        <f t="shared" si="547"/>
        <v>No</v>
      </c>
      <c r="P5025">
        <f t="shared" si="548"/>
        <v>0</v>
      </c>
      <c r="Q5025">
        <f t="shared" si="549"/>
        <v>4813937689</v>
      </c>
      <c r="R5025">
        <f t="shared" si="550"/>
        <v>4.1933383153624479</v>
      </c>
      <c r="S5025" t="str">
        <f t="shared" si="551"/>
        <v>Acceptable</v>
      </c>
      <c r="T5025">
        <f>ROUNDUP(C5025,0)</f>
        <v>0</v>
      </c>
      <c r="U5025">
        <f>ROUNDDOWN(C5025,0)</f>
        <v>0</v>
      </c>
      <c r="V5025">
        <f>RIGHT(K5025,2)+2000</f>
        <v>2018</v>
      </c>
      <c r="W5025" t="str">
        <f>INDEX(_xlfn.TEXTSPLIT(K5025,"-"),1,2)</f>
        <v>May</v>
      </c>
      <c r="X5025" t="str">
        <f>INDEX(_xlfn.TEXTSPLIT(K5025,"-"),1,1)</f>
        <v>16</v>
      </c>
      <c r="Y5025">
        <f>INDEX(months!B:B,MATCH(Sheet1!W5025,months!A:A,0))</f>
        <v>5</v>
      </c>
      <c r="Z5025">
        <f t="shared" si="552"/>
        <v>43236</v>
      </c>
    </row>
    <row r="5026" spans="1:26" x14ac:dyDescent="0.2">
      <c r="A5026" t="s">
        <v>7058</v>
      </c>
      <c r="B5026" t="s">
        <v>5248</v>
      </c>
      <c r="C5026">
        <v>4.4000000000000004</v>
      </c>
      <c r="D5026">
        <v>238459</v>
      </c>
      <c r="E5026" t="s">
        <v>223</v>
      </c>
      <c r="F5026" t="s">
        <v>89</v>
      </c>
      <c r="G5026" t="s">
        <v>23</v>
      </c>
      <c r="H5026" t="s">
        <v>24</v>
      </c>
      <c r="I5026" t="s">
        <v>25</v>
      </c>
      <c r="J5026" t="s">
        <v>5249</v>
      </c>
      <c r="K5026" t="s">
        <v>102</v>
      </c>
      <c r="L5026" t="s">
        <v>1634</v>
      </c>
      <c r="M5026" t="s">
        <v>47</v>
      </c>
      <c r="N5026">
        <f t="shared" si="546"/>
        <v>0</v>
      </c>
      <c r="O5026" t="str">
        <f t="shared" si="547"/>
        <v>No</v>
      </c>
      <c r="P5026">
        <f t="shared" si="548"/>
        <v>0</v>
      </c>
      <c r="Q5026">
        <f t="shared" si="549"/>
        <v>4813937689</v>
      </c>
      <c r="R5026">
        <f t="shared" si="550"/>
        <v>4.1933383153624479</v>
      </c>
      <c r="S5026" t="str">
        <f t="shared" si="551"/>
        <v>Acceptable</v>
      </c>
      <c r="T5026">
        <f>ROUNDUP(C5026,0)</f>
        <v>5</v>
      </c>
      <c r="U5026">
        <f>ROUNDDOWN(C5026,0)</f>
        <v>4</v>
      </c>
      <c r="V5026">
        <f>RIGHT(K5026,2)+2000</f>
        <v>2018</v>
      </c>
      <c r="W5026" t="str">
        <f>INDEX(_xlfn.TEXTSPLIT(K5026,"-"),1,2)</f>
        <v>Jun</v>
      </c>
      <c r="X5026" t="str">
        <f>INDEX(_xlfn.TEXTSPLIT(K5026,"-"),1,1)</f>
        <v>6</v>
      </c>
      <c r="Y5026">
        <f>INDEX(months!B:B,MATCH(Sheet1!W5026,months!A:A,0))</f>
        <v>6</v>
      </c>
      <c r="Z5026">
        <f t="shared" si="552"/>
        <v>43257</v>
      </c>
    </row>
    <row r="5027" spans="1:26" x14ac:dyDescent="0.2">
      <c r="A5027" t="s">
        <v>7059</v>
      </c>
      <c r="B5027" t="s">
        <v>1708</v>
      </c>
      <c r="C5027">
        <v>4.7</v>
      </c>
      <c r="D5027">
        <v>120</v>
      </c>
      <c r="E5027" t="s">
        <v>825</v>
      </c>
      <c r="F5027" t="s">
        <v>22</v>
      </c>
      <c r="G5027" t="s">
        <v>23</v>
      </c>
      <c r="H5027" t="s">
        <v>24</v>
      </c>
      <c r="I5027" t="s">
        <v>25</v>
      </c>
      <c r="J5027" t="s">
        <v>1709</v>
      </c>
      <c r="K5027" t="s">
        <v>357</v>
      </c>
      <c r="L5027" t="s">
        <v>1200</v>
      </c>
      <c r="M5027" t="s">
        <v>29</v>
      </c>
      <c r="N5027">
        <f t="shared" si="546"/>
        <v>0</v>
      </c>
      <c r="O5027" t="str">
        <f t="shared" si="547"/>
        <v>No</v>
      </c>
      <c r="P5027">
        <f t="shared" si="548"/>
        <v>0</v>
      </c>
      <c r="Q5027">
        <f t="shared" si="549"/>
        <v>4813937689</v>
      </c>
      <c r="R5027">
        <f t="shared" si="550"/>
        <v>4.1933383153624479</v>
      </c>
      <c r="S5027" t="str">
        <f t="shared" si="551"/>
        <v>Acceptable</v>
      </c>
      <c r="T5027">
        <f>ROUNDUP(C5027,0)</f>
        <v>5</v>
      </c>
      <c r="U5027">
        <f>ROUNDDOWN(C5027,0)</f>
        <v>4</v>
      </c>
      <c r="V5027">
        <f>RIGHT(K5027,2)+2000</f>
        <v>2018</v>
      </c>
      <c r="W5027" t="str">
        <f>INDEX(_xlfn.TEXTSPLIT(K5027,"-"),1,2)</f>
        <v>Jul</v>
      </c>
      <c r="X5027" t="str">
        <f>INDEX(_xlfn.TEXTSPLIT(K5027,"-"),1,1)</f>
        <v>25</v>
      </c>
      <c r="Y5027">
        <f>INDEX(months!B:B,MATCH(Sheet1!W5027,months!A:A,0))</f>
        <v>7</v>
      </c>
      <c r="Z5027">
        <f t="shared" si="552"/>
        <v>43306</v>
      </c>
    </row>
    <row r="5028" spans="1:26" x14ac:dyDescent="0.2">
      <c r="A5028" t="s">
        <v>7060</v>
      </c>
      <c r="B5028" t="s">
        <v>3070</v>
      </c>
      <c r="C5028">
        <v>4.7</v>
      </c>
      <c r="D5028">
        <v>557</v>
      </c>
      <c r="E5028" t="s">
        <v>372</v>
      </c>
      <c r="F5028" t="s">
        <v>22</v>
      </c>
      <c r="G5028" t="s">
        <v>23</v>
      </c>
      <c r="H5028" t="s">
        <v>24</v>
      </c>
      <c r="I5028" t="s">
        <v>25</v>
      </c>
      <c r="J5028" t="s">
        <v>1303</v>
      </c>
      <c r="K5028" t="s">
        <v>7061</v>
      </c>
      <c r="L5028" t="s">
        <v>59</v>
      </c>
      <c r="M5028" t="s">
        <v>514</v>
      </c>
      <c r="N5028">
        <f t="shared" si="546"/>
        <v>0</v>
      </c>
      <c r="O5028" t="str">
        <f t="shared" si="547"/>
        <v>No</v>
      </c>
      <c r="P5028">
        <f t="shared" si="548"/>
        <v>0</v>
      </c>
      <c r="Q5028">
        <f t="shared" si="549"/>
        <v>4813937689</v>
      </c>
      <c r="R5028">
        <f t="shared" si="550"/>
        <v>4.1933383153624479</v>
      </c>
      <c r="S5028" t="str">
        <f t="shared" si="551"/>
        <v>Acceptable</v>
      </c>
      <c r="T5028">
        <f>ROUNDUP(C5028,0)</f>
        <v>5</v>
      </c>
      <c r="U5028">
        <f>ROUNDDOWN(C5028,0)</f>
        <v>4</v>
      </c>
      <c r="V5028">
        <f>RIGHT(K5028,2)+2000</f>
        <v>2015</v>
      </c>
      <c r="W5028" t="str">
        <f>INDEX(_xlfn.TEXTSPLIT(K5028,"-"),1,2)</f>
        <v>Oct</v>
      </c>
      <c r="X5028" t="str">
        <f>INDEX(_xlfn.TEXTSPLIT(K5028,"-"),1,1)</f>
        <v>9</v>
      </c>
      <c r="Y5028">
        <f>INDEX(months!B:B,MATCH(Sheet1!W5028,months!A:A,0))</f>
        <v>10</v>
      </c>
      <c r="Z5028">
        <f t="shared" si="552"/>
        <v>42286</v>
      </c>
    </row>
    <row r="5029" spans="1:26" x14ac:dyDescent="0.2">
      <c r="A5029" t="s">
        <v>7062</v>
      </c>
      <c r="B5029" t="s">
        <v>2665</v>
      </c>
      <c r="C5029">
        <v>4</v>
      </c>
      <c r="D5029">
        <v>17876</v>
      </c>
      <c r="E5029" t="s">
        <v>96</v>
      </c>
      <c r="F5029" t="s">
        <v>65</v>
      </c>
      <c r="G5029" t="s">
        <v>23</v>
      </c>
      <c r="H5029" t="s">
        <v>24</v>
      </c>
      <c r="I5029" t="s">
        <v>25</v>
      </c>
      <c r="J5029" t="s">
        <v>2734</v>
      </c>
      <c r="K5029" t="s">
        <v>7063</v>
      </c>
      <c r="L5029" t="s">
        <v>7064</v>
      </c>
      <c r="M5029" t="s">
        <v>60</v>
      </c>
      <c r="N5029">
        <f t="shared" si="546"/>
        <v>0</v>
      </c>
      <c r="O5029" t="str">
        <f t="shared" si="547"/>
        <v>No</v>
      </c>
      <c r="P5029">
        <f t="shared" si="548"/>
        <v>0</v>
      </c>
      <c r="Q5029">
        <f t="shared" si="549"/>
        <v>4813937689</v>
      </c>
      <c r="R5029">
        <f t="shared" si="550"/>
        <v>4.1933383153624479</v>
      </c>
      <c r="S5029" t="str">
        <f t="shared" si="551"/>
        <v>Acceptable</v>
      </c>
      <c r="T5029">
        <f>ROUNDUP(C5029,0)</f>
        <v>4</v>
      </c>
      <c r="U5029">
        <f>ROUNDDOWN(C5029,0)</f>
        <v>4</v>
      </c>
      <c r="V5029">
        <f>RIGHT(K5029,2)+2000</f>
        <v>2015</v>
      </c>
      <c r="W5029" t="str">
        <f>INDEX(_xlfn.TEXTSPLIT(K5029,"-"),1,2)</f>
        <v>Dec</v>
      </c>
      <c r="X5029" t="str">
        <f>INDEX(_xlfn.TEXTSPLIT(K5029,"-"),1,1)</f>
        <v>10</v>
      </c>
      <c r="Y5029">
        <f>INDEX(months!B:B,MATCH(Sheet1!W5029,months!A:A,0))</f>
        <v>12</v>
      </c>
      <c r="Z5029">
        <f t="shared" si="552"/>
        <v>42348</v>
      </c>
    </row>
    <row r="5030" spans="1:26" x14ac:dyDescent="0.2">
      <c r="A5030" t="s">
        <v>7065</v>
      </c>
      <c r="B5030" t="s">
        <v>4106</v>
      </c>
      <c r="C5030">
        <v>3.9</v>
      </c>
      <c r="D5030">
        <v>4726</v>
      </c>
      <c r="E5030" t="s">
        <v>286</v>
      </c>
      <c r="F5030" t="s">
        <v>32</v>
      </c>
      <c r="G5030" t="s">
        <v>23</v>
      </c>
      <c r="H5030" t="s">
        <v>24</v>
      </c>
      <c r="I5030" t="s">
        <v>25</v>
      </c>
      <c r="J5030" t="s">
        <v>4107</v>
      </c>
      <c r="K5030" t="s">
        <v>3276</v>
      </c>
      <c r="L5030" t="s">
        <v>7066</v>
      </c>
      <c r="M5030" t="s">
        <v>4266</v>
      </c>
      <c r="N5030">
        <f t="shared" si="546"/>
        <v>0</v>
      </c>
      <c r="O5030" t="str">
        <f t="shared" si="547"/>
        <v>No</v>
      </c>
      <c r="P5030">
        <f t="shared" si="548"/>
        <v>0</v>
      </c>
      <c r="Q5030">
        <f t="shared" si="549"/>
        <v>4813937689</v>
      </c>
      <c r="R5030">
        <f t="shared" si="550"/>
        <v>4.1933383153624479</v>
      </c>
      <c r="S5030" t="str">
        <f t="shared" si="551"/>
        <v>Acceptable</v>
      </c>
      <c r="T5030">
        <f>ROUNDUP(C5030,0)</f>
        <v>4</v>
      </c>
      <c r="U5030">
        <f>ROUNDDOWN(C5030,0)</f>
        <v>3</v>
      </c>
      <c r="V5030">
        <f>RIGHT(K5030,2)+2000</f>
        <v>2015</v>
      </c>
      <c r="W5030" t="str">
        <f>INDEX(_xlfn.TEXTSPLIT(K5030,"-"),1,2)</f>
        <v>Jun</v>
      </c>
      <c r="X5030" t="str">
        <f>INDEX(_xlfn.TEXTSPLIT(K5030,"-"),1,1)</f>
        <v>17</v>
      </c>
      <c r="Y5030">
        <f>INDEX(months!B:B,MATCH(Sheet1!W5030,months!A:A,0))</f>
        <v>6</v>
      </c>
      <c r="Z5030">
        <f t="shared" si="552"/>
        <v>42172</v>
      </c>
    </row>
    <row r="5031" spans="1:26" x14ac:dyDescent="0.2">
      <c r="A5031" t="s">
        <v>7067</v>
      </c>
      <c r="B5031" t="s">
        <v>4612</v>
      </c>
      <c r="D5031">
        <v>0</v>
      </c>
      <c r="E5031" t="s">
        <v>527</v>
      </c>
      <c r="F5031" t="s">
        <v>1010</v>
      </c>
      <c r="G5031" t="s">
        <v>23</v>
      </c>
      <c r="H5031" t="s">
        <v>24</v>
      </c>
      <c r="I5031" t="s">
        <v>25</v>
      </c>
      <c r="J5031" t="s">
        <v>4613</v>
      </c>
      <c r="K5031" t="s">
        <v>7068</v>
      </c>
      <c r="L5031" t="s">
        <v>28</v>
      </c>
      <c r="M5031" t="s">
        <v>29</v>
      </c>
      <c r="N5031">
        <f t="shared" si="546"/>
        <v>0</v>
      </c>
      <c r="O5031" t="str">
        <f t="shared" si="547"/>
        <v>No</v>
      </c>
      <c r="P5031">
        <f t="shared" si="548"/>
        <v>0</v>
      </c>
      <c r="Q5031">
        <f t="shared" si="549"/>
        <v>4813937689</v>
      </c>
      <c r="R5031">
        <f t="shared" si="550"/>
        <v>4.1933383153624479</v>
      </c>
      <c r="S5031" t="str">
        <f t="shared" si="551"/>
        <v>Acceptable</v>
      </c>
      <c r="T5031">
        <f>ROUNDUP(C5031,0)</f>
        <v>0</v>
      </c>
      <c r="U5031">
        <f>ROUNDDOWN(C5031,0)</f>
        <v>0</v>
      </c>
      <c r="V5031">
        <f>RIGHT(K5031,2)+2000</f>
        <v>2015</v>
      </c>
      <c r="W5031" t="str">
        <f>INDEX(_xlfn.TEXTSPLIT(K5031,"-"),1,2)</f>
        <v>Jun</v>
      </c>
      <c r="X5031" t="str">
        <f>INDEX(_xlfn.TEXTSPLIT(K5031,"-"),1,1)</f>
        <v>15</v>
      </c>
      <c r="Y5031">
        <f>INDEX(months!B:B,MATCH(Sheet1!W5031,months!A:A,0))</f>
        <v>6</v>
      </c>
      <c r="Z5031">
        <f t="shared" si="552"/>
        <v>42170</v>
      </c>
    </row>
    <row r="5032" spans="1:26" x14ac:dyDescent="0.2">
      <c r="A5032" t="s">
        <v>7069</v>
      </c>
      <c r="B5032" t="s">
        <v>4310</v>
      </c>
      <c r="C5032">
        <v>3.8</v>
      </c>
      <c r="D5032">
        <v>926</v>
      </c>
      <c r="E5032" t="s">
        <v>1504</v>
      </c>
      <c r="F5032" t="s">
        <v>57</v>
      </c>
      <c r="G5032" t="s">
        <v>23</v>
      </c>
      <c r="H5032" t="s">
        <v>24</v>
      </c>
      <c r="I5032" t="s">
        <v>25</v>
      </c>
      <c r="J5032" t="s">
        <v>2718</v>
      </c>
      <c r="K5032" t="s">
        <v>7070</v>
      </c>
      <c r="L5032" t="s">
        <v>28</v>
      </c>
      <c r="M5032" t="s">
        <v>237</v>
      </c>
      <c r="N5032">
        <f t="shared" si="546"/>
        <v>0</v>
      </c>
      <c r="O5032" t="str">
        <f t="shared" si="547"/>
        <v>No</v>
      </c>
      <c r="P5032">
        <f t="shared" si="548"/>
        <v>0</v>
      </c>
      <c r="Q5032">
        <f t="shared" si="549"/>
        <v>4813937689</v>
      </c>
      <c r="R5032">
        <f t="shared" si="550"/>
        <v>4.1933383153624479</v>
      </c>
      <c r="S5032" t="str">
        <f t="shared" si="551"/>
        <v>Acceptable</v>
      </c>
      <c r="T5032">
        <f>ROUNDUP(C5032,0)</f>
        <v>4</v>
      </c>
      <c r="U5032">
        <f>ROUNDDOWN(C5032,0)</f>
        <v>3</v>
      </c>
      <c r="V5032">
        <f>RIGHT(K5032,2)+2000</f>
        <v>2013</v>
      </c>
      <c r="W5032" t="str">
        <f>INDEX(_xlfn.TEXTSPLIT(K5032,"-"),1,2)</f>
        <v>Aug</v>
      </c>
      <c r="X5032" t="str">
        <f>INDEX(_xlfn.TEXTSPLIT(K5032,"-"),1,1)</f>
        <v>1</v>
      </c>
      <c r="Y5032">
        <f>INDEX(months!B:B,MATCH(Sheet1!W5032,months!A:A,0))</f>
        <v>8</v>
      </c>
      <c r="Z5032">
        <f t="shared" si="552"/>
        <v>41487</v>
      </c>
    </row>
    <row r="5033" spans="1:26" x14ac:dyDescent="0.2">
      <c r="A5033" t="s">
        <v>7071</v>
      </c>
      <c r="B5033" t="s">
        <v>4457</v>
      </c>
      <c r="C5033">
        <v>3.9</v>
      </c>
      <c r="D5033">
        <v>194</v>
      </c>
      <c r="E5033" t="s">
        <v>46</v>
      </c>
      <c r="F5033" t="s">
        <v>22</v>
      </c>
      <c r="G5033" t="s">
        <v>23</v>
      </c>
      <c r="H5033" t="s">
        <v>24</v>
      </c>
      <c r="I5033" t="s">
        <v>25</v>
      </c>
      <c r="J5033" t="s">
        <v>4458</v>
      </c>
      <c r="K5033" t="s">
        <v>385</v>
      </c>
      <c r="L5033" t="s">
        <v>46</v>
      </c>
      <c r="M5033" t="s">
        <v>46</v>
      </c>
      <c r="N5033">
        <f t="shared" si="546"/>
        <v>0</v>
      </c>
      <c r="O5033" t="str">
        <f t="shared" si="547"/>
        <v>No</v>
      </c>
      <c r="P5033">
        <f t="shared" si="548"/>
        <v>0</v>
      </c>
      <c r="Q5033">
        <f t="shared" si="549"/>
        <v>4813937689</v>
      </c>
      <c r="R5033">
        <f t="shared" si="550"/>
        <v>4.1933383153624479</v>
      </c>
      <c r="S5033" t="str">
        <f t="shared" si="551"/>
        <v>Acceptable</v>
      </c>
      <c r="T5033">
        <f>ROUNDUP(C5033,0)</f>
        <v>4</v>
      </c>
      <c r="U5033">
        <f>ROUNDDOWN(C5033,0)</f>
        <v>3</v>
      </c>
      <c r="V5033">
        <f>RIGHT(K5033,2)+2000</f>
        <v>2018</v>
      </c>
      <c r="W5033" t="str">
        <f>INDEX(_xlfn.TEXTSPLIT(K5033,"-"),1,2)</f>
        <v>Apr</v>
      </c>
      <c r="X5033" t="str">
        <f>INDEX(_xlfn.TEXTSPLIT(K5033,"-"),1,1)</f>
        <v>5</v>
      </c>
      <c r="Y5033">
        <f>INDEX(months!B:B,MATCH(Sheet1!W5033,months!A:A,0))</f>
        <v>4</v>
      </c>
      <c r="Z5033">
        <f t="shared" si="552"/>
        <v>43195</v>
      </c>
    </row>
    <row r="5034" spans="1:26" x14ac:dyDescent="0.2">
      <c r="A5034" t="s">
        <v>7072</v>
      </c>
      <c r="B5034" t="s">
        <v>2665</v>
      </c>
      <c r="C5034">
        <v>4.4000000000000004</v>
      </c>
      <c r="D5034">
        <v>14</v>
      </c>
      <c r="E5034" t="s">
        <v>815</v>
      </c>
      <c r="F5034" t="s">
        <v>775</v>
      </c>
      <c r="G5034" t="s">
        <v>23</v>
      </c>
      <c r="H5034" t="s">
        <v>24</v>
      </c>
      <c r="I5034" t="s">
        <v>25</v>
      </c>
      <c r="J5034" t="s">
        <v>2813</v>
      </c>
      <c r="K5034" t="s">
        <v>5824</v>
      </c>
      <c r="L5034" t="s">
        <v>7073</v>
      </c>
      <c r="M5034" t="s">
        <v>72</v>
      </c>
      <c r="N5034">
        <f t="shared" si="546"/>
        <v>0</v>
      </c>
      <c r="O5034" t="str">
        <f t="shared" si="547"/>
        <v>No</v>
      </c>
      <c r="P5034">
        <f t="shared" si="548"/>
        <v>0</v>
      </c>
      <c r="Q5034">
        <f t="shared" si="549"/>
        <v>4813937689</v>
      </c>
      <c r="R5034">
        <f t="shared" si="550"/>
        <v>4.1933383153624479</v>
      </c>
      <c r="S5034" t="str">
        <f t="shared" si="551"/>
        <v>Acceptable</v>
      </c>
      <c r="T5034">
        <f>ROUNDUP(C5034,0)</f>
        <v>5</v>
      </c>
      <c r="U5034">
        <f>ROUNDDOWN(C5034,0)</f>
        <v>4</v>
      </c>
      <c r="V5034">
        <f>RIGHT(K5034,2)+2000</f>
        <v>2016</v>
      </c>
      <c r="W5034" t="str">
        <f>INDEX(_xlfn.TEXTSPLIT(K5034,"-"),1,2)</f>
        <v>Mar</v>
      </c>
      <c r="X5034" t="str">
        <f>INDEX(_xlfn.TEXTSPLIT(K5034,"-"),1,1)</f>
        <v>15</v>
      </c>
      <c r="Y5034">
        <f>INDEX(months!B:B,MATCH(Sheet1!W5034,months!A:A,0))</f>
        <v>3</v>
      </c>
      <c r="Z5034">
        <f t="shared" si="552"/>
        <v>42444</v>
      </c>
    </row>
    <row r="5035" spans="1:26" x14ac:dyDescent="0.2">
      <c r="A5035" t="s">
        <v>7074</v>
      </c>
      <c r="B5035" t="s">
        <v>5248</v>
      </c>
      <c r="C5035">
        <v>4.5</v>
      </c>
      <c r="D5035">
        <v>74531</v>
      </c>
      <c r="E5035" t="s">
        <v>296</v>
      </c>
      <c r="F5035" t="s">
        <v>38</v>
      </c>
      <c r="G5035" t="s">
        <v>23</v>
      </c>
      <c r="H5035" t="s">
        <v>24</v>
      </c>
      <c r="I5035" t="s">
        <v>25</v>
      </c>
      <c r="J5035" t="s">
        <v>5249</v>
      </c>
      <c r="K5035" t="s">
        <v>538</v>
      </c>
      <c r="L5035" t="s">
        <v>7075</v>
      </c>
      <c r="M5035" t="s">
        <v>587</v>
      </c>
      <c r="N5035">
        <f t="shared" si="546"/>
        <v>0</v>
      </c>
      <c r="O5035" t="str">
        <f t="shared" si="547"/>
        <v>No</v>
      </c>
      <c r="P5035">
        <f t="shared" si="548"/>
        <v>0</v>
      </c>
      <c r="Q5035">
        <f t="shared" si="549"/>
        <v>4813937689</v>
      </c>
      <c r="R5035">
        <f t="shared" si="550"/>
        <v>4.1933383153624479</v>
      </c>
      <c r="S5035" t="str">
        <f t="shared" si="551"/>
        <v>Acceptable</v>
      </c>
      <c r="T5035">
        <f>ROUNDUP(C5035,0)</f>
        <v>5</v>
      </c>
      <c r="U5035">
        <f>ROUNDDOWN(C5035,0)</f>
        <v>4</v>
      </c>
      <c r="V5035">
        <f>RIGHT(K5035,2)+2000</f>
        <v>2018</v>
      </c>
      <c r="W5035" t="str">
        <f>INDEX(_xlfn.TEXTSPLIT(K5035,"-"),1,2)</f>
        <v>Jun</v>
      </c>
      <c r="X5035" t="str">
        <f>INDEX(_xlfn.TEXTSPLIT(K5035,"-"),1,1)</f>
        <v>15</v>
      </c>
      <c r="Y5035">
        <f>INDEX(months!B:B,MATCH(Sheet1!W5035,months!A:A,0))</f>
        <v>6</v>
      </c>
      <c r="Z5035">
        <f t="shared" si="552"/>
        <v>43266</v>
      </c>
    </row>
    <row r="5036" spans="1:26" x14ac:dyDescent="0.2">
      <c r="A5036" t="s">
        <v>7076</v>
      </c>
      <c r="B5036" t="s">
        <v>556</v>
      </c>
      <c r="D5036">
        <v>1</v>
      </c>
      <c r="E5036" t="s">
        <v>289</v>
      </c>
      <c r="F5036" t="s">
        <v>775</v>
      </c>
      <c r="G5036" t="s">
        <v>23</v>
      </c>
      <c r="H5036" t="s">
        <v>24</v>
      </c>
      <c r="I5036" t="s">
        <v>25</v>
      </c>
      <c r="J5036" t="s">
        <v>557</v>
      </c>
      <c r="K5036" t="s">
        <v>213</v>
      </c>
      <c r="L5036" t="s">
        <v>7077</v>
      </c>
      <c r="M5036" t="s">
        <v>29</v>
      </c>
      <c r="N5036">
        <f t="shared" si="546"/>
        <v>0</v>
      </c>
      <c r="O5036" t="str">
        <f t="shared" si="547"/>
        <v>No</v>
      </c>
      <c r="P5036">
        <f t="shared" si="548"/>
        <v>0</v>
      </c>
      <c r="Q5036">
        <f t="shared" si="549"/>
        <v>4813937689</v>
      </c>
      <c r="R5036">
        <f t="shared" si="550"/>
        <v>4.1933383153624479</v>
      </c>
      <c r="S5036" t="str">
        <f t="shared" si="551"/>
        <v>Acceptable</v>
      </c>
      <c r="T5036">
        <f>ROUNDUP(C5036,0)</f>
        <v>0</v>
      </c>
      <c r="U5036">
        <f>ROUNDDOWN(C5036,0)</f>
        <v>0</v>
      </c>
      <c r="V5036">
        <f>RIGHT(K5036,2)+2000</f>
        <v>2018</v>
      </c>
      <c r="W5036" t="str">
        <f>INDEX(_xlfn.TEXTSPLIT(K5036,"-"),1,2)</f>
        <v>May</v>
      </c>
      <c r="X5036" t="str">
        <f>INDEX(_xlfn.TEXTSPLIT(K5036,"-"),1,1)</f>
        <v>10</v>
      </c>
      <c r="Y5036">
        <f>INDEX(months!B:B,MATCH(Sheet1!W5036,months!A:A,0))</f>
        <v>5</v>
      </c>
      <c r="Z5036">
        <f t="shared" si="552"/>
        <v>43230</v>
      </c>
    </row>
    <row r="5037" spans="1:26" x14ac:dyDescent="0.2">
      <c r="A5037" t="s">
        <v>7078</v>
      </c>
      <c r="B5037" t="s">
        <v>3944</v>
      </c>
      <c r="C5037">
        <v>3.8</v>
      </c>
      <c r="D5037">
        <v>208</v>
      </c>
      <c r="E5037" t="s">
        <v>7079</v>
      </c>
      <c r="F5037" t="s">
        <v>22</v>
      </c>
      <c r="G5037" t="s">
        <v>23</v>
      </c>
      <c r="H5037" t="s">
        <v>24</v>
      </c>
      <c r="I5037" t="s">
        <v>25</v>
      </c>
      <c r="J5037" t="s">
        <v>3945</v>
      </c>
      <c r="K5037" t="s">
        <v>4212</v>
      </c>
      <c r="L5037" t="s">
        <v>2854</v>
      </c>
      <c r="M5037" t="s">
        <v>60</v>
      </c>
      <c r="N5037">
        <f t="shared" si="546"/>
        <v>0</v>
      </c>
      <c r="O5037" t="str">
        <f t="shared" si="547"/>
        <v>No</v>
      </c>
      <c r="P5037">
        <f t="shared" si="548"/>
        <v>0</v>
      </c>
      <c r="Q5037">
        <f t="shared" si="549"/>
        <v>4813937689</v>
      </c>
      <c r="R5037">
        <f t="shared" si="550"/>
        <v>4.1933383153624479</v>
      </c>
      <c r="S5037" t="str">
        <f t="shared" si="551"/>
        <v>Acceptable</v>
      </c>
      <c r="T5037">
        <f>ROUNDUP(C5037,0)</f>
        <v>4</v>
      </c>
      <c r="U5037">
        <f>ROUNDDOWN(C5037,0)</f>
        <v>3</v>
      </c>
      <c r="V5037">
        <f>RIGHT(K5037,2)+2000</f>
        <v>2015</v>
      </c>
      <c r="W5037" t="str">
        <f>INDEX(_xlfn.TEXTSPLIT(K5037,"-"),1,2)</f>
        <v>Feb</v>
      </c>
      <c r="X5037" t="str">
        <f>INDEX(_xlfn.TEXTSPLIT(K5037,"-"),1,1)</f>
        <v>11</v>
      </c>
      <c r="Y5037">
        <f>INDEX(months!B:B,MATCH(Sheet1!W5037,months!A:A,0))</f>
        <v>2</v>
      </c>
      <c r="Z5037">
        <f t="shared" si="552"/>
        <v>42046</v>
      </c>
    </row>
    <row r="5038" spans="1:26" x14ac:dyDescent="0.2">
      <c r="A5038" t="s">
        <v>7080</v>
      </c>
      <c r="B5038" t="s">
        <v>4106</v>
      </c>
      <c r="C5038">
        <v>3.5</v>
      </c>
      <c r="D5038">
        <v>77</v>
      </c>
      <c r="E5038" t="s">
        <v>193</v>
      </c>
      <c r="F5038" t="s">
        <v>775</v>
      </c>
      <c r="G5038" t="s">
        <v>649</v>
      </c>
      <c r="H5038" t="s">
        <v>3514</v>
      </c>
      <c r="I5038" t="s">
        <v>25</v>
      </c>
      <c r="J5038" t="s">
        <v>4107</v>
      </c>
      <c r="K5038" t="s">
        <v>7081</v>
      </c>
      <c r="L5038" t="s">
        <v>53</v>
      </c>
      <c r="M5038" t="s">
        <v>81</v>
      </c>
      <c r="N5038">
        <f t="shared" si="546"/>
        <v>0</v>
      </c>
      <c r="O5038" t="str">
        <f t="shared" si="547"/>
        <v>No</v>
      </c>
      <c r="P5038">
        <f t="shared" si="548"/>
        <v>0</v>
      </c>
      <c r="Q5038">
        <f t="shared" si="549"/>
        <v>4813937689</v>
      </c>
      <c r="R5038">
        <f t="shared" si="550"/>
        <v>4.1933383153624479</v>
      </c>
      <c r="S5038" t="str">
        <f t="shared" si="551"/>
        <v>Acceptable</v>
      </c>
      <c r="T5038">
        <f>ROUNDUP(C5038,0)</f>
        <v>4</v>
      </c>
      <c r="U5038">
        <f>ROUNDDOWN(C5038,0)</f>
        <v>3</v>
      </c>
      <c r="V5038">
        <f>RIGHT(K5038,2)+2000</f>
        <v>2016</v>
      </c>
      <c r="W5038" t="str">
        <f>INDEX(_xlfn.TEXTSPLIT(K5038,"-"),1,2)</f>
        <v>Oct</v>
      </c>
      <c r="X5038" t="str">
        <f>INDEX(_xlfn.TEXTSPLIT(K5038,"-"),1,1)</f>
        <v>26</v>
      </c>
      <c r="Y5038">
        <f>INDEX(months!B:B,MATCH(Sheet1!W5038,months!A:A,0))</f>
        <v>10</v>
      </c>
      <c r="Z5038">
        <f t="shared" si="552"/>
        <v>42669</v>
      </c>
    </row>
    <row r="5039" spans="1:26" x14ac:dyDescent="0.2">
      <c r="A5039" t="s">
        <v>7082</v>
      </c>
      <c r="B5039" t="s">
        <v>4106</v>
      </c>
      <c r="C5039">
        <v>4.2</v>
      </c>
      <c r="D5039">
        <v>165224</v>
      </c>
      <c r="E5039" t="s">
        <v>186</v>
      </c>
      <c r="F5039" t="s">
        <v>89</v>
      </c>
      <c r="G5039" t="s">
        <v>23</v>
      </c>
      <c r="H5039" t="s">
        <v>24</v>
      </c>
      <c r="I5039" t="s">
        <v>25</v>
      </c>
      <c r="J5039" t="s">
        <v>4107</v>
      </c>
      <c r="K5039" t="s">
        <v>6406</v>
      </c>
      <c r="L5039" t="s">
        <v>2044</v>
      </c>
      <c r="M5039" t="s">
        <v>29</v>
      </c>
      <c r="N5039">
        <f t="shared" si="546"/>
        <v>0</v>
      </c>
      <c r="O5039" t="str">
        <f t="shared" si="547"/>
        <v>No</v>
      </c>
      <c r="P5039">
        <f t="shared" si="548"/>
        <v>0</v>
      </c>
      <c r="Q5039">
        <f t="shared" si="549"/>
        <v>4813937689</v>
      </c>
      <c r="R5039">
        <f t="shared" si="550"/>
        <v>4.1933383153624479</v>
      </c>
      <c r="S5039" t="str">
        <f t="shared" si="551"/>
        <v>Acceptable</v>
      </c>
      <c r="T5039">
        <f>ROUNDUP(C5039,0)</f>
        <v>5</v>
      </c>
      <c r="U5039">
        <f>ROUNDDOWN(C5039,0)</f>
        <v>4</v>
      </c>
      <c r="V5039">
        <f>RIGHT(K5039,2)+2000</f>
        <v>2016</v>
      </c>
      <c r="W5039" t="str">
        <f>INDEX(_xlfn.TEXTSPLIT(K5039,"-"),1,2)</f>
        <v>Jul</v>
      </c>
      <c r="X5039" t="str">
        <f>INDEX(_xlfn.TEXTSPLIT(K5039,"-"),1,1)</f>
        <v>8</v>
      </c>
      <c r="Y5039">
        <f>INDEX(months!B:B,MATCH(Sheet1!W5039,months!A:A,0))</f>
        <v>7</v>
      </c>
      <c r="Z5039">
        <f t="shared" si="552"/>
        <v>42559</v>
      </c>
    </row>
    <row r="5040" spans="1:26" x14ac:dyDescent="0.2">
      <c r="A5040" t="s">
        <v>7083</v>
      </c>
      <c r="B5040" t="s">
        <v>5319</v>
      </c>
      <c r="C5040">
        <v>4.7</v>
      </c>
      <c r="D5040">
        <v>210</v>
      </c>
      <c r="E5040" t="s">
        <v>308</v>
      </c>
      <c r="F5040" t="s">
        <v>22</v>
      </c>
      <c r="G5040" t="s">
        <v>23</v>
      </c>
      <c r="H5040" t="s">
        <v>24</v>
      </c>
      <c r="I5040" t="s">
        <v>25</v>
      </c>
      <c r="J5040" t="s">
        <v>5320</v>
      </c>
      <c r="K5040" t="s">
        <v>156</v>
      </c>
      <c r="L5040" t="s">
        <v>7084</v>
      </c>
      <c r="M5040" t="s">
        <v>54</v>
      </c>
      <c r="N5040">
        <f t="shared" si="546"/>
        <v>0</v>
      </c>
      <c r="O5040" t="str">
        <f t="shared" si="547"/>
        <v>No</v>
      </c>
      <c r="P5040">
        <f t="shared" si="548"/>
        <v>0</v>
      </c>
      <c r="Q5040">
        <f t="shared" si="549"/>
        <v>4813937689</v>
      </c>
      <c r="R5040">
        <f t="shared" si="550"/>
        <v>4.1933383153624479</v>
      </c>
      <c r="S5040" t="str">
        <f t="shared" si="551"/>
        <v>Acceptable</v>
      </c>
      <c r="T5040">
        <f>ROUNDUP(C5040,0)</f>
        <v>5</v>
      </c>
      <c r="U5040">
        <f>ROUNDDOWN(C5040,0)</f>
        <v>4</v>
      </c>
      <c r="V5040">
        <f>RIGHT(K5040,2)+2000</f>
        <v>2018</v>
      </c>
      <c r="W5040" t="str">
        <f>INDEX(_xlfn.TEXTSPLIT(K5040,"-"),1,2)</f>
        <v>May</v>
      </c>
      <c r="X5040" t="str">
        <f>INDEX(_xlfn.TEXTSPLIT(K5040,"-"),1,1)</f>
        <v>31</v>
      </c>
      <c r="Y5040">
        <f>INDEX(months!B:B,MATCH(Sheet1!W5040,months!A:A,0))</f>
        <v>5</v>
      </c>
      <c r="Z5040">
        <f t="shared" si="552"/>
        <v>43251</v>
      </c>
    </row>
    <row r="5041" spans="1:26" x14ac:dyDescent="0.2">
      <c r="A5041" t="s">
        <v>7085</v>
      </c>
      <c r="B5041" t="s">
        <v>2116</v>
      </c>
      <c r="C5041">
        <v>2</v>
      </c>
      <c r="D5041">
        <v>136</v>
      </c>
      <c r="E5041" t="s">
        <v>186</v>
      </c>
      <c r="F5041" t="s">
        <v>22</v>
      </c>
      <c r="G5041" t="s">
        <v>23</v>
      </c>
      <c r="H5041" t="s">
        <v>24</v>
      </c>
      <c r="I5041" t="s">
        <v>25</v>
      </c>
      <c r="J5041" t="s">
        <v>2117</v>
      </c>
      <c r="K5041" t="s">
        <v>1091</v>
      </c>
      <c r="L5041" t="s">
        <v>638</v>
      </c>
      <c r="M5041" t="s">
        <v>54</v>
      </c>
      <c r="N5041">
        <f t="shared" si="546"/>
        <v>0</v>
      </c>
      <c r="O5041" t="str">
        <f t="shared" si="547"/>
        <v>No</v>
      </c>
      <c r="P5041">
        <f t="shared" si="548"/>
        <v>0</v>
      </c>
      <c r="Q5041">
        <f t="shared" si="549"/>
        <v>4813937689</v>
      </c>
      <c r="R5041">
        <f t="shared" si="550"/>
        <v>4.1933383153624479</v>
      </c>
      <c r="S5041" t="str">
        <f t="shared" si="551"/>
        <v>Acceptable</v>
      </c>
      <c r="T5041">
        <f>ROUNDUP(C5041,0)</f>
        <v>2</v>
      </c>
      <c r="U5041">
        <f>ROUNDDOWN(C5041,0)</f>
        <v>2</v>
      </c>
      <c r="V5041">
        <f>RIGHT(K5041,2)+2000</f>
        <v>2018</v>
      </c>
      <c r="W5041" t="str">
        <f>INDEX(_xlfn.TEXTSPLIT(K5041,"-"),1,2)</f>
        <v>May</v>
      </c>
      <c r="X5041" t="str">
        <f>INDEX(_xlfn.TEXTSPLIT(K5041,"-"),1,1)</f>
        <v>12</v>
      </c>
      <c r="Y5041">
        <f>INDEX(months!B:B,MATCH(Sheet1!W5041,months!A:A,0))</f>
        <v>5</v>
      </c>
      <c r="Z5041">
        <f t="shared" si="552"/>
        <v>43232</v>
      </c>
    </row>
    <row r="5042" spans="1:26" x14ac:dyDescent="0.2">
      <c r="A5042" t="s">
        <v>7086</v>
      </c>
      <c r="B5042" t="s">
        <v>3070</v>
      </c>
      <c r="C5042">
        <v>4.3</v>
      </c>
      <c r="D5042">
        <v>726</v>
      </c>
      <c r="E5042" t="s">
        <v>21</v>
      </c>
      <c r="F5042" t="s">
        <v>101</v>
      </c>
      <c r="G5042" t="s">
        <v>649</v>
      </c>
      <c r="H5042" t="s">
        <v>650</v>
      </c>
      <c r="I5042" t="s">
        <v>25</v>
      </c>
      <c r="J5042" t="s">
        <v>2804</v>
      </c>
      <c r="K5042" t="s">
        <v>7087</v>
      </c>
      <c r="L5042" t="s">
        <v>6922</v>
      </c>
      <c r="M5042" t="s">
        <v>177</v>
      </c>
      <c r="N5042">
        <f t="shared" si="546"/>
        <v>0</v>
      </c>
      <c r="O5042" t="str">
        <f t="shared" si="547"/>
        <v>No</v>
      </c>
      <c r="P5042">
        <f t="shared" si="548"/>
        <v>0</v>
      </c>
      <c r="Q5042">
        <f t="shared" si="549"/>
        <v>4813937689</v>
      </c>
      <c r="R5042">
        <f t="shared" si="550"/>
        <v>4.1933383153624479</v>
      </c>
      <c r="S5042" t="str">
        <f t="shared" si="551"/>
        <v>Acceptable</v>
      </c>
      <c r="T5042">
        <f>ROUNDUP(C5042,0)</f>
        <v>5</v>
      </c>
      <c r="U5042">
        <f>ROUNDDOWN(C5042,0)</f>
        <v>4</v>
      </c>
      <c r="V5042">
        <f>RIGHT(K5042,2)+2000</f>
        <v>2016</v>
      </c>
      <c r="W5042" t="str">
        <f>INDEX(_xlfn.TEXTSPLIT(K5042,"-"),1,2)</f>
        <v>Dec</v>
      </c>
      <c r="X5042" t="str">
        <f>INDEX(_xlfn.TEXTSPLIT(K5042,"-"),1,1)</f>
        <v>9</v>
      </c>
      <c r="Y5042">
        <f>INDEX(months!B:B,MATCH(Sheet1!W5042,months!A:A,0))</f>
        <v>12</v>
      </c>
      <c r="Z5042">
        <f t="shared" si="552"/>
        <v>42713</v>
      </c>
    </row>
    <row r="5043" spans="1:26" x14ac:dyDescent="0.2">
      <c r="A5043" t="s">
        <v>7088</v>
      </c>
      <c r="B5043" t="s">
        <v>711</v>
      </c>
      <c r="C5043">
        <v>2.8</v>
      </c>
      <c r="D5043">
        <v>5</v>
      </c>
      <c r="E5043" t="s">
        <v>3905</v>
      </c>
      <c r="F5043" t="s">
        <v>1010</v>
      </c>
      <c r="G5043" t="s">
        <v>23</v>
      </c>
      <c r="H5043" t="s">
        <v>24</v>
      </c>
      <c r="I5043" t="s">
        <v>25</v>
      </c>
      <c r="J5043" t="s">
        <v>712</v>
      </c>
      <c r="K5043" t="s">
        <v>4186</v>
      </c>
      <c r="L5043" t="s">
        <v>59</v>
      </c>
      <c r="M5043" t="s">
        <v>81</v>
      </c>
      <c r="N5043">
        <f t="shared" si="546"/>
        <v>0</v>
      </c>
      <c r="O5043" t="str">
        <f t="shared" si="547"/>
        <v>No</v>
      </c>
      <c r="P5043">
        <f t="shared" si="548"/>
        <v>0</v>
      </c>
      <c r="Q5043">
        <f t="shared" si="549"/>
        <v>4813937689</v>
      </c>
      <c r="R5043">
        <f t="shared" si="550"/>
        <v>4.1933383153624479</v>
      </c>
      <c r="S5043" t="str">
        <f t="shared" si="551"/>
        <v>Acceptable</v>
      </c>
      <c r="T5043">
        <f>ROUNDUP(C5043,0)</f>
        <v>3</v>
      </c>
      <c r="U5043">
        <f>ROUNDDOWN(C5043,0)</f>
        <v>2</v>
      </c>
      <c r="V5043">
        <f>RIGHT(K5043,2)+2000</f>
        <v>2017</v>
      </c>
      <c r="W5043" t="str">
        <f>INDEX(_xlfn.TEXTSPLIT(K5043,"-"),1,2)</f>
        <v>Nov</v>
      </c>
      <c r="X5043" t="str">
        <f>INDEX(_xlfn.TEXTSPLIT(K5043,"-"),1,1)</f>
        <v>10</v>
      </c>
      <c r="Y5043">
        <f>INDEX(months!B:B,MATCH(Sheet1!W5043,months!A:A,0))</f>
        <v>11</v>
      </c>
      <c r="Z5043">
        <f t="shared" si="552"/>
        <v>43049</v>
      </c>
    </row>
    <row r="5044" spans="1:26" x14ac:dyDescent="0.2">
      <c r="A5044" t="s">
        <v>4227</v>
      </c>
      <c r="B5044" t="s">
        <v>4106</v>
      </c>
      <c r="C5044">
        <v>4</v>
      </c>
      <c r="D5044">
        <v>130063</v>
      </c>
      <c r="E5044" t="s">
        <v>56</v>
      </c>
      <c r="F5044" t="s">
        <v>89</v>
      </c>
      <c r="G5044" t="s">
        <v>23</v>
      </c>
      <c r="H5044" t="s">
        <v>24</v>
      </c>
      <c r="I5044" t="s">
        <v>25</v>
      </c>
      <c r="J5044" t="s">
        <v>4107</v>
      </c>
      <c r="K5044" t="s">
        <v>4186</v>
      </c>
      <c r="L5044" t="s">
        <v>4228</v>
      </c>
      <c r="M5044" t="s">
        <v>86</v>
      </c>
      <c r="N5044">
        <f t="shared" si="546"/>
        <v>0</v>
      </c>
      <c r="O5044" t="str">
        <f t="shared" si="547"/>
        <v>No</v>
      </c>
      <c r="P5044">
        <f t="shared" si="548"/>
        <v>0</v>
      </c>
      <c r="Q5044">
        <f t="shared" si="549"/>
        <v>4813937689</v>
      </c>
      <c r="R5044">
        <f t="shared" si="550"/>
        <v>4.1933383153624479</v>
      </c>
      <c r="S5044" t="str">
        <f t="shared" si="551"/>
        <v>Acceptable</v>
      </c>
      <c r="T5044">
        <f>ROUNDUP(C5044,0)</f>
        <v>4</v>
      </c>
      <c r="U5044">
        <f>ROUNDDOWN(C5044,0)</f>
        <v>4</v>
      </c>
      <c r="V5044">
        <f>RIGHT(K5044,2)+2000</f>
        <v>2017</v>
      </c>
      <c r="W5044" t="str">
        <f>INDEX(_xlfn.TEXTSPLIT(K5044,"-"),1,2)</f>
        <v>Nov</v>
      </c>
      <c r="X5044" t="str">
        <f>INDEX(_xlfn.TEXTSPLIT(K5044,"-"),1,1)</f>
        <v>10</v>
      </c>
      <c r="Y5044">
        <f>INDEX(months!B:B,MATCH(Sheet1!W5044,months!A:A,0))</f>
        <v>11</v>
      </c>
      <c r="Z5044">
        <f t="shared" si="552"/>
        <v>43049</v>
      </c>
    </row>
    <row r="5045" spans="1:26" x14ac:dyDescent="0.2">
      <c r="A5045" t="s">
        <v>7089</v>
      </c>
      <c r="B5045" t="s">
        <v>3070</v>
      </c>
      <c r="C5045">
        <v>3.9</v>
      </c>
      <c r="D5045">
        <v>12</v>
      </c>
      <c r="E5045" t="s">
        <v>525</v>
      </c>
      <c r="F5045" t="s">
        <v>775</v>
      </c>
      <c r="G5045" t="s">
        <v>23</v>
      </c>
      <c r="H5045" t="s">
        <v>24</v>
      </c>
      <c r="I5045" t="s">
        <v>25</v>
      </c>
      <c r="J5045" t="s">
        <v>1537</v>
      </c>
      <c r="K5045" t="s">
        <v>951</v>
      </c>
      <c r="L5045" t="s">
        <v>59</v>
      </c>
      <c r="M5045" t="s">
        <v>86</v>
      </c>
      <c r="N5045">
        <f t="shared" si="546"/>
        <v>0</v>
      </c>
      <c r="O5045" t="str">
        <f t="shared" si="547"/>
        <v>No</v>
      </c>
      <c r="P5045">
        <f t="shared" si="548"/>
        <v>0</v>
      </c>
      <c r="Q5045">
        <f t="shared" si="549"/>
        <v>4813937689</v>
      </c>
      <c r="R5045">
        <f t="shared" si="550"/>
        <v>4.1933383153624479</v>
      </c>
      <c r="S5045" t="str">
        <f t="shared" si="551"/>
        <v>Acceptable</v>
      </c>
      <c r="T5045">
        <f>ROUNDUP(C5045,0)</f>
        <v>4</v>
      </c>
      <c r="U5045">
        <f>ROUNDDOWN(C5045,0)</f>
        <v>3</v>
      </c>
      <c r="V5045">
        <f>RIGHT(K5045,2)+2000</f>
        <v>2018</v>
      </c>
      <c r="W5045" t="str">
        <f>INDEX(_xlfn.TEXTSPLIT(K5045,"-"),1,2)</f>
        <v>Jun</v>
      </c>
      <c r="X5045" t="str">
        <f>INDEX(_xlfn.TEXTSPLIT(K5045,"-"),1,1)</f>
        <v>22</v>
      </c>
      <c r="Y5045">
        <f>INDEX(months!B:B,MATCH(Sheet1!W5045,months!A:A,0))</f>
        <v>6</v>
      </c>
      <c r="Z5045">
        <f t="shared" si="552"/>
        <v>43273</v>
      </c>
    </row>
    <row r="5046" spans="1:26" x14ac:dyDescent="0.2">
      <c r="A5046" t="s">
        <v>3451</v>
      </c>
      <c r="B5046" t="s">
        <v>3391</v>
      </c>
      <c r="C5046">
        <v>4.2</v>
      </c>
      <c r="D5046">
        <v>4559</v>
      </c>
      <c r="E5046" t="s">
        <v>424</v>
      </c>
      <c r="F5046" t="s">
        <v>50</v>
      </c>
      <c r="G5046" t="s">
        <v>23</v>
      </c>
      <c r="H5046" t="s">
        <v>24</v>
      </c>
      <c r="I5046" t="s">
        <v>25</v>
      </c>
      <c r="J5046" t="s">
        <v>3393</v>
      </c>
      <c r="K5046" t="s">
        <v>278</v>
      </c>
      <c r="L5046" t="s">
        <v>185</v>
      </c>
      <c r="M5046" t="s">
        <v>72</v>
      </c>
      <c r="N5046">
        <f t="shared" si="546"/>
        <v>0</v>
      </c>
      <c r="O5046" t="str">
        <f t="shared" si="547"/>
        <v>No</v>
      </c>
      <c r="P5046">
        <f t="shared" si="548"/>
        <v>0</v>
      </c>
      <c r="Q5046">
        <f t="shared" si="549"/>
        <v>4813937689</v>
      </c>
      <c r="R5046">
        <f t="shared" si="550"/>
        <v>4.1933383153624479</v>
      </c>
      <c r="S5046" t="str">
        <f t="shared" si="551"/>
        <v>Acceptable</v>
      </c>
      <c r="T5046">
        <f>ROUNDUP(C5046,0)</f>
        <v>5</v>
      </c>
      <c r="U5046">
        <f>ROUNDDOWN(C5046,0)</f>
        <v>4</v>
      </c>
      <c r="V5046">
        <f>RIGHT(K5046,2)+2000</f>
        <v>2018</v>
      </c>
      <c r="W5046" t="str">
        <f>INDEX(_xlfn.TEXTSPLIT(K5046,"-"),1,2)</f>
        <v>Jul</v>
      </c>
      <c r="X5046" t="str">
        <f>INDEX(_xlfn.TEXTSPLIT(K5046,"-"),1,1)</f>
        <v>27</v>
      </c>
      <c r="Y5046">
        <f>INDEX(months!B:B,MATCH(Sheet1!W5046,months!A:A,0))</f>
        <v>7</v>
      </c>
      <c r="Z5046">
        <f t="shared" si="552"/>
        <v>43308</v>
      </c>
    </row>
    <row r="5047" spans="1:26" x14ac:dyDescent="0.2">
      <c r="A5047" t="s">
        <v>7090</v>
      </c>
      <c r="B5047" t="s">
        <v>4106</v>
      </c>
      <c r="C5047">
        <v>3.4</v>
      </c>
      <c r="D5047">
        <v>30</v>
      </c>
      <c r="E5047" t="s">
        <v>1087</v>
      </c>
      <c r="F5047" t="s">
        <v>22</v>
      </c>
      <c r="G5047" t="s">
        <v>23</v>
      </c>
      <c r="H5047" t="s">
        <v>24</v>
      </c>
      <c r="I5047" t="s">
        <v>25</v>
      </c>
      <c r="J5047" t="s">
        <v>4107</v>
      </c>
      <c r="K5047" t="s">
        <v>661</v>
      </c>
      <c r="L5047" t="s">
        <v>2516</v>
      </c>
      <c r="M5047" t="s">
        <v>29</v>
      </c>
      <c r="N5047">
        <f t="shared" si="546"/>
        <v>0</v>
      </c>
      <c r="O5047" t="str">
        <f t="shared" si="547"/>
        <v>No</v>
      </c>
      <c r="P5047">
        <f t="shared" si="548"/>
        <v>0</v>
      </c>
      <c r="Q5047">
        <f t="shared" si="549"/>
        <v>4813937689</v>
      </c>
      <c r="R5047">
        <f t="shared" si="550"/>
        <v>4.1933383153624479</v>
      </c>
      <c r="S5047" t="str">
        <f t="shared" si="551"/>
        <v>Acceptable</v>
      </c>
      <c r="T5047">
        <f>ROUNDUP(C5047,0)</f>
        <v>4</v>
      </c>
      <c r="U5047">
        <f>ROUNDDOWN(C5047,0)</f>
        <v>3</v>
      </c>
      <c r="V5047">
        <f>RIGHT(K5047,2)+2000</f>
        <v>2018</v>
      </c>
      <c r="W5047" t="str">
        <f>INDEX(_xlfn.TEXTSPLIT(K5047,"-"),1,2)</f>
        <v>Apr</v>
      </c>
      <c r="X5047" t="str">
        <f>INDEX(_xlfn.TEXTSPLIT(K5047,"-"),1,1)</f>
        <v>18</v>
      </c>
      <c r="Y5047">
        <f>INDEX(months!B:B,MATCH(Sheet1!W5047,months!A:A,0))</f>
        <v>4</v>
      </c>
      <c r="Z5047">
        <f t="shared" si="552"/>
        <v>43208</v>
      </c>
    </row>
    <row r="5048" spans="1:26" x14ac:dyDescent="0.2">
      <c r="A5048" t="s">
        <v>7091</v>
      </c>
      <c r="B5048" t="s">
        <v>3391</v>
      </c>
      <c r="C5048">
        <v>4.5</v>
      </c>
      <c r="D5048">
        <v>93</v>
      </c>
      <c r="E5048" t="s">
        <v>7092</v>
      </c>
      <c r="F5048" t="s">
        <v>22</v>
      </c>
      <c r="G5048" t="s">
        <v>23</v>
      </c>
      <c r="H5048" t="s">
        <v>24</v>
      </c>
      <c r="I5048" t="s">
        <v>44</v>
      </c>
      <c r="J5048" t="s">
        <v>3393</v>
      </c>
      <c r="K5048" t="s">
        <v>7093</v>
      </c>
      <c r="L5048" t="s">
        <v>53</v>
      </c>
      <c r="M5048" t="s">
        <v>514</v>
      </c>
      <c r="N5048">
        <f t="shared" si="546"/>
        <v>0</v>
      </c>
      <c r="O5048" t="str">
        <f t="shared" si="547"/>
        <v>No</v>
      </c>
      <c r="P5048">
        <f t="shared" si="548"/>
        <v>0</v>
      </c>
      <c r="Q5048">
        <f t="shared" si="549"/>
        <v>4813937689</v>
      </c>
      <c r="R5048">
        <f t="shared" si="550"/>
        <v>4.1933383153624479</v>
      </c>
      <c r="S5048" t="str">
        <f t="shared" si="551"/>
        <v>Acceptable</v>
      </c>
      <c r="T5048">
        <f>ROUNDUP(C5048,0)</f>
        <v>5</v>
      </c>
      <c r="U5048">
        <f>ROUNDDOWN(C5048,0)</f>
        <v>4</v>
      </c>
      <c r="V5048">
        <f>RIGHT(K5048,2)+2000</f>
        <v>2013</v>
      </c>
      <c r="W5048" t="str">
        <f>INDEX(_xlfn.TEXTSPLIT(K5048,"-"),1,2)</f>
        <v>Jan</v>
      </c>
      <c r="X5048" t="str">
        <f>INDEX(_xlfn.TEXTSPLIT(K5048,"-"),1,1)</f>
        <v>25</v>
      </c>
      <c r="Y5048">
        <f>INDEX(months!B:B,MATCH(Sheet1!W5048,months!A:A,0))</f>
        <v>1</v>
      </c>
      <c r="Z5048">
        <f t="shared" si="552"/>
        <v>41299</v>
      </c>
    </row>
    <row r="5049" spans="1:26" x14ac:dyDescent="0.2">
      <c r="A5049" t="s">
        <v>7094</v>
      </c>
      <c r="B5049" t="s">
        <v>1790</v>
      </c>
      <c r="C5049">
        <v>4.7</v>
      </c>
      <c r="D5049">
        <v>51</v>
      </c>
      <c r="E5049" t="s">
        <v>159</v>
      </c>
      <c r="F5049" t="s">
        <v>775</v>
      </c>
      <c r="G5049" t="s">
        <v>23</v>
      </c>
      <c r="H5049" t="s">
        <v>24</v>
      </c>
      <c r="I5049" t="s">
        <v>25</v>
      </c>
      <c r="J5049" t="s">
        <v>1791</v>
      </c>
      <c r="K5049" t="s">
        <v>194</v>
      </c>
      <c r="L5049" t="s">
        <v>1194</v>
      </c>
      <c r="M5049" t="s">
        <v>81</v>
      </c>
      <c r="N5049">
        <f t="shared" si="546"/>
        <v>0</v>
      </c>
      <c r="O5049" t="str">
        <f t="shared" si="547"/>
        <v>No</v>
      </c>
      <c r="P5049">
        <f t="shared" si="548"/>
        <v>0</v>
      </c>
      <c r="Q5049">
        <f t="shared" si="549"/>
        <v>4813937689</v>
      </c>
      <c r="R5049">
        <f t="shared" si="550"/>
        <v>4.1933383153624479</v>
      </c>
      <c r="S5049" t="str">
        <f t="shared" si="551"/>
        <v>Acceptable</v>
      </c>
      <c r="T5049">
        <f>ROUNDUP(C5049,0)</f>
        <v>5</v>
      </c>
      <c r="U5049">
        <f>ROUNDDOWN(C5049,0)</f>
        <v>4</v>
      </c>
      <c r="V5049">
        <f>RIGHT(K5049,2)+2000</f>
        <v>2018</v>
      </c>
      <c r="W5049" t="str">
        <f>INDEX(_xlfn.TEXTSPLIT(K5049,"-"),1,2)</f>
        <v>Apr</v>
      </c>
      <c r="X5049" t="str">
        <f>INDEX(_xlfn.TEXTSPLIT(K5049,"-"),1,1)</f>
        <v>15</v>
      </c>
      <c r="Y5049">
        <f>INDEX(months!B:B,MATCH(Sheet1!W5049,months!A:A,0))</f>
        <v>4</v>
      </c>
      <c r="Z5049">
        <f t="shared" si="552"/>
        <v>43205</v>
      </c>
    </row>
    <row r="5050" spans="1:26" x14ac:dyDescent="0.2">
      <c r="A5050" t="s">
        <v>7095</v>
      </c>
      <c r="B5050" t="s">
        <v>4612</v>
      </c>
      <c r="C5050">
        <v>2</v>
      </c>
      <c r="D5050">
        <v>2221</v>
      </c>
      <c r="E5050" t="s">
        <v>451</v>
      </c>
      <c r="F5050" t="s">
        <v>38</v>
      </c>
      <c r="G5050" t="s">
        <v>23</v>
      </c>
      <c r="H5050" t="s">
        <v>24</v>
      </c>
      <c r="I5050" t="s">
        <v>25</v>
      </c>
      <c r="J5050" t="s">
        <v>4613</v>
      </c>
      <c r="K5050" t="s">
        <v>3508</v>
      </c>
      <c r="L5050" t="s">
        <v>7096</v>
      </c>
      <c r="M5050" t="s">
        <v>274</v>
      </c>
      <c r="N5050">
        <f t="shared" si="546"/>
        <v>0</v>
      </c>
      <c r="O5050" t="str">
        <f t="shared" si="547"/>
        <v>No</v>
      </c>
      <c r="P5050">
        <f t="shared" si="548"/>
        <v>0</v>
      </c>
      <c r="Q5050">
        <f t="shared" si="549"/>
        <v>4813937689</v>
      </c>
      <c r="R5050">
        <f t="shared" si="550"/>
        <v>4.1933383153624479</v>
      </c>
      <c r="S5050" t="str">
        <f t="shared" si="551"/>
        <v>Acceptable</v>
      </c>
      <c r="T5050">
        <f>ROUNDUP(C5050,0)</f>
        <v>2</v>
      </c>
      <c r="U5050">
        <f>ROUNDDOWN(C5050,0)</f>
        <v>2</v>
      </c>
      <c r="V5050">
        <f>RIGHT(K5050,2)+2000</f>
        <v>2017</v>
      </c>
      <c r="W5050" t="str">
        <f>INDEX(_xlfn.TEXTSPLIT(K5050,"-"),1,2)</f>
        <v>Oct</v>
      </c>
      <c r="X5050" t="str">
        <f>INDEX(_xlfn.TEXTSPLIT(K5050,"-"),1,1)</f>
        <v>3</v>
      </c>
      <c r="Y5050">
        <f>INDEX(months!B:B,MATCH(Sheet1!W5050,months!A:A,0))</f>
        <v>10</v>
      </c>
      <c r="Z5050">
        <f t="shared" si="552"/>
        <v>43011</v>
      </c>
    </row>
    <row r="5051" spans="1:26" x14ac:dyDescent="0.2">
      <c r="A5051" t="s">
        <v>7097</v>
      </c>
      <c r="B5051" t="s">
        <v>3070</v>
      </c>
      <c r="C5051">
        <v>4.4000000000000004</v>
      </c>
      <c r="D5051">
        <v>503757</v>
      </c>
      <c r="E5051" t="s">
        <v>46</v>
      </c>
      <c r="F5051" t="s">
        <v>89</v>
      </c>
      <c r="G5051" t="s">
        <v>23</v>
      </c>
      <c r="H5051" t="s">
        <v>24</v>
      </c>
      <c r="I5051" t="s">
        <v>418</v>
      </c>
      <c r="J5051" t="s">
        <v>1537</v>
      </c>
      <c r="K5051" t="s">
        <v>173</v>
      </c>
      <c r="L5051" t="s">
        <v>46</v>
      </c>
      <c r="M5051" t="s">
        <v>46</v>
      </c>
      <c r="N5051">
        <f t="shared" si="546"/>
        <v>0</v>
      </c>
      <c r="O5051" t="str">
        <f t="shared" si="547"/>
        <v>No</v>
      </c>
      <c r="P5051">
        <f t="shared" si="548"/>
        <v>0</v>
      </c>
      <c r="Q5051">
        <f t="shared" si="549"/>
        <v>4813937689</v>
      </c>
      <c r="R5051">
        <f t="shared" si="550"/>
        <v>4.1933383153624479</v>
      </c>
      <c r="S5051" t="str">
        <f t="shared" si="551"/>
        <v>Acceptable</v>
      </c>
      <c r="T5051">
        <f>ROUNDUP(C5051,0)</f>
        <v>5</v>
      </c>
      <c r="U5051">
        <f>ROUNDDOWN(C5051,0)</f>
        <v>4</v>
      </c>
      <c r="V5051">
        <f>RIGHT(K5051,2)+2000</f>
        <v>2018</v>
      </c>
      <c r="W5051" t="str">
        <f>INDEX(_xlfn.TEXTSPLIT(K5051,"-"),1,2)</f>
        <v>Aug</v>
      </c>
      <c r="X5051" t="str">
        <f>INDEX(_xlfn.TEXTSPLIT(K5051,"-"),1,1)</f>
        <v>2</v>
      </c>
      <c r="Y5051">
        <f>INDEX(months!B:B,MATCH(Sheet1!W5051,months!A:A,0))</f>
        <v>8</v>
      </c>
      <c r="Z5051">
        <f t="shared" si="552"/>
        <v>43314</v>
      </c>
    </row>
    <row r="5052" spans="1:26" x14ac:dyDescent="0.2">
      <c r="A5052" t="s">
        <v>7098</v>
      </c>
      <c r="B5052" t="s">
        <v>4457</v>
      </c>
      <c r="D5052">
        <v>8</v>
      </c>
      <c r="E5052" t="s">
        <v>143</v>
      </c>
      <c r="F5052" t="s">
        <v>101</v>
      </c>
      <c r="G5052" t="s">
        <v>23</v>
      </c>
      <c r="H5052" t="s">
        <v>24</v>
      </c>
      <c r="I5052" t="s">
        <v>25</v>
      </c>
      <c r="J5052" t="s">
        <v>4458</v>
      </c>
      <c r="K5052" t="s">
        <v>468</v>
      </c>
      <c r="L5052" t="s">
        <v>7099</v>
      </c>
      <c r="M5052" t="s">
        <v>54</v>
      </c>
      <c r="N5052">
        <f t="shared" si="546"/>
        <v>0</v>
      </c>
      <c r="O5052" t="str">
        <f t="shared" si="547"/>
        <v>No</v>
      </c>
      <c r="P5052">
        <f t="shared" si="548"/>
        <v>0</v>
      </c>
      <c r="Q5052">
        <f t="shared" si="549"/>
        <v>4813937689</v>
      </c>
      <c r="R5052">
        <f t="shared" si="550"/>
        <v>4.1933383153624479</v>
      </c>
      <c r="S5052" t="str">
        <f t="shared" si="551"/>
        <v>Acceptable</v>
      </c>
      <c r="T5052">
        <f>ROUNDUP(C5052,0)</f>
        <v>0</v>
      </c>
      <c r="U5052">
        <f>ROUNDDOWN(C5052,0)</f>
        <v>0</v>
      </c>
      <c r="V5052">
        <f>RIGHT(K5052,2)+2000</f>
        <v>2018</v>
      </c>
      <c r="W5052" t="str">
        <f>INDEX(_xlfn.TEXTSPLIT(K5052,"-"),1,2)</f>
        <v>Jun</v>
      </c>
      <c r="X5052" t="str">
        <f>INDEX(_xlfn.TEXTSPLIT(K5052,"-"),1,1)</f>
        <v>28</v>
      </c>
      <c r="Y5052">
        <f>INDEX(months!B:B,MATCH(Sheet1!W5052,months!A:A,0))</f>
        <v>6</v>
      </c>
      <c r="Z5052">
        <f t="shared" si="552"/>
        <v>43279</v>
      </c>
    </row>
    <row r="5053" spans="1:26" x14ac:dyDescent="0.2">
      <c r="A5053" t="s">
        <v>7100</v>
      </c>
      <c r="B5053" t="s">
        <v>3391</v>
      </c>
      <c r="D5053">
        <v>5</v>
      </c>
      <c r="E5053" t="s">
        <v>7101</v>
      </c>
      <c r="F5053" t="s">
        <v>1010</v>
      </c>
      <c r="G5053" t="s">
        <v>649</v>
      </c>
      <c r="H5053" t="s">
        <v>7102</v>
      </c>
      <c r="I5053" t="s">
        <v>44</v>
      </c>
      <c r="J5053" t="s">
        <v>3393</v>
      </c>
      <c r="K5053" t="s">
        <v>7103</v>
      </c>
      <c r="L5053" t="s">
        <v>180</v>
      </c>
      <c r="M5053" t="s">
        <v>514</v>
      </c>
      <c r="N5053">
        <f t="shared" si="546"/>
        <v>0</v>
      </c>
      <c r="O5053" t="str">
        <f t="shared" si="547"/>
        <v>No</v>
      </c>
      <c r="P5053">
        <f t="shared" si="548"/>
        <v>0</v>
      </c>
      <c r="Q5053">
        <f t="shared" si="549"/>
        <v>4813937689</v>
      </c>
      <c r="R5053">
        <f t="shared" si="550"/>
        <v>4.1933383153624479</v>
      </c>
      <c r="S5053" t="str">
        <f t="shared" si="551"/>
        <v>Acceptable</v>
      </c>
      <c r="T5053">
        <f>ROUNDUP(C5053,0)</f>
        <v>0</v>
      </c>
      <c r="U5053">
        <f>ROUNDDOWN(C5053,0)</f>
        <v>0</v>
      </c>
      <c r="V5053">
        <f>RIGHT(K5053,2)+2000</f>
        <v>2013</v>
      </c>
      <c r="W5053" t="str">
        <f>INDEX(_xlfn.TEXTSPLIT(K5053,"-"),1,2)</f>
        <v>Dec</v>
      </c>
      <c r="X5053" t="str">
        <f>INDEX(_xlfn.TEXTSPLIT(K5053,"-"),1,1)</f>
        <v>19</v>
      </c>
      <c r="Y5053">
        <f>INDEX(months!B:B,MATCH(Sheet1!W5053,months!A:A,0))</f>
        <v>12</v>
      </c>
      <c r="Z5053">
        <f t="shared" si="552"/>
        <v>41627</v>
      </c>
    </row>
    <row r="5054" spans="1:26" x14ac:dyDescent="0.2">
      <c r="A5054" t="s">
        <v>7104</v>
      </c>
      <c r="B5054" t="s">
        <v>3827</v>
      </c>
      <c r="D5054">
        <v>2</v>
      </c>
      <c r="E5054" t="s">
        <v>1035</v>
      </c>
      <c r="F5054" t="s">
        <v>1010</v>
      </c>
      <c r="G5054" t="s">
        <v>23</v>
      </c>
      <c r="H5054" t="s">
        <v>24</v>
      </c>
      <c r="I5054" t="s">
        <v>44</v>
      </c>
      <c r="J5054" t="s">
        <v>3828</v>
      </c>
      <c r="K5054" t="s">
        <v>797</v>
      </c>
      <c r="L5054" t="s">
        <v>3321</v>
      </c>
      <c r="M5054" t="s">
        <v>81</v>
      </c>
      <c r="N5054">
        <f t="shared" si="546"/>
        <v>0</v>
      </c>
      <c r="O5054" t="str">
        <f t="shared" si="547"/>
        <v>No</v>
      </c>
      <c r="P5054">
        <f t="shared" si="548"/>
        <v>0</v>
      </c>
      <c r="Q5054">
        <f t="shared" si="549"/>
        <v>4813937689</v>
      </c>
      <c r="R5054">
        <f t="shared" si="550"/>
        <v>4.1933383153624479</v>
      </c>
      <c r="S5054" t="str">
        <f t="shared" si="551"/>
        <v>Acceptable</v>
      </c>
      <c r="T5054">
        <f>ROUNDUP(C5054,0)</f>
        <v>0</v>
      </c>
      <c r="U5054">
        <f>ROUNDDOWN(C5054,0)</f>
        <v>0</v>
      </c>
      <c r="V5054">
        <f>RIGHT(K5054,2)+2000</f>
        <v>2018</v>
      </c>
      <c r="W5054" t="str">
        <f>INDEX(_xlfn.TEXTSPLIT(K5054,"-"),1,2)</f>
        <v>Jul</v>
      </c>
      <c r="X5054" t="str">
        <f>INDEX(_xlfn.TEXTSPLIT(K5054,"-"),1,1)</f>
        <v>21</v>
      </c>
      <c r="Y5054">
        <f>INDEX(months!B:B,MATCH(Sheet1!W5054,months!A:A,0))</f>
        <v>7</v>
      </c>
      <c r="Z5054">
        <f t="shared" si="552"/>
        <v>43302</v>
      </c>
    </row>
    <row r="5055" spans="1:26" x14ac:dyDescent="0.2">
      <c r="A5055" t="s">
        <v>7105</v>
      </c>
      <c r="B5055" t="s">
        <v>3944</v>
      </c>
      <c r="C5055">
        <v>4.7</v>
      </c>
      <c r="D5055">
        <v>13</v>
      </c>
      <c r="E5055" t="s">
        <v>3671</v>
      </c>
      <c r="F5055" t="s">
        <v>1199</v>
      </c>
      <c r="G5055" t="s">
        <v>23</v>
      </c>
      <c r="H5055" t="s">
        <v>24</v>
      </c>
      <c r="I5055" t="s">
        <v>25</v>
      </c>
      <c r="J5055" t="s">
        <v>3945</v>
      </c>
      <c r="K5055" t="s">
        <v>1691</v>
      </c>
      <c r="L5055" t="s">
        <v>7106</v>
      </c>
      <c r="M5055" t="s">
        <v>86</v>
      </c>
      <c r="N5055">
        <f t="shared" si="546"/>
        <v>0</v>
      </c>
      <c r="O5055" t="str">
        <f t="shared" si="547"/>
        <v>No</v>
      </c>
      <c r="P5055">
        <f t="shared" si="548"/>
        <v>0</v>
      </c>
      <c r="Q5055">
        <f t="shared" si="549"/>
        <v>4813937689</v>
      </c>
      <c r="R5055">
        <f t="shared" si="550"/>
        <v>4.1933383153624479</v>
      </c>
      <c r="S5055" t="str">
        <f t="shared" si="551"/>
        <v>Acceptable</v>
      </c>
      <c r="T5055">
        <f>ROUNDUP(C5055,0)</f>
        <v>5</v>
      </c>
      <c r="U5055">
        <f>ROUNDDOWN(C5055,0)</f>
        <v>4</v>
      </c>
      <c r="V5055">
        <f>RIGHT(K5055,2)+2000</f>
        <v>2017</v>
      </c>
      <c r="W5055" t="str">
        <f>INDEX(_xlfn.TEXTSPLIT(K5055,"-"),1,2)</f>
        <v>Jul</v>
      </c>
      <c r="X5055" t="str">
        <f>INDEX(_xlfn.TEXTSPLIT(K5055,"-"),1,1)</f>
        <v>7</v>
      </c>
      <c r="Y5055">
        <f>INDEX(months!B:B,MATCH(Sheet1!W5055,months!A:A,0))</f>
        <v>7</v>
      </c>
      <c r="Z5055">
        <f t="shared" si="552"/>
        <v>42923</v>
      </c>
    </row>
    <row r="5056" spans="1:26" x14ac:dyDescent="0.2">
      <c r="A5056" t="s">
        <v>7107</v>
      </c>
      <c r="B5056" t="s">
        <v>4612</v>
      </c>
      <c r="C5056">
        <v>3.3</v>
      </c>
      <c r="D5056">
        <v>75</v>
      </c>
      <c r="E5056" t="s">
        <v>735</v>
      </c>
      <c r="F5056" t="s">
        <v>22</v>
      </c>
      <c r="G5056" t="s">
        <v>23</v>
      </c>
      <c r="H5056" t="s">
        <v>24</v>
      </c>
      <c r="I5056" t="s">
        <v>25</v>
      </c>
      <c r="J5056" t="s">
        <v>4613</v>
      </c>
      <c r="K5056" t="s">
        <v>416</v>
      </c>
      <c r="L5056" t="s">
        <v>180</v>
      </c>
      <c r="M5056" t="s">
        <v>29</v>
      </c>
      <c r="N5056">
        <f t="shared" si="546"/>
        <v>0</v>
      </c>
      <c r="O5056" t="str">
        <f t="shared" si="547"/>
        <v>No</v>
      </c>
      <c r="P5056">
        <f t="shared" si="548"/>
        <v>0</v>
      </c>
      <c r="Q5056">
        <f t="shared" si="549"/>
        <v>4813937689</v>
      </c>
      <c r="R5056">
        <f t="shared" si="550"/>
        <v>4.1933383153624479</v>
      </c>
      <c r="S5056" t="str">
        <f t="shared" si="551"/>
        <v>Acceptable</v>
      </c>
      <c r="T5056">
        <f>ROUNDUP(C5056,0)</f>
        <v>4</v>
      </c>
      <c r="U5056">
        <f>ROUNDDOWN(C5056,0)</f>
        <v>3</v>
      </c>
      <c r="V5056">
        <f>RIGHT(K5056,2)+2000</f>
        <v>2018</v>
      </c>
      <c r="W5056" t="str">
        <f>INDEX(_xlfn.TEXTSPLIT(K5056,"-"),1,2)</f>
        <v>Jun</v>
      </c>
      <c r="X5056" t="str">
        <f>INDEX(_xlfn.TEXTSPLIT(K5056,"-"),1,1)</f>
        <v>7</v>
      </c>
      <c r="Y5056">
        <f>INDEX(months!B:B,MATCH(Sheet1!W5056,months!A:A,0))</f>
        <v>6</v>
      </c>
      <c r="Z5056">
        <f t="shared" si="552"/>
        <v>43258</v>
      </c>
    </row>
    <row r="5057" spans="1:26" x14ac:dyDescent="0.2">
      <c r="A5057" t="s">
        <v>7108</v>
      </c>
      <c r="B5057" t="s">
        <v>5319</v>
      </c>
      <c r="C5057">
        <v>4.0999999999999996</v>
      </c>
      <c r="D5057">
        <v>20</v>
      </c>
      <c r="E5057" t="s">
        <v>74</v>
      </c>
      <c r="F5057" t="s">
        <v>101</v>
      </c>
      <c r="G5057" t="s">
        <v>23</v>
      </c>
      <c r="H5057" t="s">
        <v>24</v>
      </c>
      <c r="I5057" t="s">
        <v>25</v>
      </c>
      <c r="J5057" t="s">
        <v>5320</v>
      </c>
      <c r="K5057" t="s">
        <v>918</v>
      </c>
      <c r="L5057" t="s">
        <v>53</v>
      </c>
      <c r="M5057" t="s">
        <v>86</v>
      </c>
      <c r="N5057">
        <f t="shared" si="546"/>
        <v>0</v>
      </c>
      <c r="O5057" t="str">
        <f t="shared" si="547"/>
        <v>No</v>
      </c>
      <c r="P5057">
        <f t="shared" si="548"/>
        <v>0</v>
      </c>
      <c r="Q5057">
        <f t="shared" si="549"/>
        <v>4813937689</v>
      </c>
      <c r="R5057">
        <f t="shared" si="550"/>
        <v>4.1933383153624479</v>
      </c>
      <c r="S5057" t="str">
        <f t="shared" si="551"/>
        <v>Acceptable</v>
      </c>
      <c r="T5057">
        <f>ROUNDUP(C5057,0)</f>
        <v>5</v>
      </c>
      <c r="U5057">
        <f>ROUNDDOWN(C5057,0)</f>
        <v>4</v>
      </c>
      <c r="V5057">
        <f>RIGHT(K5057,2)+2000</f>
        <v>2017</v>
      </c>
      <c r="W5057" t="str">
        <f>INDEX(_xlfn.TEXTSPLIT(K5057,"-"),1,2)</f>
        <v>Jul</v>
      </c>
      <c r="X5057" t="str">
        <f>INDEX(_xlfn.TEXTSPLIT(K5057,"-"),1,1)</f>
        <v>10</v>
      </c>
      <c r="Y5057">
        <f>INDEX(months!B:B,MATCH(Sheet1!W5057,months!A:A,0))</f>
        <v>7</v>
      </c>
      <c r="Z5057">
        <f t="shared" si="552"/>
        <v>42926</v>
      </c>
    </row>
    <row r="5058" spans="1:26" x14ac:dyDescent="0.2">
      <c r="A5058" t="s">
        <v>7109</v>
      </c>
      <c r="B5058" t="s">
        <v>556</v>
      </c>
      <c r="D5058">
        <v>0</v>
      </c>
      <c r="E5058" t="s">
        <v>159</v>
      </c>
      <c r="F5058" t="s">
        <v>1005</v>
      </c>
      <c r="G5058" t="s">
        <v>23</v>
      </c>
      <c r="H5058" t="s">
        <v>24</v>
      </c>
      <c r="I5058" t="s">
        <v>44</v>
      </c>
      <c r="J5058" t="s">
        <v>557</v>
      </c>
      <c r="K5058" t="s">
        <v>5891</v>
      </c>
      <c r="L5058" t="s">
        <v>7110</v>
      </c>
      <c r="M5058" t="s">
        <v>81</v>
      </c>
      <c r="N5058">
        <f t="shared" ref="N5058:N5121" si="553">SUM(A5058,B5058)</f>
        <v>0</v>
      </c>
      <c r="O5058" t="str">
        <f t="shared" ref="O5058:O5121" si="554">IF(E5058="good","Yes","No")</f>
        <v>No</v>
      </c>
      <c r="P5058">
        <f t="shared" ref="P5058:P5121" si="555">COUNTIF(B:B,"&lt;0")</f>
        <v>0</v>
      </c>
      <c r="Q5058">
        <f t="shared" ref="Q5058:Q5121" si="556">SUMIF(D:D,"&gt;1000")</f>
        <v>4813937689</v>
      </c>
      <c r="R5058">
        <f t="shared" ref="R5058:R5121" si="557">AVERAGEIF(C:C,"&gt;0")</f>
        <v>4.1933383153624479</v>
      </c>
      <c r="S5058" t="str">
        <f t="shared" ref="S5058:S5121" si="558">IF(OR(A5058&gt;0,B5058&gt;0),"Acceptable","Check")</f>
        <v>Acceptable</v>
      </c>
      <c r="T5058">
        <f>ROUNDUP(C5058,0)</f>
        <v>0</v>
      </c>
      <c r="U5058">
        <f>ROUNDDOWN(C5058,0)</f>
        <v>0</v>
      </c>
      <c r="V5058">
        <f>RIGHT(K5058,2)+2000</f>
        <v>2017</v>
      </c>
      <c r="W5058" t="str">
        <f>INDEX(_xlfn.TEXTSPLIT(K5058,"-"),1,2)</f>
        <v>Sep</v>
      </c>
      <c r="X5058" t="str">
        <f>INDEX(_xlfn.TEXTSPLIT(K5058,"-"),1,1)</f>
        <v>30</v>
      </c>
      <c r="Y5058">
        <f>INDEX(months!B:B,MATCH(Sheet1!W5058,months!A:A,0))</f>
        <v>9</v>
      </c>
      <c r="Z5058">
        <f t="shared" si="552"/>
        <v>43008</v>
      </c>
    </row>
    <row r="5059" spans="1:26" x14ac:dyDescent="0.2">
      <c r="A5059" t="s">
        <v>7111</v>
      </c>
      <c r="B5059" t="s">
        <v>4106</v>
      </c>
      <c r="C5059">
        <v>4.2</v>
      </c>
      <c r="D5059">
        <v>79792</v>
      </c>
      <c r="E5059" t="s">
        <v>46</v>
      </c>
      <c r="F5059" t="s">
        <v>448</v>
      </c>
      <c r="G5059" t="s">
        <v>23</v>
      </c>
      <c r="H5059" t="s">
        <v>24</v>
      </c>
      <c r="I5059" t="s">
        <v>25</v>
      </c>
      <c r="J5059" t="s">
        <v>4107</v>
      </c>
      <c r="K5059" t="s">
        <v>97</v>
      </c>
      <c r="L5059" t="s">
        <v>46</v>
      </c>
      <c r="M5059" t="s">
        <v>46</v>
      </c>
      <c r="N5059">
        <f t="shared" si="553"/>
        <v>0</v>
      </c>
      <c r="O5059" t="str">
        <f t="shared" si="554"/>
        <v>No</v>
      </c>
      <c r="P5059">
        <f t="shared" si="555"/>
        <v>0</v>
      </c>
      <c r="Q5059">
        <f t="shared" si="556"/>
        <v>4813937689</v>
      </c>
      <c r="R5059">
        <f t="shared" si="557"/>
        <v>4.1933383153624479</v>
      </c>
      <c r="S5059" t="str">
        <f t="shared" si="558"/>
        <v>Acceptable</v>
      </c>
      <c r="T5059">
        <f>ROUNDUP(C5059,0)</f>
        <v>5</v>
      </c>
      <c r="U5059">
        <f>ROUNDDOWN(C5059,0)</f>
        <v>4</v>
      </c>
      <c r="V5059">
        <f>RIGHT(K5059,2)+2000</f>
        <v>2018</v>
      </c>
      <c r="W5059" t="str">
        <f>INDEX(_xlfn.TEXTSPLIT(K5059,"-"),1,2)</f>
        <v>Aug</v>
      </c>
      <c r="X5059" t="str">
        <f>INDEX(_xlfn.TEXTSPLIT(K5059,"-"),1,1)</f>
        <v>3</v>
      </c>
      <c r="Y5059">
        <f>INDEX(months!B:B,MATCH(Sheet1!W5059,months!A:A,0))</f>
        <v>8</v>
      </c>
      <c r="Z5059">
        <f t="shared" ref="Z5059:Z5122" si="559">DATE(V5059,Y5059,X5059)</f>
        <v>43315</v>
      </c>
    </row>
    <row r="5060" spans="1:26" x14ac:dyDescent="0.2">
      <c r="A5060" t="s">
        <v>7112</v>
      </c>
      <c r="B5060" t="s">
        <v>4106</v>
      </c>
      <c r="C5060">
        <v>4.4000000000000004</v>
      </c>
      <c r="D5060">
        <v>626366</v>
      </c>
      <c r="E5060" t="s">
        <v>46</v>
      </c>
      <c r="F5060" t="s">
        <v>89</v>
      </c>
      <c r="G5060" t="s">
        <v>23</v>
      </c>
      <c r="H5060" t="s">
        <v>24</v>
      </c>
      <c r="I5060" t="s">
        <v>25</v>
      </c>
      <c r="J5060" t="s">
        <v>4107</v>
      </c>
      <c r="K5060" t="s">
        <v>7113</v>
      </c>
      <c r="L5060" t="s">
        <v>46</v>
      </c>
      <c r="M5060" t="s">
        <v>46</v>
      </c>
      <c r="N5060">
        <f t="shared" si="553"/>
        <v>0</v>
      </c>
      <c r="O5060" t="str">
        <f t="shared" si="554"/>
        <v>No</v>
      </c>
      <c r="P5060">
        <f t="shared" si="555"/>
        <v>0</v>
      </c>
      <c r="Q5060">
        <f t="shared" si="556"/>
        <v>4813937689</v>
      </c>
      <c r="R5060">
        <f t="shared" si="557"/>
        <v>4.1933383153624479</v>
      </c>
      <c r="S5060" t="str">
        <f t="shared" si="558"/>
        <v>Acceptable</v>
      </c>
      <c r="T5060">
        <f>ROUNDUP(C5060,0)</f>
        <v>5</v>
      </c>
      <c r="U5060">
        <f>ROUNDDOWN(C5060,0)</f>
        <v>4</v>
      </c>
      <c r="V5060">
        <f>RIGHT(K5060,2)+2000</f>
        <v>2016</v>
      </c>
      <c r="W5060" t="str">
        <f>INDEX(_xlfn.TEXTSPLIT(K5060,"-"),1,2)</f>
        <v>Jun</v>
      </c>
      <c r="X5060" t="str">
        <f>INDEX(_xlfn.TEXTSPLIT(K5060,"-"),1,1)</f>
        <v>29</v>
      </c>
      <c r="Y5060">
        <f>INDEX(months!B:B,MATCH(Sheet1!W5060,months!A:A,0))</f>
        <v>6</v>
      </c>
      <c r="Z5060">
        <f t="shared" si="559"/>
        <v>42550</v>
      </c>
    </row>
    <row r="5061" spans="1:26" x14ac:dyDescent="0.2">
      <c r="A5061" t="s">
        <v>7114</v>
      </c>
      <c r="B5061" t="s">
        <v>3944</v>
      </c>
      <c r="D5061">
        <v>3</v>
      </c>
      <c r="E5061" t="s">
        <v>403</v>
      </c>
      <c r="F5061" t="s">
        <v>1010</v>
      </c>
      <c r="G5061" t="s">
        <v>23</v>
      </c>
      <c r="H5061" t="s">
        <v>24</v>
      </c>
      <c r="I5061" t="s">
        <v>25</v>
      </c>
      <c r="J5061" t="s">
        <v>3945</v>
      </c>
      <c r="K5061" t="s">
        <v>1357</v>
      </c>
      <c r="L5061" t="s">
        <v>59</v>
      </c>
      <c r="M5061" t="s">
        <v>86</v>
      </c>
      <c r="N5061">
        <f t="shared" si="553"/>
        <v>0</v>
      </c>
      <c r="O5061" t="str">
        <f t="shared" si="554"/>
        <v>No</v>
      </c>
      <c r="P5061">
        <f t="shared" si="555"/>
        <v>0</v>
      </c>
      <c r="Q5061">
        <f t="shared" si="556"/>
        <v>4813937689</v>
      </c>
      <c r="R5061">
        <f t="shared" si="557"/>
        <v>4.1933383153624479</v>
      </c>
      <c r="S5061" t="str">
        <f t="shared" si="558"/>
        <v>Acceptable</v>
      </c>
      <c r="T5061">
        <f>ROUNDUP(C5061,0)</f>
        <v>0</v>
      </c>
      <c r="U5061">
        <f>ROUNDDOWN(C5061,0)</f>
        <v>0</v>
      </c>
      <c r="V5061">
        <f>RIGHT(K5061,2)+2000</f>
        <v>2018</v>
      </c>
      <c r="W5061" t="str">
        <f>INDEX(_xlfn.TEXTSPLIT(K5061,"-"),1,2)</f>
        <v>Mar</v>
      </c>
      <c r="X5061" t="str">
        <f>INDEX(_xlfn.TEXTSPLIT(K5061,"-"),1,1)</f>
        <v>9</v>
      </c>
      <c r="Y5061">
        <f>INDEX(months!B:B,MATCH(Sheet1!W5061,months!A:A,0))</f>
        <v>3</v>
      </c>
      <c r="Z5061">
        <f t="shared" si="559"/>
        <v>43168</v>
      </c>
    </row>
    <row r="5062" spans="1:26" x14ac:dyDescent="0.2">
      <c r="A5062" t="s">
        <v>7115</v>
      </c>
      <c r="B5062" t="s">
        <v>4106</v>
      </c>
      <c r="C5062">
        <v>3.7</v>
      </c>
      <c r="D5062">
        <v>3396</v>
      </c>
      <c r="E5062" t="s">
        <v>3474</v>
      </c>
      <c r="F5062" t="s">
        <v>32</v>
      </c>
      <c r="G5062" t="s">
        <v>23</v>
      </c>
      <c r="H5062" t="s">
        <v>24</v>
      </c>
      <c r="I5062" t="s">
        <v>25</v>
      </c>
      <c r="J5062" t="s">
        <v>4107</v>
      </c>
      <c r="K5062" t="s">
        <v>7116</v>
      </c>
      <c r="L5062" t="s">
        <v>1336</v>
      </c>
      <c r="M5062" t="s">
        <v>237</v>
      </c>
      <c r="N5062">
        <f t="shared" si="553"/>
        <v>0</v>
      </c>
      <c r="O5062" t="str">
        <f t="shared" si="554"/>
        <v>No</v>
      </c>
      <c r="P5062">
        <f t="shared" si="555"/>
        <v>0</v>
      </c>
      <c r="Q5062">
        <f t="shared" si="556"/>
        <v>4813937689</v>
      </c>
      <c r="R5062">
        <f t="shared" si="557"/>
        <v>4.1933383153624479</v>
      </c>
      <c r="S5062" t="str">
        <f t="shared" si="558"/>
        <v>Acceptable</v>
      </c>
      <c r="T5062">
        <f>ROUNDUP(C5062,0)</f>
        <v>4</v>
      </c>
      <c r="U5062">
        <f>ROUNDDOWN(C5062,0)</f>
        <v>3</v>
      </c>
      <c r="V5062">
        <f>RIGHT(K5062,2)+2000</f>
        <v>2012</v>
      </c>
      <c r="W5062" t="str">
        <f>INDEX(_xlfn.TEXTSPLIT(K5062,"-"),1,2)</f>
        <v>Nov</v>
      </c>
      <c r="X5062" t="str">
        <f>INDEX(_xlfn.TEXTSPLIT(K5062,"-"),1,1)</f>
        <v>28</v>
      </c>
      <c r="Y5062">
        <f>INDEX(months!B:B,MATCH(Sheet1!W5062,months!A:A,0))</f>
        <v>11</v>
      </c>
      <c r="Z5062">
        <f t="shared" si="559"/>
        <v>41241</v>
      </c>
    </row>
    <row r="5063" spans="1:26" x14ac:dyDescent="0.2">
      <c r="A5063" t="s">
        <v>7117</v>
      </c>
      <c r="B5063" t="s">
        <v>2116</v>
      </c>
      <c r="D5063">
        <v>6</v>
      </c>
      <c r="E5063" t="s">
        <v>21</v>
      </c>
      <c r="F5063" t="s">
        <v>1010</v>
      </c>
      <c r="G5063" t="s">
        <v>23</v>
      </c>
      <c r="H5063" t="s">
        <v>24</v>
      </c>
      <c r="I5063" t="s">
        <v>25</v>
      </c>
      <c r="J5063" t="s">
        <v>2117</v>
      </c>
      <c r="K5063" t="s">
        <v>173</v>
      </c>
      <c r="L5063" t="s">
        <v>180</v>
      </c>
      <c r="M5063" t="s">
        <v>81</v>
      </c>
      <c r="N5063">
        <f t="shared" si="553"/>
        <v>0</v>
      </c>
      <c r="O5063" t="str">
        <f t="shared" si="554"/>
        <v>No</v>
      </c>
      <c r="P5063">
        <f t="shared" si="555"/>
        <v>0</v>
      </c>
      <c r="Q5063">
        <f t="shared" si="556"/>
        <v>4813937689</v>
      </c>
      <c r="R5063">
        <f t="shared" si="557"/>
        <v>4.1933383153624479</v>
      </c>
      <c r="S5063" t="str">
        <f t="shared" si="558"/>
        <v>Acceptable</v>
      </c>
      <c r="T5063">
        <f>ROUNDUP(C5063,0)</f>
        <v>0</v>
      </c>
      <c r="U5063">
        <f>ROUNDDOWN(C5063,0)</f>
        <v>0</v>
      </c>
      <c r="V5063">
        <f>RIGHT(K5063,2)+2000</f>
        <v>2018</v>
      </c>
      <c r="W5063" t="str">
        <f>INDEX(_xlfn.TEXTSPLIT(K5063,"-"),1,2)</f>
        <v>Aug</v>
      </c>
      <c r="X5063" t="str">
        <f>INDEX(_xlfn.TEXTSPLIT(K5063,"-"),1,1)</f>
        <v>2</v>
      </c>
      <c r="Y5063">
        <f>INDEX(months!B:B,MATCH(Sheet1!W5063,months!A:A,0))</f>
        <v>8</v>
      </c>
      <c r="Z5063">
        <f t="shared" si="559"/>
        <v>43314</v>
      </c>
    </row>
    <row r="5064" spans="1:26" x14ac:dyDescent="0.2">
      <c r="A5064" t="s">
        <v>4178</v>
      </c>
      <c r="B5064" t="s">
        <v>4106</v>
      </c>
      <c r="C5064">
        <v>4.3</v>
      </c>
      <c r="D5064">
        <v>116769</v>
      </c>
      <c r="E5064" t="s">
        <v>1396</v>
      </c>
      <c r="F5064" t="s">
        <v>89</v>
      </c>
      <c r="G5064" t="s">
        <v>23</v>
      </c>
      <c r="H5064" t="s">
        <v>24</v>
      </c>
      <c r="I5064" t="s">
        <v>25</v>
      </c>
      <c r="J5064" t="s">
        <v>4107</v>
      </c>
      <c r="K5064" t="s">
        <v>2431</v>
      </c>
      <c r="L5064" t="s">
        <v>4179</v>
      </c>
      <c r="M5064" t="s">
        <v>29</v>
      </c>
      <c r="N5064">
        <f t="shared" si="553"/>
        <v>0</v>
      </c>
      <c r="O5064" t="str">
        <f t="shared" si="554"/>
        <v>No</v>
      </c>
      <c r="P5064">
        <f t="shared" si="555"/>
        <v>0</v>
      </c>
      <c r="Q5064">
        <f t="shared" si="556"/>
        <v>4813937689</v>
      </c>
      <c r="R5064">
        <f t="shared" si="557"/>
        <v>4.1933383153624479</v>
      </c>
      <c r="S5064" t="str">
        <f t="shared" si="558"/>
        <v>Acceptable</v>
      </c>
      <c r="T5064">
        <f>ROUNDUP(C5064,0)</f>
        <v>5</v>
      </c>
      <c r="U5064">
        <f>ROUNDDOWN(C5064,0)</f>
        <v>4</v>
      </c>
      <c r="V5064">
        <f>RIGHT(K5064,2)+2000</f>
        <v>2018</v>
      </c>
      <c r="W5064" t="str">
        <f>INDEX(_xlfn.TEXTSPLIT(K5064,"-"),1,2)</f>
        <v>Apr</v>
      </c>
      <c r="X5064" t="str">
        <f>INDEX(_xlfn.TEXTSPLIT(K5064,"-"),1,1)</f>
        <v>23</v>
      </c>
      <c r="Y5064">
        <f>INDEX(months!B:B,MATCH(Sheet1!W5064,months!A:A,0))</f>
        <v>4</v>
      </c>
      <c r="Z5064">
        <f t="shared" si="559"/>
        <v>43213</v>
      </c>
    </row>
    <row r="5065" spans="1:26" x14ac:dyDescent="0.2">
      <c r="A5065" t="s">
        <v>7118</v>
      </c>
      <c r="B5065" t="s">
        <v>4106</v>
      </c>
      <c r="C5065">
        <v>3.9</v>
      </c>
      <c r="D5065">
        <v>38055</v>
      </c>
      <c r="E5065" t="s">
        <v>3905</v>
      </c>
      <c r="F5065" t="s">
        <v>38</v>
      </c>
      <c r="G5065" t="s">
        <v>23</v>
      </c>
      <c r="H5065" t="s">
        <v>24</v>
      </c>
      <c r="I5065" t="s">
        <v>25</v>
      </c>
      <c r="J5065" t="s">
        <v>4107</v>
      </c>
      <c r="K5065" t="s">
        <v>5539</v>
      </c>
      <c r="L5065" t="s">
        <v>1163</v>
      </c>
      <c r="M5065" t="s">
        <v>86</v>
      </c>
      <c r="N5065">
        <f t="shared" si="553"/>
        <v>0</v>
      </c>
      <c r="O5065" t="str">
        <f t="shared" si="554"/>
        <v>No</v>
      </c>
      <c r="P5065">
        <f t="shared" si="555"/>
        <v>0</v>
      </c>
      <c r="Q5065">
        <f t="shared" si="556"/>
        <v>4813937689</v>
      </c>
      <c r="R5065">
        <f t="shared" si="557"/>
        <v>4.1933383153624479</v>
      </c>
      <c r="S5065" t="str">
        <f t="shared" si="558"/>
        <v>Acceptable</v>
      </c>
      <c r="T5065">
        <f>ROUNDUP(C5065,0)</f>
        <v>4</v>
      </c>
      <c r="U5065">
        <f>ROUNDDOWN(C5065,0)</f>
        <v>3</v>
      </c>
      <c r="V5065">
        <f>RIGHT(K5065,2)+2000</f>
        <v>2017</v>
      </c>
      <c r="W5065" t="str">
        <f>INDEX(_xlfn.TEXTSPLIT(K5065,"-"),1,2)</f>
        <v>Jun</v>
      </c>
      <c r="X5065" t="str">
        <f>INDEX(_xlfn.TEXTSPLIT(K5065,"-"),1,1)</f>
        <v>16</v>
      </c>
      <c r="Y5065">
        <f>INDEX(months!B:B,MATCH(Sheet1!W5065,months!A:A,0))</f>
        <v>6</v>
      </c>
      <c r="Z5065">
        <f t="shared" si="559"/>
        <v>42902</v>
      </c>
    </row>
    <row r="5066" spans="1:26" x14ac:dyDescent="0.2">
      <c r="A5066" t="s">
        <v>7119</v>
      </c>
      <c r="B5066" t="s">
        <v>2518</v>
      </c>
      <c r="C5066">
        <v>5</v>
      </c>
      <c r="D5066">
        <v>7</v>
      </c>
      <c r="E5066" t="s">
        <v>281</v>
      </c>
      <c r="F5066" t="s">
        <v>775</v>
      </c>
      <c r="G5066" t="s">
        <v>23</v>
      </c>
      <c r="H5066" t="s">
        <v>24</v>
      </c>
      <c r="I5066" t="s">
        <v>25</v>
      </c>
      <c r="J5066" t="s">
        <v>2519</v>
      </c>
      <c r="K5066" t="s">
        <v>1833</v>
      </c>
      <c r="L5066" t="s">
        <v>317</v>
      </c>
      <c r="M5066" t="s">
        <v>86</v>
      </c>
      <c r="N5066">
        <f t="shared" si="553"/>
        <v>0</v>
      </c>
      <c r="O5066" t="str">
        <f t="shared" si="554"/>
        <v>No</v>
      </c>
      <c r="P5066">
        <f t="shared" si="555"/>
        <v>0</v>
      </c>
      <c r="Q5066">
        <f t="shared" si="556"/>
        <v>4813937689</v>
      </c>
      <c r="R5066">
        <f t="shared" si="557"/>
        <v>4.1933383153624479</v>
      </c>
      <c r="S5066" t="str">
        <f t="shared" si="558"/>
        <v>Acceptable</v>
      </c>
      <c r="T5066">
        <f>ROUNDUP(C5066,0)</f>
        <v>5</v>
      </c>
      <c r="U5066">
        <f>ROUNDDOWN(C5066,0)</f>
        <v>5</v>
      </c>
      <c r="V5066">
        <f>RIGHT(K5066,2)+2000</f>
        <v>2018</v>
      </c>
      <c r="W5066" t="str">
        <f>INDEX(_xlfn.TEXTSPLIT(K5066,"-"),1,2)</f>
        <v>Jun</v>
      </c>
      <c r="X5066" t="str">
        <f>INDEX(_xlfn.TEXTSPLIT(K5066,"-"),1,1)</f>
        <v>9</v>
      </c>
      <c r="Y5066">
        <f>INDEX(months!B:B,MATCH(Sheet1!W5066,months!A:A,0))</f>
        <v>6</v>
      </c>
      <c r="Z5066">
        <f t="shared" si="559"/>
        <v>43260</v>
      </c>
    </row>
    <row r="5067" spans="1:26" x14ac:dyDescent="0.2">
      <c r="A5067" t="s">
        <v>7120</v>
      </c>
      <c r="B5067" t="s">
        <v>4106</v>
      </c>
      <c r="C5067">
        <v>4.0999999999999996</v>
      </c>
      <c r="D5067">
        <v>7479</v>
      </c>
      <c r="E5067" t="s">
        <v>481</v>
      </c>
      <c r="F5067" t="s">
        <v>65</v>
      </c>
      <c r="G5067" t="s">
        <v>23</v>
      </c>
      <c r="H5067" t="s">
        <v>24</v>
      </c>
      <c r="I5067" t="s">
        <v>25</v>
      </c>
      <c r="J5067" t="s">
        <v>4107</v>
      </c>
      <c r="K5067" t="s">
        <v>3806</v>
      </c>
      <c r="L5067" t="s">
        <v>365</v>
      </c>
      <c r="M5067" t="s">
        <v>86</v>
      </c>
      <c r="N5067">
        <f t="shared" si="553"/>
        <v>0</v>
      </c>
      <c r="O5067" t="str">
        <f t="shared" si="554"/>
        <v>No</v>
      </c>
      <c r="P5067">
        <f t="shared" si="555"/>
        <v>0</v>
      </c>
      <c r="Q5067">
        <f t="shared" si="556"/>
        <v>4813937689</v>
      </c>
      <c r="R5067">
        <f t="shared" si="557"/>
        <v>4.1933383153624479</v>
      </c>
      <c r="S5067" t="str">
        <f t="shared" si="558"/>
        <v>Acceptable</v>
      </c>
      <c r="T5067">
        <f>ROUNDUP(C5067,0)</f>
        <v>5</v>
      </c>
      <c r="U5067">
        <f>ROUNDDOWN(C5067,0)</f>
        <v>4</v>
      </c>
      <c r="V5067">
        <f>RIGHT(K5067,2)+2000</f>
        <v>2018</v>
      </c>
      <c r="W5067" t="str">
        <f>INDEX(_xlfn.TEXTSPLIT(K5067,"-"),1,2)</f>
        <v>Apr</v>
      </c>
      <c r="X5067" t="str">
        <f>INDEX(_xlfn.TEXTSPLIT(K5067,"-"),1,1)</f>
        <v>16</v>
      </c>
      <c r="Y5067">
        <f>INDEX(months!B:B,MATCH(Sheet1!W5067,months!A:A,0))</f>
        <v>4</v>
      </c>
      <c r="Z5067">
        <f t="shared" si="559"/>
        <v>43206</v>
      </c>
    </row>
    <row r="5068" spans="1:26" x14ac:dyDescent="0.2">
      <c r="A5068" t="s">
        <v>7121</v>
      </c>
      <c r="B5068" t="s">
        <v>5319</v>
      </c>
      <c r="C5068">
        <v>4.8</v>
      </c>
      <c r="D5068">
        <v>46</v>
      </c>
      <c r="E5068" t="s">
        <v>698</v>
      </c>
      <c r="F5068" t="s">
        <v>775</v>
      </c>
      <c r="G5068" t="s">
        <v>23</v>
      </c>
      <c r="H5068" t="s">
        <v>24</v>
      </c>
      <c r="I5068" t="s">
        <v>25</v>
      </c>
      <c r="J5068" t="s">
        <v>5320</v>
      </c>
      <c r="K5068" t="s">
        <v>7122</v>
      </c>
      <c r="L5068" t="s">
        <v>236</v>
      </c>
      <c r="M5068" t="s">
        <v>81</v>
      </c>
      <c r="N5068">
        <f t="shared" si="553"/>
        <v>0</v>
      </c>
      <c r="O5068" t="str">
        <f t="shared" si="554"/>
        <v>No</v>
      </c>
      <c r="P5068">
        <f t="shared" si="555"/>
        <v>0</v>
      </c>
      <c r="Q5068">
        <f t="shared" si="556"/>
        <v>4813937689</v>
      </c>
      <c r="R5068">
        <f t="shared" si="557"/>
        <v>4.1933383153624479</v>
      </c>
      <c r="S5068" t="str">
        <f t="shared" si="558"/>
        <v>Acceptable</v>
      </c>
      <c r="T5068">
        <f>ROUNDUP(C5068,0)</f>
        <v>5</v>
      </c>
      <c r="U5068">
        <f>ROUNDDOWN(C5068,0)</f>
        <v>4</v>
      </c>
      <c r="V5068">
        <f>RIGHT(K5068,2)+2000</f>
        <v>2017</v>
      </c>
      <c r="W5068" t="str">
        <f>INDEX(_xlfn.TEXTSPLIT(K5068,"-"),1,2)</f>
        <v>May</v>
      </c>
      <c r="X5068" t="str">
        <f>INDEX(_xlfn.TEXTSPLIT(K5068,"-"),1,1)</f>
        <v>1</v>
      </c>
      <c r="Y5068">
        <f>INDEX(months!B:B,MATCH(Sheet1!W5068,months!A:A,0))</f>
        <v>5</v>
      </c>
      <c r="Z5068">
        <f t="shared" si="559"/>
        <v>42856</v>
      </c>
    </row>
    <row r="5069" spans="1:26" x14ac:dyDescent="0.2">
      <c r="A5069" t="s">
        <v>7123</v>
      </c>
      <c r="B5069" t="s">
        <v>4106</v>
      </c>
      <c r="C5069">
        <v>4</v>
      </c>
      <c r="D5069">
        <v>26530</v>
      </c>
      <c r="E5069" t="s">
        <v>286</v>
      </c>
      <c r="F5069" t="s">
        <v>65</v>
      </c>
      <c r="G5069" t="s">
        <v>23</v>
      </c>
      <c r="H5069" t="s">
        <v>24</v>
      </c>
      <c r="I5069" t="s">
        <v>25</v>
      </c>
      <c r="J5069" t="s">
        <v>4107</v>
      </c>
      <c r="K5069" t="s">
        <v>306</v>
      </c>
      <c r="L5069" t="s">
        <v>2947</v>
      </c>
      <c r="M5069" t="s">
        <v>1502</v>
      </c>
      <c r="N5069">
        <f t="shared" si="553"/>
        <v>0</v>
      </c>
      <c r="O5069" t="str">
        <f t="shared" si="554"/>
        <v>No</v>
      </c>
      <c r="P5069">
        <f t="shared" si="555"/>
        <v>0</v>
      </c>
      <c r="Q5069">
        <f t="shared" si="556"/>
        <v>4813937689</v>
      </c>
      <c r="R5069">
        <f t="shared" si="557"/>
        <v>4.1933383153624479</v>
      </c>
      <c r="S5069" t="str">
        <f t="shared" si="558"/>
        <v>Acceptable</v>
      </c>
      <c r="T5069">
        <f>ROUNDUP(C5069,0)</f>
        <v>4</v>
      </c>
      <c r="U5069">
        <f>ROUNDDOWN(C5069,0)</f>
        <v>4</v>
      </c>
      <c r="V5069">
        <f>RIGHT(K5069,2)+2000</f>
        <v>2018</v>
      </c>
      <c r="W5069" t="str">
        <f>INDEX(_xlfn.TEXTSPLIT(K5069,"-"),1,2)</f>
        <v>Jul</v>
      </c>
      <c r="X5069" t="str">
        <f>INDEX(_xlfn.TEXTSPLIT(K5069,"-"),1,1)</f>
        <v>23</v>
      </c>
      <c r="Y5069">
        <f>INDEX(months!B:B,MATCH(Sheet1!W5069,months!A:A,0))</f>
        <v>7</v>
      </c>
      <c r="Z5069">
        <f t="shared" si="559"/>
        <v>43304</v>
      </c>
    </row>
    <row r="5070" spans="1:26" x14ac:dyDescent="0.2">
      <c r="A5070" t="s">
        <v>7124</v>
      </c>
      <c r="B5070" t="s">
        <v>556</v>
      </c>
      <c r="D5070">
        <v>0</v>
      </c>
      <c r="E5070" t="s">
        <v>159</v>
      </c>
      <c r="F5070" t="s">
        <v>1010</v>
      </c>
      <c r="G5070" t="s">
        <v>23</v>
      </c>
      <c r="H5070" t="s">
        <v>24</v>
      </c>
      <c r="I5070" t="s">
        <v>25</v>
      </c>
      <c r="J5070" t="s">
        <v>557</v>
      </c>
      <c r="K5070" t="s">
        <v>2277</v>
      </c>
      <c r="L5070" t="s">
        <v>7125</v>
      </c>
      <c r="M5070" t="s">
        <v>81</v>
      </c>
      <c r="N5070">
        <f t="shared" si="553"/>
        <v>0</v>
      </c>
      <c r="O5070" t="str">
        <f t="shared" si="554"/>
        <v>No</v>
      </c>
      <c r="P5070">
        <f t="shared" si="555"/>
        <v>0</v>
      </c>
      <c r="Q5070">
        <f t="shared" si="556"/>
        <v>4813937689</v>
      </c>
      <c r="R5070">
        <f t="shared" si="557"/>
        <v>4.1933383153624479</v>
      </c>
      <c r="S5070" t="str">
        <f t="shared" si="558"/>
        <v>Acceptable</v>
      </c>
      <c r="T5070">
        <f>ROUNDUP(C5070,0)</f>
        <v>0</v>
      </c>
      <c r="U5070">
        <f>ROUNDDOWN(C5070,0)</f>
        <v>0</v>
      </c>
      <c r="V5070">
        <f>RIGHT(K5070,2)+2000</f>
        <v>2017</v>
      </c>
      <c r="W5070" t="str">
        <f>INDEX(_xlfn.TEXTSPLIT(K5070,"-"),1,2)</f>
        <v>Jul</v>
      </c>
      <c r="X5070" t="str">
        <f>INDEX(_xlfn.TEXTSPLIT(K5070,"-"),1,1)</f>
        <v>17</v>
      </c>
      <c r="Y5070">
        <f>INDEX(months!B:B,MATCH(Sheet1!W5070,months!A:A,0))</f>
        <v>7</v>
      </c>
      <c r="Z5070">
        <f t="shared" si="559"/>
        <v>42933</v>
      </c>
    </row>
    <row r="5071" spans="1:26" x14ac:dyDescent="0.2">
      <c r="A5071" t="s">
        <v>7126</v>
      </c>
      <c r="B5071" t="s">
        <v>4106</v>
      </c>
      <c r="C5071">
        <v>4.0999999999999996</v>
      </c>
      <c r="D5071">
        <v>76484</v>
      </c>
      <c r="E5071" t="s">
        <v>46</v>
      </c>
      <c r="F5071" t="s">
        <v>38</v>
      </c>
      <c r="G5071" t="s">
        <v>23</v>
      </c>
      <c r="H5071" t="s">
        <v>24</v>
      </c>
      <c r="I5071" t="s">
        <v>25</v>
      </c>
      <c r="J5071" t="s">
        <v>4107</v>
      </c>
      <c r="K5071" t="s">
        <v>45</v>
      </c>
      <c r="L5071" t="s">
        <v>1228</v>
      </c>
      <c r="M5071" t="s">
        <v>86</v>
      </c>
      <c r="N5071">
        <f t="shared" si="553"/>
        <v>0</v>
      </c>
      <c r="O5071" t="str">
        <f t="shared" si="554"/>
        <v>No</v>
      </c>
      <c r="P5071">
        <f t="shared" si="555"/>
        <v>0</v>
      </c>
      <c r="Q5071">
        <f t="shared" si="556"/>
        <v>4813937689</v>
      </c>
      <c r="R5071">
        <f t="shared" si="557"/>
        <v>4.1933383153624479</v>
      </c>
      <c r="S5071" t="str">
        <f t="shared" si="558"/>
        <v>Acceptable</v>
      </c>
      <c r="T5071">
        <f>ROUNDUP(C5071,0)</f>
        <v>5</v>
      </c>
      <c r="U5071">
        <f>ROUNDDOWN(C5071,0)</f>
        <v>4</v>
      </c>
      <c r="V5071">
        <f>RIGHT(K5071,2)+2000</f>
        <v>2018</v>
      </c>
      <c r="W5071" t="str">
        <f>INDEX(_xlfn.TEXTSPLIT(K5071,"-"),1,2)</f>
        <v>Jun</v>
      </c>
      <c r="X5071" t="str">
        <f>INDEX(_xlfn.TEXTSPLIT(K5071,"-"),1,1)</f>
        <v>8</v>
      </c>
      <c r="Y5071">
        <f>INDEX(months!B:B,MATCH(Sheet1!W5071,months!A:A,0))</f>
        <v>6</v>
      </c>
      <c r="Z5071">
        <f t="shared" si="559"/>
        <v>43259</v>
      </c>
    </row>
    <row r="5072" spans="1:26" x14ac:dyDescent="0.2">
      <c r="A5072" t="s">
        <v>7127</v>
      </c>
      <c r="B5072" t="s">
        <v>4106</v>
      </c>
      <c r="C5072">
        <v>3.8</v>
      </c>
      <c r="D5072">
        <v>6</v>
      </c>
      <c r="E5072" t="s">
        <v>525</v>
      </c>
      <c r="F5072" t="s">
        <v>775</v>
      </c>
      <c r="G5072" t="s">
        <v>23</v>
      </c>
      <c r="H5072" t="s">
        <v>24</v>
      </c>
      <c r="I5072" t="s">
        <v>25</v>
      </c>
      <c r="J5072" t="s">
        <v>4107</v>
      </c>
      <c r="K5072" t="s">
        <v>2436</v>
      </c>
      <c r="L5072" t="s">
        <v>167</v>
      </c>
      <c r="M5072" t="s">
        <v>29</v>
      </c>
      <c r="N5072">
        <f t="shared" si="553"/>
        <v>0</v>
      </c>
      <c r="O5072" t="str">
        <f t="shared" si="554"/>
        <v>No</v>
      </c>
      <c r="P5072">
        <f t="shared" si="555"/>
        <v>0</v>
      </c>
      <c r="Q5072">
        <f t="shared" si="556"/>
        <v>4813937689</v>
      </c>
      <c r="R5072">
        <f t="shared" si="557"/>
        <v>4.1933383153624479</v>
      </c>
      <c r="S5072" t="str">
        <f t="shared" si="558"/>
        <v>Acceptable</v>
      </c>
      <c r="T5072">
        <f>ROUNDUP(C5072,0)</f>
        <v>4</v>
      </c>
      <c r="U5072">
        <f>ROUNDDOWN(C5072,0)</f>
        <v>3</v>
      </c>
      <c r="V5072">
        <f>RIGHT(K5072,2)+2000</f>
        <v>2018</v>
      </c>
      <c r="W5072" t="str">
        <f>INDEX(_xlfn.TEXTSPLIT(K5072,"-"),1,2)</f>
        <v>Feb</v>
      </c>
      <c r="X5072" t="str">
        <f>INDEX(_xlfn.TEXTSPLIT(K5072,"-"),1,1)</f>
        <v>20</v>
      </c>
      <c r="Y5072">
        <f>INDEX(months!B:B,MATCH(Sheet1!W5072,months!A:A,0))</f>
        <v>2</v>
      </c>
      <c r="Z5072">
        <f t="shared" si="559"/>
        <v>43151</v>
      </c>
    </row>
    <row r="5073" spans="1:26" x14ac:dyDescent="0.2">
      <c r="A5073" t="s">
        <v>7128</v>
      </c>
      <c r="B5073" t="s">
        <v>3070</v>
      </c>
      <c r="C5073">
        <v>4.5999999999999996</v>
      </c>
      <c r="D5073">
        <v>1450632</v>
      </c>
      <c r="E5073" t="s">
        <v>46</v>
      </c>
      <c r="F5073" t="s">
        <v>89</v>
      </c>
      <c r="G5073" t="s">
        <v>23</v>
      </c>
      <c r="H5073" t="s">
        <v>24</v>
      </c>
      <c r="I5073" t="s">
        <v>44</v>
      </c>
      <c r="J5073" t="s">
        <v>1537</v>
      </c>
      <c r="K5073" t="s">
        <v>97</v>
      </c>
      <c r="L5073" t="s">
        <v>46</v>
      </c>
      <c r="M5073" t="s">
        <v>46</v>
      </c>
      <c r="N5073">
        <f t="shared" si="553"/>
        <v>0</v>
      </c>
      <c r="O5073" t="str">
        <f t="shared" si="554"/>
        <v>No</v>
      </c>
      <c r="P5073">
        <f t="shared" si="555"/>
        <v>0</v>
      </c>
      <c r="Q5073">
        <f t="shared" si="556"/>
        <v>4813937689</v>
      </c>
      <c r="R5073">
        <f t="shared" si="557"/>
        <v>4.1933383153624479</v>
      </c>
      <c r="S5073" t="str">
        <f t="shared" si="558"/>
        <v>Acceptable</v>
      </c>
      <c r="T5073">
        <f>ROUNDUP(C5073,0)</f>
        <v>5</v>
      </c>
      <c r="U5073">
        <f>ROUNDDOWN(C5073,0)</f>
        <v>4</v>
      </c>
      <c r="V5073">
        <f>RIGHT(K5073,2)+2000</f>
        <v>2018</v>
      </c>
      <c r="W5073" t="str">
        <f>INDEX(_xlfn.TEXTSPLIT(K5073,"-"),1,2)</f>
        <v>Aug</v>
      </c>
      <c r="X5073" t="str">
        <f>INDEX(_xlfn.TEXTSPLIT(K5073,"-"),1,1)</f>
        <v>3</v>
      </c>
      <c r="Y5073">
        <f>INDEX(months!B:B,MATCH(Sheet1!W5073,months!A:A,0))</f>
        <v>8</v>
      </c>
      <c r="Z5073">
        <f t="shared" si="559"/>
        <v>43315</v>
      </c>
    </row>
    <row r="5074" spans="1:26" x14ac:dyDescent="0.2">
      <c r="A5074" t="s">
        <v>7129</v>
      </c>
      <c r="B5074" t="s">
        <v>3070</v>
      </c>
      <c r="D5074">
        <v>3</v>
      </c>
      <c r="E5074" t="s">
        <v>159</v>
      </c>
      <c r="F5074" t="s">
        <v>1010</v>
      </c>
      <c r="G5074" t="s">
        <v>23</v>
      </c>
      <c r="H5074" t="s">
        <v>24</v>
      </c>
      <c r="I5074" t="s">
        <v>25</v>
      </c>
      <c r="J5074" t="s">
        <v>1303</v>
      </c>
      <c r="K5074" t="s">
        <v>7130</v>
      </c>
      <c r="L5074" t="s">
        <v>313</v>
      </c>
      <c r="M5074" t="s">
        <v>81</v>
      </c>
      <c r="N5074">
        <f t="shared" si="553"/>
        <v>0</v>
      </c>
      <c r="O5074" t="str">
        <f t="shared" si="554"/>
        <v>No</v>
      </c>
      <c r="P5074">
        <f t="shared" si="555"/>
        <v>0</v>
      </c>
      <c r="Q5074">
        <f t="shared" si="556"/>
        <v>4813937689</v>
      </c>
      <c r="R5074">
        <f t="shared" si="557"/>
        <v>4.1933383153624479</v>
      </c>
      <c r="S5074" t="str">
        <f t="shared" si="558"/>
        <v>Acceptable</v>
      </c>
      <c r="T5074">
        <f>ROUNDUP(C5074,0)</f>
        <v>0</v>
      </c>
      <c r="U5074">
        <f>ROUNDDOWN(C5074,0)</f>
        <v>0</v>
      </c>
      <c r="V5074">
        <f>RIGHT(K5074,2)+2000</f>
        <v>2017</v>
      </c>
      <c r="W5074" t="str">
        <f>INDEX(_xlfn.TEXTSPLIT(K5074,"-"),1,2)</f>
        <v>May</v>
      </c>
      <c r="X5074" t="str">
        <f>INDEX(_xlfn.TEXTSPLIT(K5074,"-"),1,1)</f>
        <v>2</v>
      </c>
      <c r="Y5074">
        <f>INDEX(months!B:B,MATCH(Sheet1!W5074,months!A:A,0))</f>
        <v>5</v>
      </c>
      <c r="Z5074">
        <f t="shared" si="559"/>
        <v>42857</v>
      </c>
    </row>
    <row r="5075" spans="1:26" x14ac:dyDescent="0.2">
      <c r="A5075" t="s">
        <v>7131</v>
      </c>
      <c r="B5075" t="s">
        <v>4106</v>
      </c>
      <c r="C5075">
        <v>4.3</v>
      </c>
      <c r="D5075">
        <v>61990</v>
      </c>
      <c r="E5075" t="s">
        <v>46</v>
      </c>
      <c r="F5075" t="s">
        <v>89</v>
      </c>
      <c r="G5075" t="s">
        <v>23</v>
      </c>
      <c r="H5075" t="s">
        <v>24</v>
      </c>
      <c r="I5075" t="s">
        <v>25</v>
      </c>
      <c r="J5075" t="s">
        <v>4107</v>
      </c>
      <c r="K5075" t="s">
        <v>6175</v>
      </c>
      <c r="L5075" t="s">
        <v>7132</v>
      </c>
      <c r="M5075" t="s">
        <v>274</v>
      </c>
      <c r="N5075">
        <f t="shared" si="553"/>
        <v>0</v>
      </c>
      <c r="O5075" t="str">
        <f t="shared" si="554"/>
        <v>No</v>
      </c>
      <c r="P5075">
        <f t="shared" si="555"/>
        <v>0</v>
      </c>
      <c r="Q5075">
        <f t="shared" si="556"/>
        <v>4813937689</v>
      </c>
      <c r="R5075">
        <f t="shared" si="557"/>
        <v>4.1933383153624479</v>
      </c>
      <c r="S5075" t="str">
        <f t="shared" si="558"/>
        <v>Acceptable</v>
      </c>
      <c r="T5075">
        <f>ROUNDUP(C5075,0)</f>
        <v>5</v>
      </c>
      <c r="U5075">
        <f>ROUNDDOWN(C5075,0)</f>
        <v>4</v>
      </c>
      <c r="V5075">
        <f>RIGHT(K5075,2)+2000</f>
        <v>2018</v>
      </c>
      <c r="W5075" t="str">
        <f>INDEX(_xlfn.TEXTSPLIT(K5075,"-"),1,2)</f>
        <v>Feb</v>
      </c>
      <c r="X5075" t="str">
        <f>INDEX(_xlfn.TEXTSPLIT(K5075,"-"),1,1)</f>
        <v>9</v>
      </c>
      <c r="Y5075">
        <f>INDEX(months!B:B,MATCH(Sheet1!W5075,months!A:A,0))</f>
        <v>2</v>
      </c>
      <c r="Z5075">
        <f t="shared" si="559"/>
        <v>43140</v>
      </c>
    </row>
    <row r="5076" spans="1:26" x14ac:dyDescent="0.2">
      <c r="A5076" t="s">
        <v>7133</v>
      </c>
      <c r="B5076" t="s">
        <v>2665</v>
      </c>
      <c r="C5076">
        <v>4.0999999999999996</v>
      </c>
      <c r="D5076">
        <v>94761</v>
      </c>
      <c r="E5076" t="s">
        <v>108</v>
      </c>
      <c r="F5076" t="s">
        <v>89</v>
      </c>
      <c r="G5076" t="s">
        <v>23</v>
      </c>
      <c r="H5076" t="s">
        <v>24</v>
      </c>
      <c r="I5076" t="s">
        <v>44</v>
      </c>
      <c r="J5076" t="s">
        <v>2684</v>
      </c>
      <c r="K5076" t="s">
        <v>5772</v>
      </c>
      <c r="L5076" t="s">
        <v>2860</v>
      </c>
      <c r="M5076" t="s">
        <v>60</v>
      </c>
      <c r="N5076">
        <f t="shared" si="553"/>
        <v>0</v>
      </c>
      <c r="O5076" t="str">
        <f t="shared" si="554"/>
        <v>No</v>
      </c>
      <c r="P5076">
        <f t="shared" si="555"/>
        <v>0</v>
      </c>
      <c r="Q5076">
        <f t="shared" si="556"/>
        <v>4813937689</v>
      </c>
      <c r="R5076">
        <f t="shared" si="557"/>
        <v>4.1933383153624479</v>
      </c>
      <c r="S5076" t="str">
        <f t="shared" si="558"/>
        <v>Acceptable</v>
      </c>
      <c r="T5076">
        <f>ROUNDUP(C5076,0)</f>
        <v>5</v>
      </c>
      <c r="U5076">
        <f>ROUNDDOWN(C5076,0)</f>
        <v>4</v>
      </c>
      <c r="V5076">
        <f>RIGHT(K5076,2)+2000</f>
        <v>2017</v>
      </c>
      <c r="W5076" t="str">
        <f>INDEX(_xlfn.TEXTSPLIT(K5076,"-"),1,2)</f>
        <v>Feb</v>
      </c>
      <c r="X5076" t="str">
        <f>INDEX(_xlfn.TEXTSPLIT(K5076,"-"),1,1)</f>
        <v>21</v>
      </c>
      <c r="Y5076">
        <f>INDEX(months!B:B,MATCH(Sheet1!W5076,months!A:A,0))</f>
        <v>2</v>
      </c>
      <c r="Z5076">
        <f t="shared" si="559"/>
        <v>42787</v>
      </c>
    </row>
    <row r="5077" spans="1:26" x14ac:dyDescent="0.2">
      <c r="A5077" t="s">
        <v>4341</v>
      </c>
      <c r="B5077" t="s">
        <v>4310</v>
      </c>
      <c r="C5077">
        <v>4.5999999999999996</v>
      </c>
      <c r="D5077">
        <v>152653</v>
      </c>
      <c r="E5077" t="s">
        <v>108</v>
      </c>
      <c r="F5077" t="s">
        <v>89</v>
      </c>
      <c r="G5077" t="s">
        <v>23</v>
      </c>
      <c r="H5077" t="s">
        <v>24</v>
      </c>
      <c r="I5077" t="s">
        <v>25</v>
      </c>
      <c r="J5077" t="s">
        <v>2718</v>
      </c>
      <c r="K5077" t="s">
        <v>97</v>
      </c>
      <c r="L5077" t="s">
        <v>1821</v>
      </c>
      <c r="M5077" t="s">
        <v>81</v>
      </c>
      <c r="N5077">
        <f t="shared" si="553"/>
        <v>0</v>
      </c>
      <c r="O5077" t="str">
        <f t="shared" si="554"/>
        <v>No</v>
      </c>
      <c r="P5077">
        <f t="shared" si="555"/>
        <v>0</v>
      </c>
      <c r="Q5077">
        <f t="shared" si="556"/>
        <v>4813937689</v>
      </c>
      <c r="R5077">
        <f t="shared" si="557"/>
        <v>4.1933383153624479</v>
      </c>
      <c r="S5077" t="str">
        <f t="shared" si="558"/>
        <v>Acceptable</v>
      </c>
      <c r="T5077">
        <f>ROUNDUP(C5077,0)</f>
        <v>5</v>
      </c>
      <c r="U5077">
        <f>ROUNDDOWN(C5077,0)</f>
        <v>4</v>
      </c>
      <c r="V5077">
        <f>RIGHT(K5077,2)+2000</f>
        <v>2018</v>
      </c>
      <c r="W5077" t="str">
        <f>INDEX(_xlfn.TEXTSPLIT(K5077,"-"),1,2)</f>
        <v>Aug</v>
      </c>
      <c r="X5077" t="str">
        <f>INDEX(_xlfn.TEXTSPLIT(K5077,"-"),1,1)</f>
        <v>3</v>
      </c>
      <c r="Y5077">
        <f>INDEX(months!B:B,MATCH(Sheet1!W5077,months!A:A,0))</f>
        <v>8</v>
      </c>
      <c r="Z5077">
        <f t="shared" si="559"/>
        <v>43315</v>
      </c>
    </row>
    <row r="5078" spans="1:26" x14ac:dyDescent="0.2">
      <c r="A5078" t="s">
        <v>7134</v>
      </c>
      <c r="B5078" t="s">
        <v>447</v>
      </c>
      <c r="C5078">
        <v>4.0999999999999996</v>
      </c>
      <c r="D5078">
        <v>52312</v>
      </c>
      <c r="E5078" t="s">
        <v>159</v>
      </c>
      <c r="F5078" t="s">
        <v>38</v>
      </c>
      <c r="G5078" t="s">
        <v>23</v>
      </c>
      <c r="H5078" t="s">
        <v>24</v>
      </c>
      <c r="I5078" t="s">
        <v>44</v>
      </c>
      <c r="J5078" t="s">
        <v>449</v>
      </c>
      <c r="K5078" t="s">
        <v>5078</v>
      </c>
      <c r="L5078" t="s">
        <v>7135</v>
      </c>
      <c r="M5078" t="s">
        <v>54</v>
      </c>
      <c r="N5078">
        <f t="shared" si="553"/>
        <v>0</v>
      </c>
      <c r="O5078" t="str">
        <f t="shared" si="554"/>
        <v>No</v>
      </c>
      <c r="P5078">
        <f t="shared" si="555"/>
        <v>0</v>
      </c>
      <c r="Q5078">
        <f t="shared" si="556"/>
        <v>4813937689</v>
      </c>
      <c r="R5078">
        <f t="shared" si="557"/>
        <v>4.1933383153624479</v>
      </c>
      <c r="S5078" t="str">
        <f t="shared" si="558"/>
        <v>Acceptable</v>
      </c>
      <c r="T5078">
        <f>ROUNDUP(C5078,0)</f>
        <v>5</v>
      </c>
      <c r="U5078">
        <f>ROUNDDOWN(C5078,0)</f>
        <v>4</v>
      </c>
      <c r="V5078">
        <f>RIGHT(K5078,2)+2000</f>
        <v>2018</v>
      </c>
      <c r="W5078" t="str">
        <f>INDEX(_xlfn.TEXTSPLIT(K5078,"-"),1,2)</f>
        <v>May</v>
      </c>
      <c r="X5078" t="str">
        <f>INDEX(_xlfn.TEXTSPLIT(K5078,"-"),1,1)</f>
        <v>19</v>
      </c>
      <c r="Y5078">
        <f>INDEX(months!B:B,MATCH(Sheet1!W5078,months!A:A,0))</f>
        <v>5</v>
      </c>
      <c r="Z5078">
        <f t="shared" si="559"/>
        <v>43239</v>
      </c>
    </row>
    <row r="5079" spans="1:26" x14ac:dyDescent="0.2">
      <c r="A5079" t="s">
        <v>7136</v>
      </c>
      <c r="B5079" t="s">
        <v>4612</v>
      </c>
      <c r="C5079">
        <v>4.4000000000000004</v>
      </c>
      <c r="D5079">
        <v>4931562</v>
      </c>
      <c r="E5079" t="s">
        <v>46</v>
      </c>
      <c r="F5079" t="s">
        <v>448</v>
      </c>
      <c r="G5079" t="s">
        <v>23</v>
      </c>
      <c r="H5079" t="s">
        <v>24</v>
      </c>
      <c r="I5079" t="s">
        <v>25</v>
      </c>
      <c r="J5079" t="s">
        <v>4613</v>
      </c>
      <c r="K5079" t="s">
        <v>1613</v>
      </c>
      <c r="L5079" t="s">
        <v>46</v>
      </c>
      <c r="M5079" t="s">
        <v>46</v>
      </c>
      <c r="N5079">
        <f t="shared" si="553"/>
        <v>0</v>
      </c>
      <c r="O5079" t="str">
        <f t="shared" si="554"/>
        <v>No</v>
      </c>
      <c r="P5079">
        <f t="shared" si="555"/>
        <v>0</v>
      </c>
      <c r="Q5079">
        <f t="shared" si="556"/>
        <v>4813937689</v>
      </c>
      <c r="R5079">
        <f t="shared" si="557"/>
        <v>4.1933383153624479</v>
      </c>
      <c r="S5079" t="str">
        <f t="shared" si="558"/>
        <v>Acceptable</v>
      </c>
      <c r="T5079">
        <f>ROUNDUP(C5079,0)</f>
        <v>5</v>
      </c>
      <c r="U5079">
        <f>ROUNDDOWN(C5079,0)</f>
        <v>4</v>
      </c>
      <c r="V5079">
        <f>RIGHT(K5079,2)+2000</f>
        <v>2018</v>
      </c>
      <c r="W5079" t="str">
        <f>INDEX(_xlfn.TEXTSPLIT(K5079,"-"),1,2)</f>
        <v>Jun</v>
      </c>
      <c r="X5079" t="str">
        <f>INDEX(_xlfn.TEXTSPLIT(K5079,"-"),1,1)</f>
        <v>11</v>
      </c>
      <c r="Y5079">
        <f>INDEX(months!B:B,MATCH(Sheet1!W5079,months!A:A,0))</f>
        <v>6</v>
      </c>
      <c r="Z5079">
        <f t="shared" si="559"/>
        <v>43262</v>
      </c>
    </row>
    <row r="5080" spans="1:26" x14ac:dyDescent="0.2">
      <c r="A5080" t="s">
        <v>7137</v>
      </c>
      <c r="B5080" t="s">
        <v>3070</v>
      </c>
      <c r="C5080">
        <v>4.2</v>
      </c>
      <c r="D5080">
        <v>306652</v>
      </c>
      <c r="E5080" t="s">
        <v>2005</v>
      </c>
      <c r="F5080" t="s">
        <v>89</v>
      </c>
      <c r="G5080" t="s">
        <v>23</v>
      </c>
      <c r="H5080" t="s">
        <v>24</v>
      </c>
      <c r="I5080" t="s">
        <v>124</v>
      </c>
      <c r="J5080" t="s">
        <v>2686</v>
      </c>
      <c r="K5080" t="s">
        <v>84</v>
      </c>
      <c r="L5080" t="s">
        <v>4956</v>
      </c>
      <c r="M5080" t="s">
        <v>29</v>
      </c>
      <c r="N5080">
        <f t="shared" si="553"/>
        <v>0</v>
      </c>
      <c r="O5080" t="str">
        <f t="shared" si="554"/>
        <v>No</v>
      </c>
      <c r="P5080">
        <f t="shared" si="555"/>
        <v>0</v>
      </c>
      <c r="Q5080">
        <f t="shared" si="556"/>
        <v>4813937689</v>
      </c>
      <c r="R5080">
        <f t="shared" si="557"/>
        <v>4.1933383153624479</v>
      </c>
      <c r="S5080" t="str">
        <f t="shared" si="558"/>
        <v>Acceptable</v>
      </c>
      <c r="T5080">
        <f>ROUNDUP(C5080,0)</f>
        <v>5</v>
      </c>
      <c r="U5080">
        <f>ROUNDDOWN(C5080,0)</f>
        <v>4</v>
      </c>
      <c r="V5080">
        <f>RIGHT(K5080,2)+2000</f>
        <v>2018</v>
      </c>
      <c r="W5080" t="str">
        <f>INDEX(_xlfn.TEXTSPLIT(K5080,"-"),1,2)</f>
        <v>Jul</v>
      </c>
      <c r="X5080" t="str">
        <f>INDEX(_xlfn.TEXTSPLIT(K5080,"-"),1,1)</f>
        <v>31</v>
      </c>
      <c r="Y5080">
        <f>INDEX(months!B:B,MATCH(Sheet1!W5080,months!A:A,0))</f>
        <v>7</v>
      </c>
      <c r="Z5080">
        <f t="shared" si="559"/>
        <v>43312</v>
      </c>
    </row>
    <row r="5081" spans="1:26" x14ac:dyDescent="0.2">
      <c r="A5081" t="s">
        <v>7138</v>
      </c>
      <c r="B5081" t="s">
        <v>2518</v>
      </c>
      <c r="C5081">
        <v>4.0999999999999996</v>
      </c>
      <c r="D5081">
        <v>23453</v>
      </c>
      <c r="E5081" t="s">
        <v>190</v>
      </c>
      <c r="F5081" t="s">
        <v>65</v>
      </c>
      <c r="G5081" t="s">
        <v>23</v>
      </c>
      <c r="H5081" t="s">
        <v>24</v>
      </c>
      <c r="I5081" t="s">
        <v>25</v>
      </c>
      <c r="J5081" t="s">
        <v>2519</v>
      </c>
      <c r="K5081" t="s">
        <v>1349</v>
      </c>
      <c r="L5081" t="s">
        <v>420</v>
      </c>
      <c r="M5081" t="s">
        <v>86</v>
      </c>
      <c r="N5081">
        <f t="shared" si="553"/>
        <v>0</v>
      </c>
      <c r="O5081" t="str">
        <f t="shared" si="554"/>
        <v>No</v>
      </c>
      <c r="P5081">
        <f t="shared" si="555"/>
        <v>0</v>
      </c>
      <c r="Q5081">
        <f t="shared" si="556"/>
        <v>4813937689</v>
      </c>
      <c r="R5081">
        <f t="shared" si="557"/>
        <v>4.1933383153624479</v>
      </c>
      <c r="S5081" t="str">
        <f t="shared" si="558"/>
        <v>Acceptable</v>
      </c>
      <c r="T5081">
        <f>ROUNDUP(C5081,0)</f>
        <v>5</v>
      </c>
      <c r="U5081">
        <f>ROUNDDOWN(C5081,0)</f>
        <v>4</v>
      </c>
      <c r="V5081">
        <f>RIGHT(K5081,2)+2000</f>
        <v>2017</v>
      </c>
      <c r="W5081" t="str">
        <f>INDEX(_xlfn.TEXTSPLIT(K5081,"-"),1,2)</f>
        <v>Oct</v>
      </c>
      <c r="X5081" t="str">
        <f>INDEX(_xlfn.TEXTSPLIT(K5081,"-"),1,1)</f>
        <v>26</v>
      </c>
      <c r="Y5081">
        <f>INDEX(months!B:B,MATCH(Sheet1!W5081,months!A:A,0))</f>
        <v>10</v>
      </c>
      <c r="Z5081">
        <f t="shared" si="559"/>
        <v>43034</v>
      </c>
    </row>
    <row r="5082" spans="1:26" x14ac:dyDescent="0.2">
      <c r="A5082" t="s">
        <v>7139</v>
      </c>
      <c r="B5082" t="s">
        <v>4106</v>
      </c>
      <c r="C5082">
        <v>4.3</v>
      </c>
      <c r="D5082">
        <v>50893</v>
      </c>
      <c r="E5082" t="s">
        <v>223</v>
      </c>
      <c r="F5082" t="s">
        <v>65</v>
      </c>
      <c r="G5082" t="s">
        <v>23</v>
      </c>
      <c r="H5082" t="s">
        <v>24</v>
      </c>
      <c r="I5082" t="s">
        <v>25</v>
      </c>
      <c r="J5082" t="s">
        <v>4107</v>
      </c>
      <c r="K5082" t="s">
        <v>7140</v>
      </c>
      <c r="L5082" t="s">
        <v>350</v>
      </c>
      <c r="M5082" t="s">
        <v>29</v>
      </c>
      <c r="N5082">
        <f t="shared" si="553"/>
        <v>0</v>
      </c>
      <c r="O5082" t="str">
        <f t="shared" si="554"/>
        <v>No</v>
      </c>
      <c r="P5082">
        <f t="shared" si="555"/>
        <v>0</v>
      </c>
      <c r="Q5082">
        <f t="shared" si="556"/>
        <v>4813937689</v>
      </c>
      <c r="R5082">
        <f t="shared" si="557"/>
        <v>4.1933383153624479</v>
      </c>
      <c r="S5082" t="str">
        <f t="shared" si="558"/>
        <v>Acceptable</v>
      </c>
      <c r="T5082">
        <f>ROUNDUP(C5082,0)</f>
        <v>5</v>
      </c>
      <c r="U5082">
        <f>ROUNDDOWN(C5082,0)</f>
        <v>4</v>
      </c>
      <c r="V5082">
        <f>RIGHT(K5082,2)+2000</f>
        <v>2014</v>
      </c>
      <c r="W5082" t="str">
        <f>INDEX(_xlfn.TEXTSPLIT(K5082,"-"),1,2)</f>
        <v>Nov</v>
      </c>
      <c r="X5082" t="str">
        <f>INDEX(_xlfn.TEXTSPLIT(K5082,"-"),1,1)</f>
        <v>20</v>
      </c>
      <c r="Y5082">
        <f>INDEX(months!B:B,MATCH(Sheet1!W5082,months!A:A,0))</f>
        <v>11</v>
      </c>
      <c r="Z5082">
        <f t="shared" si="559"/>
        <v>41963</v>
      </c>
    </row>
    <row r="5083" spans="1:26" x14ac:dyDescent="0.2">
      <c r="A5083" t="s">
        <v>7141</v>
      </c>
      <c r="B5083" t="s">
        <v>4106</v>
      </c>
      <c r="C5083">
        <v>4.3</v>
      </c>
      <c r="D5083">
        <v>2215</v>
      </c>
      <c r="E5083" t="s">
        <v>83</v>
      </c>
      <c r="F5083" t="s">
        <v>32</v>
      </c>
      <c r="G5083" t="s">
        <v>23</v>
      </c>
      <c r="H5083" t="s">
        <v>24</v>
      </c>
      <c r="I5083" t="s">
        <v>25</v>
      </c>
      <c r="J5083" t="s">
        <v>4107</v>
      </c>
      <c r="K5083" t="s">
        <v>278</v>
      </c>
      <c r="L5083" t="s">
        <v>3773</v>
      </c>
      <c r="M5083" t="s">
        <v>587</v>
      </c>
      <c r="N5083">
        <f t="shared" si="553"/>
        <v>0</v>
      </c>
      <c r="O5083" t="str">
        <f t="shared" si="554"/>
        <v>No</v>
      </c>
      <c r="P5083">
        <f t="shared" si="555"/>
        <v>0</v>
      </c>
      <c r="Q5083">
        <f t="shared" si="556"/>
        <v>4813937689</v>
      </c>
      <c r="R5083">
        <f t="shared" si="557"/>
        <v>4.1933383153624479</v>
      </c>
      <c r="S5083" t="str">
        <f t="shared" si="558"/>
        <v>Acceptable</v>
      </c>
      <c r="T5083">
        <f>ROUNDUP(C5083,0)</f>
        <v>5</v>
      </c>
      <c r="U5083">
        <f>ROUNDDOWN(C5083,0)</f>
        <v>4</v>
      </c>
      <c r="V5083">
        <f>RIGHT(K5083,2)+2000</f>
        <v>2018</v>
      </c>
      <c r="W5083" t="str">
        <f>INDEX(_xlfn.TEXTSPLIT(K5083,"-"),1,2)</f>
        <v>Jul</v>
      </c>
      <c r="X5083" t="str">
        <f>INDEX(_xlfn.TEXTSPLIT(K5083,"-"),1,1)</f>
        <v>27</v>
      </c>
      <c r="Y5083">
        <f>INDEX(months!B:B,MATCH(Sheet1!W5083,months!A:A,0))</f>
        <v>7</v>
      </c>
      <c r="Z5083">
        <f t="shared" si="559"/>
        <v>43308</v>
      </c>
    </row>
    <row r="5084" spans="1:26" x14ac:dyDescent="0.2">
      <c r="A5084" t="s">
        <v>7142</v>
      </c>
      <c r="B5084" t="s">
        <v>4106</v>
      </c>
      <c r="C5084">
        <v>4</v>
      </c>
      <c r="D5084">
        <v>9013</v>
      </c>
      <c r="E5084" t="s">
        <v>252</v>
      </c>
      <c r="F5084" t="s">
        <v>65</v>
      </c>
      <c r="G5084" t="s">
        <v>23</v>
      </c>
      <c r="H5084" t="s">
        <v>24</v>
      </c>
      <c r="I5084" t="s">
        <v>25</v>
      </c>
      <c r="J5084" t="s">
        <v>4107</v>
      </c>
      <c r="K5084" t="s">
        <v>1449</v>
      </c>
      <c r="L5084" t="s">
        <v>1662</v>
      </c>
      <c r="M5084" t="s">
        <v>54</v>
      </c>
      <c r="N5084">
        <f t="shared" si="553"/>
        <v>0</v>
      </c>
      <c r="O5084" t="str">
        <f t="shared" si="554"/>
        <v>No</v>
      </c>
      <c r="P5084">
        <f t="shared" si="555"/>
        <v>0</v>
      </c>
      <c r="Q5084">
        <f t="shared" si="556"/>
        <v>4813937689</v>
      </c>
      <c r="R5084">
        <f t="shared" si="557"/>
        <v>4.1933383153624479</v>
      </c>
      <c r="S5084" t="str">
        <f t="shared" si="558"/>
        <v>Acceptable</v>
      </c>
      <c r="T5084">
        <f>ROUNDUP(C5084,0)</f>
        <v>4</v>
      </c>
      <c r="U5084">
        <f>ROUNDDOWN(C5084,0)</f>
        <v>4</v>
      </c>
      <c r="V5084">
        <f>RIGHT(K5084,2)+2000</f>
        <v>2018</v>
      </c>
      <c r="W5084" t="str">
        <f>INDEX(_xlfn.TEXTSPLIT(K5084,"-"),1,2)</f>
        <v>Jun</v>
      </c>
      <c r="X5084" t="str">
        <f>INDEX(_xlfn.TEXTSPLIT(K5084,"-"),1,1)</f>
        <v>18</v>
      </c>
      <c r="Y5084">
        <f>INDEX(months!B:B,MATCH(Sheet1!W5084,months!A:A,0))</f>
        <v>6</v>
      </c>
      <c r="Z5084">
        <f t="shared" si="559"/>
        <v>43269</v>
      </c>
    </row>
    <row r="5085" spans="1:26" x14ac:dyDescent="0.2">
      <c r="A5085" t="s">
        <v>7143</v>
      </c>
      <c r="B5085" t="s">
        <v>787</v>
      </c>
      <c r="C5085">
        <v>4.5</v>
      </c>
      <c r="D5085">
        <v>88</v>
      </c>
      <c r="E5085" t="s">
        <v>403</v>
      </c>
      <c r="F5085" t="s">
        <v>1199</v>
      </c>
      <c r="G5085" t="s">
        <v>649</v>
      </c>
      <c r="H5085" t="s">
        <v>650</v>
      </c>
      <c r="I5085" t="s">
        <v>25</v>
      </c>
      <c r="J5085" t="s">
        <v>788</v>
      </c>
      <c r="K5085" t="s">
        <v>462</v>
      </c>
      <c r="L5085" t="s">
        <v>7144</v>
      </c>
      <c r="M5085" t="s">
        <v>29</v>
      </c>
      <c r="N5085">
        <f t="shared" si="553"/>
        <v>0</v>
      </c>
      <c r="O5085" t="str">
        <f t="shared" si="554"/>
        <v>No</v>
      </c>
      <c r="P5085">
        <f t="shared" si="555"/>
        <v>0</v>
      </c>
      <c r="Q5085">
        <f t="shared" si="556"/>
        <v>4813937689</v>
      </c>
      <c r="R5085">
        <f t="shared" si="557"/>
        <v>4.1933383153624479</v>
      </c>
      <c r="S5085" t="str">
        <f t="shared" si="558"/>
        <v>Acceptable</v>
      </c>
      <c r="T5085">
        <f>ROUNDUP(C5085,0)</f>
        <v>5</v>
      </c>
      <c r="U5085">
        <f>ROUNDDOWN(C5085,0)</f>
        <v>4</v>
      </c>
      <c r="V5085">
        <f>RIGHT(K5085,2)+2000</f>
        <v>2018</v>
      </c>
      <c r="W5085" t="str">
        <f>INDEX(_xlfn.TEXTSPLIT(K5085,"-"),1,2)</f>
        <v>May</v>
      </c>
      <c r="X5085" t="str">
        <f>INDEX(_xlfn.TEXTSPLIT(K5085,"-"),1,1)</f>
        <v>18</v>
      </c>
      <c r="Y5085">
        <f>INDEX(months!B:B,MATCH(Sheet1!W5085,months!A:A,0))</f>
        <v>5</v>
      </c>
      <c r="Z5085">
        <f t="shared" si="559"/>
        <v>43238</v>
      </c>
    </row>
    <row r="5086" spans="1:26" x14ac:dyDescent="0.2">
      <c r="A5086" t="s">
        <v>7145</v>
      </c>
      <c r="B5086" t="s">
        <v>447</v>
      </c>
      <c r="C5086">
        <v>4.0999999999999996</v>
      </c>
      <c r="D5086">
        <v>114</v>
      </c>
      <c r="E5086" t="s">
        <v>1713</v>
      </c>
      <c r="F5086" t="s">
        <v>22</v>
      </c>
      <c r="G5086" t="s">
        <v>23</v>
      </c>
      <c r="H5086" t="s">
        <v>24</v>
      </c>
      <c r="I5086" t="s">
        <v>25</v>
      </c>
      <c r="J5086" t="s">
        <v>449</v>
      </c>
      <c r="K5086" t="s">
        <v>6180</v>
      </c>
      <c r="L5086" t="s">
        <v>420</v>
      </c>
      <c r="M5086" t="s">
        <v>60</v>
      </c>
      <c r="N5086">
        <f t="shared" si="553"/>
        <v>0</v>
      </c>
      <c r="O5086" t="str">
        <f t="shared" si="554"/>
        <v>No</v>
      </c>
      <c r="P5086">
        <f t="shared" si="555"/>
        <v>0</v>
      </c>
      <c r="Q5086">
        <f t="shared" si="556"/>
        <v>4813937689</v>
      </c>
      <c r="R5086">
        <f t="shared" si="557"/>
        <v>4.1933383153624479</v>
      </c>
      <c r="S5086" t="str">
        <f t="shared" si="558"/>
        <v>Acceptable</v>
      </c>
      <c r="T5086">
        <f>ROUNDUP(C5086,0)</f>
        <v>5</v>
      </c>
      <c r="U5086">
        <f>ROUNDDOWN(C5086,0)</f>
        <v>4</v>
      </c>
      <c r="V5086">
        <f>RIGHT(K5086,2)+2000</f>
        <v>2015</v>
      </c>
      <c r="W5086" t="str">
        <f>INDEX(_xlfn.TEXTSPLIT(K5086,"-"),1,2)</f>
        <v>May</v>
      </c>
      <c r="X5086" t="str">
        <f>INDEX(_xlfn.TEXTSPLIT(K5086,"-"),1,1)</f>
        <v>25</v>
      </c>
      <c r="Y5086">
        <f>INDEX(months!B:B,MATCH(Sheet1!W5086,months!A:A,0))</f>
        <v>5</v>
      </c>
      <c r="Z5086">
        <f t="shared" si="559"/>
        <v>42149</v>
      </c>
    </row>
    <row r="5087" spans="1:26" x14ac:dyDescent="0.2">
      <c r="A5087" t="s">
        <v>7146</v>
      </c>
      <c r="B5087" t="s">
        <v>2665</v>
      </c>
      <c r="C5087">
        <v>3.8</v>
      </c>
      <c r="D5087">
        <v>164</v>
      </c>
      <c r="E5087" t="s">
        <v>405</v>
      </c>
      <c r="F5087" t="s">
        <v>22</v>
      </c>
      <c r="G5087" t="s">
        <v>23</v>
      </c>
      <c r="H5087" t="s">
        <v>24</v>
      </c>
      <c r="I5087" t="s">
        <v>25</v>
      </c>
      <c r="J5087" t="s">
        <v>2813</v>
      </c>
      <c r="K5087" t="s">
        <v>7147</v>
      </c>
      <c r="L5087" t="s">
        <v>236</v>
      </c>
      <c r="M5087" t="s">
        <v>177</v>
      </c>
      <c r="N5087">
        <f t="shared" si="553"/>
        <v>0</v>
      </c>
      <c r="O5087" t="str">
        <f t="shared" si="554"/>
        <v>No</v>
      </c>
      <c r="P5087">
        <f t="shared" si="555"/>
        <v>0</v>
      </c>
      <c r="Q5087">
        <f t="shared" si="556"/>
        <v>4813937689</v>
      </c>
      <c r="R5087">
        <f t="shared" si="557"/>
        <v>4.1933383153624479</v>
      </c>
      <c r="S5087" t="str">
        <f t="shared" si="558"/>
        <v>Acceptable</v>
      </c>
      <c r="T5087">
        <f>ROUNDUP(C5087,0)</f>
        <v>4</v>
      </c>
      <c r="U5087">
        <f>ROUNDDOWN(C5087,0)</f>
        <v>3</v>
      </c>
      <c r="V5087">
        <f>RIGHT(K5087,2)+2000</f>
        <v>2015</v>
      </c>
      <c r="W5087" t="str">
        <f>INDEX(_xlfn.TEXTSPLIT(K5087,"-"),1,2)</f>
        <v>Mar</v>
      </c>
      <c r="X5087" t="str">
        <f>INDEX(_xlfn.TEXTSPLIT(K5087,"-"),1,1)</f>
        <v>20</v>
      </c>
      <c r="Y5087">
        <f>INDEX(months!B:B,MATCH(Sheet1!W5087,months!A:A,0))</f>
        <v>3</v>
      </c>
      <c r="Z5087">
        <f t="shared" si="559"/>
        <v>42083</v>
      </c>
    </row>
    <row r="5088" spans="1:26" x14ac:dyDescent="0.2">
      <c r="A5088" t="s">
        <v>7148</v>
      </c>
      <c r="B5088" t="s">
        <v>4310</v>
      </c>
      <c r="D5088">
        <v>0</v>
      </c>
      <c r="E5088" t="s">
        <v>1245</v>
      </c>
      <c r="F5088" t="s">
        <v>775</v>
      </c>
      <c r="G5088" t="s">
        <v>23</v>
      </c>
      <c r="H5088" t="s">
        <v>24</v>
      </c>
      <c r="I5088" t="s">
        <v>25</v>
      </c>
      <c r="J5088" t="s">
        <v>2718</v>
      </c>
      <c r="K5088" t="s">
        <v>422</v>
      </c>
      <c r="L5088" t="s">
        <v>59</v>
      </c>
      <c r="M5088" t="s">
        <v>86</v>
      </c>
      <c r="N5088">
        <f t="shared" si="553"/>
        <v>0</v>
      </c>
      <c r="O5088" t="str">
        <f t="shared" si="554"/>
        <v>No</v>
      </c>
      <c r="P5088">
        <f t="shared" si="555"/>
        <v>0</v>
      </c>
      <c r="Q5088">
        <f t="shared" si="556"/>
        <v>4813937689</v>
      </c>
      <c r="R5088">
        <f t="shared" si="557"/>
        <v>4.1933383153624479</v>
      </c>
      <c r="S5088" t="str">
        <f t="shared" si="558"/>
        <v>Acceptable</v>
      </c>
      <c r="T5088">
        <f>ROUNDUP(C5088,0)</f>
        <v>0</v>
      </c>
      <c r="U5088">
        <f>ROUNDDOWN(C5088,0)</f>
        <v>0</v>
      </c>
      <c r="V5088">
        <f>RIGHT(K5088,2)+2000</f>
        <v>2017</v>
      </c>
      <c r="W5088" t="str">
        <f>INDEX(_xlfn.TEXTSPLIT(K5088,"-"),1,2)</f>
        <v>Dec</v>
      </c>
      <c r="X5088" t="str">
        <f>INDEX(_xlfn.TEXTSPLIT(K5088,"-"),1,1)</f>
        <v>11</v>
      </c>
      <c r="Y5088">
        <f>INDEX(months!B:B,MATCH(Sheet1!W5088,months!A:A,0))</f>
        <v>12</v>
      </c>
      <c r="Z5088">
        <f t="shared" si="559"/>
        <v>43080</v>
      </c>
    </row>
    <row r="5089" spans="1:26" x14ac:dyDescent="0.2">
      <c r="A5089" t="s">
        <v>7149</v>
      </c>
      <c r="B5089" t="s">
        <v>787</v>
      </c>
      <c r="C5089">
        <v>4.5</v>
      </c>
      <c r="D5089">
        <v>185</v>
      </c>
      <c r="E5089" t="s">
        <v>403</v>
      </c>
      <c r="F5089" t="s">
        <v>101</v>
      </c>
      <c r="G5089" t="s">
        <v>23</v>
      </c>
      <c r="H5089" t="s">
        <v>24</v>
      </c>
      <c r="I5089" t="s">
        <v>25</v>
      </c>
      <c r="J5089" t="s">
        <v>788</v>
      </c>
      <c r="K5089" t="s">
        <v>462</v>
      </c>
      <c r="L5089" t="s">
        <v>7144</v>
      </c>
      <c r="M5089" t="s">
        <v>29</v>
      </c>
      <c r="N5089">
        <f t="shared" si="553"/>
        <v>0</v>
      </c>
      <c r="O5089" t="str">
        <f t="shared" si="554"/>
        <v>No</v>
      </c>
      <c r="P5089">
        <f t="shared" si="555"/>
        <v>0</v>
      </c>
      <c r="Q5089">
        <f t="shared" si="556"/>
        <v>4813937689</v>
      </c>
      <c r="R5089">
        <f t="shared" si="557"/>
        <v>4.1933383153624479</v>
      </c>
      <c r="S5089" t="str">
        <f t="shared" si="558"/>
        <v>Acceptable</v>
      </c>
      <c r="T5089">
        <f>ROUNDUP(C5089,0)</f>
        <v>5</v>
      </c>
      <c r="U5089">
        <f>ROUNDDOWN(C5089,0)</f>
        <v>4</v>
      </c>
      <c r="V5089">
        <f>RIGHT(K5089,2)+2000</f>
        <v>2018</v>
      </c>
      <c r="W5089" t="str">
        <f>INDEX(_xlfn.TEXTSPLIT(K5089,"-"),1,2)</f>
        <v>May</v>
      </c>
      <c r="X5089" t="str">
        <f>INDEX(_xlfn.TEXTSPLIT(K5089,"-"),1,1)</f>
        <v>18</v>
      </c>
      <c r="Y5089">
        <f>INDEX(months!B:B,MATCH(Sheet1!W5089,months!A:A,0))</f>
        <v>5</v>
      </c>
      <c r="Z5089">
        <f t="shared" si="559"/>
        <v>43238</v>
      </c>
    </row>
    <row r="5090" spans="1:26" x14ac:dyDescent="0.2">
      <c r="A5090" t="s">
        <v>7150</v>
      </c>
      <c r="B5090" t="s">
        <v>5191</v>
      </c>
      <c r="D5090">
        <v>0</v>
      </c>
      <c r="E5090" t="s">
        <v>147</v>
      </c>
      <c r="F5090" t="s">
        <v>1199</v>
      </c>
      <c r="G5090" t="s">
        <v>23</v>
      </c>
      <c r="H5090" t="s">
        <v>24</v>
      </c>
      <c r="I5090" t="s">
        <v>25</v>
      </c>
      <c r="J5090" t="s">
        <v>5192</v>
      </c>
      <c r="K5090" t="s">
        <v>2506</v>
      </c>
      <c r="L5090" t="s">
        <v>236</v>
      </c>
      <c r="M5090" t="s">
        <v>274</v>
      </c>
      <c r="N5090">
        <f t="shared" si="553"/>
        <v>0</v>
      </c>
      <c r="O5090" t="str">
        <f t="shared" si="554"/>
        <v>No</v>
      </c>
      <c r="P5090">
        <f t="shared" si="555"/>
        <v>0</v>
      </c>
      <c r="Q5090">
        <f t="shared" si="556"/>
        <v>4813937689</v>
      </c>
      <c r="R5090">
        <f t="shared" si="557"/>
        <v>4.1933383153624479</v>
      </c>
      <c r="S5090" t="str">
        <f t="shared" si="558"/>
        <v>Acceptable</v>
      </c>
      <c r="T5090">
        <f>ROUNDUP(C5090,0)</f>
        <v>0</v>
      </c>
      <c r="U5090">
        <f>ROUNDDOWN(C5090,0)</f>
        <v>0</v>
      </c>
      <c r="V5090">
        <f>RIGHT(K5090,2)+2000</f>
        <v>2018</v>
      </c>
      <c r="W5090" t="str">
        <f>INDEX(_xlfn.TEXTSPLIT(K5090,"-"),1,2)</f>
        <v>Jan</v>
      </c>
      <c r="X5090" t="str">
        <f>INDEX(_xlfn.TEXTSPLIT(K5090,"-"),1,1)</f>
        <v>9</v>
      </c>
      <c r="Y5090">
        <f>INDEX(months!B:B,MATCH(Sheet1!W5090,months!A:A,0))</f>
        <v>1</v>
      </c>
      <c r="Z5090">
        <f t="shared" si="559"/>
        <v>43109</v>
      </c>
    </row>
    <row r="5091" spans="1:26" x14ac:dyDescent="0.2">
      <c r="A5091" t="s">
        <v>7151</v>
      </c>
      <c r="B5091" t="s">
        <v>4950</v>
      </c>
      <c r="C5091">
        <v>4.0999999999999996</v>
      </c>
      <c r="D5091">
        <v>85</v>
      </c>
      <c r="E5091" t="s">
        <v>970</v>
      </c>
      <c r="F5091" t="s">
        <v>22</v>
      </c>
      <c r="G5091" t="s">
        <v>23</v>
      </c>
      <c r="H5091" t="s">
        <v>24</v>
      </c>
      <c r="I5091" t="s">
        <v>25</v>
      </c>
      <c r="J5091" t="s">
        <v>4951</v>
      </c>
      <c r="K5091" t="s">
        <v>173</v>
      </c>
      <c r="L5091" t="s">
        <v>7152</v>
      </c>
      <c r="M5091" t="s">
        <v>81</v>
      </c>
      <c r="N5091">
        <f t="shared" si="553"/>
        <v>0</v>
      </c>
      <c r="O5091" t="str">
        <f t="shared" si="554"/>
        <v>No</v>
      </c>
      <c r="P5091">
        <f t="shared" si="555"/>
        <v>0</v>
      </c>
      <c r="Q5091">
        <f t="shared" si="556"/>
        <v>4813937689</v>
      </c>
      <c r="R5091">
        <f t="shared" si="557"/>
        <v>4.1933383153624479</v>
      </c>
      <c r="S5091" t="str">
        <f t="shared" si="558"/>
        <v>Acceptable</v>
      </c>
      <c r="T5091">
        <f>ROUNDUP(C5091,0)</f>
        <v>5</v>
      </c>
      <c r="U5091">
        <f>ROUNDDOWN(C5091,0)</f>
        <v>4</v>
      </c>
      <c r="V5091">
        <f>RIGHT(K5091,2)+2000</f>
        <v>2018</v>
      </c>
      <c r="W5091" t="str">
        <f>INDEX(_xlfn.TEXTSPLIT(K5091,"-"),1,2)</f>
        <v>Aug</v>
      </c>
      <c r="X5091" t="str">
        <f>INDEX(_xlfn.TEXTSPLIT(K5091,"-"),1,1)</f>
        <v>2</v>
      </c>
      <c r="Y5091">
        <f>INDEX(months!B:B,MATCH(Sheet1!W5091,months!A:A,0))</f>
        <v>8</v>
      </c>
      <c r="Z5091">
        <f t="shared" si="559"/>
        <v>43314</v>
      </c>
    </row>
    <row r="5092" spans="1:26" x14ac:dyDescent="0.2">
      <c r="A5092" t="s">
        <v>7153</v>
      </c>
      <c r="B5092" t="s">
        <v>4612</v>
      </c>
      <c r="D5092">
        <v>2</v>
      </c>
      <c r="E5092" t="s">
        <v>308</v>
      </c>
      <c r="F5092" t="s">
        <v>775</v>
      </c>
      <c r="G5092" t="s">
        <v>23</v>
      </c>
      <c r="H5092" t="s">
        <v>24</v>
      </c>
      <c r="I5092" t="s">
        <v>25</v>
      </c>
      <c r="J5092" t="s">
        <v>4613</v>
      </c>
      <c r="K5092" t="s">
        <v>2464</v>
      </c>
      <c r="L5092" t="s">
        <v>59</v>
      </c>
      <c r="M5092" t="s">
        <v>29</v>
      </c>
      <c r="N5092">
        <f t="shared" si="553"/>
        <v>0</v>
      </c>
      <c r="O5092" t="str">
        <f t="shared" si="554"/>
        <v>No</v>
      </c>
      <c r="P5092">
        <f t="shared" si="555"/>
        <v>0</v>
      </c>
      <c r="Q5092">
        <f t="shared" si="556"/>
        <v>4813937689</v>
      </c>
      <c r="R5092">
        <f t="shared" si="557"/>
        <v>4.1933383153624479</v>
      </c>
      <c r="S5092" t="str">
        <f t="shared" si="558"/>
        <v>Acceptable</v>
      </c>
      <c r="T5092">
        <f>ROUNDUP(C5092,0)</f>
        <v>0</v>
      </c>
      <c r="U5092">
        <f>ROUNDDOWN(C5092,0)</f>
        <v>0</v>
      </c>
      <c r="V5092">
        <f>RIGHT(K5092,2)+2000</f>
        <v>2017</v>
      </c>
      <c r="W5092" t="str">
        <f>INDEX(_xlfn.TEXTSPLIT(K5092,"-"),1,2)</f>
        <v>Sep</v>
      </c>
      <c r="X5092" t="str">
        <f>INDEX(_xlfn.TEXTSPLIT(K5092,"-"),1,1)</f>
        <v>27</v>
      </c>
      <c r="Y5092">
        <f>INDEX(months!B:B,MATCH(Sheet1!W5092,months!A:A,0))</f>
        <v>9</v>
      </c>
      <c r="Z5092">
        <f t="shared" si="559"/>
        <v>43005</v>
      </c>
    </row>
    <row r="5093" spans="1:26" x14ac:dyDescent="0.2">
      <c r="A5093" t="s">
        <v>7154</v>
      </c>
      <c r="B5093" t="s">
        <v>447</v>
      </c>
      <c r="C5093">
        <v>3.9</v>
      </c>
      <c r="D5093">
        <v>20</v>
      </c>
      <c r="E5093" t="s">
        <v>1565</v>
      </c>
      <c r="F5093" t="s">
        <v>22</v>
      </c>
      <c r="G5093" t="s">
        <v>23</v>
      </c>
      <c r="H5093" t="s">
        <v>24</v>
      </c>
      <c r="I5093" t="s">
        <v>25</v>
      </c>
      <c r="J5093" t="s">
        <v>449</v>
      </c>
      <c r="K5093" t="s">
        <v>6807</v>
      </c>
      <c r="L5093" t="s">
        <v>59</v>
      </c>
      <c r="M5093" t="s">
        <v>29</v>
      </c>
      <c r="N5093">
        <f t="shared" si="553"/>
        <v>0</v>
      </c>
      <c r="O5093" t="str">
        <f t="shared" si="554"/>
        <v>No</v>
      </c>
      <c r="P5093">
        <f t="shared" si="555"/>
        <v>0</v>
      </c>
      <c r="Q5093">
        <f t="shared" si="556"/>
        <v>4813937689</v>
      </c>
      <c r="R5093">
        <f t="shared" si="557"/>
        <v>4.1933383153624479</v>
      </c>
      <c r="S5093" t="str">
        <f t="shared" si="558"/>
        <v>Acceptable</v>
      </c>
      <c r="T5093">
        <f>ROUNDUP(C5093,0)</f>
        <v>4</v>
      </c>
      <c r="U5093">
        <f>ROUNDDOWN(C5093,0)</f>
        <v>3</v>
      </c>
      <c r="V5093">
        <f>RIGHT(K5093,2)+2000</f>
        <v>2016</v>
      </c>
      <c r="W5093" t="str">
        <f>INDEX(_xlfn.TEXTSPLIT(K5093,"-"),1,2)</f>
        <v>Jun</v>
      </c>
      <c r="X5093" t="str">
        <f>INDEX(_xlfn.TEXTSPLIT(K5093,"-"),1,1)</f>
        <v>21</v>
      </c>
      <c r="Y5093">
        <f>INDEX(months!B:B,MATCH(Sheet1!W5093,months!A:A,0))</f>
        <v>6</v>
      </c>
      <c r="Z5093">
        <f t="shared" si="559"/>
        <v>42542</v>
      </c>
    </row>
    <row r="5094" spans="1:26" x14ac:dyDescent="0.2">
      <c r="A5094" t="s">
        <v>7155</v>
      </c>
      <c r="B5094" t="s">
        <v>4612</v>
      </c>
      <c r="C5094">
        <v>3.7</v>
      </c>
      <c r="D5094">
        <v>7</v>
      </c>
      <c r="E5094" t="s">
        <v>100</v>
      </c>
      <c r="F5094" t="s">
        <v>775</v>
      </c>
      <c r="G5094" t="s">
        <v>23</v>
      </c>
      <c r="H5094" t="s">
        <v>24</v>
      </c>
      <c r="I5094" t="s">
        <v>25</v>
      </c>
      <c r="J5094" t="s">
        <v>4613</v>
      </c>
      <c r="K5094" t="s">
        <v>973</v>
      </c>
      <c r="L5094" t="s">
        <v>220</v>
      </c>
      <c r="M5094" t="s">
        <v>274</v>
      </c>
      <c r="N5094">
        <f t="shared" si="553"/>
        <v>0</v>
      </c>
      <c r="O5094" t="str">
        <f t="shared" si="554"/>
        <v>No</v>
      </c>
      <c r="P5094">
        <f t="shared" si="555"/>
        <v>0</v>
      </c>
      <c r="Q5094">
        <f t="shared" si="556"/>
        <v>4813937689</v>
      </c>
      <c r="R5094">
        <f t="shared" si="557"/>
        <v>4.1933383153624479</v>
      </c>
      <c r="S5094" t="str">
        <f t="shared" si="558"/>
        <v>Acceptable</v>
      </c>
      <c r="T5094">
        <f>ROUNDUP(C5094,0)</f>
        <v>4</v>
      </c>
      <c r="U5094">
        <f>ROUNDDOWN(C5094,0)</f>
        <v>3</v>
      </c>
      <c r="V5094">
        <f>RIGHT(K5094,2)+2000</f>
        <v>2018</v>
      </c>
      <c r="W5094" t="str">
        <f>INDEX(_xlfn.TEXTSPLIT(K5094,"-"),1,2)</f>
        <v>Apr</v>
      </c>
      <c r="X5094" t="str">
        <f>INDEX(_xlfn.TEXTSPLIT(K5094,"-"),1,1)</f>
        <v>3</v>
      </c>
      <c r="Y5094">
        <f>INDEX(months!B:B,MATCH(Sheet1!W5094,months!A:A,0))</f>
        <v>4</v>
      </c>
      <c r="Z5094">
        <f t="shared" si="559"/>
        <v>43193</v>
      </c>
    </row>
    <row r="5095" spans="1:26" x14ac:dyDescent="0.2">
      <c r="A5095" t="s">
        <v>7156</v>
      </c>
      <c r="B5095" t="s">
        <v>4612</v>
      </c>
      <c r="D5095">
        <v>1</v>
      </c>
      <c r="E5095" t="s">
        <v>664</v>
      </c>
      <c r="F5095" t="s">
        <v>775</v>
      </c>
      <c r="G5095" t="s">
        <v>23</v>
      </c>
      <c r="H5095" t="s">
        <v>24</v>
      </c>
      <c r="I5095" t="s">
        <v>25</v>
      </c>
      <c r="J5095" t="s">
        <v>4613</v>
      </c>
      <c r="K5095" t="s">
        <v>2382</v>
      </c>
      <c r="L5095" t="s">
        <v>1283</v>
      </c>
      <c r="M5095" t="s">
        <v>86</v>
      </c>
      <c r="N5095">
        <f t="shared" si="553"/>
        <v>0</v>
      </c>
      <c r="O5095" t="str">
        <f t="shared" si="554"/>
        <v>No</v>
      </c>
      <c r="P5095">
        <f t="shared" si="555"/>
        <v>0</v>
      </c>
      <c r="Q5095">
        <f t="shared" si="556"/>
        <v>4813937689</v>
      </c>
      <c r="R5095">
        <f t="shared" si="557"/>
        <v>4.1933383153624479</v>
      </c>
      <c r="S5095" t="str">
        <f t="shared" si="558"/>
        <v>Acceptable</v>
      </c>
      <c r="T5095">
        <f>ROUNDUP(C5095,0)</f>
        <v>0</v>
      </c>
      <c r="U5095">
        <f>ROUNDDOWN(C5095,0)</f>
        <v>0</v>
      </c>
      <c r="V5095">
        <f>RIGHT(K5095,2)+2000</f>
        <v>2017</v>
      </c>
      <c r="W5095" t="str">
        <f>INDEX(_xlfn.TEXTSPLIT(K5095,"-"),1,2)</f>
        <v>Sep</v>
      </c>
      <c r="X5095" t="str">
        <f>INDEX(_xlfn.TEXTSPLIT(K5095,"-"),1,1)</f>
        <v>19</v>
      </c>
      <c r="Y5095">
        <f>INDEX(months!B:B,MATCH(Sheet1!W5095,months!A:A,0))</f>
        <v>9</v>
      </c>
      <c r="Z5095">
        <f t="shared" si="559"/>
        <v>42997</v>
      </c>
    </row>
    <row r="5096" spans="1:26" x14ac:dyDescent="0.2">
      <c r="A5096" t="s">
        <v>7157</v>
      </c>
      <c r="B5096" t="s">
        <v>3070</v>
      </c>
      <c r="C5096">
        <v>4.5</v>
      </c>
      <c r="D5096">
        <v>623</v>
      </c>
      <c r="E5096" t="s">
        <v>1429</v>
      </c>
      <c r="F5096" t="s">
        <v>101</v>
      </c>
      <c r="G5096" t="s">
        <v>649</v>
      </c>
      <c r="H5096" t="s">
        <v>3310</v>
      </c>
      <c r="I5096" t="s">
        <v>25</v>
      </c>
      <c r="J5096" t="s">
        <v>2804</v>
      </c>
      <c r="K5096" t="s">
        <v>331</v>
      </c>
      <c r="L5096" t="s">
        <v>7158</v>
      </c>
      <c r="M5096" t="s">
        <v>81</v>
      </c>
      <c r="N5096">
        <f t="shared" si="553"/>
        <v>0</v>
      </c>
      <c r="O5096" t="str">
        <f t="shared" si="554"/>
        <v>No</v>
      </c>
      <c r="P5096">
        <f t="shared" si="555"/>
        <v>0</v>
      </c>
      <c r="Q5096">
        <f t="shared" si="556"/>
        <v>4813937689</v>
      </c>
      <c r="R5096">
        <f t="shared" si="557"/>
        <v>4.1933383153624479</v>
      </c>
      <c r="S5096" t="str">
        <f t="shared" si="558"/>
        <v>Acceptable</v>
      </c>
      <c r="T5096">
        <f>ROUNDUP(C5096,0)</f>
        <v>5</v>
      </c>
      <c r="U5096">
        <f>ROUNDDOWN(C5096,0)</f>
        <v>4</v>
      </c>
      <c r="V5096">
        <f>RIGHT(K5096,2)+2000</f>
        <v>2018</v>
      </c>
      <c r="W5096" t="str">
        <f>INDEX(_xlfn.TEXTSPLIT(K5096,"-"),1,2)</f>
        <v>Jun</v>
      </c>
      <c r="X5096" t="str">
        <f>INDEX(_xlfn.TEXTSPLIT(K5096,"-"),1,1)</f>
        <v>2</v>
      </c>
      <c r="Y5096">
        <f>INDEX(months!B:B,MATCH(Sheet1!W5096,months!A:A,0))</f>
        <v>6</v>
      </c>
      <c r="Z5096">
        <f t="shared" si="559"/>
        <v>43253</v>
      </c>
    </row>
    <row r="5097" spans="1:26" x14ac:dyDescent="0.2">
      <c r="A5097" t="s">
        <v>7159</v>
      </c>
      <c r="B5097" t="s">
        <v>3070</v>
      </c>
      <c r="C5097">
        <v>4.4000000000000004</v>
      </c>
      <c r="D5097">
        <v>6738</v>
      </c>
      <c r="E5097" t="s">
        <v>215</v>
      </c>
      <c r="F5097" t="s">
        <v>50</v>
      </c>
      <c r="G5097" t="s">
        <v>23</v>
      </c>
      <c r="H5097" t="s">
        <v>24</v>
      </c>
      <c r="I5097" t="s">
        <v>25</v>
      </c>
      <c r="J5097" t="s">
        <v>2804</v>
      </c>
      <c r="K5097" t="s">
        <v>45</v>
      </c>
      <c r="L5097" t="s">
        <v>643</v>
      </c>
      <c r="M5097" t="s">
        <v>81</v>
      </c>
      <c r="N5097">
        <f t="shared" si="553"/>
        <v>0</v>
      </c>
      <c r="O5097" t="str">
        <f t="shared" si="554"/>
        <v>No</v>
      </c>
      <c r="P5097">
        <f t="shared" si="555"/>
        <v>0</v>
      </c>
      <c r="Q5097">
        <f t="shared" si="556"/>
        <v>4813937689</v>
      </c>
      <c r="R5097">
        <f t="shared" si="557"/>
        <v>4.1933383153624479</v>
      </c>
      <c r="S5097" t="str">
        <f t="shared" si="558"/>
        <v>Acceptable</v>
      </c>
      <c r="T5097">
        <f>ROUNDUP(C5097,0)</f>
        <v>5</v>
      </c>
      <c r="U5097">
        <f>ROUNDDOWN(C5097,0)</f>
        <v>4</v>
      </c>
      <c r="V5097">
        <f>RIGHT(K5097,2)+2000</f>
        <v>2018</v>
      </c>
      <c r="W5097" t="str">
        <f>INDEX(_xlfn.TEXTSPLIT(K5097,"-"),1,2)</f>
        <v>Jun</v>
      </c>
      <c r="X5097" t="str">
        <f>INDEX(_xlfn.TEXTSPLIT(K5097,"-"),1,1)</f>
        <v>8</v>
      </c>
      <c r="Y5097">
        <f>INDEX(months!B:B,MATCH(Sheet1!W5097,months!A:A,0))</f>
        <v>6</v>
      </c>
      <c r="Z5097">
        <f t="shared" si="559"/>
        <v>43259</v>
      </c>
    </row>
    <row r="5098" spans="1:26" x14ac:dyDescent="0.2">
      <c r="A5098" t="s">
        <v>7160</v>
      </c>
      <c r="B5098" t="s">
        <v>2518</v>
      </c>
      <c r="D5098">
        <v>7</v>
      </c>
      <c r="E5098" t="s">
        <v>46</v>
      </c>
      <c r="F5098" t="s">
        <v>1010</v>
      </c>
      <c r="G5098" t="s">
        <v>23</v>
      </c>
      <c r="H5098" t="s">
        <v>24</v>
      </c>
      <c r="I5098" t="s">
        <v>25</v>
      </c>
      <c r="J5098" t="s">
        <v>2519</v>
      </c>
      <c r="K5098" t="s">
        <v>7161</v>
      </c>
      <c r="L5098" t="s">
        <v>59</v>
      </c>
      <c r="M5098" t="s">
        <v>47</v>
      </c>
      <c r="N5098">
        <f t="shared" si="553"/>
        <v>0</v>
      </c>
      <c r="O5098" t="str">
        <f t="shared" si="554"/>
        <v>No</v>
      </c>
      <c r="P5098">
        <f t="shared" si="555"/>
        <v>0</v>
      </c>
      <c r="Q5098">
        <f t="shared" si="556"/>
        <v>4813937689</v>
      </c>
      <c r="R5098">
        <f t="shared" si="557"/>
        <v>4.1933383153624479</v>
      </c>
      <c r="S5098" t="str">
        <f t="shared" si="558"/>
        <v>Acceptable</v>
      </c>
      <c r="T5098">
        <f>ROUNDUP(C5098,0)</f>
        <v>0</v>
      </c>
      <c r="U5098">
        <f>ROUNDDOWN(C5098,0)</f>
        <v>0</v>
      </c>
      <c r="V5098">
        <f>RIGHT(K5098,2)+2000</f>
        <v>2017</v>
      </c>
      <c r="W5098" t="str">
        <f>INDEX(_xlfn.TEXTSPLIT(K5098,"-"),1,2)</f>
        <v>Mar</v>
      </c>
      <c r="X5098" t="str">
        <f>INDEX(_xlfn.TEXTSPLIT(K5098,"-"),1,1)</f>
        <v>31</v>
      </c>
      <c r="Y5098">
        <f>INDEX(months!B:B,MATCH(Sheet1!W5098,months!A:A,0))</f>
        <v>3</v>
      </c>
      <c r="Z5098">
        <f t="shared" si="559"/>
        <v>42825</v>
      </c>
    </row>
    <row r="5099" spans="1:26" x14ac:dyDescent="0.2">
      <c r="A5099" t="s">
        <v>7162</v>
      </c>
      <c r="B5099" t="s">
        <v>1790</v>
      </c>
      <c r="C5099">
        <v>3.4</v>
      </c>
      <c r="D5099">
        <v>19</v>
      </c>
      <c r="E5099" t="s">
        <v>172</v>
      </c>
      <c r="F5099" t="s">
        <v>101</v>
      </c>
      <c r="G5099" t="s">
        <v>23</v>
      </c>
      <c r="H5099" t="s">
        <v>24</v>
      </c>
      <c r="I5099" t="s">
        <v>25</v>
      </c>
      <c r="J5099" t="s">
        <v>1791</v>
      </c>
      <c r="K5099" t="s">
        <v>2119</v>
      </c>
      <c r="L5099" t="s">
        <v>7163</v>
      </c>
      <c r="M5099" t="s">
        <v>72</v>
      </c>
      <c r="N5099">
        <f t="shared" si="553"/>
        <v>0</v>
      </c>
      <c r="O5099" t="str">
        <f t="shared" si="554"/>
        <v>No</v>
      </c>
      <c r="P5099">
        <f t="shared" si="555"/>
        <v>0</v>
      </c>
      <c r="Q5099">
        <f t="shared" si="556"/>
        <v>4813937689</v>
      </c>
      <c r="R5099">
        <f t="shared" si="557"/>
        <v>4.1933383153624479</v>
      </c>
      <c r="S5099" t="str">
        <f t="shared" si="558"/>
        <v>Acceptable</v>
      </c>
      <c r="T5099">
        <f>ROUNDUP(C5099,0)</f>
        <v>4</v>
      </c>
      <c r="U5099">
        <f>ROUNDDOWN(C5099,0)</f>
        <v>3</v>
      </c>
      <c r="V5099">
        <f>RIGHT(K5099,2)+2000</f>
        <v>2017</v>
      </c>
      <c r="W5099" t="str">
        <f>INDEX(_xlfn.TEXTSPLIT(K5099,"-"),1,2)</f>
        <v>Aug</v>
      </c>
      <c r="X5099" t="str">
        <f>INDEX(_xlfn.TEXTSPLIT(K5099,"-"),1,1)</f>
        <v>12</v>
      </c>
      <c r="Y5099">
        <f>INDEX(months!B:B,MATCH(Sheet1!W5099,months!A:A,0))</f>
        <v>8</v>
      </c>
      <c r="Z5099">
        <f t="shared" si="559"/>
        <v>42959</v>
      </c>
    </row>
    <row r="5100" spans="1:26" x14ac:dyDescent="0.2">
      <c r="A5100" t="s">
        <v>7164</v>
      </c>
      <c r="B5100" t="s">
        <v>3070</v>
      </c>
      <c r="D5100">
        <v>0</v>
      </c>
      <c r="E5100" t="s">
        <v>46</v>
      </c>
      <c r="F5100" t="s">
        <v>775</v>
      </c>
      <c r="G5100" t="s">
        <v>23</v>
      </c>
      <c r="H5100" t="s">
        <v>24</v>
      </c>
      <c r="I5100" t="s">
        <v>25</v>
      </c>
      <c r="J5100" t="s">
        <v>2804</v>
      </c>
      <c r="K5100" t="s">
        <v>278</v>
      </c>
      <c r="L5100" t="s">
        <v>46</v>
      </c>
      <c r="M5100" t="s">
        <v>46</v>
      </c>
      <c r="N5100">
        <f t="shared" si="553"/>
        <v>0</v>
      </c>
      <c r="O5100" t="str">
        <f t="shared" si="554"/>
        <v>No</v>
      </c>
      <c r="P5100">
        <f t="shared" si="555"/>
        <v>0</v>
      </c>
      <c r="Q5100">
        <f t="shared" si="556"/>
        <v>4813937689</v>
      </c>
      <c r="R5100">
        <f t="shared" si="557"/>
        <v>4.1933383153624479</v>
      </c>
      <c r="S5100" t="str">
        <f t="shared" si="558"/>
        <v>Acceptable</v>
      </c>
      <c r="T5100">
        <f>ROUNDUP(C5100,0)</f>
        <v>0</v>
      </c>
      <c r="U5100">
        <f>ROUNDDOWN(C5100,0)</f>
        <v>0</v>
      </c>
      <c r="V5100">
        <f>RIGHT(K5100,2)+2000</f>
        <v>2018</v>
      </c>
      <c r="W5100" t="str">
        <f>INDEX(_xlfn.TEXTSPLIT(K5100,"-"),1,2)</f>
        <v>Jul</v>
      </c>
      <c r="X5100" t="str">
        <f>INDEX(_xlfn.TEXTSPLIT(K5100,"-"),1,1)</f>
        <v>27</v>
      </c>
      <c r="Y5100">
        <f>INDEX(months!B:B,MATCH(Sheet1!W5100,months!A:A,0))</f>
        <v>7</v>
      </c>
      <c r="Z5100">
        <f t="shared" si="559"/>
        <v>43308</v>
      </c>
    </row>
    <row r="5101" spans="1:26" x14ac:dyDescent="0.2">
      <c r="A5101" t="s">
        <v>7165</v>
      </c>
      <c r="B5101" t="s">
        <v>4612</v>
      </c>
      <c r="D5101">
        <v>0</v>
      </c>
      <c r="E5101" t="s">
        <v>354</v>
      </c>
      <c r="F5101" t="s">
        <v>1010</v>
      </c>
      <c r="G5101" t="s">
        <v>23</v>
      </c>
      <c r="H5101" t="s">
        <v>24</v>
      </c>
      <c r="I5101" t="s">
        <v>25</v>
      </c>
      <c r="J5101" t="s">
        <v>4613</v>
      </c>
      <c r="K5101" t="s">
        <v>2382</v>
      </c>
      <c r="L5101" t="s">
        <v>236</v>
      </c>
      <c r="M5101" t="s">
        <v>86</v>
      </c>
      <c r="N5101">
        <f t="shared" si="553"/>
        <v>0</v>
      </c>
      <c r="O5101" t="str">
        <f t="shared" si="554"/>
        <v>No</v>
      </c>
      <c r="P5101">
        <f t="shared" si="555"/>
        <v>0</v>
      </c>
      <c r="Q5101">
        <f t="shared" si="556"/>
        <v>4813937689</v>
      </c>
      <c r="R5101">
        <f t="shared" si="557"/>
        <v>4.1933383153624479</v>
      </c>
      <c r="S5101" t="str">
        <f t="shared" si="558"/>
        <v>Acceptable</v>
      </c>
      <c r="T5101">
        <f>ROUNDUP(C5101,0)</f>
        <v>0</v>
      </c>
      <c r="U5101">
        <f>ROUNDDOWN(C5101,0)</f>
        <v>0</v>
      </c>
      <c r="V5101">
        <f>RIGHT(K5101,2)+2000</f>
        <v>2017</v>
      </c>
      <c r="W5101" t="str">
        <f>INDEX(_xlfn.TEXTSPLIT(K5101,"-"),1,2)</f>
        <v>Sep</v>
      </c>
      <c r="X5101" t="str">
        <f>INDEX(_xlfn.TEXTSPLIT(K5101,"-"),1,1)</f>
        <v>19</v>
      </c>
      <c r="Y5101">
        <f>INDEX(months!B:B,MATCH(Sheet1!W5101,months!A:A,0))</f>
        <v>9</v>
      </c>
      <c r="Z5101">
        <f t="shared" si="559"/>
        <v>42997</v>
      </c>
    </row>
    <row r="5102" spans="1:26" x14ac:dyDescent="0.2">
      <c r="A5102" t="s">
        <v>7166</v>
      </c>
      <c r="B5102" t="s">
        <v>787</v>
      </c>
      <c r="D5102">
        <v>0</v>
      </c>
      <c r="E5102" t="s">
        <v>451</v>
      </c>
      <c r="F5102" t="s">
        <v>1230</v>
      </c>
      <c r="G5102" t="s">
        <v>23</v>
      </c>
      <c r="H5102" t="s">
        <v>24</v>
      </c>
      <c r="I5102" t="s">
        <v>25</v>
      </c>
      <c r="J5102" t="s">
        <v>788</v>
      </c>
      <c r="K5102" t="s">
        <v>306</v>
      </c>
      <c r="L5102" t="s">
        <v>2882</v>
      </c>
      <c r="M5102" t="s">
        <v>29</v>
      </c>
      <c r="N5102">
        <f t="shared" si="553"/>
        <v>0</v>
      </c>
      <c r="O5102" t="str">
        <f t="shared" si="554"/>
        <v>No</v>
      </c>
      <c r="P5102">
        <f t="shared" si="555"/>
        <v>0</v>
      </c>
      <c r="Q5102">
        <f t="shared" si="556"/>
        <v>4813937689</v>
      </c>
      <c r="R5102">
        <f t="shared" si="557"/>
        <v>4.1933383153624479</v>
      </c>
      <c r="S5102" t="str">
        <f t="shared" si="558"/>
        <v>Acceptable</v>
      </c>
      <c r="T5102">
        <f>ROUNDUP(C5102,0)</f>
        <v>0</v>
      </c>
      <c r="U5102">
        <f>ROUNDDOWN(C5102,0)</f>
        <v>0</v>
      </c>
      <c r="V5102">
        <f>RIGHT(K5102,2)+2000</f>
        <v>2018</v>
      </c>
      <c r="W5102" t="str">
        <f>INDEX(_xlfn.TEXTSPLIT(K5102,"-"),1,2)</f>
        <v>Jul</v>
      </c>
      <c r="X5102" t="str">
        <f>INDEX(_xlfn.TEXTSPLIT(K5102,"-"),1,1)</f>
        <v>23</v>
      </c>
      <c r="Y5102">
        <f>INDEX(months!B:B,MATCH(Sheet1!W5102,months!A:A,0))</f>
        <v>7</v>
      </c>
      <c r="Z5102">
        <f t="shared" si="559"/>
        <v>43304</v>
      </c>
    </row>
    <row r="5103" spans="1:26" x14ac:dyDescent="0.2">
      <c r="A5103" t="s">
        <v>7167</v>
      </c>
      <c r="B5103" t="s">
        <v>211</v>
      </c>
      <c r="D5103">
        <v>5</v>
      </c>
      <c r="E5103" t="s">
        <v>2568</v>
      </c>
      <c r="F5103" t="s">
        <v>1010</v>
      </c>
      <c r="G5103" t="s">
        <v>23</v>
      </c>
      <c r="H5103" t="s">
        <v>24</v>
      </c>
      <c r="I5103" t="s">
        <v>25</v>
      </c>
      <c r="J5103" t="s">
        <v>212</v>
      </c>
      <c r="K5103" t="s">
        <v>253</v>
      </c>
      <c r="L5103" t="s">
        <v>141</v>
      </c>
      <c r="M5103" t="s">
        <v>54</v>
      </c>
      <c r="N5103">
        <f t="shared" si="553"/>
        <v>0</v>
      </c>
      <c r="O5103" t="str">
        <f t="shared" si="554"/>
        <v>No</v>
      </c>
      <c r="P5103">
        <f t="shared" si="555"/>
        <v>0</v>
      </c>
      <c r="Q5103">
        <f t="shared" si="556"/>
        <v>4813937689</v>
      </c>
      <c r="R5103">
        <f t="shared" si="557"/>
        <v>4.1933383153624479</v>
      </c>
      <c r="S5103" t="str">
        <f t="shared" si="558"/>
        <v>Acceptable</v>
      </c>
      <c r="T5103">
        <f>ROUNDUP(C5103,0)</f>
        <v>0</v>
      </c>
      <c r="U5103">
        <f>ROUNDDOWN(C5103,0)</f>
        <v>0</v>
      </c>
      <c r="V5103">
        <f>RIGHT(K5103,2)+2000</f>
        <v>2018</v>
      </c>
      <c r="W5103" t="str">
        <f>INDEX(_xlfn.TEXTSPLIT(K5103,"-"),1,2)</f>
        <v>Jun</v>
      </c>
      <c r="X5103" t="str">
        <f>INDEX(_xlfn.TEXTSPLIT(K5103,"-"),1,1)</f>
        <v>12</v>
      </c>
      <c r="Y5103">
        <f>INDEX(months!B:B,MATCH(Sheet1!W5103,months!A:A,0))</f>
        <v>6</v>
      </c>
      <c r="Z5103">
        <f t="shared" si="559"/>
        <v>43263</v>
      </c>
    </row>
    <row r="5104" spans="1:26" x14ac:dyDescent="0.2">
      <c r="A5104" t="s">
        <v>7168</v>
      </c>
      <c r="B5104" t="s">
        <v>4950</v>
      </c>
      <c r="C5104">
        <v>2.2999999999999998</v>
      </c>
      <c r="D5104">
        <v>3</v>
      </c>
      <c r="E5104" t="s">
        <v>271</v>
      </c>
      <c r="F5104" t="s">
        <v>775</v>
      </c>
      <c r="G5104" t="s">
        <v>23</v>
      </c>
      <c r="H5104" t="s">
        <v>24</v>
      </c>
      <c r="I5104" t="s">
        <v>25</v>
      </c>
      <c r="J5104" t="s">
        <v>4951</v>
      </c>
      <c r="K5104" t="s">
        <v>266</v>
      </c>
      <c r="L5104" t="s">
        <v>7169</v>
      </c>
      <c r="M5104" t="s">
        <v>54</v>
      </c>
      <c r="N5104">
        <f t="shared" si="553"/>
        <v>0</v>
      </c>
      <c r="O5104" t="str">
        <f t="shared" si="554"/>
        <v>No</v>
      </c>
      <c r="P5104">
        <f t="shared" si="555"/>
        <v>0</v>
      </c>
      <c r="Q5104">
        <f t="shared" si="556"/>
        <v>4813937689</v>
      </c>
      <c r="R5104">
        <f t="shared" si="557"/>
        <v>4.1933383153624479</v>
      </c>
      <c r="S5104" t="str">
        <f t="shared" si="558"/>
        <v>Acceptable</v>
      </c>
      <c r="T5104">
        <f>ROUNDUP(C5104,0)</f>
        <v>3</v>
      </c>
      <c r="U5104">
        <f>ROUNDDOWN(C5104,0)</f>
        <v>2</v>
      </c>
      <c r="V5104">
        <f>RIGHT(K5104,2)+2000</f>
        <v>2018</v>
      </c>
      <c r="W5104" t="str">
        <f>INDEX(_xlfn.TEXTSPLIT(K5104,"-"),1,2)</f>
        <v>Jul</v>
      </c>
      <c r="X5104" t="str">
        <f>INDEX(_xlfn.TEXTSPLIT(K5104,"-"),1,1)</f>
        <v>16</v>
      </c>
      <c r="Y5104">
        <f>INDEX(months!B:B,MATCH(Sheet1!W5104,months!A:A,0))</f>
        <v>7</v>
      </c>
      <c r="Z5104">
        <f t="shared" si="559"/>
        <v>43297</v>
      </c>
    </row>
    <row r="5105" spans="1:26" x14ac:dyDescent="0.2">
      <c r="A5105" t="s">
        <v>7170</v>
      </c>
      <c r="B5105" t="s">
        <v>3944</v>
      </c>
      <c r="C5105">
        <v>4.7</v>
      </c>
      <c r="D5105">
        <v>68</v>
      </c>
      <c r="E5105" t="s">
        <v>619</v>
      </c>
      <c r="F5105" t="s">
        <v>22</v>
      </c>
      <c r="G5105" t="s">
        <v>23</v>
      </c>
      <c r="H5105" t="s">
        <v>24</v>
      </c>
      <c r="I5105" t="s">
        <v>25</v>
      </c>
      <c r="J5105" t="s">
        <v>3945</v>
      </c>
      <c r="K5105" t="s">
        <v>2056</v>
      </c>
      <c r="L5105" t="s">
        <v>7172</v>
      </c>
      <c r="M5105" t="s">
        <v>274</v>
      </c>
      <c r="N5105">
        <f t="shared" si="553"/>
        <v>0</v>
      </c>
      <c r="O5105" t="str">
        <f t="shared" si="554"/>
        <v>No</v>
      </c>
      <c r="P5105">
        <f t="shared" si="555"/>
        <v>0</v>
      </c>
      <c r="Q5105">
        <f t="shared" si="556"/>
        <v>4813937689</v>
      </c>
      <c r="R5105">
        <f t="shared" si="557"/>
        <v>4.1933383153624479</v>
      </c>
      <c r="S5105" t="str">
        <f t="shared" si="558"/>
        <v>Acceptable</v>
      </c>
      <c r="T5105">
        <f>ROUNDUP(C5105,0)</f>
        <v>5</v>
      </c>
      <c r="U5105">
        <f>ROUNDDOWN(C5105,0)</f>
        <v>4</v>
      </c>
      <c r="V5105">
        <f>RIGHT(K5105,2)+2000</f>
        <v>2018</v>
      </c>
      <c r="W5105" t="str">
        <f>INDEX(_xlfn.TEXTSPLIT(K5105,"-"),1,2)</f>
        <v>Jan</v>
      </c>
      <c r="X5105" t="str">
        <f>INDEX(_xlfn.TEXTSPLIT(K5105,"-"),1,1)</f>
        <v>25</v>
      </c>
      <c r="Y5105">
        <f>INDEX(months!B:B,MATCH(Sheet1!W5105,months!A:A,0))</f>
        <v>1</v>
      </c>
      <c r="Z5105">
        <f t="shared" si="559"/>
        <v>43125</v>
      </c>
    </row>
    <row r="5106" spans="1:26" x14ac:dyDescent="0.2">
      <c r="A5106" t="s">
        <v>7173</v>
      </c>
      <c r="B5106" t="s">
        <v>2665</v>
      </c>
      <c r="C5106">
        <v>3.4</v>
      </c>
      <c r="D5106">
        <v>13</v>
      </c>
      <c r="E5106" t="s">
        <v>256</v>
      </c>
      <c r="F5106" t="s">
        <v>775</v>
      </c>
      <c r="G5106" t="s">
        <v>23</v>
      </c>
      <c r="H5106" t="s">
        <v>24</v>
      </c>
      <c r="I5106" t="s">
        <v>25</v>
      </c>
      <c r="J5106" t="s">
        <v>2734</v>
      </c>
      <c r="K5106" t="s">
        <v>6526</v>
      </c>
      <c r="L5106" t="s">
        <v>53</v>
      </c>
      <c r="M5106" t="s">
        <v>81</v>
      </c>
      <c r="N5106">
        <f t="shared" si="553"/>
        <v>0</v>
      </c>
      <c r="O5106" t="str">
        <f t="shared" si="554"/>
        <v>No</v>
      </c>
      <c r="P5106">
        <f t="shared" si="555"/>
        <v>0</v>
      </c>
      <c r="Q5106">
        <f t="shared" si="556"/>
        <v>4813937689</v>
      </c>
      <c r="R5106">
        <f t="shared" si="557"/>
        <v>4.1933383153624479</v>
      </c>
      <c r="S5106" t="str">
        <f t="shared" si="558"/>
        <v>Acceptable</v>
      </c>
      <c r="T5106">
        <f>ROUNDUP(C5106,0)</f>
        <v>4</v>
      </c>
      <c r="U5106">
        <f>ROUNDDOWN(C5106,0)</f>
        <v>3</v>
      </c>
      <c r="V5106">
        <f>RIGHT(K5106,2)+2000</f>
        <v>2016</v>
      </c>
      <c r="W5106" t="str">
        <f>INDEX(_xlfn.TEXTSPLIT(K5106,"-"),1,2)</f>
        <v>Sep</v>
      </c>
      <c r="X5106" t="str">
        <f>INDEX(_xlfn.TEXTSPLIT(K5106,"-"),1,1)</f>
        <v>29</v>
      </c>
      <c r="Y5106">
        <f>INDEX(months!B:B,MATCH(Sheet1!W5106,months!A:A,0))</f>
        <v>9</v>
      </c>
      <c r="Z5106">
        <f t="shared" si="559"/>
        <v>42642</v>
      </c>
    </row>
    <row r="5107" spans="1:26" x14ac:dyDescent="0.2">
      <c r="A5107" t="s">
        <v>7174</v>
      </c>
      <c r="B5107" t="s">
        <v>556</v>
      </c>
      <c r="C5107">
        <v>4.7</v>
      </c>
      <c r="D5107">
        <v>3</v>
      </c>
      <c r="E5107" t="s">
        <v>1292</v>
      </c>
      <c r="F5107" t="s">
        <v>1010</v>
      </c>
      <c r="G5107" t="s">
        <v>23</v>
      </c>
      <c r="H5107" t="s">
        <v>24</v>
      </c>
      <c r="I5107" t="s">
        <v>25</v>
      </c>
      <c r="J5107" t="s">
        <v>557</v>
      </c>
      <c r="K5107" t="s">
        <v>1254</v>
      </c>
      <c r="L5107" t="s">
        <v>2082</v>
      </c>
      <c r="M5107" t="s">
        <v>29</v>
      </c>
      <c r="N5107">
        <f t="shared" si="553"/>
        <v>0</v>
      </c>
      <c r="O5107" t="str">
        <f t="shared" si="554"/>
        <v>No</v>
      </c>
      <c r="P5107">
        <f t="shared" si="555"/>
        <v>0</v>
      </c>
      <c r="Q5107">
        <f t="shared" si="556"/>
        <v>4813937689</v>
      </c>
      <c r="R5107">
        <f t="shared" si="557"/>
        <v>4.1933383153624479</v>
      </c>
      <c r="S5107" t="str">
        <f t="shared" si="558"/>
        <v>Acceptable</v>
      </c>
      <c r="T5107">
        <f>ROUNDUP(C5107,0)</f>
        <v>5</v>
      </c>
      <c r="U5107">
        <f>ROUNDDOWN(C5107,0)</f>
        <v>4</v>
      </c>
      <c r="V5107">
        <f>RIGHT(K5107,2)+2000</f>
        <v>2018</v>
      </c>
      <c r="W5107" t="str">
        <f>INDEX(_xlfn.TEXTSPLIT(K5107,"-"),1,2)</f>
        <v>Jul</v>
      </c>
      <c r="X5107" t="str">
        <f>INDEX(_xlfn.TEXTSPLIT(K5107,"-"),1,1)</f>
        <v>22</v>
      </c>
      <c r="Y5107">
        <f>INDEX(months!B:B,MATCH(Sheet1!W5107,months!A:A,0))</f>
        <v>7</v>
      </c>
      <c r="Z5107">
        <f t="shared" si="559"/>
        <v>43303</v>
      </c>
    </row>
    <row r="5108" spans="1:26" x14ac:dyDescent="0.2">
      <c r="A5108" t="s">
        <v>7175</v>
      </c>
      <c r="B5108" t="s">
        <v>447</v>
      </c>
      <c r="D5108">
        <v>0</v>
      </c>
      <c r="E5108" t="s">
        <v>155</v>
      </c>
      <c r="F5108" t="s">
        <v>775</v>
      </c>
      <c r="G5108" t="s">
        <v>23</v>
      </c>
      <c r="H5108" t="s">
        <v>24</v>
      </c>
      <c r="I5108" t="s">
        <v>25</v>
      </c>
      <c r="J5108" t="s">
        <v>449</v>
      </c>
      <c r="K5108" t="s">
        <v>7176</v>
      </c>
      <c r="L5108" t="s">
        <v>420</v>
      </c>
      <c r="M5108" t="s">
        <v>29</v>
      </c>
      <c r="N5108">
        <f t="shared" si="553"/>
        <v>0</v>
      </c>
      <c r="O5108" t="str">
        <f t="shared" si="554"/>
        <v>No</v>
      </c>
      <c r="P5108">
        <f t="shared" si="555"/>
        <v>0</v>
      </c>
      <c r="Q5108">
        <f t="shared" si="556"/>
        <v>4813937689</v>
      </c>
      <c r="R5108">
        <f t="shared" si="557"/>
        <v>4.1933383153624479</v>
      </c>
      <c r="S5108" t="str">
        <f t="shared" si="558"/>
        <v>Acceptable</v>
      </c>
      <c r="T5108">
        <f>ROUNDUP(C5108,0)</f>
        <v>0</v>
      </c>
      <c r="U5108">
        <f>ROUNDDOWN(C5108,0)</f>
        <v>0</v>
      </c>
      <c r="V5108">
        <f>RIGHT(K5108,2)+2000</f>
        <v>2017</v>
      </c>
      <c r="W5108" t="str">
        <f>INDEX(_xlfn.TEXTSPLIT(K5108,"-"),1,2)</f>
        <v>Jun</v>
      </c>
      <c r="X5108" t="str">
        <f>INDEX(_xlfn.TEXTSPLIT(K5108,"-"),1,1)</f>
        <v>9</v>
      </c>
      <c r="Y5108">
        <f>INDEX(months!B:B,MATCH(Sheet1!W5108,months!A:A,0))</f>
        <v>6</v>
      </c>
      <c r="Z5108">
        <f t="shared" si="559"/>
        <v>42895</v>
      </c>
    </row>
    <row r="5109" spans="1:26" x14ac:dyDescent="0.2">
      <c r="A5109" t="s">
        <v>7177</v>
      </c>
      <c r="B5109" t="s">
        <v>4950</v>
      </c>
      <c r="D5109">
        <v>0</v>
      </c>
      <c r="E5109" t="s">
        <v>1686</v>
      </c>
      <c r="F5109" t="s">
        <v>1010</v>
      </c>
      <c r="G5109" t="s">
        <v>23</v>
      </c>
      <c r="H5109" t="s">
        <v>24</v>
      </c>
      <c r="I5109" t="s">
        <v>25</v>
      </c>
      <c r="J5109" t="s">
        <v>4951</v>
      </c>
      <c r="K5109" t="s">
        <v>6164</v>
      </c>
      <c r="L5109" t="s">
        <v>377</v>
      </c>
      <c r="M5109" t="s">
        <v>29</v>
      </c>
      <c r="N5109">
        <f t="shared" si="553"/>
        <v>0</v>
      </c>
      <c r="O5109" t="str">
        <f t="shared" si="554"/>
        <v>No</v>
      </c>
      <c r="P5109">
        <f t="shared" si="555"/>
        <v>0</v>
      </c>
      <c r="Q5109">
        <f t="shared" si="556"/>
        <v>4813937689</v>
      </c>
      <c r="R5109">
        <f t="shared" si="557"/>
        <v>4.1933383153624479</v>
      </c>
      <c r="S5109" t="str">
        <f t="shared" si="558"/>
        <v>Acceptable</v>
      </c>
      <c r="T5109">
        <f>ROUNDUP(C5109,0)</f>
        <v>0</v>
      </c>
      <c r="U5109">
        <f>ROUNDDOWN(C5109,0)</f>
        <v>0</v>
      </c>
      <c r="V5109">
        <f>RIGHT(K5109,2)+2000</f>
        <v>2017</v>
      </c>
      <c r="W5109" t="str">
        <f>INDEX(_xlfn.TEXTSPLIT(K5109,"-"),1,2)</f>
        <v>May</v>
      </c>
      <c r="X5109" t="str">
        <f>INDEX(_xlfn.TEXTSPLIT(K5109,"-"),1,1)</f>
        <v>17</v>
      </c>
      <c r="Y5109">
        <f>INDEX(months!B:B,MATCH(Sheet1!W5109,months!A:A,0))</f>
        <v>5</v>
      </c>
      <c r="Z5109">
        <f t="shared" si="559"/>
        <v>42872</v>
      </c>
    </row>
    <row r="5110" spans="1:26" x14ac:dyDescent="0.2">
      <c r="A5110" t="s">
        <v>7178</v>
      </c>
      <c r="B5110" t="s">
        <v>2518</v>
      </c>
      <c r="C5110">
        <v>5</v>
      </c>
      <c r="D5110">
        <v>3</v>
      </c>
      <c r="E5110" t="s">
        <v>248</v>
      </c>
      <c r="F5110" t="s">
        <v>1005</v>
      </c>
      <c r="G5110" t="s">
        <v>23</v>
      </c>
      <c r="H5110" t="s">
        <v>24</v>
      </c>
      <c r="I5110" t="s">
        <v>25</v>
      </c>
      <c r="J5110" t="s">
        <v>2519</v>
      </c>
      <c r="K5110" t="s">
        <v>7179</v>
      </c>
      <c r="L5110" t="s">
        <v>59</v>
      </c>
      <c r="M5110" t="s">
        <v>81</v>
      </c>
      <c r="N5110">
        <f t="shared" si="553"/>
        <v>0</v>
      </c>
      <c r="O5110" t="str">
        <f t="shared" si="554"/>
        <v>No</v>
      </c>
      <c r="P5110">
        <f t="shared" si="555"/>
        <v>0</v>
      </c>
      <c r="Q5110">
        <f t="shared" si="556"/>
        <v>4813937689</v>
      </c>
      <c r="R5110">
        <f t="shared" si="557"/>
        <v>4.1933383153624479</v>
      </c>
      <c r="S5110" t="str">
        <f t="shared" si="558"/>
        <v>Acceptable</v>
      </c>
      <c r="T5110">
        <f>ROUNDUP(C5110,0)</f>
        <v>5</v>
      </c>
      <c r="U5110">
        <f>ROUNDDOWN(C5110,0)</f>
        <v>5</v>
      </c>
      <c r="V5110">
        <f>RIGHT(K5110,2)+2000</f>
        <v>2017</v>
      </c>
      <c r="W5110" t="str">
        <f>INDEX(_xlfn.TEXTSPLIT(K5110,"-"),1,2)</f>
        <v>May</v>
      </c>
      <c r="X5110" t="str">
        <f>INDEX(_xlfn.TEXTSPLIT(K5110,"-"),1,1)</f>
        <v>23</v>
      </c>
      <c r="Y5110">
        <f>INDEX(months!B:B,MATCH(Sheet1!W5110,months!A:A,0))</f>
        <v>5</v>
      </c>
      <c r="Z5110">
        <f t="shared" si="559"/>
        <v>42878</v>
      </c>
    </row>
    <row r="5111" spans="1:26" x14ac:dyDescent="0.2">
      <c r="A5111" t="s">
        <v>7180</v>
      </c>
      <c r="B5111" t="s">
        <v>4950</v>
      </c>
      <c r="D5111">
        <v>1</v>
      </c>
      <c r="E5111" t="s">
        <v>1396</v>
      </c>
      <c r="F5111" t="s">
        <v>1010</v>
      </c>
      <c r="G5111" t="s">
        <v>23</v>
      </c>
      <c r="H5111" t="s">
        <v>24</v>
      </c>
      <c r="I5111" t="s">
        <v>25</v>
      </c>
      <c r="J5111" t="s">
        <v>4951</v>
      </c>
      <c r="K5111" t="s">
        <v>6937</v>
      </c>
      <c r="L5111" t="s">
        <v>28</v>
      </c>
      <c r="M5111" t="s">
        <v>86</v>
      </c>
      <c r="N5111">
        <f t="shared" si="553"/>
        <v>0</v>
      </c>
      <c r="O5111" t="str">
        <f t="shared" si="554"/>
        <v>No</v>
      </c>
      <c r="P5111">
        <f t="shared" si="555"/>
        <v>0</v>
      </c>
      <c r="Q5111">
        <f t="shared" si="556"/>
        <v>4813937689</v>
      </c>
      <c r="R5111">
        <f t="shared" si="557"/>
        <v>4.1933383153624479</v>
      </c>
      <c r="S5111" t="str">
        <f t="shared" si="558"/>
        <v>Acceptable</v>
      </c>
      <c r="T5111">
        <f>ROUNDUP(C5111,0)</f>
        <v>0</v>
      </c>
      <c r="U5111">
        <f>ROUNDDOWN(C5111,0)</f>
        <v>0</v>
      </c>
      <c r="V5111">
        <f>RIGHT(K5111,2)+2000</f>
        <v>2015</v>
      </c>
      <c r="W5111" t="str">
        <f>INDEX(_xlfn.TEXTSPLIT(K5111,"-"),1,2)</f>
        <v>Dec</v>
      </c>
      <c r="X5111" t="str">
        <f>INDEX(_xlfn.TEXTSPLIT(K5111,"-"),1,1)</f>
        <v>28</v>
      </c>
      <c r="Y5111">
        <f>INDEX(months!B:B,MATCH(Sheet1!W5111,months!A:A,0))</f>
        <v>12</v>
      </c>
      <c r="Z5111">
        <f t="shared" si="559"/>
        <v>42366</v>
      </c>
    </row>
    <row r="5112" spans="1:26" x14ac:dyDescent="0.2">
      <c r="A5112" t="s">
        <v>7181</v>
      </c>
      <c r="B5112" t="s">
        <v>5191</v>
      </c>
      <c r="D5112">
        <v>3</v>
      </c>
      <c r="E5112" t="s">
        <v>31</v>
      </c>
      <c r="F5112" t="s">
        <v>775</v>
      </c>
      <c r="G5112" t="s">
        <v>23</v>
      </c>
      <c r="H5112" t="s">
        <v>24</v>
      </c>
      <c r="I5112" t="s">
        <v>25</v>
      </c>
      <c r="J5112" t="s">
        <v>5192</v>
      </c>
      <c r="K5112" t="s">
        <v>2471</v>
      </c>
      <c r="L5112" t="s">
        <v>7066</v>
      </c>
      <c r="M5112" t="s">
        <v>587</v>
      </c>
      <c r="N5112">
        <f t="shared" si="553"/>
        <v>0</v>
      </c>
      <c r="O5112" t="str">
        <f t="shared" si="554"/>
        <v>No</v>
      </c>
      <c r="P5112">
        <f t="shared" si="555"/>
        <v>0</v>
      </c>
      <c r="Q5112">
        <f t="shared" si="556"/>
        <v>4813937689</v>
      </c>
      <c r="R5112">
        <f t="shared" si="557"/>
        <v>4.1933383153624479</v>
      </c>
      <c r="S5112" t="str">
        <f t="shared" si="558"/>
        <v>Acceptable</v>
      </c>
      <c r="T5112">
        <f>ROUNDUP(C5112,0)</f>
        <v>0</v>
      </c>
      <c r="U5112">
        <f>ROUNDDOWN(C5112,0)</f>
        <v>0</v>
      </c>
      <c r="V5112">
        <f>RIGHT(K5112,2)+2000</f>
        <v>2016</v>
      </c>
      <c r="W5112" t="str">
        <f>INDEX(_xlfn.TEXTSPLIT(K5112,"-"),1,2)</f>
        <v>Mar</v>
      </c>
      <c r="X5112" t="str">
        <f>INDEX(_xlfn.TEXTSPLIT(K5112,"-"),1,1)</f>
        <v>14</v>
      </c>
      <c r="Y5112">
        <f>INDEX(months!B:B,MATCH(Sheet1!W5112,months!A:A,0))</f>
        <v>3</v>
      </c>
      <c r="Z5112">
        <f t="shared" si="559"/>
        <v>42443</v>
      </c>
    </row>
    <row r="5113" spans="1:26" x14ac:dyDescent="0.2">
      <c r="A5113" t="s">
        <v>7182</v>
      </c>
      <c r="B5113" t="s">
        <v>3070</v>
      </c>
      <c r="D5113">
        <v>0</v>
      </c>
      <c r="E5113" t="s">
        <v>186</v>
      </c>
      <c r="F5113" t="s">
        <v>1230</v>
      </c>
      <c r="G5113" t="s">
        <v>23</v>
      </c>
      <c r="H5113" t="s">
        <v>24</v>
      </c>
      <c r="I5113" t="s">
        <v>25</v>
      </c>
      <c r="J5113" t="s">
        <v>3080</v>
      </c>
      <c r="K5113" t="s">
        <v>348</v>
      </c>
      <c r="L5113" t="s">
        <v>28</v>
      </c>
      <c r="M5113" t="s">
        <v>81</v>
      </c>
      <c r="N5113">
        <f t="shared" si="553"/>
        <v>0</v>
      </c>
      <c r="O5113" t="str">
        <f t="shared" si="554"/>
        <v>No</v>
      </c>
      <c r="P5113">
        <f t="shared" si="555"/>
        <v>0</v>
      </c>
      <c r="Q5113">
        <f t="shared" si="556"/>
        <v>4813937689</v>
      </c>
      <c r="R5113">
        <f t="shared" si="557"/>
        <v>4.1933383153624479</v>
      </c>
      <c r="S5113" t="str">
        <f t="shared" si="558"/>
        <v>Acceptable</v>
      </c>
      <c r="T5113">
        <f>ROUNDUP(C5113,0)</f>
        <v>0</v>
      </c>
      <c r="U5113">
        <f>ROUNDDOWN(C5113,0)</f>
        <v>0</v>
      </c>
      <c r="V5113">
        <f>RIGHT(K5113,2)+2000</f>
        <v>2018</v>
      </c>
      <c r="W5113" t="str">
        <f>INDEX(_xlfn.TEXTSPLIT(K5113,"-"),1,2)</f>
        <v>May</v>
      </c>
      <c r="X5113" t="str">
        <f>INDEX(_xlfn.TEXTSPLIT(K5113,"-"),1,1)</f>
        <v>15</v>
      </c>
      <c r="Y5113">
        <f>INDEX(months!B:B,MATCH(Sheet1!W5113,months!A:A,0))</f>
        <v>5</v>
      </c>
      <c r="Z5113">
        <f t="shared" si="559"/>
        <v>43235</v>
      </c>
    </row>
    <row r="5114" spans="1:26" x14ac:dyDescent="0.2">
      <c r="A5114" t="s">
        <v>7183</v>
      </c>
      <c r="B5114" t="s">
        <v>556</v>
      </c>
      <c r="D5114">
        <v>0</v>
      </c>
      <c r="E5114" t="s">
        <v>83</v>
      </c>
      <c r="F5114" t="s">
        <v>1005</v>
      </c>
      <c r="G5114" t="s">
        <v>23</v>
      </c>
      <c r="H5114" t="s">
        <v>24</v>
      </c>
      <c r="I5114" t="s">
        <v>25</v>
      </c>
      <c r="J5114" t="s">
        <v>557</v>
      </c>
      <c r="K5114" t="s">
        <v>5976</v>
      </c>
      <c r="L5114" t="s">
        <v>170</v>
      </c>
      <c r="M5114" t="s">
        <v>587</v>
      </c>
      <c r="N5114">
        <f t="shared" si="553"/>
        <v>0</v>
      </c>
      <c r="O5114" t="str">
        <f t="shared" si="554"/>
        <v>No</v>
      </c>
      <c r="P5114">
        <f t="shared" si="555"/>
        <v>0</v>
      </c>
      <c r="Q5114">
        <f t="shared" si="556"/>
        <v>4813937689</v>
      </c>
      <c r="R5114">
        <f t="shared" si="557"/>
        <v>4.1933383153624479</v>
      </c>
      <c r="S5114" t="str">
        <f t="shared" si="558"/>
        <v>Acceptable</v>
      </c>
      <c r="T5114">
        <f>ROUNDUP(C5114,0)</f>
        <v>0</v>
      </c>
      <c r="U5114">
        <f>ROUNDDOWN(C5114,0)</f>
        <v>0</v>
      </c>
      <c r="V5114">
        <f>RIGHT(K5114,2)+2000</f>
        <v>2018</v>
      </c>
      <c r="W5114" t="str">
        <f>INDEX(_xlfn.TEXTSPLIT(K5114,"-"),1,2)</f>
        <v>Apr</v>
      </c>
      <c r="X5114" t="str">
        <f>INDEX(_xlfn.TEXTSPLIT(K5114,"-"),1,1)</f>
        <v>30</v>
      </c>
      <c r="Y5114">
        <f>INDEX(months!B:B,MATCH(Sheet1!W5114,months!A:A,0))</f>
        <v>4</v>
      </c>
      <c r="Z5114">
        <f t="shared" si="559"/>
        <v>43220</v>
      </c>
    </row>
    <row r="5115" spans="1:26" x14ac:dyDescent="0.2">
      <c r="A5115" t="s">
        <v>7184</v>
      </c>
      <c r="B5115" t="s">
        <v>556</v>
      </c>
      <c r="D5115">
        <v>0</v>
      </c>
      <c r="E5115" t="s">
        <v>1137</v>
      </c>
      <c r="F5115" t="s">
        <v>1005</v>
      </c>
      <c r="G5115" t="s">
        <v>23</v>
      </c>
      <c r="H5115" t="s">
        <v>24</v>
      </c>
      <c r="I5115" t="s">
        <v>25</v>
      </c>
      <c r="J5115" t="s">
        <v>557</v>
      </c>
      <c r="K5115" t="s">
        <v>2695</v>
      </c>
      <c r="L5115" t="s">
        <v>345</v>
      </c>
      <c r="M5115" t="s">
        <v>54</v>
      </c>
      <c r="N5115">
        <f t="shared" si="553"/>
        <v>0</v>
      </c>
      <c r="O5115" t="str">
        <f t="shared" si="554"/>
        <v>No</v>
      </c>
      <c r="P5115">
        <f t="shared" si="555"/>
        <v>0</v>
      </c>
      <c r="Q5115">
        <f t="shared" si="556"/>
        <v>4813937689</v>
      </c>
      <c r="R5115">
        <f t="shared" si="557"/>
        <v>4.1933383153624479</v>
      </c>
      <c r="S5115" t="str">
        <f t="shared" si="558"/>
        <v>Acceptable</v>
      </c>
      <c r="T5115">
        <f>ROUNDUP(C5115,0)</f>
        <v>0</v>
      </c>
      <c r="U5115">
        <f>ROUNDDOWN(C5115,0)</f>
        <v>0</v>
      </c>
      <c r="V5115">
        <f>RIGHT(K5115,2)+2000</f>
        <v>2018</v>
      </c>
      <c r="W5115" t="str">
        <f>INDEX(_xlfn.TEXTSPLIT(K5115,"-"),1,2)</f>
        <v>Mar</v>
      </c>
      <c r="X5115" t="str">
        <f>INDEX(_xlfn.TEXTSPLIT(K5115,"-"),1,1)</f>
        <v>6</v>
      </c>
      <c r="Y5115">
        <f>INDEX(months!B:B,MATCH(Sheet1!W5115,months!A:A,0))</f>
        <v>3</v>
      </c>
      <c r="Z5115">
        <f t="shared" si="559"/>
        <v>43165</v>
      </c>
    </row>
    <row r="5116" spans="1:26" x14ac:dyDescent="0.2">
      <c r="A5116" t="s">
        <v>7185</v>
      </c>
      <c r="B5116" t="s">
        <v>4950</v>
      </c>
      <c r="D5116">
        <v>1</v>
      </c>
      <c r="E5116" t="s">
        <v>427</v>
      </c>
      <c r="F5116" t="s">
        <v>1005</v>
      </c>
      <c r="G5116" t="s">
        <v>23</v>
      </c>
      <c r="H5116" t="s">
        <v>24</v>
      </c>
      <c r="I5116" t="s">
        <v>25</v>
      </c>
      <c r="J5116" t="s">
        <v>4951</v>
      </c>
      <c r="K5116" t="s">
        <v>1449</v>
      </c>
      <c r="L5116" t="s">
        <v>157</v>
      </c>
      <c r="M5116" t="s">
        <v>552</v>
      </c>
      <c r="N5116">
        <f t="shared" si="553"/>
        <v>0</v>
      </c>
      <c r="O5116" t="str">
        <f t="shared" si="554"/>
        <v>No</v>
      </c>
      <c r="P5116">
        <f t="shared" si="555"/>
        <v>0</v>
      </c>
      <c r="Q5116">
        <f t="shared" si="556"/>
        <v>4813937689</v>
      </c>
      <c r="R5116">
        <f t="shared" si="557"/>
        <v>4.1933383153624479</v>
      </c>
      <c r="S5116" t="str">
        <f t="shared" si="558"/>
        <v>Acceptable</v>
      </c>
      <c r="T5116">
        <f>ROUNDUP(C5116,0)</f>
        <v>0</v>
      </c>
      <c r="U5116">
        <f>ROUNDDOWN(C5116,0)</f>
        <v>0</v>
      </c>
      <c r="V5116">
        <f>RIGHT(K5116,2)+2000</f>
        <v>2018</v>
      </c>
      <c r="W5116" t="str">
        <f>INDEX(_xlfn.TEXTSPLIT(K5116,"-"),1,2)</f>
        <v>Jun</v>
      </c>
      <c r="X5116" t="str">
        <f>INDEX(_xlfn.TEXTSPLIT(K5116,"-"),1,1)</f>
        <v>18</v>
      </c>
      <c r="Y5116">
        <f>INDEX(months!B:B,MATCH(Sheet1!W5116,months!A:A,0))</f>
        <v>6</v>
      </c>
      <c r="Z5116">
        <f t="shared" si="559"/>
        <v>43269</v>
      </c>
    </row>
    <row r="5117" spans="1:26" x14ac:dyDescent="0.2">
      <c r="A5117" t="s">
        <v>7186</v>
      </c>
      <c r="B5117" t="s">
        <v>1790</v>
      </c>
      <c r="D5117">
        <v>0</v>
      </c>
      <c r="E5117" t="s">
        <v>46</v>
      </c>
      <c r="F5117" t="s">
        <v>1010</v>
      </c>
      <c r="G5117" t="s">
        <v>23</v>
      </c>
      <c r="H5117" t="s">
        <v>24</v>
      </c>
      <c r="I5117" t="s">
        <v>25</v>
      </c>
      <c r="J5117" t="s">
        <v>1791</v>
      </c>
      <c r="K5117" t="s">
        <v>6175</v>
      </c>
      <c r="L5117" t="s">
        <v>7135</v>
      </c>
      <c r="M5117" t="s">
        <v>54</v>
      </c>
      <c r="N5117">
        <f t="shared" si="553"/>
        <v>0</v>
      </c>
      <c r="O5117" t="str">
        <f t="shared" si="554"/>
        <v>No</v>
      </c>
      <c r="P5117">
        <f t="shared" si="555"/>
        <v>0</v>
      </c>
      <c r="Q5117">
        <f t="shared" si="556"/>
        <v>4813937689</v>
      </c>
      <c r="R5117">
        <f t="shared" si="557"/>
        <v>4.1933383153624479</v>
      </c>
      <c r="S5117" t="str">
        <f t="shared" si="558"/>
        <v>Acceptable</v>
      </c>
      <c r="T5117">
        <f>ROUNDUP(C5117,0)</f>
        <v>0</v>
      </c>
      <c r="U5117">
        <f>ROUNDDOWN(C5117,0)</f>
        <v>0</v>
      </c>
      <c r="V5117">
        <f>RIGHT(K5117,2)+2000</f>
        <v>2018</v>
      </c>
      <c r="W5117" t="str">
        <f>INDEX(_xlfn.TEXTSPLIT(K5117,"-"),1,2)</f>
        <v>Feb</v>
      </c>
      <c r="X5117" t="str">
        <f>INDEX(_xlfn.TEXTSPLIT(K5117,"-"),1,1)</f>
        <v>9</v>
      </c>
      <c r="Y5117">
        <f>INDEX(months!B:B,MATCH(Sheet1!W5117,months!A:A,0))</f>
        <v>2</v>
      </c>
      <c r="Z5117">
        <f t="shared" si="559"/>
        <v>43140</v>
      </c>
    </row>
    <row r="5118" spans="1:26" x14ac:dyDescent="0.2">
      <c r="A5118" t="s">
        <v>7187</v>
      </c>
      <c r="B5118" t="s">
        <v>3070</v>
      </c>
      <c r="D5118">
        <v>3</v>
      </c>
      <c r="E5118" t="s">
        <v>2688</v>
      </c>
      <c r="F5118" t="s">
        <v>1199</v>
      </c>
      <c r="G5118" t="s">
        <v>23</v>
      </c>
      <c r="H5118" t="s">
        <v>24</v>
      </c>
      <c r="I5118" t="s">
        <v>25</v>
      </c>
      <c r="J5118" t="s">
        <v>1537</v>
      </c>
      <c r="K5118" t="s">
        <v>7188</v>
      </c>
      <c r="L5118" t="s">
        <v>5763</v>
      </c>
      <c r="M5118" t="s">
        <v>86</v>
      </c>
      <c r="N5118">
        <f t="shared" si="553"/>
        <v>0</v>
      </c>
      <c r="O5118" t="str">
        <f t="shared" si="554"/>
        <v>No</v>
      </c>
      <c r="P5118">
        <f t="shared" si="555"/>
        <v>0</v>
      </c>
      <c r="Q5118">
        <f t="shared" si="556"/>
        <v>4813937689</v>
      </c>
      <c r="R5118">
        <f t="shared" si="557"/>
        <v>4.1933383153624479</v>
      </c>
      <c r="S5118" t="str">
        <f t="shared" si="558"/>
        <v>Acceptable</v>
      </c>
      <c r="T5118">
        <f>ROUNDUP(C5118,0)</f>
        <v>0</v>
      </c>
      <c r="U5118">
        <f>ROUNDDOWN(C5118,0)</f>
        <v>0</v>
      </c>
      <c r="V5118">
        <f>RIGHT(K5118,2)+2000</f>
        <v>2017</v>
      </c>
      <c r="W5118" t="str">
        <f>INDEX(_xlfn.TEXTSPLIT(K5118,"-"),1,2)</f>
        <v>May</v>
      </c>
      <c r="X5118" t="str">
        <f>INDEX(_xlfn.TEXTSPLIT(K5118,"-"),1,1)</f>
        <v>5</v>
      </c>
      <c r="Y5118">
        <f>INDEX(months!B:B,MATCH(Sheet1!W5118,months!A:A,0))</f>
        <v>5</v>
      </c>
      <c r="Z5118">
        <f t="shared" si="559"/>
        <v>42860</v>
      </c>
    </row>
    <row r="5119" spans="1:26" x14ac:dyDescent="0.2">
      <c r="A5119" t="s">
        <v>7189</v>
      </c>
      <c r="B5119" t="s">
        <v>4950</v>
      </c>
      <c r="C5119">
        <v>3.6</v>
      </c>
      <c r="D5119">
        <v>64</v>
      </c>
      <c r="E5119" t="s">
        <v>186</v>
      </c>
      <c r="F5119" t="s">
        <v>22</v>
      </c>
      <c r="G5119" t="s">
        <v>23</v>
      </c>
      <c r="H5119" t="s">
        <v>24</v>
      </c>
      <c r="I5119" t="s">
        <v>25</v>
      </c>
      <c r="J5119" t="s">
        <v>4951</v>
      </c>
      <c r="K5119" t="s">
        <v>1505</v>
      </c>
      <c r="L5119" t="s">
        <v>1207</v>
      </c>
      <c r="M5119" t="s">
        <v>54</v>
      </c>
      <c r="N5119">
        <f t="shared" si="553"/>
        <v>0</v>
      </c>
      <c r="O5119" t="str">
        <f t="shared" si="554"/>
        <v>No</v>
      </c>
      <c r="P5119">
        <f t="shared" si="555"/>
        <v>0</v>
      </c>
      <c r="Q5119">
        <f t="shared" si="556"/>
        <v>4813937689</v>
      </c>
      <c r="R5119">
        <f t="shared" si="557"/>
        <v>4.1933383153624479</v>
      </c>
      <c r="S5119" t="str">
        <f t="shared" si="558"/>
        <v>Acceptable</v>
      </c>
      <c r="T5119">
        <f>ROUNDUP(C5119,0)</f>
        <v>4</v>
      </c>
      <c r="U5119">
        <f>ROUNDDOWN(C5119,0)</f>
        <v>3</v>
      </c>
      <c r="V5119">
        <f>RIGHT(K5119,2)+2000</f>
        <v>2017</v>
      </c>
      <c r="W5119" t="str">
        <f>INDEX(_xlfn.TEXTSPLIT(K5119,"-"),1,2)</f>
        <v>Oct</v>
      </c>
      <c r="X5119" t="str">
        <f>INDEX(_xlfn.TEXTSPLIT(K5119,"-"),1,1)</f>
        <v>16</v>
      </c>
      <c r="Y5119">
        <f>INDEX(months!B:B,MATCH(Sheet1!W5119,months!A:A,0))</f>
        <v>10</v>
      </c>
      <c r="Z5119">
        <f t="shared" si="559"/>
        <v>43024</v>
      </c>
    </row>
    <row r="5120" spans="1:26" x14ac:dyDescent="0.2">
      <c r="A5120" t="s">
        <v>7190</v>
      </c>
      <c r="B5120" t="s">
        <v>3827</v>
      </c>
      <c r="C5120">
        <v>5</v>
      </c>
      <c r="D5120">
        <v>30</v>
      </c>
      <c r="E5120" t="s">
        <v>481</v>
      </c>
      <c r="F5120" t="s">
        <v>1010</v>
      </c>
      <c r="G5120" t="s">
        <v>23</v>
      </c>
      <c r="H5120" t="s">
        <v>24</v>
      </c>
      <c r="I5120" t="s">
        <v>44</v>
      </c>
      <c r="J5120" t="s">
        <v>3828</v>
      </c>
      <c r="K5120" t="s">
        <v>5078</v>
      </c>
      <c r="L5120" t="s">
        <v>2365</v>
      </c>
      <c r="M5120" t="s">
        <v>29</v>
      </c>
      <c r="N5120">
        <f t="shared" si="553"/>
        <v>0</v>
      </c>
      <c r="O5120" t="str">
        <f t="shared" si="554"/>
        <v>No</v>
      </c>
      <c r="P5120">
        <f t="shared" si="555"/>
        <v>0</v>
      </c>
      <c r="Q5120">
        <f t="shared" si="556"/>
        <v>4813937689</v>
      </c>
      <c r="R5120">
        <f t="shared" si="557"/>
        <v>4.1933383153624479</v>
      </c>
      <c r="S5120" t="str">
        <f t="shared" si="558"/>
        <v>Acceptable</v>
      </c>
      <c r="T5120">
        <f>ROUNDUP(C5120,0)</f>
        <v>5</v>
      </c>
      <c r="U5120">
        <f>ROUNDDOWN(C5120,0)</f>
        <v>5</v>
      </c>
      <c r="V5120">
        <f>RIGHT(K5120,2)+2000</f>
        <v>2018</v>
      </c>
      <c r="W5120" t="str">
        <f>INDEX(_xlfn.TEXTSPLIT(K5120,"-"),1,2)</f>
        <v>May</v>
      </c>
      <c r="X5120" t="str">
        <f>INDEX(_xlfn.TEXTSPLIT(K5120,"-"),1,1)</f>
        <v>19</v>
      </c>
      <c r="Y5120">
        <f>INDEX(months!B:B,MATCH(Sheet1!W5120,months!A:A,0))</f>
        <v>5</v>
      </c>
      <c r="Z5120">
        <f t="shared" si="559"/>
        <v>43239</v>
      </c>
    </row>
    <row r="5121" spans="1:26" x14ac:dyDescent="0.2">
      <c r="A5121" t="s">
        <v>7191</v>
      </c>
      <c r="B5121" t="s">
        <v>4612</v>
      </c>
      <c r="D5121">
        <v>3</v>
      </c>
      <c r="E5121" t="s">
        <v>308</v>
      </c>
      <c r="F5121" t="s">
        <v>1010</v>
      </c>
      <c r="G5121" t="s">
        <v>23</v>
      </c>
      <c r="H5121" t="s">
        <v>24</v>
      </c>
      <c r="I5121" t="s">
        <v>25</v>
      </c>
      <c r="J5121" t="s">
        <v>4613</v>
      </c>
      <c r="K5121" t="s">
        <v>396</v>
      </c>
      <c r="L5121" t="s">
        <v>1283</v>
      </c>
      <c r="M5121" t="s">
        <v>81</v>
      </c>
      <c r="N5121">
        <f t="shared" si="553"/>
        <v>0</v>
      </c>
      <c r="O5121" t="str">
        <f t="shared" si="554"/>
        <v>No</v>
      </c>
      <c r="P5121">
        <f t="shared" si="555"/>
        <v>0</v>
      </c>
      <c r="Q5121">
        <f t="shared" si="556"/>
        <v>4813937689</v>
      </c>
      <c r="R5121">
        <f t="shared" si="557"/>
        <v>4.1933383153624479</v>
      </c>
      <c r="S5121" t="str">
        <f t="shared" si="558"/>
        <v>Acceptable</v>
      </c>
      <c r="T5121">
        <f>ROUNDUP(C5121,0)</f>
        <v>0</v>
      </c>
      <c r="U5121">
        <f>ROUNDDOWN(C5121,0)</f>
        <v>0</v>
      </c>
      <c r="V5121">
        <f>RIGHT(K5121,2)+2000</f>
        <v>2017</v>
      </c>
      <c r="W5121" t="str">
        <f>INDEX(_xlfn.TEXTSPLIT(K5121,"-"),1,2)</f>
        <v>Oct</v>
      </c>
      <c r="X5121" t="str">
        <f>INDEX(_xlfn.TEXTSPLIT(K5121,"-"),1,1)</f>
        <v>18</v>
      </c>
      <c r="Y5121">
        <f>INDEX(months!B:B,MATCH(Sheet1!W5121,months!A:A,0))</f>
        <v>10</v>
      </c>
      <c r="Z5121">
        <f t="shared" si="559"/>
        <v>43026</v>
      </c>
    </row>
    <row r="5122" spans="1:26" x14ac:dyDescent="0.2">
      <c r="A5122" t="s">
        <v>7192</v>
      </c>
      <c r="B5122" t="s">
        <v>556</v>
      </c>
      <c r="D5122">
        <v>3</v>
      </c>
      <c r="E5122" t="s">
        <v>2568</v>
      </c>
      <c r="F5122" t="s">
        <v>1010</v>
      </c>
      <c r="G5122" t="s">
        <v>23</v>
      </c>
      <c r="H5122" t="s">
        <v>24</v>
      </c>
      <c r="I5122" t="s">
        <v>25</v>
      </c>
      <c r="J5122" t="s">
        <v>557</v>
      </c>
      <c r="K5122" t="s">
        <v>1389</v>
      </c>
      <c r="L5122" t="s">
        <v>157</v>
      </c>
      <c r="M5122" t="s">
        <v>86</v>
      </c>
      <c r="N5122">
        <f t="shared" ref="N5122:N5185" si="560">SUM(A5122,B5122)</f>
        <v>0</v>
      </c>
      <c r="O5122" t="str">
        <f t="shared" ref="O5122:O5185" si="561">IF(E5122="good","Yes","No")</f>
        <v>No</v>
      </c>
      <c r="P5122">
        <f t="shared" ref="P5122:P5185" si="562">COUNTIF(B:B,"&lt;0")</f>
        <v>0</v>
      </c>
      <c r="Q5122">
        <f t="shared" ref="Q5122:Q5185" si="563">SUMIF(D:D,"&gt;1000")</f>
        <v>4813937689</v>
      </c>
      <c r="R5122">
        <f t="shared" ref="R5122:R5185" si="564">AVERAGEIF(C:C,"&gt;0")</f>
        <v>4.1933383153624479</v>
      </c>
      <c r="S5122" t="str">
        <f t="shared" ref="S5122:S5185" si="565">IF(OR(A5122&gt;0,B5122&gt;0),"Acceptable","Check")</f>
        <v>Acceptable</v>
      </c>
      <c r="T5122">
        <f>ROUNDUP(C5122,0)</f>
        <v>0</v>
      </c>
      <c r="U5122">
        <f>ROUNDDOWN(C5122,0)</f>
        <v>0</v>
      </c>
      <c r="V5122">
        <f>RIGHT(K5122,2)+2000</f>
        <v>2017</v>
      </c>
      <c r="W5122" t="str">
        <f>INDEX(_xlfn.TEXTSPLIT(K5122,"-"),1,2)</f>
        <v>Jan</v>
      </c>
      <c r="X5122" t="str">
        <f>INDEX(_xlfn.TEXTSPLIT(K5122,"-"),1,1)</f>
        <v>16</v>
      </c>
      <c r="Y5122">
        <f>INDEX(months!B:B,MATCH(Sheet1!W5122,months!A:A,0))</f>
        <v>1</v>
      </c>
      <c r="Z5122">
        <f t="shared" si="559"/>
        <v>42751</v>
      </c>
    </row>
    <row r="5123" spans="1:26" x14ac:dyDescent="0.2">
      <c r="A5123" t="s">
        <v>7193</v>
      </c>
      <c r="B5123" t="s">
        <v>2426</v>
      </c>
      <c r="C5123">
        <v>4.3</v>
      </c>
      <c r="D5123">
        <v>375</v>
      </c>
      <c r="E5123" t="s">
        <v>186</v>
      </c>
      <c r="F5123" t="s">
        <v>22</v>
      </c>
      <c r="G5123" t="s">
        <v>23</v>
      </c>
      <c r="H5123" t="s">
        <v>24</v>
      </c>
      <c r="I5123" t="s">
        <v>25</v>
      </c>
      <c r="J5123" t="s">
        <v>2427</v>
      </c>
      <c r="K5123" t="s">
        <v>428</v>
      </c>
      <c r="L5123" t="s">
        <v>188</v>
      </c>
      <c r="M5123" t="s">
        <v>29</v>
      </c>
      <c r="N5123">
        <f t="shared" si="560"/>
        <v>0</v>
      </c>
      <c r="O5123" t="str">
        <f t="shared" si="561"/>
        <v>No</v>
      </c>
      <c r="P5123">
        <f t="shared" si="562"/>
        <v>0</v>
      </c>
      <c r="Q5123">
        <f t="shared" si="563"/>
        <v>4813937689</v>
      </c>
      <c r="R5123">
        <f t="shared" si="564"/>
        <v>4.1933383153624479</v>
      </c>
      <c r="S5123" t="str">
        <f t="shared" si="565"/>
        <v>Acceptable</v>
      </c>
      <c r="T5123">
        <f>ROUNDUP(C5123,0)</f>
        <v>5</v>
      </c>
      <c r="U5123">
        <f>ROUNDDOWN(C5123,0)</f>
        <v>4</v>
      </c>
      <c r="V5123">
        <f>RIGHT(K5123,2)+2000</f>
        <v>2018</v>
      </c>
      <c r="W5123" t="str">
        <f>INDEX(_xlfn.TEXTSPLIT(K5123,"-"),1,2)</f>
        <v>Jun</v>
      </c>
      <c r="X5123" t="str">
        <f>INDEX(_xlfn.TEXTSPLIT(K5123,"-"),1,1)</f>
        <v>1</v>
      </c>
      <c r="Y5123">
        <f>INDEX(months!B:B,MATCH(Sheet1!W5123,months!A:A,0))</f>
        <v>6</v>
      </c>
      <c r="Z5123">
        <f t="shared" ref="Z5123:Z5186" si="566">DATE(V5123,Y5123,X5123)</f>
        <v>43252</v>
      </c>
    </row>
    <row r="5124" spans="1:26" x14ac:dyDescent="0.2">
      <c r="A5124" t="s">
        <v>7194</v>
      </c>
      <c r="B5124" t="s">
        <v>1790</v>
      </c>
      <c r="D5124">
        <v>0</v>
      </c>
      <c r="E5124" t="s">
        <v>289</v>
      </c>
      <c r="F5124" t="s">
        <v>1010</v>
      </c>
      <c r="G5124" t="s">
        <v>23</v>
      </c>
      <c r="H5124" t="s">
        <v>24</v>
      </c>
      <c r="I5124" t="s">
        <v>25</v>
      </c>
      <c r="J5124" t="s">
        <v>1791</v>
      </c>
      <c r="K5124" t="s">
        <v>75</v>
      </c>
      <c r="L5124" t="s">
        <v>7195</v>
      </c>
      <c r="M5124" t="s">
        <v>81</v>
      </c>
      <c r="N5124">
        <f t="shared" si="560"/>
        <v>0</v>
      </c>
      <c r="O5124" t="str">
        <f t="shared" si="561"/>
        <v>No</v>
      </c>
      <c r="P5124">
        <f t="shared" si="562"/>
        <v>0</v>
      </c>
      <c r="Q5124">
        <f t="shared" si="563"/>
        <v>4813937689</v>
      </c>
      <c r="R5124">
        <f t="shared" si="564"/>
        <v>4.1933383153624479</v>
      </c>
      <c r="S5124" t="str">
        <f t="shared" si="565"/>
        <v>Acceptable</v>
      </c>
      <c r="T5124">
        <f>ROUNDUP(C5124,0)</f>
        <v>0</v>
      </c>
      <c r="U5124">
        <f>ROUNDDOWN(C5124,0)</f>
        <v>0</v>
      </c>
      <c r="V5124">
        <f>RIGHT(K5124,2)+2000</f>
        <v>2018</v>
      </c>
      <c r="W5124" t="str">
        <f>INDEX(_xlfn.TEXTSPLIT(K5124,"-"),1,2)</f>
        <v>Jul</v>
      </c>
      <c r="X5124" t="str">
        <f>INDEX(_xlfn.TEXTSPLIT(K5124,"-"),1,1)</f>
        <v>3</v>
      </c>
      <c r="Y5124">
        <f>INDEX(months!B:B,MATCH(Sheet1!W5124,months!A:A,0))</f>
        <v>7</v>
      </c>
      <c r="Z5124">
        <f t="shared" si="566"/>
        <v>43284</v>
      </c>
    </row>
    <row r="5125" spans="1:26" x14ac:dyDescent="0.2">
      <c r="A5125" t="s">
        <v>7196</v>
      </c>
      <c r="B5125" t="s">
        <v>447</v>
      </c>
      <c r="D5125">
        <v>0</v>
      </c>
      <c r="E5125" t="s">
        <v>477</v>
      </c>
      <c r="F5125" t="s">
        <v>775</v>
      </c>
      <c r="G5125" t="s">
        <v>23</v>
      </c>
      <c r="H5125" t="s">
        <v>24</v>
      </c>
      <c r="I5125" t="s">
        <v>25</v>
      </c>
      <c r="J5125" t="s">
        <v>449</v>
      </c>
      <c r="K5125" t="s">
        <v>6034</v>
      </c>
      <c r="L5125" t="s">
        <v>313</v>
      </c>
      <c r="M5125" t="s">
        <v>29</v>
      </c>
      <c r="N5125">
        <f t="shared" si="560"/>
        <v>0</v>
      </c>
      <c r="O5125" t="str">
        <f t="shared" si="561"/>
        <v>No</v>
      </c>
      <c r="P5125">
        <f t="shared" si="562"/>
        <v>0</v>
      </c>
      <c r="Q5125">
        <f t="shared" si="563"/>
        <v>4813937689</v>
      </c>
      <c r="R5125">
        <f t="shared" si="564"/>
        <v>4.1933383153624479</v>
      </c>
      <c r="S5125" t="str">
        <f t="shared" si="565"/>
        <v>Acceptable</v>
      </c>
      <c r="T5125">
        <f>ROUNDUP(C5125,0)</f>
        <v>0</v>
      </c>
      <c r="U5125">
        <f>ROUNDDOWN(C5125,0)</f>
        <v>0</v>
      </c>
      <c r="V5125">
        <f>RIGHT(K5125,2)+2000</f>
        <v>2017</v>
      </c>
      <c r="W5125" t="str">
        <f>INDEX(_xlfn.TEXTSPLIT(K5125,"-"),1,2)</f>
        <v>May</v>
      </c>
      <c r="X5125" t="str">
        <f>INDEX(_xlfn.TEXTSPLIT(K5125,"-"),1,1)</f>
        <v>8</v>
      </c>
      <c r="Y5125">
        <f>INDEX(months!B:B,MATCH(Sheet1!W5125,months!A:A,0))</f>
        <v>5</v>
      </c>
      <c r="Z5125">
        <f t="shared" si="566"/>
        <v>42863</v>
      </c>
    </row>
    <row r="5126" spans="1:26" x14ac:dyDescent="0.2">
      <c r="A5126" t="s">
        <v>7197</v>
      </c>
      <c r="B5126" t="s">
        <v>556</v>
      </c>
      <c r="D5126">
        <v>0</v>
      </c>
      <c r="E5126" t="s">
        <v>123</v>
      </c>
      <c r="F5126" t="s">
        <v>1278</v>
      </c>
      <c r="G5126" t="s">
        <v>23</v>
      </c>
      <c r="H5126" t="s">
        <v>24</v>
      </c>
      <c r="I5126" t="s">
        <v>25</v>
      </c>
      <c r="J5126" t="s">
        <v>557</v>
      </c>
      <c r="K5126" t="s">
        <v>166</v>
      </c>
      <c r="L5126" t="s">
        <v>7198</v>
      </c>
      <c r="M5126" t="s">
        <v>54</v>
      </c>
      <c r="N5126">
        <f t="shared" si="560"/>
        <v>0</v>
      </c>
      <c r="O5126" t="str">
        <f t="shared" si="561"/>
        <v>No</v>
      </c>
      <c r="P5126">
        <f t="shared" si="562"/>
        <v>0</v>
      </c>
      <c r="Q5126">
        <f t="shared" si="563"/>
        <v>4813937689</v>
      </c>
      <c r="R5126">
        <f t="shared" si="564"/>
        <v>4.1933383153624479</v>
      </c>
      <c r="S5126" t="str">
        <f t="shared" si="565"/>
        <v>Acceptable</v>
      </c>
      <c r="T5126">
        <f>ROUNDUP(C5126,0)</f>
        <v>0</v>
      </c>
      <c r="U5126">
        <f>ROUNDDOWN(C5126,0)</f>
        <v>0</v>
      </c>
      <c r="V5126">
        <f>RIGHT(K5126,2)+2000</f>
        <v>2018</v>
      </c>
      <c r="W5126" t="str">
        <f>INDEX(_xlfn.TEXTSPLIT(K5126,"-"),1,2)</f>
        <v>Apr</v>
      </c>
      <c r="X5126" t="str">
        <f>INDEX(_xlfn.TEXTSPLIT(K5126,"-"),1,1)</f>
        <v>27</v>
      </c>
      <c r="Y5126">
        <f>INDEX(months!B:B,MATCH(Sheet1!W5126,months!A:A,0))</f>
        <v>4</v>
      </c>
      <c r="Z5126">
        <f t="shared" si="566"/>
        <v>43217</v>
      </c>
    </row>
    <row r="5127" spans="1:26" x14ac:dyDescent="0.2">
      <c r="A5127" t="s">
        <v>7199</v>
      </c>
      <c r="B5127" t="s">
        <v>556</v>
      </c>
      <c r="C5127">
        <v>5</v>
      </c>
      <c r="D5127">
        <v>6</v>
      </c>
      <c r="E5127" t="s">
        <v>2672</v>
      </c>
      <c r="F5127" t="s">
        <v>1199</v>
      </c>
      <c r="G5127" t="s">
        <v>23</v>
      </c>
      <c r="H5127" t="s">
        <v>24</v>
      </c>
      <c r="I5127" t="s">
        <v>25</v>
      </c>
      <c r="J5127" t="s">
        <v>557</v>
      </c>
      <c r="K5127" t="s">
        <v>7200</v>
      </c>
      <c r="L5127" t="s">
        <v>984</v>
      </c>
      <c r="M5127" t="s">
        <v>86</v>
      </c>
      <c r="N5127">
        <f t="shared" si="560"/>
        <v>0</v>
      </c>
      <c r="O5127" t="str">
        <f t="shared" si="561"/>
        <v>No</v>
      </c>
      <c r="P5127">
        <f t="shared" si="562"/>
        <v>0</v>
      </c>
      <c r="Q5127">
        <f t="shared" si="563"/>
        <v>4813937689</v>
      </c>
      <c r="R5127">
        <f t="shared" si="564"/>
        <v>4.1933383153624479</v>
      </c>
      <c r="S5127" t="str">
        <f t="shared" si="565"/>
        <v>Acceptable</v>
      </c>
      <c r="T5127">
        <f>ROUNDUP(C5127,0)</f>
        <v>5</v>
      </c>
      <c r="U5127">
        <f>ROUNDDOWN(C5127,0)</f>
        <v>5</v>
      </c>
      <c r="V5127">
        <f>RIGHT(K5127,2)+2000</f>
        <v>2017</v>
      </c>
      <c r="W5127" t="str">
        <f>INDEX(_xlfn.TEXTSPLIT(K5127,"-"),1,2)</f>
        <v>Jun</v>
      </c>
      <c r="X5127" t="str">
        <f>INDEX(_xlfn.TEXTSPLIT(K5127,"-"),1,1)</f>
        <v>26</v>
      </c>
      <c r="Y5127">
        <f>INDEX(months!B:B,MATCH(Sheet1!W5127,months!A:A,0))</f>
        <v>6</v>
      </c>
      <c r="Z5127">
        <f t="shared" si="566"/>
        <v>42912</v>
      </c>
    </row>
    <row r="5128" spans="1:26" x14ac:dyDescent="0.2">
      <c r="A5128" t="s">
        <v>7201</v>
      </c>
      <c r="B5128" t="s">
        <v>3070</v>
      </c>
      <c r="D5128">
        <v>0</v>
      </c>
      <c r="E5128" t="s">
        <v>2568</v>
      </c>
      <c r="F5128" t="s">
        <v>1262</v>
      </c>
      <c r="G5128" t="s">
        <v>649</v>
      </c>
      <c r="H5128" t="s">
        <v>3310</v>
      </c>
      <c r="I5128" t="s">
        <v>25</v>
      </c>
      <c r="J5128" t="s">
        <v>1537</v>
      </c>
      <c r="K5128" t="s">
        <v>5982</v>
      </c>
      <c r="L5128" t="s">
        <v>53</v>
      </c>
      <c r="M5128" t="s">
        <v>434</v>
      </c>
      <c r="N5128">
        <f t="shared" si="560"/>
        <v>0</v>
      </c>
      <c r="O5128" t="str">
        <f t="shared" si="561"/>
        <v>No</v>
      </c>
      <c r="P5128">
        <f t="shared" si="562"/>
        <v>0</v>
      </c>
      <c r="Q5128">
        <f t="shared" si="563"/>
        <v>4813937689</v>
      </c>
      <c r="R5128">
        <f t="shared" si="564"/>
        <v>4.1933383153624479</v>
      </c>
      <c r="S5128" t="str">
        <f t="shared" si="565"/>
        <v>Acceptable</v>
      </c>
      <c r="T5128">
        <f>ROUNDUP(C5128,0)</f>
        <v>0</v>
      </c>
      <c r="U5128">
        <f>ROUNDDOWN(C5128,0)</f>
        <v>0</v>
      </c>
      <c r="V5128">
        <f>RIGHT(K5128,2)+2000</f>
        <v>2017</v>
      </c>
      <c r="W5128" t="str">
        <f>INDEX(_xlfn.TEXTSPLIT(K5128,"-"),1,2)</f>
        <v>Dec</v>
      </c>
      <c r="X5128" t="str">
        <f>INDEX(_xlfn.TEXTSPLIT(K5128,"-"),1,1)</f>
        <v>12</v>
      </c>
      <c r="Y5128">
        <f>INDEX(months!B:B,MATCH(Sheet1!W5128,months!A:A,0))</f>
        <v>12</v>
      </c>
      <c r="Z5128">
        <f t="shared" si="566"/>
        <v>43081</v>
      </c>
    </row>
    <row r="5129" spans="1:26" x14ac:dyDescent="0.2">
      <c r="A5129" t="s">
        <v>7202</v>
      </c>
      <c r="B5129" t="s">
        <v>556</v>
      </c>
      <c r="D5129">
        <v>0</v>
      </c>
      <c r="E5129" t="s">
        <v>1429</v>
      </c>
      <c r="F5129" t="s">
        <v>1230</v>
      </c>
      <c r="G5129" t="s">
        <v>23</v>
      </c>
      <c r="H5129" t="s">
        <v>24</v>
      </c>
      <c r="I5129" t="s">
        <v>25</v>
      </c>
      <c r="J5129" t="s">
        <v>557</v>
      </c>
      <c r="K5129" t="s">
        <v>497</v>
      </c>
      <c r="L5129" t="s">
        <v>7203</v>
      </c>
      <c r="M5129" t="s">
        <v>54</v>
      </c>
      <c r="N5129">
        <f t="shared" si="560"/>
        <v>0</v>
      </c>
      <c r="O5129" t="str">
        <f t="shared" si="561"/>
        <v>No</v>
      </c>
      <c r="P5129">
        <f t="shared" si="562"/>
        <v>0</v>
      </c>
      <c r="Q5129">
        <f t="shared" si="563"/>
        <v>4813937689</v>
      </c>
      <c r="R5129">
        <f t="shared" si="564"/>
        <v>4.1933383153624479</v>
      </c>
      <c r="S5129" t="str">
        <f t="shared" si="565"/>
        <v>Acceptable</v>
      </c>
      <c r="T5129">
        <f>ROUNDUP(C5129,0)</f>
        <v>0</v>
      </c>
      <c r="U5129">
        <f>ROUNDDOWN(C5129,0)</f>
        <v>0</v>
      </c>
      <c r="V5129">
        <f>RIGHT(K5129,2)+2000</f>
        <v>2018</v>
      </c>
      <c r="W5129" t="str">
        <f>INDEX(_xlfn.TEXTSPLIT(K5129,"-"),1,2)</f>
        <v>Jul</v>
      </c>
      <c r="X5129" t="str">
        <f>INDEX(_xlfn.TEXTSPLIT(K5129,"-"),1,1)</f>
        <v>13</v>
      </c>
      <c r="Y5129">
        <f>INDEX(months!B:B,MATCH(Sheet1!W5129,months!A:A,0))</f>
        <v>7</v>
      </c>
      <c r="Z5129">
        <f t="shared" si="566"/>
        <v>43294</v>
      </c>
    </row>
    <row r="5130" spans="1:26" x14ac:dyDescent="0.2">
      <c r="A5130" t="s">
        <v>7204</v>
      </c>
      <c r="B5130" t="s">
        <v>447</v>
      </c>
      <c r="C5130">
        <v>4.0999999999999996</v>
      </c>
      <c r="D5130">
        <v>295</v>
      </c>
      <c r="E5130" t="s">
        <v>1232</v>
      </c>
      <c r="F5130" t="s">
        <v>57</v>
      </c>
      <c r="G5130" t="s">
        <v>23</v>
      </c>
      <c r="H5130" t="s">
        <v>24</v>
      </c>
      <c r="I5130" t="s">
        <v>25</v>
      </c>
      <c r="J5130" t="s">
        <v>449</v>
      </c>
      <c r="K5130" t="s">
        <v>5652</v>
      </c>
      <c r="L5130" t="s">
        <v>2082</v>
      </c>
      <c r="M5130" t="s">
        <v>29</v>
      </c>
      <c r="N5130">
        <f t="shared" si="560"/>
        <v>0</v>
      </c>
      <c r="O5130" t="str">
        <f t="shared" si="561"/>
        <v>No</v>
      </c>
      <c r="P5130">
        <f t="shared" si="562"/>
        <v>0</v>
      </c>
      <c r="Q5130">
        <f t="shared" si="563"/>
        <v>4813937689</v>
      </c>
      <c r="R5130">
        <f t="shared" si="564"/>
        <v>4.1933383153624479</v>
      </c>
      <c r="S5130" t="str">
        <f t="shared" si="565"/>
        <v>Acceptable</v>
      </c>
      <c r="T5130">
        <f>ROUNDUP(C5130,0)</f>
        <v>5</v>
      </c>
      <c r="U5130">
        <f>ROUNDDOWN(C5130,0)</f>
        <v>4</v>
      </c>
      <c r="V5130">
        <f>RIGHT(K5130,2)+2000</f>
        <v>2017</v>
      </c>
      <c r="W5130" t="str">
        <f>INDEX(_xlfn.TEXTSPLIT(K5130,"-"),1,2)</f>
        <v>Jun</v>
      </c>
      <c r="X5130" t="str">
        <f>INDEX(_xlfn.TEXTSPLIT(K5130,"-"),1,1)</f>
        <v>20</v>
      </c>
      <c r="Y5130">
        <f>INDEX(months!B:B,MATCH(Sheet1!W5130,months!A:A,0))</f>
        <v>6</v>
      </c>
      <c r="Z5130">
        <f t="shared" si="566"/>
        <v>42906</v>
      </c>
    </row>
    <row r="5131" spans="1:26" x14ac:dyDescent="0.2">
      <c r="A5131" t="s">
        <v>7205</v>
      </c>
      <c r="B5131" t="s">
        <v>4612</v>
      </c>
      <c r="C5131">
        <v>4.0999999999999996</v>
      </c>
      <c r="D5131">
        <v>12</v>
      </c>
      <c r="E5131" t="s">
        <v>37</v>
      </c>
      <c r="F5131" t="s">
        <v>1010</v>
      </c>
      <c r="G5131" t="s">
        <v>23</v>
      </c>
      <c r="H5131" t="s">
        <v>24</v>
      </c>
      <c r="I5131" t="s">
        <v>25</v>
      </c>
      <c r="J5131" t="s">
        <v>4613</v>
      </c>
      <c r="K5131" t="s">
        <v>1330</v>
      </c>
      <c r="L5131" t="s">
        <v>576</v>
      </c>
      <c r="M5131" t="s">
        <v>86</v>
      </c>
      <c r="N5131">
        <f t="shared" si="560"/>
        <v>0</v>
      </c>
      <c r="O5131" t="str">
        <f t="shared" si="561"/>
        <v>No</v>
      </c>
      <c r="P5131">
        <f t="shared" si="562"/>
        <v>0</v>
      </c>
      <c r="Q5131">
        <f t="shared" si="563"/>
        <v>4813937689</v>
      </c>
      <c r="R5131">
        <f t="shared" si="564"/>
        <v>4.1933383153624479</v>
      </c>
      <c r="S5131" t="str">
        <f t="shared" si="565"/>
        <v>Acceptable</v>
      </c>
      <c r="T5131">
        <f>ROUNDUP(C5131,0)</f>
        <v>5</v>
      </c>
      <c r="U5131">
        <f>ROUNDDOWN(C5131,0)</f>
        <v>4</v>
      </c>
      <c r="V5131">
        <f>RIGHT(K5131,2)+2000</f>
        <v>2018</v>
      </c>
      <c r="W5131" t="str">
        <f>INDEX(_xlfn.TEXTSPLIT(K5131,"-"),1,2)</f>
        <v>Mar</v>
      </c>
      <c r="X5131" t="str">
        <f>INDEX(_xlfn.TEXTSPLIT(K5131,"-"),1,1)</f>
        <v>23</v>
      </c>
      <c r="Y5131">
        <f>INDEX(months!B:B,MATCH(Sheet1!W5131,months!A:A,0))</f>
        <v>3</v>
      </c>
      <c r="Z5131">
        <f t="shared" si="566"/>
        <v>43182</v>
      </c>
    </row>
    <row r="5132" spans="1:26" x14ac:dyDescent="0.2">
      <c r="A5132" t="s">
        <v>7206</v>
      </c>
      <c r="B5132" t="s">
        <v>3070</v>
      </c>
      <c r="C5132">
        <v>4.5</v>
      </c>
      <c r="D5132">
        <v>2931</v>
      </c>
      <c r="E5132" t="s">
        <v>7207</v>
      </c>
      <c r="F5132" t="s">
        <v>50</v>
      </c>
      <c r="G5132" t="s">
        <v>23</v>
      </c>
      <c r="H5132" t="s">
        <v>24</v>
      </c>
      <c r="I5132" t="s">
        <v>25</v>
      </c>
      <c r="J5132" t="s">
        <v>1537</v>
      </c>
      <c r="K5132" t="s">
        <v>3343</v>
      </c>
      <c r="L5132" t="s">
        <v>53</v>
      </c>
      <c r="M5132" t="s">
        <v>47</v>
      </c>
      <c r="N5132">
        <f t="shared" si="560"/>
        <v>0</v>
      </c>
      <c r="O5132" t="str">
        <f t="shared" si="561"/>
        <v>No</v>
      </c>
      <c r="P5132">
        <f t="shared" si="562"/>
        <v>0</v>
      </c>
      <c r="Q5132">
        <f t="shared" si="563"/>
        <v>4813937689</v>
      </c>
      <c r="R5132">
        <f t="shared" si="564"/>
        <v>4.1933383153624479</v>
      </c>
      <c r="S5132" t="str">
        <f t="shared" si="565"/>
        <v>Acceptable</v>
      </c>
      <c r="T5132">
        <f>ROUNDUP(C5132,0)</f>
        <v>5</v>
      </c>
      <c r="U5132">
        <f>ROUNDDOWN(C5132,0)</f>
        <v>4</v>
      </c>
      <c r="V5132">
        <f>RIGHT(K5132,2)+2000</f>
        <v>2017</v>
      </c>
      <c r="W5132" t="str">
        <f>INDEX(_xlfn.TEXTSPLIT(K5132,"-"),1,2)</f>
        <v>Aug</v>
      </c>
      <c r="X5132" t="str">
        <f>INDEX(_xlfn.TEXTSPLIT(K5132,"-"),1,1)</f>
        <v>4</v>
      </c>
      <c r="Y5132">
        <f>INDEX(months!B:B,MATCH(Sheet1!W5132,months!A:A,0))</f>
        <v>8</v>
      </c>
      <c r="Z5132">
        <f t="shared" si="566"/>
        <v>42951</v>
      </c>
    </row>
    <row r="5133" spans="1:26" x14ac:dyDescent="0.2">
      <c r="A5133" t="s">
        <v>7208</v>
      </c>
      <c r="B5133" t="s">
        <v>3391</v>
      </c>
      <c r="D5133">
        <v>0</v>
      </c>
      <c r="E5133" t="s">
        <v>78</v>
      </c>
      <c r="F5133" t="s">
        <v>1010</v>
      </c>
      <c r="G5133" t="s">
        <v>23</v>
      </c>
      <c r="H5133" t="s">
        <v>24</v>
      </c>
      <c r="I5133" t="s">
        <v>25</v>
      </c>
      <c r="J5133" t="s">
        <v>3393</v>
      </c>
      <c r="K5133" t="s">
        <v>757</v>
      </c>
      <c r="L5133" t="s">
        <v>7209</v>
      </c>
      <c r="M5133" t="s">
        <v>29</v>
      </c>
      <c r="N5133">
        <f t="shared" si="560"/>
        <v>0</v>
      </c>
      <c r="O5133" t="str">
        <f t="shared" si="561"/>
        <v>No</v>
      </c>
      <c r="P5133">
        <f t="shared" si="562"/>
        <v>0</v>
      </c>
      <c r="Q5133">
        <f t="shared" si="563"/>
        <v>4813937689</v>
      </c>
      <c r="R5133">
        <f t="shared" si="564"/>
        <v>4.1933383153624479</v>
      </c>
      <c r="S5133" t="str">
        <f t="shared" si="565"/>
        <v>Acceptable</v>
      </c>
      <c r="T5133">
        <f>ROUNDUP(C5133,0)</f>
        <v>0</v>
      </c>
      <c r="U5133">
        <f>ROUNDDOWN(C5133,0)</f>
        <v>0</v>
      </c>
      <c r="V5133">
        <f>RIGHT(K5133,2)+2000</f>
        <v>2017</v>
      </c>
      <c r="W5133" t="str">
        <f>INDEX(_xlfn.TEXTSPLIT(K5133,"-"),1,2)</f>
        <v>Dec</v>
      </c>
      <c r="X5133" t="str">
        <f>INDEX(_xlfn.TEXTSPLIT(K5133,"-"),1,1)</f>
        <v>18</v>
      </c>
      <c r="Y5133">
        <f>INDEX(months!B:B,MATCH(Sheet1!W5133,months!A:A,0))</f>
        <v>12</v>
      </c>
      <c r="Z5133">
        <f t="shared" si="566"/>
        <v>43087</v>
      </c>
    </row>
    <row r="5134" spans="1:26" x14ac:dyDescent="0.2">
      <c r="A5134" t="s">
        <v>7210</v>
      </c>
      <c r="B5134" t="s">
        <v>3391</v>
      </c>
      <c r="D5134">
        <v>0</v>
      </c>
      <c r="E5134" t="s">
        <v>64</v>
      </c>
      <c r="F5134" t="s">
        <v>1010</v>
      </c>
      <c r="G5134" t="s">
        <v>23</v>
      </c>
      <c r="H5134" t="s">
        <v>24</v>
      </c>
      <c r="I5134" t="s">
        <v>25</v>
      </c>
      <c r="J5134" t="s">
        <v>3393</v>
      </c>
      <c r="K5134" t="s">
        <v>2477</v>
      </c>
      <c r="L5134" t="s">
        <v>7211</v>
      </c>
      <c r="M5134" t="s">
        <v>29</v>
      </c>
      <c r="N5134">
        <f t="shared" si="560"/>
        <v>0</v>
      </c>
      <c r="O5134" t="str">
        <f t="shared" si="561"/>
        <v>No</v>
      </c>
      <c r="P5134">
        <f t="shared" si="562"/>
        <v>0</v>
      </c>
      <c r="Q5134">
        <f t="shared" si="563"/>
        <v>4813937689</v>
      </c>
      <c r="R5134">
        <f t="shared" si="564"/>
        <v>4.1933383153624479</v>
      </c>
      <c r="S5134" t="str">
        <f t="shared" si="565"/>
        <v>Acceptable</v>
      </c>
      <c r="T5134">
        <f>ROUNDUP(C5134,0)</f>
        <v>0</v>
      </c>
      <c r="U5134">
        <f>ROUNDDOWN(C5134,0)</f>
        <v>0</v>
      </c>
      <c r="V5134">
        <f>RIGHT(K5134,2)+2000</f>
        <v>2018</v>
      </c>
      <c r="W5134" t="str">
        <f>INDEX(_xlfn.TEXTSPLIT(K5134,"-"),1,2)</f>
        <v>Feb</v>
      </c>
      <c r="X5134" t="str">
        <f>INDEX(_xlfn.TEXTSPLIT(K5134,"-"),1,1)</f>
        <v>23</v>
      </c>
      <c r="Y5134">
        <f>INDEX(months!B:B,MATCH(Sheet1!W5134,months!A:A,0))</f>
        <v>2</v>
      </c>
      <c r="Z5134">
        <f t="shared" si="566"/>
        <v>43154</v>
      </c>
    </row>
    <row r="5135" spans="1:26" x14ac:dyDescent="0.2">
      <c r="A5135" t="s">
        <v>7212</v>
      </c>
      <c r="B5135" t="s">
        <v>2116</v>
      </c>
      <c r="C5135">
        <v>3.4</v>
      </c>
      <c r="D5135">
        <v>5</v>
      </c>
      <c r="E5135" t="s">
        <v>1508</v>
      </c>
      <c r="F5135" t="s">
        <v>775</v>
      </c>
      <c r="G5135" t="s">
        <v>23</v>
      </c>
      <c r="H5135" t="s">
        <v>24</v>
      </c>
      <c r="I5135" t="s">
        <v>25</v>
      </c>
      <c r="J5135" t="s">
        <v>2117</v>
      </c>
      <c r="K5135" t="s">
        <v>894</v>
      </c>
      <c r="L5135" t="s">
        <v>7213</v>
      </c>
      <c r="M5135" t="s">
        <v>54</v>
      </c>
      <c r="N5135">
        <f t="shared" si="560"/>
        <v>0</v>
      </c>
      <c r="O5135" t="str">
        <f t="shared" si="561"/>
        <v>No</v>
      </c>
      <c r="P5135">
        <f t="shared" si="562"/>
        <v>0</v>
      </c>
      <c r="Q5135">
        <f t="shared" si="563"/>
        <v>4813937689</v>
      </c>
      <c r="R5135">
        <f t="shared" si="564"/>
        <v>4.1933383153624479</v>
      </c>
      <c r="S5135" t="str">
        <f t="shared" si="565"/>
        <v>Acceptable</v>
      </c>
      <c r="T5135">
        <f>ROUNDUP(C5135,0)</f>
        <v>4</v>
      </c>
      <c r="U5135">
        <f>ROUNDDOWN(C5135,0)</f>
        <v>3</v>
      </c>
      <c r="V5135">
        <f>RIGHT(K5135,2)+2000</f>
        <v>2018</v>
      </c>
      <c r="W5135" t="str">
        <f>INDEX(_xlfn.TEXTSPLIT(K5135,"-"),1,2)</f>
        <v>Jan</v>
      </c>
      <c r="X5135" t="str">
        <f>INDEX(_xlfn.TEXTSPLIT(K5135,"-"),1,1)</f>
        <v>23</v>
      </c>
      <c r="Y5135">
        <f>INDEX(months!B:B,MATCH(Sheet1!W5135,months!A:A,0))</f>
        <v>1</v>
      </c>
      <c r="Z5135">
        <f t="shared" si="566"/>
        <v>43123</v>
      </c>
    </row>
    <row r="5136" spans="1:26" x14ac:dyDescent="0.2">
      <c r="A5136" t="s">
        <v>7214</v>
      </c>
      <c r="B5136" t="s">
        <v>3391</v>
      </c>
      <c r="D5136">
        <v>0</v>
      </c>
      <c r="E5136" t="s">
        <v>46</v>
      </c>
      <c r="F5136" t="s">
        <v>1005</v>
      </c>
      <c r="G5136" t="s">
        <v>23</v>
      </c>
      <c r="H5136" t="s">
        <v>24</v>
      </c>
      <c r="I5136" t="s">
        <v>25</v>
      </c>
      <c r="J5136" t="s">
        <v>3393</v>
      </c>
      <c r="K5136" t="s">
        <v>3245</v>
      </c>
      <c r="L5136" t="s">
        <v>7215</v>
      </c>
      <c r="M5136" t="s">
        <v>29</v>
      </c>
      <c r="N5136">
        <f t="shared" si="560"/>
        <v>0</v>
      </c>
      <c r="O5136" t="str">
        <f t="shared" si="561"/>
        <v>No</v>
      </c>
      <c r="P5136">
        <f t="shared" si="562"/>
        <v>0</v>
      </c>
      <c r="Q5136">
        <f t="shared" si="563"/>
        <v>4813937689</v>
      </c>
      <c r="R5136">
        <f t="shared" si="564"/>
        <v>4.1933383153624479</v>
      </c>
      <c r="S5136" t="str">
        <f t="shared" si="565"/>
        <v>Acceptable</v>
      </c>
      <c r="T5136">
        <f>ROUNDUP(C5136,0)</f>
        <v>0</v>
      </c>
      <c r="U5136">
        <f>ROUNDDOWN(C5136,0)</f>
        <v>0</v>
      </c>
      <c r="V5136">
        <f>RIGHT(K5136,2)+2000</f>
        <v>2018</v>
      </c>
      <c r="W5136" t="str">
        <f>INDEX(_xlfn.TEXTSPLIT(K5136,"-"),1,2)</f>
        <v>Feb</v>
      </c>
      <c r="X5136" t="str">
        <f>INDEX(_xlfn.TEXTSPLIT(K5136,"-"),1,1)</f>
        <v>2</v>
      </c>
      <c r="Y5136">
        <f>INDEX(months!B:B,MATCH(Sheet1!W5136,months!A:A,0))</f>
        <v>2</v>
      </c>
      <c r="Z5136">
        <f t="shared" si="566"/>
        <v>43133</v>
      </c>
    </row>
    <row r="5137" spans="1:26" x14ac:dyDescent="0.2">
      <c r="A5137" t="s">
        <v>7216</v>
      </c>
      <c r="B5137" t="s">
        <v>3391</v>
      </c>
      <c r="D5137">
        <v>1</v>
      </c>
      <c r="E5137" t="s">
        <v>64</v>
      </c>
      <c r="F5137" t="s">
        <v>1010</v>
      </c>
      <c r="G5137" t="s">
        <v>23</v>
      </c>
      <c r="H5137" t="s">
        <v>24</v>
      </c>
      <c r="I5137" t="s">
        <v>25</v>
      </c>
      <c r="J5137" t="s">
        <v>3393</v>
      </c>
      <c r="K5137" t="s">
        <v>3105</v>
      </c>
      <c r="L5137" t="s">
        <v>7217</v>
      </c>
      <c r="M5137" t="s">
        <v>29</v>
      </c>
      <c r="N5137">
        <f t="shared" si="560"/>
        <v>0</v>
      </c>
      <c r="O5137" t="str">
        <f t="shared" si="561"/>
        <v>No</v>
      </c>
      <c r="P5137">
        <f t="shared" si="562"/>
        <v>0</v>
      </c>
      <c r="Q5137">
        <f t="shared" si="563"/>
        <v>4813937689</v>
      </c>
      <c r="R5137">
        <f t="shared" si="564"/>
        <v>4.1933383153624479</v>
      </c>
      <c r="S5137" t="str">
        <f t="shared" si="565"/>
        <v>Acceptable</v>
      </c>
      <c r="T5137">
        <f>ROUNDUP(C5137,0)</f>
        <v>0</v>
      </c>
      <c r="U5137">
        <f>ROUNDDOWN(C5137,0)</f>
        <v>0</v>
      </c>
      <c r="V5137">
        <f>RIGHT(K5137,2)+2000</f>
        <v>2017</v>
      </c>
      <c r="W5137" t="str">
        <f>INDEX(_xlfn.TEXTSPLIT(K5137,"-"),1,2)</f>
        <v>Jun</v>
      </c>
      <c r="X5137" t="str">
        <f>INDEX(_xlfn.TEXTSPLIT(K5137,"-"),1,1)</f>
        <v>29</v>
      </c>
      <c r="Y5137">
        <f>INDEX(months!B:B,MATCH(Sheet1!W5137,months!A:A,0))</f>
        <v>6</v>
      </c>
      <c r="Z5137">
        <f t="shared" si="566"/>
        <v>42915</v>
      </c>
    </row>
    <row r="5138" spans="1:26" x14ac:dyDescent="0.2">
      <c r="A5138" t="s">
        <v>7218</v>
      </c>
      <c r="B5138" t="s">
        <v>3391</v>
      </c>
      <c r="D5138">
        <v>0</v>
      </c>
      <c r="E5138" t="s">
        <v>64</v>
      </c>
      <c r="F5138" t="s">
        <v>1005</v>
      </c>
      <c r="G5138" t="s">
        <v>23</v>
      </c>
      <c r="H5138" t="s">
        <v>24</v>
      </c>
      <c r="I5138" t="s">
        <v>25</v>
      </c>
      <c r="J5138" t="s">
        <v>3393</v>
      </c>
      <c r="K5138" t="s">
        <v>3123</v>
      </c>
      <c r="L5138" t="s">
        <v>7219</v>
      </c>
      <c r="M5138" t="s">
        <v>29</v>
      </c>
      <c r="N5138">
        <f t="shared" si="560"/>
        <v>0</v>
      </c>
      <c r="O5138" t="str">
        <f t="shared" si="561"/>
        <v>No</v>
      </c>
      <c r="P5138">
        <f t="shared" si="562"/>
        <v>0</v>
      </c>
      <c r="Q5138">
        <f t="shared" si="563"/>
        <v>4813937689</v>
      </c>
      <c r="R5138">
        <f t="shared" si="564"/>
        <v>4.1933383153624479</v>
      </c>
      <c r="S5138" t="str">
        <f t="shared" si="565"/>
        <v>Acceptable</v>
      </c>
      <c r="T5138">
        <f>ROUNDUP(C5138,0)</f>
        <v>0</v>
      </c>
      <c r="U5138">
        <f>ROUNDDOWN(C5138,0)</f>
        <v>0</v>
      </c>
      <c r="V5138">
        <f>RIGHT(K5138,2)+2000</f>
        <v>2017</v>
      </c>
      <c r="W5138" t="str">
        <f>INDEX(_xlfn.TEXTSPLIT(K5138,"-"),1,2)</f>
        <v>Oct</v>
      </c>
      <c r="X5138" t="str">
        <f>INDEX(_xlfn.TEXTSPLIT(K5138,"-"),1,1)</f>
        <v>6</v>
      </c>
      <c r="Y5138">
        <f>INDEX(months!B:B,MATCH(Sheet1!W5138,months!A:A,0))</f>
        <v>10</v>
      </c>
      <c r="Z5138">
        <f t="shared" si="566"/>
        <v>43014</v>
      </c>
    </row>
    <row r="5139" spans="1:26" x14ac:dyDescent="0.2">
      <c r="A5139" t="s">
        <v>7220</v>
      </c>
      <c r="B5139" t="s">
        <v>4612</v>
      </c>
      <c r="C5139">
        <v>2.9</v>
      </c>
      <c r="D5139">
        <v>33</v>
      </c>
      <c r="E5139" t="s">
        <v>46</v>
      </c>
      <c r="F5139" t="s">
        <v>22</v>
      </c>
      <c r="G5139" t="s">
        <v>23</v>
      </c>
      <c r="H5139" t="s">
        <v>24</v>
      </c>
      <c r="I5139" t="s">
        <v>25</v>
      </c>
      <c r="J5139" t="s">
        <v>4613</v>
      </c>
      <c r="K5139" t="s">
        <v>306</v>
      </c>
      <c r="L5139" t="s">
        <v>46</v>
      </c>
      <c r="M5139" t="s">
        <v>46</v>
      </c>
      <c r="N5139">
        <f t="shared" si="560"/>
        <v>0</v>
      </c>
      <c r="O5139" t="str">
        <f t="shared" si="561"/>
        <v>No</v>
      </c>
      <c r="P5139">
        <f t="shared" si="562"/>
        <v>0</v>
      </c>
      <c r="Q5139">
        <f t="shared" si="563"/>
        <v>4813937689</v>
      </c>
      <c r="R5139">
        <f t="shared" si="564"/>
        <v>4.1933383153624479</v>
      </c>
      <c r="S5139" t="str">
        <f t="shared" si="565"/>
        <v>Acceptable</v>
      </c>
      <c r="T5139">
        <f>ROUNDUP(C5139,0)</f>
        <v>3</v>
      </c>
      <c r="U5139">
        <f>ROUNDDOWN(C5139,0)</f>
        <v>2</v>
      </c>
      <c r="V5139">
        <f>RIGHT(K5139,2)+2000</f>
        <v>2018</v>
      </c>
      <c r="W5139" t="str">
        <f>INDEX(_xlfn.TEXTSPLIT(K5139,"-"),1,2)</f>
        <v>Jul</v>
      </c>
      <c r="X5139" t="str">
        <f>INDEX(_xlfn.TEXTSPLIT(K5139,"-"),1,1)</f>
        <v>23</v>
      </c>
      <c r="Y5139">
        <f>INDEX(months!B:B,MATCH(Sheet1!W5139,months!A:A,0))</f>
        <v>7</v>
      </c>
      <c r="Z5139">
        <f t="shared" si="566"/>
        <v>43304</v>
      </c>
    </row>
    <row r="5140" spans="1:26" x14ac:dyDescent="0.2">
      <c r="A5140" t="s">
        <v>7221</v>
      </c>
      <c r="B5140" t="s">
        <v>4801</v>
      </c>
      <c r="C5140">
        <v>4.5999999999999996</v>
      </c>
      <c r="D5140">
        <v>644</v>
      </c>
      <c r="E5140" t="s">
        <v>1508</v>
      </c>
      <c r="F5140" t="s">
        <v>57</v>
      </c>
      <c r="G5140" t="s">
        <v>23</v>
      </c>
      <c r="H5140" t="s">
        <v>24</v>
      </c>
      <c r="I5140" t="s">
        <v>25</v>
      </c>
      <c r="J5140" t="s">
        <v>4802</v>
      </c>
      <c r="K5140" t="s">
        <v>7222</v>
      </c>
      <c r="L5140" t="s">
        <v>7223</v>
      </c>
      <c r="M5140" t="s">
        <v>54</v>
      </c>
      <c r="N5140">
        <f t="shared" si="560"/>
        <v>0</v>
      </c>
      <c r="O5140" t="str">
        <f t="shared" si="561"/>
        <v>No</v>
      </c>
      <c r="P5140">
        <f t="shared" si="562"/>
        <v>0</v>
      </c>
      <c r="Q5140">
        <f t="shared" si="563"/>
        <v>4813937689</v>
      </c>
      <c r="R5140">
        <f t="shared" si="564"/>
        <v>4.1933383153624479</v>
      </c>
      <c r="S5140" t="str">
        <f t="shared" si="565"/>
        <v>Acceptable</v>
      </c>
      <c r="T5140">
        <f>ROUNDUP(C5140,0)</f>
        <v>5</v>
      </c>
      <c r="U5140">
        <f>ROUNDDOWN(C5140,0)</f>
        <v>4</v>
      </c>
      <c r="V5140">
        <f>RIGHT(K5140,2)+2000</f>
        <v>2017</v>
      </c>
      <c r="W5140" t="str">
        <f>INDEX(_xlfn.TEXTSPLIT(K5140,"-"),1,2)</f>
        <v>Apr</v>
      </c>
      <c r="X5140" t="str">
        <f>INDEX(_xlfn.TEXTSPLIT(K5140,"-"),1,1)</f>
        <v>30</v>
      </c>
      <c r="Y5140">
        <f>INDEX(months!B:B,MATCH(Sheet1!W5140,months!A:A,0))</f>
        <v>4</v>
      </c>
      <c r="Z5140">
        <f t="shared" si="566"/>
        <v>42855</v>
      </c>
    </row>
    <row r="5141" spans="1:26" x14ac:dyDescent="0.2">
      <c r="A5141" t="s">
        <v>7224</v>
      </c>
      <c r="B5141" t="s">
        <v>3391</v>
      </c>
      <c r="C5141">
        <v>5</v>
      </c>
      <c r="D5141">
        <v>1</v>
      </c>
      <c r="E5141" t="s">
        <v>256</v>
      </c>
      <c r="F5141" t="s">
        <v>1010</v>
      </c>
      <c r="G5141" t="s">
        <v>23</v>
      </c>
      <c r="H5141" t="s">
        <v>24</v>
      </c>
      <c r="I5141" t="s">
        <v>25</v>
      </c>
      <c r="J5141" t="s">
        <v>3393</v>
      </c>
      <c r="K5141" t="s">
        <v>6460</v>
      </c>
      <c r="L5141" t="s">
        <v>7225</v>
      </c>
      <c r="M5141" t="s">
        <v>29</v>
      </c>
      <c r="N5141">
        <f t="shared" si="560"/>
        <v>0</v>
      </c>
      <c r="O5141" t="str">
        <f t="shared" si="561"/>
        <v>No</v>
      </c>
      <c r="P5141">
        <f t="shared" si="562"/>
        <v>0</v>
      </c>
      <c r="Q5141">
        <f t="shared" si="563"/>
        <v>4813937689</v>
      </c>
      <c r="R5141">
        <f t="shared" si="564"/>
        <v>4.1933383153624479</v>
      </c>
      <c r="S5141" t="str">
        <f t="shared" si="565"/>
        <v>Acceptable</v>
      </c>
      <c r="T5141">
        <f>ROUNDUP(C5141,0)</f>
        <v>5</v>
      </c>
      <c r="U5141">
        <f>ROUNDDOWN(C5141,0)</f>
        <v>5</v>
      </c>
      <c r="V5141">
        <f>RIGHT(K5141,2)+2000</f>
        <v>2017</v>
      </c>
      <c r="W5141" t="str">
        <f>INDEX(_xlfn.TEXTSPLIT(K5141,"-"),1,2)</f>
        <v>Apr</v>
      </c>
      <c r="X5141" t="str">
        <f>INDEX(_xlfn.TEXTSPLIT(K5141,"-"),1,1)</f>
        <v>3</v>
      </c>
      <c r="Y5141">
        <f>INDEX(months!B:B,MATCH(Sheet1!W5141,months!A:A,0))</f>
        <v>4</v>
      </c>
      <c r="Z5141">
        <f t="shared" si="566"/>
        <v>42828</v>
      </c>
    </row>
    <row r="5142" spans="1:26" x14ac:dyDescent="0.2">
      <c r="A5142" t="s">
        <v>7226</v>
      </c>
      <c r="B5142" t="s">
        <v>3391</v>
      </c>
      <c r="D5142">
        <v>0</v>
      </c>
      <c r="E5142" t="s">
        <v>64</v>
      </c>
      <c r="F5142" t="s">
        <v>1005</v>
      </c>
      <c r="G5142" t="s">
        <v>23</v>
      </c>
      <c r="H5142" t="s">
        <v>24</v>
      </c>
      <c r="I5142" t="s">
        <v>25</v>
      </c>
      <c r="J5142" t="s">
        <v>3393</v>
      </c>
      <c r="K5142" t="s">
        <v>2221</v>
      </c>
      <c r="L5142" t="s">
        <v>7215</v>
      </c>
      <c r="M5142" t="s">
        <v>29</v>
      </c>
      <c r="N5142">
        <f t="shared" si="560"/>
        <v>0</v>
      </c>
      <c r="O5142" t="str">
        <f t="shared" si="561"/>
        <v>No</v>
      </c>
      <c r="P5142">
        <f t="shared" si="562"/>
        <v>0</v>
      </c>
      <c r="Q5142">
        <f t="shared" si="563"/>
        <v>4813937689</v>
      </c>
      <c r="R5142">
        <f t="shared" si="564"/>
        <v>4.1933383153624479</v>
      </c>
      <c r="S5142" t="str">
        <f t="shared" si="565"/>
        <v>Acceptable</v>
      </c>
      <c r="T5142">
        <f>ROUNDUP(C5142,0)</f>
        <v>0</v>
      </c>
      <c r="U5142">
        <f>ROUNDDOWN(C5142,0)</f>
        <v>0</v>
      </c>
      <c r="V5142">
        <f>RIGHT(K5142,2)+2000</f>
        <v>2018</v>
      </c>
      <c r="W5142" t="str">
        <f>INDEX(_xlfn.TEXTSPLIT(K5142,"-"),1,2)</f>
        <v>Jan</v>
      </c>
      <c r="X5142" t="str">
        <f>INDEX(_xlfn.TEXTSPLIT(K5142,"-"),1,1)</f>
        <v>17</v>
      </c>
      <c r="Y5142">
        <f>INDEX(months!B:B,MATCH(Sheet1!W5142,months!A:A,0))</f>
        <v>1</v>
      </c>
      <c r="Z5142">
        <f t="shared" si="566"/>
        <v>43117</v>
      </c>
    </row>
    <row r="5143" spans="1:26" x14ac:dyDescent="0.2">
      <c r="A5143" t="s">
        <v>7227</v>
      </c>
      <c r="B5143" t="s">
        <v>3391</v>
      </c>
      <c r="D5143">
        <v>1</v>
      </c>
      <c r="E5143" t="s">
        <v>64</v>
      </c>
      <c r="F5143" t="s">
        <v>1010</v>
      </c>
      <c r="G5143" t="s">
        <v>23</v>
      </c>
      <c r="H5143" t="s">
        <v>24</v>
      </c>
      <c r="I5143" t="s">
        <v>25</v>
      </c>
      <c r="J5143" t="s">
        <v>3393</v>
      </c>
      <c r="K5143" t="s">
        <v>3634</v>
      </c>
      <c r="L5143" t="s">
        <v>7228</v>
      </c>
      <c r="M5143" t="s">
        <v>29</v>
      </c>
      <c r="N5143">
        <f t="shared" si="560"/>
        <v>0</v>
      </c>
      <c r="O5143" t="str">
        <f t="shared" si="561"/>
        <v>No</v>
      </c>
      <c r="P5143">
        <f t="shared" si="562"/>
        <v>0</v>
      </c>
      <c r="Q5143">
        <f t="shared" si="563"/>
        <v>4813937689</v>
      </c>
      <c r="R5143">
        <f t="shared" si="564"/>
        <v>4.1933383153624479</v>
      </c>
      <c r="S5143" t="str">
        <f t="shared" si="565"/>
        <v>Acceptable</v>
      </c>
      <c r="T5143">
        <f>ROUNDUP(C5143,0)</f>
        <v>0</v>
      </c>
      <c r="U5143">
        <f>ROUNDDOWN(C5143,0)</f>
        <v>0</v>
      </c>
      <c r="V5143">
        <f>RIGHT(K5143,2)+2000</f>
        <v>2017</v>
      </c>
      <c r="W5143" t="str">
        <f>INDEX(_xlfn.TEXTSPLIT(K5143,"-"),1,2)</f>
        <v>Dec</v>
      </c>
      <c r="X5143" t="str">
        <f>INDEX(_xlfn.TEXTSPLIT(K5143,"-"),1,1)</f>
        <v>8</v>
      </c>
      <c r="Y5143">
        <f>INDEX(months!B:B,MATCH(Sheet1!W5143,months!A:A,0))</f>
        <v>12</v>
      </c>
      <c r="Z5143">
        <f t="shared" si="566"/>
        <v>43077</v>
      </c>
    </row>
    <row r="5144" spans="1:26" x14ac:dyDescent="0.2">
      <c r="A5144" t="s">
        <v>7229</v>
      </c>
      <c r="B5144" t="s">
        <v>3070</v>
      </c>
      <c r="D5144">
        <v>4</v>
      </c>
      <c r="E5144" t="s">
        <v>31</v>
      </c>
      <c r="F5144" t="s">
        <v>1010</v>
      </c>
      <c r="G5144" t="s">
        <v>23</v>
      </c>
      <c r="H5144" t="s">
        <v>24</v>
      </c>
      <c r="I5144" t="s">
        <v>25</v>
      </c>
      <c r="J5144" t="s">
        <v>1537</v>
      </c>
      <c r="K5144" t="s">
        <v>7230</v>
      </c>
      <c r="L5144" t="s">
        <v>59</v>
      </c>
      <c r="M5144" t="s">
        <v>514</v>
      </c>
      <c r="N5144">
        <f t="shared" si="560"/>
        <v>0</v>
      </c>
      <c r="O5144" t="str">
        <f t="shared" si="561"/>
        <v>No</v>
      </c>
      <c r="P5144">
        <f t="shared" si="562"/>
        <v>0</v>
      </c>
      <c r="Q5144">
        <f t="shared" si="563"/>
        <v>4813937689</v>
      </c>
      <c r="R5144">
        <f t="shared" si="564"/>
        <v>4.1933383153624479</v>
      </c>
      <c r="S5144" t="str">
        <f t="shared" si="565"/>
        <v>Acceptable</v>
      </c>
      <c r="T5144">
        <f>ROUNDUP(C5144,0)</f>
        <v>0</v>
      </c>
      <c r="U5144">
        <f>ROUNDDOWN(C5144,0)</f>
        <v>0</v>
      </c>
      <c r="V5144">
        <f>RIGHT(K5144,2)+2000</f>
        <v>2017</v>
      </c>
      <c r="W5144" t="str">
        <f>INDEX(_xlfn.TEXTSPLIT(K5144,"-"),1,2)</f>
        <v>Oct</v>
      </c>
      <c r="X5144" t="str">
        <f>INDEX(_xlfn.TEXTSPLIT(K5144,"-"),1,1)</f>
        <v>28</v>
      </c>
      <c r="Y5144">
        <f>INDEX(months!B:B,MATCH(Sheet1!W5144,months!A:A,0))</f>
        <v>10</v>
      </c>
      <c r="Z5144">
        <f t="shared" si="566"/>
        <v>43036</v>
      </c>
    </row>
    <row r="5145" spans="1:26" x14ac:dyDescent="0.2">
      <c r="A5145" t="s">
        <v>7231</v>
      </c>
      <c r="B5145" t="s">
        <v>3070</v>
      </c>
      <c r="C5145">
        <v>3.9</v>
      </c>
      <c r="D5145">
        <v>536</v>
      </c>
      <c r="E5145" t="s">
        <v>190</v>
      </c>
      <c r="F5145" t="s">
        <v>22</v>
      </c>
      <c r="G5145" t="s">
        <v>23</v>
      </c>
      <c r="H5145" t="s">
        <v>24</v>
      </c>
      <c r="I5145" t="s">
        <v>25</v>
      </c>
      <c r="J5145" t="s">
        <v>2673</v>
      </c>
      <c r="K5145" t="s">
        <v>7045</v>
      </c>
      <c r="L5145" t="s">
        <v>35</v>
      </c>
      <c r="M5145" t="s">
        <v>86</v>
      </c>
      <c r="N5145">
        <f t="shared" si="560"/>
        <v>0</v>
      </c>
      <c r="O5145" t="str">
        <f t="shared" si="561"/>
        <v>No</v>
      </c>
      <c r="P5145">
        <f t="shared" si="562"/>
        <v>0</v>
      </c>
      <c r="Q5145">
        <f t="shared" si="563"/>
        <v>4813937689</v>
      </c>
      <c r="R5145">
        <f t="shared" si="564"/>
        <v>4.1933383153624479</v>
      </c>
      <c r="S5145" t="str">
        <f t="shared" si="565"/>
        <v>Acceptable</v>
      </c>
      <c r="T5145">
        <f>ROUNDUP(C5145,0)</f>
        <v>4</v>
      </c>
      <c r="U5145">
        <f>ROUNDDOWN(C5145,0)</f>
        <v>3</v>
      </c>
      <c r="V5145">
        <f>RIGHT(K5145,2)+2000</f>
        <v>2017</v>
      </c>
      <c r="W5145" t="str">
        <f>INDEX(_xlfn.TEXTSPLIT(K5145,"-"),1,2)</f>
        <v>Jun</v>
      </c>
      <c r="X5145" t="str">
        <f>INDEX(_xlfn.TEXTSPLIT(K5145,"-"),1,1)</f>
        <v>27</v>
      </c>
      <c r="Y5145">
        <f>INDEX(months!B:B,MATCH(Sheet1!W5145,months!A:A,0))</f>
        <v>6</v>
      </c>
      <c r="Z5145">
        <f t="shared" si="566"/>
        <v>42913</v>
      </c>
    </row>
    <row r="5146" spans="1:26" x14ac:dyDescent="0.2">
      <c r="A5146" t="s">
        <v>7232</v>
      </c>
      <c r="B5146" t="s">
        <v>4612</v>
      </c>
      <c r="C5146">
        <v>3.9</v>
      </c>
      <c r="D5146">
        <v>7</v>
      </c>
      <c r="E5146" t="s">
        <v>7233</v>
      </c>
      <c r="F5146" t="s">
        <v>1010</v>
      </c>
      <c r="G5146" t="s">
        <v>649</v>
      </c>
      <c r="H5146" t="s">
        <v>650</v>
      </c>
      <c r="I5146" t="s">
        <v>25</v>
      </c>
      <c r="J5146" t="s">
        <v>4613</v>
      </c>
      <c r="K5146" t="s">
        <v>7234</v>
      </c>
      <c r="L5146" t="s">
        <v>1336</v>
      </c>
      <c r="M5146" t="s">
        <v>460</v>
      </c>
      <c r="N5146">
        <f t="shared" si="560"/>
        <v>0</v>
      </c>
      <c r="O5146" t="str">
        <f t="shared" si="561"/>
        <v>No</v>
      </c>
      <c r="P5146">
        <f t="shared" si="562"/>
        <v>0</v>
      </c>
      <c r="Q5146">
        <f t="shared" si="563"/>
        <v>4813937689</v>
      </c>
      <c r="R5146">
        <f t="shared" si="564"/>
        <v>4.1933383153624479</v>
      </c>
      <c r="S5146" t="str">
        <f t="shared" si="565"/>
        <v>Acceptable</v>
      </c>
      <c r="T5146">
        <f>ROUNDUP(C5146,0)</f>
        <v>4</v>
      </c>
      <c r="U5146">
        <f>ROUNDDOWN(C5146,0)</f>
        <v>3</v>
      </c>
      <c r="V5146">
        <f>RIGHT(K5146,2)+2000</f>
        <v>2011</v>
      </c>
      <c r="W5146" t="str">
        <f>INDEX(_xlfn.TEXTSPLIT(K5146,"-"),1,2)</f>
        <v>May</v>
      </c>
      <c r="X5146" t="str">
        <f>INDEX(_xlfn.TEXTSPLIT(K5146,"-"),1,1)</f>
        <v>12</v>
      </c>
      <c r="Y5146">
        <f>INDEX(months!B:B,MATCH(Sheet1!W5146,months!A:A,0))</f>
        <v>5</v>
      </c>
      <c r="Z5146">
        <f t="shared" si="566"/>
        <v>40675</v>
      </c>
    </row>
    <row r="5147" spans="1:26" x14ac:dyDescent="0.2">
      <c r="A5147" t="s">
        <v>7235</v>
      </c>
      <c r="B5147" t="s">
        <v>3391</v>
      </c>
      <c r="C5147">
        <v>5</v>
      </c>
      <c r="D5147">
        <v>3</v>
      </c>
      <c r="E5147" t="s">
        <v>78</v>
      </c>
      <c r="F5147" t="s">
        <v>1010</v>
      </c>
      <c r="G5147" t="s">
        <v>23</v>
      </c>
      <c r="H5147" t="s">
        <v>24</v>
      </c>
      <c r="I5147" t="s">
        <v>25</v>
      </c>
      <c r="J5147" t="s">
        <v>3393</v>
      </c>
      <c r="K5147" t="s">
        <v>5819</v>
      </c>
      <c r="L5147" t="s">
        <v>7236</v>
      </c>
      <c r="M5147" t="s">
        <v>29</v>
      </c>
      <c r="N5147">
        <f t="shared" si="560"/>
        <v>0</v>
      </c>
      <c r="O5147" t="str">
        <f t="shared" si="561"/>
        <v>No</v>
      </c>
      <c r="P5147">
        <f t="shared" si="562"/>
        <v>0</v>
      </c>
      <c r="Q5147">
        <f t="shared" si="563"/>
        <v>4813937689</v>
      </c>
      <c r="R5147">
        <f t="shared" si="564"/>
        <v>4.1933383153624479</v>
      </c>
      <c r="S5147" t="str">
        <f t="shared" si="565"/>
        <v>Acceptable</v>
      </c>
      <c r="T5147">
        <f>ROUNDUP(C5147,0)</f>
        <v>5</v>
      </c>
      <c r="U5147">
        <f>ROUNDDOWN(C5147,0)</f>
        <v>5</v>
      </c>
      <c r="V5147">
        <f>RIGHT(K5147,2)+2000</f>
        <v>2017</v>
      </c>
      <c r="W5147" t="str">
        <f>INDEX(_xlfn.TEXTSPLIT(K5147,"-"),1,2)</f>
        <v>Apr</v>
      </c>
      <c r="X5147" t="str">
        <f>INDEX(_xlfn.TEXTSPLIT(K5147,"-"),1,1)</f>
        <v>21</v>
      </c>
      <c r="Y5147">
        <f>INDEX(months!B:B,MATCH(Sheet1!W5147,months!A:A,0))</f>
        <v>4</v>
      </c>
      <c r="Z5147">
        <f t="shared" si="566"/>
        <v>42846</v>
      </c>
    </row>
    <row r="5148" spans="1:26" x14ac:dyDescent="0.2">
      <c r="A5148" t="s">
        <v>7237</v>
      </c>
      <c r="B5148" t="s">
        <v>3070</v>
      </c>
      <c r="C5148">
        <v>4.0999999999999996</v>
      </c>
      <c r="D5148">
        <v>1998</v>
      </c>
      <c r="E5148" t="s">
        <v>347</v>
      </c>
      <c r="F5148" t="s">
        <v>50</v>
      </c>
      <c r="G5148" t="s">
        <v>23</v>
      </c>
      <c r="H5148" t="s">
        <v>24</v>
      </c>
      <c r="I5148" t="s">
        <v>25</v>
      </c>
      <c r="J5148" t="s">
        <v>2673</v>
      </c>
      <c r="K5148" t="s">
        <v>7238</v>
      </c>
      <c r="L5148" t="s">
        <v>2719</v>
      </c>
      <c r="M5148" t="s">
        <v>86</v>
      </c>
      <c r="N5148">
        <f t="shared" si="560"/>
        <v>0</v>
      </c>
      <c r="O5148" t="str">
        <f t="shared" si="561"/>
        <v>No</v>
      </c>
      <c r="P5148">
        <f t="shared" si="562"/>
        <v>0</v>
      </c>
      <c r="Q5148">
        <f t="shared" si="563"/>
        <v>4813937689</v>
      </c>
      <c r="R5148">
        <f t="shared" si="564"/>
        <v>4.1933383153624479</v>
      </c>
      <c r="S5148" t="str">
        <f t="shared" si="565"/>
        <v>Acceptable</v>
      </c>
      <c r="T5148">
        <f>ROUNDUP(C5148,0)</f>
        <v>5</v>
      </c>
      <c r="U5148">
        <f>ROUNDDOWN(C5148,0)</f>
        <v>4</v>
      </c>
      <c r="V5148">
        <f>RIGHT(K5148,2)+2000</f>
        <v>2017</v>
      </c>
      <c r="W5148" t="str">
        <f>INDEX(_xlfn.TEXTSPLIT(K5148,"-"),1,2)</f>
        <v>Jun</v>
      </c>
      <c r="X5148" t="str">
        <f>INDEX(_xlfn.TEXTSPLIT(K5148,"-"),1,1)</f>
        <v>21</v>
      </c>
      <c r="Y5148">
        <f>INDEX(months!B:B,MATCH(Sheet1!W5148,months!A:A,0))</f>
        <v>6</v>
      </c>
      <c r="Z5148">
        <f t="shared" si="566"/>
        <v>42907</v>
      </c>
    </row>
    <row r="5149" spans="1:26" x14ac:dyDescent="0.2">
      <c r="A5149" t="s">
        <v>3695</v>
      </c>
      <c r="B5149" t="s">
        <v>3391</v>
      </c>
      <c r="D5149">
        <v>0</v>
      </c>
      <c r="E5149" t="s">
        <v>64</v>
      </c>
      <c r="F5149" t="s">
        <v>1010</v>
      </c>
      <c r="G5149" t="s">
        <v>23</v>
      </c>
      <c r="H5149" t="s">
        <v>24</v>
      </c>
      <c r="I5149" t="s">
        <v>25</v>
      </c>
      <c r="J5149" t="s">
        <v>3393</v>
      </c>
      <c r="K5149" t="s">
        <v>266</v>
      </c>
      <c r="L5149" t="s">
        <v>3692</v>
      </c>
      <c r="M5149" t="s">
        <v>29</v>
      </c>
      <c r="N5149">
        <f t="shared" si="560"/>
        <v>0</v>
      </c>
      <c r="O5149" t="str">
        <f t="shared" si="561"/>
        <v>No</v>
      </c>
      <c r="P5149">
        <f t="shared" si="562"/>
        <v>0</v>
      </c>
      <c r="Q5149">
        <f t="shared" si="563"/>
        <v>4813937689</v>
      </c>
      <c r="R5149">
        <f t="shared" si="564"/>
        <v>4.1933383153624479</v>
      </c>
      <c r="S5149" t="str">
        <f t="shared" si="565"/>
        <v>Acceptable</v>
      </c>
      <c r="T5149">
        <f>ROUNDUP(C5149,0)</f>
        <v>0</v>
      </c>
      <c r="U5149">
        <f>ROUNDDOWN(C5149,0)</f>
        <v>0</v>
      </c>
      <c r="V5149">
        <f>RIGHT(K5149,2)+2000</f>
        <v>2018</v>
      </c>
      <c r="W5149" t="str">
        <f>INDEX(_xlfn.TEXTSPLIT(K5149,"-"),1,2)</f>
        <v>Jul</v>
      </c>
      <c r="X5149" t="str">
        <f>INDEX(_xlfn.TEXTSPLIT(K5149,"-"),1,1)</f>
        <v>16</v>
      </c>
      <c r="Y5149">
        <f>INDEX(months!B:B,MATCH(Sheet1!W5149,months!A:A,0))</f>
        <v>7</v>
      </c>
      <c r="Z5149">
        <f t="shared" si="566"/>
        <v>43297</v>
      </c>
    </row>
    <row r="5150" spans="1:26" x14ac:dyDescent="0.2">
      <c r="A5150" t="s">
        <v>7239</v>
      </c>
      <c r="B5150" t="s">
        <v>3391</v>
      </c>
      <c r="C5150">
        <v>5</v>
      </c>
      <c r="D5150">
        <v>5</v>
      </c>
      <c r="E5150" t="s">
        <v>78</v>
      </c>
      <c r="F5150" t="s">
        <v>1010</v>
      </c>
      <c r="G5150" t="s">
        <v>23</v>
      </c>
      <c r="H5150" t="s">
        <v>24</v>
      </c>
      <c r="I5150" t="s">
        <v>25</v>
      </c>
      <c r="J5150" t="s">
        <v>3393</v>
      </c>
      <c r="K5150" t="s">
        <v>3408</v>
      </c>
      <c r="L5150" t="s">
        <v>7240</v>
      </c>
      <c r="M5150" t="s">
        <v>29</v>
      </c>
      <c r="N5150">
        <f t="shared" si="560"/>
        <v>0</v>
      </c>
      <c r="O5150" t="str">
        <f t="shared" si="561"/>
        <v>No</v>
      </c>
      <c r="P5150">
        <f t="shared" si="562"/>
        <v>0</v>
      </c>
      <c r="Q5150">
        <f t="shared" si="563"/>
        <v>4813937689</v>
      </c>
      <c r="R5150">
        <f t="shared" si="564"/>
        <v>4.1933383153624479</v>
      </c>
      <c r="S5150" t="str">
        <f t="shared" si="565"/>
        <v>Acceptable</v>
      </c>
      <c r="T5150">
        <f>ROUNDUP(C5150,0)</f>
        <v>5</v>
      </c>
      <c r="U5150">
        <f>ROUNDDOWN(C5150,0)</f>
        <v>5</v>
      </c>
      <c r="V5150">
        <f>RIGHT(K5150,2)+2000</f>
        <v>2017</v>
      </c>
      <c r="W5150" t="str">
        <f>INDEX(_xlfn.TEXTSPLIT(K5150,"-"),1,2)</f>
        <v>Sep</v>
      </c>
      <c r="X5150" t="str">
        <f>INDEX(_xlfn.TEXTSPLIT(K5150,"-"),1,1)</f>
        <v>21</v>
      </c>
      <c r="Y5150">
        <f>INDEX(months!B:B,MATCH(Sheet1!W5150,months!A:A,0))</f>
        <v>9</v>
      </c>
      <c r="Z5150">
        <f t="shared" si="566"/>
        <v>42999</v>
      </c>
    </row>
    <row r="5151" spans="1:26" x14ac:dyDescent="0.2">
      <c r="A5151" t="s">
        <v>7241</v>
      </c>
      <c r="B5151" t="s">
        <v>3070</v>
      </c>
      <c r="C5151">
        <v>3</v>
      </c>
      <c r="D5151">
        <v>30</v>
      </c>
      <c r="E5151" t="s">
        <v>5758</v>
      </c>
      <c r="F5151" t="s">
        <v>101</v>
      </c>
      <c r="G5151" t="s">
        <v>23</v>
      </c>
      <c r="H5151" t="s">
        <v>24</v>
      </c>
      <c r="I5151" t="s">
        <v>25</v>
      </c>
      <c r="J5151" t="s">
        <v>1537</v>
      </c>
      <c r="K5151" t="s">
        <v>7242</v>
      </c>
      <c r="L5151" t="s">
        <v>157</v>
      </c>
      <c r="M5151" t="s">
        <v>60</v>
      </c>
      <c r="N5151">
        <f t="shared" si="560"/>
        <v>0</v>
      </c>
      <c r="O5151" t="str">
        <f t="shared" si="561"/>
        <v>No</v>
      </c>
      <c r="P5151">
        <f t="shared" si="562"/>
        <v>0</v>
      </c>
      <c r="Q5151">
        <f t="shared" si="563"/>
        <v>4813937689</v>
      </c>
      <c r="R5151">
        <f t="shared" si="564"/>
        <v>4.1933383153624479</v>
      </c>
      <c r="S5151" t="str">
        <f t="shared" si="565"/>
        <v>Acceptable</v>
      </c>
      <c r="T5151">
        <f>ROUNDUP(C5151,0)</f>
        <v>3</v>
      </c>
      <c r="U5151">
        <f>ROUNDDOWN(C5151,0)</f>
        <v>3</v>
      </c>
      <c r="V5151">
        <f>RIGHT(K5151,2)+2000</f>
        <v>2013</v>
      </c>
      <c r="W5151" t="str">
        <f>INDEX(_xlfn.TEXTSPLIT(K5151,"-"),1,2)</f>
        <v>Oct</v>
      </c>
      <c r="X5151" t="str">
        <f>INDEX(_xlfn.TEXTSPLIT(K5151,"-"),1,1)</f>
        <v>1</v>
      </c>
      <c r="Y5151">
        <f>INDEX(months!B:B,MATCH(Sheet1!W5151,months!A:A,0))</f>
        <v>10</v>
      </c>
      <c r="Z5151">
        <f t="shared" si="566"/>
        <v>41548</v>
      </c>
    </row>
    <row r="5152" spans="1:26" x14ac:dyDescent="0.2">
      <c r="A5152" t="s">
        <v>7243</v>
      </c>
      <c r="B5152" t="s">
        <v>787</v>
      </c>
      <c r="C5152">
        <v>4</v>
      </c>
      <c r="D5152">
        <v>4</v>
      </c>
      <c r="E5152" t="s">
        <v>305</v>
      </c>
      <c r="F5152" t="s">
        <v>1010</v>
      </c>
      <c r="G5152" t="s">
        <v>23</v>
      </c>
      <c r="H5152" t="s">
        <v>24</v>
      </c>
      <c r="I5152" t="s">
        <v>44</v>
      </c>
      <c r="J5152" t="s">
        <v>788</v>
      </c>
      <c r="K5152" t="s">
        <v>1523</v>
      </c>
      <c r="L5152" t="s">
        <v>7244</v>
      </c>
      <c r="M5152" t="s">
        <v>274</v>
      </c>
      <c r="N5152">
        <f t="shared" si="560"/>
        <v>0</v>
      </c>
      <c r="O5152" t="str">
        <f t="shared" si="561"/>
        <v>No</v>
      </c>
      <c r="P5152">
        <f t="shared" si="562"/>
        <v>0</v>
      </c>
      <c r="Q5152">
        <f t="shared" si="563"/>
        <v>4813937689</v>
      </c>
      <c r="R5152">
        <f t="shared" si="564"/>
        <v>4.1933383153624479</v>
      </c>
      <c r="S5152" t="str">
        <f t="shared" si="565"/>
        <v>Acceptable</v>
      </c>
      <c r="T5152">
        <f>ROUNDUP(C5152,0)</f>
        <v>4</v>
      </c>
      <c r="U5152">
        <f>ROUNDDOWN(C5152,0)</f>
        <v>4</v>
      </c>
      <c r="V5152">
        <f>RIGHT(K5152,2)+2000</f>
        <v>2017</v>
      </c>
      <c r="W5152" t="str">
        <f>INDEX(_xlfn.TEXTSPLIT(K5152,"-"),1,2)</f>
        <v>Dec</v>
      </c>
      <c r="X5152" t="str">
        <f>INDEX(_xlfn.TEXTSPLIT(K5152,"-"),1,1)</f>
        <v>24</v>
      </c>
      <c r="Y5152">
        <f>INDEX(months!B:B,MATCH(Sheet1!W5152,months!A:A,0))</f>
        <v>12</v>
      </c>
      <c r="Z5152">
        <f t="shared" si="566"/>
        <v>43093</v>
      </c>
    </row>
    <row r="5153" spans="1:26" x14ac:dyDescent="0.2">
      <c r="A5153" t="s">
        <v>7245</v>
      </c>
      <c r="B5153" t="s">
        <v>3391</v>
      </c>
      <c r="C5153">
        <v>1</v>
      </c>
      <c r="D5153">
        <v>1</v>
      </c>
      <c r="E5153" t="s">
        <v>78</v>
      </c>
      <c r="F5153" t="s">
        <v>1005</v>
      </c>
      <c r="G5153" t="s">
        <v>23</v>
      </c>
      <c r="H5153" t="s">
        <v>24</v>
      </c>
      <c r="I5153" t="s">
        <v>25</v>
      </c>
      <c r="J5153" t="s">
        <v>3393</v>
      </c>
      <c r="K5153" t="s">
        <v>7122</v>
      </c>
      <c r="L5153" t="s">
        <v>7246</v>
      </c>
      <c r="M5153" t="s">
        <v>29</v>
      </c>
      <c r="N5153">
        <f t="shared" si="560"/>
        <v>0</v>
      </c>
      <c r="O5153" t="str">
        <f t="shared" si="561"/>
        <v>No</v>
      </c>
      <c r="P5153">
        <f t="shared" si="562"/>
        <v>0</v>
      </c>
      <c r="Q5153">
        <f t="shared" si="563"/>
        <v>4813937689</v>
      </c>
      <c r="R5153">
        <f t="shared" si="564"/>
        <v>4.1933383153624479</v>
      </c>
      <c r="S5153" t="str">
        <f t="shared" si="565"/>
        <v>Acceptable</v>
      </c>
      <c r="T5153">
        <f>ROUNDUP(C5153,0)</f>
        <v>1</v>
      </c>
      <c r="U5153">
        <f>ROUNDDOWN(C5153,0)</f>
        <v>1</v>
      </c>
      <c r="V5153">
        <f>RIGHT(K5153,2)+2000</f>
        <v>2017</v>
      </c>
      <c r="W5153" t="str">
        <f>INDEX(_xlfn.TEXTSPLIT(K5153,"-"),1,2)</f>
        <v>May</v>
      </c>
      <c r="X5153" t="str">
        <f>INDEX(_xlfn.TEXTSPLIT(K5153,"-"),1,1)</f>
        <v>1</v>
      </c>
      <c r="Y5153">
        <f>INDEX(months!B:B,MATCH(Sheet1!W5153,months!A:A,0))</f>
        <v>5</v>
      </c>
      <c r="Z5153">
        <f t="shared" si="566"/>
        <v>42856</v>
      </c>
    </row>
    <row r="5154" spans="1:26" x14ac:dyDescent="0.2">
      <c r="A5154" t="s">
        <v>7247</v>
      </c>
      <c r="B5154" t="s">
        <v>3391</v>
      </c>
      <c r="D5154">
        <v>0</v>
      </c>
      <c r="E5154" t="s">
        <v>64</v>
      </c>
      <c r="F5154" t="s">
        <v>1010</v>
      </c>
      <c r="G5154" t="s">
        <v>23</v>
      </c>
      <c r="H5154" t="s">
        <v>24</v>
      </c>
      <c r="I5154" t="s">
        <v>25</v>
      </c>
      <c r="J5154" t="s">
        <v>3393</v>
      </c>
      <c r="K5154" t="s">
        <v>5742</v>
      </c>
      <c r="L5154" t="s">
        <v>7236</v>
      </c>
      <c r="M5154" t="s">
        <v>29</v>
      </c>
      <c r="N5154">
        <f t="shared" si="560"/>
        <v>0</v>
      </c>
      <c r="O5154" t="str">
        <f t="shared" si="561"/>
        <v>No</v>
      </c>
      <c r="P5154">
        <f t="shared" si="562"/>
        <v>0</v>
      </c>
      <c r="Q5154">
        <f t="shared" si="563"/>
        <v>4813937689</v>
      </c>
      <c r="R5154">
        <f t="shared" si="564"/>
        <v>4.1933383153624479</v>
      </c>
      <c r="S5154" t="str">
        <f t="shared" si="565"/>
        <v>Acceptable</v>
      </c>
      <c r="T5154">
        <f>ROUNDUP(C5154,0)</f>
        <v>0</v>
      </c>
      <c r="U5154">
        <f>ROUNDDOWN(C5154,0)</f>
        <v>0</v>
      </c>
      <c r="V5154">
        <f>RIGHT(K5154,2)+2000</f>
        <v>2017</v>
      </c>
      <c r="W5154" t="str">
        <f>INDEX(_xlfn.TEXTSPLIT(K5154,"-"),1,2)</f>
        <v>May</v>
      </c>
      <c r="X5154" t="str">
        <f>INDEX(_xlfn.TEXTSPLIT(K5154,"-"),1,1)</f>
        <v>3</v>
      </c>
      <c r="Y5154">
        <f>INDEX(months!B:B,MATCH(Sheet1!W5154,months!A:A,0))</f>
        <v>5</v>
      </c>
      <c r="Z5154">
        <f t="shared" si="566"/>
        <v>42858</v>
      </c>
    </row>
    <row r="5155" spans="1:26" x14ac:dyDescent="0.2">
      <c r="A5155" t="s">
        <v>7248</v>
      </c>
      <c r="B5155" t="s">
        <v>3391</v>
      </c>
      <c r="C5155">
        <v>4</v>
      </c>
      <c r="D5155">
        <v>2</v>
      </c>
      <c r="E5155" t="s">
        <v>64</v>
      </c>
      <c r="F5155" t="s">
        <v>1010</v>
      </c>
      <c r="G5155" t="s">
        <v>23</v>
      </c>
      <c r="H5155" t="s">
        <v>24</v>
      </c>
      <c r="I5155" t="s">
        <v>25</v>
      </c>
      <c r="J5155" t="s">
        <v>3393</v>
      </c>
      <c r="K5155" t="s">
        <v>7249</v>
      </c>
      <c r="L5155" t="s">
        <v>7246</v>
      </c>
      <c r="M5155" t="s">
        <v>29</v>
      </c>
      <c r="N5155">
        <f t="shared" si="560"/>
        <v>0</v>
      </c>
      <c r="O5155" t="str">
        <f t="shared" si="561"/>
        <v>No</v>
      </c>
      <c r="P5155">
        <f t="shared" si="562"/>
        <v>0</v>
      </c>
      <c r="Q5155">
        <f t="shared" si="563"/>
        <v>4813937689</v>
      </c>
      <c r="R5155">
        <f t="shared" si="564"/>
        <v>4.1933383153624479</v>
      </c>
      <c r="S5155" t="str">
        <f t="shared" si="565"/>
        <v>Acceptable</v>
      </c>
      <c r="T5155">
        <f>ROUNDUP(C5155,0)</f>
        <v>4</v>
      </c>
      <c r="U5155">
        <f>ROUNDDOWN(C5155,0)</f>
        <v>4</v>
      </c>
      <c r="V5155">
        <f>RIGHT(K5155,2)+2000</f>
        <v>2017</v>
      </c>
      <c r="W5155" t="str">
        <f>INDEX(_xlfn.TEXTSPLIT(K5155,"-"),1,2)</f>
        <v>May</v>
      </c>
      <c r="X5155" t="str">
        <f>INDEX(_xlfn.TEXTSPLIT(K5155,"-"),1,1)</f>
        <v>11</v>
      </c>
      <c r="Y5155">
        <f>INDEX(months!B:B,MATCH(Sheet1!W5155,months!A:A,0))</f>
        <v>5</v>
      </c>
      <c r="Z5155">
        <f t="shared" si="566"/>
        <v>42866</v>
      </c>
    </row>
    <row r="5156" spans="1:26" x14ac:dyDescent="0.2">
      <c r="A5156" t="s">
        <v>7250</v>
      </c>
      <c r="B5156" t="s">
        <v>3391</v>
      </c>
      <c r="D5156">
        <v>0</v>
      </c>
      <c r="E5156" t="s">
        <v>64</v>
      </c>
      <c r="F5156" t="s">
        <v>1010</v>
      </c>
      <c r="G5156" t="s">
        <v>23</v>
      </c>
      <c r="H5156" t="s">
        <v>24</v>
      </c>
      <c r="I5156" t="s">
        <v>25</v>
      </c>
      <c r="J5156" t="s">
        <v>3393</v>
      </c>
      <c r="K5156" t="s">
        <v>2369</v>
      </c>
      <c r="L5156" t="s">
        <v>7215</v>
      </c>
      <c r="M5156" t="s">
        <v>29</v>
      </c>
      <c r="N5156">
        <f t="shared" si="560"/>
        <v>0</v>
      </c>
      <c r="O5156" t="str">
        <f t="shared" si="561"/>
        <v>No</v>
      </c>
      <c r="P5156">
        <f t="shared" si="562"/>
        <v>0</v>
      </c>
      <c r="Q5156">
        <f t="shared" si="563"/>
        <v>4813937689</v>
      </c>
      <c r="R5156">
        <f t="shared" si="564"/>
        <v>4.1933383153624479</v>
      </c>
      <c r="S5156" t="str">
        <f t="shared" si="565"/>
        <v>Acceptable</v>
      </c>
      <c r="T5156">
        <f>ROUNDUP(C5156,0)</f>
        <v>0</v>
      </c>
      <c r="U5156">
        <f>ROUNDDOWN(C5156,0)</f>
        <v>0</v>
      </c>
      <c r="V5156">
        <f>RIGHT(K5156,2)+2000</f>
        <v>2018</v>
      </c>
      <c r="W5156" t="str">
        <f>INDEX(_xlfn.TEXTSPLIT(K5156,"-"),1,2)</f>
        <v>Feb</v>
      </c>
      <c r="X5156" t="str">
        <f>INDEX(_xlfn.TEXTSPLIT(K5156,"-"),1,1)</f>
        <v>18</v>
      </c>
      <c r="Y5156">
        <f>INDEX(months!B:B,MATCH(Sheet1!W5156,months!A:A,0))</f>
        <v>2</v>
      </c>
      <c r="Z5156">
        <f t="shared" si="566"/>
        <v>43149</v>
      </c>
    </row>
    <row r="5157" spans="1:26" x14ac:dyDescent="0.2">
      <c r="A5157" t="s">
        <v>7251</v>
      </c>
      <c r="B5157" t="s">
        <v>3070</v>
      </c>
      <c r="D5157">
        <v>10</v>
      </c>
      <c r="E5157" t="s">
        <v>1087</v>
      </c>
      <c r="F5157" t="s">
        <v>1010</v>
      </c>
      <c r="G5157" t="s">
        <v>23</v>
      </c>
      <c r="H5157" t="s">
        <v>24</v>
      </c>
      <c r="I5157" t="s">
        <v>25</v>
      </c>
      <c r="J5157" t="s">
        <v>1537</v>
      </c>
      <c r="K5157" t="s">
        <v>6254</v>
      </c>
      <c r="L5157" t="s">
        <v>59</v>
      </c>
      <c r="M5157" t="s">
        <v>274</v>
      </c>
      <c r="N5157">
        <f t="shared" si="560"/>
        <v>0</v>
      </c>
      <c r="O5157" t="str">
        <f t="shared" si="561"/>
        <v>No</v>
      </c>
      <c r="P5157">
        <f t="shared" si="562"/>
        <v>0</v>
      </c>
      <c r="Q5157">
        <f t="shared" si="563"/>
        <v>4813937689</v>
      </c>
      <c r="R5157">
        <f t="shared" si="564"/>
        <v>4.1933383153624479</v>
      </c>
      <c r="S5157" t="str">
        <f t="shared" si="565"/>
        <v>Acceptable</v>
      </c>
      <c r="T5157">
        <f>ROUNDUP(C5157,0)</f>
        <v>0</v>
      </c>
      <c r="U5157">
        <f>ROUNDDOWN(C5157,0)</f>
        <v>0</v>
      </c>
      <c r="V5157">
        <f>RIGHT(K5157,2)+2000</f>
        <v>2018</v>
      </c>
      <c r="W5157" t="str">
        <f>INDEX(_xlfn.TEXTSPLIT(K5157,"-"),1,2)</f>
        <v>Apr</v>
      </c>
      <c r="X5157" t="str">
        <f>INDEX(_xlfn.TEXTSPLIT(K5157,"-"),1,1)</f>
        <v>14</v>
      </c>
      <c r="Y5157">
        <f>INDEX(months!B:B,MATCH(Sheet1!W5157,months!A:A,0))</f>
        <v>4</v>
      </c>
      <c r="Z5157">
        <f t="shared" si="566"/>
        <v>43204</v>
      </c>
    </row>
    <row r="5158" spans="1:26" x14ac:dyDescent="0.2">
      <c r="A5158" t="s">
        <v>7252</v>
      </c>
      <c r="B5158" t="s">
        <v>3391</v>
      </c>
      <c r="C5158">
        <v>4</v>
      </c>
      <c r="D5158">
        <v>4</v>
      </c>
      <c r="E5158" t="s">
        <v>256</v>
      </c>
      <c r="F5158" t="s">
        <v>1199</v>
      </c>
      <c r="G5158" t="s">
        <v>23</v>
      </c>
      <c r="H5158" t="s">
        <v>24</v>
      </c>
      <c r="I5158" t="s">
        <v>25</v>
      </c>
      <c r="J5158" t="s">
        <v>3393</v>
      </c>
      <c r="K5158" t="s">
        <v>7188</v>
      </c>
      <c r="L5158" t="s">
        <v>7253</v>
      </c>
      <c r="M5158" t="s">
        <v>29</v>
      </c>
      <c r="N5158">
        <f t="shared" si="560"/>
        <v>0</v>
      </c>
      <c r="O5158" t="str">
        <f t="shared" si="561"/>
        <v>No</v>
      </c>
      <c r="P5158">
        <f t="shared" si="562"/>
        <v>0</v>
      </c>
      <c r="Q5158">
        <f t="shared" si="563"/>
        <v>4813937689</v>
      </c>
      <c r="R5158">
        <f t="shared" si="564"/>
        <v>4.1933383153624479</v>
      </c>
      <c r="S5158" t="str">
        <f t="shared" si="565"/>
        <v>Acceptable</v>
      </c>
      <c r="T5158">
        <f>ROUNDUP(C5158,0)</f>
        <v>4</v>
      </c>
      <c r="U5158">
        <f>ROUNDDOWN(C5158,0)</f>
        <v>4</v>
      </c>
      <c r="V5158">
        <f>RIGHT(K5158,2)+2000</f>
        <v>2017</v>
      </c>
      <c r="W5158" t="str">
        <f>INDEX(_xlfn.TEXTSPLIT(K5158,"-"),1,2)</f>
        <v>May</v>
      </c>
      <c r="X5158" t="str">
        <f>INDEX(_xlfn.TEXTSPLIT(K5158,"-"),1,1)</f>
        <v>5</v>
      </c>
      <c r="Y5158">
        <f>INDEX(months!B:B,MATCH(Sheet1!W5158,months!A:A,0))</f>
        <v>5</v>
      </c>
      <c r="Z5158">
        <f t="shared" si="566"/>
        <v>42860</v>
      </c>
    </row>
    <row r="5159" spans="1:26" x14ac:dyDescent="0.2">
      <c r="A5159" t="s">
        <v>7254</v>
      </c>
      <c r="B5159" t="s">
        <v>3391</v>
      </c>
      <c r="D5159">
        <v>1</v>
      </c>
      <c r="E5159" t="s">
        <v>64</v>
      </c>
      <c r="F5159" t="s">
        <v>1005</v>
      </c>
      <c r="G5159" t="s">
        <v>23</v>
      </c>
      <c r="H5159" t="s">
        <v>24</v>
      </c>
      <c r="I5159" t="s">
        <v>25</v>
      </c>
      <c r="J5159" t="s">
        <v>3393</v>
      </c>
      <c r="K5159" t="s">
        <v>2932</v>
      </c>
      <c r="L5159" t="s">
        <v>7255</v>
      </c>
      <c r="M5159" t="s">
        <v>29</v>
      </c>
      <c r="N5159">
        <f t="shared" si="560"/>
        <v>0</v>
      </c>
      <c r="O5159" t="str">
        <f t="shared" si="561"/>
        <v>No</v>
      </c>
      <c r="P5159">
        <f t="shared" si="562"/>
        <v>0</v>
      </c>
      <c r="Q5159">
        <f t="shared" si="563"/>
        <v>4813937689</v>
      </c>
      <c r="R5159">
        <f t="shared" si="564"/>
        <v>4.1933383153624479</v>
      </c>
      <c r="S5159" t="str">
        <f t="shared" si="565"/>
        <v>Acceptable</v>
      </c>
      <c r="T5159">
        <f>ROUNDUP(C5159,0)</f>
        <v>0</v>
      </c>
      <c r="U5159">
        <f>ROUNDDOWN(C5159,0)</f>
        <v>0</v>
      </c>
      <c r="V5159">
        <f>RIGHT(K5159,2)+2000</f>
        <v>2017</v>
      </c>
      <c r="W5159" t="str">
        <f>INDEX(_xlfn.TEXTSPLIT(K5159,"-"),1,2)</f>
        <v>Nov</v>
      </c>
      <c r="X5159" t="str">
        <f>INDEX(_xlfn.TEXTSPLIT(K5159,"-"),1,1)</f>
        <v>30</v>
      </c>
      <c r="Y5159">
        <f>INDEX(months!B:B,MATCH(Sheet1!W5159,months!A:A,0))</f>
        <v>11</v>
      </c>
      <c r="Z5159">
        <f t="shared" si="566"/>
        <v>43069</v>
      </c>
    </row>
    <row r="5160" spans="1:26" x14ac:dyDescent="0.2">
      <c r="A5160" t="s">
        <v>7256</v>
      </c>
      <c r="B5160" t="s">
        <v>2665</v>
      </c>
      <c r="C5160">
        <v>3.8</v>
      </c>
      <c r="D5160">
        <v>1088</v>
      </c>
      <c r="E5160" t="s">
        <v>2858</v>
      </c>
      <c r="F5160" t="s">
        <v>50</v>
      </c>
      <c r="G5160" t="s">
        <v>23</v>
      </c>
      <c r="H5160" t="s">
        <v>24</v>
      </c>
      <c r="I5160" t="s">
        <v>44</v>
      </c>
      <c r="J5160" t="s">
        <v>2684</v>
      </c>
      <c r="K5160" t="s">
        <v>1178</v>
      </c>
      <c r="L5160" t="s">
        <v>236</v>
      </c>
      <c r="M5160" t="s">
        <v>587</v>
      </c>
      <c r="N5160">
        <f t="shared" si="560"/>
        <v>0</v>
      </c>
      <c r="O5160" t="str">
        <f t="shared" si="561"/>
        <v>No</v>
      </c>
      <c r="P5160">
        <f t="shared" si="562"/>
        <v>0</v>
      </c>
      <c r="Q5160">
        <f t="shared" si="563"/>
        <v>4813937689</v>
      </c>
      <c r="R5160">
        <f t="shared" si="564"/>
        <v>4.1933383153624479</v>
      </c>
      <c r="S5160" t="str">
        <f t="shared" si="565"/>
        <v>Acceptable</v>
      </c>
      <c r="T5160">
        <f>ROUNDUP(C5160,0)</f>
        <v>4</v>
      </c>
      <c r="U5160">
        <f>ROUNDDOWN(C5160,0)</f>
        <v>3</v>
      </c>
      <c r="V5160">
        <f>RIGHT(K5160,2)+2000</f>
        <v>2018</v>
      </c>
      <c r="W5160" t="str">
        <f>INDEX(_xlfn.TEXTSPLIT(K5160,"-"),1,2)</f>
        <v>Feb</v>
      </c>
      <c r="X5160" t="str">
        <f>INDEX(_xlfn.TEXTSPLIT(K5160,"-"),1,1)</f>
        <v>16</v>
      </c>
      <c r="Y5160">
        <f>INDEX(months!B:B,MATCH(Sheet1!W5160,months!A:A,0))</f>
        <v>2</v>
      </c>
      <c r="Z5160">
        <f t="shared" si="566"/>
        <v>43147</v>
      </c>
    </row>
    <row r="5161" spans="1:26" x14ac:dyDescent="0.2">
      <c r="A5161" t="s">
        <v>7257</v>
      </c>
      <c r="B5161" t="s">
        <v>3070</v>
      </c>
      <c r="D5161">
        <v>3</v>
      </c>
      <c r="E5161" t="s">
        <v>405</v>
      </c>
      <c r="F5161" t="s">
        <v>1005</v>
      </c>
      <c r="G5161" t="s">
        <v>23</v>
      </c>
      <c r="H5161" t="s">
        <v>24</v>
      </c>
      <c r="I5161" t="s">
        <v>25</v>
      </c>
      <c r="J5161" t="s">
        <v>1537</v>
      </c>
      <c r="K5161" t="s">
        <v>729</v>
      </c>
      <c r="L5161" t="s">
        <v>3139</v>
      </c>
      <c r="M5161" t="s">
        <v>274</v>
      </c>
      <c r="N5161">
        <f t="shared" si="560"/>
        <v>0</v>
      </c>
      <c r="O5161" t="str">
        <f t="shared" si="561"/>
        <v>No</v>
      </c>
      <c r="P5161">
        <f t="shared" si="562"/>
        <v>0</v>
      </c>
      <c r="Q5161">
        <f t="shared" si="563"/>
        <v>4813937689</v>
      </c>
      <c r="R5161">
        <f t="shared" si="564"/>
        <v>4.1933383153624479</v>
      </c>
      <c r="S5161" t="str">
        <f t="shared" si="565"/>
        <v>Acceptable</v>
      </c>
      <c r="T5161">
        <f>ROUNDUP(C5161,0)</f>
        <v>0</v>
      </c>
      <c r="U5161">
        <f>ROUNDDOWN(C5161,0)</f>
        <v>0</v>
      </c>
      <c r="V5161">
        <f>RIGHT(K5161,2)+2000</f>
        <v>2017</v>
      </c>
      <c r="W5161" t="str">
        <f>INDEX(_xlfn.TEXTSPLIT(K5161,"-"),1,2)</f>
        <v>Dec</v>
      </c>
      <c r="X5161" t="str">
        <f>INDEX(_xlfn.TEXTSPLIT(K5161,"-"),1,1)</f>
        <v>27</v>
      </c>
      <c r="Y5161">
        <f>INDEX(months!B:B,MATCH(Sheet1!W5161,months!A:A,0))</f>
        <v>12</v>
      </c>
      <c r="Z5161">
        <f t="shared" si="566"/>
        <v>43096</v>
      </c>
    </row>
    <row r="5162" spans="1:26" x14ac:dyDescent="0.2">
      <c r="A5162" t="s">
        <v>7258</v>
      </c>
      <c r="B5162" t="s">
        <v>3391</v>
      </c>
      <c r="D5162">
        <v>0</v>
      </c>
      <c r="E5162" t="s">
        <v>64</v>
      </c>
      <c r="F5162" t="s">
        <v>1262</v>
      </c>
      <c r="G5162" t="s">
        <v>23</v>
      </c>
      <c r="H5162" t="s">
        <v>24</v>
      </c>
      <c r="I5162" t="s">
        <v>25</v>
      </c>
      <c r="J5162" t="s">
        <v>3393</v>
      </c>
      <c r="K5162" t="s">
        <v>547</v>
      </c>
      <c r="L5162" t="s">
        <v>7215</v>
      </c>
      <c r="M5162" t="s">
        <v>29</v>
      </c>
      <c r="N5162">
        <f t="shared" si="560"/>
        <v>0</v>
      </c>
      <c r="O5162" t="str">
        <f t="shared" si="561"/>
        <v>No</v>
      </c>
      <c r="P5162">
        <f t="shared" si="562"/>
        <v>0</v>
      </c>
      <c r="Q5162">
        <f t="shared" si="563"/>
        <v>4813937689</v>
      </c>
      <c r="R5162">
        <f t="shared" si="564"/>
        <v>4.1933383153624479</v>
      </c>
      <c r="S5162" t="str">
        <f t="shared" si="565"/>
        <v>Acceptable</v>
      </c>
      <c r="T5162">
        <f>ROUNDUP(C5162,0)</f>
        <v>0</v>
      </c>
      <c r="U5162">
        <f>ROUNDDOWN(C5162,0)</f>
        <v>0</v>
      </c>
      <c r="V5162">
        <f>RIGHT(K5162,2)+2000</f>
        <v>2018</v>
      </c>
      <c r="W5162" t="str">
        <f>INDEX(_xlfn.TEXTSPLIT(K5162,"-"),1,2)</f>
        <v>Feb</v>
      </c>
      <c r="X5162" t="str">
        <f>INDEX(_xlfn.TEXTSPLIT(K5162,"-"),1,1)</f>
        <v>15</v>
      </c>
      <c r="Y5162">
        <f>INDEX(months!B:B,MATCH(Sheet1!W5162,months!A:A,0))</f>
        <v>2</v>
      </c>
      <c r="Z5162">
        <f t="shared" si="566"/>
        <v>43146</v>
      </c>
    </row>
    <row r="5163" spans="1:26" x14ac:dyDescent="0.2">
      <c r="A5163" t="s">
        <v>7259</v>
      </c>
      <c r="B5163" t="s">
        <v>3391</v>
      </c>
      <c r="D5163">
        <v>0</v>
      </c>
      <c r="E5163" t="s">
        <v>64</v>
      </c>
      <c r="F5163" t="s">
        <v>1005</v>
      </c>
      <c r="G5163" t="s">
        <v>23</v>
      </c>
      <c r="H5163" t="s">
        <v>24</v>
      </c>
      <c r="I5163" t="s">
        <v>25</v>
      </c>
      <c r="J5163" t="s">
        <v>3393</v>
      </c>
      <c r="K5163" t="s">
        <v>102</v>
      </c>
      <c r="L5163" t="s">
        <v>7260</v>
      </c>
      <c r="M5163" t="s">
        <v>29</v>
      </c>
      <c r="N5163">
        <f t="shared" si="560"/>
        <v>0</v>
      </c>
      <c r="O5163" t="str">
        <f t="shared" si="561"/>
        <v>No</v>
      </c>
      <c r="P5163">
        <f t="shared" si="562"/>
        <v>0</v>
      </c>
      <c r="Q5163">
        <f t="shared" si="563"/>
        <v>4813937689</v>
      </c>
      <c r="R5163">
        <f t="shared" si="564"/>
        <v>4.1933383153624479</v>
      </c>
      <c r="S5163" t="str">
        <f t="shared" si="565"/>
        <v>Acceptable</v>
      </c>
      <c r="T5163">
        <f>ROUNDUP(C5163,0)</f>
        <v>0</v>
      </c>
      <c r="U5163">
        <f>ROUNDDOWN(C5163,0)</f>
        <v>0</v>
      </c>
      <c r="V5163">
        <f>RIGHT(K5163,2)+2000</f>
        <v>2018</v>
      </c>
      <c r="W5163" t="str">
        <f>INDEX(_xlfn.TEXTSPLIT(K5163,"-"),1,2)</f>
        <v>Jun</v>
      </c>
      <c r="X5163" t="str">
        <f>INDEX(_xlfn.TEXTSPLIT(K5163,"-"),1,1)</f>
        <v>6</v>
      </c>
      <c r="Y5163">
        <f>INDEX(months!B:B,MATCH(Sheet1!W5163,months!A:A,0))</f>
        <v>6</v>
      </c>
      <c r="Z5163">
        <f t="shared" si="566"/>
        <v>43257</v>
      </c>
    </row>
    <row r="5164" spans="1:26" x14ac:dyDescent="0.2">
      <c r="A5164" t="s">
        <v>7261</v>
      </c>
      <c r="B5164" t="s">
        <v>3391</v>
      </c>
      <c r="D5164">
        <v>0</v>
      </c>
      <c r="E5164" t="s">
        <v>64</v>
      </c>
      <c r="F5164" t="s">
        <v>1010</v>
      </c>
      <c r="G5164" t="s">
        <v>23</v>
      </c>
      <c r="H5164" t="s">
        <v>24</v>
      </c>
      <c r="I5164" t="s">
        <v>25</v>
      </c>
      <c r="J5164" t="s">
        <v>3393</v>
      </c>
      <c r="K5164" t="s">
        <v>7262</v>
      </c>
      <c r="L5164" t="s">
        <v>7263</v>
      </c>
      <c r="M5164" t="s">
        <v>29</v>
      </c>
      <c r="N5164">
        <f t="shared" si="560"/>
        <v>0</v>
      </c>
      <c r="O5164" t="str">
        <f t="shared" si="561"/>
        <v>No</v>
      </c>
      <c r="P5164">
        <f t="shared" si="562"/>
        <v>0</v>
      </c>
      <c r="Q5164">
        <f t="shared" si="563"/>
        <v>4813937689</v>
      </c>
      <c r="R5164">
        <f t="shared" si="564"/>
        <v>4.1933383153624479</v>
      </c>
      <c r="S5164" t="str">
        <f t="shared" si="565"/>
        <v>Acceptable</v>
      </c>
      <c r="T5164">
        <f>ROUNDUP(C5164,0)</f>
        <v>0</v>
      </c>
      <c r="U5164">
        <f>ROUNDDOWN(C5164,0)</f>
        <v>0</v>
      </c>
      <c r="V5164">
        <f>RIGHT(K5164,2)+2000</f>
        <v>2018</v>
      </c>
      <c r="W5164" t="str">
        <f>INDEX(_xlfn.TEXTSPLIT(K5164,"-"),1,2)</f>
        <v>Jan</v>
      </c>
      <c r="X5164" t="str">
        <f>INDEX(_xlfn.TEXTSPLIT(K5164,"-"),1,1)</f>
        <v>10</v>
      </c>
      <c r="Y5164">
        <f>INDEX(months!B:B,MATCH(Sheet1!W5164,months!A:A,0))</f>
        <v>1</v>
      </c>
      <c r="Z5164">
        <f t="shared" si="566"/>
        <v>43110</v>
      </c>
    </row>
    <row r="5165" spans="1:26" x14ac:dyDescent="0.2">
      <c r="A5165" t="s">
        <v>7264</v>
      </c>
      <c r="B5165" t="s">
        <v>3070</v>
      </c>
      <c r="D5165">
        <v>2</v>
      </c>
      <c r="E5165" t="s">
        <v>271</v>
      </c>
      <c r="F5165" t="s">
        <v>1010</v>
      </c>
      <c r="G5165" t="s">
        <v>23</v>
      </c>
      <c r="H5165" t="s">
        <v>24</v>
      </c>
      <c r="I5165" t="s">
        <v>25</v>
      </c>
      <c r="J5165" t="s">
        <v>2673</v>
      </c>
      <c r="K5165" t="s">
        <v>6142</v>
      </c>
      <c r="L5165" t="s">
        <v>59</v>
      </c>
      <c r="M5165" t="s">
        <v>86</v>
      </c>
      <c r="N5165">
        <f t="shared" si="560"/>
        <v>0</v>
      </c>
      <c r="O5165" t="str">
        <f t="shared" si="561"/>
        <v>No</v>
      </c>
      <c r="P5165">
        <f t="shared" si="562"/>
        <v>0</v>
      </c>
      <c r="Q5165">
        <f t="shared" si="563"/>
        <v>4813937689</v>
      </c>
      <c r="R5165">
        <f t="shared" si="564"/>
        <v>4.1933383153624479</v>
      </c>
      <c r="S5165" t="str">
        <f t="shared" si="565"/>
        <v>Acceptable</v>
      </c>
      <c r="T5165">
        <f>ROUNDUP(C5165,0)</f>
        <v>0</v>
      </c>
      <c r="U5165">
        <f>ROUNDDOWN(C5165,0)</f>
        <v>0</v>
      </c>
      <c r="V5165">
        <f>RIGHT(K5165,2)+2000</f>
        <v>2017</v>
      </c>
      <c r="W5165" t="str">
        <f>INDEX(_xlfn.TEXTSPLIT(K5165,"-"),1,2)</f>
        <v>Jul</v>
      </c>
      <c r="X5165" t="str">
        <f>INDEX(_xlfn.TEXTSPLIT(K5165,"-"),1,1)</f>
        <v>9</v>
      </c>
      <c r="Y5165">
        <f>INDEX(months!B:B,MATCH(Sheet1!W5165,months!A:A,0))</f>
        <v>7</v>
      </c>
      <c r="Z5165">
        <f t="shared" si="566"/>
        <v>42925</v>
      </c>
    </row>
    <row r="5166" spans="1:26" x14ac:dyDescent="0.2">
      <c r="A5166" t="s">
        <v>7265</v>
      </c>
      <c r="B5166" t="s">
        <v>3391</v>
      </c>
      <c r="D5166">
        <v>3</v>
      </c>
      <c r="E5166" t="s">
        <v>256</v>
      </c>
      <c r="F5166" t="s">
        <v>1010</v>
      </c>
      <c r="G5166" t="s">
        <v>23</v>
      </c>
      <c r="H5166" t="s">
        <v>24</v>
      </c>
      <c r="I5166" t="s">
        <v>25</v>
      </c>
      <c r="J5166" t="s">
        <v>3393</v>
      </c>
      <c r="K5166" t="s">
        <v>7266</v>
      </c>
      <c r="L5166" t="s">
        <v>7225</v>
      </c>
      <c r="M5166" t="s">
        <v>29</v>
      </c>
      <c r="N5166">
        <f t="shared" si="560"/>
        <v>0</v>
      </c>
      <c r="O5166" t="str">
        <f t="shared" si="561"/>
        <v>No</v>
      </c>
      <c r="P5166">
        <f t="shared" si="562"/>
        <v>0</v>
      </c>
      <c r="Q5166">
        <f t="shared" si="563"/>
        <v>4813937689</v>
      </c>
      <c r="R5166">
        <f t="shared" si="564"/>
        <v>4.1933383153624479</v>
      </c>
      <c r="S5166" t="str">
        <f t="shared" si="565"/>
        <v>Acceptable</v>
      </c>
      <c r="T5166">
        <f>ROUNDUP(C5166,0)</f>
        <v>0</v>
      </c>
      <c r="U5166">
        <f>ROUNDDOWN(C5166,0)</f>
        <v>0</v>
      </c>
      <c r="V5166">
        <f>RIGHT(K5166,2)+2000</f>
        <v>2017</v>
      </c>
      <c r="W5166" t="str">
        <f>INDEX(_xlfn.TEXTSPLIT(K5166,"-"),1,2)</f>
        <v>Apr</v>
      </c>
      <c r="X5166" t="str">
        <f>INDEX(_xlfn.TEXTSPLIT(K5166,"-"),1,1)</f>
        <v>22</v>
      </c>
      <c r="Y5166">
        <f>INDEX(months!B:B,MATCH(Sheet1!W5166,months!A:A,0))</f>
        <v>4</v>
      </c>
      <c r="Z5166">
        <f t="shared" si="566"/>
        <v>42847</v>
      </c>
    </row>
    <row r="5167" spans="1:26" x14ac:dyDescent="0.2">
      <c r="A5167" t="s">
        <v>7267</v>
      </c>
      <c r="B5167" t="s">
        <v>3391</v>
      </c>
      <c r="D5167">
        <v>0</v>
      </c>
      <c r="E5167" t="s">
        <v>64</v>
      </c>
      <c r="F5167" t="s">
        <v>1010</v>
      </c>
      <c r="G5167" t="s">
        <v>23</v>
      </c>
      <c r="H5167" t="s">
        <v>24</v>
      </c>
      <c r="I5167" t="s">
        <v>25</v>
      </c>
      <c r="J5167" t="s">
        <v>3393</v>
      </c>
      <c r="K5167" t="s">
        <v>2277</v>
      </c>
      <c r="L5167" t="s">
        <v>7268</v>
      </c>
      <c r="M5167" t="s">
        <v>29</v>
      </c>
      <c r="N5167">
        <f t="shared" si="560"/>
        <v>0</v>
      </c>
      <c r="O5167" t="str">
        <f t="shared" si="561"/>
        <v>No</v>
      </c>
      <c r="P5167">
        <f t="shared" si="562"/>
        <v>0</v>
      </c>
      <c r="Q5167">
        <f t="shared" si="563"/>
        <v>4813937689</v>
      </c>
      <c r="R5167">
        <f t="shared" si="564"/>
        <v>4.1933383153624479</v>
      </c>
      <c r="S5167" t="str">
        <f t="shared" si="565"/>
        <v>Acceptable</v>
      </c>
      <c r="T5167">
        <f>ROUNDUP(C5167,0)</f>
        <v>0</v>
      </c>
      <c r="U5167">
        <f>ROUNDDOWN(C5167,0)</f>
        <v>0</v>
      </c>
      <c r="V5167">
        <f>RIGHT(K5167,2)+2000</f>
        <v>2017</v>
      </c>
      <c r="W5167" t="str">
        <f>INDEX(_xlfn.TEXTSPLIT(K5167,"-"),1,2)</f>
        <v>Jul</v>
      </c>
      <c r="X5167" t="str">
        <f>INDEX(_xlfn.TEXTSPLIT(K5167,"-"),1,1)</f>
        <v>17</v>
      </c>
      <c r="Y5167">
        <f>INDEX(months!B:B,MATCH(Sheet1!W5167,months!A:A,0))</f>
        <v>7</v>
      </c>
      <c r="Z5167">
        <f t="shared" si="566"/>
        <v>42933</v>
      </c>
    </row>
    <row r="5168" spans="1:26" x14ac:dyDescent="0.2">
      <c r="A5168" t="s">
        <v>7269</v>
      </c>
      <c r="B5168" t="s">
        <v>2116</v>
      </c>
      <c r="D5168">
        <v>5</v>
      </c>
      <c r="E5168" t="s">
        <v>242</v>
      </c>
      <c r="F5168" t="s">
        <v>1230</v>
      </c>
      <c r="G5168" t="s">
        <v>23</v>
      </c>
      <c r="H5168" t="s">
        <v>24</v>
      </c>
      <c r="I5168" t="s">
        <v>25</v>
      </c>
      <c r="J5168" t="s">
        <v>2117</v>
      </c>
      <c r="K5168" t="s">
        <v>2046</v>
      </c>
      <c r="L5168" t="s">
        <v>59</v>
      </c>
      <c r="M5168" t="s">
        <v>60</v>
      </c>
      <c r="N5168">
        <f t="shared" si="560"/>
        <v>0</v>
      </c>
      <c r="O5168" t="str">
        <f t="shared" si="561"/>
        <v>No</v>
      </c>
      <c r="P5168">
        <f t="shared" si="562"/>
        <v>0</v>
      </c>
      <c r="Q5168">
        <f t="shared" si="563"/>
        <v>4813937689</v>
      </c>
      <c r="R5168">
        <f t="shared" si="564"/>
        <v>4.1933383153624479</v>
      </c>
      <c r="S5168" t="str">
        <f t="shared" si="565"/>
        <v>Acceptable</v>
      </c>
      <c r="T5168">
        <f>ROUNDUP(C5168,0)</f>
        <v>0</v>
      </c>
      <c r="U5168">
        <f>ROUNDDOWN(C5168,0)</f>
        <v>0</v>
      </c>
      <c r="V5168">
        <f>RIGHT(K5168,2)+2000</f>
        <v>2018</v>
      </c>
      <c r="W5168" t="str">
        <f>INDEX(_xlfn.TEXTSPLIT(K5168,"-"),1,2)</f>
        <v>Mar</v>
      </c>
      <c r="X5168" t="str">
        <f>INDEX(_xlfn.TEXTSPLIT(K5168,"-"),1,1)</f>
        <v>28</v>
      </c>
      <c r="Y5168">
        <f>INDEX(months!B:B,MATCH(Sheet1!W5168,months!A:A,0))</f>
        <v>3</v>
      </c>
      <c r="Z5168">
        <f t="shared" si="566"/>
        <v>43187</v>
      </c>
    </row>
    <row r="5169" spans="1:26" x14ac:dyDescent="0.2">
      <c r="A5169" t="s">
        <v>7270</v>
      </c>
      <c r="B5169" t="s">
        <v>4310</v>
      </c>
      <c r="C5169">
        <v>3.5</v>
      </c>
      <c r="D5169">
        <v>1689</v>
      </c>
      <c r="E5169" t="s">
        <v>242</v>
      </c>
      <c r="F5169" t="s">
        <v>50</v>
      </c>
      <c r="G5169" t="s">
        <v>23</v>
      </c>
      <c r="H5169" t="s">
        <v>24</v>
      </c>
      <c r="I5169" t="s">
        <v>25</v>
      </c>
      <c r="J5169" t="s">
        <v>2718</v>
      </c>
      <c r="K5169" t="s">
        <v>2616</v>
      </c>
      <c r="L5169" t="s">
        <v>7271</v>
      </c>
      <c r="M5169" t="s">
        <v>587</v>
      </c>
      <c r="N5169">
        <f t="shared" si="560"/>
        <v>0</v>
      </c>
      <c r="O5169" t="str">
        <f t="shared" si="561"/>
        <v>No</v>
      </c>
      <c r="P5169">
        <f t="shared" si="562"/>
        <v>0</v>
      </c>
      <c r="Q5169">
        <f t="shared" si="563"/>
        <v>4813937689</v>
      </c>
      <c r="R5169">
        <f t="shared" si="564"/>
        <v>4.1933383153624479</v>
      </c>
      <c r="S5169" t="str">
        <f t="shared" si="565"/>
        <v>Acceptable</v>
      </c>
      <c r="T5169">
        <f>ROUNDUP(C5169,0)</f>
        <v>4</v>
      </c>
      <c r="U5169">
        <f>ROUNDDOWN(C5169,0)</f>
        <v>3</v>
      </c>
      <c r="V5169">
        <f>RIGHT(K5169,2)+2000</f>
        <v>2017</v>
      </c>
      <c r="W5169" t="str">
        <f>INDEX(_xlfn.TEXTSPLIT(K5169,"-"),1,2)</f>
        <v>Aug</v>
      </c>
      <c r="X5169" t="str">
        <f>INDEX(_xlfn.TEXTSPLIT(K5169,"-"),1,1)</f>
        <v>29</v>
      </c>
      <c r="Y5169">
        <f>INDEX(months!B:B,MATCH(Sheet1!W5169,months!A:A,0))</f>
        <v>8</v>
      </c>
      <c r="Z5169">
        <f t="shared" si="566"/>
        <v>42976</v>
      </c>
    </row>
    <row r="5170" spans="1:26" x14ac:dyDescent="0.2">
      <c r="A5170" t="s">
        <v>7272</v>
      </c>
      <c r="B5170" t="s">
        <v>3391</v>
      </c>
      <c r="D5170">
        <v>0</v>
      </c>
      <c r="E5170" t="s">
        <v>64</v>
      </c>
      <c r="F5170" t="s">
        <v>1010</v>
      </c>
      <c r="G5170" t="s">
        <v>23</v>
      </c>
      <c r="H5170" t="s">
        <v>24</v>
      </c>
      <c r="I5170" t="s">
        <v>25</v>
      </c>
      <c r="J5170" t="s">
        <v>3393</v>
      </c>
      <c r="K5170" t="s">
        <v>7262</v>
      </c>
      <c r="L5170" t="s">
        <v>7263</v>
      </c>
      <c r="M5170" t="s">
        <v>29</v>
      </c>
      <c r="N5170">
        <f t="shared" si="560"/>
        <v>0</v>
      </c>
      <c r="O5170" t="str">
        <f t="shared" si="561"/>
        <v>No</v>
      </c>
      <c r="P5170">
        <f t="shared" si="562"/>
        <v>0</v>
      </c>
      <c r="Q5170">
        <f t="shared" si="563"/>
        <v>4813937689</v>
      </c>
      <c r="R5170">
        <f t="shared" si="564"/>
        <v>4.1933383153624479</v>
      </c>
      <c r="S5170" t="str">
        <f t="shared" si="565"/>
        <v>Acceptable</v>
      </c>
      <c r="T5170">
        <f>ROUNDUP(C5170,0)</f>
        <v>0</v>
      </c>
      <c r="U5170">
        <f>ROUNDDOWN(C5170,0)</f>
        <v>0</v>
      </c>
      <c r="V5170">
        <f>RIGHT(K5170,2)+2000</f>
        <v>2018</v>
      </c>
      <c r="W5170" t="str">
        <f>INDEX(_xlfn.TEXTSPLIT(K5170,"-"),1,2)</f>
        <v>Jan</v>
      </c>
      <c r="X5170" t="str">
        <f>INDEX(_xlfn.TEXTSPLIT(K5170,"-"),1,1)</f>
        <v>10</v>
      </c>
      <c r="Y5170">
        <f>INDEX(months!B:B,MATCH(Sheet1!W5170,months!A:A,0))</f>
        <v>1</v>
      </c>
      <c r="Z5170">
        <f t="shared" si="566"/>
        <v>43110</v>
      </c>
    </row>
    <row r="5171" spans="1:26" x14ac:dyDescent="0.2">
      <c r="A5171" t="s">
        <v>7273</v>
      </c>
      <c r="B5171" t="s">
        <v>3070</v>
      </c>
      <c r="D5171">
        <v>11</v>
      </c>
      <c r="E5171" t="s">
        <v>1396</v>
      </c>
      <c r="F5171" t="s">
        <v>1010</v>
      </c>
      <c r="G5171" t="s">
        <v>23</v>
      </c>
      <c r="H5171" t="s">
        <v>24</v>
      </c>
      <c r="I5171" t="s">
        <v>25</v>
      </c>
      <c r="J5171" t="s">
        <v>1537</v>
      </c>
      <c r="K5171" t="s">
        <v>3408</v>
      </c>
      <c r="L5171" t="s">
        <v>53</v>
      </c>
      <c r="M5171" t="s">
        <v>81</v>
      </c>
      <c r="N5171">
        <f t="shared" si="560"/>
        <v>0</v>
      </c>
      <c r="O5171" t="str">
        <f t="shared" si="561"/>
        <v>No</v>
      </c>
      <c r="P5171">
        <f t="shared" si="562"/>
        <v>0</v>
      </c>
      <c r="Q5171">
        <f t="shared" si="563"/>
        <v>4813937689</v>
      </c>
      <c r="R5171">
        <f t="shared" si="564"/>
        <v>4.1933383153624479</v>
      </c>
      <c r="S5171" t="str">
        <f t="shared" si="565"/>
        <v>Acceptable</v>
      </c>
      <c r="T5171">
        <f>ROUNDUP(C5171,0)</f>
        <v>0</v>
      </c>
      <c r="U5171">
        <f>ROUNDDOWN(C5171,0)</f>
        <v>0</v>
      </c>
      <c r="V5171">
        <f>RIGHT(K5171,2)+2000</f>
        <v>2017</v>
      </c>
      <c r="W5171" t="str">
        <f>INDEX(_xlfn.TEXTSPLIT(K5171,"-"),1,2)</f>
        <v>Sep</v>
      </c>
      <c r="X5171" t="str">
        <f>INDEX(_xlfn.TEXTSPLIT(K5171,"-"),1,1)</f>
        <v>21</v>
      </c>
      <c r="Y5171">
        <f>INDEX(months!B:B,MATCH(Sheet1!W5171,months!A:A,0))</f>
        <v>9</v>
      </c>
      <c r="Z5171">
        <f t="shared" si="566"/>
        <v>42999</v>
      </c>
    </row>
    <row r="5172" spans="1:26" x14ac:dyDescent="0.2">
      <c r="A5172" t="s">
        <v>7274</v>
      </c>
      <c r="B5172" t="s">
        <v>3391</v>
      </c>
      <c r="D5172">
        <v>1</v>
      </c>
      <c r="E5172" t="s">
        <v>64</v>
      </c>
      <c r="F5172" t="s">
        <v>1005</v>
      </c>
      <c r="G5172" t="s">
        <v>23</v>
      </c>
      <c r="H5172" t="s">
        <v>24</v>
      </c>
      <c r="I5172" t="s">
        <v>25</v>
      </c>
      <c r="J5172" t="s">
        <v>3393</v>
      </c>
      <c r="K5172" t="s">
        <v>2799</v>
      </c>
      <c r="L5172" t="s">
        <v>7211</v>
      </c>
      <c r="M5172" t="s">
        <v>29</v>
      </c>
      <c r="N5172">
        <f t="shared" si="560"/>
        <v>0</v>
      </c>
      <c r="O5172" t="str">
        <f t="shared" si="561"/>
        <v>No</v>
      </c>
      <c r="P5172">
        <f t="shared" si="562"/>
        <v>0</v>
      </c>
      <c r="Q5172">
        <f t="shared" si="563"/>
        <v>4813937689</v>
      </c>
      <c r="R5172">
        <f t="shared" si="564"/>
        <v>4.1933383153624479</v>
      </c>
      <c r="S5172" t="str">
        <f t="shared" si="565"/>
        <v>Acceptable</v>
      </c>
      <c r="T5172">
        <f>ROUNDUP(C5172,0)</f>
        <v>0</v>
      </c>
      <c r="U5172">
        <f>ROUNDDOWN(C5172,0)</f>
        <v>0</v>
      </c>
      <c r="V5172">
        <f>RIGHT(K5172,2)+2000</f>
        <v>2018</v>
      </c>
      <c r="W5172" t="str">
        <f>INDEX(_xlfn.TEXTSPLIT(K5172,"-"),1,2)</f>
        <v>Feb</v>
      </c>
      <c r="X5172" t="str">
        <f>INDEX(_xlfn.TEXTSPLIT(K5172,"-"),1,1)</f>
        <v>27</v>
      </c>
      <c r="Y5172">
        <f>INDEX(months!B:B,MATCH(Sheet1!W5172,months!A:A,0))</f>
        <v>2</v>
      </c>
      <c r="Z5172">
        <f t="shared" si="566"/>
        <v>43158</v>
      </c>
    </row>
    <row r="5173" spans="1:26" x14ac:dyDescent="0.2">
      <c r="A5173" t="s">
        <v>7275</v>
      </c>
      <c r="B5173" t="s">
        <v>4612</v>
      </c>
      <c r="D5173">
        <v>0</v>
      </c>
      <c r="E5173" t="s">
        <v>88</v>
      </c>
      <c r="F5173" t="s">
        <v>1262</v>
      </c>
      <c r="G5173" t="s">
        <v>23</v>
      </c>
      <c r="H5173" t="s">
        <v>24</v>
      </c>
      <c r="I5173" t="s">
        <v>25</v>
      </c>
      <c r="J5173" t="s">
        <v>4613</v>
      </c>
      <c r="K5173" t="s">
        <v>266</v>
      </c>
      <c r="L5173" t="s">
        <v>80</v>
      </c>
      <c r="M5173" t="s">
        <v>81</v>
      </c>
      <c r="N5173">
        <f t="shared" si="560"/>
        <v>0</v>
      </c>
      <c r="O5173" t="str">
        <f t="shared" si="561"/>
        <v>No</v>
      </c>
      <c r="P5173">
        <f t="shared" si="562"/>
        <v>0</v>
      </c>
      <c r="Q5173">
        <f t="shared" si="563"/>
        <v>4813937689</v>
      </c>
      <c r="R5173">
        <f t="shared" si="564"/>
        <v>4.1933383153624479</v>
      </c>
      <c r="S5173" t="str">
        <f t="shared" si="565"/>
        <v>Acceptable</v>
      </c>
      <c r="T5173">
        <f>ROUNDUP(C5173,0)</f>
        <v>0</v>
      </c>
      <c r="U5173">
        <f>ROUNDDOWN(C5173,0)</f>
        <v>0</v>
      </c>
      <c r="V5173">
        <f>RIGHT(K5173,2)+2000</f>
        <v>2018</v>
      </c>
      <c r="W5173" t="str">
        <f>INDEX(_xlfn.TEXTSPLIT(K5173,"-"),1,2)</f>
        <v>Jul</v>
      </c>
      <c r="X5173" t="str">
        <f>INDEX(_xlfn.TEXTSPLIT(K5173,"-"),1,1)</f>
        <v>16</v>
      </c>
      <c r="Y5173">
        <f>INDEX(months!B:B,MATCH(Sheet1!W5173,months!A:A,0))</f>
        <v>7</v>
      </c>
      <c r="Z5173">
        <f t="shared" si="566"/>
        <v>43297</v>
      </c>
    </row>
    <row r="5174" spans="1:26" x14ac:dyDescent="0.2">
      <c r="A5174" t="s">
        <v>7276</v>
      </c>
      <c r="B5174" t="s">
        <v>3391</v>
      </c>
      <c r="D5174">
        <v>0</v>
      </c>
      <c r="E5174" t="s">
        <v>78</v>
      </c>
      <c r="F5174" t="s">
        <v>1005</v>
      </c>
      <c r="G5174" t="s">
        <v>23</v>
      </c>
      <c r="H5174" t="s">
        <v>24</v>
      </c>
      <c r="I5174" t="s">
        <v>25</v>
      </c>
      <c r="J5174" t="s">
        <v>3393</v>
      </c>
      <c r="K5174" t="s">
        <v>7277</v>
      </c>
      <c r="L5174" t="s">
        <v>7278</v>
      </c>
      <c r="M5174" t="s">
        <v>29</v>
      </c>
      <c r="N5174">
        <f t="shared" si="560"/>
        <v>0</v>
      </c>
      <c r="O5174" t="str">
        <f t="shared" si="561"/>
        <v>No</v>
      </c>
      <c r="P5174">
        <f t="shared" si="562"/>
        <v>0</v>
      </c>
      <c r="Q5174">
        <f t="shared" si="563"/>
        <v>4813937689</v>
      </c>
      <c r="R5174">
        <f t="shared" si="564"/>
        <v>4.1933383153624479</v>
      </c>
      <c r="S5174" t="str">
        <f t="shared" si="565"/>
        <v>Acceptable</v>
      </c>
      <c r="T5174">
        <f>ROUNDUP(C5174,0)</f>
        <v>0</v>
      </c>
      <c r="U5174">
        <f>ROUNDDOWN(C5174,0)</f>
        <v>0</v>
      </c>
      <c r="V5174">
        <f>RIGHT(K5174,2)+2000</f>
        <v>2017</v>
      </c>
      <c r="W5174" t="str">
        <f>INDEX(_xlfn.TEXTSPLIT(K5174,"-"),1,2)</f>
        <v>May</v>
      </c>
      <c r="X5174" t="str">
        <f>INDEX(_xlfn.TEXTSPLIT(K5174,"-"),1,1)</f>
        <v>26</v>
      </c>
      <c r="Y5174">
        <f>INDEX(months!B:B,MATCH(Sheet1!W5174,months!A:A,0))</f>
        <v>5</v>
      </c>
      <c r="Z5174">
        <f t="shared" si="566"/>
        <v>42881</v>
      </c>
    </row>
    <row r="5175" spans="1:26" x14ac:dyDescent="0.2">
      <c r="A5175" t="s">
        <v>7279</v>
      </c>
      <c r="B5175" t="s">
        <v>3391</v>
      </c>
      <c r="C5175">
        <v>2.6</v>
      </c>
      <c r="D5175">
        <v>5</v>
      </c>
      <c r="E5175" t="s">
        <v>256</v>
      </c>
      <c r="F5175" t="s">
        <v>1010</v>
      </c>
      <c r="G5175" t="s">
        <v>23</v>
      </c>
      <c r="H5175" t="s">
        <v>24</v>
      </c>
      <c r="I5175" t="s">
        <v>25</v>
      </c>
      <c r="J5175" t="s">
        <v>3393</v>
      </c>
      <c r="K5175" t="s">
        <v>7188</v>
      </c>
      <c r="L5175" t="s">
        <v>7253</v>
      </c>
      <c r="M5175" t="s">
        <v>29</v>
      </c>
      <c r="N5175">
        <f t="shared" si="560"/>
        <v>0</v>
      </c>
      <c r="O5175" t="str">
        <f t="shared" si="561"/>
        <v>No</v>
      </c>
      <c r="P5175">
        <f t="shared" si="562"/>
        <v>0</v>
      </c>
      <c r="Q5175">
        <f t="shared" si="563"/>
        <v>4813937689</v>
      </c>
      <c r="R5175">
        <f t="shared" si="564"/>
        <v>4.1933383153624479</v>
      </c>
      <c r="S5175" t="str">
        <f t="shared" si="565"/>
        <v>Acceptable</v>
      </c>
      <c r="T5175">
        <f>ROUNDUP(C5175,0)</f>
        <v>3</v>
      </c>
      <c r="U5175">
        <f>ROUNDDOWN(C5175,0)</f>
        <v>2</v>
      </c>
      <c r="V5175">
        <f>RIGHT(K5175,2)+2000</f>
        <v>2017</v>
      </c>
      <c r="W5175" t="str">
        <f>INDEX(_xlfn.TEXTSPLIT(K5175,"-"),1,2)</f>
        <v>May</v>
      </c>
      <c r="X5175" t="str">
        <f>INDEX(_xlfn.TEXTSPLIT(K5175,"-"),1,1)</f>
        <v>5</v>
      </c>
      <c r="Y5175">
        <f>INDEX(months!B:B,MATCH(Sheet1!W5175,months!A:A,0))</f>
        <v>5</v>
      </c>
      <c r="Z5175">
        <f t="shared" si="566"/>
        <v>42860</v>
      </c>
    </row>
    <row r="5176" spans="1:26" x14ac:dyDescent="0.2">
      <c r="A5176" t="s">
        <v>7280</v>
      </c>
      <c r="B5176" t="s">
        <v>3391</v>
      </c>
      <c r="D5176">
        <v>0</v>
      </c>
      <c r="E5176" t="s">
        <v>64</v>
      </c>
      <c r="F5176" t="s">
        <v>1230</v>
      </c>
      <c r="G5176" t="s">
        <v>23</v>
      </c>
      <c r="H5176" t="s">
        <v>24</v>
      </c>
      <c r="I5176" t="s">
        <v>25</v>
      </c>
      <c r="J5176" t="s">
        <v>3393</v>
      </c>
      <c r="K5176" t="s">
        <v>1628</v>
      </c>
      <c r="L5176" t="s">
        <v>7281</v>
      </c>
      <c r="M5176" t="s">
        <v>29</v>
      </c>
      <c r="N5176">
        <f t="shared" si="560"/>
        <v>0</v>
      </c>
      <c r="O5176" t="str">
        <f t="shared" si="561"/>
        <v>No</v>
      </c>
      <c r="P5176">
        <f t="shared" si="562"/>
        <v>0</v>
      </c>
      <c r="Q5176">
        <f t="shared" si="563"/>
        <v>4813937689</v>
      </c>
      <c r="R5176">
        <f t="shared" si="564"/>
        <v>4.1933383153624479</v>
      </c>
      <c r="S5176" t="str">
        <f t="shared" si="565"/>
        <v>Acceptable</v>
      </c>
      <c r="T5176">
        <f>ROUNDUP(C5176,0)</f>
        <v>0</v>
      </c>
      <c r="U5176">
        <f>ROUNDDOWN(C5176,0)</f>
        <v>0</v>
      </c>
      <c r="V5176">
        <f>RIGHT(K5176,2)+2000</f>
        <v>2018</v>
      </c>
      <c r="W5176" t="str">
        <f>INDEX(_xlfn.TEXTSPLIT(K5176,"-"),1,2)</f>
        <v>Apr</v>
      </c>
      <c r="X5176" t="str">
        <f>INDEX(_xlfn.TEXTSPLIT(K5176,"-"),1,1)</f>
        <v>12</v>
      </c>
      <c r="Y5176">
        <f>INDEX(months!B:B,MATCH(Sheet1!W5176,months!A:A,0))</f>
        <v>4</v>
      </c>
      <c r="Z5176">
        <f t="shared" si="566"/>
        <v>43202</v>
      </c>
    </row>
    <row r="5177" spans="1:26" x14ac:dyDescent="0.2">
      <c r="A5177" t="s">
        <v>7282</v>
      </c>
      <c r="B5177" t="s">
        <v>2665</v>
      </c>
      <c r="C5177">
        <v>3.4</v>
      </c>
      <c r="D5177">
        <v>256</v>
      </c>
      <c r="E5177" t="s">
        <v>571</v>
      </c>
      <c r="F5177" t="s">
        <v>57</v>
      </c>
      <c r="G5177" t="s">
        <v>23</v>
      </c>
      <c r="H5177" t="s">
        <v>24</v>
      </c>
      <c r="I5177" t="s">
        <v>25</v>
      </c>
      <c r="J5177" t="s">
        <v>2684</v>
      </c>
      <c r="K5177" t="s">
        <v>3476</v>
      </c>
      <c r="L5177" t="s">
        <v>28</v>
      </c>
      <c r="M5177" t="s">
        <v>60</v>
      </c>
      <c r="N5177">
        <f t="shared" si="560"/>
        <v>0</v>
      </c>
      <c r="O5177" t="str">
        <f t="shared" si="561"/>
        <v>No</v>
      </c>
      <c r="P5177">
        <f t="shared" si="562"/>
        <v>0</v>
      </c>
      <c r="Q5177">
        <f t="shared" si="563"/>
        <v>4813937689</v>
      </c>
      <c r="R5177">
        <f t="shared" si="564"/>
        <v>4.1933383153624479</v>
      </c>
      <c r="S5177" t="str">
        <f t="shared" si="565"/>
        <v>Acceptable</v>
      </c>
      <c r="T5177">
        <f>ROUNDUP(C5177,0)</f>
        <v>4</v>
      </c>
      <c r="U5177">
        <f>ROUNDDOWN(C5177,0)</f>
        <v>3</v>
      </c>
      <c r="V5177">
        <f>RIGHT(K5177,2)+2000</f>
        <v>2016</v>
      </c>
      <c r="W5177" t="str">
        <f>INDEX(_xlfn.TEXTSPLIT(K5177,"-"),1,2)</f>
        <v>Dec</v>
      </c>
      <c r="X5177" t="str">
        <f>INDEX(_xlfn.TEXTSPLIT(K5177,"-"),1,1)</f>
        <v>8</v>
      </c>
      <c r="Y5177">
        <f>INDEX(months!B:B,MATCH(Sheet1!W5177,months!A:A,0))</f>
        <v>12</v>
      </c>
      <c r="Z5177">
        <f t="shared" si="566"/>
        <v>42712</v>
      </c>
    </row>
    <row r="5178" spans="1:26" x14ac:dyDescent="0.2">
      <c r="A5178" t="s">
        <v>7283</v>
      </c>
      <c r="B5178" t="s">
        <v>3391</v>
      </c>
      <c r="D5178">
        <v>0</v>
      </c>
      <c r="E5178" t="s">
        <v>64</v>
      </c>
      <c r="F5178" t="s">
        <v>1005</v>
      </c>
      <c r="G5178" t="s">
        <v>23</v>
      </c>
      <c r="H5178" t="s">
        <v>24</v>
      </c>
      <c r="I5178" t="s">
        <v>25</v>
      </c>
      <c r="J5178" t="s">
        <v>3393</v>
      </c>
      <c r="K5178" t="s">
        <v>746</v>
      </c>
      <c r="L5178" t="s">
        <v>7260</v>
      </c>
      <c r="M5178" t="s">
        <v>29</v>
      </c>
      <c r="N5178">
        <f t="shared" si="560"/>
        <v>0</v>
      </c>
      <c r="O5178" t="str">
        <f t="shared" si="561"/>
        <v>No</v>
      </c>
      <c r="P5178">
        <f t="shared" si="562"/>
        <v>0</v>
      </c>
      <c r="Q5178">
        <f t="shared" si="563"/>
        <v>4813937689</v>
      </c>
      <c r="R5178">
        <f t="shared" si="564"/>
        <v>4.1933383153624479</v>
      </c>
      <c r="S5178" t="str">
        <f t="shared" si="565"/>
        <v>Acceptable</v>
      </c>
      <c r="T5178">
        <f>ROUNDUP(C5178,0)</f>
        <v>0</v>
      </c>
      <c r="U5178">
        <f>ROUNDDOWN(C5178,0)</f>
        <v>0</v>
      </c>
      <c r="V5178">
        <f>RIGHT(K5178,2)+2000</f>
        <v>2018</v>
      </c>
      <c r="W5178" t="str">
        <f>INDEX(_xlfn.TEXTSPLIT(K5178,"-"),1,2)</f>
        <v>May</v>
      </c>
      <c r="X5178" t="str">
        <f>INDEX(_xlfn.TEXTSPLIT(K5178,"-"),1,1)</f>
        <v>23</v>
      </c>
      <c r="Y5178">
        <f>INDEX(months!B:B,MATCH(Sheet1!W5178,months!A:A,0))</f>
        <v>5</v>
      </c>
      <c r="Z5178">
        <f t="shared" si="566"/>
        <v>43243</v>
      </c>
    </row>
    <row r="5179" spans="1:26" x14ac:dyDescent="0.2">
      <c r="A5179" t="s">
        <v>7284</v>
      </c>
      <c r="B5179" t="s">
        <v>3391</v>
      </c>
      <c r="D5179">
        <v>0</v>
      </c>
      <c r="E5179" t="s">
        <v>64</v>
      </c>
      <c r="F5179" t="s">
        <v>1010</v>
      </c>
      <c r="G5179" t="s">
        <v>23</v>
      </c>
      <c r="H5179" t="s">
        <v>24</v>
      </c>
      <c r="I5179" t="s">
        <v>25</v>
      </c>
      <c r="J5179" t="s">
        <v>3393</v>
      </c>
      <c r="K5179" t="s">
        <v>5557</v>
      </c>
      <c r="L5179" t="s">
        <v>7255</v>
      </c>
      <c r="M5179" t="s">
        <v>29</v>
      </c>
      <c r="N5179">
        <f t="shared" si="560"/>
        <v>0</v>
      </c>
      <c r="O5179" t="str">
        <f t="shared" si="561"/>
        <v>No</v>
      </c>
      <c r="P5179">
        <f t="shared" si="562"/>
        <v>0</v>
      </c>
      <c r="Q5179">
        <f t="shared" si="563"/>
        <v>4813937689</v>
      </c>
      <c r="R5179">
        <f t="shared" si="564"/>
        <v>4.1933383153624479</v>
      </c>
      <c r="S5179" t="str">
        <f t="shared" si="565"/>
        <v>Acceptable</v>
      </c>
      <c r="T5179">
        <f>ROUNDUP(C5179,0)</f>
        <v>0</v>
      </c>
      <c r="U5179">
        <f>ROUNDDOWN(C5179,0)</f>
        <v>0</v>
      </c>
      <c r="V5179">
        <f>RIGHT(K5179,2)+2000</f>
        <v>2017</v>
      </c>
      <c r="W5179" t="str">
        <f>INDEX(_xlfn.TEXTSPLIT(K5179,"-"),1,2)</f>
        <v>Nov</v>
      </c>
      <c r="X5179" t="str">
        <f>INDEX(_xlfn.TEXTSPLIT(K5179,"-"),1,1)</f>
        <v>24</v>
      </c>
      <c r="Y5179">
        <f>INDEX(months!B:B,MATCH(Sheet1!W5179,months!A:A,0))</f>
        <v>11</v>
      </c>
      <c r="Z5179">
        <f t="shared" si="566"/>
        <v>43063</v>
      </c>
    </row>
    <row r="5180" spans="1:26" x14ac:dyDescent="0.2">
      <c r="A5180" t="s">
        <v>7285</v>
      </c>
      <c r="B5180" t="s">
        <v>3070</v>
      </c>
      <c r="C5180">
        <v>4.5</v>
      </c>
      <c r="D5180">
        <v>45458</v>
      </c>
      <c r="E5180" t="s">
        <v>223</v>
      </c>
      <c r="F5180" t="s">
        <v>65</v>
      </c>
      <c r="G5180" t="s">
        <v>23</v>
      </c>
      <c r="H5180" t="s">
        <v>24</v>
      </c>
      <c r="I5180" t="s">
        <v>418</v>
      </c>
      <c r="J5180" t="s">
        <v>1537</v>
      </c>
      <c r="K5180" t="s">
        <v>97</v>
      </c>
      <c r="L5180" t="s">
        <v>7286</v>
      </c>
      <c r="M5180" t="s">
        <v>54</v>
      </c>
      <c r="N5180">
        <f t="shared" si="560"/>
        <v>0</v>
      </c>
      <c r="O5180" t="str">
        <f t="shared" si="561"/>
        <v>No</v>
      </c>
      <c r="P5180">
        <f t="shared" si="562"/>
        <v>0</v>
      </c>
      <c r="Q5180">
        <f t="shared" si="563"/>
        <v>4813937689</v>
      </c>
      <c r="R5180">
        <f t="shared" si="564"/>
        <v>4.1933383153624479</v>
      </c>
      <c r="S5180" t="str">
        <f t="shared" si="565"/>
        <v>Acceptable</v>
      </c>
      <c r="T5180">
        <f>ROUNDUP(C5180,0)</f>
        <v>5</v>
      </c>
      <c r="U5180">
        <f>ROUNDDOWN(C5180,0)</f>
        <v>4</v>
      </c>
      <c r="V5180">
        <f>RIGHT(K5180,2)+2000</f>
        <v>2018</v>
      </c>
      <c r="W5180" t="str">
        <f>INDEX(_xlfn.TEXTSPLIT(K5180,"-"),1,2)</f>
        <v>Aug</v>
      </c>
      <c r="X5180" t="str">
        <f>INDEX(_xlfn.TEXTSPLIT(K5180,"-"),1,1)</f>
        <v>3</v>
      </c>
      <c r="Y5180">
        <f>INDEX(months!B:B,MATCH(Sheet1!W5180,months!A:A,0))</f>
        <v>8</v>
      </c>
      <c r="Z5180">
        <f t="shared" si="566"/>
        <v>43315</v>
      </c>
    </row>
    <row r="5181" spans="1:26" x14ac:dyDescent="0.2">
      <c r="A5181" t="s">
        <v>7287</v>
      </c>
      <c r="B5181" t="s">
        <v>20</v>
      </c>
      <c r="C5181">
        <v>3.4</v>
      </c>
      <c r="D5181">
        <v>486</v>
      </c>
      <c r="E5181" t="s">
        <v>477</v>
      </c>
      <c r="F5181" t="s">
        <v>50</v>
      </c>
      <c r="G5181" t="s">
        <v>23</v>
      </c>
      <c r="H5181" t="s">
        <v>24</v>
      </c>
      <c r="I5181" t="s">
        <v>25</v>
      </c>
      <c r="J5181" t="s">
        <v>26</v>
      </c>
      <c r="K5181" t="s">
        <v>216</v>
      </c>
      <c r="L5181" t="s">
        <v>5460</v>
      </c>
      <c r="M5181" t="s">
        <v>274</v>
      </c>
      <c r="N5181">
        <f t="shared" si="560"/>
        <v>0</v>
      </c>
      <c r="O5181" t="str">
        <f t="shared" si="561"/>
        <v>No</v>
      </c>
      <c r="P5181">
        <f t="shared" si="562"/>
        <v>0</v>
      </c>
      <c r="Q5181">
        <f t="shared" si="563"/>
        <v>4813937689</v>
      </c>
      <c r="R5181">
        <f t="shared" si="564"/>
        <v>4.1933383153624479</v>
      </c>
      <c r="S5181" t="str">
        <f t="shared" si="565"/>
        <v>Acceptable</v>
      </c>
      <c r="T5181">
        <f>ROUNDUP(C5181,0)</f>
        <v>4</v>
      </c>
      <c r="U5181">
        <f>ROUNDDOWN(C5181,0)</f>
        <v>3</v>
      </c>
      <c r="V5181">
        <f>RIGHT(K5181,2)+2000</f>
        <v>2018</v>
      </c>
      <c r="W5181" t="str">
        <f>INDEX(_xlfn.TEXTSPLIT(K5181,"-"),1,2)</f>
        <v>Jul</v>
      </c>
      <c r="X5181" t="str">
        <f>INDEX(_xlfn.TEXTSPLIT(K5181,"-"),1,1)</f>
        <v>26</v>
      </c>
      <c r="Y5181">
        <f>INDEX(months!B:B,MATCH(Sheet1!W5181,months!A:A,0))</f>
        <v>7</v>
      </c>
      <c r="Z5181">
        <f t="shared" si="566"/>
        <v>43307</v>
      </c>
    </row>
    <row r="5182" spans="1:26" x14ac:dyDescent="0.2">
      <c r="A5182" t="s">
        <v>7288</v>
      </c>
      <c r="B5182" t="s">
        <v>3070</v>
      </c>
      <c r="C5182">
        <v>3.8</v>
      </c>
      <c r="D5182">
        <v>949</v>
      </c>
      <c r="E5182" t="s">
        <v>193</v>
      </c>
      <c r="F5182" t="s">
        <v>57</v>
      </c>
      <c r="G5182" t="s">
        <v>23</v>
      </c>
      <c r="H5182" t="s">
        <v>24</v>
      </c>
      <c r="I5182" t="s">
        <v>25</v>
      </c>
      <c r="J5182" t="s">
        <v>1537</v>
      </c>
      <c r="K5182" t="s">
        <v>1254</v>
      </c>
      <c r="L5182" t="s">
        <v>629</v>
      </c>
      <c r="M5182" t="s">
        <v>86</v>
      </c>
      <c r="N5182">
        <f t="shared" si="560"/>
        <v>0</v>
      </c>
      <c r="O5182" t="str">
        <f t="shared" si="561"/>
        <v>No</v>
      </c>
      <c r="P5182">
        <f t="shared" si="562"/>
        <v>0</v>
      </c>
      <c r="Q5182">
        <f t="shared" si="563"/>
        <v>4813937689</v>
      </c>
      <c r="R5182">
        <f t="shared" si="564"/>
        <v>4.1933383153624479</v>
      </c>
      <c r="S5182" t="str">
        <f t="shared" si="565"/>
        <v>Acceptable</v>
      </c>
      <c r="T5182">
        <f>ROUNDUP(C5182,0)</f>
        <v>4</v>
      </c>
      <c r="U5182">
        <f>ROUNDDOWN(C5182,0)</f>
        <v>3</v>
      </c>
      <c r="V5182">
        <f>RIGHT(K5182,2)+2000</f>
        <v>2018</v>
      </c>
      <c r="W5182" t="str">
        <f>INDEX(_xlfn.TEXTSPLIT(K5182,"-"),1,2)</f>
        <v>Jul</v>
      </c>
      <c r="X5182" t="str">
        <f>INDEX(_xlfn.TEXTSPLIT(K5182,"-"),1,1)</f>
        <v>22</v>
      </c>
      <c r="Y5182">
        <f>INDEX(months!B:B,MATCH(Sheet1!W5182,months!A:A,0))</f>
        <v>7</v>
      </c>
      <c r="Z5182">
        <f t="shared" si="566"/>
        <v>43303</v>
      </c>
    </row>
    <row r="5183" spans="1:26" x14ac:dyDescent="0.2">
      <c r="A5183" t="s">
        <v>7289</v>
      </c>
      <c r="B5183" t="s">
        <v>3070</v>
      </c>
      <c r="C5183">
        <v>3</v>
      </c>
      <c r="D5183">
        <v>76</v>
      </c>
      <c r="E5183" t="s">
        <v>111</v>
      </c>
      <c r="F5183" t="s">
        <v>101</v>
      </c>
      <c r="G5183" t="s">
        <v>649</v>
      </c>
      <c r="H5183" t="s">
        <v>2919</v>
      </c>
      <c r="I5183" t="s">
        <v>25</v>
      </c>
      <c r="J5183" t="s">
        <v>2804</v>
      </c>
      <c r="K5183" t="s">
        <v>1126</v>
      </c>
      <c r="L5183" t="s">
        <v>157</v>
      </c>
      <c r="M5183" t="s">
        <v>60</v>
      </c>
      <c r="N5183">
        <f t="shared" si="560"/>
        <v>0</v>
      </c>
      <c r="O5183" t="str">
        <f t="shared" si="561"/>
        <v>No</v>
      </c>
      <c r="P5183">
        <f t="shared" si="562"/>
        <v>0</v>
      </c>
      <c r="Q5183">
        <f t="shared" si="563"/>
        <v>4813937689</v>
      </c>
      <c r="R5183">
        <f t="shared" si="564"/>
        <v>4.1933383153624479</v>
      </c>
      <c r="S5183" t="str">
        <f t="shared" si="565"/>
        <v>Acceptable</v>
      </c>
      <c r="T5183">
        <f>ROUNDUP(C5183,0)</f>
        <v>3</v>
      </c>
      <c r="U5183">
        <f>ROUNDDOWN(C5183,0)</f>
        <v>3</v>
      </c>
      <c r="V5183">
        <f>RIGHT(K5183,2)+2000</f>
        <v>2018</v>
      </c>
      <c r="W5183" t="str">
        <f>INDEX(_xlfn.TEXTSPLIT(K5183,"-"),1,2)</f>
        <v>Mar</v>
      </c>
      <c r="X5183" t="str">
        <f>INDEX(_xlfn.TEXTSPLIT(K5183,"-"),1,1)</f>
        <v>29</v>
      </c>
      <c r="Y5183">
        <f>INDEX(months!B:B,MATCH(Sheet1!W5183,months!A:A,0))</f>
        <v>3</v>
      </c>
      <c r="Z5183">
        <f t="shared" si="566"/>
        <v>43188</v>
      </c>
    </row>
    <row r="5184" spans="1:26" x14ac:dyDescent="0.2">
      <c r="A5184" t="s">
        <v>7290</v>
      </c>
      <c r="B5184" t="s">
        <v>3070</v>
      </c>
      <c r="C5184">
        <v>4.4000000000000004</v>
      </c>
      <c r="D5184">
        <v>80927</v>
      </c>
      <c r="E5184" t="s">
        <v>256</v>
      </c>
      <c r="F5184" t="s">
        <v>65</v>
      </c>
      <c r="G5184" t="s">
        <v>23</v>
      </c>
      <c r="H5184" t="s">
        <v>24</v>
      </c>
      <c r="I5184" t="s">
        <v>25</v>
      </c>
      <c r="J5184" t="s">
        <v>1537</v>
      </c>
      <c r="K5184" t="s">
        <v>84</v>
      </c>
      <c r="L5184" t="s">
        <v>2210</v>
      </c>
      <c r="M5184" t="s">
        <v>86</v>
      </c>
      <c r="N5184">
        <f t="shared" si="560"/>
        <v>0</v>
      </c>
      <c r="O5184" t="str">
        <f t="shared" si="561"/>
        <v>No</v>
      </c>
      <c r="P5184">
        <f t="shared" si="562"/>
        <v>0</v>
      </c>
      <c r="Q5184">
        <f t="shared" si="563"/>
        <v>4813937689</v>
      </c>
      <c r="R5184">
        <f t="shared" si="564"/>
        <v>4.1933383153624479</v>
      </c>
      <c r="S5184" t="str">
        <f t="shared" si="565"/>
        <v>Acceptable</v>
      </c>
      <c r="T5184">
        <f>ROUNDUP(C5184,0)</f>
        <v>5</v>
      </c>
      <c r="U5184">
        <f>ROUNDDOWN(C5184,0)</f>
        <v>4</v>
      </c>
      <c r="V5184">
        <f>RIGHT(K5184,2)+2000</f>
        <v>2018</v>
      </c>
      <c r="W5184" t="str">
        <f>INDEX(_xlfn.TEXTSPLIT(K5184,"-"),1,2)</f>
        <v>Jul</v>
      </c>
      <c r="X5184" t="str">
        <f>INDEX(_xlfn.TEXTSPLIT(K5184,"-"),1,1)</f>
        <v>31</v>
      </c>
      <c r="Y5184">
        <f>INDEX(months!B:B,MATCH(Sheet1!W5184,months!A:A,0))</f>
        <v>7</v>
      </c>
      <c r="Z5184">
        <f t="shared" si="566"/>
        <v>43312</v>
      </c>
    </row>
    <row r="5185" spans="1:26" x14ac:dyDescent="0.2">
      <c r="A5185" t="s">
        <v>7291</v>
      </c>
      <c r="B5185" t="s">
        <v>3070</v>
      </c>
      <c r="C5185">
        <v>4</v>
      </c>
      <c r="D5185">
        <v>51</v>
      </c>
      <c r="E5185" t="s">
        <v>427</v>
      </c>
      <c r="F5185" t="s">
        <v>775</v>
      </c>
      <c r="G5185" t="s">
        <v>23</v>
      </c>
      <c r="H5185" t="s">
        <v>24</v>
      </c>
      <c r="I5185" t="s">
        <v>25</v>
      </c>
      <c r="J5185" t="s">
        <v>1537</v>
      </c>
      <c r="K5185" t="s">
        <v>2079</v>
      </c>
      <c r="L5185" t="s">
        <v>813</v>
      </c>
      <c r="M5185" t="s">
        <v>86</v>
      </c>
      <c r="N5185">
        <f t="shared" si="560"/>
        <v>0</v>
      </c>
      <c r="O5185" t="str">
        <f t="shared" si="561"/>
        <v>No</v>
      </c>
      <c r="P5185">
        <f t="shared" si="562"/>
        <v>0</v>
      </c>
      <c r="Q5185">
        <f t="shared" si="563"/>
        <v>4813937689</v>
      </c>
      <c r="R5185">
        <f t="shared" si="564"/>
        <v>4.1933383153624479</v>
      </c>
      <c r="S5185" t="str">
        <f t="shared" si="565"/>
        <v>Acceptable</v>
      </c>
      <c r="T5185">
        <f>ROUNDUP(C5185,0)</f>
        <v>4</v>
      </c>
      <c r="U5185">
        <f>ROUNDDOWN(C5185,0)</f>
        <v>4</v>
      </c>
      <c r="V5185">
        <f>RIGHT(K5185,2)+2000</f>
        <v>2018</v>
      </c>
      <c r="W5185" t="str">
        <f>INDEX(_xlfn.TEXTSPLIT(K5185,"-"),1,2)</f>
        <v>Jun</v>
      </c>
      <c r="X5185" t="str">
        <f>INDEX(_xlfn.TEXTSPLIT(K5185,"-"),1,1)</f>
        <v>3</v>
      </c>
      <c r="Y5185">
        <f>INDEX(months!B:B,MATCH(Sheet1!W5185,months!A:A,0))</f>
        <v>6</v>
      </c>
      <c r="Z5185">
        <f t="shared" si="566"/>
        <v>43254</v>
      </c>
    </row>
    <row r="5186" spans="1:26" x14ac:dyDescent="0.2">
      <c r="A5186" t="s">
        <v>7292</v>
      </c>
      <c r="B5186" t="s">
        <v>3070</v>
      </c>
      <c r="C5186">
        <v>3.9</v>
      </c>
      <c r="D5186">
        <v>339</v>
      </c>
      <c r="E5186" t="s">
        <v>123</v>
      </c>
      <c r="F5186" t="s">
        <v>57</v>
      </c>
      <c r="G5186" t="s">
        <v>23</v>
      </c>
      <c r="H5186" t="s">
        <v>24</v>
      </c>
      <c r="I5186" t="s">
        <v>25</v>
      </c>
      <c r="J5186" t="s">
        <v>1303</v>
      </c>
      <c r="K5186" t="s">
        <v>385</v>
      </c>
      <c r="L5186" t="s">
        <v>3037</v>
      </c>
      <c r="M5186" t="s">
        <v>86</v>
      </c>
      <c r="N5186">
        <f t="shared" ref="N5186:N5249" si="567">SUM(A5186,B5186)</f>
        <v>0</v>
      </c>
      <c r="O5186" t="str">
        <f t="shared" ref="O5186:O5249" si="568">IF(E5186="good","Yes","No")</f>
        <v>No</v>
      </c>
      <c r="P5186">
        <f t="shared" ref="P5186:P5249" si="569">COUNTIF(B:B,"&lt;0")</f>
        <v>0</v>
      </c>
      <c r="Q5186">
        <f t="shared" ref="Q5186:Q5249" si="570">SUMIF(D:D,"&gt;1000")</f>
        <v>4813937689</v>
      </c>
      <c r="R5186">
        <f t="shared" ref="R5186:R5249" si="571">AVERAGEIF(C:C,"&gt;0")</f>
        <v>4.1933383153624479</v>
      </c>
      <c r="S5186" t="str">
        <f t="shared" ref="S5186:S5249" si="572">IF(OR(A5186&gt;0,B5186&gt;0),"Acceptable","Check")</f>
        <v>Acceptable</v>
      </c>
      <c r="T5186">
        <f>ROUNDUP(C5186,0)</f>
        <v>4</v>
      </c>
      <c r="U5186">
        <f>ROUNDDOWN(C5186,0)</f>
        <v>3</v>
      </c>
      <c r="V5186">
        <f>RIGHT(K5186,2)+2000</f>
        <v>2018</v>
      </c>
      <c r="W5186" t="str">
        <f>INDEX(_xlfn.TEXTSPLIT(K5186,"-"),1,2)</f>
        <v>Apr</v>
      </c>
      <c r="X5186" t="str">
        <f>INDEX(_xlfn.TEXTSPLIT(K5186,"-"),1,1)</f>
        <v>5</v>
      </c>
      <c r="Y5186">
        <f>INDEX(months!B:B,MATCH(Sheet1!W5186,months!A:A,0))</f>
        <v>4</v>
      </c>
      <c r="Z5186">
        <f t="shared" si="566"/>
        <v>43195</v>
      </c>
    </row>
    <row r="5187" spans="1:26" x14ac:dyDescent="0.2">
      <c r="A5187" t="s">
        <v>7293</v>
      </c>
      <c r="B5187" t="s">
        <v>3070</v>
      </c>
      <c r="C5187">
        <v>4.5999999999999996</v>
      </c>
      <c r="D5187">
        <v>116973</v>
      </c>
      <c r="E5187" t="s">
        <v>114</v>
      </c>
      <c r="F5187" t="s">
        <v>65</v>
      </c>
      <c r="G5187" t="s">
        <v>23</v>
      </c>
      <c r="H5187" t="s">
        <v>24</v>
      </c>
      <c r="I5187" t="s">
        <v>25</v>
      </c>
      <c r="J5187" t="s">
        <v>2694</v>
      </c>
      <c r="K5187" t="s">
        <v>1126</v>
      </c>
      <c r="L5187" t="s">
        <v>7294</v>
      </c>
      <c r="M5187" t="s">
        <v>81</v>
      </c>
      <c r="N5187">
        <f t="shared" si="567"/>
        <v>0</v>
      </c>
      <c r="O5187" t="str">
        <f t="shared" si="568"/>
        <v>No</v>
      </c>
      <c r="P5187">
        <f t="shared" si="569"/>
        <v>0</v>
      </c>
      <c r="Q5187">
        <f t="shared" si="570"/>
        <v>4813937689</v>
      </c>
      <c r="R5187">
        <f t="shared" si="571"/>
        <v>4.1933383153624479</v>
      </c>
      <c r="S5187" t="str">
        <f t="shared" si="572"/>
        <v>Acceptable</v>
      </c>
      <c r="T5187">
        <f>ROUNDUP(C5187,0)</f>
        <v>5</v>
      </c>
      <c r="U5187">
        <f>ROUNDDOWN(C5187,0)</f>
        <v>4</v>
      </c>
      <c r="V5187">
        <f>RIGHT(K5187,2)+2000</f>
        <v>2018</v>
      </c>
      <c r="W5187" t="str">
        <f>INDEX(_xlfn.TEXTSPLIT(K5187,"-"),1,2)</f>
        <v>Mar</v>
      </c>
      <c r="X5187" t="str">
        <f>INDEX(_xlfn.TEXTSPLIT(K5187,"-"),1,1)</f>
        <v>29</v>
      </c>
      <c r="Y5187">
        <f>INDEX(months!B:B,MATCH(Sheet1!W5187,months!A:A,0))</f>
        <v>3</v>
      </c>
      <c r="Z5187">
        <f t="shared" ref="Z5187:Z5250" si="573">DATE(V5187,Y5187,X5187)</f>
        <v>43188</v>
      </c>
    </row>
    <row r="5188" spans="1:26" x14ac:dyDescent="0.2">
      <c r="A5188" t="s">
        <v>7295</v>
      </c>
      <c r="B5188" t="s">
        <v>4612</v>
      </c>
      <c r="C5188">
        <v>3.8</v>
      </c>
      <c r="D5188">
        <v>89</v>
      </c>
      <c r="E5188" t="s">
        <v>286</v>
      </c>
      <c r="F5188" t="s">
        <v>22</v>
      </c>
      <c r="G5188" t="s">
        <v>23</v>
      </c>
      <c r="H5188" t="s">
        <v>24</v>
      </c>
      <c r="I5188" t="s">
        <v>25</v>
      </c>
      <c r="J5188" t="s">
        <v>4613</v>
      </c>
      <c r="K5188" t="s">
        <v>2510</v>
      </c>
      <c r="L5188" t="s">
        <v>880</v>
      </c>
      <c r="M5188" t="s">
        <v>81</v>
      </c>
      <c r="N5188">
        <f t="shared" si="567"/>
        <v>0</v>
      </c>
      <c r="O5188" t="str">
        <f t="shared" si="568"/>
        <v>No</v>
      </c>
      <c r="P5188">
        <f t="shared" si="569"/>
        <v>0</v>
      </c>
      <c r="Q5188">
        <f t="shared" si="570"/>
        <v>4813937689</v>
      </c>
      <c r="R5188">
        <f t="shared" si="571"/>
        <v>4.1933383153624479</v>
      </c>
      <c r="S5188" t="str">
        <f t="shared" si="572"/>
        <v>Acceptable</v>
      </c>
      <c r="T5188">
        <f>ROUNDUP(C5188,0)</f>
        <v>4</v>
      </c>
      <c r="U5188">
        <f>ROUNDDOWN(C5188,0)</f>
        <v>3</v>
      </c>
      <c r="V5188">
        <f>RIGHT(K5188,2)+2000</f>
        <v>2018</v>
      </c>
      <c r="W5188" t="str">
        <f>INDEX(_xlfn.TEXTSPLIT(K5188,"-"),1,2)</f>
        <v>Jul</v>
      </c>
      <c r="X5188" t="str">
        <f>INDEX(_xlfn.TEXTSPLIT(K5188,"-"),1,1)</f>
        <v>1</v>
      </c>
      <c r="Y5188">
        <f>INDEX(months!B:B,MATCH(Sheet1!W5188,months!A:A,0))</f>
        <v>7</v>
      </c>
      <c r="Z5188">
        <f t="shared" si="573"/>
        <v>43282</v>
      </c>
    </row>
    <row r="5189" spans="1:26" x14ac:dyDescent="0.2">
      <c r="A5189" t="s">
        <v>7296</v>
      </c>
      <c r="B5189" t="s">
        <v>3070</v>
      </c>
      <c r="C5189">
        <v>3.8</v>
      </c>
      <c r="D5189">
        <v>3597</v>
      </c>
      <c r="E5189" t="s">
        <v>42</v>
      </c>
      <c r="F5189" t="s">
        <v>50</v>
      </c>
      <c r="G5189" t="s">
        <v>23</v>
      </c>
      <c r="H5189" t="s">
        <v>24</v>
      </c>
      <c r="I5189" t="s">
        <v>124</v>
      </c>
      <c r="J5189" t="s">
        <v>1537</v>
      </c>
      <c r="K5189" t="s">
        <v>84</v>
      </c>
      <c r="L5189" t="s">
        <v>2735</v>
      </c>
      <c r="M5189" t="s">
        <v>29</v>
      </c>
      <c r="N5189">
        <f t="shared" si="567"/>
        <v>0</v>
      </c>
      <c r="O5189" t="str">
        <f t="shared" si="568"/>
        <v>No</v>
      </c>
      <c r="P5189">
        <f t="shared" si="569"/>
        <v>0</v>
      </c>
      <c r="Q5189">
        <f t="shared" si="570"/>
        <v>4813937689</v>
      </c>
      <c r="R5189">
        <f t="shared" si="571"/>
        <v>4.1933383153624479</v>
      </c>
      <c r="S5189" t="str">
        <f t="shared" si="572"/>
        <v>Acceptable</v>
      </c>
      <c r="T5189">
        <f>ROUNDUP(C5189,0)</f>
        <v>4</v>
      </c>
      <c r="U5189">
        <f>ROUNDDOWN(C5189,0)</f>
        <v>3</v>
      </c>
      <c r="V5189">
        <f>RIGHT(K5189,2)+2000</f>
        <v>2018</v>
      </c>
      <c r="W5189" t="str">
        <f>INDEX(_xlfn.TEXTSPLIT(K5189,"-"),1,2)</f>
        <v>Jul</v>
      </c>
      <c r="X5189" t="str">
        <f>INDEX(_xlfn.TEXTSPLIT(K5189,"-"),1,1)</f>
        <v>31</v>
      </c>
      <c r="Y5189">
        <f>INDEX(months!B:B,MATCH(Sheet1!W5189,months!A:A,0))</f>
        <v>7</v>
      </c>
      <c r="Z5189">
        <f t="shared" si="573"/>
        <v>43312</v>
      </c>
    </row>
    <row r="5190" spans="1:26" x14ac:dyDescent="0.2">
      <c r="A5190" t="s">
        <v>7297</v>
      </c>
      <c r="B5190" t="s">
        <v>4612</v>
      </c>
      <c r="C5190">
        <v>4</v>
      </c>
      <c r="D5190">
        <v>66</v>
      </c>
      <c r="E5190" t="s">
        <v>46</v>
      </c>
      <c r="F5190" t="s">
        <v>22</v>
      </c>
      <c r="G5190" t="s">
        <v>23</v>
      </c>
      <c r="H5190" t="s">
        <v>24</v>
      </c>
      <c r="I5190" t="s">
        <v>25</v>
      </c>
      <c r="J5190" t="s">
        <v>4613</v>
      </c>
      <c r="K5190" t="s">
        <v>133</v>
      </c>
      <c r="L5190" t="s">
        <v>46</v>
      </c>
      <c r="M5190" t="s">
        <v>46</v>
      </c>
      <c r="N5190">
        <f t="shared" si="567"/>
        <v>0</v>
      </c>
      <c r="O5190" t="str">
        <f t="shared" si="568"/>
        <v>No</v>
      </c>
      <c r="P5190">
        <f t="shared" si="569"/>
        <v>0</v>
      </c>
      <c r="Q5190">
        <f t="shared" si="570"/>
        <v>4813937689</v>
      </c>
      <c r="R5190">
        <f t="shared" si="571"/>
        <v>4.1933383153624479</v>
      </c>
      <c r="S5190" t="str">
        <f t="shared" si="572"/>
        <v>Acceptable</v>
      </c>
      <c r="T5190">
        <f>ROUNDUP(C5190,0)</f>
        <v>4</v>
      </c>
      <c r="U5190">
        <f>ROUNDDOWN(C5190,0)</f>
        <v>4</v>
      </c>
      <c r="V5190">
        <f>RIGHT(K5190,2)+2000</f>
        <v>2018</v>
      </c>
      <c r="W5190" t="str">
        <f>INDEX(_xlfn.TEXTSPLIT(K5190,"-"),1,2)</f>
        <v>Jul</v>
      </c>
      <c r="X5190" t="str">
        <f>INDEX(_xlfn.TEXTSPLIT(K5190,"-"),1,1)</f>
        <v>7</v>
      </c>
      <c r="Y5190">
        <f>INDEX(months!B:B,MATCH(Sheet1!W5190,months!A:A,0))</f>
        <v>7</v>
      </c>
      <c r="Z5190">
        <f t="shared" si="573"/>
        <v>43288</v>
      </c>
    </row>
    <row r="5191" spans="1:26" x14ac:dyDescent="0.2">
      <c r="A5191" t="s">
        <v>3552</v>
      </c>
      <c r="B5191" t="s">
        <v>3391</v>
      </c>
      <c r="C5191">
        <v>4.5999999999999996</v>
      </c>
      <c r="D5191">
        <v>1976</v>
      </c>
      <c r="E5191" t="s">
        <v>2699</v>
      </c>
      <c r="F5191" t="s">
        <v>57</v>
      </c>
      <c r="G5191" t="s">
        <v>23</v>
      </c>
      <c r="H5191" t="s">
        <v>24</v>
      </c>
      <c r="I5191" t="s">
        <v>25</v>
      </c>
      <c r="J5191" t="s">
        <v>3393</v>
      </c>
      <c r="K5191" t="s">
        <v>97</v>
      </c>
      <c r="L5191" t="s">
        <v>3553</v>
      </c>
      <c r="M5191" t="s">
        <v>299</v>
      </c>
      <c r="N5191">
        <f t="shared" si="567"/>
        <v>0</v>
      </c>
      <c r="O5191" t="str">
        <f t="shared" si="568"/>
        <v>No</v>
      </c>
      <c r="P5191">
        <f t="shared" si="569"/>
        <v>0</v>
      </c>
      <c r="Q5191">
        <f t="shared" si="570"/>
        <v>4813937689</v>
      </c>
      <c r="R5191">
        <f t="shared" si="571"/>
        <v>4.1933383153624479</v>
      </c>
      <c r="S5191" t="str">
        <f t="shared" si="572"/>
        <v>Acceptable</v>
      </c>
      <c r="T5191">
        <f>ROUNDUP(C5191,0)</f>
        <v>5</v>
      </c>
      <c r="U5191">
        <f>ROUNDDOWN(C5191,0)</f>
        <v>4</v>
      </c>
      <c r="V5191">
        <f>RIGHT(K5191,2)+2000</f>
        <v>2018</v>
      </c>
      <c r="W5191" t="str">
        <f>INDEX(_xlfn.TEXTSPLIT(K5191,"-"),1,2)</f>
        <v>Aug</v>
      </c>
      <c r="X5191" t="str">
        <f>INDEX(_xlfn.TEXTSPLIT(K5191,"-"),1,1)</f>
        <v>3</v>
      </c>
      <c r="Y5191">
        <f>INDEX(months!B:B,MATCH(Sheet1!W5191,months!A:A,0))</f>
        <v>8</v>
      </c>
      <c r="Z5191">
        <f t="shared" si="573"/>
        <v>43315</v>
      </c>
    </row>
    <row r="5192" spans="1:26" x14ac:dyDescent="0.2">
      <c r="A5192" t="s">
        <v>7298</v>
      </c>
      <c r="B5192" t="s">
        <v>4612</v>
      </c>
      <c r="C5192">
        <v>3.6</v>
      </c>
      <c r="D5192">
        <v>448</v>
      </c>
      <c r="E5192" t="s">
        <v>733</v>
      </c>
      <c r="F5192" t="s">
        <v>57</v>
      </c>
      <c r="G5192" t="s">
        <v>23</v>
      </c>
      <c r="H5192" t="s">
        <v>24</v>
      </c>
      <c r="I5192" t="s">
        <v>25</v>
      </c>
      <c r="J5192" t="s">
        <v>4613</v>
      </c>
      <c r="K5192" t="s">
        <v>3278</v>
      </c>
      <c r="L5192" t="s">
        <v>358</v>
      </c>
      <c r="M5192" t="s">
        <v>434</v>
      </c>
      <c r="N5192">
        <f t="shared" si="567"/>
        <v>0</v>
      </c>
      <c r="O5192" t="str">
        <f t="shared" si="568"/>
        <v>No</v>
      </c>
      <c r="P5192">
        <f t="shared" si="569"/>
        <v>0</v>
      </c>
      <c r="Q5192">
        <f t="shared" si="570"/>
        <v>4813937689</v>
      </c>
      <c r="R5192">
        <f t="shared" si="571"/>
        <v>4.1933383153624479</v>
      </c>
      <c r="S5192" t="str">
        <f t="shared" si="572"/>
        <v>Acceptable</v>
      </c>
      <c r="T5192">
        <f>ROUNDUP(C5192,0)</f>
        <v>4</v>
      </c>
      <c r="U5192">
        <f>ROUNDDOWN(C5192,0)</f>
        <v>3</v>
      </c>
      <c r="V5192">
        <f>RIGHT(K5192,2)+2000</f>
        <v>2017</v>
      </c>
      <c r="W5192" t="str">
        <f>INDEX(_xlfn.TEXTSPLIT(K5192,"-"),1,2)</f>
        <v>Mar</v>
      </c>
      <c r="X5192" t="str">
        <f>INDEX(_xlfn.TEXTSPLIT(K5192,"-"),1,1)</f>
        <v>23</v>
      </c>
      <c r="Y5192">
        <f>INDEX(months!B:B,MATCH(Sheet1!W5192,months!A:A,0))</f>
        <v>3</v>
      </c>
      <c r="Z5192">
        <f t="shared" si="573"/>
        <v>42817</v>
      </c>
    </row>
    <row r="5193" spans="1:26" x14ac:dyDescent="0.2">
      <c r="A5193" t="s">
        <v>7299</v>
      </c>
      <c r="B5193" t="s">
        <v>4950</v>
      </c>
      <c r="C5193">
        <v>4.4000000000000004</v>
      </c>
      <c r="D5193">
        <v>25627</v>
      </c>
      <c r="E5193" t="s">
        <v>347</v>
      </c>
      <c r="F5193" t="s">
        <v>65</v>
      </c>
      <c r="G5193" t="s">
        <v>23</v>
      </c>
      <c r="H5193" t="s">
        <v>24</v>
      </c>
      <c r="I5193" t="s">
        <v>25</v>
      </c>
      <c r="J5193" t="s">
        <v>4951</v>
      </c>
      <c r="K5193" t="s">
        <v>2235</v>
      </c>
      <c r="L5193" t="s">
        <v>7300</v>
      </c>
      <c r="M5193" t="s">
        <v>274</v>
      </c>
      <c r="N5193">
        <f t="shared" si="567"/>
        <v>0</v>
      </c>
      <c r="O5193" t="str">
        <f t="shared" si="568"/>
        <v>No</v>
      </c>
      <c r="P5193">
        <f t="shared" si="569"/>
        <v>0</v>
      </c>
      <c r="Q5193">
        <f t="shared" si="570"/>
        <v>4813937689</v>
      </c>
      <c r="R5193">
        <f t="shared" si="571"/>
        <v>4.1933383153624479</v>
      </c>
      <c r="S5193" t="str">
        <f t="shared" si="572"/>
        <v>Acceptable</v>
      </c>
      <c r="T5193">
        <f>ROUNDUP(C5193,0)</f>
        <v>5</v>
      </c>
      <c r="U5193">
        <f>ROUNDDOWN(C5193,0)</f>
        <v>4</v>
      </c>
      <c r="V5193">
        <f>RIGHT(K5193,2)+2000</f>
        <v>2018</v>
      </c>
      <c r="W5193" t="str">
        <f>INDEX(_xlfn.TEXTSPLIT(K5193,"-"),1,2)</f>
        <v>Aug</v>
      </c>
      <c r="X5193" t="str">
        <f>INDEX(_xlfn.TEXTSPLIT(K5193,"-"),1,1)</f>
        <v>5</v>
      </c>
      <c r="Y5193">
        <f>INDEX(months!B:B,MATCH(Sheet1!W5193,months!A:A,0))</f>
        <v>8</v>
      </c>
      <c r="Z5193">
        <f t="shared" si="573"/>
        <v>43317</v>
      </c>
    </row>
    <row r="5194" spans="1:26" x14ac:dyDescent="0.2">
      <c r="A5194" t="s">
        <v>7301</v>
      </c>
      <c r="B5194" t="s">
        <v>340</v>
      </c>
      <c r="C5194">
        <v>3.1</v>
      </c>
      <c r="D5194">
        <v>40</v>
      </c>
      <c r="E5194" t="s">
        <v>481</v>
      </c>
      <c r="F5194" t="s">
        <v>22</v>
      </c>
      <c r="G5194" t="s">
        <v>23</v>
      </c>
      <c r="H5194" t="s">
        <v>24</v>
      </c>
      <c r="I5194" t="s">
        <v>25</v>
      </c>
      <c r="J5194" t="s">
        <v>341</v>
      </c>
      <c r="K5194" t="s">
        <v>2732</v>
      </c>
      <c r="L5194" t="s">
        <v>1219</v>
      </c>
      <c r="M5194" t="s">
        <v>81</v>
      </c>
      <c r="N5194">
        <f t="shared" si="567"/>
        <v>0</v>
      </c>
      <c r="O5194" t="str">
        <f t="shared" si="568"/>
        <v>No</v>
      </c>
      <c r="P5194">
        <f t="shared" si="569"/>
        <v>0</v>
      </c>
      <c r="Q5194">
        <f t="shared" si="570"/>
        <v>4813937689</v>
      </c>
      <c r="R5194">
        <f t="shared" si="571"/>
        <v>4.1933383153624479</v>
      </c>
      <c r="S5194" t="str">
        <f t="shared" si="572"/>
        <v>Acceptable</v>
      </c>
      <c r="T5194">
        <f>ROUNDUP(C5194,0)</f>
        <v>4</v>
      </c>
      <c r="U5194">
        <f>ROUNDDOWN(C5194,0)</f>
        <v>3</v>
      </c>
      <c r="V5194">
        <f>RIGHT(K5194,2)+2000</f>
        <v>2018</v>
      </c>
      <c r="W5194" t="str">
        <f>INDEX(_xlfn.TEXTSPLIT(K5194,"-"),1,2)</f>
        <v>Apr</v>
      </c>
      <c r="X5194" t="str">
        <f>INDEX(_xlfn.TEXTSPLIT(K5194,"-"),1,1)</f>
        <v>11</v>
      </c>
      <c r="Y5194">
        <f>INDEX(months!B:B,MATCH(Sheet1!W5194,months!A:A,0))</f>
        <v>4</v>
      </c>
      <c r="Z5194">
        <f t="shared" si="573"/>
        <v>43201</v>
      </c>
    </row>
    <row r="5195" spans="1:26" x14ac:dyDescent="0.2">
      <c r="A5195" t="s">
        <v>7302</v>
      </c>
      <c r="B5195" t="s">
        <v>5446</v>
      </c>
      <c r="C5195">
        <v>4.2</v>
      </c>
      <c r="D5195">
        <v>55313</v>
      </c>
      <c r="E5195" t="s">
        <v>271</v>
      </c>
      <c r="F5195" t="s">
        <v>65</v>
      </c>
      <c r="G5195" t="s">
        <v>23</v>
      </c>
      <c r="H5195" t="s">
        <v>24</v>
      </c>
      <c r="I5195" t="s">
        <v>25</v>
      </c>
      <c r="J5195" t="s">
        <v>5447</v>
      </c>
      <c r="K5195" t="s">
        <v>2235</v>
      </c>
      <c r="L5195" t="s">
        <v>7303</v>
      </c>
      <c r="M5195" t="s">
        <v>81</v>
      </c>
      <c r="N5195">
        <f t="shared" si="567"/>
        <v>0</v>
      </c>
      <c r="O5195" t="str">
        <f t="shared" si="568"/>
        <v>No</v>
      </c>
      <c r="P5195">
        <f t="shared" si="569"/>
        <v>0</v>
      </c>
      <c r="Q5195">
        <f t="shared" si="570"/>
        <v>4813937689</v>
      </c>
      <c r="R5195">
        <f t="shared" si="571"/>
        <v>4.1933383153624479</v>
      </c>
      <c r="S5195" t="str">
        <f t="shared" si="572"/>
        <v>Acceptable</v>
      </c>
      <c r="T5195">
        <f>ROUNDUP(C5195,0)</f>
        <v>5</v>
      </c>
      <c r="U5195">
        <f>ROUNDDOWN(C5195,0)</f>
        <v>4</v>
      </c>
      <c r="V5195">
        <f>RIGHT(K5195,2)+2000</f>
        <v>2018</v>
      </c>
      <c r="W5195" t="str">
        <f>INDEX(_xlfn.TEXTSPLIT(K5195,"-"),1,2)</f>
        <v>Aug</v>
      </c>
      <c r="X5195" t="str">
        <f>INDEX(_xlfn.TEXTSPLIT(K5195,"-"),1,1)</f>
        <v>5</v>
      </c>
      <c r="Y5195">
        <f>INDEX(months!B:B,MATCH(Sheet1!W5195,months!A:A,0))</f>
        <v>8</v>
      </c>
      <c r="Z5195">
        <f t="shared" si="573"/>
        <v>43317</v>
      </c>
    </row>
    <row r="5196" spans="1:26" x14ac:dyDescent="0.2">
      <c r="A5196" t="s">
        <v>7304</v>
      </c>
      <c r="B5196" t="s">
        <v>3070</v>
      </c>
      <c r="C5196">
        <v>4.5999999999999996</v>
      </c>
      <c r="D5196">
        <v>27</v>
      </c>
      <c r="E5196" t="s">
        <v>123</v>
      </c>
      <c r="F5196" t="s">
        <v>22</v>
      </c>
      <c r="G5196" t="s">
        <v>23</v>
      </c>
      <c r="H5196" t="s">
        <v>24</v>
      </c>
      <c r="I5196" t="s">
        <v>25</v>
      </c>
      <c r="J5196" t="s">
        <v>1303</v>
      </c>
      <c r="K5196" t="s">
        <v>176</v>
      </c>
      <c r="L5196" t="s">
        <v>2860</v>
      </c>
      <c r="M5196" t="s">
        <v>81</v>
      </c>
      <c r="N5196">
        <f t="shared" si="567"/>
        <v>0</v>
      </c>
      <c r="O5196" t="str">
        <f t="shared" si="568"/>
        <v>No</v>
      </c>
      <c r="P5196">
        <f t="shared" si="569"/>
        <v>0</v>
      </c>
      <c r="Q5196">
        <f t="shared" si="570"/>
        <v>4813937689</v>
      </c>
      <c r="R5196">
        <f t="shared" si="571"/>
        <v>4.1933383153624479</v>
      </c>
      <c r="S5196" t="str">
        <f t="shared" si="572"/>
        <v>Acceptable</v>
      </c>
      <c r="T5196">
        <f>ROUNDUP(C5196,0)</f>
        <v>5</v>
      </c>
      <c r="U5196">
        <f>ROUNDDOWN(C5196,0)</f>
        <v>4</v>
      </c>
      <c r="V5196">
        <f>RIGHT(K5196,2)+2000</f>
        <v>2018</v>
      </c>
      <c r="W5196" t="str">
        <f>INDEX(_xlfn.TEXTSPLIT(K5196,"-"),1,2)</f>
        <v>Jul</v>
      </c>
      <c r="X5196" t="str">
        <f>INDEX(_xlfn.TEXTSPLIT(K5196,"-"),1,1)</f>
        <v>14</v>
      </c>
      <c r="Y5196">
        <f>INDEX(months!B:B,MATCH(Sheet1!W5196,months!A:A,0))</f>
        <v>7</v>
      </c>
      <c r="Z5196">
        <f t="shared" si="573"/>
        <v>43295</v>
      </c>
    </row>
    <row r="5197" spans="1:26" x14ac:dyDescent="0.2">
      <c r="A5197" t="s">
        <v>7305</v>
      </c>
      <c r="B5197" t="s">
        <v>4612</v>
      </c>
      <c r="C5197">
        <v>4</v>
      </c>
      <c r="D5197">
        <v>97</v>
      </c>
      <c r="E5197" t="s">
        <v>2443</v>
      </c>
      <c r="F5197" t="s">
        <v>101</v>
      </c>
      <c r="G5197" t="s">
        <v>23</v>
      </c>
      <c r="H5197" t="s">
        <v>24</v>
      </c>
      <c r="I5197" t="s">
        <v>25</v>
      </c>
      <c r="J5197" t="s">
        <v>4613</v>
      </c>
      <c r="K5197" t="s">
        <v>503</v>
      </c>
      <c r="L5197" t="s">
        <v>35</v>
      </c>
      <c r="M5197" t="s">
        <v>81</v>
      </c>
      <c r="N5197">
        <f t="shared" si="567"/>
        <v>0</v>
      </c>
      <c r="O5197" t="str">
        <f t="shared" si="568"/>
        <v>No</v>
      </c>
      <c r="P5197">
        <f t="shared" si="569"/>
        <v>0</v>
      </c>
      <c r="Q5197">
        <f t="shared" si="570"/>
        <v>4813937689</v>
      </c>
      <c r="R5197">
        <f t="shared" si="571"/>
        <v>4.1933383153624479</v>
      </c>
      <c r="S5197" t="str">
        <f t="shared" si="572"/>
        <v>Acceptable</v>
      </c>
      <c r="T5197">
        <f>ROUNDUP(C5197,0)</f>
        <v>4</v>
      </c>
      <c r="U5197">
        <f>ROUNDDOWN(C5197,0)</f>
        <v>4</v>
      </c>
      <c r="V5197">
        <f>RIGHT(K5197,2)+2000</f>
        <v>2018</v>
      </c>
      <c r="W5197" t="str">
        <f>INDEX(_xlfn.TEXTSPLIT(K5197,"-"),1,2)</f>
        <v>Jun</v>
      </c>
      <c r="X5197" t="str">
        <f>INDEX(_xlfn.TEXTSPLIT(K5197,"-"),1,1)</f>
        <v>29</v>
      </c>
      <c r="Y5197">
        <f>INDEX(months!B:B,MATCH(Sheet1!W5197,months!A:A,0))</f>
        <v>6</v>
      </c>
      <c r="Z5197">
        <f t="shared" si="573"/>
        <v>43280</v>
      </c>
    </row>
    <row r="5198" spans="1:26" x14ac:dyDescent="0.2">
      <c r="A5198" t="s">
        <v>7306</v>
      </c>
      <c r="B5198" t="s">
        <v>5319</v>
      </c>
      <c r="C5198">
        <v>5</v>
      </c>
      <c r="D5198">
        <v>43</v>
      </c>
      <c r="E5198" t="s">
        <v>532</v>
      </c>
      <c r="F5198" t="s">
        <v>1010</v>
      </c>
      <c r="G5198" t="s">
        <v>23</v>
      </c>
      <c r="H5198" t="s">
        <v>24</v>
      </c>
      <c r="I5198" t="s">
        <v>25</v>
      </c>
      <c r="J5198" t="s">
        <v>5320</v>
      </c>
      <c r="K5198" t="s">
        <v>951</v>
      </c>
      <c r="L5198" t="s">
        <v>59</v>
      </c>
      <c r="M5198" t="s">
        <v>54</v>
      </c>
      <c r="N5198">
        <f t="shared" si="567"/>
        <v>0</v>
      </c>
      <c r="O5198" t="str">
        <f t="shared" si="568"/>
        <v>No</v>
      </c>
      <c r="P5198">
        <f t="shared" si="569"/>
        <v>0</v>
      </c>
      <c r="Q5198">
        <f t="shared" si="570"/>
        <v>4813937689</v>
      </c>
      <c r="R5198">
        <f t="shared" si="571"/>
        <v>4.1933383153624479</v>
      </c>
      <c r="S5198" t="str">
        <f t="shared" si="572"/>
        <v>Acceptable</v>
      </c>
      <c r="T5198">
        <f>ROUNDUP(C5198,0)</f>
        <v>5</v>
      </c>
      <c r="U5198">
        <f>ROUNDDOWN(C5198,0)</f>
        <v>5</v>
      </c>
      <c r="V5198">
        <f>RIGHT(K5198,2)+2000</f>
        <v>2018</v>
      </c>
      <c r="W5198" t="str">
        <f>INDEX(_xlfn.TEXTSPLIT(K5198,"-"),1,2)</f>
        <v>Jun</v>
      </c>
      <c r="X5198" t="str">
        <f>INDEX(_xlfn.TEXTSPLIT(K5198,"-"),1,1)</f>
        <v>22</v>
      </c>
      <c r="Y5198">
        <f>INDEX(months!B:B,MATCH(Sheet1!W5198,months!A:A,0))</f>
        <v>6</v>
      </c>
      <c r="Z5198">
        <f t="shared" si="573"/>
        <v>43273</v>
      </c>
    </row>
    <row r="5199" spans="1:26" x14ac:dyDescent="0.2">
      <c r="A5199" t="s">
        <v>7307</v>
      </c>
      <c r="B5199" t="s">
        <v>3070</v>
      </c>
      <c r="C5199">
        <v>3.3</v>
      </c>
      <c r="D5199">
        <v>40</v>
      </c>
      <c r="E5199" t="s">
        <v>239</v>
      </c>
      <c r="F5199" t="s">
        <v>775</v>
      </c>
      <c r="G5199" t="s">
        <v>23</v>
      </c>
      <c r="H5199" t="s">
        <v>24</v>
      </c>
      <c r="I5199" t="s">
        <v>25</v>
      </c>
      <c r="J5199" t="s">
        <v>1537</v>
      </c>
      <c r="K5199" t="s">
        <v>6359</v>
      </c>
      <c r="L5199" t="s">
        <v>59</v>
      </c>
      <c r="M5199" t="s">
        <v>29</v>
      </c>
      <c r="N5199">
        <f t="shared" si="567"/>
        <v>0</v>
      </c>
      <c r="O5199" t="str">
        <f t="shared" si="568"/>
        <v>No</v>
      </c>
      <c r="P5199">
        <f t="shared" si="569"/>
        <v>0</v>
      </c>
      <c r="Q5199">
        <f t="shared" si="570"/>
        <v>4813937689</v>
      </c>
      <c r="R5199">
        <f t="shared" si="571"/>
        <v>4.1933383153624479</v>
      </c>
      <c r="S5199" t="str">
        <f t="shared" si="572"/>
        <v>Acceptable</v>
      </c>
      <c r="T5199">
        <f>ROUNDUP(C5199,0)</f>
        <v>4</v>
      </c>
      <c r="U5199">
        <f>ROUNDDOWN(C5199,0)</f>
        <v>3</v>
      </c>
      <c r="V5199">
        <f>RIGHT(K5199,2)+2000</f>
        <v>2017</v>
      </c>
      <c r="W5199" t="str">
        <f>INDEX(_xlfn.TEXTSPLIT(K5199,"-"),1,2)</f>
        <v>May</v>
      </c>
      <c r="X5199" t="str">
        <f>INDEX(_xlfn.TEXTSPLIT(K5199,"-"),1,1)</f>
        <v>15</v>
      </c>
      <c r="Y5199">
        <f>INDEX(months!B:B,MATCH(Sheet1!W5199,months!A:A,0))</f>
        <v>5</v>
      </c>
      <c r="Z5199">
        <f t="shared" si="573"/>
        <v>42870</v>
      </c>
    </row>
    <row r="5200" spans="1:26" x14ac:dyDescent="0.2">
      <c r="A5200" t="s">
        <v>7308</v>
      </c>
      <c r="B5200" t="s">
        <v>4950</v>
      </c>
      <c r="C5200">
        <v>4.0999999999999996</v>
      </c>
      <c r="D5200">
        <v>22</v>
      </c>
      <c r="E5200" t="s">
        <v>202</v>
      </c>
      <c r="F5200" t="s">
        <v>775</v>
      </c>
      <c r="G5200" t="s">
        <v>23</v>
      </c>
      <c r="H5200" t="s">
        <v>24</v>
      </c>
      <c r="I5200" t="s">
        <v>25</v>
      </c>
      <c r="J5200" t="s">
        <v>4951</v>
      </c>
      <c r="K5200" t="s">
        <v>5506</v>
      </c>
      <c r="L5200" t="s">
        <v>138</v>
      </c>
      <c r="M5200" t="s">
        <v>29</v>
      </c>
      <c r="N5200">
        <f t="shared" si="567"/>
        <v>0</v>
      </c>
      <c r="O5200" t="str">
        <f t="shared" si="568"/>
        <v>No</v>
      </c>
      <c r="P5200">
        <f t="shared" si="569"/>
        <v>0</v>
      </c>
      <c r="Q5200">
        <f t="shared" si="570"/>
        <v>4813937689</v>
      </c>
      <c r="R5200">
        <f t="shared" si="571"/>
        <v>4.1933383153624479</v>
      </c>
      <c r="S5200" t="str">
        <f t="shared" si="572"/>
        <v>Acceptable</v>
      </c>
      <c r="T5200">
        <f>ROUNDUP(C5200,0)</f>
        <v>5</v>
      </c>
      <c r="U5200">
        <f>ROUNDDOWN(C5200,0)</f>
        <v>4</v>
      </c>
      <c r="V5200">
        <f>RIGHT(K5200,2)+2000</f>
        <v>2017</v>
      </c>
      <c r="W5200" t="str">
        <f>INDEX(_xlfn.TEXTSPLIT(K5200,"-"),1,2)</f>
        <v>Nov</v>
      </c>
      <c r="X5200" t="str">
        <f>INDEX(_xlfn.TEXTSPLIT(K5200,"-"),1,1)</f>
        <v>2</v>
      </c>
      <c r="Y5200">
        <f>INDEX(months!B:B,MATCH(Sheet1!W5200,months!A:A,0))</f>
        <v>11</v>
      </c>
      <c r="Z5200">
        <f t="shared" si="573"/>
        <v>43041</v>
      </c>
    </row>
    <row r="5201" spans="1:26" x14ac:dyDescent="0.2">
      <c r="A5201" t="s">
        <v>7309</v>
      </c>
      <c r="B5201" t="s">
        <v>4950</v>
      </c>
      <c r="C5201">
        <v>3.6</v>
      </c>
      <c r="D5201">
        <v>8</v>
      </c>
      <c r="E5201" t="s">
        <v>427</v>
      </c>
      <c r="F5201" t="s">
        <v>1010</v>
      </c>
      <c r="G5201" t="s">
        <v>23</v>
      </c>
      <c r="H5201" t="s">
        <v>24</v>
      </c>
      <c r="I5201" t="s">
        <v>25</v>
      </c>
      <c r="J5201" t="s">
        <v>4951</v>
      </c>
      <c r="K5201" t="s">
        <v>7310</v>
      </c>
      <c r="L5201" t="s">
        <v>7311</v>
      </c>
      <c r="M5201" t="s">
        <v>81</v>
      </c>
      <c r="N5201">
        <f t="shared" si="567"/>
        <v>0</v>
      </c>
      <c r="O5201" t="str">
        <f t="shared" si="568"/>
        <v>No</v>
      </c>
      <c r="P5201">
        <f t="shared" si="569"/>
        <v>0</v>
      </c>
      <c r="Q5201">
        <f t="shared" si="570"/>
        <v>4813937689</v>
      </c>
      <c r="R5201">
        <f t="shared" si="571"/>
        <v>4.1933383153624479</v>
      </c>
      <c r="S5201" t="str">
        <f t="shared" si="572"/>
        <v>Acceptable</v>
      </c>
      <c r="T5201">
        <f>ROUNDUP(C5201,0)</f>
        <v>4</v>
      </c>
      <c r="U5201">
        <f>ROUNDDOWN(C5201,0)</f>
        <v>3</v>
      </c>
      <c r="V5201">
        <f>RIGHT(K5201,2)+2000</f>
        <v>2017</v>
      </c>
      <c r="W5201" t="str">
        <f>INDEX(_xlfn.TEXTSPLIT(K5201,"-"),1,2)</f>
        <v>Nov</v>
      </c>
      <c r="X5201" t="str">
        <f>INDEX(_xlfn.TEXTSPLIT(K5201,"-"),1,1)</f>
        <v>4</v>
      </c>
      <c r="Y5201">
        <f>INDEX(months!B:B,MATCH(Sheet1!W5201,months!A:A,0))</f>
        <v>11</v>
      </c>
      <c r="Z5201">
        <f t="shared" si="573"/>
        <v>43043</v>
      </c>
    </row>
    <row r="5202" spans="1:26" x14ac:dyDescent="0.2">
      <c r="A5202" t="s">
        <v>7312</v>
      </c>
      <c r="B5202" t="s">
        <v>3070</v>
      </c>
      <c r="C5202">
        <v>3.2</v>
      </c>
      <c r="D5202">
        <v>32</v>
      </c>
      <c r="E5202" t="s">
        <v>49</v>
      </c>
      <c r="F5202" t="s">
        <v>775</v>
      </c>
      <c r="G5202" t="s">
        <v>23</v>
      </c>
      <c r="H5202" t="s">
        <v>24</v>
      </c>
      <c r="I5202" t="s">
        <v>25</v>
      </c>
      <c r="J5202" t="s">
        <v>1537</v>
      </c>
      <c r="K5202" t="s">
        <v>213</v>
      </c>
      <c r="L5202" t="s">
        <v>59</v>
      </c>
      <c r="M5202" t="s">
        <v>86</v>
      </c>
      <c r="N5202">
        <f t="shared" si="567"/>
        <v>0</v>
      </c>
      <c r="O5202" t="str">
        <f t="shared" si="568"/>
        <v>No</v>
      </c>
      <c r="P5202">
        <f t="shared" si="569"/>
        <v>0</v>
      </c>
      <c r="Q5202">
        <f t="shared" si="570"/>
        <v>4813937689</v>
      </c>
      <c r="R5202">
        <f t="shared" si="571"/>
        <v>4.1933383153624479</v>
      </c>
      <c r="S5202" t="str">
        <f t="shared" si="572"/>
        <v>Acceptable</v>
      </c>
      <c r="T5202">
        <f>ROUNDUP(C5202,0)</f>
        <v>4</v>
      </c>
      <c r="U5202">
        <f>ROUNDDOWN(C5202,0)</f>
        <v>3</v>
      </c>
      <c r="V5202">
        <f>RIGHT(K5202,2)+2000</f>
        <v>2018</v>
      </c>
      <c r="W5202" t="str">
        <f>INDEX(_xlfn.TEXTSPLIT(K5202,"-"),1,2)</f>
        <v>May</v>
      </c>
      <c r="X5202" t="str">
        <f>INDEX(_xlfn.TEXTSPLIT(K5202,"-"),1,1)</f>
        <v>10</v>
      </c>
      <c r="Y5202">
        <f>INDEX(months!B:B,MATCH(Sheet1!W5202,months!A:A,0))</f>
        <v>5</v>
      </c>
      <c r="Z5202">
        <f t="shared" si="573"/>
        <v>43230</v>
      </c>
    </row>
    <row r="5203" spans="1:26" x14ac:dyDescent="0.2">
      <c r="A5203" t="s">
        <v>7313</v>
      </c>
      <c r="B5203" t="s">
        <v>4950</v>
      </c>
      <c r="C5203">
        <v>4.4000000000000004</v>
      </c>
      <c r="D5203">
        <v>2087</v>
      </c>
      <c r="E5203" t="s">
        <v>731</v>
      </c>
      <c r="F5203" t="s">
        <v>50</v>
      </c>
      <c r="G5203" t="s">
        <v>23</v>
      </c>
      <c r="H5203" t="s">
        <v>24</v>
      </c>
      <c r="I5203" t="s">
        <v>25</v>
      </c>
      <c r="J5203" t="s">
        <v>4951</v>
      </c>
      <c r="K5203" t="s">
        <v>2062</v>
      </c>
      <c r="L5203" t="s">
        <v>1219</v>
      </c>
      <c r="M5203" t="s">
        <v>274</v>
      </c>
      <c r="N5203">
        <f t="shared" si="567"/>
        <v>0</v>
      </c>
      <c r="O5203" t="str">
        <f t="shared" si="568"/>
        <v>No</v>
      </c>
      <c r="P5203">
        <f t="shared" si="569"/>
        <v>0</v>
      </c>
      <c r="Q5203">
        <f t="shared" si="570"/>
        <v>4813937689</v>
      </c>
      <c r="R5203">
        <f t="shared" si="571"/>
        <v>4.1933383153624479</v>
      </c>
      <c r="S5203" t="str">
        <f t="shared" si="572"/>
        <v>Acceptable</v>
      </c>
      <c r="T5203">
        <f>ROUNDUP(C5203,0)</f>
        <v>5</v>
      </c>
      <c r="U5203">
        <f>ROUNDDOWN(C5203,0)</f>
        <v>4</v>
      </c>
      <c r="V5203">
        <f>RIGHT(K5203,2)+2000</f>
        <v>2018</v>
      </c>
      <c r="W5203" t="str">
        <f>INDEX(_xlfn.TEXTSPLIT(K5203,"-"),1,2)</f>
        <v>Jun</v>
      </c>
      <c r="X5203" t="str">
        <f>INDEX(_xlfn.TEXTSPLIT(K5203,"-"),1,1)</f>
        <v>24</v>
      </c>
      <c r="Y5203">
        <f>INDEX(months!B:B,MATCH(Sheet1!W5203,months!A:A,0))</f>
        <v>6</v>
      </c>
      <c r="Z5203">
        <f t="shared" si="573"/>
        <v>43275</v>
      </c>
    </row>
    <row r="5204" spans="1:26" x14ac:dyDescent="0.2">
      <c r="A5204" t="s">
        <v>7314</v>
      </c>
      <c r="B5204" t="s">
        <v>4106</v>
      </c>
      <c r="C5204">
        <v>4</v>
      </c>
      <c r="D5204">
        <v>529</v>
      </c>
      <c r="E5204" t="s">
        <v>46</v>
      </c>
      <c r="F5204" t="s">
        <v>50</v>
      </c>
      <c r="G5204" t="s">
        <v>23</v>
      </c>
      <c r="H5204" t="s">
        <v>24</v>
      </c>
      <c r="I5204" t="s">
        <v>25</v>
      </c>
      <c r="J5204" t="s">
        <v>4107</v>
      </c>
      <c r="K5204" t="s">
        <v>410</v>
      </c>
      <c r="L5204" t="s">
        <v>98</v>
      </c>
      <c r="M5204" t="s">
        <v>299</v>
      </c>
      <c r="N5204">
        <f t="shared" si="567"/>
        <v>0</v>
      </c>
      <c r="O5204" t="str">
        <f t="shared" si="568"/>
        <v>No</v>
      </c>
      <c r="P5204">
        <f t="shared" si="569"/>
        <v>0</v>
      </c>
      <c r="Q5204">
        <f t="shared" si="570"/>
        <v>4813937689</v>
      </c>
      <c r="R5204">
        <f t="shared" si="571"/>
        <v>4.1933383153624479</v>
      </c>
      <c r="S5204" t="str">
        <f t="shared" si="572"/>
        <v>Acceptable</v>
      </c>
      <c r="T5204">
        <f>ROUNDUP(C5204,0)</f>
        <v>4</v>
      </c>
      <c r="U5204">
        <f>ROUNDDOWN(C5204,0)</f>
        <v>4</v>
      </c>
      <c r="V5204">
        <f>RIGHT(K5204,2)+2000</f>
        <v>2018</v>
      </c>
      <c r="W5204" t="str">
        <f>INDEX(_xlfn.TEXTSPLIT(K5204,"-"),1,2)</f>
        <v>Jul</v>
      </c>
      <c r="X5204" t="str">
        <f>INDEX(_xlfn.TEXTSPLIT(K5204,"-"),1,1)</f>
        <v>17</v>
      </c>
      <c r="Y5204">
        <f>INDEX(months!B:B,MATCH(Sheet1!W5204,months!A:A,0))</f>
        <v>7</v>
      </c>
      <c r="Z5204">
        <f t="shared" si="573"/>
        <v>43298</v>
      </c>
    </row>
    <row r="5205" spans="1:26" x14ac:dyDescent="0.2">
      <c r="A5205" t="s">
        <v>7315</v>
      </c>
      <c r="B5205" t="s">
        <v>4612</v>
      </c>
      <c r="C5205">
        <v>4.4000000000000004</v>
      </c>
      <c r="D5205">
        <v>26</v>
      </c>
      <c r="E5205" t="s">
        <v>1113</v>
      </c>
      <c r="F5205" t="s">
        <v>1199</v>
      </c>
      <c r="G5205" t="s">
        <v>23</v>
      </c>
      <c r="H5205" t="s">
        <v>24</v>
      </c>
      <c r="I5205" t="s">
        <v>25</v>
      </c>
      <c r="J5205" t="s">
        <v>4613</v>
      </c>
      <c r="K5205" t="s">
        <v>478</v>
      </c>
      <c r="L5205" t="s">
        <v>157</v>
      </c>
      <c r="M5205" t="s">
        <v>86</v>
      </c>
      <c r="N5205">
        <f t="shared" si="567"/>
        <v>0</v>
      </c>
      <c r="O5205" t="str">
        <f t="shared" si="568"/>
        <v>No</v>
      </c>
      <c r="P5205">
        <f t="shared" si="569"/>
        <v>0</v>
      </c>
      <c r="Q5205">
        <f t="shared" si="570"/>
        <v>4813937689</v>
      </c>
      <c r="R5205">
        <f t="shared" si="571"/>
        <v>4.1933383153624479</v>
      </c>
      <c r="S5205" t="str">
        <f t="shared" si="572"/>
        <v>Acceptable</v>
      </c>
      <c r="T5205">
        <f>ROUNDUP(C5205,0)</f>
        <v>5</v>
      </c>
      <c r="U5205">
        <f>ROUNDDOWN(C5205,0)</f>
        <v>4</v>
      </c>
      <c r="V5205">
        <f>RIGHT(K5205,2)+2000</f>
        <v>2018</v>
      </c>
      <c r="W5205" t="str">
        <f>INDEX(_xlfn.TEXTSPLIT(K5205,"-"),1,2)</f>
        <v>May</v>
      </c>
      <c r="X5205" t="str">
        <f>INDEX(_xlfn.TEXTSPLIT(K5205,"-"),1,1)</f>
        <v>27</v>
      </c>
      <c r="Y5205">
        <f>INDEX(months!B:B,MATCH(Sheet1!W5205,months!A:A,0))</f>
        <v>5</v>
      </c>
      <c r="Z5205">
        <f t="shared" si="573"/>
        <v>43247</v>
      </c>
    </row>
    <row r="5206" spans="1:26" x14ac:dyDescent="0.2">
      <c r="A5206" t="s">
        <v>7316</v>
      </c>
      <c r="B5206" t="s">
        <v>4950</v>
      </c>
      <c r="C5206">
        <v>4.5</v>
      </c>
      <c r="D5206">
        <v>41624</v>
      </c>
      <c r="E5206" t="s">
        <v>281</v>
      </c>
      <c r="F5206" t="s">
        <v>65</v>
      </c>
      <c r="G5206" t="s">
        <v>23</v>
      </c>
      <c r="H5206" t="s">
        <v>24</v>
      </c>
      <c r="I5206" t="s">
        <v>25</v>
      </c>
      <c r="J5206" t="s">
        <v>4951</v>
      </c>
      <c r="K5206" t="s">
        <v>390</v>
      </c>
      <c r="L5206" t="s">
        <v>40</v>
      </c>
      <c r="M5206" t="s">
        <v>29</v>
      </c>
      <c r="N5206">
        <f t="shared" si="567"/>
        <v>0</v>
      </c>
      <c r="O5206" t="str">
        <f t="shared" si="568"/>
        <v>No</v>
      </c>
      <c r="P5206">
        <f t="shared" si="569"/>
        <v>0</v>
      </c>
      <c r="Q5206">
        <f t="shared" si="570"/>
        <v>4813937689</v>
      </c>
      <c r="R5206">
        <f t="shared" si="571"/>
        <v>4.1933383153624479</v>
      </c>
      <c r="S5206" t="str">
        <f t="shared" si="572"/>
        <v>Acceptable</v>
      </c>
      <c r="T5206">
        <f>ROUNDUP(C5206,0)</f>
        <v>5</v>
      </c>
      <c r="U5206">
        <f>ROUNDDOWN(C5206,0)</f>
        <v>4</v>
      </c>
      <c r="V5206">
        <f>RIGHT(K5206,2)+2000</f>
        <v>2018</v>
      </c>
      <c r="W5206" t="str">
        <f>INDEX(_xlfn.TEXTSPLIT(K5206,"-"),1,2)</f>
        <v>May</v>
      </c>
      <c r="X5206" t="str">
        <f>INDEX(_xlfn.TEXTSPLIT(K5206,"-"),1,1)</f>
        <v>24</v>
      </c>
      <c r="Y5206">
        <f>INDEX(months!B:B,MATCH(Sheet1!W5206,months!A:A,0))</f>
        <v>5</v>
      </c>
      <c r="Z5206">
        <f t="shared" si="573"/>
        <v>43244</v>
      </c>
    </row>
    <row r="5207" spans="1:26" x14ac:dyDescent="0.2">
      <c r="A5207" t="s">
        <v>7317</v>
      </c>
      <c r="B5207" t="s">
        <v>3070</v>
      </c>
      <c r="C5207">
        <v>4.3</v>
      </c>
      <c r="D5207">
        <v>20</v>
      </c>
      <c r="E5207" t="s">
        <v>525</v>
      </c>
      <c r="F5207" t="s">
        <v>775</v>
      </c>
      <c r="G5207" t="s">
        <v>23</v>
      </c>
      <c r="H5207" t="s">
        <v>24</v>
      </c>
      <c r="I5207" t="s">
        <v>25</v>
      </c>
      <c r="J5207" t="s">
        <v>2673</v>
      </c>
      <c r="K5207" t="s">
        <v>7318</v>
      </c>
      <c r="L5207" t="s">
        <v>7319</v>
      </c>
      <c r="M5207" t="s">
        <v>60</v>
      </c>
      <c r="N5207">
        <f t="shared" si="567"/>
        <v>0</v>
      </c>
      <c r="O5207" t="str">
        <f t="shared" si="568"/>
        <v>No</v>
      </c>
      <c r="P5207">
        <f t="shared" si="569"/>
        <v>0</v>
      </c>
      <c r="Q5207">
        <f t="shared" si="570"/>
        <v>4813937689</v>
      </c>
      <c r="R5207">
        <f t="shared" si="571"/>
        <v>4.1933383153624479</v>
      </c>
      <c r="S5207" t="str">
        <f t="shared" si="572"/>
        <v>Acceptable</v>
      </c>
      <c r="T5207">
        <f>ROUNDUP(C5207,0)</f>
        <v>5</v>
      </c>
      <c r="U5207">
        <f>ROUNDDOWN(C5207,0)</f>
        <v>4</v>
      </c>
      <c r="V5207">
        <f>RIGHT(K5207,2)+2000</f>
        <v>2015</v>
      </c>
      <c r="W5207" t="str">
        <f>INDEX(_xlfn.TEXTSPLIT(K5207,"-"),1,2)</f>
        <v>Jun</v>
      </c>
      <c r="X5207" t="str">
        <f>INDEX(_xlfn.TEXTSPLIT(K5207,"-"),1,1)</f>
        <v>3</v>
      </c>
      <c r="Y5207">
        <f>INDEX(months!B:B,MATCH(Sheet1!W5207,months!A:A,0))</f>
        <v>6</v>
      </c>
      <c r="Z5207">
        <f t="shared" si="573"/>
        <v>42158</v>
      </c>
    </row>
    <row r="5208" spans="1:26" x14ac:dyDescent="0.2">
      <c r="A5208" t="s">
        <v>7320</v>
      </c>
      <c r="B5208" t="s">
        <v>4801</v>
      </c>
      <c r="C5208">
        <v>4.7</v>
      </c>
      <c r="D5208">
        <v>1891</v>
      </c>
      <c r="E5208" t="s">
        <v>1400</v>
      </c>
      <c r="F5208" t="s">
        <v>50</v>
      </c>
      <c r="G5208" t="s">
        <v>23</v>
      </c>
      <c r="H5208" t="s">
        <v>24</v>
      </c>
      <c r="I5208" t="s">
        <v>25</v>
      </c>
      <c r="J5208" t="s">
        <v>4802</v>
      </c>
      <c r="K5208" t="s">
        <v>390</v>
      </c>
      <c r="L5208" t="s">
        <v>7321</v>
      </c>
      <c r="M5208" t="s">
        <v>29</v>
      </c>
      <c r="N5208">
        <f t="shared" si="567"/>
        <v>0</v>
      </c>
      <c r="O5208" t="str">
        <f t="shared" si="568"/>
        <v>No</v>
      </c>
      <c r="P5208">
        <f t="shared" si="569"/>
        <v>0</v>
      </c>
      <c r="Q5208">
        <f t="shared" si="570"/>
        <v>4813937689</v>
      </c>
      <c r="R5208">
        <f t="shared" si="571"/>
        <v>4.1933383153624479</v>
      </c>
      <c r="S5208" t="str">
        <f t="shared" si="572"/>
        <v>Acceptable</v>
      </c>
      <c r="T5208">
        <f>ROUNDUP(C5208,0)</f>
        <v>5</v>
      </c>
      <c r="U5208">
        <f>ROUNDDOWN(C5208,0)</f>
        <v>4</v>
      </c>
      <c r="V5208">
        <f>RIGHT(K5208,2)+2000</f>
        <v>2018</v>
      </c>
      <c r="W5208" t="str">
        <f>INDEX(_xlfn.TEXTSPLIT(K5208,"-"),1,2)</f>
        <v>May</v>
      </c>
      <c r="X5208" t="str">
        <f>INDEX(_xlfn.TEXTSPLIT(K5208,"-"),1,1)</f>
        <v>24</v>
      </c>
      <c r="Y5208">
        <f>INDEX(months!B:B,MATCH(Sheet1!W5208,months!A:A,0))</f>
        <v>5</v>
      </c>
      <c r="Z5208">
        <f t="shared" si="573"/>
        <v>43244</v>
      </c>
    </row>
    <row r="5209" spans="1:26" x14ac:dyDescent="0.2">
      <c r="A5209" t="s">
        <v>7322</v>
      </c>
      <c r="B5209" t="s">
        <v>3070</v>
      </c>
      <c r="C5209">
        <v>4.4000000000000004</v>
      </c>
      <c r="D5209">
        <v>8</v>
      </c>
      <c r="E5209" t="s">
        <v>756</v>
      </c>
      <c r="F5209" t="s">
        <v>101</v>
      </c>
      <c r="G5209" t="s">
        <v>23</v>
      </c>
      <c r="H5209" t="s">
        <v>24</v>
      </c>
      <c r="I5209" t="s">
        <v>25</v>
      </c>
      <c r="J5209" t="s">
        <v>1303</v>
      </c>
      <c r="K5209" t="s">
        <v>364</v>
      </c>
      <c r="L5209" t="s">
        <v>80</v>
      </c>
      <c r="M5209" t="s">
        <v>81</v>
      </c>
      <c r="N5209">
        <f t="shared" si="567"/>
        <v>0</v>
      </c>
      <c r="O5209" t="str">
        <f t="shared" si="568"/>
        <v>No</v>
      </c>
      <c r="P5209">
        <f t="shared" si="569"/>
        <v>0</v>
      </c>
      <c r="Q5209">
        <f t="shared" si="570"/>
        <v>4813937689</v>
      </c>
      <c r="R5209">
        <f t="shared" si="571"/>
        <v>4.1933383153624479</v>
      </c>
      <c r="S5209" t="str">
        <f t="shared" si="572"/>
        <v>Acceptable</v>
      </c>
      <c r="T5209">
        <f>ROUNDUP(C5209,0)</f>
        <v>5</v>
      </c>
      <c r="U5209">
        <f>ROUNDDOWN(C5209,0)</f>
        <v>4</v>
      </c>
      <c r="V5209">
        <f>RIGHT(K5209,2)+2000</f>
        <v>2018</v>
      </c>
      <c r="W5209" t="str">
        <f>INDEX(_xlfn.TEXTSPLIT(K5209,"-"),1,2)</f>
        <v>Jun</v>
      </c>
      <c r="X5209" t="str">
        <f>INDEX(_xlfn.TEXTSPLIT(K5209,"-"),1,1)</f>
        <v>5</v>
      </c>
      <c r="Y5209">
        <f>INDEX(months!B:B,MATCH(Sheet1!W5209,months!A:A,0))</f>
        <v>6</v>
      </c>
      <c r="Z5209">
        <f t="shared" si="573"/>
        <v>43256</v>
      </c>
    </row>
    <row r="5210" spans="1:26" x14ac:dyDescent="0.2">
      <c r="A5210" t="s">
        <v>7323</v>
      </c>
      <c r="B5210" t="s">
        <v>4950</v>
      </c>
      <c r="D5210">
        <v>0</v>
      </c>
      <c r="E5210" t="s">
        <v>46</v>
      </c>
      <c r="F5210" t="s">
        <v>22</v>
      </c>
      <c r="G5210" t="s">
        <v>23</v>
      </c>
      <c r="H5210" t="s">
        <v>24</v>
      </c>
      <c r="I5210" t="s">
        <v>25</v>
      </c>
      <c r="J5210" t="s">
        <v>4951</v>
      </c>
      <c r="K5210" t="s">
        <v>432</v>
      </c>
      <c r="L5210" t="s">
        <v>46</v>
      </c>
      <c r="M5210" t="s">
        <v>46</v>
      </c>
      <c r="N5210">
        <f t="shared" si="567"/>
        <v>0</v>
      </c>
      <c r="O5210" t="str">
        <f t="shared" si="568"/>
        <v>No</v>
      </c>
      <c r="P5210">
        <f t="shared" si="569"/>
        <v>0</v>
      </c>
      <c r="Q5210">
        <f t="shared" si="570"/>
        <v>4813937689</v>
      </c>
      <c r="R5210">
        <f t="shared" si="571"/>
        <v>4.1933383153624479</v>
      </c>
      <c r="S5210" t="str">
        <f t="shared" si="572"/>
        <v>Acceptable</v>
      </c>
      <c r="T5210">
        <f>ROUNDUP(C5210,0)</f>
        <v>0</v>
      </c>
      <c r="U5210">
        <f>ROUNDDOWN(C5210,0)</f>
        <v>0</v>
      </c>
      <c r="V5210">
        <f>RIGHT(K5210,2)+2000</f>
        <v>2017</v>
      </c>
      <c r="W5210" t="str">
        <f>INDEX(_xlfn.TEXTSPLIT(K5210,"-"),1,2)</f>
        <v>Mar</v>
      </c>
      <c r="X5210" t="str">
        <f>INDEX(_xlfn.TEXTSPLIT(K5210,"-"),1,1)</f>
        <v>1</v>
      </c>
      <c r="Y5210">
        <f>INDEX(months!B:B,MATCH(Sheet1!W5210,months!A:A,0))</f>
        <v>3</v>
      </c>
      <c r="Z5210">
        <f t="shared" si="573"/>
        <v>42795</v>
      </c>
    </row>
    <row r="5211" spans="1:26" x14ac:dyDescent="0.2">
      <c r="A5211" t="s">
        <v>7324</v>
      </c>
      <c r="B5211" t="s">
        <v>4106</v>
      </c>
      <c r="C5211">
        <v>4.4000000000000004</v>
      </c>
      <c r="D5211">
        <v>65766</v>
      </c>
      <c r="E5211" t="s">
        <v>46</v>
      </c>
      <c r="F5211" t="s">
        <v>38</v>
      </c>
      <c r="G5211" t="s">
        <v>23</v>
      </c>
      <c r="H5211" t="s">
        <v>24</v>
      </c>
      <c r="I5211" t="s">
        <v>25</v>
      </c>
      <c r="J5211" t="s">
        <v>4107</v>
      </c>
      <c r="K5211" t="s">
        <v>90</v>
      </c>
      <c r="L5211" t="s">
        <v>7325</v>
      </c>
      <c r="M5211" t="s">
        <v>274</v>
      </c>
      <c r="N5211">
        <f t="shared" si="567"/>
        <v>0</v>
      </c>
      <c r="O5211" t="str">
        <f t="shared" si="568"/>
        <v>No</v>
      </c>
      <c r="P5211">
        <f t="shared" si="569"/>
        <v>0</v>
      </c>
      <c r="Q5211">
        <f t="shared" si="570"/>
        <v>4813937689</v>
      </c>
      <c r="R5211">
        <f t="shared" si="571"/>
        <v>4.1933383153624479</v>
      </c>
      <c r="S5211" t="str">
        <f t="shared" si="572"/>
        <v>Acceptable</v>
      </c>
      <c r="T5211">
        <f>ROUNDUP(C5211,0)</f>
        <v>5</v>
      </c>
      <c r="U5211">
        <f>ROUNDDOWN(C5211,0)</f>
        <v>4</v>
      </c>
      <c r="V5211">
        <f>RIGHT(K5211,2)+2000</f>
        <v>2018</v>
      </c>
      <c r="W5211" t="str">
        <f>INDEX(_xlfn.TEXTSPLIT(K5211,"-"),1,2)</f>
        <v>Apr</v>
      </c>
      <c r="X5211" t="str">
        <f>INDEX(_xlfn.TEXTSPLIT(K5211,"-"),1,1)</f>
        <v>2</v>
      </c>
      <c r="Y5211">
        <f>INDEX(months!B:B,MATCH(Sheet1!W5211,months!A:A,0))</f>
        <v>4</v>
      </c>
      <c r="Z5211">
        <f t="shared" si="573"/>
        <v>43192</v>
      </c>
    </row>
    <row r="5212" spans="1:26" x14ac:dyDescent="0.2">
      <c r="A5212" t="s">
        <v>7326</v>
      </c>
      <c r="B5212" t="s">
        <v>4106</v>
      </c>
      <c r="C5212">
        <v>4.4000000000000004</v>
      </c>
      <c r="D5212">
        <v>346681</v>
      </c>
      <c r="E5212" t="s">
        <v>398</v>
      </c>
      <c r="F5212" t="s">
        <v>89</v>
      </c>
      <c r="G5212" t="s">
        <v>23</v>
      </c>
      <c r="H5212" t="s">
        <v>24</v>
      </c>
      <c r="I5212" t="s">
        <v>25</v>
      </c>
      <c r="J5212" t="s">
        <v>4107</v>
      </c>
      <c r="K5212" t="s">
        <v>2259</v>
      </c>
      <c r="L5212" t="s">
        <v>7327</v>
      </c>
      <c r="M5212" t="s">
        <v>54</v>
      </c>
      <c r="N5212">
        <f t="shared" si="567"/>
        <v>0</v>
      </c>
      <c r="O5212" t="str">
        <f t="shared" si="568"/>
        <v>No</v>
      </c>
      <c r="P5212">
        <f t="shared" si="569"/>
        <v>0</v>
      </c>
      <c r="Q5212">
        <f t="shared" si="570"/>
        <v>4813937689</v>
      </c>
      <c r="R5212">
        <f t="shared" si="571"/>
        <v>4.1933383153624479</v>
      </c>
      <c r="S5212" t="str">
        <f t="shared" si="572"/>
        <v>Acceptable</v>
      </c>
      <c r="T5212">
        <f>ROUNDUP(C5212,0)</f>
        <v>5</v>
      </c>
      <c r="U5212">
        <f>ROUNDDOWN(C5212,0)</f>
        <v>4</v>
      </c>
      <c r="V5212">
        <f>RIGHT(K5212,2)+2000</f>
        <v>2018</v>
      </c>
      <c r="W5212" t="str">
        <f>INDEX(_xlfn.TEXTSPLIT(K5212,"-"),1,2)</f>
        <v>Feb</v>
      </c>
      <c r="X5212" t="str">
        <f>INDEX(_xlfn.TEXTSPLIT(K5212,"-"),1,1)</f>
        <v>10</v>
      </c>
      <c r="Y5212">
        <f>INDEX(months!B:B,MATCH(Sheet1!W5212,months!A:A,0))</f>
        <v>2</v>
      </c>
      <c r="Z5212">
        <f t="shared" si="573"/>
        <v>43141</v>
      </c>
    </row>
    <row r="5213" spans="1:26" x14ac:dyDescent="0.2">
      <c r="A5213" t="s">
        <v>7328</v>
      </c>
      <c r="B5213" t="s">
        <v>3827</v>
      </c>
      <c r="C5213">
        <v>3.7</v>
      </c>
      <c r="D5213">
        <v>3</v>
      </c>
      <c r="E5213" t="s">
        <v>208</v>
      </c>
      <c r="F5213" t="s">
        <v>1010</v>
      </c>
      <c r="G5213" t="s">
        <v>23</v>
      </c>
      <c r="H5213" t="s">
        <v>24</v>
      </c>
      <c r="I5213" t="s">
        <v>25</v>
      </c>
      <c r="J5213" t="s">
        <v>3828</v>
      </c>
      <c r="K5213" t="s">
        <v>287</v>
      </c>
      <c r="L5213" t="s">
        <v>7329</v>
      </c>
      <c r="M5213" t="s">
        <v>274</v>
      </c>
      <c r="N5213">
        <f t="shared" si="567"/>
        <v>0</v>
      </c>
      <c r="O5213" t="str">
        <f t="shared" si="568"/>
        <v>No</v>
      </c>
      <c r="P5213">
        <f t="shared" si="569"/>
        <v>0</v>
      </c>
      <c r="Q5213">
        <f t="shared" si="570"/>
        <v>4813937689</v>
      </c>
      <c r="R5213">
        <f t="shared" si="571"/>
        <v>4.1933383153624479</v>
      </c>
      <c r="S5213" t="str">
        <f t="shared" si="572"/>
        <v>Acceptable</v>
      </c>
      <c r="T5213">
        <f>ROUNDUP(C5213,0)</f>
        <v>4</v>
      </c>
      <c r="U5213">
        <f>ROUNDDOWN(C5213,0)</f>
        <v>3</v>
      </c>
      <c r="V5213">
        <f>RIGHT(K5213,2)+2000</f>
        <v>2018</v>
      </c>
      <c r="W5213" t="str">
        <f>INDEX(_xlfn.TEXTSPLIT(K5213,"-"),1,2)</f>
        <v>Jul</v>
      </c>
      <c r="X5213" t="str">
        <f>INDEX(_xlfn.TEXTSPLIT(K5213,"-"),1,1)</f>
        <v>4</v>
      </c>
      <c r="Y5213">
        <f>INDEX(months!B:B,MATCH(Sheet1!W5213,months!A:A,0))</f>
        <v>7</v>
      </c>
      <c r="Z5213">
        <f t="shared" si="573"/>
        <v>43285</v>
      </c>
    </row>
    <row r="5214" spans="1:26" x14ac:dyDescent="0.2">
      <c r="A5214" t="s">
        <v>7330</v>
      </c>
      <c r="B5214" t="s">
        <v>3070</v>
      </c>
      <c r="C5214">
        <v>3.3</v>
      </c>
      <c r="D5214">
        <v>1407</v>
      </c>
      <c r="E5214" t="s">
        <v>1072</v>
      </c>
      <c r="F5214" t="s">
        <v>50</v>
      </c>
      <c r="G5214" t="s">
        <v>23</v>
      </c>
      <c r="H5214" t="s">
        <v>24</v>
      </c>
      <c r="I5214" t="s">
        <v>25</v>
      </c>
      <c r="J5214" t="s">
        <v>1537</v>
      </c>
      <c r="K5214" t="s">
        <v>7331</v>
      </c>
      <c r="L5214" t="s">
        <v>170</v>
      </c>
      <c r="M5214" t="s">
        <v>237</v>
      </c>
      <c r="N5214">
        <f t="shared" si="567"/>
        <v>0</v>
      </c>
      <c r="O5214" t="str">
        <f t="shared" si="568"/>
        <v>No</v>
      </c>
      <c r="P5214">
        <f t="shared" si="569"/>
        <v>0</v>
      </c>
      <c r="Q5214">
        <f t="shared" si="570"/>
        <v>4813937689</v>
      </c>
      <c r="R5214">
        <f t="shared" si="571"/>
        <v>4.1933383153624479</v>
      </c>
      <c r="S5214" t="str">
        <f t="shared" si="572"/>
        <v>Acceptable</v>
      </c>
      <c r="T5214">
        <f>ROUNDUP(C5214,0)</f>
        <v>4</v>
      </c>
      <c r="U5214">
        <f>ROUNDDOWN(C5214,0)</f>
        <v>3</v>
      </c>
      <c r="V5214">
        <f>RIGHT(K5214,2)+2000</f>
        <v>2015</v>
      </c>
      <c r="W5214" t="str">
        <f>INDEX(_xlfn.TEXTSPLIT(K5214,"-"),1,2)</f>
        <v>Sep</v>
      </c>
      <c r="X5214" t="str">
        <f>INDEX(_xlfn.TEXTSPLIT(K5214,"-"),1,1)</f>
        <v>25</v>
      </c>
      <c r="Y5214">
        <f>INDEX(months!B:B,MATCH(Sheet1!W5214,months!A:A,0))</f>
        <v>9</v>
      </c>
      <c r="Z5214">
        <f t="shared" si="573"/>
        <v>42272</v>
      </c>
    </row>
    <row r="5215" spans="1:26" x14ac:dyDescent="0.2">
      <c r="A5215" t="s">
        <v>7332</v>
      </c>
      <c r="B5215" t="s">
        <v>3070</v>
      </c>
      <c r="D5215">
        <v>3</v>
      </c>
      <c r="E5215" t="s">
        <v>1403</v>
      </c>
      <c r="F5215" t="s">
        <v>1010</v>
      </c>
      <c r="G5215" t="s">
        <v>23</v>
      </c>
      <c r="H5215" t="s">
        <v>24</v>
      </c>
      <c r="I5215" t="s">
        <v>25</v>
      </c>
      <c r="J5215" t="s">
        <v>1537</v>
      </c>
      <c r="K5215" t="s">
        <v>737</v>
      </c>
      <c r="L5215" t="s">
        <v>161</v>
      </c>
      <c r="M5215" t="s">
        <v>81</v>
      </c>
      <c r="N5215">
        <f t="shared" si="567"/>
        <v>0</v>
      </c>
      <c r="O5215" t="str">
        <f t="shared" si="568"/>
        <v>No</v>
      </c>
      <c r="P5215">
        <f t="shared" si="569"/>
        <v>0</v>
      </c>
      <c r="Q5215">
        <f t="shared" si="570"/>
        <v>4813937689</v>
      </c>
      <c r="R5215">
        <f t="shared" si="571"/>
        <v>4.1933383153624479</v>
      </c>
      <c r="S5215" t="str">
        <f t="shared" si="572"/>
        <v>Acceptable</v>
      </c>
      <c r="T5215">
        <f>ROUNDUP(C5215,0)</f>
        <v>0</v>
      </c>
      <c r="U5215">
        <f>ROUNDDOWN(C5215,0)</f>
        <v>0</v>
      </c>
      <c r="V5215">
        <f>RIGHT(K5215,2)+2000</f>
        <v>2018</v>
      </c>
      <c r="W5215" t="str">
        <f>INDEX(_xlfn.TEXTSPLIT(K5215,"-"),1,2)</f>
        <v>Mar</v>
      </c>
      <c r="X5215" t="str">
        <f>INDEX(_xlfn.TEXTSPLIT(K5215,"-"),1,1)</f>
        <v>5</v>
      </c>
      <c r="Y5215">
        <f>INDEX(months!B:B,MATCH(Sheet1!W5215,months!A:A,0))</f>
        <v>3</v>
      </c>
      <c r="Z5215">
        <f t="shared" si="573"/>
        <v>43164</v>
      </c>
    </row>
    <row r="5216" spans="1:26" x14ac:dyDescent="0.2">
      <c r="A5216" t="s">
        <v>7333</v>
      </c>
      <c r="B5216" t="s">
        <v>4950</v>
      </c>
      <c r="C5216">
        <v>3.7</v>
      </c>
      <c r="D5216">
        <v>3</v>
      </c>
      <c r="E5216" t="s">
        <v>631</v>
      </c>
      <c r="F5216" t="s">
        <v>1010</v>
      </c>
      <c r="G5216" t="s">
        <v>23</v>
      </c>
      <c r="H5216" t="s">
        <v>24</v>
      </c>
      <c r="I5216" t="s">
        <v>25</v>
      </c>
      <c r="J5216" t="s">
        <v>4951</v>
      </c>
      <c r="K5216" t="s">
        <v>383</v>
      </c>
      <c r="L5216" t="s">
        <v>7334</v>
      </c>
      <c r="M5216" t="s">
        <v>81</v>
      </c>
      <c r="N5216">
        <f t="shared" si="567"/>
        <v>0</v>
      </c>
      <c r="O5216" t="str">
        <f t="shared" si="568"/>
        <v>No</v>
      </c>
      <c r="P5216">
        <f t="shared" si="569"/>
        <v>0</v>
      </c>
      <c r="Q5216">
        <f t="shared" si="570"/>
        <v>4813937689</v>
      </c>
      <c r="R5216">
        <f t="shared" si="571"/>
        <v>4.1933383153624479</v>
      </c>
      <c r="S5216" t="str">
        <f t="shared" si="572"/>
        <v>Acceptable</v>
      </c>
      <c r="T5216">
        <f>ROUNDUP(C5216,0)</f>
        <v>4</v>
      </c>
      <c r="U5216">
        <f>ROUNDDOWN(C5216,0)</f>
        <v>3</v>
      </c>
      <c r="V5216">
        <f>RIGHT(K5216,2)+2000</f>
        <v>2018</v>
      </c>
      <c r="W5216" t="str">
        <f>INDEX(_xlfn.TEXTSPLIT(K5216,"-"),1,2)</f>
        <v>Mar</v>
      </c>
      <c r="X5216" t="str">
        <f>INDEX(_xlfn.TEXTSPLIT(K5216,"-"),1,1)</f>
        <v>1</v>
      </c>
      <c r="Y5216">
        <f>INDEX(months!B:B,MATCH(Sheet1!W5216,months!A:A,0))</f>
        <v>3</v>
      </c>
      <c r="Z5216">
        <f t="shared" si="573"/>
        <v>43160</v>
      </c>
    </row>
    <row r="5217" spans="1:26" x14ac:dyDescent="0.2">
      <c r="A5217" t="s">
        <v>7335</v>
      </c>
      <c r="B5217" t="s">
        <v>4106</v>
      </c>
      <c r="C5217">
        <v>3</v>
      </c>
      <c r="D5217">
        <v>20</v>
      </c>
      <c r="E5217" t="s">
        <v>733</v>
      </c>
      <c r="F5217" t="s">
        <v>775</v>
      </c>
      <c r="G5217" t="s">
        <v>649</v>
      </c>
      <c r="H5217" t="s">
        <v>1011</v>
      </c>
      <c r="I5217" t="s">
        <v>25</v>
      </c>
      <c r="J5217" t="s">
        <v>4107</v>
      </c>
      <c r="K5217" t="s">
        <v>1449</v>
      </c>
      <c r="L5217" t="s">
        <v>6702</v>
      </c>
      <c r="M5217" t="s">
        <v>274</v>
      </c>
      <c r="N5217">
        <f t="shared" si="567"/>
        <v>0</v>
      </c>
      <c r="O5217" t="str">
        <f t="shared" si="568"/>
        <v>No</v>
      </c>
      <c r="P5217">
        <f t="shared" si="569"/>
        <v>0</v>
      </c>
      <c r="Q5217">
        <f t="shared" si="570"/>
        <v>4813937689</v>
      </c>
      <c r="R5217">
        <f t="shared" si="571"/>
        <v>4.1933383153624479</v>
      </c>
      <c r="S5217" t="str">
        <f t="shared" si="572"/>
        <v>Acceptable</v>
      </c>
      <c r="T5217">
        <f>ROUNDUP(C5217,0)</f>
        <v>3</v>
      </c>
      <c r="U5217">
        <f>ROUNDDOWN(C5217,0)</f>
        <v>3</v>
      </c>
      <c r="V5217">
        <f>RIGHT(K5217,2)+2000</f>
        <v>2018</v>
      </c>
      <c r="W5217" t="str">
        <f>INDEX(_xlfn.TEXTSPLIT(K5217,"-"),1,2)</f>
        <v>Jun</v>
      </c>
      <c r="X5217" t="str">
        <f>INDEX(_xlfn.TEXTSPLIT(K5217,"-"),1,1)</f>
        <v>18</v>
      </c>
      <c r="Y5217">
        <f>INDEX(months!B:B,MATCH(Sheet1!W5217,months!A:A,0))</f>
        <v>6</v>
      </c>
      <c r="Z5217">
        <f t="shared" si="573"/>
        <v>43269</v>
      </c>
    </row>
    <row r="5218" spans="1:26" x14ac:dyDescent="0.2">
      <c r="A5218" t="s">
        <v>7336</v>
      </c>
      <c r="B5218" t="s">
        <v>4950</v>
      </c>
      <c r="C5218">
        <v>2.6</v>
      </c>
      <c r="D5218">
        <v>91</v>
      </c>
      <c r="E5218" t="s">
        <v>49</v>
      </c>
      <c r="F5218" t="s">
        <v>101</v>
      </c>
      <c r="G5218" t="s">
        <v>23</v>
      </c>
      <c r="H5218" t="s">
        <v>24</v>
      </c>
      <c r="I5218" t="s">
        <v>25</v>
      </c>
      <c r="J5218" t="s">
        <v>4951</v>
      </c>
      <c r="K5218" t="s">
        <v>266</v>
      </c>
      <c r="L5218" t="s">
        <v>7337</v>
      </c>
      <c r="M5218" t="s">
        <v>29</v>
      </c>
      <c r="N5218">
        <f t="shared" si="567"/>
        <v>0</v>
      </c>
      <c r="O5218" t="str">
        <f t="shared" si="568"/>
        <v>No</v>
      </c>
      <c r="P5218">
        <f t="shared" si="569"/>
        <v>0</v>
      </c>
      <c r="Q5218">
        <f t="shared" si="570"/>
        <v>4813937689</v>
      </c>
      <c r="R5218">
        <f t="shared" si="571"/>
        <v>4.1933383153624479</v>
      </c>
      <c r="S5218" t="str">
        <f t="shared" si="572"/>
        <v>Acceptable</v>
      </c>
      <c r="T5218">
        <f>ROUNDUP(C5218,0)</f>
        <v>3</v>
      </c>
      <c r="U5218">
        <f>ROUNDDOWN(C5218,0)</f>
        <v>2</v>
      </c>
      <c r="V5218">
        <f>RIGHT(K5218,2)+2000</f>
        <v>2018</v>
      </c>
      <c r="W5218" t="str">
        <f>INDEX(_xlfn.TEXTSPLIT(K5218,"-"),1,2)</f>
        <v>Jul</v>
      </c>
      <c r="X5218" t="str">
        <f>INDEX(_xlfn.TEXTSPLIT(K5218,"-"),1,1)</f>
        <v>16</v>
      </c>
      <c r="Y5218">
        <f>INDEX(months!B:B,MATCH(Sheet1!W5218,months!A:A,0))</f>
        <v>7</v>
      </c>
      <c r="Z5218">
        <f t="shared" si="573"/>
        <v>43297</v>
      </c>
    </row>
    <row r="5219" spans="1:26" x14ac:dyDescent="0.2">
      <c r="A5219" t="s">
        <v>7338</v>
      </c>
      <c r="B5219" t="s">
        <v>4612</v>
      </c>
      <c r="D5219">
        <v>0</v>
      </c>
      <c r="E5219" t="s">
        <v>208</v>
      </c>
      <c r="F5219" t="s">
        <v>1010</v>
      </c>
      <c r="G5219" t="s">
        <v>649</v>
      </c>
      <c r="H5219" t="s">
        <v>1011</v>
      </c>
      <c r="I5219" t="s">
        <v>418</v>
      </c>
      <c r="J5219" t="s">
        <v>4613</v>
      </c>
      <c r="K5219" t="s">
        <v>287</v>
      </c>
      <c r="L5219" t="s">
        <v>2854</v>
      </c>
      <c r="M5219" t="s">
        <v>274</v>
      </c>
      <c r="N5219">
        <f t="shared" si="567"/>
        <v>0</v>
      </c>
      <c r="O5219" t="str">
        <f t="shared" si="568"/>
        <v>No</v>
      </c>
      <c r="P5219">
        <f t="shared" si="569"/>
        <v>0</v>
      </c>
      <c r="Q5219">
        <f t="shared" si="570"/>
        <v>4813937689</v>
      </c>
      <c r="R5219">
        <f t="shared" si="571"/>
        <v>4.1933383153624479</v>
      </c>
      <c r="S5219" t="str">
        <f t="shared" si="572"/>
        <v>Acceptable</v>
      </c>
      <c r="T5219">
        <f>ROUNDUP(C5219,0)</f>
        <v>0</v>
      </c>
      <c r="U5219">
        <f>ROUNDDOWN(C5219,0)</f>
        <v>0</v>
      </c>
      <c r="V5219">
        <f>RIGHT(K5219,2)+2000</f>
        <v>2018</v>
      </c>
      <c r="W5219" t="str">
        <f>INDEX(_xlfn.TEXTSPLIT(K5219,"-"),1,2)</f>
        <v>Jul</v>
      </c>
      <c r="X5219" t="str">
        <f>INDEX(_xlfn.TEXTSPLIT(K5219,"-"),1,1)</f>
        <v>4</v>
      </c>
      <c r="Y5219">
        <f>INDEX(months!B:B,MATCH(Sheet1!W5219,months!A:A,0))</f>
        <v>7</v>
      </c>
      <c r="Z5219">
        <f t="shared" si="573"/>
        <v>43285</v>
      </c>
    </row>
    <row r="5220" spans="1:26" x14ac:dyDescent="0.2">
      <c r="A5220" t="s">
        <v>7339</v>
      </c>
      <c r="B5220" t="s">
        <v>4106</v>
      </c>
      <c r="D5220">
        <v>0</v>
      </c>
      <c r="E5220" t="s">
        <v>403</v>
      </c>
      <c r="F5220" t="s">
        <v>1199</v>
      </c>
      <c r="G5220" t="s">
        <v>23</v>
      </c>
      <c r="H5220" t="s">
        <v>24</v>
      </c>
      <c r="I5220" t="s">
        <v>25</v>
      </c>
      <c r="J5220" t="s">
        <v>4107</v>
      </c>
      <c r="K5220" t="s">
        <v>5547</v>
      </c>
      <c r="L5220" t="s">
        <v>7340</v>
      </c>
      <c r="M5220" t="s">
        <v>86</v>
      </c>
      <c r="N5220">
        <f t="shared" si="567"/>
        <v>0</v>
      </c>
      <c r="O5220" t="str">
        <f t="shared" si="568"/>
        <v>No</v>
      </c>
      <c r="P5220">
        <f t="shared" si="569"/>
        <v>0</v>
      </c>
      <c r="Q5220">
        <f t="shared" si="570"/>
        <v>4813937689</v>
      </c>
      <c r="R5220">
        <f t="shared" si="571"/>
        <v>4.1933383153624479</v>
      </c>
      <c r="S5220" t="str">
        <f t="shared" si="572"/>
        <v>Acceptable</v>
      </c>
      <c r="T5220">
        <f>ROUNDUP(C5220,0)</f>
        <v>0</v>
      </c>
      <c r="U5220">
        <f>ROUNDDOWN(C5220,0)</f>
        <v>0</v>
      </c>
      <c r="V5220">
        <f>RIGHT(K5220,2)+2000</f>
        <v>2017</v>
      </c>
      <c r="W5220" t="str">
        <f>INDEX(_xlfn.TEXTSPLIT(K5220,"-"),1,2)</f>
        <v>Sep</v>
      </c>
      <c r="X5220" t="str">
        <f>INDEX(_xlfn.TEXTSPLIT(K5220,"-"),1,1)</f>
        <v>13</v>
      </c>
      <c r="Y5220">
        <f>INDEX(months!B:B,MATCH(Sheet1!W5220,months!A:A,0))</f>
        <v>9</v>
      </c>
      <c r="Z5220">
        <f t="shared" si="573"/>
        <v>42991</v>
      </c>
    </row>
    <row r="5221" spans="1:26" x14ac:dyDescent="0.2">
      <c r="A5221" t="s">
        <v>7341</v>
      </c>
      <c r="B5221" t="s">
        <v>4950</v>
      </c>
      <c r="C5221">
        <v>3.5</v>
      </c>
      <c r="D5221">
        <v>43</v>
      </c>
      <c r="E5221" t="s">
        <v>675</v>
      </c>
      <c r="F5221" t="s">
        <v>775</v>
      </c>
      <c r="G5221" t="s">
        <v>23</v>
      </c>
      <c r="H5221" t="s">
        <v>24</v>
      </c>
      <c r="I5221" t="s">
        <v>25</v>
      </c>
      <c r="J5221" t="s">
        <v>4951</v>
      </c>
      <c r="K5221" t="s">
        <v>1449</v>
      </c>
      <c r="L5221" t="s">
        <v>157</v>
      </c>
      <c r="M5221" t="s">
        <v>29</v>
      </c>
      <c r="N5221">
        <f t="shared" si="567"/>
        <v>0</v>
      </c>
      <c r="O5221" t="str">
        <f t="shared" si="568"/>
        <v>No</v>
      </c>
      <c r="P5221">
        <f t="shared" si="569"/>
        <v>0</v>
      </c>
      <c r="Q5221">
        <f t="shared" si="570"/>
        <v>4813937689</v>
      </c>
      <c r="R5221">
        <f t="shared" si="571"/>
        <v>4.1933383153624479</v>
      </c>
      <c r="S5221" t="str">
        <f t="shared" si="572"/>
        <v>Acceptable</v>
      </c>
      <c r="T5221">
        <f>ROUNDUP(C5221,0)</f>
        <v>4</v>
      </c>
      <c r="U5221">
        <f>ROUNDDOWN(C5221,0)</f>
        <v>3</v>
      </c>
      <c r="V5221">
        <f>RIGHT(K5221,2)+2000</f>
        <v>2018</v>
      </c>
      <c r="W5221" t="str">
        <f>INDEX(_xlfn.TEXTSPLIT(K5221,"-"),1,2)</f>
        <v>Jun</v>
      </c>
      <c r="X5221" t="str">
        <f>INDEX(_xlfn.TEXTSPLIT(K5221,"-"),1,1)</f>
        <v>18</v>
      </c>
      <c r="Y5221">
        <f>INDEX(months!B:B,MATCH(Sheet1!W5221,months!A:A,0))</f>
        <v>6</v>
      </c>
      <c r="Z5221">
        <f t="shared" si="573"/>
        <v>43269</v>
      </c>
    </row>
    <row r="5222" spans="1:26" x14ac:dyDescent="0.2">
      <c r="A5222" t="s">
        <v>7342</v>
      </c>
      <c r="B5222" t="s">
        <v>3070</v>
      </c>
      <c r="C5222">
        <v>3.9</v>
      </c>
      <c r="D5222">
        <v>253</v>
      </c>
      <c r="E5222" t="s">
        <v>31</v>
      </c>
      <c r="F5222" t="s">
        <v>22</v>
      </c>
      <c r="G5222" t="s">
        <v>23</v>
      </c>
      <c r="H5222" t="s">
        <v>24</v>
      </c>
      <c r="I5222" t="s">
        <v>25</v>
      </c>
      <c r="J5222" t="s">
        <v>1537</v>
      </c>
      <c r="K5222" t="s">
        <v>2046</v>
      </c>
      <c r="L5222" t="s">
        <v>53</v>
      </c>
      <c r="M5222" t="s">
        <v>60</v>
      </c>
      <c r="N5222">
        <f t="shared" si="567"/>
        <v>0</v>
      </c>
      <c r="O5222" t="str">
        <f t="shared" si="568"/>
        <v>No</v>
      </c>
      <c r="P5222">
        <f t="shared" si="569"/>
        <v>0</v>
      </c>
      <c r="Q5222">
        <f t="shared" si="570"/>
        <v>4813937689</v>
      </c>
      <c r="R5222">
        <f t="shared" si="571"/>
        <v>4.1933383153624479</v>
      </c>
      <c r="S5222" t="str">
        <f t="shared" si="572"/>
        <v>Acceptable</v>
      </c>
      <c r="T5222">
        <f>ROUNDUP(C5222,0)</f>
        <v>4</v>
      </c>
      <c r="U5222">
        <f>ROUNDDOWN(C5222,0)</f>
        <v>3</v>
      </c>
      <c r="V5222">
        <f>RIGHT(K5222,2)+2000</f>
        <v>2018</v>
      </c>
      <c r="W5222" t="str">
        <f>INDEX(_xlfn.TEXTSPLIT(K5222,"-"),1,2)</f>
        <v>Mar</v>
      </c>
      <c r="X5222" t="str">
        <f>INDEX(_xlfn.TEXTSPLIT(K5222,"-"),1,1)</f>
        <v>28</v>
      </c>
      <c r="Y5222">
        <f>INDEX(months!B:B,MATCH(Sheet1!W5222,months!A:A,0))</f>
        <v>3</v>
      </c>
      <c r="Z5222">
        <f t="shared" si="573"/>
        <v>43187</v>
      </c>
    </row>
    <row r="5223" spans="1:26" x14ac:dyDescent="0.2">
      <c r="A5223" t="s">
        <v>7343</v>
      </c>
      <c r="B5223" t="s">
        <v>3070</v>
      </c>
      <c r="C5223">
        <v>4.5999999999999996</v>
      </c>
      <c r="D5223">
        <v>71</v>
      </c>
      <c r="E5223" t="s">
        <v>242</v>
      </c>
      <c r="F5223" t="s">
        <v>1199</v>
      </c>
      <c r="G5223" t="s">
        <v>649</v>
      </c>
      <c r="H5223" t="s">
        <v>3468</v>
      </c>
      <c r="I5223" t="s">
        <v>25</v>
      </c>
      <c r="J5223" t="s">
        <v>2686</v>
      </c>
      <c r="K5223" t="s">
        <v>3463</v>
      </c>
      <c r="L5223" t="s">
        <v>2472</v>
      </c>
      <c r="M5223" t="s">
        <v>86</v>
      </c>
      <c r="N5223">
        <f t="shared" si="567"/>
        <v>0</v>
      </c>
      <c r="O5223" t="str">
        <f t="shared" si="568"/>
        <v>No</v>
      </c>
      <c r="P5223">
        <f t="shared" si="569"/>
        <v>0</v>
      </c>
      <c r="Q5223">
        <f t="shared" si="570"/>
        <v>4813937689</v>
      </c>
      <c r="R5223">
        <f t="shared" si="571"/>
        <v>4.1933383153624479</v>
      </c>
      <c r="S5223" t="str">
        <f t="shared" si="572"/>
        <v>Acceptable</v>
      </c>
      <c r="T5223">
        <f>ROUNDUP(C5223,0)</f>
        <v>5</v>
      </c>
      <c r="U5223">
        <f>ROUNDDOWN(C5223,0)</f>
        <v>4</v>
      </c>
      <c r="V5223">
        <f>RIGHT(K5223,2)+2000</f>
        <v>2018</v>
      </c>
      <c r="W5223" t="str">
        <f>INDEX(_xlfn.TEXTSPLIT(K5223,"-"),1,2)</f>
        <v>Mar</v>
      </c>
      <c r="X5223" t="str">
        <f>INDEX(_xlfn.TEXTSPLIT(K5223,"-"),1,1)</f>
        <v>14</v>
      </c>
      <c r="Y5223">
        <f>INDEX(months!B:B,MATCH(Sheet1!W5223,months!A:A,0))</f>
        <v>3</v>
      </c>
      <c r="Z5223">
        <f t="shared" si="573"/>
        <v>43173</v>
      </c>
    </row>
    <row r="5224" spans="1:26" x14ac:dyDescent="0.2">
      <c r="A5224" t="s">
        <v>7344</v>
      </c>
      <c r="B5224" t="s">
        <v>2518</v>
      </c>
      <c r="C5224">
        <v>3.8</v>
      </c>
      <c r="D5224">
        <v>89</v>
      </c>
      <c r="E5224" t="s">
        <v>7345</v>
      </c>
      <c r="F5224" t="s">
        <v>22</v>
      </c>
      <c r="G5224" t="s">
        <v>23</v>
      </c>
      <c r="H5224" t="s">
        <v>24</v>
      </c>
      <c r="I5224" t="s">
        <v>25</v>
      </c>
      <c r="J5224" t="s">
        <v>2519</v>
      </c>
      <c r="K5224" t="s">
        <v>7346</v>
      </c>
      <c r="L5224" t="s">
        <v>984</v>
      </c>
      <c r="M5224" t="s">
        <v>514</v>
      </c>
      <c r="N5224">
        <f t="shared" si="567"/>
        <v>0</v>
      </c>
      <c r="O5224" t="str">
        <f t="shared" si="568"/>
        <v>No</v>
      </c>
      <c r="P5224">
        <f t="shared" si="569"/>
        <v>0</v>
      </c>
      <c r="Q5224">
        <f t="shared" si="570"/>
        <v>4813937689</v>
      </c>
      <c r="R5224">
        <f t="shared" si="571"/>
        <v>4.1933383153624479</v>
      </c>
      <c r="S5224" t="str">
        <f t="shared" si="572"/>
        <v>Acceptable</v>
      </c>
      <c r="T5224">
        <f>ROUNDUP(C5224,0)</f>
        <v>4</v>
      </c>
      <c r="U5224">
        <f>ROUNDDOWN(C5224,0)</f>
        <v>3</v>
      </c>
      <c r="V5224">
        <f>RIGHT(K5224,2)+2000</f>
        <v>2013</v>
      </c>
      <c r="W5224" t="str">
        <f>INDEX(_xlfn.TEXTSPLIT(K5224,"-"),1,2)</f>
        <v>Feb</v>
      </c>
      <c r="X5224" t="str">
        <f>INDEX(_xlfn.TEXTSPLIT(K5224,"-"),1,1)</f>
        <v>18</v>
      </c>
      <c r="Y5224">
        <f>INDEX(months!B:B,MATCH(Sheet1!W5224,months!A:A,0))</f>
        <v>2</v>
      </c>
      <c r="Z5224">
        <f t="shared" si="573"/>
        <v>41323</v>
      </c>
    </row>
    <row r="5225" spans="1:26" x14ac:dyDescent="0.2">
      <c r="A5225" t="s">
        <v>3378</v>
      </c>
      <c r="B5225" t="s">
        <v>3070</v>
      </c>
      <c r="C5225">
        <v>4.5999999999999996</v>
      </c>
      <c r="D5225">
        <v>361734</v>
      </c>
      <c r="E5225" t="s">
        <v>1933</v>
      </c>
      <c r="F5225" t="s">
        <v>38</v>
      </c>
      <c r="G5225" t="s">
        <v>23</v>
      </c>
      <c r="H5225" t="s">
        <v>24</v>
      </c>
      <c r="I5225" t="s">
        <v>25</v>
      </c>
      <c r="J5225" t="s">
        <v>2681</v>
      </c>
      <c r="K5225" t="s">
        <v>173</v>
      </c>
      <c r="L5225" t="s">
        <v>3379</v>
      </c>
      <c r="M5225" t="s">
        <v>81</v>
      </c>
      <c r="N5225">
        <f t="shared" si="567"/>
        <v>0</v>
      </c>
      <c r="O5225" t="str">
        <f t="shared" si="568"/>
        <v>No</v>
      </c>
      <c r="P5225">
        <f t="shared" si="569"/>
        <v>0</v>
      </c>
      <c r="Q5225">
        <f t="shared" si="570"/>
        <v>4813937689</v>
      </c>
      <c r="R5225">
        <f t="shared" si="571"/>
        <v>4.1933383153624479</v>
      </c>
      <c r="S5225" t="str">
        <f t="shared" si="572"/>
        <v>Acceptable</v>
      </c>
      <c r="T5225">
        <f>ROUNDUP(C5225,0)</f>
        <v>5</v>
      </c>
      <c r="U5225">
        <f>ROUNDDOWN(C5225,0)</f>
        <v>4</v>
      </c>
      <c r="V5225">
        <f>RIGHT(K5225,2)+2000</f>
        <v>2018</v>
      </c>
      <c r="W5225" t="str">
        <f>INDEX(_xlfn.TEXTSPLIT(K5225,"-"),1,2)</f>
        <v>Aug</v>
      </c>
      <c r="X5225" t="str">
        <f>INDEX(_xlfn.TEXTSPLIT(K5225,"-"),1,1)</f>
        <v>2</v>
      </c>
      <c r="Y5225">
        <f>INDEX(months!B:B,MATCH(Sheet1!W5225,months!A:A,0))</f>
        <v>8</v>
      </c>
      <c r="Z5225">
        <f t="shared" si="573"/>
        <v>43314</v>
      </c>
    </row>
    <row r="5226" spans="1:26" x14ac:dyDescent="0.2">
      <c r="A5226" t="s">
        <v>7347</v>
      </c>
      <c r="B5226" t="s">
        <v>2665</v>
      </c>
      <c r="C5226">
        <v>4.4000000000000004</v>
      </c>
      <c r="D5226">
        <v>2975</v>
      </c>
      <c r="E5226" t="s">
        <v>546</v>
      </c>
      <c r="F5226" t="s">
        <v>57</v>
      </c>
      <c r="G5226" t="s">
        <v>649</v>
      </c>
      <c r="H5226" t="s">
        <v>2919</v>
      </c>
      <c r="I5226" t="s">
        <v>25</v>
      </c>
      <c r="J5226" t="s">
        <v>2669</v>
      </c>
      <c r="K5226" t="s">
        <v>7348</v>
      </c>
      <c r="L5226" t="s">
        <v>167</v>
      </c>
      <c r="M5226" t="s">
        <v>86</v>
      </c>
      <c r="N5226">
        <f t="shared" si="567"/>
        <v>0</v>
      </c>
      <c r="O5226" t="str">
        <f t="shared" si="568"/>
        <v>No</v>
      </c>
      <c r="P5226">
        <f t="shared" si="569"/>
        <v>0</v>
      </c>
      <c r="Q5226">
        <f t="shared" si="570"/>
        <v>4813937689</v>
      </c>
      <c r="R5226">
        <f t="shared" si="571"/>
        <v>4.1933383153624479</v>
      </c>
      <c r="S5226" t="str">
        <f t="shared" si="572"/>
        <v>Acceptable</v>
      </c>
      <c r="T5226">
        <f>ROUNDUP(C5226,0)</f>
        <v>5</v>
      </c>
      <c r="U5226">
        <f>ROUNDDOWN(C5226,0)</f>
        <v>4</v>
      </c>
      <c r="V5226">
        <f>RIGHT(K5226,2)+2000</f>
        <v>2016</v>
      </c>
      <c r="W5226" t="str">
        <f>INDEX(_xlfn.TEXTSPLIT(K5226,"-"),1,2)</f>
        <v>Mar</v>
      </c>
      <c r="X5226" t="str">
        <f>INDEX(_xlfn.TEXTSPLIT(K5226,"-"),1,1)</f>
        <v>7</v>
      </c>
      <c r="Y5226">
        <f>INDEX(months!B:B,MATCH(Sheet1!W5226,months!A:A,0))</f>
        <v>3</v>
      </c>
      <c r="Z5226">
        <f t="shared" si="573"/>
        <v>42436</v>
      </c>
    </row>
    <row r="5227" spans="1:26" x14ac:dyDescent="0.2">
      <c r="A5227" t="s">
        <v>7349</v>
      </c>
      <c r="B5227" t="s">
        <v>3070</v>
      </c>
      <c r="C5227">
        <v>4.5</v>
      </c>
      <c r="D5227">
        <v>1564</v>
      </c>
      <c r="E5227" t="s">
        <v>223</v>
      </c>
      <c r="F5227" t="s">
        <v>57</v>
      </c>
      <c r="G5227" t="s">
        <v>23</v>
      </c>
      <c r="H5227" t="s">
        <v>24</v>
      </c>
      <c r="I5227" t="s">
        <v>25</v>
      </c>
      <c r="J5227" t="s">
        <v>3080</v>
      </c>
      <c r="K5227" t="s">
        <v>264</v>
      </c>
      <c r="L5227" t="s">
        <v>164</v>
      </c>
      <c r="M5227" t="s">
        <v>81</v>
      </c>
      <c r="N5227">
        <f t="shared" si="567"/>
        <v>0</v>
      </c>
      <c r="O5227" t="str">
        <f t="shared" si="568"/>
        <v>No</v>
      </c>
      <c r="P5227">
        <f t="shared" si="569"/>
        <v>0</v>
      </c>
      <c r="Q5227">
        <f t="shared" si="570"/>
        <v>4813937689</v>
      </c>
      <c r="R5227">
        <f t="shared" si="571"/>
        <v>4.1933383153624479</v>
      </c>
      <c r="S5227" t="str">
        <f t="shared" si="572"/>
        <v>Acceptable</v>
      </c>
      <c r="T5227">
        <f>ROUNDUP(C5227,0)</f>
        <v>5</v>
      </c>
      <c r="U5227">
        <f>ROUNDDOWN(C5227,0)</f>
        <v>4</v>
      </c>
      <c r="V5227">
        <f>RIGHT(K5227,2)+2000</f>
        <v>2018</v>
      </c>
      <c r="W5227" t="str">
        <f>INDEX(_xlfn.TEXTSPLIT(K5227,"-"),1,2)</f>
        <v>May</v>
      </c>
      <c r="X5227" t="str">
        <f>INDEX(_xlfn.TEXTSPLIT(K5227,"-"),1,1)</f>
        <v>25</v>
      </c>
      <c r="Y5227">
        <f>INDEX(months!B:B,MATCH(Sheet1!W5227,months!A:A,0))</f>
        <v>5</v>
      </c>
      <c r="Z5227">
        <f t="shared" si="573"/>
        <v>43245</v>
      </c>
    </row>
    <row r="5228" spans="1:26" x14ac:dyDescent="0.2">
      <c r="A5228" t="s">
        <v>7350</v>
      </c>
      <c r="B5228" t="s">
        <v>3070</v>
      </c>
      <c r="C5228">
        <v>4.5</v>
      </c>
      <c r="D5228">
        <v>6750</v>
      </c>
      <c r="E5228" t="s">
        <v>1686</v>
      </c>
      <c r="F5228" t="s">
        <v>50</v>
      </c>
      <c r="G5228" t="s">
        <v>23</v>
      </c>
      <c r="H5228" t="s">
        <v>24</v>
      </c>
      <c r="I5228" t="s">
        <v>25</v>
      </c>
      <c r="J5228" t="s">
        <v>2673</v>
      </c>
      <c r="K5228" t="s">
        <v>1088</v>
      </c>
      <c r="L5228" t="s">
        <v>2082</v>
      </c>
      <c r="M5228" t="s">
        <v>587</v>
      </c>
      <c r="N5228">
        <f t="shared" si="567"/>
        <v>0</v>
      </c>
      <c r="O5228" t="str">
        <f t="shared" si="568"/>
        <v>No</v>
      </c>
      <c r="P5228">
        <f t="shared" si="569"/>
        <v>0</v>
      </c>
      <c r="Q5228">
        <f t="shared" si="570"/>
        <v>4813937689</v>
      </c>
      <c r="R5228">
        <f t="shared" si="571"/>
        <v>4.1933383153624479</v>
      </c>
      <c r="S5228" t="str">
        <f t="shared" si="572"/>
        <v>Acceptable</v>
      </c>
      <c r="T5228">
        <f>ROUNDUP(C5228,0)</f>
        <v>5</v>
      </c>
      <c r="U5228">
        <f>ROUNDDOWN(C5228,0)</f>
        <v>4</v>
      </c>
      <c r="V5228">
        <f>RIGHT(K5228,2)+2000</f>
        <v>2018</v>
      </c>
      <c r="W5228" t="str">
        <f>INDEX(_xlfn.TEXTSPLIT(K5228,"-"),1,2)</f>
        <v>Jun</v>
      </c>
      <c r="X5228" t="str">
        <f>INDEX(_xlfn.TEXTSPLIT(K5228,"-"),1,1)</f>
        <v>13</v>
      </c>
      <c r="Y5228">
        <f>INDEX(months!B:B,MATCH(Sheet1!W5228,months!A:A,0))</f>
        <v>6</v>
      </c>
      <c r="Z5228">
        <f t="shared" si="573"/>
        <v>43264</v>
      </c>
    </row>
    <row r="5229" spans="1:26" x14ac:dyDescent="0.2">
      <c r="A5229" t="s">
        <v>7351</v>
      </c>
      <c r="B5229" t="s">
        <v>3827</v>
      </c>
      <c r="C5229">
        <v>4.7</v>
      </c>
      <c r="D5229">
        <v>3873</v>
      </c>
      <c r="E5229" t="s">
        <v>1146</v>
      </c>
      <c r="F5229" t="s">
        <v>22</v>
      </c>
      <c r="G5229" t="s">
        <v>23</v>
      </c>
      <c r="H5229" t="s">
        <v>24</v>
      </c>
      <c r="I5229" t="s">
        <v>44</v>
      </c>
      <c r="J5229" t="s">
        <v>3828</v>
      </c>
      <c r="K5229" t="s">
        <v>497</v>
      </c>
      <c r="L5229" t="s">
        <v>6023</v>
      </c>
      <c r="M5229" t="s">
        <v>29</v>
      </c>
      <c r="N5229">
        <f t="shared" si="567"/>
        <v>0</v>
      </c>
      <c r="O5229" t="str">
        <f t="shared" si="568"/>
        <v>No</v>
      </c>
      <c r="P5229">
        <f t="shared" si="569"/>
        <v>0</v>
      </c>
      <c r="Q5229">
        <f t="shared" si="570"/>
        <v>4813937689</v>
      </c>
      <c r="R5229">
        <f t="shared" si="571"/>
        <v>4.1933383153624479</v>
      </c>
      <c r="S5229" t="str">
        <f t="shared" si="572"/>
        <v>Acceptable</v>
      </c>
      <c r="T5229">
        <f>ROUNDUP(C5229,0)</f>
        <v>5</v>
      </c>
      <c r="U5229">
        <f>ROUNDDOWN(C5229,0)</f>
        <v>4</v>
      </c>
      <c r="V5229">
        <f>RIGHT(K5229,2)+2000</f>
        <v>2018</v>
      </c>
      <c r="W5229" t="str">
        <f>INDEX(_xlfn.TEXTSPLIT(K5229,"-"),1,2)</f>
        <v>Jul</v>
      </c>
      <c r="X5229" t="str">
        <f>INDEX(_xlfn.TEXTSPLIT(K5229,"-"),1,1)</f>
        <v>13</v>
      </c>
      <c r="Y5229">
        <f>INDEX(months!B:B,MATCH(Sheet1!W5229,months!A:A,0))</f>
        <v>7</v>
      </c>
      <c r="Z5229">
        <f t="shared" si="573"/>
        <v>43294</v>
      </c>
    </row>
    <row r="5230" spans="1:26" x14ac:dyDescent="0.2">
      <c r="A5230" t="s">
        <v>7352</v>
      </c>
      <c r="B5230" t="s">
        <v>3070</v>
      </c>
      <c r="C5230">
        <v>4.4000000000000004</v>
      </c>
      <c r="D5230">
        <v>74744</v>
      </c>
      <c r="E5230" t="s">
        <v>2199</v>
      </c>
      <c r="F5230" t="s">
        <v>65</v>
      </c>
      <c r="G5230" t="s">
        <v>23</v>
      </c>
      <c r="H5230" t="s">
        <v>24</v>
      </c>
      <c r="I5230" t="s">
        <v>25</v>
      </c>
      <c r="J5230" t="s">
        <v>2686</v>
      </c>
      <c r="K5230" t="s">
        <v>216</v>
      </c>
      <c r="L5230" t="s">
        <v>7353</v>
      </c>
      <c r="M5230" t="s">
        <v>81</v>
      </c>
      <c r="N5230">
        <f t="shared" si="567"/>
        <v>0</v>
      </c>
      <c r="O5230" t="str">
        <f t="shared" si="568"/>
        <v>No</v>
      </c>
      <c r="P5230">
        <f t="shared" si="569"/>
        <v>0</v>
      </c>
      <c r="Q5230">
        <f t="shared" si="570"/>
        <v>4813937689</v>
      </c>
      <c r="R5230">
        <f t="shared" si="571"/>
        <v>4.1933383153624479</v>
      </c>
      <c r="S5230" t="str">
        <f t="shared" si="572"/>
        <v>Acceptable</v>
      </c>
      <c r="T5230">
        <f>ROUNDUP(C5230,0)</f>
        <v>5</v>
      </c>
      <c r="U5230">
        <f>ROUNDDOWN(C5230,0)</f>
        <v>4</v>
      </c>
      <c r="V5230">
        <f>RIGHT(K5230,2)+2000</f>
        <v>2018</v>
      </c>
      <c r="W5230" t="str">
        <f>INDEX(_xlfn.TEXTSPLIT(K5230,"-"),1,2)</f>
        <v>Jul</v>
      </c>
      <c r="X5230" t="str">
        <f>INDEX(_xlfn.TEXTSPLIT(K5230,"-"),1,1)</f>
        <v>26</v>
      </c>
      <c r="Y5230">
        <f>INDEX(months!B:B,MATCH(Sheet1!W5230,months!A:A,0))</f>
        <v>7</v>
      </c>
      <c r="Z5230">
        <f t="shared" si="573"/>
        <v>43307</v>
      </c>
    </row>
    <row r="5231" spans="1:26" x14ac:dyDescent="0.2">
      <c r="A5231" t="s">
        <v>7354</v>
      </c>
      <c r="B5231" t="s">
        <v>5319</v>
      </c>
      <c r="D5231">
        <v>0</v>
      </c>
      <c r="E5231" t="s">
        <v>46</v>
      </c>
      <c r="F5231" t="s">
        <v>775</v>
      </c>
      <c r="G5231" t="s">
        <v>23</v>
      </c>
      <c r="H5231" t="s">
        <v>24</v>
      </c>
      <c r="I5231" t="s">
        <v>25</v>
      </c>
      <c r="J5231" t="s">
        <v>5320</v>
      </c>
      <c r="K5231" t="s">
        <v>7355</v>
      </c>
      <c r="L5231" t="s">
        <v>46</v>
      </c>
      <c r="M5231" t="s">
        <v>46</v>
      </c>
      <c r="N5231">
        <f t="shared" si="567"/>
        <v>0</v>
      </c>
      <c r="O5231" t="str">
        <f t="shared" si="568"/>
        <v>No</v>
      </c>
      <c r="P5231">
        <f t="shared" si="569"/>
        <v>0</v>
      </c>
      <c r="Q5231">
        <f t="shared" si="570"/>
        <v>4813937689</v>
      </c>
      <c r="R5231">
        <f t="shared" si="571"/>
        <v>4.1933383153624479</v>
      </c>
      <c r="S5231" t="str">
        <f t="shared" si="572"/>
        <v>Acceptable</v>
      </c>
      <c r="T5231">
        <f>ROUNDUP(C5231,0)</f>
        <v>0</v>
      </c>
      <c r="U5231">
        <f>ROUNDDOWN(C5231,0)</f>
        <v>0</v>
      </c>
      <c r="V5231">
        <f>RIGHT(K5231,2)+2000</f>
        <v>2017</v>
      </c>
      <c r="W5231" t="str">
        <f>INDEX(_xlfn.TEXTSPLIT(K5231,"-"),1,2)</f>
        <v>May</v>
      </c>
      <c r="X5231" t="str">
        <f>INDEX(_xlfn.TEXTSPLIT(K5231,"-"),1,1)</f>
        <v>4</v>
      </c>
      <c r="Y5231">
        <f>INDEX(months!B:B,MATCH(Sheet1!W5231,months!A:A,0))</f>
        <v>5</v>
      </c>
      <c r="Z5231">
        <f t="shared" si="573"/>
        <v>42859</v>
      </c>
    </row>
    <row r="5232" spans="1:26" x14ac:dyDescent="0.2">
      <c r="A5232" t="s">
        <v>7356</v>
      </c>
      <c r="B5232" t="s">
        <v>4106</v>
      </c>
      <c r="C5232">
        <v>5</v>
      </c>
      <c r="D5232">
        <v>44</v>
      </c>
      <c r="E5232" t="s">
        <v>49</v>
      </c>
      <c r="F5232" t="s">
        <v>1010</v>
      </c>
      <c r="G5232" t="s">
        <v>23</v>
      </c>
      <c r="H5232" t="s">
        <v>24</v>
      </c>
      <c r="I5232" t="s">
        <v>25</v>
      </c>
      <c r="J5232" t="s">
        <v>4107</v>
      </c>
      <c r="K5232" t="s">
        <v>894</v>
      </c>
      <c r="L5232" t="s">
        <v>59</v>
      </c>
      <c r="M5232" t="s">
        <v>81</v>
      </c>
      <c r="N5232">
        <f t="shared" si="567"/>
        <v>0</v>
      </c>
      <c r="O5232" t="str">
        <f t="shared" si="568"/>
        <v>No</v>
      </c>
      <c r="P5232">
        <f t="shared" si="569"/>
        <v>0</v>
      </c>
      <c r="Q5232">
        <f t="shared" si="570"/>
        <v>4813937689</v>
      </c>
      <c r="R5232">
        <f t="shared" si="571"/>
        <v>4.1933383153624479</v>
      </c>
      <c r="S5232" t="str">
        <f t="shared" si="572"/>
        <v>Acceptable</v>
      </c>
      <c r="T5232">
        <f>ROUNDUP(C5232,0)</f>
        <v>5</v>
      </c>
      <c r="U5232">
        <f>ROUNDDOWN(C5232,0)</f>
        <v>5</v>
      </c>
      <c r="V5232">
        <f>RIGHT(K5232,2)+2000</f>
        <v>2018</v>
      </c>
      <c r="W5232" t="str">
        <f>INDEX(_xlfn.TEXTSPLIT(K5232,"-"),1,2)</f>
        <v>Jan</v>
      </c>
      <c r="X5232" t="str">
        <f>INDEX(_xlfn.TEXTSPLIT(K5232,"-"),1,1)</f>
        <v>23</v>
      </c>
      <c r="Y5232">
        <f>INDEX(months!B:B,MATCH(Sheet1!W5232,months!A:A,0))</f>
        <v>1</v>
      </c>
      <c r="Z5232">
        <f t="shared" si="573"/>
        <v>43123</v>
      </c>
    </row>
    <row r="5233" spans="1:26" x14ac:dyDescent="0.2">
      <c r="A5233" t="s">
        <v>7357</v>
      </c>
      <c r="B5233" t="s">
        <v>5446</v>
      </c>
      <c r="D5233">
        <v>0</v>
      </c>
      <c r="E5233" t="s">
        <v>427</v>
      </c>
      <c r="F5233" t="s">
        <v>1230</v>
      </c>
      <c r="G5233" t="s">
        <v>23</v>
      </c>
      <c r="H5233" t="s">
        <v>24</v>
      </c>
      <c r="I5233" t="s">
        <v>25</v>
      </c>
      <c r="J5233" t="s">
        <v>5447</v>
      </c>
      <c r="K5233" t="s">
        <v>7358</v>
      </c>
      <c r="L5233" t="s">
        <v>59</v>
      </c>
      <c r="M5233" t="s">
        <v>47</v>
      </c>
      <c r="N5233">
        <f t="shared" si="567"/>
        <v>0</v>
      </c>
      <c r="O5233" t="str">
        <f t="shared" si="568"/>
        <v>No</v>
      </c>
      <c r="P5233">
        <f t="shared" si="569"/>
        <v>0</v>
      </c>
      <c r="Q5233">
        <f t="shared" si="570"/>
        <v>4813937689</v>
      </c>
      <c r="R5233">
        <f t="shared" si="571"/>
        <v>4.1933383153624479</v>
      </c>
      <c r="S5233" t="str">
        <f t="shared" si="572"/>
        <v>Acceptable</v>
      </c>
      <c r="T5233">
        <f>ROUNDUP(C5233,0)</f>
        <v>0</v>
      </c>
      <c r="U5233">
        <f>ROUNDDOWN(C5233,0)</f>
        <v>0</v>
      </c>
      <c r="V5233">
        <f>RIGHT(K5233,2)+2000</f>
        <v>2018</v>
      </c>
      <c r="W5233" t="str">
        <f>INDEX(_xlfn.TEXTSPLIT(K5233,"-"),1,2)</f>
        <v>Jan</v>
      </c>
      <c r="X5233" t="str">
        <f>INDEX(_xlfn.TEXTSPLIT(K5233,"-"),1,1)</f>
        <v>27</v>
      </c>
      <c r="Y5233">
        <f>INDEX(months!B:B,MATCH(Sheet1!W5233,months!A:A,0))</f>
        <v>1</v>
      </c>
      <c r="Z5233">
        <f t="shared" si="573"/>
        <v>43127</v>
      </c>
    </row>
    <row r="5234" spans="1:26" x14ac:dyDescent="0.2">
      <c r="A5234" t="s">
        <v>7359</v>
      </c>
      <c r="B5234" t="s">
        <v>787</v>
      </c>
      <c r="D5234">
        <v>0</v>
      </c>
      <c r="E5234" t="s">
        <v>123</v>
      </c>
      <c r="F5234" t="s">
        <v>1010</v>
      </c>
      <c r="G5234" t="s">
        <v>23</v>
      </c>
      <c r="H5234" t="s">
        <v>24</v>
      </c>
      <c r="I5234" t="s">
        <v>44</v>
      </c>
      <c r="J5234" t="s">
        <v>788</v>
      </c>
      <c r="K5234" t="s">
        <v>4819</v>
      </c>
      <c r="L5234" t="s">
        <v>1092</v>
      </c>
      <c r="M5234" t="s">
        <v>60</v>
      </c>
      <c r="N5234">
        <f t="shared" si="567"/>
        <v>0</v>
      </c>
      <c r="O5234" t="str">
        <f t="shared" si="568"/>
        <v>No</v>
      </c>
      <c r="P5234">
        <f t="shared" si="569"/>
        <v>0</v>
      </c>
      <c r="Q5234">
        <f t="shared" si="570"/>
        <v>4813937689</v>
      </c>
      <c r="R5234">
        <f t="shared" si="571"/>
        <v>4.1933383153624479</v>
      </c>
      <c r="S5234" t="str">
        <f t="shared" si="572"/>
        <v>Acceptable</v>
      </c>
      <c r="T5234">
        <f>ROUNDUP(C5234,0)</f>
        <v>0</v>
      </c>
      <c r="U5234">
        <f>ROUNDDOWN(C5234,0)</f>
        <v>0</v>
      </c>
      <c r="V5234">
        <f>RIGHT(K5234,2)+2000</f>
        <v>2017</v>
      </c>
      <c r="W5234" t="str">
        <f>INDEX(_xlfn.TEXTSPLIT(K5234,"-"),1,2)</f>
        <v>Sep</v>
      </c>
      <c r="X5234" t="str">
        <f>INDEX(_xlfn.TEXTSPLIT(K5234,"-"),1,1)</f>
        <v>25</v>
      </c>
      <c r="Y5234">
        <f>INDEX(months!B:B,MATCH(Sheet1!W5234,months!A:A,0))</f>
        <v>9</v>
      </c>
      <c r="Z5234">
        <f t="shared" si="573"/>
        <v>43003</v>
      </c>
    </row>
    <row r="5235" spans="1:26" x14ac:dyDescent="0.2">
      <c r="A5235" t="s">
        <v>7360</v>
      </c>
      <c r="B5235" t="s">
        <v>3070</v>
      </c>
      <c r="C5235">
        <v>2.8</v>
      </c>
      <c r="D5235">
        <v>107441</v>
      </c>
      <c r="E5235" t="s">
        <v>296</v>
      </c>
      <c r="F5235" t="s">
        <v>65</v>
      </c>
      <c r="G5235" t="s">
        <v>23</v>
      </c>
      <c r="H5235" t="s">
        <v>24</v>
      </c>
      <c r="I5235" t="s">
        <v>25</v>
      </c>
      <c r="J5235" t="s">
        <v>2757</v>
      </c>
      <c r="K5235" t="s">
        <v>605</v>
      </c>
      <c r="L5235" t="s">
        <v>7361</v>
      </c>
      <c r="M5235" t="s">
        <v>54</v>
      </c>
      <c r="N5235">
        <f t="shared" si="567"/>
        <v>0</v>
      </c>
      <c r="O5235" t="str">
        <f t="shared" si="568"/>
        <v>No</v>
      </c>
      <c r="P5235">
        <f t="shared" si="569"/>
        <v>0</v>
      </c>
      <c r="Q5235">
        <f t="shared" si="570"/>
        <v>4813937689</v>
      </c>
      <c r="R5235">
        <f t="shared" si="571"/>
        <v>4.1933383153624479</v>
      </c>
      <c r="S5235" t="str">
        <f t="shared" si="572"/>
        <v>Acceptable</v>
      </c>
      <c r="T5235">
        <f>ROUNDUP(C5235,0)</f>
        <v>3</v>
      </c>
      <c r="U5235">
        <f>ROUNDDOWN(C5235,0)</f>
        <v>2</v>
      </c>
      <c r="V5235">
        <f>RIGHT(K5235,2)+2000</f>
        <v>2018</v>
      </c>
      <c r="W5235" t="str">
        <f>INDEX(_xlfn.TEXTSPLIT(K5235,"-"),1,2)</f>
        <v>Jul</v>
      </c>
      <c r="X5235" t="str">
        <f>INDEX(_xlfn.TEXTSPLIT(K5235,"-"),1,1)</f>
        <v>10</v>
      </c>
      <c r="Y5235">
        <f>INDEX(months!B:B,MATCH(Sheet1!W5235,months!A:A,0))</f>
        <v>7</v>
      </c>
      <c r="Z5235">
        <f t="shared" si="573"/>
        <v>43291</v>
      </c>
    </row>
    <row r="5236" spans="1:26" x14ac:dyDescent="0.2">
      <c r="A5236" t="s">
        <v>7362</v>
      </c>
      <c r="B5236" t="s">
        <v>5319</v>
      </c>
      <c r="D5236">
        <v>0</v>
      </c>
      <c r="E5236" t="s">
        <v>405</v>
      </c>
      <c r="F5236" t="s">
        <v>1230</v>
      </c>
      <c r="G5236" t="s">
        <v>23</v>
      </c>
      <c r="H5236" t="s">
        <v>24</v>
      </c>
      <c r="I5236" t="s">
        <v>25</v>
      </c>
      <c r="J5236" t="s">
        <v>5320</v>
      </c>
      <c r="K5236" t="s">
        <v>357</v>
      </c>
      <c r="L5236" t="s">
        <v>119</v>
      </c>
      <c r="M5236" t="s">
        <v>54</v>
      </c>
      <c r="N5236">
        <f t="shared" si="567"/>
        <v>0</v>
      </c>
      <c r="O5236" t="str">
        <f t="shared" si="568"/>
        <v>No</v>
      </c>
      <c r="P5236">
        <f t="shared" si="569"/>
        <v>0</v>
      </c>
      <c r="Q5236">
        <f t="shared" si="570"/>
        <v>4813937689</v>
      </c>
      <c r="R5236">
        <f t="shared" si="571"/>
        <v>4.1933383153624479</v>
      </c>
      <c r="S5236" t="str">
        <f t="shared" si="572"/>
        <v>Acceptable</v>
      </c>
      <c r="T5236">
        <f>ROUNDUP(C5236,0)</f>
        <v>0</v>
      </c>
      <c r="U5236">
        <f>ROUNDDOWN(C5236,0)</f>
        <v>0</v>
      </c>
      <c r="V5236">
        <f>RIGHT(K5236,2)+2000</f>
        <v>2018</v>
      </c>
      <c r="W5236" t="str">
        <f>INDEX(_xlfn.TEXTSPLIT(K5236,"-"),1,2)</f>
        <v>Jul</v>
      </c>
      <c r="X5236" t="str">
        <f>INDEX(_xlfn.TEXTSPLIT(K5236,"-"),1,1)</f>
        <v>25</v>
      </c>
      <c r="Y5236">
        <f>INDEX(months!B:B,MATCH(Sheet1!W5236,months!A:A,0))</f>
        <v>7</v>
      </c>
      <c r="Z5236">
        <f t="shared" si="573"/>
        <v>43306</v>
      </c>
    </row>
    <row r="5237" spans="1:26" x14ac:dyDescent="0.2">
      <c r="A5237" t="s">
        <v>7363</v>
      </c>
      <c r="B5237" t="s">
        <v>3070</v>
      </c>
      <c r="C5237">
        <v>4.5999999999999996</v>
      </c>
      <c r="D5237">
        <v>31</v>
      </c>
      <c r="E5237" t="s">
        <v>550</v>
      </c>
      <c r="F5237" t="s">
        <v>1199</v>
      </c>
      <c r="G5237" t="s">
        <v>23</v>
      </c>
      <c r="H5237" t="s">
        <v>24</v>
      </c>
      <c r="I5237" t="s">
        <v>25</v>
      </c>
      <c r="J5237" t="s">
        <v>1303</v>
      </c>
      <c r="K5237" t="s">
        <v>5742</v>
      </c>
      <c r="L5237" t="s">
        <v>3723</v>
      </c>
      <c r="M5237" t="s">
        <v>60</v>
      </c>
      <c r="N5237">
        <f t="shared" si="567"/>
        <v>0</v>
      </c>
      <c r="O5237" t="str">
        <f t="shared" si="568"/>
        <v>No</v>
      </c>
      <c r="P5237">
        <f t="shared" si="569"/>
        <v>0</v>
      </c>
      <c r="Q5237">
        <f t="shared" si="570"/>
        <v>4813937689</v>
      </c>
      <c r="R5237">
        <f t="shared" si="571"/>
        <v>4.1933383153624479</v>
      </c>
      <c r="S5237" t="str">
        <f t="shared" si="572"/>
        <v>Acceptable</v>
      </c>
      <c r="T5237">
        <f>ROUNDUP(C5237,0)</f>
        <v>5</v>
      </c>
      <c r="U5237">
        <f>ROUNDDOWN(C5237,0)</f>
        <v>4</v>
      </c>
      <c r="V5237">
        <f>RIGHT(K5237,2)+2000</f>
        <v>2017</v>
      </c>
      <c r="W5237" t="str">
        <f>INDEX(_xlfn.TEXTSPLIT(K5237,"-"),1,2)</f>
        <v>May</v>
      </c>
      <c r="X5237" t="str">
        <f>INDEX(_xlfn.TEXTSPLIT(K5237,"-"),1,1)</f>
        <v>3</v>
      </c>
      <c r="Y5237">
        <f>INDEX(months!B:B,MATCH(Sheet1!W5237,months!A:A,0))</f>
        <v>5</v>
      </c>
      <c r="Z5237">
        <f t="shared" si="573"/>
        <v>42858</v>
      </c>
    </row>
    <row r="5238" spans="1:26" x14ac:dyDescent="0.2">
      <c r="A5238" t="s">
        <v>7364</v>
      </c>
      <c r="B5238" t="s">
        <v>1790</v>
      </c>
      <c r="C5238">
        <v>2.8</v>
      </c>
      <c r="D5238">
        <v>135</v>
      </c>
      <c r="E5238" t="s">
        <v>1410</v>
      </c>
      <c r="F5238" t="s">
        <v>22</v>
      </c>
      <c r="G5238" t="s">
        <v>23</v>
      </c>
      <c r="H5238" t="s">
        <v>24</v>
      </c>
      <c r="I5238" t="s">
        <v>25</v>
      </c>
      <c r="J5238" t="s">
        <v>1791</v>
      </c>
      <c r="K5238" t="s">
        <v>3041</v>
      </c>
      <c r="L5238" t="s">
        <v>7365</v>
      </c>
      <c r="M5238" t="s">
        <v>54</v>
      </c>
      <c r="N5238">
        <f t="shared" si="567"/>
        <v>0</v>
      </c>
      <c r="O5238" t="str">
        <f t="shared" si="568"/>
        <v>No</v>
      </c>
      <c r="P5238">
        <f t="shared" si="569"/>
        <v>0</v>
      </c>
      <c r="Q5238">
        <f t="shared" si="570"/>
        <v>4813937689</v>
      </c>
      <c r="R5238">
        <f t="shared" si="571"/>
        <v>4.1933383153624479</v>
      </c>
      <c r="S5238" t="str">
        <f t="shared" si="572"/>
        <v>Acceptable</v>
      </c>
      <c r="T5238">
        <f>ROUNDUP(C5238,0)</f>
        <v>3</v>
      </c>
      <c r="U5238">
        <f>ROUNDDOWN(C5238,0)</f>
        <v>2</v>
      </c>
      <c r="V5238">
        <f>RIGHT(K5238,2)+2000</f>
        <v>2018</v>
      </c>
      <c r="W5238" t="str">
        <f>INDEX(_xlfn.TEXTSPLIT(K5238,"-"),1,2)</f>
        <v>Jun</v>
      </c>
      <c r="X5238" t="str">
        <f>INDEX(_xlfn.TEXTSPLIT(K5238,"-"),1,1)</f>
        <v>4</v>
      </c>
      <c r="Y5238">
        <f>INDEX(months!B:B,MATCH(Sheet1!W5238,months!A:A,0))</f>
        <v>6</v>
      </c>
      <c r="Z5238">
        <f t="shared" si="573"/>
        <v>43255</v>
      </c>
    </row>
    <row r="5239" spans="1:26" x14ac:dyDescent="0.2">
      <c r="A5239" t="s">
        <v>7366</v>
      </c>
      <c r="B5239" t="s">
        <v>447</v>
      </c>
      <c r="C5239">
        <v>5</v>
      </c>
      <c r="D5239">
        <v>12</v>
      </c>
      <c r="E5239" t="s">
        <v>1959</v>
      </c>
      <c r="F5239" t="s">
        <v>1010</v>
      </c>
      <c r="G5239" t="s">
        <v>649</v>
      </c>
      <c r="H5239" t="s">
        <v>923</v>
      </c>
      <c r="I5239" t="s">
        <v>25</v>
      </c>
      <c r="J5239" t="s">
        <v>449</v>
      </c>
      <c r="K5239" t="s">
        <v>7367</v>
      </c>
      <c r="L5239" t="s">
        <v>28</v>
      </c>
      <c r="M5239" t="s">
        <v>237</v>
      </c>
      <c r="N5239">
        <f t="shared" si="567"/>
        <v>0</v>
      </c>
      <c r="O5239" t="str">
        <f t="shared" si="568"/>
        <v>No</v>
      </c>
      <c r="P5239">
        <f t="shared" si="569"/>
        <v>0</v>
      </c>
      <c r="Q5239">
        <f t="shared" si="570"/>
        <v>4813937689</v>
      </c>
      <c r="R5239">
        <f t="shared" si="571"/>
        <v>4.1933383153624479</v>
      </c>
      <c r="S5239" t="str">
        <f t="shared" si="572"/>
        <v>Acceptable</v>
      </c>
      <c r="T5239">
        <f>ROUNDUP(C5239,0)</f>
        <v>5</v>
      </c>
      <c r="U5239">
        <f>ROUNDDOWN(C5239,0)</f>
        <v>5</v>
      </c>
      <c r="V5239">
        <f>RIGHT(K5239,2)+2000</f>
        <v>2016</v>
      </c>
      <c r="W5239" t="str">
        <f>INDEX(_xlfn.TEXTSPLIT(K5239,"-"),1,2)</f>
        <v>Jun</v>
      </c>
      <c r="X5239" t="str">
        <f>INDEX(_xlfn.TEXTSPLIT(K5239,"-"),1,1)</f>
        <v>13</v>
      </c>
      <c r="Y5239">
        <f>INDEX(months!B:B,MATCH(Sheet1!W5239,months!A:A,0))</f>
        <v>6</v>
      </c>
      <c r="Z5239">
        <f t="shared" si="573"/>
        <v>42534</v>
      </c>
    </row>
    <row r="5240" spans="1:26" x14ac:dyDescent="0.2">
      <c r="A5240" t="s">
        <v>7368</v>
      </c>
      <c r="B5240" t="s">
        <v>4106</v>
      </c>
      <c r="C5240">
        <v>5</v>
      </c>
      <c r="D5240">
        <v>2</v>
      </c>
      <c r="E5240" t="s">
        <v>631</v>
      </c>
      <c r="F5240" t="s">
        <v>1199</v>
      </c>
      <c r="G5240" t="s">
        <v>23</v>
      </c>
      <c r="H5240" t="s">
        <v>24</v>
      </c>
      <c r="I5240" t="s">
        <v>25</v>
      </c>
      <c r="J5240" t="s">
        <v>4107</v>
      </c>
      <c r="K5240" t="s">
        <v>5106</v>
      </c>
      <c r="L5240" t="s">
        <v>59</v>
      </c>
      <c r="M5240" t="s">
        <v>1502</v>
      </c>
      <c r="N5240">
        <f t="shared" si="567"/>
        <v>0</v>
      </c>
      <c r="O5240" t="str">
        <f t="shared" si="568"/>
        <v>No</v>
      </c>
      <c r="P5240">
        <f t="shared" si="569"/>
        <v>0</v>
      </c>
      <c r="Q5240">
        <f t="shared" si="570"/>
        <v>4813937689</v>
      </c>
      <c r="R5240">
        <f t="shared" si="571"/>
        <v>4.1933383153624479</v>
      </c>
      <c r="S5240" t="str">
        <f t="shared" si="572"/>
        <v>Acceptable</v>
      </c>
      <c r="T5240">
        <f>ROUNDUP(C5240,0)</f>
        <v>5</v>
      </c>
      <c r="U5240">
        <f>ROUNDDOWN(C5240,0)</f>
        <v>5</v>
      </c>
      <c r="V5240">
        <f>RIGHT(K5240,2)+2000</f>
        <v>2018</v>
      </c>
      <c r="W5240" t="str">
        <f>INDEX(_xlfn.TEXTSPLIT(K5240,"-"),1,2)</f>
        <v>Jan</v>
      </c>
      <c r="X5240" t="str">
        <f>INDEX(_xlfn.TEXTSPLIT(K5240,"-"),1,1)</f>
        <v>8</v>
      </c>
      <c r="Y5240">
        <f>INDEX(months!B:B,MATCH(Sheet1!W5240,months!A:A,0))</f>
        <v>1</v>
      </c>
      <c r="Z5240">
        <f t="shared" si="573"/>
        <v>43108</v>
      </c>
    </row>
    <row r="5241" spans="1:26" x14ac:dyDescent="0.2">
      <c r="A5241" t="s">
        <v>7369</v>
      </c>
      <c r="B5241" t="s">
        <v>2665</v>
      </c>
      <c r="C5241">
        <v>2.8</v>
      </c>
      <c r="D5241">
        <v>9</v>
      </c>
      <c r="E5241" t="s">
        <v>202</v>
      </c>
      <c r="F5241" t="s">
        <v>1199</v>
      </c>
      <c r="G5241" t="s">
        <v>23</v>
      </c>
      <c r="H5241" t="s">
        <v>24</v>
      </c>
      <c r="I5241" t="s">
        <v>25</v>
      </c>
      <c r="J5241" t="s">
        <v>2824</v>
      </c>
      <c r="K5241" t="s">
        <v>7370</v>
      </c>
      <c r="L5241" t="s">
        <v>59</v>
      </c>
      <c r="M5241" t="s">
        <v>60</v>
      </c>
      <c r="N5241">
        <f t="shared" si="567"/>
        <v>0</v>
      </c>
      <c r="O5241" t="str">
        <f t="shared" si="568"/>
        <v>No</v>
      </c>
      <c r="P5241">
        <f t="shared" si="569"/>
        <v>0</v>
      </c>
      <c r="Q5241">
        <f t="shared" si="570"/>
        <v>4813937689</v>
      </c>
      <c r="R5241">
        <f t="shared" si="571"/>
        <v>4.1933383153624479</v>
      </c>
      <c r="S5241" t="str">
        <f t="shared" si="572"/>
        <v>Acceptable</v>
      </c>
      <c r="T5241">
        <f>ROUNDUP(C5241,0)</f>
        <v>3</v>
      </c>
      <c r="U5241">
        <f>ROUNDDOWN(C5241,0)</f>
        <v>2</v>
      </c>
      <c r="V5241">
        <f>RIGHT(K5241,2)+2000</f>
        <v>2017</v>
      </c>
      <c r="W5241" t="str">
        <f>INDEX(_xlfn.TEXTSPLIT(K5241,"-"),1,2)</f>
        <v>Mar</v>
      </c>
      <c r="X5241" t="str">
        <f>INDEX(_xlfn.TEXTSPLIT(K5241,"-"),1,1)</f>
        <v>24</v>
      </c>
      <c r="Y5241">
        <f>INDEX(months!B:B,MATCH(Sheet1!W5241,months!A:A,0))</f>
        <v>3</v>
      </c>
      <c r="Z5241">
        <f t="shared" si="573"/>
        <v>42818</v>
      </c>
    </row>
    <row r="5242" spans="1:26" x14ac:dyDescent="0.2">
      <c r="A5242" t="s">
        <v>7371</v>
      </c>
      <c r="B5242" t="s">
        <v>2333</v>
      </c>
      <c r="D5242">
        <v>0</v>
      </c>
      <c r="E5242" t="s">
        <v>108</v>
      </c>
      <c r="F5242" t="s">
        <v>1230</v>
      </c>
      <c r="G5242" t="s">
        <v>23</v>
      </c>
      <c r="H5242" t="s">
        <v>24</v>
      </c>
      <c r="I5242" t="s">
        <v>25</v>
      </c>
      <c r="J5242" t="s">
        <v>2334</v>
      </c>
      <c r="K5242" t="s">
        <v>1012</v>
      </c>
      <c r="L5242" t="s">
        <v>220</v>
      </c>
      <c r="M5242" t="s">
        <v>29</v>
      </c>
      <c r="N5242">
        <f t="shared" si="567"/>
        <v>0</v>
      </c>
      <c r="O5242" t="str">
        <f t="shared" si="568"/>
        <v>No</v>
      </c>
      <c r="P5242">
        <f t="shared" si="569"/>
        <v>0</v>
      </c>
      <c r="Q5242">
        <f t="shared" si="570"/>
        <v>4813937689</v>
      </c>
      <c r="R5242">
        <f t="shared" si="571"/>
        <v>4.1933383153624479</v>
      </c>
      <c r="S5242" t="str">
        <f t="shared" si="572"/>
        <v>Acceptable</v>
      </c>
      <c r="T5242">
        <f>ROUNDUP(C5242,0)</f>
        <v>0</v>
      </c>
      <c r="U5242">
        <f>ROUNDDOWN(C5242,0)</f>
        <v>0</v>
      </c>
      <c r="V5242">
        <f>RIGHT(K5242,2)+2000</f>
        <v>2017</v>
      </c>
      <c r="W5242" t="str">
        <f>INDEX(_xlfn.TEXTSPLIT(K5242,"-"),1,2)</f>
        <v>Jul</v>
      </c>
      <c r="X5242" t="str">
        <f>INDEX(_xlfn.TEXTSPLIT(K5242,"-"),1,1)</f>
        <v>25</v>
      </c>
      <c r="Y5242">
        <f>INDEX(months!B:B,MATCH(Sheet1!W5242,months!A:A,0))</f>
        <v>7</v>
      </c>
      <c r="Z5242">
        <f t="shared" si="573"/>
        <v>42941</v>
      </c>
    </row>
    <row r="5243" spans="1:26" x14ac:dyDescent="0.2">
      <c r="A5243" t="s">
        <v>7372</v>
      </c>
      <c r="B5243" t="s">
        <v>2665</v>
      </c>
      <c r="C5243">
        <v>3.8</v>
      </c>
      <c r="D5243">
        <v>8</v>
      </c>
      <c r="E5243" t="s">
        <v>123</v>
      </c>
      <c r="F5243" t="s">
        <v>775</v>
      </c>
      <c r="G5243" t="s">
        <v>23</v>
      </c>
      <c r="H5243" t="s">
        <v>24</v>
      </c>
      <c r="I5243" t="s">
        <v>44</v>
      </c>
      <c r="J5243" t="s">
        <v>2676</v>
      </c>
      <c r="K5243" t="s">
        <v>4220</v>
      </c>
      <c r="L5243" t="s">
        <v>53</v>
      </c>
      <c r="M5243" t="s">
        <v>177</v>
      </c>
      <c r="N5243">
        <f t="shared" si="567"/>
        <v>0</v>
      </c>
      <c r="O5243" t="str">
        <f t="shared" si="568"/>
        <v>No</v>
      </c>
      <c r="P5243">
        <f t="shared" si="569"/>
        <v>0</v>
      </c>
      <c r="Q5243">
        <f t="shared" si="570"/>
        <v>4813937689</v>
      </c>
      <c r="R5243">
        <f t="shared" si="571"/>
        <v>4.1933383153624479</v>
      </c>
      <c r="S5243" t="str">
        <f t="shared" si="572"/>
        <v>Acceptable</v>
      </c>
      <c r="T5243">
        <f>ROUNDUP(C5243,0)</f>
        <v>4</v>
      </c>
      <c r="U5243">
        <f>ROUNDDOWN(C5243,0)</f>
        <v>3</v>
      </c>
      <c r="V5243">
        <f>RIGHT(K5243,2)+2000</f>
        <v>2016</v>
      </c>
      <c r="W5243" t="str">
        <f>INDEX(_xlfn.TEXTSPLIT(K5243,"-"),1,2)</f>
        <v>Oct</v>
      </c>
      <c r="X5243" t="str">
        <f>INDEX(_xlfn.TEXTSPLIT(K5243,"-"),1,1)</f>
        <v>19</v>
      </c>
      <c r="Y5243">
        <f>INDEX(months!B:B,MATCH(Sheet1!W5243,months!A:A,0))</f>
        <v>10</v>
      </c>
      <c r="Z5243">
        <f t="shared" si="573"/>
        <v>42662</v>
      </c>
    </row>
    <row r="5244" spans="1:26" x14ac:dyDescent="0.2">
      <c r="A5244" t="s">
        <v>7373</v>
      </c>
      <c r="B5244" t="s">
        <v>3070</v>
      </c>
      <c r="C5244">
        <v>4.0999999999999996</v>
      </c>
      <c r="D5244">
        <v>22</v>
      </c>
      <c r="E5244" t="s">
        <v>114</v>
      </c>
      <c r="F5244" t="s">
        <v>775</v>
      </c>
      <c r="G5244" t="s">
        <v>23</v>
      </c>
      <c r="H5244" t="s">
        <v>24</v>
      </c>
      <c r="I5244" t="s">
        <v>25</v>
      </c>
      <c r="J5244" t="s">
        <v>2694</v>
      </c>
      <c r="K5244" t="s">
        <v>97</v>
      </c>
      <c r="L5244" t="s">
        <v>174</v>
      </c>
      <c r="M5244" t="s">
        <v>81</v>
      </c>
      <c r="N5244">
        <f t="shared" si="567"/>
        <v>0</v>
      </c>
      <c r="O5244" t="str">
        <f t="shared" si="568"/>
        <v>No</v>
      </c>
      <c r="P5244">
        <f t="shared" si="569"/>
        <v>0</v>
      </c>
      <c r="Q5244">
        <f t="shared" si="570"/>
        <v>4813937689</v>
      </c>
      <c r="R5244">
        <f t="shared" si="571"/>
        <v>4.1933383153624479</v>
      </c>
      <c r="S5244" t="str">
        <f t="shared" si="572"/>
        <v>Acceptable</v>
      </c>
      <c r="T5244">
        <f>ROUNDUP(C5244,0)</f>
        <v>5</v>
      </c>
      <c r="U5244">
        <f>ROUNDDOWN(C5244,0)</f>
        <v>4</v>
      </c>
      <c r="V5244">
        <f>RIGHT(K5244,2)+2000</f>
        <v>2018</v>
      </c>
      <c r="W5244" t="str">
        <f>INDEX(_xlfn.TEXTSPLIT(K5244,"-"),1,2)</f>
        <v>Aug</v>
      </c>
      <c r="X5244" t="str">
        <f>INDEX(_xlfn.TEXTSPLIT(K5244,"-"),1,1)</f>
        <v>3</v>
      </c>
      <c r="Y5244">
        <f>INDEX(months!B:B,MATCH(Sheet1!W5244,months!A:A,0))</f>
        <v>8</v>
      </c>
      <c r="Z5244">
        <f t="shared" si="573"/>
        <v>43315</v>
      </c>
    </row>
    <row r="5245" spans="1:26" x14ac:dyDescent="0.2">
      <c r="A5245" t="s">
        <v>7374</v>
      </c>
      <c r="B5245" t="s">
        <v>4106</v>
      </c>
      <c r="D5245">
        <v>1</v>
      </c>
      <c r="E5245" t="s">
        <v>1504</v>
      </c>
      <c r="F5245" t="s">
        <v>1010</v>
      </c>
      <c r="G5245" t="s">
        <v>23</v>
      </c>
      <c r="H5245" t="s">
        <v>24</v>
      </c>
      <c r="I5245" t="s">
        <v>25</v>
      </c>
      <c r="J5245" t="s">
        <v>4107</v>
      </c>
      <c r="K5245" t="s">
        <v>216</v>
      </c>
      <c r="L5245" t="s">
        <v>59</v>
      </c>
      <c r="M5245" t="s">
        <v>81</v>
      </c>
      <c r="N5245">
        <f t="shared" si="567"/>
        <v>0</v>
      </c>
      <c r="O5245" t="str">
        <f t="shared" si="568"/>
        <v>No</v>
      </c>
      <c r="P5245">
        <f t="shared" si="569"/>
        <v>0</v>
      </c>
      <c r="Q5245">
        <f t="shared" si="570"/>
        <v>4813937689</v>
      </c>
      <c r="R5245">
        <f t="shared" si="571"/>
        <v>4.1933383153624479</v>
      </c>
      <c r="S5245" t="str">
        <f t="shared" si="572"/>
        <v>Acceptable</v>
      </c>
      <c r="T5245">
        <f>ROUNDUP(C5245,0)</f>
        <v>0</v>
      </c>
      <c r="U5245">
        <f>ROUNDDOWN(C5245,0)</f>
        <v>0</v>
      </c>
      <c r="V5245">
        <f>RIGHT(K5245,2)+2000</f>
        <v>2018</v>
      </c>
      <c r="W5245" t="str">
        <f>INDEX(_xlfn.TEXTSPLIT(K5245,"-"),1,2)</f>
        <v>Jul</v>
      </c>
      <c r="X5245" t="str">
        <f>INDEX(_xlfn.TEXTSPLIT(K5245,"-"),1,1)</f>
        <v>26</v>
      </c>
      <c r="Y5245">
        <f>INDEX(months!B:B,MATCH(Sheet1!W5245,months!A:A,0))</f>
        <v>7</v>
      </c>
      <c r="Z5245">
        <f t="shared" si="573"/>
        <v>43307</v>
      </c>
    </row>
    <row r="5246" spans="1:26" x14ac:dyDescent="0.2">
      <c r="A5246" t="s">
        <v>7375</v>
      </c>
      <c r="B5246" t="s">
        <v>5248</v>
      </c>
      <c r="C5246">
        <v>4.8</v>
      </c>
      <c r="D5246">
        <v>18</v>
      </c>
      <c r="E5246" t="s">
        <v>2568</v>
      </c>
      <c r="F5246" t="s">
        <v>1010</v>
      </c>
      <c r="G5246" t="s">
        <v>23</v>
      </c>
      <c r="H5246" t="s">
        <v>24</v>
      </c>
      <c r="I5246" t="s">
        <v>25</v>
      </c>
      <c r="J5246" t="s">
        <v>5249</v>
      </c>
      <c r="K5246" t="s">
        <v>5530</v>
      </c>
      <c r="L5246" t="s">
        <v>7376</v>
      </c>
      <c r="M5246" t="s">
        <v>274</v>
      </c>
      <c r="N5246">
        <f t="shared" si="567"/>
        <v>0</v>
      </c>
      <c r="O5246" t="str">
        <f t="shared" si="568"/>
        <v>No</v>
      </c>
      <c r="P5246">
        <f t="shared" si="569"/>
        <v>0</v>
      </c>
      <c r="Q5246">
        <f t="shared" si="570"/>
        <v>4813937689</v>
      </c>
      <c r="R5246">
        <f t="shared" si="571"/>
        <v>4.1933383153624479</v>
      </c>
      <c r="S5246" t="str">
        <f t="shared" si="572"/>
        <v>Acceptable</v>
      </c>
      <c r="T5246">
        <f>ROUNDUP(C5246,0)</f>
        <v>5</v>
      </c>
      <c r="U5246">
        <f>ROUNDDOWN(C5246,0)</f>
        <v>4</v>
      </c>
      <c r="V5246">
        <f>RIGHT(K5246,2)+2000</f>
        <v>2018</v>
      </c>
      <c r="W5246" t="str">
        <f>INDEX(_xlfn.TEXTSPLIT(K5246,"-"),1,2)</f>
        <v>Apr</v>
      </c>
      <c r="X5246" t="str">
        <f>INDEX(_xlfn.TEXTSPLIT(K5246,"-"),1,1)</f>
        <v>22</v>
      </c>
      <c r="Y5246">
        <f>INDEX(months!B:B,MATCH(Sheet1!W5246,months!A:A,0))</f>
        <v>4</v>
      </c>
      <c r="Z5246">
        <f t="shared" si="573"/>
        <v>43212</v>
      </c>
    </row>
    <row r="5247" spans="1:26" x14ac:dyDescent="0.2">
      <c r="A5247" t="s">
        <v>7377</v>
      </c>
      <c r="B5247" t="s">
        <v>3944</v>
      </c>
      <c r="C5247">
        <v>5</v>
      </c>
      <c r="D5247">
        <v>9</v>
      </c>
      <c r="E5247" t="s">
        <v>7378</v>
      </c>
      <c r="F5247" t="s">
        <v>1230</v>
      </c>
      <c r="G5247" t="s">
        <v>23</v>
      </c>
      <c r="H5247" t="s">
        <v>24</v>
      </c>
      <c r="I5247" t="s">
        <v>25</v>
      </c>
      <c r="J5247" t="s">
        <v>3945</v>
      </c>
      <c r="K5247" t="s">
        <v>428</v>
      </c>
      <c r="L5247" t="s">
        <v>7379</v>
      </c>
      <c r="M5247" t="s">
        <v>237</v>
      </c>
      <c r="N5247">
        <f t="shared" si="567"/>
        <v>0</v>
      </c>
      <c r="O5247" t="str">
        <f t="shared" si="568"/>
        <v>No</v>
      </c>
      <c r="P5247">
        <f t="shared" si="569"/>
        <v>0</v>
      </c>
      <c r="Q5247">
        <f t="shared" si="570"/>
        <v>4813937689</v>
      </c>
      <c r="R5247">
        <f t="shared" si="571"/>
        <v>4.1933383153624479</v>
      </c>
      <c r="S5247" t="str">
        <f t="shared" si="572"/>
        <v>Acceptable</v>
      </c>
      <c r="T5247">
        <f>ROUNDUP(C5247,0)</f>
        <v>5</v>
      </c>
      <c r="U5247">
        <f>ROUNDDOWN(C5247,0)</f>
        <v>5</v>
      </c>
      <c r="V5247">
        <f>RIGHT(K5247,2)+2000</f>
        <v>2018</v>
      </c>
      <c r="W5247" t="str">
        <f>INDEX(_xlfn.TEXTSPLIT(K5247,"-"),1,2)</f>
        <v>Jun</v>
      </c>
      <c r="X5247" t="str">
        <f>INDEX(_xlfn.TEXTSPLIT(K5247,"-"),1,1)</f>
        <v>1</v>
      </c>
      <c r="Y5247">
        <f>INDEX(months!B:B,MATCH(Sheet1!W5247,months!A:A,0))</f>
        <v>6</v>
      </c>
      <c r="Z5247">
        <f t="shared" si="573"/>
        <v>43252</v>
      </c>
    </row>
    <row r="5248" spans="1:26" x14ac:dyDescent="0.2">
      <c r="A5248" t="s">
        <v>7380</v>
      </c>
      <c r="B5248" t="s">
        <v>3070</v>
      </c>
      <c r="C5248">
        <v>5</v>
      </c>
      <c r="D5248">
        <v>1</v>
      </c>
      <c r="E5248" t="s">
        <v>1146</v>
      </c>
      <c r="F5248" t="s">
        <v>1230</v>
      </c>
      <c r="G5248" t="s">
        <v>649</v>
      </c>
      <c r="H5248" t="s">
        <v>650</v>
      </c>
      <c r="I5248" t="s">
        <v>25</v>
      </c>
      <c r="J5248" t="s">
        <v>1303</v>
      </c>
      <c r="K5248" t="s">
        <v>3673</v>
      </c>
      <c r="L5248" t="s">
        <v>7381</v>
      </c>
      <c r="M5248" t="s">
        <v>60</v>
      </c>
      <c r="N5248">
        <f t="shared" si="567"/>
        <v>0</v>
      </c>
      <c r="O5248" t="str">
        <f t="shared" si="568"/>
        <v>No</v>
      </c>
      <c r="P5248">
        <f t="shared" si="569"/>
        <v>0</v>
      </c>
      <c r="Q5248">
        <f t="shared" si="570"/>
        <v>4813937689</v>
      </c>
      <c r="R5248">
        <f t="shared" si="571"/>
        <v>4.1933383153624479</v>
      </c>
      <c r="S5248" t="str">
        <f t="shared" si="572"/>
        <v>Acceptable</v>
      </c>
      <c r="T5248">
        <f>ROUNDUP(C5248,0)</f>
        <v>5</v>
      </c>
      <c r="U5248">
        <f>ROUNDDOWN(C5248,0)</f>
        <v>5</v>
      </c>
      <c r="V5248">
        <f>RIGHT(K5248,2)+2000</f>
        <v>2018</v>
      </c>
      <c r="W5248" t="str">
        <f>INDEX(_xlfn.TEXTSPLIT(K5248,"-"),1,2)</f>
        <v>Apr</v>
      </c>
      <c r="X5248" t="str">
        <f>INDEX(_xlfn.TEXTSPLIT(K5248,"-"),1,1)</f>
        <v>4</v>
      </c>
      <c r="Y5248">
        <f>INDEX(months!B:B,MATCH(Sheet1!W5248,months!A:A,0))</f>
        <v>4</v>
      </c>
      <c r="Z5248">
        <f t="shared" si="573"/>
        <v>43194</v>
      </c>
    </row>
    <row r="5249" spans="1:26" x14ac:dyDescent="0.2">
      <c r="A5249" t="s">
        <v>7382</v>
      </c>
      <c r="B5249" t="s">
        <v>211</v>
      </c>
      <c r="D5249">
        <v>0</v>
      </c>
      <c r="E5249" t="s">
        <v>1695</v>
      </c>
      <c r="F5249" t="s">
        <v>1230</v>
      </c>
      <c r="G5249" t="s">
        <v>23</v>
      </c>
      <c r="H5249" t="s">
        <v>24</v>
      </c>
      <c r="I5249" t="s">
        <v>25</v>
      </c>
      <c r="J5249" t="s">
        <v>212</v>
      </c>
      <c r="K5249" t="s">
        <v>6404</v>
      </c>
      <c r="L5249" t="s">
        <v>28</v>
      </c>
      <c r="M5249" t="s">
        <v>29</v>
      </c>
      <c r="N5249">
        <f t="shared" si="567"/>
        <v>0</v>
      </c>
      <c r="O5249" t="str">
        <f t="shared" si="568"/>
        <v>No</v>
      </c>
      <c r="P5249">
        <f t="shared" si="569"/>
        <v>0</v>
      </c>
      <c r="Q5249">
        <f t="shared" si="570"/>
        <v>4813937689</v>
      </c>
      <c r="R5249">
        <f t="shared" si="571"/>
        <v>4.1933383153624479</v>
      </c>
      <c r="S5249" t="str">
        <f t="shared" si="572"/>
        <v>Acceptable</v>
      </c>
      <c r="T5249">
        <f>ROUNDUP(C5249,0)</f>
        <v>0</v>
      </c>
      <c r="U5249">
        <f>ROUNDDOWN(C5249,0)</f>
        <v>0</v>
      </c>
      <c r="V5249">
        <f>RIGHT(K5249,2)+2000</f>
        <v>2017</v>
      </c>
      <c r="W5249" t="str">
        <f>INDEX(_xlfn.TEXTSPLIT(K5249,"-"),1,2)</f>
        <v>Feb</v>
      </c>
      <c r="X5249" t="str">
        <f>INDEX(_xlfn.TEXTSPLIT(K5249,"-"),1,1)</f>
        <v>27</v>
      </c>
      <c r="Y5249">
        <f>INDEX(months!B:B,MATCH(Sheet1!W5249,months!A:A,0))</f>
        <v>2</v>
      </c>
      <c r="Z5249">
        <f t="shared" si="573"/>
        <v>42793</v>
      </c>
    </row>
    <row r="5250" spans="1:26" x14ac:dyDescent="0.2">
      <c r="A5250" t="s">
        <v>7383</v>
      </c>
      <c r="B5250" t="s">
        <v>3944</v>
      </c>
      <c r="C5250">
        <v>4.4000000000000004</v>
      </c>
      <c r="D5250">
        <v>134</v>
      </c>
      <c r="E5250" t="s">
        <v>7384</v>
      </c>
      <c r="F5250" t="s">
        <v>22</v>
      </c>
      <c r="G5250" t="s">
        <v>23</v>
      </c>
      <c r="H5250" t="s">
        <v>24</v>
      </c>
      <c r="I5250" t="s">
        <v>25</v>
      </c>
      <c r="J5250" t="s">
        <v>3945</v>
      </c>
      <c r="K5250" t="s">
        <v>7385</v>
      </c>
      <c r="L5250" t="s">
        <v>157</v>
      </c>
      <c r="M5250" t="s">
        <v>237</v>
      </c>
      <c r="N5250">
        <f t="shared" ref="N5250:N5313" si="574">SUM(A5250,B5250)</f>
        <v>0</v>
      </c>
      <c r="O5250" t="str">
        <f t="shared" ref="O5250:O5313" si="575">IF(E5250="good","Yes","No")</f>
        <v>No</v>
      </c>
      <c r="P5250">
        <f t="shared" ref="P5250:P5313" si="576">COUNTIF(B:B,"&lt;0")</f>
        <v>0</v>
      </c>
      <c r="Q5250">
        <f t="shared" ref="Q5250:Q5313" si="577">SUMIF(D:D,"&gt;1000")</f>
        <v>4813937689</v>
      </c>
      <c r="R5250">
        <f t="shared" ref="R5250:R5313" si="578">AVERAGEIF(C:C,"&gt;0")</f>
        <v>4.1933383153624479</v>
      </c>
      <c r="S5250" t="str">
        <f t="shared" ref="S5250:S5313" si="579">IF(OR(A5250&gt;0,B5250&gt;0),"Acceptable","Check")</f>
        <v>Acceptable</v>
      </c>
      <c r="T5250">
        <f>ROUNDUP(C5250,0)</f>
        <v>5</v>
      </c>
      <c r="U5250">
        <f>ROUNDDOWN(C5250,0)</f>
        <v>4</v>
      </c>
      <c r="V5250">
        <f>RIGHT(K5250,2)+2000</f>
        <v>2013</v>
      </c>
      <c r="W5250" t="str">
        <f>INDEX(_xlfn.TEXTSPLIT(K5250,"-"),1,2)</f>
        <v>Jun</v>
      </c>
      <c r="X5250" t="str">
        <f>INDEX(_xlfn.TEXTSPLIT(K5250,"-"),1,1)</f>
        <v>4</v>
      </c>
      <c r="Y5250">
        <f>INDEX(months!B:B,MATCH(Sheet1!W5250,months!A:A,0))</f>
        <v>6</v>
      </c>
      <c r="Z5250">
        <f t="shared" si="573"/>
        <v>41429</v>
      </c>
    </row>
    <row r="5251" spans="1:26" x14ac:dyDescent="0.2">
      <c r="A5251" t="s">
        <v>7386</v>
      </c>
      <c r="B5251" t="s">
        <v>3944</v>
      </c>
      <c r="D5251">
        <v>1</v>
      </c>
      <c r="E5251" t="s">
        <v>815</v>
      </c>
      <c r="F5251" t="s">
        <v>1010</v>
      </c>
      <c r="G5251" t="s">
        <v>23</v>
      </c>
      <c r="H5251" t="s">
        <v>24</v>
      </c>
      <c r="I5251" t="s">
        <v>25</v>
      </c>
      <c r="J5251" t="s">
        <v>3945</v>
      </c>
      <c r="K5251" t="s">
        <v>7387</v>
      </c>
      <c r="L5251" t="s">
        <v>59</v>
      </c>
      <c r="M5251" t="s">
        <v>177</v>
      </c>
      <c r="N5251">
        <f t="shared" si="574"/>
        <v>0</v>
      </c>
      <c r="O5251" t="str">
        <f t="shared" si="575"/>
        <v>No</v>
      </c>
      <c r="P5251">
        <f t="shared" si="576"/>
        <v>0</v>
      </c>
      <c r="Q5251">
        <f t="shared" si="577"/>
        <v>4813937689</v>
      </c>
      <c r="R5251">
        <f t="shared" si="578"/>
        <v>4.1933383153624479</v>
      </c>
      <c r="S5251" t="str">
        <f t="shared" si="579"/>
        <v>Acceptable</v>
      </c>
      <c r="T5251">
        <f>ROUNDUP(C5251,0)</f>
        <v>0</v>
      </c>
      <c r="U5251">
        <f>ROUNDDOWN(C5251,0)</f>
        <v>0</v>
      </c>
      <c r="V5251">
        <f>RIGHT(K5251,2)+2000</f>
        <v>2016</v>
      </c>
      <c r="W5251" t="str">
        <f>INDEX(_xlfn.TEXTSPLIT(K5251,"-"),1,2)</f>
        <v>Aug</v>
      </c>
      <c r="X5251" t="str">
        <f>INDEX(_xlfn.TEXTSPLIT(K5251,"-"),1,1)</f>
        <v>15</v>
      </c>
      <c r="Y5251">
        <f>INDEX(months!B:B,MATCH(Sheet1!W5251,months!A:A,0))</f>
        <v>8</v>
      </c>
      <c r="Z5251">
        <f t="shared" ref="Z5251:Z5314" si="580">DATE(V5251,Y5251,X5251)</f>
        <v>42597</v>
      </c>
    </row>
    <row r="5252" spans="1:26" x14ac:dyDescent="0.2">
      <c r="A5252" t="s">
        <v>7388</v>
      </c>
      <c r="B5252" t="s">
        <v>787</v>
      </c>
      <c r="D5252">
        <v>5</v>
      </c>
      <c r="E5252" t="s">
        <v>31</v>
      </c>
      <c r="F5252" t="s">
        <v>1010</v>
      </c>
      <c r="G5252" t="s">
        <v>23</v>
      </c>
      <c r="H5252" t="s">
        <v>24</v>
      </c>
      <c r="I5252" t="s">
        <v>25</v>
      </c>
      <c r="J5252" t="s">
        <v>788</v>
      </c>
      <c r="K5252" t="s">
        <v>7389</v>
      </c>
      <c r="L5252" t="s">
        <v>236</v>
      </c>
      <c r="M5252" t="s">
        <v>81</v>
      </c>
      <c r="N5252">
        <f t="shared" si="574"/>
        <v>0</v>
      </c>
      <c r="O5252" t="str">
        <f t="shared" si="575"/>
        <v>No</v>
      </c>
      <c r="P5252">
        <f t="shared" si="576"/>
        <v>0</v>
      </c>
      <c r="Q5252">
        <f t="shared" si="577"/>
        <v>4813937689</v>
      </c>
      <c r="R5252">
        <f t="shared" si="578"/>
        <v>4.1933383153624479</v>
      </c>
      <c r="S5252" t="str">
        <f t="shared" si="579"/>
        <v>Acceptable</v>
      </c>
      <c r="T5252">
        <f>ROUNDUP(C5252,0)</f>
        <v>0</v>
      </c>
      <c r="U5252">
        <f>ROUNDDOWN(C5252,0)</f>
        <v>0</v>
      </c>
      <c r="V5252">
        <f>RIGHT(K5252,2)+2000</f>
        <v>2017</v>
      </c>
      <c r="W5252" t="str">
        <f>INDEX(_xlfn.TEXTSPLIT(K5252,"-"),1,2)</f>
        <v>Sep</v>
      </c>
      <c r="X5252" t="str">
        <f>INDEX(_xlfn.TEXTSPLIT(K5252,"-"),1,1)</f>
        <v>29</v>
      </c>
      <c r="Y5252">
        <f>INDEX(months!B:B,MATCH(Sheet1!W5252,months!A:A,0))</f>
        <v>9</v>
      </c>
      <c r="Z5252">
        <f t="shared" si="580"/>
        <v>43007</v>
      </c>
    </row>
    <row r="5253" spans="1:26" x14ac:dyDescent="0.2">
      <c r="A5253" t="s">
        <v>7390</v>
      </c>
      <c r="B5253" t="s">
        <v>2518</v>
      </c>
      <c r="C5253">
        <v>5</v>
      </c>
      <c r="D5253">
        <v>2</v>
      </c>
      <c r="E5253" t="s">
        <v>405</v>
      </c>
      <c r="F5253" t="s">
        <v>1010</v>
      </c>
      <c r="G5253" t="s">
        <v>23</v>
      </c>
      <c r="H5253" t="s">
        <v>24</v>
      </c>
      <c r="I5253" t="s">
        <v>25</v>
      </c>
      <c r="J5253" t="s">
        <v>2519</v>
      </c>
      <c r="K5253" t="s">
        <v>519</v>
      </c>
      <c r="L5253" t="s">
        <v>1210</v>
      </c>
      <c r="M5253" t="s">
        <v>81</v>
      </c>
      <c r="N5253">
        <f t="shared" si="574"/>
        <v>0</v>
      </c>
      <c r="O5253" t="str">
        <f t="shared" si="575"/>
        <v>No</v>
      </c>
      <c r="P5253">
        <f t="shared" si="576"/>
        <v>0</v>
      </c>
      <c r="Q5253">
        <f t="shared" si="577"/>
        <v>4813937689</v>
      </c>
      <c r="R5253">
        <f t="shared" si="578"/>
        <v>4.1933383153624479</v>
      </c>
      <c r="S5253" t="str">
        <f t="shared" si="579"/>
        <v>Acceptable</v>
      </c>
      <c r="T5253">
        <f>ROUNDUP(C5253,0)</f>
        <v>5</v>
      </c>
      <c r="U5253">
        <f>ROUNDDOWN(C5253,0)</f>
        <v>5</v>
      </c>
      <c r="V5253">
        <f>RIGHT(K5253,2)+2000</f>
        <v>2017</v>
      </c>
      <c r="W5253" t="str">
        <f>INDEX(_xlfn.TEXTSPLIT(K5253,"-"),1,2)</f>
        <v>Aug</v>
      </c>
      <c r="X5253" t="str">
        <f>INDEX(_xlfn.TEXTSPLIT(K5253,"-"),1,1)</f>
        <v>28</v>
      </c>
      <c r="Y5253">
        <f>INDEX(months!B:B,MATCH(Sheet1!W5253,months!A:A,0))</f>
        <v>8</v>
      </c>
      <c r="Z5253">
        <f t="shared" si="580"/>
        <v>42975</v>
      </c>
    </row>
    <row r="5254" spans="1:26" x14ac:dyDescent="0.2">
      <c r="A5254" t="s">
        <v>7391</v>
      </c>
      <c r="B5254" t="s">
        <v>4801</v>
      </c>
      <c r="C5254">
        <v>4.0999999999999996</v>
      </c>
      <c r="D5254">
        <v>21</v>
      </c>
      <c r="E5254" t="s">
        <v>239</v>
      </c>
      <c r="F5254" t="s">
        <v>1010</v>
      </c>
      <c r="G5254" t="s">
        <v>649</v>
      </c>
      <c r="H5254" t="s">
        <v>3310</v>
      </c>
      <c r="I5254" t="s">
        <v>25</v>
      </c>
      <c r="J5254" t="s">
        <v>4802</v>
      </c>
      <c r="K5254" t="s">
        <v>70</v>
      </c>
      <c r="L5254" t="s">
        <v>5763</v>
      </c>
      <c r="M5254" t="s">
        <v>587</v>
      </c>
      <c r="N5254">
        <f t="shared" si="574"/>
        <v>0</v>
      </c>
      <c r="O5254" t="str">
        <f t="shared" si="575"/>
        <v>No</v>
      </c>
      <c r="P5254">
        <f t="shared" si="576"/>
        <v>0</v>
      </c>
      <c r="Q5254">
        <f t="shared" si="577"/>
        <v>4813937689</v>
      </c>
      <c r="R5254">
        <f t="shared" si="578"/>
        <v>4.1933383153624479</v>
      </c>
      <c r="S5254" t="str">
        <f t="shared" si="579"/>
        <v>Acceptable</v>
      </c>
      <c r="T5254">
        <f>ROUNDUP(C5254,0)</f>
        <v>5</v>
      </c>
      <c r="U5254">
        <f>ROUNDDOWN(C5254,0)</f>
        <v>4</v>
      </c>
      <c r="V5254">
        <f>RIGHT(K5254,2)+2000</f>
        <v>2017</v>
      </c>
      <c r="W5254" t="str">
        <f>INDEX(_xlfn.TEXTSPLIT(K5254,"-"),1,2)</f>
        <v>Sep</v>
      </c>
      <c r="X5254" t="str">
        <f>INDEX(_xlfn.TEXTSPLIT(K5254,"-"),1,1)</f>
        <v>20</v>
      </c>
      <c r="Y5254">
        <f>INDEX(months!B:B,MATCH(Sheet1!W5254,months!A:A,0))</f>
        <v>9</v>
      </c>
      <c r="Z5254">
        <f t="shared" si="580"/>
        <v>42998</v>
      </c>
    </row>
    <row r="5255" spans="1:26" x14ac:dyDescent="0.2">
      <c r="A5255" t="s">
        <v>7392</v>
      </c>
      <c r="B5255" t="s">
        <v>3070</v>
      </c>
      <c r="D5255">
        <v>0</v>
      </c>
      <c r="E5255" t="s">
        <v>899</v>
      </c>
      <c r="F5255" t="s">
        <v>1005</v>
      </c>
      <c r="G5255" t="s">
        <v>23</v>
      </c>
      <c r="H5255" t="s">
        <v>24</v>
      </c>
      <c r="I5255" t="s">
        <v>124</v>
      </c>
      <c r="J5255" t="s">
        <v>1537</v>
      </c>
      <c r="K5255" t="s">
        <v>198</v>
      </c>
      <c r="L5255" t="s">
        <v>420</v>
      </c>
      <c r="M5255" t="s">
        <v>29</v>
      </c>
      <c r="N5255">
        <f t="shared" si="574"/>
        <v>0</v>
      </c>
      <c r="O5255" t="str">
        <f t="shared" si="575"/>
        <v>No</v>
      </c>
      <c r="P5255">
        <f t="shared" si="576"/>
        <v>0</v>
      </c>
      <c r="Q5255">
        <f t="shared" si="577"/>
        <v>4813937689</v>
      </c>
      <c r="R5255">
        <f t="shared" si="578"/>
        <v>4.1933383153624479</v>
      </c>
      <c r="S5255" t="str">
        <f t="shared" si="579"/>
        <v>Acceptable</v>
      </c>
      <c r="T5255">
        <f>ROUNDUP(C5255,0)</f>
        <v>0</v>
      </c>
      <c r="U5255">
        <f>ROUNDDOWN(C5255,0)</f>
        <v>0</v>
      </c>
      <c r="V5255">
        <f>RIGHT(K5255,2)+2000</f>
        <v>2018</v>
      </c>
      <c r="W5255" t="str">
        <f>INDEX(_xlfn.TEXTSPLIT(K5255,"-"),1,2)</f>
        <v>Jan</v>
      </c>
      <c r="X5255" t="str">
        <f>INDEX(_xlfn.TEXTSPLIT(K5255,"-"),1,1)</f>
        <v>3</v>
      </c>
      <c r="Y5255">
        <f>INDEX(months!B:B,MATCH(Sheet1!W5255,months!A:A,0))</f>
        <v>1</v>
      </c>
      <c r="Z5255">
        <f t="shared" si="580"/>
        <v>43103</v>
      </c>
    </row>
    <row r="5256" spans="1:26" x14ac:dyDescent="0.2">
      <c r="A5256" t="s">
        <v>7393</v>
      </c>
      <c r="B5256" t="s">
        <v>20</v>
      </c>
      <c r="C5256">
        <v>4.8</v>
      </c>
      <c r="D5256">
        <v>48</v>
      </c>
      <c r="E5256" t="s">
        <v>42</v>
      </c>
      <c r="F5256" t="s">
        <v>101</v>
      </c>
      <c r="G5256" t="s">
        <v>23</v>
      </c>
      <c r="H5256" t="s">
        <v>24</v>
      </c>
      <c r="I5256" t="s">
        <v>25</v>
      </c>
      <c r="J5256" t="s">
        <v>26</v>
      </c>
      <c r="K5256" t="s">
        <v>311</v>
      </c>
      <c r="L5256" t="s">
        <v>1267</v>
      </c>
      <c r="M5256" t="s">
        <v>81</v>
      </c>
      <c r="N5256">
        <f t="shared" si="574"/>
        <v>0</v>
      </c>
      <c r="O5256" t="str">
        <f t="shared" si="575"/>
        <v>No</v>
      </c>
      <c r="P5256">
        <f t="shared" si="576"/>
        <v>0</v>
      </c>
      <c r="Q5256">
        <f t="shared" si="577"/>
        <v>4813937689</v>
      </c>
      <c r="R5256">
        <f t="shared" si="578"/>
        <v>4.1933383153624479</v>
      </c>
      <c r="S5256" t="str">
        <f t="shared" si="579"/>
        <v>Acceptable</v>
      </c>
      <c r="T5256">
        <f>ROUNDUP(C5256,0)</f>
        <v>5</v>
      </c>
      <c r="U5256">
        <f>ROUNDDOWN(C5256,0)</f>
        <v>4</v>
      </c>
      <c r="V5256">
        <f>RIGHT(K5256,2)+2000</f>
        <v>2018</v>
      </c>
      <c r="W5256" t="str">
        <f>INDEX(_xlfn.TEXTSPLIT(K5256,"-"),1,2)</f>
        <v>Aug</v>
      </c>
      <c r="X5256" t="str">
        <f>INDEX(_xlfn.TEXTSPLIT(K5256,"-"),1,1)</f>
        <v>4</v>
      </c>
      <c r="Y5256">
        <f>INDEX(months!B:B,MATCH(Sheet1!W5256,months!A:A,0))</f>
        <v>8</v>
      </c>
      <c r="Z5256">
        <f t="shared" si="580"/>
        <v>43316</v>
      </c>
    </row>
    <row r="5257" spans="1:26" x14ac:dyDescent="0.2">
      <c r="A5257" t="s">
        <v>7394</v>
      </c>
      <c r="B5257" t="s">
        <v>2518</v>
      </c>
      <c r="D5257">
        <v>0</v>
      </c>
      <c r="E5257" t="s">
        <v>7395</v>
      </c>
      <c r="F5257" t="s">
        <v>1010</v>
      </c>
      <c r="G5257" t="s">
        <v>23</v>
      </c>
      <c r="H5257" t="s">
        <v>24</v>
      </c>
      <c r="I5257" t="s">
        <v>25</v>
      </c>
      <c r="J5257" t="s">
        <v>2519</v>
      </c>
      <c r="K5257" t="s">
        <v>3765</v>
      </c>
      <c r="L5257" t="s">
        <v>28</v>
      </c>
      <c r="M5257" t="s">
        <v>177</v>
      </c>
      <c r="N5257">
        <f t="shared" si="574"/>
        <v>0</v>
      </c>
      <c r="O5257" t="str">
        <f t="shared" si="575"/>
        <v>No</v>
      </c>
      <c r="P5257">
        <f t="shared" si="576"/>
        <v>0</v>
      </c>
      <c r="Q5257">
        <f t="shared" si="577"/>
        <v>4813937689</v>
      </c>
      <c r="R5257">
        <f t="shared" si="578"/>
        <v>4.1933383153624479</v>
      </c>
      <c r="S5257" t="str">
        <f t="shared" si="579"/>
        <v>Acceptable</v>
      </c>
      <c r="T5257">
        <f>ROUNDUP(C5257,0)</f>
        <v>0</v>
      </c>
      <c r="U5257">
        <f>ROUNDDOWN(C5257,0)</f>
        <v>0</v>
      </c>
      <c r="V5257">
        <f>RIGHT(K5257,2)+2000</f>
        <v>2017</v>
      </c>
      <c r="W5257" t="str">
        <f>INDEX(_xlfn.TEXTSPLIT(K5257,"-"),1,2)</f>
        <v>Jun</v>
      </c>
      <c r="X5257" t="str">
        <f>INDEX(_xlfn.TEXTSPLIT(K5257,"-"),1,1)</f>
        <v>1</v>
      </c>
      <c r="Y5257">
        <f>INDEX(months!B:B,MATCH(Sheet1!W5257,months!A:A,0))</f>
        <v>6</v>
      </c>
      <c r="Z5257">
        <f t="shared" si="580"/>
        <v>42887</v>
      </c>
    </row>
    <row r="5258" spans="1:26" x14ac:dyDescent="0.2">
      <c r="A5258" t="s">
        <v>7396</v>
      </c>
      <c r="B5258" t="s">
        <v>2518</v>
      </c>
      <c r="D5258">
        <v>0</v>
      </c>
      <c r="E5258" t="s">
        <v>733</v>
      </c>
      <c r="F5258" t="s">
        <v>1278</v>
      </c>
      <c r="G5258" t="s">
        <v>23</v>
      </c>
      <c r="H5258" t="s">
        <v>24</v>
      </c>
      <c r="I5258" t="s">
        <v>25</v>
      </c>
      <c r="J5258" t="s">
        <v>2519</v>
      </c>
      <c r="K5258" t="s">
        <v>764</v>
      </c>
      <c r="L5258" t="s">
        <v>59</v>
      </c>
      <c r="M5258" t="s">
        <v>86</v>
      </c>
      <c r="N5258">
        <f t="shared" si="574"/>
        <v>0</v>
      </c>
      <c r="O5258" t="str">
        <f t="shared" si="575"/>
        <v>No</v>
      </c>
      <c r="P5258">
        <f t="shared" si="576"/>
        <v>0</v>
      </c>
      <c r="Q5258">
        <f t="shared" si="577"/>
        <v>4813937689</v>
      </c>
      <c r="R5258">
        <f t="shared" si="578"/>
        <v>4.1933383153624479</v>
      </c>
      <c r="S5258" t="str">
        <f t="shared" si="579"/>
        <v>Acceptable</v>
      </c>
      <c r="T5258">
        <f>ROUNDUP(C5258,0)</f>
        <v>0</v>
      </c>
      <c r="U5258">
        <f>ROUNDDOWN(C5258,0)</f>
        <v>0</v>
      </c>
      <c r="V5258">
        <f>RIGHT(K5258,2)+2000</f>
        <v>2018</v>
      </c>
      <c r="W5258" t="str">
        <f>INDEX(_xlfn.TEXTSPLIT(K5258,"-"),1,2)</f>
        <v>May</v>
      </c>
      <c r="X5258" t="str">
        <f>INDEX(_xlfn.TEXTSPLIT(K5258,"-"),1,1)</f>
        <v>26</v>
      </c>
      <c r="Y5258">
        <f>INDEX(months!B:B,MATCH(Sheet1!W5258,months!A:A,0))</f>
        <v>5</v>
      </c>
      <c r="Z5258">
        <f t="shared" si="580"/>
        <v>43246</v>
      </c>
    </row>
    <row r="5259" spans="1:26" x14ac:dyDescent="0.2">
      <c r="A5259" t="s">
        <v>7397</v>
      </c>
      <c r="B5259" t="s">
        <v>4801</v>
      </c>
      <c r="C5259">
        <v>4.8</v>
      </c>
      <c r="D5259">
        <v>5</v>
      </c>
      <c r="E5259" t="s">
        <v>223</v>
      </c>
      <c r="F5259" t="s">
        <v>1005</v>
      </c>
      <c r="G5259" t="s">
        <v>649</v>
      </c>
      <c r="H5259" t="s">
        <v>3310</v>
      </c>
      <c r="I5259" t="s">
        <v>25</v>
      </c>
      <c r="J5259" t="s">
        <v>4802</v>
      </c>
      <c r="K5259" t="s">
        <v>5530</v>
      </c>
      <c r="L5259" t="s">
        <v>53</v>
      </c>
      <c r="M5259" t="s">
        <v>81</v>
      </c>
      <c r="N5259">
        <f t="shared" si="574"/>
        <v>0</v>
      </c>
      <c r="O5259" t="str">
        <f t="shared" si="575"/>
        <v>No</v>
      </c>
      <c r="P5259">
        <f t="shared" si="576"/>
        <v>0</v>
      </c>
      <c r="Q5259">
        <f t="shared" si="577"/>
        <v>4813937689</v>
      </c>
      <c r="R5259">
        <f t="shared" si="578"/>
        <v>4.1933383153624479</v>
      </c>
      <c r="S5259" t="str">
        <f t="shared" si="579"/>
        <v>Acceptable</v>
      </c>
      <c r="T5259">
        <f>ROUNDUP(C5259,0)</f>
        <v>5</v>
      </c>
      <c r="U5259">
        <f>ROUNDDOWN(C5259,0)</f>
        <v>4</v>
      </c>
      <c r="V5259">
        <f>RIGHT(K5259,2)+2000</f>
        <v>2018</v>
      </c>
      <c r="W5259" t="str">
        <f>INDEX(_xlfn.TEXTSPLIT(K5259,"-"),1,2)</f>
        <v>Apr</v>
      </c>
      <c r="X5259" t="str">
        <f>INDEX(_xlfn.TEXTSPLIT(K5259,"-"),1,1)</f>
        <v>22</v>
      </c>
      <c r="Y5259">
        <f>INDEX(months!B:B,MATCH(Sheet1!W5259,months!A:A,0))</f>
        <v>4</v>
      </c>
      <c r="Z5259">
        <f t="shared" si="580"/>
        <v>43212</v>
      </c>
    </row>
    <row r="5260" spans="1:26" x14ac:dyDescent="0.2">
      <c r="A5260" t="s">
        <v>7398</v>
      </c>
      <c r="B5260" t="s">
        <v>20</v>
      </c>
      <c r="C5260">
        <v>4</v>
      </c>
      <c r="D5260">
        <v>18</v>
      </c>
      <c r="E5260" t="s">
        <v>239</v>
      </c>
      <c r="F5260" t="s">
        <v>775</v>
      </c>
      <c r="G5260" t="s">
        <v>23</v>
      </c>
      <c r="H5260" t="s">
        <v>24</v>
      </c>
      <c r="I5260" t="s">
        <v>25</v>
      </c>
      <c r="J5260" t="s">
        <v>26</v>
      </c>
      <c r="K5260" t="s">
        <v>695</v>
      </c>
      <c r="L5260" t="s">
        <v>53</v>
      </c>
      <c r="M5260" t="s">
        <v>86</v>
      </c>
      <c r="N5260">
        <f t="shared" si="574"/>
        <v>0</v>
      </c>
      <c r="O5260" t="str">
        <f t="shared" si="575"/>
        <v>No</v>
      </c>
      <c r="P5260">
        <f t="shared" si="576"/>
        <v>0</v>
      </c>
      <c r="Q5260">
        <f t="shared" si="577"/>
        <v>4813937689</v>
      </c>
      <c r="R5260">
        <f t="shared" si="578"/>
        <v>4.1933383153624479</v>
      </c>
      <c r="S5260" t="str">
        <f t="shared" si="579"/>
        <v>Acceptable</v>
      </c>
      <c r="T5260">
        <f>ROUNDUP(C5260,0)</f>
        <v>4</v>
      </c>
      <c r="U5260">
        <f>ROUNDDOWN(C5260,0)</f>
        <v>4</v>
      </c>
      <c r="V5260">
        <f>RIGHT(K5260,2)+2000</f>
        <v>2018</v>
      </c>
      <c r="W5260" t="str">
        <f>INDEX(_xlfn.TEXTSPLIT(K5260,"-"),1,2)</f>
        <v>Mar</v>
      </c>
      <c r="X5260" t="str">
        <f>INDEX(_xlfn.TEXTSPLIT(K5260,"-"),1,1)</f>
        <v>22</v>
      </c>
      <c r="Y5260">
        <f>INDEX(months!B:B,MATCH(Sheet1!W5260,months!A:A,0))</f>
        <v>3</v>
      </c>
      <c r="Z5260">
        <f t="shared" si="580"/>
        <v>43181</v>
      </c>
    </row>
    <row r="5261" spans="1:26" x14ac:dyDescent="0.2">
      <c r="A5261" t="s">
        <v>7399</v>
      </c>
      <c r="B5261" t="s">
        <v>447</v>
      </c>
      <c r="D5261">
        <v>1</v>
      </c>
      <c r="E5261" t="s">
        <v>172</v>
      </c>
      <c r="F5261" t="s">
        <v>1005</v>
      </c>
      <c r="G5261" t="s">
        <v>23</v>
      </c>
      <c r="H5261" t="s">
        <v>24</v>
      </c>
      <c r="I5261" t="s">
        <v>25</v>
      </c>
      <c r="J5261" t="s">
        <v>449</v>
      </c>
      <c r="K5261" t="s">
        <v>6640</v>
      </c>
      <c r="L5261" t="s">
        <v>7400</v>
      </c>
      <c r="M5261" t="s">
        <v>29</v>
      </c>
      <c r="N5261">
        <f t="shared" si="574"/>
        <v>0</v>
      </c>
      <c r="O5261" t="str">
        <f t="shared" si="575"/>
        <v>No</v>
      </c>
      <c r="P5261">
        <f t="shared" si="576"/>
        <v>0</v>
      </c>
      <c r="Q5261">
        <f t="shared" si="577"/>
        <v>4813937689</v>
      </c>
      <c r="R5261">
        <f t="shared" si="578"/>
        <v>4.1933383153624479</v>
      </c>
      <c r="S5261" t="str">
        <f t="shared" si="579"/>
        <v>Acceptable</v>
      </c>
      <c r="T5261">
        <f>ROUNDUP(C5261,0)</f>
        <v>0</v>
      </c>
      <c r="U5261">
        <f>ROUNDDOWN(C5261,0)</f>
        <v>0</v>
      </c>
      <c r="V5261">
        <f>RIGHT(K5261,2)+2000</f>
        <v>2017</v>
      </c>
      <c r="W5261" t="str">
        <f>INDEX(_xlfn.TEXTSPLIT(K5261,"-"),1,2)</f>
        <v>Jan</v>
      </c>
      <c r="X5261" t="str">
        <f>INDEX(_xlfn.TEXTSPLIT(K5261,"-"),1,1)</f>
        <v>4</v>
      </c>
      <c r="Y5261">
        <f>INDEX(months!B:B,MATCH(Sheet1!W5261,months!A:A,0))</f>
        <v>1</v>
      </c>
      <c r="Z5261">
        <f t="shared" si="580"/>
        <v>42739</v>
      </c>
    </row>
    <row r="5262" spans="1:26" x14ac:dyDescent="0.2">
      <c r="A5262" t="s">
        <v>7401</v>
      </c>
      <c r="B5262" t="s">
        <v>4801</v>
      </c>
      <c r="C5262">
        <v>5</v>
      </c>
      <c r="D5262">
        <v>2</v>
      </c>
      <c r="E5262" t="s">
        <v>223</v>
      </c>
      <c r="F5262" t="s">
        <v>1230</v>
      </c>
      <c r="G5262" t="s">
        <v>649</v>
      </c>
      <c r="H5262" t="s">
        <v>3310</v>
      </c>
      <c r="I5262" t="s">
        <v>25</v>
      </c>
      <c r="J5262" t="s">
        <v>4802</v>
      </c>
      <c r="K5262" t="s">
        <v>1123</v>
      </c>
      <c r="L5262" t="s">
        <v>53</v>
      </c>
      <c r="M5262" t="s">
        <v>81</v>
      </c>
      <c r="N5262">
        <f t="shared" si="574"/>
        <v>0</v>
      </c>
      <c r="O5262" t="str">
        <f t="shared" si="575"/>
        <v>No</v>
      </c>
      <c r="P5262">
        <f t="shared" si="576"/>
        <v>0</v>
      </c>
      <c r="Q5262">
        <f t="shared" si="577"/>
        <v>4813937689</v>
      </c>
      <c r="R5262">
        <f t="shared" si="578"/>
        <v>4.1933383153624479</v>
      </c>
      <c r="S5262" t="str">
        <f t="shared" si="579"/>
        <v>Acceptable</v>
      </c>
      <c r="T5262">
        <f>ROUNDUP(C5262,0)</f>
        <v>5</v>
      </c>
      <c r="U5262">
        <f>ROUNDDOWN(C5262,0)</f>
        <v>5</v>
      </c>
      <c r="V5262">
        <f>RIGHT(K5262,2)+2000</f>
        <v>2018</v>
      </c>
      <c r="W5262" t="str">
        <f>INDEX(_xlfn.TEXTSPLIT(K5262,"-"),1,2)</f>
        <v>Apr</v>
      </c>
      <c r="X5262" t="str">
        <f>INDEX(_xlfn.TEXTSPLIT(K5262,"-"),1,1)</f>
        <v>29</v>
      </c>
      <c r="Y5262">
        <f>INDEX(months!B:B,MATCH(Sheet1!W5262,months!A:A,0))</f>
        <v>4</v>
      </c>
      <c r="Z5262">
        <f t="shared" si="580"/>
        <v>43219</v>
      </c>
    </row>
    <row r="5263" spans="1:26" x14ac:dyDescent="0.2">
      <c r="A5263" t="s">
        <v>7402</v>
      </c>
      <c r="B5263" t="s">
        <v>3070</v>
      </c>
      <c r="C5263">
        <v>4.5999999999999996</v>
      </c>
      <c r="D5263">
        <v>18893</v>
      </c>
      <c r="E5263" t="s">
        <v>2867</v>
      </c>
      <c r="F5263" t="s">
        <v>50</v>
      </c>
      <c r="G5263" t="s">
        <v>23</v>
      </c>
      <c r="H5263" t="s">
        <v>24</v>
      </c>
      <c r="I5263" t="s">
        <v>25</v>
      </c>
      <c r="J5263" t="s">
        <v>2681</v>
      </c>
      <c r="K5263" t="s">
        <v>1833</v>
      </c>
      <c r="L5263" t="s">
        <v>6546</v>
      </c>
      <c r="M5263" t="s">
        <v>29</v>
      </c>
      <c r="N5263">
        <f t="shared" si="574"/>
        <v>0</v>
      </c>
      <c r="O5263" t="str">
        <f t="shared" si="575"/>
        <v>No</v>
      </c>
      <c r="P5263">
        <f t="shared" si="576"/>
        <v>0</v>
      </c>
      <c r="Q5263">
        <f t="shared" si="577"/>
        <v>4813937689</v>
      </c>
      <c r="R5263">
        <f t="shared" si="578"/>
        <v>4.1933383153624479</v>
      </c>
      <c r="S5263" t="str">
        <f t="shared" si="579"/>
        <v>Acceptable</v>
      </c>
      <c r="T5263">
        <f>ROUNDUP(C5263,0)</f>
        <v>5</v>
      </c>
      <c r="U5263">
        <f>ROUNDDOWN(C5263,0)</f>
        <v>4</v>
      </c>
      <c r="V5263">
        <f>RIGHT(K5263,2)+2000</f>
        <v>2018</v>
      </c>
      <c r="W5263" t="str">
        <f>INDEX(_xlfn.TEXTSPLIT(K5263,"-"),1,2)</f>
        <v>Jun</v>
      </c>
      <c r="X5263" t="str">
        <f>INDEX(_xlfn.TEXTSPLIT(K5263,"-"),1,1)</f>
        <v>9</v>
      </c>
      <c r="Y5263">
        <f>INDEX(months!B:B,MATCH(Sheet1!W5263,months!A:A,0))</f>
        <v>6</v>
      </c>
      <c r="Z5263">
        <f t="shared" si="580"/>
        <v>43260</v>
      </c>
    </row>
    <row r="5264" spans="1:26" x14ac:dyDescent="0.2">
      <c r="A5264" t="s">
        <v>7403</v>
      </c>
      <c r="B5264" t="s">
        <v>1988</v>
      </c>
      <c r="D5264">
        <v>0</v>
      </c>
      <c r="E5264" t="s">
        <v>256</v>
      </c>
      <c r="F5264" t="s">
        <v>1278</v>
      </c>
      <c r="G5264" t="s">
        <v>23</v>
      </c>
      <c r="H5264" t="s">
        <v>24</v>
      </c>
      <c r="I5264" t="s">
        <v>25</v>
      </c>
      <c r="J5264" t="s">
        <v>1989</v>
      </c>
      <c r="K5264" t="s">
        <v>497</v>
      </c>
      <c r="L5264" t="s">
        <v>3300</v>
      </c>
      <c r="M5264" t="s">
        <v>54</v>
      </c>
      <c r="N5264">
        <f t="shared" si="574"/>
        <v>0</v>
      </c>
      <c r="O5264" t="str">
        <f t="shared" si="575"/>
        <v>No</v>
      </c>
      <c r="P5264">
        <f t="shared" si="576"/>
        <v>0</v>
      </c>
      <c r="Q5264">
        <f t="shared" si="577"/>
        <v>4813937689</v>
      </c>
      <c r="R5264">
        <f t="shared" si="578"/>
        <v>4.1933383153624479</v>
      </c>
      <c r="S5264" t="str">
        <f t="shared" si="579"/>
        <v>Acceptable</v>
      </c>
      <c r="T5264">
        <f>ROUNDUP(C5264,0)</f>
        <v>0</v>
      </c>
      <c r="U5264">
        <f>ROUNDDOWN(C5264,0)</f>
        <v>0</v>
      </c>
      <c r="V5264">
        <f>RIGHT(K5264,2)+2000</f>
        <v>2018</v>
      </c>
      <c r="W5264" t="str">
        <f>INDEX(_xlfn.TEXTSPLIT(K5264,"-"),1,2)</f>
        <v>Jul</v>
      </c>
      <c r="X5264" t="str">
        <f>INDEX(_xlfn.TEXTSPLIT(K5264,"-"),1,1)</f>
        <v>13</v>
      </c>
      <c r="Y5264">
        <f>INDEX(months!B:B,MATCH(Sheet1!W5264,months!A:A,0))</f>
        <v>7</v>
      </c>
      <c r="Z5264">
        <f t="shared" si="580"/>
        <v>43294</v>
      </c>
    </row>
    <row r="5265" spans="1:26" x14ac:dyDescent="0.2">
      <c r="A5265" t="s">
        <v>7404</v>
      </c>
      <c r="B5265" t="s">
        <v>4801</v>
      </c>
      <c r="C5265">
        <v>5</v>
      </c>
      <c r="D5265">
        <v>4</v>
      </c>
      <c r="E5265" t="s">
        <v>114</v>
      </c>
      <c r="F5265" t="s">
        <v>1005</v>
      </c>
      <c r="G5265" t="s">
        <v>649</v>
      </c>
      <c r="H5265" t="s">
        <v>3310</v>
      </c>
      <c r="I5265" t="s">
        <v>25</v>
      </c>
      <c r="J5265" t="s">
        <v>4802</v>
      </c>
      <c r="K5265" t="s">
        <v>166</v>
      </c>
      <c r="L5265" t="s">
        <v>53</v>
      </c>
      <c r="M5265" t="s">
        <v>81</v>
      </c>
      <c r="N5265">
        <f t="shared" si="574"/>
        <v>0</v>
      </c>
      <c r="O5265" t="str">
        <f t="shared" si="575"/>
        <v>No</v>
      </c>
      <c r="P5265">
        <f t="shared" si="576"/>
        <v>0</v>
      </c>
      <c r="Q5265">
        <f t="shared" si="577"/>
        <v>4813937689</v>
      </c>
      <c r="R5265">
        <f t="shared" si="578"/>
        <v>4.1933383153624479</v>
      </c>
      <c r="S5265" t="str">
        <f t="shared" si="579"/>
        <v>Acceptable</v>
      </c>
      <c r="T5265">
        <f>ROUNDUP(C5265,0)</f>
        <v>5</v>
      </c>
      <c r="U5265">
        <f>ROUNDDOWN(C5265,0)</f>
        <v>5</v>
      </c>
      <c r="V5265">
        <f>RIGHT(K5265,2)+2000</f>
        <v>2018</v>
      </c>
      <c r="W5265" t="str">
        <f>INDEX(_xlfn.TEXTSPLIT(K5265,"-"),1,2)</f>
        <v>Apr</v>
      </c>
      <c r="X5265" t="str">
        <f>INDEX(_xlfn.TEXTSPLIT(K5265,"-"),1,1)</f>
        <v>27</v>
      </c>
      <c r="Y5265">
        <f>INDEX(months!B:B,MATCH(Sheet1!W5265,months!A:A,0))</f>
        <v>4</v>
      </c>
      <c r="Z5265">
        <f t="shared" si="580"/>
        <v>43217</v>
      </c>
    </row>
    <row r="5266" spans="1:26" x14ac:dyDescent="0.2">
      <c r="A5266" t="s">
        <v>7405</v>
      </c>
      <c r="B5266" t="s">
        <v>3070</v>
      </c>
      <c r="D5266">
        <v>0</v>
      </c>
      <c r="E5266" t="s">
        <v>100</v>
      </c>
      <c r="F5266" t="s">
        <v>1278</v>
      </c>
      <c r="G5266" t="s">
        <v>23</v>
      </c>
      <c r="H5266" t="s">
        <v>24</v>
      </c>
      <c r="I5266" t="s">
        <v>44</v>
      </c>
      <c r="J5266" t="s">
        <v>1537</v>
      </c>
      <c r="K5266" t="s">
        <v>416</v>
      </c>
      <c r="L5266" t="s">
        <v>59</v>
      </c>
      <c r="M5266" t="s">
        <v>29</v>
      </c>
      <c r="N5266">
        <f t="shared" si="574"/>
        <v>0</v>
      </c>
      <c r="O5266" t="str">
        <f t="shared" si="575"/>
        <v>No</v>
      </c>
      <c r="P5266">
        <f t="shared" si="576"/>
        <v>0</v>
      </c>
      <c r="Q5266">
        <f t="shared" si="577"/>
        <v>4813937689</v>
      </c>
      <c r="R5266">
        <f t="shared" si="578"/>
        <v>4.1933383153624479</v>
      </c>
      <c r="S5266" t="str">
        <f t="shared" si="579"/>
        <v>Acceptable</v>
      </c>
      <c r="T5266">
        <f>ROUNDUP(C5266,0)</f>
        <v>0</v>
      </c>
      <c r="U5266">
        <f>ROUNDDOWN(C5266,0)</f>
        <v>0</v>
      </c>
      <c r="V5266">
        <f>RIGHT(K5266,2)+2000</f>
        <v>2018</v>
      </c>
      <c r="W5266" t="str">
        <f>INDEX(_xlfn.TEXTSPLIT(K5266,"-"),1,2)</f>
        <v>Jun</v>
      </c>
      <c r="X5266" t="str">
        <f>INDEX(_xlfn.TEXTSPLIT(K5266,"-"),1,1)</f>
        <v>7</v>
      </c>
      <c r="Y5266">
        <f>INDEX(months!B:B,MATCH(Sheet1!W5266,months!A:A,0))</f>
        <v>6</v>
      </c>
      <c r="Z5266">
        <f t="shared" si="580"/>
        <v>43258</v>
      </c>
    </row>
    <row r="5267" spans="1:26" x14ac:dyDescent="0.2">
      <c r="A5267" t="s">
        <v>7406</v>
      </c>
      <c r="B5267" t="s">
        <v>4801</v>
      </c>
      <c r="D5267">
        <v>0</v>
      </c>
      <c r="E5267" t="s">
        <v>296</v>
      </c>
      <c r="F5267" t="s">
        <v>1230</v>
      </c>
      <c r="G5267" t="s">
        <v>649</v>
      </c>
      <c r="H5267" t="s">
        <v>3310</v>
      </c>
      <c r="I5267" t="s">
        <v>25</v>
      </c>
      <c r="J5267" t="s">
        <v>4802</v>
      </c>
      <c r="K5267" t="s">
        <v>535</v>
      </c>
      <c r="L5267" t="s">
        <v>53</v>
      </c>
      <c r="M5267" t="s">
        <v>81</v>
      </c>
      <c r="N5267">
        <f t="shared" si="574"/>
        <v>0</v>
      </c>
      <c r="O5267" t="str">
        <f t="shared" si="575"/>
        <v>No</v>
      </c>
      <c r="P5267">
        <f t="shared" si="576"/>
        <v>0</v>
      </c>
      <c r="Q5267">
        <f t="shared" si="577"/>
        <v>4813937689</v>
      </c>
      <c r="R5267">
        <f t="shared" si="578"/>
        <v>4.1933383153624479</v>
      </c>
      <c r="S5267" t="str">
        <f t="shared" si="579"/>
        <v>Acceptable</v>
      </c>
      <c r="T5267">
        <f>ROUNDUP(C5267,0)</f>
        <v>0</v>
      </c>
      <c r="U5267">
        <f>ROUNDDOWN(C5267,0)</f>
        <v>0</v>
      </c>
      <c r="V5267">
        <f>RIGHT(K5267,2)+2000</f>
        <v>2018</v>
      </c>
      <c r="W5267" t="str">
        <f>INDEX(_xlfn.TEXTSPLIT(K5267,"-"),1,2)</f>
        <v>May</v>
      </c>
      <c r="X5267" t="str">
        <f>INDEX(_xlfn.TEXTSPLIT(K5267,"-"),1,1)</f>
        <v>1</v>
      </c>
      <c r="Y5267">
        <f>INDEX(months!B:B,MATCH(Sheet1!W5267,months!A:A,0))</f>
        <v>5</v>
      </c>
      <c r="Z5267">
        <f t="shared" si="580"/>
        <v>43221</v>
      </c>
    </row>
    <row r="5268" spans="1:26" x14ac:dyDescent="0.2">
      <c r="A5268" t="s">
        <v>7407</v>
      </c>
      <c r="B5268" t="s">
        <v>5446</v>
      </c>
      <c r="D5268">
        <v>0</v>
      </c>
      <c r="E5268" t="s">
        <v>256</v>
      </c>
      <c r="F5268" t="s">
        <v>1230</v>
      </c>
      <c r="G5268" t="s">
        <v>23</v>
      </c>
      <c r="H5268" t="s">
        <v>24</v>
      </c>
      <c r="I5268" t="s">
        <v>25</v>
      </c>
      <c r="J5268" t="s">
        <v>5447</v>
      </c>
      <c r="K5268" t="s">
        <v>115</v>
      </c>
      <c r="L5268" t="s">
        <v>7408</v>
      </c>
      <c r="M5268" t="s">
        <v>587</v>
      </c>
      <c r="N5268">
        <f t="shared" si="574"/>
        <v>0</v>
      </c>
      <c r="O5268" t="str">
        <f t="shared" si="575"/>
        <v>No</v>
      </c>
      <c r="P5268">
        <f t="shared" si="576"/>
        <v>0</v>
      </c>
      <c r="Q5268">
        <f t="shared" si="577"/>
        <v>4813937689</v>
      </c>
      <c r="R5268">
        <f t="shared" si="578"/>
        <v>4.1933383153624479</v>
      </c>
      <c r="S5268" t="str">
        <f t="shared" si="579"/>
        <v>Acceptable</v>
      </c>
      <c r="T5268">
        <f>ROUNDUP(C5268,0)</f>
        <v>0</v>
      </c>
      <c r="U5268">
        <f>ROUNDDOWN(C5268,0)</f>
        <v>0</v>
      </c>
      <c r="V5268">
        <f>RIGHT(K5268,2)+2000</f>
        <v>2018</v>
      </c>
      <c r="W5268" t="str">
        <f>INDEX(_xlfn.TEXTSPLIT(K5268,"-"),1,2)</f>
        <v>Jul</v>
      </c>
      <c r="X5268" t="str">
        <f>INDEX(_xlfn.TEXTSPLIT(K5268,"-"),1,1)</f>
        <v>30</v>
      </c>
      <c r="Y5268">
        <f>INDEX(months!B:B,MATCH(Sheet1!W5268,months!A:A,0))</f>
        <v>7</v>
      </c>
      <c r="Z5268">
        <f t="shared" si="580"/>
        <v>43311</v>
      </c>
    </row>
    <row r="5269" spans="1:26" x14ac:dyDescent="0.2">
      <c r="A5269" t="s">
        <v>7409</v>
      </c>
      <c r="B5269" t="s">
        <v>3070</v>
      </c>
      <c r="C5269">
        <v>4.5</v>
      </c>
      <c r="D5269">
        <v>26916</v>
      </c>
      <c r="E5269" t="s">
        <v>2175</v>
      </c>
      <c r="F5269" t="s">
        <v>32</v>
      </c>
      <c r="G5269" t="s">
        <v>23</v>
      </c>
      <c r="H5269" t="s">
        <v>24</v>
      </c>
      <c r="I5269" t="s">
        <v>25</v>
      </c>
      <c r="J5269" t="s">
        <v>2681</v>
      </c>
      <c r="K5269" t="s">
        <v>7410</v>
      </c>
      <c r="L5269" t="s">
        <v>3102</v>
      </c>
      <c r="M5269" t="s">
        <v>29</v>
      </c>
      <c r="N5269">
        <f t="shared" si="574"/>
        <v>0</v>
      </c>
      <c r="O5269" t="str">
        <f t="shared" si="575"/>
        <v>No</v>
      </c>
      <c r="P5269">
        <f t="shared" si="576"/>
        <v>0</v>
      </c>
      <c r="Q5269">
        <f t="shared" si="577"/>
        <v>4813937689</v>
      </c>
      <c r="R5269">
        <f t="shared" si="578"/>
        <v>4.1933383153624479</v>
      </c>
      <c r="S5269" t="str">
        <f t="shared" si="579"/>
        <v>Acceptable</v>
      </c>
      <c r="T5269">
        <f>ROUNDUP(C5269,0)</f>
        <v>5</v>
      </c>
      <c r="U5269">
        <f>ROUNDDOWN(C5269,0)</f>
        <v>4</v>
      </c>
      <c r="V5269">
        <f>RIGHT(K5269,2)+2000</f>
        <v>2017</v>
      </c>
      <c r="W5269" t="str">
        <f>INDEX(_xlfn.TEXTSPLIT(K5269,"-"),1,2)</f>
        <v>Mar</v>
      </c>
      <c r="X5269" t="str">
        <f>INDEX(_xlfn.TEXTSPLIT(K5269,"-"),1,1)</f>
        <v>17</v>
      </c>
      <c r="Y5269">
        <f>INDEX(months!B:B,MATCH(Sheet1!W5269,months!A:A,0))</f>
        <v>3</v>
      </c>
      <c r="Z5269">
        <f t="shared" si="580"/>
        <v>42811</v>
      </c>
    </row>
    <row r="5270" spans="1:26" x14ac:dyDescent="0.2">
      <c r="A5270" t="s">
        <v>7411</v>
      </c>
      <c r="B5270" t="s">
        <v>3070</v>
      </c>
      <c r="C5270">
        <v>5</v>
      </c>
      <c r="D5270">
        <v>1</v>
      </c>
      <c r="E5270" t="s">
        <v>431</v>
      </c>
      <c r="F5270" t="s">
        <v>1230</v>
      </c>
      <c r="G5270" t="s">
        <v>23</v>
      </c>
      <c r="H5270" t="s">
        <v>24</v>
      </c>
      <c r="I5270" t="s">
        <v>25</v>
      </c>
      <c r="J5270" t="s">
        <v>1537</v>
      </c>
      <c r="K5270" t="s">
        <v>179</v>
      </c>
      <c r="L5270" t="s">
        <v>1059</v>
      </c>
      <c r="M5270" t="s">
        <v>81</v>
      </c>
      <c r="N5270">
        <f t="shared" si="574"/>
        <v>0</v>
      </c>
      <c r="O5270" t="str">
        <f t="shared" si="575"/>
        <v>No</v>
      </c>
      <c r="P5270">
        <f t="shared" si="576"/>
        <v>0</v>
      </c>
      <c r="Q5270">
        <f t="shared" si="577"/>
        <v>4813937689</v>
      </c>
      <c r="R5270">
        <f t="shared" si="578"/>
        <v>4.1933383153624479</v>
      </c>
      <c r="S5270" t="str">
        <f t="shared" si="579"/>
        <v>Acceptable</v>
      </c>
      <c r="T5270">
        <f>ROUNDUP(C5270,0)</f>
        <v>5</v>
      </c>
      <c r="U5270">
        <f>ROUNDDOWN(C5270,0)</f>
        <v>5</v>
      </c>
      <c r="V5270">
        <f>RIGHT(K5270,2)+2000</f>
        <v>2017</v>
      </c>
      <c r="W5270" t="str">
        <f>INDEX(_xlfn.TEXTSPLIT(K5270,"-"),1,2)</f>
        <v>Nov</v>
      </c>
      <c r="X5270" t="str">
        <f>INDEX(_xlfn.TEXTSPLIT(K5270,"-"),1,1)</f>
        <v>29</v>
      </c>
      <c r="Y5270">
        <f>INDEX(months!B:B,MATCH(Sheet1!W5270,months!A:A,0))</f>
        <v>11</v>
      </c>
      <c r="Z5270">
        <f t="shared" si="580"/>
        <v>43068</v>
      </c>
    </row>
    <row r="5271" spans="1:26" x14ac:dyDescent="0.2">
      <c r="A5271" t="s">
        <v>7412</v>
      </c>
      <c r="B5271" t="s">
        <v>4801</v>
      </c>
      <c r="D5271">
        <v>0</v>
      </c>
      <c r="E5271" t="s">
        <v>374</v>
      </c>
      <c r="F5271" t="s">
        <v>1230</v>
      </c>
      <c r="G5271" t="s">
        <v>649</v>
      </c>
      <c r="H5271" t="s">
        <v>3310</v>
      </c>
      <c r="I5271" t="s">
        <v>25</v>
      </c>
      <c r="J5271" t="s">
        <v>4802</v>
      </c>
      <c r="K5271" t="s">
        <v>1310</v>
      </c>
      <c r="L5271" t="s">
        <v>53</v>
      </c>
      <c r="M5271" t="s">
        <v>81</v>
      </c>
      <c r="N5271">
        <f t="shared" si="574"/>
        <v>0</v>
      </c>
      <c r="O5271" t="str">
        <f t="shared" si="575"/>
        <v>No</v>
      </c>
      <c r="P5271">
        <f t="shared" si="576"/>
        <v>0</v>
      </c>
      <c r="Q5271">
        <f t="shared" si="577"/>
        <v>4813937689</v>
      </c>
      <c r="R5271">
        <f t="shared" si="578"/>
        <v>4.1933383153624479</v>
      </c>
      <c r="S5271" t="str">
        <f t="shared" si="579"/>
        <v>Acceptable</v>
      </c>
      <c r="T5271">
        <f>ROUNDUP(C5271,0)</f>
        <v>0</v>
      </c>
      <c r="U5271">
        <f>ROUNDDOWN(C5271,0)</f>
        <v>0</v>
      </c>
      <c r="V5271">
        <f>RIGHT(K5271,2)+2000</f>
        <v>2018</v>
      </c>
      <c r="W5271" t="str">
        <f>INDEX(_xlfn.TEXTSPLIT(K5271,"-"),1,2)</f>
        <v>May</v>
      </c>
      <c r="X5271" t="str">
        <f>INDEX(_xlfn.TEXTSPLIT(K5271,"-"),1,1)</f>
        <v>2</v>
      </c>
      <c r="Y5271">
        <f>INDEX(months!B:B,MATCH(Sheet1!W5271,months!A:A,0))</f>
        <v>5</v>
      </c>
      <c r="Z5271">
        <f t="shared" si="580"/>
        <v>43222</v>
      </c>
    </row>
    <row r="5272" spans="1:26" x14ac:dyDescent="0.2">
      <c r="A5272" t="s">
        <v>7413</v>
      </c>
      <c r="B5272" t="s">
        <v>4801</v>
      </c>
      <c r="D5272">
        <v>0</v>
      </c>
      <c r="E5272" t="s">
        <v>286</v>
      </c>
      <c r="F5272" t="s">
        <v>1010</v>
      </c>
      <c r="G5272" t="s">
        <v>23</v>
      </c>
      <c r="H5272" t="s">
        <v>24</v>
      </c>
      <c r="I5272" t="s">
        <v>25</v>
      </c>
      <c r="J5272" t="s">
        <v>4802</v>
      </c>
      <c r="K5272" t="s">
        <v>6251</v>
      </c>
      <c r="L5272" t="s">
        <v>420</v>
      </c>
      <c r="M5272" t="s">
        <v>29</v>
      </c>
      <c r="N5272">
        <f t="shared" si="574"/>
        <v>0</v>
      </c>
      <c r="O5272" t="str">
        <f t="shared" si="575"/>
        <v>No</v>
      </c>
      <c r="P5272">
        <f t="shared" si="576"/>
        <v>0</v>
      </c>
      <c r="Q5272">
        <f t="shared" si="577"/>
        <v>4813937689</v>
      </c>
      <c r="R5272">
        <f t="shared" si="578"/>
        <v>4.1933383153624479</v>
      </c>
      <c r="S5272" t="str">
        <f t="shared" si="579"/>
        <v>Acceptable</v>
      </c>
      <c r="T5272">
        <f>ROUNDUP(C5272,0)</f>
        <v>0</v>
      </c>
      <c r="U5272">
        <f>ROUNDDOWN(C5272,0)</f>
        <v>0</v>
      </c>
      <c r="V5272">
        <f>RIGHT(K5272,2)+2000</f>
        <v>2018</v>
      </c>
      <c r="W5272" t="str">
        <f>INDEX(_xlfn.TEXTSPLIT(K5272,"-"),1,2)</f>
        <v>May</v>
      </c>
      <c r="X5272" t="str">
        <f>INDEX(_xlfn.TEXTSPLIT(K5272,"-"),1,1)</f>
        <v>6</v>
      </c>
      <c r="Y5272">
        <f>INDEX(months!B:B,MATCH(Sheet1!W5272,months!A:A,0))</f>
        <v>5</v>
      </c>
      <c r="Z5272">
        <f t="shared" si="580"/>
        <v>43226</v>
      </c>
    </row>
    <row r="5273" spans="1:26" x14ac:dyDescent="0.2">
      <c r="A5273" t="s">
        <v>7414</v>
      </c>
      <c r="B5273" t="s">
        <v>5319</v>
      </c>
      <c r="D5273">
        <v>9</v>
      </c>
      <c r="E5273" t="s">
        <v>316</v>
      </c>
      <c r="F5273" t="s">
        <v>1199</v>
      </c>
      <c r="G5273" t="s">
        <v>23</v>
      </c>
      <c r="H5273" t="s">
        <v>24</v>
      </c>
      <c r="I5273" t="s">
        <v>25</v>
      </c>
      <c r="J5273" t="s">
        <v>5320</v>
      </c>
      <c r="K5273" t="s">
        <v>7415</v>
      </c>
      <c r="L5273" t="s">
        <v>59</v>
      </c>
      <c r="M5273" t="s">
        <v>81</v>
      </c>
      <c r="N5273">
        <f t="shared" si="574"/>
        <v>0</v>
      </c>
      <c r="O5273" t="str">
        <f t="shared" si="575"/>
        <v>No</v>
      </c>
      <c r="P5273">
        <f t="shared" si="576"/>
        <v>0</v>
      </c>
      <c r="Q5273">
        <f t="shared" si="577"/>
        <v>4813937689</v>
      </c>
      <c r="R5273">
        <f t="shared" si="578"/>
        <v>4.1933383153624479</v>
      </c>
      <c r="S5273" t="str">
        <f t="shared" si="579"/>
        <v>Acceptable</v>
      </c>
      <c r="T5273">
        <f>ROUNDUP(C5273,0)</f>
        <v>0</v>
      </c>
      <c r="U5273">
        <f>ROUNDDOWN(C5273,0)</f>
        <v>0</v>
      </c>
      <c r="V5273">
        <f>RIGHT(K5273,2)+2000</f>
        <v>2016</v>
      </c>
      <c r="W5273" t="str">
        <f>INDEX(_xlfn.TEXTSPLIT(K5273,"-"),1,2)</f>
        <v>Sep</v>
      </c>
      <c r="X5273" t="str">
        <f>INDEX(_xlfn.TEXTSPLIT(K5273,"-"),1,1)</f>
        <v>7</v>
      </c>
      <c r="Y5273">
        <f>INDEX(months!B:B,MATCH(Sheet1!W5273,months!A:A,0))</f>
        <v>9</v>
      </c>
      <c r="Z5273">
        <f t="shared" si="580"/>
        <v>42620</v>
      </c>
    </row>
    <row r="5274" spans="1:26" x14ac:dyDescent="0.2">
      <c r="A5274" t="s">
        <v>7416</v>
      </c>
      <c r="B5274" t="s">
        <v>3070</v>
      </c>
      <c r="C5274">
        <v>4.4000000000000004</v>
      </c>
      <c r="D5274">
        <v>1031</v>
      </c>
      <c r="E5274" t="s">
        <v>675</v>
      </c>
      <c r="F5274" t="s">
        <v>50</v>
      </c>
      <c r="G5274" t="s">
        <v>23</v>
      </c>
      <c r="H5274" t="s">
        <v>24</v>
      </c>
      <c r="I5274" t="s">
        <v>25</v>
      </c>
      <c r="J5274" t="s">
        <v>1537</v>
      </c>
      <c r="K5274" t="s">
        <v>2506</v>
      </c>
      <c r="L5274" t="s">
        <v>7417</v>
      </c>
      <c r="M5274" t="s">
        <v>29</v>
      </c>
      <c r="N5274">
        <f t="shared" si="574"/>
        <v>0</v>
      </c>
      <c r="O5274" t="str">
        <f t="shared" si="575"/>
        <v>No</v>
      </c>
      <c r="P5274">
        <f t="shared" si="576"/>
        <v>0</v>
      </c>
      <c r="Q5274">
        <f t="shared" si="577"/>
        <v>4813937689</v>
      </c>
      <c r="R5274">
        <f t="shared" si="578"/>
        <v>4.1933383153624479</v>
      </c>
      <c r="S5274" t="str">
        <f t="shared" si="579"/>
        <v>Acceptable</v>
      </c>
      <c r="T5274">
        <f>ROUNDUP(C5274,0)</f>
        <v>5</v>
      </c>
      <c r="U5274">
        <f>ROUNDDOWN(C5274,0)</f>
        <v>4</v>
      </c>
      <c r="V5274">
        <f>RIGHT(K5274,2)+2000</f>
        <v>2018</v>
      </c>
      <c r="W5274" t="str">
        <f>INDEX(_xlfn.TEXTSPLIT(K5274,"-"),1,2)</f>
        <v>Jan</v>
      </c>
      <c r="X5274" t="str">
        <f>INDEX(_xlfn.TEXTSPLIT(K5274,"-"),1,1)</f>
        <v>9</v>
      </c>
      <c r="Y5274">
        <f>INDEX(months!B:B,MATCH(Sheet1!W5274,months!A:A,0))</f>
        <v>1</v>
      </c>
      <c r="Z5274">
        <f t="shared" si="580"/>
        <v>43109</v>
      </c>
    </row>
    <row r="5275" spans="1:26" x14ac:dyDescent="0.2">
      <c r="A5275" t="s">
        <v>7418</v>
      </c>
      <c r="B5275" t="s">
        <v>3070</v>
      </c>
      <c r="C5275">
        <v>4</v>
      </c>
      <c r="D5275">
        <v>345</v>
      </c>
      <c r="E5275" t="s">
        <v>31</v>
      </c>
      <c r="F5275" t="s">
        <v>50</v>
      </c>
      <c r="G5275" t="s">
        <v>23</v>
      </c>
      <c r="H5275" t="s">
        <v>24</v>
      </c>
      <c r="I5275" t="s">
        <v>124</v>
      </c>
      <c r="J5275" t="s">
        <v>2804</v>
      </c>
      <c r="K5275" t="s">
        <v>7419</v>
      </c>
      <c r="L5275" t="s">
        <v>1398</v>
      </c>
      <c r="M5275" t="s">
        <v>72</v>
      </c>
      <c r="N5275">
        <f t="shared" si="574"/>
        <v>0</v>
      </c>
      <c r="O5275" t="str">
        <f t="shared" si="575"/>
        <v>No</v>
      </c>
      <c r="P5275">
        <f t="shared" si="576"/>
        <v>0</v>
      </c>
      <c r="Q5275">
        <f t="shared" si="577"/>
        <v>4813937689</v>
      </c>
      <c r="R5275">
        <f t="shared" si="578"/>
        <v>4.1933383153624479</v>
      </c>
      <c r="S5275" t="str">
        <f t="shared" si="579"/>
        <v>Acceptable</v>
      </c>
      <c r="T5275">
        <f>ROUNDUP(C5275,0)</f>
        <v>4</v>
      </c>
      <c r="U5275">
        <f>ROUNDDOWN(C5275,0)</f>
        <v>4</v>
      </c>
      <c r="V5275">
        <f>RIGHT(K5275,2)+2000</f>
        <v>2016</v>
      </c>
      <c r="W5275" t="str">
        <f>INDEX(_xlfn.TEXTSPLIT(K5275,"-"),1,2)</f>
        <v>Nov</v>
      </c>
      <c r="X5275" t="str">
        <f>INDEX(_xlfn.TEXTSPLIT(K5275,"-"),1,1)</f>
        <v>11</v>
      </c>
      <c r="Y5275">
        <f>INDEX(months!B:B,MATCH(Sheet1!W5275,months!A:A,0))</f>
        <v>11</v>
      </c>
      <c r="Z5275">
        <f t="shared" si="580"/>
        <v>42685</v>
      </c>
    </row>
    <row r="5276" spans="1:26" x14ac:dyDescent="0.2">
      <c r="A5276" t="s">
        <v>7420</v>
      </c>
      <c r="B5276" t="s">
        <v>3070</v>
      </c>
      <c r="D5276">
        <v>2</v>
      </c>
      <c r="E5276" t="s">
        <v>308</v>
      </c>
      <c r="F5276" t="s">
        <v>1010</v>
      </c>
      <c r="G5276" t="s">
        <v>23</v>
      </c>
      <c r="H5276" t="s">
        <v>24</v>
      </c>
      <c r="I5276" t="s">
        <v>25</v>
      </c>
      <c r="J5276" t="s">
        <v>1537</v>
      </c>
      <c r="K5276" t="s">
        <v>4194</v>
      </c>
      <c r="L5276" t="s">
        <v>35</v>
      </c>
      <c r="M5276" t="s">
        <v>274</v>
      </c>
      <c r="N5276">
        <f t="shared" si="574"/>
        <v>0</v>
      </c>
      <c r="O5276" t="str">
        <f t="shared" si="575"/>
        <v>No</v>
      </c>
      <c r="P5276">
        <f t="shared" si="576"/>
        <v>0</v>
      </c>
      <c r="Q5276">
        <f t="shared" si="577"/>
        <v>4813937689</v>
      </c>
      <c r="R5276">
        <f t="shared" si="578"/>
        <v>4.1933383153624479</v>
      </c>
      <c r="S5276" t="str">
        <f t="shared" si="579"/>
        <v>Acceptable</v>
      </c>
      <c r="T5276">
        <f>ROUNDUP(C5276,0)</f>
        <v>0</v>
      </c>
      <c r="U5276">
        <f>ROUNDDOWN(C5276,0)</f>
        <v>0</v>
      </c>
      <c r="V5276">
        <f>RIGHT(K5276,2)+2000</f>
        <v>2018</v>
      </c>
      <c r="W5276" t="str">
        <f>INDEX(_xlfn.TEXTSPLIT(K5276,"-"),1,2)</f>
        <v>May</v>
      </c>
      <c r="X5276" t="str">
        <f>INDEX(_xlfn.TEXTSPLIT(K5276,"-"),1,1)</f>
        <v>5</v>
      </c>
      <c r="Y5276">
        <f>INDEX(months!B:B,MATCH(Sheet1!W5276,months!A:A,0))</f>
        <v>5</v>
      </c>
      <c r="Z5276">
        <f t="shared" si="580"/>
        <v>43225</v>
      </c>
    </row>
    <row r="5277" spans="1:26" x14ac:dyDescent="0.2">
      <c r="A5277" t="s">
        <v>7421</v>
      </c>
      <c r="B5277" t="s">
        <v>3070</v>
      </c>
      <c r="C5277">
        <v>3.9</v>
      </c>
      <c r="D5277">
        <v>656</v>
      </c>
      <c r="E5277" t="s">
        <v>289</v>
      </c>
      <c r="F5277" t="s">
        <v>32</v>
      </c>
      <c r="G5277" t="s">
        <v>23</v>
      </c>
      <c r="H5277" t="s">
        <v>24</v>
      </c>
      <c r="I5277" t="s">
        <v>124</v>
      </c>
      <c r="J5277" t="s">
        <v>1537</v>
      </c>
      <c r="K5277" t="s">
        <v>1586</v>
      </c>
      <c r="L5277" t="s">
        <v>420</v>
      </c>
      <c r="M5277" t="s">
        <v>177</v>
      </c>
      <c r="N5277">
        <f t="shared" si="574"/>
        <v>0</v>
      </c>
      <c r="O5277" t="str">
        <f t="shared" si="575"/>
        <v>No</v>
      </c>
      <c r="P5277">
        <f t="shared" si="576"/>
        <v>0</v>
      </c>
      <c r="Q5277">
        <f t="shared" si="577"/>
        <v>4813937689</v>
      </c>
      <c r="R5277">
        <f t="shared" si="578"/>
        <v>4.1933383153624479</v>
      </c>
      <c r="S5277" t="str">
        <f t="shared" si="579"/>
        <v>Acceptable</v>
      </c>
      <c r="T5277">
        <f>ROUNDUP(C5277,0)</f>
        <v>4</v>
      </c>
      <c r="U5277">
        <f>ROUNDDOWN(C5277,0)</f>
        <v>3</v>
      </c>
      <c r="V5277">
        <f>RIGHT(K5277,2)+2000</f>
        <v>2016</v>
      </c>
      <c r="W5277" t="str">
        <f>INDEX(_xlfn.TEXTSPLIT(K5277,"-"),1,2)</f>
        <v>Sep</v>
      </c>
      <c r="X5277" t="str">
        <f>INDEX(_xlfn.TEXTSPLIT(K5277,"-"),1,1)</f>
        <v>14</v>
      </c>
      <c r="Y5277">
        <f>INDEX(months!B:B,MATCH(Sheet1!W5277,months!A:A,0))</f>
        <v>9</v>
      </c>
      <c r="Z5277">
        <f t="shared" si="580"/>
        <v>42627</v>
      </c>
    </row>
    <row r="5278" spans="1:26" x14ac:dyDescent="0.2">
      <c r="A5278" t="s">
        <v>7422</v>
      </c>
      <c r="B5278" t="s">
        <v>4801</v>
      </c>
      <c r="C5278">
        <v>4.0999999999999996</v>
      </c>
      <c r="D5278">
        <v>585</v>
      </c>
      <c r="E5278" t="s">
        <v>1211</v>
      </c>
      <c r="F5278" t="s">
        <v>57</v>
      </c>
      <c r="G5278" t="s">
        <v>23</v>
      </c>
      <c r="H5278" t="s">
        <v>24</v>
      </c>
      <c r="I5278" t="s">
        <v>25</v>
      </c>
      <c r="J5278" t="s">
        <v>4802</v>
      </c>
      <c r="K5278" t="s">
        <v>52</v>
      </c>
      <c r="L5278" t="s">
        <v>180</v>
      </c>
      <c r="M5278" t="s">
        <v>81</v>
      </c>
      <c r="N5278">
        <f t="shared" si="574"/>
        <v>0</v>
      </c>
      <c r="O5278" t="str">
        <f t="shared" si="575"/>
        <v>No</v>
      </c>
      <c r="P5278">
        <f t="shared" si="576"/>
        <v>0</v>
      </c>
      <c r="Q5278">
        <f t="shared" si="577"/>
        <v>4813937689</v>
      </c>
      <c r="R5278">
        <f t="shared" si="578"/>
        <v>4.1933383153624479</v>
      </c>
      <c r="S5278" t="str">
        <f t="shared" si="579"/>
        <v>Acceptable</v>
      </c>
      <c r="T5278">
        <f>ROUNDUP(C5278,0)</f>
        <v>5</v>
      </c>
      <c r="U5278">
        <f>ROUNDDOWN(C5278,0)</f>
        <v>4</v>
      </c>
      <c r="V5278">
        <f>RIGHT(K5278,2)+2000</f>
        <v>2018</v>
      </c>
      <c r="W5278" t="str">
        <f>INDEX(_xlfn.TEXTSPLIT(K5278,"-"),1,2)</f>
        <v>Jun</v>
      </c>
      <c r="X5278" t="str">
        <f>INDEX(_xlfn.TEXTSPLIT(K5278,"-"),1,1)</f>
        <v>20</v>
      </c>
      <c r="Y5278">
        <f>INDEX(months!B:B,MATCH(Sheet1!W5278,months!A:A,0))</f>
        <v>6</v>
      </c>
      <c r="Z5278">
        <f t="shared" si="580"/>
        <v>43271</v>
      </c>
    </row>
    <row r="5279" spans="1:26" x14ac:dyDescent="0.2">
      <c r="A5279" t="s">
        <v>7423</v>
      </c>
      <c r="B5279" t="s">
        <v>2665</v>
      </c>
      <c r="C5279">
        <v>4.8</v>
      </c>
      <c r="D5279">
        <v>21</v>
      </c>
      <c r="E5279" t="s">
        <v>3913</v>
      </c>
      <c r="F5279" t="s">
        <v>775</v>
      </c>
      <c r="G5279" t="s">
        <v>23</v>
      </c>
      <c r="H5279" t="s">
        <v>24</v>
      </c>
      <c r="I5279" t="s">
        <v>25</v>
      </c>
      <c r="J5279" t="s">
        <v>2669</v>
      </c>
      <c r="K5279" t="s">
        <v>2248</v>
      </c>
      <c r="L5279" t="s">
        <v>7424</v>
      </c>
      <c r="M5279" t="s">
        <v>54</v>
      </c>
      <c r="N5279">
        <f t="shared" si="574"/>
        <v>0</v>
      </c>
      <c r="O5279" t="str">
        <f t="shared" si="575"/>
        <v>No</v>
      </c>
      <c r="P5279">
        <f t="shared" si="576"/>
        <v>0</v>
      </c>
      <c r="Q5279">
        <f t="shared" si="577"/>
        <v>4813937689</v>
      </c>
      <c r="R5279">
        <f t="shared" si="578"/>
        <v>4.1933383153624479</v>
      </c>
      <c r="S5279" t="str">
        <f t="shared" si="579"/>
        <v>Acceptable</v>
      </c>
      <c r="T5279">
        <f>ROUNDUP(C5279,0)</f>
        <v>5</v>
      </c>
      <c r="U5279">
        <f>ROUNDDOWN(C5279,0)</f>
        <v>4</v>
      </c>
      <c r="V5279">
        <f>RIGHT(K5279,2)+2000</f>
        <v>2018</v>
      </c>
      <c r="W5279" t="str">
        <f>INDEX(_xlfn.TEXTSPLIT(K5279,"-"),1,2)</f>
        <v>Mar</v>
      </c>
      <c r="X5279" t="str">
        <f>INDEX(_xlfn.TEXTSPLIT(K5279,"-"),1,1)</f>
        <v>30</v>
      </c>
      <c r="Y5279">
        <f>INDEX(months!B:B,MATCH(Sheet1!W5279,months!A:A,0))</f>
        <v>3</v>
      </c>
      <c r="Z5279">
        <f t="shared" si="580"/>
        <v>43189</v>
      </c>
    </row>
    <row r="5280" spans="1:26" x14ac:dyDescent="0.2">
      <c r="A5280" t="s">
        <v>7425</v>
      </c>
      <c r="B5280" t="s">
        <v>3070</v>
      </c>
      <c r="C5280">
        <v>4.3</v>
      </c>
      <c r="D5280">
        <v>734</v>
      </c>
      <c r="E5280" t="s">
        <v>481</v>
      </c>
      <c r="F5280" t="s">
        <v>22</v>
      </c>
      <c r="G5280" t="s">
        <v>23</v>
      </c>
      <c r="H5280" t="s">
        <v>24</v>
      </c>
      <c r="I5280" t="s">
        <v>25</v>
      </c>
      <c r="J5280" t="s">
        <v>1537</v>
      </c>
      <c r="K5280" t="s">
        <v>125</v>
      </c>
      <c r="L5280" t="s">
        <v>1200</v>
      </c>
      <c r="M5280" t="s">
        <v>86</v>
      </c>
      <c r="N5280">
        <f t="shared" si="574"/>
        <v>0</v>
      </c>
      <c r="O5280" t="str">
        <f t="shared" si="575"/>
        <v>No</v>
      </c>
      <c r="P5280">
        <f t="shared" si="576"/>
        <v>0</v>
      </c>
      <c r="Q5280">
        <f t="shared" si="577"/>
        <v>4813937689</v>
      </c>
      <c r="R5280">
        <f t="shared" si="578"/>
        <v>4.1933383153624479</v>
      </c>
      <c r="S5280" t="str">
        <f t="shared" si="579"/>
        <v>Acceptable</v>
      </c>
      <c r="T5280">
        <f>ROUNDUP(C5280,0)</f>
        <v>5</v>
      </c>
      <c r="U5280">
        <f>ROUNDDOWN(C5280,0)</f>
        <v>4</v>
      </c>
      <c r="V5280">
        <f>RIGHT(K5280,2)+2000</f>
        <v>2018</v>
      </c>
      <c r="W5280" t="str">
        <f>INDEX(_xlfn.TEXTSPLIT(K5280,"-"),1,2)</f>
        <v>Jul</v>
      </c>
      <c r="X5280" t="str">
        <f>INDEX(_xlfn.TEXTSPLIT(K5280,"-"),1,1)</f>
        <v>12</v>
      </c>
      <c r="Y5280">
        <f>INDEX(months!B:B,MATCH(Sheet1!W5280,months!A:A,0))</f>
        <v>7</v>
      </c>
      <c r="Z5280">
        <f t="shared" si="580"/>
        <v>43293</v>
      </c>
    </row>
    <row r="5281" spans="1:26" x14ac:dyDescent="0.2">
      <c r="A5281" t="s">
        <v>7426</v>
      </c>
      <c r="B5281" t="s">
        <v>3070</v>
      </c>
      <c r="C5281">
        <v>3.9</v>
      </c>
      <c r="D5281">
        <v>7</v>
      </c>
      <c r="E5281" t="s">
        <v>1113</v>
      </c>
      <c r="F5281" t="s">
        <v>775</v>
      </c>
      <c r="G5281" t="s">
        <v>23</v>
      </c>
      <c r="H5281" t="s">
        <v>24</v>
      </c>
      <c r="I5281" t="s">
        <v>25</v>
      </c>
      <c r="J5281" t="s">
        <v>1537</v>
      </c>
      <c r="K5281" t="s">
        <v>1449</v>
      </c>
      <c r="L5281" t="s">
        <v>6545</v>
      </c>
      <c r="M5281" t="s">
        <v>86</v>
      </c>
      <c r="N5281">
        <f t="shared" si="574"/>
        <v>0</v>
      </c>
      <c r="O5281" t="str">
        <f t="shared" si="575"/>
        <v>No</v>
      </c>
      <c r="P5281">
        <f t="shared" si="576"/>
        <v>0</v>
      </c>
      <c r="Q5281">
        <f t="shared" si="577"/>
        <v>4813937689</v>
      </c>
      <c r="R5281">
        <f t="shared" si="578"/>
        <v>4.1933383153624479</v>
      </c>
      <c r="S5281" t="str">
        <f t="shared" si="579"/>
        <v>Acceptable</v>
      </c>
      <c r="T5281">
        <f>ROUNDUP(C5281,0)</f>
        <v>4</v>
      </c>
      <c r="U5281">
        <f>ROUNDDOWN(C5281,0)</f>
        <v>3</v>
      </c>
      <c r="V5281">
        <f>RIGHT(K5281,2)+2000</f>
        <v>2018</v>
      </c>
      <c r="W5281" t="str">
        <f>INDEX(_xlfn.TEXTSPLIT(K5281,"-"),1,2)</f>
        <v>Jun</v>
      </c>
      <c r="X5281" t="str">
        <f>INDEX(_xlfn.TEXTSPLIT(K5281,"-"),1,1)</f>
        <v>18</v>
      </c>
      <c r="Y5281">
        <f>INDEX(months!B:B,MATCH(Sheet1!W5281,months!A:A,0))</f>
        <v>6</v>
      </c>
      <c r="Z5281">
        <f t="shared" si="580"/>
        <v>43269</v>
      </c>
    </row>
    <row r="5282" spans="1:26" x14ac:dyDescent="0.2">
      <c r="A5282" t="s">
        <v>7427</v>
      </c>
      <c r="B5282" t="s">
        <v>4801</v>
      </c>
      <c r="C5282">
        <v>4.5</v>
      </c>
      <c r="D5282">
        <v>37</v>
      </c>
      <c r="E5282" t="s">
        <v>186</v>
      </c>
      <c r="F5282" t="s">
        <v>101</v>
      </c>
      <c r="G5282" t="s">
        <v>23</v>
      </c>
      <c r="H5282" t="s">
        <v>24</v>
      </c>
      <c r="I5282" t="s">
        <v>44</v>
      </c>
      <c r="J5282" t="s">
        <v>4802</v>
      </c>
      <c r="K5282" t="s">
        <v>7428</v>
      </c>
      <c r="L5282" t="s">
        <v>59</v>
      </c>
      <c r="M5282" t="s">
        <v>81</v>
      </c>
      <c r="N5282">
        <f t="shared" si="574"/>
        <v>0</v>
      </c>
      <c r="O5282" t="str">
        <f t="shared" si="575"/>
        <v>No</v>
      </c>
      <c r="P5282">
        <f t="shared" si="576"/>
        <v>0</v>
      </c>
      <c r="Q5282">
        <f t="shared" si="577"/>
        <v>4813937689</v>
      </c>
      <c r="R5282">
        <f t="shared" si="578"/>
        <v>4.1933383153624479</v>
      </c>
      <c r="S5282" t="str">
        <f t="shared" si="579"/>
        <v>Acceptable</v>
      </c>
      <c r="T5282">
        <f>ROUNDUP(C5282,0)</f>
        <v>5</v>
      </c>
      <c r="U5282">
        <f>ROUNDDOWN(C5282,0)</f>
        <v>4</v>
      </c>
      <c r="V5282">
        <f>RIGHT(K5282,2)+2000</f>
        <v>2017</v>
      </c>
      <c r="W5282" t="str">
        <f>INDEX(_xlfn.TEXTSPLIT(K5282,"-"),1,2)</f>
        <v>Feb</v>
      </c>
      <c r="X5282" t="str">
        <f>INDEX(_xlfn.TEXTSPLIT(K5282,"-"),1,1)</f>
        <v>26</v>
      </c>
      <c r="Y5282">
        <f>INDEX(months!B:B,MATCH(Sheet1!W5282,months!A:A,0))</f>
        <v>2</v>
      </c>
      <c r="Z5282">
        <f t="shared" si="580"/>
        <v>42792</v>
      </c>
    </row>
    <row r="5283" spans="1:26" x14ac:dyDescent="0.2">
      <c r="A5283" t="s">
        <v>7429</v>
      </c>
      <c r="B5283" t="s">
        <v>4801</v>
      </c>
      <c r="D5283">
        <v>1</v>
      </c>
      <c r="E5283" t="s">
        <v>186</v>
      </c>
      <c r="F5283" t="s">
        <v>1010</v>
      </c>
      <c r="G5283" t="s">
        <v>23</v>
      </c>
      <c r="H5283" t="s">
        <v>24</v>
      </c>
      <c r="I5283" t="s">
        <v>44</v>
      </c>
      <c r="J5283" t="s">
        <v>4802</v>
      </c>
      <c r="K5283" t="s">
        <v>2015</v>
      </c>
      <c r="L5283" t="s">
        <v>59</v>
      </c>
      <c r="M5283" t="s">
        <v>81</v>
      </c>
      <c r="N5283">
        <f t="shared" si="574"/>
        <v>0</v>
      </c>
      <c r="O5283" t="str">
        <f t="shared" si="575"/>
        <v>No</v>
      </c>
      <c r="P5283">
        <f t="shared" si="576"/>
        <v>0</v>
      </c>
      <c r="Q5283">
        <f t="shared" si="577"/>
        <v>4813937689</v>
      </c>
      <c r="R5283">
        <f t="shared" si="578"/>
        <v>4.1933383153624479</v>
      </c>
      <c r="S5283" t="str">
        <f t="shared" si="579"/>
        <v>Acceptable</v>
      </c>
      <c r="T5283">
        <f>ROUNDUP(C5283,0)</f>
        <v>0</v>
      </c>
      <c r="U5283">
        <f>ROUNDDOWN(C5283,0)</f>
        <v>0</v>
      </c>
      <c r="V5283">
        <f>RIGHT(K5283,2)+2000</f>
        <v>2018</v>
      </c>
      <c r="W5283" t="str">
        <f>INDEX(_xlfn.TEXTSPLIT(K5283,"-"),1,2)</f>
        <v>Feb</v>
      </c>
      <c r="X5283" t="str">
        <f>INDEX(_xlfn.TEXTSPLIT(K5283,"-"),1,1)</f>
        <v>22</v>
      </c>
      <c r="Y5283">
        <f>INDEX(months!B:B,MATCH(Sheet1!W5283,months!A:A,0))</f>
        <v>2</v>
      </c>
      <c r="Z5283">
        <f t="shared" si="580"/>
        <v>43153</v>
      </c>
    </row>
    <row r="5284" spans="1:26" x14ac:dyDescent="0.2">
      <c r="A5284" t="s">
        <v>7430</v>
      </c>
      <c r="B5284" t="s">
        <v>3070</v>
      </c>
      <c r="C5284">
        <v>3.7</v>
      </c>
      <c r="D5284">
        <v>165</v>
      </c>
      <c r="E5284" t="s">
        <v>42</v>
      </c>
      <c r="F5284" t="s">
        <v>22</v>
      </c>
      <c r="G5284" t="s">
        <v>23</v>
      </c>
      <c r="H5284" t="s">
        <v>24</v>
      </c>
      <c r="I5284" t="s">
        <v>44</v>
      </c>
      <c r="J5284" t="s">
        <v>1537</v>
      </c>
      <c r="K5284" t="s">
        <v>7431</v>
      </c>
      <c r="L5284" t="s">
        <v>59</v>
      </c>
      <c r="M5284" t="s">
        <v>60</v>
      </c>
      <c r="N5284">
        <f t="shared" si="574"/>
        <v>0</v>
      </c>
      <c r="O5284" t="str">
        <f t="shared" si="575"/>
        <v>No</v>
      </c>
      <c r="P5284">
        <f t="shared" si="576"/>
        <v>0</v>
      </c>
      <c r="Q5284">
        <f t="shared" si="577"/>
        <v>4813937689</v>
      </c>
      <c r="R5284">
        <f t="shared" si="578"/>
        <v>4.1933383153624479</v>
      </c>
      <c r="S5284" t="str">
        <f t="shared" si="579"/>
        <v>Acceptable</v>
      </c>
      <c r="T5284">
        <f>ROUNDUP(C5284,0)</f>
        <v>4</v>
      </c>
      <c r="U5284">
        <f>ROUNDDOWN(C5284,0)</f>
        <v>3</v>
      </c>
      <c r="V5284">
        <f>RIGHT(K5284,2)+2000</f>
        <v>2015</v>
      </c>
      <c r="W5284" t="str">
        <f>INDEX(_xlfn.TEXTSPLIT(K5284,"-"),1,2)</f>
        <v>Apr</v>
      </c>
      <c r="X5284" t="str">
        <f>INDEX(_xlfn.TEXTSPLIT(K5284,"-"),1,1)</f>
        <v>26</v>
      </c>
      <c r="Y5284">
        <f>INDEX(months!B:B,MATCH(Sheet1!W5284,months!A:A,0))</f>
        <v>4</v>
      </c>
      <c r="Z5284">
        <f t="shared" si="580"/>
        <v>42120</v>
      </c>
    </row>
    <row r="5285" spans="1:26" x14ac:dyDescent="0.2">
      <c r="A5285" t="s">
        <v>7432</v>
      </c>
      <c r="B5285" t="s">
        <v>2665</v>
      </c>
      <c r="C5285">
        <v>4.3</v>
      </c>
      <c r="D5285">
        <v>807226</v>
      </c>
      <c r="E5285" t="s">
        <v>1786</v>
      </c>
      <c r="F5285" t="s">
        <v>89</v>
      </c>
      <c r="G5285" t="s">
        <v>23</v>
      </c>
      <c r="H5285" t="s">
        <v>24</v>
      </c>
      <c r="I5285" t="s">
        <v>44</v>
      </c>
      <c r="J5285" t="s">
        <v>2684</v>
      </c>
      <c r="K5285" t="s">
        <v>169</v>
      </c>
      <c r="L5285" t="s">
        <v>2961</v>
      </c>
      <c r="M5285" t="s">
        <v>29</v>
      </c>
      <c r="N5285">
        <f t="shared" si="574"/>
        <v>0</v>
      </c>
      <c r="O5285" t="str">
        <f t="shared" si="575"/>
        <v>No</v>
      </c>
      <c r="P5285">
        <f t="shared" si="576"/>
        <v>0</v>
      </c>
      <c r="Q5285">
        <f t="shared" si="577"/>
        <v>4813937689</v>
      </c>
      <c r="R5285">
        <f t="shared" si="578"/>
        <v>4.1933383153624479</v>
      </c>
      <c r="S5285" t="str">
        <f t="shared" si="579"/>
        <v>Acceptable</v>
      </c>
      <c r="T5285">
        <f>ROUNDUP(C5285,0)</f>
        <v>5</v>
      </c>
      <c r="U5285">
        <f>ROUNDDOWN(C5285,0)</f>
        <v>4</v>
      </c>
      <c r="V5285">
        <f>RIGHT(K5285,2)+2000</f>
        <v>2018</v>
      </c>
      <c r="W5285" t="str">
        <f>INDEX(_xlfn.TEXTSPLIT(K5285,"-"),1,2)</f>
        <v>Jul</v>
      </c>
      <c r="X5285" t="str">
        <f>INDEX(_xlfn.TEXTSPLIT(K5285,"-"),1,1)</f>
        <v>11</v>
      </c>
      <c r="Y5285">
        <f>INDEX(months!B:B,MATCH(Sheet1!W5285,months!A:A,0))</f>
        <v>7</v>
      </c>
      <c r="Z5285">
        <f t="shared" si="580"/>
        <v>43292</v>
      </c>
    </row>
    <row r="5286" spans="1:26" x14ac:dyDescent="0.2">
      <c r="A5286" t="s">
        <v>7433</v>
      </c>
      <c r="B5286" t="s">
        <v>4801</v>
      </c>
      <c r="C5286">
        <v>4.2</v>
      </c>
      <c r="D5286">
        <v>322</v>
      </c>
      <c r="E5286" t="s">
        <v>516</v>
      </c>
      <c r="F5286" t="s">
        <v>57</v>
      </c>
      <c r="G5286" t="s">
        <v>23</v>
      </c>
      <c r="H5286" t="s">
        <v>24</v>
      </c>
      <c r="I5286" t="s">
        <v>25</v>
      </c>
      <c r="J5286" t="s">
        <v>4802</v>
      </c>
      <c r="K5286" t="s">
        <v>6395</v>
      </c>
      <c r="L5286" t="s">
        <v>59</v>
      </c>
      <c r="M5286" t="s">
        <v>81</v>
      </c>
      <c r="N5286">
        <f t="shared" si="574"/>
        <v>0</v>
      </c>
      <c r="O5286" t="str">
        <f t="shared" si="575"/>
        <v>No</v>
      </c>
      <c r="P5286">
        <f t="shared" si="576"/>
        <v>0</v>
      </c>
      <c r="Q5286">
        <f t="shared" si="577"/>
        <v>4813937689</v>
      </c>
      <c r="R5286">
        <f t="shared" si="578"/>
        <v>4.1933383153624479</v>
      </c>
      <c r="S5286" t="str">
        <f t="shared" si="579"/>
        <v>Acceptable</v>
      </c>
      <c r="T5286">
        <f>ROUNDUP(C5286,0)</f>
        <v>5</v>
      </c>
      <c r="U5286">
        <f>ROUNDDOWN(C5286,0)</f>
        <v>4</v>
      </c>
      <c r="V5286">
        <f>RIGHT(K5286,2)+2000</f>
        <v>2017</v>
      </c>
      <c r="W5286" t="str">
        <f>INDEX(_xlfn.TEXTSPLIT(K5286,"-"),1,2)</f>
        <v>May</v>
      </c>
      <c r="X5286" t="str">
        <f>INDEX(_xlfn.TEXTSPLIT(K5286,"-"),1,1)</f>
        <v>29</v>
      </c>
      <c r="Y5286">
        <f>INDEX(months!B:B,MATCH(Sheet1!W5286,months!A:A,0))</f>
        <v>5</v>
      </c>
      <c r="Z5286">
        <f t="shared" si="580"/>
        <v>42884</v>
      </c>
    </row>
    <row r="5287" spans="1:26" x14ac:dyDescent="0.2">
      <c r="A5287" t="s">
        <v>7434</v>
      </c>
      <c r="B5287" t="s">
        <v>2665</v>
      </c>
      <c r="C5287">
        <v>3.7</v>
      </c>
      <c r="D5287">
        <v>91</v>
      </c>
      <c r="E5287" t="s">
        <v>172</v>
      </c>
      <c r="F5287" t="s">
        <v>22</v>
      </c>
      <c r="G5287" t="s">
        <v>23</v>
      </c>
      <c r="H5287" t="s">
        <v>24</v>
      </c>
      <c r="I5287" t="s">
        <v>25</v>
      </c>
      <c r="J5287" t="s">
        <v>2684</v>
      </c>
      <c r="K5287" t="s">
        <v>5069</v>
      </c>
      <c r="L5287" t="s">
        <v>4270</v>
      </c>
      <c r="M5287" t="s">
        <v>60</v>
      </c>
      <c r="N5287">
        <f t="shared" si="574"/>
        <v>0</v>
      </c>
      <c r="O5287" t="str">
        <f t="shared" si="575"/>
        <v>No</v>
      </c>
      <c r="P5287">
        <f t="shared" si="576"/>
        <v>0</v>
      </c>
      <c r="Q5287">
        <f t="shared" si="577"/>
        <v>4813937689</v>
      </c>
      <c r="R5287">
        <f t="shared" si="578"/>
        <v>4.1933383153624479</v>
      </c>
      <c r="S5287" t="str">
        <f t="shared" si="579"/>
        <v>Acceptable</v>
      </c>
      <c r="T5287">
        <f>ROUNDUP(C5287,0)</f>
        <v>4</v>
      </c>
      <c r="U5287">
        <f>ROUNDDOWN(C5287,0)</f>
        <v>3</v>
      </c>
      <c r="V5287">
        <f>RIGHT(K5287,2)+2000</f>
        <v>2016</v>
      </c>
      <c r="W5287" t="str">
        <f>INDEX(_xlfn.TEXTSPLIT(K5287,"-"),1,2)</f>
        <v>Dec</v>
      </c>
      <c r="X5287" t="str">
        <f>INDEX(_xlfn.TEXTSPLIT(K5287,"-"),1,1)</f>
        <v>25</v>
      </c>
      <c r="Y5287">
        <f>INDEX(months!B:B,MATCH(Sheet1!W5287,months!A:A,0))</f>
        <v>12</v>
      </c>
      <c r="Z5287">
        <f t="shared" si="580"/>
        <v>42729</v>
      </c>
    </row>
    <row r="5288" spans="1:26" x14ac:dyDescent="0.2">
      <c r="A5288" t="s">
        <v>7435</v>
      </c>
      <c r="B5288" t="s">
        <v>2518</v>
      </c>
      <c r="C5288">
        <v>3.8</v>
      </c>
      <c r="D5288">
        <v>6</v>
      </c>
      <c r="E5288" t="s">
        <v>281</v>
      </c>
      <c r="F5288" t="s">
        <v>1199</v>
      </c>
      <c r="G5288" t="s">
        <v>23</v>
      </c>
      <c r="H5288" t="s">
        <v>24</v>
      </c>
      <c r="I5288" t="s">
        <v>25</v>
      </c>
      <c r="J5288" t="s">
        <v>2519</v>
      </c>
      <c r="K5288" t="s">
        <v>7436</v>
      </c>
      <c r="L5288" t="s">
        <v>1283</v>
      </c>
      <c r="M5288" t="s">
        <v>29</v>
      </c>
      <c r="N5288">
        <f t="shared" si="574"/>
        <v>0</v>
      </c>
      <c r="O5288" t="str">
        <f t="shared" si="575"/>
        <v>No</v>
      </c>
      <c r="P5288">
        <f t="shared" si="576"/>
        <v>0</v>
      </c>
      <c r="Q5288">
        <f t="shared" si="577"/>
        <v>4813937689</v>
      </c>
      <c r="R5288">
        <f t="shared" si="578"/>
        <v>4.1933383153624479</v>
      </c>
      <c r="S5288" t="str">
        <f t="shared" si="579"/>
        <v>Acceptable</v>
      </c>
      <c r="T5288">
        <f>ROUNDUP(C5288,0)</f>
        <v>4</v>
      </c>
      <c r="U5288">
        <f>ROUNDDOWN(C5288,0)</f>
        <v>3</v>
      </c>
      <c r="V5288">
        <f>RIGHT(K5288,2)+2000</f>
        <v>2016</v>
      </c>
      <c r="W5288" t="str">
        <f>INDEX(_xlfn.TEXTSPLIT(K5288,"-"),1,2)</f>
        <v>Mar</v>
      </c>
      <c r="X5288" t="str">
        <f>INDEX(_xlfn.TEXTSPLIT(K5288,"-"),1,1)</f>
        <v>1</v>
      </c>
      <c r="Y5288">
        <f>INDEX(months!B:B,MATCH(Sheet1!W5288,months!A:A,0))</f>
        <v>3</v>
      </c>
      <c r="Z5288">
        <f t="shared" si="580"/>
        <v>42430</v>
      </c>
    </row>
    <row r="5289" spans="1:26" x14ac:dyDescent="0.2">
      <c r="A5289" t="s">
        <v>7437</v>
      </c>
      <c r="B5289" t="s">
        <v>3070</v>
      </c>
      <c r="C5289">
        <v>4.5999999999999996</v>
      </c>
      <c r="D5289">
        <v>23971</v>
      </c>
      <c r="E5289" t="s">
        <v>172</v>
      </c>
      <c r="F5289" t="s">
        <v>65</v>
      </c>
      <c r="G5289" t="s">
        <v>23</v>
      </c>
      <c r="H5289" t="s">
        <v>24</v>
      </c>
      <c r="I5289" t="s">
        <v>25</v>
      </c>
      <c r="J5289" t="s">
        <v>2804</v>
      </c>
      <c r="K5289" t="s">
        <v>311</v>
      </c>
      <c r="L5289" t="s">
        <v>7438</v>
      </c>
      <c r="M5289" t="s">
        <v>81</v>
      </c>
      <c r="N5289">
        <f t="shared" si="574"/>
        <v>0</v>
      </c>
      <c r="O5289" t="str">
        <f t="shared" si="575"/>
        <v>No</v>
      </c>
      <c r="P5289">
        <f t="shared" si="576"/>
        <v>0</v>
      </c>
      <c r="Q5289">
        <f t="shared" si="577"/>
        <v>4813937689</v>
      </c>
      <c r="R5289">
        <f t="shared" si="578"/>
        <v>4.1933383153624479</v>
      </c>
      <c r="S5289" t="str">
        <f t="shared" si="579"/>
        <v>Acceptable</v>
      </c>
      <c r="T5289">
        <f>ROUNDUP(C5289,0)</f>
        <v>5</v>
      </c>
      <c r="U5289">
        <f>ROUNDDOWN(C5289,0)</f>
        <v>4</v>
      </c>
      <c r="V5289">
        <f>RIGHT(K5289,2)+2000</f>
        <v>2018</v>
      </c>
      <c r="W5289" t="str">
        <f>INDEX(_xlfn.TEXTSPLIT(K5289,"-"),1,2)</f>
        <v>Aug</v>
      </c>
      <c r="X5289" t="str">
        <f>INDEX(_xlfn.TEXTSPLIT(K5289,"-"),1,1)</f>
        <v>4</v>
      </c>
      <c r="Y5289">
        <f>INDEX(months!B:B,MATCH(Sheet1!W5289,months!A:A,0))</f>
        <v>8</v>
      </c>
      <c r="Z5289">
        <f t="shared" si="580"/>
        <v>43316</v>
      </c>
    </row>
    <row r="5290" spans="1:26" x14ac:dyDescent="0.2">
      <c r="A5290" t="s">
        <v>7439</v>
      </c>
      <c r="B5290" t="s">
        <v>2665</v>
      </c>
      <c r="D5290">
        <v>1</v>
      </c>
      <c r="E5290" t="s">
        <v>1108</v>
      </c>
      <c r="F5290" t="s">
        <v>1199</v>
      </c>
      <c r="G5290" t="s">
        <v>23</v>
      </c>
      <c r="H5290" t="s">
        <v>24</v>
      </c>
      <c r="I5290" t="s">
        <v>25</v>
      </c>
      <c r="J5290" t="s">
        <v>2684</v>
      </c>
      <c r="K5290" t="s">
        <v>491</v>
      </c>
      <c r="L5290" t="s">
        <v>420</v>
      </c>
      <c r="M5290" t="s">
        <v>29</v>
      </c>
      <c r="N5290">
        <f t="shared" si="574"/>
        <v>0</v>
      </c>
      <c r="O5290" t="str">
        <f t="shared" si="575"/>
        <v>No</v>
      </c>
      <c r="P5290">
        <f t="shared" si="576"/>
        <v>0</v>
      </c>
      <c r="Q5290">
        <f t="shared" si="577"/>
        <v>4813937689</v>
      </c>
      <c r="R5290">
        <f t="shared" si="578"/>
        <v>4.1933383153624479</v>
      </c>
      <c r="S5290" t="str">
        <f t="shared" si="579"/>
        <v>Acceptable</v>
      </c>
      <c r="T5290">
        <f>ROUNDUP(C5290,0)</f>
        <v>0</v>
      </c>
      <c r="U5290">
        <f>ROUNDDOWN(C5290,0)</f>
        <v>0</v>
      </c>
      <c r="V5290">
        <f>RIGHT(K5290,2)+2000</f>
        <v>2018</v>
      </c>
      <c r="W5290" t="str">
        <f>INDEX(_xlfn.TEXTSPLIT(K5290,"-"),1,2)</f>
        <v>May</v>
      </c>
      <c r="X5290" t="str">
        <f>INDEX(_xlfn.TEXTSPLIT(K5290,"-"),1,1)</f>
        <v>17</v>
      </c>
      <c r="Y5290">
        <f>INDEX(months!B:B,MATCH(Sheet1!W5290,months!A:A,0))</f>
        <v>5</v>
      </c>
      <c r="Z5290">
        <f t="shared" si="580"/>
        <v>43237</v>
      </c>
    </row>
    <row r="5291" spans="1:26" x14ac:dyDescent="0.2">
      <c r="A5291" t="s">
        <v>7440</v>
      </c>
      <c r="B5291" t="s">
        <v>4801</v>
      </c>
      <c r="D5291">
        <v>7</v>
      </c>
      <c r="E5291" t="s">
        <v>451</v>
      </c>
      <c r="F5291" t="s">
        <v>1199</v>
      </c>
      <c r="G5291" t="s">
        <v>23</v>
      </c>
      <c r="H5291" t="s">
        <v>24</v>
      </c>
      <c r="I5291" t="s">
        <v>25</v>
      </c>
      <c r="J5291" t="s">
        <v>4802</v>
      </c>
      <c r="K5291" t="s">
        <v>3463</v>
      </c>
      <c r="L5291" t="s">
        <v>7441</v>
      </c>
      <c r="M5291" t="s">
        <v>587</v>
      </c>
      <c r="N5291">
        <f t="shared" si="574"/>
        <v>0</v>
      </c>
      <c r="O5291" t="str">
        <f t="shared" si="575"/>
        <v>No</v>
      </c>
      <c r="P5291">
        <f t="shared" si="576"/>
        <v>0</v>
      </c>
      <c r="Q5291">
        <f t="shared" si="577"/>
        <v>4813937689</v>
      </c>
      <c r="R5291">
        <f t="shared" si="578"/>
        <v>4.1933383153624479</v>
      </c>
      <c r="S5291" t="str">
        <f t="shared" si="579"/>
        <v>Acceptable</v>
      </c>
      <c r="T5291">
        <f>ROUNDUP(C5291,0)</f>
        <v>0</v>
      </c>
      <c r="U5291">
        <f>ROUNDDOWN(C5291,0)</f>
        <v>0</v>
      </c>
      <c r="V5291">
        <f>RIGHT(K5291,2)+2000</f>
        <v>2018</v>
      </c>
      <c r="W5291" t="str">
        <f>INDEX(_xlfn.TEXTSPLIT(K5291,"-"),1,2)</f>
        <v>Mar</v>
      </c>
      <c r="X5291" t="str">
        <f>INDEX(_xlfn.TEXTSPLIT(K5291,"-"),1,1)</f>
        <v>14</v>
      </c>
      <c r="Y5291">
        <f>INDEX(months!B:B,MATCH(Sheet1!W5291,months!A:A,0))</f>
        <v>3</v>
      </c>
      <c r="Z5291">
        <f t="shared" si="580"/>
        <v>43173</v>
      </c>
    </row>
    <row r="5292" spans="1:26" x14ac:dyDescent="0.2">
      <c r="A5292" t="s">
        <v>7442</v>
      </c>
      <c r="B5292" t="s">
        <v>4801</v>
      </c>
      <c r="D5292">
        <v>0</v>
      </c>
      <c r="E5292" t="s">
        <v>271</v>
      </c>
      <c r="F5292" t="s">
        <v>1010</v>
      </c>
      <c r="G5292" t="s">
        <v>23</v>
      </c>
      <c r="H5292" t="s">
        <v>24</v>
      </c>
      <c r="I5292" t="s">
        <v>44</v>
      </c>
      <c r="J5292" t="s">
        <v>4802</v>
      </c>
      <c r="K5292" t="s">
        <v>7443</v>
      </c>
      <c r="L5292" t="s">
        <v>59</v>
      </c>
      <c r="M5292" t="s">
        <v>81</v>
      </c>
      <c r="N5292">
        <f t="shared" si="574"/>
        <v>0</v>
      </c>
      <c r="O5292" t="str">
        <f t="shared" si="575"/>
        <v>No</v>
      </c>
      <c r="P5292">
        <f t="shared" si="576"/>
        <v>0</v>
      </c>
      <c r="Q5292">
        <f t="shared" si="577"/>
        <v>4813937689</v>
      </c>
      <c r="R5292">
        <f t="shared" si="578"/>
        <v>4.1933383153624479</v>
      </c>
      <c r="S5292" t="str">
        <f t="shared" si="579"/>
        <v>Acceptable</v>
      </c>
      <c r="T5292">
        <f>ROUNDUP(C5292,0)</f>
        <v>0</v>
      </c>
      <c r="U5292">
        <f>ROUNDDOWN(C5292,0)</f>
        <v>0</v>
      </c>
      <c r="V5292">
        <f>RIGHT(K5292,2)+2000</f>
        <v>2018</v>
      </c>
      <c r="W5292" t="str">
        <f>INDEX(_xlfn.TEXTSPLIT(K5292,"-"),1,2)</f>
        <v>Mar</v>
      </c>
      <c r="X5292" t="str">
        <f>INDEX(_xlfn.TEXTSPLIT(K5292,"-"),1,1)</f>
        <v>10</v>
      </c>
      <c r="Y5292">
        <f>INDEX(months!B:B,MATCH(Sheet1!W5292,months!A:A,0))</f>
        <v>3</v>
      </c>
      <c r="Z5292">
        <f t="shared" si="580"/>
        <v>43169</v>
      </c>
    </row>
    <row r="5293" spans="1:26" x14ac:dyDescent="0.2">
      <c r="A5293" t="s">
        <v>7444</v>
      </c>
      <c r="B5293" t="s">
        <v>4801</v>
      </c>
      <c r="C5293">
        <v>3.3</v>
      </c>
      <c r="D5293">
        <v>25</v>
      </c>
      <c r="E5293" t="s">
        <v>698</v>
      </c>
      <c r="F5293" t="s">
        <v>775</v>
      </c>
      <c r="G5293" t="s">
        <v>23</v>
      </c>
      <c r="H5293" t="s">
        <v>24</v>
      </c>
      <c r="I5293" t="s">
        <v>25</v>
      </c>
      <c r="J5293" t="s">
        <v>4802</v>
      </c>
      <c r="K5293" t="s">
        <v>6177</v>
      </c>
      <c r="L5293" t="s">
        <v>157</v>
      </c>
      <c r="M5293" t="s">
        <v>29</v>
      </c>
      <c r="N5293">
        <f t="shared" si="574"/>
        <v>0</v>
      </c>
      <c r="O5293" t="str">
        <f t="shared" si="575"/>
        <v>No</v>
      </c>
      <c r="P5293">
        <f t="shared" si="576"/>
        <v>0</v>
      </c>
      <c r="Q5293">
        <f t="shared" si="577"/>
        <v>4813937689</v>
      </c>
      <c r="R5293">
        <f t="shared" si="578"/>
        <v>4.1933383153624479</v>
      </c>
      <c r="S5293" t="str">
        <f t="shared" si="579"/>
        <v>Acceptable</v>
      </c>
      <c r="T5293">
        <f>ROUNDUP(C5293,0)</f>
        <v>4</v>
      </c>
      <c r="U5293">
        <f>ROUNDDOWN(C5293,0)</f>
        <v>3</v>
      </c>
      <c r="V5293">
        <f>RIGHT(K5293,2)+2000</f>
        <v>2017</v>
      </c>
      <c r="W5293" t="str">
        <f>INDEX(_xlfn.TEXTSPLIT(K5293,"-"),1,2)</f>
        <v>Mar</v>
      </c>
      <c r="X5293" t="str">
        <f>INDEX(_xlfn.TEXTSPLIT(K5293,"-"),1,1)</f>
        <v>28</v>
      </c>
      <c r="Y5293">
        <f>INDEX(months!B:B,MATCH(Sheet1!W5293,months!A:A,0))</f>
        <v>3</v>
      </c>
      <c r="Z5293">
        <f t="shared" si="580"/>
        <v>42822</v>
      </c>
    </row>
    <row r="5294" spans="1:26" x14ac:dyDescent="0.2">
      <c r="A5294" t="s">
        <v>7445</v>
      </c>
      <c r="B5294" t="s">
        <v>3070</v>
      </c>
      <c r="C5294">
        <v>3</v>
      </c>
      <c r="D5294">
        <v>2</v>
      </c>
      <c r="E5294" t="s">
        <v>69</v>
      </c>
      <c r="F5294" t="s">
        <v>1010</v>
      </c>
      <c r="G5294" t="s">
        <v>23</v>
      </c>
      <c r="H5294" t="s">
        <v>24</v>
      </c>
      <c r="I5294" t="s">
        <v>25</v>
      </c>
      <c r="J5294" t="s">
        <v>2804</v>
      </c>
      <c r="K5294" t="s">
        <v>226</v>
      </c>
      <c r="L5294" t="s">
        <v>59</v>
      </c>
      <c r="M5294" t="s">
        <v>81</v>
      </c>
      <c r="N5294">
        <f t="shared" si="574"/>
        <v>0</v>
      </c>
      <c r="O5294" t="str">
        <f t="shared" si="575"/>
        <v>No</v>
      </c>
      <c r="P5294">
        <f t="shared" si="576"/>
        <v>0</v>
      </c>
      <c r="Q5294">
        <f t="shared" si="577"/>
        <v>4813937689</v>
      </c>
      <c r="R5294">
        <f t="shared" si="578"/>
        <v>4.1933383153624479</v>
      </c>
      <c r="S5294" t="str">
        <f t="shared" si="579"/>
        <v>Acceptable</v>
      </c>
      <c r="T5294">
        <f>ROUNDUP(C5294,0)</f>
        <v>3</v>
      </c>
      <c r="U5294">
        <f>ROUNDDOWN(C5294,0)</f>
        <v>3</v>
      </c>
      <c r="V5294">
        <f>RIGHT(K5294,2)+2000</f>
        <v>2018</v>
      </c>
      <c r="W5294" t="str">
        <f>INDEX(_xlfn.TEXTSPLIT(K5294,"-"),1,2)</f>
        <v>Jul</v>
      </c>
      <c r="X5294" t="str">
        <f>INDEX(_xlfn.TEXTSPLIT(K5294,"-"),1,1)</f>
        <v>18</v>
      </c>
      <c r="Y5294">
        <f>INDEX(months!B:B,MATCH(Sheet1!W5294,months!A:A,0))</f>
        <v>7</v>
      </c>
      <c r="Z5294">
        <f t="shared" si="580"/>
        <v>43299</v>
      </c>
    </row>
    <row r="5295" spans="1:26" x14ac:dyDescent="0.2">
      <c r="A5295" t="s">
        <v>7446</v>
      </c>
      <c r="B5295" t="s">
        <v>2665</v>
      </c>
      <c r="C5295">
        <v>3.9</v>
      </c>
      <c r="D5295">
        <v>145931</v>
      </c>
      <c r="E5295" t="s">
        <v>1686</v>
      </c>
      <c r="F5295" t="s">
        <v>89</v>
      </c>
      <c r="G5295" t="s">
        <v>23</v>
      </c>
      <c r="H5295" t="s">
        <v>24</v>
      </c>
      <c r="I5295" t="s">
        <v>44</v>
      </c>
      <c r="J5295" t="s">
        <v>2684</v>
      </c>
      <c r="K5295" t="s">
        <v>156</v>
      </c>
      <c r="L5295" t="s">
        <v>7447</v>
      </c>
      <c r="M5295" t="s">
        <v>60</v>
      </c>
      <c r="N5295">
        <f t="shared" si="574"/>
        <v>0</v>
      </c>
      <c r="O5295" t="str">
        <f t="shared" si="575"/>
        <v>No</v>
      </c>
      <c r="P5295">
        <f t="shared" si="576"/>
        <v>0</v>
      </c>
      <c r="Q5295">
        <f t="shared" si="577"/>
        <v>4813937689</v>
      </c>
      <c r="R5295">
        <f t="shared" si="578"/>
        <v>4.1933383153624479</v>
      </c>
      <c r="S5295" t="str">
        <f t="shared" si="579"/>
        <v>Acceptable</v>
      </c>
      <c r="T5295">
        <f>ROUNDUP(C5295,0)</f>
        <v>4</v>
      </c>
      <c r="U5295">
        <f>ROUNDDOWN(C5295,0)</f>
        <v>3</v>
      </c>
      <c r="V5295">
        <f>RIGHT(K5295,2)+2000</f>
        <v>2018</v>
      </c>
      <c r="W5295" t="str">
        <f>INDEX(_xlfn.TEXTSPLIT(K5295,"-"),1,2)</f>
        <v>May</v>
      </c>
      <c r="X5295" t="str">
        <f>INDEX(_xlfn.TEXTSPLIT(K5295,"-"),1,1)</f>
        <v>31</v>
      </c>
      <c r="Y5295">
        <f>INDEX(months!B:B,MATCH(Sheet1!W5295,months!A:A,0))</f>
        <v>5</v>
      </c>
      <c r="Z5295">
        <f t="shared" si="580"/>
        <v>43251</v>
      </c>
    </row>
    <row r="5296" spans="1:26" x14ac:dyDescent="0.2">
      <c r="A5296" t="s">
        <v>2893</v>
      </c>
      <c r="B5296" t="s">
        <v>2665</v>
      </c>
      <c r="C5296">
        <v>4.2</v>
      </c>
      <c r="D5296">
        <v>1343106</v>
      </c>
      <c r="E5296" t="s">
        <v>215</v>
      </c>
      <c r="F5296" t="s">
        <v>89</v>
      </c>
      <c r="G5296" t="s">
        <v>23</v>
      </c>
      <c r="H5296" t="s">
        <v>24</v>
      </c>
      <c r="I5296" t="s">
        <v>44</v>
      </c>
      <c r="J5296" t="s">
        <v>2684</v>
      </c>
      <c r="K5296" t="s">
        <v>39</v>
      </c>
      <c r="L5296" t="s">
        <v>2894</v>
      </c>
      <c r="M5296" t="s">
        <v>86</v>
      </c>
      <c r="N5296">
        <f t="shared" si="574"/>
        <v>0</v>
      </c>
      <c r="O5296" t="str">
        <f t="shared" si="575"/>
        <v>No</v>
      </c>
      <c r="P5296">
        <f t="shared" si="576"/>
        <v>0</v>
      </c>
      <c r="Q5296">
        <f t="shared" si="577"/>
        <v>4813937689</v>
      </c>
      <c r="R5296">
        <f t="shared" si="578"/>
        <v>4.1933383153624479</v>
      </c>
      <c r="S5296" t="str">
        <f t="shared" si="579"/>
        <v>Acceptable</v>
      </c>
      <c r="T5296">
        <f>ROUNDUP(C5296,0)</f>
        <v>5</v>
      </c>
      <c r="U5296">
        <f>ROUNDDOWN(C5296,0)</f>
        <v>4</v>
      </c>
      <c r="V5296">
        <f>RIGHT(K5296,2)+2000</f>
        <v>2018</v>
      </c>
      <c r="W5296" t="str">
        <f>INDEX(_xlfn.TEXTSPLIT(K5296,"-"),1,2)</f>
        <v>Aug</v>
      </c>
      <c r="X5296" t="str">
        <f>INDEX(_xlfn.TEXTSPLIT(K5296,"-"),1,1)</f>
        <v>1</v>
      </c>
      <c r="Y5296">
        <f>INDEX(months!B:B,MATCH(Sheet1!W5296,months!A:A,0))</f>
        <v>8</v>
      </c>
      <c r="Z5296">
        <f t="shared" si="580"/>
        <v>43313</v>
      </c>
    </row>
    <row r="5297" spans="1:26" x14ac:dyDescent="0.2">
      <c r="A5297" t="s">
        <v>7448</v>
      </c>
      <c r="B5297" t="s">
        <v>4612</v>
      </c>
      <c r="C5297">
        <v>3.9</v>
      </c>
      <c r="D5297">
        <v>54</v>
      </c>
      <c r="E5297" t="s">
        <v>49</v>
      </c>
      <c r="F5297" t="s">
        <v>22</v>
      </c>
      <c r="G5297" t="s">
        <v>23</v>
      </c>
      <c r="H5297" t="s">
        <v>24</v>
      </c>
      <c r="I5297" t="s">
        <v>25</v>
      </c>
      <c r="J5297" t="s">
        <v>4613</v>
      </c>
      <c r="K5297" t="s">
        <v>7449</v>
      </c>
      <c r="L5297" t="s">
        <v>7450</v>
      </c>
      <c r="M5297" t="s">
        <v>237</v>
      </c>
      <c r="N5297">
        <f t="shared" si="574"/>
        <v>0</v>
      </c>
      <c r="O5297" t="str">
        <f t="shared" si="575"/>
        <v>No</v>
      </c>
      <c r="P5297">
        <f t="shared" si="576"/>
        <v>0</v>
      </c>
      <c r="Q5297">
        <f t="shared" si="577"/>
        <v>4813937689</v>
      </c>
      <c r="R5297">
        <f t="shared" si="578"/>
        <v>4.1933383153624479</v>
      </c>
      <c r="S5297" t="str">
        <f t="shared" si="579"/>
        <v>Acceptable</v>
      </c>
      <c r="T5297">
        <f>ROUNDUP(C5297,0)</f>
        <v>4</v>
      </c>
      <c r="U5297">
        <f>ROUNDDOWN(C5297,0)</f>
        <v>3</v>
      </c>
      <c r="V5297">
        <f>RIGHT(K5297,2)+2000</f>
        <v>2015</v>
      </c>
      <c r="W5297" t="str">
        <f>INDEX(_xlfn.TEXTSPLIT(K5297,"-"),1,2)</f>
        <v>May</v>
      </c>
      <c r="X5297" t="str">
        <f>INDEX(_xlfn.TEXTSPLIT(K5297,"-"),1,1)</f>
        <v>2</v>
      </c>
      <c r="Y5297">
        <f>INDEX(months!B:B,MATCH(Sheet1!W5297,months!A:A,0))</f>
        <v>5</v>
      </c>
      <c r="Z5297">
        <f t="shared" si="580"/>
        <v>42126</v>
      </c>
    </row>
    <row r="5298" spans="1:26" x14ac:dyDescent="0.2">
      <c r="A5298" t="s">
        <v>7451</v>
      </c>
      <c r="B5298" t="s">
        <v>4801</v>
      </c>
      <c r="D5298">
        <v>0</v>
      </c>
      <c r="E5298" t="s">
        <v>159</v>
      </c>
      <c r="F5298" t="s">
        <v>1230</v>
      </c>
      <c r="G5298" t="s">
        <v>23</v>
      </c>
      <c r="H5298" t="s">
        <v>24</v>
      </c>
      <c r="I5298" t="s">
        <v>44</v>
      </c>
      <c r="J5298" t="s">
        <v>4802</v>
      </c>
      <c r="K5298" t="s">
        <v>2712</v>
      </c>
      <c r="L5298" t="s">
        <v>59</v>
      </c>
      <c r="M5298" t="s">
        <v>81</v>
      </c>
      <c r="N5298">
        <f t="shared" si="574"/>
        <v>0</v>
      </c>
      <c r="O5298" t="str">
        <f t="shared" si="575"/>
        <v>No</v>
      </c>
      <c r="P5298">
        <f t="shared" si="576"/>
        <v>0</v>
      </c>
      <c r="Q5298">
        <f t="shared" si="577"/>
        <v>4813937689</v>
      </c>
      <c r="R5298">
        <f t="shared" si="578"/>
        <v>4.1933383153624479</v>
      </c>
      <c r="S5298" t="str">
        <f t="shared" si="579"/>
        <v>Acceptable</v>
      </c>
      <c r="T5298">
        <f>ROUNDUP(C5298,0)</f>
        <v>0</v>
      </c>
      <c r="U5298">
        <f>ROUNDDOWN(C5298,0)</f>
        <v>0</v>
      </c>
      <c r="V5298">
        <f>RIGHT(K5298,2)+2000</f>
        <v>2018</v>
      </c>
      <c r="W5298" t="str">
        <f>INDEX(_xlfn.TEXTSPLIT(K5298,"-"),1,2)</f>
        <v>Apr</v>
      </c>
      <c r="X5298" t="str">
        <f>INDEX(_xlfn.TEXTSPLIT(K5298,"-"),1,1)</f>
        <v>13</v>
      </c>
      <c r="Y5298">
        <f>INDEX(months!B:B,MATCH(Sheet1!W5298,months!A:A,0))</f>
        <v>4</v>
      </c>
      <c r="Z5298">
        <f t="shared" si="580"/>
        <v>43203</v>
      </c>
    </row>
    <row r="5299" spans="1:26" x14ac:dyDescent="0.2">
      <c r="A5299" t="s">
        <v>7452</v>
      </c>
      <c r="B5299" t="s">
        <v>3070</v>
      </c>
      <c r="C5299">
        <v>4.0999999999999996</v>
      </c>
      <c r="D5299">
        <v>21</v>
      </c>
      <c r="E5299" t="s">
        <v>202</v>
      </c>
      <c r="F5299" t="s">
        <v>101</v>
      </c>
      <c r="G5299" t="s">
        <v>23</v>
      </c>
      <c r="H5299" t="s">
        <v>24</v>
      </c>
      <c r="I5299" t="s">
        <v>25</v>
      </c>
      <c r="J5299" t="s">
        <v>2804</v>
      </c>
      <c r="K5299" t="s">
        <v>6359</v>
      </c>
      <c r="L5299" t="s">
        <v>59</v>
      </c>
      <c r="M5299" t="s">
        <v>81</v>
      </c>
      <c r="N5299">
        <f t="shared" si="574"/>
        <v>0</v>
      </c>
      <c r="O5299" t="str">
        <f t="shared" si="575"/>
        <v>No</v>
      </c>
      <c r="P5299">
        <f t="shared" si="576"/>
        <v>0</v>
      </c>
      <c r="Q5299">
        <f t="shared" si="577"/>
        <v>4813937689</v>
      </c>
      <c r="R5299">
        <f t="shared" si="578"/>
        <v>4.1933383153624479</v>
      </c>
      <c r="S5299" t="str">
        <f t="shared" si="579"/>
        <v>Acceptable</v>
      </c>
      <c r="T5299">
        <f>ROUNDUP(C5299,0)</f>
        <v>5</v>
      </c>
      <c r="U5299">
        <f>ROUNDDOWN(C5299,0)</f>
        <v>4</v>
      </c>
      <c r="V5299">
        <f>RIGHT(K5299,2)+2000</f>
        <v>2017</v>
      </c>
      <c r="W5299" t="str">
        <f>INDEX(_xlfn.TEXTSPLIT(K5299,"-"),1,2)</f>
        <v>May</v>
      </c>
      <c r="X5299" t="str">
        <f>INDEX(_xlfn.TEXTSPLIT(K5299,"-"),1,1)</f>
        <v>15</v>
      </c>
      <c r="Y5299">
        <f>INDEX(months!B:B,MATCH(Sheet1!W5299,months!A:A,0))</f>
        <v>5</v>
      </c>
      <c r="Z5299">
        <f t="shared" si="580"/>
        <v>42870</v>
      </c>
    </row>
    <row r="5300" spans="1:26" x14ac:dyDescent="0.2">
      <c r="A5300" t="s">
        <v>7453</v>
      </c>
      <c r="B5300" t="s">
        <v>4801</v>
      </c>
      <c r="D5300">
        <v>0</v>
      </c>
      <c r="E5300" t="s">
        <v>159</v>
      </c>
      <c r="F5300" t="s">
        <v>1230</v>
      </c>
      <c r="G5300" t="s">
        <v>23</v>
      </c>
      <c r="H5300" t="s">
        <v>24</v>
      </c>
      <c r="I5300" t="s">
        <v>44</v>
      </c>
      <c r="J5300" t="s">
        <v>4802</v>
      </c>
      <c r="K5300" t="s">
        <v>1628</v>
      </c>
      <c r="L5300" t="s">
        <v>59</v>
      </c>
      <c r="M5300" t="s">
        <v>81</v>
      </c>
      <c r="N5300">
        <f t="shared" si="574"/>
        <v>0</v>
      </c>
      <c r="O5300" t="str">
        <f t="shared" si="575"/>
        <v>No</v>
      </c>
      <c r="P5300">
        <f t="shared" si="576"/>
        <v>0</v>
      </c>
      <c r="Q5300">
        <f t="shared" si="577"/>
        <v>4813937689</v>
      </c>
      <c r="R5300">
        <f t="shared" si="578"/>
        <v>4.1933383153624479</v>
      </c>
      <c r="S5300" t="str">
        <f t="shared" si="579"/>
        <v>Acceptable</v>
      </c>
      <c r="T5300">
        <f>ROUNDUP(C5300,0)</f>
        <v>0</v>
      </c>
      <c r="U5300">
        <f>ROUNDDOWN(C5300,0)</f>
        <v>0</v>
      </c>
      <c r="V5300">
        <f>RIGHT(K5300,2)+2000</f>
        <v>2018</v>
      </c>
      <c r="W5300" t="str">
        <f>INDEX(_xlfn.TEXTSPLIT(K5300,"-"),1,2)</f>
        <v>Apr</v>
      </c>
      <c r="X5300" t="str">
        <f>INDEX(_xlfn.TEXTSPLIT(K5300,"-"),1,1)</f>
        <v>12</v>
      </c>
      <c r="Y5300">
        <f>INDEX(months!B:B,MATCH(Sheet1!W5300,months!A:A,0))</f>
        <v>4</v>
      </c>
      <c r="Z5300">
        <f t="shared" si="580"/>
        <v>43202</v>
      </c>
    </row>
    <row r="5301" spans="1:26" x14ac:dyDescent="0.2">
      <c r="A5301" t="s">
        <v>7454</v>
      </c>
      <c r="B5301" t="s">
        <v>4801</v>
      </c>
      <c r="C5301">
        <v>4.5999999999999996</v>
      </c>
      <c r="D5301">
        <v>5</v>
      </c>
      <c r="E5301" t="s">
        <v>801</v>
      </c>
      <c r="F5301" t="s">
        <v>1199</v>
      </c>
      <c r="G5301" t="s">
        <v>23</v>
      </c>
      <c r="H5301" t="s">
        <v>24</v>
      </c>
      <c r="I5301" t="s">
        <v>418</v>
      </c>
      <c r="J5301" t="s">
        <v>4802</v>
      </c>
      <c r="K5301" t="s">
        <v>4248</v>
      </c>
      <c r="L5301" t="s">
        <v>59</v>
      </c>
      <c r="M5301" t="s">
        <v>29</v>
      </c>
      <c r="N5301">
        <f t="shared" si="574"/>
        <v>0</v>
      </c>
      <c r="O5301" t="str">
        <f t="shared" si="575"/>
        <v>No</v>
      </c>
      <c r="P5301">
        <f t="shared" si="576"/>
        <v>0</v>
      </c>
      <c r="Q5301">
        <f t="shared" si="577"/>
        <v>4813937689</v>
      </c>
      <c r="R5301">
        <f t="shared" si="578"/>
        <v>4.1933383153624479</v>
      </c>
      <c r="S5301" t="str">
        <f t="shared" si="579"/>
        <v>Acceptable</v>
      </c>
      <c r="T5301">
        <f>ROUNDUP(C5301,0)</f>
        <v>5</v>
      </c>
      <c r="U5301">
        <f>ROUNDDOWN(C5301,0)</f>
        <v>4</v>
      </c>
      <c r="V5301">
        <f>RIGHT(K5301,2)+2000</f>
        <v>2018</v>
      </c>
      <c r="W5301" t="str">
        <f>INDEX(_xlfn.TEXTSPLIT(K5301,"-"),1,2)</f>
        <v>Feb</v>
      </c>
      <c r="X5301" t="str">
        <f>INDEX(_xlfn.TEXTSPLIT(K5301,"-"),1,1)</f>
        <v>11</v>
      </c>
      <c r="Y5301">
        <f>INDEX(months!B:B,MATCH(Sheet1!W5301,months!A:A,0))</f>
        <v>2</v>
      </c>
      <c r="Z5301">
        <f t="shared" si="580"/>
        <v>43142</v>
      </c>
    </row>
    <row r="5302" spans="1:26" x14ac:dyDescent="0.2">
      <c r="A5302" t="s">
        <v>7455</v>
      </c>
      <c r="B5302" t="s">
        <v>3070</v>
      </c>
      <c r="D5302">
        <v>3</v>
      </c>
      <c r="E5302" t="s">
        <v>1001</v>
      </c>
      <c r="F5302" t="s">
        <v>775</v>
      </c>
      <c r="G5302" t="s">
        <v>23</v>
      </c>
      <c r="H5302" t="s">
        <v>24</v>
      </c>
      <c r="I5302" t="s">
        <v>25</v>
      </c>
      <c r="J5302" t="s">
        <v>1537</v>
      </c>
      <c r="K5302" t="s">
        <v>3440</v>
      </c>
      <c r="L5302" t="s">
        <v>59</v>
      </c>
      <c r="M5302" t="s">
        <v>60</v>
      </c>
      <c r="N5302">
        <f t="shared" si="574"/>
        <v>0</v>
      </c>
      <c r="O5302" t="str">
        <f t="shared" si="575"/>
        <v>No</v>
      </c>
      <c r="P5302">
        <f t="shared" si="576"/>
        <v>0</v>
      </c>
      <c r="Q5302">
        <f t="shared" si="577"/>
        <v>4813937689</v>
      </c>
      <c r="R5302">
        <f t="shared" si="578"/>
        <v>4.1933383153624479</v>
      </c>
      <c r="S5302" t="str">
        <f t="shared" si="579"/>
        <v>Acceptable</v>
      </c>
      <c r="T5302">
        <f>ROUNDUP(C5302,0)</f>
        <v>0</v>
      </c>
      <c r="U5302">
        <f>ROUNDDOWN(C5302,0)</f>
        <v>0</v>
      </c>
      <c r="V5302">
        <f>RIGHT(K5302,2)+2000</f>
        <v>2017</v>
      </c>
      <c r="W5302" t="str">
        <f>INDEX(_xlfn.TEXTSPLIT(K5302,"-"),1,2)</f>
        <v>Apr</v>
      </c>
      <c r="X5302" t="str">
        <f>INDEX(_xlfn.TEXTSPLIT(K5302,"-"),1,1)</f>
        <v>18</v>
      </c>
      <c r="Y5302">
        <f>INDEX(months!B:B,MATCH(Sheet1!W5302,months!A:A,0))</f>
        <v>4</v>
      </c>
      <c r="Z5302">
        <f t="shared" si="580"/>
        <v>42843</v>
      </c>
    </row>
    <row r="5303" spans="1:26" x14ac:dyDescent="0.2">
      <c r="A5303" t="s">
        <v>7456</v>
      </c>
      <c r="B5303" t="s">
        <v>2665</v>
      </c>
      <c r="D5303">
        <v>4</v>
      </c>
      <c r="E5303" t="s">
        <v>1504</v>
      </c>
      <c r="F5303" t="s">
        <v>775</v>
      </c>
      <c r="G5303" t="s">
        <v>23</v>
      </c>
      <c r="H5303" t="s">
        <v>24</v>
      </c>
      <c r="I5303" t="s">
        <v>44</v>
      </c>
      <c r="J5303" t="s">
        <v>2676</v>
      </c>
      <c r="K5303" t="s">
        <v>115</v>
      </c>
      <c r="L5303" t="s">
        <v>180</v>
      </c>
      <c r="M5303" t="s">
        <v>81</v>
      </c>
      <c r="N5303">
        <f t="shared" si="574"/>
        <v>0</v>
      </c>
      <c r="O5303" t="str">
        <f t="shared" si="575"/>
        <v>No</v>
      </c>
      <c r="P5303">
        <f t="shared" si="576"/>
        <v>0</v>
      </c>
      <c r="Q5303">
        <f t="shared" si="577"/>
        <v>4813937689</v>
      </c>
      <c r="R5303">
        <f t="shared" si="578"/>
        <v>4.1933383153624479</v>
      </c>
      <c r="S5303" t="str">
        <f t="shared" si="579"/>
        <v>Acceptable</v>
      </c>
      <c r="T5303">
        <f>ROUNDUP(C5303,0)</f>
        <v>0</v>
      </c>
      <c r="U5303">
        <f>ROUNDDOWN(C5303,0)</f>
        <v>0</v>
      </c>
      <c r="V5303">
        <f>RIGHT(K5303,2)+2000</f>
        <v>2018</v>
      </c>
      <c r="W5303" t="str">
        <f>INDEX(_xlfn.TEXTSPLIT(K5303,"-"),1,2)</f>
        <v>Jul</v>
      </c>
      <c r="X5303" t="str">
        <f>INDEX(_xlfn.TEXTSPLIT(K5303,"-"),1,1)</f>
        <v>30</v>
      </c>
      <c r="Y5303">
        <f>INDEX(months!B:B,MATCH(Sheet1!W5303,months!A:A,0))</f>
        <v>7</v>
      </c>
      <c r="Z5303">
        <f t="shared" si="580"/>
        <v>43311</v>
      </c>
    </row>
    <row r="5304" spans="1:26" x14ac:dyDescent="0.2">
      <c r="A5304" t="s">
        <v>7457</v>
      </c>
      <c r="B5304" t="s">
        <v>4801</v>
      </c>
      <c r="D5304">
        <v>0</v>
      </c>
      <c r="E5304" t="s">
        <v>451</v>
      </c>
      <c r="F5304" t="s">
        <v>1230</v>
      </c>
      <c r="G5304" t="s">
        <v>23</v>
      </c>
      <c r="H5304" t="s">
        <v>24</v>
      </c>
      <c r="I5304" t="s">
        <v>418</v>
      </c>
      <c r="J5304" t="s">
        <v>4802</v>
      </c>
      <c r="K5304" t="s">
        <v>2602</v>
      </c>
      <c r="L5304" t="s">
        <v>59</v>
      </c>
      <c r="M5304" t="s">
        <v>29</v>
      </c>
      <c r="N5304">
        <f t="shared" si="574"/>
        <v>0</v>
      </c>
      <c r="O5304" t="str">
        <f t="shared" si="575"/>
        <v>No</v>
      </c>
      <c r="P5304">
        <f t="shared" si="576"/>
        <v>0</v>
      </c>
      <c r="Q5304">
        <f t="shared" si="577"/>
        <v>4813937689</v>
      </c>
      <c r="R5304">
        <f t="shared" si="578"/>
        <v>4.1933383153624479</v>
      </c>
      <c r="S5304" t="str">
        <f t="shared" si="579"/>
        <v>Acceptable</v>
      </c>
      <c r="T5304">
        <f>ROUNDUP(C5304,0)</f>
        <v>0</v>
      </c>
      <c r="U5304">
        <f>ROUNDDOWN(C5304,0)</f>
        <v>0</v>
      </c>
      <c r="V5304">
        <f>RIGHT(K5304,2)+2000</f>
        <v>2018</v>
      </c>
      <c r="W5304" t="str">
        <f>INDEX(_xlfn.TEXTSPLIT(K5304,"-"),1,2)</f>
        <v>May</v>
      </c>
      <c r="X5304" t="str">
        <f>INDEX(_xlfn.TEXTSPLIT(K5304,"-"),1,1)</f>
        <v>7</v>
      </c>
      <c r="Y5304">
        <f>INDEX(months!B:B,MATCH(Sheet1!W5304,months!A:A,0))</f>
        <v>5</v>
      </c>
      <c r="Z5304">
        <f t="shared" si="580"/>
        <v>43227</v>
      </c>
    </row>
    <row r="5305" spans="1:26" x14ac:dyDescent="0.2">
      <c r="A5305" t="s">
        <v>7458</v>
      </c>
      <c r="B5305" t="s">
        <v>3070</v>
      </c>
      <c r="D5305">
        <v>2</v>
      </c>
      <c r="E5305" t="s">
        <v>825</v>
      </c>
      <c r="F5305" t="s">
        <v>1010</v>
      </c>
      <c r="G5305" t="s">
        <v>23</v>
      </c>
      <c r="H5305" t="s">
        <v>24</v>
      </c>
      <c r="I5305" t="s">
        <v>25</v>
      </c>
      <c r="J5305" t="s">
        <v>1537</v>
      </c>
      <c r="K5305" t="s">
        <v>468</v>
      </c>
      <c r="L5305" t="s">
        <v>7459</v>
      </c>
      <c r="M5305" t="s">
        <v>86</v>
      </c>
      <c r="N5305">
        <f t="shared" si="574"/>
        <v>0</v>
      </c>
      <c r="O5305" t="str">
        <f t="shared" si="575"/>
        <v>No</v>
      </c>
      <c r="P5305">
        <f t="shared" si="576"/>
        <v>0</v>
      </c>
      <c r="Q5305">
        <f t="shared" si="577"/>
        <v>4813937689</v>
      </c>
      <c r="R5305">
        <f t="shared" si="578"/>
        <v>4.1933383153624479</v>
      </c>
      <c r="S5305" t="str">
        <f t="shared" si="579"/>
        <v>Acceptable</v>
      </c>
      <c r="T5305">
        <f>ROUNDUP(C5305,0)</f>
        <v>0</v>
      </c>
      <c r="U5305">
        <f>ROUNDDOWN(C5305,0)</f>
        <v>0</v>
      </c>
      <c r="V5305">
        <f>RIGHT(K5305,2)+2000</f>
        <v>2018</v>
      </c>
      <c r="W5305" t="str">
        <f>INDEX(_xlfn.TEXTSPLIT(K5305,"-"),1,2)</f>
        <v>Jun</v>
      </c>
      <c r="X5305" t="str">
        <f>INDEX(_xlfn.TEXTSPLIT(K5305,"-"),1,1)</f>
        <v>28</v>
      </c>
      <c r="Y5305">
        <f>INDEX(months!B:B,MATCH(Sheet1!W5305,months!A:A,0))</f>
        <v>6</v>
      </c>
      <c r="Z5305">
        <f t="shared" si="580"/>
        <v>43279</v>
      </c>
    </row>
    <row r="5306" spans="1:26" x14ac:dyDescent="0.2">
      <c r="A5306" t="s">
        <v>7460</v>
      </c>
      <c r="B5306" t="s">
        <v>787</v>
      </c>
      <c r="C5306">
        <v>4.4000000000000004</v>
      </c>
      <c r="D5306">
        <v>9</v>
      </c>
      <c r="E5306" t="s">
        <v>123</v>
      </c>
      <c r="F5306" t="s">
        <v>101</v>
      </c>
      <c r="G5306" t="s">
        <v>23</v>
      </c>
      <c r="H5306" t="s">
        <v>24</v>
      </c>
      <c r="I5306" t="s">
        <v>25</v>
      </c>
      <c r="J5306" t="s">
        <v>788</v>
      </c>
      <c r="K5306" t="s">
        <v>6395</v>
      </c>
      <c r="L5306" t="s">
        <v>6131</v>
      </c>
      <c r="M5306" t="s">
        <v>237</v>
      </c>
      <c r="N5306">
        <f t="shared" si="574"/>
        <v>0</v>
      </c>
      <c r="O5306" t="str">
        <f t="shared" si="575"/>
        <v>No</v>
      </c>
      <c r="P5306">
        <f t="shared" si="576"/>
        <v>0</v>
      </c>
      <c r="Q5306">
        <f t="shared" si="577"/>
        <v>4813937689</v>
      </c>
      <c r="R5306">
        <f t="shared" si="578"/>
        <v>4.1933383153624479</v>
      </c>
      <c r="S5306" t="str">
        <f t="shared" si="579"/>
        <v>Acceptable</v>
      </c>
      <c r="T5306">
        <f>ROUNDUP(C5306,0)</f>
        <v>5</v>
      </c>
      <c r="U5306">
        <f>ROUNDDOWN(C5306,0)</f>
        <v>4</v>
      </c>
      <c r="V5306">
        <f>RIGHT(K5306,2)+2000</f>
        <v>2017</v>
      </c>
      <c r="W5306" t="str">
        <f>INDEX(_xlfn.TEXTSPLIT(K5306,"-"),1,2)</f>
        <v>May</v>
      </c>
      <c r="X5306" t="str">
        <f>INDEX(_xlfn.TEXTSPLIT(K5306,"-"),1,1)</f>
        <v>29</v>
      </c>
      <c r="Y5306">
        <f>INDEX(months!B:B,MATCH(Sheet1!W5306,months!A:A,0))</f>
        <v>5</v>
      </c>
      <c r="Z5306">
        <f t="shared" si="580"/>
        <v>42884</v>
      </c>
    </row>
    <row r="5307" spans="1:26" x14ac:dyDescent="0.2">
      <c r="A5307" t="s">
        <v>7461</v>
      </c>
      <c r="B5307" t="s">
        <v>4612</v>
      </c>
      <c r="C5307">
        <v>3.8</v>
      </c>
      <c r="D5307">
        <v>71</v>
      </c>
      <c r="E5307" t="s">
        <v>128</v>
      </c>
      <c r="F5307" t="s">
        <v>22</v>
      </c>
      <c r="G5307" t="s">
        <v>23</v>
      </c>
      <c r="H5307" t="s">
        <v>24</v>
      </c>
      <c r="I5307" t="s">
        <v>25</v>
      </c>
      <c r="J5307" t="s">
        <v>4613</v>
      </c>
      <c r="K5307" t="s">
        <v>1310</v>
      </c>
      <c r="L5307" t="s">
        <v>7462</v>
      </c>
      <c r="M5307" t="s">
        <v>54</v>
      </c>
      <c r="N5307">
        <f t="shared" si="574"/>
        <v>0</v>
      </c>
      <c r="O5307" t="str">
        <f t="shared" si="575"/>
        <v>No</v>
      </c>
      <c r="P5307">
        <f t="shared" si="576"/>
        <v>0</v>
      </c>
      <c r="Q5307">
        <f t="shared" si="577"/>
        <v>4813937689</v>
      </c>
      <c r="R5307">
        <f t="shared" si="578"/>
        <v>4.1933383153624479</v>
      </c>
      <c r="S5307" t="str">
        <f t="shared" si="579"/>
        <v>Acceptable</v>
      </c>
      <c r="T5307">
        <f>ROUNDUP(C5307,0)</f>
        <v>4</v>
      </c>
      <c r="U5307">
        <f>ROUNDDOWN(C5307,0)</f>
        <v>3</v>
      </c>
      <c r="V5307">
        <f>RIGHT(K5307,2)+2000</f>
        <v>2018</v>
      </c>
      <c r="W5307" t="str">
        <f>INDEX(_xlfn.TEXTSPLIT(K5307,"-"),1,2)</f>
        <v>May</v>
      </c>
      <c r="X5307" t="str">
        <f>INDEX(_xlfn.TEXTSPLIT(K5307,"-"),1,1)</f>
        <v>2</v>
      </c>
      <c r="Y5307">
        <f>INDEX(months!B:B,MATCH(Sheet1!W5307,months!A:A,0))</f>
        <v>5</v>
      </c>
      <c r="Z5307">
        <f t="shared" si="580"/>
        <v>43222</v>
      </c>
    </row>
    <row r="5308" spans="1:26" x14ac:dyDescent="0.2">
      <c r="A5308" t="s">
        <v>7463</v>
      </c>
      <c r="B5308" t="s">
        <v>2665</v>
      </c>
      <c r="C5308">
        <v>4.4000000000000004</v>
      </c>
      <c r="D5308">
        <v>243121</v>
      </c>
      <c r="E5308" t="s">
        <v>292</v>
      </c>
      <c r="F5308" t="s">
        <v>38</v>
      </c>
      <c r="G5308" t="s">
        <v>23</v>
      </c>
      <c r="H5308" t="s">
        <v>24</v>
      </c>
      <c r="I5308" t="s">
        <v>44</v>
      </c>
      <c r="J5308" t="s">
        <v>2669</v>
      </c>
      <c r="K5308" t="s">
        <v>6005</v>
      </c>
      <c r="L5308" t="s">
        <v>2195</v>
      </c>
      <c r="M5308" t="s">
        <v>60</v>
      </c>
      <c r="N5308">
        <f t="shared" si="574"/>
        <v>0</v>
      </c>
      <c r="O5308" t="str">
        <f t="shared" si="575"/>
        <v>No</v>
      </c>
      <c r="P5308">
        <f t="shared" si="576"/>
        <v>0</v>
      </c>
      <c r="Q5308">
        <f t="shared" si="577"/>
        <v>4813937689</v>
      </c>
      <c r="R5308">
        <f t="shared" si="578"/>
        <v>4.1933383153624479</v>
      </c>
      <c r="S5308" t="str">
        <f t="shared" si="579"/>
        <v>Acceptable</v>
      </c>
      <c r="T5308">
        <f>ROUNDUP(C5308,0)</f>
        <v>5</v>
      </c>
      <c r="U5308">
        <f>ROUNDDOWN(C5308,0)</f>
        <v>4</v>
      </c>
      <c r="V5308">
        <f>RIGHT(K5308,2)+2000</f>
        <v>2014</v>
      </c>
      <c r="W5308" t="str">
        <f>INDEX(_xlfn.TEXTSPLIT(K5308,"-"),1,2)</f>
        <v>Oct</v>
      </c>
      <c r="X5308" t="str">
        <f>INDEX(_xlfn.TEXTSPLIT(K5308,"-"),1,1)</f>
        <v>17</v>
      </c>
      <c r="Y5308">
        <f>INDEX(months!B:B,MATCH(Sheet1!W5308,months!A:A,0))</f>
        <v>10</v>
      </c>
      <c r="Z5308">
        <f t="shared" si="580"/>
        <v>41929</v>
      </c>
    </row>
    <row r="5309" spans="1:26" x14ac:dyDescent="0.2">
      <c r="A5309" t="s">
        <v>7464</v>
      </c>
      <c r="B5309" t="s">
        <v>3827</v>
      </c>
      <c r="D5309">
        <v>0</v>
      </c>
      <c r="E5309" t="s">
        <v>37</v>
      </c>
      <c r="F5309" t="s">
        <v>6276</v>
      </c>
      <c r="G5309" t="s">
        <v>649</v>
      </c>
      <c r="H5309" t="s">
        <v>7465</v>
      </c>
      <c r="I5309" t="s">
        <v>44</v>
      </c>
      <c r="J5309" t="s">
        <v>3828</v>
      </c>
      <c r="K5309" t="s">
        <v>3011</v>
      </c>
      <c r="L5309" t="s">
        <v>7466</v>
      </c>
      <c r="M5309" t="s">
        <v>81</v>
      </c>
      <c r="N5309">
        <f t="shared" si="574"/>
        <v>0</v>
      </c>
      <c r="O5309" t="str">
        <f t="shared" si="575"/>
        <v>No</v>
      </c>
      <c r="P5309">
        <f t="shared" si="576"/>
        <v>0</v>
      </c>
      <c r="Q5309">
        <f t="shared" si="577"/>
        <v>4813937689</v>
      </c>
      <c r="R5309">
        <f t="shared" si="578"/>
        <v>4.1933383153624479</v>
      </c>
      <c r="S5309" t="str">
        <f t="shared" si="579"/>
        <v>Acceptable</v>
      </c>
      <c r="T5309">
        <f>ROUNDUP(C5309,0)</f>
        <v>0</v>
      </c>
      <c r="U5309">
        <f>ROUNDDOWN(C5309,0)</f>
        <v>0</v>
      </c>
      <c r="V5309">
        <f>RIGHT(K5309,2)+2000</f>
        <v>2017</v>
      </c>
      <c r="W5309" t="str">
        <f>INDEX(_xlfn.TEXTSPLIT(K5309,"-"),1,2)</f>
        <v>Jul</v>
      </c>
      <c r="X5309" t="str">
        <f>INDEX(_xlfn.TEXTSPLIT(K5309,"-"),1,1)</f>
        <v>28</v>
      </c>
      <c r="Y5309">
        <f>INDEX(months!B:B,MATCH(Sheet1!W5309,months!A:A,0))</f>
        <v>7</v>
      </c>
      <c r="Z5309">
        <f t="shared" si="580"/>
        <v>42944</v>
      </c>
    </row>
    <row r="5310" spans="1:26" x14ac:dyDescent="0.2">
      <c r="A5310" t="s">
        <v>7467</v>
      </c>
      <c r="B5310" t="s">
        <v>5248</v>
      </c>
      <c r="C5310">
        <v>4.9000000000000004</v>
      </c>
      <c r="D5310">
        <v>23</v>
      </c>
      <c r="E5310" t="s">
        <v>544</v>
      </c>
      <c r="F5310" t="s">
        <v>1010</v>
      </c>
      <c r="G5310" t="s">
        <v>23</v>
      </c>
      <c r="H5310" t="s">
        <v>24</v>
      </c>
      <c r="I5310" t="s">
        <v>25</v>
      </c>
      <c r="J5310" t="s">
        <v>5249</v>
      </c>
      <c r="K5310" t="s">
        <v>4183</v>
      </c>
      <c r="L5310" t="s">
        <v>53</v>
      </c>
      <c r="M5310" t="s">
        <v>86</v>
      </c>
      <c r="N5310">
        <f t="shared" si="574"/>
        <v>0</v>
      </c>
      <c r="O5310" t="str">
        <f t="shared" si="575"/>
        <v>No</v>
      </c>
      <c r="P5310">
        <f t="shared" si="576"/>
        <v>0</v>
      </c>
      <c r="Q5310">
        <f t="shared" si="577"/>
        <v>4813937689</v>
      </c>
      <c r="R5310">
        <f t="shared" si="578"/>
        <v>4.1933383153624479</v>
      </c>
      <c r="S5310" t="str">
        <f t="shared" si="579"/>
        <v>Acceptable</v>
      </c>
      <c r="T5310">
        <f>ROUNDUP(C5310,0)</f>
        <v>5</v>
      </c>
      <c r="U5310">
        <f>ROUNDDOWN(C5310,0)</f>
        <v>4</v>
      </c>
      <c r="V5310">
        <f>RIGHT(K5310,2)+2000</f>
        <v>2015</v>
      </c>
      <c r="W5310" t="str">
        <f>INDEX(_xlfn.TEXTSPLIT(K5310,"-"),1,2)</f>
        <v>Aug</v>
      </c>
      <c r="X5310" t="str">
        <f>INDEX(_xlfn.TEXTSPLIT(K5310,"-"),1,1)</f>
        <v>11</v>
      </c>
      <c r="Y5310">
        <f>INDEX(months!B:B,MATCH(Sheet1!W5310,months!A:A,0))</f>
        <v>8</v>
      </c>
      <c r="Z5310">
        <f t="shared" si="580"/>
        <v>42227</v>
      </c>
    </row>
    <row r="5311" spans="1:26" x14ac:dyDescent="0.2">
      <c r="A5311" t="s">
        <v>7468</v>
      </c>
      <c r="B5311" t="s">
        <v>3070</v>
      </c>
      <c r="C5311">
        <v>3.6</v>
      </c>
      <c r="D5311">
        <v>33812</v>
      </c>
      <c r="E5311" t="s">
        <v>83</v>
      </c>
      <c r="F5311" t="s">
        <v>38</v>
      </c>
      <c r="G5311" t="s">
        <v>23</v>
      </c>
      <c r="H5311" t="s">
        <v>24</v>
      </c>
      <c r="I5311" t="s">
        <v>44</v>
      </c>
      <c r="J5311" t="s">
        <v>1537</v>
      </c>
      <c r="K5311" t="s">
        <v>115</v>
      </c>
      <c r="L5311" t="s">
        <v>1200</v>
      </c>
      <c r="M5311" t="s">
        <v>81</v>
      </c>
      <c r="N5311">
        <f t="shared" si="574"/>
        <v>0</v>
      </c>
      <c r="O5311" t="str">
        <f t="shared" si="575"/>
        <v>No</v>
      </c>
      <c r="P5311">
        <f t="shared" si="576"/>
        <v>0</v>
      </c>
      <c r="Q5311">
        <f t="shared" si="577"/>
        <v>4813937689</v>
      </c>
      <c r="R5311">
        <f t="shared" si="578"/>
        <v>4.1933383153624479</v>
      </c>
      <c r="S5311" t="str">
        <f t="shared" si="579"/>
        <v>Acceptable</v>
      </c>
      <c r="T5311">
        <f>ROUNDUP(C5311,0)</f>
        <v>4</v>
      </c>
      <c r="U5311">
        <f>ROUNDDOWN(C5311,0)</f>
        <v>3</v>
      </c>
      <c r="V5311">
        <f>RIGHT(K5311,2)+2000</f>
        <v>2018</v>
      </c>
      <c r="W5311" t="str">
        <f>INDEX(_xlfn.TEXTSPLIT(K5311,"-"),1,2)</f>
        <v>Jul</v>
      </c>
      <c r="X5311" t="str">
        <f>INDEX(_xlfn.TEXTSPLIT(K5311,"-"),1,1)</f>
        <v>30</v>
      </c>
      <c r="Y5311">
        <f>INDEX(months!B:B,MATCH(Sheet1!W5311,months!A:A,0))</f>
        <v>7</v>
      </c>
      <c r="Z5311">
        <f t="shared" si="580"/>
        <v>43311</v>
      </c>
    </row>
    <row r="5312" spans="1:26" x14ac:dyDescent="0.2">
      <c r="A5312" t="s">
        <v>7469</v>
      </c>
      <c r="B5312" t="s">
        <v>211</v>
      </c>
      <c r="C5312">
        <v>4.3</v>
      </c>
      <c r="D5312">
        <v>47</v>
      </c>
      <c r="E5312" t="s">
        <v>1933</v>
      </c>
      <c r="F5312" t="s">
        <v>775</v>
      </c>
      <c r="G5312" t="s">
        <v>23</v>
      </c>
      <c r="H5312" t="s">
        <v>24</v>
      </c>
      <c r="I5312" t="s">
        <v>25</v>
      </c>
      <c r="J5312" t="s">
        <v>212</v>
      </c>
      <c r="K5312" t="s">
        <v>7419</v>
      </c>
      <c r="L5312" t="s">
        <v>59</v>
      </c>
      <c r="M5312" t="s">
        <v>60</v>
      </c>
      <c r="N5312">
        <f t="shared" si="574"/>
        <v>0</v>
      </c>
      <c r="O5312" t="str">
        <f t="shared" si="575"/>
        <v>No</v>
      </c>
      <c r="P5312">
        <f t="shared" si="576"/>
        <v>0</v>
      </c>
      <c r="Q5312">
        <f t="shared" si="577"/>
        <v>4813937689</v>
      </c>
      <c r="R5312">
        <f t="shared" si="578"/>
        <v>4.1933383153624479</v>
      </c>
      <c r="S5312" t="str">
        <f t="shared" si="579"/>
        <v>Acceptable</v>
      </c>
      <c r="T5312">
        <f>ROUNDUP(C5312,0)</f>
        <v>5</v>
      </c>
      <c r="U5312">
        <f>ROUNDDOWN(C5312,0)</f>
        <v>4</v>
      </c>
      <c r="V5312">
        <f>RIGHT(K5312,2)+2000</f>
        <v>2016</v>
      </c>
      <c r="W5312" t="str">
        <f>INDEX(_xlfn.TEXTSPLIT(K5312,"-"),1,2)</f>
        <v>Nov</v>
      </c>
      <c r="X5312" t="str">
        <f>INDEX(_xlfn.TEXTSPLIT(K5312,"-"),1,1)</f>
        <v>11</v>
      </c>
      <c r="Y5312">
        <f>INDEX(months!B:B,MATCH(Sheet1!W5312,months!A:A,0))</f>
        <v>11</v>
      </c>
      <c r="Z5312">
        <f t="shared" si="580"/>
        <v>42685</v>
      </c>
    </row>
    <row r="5313" spans="1:26" x14ac:dyDescent="0.2">
      <c r="A5313" t="s">
        <v>7470</v>
      </c>
      <c r="B5313" t="s">
        <v>3070</v>
      </c>
      <c r="C5313">
        <v>3.6</v>
      </c>
      <c r="D5313">
        <v>283</v>
      </c>
      <c r="E5313" t="s">
        <v>308</v>
      </c>
      <c r="F5313" t="s">
        <v>57</v>
      </c>
      <c r="G5313" t="s">
        <v>23</v>
      </c>
      <c r="H5313" t="s">
        <v>24</v>
      </c>
      <c r="I5313" t="s">
        <v>25</v>
      </c>
      <c r="J5313" t="s">
        <v>1303</v>
      </c>
      <c r="K5313" t="s">
        <v>5926</v>
      </c>
      <c r="L5313" t="s">
        <v>180</v>
      </c>
      <c r="M5313" t="s">
        <v>177</v>
      </c>
      <c r="N5313">
        <f t="shared" si="574"/>
        <v>0</v>
      </c>
      <c r="O5313" t="str">
        <f t="shared" si="575"/>
        <v>No</v>
      </c>
      <c r="P5313">
        <f t="shared" si="576"/>
        <v>0</v>
      </c>
      <c r="Q5313">
        <f t="shared" si="577"/>
        <v>4813937689</v>
      </c>
      <c r="R5313">
        <f t="shared" si="578"/>
        <v>4.1933383153624479</v>
      </c>
      <c r="S5313" t="str">
        <f t="shared" si="579"/>
        <v>Acceptable</v>
      </c>
      <c r="T5313">
        <f>ROUNDUP(C5313,0)</f>
        <v>4</v>
      </c>
      <c r="U5313">
        <f>ROUNDDOWN(C5313,0)</f>
        <v>3</v>
      </c>
      <c r="V5313">
        <f>RIGHT(K5313,2)+2000</f>
        <v>2015</v>
      </c>
      <c r="W5313" t="str">
        <f>INDEX(_xlfn.TEXTSPLIT(K5313,"-"),1,2)</f>
        <v>May</v>
      </c>
      <c r="X5313" t="str">
        <f>INDEX(_xlfn.TEXTSPLIT(K5313,"-"),1,1)</f>
        <v>19</v>
      </c>
      <c r="Y5313">
        <f>INDEX(months!B:B,MATCH(Sheet1!W5313,months!A:A,0))</f>
        <v>5</v>
      </c>
      <c r="Z5313">
        <f t="shared" si="580"/>
        <v>42143</v>
      </c>
    </row>
    <row r="5314" spans="1:26" x14ac:dyDescent="0.2">
      <c r="A5314" t="s">
        <v>7471</v>
      </c>
      <c r="B5314" t="s">
        <v>2665</v>
      </c>
      <c r="C5314">
        <v>4.0999999999999996</v>
      </c>
      <c r="D5314">
        <v>82827</v>
      </c>
      <c r="E5314" t="s">
        <v>88</v>
      </c>
      <c r="F5314" t="s">
        <v>89</v>
      </c>
      <c r="G5314" t="s">
        <v>23</v>
      </c>
      <c r="H5314" t="s">
        <v>24</v>
      </c>
      <c r="I5314" t="s">
        <v>44</v>
      </c>
      <c r="J5314" t="s">
        <v>2669</v>
      </c>
      <c r="K5314" t="s">
        <v>497</v>
      </c>
      <c r="L5314" t="s">
        <v>2993</v>
      </c>
      <c r="M5314" t="s">
        <v>86</v>
      </c>
      <c r="N5314">
        <f t="shared" ref="N5314:N5377" si="581">SUM(A5314,B5314)</f>
        <v>0</v>
      </c>
      <c r="O5314" t="str">
        <f t="shared" ref="O5314:O5377" si="582">IF(E5314="good","Yes","No")</f>
        <v>No</v>
      </c>
      <c r="P5314">
        <f t="shared" ref="P5314:P5377" si="583">COUNTIF(B:B,"&lt;0")</f>
        <v>0</v>
      </c>
      <c r="Q5314">
        <f t="shared" ref="Q5314:Q5377" si="584">SUMIF(D:D,"&gt;1000")</f>
        <v>4813937689</v>
      </c>
      <c r="R5314">
        <f t="shared" ref="R5314:R5377" si="585">AVERAGEIF(C:C,"&gt;0")</f>
        <v>4.1933383153624479</v>
      </c>
      <c r="S5314" t="str">
        <f t="shared" ref="S5314:S5377" si="586">IF(OR(A5314&gt;0,B5314&gt;0),"Acceptable","Check")</f>
        <v>Acceptable</v>
      </c>
      <c r="T5314">
        <f>ROUNDUP(C5314,0)</f>
        <v>5</v>
      </c>
      <c r="U5314">
        <f>ROUNDDOWN(C5314,0)</f>
        <v>4</v>
      </c>
      <c r="V5314">
        <f>RIGHT(K5314,2)+2000</f>
        <v>2018</v>
      </c>
      <c r="W5314" t="str">
        <f>INDEX(_xlfn.TEXTSPLIT(K5314,"-"),1,2)</f>
        <v>Jul</v>
      </c>
      <c r="X5314" t="str">
        <f>INDEX(_xlfn.TEXTSPLIT(K5314,"-"),1,1)</f>
        <v>13</v>
      </c>
      <c r="Y5314">
        <f>INDEX(months!B:B,MATCH(Sheet1!W5314,months!A:A,0))</f>
        <v>7</v>
      </c>
      <c r="Z5314">
        <f t="shared" si="580"/>
        <v>43294</v>
      </c>
    </row>
    <row r="5315" spans="1:26" x14ac:dyDescent="0.2">
      <c r="A5315" t="s">
        <v>7472</v>
      </c>
      <c r="B5315" t="s">
        <v>5319</v>
      </c>
      <c r="C5315">
        <v>3.4</v>
      </c>
      <c r="D5315">
        <v>803</v>
      </c>
      <c r="E5315" t="s">
        <v>205</v>
      </c>
      <c r="F5315" t="s">
        <v>57</v>
      </c>
      <c r="G5315" t="s">
        <v>23</v>
      </c>
      <c r="H5315" t="s">
        <v>24</v>
      </c>
      <c r="I5315" t="s">
        <v>124</v>
      </c>
      <c r="J5315" t="s">
        <v>5320</v>
      </c>
      <c r="K5315" t="s">
        <v>306</v>
      </c>
      <c r="L5315" t="s">
        <v>7473</v>
      </c>
      <c r="M5315" t="s">
        <v>81</v>
      </c>
      <c r="N5315">
        <f t="shared" si="581"/>
        <v>0</v>
      </c>
      <c r="O5315" t="str">
        <f t="shared" si="582"/>
        <v>No</v>
      </c>
      <c r="P5315">
        <f t="shared" si="583"/>
        <v>0</v>
      </c>
      <c r="Q5315">
        <f t="shared" si="584"/>
        <v>4813937689</v>
      </c>
      <c r="R5315">
        <f t="shared" si="585"/>
        <v>4.1933383153624479</v>
      </c>
      <c r="S5315" t="str">
        <f t="shared" si="586"/>
        <v>Acceptable</v>
      </c>
      <c r="T5315">
        <f>ROUNDUP(C5315,0)</f>
        <v>4</v>
      </c>
      <c r="U5315">
        <f>ROUNDDOWN(C5315,0)</f>
        <v>3</v>
      </c>
      <c r="V5315">
        <f>RIGHT(K5315,2)+2000</f>
        <v>2018</v>
      </c>
      <c r="W5315" t="str">
        <f>INDEX(_xlfn.TEXTSPLIT(K5315,"-"),1,2)</f>
        <v>Jul</v>
      </c>
      <c r="X5315" t="str">
        <f>INDEX(_xlfn.TEXTSPLIT(K5315,"-"),1,1)</f>
        <v>23</v>
      </c>
      <c r="Y5315">
        <f>INDEX(months!B:B,MATCH(Sheet1!W5315,months!A:A,0))</f>
        <v>7</v>
      </c>
      <c r="Z5315">
        <f t="shared" ref="Z5315:Z5378" si="587">DATE(V5315,Y5315,X5315)</f>
        <v>43304</v>
      </c>
    </row>
    <row r="5316" spans="1:26" x14ac:dyDescent="0.2">
      <c r="A5316" t="s">
        <v>7474</v>
      </c>
      <c r="B5316" t="s">
        <v>3070</v>
      </c>
      <c r="C5316">
        <v>4.5</v>
      </c>
      <c r="D5316">
        <v>302</v>
      </c>
      <c r="E5316" t="s">
        <v>1087</v>
      </c>
      <c r="F5316" t="s">
        <v>57</v>
      </c>
      <c r="G5316" t="s">
        <v>23</v>
      </c>
      <c r="H5316" t="s">
        <v>24</v>
      </c>
      <c r="I5316" t="s">
        <v>25</v>
      </c>
      <c r="J5316" t="s">
        <v>1303</v>
      </c>
      <c r="K5316" t="s">
        <v>2932</v>
      </c>
      <c r="L5316" t="s">
        <v>576</v>
      </c>
      <c r="M5316" t="s">
        <v>81</v>
      </c>
      <c r="N5316">
        <f t="shared" si="581"/>
        <v>0</v>
      </c>
      <c r="O5316" t="str">
        <f t="shared" si="582"/>
        <v>No</v>
      </c>
      <c r="P5316">
        <f t="shared" si="583"/>
        <v>0</v>
      </c>
      <c r="Q5316">
        <f t="shared" si="584"/>
        <v>4813937689</v>
      </c>
      <c r="R5316">
        <f t="shared" si="585"/>
        <v>4.1933383153624479</v>
      </c>
      <c r="S5316" t="str">
        <f t="shared" si="586"/>
        <v>Acceptable</v>
      </c>
      <c r="T5316">
        <f>ROUNDUP(C5316,0)</f>
        <v>5</v>
      </c>
      <c r="U5316">
        <f>ROUNDDOWN(C5316,0)</f>
        <v>4</v>
      </c>
      <c r="V5316">
        <f>RIGHT(K5316,2)+2000</f>
        <v>2017</v>
      </c>
      <c r="W5316" t="str">
        <f>INDEX(_xlfn.TEXTSPLIT(K5316,"-"),1,2)</f>
        <v>Nov</v>
      </c>
      <c r="X5316" t="str">
        <f>INDEX(_xlfn.TEXTSPLIT(K5316,"-"),1,1)</f>
        <v>30</v>
      </c>
      <c r="Y5316">
        <f>INDEX(months!B:B,MATCH(Sheet1!W5316,months!A:A,0))</f>
        <v>11</v>
      </c>
      <c r="Z5316">
        <f t="shared" si="587"/>
        <v>43069</v>
      </c>
    </row>
    <row r="5317" spans="1:26" x14ac:dyDescent="0.2">
      <c r="A5317" t="s">
        <v>7475</v>
      </c>
      <c r="B5317" t="s">
        <v>4310</v>
      </c>
      <c r="C5317">
        <v>4.7</v>
      </c>
      <c r="D5317">
        <v>19</v>
      </c>
      <c r="E5317" t="s">
        <v>83</v>
      </c>
      <c r="F5317" t="s">
        <v>775</v>
      </c>
      <c r="G5317" t="s">
        <v>23</v>
      </c>
      <c r="H5317" t="s">
        <v>24</v>
      </c>
      <c r="I5317" t="s">
        <v>25</v>
      </c>
      <c r="J5317" t="s">
        <v>2718</v>
      </c>
      <c r="K5317" t="s">
        <v>462</v>
      </c>
      <c r="L5317" t="s">
        <v>188</v>
      </c>
      <c r="M5317" t="s">
        <v>47</v>
      </c>
      <c r="N5317">
        <f t="shared" si="581"/>
        <v>0</v>
      </c>
      <c r="O5317" t="str">
        <f t="shared" si="582"/>
        <v>No</v>
      </c>
      <c r="P5317">
        <f t="shared" si="583"/>
        <v>0</v>
      </c>
      <c r="Q5317">
        <f t="shared" si="584"/>
        <v>4813937689</v>
      </c>
      <c r="R5317">
        <f t="shared" si="585"/>
        <v>4.1933383153624479</v>
      </c>
      <c r="S5317" t="str">
        <f t="shared" si="586"/>
        <v>Acceptable</v>
      </c>
      <c r="T5317">
        <f>ROUNDUP(C5317,0)</f>
        <v>5</v>
      </c>
      <c r="U5317">
        <f>ROUNDDOWN(C5317,0)</f>
        <v>4</v>
      </c>
      <c r="V5317">
        <f>RIGHT(K5317,2)+2000</f>
        <v>2018</v>
      </c>
      <c r="W5317" t="str">
        <f>INDEX(_xlfn.TEXTSPLIT(K5317,"-"),1,2)</f>
        <v>May</v>
      </c>
      <c r="X5317" t="str">
        <f>INDEX(_xlfn.TEXTSPLIT(K5317,"-"),1,1)</f>
        <v>18</v>
      </c>
      <c r="Y5317">
        <f>INDEX(months!B:B,MATCH(Sheet1!W5317,months!A:A,0))</f>
        <v>5</v>
      </c>
      <c r="Z5317">
        <f t="shared" si="587"/>
        <v>43238</v>
      </c>
    </row>
    <row r="5318" spans="1:26" x14ac:dyDescent="0.2">
      <c r="A5318" t="s">
        <v>7476</v>
      </c>
      <c r="B5318" t="s">
        <v>4310</v>
      </c>
      <c r="C5318">
        <v>4.5</v>
      </c>
      <c r="D5318">
        <v>459</v>
      </c>
      <c r="E5318" t="s">
        <v>205</v>
      </c>
      <c r="F5318" t="s">
        <v>22</v>
      </c>
      <c r="G5318" t="s">
        <v>23</v>
      </c>
      <c r="H5318" t="s">
        <v>24</v>
      </c>
      <c r="I5318" t="s">
        <v>124</v>
      </c>
      <c r="J5318" t="s">
        <v>2718</v>
      </c>
      <c r="K5318" t="s">
        <v>306</v>
      </c>
      <c r="L5318" t="s">
        <v>7473</v>
      </c>
      <c r="M5318" t="s">
        <v>81</v>
      </c>
      <c r="N5318">
        <f t="shared" si="581"/>
        <v>0</v>
      </c>
      <c r="O5318" t="str">
        <f t="shared" si="582"/>
        <v>No</v>
      </c>
      <c r="P5318">
        <f t="shared" si="583"/>
        <v>0</v>
      </c>
      <c r="Q5318">
        <f t="shared" si="584"/>
        <v>4813937689</v>
      </c>
      <c r="R5318">
        <f t="shared" si="585"/>
        <v>4.1933383153624479</v>
      </c>
      <c r="S5318" t="str">
        <f t="shared" si="586"/>
        <v>Acceptable</v>
      </c>
      <c r="T5318">
        <f>ROUNDUP(C5318,0)</f>
        <v>5</v>
      </c>
      <c r="U5318">
        <f>ROUNDDOWN(C5318,0)</f>
        <v>4</v>
      </c>
      <c r="V5318">
        <f>RIGHT(K5318,2)+2000</f>
        <v>2018</v>
      </c>
      <c r="W5318" t="str">
        <f>INDEX(_xlfn.TEXTSPLIT(K5318,"-"),1,2)</f>
        <v>Jul</v>
      </c>
      <c r="X5318" t="str">
        <f>INDEX(_xlfn.TEXTSPLIT(K5318,"-"),1,1)</f>
        <v>23</v>
      </c>
      <c r="Y5318">
        <f>INDEX(months!B:B,MATCH(Sheet1!W5318,months!A:A,0))</f>
        <v>7</v>
      </c>
      <c r="Z5318">
        <f t="shared" si="587"/>
        <v>43304</v>
      </c>
    </row>
    <row r="5319" spans="1:26" x14ac:dyDescent="0.2">
      <c r="A5319" t="s">
        <v>7477</v>
      </c>
      <c r="B5319" t="s">
        <v>4457</v>
      </c>
      <c r="C5319">
        <v>4.4000000000000004</v>
      </c>
      <c r="D5319">
        <v>71</v>
      </c>
      <c r="E5319" t="s">
        <v>78</v>
      </c>
      <c r="F5319" t="s">
        <v>22</v>
      </c>
      <c r="G5319" t="s">
        <v>23</v>
      </c>
      <c r="H5319" t="s">
        <v>24</v>
      </c>
      <c r="I5319" t="s">
        <v>25</v>
      </c>
      <c r="J5319" t="s">
        <v>4458</v>
      </c>
      <c r="K5319" t="s">
        <v>79</v>
      </c>
      <c r="L5319" t="s">
        <v>6783</v>
      </c>
      <c r="M5319" t="s">
        <v>86</v>
      </c>
      <c r="N5319">
        <f t="shared" si="581"/>
        <v>0</v>
      </c>
      <c r="O5319" t="str">
        <f t="shared" si="582"/>
        <v>No</v>
      </c>
      <c r="P5319">
        <f t="shared" si="583"/>
        <v>0</v>
      </c>
      <c r="Q5319">
        <f t="shared" si="584"/>
        <v>4813937689</v>
      </c>
      <c r="R5319">
        <f t="shared" si="585"/>
        <v>4.1933383153624479</v>
      </c>
      <c r="S5319" t="str">
        <f t="shared" si="586"/>
        <v>Acceptable</v>
      </c>
      <c r="T5319">
        <f>ROUNDUP(C5319,0)</f>
        <v>5</v>
      </c>
      <c r="U5319">
        <f>ROUNDDOWN(C5319,0)</f>
        <v>4</v>
      </c>
      <c r="V5319">
        <f>RIGHT(K5319,2)+2000</f>
        <v>2017</v>
      </c>
      <c r="W5319" t="str">
        <f>INDEX(_xlfn.TEXTSPLIT(K5319,"-"),1,2)</f>
        <v>Oct</v>
      </c>
      <c r="X5319" t="str">
        <f>INDEX(_xlfn.TEXTSPLIT(K5319,"-"),1,1)</f>
        <v>27</v>
      </c>
      <c r="Y5319">
        <f>INDEX(months!B:B,MATCH(Sheet1!W5319,months!A:A,0))</f>
        <v>10</v>
      </c>
      <c r="Z5319">
        <f t="shared" si="587"/>
        <v>43035</v>
      </c>
    </row>
    <row r="5320" spans="1:26" x14ac:dyDescent="0.2">
      <c r="A5320" t="s">
        <v>7478</v>
      </c>
      <c r="B5320" t="s">
        <v>3070</v>
      </c>
      <c r="C5320">
        <v>4.3</v>
      </c>
      <c r="D5320">
        <v>218</v>
      </c>
      <c r="E5320" t="s">
        <v>64</v>
      </c>
      <c r="F5320" t="s">
        <v>22</v>
      </c>
      <c r="G5320" t="s">
        <v>23</v>
      </c>
      <c r="H5320" t="s">
        <v>24</v>
      </c>
      <c r="I5320" t="s">
        <v>25</v>
      </c>
      <c r="J5320" t="s">
        <v>1303</v>
      </c>
      <c r="K5320" t="s">
        <v>547</v>
      </c>
      <c r="L5320" t="s">
        <v>7479</v>
      </c>
      <c r="M5320" t="s">
        <v>54</v>
      </c>
      <c r="N5320">
        <f t="shared" si="581"/>
        <v>0</v>
      </c>
      <c r="O5320" t="str">
        <f t="shared" si="582"/>
        <v>No</v>
      </c>
      <c r="P5320">
        <f t="shared" si="583"/>
        <v>0</v>
      </c>
      <c r="Q5320">
        <f t="shared" si="584"/>
        <v>4813937689</v>
      </c>
      <c r="R5320">
        <f t="shared" si="585"/>
        <v>4.1933383153624479</v>
      </c>
      <c r="S5320" t="str">
        <f t="shared" si="586"/>
        <v>Acceptable</v>
      </c>
      <c r="T5320">
        <f>ROUNDUP(C5320,0)</f>
        <v>5</v>
      </c>
      <c r="U5320">
        <f>ROUNDDOWN(C5320,0)</f>
        <v>4</v>
      </c>
      <c r="V5320">
        <f>RIGHT(K5320,2)+2000</f>
        <v>2018</v>
      </c>
      <c r="W5320" t="str">
        <f>INDEX(_xlfn.TEXTSPLIT(K5320,"-"),1,2)</f>
        <v>Feb</v>
      </c>
      <c r="X5320" t="str">
        <f>INDEX(_xlfn.TEXTSPLIT(K5320,"-"),1,1)</f>
        <v>15</v>
      </c>
      <c r="Y5320">
        <f>INDEX(months!B:B,MATCH(Sheet1!W5320,months!A:A,0))</f>
        <v>2</v>
      </c>
      <c r="Z5320">
        <f t="shared" si="587"/>
        <v>43146</v>
      </c>
    </row>
    <row r="5321" spans="1:26" x14ac:dyDescent="0.2">
      <c r="A5321" t="s">
        <v>7480</v>
      </c>
      <c r="B5321" t="s">
        <v>447</v>
      </c>
      <c r="C5321">
        <v>4.5999999999999996</v>
      </c>
      <c r="D5321">
        <v>218451</v>
      </c>
      <c r="E5321" t="s">
        <v>735</v>
      </c>
      <c r="F5321" t="s">
        <v>89</v>
      </c>
      <c r="G5321" t="s">
        <v>23</v>
      </c>
      <c r="H5321" t="s">
        <v>24</v>
      </c>
      <c r="I5321" t="s">
        <v>25</v>
      </c>
      <c r="J5321" t="s">
        <v>449</v>
      </c>
      <c r="K5321" t="s">
        <v>1414</v>
      </c>
      <c r="L5321" t="s">
        <v>7481</v>
      </c>
      <c r="M5321" t="s">
        <v>86</v>
      </c>
      <c r="N5321">
        <f t="shared" si="581"/>
        <v>0</v>
      </c>
      <c r="O5321" t="str">
        <f t="shared" si="582"/>
        <v>No</v>
      </c>
      <c r="P5321">
        <f t="shared" si="583"/>
        <v>0</v>
      </c>
      <c r="Q5321">
        <f t="shared" si="584"/>
        <v>4813937689</v>
      </c>
      <c r="R5321">
        <f t="shared" si="585"/>
        <v>4.1933383153624479</v>
      </c>
      <c r="S5321" t="str">
        <f t="shared" si="586"/>
        <v>Acceptable</v>
      </c>
      <c r="T5321">
        <f>ROUNDUP(C5321,0)</f>
        <v>5</v>
      </c>
      <c r="U5321">
        <f>ROUNDDOWN(C5321,0)</f>
        <v>4</v>
      </c>
      <c r="V5321">
        <f>RIGHT(K5321,2)+2000</f>
        <v>2018</v>
      </c>
      <c r="W5321" t="str">
        <f>INDEX(_xlfn.TEXTSPLIT(K5321,"-"),1,2)</f>
        <v>May</v>
      </c>
      <c r="X5321" t="str">
        <f>INDEX(_xlfn.TEXTSPLIT(K5321,"-"),1,1)</f>
        <v>20</v>
      </c>
      <c r="Y5321">
        <f>INDEX(months!B:B,MATCH(Sheet1!W5321,months!A:A,0))</f>
        <v>5</v>
      </c>
      <c r="Z5321">
        <f t="shared" si="587"/>
        <v>43240</v>
      </c>
    </row>
    <row r="5322" spans="1:26" x14ac:dyDescent="0.2">
      <c r="A5322" t="s">
        <v>7482</v>
      </c>
      <c r="B5322" t="s">
        <v>4457</v>
      </c>
      <c r="C5322">
        <v>4.2</v>
      </c>
      <c r="D5322">
        <v>1291</v>
      </c>
      <c r="E5322" t="s">
        <v>763</v>
      </c>
      <c r="F5322" t="s">
        <v>57</v>
      </c>
      <c r="G5322" t="s">
        <v>23</v>
      </c>
      <c r="H5322" t="s">
        <v>24</v>
      </c>
      <c r="I5322" t="s">
        <v>25</v>
      </c>
      <c r="J5322" t="s">
        <v>4458</v>
      </c>
      <c r="K5322" t="s">
        <v>396</v>
      </c>
      <c r="L5322" t="s">
        <v>7483</v>
      </c>
      <c r="M5322" t="s">
        <v>54</v>
      </c>
      <c r="N5322">
        <f t="shared" si="581"/>
        <v>0</v>
      </c>
      <c r="O5322" t="str">
        <f t="shared" si="582"/>
        <v>No</v>
      </c>
      <c r="P5322">
        <f t="shared" si="583"/>
        <v>0</v>
      </c>
      <c r="Q5322">
        <f t="shared" si="584"/>
        <v>4813937689</v>
      </c>
      <c r="R5322">
        <f t="shared" si="585"/>
        <v>4.1933383153624479</v>
      </c>
      <c r="S5322" t="str">
        <f t="shared" si="586"/>
        <v>Acceptable</v>
      </c>
      <c r="T5322">
        <f>ROUNDUP(C5322,0)</f>
        <v>5</v>
      </c>
      <c r="U5322">
        <f>ROUNDDOWN(C5322,0)</f>
        <v>4</v>
      </c>
      <c r="V5322">
        <f>RIGHT(K5322,2)+2000</f>
        <v>2017</v>
      </c>
      <c r="W5322" t="str">
        <f>INDEX(_xlfn.TEXTSPLIT(K5322,"-"),1,2)</f>
        <v>Oct</v>
      </c>
      <c r="X5322" t="str">
        <f>INDEX(_xlfn.TEXTSPLIT(K5322,"-"),1,1)</f>
        <v>18</v>
      </c>
      <c r="Y5322">
        <f>INDEX(months!B:B,MATCH(Sheet1!W5322,months!A:A,0))</f>
        <v>10</v>
      </c>
      <c r="Z5322">
        <f t="shared" si="587"/>
        <v>43026</v>
      </c>
    </row>
    <row r="5323" spans="1:26" x14ac:dyDescent="0.2">
      <c r="A5323" t="s">
        <v>7484</v>
      </c>
      <c r="B5323" t="s">
        <v>447</v>
      </c>
      <c r="C5323">
        <v>4.8</v>
      </c>
      <c r="D5323">
        <v>57400</v>
      </c>
      <c r="E5323" t="s">
        <v>31</v>
      </c>
      <c r="F5323" t="s">
        <v>32</v>
      </c>
      <c r="G5323" t="s">
        <v>23</v>
      </c>
      <c r="H5323" t="s">
        <v>24</v>
      </c>
      <c r="I5323" t="s">
        <v>25</v>
      </c>
      <c r="J5323" t="s">
        <v>449</v>
      </c>
      <c r="K5323" t="s">
        <v>115</v>
      </c>
      <c r="L5323" t="s">
        <v>1065</v>
      </c>
      <c r="M5323" t="s">
        <v>86</v>
      </c>
      <c r="N5323">
        <f t="shared" si="581"/>
        <v>0</v>
      </c>
      <c r="O5323" t="str">
        <f t="shared" si="582"/>
        <v>No</v>
      </c>
      <c r="P5323">
        <f t="shared" si="583"/>
        <v>0</v>
      </c>
      <c r="Q5323">
        <f t="shared" si="584"/>
        <v>4813937689</v>
      </c>
      <c r="R5323">
        <f t="shared" si="585"/>
        <v>4.1933383153624479</v>
      </c>
      <c r="S5323" t="str">
        <f t="shared" si="586"/>
        <v>Acceptable</v>
      </c>
      <c r="T5323">
        <f>ROUNDUP(C5323,0)</f>
        <v>5</v>
      </c>
      <c r="U5323">
        <f>ROUNDDOWN(C5323,0)</f>
        <v>4</v>
      </c>
      <c r="V5323">
        <f>RIGHT(K5323,2)+2000</f>
        <v>2018</v>
      </c>
      <c r="W5323" t="str">
        <f>INDEX(_xlfn.TEXTSPLIT(K5323,"-"),1,2)</f>
        <v>Jul</v>
      </c>
      <c r="X5323" t="str">
        <f>INDEX(_xlfn.TEXTSPLIT(K5323,"-"),1,1)</f>
        <v>30</v>
      </c>
      <c r="Y5323">
        <f>INDEX(months!B:B,MATCH(Sheet1!W5323,months!A:A,0))</f>
        <v>7</v>
      </c>
      <c r="Z5323">
        <f t="shared" si="587"/>
        <v>43311</v>
      </c>
    </row>
    <row r="5324" spans="1:26" x14ac:dyDescent="0.2">
      <c r="A5324" t="s">
        <v>7485</v>
      </c>
      <c r="B5324" t="s">
        <v>2518</v>
      </c>
      <c r="C5324">
        <v>4.5999999999999996</v>
      </c>
      <c r="D5324">
        <v>284670</v>
      </c>
      <c r="E5324" t="s">
        <v>46</v>
      </c>
      <c r="F5324" t="s">
        <v>89</v>
      </c>
      <c r="G5324" t="s">
        <v>23</v>
      </c>
      <c r="H5324" t="s">
        <v>24</v>
      </c>
      <c r="I5324" t="s">
        <v>25</v>
      </c>
      <c r="J5324" t="s">
        <v>2519</v>
      </c>
      <c r="K5324" t="s">
        <v>297</v>
      </c>
      <c r="L5324" t="s">
        <v>46</v>
      </c>
      <c r="M5324" t="s">
        <v>46</v>
      </c>
      <c r="N5324">
        <f t="shared" si="581"/>
        <v>0</v>
      </c>
      <c r="O5324" t="str">
        <f t="shared" si="582"/>
        <v>No</v>
      </c>
      <c r="P5324">
        <f t="shared" si="583"/>
        <v>0</v>
      </c>
      <c r="Q5324">
        <f t="shared" si="584"/>
        <v>4813937689</v>
      </c>
      <c r="R5324">
        <f t="shared" si="585"/>
        <v>4.1933383153624479</v>
      </c>
      <c r="S5324" t="str">
        <f t="shared" si="586"/>
        <v>Acceptable</v>
      </c>
      <c r="T5324">
        <f>ROUNDUP(C5324,0)</f>
        <v>5</v>
      </c>
      <c r="U5324">
        <f>ROUNDDOWN(C5324,0)</f>
        <v>4</v>
      </c>
      <c r="V5324">
        <f>RIGHT(K5324,2)+2000</f>
        <v>2018</v>
      </c>
      <c r="W5324" t="str">
        <f>INDEX(_xlfn.TEXTSPLIT(K5324,"-"),1,2)</f>
        <v>Jul</v>
      </c>
      <c r="X5324" t="str">
        <f>INDEX(_xlfn.TEXTSPLIT(K5324,"-"),1,1)</f>
        <v>24</v>
      </c>
      <c r="Y5324">
        <f>INDEX(months!B:B,MATCH(Sheet1!W5324,months!A:A,0))</f>
        <v>7</v>
      </c>
      <c r="Z5324">
        <f t="shared" si="587"/>
        <v>43305</v>
      </c>
    </row>
    <row r="5325" spans="1:26" x14ac:dyDescent="0.2">
      <c r="A5325" t="s">
        <v>7486</v>
      </c>
      <c r="B5325" t="s">
        <v>447</v>
      </c>
      <c r="C5325">
        <v>4.8</v>
      </c>
      <c r="D5325">
        <v>445756</v>
      </c>
      <c r="E5325" t="s">
        <v>271</v>
      </c>
      <c r="F5325" t="s">
        <v>89</v>
      </c>
      <c r="G5325" t="s">
        <v>23</v>
      </c>
      <c r="H5325" t="s">
        <v>24</v>
      </c>
      <c r="I5325" t="s">
        <v>25</v>
      </c>
      <c r="J5325" t="s">
        <v>449</v>
      </c>
      <c r="K5325" t="s">
        <v>348</v>
      </c>
      <c r="L5325" t="s">
        <v>7487</v>
      </c>
      <c r="M5325" t="s">
        <v>86</v>
      </c>
      <c r="N5325">
        <f t="shared" si="581"/>
        <v>0</v>
      </c>
      <c r="O5325" t="str">
        <f t="shared" si="582"/>
        <v>No</v>
      </c>
      <c r="P5325">
        <f t="shared" si="583"/>
        <v>0</v>
      </c>
      <c r="Q5325">
        <f t="shared" si="584"/>
        <v>4813937689</v>
      </c>
      <c r="R5325">
        <f t="shared" si="585"/>
        <v>4.1933383153624479</v>
      </c>
      <c r="S5325" t="str">
        <f t="shared" si="586"/>
        <v>Acceptable</v>
      </c>
      <c r="T5325">
        <f>ROUNDUP(C5325,0)</f>
        <v>5</v>
      </c>
      <c r="U5325">
        <f>ROUNDDOWN(C5325,0)</f>
        <v>4</v>
      </c>
      <c r="V5325">
        <f>RIGHT(K5325,2)+2000</f>
        <v>2018</v>
      </c>
      <c r="W5325" t="str">
        <f>INDEX(_xlfn.TEXTSPLIT(K5325,"-"),1,2)</f>
        <v>May</v>
      </c>
      <c r="X5325" t="str">
        <f>INDEX(_xlfn.TEXTSPLIT(K5325,"-"),1,1)</f>
        <v>15</v>
      </c>
      <c r="Y5325">
        <f>INDEX(months!B:B,MATCH(Sheet1!W5325,months!A:A,0))</f>
        <v>5</v>
      </c>
      <c r="Z5325">
        <f t="shared" si="587"/>
        <v>43235</v>
      </c>
    </row>
    <row r="5326" spans="1:26" x14ac:dyDescent="0.2">
      <c r="A5326" t="s">
        <v>7488</v>
      </c>
      <c r="B5326" t="s">
        <v>447</v>
      </c>
      <c r="C5326">
        <v>4.5999999999999996</v>
      </c>
      <c r="D5326">
        <v>361780</v>
      </c>
      <c r="E5326" t="s">
        <v>1565</v>
      </c>
      <c r="F5326" t="s">
        <v>89</v>
      </c>
      <c r="G5326" t="s">
        <v>23</v>
      </c>
      <c r="H5326" t="s">
        <v>24</v>
      </c>
      <c r="I5326" t="s">
        <v>25</v>
      </c>
      <c r="J5326" t="s">
        <v>449</v>
      </c>
      <c r="K5326" t="s">
        <v>1777</v>
      </c>
      <c r="L5326" t="s">
        <v>1297</v>
      </c>
      <c r="M5326" t="s">
        <v>60</v>
      </c>
      <c r="N5326">
        <f t="shared" si="581"/>
        <v>0</v>
      </c>
      <c r="O5326" t="str">
        <f t="shared" si="582"/>
        <v>No</v>
      </c>
      <c r="P5326">
        <f t="shared" si="583"/>
        <v>0</v>
      </c>
      <c r="Q5326">
        <f t="shared" si="584"/>
        <v>4813937689</v>
      </c>
      <c r="R5326">
        <f t="shared" si="585"/>
        <v>4.1933383153624479</v>
      </c>
      <c r="S5326" t="str">
        <f t="shared" si="586"/>
        <v>Acceptable</v>
      </c>
      <c r="T5326">
        <f>ROUNDUP(C5326,0)</f>
        <v>5</v>
      </c>
      <c r="U5326">
        <f>ROUNDDOWN(C5326,0)</f>
        <v>4</v>
      </c>
      <c r="V5326">
        <f>RIGHT(K5326,2)+2000</f>
        <v>2018</v>
      </c>
      <c r="W5326" t="str">
        <f>INDEX(_xlfn.TEXTSPLIT(K5326,"-"),1,2)</f>
        <v>May</v>
      </c>
      <c r="X5326" t="str">
        <f>INDEX(_xlfn.TEXTSPLIT(K5326,"-"),1,1)</f>
        <v>30</v>
      </c>
      <c r="Y5326">
        <f>INDEX(months!B:B,MATCH(Sheet1!W5326,months!A:A,0))</f>
        <v>5</v>
      </c>
      <c r="Z5326">
        <f t="shared" si="587"/>
        <v>43250</v>
      </c>
    </row>
    <row r="5327" spans="1:26" x14ac:dyDescent="0.2">
      <c r="A5327" t="s">
        <v>7489</v>
      </c>
      <c r="B5327" t="s">
        <v>447</v>
      </c>
      <c r="C5327">
        <v>4.5999999999999996</v>
      </c>
      <c r="D5327">
        <v>41608</v>
      </c>
      <c r="E5327" t="s">
        <v>1158</v>
      </c>
      <c r="F5327" t="s">
        <v>65</v>
      </c>
      <c r="G5327" t="s">
        <v>23</v>
      </c>
      <c r="H5327" t="s">
        <v>24</v>
      </c>
      <c r="I5327" t="s">
        <v>25</v>
      </c>
      <c r="J5327" t="s">
        <v>449</v>
      </c>
      <c r="K5327" t="s">
        <v>2474</v>
      </c>
      <c r="L5327" t="s">
        <v>3008</v>
      </c>
      <c r="M5327" t="s">
        <v>237</v>
      </c>
      <c r="N5327">
        <f t="shared" si="581"/>
        <v>0</v>
      </c>
      <c r="O5327" t="str">
        <f t="shared" si="582"/>
        <v>No</v>
      </c>
      <c r="P5327">
        <f t="shared" si="583"/>
        <v>0</v>
      </c>
      <c r="Q5327">
        <f t="shared" si="584"/>
        <v>4813937689</v>
      </c>
      <c r="R5327">
        <f t="shared" si="585"/>
        <v>4.1933383153624479</v>
      </c>
      <c r="S5327" t="str">
        <f t="shared" si="586"/>
        <v>Acceptable</v>
      </c>
      <c r="T5327">
        <f>ROUNDUP(C5327,0)</f>
        <v>5</v>
      </c>
      <c r="U5327">
        <f>ROUNDDOWN(C5327,0)</f>
        <v>4</v>
      </c>
      <c r="V5327">
        <f>RIGHT(K5327,2)+2000</f>
        <v>2017</v>
      </c>
      <c r="W5327" t="str">
        <f>INDEX(_xlfn.TEXTSPLIT(K5327,"-"),1,2)</f>
        <v>Nov</v>
      </c>
      <c r="X5327" t="str">
        <f>INDEX(_xlfn.TEXTSPLIT(K5327,"-"),1,1)</f>
        <v>5</v>
      </c>
      <c r="Y5327">
        <f>INDEX(months!B:B,MATCH(Sheet1!W5327,months!A:A,0))</f>
        <v>11</v>
      </c>
      <c r="Z5327">
        <f t="shared" si="587"/>
        <v>43044</v>
      </c>
    </row>
    <row r="5328" spans="1:26" x14ac:dyDescent="0.2">
      <c r="A5328" t="s">
        <v>7490</v>
      </c>
      <c r="B5328" t="s">
        <v>3070</v>
      </c>
      <c r="C5328">
        <v>4.5999999999999996</v>
      </c>
      <c r="D5328">
        <v>9952</v>
      </c>
      <c r="E5328" t="s">
        <v>403</v>
      </c>
      <c r="F5328" t="s">
        <v>50</v>
      </c>
      <c r="G5328" t="s">
        <v>23</v>
      </c>
      <c r="H5328" t="s">
        <v>24</v>
      </c>
      <c r="I5328" t="s">
        <v>44</v>
      </c>
      <c r="J5328" t="s">
        <v>1537</v>
      </c>
      <c r="K5328" t="s">
        <v>4551</v>
      </c>
      <c r="L5328" t="s">
        <v>28</v>
      </c>
      <c r="M5328" t="s">
        <v>29</v>
      </c>
      <c r="N5328">
        <f t="shared" si="581"/>
        <v>0</v>
      </c>
      <c r="O5328" t="str">
        <f t="shared" si="582"/>
        <v>No</v>
      </c>
      <c r="P5328">
        <f t="shared" si="583"/>
        <v>0</v>
      </c>
      <c r="Q5328">
        <f t="shared" si="584"/>
        <v>4813937689</v>
      </c>
      <c r="R5328">
        <f t="shared" si="585"/>
        <v>4.1933383153624479</v>
      </c>
      <c r="S5328" t="str">
        <f t="shared" si="586"/>
        <v>Acceptable</v>
      </c>
      <c r="T5328">
        <f>ROUNDUP(C5328,0)</f>
        <v>5</v>
      </c>
      <c r="U5328">
        <f>ROUNDDOWN(C5328,0)</f>
        <v>4</v>
      </c>
      <c r="V5328">
        <f>RIGHT(K5328,2)+2000</f>
        <v>2016</v>
      </c>
      <c r="W5328" t="str">
        <f>INDEX(_xlfn.TEXTSPLIT(K5328,"-"),1,2)</f>
        <v>Jul</v>
      </c>
      <c r="X5328" t="str">
        <f>INDEX(_xlfn.TEXTSPLIT(K5328,"-"),1,1)</f>
        <v>5</v>
      </c>
      <c r="Y5328">
        <f>INDEX(months!B:B,MATCH(Sheet1!W5328,months!A:A,0))</f>
        <v>7</v>
      </c>
      <c r="Z5328">
        <f t="shared" si="587"/>
        <v>42556</v>
      </c>
    </row>
    <row r="5329" spans="1:26" x14ac:dyDescent="0.2">
      <c r="A5329" t="s">
        <v>7491</v>
      </c>
      <c r="B5329" t="s">
        <v>5319</v>
      </c>
      <c r="C5329">
        <v>4.0999999999999996</v>
      </c>
      <c r="D5329">
        <v>24456</v>
      </c>
      <c r="E5329" t="s">
        <v>46</v>
      </c>
      <c r="F5329" t="s">
        <v>65</v>
      </c>
      <c r="G5329" t="s">
        <v>23</v>
      </c>
      <c r="H5329" t="s">
        <v>24</v>
      </c>
      <c r="I5329" t="s">
        <v>25</v>
      </c>
      <c r="J5329" t="s">
        <v>5320</v>
      </c>
      <c r="K5329" t="s">
        <v>297</v>
      </c>
      <c r="L5329" t="s">
        <v>46</v>
      </c>
      <c r="M5329" t="s">
        <v>46</v>
      </c>
      <c r="N5329">
        <f t="shared" si="581"/>
        <v>0</v>
      </c>
      <c r="O5329" t="str">
        <f t="shared" si="582"/>
        <v>No</v>
      </c>
      <c r="P5329">
        <f t="shared" si="583"/>
        <v>0</v>
      </c>
      <c r="Q5329">
        <f t="shared" si="584"/>
        <v>4813937689</v>
      </c>
      <c r="R5329">
        <f t="shared" si="585"/>
        <v>4.1933383153624479</v>
      </c>
      <c r="S5329" t="str">
        <f t="shared" si="586"/>
        <v>Acceptable</v>
      </c>
      <c r="T5329">
        <f>ROUNDUP(C5329,0)</f>
        <v>5</v>
      </c>
      <c r="U5329">
        <f>ROUNDDOWN(C5329,0)</f>
        <v>4</v>
      </c>
      <c r="V5329">
        <f>RIGHT(K5329,2)+2000</f>
        <v>2018</v>
      </c>
      <c r="W5329" t="str">
        <f>INDEX(_xlfn.TEXTSPLIT(K5329,"-"),1,2)</f>
        <v>Jul</v>
      </c>
      <c r="X5329" t="str">
        <f>INDEX(_xlfn.TEXTSPLIT(K5329,"-"),1,1)</f>
        <v>24</v>
      </c>
      <c r="Y5329">
        <f>INDEX(months!B:B,MATCH(Sheet1!W5329,months!A:A,0))</f>
        <v>7</v>
      </c>
      <c r="Z5329">
        <f t="shared" si="587"/>
        <v>43305</v>
      </c>
    </row>
    <row r="5330" spans="1:26" x14ac:dyDescent="0.2">
      <c r="A5330" t="s">
        <v>7492</v>
      </c>
      <c r="B5330" t="s">
        <v>447</v>
      </c>
      <c r="C5330">
        <v>4.7</v>
      </c>
      <c r="D5330">
        <v>2319</v>
      </c>
      <c r="E5330" t="s">
        <v>256</v>
      </c>
      <c r="F5330" t="s">
        <v>57</v>
      </c>
      <c r="G5330" t="s">
        <v>23</v>
      </c>
      <c r="H5330" t="s">
        <v>24</v>
      </c>
      <c r="I5330" t="s">
        <v>25</v>
      </c>
      <c r="J5330" t="s">
        <v>449</v>
      </c>
      <c r="K5330" t="s">
        <v>5530</v>
      </c>
      <c r="L5330" t="s">
        <v>7493</v>
      </c>
      <c r="M5330" t="s">
        <v>81</v>
      </c>
      <c r="N5330">
        <f t="shared" si="581"/>
        <v>0</v>
      </c>
      <c r="O5330" t="str">
        <f t="shared" si="582"/>
        <v>No</v>
      </c>
      <c r="P5330">
        <f t="shared" si="583"/>
        <v>0</v>
      </c>
      <c r="Q5330">
        <f t="shared" si="584"/>
        <v>4813937689</v>
      </c>
      <c r="R5330">
        <f t="shared" si="585"/>
        <v>4.1933383153624479</v>
      </c>
      <c r="S5330" t="str">
        <f t="shared" si="586"/>
        <v>Acceptable</v>
      </c>
      <c r="T5330">
        <f>ROUNDUP(C5330,0)</f>
        <v>5</v>
      </c>
      <c r="U5330">
        <f>ROUNDDOWN(C5330,0)</f>
        <v>4</v>
      </c>
      <c r="V5330">
        <f>RIGHT(K5330,2)+2000</f>
        <v>2018</v>
      </c>
      <c r="W5330" t="str">
        <f>INDEX(_xlfn.TEXTSPLIT(K5330,"-"),1,2)</f>
        <v>Apr</v>
      </c>
      <c r="X5330" t="str">
        <f>INDEX(_xlfn.TEXTSPLIT(K5330,"-"),1,1)</f>
        <v>22</v>
      </c>
      <c r="Y5330">
        <f>INDEX(months!B:B,MATCH(Sheet1!W5330,months!A:A,0))</f>
        <v>4</v>
      </c>
      <c r="Z5330">
        <f t="shared" si="587"/>
        <v>43212</v>
      </c>
    </row>
    <row r="5331" spans="1:26" x14ac:dyDescent="0.2">
      <c r="A5331" t="s">
        <v>7494</v>
      </c>
      <c r="B5331" t="s">
        <v>3070</v>
      </c>
      <c r="C5331">
        <v>4.7</v>
      </c>
      <c r="D5331">
        <v>7878</v>
      </c>
      <c r="E5331" t="s">
        <v>239</v>
      </c>
      <c r="F5331" t="s">
        <v>65</v>
      </c>
      <c r="G5331" t="s">
        <v>23</v>
      </c>
      <c r="H5331" t="s">
        <v>24</v>
      </c>
      <c r="I5331" t="s">
        <v>25</v>
      </c>
      <c r="J5331" t="s">
        <v>1303</v>
      </c>
      <c r="K5331" t="s">
        <v>6395</v>
      </c>
      <c r="L5331" t="s">
        <v>119</v>
      </c>
      <c r="M5331" t="s">
        <v>60</v>
      </c>
      <c r="N5331">
        <f t="shared" si="581"/>
        <v>0</v>
      </c>
      <c r="O5331" t="str">
        <f t="shared" si="582"/>
        <v>No</v>
      </c>
      <c r="P5331">
        <f t="shared" si="583"/>
        <v>0</v>
      </c>
      <c r="Q5331">
        <f t="shared" si="584"/>
        <v>4813937689</v>
      </c>
      <c r="R5331">
        <f t="shared" si="585"/>
        <v>4.1933383153624479</v>
      </c>
      <c r="S5331" t="str">
        <f t="shared" si="586"/>
        <v>Acceptable</v>
      </c>
      <c r="T5331">
        <f>ROUNDUP(C5331,0)</f>
        <v>5</v>
      </c>
      <c r="U5331">
        <f>ROUNDDOWN(C5331,0)</f>
        <v>4</v>
      </c>
      <c r="V5331">
        <f>RIGHT(K5331,2)+2000</f>
        <v>2017</v>
      </c>
      <c r="W5331" t="str">
        <f>INDEX(_xlfn.TEXTSPLIT(K5331,"-"),1,2)</f>
        <v>May</v>
      </c>
      <c r="X5331" t="str">
        <f>INDEX(_xlfn.TEXTSPLIT(K5331,"-"),1,1)</f>
        <v>29</v>
      </c>
      <c r="Y5331">
        <f>INDEX(months!B:B,MATCH(Sheet1!W5331,months!A:A,0))</f>
        <v>5</v>
      </c>
      <c r="Z5331">
        <f t="shared" si="587"/>
        <v>42884</v>
      </c>
    </row>
    <row r="5332" spans="1:26" x14ac:dyDescent="0.2">
      <c r="A5332" t="s">
        <v>7495</v>
      </c>
      <c r="B5332" t="s">
        <v>3070</v>
      </c>
      <c r="C5332">
        <v>4.8</v>
      </c>
      <c r="D5332">
        <v>6696</v>
      </c>
      <c r="E5332" t="s">
        <v>1410</v>
      </c>
      <c r="F5332" t="s">
        <v>50</v>
      </c>
      <c r="G5332" t="s">
        <v>23</v>
      </c>
      <c r="H5332" t="s">
        <v>24</v>
      </c>
      <c r="I5332" t="s">
        <v>25</v>
      </c>
      <c r="J5332" t="s">
        <v>1303</v>
      </c>
      <c r="K5332" t="s">
        <v>1610</v>
      </c>
      <c r="L5332" t="s">
        <v>747</v>
      </c>
      <c r="M5332" t="s">
        <v>86</v>
      </c>
      <c r="N5332">
        <f t="shared" si="581"/>
        <v>0</v>
      </c>
      <c r="O5332" t="str">
        <f t="shared" si="582"/>
        <v>No</v>
      </c>
      <c r="P5332">
        <f t="shared" si="583"/>
        <v>0</v>
      </c>
      <c r="Q5332">
        <f t="shared" si="584"/>
        <v>4813937689</v>
      </c>
      <c r="R5332">
        <f t="shared" si="585"/>
        <v>4.1933383153624479</v>
      </c>
      <c r="S5332" t="str">
        <f t="shared" si="586"/>
        <v>Acceptable</v>
      </c>
      <c r="T5332">
        <f>ROUNDUP(C5332,0)</f>
        <v>5</v>
      </c>
      <c r="U5332">
        <f>ROUNDDOWN(C5332,0)</f>
        <v>4</v>
      </c>
      <c r="V5332">
        <f>RIGHT(K5332,2)+2000</f>
        <v>2018</v>
      </c>
      <c r="W5332" t="str">
        <f>INDEX(_xlfn.TEXTSPLIT(K5332,"-"),1,2)</f>
        <v>Feb</v>
      </c>
      <c r="X5332" t="str">
        <f>INDEX(_xlfn.TEXTSPLIT(K5332,"-"),1,1)</f>
        <v>7</v>
      </c>
      <c r="Y5332">
        <f>INDEX(months!B:B,MATCH(Sheet1!W5332,months!A:A,0))</f>
        <v>2</v>
      </c>
      <c r="Z5332">
        <f t="shared" si="587"/>
        <v>43138</v>
      </c>
    </row>
    <row r="5333" spans="1:26" x14ac:dyDescent="0.2">
      <c r="A5333" t="s">
        <v>7496</v>
      </c>
      <c r="B5333" t="s">
        <v>4950</v>
      </c>
      <c r="C5333">
        <v>3.6</v>
      </c>
      <c r="D5333">
        <v>4832</v>
      </c>
      <c r="E5333" t="s">
        <v>252</v>
      </c>
      <c r="F5333" t="s">
        <v>65</v>
      </c>
      <c r="G5333" t="s">
        <v>23</v>
      </c>
      <c r="H5333" t="s">
        <v>24</v>
      </c>
      <c r="I5333" t="s">
        <v>25</v>
      </c>
      <c r="J5333" t="s">
        <v>4951</v>
      </c>
      <c r="K5333" t="s">
        <v>3066</v>
      </c>
      <c r="L5333" t="s">
        <v>7497</v>
      </c>
      <c r="M5333" t="s">
        <v>72</v>
      </c>
      <c r="N5333">
        <f t="shared" si="581"/>
        <v>0</v>
      </c>
      <c r="O5333" t="str">
        <f t="shared" si="582"/>
        <v>No</v>
      </c>
      <c r="P5333">
        <f t="shared" si="583"/>
        <v>0</v>
      </c>
      <c r="Q5333">
        <f t="shared" si="584"/>
        <v>4813937689</v>
      </c>
      <c r="R5333">
        <f t="shared" si="585"/>
        <v>4.1933383153624479</v>
      </c>
      <c r="S5333" t="str">
        <f t="shared" si="586"/>
        <v>Acceptable</v>
      </c>
      <c r="T5333">
        <f>ROUNDUP(C5333,0)</f>
        <v>4</v>
      </c>
      <c r="U5333">
        <f>ROUNDDOWN(C5333,0)</f>
        <v>3</v>
      </c>
      <c r="V5333">
        <f>RIGHT(K5333,2)+2000</f>
        <v>2016</v>
      </c>
      <c r="W5333" t="str">
        <f>INDEX(_xlfn.TEXTSPLIT(K5333,"-"),1,2)</f>
        <v>Nov</v>
      </c>
      <c r="X5333" t="str">
        <f>INDEX(_xlfn.TEXTSPLIT(K5333,"-"),1,1)</f>
        <v>22</v>
      </c>
      <c r="Y5333">
        <f>INDEX(months!B:B,MATCH(Sheet1!W5333,months!A:A,0))</f>
        <v>11</v>
      </c>
      <c r="Z5333">
        <f t="shared" si="587"/>
        <v>42696</v>
      </c>
    </row>
    <row r="5334" spans="1:26" x14ac:dyDescent="0.2">
      <c r="A5334" t="s">
        <v>7498</v>
      </c>
      <c r="B5334" t="s">
        <v>3070</v>
      </c>
      <c r="C5334">
        <v>4.7</v>
      </c>
      <c r="D5334">
        <v>173394</v>
      </c>
      <c r="E5334" t="s">
        <v>685</v>
      </c>
      <c r="F5334" t="s">
        <v>38</v>
      </c>
      <c r="G5334" t="s">
        <v>23</v>
      </c>
      <c r="H5334" t="s">
        <v>24</v>
      </c>
      <c r="I5334" t="s">
        <v>25</v>
      </c>
      <c r="J5334" t="s">
        <v>1303</v>
      </c>
      <c r="K5334" t="s">
        <v>1937</v>
      </c>
      <c r="L5334" t="s">
        <v>7499</v>
      </c>
      <c r="M5334" t="s">
        <v>86</v>
      </c>
      <c r="N5334">
        <f t="shared" si="581"/>
        <v>0</v>
      </c>
      <c r="O5334" t="str">
        <f t="shared" si="582"/>
        <v>No</v>
      </c>
      <c r="P5334">
        <f t="shared" si="583"/>
        <v>0</v>
      </c>
      <c r="Q5334">
        <f t="shared" si="584"/>
        <v>4813937689</v>
      </c>
      <c r="R5334">
        <f t="shared" si="585"/>
        <v>4.1933383153624479</v>
      </c>
      <c r="S5334" t="str">
        <f t="shared" si="586"/>
        <v>Acceptable</v>
      </c>
      <c r="T5334">
        <f>ROUNDUP(C5334,0)</f>
        <v>5</v>
      </c>
      <c r="U5334">
        <f>ROUNDDOWN(C5334,0)</f>
        <v>4</v>
      </c>
      <c r="V5334">
        <f>RIGHT(K5334,2)+2000</f>
        <v>2018</v>
      </c>
      <c r="W5334" t="str">
        <f>INDEX(_xlfn.TEXTSPLIT(K5334,"-"),1,2)</f>
        <v>Mar</v>
      </c>
      <c r="X5334" t="str">
        <f>INDEX(_xlfn.TEXTSPLIT(K5334,"-"),1,1)</f>
        <v>13</v>
      </c>
      <c r="Y5334">
        <f>INDEX(months!B:B,MATCH(Sheet1!W5334,months!A:A,0))</f>
        <v>3</v>
      </c>
      <c r="Z5334">
        <f t="shared" si="587"/>
        <v>43172</v>
      </c>
    </row>
    <row r="5335" spans="1:26" x14ac:dyDescent="0.2">
      <c r="A5335" t="s">
        <v>7500</v>
      </c>
      <c r="B5335" t="s">
        <v>3070</v>
      </c>
      <c r="C5335">
        <v>4.5999999999999996</v>
      </c>
      <c r="D5335">
        <v>2654</v>
      </c>
      <c r="E5335" t="s">
        <v>372</v>
      </c>
      <c r="F5335" t="s">
        <v>50</v>
      </c>
      <c r="G5335" t="s">
        <v>23</v>
      </c>
      <c r="H5335" t="s">
        <v>24</v>
      </c>
      <c r="I5335" t="s">
        <v>25</v>
      </c>
      <c r="J5335" t="s">
        <v>1303</v>
      </c>
      <c r="K5335" t="s">
        <v>4097</v>
      </c>
      <c r="L5335" t="s">
        <v>1390</v>
      </c>
      <c r="M5335" t="s">
        <v>237</v>
      </c>
      <c r="N5335">
        <f t="shared" si="581"/>
        <v>0</v>
      </c>
      <c r="O5335" t="str">
        <f t="shared" si="582"/>
        <v>No</v>
      </c>
      <c r="P5335">
        <f t="shared" si="583"/>
        <v>0</v>
      </c>
      <c r="Q5335">
        <f t="shared" si="584"/>
        <v>4813937689</v>
      </c>
      <c r="R5335">
        <f t="shared" si="585"/>
        <v>4.1933383153624479</v>
      </c>
      <c r="S5335" t="str">
        <f t="shared" si="586"/>
        <v>Acceptable</v>
      </c>
      <c r="T5335">
        <f>ROUNDUP(C5335,0)</f>
        <v>5</v>
      </c>
      <c r="U5335">
        <f>ROUNDDOWN(C5335,0)</f>
        <v>4</v>
      </c>
      <c r="V5335">
        <f>RIGHT(K5335,2)+2000</f>
        <v>2016</v>
      </c>
      <c r="W5335" t="str">
        <f>INDEX(_xlfn.TEXTSPLIT(K5335,"-"),1,2)</f>
        <v>Nov</v>
      </c>
      <c r="X5335" t="str">
        <f>INDEX(_xlfn.TEXTSPLIT(K5335,"-"),1,1)</f>
        <v>2</v>
      </c>
      <c r="Y5335">
        <f>INDEX(months!B:B,MATCH(Sheet1!W5335,months!A:A,0))</f>
        <v>11</v>
      </c>
      <c r="Z5335">
        <f t="shared" si="587"/>
        <v>42676</v>
      </c>
    </row>
    <row r="5336" spans="1:26" x14ac:dyDescent="0.2">
      <c r="A5336" t="s">
        <v>7501</v>
      </c>
      <c r="B5336" t="s">
        <v>447</v>
      </c>
      <c r="C5336">
        <v>4.5</v>
      </c>
      <c r="D5336">
        <v>96419</v>
      </c>
      <c r="E5336" t="s">
        <v>46</v>
      </c>
      <c r="F5336" t="s">
        <v>38</v>
      </c>
      <c r="G5336" t="s">
        <v>23</v>
      </c>
      <c r="H5336" t="s">
        <v>24</v>
      </c>
      <c r="I5336" t="s">
        <v>25</v>
      </c>
      <c r="J5336" t="s">
        <v>449</v>
      </c>
      <c r="K5336" t="s">
        <v>4194</v>
      </c>
      <c r="L5336" t="s">
        <v>46</v>
      </c>
      <c r="M5336" t="s">
        <v>46</v>
      </c>
      <c r="N5336">
        <f t="shared" si="581"/>
        <v>0</v>
      </c>
      <c r="O5336" t="str">
        <f t="shared" si="582"/>
        <v>No</v>
      </c>
      <c r="P5336">
        <f t="shared" si="583"/>
        <v>0</v>
      </c>
      <c r="Q5336">
        <f t="shared" si="584"/>
        <v>4813937689</v>
      </c>
      <c r="R5336">
        <f t="shared" si="585"/>
        <v>4.1933383153624479</v>
      </c>
      <c r="S5336" t="str">
        <f t="shared" si="586"/>
        <v>Acceptable</v>
      </c>
      <c r="T5336">
        <f>ROUNDUP(C5336,0)</f>
        <v>5</v>
      </c>
      <c r="U5336">
        <f>ROUNDDOWN(C5336,0)</f>
        <v>4</v>
      </c>
      <c r="V5336">
        <f>RIGHT(K5336,2)+2000</f>
        <v>2018</v>
      </c>
      <c r="W5336" t="str">
        <f>INDEX(_xlfn.TEXTSPLIT(K5336,"-"),1,2)</f>
        <v>May</v>
      </c>
      <c r="X5336" t="str">
        <f>INDEX(_xlfn.TEXTSPLIT(K5336,"-"),1,1)</f>
        <v>5</v>
      </c>
      <c r="Y5336">
        <f>INDEX(months!B:B,MATCH(Sheet1!W5336,months!A:A,0))</f>
        <v>5</v>
      </c>
      <c r="Z5336">
        <f t="shared" si="587"/>
        <v>43225</v>
      </c>
    </row>
    <row r="5337" spans="1:26" x14ac:dyDescent="0.2">
      <c r="A5337" t="s">
        <v>7502</v>
      </c>
      <c r="B5337" t="s">
        <v>5319</v>
      </c>
      <c r="C5337">
        <v>4.7</v>
      </c>
      <c r="D5337">
        <v>13620</v>
      </c>
      <c r="E5337" t="s">
        <v>361</v>
      </c>
      <c r="F5337" t="s">
        <v>32</v>
      </c>
      <c r="G5337" t="s">
        <v>23</v>
      </c>
      <c r="H5337" t="s">
        <v>24</v>
      </c>
      <c r="I5337" t="s">
        <v>25</v>
      </c>
      <c r="J5337" t="s">
        <v>5320</v>
      </c>
      <c r="K5337" t="s">
        <v>3806</v>
      </c>
      <c r="L5337" t="s">
        <v>7503</v>
      </c>
      <c r="M5337" t="s">
        <v>81</v>
      </c>
      <c r="N5337">
        <f t="shared" si="581"/>
        <v>0</v>
      </c>
      <c r="O5337" t="str">
        <f t="shared" si="582"/>
        <v>No</v>
      </c>
      <c r="P5337">
        <f t="shared" si="583"/>
        <v>0</v>
      </c>
      <c r="Q5337">
        <f t="shared" si="584"/>
        <v>4813937689</v>
      </c>
      <c r="R5337">
        <f t="shared" si="585"/>
        <v>4.1933383153624479</v>
      </c>
      <c r="S5337" t="str">
        <f t="shared" si="586"/>
        <v>Acceptable</v>
      </c>
      <c r="T5337">
        <f>ROUNDUP(C5337,0)</f>
        <v>5</v>
      </c>
      <c r="U5337">
        <f>ROUNDDOWN(C5337,0)</f>
        <v>4</v>
      </c>
      <c r="V5337">
        <f>RIGHT(K5337,2)+2000</f>
        <v>2018</v>
      </c>
      <c r="W5337" t="str">
        <f>INDEX(_xlfn.TEXTSPLIT(K5337,"-"),1,2)</f>
        <v>Apr</v>
      </c>
      <c r="X5337" t="str">
        <f>INDEX(_xlfn.TEXTSPLIT(K5337,"-"),1,1)</f>
        <v>16</v>
      </c>
      <c r="Y5337">
        <f>INDEX(months!B:B,MATCH(Sheet1!W5337,months!A:A,0))</f>
        <v>4</v>
      </c>
      <c r="Z5337">
        <f t="shared" si="587"/>
        <v>43206</v>
      </c>
    </row>
    <row r="5338" spans="1:26" x14ac:dyDescent="0.2">
      <c r="A5338" t="s">
        <v>7504</v>
      </c>
      <c r="B5338" t="s">
        <v>3070</v>
      </c>
      <c r="C5338">
        <v>4.5</v>
      </c>
      <c r="D5338">
        <v>199</v>
      </c>
      <c r="E5338" t="s">
        <v>3474</v>
      </c>
      <c r="F5338" t="s">
        <v>22</v>
      </c>
      <c r="G5338" t="s">
        <v>23</v>
      </c>
      <c r="H5338" t="s">
        <v>24</v>
      </c>
      <c r="I5338" t="s">
        <v>25</v>
      </c>
      <c r="J5338" t="s">
        <v>1303</v>
      </c>
      <c r="K5338" t="s">
        <v>7505</v>
      </c>
      <c r="L5338" t="s">
        <v>7506</v>
      </c>
      <c r="M5338" t="s">
        <v>237</v>
      </c>
      <c r="N5338">
        <f t="shared" si="581"/>
        <v>0</v>
      </c>
      <c r="O5338" t="str">
        <f t="shared" si="582"/>
        <v>No</v>
      </c>
      <c r="P5338">
        <f t="shared" si="583"/>
        <v>0</v>
      </c>
      <c r="Q5338">
        <f t="shared" si="584"/>
        <v>4813937689</v>
      </c>
      <c r="R5338">
        <f t="shared" si="585"/>
        <v>4.1933383153624479</v>
      </c>
      <c r="S5338" t="str">
        <f t="shared" si="586"/>
        <v>Acceptable</v>
      </c>
      <c r="T5338">
        <f>ROUNDUP(C5338,0)</f>
        <v>5</v>
      </c>
      <c r="U5338">
        <f>ROUNDDOWN(C5338,0)</f>
        <v>4</v>
      </c>
      <c r="V5338">
        <f>RIGHT(K5338,2)+2000</f>
        <v>2013</v>
      </c>
      <c r="W5338" t="str">
        <f>INDEX(_xlfn.TEXTSPLIT(K5338,"-"),1,2)</f>
        <v>Sep</v>
      </c>
      <c r="X5338" t="str">
        <f>INDEX(_xlfn.TEXTSPLIT(K5338,"-"),1,1)</f>
        <v>11</v>
      </c>
      <c r="Y5338">
        <f>INDEX(months!B:B,MATCH(Sheet1!W5338,months!A:A,0))</f>
        <v>9</v>
      </c>
      <c r="Z5338">
        <f t="shared" si="587"/>
        <v>41528</v>
      </c>
    </row>
    <row r="5339" spans="1:26" x14ac:dyDescent="0.2">
      <c r="A5339" t="s">
        <v>7507</v>
      </c>
      <c r="B5339" t="s">
        <v>2116</v>
      </c>
      <c r="C5339">
        <v>4.3</v>
      </c>
      <c r="D5339">
        <v>979</v>
      </c>
      <c r="E5339" t="s">
        <v>46</v>
      </c>
      <c r="F5339" t="s">
        <v>57</v>
      </c>
      <c r="G5339" t="s">
        <v>23</v>
      </c>
      <c r="H5339" t="s">
        <v>24</v>
      </c>
      <c r="I5339" t="s">
        <v>25</v>
      </c>
      <c r="J5339" t="s">
        <v>2117</v>
      </c>
      <c r="K5339" t="s">
        <v>1523</v>
      </c>
      <c r="L5339" t="s">
        <v>46</v>
      </c>
      <c r="M5339" t="s">
        <v>46</v>
      </c>
      <c r="N5339">
        <f t="shared" si="581"/>
        <v>0</v>
      </c>
      <c r="O5339" t="str">
        <f t="shared" si="582"/>
        <v>No</v>
      </c>
      <c r="P5339">
        <f t="shared" si="583"/>
        <v>0</v>
      </c>
      <c r="Q5339">
        <f t="shared" si="584"/>
        <v>4813937689</v>
      </c>
      <c r="R5339">
        <f t="shared" si="585"/>
        <v>4.1933383153624479</v>
      </c>
      <c r="S5339" t="str">
        <f t="shared" si="586"/>
        <v>Acceptable</v>
      </c>
      <c r="T5339">
        <f>ROUNDUP(C5339,0)</f>
        <v>5</v>
      </c>
      <c r="U5339">
        <f>ROUNDDOWN(C5339,0)</f>
        <v>4</v>
      </c>
      <c r="V5339">
        <f>RIGHT(K5339,2)+2000</f>
        <v>2017</v>
      </c>
      <c r="W5339" t="str">
        <f>INDEX(_xlfn.TEXTSPLIT(K5339,"-"),1,2)</f>
        <v>Dec</v>
      </c>
      <c r="X5339" t="str">
        <f>INDEX(_xlfn.TEXTSPLIT(K5339,"-"),1,1)</f>
        <v>24</v>
      </c>
      <c r="Y5339">
        <f>INDEX(months!B:B,MATCH(Sheet1!W5339,months!A:A,0))</f>
        <v>12</v>
      </c>
      <c r="Z5339">
        <f t="shared" si="587"/>
        <v>43093</v>
      </c>
    </row>
    <row r="5340" spans="1:26" x14ac:dyDescent="0.2">
      <c r="A5340" t="s">
        <v>7508</v>
      </c>
      <c r="B5340" t="s">
        <v>447</v>
      </c>
      <c r="C5340">
        <v>4.5</v>
      </c>
      <c r="D5340">
        <v>12322</v>
      </c>
      <c r="E5340" t="s">
        <v>256</v>
      </c>
      <c r="F5340" t="s">
        <v>32</v>
      </c>
      <c r="G5340" t="s">
        <v>23</v>
      </c>
      <c r="H5340" t="s">
        <v>24</v>
      </c>
      <c r="I5340" t="s">
        <v>25</v>
      </c>
      <c r="J5340" t="s">
        <v>449</v>
      </c>
      <c r="K5340" t="s">
        <v>2569</v>
      </c>
      <c r="L5340" t="s">
        <v>220</v>
      </c>
      <c r="M5340" t="s">
        <v>60</v>
      </c>
      <c r="N5340">
        <f t="shared" si="581"/>
        <v>0</v>
      </c>
      <c r="O5340" t="str">
        <f t="shared" si="582"/>
        <v>No</v>
      </c>
      <c r="P5340">
        <f t="shared" si="583"/>
        <v>0</v>
      </c>
      <c r="Q5340">
        <f t="shared" si="584"/>
        <v>4813937689</v>
      </c>
      <c r="R5340">
        <f t="shared" si="585"/>
        <v>4.1933383153624479</v>
      </c>
      <c r="S5340" t="str">
        <f t="shared" si="586"/>
        <v>Acceptable</v>
      </c>
      <c r="T5340">
        <f>ROUNDUP(C5340,0)</f>
        <v>5</v>
      </c>
      <c r="U5340">
        <f>ROUNDDOWN(C5340,0)</f>
        <v>4</v>
      </c>
      <c r="V5340">
        <f>RIGHT(K5340,2)+2000</f>
        <v>2016</v>
      </c>
      <c r="W5340" t="str">
        <f>INDEX(_xlfn.TEXTSPLIT(K5340,"-"),1,2)</f>
        <v>Dec</v>
      </c>
      <c r="X5340" t="str">
        <f>INDEX(_xlfn.TEXTSPLIT(K5340,"-"),1,1)</f>
        <v>17</v>
      </c>
      <c r="Y5340">
        <f>INDEX(months!B:B,MATCH(Sheet1!W5340,months!A:A,0))</f>
        <v>12</v>
      </c>
      <c r="Z5340">
        <f t="shared" si="587"/>
        <v>42721</v>
      </c>
    </row>
    <row r="5341" spans="1:26" x14ac:dyDescent="0.2">
      <c r="A5341" t="s">
        <v>7509</v>
      </c>
      <c r="B5341" t="s">
        <v>447</v>
      </c>
      <c r="C5341">
        <v>4.8</v>
      </c>
      <c r="D5341">
        <v>29551</v>
      </c>
      <c r="E5341" t="s">
        <v>2175</v>
      </c>
      <c r="F5341" t="s">
        <v>65</v>
      </c>
      <c r="G5341" t="s">
        <v>23</v>
      </c>
      <c r="H5341" t="s">
        <v>24</v>
      </c>
      <c r="I5341" t="s">
        <v>25</v>
      </c>
      <c r="J5341" t="s">
        <v>449</v>
      </c>
      <c r="K5341" t="s">
        <v>3400</v>
      </c>
      <c r="L5341" t="s">
        <v>1255</v>
      </c>
      <c r="M5341" t="s">
        <v>29</v>
      </c>
      <c r="N5341">
        <f t="shared" si="581"/>
        <v>0</v>
      </c>
      <c r="O5341" t="str">
        <f t="shared" si="582"/>
        <v>No</v>
      </c>
      <c r="P5341">
        <f t="shared" si="583"/>
        <v>0</v>
      </c>
      <c r="Q5341">
        <f t="shared" si="584"/>
        <v>4813937689</v>
      </c>
      <c r="R5341">
        <f t="shared" si="585"/>
        <v>4.1933383153624479</v>
      </c>
      <c r="S5341" t="str">
        <f t="shared" si="586"/>
        <v>Acceptable</v>
      </c>
      <c r="T5341">
        <f>ROUNDUP(C5341,0)</f>
        <v>5</v>
      </c>
      <c r="U5341">
        <f>ROUNDDOWN(C5341,0)</f>
        <v>4</v>
      </c>
      <c r="V5341">
        <f>RIGHT(K5341,2)+2000</f>
        <v>2018</v>
      </c>
      <c r="W5341" t="str">
        <f>INDEX(_xlfn.TEXTSPLIT(K5341,"-"),1,2)</f>
        <v>Apr</v>
      </c>
      <c r="X5341" t="str">
        <f>INDEX(_xlfn.TEXTSPLIT(K5341,"-"),1,1)</f>
        <v>6</v>
      </c>
      <c r="Y5341">
        <f>INDEX(months!B:B,MATCH(Sheet1!W5341,months!A:A,0))</f>
        <v>4</v>
      </c>
      <c r="Z5341">
        <f t="shared" si="587"/>
        <v>43196</v>
      </c>
    </row>
    <row r="5342" spans="1:26" x14ac:dyDescent="0.2">
      <c r="A5342" t="s">
        <v>7510</v>
      </c>
      <c r="B5342" t="s">
        <v>3070</v>
      </c>
      <c r="C5342">
        <v>4.7</v>
      </c>
      <c r="D5342">
        <v>47463</v>
      </c>
      <c r="E5342" t="s">
        <v>405</v>
      </c>
      <c r="F5342" t="s">
        <v>65</v>
      </c>
      <c r="G5342" t="s">
        <v>23</v>
      </c>
      <c r="H5342" t="s">
        <v>24</v>
      </c>
      <c r="I5342" t="s">
        <v>25</v>
      </c>
      <c r="J5342" t="s">
        <v>1303</v>
      </c>
      <c r="K5342" t="s">
        <v>3771</v>
      </c>
      <c r="L5342" t="s">
        <v>2200</v>
      </c>
      <c r="M5342" t="s">
        <v>29</v>
      </c>
      <c r="N5342">
        <f t="shared" si="581"/>
        <v>0</v>
      </c>
      <c r="O5342" t="str">
        <f t="shared" si="582"/>
        <v>No</v>
      </c>
      <c r="P5342">
        <f t="shared" si="583"/>
        <v>0</v>
      </c>
      <c r="Q5342">
        <f t="shared" si="584"/>
        <v>4813937689</v>
      </c>
      <c r="R5342">
        <f t="shared" si="585"/>
        <v>4.1933383153624479</v>
      </c>
      <c r="S5342" t="str">
        <f t="shared" si="586"/>
        <v>Acceptable</v>
      </c>
      <c r="T5342">
        <f>ROUNDUP(C5342,0)</f>
        <v>5</v>
      </c>
      <c r="U5342">
        <f>ROUNDDOWN(C5342,0)</f>
        <v>4</v>
      </c>
      <c r="V5342">
        <f>RIGHT(K5342,2)+2000</f>
        <v>2018</v>
      </c>
      <c r="W5342" t="str">
        <f>INDEX(_xlfn.TEXTSPLIT(K5342,"-"),1,2)</f>
        <v>Apr</v>
      </c>
      <c r="X5342" t="str">
        <f>INDEX(_xlfn.TEXTSPLIT(K5342,"-"),1,1)</f>
        <v>24</v>
      </c>
      <c r="Y5342">
        <f>INDEX(months!B:B,MATCH(Sheet1!W5342,months!A:A,0))</f>
        <v>4</v>
      </c>
      <c r="Z5342">
        <f t="shared" si="587"/>
        <v>43214</v>
      </c>
    </row>
    <row r="5343" spans="1:26" x14ac:dyDescent="0.2">
      <c r="A5343" t="s">
        <v>7511</v>
      </c>
      <c r="B5343" t="s">
        <v>447</v>
      </c>
      <c r="C5343">
        <v>4.7</v>
      </c>
      <c r="D5343">
        <v>1340</v>
      </c>
      <c r="E5343" t="s">
        <v>159</v>
      </c>
      <c r="F5343" t="s">
        <v>22</v>
      </c>
      <c r="G5343" t="s">
        <v>649</v>
      </c>
      <c r="H5343" t="s">
        <v>4939</v>
      </c>
      <c r="I5343" t="s">
        <v>25</v>
      </c>
      <c r="J5343" t="s">
        <v>449</v>
      </c>
      <c r="K5343" t="s">
        <v>322</v>
      </c>
      <c r="L5343" t="s">
        <v>1567</v>
      </c>
      <c r="M5343" t="s">
        <v>237</v>
      </c>
      <c r="N5343">
        <f t="shared" si="581"/>
        <v>0</v>
      </c>
      <c r="O5343" t="str">
        <f t="shared" si="582"/>
        <v>No</v>
      </c>
      <c r="P5343">
        <f t="shared" si="583"/>
        <v>0</v>
      </c>
      <c r="Q5343">
        <f t="shared" si="584"/>
        <v>4813937689</v>
      </c>
      <c r="R5343">
        <f t="shared" si="585"/>
        <v>4.1933383153624479</v>
      </c>
      <c r="S5343" t="str">
        <f t="shared" si="586"/>
        <v>Acceptable</v>
      </c>
      <c r="T5343">
        <f>ROUNDUP(C5343,0)</f>
        <v>5</v>
      </c>
      <c r="U5343">
        <f>ROUNDDOWN(C5343,0)</f>
        <v>4</v>
      </c>
      <c r="V5343">
        <f>RIGHT(K5343,2)+2000</f>
        <v>2018</v>
      </c>
      <c r="W5343" t="str">
        <f>INDEX(_xlfn.TEXTSPLIT(K5343,"-"),1,2)</f>
        <v>May</v>
      </c>
      <c r="X5343" t="str">
        <f>INDEX(_xlfn.TEXTSPLIT(K5343,"-"),1,1)</f>
        <v>16</v>
      </c>
      <c r="Y5343">
        <f>INDEX(months!B:B,MATCH(Sheet1!W5343,months!A:A,0))</f>
        <v>5</v>
      </c>
      <c r="Z5343">
        <f t="shared" si="587"/>
        <v>43236</v>
      </c>
    </row>
    <row r="5344" spans="1:26" x14ac:dyDescent="0.2">
      <c r="A5344" t="s">
        <v>7512</v>
      </c>
      <c r="B5344" t="s">
        <v>447</v>
      </c>
      <c r="C5344">
        <v>4.7</v>
      </c>
      <c r="D5344">
        <v>55011</v>
      </c>
      <c r="E5344" t="s">
        <v>1977</v>
      </c>
      <c r="F5344" t="s">
        <v>65</v>
      </c>
      <c r="G5344" t="s">
        <v>23</v>
      </c>
      <c r="H5344" t="s">
        <v>24</v>
      </c>
      <c r="I5344" t="s">
        <v>25</v>
      </c>
      <c r="J5344" t="s">
        <v>449</v>
      </c>
      <c r="K5344" t="s">
        <v>5506</v>
      </c>
      <c r="L5344" t="s">
        <v>134</v>
      </c>
      <c r="M5344" t="s">
        <v>81</v>
      </c>
      <c r="N5344">
        <f t="shared" si="581"/>
        <v>0</v>
      </c>
      <c r="O5344" t="str">
        <f t="shared" si="582"/>
        <v>No</v>
      </c>
      <c r="P5344">
        <f t="shared" si="583"/>
        <v>0</v>
      </c>
      <c r="Q5344">
        <f t="shared" si="584"/>
        <v>4813937689</v>
      </c>
      <c r="R5344">
        <f t="shared" si="585"/>
        <v>4.1933383153624479</v>
      </c>
      <c r="S5344" t="str">
        <f t="shared" si="586"/>
        <v>Acceptable</v>
      </c>
      <c r="T5344">
        <f>ROUNDUP(C5344,0)</f>
        <v>5</v>
      </c>
      <c r="U5344">
        <f>ROUNDDOWN(C5344,0)</f>
        <v>4</v>
      </c>
      <c r="V5344">
        <f>RIGHT(K5344,2)+2000</f>
        <v>2017</v>
      </c>
      <c r="W5344" t="str">
        <f>INDEX(_xlfn.TEXTSPLIT(K5344,"-"),1,2)</f>
        <v>Nov</v>
      </c>
      <c r="X5344" t="str">
        <f>INDEX(_xlfn.TEXTSPLIT(K5344,"-"),1,1)</f>
        <v>2</v>
      </c>
      <c r="Y5344">
        <f>INDEX(months!B:B,MATCH(Sheet1!W5344,months!A:A,0))</f>
        <v>11</v>
      </c>
      <c r="Z5344">
        <f t="shared" si="587"/>
        <v>43041</v>
      </c>
    </row>
    <row r="5345" spans="1:26" x14ac:dyDescent="0.2">
      <c r="A5345" t="s">
        <v>7513</v>
      </c>
      <c r="B5345" t="s">
        <v>3070</v>
      </c>
      <c r="C5345">
        <v>4.7</v>
      </c>
      <c r="D5345">
        <v>7116</v>
      </c>
      <c r="E5345" t="s">
        <v>763</v>
      </c>
      <c r="F5345" t="s">
        <v>50</v>
      </c>
      <c r="G5345" t="s">
        <v>23</v>
      </c>
      <c r="H5345" t="s">
        <v>24</v>
      </c>
      <c r="I5345" t="s">
        <v>25</v>
      </c>
      <c r="J5345" t="s">
        <v>1303</v>
      </c>
      <c r="K5345" t="s">
        <v>5466</v>
      </c>
      <c r="L5345" t="s">
        <v>59</v>
      </c>
      <c r="M5345" t="s">
        <v>177</v>
      </c>
      <c r="N5345">
        <f t="shared" si="581"/>
        <v>0</v>
      </c>
      <c r="O5345" t="str">
        <f t="shared" si="582"/>
        <v>No</v>
      </c>
      <c r="P5345">
        <f t="shared" si="583"/>
        <v>0</v>
      </c>
      <c r="Q5345">
        <f t="shared" si="584"/>
        <v>4813937689</v>
      </c>
      <c r="R5345">
        <f t="shared" si="585"/>
        <v>4.1933383153624479</v>
      </c>
      <c r="S5345" t="str">
        <f t="shared" si="586"/>
        <v>Acceptable</v>
      </c>
      <c r="T5345">
        <f>ROUNDUP(C5345,0)</f>
        <v>5</v>
      </c>
      <c r="U5345">
        <f>ROUNDDOWN(C5345,0)</f>
        <v>4</v>
      </c>
      <c r="V5345">
        <f>RIGHT(K5345,2)+2000</f>
        <v>2016</v>
      </c>
      <c r="W5345" t="str">
        <f>INDEX(_xlfn.TEXTSPLIT(K5345,"-"),1,2)</f>
        <v>Aug</v>
      </c>
      <c r="X5345" t="str">
        <f>INDEX(_xlfn.TEXTSPLIT(K5345,"-"),1,1)</f>
        <v>9</v>
      </c>
      <c r="Y5345">
        <f>INDEX(months!B:B,MATCH(Sheet1!W5345,months!A:A,0))</f>
        <v>8</v>
      </c>
      <c r="Z5345">
        <f t="shared" si="587"/>
        <v>42591</v>
      </c>
    </row>
    <row r="5346" spans="1:26" x14ac:dyDescent="0.2">
      <c r="A5346" t="s">
        <v>7514</v>
      </c>
      <c r="B5346" t="s">
        <v>2518</v>
      </c>
      <c r="C5346">
        <v>4.7</v>
      </c>
      <c r="D5346">
        <v>759</v>
      </c>
      <c r="E5346" t="s">
        <v>186</v>
      </c>
      <c r="F5346" t="s">
        <v>57</v>
      </c>
      <c r="G5346" t="s">
        <v>23</v>
      </c>
      <c r="H5346" t="s">
        <v>24</v>
      </c>
      <c r="I5346" t="s">
        <v>124</v>
      </c>
      <c r="J5346" t="s">
        <v>2519</v>
      </c>
      <c r="K5346" t="s">
        <v>4023</v>
      </c>
      <c r="L5346" t="s">
        <v>7515</v>
      </c>
      <c r="M5346" t="s">
        <v>81</v>
      </c>
      <c r="N5346">
        <f t="shared" si="581"/>
        <v>0</v>
      </c>
      <c r="O5346" t="str">
        <f t="shared" si="582"/>
        <v>No</v>
      </c>
      <c r="P5346">
        <f t="shared" si="583"/>
        <v>0</v>
      </c>
      <c r="Q5346">
        <f t="shared" si="584"/>
        <v>4813937689</v>
      </c>
      <c r="R5346">
        <f t="shared" si="585"/>
        <v>4.1933383153624479</v>
      </c>
      <c r="S5346" t="str">
        <f t="shared" si="586"/>
        <v>Acceptable</v>
      </c>
      <c r="T5346">
        <f>ROUNDUP(C5346,0)</f>
        <v>5</v>
      </c>
      <c r="U5346">
        <f>ROUNDDOWN(C5346,0)</f>
        <v>4</v>
      </c>
      <c r="V5346">
        <f>RIGHT(K5346,2)+2000</f>
        <v>2018</v>
      </c>
      <c r="W5346" t="str">
        <f>INDEX(_xlfn.TEXTSPLIT(K5346,"-"),1,2)</f>
        <v>Jan</v>
      </c>
      <c r="X5346" t="str">
        <f>INDEX(_xlfn.TEXTSPLIT(K5346,"-"),1,1)</f>
        <v>22</v>
      </c>
      <c r="Y5346">
        <f>INDEX(months!B:B,MATCH(Sheet1!W5346,months!A:A,0))</f>
        <v>1</v>
      </c>
      <c r="Z5346">
        <f t="shared" si="587"/>
        <v>43122</v>
      </c>
    </row>
    <row r="5347" spans="1:26" x14ac:dyDescent="0.2">
      <c r="A5347" t="s">
        <v>7516</v>
      </c>
      <c r="B5347" t="s">
        <v>447</v>
      </c>
      <c r="C5347">
        <v>4.7</v>
      </c>
      <c r="D5347">
        <v>497826</v>
      </c>
      <c r="E5347" t="s">
        <v>46</v>
      </c>
      <c r="F5347" t="s">
        <v>89</v>
      </c>
      <c r="G5347" t="s">
        <v>23</v>
      </c>
      <c r="H5347" t="s">
        <v>24</v>
      </c>
      <c r="I5347" t="s">
        <v>25</v>
      </c>
      <c r="J5347" t="s">
        <v>449</v>
      </c>
      <c r="K5347" t="s">
        <v>1777</v>
      </c>
      <c r="L5347" t="s">
        <v>46</v>
      </c>
      <c r="M5347" t="s">
        <v>46</v>
      </c>
      <c r="N5347">
        <f t="shared" si="581"/>
        <v>0</v>
      </c>
      <c r="O5347" t="str">
        <f t="shared" si="582"/>
        <v>No</v>
      </c>
      <c r="P5347">
        <f t="shared" si="583"/>
        <v>0</v>
      </c>
      <c r="Q5347">
        <f t="shared" si="584"/>
        <v>4813937689</v>
      </c>
      <c r="R5347">
        <f t="shared" si="585"/>
        <v>4.1933383153624479</v>
      </c>
      <c r="S5347" t="str">
        <f t="shared" si="586"/>
        <v>Acceptable</v>
      </c>
      <c r="T5347">
        <f>ROUNDUP(C5347,0)</f>
        <v>5</v>
      </c>
      <c r="U5347">
        <f>ROUNDDOWN(C5347,0)</f>
        <v>4</v>
      </c>
      <c r="V5347">
        <f>RIGHT(K5347,2)+2000</f>
        <v>2018</v>
      </c>
      <c r="W5347" t="str">
        <f>INDEX(_xlfn.TEXTSPLIT(K5347,"-"),1,2)</f>
        <v>May</v>
      </c>
      <c r="X5347" t="str">
        <f>INDEX(_xlfn.TEXTSPLIT(K5347,"-"),1,1)</f>
        <v>30</v>
      </c>
      <c r="Y5347">
        <f>INDEX(months!B:B,MATCH(Sheet1!W5347,months!A:A,0))</f>
        <v>5</v>
      </c>
      <c r="Z5347">
        <f t="shared" si="587"/>
        <v>43250</v>
      </c>
    </row>
    <row r="5348" spans="1:26" x14ac:dyDescent="0.2">
      <c r="A5348" t="s">
        <v>7517</v>
      </c>
      <c r="B5348" t="s">
        <v>447</v>
      </c>
      <c r="C5348">
        <v>4.7</v>
      </c>
      <c r="D5348">
        <v>1777</v>
      </c>
      <c r="E5348" t="s">
        <v>132</v>
      </c>
      <c r="F5348" t="s">
        <v>57</v>
      </c>
      <c r="G5348" t="s">
        <v>23</v>
      </c>
      <c r="H5348" t="s">
        <v>24</v>
      </c>
      <c r="I5348" t="s">
        <v>25</v>
      </c>
      <c r="J5348" t="s">
        <v>449</v>
      </c>
      <c r="K5348" t="s">
        <v>7518</v>
      </c>
      <c r="L5348" t="s">
        <v>53</v>
      </c>
      <c r="M5348" t="s">
        <v>237</v>
      </c>
      <c r="N5348">
        <f t="shared" si="581"/>
        <v>0</v>
      </c>
      <c r="O5348" t="str">
        <f t="shared" si="582"/>
        <v>No</v>
      </c>
      <c r="P5348">
        <f t="shared" si="583"/>
        <v>0</v>
      </c>
      <c r="Q5348">
        <f t="shared" si="584"/>
        <v>4813937689</v>
      </c>
      <c r="R5348">
        <f t="shared" si="585"/>
        <v>4.1933383153624479</v>
      </c>
      <c r="S5348" t="str">
        <f t="shared" si="586"/>
        <v>Acceptable</v>
      </c>
      <c r="T5348">
        <f>ROUNDUP(C5348,0)</f>
        <v>5</v>
      </c>
      <c r="U5348">
        <f>ROUNDDOWN(C5348,0)</f>
        <v>4</v>
      </c>
      <c r="V5348">
        <f>RIGHT(K5348,2)+2000</f>
        <v>2015</v>
      </c>
      <c r="W5348" t="str">
        <f>INDEX(_xlfn.TEXTSPLIT(K5348,"-"),1,2)</f>
        <v>Feb</v>
      </c>
      <c r="X5348" t="str">
        <f>INDEX(_xlfn.TEXTSPLIT(K5348,"-"),1,1)</f>
        <v>15</v>
      </c>
      <c r="Y5348">
        <f>INDEX(months!B:B,MATCH(Sheet1!W5348,months!A:A,0))</f>
        <v>2</v>
      </c>
      <c r="Z5348">
        <f t="shared" si="587"/>
        <v>42050</v>
      </c>
    </row>
    <row r="5349" spans="1:26" x14ac:dyDescent="0.2">
      <c r="A5349" t="s">
        <v>7519</v>
      </c>
      <c r="B5349" t="s">
        <v>2518</v>
      </c>
      <c r="C5349">
        <v>4.5999999999999996</v>
      </c>
      <c r="D5349">
        <v>518</v>
      </c>
      <c r="E5349" t="s">
        <v>123</v>
      </c>
      <c r="F5349" t="s">
        <v>57</v>
      </c>
      <c r="G5349" t="s">
        <v>23</v>
      </c>
      <c r="H5349" t="s">
        <v>24</v>
      </c>
      <c r="I5349" t="s">
        <v>25</v>
      </c>
      <c r="J5349" t="s">
        <v>2519</v>
      </c>
      <c r="K5349" t="s">
        <v>7520</v>
      </c>
      <c r="L5349" t="s">
        <v>53</v>
      </c>
      <c r="M5349" t="s">
        <v>177</v>
      </c>
      <c r="N5349">
        <f t="shared" si="581"/>
        <v>0</v>
      </c>
      <c r="O5349" t="str">
        <f t="shared" si="582"/>
        <v>No</v>
      </c>
      <c r="P5349">
        <f t="shared" si="583"/>
        <v>0</v>
      </c>
      <c r="Q5349">
        <f t="shared" si="584"/>
        <v>4813937689</v>
      </c>
      <c r="R5349">
        <f t="shared" si="585"/>
        <v>4.1933383153624479</v>
      </c>
      <c r="S5349" t="str">
        <f t="shared" si="586"/>
        <v>Acceptable</v>
      </c>
      <c r="T5349">
        <f>ROUNDUP(C5349,0)</f>
        <v>5</v>
      </c>
      <c r="U5349">
        <f>ROUNDDOWN(C5349,0)</f>
        <v>4</v>
      </c>
      <c r="V5349">
        <f>RIGHT(K5349,2)+2000</f>
        <v>2017</v>
      </c>
      <c r="W5349" t="str">
        <f>INDEX(_xlfn.TEXTSPLIT(K5349,"-"),1,2)</f>
        <v>Mar</v>
      </c>
      <c r="X5349" t="str">
        <f>INDEX(_xlfn.TEXTSPLIT(K5349,"-"),1,1)</f>
        <v>25</v>
      </c>
      <c r="Y5349">
        <f>INDEX(months!B:B,MATCH(Sheet1!W5349,months!A:A,0))</f>
        <v>3</v>
      </c>
      <c r="Z5349">
        <f t="shared" si="587"/>
        <v>42819</v>
      </c>
    </row>
    <row r="5350" spans="1:26" x14ac:dyDescent="0.2">
      <c r="A5350" t="s">
        <v>7521</v>
      </c>
      <c r="B5350" t="s">
        <v>447</v>
      </c>
      <c r="C5350">
        <v>4.7</v>
      </c>
      <c r="D5350">
        <v>1201</v>
      </c>
      <c r="E5350" t="s">
        <v>289</v>
      </c>
      <c r="F5350" t="s">
        <v>50</v>
      </c>
      <c r="G5350" t="s">
        <v>23</v>
      </c>
      <c r="H5350" t="s">
        <v>24</v>
      </c>
      <c r="I5350" t="s">
        <v>25</v>
      </c>
      <c r="J5350" t="s">
        <v>449</v>
      </c>
      <c r="K5350" t="s">
        <v>7522</v>
      </c>
      <c r="L5350" t="s">
        <v>59</v>
      </c>
      <c r="M5350" t="s">
        <v>177</v>
      </c>
      <c r="N5350">
        <f t="shared" si="581"/>
        <v>0</v>
      </c>
      <c r="O5350" t="str">
        <f t="shared" si="582"/>
        <v>No</v>
      </c>
      <c r="P5350">
        <f t="shared" si="583"/>
        <v>0</v>
      </c>
      <c r="Q5350">
        <f t="shared" si="584"/>
        <v>4813937689</v>
      </c>
      <c r="R5350">
        <f t="shared" si="585"/>
        <v>4.1933383153624479</v>
      </c>
      <c r="S5350" t="str">
        <f t="shared" si="586"/>
        <v>Acceptable</v>
      </c>
      <c r="T5350">
        <f>ROUNDUP(C5350,0)</f>
        <v>5</v>
      </c>
      <c r="U5350">
        <f>ROUNDDOWN(C5350,0)</f>
        <v>4</v>
      </c>
      <c r="V5350">
        <f>RIGHT(K5350,2)+2000</f>
        <v>2015</v>
      </c>
      <c r="W5350" t="str">
        <f>INDEX(_xlfn.TEXTSPLIT(K5350,"-"),1,2)</f>
        <v>Jun</v>
      </c>
      <c r="X5350" t="str">
        <f>INDEX(_xlfn.TEXTSPLIT(K5350,"-"),1,1)</f>
        <v>24</v>
      </c>
      <c r="Y5350">
        <f>INDEX(months!B:B,MATCH(Sheet1!W5350,months!A:A,0))</f>
        <v>6</v>
      </c>
      <c r="Z5350">
        <f t="shared" si="587"/>
        <v>42179</v>
      </c>
    </row>
    <row r="5351" spans="1:26" x14ac:dyDescent="0.2">
      <c r="A5351" t="s">
        <v>7523</v>
      </c>
      <c r="B5351" t="s">
        <v>2518</v>
      </c>
      <c r="C5351">
        <v>4.7</v>
      </c>
      <c r="D5351">
        <v>1133393</v>
      </c>
      <c r="E5351" t="s">
        <v>46</v>
      </c>
      <c r="F5351" t="s">
        <v>89</v>
      </c>
      <c r="G5351" t="s">
        <v>23</v>
      </c>
      <c r="H5351" t="s">
        <v>24</v>
      </c>
      <c r="I5351" t="s">
        <v>25</v>
      </c>
      <c r="J5351" t="s">
        <v>2519</v>
      </c>
      <c r="K5351" t="s">
        <v>75</v>
      </c>
      <c r="L5351" t="s">
        <v>46</v>
      </c>
      <c r="M5351" t="s">
        <v>46</v>
      </c>
      <c r="N5351">
        <f t="shared" si="581"/>
        <v>0</v>
      </c>
      <c r="O5351" t="str">
        <f t="shared" si="582"/>
        <v>No</v>
      </c>
      <c r="P5351">
        <f t="shared" si="583"/>
        <v>0</v>
      </c>
      <c r="Q5351">
        <f t="shared" si="584"/>
        <v>4813937689</v>
      </c>
      <c r="R5351">
        <f t="shared" si="585"/>
        <v>4.1933383153624479</v>
      </c>
      <c r="S5351" t="str">
        <f t="shared" si="586"/>
        <v>Acceptable</v>
      </c>
      <c r="T5351">
        <f>ROUNDUP(C5351,0)</f>
        <v>5</v>
      </c>
      <c r="U5351">
        <f>ROUNDDOWN(C5351,0)</f>
        <v>4</v>
      </c>
      <c r="V5351">
        <f>RIGHT(K5351,2)+2000</f>
        <v>2018</v>
      </c>
      <c r="W5351" t="str">
        <f>INDEX(_xlfn.TEXTSPLIT(K5351,"-"),1,2)</f>
        <v>Jul</v>
      </c>
      <c r="X5351" t="str">
        <f>INDEX(_xlfn.TEXTSPLIT(K5351,"-"),1,1)</f>
        <v>3</v>
      </c>
      <c r="Y5351">
        <f>INDEX(months!B:B,MATCH(Sheet1!W5351,months!A:A,0))</f>
        <v>7</v>
      </c>
      <c r="Z5351">
        <f t="shared" si="587"/>
        <v>43284</v>
      </c>
    </row>
    <row r="5352" spans="1:26" x14ac:dyDescent="0.2">
      <c r="A5352" t="s">
        <v>7524</v>
      </c>
      <c r="B5352" t="s">
        <v>447</v>
      </c>
      <c r="C5352">
        <v>4.5999999999999996</v>
      </c>
      <c r="D5352">
        <v>3234</v>
      </c>
      <c r="E5352" t="s">
        <v>2744</v>
      </c>
      <c r="F5352" t="s">
        <v>50</v>
      </c>
      <c r="G5352" t="s">
        <v>23</v>
      </c>
      <c r="H5352" t="s">
        <v>24</v>
      </c>
      <c r="I5352" t="s">
        <v>25</v>
      </c>
      <c r="J5352" t="s">
        <v>449</v>
      </c>
      <c r="K5352" t="s">
        <v>5784</v>
      </c>
      <c r="L5352" t="s">
        <v>7525</v>
      </c>
      <c r="M5352" t="s">
        <v>81</v>
      </c>
      <c r="N5352">
        <f t="shared" si="581"/>
        <v>0</v>
      </c>
      <c r="O5352" t="str">
        <f t="shared" si="582"/>
        <v>No</v>
      </c>
      <c r="P5352">
        <f t="shared" si="583"/>
        <v>0</v>
      </c>
      <c r="Q5352">
        <f t="shared" si="584"/>
        <v>4813937689</v>
      </c>
      <c r="R5352">
        <f t="shared" si="585"/>
        <v>4.1933383153624479</v>
      </c>
      <c r="S5352" t="str">
        <f t="shared" si="586"/>
        <v>Acceptable</v>
      </c>
      <c r="T5352">
        <f>ROUNDUP(C5352,0)</f>
        <v>5</v>
      </c>
      <c r="U5352">
        <f>ROUNDDOWN(C5352,0)</f>
        <v>4</v>
      </c>
      <c r="V5352">
        <f>RIGHT(K5352,2)+2000</f>
        <v>2017</v>
      </c>
      <c r="W5352" t="str">
        <f>INDEX(_xlfn.TEXTSPLIT(K5352,"-"),1,2)</f>
        <v>Dec</v>
      </c>
      <c r="X5352" t="str">
        <f>INDEX(_xlfn.TEXTSPLIT(K5352,"-"),1,1)</f>
        <v>26</v>
      </c>
      <c r="Y5352">
        <f>INDEX(months!B:B,MATCH(Sheet1!W5352,months!A:A,0))</f>
        <v>12</v>
      </c>
      <c r="Z5352">
        <f t="shared" si="587"/>
        <v>43095</v>
      </c>
    </row>
    <row r="5353" spans="1:26" x14ac:dyDescent="0.2">
      <c r="A5353" t="s">
        <v>7526</v>
      </c>
      <c r="B5353" t="s">
        <v>2518</v>
      </c>
      <c r="C5353">
        <v>3.8</v>
      </c>
      <c r="D5353">
        <v>3547</v>
      </c>
      <c r="E5353" t="s">
        <v>1403</v>
      </c>
      <c r="F5353" t="s">
        <v>50</v>
      </c>
      <c r="G5353" t="s">
        <v>649</v>
      </c>
      <c r="H5353" t="s">
        <v>5905</v>
      </c>
      <c r="I5353" t="s">
        <v>25</v>
      </c>
      <c r="J5353" t="s">
        <v>2519</v>
      </c>
      <c r="K5353" t="s">
        <v>6162</v>
      </c>
      <c r="L5353" t="s">
        <v>420</v>
      </c>
      <c r="M5353" t="s">
        <v>29</v>
      </c>
      <c r="N5353">
        <f t="shared" si="581"/>
        <v>0</v>
      </c>
      <c r="O5353" t="str">
        <f t="shared" si="582"/>
        <v>No</v>
      </c>
      <c r="P5353">
        <f t="shared" si="583"/>
        <v>0</v>
      </c>
      <c r="Q5353">
        <f t="shared" si="584"/>
        <v>4813937689</v>
      </c>
      <c r="R5353">
        <f t="shared" si="585"/>
        <v>4.1933383153624479</v>
      </c>
      <c r="S5353" t="str">
        <f t="shared" si="586"/>
        <v>Acceptable</v>
      </c>
      <c r="T5353">
        <f>ROUNDUP(C5353,0)</f>
        <v>4</v>
      </c>
      <c r="U5353">
        <f>ROUNDDOWN(C5353,0)</f>
        <v>3</v>
      </c>
      <c r="V5353">
        <f>RIGHT(K5353,2)+2000</f>
        <v>2018</v>
      </c>
      <c r="W5353" t="str">
        <f>INDEX(_xlfn.TEXTSPLIT(K5353,"-"),1,2)</f>
        <v>Jan</v>
      </c>
      <c r="X5353" t="str">
        <f>INDEX(_xlfn.TEXTSPLIT(K5353,"-"),1,1)</f>
        <v>12</v>
      </c>
      <c r="Y5353">
        <f>INDEX(months!B:B,MATCH(Sheet1!W5353,months!A:A,0))</f>
        <v>1</v>
      </c>
      <c r="Z5353">
        <f t="shared" si="587"/>
        <v>43112</v>
      </c>
    </row>
    <row r="5354" spans="1:26" x14ac:dyDescent="0.2">
      <c r="A5354" t="s">
        <v>7527</v>
      </c>
      <c r="B5354" t="s">
        <v>3070</v>
      </c>
      <c r="C5354">
        <v>3.9</v>
      </c>
      <c r="D5354">
        <v>1455</v>
      </c>
      <c r="E5354" t="s">
        <v>316</v>
      </c>
      <c r="F5354" t="s">
        <v>22</v>
      </c>
      <c r="G5354" t="s">
        <v>23</v>
      </c>
      <c r="H5354" t="s">
        <v>24</v>
      </c>
      <c r="I5354" t="s">
        <v>25</v>
      </c>
      <c r="J5354" t="s">
        <v>1537</v>
      </c>
      <c r="K5354" t="s">
        <v>140</v>
      </c>
      <c r="L5354" t="s">
        <v>59</v>
      </c>
      <c r="M5354" t="s">
        <v>60</v>
      </c>
      <c r="N5354">
        <f t="shared" si="581"/>
        <v>0</v>
      </c>
      <c r="O5354" t="str">
        <f t="shared" si="582"/>
        <v>No</v>
      </c>
      <c r="P5354">
        <f t="shared" si="583"/>
        <v>0</v>
      </c>
      <c r="Q5354">
        <f t="shared" si="584"/>
        <v>4813937689</v>
      </c>
      <c r="R5354">
        <f t="shared" si="585"/>
        <v>4.1933383153624479</v>
      </c>
      <c r="S5354" t="str">
        <f t="shared" si="586"/>
        <v>Acceptable</v>
      </c>
      <c r="T5354">
        <f>ROUNDUP(C5354,0)</f>
        <v>4</v>
      </c>
      <c r="U5354">
        <f>ROUNDDOWN(C5354,0)</f>
        <v>3</v>
      </c>
      <c r="V5354">
        <f>RIGHT(K5354,2)+2000</f>
        <v>2017</v>
      </c>
      <c r="W5354" t="str">
        <f>INDEX(_xlfn.TEXTSPLIT(K5354,"-"),1,2)</f>
        <v>Oct</v>
      </c>
      <c r="X5354" t="str">
        <f>INDEX(_xlfn.TEXTSPLIT(K5354,"-"),1,1)</f>
        <v>11</v>
      </c>
      <c r="Y5354">
        <f>INDEX(months!B:B,MATCH(Sheet1!W5354,months!A:A,0))</f>
        <v>10</v>
      </c>
      <c r="Z5354">
        <f t="shared" si="587"/>
        <v>43019</v>
      </c>
    </row>
    <row r="5355" spans="1:26" x14ac:dyDescent="0.2">
      <c r="A5355" t="s">
        <v>3943</v>
      </c>
      <c r="B5355" t="s">
        <v>3944</v>
      </c>
      <c r="C5355">
        <v>4</v>
      </c>
      <c r="D5355">
        <v>141584</v>
      </c>
      <c r="E5355" t="s">
        <v>405</v>
      </c>
      <c r="F5355" t="s">
        <v>89</v>
      </c>
      <c r="G5355" t="s">
        <v>23</v>
      </c>
      <c r="H5355" t="s">
        <v>24</v>
      </c>
      <c r="I5355" t="s">
        <v>44</v>
      </c>
      <c r="J5355" t="s">
        <v>3945</v>
      </c>
      <c r="K5355" t="s">
        <v>84</v>
      </c>
      <c r="L5355" t="s">
        <v>3946</v>
      </c>
      <c r="M5355" t="s">
        <v>54</v>
      </c>
      <c r="N5355">
        <f t="shared" si="581"/>
        <v>0</v>
      </c>
      <c r="O5355" t="str">
        <f t="shared" si="582"/>
        <v>No</v>
      </c>
      <c r="P5355">
        <f t="shared" si="583"/>
        <v>0</v>
      </c>
      <c r="Q5355">
        <f t="shared" si="584"/>
        <v>4813937689</v>
      </c>
      <c r="R5355">
        <f t="shared" si="585"/>
        <v>4.1933383153624479</v>
      </c>
      <c r="S5355" t="str">
        <f t="shared" si="586"/>
        <v>Acceptable</v>
      </c>
      <c r="T5355">
        <f>ROUNDUP(C5355,0)</f>
        <v>4</v>
      </c>
      <c r="U5355">
        <f>ROUNDDOWN(C5355,0)</f>
        <v>4</v>
      </c>
      <c r="V5355">
        <f>RIGHT(K5355,2)+2000</f>
        <v>2018</v>
      </c>
      <c r="W5355" t="str">
        <f>INDEX(_xlfn.TEXTSPLIT(K5355,"-"),1,2)</f>
        <v>Jul</v>
      </c>
      <c r="X5355" t="str">
        <f>INDEX(_xlfn.TEXTSPLIT(K5355,"-"),1,1)</f>
        <v>31</v>
      </c>
      <c r="Y5355">
        <f>INDEX(months!B:B,MATCH(Sheet1!W5355,months!A:A,0))</f>
        <v>7</v>
      </c>
      <c r="Z5355">
        <f t="shared" si="587"/>
        <v>43312</v>
      </c>
    </row>
    <row r="5356" spans="1:26" x14ac:dyDescent="0.2">
      <c r="A5356" t="s">
        <v>7528</v>
      </c>
      <c r="B5356" t="s">
        <v>3070</v>
      </c>
      <c r="C5356">
        <v>4</v>
      </c>
      <c r="D5356">
        <v>856</v>
      </c>
      <c r="E5356" t="s">
        <v>37</v>
      </c>
      <c r="F5356" t="s">
        <v>22</v>
      </c>
      <c r="G5356" t="s">
        <v>649</v>
      </c>
      <c r="H5356" t="s">
        <v>5905</v>
      </c>
      <c r="I5356" t="s">
        <v>25</v>
      </c>
      <c r="J5356" t="s">
        <v>1537</v>
      </c>
      <c r="K5356" t="s">
        <v>5078</v>
      </c>
      <c r="L5356" t="s">
        <v>220</v>
      </c>
      <c r="M5356" t="s">
        <v>54</v>
      </c>
      <c r="N5356">
        <f t="shared" si="581"/>
        <v>0</v>
      </c>
      <c r="O5356" t="str">
        <f t="shared" si="582"/>
        <v>No</v>
      </c>
      <c r="P5356">
        <f t="shared" si="583"/>
        <v>0</v>
      </c>
      <c r="Q5356">
        <f t="shared" si="584"/>
        <v>4813937689</v>
      </c>
      <c r="R5356">
        <f t="shared" si="585"/>
        <v>4.1933383153624479</v>
      </c>
      <c r="S5356" t="str">
        <f t="shared" si="586"/>
        <v>Acceptable</v>
      </c>
      <c r="T5356">
        <f>ROUNDUP(C5356,0)</f>
        <v>4</v>
      </c>
      <c r="U5356">
        <f>ROUNDDOWN(C5356,0)</f>
        <v>4</v>
      </c>
      <c r="V5356">
        <f>RIGHT(K5356,2)+2000</f>
        <v>2018</v>
      </c>
      <c r="W5356" t="str">
        <f>INDEX(_xlfn.TEXTSPLIT(K5356,"-"),1,2)</f>
        <v>May</v>
      </c>
      <c r="X5356" t="str">
        <f>INDEX(_xlfn.TEXTSPLIT(K5356,"-"),1,1)</f>
        <v>19</v>
      </c>
      <c r="Y5356">
        <f>INDEX(months!B:B,MATCH(Sheet1!W5356,months!A:A,0))</f>
        <v>5</v>
      </c>
      <c r="Z5356">
        <f t="shared" si="587"/>
        <v>43239</v>
      </c>
    </row>
    <row r="5357" spans="1:26" x14ac:dyDescent="0.2">
      <c r="A5357" t="s">
        <v>7529</v>
      </c>
      <c r="B5357" t="s">
        <v>2518</v>
      </c>
      <c r="C5357">
        <v>3.8</v>
      </c>
      <c r="D5357">
        <v>411</v>
      </c>
      <c r="E5357" t="s">
        <v>392</v>
      </c>
      <c r="F5357" t="s">
        <v>22</v>
      </c>
      <c r="G5357" t="s">
        <v>649</v>
      </c>
      <c r="H5357" t="s">
        <v>7530</v>
      </c>
      <c r="I5357" t="s">
        <v>25</v>
      </c>
      <c r="J5357" t="s">
        <v>2519</v>
      </c>
      <c r="K5357" t="s">
        <v>797</v>
      </c>
      <c r="L5357" t="s">
        <v>1267</v>
      </c>
      <c r="M5357" t="s">
        <v>587</v>
      </c>
      <c r="N5357">
        <f t="shared" si="581"/>
        <v>0</v>
      </c>
      <c r="O5357" t="str">
        <f t="shared" si="582"/>
        <v>No</v>
      </c>
      <c r="P5357">
        <f t="shared" si="583"/>
        <v>0</v>
      </c>
      <c r="Q5357">
        <f t="shared" si="584"/>
        <v>4813937689</v>
      </c>
      <c r="R5357">
        <f t="shared" si="585"/>
        <v>4.1933383153624479</v>
      </c>
      <c r="S5357" t="str">
        <f t="shared" si="586"/>
        <v>Acceptable</v>
      </c>
      <c r="T5357">
        <f>ROUNDUP(C5357,0)</f>
        <v>4</v>
      </c>
      <c r="U5357">
        <f>ROUNDDOWN(C5357,0)</f>
        <v>3</v>
      </c>
      <c r="V5357">
        <f>RIGHT(K5357,2)+2000</f>
        <v>2018</v>
      </c>
      <c r="W5357" t="str">
        <f>INDEX(_xlfn.TEXTSPLIT(K5357,"-"),1,2)</f>
        <v>Jul</v>
      </c>
      <c r="X5357" t="str">
        <f>INDEX(_xlfn.TEXTSPLIT(K5357,"-"),1,1)</f>
        <v>21</v>
      </c>
      <c r="Y5357">
        <f>INDEX(months!B:B,MATCH(Sheet1!W5357,months!A:A,0))</f>
        <v>7</v>
      </c>
      <c r="Z5357">
        <f t="shared" si="587"/>
        <v>43302</v>
      </c>
    </row>
    <row r="5358" spans="1:26" x14ac:dyDescent="0.2">
      <c r="A5358" t="s">
        <v>7531</v>
      </c>
      <c r="B5358" t="s">
        <v>1790</v>
      </c>
      <c r="C5358">
        <v>4.0999999999999996</v>
      </c>
      <c r="D5358">
        <v>1867</v>
      </c>
      <c r="E5358" t="s">
        <v>735</v>
      </c>
      <c r="F5358" t="s">
        <v>57</v>
      </c>
      <c r="G5358" t="s">
        <v>649</v>
      </c>
      <c r="H5358" t="s">
        <v>5905</v>
      </c>
      <c r="I5358" t="s">
        <v>25</v>
      </c>
      <c r="J5358" t="s">
        <v>1791</v>
      </c>
      <c r="K5358" t="s">
        <v>5052</v>
      </c>
      <c r="L5358" t="s">
        <v>167</v>
      </c>
      <c r="M5358" t="s">
        <v>86</v>
      </c>
      <c r="N5358">
        <f t="shared" si="581"/>
        <v>0</v>
      </c>
      <c r="O5358" t="str">
        <f t="shared" si="582"/>
        <v>No</v>
      </c>
      <c r="P5358">
        <f t="shared" si="583"/>
        <v>0</v>
      </c>
      <c r="Q5358">
        <f t="shared" si="584"/>
        <v>4813937689</v>
      </c>
      <c r="R5358">
        <f t="shared" si="585"/>
        <v>4.1933383153624479</v>
      </c>
      <c r="S5358" t="str">
        <f t="shared" si="586"/>
        <v>Acceptable</v>
      </c>
      <c r="T5358">
        <f>ROUNDUP(C5358,0)</f>
        <v>5</v>
      </c>
      <c r="U5358">
        <f>ROUNDDOWN(C5358,0)</f>
        <v>4</v>
      </c>
      <c r="V5358">
        <f>RIGHT(K5358,2)+2000</f>
        <v>2017</v>
      </c>
      <c r="W5358" t="str">
        <f>INDEX(_xlfn.TEXTSPLIT(K5358,"-"),1,2)</f>
        <v>Nov</v>
      </c>
      <c r="X5358" t="str">
        <f>INDEX(_xlfn.TEXTSPLIT(K5358,"-"),1,1)</f>
        <v>12</v>
      </c>
      <c r="Y5358">
        <f>INDEX(months!B:B,MATCH(Sheet1!W5358,months!A:A,0))</f>
        <v>11</v>
      </c>
      <c r="Z5358">
        <f t="shared" si="587"/>
        <v>43051</v>
      </c>
    </row>
    <row r="5359" spans="1:26" x14ac:dyDescent="0.2">
      <c r="A5359" t="s">
        <v>7532</v>
      </c>
      <c r="B5359" t="s">
        <v>2518</v>
      </c>
      <c r="C5359">
        <v>2.9</v>
      </c>
      <c r="D5359">
        <v>41</v>
      </c>
      <c r="E5359" t="s">
        <v>289</v>
      </c>
      <c r="F5359" t="s">
        <v>775</v>
      </c>
      <c r="G5359" t="s">
        <v>649</v>
      </c>
      <c r="H5359" t="s">
        <v>7533</v>
      </c>
      <c r="I5359" t="s">
        <v>25</v>
      </c>
      <c r="J5359" t="s">
        <v>2519</v>
      </c>
      <c r="K5359" t="s">
        <v>2510</v>
      </c>
      <c r="L5359" t="s">
        <v>59</v>
      </c>
      <c r="M5359" t="s">
        <v>86</v>
      </c>
      <c r="N5359">
        <f t="shared" si="581"/>
        <v>0</v>
      </c>
      <c r="O5359" t="str">
        <f t="shared" si="582"/>
        <v>No</v>
      </c>
      <c r="P5359">
        <f t="shared" si="583"/>
        <v>0</v>
      </c>
      <c r="Q5359">
        <f t="shared" si="584"/>
        <v>4813937689</v>
      </c>
      <c r="R5359">
        <f t="shared" si="585"/>
        <v>4.1933383153624479</v>
      </c>
      <c r="S5359" t="str">
        <f t="shared" si="586"/>
        <v>Acceptable</v>
      </c>
      <c r="T5359">
        <f>ROUNDUP(C5359,0)</f>
        <v>3</v>
      </c>
      <c r="U5359">
        <f>ROUNDDOWN(C5359,0)</f>
        <v>2</v>
      </c>
      <c r="V5359">
        <f>RIGHT(K5359,2)+2000</f>
        <v>2018</v>
      </c>
      <c r="W5359" t="str">
        <f>INDEX(_xlfn.TEXTSPLIT(K5359,"-"),1,2)</f>
        <v>Jul</v>
      </c>
      <c r="X5359" t="str">
        <f>INDEX(_xlfn.TEXTSPLIT(K5359,"-"),1,1)</f>
        <v>1</v>
      </c>
      <c r="Y5359">
        <f>INDEX(months!B:B,MATCH(Sheet1!W5359,months!A:A,0))</f>
        <v>7</v>
      </c>
      <c r="Z5359">
        <f t="shared" si="587"/>
        <v>43282</v>
      </c>
    </row>
    <row r="5360" spans="1:26" x14ac:dyDescent="0.2">
      <c r="A5360" t="s">
        <v>7534</v>
      </c>
      <c r="B5360" t="s">
        <v>1790</v>
      </c>
      <c r="C5360">
        <v>3.8</v>
      </c>
      <c r="D5360">
        <v>93</v>
      </c>
      <c r="E5360" t="s">
        <v>405</v>
      </c>
      <c r="F5360" t="s">
        <v>775</v>
      </c>
      <c r="G5360" t="s">
        <v>649</v>
      </c>
      <c r="H5360" t="s">
        <v>5905</v>
      </c>
      <c r="I5360" t="s">
        <v>25</v>
      </c>
      <c r="J5360" t="s">
        <v>1791</v>
      </c>
      <c r="K5360" t="s">
        <v>422</v>
      </c>
      <c r="L5360" t="s">
        <v>59</v>
      </c>
      <c r="M5360" t="s">
        <v>81</v>
      </c>
      <c r="N5360">
        <f t="shared" si="581"/>
        <v>0</v>
      </c>
      <c r="O5360" t="str">
        <f t="shared" si="582"/>
        <v>No</v>
      </c>
      <c r="P5360">
        <f t="shared" si="583"/>
        <v>0</v>
      </c>
      <c r="Q5360">
        <f t="shared" si="584"/>
        <v>4813937689</v>
      </c>
      <c r="R5360">
        <f t="shared" si="585"/>
        <v>4.1933383153624479</v>
      </c>
      <c r="S5360" t="str">
        <f t="shared" si="586"/>
        <v>Acceptable</v>
      </c>
      <c r="T5360">
        <f>ROUNDUP(C5360,0)</f>
        <v>4</v>
      </c>
      <c r="U5360">
        <f>ROUNDDOWN(C5360,0)</f>
        <v>3</v>
      </c>
      <c r="V5360">
        <f>RIGHT(K5360,2)+2000</f>
        <v>2017</v>
      </c>
      <c r="W5360" t="str">
        <f>INDEX(_xlfn.TEXTSPLIT(K5360,"-"),1,2)</f>
        <v>Dec</v>
      </c>
      <c r="X5360" t="str">
        <f>INDEX(_xlfn.TEXTSPLIT(K5360,"-"),1,1)</f>
        <v>11</v>
      </c>
      <c r="Y5360">
        <f>INDEX(months!B:B,MATCH(Sheet1!W5360,months!A:A,0))</f>
        <v>12</v>
      </c>
      <c r="Z5360">
        <f t="shared" si="587"/>
        <v>43080</v>
      </c>
    </row>
    <row r="5361" spans="1:26" x14ac:dyDescent="0.2">
      <c r="A5361" t="s">
        <v>7535</v>
      </c>
      <c r="B5361" t="s">
        <v>1790</v>
      </c>
      <c r="C5361">
        <v>3.5</v>
      </c>
      <c r="D5361">
        <v>472</v>
      </c>
      <c r="E5361" t="s">
        <v>7536</v>
      </c>
      <c r="F5361" t="s">
        <v>101</v>
      </c>
      <c r="G5361" t="s">
        <v>649</v>
      </c>
      <c r="H5361" t="s">
        <v>5905</v>
      </c>
      <c r="I5361" t="s">
        <v>25</v>
      </c>
      <c r="J5361" t="s">
        <v>1791</v>
      </c>
      <c r="K5361" t="s">
        <v>7122</v>
      </c>
      <c r="L5361" t="s">
        <v>6140</v>
      </c>
      <c r="M5361" t="s">
        <v>54</v>
      </c>
      <c r="N5361">
        <f t="shared" si="581"/>
        <v>0</v>
      </c>
      <c r="O5361" t="str">
        <f t="shared" si="582"/>
        <v>No</v>
      </c>
      <c r="P5361">
        <f t="shared" si="583"/>
        <v>0</v>
      </c>
      <c r="Q5361">
        <f t="shared" si="584"/>
        <v>4813937689</v>
      </c>
      <c r="R5361">
        <f t="shared" si="585"/>
        <v>4.1933383153624479</v>
      </c>
      <c r="S5361" t="str">
        <f t="shared" si="586"/>
        <v>Acceptable</v>
      </c>
      <c r="T5361">
        <f>ROUNDUP(C5361,0)</f>
        <v>4</v>
      </c>
      <c r="U5361">
        <f>ROUNDDOWN(C5361,0)</f>
        <v>3</v>
      </c>
      <c r="V5361">
        <f>RIGHT(K5361,2)+2000</f>
        <v>2017</v>
      </c>
      <c r="W5361" t="str">
        <f>INDEX(_xlfn.TEXTSPLIT(K5361,"-"),1,2)</f>
        <v>May</v>
      </c>
      <c r="X5361" t="str">
        <f>INDEX(_xlfn.TEXTSPLIT(K5361,"-"),1,1)</f>
        <v>1</v>
      </c>
      <c r="Y5361">
        <f>INDEX(months!B:B,MATCH(Sheet1!W5361,months!A:A,0))</f>
        <v>5</v>
      </c>
      <c r="Z5361">
        <f t="shared" si="587"/>
        <v>42856</v>
      </c>
    </row>
    <row r="5362" spans="1:26" x14ac:dyDescent="0.2">
      <c r="A5362" t="s">
        <v>7537</v>
      </c>
      <c r="B5362" t="s">
        <v>2518</v>
      </c>
      <c r="C5362">
        <v>4.2</v>
      </c>
      <c r="D5362">
        <v>134</v>
      </c>
      <c r="E5362" t="s">
        <v>1403</v>
      </c>
      <c r="F5362" t="s">
        <v>775</v>
      </c>
      <c r="G5362" t="s">
        <v>649</v>
      </c>
      <c r="H5362" t="s">
        <v>7538</v>
      </c>
      <c r="I5362" t="s">
        <v>25</v>
      </c>
      <c r="J5362" t="s">
        <v>2519</v>
      </c>
      <c r="K5362" t="s">
        <v>2652</v>
      </c>
      <c r="L5362" t="s">
        <v>59</v>
      </c>
      <c r="M5362" t="s">
        <v>29</v>
      </c>
      <c r="N5362">
        <f t="shared" si="581"/>
        <v>0</v>
      </c>
      <c r="O5362" t="str">
        <f t="shared" si="582"/>
        <v>No</v>
      </c>
      <c r="P5362">
        <f t="shared" si="583"/>
        <v>0</v>
      </c>
      <c r="Q5362">
        <f t="shared" si="584"/>
        <v>4813937689</v>
      </c>
      <c r="R5362">
        <f t="shared" si="585"/>
        <v>4.1933383153624479</v>
      </c>
      <c r="S5362" t="str">
        <f t="shared" si="586"/>
        <v>Acceptable</v>
      </c>
      <c r="T5362">
        <f>ROUNDUP(C5362,0)</f>
        <v>5</v>
      </c>
      <c r="U5362">
        <f>ROUNDDOWN(C5362,0)</f>
        <v>4</v>
      </c>
      <c r="V5362">
        <f>RIGHT(K5362,2)+2000</f>
        <v>2017</v>
      </c>
      <c r="W5362" t="str">
        <f>INDEX(_xlfn.TEXTSPLIT(K5362,"-"),1,2)</f>
        <v>Jul</v>
      </c>
      <c r="X5362" t="str">
        <f>INDEX(_xlfn.TEXTSPLIT(K5362,"-"),1,1)</f>
        <v>18</v>
      </c>
      <c r="Y5362">
        <f>INDEX(months!B:B,MATCH(Sheet1!W5362,months!A:A,0))</f>
        <v>7</v>
      </c>
      <c r="Z5362">
        <f t="shared" si="587"/>
        <v>42934</v>
      </c>
    </row>
    <row r="5363" spans="1:26" x14ac:dyDescent="0.2">
      <c r="A5363" t="s">
        <v>7539</v>
      </c>
      <c r="B5363" t="s">
        <v>1790</v>
      </c>
      <c r="C5363">
        <v>4.5999999999999996</v>
      </c>
      <c r="D5363">
        <v>459</v>
      </c>
      <c r="E5363" t="s">
        <v>1396</v>
      </c>
      <c r="F5363" t="s">
        <v>22</v>
      </c>
      <c r="G5363" t="s">
        <v>649</v>
      </c>
      <c r="H5363" t="s">
        <v>7540</v>
      </c>
      <c r="I5363" t="s">
        <v>25</v>
      </c>
      <c r="J5363" t="s">
        <v>1791</v>
      </c>
      <c r="K5363" t="s">
        <v>7541</v>
      </c>
      <c r="L5363" t="s">
        <v>53</v>
      </c>
      <c r="M5363" t="s">
        <v>29</v>
      </c>
      <c r="N5363">
        <f t="shared" si="581"/>
        <v>0</v>
      </c>
      <c r="O5363" t="str">
        <f t="shared" si="582"/>
        <v>No</v>
      </c>
      <c r="P5363">
        <f t="shared" si="583"/>
        <v>0</v>
      </c>
      <c r="Q5363">
        <f t="shared" si="584"/>
        <v>4813937689</v>
      </c>
      <c r="R5363">
        <f t="shared" si="585"/>
        <v>4.1933383153624479</v>
      </c>
      <c r="S5363" t="str">
        <f t="shared" si="586"/>
        <v>Acceptable</v>
      </c>
      <c r="T5363">
        <f>ROUNDUP(C5363,0)</f>
        <v>5</v>
      </c>
      <c r="U5363">
        <f>ROUNDDOWN(C5363,0)</f>
        <v>4</v>
      </c>
      <c r="V5363">
        <f>RIGHT(K5363,2)+2000</f>
        <v>2018</v>
      </c>
      <c r="W5363" t="str">
        <f>INDEX(_xlfn.TEXTSPLIT(K5363,"-"),1,2)</f>
        <v>Feb</v>
      </c>
      <c r="X5363" t="str">
        <f>INDEX(_xlfn.TEXTSPLIT(K5363,"-"),1,1)</f>
        <v>17</v>
      </c>
      <c r="Y5363">
        <f>INDEX(months!B:B,MATCH(Sheet1!W5363,months!A:A,0))</f>
        <v>2</v>
      </c>
      <c r="Z5363">
        <f t="shared" si="587"/>
        <v>43148</v>
      </c>
    </row>
    <row r="5364" spans="1:26" x14ac:dyDescent="0.2">
      <c r="A5364" t="s">
        <v>7542</v>
      </c>
      <c r="B5364" t="s">
        <v>3070</v>
      </c>
      <c r="C5364">
        <v>4.4000000000000004</v>
      </c>
      <c r="D5364">
        <v>201</v>
      </c>
      <c r="E5364" t="s">
        <v>100</v>
      </c>
      <c r="F5364" t="s">
        <v>101</v>
      </c>
      <c r="G5364" t="s">
        <v>649</v>
      </c>
      <c r="H5364" t="s">
        <v>5905</v>
      </c>
      <c r="I5364" t="s">
        <v>25</v>
      </c>
      <c r="J5364" t="s">
        <v>1537</v>
      </c>
      <c r="K5364" t="s">
        <v>642</v>
      </c>
      <c r="L5364" t="s">
        <v>7543</v>
      </c>
      <c r="M5364" t="s">
        <v>434</v>
      </c>
      <c r="N5364">
        <f t="shared" si="581"/>
        <v>0</v>
      </c>
      <c r="O5364" t="str">
        <f t="shared" si="582"/>
        <v>No</v>
      </c>
      <c r="P5364">
        <f t="shared" si="583"/>
        <v>0</v>
      </c>
      <c r="Q5364">
        <f t="shared" si="584"/>
        <v>4813937689</v>
      </c>
      <c r="R5364">
        <f t="shared" si="585"/>
        <v>4.1933383153624479</v>
      </c>
      <c r="S5364" t="str">
        <f t="shared" si="586"/>
        <v>Acceptable</v>
      </c>
      <c r="T5364">
        <f>ROUNDUP(C5364,0)</f>
        <v>5</v>
      </c>
      <c r="U5364">
        <f>ROUNDDOWN(C5364,0)</f>
        <v>4</v>
      </c>
      <c r="V5364">
        <f>RIGHT(K5364,2)+2000</f>
        <v>2017</v>
      </c>
      <c r="W5364" t="str">
        <f>INDEX(_xlfn.TEXTSPLIT(K5364,"-"),1,2)</f>
        <v>May</v>
      </c>
      <c r="X5364" t="str">
        <f>INDEX(_xlfn.TEXTSPLIT(K5364,"-"),1,1)</f>
        <v>30</v>
      </c>
      <c r="Y5364">
        <f>INDEX(months!B:B,MATCH(Sheet1!W5364,months!A:A,0))</f>
        <v>5</v>
      </c>
      <c r="Z5364">
        <f t="shared" si="587"/>
        <v>42885</v>
      </c>
    </row>
    <row r="5365" spans="1:26" x14ac:dyDescent="0.2">
      <c r="A5365" t="s">
        <v>7544</v>
      </c>
      <c r="B5365" t="s">
        <v>2665</v>
      </c>
      <c r="C5365">
        <v>4.4000000000000004</v>
      </c>
      <c r="D5365">
        <v>208501</v>
      </c>
      <c r="E5365" t="s">
        <v>215</v>
      </c>
      <c r="F5365" t="s">
        <v>65</v>
      </c>
      <c r="G5365" t="s">
        <v>23</v>
      </c>
      <c r="H5365" t="s">
        <v>24</v>
      </c>
      <c r="I5365" t="s">
        <v>44</v>
      </c>
      <c r="J5365" t="s">
        <v>2813</v>
      </c>
      <c r="K5365" t="s">
        <v>306</v>
      </c>
      <c r="L5365" t="s">
        <v>7545</v>
      </c>
      <c r="M5365" t="s">
        <v>29</v>
      </c>
      <c r="N5365">
        <f t="shared" si="581"/>
        <v>0</v>
      </c>
      <c r="O5365" t="str">
        <f t="shared" si="582"/>
        <v>No</v>
      </c>
      <c r="P5365">
        <f t="shared" si="583"/>
        <v>0</v>
      </c>
      <c r="Q5365">
        <f t="shared" si="584"/>
        <v>4813937689</v>
      </c>
      <c r="R5365">
        <f t="shared" si="585"/>
        <v>4.1933383153624479</v>
      </c>
      <c r="S5365" t="str">
        <f t="shared" si="586"/>
        <v>Acceptable</v>
      </c>
      <c r="T5365">
        <f>ROUNDUP(C5365,0)</f>
        <v>5</v>
      </c>
      <c r="U5365">
        <f>ROUNDDOWN(C5365,0)</f>
        <v>4</v>
      </c>
      <c r="V5365">
        <f>RIGHT(K5365,2)+2000</f>
        <v>2018</v>
      </c>
      <c r="W5365" t="str">
        <f>INDEX(_xlfn.TEXTSPLIT(K5365,"-"),1,2)</f>
        <v>Jul</v>
      </c>
      <c r="X5365" t="str">
        <f>INDEX(_xlfn.TEXTSPLIT(K5365,"-"),1,1)</f>
        <v>23</v>
      </c>
      <c r="Y5365">
        <f>INDEX(months!B:B,MATCH(Sheet1!W5365,months!A:A,0))</f>
        <v>7</v>
      </c>
      <c r="Z5365">
        <f t="shared" si="587"/>
        <v>43304</v>
      </c>
    </row>
    <row r="5366" spans="1:26" x14ac:dyDescent="0.2">
      <c r="A5366" t="s">
        <v>7546</v>
      </c>
      <c r="B5366" t="s">
        <v>1790</v>
      </c>
      <c r="C5366">
        <v>4.0999999999999996</v>
      </c>
      <c r="D5366">
        <v>129</v>
      </c>
      <c r="E5366" t="s">
        <v>100</v>
      </c>
      <c r="F5366" t="s">
        <v>775</v>
      </c>
      <c r="G5366" t="s">
        <v>649</v>
      </c>
      <c r="H5366" t="s">
        <v>5905</v>
      </c>
      <c r="I5366" t="s">
        <v>44</v>
      </c>
      <c r="J5366" t="s">
        <v>1791</v>
      </c>
      <c r="K5366" t="s">
        <v>3431</v>
      </c>
      <c r="L5366" t="s">
        <v>420</v>
      </c>
      <c r="M5366" t="s">
        <v>29</v>
      </c>
      <c r="N5366">
        <f t="shared" si="581"/>
        <v>0</v>
      </c>
      <c r="O5366" t="str">
        <f t="shared" si="582"/>
        <v>No</v>
      </c>
      <c r="P5366">
        <f t="shared" si="583"/>
        <v>0</v>
      </c>
      <c r="Q5366">
        <f t="shared" si="584"/>
        <v>4813937689</v>
      </c>
      <c r="R5366">
        <f t="shared" si="585"/>
        <v>4.1933383153624479</v>
      </c>
      <c r="S5366" t="str">
        <f t="shared" si="586"/>
        <v>Acceptable</v>
      </c>
      <c r="T5366">
        <f>ROUNDUP(C5366,0)</f>
        <v>5</v>
      </c>
      <c r="U5366">
        <f>ROUNDDOWN(C5366,0)</f>
        <v>4</v>
      </c>
      <c r="V5366">
        <f>RIGHT(K5366,2)+2000</f>
        <v>2017</v>
      </c>
      <c r="W5366" t="str">
        <f>INDEX(_xlfn.TEXTSPLIT(K5366,"-"),1,2)</f>
        <v>Dec</v>
      </c>
      <c r="X5366" t="str">
        <f>INDEX(_xlfn.TEXTSPLIT(K5366,"-"),1,1)</f>
        <v>6</v>
      </c>
      <c r="Y5366">
        <f>INDEX(months!B:B,MATCH(Sheet1!W5366,months!A:A,0))</f>
        <v>12</v>
      </c>
      <c r="Z5366">
        <f t="shared" si="587"/>
        <v>43075</v>
      </c>
    </row>
    <row r="5367" spans="1:26" x14ac:dyDescent="0.2">
      <c r="A5367" t="s">
        <v>7547</v>
      </c>
      <c r="B5367" t="s">
        <v>556</v>
      </c>
      <c r="C5367">
        <v>3.9</v>
      </c>
      <c r="D5367">
        <v>213</v>
      </c>
      <c r="E5367" t="s">
        <v>289</v>
      </c>
      <c r="F5367" t="s">
        <v>775</v>
      </c>
      <c r="G5367" t="s">
        <v>23</v>
      </c>
      <c r="H5367" t="s">
        <v>24</v>
      </c>
      <c r="I5367" t="s">
        <v>25</v>
      </c>
      <c r="J5367" t="s">
        <v>557</v>
      </c>
      <c r="K5367" t="s">
        <v>1833</v>
      </c>
      <c r="L5367" t="s">
        <v>59</v>
      </c>
      <c r="M5367" t="s">
        <v>86</v>
      </c>
      <c r="N5367">
        <f t="shared" si="581"/>
        <v>0</v>
      </c>
      <c r="O5367" t="str">
        <f t="shared" si="582"/>
        <v>No</v>
      </c>
      <c r="P5367">
        <f t="shared" si="583"/>
        <v>0</v>
      </c>
      <c r="Q5367">
        <f t="shared" si="584"/>
        <v>4813937689</v>
      </c>
      <c r="R5367">
        <f t="shared" si="585"/>
        <v>4.1933383153624479</v>
      </c>
      <c r="S5367" t="str">
        <f t="shared" si="586"/>
        <v>Acceptable</v>
      </c>
      <c r="T5367">
        <f>ROUNDUP(C5367,0)</f>
        <v>4</v>
      </c>
      <c r="U5367">
        <f>ROUNDDOWN(C5367,0)</f>
        <v>3</v>
      </c>
      <c r="V5367">
        <f>RIGHT(K5367,2)+2000</f>
        <v>2018</v>
      </c>
      <c r="W5367" t="str">
        <f>INDEX(_xlfn.TEXTSPLIT(K5367,"-"),1,2)</f>
        <v>Jun</v>
      </c>
      <c r="X5367" t="str">
        <f>INDEX(_xlfn.TEXTSPLIT(K5367,"-"),1,1)</f>
        <v>9</v>
      </c>
      <c r="Y5367">
        <f>INDEX(months!B:B,MATCH(Sheet1!W5367,months!A:A,0))</f>
        <v>6</v>
      </c>
      <c r="Z5367">
        <f t="shared" si="587"/>
        <v>43260</v>
      </c>
    </row>
    <row r="5368" spans="1:26" x14ac:dyDescent="0.2">
      <c r="A5368" t="s">
        <v>7548</v>
      </c>
      <c r="B5368" t="s">
        <v>3070</v>
      </c>
      <c r="C5368">
        <v>3.6</v>
      </c>
      <c r="D5368">
        <v>217</v>
      </c>
      <c r="E5368" t="s">
        <v>451</v>
      </c>
      <c r="F5368" t="s">
        <v>22</v>
      </c>
      <c r="G5368" t="s">
        <v>649</v>
      </c>
      <c r="H5368" t="s">
        <v>7549</v>
      </c>
      <c r="I5368" t="s">
        <v>25</v>
      </c>
      <c r="J5368" t="s">
        <v>1537</v>
      </c>
      <c r="K5368" t="s">
        <v>951</v>
      </c>
      <c r="L5368" t="s">
        <v>138</v>
      </c>
      <c r="M5368" t="s">
        <v>47</v>
      </c>
      <c r="N5368">
        <f t="shared" si="581"/>
        <v>0</v>
      </c>
      <c r="O5368" t="str">
        <f t="shared" si="582"/>
        <v>No</v>
      </c>
      <c r="P5368">
        <f t="shared" si="583"/>
        <v>0</v>
      </c>
      <c r="Q5368">
        <f t="shared" si="584"/>
        <v>4813937689</v>
      </c>
      <c r="R5368">
        <f t="shared" si="585"/>
        <v>4.1933383153624479</v>
      </c>
      <c r="S5368" t="str">
        <f t="shared" si="586"/>
        <v>Acceptable</v>
      </c>
      <c r="T5368">
        <f>ROUNDUP(C5368,0)</f>
        <v>4</v>
      </c>
      <c r="U5368">
        <f>ROUNDDOWN(C5368,0)</f>
        <v>3</v>
      </c>
      <c r="V5368">
        <f>RIGHT(K5368,2)+2000</f>
        <v>2018</v>
      </c>
      <c r="W5368" t="str">
        <f>INDEX(_xlfn.TEXTSPLIT(K5368,"-"),1,2)</f>
        <v>Jun</v>
      </c>
      <c r="X5368" t="str">
        <f>INDEX(_xlfn.TEXTSPLIT(K5368,"-"),1,1)</f>
        <v>22</v>
      </c>
      <c r="Y5368">
        <f>INDEX(months!B:B,MATCH(Sheet1!W5368,months!A:A,0))</f>
        <v>6</v>
      </c>
      <c r="Z5368">
        <f t="shared" si="587"/>
        <v>43273</v>
      </c>
    </row>
    <row r="5369" spans="1:26" x14ac:dyDescent="0.2">
      <c r="A5369" t="s">
        <v>7550</v>
      </c>
      <c r="B5369" t="s">
        <v>2665</v>
      </c>
      <c r="C5369">
        <v>4</v>
      </c>
      <c r="D5369">
        <v>630</v>
      </c>
      <c r="E5369" t="s">
        <v>88</v>
      </c>
      <c r="F5369" t="s">
        <v>22</v>
      </c>
      <c r="G5369" t="s">
        <v>649</v>
      </c>
      <c r="H5369" t="s">
        <v>650</v>
      </c>
      <c r="I5369" t="s">
        <v>25</v>
      </c>
      <c r="J5369" t="s">
        <v>2813</v>
      </c>
      <c r="K5369" t="s">
        <v>7081</v>
      </c>
      <c r="L5369" t="s">
        <v>200</v>
      </c>
      <c r="M5369" t="s">
        <v>54</v>
      </c>
      <c r="N5369">
        <f t="shared" si="581"/>
        <v>0</v>
      </c>
      <c r="O5369" t="str">
        <f t="shared" si="582"/>
        <v>No</v>
      </c>
      <c r="P5369">
        <f t="shared" si="583"/>
        <v>0</v>
      </c>
      <c r="Q5369">
        <f t="shared" si="584"/>
        <v>4813937689</v>
      </c>
      <c r="R5369">
        <f t="shared" si="585"/>
        <v>4.1933383153624479</v>
      </c>
      <c r="S5369" t="str">
        <f t="shared" si="586"/>
        <v>Acceptable</v>
      </c>
      <c r="T5369">
        <f>ROUNDUP(C5369,0)</f>
        <v>4</v>
      </c>
      <c r="U5369">
        <f>ROUNDDOWN(C5369,0)</f>
        <v>4</v>
      </c>
      <c r="V5369">
        <f>RIGHT(K5369,2)+2000</f>
        <v>2016</v>
      </c>
      <c r="W5369" t="str">
        <f>INDEX(_xlfn.TEXTSPLIT(K5369,"-"),1,2)</f>
        <v>Oct</v>
      </c>
      <c r="X5369" t="str">
        <f>INDEX(_xlfn.TEXTSPLIT(K5369,"-"),1,1)</f>
        <v>26</v>
      </c>
      <c r="Y5369">
        <f>INDEX(months!B:B,MATCH(Sheet1!W5369,months!A:A,0))</f>
        <v>10</v>
      </c>
      <c r="Z5369">
        <f t="shared" si="587"/>
        <v>42669</v>
      </c>
    </row>
    <row r="5370" spans="1:26" x14ac:dyDescent="0.2">
      <c r="A5370" t="s">
        <v>7551</v>
      </c>
      <c r="B5370" t="s">
        <v>4457</v>
      </c>
      <c r="C5370">
        <v>3.8</v>
      </c>
      <c r="D5370">
        <v>39</v>
      </c>
      <c r="E5370" t="s">
        <v>83</v>
      </c>
      <c r="F5370" t="s">
        <v>22</v>
      </c>
      <c r="G5370" t="s">
        <v>23</v>
      </c>
      <c r="H5370" t="s">
        <v>24</v>
      </c>
      <c r="I5370" t="s">
        <v>25</v>
      </c>
      <c r="J5370" t="s">
        <v>4458</v>
      </c>
      <c r="K5370" t="s">
        <v>7552</v>
      </c>
      <c r="L5370" t="s">
        <v>157</v>
      </c>
      <c r="M5370" t="s">
        <v>81</v>
      </c>
      <c r="N5370">
        <f t="shared" si="581"/>
        <v>0</v>
      </c>
      <c r="O5370" t="str">
        <f t="shared" si="582"/>
        <v>No</v>
      </c>
      <c r="P5370">
        <f t="shared" si="583"/>
        <v>0</v>
      </c>
      <c r="Q5370">
        <f t="shared" si="584"/>
        <v>4813937689</v>
      </c>
      <c r="R5370">
        <f t="shared" si="585"/>
        <v>4.1933383153624479</v>
      </c>
      <c r="S5370" t="str">
        <f t="shared" si="586"/>
        <v>Acceptable</v>
      </c>
      <c r="T5370">
        <f>ROUNDUP(C5370,0)</f>
        <v>4</v>
      </c>
      <c r="U5370">
        <f>ROUNDDOWN(C5370,0)</f>
        <v>3</v>
      </c>
      <c r="V5370">
        <f>RIGHT(K5370,2)+2000</f>
        <v>2016</v>
      </c>
      <c r="W5370" t="str">
        <f>INDEX(_xlfn.TEXTSPLIT(K5370,"-"),1,2)</f>
        <v>Oct</v>
      </c>
      <c r="X5370" t="str">
        <f>INDEX(_xlfn.TEXTSPLIT(K5370,"-"),1,1)</f>
        <v>8</v>
      </c>
      <c r="Y5370">
        <f>INDEX(months!B:B,MATCH(Sheet1!W5370,months!A:A,0))</f>
        <v>10</v>
      </c>
      <c r="Z5370">
        <f t="shared" si="587"/>
        <v>42651</v>
      </c>
    </row>
    <row r="5371" spans="1:26" x14ac:dyDescent="0.2">
      <c r="A5371" t="s">
        <v>7553</v>
      </c>
      <c r="B5371" t="s">
        <v>1790</v>
      </c>
      <c r="C5371">
        <v>4.3</v>
      </c>
      <c r="D5371">
        <v>180</v>
      </c>
      <c r="E5371" t="s">
        <v>1113</v>
      </c>
      <c r="F5371" t="s">
        <v>101</v>
      </c>
      <c r="G5371" t="s">
        <v>649</v>
      </c>
      <c r="H5371" t="s">
        <v>5905</v>
      </c>
      <c r="I5371" t="s">
        <v>25</v>
      </c>
      <c r="J5371" t="s">
        <v>1791</v>
      </c>
      <c r="K5371" t="s">
        <v>695</v>
      </c>
      <c r="L5371" t="s">
        <v>59</v>
      </c>
      <c r="M5371" t="s">
        <v>47</v>
      </c>
      <c r="N5371">
        <f t="shared" si="581"/>
        <v>0</v>
      </c>
      <c r="O5371" t="str">
        <f t="shared" si="582"/>
        <v>No</v>
      </c>
      <c r="P5371">
        <f t="shared" si="583"/>
        <v>0</v>
      </c>
      <c r="Q5371">
        <f t="shared" si="584"/>
        <v>4813937689</v>
      </c>
      <c r="R5371">
        <f t="shared" si="585"/>
        <v>4.1933383153624479</v>
      </c>
      <c r="S5371" t="str">
        <f t="shared" si="586"/>
        <v>Acceptable</v>
      </c>
      <c r="T5371">
        <f>ROUNDUP(C5371,0)</f>
        <v>5</v>
      </c>
      <c r="U5371">
        <f>ROUNDDOWN(C5371,0)</f>
        <v>4</v>
      </c>
      <c r="V5371">
        <f>RIGHT(K5371,2)+2000</f>
        <v>2018</v>
      </c>
      <c r="W5371" t="str">
        <f>INDEX(_xlfn.TEXTSPLIT(K5371,"-"),1,2)</f>
        <v>Mar</v>
      </c>
      <c r="X5371" t="str">
        <f>INDEX(_xlfn.TEXTSPLIT(K5371,"-"),1,1)</f>
        <v>22</v>
      </c>
      <c r="Y5371">
        <f>INDEX(months!B:B,MATCH(Sheet1!W5371,months!A:A,0))</f>
        <v>3</v>
      </c>
      <c r="Z5371">
        <f t="shared" si="587"/>
        <v>43181</v>
      </c>
    </row>
    <row r="5372" spans="1:26" x14ac:dyDescent="0.2">
      <c r="A5372" t="s">
        <v>7554</v>
      </c>
      <c r="B5372" t="s">
        <v>4457</v>
      </c>
      <c r="C5372">
        <v>4.5999999999999996</v>
      </c>
      <c r="D5372">
        <v>68</v>
      </c>
      <c r="E5372" t="s">
        <v>123</v>
      </c>
      <c r="F5372" t="s">
        <v>22</v>
      </c>
      <c r="G5372" t="s">
        <v>23</v>
      </c>
      <c r="H5372" t="s">
        <v>24</v>
      </c>
      <c r="I5372" t="s">
        <v>25</v>
      </c>
      <c r="J5372" t="s">
        <v>4458</v>
      </c>
      <c r="K5372" t="s">
        <v>203</v>
      </c>
      <c r="L5372" t="s">
        <v>1210</v>
      </c>
      <c r="M5372" t="s">
        <v>29</v>
      </c>
      <c r="N5372">
        <f t="shared" si="581"/>
        <v>0</v>
      </c>
      <c r="O5372" t="str">
        <f t="shared" si="582"/>
        <v>No</v>
      </c>
      <c r="P5372">
        <f t="shared" si="583"/>
        <v>0</v>
      </c>
      <c r="Q5372">
        <f t="shared" si="584"/>
        <v>4813937689</v>
      </c>
      <c r="R5372">
        <f t="shared" si="585"/>
        <v>4.1933383153624479</v>
      </c>
      <c r="S5372" t="str">
        <f t="shared" si="586"/>
        <v>Acceptable</v>
      </c>
      <c r="T5372">
        <f>ROUNDUP(C5372,0)</f>
        <v>5</v>
      </c>
      <c r="U5372">
        <f>ROUNDDOWN(C5372,0)</f>
        <v>4</v>
      </c>
      <c r="V5372">
        <f>RIGHT(K5372,2)+2000</f>
        <v>2017</v>
      </c>
      <c r="W5372" t="str">
        <f>INDEX(_xlfn.TEXTSPLIT(K5372,"-"),1,2)</f>
        <v>Nov</v>
      </c>
      <c r="X5372" t="str">
        <f>INDEX(_xlfn.TEXTSPLIT(K5372,"-"),1,1)</f>
        <v>14</v>
      </c>
      <c r="Y5372">
        <f>INDEX(months!B:B,MATCH(Sheet1!W5372,months!A:A,0))</f>
        <v>11</v>
      </c>
      <c r="Z5372">
        <f t="shared" si="587"/>
        <v>43053</v>
      </c>
    </row>
    <row r="5373" spans="1:26" x14ac:dyDescent="0.2">
      <c r="A5373" t="s">
        <v>7555</v>
      </c>
      <c r="B5373" t="s">
        <v>2518</v>
      </c>
      <c r="C5373">
        <v>3.6</v>
      </c>
      <c r="D5373">
        <v>126</v>
      </c>
      <c r="E5373" t="s">
        <v>1072</v>
      </c>
      <c r="F5373" t="s">
        <v>101</v>
      </c>
      <c r="G5373" t="s">
        <v>649</v>
      </c>
      <c r="H5373" t="s">
        <v>3468</v>
      </c>
      <c r="I5373" t="s">
        <v>25</v>
      </c>
      <c r="J5373" t="s">
        <v>2519</v>
      </c>
      <c r="K5373" t="s">
        <v>951</v>
      </c>
      <c r="L5373" t="s">
        <v>377</v>
      </c>
      <c r="M5373" t="s">
        <v>81</v>
      </c>
      <c r="N5373">
        <f t="shared" si="581"/>
        <v>0</v>
      </c>
      <c r="O5373" t="str">
        <f t="shared" si="582"/>
        <v>No</v>
      </c>
      <c r="P5373">
        <f t="shared" si="583"/>
        <v>0</v>
      </c>
      <c r="Q5373">
        <f t="shared" si="584"/>
        <v>4813937689</v>
      </c>
      <c r="R5373">
        <f t="shared" si="585"/>
        <v>4.1933383153624479</v>
      </c>
      <c r="S5373" t="str">
        <f t="shared" si="586"/>
        <v>Acceptable</v>
      </c>
      <c r="T5373">
        <f>ROUNDUP(C5373,0)</f>
        <v>4</v>
      </c>
      <c r="U5373">
        <f>ROUNDDOWN(C5373,0)</f>
        <v>3</v>
      </c>
      <c r="V5373">
        <f>RIGHT(K5373,2)+2000</f>
        <v>2018</v>
      </c>
      <c r="W5373" t="str">
        <f>INDEX(_xlfn.TEXTSPLIT(K5373,"-"),1,2)</f>
        <v>Jun</v>
      </c>
      <c r="X5373" t="str">
        <f>INDEX(_xlfn.TEXTSPLIT(K5373,"-"),1,1)</f>
        <v>22</v>
      </c>
      <c r="Y5373">
        <f>INDEX(months!B:B,MATCH(Sheet1!W5373,months!A:A,0))</f>
        <v>6</v>
      </c>
      <c r="Z5373">
        <f t="shared" si="587"/>
        <v>43273</v>
      </c>
    </row>
    <row r="5374" spans="1:26" x14ac:dyDescent="0.2">
      <c r="A5374" t="s">
        <v>7556</v>
      </c>
      <c r="B5374" t="s">
        <v>5319</v>
      </c>
      <c r="C5374">
        <v>3.9</v>
      </c>
      <c r="D5374">
        <v>4581</v>
      </c>
      <c r="E5374" t="s">
        <v>93</v>
      </c>
      <c r="F5374" t="s">
        <v>50</v>
      </c>
      <c r="G5374" t="s">
        <v>23</v>
      </c>
      <c r="H5374" t="s">
        <v>24</v>
      </c>
      <c r="I5374" t="s">
        <v>25</v>
      </c>
      <c r="J5374" t="s">
        <v>5320</v>
      </c>
      <c r="K5374" t="s">
        <v>7033</v>
      </c>
      <c r="L5374" t="s">
        <v>7557</v>
      </c>
      <c r="M5374" t="s">
        <v>54</v>
      </c>
      <c r="N5374">
        <f t="shared" si="581"/>
        <v>0</v>
      </c>
      <c r="O5374" t="str">
        <f t="shared" si="582"/>
        <v>No</v>
      </c>
      <c r="P5374">
        <f t="shared" si="583"/>
        <v>0</v>
      </c>
      <c r="Q5374">
        <f t="shared" si="584"/>
        <v>4813937689</v>
      </c>
      <c r="R5374">
        <f t="shared" si="585"/>
        <v>4.1933383153624479</v>
      </c>
      <c r="S5374" t="str">
        <f t="shared" si="586"/>
        <v>Acceptable</v>
      </c>
      <c r="T5374">
        <f>ROUNDUP(C5374,0)</f>
        <v>4</v>
      </c>
      <c r="U5374">
        <f>ROUNDDOWN(C5374,0)</f>
        <v>3</v>
      </c>
      <c r="V5374">
        <f>RIGHT(K5374,2)+2000</f>
        <v>2018</v>
      </c>
      <c r="W5374" t="str">
        <f>INDEX(_xlfn.TEXTSPLIT(K5374,"-"),1,2)</f>
        <v>Jan</v>
      </c>
      <c r="X5374" t="str">
        <f>INDEX(_xlfn.TEXTSPLIT(K5374,"-"),1,1)</f>
        <v>4</v>
      </c>
      <c r="Y5374">
        <f>INDEX(months!B:B,MATCH(Sheet1!W5374,months!A:A,0))</f>
        <v>1</v>
      </c>
      <c r="Z5374">
        <f t="shared" si="587"/>
        <v>43104</v>
      </c>
    </row>
    <row r="5375" spans="1:26" x14ac:dyDescent="0.2">
      <c r="A5375" t="s">
        <v>7558</v>
      </c>
      <c r="B5375" t="s">
        <v>1790</v>
      </c>
      <c r="C5375">
        <v>4</v>
      </c>
      <c r="D5375">
        <v>36</v>
      </c>
      <c r="E5375" t="s">
        <v>667</v>
      </c>
      <c r="F5375" t="s">
        <v>775</v>
      </c>
      <c r="G5375" t="s">
        <v>649</v>
      </c>
      <c r="H5375" t="s">
        <v>5905</v>
      </c>
      <c r="I5375" t="s">
        <v>25</v>
      </c>
      <c r="J5375" t="s">
        <v>1791</v>
      </c>
      <c r="K5375" t="s">
        <v>499</v>
      </c>
      <c r="L5375" t="s">
        <v>1283</v>
      </c>
      <c r="M5375" t="s">
        <v>81</v>
      </c>
      <c r="N5375">
        <f t="shared" si="581"/>
        <v>0</v>
      </c>
      <c r="O5375" t="str">
        <f t="shared" si="582"/>
        <v>No</v>
      </c>
      <c r="P5375">
        <f t="shared" si="583"/>
        <v>0</v>
      </c>
      <c r="Q5375">
        <f t="shared" si="584"/>
        <v>4813937689</v>
      </c>
      <c r="R5375">
        <f t="shared" si="585"/>
        <v>4.1933383153624479</v>
      </c>
      <c r="S5375" t="str">
        <f t="shared" si="586"/>
        <v>Acceptable</v>
      </c>
      <c r="T5375">
        <f>ROUNDUP(C5375,0)</f>
        <v>4</v>
      </c>
      <c r="U5375">
        <f>ROUNDDOWN(C5375,0)</f>
        <v>4</v>
      </c>
      <c r="V5375">
        <f>RIGHT(K5375,2)+2000</f>
        <v>2018</v>
      </c>
      <c r="W5375" t="str">
        <f>INDEX(_xlfn.TEXTSPLIT(K5375,"-"),1,2)</f>
        <v>Jun</v>
      </c>
      <c r="X5375" t="str">
        <f>INDEX(_xlfn.TEXTSPLIT(K5375,"-"),1,1)</f>
        <v>25</v>
      </c>
      <c r="Y5375">
        <f>INDEX(months!B:B,MATCH(Sheet1!W5375,months!A:A,0))</f>
        <v>6</v>
      </c>
      <c r="Z5375">
        <f t="shared" si="587"/>
        <v>43276</v>
      </c>
    </row>
    <row r="5376" spans="1:26" x14ac:dyDescent="0.2">
      <c r="A5376" t="s">
        <v>7559</v>
      </c>
      <c r="B5376" t="s">
        <v>4612</v>
      </c>
      <c r="C5376">
        <v>4.2</v>
      </c>
      <c r="D5376">
        <v>1313</v>
      </c>
      <c r="E5376" t="s">
        <v>46</v>
      </c>
      <c r="F5376" t="s">
        <v>50</v>
      </c>
      <c r="G5376" t="s">
        <v>23</v>
      </c>
      <c r="H5376" t="s">
        <v>24</v>
      </c>
      <c r="I5376" t="s">
        <v>25</v>
      </c>
      <c r="J5376" t="s">
        <v>4613</v>
      </c>
      <c r="K5376" t="s">
        <v>6949</v>
      </c>
      <c r="L5376" t="s">
        <v>46</v>
      </c>
      <c r="M5376" t="s">
        <v>46</v>
      </c>
      <c r="N5376">
        <f t="shared" si="581"/>
        <v>0</v>
      </c>
      <c r="O5376" t="str">
        <f t="shared" si="582"/>
        <v>No</v>
      </c>
      <c r="P5376">
        <f t="shared" si="583"/>
        <v>0</v>
      </c>
      <c r="Q5376">
        <f t="shared" si="584"/>
        <v>4813937689</v>
      </c>
      <c r="R5376">
        <f t="shared" si="585"/>
        <v>4.1933383153624479</v>
      </c>
      <c r="S5376" t="str">
        <f t="shared" si="586"/>
        <v>Acceptable</v>
      </c>
      <c r="T5376">
        <f>ROUNDUP(C5376,0)</f>
        <v>5</v>
      </c>
      <c r="U5376">
        <f>ROUNDDOWN(C5376,0)</f>
        <v>4</v>
      </c>
      <c r="V5376">
        <f>RIGHT(K5376,2)+2000</f>
        <v>2014</v>
      </c>
      <c r="W5376" t="str">
        <f>INDEX(_xlfn.TEXTSPLIT(K5376,"-"),1,2)</f>
        <v>Jul</v>
      </c>
      <c r="X5376" t="str">
        <f>INDEX(_xlfn.TEXTSPLIT(K5376,"-"),1,1)</f>
        <v>28</v>
      </c>
      <c r="Y5376">
        <f>INDEX(months!B:B,MATCH(Sheet1!W5376,months!A:A,0))</f>
        <v>7</v>
      </c>
      <c r="Z5376">
        <f t="shared" si="587"/>
        <v>41848</v>
      </c>
    </row>
    <row r="5377" spans="1:26" x14ac:dyDescent="0.2">
      <c r="A5377" t="s">
        <v>7560</v>
      </c>
      <c r="B5377" t="s">
        <v>3070</v>
      </c>
      <c r="C5377">
        <v>4.2</v>
      </c>
      <c r="D5377">
        <v>1493</v>
      </c>
      <c r="E5377" t="s">
        <v>219</v>
      </c>
      <c r="F5377" t="s">
        <v>50</v>
      </c>
      <c r="G5377" t="s">
        <v>23</v>
      </c>
      <c r="H5377" t="s">
        <v>24</v>
      </c>
      <c r="I5377" t="s">
        <v>25</v>
      </c>
      <c r="J5377" t="s">
        <v>2686</v>
      </c>
      <c r="K5377" t="s">
        <v>5169</v>
      </c>
      <c r="L5377" t="s">
        <v>174</v>
      </c>
      <c r="M5377" t="s">
        <v>81</v>
      </c>
      <c r="N5377">
        <f t="shared" si="581"/>
        <v>0</v>
      </c>
      <c r="O5377" t="str">
        <f t="shared" si="582"/>
        <v>No</v>
      </c>
      <c r="P5377">
        <f t="shared" si="583"/>
        <v>0</v>
      </c>
      <c r="Q5377">
        <f t="shared" si="584"/>
        <v>4813937689</v>
      </c>
      <c r="R5377">
        <f t="shared" si="585"/>
        <v>4.1933383153624479</v>
      </c>
      <c r="S5377" t="str">
        <f t="shared" si="586"/>
        <v>Acceptable</v>
      </c>
      <c r="T5377">
        <f>ROUNDUP(C5377,0)</f>
        <v>5</v>
      </c>
      <c r="U5377">
        <f>ROUNDDOWN(C5377,0)</f>
        <v>4</v>
      </c>
      <c r="V5377">
        <f>RIGHT(K5377,2)+2000</f>
        <v>2018</v>
      </c>
      <c r="W5377" t="str">
        <f>INDEX(_xlfn.TEXTSPLIT(K5377,"-"),1,2)</f>
        <v>Apr</v>
      </c>
      <c r="X5377" t="str">
        <f>INDEX(_xlfn.TEXTSPLIT(K5377,"-"),1,1)</f>
        <v>1</v>
      </c>
      <c r="Y5377">
        <f>INDEX(months!B:B,MATCH(Sheet1!W5377,months!A:A,0))</f>
        <v>4</v>
      </c>
      <c r="Z5377">
        <f t="shared" si="587"/>
        <v>43191</v>
      </c>
    </row>
    <row r="5378" spans="1:26" x14ac:dyDescent="0.2">
      <c r="A5378" t="s">
        <v>7561</v>
      </c>
      <c r="B5378" t="s">
        <v>2665</v>
      </c>
      <c r="C5378">
        <v>4.2</v>
      </c>
      <c r="D5378">
        <v>4537</v>
      </c>
      <c r="E5378" t="s">
        <v>186</v>
      </c>
      <c r="F5378" t="s">
        <v>50</v>
      </c>
      <c r="G5378" t="s">
        <v>23</v>
      </c>
      <c r="H5378" t="s">
        <v>24</v>
      </c>
      <c r="I5378" t="s">
        <v>25</v>
      </c>
      <c r="J5378" t="s">
        <v>2838</v>
      </c>
      <c r="K5378" t="s">
        <v>7562</v>
      </c>
      <c r="L5378" t="s">
        <v>161</v>
      </c>
      <c r="M5378" t="s">
        <v>29</v>
      </c>
      <c r="N5378">
        <f t="shared" ref="N5378:N5441" si="588">SUM(A5378,B5378)</f>
        <v>0</v>
      </c>
      <c r="O5378" t="str">
        <f t="shared" ref="O5378:O5441" si="589">IF(E5378="good","Yes","No")</f>
        <v>No</v>
      </c>
      <c r="P5378">
        <f t="shared" ref="P5378:P5441" si="590">COUNTIF(B:B,"&lt;0")</f>
        <v>0</v>
      </c>
      <c r="Q5378">
        <f t="shared" ref="Q5378:Q5441" si="591">SUMIF(D:D,"&gt;1000")</f>
        <v>4813937689</v>
      </c>
      <c r="R5378">
        <f t="shared" ref="R5378:R5441" si="592">AVERAGEIF(C:C,"&gt;0")</f>
        <v>4.1933383153624479</v>
      </c>
      <c r="S5378" t="str">
        <f t="shared" ref="S5378:S5441" si="593">IF(OR(A5378&gt;0,B5378&gt;0),"Acceptable","Check")</f>
        <v>Acceptable</v>
      </c>
      <c r="T5378">
        <f>ROUNDUP(C5378,0)</f>
        <v>5</v>
      </c>
      <c r="U5378">
        <f>ROUNDDOWN(C5378,0)</f>
        <v>4</v>
      </c>
      <c r="V5378">
        <f>RIGHT(K5378,2)+2000</f>
        <v>2017</v>
      </c>
      <c r="W5378" t="str">
        <f>INDEX(_xlfn.TEXTSPLIT(K5378,"-"),1,2)</f>
        <v>Apr</v>
      </c>
      <c r="X5378" t="str">
        <f>INDEX(_xlfn.TEXTSPLIT(K5378,"-"),1,1)</f>
        <v>5</v>
      </c>
      <c r="Y5378">
        <f>INDEX(months!B:B,MATCH(Sheet1!W5378,months!A:A,0))</f>
        <v>4</v>
      </c>
      <c r="Z5378">
        <f t="shared" si="587"/>
        <v>42830</v>
      </c>
    </row>
    <row r="5379" spans="1:26" x14ac:dyDescent="0.2">
      <c r="A5379" t="s">
        <v>7563</v>
      </c>
      <c r="B5379" t="s">
        <v>2665</v>
      </c>
      <c r="C5379">
        <v>4.5</v>
      </c>
      <c r="D5379">
        <v>5849</v>
      </c>
      <c r="E5379" t="s">
        <v>825</v>
      </c>
      <c r="F5379" t="s">
        <v>32</v>
      </c>
      <c r="G5379" t="s">
        <v>23</v>
      </c>
      <c r="H5379" t="s">
        <v>24</v>
      </c>
      <c r="I5379" t="s">
        <v>25</v>
      </c>
      <c r="J5379" t="s">
        <v>2838</v>
      </c>
      <c r="K5379" t="s">
        <v>5547</v>
      </c>
      <c r="L5379" t="s">
        <v>7564</v>
      </c>
      <c r="M5379" t="s">
        <v>29</v>
      </c>
      <c r="N5379">
        <f t="shared" si="588"/>
        <v>0</v>
      </c>
      <c r="O5379" t="str">
        <f t="shared" si="589"/>
        <v>No</v>
      </c>
      <c r="P5379">
        <f t="shared" si="590"/>
        <v>0</v>
      </c>
      <c r="Q5379">
        <f t="shared" si="591"/>
        <v>4813937689</v>
      </c>
      <c r="R5379">
        <f t="shared" si="592"/>
        <v>4.1933383153624479</v>
      </c>
      <c r="S5379" t="str">
        <f t="shared" si="593"/>
        <v>Acceptable</v>
      </c>
      <c r="T5379">
        <f>ROUNDUP(C5379,0)</f>
        <v>5</v>
      </c>
      <c r="U5379">
        <f>ROUNDDOWN(C5379,0)</f>
        <v>4</v>
      </c>
      <c r="V5379">
        <f>RIGHT(K5379,2)+2000</f>
        <v>2017</v>
      </c>
      <c r="W5379" t="str">
        <f>INDEX(_xlfn.TEXTSPLIT(K5379,"-"),1,2)</f>
        <v>Sep</v>
      </c>
      <c r="X5379" t="str">
        <f>INDEX(_xlfn.TEXTSPLIT(K5379,"-"),1,1)</f>
        <v>13</v>
      </c>
      <c r="Y5379">
        <f>INDEX(months!B:B,MATCH(Sheet1!W5379,months!A:A,0))</f>
        <v>9</v>
      </c>
      <c r="Z5379">
        <f t="shared" ref="Z5379:Z5442" si="594">DATE(V5379,Y5379,X5379)</f>
        <v>42991</v>
      </c>
    </row>
    <row r="5380" spans="1:26" x14ac:dyDescent="0.2">
      <c r="A5380" t="s">
        <v>7565</v>
      </c>
      <c r="B5380" t="s">
        <v>5319</v>
      </c>
      <c r="C5380">
        <v>4.7</v>
      </c>
      <c r="D5380">
        <v>327</v>
      </c>
      <c r="E5380" t="s">
        <v>114</v>
      </c>
      <c r="F5380" t="s">
        <v>22</v>
      </c>
      <c r="G5380" t="s">
        <v>23</v>
      </c>
      <c r="H5380" t="s">
        <v>24</v>
      </c>
      <c r="I5380" t="s">
        <v>25</v>
      </c>
      <c r="J5380" t="s">
        <v>5320</v>
      </c>
      <c r="K5380" t="s">
        <v>94</v>
      </c>
      <c r="L5380" t="s">
        <v>3782</v>
      </c>
      <c r="M5380" t="s">
        <v>81</v>
      </c>
      <c r="N5380">
        <f t="shared" si="588"/>
        <v>0</v>
      </c>
      <c r="O5380" t="str">
        <f t="shared" si="589"/>
        <v>No</v>
      </c>
      <c r="P5380">
        <f t="shared" si="590"/>
        <v>0</v>
      </c>
      <c r="Q5380">
        <f t="shared" si="591"/>
        <v>4813937689</v>
      </c>
      <c r="R5380">
        <f t="shared" si="592"/>
        <v>4.1933383153624479</v>
      </c>
      <c r="S5380" t="str">
        <f t="shared" si="593"/>
        <v>Acceptable</v>
      </c>
      <c r="T5380">
        <f>ROUNDUP(C5380,0)</f>
        <v>5</v>
      </c>
      <c r="U5380">
        <f>ROUNDDOWN(C5380,0)</f>
        <v>4</v>
      </c>
      <c r="V5380">
        <f>RIGHT(K5380,2)+2000</f>
        <v>2018</v>
      </c>
      <c r="W5380" t="str">
        <f>INDEX(_xlfn.TEXTSPLIT(K5380,"-"),1,2)</f>
        <v>Jun</v>
      </c>
      <c r="X5380" t="str">
        <f>INDEX(_xlfn.TEXTSPLIT(K5380,"-"),1,1)</f>
        <v>26</v>
      </c>
      <c r="Y5380">
        <f>INDEX(months!B:B,MATCH(Sheet1!W5380,months!A:A,0))</f>
        <v>6</v>
      </c>
      <c r="Z5380">
        <f t="shared" si="594"/>
        <v>43277</v>
      </c>
    </row>
    <row r="5381" spans="1:26" x14ac:dyDescent="0.2">
      <c r="A5381" t="s">
        <v>7566</v>
      </c>
      <c r="B5381" t="s">
        <v>3070</v>
      </c>
      <c r="C5381">
        <v>3.5</v>
      </c>
      <c r="D5381">
        <v>33944</v>
      </c>
      <c r="E5381" t="s">
        <v>78</v>
      </c>
      <c r="F5381" t="s">
        <v>65</v>
      </c>
      <c r="G5381" t="s">
        <v>23</v>
      </c>
      <c r="H5381" t="s">
        <v>24</v>
      </c>
      <c r="I5381" t="s">
        <v>124</v>
      </c>
      <c r="J5381" t="s">
        <v>2686</v>
      </c>
      <c r="K5381" t="s">
        <v>7567</v>
      </c>
      <c r="L5381" t="s">
        <v>35</v>
      </c>
      <c r="M5381" t="s">
        <v>81</v>
      </c>
      <c r="N5381">
        <f t="shared" si="588"/>
        <v>0</v>
      </c>
      <c r="O5381" t="str">
        <f t="shared" si="589"/>
        <v>No</v>
      </c>
      <c r="P5381">
        <f t="shared" si="590"/>
        <v>0</v>
      </c>
      <c r="Q5381">
        <f t="shared" si="591"/>
        <v>4813937689</v>
      </c>
      <c r="R5381">
        <f t="shared" si="592"/>
        <v>4.1933383153624479</v>
      </c>
      <c r="S5381" t="str">
        <f t="shared" si="593"/>
        <v>Acceptable</v>
      </c>
      <c r="T5381">
        <f>ROUNDUP(C5381,0)</f>
        <v>4</v>
      </c>
      <c r="U5381">
        <f>ROUNDDOWN(C5381,0)</f>
        <v>3</v>
      </c>
      <c r="V5381">
        <f>RIGHT(K5381,2)+2000</f>
        <v>2016</v>
      </c>
      <c r="W5381" t="str">
        <f>INDEX(_xlfn.TEXTSPLIT(K5381,"-"),1,2)</f>
        <v>Mar</v>
      </c>
      <c r="X5381" t="str">
        <f>INDEX(_xlfn.TEXTSPLIT(K5381,"-"),1,1)</f>
        <v>10</v>
      </c>
      <c r="Y5381">
        <f>INDEX(months!B:B,MATCH(Sheet1!W5381,months!A:A,0))</f>
        <v>3</v>
      </c>
      <c r="Z5381">
        <f t="shared" si="594"/>
        <v>42439</v>
      </c>
    </row>
    <row r="5382" spans="1:26" x14ac:dyDescent="0.2">
      <c r="A5382" t="s">
        <v>7568</v>
      </c>
      <c r="B5382" t="s">
        <v>2665</v>
      </c>
      <c r="C5382">
        <v>4.5</v>
      </c>
      <c r="D5382">
        <v>10256</v>
      </c>
      <c r="E5382" t="s">
        <v>111</v>
      </c>
      <c r="F5382" t="s">
        <v>65</v>
      </c>
      <c r="G5382" t="s">
        <v>23</v>
      </c>
      <c r="H5382" t="s">
        <v>24</v>
      </c>
      <c r="I5382" t="s">
        <v>25</v>
      </c>
      <c r="J5382" t="s">
        <v>2684</v>
      </c>
      <c r="K5382" t="s">
        <v>422</v>
      </c>
      <c r="L5382" t="s">
        <v>2044</v>
      </c>
      <c r="M5382" t="s">
        <v>587</v>
      </c>
      <c r="N5382">
        <f t="shared" si="588"/>
        <v>0</v>
      </c>
      <c r="O5382" t="str">
        <f t="shared" si="589"/>
        <v>No</v>
      </c>
      <c r="P5382">
        <f t="shared" si="590"/>
        <v>0</v>
      </c>
      <c r="Q5382">
        <f t="shared" si="591"/>
        <v>4813937689</v>
      </c>
      <c r="R5382">
        <f t="shared" si="592"/>
        <v>4.1933383153624479</v>
      </c>
      <c r="S5382" t="str">
        <f t="shared" si="593"/>
        <v>Acceptable</v>
      </c>
      <c r="T5382">
        <f>ROUNDUP(C5382,0)</f>
        <v>5</v>
      </c>
      <c r="U5382">
        <f>ROUNDDOWN(C5382,0)</f>
        <v>4</v>
      </c>
      <c r="V5382">
        <f>RIGHT(K5382,2)+2000</f>
        <v>2017</v>
      </c>
      <c r="W5382" t="str">
        <f>INDEX(_xlfn.TEXTSPLIT(K5382,"-"),1,2)</f>
        <v>Dec</v>
      </c>
      <c r="X5382" t="str">
        <f>INDEX(_xlfn.TEXTSPLIT(K5382,"-"),1,1)</f>
        <v>11</v>
      </c>
      <c r="Y5382">
        <f>INDEX(months!B:B,MATCH(Sheet1!W5382,months!A:A,0))</f>
        <v>12</v>
      </c>
      <c r="Z5382">
        <f t="shared" si="594"/>
        <v>43080</v>
      </c>
    </row>
    <row r="5383" spans="1:26" x14ac:dyDescent="0.2">
      <c r="A5383" t="s">
        <v>2908</v>
      </c>
      <c r="B5383" t="s">
        <v>3070</v>
      </c>
      <c r="C5383">
        <v>4</v>
      </c>
      <c r="D5383">
        <v>484858</v>
      </c>
      <c r="E5383" t="s">
        <v>46</v>
      </c>
      <c r="F5383" t="s">
        <v>89</v>
      </c>
      <c r="G5383" t="s">
        <v>23</v>
      </c>
      <c r="H5383" t="s">
        <v>24</v>
      </c>
      <c r="I5383" t="s">
        <v>124</v>
      </c>
      <c r="J5383" t="s">
        <v>2686</v>
      </c>
      <c r="K5383" t="s">
        <v>538</v>
      </c>
      <c r="L5383" t="s">
        <v>2909</v>
      </c>
      <c r="M5383" t="s">
        <v>81</v>
      </c>
      <c r="N5383">
        <f t="shared" si="588"/>
        <v>0</v>
      </c>
      <c r="O5383" t="str">
        <f t="shared" si="589"/>
        <v>No</v>
      </c>
      <c r="P5383">
        <f t="shared" si="590"/>
        <v>0</v>
      </c>
      <c r="Q5383">
        <f t="shared" si="591"/>
        <v>4813937689</v>
      </c>
      <c r="R5383">
        <f t="shared" si="592"/>
        <v>4.1933383153624479</v>
      </c>
      <c r="S5383" t="str">
        <f t="shared" si="593"/>
        <v>Acceptable</v>
      </c>
      <c r="T5383">
        <f>ROUNDUP(C5383,0)</f>
        <v>4</v>
      </c>
      <c r="U5383">
        <f>ROUNDDOWN(C5383,0)</f>
        <v>4</v>
      </c>
      <c r="V5383">
        <f>RIGHT(K5383,2)+2000</f>
        <v>2018</v>
      </c>
      <c r="W5383" t="str">
        <f>INDEX(_xlfn.TEXTSPLIT(K5383,"-"),1,2)</f>
        <v>Jun</v>
      </c>
      <c r="X5383" t="str">
        <f>INDEX(_xlfn.TEXTSPLIT(K5383,"-"),1,1)</f>
        <v>15</v>
      </c>
      <c r="Y5383">
        <f>INDEX(months!B:B,MATCH(Sheet1!W5383,months!A:A,0))</f>
        <v>6</v>
      </c>
      <c r="Z5383">
        <f t="shared" si="594"/>
        <v>43266</v>
      </c>
    </row>
    <row r="5384" spans="1:26" x14ac:dyDescent="0.2">
      <c r="A5384" t="s">
        <v>7569</v>
      </c>
      <c r="B5384" t="s">
        <v>2518</v>
      </c>
      <c r="C5384">
        <v>4.5999999999999996</v>
      </c>
      <c r="D5384">
        <v>8004</v>
      </c>
      <c r="E5384" t="s">
        <v>1786</v>
      </c>
      <c r="F5384" t="s">
        <v>50</v>
      </c>
      <c r="G5384" t="s">
        <v>23</v>
      </c>
      <c r="H5384" t="s">
        <v>24</v>
      </c>
      <c r="I5384" t="s">
        <v>44</v>
      </c>
      <c r="J5384" t="s">
        <v>2519</v>
      </c>
      <c r="K5384" t="s">
        <v>84</v>
      </c>
      <c r="L5384" t="s">
        <v>7570</v>
      </c>
      <c r="M5384" t="s">
        <v>81</v>
      </c>
      <c r="N5384">
        <f t="shared" si="588"/>
        <v>0</v>
      </c>
      <c r="O5384" t="str">
        <f t="shared" si="589"/>
        <v>No</v>
      </c>
      <c r="P5384">
        <f t="shared" si="590"/>
        <v>0</v>
      </c>
      <c r="Q5384">
        <f t="shared" si="591"/>
        <v>4813937689</v>
      </c>
      <c r="R5384">
        <f t="shared" si="592"/>
        <v>4.1933383153624479</v>
      </c>
      <c r="S5384" t="str">
        <f t="shared" si="593"/>
        <v>Acceptable</v>
      </c>
      <c r="T5384">
        <f>ROUNDUP(C5384,0)</f>
        <v>5</v>
      </c>
      <c r="U5384">
        <f>ROUNDDOWN(C5384,0)</f>
        <v>4</v>
      </c>
      <c r="V5384">
        <f>RIGHT(K5384,2)+2000</f>
        <v>2018</v>
      </c>
      <c r="W5384" t="str">
        <f>INDEX(_xlfn.TEXTSPLIT(K5384,"-"),1,2)</f>
        <v>Jul</v>
      </c>
      <c r="X5384" t="str">
        <f>INDEX(_xlfn.TEXTSPLIT(K5384,"-"),1,1)</f>
        <v>31</v>
      </c>
      <c r="Y5384">
        <f>INDEX(months!B:B,MATCH(Sheet1!W5384,months!A:A,0))</f>
        <v>7</v>
      </c>
      <c r="Z5384">
        <f t="shared" si="594"/>
        <v>43312</v>
      </c>
    </row>
    <row r="5385" spans="1:26" x14ac:dyDescent="0.2">
      <c r="A5385" t="s">
        <v>7571</v>
      </c>
      <c r="B5385" t="s">
        <v>3070</v>
      </c>
      <c r="C5385">
        <v>4.2</v>
      </c>
      <c r="D5385">
        <v>636228</v>
      </c>
      <c r="E5385" t="s">
        <v>46</v>
      </c>
      <c r="F5385" t="s">
        <v>89</v>
      </c>
      <c r="G5385" t="s">
        <v>23</v>
      </c>
      <c r="H5385" t="s">
        <v>24</v>
      </c>
      <c r="I5385" t="s">
        <v>25</v>
      </c>
      <c r="J5385" t="s">
        <v>2673</v>
      </c>
      <c r="K5385" t="s">
        <v>160</v>
      </c>
      <c r="L5385" t="s">
        <v>46</v>
      </c>
      <c r="M5385" t="s">
        <v>46</v>
      </c>
      <c r="N5385">
        <f t="shared" si="588"/>
        <v>0</v>
      </c>
      <c r="O5385" t="str">
        <f t="shared" si="589"/>
        <v>No</v>
      </c>
      <c r="P5385">
        <f t="shared" si="590"/>
        <v>0</v>
      </c>
      <c r="Q5385">
        <f t="shared" si="591"/>
        <v>4813937689</v>
      </c>
      <c r="R5385">
        <f t="shared" si="592"/>
        <v>4.1933383153624479</v>
      </c>
      <c r="S5385" t="str">
        <f t="shared" si="593"/>
        <v>Acceptable</v>
      </c>
      <c r="T5385">
        <f>ROUNDUP(C5385,0)</f>
        <v>5</v>
      </c>
      <c r="U5385">
        <f>ROUNDDOWN(C5385,0)</f>
        <v>4</v>
      </c>
      <c r="V5385">
        <f>RIGHT(K5385,2)+2000</f>
        <v>2018</v>
      </c>
      <c r="W5385" t="str">
        <f>INDEX(_xlfn.TEXTSPLIT(K5385,"-"),1,2)</f>
        <v>Jul</v>
      </c>
      <c r="X5385" t="str">
        <f>INDEX(_xlfn.TEXTSPLIT(K5385,"-"),1,1)</f>
        <v>19</v>
      </c>
      <c r="Y5385">
        <f>INDEX(months!B:B,MATCH(Sheet1!W5385,months!A:A,0))</f>
        <v>7</v>
      </c>
      <c r="Z5385">
        <f t="shared" si="594"/>
        <v>43300</v>
      </c>
    </row>
    <row r="5386" spans="1:26" x14ac:dyDescent="0.2">
      <c r="A5386" t="s">
        <v>2937</v>
      </c>
      <c r="B5386" t="s">
        <v>3070</v>
      </c>
      <c r="C5386">
        <v>4.3</v>
      </c>
      <c r="D5386">
        <v>931503</v>
      </c>
      <c r="E5386" t="s">
        <v>114</v>
      </c>
      <c r="F5386" t="s">
        <v>89</v>
      </c>
      <c r="G5386" t="s">
        <v>23</v>
      </c>
      <c r="H5386" t="s">
        <v>24</v>
      </c>
      <c r="I5386" t="s">
        <v>44</v>
      </c>
      <c r="J5386" t="s">
        <v>2804</v>
      </c>
      <c r="K5386" t="s">
        <v>266</v>
      </c>
      <c r="L5386" t="s">
        <v>2938</v>
      </c>
      <c r="M5386" t="s">
        <v>29</v>
      </c>
      <c r="N5386">
        <f t="shared" si="588"/>
        <v>0</v>
      </c>
      <c r="O5386" t="str">
        <f t="shared" si="589"/>
        <v>No</v>
      </c>
      <c r="P5386">
        <f t="shared" si="590"/>
        <v>0</v>
      </c>
      <c r="Q5386">
        <f t="shared" si="591"/>
        <v>4813937689</v>
      </c>
      <c r="R5386">
        <f t="shared" si="592"/>
        <v>4.1933383153624479</v>
      </c>
      <c r="S5386" t="str">
        <f t="shared" si="593"/>
        <v>Acceptable</v>
      </c>
      <c r="T5386">
        <f>ROUNDUP(C5386,0)</f>
        <v>5</v>
      </c>
      <c r="U5386">
        <f>ROUNDDOWN(C5386,0)</f>
        <v>4</v>
      </c>
      <c r="V5386">
        <f>RIGHT(K5386,2)+2000</f>
        <v>2018</v>
      </c>
      <c r="W5386" t="str">
        <f>INDEX(_xlfn.TEXTSPLIT(K5386,"-"),1,2)</f>
        <v>Jul</v>
      </c>
      <c r="X5386" t="str">
        <f>INDEX(_xlfn.TEXTSPLIT(K5386,"-"),1,1)</f>
        <v>16</v>
      </c>
      <c r="Y5386">
        <f>INDEX(months!B:B,MATCH(Sheet1!W5386,months!A:A,0))</f>
        <v>7</v>
      </c>
      <c r="Z5386">
        <f t="shared" si="594"/>
        <v>43297</v>
      </c>
    </row>
    <row r="5387" spans="1:26" x14ac:dyDescent="0.2">
      <c r="A5387" t="s">
        <v>7572</v>
      </c>
      <c r="B5387" t="s">
        <v>3070</v>
      </c>
      <c r="C5387">
        <v>4.0999999999999996</v>
      </c>
      <c r="D5387">
        <v>245839</v>
      </c>
      <c r="E5387" t="s">
        <v>1457</v>
      </c>
      <c r="F5387" t="s">
        <v>89</v>
      </c>
      <c r="G5387" t="s">
        <v>23</v>
      </c>
      <c r="H5387" t="s">
        <v>24</v>
      </c>
      <c r="I5387" t="s">
        <v>25</v>
      </c>
      <c r="J5387" t="s">
        <v>2673</v>
      </c>
      <c r="K5387" t="s">
        <v>6460</v>
      </c>
      <c r="L5387" t="s">
        <v>4351</v>
      </c>
      <c r="M5387" t="s">
        <v>81</v>
      </c>
      <c r="N5387">
        <f t="shared" si="588"/>
        <v>0</v>
      </c>
      <c r="O5387" t="str">
        <f t="shared" si="589"/>
        <v>No</v>
      </c>
      <c r="P5387">
        <f t="shared" si="590"/>
        <v>0</v>
      </c>
      <c r="Q5387">
        <f t="shared" si="591"/>
        <v>4813937689</v>
      </c>
      <c r="R5387">
        <f t="shared" si="592"/>
        <v>4.1933383153624479</v>
      </c>
      <c r="S5387" t="str">
        <f t="shared" si="593"/>
        <v>Acceptable</v>
      </c>
      <c r="T5387">
        <f>ROUNDUP(C5387,0)</f>
        <v>5</v>
      </c>
      <c r="U5387">
        <f>ROUNDDOWN(C5387,0)</f>
        <v>4</v>
      </c>
      <c r="V5387">
        <f>RIGHT(K5387,2)+2000</f>
        <v>2017</v>
      </c>
      <c r="W5387" t="str">
        <f>INDEX(_xlfn.TEXTSPLIT(K5387,"-"),1,2)</f>
        <v>Apr</v>
      </c>
      <c r="X5387" t="str">
        <f>INDEX(_xlfn.TEXTSPLIT(K5387,"-"),1,1)</f>
        <v>3</v>
      </c>
      <c r="Y5387">
        <f>INDEX(months!B:B,MATCH(Sheet1!W5387,months!A:A,0))</f>
        <v>4</v>
      </c>
      <c r="Z5387">
        <f t="shared" si="594"/>
        <v>42828</v>
      </c>
    </row>
    <row r="5388" spans="1:26" x14ac:dyDescent="0.2">
      <c r="A5388" t="s">
        <v>7573</v>
      </c>
      <c r="B5388" t="s">
        <v>4310</v>
      </c>
      <c r="C5388">
        <v>4.5</v>
      </c>
      <c r="D5388">
        <v>68072</v>
      </c>
      <c r="E5388" t="s">
        <v>763</v>
      </c>
      <c r="F5388" t="s">
        <v>38</v>
      </c>
      <c r="G5388" t="s">
        <v>23</v>
      </c>
      <c r="H5388" t="s">
        <v>24</v>
      </c>
      <c r="I5388" t="s">
        <v>25</v>
      </c>
      <c r="J5388" t="s">
        <v>2718</v>
      </c>
      <c r="K5388" t="s">
        <v>216</v>
      </c>
      <c r="L5388" t="s">
        <v>3008</v>
      </c>
      <c r="M5388" t="s">
        <v>81</v>
      </c>
      <c r="N5388">
        <f t="shared" si="588"/>
        <v>0</v>
      </c>
      <c r="O5388" t="str">
        <f t="shared" si="589"/>
        <v>No</v>
      </c>
      <c r="P5388">
        <f t="shared" si="590"/>
        <v>0</v>
      </c>
      <c r="Q5388">
        <f t="shared" si="591"/>
        <v>4813937689</v>
      </c>
      <c r="R5388">
        <f t="shared" si="592"/>
        <v>4.1933383153624479</v>
      </c>
      <c r="S5388" t="str">
        <f t="shared" si="593"/>
        <v>Acceptable</v>
      </c>
      <c r="T5388">
        <f>ROUNDUP(C5388,0)</f>
        <v>5</v>
      </c>
      <c r="U5388">
        <f>ROUNDDOWN(C5388,0)</f>
        <v>4</v>
      </c>
      <c r="V5388">
        <f>RIGHT(K5388,2)+2000</f>
        <v>2018</v>
      </c>
      <c r="W5388" t="str">
        <f>INDEX(_xlfn.TEXTSPLIT(K5388,"-"),1,2)</f>
        <v>Jul</v>
      </c>
      <c r="X5388" t="str">
        <f>INDEX(_xlfn.TEXTSPLIT(K5388,"-"),1,1)</f>
        <v>26</v>
      </c>
      <c r="Y5388">
        <f>INDEX(months!B:B,MATCH(Sheet1!W5388,months!A:A,0))</f>
        <v>7</v>
      </c>
      <c r="Z5388">
        <f t="shared" si="594"/>
        <v>43307</v>
      </c>
    </row>
    <row r="5389" spans="1:26" x14ac:dyDescent="0.2">
      <c r="A5389" t="s">
        <v>7574</v>
      </c>
      <c r="B5389" t="s">
        <v>2665</v>
      </c>
      <c r="C5389">
        <v>4.2</v>
      </c>
      <c r="D5389">
        <v>210317</v>
      </c>
      <c r="E5389" t="s">
        <v>698</v>
      </c>
      <c r="F5389" t="s">
        <v>89</v>
      </c>
      <c r="G5389" t="s">
        <v>23</v>
      </c>
      <c r="H5389" t="s">
        <v>24</v>
      </c>
      <c r="I5389" t="s">
        <v>124</v>
      </c>
      <c r="J5389" t="s">
        <v>2813</v>
      </c>
      <c r="K5389" t="s">
        <v>7575</v>
      </c>
      <c r="L5389" t="s">
        <v>7576</v>
      </c>
      <c r="M5389" t="s">
        <v>177</v>
      </c>
      <c r="N5389">
        <f t="shared" si="588"/>
        <v>0</v>
      </c>
      <c r="O5389" t="str">
        <f t="shared" si="589"/>
        <v>No</v>
      </c>
      <c r="P5389">
        <f t="shared" si="590"/>
        <v>0</v>
      </c>
      <c r="Q5389">
        <f t="shared" si="591"/>
        <v>4813937689</v>
      </c>
      <c r="R5389">
        <f t="shared" si="592"/>
        <v>4.1933383153624479</v>
      </c>
      <c r="S5389" t="str">
        <f t="shared" si="593"/>
        <v>Acceptable</v>
      </c>
      <c r="T5389">
        <f>ROUNDUP(C5389,0)</f>
        <v>5</v>
      </c>
      <c r="U5389">
        <f>ROUNDDOWN(C5389,0)</f>
        <v>4</v>
      </c>
      <c r="V5389">
        <f>RIGHT(K5389,2)+2000</f>
        <v>2015</v>
      </c>
      <c r="W5389" t="str">
        <f>INDEX(_xlfn.TEXTSPLIT(K5389,"-"),1,2)</f>
        <v>Apr</v>
      </c>
      <c r="X5389" t="str">
        <f>INDEX(_xlfn.TEXTSPLIT(K5389,"-"),1,1)</f>
        <v>10</v>
      </c>
      <c r="Y5389">
        <f>INDEX(months!B:B,MATCH(Sheet1!W5389,months!A:A,0))</f>
        <v>4</v>
      </c>
      <c r="Z5389">
        <f t="shared" si="594"/>
        <v>42104</v>
      </c>
    </row>
    <row r="5390" spans="1:26" x14ac:dyDescent="0.2">
      <c r="A5390" t="s">
        <v>7577</v>
      </c>
      <c r="B5390" t="s">
        <v>3070</v>
      </c>
      <c r="C5390">
        <v>4.5</v>
      </c>
      <c r="D5390">
        <v>1333338</v>
      </c>
      <c r="E5390" t="s">
        <v>37</v>
      </c>
      <c r="F5390" t="s">
        <v>89</v>
      </c>
      <c r="G5390" t="s">
        <v>23</v>
      </c>
      <c r="H5390" t="s">
        <v>24</v>
      </c>
      <c r="I5390" t="s">
        <v>25</v>
      </c>
      <c r="J5390" t="s">
        <v>2673</v>
      </c>
      <c r="K5390" t="s">
        <v>746</v>
      </c>
      <c r="L5390" t="s">
        <v>7578</v>
      </c>
      <c r="M5390" t="s">
        <v>177</v>
      </c>
      <c r="N5390">
        <f t="shared" si="588"/>
        <v>0</v>
      </c>
      <c r="O5390" t="str">
        <f t="shared" si="589"/>
        <v>No</v>
      </c>
      <c r="P5390">
        <f t="shared" si="590"/>
        <v>0</v>
      </c>
      <c r="Q5390">
        <f t="shared" si="591"/>
        <v>4813937689</v>
      </c>
      <c r="R5390">
        <f t="shared" si="592"/>
        <v>4.1933383153624479</v>
      </c>
      <c r="S5390" t="str">
        <f t="shared" si="593"/>
        <v>Acceptable</v>
      </c>
      <c r="T5390">
        <f>ROUNDUP(C5390,0)</f>
        <v>5</v>
      </c>
      <c r="U5390">
        <f>ROUNDDOWN(C5390,0)</f>
        <v>4</v>
      </c>
      <c r="V5390">
        <f>RIGHT(K5390,2)+2000</f>
        <v>2018</v>
      </c>
      <c r="W5390" t="str">
        <f>INDEX(_xlfn.TEXTSPLIT(K5390,"-"),1,2)</f>
        <v>May</v>
      </c>
      <c r="X5390" t="str">
        <f>INDEX(_xlfn.TEXTSPLIT(K5390,"-"),1,1)</f>
        <v>23</v>
      </c>
      <c r="Y5390">
        <f>INDEX(months!B:B,MATCH(Sheet1!W5390,months!A:A,0))</f>
        <v>5</v>
      </c>
      <c r="Z5390">
        <f t="shared" si="594"/>
        <v>43243</v>
      </c>
    </row>
    <row r="5391" spans="1:26" x14ac:dyDescent="0.2">
      <c r="A5391" t="s">
        <v>7579</v>
      </c>
      <c r="B5391" t="s">
        <v>3070</v>
      </c>
      <c r="C5391">
        <v>4.4000000000000004</v>
      </c>
      <c r="D5391">
        <v>899748</v>
      </c>
      <c r="E5391" t="s">
        <v>2527</v>
      </c>
      <c r="F5391" t="s">
        <v>89</v>
      </c>
      <c r="G5391" t="s">
        <v>23</v>
      </c>
      <c r="H5391" t="s">
        <v>24</v>
      </c>
      <c r="I5391" t="s">
        <v>25</v>
      </c>
      <c r="J5391" t="s">
        <v>2673</v>
      </c>
      <c r="K5391" t="s">
        <v>97</v>
      </c>
      <c r="L5391" t="s">
        <v>7580</v>
      </c>
      <c r="M5391" t="s">
        <v>81</v>
      </c>
      <c r="N5391">
        <f t="shared" si="588"/>
        <v>0</v>
      </c>
      <c r="O5391" t="str">
        <f t="shared" si="589"/>
        <v>No</v>
      </c>
      <c r="P5391">
        <f t="shared" si="590"/>
        <v>0</v>
      </c>
      <c r="Q5391">
        <f t="shared" si="591"/>
        <v>4813937689</v>
      </c>
      <c r="R5391">
        <f t="shared" si="592"/>
        <v>4.1933383153624479</v>
      </c>
      <c r="S5391" t="str">
        <f t="shared" si="593"/>
        <v>Acceptable</v>
      </c>
      <c r="T5391">
        <f>ROUNDUP(C5391,0)</f>
        <v>5</v>
      </c>
      <c r="U5391">
        <f>ROUNDDOWN(C5391,0)</f>
        <v>4</v>
      </c>
      <c r="V5391">
        <f>RIGHT(K5391,2)+2000</f>
        <v>2018</v>
      </c>
      <c r="W5391" t="str">
        <f>INDEX(_xlfn.TEXTSPLIT(K5391,"-"),1,2)</f>
        <v>Aug</v>
      </c>
      <c r="X5391" t="str">
        <f>INDEX(_xlfn.TEXTSPLIT(K5391,"-"),1,1)</f>
        <v>3</v>
      </c>
      <c r="Y5391">
        <f>INDEX(months!B:B,MATCH(Sheet1!W5391,months!A:A,0))</f>
        <v>8</v>
      </c>
      <c r="Z5391">
        <f t="shared" si="594"/>
        <v>43315</v>
      </c>
    </row>
    <row r="5392" spans="1:26" x14ac:dyDescent="0.2">
      <c r="A5392" t="s">
        <v>7581</v>
      </c>
      <c r="B5392" t="s">
        <v>556</v>
      </c>
      <c r="C5392">
        <v>3.7</v>
      </c>
      <c r="D5392">
        <v>23729</v>
      </c>
      <c r="E5392" t="s">
        <v>172</v>
      </c>
      <c r="F5392" t="s">
        <v>65</v>
      </c>
      <c r="G5392" t="s">
        <v>23</v>
      </c>
      <c r="H5392" t="s">
        <v>24</v>
      </c>
      <c r="I5392" t="s">
        <v>25</v>
      </c>
      <c r="J5392" t="s">
        <v>557</v>
      </c>
      <c r="K5392" t="s">
        <v>407</v>
      </c>
      <c r="L5392" t="s">
        <v>7582</v>
      </c>
      <c r="M5392" t="s">
        <v>54</v>
      </c>
      <c r="N5392">
        <f t="shared" si="588"/>
        <v>0</v>
      </c>
      <c r="O5392" t="str">
        <f t="shared" si="589"/>
        <v>No</v>
      </c>
      <c r="P5392">
        <f t="shared" si="590"/>
        <v>0</v>
      </c>
      <c r="Q5392">
        <f t="shared" si="591"/>
        <v>4813937689</v>
      </c>
      <c r="R5392">
        <f t="shared" si="592"/>
        <v>4.1933383153624479</v>
      </c>
      <c r="S5392" t="str">
        <f t="shared" si="593"/>
        <v>Acceptable</v>
      </c>
      <c r="T5392">
        <f>ROUNDUP(C5392,0)</f>
        <v>4</v>
      </c>
      <c r="U5392">
        <f>ROUNDDOWN(C5392,0)</f>
        <v>3</v>
      </c>
      <c r="V5392">
        <f>RIGHT(K5392,2)+2000</f>
        <v>2018</v>
      </c>
      <c r="W5392" t="str">
        <f>INDEX(_xlfn.TEXTSPLIT(K5392,"-"),1,2)</f>
        <v>May</v>
      </c>
      <c r="X5392" t="str">
        <f>INDEX(_xlfn.TEXTSPLIT(K5392,"-"),1,1)</f>
        <v>14</v>
      </c>
      <c r="Y5392">
        <f>INDEX(months!B:B,MATCH(Sheet1!W5392,months!A:A,0))</f>
        <v>5</v>
      </c>
      <c r="Z5392">
        <f t="shared" si="594"/>
        <v>43234</v>
      </c>
    </row>
    <row r="5393" spans="1:26" x14ac:dyDescent="0.2">
      <c r="A5393" t="s">
        <v>7583</v>
      </c>
      <c r="B5393" t="s">
        <v>2665</v>
      </c>
      <c r="C5393">
        <v>4.4000000000000004</v>
      </c>
      <c r="D5393">
        <v>406511</v>
      </c>
      <c r="E5393" t="s">
        <v>93</v>
      </c>
      <c r="F5393" t="s">
        <v>38</v>
      </c>
      <c r="G5393" t="s">
        <v>23</v>
      </c>
      <c r="H5393" t="s">
        <v>24</v>
      </c>
      <c r="I5393" t="s">
        <v>44</v>
      </c>
      <c r="J5393" t="s">
        <v>2684</v>
      </c>
      <c r="K5393" t="s">
        <v>7584</v>
      </c>
      <c r="L5393" t="s">
        <v>638</v>
      </c>
      <c r="M5393" t="s">
        <v>29</v>
      </c>
      <c r="N5393">
        <f t="shared" si="588"/>
        <v>0</v>
      </c>
      <c r="O5393" t="str">
        <f t="shared" si="589"/>
        <v>No</v>
      </c>
      <c r="P5393">
        <f t="shared" si="590"/>
        <v>0</v>
      </c>
      <c r="Q5393">
        <f t="shared" si="591"/>
        <v>4813937689</v>
      </c>
      <c r="R5393">
        <f t="shared" si="592"/>
        <v>4.1933383153624479</v>
      </c>
      <c r="S5393" t="str">
        <f t="shared" si="593"/>
        <v>Acceptable</v>
      </c>
      <c r="T5393">
        <f>ROUNDUP(C5393,0)</f>
        <v>5</v>
      </c>
      <c r="U5393">
        <f>ROUNDDOWN(C5393,0)</f>
        <v>4</v>
      </c>
      <c r="V5393">
        <f>RIGHT(K5393,2)+2000</f>
        <v>2016</v>
      </c>
      <c r="W5393" t="str">
        <f>INDEX(_xlfn.TEXTSPLIT(K5393,"-"),1,2)</f>
        <v>Oct</v>
      </c>
      <c r="X5393" t="str">
        <f>INDEX(_xlfn.TEXTSPLIT(K5393,"-"),1,1)</f>
        <v>21</v>
      </c>
      <c r="Y5393">
        <f>INDEX(months!B:B,MATCH(Sheet1!W5393,months!A:A,0))</f>
        <v>10</v>
      </c>
      <c r="Z5393">
        <f t="shared" si="594"/>
        <v>42664</v>
      </c>
    </row>
    <row r="5394" spans="1:26" x14ac:dyDescent="0.2">
      <c r="A5394" t="s">
        <v>3889</v>
      </c>
      <c r="B5394" t="s">
        <v>3827</v>
      </c>
      <c r="C5394">
        <v>4.3</v>
      </c>
      <c r="D5394">
        <v>315390</v>
      </c>
      <c r="E5394" t="s">
        <v>46</v>
      </c>
      <c r="F5394" t="s">
        <v>89</v>
      </c>
      <c r="G5394" t="s">
        <v>23</v>
      </c>
      <c r="H5394" t="s">
        <v>24</v>
      </c>
      <c r="I5394" t="s">
        <v>25</v>
      </c>
      <c r="J5394" t="s">
        <v>3828</v>
      </c>
      <c r="K5394" t="s">
        <v>216</v>
      </c>
      <c r="L5394" t="s">
        <v>46</v>
      </c>
      <c r="M5394" t="s">
        <v>46</v>
      </c>
      <c r="N5394">
        <f t="shared" si="588"/>
        <v>0</v>
      </c>
      <c r="O5394" t="str">
        <f t="shared" si="589"/>
        <v>No</v>
      </c>
      <c r="P5394">
        <f t="shared" si="590"/>
        <v>0</v>
      </c>
      <c r="Q5394">
        <f t="shared" si="591"/>
        <v>4813937689</v>
      </c>
      <c r="R5394">
        <f t="shared" si="592"/>
        <v>4.1933383153624479</v>
      </c>
      <c r="S5394" t="str">
        <f t="shared" si="593"/>
        <v>Acceptable</v>
      </c>
      <c r="T5394">
        <f>ROUNDUP(C5394,0)</f>
        <v>5</v>
      </c>
      <c r="U5394">
        <f>ROUNDDOWN(C5394,0)</f>
        <v>4</v>
      </c>
      <c r="V5394">
        <f>RIGHT(K5394,2)+2000</f>
        <v>2018</v>
      </c>
      <c r="W5394" t="str">
        <f>INDEX(_xlfn.TEXTSPLIT(K5394,"-"),1,2)</f>
        <v>Jul</v>
      </c>
      <c r="X5394" t="str">
        <f>INDEX(_xlfn.TEXTSPLIT(K5394,"-"),1,1)</f>
        <v>26</v>
      </c>
      <c r="Y5394">
        <f>INDEX(months!B:B,MATCH(Sheet1!W5394,months!A:A,0))</f>
        <v>7</v>
      </c>
      <c r="Z5394">
        <f t="shared" si="594"/>
        <v>43307</v>
      </c>
    </row>
    <row r="5395" spans="1:26" x14ac:dyDescent="0.2">
      <c r="A5395" t="s">
        <v>7585</v>
      </c>
      <c r="B5395" t="s">
        <v>2518</v>
      </c>
      <c r="C5395">
        <v>4.3</v>
      </c>
      <c r="D5395">
        <v>179139</v>
      </c>
      <c r="E5395" t="s">
        <v>1565</v>
      </c>
      <c r="F5395" t="s">
        <v>38</v>
      </c>
      <c r="G5395" t="s">
        <v>23</v>
      </c>
      <c r="H5395" t="s">
        <v>24</v>
      </c>
      <c r="I5395" t="s">
        <v>25</v>
      </c>
      <c r="J5395" t="s">
        <v>2519</v>
      </c>
      <c r="K5395" t="s">
        <v>5112</v>
      </c>
      <c r="L5395" t="s">
        <v>5924</v>
      </c>
      <c r="M5395" t="s">
        <v>29</v>
      </c>
      <c r="N5395">
        <f t="shared" si="588"/>
        <v>0</v>
      </c>
      <c r="O5395" t="str">
        <f t="shared" si="589"/>
        <v>No</v>
      </c>
      <c r="P5395">
        <f t="shared" si="590"/>
        <v>0</v>
      </c>
      <c r="Q5395">
        <f t="shared" si="591"/>
        <v>4813937689</v>
      </c>
      <c r="R5395">
        <f t="shared" si="592"/>
        <v>4.1933383153624479</v>
      </c>
      <c r="S5395" t="str">
        <f t="shared" si="593"/>
        <v>Acceptable</v>
      </c>
      <c r="T5395">
        <f>ROUNDUP(C5395,0)</f>
        <v>5</v>
      </c>
      <c r="U5395">
        <f>ROUNDDOWN(C5395,0)</f>
        <v>4</v>
      </c>
      <c r="V5395">
        <f>RIGHT(K5395,2)+2000</f>
        <v>2017</v>
      </c>
      <c r="W5395" t="str">
        <f>INDEX(_xlfn.TEXTSPLIT(K5395,"-"),1,2)</f>
        <v>Nov</v>
      </c>
      <c r="X5395" t="str">
        <f>INDEX(_xlfn.TEXTSPLIT(K5395,"-"),1,1)</f>
        <v>1</v>
      </c>
      <c r="Y5395">
        <f>INDEX(months!B:B,MATCH(Sheet1!W5395,months!A:A,0))</f>
        <v>11</v>
      </c>
      <c r="Z5395">
        <f t="shared" si="594"/>
        <v>43040</v>
      </c>
    </row>
    <row r="5396" spans="1:26" x14ac:dyDescent="0.2">
      <c r="A5396" t="s">
        <v>7586</v>
      </c>
      <c r="B5396" t="s">
        <v>2665</v>
      </c>
      <c r="C5396">
        <v>4.3</v>
      </c>
      <c r="D5396">
        <v>104389</v>
      </c>
      <c r="E5396" t="s">
        <v>83</v>
      </c>
      <c r="F5396" t="s">
        <v>38</v>
      </c>
      <c r="G5396" t="s">
        <v>23</v>
      </c>
      <c r="H5396" t="s">
        <v>24</v>
      </c>
      <c r="I5396" t="s">
        <v>25</v>
      </c>
      <c r="J5396" t="s">
        <v>2813</v>
      </c>
      <c r="K5396" t="s">
        <v>2682</v>
      </c>
      <c r="L5396" t="s">
        <v>1194</v>
      </c>
      <c r="M5396" t="s">
        <v>47</v>
      </c>
      <c r="N5396">
        <f t="shared" si="588"/>
        <v>0</v>
      </c>
      <c r="O5396" t="str">
        <f t="shared" si="589"/>
        <v>No</v>
      </c>
      <c r="P5396">
        <f t="shared" si="590"/>
        <v>0</v>
      </c>
      <c r="Q5396">
        <f t="shared" si="591"/>
        <v>4813937689</v>
      </c>
      <c r="R5396">
        <f t="shared" si="592"/>
        <v>4.1933383153624479</v>
      </c>
      <c r="S5396" t="str">
        <f t="shared" si="593"/>
        <v>Acceptable</v>
      </c>
      <c r="T5396">
        <f>ROUNDUP(C5396,0)</f>
        <v>5</v>
      </c>
      <c r="U5396">
        <f>ROUNDDOWN(C5396,0)</f>
        <v>4</v>
      </c>
      <c r="V5396">
        <f>RIGHT(K5396,2)+2000</f>
        <v>2018</v>
      </c>
      <c r="W5396" t="str">
        <f>INDEX(_xlfn.TEXTSPLIT(K5396,"-"),1,2)</f>
        <v>Apr</v>
      </c>
      <c r="X5396" t="str">
        <f>INDEX(_xlfn.TEXTSPLIT(K5396,"-"),1,1)</f>
        <v>17</v>
      </c>
      <c r="Y5396">
        <f>INDEX(months!B:B,MATCH(Sheet1!W5396,months!A:A,0))</f>
        <v>4</v>
      </c>
      <c r="Z5396">
        <f t="shared" si="594"/>
        <v>43207</v>
      </c>
    </row>
    <row r="5397" spans="1:26" x14ac:dyDescent="0.2">
      <c r="A5397" t="s">
        <v>4120</v>
      </c>
      <c r="B5397" t="s">
        <v>4106</v>
      </c>
      <c r="C5397">
        <v>4.5</v>
      </c>
      <c r="D5397">
        <v>10847682</v>
      </c>
      <c r="E5397" t="s">
        <v>46</v>
      </c>
      <c r="F5397" t="s">
        <v>475</v>
      </c>
      <c r="G5397" t="s">
        <v>23</v>
      </c>
      <c r="H5397" t="s">
        <v>24</v>
      </c>
      <c r="I5397" t="s">
        <v>25</v>
      </c>
      <c r="J5397" t="s">
        <v>4107</v>
      </c>
      <c r="K5397" t="s">
        <v>39</v>
      </c>
      <c r="L5397" t="s">
        <v>46</v>
      </c>
      <c r="M5397" t="s">
        <v>46</v>
      </c>
      <c r="N5397">
        <f t="shared" si="588"/>
        <v>0</v>
      </c>
      <c r="O5397" t="str">
        <f t="shared" si="589"/>
        <v>No</v>
      </c>
      <c r="P5397">
        <f t="shared" si="590"/>
        <v>0</v>
      </c>
      <c r="Q5397">
        <f t="shared" si="591"/>
        <v>4813937689</v>
      </c>
      <c r="R5397">
        <f t="shared" si="592"/>
        <v>4.1933383153624479</v>
      </c>
      <c r="S5397" t="str">
        <f t="shared" si="593"/>
        <v>Acceptable</v>
      </c>
      <c r="T5397">
        <f>ROUNDUP(C5397,0)</f>
        <v>5</v>
      </c>
      <c r="U5397">
        <f>ROUNDDOWN(C5397,0)</f>
        <v>4</v>
      </c>
      <c r="V5397">
        <f>RIGHT(K5397,2)+2000</f>
        <v>2018</v>
      </c>
      <c r="W5397" t="str">
        <f>INDEX(_xlfn.TEXTSPLIT(K5397,"-"),1,2)</f>
        <v>Aug</v>
      </c>
      <c r="X5397" t="str">
        <f>INDEX(_xlfn.TEXTSPLIT(K5397,"-"),1,1)</f>
        <v>1</v>
      </c>
      <c r="Y5397">
        <f>INDEX(months!B:B,MATCH(Sheet1!W5397,months!A:A,0))</f>
        <v>8</v>
      </c>
      <c r="Z5397">
        <f t="shared" si="594"/>
        <v>43313</v>
      </c>
    </row>
    <row r="5398" spans="1:26" x14ac:dyDescent="0.2">
      <c r="A5398" t="s">
        <v>7587</v>
      </c>
      <c r="B5398" t="s">
        <v>4106</v>
      </c>
      <c r="C5398">
        <v>4.5</v>
      </c>
      <c r="D5398">
        <v>559931</v>
      </c>
      <c r="E5398" t="s">
        <v>46</v>
      </c>
      <c r="F5398" t="s">
        <v>89</v>
      </c>
      <c r="G5398" t="s">
        <v>23</v>
      </c>
      <c r="H5398" t="s">
        <v>24</v>
      </c>
      <c r="I5398" t="s">
        <v>25</v>
      </c>
      <c r="J5398" t="s">
        <v>4107</v>
      </c>
      <c r="K5398" t="s">
        <v>213</v>
      </c>
      <c r="L5398" t="s">
        <v>46</v>
      </c>
      <c r="M5398" t="s">
        <v>46</v>
      </c>
      <c r="N5398">
        <f t="shared" si="588"/>
        <v>0</v>
      </c>
      <c r="O5398" t="str">
        <f t="shared" si="589"/>
        <v>No</v>
      </c>
      <c r="P5398">
        <f t="shared" si="590"/>
        <v>0</v>
      </c>
      <c r="Q5398">
        <f t="shared" si="591"/>
        <v>4813937689</v>
      </c>
      <c r="R5398">
        <f t="shared" si="592"/>
        <v>4.1933383153624479</v>
      </c>
      <c r="S5398" t="str">
        <f t="shared" si="593"/>
        <v>Acceptable</v>
      </c>
      <c r="T5398">
        <f>ROUNDUP(C5398,0)</f>
        <v>5</v>
      </c>
      <c r="U5398">
        <f>ROUNDDOWN(C5398,0)</f>
        <v>4</v>
      </c>
      <c r="V5398">
        <f>RIGHT(K5398,2)+2000</f>
        <v>2018</v>
      </c>
      <c r="W5398" t="str">
        <f>INDEX(_xlfn.TEXTSPLIT(K5398,"-"),1,2)</f>
        <v>May</v>
      </c>
      <c r="X5398" t="str">
        <f>INDEX(_xlfn.TEXTSPLIT(K5398,"-"),1,1)</f>
        <v>10</v>
      </c>
      <c r="Y5398">
        <f>INDEX(months!B:B,MATCH(Sheet1!W5398,months!A:A,0))</f>
        <v>5</v>
      </c>
      <c r="Z5398">
        <f t="shared" si="594"/>
        <v>43230</v>
      </c>
    </row>
    <row r="5399" spans="1:26" x14ac:dyDescent="0.2">
      <c r="A5399" t="s">
        <v>7588</v>
      </c>
      <c r="B5399" t="s">
        <v>3070</v>
      </c>
      <c r="C5399">
        <v>3.8</v>
      </c>
      <c r="D5399">
        <v>130689</v>
      </c>
      <c r="E5399" t="s">
        <v>219</v>
      </c>
      <c r="F5399" t="s">
        <v>38</v>
      </c>
      <c r="G5399" t="s">
        <v>23</v>
      </c>
      <c r="H5399" t="s">
        <v>24</v>
      </c>
      <c r="I5399" t="s">
        <v>124</v>
      </c>
      <c r="J5399" t="s">
        <v>2804</v>
      </c>
      <c r="K5399" t="s">
        <v>97</v>
      </c>
      <c r="L5399" t="s">
        <v>4222</v>
      </c>
      <c r="M5399" t="s">
        <v>47</v>
      </c>
      <c r="N5399">
        <f t="shared" si="588"/>
        <v>0</v>
      </c>
      <c r="O5399" t="str">
        <f t="shared" si="589"/>
        <v>No</v>
      </c>
      <c r="P5399">
        <f t="shared" si="590"/>
        <v>0</v>
      </c>
      <c r="Q5399">
        <f t="shared" si="591"/>
        <v>4813937689</v>
      </c>
      <c r="R5399">
        <f t="shared" si="592"/>
        <v>4.1933383153624479</v>
      </c>
      <c r="S5399" t="str">
        <f t="shared" si="593"/>
        <v>Acceptable</v>
      </c>
      <c r="T5399">
        <f>ROUNDUP(C5399,0)</f>
        <v>4</v>
      </c>
      <c r="U5399">
        <f>ROUNDDOWN(C5399,0)</f>
        <v>3</v>
      </c>
      <c r="V5399">
        <f>RIGHT(K5399,2)+2000</f>
        <v>2018</v>
      </c>
      <c r="W5399" t="str">
        <f>INDEX(_xlfn.TEXTSPLIT(K5399,"-"),1,2)</f>
        <v>Aug</v>
      </c>
      <c r="X5399" t="str">
        <f>INDEX(_xlfn.TEXTSPLIT(K5399,"-"),1,1)</f>
        <v>3</v>
      </c>
      <c r="Y5399">
        <f>INDEX(months!B:B,MATCH(Sheet1!W5399,months!A:A,0))</f>
        <v>8</v>
      </c>
      <c r="Z5399">
        <f t="shared" si="594"/>
        <v>43315</v>
      </c>
    </row>
    <row r="5400" spans="1:26" x14ac:dyDescent="0.2">
      <c r="A5400" t="s">
        <v>7589</v>
      </c>
      <c r="B5400" t="s">
        <v>2518</v>
      </c>
      <c r="C5400">
        <v>4.5</v>
      </c>
      <c r="D5400">
        <v>234971</v>
      </c>
      <c r="E5400" t="s">
        <v>2900</v>
      </c>
      <c r="F5400" t="s">
        <v>65</v>
      </c>
      <c r="G5400" t="s">
        <v>23</v>
      </c>
      <c r="H5400" t="s">
        <v>24</v>
      </c>
      <c r="I5400" t="s">
        <v>25</v>
      </c>
      <c r="J5400" t="s">
        <v>2519</v>
      </c>
      <c r="K5400" t="s">
        <v>357</v>
      </c>
      <c r="L5400" t="s">
        <v>7590</v>
      </c>
      <c r="M5400" t="s">
        <v>54</v>
      </c>
      <c r="N5400">
        <f t="shared" si="588"/>
        <v>0</v>
      </c>
      <c r="O5400" t="str">
        <f t="shared" si="589"/>
        <v>No</v>
      </c>
      <c r="P5400">
        <f t="shared" si="590"/>
        <v>0</v>
      </c>
      <c r="Q5400">
        <f t="shared" si="591"/>
        <v>4813937689</v>
      </c>
      <c r="R5400">
        <f t="shared" si="592"/>
        <v>4.1933383153624479</v>
      </c>
      <c r="S5400" t="str">
        <f t="shared" si="593"/>
        <v>Acceptable</v>
      </c>
      <c r="T5400">
        <f>ROUNDUP(C5400,0)</f>
        <v>5</v>
      </c>
      <c r="U5400">
        <f>ROUNDDOWN(C5400,0)</f>
        <v>4</v>
      </c>
      <c r="V5400">
        <f>RIGHT(K5400,2)+2000</f>
        <v>2018</v>
      </c>
      <c r="W5400" t="str">
        <f>INDEX(_xlfn.TEXTSPLIT(K5400,"-"),1,2)</f>
        <v>Jul</v>
      </c>
      <c r="X5400" t="str">
        <f>INDEX(_xlfn.TEXTSPLIT(K5400,"-"),1,1)</f>
        <v>25</v>
      </c>
      <c r="Y5400">
        <f>INDEX(months!B:B,MATCH(Sheet1!W5400,months!A:A,0))</f>
        <v>7</v>
      </c>
      <c r="Z5400">
        <f t="shared" si="594"/>
        <v>43306</v>
      </c>
    </row>
    <row r="5401" spans="1:26" x14ac:dyDescent="0.2">
      <c r="A5401" t="s">
        <v>7591</v>
      </c>
      <c r="B5401" t="s">
        <v>3827</v>
      </c>
      <c r="C5401">
        <v>4.5</v>
      </c>
      <c r="D5401">
        <v>228737</v>
      </c>
      <c r="E5401" t="s">
        <v>46</v>
      </c>
      <c r="F5401" t="s">
        <v>89</v>
      </c>
      <c r="G5401" t="s">
        <v>23</v>
      </c>
      <c r="H5401" t="s">
        <v>24</v>
      </c>
      <c r="I5401" t="s">
        <v>25</v>
      </c>
      <c r="J5401" t="s">
        <v>3828</v>
      </c>
      <c r="K5401" t="s">
        <v>5834</v>
      </c>
      <c r="L5401" t="s">
        <v>46</v>
      </c>
      <c r="M5401" t="s">
        <v>46</v>
      </c>
      <c r="N5401">
        <f t="shared" si="588"/>
        <v>0</v>
      </c>
      <c r="O5401" t="str">
        <f t="shared" si="589"/>
        <v>No</v>
      </c>
      <c r="P5401">
        <f t="shared" si="590"/>
        <v>0</v>
      </c>
      <c r="Q5401">
        <f t="shared" si="591"/>
        <v>4813937689</v>
      </c>
      <c r="R5401">
        <f t="shared" si="592"/>
        <v>4.1933383153624479</v>
      </c>
      <c r="S5401" t="str">
        <f t="shared" si="593"/>
        <v>Acceptable</v>
      </c>
      <c r="T5401">
        <f>ROUNDUP(C5401,0)</f>
        <v>5</v>
      </c>
      <c r="U5401">
        <f>ROUNDDOWN(C5401,0)</f>
        <v>4</v>
      </c>
      <c r="V5401">
        <f>RIGHT(K5401,2)+2000</f>
        <v>2016</v>
      </c>
      <c r="W5401" t="str">
        <f>INDEX(_xlfn.TEXTSPLIT(K5401,"-"),1,2)</f>
        <v>Jul</v>
      </c>
      <c r="X5401" t="str">
        <f>INDEX(_xlfn.TEXTSPLIT(K5401,"-"),1,1)</f>
        <v>12</v>
      </c>
      <c r="Y5401">
        <f>INDEX(months!B:B,MATCH(Sheet1!W5401,months!A:A,0))</f>
        <v>7</v>
      </c>
      <c r="Z5401">
        <f t="shared" si="594"/>
        <v>42563</v>
      </c>
    </row>
    <row r="5402" spans="1:26" x14ac:dyDescent="0.2">
      <c r="A5402" t="s">
        <v>7592</v>
      </c>
      <c r="B5402" t="s">
        <v>556</v>
      </c>
      <c r="C5402">
        <v>4.4000000000000004</v>
      </c>
      <c r="D5402">
        <v>72202</v>
      </c>
      <c r="E5402" t="s">
        <v>372</v>
      </c>
      <c r="F5402" t="s">
        <v>65</v>
      </c>
      <c r="G5402" t="s">
        <v>23</v>
      </c>
      <c r="H5402" t="s">
        <v>24</v>
      </c>
      <c r="I5402" t="s">
        <v>25</v>
      </c>
      <c r="J5402" t="s">
        <v>557</v>
      </c>
      <c r="K5402" t="s">
        <v>499</v>
      </c>
      <c r="L5402" t="s">
        <v>148</v>
      </c>
      <c r="M5402" t="s">
        <v>29</v>
      </c>
      <c r="N5402">
        <f t="shared" si="588"/>
        <v>0</v>
      </c>
      <c r="O5402" t="str">
        <f t="shared" si="589"/>
        <v>No</v>
      </c>
      <c r="P5402">
        <f t="shared" si="590"/>
        <v>0</v>
      </c>
      <c r="Q5402">
        <f t="shared" si="591"/>
        <v>4813937689</v>
      </c>
      <c r="R5402">
        <f t="shared" si="592"/>
        <v>4.1933383153624479</v>
      </c>
      <c r="S5402" t="str">
        <f t="shared" si="593"/>
        <v>Acceptable</v>
      </c>
      <c r="T5402">
        <f>ROUNDUP(C5402,0)</f>
        <v>5</v>
      </c>
      <c r="U5402">
        <f>ROUNDDOWN(C5402,0)</f>
        <v>4</v>
      </c>
      <c r="V5402">
        <f>RIGHT(K5402,2)+2000</f>
        <v>2018</v>
      </c>
      <c r="W5402" t="str">
        <f>INDEX(_xlfn.TEXTSPLIT(K5402,"-"),1,2)</f>
        <v>Jun</v>
      </c>
      <c r="X5402" t="str">
        <f>INDEX(_xlfn.TEXTSPLIT(K5402,"-"),1,1)</f>
        <v>25</v>
      </c>
      <c r="Y5402">
        <f>INDEX(months!B:B,MATCH(Sheet1!W5402,months!A:A,0))</f>
        <v>6</v>
      </c>
      <c r="Z5402">
        <f t="shared" si="594"/>
        <v>43276</v>
      </c>
    </row>
    <row r="5403" spans="1:26" x14ac:dyDescent="0.2">
      <c r="A5403" t="s">
        <v>7593</v>
      </c>
      <c r="B5403" t="s">
        <v>3391</v>
      </c>
      <c r="C5403">
        <v>4.7</v>
      </c>
      <c r="D5403">
        <v>2570</v>
      </c>
      <c r="E5403" t="s">
        <v>1113</v>
      </c>
      <c r="F5403" t="s">
        <v>50</v>
      </c>
      <c r="G5403" t="s">
        <v>23</v>
      </c>
      <c r="H5403" t="s">
        <v>24</v>
      </c>
      <c r="I5403" t="s">
        <v>25</v>
      </c>
      <c r="J5403" t="s">
        <v>3393</v>
      </c>
      <c r="K5403" t="s">
        <v>7594</v>
      </c>
      <c r="L5403" t="s">
        <v>643</v>
      </c>
      <c r="M5403" t="s">
        <v>86</v>
      </c>
      <c r="N5403">
        <f t="shared" si="588"/>
        <v>0</v>
      </c>
      <c r="O5403" t="str">
        <f t="shared" si="589"/>
        <v>No</v>
      </c>
      <c r="P5403">
        <f t="shared" si="590"/>
        <v>0</v>
      </c>
      <c r="Q5403">
        <f t="shared" si="591"/>
        <v>4813937689</v>
      </c>
      <c r="R5403">
        <f t="shared" si="592"/>
        <v>4.1933383153624479</v>
      </c>
      <c r="S5403" t="str">
        <f t="shared" si="593"/>
        <v>Acceptable</v>
      </c>
      <c r="T5403">
        <f>ROUNDUP(C5403,0)</f>
        <v>5</v>
      </c>
      <c r="U5403">
        <f>ROUNDDOWN(C5403,0)</f>
        <v>4</v>
      </c>
      <c r="V5403">
        <f>RIGHT(K5403,2)+2000</f>
        <v>2017</v>
      </c>
      <c r="W5403" t="str">
        <f>INDEX(_xlfn.TEXTSPLIT(K5403,"-"),1,2)</f>
        <v>May</v>
      </c>
      <c r="X5403" t="str">
        <f>INDEX(_xlfn.TEXTSPLIT(K5403,"-"),1,1)</f>
        <v>10</v>
      </c>
      <c r="Y5403">
        <f>INDEX(months!B:B,MATCH(Sheet1!W5403,months!A:A,0))</f>
        <v>5</v>
      </c>
      <c r="Z5403">
        <f t="shared" si="594"/>
        <v>42865</v>
      </c>
    </row>
    <row r="5404" spans="1:26" x14ac:dyDescent="0.2">
      <c r="A5404" t="s">
        <v>7595</v>
      </c>
      <c r="B5404" t="s">
        <v>3070</v>
      </c>
      <c r="C5404">
        <v>3.5</v>
      </c>
      <c r="D5404">
        <v>14145</v>
      </c>
      <c r="E5404" t="s">
        <v>477</v>
      </c>
      <c r="F5404" t="s">
        <v>65</v>
      </c>
      <c r="G5404" t="s">
        <v>23</v>
      </c>
      <c r="H5404" t="s">
        <v>24</v>
      </c>
      <c r="I5404" t="s">
        <v>25</v>
      </c>
      <c r="J5404" t="s">
        <v>2686</v>
      </c>
      <c r="K5404" t="s">
        <v>3873</v>
      </c>
      <c r="L5404" t="s">
        <v>174</v>
      </c>
      <c r="M5404" t="s">
        <v>86</v>
      </c>
      <c r="N5404">
        <f t="shared" si="588"/>
        <v>0</v>
      </c>
      <c r="O5404" t="str">
        <f t="shared" si="589"/>
        <v>No</v>
      </c>
      <c r="P5404">
        <f t="shared" si="590"/>
        <v>0</v>
      </c>
      <c r="Q5404">
        <f t="shared" si="591"/>
        <v>4813937689</v>
      </c>
      <c r="R5404">
        <f t="shared" si="592"/>
        <v>4.1933383153624479</v>
      </c>
      <c r="S5404" t="str">
        <f t="shared" si="593"/>
        <v>Acceptable</v>
      </c>
      <c r="T5404">
        <f>ROUNDUP(C5404,0)</f>
        <v>4</v>
      </c>
      <c r="U5404">
        <f>ROUNDDOWN(C5404,0)</f>
        <v>3</v>
      </c>
      <c r="V5404">
        <f>RIGHT(K5404,2)+2000</f>
        <v>2016</v>
      </c>
      <c r="W5404" t="str">
        <f>INDEX(_xlfn.TEXTSPLIT(K5404,"-"),1,2)</f>
        <v>Jun</v>
      </c>
      <c r="X5404" t="str">
        <f>INDEX(_xlfn.TEXTSPLIT(K5404,"-"),1,1)</f>
        <v>8</v>
      </c>
      <c r="Y5404">
        <f>INDEX(months!B:B,MATCH(Sheet1!W5404,months!A:A,0))</f>
        <v>6</v>
      </c>
      <c r="Z5404">
        <f t="shared" si="594"/>
        <v>42529</v>
      </c>
    </row>
    <row r="5405" spans="1:26" x14ac:dyDescent="0.2">
      <c r="A5405" t="s">
        <v>7596</v>
      </c>
      <c r="B5405" t="s">
        <v>3391</v>
      </c>
      <c r="C5405">
        <v>4.9000000000000004</v>
      </c>
      <c r="D5405">
        <v>25</v>
      </c>
      <c r="E5405" t="s">
        <v>698</v>
      </c>
      <c r="F5405" t="s">
        <v>101</v>
      </c>
      <c r="G5405" t="s">
        <v>23</v>
      </c>
      <c r="H5405" t="s">
        <v>24</v>
      </c>
      <c r="I5405" t="s">
        <v>25</v>
      </c>
      <c r="J5405" t="s">
        <v>3393</v>
      </c>
      <c r="K5405" t="s">
        <v>2682</v>
      </c>
      <c r="L5405" t="s">
        <v>59</v>
      </c>
      <c r="M5405" t="s">
        <v>274</v>
      </c>
      <c r="N5405">
        <f t="shared" si="588"/>
        <v>0</v>
      </c>
      <c r="O5405" t="str">
        <f t="shared" si="589"/>
        <v>No</v>
      </c>
      <c r="P5405">
        <f t="shared" si="590"/>
        <v>0</v>
      </c>
      <c r="Q5405">
        <f t="shared" si="591"/>
        <v>4813937689</v>
      </c>
      <c r="R5405">
        <f t="shared" si="592"/>
        <v>4.1933383153624479</v>
      </c>
      <c r="S5405" t="str">
        <f t="shared" si="593"/>
        <v>Acceptable</v>
      </c>
      <c r="T5405">
        <f>ROUNDUP(C5405,0)</f>
        <v>5</v>
      </c>
      <c r="U5405">
        <f>ROUNDDOWN(C5405,0)</f>
        <v>4</v>
      </c>
      <c r="V5405">
        <f>RIGHT(K5405,2)+2000</f>
        <v>2018</v>
      </c>
      <c r="W5405" t="str">
        <f>INDEX(_xlfn.TEXTSPLIT(K5405,"-"),1,2)</f>
        <v>Apr</v>
      </c>
      <c r="X5405" t="str">
        <f>INDEX(_xlfn.TEXTSPLIT(K5405,"-"),1,1)</f>
        <v>17</v>
      </c>
      <c r="Y5405">
        <f>INDEX(months!B:B,MATCH(Sheet1!W5405,months!A:A,0))</f>
        <v>4</v>
      </c>
      <c r="Z5405">
        <f t="shared" si="594"/>
        <v>43207</v>
      </c>
    </row>
    <row r="5406" spans="1:26" x14ac:dyDescent="0.2">
      <c r="A5406" t="s">
        <v>7597</v>
      </c>
      <c r="B5406" t="s">
        <v>1708</v>
      </c>
      <c r="C5406">
        <v>4</v>
      </c>
      <c r="D5406">
        <v>9</v>
      </c>
      <c r="E5406" t="s">
        <v>756</v>
      </c>
      <c r="F5406" t="s">
        <v>775</v>
      </c>
      <c r="G5406" t="s">
        <v>23</v>
      </c>
      <c r="H5406" t="s">
        <v>24</v>
      </c>
      <c r="I5406" t="s">
        <v>25</v>
      </c>
      <c r="J5406" t="s">
        <v>1709</v>
      </c>
      <c r="K5406" t="s">
        <v>2523</v>
      </c>
      <c r="L5406" t="s">
        <v>2860</v>
      </c>
      <c r="M5406" t="s">
        <v>54</v>
      </c>
      <c r="N5406">
        <f t="shared" si="588"/>
        <v>0</v>
      </c>
      <c r="O5406" t="str">
        <f t="shared" si="589"/>
        <v>No</v>
      </c>
      <c r="P5406">
        <f t="shared" si="590"/>
        <v>0</v>
      </c>
      <c r="Q5406">
        <f t="shared" si="591"/>
        <v>4813937689</v>
      </c>
      <c r="R5406">
        <f t="shared" si="592"/>
        <v>4.1933383153624479</v>
      </c>
      <c r="S5406" t="str">
        <f t="shared" si="593"/>
        <v>Acceptable</v>
      </c>
      <c r="T5406">
        <f>ROUNDUP(C5406,0)</f>
        <v>4</v>
      </c>
      <c r="U5406">
        <f>ROUNDDOWN(C5406,0)</f>
        <v>4</v>
      </c>
      <c r="V5406">
        <f>RIGHT(K5406,2)+2000</f>
        <v>2017</v>
      </c>
      <c r="W5406" t="str">
        <f>INDEX(_xlfn.TEXTSPLIT(K5406,"-"),1,2)</f>
        <v>Dec</v>
      </c>
      <c r="X5406" t="str">
        <f>INDEX(_xlfn.TEXTSPLIT(K5406,"-"),1,1)</f>
        <v>20</v>
      </c>
      <c r="Y5406">
        <f>INDEX(months!B:B,MATCH(Sheet1!W5406,months!A:A,0))</f>
        <v>12</v>
      </c>
      <c r="Z5406">
        <f t="shared" si="594"/>
        <v>43089</v>
      </c>
    </row>
    <row r="5407" spans="1:26" x14ac:dyDescent="0.2">
      <c r="A5407" t="s">
        <v>7598</v>
      </c>
      <c r="B5407" t="s">
        <v>2665</v>
      </c>
      <c r="C5407">
        <v>4.0999999999999996</v>
      </c>
      <c r="D5407">
        <v>21223</v>
      </c>
      <c r="E5407" t="s">
        <v>675</v>
      </c>
      <c r="F5407" t="s">
        <v>65</v>
      </c>
      <c r="G5407" t="s">
        <v>23</v>
      </c>
      <c r="H5407" t="s">
        <v>24</v>
      </c>
      <c r="I5407" t="s">
        <v>44</v>
      </c>
      <c r="J5407" t="s">
        <v>2813</v>
      </c>
      <c r="K5407" t="s">
        <v>118</v>
      </c>
      <c r="L5407" t="s">
        <v>1110</v>
      </c>
      <c r="M5407" t="s">
        <v>81</v>
      </c>
      <c r="N5407">
        <f t="shared" si="588"/>
        <v>0</v>
      </c>
      <c r="O5407" t="str">
        <f t="shared" si="589"/>
        <v>No</v>
      </c>
      <c r="P5407">
        <f t="shared" si="590"/>
        <v>0</v>
      </c>
      <c r="Q5407">
        <f t="shared" si="591"/>
        <v>4813937689</v>
      </c>
      <c r="R5407">
        <f t="shared" si="592"/>
        <v>4.1933383153624479</v>
      </c>
      <c r="S5407" t="str">
        <f t="shared" si="593"/>
        <v>Acceptable</v>
      </c>
      <c r="T5407">
        <f>ROUNDUP(C5407,0)</f>
        <v>5</v>
      </c>
      <c r="U5407">
        <f>ROUNDDOWN(C5407,0)</f>
        <v>4</v>
      </c>
      <c r="V5407">
        <f>RIGHT(K5407,2)+2000</f>
        <v>2018</v>
      </c>
      <c r="W5407" t="str">
        <f>INDEX(_xlfn.TEXTSPLIT(K5407,"-"),1,2)</f>
        <v>Apr</v>
      </c>
      <c r="X5407" t="str">
        <f>INDEX(_xlfn.TEXTSPLIT(K5407,"-"),1,1)</f>
        <v>20</v>
      </c>
      <c r="Y5407">
        <f>INDEX(months!B:B,MATCH(Sheet1!W5407,months!A:A,0))</f>
        <v>4</v>
      </c>
      <c r="Z5407">
        <f t="shared" si="594"/>
        <v>43210</v>
      </c>
    </row>
    <row r="5408" spans="1:26" x14ac:dyDescent="0.2">
      <c r="A5408" t="s">
        <v>7599</v>
      </c>
      <c r="B5408" t="s">
        <v>4612</v>
      </c>
      <c r="C5408">
        <v>4.2</v>
      </c>
      <c r="D5408">
        <v>32</v>
      </c>
      <c r="E5408" t="s">
        <v>69</v>
      </c>
      <c r="F5408" t="s">
        <v>22</v>
      </c>
      <c r="G5408" t="s">
        <v>23</v>
      </c>
      <c r="H5408" t="s">
        <v>24</v>
      </c>
      <c r="I5408" t="s">
        <v>25</v>
      </c>
      <c r="J5408" t="s">
        <v>4613</v>
      </c>
      <c r="K5408" t="s">
        <v>559</v>
      </c>
      <c r="L5408" t="s">
        <v>1949</v>
      </c>
      <c r="M5408" t="s">
        <v>86</v>
      </c>
      <c r="N5408">
        <f t="shared" si="588"/>
        <v>0</v>
      </c>
      <c r="O5408" t="str">
        <f t="shared" si="589"/>
        <v>No</v>
      </c>
      <c r="P5408">
        <f t="shared" si="590"/>
        <v>0</v>
      </c>
      <c r="Q5408">
        <f t="shared" si="591"/>
        <v>4813937689</v>
      </c>
      <c r="R5408">
        <f t="shared" si="592"/>
        <v>4.1933383153624479</v>
      </c>
      <c r="S5408" t="str">
        <f t="shared" si="593"/>
        <v>Acceptable</v>
      </c>
      <c r="T5408">
        <f>ROUNDUP(C5408,0)</f>
        <v>5</v>
      </c>
      <c r="U5408">
        <f>ROUNDDOWN(C5408,0)</f>
        <v>4</v>
      </c>
      <c r="V5408">
        <f>RIGHT(K5408,2)+2000</f>
        <v>2018</v>
      </c>
      <c r="W5408" t="str">
        <f>INDEX(_xlfn.TEXTSPLIT(K5408,"-"),1,2)</f>
        <v>May</v>
      </c>
      <c r="X5408" t="str">
        <f>INDEX(_xlfn.TEXTSPLIT(K5408,"-"),1,1)</f>
        <v>21</v>
      </c>
      <c r="Y5408">
        <f>INDEX(months!B:B,MATCH(Sheet1!W5408,months!A:A,0))</f>
        <v>5</v>
      </c>
      <c r="Z5408">
        <f t="shared" si="594"/>
        <v>43241</v>
      </c>
    </row>
    <row r="5409" spans="1:26" x14ac:dyDescent="0.2">
      <c r="A5409" t="s">
        <v>7600</v>
      </c>
      <c r="B5409" t="s">
        <v>556</v>
      </c>
      <c r="D5409">
        <v>0</v>
      </c>
      <c r="E5409" t="s">
        <v>546</v>
      </c>
      <c r="F5409" t="s">
        <v>1010</v>
      </c>
      <c r="G5409" t="s">
        <v>23</v>
      </c>
      <c r="H5409" t="s">
        <v>24</v>
      </c>
      <c r="I5409" t="s">
        <v>25</v>
      </c>
      <c r="J5409" t="s">
        <v>557</v>
      </c>
      <c r="K5409" t="s">
        <v>209</v>
      </c>
      <c r="L5409" t="s">
        <v>7601</v>
      </c>
      <c r="M5409" t="s">
        <v>81</v>
      </c>
      <c r="N5409">
        <f t="shared" si="588"/>
        <v>0</v>
      </c>
      <c r="O5409" t="str">
        <f t="shared" si="589"/>
        <v>No</v>
      </c>
      <c r="P5409">
        <f t="shared" si="590"/>
        <v>0</v>
      </c>
      <c r="Q5409">
        <f t="shared" si="591"/>
        <v>4813937689</v>
      </c>
      <c r="R5409">
        <f t="shared" si="592"/>
        <v>4.1933383153624479</v>
      </c>
      <c r="S5409" t="str">
        <f t="shared" si="593"/>
        <v>Acceptable</v>
      </c>
      <c r="T5409">
        <f>ROUNDUP(C5409,0)</f>
        <v>0</v>
      </c>
      <c r="U5409">
        <f>ROUNDDOWN(C5409,0)</f>
        <v>0</v>
      </c>
      <c r="V5409">
        <f>RIGHT(K5409,2)+2000</f>
        <v>2018</v>
      </c>
      <c r="W5409" t="str">
        <f>INDEX(_xlfn.TEXTSPLIT(K5409,"-"),1,2)</f>
        <v>May</v>
      </c>
      <c r="X5409" t="str">
        <f>INDEX(_xlfn.TEXTSPLIT(K5409,"-"),1,1)</f>
        <v>28</v>
      </c>
      <c r="Y5409">
        <f>INDEX(months!B:B,MATCH(Sheet1!W5409,months!A:A,0))</f>
        <v>5</v>
      </c>
      <c r="Z5409">
        <f t="shared" si="594"/>
        <v>43248</v>
      </c>
    </row>
    <row r="5410" spans="1:26" x14ac:dyDescent="0.2">
      <c r="A5410" t="s">
        <v>7602</v>
      </c>
      <c r="B5410" t="s">
        <v>2665</v>
      </c>
      <c r="C5410">
        <v>4.4000000000000004</v>
      </c>
      <c r="D5410">
        <v>438911</v>
      </c>
      <c r="E5410" t="s">
        <v>2443</v>
      </c>
      <c r="F5410" t="s">
        <v>89</v>
      </c>
      <c r="G5410" t="s">
        <v>23</v>
      </c>
      <c r="H5410" t="s">
        <v>24</v>
      </c>
      <c r="I5410" t="s">
        <v>44</v>
      </c>
      <c r="J5410" t="s">
        <v>2684</v>
      </c>
      <c r="K5410" t="s">
        <v>468</v>
      </c>
      <c r="L5410" t="s">
        <v>7603</v>
      </c>
      <c r="M5410" t="s">
        <v>29</v>
      </c>
      <c r="N5410">
        <f t="shared" si="588"/>
        <v>0</v>
      </c>
      <c r="O5410" t="str">
        <f t="shared" si="589"/>
        <v>No</v>
      </c>
      <c r="P5410">
        <f t="shared" si="590"/>
        <v>0</v>
      </c>
      <c r="Q5410">
        <f t="shared" si="591"/>
        <v>4813937689</v>
      </c>
      <c r="R5410">
        <f t="shared" si="592"/>
        <v>4.1933383153624479</v>
      </c>
      <c r="S5410" t="str">
        <f t="shared" si="593"/>
        <v>Acceptable</v>
      </c>
      <c r="T5410">
        <f>ROUNDUP(C5410,0)</f>
        <v>5</v>
      </c>
      <c r="U5410">
        <f>ROUNDDOWN(C5410,0)</f>
        <v>4</v>
      </c>
      <c r="V5410">
        <f>RIGHT(K5410,2)+2000</f>
        <v>2018</v>
      </c>
      <c r="W5410" t="str">
        <f>INDEX(_xlfn.TEXTSPLIT(K5410,"-"),1,2)</f>
        <v>Jun</v>
      </c>
      <c r="X5410" t="str">
        <f>INDEX(_xlfn.TEXTSPLIT(K5410,"-"),1,1)</f>
        <v>28</v>
      </c>
      <c r="Y5410">
        <f>INDEX(months!B:B,MATCH(Sheet1!W5410,months!A:A,0))</f>
        <v>6</v>
      </c>
      <c r="Z5410">
        <f t="shared" si="594"/>
        <v>43279</v>
      </c>
    </row>
    <row r="5411" spans="1:26" x14ac:dyDescent="0.2">
      <c r="A5411" t="s">
        <v>7604</v>
      </c>
      <c r="B5411" t="s">
        <v>787</v>
      </c>
      <c r="C5411">
        <v>4.0999999999999996</v>
      </c>
      <c r="D5411">
        <v>2063</v>
      </c>
      <c r="E5411" t="s">
        <v>336</v>
      </c>
      <c r="F5411" t="s">
        <v>50</v>
      </c>
      <c r="G5411" t="s">
        <v>23</v>
      </c>
      <c r="H5411" t="s">
        <v>24</v>
      </c>
      <c r="I5411" t="s">
        <v>25</v>
      </c>
      <c r="J5411" t="s">
        <v>788</v>
      </c>
      <c r="K5411" t="s">
        <v>2079</v>
      </c>
      <c r="L5411" t="s">
        <v>313</v>
      </c>
      <c r="M5411" t="s">
        <v>86</v>
      </c>
      <c r="N5411">
        <f t="shared" si="588"/>
        <v>0</v>
      </c>
      <c r="O5411" t="str">
        <f t="shared" si="589"/>
        <v>No</v>
      </c>
      <c r="P5411">
        <f t="shared" si="590"/>
        <v>0</v>
      </c>
      <c r="Q5411">
        <f t="shared" si="591"/>
        <v>4813937689</v>
      </c>
      <c r="R5411">
        <f t="shared" si="592"/>
        <v>4.1933383153624479</v>
      </c>
      <c r="S5411" t="str">
        <f t="shared" si="593"/>
        <v>Acceptable</v>
      </c>
      <c r="T5411">
        <f>ROUNDUP(C5411,0)</f>
        <v>5</v>
      </c>
      <c r="U5411">
        <f>ROUNDDOWN(C5411,0)</f>
        <v>4</v>
      </c>
      <c r="V5411">
        <f>RIGHT(K5411,2)+2000</f>
        <v>2018</v>
      </c>
      <c r="W5411" t="str">
        <f>INDEX(_xlfn.TEXTSPLIT(K5411,"-"),1,2)</f>
        <v>Jun</v>
      </c>
      <c r="X5411" t="str">
        <f>INDEX(_xlfn.TEXTSPLIT(K5411,"-"),1,1)</f>
        <v>3</v>
      </c>
      <c r="Y5411">
        <f>INDEX(months!B:B,MATCH(Sheet1!W5411,months!A:A,0))</f>
        <v>6</v>
      </c>
      <c r="Z5411">
        <f t="shared" si="594"/>
        <v>43254</v>
      </c>
    </row>
    <row r="5412" spans="1:26" x14ac:dyDescent="0.2">
      <c r="A5412" t="s">
        <v>7605</v>
      </c>
      <c r="B5412" t="s">
        <v>3070</v>
      </c>
      <c r="C5412">
        <v>4.5999999999999996</v>
      </c>
      <c r="D5412">
        <v>45771</v>
      </c>
      <c r="E5412" t="s">
        <v>78</v>
      </c>
      <c r="F5412" t="s">
        <v>65</v>
      </c>
      <c r="G5412" t="s">
        <v>23</v>
      </c>
      <c r="H5412" t="s">
        <v>24</v>
      </c>
      <c r="I5412" t="s">
        <v>418</v>
      </c>
      <c r="J5412" t="s">
        <v>1537</v>
      </c>
      <c r="K5412" t="s">
        <v>45</v>
      </c>
      <c r="L5412" t="s">
        <v>5484</v>
      </c>
      <c r="M5412" t="s">
        <v>81</v>
      </c>
      <c r="N5412">
        <f t="shared" si="588"/>
        <v>0</v>
      </c>
      <c r="O5412" t="str">
        <f t="shared" si="589"/>
        <v>No</v>
      </c>
      <c r="P5412">
        <f t="shared" si="590"/>
        <v>0</v>
      </c>
      <c r="Q5412">
        <f t="shared" si="591"/>
        <v>4813937689</v>
      </c>
      <c r="R5412">
        <f t="shared" si="592"/>
        <v>4.1933383153624479</v>
      </c>
      <c r="S5412" t="str">
        <f t="shared" si="593"/>
        <v>Acceptable</v>
      </c>
      <c r="T5412">
        <f>ROUNDUP(C5412,0)</f>
        <v>5</v>
      </c>
      <c r="U5412">
        <f>ROUNDDOWN(C5412,0)</f>
        <v>4</v>
      </c>
      <c r="V5412">
        <f>RIGHT(K5412,2)+2000</f>
        <v>2018</v>
      </c>
      <c r="W5412" t="str">
        <f>INDEX(_xlfn.TEXTSPLIT(K5412,"-"),1,2)</f>
        <v>Jun</v>
      </c>
      <c r="X5412" t="str">
        <f>INDEX(_xlfn.TEXTSPLIT(K5412,"-"),1,1)</f>
        <v>8</v>
      </c>
      <c r="Y5412">
        <f>INDEX(months!B:B,MATCH(Sheet1!W5412,months!A:A,0))</f>
        <v>6</v>
      </c>
      <c r="Z5412">
        <f t="shared" si="594"/>
        <v>43259</v>
      </c>
    </row>
    <row r="5413" spans="1:26" x14ac:dyDescent="0.2">
      <c r="A5413" t="s">
        <v>7606</v>
      </c>
      <c r="B5413" t="s">
        <v>3070</v>
      </c>
      <c r="C5413">
        <v>4.5999999999999996</v>
      </c>
      <c r="D5413">
        <v>7148</v>
      </c>
      <c r="E5413" t="s">
        <v>1285</v>
      </c>
      <c r="F5413" t="s">
        <v>50</v>
      </c>
      <c r="G5413" t="s">
        <v>649</v>
      </c>
      <c r="H5413" t="s">
        <v>1011</v>
      </c>
      <c r="I5413" t="s">
        <v>25</v>
      </c>
      <c r="J5413" t="s">
        <v>7607</v>
      </c>
      <c r="K5413" t="s">
        <v>5547</v>
      </c>
      <c r="L5413" t="s">
        <v>2472</v>
      </c>
      <c r="M5413" t="s">
        <v>29</v>
      </c>
      <c r="N5413">
        <f t="shared" si="588"/>
        <v>0</v>
      </c>
      <c r="O5413" t="str">
        <f t="shared" si="589"/>
        <v>No</v>
      </c>
      <c r="P5413">
        <f t="shared" si="590"/>
        <v>0</v>
      </c>
      <c r="Q5413">
        <f t="shared" si="591"/>
        <v>4813937689</v>
      </c>
      <c r="R5413">
        <f t="shared" si="592"/>
        <v>4.1933383153624479</v>
      </c>
      <c r="S5413" t="str">
        <f t="shared" si="593"/>
        <v>Acceptable</v>
      </c>
      <c r="T5413">
        <f>ROUNDUP(C5413,0)</f>
        <v>5</v>
      </c>
      <c r="U5413">
        <f>ROUNDDOWN(C5413,0)</f>
        <v>4</v>
      </c>
      <c r="V5413">
        <f>RIGHT(K5413,2)+2000</f>
        <v>2017</v>
      </c>
      <c r="W5413" t="str">
        <f>INDEX(_xlfn.TEXTSPLIT(K5413,"-"),1,2)</f>
        <v>Sep</v>
      </c>
      <c r="X5413" t="str">
        <f>INDEX(_xlfn.TEXTSPLIT(K5413,"-"),1,1)</f>
        <v>13</v>
      </c>
      <c r="Y5413">
        <f>INDEX(months!B:B,MATCH(Sheet1!W5413,months!A:A,0))</f>
        <v>9</v>
      </c>
      <c r="Z5413">
        <f t="shared" si="594"/>
        <v>42991</v>
      </c>
    </row>
    <row r="5414" spans="1:26" x14ac:dyDescent="0.2">
      <c r="A5414" t="s">
        <v>7608</v>
      </c>
      <c r="B5414" t="s">
        <v>3070</v>
      </c>
      <c r="C5414">
        <v>4.7</v>
      </c>
      <c r="D5414">
        <v>19209</v>
      </c>
      <c r="E5414" t="s">
        <v>93</v>
      </c>
      <c r="F5414" t="s">
        <v>50</v>
      </c>
      <c r="G5414" t="s">
        <v>649</v>
      </c>
      <c r="H5414" t="s">
        <v>1011</v>
      </c>
      <c r="I5414" t="s">
        <v>25</v>
      </c>
      <c r="J5414" t="s">
        <v>3167</v>
      </c>
      <c r="K5414" t="s">
        <v>7609</v>
      </c>
      <c r="L5414" t="s">
        <v>2860</v>
      </c>
      <c r="M5414" t="s">
        <v>86</v>
      </c>
      <c r="N5414">
        <f t="shared" si="588"/>
        <v>0</v>
      </c>
      <c r="O5414" t="str">
        <f t="shared" si="589"/>
        <v>No</v>
      </c>
      <c r="P5414">
        <f t="shared" si="590"/>
        <v>0</v>
      </c>
      <c r="Q5414">
        <f t="shared" si="591"/>
        <v>4813937689</v>
      </c>
      <c r="R5414">
        <f t="shared" si="592"/>
        <v>4.1933383153624479</v>
      </c>
      <c r="S5414" t="str">
        <f t="shared" si="593"/>
        <v>Acceptable</v>
      </c>
      <c r="T5414">
        <f>ROUNDUP(C5414,0)</f>
        <v>5</v>
      </c>
      <c r="U5414">
        <f>ROUNDDOWN(C5414,0)</f>
        <v>4</v>
      </c>
      <c r="V5414">
        <f>RIGHT(K5414,2)+2000</f>
        <v>2016</v>
      </c>
      <c r="W5414" t="str">
        <f>INDEX(_xlfn.TEXTSPLIT(K5414,"-"),1,2)</f>
        <v>Feb</v>
      </c>
      <c r="X5414" t="str">
        <f>INDEX(_xlfn.TEXTSPLIT(K5414,"-"),1,1)</f>
        <v>23</v>
      </c>
      <c r="Y5414">
        <f>INDEX(months!B:B,MATCH(Sheet1!W5414,months!A:A,0))</f>
        <v>2</v>
      </c>
      <c r="Z5414">
        <f t="shared" si="594"/>
        <v>42423</v>
      </c>
    </row>
    <row r="5415" spans="1:26" x14ac:dyDescent="0.2">
      <c r="A5415" t="s">
        <v>7610</v>
      </c>
      <c r="B5415" t="s">
        <v>3070</v>
      </c>
      <c r="C5415">
        <v>4.5</v>
      </c>
      <c r="D5415">
        <v>29495</v>
      </c>
      <c r="E5415" t="s">
        <v>215</v>
      </c>
      <c r="F5415" t="s">
        <v>65</v>
      </c>
      <c r="G5415" t="s">
        <v>23</v>
      </c>
      <c r="H5415" t="s">
        <v>24</v>
      </c>
      <c r="I5415" t="s">
        <v>44</v>
      </c>
      <c r="J5415" t="s">
        <v>2804</v>
      </c>
      <c r="K5415" t="s">
        <v>390</v>
      </c>
      <c r="L5415" t="s">
        <v>2875</v>
      </c>
      <c r="M5415" t="s">
        <v>29</v>
      </c>
      <c r="N5415">
        <f t="shared" si="588"/>
        <v>0</v>
      </c>
      <c r="O5415" t="str">
        <f t="shared" si="589"/>
        <v>No</v>
      </c>
      <c r="P5415">
        <f t="shared" si="590"/>
        <v>0</v>
      </c>
      <c r="Q5415">
        <f t="shared" si="591"/>
        <v>4813937689</v>
      </c>
      <c r="R5415">
        <f t="shared" si="592"/>
        <v>4.1933383153624479</v>
      </c>
      <c r="S5415" t="str">
        <f t="shared" si="593"/>
        <v>Acceptable</v>
      </c>
      <c r="T5415">
        <f>ROUNDUP(C5415,0)</f>
        <v>5</v>
      </c>
      <c r="U5415">
        <f>ROUNDDOWN(C5415,0)</f>
        <v>4</v>
      </c>
      <c r="V5415">
        <f>RIGHT(K5415,2)+2000</f>
        <v>2018</v>
      </c>
      <c r="W5415" t="str">
        <f>INDEX(_xlfn.TEXTSPLIT(K5415,"-"),1,2)</f>
        <v>May</v>
      </c>
      <c r="X5415" t="str">
        <f>INDEX(_xlfn.TEXTSPLIT(K5415,"-"),1,1)</f>
        <v>24</v>
      </c>
      <c r="Y5415">
        <f>INDEX(months!B:B,MATCH(Sheet1!W5415,months!A:A,0))</f>
        <v>5</v>
      </c>
      <c r="Z5415">
        <f t="shared" si="594"/>
        <v>43244</v>
      </c>
    </row>
    <row r="5416" spans="1:26" x14ac:dyDescent="0.2">
      <c r="A5416" t="s">
        <v>7611</v>
      </c>
      <c r="B5416" t="s">
        <v>3391</v>
      </c>
      <c r="D5416">
        <v>61</v>
      </c>
      <c r="E5416" t="s">
        <v>46</v>
      </c>
      <c r="F5416" t="s">
        <v>775</v>
      </c>
      <c r="G5416" t="s">
        <v>649</v>
      </c>
      <c r="H5416" t="s">
        <v>1011</v>
      </c>
      <c r="I5416" t="s">
        <v>25</v>
      </c>
      <c r="J5416" t="s">
        <v>3393</v>
      </c>
      <c r="K5416" t="s">
        <v>7612</v>
      </c>
      <c r="L5416" t="s">
        <v>138</v>
      </c>
      <c r="M5416" t="s">
        <v>237</v>
      </c>
      <c r="N5416">
        <f t="shared" si="588"/>
        <v>0</v>
      </c>
      <c r="O5416" t="str">
        <f t="shared" si="589"/>
        <v>No</v>
      </c>
      <c r="P5416">
        <f t="shared" si="590"/>
        <v>0</v>
      </c>
      <c r="Q5416">
        <f t="shared" si="591"/>
        <v>4813937689</v>
      </c>
      <c r="R5416">
        <f t="shared" si="592"/>
        <v>4.1933383153624479</v>
      </c>
      <c r="S5416" t="str">
        <f t="shared" si="593"/>
        <v>Acceptable</v>
      </c>
      <c r="T5416">
        <f>ROUNDUP(C5416,0)</f>
        <v>0</v>
      </c>
      <c r="U5416">
        <f>ROUNDDOWN(C5416,0)</f>
        <v>0</v>
      </c>
      <c r="V5416">
        <f>RIGHT(K5416,2)+2000</f>
        <v>2014</v>
      </c>
      <c r="W5416" t="str">
        <f>INDEX(_xlfn.TEXTSPLIT(K5416,"-"),1,2)</f>
        <v>Mar</v>
      </c>
      <c r="X5416" t="str">
        <f>INDEX(_xlfn.TEXTSPLIT(K5416,"-"),1,1)</f>
        <v>11</v>
      </c>
      <c r="Y5416">
        <f>INDEX(months!B:B,MATCH(Sheet1!W5416,months!A:A,0))</f>
        <v>3</v>
      </c>
      <c r="Z5416">
        <f t="shared" si="594"/>
        <v>41709</v>
      </c>
    </row>
    <row r="5417" spans="1:26" x14ac:dyDescent="0.2">
      <c r="A5417" t="s">
        <v>4443</v>
      </c>
      <c r="B5417" t="s">
        <v>4310</v>
      </c>
      <c r="C5417">
        <v>4.5999999999999996</v>
      </c>
      <c r="D5417">
        <v>666246</v>
      </c>
      <c r="E5417" t="s">
        <v>42</v>
      </c>
      <c r="F5417" t="s">
        <v>89</v>
      </c>
      <c r="G5417" t="s">
        <v>23</v>
      </c>
      <c r="H5417" t="s">
        <v>24</v>
      </c>
      <c r="I5417" t="s">
        <v>25</v>
      </c>
      <c r="J5417" t="s">
        <v>2718</v>
      </c>
      <c r="K5417" t="s">
        <v>229</v>
      </c>
      <c r="L5417" t="s">
        <v>4444</v>
      </c>
      <c r="M5417" t="s">
        <v>81</v>
      </c>
      <c r="N5417">
        <f t="shared" si="588"/>
        <v>0</v>
      </c>
      <c r="O5417" t="str">
        <f t="shared" si="589"/>
        <v>No</v>
      </c>
      <c r="P5417">
        <f t="shared" si="590"/>
        <v>0</v>
      </c>
      <c r="Q5417">
        <f t="shared" si="591"/>
        <v>4813937689</v>
      </c>
      <c r="R5417">
        <f t="shared" si="592"/>
        <v>4.1933383153624479</v>
      </c>
      <c r="S5417" t="str">
        <f t="shared" si="593"/>
        <v>Acceptable</v>
      </c>
      <c r="T5417">
        <f>ROUNDUP(C5417,0)</f>
        <v>5</v>
      </c>
      <c r="U5417">
        <f>ROUNDDOWN(C5417,0)</f>
        <v>4</v>
      </c>
      <c r="V5417">
        <f>RIGHT(K5417,2)+2000</f>
        <v>2018</v>
      </c>
      <c r="W5417" t="str">
        <f>INDEX(_xlfn.TEXTSPLIT(K5417,"-"),1,2)</f>
        <v>Jul</v>
      </c>
      <c r="X5417" t="str">
        <f>INDEX(_xlfn.TEXTSPLIT(K5417,"-"),1,1)</f>
        <v>29</v>
      </c>
      <c r="Y5417">
        <f>INDEX(months!B:B,MATCH(Sheet1!W5417,months!A:A,0))</f>
        <v>7</v>
      </c>
      <c r="Z5417">
        <f t="shared" si="594"/>
        <v>43310</v>
      </c>
    </row>
    <row r="5418" spans="1:26" x14ac:dyDescent="0.2">
      <c r="A5418" t="s">
        <v>7613</v>
      </c>
      <c r="B5418" t="s">
        <v>4310</v>
      </c>
      <c r="C5418">
        <v>4.4000000000000004</v>
      </c>
      <c r="D5418">
        <v>1721943</v>
      </c>
      <c r="E5418" t="s">
        <v>202</v>
      </c>
      <c r="F5418" t="s">
        <v>89</v>
      </c>
      <c r="G5418" t="s">
        <v>23</v>
      </c>
      <c r="H5418" t="s">
        <v>24</v>
      </c>
      <c r="I5418" t="s">
        <v>25</v>
      </c>
      <c r="J5418" t="s">
        <v>2718</v>
      </c>
      <c r="K5418" t="s">
        <v>859</v>
      </c>
      <c r="L5418" t="s">
        <v>1687</v>
      </c>
      <c r="M5418" t="s">
        <v>274</v>
      </c>
      <c r="N5418">
        <f t="shared" si="588"/>
        <v>0</v>
      </c>
      <c r="O5418" t="str">
        <f t="shared" si="589"/>
        <v>No</v>
      </c>
      <c r="P5418">
        <f t="shared" si="590"/>
        <v>0</v>
      </c>
      <c r="Q5418">
        <f t="shared" si="591"/>
        <v>4813937689</v>
      </c>
      <c r="R5418">
        <f t="shared" si="592"/>
        <v>4.1933383153624479</v>
      </c>
      <c r="S5418" t="str">
        <f t="shared" si="593"/>
        <v>Acceptable</v>
      </c>
      <c r="T5418">
        <f>ROUNDUP(C5418,0)</f>
        <v>5</v>
      </c>
      <c r="U5418">
        <f>ROUNDDOWN(C5418,0)</f>
        <v>4</v>
      </c>
      <c r="V5418">
        <f>RIGHT(K5418,2)+2000</f>
        <v>2018</v>
      </c>
      <c r="W5418" t="str">
        <f>INDEX(_xlfn.TEXTSPLIT(K5418,"-"),1,2)</f>
        <v>Jun</v>
      </c>
      <c r="X5418" t="str">
        <f>INDEX(_xlfn.TEXTSPLIT(K5418,"-"),1,1)</f>
        <v>27</v>
      </c>
      <c r="Y5418">
        <f>INDEX(months!B:B,MATCH(Sheet1!W5418,months!A:A,0))</f>
        <v>6</v>
      </c>
      <c r="Z5418">
        <f t="shared" si="594"/>
        <v>43278</v>
      </c>
    </row>
    <row r="5419" spans="1:26" x14ac:dyDescent="0.2">
      <c r="A5419" t="s">
        <v>7614</v>
      </c>
      <c r="B5419" t="s">
        <v>2665</v>
      </c>
      <c r="C5419">
        <v>4.4000000000000004</v>
      </c>
      <c r="D5419">
        <v>8219586</v>
      </c>
      <c r="E5419" t="s">
        <v>2443</v>
      </c>
      <c r="F5419" t="s">
        <v>448</v>
      </c>
      <c r="G5419" t="s">
        <v>23</v>
      </c>
      <c r="H5419" t="s">
        <v>24</v>
      </c>
      <c r="I5419" t="s">
        <v>44</v>
      </c>
      <c r="J5419" t="s">
        <v>2684</v>
      </c>
      <c r="K5419" t="s">
        <v>297</v>
      </c>
      <c r="L5419" t="s">
        <v>7615</v>
      </c>
      <c r="M5419" t="s">
        <v>29</v>
      </c>
      <c r="N5419">
        <f t="shared" si="588"/>
        <v>0</v>
      </c>
      <c r="O5419" t="str">
        <f t="shared" si="589"/>
        <v>No</v>
      </c>
      <c r="P5419">
        <f t="shared" si="590"/>
        <v>0</v>
      </c>
      <c r="Q5419">
        <f t="shared" si="591"/>
        <v>4813937689</v>
      </c>
      <c r="R5419">
        <f t="shared" si="592"/>
        <v>4.1933383153624479</v>
      </c>
      <c r="S5419" t="str">
        <f t="shared" si="593"/>
        <v>Acceptable</v>
      </c>
      <c r="T5419">
        <f>ROUNDUP(C5419,0)</f>
        <v>5</v>
      </c>
      <c r="U5419">
        <f>ROUNDDOWN(C5419,0)</f>
        <v>4</v>
      </c>
      <c r="V5419">
        <f>RIGHT(K5419,2)+2000</f>
        <v>2018</v>
      </c>
      <c r="W5419" t="str">
        <f>INDEX(_xlfn.TEXTSPLIT(K5419,"-"),1,2)</f>
        <v>Jul</v>
      </c>
      <c r="X5419" t="str">
        <f>INDEX(_xlfn.TEXTSPLIT(K5419,"-"),1,1)</f>
        <v>24</v>
      </c>
      <c r="Y5419">
        <f>INDEX(months!B:B,MATCH(Sheet1!W5419,months!A:A,0))</f>
        <v>7</v>
      </c>
      <c r="Z5419">
        <f t="shared" si="594"/>
        <v>43305</v>
      </c>
    </row>
    <row r="5420" spans="1:26" x14ac:dyDescent="0.2">
      <c r="A5420" t="s">
        <v>7616</v>
      </c>
      <c r="B5420" t="s">
        <v>3070</v>
      </c>
      <c r="C5420">
        <v>4.2</v>
      </c>
      <c r="D5420">
        <v>690148</v>
      </c>
      <c r="E5420" t="s">
        <v>42</v>
      </c>
      <c r="F5420" t="s">
        <v>89</v>
      </c>
      <c r="G5420" t="s">
        <v>23</v>
      </c>
      <c r="H5420" t="s">
        <v>24</v>
      </c>
      <c r="I5420" t="s">
        <v>44</v>
      </c>
      <c r="J5420" t="s">
        <v>2686</v>
      </c>
      <c r="K5420" t="s">
        <v>79</v>
      </c>
      <c r="L5420" t="s">
        <v>46</v>
      </c>
      <c r="M5420" t="s">
        <v>46</v>
      </c>
      <c r="N5420">
        <f t="shared" si="588"/>
        <v>0</v>
      </c>
      <c r="O5420" t="str">
        <f t="shared" si="589"/>
        <v>No</v>
      </c>
      <c r="P5420">
        <f t="shared" si="590"/>
        <v>0</v>
      </c>
      <c r="Q5420">
        <f t="shared" si="591"/>
        <v>4813937689</v>
      </c>
      <c r="R5420">
        <f t="shared" si="592"/>
        <v>4.1933383153624479</v>
      </c>
      <c r="S5420" t="str">
        <f t="shared" si="593"/>
        <v>Acceptable</v>
      </c>
      <c r="T5420">
        <f>ROUNDUP(C5420,0)</f>
        <v>5</v>
      </c>
      <c r="U5420">
        <f>ROUNDDOWN(C5420,0)</f>
        <v>4</v>
      </c>
      <c r="V5420">
        <f>RIGHT(K5420,2)+2000</f>
        <v>2017</v>
      </c>
      <c r="W5420" t="str">
        <f>INDEX(_xlfn.TEXTSPLIT(K5420,"-"),1,2)</f>
        <v>Oct</v>
      </c>
      <c r="X5420" t="str">
        <f>INDEX(_xlfn.TEXTSPLIT(K5420,"-"),1,1)</f>
        <v>27</v>
      </c>
      <c r="Y5420">
        <f>INDEX(months!B:B,MATCH(Sheet1!W5420,months!A:A,0))</f>
        <v>10</v>
      </c>
      <c r="Z5420">
        <f t="shared" si="594"/>
        <v>43035</v>
      </c>
    </row>
    <row r="5421" spans="1:26" x14ac:dyDescent="0.2">
      <c r="A5421" t="s">
        <v>7617</v>
      </c>
      <c r="B5421" t="s">
        <v>2665</v>
      </c>
      <c r="C5421">
        <v>4.4000000000000004</v>
      </c>
      <c r="D5421">
        <v>579519</v>
      </c>
      <c r="E5421" t="s">
        <v>2443</v>
      </c>
      <c r="F5421" t="s">
        <v>89</v>
      </c>
      <c r="G5421" t="s">
        <v>23</v>
      </c>
      <c r="H5421" t="s">
        <v>24</v>
      </c>
      <c r="I5421" t="s">
        <v>418</v>
      </c>
      <c r="J5421" t="s">
        <v>2684</v>
      </c>
      <c r="K5421" t="s">
        <v>226</v>
      </c>
      <c r="L5421" t="s">
        <v>1962</v>
      </c>
      <c r="M5421" t="s">
        <v>81</v>
      </c>
      <c r="N5421">
        <f t="shared" si="588"/>
        <v>0</v>
      </c>
      <c r="O5421" t="str">
        <f t="shared" si="589"/>
        <v>No</v>
      </c>
      <c r="P5421">
        <f t="shared" si="590"/>
        <v>0</v>
      </c>
      <c r="Q5421">
        <f t="shared" si="591"/>
        <v>4813937689</v>
      </c>
      <c r="R5421">
        <f t="shared" si="592"/>
        <v>4.1933383153624479</v>
      </c>
      <c r="S5421" t="str">
        <f t="shared" si="593"/>
        <v>Acceptable</v>
      </c>
      <c r="T5421">
        <f>ROUNDUP(C5421,0)</f>
        <v>5</v>
      </c>
      <c r="U5421">
        <f>ROUNDDOWN(C5421,0)</f>
        <v>4</v>
      </c>
      <c r="V5421">
        <f>RIGHT(K5421,2)+2000</f>
        <v>2018</v>
      </c>
      <c r="W5421" t="str">
        <f>INDEX(_xlfn.TEXTSPLIT(K5421,"-"),1,2)</f>
        <v>Jul</v>
      </c>
      <c r="X5421" t="str">
        <f>INDEX(_xlfn.TEXTSPLIT(K5421,"-"),1,1)</f>
        <v>18</v>
      </c>
      <c r="Y5421">
        <f>INDEX(months!B:B,MATCH(Sheet1!W5421,months!A:A,0))</f>
        <v>7</v>
      </c>
      <c r="Z5421">
        <f t="shared" si="594"/>
        <v>43299</v>
      </c>
    </row>
    <row r="5422" spans="1:26" x14ac:dyDescent="0.2">
      <c r="A5422" t="s">
        <v>7618</v>
      </c>
      <c r="B5422" t="s">
        <v>4310</v>
      </c>
      <c r="C5422">
        <v>4</v>
      </c>
      <c r="D5422">
        <v>170973</v>
      </c>
      <c r="E5422" t="s">
        <v>1686</v>
      </c>
      <c r="F5422" t="s">
        <v>38</v>
      </c>
      <c r="G5422" t="s">
        <v>23</v>
      </c>
      <c r="H5422" t="s">
        <v>24</v>
      </c>
      <c r="I5422" t="s">
        <v>25</v>
      </c>
      <c r="J5422" t="s">
        <v>2718</v>
      </c>
      <c r="K5422" t="s">
        <v>102</v>
      </c>
      <c r="L5422" t="s">
        <v>170</v>
      </c>
      <c r="M5422" t="s">
        <v>81</v>
      </c>
      <c r="N5422">
        <f t="shared" si="588"/>
        <v>0</v>
      </c>
      <c r="O5422" t="str">
        <f t="shared" si="589"/>
        <v>No</v>
      </c>
      <c r="P5422">
        <f t="shared" si="590"/>
        <v>0</v>
      </c>
      <c r="Q5422">
        <f t="shared" si="591"/>
        <v>4813937689</v>
      </c>
      <c r="R5422">
        <f t="shared" si="592"/>
        <v>4.1933383153624479</v>
      </c>
      <c r="S5422" t="str">
        <f t="shared" si="593"/>
        <v>Acceptable</v>
      </c>
      <c r="T5422">
        <f>ROUNDUP(C5422,0)</f>
        <v>4</v>
      </c>
      <c r="U5422">
        <f>ROUNDDOWN(C5422,0)</f>
        <v>4</v>
      </c>
      <c r="V5422">
        <f>RIGHT(K5422,2)+2000</f>
        <v>2018</v>
      </c>
      <c r="W5422" t="str">
        <f>INDEX(_xlfn.TEXTSPLIT(K5422,"-"),1,2)</f>
        <v>Jun</v>
      </c>
      <c r="X5422" t="str">
        <f>INDEX(_xlfn.TEXTSPLIT(K5422,"-"),1,1)</f>
        <v>6</v>
      </c>
      <c r="Y5422">
        <f>INDEX(months!B:B,MATCH(Sheet1!W5422,months!A:A,0))</f>
        <v>6</v>
      </c>
      <c r="Z5422">
        <f t="shared" si="594"/>
        <v>43257</v>
      </c>
    </row>
    <row r="5423" spans="1:26" x14ac:dyDescent="0.2">
      <c r="A5423" t="s">
        <v>7619</v>
      </c>
      <c r="B5423" t="s">
        <v>2665</v>
      </c>
      <c r="C5423">
        <v>4.2</v>
      </c>
      <c r="D5423">
        <v>62636</v>
      </c>
      <c r="E5423" t="s">
        <v>108</v>
      </c>
      <c r="F5423" t="s">
        <v>65</v>
      </c>
      <c r="G5423" t="s">
        <v>23</v>
      </c>
      <c r="H5423" t="s">
        <v>24</v>
      </c>
      <c r="I5423" t="s">
        <v>44</v>
      </c>
      <c r="J5423" t="s">
        <v>2684</v>
      </c>
      <c r="K5423" t="s">
        <v>413</v>
      </c>
      <c r="L5423" t="s">
        <v>3928</v>
      </c>
      <c r="M5423" t="s">
        <v>29</v>
      </c>
      <c r="N5423">
        <f t="shared" si="588"/>
        <v>0</v>
      </c>
      <c r="O5423" t="str">
        <f t="shared" si="589"/>
        <v>No</v>
      </c>
      <c r="P5423">
        <f t="shared" si="590"/>
        <v>0</v>
      </c>
      <c r="Q5423">
        <f t="shared" si="591"/>
        <v>4813937689</v>
      </c>
      <c r="R5423">
        <f t="shared" si="592"/>
        <v>4.1933383153624479</v>
      </c>
      <c r="S5423" t="str">
        <f t="shared" si="593"/>
        <v>Acceptable</v>
      </c>
      <c r="T5423">
        <f>ROUNDUP(C5423,0)</f>
        <v>5</v>
      </c>
      <c r="U5423">
        <f>ROUNDDOWN(C5423,0)</f>
        <v>4</v>
      </c>
      <c r="V5423">
        <f>RIGHT(K5423,2)+2000</f>
        <v>2018</v>
      </c>
      <c r="W5423" t="str">
        <f>INDEX(_xlfn.TEXTSPLIT(K5423,"-"),1,2)</f>
        <v>Jul</v>
      </c>
      <c r="X5423" t="str">
        <f>INDEX(_xlfn.TEXTSPLIT(K5423,"-"),1,1)</f>
        <v>2</v>
      </c>
      <c r="Y5423">
        <f>INDEX(months!B:B,MATCH(Sheet1!W5423,months!A:A,0))</f>
        <v>7</v>
      </c>
      <c r="Z5423">
        <f t="shared" si="594"/>
        <v>43283</v>
      </c>
    </row>
    <row r="5424" spans="1:26" x14ac:dyDescent="0.2">
      <c r="A5424" t="s">
        <v>7620</v>
      </c>
      <c r="B5424" t="s">
        <v>3070</v>
      </c>
      <c r="C5424">
        <v>4.2</v>
      </c>
      <c r="D5424">
        <v>123136</v>
      </c>
      <c r="E5424" t="s">
        <v>2527</v>
      </c>
      <c r="F5424" t="s">
        <v>38</v>
      </c>
      <c r="G5424" t="s">
        <v>23</v>
      </c>
      <c r="H5424" t="s">
        <v>24</v>
      </c>
      <c r="I5424" t="s">
        <v>418</v>
      </c>
      <c r="J5424" t="s">
        <v>2804</v>
      </c>
      <c r="K5424" t="s">
        <v>499</v>
      </c>
      <c r="L5424" t="s">
        <v>59</v>
      </c>
      <c r="M5424" t="s">
        <v>86</v>
      </c>
      <c r="N5424">
        <f t="shared" si="588"/>
        <v>0</v>
      </c>
      <c r="O5424" t="str">
        <f t="shared" si="589"/>
        <v>No</v>
      </c>
      <c r="P5424">
        <f t="shared" si="590"/>
        <v>0</v>
      </c>
      <c r="Q5424">
        <f t="shared" si="591"/>
        <v>4813937689</v>
      </c>
      <c r="R5424">
        <f t="shared" si="592"/>
        <v>4.1933383153624479</v>
      </c>
      <c r="S5424" t="str">
        <f t="shared" si="593"/>
        <v>Acceptable</v>
      </c>
      <c r="T5424">
        <f>ROUNDUP(C5424,0)</f>
        <v>5</v>
      </c>
      <c r="U5424">
        <f>ROUNDDOWN(C5424,0)</f>
        <v>4</v>
      </c>
      <c r="V5424">
        <f>RIGHT(K5424,2)+2000</f>
        <v>2018</v>
      </c>
      <c r="W5424" t="str">
        <f>INDEX(_xlfn.TEXTSPLIT(K5424,"-"),1,2)</f>
        <v>Jun</v>
      </c>
      <c r="X5424" t="str">
        <f>INDEX(_xlfn.TEXTSPLIT(K5424,"-"),1,1)</f>
        <v>25</v>
      </c>
      <c r="Y5424">
        <f>INDEX(months!B:B,MATCH(Sheet1!W5424,months!A:A,0))</f>
        <v>6</v>
      </c>
      <c r="Z5424">
        <f t="shared" si="594"/>
        <v>43276</v>
      </c>
    </row>
    <row r="5425" spans="1:26" x14ac:dyDescent="0.2">
      <c r="A5425" t="s">
        <v>7621</v>
      </c>
      <c r="B5425" t="s">
        <v>2665</v>
      </c>
      <c r="C5425">
        <v>4.2</v>
      </c>
      <c r="D5425">
        <v>250197</v>
      </c>
      <c r="E5425" t="s">
        <v>970</v>
      </c>
      <c r="F5425" t="s">
        <v>38</v>
      </c>
      <c r="G5425" t="s">
        <v>23</v>
      </c>
      <c r="H5425" t="s">
        <v>24</v>
      </c>
      <c r="I5425" t="s">
        <v>44</v>
      </c>
      <c r="J5425" t="s">
        <v>2684</v>
      </c>
      <c r="K5425" t="s">
        <v>125</v>
      </c>
      <c r="L5425" t="s">
        <v>59</v>
      </c>
      <c r="M5425" t="s">
        <v>81</v>
      </c>
      <c r="N5425">
        <f t="shared" si="588"/>
        <v>0</v>
      </c>
      <c r="O5425" t="str">
        <f t="shared" si="589"/>
        <v>No</v>
      </c>
      <c r="P5425">
        <f t="shared" si="590"/>
        <v>0</v>
      </c>
      <c r="Q5425">
        <f t="shared" si="591"/>
        <v>4813937689</v>
      </c>
      <c r="R5425">
        <f t="shared" si="592"/>
        <v>4.1933383153624479</v>
      </c>
      <c r="S5425" t="str">
        <f t="shared" si="593"/>
        <v>Acceptable</v>
      </c>
      <c r="T5425">
        <f>ROUNDUP(C5425,0)</f>
        <v>5</v>
      </c>
      <c r="U5425">
        <f>ROUNDDOWN(C5425,0)</f>
        <v>4</v>
      </c>
      <c r="V5425">
        <f>RIGHT(K5425,2)+2000</f>
        <v>2018</v>
      </c>
      <c r="W5425" t="str">
        <f>INDEX(_xlfn.TEXTSPLIT(K5425,"-"),1,2)</f>
        <v>Jul</v>
      </c>
      <c r="X5425" t="str">
        <f>INDEX(_xlfn.TEXTSPLIT(K5425,"-"),1,1)</f>
        <v>12</v>
      </c>
      <c r="Y5425">
        <f>INDEX(months!B:B,MATCH(Sheet1!W5425,months!A:A,0))</f>
        <v>7</v>
      </c>
      <c r="Z5425">
        <f t="shared" si="594"/>
        <v>43293</v>
      </c>
    </row>
    <row r="5426" spans="1:26" x14ac:dyDescent="0.2">
      <c r="A5426" t="s">
        <v>7622</v>
      </c>
      <c r="B5426" t="s">
        <v>4310</v>
      </c>
      <c r="C5426">
        <v>4.8</v>
      </c>
      <c r="D5426">
        <v>221722</v>
      </c>
      <c r="E5426" t="s">
        <v>46</v>
      </c>
      <c r="F5426" t="s">
        <v>89</v>
      </c>
      <c r="G5426" t="s">
        <v>23</v>
      </c>
      <c r="H5426" t="s">
        <v>24</v>
      </c>
      <c r="I5426" t="s">
        <v>25</v>
      </c>
      <c r="J5426" t="s">
        <v>2718</v>
      </c>
      <c r="K5426" t="s">
        <v>216</v>
      </c>
      <c r="L5426" t="s">
        <v>46</v>
      </c>
      <c r="M5426" t="s">
        <v>46</v>
      </c>
      <c r="N5426">
        <f t="shared" si="588"/>
        <v>0</v>
      </c>
      <c r="O5426" t="str">
        <f t="shared" si="589"/>
        <v>No</v>
      </c>
      <c r="P5426">
        <f t="shared" si="590"/>
        <v>0</v>
      </c>
      <c r="Q5426">
        <f t="shared" si="591"/>
        <v>4813937689</v>
      </c>
      <c r="R5426">
        <f t="shared" si="592"/>
        <v>4.1933383153624479</v>
      </c>
      <c r="S5426" t="str">
        <f t="shared" si="593"/>
        <v>Acceptable</v>
      </c>
      <c r="T5426">
        <f>ROUNDUP(C5426,0)</f>
        <v>5</v>
      </c>
      <c r="U5426">
        <f>ROUNDDOWN(C5426,0)</f>
        <v>4</v>
      </c>
      <c r="V5426">
        <f>RIGHT(K5426,2)+2000</f>
        <v>2018</v>
      </c>
      <c r="W5426" t="str">
        <f>INDEX(_xlfn.TEXTSPLIT(K5426,"-"),1,2)</f>
        <v>Jul</v>
      </c>
      <c r="X5426" t="str">
        <f>INDEX(_xlfn.TEXTSPLIT(K5426,"-"),1,1)</f>
        <v>26</v>
      </c>
      <c r="Y5426">
        <f>INDEX(months!B:B,MATCH(Sheet1!W5426,months!A:A,0))</f>
        <v>7</v>
      </c>
      <c r="Z5426">
        <f t="shared" si="594"/>
        <v>43307</v>
      </c>
    </row>
    <row r="5427" spans="1:26" x14ac:dyDescent="0.2">
      <c r="A5427" t="s">
        <v>7623</v>
      </c>
      <c r="B5427" t="s">
        <v>3070</v>
      </c>
      <c r="C5427">
        <v>3.7</v>
      </c>
      <c r="D5427">
        <v>29838</v>
      </c>
      <c r="E5427" t="s">
        <v>46</v>
      </c>
      <c r="F5427" t="s">
        <v>38</v>
      </c>
      <c r="G5427" t="s">
        <v>23</v>
      </c>
      <c r="H5427" t="s">
        <v>24</v>
      </c>
      <c r="I5427" t="s">
        <v>418</v>
      </c>
      <c r="J5427" t="s">
        <v>1537</v>
      </c>
      <c r="K5427" t="s">
        <v>468</v>
      </c>
      <c r="L5427" t="s">
        <v>161</v>
      </c>
      <c r="M5427" t="s">
        <v>46</v>
      </c>
      <c r="N5427">
        <f t="shared" si="588"/>
        <v>0</v>
      </c>
      <c r="O5427" t="str">
        <f t="shared" si="589"/>
        <v>No</v>
      </c>
      <c r="P5427">
        <f t="shared" si="590"/>
        <v>0</v>
      </c>
      <c r="Q5427">
        <f t="shared" si="591"/>
        <v>4813937689</v>
      </c>
      <c r="R5427">
        <f t="shared" si="592"/>
        <v>4.1933383153624479</v>
      </c>
      <c r="S5427" t="str">
        <f t="shared" si="593"/>
        <v>Acceptable</v>
      </c>
      <c r="T5427">
        <f>ROUNDUP(C5427,0)</f>
        <v>4</v>
      </c>
      <c r="U5427">
        <f>ROUNDDOWN(C5427,0)</f>
        <v>3</v>
      </c>
      <c r="V5427">
        <f>RIGHT(K5427,2)+2000</f>
        <v>2018</v>
      </c>
      <c r="W5427" t="str">
        <f>INDEX(_xlfn.TEXTSPLIT(K5427,"-"),1,2)</f>
        <v>Jun</v>
      </c>
      <c r="X5427" t="str">
        <f>INDEX(_xlfn.TEXTSPLIT(K5427,"-"),1,1)</f>
        <v>28</v>
      </c>
      <c r="Y5427">
        <f>INDEX(months!B:B,MATCH(Sheet1!W5427,months!A:A,0))</f>
        <v>6</v>
      </c>
      <c r="Z5427">
        <f t="shared" si="594"/>
        <v>43279</v>
      </c>
    </row>
    <row r="5428" spans="1:26" x14ac:dyDescent="0.2">
      <c r="A5428" t="s">
        <v>7624</v>
      </c>
      <c r="B5428" t="s">
        <v>3070</v>
      </c>
      <c r="C5428">
        <v>3.4</v>
      </c>
      <c r="D5428">
        <v>1012</v>
      </c>
      <c r="E5428" t="s">
        <v>83</v>
      </c>
      <c r="F5428" t="s">
        <v>50</v>
      </c>
      <c r="G5428" t="s">
        <v>23</v>
      </c>
      <c r="H5428" t="s">
        <v>24</v>
      </c>
      <c r="I5428" t="s">
        <v>44</v>
      </c>
      <c r="J5428" t="s">
        <v>1537</v>
      </c>
      <c r="K5428" t="s">
        <v>6601</v>
      </c>
      <c r="L5428" t="s">
        <v>420</v>
      </c>
      <c r="M5428" t="s">
        <v>72</v>
      </c>
      <c r="N5428">
        <f t="shared" si="588"/>
        <v>0</v>
      </c>
      <c r="O5428" t="str">
        <f t="shared" si="589"/>
        <v>No</v>
      </c>
      <c r="P5428">
        <f t="shared" si="590"/>
        <v>0</v>
      </c>
      <c r="Q5428">
        <f t="shared" si="591"/>
        <v>4813937689</v>
      </c>
      <c r="R5428">
        <f t="shared" si="592"/>
        <v>4.1933383153624479</v>
      </c>
      <c r="S5428" t="str">
        <f t="shared" si="593"/>
        <v>Acceptable</v>
      </c>
      <c r="T5428">
        <f>ROUNDUP(C5428,0)</f>
        <v>4</v>
      </c>
      <c r="U5428">
        <f>ROUNDDOWN(C5428,0)</f>
        <v>3</v>
      </c>
      <c r="V5428">
        <f>RIGHT(K5428,2)+2000</f>
        <v>2018</v>
      </c>
      <c r="W5428" t="str">
        <f>INDEX(_xlfn.TEXTSPLIT(K5428,"-"),1,2)</f>
        <v>Feb</v>
      </c>
      <c r="X5428" t="str">
        <f>INDEX(_xlfn.TEXTSPLIT(K5428,"-"),1,1)</f>
        <v>24</v>
      </c>
      <c r="Y5428">
        <f>INDEX(months!B:B,MATCH(Sheet1!W5428,months!A:A,0))</f>
        <v>2</v>
      </c>
      <c r="Z5428">
        <f t="shared" si="594"/>
        <v>43155</v>
      </c>
    </row>
    <row r="5429" spans="1:26" x14ac:dyDescent="0.2">
      <c r="A5429" t="s">
        <v>7625</v>
      </c>
      <c r="B5429" t="s">
        <v>4310</v>
      </c>
      <c r="C5429">
        <v>4.3</v>
      </c>
      <c r="D5429">
        <v>183004</v>
      </c>
      <c r="E5429" t="s">
        <v>1848</v>
      </c>
      <c r="F5429" t="s">
        <v>89</v>
      </c>
      <c r="G5429" t="s">
        <v>23</v>
      </c>
      <c r="H5429" t="s">
        <v>24</v>
      </c>
      <c r="I5429" t="s">
        <v>25</v>
      </c>
      <c r="J5429" t="s">
        <v>2718</v>
      </c>
      <c r="K5429" t="s">
        <v>160</v>
      </c>
      <c r="L5429" t="s">
        <v>7626</v>
      </c>
      <c r="M5429" t="s">
        <v>29</v>
      </c>
      <c r="N5429">
        <f t="shared" si="588"/>
        <v>0</v>
      </c>
      <c r="O5429" t="str">
        <f t="shared" si="589"/>
        <v>No</v>
      </c>
      <c r="P5429">
        <f t="shared" si="590"/>
        <v>0</v>
      </c>
      <c r="Q5429">
        <f t="shared" si="591"/>
        <v>4813937689</v>
      </c>
      <c r="R5429">
        <f t="shared" si="592"/>
        <v>4.1933383153624479</v>
      </c>
      <c r="S5429" t="str">
        <f t="shared" si="593"/>
        <v>Acceptable</v>
      </c>
      <c r="T5429">
        <f>ROUNDUP(C5429,0)</f>
        <v>5</v>
      </c>
      <c r="U5429">
        <f>ROUNDDOWN(C5429,0)</f>
        <v>4</v>
      </c>
      <c r="V5429">
        <f>RIGHT(K5429,2)+2000</f>
        <v>2018</v>
      </c>
      <c r="W5429" t="str">
        <f>INDEX(_xlfn.TEXTSPLIT(K5429,"-"),1,2)</f>
        <v>Jul</v>
      </c>
      <c r="X5429" t="str">
        <f>INDEX(_xlfn.TEXTSPLIT(K5429,"-"),1,1)</f>
        <v>19</v>
      </c>
      <c r="Y5429">
        <f>INDEX(months!B:B,MATCH(Sheet1!W5429,months!A:A,0))</f>
        <v>7</v>
      </c>
      <c r="Z5429">
        <f t="shared" si="594"/>
        <v>43300</v>
      </c>
    </row>
    <row r="5430" spans="1:26" x14ac:dyDescent="0.2">
      <c r="A5430" t="s">
        <v>7627</v>
      </c>
      <c r="B5430" t="s">
        <v>3070</v>
      </c>
      <c r="C5430">
        <v>4.3</v>
      </c>
      <c r="D5430">
        <v>143087</v>
      </c>
      <c r="E5430" t="s">
        <v>2699</v>
      </c>
      <c r="F5430" t="s">
        <v>65</v>
      </c>
      <c r="G5430" t="s">
        <v>23</v>
      </c>
      <c r="H5430" t="s">
        <v>24</v>
      </c>
      <c r="I5430" t="s">
        <v>124</v>
      </c>
      <c r="J5430" t="s">
        <v>2868</v>
      </c>
      <c r="K5430" t="s">
        <v>125</v>
      </c>
      <c r="L5430" t="s">
        <v>7628</v>
      </c>
      <c r="M5430" t="s">
        <v>86</v>
      </c>
      <c r="N5430">
        <f t="shared" si="588"/>
        <v>0</v>
      </c>
      <c r="O5430" t="str">
        <f t="shared" si="589"/>
        <v>No</v>
      </c>
      <c r="P5430">
        <f t="shared" si="590"/>
        <v>0</v>
      </c>
      <c r="Q5430">
        <f t="shared" si="591"/>
        <v>4813937689</v>
      </c>
      <c r="R5430">
        <f t="shared" si="592"/>
        <v>4.1933383153624479</v>
      </c>
      <c r="S5430" t="str">
        <f t="shared" si="593"/>
        <v>Acceptable</v>
      </c>
      <c r="T5430">
        <f>ROUNDUP(C5430,0)</f>
        <v>5</v>
      </c>
      <c r="U5430">
        <f>ROUNDDOWN(C5430,0)</f>
        <v>4</v>
      </c>
      <c r="V5430">
        <f>RIGHT(K5430,2)+2000</f>
        <v>2018</v>
      </c>
      <c r="W5430" t="str">
        <f>INDEX(_xlfn.TEXTSPLIT(K5430,"-"),1,2)</f>
        <v>Jul</v>
      </c>
      <c r="X5430" t="str">
        <f>INDEX(_xlfn.TEXTSPLIT(K5430,"-"),1,1)</f>
        <v>12</v>
      </c>
      <c r="Y5430">
        <f>INDEX(months!B:B,MATCH(Sheet1!W5430,months!A:A,0))</f>
        <v>7</v>
      </c>
      <c r="Z5430">
        <f t="shared" si="594"/>
        <v>43293</v>
      </c>
    </row>
    <row r="5431" spans="1:26" x14ac:dyDescent="0.2">
      <c r="A5431" t="s">
        <v>7629</v>
      </c>
      <c r="B5431" t="s">
        <v>4310</v>
      </c>
      <c r="C5431">
        <v>4.5999999999999996</v>
      </c>
      <c r="D5431">
        <v>652940</v>
      </c>
      <c r="E5431" t="s">
        <v>7630</v>
      </c>
      <c r="F5431" t="s">
        <v>89</v>
      </c>
      <c r="G5431" t="s">
        <v>23</v>
      </c>
      <c r="H5431" t="s">
        <v>24</v>
      </c>
      <c r="I5431" t="s">
        <v>44</v>
      </c>
      <c r="J5431" t="s">
        <v>2718</v>
      </c>
      <c r="K5431" t="s">
        <v>759</v>
      </c>
      <c r="L5431" t="s">
        <v>3689</v>
      </c>
      <c r="M5431" t="s">
        <v>81</v>
      </c>
      <c r="N5431">
        <f t="shared" si="588"/>
        <v>0</v>
      </c>
      <c r="O5431" t="str">
        <f t="shared" si="589"/>
        <v>No</v>
      </c>
      <c r="P5431">
        <f t="shared" si="590"/>
        <v>0</v>
      </c>
      <c r="Q5431">
        <f t="shared" si="591"/>
        <v>4813937689</v>
      </c>
      <c r="R5431">
        <f t="shared" si="592"/>
        <v>4.1933383153624479</v>
      </c>
      <c r="S5431" t="str">
        <f t="shared" si="593"/>
        <v>Acceptable</v>
      </c>
      <c r="T5431">
        <f>ROUNDUP(C5431,0)</f>
        <v>5</v>
      </c>
      <c r="U5431">
        <f>ROUNDDOWN(C5431,0)</f>
        <v>4</v>
      </c>
      <c r="V5431">
        <f>RIGHT(K5431,2)+2000</f>
        <v>2018</v>
      </c>
      <c r="W5431" t="str">
        <f>INDEX(_xlfn.TEXTSPLIT(K5431,"-"),1,2)</f>
        <v>Jul</v>
      </c>
      <c r="X5431" t="str">
        <f>INDEX(_xlfn.TEXTSPLIT(K5431,"-"),1,1)</f>
        <v>5</v>
      </c>
      <c r="Y5431">
        <f>INDEX(months!B:B,MATCH(Sheet1!W5431,months!A:A,0))</f>
        <v>7</v>
      </c>
      <c r="Z5431">
        <f t="shared" si="594"/>
        <v>43286</v>
      </c>
    </row>
    <row r="5432" spans="1:26" x14ac:dyDescent="0.2">
      <c r="A5432" t="s">
        <v>7631</v>
      </c>
      <c r="B5432" t="s">
        <v>2665</v>
      </c>
      <c r="C5432">
        <v>4.2</v>
      </c>
      <c r="D5432">
        <v>336386</v>
      </c>
      <c r="E5432" t="s">
        <v>2985</v>
      </c>
      <c r="F5432" t="s">
        <v>89</v>
      </c>
      <c r="G5432" t="s">
        <v>23</v>
      </c>
      <c r="H5432" t="s">
        <v>24</v>
      </c>
      <c r="I5432" t="s">
        <v>124</v>
      </c>
      <c r="J5432" t="s">
        <v>2684</v>
      </c>
      <c r="K5432" t="s">
        <v>297</v>
      </c>
      <c r="L5432" t="s">
        <v>188</v>
      </c>
      <c r="M5432" t="s">
        <v>29</v>
      </c>
      <c r="N5432">
        <f t="shared" si="588"/>
        <v>0</v>
      </c>
      <c r="O5432" t="str">
        <f t="shared" si="589"/>
        <v>No</v>
      </c>
      <c r="P5432">
        <f t="shared" si="590"/>
        <v>0</v>
      </c>
      <c r="Q5432">
        <f t="shared" si="591"/>
        <v>4813937689</v>
      </c>
      <c r="R5432">
        <f t="shared" si="592"/>
        <v>4.1933383153624479</v>
      </c>
      <c r="S5432" t="str">
        <f t="shared" si="593"/>
        <v>Acceptable</v>
      </c>
      <c r="T5432">
        <f>ROUNDUP(C5432,0)</f>
        <v>5</v>
      </c>
      <c r="U5432">
        <f>ROUNDDOWN(C5432,0)</f>
        <v>4</v>
      </c>
      <c r="V5432">
        <f>RIGHT(K5432,2)+2000</f>
        <v>2018</v>
      </c>
      <c r="W5432" t="str">
        <f>INDEX(_xlfn.TEXTSPLIT(K5432,"-"),1,2)</f>
        <v>Jul</v>
      </c>
      <c r="X5432" t="str">
        <f>INDEX(_xlfn.TEXTSPLIT(K5432,"-"),1,1)</f>
        <v>24</v>
      </c>
      <c r="Y5432">
        <f>INDEX(months!B:B,MATCH(Sheet1!W5432,months!A:A,0))</f>
        <v>7</v>
      </c>
      <c r="Z5432">
        <f t="shared" si="594"/>
        <v>43305</v>
      </c>
    </row>
    <row r="5433" spans="1:26" x14ac:dyDescent="0.2">
      <c r="A5433" t="s">
        <v>7632</v>
      </c>
      <c r="B5433" t="s">
        <v>3070</v>
      </c>
      <c r="C5433">
        <v>4.5999999999999996</v>
      </c>
      <c r="D5433">
        <v>5195</v>
      </c>
      <c r="E5433" t="s">
        <v>2005</v>
      </c>
      <c r="F5433" t="s">
        <v>50</v>
      </c>
      <c r="G5433" t="s">
        <v>23</v>
      </c>
      <c r="H5433" t="s">
        <v>24</v>
      </c>
      <c r="I5433" t="s">
        <v>418</v>
      </c>
      <c r="J5433" t="s">
        <v>1537</v>
      </c>
      <c r="K5433" t="s">
        <v>661</v>
      </c>
      <c r="L5433" t="s">
        <v>180</v>
      </c>
      <c r="M5433" t="s">
        <v>81</v>
      </c>
      <c r="N5433">
        <f t="shared" si="588"/>
        <v>0</v>
      </c>
      <c r="O5433" t="str">
        <f t="shared" si="589"/>
        <v>No</v>
      </c>
      <c r="P5433">
        <f t="shared" si="590"/>
        <v>0</v>
      </c>
      <c r="Q5433">
        <f t="shared" si="591"/>
        <v>4813937689</v>
      </c>
      <c r="R5433">
        <f t="shared" si="592"/>
        <v>4.1933383153624479</v>
      </c>
      <c r="S5433" t="str">
        <f t="shared" si="593"/>
        <v>Acceptable</v>
      </c>
      <c r="T5433">
        <f>ROUNDUP(C5433,0)</f>
        <v>5</v>
      </c>
      <c r="U5433">
        <f>ROUNDDOWN(C5433,0)</f>
        <v>4</v>
      </c>
      <c r="V5433">
        <f>RIGHT(K5433,2)+2000</f>
        <v>2018</v>
      </c>
      <c r="W5433" t="str">
        <f>INDEX(_xlfn.TEXTSPLIT(K5433,"-"),1,2)</f>
        <v>Apr</v>
      </c>
      <c r="X5433" t="str">
        <f>INDEX(_xlfn.TEXTSPLIT(K5433,"-"),1,1)</f>
        <v>18</v>
      </c>
      <c r="Y5433">
        <f>INDEX(months!B:B,MATCH(Sheet1!W5433,months!A:A,0))</f>
        <v>4</v>
      </c>
      <c r="Z5433">
        <f t="shared" si="594"/>
        <v>43208</v>
      </c>
    </row>
    <row r="5434" spans="1:26" x14ac:dyDescent="0.2">
      <c r="A5434" t="s">
        <v>7633</v>
      </c>
      <c r="B5434" t="s">
        <v>4310</v>
      </c>
      <c r="C5434">
        <v>4.0999999999999996</v>
      </c>
      <c r="D5434">
        <v>91935</v>
      </c>
      <c r="E5434" t="s">
        <v>111</v>
      </c>
      <c r="F5434" t="s">
        <v>89</v>
      </c>
      <c r="G5434" t="s">
        <v>23</v>
      </c>
      <c r="H5434" t="s">
        <v>24</v>
      </c>
      <c r="I5434" t="s">
        <v>25</v>
      </c>
      <c r="J5434" t="s">
        <v>2718</v>
      </c>
      <c r="K5434" t="s">
        <v>62</v>
      </c>
      <c r="L5434" t="s">
        <v>3574</v>
      </c>
      <c r="M5434" t="s">
        <v>81</v>
      </c>
      <c r="N5434">
        <f t="shared" si="588"/>
        <v>0</v>
      </c>
      <c r="O5434" t="str">
        <f t="shared" si="589"/>
        <v>No</v>
      </c>
      <c r="P5434">
        <f t="shared" si="590"/>
        <v>0</v>
      </c>
      <c r="Q5434">
        <f t="shared" si="591"/>
        <v>4813937689</v>
      </c>
      <c r="R5434">
        <f t="shared" si="592"/>
        <v>4.1933383153624479</v>
      </c>
      <c r="S5434" t="str">
        <f t="shared" si="593"/>
        <v>Acceptable</v>
      </c>
      <c r="T5434">
        <f>ROUNDUP(C5434,0)</f>
        <v>5</v>
      </c>
      <c r="U5434">
        <f>ROUNDDOWN(C5434,0)</f>
        <v>4</v>
      </c>
      <c r="V5434">
        <f>RIGHT(K5434,2)+2000</f>
        <v>2018</v>
      </c>
      <c r="W5434" t="str">
        <f>INDEX(_xlfn.TEXTSPLIT(K5434,"-"),1,2)</f>
        <v>Apr</v>
      </c>
      <c r="X5434" t="str">
        <f>INDEX(_xlfn.TEXTSPLIT(K5434,"-"),1,1)</f>
        <v>26</v>
      </c>
      <c r="Y5434">
        <f>INDEX(months!B:B,MATCH(Sheet1!W5434,months!A:A,0))</f>
        <v>4</v>
      </c>
      <c r="Z5434">
        <f t="shared" si="594"/>
        <v>43216</v>
      </c>
    </row>
    <row r="5435" spans="1:26" x14ac:dyDescent="0.2">
      <c r="A5435" t="s">
        <v>3001</v>
      </c>
      <c r="B5435" t="s">
        <v>2665</v>
      </c>
      <c r="C5435">
        <v>4.4000000000000004</v>
      </c>
      <c r="D5435">
        <v>1381624</v>
      </c>
      <c r="E5435" t="s">
        <v>232</v>
      </c>
      <c r="F5435" t="s">
        <v>89</v>
      </c>
      <c r="G5435" t="s">
        <v>23</v>
      </c>
      <c r="H5435" t="s">
        <v>24</v>
      </c>
      <c r="I5435" t="s">
        <v>44</v>
      </c>
      <c r="J5435" t="s">
        <v>2684</v>
      </c>
      <c r="K5435" t="s">
        <v>3002</v>
      </c>
      <c r="L5435" t="s">
        <v>3003</v>
      </c>
      <c r="M5435" t="s">
        <v>72</v>
      </c>
      <c r="N5435">
        <f t="shared" si="588"/>
        <v>0</v>
      </c>
      <c r="O5435" t="str">
        <f t="shared" si="589"/>
        <v>No</v>
      </c>
      <c r="P5435">
        <f t="shared" si="590"/>
        <v>0</v>
      </c>
      <c r="Q5435">
        <f t="shared" si="591"/>
        <v>4813937689</v>
      </c>
      <c r="R5435">
        <f t="shared" si="592"/>
        <v>4.1933383153624479</v>
      </c>
      <c r="S5435" t="str">
        <f t="shared" si="593"/>
        <v>Acceptable</v>
      </c>
      <c r="T5435">
        <f>ROUNDUP(C5435,0)</f>
        <v>5</v>
      </c>
      <c r="U5435">
        <f>ROUNDDOWN(C5435,0)</f>
        <v>4</v>
      </c>
      <c r="V5435">
        <f>RIGHT(K5435,2)+2000</f>
        <v>2017</v>
      </c>
      <c r="W5435" t="str">
        <f>INDEX(_xlfn.TEXTSPLIT(K5435,"-"),1,2)</f>
        <v>Mar</v>
      </c>
      <c r="X5435" t="str">
        <f>INDEX(_xlfn.TEXTSPLIT(K5435,"-"),1,1)</f>
        <v>14</v>
      </c>
      <c r="Y5435">
        <f>INDEX(months!B:B,MATCH(Sheet1!W5435,months!A:A,0))</f>
        <v>3</v>
      </c>
      <c r="Z5435">
        <f t="shared" si="594"/>
        <v>42808</v>
      </c>
    </row>
    <row r="5436" spans="1:26" x14ac:dyDescent="0.2">
      <c r="A5436" t="s">
        <v>7634</v>
      </c>
      <c r="B5436" t="s">
        <v>4310</v>
      </c>
      <c r="C5436">
        <v>4.5999999999999996</v>
      </c>
      <c r="D5436">
        <v>92522</v>
      </c>
      <c r="E5436" t="s">
        <v>215</v>
      </c>
      <c r="F5436" t="s">
        <v>38</v>
      </c>
      <c r="G5436" t="s">
        <v>23</v>
      </c>
      <c r="H5436" t="s">
        <v>24</v>
      </c>
      <c r="I5436" t="s">
        <v>25</v>
      </c>
      <c r="J5436" t="s">
        <v>2718</v>
      </c>
      <c r="K5436" t="s">
        <v>216</v>
      </c>
      <c r="L5436" t="s">
        <v>7635</v>
      </c>
      <c r="M5436" t="s">
        <v>81</v>
      </c>
      <c r="N5436">
        <f t="shared" si="588"/>
        <v>0</v>
      </c>
      <c r="O5436" t="str">
        <f t="shared" si="589"/>
        <v>No</v>
      </c>
      <c r="P5436">
        <f t="shared" si="590"/>
        <v>0</v>
      </c>
      <c r="Q5436">
        <f t="shared" si="591"/>
        <v>4813937689</v>
      </c>
      <c r="R5436">
        <f t="shared" si="592"/>
        <v>4.1933383153624479</v>
      </c>
      <c r="S5436" t="str">
        <f t="shared" si="593"/>
        <v>Acceptable</v>
      </c>
      <c r="T5436">
        <f>ROUNDUP(C5436,0)</f>
        <v>5</v>
      </c>
      <c r="U5436">
        <f>ROUNDDOWN(C5436,0)</f>
        <v>4</v>
      </c>
      <c r="V5436">
        <f>RIGHT(K5436,2)+2000</f>
        <v>2018</v>
      </c>
      <c r="W5436" t="str">
        <f>INDEX(_xlfn.TEXTSPLIT(K5436,"-"),1,2)</f>
        <v>Jul</v>
      </c>
      <c r="X5436" t="str">
        <f>INDEX(_xlfn.TEXTSPLIT(K5436,"-"),1,1)</f>
        <v>26</v>
      </c>
      <c r="Y5436">
        <f>INDEX(months!B:B,MATCH(Sheet1!W5436,months!A:A,0))</f>
        <v>7</v>
      </c>
      <c r="Z5436">
        <f t="shared" si="594"/>
        <v>43307</v>
      </c>
    </row>
    <row r="5437" spans="1:26" x14ac:dyDescent="0.2">
      <c r="A5437" t="s">
        <v>7636</v>
      </c>
      <c r="B5437" t="s">
        <v>3070</v>
      </c>
      <c r="C5437">
        <v>4.3</v>
      </c>
      <c r="D5437">
        <v>45370</v>
      </c>
      <c r="E5437" t="s">
        <v>31</v>
      </c>
      <c r="F5437" t="s">
        <v>65</v>
      </c>
      <c r="G5437" t="s">
        <v>23</v>
      </c>
      <c r="H5437" t="s">
        <v>24</v>
      </c>
      <c r="I5437" t="s">
        <v>44</v>
      </c>
      <c r="J5437" t="s">
        <v>2804</v>
      </c>
      <c r="K5437" t="s">
        <v>173</v>
      </c>
      <c r="L5437" t="s">
        <v>7637</v>
      </c>
      <c r="M5437" t="s">
        <v>60</v>
      </c>
      <c r="N5437">
        <f t="shared" si="588"/>
        <v>0</v>
      </c>
      <c r="O5437" t="str">
        <f t="shared" si="589"/>
        <v>No</v>
      </c>
      <c r="P5437">
        <f t="shared" si="590"/>
        <v>0</v>
      </c>
      <c r="Q5437">
        <f t="shared" si="591"/>
        <v>4813937689</v>
      </c>
      <c r="R5437">
        <f t="shared" si="592"/>
        <v>4.1933383153624479</v>
      </c>
      <c r="S5437" t="str">
        <f t="shared" si="593"/>
        <v>Acceptable</v>
      </c>
      <c r="T5437">
        <f>ROUNDUP(C5437,0)</f>
        <v>5</v>
      </c>
      <c r="U5437">
        <f>ROUNDDOWN(C5437,0)</f>
        <v>4</v>
      </c>
      <c r="V5437">
        <f>RIGHT(K5437,2)+2000</f>
        <v>2018</v>
      </c>
      <c r="W5437" t="str">
        <f>INDEX(_xlfn.TEXTSPLIT(K5437,"-"),1,2)</f>
        <v>Aug</v>
      </c>
      <c r="X5437" t="str">
        <f>INDEX(_xlfn.TEXTSPLIT(K5437,"-"),1,1)</f>
        <v>2</v>
      </c>
      <c r="Y5437">
        <f>INDEX(months!B:B,MATCH(Sheet1!W5437,months!A:A,0))</f>
        <v>8</v>
      </c>
      <c r="Z5437">
        <f t="shared" si="594"/>
        <v>43314</v>
      </c>
    </row>
    <row r="5438" spans="1:26" x14ac:dyDescent="0.2">
      <c r="A5438" t="s">
        <v>7638</v>
      </c>
      <c r="B5438" t="s">
        <v>3827</v>
      </c>
      <c r="C5438">
        <v>4.4000000000000004</v>
      </c>
      <c r="D5438">
        <v>41269</v>
      </c>
      <c r="E5438" t="s">
        <v>46</v>
      </c>
      <c r="F5438" t="s">
        <v>65</v>
      </c>
      <c r="G5438" t="s">
        <v>23</v>
      </c>
      <c r="H5438" t="s">
        <v>24</v>
      </c>
      <c r="I5438" t="s">
        <v>418</v>
      </c>
      <c r="J5438" t="s">
        <v>3828</v>
      </c>
      <c r="K5438" t="s">
        <v>7594</v>
      </c>
      <c r="L5438" t="s">
        <v>7639</v>
      </c>
      <c r="M5438" t="s">
        <v>29</v>
      </c>
      <c r="N5438">
        <f t="shared" si="588"/>
        <v>0</v>
      </c>
      <c r="O5438" t="str">
        <f t="shared" si="589"/>
        <v>No</v>
      </c>
      <c r="P5438">
        <f t="shared" si="590"/>
        <v>0</v>
      </c>
      <c r="Q5438">
        <f t="shared" si="591"/>
        <v>4813937689</v>
      </c>
      <c r="R5438">
        <f t="shared" si="592"/>
        <v>4.1933383153624479</v>
      </c>
      <c r="S5438" t="str">
        <f t="shared" si="593"/>
        <v>Acceptable</v>
      </c>
      <c r="T5438">
        <f>ROUNDUP(C5438,0)</f>
        <v>5</v>
      </c>
      <c r="U5438">
        <f>ROUNDDOWN(C5438,0)</f>
        <v>4</v>
      </c>
      <c r="V5438">
        <f>RIGHT(K5438,2)+2000</f>
        <v>2017</v>
      </c>
      <c r="W5438" t="str">
        <f>INDEX(_xlfn.TEXTSPLIT(K5438,"-"),1,2)</f>
        <v>May</v>
      </c>
      <c r="X5438" t="str">
        <f>INDEX(_xlfn.TEXTSPLIT(K5438,"-"),1,1)</f>
        <v>10</v>
      </c>
      <c r="Y5438">
        <f>INDEX(months!B:B,MATCH(Sheet1!W5438,months!A:A,0))</f>
        <v>5</v>
      </c>
      <c r="Z5438">
        <f t="shared" si="594"/>
        <v>42865</v>
      </c>
    </row>
    <row r="5439" spans="1:26" x14ac:dyDescent="0.2">
      <c r="A5439" t="s">
        <v>7640</v>
      </c>
      <c r="B5439" t="s">
        <v>3070</v>
      </c>
      <c r="C5439">
        <v>4.7</v>
      </c>
      <c r="D5439">
        <v>394842</v>
      </c>
      <c r="E5439" t="s">
        <v>2702</v>
      </c>
      <c r="F5439" t="s">
        <v>89</v>
      </c>
      <c r="G5439" t="s">
        <v>23</v>
      </c>
      <c r="H5439" t="s">
        <v>24</v>
      </c>
      <c r="I5439" t="s">
        <v>25</v>
      </c>
      <c r="J5439" t="s">
        <v>2681</v>
      </c>
      <c r="K5439" t="s">
        <v>311</v>
      </c>
      <c r="L5439" t="s">
        <v>138</v>
      </c>
      <c r="M5439" t="s">
        <v>81</v>
      </c>
      <c r="N5439">
        <f t="shared" si="588"/>
        <v>0</v>
      </c>
      <c r="O5439" t="str">
        <f t="shared" si="589"/>
        <v>No</v>
      </c>
      <c r="P5439">
        <f t="shared" si="590"/>
        <v>0</v>
      </c>
      <c r="Q5439">
        <f t="shared" si="591"/>
        <v>4813937689</v>
      </c>
      <c r="R5439">
        <f t="shared" si="592"/>
        <v>4.1933383153624479</v>
      </c>
      <c r="S5439" t="str">
        <f t="shared" si="593"/>
        <v>Acceptable</v>
      </c>
      <c r="T5439">
        <f>ROUNDUP(C5439,0)</f>
        <v>5</v>
      </c>
      <c r="U5439">
        <f>ROUNDDOWN(C5439,0)</f>
        <v>4</v>
      </c>
      <c r="V5439">
        <f>RIGHT(K5439,2)+2000</f>
        <v>2018</v>
      </c>
      <c r="W5439" t="str">
        <f>INDEX(_xlfn.TEXTSPLIT(K5439,"-"),1,2)</f>
        <v>Aug</v>
      </c>
      <c r="X5439" t="str">
        <f>INDEX(_xlfn.TEXTSPLIT(K5439,"-"),1,1)</f>
        <v>4</v>
      </c>
      <c r="Y5439">
        <f>INDEX(months!B:B,MATCH(Sheet1!W5439,months!A:A,0))</f>
        <v>8</v>
      </c>
      <c r="Z5439">
        <f t="shared" si="594"/>
        <v>43316</v>
      </c>
    </row>
    <row r="5440" spans="1:26" x14ac:dyDescent="0.2">
      <c r="A5440" t="s">
        <v>7641</v>
      </c>
      <c r="B5440" t="s">
        <v>4310</v>
      </c>
      <c r="C5440">
        <v>4.2</v>
      </c>
      <c r="D5440">
        <v>1008012</v>
      </c>
      <c r="E5440" t="s">
        <v>481</v>
      </c>
      <c r="F5440" t="s">
        <v>43</v>
      </c>
      <c r="G5440" t="s">
        <v>23</v>
      </c>
      <c r="H5440" t="s">
        <v>24</v>
      </c>
      <c r="I5440" t="s">
        <v>25</v>
      </c>
      <c r="J5440" t="s">
        <v>2718</v>
      </c>
      <c r="K5440" t="s">
        <v>3909</v>
      </c>
      <c r="L5440" t="s">
        <v>765</v>
      </c>
      <c r="M5440" t="s">
        <v>514</v>
      </c>
      <c r="N5440">
        <f t="shared" si="588"/>
        <v>0</v>
      </c>
      <c r="O5440" t="str">
        <f t="shared" si="589"/>
        <v>No</v>
      </c>
      <c r="P5440">
        <f t="shared" si="590"/>
        <v>0</v>
      </c>
      <c r="Q5440">
        <f t="shared" si="591"/>
        <v>4813937689</v>
      </c>
      <c r="R5440">
        <f t="shared" si="592"/>
        <v>4.1933383153624479</v>
      </c>
      <c r="S5440" t="str">
        <f t="shared" si="593"/>
        <v>Acceptable</v>
      </c>
      <c r="T5440">
        <f>ROUNDUP(C5440,0)</f>
        <v>5</v>
      </c>
      <c r="U5440">
        <f>ROUNDDOWN(C5440,0)</f>
        <v>4</v>
      </c>
      <c r="V5440">
        <f>RIGHT(K5440,2)+2000</f>
        <v>2017</v>
      </c>
      <c r="W5440" t="str">
        <f>INDEX(_xlfn.TEXTSPLIT(K5440,"-"),1,2)</f>
        <v>Dec</v>
      </c>
      <c r="X5440" t="str">
        <f>INDEX(_xlfn.TEXTSPLIT(K5440,"-"),1,1)</f>
        <v>5</v>
      </c>
      <c r="Y5440">
        <f>INDEX(months!B:B,MATCH(Sheet1!W5440,months!A:A,0))</f>
        <v>12</v>
      </c>
      <c r="Z5440">
        <f t="shared" si="594"/>
        <v>43074</v>
      </c>
    </row>
    <row r="5441" spans="1:26" x14ac:dyDescent="0.2">
      <c r="A5441" t="s">
        <v>7642</v>
      </c>
      <c r="B5441" t="s">
        <v>3070</v>
      </c>
      <c r="C5441">
        <v>3.8</v>
      </c>
      <c r="D5441">
        <v>302</v>
      </c>
      <c r="E5441" t="s">
        <v>1285</v>
      </c>
      <c r="F5441" t="s">
        <v>22</v>
      </c>
      <c r="G5441" t="s">
        <v>23</v>
      </c>
      <c r="H5441" t="s">
        <v>24</v>
      </c>
      <c r="I5441" t="s">
        <v>25</v>
      </c>
      <c r="J5441" t="s">
        <v>3077</v>
      </c>
      <c r="K5441" t="s">
        <v>5547</v>
      </c>
      <c r="L5441" t="s">
        <v>317</v>
      </c>
      <c r="M5441" t="s">
        <v>29</v>
      </c>
      <c r="N5441">
        <f t="shared" si="588"/>
        <v>0</v>
      </c>
      <c r="O5441" t="str">
        <f t="shared" si="589"/>
        <v>No</v>
      </c>
      <c r="P5441">
        <f t="shared" si="590"/>
        <v>0</v>
      </c>
      <c r="Q5441">
        <f t="shared" si="591"/>
        <v>4813937689</v>
      </c>
      <c r="R5441">
        <f t="shared" si="592"/>
        <v>4.1933383153624479</v>
      </c>
      <c r="S5441" t="str">
        <f t="shared" si="593"/>
        <v>Acceptable</v>
      </c>
      <c r="T5441">
        <f>ROUNDUP(C5441,0)</f>
        <v>4</v>
      </c>
      <c r="U5441">
        <f>ROUNDDOWN(C5441,0)</f>
        <v>3</v>
      </c>
      <c r="V5441">
        <f>RIGHT(K5441,2)+2000</f>
        <v>2017</v>
      </c>
      <c r="W5441" t="str">
        <f>INDEX(_xlfn.TEXTSPLIT(K5441,"-"),1,2)</f>
        <v>Sep</v>
      </c>
      <c r="X5441" t="str">
        <f>INDEX(_xlfn.TEXTSPLIT(K5441,"-"),1,1)</f>
        <v>13</v>
      </c>
      <c r="Y5441">
        <f>INDEX(months!B:B,MATCH(Sheet1!W5441,months!A:A,0))</f>
        <v>9</v>
      </c>
      <c r="Z5441">
        <f t="shared" si="594"/>
        <v>42991</v>
      </c>
    </row>
    <row r="5442" spans="1:26" x14ac:dyDescent="0.2">
      <c r="A5442" t="s">
        <v>7643</v>
      </c>
      <c r="B5442" t="s">
        <v>3070</v>
      </c>
      <c r="C5442">
        <v>4.3</v>
      </c>
      <c r="D5442">
        <v>1231</v>
      </c>
      <c r="E5442" t="s">
        <v>46</v>
      </c>
      <c r="F5442" t="s">
        <v>50</v>
      </c>
      <c r="G5442" t="s">
        <v>23</v>
      </c>
      <c r="H5442" t="s">
        <v>24</v>
      </c>
      <c r="I5442" t="s">
        <v>25</v>
      </c>
      <c r="J5442" t="s">
        <v>2694</v>
      </c>
      <c r="K5442" t="s">
        <v>390</v>
      </c>
      <c r="L5442" t="s">
        <v>161</v>
      </c>
      <c r="M5442" t="s">
        <v>81</v>
      </c>
      <c r="N5442">
        <f t="shared" ref="N5442:N5505" si="595">SUM(A5442,B5442)</f>
        <v>0</v>
      </c>
      <c r="O5442" t="str">
        <f t="shared" ref="O5442:O5505" si="596">IF(E5442="good","Yes","No")</f>
        <v>No</v>
      </c>
      <c r="P5442">
        <f t="shared" ref="P5442:P5505" si="597">COUNTIF(B:B,"&lt;0")</f>
        <v>0</v>
      </c>
      <c r="Q5442">
        <f t="shared" ref="Q5442:Q5505" si="598">SUMIF(D:D,"&gt;1000")</f>
        <v>4813937689</v>
      </c>
      <c r="R5442">
        <f t="shared" ref="R5442:R5505" si="599">AVERAGEIF(C:C,"&gt;0")</f>
        <v>4.1933383153624479</v>
      </c>
      <c r="S5442" t="str">
        <f t="shared" ref="S5442:S5505" si="600">IF(OR(A5442&gt;0,B5442&gt;0),"Acceptable","Check")</f>
        <v>Acceptable</v>
      </c>
      <c r="T5442">
        <f>ROUNDUP(C5442,0)</f>
        <v>5</v>
      </c>
      <c r="U5442">
        <f>ROUNDDOWN(C5442,0)</f>
        <v>4</v>
      </c>
      <c r="V5442">
        <f>RIGHT(K5442,2)+2000</f>
        <v>2018</v>
      </c>
      <c r="W5442" t="str">
        <f>INDEX(_xlfn.TEXTSPLIT(K5442,"-"),1,2)</f>
        <v>May</v>
      </c>
      <c r="X5442" t="str">
        <f>INDEX(_xlfn.TEXTSPLIT(K5442,"-"),1,1)</f>
        <v>24</v>
      </c>
      <c r="Y5442">
        <f>INDEX(months!B:B,MATCH(Sheet1!W5442,months!A:A,0))</f>
        <v>5</v>
      </c>
      <c r="Z5442">
        <f t="shared" si="594"/>
        <v>43244</v>
      </c>
    </row>
    <row r="5443" spans="1:26" x14ac:dyDescent="0.2">
      <c r="A5443" t="s">
        <v>7644</v>
      </c>
      <c r="B5443" t="s">
        <v>3070</v>
      </c>
      <c r="C5443">
        <v>3.7</v>
      </c>
      <c r="D5443">
        <v>1443</v>
      </c>
      <c r="E5443" t="s">
        <v>88</v>
      </c>
      <c r="F5443" t="s">
        <v>50</v>
      </c>
      <c r="G5443" t="s">
        <v>23</v>
      </c>
      <c r="H5443" t="s">
        <v>24</v>
      </c>
      <c r="I5443" t="s">
        <v>418</v>
      </c>
      <c r="J5443" t="s">
        <v>1537</v>
      </c>
      <c r="K5443" t="s">
        <v>5735</v>
      </c>
      <c r="L5443" t="s">
        <v>220</v>
      </c>
      <c r="M5443" t="s">
        <v>60</v>
      </c>
      <c r="N5443">
        <f t="shared" si="595"/>
        <v>0</v>
      </c>
      <c r="O5443" t="str">
        <f t="shared" si="596"/>
        <v>No</v>
      </c>
      <c r="P5443">
        <f t="shared" si="597"/>
        <v>0</v>
      </c>
      <c r="Q5443">
        <f t="shared" si="598"/>
        <v>4813937689</v>
      </c>
      <c r="R5443">
        <f t="shared" si="599"/>
        <v>4.1933383153624479</v>
      </c>
      <c r="S5443" t="str">
        <f t="shared" si="600"/>
        <v>Acceptable</v>
      </c>
      <c r="T5443">
        <f>ROUNDUP(C5443,0)</f>
        <v>4</v>
      </c>
      <c r="U5443">
        <f>ROUNDDOWN(C5443,0)</f>
        <v>3</v>
      </c>
      <c r="V5443">
        <f>RIGHT(K5443,2)+2000</f>
        <v>2018</v>
      </c>
      <c r="W5443" t="str">
        <f>INDEX(_xlfn.TEXTSPLIT(K5443,"-"),1,2)</f>
        <v>Jan</v>
      </c>
      <c r="X5443" t="str">
        <f>INDEX(_xlfn.TEXTSPLIT(K5443,"-"),1,1)</f>
        <v>18</v>
      </c>
      <c r="Y5443">
        <f>INDEX(months!B:B,MATCH(Sheet1!W5443,months!A:A,0))</f>
        <v>1</v>
      </c>
      <c r="Z5443">
        <f t="shared" ref="Z5443:Z5506" si="601">DATE(V5443,Y5443,X5443)</f>
        <v>43118</v>
      </c>
    </row>
    <row r="5444" spans="1:26" x14ac:dyDescent="0.2">
      <c r="A5444" t="s">
        <v>7645</v>
      </c>
      <c r="B5444" t="s">
        <v>4310</v>
      </c>
      <c r="C5444">
        <v>4.3</v>
      </c>
      <c r="D5444">
        <v>148083</v>
      </c>
      <c r="E5444" t="s">
        <v>219</v>
      </c>
      <c r="F5444" t="s">
        <v>89</v>
      </c>
      <c r="G5444" t="s">
        <v>23</v>
      </c>
      <c r="H5444" t="s">
        <v>24</v>
      </c>
      <c r="I5444" t="s">
        <v>25</v>
      </c>
      <c r="J5444" t="s">
        <v>2718</v>
      </c>
      <c r="K5444" t="s">
        <v>297</v>
      </c>
      <c r="L5444" t="s">
        <v>7646</v>
      </c>
      <c r="M5444" t="s">
        <v>81</v>
      </c>
      <c r="N5444">
        <f t="shared" si="595"/>
        <v>0</v>
      </c>
      <c r="O5444" t="str">
        <f t="shared" si="596"/>
        <v>No</v>
      </c>
      <c r="P5444">
        <f t="shared" si="597"/>
        <v>0</v>
      </c>
      <c r="Q5444">
        <f t="shared" si="598"/>
        <v>4813937689</v>
      </c>
      <c r="R5444">
        <f t="shared" si="599"/>
        <v>4.1933383153624479</v>
      </c>
      <c r="S5444" t="str">
        <f t="shared" si="600"/>
        <v>Acceptable</v>
      </c>
      <c r="T5444">
        <f>ROUNDUP(C5444,0)</f>
        <v>5</v>
      </c>
      <c r="U5444">
        <f>ROUNDDOWN(C5444,0)</f>
        <v>4</v>
      </c>
      <c r="V5444">
        <f>RIGHT(K5444,2)+2000</f>
        <v>2018</v>
      </c>
      <c r="W5444" t="str">
        <f>INDEX(_xlfn.TEXTSPLIT(K5444,"-"),1,2)</f>
        <v>Jul</v>
      </c>
      <c r="X5444" t="str">
        <f>INDEX(_xlfn.TEXTSPLIT(K5444,"-"),1,1)</f>
        <v>24</v>
      </c>
      <c r="Y5444">
        <f>INDEX(months!B:B,MATCH(Sheet1!W5444,months!A:A,0))</f>
        <v>7</v>
      </c>
      <c r="Z5444">
        <f t="shared" si="601"/>
        <v>43305</v>
      </c>
    </row>
    <row r="5445" spans="1:26" x14ac:dyDescent="0.2">
      <c r="A5445" t="s">
        <v>7647</v>
      </c>
      <c r="B5445" t="s">
        <v>3070</v>
      </c>
      <c r="C5445">
        <v>2.9</v>
      </c>
      <c r="D5445">
        <v>31596</v>
      </c>
      <c r="E5445" t="s">
        <v>114</v>
      </c>
      <c r="F5445" t="s">
        <v>38</v>
      </c>
      <c r="G5445" t="s">
        <v>23</v>
      </c>
      <c r="H5445" t="s">
        <v>24</v>
      </c>
      <c r="I5445" t="s">
        <v>44</v>
      </c>
      <c r="J5445" t="s">
        <v>2804</v>
      </c>
      <c r="K5445" t="s">
        <v>7648</v>
      </c>
      <c r="L5445" t="s">
        <v>138</v>
      </c>
      <c r="M5445" t="s">
        <v>60</v>
      </c>
      <c r="N5445">
        <f t="shared" si="595"/>
        <v>0</v>
      </c>
      <c r="O5445" t="str">
        <f t="shared" si="596"/>
        <v>No</v>
      </c>
      <c r="P5445">
        <f t="shared" si="597"/>
        <v>0</v>
      </c>
      <c r="Q5445">
        <f t="shared" si="598"/>
        <v>4813937689</v>
      </c>
      <c r="R5445">
        <f t="shared" si="599"/>
        <v>4.1933383153624479</v>
      </c>
      <c r="S5445" t="str">
        <f t="shared" si="600"/>
        <v>Acceptable</v>
      </c>
      <c r="T5445">
        <f>ROUNDUP(C5445,0)</f>
        <v>3</v>
      </c>
      <c r="U5445">
        <f>ROUNDDOWN(C5445,0)</f>
        <v>2</v>
      </c>
      <c r="V5445">
        <f>RIGHT(K5445,2)+2000</f>
        <v>2016</v>
      </c>
      <c r="W5445" t="str">
        <f>INDEX(_xlfn.TEXTSPLIT(K5445,"-"),1,2)</f>
        <v>Dec</v>
      </c>
      <c r="X5445" t="str">
        <f>INDEX(_xlfn.TEXTSPLIT(K5445,"-"),1,1)</f>
        <v>23</v>
      </c>
      <c r="Y5445">
        <f>INDEX(months!B:B,MATCH(Sheet1!W5445,months!A:A,0))</f>
        <v>12</v>
      </c>
      <c r="Z5445">
        <f t="shared" si="601"/>
        <v>42727</v>
      </c>
    </row>
    <row r="5446" spans="1:26" x14ac:dyDescent="0.2">
      <c r="A5446" t="s">
        <v>7649</v>
      </c>
      <c r="B5446" t="s">
        <v>3070</v>
      </c>
      <c r="C5446">
        <v>4.3</v>
      </c>
      <c r="D5446">
        <v>598975</v>
      </c>
      <c r="E5446" t="s">
        <v>111</v>
      </c>
      <c r="F5446" t="s">
        <v>89</v>
      </c>
      <c r="G5446" t="s">
        <v>23</v>
      </c>
      <c r="H5446" t="s">
        <v>24</v>
      </c>
      <c r="I5446" t="s">
        <v>25</v>
      </c>
      <c r="J5446" t="s">
        <v>2804</v>
      </c>
      <c r="K5446" t="s">
        <v>2221</v>
      </c>
      <c r="L5446" t="s">
        <v>1124</v>
      </c>
      <c r="M5446" t="s">
        <v>86</v>
      </c>
      <c r="N5446">
        <f t="shared" si="595"/>
        <v>0</v>
      </c>
      <c r="O5446" t="str">
        <f t="shared" si="596"/>
        <v>No</v>
      </c>
      <c r="P5446">
        <f t="shared" si="597"/>
        <v>0</v>
      </c>
      <c r="Q5446">
        <f t="shared" si="598"/>
        <v>4813937689</v>
      </c>
      <c r="R5446">
        <f t="shared" si="599"/>
        <v>4.1933383153624479</v>
      </c>
      <c r="S5446" t="str">
        <f t="shared" si="600"/>
        <v>Acceptable</v>
      </c>
      <c r="T5446">
        <f>ROUNDUP(C5446,0)</f>
        <v>5</v>
      </c>
      <c r="U5446">
        <f>ROUNDDOWN(C5446,0)</f>
        <v>4</v>
      </c>
      <c r="V5446">
        <f>RIGHT(K5446,2)+2000</f>
        <v>2018</v>
      </c>
      <c r="W5446" t="str">
        <f>INDEX(_xlfn.TEXTSPLIT(K5446,"-"),1,2)</f>
        <v>Jan</v>
      </c>
      <c r="X5446" t="str">
        <f>INDEX(_xlfn.TEXTSPLIT(K5446,"-"),1,1)</f>
        <v>17</v>
      </c>
      <c r="Y5446">
        <f>INDEX(months!B:B,MATCH(Sheet1!W5446,months!A:A,0))</f>
        <v>1</v>
      </c>
      <c r="Z5446">
        <f t="shared" si="601"/>
        <v>43117</v>
      </c>
    </row>
    <row r="5447" spans="1:26" x14ac:dyDescent="0.2">
      <c r="A5447" t="s">
        <v>7650</v>
      </c>
      <c r="B5447" t="s">
        <v>3070</v>
      </c>
      <c r="C5447">
        <v>4.3</v>
      </c>
      <c r="D5447">
        <v>275</v>
      </c>
      <c r="E5447" t="s">
        <v>64</v>
      </c>
      <c r="F5447" t="s">
        <v>22</v>
      </c>
      <c r="G5447" t="s">
        <v>23</v>
      </c>
      <c r="H5447" t="s">
        <v>24</v>
      </c>
      <c r="I5447" t="s">
        <v>25</v>
      </c>
      <c r="J5447" t="s">
        <v>2694</v>
      </c>
      <c r="K5447" t="s">
        <v>585</v>
      </c>
      <c r="L5447" t="s">
        <v>236</v>
      </c>
      <c r="M5447" t="s">
        <v>54</v>
      </c>
      <c r="N5447">
        <f t="shared" si="595"/>
        <v>0</v>
      </c>
      <c r="O5447" t="str">
        <f t="shared" si="596"/>
        <v>No</v>
      </c>
      <c r="P5447">
        <f t="shared" si="597"/>
        <v>0</v>
      </c>
      <c r="Q5447">
        <f t="shared" si="598"/>
        <v>4813937689</v>
      </c>
      <c r="R5447">
        <f t="shared" si="599"/>
        <v>4.1933383153624479</v>
      </c>
      <c r="S5447" t="str">
        <f t="shared" si="600"/>
        <v>Acceptable</v>
      </c>
      <c r="T5447">
        <f>ROUNDUP(C5447,0)</f>
        <v>5</v>
      </c>
      <c r="U5447">
        <f>ROUNDDOWN(C5447,0)</f>
        <v>4</v>
      </c>
      <c r="V5447">
        <f>RIGHT(K5447,2)+2000</f>
        <v>2018</v>
      </c>
      <c r="W5447" t="str">
        <f>INDEX(_xlfn.TEXTSPLIT(K5447,"-"),1,2)</f>
        <v>Jul</v>
      </c>
      <c r="X5447" t="str">
        <f>INDEX(_xlfn.TEXTSPLIT(K5447,"-"),1,1)</f>
        <v>9</v>
      </c>
      <c r="Y5447">
        <f>INDEX(months!B:B,MATCH(Sheet1!W5447,months!A:A,0))</f>
        <v>7</v>
      </c>
      <c r="Z5447">
        <f t="shared" si="601"/>
        <v>43290</v>
      </c>
    </row>
    <row r="5448" spans="1:26" x14ac:dyDescent="0.2">
      <c r="A5448" t="s">
        <v>7651</v>
      </c>
      <c r="B5448" t="s">
        <v>4457</v>
      </c>
      <c r="C5448">
        <v>4</v>
      </c>
      <c r="D5448">
        <v>64164</v>
      </c>
      <c r="E5448" t="s">
        <v>239</v>
      </c>
      <c r="F5448" t="s">
        <v>89</v>
      </c>
      <c r="G5448" t="s">
        <v>23</v>
      </c>
      <c r="H5448" t="s">
        <v>24</v>
      </c>
      <c r="I5448" t="s">
        <v>25</v>
      </c>
      <c r="J5448" t="s">
        <v>4458</v>
      </c>
      <c r="K5448" t="s">
        <v>1183</v>
      </c>
      <c r="L5448" t="s">
        <v>358</v>
      </c>
      <c r="M5448" t="s">
        <v>81</v>
      </c>
      <c r="N5448">
        <f t="shared" si="595"/>
        <v>0</v>
      </c>
      <c r="O5448" t="str">
        <f t="shared" si="596"/>
        <v>No</v>
      </c>
      <c r="P5448">
        <f t="shared" si="597"/>
        <v>0</v>
      </c>
      <c r="Q5448">
        <f t="shared" si="598"/>
        <v>4813937689</v>
      </c>
      <c r="R5448">
        <f t="shared" si="599"/>
        <v>4.1933383153624479</v>
      </c>
      <c r="S5448" t="str">
        <f t="shared" si="600"/>
        <v>Acceptable</v>
      </c>
      <c r="T5448">
        <f>ROUNDUP(C5448,0)</f>
        <v>4</v>
      </c>
      <c r="U5448">
        <f>ROUNDDOWN(C5448,0)</f>
        <v>4</v>
      </c>
      <c r="V5448">
        <f>RIGHT(K5448,2)+2000</f>
        <v>2018</v>
      </c>
      <c r="W5448" t="str">
        <f>INDEX(_xlfn.TEXTSPLIT(K5448,"-"),1,2)</f>
        <v>Apr</v>
      </c>
      <c r="X5448" t="str">
        <f>INDEX(_xlfn.TEXTSPLIT(K5448,"-"),1,1)</f>
        <v>7</v>
      </c>
      <c r="Y5448">
        <f>INDEX(months!B:B,MATCH(Sheet1!W5448,months!A:A,0))</f>
        <v>4</v>
      </c>
      <c r="Z5448">
        <f t="shared" si="601"/>
        <v>43197</v>
      </c>
    </row>
    <row r="5449" spans="1:26" x14ac:dyDescent="0.2">
      <c r="A5449" t="s">
        <v>7652</v>
      </c>
      <c r="B5449" t="s">
        <v>3070</v>
      </c>
      <c r="C5449">
        <v>3.3</v>
      </c>
      <c r="D5449">
        <v>16063</v>
      </c>
      <c r="E5449" t="s">
        <v>1113</v>
      </c>
      <c r="F5449" t="s">
        <v>65</v>
      </c>
      <c r="G5449" t="s">
        <v>23</v>
      </c>
      <c r="H5449" t="s">
        <v>24</v>
      </c>
      <c r="I5449" t="s">
        <v>44</v>
      </c>
      <c r="J5449" t="s">
        <v>2673</v>
      </c>
      <c r="K5449" t="s">
        <v>7653</v>
      </c>
      <c r="L5449" t="s">
        <v>220</v>
      </c>
      <c r="M5449" t="s">
        <v>60</v>
      </c>
      <c r="N5449">
        <f t="shared" si="595"/>
        <v>0</v>
      </c>
      <c r="O5449" t="str">
        <f t="shared" si="596"/>
        <v>No</v>
      </c>
      <c r="P5449">
        <f t="shared" si="597"/>
        <v>0</v>
      </c>
      <c r="Q5449">
        <f t="shared" si="598"/>
        <v>4813937689</v>
      </c>
      <c r="R5449">
        <f t="shared" si="599"/>
        <v>4.1933383153624479</v>
      </c>
      <c r="S5449" t="str">
        <f t="shared" si="600"/>
        <v>Acceptable</v>
      </c>
      <c r="T5449">
        <f>ROUNDUP(C5449,0)</f>
        <v>4</v>
      </c>
      <c r="U5449">
        <f>ROUNDDOWN(C5449,0)</f>
        <v>3</v>
      </c>
      <c r="V5449">
        <f>RIGHT(K5449,2)+2000</f>
        <v>2016</v>
      </c>
      <c r="W5449" t="str">
        <f>INDEX(_xlfn.TEXTSPLIT(K5449,"-"),1,2)</f>
        <v>Jun</v>
      </c>
      <c r="X5449" t="str">
        <f>INDEX(_xlfn.TEXTSPLIT(K5449,"-"),1,1)</f>
        <v>2</v>
      </c>
      <c r="Y5449">
        <f>INDEX(months!B:B,MATCH(Sheet1!W5449,months!A:A,0))</f>
        <v>6</v>
      </c>
      <c r="Z5449">
        <f t="shared" si="601"/>
        <v>42523</v>
      </c>
    </row>
    <row r="5450" spans="1:26" x14ac:dyDescent="0.2">
      <c r="A5450" t="s">
        <v>5425</v>
      </c>
      <c r="B5450" t="s">
        <v>5319</v>
      </c>
      <c r="C5450">
        <v>4.5</v>
      </c>
      <c r="D5450">
        <v>76616</v>
      </c>
      <c r="E5450" t="s">
        <v>147</v>
      </c>
      <c r="F5450" t="s">
        <v>65</v>
      </c>
      <c r="G5450" t="s">
        <v>23</v>
      </c>
      <c r="H5450" t="s">
        <v>24</v>
      </c>
      <c r="I5450" t="s">
        <v>124</v>
      </c>
      <c r="J5450" t="s">
        <v>5320</v>
      </c>
      <c r="K5450" t="s">
        <v>5426</v>
      </c>
      <c r="L5450" t="s">
        <v>3810</v>
      </c>
      <c r="M5450" t="s">
        <v>86</v>
      </c>
      <c r="N5450">
        <f t="shared" si="595"/>
        <v>0</v>
      </c>
      <c r="O5450" t="str">
        <f t="shared" si="596"/>
        <v>No</v>
      </c>
      <c r="P5450">
        <f t="shared" si="597"/>
        <v>0</v>
      </c>
      <c r="Q5450">
        <f t="shared" si="598"/>
        <v>4813937689</v>
      </c>
      <c r="R5450">
        <f t="shared" si="599"/>
        <v>4.1933383153624479</v>
      </c>
      <c r="S5450" t="str">
        <f t="shared" si="600"/>
        <v>Acceptable</v>
      </c>
      <c r="T5450">
        <f>ROUNDUP(C5450,0)</f>
        <v>5</v>
      </c>
      <c r="U5450">
        <f>ROUNDDOWN(C5450,0)</f>
        <v>4</v>
      </c>
      <c r="V5450">
        <f>RIGHT(K5450,2)+2000</f>
        <v>2017</v>
      </c>
      <c r="W5450" t="str">
        <f>INDEX(_xlfn.TEXTSPLIT(K5450,"-"),1,2)</f>
        <v>May</v>
      </c>
      <c r="X5450" t="str">
        <f>INDEX(_xlfn.TEXTSPLIT(K5450,"-"),1,1)</f>
        <v>25</v>
      </c>
      <c r="Y5450">
        <f>INDEX(months!B:B,MATCH(Sheet1!W5450,months!A:A,0))</f>
        <v>5</v>
      </c>
      <c r="Z5450">
        <f t="shared" si="601"/>
        <v>42880</v>
      </c>
    </row>
    <row r="5451" spans="1:26" x14ac:dyDescent="0.2">
      <c r="A5451" t="s">
        <v>7654</v>
      </c>
      <c r="B5451" t="s">
        <v>4950</v>
      </c>
      <c r="C5451">
        <v>4.0999999999999996</v>
      </c>
      <c r="D5451">
        <v>22</v>
      </c>
      <c r="E5451" t="s">
        <v>7655</v>
      </c>
      <c r="F5451" t="s">
        <v>101</v>
      </c>
      <c r="G5451" t="s">
        <v>23</v>
      </c>
      <c r="H5451" t="s">
        <v>24</v>
      </c>
      <c r="I5451" t="s">
        <v>25</v>
      </c>
      <c r="J5451" t="s">
        <v>4951</v>
      </c>
      <c r="K5451" t="s">
        <v>7656</v>
      </c>
      <c r="L5451" t="s">
        <v>7657</v>
      </c>
      <c r="M5451" t="s">
        <v>54</v>
      </c>
      <c r="N5451">
        <f t="shared" si="595"/>
        <v>0</v>
      </c>
      <c r="O5451" t="str">
        <f t="shared" si="596"/>
        <v>No</v>
      </c>
      <c r="P5451">
        <f t="shared" si="597"/>
        <v>0</v>
      </c>
      <c r="Q5451">
        <f t="shared" si="598"/>
        <v>4813937689</v>
      </c>
      <c r="R5451">
        <f t="shared" si="599"/>
        <v>4.1933383153624479</v>
      </c>
      <c r="S5451" t="str">
        <f t="shared" si="600"/>
        <v>Acceptable</v>
      </c>
      <c r="T5451">
        <f>ROUNDUP(C5451,0)</f>
        <v>5</v>
      </c>
      <c r="U5451">
        <f>ROUNDDOWN(C5451,0)</f>
        <v>4</v>
      </c>
      <c r="V5451">
        <f>RIGHT(K5451,2)+2000</f>
        <v>2016</v>
      </c>
      <c r="W5451" t="str">
        <f>INDEX(_xlfn.TEXTSPLIT(K5451,"-"),1,2)</f>
        <v>Mar</v>
      </c>
      <c r="X5451" t="str">
        <f>INDEX(_xlfn.TEXTSPLIT(K5451,"-"),1,1)</f>
        <v>8</v>
      </c>
      <c r="Y5451">
        <f>INDEX(months!B:B,MATCH(Sheet1!W5451,months!A:A,0))</f>
        <v>3</v>
      </c>
      <c r="Z5451">
        <f t="shared" si="601"/>
        <v>42437</v>
      </c>
    </row>
    <row r="5452" spans="1:26" x14ac:dyDescent="0.2">
      <c r="A5452" t="s">
        <v>7658</v>
      </c>
      <c r="B5452" t="s">
        <v>3070</v>
      </c>
      <c r="C5452">
        <v>5</v>
      </c>
      <c r="D5452">
        <v>3</v>
      </c>
      <c r="E5452" t="s">
        <v>544</v>
      </c>
      <c r="F5452" t="s">
        <v>775</v>
      </c>
      <c r="G5452" t="s">
        <v>23</v>
      </c>
      <c r="H5452" t="s">
        <v>24</v>
      </c>
      <c r="I5452" t="s">
        <v>25</v>
      </c>
      <c r="J5452" t="s">
        <v>1303</v>
      </c>
      <c r="K5452" t="s">
        <v>455</v>
      </c>
      <c r="L5452" t="s">
        <v>180</v>
      </c>
      <c r="M5452" t="s">
        <v>29</v>
      </c>
      <c r="N5452">
        <f t="shared" si="595"/>
        <v>0</v>
      </c>
      <c r="O5452" t="str">
        <f t="shared" si="596"/>
        <v>No</v>
      </c>
      <c r="P5452">
        <f t="shared" si="597"/>
        <v>0</v>
      </c>
      <c r="Q5452">
        <f t="shared" si="598"/>
        <v>4813937689</v>
      </c>
      <c r="R5452">
        <f t="shared" si="599"/>
        <v>4.1933383153624479</v>
      </c>
      <c r="S5452" t="str">
        <f t="shared" si="600"/>
        <v>Acceptable</v>
      </c>
      <c r="T5452">
        <f>ROUNDUP(C5452,0)</f>
        <v>5</v>
      </c>
      <c r="U5452">
        <f>ROUNDDOWN(C5452,0)</f>
        <v>5</v>
      </c>
      <c r="V5452">
        <f>RIGHT(K5452,2)+2000</f>
        <v>2017</v>
      </c>
      <c r="W5452" t="str">
        <f>INDEX(_xlfn.TEXTSPLIT(K5452,"-"),1,2)</f>
        <v>Jul</v>
      </c>
      <c r="X5452" t="str">
        <f>INDEX(_xlfn.TEXTSPLIT(K5452,"-"),1,1)</f>
        <v>31</v>
      </c>
      <c r="Y5452">
        <f>INDEX(months!B:B,MATCH(Sheet1!W5452,months!A:A,0))</f>
        <v>7</v>
      </c>
      <c r="Z5452">
        <f t="shared" si="601"/>
        <v>42947</v>
      </c>
    </row>
    <row r="5453" spans="1:26" x14ac:dyDescent="0.2">
      <c r="A5453" t="s">
        <v>7659</v>
      </c>
      <c r="B5453" t="s">
        <v>787</v>
      </c>
      <c r="C5453">
        <v>3.9</v>
      </c>
      <c r="D5453">
        <v>684</v>
      </c>
      <c r="E5453" t="s">
        <v>7660</v>
      </c>
      <c r="F5453" t="s">
        <v>50</v>
      </c>
      <c r="G5453" t="s">
        <v>23</v>
      </c>
      <c r="H5453" t="s">
        <v>24</v>
      </c>
      <c r="I5453" t="s">
        <v>25</v>
      </c>
      <c r="J5453" t="s">
        <v>788</v>
      </c>
      <c r="K5453" t="s">
        <v>7661</v>
      </c>
      <c r="L5453" t="s">
        <v>3139</v>
      </c>
      <c r="M5453" t="s">
        <v>60</v>
      </c>
      <c r="N5453">
        <f t="shared" si="595"/>
        <v>0</v>
      </c>
      <c r="O5453" t="str">
        <f t="shared" si="596"/>
        <v>No</v>
      </c>
      <c r="P5453">
        <f t="shared" si="597"/>
        <v>0</v>
      </c>
      <c r="Q5453">
        <f t="shared" si="598"/>
        <v>4813937689</v>
      </c>
      <c r="R5453">
        <f t="shared" si="599"/>
        <v>4.1933383153624479</v>
      </c>
      <c r="S5453" t="str">
        <f t="shared" si="600"/>
        <v>Acceptable</v>
      </c>
      <c r="T5453">
        <f>ROUNDUP(C5453,0)</f>
        <v>4</v>
      </c>
      <c r="U5453">
        <f>ROUNDDOWN(C5453,0)</f>
        <v>3</v>
      </c>
      <c r="V5453">
        <f>RIGHT(K5453,2)+2000</f>
        <v>2015</v>
      </c>
      <c r="W5453" t="str">
        <f>INDEX(_xlfn.TEXTSPLIT(K5453,"-"),1,2)</f>
        <v>May</v>
      </c>
      <c r="X5453" t="str">
        <f>INDEX(_xlfn.TEXTSPLIT(K5453,"-"),1,1)</f>
        <v>14</v>
      </c>
      <c r="Y5453">
        <f>INDEX(months!B:B,MATCH(Sheet1!W5453,months!A:A,0))</f>
        <v>5</v>
      </c>
      <c r="Z5453">
        <f t="shared" si="601"/>
        <v>42138</v>
      </c>
    </row>
    <row r="5454" spans="1:26" x14ac:dyDescent="0.2">
      <c r="A5454" t="s">
        <v>7662</v>
      </c>
      <c r="B5454" t="s">
        <v>3070</v>
      </c>
      <c r="C5454">
        <v>4.5999999999999996</v>
      </c>
      <c r="D5454">
        <v>117</v>
      </c>
      <c r="E5454" t="s">
        <v>481</v>
      </c>
      <c r="F5454" t="s">
        <v>22</v>
      </c>
      <c r="G5454" t="s">
        <v>23</v>
      </c>
      <c r="H5454" t="s">
        <v>24</v>
      </c>
      <c r="I5454" t="s">
        <v>25</v>
      </c>
      <c r="J5454" t="s">
        <v>1303</v>
      </c>
      <c r="K5454" t="s">
        <v>393</v>
      </c>
      <c r="L5454" t="s">
        <v>145</v>
      </c>
      <c r="M5454" t="s">
        <v>299</v>
      </c>
      <c r="N5454">
        <f t="shared" si="595"/>
        <v>0</v>
      </c>
      <c r="O5454" t="str">
        <f t="shared" si="596"/>
        <v>No</v>
      </c>
      <c r="P5454">
        <f t="shared" si="597"/>
        <v>0</v>
      </c>
      <c r="Q5454">
        <f t="shared" si="598"/>
        <v>4813937689</v>
      </c>
      <c r="R5454">
        <f t="shared" si="599"/>
        <v>4.1933383153624479</v>
      </c>
      <c r="S5454" t="str">
        <f t="shared" si="600"/>
        <v>Acceptable</v>
      </c>
      <c r="T5454">
        <f>ROUNDUP(C5454,0)</f>
        <v>5</v>
      </c>
      <c r="U5454">
        <f>ROUNDDOWN(C5454,0)</f>
        <v>4</v>
      </c>
      <c r="V5454">
        <f>RIGHT(K5454,2)+2000</f>
        <v>2017</v>
      </c>
      <c r="W5454" t="str">
        <f>INDEX(_xlfn.TEXTSPLIT(K5454,"-"),1,2)</f>
        <v>Nov</v>
      </c>
      <c r="X5454" t="str">
        <f>INDEX(_xlfn.TEXTSPLIT(K5454,"-"),1,1)</f>
        <v>21</v>
      </c>
      <c r="Y5454">
        <f>INDEX(months!B:B,MATCH(Sheet1!W5454,months!A:A,0))</f>
        <v>11</v>
      </c>
      <c r="Z5454">
        <f t="shared" si="601"/>
        <v>43060</v>
      </c>
    </row>
    <row r="5455" spans="1:26" x14ac:dyDescent="0.2">
      <c r="A5455" t="s">
        <v>7663</v>
      </c>
      <c r="B5455" t="s">
        <v>4612</v>
      </c>
      <c r="C5455">
        <v>4</v>
      </c>
      <c r="D5455">
        <v>177</v>
      </c>
      <c r="E5455" t="s">
        <v>49</v>
      </c>
      <c r="F5455" t="s">
        <v>22</v>
      </c>
      <c r="G5455" t="s">
        <v>23</v>
      </c>
      <c r="H5455" t="s">
        <v>24</v>
      </c>
      <c r="I5455" t="s">
        <v>25</v>
      </c>
      <c r="J5455" t="s">
        <v>4613</v>
      </c>
      <c r="K5455" t="s">
        <v>5596</v>
      </c>
      <c r="L5455" t="s">
        <v>141</v>
      </c>
      <c r="M5455" t="s">
        <v>60</v>
      </c>
      <c r="N5455">
        <f t="shared" si="595"/>
        <v>0</v>
      </c>
      <c r="O5455" t="str">
        <f t="shared" si="596"/>
        <v>No</v>
      </c>
      <c r="P5455">
        <f t="shared" si="597"/>
        <v>0</v>
      </c>
      <c r="Q5455">
        <f t="shared" si="598"/>
        <v>4813937689</v>
      </c>
      <c r="R5455">
        <f t="shared" si="599"/>
        <v>4.1933383153624479</v>
      </c>
      <c r="S5455" t="str">
        <f t="shared" si="600"/>
        <v>Acceptable</v>
      </c>
      <c r="T5455">
        <f>ROUNDUP(C5455,0)</f>
        <v>4</v>
      </c>
      <c r="U5455">
        <f>ROUNDDOWN(C5455,0)</f>
        <v>4</v>
      </c>
      <c r="V5455">
        <f>RIGHT(K5455,2)+2000</f>
        <v>2015</v>
      </c>
      <c r="W5455" t="str">
        <f>INDEX(_xlfn.TEXTSPLIT(K5455,"-"),1,2)</f>
        <v>May</v>
      </c>
      <c r="X5455" t="str">
        <f>INDEX(_xlfn.TEXTSPLIT(K5455,"-"),1,1)</f>
        <v>4</v>
      </c>
      <c r="Y5455">
        <f>INDEX(months!B:B,MATCH(Sheet1!W5455,months!A:A,0))</f>
        <v>5</v>
      </c>
      <c r="Z5455">
        <f t="shared" si="601"/>
        <v>42128</v>
      </c>
    </row>
    <row r="5456" spans="1:26" x14ac:dyDescent="0.2">
      <c r="A5456" t="s">
        <v>7664</v>
      </c>
      <c r="B5456" t="s">
        <v>5319</v>
      </c>
      <c r="C5456">
        <v>3.6</v>
      </c>
      <c r="D5456">
        <v>188</v>
      </c>
      <c r="E5456" t="s">
        <v>436</v>
      </c>
      <c r="F5456" t="s">
        <v>22</v>
      </c>
      <c r="G5456" t="s">
        <v>23</v>
      </c>
      <c r="H5456" t="s">
        <v>24</v>
      </c>
      <c r="I5456" t="s">
        <v>25</v>
      </c>
      <c r="J5456" t="s">
        <v>5320</v>
      </c>
      <c r="K5456" t="s">
        <v>4775</v>
      </c>
      <c r="L5456" t="s">
        <v>59</v>
      </c>
      <c r="M5456" t="s">
        <v>86</v>
      </c>
      <c r="N5456">
        <f t="shared" si="595"/>
        <v>0</v>
      </c>
      <c r="O5456" t="str">
        <f t="shared" si="596"/>
        <v>No</v>
      </c>
      <c r="P5456">
        <f t="shared" si="597"/>
        <v>0</v>
      </c>
      <c r="Q5456">
        <f t="shared" si="598"/>
        <v>4813937689</v>
      </c>
      <c r="R5456">
        <f t="shared" si="599"/>
        <v>4.1933383153624479</v>
      </c>
      <c r="S5456" t="str">
        <f t="shared" si="600"/>
        <v>Acceptable</v>
      </c>
      <c r="T5456">
        <f>ROUNDUP(C5456,0)</f>
        <v>4</v>
      </c>
      <c r="U5456">
        <f>ROUNDDOWN(C5456,0)</f>
        <v>3</v>
      </c>
      <c r="V5456">
        <f>RIGHT(K5456,2)+2000</f>
        <v>2016</v>
      </c>
      <c r="W5456" t="str">
        <f>INDEX(_xlfn.TEXTSPLIT(K5456,"-"),1,2)</f>
        <v>May</v>
      </c>
      <c r="X5456" t="str">
        <f>INDEX(_xlfn.TEXTSPLIT(K5456,"-"),1,1)</f>
        <v>12</v>
      </c>
      <c r="Y5456">
        <f>INDEX(months!B:B,MATCH(Sheet1!W5456,months!A:A,0))</f>
        <v>5</v>
      </c>
      <c r="Z5456">
        <f t="shared" si="601"/>
        <v>42502</v>
      </c>
    </row>
    <row r="5457" spans="1:26" x14ac:dyDescent="0.2">
      <c r="A5457" t="s">
        <v>7665</v>
      </c>
      <c r="B5457" t="s">
        <v>2518</v>
      </c>
      <c r="C5457">
        <v>4</v>
      </c>
      <c r="D5457">
        <v>22</v>
      </c>
      <c r="E5457" t="s">
        <v>260</v>
      </c>
      <c r="F5457" t="s">
        <v>22</v>
      </c>
      <c r="G5457" t="s">
        <v>23</v>
      </c>
      <c r="H5457" t="s">
        <v>24</v>
      </c>
      <c r="I5457" t="s">
        <v>25</v>
      </c>
      <c r="J5457" t="s">
        <v>2519</v>
      </c>
      <c r="K5457" t="s">
        <v>3651</v>
      </c>
      <c r="L5457" t="s">
        <v>59</v>
      </c>
      <c r="M5457" t="s">
        <v>72</v>
      </c>
      <c r="N5457">
        <f t="shared" si="595"/>
        <v>0</v>
      </c>
      <c r="O5457" t="str">
        <f t="shared" si="596"/>
        <v>No</v>
      </c>
      <c r="P5457">
        <f t="shared" si="597"/>
        <v>0</v>
      </c>
      <c r="Q5457">
        <f t="shared" si="598"/>
        <v>4813937689</v>
      </c>
      <c r="R5457">
        <f t="shared" si="599"/>
        <v>4.1933383153624479</v>
      </c>
      <c r="S5457" t="str">
        <f t="shared" si="600"/>
        <v>Acceptable</v>
      </c>
      <c r="T5457">
        <f>ROUNDUP(C5457,0)</f>
        <v>4</v>
      </c>
      <c r="U5457">
        <f>ROUNDDOWN(C5457,0)</f>
        <v>4</v>
      </c>
      <c r="V5457">
        <f>RIGHT(K5457,2)+2000</f>
        <v>2016</v>
      </c>
      <c r="W5457" t="str">
        <f>INDEX(_xlfn.TEXTSPLIT(K5457,"-"),1,2)</f>
        <v>Sep</v>
      </c>
      <c r="X5457" t="str">
        <f>INDEX(_xlfn.TEXTSPLIT(K5457,"-"),1,1)</f>
        <v>6</v>
      </c>
      <c r="Y5457">
        <f>INDEX(months!B:B,MATCH(Sheet1!W5457,months!A:A,0))</f>
        <v>9</v>
      </c>
      <c r="Z5457">
        <f t="shared" si="601"/>
        <v>42619</v>
      </c>
    </row>
    <row r="5458" spans="1:26" x14ac:dyDescent="0.2">
      <c r="A5458" t="s">
        <v>7666</v>
      </c>
      <c r="B5458" t="s">
        <v>3070</v>
      </c>
      <c r="C5458">
        <v>4.5</v>
      </c>
      <c r="D5458">
        <v>19</v>
      </c>
      <c r="E5458" t="s">
        <v>305</v>
      </c>
      <c r="F5458" t="s">
        <v>101</v>
      </c>
      <c r="G5458" t="s">
        <v>23</v>
      </c>
      <c r="H5458" t="s">
        <v>24</v>
      </c>
      <c r="I5458" t="s">
        <v>25</v>
      </c>
      <c r="J5458" t="s">
        <v>1303</v>
      </c>
      <c r="K5458" t="s">
        <v>75</v>
      </c>
      <c r="L5458" t="s">
        <v>7667</v>
      </c>
      <c r="M5458" t="s">
        <v>81</v>
      </c>
      <c r="N5458">
        <f t="shared" si="595"/>
        <v>0</v>
      </c>
      <c r="O5458" t="str">
        <f t="shared" si="596"/>
        <v>No</v>
      </c>
      <c r="P5458">
        <f t="shared" si="597"/>
        <v>0</v>
      </c>
      <c r="Q5458">
        <f t="shared" si="598"/>
        <v>4813937689</v>
      </c>
      <c r="R5458">
        <f t="shared" si="599"/>
        <v>4.1933383153624479</v>
      </c>
      <c r="S5458" t="str">
        <f t="shared" si="600"/>
        <v>Acceptable</v>
      </c>
      <c r="T5458">
        <f>ROUNDUP(C5458,0)</f>
        <v>5</v>
      </c>
      <c r="U5458">
        <f>ROUNDDOWN(C5458,0)</f>
        <v>4</v>
      </c>
      <c r="V5458">
        <f>RIGHT(K5458,2)+2000</f>
        <v>2018</v>
      </c>
      <c r="W5458" t="str">
        <f>INDEX(_xlfn.TEXTSPLIT(K5458,"-"),1,2)</f>
        <v>Jul</v>
      </c>
      <c r="X5458" t="str">
        <f>INDEX(_xlfn.TEXTSPLIT(K5458,"-"),1,1)</f>
        <v>3</v>
      </c>
      <c r="Y5458">
        <f>INDEX(months!B:B,MATCH(Sheet1!W5458,months!A:A,0))</f>
        <v>7</v>
      </c>
      <c r="Z5458">
        <f t="shared" si="601"/>
        <v>43284</v>
      </c>
    </row>
    <row r="5459" spans="1:26" x14ac:dyDescent="0.2">
      <c r="A5459" t="s">
        <v>7668</v>
      </c>
      <c r="B5459" t="s">
        <v>556</v>
      </c>
      <c r="D5459">
        <v>0</v>
      </c>
      <c r="E5459" t="s">
        <v>31</v>
      </c>
      <c r="F5459" t="s">
        <v>1010</v>
      </c>
      <c r="G5459" t="s">
        <v>23</v>
      </c>
      <c r="H5459" t="s">
        <v>24</v>
      </c>
      <c r="I5459" t="s">
        <v>25</v>
      </c>
      <c r="J5459" t="s">
        <v>557</v>
      </c>
      <c r="K5459" t="s">
        <v>3317</v>
      </c>
      <c r="L5459" t="s">
        <v>7669</v>
      </c>
      <c r="M5459" t="s">
        <v>86</v>
      </c>
      <c r="N5459">
        <f t="shared" si="595"/>
        <v>0</v>
      </c>
      <c r="O5459" t="str">
        <f t="shared" si="596"/>
        <v>No</v>
      </c>
      <c r="P5459">
        <f t="shared" si="597"/>
        <v>0</v>
      </c>
      <c r="Q5459">
        <f t="shared" si="598"/>
        <v>4813937689</v>
      </c>
      <c r="R5459">
        <f t="shared" si="599"/>
        <v>4.1933383153624479</v>
      </c>
      <c r="S5459" t="str">
        <f t="shared" si="600"/>
        <v>Acceptable</v>
      </c>
      <c r="T5459">
        <f>ROUNDUP(C5459,0)</f>
        <v>0</v>
      </c>
      <c r="U5459">
        <f>ROUNDDOWN(C5459,0)</f>
        <v>0</v>
      </c>
      <c r="V5459">
        <f>RIGHT(K5459,2)+2000</f>
        <v>2017</v>
      </c>
      <c r="W5459" t="str">
        <f>INDEX(_xlfn.TEXTSPLIT(K5459,"-"),1,2)</f>
        <v>Dec</v>
      </c>
      <c r="X5459" t="str">
        <f>INDEX(_xlfn.TEXTSPLIT(K5459,"-"),1,1)</f>
        <v>13</v>
      </c>
      <c r="Y5459">
        <f>INDEX(months!B:B,MATCH(Sheet1!W5459,months!A:A,0))</f>
        <v>12</v>
      </c>
      <c r="Z5459">
        <f t="shared" si="601"/>
        <v>43082</v>
      </c>
    </row>
    <row r="5460" spans="1:26" x14ac:dyDescent="0.2">
      <c r="A5460" t="s">
        <v>7670</v>
      </c>
      <c r="B5460" t="s">
        <v>3070</v>
      </c>
      <c r="C5460">
        <v>2.9</v>
      </c>
      <c r="D5460">
        <v>45</v>
      </c>
      <c r="E5460" t="s">
        <v>3671</v>
      </c>
      <c r="F5460" t="s">
        <v>101</v>
      </c>
      <c r="G5460" t="s">
        <v>23</v>
      </c>
      <c r="H5460" t="s">
        <v>24</v>
      </c>
      <c r="I5460" t="s">
        <v>25</v>
      </c>
      <c r="J5460" t="s">
        <v>1303</v>
      </c>
      <c r="K5460" t="s">
        <v>3479</v>
      </c>
      <c r="L5460" t="s">
        <v>53</v>
      </c>
      <c r="M5460" t="s">
        <v>514</v>
      </c>
      <c r="N5460">
        <f t="shared" si="595"/>
        <v>0</v>
      </c>
      <c r="O5460" t="str">
        <f t="shared" si="596"/>
        <v>No</v>
      </c>
      <c r="P5460">
        <f t="shared" si="597"/>
        <v>0</v>
      </c>
      <c r="Q5460">
        <f t="shared" si="598"/>
        <v>4813937689</v>
      </c>
      <c r="R5460">
        <f t="shared" si="599"/>
        <v>4.1933383153624479</v>
      </c>
      <c r="S5460" t="str">
        <f t="shared" si="600"/>
        <v>Acceptable</v>
      </c>
      <c r="T5460">
        <f>ROUNDUP(C5460,0)</f>
        <v>3</v>
      </c>
      <c r="U5460">
        <f>ROUNDDOWN(C5460,0)</f>
        <v>2</v>
      </c>
      <c r="V5460">
        <f>RIGHT(K5460,2)+2000</f>
        <v>2015</v>
      </c>
      <c r="W5460" t="str">
        <f>INDEX(_xlfn.TEXTSPLIT(K5460,"-"),1,2)</f>
        <v>Aug</v>
      </c>
      <c r="X5460" t="str">
        <f>INDEX(_xlfn.TEXTSPLIT(K5460,"-"),1,1)</f>
        <v>3</v>
      </c>
      <c r="Y5460">
        <f>INDEX(months!B:B,MATCH(Sheet1!W5460,months!A:A,0))</f>
        <v>8</v>
      </c>
      <c r="Z5460">
        <f t="shared" si="601"/>
        <v>42219</v>
      </c>
    </row>
    <row r="5461" spans="1:26" x14ac:dyDescent="0.2">
      <c r="A5461" t="s">
        <v>7671</v>
      </c>
      <c r="B5461" t="s">
        <v>4612</v>
      </c>
      <c r="C5461">
        <v>4.2</v>
      </c>
      <c r="D5461">
        <v>25</v>
      </c>
      <c r="E5461" t="s">
        <v>260</v>
      </c>
      <c r="F5461" t="s">
        <v>775</v>
      </c>
      <c r="G5461" t="s">
        <v>23</v>
      </c>
      <c r="H5461" t="s">
        <v>24</v>
      </c>
      <c r="I5461" t="s">
        <v>25</v>
      </c>
      <c r="J5461" t="s">
        <v>4613</v>
      </c>
      <c r="K5461" t="s">
        <v>5706</v>
      </c>
      <c r="L5461" t="s">
        <v>6695</v>
      </c>
      <c r="M5461" t="s">
        <v>587</v>
      </c>
      <c r="N5461">
        <f t="shared" si="595"/>
        <v>0</v>
      </c>
      <c r="O5461" t="str">
        <f t="shared" si="596"/>
        <v>No</v>
      </c>
      <c r="P5461">
        <f t="shared" si="597"/>
        <v>0</v>
      </c>
      <c r="Q5461">
        <f t="shared" si="598"/>
        <v>4813937689</v>
      </c>
      <c r="R5461">
        <f t="shared" si="599"/>
        <v>4.1933383153624479</v>
      </c>
      <c r="S5461" t="str">
        <f t="shared" si="600"/>
        <v>Acceptable</v>
      </c>
      <c r="T5461">
        <f>ROUNDUP(C5461,0)</f>
        <v>5</v>
      </c>
      <c r="U5461">
        <f>ROUNDDOWN(C5461,0)</f>
        <v>4</v>
      </c>
      <c r="V5461">
        <f>RIGHT(K5461,2)+2000</f>
        <v>2017</v>
      </c>
      <c r="W5461" t="str">
        <f>INDEX(_xlfn.TEXTSPLIT(K5461,"-"),1,2)</f>
        <v>Sep</v>
      </c>
      <c r="X5461" t="str">
        <f>INDEX(_xlfn.TEXTSPLIT(K5461,"-"),1,1)</f>
        <v>22</v>
      </c>
      <c r="Y5461">
        <f>INDEX(months!B:B,MATCH(Sheet1!W5461,months!A:A,0))</f>
        <v>9</v>
      </c>
      <c r="Z5461">
        <f t="shared" si="601"/>
        <v>43000</v>
      </c>
    </row>
    <row r="5462" spans="1:26" x14ac:dyDescent="0.2">
      <c r="A5462" t="s">
        <v>7672</v>
      </c>
      <c r="B5462" t="s">
        <v>4612</v>
      </c>
      <c r="C5462">
        <v>4.5</v>
      </c>
      <c r="D5462">
        <v>23</v>
      </c>
      <c r="E5462" t="s">
        <v>7673</v>
      </c>
      <c r="F5462" t="s">
        <v>101</v>
      </c>
      <c r="G5462" t="s">
        <v>23</v>
      </c>
      <c r="H5462" t="s">
        <v>24</v>
      </c>
      <c r="I5462" t="s">
        <v>25</v>
      </c>
      <c r="J5462" t="s">
        <v>4613</v>
      </c>
      <c r="K5462" t="s">
        <v>187</v>
      </c>
      <c r="L5462" t="s">
        <v>1761</v>
      </c>
      <c r="M5462" t="s">
        <v>1502</v>
      </c>
      <c r="N5462">
        <f t="shared" si="595"/>
        <v>0</v>
      </c>
      <c r="O5462" t="str">
        <f t="shared" si="596"/>
        <v>No</v>
      </c>
      <c r="P5462">
        <f t="shared" si="597"/>
        <v>0</v>
      </c>
      <c r="Q5462">
        <f t="shared" si="598"/>
        <v>4813937689</v>
      </c>
      <c r="R5462">
        <f t="shared" si="599"/>
        <v>4.1933383153624479</v>
      </c>
      <c r="S5462" t="str">
        <f t="shared" si="600"/>
        <v>Acceptable</v>
      </c>
      <c r="T5462">
        <f>ROUNDUP(C5462,0)</f>
        <v>5</v>
      </c>
      <c r="U5462">
        <f>ROUNDDOWN(C5462,0)</f>
        <v>4</v>
      </c>
      <c r="V5462">
        <f>RIGHT(K5462,2)+2000</f>
        <v>2018</v>
      </c>
      <c r="W5462" t="str">
        <f>INDEX(_xlfn.TEXTSPLIT(K5462,"-"),1,2)</f>
        <v>Jul</v>
      </c>
      <c r="X5462" t="str">
        <f>INDEX(_xlfn.TEXTSPLIT(K5462,"-"),1,1)</f>
        <v>20</v>
      </c>
      <c r="Y5462">
        <f>INDEX(months!B:B,MATCH(Sheet1!W5462,months!A:A,0))</f>
        <v>7</v>
      </c>
      <c r="Z5462">
        <f t="shared" si="601"/>
        <v>43301</v>
      </c>
    </row>
    <row r="5463" spans="1:26" x14ac:dyDescent="0.2">
      <c r="A5463" t="s">
        <v>7674</v>
      </c>
      <c r="B5463" t="s">
        <v>4612</v>
      </c>
      <c r="D5463">
        <v>5</v>
      </c>
      <c r="E5463" t="s">
        <v>532</v>
      </c>
      <c r="F5463" t="s">
        <v>775</v>
      </c>
      <c r="G5463" t="s">
        <v>23</v>
      </c>
      <c r="H5463" t="s">
        <v>24</v>
      </c>
      <c r="I5463" t="s">
        <v>25</v>
      </c>
      <c r="J5463" t="s">
        <v>4613</v>
      </c>
      <c r="K5463" t="s">
        <v>468</v>
      </c>
      <c r="L5463" t="s">
        <v>1614</v>
      </c>
      <c r="M5463" t="s">
        <v>274</v>
      </c>
      <c r="N5463">
        <f t="shared" si="595"/>
        <v>0</v>
      </c>
      <c r="O5463" t="str">
        <f t="shared" si="596"/>
        <v>No</v>
      </c>
      <c r="P5463">
        <f t="shared" si="597"/>
        <v>0</v>
      </c>
      <c r="Q5463">
        <f t="shared" si="598"/>
        <v>4813937689</v>
      </c>
      <c r="R5463">
        <f t="shared" si="599"/>
        <v>4.1933383153624479</v>
      </c>
      <c r="S5463" t="str">
        <f t="shared" si="600"/>
        <v>Acceptable</v>
      </c>
      <c r="T5463">
        <f>ROUNDUP(C5463,0)</f>
        <v>0</v>
      </c>
      <c r="U5463">
        <f>ROUNDDOWN(C5463,0)</f>
        <v>0</v>
      </c>
      <c r="V5463">
        <f>RIGHT(K5463,2)+2000</f>
        <v>2018</v>
      </c>
      <c r="W5463" t="str">
        <f>INDEX(_xlfn.TEXTSPLIT(K5463,"-"),1,2)</f>
        <v>Jun</v>
      </c>
      <c r="X5463" t="str">
        <f>INDEX(_xlfn.TEXTSPLIT(K5463,"-"),1,1)</f>
        <v>28</v>
      </c>
      <c r="Y5463">
        <f>INDEX(months!B:B,MATCH(Sheet1!W5463,months!A:A,0))</f>
        <v>6</v>
      </c>
      <c r="Z5463">
        <f t="shared" si="601"/>
        <v>43279</v>
      </c>
    </row>
    <row r="5464" spans="1:26" x14ac:dyDescent="0.2">
      <c r="A5464" t="s">
        <v>7675</v>
      </c>
      <c r="B5464" t="s">
        <v>3070</v>
      </c>
      <c r="C5464">
        <v>4.5999999999999996</v>
      </c>
      <c r="D5464">
        <v>513</v>
      </c>
      <c r="E5464" t="s">
        <v>983</v>
      </c>
      <c r="F5464" t="s">
        <v>22</v>
      </c>
      <c r="G5464" t="s">
        <v>23</v>
      </c>
      <c r="H5464" t="s">
        <v>24</v>
      </c>
      <c r="I5464" t="s">
        <v>25</v>
      </c>
      <c r="J5464" t="s">
        <v>1303</v>
      </c>
      <c r="K5464" t="s">
        <v>4269</v>
      </c>
      <c r="L5464" t="s">
        <v>3139</v>
      </c>
      <c r="M5464" t="s">
        <v>29</v>
      </c>
      <c r="N5464">
        <f t="shared" si="595"/>
        <v>0</v>
      </c>
      <c r="O5464" t="str">
        <f t="shared" si="596"/>
        <v>No</v>
      </c>
      <c r="P5464">
        <f t="shared" si="597"/>
        <v>0</v>
      </c>
      <c r="Q5464">
        <f t="shared" si="598"/>
        <v>4813937689</v>
      </c>
      <c r="R5464">
        <f t="shared" si="599"/>
        <v>4.1933383153624479</v>
      </c>
      <c r="S5464" t="str">
        <f t="shared" si="600"/>
        <v>Acceptable</v>
      </c>
      <c r="T5464">
        <f>ROUNDUP(C5464,0)</f>
        <v>5</v>
      </c>
      <c r="U5464">
        <f>ROUNDDOWN(C5464,0)</f>
        <v>4</v>
      </c>
      <c r="V5464">
        <f>RIGHT(K5464,2)+2000</f>
        <v>2016</v>
      </c>
      <c r="W5464" t="str">
        <f>INDEX(_xlfn.TEXTSPLIT(K5464,"-"),1,2)</f>
        <v>Jul</v>
      </c>
      <c r="X5464" t="str">
        <f>INDEX(_xlfn.TEXTSPLIT(K5464,"-"),1,1)</f>
        <v>18</v>
      </c>
      <c r="Y5464">
        <f>INDEX(months!B:B,MATCH(Sheet1!W5464,months!A:A,0))</f>
        <v>7</v>
      </c>
      <c r="Z5464">
        <f t="shared" si="601"/>
        <v>42569</v>
      </c>
    </row>
    <row r="5465" spans="1:26" x14ac:dyDescent="0.2">
      <c r="A5465" t="s">
        <v>7676</v>
      </c>
      <c r="B5465" t="s">
        <v>4612</v>
      </c>
      <c r="C5465">
        <v>4.7</v>
      </c>
      <c r="D5465">
        <v>11018</v>
      </c>
      <c r="E5465" t="s">
        <v>42</v>
      </c>
      <c r="F5465" t="s">
        <v>32</v>
      </c>
      <c r="G5465" t="s">
        <v>23</v>
      </c>
      <c r="H5465" t="s">
        <v>24</v>
      </c>
      <c r="I5465" t="s">
        <v>25</v>
      </c>
      <c r="J5465" t="s">
        <v>4613</v>
      </c>
      <c r="K5465" t="s">
        <v>357</v>
      </c>
      <c r="L5465" t="s">
        <v>2819</v>
      </c>
      <c r="M5465" t="s">
        <v>81</v>
      </c>
      <c r="N5465">
        <f t="shared" si="595"/>
        <v>0</v>
      </c>
      <c r="O5465" t="str">
        <f t="shared" si="596"/>
        <v>No</v>
      </c>
      <c r="P5465">
        <f t="shared" si="597"/>
        <v>0</v>
      </c>
      <c r="Q5465">
        <f t="shared" si="598"/>
        <v>4813937689</v>
      </c>
      <c r="R5465">
        <f t="shared" si="599"/>
        <v>4.1933383153624479</v>
      </c>
      <c r="S5465" t="str">
        <f t="shared" si="600"/>
        <v>Acceptable</v>
      </c>
      <c r="T5465">
        <f>ROUNDUP(C5465,0)</f>
        <v>5</v>
      </c>
      <c r="U5465">
        <f>ROUNDDOWN(C5465,0)</f>
        <v>4</v>
      </c>
      <c r="V5465">
        <f>RIGHT(K5465,2)+2000</f>
        <v>2018</v>
      </c>
      <c r="W5465" t="str">
        <f>INDEX(_xlfn.TEXTSPLIT(K5465,"-"),1,2)</f>
        <v>Jul</v>
      </c>
      <c r="X5465" t="str">
        <f>INDEX(_xlfn.TEXTSPLIT(K5465,"-"),1,1)</f>
        <v>25</v>
      </c>
      <c r="Y5465">
        <f>INDEX(months!B:B,MATCH(Sheet1!W5465,months!A:A,0))</f>
        <v>7</v>
      </c>
      <c r="Z5465">
        <f t="shared" si="601"/>
        <v>43306</v>
      </c>
    </row>
    <row r="5466" spans="1:26" x14ac:dyDescent="0.2">
      <c r="A5466" t="s">
        <v>7677</v>
      </c>
      <c r="B5466" t="s">
        <v>4612</v>
      </c>
      <c r="C5466">
        <v>4.2</v>
      </c>
      <c r="D5466">
        <v>676</v>
      </c>
      <c r="E5466" t="s">
        <v>305</v>
      </c>
      <c r="F5466" t="s">
        <v>50</v>
      </c>
      <c r="G5466" t="s">
        <v>23</v>
      </c>
      <c r="H5466" t="s">
        <v>24</v>
      </c>
      <c r="I5466" t="s">
        <v>25</v>
      </c>
      <c r="J5466" t="s">
        <v>4613</v>
      </c>
      <c r="K5466" t="s">
        <v>84</v>
      </c>
      <c r="L5466" t="s">
        <v>7678</v>
      </c>
      <c r="M5466" t="s">
        <v>29</v>
      </c>
      <c r="N5466">
        <f t="shared" si="595"/>
        <v>0</v>
      </c>
      <c r="O5466" t="str">
        <f t="shared" si="596"/>
        <v>No</v>
      </c>
      <c r="P5466">
        <f t="shared" si="597"/>
        <v>0</v>
      </c>
      <c r="Q5466">
        <f t="shared" si="598"/>
        <v>4813937689</v>
      </c>
      <c r="R5466">
        <f t="shared" si="599"/>
        <v>4.1933383153624479</v>
      </c>
      <c r="S5466" t="str">
        <f t="shared" si="600"/>
        <v>Acceptable</v>
      </c>
      <c r="T5466">
        <f>ROUNDUP(C5466,0)</f>
        <v>5</v>
      </c>
      <c r="U5466">
        <f>ROUNDDOWN(C5466,0)</f>
        <v>4</v>
      </c>
      <c r="V5466">
        <f>RIGHT(K5466,2)+2000</f>
        <v>2018</v>
      </c>
      <c r="W5466" t="str">
        <f>INDEX(_xlfn.TEXTSPLIT(K5466,"-"),1,2)</f>
        <v>Jul</v>
      </c>
      <c r="X5466" t="str">
        <f>INDEX(_xlfn.TEXTSPLIT(K5466,"-"),1,1)</f>
        <v>31</v>
      </c>
      <c r="Y5466">
        <f>INDEX(months!B:B,MATCH(Sheet1!W5466,months!A:A,0))</f>
        <v>7</v>
      </c>
      <c r="Z5466">
        <f t="shared" si="601"/>
        <v>43312</v>
      </c>
    </row>
    <row r="5467" spans="1:26" x14ac:dyDescent="0.2">
      <c r="A5467" t="s">
        <v>7679</v>
      </c>
      <c r="B5467" t="s">
        <v>3070</v>
      </c>
      <c r="C5467">
        <v>4.7</v>
      </c>
      <c r="D5467">
        <v>3</v>
      </c>
      <c r="E5467" t="s">
        <v>627</v>
      </c>
      <c r="F5467" t="s">
        <v>775</v>
      </c>
      <c r="G5467" t="s">
        <v>649</v>
      </c>
      <c r="H5467" t="s">
        <v>1011</v>
      </c>
      <c r="I5467" t="s">
        <v>25</v>
      </c>
      <c r="J5467" t="s">
        <v>1303</v>
      </c>
      <c r="K5467" t="s">
        <v>3002</v>
      </c>
      <c r="L5467" t="s">
        <v>53</v>
      </c>
      <c r="M5467" t="s">
        <v>29</v>
      </c>
      <c r="N5467">
        <f t="shared" si="595"/>
        <v>0</v>
      </c>
      <c r="O5467" t="str">
        <f t="shared" si="596"/>
        <v>No</v>
      </c>
      <c r="P5467">
        <f t="shared" si="597"/>
        <v>0</v>
      </c>
      <c r="Q5467">
        <f t="shared" si="598"/>
        <v>4813937689</v>
      </c>
      <c r="R5467">
        <f t="shared" si="599"/>
        <v>4.1933383153624479</v>
      </c>
      <c r="S5467" t="str">
        <f t="shared" si="600"/>
        <v>Acceptable</v>
      </c>
      <c r="T5467">
        <f>ROUNDUP(C5467,0)</f>
        <v>5</v>
      </c>
      <c r="U5467">
        <f>ROUNDDOWN(C5467,0)</f>
        <v>4</v>
      </c>
      <c r="V5467">
        <f>RIGHT(K5467,2)+2000</f>
        <v>2017</v>
      </c>
      <c r="W5467" t="str">
        <f>INDEX(_xlfn.TEXTSPLIT(K5467,"-"),1,2)</f>
        <v>Mar</v>
      </c>
      <c r="X5467" t="str">
        <f>INDEX(_xlfn.TEXTSPLIT(K5467,"-"),1,1)</f>
        <v>14</v>
      </c>
      <c r="Y5467">
        <f>INDEX(months!B:B,MATCH(Sheet1!W5467,months!A:A,0))</f>
        <v>3</v>
      </c>
      <c r="Z5467">
        <f t="shared" si="601"/>
        <v>42808</v>
      </c>
    </row>
    <row r="5468" spans="1:26" x14ac:dyDescent="0.2">
      <c r="A5468" t="s">
        <v>7680</v>
      </c>
      <c r="B5468" t="s">
        <v>4612</v>
      </c>
      <c r="C5468">
        <v>4.7</v>
      </c>
      <c r="D5468">
        <v>3</v>
      </c>
      <c r="E5468" t="s">
        <v>1410</v>
      </c>
      <c r="F5468" t="s">
        <v>1230</v>
      </c>
      <c r="G5468" t="s">
        <v>649</v>
      </c>
      <c r="H5468" t="s">
        <v>1011</v>
      </c>
      <c r="I5468" t="s">
        <v>25</v>
      </c>
      <c r="J5468" t="s">
        <v>4613</v>
      </c>
      <c r="K5468" t="s">
        <v>478</v>
      </c>
      <c r="L5468" t="s">
        <v>85</v>
      </c>
      <c r="M5468" t="s">
        <v>54</v>
      </c>
      <c r="N5468">
        <f t="shared" si="595"/>
        <v>0</v>
      </c>
      <c r="O5468" t="str">
        <f t="shared" si="596"/>
        <v>No</v>
      </c>
      <c r="P5468">
        <f t="shared" si="597"/>
        <v>0</v>
      </c>
      <c r="Q5468">
        <f t="shared" si="598"/>
        <v>4813937689</v>
      </c>
      <c r="R5468">
        <f t="shared" si="599"/>
        <v>4.1933383153624479</v>
      </c>
      <c r="S5468" t="str">
        <f t="shared" si="600"/>
        <v>Acceptable</v>
      </c>
      <c r="T5468">
        <f>ROUNDUP(C5468,0)</f>
        <v>5</v>
      </c>
      <c r="U5468">
        <f>ROUNDDOWN(C5468,0)</f>
        <v>4</v>
      </c>
      <c r="V5468">
        <f>RIGHT(K5468,2)+2000</f>
        <v>2018</v>
      </c>
      <c r="W5468" t="str">
        <f>INDEX(_xlfn.TEXTSPLIT(K5468,"-"),1,2)</f>
        <v>May</v>
      </c>
      <c r="X5468" t="str">
        <f>INDEX(_xlfn.TEXTSPLIT(K5468,"-"),1,1)</f>
        <v>27</v>
      </c>
      <c r="Y5468">
        <f>INDEX(months!B:B,MATCH(Sheet1!W5468,months!A:A,0))</f>
        <v>5</v>
      </c>
      <c r="Z5468">
        <f t="shared" si="601"/>
        <v>43247</v>
      </c>
    </row>
    <row r="5469" spans="1:26" x14ac:dyDescent="0.2">
      <c r="A5469" t="s">
        <v>7681</v>
      </c>
      <c r="B5469" t="s">
        <v>4612</v>
      </c>
      <c r="C5469">
        <v>3.9</v>
      </c>
      <c r="D5469">
        <v>478</v>
      </c>
      <c r="E5469" t="s">
        <v>1396</v>
      </c>
      <c r="F5469" t="s">
        <v>50</v>
      </c>
      <c r="G5469" t="s">
        <v>23</v>
      </c>
      <c r="H5469" t="s">
        <v>24</v>
      </c>
      <c r="I5469" t="s">
        <v>25</v>
      </c>
      <c r="J5469" t="s">
        <v>4613</v>
      </c>
      <c r="K5469" t="s">
        <v>3808</v>
      </c>
      <c r="L5469" t="s">
        <v>7682</v>
      </c>
      <c r="M5469" t="s">
        <v>60</v>
      </c>
      <c r="N5469">
        <f t="shared" si="595"/>
        <v>0</v>
      </c>
      <c r="O5469" t="str">
        <f t="shared" si="596"/>
        <v>No</v>
      </c>
      <c r="P5469">
        <f t="shared" si="597"/>
        <v>0</v>
      </c>
      <c r="Q5469">
        <f t="shared" si="598"/>
        <v>4813937689</v>
      </c>
      <c r="R5469">
        <f t="shared" si="599"/>
        <v>4.1933383153624479</v>
      </c>
      <c r="S5469" t="str">
        <f t="shared" si="600"/>
        <v>Acceptable</v>
      </c>
      <c r="T5469">
        <f>ROUNDUP(C5469,0)</f>
        <v>4</v>
      </c>
      <c r="U5469">
        <f>ROUNDDOWN(C5469,0)</f>
        <v>3</v>
      </c>
      <c r="V5469">
        <f>RIGHT(K5469,2)+2000</f>
        <v>2016</v>
      </c>
      <c r="W5469" t="str">
        <f>INDEX(_xlfn.TEXTSPLIT(K5469,"-"),1,2)</f>
        <v>Sep</v>
      </c>
      <c r="X5469" t="str">
        <f>INDEX(_xlfn.TEXTSPLIT(K5469,"-"),1,1)</f>
        <v>12</v>
      </c>
      <c r="Y5469">
        <f>INDEX(months!B:B,MATCH(Sheet1!W5469,months!A:A,0))</f>
        <v>9</v>
      </c>
      <c r="Z5469">
        <f t="shared" si="601"/>
        <v>42625</v>
      </c>
    </row>
    <row r="5470" spans="1:26" x14ac:dyDescent="0.2">
      <c r="A5470" t="s">
        <v>7683</v>
      </c>
      <c r="B5470" t="s">
        <v>3070</v>
      </c>
      <c r="C5470">
        <v>4.7</v>
      </c>
      <c r="D5470">
        <v>55</v>
      </c>
      <c r="E5470" t="s">
        <v>305</v>
      </c>
      <c r="F5470" t="s">
        <v>22</v>
      </c>
      <c r="G5470" t="s">
        <v>23</v>
      </c>
      <c r="H5470" t="s">
        <v>24</v>
      </c>
      <c r="I5470" t="s">
        <v>25</v>
      </c>
      <c r="J5470" t="s">
        <v>1303</v>
      </c>
      <c r="K5470" t="s">
        <v>75</v>
      </c>
      <c r="L5470" t="s">
        <v>7667</v>
      </c>
      <c r="M5470" t="s">
        <v>81</v>
      </c>
      <c r="N5470">
        <f t="shared" si="595"/>
        <v>0</v>
      </c>
      <c r="O5470" t="str">
        <f t="shared" si="596"/>
        <v>No</v>
      </c>
      <c r="P5470">
        <f t="shared" si="597"/>
        <v>0</v>
      </c>
      <c r="Q5470">
        <f t="shared" si="598"/>
        <v>4813937689</v>
      </c>
      <c r="R5470">
        <f t="shared" si="599"/>
        <v>4.1933383153624479</v>
      </c>
      <c r="S5470" t="str">
        <f t="shared" si="600"/>
        <v>Acceptable</v>
      </c>
      <c r="T5470">
        <f>ROUNDUP(C5470,0)</f>
        <v>5</v>
      </c>
      <c r="U5470">
        <f>ROUNDDOWN(C5470,0)</f>
        <v>4</v>
      </c>
      <c r="V5470">
        <f>RIGHT(K5470,2)+2000</f>
        <v>2018</v>
      </c>
      <c r="W5470" t="str">
        <f>INDEX(_xlfn.TEXTSPLIT(K5470,"-"),1,2)</f>
        <v>Jul</v>
      </c>
      <c r="X5470" t="str">
        <f>INDEX(_xlfn.TEXTSPLIT(K5470,"-"),1,1)</f>
        <v>3</v>
      </c>
      <c r="Y5470">
        <f>INDEX(months!B:B,MATCH(Sheet1!W5470,months!A:A,0))</f>
        <v>7</v>
      </c>
      <c r="Z5470">
        <f t="shared" si="601"/>
        <v>43284</v>
      </c>
    </row>
    <row r="5471" spans="1:26" x14ac:dyDescent="0.2">
      <c r="A5471" t="s">
        <v>7684</v>
      </c>
      <c r="B5471" t="s">
        <v>3070</v>
      </c>
      <c r="C5471">
        <v>3.7</v>
      </c>
      <c r="D5471">
        <v>88</v>
      </c>
      <c r="E5471" t="s">
        <v>667</v>
      </c>
      <c r="F5471" t="s">
        <v>22</v>
      </c>
      <c r="G5471" t="s">
        <v>23</v>
      </c>
      <c r="H5471" t="s">
        <v>24</v>
      </c>
      <c r="I5471" t="s">
        <v>25</v>
      </c>
      <c r="J5471" t="s">
        <v>1303</v>
      </c>
      <c r="K5471" t="s">
        <v>7685</v>
      </c>
      <c r="L5471" t="s">
        <v>7686</v>
      </c>
      <c r="M5471" t="s">
        <v>4266</v>
      </c>
      <c r="N5471">
        <f t="shared" si="595"/>
        <v>0</v>
      </c>
      <c r="O5471" t="str">
        <f t="shared" si="596"/>
        <v>No</v>
      </c>
      <c r="P5471">
        <f t="shared" si="597"/>
        <v>0</v>
      </c>
      <c r="Q5471">
        <f t="shared" si="598"/>
        <v>4813937689</v>
      </c>
      <c r="R5471">
        <f t="shared" si="599"/>
        <v>4.1933383153624479</v>
      </c>
      <c r="S5471" t="str">
        <f t="shared" si="600"/>
        <v>Acceptable</v>
      </c>
      <c r="T5471">
        <f>ROUNDUP(C5471,0)</f>
        <v>4</v>
      </c>
      <c r="U5471">
        <f>ROUNDDOWN(C5471,0)</f>
        <v>3</v>
      </c>
      <c r="V5471">
        <f>RIGHT(K5471,2)+2000</f>
        <v>2015</v>
      </c>
      <c r="W5471" t="str">
        <f>INDEX(_xlfn.TEXTSPLIT(K5471,"-"),1,2)</f>
        <v>Aug</v>
      </c>
      <c r="X5471" t="str">
        <f>INDEX(_xlfn.TEXTSPLIT(K5471,"-"),1,1)</f>
        <v>30</v>
      </c>
      <c r="Y5471">
        <f>INDEX(months!B:B,MATCH(Sheet1!W5471,months!A:A,0))</f>
        <v>8</v>
      </c>
      <c r="Z5471">
        <f t="shared" si="601"/>
        <v>42246</v>
      </c>
    </row>
    <row r="5472" spans="1:26" x14ac:dyDescent="0.2">
      <c r="A5472" t="s">
        <v>7687</v>
      </c>
      <c r="B5472" t="s">
        <v>3070</v>
      </c>
      <c r="C5472">
        <v>4.8</v>
      </c>
      <c r="D5472">
        <v>21</v>
      </c>
      <c r="E5472" t="s">
        <v>305</v>
      </c>
      <c r="F5472" t="s">
        <v>101</v>
      </c>
      <c r="G5472" t="s">
        <v>23</v>
      </c>
      <c r="H5472" t="s">
        <v>24</v>
      </c>
      <c r="I5472" t="s">
        <v>25</v>
      </c>
      <c r="J5472" t="s">
        <v>1303</v>
      </c>
      <c r="K5472" t="s">
        <v>75</v>
      </c>
      <c r="L5472" t="s">
        <v>7667</v>
      </c>
      <c r="M5472" t="s">
        <v>81</v>
      </c>
      <c r="N5472">
        <f t="shared" si="595"/>
        <v>0</v>
      </c>
      <c r="O5472" t="str">
        <f t="shared" si="596"/>
        <v>No</v>
      </c>
      <c r="P5472">
        <f t="shared" si="597"/>
        <v>0</v>
      </c>
      <c r="Q5472">
        <f t="shared" si="598"/>
        <v>4813937689</v>
      </c>
      <c r="R5472">
        <f t="shared" si="599"/>
        <v>4.1933383153624479</v>
      </c>
      <c r="S5472" t="str">
        <f t="shared" si="600"/>
        <v>Acceptable</v>
      </c>
      <c r="T5472">
        <f>ROUNDUP(C5472,0)</f>
        <v>5</v>
      </c>
      <c r="U5472">
        <f>ROUNDDOWN(C5472,0)</f>
        <v>4</v>
      </c>
      <c r="V5472">
        <f>RIGHT(K5472,2)+2000</f>
        <v>2018</v>
      </c>
      <c r="W5472" t="str">
        <f>INDEX(_xlfn.TEXTSPLIT(K5472,"-"),1,2)</f>
        <v>Jul</v>
      </c>
      <c r="X5472" t="str">
        <f>INDEX(_xlfn.TEXTSPLIT(K5472,"-"),1,1)</f>
        <v>3</v>
      </c>
      <c r="Y5472">
        <f>INDEX(months!B:B,MATCH(Sheet1!W5472,months!A:A,0))</f>
        <v>7</v>
      </c>
      <c r="Z5472">
        <f t="shared" si="601"/>
        <v>43284</v>
      </c>
    </row>
    <row r="5473" spans="1:26" x14ac:dyDescent="0.2">
      <c r="A5473" t="s">
        <v>7688</v>
      </c>
      <c r="B5473" t="s">
        <v>787</v>
      </c>
      <c r="C5473">
        <v>4</v>
      </c>
      <c r="D5473">
        <v>138</v>
      </c>
      <c r="E5473" t="s">
        <v>252</v>
      </c>
      <c r="F5473" t="s">
        <v>22</v>
      </c>
      <c r="G5473" t="s">
        <v>23</v>
      </c>
      <c r="H5473" t="s">
        <v>24</v>
      </c>
      <c r="I5473" t="s">
        <v>25</v>
      </c>
      <c r="J5473" t="s">
        <v>788</v>
      </c>
      <c r="K5473" t="s">
        <v>7689</v>
      </c>
      <c r="L5473" t="s">
        <v>59</v>
      </c>
      <c r="M5473" t="s">
        <v>177</v>
      </c>
      <c r="N5473">
        <f t="shared" si="595"/>
        <v>0</v>
      </c>
      <c r="O5473" t="str">
        <f t="shared" si="596"/>
        <v>No</v>
      </c>
      <c r="P5473">
        <f t="shared" si="597"/>
        <v>0</v>
      </c>
      <c r="Q5473">
        <f t="shared" si="598"/>
        <v>4813937689</v>
      </c>
      <c r="R5473">
        <f t="shared" si="599"/>
        <v>4.1933383153624479</v>
      </c>
      <c r="S5473" t="str">
        <f t="shared" si="600"/>
        <v>Acceptable</v>
      </c>
      <c r="T5473">
        <f>ROUNDUP(C5473,0)</f>
        <v>4</v>
      </c>
      <c r="U5473">
        <f>ROUNDDOWN(C5473,0)</f>
        <v>4</v>
      </c>
      <c r="V5473">
        <f>RIGHT(K5473,2)+2000</f>
        <v>2014</v>
      </c>
      <c r="W5473" t="str">
        <f>INDEX(_xlfn.TEXTSPLIT(K5473,"-"),1,2)</f>
        <v>Aug</v>
      </c>
      <c r="X5473" t="str">
        <f>INDEX(_xlfn.TEXTSPLIT(K5473,"-"),1,1)</f>
        <v>12</v>
      </c>
      <c r="Y5473">
        <f>INDEX(months!B:B,MATCH(Sheet1!W5473,months!A:A,0))</f>
        <v>8</v>
      </c>
      <c r="Z5473">
        <f t="shared" si="601"/>
        <v>41863</v>
      </c>
    </row>
    <row r="5474" spans="1:26" x14ac:dyDescent="0.2">
      <c r="A5474" t="s">
        <v>7690</v>
      </c>
      <c r="B5474" t="s">
        <v>3070</v>
      </c>
      <c r="C5474">
        <v>4.5999999999999996</v>
      </c>
      <c r="D5474">
        <v>87</v>
      </c>
      <c r="E5474" t="s">
        <v>305</v>
      </c>
      <c r="F5474" t="s">
        <v>22</v>
      </c>
      <c r="G5474" t="s">
        <v>23</v>
      </c>
      <c r="H5474" t="s">
        <v>24</v>
      </c>
      <c r="I5474" t="s">
        <v>25</v>
      </c>
      <c r="J5474" t="s">
        <v>1303</v>
      </c>
      <c r="K5474" t="s">
        <v>75</v>
      </c>
      <c r="L5474" t="s">
        <v>7667</v>
      </c>
      <c r="M5474" t="s">
        <v>81</v>
      </c>
      <c r="N5474">
        <f t="shared" si="595"/>
        <v>0</v>
      </c>
      <c r="O5474" t="str">
        <f t="shared" si="596"/>
        <v>No</v>
      </c>
      <c r="P5474">
        <f t="shared" si="597"/>
        <v>0</v>
      </c>
      <c r="Q5474">
        <f t="shared" si="598"/>
        <v>4813937689</v>
      </c>
      <c r="R5474">
        <f t="shared" si="599"/>
        <v>4.1933383153624479</v>
      </c>
      <c r="S5474" t="str">
        <f t="shared" si="600"/>
        <v>Acceptable</v>
      </c>
      <c r="T5474">
        <f>ROUNDUP(C5474,0)</f>
        <v>5</v>
      </c>
      <c r="U5474">
        <f>ROUNDDOWN(C5474,0)</f>
        <v>4</v>
      </c>
      <c r="V5474">
        <f>RIGHT(K5474,2)+2000</f>
        <v>2018</v>
      </c>
      <c r="W5474" t="str">
        <f>INDEX(_xlfn.TEXTSPLIT(K5474,"-"),1,2)</f>
        <v>Jul</v>
      </c>
      <c r="X5474" t="str">
        <f>INDEX(_xlfn.TEXTSPLIT(K5474,"-"),1,1)</f>
        <v>3</v>
      </c>
      <c r="Y5474">
        <f>INDEX(months!B:B,MATCH(Sheet1!W5474,months!A:A,0))</f>
        <v>7</v>
      </c>
      <c r="Z5474">
        <f t="shared" si="601"/>
        <v>43284</v>
      </c>
    </row>
    <row r="5475" spans="1:26" x14ac:dyDescent="0.2">
      <c r="A5475" t="s">
        <v>7691</v>
      </c>
      <c r="B5475" t="s">
        <v>3070</v>
      </c>
      <c r="C5475">
        <v>4.4000000000000004</v>
      </c>
      <c r="D5475">
        <v>105</v>
      </c>
      <c r="E5475" t="s">
        <v>361</v>
      </c>
      <c r="F5475" t="s">
        <v>22</v>
      </c>
      <c r="G5475" t="s">
        <v>23</v>
      </c>
      <c r="H5475" t="s">
        <v>24</v>
      </c>
      <c r="I5475" t="s">
        <v>25</v>
      </c>
      <c r="J5475" t="s">
        <v>1303</v>
      </c>
      <c r="K5475" t="s">
        <v>7692</v>
      </c>
      <c r="L5475" t="s">
        <v>2570</v>
      </c>
      <c r="M5475" t="s">
        <v>81</v>
      </c>
      <c r="N5475">
        <f t="shared" si="595"/>
        <v>0</v>
      </c>
      <c r="O5475" t="str">
        <f t="shared" si="596"/>
        <v>No</v>
      </c>
      <c r="P5475">
        <f t="shared" si="597"/>
        <v>0</v>
      </c>
      <c r="Q5475">
        <f t="shared" si="598"/>
        <v>4813937689</v>
      </c>
      <c r="R5475">
        <f t="shared" si="599"/>
        <v>4.1933383153624479</v>
      </c>
      <c r="S5475" t="str">
        <f t="shared" si="600"/>
        <v>Acceptable</v>
      </c>
      <c r="T5475">
        <f>ROUNDUP(C5475,0)</f>
        <v>5</v>
      </c>
      <c r="U5475">
        <f>ROUNDDOWN(C5475,0)</f>
        <v>4</v>
      </c>
      <c r="V5475">
        <f>RIGHT(K5475,2)+2000</f>
        <v>2016</v>
      </c>
      <c r="W5475" t="str">
        <f>INDEX(_xlfn.TEXTSPLIT(K5475,"-"),1,2)</f>
        <v>Mar</v>
      </c>
      <c r="X5475" t="str">
        <f>INDEX(_xlfn.TEXTSPLIT(K5475,"-"),1,1)</f>
        <v>22</v>
      </c>
      <c r="Y5475">
        <f>INDEX(months!B:B,MATCH(Sheet1!W5475,months!A:A,0))</f>
        <v>3</v>
      </c>
      <c r="Z5475">
        <f t="shared" si="601"/>
        <v>42451</v>
      </c>
    </row>
    <row r="5476" spans="1:26" x14ac:dyDescent="0.2">
      <c r="A5476" t="s">
        <v>5415</v>
      </c>
      <c r="B5476" t="s">
        <v>5319</v>
      </c>
      <c r="C5476">
        <v>4.3</v>
      </c>
      <c r="D5476">
        <v>13166</v>
      </c>
      <c r="E5476" t="s">
        <v>42</v>
      </c>
      <c r="F5476" t="s">
        <v>65</v>
      </c>
      <c r="G5476" t="s">
        <v>23</v>
      </c>
      <c r="H5476" t="s">
        <v>24</v>
      </c>
      <c r="I5476" t="s">
        <v>124</v>
      </c>
      <c r="J5476" t="s">
        <v>5320</v>
      </c>
      <c r="K5476" t="s">
        <v>102</v>
      </c>
      <c r="L5476" t="s">
        <v>5416</v>
      </c>
      <c r="M5476" t="s">
        <v>81</v>
      </c>
      <c r="N5476">
        <f t="shared" si="595"/>
        <v>0</v>
      </c>
      <c r="O5476" t="str">
        <f t="shared" si="596"/>
        <v>No</v>
      </c>
      <c r="P5476">
        <f t="shared" si="597"/>
        <v>0</v>
      </c>
      <c r="Q5476">
        <f t="shared" si="598"/>
        <v>4813937689</v>
      </c>
      <c r="R5476">
        <f t="shared" si="599"/>
        <v>4.1933383153624479</v>
      </c>
      <c r="S5476" t="str">
        <f t="shared" si="600"/>
        <v>Acceptable</v>
      </c>
      <c r="T5476">
        <f>ROUNDUP(C5476,0)</f>
        <v>5</v>
      </c>
      <c r="U5476">
        <f>ROUNDDOWN(C5476,0)</f>
        <v>4</v>
      </c>
      <c r="V5476">
        <f>RIGHT(K5476,2)+2000</f>
        <v>2018</v>
      </c>
      <c r="W5476" t="str">
        <f>INDEX(_xlfn.TEXTSPLIT(K5476,"-"),1,2)</f>
        <v>Jun</v>
      </c>
      <c r="X5476" t="str">
        <f>INDEX(_xlfn.TEXTSPLIT(K5476,"-"),1,1)</f>
        <v>6</v>
      </c>
      <c r="Y5476">
        <f>INDEX(months!B:B,MATCH(Sheet1!W5476,months!A:A,0))</f>
        <v>6</v>
      </c>
      <c r="Z5476">
        <f t="shared" si="601"/>
        <v>43257</v>
      </c>
    </row>
    <row r="5477" spans="1:26" x14ac:dyDescent="0.2">
      <c r="A5477" t="s">
        <v>7693</v>
      </c>
      <c r="B5477" t="s">
        <v>3070</v>
      </c>
      <c r="C5477">
        <v>4.7</v>
      </c>
      <c r="D5477">
        <v>7</v>
      </c>
      <c r="E5477" t="s">
        <v>193</v>
      </c>
      <c r="F5477" t="s">
        <v>1010</v>
      </c>
      <c r="G5477" t="s">
        <v>649</v>
      </c>
      <c r="H5477" t="s">
        <v>2929</v>
      </c>
      <c r="I5477" t="s">
        <v>25</v>
      </c>
      <c r="J5477" t="s">
        <v>1303</v>
      </c>
      <c r="K5477" t="s">
        <v>7694</v>
      </c>
      <c r="L5477" t="s">
        <v>157</v>
      </c>
      <c r="M5477" t="s">
        <v>434</v>
      </c>
      <c r="N5477">
        <f t="shared" si="595"/>
        <v>0</v>
      </c>
      <c r="O5477" t="str">
        <f t="shared" si="596"/>
        <v>No</v>
      </c>
      <c r="P5477">
        <f t="shared" si="597"/>
        <v>0</v>
      </c>
      <c r="Q5477">
        <f t="shared" si="598"/>
        <v>4813937689</v>
      </c>
      <c r="R5477">
        <f t="shared" si="599"/>
        <v>4.1933383153624479</v>
      </c>
      <c r="S5477" t="str">
        <f t="shared" si="600"/>
        <v>Acceptable</v>
      </c>
      <c r="T5477">
        <f>ROUNDUP(C5477,0)</f>
        <v>5</v>
      </c>
      <c r="U5477">
        <f>ROUNDDOWN(C5477,0)</f>
        <v>4</v>
      </c>
      <c r="V5477">
        <f>RIGHT(K5477,2)+2000</f>
        <v>2013</v>
      </c>
      <c r="W5477" t="str">
        <f>INDEX(_xlfn.TEXTSPLIT(K5477,"-"),1,2)</f>
        <v>Nov</v>
      </c>
      <c r="X5477" t="str">
        <f>INDEX(_xlfn.TEXTSPLIT(K5477,"-"),1,1)</f>
        <v>1</v>
      </c>
      <c r="Y5477">
        <f>INDEX(months!B:B,MATCH(Sheet1!W5477,months!A:A,0))</f>
        <v>11</v>
      </c>
      <c r="Z5477">
        <f t="shared" si="601"/>
        <v>41579</v>
      </c>
    </row>
    <row r="5478" spans="1:26" x14ac:dyDescent="0.2">
      <c r="A5478" t="s">
        <v>7695</v>
      </c>
      <c r="B5478" t="s">
        <v>4801</v>
      </c>
      <c r="C5478">
        <v>3.6</v>
      </c>
      <c r="D5478">
        <v>5</v>
      </c>
      <c r="E5478" t="s">
        <v>1137</v>
      </c>
      <c r="F5478" t="s">
        <v>1199</v>
      </c>
      <c r="G5478" t="s">
        <v>649</v>
      </c>
      <c r="H5478" t="s">
        <v>1006</v>
      </c>
      <c r="I5478" t="s">
        <v>25</v>
      </c>
      <c r="J5478" t="s">
        <v>4802</v>
      </c>
      <c r="K5478" t="s">
        <v>1007</v>
      </c>
      <c r="L5478" t="s">
        <v>2848</v>
      </c>
      <c r="M5478" t="s">
        <v>54</v>
      </c>
      <c r="N5478">
        <f t="shared" si="595"/>
        <v>0</v>
      </c>
      <c r="O5478" t="str">
        <f t="shared" si="596"/>
        <v>No</v>
      </c>
      <c r="P5478">
        <f t="shared" si="597"/>
        <v>0</v>
      </c>
      <c r="Q5478">
        <f t="shared" si="598"/>
        <v>4813937689</v>
      </c>
      <c r="R5478">
        <f t="shared" si="599"/>
        <v>4.1933383153624479</v>
      </c>
      <c r="S5478" t="str">
        <f t="shared" si="600"/>
        <v>Acceptable</v>
      </c>
      <c r="T5478">
        <f>ROUNDUP(C5478,0)</f>
        <v>4</v>
      </c>
      <c r="U5478">
        <f>ROUNDDOWN(C5478,0)</f>
        <v>3</v>
      </c>
      <c r="V5478">
        <f>RIGHT(K5478,2)+2000</f>
        <v>2017</v>
      </c>
      <c r="W5478" t="str">
        <f>INDEX(_xlfn.TEXTSPLIT(K5478,"-"),1,2)</f>
        <v>Sep</v>
      </c>
      <c r="X5478" t="str">
        <f>INDEX(_xlfn.TEXTSPLIT(K5478,"-"),1,1)</f>
        <v>1</v>
      </c>
      <c r="Y5478">
        <f>INDEX(months!B:B,MATCH(Sheet1!W5478,months!A:A,0))</f>
        <v>9</v>
      </c>
      <c r="Z5478">
        <f t="shared" si="601"/>
        <v>42979</v>
      </c>
    </row>
    <row r="5479" spans="1:26" x14ac:dyDescent="0.2">
      <c r="A5479" t="s">
        <v>7696</v>
      </c>
      <c r="B5479" t="s">
        <v>3070</v>
      </c>
      <c r="C5479">
        <v>4.4000000000000004</v>
      </c>
      <c r="D5479">
        <v>29</v>
      </c>
      <c r="E5479" t="s">
        <v>1410</v>
      </c>
      <c r="F5479" t="s">
        <v>101</v>
      </c>
      <c r="G5479" t="s">
        <v>23</v>
      </c>
      <c r="H5479" t="s">
        <v>24</v>
      </c>
      <c r="I5479" t="s">
        <v>25</v>
      </c>
      <c r="J5479" t="s">
        <v>1303</v>
      </c>
      <c r="K5479" t="s">
        <v>75</v>
      </c>
      <c r="L5479" t="s">
        <v>7667</v>
      </c>
      <c r="M5479" t="s">
        <v>81</v>
      </c>
      <c r="N5479">
        <f t="shared" si="595"/>
        <v>0</v>
      </c>
      <c r="O5479" t="str">
        <f t="shared" si="596"/>
        <v>No</v>
      </c>
      <c r="P5479">
        <f t="shared" si="597"/>
        <v>0</v>
      </c>
      <c r="Q5479">
        <f t="shared" si="598"/>
        <v>4813937689</v>
      </c>
      <c r="R5479">
        <f t="shared" si="599"/>
        <v>4.1933383153624479</v>
      </c>
      <c r="S5479" t="str">
        <f t="shared" si="600"/>
        <v>Acceptable</v>
      </c>
      <c r="T5479">
        <f>ROUNDUP(C5479,0)</f>
        <v>5</v>
      </c>
      <c r="U5479">
        <f>ROUNDDOWN(C5479,0)</f>
        <v>4</v>
      </c>
      <c r="V5479">
        <f>RIGHT(K5479,2)+2000</f>
        <v>2018</v>
      </c>
      <c r="W5479" t="str">
        <f>INDEX(_xlfn.TEXTSPLIT(K5479,"-"),1,2)</f>
        <v>Jul</v>
      </c>
      <c r="X5479" t="str">
        <f>INDEX(_xlfn.TEXTSPLIT(K5479,"-"),1,1)</f>
        <v>3</v>
      </c>
      <c r="Y5479">
        <f>INDEX(months!B:B,MATCH(Sheet1!W5479,months!A:A,0))</f>
        <v>7</v>
      </c>
      <c r="Z5479">
        <f t="shared" si="601"/>
        <v>43284</v>
      </c>
    </row>
    <row r="5480" spans="1:26" x14ac:dyDescent="0.2">
      <c r="A5480" t="s">
        <v>7697</v>
      </c>
      <c r="B5480" t="s">
        <v>4612</v>
      </c>
      <c r="C5480">
        <v>4.5999999999999996</v>
      </c>
      <c r="D5480">
        <v>70</v>
      </c>
      <c r="E5480" t="s">
        <v>427</v>
      </c>
      <c r="F5480" t="s">
        <v>775</v>
      </c>
      <c r="G5480" t="s">
        <v>23</v>
      </c>
      <c r="H5480" t="s">
        <v>24</v>
      </c>
      <c r="I5480" t="s">
        <v>25</v>
      </c>
      <c r="J5480" t="s">
        <v>4613</v>
      </c>
      <c r="K5480" t="s">
        <v>1656</v>
      </c>
      <c r="L5480" t="s">
        <v>2860</v>
      </c>
      <c r="M5480" t="s">
        <v>81</v>
      </c>
      <c r="N5480">
        <f t="shared" si="595"/>
        <v>0</v>
      </c>
      <c r="O5480" t="str">
        <f t="shared" si="596"/>
        <v>No</v>
      </c>
      <c r="P5480">
        <f t="shared" si="597"/>
        <v>0</v>
      </c>
      <c r="Q5480">
        <f t="shared" si="598"/>
        <v>4813937689</v>
      </c>
      <c r="R5480">
        <f t="shared" si="599"/>
        <v>4.1933383153624479</v>
      </c>
      <c r="S5480" t="str">
        <f t="shared" si="600"/>
        <v>Acceptable</v>
      </c>
      <c r="T5480">
        <f>ROUNDUP(C5480,0)</f>
        <v>5</v>
      </c>
      <c r="U5480">
        <f>ROUNDDOWN(C5480,0)</f>
        <v>4</v>
      </c>
      <c r="V5480">
        <f>RIGHT(K5480,2)+2000</f>
        <v>2018</v>
      </c>
      <c r="W5480" t="str">
        <f>INDEX(_xlfn.TEXTSPLIT(K5480,"-"),1,2)</f>
        <v>Jan</v>
      </c>
      <c r="X5480" t="str">
        <f>INDEX(_xlfn.TEXTSPLIT(K5480,"-"),1,1)</f>
        <v>19</v>
      </c>
      <c r="Y5480">
        <f>INDEX(months!B:B,MATCH(Sheet1!W5480,months!A:A,0))</f>
        <v>1</v>
      </c>
      <c r="Z5480">
        <f t="shared" si="601"/>
        <v>43119</v>
      </c>
    </row>
    <row r="5481" spans="1:26" x14ac:dyDescent="0.2">
      <c r="A5481" t="s">
        <v>7698</v>
      </c>
      <c r="B5481" t="s">
        <v>3070</v>
      </c>
      <c r="C5481">
        <v>2.9</v>
      </c>
      <c r="D5481">
        <v>10</v>
      </c>
      <c r="E5481" t="s">
        <v>510</v>
      </c>
      <c r="F5481" t="s">
        <v>1010</v>
      </c>
      <c r="G5481" t="s">
        <v>649</v>
      </c>
      <c r="H5481" t="s">
        <v>650</v>
      </c>
      <c r="I5481" t="s">
        <v>25</v>
      </c>
      <c r="J5481" t="s">
        <v>6167</v>
      </c>
      <c r="K5481" t="s">
        <v>6243</v>
      </c>
      <c r="L5481" t="s">
        <v>420</v>
      </c>
      <c r="M5481" t="s">
        <v>29</v>
      </c>
      <c r="N5481">
        <f t="shared" si="595"/>
        <v>0</v>
      </c>
      <c r="O5481" t="str">
        <f t="shared" si="596"/>
        <v>No</v>
      </c>
      <c r="P5481">
        <f t="shared" si="597"/>
        <v>0</v>
      </c>
      <c r="Q5481">
        <f t="shared" si="598"/>
        <v>4813937689</v>
      </c>
      <c r="R5481">
        <f t="shared" si="599"/>
        <v>4.1933383153624479</v>
      </c>
      <c r="S5481" t="str">
        <f t="shared" si="600"/>
        <v>Acceptable</v>
      </c>
      <c r="T5481">
        <f>ROUNDUP(C5481,0)</f>
        <v>3</v>
      </c>
      <c r="U5481">
        <f>ROUNDDOWN(C5481,0)</f>
        <v>2</v>
      </c>
      <c r="V5481">
        <f>RIGHT(K5481,2)+2000</f>
        <v>2017</v>
      </c>
      <c r="W5481" t="str">
        <f>INDEX(_xlfn.TEXTSPLIT(K5481,"-"),1,2)</f>
        <v>Apr</v>
      </c>
      <c r="X5481" t="str">
        <f>INDEX(_xlfn.TEXTSPLIT(K5481,"-"),1,1)</f>
        <v>25</v>
      </c>
      <c r="Y5481">
        <f>INDEX(months!B:B,MATCH(Sheet1!W5481,months!A:A,0))</f>
        <v>4</v>
      </c>
      <c r="Z5481">
        <f t="shared" si="601"/>
        <v>42850</v>
      </c>
    </row>
    <row r="5482" spans="1:26" x14ac:dyDescent="0.2">
      <c r="A5482" t="s">
        <v>7699</v>
      </c>
      <c r="B5482" t="s">
        <v>4801</v>
      </c>
      <c r="D5482">
        <v>0</v>
      </c>
      <c r="E5482" t="s">
        <v>159</v>
      </c>
      <c r="F5482" t="s">
        <v>1278</v>
      </c>
      <c r="G5482" t="s">
        <v>649</v>
      </c>
      <c r="H5482" t="s">
        <v>3310</v>
      </c>
      <c r="I5482" t="s">
        <v>25</v>
      </c>
      <c r="J5482" t="s">
        <v>4802</v>
      </c>
      <c r="K5482" t="s">
        <v>7700</v>
      </c>
      <c r="L5482" t="s">
        <v>7701</v>
      </c>
      <c r="M5482" t="s">
        <v>54</v>
      </c>
      <c r="N5482">
        <f t="shared" si="595"/>
        <v>0</v>
      </c>
      <c r="O5482" t="str">
        <f t="shared" si="596"/>
        <v>No</v>
      </c>
      <c r="P5482">
        <f t="shared" si="597"/>
        <v>0</v>
      </c>
      <c r="Q5482">
        <f t="shared" si="598"/>
        <v>4813937689</v>
      </c>
      <c r="R5482">
        <f t="shared" si="599"/>
        <v>4.1933383153624479</v>
      </c>
      <c r="S5482" t="str">
        <f t="shared" si="600"/>
        <v>Acceptable</v>
      </c>
      <c r="T5482">
        <f>ROUNDUP(C5482,0)</f>
        <v>0</v>
      </c>
      <c r="U5482">
        <f>ROUNDDOWN(C5482,0)</f>
        <v>0</v>
      </c>
      <c r="V5482">
        <f>RIGHT(K5482,2)+2000</f>
        <v>2016</v>
      </c>
      <c r="W5482" t="str">
        <f>INDEX(_xlfn.TEXTSPLIT(K5482,"-"),1,2)</f>
        <v>Aug</v>
      </c>
      <c r="X5482" t="str">
        <f>INDEX(_xlfn.TEXTSPLIT(K5482,"-"),1,1)</f>
        <v>14</v>
      </c>
      <c r="Y5482">
        <f>INDEX(months!B:B,MATCH(Sheet1!W5482,months!A:A,0))</f>
        <v>8</v>
      </c>
      <c r="Z5482">
        <f t="shared" si="601"/>
        <v>42596</v>
      </c>
    </row>
    <row r="5483" spans="1:26" x14ac:dyDescent="0.2">
      <c r="A5483" t="s">
        <v>7702</v>
      </c>
      <c r="B5483" t="s">
        <v>3070</v>
      </c>
      <c r="C5483">
        <v>4.5</v>
      </c>
      <c r="D5483">
        <v>242</v>
      </c>
      <c r="E5483" t="s">
        <v>305</v>
      </c>
      <c r="F5483" t="s">
        <v>57</v>
      </c>
      <c r="G5483" t="s">
        <v>23</v>
      </c>
      <c r="H5483" t="s">
        <v>24</v>
      </c>
      <c r="I5483" t="s">
        <v>25</v>
      </c>
      <c r="J5483" t="s">
        <v>1303</v>
      </c>
      <c r="K5483" t="s">
        <v>75</v>
      </c>
      <c r="L5483" t="s">
        <v>7667</v>
      </c>
      <c r="M5483" t="s">
        <v>81</v>
      </c>
      <c r="N5483">
        <f t="shared" si="595"/>
        <v>0</v>
      </c>
      <c r="O5483" t="str">
        <f t="shared" si="596"/>
        <v>No</v>
      </c>
      <c r="P5483">
        <f t="shared" si="597"/>
        <v>0</v>
      </c>
      <c r="Q5483">
        <f t="shared" si="598"/>
        <v>4813937689</v>
      </c>
      <c r="R5483">
        <f t="shared" si="599"/>
        <v>4.1933383153624479</v>
      </c>
      <c r="S5483" t="str">
        <f t="shared" si="600"/>
        <v>Acceptable</v>
      </c>
      <c r="T5483">
        <f>ROUNDUP(C5483,0)</f>
        <v>5</v>
      </c>
      <c r="U5483">
        <f>ROUNDDOWN(C5483,0)</f>
        <v>4</v>
      </c>
      <c r="V5483">
        <f>RIGHT(K5483,2)+2000</f>
        <v>2018</v>
      </c>
      <c r="W5483" t="str">
        <f>INDEX(_xlfn.TEXTSPLIT(K5483,"-"),1,2)</f>
        <v>Jul</v>
      </c>
      <c r="X5483" t="str">
        <f>INDEX(_xlfn.TEXTSPLIT(K5483,"-"),1,1)</f>
        <v>3</v>
      </c>
      <c r="Y5483">
        <f>INDEX(months!B:B,MATCH(Sheet1!W5483,months!A:A,0))</f>
        <v>7</v>
      </c>
      <c r="Z5483">
        <f t="shared" si="601"/>
        <v>43284</v>
      </c>
    </row>
    <row r="5484" spans="1:26" x14ac:dyDescent="0.2">
      <c r="A5484" t="s">
        <v>7703</v>
      </c>
      <c r="B5484" t="s">
        <v>3070</v>
      </c>
      <c r="C5484">
        <v>5</v>
      </c>
      <c r="D5484">
        <v>1</v>
      </c>
      <c r="E5484" t="s">
        <v>7704</v>
      </c>
      <c r="F5484" t="s">
        <v>1230</v>
      </c>
      <c r="G5484" t="s">
        <v>649</v>
      </c>
      <c r="H5484" t="s">
        <v>650</v>
      </c>
      <c r="I5484" t="s">
        <v>25</v>
      </c>
      <c r="J5484" t="s">
        <v>1303</v>
      </c>
      <c r="K5484" t="s">
        <v>7705</v>
      </c>
      <c r="L5484" t="s">
        <v>180</v>
      </c>
      <c r="M5484" t="s">
        <v>5736</v>
      </c>
      <c r="N5484">
        <f t="shared" si="595"/>
        <v>0</v>
      </c>
      <c r="O5484" t="str">
        <f t="shared" si="596"/>
        <v>No</v>
      </c>
      <c r="P5484">
        <f t="shared" si="597"/>
        <v>0</v>
      </c>
      <c r="Q5484">
        <f t="shared" si="598"/>
        <v>4813937689</v>
      </c>
      <c r="R5484">
        <f t="shared" si="599"/>
        <v>4.1933383153624479</v>
      </c>
      <c r="S5484" t="str">
        <f t="shared" si="600"/>
        <v>Acceptable</v>
      </c>
      <c r="T5484">
        <f>ROUNDUP(C5484,0)</f>
        <v>5</v>
      </c>
      <c r="U5484">
        <f>ROUNDDOWN(C5484,0)</f>
        <v>5</v>
      </c>
      <c r="V5484">
        <f>RIGHT(K5484,2)+2000</f>
        <v>2013</v>
      </c>
      <c r="W5484" t="str">
        <f>INDEX(_xlfn.TEXTSPLIT(K5484,"-"),1,2)</f>
        <v>Aug</v>
      </c>
      <c r="X5484" t="str">
        <f>INDEX(_xlfn.TEXTSPLIT(K5484,"-"),1,1)</f>
        <v>31</v>
      </c>
      <c r="Y5484">
        <f>INDEX(months!B:B,MATCH(Sheet1!W5484,months!A:A,0))</f>
        <v>8</v>
      </c>
      <c r="Z5484">
        <f t="shared" si="601"/>
        <v>41517</v>
      </c>
    </row>
    <row r="5485" spans="1:26" x14ac:dyDescent="0.2">
      <c r="A5485" t="s">
        <v>7706</v>
      </c>
      <c r="B5485" t="s">
        <v>4612</v>
      </c>
      <c r="C5485">
        <v>3.7</v>
      </c>
      <c r="D5485">
        <v>3743</v>
      </c>
      <c r="E5485" t="s">
        <v>56</v>
      </c>
      <c r="F5485" t="s">
        <v>65</v>
      </c>
      <c r="G5485" t="s">
        <v>23</v>
      </c>
      <c r="H5485" t="s">
        <v>24</v>
      </c>
      <c r="I5485" t="s">
        <v>25</v>
      </c>
      <c r="J5485" t="s">
        <v>4613</v>
      </c>
      <c r="K5485" t="s">
        <v>97</v>
      </c>
      <c r="L5485" t="s">
        <v>7707</v>
      </c>
      <c r="M5485" t="s">
        <v>81</v>
      </c>
      <c r="N5485">
        <f t="shared" si="595"/>
        <v>0</v>
      </c>
      <c r="O5485" t="str">
        <f t="shared" si="596"/>
        <v>No</v>
      </c>
      <c r="P5485">
        <f t="shared" si="597"/>
        <v>0</v>
      </c>
      <c r="Q5485">
        <f t="shared" si="598"/>
        <v>4813937689</v>
      </c>
      <c r="R5485">
        <f t="shared" si="599"/>
        <v>4.1933383153624479</v>
      </c>
      <c r="S5485" t="str">
        <f t="shared" si="600"/>
        <v>Acceptable</v>
      </c>
      <c r="T5485">
        <f>ROUNDUP(C5485,0)</f>
        <v>4</v>
      </c>
      <c r="U5485">
        <f>ROUNDDOWN(C5485,0)</f>
        <v>3</v>
      </c>
      <c r="V5485">
        <f>RIGHT(K5485,2)+2000</f>
        <v>2018</v>
      </c>
      <c r="W5485" t="str">
        <f>INDEX(_xlfn.TEXTSPLIT(K5485,"-"),1,2)</f>
        <v>Aug</v>
      </c>
      <c r="X5485" t="str">
        <f>INDEX(_xlfn.TEXTSPLIT(K5485,"-"),1,1)</f>
        <v>3</v>
      </c>
      <c r="Y5485">
        <f>INDEX(months!B:B,MATCH(Sheet1!W5485,months!A:A,0))</f>
        <v>8</v>
      </c>
      <c r="Z5485">
        <f t="shared" si="601"/>
        <v>43315</v>
      </c>
    </row>
    <row r="5486" spans="1:26" x14ac:dyDescent="0.2">
      <c r="A5486" t="s">
        <v>7708</v>
      </c>
      <c r="B5486" t="s">
        <v>4106</v>
      </c>
      <c r="D5486">
        <v>4</v>
      </c>
      <c r="E5486" t="s">
        <v>108</v>
      </c>
      <c r="F5486" t="s">
        <v>775</v>
      </c>
      <c r="G5486" t="s">
        <v>23</v>
      </c>
      <c r="H5486" t="s">
        <v>24</v>
      </c>
      <c r="I5486" t="s">
        <v>25</v>
      </c>
      <c r="J5486" t="s">
        <v>4107</v>
      </c>
      <c r="K5486" t="s">
        <v>1610</v>
      </c>
      <c r="L5486" t="s">
        <v>780</v>
      </c>
      <c r="M5486" t="s">
        <v>237</v>
      </c>
      <c r="N5486">
        <f t="shared" si="595"/>
        <v>0</v>
      </c>
      <c r="O5486" t="str">
        <f t="shared" si="596"/>
        <v>No</v>
      </c>
      <c r="P5486">
        <f t="shared" si="597"/>
        <v>0</v>
      </c>
      <c r="Q5486">
        <f t="shared" si="598"/>
        <v>4813937689</v>
      </c>
      <c r="R5486">
        <f t="shared" si="599"/>
        <v>4.1933383153624479</v>
      </c>
      <c r="S5486" t="str">
        <f t="shared" si="600"/>
        <v>Acceptable</v>
      </c>
      <c r="T5486">
        <f>ROUNDUP(C5486,0)</f>
        <v>0</v>
      </c>
      <c r="U5486">
        <f>ROUNDDOWN(C5486,0)</f>
        <v>0</v>
      </c>
      <c r="V5486">
        <f>RIGHT(K5486,2)+2000</f>
        <v>2018</v>
      </c>
      <c r="W5486" t="str">
        <f>INDEX(_xlfn.TEXTSPLIT(K5486,"-"),1,2)</f>
        <v>Feb</v>
      </c>
      <c r="X5486" t="str">
        <f>INDEX(_xlfn.TEXTSPLIT(K5486,"-"),1,1)</f>
        <v>7</v>
      </c>
      <c r="Y5486">
        <f>INDEX(months!B:B,MATCH(Sheet1!W5486,months!A:A,0))</f>
        <v>2</v>
      </c>
      <c r="Z5486">
        <f t="shared" si="601"/>
        <v>43138</v>
      </c>
    </row>
    <row r="5487" spans="1:26" x14ac:dyDescent="0.2">
      <c r="A5487" t="s">
        <v>7709</v>
      </c>
      <c r="B5487" t="s">
        <v>3070</v>
      </c>
      <c r="C5487">
        <v>3.7</v>
      </c>
      <c r="D5487">
        <v>37</v>
      </c>
      <c r="E5487" t="s">
        <v>454</v>
      </c>
      <c r="F5487" t="s">
        <v>101</v>
      </c>
      <c r="G5487" t="s">
        <v>23</v>
      </c>
      <c r="H5487" t="s">
        <v>24</v>
      </c>
      <c r="I5487" t="s">
        <v>25</v>
      </c>
      <c r="J5487" t="s">
        <v>1303</v>
      </c>
      <c r="K5487" t="s">
        <v>7710</v>
      </c>
      <c r="L5487" t="s">
        <v>3939</v>
      </c>
      <c r="M5487" t="s">
        <v>60</v>
      </c>
      <c r="N5487">
        <f t="shared" si="595"/>
        <v>0</v>
      </c>
      <c r="O5487" t="str">
        <f t="shared" si="596"/>
        <v>No</v>
      </c>
      <c r="P5487">
        <f t="shared" si="597"/>
        <v>0</v>
      </c>
      <c r="Q5487">
        <f t="shared" si="598"/>
        <v>4813937689</v>
      </c>
      <c r="R5487">
        <f t="shared" si="599"/>
        <v>4.1933383153624479</v>
      </c>
      <c r="S5487" t="str">
        <f t="shared" si="600"/>
        <v>Acceptable</v>
      </c>
      <c r="T5487">
        <f>ROUNDUP(C5487,0)</f>
        <v>4</v>
      </c>
      <c r="U5487">
        <f>ROUNDDOWN(C5487,0)</f>
        <v>3</v>
      </c>
      <c r="V5487">
        <f>RIGHT(K5487,2)+2000</f>
        <v>2015</v>
      </c>
      <c r="W5487" t="str">
        <f>INDEX(_xlfn.TEXTSPLIT(K5487,"-"),1,2)</f>
        <v>Jul</v>
      </c>
      <c r="X5487" t="str">
        <f>INDEX(_xlfn.TEXTSPLIT(K5487,"-"),1,1)</f>
        <v>19</v>
      </c>
      <c r="Y5487">
        <f>INDEX(months!B:B,MATCH(Sheet1!W5487,months!A:A,0))</f>
        <v>7</v>
      </c>
      <c r="Z5487">
        <f t="shared" si="601"/>
        <v>42204</v>
      </c>
    </row>
    <row r="5488" spans="1:26" x14ac:dyDescent="0.2">
      <c r="A5488" t="s">
        <v>7711</v>
      </c>
      <c r="B5488" t="s">
        <v>3070</v>
      </c>
      <c r="D5488">
        <v>0</v>
      </c>
      <c r="E5488" t="s">
        <v>409</v>
      </c>
      <c r="F5488" t="s">
        <v>6276</v>
      </c>
      <c r="G5488" t="s">
        <v>649</v>
      </c>
      <c r="H5488" t="s">
        <v>2919</v>
      </c>
      <c r="I5488" t="s">
        <v>25</v>
      </c>
      <c r="J5488" t="s">
        <v>1303</v>
      </c>
      <c r="K5488" t="s">
        <v>7712</v>
      </c>
      <c r="L5488" t="s">
        <v>180</v>
      </c>
      <c r="M5488" t="s">
        <v>86</v>
      </c>
      <c r="N5488">
        <f t="shared" si="595"/>
        <v>0</v>
      </c>
      <c r="O5488" t="str">
        <f t="shared" si="596"/>
        <v>No</v>
      </c>
      <c r="P5488">
        <f t="shared" si="597"/>
        <v>0</v>
      </c>
      <c r="Q5488">
        <f t="shared" si="598"/>
        <v>4813937689</v>
      </c>
      <c r="R5488">
        <f t="shared" si="599"/>
        <v>4.1933383153624479</v>
      </c>
      <c r="S5488" t="str">
        <f t="shared" si="600"/>
        <v>Acceptable</v>
      </c>
      <c r="T5488">
        <f>ROUNDUP(C5488,0)</f>
        <v>0</v>
      </c>
      <c r="U5488">
        <f>ROUNDDOWN(C5488,0)</f>
        <v>0</v>
      </c>
      <c r="V5488">
        <f>RIGHT(K5488,2)+2000</f>
        <v>2017</v>
      </c>
      <c r="W5488" t="str">
        <f>INDEX(_xlfn.TEXTSPLIT(K5488,"-"),1,2)</f>
        <v>Jul</v>
      </c>
      <c r="X5488" t="str">
        <f>INDEX(_xlfn.TEXTSPLIT(K5488,"-"),1,1)</f>
        <v>30</v>
      </c>
      <c r="Y5488">
        <f>INDEX(months!B:B,MATCH(Sheet1!W5488,months!A:A,0))</f>
        <v>7</v>
      </c>
      <c r="Z5488">
        <f t="shared" si="601"/>
        <v>42946</v>
      </c>
    </row>
    <row r="5489" spans="1:26" x14ac:dyDescent="0.2">
      <c r="A5489" t="s">
        <v>7713</v>
      </c>
      <c r="B5489" t="s">
        <v>3070</v>
      </c>
      <c r="C5489">
        <v>4.2</v>
      </c>
      <c r="D5489">
        <v>19</v>
      </c>
      <c r="E5489" t="s">
        <v>305</v>
      </c>
      <c r="F5489" t="s">
        <v>101</v>
      </c>
      <c r="G5489" t="s">
        <v>23</v>
      </c>
      <c r="H5489" t="s">
        <v>24</v>
      </c>
      <c r="I5489" t="s">
        <v>25</v>
      </c>
      <c r="J5489" t="s">
        <v>1303</v>
      </c>
      <c r="K5489" t="s">
        <v>75</v>
      </c>
      <c r="L5489" t="s">
        <v>7667</v>
      </c>
      <c r="M5489" t="s">
        <v>81</v>
      </c>
      <c r="N5489">
        <f t="shared" si="595"/>
        <v>0</v>
      </c>
      <c r="O5489" t="str">
        <f t="shared" si="596"/>
        <v>No</v>
      </c>
      <c r="P5489">
        <f t="shared" si="597"/>
        <v>0</v>
      </c>
      <c r="Q5489">
        <f t="shared" si="598"/>
        <v>4813937689</v>
      </c>
      <c r="R5489">
        <f t="shared" si="599"/>
        <v>4.1933383153624479</v>
      </c>
      <c r="S5489" t="str">
        <f t="shared" si="600"/>
        <v>Acceptable</v>
      </c>
      <c r="T5489">
        <f>ROUNDUP(C5489,0)</f>
        <v>5</v>
      </c>
      <c r="U5489">
        <f>ROUNDDOWN(C5489,0)</f>
        <v>4</v>
      </c>
      <c r="V5489">
        <f>RIGHT(K5489,2)+2000</f>
        <v>2018</v>
      </c>
      <c r="W5489" t="str">
        <f>INDEX(_xlfn.TEXTSPLIT(K5489,"-"),1,2)</f>
        <v>Jul</v>
      </c>
      <c r="X5489" t="str">
        <f>INDEX(_xlfn.TEXTSPLIT(K5489,"-"),1,1)</f>
        <v>3</v>
      </c>
      <c r="Y5489">
        <f>INDEX(months!B:B,MATCH(Sheet1!W5489,months!A:A,0))</f>
        <v>7</v>
      </c>
      <c r="Z5489">
        <f t="shared" si="601"/>
        <v>43284</v>
      </c>
    </row>
    <row r="5490" spans="1:26" x14ac:dyDescent="0.2">
      <c r="A5490" t="s">
        <v>7714</v>
      </c>
      <c r="B5490" t="s">
        <v>3827</v>
      </c>
      <c r="C5490">
        <v>3</v>
      </c>
      <c r="D5490">
        <v>5</v>
      </c>
      <c r="E5490" t="s">
        <v>392</v>
      </c>
      <c r="F5490" t="s">
        <v>775</v>
      </c>
      <c r="G5490" t="s">
        <v>23</v>
      </c>
      <c r="H5490" t="s">
        <v>24</v>
      </c>
      <c r="I5490" t="s">
        <v>44</v>
      </c>
      <c r="J5490" t="s">
        <v>3828</v>
      </c>
      <c r="K5490" t="s">
        <v>547</v>
      </c>
      <c r="L5490" t="s">
        <v>7715</v>
      </c>
      <c r="M5490" t="s">
        <v>81</v>
      </c>
      <c r="N5490">
        <f t="shared" si="595"/>
        <v>0</v>
      </c>
      <c r="O5490" t="str">
        <f t="shared" si="596"/>
        <v>No</v>
      </c>
      <c r="P5490">
        <f t="shared" si="597"/>
        <v>0</v>
      </c>
      <c r="Q5490">
        <f t="shared" si="598"/>
        <v>4813937689</v>
      </c>
      <c r="R5490">
        <f t="shared" si="599"/>
        <v>4.1933383153624479</v>
      </c>
      <c r="S5490" t="str">
        <f t="shared" si="600"/>
        <v>Acceptable</v>
      </c>
      <c r="T5490">
        <f>ROUNDUP(C5490,0)</f>
        <v>3</v>
      </c>
      <c r="U5490">
        <f>ROUNDDOWN(C5490,0)</f>
        <v>3</v>
      </c>
      <c r="V5490">
        <f>RIGHT(K5490,2)+2000</f>
        <v>2018</v>
      </c>
      <c r="W5490" t="str">
        <f>INDEX(_xlfn.TEXTSPLIT(K5490,"-"),1,2)</f>
        <v>Feb</v>
      </c>
      <c r="X5490" t="str">
        <f>INDEX(_xlfn.TEXTSPLIT(K5490,"-"),1,1)</f>
        <v>15</v>
      </c>
      <c r="Y5490">
        <f>INDEX(months!B:B,MATCH(Sheet1!W5490,months!A:A,0))</f>
        <v>2</v>
      </c>
      <c r="Z5490">
        <f t="shared" si="601"/>
        <v>43146</v>
      </c>
    </row>
    <row r="5491" spans="1:26" x14ac:dyDescent="0.2">
      <c r="A5491" t="s">
        <v>7716</v>
      </c>
      <c r="B5491" t="s">
        <v>3070</v>
      </c>
      <c r="C5491">
        <v>5</v>
      </c>
      <c r="D5491">
        <v>1</v>
      </c>
      <c r="E5491" t="s">
        <v>2772</v>
      </c>
      <c r="F5491" t="s">
        <v>1230</v>
      </c>
      <c r="G5491" t="s">
        <v>649</v>
      </c>
      <c r="H5491" t="s">
        <v>3445</v>
      </c>
      <c r="I5491" t="s">
        <v>418</v>
      </c>
      <c r="J5491" t="s">
        <v>1303</v>
      </c>
      <c r="K5491" t="s">
        <v>7717</v>
      </c>
      <c r="L5491" t="s">
        <v>576</v>
      </c>
      <c r="M5491" t="s">
        <v>86</v>
      </c>
      <c r="N5491">
        <f t="shared" si="595"/>
        <v>0</v>
      </c>
      <c r="O5491" t="str">
        <f t="shared" si="596"/>
        <v>No</v>
      </c>
      <c r="P5491">
        <f t="shared" si="597"/>
        <v>0</v>
      </c>
      <c r="Q5491">
        <f t="shared" si="598"/>
        <v>4813937689</v>
      </c>
      <c r="R5491">
        <f t="shared" si="599"/>
        <v>4.1933383153624479</v>
      </c>
      <c r="S5491" t="str">
        <f t="shared" si="600"/>
        <v>Acceptable</v>
      </c>
      <c r="T5491">
        <f>ROUNDUP(C5491,0)</f>
        <v>5</v>
      </c>
      <c r="U5491">
        <f>ROUNDDOWN(C5491,0)</f>
        <v>5</v>
      </c>
      <c r="V5491">
        <f>RIGHT(K5491,2)+2000</f>
        <v>2016</v>
      </c>
      <c r="W5491" t="str">
        <f>INDEX(_xlfn.TEXTSPLIT(K5491,"-"),1,2)</f>
        <v>Jan</v>
      </c>
      <c r="X5491" t="str">
        <f>INDEX(_xlfn.TEXTSPLIT(K5491,"-"),1,1)</f>
        <v>19</v>
      </c>
      <c r="Y5491">
        <f>INDEX(months!B:B,MATCH(Sheet1!W5491,months!A:A,0))</f>
        <v>1</v>
      </c>
      <c r="Z5491">
        <f t="shared" si="601"/>
        <v>42388</v>
      </c>
    </row>
    <row r="5492" spans="1:26" x14ac:dyDescent="0.2">
      <c r="A5492" t="s">
        <v>7718</v>
      </c>
      <c r="B5492" t="s">
        <v>4310</v>
      </c>
      <c r="C5492">
        <v>4.4000000000000004</v>
      </c>
      <c r="D5492">
        <v>129409</v>
      </c>
      <c r="E5492" t="s">
        <v>510</v>
      </c>
      <c r="F5492" t="s">
        <v>65</v>
      </c>
      <c r="G5492" t="s">
        <v>649</v>
      </c>
      <c r="H5492" t="s">
        <v>2919</v>
      </c>
      <c r="I5492" t="s">
        <v>25</v>
      </c>
      <c r="J5492" t="s">
        <v>2718</v>
      </c>
      <c r="K5492" t="s">
        <v>311</v>
      </c>
      <c r="L5492" t="s">
        <v>2570</v>
      </c>
      <c r="M5492" t="s">
        <v>29</v>
      </c>
      <c r="N5492">
        <f t="shared" si="595"/>
        <v>0</v>
      </c>
      <c r="O5492" t="str">
        <f t="shared" si="596"/>
        <v>No</v>
      </c>
      <c r="P5492">
        <f t="shared" si="597"/>
        <v>0</v>
      </c>
      <c r="Q5492">
        <f t="shared" si="598"/>
        <v>4813937689</v>
      </c>
      <c r="R5492">
        <f t="shared" si="599"/>
        <v>4.1933383153624479</v>
      </c>
      <c r="S5492" t="str">
        <f t="shared" si="600"/>
        <v>Acceptable</v>
      </c>
      <c r="T5492">
        <f>ROUNDUP(C5492,0)</f>
        <v>5</v>
      </c>
      <c r="U5492">
        <f>ROUNDDOWN(C5492,0)</f>
        <v>4</v>
      </c>
      <c r="V5492">
        <f>RIGHT(K5492,2)+2000</f>
        <v>2018</v>
      </c>
      <c r="W5492" t="str">
        <f>INDEX(_xlfn.TEXTSPLIT(K5492,"-"),1,2)</f>
        <v>Aug</v>
      </c>
      <c r="X5492" t="str">
        <f>INDEX(_xlfn.TEXTSPLIT(K5492,"-"),1,1)</f>
        <v>4</v>
      </c>
      <c r="Y5492">
        <f>INDEX(months!B:B,MATCH(Sheet1!W5492,months!A:A,0))</f>
        <v>8</v>
      </c>
      <c r="Z5492">
        <f t="shared" si="601"/>
        <v>43316</v>
      </c>
    </row>
    <row r="5493" spans="1:26" x14ac:dyDescent="0.2">
      <c r="A5493" t="s">
        <v>7719</v>
      </c>
      <c r="B5493" t="s">
        <v>3070</v>
      </c>
      <c r="C5493">
        <v>4.7</v>
      </c>
      <c r="D5493">
        <v>7</v>
      </c>
      <c r="E5493" t="s">
        <v>305</v>
      </c>
      <c r="F5493" t="s">
        <v>775</v>
      </c>
      <c r="G5493" t="s">
        <v>23</v>
      </c>
      <c r="H5493" t="s">
        <v>24</v>
      </c>
      <c r="I5493" t="s">
        <v>25</v>
      </c>
      <c r="J5493" t="s">
        <v>1303</v>
      </c>
      <c r="K5493" t="s">
        <v>75</v>
      </c>
      <c r="L5493" t="s">
        <v>7667</v>
      </c>
      <c r="M5493" t="s">
        <v>81</v>
      </c>
      <c r="N5493">
        <f t="shared" si="595"/>
        <v>0</v>
      </c>
      <c r="O5493" t="str">
        <f t="shared" si="596"/>
        <v>No</v>
      </c>
      <c r="P5493">
        <f t="shared" si="597"/>
        <v>0</v>
      </c>
      <c r="Q5493">
        <f t="shared" si="598"/>
        <v>4813937689</v>
      </c>
      <c r="R5493">
        <f t="shared" si="599"/>
        <v>4.1933383153624479</v>
      </c>
      <c r="S5493" t="str">
        <f t="shared" si="600"/>
        <v>Acceptable</v>
      </c>
      <c r="T5493">
        <f>ROUNDUP(C5493,0)</f>
        <v>5</v>
      </c>
      <c r="U5493">
        <f>ROUNDDOWN(C5493,0)</f>
        <v>4</v>
      </c>
      <c r="V5493">
        <f>RIGHT(K5493,2)+2000</f>
        <v>2018</v>
      </c>
      <c r="W5493" t="str">
        <f>INDEX(_xlfn.TEXTSPLIT(K5493,"-"),1,2)</f>
        <v>Jul</v>
      </c>
      <c r="X5493" t="str">
        <f>INDEX(_xlfn.TEXTSPLIT(K5493,"-"),1,1)</f>
        <v>3</v>
      </c>
      <c r="Y5493">
        <f>INDEX(months!B:B,MATCH(Sheet1!W5493,months!A:A,0))</f>
        <v>7</v>
      </c>
      <c r="Z5493">
        <f t="shared" si="601"/>
        <v>43284</v>
      </c>
    </row>
    <row r="5494" spans="1:26" x14ac:dyDescent="0.2">
      <c r="A5494" t="s">
        <v>7720</v>
      </c>
      <c r="B5494" t="s">
        <v>3070</v>
      </c>
      <c r="C5494">
        <v>4.3</v>
      </c>
      <c r="D5494">
        <v>22667</v>
      </c>
      <c r="E5494" t="s">
        <v>223</v>
      </c>
      <c r="F5494" t="s">
        <v>65</v>
      </c>
      <c r="G5494" t="s">
        <v>23</v>
      </c>
      <c r="H5494" t="s">
        <v>24</v>
      </c>
      <c r="I5494" t="s">
        <v>44</v>
      </c>
      <c r="J5494" t="s">
        <v>2868</v>
      </c>
      <c r="K5494" t="s">
        <v>216</v>
      </c>
      <c r="L5494" t="s">
        <v>7721</v>
      </c>
      <c r="M5494" t="s">
        <v>54</v>
      </c>
      <c r="N5494">
        <f t="shared" si="595"/>
        <v>0</v>
      </c>
      <c r="O5494" t="str">
        <f t="shared" si="596"/>
        <v>No</v>
      </c>
      <c r="P5494">
        <f t="shared" si="597"/>
        <v>0</v>
      </c>
      <c r="Q5494">
        <f t="shared" si="598"/>
        <v>4813937689</v>
      </c>
      <c r="R5494">
        <f t="shared" si="599"/>
        <v>4.1933383153624479</v>
      </c>
      <c r="S5494" t="str">
        <f t="shared" si="600"/>
        <v>Acceptable</v>
      </c>
      <c r="T5494">
        <f>ROUNDUP(C5494,0)</f>
        <v>5</v>
      </c>
      <c r="U5494">
        <f>ROUNDDOWN(C5494,0)</f>
        <v>4</v>
      </c>
      <c r="V5494">
        <f>RIGHT(K5494,2)+2000</f>
        <v>2018</v>
      </c>
      <c r="W5494" t="str">
        <f>INDEX(_xlfn.TEXTSPLIT(K5494,"-"),1,2)</f>
        <v>Jul</v>
      </c>
      <c r="X5494" t="str">
        <f>INDEX(_xlfn.TEXTSPLIT(K5494,"-"),1,1)</f>
        <v>26</v>
      </c>
      <c r="Y5494">
        <f>INDEX(months!B:B,MATCH(Sheet1!W5494,months!A:A,0))</f>
        <v>7</v>
      </c>
      <c r="Z5494">
        <f t="shared" si="601"/>
        <v>43307</v>
      </c>
    </row>
    <row r="5495" spans="1:26" x14ac:dyDescent="0.2">
      <c r="A5495" t="s">
        <v>7722</v>
      </c>
      <c r="B5495" t="s">
        <v>3070</v>
      </c>
      <c r="C5495">
        <v>3.9</v>
      </c>
      <c r="D5495">
        <v>10114</v>
      </c>
      <c r="E5495" t="s">
        <v>675</v>
      </c>
      <c r="F5495" t="s">
        <v>50</v>
      </c>
      <c r="G5495" t="s">
        <v>23</v>
      </c>
      <c r="H5495" t="s">
        <v>24</v>
      </c>
      <c r="I5495" t="s">
        <v>25</v>
      </c>
      <c r="J5495" t="s">
        <v>2673</v>
      </c>
      <c r="K5495" t="s">
        <v>1088</v>
      </c>
      <c r="L5495" t="s">
        <v>7723</v>
      </c>
      <c r="M5495" t="s">
        <v>86</v>
      </c>
      <c r="N5495">
        <f t="shared" si="595"/>
        <v>0</v>
      </c>
      <c r="O5495" t="str">
        <f t="shared" si="596"/>
        <v>No</v>
      </c>
      <c r="P5495">
        <f t="shared" si="597"/>
        <v>0</v>
      </c>
      <c r="Q5495">
        <f t="shared" si="598"/>
        <v>4813937689</v>
      </c>
      <c r="R5495">
        <f t="shared" si="599"/>
        <v>4.1933383153624479</v>
      </c>
      <c r="S5495" t="str">
        <f t="shared" si="600"/>
        <v>Acceptable</v>
      </c>
      <c r="T5495">
        <f>ROUNDUP(C5495,0)</f>
        <v>4</v>
      </c>
      <c r="U5495">
        <f>ROUNDDOWN(C5495,0)</f>
        <v>3</v>
      </c>
      <c r="V5495">
        <f>RIGHT(K5495,2)+2000</f>
        <v>2018</v>
      </c>
      <c r="W5495" t="str">
        <f>INDEX(_xlfn.TEXTSPLIT(K5495,"-"),1,2)</f>
        <v>Jun</v>
      </c>
      <c r="X5495" t="str">
        <f>INDEX(_xlfn.TEXTSPLIT(K5495,"-"),1,1)</f>
        <v>13</v>
      </c>
      <c r="Y5495">
        <f>INDEX(months!B:B,MATCH(Sheet1!W5495,months!A:A,0))</f>
        <v>6</v>
      </c>
      <c r="Z5495">
        <f t="shared" si="601"/>
        <v>43264</v>
      </c>
    </row>
    <row r="5496" spans="1:26" x14ac:dyDescent="0.2">
      <c r="A5496" t="s">
        <v>7724</v>
      </c>
      <c r="B5496" t="s">
        <v>3070</v>
      </c>
      <c r="D5496">
        <v>0</v>
      </c>
      <c r="E5496" t="s">
        <v>46</v>
      </c>
      <c r="F5496" t="s">
        <v>57</v>
      </c>
      <c r="G5496" t="s">
        <v>23</v>
      </c>
      <c r="H5496" t="s">
        <v>24</v>
      </c>
      <c r="I5496" t="s">
        <v>25</v>
      </c>
      <c r="J5496" t="s">
        <v>2686</v>
      </c>
      <c r="K5496" t="s">
        <v>216</v>
      </c>
      <c r="L5496" t="s">
        <v>46</v>
      </c>
      <c r="M5496" t="s">
        <v>46</v>
      </c>
      <c r="N5496">
        <f t="shared" si="595"/>
        <v>0</v>
      </c>
      <c r="O5496" t="str">
        <f t="shared" si="596"/>
        <v>No</v>
      </c>
      <c r="P5496">
        <f t="shared" si="597"/>
        <v>0</v>
      </c>
      <c r="Q5496">
        <f t="shared" si="598"/>
        <v>4813937689</v>
      </c>
      <c r="R5496">
        <f t="shared" si="599"/>
        <v>4.1933383153624479</v>
      </c>
      <c r="S5496" t="str">
        <f t="shared" si="600"/>
        <v>Acceptable</v>
      </c>
      <c r="T5496">
        <f>ROUNDUP(C5496,0)</f>
        <v>0</v>
      </c>
      <c r="U5496">
        <f>ROUNDDOWN(C5496,0)</f>
        <v>0</v>
      </c>
      <c r="V5496">
        <f>RIGHT(K5496,2)+2000</f>
        <v>2018</v>
      </c>
      <c r="W5496" t="str">
        <f>INDEX(_xlfn.TEXTSPLIT(K5496,"-"),1,2)</f>
        <v>Jul</v>
      </c>
      <c r="X5496" t="str">
        <f>INDEX(_xlfn.TEXTSPLIT(K5496,"-"),1,1)</f>
        <v>26</v>
      </c>
      <c r="Y5496">
        <f>INDEX(months!B:B,MATCH(Sheet1!W5496,months!A:A,0))</f>
        <v>7</v>
      </c>
      <c r="Z5496">
        <f t="shared" si="601"/>
        <v>43307</v>
      </c>
    </row>
    <row r="5497" spans="1:26" x14ac:dyDescent="0.2">
      <c r="A5497" t="s">
        <v>7725</v>
      </c>
      <c r="B5497" t="s">
        <v>3070</v>
      </c>
      <c r="C5497">
        <v>4.4000000000000004</v>
      </c>
      <c r="D5497">
        <v>48427</v>
      </c>
      <c r="E5497" t="s">
        <v>46</v>
      </c>
      <c r="F5497" t="s">
        <v>32</v>
      </c>
      <c r="G5497" t="s">
        <v>23</v>
      </c>
      <c r="H5497" t="s">
        <v>24</v>
      </c>
      <c r="I5497" t="s">
        <v>124</v>
      </c>
      <c r="J5497" t="s">
        <v>2694</v>
      </c>
      <c r="K5497" t="s">
        <v>183</v>
      </c>
      <c r="L5497" t="s">
        <v>46</v>
      </c>
      <c r="M5497" t="s">
        <v>46</v>
      </c>
      <c r="N5497">
        <f t="shared" si="595"/>
        <v>0</v>
      </c>
      <c r="O5497" t="str">
        <f t="shared" si="596"/>
        <v>No</v>
      </c>
      <c r="P5497">
        <f t="shared" si="597"/>
        <v>0</v>
      </c>
      <c r="Q5497">
        <f t="shared" si="598"/>
        <v>4813937689</v>
      </c>
      <c r="R5497">
        <f t="shared" si="599"/>
        <v>4.1933383153624479</v>
      </c>
      <c r="S5497" t="str">
        <f t="shared" si="600"/>
        <v>Acceptable</v>
      </c>
      <c r="T5497">
        <f>ROUNDUP(C5497,0)</f>
        <v>5</v>
      </c>
      <c r="U5497">
        <f>ROUNDDOWN(C5497,0)</f>
        <v>4</v>
      </c>
      <c r="V5497">
        <f>RIGHT(K5497,2)+2000</f>
        <v>2018</v>
      </c>
      <c r="W5497" t="str">
        <f>INDEX(_xlfn.TEXTSPLIT(K5497,"-"),1,2)</f>
        <v>Mar</v>
      </c>
      <c r="X5497" t="str">
        <f>INDEX(_xlfn.TEXTSPLIT(K5497,"-"),1,1)</f>
        <v>31</v>
      </c>
      <c r="Y5497">
        <f>INDEX(months!B:B,MATCH(Sheet1!W5497,months!A:A,0))</f>
        <v>3</v>
      </c>
      <c r="Z5497">
        <f t="shared" si="601"/>
        <v>43190</v>
      </c>
    </row>
    <row r="5498" spans="1:26" x14ac:dyDescent="0.2">
      <c r="A5498" t="s">
        <v>7726</v>
      </c>
      <c r="B5498" t="s">
        <v>2665</v>
      </c>
      <c r="C5498">
        <v>4.3</v>
      </c>
      <c r="D5498">
        <v>4704</v>
      </c>
      <c r="E5498" t="s">
        <v>96</v>
      </c>
      <c r="F5498" t="s">
        <v>50</v>
      </c>
      <c r="G5498" t="s">
        <v>23</v>
      </c>
      <c r="H5498" t="s">
        <v>24</v>
      </c>
      <c r="I5498" t="s">
        <v>124</v>
      </c>
      <c r="J5498" t="s">
        <v>2669</v>
      </c>
      <c r="K5498" t="s">
        <v>7727</v>
      </c>
      <c r="L5498" t="s">
        <v>2822</v>
      </c>
      <c r="M5498" t="s">
        <v>60</v>
      </c>
      <c r="N5498">
        <f t="shared" si="595"/>
        <v>0</v>
      </c>
      <c r="O5498" t="str">
        <f t="shared" si="596"/>
        <v>No</v>
      </c>
      <c r="P5498">
        <f t="shared" si="597"/>
        <v>0</v>
      </c>
      <c r="Q5498">
        <f t="shared" si="598"/>
        <v>4813937689</v>
      </c>
      <c r="R5498">
        <f t="shared" si="599"/>
        <v>4.1933383153624479</v>
      </c>
      <c r="S5498" t="str">
        <f t="shared" si="600"/>
        <v>Acceptable</v>
      </c>
      <c r="T5498">
        <f>ROUNDUP(C5498,0)</f>
        <v>5</v>
      </c>
      <c r="U5498">
        <f>ROUNDDOWN(C5498,0)</f>
        <v>4</v>
      </c>
      <c r="V5498">
        <f>RIGHT(K5498,2)+2000</f>
        <v>2015</v>
      </c>
      <c r="W5498" t="str">
        <f>INDEX(_xlfn.TEXTSPLIT(K5498,"-"),1,2)</f>
        <v>Nov</v>
      </c>
      <c r="X5498" t="str">
        <f>INDEX(_xlfn.TEXTSPLIT(K5498,"-"),1,1)</f>
        <v>4</v>
      </c>
      <c r="Y5498">
        <f>INDEX(months!B:B,MATCH(Sheet1!W5498,months!A:A,0))</f>
        <v>11</v>
      </c>
      <c r="Z5498">
        <f t="shared" si="601"/>
        <v>42312</v>
      </c>
    </row>
    <row r="5499" spans="1:26" x14ac:dyDescent="0.2">
      <c r="A5499" t="s">
        <v>7728</v>
      </c>
      <c r="B5499" t="s">
        <v>556</v>
      </c>
      <c r="D5499">
        <v>4</v>
      </c>
      <c r="E5499" t="s">
        <v>108</v>
      </c>
      <c r="F5499" t="s">
        <v>1230</v>
      </c>
      <c r="G5499" t="s">
        <v>23</v>
      </c>
      <c r="H5499" t="s">
        <v>24</v>
      </c>
      <c r="I5499" t="s">
        <v>25</v>
      </c>
      <c r="J5499" t="s">
        <v>557</v>
      </c>
      <c r="K5499" t="s">
        <v>519</v>
      </c>
      <c r="L5499" t="s">
        <v>59</v>
      </c>
      <c r="M5499" t="s">
        <v>54</v>
      </c>
      <c r="N5499">
        <f t="shared" si="595"/>
        <v>0</v>
      </c>
      <c r="O5499" t="str">
        <f t="shared" si="596"/>
        <v>No</v>
      </c>
      <c r="P5499">
        <f t="shared" si="597"/>
        <v>0</v>
      </c>
      <c r="Q5499">
        <f t="shared" si="598"/>
        <v>4813937689</v>
      </c>
      <c r="R5499">
        <f t="shared" si="599"/>
        <v>4.1933383153624479</v>
      </c>
      <c r="S5499" t="str">
        <f t="shared" si="600"/>
        <v>Acceptable</v>
      </c>
      <c r="T5499">
        <f>ROUNDUP(C5499,0)</f>
        <v>0</v>
      </c>
      <c r="U5499">
        <f>ROUNDDOWN(C5499,0)</f>
        <v>0</v>
      </c>
      <c r="V5499">
        <f>RIGHT(K5499,2)+2000</f>
        <v>2017</v>
      </c>
      <c r="W5499" t="str">
        <f>INDEX(_xlfn.TEXTSPLIT(K5499,"-"),1,2)</f>
        <v>Aug</v>
      </c>
      <c r="X5499" t="str">
        <f>INDEX(_xlfn.TEXTSPLIT(K5499,"-"),1,1)</f>
        <v>28</v>
      </c>
      <c r="Y5499">
        <f>INDEX(months!B:B,MATCH(Sheet1!W5499,months!A:A,0))</f>
        <v>8</v>
      </c>
      <c r="Z5499">
        <f t="shared" si="601"/>
        <v>42975</v>
      </c>
    </row>
    <row r="5500" spans="1:26" x14ac:dyDescent="0.2">
      <c r="A5500" t="s">
        <v>7729</v>
      </c>
      <c r="B5500" t="s">
        <v>4612</v>
      </c>
      <c r="D5500">
        <v>0</v>
      </c>
      <c r="E5500" t="s">
        <v>223</v>
      </c>
      <c r="F5500" t="s">
        <v>1010</v>
      </c>
      <c r="G5500" t="s">
        <v>23</v>
      </c>
      <c r="H5500" t="s">
        <v>24</v>
      </c>
      <c r="I5500" t="s">
        <v>25</v>
      </c>
      <c r="J5500" t="s">
        <v>4613</v>
      </c>
      <c r="K5500" t="s">
        <v>4995</v>
      </c>
      <c r="L5500" t="s">
        <v>28</v>
      </c>
      <c r="M5500" t="s">
        <v>29</v>
      </c>
      <c r="N5500">
        <f t="shared" si="595"/>
        <v>0</v>
      </c>
      <c r="O5500" t="str">
        <f t="shared" si="596"/>
        <v>No</v>
      </c>
      <c r="P5500">
        <f t="shared" si="597"/>
        <v>0</v>
      </c>
      <c r="Q5500">
        <f t="shared" si="598"/>
        <v>4813937689</v>
      </c>
      <c r="R5500">
        <f t="shared" si="599"/>
        <v>4.1933383153624479</v>
      </c>
      <c r="S5500" t="str">
        <f t="shared" si="600"/>
        <v>Acceptable</v>
      </c>
      <c r="T5500">
        <f>ROUNDUP(C5500,0)</f>
        <v>0</v>
      </c>
      <c r="U5500">
        <f>ROUNDDOWN(C5500,0)</f>
        <v>0</v>
      </c>
      <c r="V5500">
        <f>RIGHT(K5500,2)+2000</f>
        <v>2018</v>
      </c>
      <c r="W5500" t="str">
        <f>INDEX(_xlfn.TEXTSPLIT(K5500,"-"),1,2)</f>
        <v>Mar</v>
      </c>
      <c r="X5500" t="str">
        <f>INDEX(_xlfn.TEXTSPLIT(K5500,"-"),1,1)</f>
        <v>15</v>
      </c>
      <c r="Y5500">
        <f>INDEX(months!B:B,MATCH(Sheet1!W5500,months!A:A,0))</f>
        <v>3</v>
      </c>
      <c r="Z5500">
        <f t="shared" si="601"/>
        <v>43174</v>
      </c>
    </row>
    <row r="5501" spans="1:26" x14ac:dyDescent="0.2">
      <c r="A5501" t="s">
        <v>7730</v>
      </c>
      <c r="B5501" t="s">
        <v>4612</v>
      </c>
      <c r="D5501">
        <v>0</v>
      </c>
      <c r="E5501" t="s">
        <v>532</v>
      </c>
      <c r="F5501" t="s">
        <v>1230</v>
      </c>
      <c r="G5501" t="s">
        <v>23</v>
      </c>
      <c r="H5501" t="s">
        <v>24</v>
      </c>
      <c r="I5501" t="s">
        <v>25</v>
      </c>
      <c r="J5501" t="s">
        <v>4613</v>
      </c>
      <c r="K5501" t="s">
        <v>1628</v>
      </c>
      <c r="L5501" t="s">
        <v>540</v>
      </c>
      <c r="M5501" t="s">
        <v>81</v>
      </c>
      <c r="N5501">
        <f t="shared" si="595"/>
        <v>0</v>
      </c>
      <c r="O5501" t="str">
        <f t="shared" si="596"/>
        <v>No</v>
      </c>
      <c r="P5501">
        <f t="shared" si="597"/>
        <v>0</v>
      </c>
      <c r="Q5501">
        <f t="shared" si="598"/>
        <v>4813937689</v>
      </c>
      <c r="R5501">
        <f t="shared" si="599"/>
        <v>4.1933383153624479</v>
      </c>
      <c r="S5501" t="str">
        <f t="shared" si="600"/>
        <v>Acceptable</v>
      </c>
      <c r="T5501">
        <f>ROUNDUP(C5501,0)</f>
        <v>0</v>
      </c>
      <c r="U5501">
        <f>ROUNDDOWN(C5501,0)</f>
        <v>0</v>
      </c>
      <c r="V5501">
        <f>RIGHT(K5501,2)+2000</f>
        <v>2018</v>
      </c>
      <c r="W5501" t="str">
        <f>INDEX(_xlfn.TEXTSPLIT(K5501,"-"),1,2)</f>
        <v>Apr</v>
      </c>
      <c r="X5501" t="str">
        <f>INDEX(_xlfn.TEXTSPLIT(K5501,"-"),1,1)</f>
        <v>12</v>
      </c>
      <c r="Y5501">
        <f>INDEX(months!B:B,MATCH(Sheet1!W5501,months!A:A,0))</f>
        <v>4</v>
      </c>
      <c r="Z5501">
        <f t="shared" si="601"/>
        <v>43202</v>
      </c>
    </row>
    <row r="5502" spans="1:26" x14ac:dyDescent="0.2">
      <c r="A5502" t="s">
        <v>7731</v>
      </c>
      <c r="B5502" t="s">
        <v>3070</v>
      </c>
      <c r="D5502">
        <v>1</v>
      </c>
      <c r="E5502" t="s">
        <v>271</v>
      </c>
      <c r="F5502" t="s">
        <v>1262</v>
      </c>
      <c r="G5502" t="s">
        <v>649</v>
      </c>
      <c r="H5502" t="s">
        <v>1011</v>
      </c>
      <c r="I5502" t="s">
        <v>25</v>
      </c>
      <c r="J5502" t="s">
        <v>6167</v>
      </c>
      <c r="K5502" t="s">
        <v>6164</v>
      </c>
      <c r="L5502" t="s">
        <v>313</v>
      </c>
      <c r="M5502" t="s">
        <v>86</v>
      </c>
      <c r="N5502">
        <f t="shared" si="595"/>
        <v>0</v>
      </c>
      <c r="O5502" t="str">
        <f t="shared" si="596"/>
        <v>No</v>
      </c>
      <c r="P5502">
        <f t="shared" si="597"/>
        <v>0</v>
      </c>
      <c r="Q5502">
        <f t="shared" si="598"/>
        <v>4813937689</v>
      </c>
      <c r="R5502">
        <f t="shared" si="599"/>
        <v>4.1933383153624479</v>
      </c>
      <c r="S5502" t="str">
        <f t="shared" si="600"/>
        <v>Acceptable</v>
      </c>
      <c r="T5502">
        <f>ROUNDUP(C5502,0)</f>
        <v>0</v>
      </c>
      <c r="U5502">
        <f>ROUNDDOWN(C5502,0)</f>
        <v>0</v>
      </c>
      <c r="V5502">
        <f>RIGHT(K5502,2)+2000</f>
        <v>2017</v>
      </c>
      <c r="W5502" t="str">
        <f>INDEX(_xlfn.TEXTSPLIT(K5502,"-"),1,2)</f>
        <v>May</v>
      </c>
      <c r="X5502" t="str">
        <f>INDEX(_xlfn.TEXTSPLIT(K5502,"-"),1,1)</f>
        <v>17</v>
      </c>
      <c r="Y5502">
        <f>INDEX(months!B:B,MATCH(Sheet1!W5502,months!A:A,0))</f>
        <v>5</v>
      </c>
      <c r="Z5502">
        <f t="shared" si="601"/>
        <v>42872</v>
      </c>
    </row>
    <row r="5503" spans="1:26" x14ac:dyDescent="0.2">
      <c r="A5503" t="s">
        <v>7732</v>
      </c>
      <c r="B5503" t="s">
        <v>3070</v>
      </c>
      <c r="C5503">
        <v>4.5999999999999996</v>
      </c>
      <c r="D5503">
        <v>28</v>
      </c>
      <c r="E5503" t="s">
        <v>202</v>
      </c>
      <c r="F5503" t="s">
        <v>1199</v>
      </c>
      <c r="G5503" t="s">
        <v>23</v>
      </c>
      <c r="H5503" t="s">
        <v>24</v>
      </c>
      <c r="I5503" t="s">
        <v>25</v>
      </c>
      <c r="J5503" t="s">
        <v>2694</v>
      </c>
      <c r="K5503" t="s">
        <v>2438</v>
      </c>
      <c r="L5503" t="s">
        <v>7733</v>
      </c>
      <c r="M5503" t="s">
        <v>29</v>
      </c>
      <c r="N5503">
        <f t="shared" si="595"/>
        <v>0</v>
      </c>
      <c r="O5503" t="str">
        <f t="shared" si="596"/>
        <v>No</v>
      </c>
      <c r="P5503">
        <f t="shared" si="597"/>
        <v>0</v>
      </c>
      <c r="Q5503">
        <f t="shared" si="598"/>
        <v>4813937689</v>
      </c>
      <c r="R5503">
        <f t="shared" si="599"/>
        <v>4.1933383153624479</v>
      </c>
      <c r="S5503" t="str">
        <f t="shared" si="600"/>
        <v>Acceptable</v>
      </c>
      <c r="T5503">
        <f>ROUNDUP(C5503,0)</f>
        <v>5</v>
      </c>
      <c r="U5503">
        <f>ROUNDDOWN(C5503,0)</f>
        <v>4</v>
      </c>
      <c r="V5503">
        <f>RIGHT(K5503,2)+2000</f>
        <v>2018</v>
      </c>
      <c r="W5503" t="str">
        <f>INDEX(_xlfn.TEXTSPLIT(K5503,"-"),1,2)</f>
        <v>Jan</v>
      </c>
      <c r="X5503" t="str">
        <f>INDEX(_xlfn.TEXTSPLIT(K5503,"-"),1,1)</f>
        <v>16</v>
      </c>
      <c r="Y5503">
        <f>INDEX(months!B:B,MATCH(Sheet1!W5503,months!A:A,0))</f>
        <v>1</v>
      </c>
      <c r="Z5503">
        <f t="shared" si="601"/>
        <v>43116</v>
      </c>
    </row>
    <row r="5504" spans="1:26" x14ac:dyDescent="0.2">
      <c r="A5504" t="s">
        <v>7734</v>
      </c>
      <c r="B5504" t="s">
        <v>3070</v>
      </c>
      <c r="C5504">
        <v>4.5</v>
      </c>
      <c r="D5504">
        <v>11</v>
      </c>
      <c r="E5504" t="s">
        <v>289</v>
      </c>
      <c r="F5504" t="s">
        <v>1199</v>
      </c>
      <c r="G5504" t="s">
        <v>23</v>
      </c>
      <c r="H5504" t="s">
        <v>24</v>
      </c>
      <c r="I5504" t="s">
        <v>25</v>
      </c>
      <c r="J5504" t="s">
        <v>1537</v>
      </c>
      <c r="K5504" t="s">
        <v>7735</v>
      </c>
      <c r="L5504" t="s">
        <v>220</v>
      </c>
      <c r="M5504" t="s">
        <v>29</v>
      </c>
      <c r="N5504">
        <f t="shared" si="595"/>
        <v>0</v>
      </c>
      <c r="O5504" t="str">
        <f t="shared" si="596"/>
        <v>No</v>
      </c>
      <c r="P5504">
        <f t="shared" si="597"/>
        <v>0</v>
      </c>
      <c r="Q5504">
        <f t="shared" si="598"/>
        <v>4813937689</v>
      </c>
      <c r="R5504">
        <f t="shared" si="599"/>
        <v>4.1933383153624479</v>
      </c>
      <c r="S5504" t="str">
        <f t="shared" si="600"/>
        <v>Acceptable</v>
      </c>
      <c r="T5504">
        <f>ROUNDUP(C5504,0)</f>
        <v>5</v>
      </c>
      <c r="U5504">
        <f>ROUNDDOWN(C5504,0)</f>
        <v>4</v>
      </c>
      <c r="V5504">
        <f>RIGHT(K5504,2)+2000</f>
        <v>2017</v>
      </c>
      <c r="W5504" t="str">
        <f>INDEX(_xlfn.TEXTSPLIT(K5504,"-"),1,2)</f>
        <v>Aug</v>
      </c>
      <c r="X5504" t="str">
        <f>INDEX(_xlfn.TEXTSPLIT(K5504,"-"),1,1)</f>
        <v>15</v>
      </c>
      <c r="Y5504">
        <f>INDEX(months!B:B,MATCH(Sheet1!W5504,months!A:A,0))</f>
        <v>8</v>
      </c>
      <c r="Z5504">
        <f t="shared" si="601"/>
        <v>42962</v>
      </c>
    </row>
    <row r="5505" spans="1:26" x14ac:dyDescent="0.2">
      <c r="A5505" t="s">
        <v>7736</v>
      </c>
      <c r="B5505" t="s">
        <v>3391</v>
      </c>
      <c r="C5505">
        <v>3.9</v>
      </c>
      <c r="D5505">
        <v>265</v>
      </c>
      <c r="E5505" t="s">
        <v>7737</v>
      </c>
      <c r="F5505" t="s">
        <v>22</v>
      </c>
      <c r="G5505" t="s">
        <v>23</v>
      </c>
      <c r="H5505" t="s">
        <v>24</v>
      </c>
      <c r="I5505" t="s">
        <v>25</v>
      </c>
      <c r="J5505" t="s">
        <v>3393</v>
      </c>
      <c r="K5505" t="s">
        <v>7738</v>
      </c>
      <c r="L5505" t="s">
        <v>1194</v>
      </c>
      <c r="M5505" t="s">
        <v>177</v>
      </c>
      <c r="N5505">
        <f t="shared" si="595"/>
        <v>0</v>
      </c>
      <c r="O5505" t="str">
        <f t="shared" si="596"/>
        <v>No</v>
      </c>
      <c r="P5505">
        <f t="shared" si="597"/>
        <v>0</v>
      </c>
      <c r="Q5505">
        <f t="shared" si="598"/>
        <v>4813937689</v>
      </c>
      <c r="R5505">
        <f t="shared" si="599"/>
        <v>4.1933383153624479</v>
      </c>
      <c r="S5505" t="str">
        <f t="shared" si="600"/>
        <v>Acceptable</v>
      </c>
      <c r="T5505">
        <f>ROUNDUP(C5505,0)</f>
        <v>4</v>
      </c>
      <c r="U5505">
        <f>ROUNDDOWN(C5505,0)</f>
        <v>3</v>
      </c>
      <c r="V5505">
        <f>RIGHT(K5505,2)+2000</f>
        <v>2015</v>
      </c>
      <c r="W5505" t="str">
        <f>INDEX(_xlfn.TEXTSPLIT(K5505,"-"),1,2)</f>
        <v>Oct</v>
      </c>
      <c r="X5505" t="str">
        <f>INDEX(_xlfn.TEXTSPLIT(K5505,"-"),1,1)</f>
        <v>14</v>
      </c>
      <c r="Y5505">
        <f>INDEX(months!B:B,MATCH(Sheet1!W5505,months!A:A,0))</f>
        <v>10</v>
      </c>
      <c r="Z5505">
        <f t="shared" si="601"/>
        <v>42291</v>
      </c>
    </row>
    <row r="5506" spans="1:26" x14ac:dyDescent="0.2">
      <c r="A5506" t="s">
        <v>7739</v>
      </c>
      <c r="B5506" t="s">
        <v>2665</v>
      </c>
      <c r="C5506">
        <v>4.7</v>
      </c>
      <c r="D5506">
        <v>57</v>
      </c>
      <c r="E5506" t="s">
        <v>83</v>
      </c>
      <c r="F5506" t="s">
        <v>775</v>
      </c>
      <c r="G5506" t="s">
        <v>23</v>
      </c>
      <c r="H5506" t="s">
        <v>24</v>
      </c>
      <c r="I5506" t="s">
        <v>25</v>
      </c>
      <c r="J5506" t="s">
        <v>2726</v>
      </c>
      <c r="K5506" t="s">
        <v>5112</v>
      </c>
      <c r="L5506" t="s">
        <v>28</v>
      </c>
      <c r="M5506" t="s">
        <v>81</v>
      </c>
      <c r="N5506">
        <f t="shared" ref="N5506:N5569" si="602">SUM(A5506,B5506)</f>
        <v>0</v>
      </c>
      <c r="O5506" t="str">
        <f t="shared" ref="O5506:O5569" si="603">IF(E5506="good","Yes","No")</f>
        <v>No</v>
      </c>
      <c r="P5506">
        <f t="shared" ref="P5506:P5569" si="604">COUNTIF(B:B,"&lt;0")</f>
        <v>0</v>
      </c>
      <c r="Q5506">
        <f t="shared" ref="Q5506:Q5569" si="605">SUMIF(D:D,"&gt;1000")</f>
        <v>4813937689</v>
      </c>
      <c r="R5506">
        <f t="shared" ref="R5506:R5569" si="606">AVERAGEIF(C:C,"&gt;0")</f>
        <v>4.1933383153624479</v>
      </c>
      <c r="S5506" t="str">
        <f t="shared" ref="S5506:S5569" si="607">IF(OR(A5506&gt;0,B5506&gt;0),"Acceptable","Check")</f>
        <v>Acceptable</v>
      </c>
      <c r="T5506">
        <f>ROUNDUP(C5506,0)</f>
        <v>5</v>
      </c>
      <c r="U5506">
        <f>ROUNDDOWN(C5506,0)</f>
        <v>4</v>
      </c>
      <c r="V5506">
        <f>RIGHT(K5506,2)+2000</f>
        <v>2017</v>
      </c>
      <c r="W5506" t="str">
        <f>INDEX(_xlfn.TEXTSPLIT(K5506,"-"),1,2)</f>
        <v>Nov</v>
      </c>
      <c r="X5506" t="str">
        <f>INDEX(_xlfn.TEXTSPLIT(K5506,"-"),1,1)</f>
        <v>1</v>
      </c>
      <c r="Y5506">
        <f>INDEX(months!B:B,MATCH(Sheet1!W5506,months!A:A,0))</f>
        <v>11</v>
      </c>
      <c r="Z5506">
        <f t="shared" si="601"/>
        <v>43040</v>
      </c>
    </row>
    <row r="5507" spans="1:26" x14ac:dyDescent="0.2">
      <c r="A5507" t="s">
        <v>854</v>
      </c>
      <c r="B5507" t="s">
        <v>787</v>
      </c>
      <c r="C5507">
        <v>4.3</v>
      </c>
      <c r="D5507">
        <v>541661</v>
      </c>
      <c r="E5507" t="s">
        <v>46</v>
      </c>
      <c r="F5507" t="s">
        <v>89</v>
      </c>
      <c r="G5507" t="s">
        <v>23</v>
      </c>
      <c r="H5507" t="s">
        <v>24</v>
      </c>
      <c r="I5507" t="s">
        <v>25</v>
      </c>
      <c r="J5507" t="s">
        <v>788</v>
      </c>
      <c r="K5507" t="s">
        <v>585</v>
      </c>
      <c r="L5507" t="s">
        <v>855</v>
      </c>
      <c r="M5507" t="s">
        <v>81</v>
      </c>
      <c r="N5507">
        <f t="shared" si="602"/>
        <v>0</v>
      </c>
      <c r="O5507" t="str">
        <f t="shared" si="603"/>
        <v>No</v>
      </c>
      <c r="P5507">
        <f t="shared" si="604"/>
        <v>0</v>
      </c>
      <c r="Q5507">
        <f t="shared" si="605"/>
        <v>4813937689</v>
      </c>
      <c r="R5507">
        <f t="shared" si="606"/>
        <v>4.1933383153624479</v>
      </c>
      <c r="S5507" t="str">
        <f t="shared" si="607"/>
        <v>Acceptable</v>
      </c>
      <c r="T5507">
        <f>ROUNDUP(C5507,0)</f>
        <v>5</v>
      </c>
      <c r="U5507">
        <f>ROUNDDOWN(C5507,0)</f>
        <v>4</v>
      </c>
      <c r="V5507">
        <f>RIGHT(K5507,2)+2000</f>
        <v>2018</v>
      </c>
      <c r="W5507" t="str">
        <f>INDEX(_xlfn.TEXTSPLIT(K5507,"-"),1,2)</f>
        <v>Jul</v>
      </c>
      <c r="X5507" t="str">
        <f>INDEX(_xlfn.TEXTSPLIT(K5507,"-"),1,1)</f>
        <v>9</v>
      </c>
      <c r="Y5507">
        <f>INDEX(months!B:B,MATCH(Sheet1!W5507,months!A:A,0))</f>
        <v>7</v>
      </c>
      <c r="Z5507">
        <f t="shared" ref="Z5507:Z5570" si="608">DATE(V5507,Y5507,X5507)</f>
        <v>43290</v>
      </c>
    </row>
    <row r="5508" spans="1:26" x14ac:dyDescent="0.2">
      <c r="A5508" t="s">
        <v>7740</v>
      </c>
      <c r="B5508" t="s">
        <v>3070</v>
      </c>
      <c r="C5508">
        <v>5</v>
      </c>
      <c r="D5508">
        <v>4</v>
      </c>
      <c r="E5508" t="s">
        <v>354</v>
      </c>
      <c r="F5508" t="s">
        <v>1005</v>
      </c>
      <c r="G5508" t="s">
        <v>23</v>
      </c>
      <c r="H5508" t="s">
        <v>24</v>
      </c>
      <c r="I5508" t="s">
        <v>25</v>
      </c>
      <c r="J5508" t="s">
        <v>1303</v>
      </c>
      <c r="K5508" t="s">
        <v>973</v>
      </c>
      <c r="L5508" t="s">
        <v>53</v>
      </c>
      <c r="M5508" t="s">
        <v>81</v>
      </c>
      <c r="N5508">
        <f t="shared" si="602"/>
        <v>0</v>
      </c>
      <c r="O5508" t="str">
        <f t="shared" si="603"/>
        <v>No</v>
      </c>
      <c r="P5508">
        <f t="shared" si="604"/>
        <v>0</v>
      </c>
      <c r="Q5508">
        <f t="shared" si="605"/>
        <v>4813937689</v>
      </c>
      <c r="R5508">
        <f t="shared" si="606"/>
        <v>4.1933383153624479</v>
      </c>
      <c r="S5508" t="str">
        <f t="shared" si="607"/>
        <v>Acceptable</v>
      </c>
      <c r="T5508">
        <f>ROUNDUP(C5508,0)</f>
        <v>5</v>
      </c>
      <c r="U5508">
        <f>ROUNDDOWN(C5508,0)</f>
        <v>5</v>
      </c>
      <c r="V5508">
        <f>RIGHT(K5508,2)+2000</f>
        <v>2018</v>
      </c>
      <c r="W5508" t="str">
        <f>INDEX(_xlfn.TEXTSPLIT(K5508,"-"),1,2)</f>
        <v>Apr</v>
      </c>
      <c r="X5508" t="str">
        <f>INDEX(_xlfn.TEXTSPLIT(K5508,"-"),1,1)</f>
        <v>3</v>
      </c>
      <c r="Y5508">
        <f>INDEX(months!B:B,MATCH(Sheet1!W5508,months!A:A,0))</f>
        <v>4</v>
      </c>
      <c r="Z5508">
        <f t="shared" si="608"/>
        <v>43193</v>
      </c>
    </row>
    <row r="5509" spans="1:26" x14ac:dyDescent="0.2">
      <c r="A5509" t="s">
        <v>7741</v>
      </c>
      <c r="B5509" t="s">
        <v>3070</v>
      </c>
      <c r="C5509">
        <v>5</v>
      </c>
      <c r="D5509">
        <v>25</v>
      </c>
      <c r="E5509" t="s">
        <v>46</v>
      </c>
      <c r="F5509" t="s">
        <v>775</v>
      </c>
      <c r="G5509" t="s">
        <v>23</v>
      </c>
      <c r="H5509" t="s">
        <v>24</v>
      </c>
      <c r="I5509" t="s">
        <v>25</v>
      </c>
      <c r="J5509" t="s">
        <v>1303</v>
      </c>
      <c r="K5509" t="s">
        <v>2302</v>
      </c>
      <c r="L5509" t="s">
        <v>46</v>
      </c>
      <c r="M5509" t="s">
        <v>86</v>
      </c>
      <c r="N5509">
        <f t="shared" si="602"/>
        <v>0</v>
      </c>
      <c r="O5509" t="str">
        <f t="shared" si="603"/>
        <v>No</v>
      </c>
      <c r="P5509">
        <f t="shared" si="604"/>
        <v>0</v>
      </c>
      <c r="Q5509">
        <f t="shared" si="605"/>
        <v>4813937689</v>
      </c>
      <c r="R5509">
        <f t="shared" si="606"/>
        <v>4.1933383153624479</v>
      </c>
      <c r="S5509" t="str">
        <f t="shared" si="607"/>
        <v>Acceptable</v>
      </c>
      <c r="T5509">
        <f>ROUNDUP(C5509,0)</f>
        <v>5</v>
      </c>
      <c r="U5509">
        <f>ROUNDDOWN(C5509,0)</f>
        <v>5</v>
      </c>
      <c r="V5509">
        <f>RIGHT(K5509,2)+2000</f>
        <v>2018</v>
      </c>
      <c r="W5509" t="str">
        <f>INDEX(_xlfn.TEXTSPLIT(K5509,"-"),1,2)</f>
        <v>Jan</v>
      </c>
      <c r="X5509" t="str">
        <f>INDEX(_xlfn.TEXTSPLIT(K5509,"-"),1,1)</f>
        <v>29</v>
      </c>
      <c r="Y5509">
        <f>INDEX(months!B:B,MATCH(Sheet1!W5509,months!A:A,0))</f>
        <v>1</v>
      </c>
      <c r="Z5509">
        <f t="shared" si="608"/>
        <v>43129</v>
      </c>
    </row>
    <row r="5510" spans="1:26" x14ac:dyDescent="0.2">
      <c r="A5510" t="s">
        <v>7742</v>
      </c>
      <c r="B5510" t="s">
        <v>4950</v>
      </c>
      <c r="D5510">
        <v>0</v>
      </c>
      <c r="E5510" t="s">
        <v>427</v>
      </c>
      <c r="F5510" t="s">
        <v>1230</v>
      </c>
      <c r="G5510" t="s">
        <v>23</v>
      </c>
      <c r="H5510" t="s">
        <v>24</v>
      </c>
      <c r="I5510" t="s">
        <v>25</v>
      </c>
      <c r="J5510" t="s">
        <v>4951</v>
      </c>
      <c r="K5510" t="s">
        <v>743</v>
      </c>
      <c r="L5510" t="s">
        <v>7743</v>
      </c>
      <c r="M5510" t="s">
        <v>54</v>
      </c>
      <c r="N5510">
        <f t="shared" si="602"/>
        <v>0</v>
      </c>
      <c r="O5510" t="str">
        <f t="shared" si="603"/>
        <v>No</v>
      </c>
      <c r="P5510">
        <f t="shared" si="604"/>
        <v>0</v>
      </c>
      <c r="Q5510">
        <f t="shared" si="605"/>
        <v>4813937689</v>
      </c>
      <c r="R5510">
        <f t="shared" si="606"/>
        <v>4.1933383153624479</v>
      </c>
      <c r="S5510" t="str">
        <f t="shared" si="607"/>
        <v>Acceptable</v>
      </c>
      <c r="T5510">
        <f>ROUNDUP(C5510,0)</f>
        <v>0</v>
      </c>
      <c r="U5510">
        <f>ROUNDDOWN(C5510,0)</f>
        <v>0</v>
      </c>
      <c r="V5510">
        <f>RIGHT(K5510,2)+2000</f>
        <v>2018</v>
      </c>
      <c r="W5510" t="str">
        <f>INDEX(_xlfn.TEXTSPLIT(K5510,"-"),1,2)</f>
        <v>Jul</v>
      </c>
      <c r="X5510" t="str">
        <f>INDEX(_xlfn.TEXTSPLIT(K5510,"-"),1,1)</f>
        <v>6</v>
      </c>
      <c r="Y5510">
        <f>INDEX(months!B:B,MATCH(Sheet1!W5510,months!A:A,0))</f>
        <v>7</v>
      </c>
      <c r="Z5510">
        <f t="shared" si="608"/>
        <v>43287</v>
      </c>
    </row>
    <row r="5511" spans="1:26" x14ac:dyDescent="0.2">
      <c r="A5511" t="s">
        <v>7744</v>
      </c>
      <c r="B5511" t="s">
        <v>3070</v>
      </c>
      <c r="C5511">
        <v>5</v>
      </c>
      <c r="D5511">
        <v>1</v>
      </c>
      <c r="E5511" t="s">
        <v>1158</v>
      </c>
      <c r="F5511" t="s">
        <v>1230</v>
      </c>
      <c r="G5511" t="s">
        <v>23</v>
      </c>
      <c r="H5511" t="s">
        <v>24</v>
      </c>
      <c r="I5511" t="s">
        <v>25</v>
      </c>
      <c r="J5511" t="s">
        <v>1301</v>
      </c>
      <c r="K5511" t="s">
        <v>1178</v>
      </c>
      <c r="L5511" t="s">
        <v>59</v>
      </c>
      <c r="M5511" t="s">
        <v>29</v>
      </c>
      <c r="N5511">
        <f t="shared" si="602"/>
        <v>0</v>
      </c>
      <c r="O5511" t="str">
        <f t="shared" si="603"/>
        <v>No</v>
      </c>
      <c r="P5511">
        <f t="shared" si="604"/>
        <v>0</v>
      </c>
      <c r="Q5511">
        <f t="shared" si="605"/>
        <v>4813937689</v>
      </c>
      <c r="R5511">
        <f t="shared" si="606"/>
        <v>4.1933383153624479</v>
      </c>
      <c r="S5511" t="str">
        <f t="shared" si="607"/>
        <v>Acceptable</v>
      </c>
      <c r="T5511">
        <f>ROUNDUP(C5511,0)</f>
        <v>5</v>
      </c>
      <c r="U5511">
        <f>ROUNDDOWN(C5511,0)</f>
        <v>5</v>
      </c>
      <c r="V5511">
        <f>RIGHT(K5511,2)+2000</f>
        <v>2018</v>
      </c>
      <c r="W5511" t="str">
        <f>INDEX(_xlfn.TEXTSPLIT(K5511,"-"),1,2)</f>
        <v>Feb</v>
      </c>
      <c r="X5511" t="str">
        <f>INDEX(_xlfn.TEXTSPLIT(K5511,"-"),1,1)</f>
        <v>16</v>
      </c>
      <c r="Y5511">
        <f>INDEX(months!B:B,MATCH(Sheet1!W5511,months!A:A,0))</f>
        <v>2</v>
      </c>
      <c r="Z5511">
        <f t="shared" si="608"/>
        <v>43147</v>
      </c>
    </row>
    <row r="5512" spans="1:26" x14ac:dyDescent="0.2">
      <c r="A5512" t="s">
        <v>7745</v>
      </c>
      <c r="B5512" t="s">
        <v>4310</v>
      </c>
      <c r="D5512">
        <v>0</v>
      </c>
      <c r="E5512" t="s">
        <v>78</v>
      </c>
      <c r="F5512" t="s">
        <v>1278</v>
      </c>
      <c r="G5512" t="s">
        <v>23</v>
      </c>
      <c r="H5512" t="s">
        <v>24</v>
      </c>
      <c r="I5512" t="s">
        <v>25</v>
      </c>
      <c r="J5512" t="s">
        <v>2718</v>
      </c>
      <c r="K5512" t="s">
        <v>264</v>
      </c>
      <c r="L5512" t="s">
        <v>164</v>
      </c>
      <c r="M5512" t="s">
        <v>54</v>
      </c>
      <c r="N5512">
        <f t="shared" si="602"/>
        <v>0</v>
      </c>
      <c r="O5512" t="str">
        <f t="shared" si="603"/>
        <v>No</v>
      </c>
      <c r="P5512">
        <f t="shared" si="604"/>
        <v>0</v>
      </c>
      <c r="Q5512">
        <f t="shared" si="605"/>
        <v>4813937689</v>
      </c>
      <c r="R5512">
        <f t="shared" si="606"/>
        <v>4.1933383153624479</v>
      </c>
      <c r="S5512" t="str">
        <f t="shared" si="607"/>
        <v>Acceptable</v>
      </c>
      <c r="T5512">
        <f>ROUNDUP(C5512,0)</f>
        <v>0</v>
      </c>
      <c r="U5512">
        <f>ROUNDDOWN(C5512,0)</f>
        <v>0</v>
      </c>
      <c r="V5512">
        <f>RIGHT(K5512,2)+2000</f>
        <v>2018</v>
      </c>
      <c r="W5512" t="str">
        <f>INDEX(_xlfn.TEXTSPLIT(K5512,"-"),1,2)</f>
        <v>May</v>
      </c>
      <c r="X5512" t="str">
        <f>INDEX(_xlfn.TEXTSPLIT(K5512,"-"),1,1)</f>
        <v>25</v>
      </c>
      <c r="Y5512">
        <f>INDEX(months!B:B,MATCH(Sheet1!W5512,months!A:A,0))</f>
        <v>5</v>
      </c>
      <c r="Z5512">
        <f t="shared" si="608"/>
        <v>43245</v>
      </c>
    </row>
    <row r="5513" spans="1:26" x14ac:dyDescent="0.2">
      <c r="A5513" t="s">
        <v>7746</v>
      </c>
      <c r="B5513" t="s">
        <v>2116</v>
      </c>
      <c r="D5513">
        <v>0</v>
      </c>
      <c r="E5513" t="s">
        <v>83</v>
      </c>
      <c r="F5513" t="s">
        <v>1230</v>
      </c>
      <c r="G5513" t="s">
        <v>23</v>
      </c>
      <c r="H5513" t="s">
        <v>24</v>
      </c>
      <c r="I5513" t="s">
        <v>25</v>
      </c>
      <c r="J5513" t="s">
        <v>2117</v>
      </c>
      <c r="K5513" t="s">
        <v>2761</v>
      </c>
      <c r="L5513" t="s">
        <v>236</v>
      </c>
      <c r="M5513" t="s">
        <v>81</v>
      </c>
      <c r="N5513">
        <f t="shared" si="602"/>
        <v>0</v>
      </c>
      <c r="O5513" t="str">
        <f t="shared" si="603"/>
        <v>No</v>
      </c>
      <c r="P5513">
        <f t="shared" si="604"/>
        <v>0</v>
      </c>
      <c r="Q5513">
        <f t="shared" si="605"/>
        <v>4813937689</v>
      </c>
      <c r="R5513">
        <f t="shared" si="606"/>
        <v>4.1933383153624479</v>
      </c>
      <c r="S5513" t="str">
        <f t="shared" si="607"/>
        <v>Acceptable</v>
      </c>
      <c r="T5513">
        <f>ROUNDUP(C5513,0)</f>
        <v>0</v>
      </c>
      <c r="U5513">
        <f>ROUNDDOWN(C5513,0)</f>
        <v>0</v>
      </c>
      <c r="V5513">
        <f>RIGHT(K5513,2)+2000</f>
        <v>2017</v>
      </c>
      <c r="W5513" t="str">
        <f>INDEX(_xlfn.TEXTSPLIT(K5513,"-"),1,2)</f>
        <v>Dec</v>
      </c>
      <c r="X5513" t="str">
        <f>INDEX(_xlfn.TEXTSPLIT(K5513,"-"),1,1)</f>
        <v>22</v>
      </c>
      <c r="Y5513">
        <f>INDEX(months!B:B,MATCH(Sheet1!W5513,months!A:A,0))</f>
        <v>12</v>
      </c>
      <c r="Z5513">
        <f t="shared" si="608"/>
        <v>43091</v>
      </c>
    </row>
    <row r="5514" spans="1:26" x14ac:dyDescent="0.2">
      <c r="A5514" t="s">
        <v>5195</v>
      </c>
      <c r="B5514" t="s">
        <v>5191</v>
      </c>
      <c r="C5514">
        <v>4.4000000000000004</v>
      </c>
      <c r="D5514">
        <v>2052407</v>
      </c>
      <c r="E5514" t="s">
        <v>46</v>
      </c>
      <c r="F5514" t="s">
        <v>43</v>
      </c>
      <c r="G5514" t="s">
        <v>23</v>
      </c>
      <c r="H5514" t="s">
        <v>24</v>
      </c>
      <c r="I5514" t="s">
        <v>25</v>
      </c>
      <c r="J5514" t="s">
        <v>5192</v>
      </c>
      <c r="K5514" t="s">
        <v>173</v>
      </c>
      <c r="L5514" t="s">
        <v>46</v>
      </c>
      <c r="M5514" t="s">
        <v>46</v>
      </c>
      <c r="N5514">
        <f t="shared" si="602"/>
        <v>0</v>
      </c>
      <c r="O5514" t="str">
        <f t="shared" si="603"/>
        <v>No</v>
      </c>
      <c r="P5514">
        <f t="shared" si="604"/>
        <v>0</v>
      </c>
      <c r="Q5514">
        <f t="shared" si="605"/>
        <v>4813937689</v>
      </c>
      <c r="R5514">
        <f t="shared" si="606"/>
        <v>4.1933383153624479</v>
      </c>
      <c r="S5514" t="str">
        <f t="shared" si="607"/>
        <v>Acceptable</v>
      </c>
      <c r="T5514">
        <f>ROUNDUP(C5514,0)</f>
        <v>5</v>
      </c>
      <c r="U5514">
        <f>ROUNDDOWN(C5514,0)</f>
        <v>4</v>
      </c>
      <c r="V5514">
        <f>RIGHT(K5514,2)+2000</f>
        <v>2018</v>
      </c>
      <c r="W5514" t="str">
        <f>INDEX(_xlfn.TEXTSPLIT(K5514,"-"),1,2)</f>
        <v>Aug</v>
      </c>
      <c r="X5514" t="str">
        <f>INDEX(_xlfn.TEXTSPLIT(K5514,"-"),1,1)</f>
        <v>2</v>
      </c>
      <c r="Y5514">
        <f>INDEX(months!B:B,MATCH(Sheet1!W5514,months!A:A,0))</f>
        <v>8</v>
      </c>
      <c r="Z5514">
        <f t="shared" si="608"/>
        <v>43314</v>
      </c>
    </row>
    <row r="5515" spans="1:26" x14ac:dyDescent="0.2">
      <c r="A5515" t="s">
        <v>7747</v>
      </c>
      <c r="B5515" t="s">
        <v>3070</v>
      </c>
      <c r="D5515">
        <v>21</v>
      </c>
      <c r="E5515" t="s">
        <v>108</v>
      </c>
      <c r="F5515" t="s">
        <v>101</v>
      </c>
      <c r="G5515" t="s">
        <v>23</v>
      </c>
      <c r="H5515" t="s">
        <v>24</v>
      </c>
      <c r="I5515" t="s">
        <v>25</v>
      </c>
      <c r="J5515" t="s">
        <v>1303</v>
      </c>
      <c r="K5515" t="s">
        <v>7748</v>
      </c>
      <c r="L5515" t="s">
        <v>1124</v>
      </c>
      <c r="M5515" t="s">
        <v>86</v>
      </c>
      <c r="N5515">
        <f t="shared" si="602"/>
        <v>0</v>
      </c>
      <c r="O5515" t="str">
        <f t="shared" si="603"/>
        <v>No</v>
      </c>
      <c r="P5515">
        <f t="shared" si="604"/>
        <v>0</v>
      </c>
      <c r="Q5515">
        <f t="shared" si="605"/>
        <v>4813937689</v>
      </c>
      <c r="R5515">
        <f t="shared" si="606"/>
        <v>4.1933383153624479</v>
      </c>
      <c r="S5515" t="str">
        <f t="shared" si="607"/>
        <v>Acceptable</v>
      </c>
      <c r="T5515">
        <f>ROUNDUP(C5515,0)</f>
        <v>0</v>
      </c>
      <c r="U5515">
        <f>ROUNDDOWN(C5515,0)</f>
        <v>0</v>
      </c>
      <c r="V5515">
        <f>RIGHT(K5515,2)+2000</f>
        <v>2016</v>
      </c>
      <c r="W5515" t="str">
        <f>INDEX(_xlfn.TEXTSPLIT(K5515,"-"),1,2)</f>
        <v>Jun</v>
      </c>
      <c r="X5515" t="str">
        <f>INDEX(_xlfn.TEXTSPLIT(K5515,"-"),1,1)</f>
        <v>22</v>
      </c>
      <c r="Y5515">
        <f>INDEX(months!B:B,MATCH(Sheet1!W5515,months!A:A,0))</f>
        <v>6</v>
      </c>
      <c r="Z5515">
        <f t="shared" si="608"/>
        <v>42543</v>
      </c>
    </row>
    <row r="5516" spans="1:26" x14ac:dyDescent="0.2">
      <c r="A5516" t="s">
        <v>7749</v>
      </c>
      <c r="B5516" t="s">
        <v>787</v>
      </c>
      <c r="C5516">
        <v>2.7</v>
      </c>
      <c r="D5516">
        <v>560</v>
      </c>
      <c r="E5516" t="s">
        <v>96</v>
      </c>
      <c r="F5516" t="s">
        <v>22</v>
      </c>
      <c r="G5516" t="s">
        <v>23</v>
      </c>
      <c r="H5516" t="s">
        <v>24</v>
      </c>
      <c r="I5516" t="s">
        <v>25</v>
      </c>
      <c r="J5516" t="s">
        <v>788</v>
      </c>
      <c r="K5516" t="s">
        <v>357</v>
      </c>
      <c r="L5516" t="s">
        <v>5578</v>
      </c>
      <c r="M5516" t="s">
        <v>54</v>
      </c>
      <c r="N5516">
        <f t="shared" si="602"/>
        <v>0</v>
      </c>
      <c r="O5516" t="str">
        <f t="shared" si="603"/>
        <v>No</v>
      </c>
      <c r="P5516">
        <f t="shared" si="604"/>
        <v>0</v>
      </c>
      <c r="Q5516">
        <f t="shared" si="605"/>
        <v>4813937689</v>
      </c>
      <c r="R5516">
        <f t="shared" si="606"/>
        <v>4.1933383153624479</v>
      </c>
      <c r="S5516" t="str">
        <f t="shared" si="607"/>
        <v>Acceptable</v>
      </c>
      <c r="T5516">
        <f>ROUNDUP(C5516,0)</f>
        <v>3</v>
      </c>
      <c r="U5516">
        <f>ROUNDDOWN(C5516,0)</f>
        <v>2</v>
      </c>
      <c r="V5516">
        <f>RIGHT(K5516,2)+2000</f>
        <v>2018</v>
      </c>
      <c r="W5516" t="str">
        <f>INDEX(_xlfn.TEXTSPLIT(K5516,"-"),1,2)</f>
        <v>Jul</v>
      </c>
      <c r="X5516" t="str">
        <f>INDEX(_xlfn.TEXTSPLIT(K5516,"-"),1,1)</f>
        <v>25</v>
      </c>
      <c r="Y5516">
        <f>INDEX(months!B:B,MATCH(Sheet1!W5516,months!A:A,0))</f>
        <v>7</v>
      </c>
      <c r="Z5516">
        <f t="shared" si="608"/>
        <v>43306</v>
      </c>
    </row>
    <row r="5517" spans="1:26" x14ac:dyDescent="0.2">
      <c r="A5517" t="s">
        <v>7750</v>
      </c>
      <c r="B5517" t="s">
        <v>4801</v>
      </c>
      <c r="C5517">
        <v>4.5999999999999996</v>
      </c>
      <c r="D5517">
        <v>41000</v>
      </c>
      <c r="E5517" t="s">
        <v>1396</v>
      </c>
      <c r="F5517" t="s">
        <v>65</v>
      </c>
      <c r="G5517" t="s">
        <v>23</v>
      </c>
      <c r="H5517" t="s">
        <v>24</v>
      </c>
      <c r="I5517" t="s">
        <v>25</v>
      </c>
      <c r="J5517" t="s">
        <v>4802</v>
      </c>
      <c r="K5517" t="s">
        <v>7751</v>
      </c>
      <c r="L5517" t="s">
        <v>1124</v>
      </c>
      <c r="M5517" t="s">
        <v>434</v>
      </c>
      <c r="N5517">
        <f t="shared" si="602"/>
        <v>0</v>
      </c>
      <c r="O5517" t="str">
        <f t="shared" si="603"/>
        <v>No</v>
      </c>
      <c r="P5517">
        <f t="shared" si="604"/>
        <v>0</v>
      </c>
      <c r="Q5517">
        <f t="shared" si="605"/>
        <v>4813937689</v>
      </c>
      <c r="R5517">
        <f t="shared" si="606"/>
        <v>4.1933383153624479</v>
      </c>
      <c r="S5517" t="str">
        <f t="shared" si="607"/>
        <v>Acceptable</v>
      </c>
      <c r="T5517">
        <f>ROUNDUP(C5517,0)</f>
        <v>5</v>
      </c>
      <c r="U5517">
        <f>ROUNDDOWN(C5517,0)</f>
        <v>4</v>
      </c>
      <c r="V5517">
        <f>RIGHT(K5517,2)+2000</f>
        <v>2014</v>
      </c>
      <c r="W5517" t="str">
        <f>INDEX(_xlfn.TEXTSPLIT(K5517,"-"),1,2)</f>
        <v>Feb</v>
      </c>
      <c r="X5517" t="str">
        <f>INDEX(_xlfn.TEXTSPLIT(K5517,"-"),1,1)</f>
        <v>23</v>
      </c>
      <c r="Y5517">
        <f>INDEX(months!B:B,MATCH(Sheet1!W5517,months!A:A,0))</f>
        <v>2</v>
      </c>
      <c r="Z5517">
        <f t="shared" si="608"/>
        <v>41693</v>
      </c>
    </row>
    <row r="5518" spans="1:26" x14ac:dyDescent="0.2">
      <c r="A5518" t="s">
        <v>5511</v>
      </c>
      <c r="B5518" t="s">
        <v>5446</v>
      </c>
      <c r="C5518">
        <v>4.4000000000000004</v>
      </c>
      <c r="D5518">
        <v>616742</v>
      </c>
      <c r="E5518" t="s">
        <v>46</v>
      </c>
      <c r="F5518" t="s">
        <v>89</v>
      </c>
      <c r="G5518" t="s">
        <v>23</v>
      </c>
      <c r="H5518" t="s">
        <v>24</v>
      </c>
      <c r="I5518" t="s">
        <v>25</v>
      </c>
      <c r="J5518" t="s">
        <v>5447</v>
      </c>
      <c r="K5518" t="s">
        <v>2235</v>
      </c>
      <c r="L5518" t="s">
        <v>46</v>
      </c>
      <c r="M5518" t="s">
        <v>46</v>
      </c>
      <c r="N5518">
        <f t="shared" si="602"/>
        <v>0</v>
      </c>
      <c r="O5518" t="str">
        <f t="shared" si="603"/>
        <v>No</v>
      </c>
      <c r="P5518">
        <f t="shared" si="604"/>
        <v>0</v>
      </c>
      <c r="Q5518">
        <f t="shared" si="605"/>
        <v>4813937689</v>
      </c>
      <c r="R5518">
        <f t="shared" si="606"/>
        <v>4.1933383153624479</v>
      </c>
      <c r="S5518" t="str">
        <f t="shared" si="607"/>
        <v>Acceptable</v>
      </c>
      <c r="T5518">
        <f>ROUNDUP(C5518,0)</f>
        <v>5</v>
      </c>
      <c r="U5518">
        <f>ROUNDDOWN(C5518,0)</f>
        <v>4</v>
      </c>
      <c r="V5518">
        <f>RIGHT(K5518,2)+2000</f>
        <v>2018</v>
      </c>
      <c r="W5518" t="str">
        <f>INDEX(_xlfn.TEXTSPLIT(K5518,"-"),1,2)</f>
        <v>Aug</v>
      </c>
      <c r="X5518" t="str">
        <f>INDEX(_xlfn.TEXTSPLIT(K5518,"-"),1,1)</f>
        <v>5</v>
      </c>
      <c r="Y5518">
        <f>INDEX(months!B:B,MATCH(Sheet1!W5518,months!A:A,0))</f>
        <v>8</v>
      </c>
      <c r="Z5518">
        <f t="shared" si="608"/>
        <v>43317</v>
      </c>
    </row>
    <row r="5519" spans="1:26" x14ac:dyDescent="0.2">
      <c r="A5519" t="s">
        <v>7752</v>
      </c>
      <c r="B5519" t="s">
        <v>2665</v>
      </c>
      <c r="C5519">
        <v>4.4000000000000004</v>
      </c>
      <c r="D5519">
        <v>161637</v>
      </c>
      <c r="E5519" t="s">
        <v>2768</v>
      </c>
      <c r="F5519" t="s">
        <v>89</v>
      </c>
      <c r="G5519" t="s">
        <v>23</v>
      </c>
      <c r="H5519" t="s">
        <v>24</v>
      </c>
      <c r="I5519" t="s">
        <v>418</v>
      </c>
      <c r="J5519" t="s">
        <v>2684</v>
      </c>
      <c r="K5519" t="s">
        <v>226</v>
      </c>
      <c r="L5519" t="s">
        <v>7753</v>
      </c>
      <c r="M5519" t="s">
        <v>29</v>
      </c>
      <c r="N5519">
        <f t="shared" si="602"/>
        <v>0</v>
      </c>
      <c r="O5519" t="str">
        <f t="shared" si="603"/>
        <v>No</v>
      </c>
      <c r="P5519">
        <f t="shared" si="604"/>
        <v>0</v>
      </c>
      <c r="Q5519">
        <f t="shared" si="605"/>
        <v>4813937689</v>
      </c>
      <c r="R5519">
        <f t="shared" si="606"/>
        <v>4.1933383153624479</v>
      </c>
      <c r="S5519" t="str">
        <f t="shared" si="607"/>
        <v>Acceptable</v>
      </c>
      <c r="T5519">
        <f>ROUNDUP(C5519,0)</f>
        <v>5</v>
      </c>
      <c r="U5519">
        <f>ROUNDDOWN(C5519,0)</f>
        <v>4</v>
      </c>
      <c r="V5519">
        <f>RIGHT(K5519,2)+2000</f>
        <v>2018</v>
      </c>
      <c r="W5519" t="str">
        <f>INDEX(_xlfn.TEXTSPLIT(K5519,"-"),1,2)</f>
        <v>Jul</v>
      </c>
      <c r="X5519" t="str">
        <f>INDEX(_xlfn.TEXTSPLIT(K5519,"-"),1,1)</f>
        <v>18</v>
      </c>
      <c r="Y5519">
        <f>INDEX(months!B:B,MATCH(Sheet1!W5519,months!A:A,0))</f>
        <v>7</v>
      </c>
      <c r="Z5519">
        <f t="shared" si="608"/>
        <v>43299</v>
      </c>
    </row>
    <row r="5520" spans="1:26" x14ac:dyDescent="0.2">
      <c r="A5520" t="s">
        <v>7754</v>
      </c>
      <c r="B5520" t="s">
        <v>4950</v>
      </c>
      <c r="C5520">
        <v>4.0999999999999996</v>
      </c>
      <c r="D5520">
        <v>349151</v>
      </c>
      <c r="E5520" t="s">
        <v>46</v>
      </c>
      <c r="F5520" t="s">
        <v>43</v>
      </c>
      <c r="G5520" t="s">
        <v>23</v>
      </c>
      <c r="H5520" t="s">
        <v>24</v>
      </c>
      <c r="I5520" t="s">
        <v>25</v>
      </c>
      <c r="J5520" t="s">
        <v>4951</v>
      </c>
      <c r="K5520" t="s">
        <v>39</v>
      </c>
      <c r="L5520" t="s">
        <v>46</v>
      </c>
      <c r="M5520" t="s">
        <v>46</v>
      </c>
      <c r="N5520">
        <f t="shared" si="602"/>
        <v>0</v>
      </c>
      <c r="O5520" t="str">
        <f t="shared" si="603"/>
        <v>No</v>
      </c>
      <c r="P5520">
        <f t="shared" si="604"/>
        <v>0</v>
      </c>
      <c r="Q5520">
        <f t="shared" si="605"/>
        <v>4813937689</v>
      </c>
      <c r="R5520">
        <f t="shared" si="606"/>
        <v>4.1933383153624479</v>
      </c>
      <c r="S5520" t="str">
        <f t="shared" si="607"/>
        <v>Acceptable</v>
      </c>
      <c r="T5520">
        <f>ROUNDUP(C5520,0)</f>
        <v>5</v>
      </c>
      <c r="U5520">
        <f>ROUNDDOWN(C5520,0)</f>
        <v>4</v>
      </c>
      <c r="V5520">
        <f>RIGHT(K5520,2)+2000</f>
        <v>2018</v>
      </c>
      <c r="W5520" t="str">
        <f>INDEX(_xlfn.TEXTSPLIT(K5520,"-"),1,2)</f>
        <v>Aug</v>
      </c>
      <c r="X5520" t="str">
        <f>INDEX(_xlfn.TEXTSPLIT(K5520,"-"),1,1)</f>
        <v>1</v>
      </c>
      <c r="Y5520">
        <f>INDEX(months!B:B,MATCH(Sheet1!W5520,months!A:A,0))</f>
        <v>8</v>
      </c>
      <c r="Z5520">
        <f t="shared" si="608"/>
        <v>43313</v>
      </c>
    </row>
    <row r="5521" spans="1:26" x14ac:dyDescent="0.2">
      <c r="A5521" t="s">
        <v>7755</v>
      </c>
      <c r="B5521" t="s">
        <v>4612</v>
      </c>
      <c r="C5521">
        <v>3.8</v>
      </c>
      <c r="D5521">
        <v>169369</v>
      </c>
      <c r="E5521" t="s">
        <v>46</v>
      </c>
      <c r="F5521" t="s">
        <v>89</v>
      </c>
      <c r="G5521" t="s">
        <v>23</v>
      </c>
      <c r="H5521" t="s">
        <v>24</v>
      </c>
      <c r="I5521" t="s">
        <v>25</v>
      </c>
      <c r="J5521" t="s">
        <v>4613</v>
      </c>
      <c r="K5521" t="s">
        <v>4773</v>
      </c>
      <c r="L5521" t="s">
        <v>46</v>
      </c>
      <c r="M5521" t="s">
        <v>46</v>
      </c>
      <c r="N5521">
        <f t="shared" si="602"/>
        <v>0</v>
      </c>
      <c r="O5521" t="str">
        <f t="shared" si="603"/>
        <v>No</v>
      </c>
      <c r="P5521">
        <f t="shared" si="604"/>
        <v>0</v>
      </c>
      <c r="Q5521">
        <f t="shared" si="605"/>
        <v>4813937689</v>
      </c>
      <c r="R5521">
        <f t="shared" si="606"/>
        <v>4.1933383153624479</v>
      </c>
      <c r="S5521" t="str">
        <f t="shared" si="607"/>
        <v>Acceptable</v>
      </c>
      <c r="T5521">
        <f>ROUNDUP(C5521,0)</f>
        <v>4</v>
      </c>
      <c r="U5521">
        <f>ROUNDDOWN(C5521,0)</f>
        <v>3</v>
      </c>
      <c r="V5521">
        <f>RIGHT(K5521,2)+2000</f>
        <v>2016</v>
      </c>
      <c r="W5521" t="str">
        <f>INDEX(_xlfn.TEXTSPLIT(K5521,"-"),1,2)</f>
        <v>Sep</v>
      </c>
      <c r="X5521" t="str">
        <f>INDEX(_xlfn.TEXTSPLIT(K5521,"-"),1,1)</f>
        <v>5</v>
      </c>
      <c r="Y5521">
        <f>INDEX(months!B:B,MATCH(Sheet1!W5521,months!A:A,0))</f>
        <v>9</v>
      </c>
      <c r="Z5521">
        <f t="shared" si="608"/>
        <v>42618</v>
      </c>
    </row>
    <row r="5522" spans="1:26" x14ac:dyDescent="0.2">
      <c r="A5522" t="s">
        <v>7756</v>
      </c>
      <c r="B5522" t="s">
        <v>3070</v>
      </c>
      <c r="C5522">
        <v>4.4000000000000004</v>
      </c>
      <c r="D5522">
        <v>218881</v>
      </c>
      <c r="E5522" t="s">
        <v>96</v>
      </c>
      <c r="F5522" t="s">
        <v>38</v>
      </c>
      <c r="G5522" t="s">
        <v>23</v>
      </c>
      <c r="H5522" t="s">
        <v>24</v>
      </c>
      <c r="I5522" t="s">
        <v>124</v>
      </c>
      <c r="J5522" t="s">
        <v>2868</v>
      </c>
      <c r="K5522" t="s">
        <v>2046</v>
      </c>
      <c r="L5522" t="s">
        <v>7757</v>
      </c>
      <c r="M5522" t="s">
        <v>29</v>
      </c>
      <c r="N5522">
        <f t="shared" si="602"/>
        <v>0</v>
      </c>
      <c r="O5522" t="str">
        <f t="shared" si="603"/>
        <v>No</v>
      </c>
      <c r="P5522">
        <f t="shared" si="604"/>
        <v>0</v>
      </c>
      <c r="Q5522">
        <f t="shared" si="605"/>
        <v>4813937689</v>
      </c>
      <c r="R5522">
        <f t="shared" si="606"/>
        <v>4.1933383153624479</v>
      </c>
      <c r="S5522" t="str">
        <f t="shared" si="607"/>
        <v>Acceptable</v>
      </c>
      <c r="T5522">
        <f>ROUNDUP(C5522,0)</f>
        <v>5</v>
      </c>
      <c r="U5522">
        <f>ROUNDDOWN(C5522,0)</f>
        <v>4</v>
      </c>
      <c r="V5522">
        <f>RIGHT(K5522,2)+2000</f>
        <v>2018</v>
      </c>
      <c r="W5522" t="str">
        <f>INDEX(_xlfn.TEXTSPLIT(K5522,"-"),1,2)</f>
        <v>Mar</v>
      </c>
      <c r="X5522" t="str">
        <f>INDEX(_xlfn.TEXTSPLIT(K5522,"-"),1,1)</f>
        <v>28</v>
      </c>
      <c r="Y5522">
        <f>INDEX(months!B:B,MATCH(Sheet1!W5522,months!A:A,0))</f>
        <v>3</v>
      </c>
      <c r="Z5522">
        <f t="shared" si="608"/>
        <v>43187</v>
      </c>
    </row>
    <row r="5523" spans="1:26" x14ac:dyDescent="0.2">
      <c r="A5523" t="s">
        <v>7758</v>
      </c>
      <c r="B5523" t="s">
        <v>3070</v>
      </c>
      <c r="C5523">
        <v>4.5999999999999996</v>
      </c>
      <c r="D5523">
        <v>31134</v>
      </c>
      <c r="E5523" t="s">
        <v>675</v>
      </c>
      <c r="F5523" t="s">
        <v>65</v>
      </c>
      <c r="G5523" t="s">
        <v>23</v>
      </c>
      <c r="H5523" t="s">
        <v>24</v>
      </c>
      <c r="I5523" t="s">
        <v>124</v>
      </c>
      <c r="J5523" t="s">
        <v>2868</v>
      </c>
      <c r="K5523" t="s">
        <v>173</v>
      </c>
      <c r="L5523" t="s">
        <v>7759</v>
      </c>
      <c r="M5523" t="s">
        <v>81</v>
      </c>
      <c r="N5523">
        <f t="shared" si="602"/>
        <v>0</v>
      </c>
      <c r="O5523" t="str">
        <f t="shared" si="603"/>
        <v>No</v>
      </c>
      <c r="P5523">
        <f t="shared" si="604"/>
        <v>0</v>
      </c>
      <c r="Q5523">
        <f t="shared" si="605"/>
        <v>4813937689</v>
      </c>
      <c r="R5523">
        <f t="shared" si="606"/>
        <v>4.1933383153624479</v>
      </c>
      <c r="S5523" t="str">
        <f t="shared" si="607"/>
        <v>Acceptable</v>
      </c>
      <c r="T5523">
        <f>ROUNDUP(C5523,0)</f>
        <v>5</v>
      </c>
      <c r="U5523">
        <f>ROUNDDOWN(C5523,0)</f>
        <v>4</v>
      </c>
      <c r="V5523">
        <f>RIGHT(K5523,2)+2000</f>
        <v>2018</v>
      </c>
      <c r="W5523" t="str">
        <f>INDEX(_xlfn.TEXTSPLIT(K5523,"-"),1,2)</f>
        <v>Aug</v>
      </c>
      <c r="X5523" t="str">
        <f>INDEX(_xlfn.TEXTSPLIT(K5523,"-"),1,1)</f>
        <v>2</v>
      </c>
      <c r="Y5523">
        <f>INDEX(months!B:B,MATCH(Sheet1!W5523,months!A:A,0))</f>
        <v>8</v>
      </c>
      <c r="Z5523">
        <f t="shared" si="608"/>
        <v>43314</v>
      </c>
    </row>
    <row r="5524" spans="1:26" x14ac:dyDescent="0.2">
      <c r="A5524" t="s">
        <v>7760</v>
      </c>
      <c r="B5524" t="s">
        <v>3070</v>
      </c>
      <c r="C5524">
        <v>4.0999999999999996</v>
      </c>
      <c r="D5524">
        <v>242722</v>
      </c>
      <c r="E5524" t="s">
        <v>232</v>
      </c>
      <c r="F5524" t="s">
        <v>89</v>
      </c>
      <c r="G5524" t="s">
        <v>23</v>
      </c>
      <c r="H5524" t="s">
        <v>24</v>
      </c>
      <c r="I5524" t="s">
        <v>44</v>
      </c>
      <c r="J5524" t="s">
        <v>2868</v>
      </c>
      <c r="K5524" t="s">
        <v>585</v>
      </c>
      <c r="L5524" t="s">
        <v>7761</v>
      </c>
      <c r="M5524" t="s">
        <v>29</v>
      </c>
      <c r="N5524">
        <f t="shared" si="602"/>
        <v>0</v>
      </c>
      <c r="O5524" t="str">
        <f t="shared" si="603"/>
        <v>No</v>
      </c>
      <c r="P5524">
        <f t="shared" si="604"/>
        <v>0</v>
      </c>
      <c r="Q5524">
        <f t="shared" si="605"/>
        <v>4813937689</v>
      </c>
      <c r="R5524">
        <f t="shared" si="606"/>
        <v>4.1933383153624479</v>
      </c>
      <c r="S5524" t="str">
        <f t="shared" si="607"/>
        <v>Acceptable</v>
      </c>
      <c r="T5524">
        <f>ROUNDUP(C5524,0)</f>
        <v>5</v>
      </c>
      <c r="U5524">
        <f>ROUNDDOWN(C5524,0)</f>
        <v>4</v>
      </c>
      <c r="V5524">
        <f>RIGHT(K5524,2)+2000</f>
        <v>2018</v>
      </c>
      <c r="W5524" t="str">
        <f>INDEX(_xlfn.TEXTSPLIT(K5524,"-"),1,2)</f>
        <v>Jul</v>
      </c>
      <c r="X5524" t="str">
        <f>INDEX(_xlfn.TEXTSPLIT(K5524,"-"),1,1)</f>
        <v>9</v>
      </c>
      <c r="Y5524">
        <f>INDEX(months!B:B,MATCH(Sheet1!W5524,months!A:A,0))</f>
        <v>7</v>
      </c>
      <c r="Z5524">
        <f t="shared" si="608"/>
        <v>43290</v>
      </c>
    </row>
    <row r="5525" spans="1:26" x14ac:dyDescent="0.2">
      <c r="A5525" t="s">
        <v>7762</v>
      </c>
      <c r="B5525" t="s">
        <v>3070</v>
      </c>
      <c r="C5525">
        <v>4.5</v>
      </c>
      <c r="D5525">
        <v>244039</v>
      </c>
      <c r="E5525" t="s">
        <v>698</v>
      </c>
      <c r="F5525" t="s">
        <v>38</v>
      </c>
      <c r="G5525" t="s">
        <v>23</v>
      </c>
      <c r="H5525" t="s">
        <v>24</v>
      </c>
      <c r="I5525" t="s">
        <v>124</v>
      </c>
      <c r="J5525" t="s">
        <v>2868</v>
      </c>
      <c r="K5525" t="s">
        <v>3041</v>
      </c>
      <c r="L5525" t="s">
        <v>7763</v>
      </c>
      <c r="M5525" t="s">
        <v>86</v>
      </c>
      <c r="N5525">
        <f t="shared" si="602"/>
        <v>0</v>
      </c>
      <c r="O5525" t="str">
        <f t="shared" si="603"/>
        <v>No</v>
      </c>
      <c r="P5525">
        <f t="shared" si="604"/>
        <v>0</v>
      </c>
      <c r="Q5525">
        <f t="shared" si="605"/>
        <v>4813937689</v>
      </c>
      <c r="R5525">
        <f t="shared" si="606"/>
        <v>4.1933383153624479</v>
      </c>
      <c r="S5525" t="str">
        <f t="shared" si="607"/>
        <v>Acceptable</v>
      </c>
      <c r="T5525">
        <f>ROUNDUP(C5525,0)</f>
        <v>5</v>
      </c>
      <c r="U5525">
        <f>ROUNDDOWN(C5525,0)</f>
        <v>4</v>
      </c>
      <c r="V5525">
        <f>RIGHT(K5525,2)+2000</f>
        <v>2018</v>
      </c>
      <c r="W5525" t="str">
        <f>INDEX(_xlfn.TEXTSPLIT(K5525,"-"),1,2)</f>
        <v>Jun</v>
      </c>
      <c r="X5525" t="str">
        <f>INDEX(_xlfn.TEXTSPLIT(K5525,"-"),1,1)</f>
        <v>4</v>
      </c>
      <c r="Y5525">
        <f>INDEX(months!B:B,MATCH(Sheet1!W5525,months!A:A,0))</f>
        <v>6</v>
      </c>
      <c r="Z5525">
        <f t="shared" si="608"/>
        <v>43255</v>
      </c>
    </row>
    <row r="5526" spans="1:26" x14ac:dyDescent="0.2">
      <c r="A5526" t="s">
        <v>7764</v>
      </c>
      <c r="B5526" t="s">
        <v>3070</v>
      </c>
      <c r="C5526">
        <v>4.2</v>
      </c>
      <c r="D5526">
        <v>720685</v>
      </c>
      <c r="E5526" t="s">
        <v>664</v>
      </c>
      <c r="F5526" t="s">
        <v>89</v>
      </c>
      <c r="G5526" t="s">
        <v>23</v>
      </c>
      <c r="H5526" t="s">
        <v>24</v>
      </c>
      <c r="I5526" t="s">
        <v>44</v>
      </c>
      <c r="J5526" t="s">
        <v>2868</v>
      </c>
      <c r="K5526" t="s">
        <v>362</v>
      </c>
      <c r="L5526" t="s">
        <v>7765</v>
      </c>
      <c r="M5526" t="s">
        <v>29</v>
      </c>
      <c r="N5526">
        <f t="shared" si="602"/>
        <v>0</v>
      </c>
      <c r="O5526" t="str">
        <f t="shared" si="603"/>
        <v>No</v>
      </c>
      <c r="P5526">
        <f t="shared" si="604"/>
        <v>0</v>
      </c>
      <c r="Q5526">
        <f t="shared" si="605"/>
        <v>4813937689</v>
      </c>
      <c r="R5526">
        <f t="shared" si="606"/>
        <v>4.1933383153624479</v>
      </c>
      <c r="S5526" t="str">
        <f t="shared" si="607"/>
        <v>Acceptable</v>
      </c>
      <c r="T5526">
        <f>ROUNDUP(C5526,0)</f>
        <v>5</v>
      </c>
      <c r="U5526">
        <f>ROUNDDOWN(C5526,0)</f>
        <v>4</v>
      </c>
      <c r="V5526">
        <f>RIGHT(K5526,2)+2000</f>
        <v>2018</v>
      </c>
      <c r="W5526" t="str">
        <f>INDEX(_xlfn.TEXTSPLIT(K5526,"-"),1,2)</f>
        <v>Jun</v>
      </c>
      <c r="X5526" t="str">
        <f>INDEX(_xlfn.TEXTSPLIT(K5526,"-"),1,1)</f>
        <v>21</v>
      </c>
      <c r="Y5526">
        <f>INDEX(months!B:B,MATCH(Sheet1!W5526,months!A:A,0))</f>
        <v>6</v>
      </c>
      <c r="Z5526">
        <f t="shared" si="608"/>
        <v>43272</v>
      </c>
    </row>
    <row r="5527" spans="1:26" x14ac:dyDescent="0.2">
      <c r="A5527" t="s">
        <v>7766</v>
      </c>
      <c r="B5527" t="s">
        <v>3070</v>
      </c>
      <c r="C5527">
        <v>4.7</v>
      </c>
      <c r="D5527">
        <v>84389</v>
      </c>
      <c r="E5527" t="s">
        <v>675</v>
      </c>
      <c r="F5527" t="s">
        <v>65</v>
      </c>
      <c r="G5527" t="s">
        <v>23</v>
      </c>
      <c r="H5527" t="s">
        <v>24</v>
      </c>
      <c r="I5527" t="s">
        <v>25</v>
      </c>
      <c r="J5527" t="s">
        <v>2868</v>
      </c>
      <c r="K5527" t="s">
        <v>2235</v>
      </c>
      <c r="L5527" t="s">
        <v>7767</v>
      </c>
      <c r="M5527" t="s">
        <v>29</v>
      </c>
      <c r="N5527">
        <f t="shared" si="602"/>
        <v>0</v>
      </c>
      <c r="O5527" t="str">
        <f t="shared" si="603"/>
        <v>No</v>
      </c>
      <c r="P5527">
        <f t="shared" si="604"/>
        <v>0</v>
      </c>
      <c r="Q5527">
        <f t="shared" si="605"/>
        <v>4813937689</v>
      </c>
      <c r="R5527">
        <f t="shared" si="606"/>
        <v>4.1933383153624479</v>
      </c>
      <c r="S5527" t="str">
        <f t="shared" si="607"/>
        <v>Acceptable</v>
      </c>
      <c r="T5527">
        <f>ROUNDUP(C5527,0)</f>
        <v>5</v>
      </c>
      <c r="U5527">
        <f>ROUNDDOWN(C5527,0)</f>
        <v>4</v>
      </c>
      <c r="V5527">
        <f>RIGHT(K5527,2)+2000</f>
        <v>2018</v>
      </c>
      <c r="W5527" t="str">
        <f>INDEX(_xlfn.TEXTSPLIT(K5527,"-"),1,2)</f>
        <v>Aug</v>
      </c>
      <c r="X5527" t="str">
        <f>INDEX(_xlfn.TEXTSPLIT(K5527,"-"),1,1)</f>
        <v>5</v>
      </c>
      <c r="Y5527">
        <f>INDEX(months!B:B,MATCH(Sheet1!W5527,months!A:A,0))</f>
        <v>8</v>
      </c>
      <c r="Z5527">
        <f t="shared" si="608"/>
        <v>43317</v>
      </c>
    </row>
    <row r="5528" spans="1:26" x14ac:dyDescent="0.2">
      <c r="A5528" t="s">
        <v>7768</v>
      </c>
      <c r="B5528" t="s">
        <v>2665</v>
      </c>
      <c r="C5528">
        <v>4.3</v>
      </c>
      <c r="D5528">
        <v>137696</v>
      </c>
      <c r="E5528" t="s">
        <v>590</v>
      </c>
      <c r="F5528" t="s">
        <v>38</v>
      </c>
      <c r="G5528" t="s">
        <v>23</v>
      </c>
      <c r="H5528" t="s">
        <v>24</v>
      </c>
      <c r="I5528" t="s">
        <v>418</v>
      </c>
      <c r="J5528" t="s">
        <v>2726</v>
      </c>
      <c r="K5528" t="s">
        <v>160</v>
      </c>
      <c r="L5528" t="s">
        <v>782</v>
      </c>
      <c r="M5528" t="s">
        <v>47</v>
      </c>
      <c r="N5528">
        <f t="shared" si="602"/>
        <v>0</v>
      </c>
      <c r="O5528" t="str">
        <f t="shared" si="603"/>
        <v>No</v>
      </c>
      <c r="P5528">
        <f t="shared" si="604"/>
        <v>0</v>
      </c>
      <c r="Q5528">
        <f t="shared" si="605"/>
        <v>4813937689</v>
      </c>
      <c r="R5528">
        <f t="shared" si="606"/>
        <v>4.1933383153624479</v>
      </c>
      <c r="S5528" t="str">
        <f t="shared" si="607"/>
        <v>Acceptable</v>
      </c>
      <c r="T5528">
        <f>ROUNDUP(C5528,0)</f>
        <v>5</v>
      </c>
      <c r="U5528">
        <f>ROUNDDOWN(C5528,0)</f>
        <v>4</v>
      </c>
      <c r="V5528">
        <f>RIGHT(K5528,2)+2000</f>
        <v>2018</v>
      </c>
      <c r="W5528" t="str">
        <f>INDEX(_xlfn.TEXTSPLIT(K5528,"-"),1,2)</f>
        <v>Jul</v>
      </c>
      <c r="X5528" t="str">
        <f>INDEX(_xlfn.TEXTSPLIT(K5528,"-"),1,1)</f>
        <v>19</v>
      </c>
      <c r="Y5528">
        <f>INDEX(months!B:B,MATCH(Sheet1!W5528,months!A:A,0))</f>
        <v>7</v>
      </c>
      <c r="Z5528">
        <f t="shared" si="608"/>
        <v>43300</v>
      </c>
    </row>
    <row r="5529" spans="1:26" x14ac:dyDescent="0.2">
      <c r="A5529" t="s">
        <v>7769</v>
      </c>
      <c r="B5529" t="s">
        <v>3070</v>
      </c>
      <c r="C5529">
        <v>4.3</v>
      </c>
      <c r="D5529">
        <v>322976</v>
      </c>
      <c r="E5529" t="s">
        <v>46</v>
      </c>
      <c r="F5529" t="s">
        <v>38</v>
      </c>
      <c r="G5529" t="s">
        <v>23</v>
      </c>
      <c r="H5529" t="s">
        <v>24</v>
      </c>
      <c r="I5529" t="s">
        <v>44</v>
      </c>
      <c r="J5529" t="s">
        <v>2804</v>
      </c>
      <c r="K5529" t="s">
        <v>1088</v>
      </c>
      <c r="L5529" t="s">
        <v>46</v>
      </c>
      <c r="M5529" t="s">
        <v>47</v>
      </c>
      <c r="N5529">
        <f t="shared" si="602"/>
        <v>0</v>
      </c>
      <c r="O5529" t="str">
        <f t="shared" si="603"/>
        <v>No</v>
      </c>
      <c r="P5529">
        <f t="shared" si="604"/>
        <v>0</v>
      </c>
      <c r="Q5529">
        <f t="shared" si="605"/>
        <v>4813937689</v>
      </c>
      <c r="R5529">
        <f t="shared" si="606"/>
        <v>4.1933383153624479</v>
      </c>
      <c r="S5529" t="str">
        <f t="shared" si="607"/>
        <v>Acceptable</v>
      </c>
      <c r="T5529">
        <f>ROUNDUP(C5529,0)</f>
        <v>5</v>
      </c>
      <c r="U5529">
        <f>ROUNDDOWN(C5529,0)</f>
        <v>4</v>
      </c>
      <c r="V5529">
        <f>RIGHT(K5529,2)+2000</f>
        <v>2018</v>
      </c>
      <c r="W5529" t="str">
        <f>INDEX(_xlfn.TEXTSPLIT(K5529,"-"),1,2)</f>
        <v>Jun</v>
      </c>
      <c r="X5529" t="str">
        <f>INDEX(_xlfn.TEXTSPLIT(K5529,"-"),1,1)</f>
        <v>13</v>
      </c>
      <c r="Y5529">
        <f>INDEX(months!B:B,MATCH(Sheet1!W5529,months!A:A,0))</f>
        <v>6</v>
      </c>
      <c r="Z5529">
        <f t="shared" si="608"/>
        <v>43264</v>
      </c>
    </row>
    <row r="5530" spans="1:26" x14ac:dyDescent="0.2">
      <c r="A5530" t="s">
        <v>7770</v>
      </c>
      <c r="B5530" t="s">
        <v>3070</v>
      </c>
      <c r="C5530">
        <v>4.2</v>
      </c>
      <c r="D5530">
        <v>254</v>
      </c>
      <c r="E5530" t="s">
        <v>42</v>
      </c>
      <c r="F5530" t="s">
        <v>22</v>
      </c>
      <c r="G5530" t="s">
        <v>23</v>
      </c>
      <c r="H5530" t="s">
        <v>24</v>
      </c>
      <c r="I5530" t="s">
        <v>44</v>
      </c>
      <c r="J5530" t="s">
        <v>2686</v>
      </c>
      <c r="K5530" t="s">
        <v>4896</v>
      </c>
      <c r="L5530" t="s">
        <v>59</v>
      </c>
      <c r="M5530" t="s">
        <v>521</v>
      </c>
      <c r="N5530">
        <f t="shared" si="602"/>
        <v>0</v>
      </c>
      <c r="O5530" t="str">
        <f t="shared" si="603"/>
        <v>No</v>
      </c>
      <c r="P5530">
        <f t="shared" si="604"/>
        <v>0</v>
      </c>
      <c r="Q5530">
        <f t="shared" si="605"/>
        <v>4813937689</v>
      </c>
      <c r="R5530">
        <f t="shared" si="606"/>
        <v>4.1933383153624479</v>
      </c>
      <c r="S5530" t="str">
        <f t="shared" si="607"/>
        <v>Acceptable</v>
      </c>
      <c r="T5530">
        <f>ROUNDUP(C5530,0)</f>
        <v>5</v>
      </c>
      <c r="U5530">
        <f>ROUNDDOWN(C5530,0)</f>
        <v>4</v>
      </c>
      <c r="V5530">
        <f>RIGHT(K5530,2)+2000</f>
        <v>2018</v>
      </c>
      <c r="W5530" t="str">
        <f>INDEX(_xlfn.TEXTSPLIT(K5530,"-"),1,2)</f>
        <v>Mar</v>
      </c>
      <c r="X5530" t="str">
        <f>INDEX(_xlfn.TEXTSPLIT(K5530,"-"),1,1)</f>
        <v>17</v>
      </c>
      <c r="Y5530">
        <f>INDEX(months!B:B,MATCH(Sheet1!W5530,months!A:A,0))</f>
        <v>3</v>
      </c>
      <c r="Z5530">
        <f t="shared" si="608"/>
        <v>43176</v>
      </c>
    </row>
    <row r="5531" spans="1:26" x14ac:dyDescent="0.2">
      <c r="A5531" t="s">
        <v>7771</v>
      </c>
      <c r="B5531" t="s">
        <v>2665</v>
      </c>
      <c r="C5531">
        <v>3.8</v>
      </c>
      <c r="D5531">
        <v>898</v>
      </c>
      <c r="E5531" t="s">
        <v>69</v>
      </c>
      <c r="F5531" t="s">
        <v>50</v>
      </c>
      <c r="G5531" t="s">
        <v>23</v>
      </c>
      <c r="H5531" t="s">
        <v>24</v>
      </c>
      <c r="I5531" t="s">
        <v>44</v>
      </c>
      <c r="J5531" t="s">
        <v>2813</v>
      </c>
      <c r="K5531" t="s">
        <v>6991</v>
      </c>
      <c r="L5531" t="s">
        <v>7772</v>
      </c>
      <c r="M5531" t="s">
        <v>60</v>
      </c>
      <c r="N5531">
        <f t="shared" si="602"/>
        <v>0</v>
      </c>
      <c r="O5531" t="str">
        <f t="shared" si="603"/>
        <v>No</v>
      </c>
      <c r="P5531">
        <f t="shared" si="604"/>
        <v>0</v>
      </c>
      <c r="Q5531">
        <f t="shared" si="605"/>
        <v>4813937689</v>
      </c>
      <c r="R5531">
        <f t="shared" si="606"/>
        <v>4.1933383153624479</v>
      </c>
      <c r="S5531" t="str">
        <f t="shared" si="607"/>
        <v>Acceptable</v>
      </c>
      <c r="T5531">
        <f>ROUNDUP(C5531,0)</f>
        <v>4</v>
      </c>
      <c r="U5531">
        <f>ROUNDDOWN(C5531,0)</f>
        <v>3</v>
      </c>
      <c r="V5531">
        <f>RIGHT(K5531,2)+2000</f>
        <v>2016</v>
      </c>
      <c r="W5531" t="str">
        <f>INDEX(_xlfn.TEXTSPLIT(K5531,"-"),1,2)</f>
        <v>Dec</v>
      </c>
      <c r="X5531" t="str">
        <f>INDEX(_xlfn.TEXTSPLIT(K5531,"-"),1,1)</f>
        <v>21</v>
      </c>
      <c r="Y5531">
        <f>INDEX(months!B:B,MATCH(Sheet1!W5531,months!A:A,0))</f>
        <v>12</v>
      </c>
      <c r="Z5531">
        <f t="shared" si="608"/>
        <v>42725</v>
      </c>
    </row>
    <row r="5532" spans="1:26" x14ac:dyDescent="0.2">
      <c r="A5532" t="s">
        <v>7773</v>
      </c>
      <c r="B5532" t="s">
        <v>2665</v>
      </c>
      <c r="C5532">
        <v>4</v>
      </c>
      <c r="D5532">
        <v>22435</v>
      </c>
      <c r="E5532" t="s">
        <v>1848</v>
      </c>
      <c r="F5532" t="s">
        <v>65</v>
      </c>
      <c r="G5532" t="s">
        <v>23</v>
      </c>
      <c r="H5532" t="s">
        <v>24</v>
      </c>
      <c r="I5532" t="s">
        <v>44</v>
      </c>
      <c r="J5532" t="s">
        <v>2684</v>
      </c>
      <c r="K5532" t="s">
        <v>39</v>
      </c>
      <c r="L5532" t="s">
        <v>7774</v>
      </c>
      <c r="M5532" t="s">
        <v>274</v>
      </c>
      <c r="N5532">
        <f t="shared" si="602"/>
        <v>0</v>
      </c>
      <c r="O5532" t="str">
        <f t="shared" si="603"/>
        <v>No</v>
      </c>
      <c r="P5532">
        <f t="shared" si="604"/>
        <v>0</v>
      </c>
      <c r="Q5532">
        <f t="shared" si="605"/>
        <v>4813937689</v>
      </c>
      <c r="R5532">
        <f t="shared" si="606"/>
        <v>4.1933383153624479</v>
      </c>
      <c r="S5532" t="str">
        <f t="shared" si="607"/>
        <v>Acceptable</v>
      </c>
      <c r="T5532">
        <f>ROUNDUP(C5532,0)</f>
        <v>4</v>
      </c>
      <c r="U5532">
        <f>ROUNDDOWN(C5532,0)</f>
        <v>4</v>
      </c>
      <c r="V5532">
        <f>RIGHT(K5532,2)+2000</f>
        <v>2018</v>
      </c>
      <c r="W5532" t="str">
        <f>INDEX(_xlfn.TEXTSPLIT(K5532,"-"),1,2)</f>
        <v>Aug</v>
      </c>
      <c r="X5532" t="str">
        <f>INDEX(_xlfn.TEXTSPLIT(K5532,"-"),1,1)</f>
        <v>1</v>
      </c>
      <c r="Y5532">
        <f>INDEX(months!B:B,MATCH(Sheet1!W5532,months!A:A,0))</f>
        <v>8</v>
      </c>
      <c r="Z5532">
        <f t="shared" si="608"/>
        <v>43313</v>
      </c>
    </row>
    <row r="5533" spans="1:26" x14ac:dyDescent="0.2">
      <c r="A5533" t="s">
        <v>2944</v>
      </c>
      <c r="B5533" t="s">
        <v>3070</v>
      </c>
      <c r="C5533">
        <v>4.3</v>
      </c>
      <c r="D5533">
        <v>308944</v>
      </c>
      <c r="E5533" t="s">
        <v>1216</v>
      </c>
      <c r="F5533" t="s">
        <v>38</v>
      </c>
      <c r="G5533" t="s">
        <v>23</v>
      </c>
      <c r="H5533" t="s">
        <v>24</v>
      </c>
      <c r="I5533" t="s">
        <v>124</v>
      </c>
      <c r="J5533" t="s">
        <v>2804</v>
      </c>
      <c r="K5533" t="s">
        <v>173</v>
      </c>
      <c r="L5533" t="s">
        <v>2945</v>
      </c>
      <c r="M5533" t="s">
        <v>54</v>
      </c>
      <c r="N5533">
        <f t="shared" si="602"/>
        <v>0</v>
      </c>
      <c r="O5533" t="str">
        <f t="shared" si="603"/>
        <v>No</v>
      </c>
      <c r="P5533">
        <f t="shared" si="604"/>
        <v>0</v>
      </c>
      <c r="Q5533">
        <f t="shared" si="605"/>
        <v>4813937689</v>
      </c>
      <c r="R5533">
        <f t="shared" si="606"/>
        <v>4.1933383153624479</v>
      </c>
      <c r="S5533" t="str">
        <f t="shared" si="607"/>
        <v>Acceptable</v>
      </c>
      <c r="T5533">
        <f>ROUNDUP(C5533,0)</f>
        <v>5</v>
      </c>
      <c r="U5533">
        <f>ROUNDDOWN(C5533,0)</f>
        <v>4</v>
      </c>
      <c r="V5533">
        <f>RIGHT(K5533,2)+2000</f>
        <v>2018</v>
      </c>
      <c r="W5533" t="str">
        <f>INDEX(_xlfn.TEXTSPLIT(K5533,"-"),1,2)</f>
        <v>Aug</v>
      </c>
      <c r="X5533" t="str">
        <f>INDEX(_xlfn.TEXTSPLIT(K5533,"-"),1,1)</f>
        <v>2</v>
      </c>
      <c r="Y5533">
        <f>INDEX(months!B:B,MATCH(Sheet1!W5533,months!A:A,0))</f>
        <v>8</v>
      </c>
      <c r="Z5533">
        <f t="shared" si="608"/>
        <v>43314</v>
      </c>
    </row>
    <row r="5534" spans="1:26" x14ac:dyDescent="0.2">
      <c r="A5534" t="s">
        <v>7775</v>
      </c>
      <c r="B5534" t="s">
        <v>3827</v>
      </c>
      <c r="C5534">
        <v>4.5999999999999996</v>
      </c>
      <c r="D5534">
        <v>16801</v>
      </c>
      <c r="E5534" t="s">
        <v>46</v>
      </c>
      <c r="F5534" t="s">
        <v>65</v>
      </c>
      <c r="G5534" t="s">
        <v>23</v>
      </c>
      <c r="H5534" t="s">
        <v>24</v>
      </c>
      <c r="I5534" t="s">
        <v>25</v>
      </c>
      <c r="J5534" t="s">
        <v>3828</v>
      </c>
      <c r="K5534" t="s">
        <v>266</v>
      </c>
      <c r="L5534" t="s">
        <v>7776</v>
      </c>
      <c r="M5534" t="s">
        <v>29</v>
      </c>
      <c r="N5534">
        <f t="shared" si="602"/>
        <v>0</v>
      </c>
      <c r="O5534" t="str">
        <f t="shared" si="603"/>
        <v>No</v>
      </c>
      <c r="P5534">
        <f t="shared" si="604"/>
        <v>0</v>
      </c>
      <c r="Q5534">
        <f t="shared" si="605"/>
        <v>4813937689</v>
      </c>
      <c r="R5534">
        <f t="shared" si="606"/>
        <v>4.1933383153624479</v>
      </c>
      <c r="S5534" t="str">
        <f t="shared" si="607"/>
        <v>Acceptable</v>
      </c>
      <c r="T5534">
        <f>ROUNDUP(C5534,0)</f>
        <v>5</v>
      </c>
      <c r="U5534">
        <f>ROUNDDOWN(C5534,0)</f>
        <v>4</v>
      </c>
      <c r="V5534">
        <f>RIGHT(K5534,2)+2000</f>
        <v>2018</v>
      </c>
      <c r="W5534" t="str">
        <f>INDEX(_xlfn.TEXTSPLIT(K5534,"-"),1,2)</f>
        <v>Jul</v>
      </c>
      <c r="X5534" t="str">
        <f>INDEX(_xlfn.TEXTSPLIT(K5534,"-"),1,1)</f>
        <v>16</v>
      </c>
      <c r="Y5534">
        <f>INDEX(months!B:B,MATCH(Sheet1!W5534,months!A:A,0))</f>
        <v>7</v>
      </c>
      <c r="Z5534">
        <f t="shared" si="608"/>
        <v>43297</v>
      </c>
    </row>
    <row r="5535" spans="1:26" x14ac:dyDescent="0.2">
      <c r="A5535" t="s">
        <v>7777</v>
      </c>
      <c r="B5535" t="s">
        <v>3070</v>
      </c>
      <c r="C5535">
        <v>4.3</v>
      </c>
      <c r="D5535">
        <v>906</v>
      </c>
      <c r="E5535" t="s">
        <v>152</v>
      </c>
      <c r="F5535" t="s">
        <v>57</v>
      </c>
      <c r="G5535" t="s">
        <v>23</v>
      </c>
      <c r="H5535" t="s">
        <v>24</v>
      </c>
      <c r="I5535" t="s">
        <v>418</v>
      </c>
      <c r="J5535" t="s">
        <v>1537</v>
      </c>
      <c r="K5535" t="s">
        <v>1357</v>
      </c>
      <c r="L5535" t="s">
        <v>7778</v>
      </c>
      <c r="M5535" t="s">
        <v>54</v>
      </c>
      <c r="N5535">
        <f t="shared" si="602"/>
        <v>0</v>
      </c>
      <c r="O5535" t="str">
        <f t="shared" si="603"/>
        <v>No</v>
      </c>
      <c r="P5535">
        <f t="shared" si="604"/>
        <v>0</v>
      </c>
      <c r="Q5535">
        <f t="shared" si="605"/>
        <v>4813937689</v>
      </c>
      <c r="R5535">
        <f t="shared" si="606"/>
        <v>4.1933383153624479</v>
      </c>
      <c r="S5535" t="str">
        <f t="shared" si="607"/>
        <v>Acceptable</v>
      </c>
      <c r="T5535">
        <f>ROUNDUP(C5535,0)</f>
        <v>5</v>
      </c>
      <c r="U5535">
        <f>ROUNDDOWN(C5535,0)</f>
        <v>4</v>
      </c>
      <c r="V5535">
        <f>RIGHT(K5535,2)+2000</f>
        <v>2018</v>
      </c>
      <c r="W5535" t="str">
        <f>INDEX(_xlfn.TEXTSPLIT(K5535,"-"),1,2)</f>
        <v>Mar</v>
      </c>
      <c r="X5535" t="str">
        <f>INDEX(_xlfn.TEXTSPLIT(K5535,"-"),1,1)</f>
        <v>9</v>
      </c>
      <c r="Y5535">
        <f>INDEX(months!B:B,MATCH(Sheet1!W5535,months!A:A,0))</f>
        <v>3</v>
      </c>
      <c r="Z5535">
        <f t="shared" si="608"/>
        <v>43168</v>
      </c>
    </row>
    <row r="5536" spans="1:26" x14ac:dyDescent="0.2">
      <c r="A5536" t="s">
        <v>7779</v>
      </c>
      <c r="B5536" t="s">
        <v>2665</v>
      </c>
      <c r="C5536">
        <v>4.3</v>
      </c>
      <c r="D5536">
        <v>391325</v>
      </c>
      <c r="E5536" t="s">
        <v>1686</v>
      </c>
      <c r="F5536" t="s">
        <v>89</v>
      </c>
      <c r="G5536" t="s">
        <v>23</v>
      </c>
      <c r="H5536" t="s">
        <v>24</v>
      </c>
      <c r="I5536" t="s">
        <v>25</v>
      </c>
      <c r="J5536" t="s">
        <v>2813</v>
      </c>
      <c r="K5536" t="s">
        <v>52</v>
      </c>
      <c r="L5536" t="s">
        <v>7780</v>
      </c>
      <c r="M5536" t="s">
        <v>86</v>
      </c>
      <c r="N5536">
        <f t="shared" si="602"/>
        <v>0</v>
      </c>
      <c r="O5536" t="str">
        <f t="shared" si="603"/>
        <v>No</v>
      </c>
      <c r="P5536">
        <f t="shared" si="604"/>
        <v>0</v>
      </c>
      <c r="Q5536">
        <f t="shared" si="605"/>
        <v>4813937689</v>
      </c>
      <c r="R5536">
        <f t="shared" si="606"/>
        <v>4.1933383153624479</v>
      </c>
      <c r="S5536" t="str">
        <f t="shared" si="607"/>
        <v>Acceptable</v>
      </c>
      <c r="T5536">
        <f>ROUNDUP(C5536,0)</f>
        <v>5</v>
      </c>
      <c r="U5536">
        <f>ROUNDDOWN(C5536,0)</f>
        <v>4</v>
      </c>
      <c r="V5536">
        <f>RIGHT(K5536,2)+2000</f>
        <v>2018</v>
      </c>
      <c r="W5536" t="str">
        <f>INDEX(_xlfn.TEXTSPLIT(K5536,"-"),1,2)</f>
        <v>Jun</v>
      </c>
      <c r="X5536" t="str">
        <f>INDEX(_xlfn.TEXTSPLIT(K5536,"-"),1,1)</f>
        <v>20</v>
      </c>
      <c r="Y5536">
        <f>INDEX(months!B:B,MATCH(Sheet1!W5536,months!A:A,0))</f>
        <v>6</v>
      </c>
      <c r="Z5536">
        <f t="shared" si="608"/>
        <v>43271</v>
      </c>
    </row>
    <row r="5537" spans="1:26" x14ac:dyDescent="0.2">
      <c r="A5537" t="s">
        <v>7781</v>
      </c>
      <c r="B5537" t="s">
        <v>3070</v>
      </c>
      <c r="C5537">
        <v>4.3</v>
      </c>
      <c r="D5537">
        <v>28735</v>
      </c>
      <c r="E5537" t="s">
        <v>2867</v>
      </c>
      <c r="F5537" t="s">
        <v>65</v>
      </c>
      <c r="G5537" t="s">
        <v>23</v>
      </c>
      <c r="H5537" t="s">
        <v>24</v>
      </c>
      <c r="I5537" t="s">
        <v>25</v>
      </c>
      <c r="J5537" t="s">
        <v>2673</v>
      </c>
      <c r="K5537" t="s">
        <v>39</v>
      </c>
      <c r="L5537" t="s">
        <v>7782</v>
      </c>
      <c r="M5537" t="s">
        <v>47</v>
      </c>
      <c r="N5537">
        <f t="shared" si="602"/>
        <v>0</v>
      </c>
      <c r="O5537" t="str">
        <f t="shared" si="603"/>
        <v>No</v>
      </c>
      <c r="P5537">
        <f t="shared" si="604"/>
        <v>0</v>
      </c>
      <c r="Q5537">
        <f t="shared" si="605"/>
        <v>4813937689</v>
      </c>
      <c r="R5537">
        <f t="shared" si="606"/>
        <v>4.1933383153624479</v>
      </c>
      <c r="S5537" t="str">
        <f t="shared" si="607"/>
        <v>Acceptable</v>
      </c>
      <c r="T5537">
        <f>ROUNDUP(C5537,0)</f>
        <v>5</v>
      </c>
      <c r="U5537">
        <f>ROUNDDOWN(C5537,0)</f>
        <v>4</v>
      </c>
      <c r="V5537">
        <f>RIGHT(K5537,2)+2000</f>
        <v>2018</v>
      </c>
      <c r="W5537" t="str">
        <f>INDEX(_xlfn.TEXTSPLIT(K5537,"-"),1,2)</f>
        <v>Aug</v>
      </c>
      <c r="X5537" t="str">
        <f>INDEX(_xlfn.TEXTSPLIT(K5537,"-"),1,1)</f>
        <v>1</v>
      </c>
      <c r="Y5537">
        <f>INDEX(months!B:B,MATCH(Sheet1!W5537,months!A:A,0))</f>
        <v>8</v>
      </c>
      <c r="Z5537">
        <f t="shared" si="608"/>
        <v>43313</v>
      </c>
    </row>
    <row r="5538" spans="1:26" x14ac:dyDescent="0.2">
      <c r="A5538" t="s">
        <v>7783</v>
      </c>
      <c r="B5538" t="s">
        <v>3070</v>
      </c>
      <c r="C5538">
        <v>4.7</v>
      </c>
      <c r="D5538">
        <v>580160</v>
      </c>
      <c r="E5538" t="s">
        <v>64</v>
      </c>
      <c r="F5538" t="s">
        <v>38</v>
      </c>
      <c r="G5538" t="s">
        <v>23</v>
      </c>
      <c r="H5538" t="s">
        <v>24</v>
      </c>
      <c r="I5538" t="s">
        <v>25</v>
      </c>
      <c r="J5538" t="s">
        <v>2804</v>
      </c>
      <c r="K5538" t="s">
        <v>1088</v>
      </c>
      <c r="L5538" t="s">
        <v>7784</v>
      </c>
      <c r="M5538" t="s">
        <v>29</v>
      </c>
      <c r="N5538">
        <f t="shared" si="602"/>
        <v>0</v>
      </c>
      <c r="O5538" t="str">
        <f t="shared" si="603"/>
        <v>No</v>
      </c>
      <c r="P5538">
        <f t="shared" si="604"/>
        <v>0</v>
      </c>
      <c r="Q5538">
        <f t="shared" si="605"/>
        <v>4813937689</v>
      </c>
      <c r="R5538">
        <f t="shared" si="606"/>
        <v>4.1933383153624479</v>
      </c>
      <c r="S5538" t="str">
        <f t="shared" si="607"/>
        <v>Acceptable</v>
      </c>
      <c r="T5538">
        <f>ROUNDUP(C5538,0)</f>
        <v>5</v>
      </c>
      <c r="U5538">
        <f>ROUNDDOWN(C5538,0)</f>
        <v>4</v>
      </c>
      <c r="V5538">
        <f>RIGHT(K5538,2)+2000</f>
        <v>2018</v>
      </c>
      <c r="W5538" t="str">
        <f>INDEX(_xlfn.TEXTSPLIT(K5538,"-"),1,2)</f>
        <v>Jun</v>
      </c>
      <c r="X5538" t="str">
        <f>INDEX(_xlfn.TEXTSPLIT(K5538,"-"),1,1)</f>
        <v>13</v>
      </c>
      <c r="Y5538">
        <f>INDEX(months!B:B,MATCH(Sheet1!W5538,months!A:A,0))</f>
        <v>6</v>
      </c>
      <c r="Z5538">
        <f t="shared" si="608"/>
        <v>43264</v>
      </c>
    </row>
    <row r="5539" spans="1:26" x14ac:dyDescent="0.2">
      <c r="A5539" t="s">
        <v>2347</v>
      </c>
      <c r="B5539" t="s">
        <v>2333</v>
      </c>
      <c r="C5539">
        <v>4.5999999999999996</v>
      </c>
      <c r="D5539">
        <v>353813</v>
      </c>
      <c r="E5539" t="s">
        <v>46</v>
      </c>
      <c r="F5539" t="s">
        <v>89</v>
      </c>
      <c r="G5539" t="s">
        <v>23</v>
      </c>
      <c r="H5539" t="s">
        <v>24</v>
      </c>
      <c r="I5539" t="s">
        <v>25</v>
      </c>
      <c r="J5539" t="s">
        <v>2334</v>
      </c>
      <c r="K5539" t="s">
        <v>39</v>
      </c>
      <c r="L5539" t="s">
        <v>46</v>
      </c>
      <c r="M5539" t="s">
        <v>46</v>
      </c>
      <c r="N5539">
        <f t="shared" si="602"/>
        <v>0</v>
      </c>
      <c r="O5539" t="str">
        <f t="shared" si="603"/>
        <v>No</v>
      </c>
      <c r="P5539">
        <f t="shared" si="604"/>
        <v>0</v>
      </c>
      <c r="Q5539">
        <f t="shared" si="605"/>
        <v>4813937689</v>
      </c>
      <c r="R5539">
        <f t="shared" si="606"/>
        <v>4.1933383153624479</v>
      </c>
      <c r="S5539" t="str">
        <f t="shared" si="607"/>
        <v>Acceptable</v>
      </c>
      <c r="T5539">
        <f>ROUNDUP(C5539,0)</f>
        <v>5</v>
      </c>
      <c r="U5539">
        <f>ROUNDDOWN(C5539,0)</f>
        <v>4</v>
      </c>
      <c r="V5539">
        <f>RIGHT(K5539,2)+2000</f>
        <v>2018</v>
      </c>
      <c r="W5539" t="str">
        <f>INDEX(_xlfn.TEXTSPLIT(K5539,"-"),1,2)</f>
        <v>Aug</v>
      </c>
      <c r="X5539" t="str">
        <f>INDEX(_xlfn.TEXTSPLIT(K5539,"-"),1,1)</f>
        <v>1</v>
      </c>
      <c r="Y5539">
        <f>INDEX(months!B:B,MATCH(Sheet1!W5539,months!A:A,0))</f>
        <v>8</v>
      </c>
      <c r="Z5539">
        <f t="shared" si="608"/>
        <v>43313</v>
      </c>
    </row>
    <row r="5540" spans="1:26" x14ac:dyDescent="0.2">
      <c r="A5540" t="s">
        <v>7785</v>
      </c>
      <c r="B5540" t="s">
        <v>2665</v>
      </c>
      <c r="C5540">
        <v>4.4000000000000004</v>
      </c>
      <c r="D5540">
        <v>862</v>
      </c>
      <c r="E5540" t="s">
        <v>970</v>
      </c>
      <c r="F5540" t="s">
        <v>50</v>
      </c>
      <c r="G5540" t="s">
        <v>23</v>
      </c>
      <c r="H5540" t="s">
        <v>24</v>
      </c>
      <c r="I5540" t="s">
        <v>124</v>
      </c>
      <c r="J5540" t="s">
        <v>2684</v>
      </c>
      <c r="K5540" t="s">
        <v>3019</v>
      </c>
      <c r="L5540" t="s">
        <v>80</v>
      </c>
      <c r="M5540" t="s">
        <v>521</v>
      </c>
      <c r="N5540">
        <f t="shared" si="602"/>
        <v>0</v>
      </c>
      <c r="O5540" t="str">
        <f t="shared" si="603"/>
        <v>No</v>
      </c>
      <c r="P5540">
        <f t="shared" si="604"/>
        <v>0</v>
      </c>
      <c r="Q5540">
        <f t="shared" si="605"/>
        <v>4813937689</v>
      </c>
      <c r="R5540">
        <f t="shared" si="606"/>
        <v>4.1933383153624479</v>
      </c>
      <c r="S5540" t="str">
        <f t="shared" si="607"/>
        <v>Acceptable</v>
      </c>
      <c r="T5540">
        <f>ROUNDUP(C5540,0)</f>
        <v>5</v>
      </c>
      <c r="U5540">
        <f>ROUNDDOWN(C5540,0)</f>
        <v>4</v>
      </c>
      <c r="V5540">
        <f>RIGHT(K5540,2)+2000</f>
        <v>2018</v>
      </c>
      <c r="W5540" t="str">
        <f>INDEX(_xlfn.TEXTSPLIT(K5540,"-"),1,2)</f>
        <v>Mar</v>
      </c>
      <c r="X5540" t="str">
        <f>INDEX(_xlfn.TEXTSPLIT(K5540,"-"),1,1)</f>
        <v>16</v>
      </c>
      <c r="Y5540">
        <f>INDEX(months!B:B,MATCH(Sheet1!W5540,months!A:A,0))</f>
        <v>3</v>
      </c>
      <c r="Z5540">
        <f t="shared" si="608"/>
        <v>43175</v>
      </c>
    </row>
    <row r="5541" spans="1:26" x14ac:dyDescent="0.2">
      <c r="A5541" t="s">
        <v>7786</v>
      </c>
      <c r="B5541" t="s">
        <v>2665</v>
      </c>
      <c r="C5541">
        <v>3.8</v>
      </c>
      <c r="D5541">
        <v>17</v>
      </c>
      <c r="E5541" t="s">
        <v>374</v>
      </c>
      <c r="F5541" t="s">
        <v>775</v>
      </c>
      <c r="G5541" t="s">
        <v>23</v>
      </c>
      <c r="H5541" t="s">
        <v>24</v>
      </c>
      <c r="I5541" t="s">
        <v>25</v>
      </c>
      <c r="J5541" t="s">
        <v>2669</v>
      </c>
      <c r="K5541" t="s">
        <v>1937</v>
      </c>
      <c r="L5541" t="s">
        <v>138</v>
      </c>
      <c r="M5541" t="s">
        <v>521</v>
      </c>
      <c r="N5541">
        <f t="shared" si="602"/>
        <v>0</v>
      </c>
      <c r="O5541" t="str">
        <f t="shared" si="603"/>
        <v>No</v>
      </c>
      <c r="P5541">
        <f t="shared" si="604"/>
        <v>0</v>
      </c>
      <c r="Q5541">
        <f t="shared" si="605"/>
        <v>4813937689</v>
      </c>
      <c r="R5541">
        <f t="shared" si="606"/>
        <v>4.1933383153624479</v>
      </c>
      <c r="S5541" t="str">
        <f t="shared" si="607"/>
        <v>Acceptable</v>
      </c>
      <c r="T5541">
        <f>ROUNDUP(C5541,0)</f>
        <v>4</v>
      </c>
      <c r="U5541">
        <f>ROUNDDOWN(C5541,0)</f>
        <v>3</v>
      </c>
      <c r="V5541">
        <f>RIGHT(K5541,2)+2000</f>
        <v>2018</v>
      </c>
      <c r="W5541" t="str">
        <f>INDEX(_xlfn.TEXTSPLIT(K5541,"-"),1,2)</f>
        <v>Mar</v>
      </c>
      <c r="X5541" t="str">
        <f>INDEX(_xlfn.TEXTSPLIT(K5541,"-"),1,1)</f>
        <v>13</v>
      </c>
      <c r="Y5541">
        <f>INDEX(months!B:B,MATCH(Sheet1!W5541,months!A:A,0))</f>
        <v>3</v>
      </c>
      <c r="Z5541">
        <f t="shared" si="608"/>
        <v>43172</v>
      </c>
    </row>
    <row r="5542" spans="1:26" x14ac:dyDescent="0.2">
      <c r="A5542" t="s">
        <v>7787</v>
      </c>
      <c r="B5542" t="s">
        <v>2665</v>
      </c>
      <c r="C5542">
        <v>4.5999999999999996</v>
      </c>
      <c r="D5542">
        <v>1226514</v>
      </c>
      <c r="E5542" t="s">
        <v>2443</v>
      </c>
      <c r="F5542" t="s">
        <v>89</v>
      </c>
      <c r="G5542" t="s">
        <v>23</v>
      </c>
      <c r="H5542" t="s">
        <v>24</v>
      </c>
      <c r="I5542" t="s">
        <v>44</v>
      </c>
      <c r="J5542" t="s">
        <v>2684</v>
      </c>
      <c r="K5542" t="s">
        <v>187</v>
      </c>
      <c r="L5542" t="s">
        <v>4104</v>
      </c>
      <c r="M5542" t="s">
        <v>81</v>
      </c>
      <c r="N5542">
        <f t="shared" si="602"/>
        <v>0</v>
      </c>
      <c r="O5542" t="str">
        <f t="shared" si="603"/>
        <v>No</v>
      </c>
      <c r="P5542">
        <f t="shared" si="604"/>
        <v>0</v>
      </c>
      <c r="Q5542">
        <f t="shared" si="605"/>
        <v>4813937689</v>
      </c>
      <c r="R5542">
        <f t="shared" si="606"/>
        <v>4.1933383153624479</v>
      </c>
      <c r="S5542" t="str">
        <f t="shared" si="607"/>
        <v>Acceptable</v>
      </c>
      <c r="T5542">
        <f>ROUNDUP(C5542,0)</f>
        <v>5</v>
      </c>
      <c r="U5542">
        <f>ROUNDDOWN(C5542,0)</f>
        <v>4</v>
      </c>
      <c r="V5542">
        <f>RIGHT(K5542,2)+2000</f>
        <v>2018</v>
      </c>
      <c r="W5542" t="str">
        <f>INDEX(_xlfn.TEXTSPLIT(K5542,"-"),1,2)</f>
        <v>Jul</v>
      </c>
      <c r="X5542" t="str">
        <f>INDEX(_xlfn.TEXTSPLIT(K5542,"-"),1,1)</f>
        <v>20</v>
      </c>
      <c r="Y5542">
        <f>INDEX(months!B:B,MATCH(Sheet1!W5542,months!A:A,0))</f>
        <v>7</v>
      </c>
      <c r="Z5542">
        <f t="shared" si="608"/>
        <v>43301</v>
      </c>
    </row>
    <row r="5543" spans="1:26" x14ac:dyDescent="0.2">
      <c r="A5543" t="s">
        <v>7788</v>
      </c>
      <c r="B5543" t="s">
        <v>2665</v>
      </c>
      <c r="C5543">
        <v>4.5999999999999996</v>
      </c>
      <c r="D5543">
        <v>19070</v>
      </c>
      <c r="E5543" t="s">
        <v>7630</v>
      </c>
      <c r="F5543" t="s">
        <v>50</v>
      </c>
      <c r="G5543" t="s">
        <v>23</v>
      </c>
      <c r="H5543" t="s">
        <v>24</v>
      </c>
      <c r="I5543" t="s">
        <v>124</v>
      </c>
      <c r="J5543" t="s">
        <v>2684</v>
      </c>
      <c r="K5543" t="s">
        <v>311</v>
      </c>
      <c r="L5543" t="s">
        <v>59</v>
      </c>
      <c r="M5543" t="s">
        <v>46</v>
      </c>
      <c r="N5543">
        <f t="shared" si="602"/>
        <v>0</v>
      </c>
      <c r="O5543" t="str">
        <f t="shared" si="603"/>
        <v>No</v>
      </c>
      <c r="P5543">
        <f t="shared" si="604"/>
        <v>0</v>
      </c>
      <c r="Q5543">
        <f t="shared" si="605"/>
        <v>4813937689</v>
      </c>
      <c r="R5543">
        <f t="shared" si="606"/>
        <v>4.1933383153624479</v>
      </c>
      <c r="S5543" t="str">
        <f t="shared" si="607"/>
        <v>Acceptable</v>
      </c>
      <c r="T5543">
        <f>ROUNDUP(C5543,0)</f>
        <v>5</v>
      </c>
      <c r="U5543">
        <f>ROUNDDOWN(C5543,0)</f>
        <v>4</v>
      </c>
      <c r="V5543">
        <f>RIGHT(K5543,2)+2000</f>
        <v>2018</v>
      </c>
      <c r="W5543" t="str">
        <f>INDEX(_xlfn.TEXTSPLIT(K5543,"-"),1,2)</f>
        <v>Aug</v>
      </c>
      <c r="X5543" t="str">
        <f>INDEX(_xlfn.TEXTSPLIT(K5543,"-"),1,1)</f>
        <v>4</v>
      </c>
      <c r="Y5543">
        <f>INDEX(months!B:B,MATCH(Sheet1!W5543,months!A:A,0))</f>
        <v>8</v>
      </c>
      <c r="Z5543">
        <f t="shared" si="608"/>
        <v>43316</v>
      </c>
    </row>
    <row r="5544" spans="1:26" x14ac:dyDescent="0.2">
      <c r="A5544" t="s">
        <v>7789</v>
      </c>
      <c r="B5544" t="s">
        <v>2333</v>
      </c>
      <c r="C5544">
        <v>4.5</v>
      </c>
      <c r="D5544">
        <v>118</v>
      </c>
      <c r="E5544" t="s">
        <v>1616</v>
      </c>
      <c r="F5544" t="s">
        <v>57</v>
      </c>
      <c r="G5544" t="s">
        <v>23</v>
      </c>
      <c r="H5544" t="s">
        <v>24</v>
      </c>
      <c r="I5544" t="s">
        <v>25</v>
      </c>
      <c r="J5544" t="s">
        <v>2334</v>
      </c>
      <c r="K5544" t="s">
        <v>605</v>
      </c>
      <c r="L5544" t="s">
        <v>5161</v>
      </c>
      <c r="M5544" t="s">
        <v>274</v>
      </c>
      <c r="N5544">
        <f t="shared" si="602"/>
        <v>0</v>
      </c>
      <c r="O5544" t="str">
        <f t="shared" si="603"/>
        <v>No</v>
      </c>
      <c r="P5544">
        <f t="shared" si="604"/>
        <v>0</v>
      </c>
      <c r="Q5544">
        <f t="shared" si="605"/>
        <v>4813937689</v>
      </c>
      <c r="R5544">
        <f t="shared" si="606"/>
        <v>4.1933383153624479</v>
      </c>
      <c r="S5544" t="str">
        <f t="shared" si="607"/>
        <v>Acceptable</v>
      </c>
      <c r="T5544">
        <f>ROUNDUP(C5544,0)</f>
        <v>5</v>
      </c>
      <c r="U5544">
        <f>ROUNDDOWN(C5544,0)</f>
        <v>4</v>
      </c>
      <c r="V5544">
        <f>RIGHT(K5544,2)+2000</f>
        <v>2018</v>
      </c>
      <c r="W5544" t="str">
        <f>INDEX(_xlfn.TEXTSPLIT(K5544,"-"),1,2)</f>
        <v>Jul</v>
      </c>
      <c r="X5544" t="str">
        <f>INDEX(_xlfn.TEXTSPLIT(K5544,"-"),1,1)</f>
        <v>10</v>
      </c>
      <c r="Y5544">
        <f>INDEX(months!B:B,MATCH(Sheet1!W5544,months!A:A,0))</f>
        <v>7</v>
      </c>
      <c r="Z5544">
        <f t="shared" si="608"/>
        <v>43291</v>
      </c>
    </row>
    <row r="5545" spans="1:26" x14ac:dyDescent="0.2">
      <c r="A5545" t="s">
        <v>7790</v>
      </c>
      <c r="B5545" t="s">
        <v>3944</v>
      </c>
      <c r="C5545">
        <v>4.5</v>
      </c>
      <c r="D5545">
        <v>20247</v>
      </c>
      <c r="E5545" t="s">
        <v>1429</v>
      </c>
      <c r="F5545" t="s">
        <v>38</v>
      </c>
      <c r="G5545" t="s">
        <v>23</v>
      </c>
      <c r="H5545" t="s">
        <v>24</v>
      </c>
      <c r="I5545" t="s">
        <v>25</v>
      </c>
      <c r="J5545" t="s">
        <v>3945</v>
      </c>
      <c r="K5545" t="s">
        <v>97</v>
      </c>
      <c r="L5545" t="s">
        <v>7791</v>
      </c>
      <c r="M5545" t="s">
        <v>81</v>
      </c>
      <c r="N5545">
        <f t="shared" si="602"/>
        <v>0</v>
      </c>
      <c r="O5545" t="str">
        <f t="shared" si="603"/>
        <v>No</v>
      </c>
      <c r="P5545">
        <f t="shared" si="604"/>
        <v>0</v>
      </c>
      <c r="Q5545">
        <f t="shared" si="605"/>
        <v>4813937689</v>
      </c>
      <c r="R5545">
        <f t="shared" si="606"/>
        <v>4.1933383153624479</v>
      </c>
      <c r="S5545" t="str">
        <f t="shared" si="607"/>
        <v>Acceptable</v>
      </c>
      <c r="T5545">
        <f>ROUNDUP(C5545,0)</f>
        <v>5</v>
      </c>
      <c r="U5545">
        <f>ROUNDDOWN(C5545,0)</f>
        <v>4</v>
      </c>
      <c r="V5545">
        <f>RIGHT(K5545,2)+2000</f>
        <v>2018</v>
      </c>
      <c r="W5545" t="str">
        <f>INDEX(_xlfn.TEXTSPLIT(K5545,"-"),1,2)</f>
        <v>Aug</v>
      </c>
      <c r="X5545" t="str">
        <f>INDEX(_xlfn.TEXTSPLIT(K5545,"-"),1,1)</f>
        <v>3</v>
      </c>
      <c r="Y5545">
        <f>INDEX(months!B:B,MATCH(Sheet1!W5545,months!A:A,0))</f>
        <v>8</v>
      </c>
      <c r="Z5545">
        <f t="shared" si="608"/>
        <v>43315</v>
      </c>
    </row>
    <row r="5546" spans="1:26" x14ac:dyDescent="0.2">
      <c r="A5546" t="s">
        <v>5407</v>
      </c>
      <c r="B5546" t="s">
        <v>5319</v>
      </c>
      <c r="C5546">
        <v>3.9</v>
      </c>
      <c r="D5546">
        <v>63640</v>
      </c>
      <c r="E5546" t="s">
        <v>132</v>
      </c>
      <c r="F5546" t="s">
        <v>89</v>
      </c>
      <c r="G5546" t="s">
        <v>23</v>
      </c>
      <c r="H5546" t="s">
        <v>24</v>
      </c>
      <c r="I5546" t="s">
        <v>124</v>
      </c>
      <c r="J5546" t="s">
        <v>5320</v>
      </c>
      <c r="K5546" t="s">
        <v>39</v>
      </c>
      <c r="L5546" t="s">
        <v>5408</v>
      </c>
      <c r="M5546" t="s">
        <v>54</v>
      </c>
      <c r="N5546">
        <f t="shared" si="602"/>
        <v>0</v>
      </c>
      <c r="O5546" t="str">
        <f t="shared" si="603"/>
        <v>No</v>
      </c>
      <c r="P5546">
        <f t="shared" si="604"/>
        <v>0</v>
      </c>
      <c r="Q5546">
        <f t="shared" si="605"/>
        <v>4813937689</v>
      </c>
      <c r="R5546">
        <f t="shared" si="606"/>
        <v>4.1933383153624479</v>
      </c>
      <c r="S5546" t="str">
        <f t="shared" si="607"/>
        <v>Acceptable</v>
      </c>
      <c r="T5546">
        <f>ROUNDUP(C5546,0)</f>
        <v>4</v>
      </c>
      <c r="U5546">
        <f>ROUNDDOWN(C5546,0)</f>
        <v>3</v>
      </c>
      <c r="V5546">
        <f>RIGHT(K5546,2)+2000</f>
        <v>2018</v>
      </c>
      <c r="W5546" t="str">
        <f>INDEX(_xlfn.TEXTSPLIT(K5546,"-"),1,2)</f>
        <v>Aug</v>
      </c>
      <c r="X5546" t="str">
        <f>INDEX(_xlfn.TEXTSPLIT(K5546,"-"),1,1)</f>
        <v>1</v>
      </c>
      <c r="Y5546">
        <f>INDEX(months!B:B,MATCH(Sheet1!W5546,months!A:A,0))</f>
        <v>8</v>
      </c>
      <c r="Z5546">
        <f t="shared" si="608"/>
        <v>43313</v>
      </c>
    </row>
    <row r="5547" spans="1:26" x14ac:dyDescent="0.2">
      <c r="A5547" t="s">
        <v>4091</v>
      </c>
      <c r="B5547" t="s">
        <v>3944</v>
      </c>
      <c r="C5547">
        <v>4.4000000000000004</v>
      </c>
      <c r="D5547">
        <v>25717</v>
      </c>
      <c r="E5547" t="s">
        <v>46</v>
      </c>
      <c r="F5547" t="s">
        <v>65</v>
      </c>
      <c r="G5547" t="s">
        <v>23</v>
      </c>
      <c r="H5547" t="s">
        <v>24</v>
      </c>
      <c r="I5547" t="s">
        <v>44</v>
      </c>
      <c r="J5547" t="s">
        <v>3945</v>
      </c>
      <c r="K5547" t="s">
        <v>84</v>
      </c>
      <c r="L5547" t="s">
        <v>46</v>
      </c>
      <c r="M5547" t="s">
        <v>46</v>
      </c>
      <c r="N5547">
        <f t="shared" si="602"/>
        <v>0</v>
      </c>
      <c r="O5547" t="str">
        <f t="shared" si="603"/>
        <v>No</v>
      </c>
      <c r="P5547">
        <f t="shared" si="604"/>
        <v>0</v>
      </c>
      <c r="Q5547">
        <f t="shared" si="605"/>
        <v>4813937689</v>
      </c>
      <c r="R5547">
        <f t="shared" si="606"/>
        <v>4.1933383153624479</v>
      </c>
      <c r="S5547" t="str">
        <f t="shared" si="607"/>
        <v>Acceptable</v>
      </c>
      <c r="T5547">
        <f>ROUNDUP(C5547,0)</f>
        <v>5</v>
      </c>
      <c r="U5547">
        <f>ROUNDDOWN(C5547,0)</f>
        <v>4</v>
      </c>
      <c r="V5547">
        <f>RIGHT(K5547,2)+2000</f>
        <v>2018</v>
      </c>
      <c r="W5547" t="str">
        <f>INDEX(_xlfn.TEXTSPLIT(K5547,"-"),1,2)</f>
        <v>Jul</v>
      </c>
      <c r="X5547" t="str">
        <f>INDEX(_xlfn.TEXTSPLIT(K5547,"-"),1,1)</f>
        <v>31</v>
      </c>
      <c r="Y5547">
        <f>INDEX(months!B:B,MATCH(Sheet1!W5547,months!A:A,0))</f>
        <v>7</v>
      </c>
      <c r="Z5547">
        <f t="shared" si="608"/>
        <v>43312</v>
      </c>
    </row>
    <row r="5548" spans="1:26" x14ac:dyDescent="0.2">
      <c r="A5548" t="s">
        <v>7792</v>
      </c>
      <c r="B5548" t="s">
        <v>2665</v>
      </c>
      <c r="C5548">
        <v>3.8</v>
      </c>
      <c r="D5548">
        <v>1363</v>
      </c>
      <c r="E5548" t="s">
        <v>202</v>
      </c>
      <c r="F5548" t="s">
        <v>50</v>
      </c>
      <c r="G5548" t="s">
        <v>23</v>
      </c>
      <c r="H5548" t="s">
        <v>24</v>
      </c>
      <c r="I5548" t="s">
        <v>25</v>
      </c>
      <c r="J5548" t="s">
        <v>2669</v>
      </c>
      <c r="K5548" t="s">
        <v>503</v>
      </c>
      <c r="L5548" t="s">
        <v>2860</v>
      </c>
      <c r="M5548" t="s">
        <v>86</v>
      </c>
      <c r="N5548">
        <f t="shared" si="602"/>
        <v>0</v>
      </c>
      <c r="O5548" t="str">
        <f t="shared" si="603"/>
        <v>No</v>
      </c>
      <c r="P5548">
        <f t="shared" si="604"/>
        <v>0</v>
      </c>
      <c r="Q5548">
        <f t="shared" si="605"/>
        <v>4813937689</v>
      </c>
      <c r="R5548">
        <f t="shared" si="606"/>
        <v>4.1933383153624479</v>
      </c>
      <c r="S5548" t="str">
        <f t="shared" si="607"/>
        <v>Acceptable</v>
      </c>
      <c r="T5548">
        <f>ROUNDUP(C5548,0)</f>
        <v>4</v>
      </c>
      <c r="U5548">
        <f>ROUNDDOWN(C5548,0)</f>
        <v>3</v>
      </c>
      <c r="V5548">
        <f>RIGHT(K5548,2)+2000</f>
        <v>2018</v>
      </c>
      <c r="W5548" t="str">
        <f>INDEX(_xlfn.TEXTSPLIT(K5548,"-"),1,2)</f>
        <v>Jun</v>
      </c>
      <c r="X5548" t="str">
        <f>INDEX(_xlfn.TEXTSPLIT(K5548,"-"),1,1)</f>
        <v>29</v>
      </c>
      <c r="Y5548">
        <f>INDEX(months!B:B,MATCH(Sheet1!W5548,months!A:A,0))</f>
        <v>6</v>
      </c>
      <c r="Z5548">
        <f t="shared" si="608"/>
        <v>43280</v>
      </c>
    </row>
    <row r="5549" spans="1:26" x14ac:dyDescent="0.2">
      <c r="A5549" t="s">
        <v>7793</v>
      </c>
      <c r="B5549" t="s">
        <v>4612</v>
      </c>
      <c r="C5549">
        <v>4.3</v>
      </c>
      <c r="D5549">
        <v>1602</v>
      </c>
      <c r="E5549" t="s">
        <v>472</v>
      </c>
      <c r="F5549" t="s">
        <v>50</v>
      </c>
      <c r="G5549" t="s">
        <v>23</v>
      </c>
      <c r="H5549" t="s">
        <v>24</v>
      </c>
      <c r="I5549" t="s">
        <v>25</v>
      </c>
      <c r="J5549" t="s">
        <v>4613</v>
      </c>
      <c r="K5549" t="s">
        <v>97</v>
      </c>
      <c r="L5549" t="s">
        <v>3008</v>
      </c>
      <c r="M5549" t="s">
        <v>521</v>
      </c>
      <c r="N5549">
        <f t="shared" si="602"/>
        <v>0</v>
      </c>
      <c r="O5549" t="str">
        <f t="shared" si="603"/>
        <v>No</v>
      </c>
      <c r="P5549">
        <f t="shared" si="604"/>
        <v>0</v>
      </c>
      <c r="Q5549">
        <f t="shared" si="605"/>
        <v>4813937689</v>
      </c>
      <c r="R5549">
        <f t="shared" si="606"/>
        <v>4.1933383153624479</v>
      </c>
      <c r="S5549" t="str">
        <f t="shared" si="607"/>
        <v>Acceptable</v>
      </c>
      <c r="T5549">
        <f>ROUNDUP(C5549,0)</f>
        <v>5</v>
      </c>
      <c r="U5549">
        <f>ROUNDDOWN(C5549,0)</f>
        <v>4</v>
      </c>
      <c r="V5549">
        <f>RIGHT(K5549,2)+2000</f>
        <v>2018</v>
      </c>
      <c r="W5549" t="str">
        <f>INDEX(_xlfn.TEXTSPLIT(K5549,"-"),1,2)</f>
        <v>Aug</v>
      </c>
      <c r="X5549" t="str">
        <f>INDEX(_xlfn.TEXTSPLIT(K5549,"-"),1,1)</f>
        <v>3</v>
      </c>
      <c r="Y5549">
        <f>INDEX(months!B:B,MATCH(Sheet1!W5549,months!A:A,0))</f>
        <v>8</v>
      </c>
      <c r="Z5549">
        <f t="shared" si="608"/>
        <v>43315</v>
      </c>
    </row>
    <row r="5550" spans="1:26" x14ac:dyDescent="0.2">
      <c r="A5550" t="s">
        <v>7794</v>
      </c>
      <c r="B5550" t="s">
        <v>4106</v>
      </c>
      <c r="C5550">
        <v>4.3</v>
      </c>
      <c r="D5550">
        <v>1017237</v>
      </c>
      <c r="E5550" t="s">
        <v>46</v>
      </c>
      <c r="F5550" t="s">
        <v>43</v>
      </c>
      <c r="G5550" t="s">
        <v>23</v>
      </c>
      <c r="H5550" t="s">
        <v>24</v>
      </c>
      <c r="I5550" t="s">
        <v>25</v>
      </c>
      <c r="J5550" t="s">
        <v>4107</v>
      </c>
      <c r="K5550" t="s">
        <v>115</v>
      </c>
      <c r="L5550" t="s">
        <v>4131</v>
      </c>
      <c r="M5550" t="s">
        <v>587</v>
      </c>
      <c r="N5550">
        <f t="shared" si="602"/>
        <v>0</v>
      </c>
      <c r="O5550" t="str">
        <f t="shared" si="603"/>
        <v>No</v>
      </c>
      <c r="P5550">
        <f t="shared" si="604"/>
        <v>0</v>
      </c>
      <c r="Q5550">
        <f t="shared" si="605"/>
        <v>4813937689</v>
      </c>
      <c r="R5550">
        <f t="shared" si="606"/>
        <v>4.1933383153624479</v>
      </c>
      <c r="S5550" t="str">
        <f t="shared" si="607"/>
        <v>Acceptable</v>
      </c>
      <c r="T5550">
        <f>ROUNDUP(C5550,0)</f>
        <v>5</v>
      </c>
      <c r="U5550">
        <f>ROUNDDOWN(C5550,0)</f>
        <v>4</v>
      </c>
      <c r="V5550">
        <f>RIGHT(K5550,2)+2000</f>
        <v>2018</v>
      </c>
      <c r="W5550" t="str">
        <f>INDEX(_xlfn.TEXTSPLIT(K5550,"-"),1,2)</f>
        <v>Jul</v>
      </c>
      <c r="X5550" t="str">
        <f>INDEX(_xlfn.TEXTSPLIT(K5550,"-"),1,1)</f>
        <v>30</v>
      </c>
      <c r="Y5550">
        <f>INDEX(months!B:B,MATCH(Sheet1!W5550,months!A:A,0))</f>
        <v>7</v>
      </c>
      <c r="Z5550">
        <f t="shared" si="608"/>
        <v>43311</v>
      </c>
    </row>
    <row r="5551" spans="1:26" x14ac:dyDescent="0.2">
      <c r="A5551" t="s">
        <v>7795</v>
      </c>
      <c r="B5551" t="s">
        <v>3070</v>
      </c>
      <c r="C5551">
        <v>3.7</v>
      </c>
      <c r="D5551">
        <v>128</v>
      </c>
      <c r="E5551" t="s">
        <v>88</v>
      </c>
      <c r="F5551" t="s">
        <v>22</v>
      </c>
      <c r="G5551" t="s">
        <v>23</v>
      </c>
      <c r="H5551" t="s">
        <v>24</v>
      </c>
      <c r="I5551" t="s">
        <v>25</v>
      </c>
      <c r="J5551" t="s">
        <v>1537</v>
      </c>
      <c r="K5551" t="s">
        <v>2467</v>
      </c>
      <c r="L5551" t="s">
        <v>7796</v>
      </c>
      <c r="M5551" t="s">
        <v>521</v>
      </c>
      <c r="N5551">
        <f t="shared" si="602"/>
        <v>0</v>
      </c>
      <c r="O5551" t="str">
        <f t="shared" si="603"/>
        <v>No</v>
      </c>
      <c r="P5551">
        <f t="shared" si="604"/>
        <v>0</v>
      </c>
      <c r="Q5551">
        <f t="shared" si="605"/>
        <v>4813937689</v>
      </c>
      <c r="R5551">
        <f t="shared" si="606"/>
        <v>4.1933383153624479</v>
      </c>
      <c r="S5551" t="str">
        <f t="shared" si="607"/>
        <v>Acceptable</v>
      </c>
      <c r="T5551">
        <f>ROUNDUP(C5551,0)</f>
        <v>4</v>
      </c>
      <c r="U5551">
        <f>ROUNDDOWN(C5551,0)</f>
        <v>3</v>
      </c>
      <c r="V5551">
        <f>RIGHT(K5551,2)+2000</f>
        <v>2018</v>
      </c>
      <c r="W5551" t="str">
        <f>INDEX(_xlfn.TEXTSPLIT(K5551,"-"),1,2)</f>
        <v>Mar</v>
      </c>
      <c r="X5551" t="str">
        <f>INDEX(_xlfn.TEXTSPLIT(K5551,"-"),1,1)</f>
        <v>8</v>
      </c>
      <c r="Y5551">
        <f>INDEX(months!B:B,MATCH(Sheet1!W5551,months!A:A,0))</f>
        <v>3</v>
      </c>
      <c r="Z5551">
        <f t="shared" si="608"/>
        <v>43167</v>
      </c>
    </row>
    <row r="5552" spans="1:26" x14ac:dyDescent="0.2">
      <c r="A5552" t="s">
        <v>7797</v>
      </c>
      <c r="B5552" t="s">
        <v>3070</v>
      </c>
      <c r="C5552">
        <v>3.2</v>
      </c>
      <c r="D5552">
        <v>1354</v>
      </c>
      <c r="E5552" t="s">
        <v>374</v>
      </c>
      <c r="F5552" t="s">
        <v>50</v>
      </c>
      <c r="G5552" t="s">
        <v>23</v>
      </c>
      <c r="H5552" t="s">
        <v>24</v>
      </c>
      <c r="I5552" t="s">
        <v>25</v>
      </c>
      <c r="J5552" t="s">
        <v>2804</v>
      </c>
      <c r="K5552" t="s">
        <v>2119</v>
      </c>
      <c r="L5552" t="s">
        <v>5903</v>
      </c>
      <c r="M5552" t="s">
        <v>86</v>
      </c>
      <c r="N5552">
        <f t="shared" si="602"/>
        <v>0</v>
      </c>
      <c r="O5552" t="str">
        <f t="shared" si="603"/>
        <v>No</v>
      </c>
      <c r="P5552">
        <f t="shared" si="604"/>
        <v>0</v>
      </c>
      <c r="Q5552">
        <f t="shared" si="605"/>
        <v>4813937689</v>
      </c>
      <c r="R5552">
        <f t="shared" si="606"/>
        <v>4.1933383153624479</v>
      </c>
      <c r="S5552" t="str">
        <f t="shared" si="607"/>
        <v>Acceptable</v>
      </c>
      <c r="T5552">
        <f>ROUNDUP(C5552,0)</f>
        <v>4</v>
      </c>
      <c r="U5552">
        <f>ROUNDDOWN(C5552,0)</f>
        <v>3</v>
      </c>
      <c r="V5552">
        <f>RIGHT(K5552,2)+2000</f>
        <v>2017</v>
      </c>
      <c r="W5552" t="str">
        <f>INDEX(_xlfn.TEXTSPLIT(K5552,"-"),1,2)</f>
        <v>Aug</v>
      </c>
      <c r="X5552" t="str">
        <f>INDEX(_xlfn.TEXTSPLIT(K5552,"-"),1,1)</f>
        <v>12</v>
      </c>
      <c r="Y5552">
        <f>INDEX(months!B:B,MATCH(Sheet1!W5552,months!A:A,0))</f>
        <v>8</v>
      </c>
      <c r="Z5552">
        <f t="shared" si="608"/>
        <v>42959</v>
      </c>
    </row>
    <row r="5553" spans="1:26" x14ac:dyDescent="0.2">
      <c r="A5553" t="s">
        <v>7798</v>
      </c>
      <c r="B5553" t="s">
        <v>3070</v>
      </c>
      <c r="C5553">
        <v>4</v>
      </c>
      <c r="D5553">
        <v>211</v>
      </c>
      <c r="E5553" t="s">
        <v>96</v>
      </c>
      <c r="F5553" t="s">
        <v>22</v>
      </c>
      <c r="G5553" t="s">
        <v>23</v>
      </c>
      <c r="H5553" t="s">
        <v>24</v>
      </c>
      <c r="I5553" t="s">
        <v>25</v>
      </c>
      <c r="J5553" t="s">
        <v>1537</v>
      </c>
      <c r="K5553" t="s">
        <v>306</v>
      </c>
      <c r="L5553" t="s">
        <v>7799</v>
      </c>
      <c r="M5553" t="s">
        <v>521</v>
      </c>
      <c r="N5553">
        <f t="shared" si="602"/>
        <v>0</v>
      </c>
      <c r="O5553" t="str">
        <f t="shared" si="603"/>
        <v>No</v>
      </c>
      <c r="P5553">
        <f t="shared" si="604"/>
        <v>0</v>
      </c>
      <c r="Q5553">
        <f t="shared" si="605"/>
        <v>4813937689</v>
      </c>
      <c r="R5553">
        <f t="shared" si="606"/>
        <v>4.1933383153624479</v>
      </c>
      <c r="S5553" t="str">
        <f t="shared" si="607"/>
        <v>Acceptable</v>
      </c>
      <c r="T5553">
        <f>ROUNDUP(C5553,0)</f>
        <v>4</v>
      </c>
      <c r="U5553">
        <f>ROUNDDOWN(C5553,0)</f>
        <v>4</v>
      </c>
      <c r="V5553">
        <f>RIGHT(K5553,2)+2000</f>
        <v>2018</v>
      </c>
      <c r="W5553" t="str">
        <f>INDEX(_xlfn.TEXTSPLIT(K5553,"-"),1,2)</f>
        <v>Jul</v>
      </c>
      <c r="X5553" t="str">
        <f>INDEX(_xlfn.TEXTSPLIT(K5553,"-"),1,1)</f>
        <v>23</v>
      </c>
      <c r="Y5553">
        <f>INDEX(months!B:B,MATCH(Sheet1!W5553,months!A:A,0))</f>
        <v>7</v>
      </c>
      <c r="Z5553">
        <f t="shared" si="608"/>
        <v>43304</v>
      </c>
    </row>
    <row r="5554" spans="1:26" x14ac:dyDescent="0.2">
      <c r="A5554" t="s">
        <v>7800</v>
      </c>
      <c r="B5554" t="s">
        <v>3070</v>
      </c>
      <c r="C5554">
        <v>3.8</v>
      </c>
      <c r="D5554">
        <v>410</v>
      </c>
      <c r="E5554" t="s">
        <v>78</v>
      </c>
      <c r="F5554" t="s">
        <v>22</v>
      </c>
      <c r="G5554" t="s">
        <v>23</v>
      </c>
      <c r="H5554" t="s">
        <v>24</v>
      </c>
      <c r="I5554" t="s">
        <v>44</v>
      </c>
      <c r="J5554" t="s">
        <v>1537</v>
      </c>
      <c r="K5554" t="s">
        <v>757</v>
      </c>
      <c r="L5554" t="s">
        <v>170</v>
      </c>
      <c r="M5554" t="s">
        <v>86</v>
      </c>
      <c r="N5554">
        <f t="shared" si="602"/>
        <v>0</v>
      </c>
      <c r="O5554" t="str">
        <f t="shared" si="603"/>
        <v>No</v>
      </c>
      <c r="P5554">
        <f t="shared" si="604"/>
        <v>0</v>
      </c>
      <c r="Q5554">
        <f t="shared" si="605"/>
        <v>4813937689</v>
      </c>
      <c r="R5554">
        <f t="shared" si="606"/>
        <v>4.1933383153624479</v>
      </c>
      <c r="S5554" t="str">
        <f t="shared" si="607"/>
        <v>Acceptable</v>
      </c>
      <c r="T5554">
        <f>ROUNDUP(C5554,0)</f>
        <v>4</v>
      </c>
      <c r="U5554">
        <f>ROUNDDOWN(C5554,0)</f>
        <v>3</v>
      </c>
      <c r="V5554">
        <f>RIGHT(K5554,2)+2000</f>
        <v>2017</v>
      </c>
      <c r="W5554" t="str">
        <f>INDEX(_xlfn.TEXTSPLIT(K5554,"-"),1,2)</f>
        <v>Dec</v>
      </c>
      <c r="X5554" t="str">
        <f>INDEX(_xlfn.TEXTSPLIT(K5554,"-"),1,1)</f>
        <v>18</v>
      </c>
      <c r="Y5554">
        <f>INDEX(months!B:B,MATCH(Sheet1!W5554,months!A:A,0))</f>
        <v>12</v>
      </c>
      <c r="Z5554">
        <f t="shared" si="608"/>
        <v>43087</v>
      </c>
    </row>
    <row r="5555" spans="1:26" x14ac:dyDescent="0.2">
      <c r="A5555" t="s">
        <v>7801</v>
      </c>
      <c r="B5555" t="s">
        <v>3070</v>
      </c>
      <c r="C5555">
        <v>4.4000000000000004</v>
      </c>
      <c r="D5555">
        <v>83</v>
      </c>
      <c r="E5555" t="s">
        <v>2744</v>
      </c>
      <c r="F5555" t="s">
        <v>22</v>
      </c>
      <c r="G5555" t="s">
        <v>23</v>
      </c>
      <c r="H5555" t="s">
        <v>24</v>
      </c>
      <c r="I5555" t="s">
        <v>25</v>
      </c>
      <c r="J5555" t="s">
        <v>1303</v>
      </c>
      <c r="K5555" t="s">
        <v>468</v>
      </c>
      <c r="L5555" t="s">
        <v>157</v>
      </c>
      <c r="M5555" t="s">
        <v>521</v>
      </c>
      <c r="N5555">
        <f t="shared" si="602"/>
        <v>0</v>
      </c>
      <c r="O5555" t="str">
        <f t="shared" si="603"/>
        <v>No</v>
      </c>
      <c r="P5555">
        <f t="shared" si="604"/>
        <v>0</v>
      </c>
      <c r="Q5555">
        <f t="shared" si="605"/>
        <v>4813937689</v>
      </c>
      <c r="R5555">
        <f t="shared" si="606"/>
        <v>4.1933383153624479</v>
      </c>
      <c r="S5555" t="str">
        <f t="shared" si="607"/>
        <v>Acceptable</v>
      </c>
      <c r="T5555">
        <f>ROUNDUP(C5555,0)</f>
        <v>5</v>
      </c>
      <c r="U5555">
        <f>ROUNDDOWN(C5555,0)</f>
        <v>4</v>
      </c>
      <c r="V5555">
        <f>RIGHT(K5555,2)+2000</f>
        <v>2018</v>
      </c>
      <c r="W5555" t="str">
        <f>INDEX(_xlfn.TEXTSPLIT(K5555,"-"),1,2)</f>
        <v>Jun</v>
      </c>
      <c r="X5555" t="str">
        <f>INDEX(_xlfn.TEXTSPLIT(K5555,"-"),1,1)</f>
        <v>28</v>
      </c>
      <c r="Y5555">
        <f>INDEX(months!B:B,MATCH(Sheet1!W5555,months!A:A,0))</f>
        <v>6</v>
      </c>
      <c r="Z5555">
        <f t="shared" si="608"/>
        <v>43279</v>
      </c>
    </row>
    <row r="5556" spans="1:26" x14ac:dyDescent="0.2">
      <c r="A5556" t="s">
        <v>7802</v>
      </c>
      <c r="B5556" t="s">
        <v>3070</v>
      </c>
      <c r="C5556">
        <v>3.8</v>
      </c>
      <c r="D5556">
        <v>1745</v>
      </c>
      <c r="E5556" t="s">
        <v>46</v>
      </c>
      <c r="F5556" t="s">
        <v>65</v>
      </c>
      <c r="G5556" t="s">
        <v>23</v>
      </c>
      <c r="H5556" t="s">
        <v>24</v>
      </c>
      <c r="I5556" t="s">
        <v>25</v>
      </c>
      <c r="J5556" t="s">
        <v>2804</v>
      </c>
      <c r="K5556" t="s">
        <v>410</v>
      </c>
      <c r="L5556" t="s">
        <v>7803</v>
      </c>
      <c r="M5556" t="s">
        <v>274</v>
      </c>
      <c r="N5556">
        <f t="shared" si="602"/>
        <v>0</v>
      </c>
      <c r="O5556" t="str">
        <f t="shared" si="603"/>
        <v>No</v>
      </c>
      <c r="P5556">
        <f t="shared" si="604"/>
        <v>0</v>
      </c>
      <c r="Q5556">
        <f t="shared" si="605"/>
        <v>4813937689</v>
      </c>
      <c r="R5556">
        <f t="shared" si="606"/>
        <v>4.1933383153624479</v>
      </c>
      <c r="S5556" t="str">
        <f t="shared" si="607"/>
        <v>Acceptable</v>
      </c>
      <c r="T5556">
        <f>ROUNDUP(C5556,0)</f>
        <v>4</v>
      </c>
      <c r="U5556">
        <f>ROUNDDOWN(C5556,0)</f>
        <v>3</v>
      </c>
      <c r="V5556">
        <f>RIGHT(K5556,2)+2000</f>
        <v>2018</v>
      </c>
      <c r="W5556" t="str">
        <f>INDEX(_xlfn.TEXTSPLIT(K5556,"-"),1,2)</f>
        <v>Jul</v>
      </c>
      <c r="X5556" t="str">
        <f>INDEX(_xlfn.TEXTSPLIT(K5556,"-"),1,1)</f>
        <v>17</v>
      </c>
      <c r="Y5556">
        <f>INDEX(months!B:B,MATCH(Sheet1!W5556,months!A:A,0))</f>
        <v>7</v>
      </c>
      <c r="Z5556">
        <f t="shared" si="608"/>
        <v>43298</v>
      </c>
    </row>
    <row r="5557" spans="1:26" x14ac:dyDescent="0.2">
      <c r="A5557" t="s">
        <v>7804</v>
      </c>
      <c r="B5557" t="s">
        <v>3070</v>
      </c>
      <c r="C5557">
        <v>3.4</v>
      </c>
      <c r="D5557">
        <v>131</v>
      </c>
      <c r="E5557" t="s">
        <v>405</v>
      </c>
      <c r="F5557" t="s">
        <v>101</v>
      </c>
      <c r="G5557" t="s">
        <v>23</v>
      </c>
      <c r="H5557" t="s">
        <v>24</v>
      </c>
      <c r="I5557" t="s">
        <v>25</v>
      </c>
      <c r="J5557" t="s">
        <v>2804</v>
      </c>
      <c r="K5557" t="s">
        <v>2062</v>
      </c>
      <c r="L5557" t="s">
        <v>59</v>
      </c>
      <c r="M5557" t="s">
        <v>81</v>
      </c>
      <c r="N5557">
        <f t="shared" si="602"/>
        <v>0</v>
      </c>
      <c r="O5557" t="str">
        <f t="shared" si="603"/>
        <v>No</v>
      </c>
      <c r="P5557">
        <f t="shared" si="604"/>
        <v>0</v>
      </c>
      <c r="Q5557">
        <f t="shared" si="605"/>
        <v>4813937689</v>
      </c>
      <c r="R5557">
        <f t="shared" si="606"/>
        <v>4.1933383153624479</v>
      </c>
      <c r="S5557" t="str">
        <f t="shared" si="607"/>
        <v>Acceptable</v>
      </c>
      <c r="T5557">
        <f>ROUNDUP(C5557,0)</f>
        <v>4</v>
      </c>
      <c r="U5557">
        <f>ROUNDDOWN(C5557,0)</f>
        <v>3</v>
      </c>
      <c r="V5557">
        <f>RIGHT(K5557,2)+2000</f>
        <v>2018</v>
      </c>
      <c r="W5557" t="str">
        <f>INDEX(_xlfn.TEXTSPLIT(K5557,"-"),1,2)</f>
        <v>Jun</v>
      </c>
      <c r="X5557" t="str">
        <f>INDEX(_xlfn.TEXTSPLIT(K5557,"-"),1,1)</f>
        <v>24</v>
      </c>
      <c r="Y5557">
        <f>INDEX(months!B:B,MATCH(Sheet1!W5557,months!A:A,0))</f>
        <v>6</v>
      </c>
      <c r="Z5557">
        <f t="shared" si="608"/>
        <v>43275</v>
      </c>
    </row>
    <row r="5558" spans="1:26" x14ac:dyDescent="0.2">
      <c r="A5558" t="s">
        <v>7805</v>
      </c>
      <c r="B5558" t="s">
        <v>3070</v>
      </c>
      <c r="C5558">
        <v>2.9</v>
      </c>
      <c r="D5558">
        <v>53</v>
      </c>
      <c r="E5558" t="s">
        <v>2768</v>
      </c>
      <c r="F5558" t="s">
        <v>22</v>
      </c>
      <c r="G5558" t="s">
        <v>23</v>
      </c>
      <c r="H5558" t="s">
        <v>24</v>
      </c>
      <c r="I5558" t="s">
        <v>25</v>
      </c>
      <c r="J5558" t="s">
        <v>2694</v>
      </c>
      <c r="K5558" t="s">
        <v>4896</v>
      </c>
      <c r="L5558" t="s">
        <v>236</v>
      </c>
      <c r="M5558" t="s">
        <v>521</v>
      </c>
      <c r="N5558">
        <f t="shared" si="602"/>
        <v>0</v>
      </c>
      <c r="O5558" t="str">
        <f t="shared" si="603"/>
        <v>No</v>
      </c>
      <c r="P5558">
        <f t="shared" si="604"/>
        <v>0</v>
      </c>
      <c r="Q5558">
        <f t="shared" si="605"/>
        <v>4813937689</v>
      </c>
      <c r="R5558">
        <f t="shared" si="606"/>
        <v>4.1933383153624479</v>
      </c>
      <c r="S5558" t="str">
        <f t="shared" si="607"/>
        <v>Acceptable</v>
      </c>
      <c r="T5558">
        <f>ROUNDUP(C5558,0)</f>
        <v>3</v>
      </c>
      <c r="U5558">
        <f>ROUNDDOWN(C5558,0)</f>
        <v>2</v>
      </c>
      <c r="V5558">
        <f>RIGHT(K5558,2)+2000</f>
        <v>2018</v>
      </c>
      <c r="W5558" t="str">
        <f>INDEX(_xlfn.TEXTSPLIT(K5558,"-"),1,2)</f>
        <v>Mar</v>
      </c>
      <c r="X5558" t="str">
        <f>INDEX(_xlfn.TEXTSPLIT(K5558,"-"),1,1)</f>
        <v>17</v>
      </c>
      <c r="Y5558">
        <f>INDEX(months!B:B,MATCH(Sheet1!W5558,months!A:A,0))</f>
        <v>3</v>
      </c>
      <c r="Z5558">
        <f t="shared" si="608"/>
        <v>43176</v>
      </c>
    </row>
    <row r="5559" spans="1:26" x14ac:dyDescent="0.2">
      <c r="A5559" t="s">
        <v>7806</v>
      </c>
      <c r="B5559" t="s">
        <v>2665</v>
      </c>
      <c r="C5559">
        <v>4.5</v>
      </c>
      <c r="D5559">
        <v>20</v>
      </c>
      <c r="E5559" t="s">
        <v>1832</v>
      </c>
      <c r="F5559" t="s">
        <v>775</v>
      </c>
      <c r="G5559" t="s">
        <v>649</v>
      </c>
      <c r="H5559" t="s">
        <v>3310</v>
      </c>
      <c r="I5559" t="s">
        <v>124</v>
      </c>
      <c r="J5559" t="s">
        <v>2684</v>
      </c>
      <c r="K5559" t="s">
        <v>290</v>
      </c>
      <c r="L5559" t="s">
        <v>28</v>
      </c>
      <c r="M5559" t="s">
        <v>521</v>
      </c>
      <c r="N5559">
        <f t="shared" si="602"/>
        <v>0</v>
      </c>
      <c r="O5559" t="str">
        <f t="shared" si="603"/>
        <v>No</v>
      </c>
      <c r="P5559">
        <f t="shared" si="604"/>
        <v>0</v>
      </c>
      <c r="Q5559">
        <f t="shared" si="605"/>
        <v>4813937689</v>
      </c>
      <c r="R5559">
        <f t="shared" si="606"/>
        <v>4.1933383153624479</v>
      </c>
      <c r="S5559" t="str">
        <f t="shared" si="607"/>
        <v>Acceptable</v>
      </c>
      <c r="T5559">
        <f>ROUNDUP(C5559,0)</f>
        <v>5</v>
      </c>
      <c r="U5559">
        <f>ROUNDDOWN(C5559,0)</f>
        <v>4</v>
      </c>
      <c r="V5559">
        <f>RIGHT(K5559,2)+2000</f>
        <v>2018</v>
      </c>
      <c r="W5559" t="str">
        <f>INDEX(_xlfn.TEXTSPLIT(K5559,"-"),1,2)</f>
        <v>Mar</v>
      </c>
      <c r="X5559" t="str">
        <f>INDEX(_xlfn.TEXTSPLIT(K5559,"-"),1,1)</f>
        <v>27</v>
      </c>
      <c r="Y5559">
        <f>INDEX(months!B:B,MATCH(Sheet1!W5559,months!A:A,0))</f>
        <v>3</v>
      </c>
      <c r="Z5559">
        <f t="shared" si="608"/>
        <v>43186</v>
      </c>
    </row>
    <row r="5560" spans="1:26" x14ac:dyDescent="0.2">
      <c r="A5560" t="s">
        <v>7807</v>
      </c>
      <c r="B5560" t="s">
        <v>4457</v>
      </c>
      <c r="C5560">
        <v>3.7</v>
      </c>
      <c r="D5560">
        <v>25</v>
      </c>
      <c r="E5560" t="s">
        <v>1686</v>
      </c>
      <c r="F5560" t="s">
        <v>101</v>
      </c>
      <c r="G5560" t="s">
        <v>23</v>
      </c>
      <c r="H5560" t="s">
        <v>24</v>
      </c>
      <c r="I5560" t="s">
        <v>25</v>
      </c>
      <c r="J5560" t="s">
        <v>4458</v>
      </c>
      <c r="K5560" t="s">
        <v>3041</v>
      </c>
      <c r="L5560" t="s">
        <v>317</v>
      </c>
      <c r="M5560" t="s">
        <v>521</v>
      </c>
      <c r="N5560">
        <f t="shared" si="602"/>
        <v>0</v>
      </c>
      <c r="O5560" t="str">
        <f t="shared" si="603"/>
        <v>No</v>
      </c>
      <c r="P5560">
        <f t="shared" si="604"/>
        <v>0</v>
      </c>
      <c r="Q5560">
        <f t="shared" si="605"/>
        <v>4813937689</v>
      </c>
      <c r="R5560">
        <f t="shared" si="606"/>
        <v>4.1933383153624479</v>
      </c>
      <c r="S5560" t="str">
        <f t="shared" si="607"/>
        <v>Acceptable</v>
      </c>
      <c r="T5560">
        <f>ROUNDUP(C5560,0)</f>
        <v>4</v>
      </c>
      <c r="U5560">
        <f>ROUNDDOWN(C5560,0)</f>
        <v>3</v>
      </c>
      <c r="V5560">
        <f>RIGHT(K5560,2)+2000</f>
        <v>2018</v>
      </c>
      <c r="W5560" t="str">
        <f>INDEX(_xlfn.TEXTSPLIT(K5560,"-"),1,2)</f>
        <v>Jun</v>
      </c>
      <c r="X5560" t="str">
        <f>INDEX(_xlfn.TEXTSPLIT(K5560,"-"),1,1)</f>
        <v>4</v>
      </c>
      <c r="Y5560">
        <f>INDEX(months!B:B,MATCH(Sheet1!W5560,months!A:A,0))</f>
        <v>6</v>
      </c>
      <c r="Z5560">
        <f t="shared" si="608"/>
        <v>43255</v>
      </c>
    </row>
    <row r="5561" spans="1:26" x14ac:dyDescent="0.2">
      <c r="A5561" t="s">
        <v>7808</v>
      </c>
      <c r="B5561" t="s">
        <v>2665</v>
      </c>
      <c r="C5561">
        <v>3.8</v>
      </c>
      <c r="D5561">
        <v>469</v>
      </c>
      <c r="E5561" t="s">
        <v>2527</v>
      </c>
      <c r="F5561" t="s">
        <v>22</v>
      </c>
      <c r="G5561" t="s">
        <v>23</v>
      </c>
      <c r="H5561" t="s">
        <v>24</v>
      </c>
      <c r="I5561" t="s">
        <v>25</v>
      </c>
      <c r="J5561" t="s">
        <v>2813</v>
      </c>
      <c r="K5561" t="s">
        <v>5590</v>
      </c>
      <c r="L5561" t="s">
        <v>317</v>
      </c>
      <c r="M5561" t="s">
        <v>86</v>
      </c>
      <c r="N5561">
        <f t="shared" si="602"/>
        <v>0</v>
      </c>
      <c r="O5561" t="str">
        <f t="shared" si="603"/>
        <v>No</v>
      </c>
      <c r="P5561">
        <f t="shared" si="604"/>
        <v>0</v>
      </c>
      <c r="Q5561">
        <f t="shared" si="605"/>
        <v>4813937689</v>
      </c>
      <c r="R5561">
        <f t="shared" si="606"/>
        <v>4.1933383153624479</v>
      </c>
      <c r="S5561" t="str">
        <f t="shared" si="607"/>
        <v>Acceptable</v>
      </c>
      <c r="T5561">
        <f>ROUNDUP(C5561,0)</f>
        <v>4</v>
      </c>
      <c r="U5561">
        <f>ROUNDDOWN(C5561,0)</f>
        <v>3</v>
      </c>
      <c r="V5561">
        <f>RIGHT(K5561,2)+2000</f>
        <v>2017</v>
      </c>
      <c r="W5561" t="str">
        <f>INDEX(_xlfn.TEXTSPLIT(K5561,"-"),1,2)</f>
        <v>May</v>
      </c>
      <c r="X5561" t="str">
        <f>INDEX(_xlfn.TEXTSPLIT(K5561,"-"),1,1)</f>
        <v>19</v>
      </c>
      <c r="Y5561">
        <f>INDEX(months!B:B,MATCH(Sheet1!W5561,months!A:A,0))</f>
        <v>5</v>
      </c>
      <c r="Z5561">
        <f t="shared" si="608"/>
        <v>42874</v>
      </c>
    </row>
    <row r="5562" spans="1:26" x14ac:dyDescent="0.2">
      <c r="A5562" t="s">
        <v>7809</v>
      </c>
      <c r="B5562" t="s">
        <v>556</v>
      </c>
      <c r="C5562">
        <v>4.0999999999999996</v>
      </c>
      <c r="D5562">
        <v>25195</v>
      </c>
      <c r="E5562" t="s">
        <v>93</v>
      </c>
      <c r="F5562" t="s">
        <v>65</v>
      </c>
      <c r="G5562" t="s">
        <v>23</v>
      </c>
      <c r="H5562" t="s">
        <v>24</v>
      </c>
      <c r="I5562" t="s">
        <v>25</v>
      </c>
      <c r="J5562" t="s">
        <v>557</v>
      </c>
      <c r="K5562" t="s">
        <v>625</v>
      </c>
      <c r="L5562" t="s">
        <v>7810</v>
      </c>
      <c r="M5562" t="s">
        <v>29</v>
      </c>
      <c r="N5562">
        <f t="shared" si="602"/>
        <v>0</v>
      </c>
      <c r="O5562" t="str">
        <f t="shared" si="603"/>
        <v>No</v>
      </c>
      <c r="P5562">
        <f t="shared" si="604"/>
        <v>0</v>
      </c>
      <c r="Q5562">
        <f t="shared" si="605"/>
        <v>4813937689</v>
      </c>
      <c r="R5562">
        <f t="shared" si="606"/>
        <v>4.1933383153624479</v>
      </c>
      <c r="S5562" t="str">
        <f t="shared" si="607"/>
        <v>Acceptable</v>
      </c>
      <c r="T5562">
        <f>ROUNDUP(C5562,0)</f>
        <v>5</v>
      </c>
      <c r="U5562">
        <f>ROUNDDOWN(C5562,0)</f>
        <v>4</v>
      </c>
      <c r="V5562">
        <f>RIGHT(K5562,2)+2000</f>
        <v>2018</v>
      </c>
      <c r="W5562" t="str">
        <f>INDEX(_xlfn.TEXTSPLIT(K5562,"-"),1,2)</f>
        <v>Feb</v>
      </c>
      <c r="X5562" t="str">
        <f>INDEX(_xlfn.TEXTSPLIT(K5562,"-"),1,1)</f>
        <v>26</v>
      </c>
      <c r="Y5562">
        <f>INDEX(months!B:B,MATCH(Sheet1!W5562,months!A:A,0))</f>
        <v>2</v>
      </c>
      <c r="Z5562">
        <f t="shared" si="608"/>
        <v>43157</v>
      </c>
    </row>
    <row r="5563" spans="1:26" x14ac:dyDescent="0.2">
      <c r="A5563" t="s">
        <v>7811</v>
      </c>
      <c r="B5563" t="s">
        <v>447</v>
      </c>
      <c r="C5563">
        <v>4.0999999999999996</v>
      </c>
      <c r="D5563">
        <v>9636</v>
      </c>
      <c r="E5563" t="s">
        <v>7812</v>
      </c>
      <c r="F5563" t="s">
        <v>65</v>
      </c>
      <c r="G5563" t="s">
        <v>23</v>
      </c>
      <c r="H5563" t="s">
        <v>24</v>
      </c>
      <c r="I5563" t="s">
        <v>25</v>
      </c>
      <c r="J5563" t="s">
        <v>449</v>
      </c>
      <c r="K5563" t="s">
        <v>7813</v>
      </c>
      <c r="L5563" t="s">
        <v>1197</v>
      </c>
      <c r="M5563" t="s">
        <v>514</v>
      </c>
      <c r="N5563">
        <f t="shared" si="602"/>
        <v>0</v>
      </c>
      <c r="O5563" t="str">
        <f t="shared" si="603"/>
        <v>No</v>
      </c>
      <c r="P5563">
        <f t="shared" si="604"/>
        <v>0</v>
      </c>
      <c r="Q5563">
        <f t="shared" si="605"/>
        <v>4813937689</v>
      </c>
      <c r="R5563">
        <f t="shared" si="606"/>
        <v>4.1933383153624479</v>
      </c>
      <c r="S5563" t="str">
        <f t="shared" si="607"/>
        <v>Acceptable</v>
      </c>
      <c r="T5563">
        <f>ROUNDUP(C5563,0)</f>
        <v>5</v>
      </c>
      <c r="U5563">
        <f>ROUNDDOWN(C5563,0)</f>
        <v>4</v>
      </c>
      <c r="V5563">
        <f>RIGHT(K5563,2)+2000</f>
        <v>2011</v>
      </c>
      <c r="W5563" t="str">
        <f>INDEX(_xlfn.TEXTSPLIT(K5563,"-"),1,2)</f>
        <v>Sep</v>
      </c>
      <c r="X5563" t="str">
        <f>INDEX(_xlfn.TEXTSPLIT(K5563,"-"),1,1)</f>
        <v>22</v>
      </c>
      <c r="Y5563">
        <f>INDEX(months!B:B,MATCH(Sheet1!W5563,months!A:A,0))</f>
        <v>9</v>
      </c>
      <c r="Z5563">
        <f t="shared" si="608"/>
        <v>40808</v>
      </c>
    </row>
    <row r="5564" spans="1:26" x14ac:dyDescent="0.2">
      <c r="A5564" t="s">
        <v>7814</v>
      </c>
      <c r="B5564" t="s">
        <v>3070</v>
      </c>
      <c r="C5564">
        <v>3.7</v>
      </c>
      <c r="D5564">
        <v>22</v>
      </c>
      <c r="E5564" t="s">
        <v>7630</v>
      </c>
      <c r="F5564" t="s">
        <v>101</v>
      </c>
      <c r="G5564" t="s">
        <v>23</v>
      </c>
      <c r="H5564" t="s">
        <v>24</v>
      </c>
      <c r="I5564" t="s">
        <v>25</v>
      </c>
      <c r="J5564" t="s">
        <v>1537</v>
      </c>
      <c r="K5564" t="s">
        <v>605</v>
      </c>
      <c r="L5564" t="s">
        <v>59</v>
      </c>
      <c r="M5564" t="s">
        <v>521</v>
      </c>
      <c r="N5564">
        <f t="shared" si="602"/>
        <v>0</v>
      </c>
      <c r="O5564" t="str">
        <f t="shared" si="603"/>
        <v>No</v>
      </c>
      <c r="P5564">
        <f t="shared" si="604"/>
        <v>0</v>
      </c>
      <c r="Q5564">
        <f t="shared" si="605"/>
        <v>4813937689</v>
      </c>
      <c r="R5564">
        <f t="shared" si="606"/>
        <v>4.1933383153624479</v>
      </c>
      <c r="S5564" t="str">
        <f t="shared" si="607"/>
        <v>Acceptable</v>
      </c>
      <c r="T5564">
        <f>ROUNDUP(C5564,0)</f>
        <v>4</v>
      </c>
      <c r="U5564">
        <f>ROUNDDOWN(C5564,0)</f>
        <v>3</v>
      </c>
      <c r="V5564">
        <f>RIGHT(K5564,2)+2000</f>
        <v>2018</v>
      </c>
      <c r="W5564" t="str">
        <f>INDEX(_xlfn.TEXTSPLIT(K5564,"-"),1,2)</f>
        <v>Jul</v>
      </c>
      <c r="X5564" t="str">
        <f>INDEX(_xlfn.TEXTSPLIT(K5564,"-"),1,1)</f>
        <v>10</v>
      </c>
      <c r="Y5564">
        <f>INDEX(months!B:B,MATCH(Sheet1!W5564,months!A:A,0))</f>
        <v>7</v>
      </c>
      <c r="Z5564">
        <f t="shared" si="608"/>
        <v>43291</v>
      </c>
    </row>
    <row r="5565" spans="1:26" x14ac:dyDescent="0.2">
      <c r="A5565" t="s">
        <v>7815</v>
      </c>
      <c r="B5565" t="s">
        <v>2665</v>
      </c>
      <c r="C5565">
        <v>3.6</v>
      </c>
      <c r="D5565">
        <v>153</v>
      </c>
      <c r="E5565" t="s">
        <v>2175</v>
      </c>
      <c r="F5565" t="s">
        <v>22</v>
      </c>
      <c r="G5565" t="s">
        <v>23</v>
      </c>
      <c r="H5565" t="s">
        <v>24</v>
      </c>
      <c r="I5565" t="s">
        <v>25</v>
      </c>
      <c r="J5565" t="s">
        <v>2684</v>
      </c>
      <c r="K5565" t="s">
        <v>6858</v>
      </c>
      <c r="L5565" t="s">
        <v>180</v>
      </c>
      <c r="M5565" t="s">
        <v>86</v>
      </c>
      <c r="N5565">
        <f t="shared" si="602"/>
        <v>0</v>
      </c>
      <c r="O5565" t="str">
        <f t="shared" si="603"/>
        <v>No</v>
      </c>
      <c r="P5565">
        <f t="shared" si="604"/>
        <v>0</v>
      </c>
      <c r="Q5565">
        <f t="shared" si="605"/>
        <v>4813937689</v>
      </c>
      <c r="R5565">
        <f t="shared" si="606"/>
        <v>4.1933383153624479</v>
      </c>
      <c r="S5565" t="str">
        <f t="shared" si="607"/>
        <v>Acceptable</v>
      </c>
      <c r="T5565">
        <f>ROUNDUP(C5565,0)</f>
        <v>4</v>
      </c>
      <c r="U5565">
        <f>ROUNDDOWN(C5565,0)</f>
        <v>3</v>
      </c>
      <c r="V5565">
        <f>RIGHT(K5565,2)+2000</f>
        <v>2016</v>
      </c>
      <c r="W5565" t="str">
        <f>INDEX(_xlfn.TEXTSPLIT(K5565,"-"),1,2)</f>
        <v>Dec</v>
      </c>
      <c r="X5565" t="str">
        <f>INDEX(_xlfn.TEXTSPLIT(K5565,"-"),1,1)</f>
        <v>31</v>
      </c>
      <c r="Y5565">
        <f>INDEX(months!B:B,MATCH(Sheet1!W5565,months!A:A,0))</f>
        <v>12</v>
      </c>
      <c r="Z5565">
        <f t="shared" si="608"/>
        <v>42735</v>
      </c>
    </row>
    <row r="5566" spans="1:26" x14ac:dyDescent="0.2">
      <c r="A5566" t="s">
        <v>7816</v>
      </c>
      <c r="B5566" t="s">
        <v>3070</v>
      </c>
      <c r="D5566">
        <v>0</v>
      </c>
      <c r="E5566" t="s">
        <v>46</v>
      </c>
      <c r="F5566" t="s">
        <v>57</v>
      </c>
      <c r="G5566" t="s">
        <v>23</v>
      </c>
      <c r="H5566" t="s">
        <v>24</v>
      </c>
      <c r="I5566" t="s">
        <v>25</v>
      </c>
      <c r="J5566" t="s">
        <v>2673</v>
      </c>
      <c r="K5566" t="s">
        <v>344</v>
      </c>
      <c r="L5566" t="s">
        <v>46</v>
      </c>
      <c r="M5566" t="s">
        <v>46</v>
      </c>
      <c r="N5566">
        <f t="shared" si="602"/>
        <v>0</v>
      </c>
      <c r="O5566" t="str">
        <f t="shared" si="603"/>
        <v>No</v>
      </c>
      <c r="P5566">
        <f t="shared" si="604"/>
        <v>0</v>
      </c>
      <c r="Q5566">
        <f t="shared" si="605"/>
        <v>4813937689</v>
      </c>
      <c r="R5566">
        <f t="shared" si="606"/>
        <v>4.1933383153624479</v>
      </c>
      <c r="S5566" t="str">
        <f t="shared" si="607"/>
        <v>Acceptable</v>
      </c>
      <c r="T5566">
        <f>ROUNDUP(C5566,0)</f>
        <v>0</v>
      </c>
      <c r="U5566">
        <f>ROUNDDOWN(C5566,0)</f>
        <v>0</v>
      </c>
      <c r="V5566">
        <f>RIGHT(K5566,2)+2000</f>
        <v>2017</v>
      </c>
      <c r="W5566" t="str">
        <f>INDEX(_xlfn.TEXTSPLIT(K5566,"-"),1,2)</f>
        <v>Nov</v>
      </c>
      <c r="X5566" t="str">
        <f>INDEX(_xlfn.TEXTSPLIT(K5566,"-"),1,1)</f>
        <v>9</v>
      </c>
      <c r="Y5566">
        <f>INDEX(months!B:B,MATCH(Sheet1!W5566,months!A:A,0))</f>
        <v>11</v>
      </c>
      <c r="Z5566">
        <f t="shared" si="608"/>
        <v>43048</v>
      </c>
    </row>
    <row r="5567" spans="1:26" x14ac:dyDescent="0.2">
      <c r="A5567" t="s">
        <v>7817</v>
      </c>
      <c r="B5567" t="s">
        <v>3070</v>
      </c>
      <c r="C5567">
        <v>3</v>
      </c>
      <c r="D5567">
        <v>17</v>
      </c>
      <c r="E5567" t="s">
        <v>296</v>
      </c>
      <c r="F5567" t="s">
        <v>775</v>
      </c>
      <c r="G5567" t="s">
        <v>23</v>
      </c>
      <c r="H5567" t="s">
        <v>24</v>
      </c>
      <c r="I5567" t="s">
        <v>25</v>
      </c>
      <c r="J5567" t="s">
        <v>1537</v>
      </c>
      <c r="K5567" t="s">
        <v>130</v>
      </c>
      <c r="L5567" t="s">
        <v>53</v>
      </c>
      <c r="M5567" t="s">
        <v>521</v>
      </c>
      <c r="N5567">
        <f t="shared" si="602"/>
        <v>0</v>
      </c>
      <c r="O5567" t="str">
        <f t="shared" si="603"/>
        <v>No</v>
      </c>
      <c r="P5567">
        <f t="shared" si="604"/>
        <v>0</v>
      </c>
      <c r="Q5567">
        <f t="shared" si="605"/>
        <v>4813937689</v>
      </c>
      <c r="R5567">
        <f t="shared" si="606"/>
        <v>4.1933383153624479</v>
      </c>
      <c r="S5567" t="str">
        <f t="shared" si="607"/>
        <v>Acceptable</v>
      </c>
      <c r="T5567">
        <f>ROUNDUP(C5567,0)</f>
        <v>3</v>
      </c>
      <c r="U5567">
        <f>ROUNDDOWN(C5567,0)</f>
        <v>3</v>
      </c>
      <c r="V5567">
        <f>RIGHT(K5567,2)+2000</f>
        <v>2018</v>
      </c>
      <c r="W5567" t="str">
        <f>INDEX(_xlfn.TEXTSPLIT(K5567,"-"),1,2)</f>
        <v>Mar</v>
      </c>
      <c r="X5567" t="str">
        <f>INDEX(_xlfn.TEXTSPLIT(K5567,"-"),1,1)</f>
        <v>7</v>
      </c>
      <c r="Y5567">
        <f>INDEX(months!B:B,MATCH(Sheet1!W5567,months!A:A,0))</f>
        <v>3</v>
      </c>
      <c r="Z5567">
        <f t="shared" si="608"/>
        <v>43166</v>
      </c>
    </row>
    <row r="5568" spans="1:26" x14ac:dyDescent="0.2">
      <c r="A5568" t="s">
        <v>7818</v>
      </c>
      <c r="B5568" t="s">
        <v>3070</v>
      </c>
      <c r="C5568">
        <v>4.0999999999999996</v>
      </c>
      <c r="D5568">
        <v>1152</v>
      </c>
      <c r="E5568" t="s">
        <v>100</v>
      </c>
      <c r="F5568" t="s">
        <v>50</v>
      </c>
      <c r="G5568" t="s">
        <v>23</v>
      </c>
      <c r="H5568" t="s">
        <v>24</v>
      </c>
      <c r="I5568" t="s">
        <v>25</v>
      </c>
      <c r="J5568" t="s">
        <v>1537</v>
      </c>
      <c r="K5568" t="s">
        <v>1777</v>
      </c>
      <c r="L5568" t="s">
        <v>35</v>
      </c>
      <c r="M5568" t="s">
        <v>521</v>
      </c>
      <c r="N5568">
        <f t="shared" si="602"/>
        <v>0</v>
      </c>
      <c r="O5568" t="str">
        <f t="shared" si="603"/>
        <v>No</v>
      </c>
      <c r="P5568">
        <f t="shared" si="604"/>
        <v>0</v>
      </c>
      <c r="Q5568">
        <f t="shared" si="605"/>
        <v>4813937689</v>
      </c>
      <c r="R5568">
        <f t="shared" si="606"/>
        <v>4.1933383153624479</v>
      </c>
      <c r="S5568" t="str">
        <f t="shared" si="607"/>
        <v>Acceptable</v>
      </c>
      <c r="T5568">
        <f>ROUNDUP(C5568,0)</f>
        <v>5</v>
      </c>
      <c r="U5568">
        <f>ROUNDDOWN(C5568,0)</f>
        <v>4</v>
      </c>
      <c r="V5568">
        <f>RIGHT(K5568,2)+2000</f>
        <v>2018</v>
      </c>
      <c r="W5568" t="str">
        <f>INDEX(_xlfn.TEXTSPLIT(K5568,"-"),1,2)</f>
        <v>May</v>
      </c>
      <c r="X5568" t="str">
        <f>INDEX(_xlfn.TEXTSPLIT(K5568,"-"),1,1)</f>
        <v>30</v>
      </c>
      <c r="Y5568">
        <f>INDEX(months!B:B,MATCH(Sheet1!W5568,months!A:A,0))</f>
        <v>5</v>
      </c>
      <c r="Z5568">
        <f t="shared" si="608"/>
        <v>43250</v>
      </c>
    </row>
    <row r="5569" spans="1:26" x14ac:dyDescent="0.2">
      <c r="A5569" t="s">
        <v>7819</v>
      </c>
      <c r="B5569" t="s">
        <v>3070</v>
      </c>
      <c r="C5569">
        <v>3.8</v>
      </c>
      <c r="D5569">
        <v>20</v>
      </c>
      <c r="E5569" t="s">
        <v>1292</v>
      </c>
      <c r="F5569" t="s">
        <v>775</v>
      </c>
      <c r="G5569" t="s">
        <v>23</v>
      </c>
      <c r="H5569" t="s">
        <v>24</v>
      </c>
      <c r="I5569" t="s">
        <v>25</v>
      </c>
      <c r="J5569" t="s">
        <v>2804</v>
      </c>
      <c r="K5569" t="s">
        <v>1394</v>
      </c>
      <c r="L5569" t="s">
        <v>1283</v>
      </c>
      <c r="M5569" t="s">
        <v>81</v>
      </c>
      <c r="N5569">
        <f t="shared" si="602"/>
        <v>0</v>
      </c>
      <c r="O5569" t="str">
        <f t="shared" si="603"/>
        <v>No</v>
      </c>
      <c r="P5569">
        <f t="shared" si="604"/>
        <v>0</v>
      </c>
      <c r="Q5569">
        <f t="shared" si="605"/>
        <v>4813937689</v>
      </c>
      <c r="R5569">
        <f t="shared" si="606"/>
        <v>4.1933383153624479</v>
      </c>
      <c r="S5569" t="str">
        <f t="shared" si="607"/>
        <v>Acceptable</v>
      </c>
      <c r="T5569">
        <f>ROUNDUP(C5569,0)</f>
        <v>4</v>
      </c>
      <c r="U5569">
        <f>ROUNDDOWN(C5569,0)</f>
        <v>3</v>
      </c>
      <c r="V5569">
        <f>RIGHT(K5569,2)+2000</f>
        <v>2017</v>
      </c>
      <c r="W5569" t="str">
        <f>INDEX(_xlfn.TEXTSPLIT(K5569,"-"),1,2)</f>
        <v>Aug</v>
      </c>
      <c r="X5569" t="str">
        <f>INDEX(_xlfn.TEXTSPLIT(K5569,"-"),1,1)</f>
        <v>17</v>
      </c>
      <c r="Y5569">
        <f>INDEX(months!B:B,MATCH(Sheet1!W5569,months!A:A,0))</f>
        <v>8</v>
      </c>
      <c r="Z5569">
        <f t="shared" si="608"/>
        <v>42964</v>
      </c>
    </row>
    <row r="5570" spans="1:26" x14ac:dyDescent="0.2">
      <c r="A5570" t="s">
        <v>7820</v>
      </c>
      <c r="B5570" t="s">
        <v>4950</v>
      </c>
      <c r="C5570">
        <v>4.2</v>
      </c>
      <c r="D5570">
        <v>29</v>
      </c>
      <c r="E5570" t="s">
        <v>223</v>
      </c>
      <c r="F5570" t="s">
        <v>101</v>
      </c>
      <c r="G5570" t="s">
        <v>23</v>
      </c>
      <c r="H5570" t="s">
        <v>24</v>
      </c>
      <c r="I5570" t="s">
        <v>25</v>
      </c>
      <c r="J5570" t="s">
        <v>4951</v>
      </c>
      <c r="K5570" t="s">
        <v>216</v>
      </c>
      <c r="L5570" t="s">
        <v>1069</v>
      </c>
      <c r="M5570" t="s">
        <v>521</v>
      </c>
      <c r="N5570">
        <f t="shared" ref="N5570:N5633" si="609">SUM(A5570,B5570)</f>
        <v>0</v>
      </c>
      <c r="O5570" t="str">
        <f t="shared" ref="O5570:O5633" si="610">IF(E5570="good","Yes","No")</f>
        <v>No</v>
      </c>
      <c r="P5570">
        <f t="shared" ref="P5570:P5633" si="611">COUNTIF(B:B,"&lt;0")</f>
        <v>0</v>
      </c>
      <c r="Q5570">
        <f t="shared" ref="Q5570:Q5633" si="612">SUMIF(D:D,"&gt;1000")</f>
        <v>4813937689</v>
      </c>
      <c r="R5570">
        <f t="shared" ref="R5570:R5633" si="613">AVERAGEIF(C:C,"&gt;0")</f>
        <v>4.1933383153624479</v>
      </c>
      <c r="S5570" t="str">
        <f t="shared" ref="S5570:S5633" si="614">IF(OR(A5570&gt;0,B5570&gt;0),"Acceptable","Check")</f>
        <v>Acceptable</v>
      </c>
      <c r="T5570">
        <f>ROUNDUP(C5570,0)</f>
        <v>5</v>
      </c>
      <c r="U5570">
        <f>ROUNDDOWN(C5570,0)</f>
        <v>4</v>
      </c>
      <c r="V5570">
        <f>RIGHT(K5570,2)+2000</f>
        <v>2018</v>
      </c>
      <c r="W5570" t="str">
        <f>INDEX(_xlfn.TEXTSPLIT(K5570,"-"),1,2)</f>
        <v>Jul</v>
      </c>
      <c r="X5570" t="str">
        <f>INDEX(_xlfn.TEXTSPLIT(K5570,"-"),1,1)</f>
        <v>26</v>
      </c>
      <c r="Y5570">
        <f>INDEX(months!B:B,MATCH(Sheet1!W5570,months!A:A,0))</f>
        <v>7</v>
      </c>
      <c r="Z5570">
        <f t="shared" si="608"/>
        <v>43307</v>
      </c>
    </row>
    <row r="5571" spans="1:26" x14ac:dyDescent="0.2">
      <c r="A5571" t="s">
        <v>7821</v>
      </c>
      <c r="B5571" t="s">
        <v>3070</v>
      </c>
      <c r="C5571">
        <v>4.4000000000000004</v>
      </c>
      <c r="D5571">
        <v>36268</v>
      </c>
      <c r="E5571" t="s">
        <v>667</v>
      </c>
      <c r="F5571" t="s">
        <v>65</v>
      </c>
      <c r="G5571" t="s">
        <v>23</v>
      </c>
      <c r="H5571" t="s">
        <v>24</v>
      </c>
      <c r="I5571" t="s">
        <v>44</v>
      </c>
      <c r="J5571" t="s">
        <v>1537</v>
      </c>
      <c r="K5571" t="s">
        <v>6243</v>
      </c>
      <c r="L5571" t="s">
        <v>1121</v>
      </c>
      <c r="M5571" t="s">
        <v>47</v>
      </c>
      <c r="N5571">
        <f t="shared" si="609"/>
        <v>0</v>
      </c>
      <c r="O5571" t="str">
        <f t="shared" si="610"/>
        <v>No</v>
      </c>
      <c r="P5571">
        <f t="shared" si="611"/>
        <v>0</v>
      </c>
      <c r="Q5571">
        <f t="shared" si="612"/>
        <v>4813937689</v>
      </c>
      <c r="R5571">
        <f t="shared" si="613"/>
        <v>4.1933383153624479</v>
      </c>
      <c r="S5571" t="str">
        <f t="shared" si="614"/>
        <v>Acceptable</v>
      </c>
      <c r="T5571">
        <f>ROUNDUP(C5571,0)</f>
        <v>5</v>
      </c>
      <c r="U5571">
        <f>ROUNDDOWN(C5571,0)</f>
        <v>4</v>
      </c>
      <c r="V5571">
        <f>RIGHT(K5571,2)+2000</f>
        <v>2017</v>
      </c>
      <c r="W5571" t="str">
        <f>INDEX(_xlfn.TEXTSPLIT(K5571,"-"),1,2)</f>
        <v>Apr</v>
      </c>
      <c r="X5571" t="str">
        <f>INDEX(_xlfn.TEXTSPLIT(K5571,"-"),1,1)</f>
        <v>25</v>
      </c>
      <c r="Y5571">
        <f>INDEX(months!B:B,MATCH(Sheet1!W5571,months!A:A,0))</f>
        <v>4</v>
      </c>
      <c r="Z5571">
        <f t="shared" ref="Z5571:Z5634" si="615">DATE(V5571,Y5571,X5571)</f>
        <v>42850</v>
      </c>
    </row>
    <row r="5572" spans="1:26" x14ac:dyDescent="0.2">
      <c r="A5572" t="s">
        <v>7822</v>
      </c>
      <c r="B5572" t="s">
        <v>3070</v>
      </c>
      <c r="C5572">
        <v>4.5</v>
      </c>
      <c r="D5572">
        <v>153</v>
      </c>
      <c r="E5572" t="s">
        <v>46</v>
      </c>
      <c r="F5572" t="s">
        <v>22</v>
      </c>
      <c r="G5572" t="s">
        <v>23</v>
      </c>
      <c r="H5572" t="s">
        <v>24</v>
      </c>
      <c r="I5572" t="s">
        <v>25</v>
      </c>
      <c r="J5572" t="s">
        <v>2804</v>
      </c>
      <c r="K5572" t="s">
        <v>97</v>
      </c>
      <c r="L5572" t="s">
        <v>6917</v>
      </c>
      <c r="M5572" t="s">
        <v>521</v>
      </c>
      <c r="N5572">
        <f t="shared" si="609"/>
        <v>0</v>
      </c>
      <c r="O5572" t="str">
        <f t="shared" si="610"/>
        <v>No</v>
      </c>
      <c r="P5572">
        <f t="shared" si="611"/>
        <v>0</v>
      </c>
      <c r="Q5572">
        <f t="shared" si="612"/>
        <v>4813937689</v>
      </c>
      <c r="R5572">
        <f t="shared" si="613"/>
        <v>4.1933383153624479</v>
      </c>
      <c r="S5572" t="str">
        <f t="shared" si="614"/>
        <v>Acceptable</v>
      </c>
      <c r="T5572">
        <f>ROUNDUP(C5572,0)</f>
        <v>5</v>
      </c>
      <c r="U5572">
        <f>ROUNDDOWN(C5572,0)</f>
        <v>4</v>
      </c>
      <c r="V5572">
        <f>RIGHT(K5572,2)+2000</f>
        <v>2018</v>
      </c>
      <c r="W5572" t="str">
        <f>INDEX(_xlfn.TEXTSPLIT(K5572,"-"),1,2)</f>
        <v>Aug</v>
      </c>
      <c r="X5572" t="str">
        <f>INDEX(_xlfn.TEXTSPLIT(K5572,"-"),1,1)</f>
        <v>3</v>
      </c>
      <c r="Y5572">
        <f>INDEX(months!B:B,MATCH(Sheet1!W5572,months!A:A,0))</f>
        <v>8</v>
      </c>
      <c r="Z5572">
        <f t="shared" si="615"/>
        <v>43315</v>
      </c>
    </row>
    <row r="5573" spans="1:26" x14ac:dyDescent="0.2">
      <c r="A5573" t="s">
        <v>7823</v>
      </c>
      <c r="B5573" t="s">
        <v>3070</v>
      </c>
      <c r="C5573">
        <v>3.6</v>
      </c>
      <c r="D5573">
        <v>740</v>
      </c>
      <c r="E5573" t="s">
        <v>2832</v>
      </c>
      <c r="F5573" t="s">
        <v>57</v>
      </c>
      <c r="G5573" t="s">
        <v>23</v>
      </c>
      <c r="H5573" t="s">
        <v>24</v>
      </c>
      <c r="I5573" t="s">
        <v>25</v>
      </c>
      <c r="J5573" t="s">
        <v>2804</v>
      </c>
      <c r="K5573" t="s">
        <v>759</v>
      </c>
      <c r="L5573" t="s">
        <v>1283</v>
      </c>
      <c r="M5573" t="s">
        <v>54</v>
      </c>
      <c r="N5573">
        <f t="shared" si="609"/>
        <v>0</v>
      </c>
      <c r="O5573" t="str">
        <f t="shared" si="610"/>
        <v>No</v>
      </c>
      <c r="P5573">
        <f t="shared" si="611"/>
        <v>0</v>
      </c>
      <c r="Q5573">
        <f t="shared" si="612"/>
        <v>4813937689</v>
      </c>
      <c r="R5573">
        <f t="shared" si="613"/>
        <v>4.1933383153624479</v>
      </c>
      <c r="S5573" t="str">
        <f t="shared" si="614"/>
        <v>Acceptable</v>
      </c>
      <c r="T5573">
        <f>ROUNDUP(C5573,0)</f>
        <v>4</v>
      </c>
      <c r="U5573">
        <f>ROUNDDOWN(C5573,0)</f>
        <v>3</v>
      </c>
      <c r="V5573">
        <f>RIGHT(K5573,2)+2000</f>
        <v>2018</v>
      </c>
      <c r="W5573" t="str">
        <f>INDEX(_xlfn.TEXTSPLIT(K5573,"-"),1,2)</f>
        <v>Jul</v>
      </c>
      <c r="X5573" t="str">
        <f>INDEX(_xlfn.TEXTSPLIT(K5573,"-"),1,1)</f>
        <v>5</v>
      </c>
      <c r="Y5573">
        <f>INDEX(months!B:B,MATCH(Sheet1!W5573,months!A:A,0))</f>
        <v>7</v>
      </c>
      <c r="Z5573">
        <f t="shared" si="615"/>
        <v>43286</v>
      </c>
    </row>
    <row r="5574" spans="1:26" x14ac:dyDescent="0.2">
      <c r="A5574" t="s">
        <v>7824</v>
      </c>
      <c r="B5574" t="s">
        <v>3070</v>
      </c>
      <c r="C5574">
        <v>3.6</v>
      </c>
      <c r="D5574">
        <v>284</v>
      </c>
      <c r="E5574" t="s">
        <v>1216</v>
      </c>
      <c r="F5574" t="s">
        <v>22</v>
      </c>
      <c r="G5574" t="s">
        <v>23</v>
      </c>
      <c r="H5574" t="s">
        <v>24</v>
      </c>
      <c r="I5574" t="s">
        <v>25</v>
      </c>
      <c r="J5574" t="s">
        <v>2804</v>
      </c>
      <c r="K5574" t="s">
        <v>2455</v>
      </c>
      <c r="L5574" t="s">
        <v>59</v>
      </c>
      <c r="M5574" t="s">
        <v>81</v>
      </c>
      <c r="N5574">
        <f t="shared" si="609"/>
        <v>0</v>
      </c>
      <c r="O5574" t="str">
        <f t="shared" si="610"/>
        <v>No</v>
      </c>
      <c r="P5574">
        <f t="shared" si="611"/>
        <v>0</v>
      </c>
      <c r="Q5574">
        <f t="shared" si="612"/>
        <v>4813937689</v>
      </c>
      <c r="R5574">
        <f t="shared" si="613"/>
        <v>4.1933383153624479</v>
      </c>
      <c r="S5574" t="str">
        <f t="shared" si="614"/>
        <v>Acceptable</v>
      </c>
      <c r="T5574">
        <f>ROUNDUP(C5574,0)</f>
        <v>4</v>
      </c>
      <c r="U5574">
        <f>ROUNDDOWN(C5574,0)</f>
        <v>3</v>
      </c>
      <c r="V5574">
        <f>RIGHT(K5574,2)+2000</f>
        <v>2017</v>
      </c>
      <c r="W5574" t="str">
        <f>INDEX(_xlfn.TEXTSPLIT(K5574,"-"),1,2)</f>
        <v>Jun</v>
      </c>
      <c r="X5574" t="str">
        <f>INDEX(_xlfn.TEXTSPLIT(K5574,"-"),1,1)</f>
        <v>10</v>
      </c>
      <c r="Y5574">
        <f>INDEX(months!B:B,MATCH(Sheet1!W5574,months!A:A,0))</f>
        <v>6</v>
      </c>
      <c r="Z5574">
        <f t="shared" si="615"/>
        <v>42896</v>
      </c>
    </row>
    <row r="5575" spans="1:26" x14ac:dyDescent="0.2">
      <c r="A5575" t="s">
        <v>7825</v>
      </c>
      <c r="B5575" t="s">
        <v>4310</v>
      </c>
      <c r="C5575">
        <v>3.7</v>
      </c>
      <c r="D5575">
        <v>20879</v>
      </c>
      <c r="E5575" t="s">
        <v>405</v>
      </c>
      <c r="F5575" t="s">
        <v>65</v>
      </c>
      <c r="G5575" t="s">
        <v>23</v>
      </c>
      <c r="H5575" t="s">
        <v>24</v>
      </c>
      <c r="I5575" t="s">
        <v>25</v>
      </c>
      <c r="J5575" t="s">
        <v>2718</v>
      </c>
      <c r="K5575" t="s">
        <v>1833</v>
      </c>
      <c r="L5575" t="s">
        <v>7826</v>
      </c>
      <c r="M5575" t="s">
        <v>81</v>
      </c>
      <c r="N5575">
        <f t="shared" si="609"/>
        <v>0</v>
      </c>
      <c r="O5575" t="str">
        <f t="shared" si="610"/>
        <v>No</v>
      </c>
      <c r="P5575">
        <f t="shared" si="611"/>
        <v>0</v>
      </c>
      <c r="Q5575">
        <f t="shared" si="612"/>
        <v>4813937689</v>
      </c>
      <c r="R5575">
        <f t="shared" si="613"/>
        <v>4.1933383153624479</v>
      </c>
      <c r="S5575" t="str">
        <f t="shared" si="614"/>
        <v>Acceptable</v>
      </c>
      <c r="T5575">
        <f>ROUNDUP(C5575,0)</f>
        <v>4</v>
      </c>
      <c r="U5575">
        <f>ROUNDDOWN(C5575,0)</f>
        <v>3</v>
      </c>
      <c r="V5575">
        <f>RIGHT(K5575,2)+2000</f>
        <v>2018</v>
      </c>
      <c r="W5575" t="str">
        <f>INDEX(_xlfn.TEXTSPLIT(K5575,"-"),1,2)</f>
        <v>Jun</v>
      </c>
      <c r="X5575" t="str">
        <f>INDEX(_xlfn.TEXTSPLIT(K5575,"-"),1,1)</f>
        <v>9</v>
      </c>
      <c r="Y5575">
        <f>INDEX(months!B:B,MATCH(Sheet1!W5575,months!A:A,0))</f>
        <v>6</v>
      </c>
      <c r="Z5575">
        <f t="shared" si="615"/>
        <v>43260</v>
      </c>
    </row>
    <row r="5576" spans="1:26" x14ac:dyDescent="0.2">
      <c r="A5576" t="s">
        <v>7827</v>
      </c>
      <c r="B5576" t="s">
        <v>4310</v>
      </c>
      <c r="C5576">
        <v>3.9</v>
      </c>
      <c r="D5576">
        <v>76340</v>
      </c>
      <c r="E5576" t="s">
        <v>31</v>
      </c>
      <c r="F5576" t="s">
        <v>38</v>
      </c>
      <c r="G5576" t="s">
        <v>23</v>
      </c>
      <c r="H5576" t="s">
        <v>24</v>
      </c>
      <c r="I5576" t="s">
        <v>25</v>
      </c>
      <c r="J5576" t="s">
        <v>2718</v>
      </c>
      <c r="K5576" t="s">
        <v>357</v>
      </c>
      <c r="L5576" t="s">
        <v>4336</v>
      </c>
      <c r="M5576" t="s">
        <v>81</v>
      </c>
      <c r="N5576">
        <f t="shared" si="609"/>
        <v>0</v>
      </c>
      <c r="O5576" t="str">
        <f t="shared" si="610"/>
        <v>No</v>
      </c>
      <c r="P5576">
        <f t="shared" si="611"/>
        <v>0</v>
      </c>
      <c r="Q5576">
        <f t="shared" si="612"/>
        <v>4813937689</v>
      </c>
      <c r="R5576">
        <f t="shared" si="613"/>
        <v>4.1933383153624479</v>
      </c>
      <c r="S5576" t="str">
        <f t="shared" si="614"/>
        <v>Acceptable</v>
      </c>
      <c r="T5576">
        <f>ROUNDUP(C5576,0)</f>
        <v>4</v>
      </c>
      <c r="U5576">
        <f>ROUNDDOWN(C5576,0)</f>
        <v>3</v>
      </c>
      <c r="V5576">
        <f>RIGHT(K5576,2)+2000</f>
        <v>2018</v>
      </c>
      <c r="W5576" t="str">
        <f>INDEX(_xlfn.TEXTSPLIT(K5576,"-"),1,2)</f>
        <v>Jul</v>
      </c>
      <c r="X5576" t="str">
        <f>INDEX(_xlfn.TEXTSPLIT(K5576,"-"),1,1)</f>
        <v>25</v>
      </c>
      <c r="Y5576">
        <f>INDEX(months!B:B,MATCH(Sheet1!W5576,months!A:A,0))</f>
        <v>7</v>
      </c>
      <c r="Z5576">
        <f t="shared" si="615"/>
        <v>43306</v>
      </c>
    </row>
    <row r="5577" spans="1:26" x14ac:dyDescent="0.2">
      <c r="A5577" t="s">
        <v>7828</v>
      </c>
      <c r="B5577" t="s">
        <v>5319</v>
      </c>
      <c r="D5577">
        <v>0</v>
      </c>
      <c r="E5577" t="s">
        <v>136</v>
      </c>
      <c r="F5577" t="s">
        <v>1005</v>
      </c>
      <c r="G5577" t="s">
        <v>23</v>
      </c>
      <c r="H5577" t="s">
        <v>24</v>
      </c>
      <c r="I5577" t="s">
        <v>25</v>
      </c>
      <c r="J5577" t="s">
        <v>5320</v>
      </c>
      <c r="K5577" t="s">
        <v>2062</v>
      </c>
      <c r="L5577" t="s">
        <v>7829</v>
      </c>
      <c r="M5577" t="s">
        <v>81</v>
      </c>
      <c r="N5577">
        <f t="shared" si="609"/>
        <v>0</v>
      </c>
      <c r="O5577" t="str">
        <f t="shared" si="610"/>
        <v>No</v>
      </c>
      <c r="P5577">
        <f t="shared" si="611"/>
        <v>0</v>
      </c>
      <c r="Q5577">
        <f t="shared" si="612"/>
        <v>4813937689</v>
      </c>
      <c r="R5577">
        <f t="shared" si="613"/>
        <v>4.1933383153624479</v>
      </c>
      <c r="S5577" t="str">
        <f t="shared" si="614"/>
        <v>Acceptable</v>
      </c>
      <c r="T5577">
        <f>ROUNDUP(C5577,0)</f>
        <v>0</v>
      </c>
      <c r="U5577">
        <f>ROUNDDOWN(C5577,0)</f>
        <v>0</v>
      </c>
      <c r="V5577">
        <f>RIGHT(K5577,2)+2000</f>
        <v>2018</v>
      </c>
      <c r="W5577" t="str">
        <f>INDEX(_xlfn.TEXTSPLIT(K5577,"-"),1,2)</f>
        <v>Jun</v>
      </c>
      <c r="X5577" t="str">
        <f>INDEX(_xlfn.TEXTSPLIT(K5577,"-"),1,1)</f>
        <v>24</v>
      </c>
      <c r="Y5577">
        <f>INDEX(months!B:B,MATCH(Sheet1!W5577,months!A:A,0))</f>
        <v>6</v>
      </c>
      <c r="Z5577">
        <f t="shared" si="615"/>
        <v>43275</v>
      </c>
    </row>
    <row r="5578" spans="1:26" x14ac:dyDescent="0.2">
      <c r="A5578" t="s">
        <v>7830</v>
      </c>
      <c r="B5578" t="s">
        <v>2518</v>
      </c>
      <c r="C5578">
        <v>4.2</v>
      </c>
      <c r="D5578">
        <v>2563</v>
      </c>
      <c r="E5578" t="s">
        <v>46</v>
      </c>
      <c r="F5578" t="s">
        <v>50</v>
      </c>
      <c r="G5578" t="s">
        <v>23</v>
      </c>
      <c r="H5578" t="s">
        <v>24</v>
      </c>
      <c r="I5578" t="s">
        <v>25</v>
      </c>
      <c r="J5578" t="s">
        <v>2519</v>
      </c>
      <c r="K5578" t="s">
        <v>94</v>
      </c>
      <c r="L5578" t="s">
        <v>46</v>
      </c>
      <c r="M5578" t="s">
        <v>46</v>
      </c>
      <c r="N5578">
        <f t="shared" si="609"/>
        <v>0</v>
      </c>
      <c r="O5578" t="str">
        <f t="shared" si="610"/>
        <v>No</v>
      </c>
      <c r="P5578">
        <f t="shared" si="611"/>
        <v>0</v>
      </c>
      <c r="Q5578">
        <f t="shared" si="612"/>
        <v>4813937689</v>
      </c>
      <c r="R5578">
        <f t="shared" si="613"/>
        <v>4.1933383153624479</v>
      </c>
      <c r="S5578" t="str">
        <f t="shared" si="614"/>
        <v>Acceptable</v>
      </c>
      <c r="T5578">
        <f>ROUNDUP(C5578,0)</f>
        <v>5</v>
      </c>
      <c r="U5578">
        <f>ROUNDDOWN(C5578,0)</f>
        <v>4</v>
      </c>
      <c r="V5578">
        <f>RIGHT(K5578,2)+2000</f>
        <v>2018</v>
      </c>
      <c r="W5578" t="str">
        <f>INDEX(_xlfn.TEXTSPLIT(K5578,"-"),1,2)</f>
        <v>Jun</v>
      </c>
      <c r="X5578" t="str">
        <f>INDEX(_xlfn.TEXTSPLIT(K5578,"-"),1,1)</f>
        <v>26</v>
      </c>
      <c r="Y5578">
        <f>INDEX(months!B:B,MATCH(Sheet1!W5578,months!A:A,0))</f>
        <v>6</v>
      </c>
      <c r="Z5578">
        <f t="shared" si="615"/>
        <v>43277</v>
      </c>
    </row>
    <row r="5579" spans="1:26" x14ac:dyDescent="0.2">
      <c r="A5579" t="s">
        <v>7831</v>
      </c>
      <c r="B5579" t="s">
        <v>4310</v>
      </c>
      <c r="C5579">
        <v>4.0999999999999996</v>
      </c>
      <c r="D5579">
        <v>4374</v>
      </c>
      <c r="E5579" t="s">
        <v>1035</v>
      </c>
      <c r="F5579" t="s">
        <v>50</v>
      </c>
      <c r="G5579" t="s">
        <v>23</v>
      </c>
      <c r="H5579" t="s">
        <v>24</v>
      </c>
      <c r="I5579" t="s">
        <v>25</v>
      </c>
      <c r="J5579" t="s">
        <v>2718</v>
      </c>
      <c r="K5579" t="s">
        <v>3489</v>
      </c>
      <c r="L5579" t="s">
        <v>3699</v>
      </c>
      <c r="M5579" t="s">
        <v>81</v>
      </c>
      <c r="N5579">
        <f t="shared" si="609"/>
        <v>0</v>
      </c>
      <c r="O5579" t="str">
        <f t="shared" si="610"/>
        <v>No</v>
      </c>
      <c r="P5579">
        <f t="shared" si="611"/>
        <v>0</v>
      </c>
      <c r="Q5579">
        <f t="shared" si="612"/>
        <v>4813937689</v>
      </c>
      <c r="R5579">
        <f t="shared" si="613"/>
        <v>4.1933383153624479</v>
      </c>
      <c r="S5579" t="str">
        <f t="shared" si="614"/>
        <v>Acceptable</v>
      </c>
      <c r="T5579">
        <f>ROUNDUP(C5579,0)</f>
        <v>5</v>
      </c>
      <c r="U5579">
        <f>ROUNDDOWN(C5579,0)</f>
        <v>4</v>
      </c>
      <c r="V5579">
        <f>RIGHT(K5579,2)+2000</f>
        <v>2017</v>
      </c>
      <c r="W5579" t="str">
        <f>INDEX(_xlfn.TEXTSPLIT(K5579,"-"),1,2)</f>
        <v>Sep</v>
      </c>
      <c r="X5579" t="str">
        <f>INDEX(_xlfn.TEXTSPLIT(K5579,"-"),1,1)</f>
        <v>14</v>
      </c>
      <c r="Y5579">
        <f>INDEX(months!B:B,MATCH(Sheet1!W5579,months!A:A,0))</f>
        <v>9</v>
      </c>
      <c r="Z5579">
        <f t="shared" si="615"/>
        <v>42992</v>
      </c>
    </row>
    <row r="5580" spans="1:26" x14ac:dyDescent="0.2">
      <c r="A5580" t="s">
        <v>7832</v>
      </c>
      <c r="B5580" t="s">
        <v>2518</v>
      </c>
      <c r="C5580">
        <v>4.5</v>
      </c>
      <c r="D5580">
        <v>23966</v>
      </c>
      <c r="E5580" t="s">
        <v>7833</v>
      </c>
      <c r="F5580" t="s">
        <v>65</v>
      </c>
      <c r="G5580" t="s">
        <v>649</v>
      </c>
      <c r="H5580" t="s">
        <v>1529</v>
      </c>
      <c r="I5580" t="s">
        <v>25</v>
      </c>
      <c r="J5580" t="s">
        <v>2519</v>
      </c>
      <c r="K5580" t="s">
        <v>859</v>
      </c>
      <c r="L5580" t="s">
        <v>7834</v>
      </c>
      <c r="M5580" t="s">
        <v>86</v>
      </c>
      <c r="N5580">
        <f t="shared" si="609"/>
        <v>0</v>
      </c>
      <c r="O5580" t="str">
        <f t="shared" si="610"/>
        <v>No</v>
      </c>
      <c r="P5580">
        <f t="shared" si="611"/>
        <v>0</v>
      </c>
      <c r="Q5580">
        <f t="shared" si="612"/>
        <v>4813937689</v>
      </c>
      <c r="R5580">
        <f t="shared" si="613"/>
        <v>4.1933383153624479</v>
      </c>
      <c r="S5580" t="str">
        <f t="shared" si="614"/>
        <v>Acceptable</v>
      </c>
      <c r="T5580">
        <f>ROUNDUP(C5580,0)</f>
        <v>5</v>
      </c>
      <c r="U5580">
        <f>ROUNDDOWN(C5580,0)</f>
        <v>4</v>
      </c>
      <c r="V5580">
        <f>RIGHT(K5580,2)+2000</f>
        <v>2018</v>
      </c>
      <c r="W5580" t="str">
        <f>INDEX(_xlfn.TEXTSPLIT(K5580,"-"),1,2)</f>
        <v>Jun</v>
      </c>
      <c r="X5580" t="str">
        <f>INDEX(_xlfn.TEXTSPLIT(K5580,"-"),1,1)</f>
        <v>27</v>
      </c>
      <c r="Y5580">
        <f>INDEX(months!B:B,MATCH(Sheet1!W5580,months!A:A,0))</f>
        <v>6</v>
      </c>
      <c r="Z5580">
        <f t="shared" si="615"/>
        <v>43278</v>
      </c>
    </row>
    <row r="5581" spans="1:26" x14ac:dyDescent="0.2">
      <c r="A5581" t="s">
        <v>7835</v>
      </c>
      <c r="B5581" t="s">
        <v>2116</v>
      </c>
      <c r="C5581">
        <v>2.8</v>
      </c>
      <c r="D5581">
        <v>961</v>
      </c>
      <c r="E5581" t="s">
        <v>3671</v>
      </c>
      <c r="F5581" t="s">
        <v>50</v>
      </c>
      <c r="G5581" t="s">
        <v>23</v>
      </c>
      <c r="H5581" t="s">
        <v>24</v>
      </c>
      <c r="I5581" t="s">
        <v>25</v>
      </c>
      <c r="J5581" t="s">
        <v>2117</v>
      </c>
      <c r="K5581" t="s">
        <v>2799</v>
      </c>
      <c r="L5581" t="s">
        <v>138</v>
      </c>
      <c r="M5581" t="s">
        <v>86</v>
      </c>
      <c r="N5581">
        <f t="shared" si="609"/>
        <v>0</v>
      </c>
      <c r="O5581" t="str">
        <f t="shared" si="610"/>
        <v>No</v>
      </c>
      <c r="P5581">
        <f t="shared" si="611"/>
        <v>0</v>
      </c>
      <c r="Q5581">
        <f t="shared" si="612"/>
        <v>4813937689</v>
      </c>
      <c r="R5581">
        <f t="shared" si="613"/>
        <v>4.1933383153624479</v>
      </c>
      <c r="S5581" t="str">
        <f t="shared" si="614"/>
        <v>Acceptable</v>
      </c>
      <c r="T5581">
        <f>ROUNDUP(C5581,0)</f>
        <v>3</v>
      </c>
      <c r="U5581">
        <f>ROUNDDOWN(C5581,0)</f>
        <v>2</v>
      </c>
      <c r="V5581">
        <f>RIGHT(K5581,2)+2000</f>
        <v>2018</v>
      </c>
      <c r="W5581" t="str">
        <f>INDEX(_xlfn.TEXTSPLIT(K5581,"-"),1,2)</f>
        <v>Feb</v>
      </c>
      <c r="X5581" t="str">
        <f>INDEX(_xlfn.TEXTSPLIT(K5581,"-"),1,1)</f>
        <v>27</v>
      </c>
      <c r="Y5581">
        <f>INDEX(months!B:B,MATCH(Sheet1!W5581,months!A:A,0))</f>
        <v>2</v>
      </c>
      <c r="Z5581">
        <f t="shared" si="615"/>
        <v>43158</v>
      </c>
    </row>
    <row r="5582" spans="1:26" x14ac:dyDescent="0.2">
      <c r="A5582" t="s">
        <v>7836</v>
      </c>
      <c r="B5582" t="s">
        <v>2116</v>
      </c>
      <c r="C5582">
        <v>2.6</v>
      </c>
      <c r="D5582">
        <v>114</v>
      </c>
      <c r="E5582" t="s">
        <v>983</v>
      </c>
      <c r="F5582" t="s">
        <v>22</v>
      </c>
      <c r="G5582" t="s">
        <v>23</v>
      </c>
      <c r="H5582" t="s">
        <v>24</v>
      </c>
      <c r="I5582" t="s">
        <v>25</v>
      </c>
      <c r="J5582" t="s">
        <v>2117</v>
      </c>
      <c r="K5582" t="s">
        <v>52</v>
      </c>
      <c r="L5582" t="s">
        <v>7837</v>
      </c>
      <c r="M5582" t="s">
        <v>60</v>
      </c>
      <c r="N5582">
        <f t="shared" si="609"/>
        <v>0</v>
      </c>
      <c r="O5582" t="str">
        <f t="shared" si="610"/>
        <v>No</v>
      </c>
      <c r="P5582">
        <f t="shared" si="611"/>
        <v>0</v>
      </c>
      <c r="Q5582">
        <f t="shared" si="612"/>
        <v>4813937689</v>
      </c>
      <c r="R5582">
        <f t="shared" si="613"/>
        <v>4.1933383153624479</v>
      </c>
      <c r="S5582" t="str">
        <f t="shared" si="614"/>
        <v>Acceptable</v>
      </c>
      <c r="T5582">
        <f>ROUNDUP(C5582,0)</f>
        <v>3</v>
      </c>
      <c r="U5582">
        <f>ROUNDDOWN(C5582,0)</f>
        <v>2</v>
      </c>
      <c r="V5582">
        <f>RIGHT(K5582,2)+2000</f>
        <v>2018</v>
      </c>
      <c r="W5582" t="str">
        <f>INDEX(_xlfn.TEXTSPLIT(K5582,"-"),1,2)</f>
        <v>Jun</v>
      </c>
      <c r="X5582" t="str">
        <f>INDEX(_xlfn.TEXTSPLIT(K5582,"-"),1,1)</f>
        <v>20</v>
      </c>
      <c r="Y5582">
        <f>INDEX(months!B:B,MATCH(Sheet1!W5582,months!A:A,0))</f>
        <v>6</v>
      </c>
      <c r="Z5582">
        <f t="shared" si="615"/>
        <v>43271</v>
      </c>
    </row>
    <row r="5583" spans="1:26" x14ac:dyDescent="0.2">
      <c r="A5583" t="s">
        <v>7838</v>
      </c>
      <c r="B5583" t="s">
        <v>2518</v>
      </c>
      <c r="C5583">
        <v>4.3</v>
      </c>
      <c r="D5583">
        <v>246201</v>
      </c>
      <c r="E5583" t="s">
        <v>46</v>
      </c>
      <c r="F5583" t="s">
        <v>89</v>
      </c>
      <c r="G5583" t="s">
        <v>23</v>
      </c>
      <c r="H5583" t="s">
        <v>24</v>
      </c>
      <c r="I5583" t="s">
        <v>25</v>
      </c>
      <c r="J5583" t="s">
        <v>2519</v>
      </c>
      <c r="K5583" t="s">
        <v>306</v>
      </c>
      <c r="L5583" t="s">
        <v>46</v>
      </c>
      <c r="M5583" t="s">
        <v>46</v>
      </c>
      <c r="N5583">
        <f t="shared" si="609"/>
        <v>0</v>
      </c>
      <c r="O5583" t="str">
        <f t="shared" si="610"/>
        <v>No</v>
      </c>
      <c r="P5583">
        <f t="shared" si="611"/>
        <v>0</v>
      </c>
      <c r="Q5583">
        <f t="shared" si="612"/>
        <v>4813937689</v>
      </c>
      <c r="R5583">
        <f t="shared" si="613"/>
        <v>4.1933383153624479</v>
      </c>
      <c r="S5583" t="str">
        <f t="shared" si="614"/>
        <v>Acceptable</v>
      </c>
      <c r="T5583">
        <f>ROUNDUP(C5583,0)</f>
        <v>5</v>
      </c>
      <c r="U5583">
        <f>ROUNDDOWN(C5583,0)</f>
        <v>4</v>
      </c>
      <c r="V5583">
        <f>RIGHT(K5583,2)+2000</f>
        <v>2018</v>
      </c>
      <c r="W5583" t="str">
        <f>INDEX(_xlfn.TEXTSPLIT(K5583,"-"),1,2)</f>
        <v>Jul</v>
      </c>
      <c r="X5583" t="str">
        <f>INDEX(_xlfn.TEXTSPLIT(K5583,"-"),1,1)</f>
        <v>23</v>
      </c>
      <c r="Y5583">
        <f>INDEX(months!B:B,MATCH(Sheet1!W5583,months!A:A,0))</f>
        <v>7</v>
      </c>
      <c r="Z5583">
        <f t="shared" si="615"/>
        <v>43304</v>
      </c>
    </row>
    <row r="5584" spans="1:26" x14ac:dyDescent="0.2">
      <c r="A5584" t="s">
        <v>7839</v>
      </c>
      <c r="B5584" t="s">
        <v>2665</v>
      </c>
      <c r="C5584">
        <v>4.4000000000000004</v>
      </c>
      <c r="D5584">
        <v>125652</v>
      </c>
      <c r="E5584" t="s">
        <v>215</v>
      </c>
      <c r="F5584" t="s">
        <v>89</v>
      </c>
      <c r="G5584" t="s">
        <v>23</v>
      </c>
      <c r="H5584" t="s">
        <v>24</v>
      </c>
      <c r="I5584" t="s">
        <v>25</v>
      </c>
      <c r="J5584" t="s">
        <v>2684</v>
      </c>
      <c r="K5584" t="s">
        <v>1449</v>
      </c>
      <c r="L5584" t="s">
        <v>704</v>
      </c>
      <c r="M5584" t="s">
        <v>47</v>
      </c>
      <c r="N5584">
        <f t="shared" si="609"/>
        <v>0</v>
      </c>
      <c r="O5584" t="str">
        <f t="shared" si="610"/>
        <v>No</v>
      </c>
      <c r="P5584">
        <f t="shared" si="611"/>
        <v>0</v>
      </c>
      <c r="Q5584">
        <f t="shared" si="612"/>
        <v>4813937689</v>
      </c>
      <c r="R5584">
        <f t="shared" si="613"/>
        <v>4.1933383153624479</v>
      </c>
      <c r="S5584" t="str">
        <f t="shared" si="614"/>
        <v>Acceptable</v>
      </c>
      <c r="T5584">
        <f>ROUNDUP(C5584,0)</f>
        <v>5</v>
      </c>
      <c r="U5584">
        <f>ROUNDDOWN(C5584,0)</f>
        <v>4</v>
      </c>
      <c r="V5584">
        <f>RIGHT(K5584,2)+2000</f>
        <v>2018</v>
      </c>
      <c r="W5584" t="str">
        <f>INDEX(_xlfn.TEXTSPLIT(K5584,"-"),1,2)</f>
        <v>Jun</v>
      </c>
      <c r="X5584" t="str">
        <f>INDEX(_xlfn.TEXTSPLIT(K5584,"-"),1,1)</f>
        <v>18</v>
      </c>
      <c r="Y5584">
        <f>INDEX(months!B:B,MATCH(Sheet1!W5584,months!A:A,0))</f>
        <v>6</v>
      </c>
      <c r="Z5584">
        <f t="shared" si="615"/>
        <v>43269</v>
      </c>
    </row>
    <row r="5585" spans="1:26" x14ac:dyDescent="0.2">
      <c r="A5585" t="s">
        <v>7840</v>
      </c>
      <c r="B5585" t="s">
        <v>3070</v>
      </c>
      <c r="C5585">
        <v>4.0999999999999996</v>
      </c>
      <c r="D5585">
        <v>1407</v>
      </c>
      <c r="E5585" t="s">
        <v>281</v>
      </c>
      <c r="F5585" t="s">
        <v>50</v>
      </c>
      <c r="G5585" t="s">
        <v>23</v>
      </c>
      <c r="H5585" t="s">
        <v>24</v>
      </c>
      <c r="I5585" t="s">
        <v>124</v>
      </c>
      <c r="J5585" t="s">
        <v>2868</v>
      </c>
      <c r="K5585" t="s">
        <v>5990</v>
      </c>
      <c r="L5585" t="s">
        <v>638</v>
      </c>
      <c r="M5585" t="s">
        <v>86</v>
      </c>
      <c r="N5585">
        <f t="shared" si="609"/>
        <v>0</v>
      </c>
      <c r="O5585" t="str">
        <f t="shared" si="610"/>
        <v>No</v>
      </c>
      <c r="P5585">
        <f t="shared" si="611"/>
        <v>0</v>
      </c>
      <c r="Q5585">
        <f t="shared" si="612"/>
        <v>4813937689</v>
      </c>
      <c r="R5585">
        <f t="shared" si="613"/>
        <v>4.1933383153624479</v>
      </c>
      <c r="S5585" t="str">
        <f t="shared" si="614"/>
        <v>Acceptable</v>
      </c>
      <c r="T5585">
        <f>ROUNDUP(C5585,0)</f>
        <v>5</v>
      </c>
      <c r="U5585">
        <f>ROUNDDOWN(C5585,0)</f>
        <v>4</v>
      </c>
      <c r="V5585">
        <f>RIGHT(K5585,2)+2000</f>
        <v>2018</v>
      </c>
      <c r="W5585" t="str">
        <f>INDEX(_xlfn.TEXTSPLIT(K5585,"-"),1,2)</f>
        <v>Mar</v>
      </c>
      <c r="X5585" t="str">
        <f>INDEX(_xlfn.TEXTSPLIT(K5585,"-"),1,1)</f>
        <v>12</v>
      </c>
      <c r="Y5585">
        <f>INDEX(months!B:B,MATCH(Sheet1!W5585,months!A:A,0))</f>
        <v>3</v>
      </c>
      <c r="Z5585">
        <f t="shared" si="615"/>
        <v>43171</v>
      </c>
    </row>
    <row r="5586" spans="1:26" x14ac:dyDescent="0.2">
      <c r="A5586" t="s">
        <v>7841</v>
      </c>
      <c r="B5586" t="s">
        <v>2518</v>
      </c>
      <c r="C5586">
        <v>4</v>
      </c>
      <c r="D5586">
        <v>448</v>
      </c>
      <c r="E5586" t="s">
        <v>74</v>
      </c>
      <c r="F5586" t="s">
        <v>57</v>
      </c>
      <c r="G5586" t="s">
        <v>23</v>
      </c>
      <c r="H5586" t="s">
        <v>24</v>
      </c>
      <c r="I5586" t="s">
        <v>25</v>
      </c>
      <c r="J5586" t="s">
        <v>2519</v>
      </c>
      <c r="K5586" t="s">
        <v>45</v>
      </c>
      <c r="L5586" t="s">
        <v>180</v>
      </c>
      <c r="M5586" t="s">
        <v>60</v>
      </c>
      <c r="N5586">
        <f t="shared" si="609"/>
        <v>0</v>
      </c>
      <c r="O5586" t="str">
        <f t="shared" si="610"/>
        <v>No</v>
      </c>
      <c r="P5586">
        <f t="shared" si="611"/>
        <v>0</v>
      </c>
      <c r="Q5586">
        <f t="shared" si="612"/>
        <v>4813937689</v>
      </c>
      <c r="R5586">
        <f t="shared" si="613"/>
        <v>4.1933383153624479</v>
      </c>
      <c r="S5586" t="str">
        <f t="shared" si="614"/>
        <v>Acceptable</v>
      </c>
      <c r="T5586">
        <f>ROUNDUP(C5586,0)</f>
        <v>4</v>
      </c>
      <c r="U5586">
        <f>ROUNDDOWN(C5586,0)</f>
        <v>4</v>
      </c>
      <c r="V5586">
        <f>RIGHT(K5586,2)+2000</f>
        <v>2018</v>
      </c>
      <c r="W5586" t="str">
        <f>INDEX(_xlfn.TEXTSPLIT(K5586,"-"),1,2)</f>
        <v>Jun</v>
      </c>
      <c r="X5586" t="str">
        <f>INDEX(_xlfn.TEXTSPLIT(K5586,"-"),1,1)</f>
        <v>8</v>
      </c>
      <c r="Y5586">
        <f>INDEX(months!B:B,MATCH(Sheet1!W5586,months!A:A,0))</f>
        <v>6</v>
      </c>
      <c r="Z5586">
        <f t="shared" si="615"/>
        <v>43259</v>
      </c>
    </row>
    <row r="5587" spans="1:26" x14ac:dyDescent="0.2">
      <c r="A5587" t="s">
        <v>7842</v>
      </c>
      <c r="B5587" t="s">
        <v>2665</v>
      </c>
      <c r="C5587">
        <v>4.3</v>
      </c>
      <c r="D5587">
        <v>11379</v>
      </c>
      <c r="E5587" t="s">
        <v>88</v>
      </c>
      <c r="F5587" t="s">
        <v>32</v>
      </c>
      <c r="G5587" t="s">
        <v>23</v>
      </c>
      <c r="H5587" t="s">
        <v>24</v>
      </c>
      <c r="I5587" t="s">
        <v>124</v>
      </c>
      <c r="J5587" t="s">
        <v>2669</v>
      </c>
      <c r="K5587" t="s">
        <v>229</v>
      </c>
      <c r="L5587" t="s">
        <v>317</v>
      </c>
      <c r="M5587" t="s">
        <v>29</v>
      </c>
      <c r="N5587">
        <f t="shared" si="609"/>
        <v>0</v>
      </c>
      <c r="O5587" t="str">
        <f t="shared" si="610"/>
        <v>No</v>
      </c>
      <c r="P5587">
        <f t="shared" si="611"/>
        <v>0</v>
      </c>
      <c r="Q5587">
        <f t="shared" si="612"/>
        <v>4813937689</v>
      </c>
      <c r="R5587">
        <f t="shared" si="613"/>
        <v>4.1933383153624479</v>
      </c>
      <c r="S5587" t="str">
        <f t="shared" si="614"/>
        <v>Acceptable</v>
      </c>
      <c r="T5587">
        <f>ROUNDUP(C5587,0)</f>
        <v>5</v>
      </c>
      <c r="U5587">
        <f>ROUNDDOWN(C5587,0)</f>
        <v>4</v>
      </c>
      <c r="V5587">
        <f>RIGHT(K5587,2)+2000</f>
        <v>2018</v>
      </c>
      <c r="W5587" t="str">
        <f>INDEX(_xlfn.TEXTSPLIT(K5587,"-"),1,2)</f>
        <v>Jul</v>
      </c>
      <c r="X5587" t="str">
        <f>INDEX(_xlfn.TEXTSPLIT(K5587,"-"),1,1)</f>
        <v>29</v>
      </c>
      <c r="Y5587">
        <f>INDEX(months!B:B,MATCH(Sheet1!W5587,months!A:A,0))</f>
        <v>7</v>
      </c>
      <c r="Z5587">
        <f t="shared" si="615"/>
        <v>43310</v>
      </c>
    </row>
    <row r="5588" spans="1:26" x14ac:dyDescent="0.2">
      <c r="A5588" t="s">
        <v>7843</v>
      </c>
      <c r="B5588" t="s">
        <v>2116</v>
      </c>
      <c r="C5588">
        <v>3.9</v>
      </c>
      <c r="D5588">
        <v>2057</v>
      </c>
      <c r="E5588" t="s">
        <v>1001</v>
      </c>
      <c r="F5588" t="s">
        <v>57</v>
      </c>
      <c r="G5588" t="s">
        <v>649</v>
      </c>
      <c r="H5588" t="s">
        <v>2919</v>
      </c>
      <c r="I5588" t="s">
        <v>25</v>
      </c>
      <c r="J5588" t="s">
        <v>2117</v>
      </c>
      <c r="K5588" t="s">
        <v>396</v>
      </c>
      <c r="L5588" t="s">
        <v>1197</v>
      </c>
      <c r="M5588" t="s">
        <v>86</v>
      </c>
      <c r="N5588">
        <f t="shared" si="609"/>
        <v>0</v>
      </c>
      <c r="O5588" t="str">
        <f t="shared" si="610"/>
        <v>No</v>
      </c>
      <c r="P5588">
        <f t="shared" si="611"/>
        <v>0</v>
      </c>
      <c r="Q5588">
        <f t="shared" si="612"/>
        <v>4813937689</v>
      </c>
      <c r="R5588">
        <f t="shared" si="613"/>
        <v>4.1933383153624479</v>
      </c>
      <c r="S5588" t="str">
        <f t="shared" si="614"/>
        <v>Acceptable</v>
      </c>
      <c r="T5588">
        <f>ROUNDUP(C5588,0)</f>
        <v>4</v>
      </c>
      <c r="U5588">
        <f>ROUNDDOWN(C5588,0)</f>
        <v>3</v>
      </c>
      <c r="V5588">
        <f>RIGHT(K5588,2)+2000</f>
        <v>2017</v>
      </c>
      <c r="W5588" t="str">
        <f>INDEX(_xlfn.TEXTSPLIT(K5588,"-"),1,2)</f>
        <v>Oct</v>
      </c>
      <c r="X5588" t="str">
        <f>INDEX(_xlfn.TEXTSPLIT(K5588,"-"),1,1)</f>
        <v>18</v>
      </c>
      <c r="Y5588">
        <f>INDEX(months!B:B,MATCH(Sheet1!W5588,months!A:A,0))</f>
        <v>10</v>
      </c>
      <c r="Z5588">
        <f t="shared" si="615"/>
        <v>43026</v>
      </c>
    </row>
    <row r="5589" spans="1:26" x14ac:dyDescent="0.2">
      <c r="A5589" t="s">
        <v>7844</v>
      </c>
      <c r="B5589" t="s">
        <v>2518</v>
      </c>
      <c r="C5589">
        <v>3.5</v>
      </c>
      <c r="D5589">
        <v>28</v>
      </c>
      <c r="E5589" t="s">
        <v>7845</v>
      </c>
      <c r="F5589" t="s">
        <v>775</v>
      </c>
      <c r="G5589" t="s">
        <v>23</v>
      </c>
      <c r="H5589" t="s">
        <v>24</v>
      </c>
      <c r="I5589" t="s">
        <v>25</v>
      </c>
      <c r="J5589" t="s">
        <v>2519</v>
      </c>
      <c r="K5589" t="s">
        <v>7846</v>
      </c>
      <c r="L5589" t="s">
        <v>7847</v>
      </c>
      <c r="M5589" t="s">
        <v>47</v>
      </c>
      <c r="N5589">
        <f t="shared" si="609"/>
        <v>0</v>
      </c>
      <c r="O5589" t="str">
        <f t="shared" si="610"/>
        <v>No</v>
      </c>
      <c r="P5589">
        <f t="shared" si="611"/>
        <v>0</v>
      </c>
      <c r="Q5589">
        <f t="shared" si="612"/>
        <v>4813937689</v>
      </c>
      <c r="R5589">
        <f t="shared" si="613"/>
        <v>4.1933383153624479</v>
      </c>
      <c r="S5589" t="str">
        <f t="shared" si="614"/>
        <v>Acceptable</v>
      </c>
      <c r="T5589">
        <f>ROUNDUP(C5589,0)</f>
        <v>4</v>
      </c>
      <c r="U5589">
        <f>ROUNDDOWN(C5589,0)</f>
        <v>3</v>
      </c>
      <c r="V5589">
        <f>RIGHT(K5589,2)+2000</f>
        <v>2016</v>
      </c>
      <c r="W5589" t="str">
        <f>INDEX(_xlfn.TEXTSPLIT(K5589,"-"),1,2)</f>
        <v>Jan</v>
      </c>
      <c r="X5589" t="str">
        <f>INDEX(_xlfn.TEXTSPLIT(K5589,"-"),1,1)</f>
        <v>23</v>
      </c>
      <c r="Y5589">
        <f>INDEX(months!B:B,MATCH(Sheet1!W5589,months!A:A,0))</f>
        <v>1</v>
      </c>
      <c r="Z5589">
        <f t="shared" si="615"/>
        <v>42392</v>
      </c>
    </row>
    <row r="5590" spans="1:26" x14ac:dyDescent="0.2">
      <c r="A5590" t="s">
        <v>7848</v>
      </c>
      <c r="B5590" t="s">
        <v>787</v>
      </c>
      <c r="C5590">
        <v>3.7</v>
      </c>
      <c r="D5590">
        <v>42329</v>
      </c>
      <c r="E5590" t="s">
        <v>46</v>
      </c>
      <c r="F5590" t="s">
        <v>38</v>
      </c>
      <c r="G5590" t="s">
        <v>23</v>
      </c>
      <c r="H5590" t="s">
        <v>24</v>
      </c>
      <c r="I5590" t="s">
        <v>25</v>
      </c>
      <c r="J5590" t="s">
        <v>788</v>
      </c>
      <c r="K5590" t="s">
        <v>3041</v>
      </c>
      <c r="L5590" t="s">
        <v>46</v>
      </c>
      <c r="M5590" t="s">
        <v>46</v>
      </c>
      <c r="N5590">
        <f t="shared" si="609"/>
        <v>0</v>
      </c>
      <c r="O5590" t="str">
        <f t="shared" si="610"/>
        <v>No</v>
      </c>
      <c r="P5590">
        <f t="shared" si="611"/>
        <v>0</v>
      </c>
      <c r="Q5590">
        <f t="shared" si="612"/>
        <v>4813937689</v>
      </c>
      <c r="R5590">
        <f t="shared" si="613"/>
        <v>4.1933383153624479</v>
      </c>
      <c r="S5590" t="str">
        <f t="shared" si="614"/>
        <v>Acceptable</v>
      </c>
      <c r="T5590">
        <f>ROUNDUP(C5590,0)</f>
        <v>4</v>
      </c>
      <c r="U5590">
        <f>ROUNDDOWN(C5590,0)</f>
        <v>3</v>
      </c>
      <c r="V5590">
        <f>RIGHT(K5590,2)+2000</f>
        <v>2018</v>
      </c>
      <c r="W5590" t="str">
        <f>INDEX(_xlfn.TEXTSPLIT(K5590,"-"),1,2)</f>
        <v>Jun</v>
      </c>
      <c r="X5590" t="str">
        <f>INDEX(_xlfn.TEXTSPLIT(K5590,"-"),1,1)</f>
        <v>4</v>
      </c>
      <c r="Y5590">
        <f>INDEX(months!B:B,MATCH(Sheet1!W5590,months!A:A,0))</f>
        <v>6</v>
      </c>
      <c r="Z5590">
        <f t="shared" si="615"/>
        <v>43255</v>
      </c>
    </row>
    <row r="5591" spans="1:26" x14ac:dyDescent="0.2">
      <c r="A5591" t="s">
        <v>7849</v>
      </c>
      <c r="B5591" t="s">
        <v>3070</v>
      </c>
      <c r="C5591">
        <v>4.3</v>
      </c>
      <c r="D5591">
        <v>344283</v>
      </c>
      <c r="E5591" t="s">
        <v>2461</v>
      </c>
      <c r="F5591" t="s">
        <v>89</v>
      </c>
      <c r="G5591" t="s">
        <v>23</v>
      </c>
      <c r="H5591" t="s">
        <v>24</v>
      </c>
      <c r="I5591" t="s">
        <v>44</v>
      </c>
      <c r="J5591" t="s">
        <v>2868</v>
      </c>
      <c r="K5591" t="s">
        <v>757</v>
      </c>
      <c r="L5591" t="s">
        <v>7850</v>
      </c>
      <c r="M5591" t="s">
        <v>81</v>
      </c>
      <c r="N5591">
        <f t="shared" si="609"/>
        <v>0</v>
      </c>
      <c r="O5591" t="str">
        <f t="shared" si="610"/>
        <v>No</v>
      </c>
      <c r="P5591">
        <f t="shared" si="611"/>
        <v>0</v>
      </c>
      <c r="Q5591">
        <f t="shared" si="612"/>
        <v>4813937689</v>
      </c>
      <c r="R5591">
        <f t="shared" si="613"/>
        <v>4.1933383153624479</v>
      </c>
      <c r="S5591" t="str">
        <f t="shared" si="614"/>
        <v>Acceptable</v>
      </c>
      <c r="T5591">
        <f>ROUNDUP(C5591,0)</f>
        <v>5</v>
      </c>
      <c r="U5591">
        <f>ROUNDDOWN(C5591,0)</f>
        <v>4</v>
      </c>
      <c r="V5591">
        <f>RIGHT(K5591,2)+2000</f>
        <v>2017</v>
      </c>
      <c r="W5591" t="str">
        <f>INDEX(_xlfn.TEXTSPLIT(K5591,"-"),1,2)</f>
        <v>Dec</v>
      </c>
      <c r="X5591" t="str">
        <f>INDEX(_xlfn.TEXTSPLIT(K5591,"-"),1,1)</f>
        <v>18</v>
      </c>
      <c r="Y5591">
        <f>INDEX(months!B:B,MATCH(Sheet1!W5591,months!A:A,0))</f>
        <v>12</v>
      </c>
      <c r="Z5591">
        <f t="shared" si="615"/>
        <v>43087</v>
      </c>
    </row>
    <row r="5592" spans="1:26" x14ac:dyDescent="0.2">
      <c r="A5592" t="s">
        <v>7851</v>
      </c>
      <c r="B5592" t="s">
        <v>2518</v>
      </c>
      <c r="C5592">
        <v>4.3</v>
      </c>
      <c r="D5592">
        <v>258717</v>
      </c>
      <c r="E5592" t="s">
        <v>182</v>
      </c>
      <c r="F5592" t="s">
        <v>89</v>
      </c>
      <c r="G5592" t="s">
        <v>23</v>
      </c>
      <c r="H5592" t="s">
        <v>24</v>
      </c>
      <c r="I5592" t="s">
        <v>25</v>
      </c>
      <c r="J5592" t="s">
        <v>2519</v>
      </c>
      <c r="K5592" t="s">
        <v>4819</v>
      </c>
      <c r="L5592" t="s">
        <v>2854</v>
      </c>
      <c r="M5592" t="s">
        <v>29</v>
      </c>
      <c r="N5592">
        <f t="shared" si="609"/>
        <v>0</v>
      </c>
      <c r="O5592" t="str">
        <f t="shared" si="610"/>
        <v>No</v>
      </c>
      <c r="P5592">
        <f t="shared" si="611"/>
        <v>0</v>
      </c>
      <c r="Q5592">
        <f t="shared" si="612"/>
        <v>4813937689</v>
      </c>
      <c r="R5592">
        <f t="shared" si="613"/>
        <v>4.1933383153624479</v>
      </c>
      <c r="S5592" t="str">
        <f t="shared" si="614"/>
        <v>Acceptable</v>
      </c>
      <c r="T5592">
        <f>ROUNDUP(C5592,0)</f>
        <v>5</v>
      </c>
      <c r="U5592">
        <f>ROUNDDOWN(C5592,0)</f>
        <v>4</v>
      </c>
      <c r="V5592">
        <f>RIGHT(K5592,2)+2000</f>
        <v>2017</v>
      </c>
      <c r="W5592" t="str">
        <f>INDEX(_xlfn.TEXTSPLIT(K5592,"-"),1,2)</f>
        <v>Sep</v>
      </c>
      <c r="X5592" t="str">
        <f>INDEX(_xlfn.TEXTSPLIT(K5592,"-"),1,1)</f>
        <v>25</v>
      </c>
      <c r="Y5592">
        <f>INDEX(months!B:B,MATCH(Sheet1!W5592,months!A:A,0))</f>
        <v>9</v>
      </c>
      <c r="Z5592">
        <f t="shared" si="615"/>
        <v>43003</v>
      </c>
    </row>
    <row r="5593" spans="1:26" x14ac:dyDescent="0.2">
      <c r="A5593" t="s">
        <v>7852</v>
      </c>
      <c r="B5593" t="s">
        <v>4950</v>
      </c>
      <c r="C5593">
        <v>4.0999999999999996</v>
      </c>
      <c r="D5593">
        <v>40437</v>
      </c>
      <c r="E5593" t="s">
        <v>46</v>
      </c>
      <c r="F5593" t="s">
        <v>38</v>
      </c>
      <c r="G5593" t="s">
        <v>23</v>
      </c>
      <c r="H5593" t="s">
        <v>24</v>
      </c>
      <c r="I5593" t="s">
        <v>25</v>
      </c>
      <c r="J5593" t="s">
        <v>4951</v>
      </c>
      <c r="K5593" t="s">
        <v>4026</v>
      </c>
      <c r="L5593" t="s">
        <v>46</v>
      </c>
      <c r="M5593" t="s">
        <v>46</v>
      </c>
      <c r="N5593">
        <f t="shared" si="609"/>
        <v>0</v>
      </c>
      <c r="O5593" t="str">
        <f t="shared" si="610"/>
        <v>No</v>
      </c>
      <c r="P5593">
        <f t="shared" si="611"/>
        <v>0</v>
      </c>
      <c r="Q5593">
        <f t="shared" si="612"/>
        <v>4813937689</v>
      </c>
      <c r="R5593">
        <f t="shared" si="613"/>
        <v>4.1933383153624479</v>
      </c>
      <c r="S5593" t="str">
        <f t="shared" si="614"/>
        <v>Acceptable</v>
      </c>
      <c r="T5593">
        <f>ROUNDUP(C5593,0)</f>
        <v>5</v>
      </c>
      <c r="U5593">
        <f>ROUNDDOWN(C5593,0)</f>
        <v>4</v>
      </c>
      <c r="V5593">
        <f>RIGHT(K5593,2)+2000</f>
        <v>2018</v>
      </c>
      <c r="W5593" t="str">
        <f>INDEX(_xlfn.TEXTSPLIT(K5593,"-"),1,2)</f>
        <v>Feb</v>
      </c>
      <c r="X5593" t="str">
        <f>INDEX(_xlfn.TEXTSPLIT(K5593,"-"),1,1)</f>
        <v>6</v>
      </c>
      <c r="Y5593">
        <f>INDEX(months!B:B,MATCH(Sheet1!W5593,months!A:A,0))</f>
        <v>2</v>
      </c>
      <c r="Z5593">
        <f t="shared" si="615"/>
        <v>43137</v>
      </c>
    </row>
    <row r="5594" spans="1:26" x14ac:dyDescent="0.2">
      <c r="A5594" t="s">
        <v>7853</v>
      </c>
      <c r="B5594" t="s">
        <v>2665</v>
      </c>
      <c r="C5594">
        <v>4.2</v>
      </c>
      <c r="D5594">
        <v>51787</v>
      </c>
      <c r="E5594" t="s">
        <v>46</v>
      </c>
      <c r="F5594" t="s">
        <v>38</v>
      </c>
      <c r="G5594" t="s">
        <v>23</v>
      </c>
      <c r="H5594" t="s">
        <v>24</v>
      </c>
      <c r="I5594" t="s">
        <v>25</v>
      </c>
      <c r="J5594" t="s">
        <v>2669</v>
      </c>
      <c r="K5594" t="s">
        <v>6162</v>
      </c>
      <c r="L5594" t="s">
        <v>46</v>
      </c>
      <c r="M5594" t="s">
        <v>46</v>
      </c>
      <c r="N5594">
        <f t="shared" si="609"/>
        <v>0</v>
      </c>
      <c r="O5594" t="str">
        <f t="shared" si="610"/>
        <v>No</v>
      </c>
      <c r="P5594">
        <f t="shared" si="611"/>
        <v>0</v>
      </c>
      <c r="Q5594">
        <f t="shared" si="612"/>
        <v>4813937689</v>
      </c>
      <c r="R5594">
        <f t="shared" si="613"/>
        <v>4.1933383153624479</v>
      </c>
      <c r="S5594" t="str">
        <f t="shared" si="614"/>
        <v>Acceptable</v>
      </c>
      <c r="T5594">
        <f>ROUNDUP(C5594,0)</f>
        <v>5</v>
      </c>
      <c r="U5594">
        <f>ROUNDDOWN(C5594,0)</f>
        <v>4</v>
      </c>
      <c r="V5594">
        <f>RIGHT(K5594,2)+2000</f>
        <v>2018</v>
      </c>
      <c r="W5594" t="str">
        <f>INDEX(_xlfn.TEXTSPLIT(K5594,"-"),1,2)</f>
        <v>Jan</v>
      </c>
      <c r="X5594" t="str">
        <f>INDEX(_xlfn.TEXTSPLIT(K5594,"-"),1,1)</f>
        <v>12</v>
      </c>
      <c r="Y5594">
        <f>INDEX(months!B:B,MATCH(Sheet1!W5594,months!A:A,0))</f>
        <v>1</v>
      </c>
      <c r="Z5594">
        <f t="shared" si="615"/>
        <v>43112</v>
      </c>
    </row>
    <row r="5595" spans="1:26" x14ac:dyDescent="0.2">
      <c r="A5595" t="s">
        <v>7854</v>
      </c>
      <c r="B5595" t="s">
        <v>2665</v>
      </c>
      <c r="C5595">
        <v>4.3</v>
      </c>
      <c r="D5595">
        <v>531074</v>
      </c>
      <c r="E5595" t="s">
        <v>260</v>
      </c>
      <c r="F5595" t="s">
        <v>89</v>
      </c>
      <c r="G5595" t="s">
        <v>23</v>
      </c>
      <c r="H5595" t="s">
        <v>24</v>
      </c>
      <c r="I5595" t="s">
        <v>25</v>
      </c>
      <c r="J5595" t="s">
        <v>2669</v>
      </c>
      <c r="K5595" t="s">
        <v>2506</v>
      </c>
      <c r="L5595" t="s">
        <v>46</v>
      </c>
      <c r="M5595" t="s">
        <v>46</v>
      </c>
      <c r="N5595">
        <f t="shared" si="609"/>
        <v>0</v>
      </c>
      <c r="O5595" t="str">
        <f t="shared" si="610"/>
        <v>No</v>
      </c>
      <c r="P5595">
        <f t="shared" si="611"/>
        <v>0</v>
      </c>
      <c r="Q5595">
        <f t="shared" si="612"/>
        <v>4813937689</v>
      </c>
      <c r="R5595">
        <f t="shared" si="613"/>
        <v>4.1933383153624479</v>
      </c>
      <c r="S5595" t="str">
        <f t="shared" si="614"/>
        <v>Acceptable</v>
      </c>
      <c r="T5595">
        <f>ROUNDUP(C5595,0)</f>
        <v>5</v>
      </c>
      <c r="U5595">
        <f>ROUNDDOWN(C5595,0)</f>
        <v>4</v>
      </c>
      <c r="V5595">
        <f>RIGHT(K5595,2)+2000</f>
        <v>2018</v>
      </c>
      <c r="W5595" t="str">
        <f>INDEX(_xlfn.TEXTSPLIT(K5595,"-"),1,2)</f>
        <v>Jan</v>
      </c>
      <c r="X5595" t="str">
        <f>INDEX(_xlfn.TEXTSPLIT(K5595,"-"),1,1)</f>
        <v>9</v>
      </c>
      <c r="Y5595">
        <f>INDEX(months!B:B,MATCH(Sheet1!W5595,months!A:A,0))</f>
        <v>1</v>
      </c>
      <c r="Z5595">
        <f t="shared" si="615"/>
        <v>43109</v>
      </c>
    </row>
    <row r="5596" spans="1:26" x14ac:dyDescent="0.2">
      <c r="A5596" t="s">
        <v>833</v>
      </c>
      <c r="B5596" t="s">
        <v>787</v>
      </c>
      <c r="C5596">
        <v>4.2</v>
      </c>
      <c r="D5596">
        <v>171052</v>
      </c>
      <c r="E5596" t="s">
        <v>46</v>
      </c>
      <c r="F5596" t="s">
        <v>89</v>
      </c>
      <c r="G5596" t="s">
        <v>23</v>
      </c>
      <c r="H5596" t="s">
        <v>24</v>
      </c>
      <c r="I5596" t="s">
        <v>25</v>
      </c>
      <c r="J5596" t="s">
        <v>788</v>
      </c>
      <c r="K5596" t="s">
        <v>97</v>
      </c>
      <c r="L5596" t="s">
        <v>46</v>
      </c>
      <c r="M5596" t="s">
        <v>46</v>
      </c>
      <c r="N5596">
        <f t="shared" si="609"/>
        <v>0</v>
      </c>
      <c r="O5596" t="str">
        <f t="shared" si="610"/>
        <v>No</v>
      </c>
      <c r="P5596">
        <f t="shared" si="611"/>
        <v>0</v>
      </c>
      <c r="Q5596">
        <f t="shared" si="612"/>
        <v>4813937689</v>
      </c>
      <c r="R5596">
        <f t="shared" si="613"/>
        <v>4.1933383153624479</v>
      </c>
      <c r="S5596" t="str">
        <f t="shared" si="614"/>
        <v>Acceptable</v>
      </c>
      <c r="T5596">
        <f>ROUNDUP(C5596,0)</f>
        <v>5</v>
      </c>
      <c r="U5596">
        <f>ROUNDDOWN(C5596,0)</f>
        <v>4</v>
      </c>
      <c r="V5596">
        <f>RIGHT(K5596,2)+2000</f>
        <v>2018</v>
      </c>
      <c r="W5596" t="str">
        <f>INDEX(_xlfn.TEXTSPLIT(K5596,"-"),1,2)</f>
        <v>Aug</v>
      </c>
      <c r="X5596" t="str">
        <f>INDEX(_xlfn.TEXTSPLIT(K5596,"-"),1,1)</f>
        <v>3</v>
      </c>
      <c r="Y5596">
        <f>INDEX(months!B:B,MATCH(Sheet1!W5596,months!A:A,0))</f>
        <v>8</v>
      </c>
      <c r="Z5596">
        <f t="shared" si="615"/>
        <v>43315</v>
      </c>
    </row>
    <row r="5597" spans="1:26" x14ac:dyDescent="0.2">
      <c r="A5597" t="s">
        <v>2946</v>
      </c>
      <c r="B5597" t="s">
        <v>3070</v>
      </c>
      <c r="C5597">
        <v>4.5999999999999996</v>
      </c>
      <c r="D5597">
        <v>807155</v>
      </c>
      <c r="E5597" t="s">
        <v>1804</v>
      </c>
      <c r="F5597" t="s">
        <v>89</v>
      </c>
      <c r="G5597" t="s">
        <v>23</v>
      </c>
      <c r="H5597" t="s">
        <v>24</v>
      </c>
      <c r="I5597" t="s">
        <v>44</v>
      </c>
      <c r="J5597" t="s">
        <v>2804</v>
      </c>
      <c r="K5597" t="s">
        <v>115</v>
      </c>
      <c r="L5597" t="s">
        <v>2947</v>
      </c>
      <c r="M5597" t="s">
        <v>29</v>
      </c>
      <c r="N5597">
        <f t="shared" si="609"/>
        <v>0</v>
      </c>
      <c r="O5597" t="str">
        <f t="shared" si="610"/>
        <v>No</v>
      </c>
      <c r="P5597">
        <f t="shared" si="611"/>
        <v>0</v>
      </c>
      <c r="Q5597">
        <f t="shared" si="612"/>
        <v>4813937689</v>
      </c>
      <c r="R5597">
        <f t="shared" si="613"/>
        <v>4.1933383153624479</v>
      </c>
      <c r="S5597" t="str">
        <f t="shared" si="614"/>
        <v>Acceptable</v>
      </c>
      <c r="T5597">
        <f>ROUNDUP(C5597,0)</f>
        <v>5</v>
      </c>
      <c r="U5597">
        <f>ROUNDDOWN(C5597,0)</f>
        <v>4</v>
      </c>
      <c r="V5597">
        <f>RIGHT(K5597,2)+2000</f>
        <v>2018</v>
      </c>
      <c r="W5597" t="str">
        <f>INDEX(_xlfn.TEXTSPLIT(K5597,"-"),1,2)</f>
        <v>Jul</v>
      </c>
      <c r="X5597" t="str">
        <f>INDEX(_xlfn.TEXTSPLIT(K5597,"-"),1,1)</f>
        <v>30</v>
      </c>
      <c r="Y5597">
        <f>INDEX(months!B:B,MATCH(Sheet1!W5597,months!A:A,0))</f>
        <v>7</v>
      </c>
      <c r="Z5597">
        <f t="shared" si="615"/>
        <v>43311</v>
      </c>
    </row>
    <row r="5598" spans="1:26" x14ac:dyDescent="0.2">
      <c r="A5598" t="s">
        <v>7855</v>
      </c>
      <c r="B5598" t="s">
        <v>2116</v>
      </c>
      <c r="C5598">
        <v>4.3</v>
      </c>
      <c r="D5598">
        <v>480208</v>
      </c>
      <c r="E5598" t="s">
        <v>1216</v>
      </c>
      <c r="F5598" t="s">
        <v>799</v>
      </c>
      <c r="G5598" t="s">
        <v>23</v>
      </c>
      <c r="H5598" t="s">
        <v>24</v>
      </c>
      <c r="I5598" t="s">
        <v>25</v>
      </c>
      <c r="J5598" t="s">
        <v>2117</v>
      </c>
      <c r="K5598" t="s">
        <v>84</v>
      </c>
      <c r="L5598" t="s">
        <v>7856</v>
      </c>
      <c r="M5598" t="s">
        <v>274</v>
      </c>
      <c r="N5598">
        <f t="shared" si="609"/>
        <v>0</v>
      </c>
      <c r="O5598" t="str">
        <f t="shared" si="610"/>
        <v>No</v>
      </c>
      <c r="P5598">
        <f t="shared" si="611"/>
        <v>0</v>
      </c>
      <c r="Q5598">
        <f t="shared" si="612"/>
        <v>4813937689</v>
      </c>
      <c r="R5598">
        <f t="shared" si="613"/>
        <v>4.1933383153624479</v>
      </c>
      <c r="S5598" t="str">
        <f t="shared" si="614"/>
        <v>Acceptable</v>
      </c>
      <c r="T5598">
        <f>ROUNDUP(C5598,0)</f>
        <v>5</v>
      </c>
      <c r="U5598">
        <f>ROUNDDOWN(C5598,0)</f>
        <v>4</v>
      </c>
      <c r="V5598">
        <f>RIGHT(K5598,2)+2000</f>
        <v>2018</v>
      </c>
      <c r="W5598" t="str">
        <f>INDEX(_xlfn.TEXTSPLIT(K5598,"-"),1,2)</f>
        <v>Jul</v>
      </c>
      <c r="X5598" t="str">
        <f>INDEX(_xlfn.TEXTSPLIT(K5598,"-"),1,1)</f>
        <v>31</v>
      </c>
      <c r="Y5598">
        <f>INDEX(months!B:B,MATCH(Sheet1!W5598,months!A:A,0))</f>
        <v>7</v>
      </c>
      <c r="Z5598">
        <f t="shared" si="615"/>
        <v>43312</v>
      </c>
    </row>
    <row r="5599" spans="1:26" x14ac:dyDescent="0.2">
      <c r="A5599" t="s">
        <v>7857</v>
      </c>
      <c r="B5599" t="s">
        <v>5248</v>
      </c>
      <c r="C5599">
        <v>4.0999999999999996</v>
      </c>
      <c r="D5599">
        <v>29867</v>
      </c>
      <c r="E5599" t="s">
        <v>2568</v>
      </c>
      <c r="F5599" t="s">
        <v>38</v>
      </c>
      <c r="G5599" t="s">
        <v>23</v>
      </c>
      <c r="H5599" t="s">
        <v>24</v>
      </c>
      <c r="I5599" t="s">
        <v>25</v>
      </c>
      <c r="J5599" t="s">
        <v>5249</v>
      </c>
      <c r="K5599" t="s">
        <v>7858</v>
      </c>
      <c r="L5599" t="s">
        <v>7859</v>
      </c>
      <c r="M5599" t="s">
        <v>177</v>
      </c>
      <c r="N5599">
        <f t="shared" si="609"/>
        <v>0</v>
      </c>
      <c r="O5599" t="str">
        <f t="shared" si="610"/>
        <v>No</v>
      </c>
      <c r="P5599">
        <f t="shared" si="611"/>
        <v>0</v>
      </c>
      <c r="Q5599">
        <f t="shared" si="612"/>
        <v>4813937689</v>
      </c>
      <c r="R5599">
        <f t="shared" si="613"/>
        <v>4.1933383153624479</v>
      </c>
      <c r="S5599" t="str">
        <f t="shared" si="614"/>
        <v>Acceptable</v>
      </c>
      <c r="T5599">
        <f>ROUNDUP(C5599,0)</f>
        <v>5</v>
      </c>
      <c r="U5599">
        <f>ROUNDDOWN(C5599,0)</f>
        <v>4</v>
      </c>
      <c r="V5599">
        <f>RIGHT(K5599,2)+2000</f>
        <v>2017</v>
      </c>
      <c r="W5599" t="str">
        <f>INDEX(_xlfn.TEXTSPLIT(K5599,"-"),1,2)</f>
        <v>May</v>
      </c>
      <c r="X5599" t="str">
        <f>INDEX(_xlfn.TEXTSPLIT(K5599,"-"),1,1)</f>
        <v>24</v>
      </c>
      <c r="Y5599">
        <f>INDEX(months!B:B,MATCH(Sheet1!W5599,months!A:A,0))</f>
        <v>5</v>
      </c>
      <c r="Z5599">
        <f t="shared" si="615"/>
        <v>42879</v>
      </c>
    </row>
    <row r="5600" spans="1:26" x14ac:dyDescent="0.2">
      <c r="A5600" t="s">
        <v>7860</v>
      </c>
      <c r="B5600" t="s">
        <v>3070</v>
      </c>
      <c r="C5600">
        <v>4.4000000000000004</v>
      </c>
      <c r="D5600">
        <v>450013</v>
      </c>
      <c r="E5600" t="s">
        <v>96</v>
      </c>
      <c r="F5600" t="s">
        <v>89</v>
      </c>
      <c r="G5600" t="s">
        <v>23</v>
      </c>
      <c r="H5600" t="s">
        <v>24</v>
      </c>
      <c r="I5600" t="s">
        <v>25</v>
      </c>
      <c r="J5600" t="s">
        <v>2694</v>
      </c>
      <c r="K5600" t="s">
        <v>169</v>
      </c>
      <c r="L5600" t="s">
        <v>6011</v>
      </c>
      <c r="M5600" t="s">
        <v>47</v>
      </c>
      <c r="N5600">
        <f t="shared" si="609"/>
        <v>0</v>
      </c>
      <c r="O5600" t="str">
        <f t="shared" si="610"/>
        <v>No</v>
      </c>
      <c r="P5600">
        <f t="shared" si="611"/>
        <v>0</v>
      </c>
      <c r="Q5600">
        <f t="shared" si="612"/>
        <v>4813937689</v>
      </c>
      <c r="R5600">
        <f t="shared" si="613"/>
        <v>4.1933383153624479</v>
      </c>
      <c r="S5600" t="str">
        <f t="shared" si="614"/>
        <v>Acceptable</v>
      </c>
      <c r="T5600">
        <f>ROUNDUP(C5600,0)</f>
        <v>5</v>
      </c>
      <c r="U5600">
        <f>ROUNDDOWN(C5600,0)</f>
        <v>4</v>
      </c>
      <c r="V5600">
        <f>RIGHT(K5600,2)+2000</f>
        <v>2018</v>
      </c>
      <c r="W5600" t="str">
        <f>INDEX(_xlfn.TEXTSPLIT(K5600,"-"),1,2)</f>
        <v>Jul</v>
      </c>
      <c r="X5600" t="str">
        <f>INDEX(_xlfn.TEXTSPLIT(K5600,"-"),1,1)</f>
        <v>11</v>
      </c>
      <c r="Y5600">
        <f>INDEX(months!B:B,MATCH(Sheet1!W5600,months!A:A,0))</f>
        <v>7</v>
      </c>
      <c r="Z5600">
        <f t="shared" si="615"/>
        <v>43292</v>
      </c>
    </row>
    <row r="5601" spans="1:26" x14ac:dyDescent="0.2">
      <c r="A5601" t="s">
        <v>7861</v>
      </c>
      <c r="B5601" t="s">
        <v>3070</v>
      </c>
      <c r="C5601">
        <v>4.4000000000000004</v>
      </c>
      <c r="D5601">
        <v>228130</v>
      </c>
      <c r="E5601" t="s">
        <v>1216</v>
      </c>
      <c r="F5601" t="s">
        <v>38</v>
      </c>
      <c r="G5601" t="s">
        <v>23</v>
      </c>
      <c r="H5601" t="s">
        <v>24</v>
      </c>
      <c r="I5601" t="s">
        <v>124</v>
      </c>
      <c r="J5601" t="s">
        <v>2686</v>
      </c>
      <c r="K5601" t="s">
        <v>160</v>
      </c>
      <c r="L5601" t="s">
        <v>1634</v>
      </c>
      <c r="M5601" t="s">
        <v>81</v>
      </c>
      <c r="N5601">
        <f t="shared" si="609"/>
        <v>0</v>
      </c>
      <c r="O5601" t="str">
        <f t="shared" si="610"/>
        <v>No</v>
      </c>
      <c r="P5601">
        <f t="shared" si="611"/>
        <v>0</v>
      </c>
      <c r="Q5601">
        <f t="shared" si="612"/>
        <v>4813937689</v>
      </c>
      <c r="R5601">
        <f t="shared" si="613"/>
        <v>4.1933383153624479</v>
      </c>
      <c r="S5601" t="str">
        <f t="shared" si="614"/>
        <v>Acceptable</v>
      </c>
      <c r="T5601">
        <f>ROUNDUP(C5601,0)</f>
        <v>5</v>
      </c>
      <c r="U5601">
        <f>ROUNDDOWN(C5601,0)</f>
        <v>4</v>
      </c>
      <c r="V5601">
        <f>RIGHT(K5601,2)+2000</f>
        <v>2018</v>
      </c>
      <c r="W5601" t="str">
        <f>INDEX(_xlfn.TEXTSPLIT(K5601,"-"),1,2)</f>
        <v>Jul</v>
      </c>
      <c r="X5601" t="str">
        <f>INDEX(_xlfn.TEXTSPLIT(K5601,"-"),1,1)</f>
        <v>19</v>
      </c>
      <c r="Y5601">
        <f>INDEX(months!B:B,MATCH(Sheet1!W5601,months!A:A,0))</f>
        <v>7</v>
      </c>
      <c r="Z5601">
        <f t="shared" si="615"/>
        <v>43300</v>
      </c>
    </row>
    <row r="5602" spans="1:26" x14ac:dyDescent="0.2">
      <c r="A5602" t="s">
        <v>2328</v>
      </c>
      <c r="B5602" t="s">
        <v>2116</v>
      </c>
      <c r="C5602">
        <v>4.0999999999999996</v>
      </c>
      <c r="D5602">
        <v>111465</v>
      </c>
      <c r="E5602" t="s">
        <v>46</v>
      </c>
      <c r="F5602" t="s">
        <v>38</v>
      </c>
      <c r="G5602" t="s">
        <v>23</v>
      </c>
      <c r="H5602" t="s">
        <v>24</v>
      </c>
      <c r="I5602" t="s">
        <v>25</v>
      </c>
      <c r="J5602" t="s">
        <v>2117</v>
      </c>
      <c r="K5602" t="s">
        <v>357</v>
      </c>
      <c r="L5602" t="s">
        <v>46</v>
      </c>
      <c r="M5602" t="s">
        <v>46</v>
      </c>
      <c r="N5602">
        <f t="shared" si="609"/>
        <v>0</v>
      </c>
      <c r="O5602" t="str">
        <f t="shared" si="610"/>
        <v>No</v>
      </c>
      <c r="P5602">
        <f t="shared" si="611"/>
        <v>0</v>
      </c>
      <c r="Q5602">
        <f t="shared" si="612"/>
        <v>4813937689</v>
      </c>
      <c r="R5602">
        <f t="shared" si="613"/>
        <v>4.1933383153624479</v>
      </c>
      <c r="S5602" t="str">
        <f t="shared" si="614"/>
        <v>Acceptable</v>
      </c>
      <c r="T5602">
        <f>ROUNDUP(C5602,0)</f>
        <v>5</v>
      </c>
      <c r="U5602">
        <f>ROUNDDOWN(C5602,0)</f>
        <v>4</v>
      </c>
      <c r="V5602">
        <f>RIGHT(K5602,2)+2000</f>
        <v>2018</v>
      </c>
      <c r="W5602" t="str">
        <f>INDEX(_xlfn.TEXTSPLIT(K5602,"-"),1,2)</f>
        <v>Jul</v>
      </c>
      <c r="X5602" t="str">
        <f>INDEX(_xlfn.TEXTSPLIT(K5602,"-"),1,1)</f>
        <v>25</v>
      </c>
      <c r="Y5602">
        <f>INDEX(months!B:B,MATCH(Sheet1!W5602,months!A:A,0))</f>
        <v>7</v>
      </c>
      <c r="Z5602">
        <f t="shared" si="615"/>
        <v>43306</v>
      </c>
    </row>
    <row r="5603" spans="1:26" x14ac:dyDescent="0.2">
      <c r="A5603" t="s">
        <v>1854</v>
      </c>
      <c r="B5603" t="s">
        <v>1790</v>
      </c>
      <c r="C5603">
        <v>4.2</v>
      </c>
      <c r="D5603">
        <v>348132</v>
      </c>
      <c r="E5603" t="s">
        <v>46</v>
      </c>
      <c r="F5603" t="s">
        <v>448</v>
      </c>
      <c r="G5603" t="s">
        <v>23</v>
      </c>
      <c r="H5603" t="s">
        <v>24</v>
      </c>
      <c r="I5603" t="s">
        <v>25</v>
      </c>
      <c r="J5603" t="s">
        <v>1791</v>
      </c>
      <c r="K5603" t="s">
        <v>216</v>
      </c>
      <c r="L5603" t="s">
        <v>1855</v>
      </c>
      <c r="M5603" t="s">
        <v>46</v>
      </c>
      <c r="N5603">
        <f t="shared" si="609"/>
        <v>0</v>
      </c>
      <c r="O5603" t="str">
        <f t="shared" si="610"/>
        <v>No</v>
      </c>
      <c r="P5603">
        <f t="shared" si="611"/>
        <v>0</v>
      </c>
      <c r="Q5603">
        <f t="shared" si="612"/>
        <v>4813937689</v>
      </c>
      <c r="R5603">
        <f t="shared" si="613"/>
        <v>4.1933383153624479</v>
      </c>
      <c r="S5603" t="str">
        <f t="shared" si="614"/>
        <v>Acceptable</v>
      </c>
      <c r="T5603">
        <f>ROUNDUP(C5603,0)</f>
        <v>5</v>
      </c>
      <c r="U5603">
        <f>ROUNDDOWN(C5603,0)</f>
        <v>4</v>
      </c>
      <c r="V5603">
        <f>RIGHT(K5603,2)+2000</f>
        <v>2018</v>
      </c>
      <c r="W5603" t="str">
        <f>INDEX(_xlfn.TEXTSPLIT(K5603,"-"),1,2)</f>
        <v>Jul</v>
      </c>
      <c r="X5603" t="str">
        <f>INDEX(_xlfn.TEXTSPLIT(K5603,"-"),1,1)</f>
        <v>26</v>
      </c>
      <c r="Y5603">
        <f>INDEX(months!B:B,MATCH(Sheet1!W5603,months!A:A,0))</f>
        <v>7</v>
      </c>
      <c r="Z5603">
        <f t="shared" si="615"/>
        <v>43307</v>
      </c>
    </row>
    <row r="5604" spans="1:26" x14ac:dyDescent="0.2">
      <c r="A5604" t="s">
        <v>7862</v>
      </c>
      <c r="B5604" t="s">
        <v>2518</v>
      </c>
      <c r="C5604">
        <v>4.4000000000000004</v>
      </c>
      <c r="D5604">
        <v>155693</v>
      </c>
      <c r="E5604" t="s">
        <v>46</v>
      </c>
      <c r="F5604" t="s">
        <v>38</v>
      </c>
      <c r="G5604" t="s">
        <v>23</v>
      </c>
      <c r="H5604" t="s">
        <v>24</v>
      </c>
      <c r="I5604" t="s">
        <v>25</v>
      </c>
      <c r="J5604" t="s">
        <v>2519</v>
      </c>
      <c r="K5604" t="s">
        <v>7863</v>
      </c>
      <c r="L5604" t="s">
        <v>46</v>
      </c>
      <c r="M5604" t="s">
        <v>46</v>
      </c>
      <c r="N5604">
        <f t="shared" si="609"/>
        <v>0</v>
      </c>
      <c r="O5604" t="str">
        <f t="shared" si="610"/>
        <v>No</v>
      </c>
      <c r="P5604">
        <f t="shared" si="611"/>
        <v>0</v>
      </c>
      <c r="Q5604">
        <f t="shared" si="612"/>
        <v>4813937689</v>
      </c>
      <c r="R5604">
        <f t="shared" si="613"/>
        <v>4.1933383153624479</v>
      </c>
      <c r="S5604" t="str">
        <f t="shared" si="614"/>
        <v>Acceptable</v>
      </c>
      <c r="T5604">
        <f>ROUNDUP(C5604,0)</f>
        <v>5</v>
      </c>
      <c r="U5604">
        <f>ROUNDDOWN(C5604,0)</f>
        <v>4</v>
      </c>
      <c r="V5604">
        <f>RIGHT(K5604,2)+2000</f>
        <v>2014</v>
      </c>
      <c r="W5604" t="str">
        <f>INDEX(_xlfn.TEXTSPLIT(K5604,"-"),1,2)</f>
        <v>Sep</v>
      </c>
      <c r="X5604" t="str">
        <f>INDEX(_xlfn.TEXTSPLIT(K5604,"-"),1,1)</f>
        <v>30</v>
      </c>
      <c r="Y5604">
        <f>INDEX(months!B:B,MATCH(Sheet1!W5604,months!A:A,0))</f>
        <v>9</v>
      </c>
      <c r="Z5604">
        <f t="shared" si="615"/>
        <v>41912</v>
      </c>
    </row>
    <row r="5605" spans="1:26" x14ac:dyDescent="0.2">
      <c r="A5605" t="s">
        <v>7864</v>
      </c>
      <c r="B5605" t="s">
        <v>4612</v>
      </c>
      <c r="C5605">
        <v>4.3</v>
      </c>
      <c r="D5605">
        <v>81668</v>
      </c>
      <c r="E5605" t="s">
        <v>46</v>
      </c>
      <c r="F5605" t="s">
        <v>38</v>
      </c>
      <c r="G5605" t="s">
        <v>23</v>
      </c>
      <c r="H5605" t="s">
        <v>24</v>
      </c>
      <c r="I5605" t="s">
        <v>25</v>
      </c>
      <c r="J5605" t="s">
        <v>4613</v>
      </c>
      <c r="K5605" t="s">
        <v>7865</v>
      </c>
      <c r="L5605" t="s">
        <v>46</v>
      </c>
      <c r="M5605" t="s">
        <v>46</v>
      </c>
      <c r="N5605">
        <f t="shared" si="609"/>
        <v>0</v>
      </c>
      <c r="O5605" t="str">
        <f t="shared" si="610"/>
        <v>No</v>
      </c>
      <c r="P5605">
        <f t="shared" si="611"/>
        <v>0</v>
      </c>
      <c r="Q5605">
        <f t="shared" si="612"/>
        <v>4813937689</v>
      </c>
      <c r="R5605">
        <f t="shared" si="613"/>
        <v>4.1933383153624479</v>
      </c>
      <c r="S5605" t="str">
        <f t="shared" si="614"/>
        <v>Acceptable</v>
      </c>
      <c r="T5605">
        <f>ROUNDUP(C5605,0)</f>
        <v>5</v>
      </c>
      <c r="U5605">
        <f>ROUNDDOWN(C5605,0)</f>
        <v>4</v>
      </c>
      <c r="V5605">
        <f>RIGHT(K5605,2)+2000</f>
        <v>2016</v>
      </c>
      <c r="W5605" t="str">
        <f>INDEX(_xlfn.TEXTSPLIT(K5605,"-"),1,2)</f>
        <v>Dec</v>
      </c>
      <c r="X5605" t="str">
        <f>INDEX(_xlfn.TEXTSPLIT(K5605,"-"),1,1)</f>
        <v>26</v>
      </c>
      <c r="Y5605">
        <f>INDEX(months!B:B,MATCH(Sheet1!W5605,months!A:A,0))</f>
        <v>12</v>
      </c>
      <c r="Z5605">
        <f t="shared" si="615"/>
        <v>42730</v>
      </c>
    </row>
    <row r="5606" spans="1:26" x14ac:dyDescent="0.2">
      <c r="A5606" t="s">
        <v>7866</v>
      </c>
      <c r="B5606" t="s">
        <v>3070</v>
      </c>
      <c r="C5606">
        <v>2.4</v>
      </c>
      <c r="D5606">
        <v>11773</v>
      </c>
      <c r="E5606" t="s">
        <v>756</v>
      </c>
      <c r="F5606" t="s">
        <v>65</v>
      </c>
      <c r="G5606" t="s">
        <v>23</v>
      </c>
      <c r="H5606" t="s">
        <v>24</v>
      </c>
      <c r="I5606" t="s">
        <v>25</v>
      </c>
      <c r="J5606" t="s">
        <v>1537</v>
      </c>
      <c r="K5606" t="s">
        <v>1088</v>
      </c>
      <c r="L5606" t="s">
        <v>7867</v>
      </c>
      <c r="M5606" t="s">
        <v>81</v>
      </c>
      <c r="N5606">
        <f t="shared" si="609"/>
        <v>0</v>
      </c>
      <c r="O5606" t="str">
        <f t="shared" si="610"/>
        <v>No</v>
      </c>
      <c r="P5606">
        <f t="shared" si="611"/>
        <v>0</v>
      </c>
      <c r="Q5606">
        <f t="shared" si="612"/>
        <v>4813937689</v>
      </c>
      <c r="R5606">
        <f t="shared" si="613"/>
        <v>4.1933383153624479</v>
      </c>
      <c r="S5606" t="str">
        <f t="shared" si="614"/>
        <v>Acceptable</v>
      </c>
      <c r="T5606">
        <f>ROUNDUP(C5606,0)</f>
        <v>3</v>
      </c>
      <c r="U5606">
        <f>ROUNDDOWN(C5606,0)</f>
        <v>2</v>
      </c>
      <c r="V5606">
        <f>RIGHT(K5606,2)+2000</f>
        <v>2018</v>
      </c>
      <c r="W5606" t="str">
        <f>INDEX(_xlfn.TEXTSPLIT(K5606,"-"),1,2)</f>
        <v>Jun</v>
      </c>
      <c r="X5606" t="str">
        <f>INDEX(_xlfn.TEXTSPLIT(K5606,"-"),1,1)</f>
        <v>13</v>
      </c>
      <c r="Y5606">
        <f>INDEX(months!B:B,MATCH(Sheet1!W5606,months!A:A,0))</f>
        <v>6</v>
      </c>
      <c r="Z5606">
        <f t="shared" si="615"/>
        <v>43264</v>
      </c>
    </row>
    <row r="5607" spans="1:26" x14ac:dyDescent="0.2">
      <c r="A5607" t="s">
        <v>7868</v>
      </c>
      <c r="B5607" t="s">
        <v>4950</v>
      </c>
      <c r="C5607">
        <v>4.5</v>
      </c>
      <c r="D5607">
        <v>870928</v>
      </c>
      <c r="E5607" t="s">
        <v>271</v>
      </c>
      <c r="F5607" t="s">
        <v>43</v>
      </c>
      <c r="G5607" t="s">
        <v>23</v>
      </c>
      <c r="H5607" t="s">
        <v>24</v>
      </c>
      <c r="I5607" t="s">
        <v>25</v>
      </c>
      <c r="J5607" t="s">
        <v>4951</v>
      </c>
      <c r="K5607" t="s">
        <v>45</v>
      </c>
      <c r="L5607" t="s">
        <v>3551</v>
      </c>
      <c r="M5607" t="s">
        <v>81</v>
      </c>
      <c r="N5607">
        <f t="shared" si="609"/>
        <v>0</v>
      </c>
      <c r="O5607" t="str">
        <f t="shared" si="610"/>
        <v>No</v>
      </c>
      <c r="P5607">
        <f t="shared" si="611"/>
        <v>0</v>
      </c>
      <c r="Q5607">
        <f t="shared" si="612"/>
        <v>4813937689</v>
      </c>
      <c r="R5607">
        <f t="shared" si="613"/>
        <v>4.1933383153624479</v>
      </c>
      <c r="S5607" t="str">
        <f t="shared" si="614"/>
        <v>Acceptable</v>
      </c>
      <c r="T5607">
        <f>ROUNDUP(C5607,0)</f>
        <v>5</v>
      </c>
      <c r="U5607">
        <f>ROUNDDOWN(C5607,0)</f>
        <v>4</v>
      </c>
      <c r="V5607">
        <f>RIGHT(K5607,2)+2000</f>
        <v>2018</v>
      </c>
      <c r="W5607" t="str">
        <f>INDEX(_xlfn.TEXTSPLIT(K5607,"-"),1,2)</f>
        <v>Jun</v>
      </c>
      <c r="X5607" t="str">
        <f>INDEX(_xlfn.TEXTSPLIT(K5607,"-"),1,1)</f>
        <v>8</v>
      </c>
      <c r="Y5607">
        <f>INDEX(months!B:B,MATCH(Sheet1!W5607,months!A:A,0))</f>
        <v>6</v>
      </c>
      <c r="Z5607">
        <f t="shared" si="615"/>
        <v>43259</v>
      </c>
    </row>
    <row r="5608" spans="1:26" x14ac:dyDescent="0.2">
      <c r="A5608" t="s">
        <v>4874</v>
      </c>
      <c r="B5608" t="s">
        <v>4801</v>
      </c>
      <c r="C5608">
        <v>4.3</v>
      </c>
      <c r="D5608">
        <v>495748</v>
      </c>
      <c r="E5608" t="s">
        <v>46</v>
      </c>
      <c r="F5608" t="s">
        <v>43</v>
      </c>
      <c r="G5608" t="s">
        <v>23</v>
      </c>
      <c r="H5608" t="s">
        <v>24</v>
      </c>
      <c r="I5608" t="s">
        <v>25</v>
      </c>
      <c r="J5608" t="s">
        <v>4802</v>
      </c>
      <c r="K5608" t="s">
        <v>229</v>
      </c>
      <c r="L5608" t="s">
        <v>46</v>
      </c>
      <c r="M5608" t="s">
        <v>46</v>
      </c>
      <c r="N5608">
        <f t="shared" si="609"/>
        <v>0</v>
      </c>
      <c r="O5608" t="str">
        <f t="shared" si="610"/>
        <v>No</v>
      </c>
      <c r="P5608">
        <f t="shared" si="611"/>
        <v>0</v>
      </c>
      <c r="Q5608">
        <f t="shared" si="612"/>
        <v>4813937689</v>
      </c>
      <c r="R5608">
        <f t="shared" si="613"/>
        <v>4.1933383153624479</v>
      </c>
      <c r="S5608" t="str">
        <f t="shared" si="614"/>
        <v>Acceptable</v>
      </c>
      <c r="T5608">
        <f>ROUNDUP(C5608,0)</f>
        <v>5</v>
      </c>
      <c r="U5608">
        <f>ROUNDDOWN(C5608,0)</f>
        <v>4</v>
      </c>
      <c r="V5608">
        <f>RIGHT(K5608,2)+2000</f>
        <v>2018</v>
      </c>
      <c r="W5608" t="str">
        <f>INDEX(_xlfn.TEXTSPLIT(K5608,"-"),1,2)</f>
        <v>Jul</v>
      </c>
      <c r="X5608" t="str">
        <f>INDEX(_xlfn.TEXTSPLIT(K5608,"-"),1,1)</f>
        <v>29</v>
      </c>
      <c r="Y5608">
        <f>INDEX(months!B:B,MATCH(Sheet1!W5608,months!A:A,0))</f>
        <v>7</v>
      </c>
      <c r="Z5608">
        <f t="shared" si="615"/>
        <v>43310</v>
      </c>
    </row>
    <row r="5609" spans="1:26" x14ac:dyDescent="0.2">
      <c r="A5609" t="s">
        <v>7869</v>
      </c>
      <c r="B5609" t="s">
        <v>2665</v>
      </c>
      <c r="C5609">
        <v>4.5</v>
      </c>
      <c r="D5609">
        <v>407788</v>
      </c>
      <c r="E5609" t="s">
        <v>21</v>
      </c>
      <c r="F5609" t="s">
        <v>38</v>
      </c>
      <c r="G5609" t="s">
        <v>23</v>
      </c>
      <c r="H5609" t="s">
        <v>24</v>
      </c>
      <c r="I5609" t="s">
        <v>25</v>
      </c>
      <c r="J5609" t="s">
        <v>2684</v>
      </c>
      <c r="K5609" t="s">
        <v>7870</v>
      </c>
      <c r="L5609" t="s">
        <v>3162</v>
      </c>
      <c r="M5609" t="s">
        <v>514</v>
      </c>
      <c r="N5609">
        <f t="shared" si="609"/>
        <v>0</v>
      </c>
      <c r="O5609" t="str">
        <f t="shared" si="610"/>
        <v>No</v>
      </c>
      <c r="P5609">
        <f t="shared" si="611"/>
        <v>0</v>
      </c>
      <c r="Q5609">
        <f t="shared" si="612"/>
        <v>4813937689</v>
      </c>
      <c r="R5609">
        <f t="shared" si="613"/>
        <v>4.1933383153624479</v>
      </c>
      <c r="S5609" t="str">
        <f t="shared" si="614"/>
        <v>Acceptable</v>
      </c>
      <c r="T5609">
        <f>ROUNDUP(C5609,0)</f>
        <v>5</v>
      </c>
      <c r="U5609">
        <f>ROUNDDOWN(C5609,0)</f>
        <v>4</v>
      </c>
      <c r="V5609">
        <f>RIGHT(K5609,2)+2000</f>
        <v>2013</v>
      </c>
      <c r="W5609" t="str">
        <f>INDEX(_xlfn.TEXTSPLIT(K5609,"-"),1,2)</f>
        <v>Jul</v>
      </c>
      <c r="X5609" t="str">
        <f>INDEX(_xlfn.TEXTSPLIT(K5609,"-"),1,1)</f>
        <v>18</v>
      </c>
      <c r="Y5609">
        <f>INDEX(months!B:B,MATCH(Sheet1!W5609,months!A:A,0))</f>
        <v>7</v>
      </c>
      <c r="Z5609">
        <f t="shared" si="615"/>
        <v>41473</v>
      </c>
    </row>
    <row r="5610" spans="1:26" x14ac:dyDescent="0.2">
      <c r="A5610" t="s">
        <v>7871</v>
      </c>
      <c r="B5610" t="s">
        <v>3070</v>
      </c>
      <c r="C5610">
        <v>4.5</v>
      </c>
      <c r="D5610">
        <v>118285</v>
      </c>
      <c r="E5610" t="s">
        <v>405</v>
      </c>
      <c r="F5610" t="s">
        <v>65</v>
      </c>
      <c r="G5610" t="s">
        <v>23</v>
      </c>
      <c r="H5610" t="s">
        <v>24</v>
      </c>
      <c r="I5610" t="s">
        <v>44</v>
      </c>
      <c r="J5610" t="s">
        <v>2804</v>
      </c>
      <c r="K5610" t="s">
        <v>390</v>
      </c>
      <c r="L5610" t="s">
        <v>1059</v>
      </c>
      <c r="M5610" t="s">
        <v>81</v>
      </c>
      <c r="N5610">
        <f t="shared" si="609"/>
        <v>0</v>
      </c>
      <c r="O5610" t="str">
        <f t="shared" si="610"/>
        <v>No</v>
      </c>
      <c r="P5610">
        <f t="shared" si="611"/>
        <v>0</v>
      </c>
      <c r="Q5610">
        <f t="shared" si="612"/>
        <v>4813937689</v>
      </c>
      <c r="R5610">
        <f t="shared" si="613"/>
        <v>4.1933383153624479</v>
      </c>
      <c r="S5610" t="str">
        <f t="shared" si="614"/>
        <v>Acceptable</v>
      </c>
      <c r="T5610">
        <f>ROUNDUP(C5610,0)</f>
        <v>5</v>
      </c>
      <c r="U5610">
        <f>ROUNDDOWN(C5610,0)</f>
        <v>4</v>
      </c>
      <c r="V5610">
        <f>RIGHT(K5610,2)+2000</f>
        <v>2018</v>
      </c>
      <c r="W5610" t="str">
        <f>INDEX(_xlfn.TEXTSPLIT(K5610,"-"),1,2)</f>
        <v>May</v>
      </c>
      <c r="X5610" t="str">
        <f>INDEX(_xlfn.TEXTSPLIT(K5610,"-"),1,1)</f>
        <v>24</v>
      </c>
      <c r="Y5610">
        <f>INDEX(months!B:B,MATCH(Sheet1!W5610,months!A:A,0))</f>
        <v>5</v>
      </c>
      <c r="Z5610">
        <f t="shared" si="615"/>
        <v>43244</v>
      </c>
    </row>
    <row r="5611" spans="1:26" x14ac:dyDescent="0.2">
      <c r="A5611" t="s">
        <v>893</v>
      </c>
      <c r="B5611" t="s">
        <v>787</v>
      </c>
      <c r="C5611">
        <v>4.3</v>
      </c>
      <c r="D5611">
        <v>347086</v>
      </c>
      <c r="E5611" t="s">
        <v>46</v>
      </c>
      <c r="F5611" t="s">
        <v>89</v>
      </c>
      <c r="G5611" t="s">
        <v>23</v>
      </c>
      <c r="H5611" t="s">
        <v>24</v>
      </c>
      <c r="I5611" t="s">
        <v>25</v>
      </c>
      <c r="J5611" t="s">
        <v>788</v>
      </c>
      <c r="K5611" t="s">
        <v>894</v>
      </c>
      <c r="L5611" t="s">
        <v>46</v>
      </c>
      <c r="M5611" t="s">
        <v>81</v>
      </c>
      <c r="N5611">
        <f t="shared" si="609"/>
        <v>0</v>
      </c>
      <c r="O5611" t="str">
        <f t="shared" si="610"/>
        <v>No</v>
      </c>
      <c r="P5611">
        <f t="shared" si="611"/>
        <v>0</v>
      </c>
      <c r="Q5611">
        <f t="shared" si="612"/>
        <v>4813937689</v>
      </c>
      <c r="R5611">
        <f t="shared" si="613"/>
        <v>4.1933383153624479</v>
      </c>
      <c r="S5611" t="str">
        <f t="shared" si="614"/>
        <v>Acceptable</v>
      </c>
      <c r="T5611">
        <f>ROUNDUP(C5611,0)</f>
        <v>5</v>
      </c>
      <c r="U5611">
        <f>ROUNDDOWN(C5611,0)</f>
        <v>4</v>
      </c>
      <c r="V5611">
        <f>RIGHT(K5611,2)+2000</f>
        <v>2018</v>
      </c>
      <c r="W5611" t="str">
        <f>INDEX(_xlfn.TEXTSPLIT(K5611,"-"),1,2)</f>
        <v>Jan</v>
      </c>
      <c r="X5611" t="str">
        <f>INDEX(_xlfn.TEXTSPLIT(K5611,"-"),1,1)</f>
        <v>23</v>
      </c>
      <c r="Y5611">
        <f>INDEX(months!B:B,MATCH(Sheet1!W5611,months!A:A,0))</f>
        <v>1</v>
      </c>
      <c r="Z5611">
        <f t="shared" si="615"/>
        <v>43123</v>
      </c>
    </row>
    <row r="5612" spans="1:26" x14ac:dyDescent="0.2">
      <c r="A5612" t="s">
        <v>3207</v>
      </c>
      <c r="B5612" t="s">
        <v>3070</v>
      </c>
      <c r="C5612">
        <v>4.4000000000000004</v>
      </c>
      <c r="D5612">
        <v>379245</v>
      </c>
      <c r="E5612" t="s">
        <v>1977</v>
      </c>
      <c r="F5612" t="s">
        <v>89</v>
      </c>
      <c r="G5612" t="s">
        <v>23</v>
      </c>
      <c r="H5612" t="s">
        <v>24</v>
      </c>
      <c r="I5612" t="s">
        <v>25</v>
      </c>
      <c r="J5612" t="s">
        <v>2757</v>
      </c>
      <c r="K5612" t="s">
        <v>94</v>
      </c>
      <c r="L5612" t="s">
        <v>3208</v>
      </c>
      <c r="M5612" t="s">
        <v>81</v>
      </c>
      <c r="N5612">
        <f t="shared" si="609"/>
        <v>0</v>
      </c>
      <c r="O5612" t="str">
        <f t="shared" si="610"/>
        <v>No</v>
      </c>
      <c r="P5612">
        <f t="shared" si="611"/>
        <v>0</v>
      </c>
      <c r="Q5612">
        <f t="shared" si="612"/>
        <v>4813937689</v>
      </c>
      <c r="R5612">
        <f t="shared" si="613"/>
        <v>4.1933383153624479</v>
      </c>
      <c r="S5612" t="str">
        <f t="shared" si="614"/>
        <v>Acceptable</v>
      </c>
      <c r="T5612">
        <f>ROUNDUP(C5612,0)</f>
        <v>5</v>
      </c>
      <c r="U5612">
        <f>ROUNDDOWN(C5612,0)</f>
        <v>4</v>
      </c>
      <c r="V5612">
        <f>RIGHT(K5612,2)+2000</f>
        <v>2018</v>
      </c>
      <c r="W5612" t="str">
        <f>INDEX(_xlfn.TEXTSPLIT(K5612,"-"),1,2)</f>
        <v>Jun</v>
      </c>
      <c r="X5612" t="str">
        <f>INDEX(_xlfn.TEXTSPLIT(K5612,"-"),1,1)</f>
        <v>26</v>
      </c>
      <c r="Y5612">
        <f>INDEX(months!B:B,MATCH(Sheet1!W5612,months!A:A,0))</f>
        <v>6</v>
      </c>
      <c r="Z5612">
        <f t="shared" si="615"/>
        <v>43277</v>
      </c>
    </row>
    <row r="5613" spans="1:26" x14ac:dyDescent="0.2">
      <c r="A5613" t="s">
        <v>5045</v>
      </c>
      <c r="B5613" t="s">
        <v>4950</v>
      </c>
      <c r="C5613">
        <v>4.3</v>
      </c>
      <c r="D5613">
        <v>144873</v>
      </c>
      <c r="E5613" t="s">
        <v>46</v>
      </c>
      <c r="F5613" t="s">
        <v>89</v>
      </c>
      <c r="G5613" t="s">
        <v>23</v>
      </c>
      <c r="H5613" t="s">
        <v>24</v>
      </c>
      <c r="I5613" t="s">
        <v>25</v>
      </c>
      <c r="J5613" t="s">
        <v>4951</v>
      </c>
      <c r="K5613" t="s">
        <v>3443</v>
      </c>
      <c r="L5613" t="s">
        <v>935</v>
      </c>
      <c r="M5613" t="s">
        <v>46</v>
      </c>
      <c r="N5613">
        <f t="shared" si="609"/>
        <v>0</v>
      </c>
      <c r="O5613" t="str">
        <f t="shared" si="610"/>
        <v>No</v>
      </c>
      <c r="P5613">
        <f t="shared" si="611"/>
        <v>0</v>
      </c>
      <c r="Q5613">
        <f t="shared" si="612"/>
        <v>4813937689</v>
      </c>
      <c r="R5613">
        <f t="shared" si="613"/>
        <v>4.1933383153624479</v>
      </c>
      <c r="S5613" t="str">
        <f t="shared" si="614"/>
        <v>Acceptable</v>
      </c>
      <c r="T5613">
        <f>ROUNDUP(C5613,0)</f>
        <v>5</v>
      </c>
      <c r="U5613">
        <f>ROUNDDOWN(C5613,0)</f>
        <v>4</v>
      </c>
      <c r="V5613">
        <f>RIGHT(K5613,2)+2000</f>
        <v>2016</v>
      </c>
      <c r="W5613" t="str">
        <f>INDEX(_xlfn.TEXTSPLIT(K5613,"-"),1,2)</f>
        <v>Jan</v>
      </c>
      <c r="X5613" t="str">
        <f>INDEX(_xlfn.TEXTSPLIT(K5613,"-"),1,1)</f>
        <v>24</v>
      </c>
      <c r="Y5613">
        <f>INDEX(months!B:B,MATCH(Sheet1!W5613,months!A:A,0))</f>
        <v>1</v>
      </c>
      <c r="Z5613">
        <f t="shared" si="615"/>
        <v>42393</v>
      </c>
    </row>
    <row r="5614" spans="1:26" x14ac:dyDescent="0.2">
      <c r="A5614" t="s">
        <v>7872</v>
      </c>
      <c r="B5614" t="s">
        <v>5248</v>
      </c>
      <c r="C5614">
        <v>4.4000000000000004</v>
      </c>
      <c r="D5614">
        <v>326232</v>
      </c>
      <c r="E5614" t="s">
        <v>46</v>
      </c>
      <c r="F5614" t="s">
        <v>43</v>
      </c>
      <c r="G5614" t="s">
        <v>23</v>
      </c>
      <c r="H5614" t="s">
        <v>24</v>
      </c>
      <c r="I5614" t="s">
        <v>25</v>
      </c>
      <c r="J5614" t="s">
        <v>5249</v>
      </c>
      <c r="K5614" t="s">
        <v>7873</v>
      </c>
      <c r="L5614" t="s">
        <v>46</v>
      </c>
      <c r="M5614" t="s">
        <v>46</v>
      </c>
      <c r="N5614">
        <f t="shared" si="609"/>
        <v>0</v>
      </c>
      <c r="O5614" t="str">
        <f t="shared" si="610"/>
        <v>No</v>
      </c>
      <c r="P5614">
        <f t="shared" si="611"/>
        <v>0</v>
      </c>
      <c r="Q5614">
        <f t="shared" si="612"/>
        <v>4813937689</v>
      </c>
      <c r="R5614">
        <f t="shared" si="613"/>
        <v>4.1933383153624479</v>
      </c>
      <c r="S5614" t="str">
        <f t="shared" si="614"/>
        <v>Acceptable</v>
      </c>
      <c r="T5614">
        <f>ROUNDUP(C5614,0)</f>
        <v>5</v>
      </c>
      <c r="U5614">
        <f>ROUNDDOWN(C5614,0)</f>
        <v>4</v>
      </c>
      <c r="V5614">
        <f>RIGHT(K5614,2)+2000</f>
        <v>2016</v>
      </c>
      <c r="W5614" t="str">
        <f>INDEX(_xlfn.TEXTSPLIT(K5614,"-"),1,2)</f>
        <v>Dec</v>
      </c>
      <c r="X5614" t="str">
        <f>INDEX(_xlfn.TEXTSPLIT(K5614,"-"),1,1)</f>
        <v>3</v>
      </c>
      <c r="Y5614">
        <f>INDEX(months!B:B,MATCH(Sheet1!W5614,months!A:A,0))</f>
        <v>12</v>
      </c>
      <c r="Z5614">
        <f t="shared" si="615"/>
        <v>42707</v>
      </c>
    </row>
    <row r="5615" spans="1:26" x14ac:dyDescent="0.2">
      <c r="A5615" t="s">
        <v>7874</v>
      </c>
      <c r="B5615" t="s">
        <v>2116</v>
      </c>
      <c r="C5615">
        <v>4.5999999999999996</v>
      </c>
      <c r="D5615">
        <v>318134</v>
      </c>
      <c r="E5615" t="s">
        <v>46</v>
      </c>
      <c r="F5615" t="s">
        <v>38</v>
      </c>
      <c r="G5615" t="s">
        <v>23</v>
      </c>
      <c r="H5615" t="s">
        <v>24</v>
      </c>
      <c r="I5615" t="s">
        <v>25</v>
      </c>
      <c r="J5615" t="s">
        <v>2117</v>
      </c>
      <c r="K5615" t="s">
        <v>399</v>
      </c>
      <c r="L5615" t="s">
        <v>46</v>
      </c>
      <c r="M5615" t="s">
        <v>46</v>
      </c>
      <c r="N5615">
        <f t="shared" si="609"/>
        <v>0</v>
      </c>
      <c r="O5615" t="str">
        <f t="shared" si="610"/>
        <v>No</v>
      </c>
      <c r="P5615">
        <f t="shared" si="611"/>
        <v>0</v>
      </c>
      <c r="Q5615">
        <f t="shared" si="612"/>
        <v>4813937689</v>
      </c>
      <c r="R5615">
        <f t="shared" si="613"/>
        <v>4.1933383153624479</v>
      </c>
      <c r="S5615" t="str">
        <f t="shared" si="614"/>
        <v>Acceptable</v>
      </c>
      <c r="T5615">
        <f>ROUNDUP(C5615,0)</f>
        <v>5</v>
      </c>
      <c r="U5615">
        <f>ROUNDDOWN(C5615,0)</f>
        <v>4</v>
      </c>
      <c r="V5615">
        <f>RIGHT(K5615,2)+2000</f>
        <v>2018</v>
      </c>
      <c r="W5615" t="str">
        <f>INDEX(_xlfn.TEXTSPLIT(K5615,"-"),1,2)</f>
        <v>May</v>
      </c>
      <c r="X5615" t="str">
        <f>INDEX(_xlfn.TEXTSPLIT(K5615,"-"),1,1)</f>
        <v>29</v>
      </c>
      <c r="Y5615">
        <f>INDEX(months!B:B,MATCH(Sheet1!W5615,months!A:A,0))</f>
        <v>5</v>
      </c>
      <c r="Z5615">
        <f t="shared" si="615"/>
        <v>43249</v>
      </c>
    </row>
    <row r="5616" spans="1:26" x14ac:dyDescent="0.2">
      <c r="A5616" t="s">
        <v>7875</v>
      </c>
      <c r="B5616" t="s">
        <v>3070</v>
      </c>
      <c r="C5616">
        <v>3.4</v>
      </c>
      <c r="D5616">
        <v>2445</v>
      </c>
      <c r="E5616" t="s">
        <v>1786</v>
      </c>
      <c r="F5616" t="s">
        <v>32</v>
      </c>
      <c r="G5616" t="s">
        <v>23</v>
      </c>
      <c r="H5616" t="s">
        <v>24</v>
      </c>
      <c r="I5616" t="s">
        <v>25</v>
      </c>
      <c r="J5616" t="s">
        <v>1537</v>
      </c>
      <c r="K5616" t="s">
        <v>169</v>
      </c>
      <c r="L5616" t="s">
        <v>1194</v>
      </c>
      <c r="M5616" t="s">
        <v>274</v>
      </c>
      <c r="N5616">
        <f t="shared" si="609"/>
        <v>0</v>
      </c>
      <c r="O5616" t="str">
        <f t="shared" si="610"/>
        <v>No</v>
      </c>
      <c r="P5616">
        <f t="shared" si="611"/>
        <v>0</v>
      </c>
      <c r="Q5616">
        <f t="shared" si="612"/>
        <v>4813937689</v>
      </c>
      <c r="R5616">
        <f t="shared" si="613"/>
        <v>4.1933383153624479</v>
      </c>
      <c r="S5616" t="str">
        <f t="shared" si="614"/>
        <v>Acceptable</v>
      </c>
      <c r="T5616">
        <f>ROUNDUP(C5616,0)</f>
        <v>4</v>
      </c>
      <c r="U5616">
        <f>ROUNDDOWN(C5616,0)</f>
        <v>3</v>
      </c>
      <c r="V5616">
        <f>RIGHT(K5616,2)+2000</f>
        <v>2018</v>
      </c>
      <c r="W5616" t="str">
        <f>INDEX(_xlfn.TEXTSPLIT(K5616,"-"),1,2)</f>
        <v>Jul</v>
      </c>
      <c r="X5616" t="str">
        <f>INDEX(_xlfn.TEXTSPLIT(K5616,"-"),1,1)</f>
        <v>11</v>
      </c>
      <c r="Y5616">
        <f>INDEX(months!B:B,MATCH(Sheet1!W5616,months!A:A,0))</f>
        <v>7</v>
      </c>
      <c r="Z5616">
        <f t="shared" si="615"/>
        <v>43292</v>
      </c>
    </row>
    <row r="5617" spans="1:26" x14ac:dyDescent="0.2">
      <c r="A5617" t="s">
        <v>7876</v>
      </c>
      <c r="B5617" t="s">
        <v>3070</v>
      </c>
      <c r="C5617">
        <v>3.9</v>
      </c>
      <c r="D5617">
        <v>65119</v>
      </c>
      <c r="E5617" t="s">
        <v>698</v>
      </c>
      <c r="F5617" t="s">
        <v>65</v>
      </c>
      <c r="G5617" t="s">
        <v>23</v>
      </c>
      <c r="H5617" t="s">
        <v>24</v>
      </c>
      <c r="I5617" t="s">
        <v>124</v>
      </c>
      <c r="J5617" t="s">
        <v>2686</v>
      </c>
      <c r="K5617" t="s">
        <v>2096</v>
      </c>
      <c r="L5617" t="s">
        <v>2044</v>
      </c>
      <c r="M5617" t="s">
        <v>72</v>
      </c>
      <c r="N5617">
        <f t="shared" si="609"/>
        <v>0</v>
      </c>
      <c r="O5617" t="str">
        <f t="shared" si="610"/>
        <v>No</v>
      </c>
      <c r="P5617">
        <f t="shared" si="611"/>
        <v>0</v>
      </c>
      <c r="Q5617">
        <f t="shared" si="612"/>
        <v>4813937689</v>
      </c>
      <c r="R5617">
        <f t="shared" si="613"/>
        <v>4.1933383153624479</v>
      </c>
      <c r="S5617" t="str">
        <f t="shared" si="614"/>
        <v>Acceptable</v>
      </c>
      <c r="T5617">
        <f>ROUNDUP(C5617,0)</f>
        <v>4</v>
      </c>
      <c r="U5617">
        <f>ROUNDDOWN(C5617,0)</f>
        <v>3</v>
      </c>
      <c r="V5617">
        <f>RIGHT(K5617,2)+2000</f>
        <v>2018</v>
      </c>
      <c r="W5617" t="str">
        <f>INDEX(_xlfn.TEXTSPLIT(K5617,"-"),1,2)</f>
        <v>May</v>
      </c>
      <c r="X5617" t="str">
        <f>INDEX(_xlfn.TEXTSPLIT(K5617,"-"),1,1)</f>
        <v>22</v>
      </c>
      <c r="Y5617">
        <f>INDEX(months!B:B,MATCH(Sheet1!W5617,months!A:A,0))</f>
        <v>5</v>
      </c>
      <c r="Z5617">
        <f t="shared" si="615"/>
        <v>43242</v>
      </c>
    </row>
    <row r="5618" spans="1:26" x14ac:dyDescent="0.2">
      <c r="A5618" t="s">
        <v>7877</v>
      </c>
      <c r="B5618" t="s">
        <v>3070</v>
      </c>
      <c r="C5618">
        <v>4.3</v>
      </c>
      <c r="D5618">
        <v>34898</v>
      </c>
      <c r="E5618" t="s">
        <v>2942</v>
      </c>
      <c r="F5618" t="s">
        <v>65</v>
      </c>
      <c r="G5618" t="s">
        <v>23</v>
      </c>
      <c r="H5618" t="s">
        <v>24</v>
      </c>
      <c r="I5618" t="s">
        <v>44</v>
      </c>
      <c r="J5618" t="s">
        <v>2686</v>
      </c>
      <c r="K5618" t="s">
        <v>468</v>
      </c>
      <c r="L5618" t="s">
        <v>7878</v>
      </c>
      <c r="M5618" t="s">
        <v>29</v>
      </c>
      <c r="N5618">
        <f t="shared" si="609"/>
        <v>0</v>
      </c>
      <c r="O5618" t="str">
        <f t="shared" si="610"/>
        <v>No</v>
      </c>
      <c r="P5618">
        <f t="shared" si="611"/>
        <v>0</v>
      </c>
      <c r="Q5618">
        <f t="shared" si="612"/>
        <v>4813937689</v>
      </c>
      <c r="R5618">
        <f t="shared" si="613"/>
        <v>4.1933383153624479</v>
      </c>
      <c r="S5618" t="str">
        <f t="shared" si="614"/>
        <v>Acceptable</v>
      </c>
      <c r="T5618">
        <f>ROUNDUP(C5618,0)</f>
        <v>5</v>
      </c>
      <c r="U5618">
        <f>ROUNDDOWN(C5618,0)</f>
        <v>4</v>
      </c>
      <c r="V5618">
        <f>RIGHT(K5618,2)+2000</f>
        <v>2018</v>
      </c>
      <c r="W5618" t="str">
        <f>INDEX(_xlfn.TEXTSPLIT(K5618,"-"),1,2)</f>
        <v>Jun</v>
      </c>
      <c r="X5618" t="str">
        <f>INDEX(_xlfn.TEXTSPLIT(K5618,"-"),1,1)</f>
        <v>28</v>
      </c>
      <c r="Y5618">
        <f>INDEX(months!B:B,MATCH(Sheet1!W5618,months!A:A,0))</f>
        <v>6</v>
      </c>
      <c r="Z5618">
        <f t="shared" si="615"/>
        <v>43279</v>
      </c>
    </row>
    <row r="5619" spans="1:26" x14ac:dyDescent="0.2">
      <c r="A5619" t="s">
        <v>7879</v>
      </c>
      <c r="B5619" t="s">
        <v>2665</v>
      </c>
      <c r="C5619">
        <v>4.4000000000000004</v>
      </c>
      <c r="D5619">
        <v>889425</v>
      </c>
      <c r="E5619" t="s">
        <v>1137</v>
      </c>
      <c r="F5619" t="s">
        <v>89</v>
      </c>
      <c r="G5619" t="s">
        <v>23</v>
      </c>
      <c r="H5619" t="s">
        <v>24</v>
      </c>
      <c r="I5619" t="s">
        <v>44</v>
      </c>
      <c r="J5619" t="s">
        <v>2684</v>
      </c>
      <c r="K5619" t="s">
        <v>7880</v>
      </c>
      <c r="L5619" t="s">
        <v>53</v>
      </c>
      <c r="M5619" t="s">
        <v>60</v>
      </c>
      <c r="N5619">
        <f t="shared" si="609"/>
        <v>0</v>
      </c>
      <c r="O5619" t="str">
        <f t="shared" si="610"/>
        <v>No</v>
      </c>
      <c r="P5619">
        <f t="shared" si="611"/>
        <v>0</v>
      </c>
      <c r="Q5619">
        <f t="shared" si="612"/>
        <v>4813937689</v>
      </c>
      <c r="R5619">
        <f t="shared" si="613"/>
        <v>4.1933383153624479</v>
      </c>
      <c r="S5619" t="str">
        <f t="shared" si="614"/>
        <v>Acceptable</v>
      </c>
      <c r="T5619">
        <f>ROUNDUP(C5619,0)</f>
        <v>5</v>
      </c>
      <c r="U5619">
        <f>ROUNDDOWN(C5619,0)</f>
        <v>4</v>
      </c>
      <c r="V5619">
        <f>RIGHT(K5619,2)+2000</f>
        <v>2015</v>
      </c>
      <c r="W5619" t="str">
        <f>INDEX(_xlfn.TEXTSPLIT(K5619,"-"),1,2)</f>
        <v>Jul</v>
      </c>
      <c r="X5619" t="str">
        <f>INDEX(_xlfn.TEXTSPLIT(K5619,"-"),1,1)</f>
        <v>26</v>
      </c>
      <c r="Y5619">
        <f>INDEX(months!B:B,MATCH(Sheet1!W5619,months!A:A,0))</f>
        <v>7</v>
      </c>
      <c r="Z5619">
        <f t="shared" si="615"/>
        <v>42211</v>
      </c>
    </row>
    <row r="5620" spans="1:26" x14ac:dyDescent="0.2">
      <c r="A5620" t="s">
        <v>7881</v>
      </c>
      <c r="B5620" t="s">
        <v>2665</v>
      </c>
      <c r="C5620">
        <v>4.5</v>
      </c>
      <c r="D5620">
        <v>1041836</v>
      </c>
      <c r="E5620" t="s">
        <v>1959</v>
      </c>
      <c r="F5620" t="s">
        <v>89</v>
      </c>
      <c r="G5620" t="s">
        <v>23</v>
      </c>
      <c r="H5620" t="s">
        <v>24</v>
      </c>
      <c r="I5620" t="s">
        <v>44</v>
      </c>
      <c r="J5620" t="s">
        <v>2684</v>
      </c>
      <c r="K5620" t="s">
        <v>7882</v>
      </c>
      <c r="L5620" t="s">
        <v>6444</v>
      </c>
      <c r="M5620" t="s">
        <v>60</v>
      </c>
      <c r="N5620">
        <f t="shared" si="609"/>
        <v>0</v>
      </c>
      <c r="O5620" t="str">
        <f t="shared" si="610"/>
        <v>No</v>
      </c>
      <c r="P5620">
        <f t="shared" si="611"/>
        <v>0</v>
      </c>
      <c r="Q5620">
        <f t="shared" si="612"/>
        <v>4813937689</v>
      </c>
      <c r="R5620">
        <f t="shared" si="613"/>
        <v>4.1933383153624479</v>
      </c>
      <c r="S5620" t="str">
        <f t="shared" si="614"/>
        <v>Acceptable</v>
      </c>
      <c r="T5620">
        <f>ROUNDUP(C5620,0)</f>
        <v>5</v>
      </c>
      <c r="U5620">
        <f>ROUNDDOWN(C5620,0)</f>
        <v>4</v>
      </c>
      <c r="V5620">
        <f>RIGHT(K5620,2)+2000</f>
        <v>2015</v>
      </c>
      <c r="W5620" t="str">
        <f>INDEX(_xlfn.TEXTSPLIT(K5620,"-"),1,2)</f>
        <v>Apr</v>
      </c>
      <c r="X5620" t="str">
        <f>INDEX(_xlfn.TEXTSPLIT(K5620,"-"),1,1)</f>
        <v>2</v>
      </c>
      <c r="Y5620">
        <f>INDEX(months!B:B,MATCH(Sheet1!W5620,months!A:A,0))</f>
        <v>4</v>
      </c>
      <c r="Z5620">
        <f t="shared" si="615"/>
        <v>42096</v>
      </c>
    </row>
    <row r="5621" spans="1:26" x14ac:dyDescent="0.2">
      <c r="A5621" t="s">
        <v>7883</v>
      </c>
      <c r="B5621" t="s">
        <v>3070</v>
      </c>
      <c r="C5621">
        <v>4.4000000000000004</v>
      </c>
      <c r="D5621">
        <v>17945</v>
      </c>
      <c r="E5621" t="s">
        <v>454</v>
      </c>
      <c r="F5621" t="s">
        <v>65</v>
      </c>
      <c r="G5621" t="s">
        <v>23</v>
      </c>
      <c r="H5621" t="s">
        <v>24</v>
      </c>
      <c r="I5621" t="s">
        <v>418</v>
      </c>
      <c r="J5621" t="s">
        <v>1537</v>
      </c>
      <c r="K5621" t="s">
        <v>102</v>
      </c>
      <c r="L5621" t="s">
        <v>993</v>
      </c>
      <c r="M5621" t="s">
        <v>54</v>
      </c>
      <c r="N5621">
        <f t="shared" si="609"/>
        <v>0</v>
      </c>
      <c r="O5621" t="str">
        <f t="shared" si="610"/>
        <v>No</v>
      </c>
      <c r="P5621">
        <f t="shared" si="611"/>
        <v>0</v>
      </c>
      <c r="Q5621">
        <f t="shared" si="612"/>
        <v>4813937689</v>
      </c>
      <c r="R5621">
        <f t="shared" si="613"/>
        <v>4.1933383153624479</v>
      </c>
      <c r="S5621" t="str">
        <f t="shared" si="614"/>
        <v>Acceptable</v>
      </c>
      <c r="T5621">
        <f>ROUNDUP(C5621,0)</f>
        <v>5</v>
      </c>
      <c r="U5621">
        <f>ROUNDDOWN(C5621,0)</f>
        <v>4</v>
      </c>
      <c r="V5621">
        <f>RIGHT(K5621,2)+2000</f>
        <v>2018</v>
      </c>
      <c r="W5621" t="str">
        <f>INDEX(_xlfn.TEXTSPLIT(K5621,"-"),1,2)</f>
        <v>Jun</v>
      </c>
      <c r="X5621" t="str">
        <f>INDEX(_xlfn.TEXTSPLIT(K5621,"-"),1,1)</f>
        <v>6</v>
      </c>
      <c r="Y5621">
        <f>INDEX(months!B:B,MATCH(Sheet1!W5621,months!A:A,0))</f>
        <v>6</v>
      </c>
      <c r="Z5621">
        <f t="shared" si="615"/>
        <v>43257</v>
      </c>
    </row>
    <row r="5622" spans="1:26" x14ac:dyDescent="0.2">
      <c r="A5622" t="s">
        <v>4313</v>
      </c>
      <c r="B5622" t="s">
        <v>4310</v>
      </c>
      <c r="C5622">
        <v>4.2</v>
      </c>
      <c r="D5622">
        <v>82857</v>
      </c>
      <c r="E5622" t="s">
        <v>46</v>
      </c>
      <c r="F5622" t="s">
        <v>38</v>
      </c>
      <c r="G5622" t="s">
        <v>23</v>
      </c>
      <c r="H5622" t="s">
        <v>24</v>
      </c>
      <c r="I5622" t="s">
        <v>25</v>
      </c>
      <c r="J5622" t="s">
        <v>2718</v>
      </c>
      <c r="K5622" t="s">
        <v>115</v>
      </c>
      <c r="L5622" t="s">
        <v>46</v>
      </c>
      <c r="M5622" t="s">
        <v>46</v>
      </c>
      <c r="N5622">
        <f t="shared" si="609"/>
        <v>0</v>
      </c>
      <c r="O5622" t="str">
        <f t="shared" si="610"/>
        <v>No</v>
      </c>
      <c r="P5622">
        <f t="shared" si="611"/>
        <v>0</v>
      </c>
      <c r="Q5622">
        <f t="shared" si="612"/>
        <v>4813937689</v>
      </c>
      <c r="R5622">
        <f t="shared" si="613"/>
        <v>4.1933383153624479</v>
      </c>
      <c r="S5622" t="str">
        <f t="shared" si="614"/>
        <v>Acceptable</v>
      </c>
      <c r="T5622">
        <f>ROUNDUP(C5622,0)</f>
        <v>5</v>
      </c>
      <c r="U5622">
        <f>ROUNDDOWN(C5622,0)</f>
        <v>4</v>
      </c>
      <c r="V5622">
        <f>RIGHT(K5622,2)+2000</f>
        <v>2018</v>
      </c>
      <c r="W5622" t="str">
        <f>INDEX(_xlfn.TEXTSPLIT(K5622,"-"),1,2)</f>
        <v>Jul</v>
      </c>
      <c r="X5622" t="str">
        <f>INDEX(_xlfn.TEXTSPLIT(K5622,"-"),1,1)</f>
        <v>30</v>
      </c>
      <c r="Y5622">
        <f>INDEX(months!B:B,MATCH(Sheet1!W5622,months!A:A,0))</f>
        <v>7</v>
      </c>
      <c r="Z5622">
        <f t="shared" si="615"/>
        <v>43311</v>
      </c>
    </row>
    <row r="5623" spans="1:26" x14ac:dyDescent="0.2">
      <c r="A5623" t="s">
        <v>7884</v>
      </c>
      <c r="B5623" t="s">
        <v>2665</v>
      </c>
      <c r="C5623">
        <v>4</v>
      </c>
      <c r="D5623">
        <v>47151</v>
      </c>
      <c r="E5623" t="s">
        <v>1292</v>
      </c>
      <c r="F5623" t="s">
        <v>38</v>
      </c>
      <c r="G5623" t="s">
        <v>23</v>
      </c>
      <c r="H5623" t="s">
        <v>24</v>
      </c>
      <c r="I5623" t="s">
        <v>124</v>
      </c>
      <c r="J5623" t="s">
        <v>2684</v>
      </c>
      <c r="K5623" t="s">
        <v>5784</v>
      </c>
      <c r="L5623" t="s">
        <v>1124</v>
      </c>
      <c r="M5623" t="s">
        <v>587</v>
      </c>
      <c r="N5623">
        <f t="shared" si="609"/>
        <v>0</v>
      </c>
      <c r="O5623" t="str">
        <f t="shared" si="610"/>
        <v>No</v>
      </c>
      <c r="P5623">
        <f t="shared" si="611"/>
        <v>0</v>
      </c>
      <c r="Q5623">
        <f t="shared" si="612"/>
        <v>4813937689</v>
      </c>
      <c r="R5623">
        <f t="shared" si="613"/>
        <v>4.1933383153624479</v>
      </c>
      <c r="S5623" t="str">
        <f t="shared" si="614"/>
        <v>Acceptable</v>
      </c>
      <c r="T5623">
        <f>ROUNDUP(C5623,0)</f>
        <v>4</v>
      </c>
      <c r="U5623">
        <f>ROUNDDOWN(C5623,0)</f>
        <v>4</v>
      </c>
      <c r="V5623">
        <f>RIGHT(K5623,2)+2000</f>
        <v>2017</v>
      </c>
      <c r="W5623" t="str">
        <f>INDEX(_xlfn.TEXTSPLIT(K5623,"-"),1,2)</f>
        <v>Dec</v>
      </c>
      <c r="X5623" t="str">
        <f>INDEX(_xlfn.TEXTSPLIT(K5623,"-"),1,1)</f>
        <v>26</v>
      </c>
      <c r="Y5623">
        <f>INDEX(months!B:B,MATCH(Sheet1!W5623,months!A:A,0))</f>
        <v>12</v>
      </c>
      <c r="Z5623">
        <f t="shared" si="615"/>
        <v>43095</v>
      </c>
    </row>
    <row r="5624" spans="1:26" x14ac:dyDescent="0.2">
      <c r="A5624" t="s">
        <v>7885</v>
      </c>
      <c r="B5624" t="s">
        <v>3070</v>
      </c>
      <c r="C5624">
        <v>4.3</v>
      </c>
      <c r="D5624">
        <v>107765</v>
      </c>
      <c r="E5624" t="s">
        <v>1594</v>
      </c>
      <c r="F5624" t="s">
        <v>38</v>
      </c>
      <c r="G5624" t="s">
        <v>23</v>
      </c>
      <c r="H5624" t="s">
        <v>24</v>
      </c>
      <c r="I5624" t="s">
        <v>124</v>
      </c>
      <c r="J5624" t="s">
        <v>2686</v>
      </c>
      <c r="K5624" t="s">
        <v>264</v>
      </c>
      <c r="L5624" t="s">
        <v>2227</v>
      </c>
      <c r="M5624" t="s">
        <v>81</v>
      </c>
      <c r="N5624">
        <f t="shared" si="609"/>
        <v>0</v>
      </c>
      <c r="O5624" t="str">
        <f t="shared" si="610"/>
        <v>No</v>
      </c>
      <c r="P5624">
        <f t="shared" si="611"/>
        <v>0</v>
      </c>
      <c r="Q5624">
        <f t="shared" si="612"/>
        <v>4813937689</v>
      </c>
      <c r="R5624">
        <f t="shared" si="613"/>
        <v>4.1933383153624479</v>
      </c>
      <c r="S5624" t="str">
        <f t="shared" si="614"/>
        <v>Acceptable</v>
      </c>
      <c r="T5624">
        <f>ROUNDUP(C5624,0)</f>
        <v>5</v>
      </c>
      <c r="U5624">
        <f>ROUNDDOWN(C5624,0)</f>
        <v>4</v>
      </c>
      <c r="V5624">
        <f>RIGHT(K5624,2)+2000</f>
        <v>2018</v>
      </c>
      <c r="W5624" t="str">
        <f>INDEX(_xlfn.TEXTSPLIT(K5624,"-"),1,2)</f>
        <v>May</v>
      </c>
      <c r="X5624" t="str">
        <f>INDEX(_xlfn.TEXTSPLIT(K5624,"-"),1,1)</f>
        <v>25</v>
      </c>
      <c r="Y5624">
        <f>INDEX(months!B:B,MATCH(Sheet1!W5624,months!A:A,0))</f>
        <v>5</v>
      </c>
      <c r="Z5624">
        <f t="shared" si="615"/>
        <v>43245</v>
      </c>
    </row>
    <row r="5625" spans="1:26" x14ac:dyDescent="0.2">
      <c r="A5625" t="s">
        <v>4586</v>
      </c>
      <c r="B5625" t="s">
        <v>4457</v>
      </c>
      <c r="C5625">
        <v>4.4000000000000004</v>
      </c>
      <c r="D5625">
        <v>57556</v>
      </c>
      <c r="E5625" t="s">
        <v>46</v>
      </c>
      <c r="F5625" t="s">
        <v>38</v>
      </c>
      <c r="G5625" t="s">
        <v>23</v>
      </c>
      <c r="H5625" t="s">
        <v>24</v>
      </c>
      <c r="I5625" t="s">
        <v>25</v>
      </c>
      <c r="J5625" t="s">
        <v>4458</v>
      </c>
      <c r="K5625" t="s">
        <v>84</v>
      </c>
      <c r="L5625" t="s">
        <v>46</v>
      </c>
      <c r="M5625" t="s">
        <v>46</v>
      </c>
      <c r="N5625">
        <f t="shared" si="609"/>
        <v>0</v>
      </c>
      <c r="O5625" t="str">
        <f t="shared" si="610"/>
        <v>No</v>
      </c>
      <c r="P5625">
        <f t="shared" si="611"/>
        <v>0</v>
      </c>
      <c r="Q5625">
        <f t="shared" si="612"/>
        <v>4813937689</v>
      </c>
      <c r="R5625">
        <f t="shared" si="613"/>
        <v>4.1933383153624479</v>
      </c>
      <c r="S5625" t="str">
        <f t="shared" si="614"/>
        <v>Acceptable</v>
      </c>
      <c r="T5625">
        <f>ROUNDUP(C5625,0)</f>
        <v>5</v>
      </c>
      <c r="U5625">
        <f>ROUNDDOWN(C5625,0)</f>
        <v>4</v>
      </c>
      <c r="V5625">
        <f>RIGHT(K5625,2)+2000</f>
        <v>2018</v>
      </c>
      <c r="W5625" t="str">
        <f>INDEX(_xlfn.TEXTSPLIT(K5625,"-"),1,2)</f>
        <v>Jul</v>
      </c>
      <c r="X5625" t="str">
        <f>INDEX(_xlfn.TEXTSPLIT(K5625,"-"),1,1)</f>
        <v>31</v>
      </c>
      <c r="Y5625">
        <f>INDEX(months!B:B,MATCH(Sheet1!W5625,months!A:A,0))</f>
        <v>7</v>
      </c>
      <c r="Z5625">
        <f t="shared" si="615"/>
        <v>43312</v>
      </c>
    </row>
    <row r="5626" spans="1:26" x14ac:dyDescent="0.2">
      <c r="A5626" t="s">
        <v>7886</v>
      </c>
      <c r="B5626" t="s">
        <v>3070</v>
      </c>
      <c r="C5626">
        <v>4.2</v>
      </c>
      <c r="D5626">
        <v>37165</v>
      </c>
      <c r="E5626" t="s">
        <v>405</v>
      </c>
      <c r="F5626" t="s">
        <v>65</v>
      </c>
      <c r="G5626" t="s">
        <v>23</v>
      </c>
      <c r="H5626" t="s">
        <v>24</v>
      </c>
      <c r="I5626" t="s">
        <v>44</v>
      </c>
      <c r="J5626" t="s">
        <v>2804</v>
      </c>
      <c r="K5626" t="s">
        <v>1604</v>
      </c>
      <c r="L5626" t="s">
        <v>6506</v>
      </c>
      <c r="M5626" t="s">
        <v>60</v>
      </c>
      <c r="N5626">
        <f t="shared" si="609"/>
        <v>0</v>
      </c>
      <c r="O5626" t="str">
        <f t="shared" si="610"/>
        <v>No</v>
      </c>
      <c r="P5626">
        <f t="shared" si="611"/>
        <v>0</v>
      </c>
      <c r="Q5626">
        <f t="shared" si="612"/>
        <v>4813937689</v>
      </c>
      <c r="R5626">
        <f t="shared" si="613"/>
        <v>4.1933383153624479</v>
      </c>
      <c r="S5626" t="str">
        <f t="shared" si="614"/>
        <v>Acceptable</v>
      </c>
      <c r="T5626">
        <f>ROUNDUP(C5626,0)</f>
        <v>5</v>
      </c>
      <c r="U5626">
        <f>ROUNDDOWN(C5626,0)</f>
        <v>4</v>
      </c>
      <c r="V5626">
        <f>RIGHT(K5626,2)+2000</f>
        <v>2018</v>
      </c>
      <c r="W5626" t="str">
        <f>INDEX(_xlfn.TEXTSPLIT(K5626,"-"),1,2)</f>
        <v>Feb</v>
      </c>
      <c r="X5626" t="str">
        <f>INDEX(_xlfn.TEXTSPLIT(K5626,"-"),1,1)</f>
        <v>14</v>
      </c>
      <c r="Y5626">
        <f>INDEX(months!B:B,MATCH(Sheet1!W5626,months!A:A,0))</f>
        <v>2</v>
      </c>
      <c r="Z5626">
        <f t="shared" si="615"/>
        <v>43145</v>
      </c>
    </row>
    <row r="5627" spans="1:26" x14ac:dyDescent="0.2">
      <c r="A5627" t="s">
        <v>7887</v>
      </c>
      <c r="B5627" t="s">
        <v>3070</v>
      </c>
      <c r="C5627">
        <v>4</v>
      </c>
      <c r="D5627">
        <v>174127</v>
      </c>
      <c r="E5627" t="s">
        <v>675</v>
      </c>
      <c r="F5627" t="s">
        <v>38</v>
      </c>
      <c r="G5627" t="s">
        <v>23</v>
      </c>
      <c r="H5627" t="s">
        <v>24</v>
      </c>
      <c r="I5627" t="s">
        <v>44</v>
      </c>
      <c r="J5627" t="s">
        <v>2804</v>
      </c>
      <c r="K5627" t="s">
        <v>3403</v>
      </c>
      <c r="L5627" t="s">
        <v>180</v>
      </c>
      <c r="M5627" t="s">
        <v>72</v>
      </c>
      <c r="N5627">
        <f t="shared" si="609"/>
        <v>0</v>
      </c>
      <c r="O5627" t="str">
        <f t="shared" si="610"/>
        <v>No</v>
      </c>
      <c r="P5627">
        <f t="shared" si="611"/>
        <v>0</v>
      </c>
      <c r="Q5627">
        <f t="shared" si="612"/>
        <v>4813937689</v>
      </c>
      <c r="R5627">
        <f t="shared" si="613"/>
        <v>4.1933383153624479</v>
      </c>
      <c r="S5627" t="str">
        <f t="shared" si="614"/>
        <v>Acceptable</v>
      </c>
      <c r="T5627">
        <f>ROUNDUP(C5627,0)</f>
        <v>4</v>
      </c>
      <c r="U5627">
        <f>ROUNDDOWN(C5627,0)</f>
        <v>4</v>
      </c>
      <c r="V5627">
        <f>RIGHT(K5627,2)+2000</f>
        <v>2016</v>
      </c>
      <c r="W5627" t="str">
        <f>INDEX(_xlfn.TEXTSPLIT(K5627,"-"),1,2)</f>
        <v>Oct</v>
      </c>
      <c r="X5627" t="str">
        <f>INDEX(_xlfn.TEXTSPLIT(K5627,"-"),1,1)</f>
        <v>3</v>
      </c>
      <c r="Y5627">
        <f>INDEX(months!B:B,MATCH(Sheet1!W5627,months!A:A,0))</f>
        <v>10</v>
      </c>
      <c r="Z5627">
        <f t="shared" si="615"/>
        <v>42646</v>
      </c>
    </row>
    <row r="5628" spans="1:26" x14ac:dyDescent="0.2">
      <c r="A5628" t="s">
        <v>7888</v>
      </c>
      <c r="B5628" t="s">
        <v>5248</v>
      </c>
      <c r="C5628">
        <v>4.4000000000000004</v>
      </c>
      <c r="D5628">
        <v>4706</v>
      </c>
      <c r="E5628" t="s">
        <v>627</v>
      </c>
      <c r="F5628" t="s">
        <v>65</v>
      </c>
      <c r="G5628" t="s">
        <v>23</v>
      </c>
      <c r="H5628" t="s">
        <v>24</v>
      </c>
      <c r="I5628" t="s">
        <v>25</v>
      </c>
      <c r="J5628" t="s">
        <v>5249</v>
      </c>
      <c r="K5628" t="s">
        <v>820</v>
      </c>
      <c r="L5628" t="s">
        <v>7889</v>
      </c>
      <c r="M5628" t="s">
        <v>54</v>
      </c>
      <c r="N5628">
        <f t="shared" si="609"/>
        <v>0</v>
      </c>
      <c r="O5628" t="str">
        <f t="shared" si="610"/>
        <v>No</v>
      </c>
      <c r="P5628">
        <f t="shared" si="611"/>
        <v>0</v>
      </c>
      <c r="Q5628">
        <f t="shared" si="612"/>
        <v>4813937689</v>
      </c>
      <c r="R5628">
        <f t="shared" si="613"/>
        <v>4.1933383153624479</v>
      </c>
      <c r="S5628" t="str">
        <f t="shared" si="614"/>
        <v>Acceptable</v>
      </c>
      <c r="T5628">
        <f>ROUNDUP(C5628,0)</f>
        <v>5</v>
      </c>
      <c r="U5628">
        <f>ROUNDDOWN(C5628,0)</f>
        <v>4</v>
      </c>
      <c r="V5628">
        <f>RIGHT(K5628,2)+2000</f>
        <v>2018</v>
      </c>
      <c r="W5628" t="str">
        <f>INDEX(_xlfn.TEXTSPLIT(K5628,"-"),1,2)</f>
        <v>Jun</v>
      </c>
      <c r="X5628" t="str">
        <f>INDEX(_xlfn.TEXTSPLIT(K5628,"-"),1,1)</f>
        <v>19</v>
      </c>
      <c r="Y5628">
        <f>INDEX(months!B:B,MATCH(Sheet1!W5628,months!A:A,0))</f>
        <v>6</v>
      </c>
      <c r="Z5628">
        <f t="shared" si="615"/>
        <v>43270</v>
      </c>
    </row>
    <row r="5629" spans="1:26" x14ac:dyDescent="0.2">
      <c r="A5629" t="s">
        <v>7890</v>
      </c>
      <c r="B5629" t="s">
        <v>3070</v>
      </c>
      <c r="C5629">
        <v>4.5999999999999996</v>
      </c>
      <c r="D5629">
        <v>73919</v>
      </c>
      <c r="E5629" t="s">
        <v>763</v>
      </c>
      <c r="F5629" t="s">
        <v>32</v>
      </c>
      <c r="G5629" t="s">
        <v>649</v>
      </c>
      <c r="H5629" t="s">
        <v>1011</v>
      </c>
      <c r="I5629" t="s">
        <v>44</v>
      </c>
      <c r="J5629" t="s">
        <v>2686</v>
      </c>
      <c r="K5629" t="s">
        <v>6443</v>
      </c>
      <c r="L5629" t="s">
        <v>6444</v>
      </c>
      <c r="M5629" t="s">
        <v>60</v>
      </c>
      <c r="N5629">
        <f t="shared" si="609"/>
        <v>0</v>
      </c>
      <c r="O5629" t="str">
        <f t="shared" si="610"/>
        <v>No</v>
      </c>
      <c r="P5629">
        <f t="shared" si="611"/>
        <v>0</v>
      </c>
      <c r="Q5629">
        <f t="shared" si="612"/>
        <v>4813937689</v>
      </c>
      <c r="R5629">
        <f t="shared" si="613"/>
        <v>4.1933383153624479</v>
      </c>
      <c r="S5629" t="str">
        <f t="shared" si="614"/>
        <v>Acceptable</v>
      </c>
      <c r="T5629">
        <f>ROUNDUP(C5629,0)</f>
        <v>5</v>
      </c>
      <c r="U5629">
        <f>ROUNDDOWN(C5629,0)</f>
        <v>4</v>
      </c>
      <c r="V5629">
        <f>RIGHT(K5629,2)+2000</f>
        <v>2014</v>
      </c>
      <c r="W5629" t="str">
        <f>INDEX(_xlfn.TEXTSPLIT(K5629,"-"),1,2)</f>
        <v>Nov</v>
      </c>
      <c r="X5629" t="str">
        <f>INDEX(_xlfn.TEXTSPLIT(K5629,"-"),1,1)</f>
        <v>15</v>
      </c>
      <c r="Y5629">
        <f>INDEX(months!B:B,MATCH(Sheet1!W5629,months!A:A,0))</f>
        <v>11</v>
      </c>
      <c r="Z5629">
        <f t="shared" si="615"/>
        <v>41958</v>
      </c>
    </row>
    <row r="5630" spans="1:26" x14ac:dyDescent="0.2">
      <c r="A5630" t="s">
        <v>7891</v>
      </c>
      <c r="B5630" t="s">
        <v>3070</v>
      </c>
      <c r="C5630">
        <v>4</v>
      </c>
      <c r="D5630">
        <v>532</v>
      </c>
      <c r="E5630" t="s">
        <v>619</v>
      </c>
      <c r="F5630" t="s">
        <v>50</v>
      </c>
      <c r="G5630" t="s">
        <v>23</v>
      </c>
      <c r="H5630" t="s">
        <v>24</v>
      </c>
      <c r="I5630" t="s">
        <v>25</v>
      </c>
      <c r="J5630" t="s">
        <v>6167</v>
      </c>
      <c r="K5630" t="s">
        <v>7892</v>
      </c>
      <c r="L5630" t="s">
        <v>167</v>
      </c>
      <c r="M5630" t="s">
        <v>60</v>
      </c>
      <c r="N5630">
        <f t="shared" si="609"/>
        <v>0</v>
      </c>
      <c r="O5630" t="str">
        <f t="shared" si="610"/>
        <v>No</v>
      </c>
      <c r="P5630">
        <f t="shared" si="611"/>
        <v>0</v>
      </c>
      <c r="Q5630">
        <f t="shared" si="612"/>
        <v>4813937689</v>
      </c>
      <c r="R5630">
        <f t="shared" si="613"/>
        <v>4.1933383153624479</v>
      </c>
      <c r="S5630" t="str">
        <f t="shared" si="614"/>
        <v>Acceptable</v>
      </c>
      <c r="T5630">
        <f>ROUNDUP(C5630,0)</f>
        <v>4</v>
      </c>
      <c r="U5630">
        <f>ROUNDDOWN(C5630,0)</f>
        <v>4</v>
      </c>
      <c r="V5630">
        <f>RIGHT(K5630,2)+2000</f>
        <v>2017</v>
      </c>
      <c r="W5630" t="str">
        <f>INDEX(_xlfn.TEXTSPLIT(K5630,"-"),1,2)</f>
        <v>Jun</v>
      </c>
      <c r="X5630" t="str">
        <f>INDEX(_xlfn.TEXTSPLIT(K5630,"-"),1,1)</f>
        <v>6</v>
      </c>
      <c r="Y5630">
        <f>INDEX(months!B:B,MATCH(Sheet1!W5630,months!A:A,0))</f>
        <v>6</v>
      </c>
      <c r="Z5630">
        <f t="shared" si="615"/>
        <v>42892</v>
      </c>
    </row>
    <row r="5631" spans="1:26" x14ac:dyDescent="0.2">
      <c r="A5631" t="s">
        <v>7893</v>
      </c>
      <c r="B5631" t="s">
        <v>2665</v>
      </c>
      <c r="C5631">
        <v>4.4000000000000004</v>
      </c>
      <c r="D5631">
        <v>344819</v>
      </c>
      <c r="E5631" t="s">
        <v>664</v>
      </c>
      <c r="F5631" t="s">
        <v>38</v>
      </c>
      <c r="G5631" t="s">
        <v>23</v>
      </c>
      <c r="H5631" t="s">
        <v>24</v>
      </c>
      <c r="I5631" t="s">
        <v>44</v>
      </c>
      <c r="J5631" t="s">
        <v>2684</v>
      </c>
      <c r="K5631" t="s">
        <v>5065</v>
      </c>
      <c r="L5631" t="s">
        <v>317</v>
      </c>
      <c r="M5631" t="s">
        <v>72</v>
      </c>
      <c r="N5631">
        <f t="shared" si="609"/>
        <v>0</v>
      </c>
      <c r="O5631" t="str">
        <f t="shared" si="610"/>
        <v>No</v>
      </c>
      <c r="P5631">
        <f t="shared" si="611"/>
        <v>0</v>
      </c>
      <c r="Q5631">
        <f t="shared" si="612"/>
        <v>4813937689</v>
      </c>
      <c r="R5631">
        <f t="shared" si="613"/>
        <v>4.1933383153624479</v>
      </c>
      <c r="S5631" t="str">
        <f t="shared" si="614"/>
        <v>Acceptable</v>
      </c>
      <c r="T5631">
        <f>ROUNDUP(C5631,0)</f>
        <v>5</v>
      </c>
      <c r="U5631">
        <f>ROUNDDOWN(C5631,0)</f>
        <v>4</v>
      </c>
      <c r="V5631">
        <f>RIGHT(K5631,2)+2000</f>
        <v>2016</v>
      </c>
      <c r="W5631" t="str">
        <f>INDEX(_xlfn.TEXTSPLIT(K5631,"-"),1,2)</f>
        <v>Oct</v>
      </c>
      <c r="X5631" t="str">
        <f>INDEX(_xlfn.TEXTSPLIT(K5631,"-"),1,1)</f>
        <v>18</v>
      </c>
      <c r="Y5631">
        <f>INDEX(months!B:B,MATCH(Sheet1!W5631,months!A:A,0))</f>
        <v>10</v>
      </c>
      <c r="Z5631">
        <f t="shared" si="615"/>
        <v>42661</v>
      </c>
    </row>
    <row r="5632" spans="1:26" x14ac:dyDescent="0.2">
      <c r="A5632" t="s">
        <v>7894</v>
      </c>
      <c r="B5632" t="s">
        <v>3070</v>
      </c>
      <c r="C5632">
        <v>3.5</v>
      </c>
      <c r="D5632">
        <v>9335</v>
      </c>
      <c r="E5632" t="s">
        <v>83</v>
      </c>
      <c r="F5632" t="s">
        <v>65</v>
      </c>
      <c r="G5632" t="s">
        <v>23</v>
      </c>
      <c r="H5632" t="s">
        <v>24</v>
      </c>
      <c r="I5632" t="s">
        <v>25</v>
      </c>
      <c r="J5632" t="s">
        <v>1537</v>
      </c>
      <c r="K5632" t="s">
        <v>7895</v>
      </c>
      <c r="L5632" t="s">
        <v>157</v>
      </c>
      <c r="M5632" t="s">
        <v>29</v>
      </c>
      <c r="N5632">
        <f t="shared" si="609"/>
        <v>0</v>
      </c>
      <c r="O5632" t="str">
        <f t="shared" si="610"/>
        <v>No</v>
      </c>
      <c r="P5632">
        <f t="shared" si="611"/>
        <v>0</v>
      </c>
      <c r="Q5632">
        <f t="shared" si="612"/>
        <v>4813937689</v>
      </c>
      <c r="R5632">
        <f t="shared" si="613"/>
        <v>4.1933383153624479</v>
      </c>
      <c r="S5632" t="str">
        <f t="shared" si="614"/>
        <v>Acceptable</v>
      </c>
      <c r="T5632">
        <f>ROUNDUP(C5632,0)</f>
        <v>4</v>
      </c>
      <c r="U5632">
        <f>ROUNDDOWN(C5632,0)</f>
        <v>3</v>
      </c>
      <c r="V5632">
        <f>RIGHT(K5632,2)+2000</f>
        <v>2017</v>
      </c>
      <c r="W5632" t="str">
        <f>INDEX(_xlfn.TEXTSPLIT(K5632,"-"),1,2)</f>
        <v>Nov</v>
      </c>
      <c r="X5632" t="str">
        <f>INDEX(_xlfn.TEXTSPLIT(K5632,"-"),1,1)</f>
        <v>26</v>
      </c>
      <c r="Y5632">
        <f>INDEX(months!B:B,MATCH(Sheet1!W5632,months!A:A,0))</f>
        <v>11</v>
      </c>
      <c r="Z5632">
        <f t="shared" si="615"/>
        <v>43065</v>
      </c>
    </row>
    <row r="5633" spans="1:26" x14ac:dyDescent="0.2">
      <c r="A5633" t="s">
        <v>7896</v>
      </c>
      <c r="B5633" t="s">
        <v>2665</v>
      </c>
      <c r="C5633">
        <v>4.5999999999999996</v>
      </c>
      <c r="D5633">
        <v>100805</v>
      </c>
      <c r="E5633" t="s">
        <v>1959</v>
      </c>
      <c r="F5633" t="s">
        <v>65</v>
      </c>
      <c r="G5633" t="s">
        <v>649</v>
      </c>
      <c r="H5633" t="s">
        <v>1011</v>
      </c>
      <c r="I5633" t="s">
        <v>44</v>
      </c>
      <c r="J5633" t="s">
        <v>2684</v>
      </c>
      <c r="K5633" t="s">
        <v>7897</v>
      </c>
      <c r="L5633" t="s">
        <v>7898</v>
      </c>
      <c r="M5633" t="s">
        <v>60</v>
      </c>
      <c r="N5633">
        <f t="shared" si="609"/>
        <v>0</v>
      </c>
      <c r="O5633" t="str">
        <f t="shared" si="610"/>
        <v>No</v>
      </c>
      <c r="P5633">
        <f t="shared" si="611"/>
        <v>0</v>
      </c>
      <c r="Q5633">
        <f t="shared" si="612"/>
        <v>4813937689</v>
      </c>
      <c r="R5633">
        <f t="shared" si="613"/>
        <v>4.1933383153624479</v>
      </c>
      <c r="S5633" t="str">
        <f t="shared" si="614"/>
        <v>Acceptable</v>
      </c>
      <c r="T5633">
        <f>ROUNDUP(C5633,0)</f>
        <v>5</v>
      </c>
      <c r="U5633">
        <f>ROUNDDOWN(C5633,0)</f>
        <v>4</v>
      </c>
      <c r="V5633">
        <f>RIGHT(K5633,2)+2000</f>
        <v>2014</v>
      </c>
      <c r="W5633" t="str">
        <f>INDEX(_xlfn.TEXTSPLIT(K5633,"-"),1,2)</f>
        <v>Dec</v>
      </c>
      <c r="X5633" t="str">
        <f>INDEX(_xlfn.TEXTSPLIT(K5633,"-"),1,1)</f>
        <v>2</v>
      </c>
      <c r="Y5633">
        <f>INDEX(months!B:B,MATCH(Sheet1!W5633,months!A:A,0))</f>
        <v>12</v>
      </c>
      <c r="Z5633">
        <f t="shared" si="615"/>
        <v>41975</v>
      </c>
    </row>
    <row r="5634" spans="1:26" x14ac:dyDescent="0.2">
      <c r="A5634" t="s">
        <v>7899</v>
      </c>
      <c r="B5634" t="s">
        <v>3070</v>
      </c>
      <c r="C5634">
        <v>4</v>
      </c>
      <c r="D5634">
        <v>15875</v>
      </c>
      <c r="E5634" t="s">
        <v>763</v>
      </c>
      <c r="F5634" t="s">
        <v>65</v>
      </c>
      <c r="G5634" t="s">
        <v>23</v>
      </c>
      <c r="H5634" t="s">
        <v>24</v>
      </c>
      <c r="I5634" t="s">
        <v>44</v>
      </c>
      <c r="J5634" t="s">
        <v>2804</v>
      </c>
      <c r="K5634" t="s">
        <v>4209</v>
      </c>
      <c r="L5634" t="s">
        <v>138</v>
      </c>
      <c r="M5634" t="s">
        <v>47</v>
      </c>
      <c r="N5634">
        <f t="shared" ref="N5634:N5697" si="616">SUM(A5634,B5634)</f>
        <v>0</v>
      </c>
      <c r="O5634" t="str">
        <f t="shared" ref="O5634:O5697" si="617">IF(E5634="good","Yes","No")</f>
        <v>No</v>
      </c>
      <c r="P5634">
        <f t="shared" ref="P5634:P5697" si="618">COUNTIF(B:B,"&lt;0")</f>
        <v>0</v>
      </c>
      <c r="Q5634">
        <f t="shared" ref="Q5634:Q5697" si="619">SUMIF(D:D,"&gt;1000")</f>
        <v>4813937689</v>
      </c>
      <c r="R5634">
        <f t="shared" ref="R5634:R5697" si="620">AVERAGEIF(C:C,"&gt;0")</f>
        <v>4.1933383153624479</v>
      </c>
      <c r="S5634" t="str">
        <f t="shared" ref="S5634:S5697" si="621">IF(OR(A5634&gt;0,B5634&gt;0),"Acceptable","Check")</f>
        <v>Acceptable</v>
      </c>
      <c r="T5634">
        <f>ROUNDUP(C5634,0)</f>
        <v>4</v>
      </c>
      <c r="U5634">
        <f>ROUNDDOWN(C5634,0)</f>
        <v>4</v>
      </c>
      <c r="V5634">
        <f>RIGHT(K5634,2)+2000</f>
        <v>2017</v>
      </c>
      <c r="W5634" t="str">
        <f>INDEX(_xlfn.TEXTSPLIT(K5634,"-"),1,2)</f>
        <v>Mar</v>
      </c>
      <c r="X5634" t="str">
        <f>INDEX(_xlfn.TEXTSPLIT(K5634,"-"),1,1)</f>
        <v>3</v>
      </c>
      <c r="Y5634">
        <f>INDEX(months!B:B,MATCH(Sheet1!W5634,months!A:A,0))</f>
        <v>3</v>
      </c>
      <c r="Z5634">
        <f t="shared" si="615"/>
        <v>42797</v>
      </c>
    </row>
    <row r="5635" spans="1:26" x14ac:dyDescent="0.2">
      <c r="A5635" t="s">
        <v>7900</v>
      </c>
      <c r="B5635" t="s">
        <v>2665</v>
      </c>
      <c r="C5635">
        <v>4</v>
      </c>
      <c r="D5635">
        <v>23168</v>
      </c>
      <c r="E5635" t="s">
        <v>232</v>
      </c>
      <c r="F5635" t="s">
        <v>65</v>
      </c>
      <c r="G5635" t="s">
        <v>23</v>
      </c>
      <c r="H5635" t="s">
        <v>24</v>
      </c>
      <c r="I5635" t="s">
        <v>44</v>
      </c>
      <c r="J5635" t="s">
        <v>2813</v>
      </c>
      <c r="K5635" t="s">
        <v>585</v>
      </c>
      <c r="L5635" t="s">
        <v>1398</v>
      </c>
      <c r="M5635" t="s">
        <v>54</v>
      </c>
      <c r="N5635">
        <f t="shared" si="616"/>
        <v>0</v>
      </c>
      <c r="O5635" t="str">
        <f t="shared" si="617"/>
        <v>No</v>
      </c>
      <c r="P5635">
        <f t="shared" si="618"/>
        <v>0</v>
      </c>
      <c r="Q5635">
        <f t="shared" si="619"/>
        <v>4813937689</v>
      </c>
      <c r="R5635">
        <f t="shared" si="620"/>
        <v>4.1933383153624479</v>
      </c>
      <c r="S5635" t="str">
        <f t="shared" si="621"/>
        <v>Acceptable</v>
      </c>
      <c r="T5635">
        <f>ROUNDUP(C5635,0)</f>
        <v>4</v>
      </c>
      <c r="U5635">
        <f>ROUNDDOWN(C5635,0)</f>
        <v>4</v>
      </c>
      <c r="V5635">
        <f>RIGHT(K5635,2)+2000</f>
        <v>2018</v>
      </c>
      <c r="W5635" t="str">
        <f>INDEX(_xlfn.TEXTSPLIT(K5635,"-"),1,2)</f>
        <v>Jul</v>
      </c>
      <c r="X5635" t="str">
        <f>INDEX(_xlfn.TEXTSPLIT(K5635,"-"),1,1)</f>
        <v>9</v>
      </c>
      <c r="Y5635">
        <f>INDEX(months!B:B,MATCH(Sheet1!W5635,months!A:A,0))</f>
        <v>7</v>
      </c>
      <c r="Z5635">
        <f t="shared" ref="Z5635:Z5698" si="622">DATE(V5635,Y5635,X5635)</f>
        <v>43290</v>
      </c>
    </row>
    <row r="5636" spans="1:26" x14ac:dyDescent="0.2">
      <c r="A5636" t="s">
        <v>7901</v>
      </c>
      <c r="B5636" t="s">
        <v>2665</v>
      </c>
      <c r="C5636">
        <v>4.0999999999999996</v>
      </c>
      <c r="D5636">
        <v>2628</v>
      </c>
      <c r="E5636" t="s">
        <v>1137</v>
      </c>
      <c r="F5636" t="s">
        <v>50</v>
      </c>
      <c r="G5636" t="s">
        <v>23</v>
      </c>
      <c r="H5636" t="s">
        <v>24</v>
      </c>
      <c r="I5636" t="s">
        <v>44</v>
      </c>
      <c r="J5636" t="s">
        <v>2813</v>
      </c>
      <c r="K5636" t="s">
        <v>7902</v>
      </c>
      <c r="L5636" t="s">
        <v>53</v>
      </c>
      <c r="M5636" t="s">
        <v>47</v>
      </c>
      <c r="N5636">
        <f t="shared" si="616"/>
        <v>0</v>
      </c>
      <c r="O5636" t="str">
        <f t="shared" si="617"/>
        <v>No</v>
      </c>
      <c r="P5636">
        <f t="shared" si="618"/>
        <v>0</v>
      </c>
      <c r="Q5636">
        <f t="shared" si="619"/>
        <v>4813937689</v>
      </c>
      <c r="R5636">
        <f t="shared" si="620"/>
        <v>4.1933383153624479</v>
      </c>
      <c r="S5636" t="str">
        <f t="shared" si="621"/>
        <v>Acceptable</v>
      </c>
      <c r="T5636">
        <f>ROUNDUP(C5636,0)</f>
        <v>5</v>
      </c>
      <c r="U5636">
        <f>ROUNDDOWN(C5636,0)</f>
        <v>4</v>
      </c>
      <c r="V5636">
        <f>RIGHT(K5636,2)+2000</f>
        <v>2017</v>
      </c>
      <c r="W5636" t="str">
        <f>INDEX(_xlfn.TEXTSPLIT(K5636,"-"),1,2)</f>
        <v>May</v>
      </c>
      <c r="X5636" t="str">
        <f>INDEX(_xlfn.TEXTSPLIT(K5636,"-"),1,1)</f>
        <v>22</v>
      </c>
      <c r="Y5636">
        <f>INDEX(months!B:B,MATCH(Sheet1!W5636,months!A:A,0))</f>
        <v>5</v>
      </c>
      <c r="Z5636">
        <f t="shared" si="622"/>
        <v>42877</v>
      </c>
    </row>
    <row r="5637" spans="1:26" x14ac:dyDescent="0.2">
      <c r="A5637" t="s">
        <v>7903</v>
      </c>
      <c r="B5637" t="s">
        <v>3070</v>
      </c>
      <c r="C5637">
        <v>4.0999999999999996</v>
      </c>
      <c r="D5637">
        <v>235486</v>
      </c>
      <c r="E5637" t="s">
        <v>1146</v>
      </c>
      <c r="F5637" t="s">
        <v>89</v>
      </c>
      <c r="G5637" t="s">
        <v>23</v>
      </c>
      <c r="H5637" t="s">
        <v>24</v>
      </c>
      <c r="I5637" t="s">
        <v>44</v>
      </c>
      <c r="J5637" t="s">
        <v>1537</v>
      </c>
      <c r="K5637" t="s">
        <v>428</v>
      </c>
      <c r="L5637" t="s">
        <v>7904</v>
      </c>
      <c r="M5637" t="s">
        <v>81</v>
      </c>
      <c r="N5637">
        <f t="shared" si="616"/>
        <v>0</v>
      </c>
      <c r="O5637" t="str">
        <f t="shared" si="617"/>
        <v>No</v>
      </c>
      <c r="P5637">
        <f t="shared" si="618"/>
        <v>0</v>
      </c>
      <c r="Q5637">
        <f t="shared" si="619"/>
        <v>4813937689</v>
      </c>
      <c r="R5637">
        <f t="shared" si="620"/>
        <v>4.1933383153624479</v>
      </c>
      <c r="S5637" t="str">
        <f t="shared" si="621"/>
        <v>Acceptable</v>
      </c>
      <c r="T5637">
        <f>ROUNDUP(C5637,0)</f>
        <v>5</v>
      </c>
      <c r="U5637">
        <f>ROUNDDOWN(C5637,0)</f>
        <v>4</v>
      </c>
      <c r="V5637">
        <f>RIGHT(K5637,2)+2000</f>
        <v>2018</v>
      </c>
      <c r="W5637" t="str">
        <f>INDEX(_xlfn.TEXTSPLIT(K5637,"-"),1,2)</f>
        <v>Jun</v>
      </c>
      <c r="X5637" t="str">
        <f>INDEX(_xlfn.TEXTSPLIT(K5637,"-"),1,1)</f>
        <v>1</v>
      </c>
      <c r="Y5637">
        <f>INDEX(months!B:B,MATCH(Sheet1!W5637,months!A:A,0))</f>
        <v>6</v>
      </c>
      <c r="Z5637">
        <f t="shared" si="622"/>
        <v>43252</v>
      </c>
    </row>
    <row r="5638" spans="1:26" x14ac:dyDescent="0.2">
      <c r="A5638" t="s">
        <v>7905</v>
      </c>
      <c r="B5638" t="s">
        <v>2665</v>
      </c>
      <c r="C5638">
        <v>3.3</v>
      </c>
      <c r="D5638">
        <v>2717</v>
      </c>
      <c r="E5638" t="s">
        <v>527</v>
      </c>
      <c r="F5638" t="s">
        <v>50</v>
      </c>
      <c r="G5638" t="s">
        <v>23</v>
      </c>
      <c r="H5638" t="s">
        <v>24</v>
      </c>
      <c r="I5638" t="s">
        <v>44</v>
      </c>
      <c r="J5638" t="s">
        <v>2684</v>
      </c>
      <c r="K5638" t="s">
        <v>5836</v>
      </c>
      <c r="L5638" t="s">
        <v>3723</v>
      </c>
      <c r="M5638" t="s">
        <v>60</v>
      </c>
      <c r="N5638">
        <f t="shared" si="616"/>
        <v>0</v>
      </c>
      <c r="O5638" t="str">
        <f t="shared" si="617"/>
        <v>No</v>
      </c>
      <c r="P5638">
        <f t="shared" si="618"/>
        <v>0</v>
      </c>
      <c r="Q5638">
        <f t="shared" si="619"/>
        <v>4813937689</v>
      </c>
      <c r="R5638">
        <f t="shared" si="620"/>
        <v>4.1933383153624479</v>
      </c>
      <c r="S5638" t="str">
        <f t="shared" si="621"/>
        <v>Acceptable</v>
      </c>
      <c r="T5638">
        <f>ROUNDUP(C5638,0)</f>
        <v>4</v>
      </c>
      <c r="U5638">
        <f>ROUNDDOWN(C5638,0)</f>
        <v>3</v>
      </c>
      <c r="V5638">
        <f>RIGHT(K5638,2)+2000</f>
        <v>2017</v>
      </c>
      <c r="W5638" t="str">
        <f>INDEX(_xlfn.TEXTSPLIT(K5638,"-"),1,2)</f>
        <v>Dec</v>
      </c>
      <c r="X5638" t="str">
        <f>INDEX(_xlfn.TEXTSPLIT(K5638,"-"),1,1)</f>
        <v>7</v>
      </c>
      <c r="Y5638">
        <f>INDEX(months!B:B,MATCH(Sheet1!W5638,months!A:A,0))</f>
        <v>12</v>
      </c>
      <c r="Z5638">
        <f t="shared" si="622"/>
        <v>43076</v>
      </c>
    </row>
    <row r="5639" spans="1:26" x14ac:dyDescent="0.2">
      <c r="A5639" t="s">
        <v>7906</v>
      </c>
      <c r="B5639" t="s">
        <v>3070</v>
      </c>
      <c r="C5639">
        <v>3.9</v>
      </c>
      <c r="D5639">
        <v>24123</v>
      </c>
      <c r="E5639" t="s">
        <v>2699</v>
      </c>
      <c r="F5639" t="s">
        <v>65</v>
      </c>
      <c r="G5639" t="s">
        <v>23</v>
      </c>
      <c r="H5639" t="s">
        <v>24</v>
      </c>
      <c r="I5639" t="s">
        <v>44</v>
      </c>
      <c r="J5639" t="s">
        <v>1537</v>
      </c>
      <c r="K5639" t="s">
        <v>428</v>
      </c>
      <c r="L5639" t="s">
        <v>7904</v>
      </c>
      <c r="M5639" t="s">
        <v>81</v>
      </c>
      <c r="N5639">
        <f t="shared" si="616"/>
        <v>0</v>
      </c>
      <c r="O5639" t="str">
        <f t="shared" si="617"/>
        <v>No</v>
      </c>
      <c r="P5639">
        <f t="shared" si="618"/>
        <v>0</v>
      </c>
      <c r="Q5639">
        <f t="shared" si="619"/>
        <v>4813937689</v>
      </c>
      <c r="R5639">
        <f t="shared" si="620"/>
        <v>4.1933383153624479</v>
      </c>
      <c r="S5639" t="str">
        <f t="shared" si="621"/>
        <v>Acceptable</v>
      </c>
      <c r="T5639">
        <f>ROUNDUP(C5639,0)</f>
        <v>4</v>
      </c>
      <c r="U5639">
        <f>ROUNDDOWN(C5639,0)</f>
        <v>3</v>
      </c>
      <c r="V5639">
        <f>RIGHT(K5639,2)+2000</f>
        <v>2018</v>
      </c>
      <c r="W5639" t="str">
        <f>INDEX(_xlfn.TEXTSPLIT(K5639,"-"),1,2)</f>
        <v>Jun</v>
      </c>
      <c r="X5639" t="str">
        <f>INDEX(_xlfn.TEXTSPLIT(K5639,"-"),1,1)</f>
        <v>1</v>
      </c>
      <c r="Y5639">
        <f>INDEX(months!B:B,MATCH(Sheet1!W5639,months!A:A,0))</f>
        <v>6</v>
      </c>
      <c r="Z5639">
        <f t="shared" si="622"/>
        <v>43252</v>
      </c>
    </row>
    <row r="5640" spans="1:26" x14ac:dyDescent="0.2">
      <c r="A5640" t="s">
        <v>7907</v>
      </c>
      <c r="B5640" t="s">
        <v>2665</v>
      </c>
      <c r="C5640">
        <v>4.0999999999999996</v>
      </c>
      <c r="D5640">
        <v>7728</v>
      </c>
      <c r="E5640" t="s">
        <v>111</v>
      </c>
      <c r="F5640" t="s">
        <v>32</v>
      </c>
      <c r="G5640" t="s">
        <v>23</v>
      </c>
      <c r="H5640" t="s">
        <v>24</v>
      </c>
      <c r="I5640" t="s">
        <v>44</v>
      </c>
      <c r="J5640" t="s">
        <v>2813</v>
      </c>
      <c r="K5640" t="s">
        <v>410</v>
      </c>
      <c r="L5640" t="s">
        <v>1716</v>
      </c>
      <c r="M5640" t="s">
        <v>54</v>
      </c>
      <c r="N5640">
        <f t="shared" si="616"/>
        <v>0</v>
      </c>
      <c r="O5640" t="str">
        <f t="shared" si="617"/>
        <v>No</v>
      </c>
      <c r="P5640">
        <f t="shared" si="618"/>
        <v>0</v>
      </c>
      <c r="Q5640">
        <f t="shared" si="619"/>
        <v>4813937689</v>
      </c>
      <c r="R5640">
        <f t="shared" si="620"/>
        <v>4.1933383153624479</v>
      </c>
      <c r="S5640" t="str">
        <f t="shared" si="621"/>
        <v>Acceptable</v>
      </c>
      <c r="T5640">
        <f>ROUNDUP(C5640,0)</f>
        <v>5</v>
      </c>
      <c r="U5640">
        <f>ROUNDDOWN(C5640,0)</f>
        <v>4</v>
      </c>
      <c r="V5640">
        <f>RIGHT(K5640,2)+2000</f>
        <v>2018</v>
      </c>
      <c r="W5640" t="str">
        <f>INDEX(_xlfn.TEXTSPLIT(K5640,"-"),1,2)</f>
        <v>Jul</v>
      </c>
      <c r="X5640" t="str">
        <f>INDEX(_xlfn.TEXTSPLIT(K5640,"-"),1,1)</f>
        <v>17</v>
      </c>
      <c r="Y5640">
        <f>INDEX(months!B:B,MATCH(Sheet1!W5640,months!A:A,0))</f>
        <v>7</v>
      </c>
      <c r="Z5640">
        <f t="shared" si="622"/>
        <v>43298</v>
      </c>
    </row>
    <row r="5641" spans="1:26" x14ac:dyDescent="0.2">
      <c r="A5641" t="s">
        <v>7908</v>
      </c>
      <c r="B5641" t="s">
        <v>2665</v>
      </c>
      <c r="C5641">
        <v>4.2</v>
      </c>
      <c r="D5641">
        <v>2180</v>
      </c>
      <c r="E5641" t="s">
        <v>590</v>
      </c>
      <c r="F5641" t="s">
        <v>50</v>
      </c>
      <c r="G5641" t="s">
        <v>23</v>
      </c>
      <c r="H5641" t="s">
        <v>24</v>
      </c>
      <c r="I5641" t="s">
        <v>124</v>
      </c>
      <c r="J5641" t="s">
        <v>2684</v>
      </c>
      <c r="K5641" t="s">
        <v>7909</v>
      </c>
      <c r="L5641" t="s">
        <v>164</v>
      </c>
      <c r="M5641" t="s">
        <v>47</v>
      </c>
      <c r="N5641">
        <f t="shared" si="616"/>
        <v>0</v>
      </c>
      <c r="O5641" t="str">
        <f t="shared" si="617"/>
        <v>No</v>
      </c>
      <c r="P5641">
        <f t="shared" si="618"/>
        <v>0</v>
      </c>
      <c r="Q5641">
        <f t="shared" si="619"/>
        <v>4813937689</v>
      </c>
      <c r="R5641">
        <f t="shared" si="620"/>
        <v>4.1933383153624479</v>
      </c>
      <c r="S5641" t="str">
        <f t="shared" si="621"/>
        <v>Acceptable</v>
      </c>
      <c r="T5641">
        <f>ROUNDUP(C5641,0)</f>
        <v>5</v>
      </c>
      <c r="U5641">
        <f>ROUNDDOWN(C5641,0)</f>
        <v>4</v>
      </c>
      <c r="V5641">
        <f>RIGHT(K5641,2)+2000</f>
        <v>2018</v>
      </c>
      <c r="W5641" t="str">
        <f>INDEX(_xlfn.TEXTSPLIT(K5641,"-"),1,2)</f>
        <v>Jan</v>
      </c>
      <c r="X5641" t="str">
        <f>INDEX(_xlfn.TEXTSPLIT(K5641,"-"),1,1)</f>
        <v>26</v>
      </c>
      <c r="Y5641">
        <f>INDEX(months!B:B,MATCH(Sheet1!W5641,months!A:A,0))</f>
        <v>1</v>
      </c>
      <c r="Z5641">
        <f t="shared" si="622"/>
        <v>43126</v>
      </c>
    </row>
    <row r="5642" spans="1:26" x14ac:dyDescent="0.2">
      <c r="A5642" t="s">
        <v>7910</v>
      </c>
      <c r="B5642" t="s">
        <v>2665</v>
      </c>
      <c r="C5642">
        <v>4</v>
      </c>
      <c r="D5642">
        <v>59223</v>
      </c>
      <c r="E5642" t="s">
        <v>698</v>
      </c>
      <c r="F5642" t="s">
        <v>38</v>
      </c>
      <c r="G5642" t="s">
        <v>23</v>
      </c>
      <c r="H5642" t="s">
        <v>24</v>
      </c>
      <c r="I5642" t="s">
        <v>44</v>
      </c>
      <c r="J5642" t="s">
        <v>2684</v>
      </c>
      <c r="K5642" t="s">
        <v>94</v>
      </c>
      <c r="L5642" t="s">
        <v>1065</v>
      </c>
      <c r="M5642" t="s">
        <v>81</v>
      </c>
      <c r="N5642">
        <f t="shared" si="616"/>
        <v>0</v>
      </c>
      <c r="O5642" t="str">
        <f t="shared" si="617"/>
        <v>No</v>
      </c>
      <c r="P5642">
        <f t="shared" si="618"/>
        <v>0</v>
      </c>
      <c r="Q5642">
        <f t="shared" si="619"/>
        <v>4813937689</v>
      </c>
      <c r="R5642">
        <f t="shared" si="620"/>
        <v>4.1933383153624479</v>
      </c>
      <c r="S5642" t="str">
        <f t="shared" si="621"/>
        <v>Acceptable</v>
      </c>
      <c r="T5642">
        <f>ROUNDUP(C5642,0)</f>
        <v>4</v>
      </c>
      <c r="U5642">
        <f>ROUNDDOWN(C5642,0)</f>
        <v>4</v>
      </c>
      <c r="V5642">
        <f>RIGHT(K5642,2)+2000</f>
        <v>2018</v>
      </c>
      <c r="W5642" t="str">
        <f>INDEX(_xlfn.TEXTSPLIT(K5642,"-"),1,2)</f>
        <v>Jun</v>
      </c>
      <c r="X5642" t="str">
        <f>INDEX(_xlfn.TEXTSPLIT(K5642,"-"),1,1)</f>
        <v>26</v>
      </c>
      <c r="Y5642">
        <f>INDEX(months!B:B,MATCH(Sheet1!W5642,months!A:A,0))</f>
        <v>6</v>
      </c>
      <c r="Z5642">
        <f t="shared" si="622"/>
        <v>43277</v>
      </c>
    </row>
    <row r="5643" spans="1:26" x14ac:dyDescent="0.2">
      <c r="A5643" t="s">
        <v>7911</v>
      </c>
      <c r="B5643" t="s">
        <v>2665</v>
      </c>
      <c r="C5643">
        <v>4.5</v>
      </c>
      <c r="D5643">
        <v>16162</v>
      </c>
      <c r="E5643" t="s">
        <v>2443</v>
      </c>
      <c r="F5643" t="s">
        <v>50</v>
      </c>
      <c r="G5643" t="s">
        <v>649</v>
      </c>
      <c r="H5643" t="s">
        <v>1011</v>
      </c>
      <c r="I5643" t="s">
        <v>44</v>
      </c>
      <c r="J5643" t="s">
        <v>2684</v>
      </c>
      <c r="K5643" t="s">
        <v>4234</v>
      </c>
      <c r="L5643" t="s">
        <v>157</v>
      </c>
      <c r="M5643" t="s">
        <v>60</v>
      </c>
      <c r="N5643">
        <f t="shared" si="616"/>
        <v>0</v>
      </c>
      <c r="O5643" t="str">
        <f t="shared" si="617"/>
        <v>No</v>
      </c>
      <c r="P5643">
        <f t="shared" si="618"/>
        <v>0</v>
      </c>
      <c r="Q5643">
        <f t="shared" si="619"/>
        <v>4813937689</v>
      </c>
      <c r="R5643">
        <f t="shared" si="620"/>
        <v>4.1933383153624479</v>
      </c>
      <c r="S5643" t="str">
        <f t="shared" si="621"/>
        <v>Acceptable</v>
      </c>
      <c r="T5643">
        <f>ROUNDUP(C5643,0)</f>
        <v>5</v>
      </c>
      <c r="U5643">
        <f>ROUNDDOWN(C5643,0)</f>
        <v>4</v>
      </c>
      <c r="V5643">
        <f>RIGHT(K5643,2)+2000</f>
        <v>2017</v>
      </c>
      <c r="W5643" t="str">
        <f>INDEX(_xlfn.TEXTSPLIT(K5643,"-"),1,2)</f>
        <v>Apr</v>
      </c>
      <c r="X5643" t="str">
        <f>INDEX(_xlfn.TEXTSPLIT(K5643,"-"),1,1)</f>
        <v>6</v>
      </c>
      <c r="Y5643">
        <f>INDEX(months!B:B,MATCH(Sheet1!W5643,months!A:A,0))</f>
        <v>4</v>
      </c>
      <c r="Z5643">
        <f t="shared" si="622"/>
        <v>42831</v>
      </c>
    </row>
    <row r="5644" spans="1:26" x14ac:dyDescent="0.2">
      <c r="A5644" t="s">
        <v>7912</v>
      </c>
      <c r="B5644" t="s">
        <v>2665</v>
      </c>
      <c r="C5644">
        <v>3.8</v>
      </c>
      <c r="D5644">
        <v>596</v>
      </c>
      <c r="E5644" t="s">
        <v>2867</v>
      </c>
      <c r="F5644" t="s">
        <v>50</v>
      </c>
      <c r="G5644" t="s">
        <v>23</v>
      </c>
      <c r="H5644" t="s">
        <v>24</v>
      </c>
      <c r="I5644" t="s">
        <v>44</v>
      </c>
      <c r="J5644" t="s">
        <v>2813</v>
      </c>
      <c r="K5644" t="s">
        <v>1394</v>
      </c>
      <c r="L5644" t="s">
        <v>59</v>
      </c>
      <c r="M5644" t="s">
        <v>81</v>
      </c>
      <c r="N5644">
        <f t="shared" si="616"/>
        <v>0</v>
      </c>
      <c r="O5644" t="str">
        <f t="shared" si="617"/>
        <v>No</v>
      </c>
      <c r="P5644">
        <f t="shared" si="618"/>
        <v>0</v>
      </c>
      <c r="Q5644">
        <f t="shared" si="619"/>
        <v>4813937689</v>
      </c>
      <c r="R5644">
        <f t="shared" si="620"/>
        <v>4.1933383153624479</v>
      </c>
      <c r="S5644" t="str">
        <f t="shared" si="621"/>
        <v>Acceptable</v>
      </c>
      <c r="T5644">
        <f>ROUNDUP(C5644,0)</f>
        <v>4</v>
      </c>
      <c r="U5644">
        <f>ROUNDDOWN(C5644,0)</f>
        <v>3</v>
      </c>
      <c r="V5644">
        <f>RIGHT(K5644,2)+2000</f>
        <v>2017</v>
      </c>
      <c r="W5644" t="str">
        <f>INDEX(_xlfn.TEXTSPLIT(K5644,"-"),1,2)</f>
        <v>Aug</v>
      </c>
      <c r="X5644" t="str">
        <f>INDEX(_xlfn.TEXTSPLIT(K5644,"-"),1,1)</f>
        <v>17</v>
      </c>
      <c r="Y5644">
        <f>INDEX(months!B:B,MATCH(Sheet1!W5644,months!A:A,0))</f>
        <v>8</v>
      </c>
      <c r="Z5644">
        <f t="shared" si="622"/>
        <v>42964</v>
      </c>
    </row>
    <row r="5645" spans="1:26" x14ac:dyDescent="0.2">
      <c r="A5645" t="s">
        <v>7913</v>
      </c>
      <c r="B5645" t="s">
        <v>2665</v>
      </c>
      <c r="C5645">
        <v>3.5</v>
      </c>
      <c r="D5645">
        <v>1976</v>
      </c>
      <c r="E5645" t="s">
        <v>93</v>
      </c>
      <c r="F5645" t="s">
        <v>50</v>
      </c>
      <c r="G5645" t="s">
        <v>23</v>
      </c>
      <c r="H5645" t="s">
        <v>24</v>
      </c>
      <c r="I5645" t="s">
        <v>44</v>
      </c>
      <c r="J5645" t="s">
        <v>2684</v>
      </c>
      <c r="K5645" t="s">
        <v>6553</v>
      </c>
      <c r="L5645" t="s">
        <v>167</v>
      </c>
      <c r="M5645" t="s">
        <v>81</v>
      </c>
      <c r="N5645">
        <f t="shared" si="616"/>
        <v>0</v>
      </c>
      <c r="O5645" t="str">
        <f t="shared" si="617"/>
        <v>No</v>
      </c>
      <c r="P5645">
        <f t="shared" si="618"/>
        <v>0</v>
      </c>
      <c r="Q5645">
        <f t="shared" si="619"/>
        <v>4813937689</v>
      </c>
      <c r="R5645">
        <f t="shared" si="620"/>
        <v>4.1933383153624479</v>
      </c>
      <c r="S5645" t="str">
        <f t="shared" si="621"/>
        <v>Acceptable</v>
      </c>
      <c r="T5645">
        <f>ROUNDUP(C5645,0)</f>
        <v>4</v>
      </c>
      <c r="U5645">
        <f>ROUNDDOWN(C5645,0)</f>
        <v>3</v>
      </c>
      <c r="V5645">
        <f>RIGHT(K5645,2)+2000</f>
        <v>2018</v>
      </c>
      <c r="W5645" t="str">
        <f>INDEX(_xlfn.TEXTSPLIT(K5645,"-"),1,2)</f>
        <v>Mar</v>
      </c>
      <c r="X5645" t="str">
        <f>INDEX(_xlfn.TEXTSPLIT(K5645,"-"),1,1)</f>
        <v>3</v>
      </c>
      <c r="Y5645">
        <f>INDEX(months!B:B,MATCH(Sheet1!W5645,months!A:A,0))</f>
        <v>3</v>
      </c>
      <c r="Z5645">
        <f t="shared" si="622"/>
        <v>43162</v>
      </c>
    </row>
    <row r="5646" spans="1:26" x14ac:dyDescent="0.2">
      <c r="A5646" t="s">
        <v>7914</v>
      </c>
      <c r="B5646" t="s">
        <v>2665</v>
      </c>
      <c r="C5646">
        <v>4.3</v>
      </c>
      <c r="D5646">
        <v>6698</v>
      </c>
      <c r="E5646" t="s">
        <v>698</v>
      </c>
      <c r="F5646" t="s">
        <v>32</v>
      </c>
      <c r="G5646" t="s">
        <v>23</v>
      </c>
      <c r="H5646" t="s">
        <v>24</v>
      </c>
      <c r="I5646" t="s">
        <v>124</v>
      </c>
      <c r="J5646" t="s">
        <v>2684</v>
      </c>
      <c r="K5646" t="s">
        <v>7915</v>
      </c>
      <c r="L5646" t="s">
        <v>236</v>
      </c>
      <c r="M5646" t="s">
        <v>60</v>
      </c>
      <c r="N5646">
        <f t="shared" si="616"/>
        <v>0</v>
      </c>
      <c r="O5646" t="str">
        <f t="shared" si="617"/>
        <v>No</v>
      </c>
      <c r="P5646">
        <f t="shared" si="618"/>
        <v>0</v>
      </c>
      <c r="Q5646">
        <f t="shared" si="619"/>
        <v>4813937689</v>
      </c>
      <c r="R5646">
        <f t="shared" si="620"/>
        <v>4.1933383153624479</v>
      </c>
      <c r="S5646" t="str">
        <f t="shared" si="621"/>
        <v>Acceptable</v>
      </c>
      <c r="T5646">
        <f>ROUNDUP(C5646,0)</f>
        <v>5</v>
      </c>
      <c r="U5646">
        <f>ROUNDDOWN(C5646,0)</f>
        <v>4</v>
      </c>
      <c r="V5646">
        <f>RIGHT(K5646,2)+2000</f>
        <v>2016</v>
      </c>
      <c r="W5646" t="str">
        <f>INDEX(_xlfn.TEXTSPLIT(K5646,"-"),1,2)</f>
        <v>May</v>
      </c>
      <c r="X5646" t="str">
        <f>INDEX(_xlfn.TEXTSPLIT(K5646,"-"),1,1)</f>
        <v>14</v>
      </c>
      <c r="Y5646">
        <f>INDEX(months!B:B,MATCH(Sheet1!W5646,months!A:A,0))</f>
        <v>5</v>
      </c>
      <c r="Z5646">
        <f t="shared" si="622"/>
        <v>42504</v>
      </c>
    </row>
    <row r="5647" spans="1:26" x14ac:dyDescent="0.2">
      <c r="A5647" t="s">
        <v>7916</v>
      </c>
      <c r="B5647" t="s">
        <v>2665</v>
      </c>
      <c r="C5647">
        <v>4.5999999999999996</v>
      </c>
      <c r="D5647">
        <v>21266</v>
      </c>
      <c r="E5647" t="s">
        <v>1137</v>
      </c>
      <c r="F5647" t="s">
        <v>50</v>
      </c>
      <c r="G5647" t="s">
        <v>649</v>
      </c>
      <c r="H5647" t="s">
        <v>1011</v>
      </c>
      <c r="I5647" t="s">
        <v>44</v>
      </c>
      <c r="J5647" t="s">
        <v>2684</v>
      </c>
      <c r="K5647" t="s">
        <v>7880</v>
      </c>
      <c r="L5647" t="s">
        <v>53</v>
      </c>
      <c r="M5647" t="s">
        <v>60</v>
      </c>
      <c r="N5647">
        <f t="shared" si="616"/>
        <v>0</v>
      </c>
      <c r="O5647" t="str">
        <f t="shared" si="617"/>
        <v>No</v>
      </c>
      <c r="P5647">
        <f t="shared" si="618"/>
        <v>0</v>
      </c>
      <c r="Q5647">
        <f t="shared" si="619"/>
        <v>4813937689</v>
      </c>
      <c r="R5647">
        <f t="shared" si="620"/>
        <v>4.1933383153624479</v>
      </c>
      <c r="S5647" t="str">
        <f t="shared" si="621"/>
        <v>Acceptable</v>
      </c>
      <c r="T5647">
        <f>ROUNDUP(C5647,0)</f>
        <v>5</v>
      </c>
      <c r="U5647">
        <f>ROUNDDOWN(C5647,0)</f>
        <v>4</v>
      </c>
      <c r="V5647">
        <f>RIGHT(K5647,2)+2000</f>
        <v>2015</v>
      </c>
      <c r="W5647" t="str">
        <f>INDEX(_xlfn.TEXTSPLIT(K5647,"-"),1,2)</f>
        <v>Jul</v>
      </c>
      <c r="X5647" t="str">
        <f>INDEX(_xlfn.TEXTSPLIT(K5647,"-"),1,1)</f>
        <v>26</v>
      </c>
      <c r="Y5647">
        <f>INDEX(months!B:B,MATCH(Sheet1!W5647,months!A:A,0))</f>
        <v>7</v>
      </c>
      <c r="Z5647">
        <f t="shared" si="622"/>
        <v>42211</v>
      </c>
    </row>
    <row r="5648" spans="1:26" x14ac:dyDescent="0.2">
      <c r="A5648" t="s">
        <v>7917</v>
      </c>
      <c r="B5648" t="s">
        <v>2665</v>
      </c>
      <c r="C5648">
        <v>4.7</v>
      </c>
      <c r="D5648">
        <v>4041</v>
      </c>
      <c r="E5648" t="s">
        <v>172</v>
      </c>
      <c r="F5648" t="s">
        <v>22</v>
      </c>
      <c r="G5648" t="s">
        <v>23</v>
      </c>
      <c r="H5648" t="s">
        <v>24</v>
      </c>
      <c r="I5648" t="s">
        <v>25</v>
      </c>
      <c r="J5648" t="s">
        <v>2669</v>
      </c>
      <c r="K5648" t="s">
        <v>7045</v>
      </c>
      <c r="L5648" t="s">
        <v>6945</v>
      </c>
      <c r="M5648" t="s">
        <v>177</v>
      </c>
      <c r="N5648">
        <f t="shared" si="616"/>
        <v>0</v>
      </c>
      <c r="O5648" t="str">
        <f t="shared" si="617"/>
        <v>No</v>
      </c>
      <c r="P5648">
        <f t="shared" si="618"/>
        <v>0</v>
      </c>
      <c r="Q5648">
        <f t="shared" si="619"/>
        <v>4813937689</v>
      </c>
      <c r="R5648">
        <f t="shared" si="620"/>
        <v>4.1933383153624479</v>
      </c>
      <c r="S5648" t="str">
        <f t="shared" si="621"/>
        <v>Acceptable</v>
      </c>
      <c r="T5648">
        <f>ROUNDUP(C5648,0)</f>
        <v>5</v>
      </c>
      <c r="U5648">
        <f>ROUNDDOWN(C5648,0)</f>
        <v>4</v>
      </c>
      <c r="V5648">
        <f>RIGHT(K5648,2)+2000</f>
        <v>2017</v>
      </c>
      <c r="W5648" t="str">
        <f>INDEX(_xlfn.TEXTSPLIT(K5648,"-"),1,2)</f>
        <v>Jun</v>
      </c>
      <c r="X5648" t="str">
        <f>INDEX(_xlfn.TEXTSPLIT(K5648,"-"),1,1)</f>
        <v>27</v>
      </c>
      <c r="Y5648">
        <f>INDEX(months!B:B,MATCH(Sheet1!W5648,months!A:A,0))</f>
        <v>6</v>
      </c>
      <c r="Z5648">
        <f t="shared" si="622"/>
        <v>42913</v>
      </c>
    </row>
    <row r="5649" spans="1:26" x14ac:dyDescent="0.2">
      <c r="A5649" t="s">
        <v>7918</v>
      </c>
      <c r="B5649" t="s">
        <v>2665</v>
      </c>
      <c r="C5649">
        <v>3.8</v>
      </c>
      <c r="D5649">
        <v>2691</v>
      </c>
      <c r="E5649" t="s">
        <v>354</v>
      </c>
      <c r="F5649" t="s">
        <v>50</v>
      </c>
      <c r="G5649" t="s">
        <v>23</v>
      </c>
      <c r="H5649" t="s">
        <v>24</v>
      </c>
      <c r="I5649" t="s">
        <v>44</v>
      </c>
      <c r="J5649" t="s">
        <v>2813</v>
      </c>
      <c r="K5649" t="s">
        <v>2323</v>
      </c>
      <c r="L5649" t="s">
        <v>157</v>
      </c>
      <c r="M5649" t="s">
        <v>47</v>
      </c>
      <c r="N5649">
        <f t="shared" si="616"/>
        <v>0</v>
      </c>
      <c r="O5649" t="str">
        <f t="shared" si="617"/>
        <v>No</v>
      </c>
      <c r="P5649">
        <f t="shared" si="618"/>
        <v>0</v>
      </c>
      <c r="Q5649">
        <f t="shared" si="619"/>
        <v>4813937689</v>
      </c>
      <c r="R5649">
        <f t="shared" si="620"/>
        <v>4.1933383153624479</v>
      </c>
      <c r="S5649" t="str">
        <f t="shared" si="621"/>
        <v>Acceptable</v>
      </c>
      <c r="T5649">
        <f>ROUNDUP(C5649,0)</f>
        <v>4</v>
      </c>
      <c r="U5649">
        <f>ROUNDDOWN(C5649,0)</f>
        <v>3</v>
      </c>
      <c r="V5649">
        <f>RIGHT(K5649,2)+2000</f>
        <v>2017</v>
      </c>
      <c r="W5649" t="str">
        <f>INDEX(_xlfn.TEXTSPLIT(K5649,"-"),1,2)</f>
        <v>Feb</v>
      </c>
      <c r="X5649" t="str">
        <f>INDEX(_xlfn.TEXTSPLIT(K5649,"-"),1,1)</f>
        <v>22</v>
      </c>
      <c r="Y5649">
        <f>INDEX(months!B:B,MATCH(Sheet1!W5649,months!A:A,0))</f>
        <v>2</v>
      </c>
      <c r="Z5649">
        <f t="shared" si="622"/>
        <v>42788</v>
      </c>
    </row>
    <row r="5650" spans="1:26" x14ac:dyDescent="0.2">
      <c r="A5650" t="s">
        <v>7919</v>
      </c>
      <c r="B5650" t="s">
        <v>2665</v>
      </c>
      <c r="C5650">
        <v>4.7</v>
      </c>
      <c r="D5650">
        <v>27856</v>
      </c>
      <c r="E5650" t="s">
        <v>1959</v>
      </c>
      <c r="F5650" t="s">
        <v>50</v>
      </c>
      <c r="G5650" t="s">
        <v>649</v>
      </c>
      <c r="H5650" t="s">
        <v>1011</v>
      </c>
      <c r="I5650" t="s">
        <v>44</v>
      </c>
      <c r="J5650" t="s">
        <v>2684</v>
      </c>
      <c r="K5650" t="s">
        <v>7882</v>
      </c>
      <c r="L5650" t="s">
        <v>6444</v>
      </c>
      <c r="M5650" t="s">
        <v>60</v>
      </c>
      <c r="N5650">
        <f t="shared" si="616"/>
        <v>0</v>
      </c>
      <c r="O5650" t="str">
        <f t="shared" si="617"/>
        <v>No</v>
      </c>
      <c r="P5650">
        <f t="shared" si="618"/>
        <v>0</v>
      </c>
      <c r="Q5650">
        <f t="shared" si="619"/>
        <v>4813937689</v>
      </c>
      <c r="R5650">
        <f t="shared" si="620"/>
        <v>4.1933383153624479</v>
      </c>
      <c r="S5650" t="str">
        <f t="shared" si="621"/>
        <v>Acceptable</v>
      </c>
      <c r="T5650">
        <f>ROUNDUP(C5650,0)</f>
        <v>5</v>
      </c>
      <c r="U5650">
        <f>ROUNDDOWN(C5650,0)</f>
        <v>4</v>
      </c>
      <c r="V5650">
        <f>RIGHT(K5650,2)+2000</f>
        <v>2015</v>
      </c>
      <c r="W5650" t="str">
        <f>INDEX(_xlfn.TEXTSPLIT(K5650,"-"),1,2)</f>
        <v>Apr</v>
      </c>
      <c r="X5650" t="str">
        <f>INDEX(_xlfn.TEXTSPLIT(K5650,"-"),1,1)</f>
        <v>2</v>
      </c>
      <c r="Y5650">
        <f>INDEX(months!B:B,MATCH(Sheet1!W5650,months!A:A,0))</f>
        <v>4</v>
      </c>
      <c r="Z5650">
        <f t="shared" si="622"/>
        <v>42096</v>
      </c>
    </row>
    <row r="5651" spans="1:26" x14ac:dyDescent="0.2">
      <c r="A5651" t="s">
        <v>7920</v>
      </c>
      <c r="B5651" t="s">
        <v>3827</v>
      </c>
      <c r="C5651">
        <v>4.8</v>
      </c>
      <c r="D5651">
        <v>5369</v>
      </c>
      <c r="E5651" t="s">
        <v>1146</v>
      </c>
      <c r="F5651" t="s">
        <v>57</v>
      </c>
      <c r="G5651" t="s">
        <v>23</v>
      </c>
      <c r="H5651" t="s">
        <v>24</v>
      </c>
      <c r="I5651" t="s">
        <v>44</v>
      </c>
      <c r="J5651" t="s">
        <v>3828</v>
      </c>
      <c r="K5651" t="s">
        <v>497</v>
      </c>
      <c r="L5651" t="s">
        <v>6023</v>
      </c>
      <c r="M5651" t="s">
        <v>29</v>
      </c>
      <c r="N5651">
        <f t="shared" si="616"/>
        <v>0</v>
      </c>
      <c r="O5651" t="str">
        <f t="shared" si="617"/>
        <v>No</v>
      </c>
      <c r="P5651">
        <f t="shared" si="618"/>
        <v>0</v>
      </c>
      <c r="Q5651">
        <f t="shared" si="619"/>
        <v>4813937689</v>
      </c>
      <c r="R5651">
        <f t="shared" si="620"/>
        <v>4.1933383153624479</v>
      </c>
      <c r="S5651" t="str">
        <f t="shared" si="621"/>
        <v>Acceptable</v>
      </c>
      <c r="T5651">
        <f>ROUNDUP(C5651,0)</f>
        <v>5</v>
      </c>
      <c r="U5651">
        <f>ROUNDDOWN(C5651,0)</f>
        <v>4</v>
      </c>
      <c r="V5651">
        <f>RIGHT(K5651,2)+2000</f>
        <v>2018</v>
      </c>
      <c r="W5651" t="str">
        <f>INDEX(_xlfn.TEXTSPLIT(K5651,"-"),1,2)</f>
        <v>Jul</v>
      </c>
      <c r="X5651" t="str">
        <f>INDEX(_xlfn.TEXTSPLIT(K5651,"-"),1,1)</f>
        <v>13</v>
      </c>
      <c r="Y5651">
        <f>INDEX(months!B:B,MATCH(Sheet1!W5651,months!A:A,0))</f>
        <v>7</v>
      </c>
      <c r="Z5651">
        <f t="shared" si="622"/>
        <v>43294</v>
      </c>
    </row>
    <row r="5652" spans="1:26" x14ac:dyDescent="0.2">
      <c r="A5652" t="s">
        <v>7921</v>
      </c>
      <c r="B5652" t="s">
        <v>3070</v>
      </c>
      <c r="C5652">
        <v>3.2</v>
      </c>
      <c r="D5652">
        <v>9126</v>
      </c>
      <c r="E5652" t="s">
        <v>1108</v>
      </c>
      <c r="F5652" t="s">
        <v>65</v>
      </c>
      <c r="G5652" t="s">
        <v>23</v>
      </c>
      <c r="H5652" t="s">
        <v>24</v>
      </c>
      <c r="I5652" t="s">
        <v>25</v>
      </c>
      <c r="J5652" t="s">
        <v>2686</v>
      </c>
      <c r="K5652" t="s">
        <v>3873</v>
      </c>
      <c r="L5652" t="s">
        <v>174</v>
      </c>
      <c r="M5652" t="s">
        <v>86</v>
      </c>
      <c r="N5652">
        <f t="shared" si="616"/>
        <v>0</v>
      </c>
      <c r="O5652" t="str">
        <f t="shared" si="617"/>
        <v>No</v>
      </c>
      <c r="P5652">
        <f t="shared" si="618"/>
        <v>0</v>
      </c>
      <c r="Q5652">
        <f t="shared" si="619"/>
        <v>4813937689</v>
      </c>
      <c r="R5652">
        <f t="shared" si="620"/>
        <v>4.1933383153624479</v>
      </c>
      <c r="S5652" t="str">
        <f t="shared" si="621"/>
        <v>Acceptable</v>
      </c>
      <c r="T5652">
        <f>ROUNDUP(C5652,0)</f>
        <v>4</v>
      </c>
      <c r="U5652">
        <f>ROUNDDOWN(C5652,0)</f>
        <v>3</v>
      </c>
      <c r="V5652">
        <f>RIGHT(K5652,2)+2000</f>
        <v>2016</v>
      </c>
      <c r="W5652" t="str">
        <f>INDEX(_xlfn.TEXTSPLIT(K5652,"-"),1,2)</f>
        <v>Jun</v>
      </c>
      <c r="X5652" t="str">
        <f>INDEX(_xlfn.TEXTSPLIT(K5652,"-"),1,1)</f>
        <v>8</v>
      </c>
      <c r="Y5652">
        <f>INDEX(months!B:B,MATCH(Sheet1!W5652,months!A:A,0))</f>
        <v>6</v>
      </c>
      <c r="Z5652">
        <f t="shared" si="622"/>
        <v>42529</v>
      </c>
    </row>
    <row r="5653" spans="1:26" x14ac:dyDescent="0.2">
      <c r="A5653" t="s">
        <v>7922</v>
      </c>
      <c r="B5653" t="s">
        <v>447</v>
      </c>
      <c r="C5653">
        <v>4.5</v>
      </c>
      <c r="D5653">
        <v>568922</v>
      </c>
      <c r="E5653" t="s">
        <v>46</v>
      </c>
      <c r="F5653" t="s">
        <v>448</v>
      </c>
      <c r="G5653" t="s">
        <v>23</v>
      </c>
      <c r="H5653" t="s">
        <v>24</v>
      </c>
      <c r="I5653" t="s">
        <v>44</v>
      </c>
      <c r="J5653" t="s">
        <v>449</v>
      </c>
      <c r="K5653" t="s">
        <v>39</v>
      </c>
      <c r="L5653" t="s">
        <v>46</v>
      </c>
      <c r="M5653" t="s">
        <v>46</v>
      </c>
      <c r="N5653">
        <f t="shared" si="616"/>
        <v>0</v>
      </c>
      <c r="O5653" t="str">
        <f t="shared" si="617"/>
        <v>No</v>
      </c>
      <c r="P5653">
        <f t="shared" si="618"/>
        <v>0</v>
      </c>
      <c r="Q5653">
        <f t="shared" si="619"/>
        <v>4813937689</v>
      </c>
      <c r="R5653">
        <f t="shared" si="620"/>
        <v>4.1933383153624479</v>
      </c>
      <c r="S5653" t="str">
        <f t="shared" si="621"/>
        <v>Acceptable</v>
      </c>
      <c r="T5653">
        <f>ROUNDUP(C5653,0)</f>
        <v>5</v>
      </c>
      <c r="U5653">
        <f>ROUNDDOWN(C5653,0)</f>
        <v>4</v>
      </c>
      <c r="V5653">
        <f>RIGHT(K5653,2)+2000</f>
        <v>2018</v>
      </c>
      <c r="W5653" t="str">
        <f>INDEX(_xlfn.TEXTSPLIT(K5653,"-"),1,2)</f>
        <v>Aug</v>
      </c>
      <c r="X5653" t="str">
        <f>INDEX(_xlfn.TEXTSPLIT(K5653,"-"),1,1)</f>
        <v>1</v>
      </c>
      <c r="Y5653">
        <f>INDEX(months!B:B,MATCH(Sheet1!W5653,months!A:A,0))</f>
        <v>8</v>
      </c>
      <c r="Z5653">
        <f t="shared" si="622"/>
        <v>43313</v>
      </c>
    </row>
    <row r="5654" spans="1:26" x14ac:dyDescent="0.2">
      <c r="A5654" t="s">
        <v>7923</v>
      </c>
      <c r="B5654" t="s">
        <v>2665</v>
      </c>
      <c r="C5654">
        <v>3.9</v>
      </c>
      <c r="D5654">
        <v>85278</v>
      </c>
      <c r="E5654" t="s">
        <v>132</v>
      </c>
      <c r="F5654" t="s">
        <v>65</v>
      </c>
      <c r="G5654" t="s">
        <v>23</v>
      </c>
      <c r="H5654" t="s">
        <v>24</v>
      </c>
      <c r="I5654" t="s">
        <v>418</v>
      </c>
      <c r="J5654" t="s">
        <v>2721</v>
      </c>
      <c r="K5654" t="s">
        <v>410</v>
      </c>
      <c r="L5654" t="s">
        <v>7924</v>
      </c>
      <c r="M5654" t="s">
        <v>29</v>
      </c>
      <c r="N5654">
        <f t="shared" si="616"/>
        <v>0</v>
      </c>
      <c r="O5654" t="str">
        <f t="shared" si="617"/>
        <v>No</v>
      </c>
      <c r="P5654">
        <f t="shared" si="618"/>
        <v>0</v>
      </c>
      <c r="Q5654">
        <f t="shared" si="619"/>
        <v>4813937689</v>
      </c>
      <c r="R5654">
        <f t="shared" si="620"/>
        <v>4.1933383153624479</v>
      </c>
      <c r="S5654" t="str">
        <f t="shared" si="621"/>
        <v>Acceptable</v>
      </c>
      <c r="T5654">
        <f>ROUNDUP(C5654,0)</f>
        <v>4</v>
      </c>
      <c r="U5654">
        <f>ROUNDDOWN(C5654,0)</f>
        <v>3</v>
      </c>
      <c r="V5654">
        <f>RIGHT(K5654,2)+2000</f>
        <v>2018</v>
      </c>
      <c r="W5654" t="str">
        <f>INDEX(_xlfn.TEXTSPLIT(K5654,"-"),1,2)</f>
        <v>Jul</v>
      </c>
      <c r="X5654" t="str">
        <f>INDEX(_xlfn.TEXTSPLIT(K5654,"-"),1,1)</f>
        <v>17</v>
      </c>
      <c r="Y5654">
        <f>INDEX(months!B:B,MATCH(Sheet1!W5654,months!A:A,0))</f>
        <v>7</v>
      </c>
      <c r="Z5654">
        <f t="shared" si="622"/>
        <v>43298</v>
      </c>
    </row>
    <row r="5655" spans="1:26" x14ac:dyDescent="0.2">
      <c r="A5655" t="s">
        <v>7925</v>
      </c>
      <c r="B5655" t="s">
        <v>2665</v>
      </c>
      <c r="C5655">
        <v>3.6</v>
      </c>
      <c r="D5655">
        <v>16521</v>
      </c>
      <c r="E5655" t="s">
        <v>132</v>
      </c>
      <c r="F5655" t="s">
        <v>65</v>
      </c>
      <c r="G5655" t="s">
        <v>23</v>
      </c>
      <c r="H5655" t="s">
        <v>24</v>
      </c>
      <c r="I5655" t="s">
        <v>25</v>
      </c>
      <c r="J5655" t="s">
        <v>2721</v>
      </c>
      <c r="K5655" t="s">
        <v>1956</v>
      </c>
      <c r="L5655" t="s">
        <v>7926</v>
      </c>
      <c r="M5655" t="s">
        <v>60</v>
      </c>
      <c r="N5655">
        <f t="shared" si="616"/>
        <v>0</v>
      </c>
      <c r="O5655" t="str">
        <f t="shared" si="617"/>
        <v>No</v>
      </c>
      <c r="P5655">
        <f t="shared" si="618"/>
        <v>0</v>
      </c>
      <c r="Q5655">
        <f t="shared" si="619"/>
        <v>4813937689</v>
      </c>
      <c r="R5655">
        <f t="shared" si="620"/>
        <v>4.1933383153624479</v>
      </c>
      <c r="S5655" t="str">
        <f t="shared" si="621"/>
        <v>Acceptable</v>
      </c>
      <c r="T5655">
        <f>ROUNDUP(C5655,0)</f>
        <v>4</v>
      </c>
      <c r="U5655">
        <f>ROUNDDOWN(C5655,0)</f>
        <v>3</v>
      </c>
      <c r="V5655">
        <f>RIGHT(K5655,2)+2000</f>
        <v>2018</v>
      </c>
      <c r="W5655" t="str">
        <f>INDEX(_xlfn.TEXTSPLIT(K5655,"-"),1,2)</f>
        <v>May</v>
      </c>
      <c r="X5655" t="str">
        <f>INDEX(_xlfn.TEXTSPLIT(K5655,"-"),1,1)</f>
        <v>9</v>
      </c>
      <c r="Y5655">
        <f>INDEX(months!B:B,MATCH(Sheet1!W5655,months!A:A,0))</f>
        <v>5</v>
      </c>
      <c r="Z5655">
        <f t="shared" si="622"/>
        <v>43229</v>
      </c>
    </row>
    <row r="5656" spans="1:26" x14ac:dyDescent="0.2">
      <c r="A5656" t="s">
        <v>7927</v>
      </c>
      <c r="B5656" t="s">
        <v>1988</v>
      </c>
      <c r="C5656">
        <v>3.7</v>
      </c>
      <c r="D5656">
        <v>70</v>
      </c>
      <c r="E5656" t="s">
        <v>202</v>
      </c>
      <c r="F5656" t="s">
        <v>22</v>
      </c>
      <c r="G5656" t="s">
        <v>23</v>
      </c>
      <c r="H5656" t="s">
        <v>24</v>
      </c>
      <c r="I5656" t="s">
        <v>25</v>
      </c>
      <c r="J5656" t="s">
        <v>1989</v>
      </c>
      <c r="K5656" t="s">
        <v>306</v>
      </c>
      <c r="L5656" t="s">
        <v>317</v>
      </c>
      <c r="M5656" t="s">
        <v>274</v>
      </c>
      <c r="N5656">
        <f t="shared" si="616"/>
        <v>0</v>
      </c>
      <c r="O5656" t="str">
        <f t="shared" si="617"/>
        <v>No</v>
      </c>
      <c r="P5656">
        <f t="shared" si="618"/>
        <v>0</v>
      </c>
      <c r="Q5656">
        <f t="shared" si="619"/>
        <v>4813937689</v>
      </c>
      <c r="R5656">
        <f t="shared" si="620"/>
        <v>4.1933383153624479</v>
      </c>
      <c r="S5656" t="str">
        <f t="shared" si="621"/>
        <v>Acceptable</v>
      </c>
      <c r="T5656">
        <f>ROUNDUP(C5656,0)</f>
        <v>4</v>
      </c>
      <c r="U5656">
        <f>ROUNDDOWN(C5656,0)</f>
        <v>3</v>
      </c>
      <c r="V5656">
        <f>RIGHT(K5656,2)+2000</f>
        <v>2018</v>
      </c>
      <c r="W5656" t="str">
        <f>INDEX(_xlfn.TEXTSPLIT(K5656,"-"),1,2)</f>
        <v>Jul</v>
      </c>
      <c r="X5656" t="str">
        <f>INDEX(_xlfn.TEXTSPLIT(K5656,"-"),1,1)</f>
        <v>23</v>
      </c>
      <c r="Y5656">
        <f>INDEX(months!B:B,MATCH(Sheet1!W5656,months!A:A,0))</f>
        <v>7</v>
      </c>
      <c r="Z5656">
        <f t="shared" si="622"/>
        <v>43304</v>
      </c>
    </row>
    <row r="5657" spans="1:26" x14ac:dyDescent="0.2">
      <c r="A5657" t="s">
        <v>7928</v>
      </c>
      <c r="B5657" t="s">
        <v>2518</v>
      </c>
      <c r="C5657">
        <v>4.4000000000000004</v>
      </c>
      <c r="D5657">
        <v>28</v>
      </c>
      <c r="E5657" t="s">
        <v>801</v>
      </c>
      <c r="F5657" t="s">
        <v>775</v>
      </c>
      <c r="G5657" t="s">
        <v>23</v>
      </c>
      <c r="H5657" t="s">
        <v>24</v>
      </c>
      <c r="I5657" t="s">
        <v>25</v>
      </c>
      <c r="J5657" t="s">
        <v>2519</v>
      </c>
      <c r="K5657" t="s">
        <v>160</v>
      </c>
      <c r="L5657" t="s">
        <v>2742</v>
      </c>
      <c r="M5657" t="s">
        <v>274</v>
      </c>
      <c r="N5657">
        <f t="shared" si="616"/>
        <v>0</v>
      </c>
      <c r="O5657" t="str">
        <f t="shared" si="617"/>
        <v>No</v>
      </c>
      <c r="P5657">
        <f t="shared" si="618"/>
        <v>0</v>
      </c>
      <c r="Q5657">
        <f t="shared" si="619"/>
        <v>4813937689</v>
      </c>
      <c r="R5657">
        <f t="shared" si="620"/>
        <v>4.1933383153624479</v>
      </c>
      <c r="S5657" t="str">
        <f t="shared" si="621"/>
        <v>Acceptable</v>
      </c>
      <c r="T5657">
        <f>ROUNDUP(C5657,0)</f>
        <v>5</v>
      </c>
      <c r="U5657">
        <f>ROUNDDOWN(C5657,0)</f>
        <v>4</v>
      </c>
      <c r="V5657">
        <f>RIGHT(K5657,2)+2000</f>
        <v>2018</v>
      </c>
      <c r="W5657" t="str">
        <f>INDEX(_xlfn.TEXTSPLIT(K5657,"-"),1,2)</f>
        <v>Jul</v>
      </c>
      <c r="X5657" t="str">
        <f>INDEX(_xlfn.TEXTSPLIT(K5657,"-"),1,1)</f>
        <v>19</v>
      </c>
      <c r="Y5657">
        <f>INDEX(months!B:B,MATCH(Sheet1!W5657,months!A:A,0))</f>
        <v>7</v>
      </c>
      <c r="Z5657">
        <f t="shared" si="622"/>
        <v>43300</v>
      </c>
    </row>
    <row r="5658" spans="1:26" x14ac:dyDescent="0.2">
      <c r="A5658" t="s">
        <v>7929</v>
      </c>
      <c r="B5658" t="s">
        <v>2665</v>
      </c>
      <c r="C5658">
        <v>4.0999999999999996</v>
      </c>
      <c r="D5658">
        <v>91667</v>
      </c>
      <c r="E5658" t="s">
        <v>256</v>
      </c>
      <c r="F5658" t="s">
        <v>65</v>
      </c>
      <c r="G5658" t="s">
        <v>23</v>
      </c>
      <c r="H5658" t="s">
        <v>24</v>
      </c>
      <c r="I5658" t="s">
        <v>25</v>
      </c>
      <c r="J5658" t="s">
        <v>2669</v>
      </c>
      <c r="K5658" t="s">
        <v>297</v>
      </c>
      <c r="L5658" t="s">
        <v>576</v>
      </c>
      <c r="M5658" t="s">
        <v>60</v>
      </c>
      <c r="N5658">
        <f t="shared" si="616"/>
        <v>0</v>
      </c>
      <c r="O5658" t="str">
        <f t="shared" si="617"/>
        <v>No</v>
      </c>
      <c r="P5658">
        <f t="shared" si="618"/>
        <v>0</v>
      </c>
      <c r="Q5658">
        <f t="shared" si="619"/>
        <v>4813937689</v>
      </c>
      <c r="R5658">
        <f t="shared" si="620"/>
        <v>4.1933383153624479</v>
      </c>
      <c r="S5658" t="str">
        <f t="shared" si="621"/>
        <v>Acceptable</v>
      </c>
      <c r="T5658">
        <f>ROUNDUP(C5658,0)</f>
        <v>5</v>
      </c>
      <c r="U5658">
        <f>ROUNDDOWN(C5658,0)</f>
        <v>4</v>
      </c>
      <c r="V5658">
        <f>RIGHT(K5658,2)+2000</f>
        <v>2018</v>
      </c>
      <c r="W5658" t="str">
        <f>INDEX(_xlfn.TEXTSPLIT(K5658,"-"),1,2)</f>
        <v>Jul</v>
      </c>
      <c r="X5658" t="str">
        <f>INDEX(_xlfn.TEXTSPLIT(K5658,"-"),1,1)</f>
        <v>24</v>
      </c>
      <c r="Y5658">
        <f>INDEX(months!B:B,MATCH(Sheet1!W5658,months!A:A,0))</f>
        <v>7</v>
      </c>
      <c r="Z5658">
        <f t="shared" si="622"/>
        <v>43305</v>
      </c>
    </row>
    <row r="5659" spans="1:26" x14ac:dyDescent="0.2">
      <c r="A5659" t="s">
        <v>7930</v>
      </c>
      <c r="B5659" t="s">
        <v>3070</v>
      </c>
      <c r="C5659">
        <v>4</v>
      </c>
      <c r="D5659">
        <v>664</v>
      </c>
      <c r="E5659" t="s">
        <v>544</v>
      </c>
      <c r="F5659" t="s">
        <v>50</v>
      </c>
      <c r="G5659" t="s">
        <v>23</v>
      </c>
      <c r="H5659" t="s">
        <v>24</v>
      </c>
      <c r="I5659" t="s">
        <v>25</v>
      </c>
      <c r="J5659" t="s">
        <v>1303</v>
      </c>
      <c r="K5659" t="s">
        <v>1680</v>
      </c>
      <c r="L5659" t="s">
        <v>112</v>
      </c>
      <c r="M5659" t="s">
        <v>81</v>
      </c>
      <c r="N5659">
        <f t="shared" si="616"/>
        <v>0</v>
      </c>
      <c r="O5659" t="str">
        <f t="shared" si="617"/>
        <v>No</v>
      </c>
      <c r="P5659">
        <f t="shared" si="618"/>
        <v>0</v>
      </c>
      <c r="Q5659">
        <f t="shared" si="619"/>
        <v>4813937689</v>
      </c>
      <c r="R5659">
        <f t="shared" si="620"/>
        <v>4.1933383153624479</v>
      </c>
      <c r="S5659" t="str">
        <f t="shared" si="621"/>
        <v>Acceptable</v>
      </c>
      <c r="T5659">
        <f>ROUNDUP(C5659,0)</f>
        <v>4</v>
      </c>
      <c r="U5659">
        <f>ROUNDDOWN(C5659,0)</f>
        <v>4</v>
      </c>
      <c r="V5659">
        <f>RIGHT(K5659,2)+2000</f>
        <v>2017</v>
      </c>
      <c r="W5659" t="str">
        <f>INDEX(_xlfn.TEXTSPLIT(K5659,"-"),1,2)</f>
        <v>Dec</v>
      </c>
      <c r="X5659" t="str">
        <f>INDEX(_xlfn.TEXTSPLIT(K5659,"-"),1,1)</f>
        <v>14</v>
      </c>
      <c r="Y5659">
        <f>INDEX(months!B:B,MATCH(Sheet1!W5659,months!A:A,0))</f>
        <v>12</v>
      </c>
      <c r="Z5659">
        <f t="shared" si="622"/>
        <v>43083</v>
      </c>
    </row>
    <row r="5660" spans="1:26" x14ac:dyDescent="0.2">
      <c r="A5660" t="s">
        <v>7931</v>
      </c>
      <c r="B5660" t="s">
        <v>2518</v>
      </c>
      <c r="C5660">
        <v>3.1</v>
      </c>
      <c r="D5660">
        <v>212</v>
      </c>
      <c r="E5660" t="s">
        <v>83</v>
      </c>
      <c r="F5660" t="s">
        <v>57</v>
      </c>
      <c r="G5660" t="s">
        <v>23</v>
      </c>
      <c r="H5660" t="s">
        <v>24</v>
      </c>
      <c r="I5660" t="s">
        <v>25</v>
      </c>
      <c r="J5660" t="s">
        <v>2519</v>
      </c>
      <c r="K5660" t="s">
        <v>3775</v>
      </c>
      <c r="L5660" t="s">
        <v>1893</v>
      </c>
      <c r="M5660" t="s">
        <v>81</v>
      </c>
      <c r="N5660">
        <f t="shared" si="616"/>
        <v>0</v>
      </c>
      <c r="O5660" t="str">
        <f t="shared" si="617"/>
        <v>No</v>
      </c>
      <c r="P5660">
        <f t="shared" si="618"/>
        <v>0</v>
      </c>
      <c r="Q5660">
        <f t="shared" si="619"/>
        <v>4813937689</v>
      </c>
      <c r="R5660">
        <f t="shared" si="620"/>
        <v>4.1933383153624479</v>
      </c>
      <c r="S5660" t="str">
        <f t="shared" si="621"/>
        <v>Acceptable</v>
      </c>
      <c r="T5660">
        <f>ROUNDUP(C5660,0)</f>
        <v>4</v>
      </c>
      <c r="U5660">
        <f>ROUNDDOWN(C5660,0)</f>
        <v>3</v>
      </c>
      <c r="V5660">
        <f>RIGHT(K5660,2)+2000</f>
        <v>2017</v>
      </c>
      <c r="W5660" t="str">
        <f>INDEX(_xlfn.TEXTSPLIT(K5660,"-"),1,2)</f>
        <v>Sep</v>
      </c>
      <c r="X5660" t="str">
        <f>INDEX(_xlfn.TEXTSPLIT(K5660,"-"),1,1)</f>
        <v>26</v>
      </c>
      <c r="Y5660">
        <f>INDEX(months!B:B,MATCH(Sheet1!W5660,months!A:A,0))</f>
        <v>9</v>
      </c>
      <c r="Z5660">
        <f t="shared" si="622"/>
        <v>43004</v>
      </c>
    </row>
    <row r="5661" spans="1:26" x14ac:dyDescent="0.2">
      <c r="A5661" t="s">
        <v>7932</v>
      </c>
      <c r="B5661" t="s">
        <v>5191</v>
      </c>
      <c r="C5661">
        <v>4</v>
      </c>
      <c r="D5661">
        <v>1185</v>
      </c>
      <c r="E5661" t="s">
        <v>472</v>
      </c>
      <c r="F5661" t="s">
        <v>50</v>
      </c>
      <c r="G5661" t="s">
        <v>23</v>
      </c>
      <c r="H5661" t="s">
        <v>24</v>
      </c>
      <c r="I5661" t="s">
        <v>25</v>
      </c>
      <c r="J5661" t="s">
        <v>5192</v>
      </c>
      <c r="K5661" t="s">
        <v>1449</v>
      </c>
      <c r="L5661" t="s">
        <v>7933</v>
      </c>
      <c r="M5661" t="s">
        <v>60</v>
      </c>
      <c r="N5661">
        <f t="shared" si="616"/>
        <v>0</v>
      </c>
      <c r="O5661" t="str">
        <f t="shared" si="617"/>
        <v>No</v>
      </c>
      <c r="P5661">
        <f t="shared" si="618"/>
        <v>0</v>
      </c>
      <c r="Q5661">
        <f t="shared" si="619"/>
        <v>4813937689</v>
      </c>
      <c r="R5661">
        <f t="shared" si="620"/>
        <v>4.1933383153624479</v>
      </c>
      <c r="S5661" t="str">
        <f t="shared" si="621"/>
        <v>Acceptable</v>
      </c>
      <c r="T5661">
        <f>ROUNDUP(C5661,0)</f>
        <v>4</v>
      </c>
      <c r="U5661">
        <f>ROUNDDOWN(C5661,0)</f>
        <v>4</v>
      </c>
      <c r="V5661">
        <f>RIGHT(K5661,2)+2000</f>
        <v>2018</v>
      </c>
      <c r="W5661" t="str">
        <f>INDEX(_xlfn.TEXTSPLIT(K5661,"-"),1,2)</f>
        <v>Jun</v>
      </c>
      <c r="X5661" t="str">
        <f>INDEX(_xlfn.TEXTSPLIT(K5661,"-"),1,1)</f>
        <v>18</v>
      </c>
      <c r="Y5661">
        <f>INDEX(months!B:B,MATCH(Sheet1!W5661,months!A:A,0))</f>
        <v>6</v>
      </c>
      <c r="Z5661">
        <f t="shared" si="622"/>
        <v>43269</v>
      </c>
    </row>
    <row r="5662" spans="1:26" x14ac:dyDescent="0.2">
      <c r="A5662" t="s">
        <v>7934</v>
      </c>
      <c r="B5662" t="s">
        <v>5446</v>
      </c>
      <c r="C5662">
        <v>2.8</v>
      </c>
      <c r="D5662">
        <v>440</v>
      </c>
      <c r="E5662" t="s">
        <v>132</v>
      </c>
      <c r="F5662" t="s">
        <v>22</v>
      </c>
      <c r="G5662" t="s">
        <v>649</v>
      </c>
      <c r="H5662" t="s">
        <v>3310</v>
      </c>
      <c r="I5662" t="s">
        <v>25</v>
      </c>
      <c r="J5662" t="s">
        <v>5447</v>
      </c>
      <c r="K5662" t="s">
        <v>213</v>
      </c>
      <c r="L5662" t="s">
        <v>4937</v>
      </c>
      <c r="M5662" t="s">
        <v>177</v>
      </c>
      <c r="N5662">
        <f t="shared" si="616"/>
        <v>0</v>
      </c>
      <c r="O5662" t="str">
        <f t="shared" si="617"/>
        <v>No</v>
      </c>
      <c r="P5662">
        <f t="shared" si="618"/>
        <v>0</v>
      </c>
      <c r="Q5662">
        <f t="shared" si="619"/>
        <v>4813937689</v>
      </c>
      <c r="R5662">
        <f t="shared" si="620"/>
        <v>4.1933383153624479</v>
      </c>
      <c r="S5662" t="str">
        <f t="shared" si="621"/>
        <v>Acceptable</v>
      </c>
      <c r="T5662">
        <f>ROUNDUP(C5662,0)</f>
        <v>3</v>
      </c>
      <c r="U5662">
        <f>ROUNDDOWN(C5662,0)</f>
        <v>2</v>
      </c>
      <c r="V5662">
        <f>RIGHT(K5662,2)+2000</f>
        <v>2018</v>
      </c>
      <c r="W5662" t="str">
        <f>INDEX(_xlfn.TEXTSPLIT(K5662,"-"),1,2)</f>
        <v>May</v>
      </c>
      <c r="X5662" t="str">
        <f>INDEX(_xlfn.TEXTSPLIT(K5662,"-"),1,1)</f>
        <v>10</v>
      </c>
      <c r="Y5662">
        <f>INDEX(months!B:B,MATCH(Sheet1!W5662,months!A:A,0))</f>
        <v>5</v>
      </c>
      <c r="Z5662">
        <f t="shared" si="622"/>
        <v>43230</v>
      </c>
    </row>
    <row r="5663" spans="1:26" x14ac:dyDescent="0.2">
      <c r="A5663" t="s">
        <v>7935</v>
      </c>
      <c r="B5663" t="s">
        <v>3070</v>
      </c>
      <c r="C5663">
        <v>3.7</v>
      </c>
      <c r="D5663">
        <v>681</v>
      </c>
      <c r="E5663" t="s">
        <v>431</v>
      </c>
      <c r="F5663" t="s">
        <v>22</v>
      </c>
      <c r="G5663" t="s">
        <v>23</v>
      </c>
      <c r="H5663" t="s">
        <v>24</v>
      </c>
      <c r="I5663" t="s">
        <v>25</v>
      </c>
      <c r="J5663" t="s">
        <v>1303</v>
      </c>
      <c r="K5663" t="s">
        <v>39</v>
      </c>
      <c r="L5663" t="s">
        <v>7936</v>
      </c>
      <c r="M5663" t="s">
        <v>54</v>
      </c>
      <c r="N5663">
        <f t="shared" si="616"/>
        <v>0</v>
      </c>
      <c r="O5663" t="str">
        <f t="shared" si="617"/>
        <v>No</v>
      </c>
      <c r="P5663">
        <f t="shared" si="618"/>
        <v>0</v>
      </c>
      <c r="Q5663">
        <f t="shared" si="619"/>
        <v>4813937689</v>
      </c>
      <c r="R5663">
        <f t="shared" si="620"/>
        <v>4.1933383153624479</v>
      </c>
      <c r="S5663" t="str">
        <f t="shared" si="621"/>
        <v>Acceptable</v>
      </c>
      <c r="T5663">
        <f>ROUNDUP(C5663,0)</f>
        <v>4</v>
      </c>
      <c r="U5663">
        <f>ROUNDDOWN(C5663,0)</f>
        <v>3</v>
      </c>
      <c r="V5663">
        <f>RIGHT(K5663,2)+2000</f>
        <v>2018</v>
      </c>
      <c r="W5663" t="str">
        <f>INDEX(_xlfn.TEXTSPLIT(K5663,"-"),1,2)</f>
        <v>Aug</v>
      </c>
      <c r="X5663" t="str">
        <f>INDEX(_xlfn.TEXTSPLIT(K5663,"-"),1,1)</f>
        <v>1</v>
      </c>
      <c r="Y5663">
        <f>INDEX(months!B:B,MATCH(Sheet1!W5663,months!A:A,0))</f>
        <v>8</v>
      </c>
      <c r="Z5663">
        <f t="shared" si="622"/>
        <v>43313</v>
      </c>
    </row>
    <row r="5664" spans="1:26" x14ac:dyDescent="0.2">
      <c r="A5664" t="s">
        <v>7937</v>
      </c>
      <c r="B5664" t="s">
        <v>4310</v>
      </c>
      <c r="C5664">
        <v>2.7</v>
      </c>
      <c r="D5664">
        <v>17</v>
      </c>
      <c r="E5664" t="s">
        <v>31</v>
      </c>
      <c r="F5664" t="s">
        <v>775</v>
      </c>
      <c r="G5664" t="s">
        <v>23</v>
      </c>
      <c r="H5664" t="s">
        <v>24</v>
      </c>
      <c r="I5664" t="s">
        <v>25</v>
      </c>
      <c r="J5664" t="s">
        <v>2718</v>
      </c>
      <c r="K5664" t="s">
        <v>2925</v>
      </c>
      <c r="L5664" t="s">
        <v>28</v>
      </c>
      <c r="M5664" t="s">
        <v>81</v>
      </c>
      <c r="N5664">
        <f t="shared" si="616"/>
        <v>0</v>
      </c>
      <c r="O5664" t="str">
        <f t="shared" si="617"/>
        <v>No</v>
      </c>
      <c r="P5664">
        <f t="shared" si="618"/>
        <v>0</v>
      </c>
      <c r="Q5664">
        <f t="shared" si="619"/>
        <v>4813937689</v>
      </c>
      <c r="R5664">
        <f t="shared" si="620"/>
        <v>4.1933383153624479</v>
      </c>
      <c r="S5664" t="str">
        <f t="shared" si="621"/>
        <v>Acceptable</v>
      </c>
      <c r="T5664">
        <f>ROUNDUP(C5664,0)</f>
        <v>3</v>
      </c>
      <c r="U5664">
        <f>ROUNDDOWN(C5664,0)</f>
        <v>2</v>
      </c>
      <c r="V5664">
        <f>RIGHT(K5664,2)+2000</f>
        <v>2017</v>
      </c>
      <c r="W5664" t="str">
        <f>INDEX(_xlfn.TEXTSPLIT(K5664,"-"),1,2)</f>
        <v>Dec</v>
      </c>
      <c r="X5664" t="str">
        <f>INDEX(_xlfn.TEXTSPLIT(K5664,"-"),1,1)</f>
        <v>21</v>
      </c>
      <c r="Y5664">
        <f>INDEX(months!B:B,MATCH(Sheet1!W5664,months!A:A,0))</f>
        <v>12</v>
      </c>
      <c r="Z5664">
        <f t="shared" si="622"/>
        <v>43090</v>
      </c>
    </row>
    <row r="5665" spans="1:26" x14ac:dyDescent="0.2">
      <c r="A5665" t="s">
        <v>7938</v>
      </c>
      <c r="B5665" t="s">
        <v>3070</v>
      </c>
      <c r="C5665">
        <v>3.9</v>
      </c>
      <c r="D5665">
        <v>623</v>
      </c>
      <c r="E5665" t="s">
        <v>685</v>
      </c>
      <c r="F5665" t="s">
        <v>50</v>
      </c>
      <c r="G5665" t="s">
        <v>23</v>
      </c>
      <c r="H5665" t="s">
        <v>24</v>
      </c>
      <c r="I5665" t="s">
        <v>25</v>
      </c>
      <c r="J5665" t="s">
        <v>1303</v>
      </c>
      <c r="K5665" t="s">
        <v>628</v>
      </c>
      <c r="L5665" t="s">
        <v>2742</v>
      </c>
      <c r="M5665" t="s">
        <v>81</v>
      </c>
      <c r="N5665">
        <f t="shared" si="616"/>
        <v>0</v>
      </c>
      <c r="O5665" t="str">
        <f t="shared" si="617"/>
        <v>No</v>
      </c>
      <c r="P5665">
        <f t="shared" si="618"/>
        <v>0</v>
      </c>
      <c r="Q5665">
        <f t="shared" si="619"/>
        <v>4813937689</v>
      </c>
      <c r="R5665">
        <f t="shared" si="620"/>
        <v>4.1933383153624479</v>
      </c>
      <c r="S5665" t="str">
        <f t="shared" si="621"/>
        <v>Acceptable</v>
      </c>
      <c r="T5665">
        <f>ROUNDUP(C5665,0)</f>
        <v>4</v>
      </c>
      <c r="U5665">
        <f>ROUNDDOWN(C5665,0)</f>
        <v>3</v>
      </c>
      <c r="V5665">
        <f>RIGHT(K5665,2)+2000</f>
        <v>2018</v>
      </c>
      <c r="W5665" t="str">
        <f>INDEX(_xlfn.TEXTSPLIT(K5665,"-"),1,2)</f>
        <v>Mar</v>
      </c>
      <c r="X5665" t="str">
        <f>INDEX(_xlfn.TEXTSPLIT(K5665,"-"),1,1)</f>
        <v>26</v>
      </c>
      <c r="Y5665">
        <f>INDEX(months!B:B,MATCH(Sheet1!W5665,months!A:A,0))</f>
        <v>3</v>
      </c>
      <c r="Z5665">
        <f t="shared" si="622"/>
        <v>43185</v>
      </c>
    </row>
    <row r="5666" spans="1:26" x14ac:dyDescent="0.2">
      <c r="A5666" t="s">
        <v>2363</v>
      </c>
      <c r="B5666" t="s">
        <v>2333</v>
      </c>
      <c r="C5666">
        <v>3.8</v>
      </c>
      <c r="D5666">
        <v>14657</v>
      </c>
      <c r="E5666" t="s">
        <v>46</v>
      </c>
      <c r="F5666" t="s">
        <v>65</v>
      </c>
      <c r="G5666" t="s">
        <v>23</v>
      </c>
      <c r="H5666" t="s">
        <v>24</v>
      </c>
      <c r="I5666" t="s">
        <v>25</v>
      </c>
      <c r="J5666" t="s">
        <v>2334</v>
      </c>
      <c r="K5666" t="s">
        <v>266</v>
      </c>
      <c r="L5666" t="s">
        <v>46</v>
      </c>
      <c r="M5666" t="s">
        <v>46</v>
      </c>
      <c r="N5666">
        <f t="shared" si="616"/>
        <v>0</v>
      </c>
      <c r="O5666" t="str">
        <f t="shared" si="617"/>
        <v>No</v>
      </c>
      <c r="P5666">
        <f t="shared" si="618"/>
        <v>0</v>
      </c>
      <c r="Q5666">
        <f t="shared" si="619"/>
        <v>4813937689</v>
      </c>
      <c r="R5666">
        <f t="shared" si="620"/>
        <v>4.1933383153624479</v>
      </c>
      <c r="S5666" t="str">
        <f t="shared" si="621"/>
        <v>Acceptable</v>
      </c>
      <c r="T5666">
        <f>ROUNDUP(C5666,0)</f>
        <v>4</v>
      </c>
      <c r="U5666">
        <f>ROUNDDOWN(C5666,0)</f>
        <v>3</v>
      </c>
      <c r="V5666">
        <f>RIGHT(K5666,2)+2000</f>
        <v>2018</v>
      </c>
      <c r="W5666" t="str">
        <f>INDEX(_xlfn.TEXTSPLIT(K5666,"-"),1,2)</f>
        <v>Jul</v>
      </c>
      <c r="X5666" t="str">
        <f>INDEX(_xlfn.TEXTSPLIT(K5666,"-"),1,1)</f>
        <v>16</v>
      </c>
      <c r="Y5666">
        <f>INDEX(months!B:B,MATCH(Sheet1!W5666,months!A:A,0))</f>
        <v>7</v>
      </c>
      <c r="Z5666">
        <f t="shared" si="622"/>
        <v>43297</v>
      </c>
    </row>
    <row r="5667" spans="1:26" x14ac:dyDescent="0.2">
      <c r="A5667" t="s">
        <v>7939</v>
      </c>
      <c r="B5667" t="s">
        <v>2665</v>
      </c>
      <c r="C5667">
        <v>3.6</v>
      </c>
      <c r="D5667">
        <v>2433</v>
      </c>
      <c r="E5667" t="s">
        <v>1429</v>
      </c>
      <c r="F5667" t="s">
        <v>50</v>
      </c>
      <c r="G5667" t="s">
        <v>23</v>
      </c>
      <c r="H5667" t="s">
        <v>24</v>
      </c>
      <c r="I5667" t="s">
        <v>25</v>
      </c>
      <c r="J5667" t="s">
        <v>2721</v>
      </c>
      <c r="K5667" t="s">
        <v>538</v>
      </c>
      <c r="L5667" t="s">
        <v>3148</v>
      </c>
      <c r="M5667" t="s">
        <v>587</v>
      </c>
      <c r="N5667">
        <f t="shared" si="616"/>
        <v>0</v>
      </c>
      <c r="O5667" t="str">
        <f t="shared" si="617"/>
        <v>No</v>
      </c>
      <c r="P5667">
        <f t="shared" si="618"/>
        <v>0</v>
      </c>
      <c r="Q5667">
        <f t="shared" si="619"/>
        <v>4813937689</v>
      </c>
      <c r="R5667">
        <f t="shared" si="620"/>
        <v>4.1933383153624479</v>
      </c>
      <c r="S5667" t="str">
        <f t="shared" si="621"/>
        <v>Acceptable</v>
      </c>
      <c r="T5667">
        <f>ROUNDUP(C5667,0)</f>
        <v>4</v>
      </c>
      <c r="U5667">
        <f>ROUNDDOWN(C5667,0)</f>
        <v>3</v>
      </c>
      <c r="V5667">
        <f>RIGHT(K5667,2)+2000</f>
        <v>2018</v>
      </c>
      <c r="W5667" t="str">
        <f>INDEX(_xlfn.TEXTSPLIT(K5667,"-"),1,2)</f>
        <v>Jun</v>
      </c>
      <c r="X5667" t="str">
        <f>INDEX(_xlfn.TEXTSPLIT(K5667,"-"),1,1)</f>
        <v>15</v>
      </c>
      <c r="Y5667">
        <f>INDEX(months!B:B,MATCH(Sheet1!W5667,months!A:A,0))</f>
        <v>6</v>
      </c>
      <c r="Z5667">
        <f t="shared" si="622"/>
        <v>43266</v>
      </c>
    </row>
    <row r="5668" spans="1:26" x14ac:dyDescent="0.2">
      <c r="A5668" t="s">
        <v>7940</v>
      </c>
      <c r="B5668" t="s">
        <v>3070</v>
      </c>
      <c r="C5668">
        <v>4.5</v>
      </c>
      <c r="D5668">
        <v>1827</v>
      </c>
      <c r="E5668" t="s">
        <v>83</v>
      </c>
      <c r="F5668" t="s">
        <v>50</v>
      </c>
      <c r="G5668" t="s">
        <v>23</v>
      </c>
      <c r="H5668" t="s">
        <v>24</v>
      </c>
      <c r="I5668" t="s">
        <v>25</v>
      </c>
      <c r="J5668" t="s">
        <v>1303</v>
      </c>
      <c r="K5668" t="s">
        <v>364</v>
      </c>
      <c r="L5668" t="s">
        <v>180</v>
      </c>
      <c r="M5668" t="s">
        <v>81</v>
      </c>
      <c r="N5668">
        <f t="shared" si="616"/>
        <v>0</v>
      </c>
      <c r="O5668" t="str">
        <f t="shared" si="617"/>
        <v>No</v>
      </c>
      <c r="P5668">
        <f t="shared" si="618"/>
        <v>0</v>
      </c>
      <c r="Q5668">
        <f t="shared" si="619"/>
        <v>4813937689</v>
      </c>
      <c r="R5668">
        <f t="shared" si="620"/>
        <v>4.1933383153624479</v>
      </c>
      <c r="S5668" t="str">
        <f t="shared" si="621"/>
        <v>Acceptable</v>
      </c>
      <c r="T5668">
        <f>ROUNDUP(C5668,0)</f>
        <v>5</v>
      </c>
      <c r="U5668">
        <f>ROUNDDOWN(C5668,0)</f>
        <v>4</v>
      </c>
      <c r="V5668">
        <f>RIGHT(K5668,2)+2000</f>
        <v>2018</v>
      </c>
      <c r="W5668" t="str">
        <f>INDEX(_xlfn.TEXTSPLIT(K5668,"-"),1,2)</f>
        <v>Jun</v>
      </c>
      <c r="X5668" t="str">
        <f>INDEX(_xlfn.TEXTSPLIT(K5668,"-"),1,1)</f>
        <v>5</v>
      </c>
      <c r="Y5668">
        <f>INDEX(months!B:B,MATCH(Sheet1!W5668,months!A:A,0))</f>
        <v>6</v>
      </c>
      <c r="Z5668">
        <f t="shared" si="622"/>
        <v>43256</v>
      </c>
    </row>
    <row r="5669" spans="1:26" x14ac:dyDescent="0.2">
      <c r="A5669" t="s">
        <v>7941</v>
      </c>
      <c r="B5669" t="s">
        <v>1790</v>
      </c>
      <c r="C5669">
        <v>3.5</v>
      </c>
      <c r="D5669">
        <v>30</v>
      </c>
      <c r="E5669" t="s">
        <v>108</v>
      </c>
      <c r="F5669" t="s">
        <v>775</v>
      </c>
      <c r="G5669" t="s">
        <v>23</v>
      </c>
      <c r="H5669" t="s">
        <v>24</v>
      </c>
      <c r="I5669" t="s">
        <v>25</v>
      </c>
      <c r="J5669" t="s">
        <v>1791</v>
      </c>
      <c r="K5669" t="s">
        <v>478</v>
      </c>
      <c r="L5669" t="s">
        <v>1194</v>
      </c>
      <c r="M5669" t="s">
        <v>81</v>
      </c>
      <c r="N5669">
        <f t="shared" si="616"/>
        <v>0</v>
      </c>
      <c r="O5669" t="str">
        <f t="shared" si="617"/>
        <v>No</v>
      </c>
      <c r="P5669">
        <f t="shared" si="618"/>
        <v>0</v>
      </c>
      <c r="Q5669">
        <f t="shared" si="619"/>
        <v>4813937689</v>
      </c>
      <c r="R5669">
        <f t="shared" si="620"/>
        <v>4.1933383153624479</v>
      </c>
      <c r="S5669" t="str">
        <f t="shared" si="621"/>
        <v>Acceptable</v>
      </c>
      <c r="T5669">
        <f>ROUNDUP(C5669,0)</f>
        <v>4</v>
      </c>
      <c r="U5669">
        <f>ROUNDDOWN(C5669,0)</f>
        <v>3</v>
      </c>
      <c r="V5669">
        <f>RIGHT(K5669,2)+2000</f>
        <v>2018</v>
      </c>
      <c r="W5669" t="str">
        <f>INDEX(_xlfn.TEXTSPLIT(K5669,"-"),1,2)</f>
        <v>May</v>
      </c>
      <c r="X5669" t="str">
        <f>INDEX(_xlfn.TEXTSPLIT(K5669,"-"),1,1)</f>
        <v>27</v>
      </c>
      <c r="Y5669">
        <f>INDEX(months!B:B,MATCH(Sheet1!W5669,months!A:A,0))</f>
        <v>5</v>
      </c>
      <c r="Z5669">
        <f t="shared" si="622"/>
        <v>43247</v>
      </c>
    </row>
    <row r="5670" spans="1:26" x14ac:dyDescent="0.2">
      <c r="A5670" t="s">
        <v>7942</v>
      </c>
      <c r="B5670" t="s">
        <v>3070</v>
      </c>
      <c r="C5670">
        <v>4</v>
      </c>
      <c r="D5670">
        <v>97</v>
      </c>
      <c r="E5670" t="s">
        <v>286</v>
      </c>
      <c r="F5670" t="s">
        <v>22</v>
      </c>
      <c r="G5670" t="s">
        <v>23</v>
      </c>
      <c r="H5670" t="s">
        <v>24</v>
      </c>
      <c r="I5670" t="s">
        <v>25</v>
      </c>
      <c r="J5670" t="s">
        <v>1303</v>
      </c>
      <c r="K5670" t="s">
        <v>7943</v>
      </c>
      <c r="L5670" t="s">
        <v>53</v>
      </c>
      <c r="M5670" t="s">
        <v>86</v>
      </c>
      <c r="N5670">
        <f t="shared" si="616"/>
        <v>0</v>
      </c>
      <c r="O5670" t="str">
        <f t="shared" si="617"/>
        <v>No</v>
      </c>
      <c r="P5670">
        <f t="shared" si="618"/>
        <v>0</v>
      </c>
      <c r="Q5670">
        <f t="shared" si="619"/>
        <v>4813937689</v>
      </c>
      <c r="R5670">
        <f t="shared" si="620"/>
        <v>4.1933383153624479</v>
      </c>
      <c r="S5670" t="str">
        <f t="shared" si="621"/>
        <v>Acceptable</v>
      </c>
      <c r="T5670">
        <f>ROUNDUP(C5670,0)</f>
        <v>4</v>
      </c>
      <c r="U5670">
        <f>ROUNDDOWN(C5670,0)</f>
        <v>4</v>
      </c>
      <c r="V5670">
        <f>RIGHT(K5670,2)+2000</f>
        <v>2016</v>
      </c>
      <c r="W5670" t="str">
        <f>INDEX(_xlfn.TEXTSPLIT(K5670,"-"),1,2)</f>
        <v>Jul</v>
      </c>
      <c r="X5670" t="str">
        <f>INDEX(_xlfn.TEXTSPLIT(K5670,"-"),1,1)</f>
        <v>1</v>
      </c>
      <c r="Y5670">
        <f>INDEX(months!B:B,MATCH(Sheet1!W5670,months!A:A,0))</f>
        <v>7</v>
      </c>
      <c r="Z5670">
        <f t="shared" si="622"/>
        <v>42552</v>
      </c>
    </row>
    <row r="5671" spans="1:26" x14ac:dyDescent="0.2">
      <c r="A5671" t="s">
        <v>7944</v>
      </c>
      <c r="B5671" t="s">
        <v>4310</v>
      </c>
      <c r="D5671">
        <v>0</v>
      </c>
      <c r="E5671" t="s">
        <v>1245</v>
      </c>
      <c r="F5671" t="s">
        <v>1010</v>
      </c>
      <c r="G5671" t="s">
        <v>23</v>
      </c>
      <c r="H5671" t="s">
        <v>24</v>
      </c>
      <c r="I5671" t="s">
        <v>25</v>
      </c>
      <c r="J5671" t="s">
        <v>2718</v>
      </c>
      <c r="K5671" t="s">
        <v>3431</v>
      </c>
      <c r="L5671" t="s">
        <v>59</v>
      </c>
      <c r="M5671" t="s">
        <v>86</v>
      </c>
      <c r="N5671">
        <f t="shared" si="616"/>
        <v>0</v>
      </c>
      <c r="O5671" t="str">
        <f t="shared" si="617"/>
        <v>No</v>
      </c>
      <c r="P5671">
        <f t="shared" si="618"/>
        <v>0</v>
      </c>
      <c r="Q5671">
        <f t="shared" si="619"/>
        <v>4813937689</v>
      </c>
      <c r="R5671">
        <f t="shared" si="620"/>
        <v>4.1933383153624479</v>
      </c>
      <c r="S5671" t="str">
        <f t="shared" si="621"/>
        <v>Acceptable</v>
      </c>
      <c r="T5671">
        <f>ROUNDUP(C5671,0)</f>
        <v>0</v>
      </c>
      <c r="U5671">
        <f>ROUNDDOWN(C5671,0)</f>
        <v>0</v>
      </c>
      <c r="V5671">
        <f>RIGHT(K5671,2)+2000</f>
        <v>2017</v>
      </c>
      <c r="W5671" t="str">
        <f>INDEX(_xlfn.TEXTSPLIT(K5671,"-"),1,2)</f>
        <v>Dec</v>
      </c>
      <c r="X5671" t="str">
        <f>INDEX(_xlfn.TEXTSPLIT(K5671,"-"),1,1)</f>
        <v>6</v>
      </c>
      <c r="Y5671">
        <f>INDEX(months!B:B,MATCH(Sheet1!W5671,months!A:A,0))</f>
        <v>12</v>
      </c>
      <c r="Z5671">
        <f t="shared" si="622"/>
        <v>43075</v>
      </c>
    </row>
    <row r="5672" spans="1:26" x14ac:dyDescent="0.2">
      <c r="A5672" t="s">
        <v>7945</v>
      </c>
      <c r="B5672" t="s">
        <v>3070</v>
      </c>
      <c r="C5672">
        <v>3.8</v>
      </c>
      <c r="D5672">
        <v>762</v>
      </c>
      <c r="E5672" t="s">
        <v>3905</v>
      </c>
      <c r="F5672" t="s">
        <v>50</v>
      </c>
      <c r="G5672" t="s">
        <v>23</v>
      </c>
      <c r="H5672" t="s">
        <v>24</v>
      </c>
      <c r="I5672" t="s">
        <v>25</v>
      </c>
      <c r="J5672" t="s">
        <v>1303</v>
      </c>
      <c r="K5672" t="s">
        <v>1114</v>
      </c>
      <c r="L5672" t="s">
        <v>420</v>
      </c>
      <c r="M5672" t="s">
        <v>86</v>
      </c>
      <c r="N5672">
        <f t="shared" si="616"/>
        <v>0</v>
      </c>
      <c r="O5672" t="str">
        <f t="shared" si="617"/>
        <v>No</v>
      </c>
      <c r="P5672">
        <f t="shared" si="618"/>
        <v>0</v>
      </c>
      <c r="Q5672">
        <f t="shared" si="619"/>
        <v>4813937689</v>
      </c>
      <c r="R5672">
        <f t="shared" si="620"/>
        <v>4.1933383153624479</v>
      </c>
      <c r="S5672" t="str">
        <f t="shared" si="621"/>
        <v>Acceptable</v>
      </c>
      <c r="T5672">
        <f>ROUNDUP(C5672,0)</f>
        <v>4</v>
      </c>
      <c r="U5672">
        <f>ROUNDDOWN(C5672,0)</f>
        <v>3</v>
      </c>
      <c r="V5672">
        <f>RIGHT(K5672,2)+2000</f>
        <v>2017</v>
      </c>
      <c r="W5672" t="str">
        <f>INDEX(_xlfn.TEXTSPLIT(K5672,"-"),1,2)</f>
        <v>Feb</v>
      </c>
      <c r="X5672" t="str">
        <f>INDEX(_xlfn.TEXTSPLIT(K5672,"-"),1,1)</f>
        <v>1</v>
      </c>
      <c r="Y5672">
        <f>INDEX(months!B:B,MATCH(Sheet1!W5672,months!A:A,0))</f>
        <v>2</v>
      </c>
      <c r="Z5672">
        <f t="shared" si="622"/>
        <v>42767</v>
      </c>
    </row>
    <row r="5673" spans="1:26" x14ac:dyDescent="0.2">
      <c r="A5673" t="s">
        <v>7946</v>
      </c>
      <c r="B5673" t="s">
        <v>3827</v>
      </c>
      <c r="C5673">
        <v>3.6</v>
      </c>
      <c r="D5673">
        <v>58</v>
      </c>
      <c r="E5673" t="s">
        <v>186</v>
      </c>
      <c r="F5673" t="s">
        <v>22</v>
      </c>
      <c r="G5673" t="s">
        <v>23</v>
      </c>
      <c r="H5673" t="s">
        <v>24</v>
      </c>
      <c r="I5673" t="s">
        <v>25</v>
      </c>
      <c r="J5673" t="s">
        <v>3828</v>
      </c>
      <c r="K5673" t="s">
        <v>6431</v>
      </c>
      <c r="L5673" t="s">
        <v>1398</v>
      </c>
      <c r="M5673" t="s">
        <v>47</v>
      </c>
      <c r="N5673">
        <f t="shared" si="616"/>
        <v>0</v>
      </c>
      <c r="O5673" t="str">
        <f t="shared" si="617"/>
        <v>No</v>
      </c>
      <c r="P5673">
        <f t="shared" si="618"/>
        <v>0</v>
      </c>
      <c r="Q5673">
        <f t="shared" si="619"/>
        <v>4813937689</v>
      </c>
      <c r="R5673">
        <f t="shared" si="620"/>
        <v>4.1933383153624479</v>
      </c>
      <c r="S5673" t="str">
        <f t="shared" si="621"/>
        <v>Acceptable</v>
      </c>
      <c r="T5673">
        <f>ROUNDUP(C5673,0)</f>
        <v>4</v>
      </c>
      <c r="U5673">
        <f>ROUNDDOWN(C5673,0)</f>
        <v>3</v>
      </c>
      <c r="V5673">
        <f>RIGHT(K5673,2)+2000</f>
        <v>2017</v>
      </c>
      <c r="W5673" t="str">
        <f>INDEX(_xlfn.TEXTSPLIT(K5673,"-"),1,2)</f>
        <v>Aug</v>
      </c>
      <c r="X5673" t="str">
        <f>INDEX(_xlfn.TEXTSPLIT(K5673,"-"),1,1)</f>
        <v>14</v>
      </c>
      <c r="Y5673">
        <f>INDEX(months!B:B,MATCH(Sheet1!W5673,months!A:A,0))</f>
        <v>8</v>
      </c>
      <c r="Z5673">
        <f t="shared" si="622"/>
        <v>42961</v>
      </c>
    </row>
    <row r="5674" spans="1:26" x14ac:dyDescent="0.2">
      <c r="A5674" t="s">
        <v>7947</v>
      </c>
      <c r="B5674" t="s">
        <v>787</v>
      </c>
      <c r="C5674">
        <v>4.2</v>
      </c>
      <c r="D5674">
        <v>16</v>
      </c>
      <c r="E5674" t="s">
        <v>756</v>
      </c>
      <c r="F5674" t="s">
        <v>775</v>
      </c>
      <c r="G5674" t="s">
        <v>23</v>
      </c>
      <c r="H5674" t="s">
        <v>24</v>
      </c>
      <c r="I5674" t="s">
        <v>25</v>
      </c>
      <c r="J5674" t="s">
        <v>788</v>
      </c>
      <c r="K5674" t="s">
        <v>3771</v>
      </c>
      <c r="L5674" t="s">
        <v>80</v>
      </c>
      <c r="M5674" t="s">
        <v>81</v>
      </c>
      <c r="N5674">
        <f t="shared" si="616"/>
        <v>0</v>
      </c>
      <c r="O5674" t="str">
        <f t="shared" si="617"/>
        <v>No</v>
      </c>
      <c r="P5674">
        <f t="shared" si="618"/>
        <v>0</v>
      </c>
      <c r="Q5674">
        <f t="shared" si="619"/>
        <v>4813937689</v>
      </c>
      <c r="R5674">
        <f t="shared" si="620"/>
        <v>4.1933383153624479</v>
      </c>
      <c r="S5674" t="str">
        <f t="shared" si="621"/>
        <v>Acceptable</v>
      </c>
      <c r="T5674">
        <f>ROUNDUP(C5674,0)</f>
        <v>5</v>
      </c>
      <c r="U5674">
        <f>ROUNDDOWN(C5674,0)</f>
        <v>4</v>
      </c>
      <c r="V5674">
        <f>RIGHT(K5674,2)+2000</f>
        <v>2018</v>
      </c>
      <c r="W5674" t="str">
        <f>INDEX(_xlfn.TEXTSPLIT(K5674,"-"),1,2)</f>
        <v>Apr</v>
      </c>
      <c r="X5674" t="str">
        <f>INDEX(_xlfn.TEXTSPLIT(K5674,"-"),1,1)</f>
        <v>24</v>
      </c>
      <c r="Y5674">
        <f>INDEX(months!B:B,MATCH(Sheet1!W5674,months!A:A,0))</f>
        <v>4</v>
      </c>
      <c r="Z5674">
        <f t="shared" si="622"/>
        <v>43214</v>
      </c>
    </row>
    <row r="5675" spans="1:26" x14ac:dyDescent="0.2">
      <c r="A5675" t="s">
        <v>7948</v>
      </c>
      <c r="B5675" t="s">
        <v>556</v>
      </c>
      <c r="C5675">
        <v>4.4000000000000004</v>
      </c>
      <c r="D5675">
        <v>128</v>
      </c>
      <c r="E5675" t="s">
        <v>372</v>
      </c>
      <c r="F5675" t="s">
        <v>57</v>
      </c>
      <c r="G5675" t="s">
        <v>23</v>
      </c>
      <c r="H5675" t="s">
        <v>24</v>
      </c>
      <c r="I5675" t="s">
        <v>25</v>
      </c>
      <c r="J5675" t="s">
        <v>557</v>
      </c>
      <c r="K5675" t="s">
        <v>94</v>
      </c>
      <c r="L5675" t="s">
        <v>2230</v>
      </c>
      <c r="M5675" t="s">
        <v>274</v>
      </c>
      <c r="N5675">
        <f t="shared" si="616"/>
        <v>0</v>
      </c>
      <c r="O5675" t="str">
        <f t="shared" si="617"/>
        <v>No</v>
      </c>
      <c r="P5675">
        <f t="shared" si="618"/>
        <v>0</v>
      </c>
      <c r="Q5675">
        <f t="shared" si="619"/>
        <v>4813937689</v>
      </c>
      <c r="R5675">
        <f t="shared" si="620"/>
        <v>4.1933383153624479</v>
      </c>
      <c r="S5675" t="str">
        <f t="shared" si="621"/>
        <v>Acceptable</v>
      </c>
      <c r="T5675">
        <f>ROUNDUP(C5675,0)</f>
        <v>5</v>
      </c>
      <c r="U5675">
        <f>ROUNDDOWN(C5675,0)</f>
        <v>4</v>
      </c>
      <c r="V5675">
        <f>RIGHT(K5675,2)+2000</f>
        <v>2018</v>
      </c>
      <c r="W5675" t="str">
        <f>INDEX(_xlfn.TEXTSPLIT(K5675,"-"),1,2)</f>
        <v>Jun</v>
      </c>
      <c r="X5675" t="str">
        <f>INDEX(_xlfn.TEXTSPLIT(K5675,"-"),1,1)</f>
        <v>26</v>
      </c>
      <c r="Y5675">
        <f>INDEX(months!B:B,MATCH(Sheet1!W5675,months!A:A,0))</f>
        <v>6</v>
      </c>
      <c r="Z5675">
        <f t="shared" si="622"/>
        <v>43277</v>
      </c>
    </row>
    <row r="5676" spans="1:26" x14ac:dyDescent="0.2">
      <c r="A5676" t="s">
        <v>7949</v>
      </c>
      <c r="B5676" t="s">
        <v>4612</v>
      </c>
      <c r="C5676">
        <v>4</v>
      </c>
      <c r="D5676">
        <v>498</v>
      </c>
      <c r="E5676" t="s">
        <v>159</v>
      </c>
      <c r="F5676" t="s">
        <v>22</v>
      </c>
      <c r="G5676" t="s">
        <v>23</v>
      </c>
      <c r="H5676" t="s">
        <v>24</v>
      </c>
      <c r="I5676" t="s">
        <v>25</v>
      </c>
      <c r="J5676" t="s">
        <v>4613</v>
      </c>
      <c r="K5676" t="s">
        <v>125</v>
      </c>
      <c r="L5676" t="s">
        <v>7950</v>
      </c>
      <c r="M5676" t="s">
        <v>29</v>
      </c>
      <c r="N5676">
        <f t="shared" si="616"/>
        <v>0</v>
      </c>
      <c r="O5676" t="str">
        <f t="shared" si="617"/>
        <v>No</v>
      </c>
      <c r="P5676">
        <f t="shared" si="618"/>
        <v>0</v>
      </c>
      <c r="Q5676">
        <f t="shared" si="619"/>
        <v>4813937689</v>
      </c>
      <c r="R5676">
        <f t="shared" si="620"/>
        <v>4.1933383153624479</v>
      </c>
      <c r="S5676" t="str">
        <f t="shared" si="621"/>
        <v>Acceptable</v>
      </c>
      <c r="T5676">
        <f>ROUNDUP(C5676,0)</f>
        <v>4</v>
      </c>
      <c r="U5676">
        <f>ROUNDDOWN(C5676,0)</f>
        <v>4</v>
      </c>
      <c r="V5676">
        <f>RIGHT(K5676,2)+2000</f>
        <v>2018</v>
      </c>
      <c r="W5676" t="str">
        <f>INDEX(_xlfn.TEXTSPLIT(K5676,"-"),1,2)</f>
        <v>Jul</v>
      </c>
      <c r="X5676" t="str">
        <f>INDEX(_xlfn.TEXTSPLIT(K5676,"-"),1,1)</f>
        <v>12</v>
      </c>
      <c r="Y5676">
        <f>INDEX(months!B:B,MATCH(Sheet1!W5676,months!A:A,0))</f>
        <v>7</v>
      </c>
      <c r="Z5676">
        <f t="shared" si="622"/>
        <v>43293</v>
      </c>
    </row>
    <row r="5677" spans="1:26" x14ac:dyDescent="0.2">
      <c r="A5677" t="s">
        <v>7951</v>
      </c>
      <c r="B5677" t="s">
        <v>5319</v>
      </c>
      <c r="C5677">
        <v>4.7</v>
      </c>
      <c r="D5677">
        <v>48</v>
      </c>
      <c r="E5677" t="s">
        <v>3905</v>
      </c>
      <c r="F5677" t="s">
        <v>775</v>
      </c>
      <c r="G5677" t="s">
        <v>23</v>
      </c>
      <c r="H5677" t="s">
        <v>24</v>
      </c>
      <c r="I5677" t="s">
        <v>25</v>
      </c>
      <c r="J5677" t="s">
        <v>5320</v>
      </c>
      <c r="K5677" t="s">
        <v>243</v>
      </c>
      <c r="L5677" t="s">
        <v>7952</v>
      </c>
      <c r="M5677" t="s">
        <v>29</v>
      </c>
      <c r="N5677">
        <f t="shared" si="616"/>
        <v>0</v>
      </c>
      <c r="O5677" t="str">
        <f t="shared" si="617"/>
        <v>No</v>
      </c>
      <c r="P5677">
        <f t="shared" si="618"/>
        <v>0</v>
      </c>
      <c r="Q5677">
        <f t="shared" si="619"/>
        <v>4813937689</v>
      </c>
      <c r="R5677">
        <f t="shared" si="620"/>
        <v>4.1933383153624479</v>
      </c>
      <c r="S5677" t="str">
        <f t="shared" si="621"/>
        <v>Acceptable</v>
      </c>
      <c r="T5677">
        <f>ROUNDUP(C5677,0)</f>
        <v>5</v>
      </c>
      <c r="U5677">
        <f>ROUNDDOWN(C5677,0)</f>
        <v>4</v>
      </c>
      <c r="V5677">
        <f>RIGHT(K5677,2)+2000</f>
        <v>2018</v>
      </c>
      <c r="W5677" t="str">
        <f>INDEX(_xlfn.TEXTSPLIT(K5677,"-"),1,2)</f>
        <v>Jul</v>
      </c>
      <c r="X5677" t="str">
        <f>INDEX(_xlfn.TEXTSPLIT(K5677,"-"),1,1)</f>
        <v>8</v>
      </c>
      <c r="Y5677">
        <f>INDEX(months!B:B,MATCH(Sheet1!W5677,months!A:A,0))</f>
        <v>7</v>
      </c>
      <c r="Z5677">
        <f t="shared" si="622"/>
        <v>43289</v>
      </c>
    </row>
    <row r="5678" spans="1:26" x14ac:dyDescent="0.2">
      <c r="A5678" t="s">
        <v>7953</v>
      </c>
      <c r="B5678" t="s">
        <v>5319</v>
      </c>
      <c r="D5678">
        <v>1</v>
      </c>
      <c r="E5678" t="s">
        <v>403</v>
      </c>
      <c r="F5678" t="s">
        <v>1010</v>
      </c>
      <c r="G5678" t="s">
        <v>23</v>
      </c>
      <c r="H5678" t="s">
        <v>24</v>
      </c>
      <c r="I5678" t="s">
        <v>25</v>
      </c>
      <c r="J5678" t="s">
        <v>5320</v>
      </c>
      <c r="K5678" t="s">
        <v>306</v>
      </c>
      <c r="L5678" t="s">
        <v>53</v>
      </c>
      <c r="M5678" t="s">
        <v>86</v>
      </c>
      <c r="N5678">
        <f t="shared" si="616"/>
        <v>0</v>
      </c>
      <c r="O5678" t="str">
        <f t="shared" si="617"/>
        <v>No</v>
      </c>
      <c r="P5678">
        <f t="shared" si="618"/>
        <v>0</v>
      </c>
      <c r="Q5678">
        <f t="shared" si="619"/>
        <v>4813937689</v>
      </c>
      <c r="R5678">
        <f t="shared" si="620"/>
        <v>4.1933383153624479</v>
      </c>
      <c r="S5678" t="str">
        <f t="shared" si="621"/>
        <v>Acceptable</v>
      </c>
      <c r="T5678">
        <f>ROUNDUP(C5678,0)</f>
        <v>0</v>
      </c>
      <c r="U5678">
        <f>ROUNDDOWN(C5678,0)</f>
        <v>0</v>
      </c>
      <c r="V5678">
        <f>RIGHT(K5678,2)+2000</f>
        <v>2018</v>
      </c>
      <c r="W5678" t="str">
        <f>INDEX(_xlfn.TEXTSPLIT(K5678,"-"),1,2)</f>
        <v>Jul</v>
      </c>
      <c r="X5678" t="str">
        <f>INDEX(_xlfn.TEXTSPLIT(K5678,"-"),1,1)</f>
        <v>23</v>
      </c>
      <c r="Y5678">
        <f>INDEX(months!B:B,MATCH(Sheet1!W5678,months!A:A,0))</f>
        <v>7</v>
      </c>
      <c r="Z5678">
        <f t="shared" si="622"/>
        <v>43304</v>
      </c>
    </row>
    <row r="5679" spans="1:26" x14ac:dyDescent="0.2">
      <c r="A5679" t="s">
        <v>7954</v>
      </c>
      <c r="B5679" t="s">
        <v>3827</v>
      </c>
      <c r="D5679">
        <v>88</v>
      </c>
      <c r="E5679" t="s">
        <v>733</v>
      </c>
      <c r="F5679" t="s">
        <v>775</v>
      </c>
      <c r="G5679" t="s">
        <v>23</v>
      </c>
      <c r="H5679" t="s">
        <v>24</v>
      </c>
      <c r="I5679" t="s">
        <v>25</v>
      </c>
      <c r="J5679" t="s">
        <v>3828</v>
      </c>
      <c r="K5679" t="s">
        <v>437</v>
      </c>
      <c r="L5679" t="s">
        <v>157</v>
      </c>
      <c r="M5679" t="s">
        <v>514</v>
      </c>
      <c r="N5679">
        <f t="shared" si="616"/>
        <v>0</v>
      </c>
      <c r="O5679" t="str">
        <f t="shared" si="617"/>
        <v>No</v>
      </c>
      <c r="P5679">
        <f t="shared" si="618"/>
        <v>0</v>
      </c>
      <c r="Q5679">
        <f t="shared" si="619"/>
        <v>4813937689</v>
      </c>
      <c r="R5679">
        <f t="shared" si="620"/>
        <v>4.1933383153624479</v>
      </c>
      <c r="S5679" t="str">
        <f t="shared" si="621"/>
        <v>Acceptable</v>
      </c>
      <c r="T5679">
        <f>ROUNDUP(C5679,0)</f>
        <v>0</v>
      </c>
      <c r="U5679">
        <f>ROUNDDOWN(C5679,0)</f>
        <v>0</v>
      </c>
      <c r="V5679">
        <f>RIGHT(K5679,2)+2000</f>
        <v>2018</v>
      </c>
      <c r="W5679" t="str">
        <f>INDEX(_xlfn.TEXTSPLIT(K5679,"-"),1,2)</f>
        <v>Jan</v>
      </c>
      <c r="X5679" t="str">
        <f>INDEX(_xlfn.TEXTSPLIT(K5679,"-"),1,1)</f>
        <v>24</v>
      </c>
      <c r="Y5679">
        <f>INDEX(months!B:B,MATCH(Sheet1!W5679,months!A:A,0))</f>
        <v>1</v>
      </c>
      <c r="Z5679">
        <f t="shared" si="622"/>
        <v>43124</v>
      </c>
    </row>
    <row r="5680" spans="1:26" x14ac:dyDescent="0.2">
      <c r="A5680" t="s">
        <v>7955</v>
      </c>
      <c r="B5680" t="s">
        <v>3070</v>
      </c>
      <c r="C5680">
        <v>4.0999999999999996</v>
      </c>
      <c r="D5680">
        <v>23609</v>
      </c>
      <c r="E5680" t="s">
        <v>114</v>
      </c>
      <c r="F5680" t="s">
        <v>65</v>
      </c>
      <c r="G5680" t="s">
        <v>23</v>
      </c>
      <c r="H5680" t="s">
        <v>24</v>
      </c>
      <c r="I5680" t="s">
        <v>44</v>
      </c>
      <c r="J5680" t="s">
        <v>2673</v>
      </c>
      <c r="K5680" t="s">
        <v>2712</v>
      </c>
      <c r="L5680" t="s">
        <v>6758</v>
      </c>
      <c r="M5680" t="s">
        <v>86</v>
      </c>
      <c r="N5680">
        <f t="shared" si="616"/>
        <v>0</v>
      </c>
      <c r="O5680" t="str">
        <f t="shared" si="617"/>
        <v>No</v>
      </c>
      <c r="P5680">
        <f t="shared" si="618"/>
        <v>0</v>
      </c>
      <c r="Q5680">
        <f t="shared" si="619"/>
        <v>4813937689</v>
      </c>
      <c r="R5680">
        <f t="shared" si="620"/>
        <v>4.1933383153624479</v>
      </c>
      <c r="S5680" t="str">
        <f t="shared" si="621"/>
        <v>Acceptable</v>
      </c>
      <c r="T5680">
        <f>ROUNDUP(C5680,0)</f>
        <v>5</v>
      </c>
      <c r="U5680">
        <f>ROUNDDOWN(C5680,0)</f>
        <v>4</v>
      </c>
      <c r="V5680">
        <f>RIGHT(K5680,2)+2000</f>
        <v>2018</v>
      </c>
      <c r="W5680" t="str">
        <f>INDEX(_xlfn.TEXTSPLIT(K5680,"-"),1,2)</f>
        <v>Apr</v>
      </c>
      <c r="X5680" t="str">
        <f>INDEX(_xlfn.TEXTSPLIT(K5680,"-"),1,1)</f>
        <v>13</v>
      </c>
      <c r="Y5680">
        <f>INDEX(months!B:B,MATCH(Sheet1!W5680,months!A:A,0))</f>
        <v>4</v>
      </c>
      <c r="Z5680">
        <f t="shared" si="622"/>
        <v>43203</v>
      </c>
    </row>
    <row r="5681" spans="1:26" x14ac:dyDescent="0.2">
      <c r="A5681" t="s">
        <v>7956</v>
      </c>
      <c r="B5681" t="s">
        <v>2665</v>
      </c>
      <c r="C5681">
        <v>4</v>
      </c>
      <c r="D5681">
        <v>24312</v>
      </c>
      <c r="E5681" t="s">
        <v>42</v>
      </c>
      <c r="F5681" t="s">
        <v>32</v>
      </c>
      <c r="G5681" t="s">
        <v>23</v>
      </c>
      <c r="H5681" t="s">
        <v>24</v>
      </c>
      <c r="I5681" t="s">
        <v>25</v>
      </c>
      <c r="J5681" t="s">
        <v>2721</v>
      </c>
      <c r="K5681" t="s">
        <v>1254</v>
      </c>
      <c r="L5681" t="s">
        <v>576</v>
      </c>
      <c r="M5681" t="s">
        <v>29</v>
      </c>
      <c r="N5681">
        <f t="shared" si="616"/>
        <v>0</v>
      </c>
      <c r="O5681" t="str">
        <f t="shared" si="617"/>
        <v>No</v>
      </c>
      <c r="P5681">
        <f t="shared" si="618"/>
        <v>0</v>
      </c>
      <c r="Q5681">
        <f t="shared" si="619"/>
        <v>4813937689</v>
      </c>
      <c r="R5681">
        <f t="shared" si="620"/>
        <v>4.1933383153624479</v>
      </c>
      <c r="S5681" t="str">
        <f t="shared" si="621"/>
        <v>Acceptable</v>
      </c>
      <c r="T5681">
        <f>ROUNDUP(C5681,0)</f>
        <v>4</v>
      </c>
      <c r="U5681">
        <f>ROUNDDOWN(C5681,0)</f>
        <v>4</v>
      </c>
      <c r="V5681">
        <f>RIGHT(K5681,2)+2000</f>
        <v>2018</v>
      </c>
      <c r="W5681" t="str">
        <f>INDEX(_xlfn.TEXTSPLIT(K5681,"-"),1,2)</f>
        <v>Jul</v>
      </c>
      <c r="X5681" t="str">
        <f>INDEX(_xlfn.TEXTSPLIT(K5681,"-"),1,1)</f>
        <v>22</v>
      </c>
      <c r="Y5681">
        <f>INDEX(months!B:B,MATCH(Sheet1!W5681,months!A:A,0))</f>
        <v>7</v>
      </c>
      <c r="Z5681">
        <f t="shared" si="622"/>
        <v>43303</v>
      </c>
    </row>
    <row r="5682" spans="1:26" x14ac:dyDescent="0.2">
      <c r="A5682" t="s">
        <v>7957</v>
      </c>
      <c r="B5682" t="s">
        <v>3070</v>
      </c>
      <c r="D5682">
        <v>14</v>
      </c>
      <c r="E5682" t="s">
        <v>1396</v>
      </c>
      <c r="F5682" t="s">
        <v>775</v>
      </c>
      <c r="G5682" t="s">
        <v>23</v>
      </c>
      <c r="H5682" t="s">
        <v>24</v>
      </c>
      <c r="I5682" t="s">
        <v>25</v>
      </c>
      <c r="J5682" t="s">
        <v>1537</v>
      </c>
      <c r="K5682" t="s">
        <v>6175</v>
      </c>
      <c r="L5682" t="s">
        <v>7408</v>
      </c>
      <c r="M5682" t="s">
        <v>86</v>
      </c>
      <c r="N5682">
        <f t="shared" si="616"/>
        <v>0</v>
      </c>
      <c r="O5682" t="str">
        <f t="shared" si="617"/>
        <v>No</v>
      </c>
      <c r="P5682">
        <f t="shared" si="618"/>
        <v>0</v>
      </c>
      <c r="Q5682">
        <f t="shared" si="619"/>
        <v>4813937689</v>
      </c>
      <c r="R5682">
        <f t="shared" si="620"/>
        <v>4.1933383153624479</v>
      </c>
      <c r="S5682" t="str">
        <f t="shared" si="621"/>
        <v>Acceptable</v>
      </c>
      <c r="T5682">
        <f>ROUNDUP(C5682,0)</f>
        <v>0</v>
      </c>
      <c r="U5682">
        <f>ROUNDDOWN(C5682,0)</f>
        <v>0</v>
      </c>
      <c r="V5682">
        <f>RIGHT(K5682,2)+2000</f>
        <v>2018</v>
      </c>
      <c r="W5682" t="str">
        <f>INDEX(_xlfn.TEXTSPLIT(K5682,"-"),1,2)</f>
        <v>Feb</v>
      </c>
      <c r="X5682" t="str">
        <f>INDEX(_xlfn.TEXTSPLIT(K5682,"-"),1,1)</f>
        <v>9</v>
      </c>
      <c r="Y5682">
        <f>INDEX(months!B:B,MATCH(Sheet1!W5682,months!A:A,0))</f>
        <v>2</v>
      </c>
      <c r="Z5682">
        <f t="shared" si="622"/>
        <v>43140</v>
      </c>
    </row>
    <row r="5683" spans="1:26" x14ac:dyDescent="0.2">
      <c r="A5683" t="s">
        <v>7958</v>
      </c>
      <c r="B5683" t="s">
        <v>2518</v>
      </c>
      <c r="C5683">
        <v>4.7</v>
      </c>
      <c r="D5683">
        <v>57</v>
      </c>
      <c r="E5683" t="s">
        <v>1108</v>
      </c>
      <c r="F5683" t="s">
        <v>22</v>
      </c>
      <c r="G5683" t="s">
        <v>23</v>
      </c>
      <c r="H5683" t="s">
        <v>24</v>
      </c>
      <c r="I5683" t="s">
        <v>25</v>
      </c>
      <c r="J5683" t="s">
        <v>2519</v>
      </c>
      <c r="K5683" t="s">
        <v>7959</v>
      </c>
      <c r="L5683" t="s">
        <v>53</v>
      </c>
      <c r="M5683" t="s">
        <v>86</v>
      </c>
      <c r="N5683">
        <f t="shared" si="616"/>
        <v>0</v>
      </c>
      <c r="O5683" t="str">
        <f t="shared" si="617"/>
        <v>No</v>
      </c>
      <c r="P5683">
        <f t="shared" si="618"/>
        <v>0</v>
      </c>
      <c r="Q5683">
        <f t="shared" si="619"/>
        <v>4813937689</v>
      </c>
      <c r="R5683">
        <f t="shared" si="620"/>
        <v>4.1933383153624479</v>
      </c>
      <c r="S5683" t="str">
        <f t="shared" si="621"/>
        <v>Acceptable</v>
      </c>
      <c r="T5683">
        <f>ROUNDUP(C5683,0)</f>
        <v>5</v>
      </c>
      <c r="U5683">
        <f>ROUNDDOWN(C5683,0)</f>
        <v>4</v>
      </c>
      <c r="V5683">
        <f>RIGHT(K5683,2)+2000</f>
        <v>2017</v>
      </c>
      <c r="W5683" t="str">
        <f>INDEX(_xlfn.TEXTSPLIT(K5683,"-"),1,2)</f>
        <v>Sep</v>
      </c>
      <c r="X5683" t="str">
        <f>INDEX(_xlfn.TEXTSPLIT(K5683,"-"),1,1)</f>
        <v>18</v>
      </c>
      <c r="Y5683">
        <f>INDEX(months!B:B,MATCH(Sheet1!W5683,months!A:A,0))</f>
        <v>9</v>
      </c>
      <c r="Z5683">
        <f t="shared" si="622"/>
        <v>42996</v>
      </c>
    </row>
    <row r="5684" spans="1:26" x14ac:dyDescent="0.2">
      <c r="A5684" t="s">
        <v>7960</v>
      </c>
      <c r="B5684" t="s">
        <v>2518</v>
      </c>
      <c r="D5684">
        <v>17</v>
      </c>
      <c r="E5684" t="s">
        <v>403</v>
      </c>
      <c r="F5684" t="s">
        <v>101</v>
      </c>
      <c r="G5684" t="s">
        <v>23</v>
      </c>
      <c r="H5684" t="s">
        <v>24</v>
      </c>
      <c r="I5684" t="s">
        <v>25</v>
      </c>
      <c r="J5684" t="s">
        <v>2519</v>
      </c>
      <c r="K5684" t="s">
        <v>7961</v>
      </c>
      <c r="L5684" t="s">
        <v>53</v>
      </c>
      <c r="M5684" t="s">
        <v>86</v>
      </c>
      <c r="N5684">
        <f t="shared" si="616"/>
        <v>0</v>
      </c>
      <c r="O5684" t="str">
        <f t="shared" si="617"/>
        <v>No</v>
      </c>
      <c r="P5684">
        <f t="shared" si="618"/>
        <v>0</v>
      </c>
      <c r="Q5684">
        <f t="shared" si="619"/>
        <v>4813937689</v>
      </c>
      <c r="R5684">
        <f t="shared" si="620"/>
        <v>4.1933383153624479</v>
      </c>
      <c r="S5684" t="str">
        <f t="shared" si="621"/>
        <v>Acceptable</v>
      </c>
      <c r="T5684">
        <f>ROUNDUP(C5684,0)</f>
        <v>0</v>
      </c>
      <c r="U5684">
        <f>ROUNDDOWN(C5684,0)</f>
        <v>0</v>
      </c>
      <c r="V5684">
        <f>RIGHT(K5684,2)+2000</f>
        <v>2017</v>
      </c>
      <c r="W5684" t="str">
        <f>INDEX(_xlfn.TEXTSPLIT(K5684,"-"),1,2)</f>
        <v>Sep</v>
      </c>
      <c r="X5684" t="str">
        <f>INDEX(_xlfn.TEXTSPLIT(K5684,"-"),1,1)</f>
        <v>5</v>
      </c>
      <c r="Y5684">
        <f>INDEX(months!B:B,MATCH(Sheet1!W5684,months!A:A,0))</f>
        <v>9</v>
      </c>
      <c r="Z5684">
        <f t="shared" si="622"/>
        <v>42983</v>
      </c>
    </row>
    <row r="5685" spans="1:26" x14ac:dyDescent="0.2">
      <c r="A5685" t="s">
        <v>7962</v>
      </c>
      <c r="B5685" t="s">
        <v>3070</v>
      </c>
      <c r="D5685">
        <v>17</v>
      </c>
      <c r="E5685" t="s">
        <v>2568</v>
      </c>
      <c r="F5685" t="s">
        <v>101</v>
      </c>
      <c r="G5685" t="s">
        <v>23</v>
      </c>
      <c r="H5685" t="s">
        <v>24</v>
      </c>
      <c r="I5685" t="s">
        <v>25</v>
      </c>
      <c r="J5685" t="s">
        <v>1537</v>
      </c>
      <c r="K5685" t="s">
        <v>34</v>
      </c>
      <c r="L5685" t="s">
        <v>35</v>
      </c>
      <c r="M5685" t="s">
        <v>86</v>
      </c>
      <c r="N5685">
        <f t="shared" si="616"/>
        <v>0</v>
      </c>
      <c r="O5685" t="str">
        <f t="shared" si="617"/>
        <v>No</v>
      </c>
      <c r="P5685">
        <f t="shared" si="618"/>
        <v>0</v>
      </c>
      <c r="Q5685">
        <f t="shared" si="619"/>
        <v>4813937689</v>
      </c>
      <c r="R5685">
        <f t="shared" si="620"/>
        <v>4.1933383153624479</v>
      </c>
      <c r="S5685" t="str">
        <f t="shared" si="621"/>
        <v>Acceptable</v>
      </c>
      <c r="T5685">
        <f>ROUNDUP(C5685,0)</f>
        <v>0</v>
      </c>
      <c r="U5685">
        <f>ROUNDDOWN(C5685,0)</f>
        <v>0</v>
      </c>
      <c r="V5685">
        <f>RIGHT(K5685,2)+2000</f>
        <v>2018</v>
      </c>
      <c r="W5685" t="str">
        <f>INDEX(_xlfn.TEXTSPLIT(K5685,"-"),1,2)</f>
        <v>Jan</v>
      </c>
      <c r="X5685" t="str">
        <f>INDEX(_xlfn.TEXTSPLIT(K5685,"-"),1,1)</f>
        <v>15</v>
      </c>
      <c r="Y5685">
        <f>INDEX(months!B:B,MATCH(Sheet1!W5685,months!A:A,0))</f>
        <v>1</v>
      </c>
      <c r="Z5685">
        <f t="shared" si="622"/>
        <v>43115</v>
      </c>
    </row>
    <row r="5686" spans="1:26" x14ac:dyDescent="0.2">
      <c r="A5686" t="s">
        <v>7963</v>
      </c>
      <c r="B5686" t="s">
        <v>2333</v>
      </c>
      <c r="C5686">
        <v>3.8</v>
      </c>
      <c r="D5686">
        <v>874</v>
      </c>
      <c r="E5686" t="s">
        <v>83</v>
      </c>
      <c r="F5686" t="s">
        <v>50</v>
      </c>
      <c r="G5686" t="s">
        <v>23</v>
      </c>
      <c r="H5686" t="s">
        <v>24</v>
      </c>
      <c r="I5686" t="s">
        <v>25</v>
      </c>
      <c r="J5686" t="s">
        <v>2334</v>
      </c>
      <c r="K5686" t="s">
        <v>39</v>
      </c>
      <c r="L5686" t="s">
        <v>4110</v>
      </c>
      <c r="M5686" t="s">
        <v>587</v>
      </c>
      <c r="N5686">
        <f t="shared" si="616"/>
        <v>0</v>
      </c>
      <c r="O5686" t="str">
        <f t="shared" si="617"/>
        <v>No</v>
      </c>
      <c r="P5686">
        <f t="shared" si="618"/>
        <v>0</v>
      </c>
      <c r="Q5686">
        <f t="shared" si="619"/>
        <v>4813937689</v>
      </c>
      <c r="R5686">
        <f t="shared" si="620"/>
        <v>4.1933383153624479</v>
      </c>
      <c r="S5686" t="str">
        <f t="shared" si="621"/>
        <v>Acceptable</v>
      </c>
      <c r="T5686">
        <f>ROUNDUP(C5686,0)</f>
        <v>4</v>
      </c>
      <c r="U5686">
        <f>ROUNDDOWN(C5686,0)</f>
        <v>3</v>
      </c>
      <c r="V5686">
        <f>RIGHT(K5686,2)+2000</f>
        <v>2018</v>
      </c>
      <c r="W5686" t="str">
        <f>INDEX(_xlfn.TEXTSPLIT(K5686,"-"),1,2)</f>
        <v>Aug</v>
      </c>
      <c r="X5686" t="str">
        <f>INDEX(_xlfn.TEXTSPLIT(K5686,"-"),1,1)</f>
        <v>1</v>
      </c>
      <c r="Y5686">
        <f>INDEX(months!B:B,MATCH(Sheet1!W5686,months!A:A,0))</f>
        <v>8</v>
      </c>
      <c r="Z5686">
        <f t="shared" si="622"/>
        <v>43313</v>
      </c>
    </row>
    <row r="5687" spans="1:26" x14ac:dyDescent="0.2">
      <c r="A5687" t="s">
        <v>7964</v>
      </c>
      <c r="B5687" t="s">
        <v>556</v>
      </c>
      <c r="C5687">
        <v>5</v>
      </c>
      <c r="D5687">
        <v>2</v>
      </c>
      <c r="E5687" t="s">
        <v>31</v>
      </c>
      <c r="F5687" t="s">
        <v>775</v>
      </c>
      <c r="G5687" t="s">
        <v>23</v>
      </c>
      <c r="H5687" t="s">
        <v>24</v>
      </c>
      <c r="I5687" t="s">
        <v>44</v>
      </c>
      <c r="J5687" t="s">
        <v>557</v>
      </c>
      <c r="K5687" t="s">
        <v>2235</v>
      </c>
      <c r="L5687" t="s">
        <v>53</v>
      </c>
      <c r="M5687" t="s">
        <v>47</v>
      </c>
      <c r="N5687">
        <f t="shared" si="616"/>
        <v>0</v>
      </c>
      <c r="O5687" t="str">
        <f t="shared" si="617"/>
        <v>No</v>
      </c>
      <c r="P5687">
        <f t="shared" si="618"/>
        <v>0</v>
      </c>
      <c r="Q5687">
        <f t="shared" si="619"/>
        <v>4813937689</v>
      </c>
      <c r="R5687">
        <f t="shared" si="620"/>
        <v>4.1933383153624479</v>
      </c>
      <c r="S5687" t="str">
        <f t="shared" si="621"/>
        <v>Acceptable</v>
      </c>
      <c r="T5687">
        <f>ROUNDUP(C5687,0)</f>
        <v>5</v>
      </c>
      <c r="U5687">
        <f>ROUNDDOWN(C5687,0)</f>
        <v>5</v>
      </c>
      <c r="V5687">
        <f>RIGHT(K5687,2)+2000</f>
        <v>2018</v>
      </c>
      <c r="W5687" t="str">
        <f>INDEX(_xlfn.TEXTSPLIT(K5687,"-"),1,2)</f>
        <v>Aug</v>
      </c>
      <c r="X5687" t="str">
        <f>INDEX(_xlfn.TEXTSPLIT(K5687,"-"),1,1)</f>
        <v>5</v>
      </c>
      <c r="Y5687">
        <f>INDEX(months!B:B,MATCH(Sheet1!W5687,months!A:A,0))</f>
        <v>8</v>
      </c>
      <c r="Z5687">
        <f t="shared" si="622"/>
        <v>43317</v>
      </c>
    </row>
    <row r="5688" spans="1:26" x14ac:dyDescent="0.2">
      <c r="A5688" t="s">
        <v>7965</v>
      </c>
      <c r="B5688" t="s">
        <v>4310</v>
      </c>
      <c r="C5688">
        <v>4.4000000000000004</v>
      </c>
      <c r="D5688">
        <v>27</v>
      </c>
      <c r="E5688" t="s">
        <v>1594</v>
      </c>
      <c r="F5688" t="s">
        <v>22</v>
      </c>
      <c r="G5688" t="s">
        <v>23</v>
      </c>
      <c r="H5688" t="s">
        <v>24</v>
      </c>
      <c r="I5688" t="s">
        <v>25</v>
      </c>
      <c r="J5688" t="s">
        <v>2718</v>
      </c>
      <c r="K5688" t="s">
        <v>7966</v>
      </c>
      <c r="L5688" t="s">
        <v>59</v>
      </c>
      <c r="M5688" t="s">
        <v>29</v>
      </c>
      <c r="N5688">
        <f t="shared" si="616"/>
        <v>0</v>
      </c>
      <c r="O5688" t="str">
        <f t="shared" si="617"/>
        <v>No</v>
      </c>
      <c r="P5688">
        <f t="shared" si="618"/>
        <v>0</v>
      </c>
      <c r="Q5688">
        <f t="shared" si="619"/>
        <v>4813937689</v>
      </c>
      <c r="R5688">
        <f t="shared" si="620"/>
        <v>4.1933383153624479</v>
      </c>
      <c r="S5688" t="str">
        <f t="shared" si="621"/>
        <v>Acceptable</v>
      </c>
      <c r="T5688">
        <f>ROUNDUP(C5688,0)</f>
        <v>5</v>
      </c>
      <c r="U5688">
        <f>ROUNDDOWN(C5688,0)</f>
        <v>4</v>
      </c>
      <c r="V5688">
        <f>RIGHT(K5688,2)+2000</f>
        <v>2016</v>
      </c>
      <c r="W5688" t="str">
        <f>INDEX(_xlfn.TEXTSPLIT(K5688,"-"),1,2)</f>
        <v>Aug</v>
      </c>
      <c r="X5688" t="str">
        <f>INDEX(_xlfn.TEXTSPLIT(K5688,"-"),1,1)</f>
        <v>3</v>
      </c>
      <c r="Y5688">
        <f>INDEX(months!B:B,MATCH(Sheet1!W5688,months!A:A,0))</f>
        <v>8</v>
      </c>
      <c r="Z5688">
        <f t="shared" si="622"/>
        <v>42585</v>
      </c>
    </row>
    <row r="5689" spans="1:26" x14ac:dyDescent="0.2">
      <c r="A5689" t="s">
        <v>7967</v>
      </c>
      <c r="B5689" t="s">
        <v>3070</v>
      </c>
      <c r="D5689">
        <v>350</v>
      </c>
      <c r="E5689" t="s">
        <v>424</v>
      </c>
      <c r="F5689" t="s">
        <v>22</v>
      </c>
      <c r="G5689" t="s">
        <v>23</v>
      </c>
      <c r="H5689" t="s">
        <v>24</v>
      </c>
      <c r="I5689" t="s">
        <v>44</v>
      </c>
      <c r="J5689" t="s">
        <v>1537</v>
      </c>
      <c r="K5689" t="s">
        <v>6836</v>
      </c>
      <c r="L5689" t="s">
        <v>28</v>
      </c>
      <c r="M5689" t="s">
        <v>29</v>
      </c>
      <c r="N5689">
        <f t="shared" si="616"/>
        <v>0</v>
      </c>
      <c r="O5689" t="str">
        <f t="shared" si="617"/>
        <v>No</v>
      </c>
      <c r="P5689">
        <f t="shared" si="618"/>
        <v>0</v>
      </c>
      <c r="Q5689">
        <f t="shared" si="619"/>
        <v>4813937689</v>
      </c>
      <c r="R5689">
        <f t="shared" si="620"/>
        <v>4.1933383153624479</v>
      </c>
      <c r="S5689" t="str">
        <f t="shared" si="621"/>
        <v>Acceptable</v>
      </c>
      <c r="T5689">
        <f>ROUNDUP(C5689,0)</f>
        <v>0</v>
      </c>
      <c r="U5689">
        <f>ROUNDDOWN(C5689,0)</f>
        <v>0</v>
      </c>
      <c r="V5689">
        <f>RIGHT(K5689,2)+2000</f>
        <v>2017</v>
      </c>
      <c r="W5689" t="str">
        <f>INDEX(_xlfn.TEXTSPLIT(K5689,"-"),1,2)</f>
        <v>Feb</v>
      </c>
      <c r="X5689" t="str">
        <f>INDEX(_xlfn.TEXTSPLIT(K5689,"-"),1,1)</f>
        <v>23</v>
      </c>
      <c r="Y5689">
        <f>INDEX(months!B:B,MATCH(Sheet1!W5689,months!A:A,0))</f>
        <v>2</v>
      </c>
      <c r="Z5689">
        <f t="shared" si="622"/>
        <v>42789</v>
      </c>
    </row>
    <row r="5690" spans="1:26" x14ac:dyDescent="0.2">
      <c r="A5690" t="s">
        <v>7968</v>
      </c>
      <c r="B5690" t="s">
        <v>2518</v>
      </c>
      <c r="D5690">
        <v>0</v>
      </c>
      <c r="E5690" t="s">
        <v>190</v>
      </c>
      <c r="F5690" t="s">
        <v>1010</v>
      </c>
      <c r="G5690" t="s">
        <v>23</v>
      </c>
      <c r="H5690" t="s">
        <v>24</v>
      </c>
      <c r="I5690" t="s">
        <v>25</v>
      </c>
      <c r="J5690" t="s">
        <v>2519</v>
      </c>
      <c r="K5690" t="s">
        <v>297</v>
      </c>
      <c r="L5690" t="s">
        <v>7969</v>
      </c>
      <c r="M5690" t="s">
        <v>81</v>
      </c>
      <c r="N5690">
        <f t="shared" si="616"/>
        <v>0</v>
      </c>
      <c r="O5690" t="str">
        <f t="shared" si="617"/>
        <v>No</v>
      </c>
      <c r="P5690">
        <f t="shared" si="618"/>
        <v>0</v>
      </c>
      <c r="Q5690">
        <f t="shared" si="619"/>
        <v>4813937689</v>
      </c>
      <c r="R5690">
        <f t="shared" si="620"/>
        <v>4.1933383153624479</v>
      </c>
      <c r="S5690" t="str">
        <f t="shared" si="621"/>
        <v>Acceptable</v>
      </c>
      <c r="T5690">
        <f>ROUNDUP(C5690,0)</f>
        <v>0</v>
      </c>
      <c r="U5690">
        <f>ROUNDDOWN(C5690,0)</f>
        <v>0</v>
      </c>
      <c r="V5690">
        <f>RIGHT(K5690,2)+2000</f>
        <v>2018</v>
      </c>
      <c r="W5690" t="str">
        <f>INDEX(_xlfn.TEXTSPLIT(K5690,"-"),1,2)</f>
        <v>Jul</v>
      </c>
      <c r="X5690" t="str">
        <f>INDEX(_xlfn.TEXTSPLIT(K5690,"-"),1,1)</f>
        <v>24</v>
      </c>
      <c r="Y5690">
        <f>INDEX(months!B:B,MATCH(Sheet1!W5690,months!A:A,0))</f>
        <v>7</v>
      </c>
      <c r="Z5690">
        <f t="shared" si="622"/>
        <v>43305</v>
      </c>
    </row>
    <row r="5691" spans="1:26" x14ac:dyDescent="0.2">
      <c r="A5691" t="s">
        <v>7970</v>
      </c>
      <c r="B5691" t="s">
        <v>2665</v>
      </c>
      <c r="C5691">
        <v>4</v>
      </c>
      <c r="D5691">
        <v>29462</v>
      </c>
      <c r="E5691" t="s">
        <v>970</v>
      </c>
      <c r="F5691" t="s">
        <v>65</v>
      </c>
      <c r="G5691" t="s">
        <v>23</v>
      </c>
      <c r="H5691" t="s">
        <v>24</v>
      </c>
      <c r="I5691" t="s">
        <v>44</v>
      </c>
      <c r="J5691" t="s">
        <v>2721</v>
      </c>
      <c r="K5691" t="s">
        <v>66</v>
      </c>
      <c r="L5691" t="s">
        <v>3008</v>
      </c>
      <c r="M5691" t="s">
        <v>86</v>
      </c>
      <c r="N5691">
        <f t="shared" si="616"/>
        <v>0</v>
      </c>
      <c r="O5691" t="str">
        <f t="shared" si="617"/>
        <v>No</v>
      </c>
      <c r="P5691">
        <f t="shared" si="618"/>
        <v>0</v>
      </c>
      <c r="Q5691">
        <f t="shared" si="619"/>
        <v>4813937689</v>
      </c>
      <c r="R5691">
        <f t="shared" si="620"/>
        <v>4.1933383153624479</v>
      </c>
      <c r="S5691" t="str">
        <f t="shared" si="621"/>
        <v>Acceptable</v>
      </c>
      <c r="T5691">
        <f>ROUNDUP(C5691,0)</f>
        <v>4</v>
      </c>
      <c r="U5691">
        <f>ROUNDDOWN(C5691,0)</f>
        <v>4</v>
      </c>
      <c r="V5691">
        <f>RIGHT(K5691,2)+2000</f>
        <v>2018</v>
      </c>
      <c r="W5691" t="str">
        <f>INDEX(_xlfn.TEXTSPLIT(K5691,"-"),1,2)</f>
        <v>Jun</v>
      </c>
      <c r="X5691" t="str">
        <f>INDEX(_xlfn.TEXTSPLIT(K5691,"-"),1,1)</f>
        <v>14</v>
      </c>
      <c r="Y5691">
        <f>INDEX(months!B:B,MATCH(Sheet1!W5691,months!A:A,0))</f>
        <v>6</v>
      </c>
      <c r="Z5691">
        <f t="shared" si="622"/>
        <v>43265</v>
      </c>
    </row>
    <row r="5692" spans="1:26" x14ac:dyDescent="0.2">
      <c r="A5692" t="s">
        <v>7971</v>
      </c>
      <c r="B5692" t="s">
        <v>1790</v>
      </c>
      <c r="D5692">
        <v>4</v>
      </c>
      <c r="E5692" t="s">
        <v>627</v>
      </c>
      <c r="F5692" t="s">
        <v>775</v>
      </c>
      <c r="G5692" t="s">
        <v>23</v>
      </c>
      <c r="H5692" t="s">
        <v>24</v>
      </c>
      <c r="I5692" t="s">
        <v>44</v>
      </c>
      <c r="J5692" t="s">
        <v>1791</v>
      </c>
      <c r="K5692" t="s">
        <v>1088</v>
      </c>
      <c r="L5692" t="s">
        <v>420</v>
      </c>
      <c r="M5692" t="s">
        <v>60</v>
      </c>
      <c r="N5692">
        <f t="shared" si="616"/>
        <v>0</v>
      </c>
      <c r="O5692" t="str">
        <f t="shared" si="617"/>
        <v>No</v>
      </c>
      <c r="P5692">
        <f t="shared" si="618"/>
        <v>0</v>
      </c>
      <c r="Q5692">
        <f t="shared" si="619"/>
        <v>4813937689</v>
      </c>
      <c r="R5692">
        <f t="shared" si="620"/>
        <v>4.1933383153624479</v>
      </c>
      <c r="S5692" t="str">
        <f t="shared" si="621"/>
        <v>Acceptable</v>
      </c>
      <c r="T5692">
        <f>ROUNDUP(C5692,0)</f>
        <v>0</v>
      </c>
      <c r="U5692">
        <f>ROUNDDOWN(C5692,0)</f>
        <v>0</v>
      </c>
      <c r="V5692">
        <f>RIGHT(K5692,2)+2000</f>
        <v>2018</v>
      </c>
      <c r="W5692" t="str">
        <f>INDEX(_xlfn.TEXTSPLIT(K5692,"-"),1,2)</f>
        <v>Jun</v>
      </c>
      <c r="X5692" t="str">
        <f>INDEX(_xlfn.TEXTSPLIT(K5692,"-"),1,1)</f>
        <v>13</v>
      </c>
      <c r="Y5692">
        <f>INDEX(months!B:B,MATCH(Sheet1!W5692,months!A:A,0))</f>
        <v>6</v>
      </c>
      <c r="Z5692">
        <f t="shared" si="622"/>
        <v>43264</v>
      </c>
    </row>
    <row r="5693" spans="1:26" x14ac:dyDescent="0.2">
      <c r="A5693" t="s">
        <v>7972</v>
      </c>
      <c r="B5693" t="s">
        <v>2665</v>
      </c>
      <c r="C5693">
        <v>3.8</v>
      </c>
      <c r="D5693">
        <v>159063</v>
      </c>
      <c r="E5693" t="s">
        <v>2744</v>
      </c>
      <c r="F5693" t="s">
        <v>65</v>
      </c>
      <c r="G5693" t="s">
        <v>23</v>
      </c>
      <c r="H5693" t="s">
        <v>24</v>
      </c>
      <c r="I5693" t="s">
        <v>25</v>
      </c>
      <c r="J5693" t="s">
        <v>2721</v>
      </c>
      <c r="K5693" t="s">
        <v>6175</v>
      </c>
      <c r="L5693" t="s">
        <v>7973</v>
      </c>
      <c r="M5693" t="s">
        <v>86</v>
      </c>
      <c r="N5693">
        <f t="shared" si="616"/>
        <v>0</v>
      </c>
      <c r="O5693" t="str">
        <f t="shared" si="617"/>
        <v>No</v>
      </c>
      <c r="P5693">
        <f t="shared" si="618"/>
        <v>0</v>
      </c>
      <c r="Q5693">
        <f t="shared" si="619"/>
        <v>4813937689</v>
      </c>
      <c r="R5693">
        <f t="shared" si="620"/>
        <v>4.1933383153624479</v>
      </c>
      <c r="S5693" t="str">
        <f t="shared" si="621"/>
        <v>Acceptable</v>
      </c>
      <c r="T5693">
        <f>ROUNDUP(C5693,0)</f>
        <v>4</v>
      </c>
      <c r="U5693">
        <f>ROUNDDOWN(C5693,0)</f>
        <v>3</v>
      </c>
      <c r="V5693">
        <f>RIGHT(K5693,2)+2000</f>
        <v>2018</v>
      </c>
      <c r="W5693" t="str">
        <f>INDEX(_xlfn.TEXTSPLIT(K5693,"-"),1,2)</f>
        <v>Feb</v>
      </c>
      <c r="X5693" t="str">
        <f>INDEX(_xlfn.TEXTSPLIT(K5693,"-"),1,1)</f>
        <v>9</v>
      </c>
      <c r="Y5693">
        <f>INDEX(months!B:B,MATCH(Sheet1!W5693,months!A:A,0))</f>
        <v>2</v>
      </c>
      <c r="Z5693">
        <f t="shared" si="622"/>
        <v>43140</v>
      </c>
    </row>
    <row r="5694" spans="1:26" x14ac:dyDescent="0.2">
      <c r="A5694" t="s">
        <v>7974</v>
      </c>
      <c r="B5694" t="s">
        <v>556</v>
      </c>
      <c r="C5694">
        <v>4.0999999999999996</v>
      </c>
      <c r="D5694">
        <v>294</v>
      </c>
      <c r="E5694" t="s">
        <v>347</v>
      </c>
      <c r="F5694" t="s">
        <v>22</v>
      </c>
      <c r="G5694" t="s">
        <v>23</v>
      </c>
      <c r="H5694" t="s">
        <v>24</v>
      </c>
      <c r="I5694" t="s">
        <v>25</v>
      </c>
      <c r="J5694" t="s">
        <v>557</v>
      </c>
      <c r="K5694" t="s">
        <v>759</v>
      </c>
      <c r="L5694" t="s">
        <v>1076</v>
      </c>
      <c r="M5694" t="s">
        <v>86</v>
      </c>
      <c r="N5694">
        <f t="shared" si="616"/>
        <v>0</v>
      </c>
      <c r="O5694" t="str">
        <f t="shared" si="617"/>
        <v>No</v>
      </c>
      <c r="P5694">
        <f t="shared" si="618"/>
        <v>0</v>
      </c>
      <c r="Q5694">
        <f t="shared" si="619"/>
        <v>4813937689</v>
      </c>
      <c r="R5694">
        <f t="shared" si="620"/>
        <v>4.1933383153624479</v>
      </c>
      <c r="S5694" t="str">
        <f t="shared" si="621"/>
        <v>Acceptable</v>
      </c>
      <c r="T5694">
        <f>ROUNDUP(C5694,0)</f>
        <v>5</v>
      </c>
      <c r="U5694">
        <f>ROUNDDOWN(C5694,0)</f>
        <v>4</v>
      </c>
      <c r="V5694">
        <f>RIGHT(K5694,2)+2000</f>
        <v>2018</v>
      </c>
      <c r="W5694" t="str">
        <f>INDEX(_xlfn.TEXTSPLIT(K5694,"-"),1,2)</f>
        <v>Jul</v>
      </c>
      <c r="X5694" t="str">
        <f>INDEX(_xlfn.TEXTSPLIT(K5694,"-"),1,1)</f>
        <v>5</v>
      </c>
      <c r="Y5694">
        <f>INDEX(months!B:B,MATCH(Sheet1!W5694,months!A:A,0))</f>
        <v>7</v>
      </c>
      <c r="Z5694">
        <f t="shared" si="622"/>
        <v>43286</v>
      </c>
    </row>
    <row r="5695" spans="1:26" x14ac:dyDescent="0.2">
      <c r="A5695" t="s">
        <v>7975</v>
      </c>
      <c r="B5695" t="s">
        <v>5319</v>
      </c>
      <c r="C5695">
        <v>4.3</v>
      </c>
      <c r="D5695">
        <v>697</v>
      </c>
      <c r="E5695" t="s">
        <v>242</v>
      </c>
      <c r="F5695" t="s">
        <v>57</v>
      </c>
      <c r="G5695" t="s">
        <v>23</v>
      </c>
      <c r="H5695" t="s">
        <v>24</v>
      </c>
      <c r="I5695" t="s">
        <v>25</v>
      </c>
      <c r="J5695" t="s">
        <v>5320</v>
      </c>
      <c r="K5695" t="s">
        <v>7976</v>
      </c>
      <c r="L5695" t="s">
        <v>1197</v>
      </c>
      <c r="M5695" t="s">
        <v>81</v>
      </c>
      <c r="N5695">
        <f t="shared" si="616"/>
        <v>0</v>
      </c>
      <c r="O5695" t="str">
        <f t="shared" si="617"/>
        <v>No</v>
      </c>
      <c r="P5695">
        <f t="shared" si="618"/>
        <v>0</v>
      </c>
      <c r="Q5695">
        <f t="shared" si="619"/>
        <v>4813937689</v>
      </c>
      <c r="R5695">
        <f t="shared" si="620"/>
        <v>4.1933383153624479</v>
      </c>
      <c r="S5695" t="str">
        <f t="shared" si="621"/>
        <v>Acceptable</v>
      </c>
      <c r="T5695">
        <f>ROUNDUP(C5695,0)</f>
        <v>5</v>
      </c>
      <c r="U5695">
        <f>ROUNDDOWN(C5695,0)</f>
        <v>4</v>
      </c>
      <c r="V5695">
        <f>RIGHT(K5695,2)+2000</f>
        <v>2017</v>
      </c>
      <c r="W5695" t="str">
        <f>INDEX(_xlfn.TEXTSPLIT(K5695,"-"),1,2)</f>
        <v>Apr</v>
      </c>
      <c r="X5695" t="str">
        <f>INDEX(_xlfn.TEXTSPLIT(K5695,"-"),1,1)</f>
        <v>8</v>
      </c>
      <c r="Y5695">
        <f>INDEX(months!B:B,MATCH(Sheet1!W5695,months!A:A,0))</f>
        <v>4</v>
      </c>
      <c r="Z5695">
        <f t="shared" si="622"/>
        <v>42833</v>
      </c>
    </row>
    <row r="5696" spans="1:26" x14ac:dyDescent="0.2">
      <c r="A5696" t="s">
        <v>7977</v>
      </c>
      <c r="B5696" t="s">
        <v>1988</v>
      </c>
      <c r="D5696">
        <v>38</v>
      </c>
      <c r="E5696" t="s">
        <v>403</v>
      </c>
      <c r="F5696" t="s">
        <v>22</v>
      </c>
      <c r="G5696" t="s">
        <v>23</v>
      </c>
      <c r="H5696" t="s">
        <v>24</v>
      </c>
      <c r="I5696" t="s">
        <v>25</v>
      </c>
      <c r="J5696" t="s">
        <v>1989</v>
      </c>
      <c r="K5696" t="s">
        <v>1833</v>
      </c>
      <c r="L5696" t="s">
        <v>3139</v>
      </c>
      <c r="M5696" t="s">
        <v>29</v>
      </c>
      <c r="N5696">
        <f t="shared" si="616"/>
        <v>0</v>
      </c>
      <c r="O5696" t="str">
        <f t="shared" si="617"/>
        <v>No</v>
      </c>
      <c r="P5696">
        <f t="shared" si="618"/>
        <v>0</v>
      </c>
      <c r="Q5696">
        <f t="shared" si="619"/>
        <v>4813937689</v>
      </c>
      <c r="R5696">
        <f t="shared" si="620"/>
        <v>4.1933383153624479</v>
      </c>
      <c r="S5696" t="str">
        <f t="shared" si="621"/>
        <v>Acceptable</v>
      </c>
      <c r="T5696">
        <f>ROUNDUP(C5696,0)</f>
        <v>0</v>
      </c>
      <c r="U5696">
        <f>ROUNDDOWN(C5696,0)</f>
        <v>0</v>
      </c>
      <c r="V5696">
        <f>RIGHT(K5696,2)+2000</f>
        <v>2018</v>
      </c>
      <c r="W5696" t="str">
        <f>INDEX(_xlfn.TEXTSPLIT(K5696,"-"),1,2)</f>
        <v>Jun</v>
      </c>
      <c r="X5696" t="str">
        <f>INDEX(_xlfn.TEXTSPLIT(K5696,"-"),1,1)</f>
        <v>9</v>
      </c>
      <c r="Y5696">
        <f>INDEX(months!B:B,MATCH(Sheet1!W5696,months!A:A,0))</f>
        <v>6</v>
      </c>
      <c r="Z5696">
        <f t="shared" si="622"/>
        <v>43260</v>
      </c>
    </row>
    <row r="5697" spans="1:26" x14ac:dyDescent="0.2">
      <c r="A5697" t="s">
        <v>7978</v>
      </c>
      <c r="B5697" t="s">
        <v>4612</v>
      </c>
      <c r="C5697">
        <v>4.5</v>
      </c>
      <c r="D5697">
        <v>6207063</v>
      </c>
      <c r="E5697" t="s">
        <v>46</v>
      </c>
      <c r="F5697" t="s">
        <v>448</v>
      </c>
      <c r="G5697" t="s">
        <v>23</v>
      </c>
      <c r="H5697" t="s">
        <v>24</v>
      </c>
      <c r="I5697" t="s">
        <v>25</v>
      </c>
      <c r="J5697" t="s">
        <v>4613</v>
      </c>
      <c r="K5697" t="s">
        <v>97</v>
      </c>
      <c r="L5697" t="s">
        <v>46</v>
      </c>
      <c r="M5697" t="s">
        <v>46</v>
      </c>
      <c r="N5697">
        <f t="shared" si="616"/>
        <v>0</v>
      </c>
      <c r="O5697" t="str">
        <f t="shared" si="617"/>
        <v>No</v>
      </c>
      <c r="P5697">
        <f t="shared" si="618"/>
        <v>0</v>
      </c>
      <c r="Q5697">
        <f t="shared" si="619"/>
        <v>4813937689</v>
      </c>
      <c r="R5697">
        <f t="shared" si="620"/>
        <v>4.1933383153624479</v>
      </c>
      <c r="S5697" t="str">
        <f t="shared" si="621"/>
        <v>Acceptable</v>
      </c>
      <c r="T5697">
        <f>ROUNDUP(C5697,0)</f>
        <v>5</v>
      </c>
      <c r="U5697">
        <f>ROUNDDOWN(C5697,0)</f>
        <v>4</v>
      </c>
      <c r="V5697">
        <f>RIGHT(K5697,2)+2000</f>
        <v>2018</v>
      </c>
      <c r="W5697" t="str">
        <f>INDEX(_xlfn.TEXTSPLIT(K5697,"-"),1,2)</f>
        <v>Aug</v>
      </c>
      <c r="X5697" t="str">
        <f>INDEX(_xlfn.TEXTSPLIT(K5697,"-"),1,1)</f>
        <v>3</v>
      </c>
      <c r="Y5697">
        <f>INDEX(months!B:B,MATCH(Sheet1!W5697,months!A:A,0))</f>
        <v>8</v>
      </c>
      <c r="Z5697">
        <f t="shared" si="622"/>
        <v>43315</v>
      </c>
    </row>
    <row r="5698" spans="1:26" x14ac:dyDescent="0.2">
      <c r="A5698" t="s">
        <v>7979</v>
      </c>
      <c r="B5698" t="s">
        <v>4612</v>
      </c>
      <c r="C5698">
        <v>4.4000000000000004</v>
      </c>
      <c r="D5698">
        <v>631</v>
      </c>
      <c r="E5698" t="s">
        <v>46</v>
      </c>
      <c r="F5698" t="s">
        <v>50</v>
      </c>
      <c r="G5698" t="s">
        <v>23</v>
      </c>
      <c r="H5698" t="s">
        <v>24</v>
      </c>
      <c r="I5698" t="s">
        <v>25</v>
      </c>
      <c r="J5698" t="s">
        <v>4613</v>
      </c>
      <c r="K5698" t="s">
        <v>7980</v>
      </c>
      <c r="L5698" t="s">
        <v>46</v>
      </c>
      <c r="M5698" t="s">
        <v>46</v>
      </c>
      <c r="N5698">
        <f t="shared" ref="N5698:N5761" si="623">SUM(A5698,B5698)</f>
        <v>0</v>
      </c>
      <c r="O5698" t="str">
        <f t="shared" ref="O5698:O5761" si="624">IF(E5698="good","Yes","No")</f>
        <v>No</v>
      </c>
      <c r="P5698">
        <f t="shared" ref="P5698:P5761" si="625">COUNTIF(B:B,"&lt;0")</f>
        <v>0</v>
      </c>
      <c r="Q5698">
        <f t="shared" ref="Q5698:Q5761" si="626">SUMIF(D:D,"&gt;1000")</f>
        <v>4813937689</v>
      </c>
      <c r="R5698">
        <f t="shared" ref="R5698:R5761" si="627">AVERAGEIF(C:C,"&gt;0")</f>
        <v>4.1933383153624479</v>
      </c>
      <c r="S5698" t="str">
        <f t="shared" ref="S5698:S5761" si="628">IF(OR(A5698&gt;0,B5698&gt;0),"Acceptable","Check")</f>
        <v>Acceptable</v>
      </c>
      <c r="T5698">
        <f>ROUNDUP(C5698,0)</f>
        <v>5</v>
      </c>
      <c r="U5698">
        <f>ROUNDDOWN(C5698,0)</f>
        <v>4</v>
      </c>
      <c r="V5698">
        <f>RIGHT(K5698,2)+2000</f>
        <v>2016</v>
      </c>
      <c r="W5698" t="str">
        <f>INDEX(_xlfn.TEXTSPLIT(K5698,"-"),1,2)</f>
        <v>Sep</v>
      </c>
      <c r="X5698" t="str">
        <f>INDEX(_xlfn.TEXTSPLIT(K5698,"-"),1,1)</f>
        <v>22</v>
      </c>
      <c r="Y5698">
        <f>INDEX(months!B:B,MATCH(Sheet1!W5698,months!A:A,0))</f>
        <v>9</v>
      </c>
      <c r="Z5698">
        <f t="shared" si="622"/>
        <v>42635</v>
      </c>
    </row>
    <row r="5699" spans="1:26" x14ac:dyDescent="0.2">
      <c r="A5699" t="s">
        <v>7981</v>
      </c>
      <c r="B5699" t="s">
        <v>4950</v>
      </c>
      <c r="C5699">
        <v>3.4</v>
      </c>
      <c r="D5699">
        <v>617</v>
      </c>
      <c r="E5699" t="s">
        <v>698</v>
      </c>
      <c r="F5699" t="s">
        <v>50</v>
      </c>
      <c r="G5699" t="s">
        <v>23</v>
      </c>
      <c r="H5699" t="s">
        <v>24</v>
      </c>
      <c r="I5699" t="s">
        <v>25</v>
      </c>
      <c r="J5699" t="s">
        <v>4951</v>
      </c>
      <c r="K5699" t="s">
        <v>2682</v>
      </c>
      <c r="L5699" t="s">
        <v>2576</v>
      </c>
      <c r="M5699" t="s">
        <v>81</v>
      </c>
      <c r="N5699">
        <f t="shared" si="623"/>
        <v>0</v>
      </c>
      <c r="O5699" t="str">
        <f t="shared" si="624"/>
        <v>No</v>
      </c>
      <c r="P5699">
        <f t="shared" si="625"/>
        <v>0</v>
      </c>
      <c r="Q5699">
        <f t="shared" si="626"/>
        <v>4813937689</v>
      </c>
      <c r="R5699">
        <f t="shared" si="627"/>
        <v>4.1933383153624479</v>
      </c>
      <c r="S5699" t="str">
        <f t="shared" si="628"/>
        <v>Acceptable</v>
      </c>
      <c r="T5699">
        <f>ROUNDUP(C5699,0)</f>
        <v>4</v>
      </c>
      <c r="U5699">
        <f>ROUNDDOWN(C5699,0)</f>
        <v>3</v>
      </c>
      <c r="V5699">
        <f>RIGHT(K5699,2)+2000</f>
        <v>2018</v>
      </c>
      <c r="W5699" t="str">
        <f>INDEX(_xlfn.TEXTSPLIT(K5699,"-"),1,2)</f>
        <v>Apr</v>
      </c>
      <c r="X5699" t="str">
        <f>INDEX(_xlfn.TEXTSPLIT(K5699,"-"),1,1)</f>
        <v>17</v>
      </c>
      <c r="Y5699">
        <f>INDEX(months!B:B,MATCH(Sheet1!W5699,months!A:A,0))</f>
        <v>4</v>
      </c>
      <c r="Z5699">
        <f t="shared" ref="Z5699:Z5762" si="629">DATE(V5699,Y5699,X5699)</f>
        <v>43207</v>
      </c>
    </row>
    <row r="5700" spans="1:26" x14ac:dyDescent="0.2">
      <c r="A5700" t="s">
        <v>7982</v>
      </c>
      <c r="B5700" t="s">
        <v>447</v>
      </c>
      <c r="C5700">
        <v>4.0999999999999996</v>
      </c>
      <c r="D5700">
        <v>215</v>
      </c>
      <c r="E5700" t="s">
        <v>374</v>
      </c>
      <c r="F5700" t="s">
        <v>22</v>
      </c>
      <c r="G5700" t="s">
        <v>23</v>
      </c>
      <c r="H5700" t="s">
        <v>24</v>
      </c>
      <c r="I5700" t="s">
        <v>44</v>
      </c>
      <c r="J5700" t="s">
        <v>449</v>
      </c>
      <c r="K5700" t="s">
        <v>2695</v>
      </c>
      <c r="L5700" t="s">
        <v>157</v>
      </c>
      <c r="M5700" t="s">
        <v>86</v>
      </c>
      <c r="N5700">
        <f t="shared" si="623"/>
        <v>0</v>
      </c>
      <c r="O5700" t="str">
        <f t="shared" si="624"/>
        <v>No</v>
      </c>
      <c r="P5700">
        <f t="shared" si="625"/>
        <v>0</v>
      </c>
      <c r="Q5700">
        <f t="shared" si="626"/>
        <v>4813937689</v>
      </c>
      <c r="R5700">
        <f t="shared" si="627"/>
        <v>4.1933383153624479</v>
      </c>
      <c r="S5700" t="str">
        <f t="shared" si="628"/>
        <v>Acceptable</v>
      </c>
      <c r="T5700">
        <f>ROUNDUP(C5700,0)</f>
        <v>5</v>
      </c>
      <c r="U5700">
        <f>ROUNDDOWN(C5700,0)</f>
        <v>4</v>
      </c>
      <c r="V5700">
        <f>RIGHT(K5700,2)+2000</f>
        <v>2018</v>
      </c>
      <c r="W5700" t="str">
        <f>INDEX(_xlfn.TEXTSPLIT(K5700,"-"),1,2)</f>
        <v>Mar</v>
      </c>
      <c r="X5700" t="str">
        <f>INDEX(_xlfn.TEXTSPLIT(K5700,"-"),1,1)</f>
        <v>6</v>
      </c>
      <c r="Y5700">
        <f>INDEX(months!B:B,MATCH(Sheet1!W5700,months!A:A,0))</f>
        <v>3</v>
      </c>
      <c r="Z5700">
        <f t="shared" si="629"/>
        <v>43165</v>
      </c>
    </row>
    <row r="5701" spans="1:26" x14ac:dyDescent="0.2">
      <c r="A5701" t="s">
        <v>7983</v>
      </c>
      <c r="B5701" t="s">
        <v>3070</v>
      </c>
      <c r="C5701">
        <v>4.0999999999999996</v>
      </c>
      <c r="D5701">
        <v>25</v>
      </c>
      <c r="E5701" t="s">
        <v>1429</v>
      </c>
      <c r="F5701" t="s">
        <v>101</v>
      </c>
      <c r="G5701" t="s">
        <v>23</v>
      </c>
      <c r="H5701" t="s">
        <v>24</v>
      </c>
      <c r="I5701" t="s">
        <v>25</v>
      </c>
      <c r="J5701" t="s">
        <v>1303</v>
      </c>
      <c r="K5701" t="s">
        <v>2663</v>
      </c>
      <c r="L5701" t="s">
        <v>157</v>
      </c>
      <c r="M5701" t="s">
        <v>81</v>
      </c>
      <c r="N5701">
        <f t="shared" si="623"/>
        <v>0</v>
      </c>
      <c r="O5701" t="str">
        <f t="shared" si="624"/>
        <v>No</v>
      </c>
      <c r="P5701">
        <f t="shared" si="625"/>
        <v>0</v>
      </c>
      <c r="Q5701">
        <f t="shared" si="626"/>
        <v>4813937689</v>
      </c>
      <c r="R5701">
        <f t="shared" si="627"/>
        <v>4.1933383153624479</v>
      </c>
      <c r="S5701" t="str">
        <f t="shared" si="628"/>
        <v>Acceptable</v>
      </c>
      <c r="T5701">
        <f>ROUNDUP(C5701,0)</f>
        <v>5</v>
      </c>
      <c r="U5701">
        <f>ROUNDDOWN(C5701,0)</f>
        <v>4</v>
      </c>
      <c r="V5701">
        <f>RIGHT(K5701,2)+2000</f>
        <v>2017</v>
      </c>
      <c r="W5701" t="str">
        <f>INDEX(_xlfn.TEXTSPLIT(K5701,"-"),1,2)</f>
        <v>Mar</v>
      </c>
      <c r="X5701" t="str">
        <f>INDEX(_xlfn.TEXTSPLIT(K5701,"-"),1,1)</f>
        <v>8</v>
      </c>
      <c r="Y5701">
        <f>INDEX(months!B:B,MATCH(Sheet1!W5701,months!A:A,0))</f>
        <v>3</v>
      </c>
      <c r="Z5701">
        <f t="shared" si="629"/>
        <v>42802</v>
      </c>
    </row>
    <row r="5702" spans="1:26" x14ac:dyDescent="0.2">
      <c r="A5702" t="s">
        <v>7984</v>
      </c>
      <c r="B5702" t="s">
        <v>3070</v>
      </c>
      <c r="C5702">
        <v>3.8</v>
      </c>
      <c r="D5702">
        <v>6</v>
      </c>
      <c r="E5702" t="s">
        <v>132</v>
      </c>
      <c r="F5702" t="s">
        <v>775</v>
      </c>
      <c r="G5702" t="s">
        <v>23</v>
      </c>
      <c r="H5702" t="s">
        <v>24</v>
      </c>
      <c r="I5702" t="s">
        <v>25</v>
      </c>
      <c r="J5702" t="s">
        <v>1537</v>
      </c>
      <c r="K5702" t="s">
        <v>1656</v>
      </c>
      <c r="L5702" t="s">
        <v>59</v>
      </c>
      <c r="M5702" t="s">
        <v>54</v>
      </c>
      <c r="N5702">
        <f t="shared" si="623"/>
        <v>0</v>
      </c>
      <c r="O5702" t="str">
        <f t="shared" si="624"/>
        <v>No</v>
      </c>
      <c r="P5702">
        <f t="shared" si="625"/>
        <v>0</v>
      </c>
      <c r="Q5702">
        <f t="shared" si="626"/>
        <v>4813937689</v>
      </c>
      <c r="R5702">
        <f t="shared" si="627"/>
        <v>4.1933383153624479</v>
      </c>
      <c r="S5702" t="str">
        <f t="shared" si="628"/>
        <v>Acceptable</v>
      </c>
      <c r="T5702">
        <f>ROUNDUP(C5702,0)</f>
        <v>4</v>
      </c>
      <c r="U5702">
        <f>ROUNDDOWN(C5702,0)</f>
        <v>3</v>
      </c>
      <c r="V5702">
        <f>RIGHT(K5702,2)+2000</f>
        <v>2018</v>
      </c>
      <c r="W5702" t="str">
        <f>INDEX(_xlfn.TEXTSPLIT(K5702,"-"),1,2)</f>
        <v>Jan</v>
      </c>
      <c r="X5702" t="str">
        <f>INDEX(_xlfn.TEXTSPLIT(K5702,"-"),1,1)</f>
        <v>19</v>
      </c>
      <c r="Y5702">
        <f>INDEX(months!B:B,MATCH(Sheet1!W5702,months!A:A,0))</f>
        <v>1</v>
      </c>
      <c r="Z5702">
        <f t="shared" si="629"/>
        <v>43119</v>
      </c>
    </row>
    <row r="5703" spans="1:26" x14ac:dyDescent="0.2">
      <c r="A5703" t="s">
        <v>7985</v>
      </c>
      <c r="B5703" t="s">
        <v>4612</v>
      </c>
      <c r="C5703">
        <v>4.3</v>
      </c>
      <c r="D5703">
        <v>35</v>
      </c>
      <c r="E5703" t="s">
        <v>46</v>
      </c>
      <c r="F5703" t="s">
        <v>775</v>
      </c>
      <c r="G5703" t="s">
        <v>649</v>
      </c>
      <c r="H5703" t="s">
        <v>3468</v>
      </c>
      <c r="I5703" t="s">
        <v>25</v>
      </c>
      <c r="J5703" t="s">
        <v>4613</v>
      </c>
      <c r="K5703" t="s">
        <v>7980</v>
      </c>
      <c r="L5703" t="s">
        <v>46</v>
      </c>
      <c r="M5703" t="s">
        <v>46</v>
      </c>
      <c r="N5703">
        <f t="shared" si="623"/>
        <v>0</v>
      </c>
      <c r="O5703" t="str">
        <f t="shared" si="624"/>
        <v>No</v>
      </c>
      <c r="P5703">
        <f t="shared" si="625"/>
        <v>0</v>
      </c>
      <c r="Q5703">
        <f t="shared" si="626"/>
        <v>4813937689</v>
      </c>
      <c r="R5703">
        <f t="shared" si="627"/>
        <v>4.1933383153624479</v>
      </c>
      <c r="S5703" t="str">
        <f t="shared" si="628"/>
        <v>Acceptable</v>
      </c>
      <c r="T5703">
        <f>ROUNDUP(C5703,0)</f>
        <v>5</v>
      </c>
      <c r="U5703">
        <f>ROUNDDOWN(C5703,0)</f>
        <v>4</v>
      </c>
      <c r="V5703">
        <f>RIGHT(K5703,2)+2000</f>
        <v>2016</v>
      </c>
      <c r="W5703" t="str">
        <f>INDEX(_xlfn.TEXTSPLIT(K5703,"-"),1,2)</f>
        <v>Sep</v>
      </c>
      <c r="X5703" t="str">
        <f>INDEX(_xlfn.TEXTSPLIT(K5703,"-"),1,1)</f>
        <v>22</v>
      </c>
      <c r="Y5703">
        <f>INDEX(months!B:B,MATCH(Sheet1!W5703,months!A:A,0))</f>
        <v>9</v>
      </c>
      <c r="Z5703">
        <f t="shared" si="629"/>
        <v>42635</v>
      </c>
    </row>
    <row r="5704" spans="1:26" x14ac:dyDescent="0.2">
      <c r="A5704" t="s">
        <v>7986</v>
      </c>
      <c r="B5704" t="s">
        <v>3070</v>
      </c>
      <c r="C5704">
        <v>4.4000000000000004</v>
      </c>
      <c r="D5704">
        <v>1275373</v>
      </c>
      <c r="E5704" t="s">
        <v>2867</v>
      </c>
      <c r="F5704" t="s">
        <v>89</v>
      </c>
      <c r="G5704" t="s">
        <v>23</v>
      </c>
      <c r="H5704" t="s">
        <v>24</v>
      </c>
      <c r="I5704" t="s">
        <v>44</v>
      </c>
      <c r="J5704" t="s">
        <v>2868</v>
      </c>
      <c r="K5704" t="s">
        <v>75</v>
      </c>
      <c r="L5704" t="s">
        <v>7987</v>
      </c>
      <c r="M5704" t="s">
        <v>81</v>
      </c>
      <c r="N5704">
        <f t="shared" si="623"/>
        <v>0</v>
      </c>
      <c r="O5704" t="str">
        <f t="shared" si="624"/>
        <v>No</v>
      </c>
      <c r="P5704">
        <f t="shared" si="625"/>
        <v>0</v>
      </c>
      <c r="Q5704">
        <f t="shared" si="626"/>
        <v>4813937689</v>
      </c>
      <c r="R5704">
        <f t="shared" si="627"/>
        <v>4.1933383153624479</v>
      </c>
      <c r="S5704" t="str">
        <f t="shared" si="628"/>
        <v>Acceptable</v>
      </c>
      <c r="T5704">
        <f>ROUNDUP(C5704,0)</f>
        <v>5</v>
      </c>
      <c r="U5704">
        <f>ROUNDDOWN(C5704,0)</f>
        <v>4</v>
      </c>
      <c r="V5704">
        <f>RIGHT(K5704,2)+2000</f>
        <v>2018</v>
      </c>
      <c r="W5704" t="str">
        <f>INDEX(_xlfn.TEXTSPLIT(K5704,"-"),1,2)</f>
        <v>Jul</v>
      </c>
      <c r="X5704" t="str">
        <f>INDEX(_xlfn.TEXTSPLIT(K5704,"-"),1,1)</f>
        <v>3</v>
      </c>
      <c r="Y5704">
        <f>INDEX(months!B:B,MATCH(Sheet1!W5704,months!A:A,0))</f>
        <v>7</v>
      </c>
      <c r="Z5704">
        <f t="shared" si="629"/>
        <v>43284</v>
      </c>
    </row>
    <row r="5705" spans="1:26" x14ac:dyDescent="0.2">
      <c r="A5705" t="s">
        <v>7988</v>
      </c>
      <c r="B5705" t="s">
        <v>5248</v>
      </c>
      <c r="C5705">
        <v>4.4000000000000004</v>
      </c>
      <c r="D5705">
        <v>43</v>
      </c>
      <c r="E5705" t="s">
        <v>970</v>
      </c>
      <c r="F5705" t="s">
        <v>775</v>
      </c>
      <c r="G5705" t="s">
        <v>23</v>
      </c>
      <c r="H5705" t="s">
        <v>24</v>
      </c>
      <c r="I5705" t="s">
        <v>25</v>
      </c>
      <c r="J5705" t="s">
        <v>5249</v>
      </c>
      <c r="K5705" t="s">
        <v>166</v>
      </c>
      <c r="L5705" t="s">
        <v>59</v>
      </c>
      <c r="M5705" t="s">
        <v>81</v>
      </c>
      <c r="N5705">
        <f t="shared" si="623"/>
        <v>0</v>
      </c>
      <c r="O5705" t="str">
        <f t="shared" si="624"/>
        <v>No</v>
      </c>
      <c r="P5705">
        <f t="shared" si="625"/>
        <v>0</v>
      </c>
      <c r="Q5705">
        <f t="shared" si="626"/>
        <v>4813937689</v>
      </c>
      <c r="R5705">
        <f t="shared" si="627"/>
        <v>4.1933383153624479</v>
      </c>
      <c r="S5705" t="str">
        <f t="shared" si="628"/>
        <v>Acceptable</v>
      </c>
      <c r="T5705">
        <f>ROUNDUP(C5705,0)</f>
        <v>5</v>
      </c>
      <c r="U5705">
        <f>ROUNDDOWN(C5705,0)</f>
        <v>4</v>
      </c>
      <c r="V5705">
        <f>RIGHT(K5705,2)+2000</f>
        <v>2018</v>
      </c>
      <c r="W5705" t="str">
        <f>INDEX(_xlfn.TEXTSPLIT(K5705,"-"),1,2)</f>
        <v>Apr</v>
      </c>
      <c r="X5705" t="str">
        <f>INDEX(_xlfn.TEXTSPLIT(K5705,"-"),1,1)</f>
        <v>27</v>
      </c>
      <c r="Y5705">
        <f>INDEX(months!B:B,MATCH(Sheet1!W5705,months!A:A,0))</f>
        <v>4</v>
      </c>
      <c r="Z5705">
        <f t="shared" si="629"/>
        <v>43217</v>
      </c>
    </row>
    <row r="5706" spans="1:26" x14ac:dyDescent="0.2">
      <c r="A5706" t="s">
        <v>5255</v>
      </c>
      <c r="B5706" t="s">
        <v>5248</v>
      </c>
      <c r="C5706">
        <v>4.8</v>
      </c>
      <c r="D5706">
        <v>258277</v>
      </c>
      <c r="E5706" t="s">
        <v>46</v>
      </c>
      <c r="F5706" t="s">
        <v>89</v>
      </c>
      <c r="G5706" t="s">
        <v>23</v>
      </c>
      <c r="H5706" t="s">
        <v>24</v>
      </c>
      <c r="I5706" t="s">
        <v>25</v>
      </c>
      <c r="J5706" t="s">
        <v>5249</v>
      </c>
      <c r="K5706" t="s">
        <v>97</v>
      </c>
      <c r="L5706" t="s">
        <v>46</v>
      </c>
      <c r="M5706" t="s">
        <v>587</v>
      </c>
      <c r="N5706">
        <f t="shared" si="623"/>
        <v>0</v>
      </c>
      <c r="O5706" t="str">
        <f t="shared" si="624"/>
        <v>No</v>
      </c>
      <c r="P5706">
        <f t="shared" si="625"/>
        <v>0</v>
      </c>
      <c r="Q5706">
        <f t="shared" si="626"/>
        <v>4813937689</v>
      </c>
      <c r="R5706">
        <f t="shared" si="627"/>
        <v>4.1933383153624479</v>
      </c>
      <c r="S5706" t="str">
        <f t="shared" si="628"/>
        <v>Acceptable</v>
      </c>
      <c r="T5706">
        <f>ROUNDUP(C5706,0)</f>
        <v>5</v>
      </c>
      <c r="U5706">
        <f>ROUNDDOWN(C5706,0)</f>
        <v>4</v>
      </c>
      <c r="V5706">
        <f>RIGHT(K5706,2)+2000</f>
        <v>2018</v>
      </c>
      <c r="W5706" t="str">
        <f>INDEX(_xlfn.TEXTSPLIT(K5706,"-"),1,2)</f>
        <v>Aug</v>
      </c>
      <c r="X5706" t="str">
        <f>INDEX(_xlfn.TEXTSPLIT(K5706,"-"),1,1)</f>
        <v>3</v>
      </c>
      <c r="Y5706">
        <f>INDEX(months!B:B,MATCH(Sheet1!W5706,months!A:A,0))</f>
        <v>8</v>
      </c>
      <c r="Z5706">
        <f t="shared" si="629"/>
        <v>43315</v>
      </c>
    </row>
    <row r="5707" spans="1:26" x14ac:dyDescent="0.2">
      <c r="A5707" t="s">
        <v>7989</v>
      </c>
      <c r="B5707" t="s">
        <v>5248</v>
      </c>
      <c r="C5707">
        <v>3.3</v>
      </c>
      <c r="D5707">
        <v>171</v>
      </c>
      <c r="E5707" t="s">
        <v>1213</v>
      </c>
      <c r="F5707" t="s">
        <v>22</v>
      </c>
      <c r="G5707" t="s">
        <v>23</v>
      </c>
      <c r="H5707" t="s">
        <v>24</v>
      </c>
      <c r="I5707" t="s">
        <v>25</v>
      </c>
      <c r="J5707" t="s">
        <v>5249</v>
      </c>
      <c r="K5707" t="s">
        <v>4976</v>
      </c>
      <c r="L5707" t="s">
        <v>53</v>
      </c>
      <c r="M5707" t="s">
        <v>81</v>
      </c>
      <c r="N5707">
        <f t="shared" si="623"/>
        <v>0</v>
      </c>
      <c r="O5707" t="str">
        <f t="shared" si="624"/>
        <v>No</v>
      </c>
      <c r="P5707">
        <f t="shared" si="625"/>
        <v>0</v>
      </c>
      <c r="Q5707">
        <f t="shared" si="626"/>
        <v>4813937689</v>
      </c>
      <c r="R5707">
        <f t="shared" si="627"/>
        <v>4.1933383153624479</v>
      </c>
      <c r="S5707" t="str">
        <f t="shared" si="628"/>
        <v>Acceptable</v>
      </c>
      <c r="T5707">
        <f>ROUNDUP(C5707,0)</f>
        <v>4</v>
      </c>
      <c r="U5707">
        <f>ROUNDDOWN(C5707,0)</f>
        <v>3</v>
      </c>
      <c r="V5707">
        <f>RIGHT(K5707,2)+2000</f>
        <v>2017</v>
      </c>
      <c r="W5707" t="str">
        <f>INDEX(_xlfn.TEXTSPLIT(K5707,"-"),1,2)</f>
        <v>Aug</v>
      </c>
      <c r="X5707" t="str">
        <f>INDEX(_xlfn.TEXTSPLIT(K5707,"-"),1,1)</f>
        <v>10</v>
      </c>
      <c r="Y5707">
        <f>INDEX(months!B:B,MATCH(Sheet1!W5707,months!A:A,0))</f>
        <v>8</v>
      </c>
      <c r="Z5707">
        <f t="shared" si="629"/>
        <v>42957</v>
      </c>
    </row>
    <row r="5708" spans="1:26" x14ac:dyDescent="0.2">
      <c r="A5708" t="s">
        <v>7990</v>
      </c>
      <c r="B5708" t="s">
        <v>787</v>
      </c>
      <c r="C5708">
        <v>3.3</v>
      </c>
      <c r="D5708">
        <v>1434</v>
      </c>
      <c r="E5708" t="s">
        <v>454</v>
      </c>
      <c r="F5708" t="s">
        <v>50</v>
      </c>
      <c r="G5708" t="s">
        <v>23</v>
      </c>
      <c r="H5708" t="s">
        <v>24</v>
      </c>
      <c r="I5708" t="s">
        <v>25</v>
      </c>
      <c r="J5708" t="s">
        <v>788</v>
      </c>
      <c r="K5708" t="s">
        <v>7991</v>
      </c>
      <c r="L5708" t="s">
        <v>2870</v>
      </c>
      <c r="M5708" t="s">
        <v>60</v>
      </c>
      <c r="N5708">
        <f t="shared" si="623"/>
        <v>0</v>
      </c>
      <c r="O5708" t="str">
        <f t="shared" si="624"/>
        <v>No</v>
      </c>
      <c r="P5708">
        <f t="shared" si="625"/>
        <v>0</v>
      </c>
      <c r="Q5708">
        <f t="shared" si="626"/>
        <v>4813937689</v>
      </c>
      <c r="R5708">
        <f t="shared" si="627"/>
        <v>4.1933383153624479</v>
      </c>
      <c r="S5708" t="str">
        <f t="shared" si="628"/>
        <v>Acceptable</v>
      </c>
      <c r="T5708">
        <f>ROUNDUP(C5708,0)</f>
        <v>4</v>
      </c>
      <c r="U5708">
        <f>ROUNDDOWN(C5708,0)</f>
        <v>3</v>
      </c>
      <c r="V5708">
        <f>RIGHT(K5708,2)+2000</f>
        <v>2014</v>
      </c>
      <c r="W5708" t="str">
        <f>INDEX(_xlfn.TEXTSPLIT(K5708,"-"),1,2)</f>
        <v>Mar</v>
      </c>
      <c r="X5708" t="str">
        <f>INDEX(_xlfn.TEXTSPLIT(K5708,"-"),1,1)</f>
        <v>6</v>
      </c>
      <c r="Y5708">
        <f>INDEX(months!B:B,MATCH(Sheet1!W5708,months!A:A,0))</f>
        <v>3</v>
      </c>
      <c r="Z5708">
        <f t="shared" si="629"/>
        <v>41704</v>
      </c>
    </row>
    <row r="5709" spans="1:26" x14ac:dyDescent="0.2">
      <c r="A5709" t="s">
        <v>7992</v>
      </c>
      <c r="B5709" t="s">
        <v>5248</v>
      </c>
      <c r="C5709">
        <v>4.4000000000000004</v>
      </c>
      <c r="D5709">
        <v>22</v>
      </c>
      <c r="E5709" t="s">
        <v>21</v>
      </c>
      <c r="F5709" t="s">
        <v>101</v>
      </c>
      <c r="G5709" t="s">
        <v>23</v>
      </c>
      <c r="H5709" t="s">
        <v>24</v>
      </c>
      <c r="I5709" t="s">
        <v>25</v>
      </c>
      <c r="J5709" t="s">
        <v>5249</v>
      </c>
      <c r="K5709" t="s">
        <v>2695</v>
      </c>
      <c r="L5709" t="s">
        <v>236</v>
      </c>
      <c r="M5709" t="s">
        <v>86</v>
      </c>
      <c r="N5709">
        <f t="shared" si="623"/>
        <v>0</v>
      </c>
      <c r="O5709" t="str">
        <f t="shared" si="624"/>
        <v>No</v>
      </c>
      <c r="P5709">
        <f t="shared" si="625"/>
        <v>0</v>
      </c>
      <c r="Q5709">
        <f t="shared" si="626"/>
        <v>4813937689</v>
      </c>
      <c r="R5709">
        <f t="shared" si="627"/>
        <v>4.1933383153624479</v>
      </c>
      <c r="S5709" t="str">
        <f t="shared" si="628"/>
        <v>Acceptable</v>
      </c>
      <c r="T5709">
        <f>ROUNDUP(C5709,0)</f>
        <v>5</v>
      </c>
      <c r="U5709">
        <f>ROUNDDOWN(C5709,0)</f>
        <v>4</v>
      </c>
      <c r="V5709">
        <f>RIGHT(K5709,2)+2000</f>
        <v>2018</v>
      </c>
      <c r="W5709" t="str">
        <f>INDEX(_xlfn.TEXTSPLIT(K5709,"-"),1,2)</f>
        <v>Mar</v>
      </c>
      <c r="X5709" t="str">
        <f>INDEX(_xlfn.TEXTSPLIT(K5709,"-"),1,1)</f>
        <v>6</v>
      </c>
      <c r="Y5709">
        <f>INDEX(months!B:B,MATCH(Sheet1!W5709,months!A:A,0))</f>
        <v>3</v>
      </c>
      <c r="Z5709">
        <f t="shared" si="629"/>
        <v>43165</v>
      </c>
    </row>
    <row r="5710" spans="1:26" x14ac:dyDescent="0.2">
      <c r="A5710" t="s">
        <v>7993</v>
      </c>
      <c r="B5710" t="s">
        <v>4612</v>
      </c>
      <c r="C5710">
        <v>3.7</v>
      </c>
      <c r="D5710">
        <v>701</v>
      </c>
      <c r="E5710" t="s">
        <v>550</v>
      </c>
      <c r="F5710" t="s">
        <v>50</v>
      </c>
      <c r="G5710" t="s">
        <v>23</v>
      </c>
      <c r="H5710" t="s">
        <v>24</v>
      </c>
      <c r="I5710" t="s">
        <v>25</v>
      </c>
      <c r="J5710" t="s">
        <v>4613</v>
      </c>
      <c r="K5710" t="s">
        <v>84</v>
      </c>
      <c r="L5710" t="s">
        <v>7994</v>
      </c>
      <c r="M5710" t="s">
        <v>587</v>
      </c>
      <c r="N5710">
        <f t="shared" si="623"/>
        <v>0</v>
      </c>
      <c r="O5710" t="str">
        <f t="shared" si="624"/>
        <v>No</v>
      </c>
      <c r="P5710">
        <f t="shared" si="625"/>
        <v>0</v>
      </c>
      <c r="Q5710">
        <f t="shared" si="626"/>
        <v>4813937689</v>
      </c>
      <c r="R5710">
        <f t="shared" si="627"/>
        <v>4.1933383153624479</v>
      </c>
      <c r="S5710" t="str">
        <f t="shared" si="628"/>
        <v>Acceptable</v>
      </c>
      <c r="T5710">
        <f>ROUNDUP(C5710,0)</f>
        <v>4</v>
      </c>
      <c r="U5710">
        <f>ROUNDDOWN(C5710,0)</f>
        <v>3</v>
      </c>
      <c r="V5710">
        <f>RIGHT(K5710,2)+2000</f>
        <v>2018</v>
      </c>
      <c r="W5710" t="str">
        <f>INDEX(_xlfn.TEXTSPLIT(K5710,"-"),1,2)</f>
        <v>Jul</v>
      </c>
      <c r="X5710" t="str">
        <f>INDEX(_xlfn.TEXTSPLIT(K5710,"-"),1,1)</f>
        <v>31</v>
      </c>
      <c r="Y5710">
        <f>INDEX(months!B:B,MATCH(Sheet1!W5710,months!A:A,0))</f>
        <v>7</v>
      </c>
      <c r="Z5710">
        <f t="shared" si="629"/>
        <v>43312</v>
      </c>
    </row>
    <row r="5711" spans="1:26" x14ac:dyDescent="0.2">
      <c r="A5711" t="s">
        <v>7995</v>
      </c>
      <c r="B5711" t="s">
        <v>4612</v>
      </c>
      <c r="C5711">
        <v>3.4</v>
      </c>
      <c r="D5711">
        <v>2420</v>
      </c>
      <c r="E5711" t="s">
        <v>1403</v>
      </c>
      <c r="F5711" t="s">
        <v>65</v>
      </c>
      <c r="G5711" t="s">
        <v>23</v>
      </c>
      <c r="H5711" t="s">
        <v>24</v>
      </c>
      <c r="I5711" t="s">
        <v>25</v>
      </c>
      <c r="J5711" t="s">
        <v>4613</v>
      </c>
      <c r="K5711" t="s">
        <v>5299</v>
      </c>
      <c r="L5711" t="s">
        <v>2968</v>
      </c>
      <c r="M5711" t="s">
        <v>177</v>
      </c>
      <c r="N5711">
        <f t="shared" si="623"/>
        <v>0</v>
      </c>
      <c r="O5711" t="str">
        <f t="shared" si="624"/>
        <v>No</v>
      </c>
      <c r="P5711">
        <f t="shared" si="625"/>
        <v>0</v>
      </c>
      <c r="Q5711">
        <f t="shared" si="626"/>
        <v>4813937689</v>
      </c>
      <c r="R5711">
        <f t="shared" si="627"/>
        <v>4.1933383153624479</v>
      </c>
      <c r="S5711" t="str">
        <f t="shared" si="628"/>
        <v>Acceptable</v>
      </c>
      <c r="T5711">
        <f>ROUNDUP(C5711,0)</f>
        <v>4</v>
      </c>
      <c r="U5711">
        <f>ROUNDDOWN(C5711,0)</f>
        <v>3</v>
      </c>
      <c r="V5711">
        <f>RIGHT(K5711,2)+2000</f>
        <v>2016</v>
      </c>
      <c r="W5711" t="str">
        <f>INDEX(_xlfn.TEXTSPLIT(K5711,"-"),1,2)</f>
        <v>Jun</v>
      </c>
      <c r="X5711" t="str">
        <f>INDEX(_xlfn.TEXTSPLIT(K5711,"-"),1,1)</f>
        <v>3</v>
      </c>
      <c r="Y5711">
        <f>INDEX(months!B:B,MATCH(Sheet1!W5711,months!A:A,0))</f>
        <v>6</v>
      </c>
      <c r="Z5711">
        <f t="shared" si="629"/>
        <v>42524</v>
      </c>
    </row>
    <row r="5712" spans="1:26" x14ac:dyDescent="0.2">
      <c r="A5712" t="s">
        <v>7996</v>
      </c>
      <c r="B5712" t="s">
        <v>1790</v>
      </c>
      <c r="C5712">
        <v>2.2999999999999998</v>
      </c>
      <c r="D5712">
        <v>251</v>
      </c>
      <c r="E5712" t="s">
        <v>242</v>
      </c>
      <c r="F5712" t="s">
        <v>57</v>
      </c>
      <c r="G5712" t="s">
        <v>23</v>
      </c>
      <c r="H5712" t="s">
        <v>24</v>
      </c>
      <c r="I5712" t="s">
        <v>25</v>
      </c>
      <c r="J5712" t="s">
        <v>1791</v>
      </c>
      <c r="K5712" t="s">
        <v>2635</v>
      </c>
      <c r="L5712" t="s">
        <v>638</v>
      </c>
      <c r="M5712" t="s">
        <v>86</v>
      </c>
      <c r="N5712">
        <f t="shared" si="623"/>
        <v>0</v>
      </c>
      <c r="O5712" t="str">
        <f t="shared" si="624"/>
        <v>No</v>
      </c>
      <c r="P5712">
        <f t="shared" si="625"/>
        <v>0</v>
      </c>
      <c r="Q5712">
        <f t="shared" si="626"/>
        <v>4813937689</v>
      </c>
      <c r="R5712">
        <f t="shared" si="627"/>
        <v>4.1933383153624479</v>
      </c>
      <c r="S5712" t="str">
        <f t="shared" si="628"/>
        <v>Acceptable</v>
      </c>
      <c r="T5712">
        <f>ROUNDUP(C5712,0)</f>
        <v>3</v>
      </c>
      <c r="U5712">
        <f>ROUNDDOWN(C5712,0)</f>
        <v>2</v>
      </c>
      <c r="V5712">
        <f>RIGHT(K5712,2)+2000</f>
        <v>2017</v>
      </c>
      <c r="W5712" t="str">
        <f>INDEX(_xlfn.TEXTSPLIT(K5712,"-"),1,2)</f>
        <v>Oct</v>
      </c>
      <c r="X5712" t="str">
        <f>INDEX(_xlfn.TEXTSPLIT(K5712,"-"),1,1)</f>
        <v>12</v>
      </c>
      <c r="Y5712">
        <f>INDEX(months!B:B,MATCH(Sheet1!W5712,months!A:A,0))</f>
        <v>10</v>
      </c>
      <c r="Z5712">
        <f t="shared" si="629"/>
        <v>43020</v>
      </c>
    </row>
    <row r="5713" spans="1:26" x14ac:dyDescent="0.2">
      <c r="A5713" t="s">
        <v>7997</v>
      </c>
      <c r="B5713" t="s">
        <v>3070</v>
      </c>
      <c r="C5713">
        <v>3.3</v>
      </c>
      <c r="D5713">
        <v>11</v>
      </c>
      <c r="E5713" t="s">
        <v>550</v>
      </c>
      <c r="F5713" t="s">
        <v>775</v>
      </c>
      <c r="G5713" t="s">
        <v>23</v>
      </c>
      <c r="H5713" t="s">
        <v>24</v>
      </c>
      <c r="I5713" t="s">
        <v>44</v>
      </c>
      <c r="J5713" t="s">
        <v>1537</v>
      </c>
      <c r="K5713" t="s">
        <v>2298</v>
      </c>
      <c r="L5713" t="s">
        <v>3162</v>
      </c>
      <c r="M5713" t="s">
        <v>81</v>
      </c>
      <c r="N5713">
        <f t="shared" si="623"/>
        <v>0</v>
      </c>
      <c r="O5713" t="str">
        <f t="shared" si="624"/>
        <v>No</v>
      </c>
      <c r="P5713">
        <f t="shared" si="625"/>
        <v>0</v>
      </c>
      <c r="Q5713">
        <f t="shared" si="626"/>
        <v>4813937689</v>
      </c>
      <c r="R5713">
        <f t="shared" si="627"/>
        <v>4.1933383153624479</v>
      </c>
      <c r="S5713" t="str">
        <f t="shared" si="628"/>
        <v>Acceptable</v>
      </c>
      <c r="T5713">
        <f>ROUNDUP(C5713,0)</f>
        <v>4</v>
      </c>
      <c r="U5713">
        <f>ROUNDDOWN(C5713,0)</f>
        <v>3</v>
      </c>
      <c r="V5713">
        <f>RIGHT(K5713,2)+2000</f>
        <v>2017</v>
      </c>
      <c r="W5713" t="str">
        <f>INDEX(_xlfn.TEXTSPLIT(K5713,"-"),1,2)</f>
        <v>Aug</v>
      </c>
      <c r="X5713" t="str">
        <f>INDEX(_xlfn.TEXTSPLIT(K5713,"-"),1,1)</f>
        <v>23</v>
      </c>
      <c r="Y5713">
        <f>INDEX(months!B:B,MATCH(Sheet1!W5713,months!A:A,0))</f>
        <v>8</v>
      </c>
      <c r="Z5713">
        <f t="shared" si="629"/>
        <v>42970</v>
      </c>
    </row>
    <row r="5714" spans="1:26" x14ac:dyDescent="0.2">
      <c r="A5714" t="s">
        <v>7998</v>
      </c>
      <c r="B5714" t="s">
        <v>4106</v>
      </c>
      <c r="C5714">
        <v>2.7</v>
      </c>
      <c r="D5714">
        <v>90</v>
      </c>
      <c r="E5714" t="s">
        <v>527</v>
      </c>
      <c r="F5714" t="s">
        <v>101</v>
      </c>
      <c r="G5714" t="s">
        <v>649</v>
      </c>
      <c r="H5714" t="s">
        <v>1011</v>
      </c>
      <c r="I5714" t="s">
        <v>25</v>
      </c>
      <c r="J5714" t="s">
        <v>4107</v>
      </c>
      <c r="K5714" t="s">
        <v>6688</v>
      </c>
      <c r="L5714" t="s">
        <v>1761</v>
      </c>
      <c r="M5714" t="s">
        <v>177</v>
      </c>
      <c r="N5714">
        <f t="shared" si="623"/>
        <v>0</v>
      </c>
      <c r="O5714" t="str">
        <f t="shared" si="624"/>
        <v>No</v>
      </c>
      <c r="P5714">
        <f t="shared" si="625"/>
        <v>0</v>
      </c>
      <c r="Q5714">
        <f t="shared" si="626"/>
        <v>4813937689</v>
      </c>
      <c r="R5714">
        <f t="shared" si="627"/>
        <v>4.1933383153624479</v>
      </c>
      <c r="S5714" t="str">
        <f t="shared" si="628"/>
        <v>Acceptable</v>
      </c>
      <c r="T5714">
        <f>ROUNDUP(C5714,0)</f>
        <v>3</v>
      </c>
      <c r="U5714">
        <f>ROUNDDOWN(C5714,0)</f>
        <v>2</v>
      </c>
      <c r="V5714">
        <f>RIGHT(K5714,2)+2000</f>
        <v>2017</v>
      </c>
      <c r="W5714" t="str">
        <f>INDEX(_xlfn.TEXTSPLIT(K5714,"-"),1,2)</f>
        <v>Oct</v>
      </c>
      <c r="X5714" t="str">
        <f>INDEX(_xlfn.TEXTSPLIT(K5714,"-"),1,1)</f>
        <v>19</v>
      </c>
      <c r="Y5714">
        <f>INDEX(months!B:B,MATCH(Sheet1!W5714,months!A:A,0))</f>
        <v>10</v>
      </c>
      <c r="Z5714">
        <f t="shared" si="629"/>
        <v>43027</v>
      </c>
    </row>
    <row r="5715" spans="1:26" x14ac:dyDescent="0.2">
      <c r="A5715" t="s">
        <v>7999</v>
      </c>
      <c r="B5715" t="s">
        <v>787</v>
      </c>
      <c r="D5715">
        <v>4</v>
      </c>
      <c r="E5715" t="s">
        <v>403</v>
      </c>
      <c r="F5715" t="s">
        <v>775</v>
      </c>
      <c r="G5715" t="s">
        <v>23</v>
      </c>
      <c r="H5715" t="s">
        <v>24</v>
      </c>
      <c r="I5715" t="s">
        <v>25</v>
      </c>
      <c r="J5715" t="s">
        <v>788</v>
      </c>
      <c r="K5715" t="s">
        <v>585</v>
      </c>
      <c r="L5715" t="s">
        <v>4114</v>
      </c>
      <c r="M5715" t="s">
        <v>552</v>
      </c>
      <c r="N5715">
        <f t="shared" si="623"/>
        <v>0</v>
      </c>
      <c r="O5715" t="str">
        <f t="shared" si="624"/>
        <v>No</v>
      </c>
      <c r="P5715">
        <f t="shared" si="625"/>
        <v>0</v>
      </c>
      <c r="Q5715">
        <f t="shared" si="626"/>
        <v>4813937689</v>
      </c>
      <c r="R5715">
        <f t="shared" si="627"/>
        <v>4.1933383153624479</v>
      </c>
      <c r="S5715" t="str">
        <f t="shared" si="628"/>
        <v>Acceptable</v>
      </c>
      <c r="T5715">
        <f>ROUNDUP(C5715,0)</f>
        <v>0</v>
      </c>
      <c r="U5715">
        <f>ROUNDDOWN(C5715,0)</f>
        <v>0</v>
      </c>
      <c r="V5715">
        <f>RIGHT(K5715,2)+2000</f>
        <v>2018</v>
      </c>
      <c r="W5715" t="str">
        <f>INDEX(_xlfn.TEXTSPLIT(K5715,"-"),1,2)</f>
        <v>Jul</v>
      </c>
      <c r="X5715" t="str">
        <f>INDEX(_xlfn.TEXTSPLIT(K5715,"-"),1,1)</f>
        <v>9</v>
      </c>
      <c r="Y5715">
        <f>INDEX(months!B:B,MATCH(Sheet1!W5715,months!A:A,0))</f>
        <v>7</v>
      </c>
      <c r="Z5715">
        <f t="shared" si="629"/>
        <v>43290</v>
      </c>
    </row>
    <row r="5716" spans="1:26" x14ac:dyDescent="0.2">
      <c r="A5716" t="s">
        <v>8000</v>
      </c>
      <c r="B5716" t="s">
        <v>4612</v>
      </c>
      <c r="C5716">
        <v>4.5999999999999996</v>
      </c>
      <c r="D5716">
        <v>1170641</v>
      </c>
      <c r="E5716" t="s">
        <v>202</v>
      </c>
      <c r="F5716" t="s">
        <v>89</v>
      </c>
      <c r="G5716" t="s">
        <v>23</v>
      </c>
      <c r="H5716" t="s">
        <v>24</v>
      </c>
      <c r="I5716" t="s">
        <v>25</v>
      </c>
      <c r="J5716" t="s">
        <v>4613</v>
      </c>
      <c r="K5716" t="s">
        <v>216</v>
      </c>
      <c r="L5716" t="s">
        <v>8001</v>
      </c>
      <c r="M5716" t="s">
        <v>81</v>
      </c>
      <c r="N5716">
        <f t="shared" si="623"/>
        <v>0</v>
      </c>
      <c r="O5716" t="str">
        <f t="shared" si="624"/>
        <v>No</v>
      </c>
      <c r="P5716">
        <f t="shared" si="625"/>
        <v>0</v>
      </c>
      <c r="Q5716">
        <f t="shared" si="626"/>
        <v>4813937689</v>
      </c>
      <c r="R5716">
        <f t="shared" si="627"/>
        <v>4.1933383153624479</v>
      </c>
      <c r="S5716" t="str">
        <f t="shared" si="628"/>
        <v>Acceptable</v>
      </c>
      <c r="T5716">
        <f>ROUNDUP(C5716,0)</f>
        <v>5</v>
      </c>
      <c r="U5716">
        <f>ROUNDDOWN(C5716,0)</f>
        <v>4</v>
      </c>
      <c r="V5716">
        <f>RIGHT(K5716,2)+2000</f>
        <v>2018</v>
      </c>
      <c r="W5716" t="str">
        <f>INDEX(_xlfn.TEXTSPLIT(K5716,"-"),1,2)</f>
        <v>Jul</v>
      </c>
      <c r="X5716" t="str">
        <f>INDEX(_xlfn.TEXTSPLIT(K5716,"-"),1,1)</f>
        <v>26</v>
      </c>
      <c r="Y5716">
        <f>INDEX(months!B:B,MATCH(Sheet1!W5716,months!A:A,0))</f>
        <v>7</v>
      </c>
      <c r="Z5716">
        <f t="shared" si="629"/>
        <v>43307</v>
      </c>
    </row>
    <row r="5717" spans="1:26" x14ac:dyDescent="0.2">
      <c r="A5717" t="s">
        <v>8002</v>
      </c>
      <c r="B5717" t="s">
        <v>3070</v>
      </c>
      <c r="C5717">
        <v>3.5</v>
      </c>
      <c r="D5717">
        <v>174</v>
      </c>
      <c r="E5717" t="s">
        <v>56</v>
      </c>
      <c r="F5717" t="s">
        <v>57</v>
      </c>
      <c r="G5717" t="s">
        <v>23</v>
      </c>
      <c r="H5717" t="s">
        <v>24</v>
      </c>
      <c r="I5717" t="s">
        <v>25</v>
      </c>
      <c r="J5717" t="s">
        <v>1537</v>
      </c>
      <c r="K5717" t="s">
        <v>7113</v>
      </c>
      <c r="L5717" t="s">
        <v>313</v>
      </c>
      <c r="M5717" t="s">
        <v>86</v>
      </c>
      <c r="N5717">
        <f t="shared" si="623"/>
        <v>0</v>
      </c>
      <c r="O5717" t="str">
        <f t="shared" si="624"/>
        <v>No</v>
      </c>
      <c r="P5717">
        <f t="shared" si="625"/>
        <v>0</v>
      </c>
      <c r="Q5717">
        <f t="shared" si="626"/>
        <v>4813937689</v>
      </c>
      <c r="R5717">
        <f t="shared" si="627"/>
        <v>4.1933383153624479</v>
      </c>
      <c r="S5717" t="str">
        <f t="shared" si="628"/>
        <v>Acceptable</v>
      </c>
      <c r="T5717">
        <f>ROUNDUP(C5717,0)</f>
        <v>4</v>
      </c>
      <c r="U5717">
        <f>ROUNDDOWN(C5717,0)</f>
        <v>3</v>
      </c>
      <c r="V5717">
        <f>RIGHT(K5717,2)+2000</f>
        <v>2016</v>
      </c>
      <c r="W5717" t="str">
        <f>INDEX(_xlfn.TEXTSPLIT(K5717,"-"),1,2)</f>
        <v>Jun</v>
      </c>
      <c r="X5717" t="str">
        <f>INDEX(_xlfn.TEXTSPLIT(K5717,"-"),1,1)</f>
        <v>29</v>
      </c>
      <c r="Y5717">
        <f>INDEX(months!B:B,MATCH(Sheet1!W5717,months!A:A,0))</f>
        <v>6</v>
      </c>
      <c r="Z5717">
        <f t="shared" si="629"/>
        <v>42550</v>
      </c>
    </row>
    <row r="5718" spans="1:26" x14ac:dyDescent="0.2">
      <c r="A5718" t="s">
        <v>8003</v>
      </c>
      <c r="B5718" t="s">
        <v>4612</v>
      </c>
      <c r="C5718">
        <v>3.4</v>
      </c>
      <c r="D5718">
        <v>150</v>
      </c>
      <c r="E5718" t="s">
        <v>550</v>
      </c>
      <c r="F5718" t="s">
        <v>57</v>
      </c>
      <c r="G5718" t="s">
        <v>23</v>
      </c>
      <c r="H5718" t="s">
        <v>24</v>
      </c>
      <c r="I5718" t="s">
        <v>25</v>
      </c>
      <c r="J5718" t="s">
        <v>4613</v>
      </c>
      <c r="K5718" t="s">
        <v>428</v>
      </c>
      <c r="L5718" t="s">
        <v>8004</v>
      </c>
      <c r="M5718" t="s">
        <v>81</v>
      </c>
      <c r="N5718">
        <f t="shared" si="623"/>
        <v>0</v>
      </c>
      <c r="O5718" t="str">
        <f t="shared" si="624"/>
        <v>No</v>
      </c>
      <c r="P5718">
        <f t="shared" si="625"/>
        <v>0</v>
      </c>
      <c r="Q5718">
        <f t="shared" si="626"/>
        <v>4813937689</v>
      </c>
      <c r="R5718">
        <f t="shared" si="627"/>
        <v>4.1933383153624479</v>
      </c>
      <c r="S5718" t="str">
        <f t="shared" si="628"/>
        <v>Acceptable</v>
      </c>
      <c r="T5718">
        <f>ROUNDUP(C5718,0)</f>
        <v>4</v>
      </c>
      <c r="U5718">
        <f>ROUNDDOWN(C5718,0)</f>
        <v>3</v>
      </c>
      <c r="V5718">
        <f>RIGHT(K5718,2)+2000</f>
        <v>2018</v>
      </c>
      <c r="W5718" t="str">
        <f>INDEX(_xlfn.TEXTSPLIT(K5718,"-"),1,2)</f>
        <v>Jun</v>
      </c>
      <c r="X5718" t="str">
        <f>INDEX(_xlfn.TEXTSPLIT(K5718,"-"),1,1)</f>
        <v>1</v>
      </c>
      <c r="Y5718">
        <f>INDEX(months!B:B,MATCH(Sheet1!W5718,months!A:A,0))</f>
        <v>6</v>
      </c>
      <c r="Z5718">
        <f t="shared" si="629"/>
        <v>43252</v>
      </c>
    </row>
    <row r="5719" spans="1:26" x14ac:dyDescent="0.2">
      <c r="A5719" t="s">
        <v>8005</v>
      </c>
      <c r="B5719" t="s">
        <v>3070</v>
      </c>
      <c r="C5719">
        <v>4.3</v>
      </c>
      <c r="D5719">
        <v>259</v>
      </c>
      <c r="E5719" t="s">
        <v>1158</v>
      </c>
      <c r="F5719" t="s">
        <v>22</v>
      </c>
      <c r="G5719" t="s">
        <v>23</v>
      </c>
      <c r="H5719" t="s">
        <v>24</v>
      </c>
      <c r="I5719" t="s">
        <v>25</v>
      </c>
      <c r="J5719" t="s">
        <v>1303</v>
      </c>
      <c r="K5719" t="s">
        <v>2323</v>
      </c>
      <c r="L5719" t="s">
        <v>452</v>
      </c>
      <c r="M5719" t="s">
        <v>86</v>
      </c>
      <c r="N5719">
        <f t="shared" si="623"/>
        <v>0</v>
      </c>
      <c r="O5719" t="str">
        <f t="shared" si="624"/>
        <v>No</v>
      </c>
      <c r="P5719">
        <f t="shared" si="625"/>
        <v>0</v>
      </c>
      <c r="Q5719">
        <f t="shared" si="626"/>
        <v>4813937689</v>
      </c>
      <c r="R5719">
        <f t="shared" si="627"/>
        <v>4.1933383153624479</v>
      </c>
      <c r="S5719" t="str">
        <f t="shared" si="628"/>
        <v>Acceptable</v>
      </c>
      <c r="T5719">
        <f>ROUNDUP(C5719,0)</f>
        <v>5</v>
      </c>
      <c r="U5719">
        <f>ROUNDDOWN(C5719,0)</f>
        <v>4</v>
      </c>
      <c r="V5719">
        <f>RIGHT(K5719,2)+2000</f>
        <v>2017</v>
      </c>
      <c r="W5719" t="str">
        <f>INDEX(_xlfn.TEXTSPLIT(K5719,"-"),1,2)</f>
        <v>Feb</v>
      </c>
      <c r="X5719" t="str">
        <f>INDEX(_xlfn.TEXTSPLIT(K5719,"-"),1,1)</f>
        <v>22</v>
      </c>
      <c r="Y5719">
        <f>INDEX(months!B:B,MATCH(Sheet1!W5719,months!A:A,0))</f>
        <v>2</v>
      </c>
      <c r="Z5719">
        <f t="shared" si="629"/>
        <v>42788</v>
      </c>
    </row>
    <row r="5720" spans="1:26" x14ac:dyDescent="0.2">
      <c r="A5720" t="s">
        <v>8006</v>
      </c>
      <c r="B5720" t="s">
        <v>2518</v>
      </c>
      <c r="C5720">
        <v>4.0999999999999996</v>
      </c>
      <c r="D5720">
        <v>9</v>
      </c>
      <c r="E5720" t="s">
        <v>37</v>
      </c>
      <c r="F5720" t="s">
        <v>775</v>
      </c>
      <c r="G5720" t="s">
        <v>23</v>
      </c>
      <c r="H5720" t="s">
        <v>24</v>
      </c>
      <c r="I5720" t="s">
        <v>25</v>
      </c>
      <c r="J5720" t="s">
        <v>2519</v>
      </c>
      <c r="K5720" t="s">
        <v>226</v>
      </c>
      <c r="L5720" t="s">
        <v>8007</v>
      </c>
      <c r="M5720" t="s">
        <v>81</v>
      </c>
      <c r="N5720">
        <f t="shared" si="623"/>
        <v>0</v>
      </c>
      <c r="O5720" t="str">
        <f t="shared" si="624"/>
        <v>No</v>
      </c>
      <c r="P5720">
        <f t="shared" si="625"/>
        <v>0</v>
      </c>
      <c r="Q5720">
        <f t="shared" si="626"/>
        <v>4813937689</v>
      </c>
      <c r="R5720">
        <f t="shared" si="627"/>
        <v>4.1933383153624479</v>
      </c>
      <c r="S5720" t="str">
        <f t="shared" si="628"/>
        <v>Acceptable</v>
      </c>
      <c r="T5720">
        <f>ROUNDUP(C5720,0)</f>
        <v>5</v>
      </c>
      <c r="U5720">
        <f>ROUNDDOWN(C5720,0)</f>
        <v>4</v>
      </c>
      <c r="V5720">
        <f>RIGHT(K5720,2)+2000</f>
        <v>2018</v>
      </c>
      <c r="W5720" t="str">
        <f>INDEX(_xlfn.TEXTSPLIT(K5720,"-"),1,2)</f>
        <v>Jul</v>
      </c>
      <c r="X5720" t="str">
        <f>INDEX(_xlfn.TEXTSPLIT(K5720,"-"),1,1)</f>
        <v>18</v>
      </c>
      <c r="Y5720">
        <f>INDEX(months!B:B,MATCH(Sheet1!W5720,months!A:A,0))</f>
        <v>7</v>
      </c>
      <c r="Z5720">
        <f t="shared" si="629"/>
        <v>43299</v>
      </c>
    </row>
    <row r="5721" spans="1:26" x14ac:dyDescent="0.2">
      <c r="A5721" t="s">
        <v>8008</v>
      </c>
      <c r="B5721" t="s">
        <v>4612</v>
      </c>
      <c r="C5721">
        <v>4.7</v>
      </c>
      <c r="D5721">
        <v>2598579</v>
      </c>
      <c r="E5721" t="s">
        <v>1158</v>
      </c>
      <c r="F5721" t="s">
        <v>43</v>
      </c>
      <c r="G5721" t="s">
        <v>23</v>
      </c>
      <c r="H5721" t="s">
        <v>24</v>
      </c>
      <c r="I5721" t="s">
        <v>25</v>
      </c>
      <c r="J5721" t="s">
        <v>4613</v>
      </c>
      <c r="K5721" t="s">
        <v>297</v>
      </c>
      <c r="L5721" t="s">
        <v>8009</v>
      </c>
      <c r="M5721" t="s">
        <v>81</v>
      </c>
      <c r="N5721">
        <f t="shared" si="623"/>
        <v>0</v>
      </c>
      <c r="O5721" t="str">
        <f t="shared" si="624"/>
        <v>No</v>
      </c>
      <c r="P5721">
        <f t="shared" si="625"/>
        <v>0</v>
      </c>
      <c r="Q5721">
        <f t="shared" si="626"/>
        <v>4813937689</v>
      </c>
      <c r="R5721">
        <f t="shared" si="627"/>
        <v>4.1933383153624479</v>
      </c>
      <c r="S5721" t="str">
        <f t="shared" si="628"/>
        <v>Acceptable</v>
      </c>
      <c r="T5721">
        <f>ROUNDUP(C5721,0)</f>
        <v>5</v>
      </c>
      <c r="U5721">
        <f>ROUNDDOWN(C5721,0)</f>
        <v>4</v>
      </c>
      <c r="V5721">
        <f>RIGHT(K5721,2)+2000</f>
        <v>2018</v>
      </c>
      <c r="W5721" t="str">
        <f>INDEX(_xlfn.TEXTSPLIT(K5721,"-"),1,2)</f>
        <v>Jul</v>
      </c>
      <c r="X5721" t="str">
        <f>INDEX(_xlfn.TEXTSPLIT(K5721,"-"),1,1)</f>
        <v>24</v>
      </c>
      <c r="Y5721">
        <f>INDEX(months!B:B,MATCH(Sheet1!W5721,months!A:A,0))</f>
        <v>7</v>
      </c>
      <c r="Z5721">
        <f t="shared" si="629"/>
        <v>43305</v>
      </c>
    </row>
    <row r="5722" spans="1:26" x14ac:dyDescent="0.2">
      <c r="A5722" t="s">
        <v>8010</v>
      </c>
      <c r="B5722" t="s">
        <v>4950</v>
      </c>
      <c r="C5722">
        <v>4.4000000000000004</v>
      </c>
      <c r="D5722">
        <v>574719</v>
      </c>
      <c r="E5722" t="s">
        <v>88</v>
      </c>
      <c r="F5722" t="s">
        <v>89</v>
      </c>
      <c r="G5722" t="s">
        <v>23</v>
      </c>
      <c r="H5722" t="s">
        <v>24</v>
      </c>
      <c r="I5722" t="s">
        <v>25</v>
      </c>
      <c r="J5722" t="s">
        <v>4951</v>
      </c>
      <c r="K5722" t="s">
        <v>266</v>
      </c>
      <c r="L5722" t="s">
        <v>8011</v>
      </c>
      <c r="M5722" t="s">
        <v>81</v>
      </c>
      <c r="N5722">
        <f t="shared" si="623"/>
        <v>0</v>
      </c>
      <c r="O5722" t="str">
        <f t="shared" si="624"/>
        <v>No</v>
      </c>
      <c r="P5722">
        <f t="shared" si="625"/>
        <v>0</v>
      </c>
      <c r="Q5722">
        <f t="shared" si="626"/>
        <v>4813937689</v>
      </c>
      <c r="R5722">
        <f t="shared" si="627"/>
        <v>4.1933383153624479</v>
      </c>
      <c r="S5722" t="str">
        <f t="shared" si="628"/>
        <v>Acceptable</v>
      </c>
      <c r="T5722">
        <f>ROUNDUP(C5722,0)</f>
        <v>5</v>
      </c>
      <c r="U5722">
        <f>ROUNDDOWN(C5722,0)</f>
        <v>4</v>
      </c>
      <c r="V5722">
        <f>RIGHT(K5722,2)+2000</f>
        <v>2018</v>
      </c>
      <c r="W5722" t="str">
        <f>INDEX(_xlfn.TEXTSPLIT(K5722,"-"),1,2)</f>
        <v>Jul</v>
      </c>
      <c r="X5722" t="str">
        <f>INDEX(_xlfn.TEXTSPLIT(K5722,"-"),1,1)</f>
        <v>16</v>
      </c>
      <c r="Y5722">
        <f>INDEX(months!B:B,MATCH(Sheet1!W5722,months!A:A,0))</f>
        <v>7</v>
      </c>
      <c r="Z5722">
        <f t="shared" si="629"/>
        <v>43297</v>
      </c>
    </row>
    <row r="5723" spans="1:26" x14ac:dyDescent="0.2">
      <c r="A5723" t="s">
        <v>8012</v>
      </c>
      <c r="B5723" t="s">
        <v>2518</v>
      </c>
      <c r="C5723">
        <v>3.8</v>
      </c>
      <c r="D5723">
        <v>250</v>
      </c>
      <c r="E5723" t="s">
        <v>550</v>
      </c>
      <c r="F5723" t="s">
        <v>57</v>
      </c>
      <c r="G5723" t="s">
        <v>23</v>
      </c>
      <c r="H5723" t="s">
        <v>24</v>
      </c>
      <c r="I5723" t="s">
        <v>25</v>
      </c>
      <c r="J5723" t="s">
        <v>2519</v>
      </c>
      <c r="K5723" t="s">
        <v>84</v>
      </c>
      <c r="L5723" t="s">
        <v>7994</v>
      </c>
      <c r="M5723" t="s">
        <v>587</v>
      </c>
      <c r="N5723">
        <f t="shared" si="623"/>
        <v>0</v>
      </c>
      <c r="O5723" t="str">
        <f t="shared" si="624"/>
        <v>No</v>
      </c>
      <c r="P5723">
        <f t="shared" si="625"/>
        <v>0</v>
      </c>
      <c r="Q5723">
        <f t="shared" si="626"/>
        <v>4813937689</v>
      </c>
      <c r="R5723">
        <f t="shared" si="627"/>
        <v>4.1933383153624479</v>
      </c>
      <c r="S5723" t="str">
        <f t="shared" si="628"/>
        <v>Acceptable</v>
      </c>
      <c r="T5723">
        <f>ROUNDUP(C5723,0)</f>
        <v>4</v>
      </c>
      <c r="U5723">
        <f>ROUNDDOWN(C5723,0)</f>
        <v>3</v>
      </c>
      <c r="V5723">
        <f>RIGHT(K5723,2)+2000</f>
        <v>2018</v>
      </c>
      <c r="W5723" t="str">
        <f>INDEX(_xlfn.TEXTSPLIT(K5723,"-"),1,2)</f>
        <v>Jul</v>
      </c>
      <c r="X5723" t="str">
        <f>INDEX(_xlfn.TEXTSPLIT(K5723,"-"),1,1)</f>
        <v>31</v>
      </c>
      <c r="Y5723">
        <f>INDEX(months!B:B,MATCH(Sheet1!W5723,months!A:A,0))</f>
        <v>7</v>
      </c>
      <c r="Z5723">
        <f t="shared" si="629"/>
        <v>43312</v>
      </c>
    </row>
    <row r="5724" spans="1:26" x14ac:dyDescent="0.2">
      <c r="A5724" t="s">
        <v>8013</v>
      </c>
      <c r="B5724" t="s">
        <v>5248</v>
      </c>
      <c r="C5724">
        <v>3</v>
      </c>
      <c r="D5724">
        <v>78</v>
      </c>
      <c r="E5724" t="s">
        <v>8014</v>
      </c>
      <c r="F5724" t="s">
        <v>22</v>
      </c>
      <c r="G5724" t="s">
        <v>23</v>
      </c>
      <c r="H5724" t="s">
        <v>24</v>
      </c>
      <c r="I5724" t="s">
        <v>25</v>
      </c>
      <c r="J5724" t="s">
        <v>5249</v>
      </c>
      <c r="K5724" t="s">
        <v>8015</v>
      </c>
      <c r="L5724" t="s">
        <v>180</v>
      </c>
      <c r="M5724" t="s">
        <v>434</v>
      </c>
      <c r="N5724">
        <f t="shared" si="623"/>
        <v>0</v>
      </c>
      <c r="O5724" t="str">
        <f t="shared" si="624"/>
        <v>No</v>
      </c>
      <c r="P5724">
        <f t="shared" si="625"/>
        <v>0</v>
      </c>
      <c r="Q5724">
        <f t="shared" si="626"/>
        <v>4813937689</v>
      </c>
      <c r="R5724">
        <f t="shared" si="627"/>
        <v>4.1933383153624479</v>
      </c>
      <c r="S5724" t="str">
        <f t="shared" si="628"/>
        <v>Acceptable</v>
      </c>
      <c r="T5724">
        <f>ROUNDUP(C5724,0)</f>
        <v>3</v>
      </c>
      <c r="U5724">
        <f>ROUNDDOWN(C5724,0)</f>
        <v>3</v>
      </c>
      <c r="V5724">
        <f>RIGHT(K5724,2)+2000</f>
        <v>2013</v>
      </c>
      <c r="W5724" t="str">
        <f>INDEX(_xlfn.TEXTSPLIT(K5724,"-"),1,2)</f>
        <v>Sep</v>
      </c>
      <c r="X5724" t="str">
        <f>INDEX(_xlfn.TEXTSPLIT(K5724,"-"),1,1)</f>
        <v>19</v>
      </c>
      <c r="Y5724">
        <f>INDEX(months!B:B,MATCH(Sheet1!W5724,months!A:A,0))</f>
        <v>9</v>
      </c>
      <c r="Z5724">
        <f t="shared" si="629"/>
        <v>41536</v>
      </c>
    </row>
    <row r="5725" spans="1:26" x14ac:dyDescent="0.2">
      <c r="A5725" t="s">
        <v>8016</v>
      </c>
      <c r="B5725" t="s">
        <v>447</v>
      </c>
      <c r="C5725">
        <v>4.4000000000000004</v>
      </c>
      <c r="D5725">
        <v>98</v>
      </c>
      <c r="E5725" t="s">
        <v>1713</v>
      </c>
      <c r="F5725" t="s">
        <v>22</v>
      </c>
      <c r="G5725" t="s">
        <v>23</v>
      </c>
      <c r="H5725" t="s">
        <v>24</v>
      </c>
      <c r="I5725" t="s">
        <v>25</v>
      </c>
      <c r="J5725" t="s">
        <v>449</v>
      </c>
      <c r="K5725" t="s">
        <v>8017</v>
      </c>
      <c r="L5725" t="s">
        <v>138</v>
      </c>
      <c r="M5725" t="s">
        <v>237</v>
      </c>
      <c r="N5725">
        <f t="shared" si="623"/>
        <v>0</v>
      </c>
      <c r="O5725" t="str">
        <f t="shared" si="624"/>
        <v>No</v>
      </c>
      <c r="P5725">
        <f t="shared" si="625"/>
        <v>0</v>
      </c>
      <c r="Q5725">
        <f t="shared" si="626"/>
        <v>4813937689</v>
      </c>
      <c r="R5725">
        <f t="shared" si="627"/>
        <v>4.1933383153624479</v>
      </c>
      <c r="S5725" t="str">
        <f t="shared" si="628"/>
        <v>Acceptable</v>
      </c>
      <c r="T5725">
        <f>ROUNDUP(C5725,0)</f>
        <v>5</v>
      </c>
      <c r="U5725">
        <f>ROUNDDOWN(C5725,0)</f>
        <v>4</v>
      </c>
      <c r="V5725">
        <f>RIGHT(K5725,2)+2000</f>
        <v>2014</v>
      </c>
      <c r="W5725" t="str">
        <f>INDEX(_xlfn.TEXTSPLIT(K5725,"-"),1,2)</f>
        <v>Aug</v>
      </c>
      <c r="X5725" t="str">
        <f>INDEX(_xlfn.TEXTSPLIT(K5725,"-"),1,1)</f>
        <v>4</v>
      </c>
      <c r="Y5725">
        <f>INDEX(months!B:B,MATCH(Sheet1!W5725,months!A:A,0))</f>
        <v>8</v>
      </c>
      <c r="Z5725">
        <f t="shared" si="629"/>
        <v>41855</v>
      </c>
    </row>
    <row r="5726" spans="1:26" x14ac:dyDescent="0.2">
      <c r="A5726" t="s">
        <v>8018</v>
      </c>
      <c r="B5726" t="s">
        <v>4612</v>
      </c>
      <c r="C5726">
        <v>4.2</v>
      </c>
      <c r="D5726">
        <v>27</v>
      </c>
      <c r="E5726" t="s">
        <v>281</v>
      </c>
      <c r="F5726" t="s">
        <v>101</v>
      </c>
      <c r="G5726" t="s">
        <v>23</v>
      </c>
      <c r="H5726" t="s">
        <v>24</v>
      </c>
      <c r="I5726" t="s">
        <v>25</v>
      </c>
      <c r="J5726" t="s">
        <v>4613</v>
      </c>
      <c r="K5726" t="s">
        <v>8019</v>
      </c>
      <c r="L5726" t="s">
        <v>485</v>
      </c>
      <c r="M5726" t="s">
        <v>29</v>
      </c>
      <c r="N5726">
        <f t="shared" si="623"/>
        <v>0</v>
      </c>
      <c r="O5726" t="str">
        <f t="shared" si="624"/>
        <v>No</v>
      </c>
      <c r="P5726">
        <f t="shared" si="625"/>
        <v>0</v>
      </c>
      <c r="Q5726">
        <f t="shared" si="626"/>
        <v>4813937689</v>
      </c>
      <c r="R5726">
        <f t="shared" si="627"/>
        <v>4.1933383153624479</v>
      </c>
      <c r="S5726" t="str">
        <f t="shared" si="628"/>
        <v>Acceptable</v>
      </c>
      <c r="T5726">
        <f>ROUNDUP(C5726,0)</f>
        <v>5</v>
      </c>
      <c r="U5726">
        <f>ROUNDDOWN(C5726,0)</f>
        <v>4</v>
      </c>
      <c r="V5726">
        <f>RIGHT(K5726,2)+2000</f>
        <v>2016</v>
      </c>
      <c r="W5726" t="str">
        <f>INDEX(_xlfn.TEXTSPLIT(K5726,"-"),1,2)</f>
        <v>May</v>
      </c>
      <c r="X5726" t="str">
        <f>INDEX(_xlfn.TEXTSPLIT(K5726,"-"),1,1)</f>
        <v>17</v>
      </c>
      <c r="Y5726">
        <f>INDEX(months!B:B,MATCH(Sheet1!W5726,months!A:A,0))</f>
        <v>5</v>
      </c>
      <c r="Z5726">
        <f t="shared" si="629"/>
        <v>42507</v>
      </c>
    </row>
    <row r="5727" spans="1:26" x14ac:dyDescent="0.2">
      <c r="A5727" t="s">
        <v>8020</v>
      </c>
      <c r="B5727" t="s">
        <v>4950</v>
      </c>
      <c r="C5727">
        <v>4.5</v>
      </c>
      <c r="D5727">
        <v>24</v>
      </c>
      <c r="E5727" t="s">
        <v>405</v>
      </c>
      <c r="F5727" t="s">
        <v>775</v>
      </c>
      <c r="G5727" t="s">
        <v>23</v>
      </c>
      <c r="H5727" t="s">
        <v>24</v>
      </c>
      <c r="I5727" t="s">
        <v>25</v>
      </c>
      <c r="J5727" t="s">
        <v>4951</v>
      </c>
      <c r="K5727" t="s">
        <v>3180</v>
      </c>
      <c r="L5727" t="s">
        <v>188</v>
      </c>
      <c r="M5727" t="s">
        <v>47</v>
      </c>
      <c r="N5727">
        <f t="shared" si="623"/>
        <v>0</v>
      </c>
      <c r="O5727" t="str">
        <f t="shared" si="624"/>
        <v>No</v>
      </c>
      <c r="P5727">
        <f t="shared" si="625"/>
        <v>0</v>
      </c>
      <c r="Q5727">
        <f t="shared" si="626"/>
        <v>4813937689</v>
      </c>
      <c r="R5727">
        <f t="shared" si="627"/>
        <v>4.1933383153624479</v>
      </c>
      <c r="S5727" t="str">
        <f t="shared" si="628"/>
        <v>Acceptable</v>
      </c>
      <c r="T5727">
        <f>ROUNDUP(C5727,0)</f>
        <v>5</v>
      </c>
      <c r="U5727">
        <f>ROUNDDOWN(C5727,0)</f>
        <v>4</v>
      </c>
      <c r="V5727">
        <f>RIGHT(K5727,2)+2000</f>
        <v>2017</v>
      </c>
      <c r="W5727" t="str">
        <f>INDEX(_xlfn.TEXTSPLIT(K5727,"-"),1,2)</f>
        <v>Jul</v>
      </c>
      <c r="X5727" t="str">
        <f>INDEX(_xlfn.TEXTSPLIT(K5727,"-"),1,1)</f>
        <v>12</v>
      </c>
      <c r="Y5727">
        <f>INDEX(months!B:B,MATCH(Sheet1!W5727,months!A:A,0))</f>
        <v>7</v>
      </c>
      <c r="Z5727">
        <f t="shared" si="629"/>
        <v>42928</v>
      </c>
    </row>
    <row r="5728" spans="1:26" x14ac:dyDescent="0.2">
      <c r="A5728" t="s">
        <v>8021</v>
      </c>
      <c r="B5728" t="s">
        <v>3070</v>
      </c>
      <c r="C5728">
        <v>3.5</v>
      </c>
      <c r="D5728">
        <v>91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1303</v>
      </c>
      <c r="K5728" t="s">
        <v>385</v>
      </c>
      <c r="L5728" t="s">
        <v>8022</v>
      </c>
      <c r="M5728" t="s">
        <v>81</v>
      </c>
      <c r="N5728">
        <f t="shared" si="623"/>
        <v>0</v>
      </c>
      <c r="O5728" t="str">
        <f t="shared" si="624"/>
        <v>No</v>
      </c>
      <c r="P5728">
        <f t="shared" si="625"/>
        <v>0</v>
      </c>
      <c r="Q5728">
        <f t="shared" si="626"/>
        <v>4813937689</v>
      </c>
      <c r="R5728">
        <f t="shared" si="627"/>
        <v>4.1933383153624479</v>
      </c>
      <c r="S5728" t="str">
        <f t="shared" si="628"/>
        <v>Acceptable</v>
      </c>
      <c r="T5728">
        <f>ROUNDUP(C5728,0)</f>
        <v>4</v>
      </c>
      <c r="U5728">
        <f>ROUNDDOWN(C5728,0)</f>
        <v>3</v>
      </c>
      <c r="V5728">
        <f>RIGHT(K5728,2)+2000</f>
        <v>2018</v>
      </c>
      <c r="W5728" t="str">
        <f>INDEX(_xlfn.TEXTSPLIT(K5728,"-"),1,2)</f>
        <v>Apr</v>
      </c>
      <c r="X5728" t="str">
        <f>INDEX(_xlfn.TEXTSPLIT(K5728,"-"),1,1)</f>
        <v>5</v>
      </c>
      <c r="Y5728">
        <f>INDEX(months!B:B,MATCH(Sheet1!W5728,months!A:A,0))</f>
        <v>4</v>
      </c>
      <c r="Z5728">
        <f t="shared" si="629"/>
        <v>43195</v>
      </c>
    </row>
    <row r="5729" spans="1:26" x14ac:dyDescent="0.2">
      <c r="A5729" t="s">
        <v>8023</v>
      </c>
      <c r="B5729" t="s">
        <v>4612</v>
      </c>
      <c r="C5729">
        <v>4.5</v>
      </c>
      <c r="D5729">
        <v>78629</v>
      </c>
      <c r="E5729" t="s">
        <v>1713</v>
      </c>
      <c r="F5729" t="s">
        <v>65</v>
      </c>
      <c r="G5729" t="s">
        <v>23</v>
      </c>
      <c r="H5729" t="s">
        <v>24</v>
      </c>
      <c r="I5729" t="s">
        <v>25</v>
      </c>
      <c r="J5729" t="s">
        <v>4613</v>
      </c>
      <c r="K5729" t="s">
        <v>187</v>
      </c>
      <c r="L5729" t="s">
        <v>8024</v>
      </c>
      <c r="M5729" t="s">
        <v>29</v>
      </c>
      <c r="N5729">
        <f t="shared" si="623"/>
        <v>0</v>
      </c>
      <c r="O5729" t="str">
        <f t="shared" si="624"/>
        <v>No</v>
      </c>
      <c r="P5729">
        <f t="shared" si="625"/>
        <v>0</v>
      </c>
      <c r="Q5729">
        <f t="shared" si="626"/>
        <v>4813937689</v>
      </c>
      <c r="R5729">
        <f t="shared" si="627"/>
        <v>4.1933383153624479</v>
      </c>
      <c r="S5729" t="str">
        <f t="shared" si="628"/>
        <v>Acceptable</v>
      </c>
      <c r="T5729">
        <f>ROUNDUP(C5729,0)</f>
        <v>5</v>
      </c>
      <c r="U5729">
        <f>ROUNDDOWN(C5729,0)</f>
        <v>4</v>
      </c>
      <c r="V5729">
        <f>RIGHT(K5729,2)+2000</f>
        <v>2018</v>
      </c>
      <c r="W5729" t="str">
        <f>INDEX(_xlfn.TEXTSPLIT(K5729,"-"),1,2)</f>
        <v>Jul</v>
      </c>
      <c r="X5729" t="str">
        <f>INDEX(_xlfn.TEXTSPLIT(K5729,"-"),1,1)</f>
        <v>20</v>
      </c>
      <c r="Y5729">
        <f>INDEX(months!B:B,MATCH(Sheet1!W5729,months!A:A,0))</f>
        <v>7</v>
      </c>
      <c r="Z5729">
        <f t="shared" si="629"/>
        <v>43301</v>
      </c>
    </row>
    <row r="5730" spans="1:26" x14ac:dyDescent="0.2">
      <c r="A5730" t="s">
        <v>2988</v>
      </c>
      <c r="B5730" t="s">
        <v>2665</v>
      </c>
      <c r="C5730">
        <v>4.3</v>
      </c>
      <c r="D5730">
        <v>955614</v>
      </c>
      <c r="E5730" t="s">
        <v>2768</v>
      </c>
      <c r="F5730" t="s">
        <v>89</v>
      </c>
      <c r="G5730" t="s">
        <v>23</v>
      </c>
      <c r="H5730" t="s">
        <v>24</v>
      </c>
      <c r="I5730" t="s">
        <v>44</v>
      </c>
      <c r="J5730" t="s">
        <v>2684</v>
      </c>
      <c r="K5730" t="s">
        <v>94</v>
      </c>
      <c r="L5730" t="s">
        <v>2516</v>
      </c>
      <c r="M5730" t="s">
        <v>72</v>
      </c>
      <c r="N5730">
        <f t="shared" si="623"/>
        <v>0</v>
      </c>
      <c r="O5730" t="str">
        <f t="shared" si="624"/>
        <v>No</v>
      </c>
      <c r="P5730">
        <f t="shared" si="625"/>
        <v>0</v>
      </c>
      <c r="Q5730">
        <f t="shared" si="626"/>
        <v>4813937689</v>
      </c>
      <c r="R5730">
        <f t="shared" si="627"/>
        <v>4.1933383153624479</v>
      </c>
      <c r="S5730" t="str">
        <f t="shared" si="628"/>
        <v>Acceptable</v>
      </c>
      <c r="T5730">
        <f>ROUNDUP(C5730,0)</f>
        <v>5</v>
      </c>
      <c r="U5730">
        <f>ROUNDDOWN(C5730,0)</f>
        <v>4</v>
      </c>
      <c r="V5730">
        <f>RIGHT(K5730,2)+2000</f>
        <v>2018</v>
      </c>
      <c r="W5730" t="str">
        <f>INDEX(_xlfn.TEXTSPLIT(K5730,"-"),1,2)</f>
        <v>Jun</v>
      </c>
      <c r="X5730" t="str">
        <f>INDEX(_xlfn.TEXTSPLIT(K5730,"-"),1,1)</f>
        <v>26</v>
      </c>
      <c r="Y5730">
        <f>INDEX(months!B:B,MATCH(Sheet1!W5730,months!A:A,0))</f>
        <v>6</v>
      </c>
      <c r="Z5730">
        <f t="shared" si="629"/>
        <v>43277</v>
      </c>
    </row>
    <row r="5731" spans="1:26" x14ac:dyDescent="0.2">
      <c r="A5731" t="s">
        <v>8025</v>
      </c>
      <c r="B5731" t="s">
        <v>2518</v>
      </c>
      <c r="C5731">
        <v>4.5</v>
      </c>
      <c r="D5731">
        <v>82</v>
      </c>
      <c r="E5731" t="s">
        <v>37</v>
      </c>
      <c r="F5731" t="s">
        <v>101</v>
      </c>
      <c r="G5731" t="s">
        <v>23</v>
      </c>
      <c r="H5731" t="s">
        <v>24</v>
      </c>
      <c r="I5731" t="s">
        <v>25</v>
      </c>
      <c r="J5731" t="s">
        <v>2519</v>
      </c>
      <c r="K5731" t="s">
        <v>7880</v>
      </c>
      <c r="L5731" t="s">
        <v>170</v>
      </c>
      <c r="M5731" t="s">
        <v>177</v>
      </c>
      <c r="N5731">
        <f t="shared" si="623"/>
        <v>0</v>
      </c>
      <c r="O5731" t="str">
        <f t="shared" si="624"/>
        <v>No</v>
      </c>
      <c r="P5731">
        <f t="shared" si="625"/>
        <v>0</v>
      </c>
      <c r="Q5731">
        <f t="shared" si="626"/>
        <v>4813937689</v>
      </c>
      <c r="R5731">
        <f t="shared" si="627"/>
        <v>4.1933383153624479</v>
      </c>
      <c r="S5731" t="str">
        <f t="shared" si="628"/>
        <v>Acceptable</v>
      </c>
      <c r="T5731">
        <f>ROUNDUP(C5731,0)</f>
        <v>5</v>
      </c>
      <c r="U5731">
        <f>ROUNDDOWN(C5731,0)</f>
        <v>4</v>
      </c>
      <c r="V5731">
        <f>RIGHT(K5731,2)+2000</f>
        <v>2015</v>
      </c>
      <c r="W5731" t="str">
        <f>INDEX(_xlfn.TEXTSPLIT(K5731,"-"),1,2)</f>
        <v>Jul</v>
      </c>
      <c r="X5731" t="str">
        <f>INDEX(_xlfn.TEXTSPLIT(K5731,"-"),1,1)</f>
        <v>26</v>
      </c>
      <c r="Y5731">
        <f>INDEX(months!B:B,MATCH(Sheet1!W5731,months!A:A,0))</f>
        <v>7</v>
      </c>
      <c r="Z5731">
        <f t="shared" si="629"/>
        <v>42211</v>
      </c>
    </row>
    <row r="5732" spans="1:26" x14ac:dyDescent="0.2">
      <c r="A5732" t="s">
        <v>8026</v>
      </c>
      <c r="B5732" t="s">
        <v>1988</v>
      </c>
      <c r="D5732">
        <v>0</v>
      </c>
      <c r="E5732" t="s">
        <v>190</v>
      </c>
      <c r="F5732" t="s">
        <v>1005</v>
      </c>
      <c r="G5732" t="s">
        <v>23</v>
      </c>
      <c r="H5732" t="s">
        <v>24</v>
      </c>
      <c r="I5732" t="s">
        <v>25</v>
      </c>
      <c r="J5732" t="s">
        <v>1989</v>
      </c>
      <c r="K5732" t="s">
        <v>169</v>
      </c>
      <c r="L5732" t="s">
        <v>8027</v>
      </c>
      <c r="M5732" t="s">
        <v>299</v>
      </c>
      <c r="N5732">
        <f t="shared" si="623"/>
        <v>0</v>
      </c>
      <c r="O5732" t="str">
        <f t="shared" si="624"/>
        <v>No</v>
      </c>
      <c r="P5732">
        <f t="shared" si="625"/>
        <v>0</v>
      </c>
      <c r="Q5732">
        <f t="shared" si="626"/>
        <v>4813937689</v>
      </c>
      <c r="R5732">
        <f t="shared" si="627"/>
        <v>4.1933383153624479</v>
      </c>
      <c r="S5732" t="str">
        <f t="shared" si="628"/>
        <v>Acceptable</v>
      </c>
      <c r="T5732">
        <f>ROUNDUP(C5732,0)</f>
        <v>0</v>
      </c>
      <c r="U5732">
        <f>ROUNDDOWN(C5732,0)</f>
        <v>0</v>
      </c>
      <c r="V5732">
        <f>RIGHT(K5732,2)+2000</f>
        <v>2018</v>
      </c>
      <c r="W5732" t="str">
        <f>INDEX(_xlfn.TEXTSPLIT(K5732,"-"),1,2)</f>
        <v>Jul</v>
      </c>
      <c r="X5732" t="str">
        <f>INDEX(_xlfn.TEXTSPLIT(K5732,"-"),1,1)</f>
        <v>11</v>
      </c>
      <c r="Y5732">
        <f>INDEX(months!B:B,MATCH(Sheet1!W5732,months!A:A,0))</f>
        <v>7</v>
      </c>
      <c r="Z5732">
        <f t="shared" si="629"/>
        <v>43292</v>
      </c>
    </row>
    <row r="5733" spans="1:26" x14ac:dyDescent="0.2">
      <c r="A5733" t="s">
        <v>8028</v>
      </c>
      <c r="B5733" t="s">
        <v>4612</v>
      </c>
      <c r="C5733">
        <v>4.5</v>
      </c>
      <c r="D5733">
        <v>648380</v>
      </c>
      <c r="E5733" t="s">
        <v>172</v>
      </c>
      <c r="F5733" t="s">
        <v>89</v>
      </c>
      <c r="G5733" t="s">
        <v>23</v>
      </c>
      <c r="H5733" t="s">
        <v>24</v>
      </c>
      <c r="I5733" t="s">
        <v>25</v>
      </c>
      <c r="J5733" t="s">
        <v>4613</v>
      </c>
      <c r="K5733" t="s">
        <v>39</v>
      </c>
      <c r="L5733" t="s">
        <v>4956</v>
      </c>
      <c r="M5733" t="s">
        <v>81</v>
      </c>
      <c r="N5733">
        <f t="shared" si="623"/>
        <v>0</v>
      </c>
      <c r="O5733" t="str">
        <f t="shared" si="624"/>
        <v>No</v>
      </c>
      <c r="P5733">
        <f t="shared" si="625"/>
        <v>0</v>
      </c>
      <c r="Q5733">
        <f t="shared" si="626"/>
        <v>4813937689</v>
      </c>
      <c r="R5733">
        <f t="shared" si="627"/>
        <v>4.1933383153624479</v>
      </c>
      <c r="S5733" t="str">
        <f t="shared" si="628"/>
        <v>Acceptable</v>
      </c>
      <c r="T5733">
        <f>ROUNDUP(C5733,0)</f>
        <v>5</v>
      </c>
      <c r="U5733">
        <f>ROUNDDOWN(C5733,0)</f>
        <v>4</v>
      </c>
      <c r="V5733">
        <f>RIGHT(K5733,2)+2000</f>
        <v>2018</v>
      </c>
      <c r="W5733" t="str">
        <f>INDEX(_xlfn.TEXTSPLIT(K5733,"-"),1,2)</f>
        <v>Aug</v>
      </c>
      <c r="X5733" t="str">
        <f>INDEX(_xlfn.TEXTSPLIT(K5733,"-"),1,1)</f>
        <v>1</v>
      </c>
      <c r="Y5733">
        <f>INDEX(months!B:B,MATCH(Sheet1!W5733,months!A:A,0))</f>
        <v>8</v>
      </c>
      <c r="Z5733">
        <f t="shared" si="629"/>
        <v>43313</v>
      </c>
    </row>
    <row r="5734" spans="1:26" x14ac:dyDescent="0.2">
      <c r="A5734" t="s">
        <v>8029</v>
      </c>
      <c r="B5734" t="s">
        <v>787</v>
      </c>
      <c r="C5734">
        <v>4</v>
      </c>
      <c r="D5734">
        <v>7317</v>
      </c>
      <c r="E5734" t="s">
        <v>46</v>
      </c>
      <c r="F5734" t="s">
        <v>65</v>
      </c>
      <c r="G5734" t="s">
        <v>23</v>
      </c>
      <c r="H5734" t="s">
        <v>24</v>
      </c>
      <c r="I5734" t="s">
        <v>44</v>
      </c>
      <c r="J5734" t="s">
        <v>788</v>
      </c>
      <c r="K5734" t="s">
        <v>287</v>
      </c>
      <c r="L5734" t="s">
        <v>8030</v>
      </c>
      <c r="M5734" t="s">
        <v>29</v>
      </c>
      <c r="N5734">
        <f t="shared" si="623"/>
        <v>0</v>
      </c>
      <c r="O5734" t="str">
        <f t="shared" si="624"/>
        <v>No</v>
      </c>
      <c r="P5734">
        <f t="shared" si="625"/>
        <v>0</v>
      </c>
      <c r="Q5734">
        <f t="shared" si="626"/>
        <v>4813937689</v>
      </c>
      <c r="R5734">
        <f t="shared" si="627"/>
        <v>4.1933383153624479</v>
      </c>
      <c r="S5734" t="str">
        <f t="shared" si="628"/>
        <v>Acceptable</v>
      </c>
      <c r="T5734">
        <f>ROUNDUP(C5734,0)</f>
        <v>4</v>
      </c>
      <c r="U5734">
        <f>ROUNDDOWN(C5734,0)</f>
        <v>4</v>
      </c>
      <c r="V5734">
        <f>RIGHT(K5734,2)+2000</f>
        <v>2018</v>
      </c>
      <c r="W5734" t="str">
        <f>INDEX(_xlfn.TEXTSPLIT(K5734,"-"),1,2)</f>
        <v>Jul</v>
      </c>
      <c r="X5734" t="str">
        <f>INDEX(_xlfn.TEXTSPLIT(K5734,"-"),1,1)</f>
        <v>4</v>
      </c>
      <c r="Y5734">
        <f>INDEX(months!B:B,MATCH(Sheet1!W5734,months!A:A,0))</f>
        <v>7</v>
      </c>
      <c r="Z5734">
        <f t="shared" si="629"/>
        <v>43285</v>
      </c>
    </row>
    <row r="5735" spans="1:26" x14ac:dyDescent="0.2">
      <c r="A5735" t="s">
        <v>8031</v>
      </c>
      <c r="B5735" t="s">
        <v>3070</v>
      </c>
      <c r="C5735">
        <v>4.8</v>
      </c>
      <c r="D5735">
        <v>4</v>
      </c>
      <c r="E5735" t="s">
        <v>1686</v>
      </c>
      <c r="F5735" t="s">
        <v>1010</v>
      </c>
      <c r="G5735" t="s">
        <v>23</v>
      </c>
      <c r="H5735" t="s">
        <v>24</v>
      </c>
      <c r="I5735" t="s">
        <v>25</v>
      </c>
      <c r="J5735" t="s">
        <v>2673</v>
      </c>
      <c r="K5735" t="s">
        <v>4026</v>
      </c>
      <c r="L5735" t="s">
        <v>59</v>
      </c>
      <c r="M5735" t="s">
        <v>86</v>
      </c>
      <c r="N5735">
        <f t="shared" si="623"/>
        <v>0</v>
      </c>
      <c r="O5735" t="str">
        <f t="shared" si="624"/>
        <v>No</v>
      </c>
      <c r="P5735">
        <f t="shared" si="625"/>
        <v>0</v>
      </c>
      <c r="Q5735">
        <f t="shared" si="626"/>
        <v>4813937689</v>
      </c>
      <c r="R5735">
        <f t="shared" si="627"/>
        <v>4.1933383153624479</v>
      </c>
      <c r="S5735" t="str">
        <f t="shared" si="628"/>
        <v>Acceptable</v>
      </c>
      <c r="T5735">
        <f>ROUNDUP(C5735,0)</f>
        <v>5</v>
      </c>
      <c r="U5735">
        <f>ROUNDDOWN(C5735,0)</f>
        <v>4</v>
      </c>
      <c r="V5735">
        <f>RIGHT(K5735,2)+2000</f>
        <v>2018</v>
      </c>
      <c r="W5735" t="str">
        <f>INDEX(_xlfn.TEXTSPLIT(K5735,"-"),1,2)</f>
        <v>Feb</v>
      </c>
      <c r="X5735" t="str">
        <f>INDEX(_xlfn.TEXTSPLIT(K5735,"-"),1,1)</f>
        <v>6</v>
      </c>
      <c r="Y5735">
        <f>INDEX(months!B:B,MATCH(Sheet1!W5735,months!A:A,0))</f>
        <v>2</v>
      </c>
      <c r="Z5735">
        <f t="shared" si="629"/>
        <v>43137</v>
      </c>
    </row>
    <row r="5736" spans="1:26" x14ac:dyDescent="0.2">
      <c r="A5736" t="s">
        <v>8032</v>
      </c>
      <c r="B5736" t="s">
        <v>4801</v>
      </c>
      <c r="D5736">
        <v>0</v>
      </c>
      <c r="E5736" t="s">
        <v>46</v>
      </c>
      <c r="F5736" t="s">
        <v>50</v>
      </c>
      <c r="G5736" t="s">
        <v>23</v>
      </c>
      <c r="H5736" t="s">
        <v>24</v>
      </c>
      <c r="I5736" t="s">
        <v>25</v>
      </c>
      <c r="J5736" t="s">
        <v>4802</v>
      </c>
      <c r="K5736" t="s">
        <v>7410</v>
      </c>
      <c r="L5736" t="s">
        <v>46</v>
      </c>
      <c r="M5736" t="s">
        <v>46</v>
      </c>
      <c r="N5736">
        <f t="shared" si="623"/>
        <v>0</v>
      </c>
      <c r="O5736" t="str">
        <f t="shared" si="624"/>
        <v>No</v>
      </c>
      <c r="P5736">
        <f t="shared" si="625"/>
        <v>0</v>
      </c>
      <c r="Q5736">
        <f t="shared" si="626"/>
        <v>4813937689</v>
      </c>
      <c r="R5736">
        <f t="shared" si="627"/>
        <v>4.1933383153624479</v>
      </c>
      <c r="S5736" t="str">
        <f t="shared" si="628"/>
        <v>Acceptable</v>
      </c>
      <c r="T5736">
        <f>ROUNDUP(C5736,0)</f>
        <v>0</v>
      </c>
      <c r="U5736">
        <f>ROUNDDOWN(C5736,0)</f>
        <v>0</v>
      </c>
      <c r="V5736">
        <f>RIGHT(K5736,2)+2000</f>
        <v>2017</v>
      </c>
      <c r="W5736" t="str">
        <f>INDEX(_xlfn.TEXTSPLIT(K5736,"-"),1,2)</f>
        <v>Mar</v>
      </c>
      <c r="X5736" t="str">
        <f>INDEX(_xlfn.TEXTSPLIT(K5736,"-"),1,1)</f>
        <v>17</v>
      </c>
      <c r="Y5736">
        <f>INDEX(months!B:B,MATCH(Sheet1!W5736,months!A:A,0))</f>
        <v>3</v>
      </c>
      <c r="Z5736">
        <f t="shared" si="629"/>
        <v>42811</v>
      </c>
    </row>
    <row r="5737" spans="1:26" x14ac:dyDescent="0.2">
      <c r="A5737" t="s">
        <v>8033</v>
      </c>
      <c r="B5737" t="s">
        <v>5248</v>
      </c>
      <c r="C5737">
        <v>4.3</v>
      </c>
      <c r="D5737">
        <v>1659</v>
      </c>
      <c r="E5737" t="s">
        <v>403</v>
      </c>
      <c r="F5737" t="s">
        <v>50</v>
      </c>
      <c r="G5737" t="s">
        <v>23</v>
      </c>
      <c r="H5737" t="s">
        <v>24</v>
      </c>
      <c r="I5737" t="s">
        <v>25</v>
      </c>
      <c r="J5737" t="s">
        <v>5249</v>
      </c>
      <c r="K5737" t="s">
        <v>8034</v>
      </c>
      <c r="L5737" t="s">
        <v>53</v>
      </c>
      <c r="M5737" t="s">
        <v>274</v>
      </c>
      <c r="N5737">
        <f t="shared" si="623"/>
        <v>0</v>
      </c>
      <c r="O5737" t="str">
        <f t="shared" si="624"/>
        <v>No</v>
      </c>
      <c r="P5737">
        <f t="shared" si="625"/>
        <v>0</v>
      </c>
      <c r="Q5737">
        <f t="shared" si="626"/>
        <v>4813937689</v>
      </c>
      <c r="R5737">
        <f t="shared" si="627"/>
        <v>4.1933383153624479</v>
      </c>
      <c r="S5737" t="str">
        <f t="shared" si="628"/>
        <v>Acceptable</v>
      </c>
      <c r="T5737">
        <f>ROUNDUP(C5737,0)</f>
        <v>5</v>
      </c>
      <c r="U5737">
        <f>ROUNDDOWN(C5737,0)</f>
        <v>4</v>
      </c>
      <c r="V5737">
        <f>RIGHT(K5737,2)+2000</f>
        <v>2017</v>
      </c>
      <c r="W5737" t="str">
        <f>INDEX(_xlfn.TEXTSPLIT(K5737,"-"),1,2)</f>
        <v>Jul</v>
      </c>
      <c r="X5737" t="str">
        <f>INDEX(_xlfn.TEXTSPLIT(K5737,"-"),1,1)</f>
        <v>6</v>
      </c>
      <c r="Y5737">
        <f>INDEX(months!B:B,MATCH(Sheet1!W5737,months!A:A,0))</f>
        <v>7</v>
      </c>
      <c r="Z5737">
        <f t="shared" si="629"/>
        <v>42922</v>
      </c>
    </row>
    <row r="5738" spans="1:26" x14ac:dyDescent="0.2">
      <c r="A5738" t="s">
        <v>8035</v>
      </c>
      <c r="B5738" t="s">
        <v>1988</v>
      </c>
      <c r="C5738">
        <v>1.7</v>
      </c>
      <c r="D5738">
        <v>14</v>
      </c>
      <c r="E5738" t="s">
        <v>481</v>
      </c>
      <c r="F5738" t="s">
        <v>775</v>
      </c>
      <c r="G5738" t="s">
        <v>23</v>
      </c>
      <c r="H5738" t="s">
        <v>24</v>
      </c>
      <c r="I5738" t="s">
        <v>25</v>
      </c>
      <c r="J5738" t="s">
        <v>1989</v>
      </c>
      <c r="K5738" t="s">
        <v>102</v>
      </c>
      <c r="L5738" t="s">
        <v>4351</v>
      </c>
      <c r="M5738" t="s">
        <v>81</v>
      </c>
      <c r="N5738">
        <f t="shared" si="623"/>
        <v>0</v>
      </c>
      <c r="O5738" t="str">
        <f t="shared" si="624"/>
        <v>No</v>
      </c>
      <c r="P5738">
        <f t="shared" si="625"/>
        <v>0</v>
      </c>
      <c r="Q5738">
        <f t="shared" si="626"/>
        <v>4813937689</v>
      </c>
      <c r="R5738">
        <f t="shared" si="627"/>
        <v>4.1933383153624479</v>
      </c>
      <c r="S5738" t="str">
        <f t="shared" si="628"/>
        <v>Acceptable</v>
      </c>
      <c r="T5738">
        <f>ROUNDUP(C5738,0)</f>
        <v>2</v>
      </c>
      <c r="U5738">
        <f>ROUNDDOWN(C5738,0)</f>
        <v>1</v>
      </c>
      <c r="V5738">
        <f>RIGHT(K5738,2)+2000</f>
        <v>2018</v>
      </c>
      <c r="W5738" t="str">
        <f>INDEX(_xlfn.TEXTSPLIT(K5738,"-"),1,2)</f>
        <v>Jun</v>
      </c>
      <c r="X5738" t="str">
        <f>INDEX(_xlfn.TEXTSPLIT(K5738,"-"),1,1)</f>
        <v>6</v>
      </c>
      <c r="Y5738">
        <f>INDEX(months!B:B,MATCH(Sheet1!W5738,months!A:A,0))</f>
        <v>6</v>
      </c>
      <c r="Z5738">
        <f t="shared" si="629"/>
        <v>43257</v>
      </c>
    </row>
    <row r="5739" spans="1:26" x14ac:dyDescent="0.2">
      <c r="A5739" t="s">
        <v>8036</v>
      </c>
      <c r="B5739" t="s">
        <v>4106</v>
      </c>
      <c r="C5739">
        <v>4.3</v>
      </c>
      <c r="D5739">
        <v>18325</v>
      </c>
      <c r="E5739" t="s">
        <v>46</v>
      </c>
      <c r="F5739" t="s">
        <v>65</v>
      </c>
      <c r="G5739" t="s">
        <v>23</v>
      </c>
      <c r="H5739" t="s">
        <v>24</v>
      </c>
      <c r="I5739" t="s">
        <v>25</v>
      </c>
      <c r="J5739" t="s">
        <v>4107</v>
      </c>
      <c r="K5739" t="s">
        <v>6626</v>
      </c>
      <c r="L5739" t="s">
        <v>46</v>
      </c>
      <c r="M5739" t="s">
        <v>46</v>
      </c>
      <c r="N5739">
        <f t="shared" si="623"/>
        <v>0</v>
      </c>
      <c r="O5739" t="str">
        <f t="shared" si="624"/>
        <v>No</v>
      </c>
      <c r="P5739">
        <f t="shared" si="625"/>
        <v>0</v>
      </c>
      <c r="Q5739">
        <f t="shared" si="626"/>
        <v>4813937689</v>
      </c>
      <c r="R5739">
        <f t="shared" si="627"/>
        <v>4.1933383153624479</v>
      </c>
      <c r="S5739" t="str">
        <f t="shared" si="628"/>
        <v>Acceptable</v>
      </c>
      <c r="T5739">
        <f>ROUNDUP(C5739,0)</f>
        <v>5</v>
      </c>
      <c r="U5739">
        <f>ROUNDDOWN(C5739,0)</f>
        <v>4</v>
      </c>
      <c r="V5739">
        <f>RIGHT(K5739,2)+2000</f>
        <v>2017</v>
      </c>
      <c r="W5739" t="str">
        <f>INDEX(_xlfn.TEXTSPLIT(K5739,"-"),1,2)</f>
        <v>Sep</v>
      </c>
      <c r="X5739" t="str">
        <f>INDEX(_xlfn.TEXTSPLIT(K5739,"-"),1,1)</f>
        <v>3</v>
      </c>
      <c r="Y5739">
        <f>INDEX(months!B:B,MATCH(Sheet1!W5739,months!A:A,0))</f>
        <v>9</v>
      </c>
      <c r="Z5739">
        <f t="shared" si="629"/>
        <v>42981</v>
      </c>
    </row>
    <row r="5740" spans="1:26" x14ac:dyDescent="0.2">
      <c r="A5740" t="s">
        <v>8037</v>
      </c>
      <c r="B5740" t="s">
        <v>447</v>
      </c>
      <c r="C5740">
        <v>4.2</v>
      </c>
      <c r="D5740">
        <v>8</v>
      </c>
      <c r="E5740" t="s">
        <v>286</v>
      </c>
      <c r="F5740" t="s">
        <v>101</v>
      </c>
      <c r="G5740" t="s">
        <v>23</v>
      </c>
      <c r="H5740" t="s">
        <v>24</v>
      </c>
      <c r="I5740" t="s">
        <v>25</v>
      </c>
      <c r="J5740" t="s">
        <v>449</v>
      </c>
      <c r="K5740" t="s">
        <v>5807</v>
      </c>
      <c r="L5740" t="s">
        <v>59</v>
      </c>
      <c r="M5740" t="s">
        <v>60</v>
      </c>
      <c r="N5740">
        <f t="shared" si="623"/>
        <v>0</v>
      </c>
      <c r="O5740" t="str">
        <f t="shared" si="624"/>
        <v>No</v>
      </c>
      <c r="P5740">
        <f t="shared" si="625"/>
        <v>0</v>
      </c>
      <c r="Q5740">
        <f t="shared" si="626"/>
        <v>4813937689</v>
      </c>
      <c r="R5740">
        <f t="shared" si="627"/>
        <v>4.1933383153624479</v>
      </c>
      <c r="S5740" t="str">
        <f t="shared" si="628"/>
        <v>Acceptable</v>
      </c>
      <c r="T5740">
        <f>ROUNDUP(C5740,0)</f>
        <v>5</v>
      </c>
      <c r="U5740">
        <f>ROUNDDOWN(C5740,0)</f>
        <v>4</v>
      </c>
      <c r="V5740">
        <f>RIGHT(K5740,2)+2000</f>
        <v>2016</v>
      </c>
      <c r="W5740" t="str">
        <f>INDEX(_xlfn.TEXTSPLIT(K5740,"-"),1,2)</f>
        <v>Oct</v>
      </c>
      <c r="X5740" t="str">
        <f>INDEX(_xlfn.TEXTSPLIT(K5740,"-"),1,1)</f>
        <v>7</v>
      </c>
      <c r="Y5740">
        <f>INDEX(months!B:B,MATCH(Sheet1!W5740,months!A:A,0))</f>
        <v>10</v>
      </c>
      <c r="Z5740">
        <f t="shared" si="629"/>
        <v>42650</v>
      </c>
    </row>
    <row r="5741" spans="1:26" x14ac:dyDescent="0.2">
      <c r="A5741" t="s">
        <v>8038</v>
      </c>
      <c r="B5741" t="s">
        <v>556</v>
      </c>
      <c r="D5741">
        <v>3</v>
      </c>
      <c r="E5741" t="s">
        <v>481</v>
      </c>
      <c r="F5741" t="s">
        <v>1010</v>
      </c>
      <c r="G5741" t="s">
        <v>649</v>
      </c>
      <c r="H5741" t="s">
        <v>8039</v>
      </c>
      <c r="I5741" t="s">
        <v>25</v>
      </c>
      <c r="J5741" t="s">
        <v>557</v>
      </c>
      <c r="K5741" t="s">
        <v>5615</v>
      </c>
      <c r="L5741" t="s">
        <v>2626</v>
      </c>
      <c r="M5741" t="s">
        <v>86</v>
      </c>
      <c r="N5741">
        <f t="shared" si="623"/>
        <v>0</v>
      </c>
      <c r="O5741" t="str">
        <f t="shared" si="624"/>
        <v>No</v>
      </c>
      <c r="P5741">
        <f t="shared" si="625"/>
        <v>0</v>
      </c>
      <c r="Q5741">
        <f t="shared" si="626"/>
        <v>4813937689</v>
      </c>
      <c r="R5741">
        <f t="shared" si="627"/>
        <v>4.1933383153624479</v>
      </c>
      <c r="S5741" t="str">
        <f t="shared" si="628"/>
        <v>Acceptable</v>
      </c>
      <c r="T5741">
        <f>ROUNDUP(C5741,0)</f>
        <v>0</v>
      </c>
      <c r="U5741">
        <f>ROUNDDOWN(C5741,0)</f>
        <v>0</v>
      </c>
      <c r="V5741">
        <f>RIGHT(K5741,2)+2000</f>
        <v>2016</v>
      </c>
      <c r="W5741" t="str">
        <f>INDEX(_xlfn.TEXTSPLIT(K5741,"-"),1,2)</f>
        <v>Dec</v>
      </c>
      <c r="X5741" t="str">
        <f>INDEX(_xlfn.TEXTSPLIT(K5741,"-"),1,1)</f>
        <v>22</v>
      </c>
      <c r="Y5741">
        <f>INDEX(months!B:B,MATCH(Sheet1!W5741,months!A:A,0))</f>
        <v>12</v>
      </c>
      <c r="Z5741">
        <f t="shared" si="629"/>
        <v>42726</v>
      </c>
    </row>
    <row r="5742" spans="1:26" x14ac:dyDescent="0.2">
      <c r="A5742" t="s">
        <v>8040</v>
      </c>
      <c r="B5742" t="s">
        <v>4612</v>
      </c>
      <c r="C5742">
        <v>4.2</v>
      </c>
      <c r="D5742">
        <v>725</v>
      </c>
      <c r="E5742" t="s">
        <v>1087</v>
      </c>
      <c r="F5742" t="s">
        <v>50</v>
      </c>
      <c r="G5742" t="s">
        <v>23</v>
      </c>
      <c r="H5742" t="s">
        <v>24</v>
      </c>
      <c r="I5742" t="s">
        <v>25</v>
      </c>
      <c r="J5742" t="s">
        <v>4613</v>
      </c>
      <c r="K5742" t="s">
        <v>3463</v>
      </c>
      <c r="L5742" t="s">
        <v>420</v>
      </c>
      <c r="M5742" t="s">
        <v>587</v>
      </c>
      <c r="N5742">
        <f t="shared" si="623"/>
        <v>0</v>
      </c>
      <c r="O5742" t="str">
        <f t="shared" si="624"/>
        <v>No</v>
      </c>
      <c r="P5742">
        <f t="shared" si="625"/>
        <v>0</v>
      </c>
      <c r="Q5742">
        <f t="shared" si="626"/>
        <v>4813937689</v>
      </c>
      <c r="R5742">
        <f t="shared" si="627"/>
        <v>4.1933383153624479</v>
      </c>
      <c r="S5742" t="str">
        <f t="shared" si="628"/>
        <v>Acceptable</v>
      </c>
      <c r="T5742">
        <f>ROUNDUP(C5742,0)</f>
        <v>5</v>
      </c>
      <c r="U5742">
        <f>ROUNDDOWN(C5742,0)</f>
        <v>4</v>
      </c>
      <c r="V5742">
        <f>RIGHT(K5742,2)+2000</f>
        <v>2018</v>
      </c>
      <c r="W5742" t="str">
        <f>INDEX(_xlfn.TEXTSPLIT(K5742,"-"),1,2)</f>
        <v>Mar</v>
      </c>
      <c r="X5742" t="str">
        <f>INDEX(_xlfn.TEXTSPLIT(K5742,"-"),1,1)</f>
        <v>14</v>
      </c>
      <c r="Y5742">
        <f>INDEX(months!B:B,MATCH(Sheet1!W5742,months!A:A,0))</f>
        <v>3</v>
      </c>
      <c r="Z5742">
        <f t="shared" si="629"/>
        <v>43173</v>
      </c>
    </row>
    <row r="5743" spans="1:26" x14ac:dyDescent="0.2">
      <c r="A5743" t="s">
        <v>8041</v>
      </c>
      <c r="B5743" t="s">
        <v>4612</v>
      </c>
      <c r="C5743">
        <v>4.3</v>
      </c>
      <c r="D5743">
        <v>2158</v>
      </c>
      <c r="E5743" t="s">
        <v>1087</v>
      </c>
      <c r="F5743" t="s">
        <v>50</v>
      </c>
      <c r="G5743" t="s">
        <v>23</v>
      </c>
      <c r="H5743" t="s">
        <v>24</v>
      </c>
      <c r="I5743" t="s">
        <v>25</v>
      </c>
      <c r="J5743" t="s">
        <v>4613</v>
      </c>
      <c r="K5743" t="s">
        <v>130</v>
      </c>
      <c r="L5743" t="s">
        <v>420</v>
      </c>
      <c r="M5743" t="s">
        <v>587</v>
      </c>
      <c r="N5743">
        <f t="shared" si="623"/>
        <v>0</v>
      </c>
      <c r="O5743" t="str">
        <f t="shared" si="624"/>
        <v>No</v>
      </c>
      <c r="P5743">
        <f t="shared" si="625"/>
        <v>0</v>
      </c>
      <c r="Q5743">
        <f t="shared" si="626"/>
        <v>4813937689</v>
      </c>
      <c r="R5743">
        <f t="shared" si="627"/>
        <v>4.1933383153624479</v>
      </c>
      <c r="S5743" t="str">
        <f t="shared" si="628"/>
        <v>Acceptable</v>
      </c>
      <c r="T5743">
        <f>ROUNDUP(C5743,0)</f>
        <v>5</v>
      </c>
      <c r="U5743">
        <f>ROUNDDOWN(C5743,0)</f>
        <v>4</v>
      </c>
      <c r="V5743">
        <f>RIGHT(K5743,2)+2000</f>
        <v>2018</v>
      </c>
      <c r="W5743" t="str">
        <f>INDEX(_xlfn.TEXTSPLIT(K5743,"-"),1,2)</f>
        <v>Mar</v>
      </c>
      <c r="X5743" t="str">
        <f>INDEX(_xlfn.TEXTSPLIT(K5743,"-"),1,1)</f>
        <v>7</v>
      </c>
      <c r="Y5743">
        <f>INDEX(months!B:B,MATCH(Sheet1!W5743,months!A:A,0))</f>
        <v>3</v>
      </c>
      <c r="Z5743">
        <f t="shared" si="629"/>
        <v>43166</v>
      </c>
    </row>
    <row r="5744" spans="1:26" x14ac:dyDescent="0.2">
      <c r="A5744" t="s">
        <v>8042</v>
      </c>
      <c r="B5744" t="s">
        <v>2116</v>
      </c>
      <c r="D5744">
        <v>2</v>
      </c>
      <c r="E5744" t="s">
        <v>46</v>
      </c>
      <c r="F5744" t="s">
        <v>1199</v>
      </c>
      <c r="G5744" t="s">
        <v>23</v>
      </c>
      <c r="H5744" t="s">
        <v>24</v>
      </c>
      <c r="I5744" t="s">
        <v>25</v>
      </c>
      <c r="J5744" t="s">
        <v>2117</v>
      </c>
      <c r="K5744" t="s">
        <v>6474</v>
      </c>
      <c r="L5744" t="s">
        <v>8043</v>
      </c>
      <c r="M5744" t="s">
        <v>46</v>
      </c>
      <c r="N5744">
        <f t="shared" si="623"/>
        <v>0</v>
      </c>
      <c r="O5744" t="str">
        <f t="shared" si="624"/>
        <v>No</v>
      </c>
      <c r="P5744">
        <f t="shared" si="625"/>
        <v>0</v>
      </c>
      <c r="Q5744">
        <f t="shared" si="626"/>
        <v>4813937689</v>
      </c>
      <c r="R5744">
        <f t="shared" si="627"/>
        <v>4.1933383153624479</v>
      </c>
      <c r="S5744" t="str">
        <f t="shared" si="628"/>
        <v>Acceptable</v>
      </c>
      <c r="T5744">
        <f>ROUNDUP(C5744,0)</f>
        <v>0</v>
      </c>
      <c r="U5744">
        <f>ROUNDDOWN(C5744,0)</f>
        <v>0</v>
      </c>
      <c r="V5744">
        <f>RIGHT(K5744,2)+2000</f>
        <v>2017</v>
      </c>
      <c r="W5744" t="str">
        <f>INDEX(_xlfn.TEXTSPLIT(K5744,"-"),1,2)</f>
        <v>Oct</v>
      </c>
      <c r="X5744" t="str">
        <f>INDEX(_xlfn.TEXTSPLIT(K5744,"-"),1,1)</f>
        <v>24</v>
      </c>
      <c r="Y5744">
        <f>INDEX(months!B:B,MATCH(Sheet1!W5744,months!A:A,0))</f>
        <v>10</v>
      </c>
      <c r="Z5744">
        <f t="shared" si="629"/>
        <v>43032</v>
      </c>
    </row>
    <row r="5745" spans="1:26" x14ac:dyDescent="0.2">
      <c r="A5745" t="s">
        <v>8044</v>
      </c>
      <c r="B5745" t="s">
        <v>2665</v>
      </c>
      <c r="C5745">
        <v>4</v>
      </c>
      <c r="D5745">
        <v>7718</v>
      </c>
      <c r="E5745" t="s">
        <v>698</v>
      </c>
      <c r="F5745" t="s">
        <v>50</v>
      </c>
      <c r="G5745" t="s">
        <v>23</v>
      </c>
      <c r="H5745" t="s">
        <v>24</v>
      </c>
      <c r="I5745" t="s">
        <v>25</v>
      </c>
      <c r="J5745" t="s">
        <v>2684</v>
      </c>
      <c r="K5745" t="s">
        <v>173</v>
      </c>
      <c r="L5745" t="s">
        <v>8045</v>
      </c>
      <c r="M5745" t="s">
        <v>274</v>
      </c>
      <c r="N5745">
        <f t="shared" si="623"/>
        <v>0</v>
      </c>
      <c r="O5745" t="str">
        <f t="shared" si="624"/>
        <v>No</v>
      </c>
      <c r="P5745">
        <f t="shared" si="625"/>
        <v>0</v>
      </c>
      <c r="Q5745">
        <f t="shared" si="626"/>
        <v>4813937689</v>
      </c>
      <c r="R5745">
        <f t="shared" si="627"/>
        <v>4.1933383153624479</v>
      </c>
      <c r="S5745" t="str">
        <f t="shared" si="628"/>
        <v>Acceptable</v>
      </c>
      <c r="T5745">
        <f>ROUNDUP(C5745,0)</f>
        <v>4</v>
      </c>
      <c r="U5745">
        <f>ROUNDDOWN(C5745,0)</f>
        <v>4</v>
      </c>
      <c r="V5745">
        <f>RIGHT(K5745,2)+2000</f>
        <v>2018</v>
      </c>
      <c r="W5745" t="str">
        <f>INDEX(_xlfn.TEXTSPLIT(K5745,"-"),1,2)</f>
        <v>Aug</v>
      </c>
      <c r="X5745" t="str">
        <f>INDEX(_xlfn.TEXTSPLIT(K5745,"-"),1,1)</f>
        <v>2</v>
      </c>
      <c r="Y5745">
        <f>INDEX(months!B:B,MATCH(Sheet1!W5745,months!A:A,0))</f>
        <v>8</v>
      </c>
      <c r="Z5745">
        <f t="shared" si="629"/>
        <v>43314</v>
      </c>
    </row>
    <row r="5746" spans="1:26" x14ac:dyDescent="0.2">
      <c r="A5746" t="s">
        <v>8046</v>
      </c>
      <c r="B5746" t="s">
        <v>4612</v>
      </c>
      <c r="C5746">
        <v>4.2</v>
      </c>
      <c r="D5746">
        <v>249</v>
      </c>
      <c r="E5746" t="s">
        <v>1087</v>
      </c>
      <c r="F5746" t="s">
        <v>57</v>
      </c>
      <c r="G5746" t="s">
        <v>23</v>
      </c>
      <c r="H5746" t="s">
        <v>24</v>
      </c>
      <c r="I5746" t="s">
        <v>25</v>
      </c>
      <c r="J5746" t="s">
        <v>4613</v>
      </c>
      <c r="K5746" t="s">
        <v>4896</v>
      </c>
      <c r="L5746" t="s">
        <v>420</v>
      </c>
      <c r="M5746" t="s">
        <v>587</v>
      </c>
      <c r="N5746">
        <f t="shared" si="623"/>
        <v>0</v>
      </c>
      <c r="O5746" t="str">
        <f t="shared" si="624"/>
        <v>No</v>
      </c>
      <c r="P5746">
        <f t="shared" si="625"/>
        <v>0</v>
      </c>
      <c r="Q5746">
        <f t="shared" si="626"/>
        <v>4813937689</v>
      </c>
      <c r="R5746">
        <f t="shared" si="627"/>
        <v>4.1933383153624479</v>
      </c>
      <c r="S5746" t="str">
        <f t="shared" si="628"/>
        <v>Acceptable</v>
      </c>
      <c r="T5746">
        <f>ROUNDUP(C5746,0)</f>
        <v>5</v>
      </c>
      <c r="U5746">
        <f>ROUNDDOWN(C5746,0)</f>
        <v>4</v>
      </c>
      <c r="V5746">
        <f>RIGHT(K5746,2)+2000</f>
        <v>2018</v>
      </c>
      <c r="W5746" t="str">
        <f>INDEX(_xlfn.TEXTSPLIT(K5746,"-"),1,2)</f>
        <v>Mar</v>
      </c>
      <c r="X5746" t="str">
        <f>INDEX(_xlfn.TEXTSPLIT(K5746,"-"),1,1)</f>
        <v>17</v>
      </c>
      <c r="Y5746">
        <f>INDEX(months!B:B,MATCH(Sheet1!W5746,months!A:A,0))</f>
        <v>3</v>
      </c>
      <c r="Z5746">
        <f t="shared" si="629"/>
        <v>43176</v>
      </c>
    </row>
    <row r="5747" spans="1:26" x14ac:dyDescent="0.2">
      <c r="A5747" t="s">
        <v>8047</v>
      </c>
      <c r="B5747" t="s">
        <v>5319</v>
      </c>
      <c r="C5747">
        <v>4.5999999999999996</v>
      </c>
      <c r="D5747">
        <v>9</v>
      </c>
      <c r="E5747" t="s">
        <v>108</v>
      </c>
      <c r="F5747" t="s">
        <v>1199</v>
      </c>
      <c r="G5747" t="s">
        <v>23</v>
      </c>
      <c r="H5747" t="s">
        <v>24</v>
      </c>
      <c r="I5747" t="s">
        <v>25</v>
      </c>
      <c r="J5747" t="s">
        <v>5320</v>
      </c>
      <c r="K5747" t="s">
        <v>3041</v>
      </c>
      <c r="L5747" t="s">
        <v>313</v>
      </c>
      <c r="M5747" t="s">
        <v>81</v>
      </c>
      <c r="N5747">
        <f t="shared" si="623"/>
        <v>0</v>
      </c>
      <c r="O5747" t="str">
        <f t="shared" si="624"/>
        <v>No</v>
      </c>
      <c r="P5747">
        <f t="shared" si="625"/>
        <v>0</v>
      </c>
      <c r="Q5747">
        <f t="shared" si="626"/>
        <v>4813937689</v>
      </c>
      <c r="R5747">
        <f t="shared" si="627"/>
        <v>4.1933383153624479</v>
      </c>
      <c r="S5747" t="str">
        <f t="shared" si="628"/>
        <v>Acceptable</v>
      </c>
      <c r="T5747">
        <f>ROUNDUP(C5747,0)</f>
        <v>5</v>
      </c>
      <c r="U5747">
        <f>ROUNDDOWN(C5747,0)</f>
        <v>4</v>
      </c>
      <c r="V5747">
        <f>RIGHT(K5747,2)+2000</f>
        <v>2018</v>
      </c>
      <c r="W5747" t="str">
        <f>INDEX(_xlfn.TEXTSPLIT(K5747,"-"),1,2)</f>
        <v>Jun</v>
      </c>
      <c r="X5747" t="str">
        <f>INDEX(_xlfn.TEXTSPLIT(K5747,"-"),1,1)</f>
        <v>4</v>
      </c>
      <c r="Y5747">
        <f>INDEX(months!B:B,MATCH(Sheet1!W5747,months!A:A,0))</f>
        <v>6</v>
      </c>
      <c r="Z5747">
        <f t="shared" si="629"/>
        <v>43255</v>
      </c>
    </row>
    <row r="5748" spans="1:26" x14ac:dyDescent="0.2">
      <c r="A5748" t="s">
        <v>8048</v>
      </c>
      <c r="B5748" t="s">
        <v>2665</v>
      </c>
      <c r="C5748">
        <v>4.0999999999999996</v>
      </c>
      <c r="D5748">
        <v>29062</v>
      </c>
      <c r="E5748" t="s">
        <v>1146</v>
      </c>
      <c r="F5748" t="s">
        <v>65</v>
      </c>
      <c r="G5748" t="s">
        <v>23</v>
      </c>
      <c r="H5748" t="s">
        <v>24</v>
      </c>
      <c r="I5748" t="s">
        <v>25</v>
      </c>
      <c r="J5748" t="s">
        <v>6194</v>
      </c>
      <c r="K5748" t="s">
        <v>8049</v>
      </c>
      <c r="L5748" t="s">
        <v>170</v>
      </c>
      <c r="M5748" t="s">
        <v>60</v>
      </c>
      <c r="N5748">
        <f t="shared" si="623"/>
        <v>0</v>
      </c>
      <c r="O5748" t="str">
        <f t="shared" si="624"/>
        <v>No</v>
      </c>
      <c r="P5748">
        <f t="shared" si="625"/>
        <v>0</v>
      </c>
      <c r="Q5748">
        <f t="shared" si="626"/>
        <v>4813937689</v>
      </c>
      <c r="R5748">
        <f t="shared" si="627"/>
        <v>4.1933383153624479</v>
      </c>
      <c r="S5748" t="str">
        <f t="shared" si="628"/>
        <v>Acceptable</v>
      </c>
      <c r="T5748">
        <f>ROUNDUP(C5748,0)</f>
        <v>5</v>
      </c>
      <c r="U5748">
        <f>ROUNDDOWN(C5748,0)</f>
        <v>4</v>
      </c>
      <c r="V5748">
        <f>RIGHT(K5748,2)+2000</f>
        <v>2017</v>
      </c>
      <c r="W5748" t="str">
        <f>INDEX(_xlfn.TEXTSPLIT(K5748,"-"),1,2)</f>
        <v>Sep</v>
      </c>
      <c r="X5748" t="str">
        <f>INDEX(_xlfn.TEXTSPLIT(K5748,"-"),1,1)</f>
        <v>15</v>
      </c>
      <c r="Y5748">
        <f>INDEX(months!B:B,MATCH(Sheet1!W5748,months!A:A,0))</f>
        <v>9</v>
      </c>
      <c r="Z5748">
        <f t="shared" si="629"/>
        <v>42993</v>
      </c>
    </row>
    <row r="5749" spans="1:26" x14ac:dyDescent="0.2">
      <c r="A5749" t="s">
        <v>8050</v>
      </c>
      <c r="B5749" t="s">
        <v>3070</v>
      </c>
      <c r="C5749">
        <v>4.5999999999999996</v>
      </c>
      <c r="D5749">
        <v>11</v>
      </c>
      <c r="E5749" t="s">
        <v>108</v>
      </c>
      <c r="F5749" t="s">
        <v>775</v>
      </c>
      <c r="G5749" t="s">
        <v>23</v>
      </c>
      <c r="H5749" t="s">
        <v>24</v>
      </c>
      <c r="I5749" t="s">
        <v>25</v>
      </c>
      <c r="J5749" t="s">
        <v>1303</v>
      </c>
      <c r="K5749" t="s">
        <v>759</v>
      </c>
      <c r="L5749" t="s">
        <v>8051</v>
      </c>
      <c r="M5749" t="s">
        <v>29</v>
      </c>
      <c r="N5749">
        <f t="shared" si="623"/>
        <v>0</v>
      </c>
      <c r="O5749" t="str">
        <f t="shared" si="624"/>
        <v>No</v>
      </c>
      <c r="P5749">
        <f t="shared" si="625"/>
        <v>0</v>
      </c>
      <c r="Q5749">
        <f t="shared" si="626"/>
        <v>4813937689</v>
      </c>
      <c r="R5749">
        <f t="shared" si="627"/>
        <v>4.1933383153624479</v>
      </c>
      <c r="S5749" t="str">
        <f t="shared" si="628"/>
        <v>Acceptable</v>
      </c>
      <c r="T5749">
        <f>ROUNDUP(C5749,0)</f>
        <v>5</v>
      </c>
      <c r="U5749">
        <f>ROUNDDOWN(C5749,0)</f>
        <v>4</v>
      </c>
      <c r="V5749">
        <f>RIGHT(K5749,2)+2000</f>
        <v>2018</v>
      </c>
      <c r="W5749" t="str">
        <f>INDEX(_xlfn.TEXTSPLIT(K5749,"-"),1,2)</f>
        <v>Jul</v>
      </c>
      <c r="X5749" t="str">
        <f>INDEX(_xlfn.TEXTSPLIT(K5749,"-"),1,1)</f>
        <v>5</v>
      </c>
      <c r="Y5749">
        <f>INDEX(months!B:B,MATCH(Sheet1!W5749,months!A:A,0))</f>
        <v>7</v>
      </c>
      <c r="Z5749">
        <f t="shared" si="629"/>
        <v>43286</v>
      </c>
    </row>
    <row r="5750" spans="1:26" x14ac:dyDescent="0.2">
      <c r="A5750" t="s">
        <v>8052</v>
      </c>
      <c r="B5750" t="s">
        <v>4612</v>
      </c>
      <c r="C5750">
        <v>4.0999999999999996</v>
      </c>
      <c r="D5750">
        <v>484</v>
      </c>
      <c r="E5750" t="s">
        <v>289</v>
      </c>
      <c r="F5750" t="s">
        <v>50</v>
      </c>
      <c r="G5750" t="s">
        <v>23</v>
      </c>
      <c r="H5750" t="s">
        <v>24</v>
      </c>
      <c r="I5750" t="s">
        <v>25</v>
      </c>
      <c r="J5750" t="s">
        <v>4613</v>
      </c>
      <c r="K5750" t="s">
        <v>2695</v>
      </c>
      <c r="L5750" t="s">
        <v>420</v>
      </c>
      <c r="M5750" t="s">
        <v>587</v>
      </c>
      <c r="N5750">
        <f t="shared" si="623"/>
        <v>0</v>
      </c>
      <c r="O5750" t="str">
        <f t="shared" si="624"/>
        <v>No</v>
      </c>
      <c r="P5750">
        <f t="shared" si="625"/>
        <v>0</v>
      </c>
      <c r="Q5750">
        <f t="shared" si="626"/>
        <v>4813937689</v>
      </c>
      <c r="R5750">
        <f t="shared" si="627"/>
        <v>4.1933383153624479</v>
      </c>
      <c r="S5750" t="str">
        <f t="shared" si="628"/>
        <v>Acceptable</v>
      </c>
      <c r="T5750">
        <f>ROUNDUP(C5750,0)</f>
        <v>5</v>
      </c>
      <c r="U5750">
        <f>ROUNDDOWN(C5750,0)</f>
        <v>4</v>
      </c>
      <c r="V5750">
        <f>RIGHT(K5750,2)+2000</f>
        <v>2018</v>
      </c>
      <c r="W5750" t="str">
        <f>INDEX(_xlfn.TEXTSPLIT(K5750,"-"),1,2)</f>
        <v>Mar</v>
      </c>
      <c r="X5750" t="str">
        <f>INDEX(_xlfn.TEXTSPLIT(K5750,"-"),1,1)</f>
        <v>6</v>
      </c>
      <c r="Y5750">
        <f>INDEX(months!B:B,MATCH(Sheet1!W5750,months!A:A,0))</f>
        <v>3</v>
      </c>
      <c r="Z5750">
        <f t="shared" si="629"/>
        <v>43165</v>
      </c>
    </row>
    <row r="5751" spans="1:26" x14ac:dyDescent="0.2">
      <c r="A5751" t="s">
        <v>8053</v>
      </c>
      <c r="B5751" t="s">
        <v>4612</v>
      </c>
      <c r="C5751">
        <v>4</v>
      </c>
      <c r="D5751">
        <v>202</v>
      </c>
      <c r="E5751" t="s">
        <v>289</v>
      </c>
      <c r="F5751" t="s">
        <v>57</v>
      </c>
      <c r="G5751" t="s">
        <v>23</v>
      </c>
      <c r="H5751" t="s">
        <v>24</v>
      </c>
      <c r="I5751" t="s">
        <v>25</v>
      </c>
      <c r="J5751" t="s">
        <v>4613</v>
      </c>
      <c r="K5751" t="s">
        <v>4995</v>
      </c>
      <c r="L5751" t="s">
        <v>420</v>
      </c>
      <c r="M5751" t="s">
        <v>587</v>
      </c>
      <c r="N5751">
        <f t="shared" si="623"/>
        <v>0</v>
      </c>
      <c r="O5751" t="str">
        <f t="shared" si="624"/>
        <v>No</v>
      </c>
      <c r="P5751">
        <f t="shared" si="625"/>
        <v>0</v>
      </c>
      <c r="Q5751">
        <f t="shared" si="626"/>
        <v>4813937689</v>
      </c>
      <c r="R5751">
        <f t="shared" si="627"/>
        <v>4.1933383153624479</v>
      </c>
      <c r="S5751" t="str">
        <f t="shared" si="628"/>
        <v>Acceptable</v>
      </c>
      <c r="T5751">
        <f>ROUNDUP(C5751,0)</f>
        <v>4</v>
      </c>
      <c r="U5751">
        <f>ROUNDDOWN(C5751,0)</f>
        <v>4</v>
      </c>
      <c r="V5751">
        <f>RIGHT(K5751,2)+2000</f>
        <v>2018</v>
      </c>
      <c r="W5751" t="str">
        <f>INDEX(_xlfn.TEXTSPLIT(K5751,"-"),1,2)</f>
        <v>Mar</v>
      </c>
      <c r="X5751" t="str">
        <f>INDEX(_xlfn.TEXTSPLIT(K5751,"-"),1,1)</f>
        <v>15</v>
      </c>
      <c r="Y5751">
        <f>INDEX(months!B:B,MATCH(Sheet1!W5751,months!A:A,0))</f>
        <v>3</v>
      </c>
      <c r="Z5751">
        <f t="shared" si="629"/>
        <v>43174</v>
      </c>
    </row>
    <row r="5752" spans="1:26" x14ac:dyDescent="0.2">
      <c r="A5752" t="s">
        <v>8054</v>
      </c>
      <c r="B5752" t="s">
        <v>3070</v>
      </c>
      <c r="D5752">
        <v>0</v>
      </c>
      <c r="E5752" t="s">
        <v>202</v>
      </c>
      <c r="F5752" t="s">
        <v>1230</v>
      </c>
      <c r="G5752" t="s">
        <v>23</v>
      </c>
      <c r="H5752" t="s">
        <v>24</v>
      </c>
      <c r="I5752" t="s">
        <v>25</v>
      </c>
      <c r="J5752" t="s">
        <v>1303</v>
      </c>
      <c r="K5752" t="s">
        <v>94</v>
      </c>
      <c r="L5752" t="s">
        <v>8055</v>
      </c>
      <c r="M5752" t="s">
        <v>29</v>
      </c>
      <c r="N5752">
        <f t="shared" si="623"/>
        <v>0</v>
      </c>
      <c r="O5752" t="str">
        <f t="shared" si="624"/>
        <v>No</v>
      </c>
      <c r="P5752">
        <f t="shared" si="625"/>
        <v>0</v>
      </c>
      <c r="Q5752">
        <f t="shared" si="626"/>
        <v>4813937689</v>
      </c>
      <c r="R5752">
        <f t="shared" si="627"/>
        <v>4.1933383153624479</v>
      </c>
      <c r="S5752" t="str">
        <f t="shared" si="628"/>
        <v>Acceptable</v>
      </c>
      <c r="T5752">
        <f>ROUNDUP(C5752,0)</f>
        <v>0</v>
      </c>
      <c r="U5752">
        <f>ROUNDDOWN(C5752,0)</f>
        <v>0</v>
      </c>
      <c r="V5752">
        <f>RIGHT(K5752,2)+2000</f>
        <v>2018</v>
      </c>
      <c r="W5752" t="str">
        <f>INDEX(_xlfn.TEXTSPLIT(K5752,"-"),1,2)</f>
        <v>Jun</v>
      </c>
      <c r="X5752" t="str">
        <f>INDEX(_xlfn.TEXTSPLIT(K5752,"-"),1,1)</f>
        <v>26</v>
      </c>
      <c r="Y5752">
        <f>INDEX(months!B:B,MATCH(Sheet1!W5752,months!A:A,0))</f>
        <v>6</v>
      </c>
      <c r="Z5752">
        <f t="shared" si="629"/>
        <v>43277</v>
      </c>
    </row>
    <row r="5753" spans="1:26" x14ac:dyDescent="0.2">
      <c r="A5753" t="s">
        <v>8056</v>
      </c>
      <c r="B5753" t="s">
        <v>4612</v>
      </c>
      <c r="C5753">
        <v>3.3</v>
      </c>
      <c r="D5753">
        <v>40</v>
      </c>
      <c r="E5753" t="s">
        <v>100</v>
      </c>
      <c r="F5753" t="s">
        <v>775</v>
      </c>
      <c r="G5753" t="s">
        <v>649</v>
      </c>
      <c r="H5753" t="s">
        <v>2919</v>
      </c>
      <c r="I5753" t="s">
        <v>25</v>
      </c>
      <c r="J5753" t="s">
        <v>4613</v>
      </c>
      <c r="K5753" t="s">
        <v>130</v>
      </c>
      <c r="L5753" t="s">
        <v>420</v>
      </c>
      <c r="M5753" t="s">
        <v>587</v>
      </c>
      <c r="N5753">
        <f t="shared" si="623"/>
        <v>0</v>
      </c>
      <c r="O5753" t="str">
        <f t="shared" si="624"/>
        <v>No</v>
      </c>
      <c r="P5753">
        <f t="shared" si="625"/>
        <v>0</v>
      </c>
      <c r="Q5753">
        <f t="shared" si="626"/>
        <v>4813937689</v>
      </c>
      <c r="R5753">
        <f t="shared" si="627"/>
        <v>4.1933383153624479</v>
      </c>
      <c r="S5753" t="str">
        <f t="shared" si="628"/>
        <v>Acceptable</v>
      </c>
      <c r="T5753">
        <f>ROUNDUP(C5753,0)</f>
        <v>4</v>
      </c>
      <c r="U5753">
        <f>ROUNDDOWN(C5753,0)</f>
        <v>3</v>
      </c>
      <c r="V5753">
        <f>RIGHT(K5753,2)+2000</f>
        <v>2018</v>
      </c>
      <c r="W5753" t="str">
        <f>INDEX(_xlfn.TEXTSPLIT(K5753,"-"),1,2)</f>
        <v>Mar</v>
      </c>
      <c r="X5753" t="str">
        <f>INDEX(_xlfn.TEXTSPLIT(K5753,"-"),1,1)</f>
        <v>7</v>
      </c>
      <c r="Y5753">
        <f>INDEX(months!B:B,MATCH(Sheet1!W5753,months!A:A,0))</f>
        <v>3</v>
      </c>
      <c r="Z5753">
        <f t="shared" si="629"/>
        <v>43166</v>
      </c>
    </row>
    <row r="5754" spans="1:26" x14ac:dyDescent="0.2">
      <c r="A5754" t="s">
        <v>8057</v>
      </c>
      <c r="B5754" t="s">
        <v>5319</v>
      </c>
      <c r="C5754">
        <v>4.0999999999999996</v>
      </c>
      <c r="D5754">
        <v>1948</v>
      </c>
      <c r="E5754" t="s">
        <v>46</v>
      </c>
      <c r="F5754" t="s">
        <v>50</v>
      </c>
      <c r="G5754" t="s">
        <v>23</v>
      </c>
      <c r="H5754" t="s">
        <v>24</v>
      </c>
      <c r="I5754" t="s">
        <v>25</v>
      </c>
      <c r="J5754" t="s">
        <v>5320</v>
      </c>
      <c r="K5754" t="s">
        <v>2015</v>
      </c>
      <c r="L5754" t="s">
        <v>46</v>
      </c>
      <c r="M5754" t="s">
        <v>46</v>
      </c>
      <c r="N5754">
        <f t="shared" si="623"/>
        <v>0</v>
      </c>
      <c r="O5754" t="str">
        <f t="shared" si="624"/>
        <v>No</v>
      </c>
      <c r="P5754">
        <f t="shared" si="625"/>
        <v>0</v>
      </c>
      <c r="Q5754">
        <f t="shared" si="626"/>
        <v>4813937689</v>
      </c>
      <c r="R5754">
        <f t="shared" si="627"/>
        <v>4.1933383153624479</v>
      </c>
      <c r="S5754" t="str">
        <f t="shared" si="628"/>
        <v>Acceptable</v>
      </c>
      <c r="T5754">
        <f>ROUNDUP(C5754,0)</f>
        <v>5</v>
      </c>
      <c r="U5754">
        <f>ROUNDDOWN(C5754,0)</f>
        <v>4</v>
      </c>
      <c r="V5754">
        <f>RIGHT(K5754,2)+2000</f>
        <v>2018</v>
      </c>
      <c r="W5754" t="str">
        <f>INDEX(_xlfn.TEXTSPLIT(K5754,"-"),1,2)</f>
        <v>Feb</v>
      </c>
      <c r="X5754" t="str">
        <f>INDEX(_xlfn.TEXTSPLIT(K5754,"-"),1,1)</f>
        <v>22</v>
      </c>
      <c r="Y5754">
        <f>INDEX(months!B:B,MATCH(Sheet1!W5754,months!A:A,0))</f>
        <v>2</v>
      </c>
      <c r="Z5754">
        <f t="shared" si="629"/>
        <v>43153</v>
      </c>
    </row>
    <row r="5755" spans="1:26" x14ac:dyDescent="0.2">
      <c r="A5755" t="s">
        <v>8058</v>
      </c>
      <c r="B5755" t="s">
        <v>3070</v>
      </c>
      <c r="D5755">
        <v>0</v>
      </c>
      <c r="E5755" t="s">
        <v>46</v>
      </c>
      <c r="F5755" t="s">
        <v>1278</v>
      </c>
      <c r="G5755" t="s">
        <v>23</v>
      </c>
      <c r="H5755" t="s">
        <v>24</v>
      </c>
      <c r="I5755" t="s">
        <v>124</v>
      </c>
      <c r="J5755" t="s">
        <v>2686</v>
      </c>
      <c r="K5755" t="s">
        <v>2646</v>
      </c>
      <c r="L5755" t="s">
        <v>46</v>
      </c>
      <c r="M5755" t="s">
        <v>46</v>
      </c>
      <c r="N5755">
        <f t="shared" si="623"/>
        <v>0</v>
      </c>
      <c r="O5755" t="str">
        <f t="shared" si="624"/>
        <v>No</v>
      </c>
      <c r="P5755">
        <f t="shared" si="625"/>
        <v>0</v>
      </c>
      <c r="Q5755">
        <f t="shared" si="626"/>
        <v>4813937689</v>
      </c>
      <c r="R5755">
        <f t="shared" si="627"/>
        <v>4.1933383153624479</v>
      </c>
      <c r="S5755" t="str">
        <f t="shared" si="628"/>
        <v>Acceptable</v>
      </c>
      <c r="T5755">
        <f>ROUNDUP(C5755,0)</f>
        <v>0</v>
      </c>
      <c r="U5755">
        <f>ROUNDDOWN(C5755,0)</f>
        <v>0</v>
      </c>
      <c r="V5755">
        <f>RIGHT(K5755,2)+2000</f>
        <v>2015</v>
      </c>
      <c r="W5755" t="str">
        <f>INDEX(_xlfn.TEXTSPLIT(K5755,"-"),1,2)</f>
        <v>Aug</v>
      </c>
      <c r="X5755" t="str">
        <f>INDEX(_xlfn.TEXTSPLIT(K5755,"-"),1,1)</f>
        <v>28</v>
      </c>
      <c r="Y5755">
        <f>INDEX(months!B:B,MATCH(Sheet1!W5755,months!A:A,0))</f>
        <v>8</v>
      </c>
      <c r="Z5755">
        <f t="shared" si="629"/>
        <v>42244</v>
      </c>
    </row>
    <row r="5756" spans="1:26" x14ac:dyDescent="0.2">
      <c r="A5756" t="s">
        <v>8059</v>
      </c>
      <c r="B5756" t="s">
        <v>4612</v>
      </c>
      <c r="D5756">
        <v>2</v>
      </c>
      <c r="E5756" t="s">
        <v>172</v>
      </c>
      <c r="F5756" t="s">
        <v>1010</v>
      </c>
      <c r="G5756" t="s">
        <v>23</v>
      </c>
      <c r="H5756" t="s">
        <v>24</v>
      </c>
      <c r="I5756" t="s">
        <v>25</v>
      </c>
      <c r="J5756" t="s">
        <v>4613</v>
      </c>
      <c r="K5756" t="s">
        <v>3837</v>
      </c>
      <c r="L5756" t="s">
        <v>3003</v>
      </c>
      <c r="M5756" t="s">
        <v>60</v>
      </c>
      <c r="N5756">
        <f t="shared" si="623"/>
        <v>0</v>
      </c>
      <c r="O5756" t="str">
        <f t="shared" si="624"/>
        <v>No</v>
      </c>
      <c r="P5756">
        <f t="shared" si="625"/>
        <v>0</v>
      </c>
      <c r="Q5756">
        <f t="shared" si="626"/>
        <v>4813937689</v>
      </c>
      <c r="R5756">
        <f t="shared" si="627"/>
        <v>4.1933383153624479</v>
      </c>
      <c r="S5756" t="str">
        <f t="shared" si="628"/>
        <v>Acceptable</v>
      </c>
      <c r="T5756">
        <f>ROUNDUP(C5756,0)</f>
        <v>0</v>
      </c>
      <c r="U5756">
        <f>ROUNDDOWN(C5756,0)</f>
        <v>0</v>
      </c>
      <c r="V5756">
        <f>RIGHT(K5756,2)+2000</f>
        <v>2018</v>
      </c>
      <c r="W5756" t="str">
        <f>INDEX(_xlfn.TEXTSPLIT(K5756,"-"),1,2)</f>
        <v>Jan</v>
      </c>
      <c r="X5756" t="str">
        <f>INDEX(_xlfn.TEXTSPLIT(K5756,"-"),1,1)</f>
        <v>30</v>
      </c>
      <c r="Y5756">
        <f>INDEX(months!B:B,MATCH(Sheet1!W5756,months!A:A,0))</f>
        <v>1</v>
      </c>
      <c r="Z5756">
        <f t="shared" si="629"/>
        <v>43130</v>
      </c>
    </row>
    <row r="5757" spans="1:26" x14ac:dyDescent="0.2">
      <c r="A5757" t="s">
        <v>8060</v>
      </c>
      <c r="B5757" t="s">
        <v>4612</v>
      </c>
      <c r="C5757">
        <v>4</v>
      </c>
      <c r="D5757">
        <v>9</v>
      </c>
      <c r="E5757" t="s">
        <v>735</v>
      </c>
      <c r="F5757" t="s">
        <v>1199</v>
      </c>
      <c r="G5757" t="s">
        <v>23</v>
      </c>
      <c r="H5757" t="s">
        <v>24</v>
      </c>
      <c r="I5757" t="s">
        <v>25</v>
      </c>
      <c r="J5757" t="s">
        <v>4613</v>
      </c>
      <c r="K5757" t="s">
        <v>491</v>
      </c>
      <c r="L5757" t="s">
        <v>3102</v>
      </c>
      <c r="M5757" t="s">
        <v>299</v>
      </c>
      <c r="N5757">
        <f t="shared" si="623"/>
        <v>0</v>
      </c>
      <c r="O5757" t="str">
        <f t="shared" si="624"/>
        <v>No</v>
      </c>
      <c r="P5757">
        <f t="shared" si="625"/>
        <v>0</v>
      </c>
      <c r="Q5757">
        <f t="shared" si="626"/>
        <v>4813937689</v>
      </c>
      <c r="R5757">
        <f t="shared" si="627"/>
        <v>4.1933383153624479</v>
      </c>
      <c r="S5757" t="str">
        <f t="shared" si="628"/>
        <v>Acceptable</v>
      </c>
      <c r="T5757">
        <f>ROUNDUP(C5757,0)</f>
        <v>4</v>
      </c>
      <c r="U5757">
        <f>ROUNDDOWN(C5757,0)</f>
        <v>4</v>
      </c>
      <c r="V5757">
        <f>RIGHT(K5757,2)+2000</f>
        <v>2018</v>
      </c>
      <c r="W5757" t="str">
        <f>INDEX(_xlfn.TEXTSPLIT(K5757,"-"),1,2)</f>
        <v>May</v>
      </c>
      <c r="X5757" t="str">
        <f>INDEX(_xlfn.TEXTSPLIT(K5757,"-"),1,1)</f>
        <v>17</v>
      </c>
      <c r="Y5757">
        <f>INDEX(months!B:B,MATCH(Sheet1!W5757,months!A:A,0))</f>
        <v>5</v>
      </c>
      <c r="Z5757">
        <f t="shared" si="629"/>
        <v>43237</v>
      </c>
    </row>
    <row r="5758" spans="1:26" x14ac:dyDescent="0.2">
      <c r="A5758" t="s">
        <v>8061</v>
      </c>
      <c r="B5758" t="s">
        <v>4612</v>
      </c>
      <c r="D5758">
        <v>4</v>
      </c>
      <c r="E5758" t="s">
        <v>100</v>
      </c>
      <c r="F5758" t="s">
        <v>1010</v>
      </c>
      <c r="G5758" t="s">
        <v>649</v>
      </c>
      <c r="H5758" t="s">
        <v>2919</v>
      </c>
      <c r="I5758" t="s">
        <v>25</v>
      </c>
      <c r="J5758" t="s">
        <v>4613</v>
      </c>
      <c r="K5758" t="s">
        <v>4995</v>
      </c>
      <c r="L5758" t="s">
        <v>420</v>
      </c>
      <c r="M5758" t="s">
        <v>587</v>
      </c>
      <c r="N5758">
        <f t="shared" si="623"/>
        <v>0</v>
      </c>
      <c r="O5758" t="str">
        <f t="shared" si="624"/>
        <v>No</v>
      </c>
      <c r="P5758">
        <f t="shared" si="625"/>
        <v>0</v>
      </c>
      <c r="Q5758">
        <f t="shared" si="626"/>
        <v>4813937689</v>
      </c>
      <c r="R5758">
        <f t="shared" si="627"/>
        <v>4.1933383153624479</v>
      </c>
      <c r="S5758" t="str">
        <f t="shared" si="628"/>
        <v>Acceptable</v>
      </c>
      <c r="T5758">
        <f>ROUNDUP(C5758,0)</f>
        <v>0</v>
      </c>
      <c r="U5758">
        <f>ROUNDDOWN(C5758,0)</f>
        <v>0</v>
      </c>
      <c r="V5758">
        <f>RIGHT(K5758,2)+2000</f>
        <v>2018</v>
      </c>
      <c r="W5758" t="str">
        <f>INDEX(_xlfn.TEXTSPLIT(K5758,"-"),1,2)</f>
        <v>Mar</v>
      </c>
      <c r="X5758" t="str">
        <f>INDEX(_xlfn.TEXTSPLIT(K5758,"-"),1,1)</f>
        <v>15</v>
      </c>
      <c r="Y5758">
        <f>INDEX(months!B:B,MATCH(Sheet1!W5758,months!A:A,0))</f>
        <v>3</v>
      </c>
      <c r="Z5758">
        <f t="shared" si="629"/>
        <v>43174</v>
      </c>
    </row>
    <row r="5759" spans="1:26" x14ac:dyDescent="0.2">
      <c r="A5759" t="s">
        <v>8062</v>
      </c>
      <c r="B5759" t="s">
        <v>3070</v>
      </c>
      <c r="D5759">
        <v>1</v>
      </c>
      <c r="E5759" t="s">
        <v>2568</v>
      </c>
      <c r="F5759" t="s">
        <v>1010</v>
      </c>
      <c r="G5759" t="s">
        <v>23</v>
      </c>
      <c r="H5759" t="s">
        <v>24</v>
      </c>
      <c r="I5759" t="s">
        <v>44</v>
      </c>
      <c r="J5759" t="s">
        <v>1537</v>
      </c>
      <c r="K5759" t="s">
        <v>7522</v>
      </c>
      <c r="L5759" t="s">
        <v>420</v>
      </c>
      <c r="M5759" t="s">
        <v>237</v>
      </c>
      <c r="N5759">
        <f t="shared" si="623"/>
        <v>0</v>
      </c>
      <c r="O5759" t="str">
        <f t="shared" si="624"/>
        <v>No</v>
      </c>
      <c r="P5759">
        <f t="shared" si="625"/>
        <v>0</v>
      </c>
      <c r="Q5759">
        <f t="shared" si="626"/>
        <v>4813937689</v>
      </c>
      <c r="R5759">
        <f t="shared" si="627"/>
        <v>4.1933383153624479</v>
      </c>
      <c r="S5759" t="str">
        <f t="shared" si="628"/>
        <v>Acceptable</v>
      </c>
      <c r="T5759">
        <f>ROUNDUP(C5759,0)</f>
        <v>0</v>
      </c>
      <c r="U5759">
        <f>ROUNDDOWN(C5759,0)</f>
        <v>0</v>
      </c>
      <c r="V5759">
        <f>RIGHT(K5759,2)+2000</f>
        <v>2015</v>
      </c>
      <c r="W5759" t="str">
        <f>INDEX(_xlfn.TEXTSPLIT(K5759,"-"),1,2)</f>
        <v>Jun</v>
      </c>
      <c r="X5759" t="str">
        <f>INDEX(_xlfn.TEXTSPLIT(K5759,"-"),1,1)</f>
        <v>24</v>
      </c>
      <c r="Y5759">
        <f>INDEX(months!B:B,MATCH(Sheet1!W5759,months!A:A,0))</f>
        <v>6</v>
      </c>
      <c r="Z5759">
        <f t="shared" si="629"/>
        <v>42179</v>
      </c>
    </row>
    <row r="5760" spans="1:26" x14ac:dyDescent="0.2">
      <c r="A5760" t="s">
        <v>8063</v>
      </c>
      <c r="B5760" t="s">
        <v>4612</v>
      </c>
      <c r="C5760">
        <v>4.4000000000000004</v>
      </c>
      <c r="D5760">
        <v>52</v>
      </c>
      <c r="E5760" t="s">
        <v>1087</v>
      </c>
      <c r="F5760" t="s">
        <v>101</v>
      </c>
      <c r="G5760" t="s">
        <v>23</v>
      </c>
      <c r="H5760" t="s">
        <v>24</v>
      </c>
      <c r="I5760" t="s">
        <v>25</v>
      </c>
      <c r="J5760" t="s">
        <v>4613</v>
      </c>
      <c r="K5760" t="s">
        <v>4896</v>
      </c>
      <c r="L5760" t="s">
        <v>420</v>
      </c>
      <c r="M5760" t="s">
        <v>587</v>
      </c>
      <c r="N5760">
        <f t="shared" si="623"/>
        <v>0</v>
      </c>
      <c r="O5760" t="str">
        <f t="shared" si="624"/>
        <v>No</v>
      </c>
      <c r="P5760">
        <f t="shared" si="625"/>
        <v>0</v>
      </c>
      <c r="Q5760">
        <f t="shared" si="626"/>
        <v>4813937689</v>
      </c>
      <c r="R5760">
        <f t="shared" si="627"/>
        <v>4.1933383153624479</v>
      </c>
      <c r="S5760" t="str">
        <f t="shared" si="628"/>
        <v>Acceptable</v>
      </c>
      <c r="T5760">
        <f>ROUNDUP(C5760,0)</f>
        <v>5</v>
      </c>
      <c r="U5760">
        <f>ROUNDDOWN(C5760,0)</f>
        <v>4</v>
      </c>
      <c r="V5760">
        <f>RIGHT(K5760,2)+2000</f>
        <v>2018</v>
      </c>
      <c r="W5760" t="str">
        <f>INDEX(_xlfn.TEXTSPLIT(K5760,"-"),1,2)</f>
        <v>Mar</v>
      </c>
      <c r="X5760" t="str">
        <f>INDEX(_xlfn.TEXTSPLIT(K5760,"-"),1,1)</f>
        <v>17</v>
      </c>
      <c r="Y5760">
        <f>INDEX(months!B:B,MATCH(Sheet1!W5760,months!A:A,0))</f>
        <v>3</v>
      </c>
      <c r="Z5760">
        <f t="shared" si="629"/>
        <v>43176</v>
      </c>
    </row>
    <row r="5761" spans="1:26" x14ac:dyDescent="0.2">
      <c r="A5761" t="s">
        <v>8064</v>
      </c>
      <c r="B5761" t="s">
        <v>4612</v>
      </c>
      <c r="C5761">
        <v>4.2</v>
      </c>
      <c r="D5761">
        <v>294</v>
      </c>
      <c r="E5761" t="s">
        <v>1087</v>
      </c>
      <c r="F5761" t="s">
        <v>57</v>
      </c>
      <c r="G5761" t="s">
        <v>23</v>
      </c>
      <c r="H5761" t="s">
        <v>24</v>
      </c>
      <c r="I5761" t="s">
        <v>25</v>
      </c>
      <c r="J5761" t="s">
        <v>4613</v>
      </c>
      <c r="K5761" t="s">
        <v>7443</v>
      </c>
      <c r="L5761" t="s">
        <v>420</v>
      </c>
      <c r="M5761" t="s">
        <v>587</v>
      </c>
      <c r="N5761">
        <f t="shared" si="623"/>
        <v>0</v>
      </c>
      <c r="O5761" t="str">
        <f t="shared" si="624"/>
        <v>No</v>
      </c>
      <c r="P5761">
        <f t="shared" si="625"/>
        <v>0</v>
      </c>
      <c r="Q5761">
        <f t="shared" si="626"/>
        <v>4813937689</v>
      </c>
      <c r="R5761">
        <f t="shared" si="627"/>
        <v>4.1933383153624479</v>
      </c>
      <c r="S5761" t="str">
        <f t="shared" si="628"/>
        <v>Acceptable</v>
      </c>
      <c r="T5761">
        <f>ROUNDUP(C5761,0)</f>
        <v>5</v>
      </c>
      <c r="U5761">
        <f>ROUNDDOWN(C5761,0)</f>
        <v>4</v>
      </c>
      <c r="V5761">
        <f>RIGHT(K5761,2)+2000</f>
        <v>2018</v>
      </c>
      <c r="W5761" t="str">
        <f>INDEX(_xlfn.TEXTSPLIT(K5761,"-"),1,2)</f>
        <v>Mar</v>
      </c>
      <c r="X5761" t="str">
        <f>INDEX(_xlfn.TEXTSPLIT(K5761,"-"),1,1)</f>
        <v>10</v>
      </c>
      <c r="Y5761">
        <f>INDEX(months!B:B,MATCH(Sheet1!W5761,months!A:A,0))</f>
        <v>3</v>
      </c>
      <c r="Z5761">
        <f t="shared" si="629"/>
        <v>43169</v>
      </c>
    </row>
    <row r="5762" spans="1:26" x14ac:dyDescent="0.2">
      <c r="A5762" t="s">
        <v>8065</v>
      </c>
      <c r="B5762" t="s">
        <v>2665</v>
      </c>
      <c r="C5762">
        <v>3.8</v>
      </c>
      <c r="D5762">
        <v>35572</v>
      </c>
      <c r="E5762" t="s">
        <v>46</v>
      </c>
      <c r="F5762" t="s">
        <v>65</v>
      </c>
      <c r="G5762" t="s">
        <v>23</v>
      </c>
      <c r="H5762" t="s">
        <v>24</v>
      </c>
      <c r="I5762" t="s">
        <v>44</v>
      </c>
      <c r="J5762" t="s">
        <v>2669</v>
      </c>
      <c r="K5762" t="s">
        <v>8066</v>
      </c>
      <c r="L5762" t="s">
        <v>46</v>
      </c>
      <c r="M5762" t="s">
        <v>46</v>
      </c>
      <c r="N5762">
        <f t="shared" ref="N5762:N5825" si="630">SUM(A5762,B5762)</f>
        <v>0</v>
      </c>
      <c r="O5762" t="str">
        <f t="shared" ref="O5762:O5825" si="631">IF(E5762="good","Yes","No")</f>
        <v>No</v>
      </c>
      <c r="P5762">
        <f t="shared" ref="P5762:P5825" si="632">COUNTIF(B:B,"&lt;0")</f>
        <v>0</v>
      </c>
      <c r="Q5762">
        <f t="shared" ref="Q5762:Q5825" si="633">SUMIF(D:D,"&gt;1000")</f>
        <v>4813937689</v>
      </c>
      <c r="R5762">
        <f t="shared" ref="R5762:R5825" si="634">AVERAGEIF(C:C,"&gt;0")</f>
        <v>4.1933383153624479</v>
      </c>
      <c r="S5762" t="str">
        <f t="shared" ref="S5762:S5825" si="635">IF(OR(A5762&gt;0,B5762&gt;0),"Acceptable","Check")</f>
        <v>Acceptable</v>
      </c>
      <c r="T5762">
        <f>ROUNDUP(C5762,0)</f>
        <v>4</v>
      </c>
      <c r="U5762">
        <f>ROUNDDOWN(C5762,0)</f>
        <v>3</v>
      </c>
      <c r="V5762">
        <f>RIGHT(K5762,2)+2000</f>
        <v>2013</v>
      </c>
      <c r="W5762" t="str">
        <f>INDEX(_xlfn.TEXTSPLIT(K5762,"-"),1,2)</f>
        <v>Sep</v>
      </c>
      <c r="X5762" t="str">
        <f>INDEX(_xlfn.TEXTSPLIT(K5762,"-"),1,1)</f>
        <v>4</v>
      </c>
      <c r="Y5762">
        <f>INDEX(months!B:B,MATCH(Sheet1!W5762,months!A:A,0))</f>
        <v>9</v>
      </c>
      <c r="Z5762">
        <f t="shared" si="629"/>
        <v>41521</v>
      </c>
    </row>
    <row r="5763" spans="1:26" x14ac:dyDescent="0.2">
      <c r="A5763" t="s">
        <v>8067</v>
      </c>
      <c r="B5763" t="s">
        <v>556</v>
      </c>
      <c r="C5763">
        <v>3.1</v>
      </c>
      <c r="D5763">
        <v>20973</v>
      </c>
      <c r="E5763" t="s">
        <v>114</v>
      </c>
      <c r="F5763" t="s">
        <v>38</v>
      </c>
      <c r="G5763" t="s">
        <v>23</v>
      </c>
      <c r="H5763" t="s">
        <v>24</v>
      </c>
      <c r="I5763" t="s">
        <v>25</v>
      </c>
      <c r="J5763" t="s">
        <v>557</v>
      </c>
      <c r="K5763" t="s">
        <v>39</v>
      </c>
      <c r="L5763" t="s">
        <v>8068</v>
      </c>
      <c r="M5763" t="s">
        <v>86</v>
      </c>
      <c r="N5763">
        <f t="shared" si="630"/>
        <v>0</v>
      </c>
      <c r="O5763" t="str">
        <f t="shared" si="631"/>
        <v>No</v>
      </c>
      <c r="P5763">
        <f t="shared" si="632"/>
        <v>0</v>
      </c>
      <c r="Q5763">
        <f t="shared" si="633"/>
        <v>4813937689</v>
      </c>
      <c r="R5763">
        <f t="shared" si="634"/>
        <v>4.1933383153624479</v>
      </c>
      <c r="S5763" t="str">
        <f t="shared" si="635"/>
        <v>Acceptable</v>
      </c>
      <c r="T5763">
        <f>ROUNDUP(C5763,0)</f>
        <v>4</v>
      </c>
      <c r="U5763">
        <f>ROUNDDOWN(C5763,0)</f>
        <v>3</v>
      </c>
      <c r="V5763">
        <f>RIGHT(K5763,2)+2000</f>
        <v>2018</v>
      </c>
      <c r="W5763" t="str">
        <f>INDEX(_xlfn.TEXTSPLIT(K5763,"-"),1,2)</f>
        <v>Aug</v>
      </c>
      <c r="X5763" t="str">
        <f>INDEX(_xlfn.TEXTSPLIT(K5763,"-"),1,1)</f>
        <v>1</v>
      </c>
      <c r="Y5763">
        <f>INDEX(months!B:B,MATCH(Sheet1!W5763,months!A:A,0))</f>
        <v>8</v>
      </c>
      <c r="Z5763">
        <f t="shared" ref="Z5763:Z5826" si="636">DATE(V5763,Y5763,X5763)</f>
        <v>43313</v>
      </c>
    </row>
    <row r="5764" spans="1:26" x14ac:dyDescent="0.2">
      <c r="A5764" t="s">
        <v>8069</v>
      </c>
      <c r="B5764" t="s">
        <v>5319</v>
      </c>
      <c r="D5764">
        <v>21</v>
      </c>
      <c r="E5764" t="s">
        <v>1292</v>
      </c>
      <c r="F5764" t="s">
        <v>775</v>
      </c>
      <c r="G5764" t="s">
        <v>23</v>
      </c>
      <c r="H5764" t="s">
        <v>24</v>
      </c>
      <c r="I5764" t="s">
        <v>25</v>
      </c>
      <c r="J5764" t="s">
        <v>5320</v>
      </c>
      <c r="K5764" t="s">
        <v>6227</v>
      </c>
      <c r="L5764" t="s">
        <v>8070</v>
      </c>
      <c r="M5764" t="s">
        <v>29</v>
      </c>
      <c r="N5764">
        <f t="shared" si="630"/>
        <v>0</v>
      </c>
      <c r="O5764" t="str">
        <f t="shared" si="631"/>
        <v>No</v>
      </c>
      <c r="P5764">
        <f t="shared" si="632"/>
        <v>0</v>
      </c>
      <c r="Q5764">
        <f t="shared" si="633"/>
        <v>4813937689</v>
      </c>
      <c r="R5764">
        <f t="shared" si="634"/>
        <v>4.1933383153624479</v>
      </c>
      <c r="S5764" t="str">
        <f t="shared" si="635"/>
        <v>Acceptable</v>
      </c>
      <c r="T5764">
        <f>ROUNDUP(C5764,0)</f>
        <v>0</v>
      </c>
      <c r="U5764">
        <f>ROUNDDOWN(C5764,0)</f>
        <v>0</v>
      </c>
      <c r="V5764">
        <f>RIGHT(K5764,2)+2000</f>
        <v>2017</v>
      </c>
      <c r="W5764" t="str">
        <f>INDEX(_xlfn.TEXTSPLIT(K5764,"-"),1,2)</f>
        <v>May</v>
      </c>
      <c r="X5764" t="str">
        <f>INDEX(_xlfn.TEXTSPLIT(K5764,"-"),1,1)</f>
        <v>31</v>
      </c>
      <c r="Y5764">
        <f>INDEX(months!B:B,MATCH(Sheet1!W5764,months!A:A,0))</f>
        <v>5</v>
      </c>
      <c r="Z5764">
        <f t="shared" si="636"/>
        <v>42886</v>
      </c>
    </row>
    <row r="5765" spans="1:26" x14ac:dyDescent="0.2">
      <c r="A5765" t="s">
        <v>8071</v>
      </c>
      <c r="B5765" t="s">
        <v>447</v>
      </c>
      <c r="C5765">
        <v>5</v>
      </c>
      <c r="D5765">
        <v>5</v>
      </c>
      <c r="E5765" t="s">
        <v>733</v>
      </c>
      <c r="F5765" t="s">
        <v>775</v>
      </c>
      <c r="G5765" t="s">
        <v>23</v>
      </c>
      <c r="H5765" t="s">
        <v>24</v>
      </c>
      <c r="I5765" t="s">
        <v>25</v>
      </c>
      <c r="J5765" t="s">
        <v>449</v>
      </c>
      <c r="K5765" t="s">
        <v>7552</v>
      </c>
      <c r="L5765" t="s">
        <v>59</v>
      </c>
      <c r="M5765" t="s">
        <v>60</v>
      </c>
      <c r="N5765">
        <f t="shared" si="630"/>
        <v>0</v>
      </c>
      <c r="O5765" t="str">
        <f t="shared" si="631"/>
        <v>No</v>
      </c>
      <c r="P5765">
        <f t="shared" si="632"/>
        <v>0</v>
      </c>
      <c r="Q5765">
        <f t="shared" si="633"/>
        <v>4813937689</v>
      </c>
      <c r="R5765">
        <f t="shared" si="634"/>
        <v>4.1933383153624479</v>
      </c>
      <c r="S5765" t="str">
        <f t="shared" si="635"/>
        <v>Acceptable</v>
      </c>
      <c r="T5765">
        <f>ROUNDUP(C5765,0)</f>
        <v>5</v>
      </c>
      <c r="U5765">
        <f>ROUNDDOWN(C5765,0)</f>
        <v>5</v>
      </c>
      <c r="V5765">
        <f>RIGHT(K5765,2)+2000</f>
        <v>2016</v>
      </c>
      <c r="W5765" t="str">
        <f>INDEX(_xlfn.TEXTSPLIT(K5765,"-"),1,2)</f>
        <v>Oct</v>
      </c>
      <c r="X5765" t="str">
        <f>INDEX(_xlfn.TEXTSPLIT(K5765,"-"),1,1)</f>
        <v>8</v>
      </c>
      <c r="Y5765">
        <f>INDEX(months!B:B,MATCH(Sheet1!W5765,months!A:A,0))</f>
        <v>10</v>
      </c>
      <c r="Z5765">
        <f t="shared" si="636"/>
        <v>42651</v>
      </c>
    </row>
    <row r="5766" spans="1:26" x14ac:dyDescent="0.2">
      <c r="A5766" t="s">
        <v>8072</v>
      </c>
      <c r="B5766" t="s">
        <v>2665</v>
      </c>
      <c r="C5766">
        <v>4.2</v>
      </c>
      <c r="D5766">
        <v>492</v>
      </c>
      <c r="E5766" t="s">
        <v>1146</v>
      </c>
      <c r="F5766" t="s">
        <v>50</v>
      </c>
      <c r="G5766" t="s">
        <v>23</v>
      </c>
      <c r="H5766" t="s">
        <v>24</v>
      </c>
      <c r="I5766" t="s">
        <v>44</v>
      </c>
      <c r="J5766" t="s">
        <v>2684</v>
      </c>
      <c r="K5766" t="s">
        <v>4234</v>
      </c>
      <c r="L5766" t="s">
        <v>59</v>
      </c>
      <c r="M5766" t="s">
        <v>29</v>
      </c>
      <c r="N5766">
        <f t="shared" si="630"/>
        <v>0</v>
      </c>
      <c r="O5766" t="str">
        <f t="shared" si="631"/>
        <v>No</v>
      </c>
      <c r="P5766">
        <f t="shared" si="632"/>
        <v>0</v>
      </c>
      <c r="Q5766">
        <f t="shared" si="633"/>
        <v>4813937689</v>
      </c>
      <c r="R5766">
        <f t="shared" si="634"/>
        <v>4.1933383153624479</v>
      </c>
      <c r="S5766" t="str">
        <f t="shared" si="635"/>
        <v>Acceptable</v>
      </c>
      <c r="T5766">
        <f>ROUNDUP(C5766,0)</f>
        <v>5</v>
      </c>
      <c r="U5766">
        <f>ROUNDDOWN(C5766,0)</f>
        <v>4</v>
      </c>
      <c r="V5766">
        <f>RIGHT(K5766,2)+2000</f>
        <v>2017</v>
      </c>
      <c r="W5766" t="str">
        <f>INDEX(_xlfn.TEXTSPLIT(K5766,"-"),1,2)</f>
        <v>Apr</v>
      </c>
      <c r="X5766" t="str">
        <f>INDEX(_xlfn.TEXTSPLIT(K5766,"-"),1,1)</f>
        <v>6</v>
      </c>
      <c r="Y5766">
        <f>INDEX(months!B:B,MATCH(Sheet1!W5766,months!A:A,0))</f>
        <v>4</v>
      </c>
      <c r="Z5766">
        <f t="shared" si="636"/>
        <v>42831</v>
      </c>
    </row>
    <row r="5767" spans="1:26" x14ac:dyDescent="0.2">
      <c r="A5767" t="s">
        <v>8073</v>
      </c>
      <c r="B5767" t="s">
        <v>556</v>
      </c>
      <c r="C5767">
        <v>4.7</v>
      </c>
      <c r="D5767">
        <v>114</v>
      </c>
      <c r="E5767" t="s">
        <v>248</v>
      </c>
      <c r="F5767" t="s">
        <v>101</v>
      </c>
      <c r="G5767" t="s">
        <v>23</v>
      </c>
      <c r="H5767" t="s">
        <v>24</v>
      </c>
      <c r="I5767" t="s">
        <v>25</v>
      </c>
      <c r="J5767" t="s">
        <v>557</v>
      </c>
      <c r="K5767" t="s">
        <v>2248</v>
      </c>
      <c r="L5767" t="s">
        <v>8074</v>
      </c>
      <c r="M5767" t="s">
        <v>587</v>
      </c>
      <c r="N5767">
        <f t="shared" si="630"/>
        <v>0</v>
      </c>
      <c r="O5767" t="str">
        <f t="shared" si="631"/>
        <v>No</v>
      </c>
      <c r="P5767">
        <f t="shared" si="632"/>
        <v>0</v>
      </c>
      <c r="Q5767">
        <f t="shared" si="633"/>
        <v>4813937689</v>
      </c>
      <c r="R5767">
        <f t="shared" si="634"/>
        <v>4.1933383153624479</v>
      </c>
      <c r="S5767" t="str">
        <f t="shared" si="635"/>
        <v>Acceptable</v>
      </c>
      <c r="T5767">
        <f>ROUNDUP(C5767,0)</f>
        <v>5</v>
      </c>
      <c r="U5767">
        <f>ROUNDDOWN(C5767,0)</f>
        <v>4</v>
      </c>
      <c r="V5767">
        <f>RIGHT(K5767,2)+2000</f>
        <v>2018</v>
      </c>
      <c r="W5767" t="str">
        <f>INDEX(_xlfn.TEXTSPLIT(K5767,"-"),1,2)</f>
        <v>Mar</v>
      </c>
      <c r="X5767" t="str">
        <f>INDEX(_xlfn.TEXTSPLIT(K5767,"-"),1,1)</f>
        <v>30</v>
      </c>
      <c r="Y5767">
        <f>INDEX(months!B:B,MATCH(Sheet1!W5767,months!A:A,0))</f>
        <v>3</v>
      </c>
      <c r="Z5767">
        <f t="shared" si="636"/>
        <v>43189</v>
      </c>
    </row>
    <row r="5768" spans="1:26" x14ac:dyDescent="0.2">
      <c r="A5768" t="s">
        <v>8075</v>
      </c>
      <c r="B5768" t="s">
        <v>2665</v>
      </c>
      <c r="C5768">
        <v>4.4000000000000004</v>
      </c>
      <c r="D5768">
        <v>1604146</v>
      </c>
      <c r="E5768" t="s">
        <v>219</v>
      </c>
      <c r="F5768" t="s">
        <v>89</v>
      </c>
      <c r="G5768" t="s">
        <v>23</v>
      </c>
      <c r="H5768" t="s">
        <v>24</v>
      </c>
      <c r="I5768" t="s">
        <v>44</v>
      </c>
      <c r="J5768" t="s">
        <v>2684</v>
      </c>
      <c r="K5768" t="s">
        <v>859</v>
      </c>
      <c r="L5768" t="s">
        <v>2320</v>
      </c>
      <c r="M5768" t="s">
        <v>81</v>
      </c>
      <c r="N5768">
        <f t="shared" si="630"/>
        <v>0</v>
      </c>
      <c r="O5768" t="str">
        <f t="shared" si="631"/>
        <v>No</v>
      </c>
      <c r="P5768">
        <f t="shared" si="632"/>
        <v>0</v>
      </c>
      <c r="Q5768">
        <f t="shared" si="633"/>
        <v>4813937689</v>
      </c>
      <c r="R5768">
        <f t="shared" si="634"/>
        <v>4.1933383153624479</v>
      </c>
      <c r="S5768" t="str">
        <f t="shared" si="635"/>
        <v>Acceptable</v>
      </c>
      <c r="T5768">
        <f>ROUNDUP(C5768,0)</f>
        <v>5</v>
      </c>
      <c r="U5768">
        <f>ROUNDDOWN(C5768,0)</f>
        <v>4</v>
      </c>
      <c r="V5768">
        <f>RIGHT(K5768,2)+2000</f>
        <v>2018</v>
      </c>
      <c r="W5768" t="str">
        <f>INDEX(_xlfn.TEXTSPLIT(K5768,"-"),1,2)</f>
        <v>Jun</v>
      </c>
      <c r="X5768" t="str">
        <f>INDEX(_xlfn.TEXTSPLIT(K5768,"-"),1,1)</f>
        <v>27</v>
      </c>
      <c r="Y5768">
        <f>INDEX(months!B:B,MATCH(Sheet1!W5768,months!A:A,0))</f>
        <v>6</v>
      </c>
      <c r="Z5768">
        <f t="shared" si="636"/>
        <v>43278</v>
      </c>
    </row>
    <row r="5769" spans="1:26" x14ac:dyDescent="0.2">
      <c r="A5769" t="s">
        <v>8076</v>
      </c>
      <c r="B5769" t="s">
        <v>4801</v>
      </c>
      <c r="C5769">
        <v>4.5999999999999996</v>
      </c>
      <c r="D5769">
        <v>285</v>
      </c>
      <c r="E5769" t="s">
        <v>46</v>
      </c>
      <c r="F5769" t="s">
        <v>22</v>
      </c>
      <c r="G5769" t="s">
        <v>649</v>
      </c>
      <c r="H5769" t="s">
        <v>3310</v>
      </c>
      <c r="I5769" t="s">
        <v>25</v>
      </c>
      <c r="J5769" t="s">
        <v>4802</v>
      </c>
      <c r="K5769" t="s">
        <v>3041</v>
      </c>
      <c r="L5769" t="s">
        <v>8077</v>
      </c>
      <c r="M5769" t="s">
        <v>46</v>
      </c>
      <c r="N5769">
        <f t="shared" si="630"/>
        <v>0</v>
      </c>
      <c r="O5769" t="str">
        <f t="shared" si="631"/>
        <v>No</v>
      </c>
      <c r="P5769">
        <f t="shared" si="632"/>
        <v>0</v>
      </c>
      <c r="Q5769">
        <f t="shared" si="633"/>
        <v>4813937689</v>
      </c>
      <c r="R5769">
        <f t="shared" si="634"/>
        <v>4.1933383153624479</v>
      </c>
      <c r="S5769" t="str">
        <f t="shared" si="635"/>
        <v>Acceptable</v>
      </c>
      <c r="T5769">
        <f>ROUNDUP(C5769,0)</f>
        <v>5</v>
      </c>
      <c r="U5769">
        <f>ROUNDDOWN(C5769,0)</f>
        <v>4</v>
      </c>
      <c r="V5769">
        <f>RIGHT(K5769,2)+2000</f>
        <v>2018</v>
      </c>
      <c r="W5769" t="str">
        <f>INDEX(_xlfn.TEXTSPLIT(K5769,"-"),1,2)</f>
        <v>Jun</v>
      </c>
      <c r="X5769" t="str">
        <f>INDEX(_xlfn.TEXTSPLIT(K5769,"-"),1,1)</f>
        <v>4</v>
      </c>
      <c r="Y5769">
        <f>INDEX(months!B:B,MATCH(Sheet1!W5769,months!A:A,0))</f>
        <v>6</v>
      </c>
      <c r="Z5769">
        <f t="shared" si="636"/>
        <v>43255</v>
      </c>
    </row>
    <row r="5770" spans="1:26" x14ac:dyDescent="0.2">
      <c r="A5770" t="s">
        <v>8078</v>
      </c>
      <c r="B5770" t="s">
        <v>5191</v>
      </c>
      <c r="C5770">
        <v>4.4000000000000004</v>
      </c>
      <c r="D5770">
        <v>260137</v>
      </c>
      <c r="E5770" t="s">
        <v>481</v>
      </c>
      <c r="F5770" t="s">
        <v>89</v>
      </c>
      <c r="G5770" t="s">
        <v>23</v>
      </c>
      <c r="H5770" t="s">
        <v>24</v>
      </c>
      <c r="I5770" t="s">
        <v>124</v>
      </c>
      <c r="J5770" t="s">
        <v>5192</v>
      </c>
      <c r="K5770" t="s">
        <v>266</v>
      </c>
      <c r="L5770" t="s">
        <v>3893</v>
      </c>
      <c r="M5770" t="s">
        <v>81</v>
      </c>
      <c r="N5770">
        <f t="shared" si="630"/>
        <v>0</v>
      </c>
      <c r="O5770" t="str">
        <f t="shared" si="631"/>
        <v>No</v>
      </c>
      <c r="P5770">
        <f t="shared" si="632"/>
        <v>0</v>
      </c>
      <c r="Q5770">
        <f t="shared" si="633"/>
        <v>4813937689</v>
      </c>
      <c r="R5770">
        <f t="shared" si="634"/>
        <v>4.1933383153624479</v>
      </c>
      <c r="S5770" t="str">
        <f t="shared" si="635"/>
        <v>Acceptable</v>
      </c>
      <c r="T5770">
        <f>ROUNDUP(C5770,0)</f>
        <v>5</v>
      </c>
      <c r="U5770">
        <f>ROUNDDOWN(C5770,0)</f>
        <v>4</v>
      </c>
      <c r="V5770">
        <f>RIGHT(K5770,2)+2000</f>
        <v>2018</v>
      </c>
      <c r="W5770" t="str">
        <f>INDEX(_xlfn.TEXTSPLIT(K5770,"-"),1,2)</f>
        <v>Jul</v>
      </c>
      <c r="X5770" t="str">
        <f>INDEX(_xlfn.TEXTSPLIT(K5770,"-"),1,1)</f>
        <v>16</v>
      </c>
      <c r="Y5770">
        <f>INDEX(months!B:B,MATCH(Sheet1!W5770,months!A:A,0))</f>
        <v>7</v>
      </c>
      <c r="Z5770">
        <f t="shared" si="636"/>
        <v>43297</v>
      </c>
    </row>
    <row r="5771" spans="1:26" x14ac:dyDescent="0.2">
      <c r="A5771" t="s">
        <v>8079</v>
      </c>
      <c r="B5771" t="s">
        <v>3070</v>
      </c>
      <c r="C5771">
        <v>2.9</v>
      </c>
      <c r="D5771">
        <v>2079</v>
      </c>
      <c r="E5771" t="s">
        <v>56</v>
      </c>
      <c r="F5771" t="s">
        <v>50</v>
      </c>
      <c r="G5771" t="s">
        <v>23</v>
      </c>
      <c r="H5771" t="s">
        <v>24</v>
      </c>
      <c r="I5771" t="s">
        <v>25</v>
      </c>
      <c r="J5771" t="s">
        <v>1537</v>
      </c>
      <c r="K5771" t="s">
        <v>8080</v>
      </c>
      <c r="L5771" t="s">
        <v>2054</v>
      </c>
      <c r="M5771" t="s">
        <v>72</v>
      </c>
      <c r="N5771">
        <f t="shared" si="630"/>
        <v>0</v>
      </c>
      <c r="O5771" t="str">
        <f t="shared" si="631"/>
        <v>No</v>
      </c>
      <c r="P5771">
        <f t="shared" si="632"/>
        <v>0</v>
      </c>
      <c r="Q5771">
        <f t="shared" si="633"/>
        <v>4813937689</v>
      </c>
      <c r="R5771">
        <f t="shared" si="634"/>
        <v>4.1933383153624479</v>
      </c>
      <c r="S5771" t="str">
        <f t="shared" si="635"/>
        <v>Acceptable</v>
      </c>
      <c r="T5771">
        <f>ROUNDUP(C5771,0)</f>
        <v>3</v>
      </c>
      <c r="U5771">
        <f>ROUNDDOWN(C5771,0)</f>
        <v>2</v>
      </c>
      <c r="V5771">
        <f>RIGHT(K5771,2)+2000</f>
        <v>2015</v>
      </c>
      <c r="W5771" t="str">
        <f>INDEX(_xlfn.TEXTSPLIT(K5771,"-"),1,2)</f>
        <v>Jun</v>
      </c>
      <c r="X5771" t="str">
        <f>INDEX(_xlfn.TEXTSPLIT(K5771,"-"),1,1)</f>
        <v>6</v>
      </c>
      <c r="Y5771">
        <f>INDEX(months!B:B,MATCH(Sheet1!W5771,months!A:A,0))</f>
        <v>6</v>
      </c>
      <c r="Z5771">
        <f t="shared" si="636"/>
        <v>42161</v>
      </c>
    </row>
    <row r="5772" spans="1:26" x14ac:dyDescent="0.2">
      <c r="A5772" t="s">
        <v>8081</v>
      </c>
      <c r="B5772" t="s">
        <v>556</v>
      </c>
      <c r="C5772">
        <v>2.7</v>
      </c>
      <c r="D5772">
        <v>8346</v>
      </c>
      <c r="E5772" t="s">
        <v>46</v>
      </c>
      <c r="F5772" t="s">
        <v>65</v>
      </c>
      <c r="G5772" t="s">
        <v>23</v>
      </c>
      <c r="H5772" t="s">
        <v>24</v>
      </c>
      <c r="I5772" t="s">
        <v>25</v>
      </c>
      <c r="J5772" t="s">
        <v>557</v>
      </c>
      <c r="K5772" t="s">
        <v>70</v>
      </c>
      <c r="L5772" t="s">
        <v>46</v>
      </c>
      <c r="M5772" t="s">
        <v>86</v>
      </c>
      <c r="N5772">
        <f t="shared" si="630"/>
        <v>0</v>
      </c>
      <c r="O5772" t="str">
        <f t="shared" si="631"/>
        <v>No</v>
      </c>
      <c r="P5772">
        <f t="shared" si="632"/>
        <v>0</v>
      </c>
      <c r="Q5772">
        <f t="shared" si="633"/>
        <v>4813937689</v>
      </c>
      <c r="R5772">
        <f t="shared" si="634"/>
        <v>4.1933383153624479</v>
      </c>
      <c r="S5772" t="str">
        <f t="shared" si="635"/>
        <v>Acceptable</v>
      </c>
      <c r="T5772">
        <f>ROUNDUP(C5772,0)</f>
        <v>3</v>
      </c>
      <c r="U5772">
        <f>ROUNDDOWN(C5772,0)</f>
        <v>2</v>
      </c>
      <c r="V5772">
        <f>RIGHT(K5772,2)+2000</f>
        <v>2017</v>
      </c>
      <c r="W5772" t="str">
        <f>INDEX(_xlfn.TEXTSPLIT(K5772,"-"),1,2)</f>
        <v>Sep</v>
      </c>
      <c r="X5772" t="str">
        <f>INDEX(_xlfn.TEXTSPLIT(K5772,"-"),1,1)</f>
        <v>20</v>
      </c>
      <c r="Y5772">
        <f>INDEX(months!B:B,MATCH(Sheet1!W5772,months!A:A,0))</f>
        <v>9</v>
      </c>
      <c r="Z5772">
        <f t="shared" si="636"/>
        <v>42998</v>
      </c>
    </row>
    <row r="5773" spans="1:26" x14ac:dyDescent="0.2">
      <c r="A5773" t="s">
        <v>8082</v>
      </c>
      <c r="B5773" t="s">
        <v>5319</v>
      </c>
      <c r="D5773">
        <v>1</v>
      </c>
      <c r="E5773" t="s">
        <v>8083</v>
      </c>
      <c r="F5773" t="s">
        <v>1230</v>
      </c>
      <c r="G5773" t="s">
        <v>23</v>
      </c>
      <c r="H5773" t="s">
        <v>24</v>
      </c>
      <c r="I5773" t="s">
        <v>25</v>
      </c>
      <c r="J5773" t="s">
        <v>5320</v>
      </c>
      <c r="K5773" t="s">
        <v>8084</v>
      </c>
      <c r="L5773" t="s">
        <v>59</v>
      </c>
      <c r="M5773" t="s">
        <v>237</v>
      </c>
      <c r="N5773">
        <f t="shared" si="630"/>
        <v>0</v>
      </c>
      <c r="O5773" t="str">
        <f t="shared" si="631"/>
        <v>No</v>
      </c>
      <c r="P5773">
        <f t="shared" si="632"/>
        <v>0</v>
      </c>
      <c r="Q5773">
        <f t="shared" si="633"/>
        <v>4813937689</v>
      </c>
      <c r="R5773">
        <f t="shared" si="634"/>
        <v>4.1933383153624479</v>
      </c>
      <c r="S5773" t="str">
        <f t="shared" si="635"/>
        <v>Acceptable</v>
      </c>
      <c r="T5773">
        <f>ROUNDUP(C5773,0)</f>
        <v>0</v>
      </c>
      <c r="U5773">
        <f>ROUNDDOWN(C5773,0)</f>
        <v>0</v>
      </c>
      <c r="V5773">
        <f>RIGHT(K5773,2)+2000</f>
        <v>2015</v>
      </c>
      <c r="W5773" t="str">
        <f>INDEX(_xlfn.TEXTSPLIT(K5773,"-"),1,2)</f>
        <v>Jul</v>
      </c>
      <c r="X5773" t="str">
        <f>INDEX(_xlfn.TEXTSPLIT(K5773,"-"),1,1)</f>
        <v>15</v>
      </c>
      <c r="Y5773">
        <f>INDEX(months!B:B,MATCH(Sheet1!W5773,months!A:A,0))</f>
        <v>7</v>
      </c>
      <c r="Z5773">
        <f t="shared" si="636"/>
        <v>42200</v>
      </c>
    </row>
    <row r="5774" spans="1:26" x14ac:dyDescent="0.2">
      <c r="A5774" t="s">
        <v>8085</v>
      </c>
      <c r="B5774" t="s">
        <v>4801</v>
      </c>
      <c r="C5774">
        <v>4.5999999999999996</v>
      </c>
      <c r="D5774">
        <v>7264</v>
      </c>
      <c r="E5774" t="s">
        <v>46</v>
      </c>
      <c r="F5774" t="s">
        <v>50</v>
      </c>
      <c r="G5774" t="s">
        <v>649</v>
      </c>
      <c r="H5774" t="s">
        <v>2919</v>
      </c>
      <c r="I5774" t="s">
        <v>25</v>
      </c>
      <c r="J5774" t="s">
        <v>4802</v>
      </c>
      <c r="K5774" t="s">
        <v>719</v>
      </c>
      <c r="L5774" t="s">
        <v>8086</v>
      </c>
      <c r="M5774" t="s">
        <v>46</v>
      </c>
      <c r="N5774">
        <f t="shared" si="630"/>
        <v>0</v>
      </c>
      <c r="O5774" t="str">
        <f t="shared" si="631"/>
        <v>No</v>
      </c>
      <c r="P5774">
        <f t="shared" si="632"/>
        <v>0</v>
      </c>
      <c r="Q5774">
        <f t="shared" si="633"/>
        <v>4813937689</v>
      </c>
      <c r="R5774">
        <f t="shared" si="634"/>
        <v>4.1933383153624479</v>
      </c>
      <c r="S5774" t="str">
        <f t="shared" si="635"/>
        <v>Acceptable</v>
      </c>
      <c r="T5774">
        <f>ROUNDUP(C5774,0)</f>
        <v>5</v>
      </c>
      <c r="U5774">
        <f>ROUNDDOWN(C5774,0)</f>
        <v>4</v>
      </c>
      <c r="V5774">
        <f>RIGHT(K5774,2)+2000</f>
        <v>2017</v>
      </c>
      <c r="W5774" t="str">
        <f>INDEX(_xlfn.TEXTSPLIT(K5774,"-"),1,2)</f>
        <v>Nov</v>
      </c>
      <c r="X5774" t="str">
        <f>INDEX(_xlfn.TEXTSPLIT(K5774,"-"),1,1)</f>
        <v>16</v>
      </c>
      <c r="Y5774">
        <f>INDEX(months!B:B,MATCH(Sheet1!W5774,months!A:A,0))</f>
        <v>11</v>
      </c>
      <c r="Z5774">
        <f t="shared" si="636"/>
        <v>43055</v>
      </c>
    </row>
    <row r="5775" spans="1:26" x14ac:dyDescent="0.2">
      <c r="A5775" t="s">
        <v>8087</v>
      </c>
      <c r="B5775" t="s">
        <v>4950</v>
      </c>
      <c r="C5775">
        <v>4</v>
      </c>
      <c r="D5775">
        <v>6205</v>
      </c>
      <c r="E5775" t="s">
        <v>46</v>
      </c>
      <c r="F5775" t="s">
        <v>50</v>
      </c>
      <c r="G5775" t="s">
        <v>23</v>
      </c>
      <c r="H5775" t="s">
        <v>24</v>
      </c>
      <c r="I5775" t="s">
        <v>25</v>
      </c>
      <c r="J5775" t="s">
        <v>4951</v>
      </c>
      <c r="K5775" t="s">
        <v>4738</v>
      </c>
      <c r="L5775" t="s">
        <v>46</v>
      </c>
      <c r="M5775" t="s">
        <v>46</v>
      </c>
      <c r="N5775">
        <f t="shared" si="630"/>
        <v>0</v>
      </c>
      <c r="O5775" t="str">
        <f t="shared" si="631"/>
        <v>No</v>
      </c>
      <c r="P5775">
        <f t="shared" si="632"/>
        <v>0</v>
      </c>
      <c r="Q5775">
        <f t="shared" si="633"/>
        <v>4813937689</v>
      </c>
      <c r="R5775">
        <f t="shared" si="634"/>
        <v>4.1933383153624479</v>
      </c>
      <c r="S5775" t="str">
        <f t="shared" si="635"/>
        <v>Acceptable</v>
      </c>
      <c r="T5775">
        <f>ROUNDUP(C5775,0)</f>
        <v>4</v>
      </c>
      <c r="U5775">
        <f>ROUNDDOWN(C5775,0)</f>
        <v>4</v>
      </c>
      <c r="V5775">
        <f>RIGHT(K5775,2)+2000</f>
        <v>2018</v>
      </c>
      <c r="W5775" t="str">
        <f>INDEX(_xlfn.TEXTSPLIT(K5775,"-"),1,2)</f>
        <v>Feb</v>
      </c>
      <c r="X5775" t="str">
        <f>INDEX(_xlfn.TEXTSPLIT(K5775,"-"),1,1)</f>
        <v>5</v>
      </c>
      <c r="Y5775">
        <f>INDEX(months!B:B,MATCH(Sheet1!W5775,months!A:A,0))</f>
        <v>2</v>
      </c>
      <c r="Z5775">
        <f t="shared" si="636"/>
        <v>43136</v>
      </c>
    </row>
    <row r="5776" spans="1:26" x14ac:dyDescent="0.2">
      <c r="A5776" t="s">
        <v>3380</v>
      </c>
      <c r="B5776" t="s">
        <v>5248</v>
      </c>
      <c r="C5776">
        <v>3.8</v>
      </c>
      <c r="D5776">
        <v>1156</v>
      </c>
      <c r="E5776" t="s">
        <v>132</v>
      </c>
      <c r="F5776" t="s">
        <v>50</v>
      </c>
      <c r="G5776" t="s">
        <v>23</v>
      </c>
      <c r="H5776" t="s">
        <v>24</v>
      </c>
      <c r="I5776" t="s">
        <v>25</v>
      </c>
      <c r="J5776" t="s">
        <v>5249</v>
      </c>
      <c r="K5776" t="s">
        <v>8088</v>
      </c>
      <c r="L5776" t="s">
        <v>8089</v>
      </c>
      <c r="M5776" t="s">
        <v>587</v>
      </c>
      <c r="N5776">
        <f t="shared" si="630"/>
        <v>0</v>
      </c>
      <c r="O5776" t="str">
        <f t="shared" si="631"/>
        <v>No</v>
      </c>
      <c r="P5776">
        <f t="shared" si="632"/>
        <v>0</v>
      </c>
      <c r="Q5776">
        <f t="shared" si="633"/>
        <v>4813937689</v>
      </c>
      <c r="R5776">
        <f t="shared" si="634"/>
        <v>4.1933383153624479</v>
      </c>
      <c r="S5776" t="str">
        <f t="shared" si="635"/>
        <v>Acceptable</v>
      </c>
      <c r="T5776">
        <f>ROUNDUP(C5776,0)</f>
        <v>4</v>
      </c>
      <c r="U5776">
        <f>ROUNDDOWN(C5776,0)</f>
        <v>3</v>
      </c>
      <c r="V5776">
        <f>RIGHT(K5776,2)+2000</f>
        <v>2015</v>
      </c>
      <c r="W5776" t="str">
        <f>INDEX(_xlfn.TEXTSPLIT(K5776,"-"),1,2)</f>
        <v>Oct</v>
      </c>
      <c r="X5776" t="str">
        <f>INDEX(_xlfn.TEXTSPLIT(K5776,"-"),1,1)</f>
        <v>20</v>
      </c>
      <c r="Y5776">
        <f>INDEX(months!B:B,MATCH(Sheet1!W5776,months!A:A,0))</f>
        <v>10</v>
      </c>
      <c r="Z5776">
        <f t="shared" si="636"/>
        <v>42297</v>
      </c>
    </row>
    <row r="5777" spans="1:26" x14ac:dyDescent="0.2">
      <c r="A5777" t="s">
        <v>8090</v>
      </c>
      <c r="B5777" t="s">
        <v>447</v>
      </c>
      <c r="C5777">
        <v>4.8</v>
      </c>
      <c r="D5777">
        <v>6</v>
      </c>
      <c r="E5777" t="s">
        <v>983</v>
      </c>
      <c r="F5777" t="s">
        <v>775</v>
      </c>
      <c r="G5777" t="s">
        <v>23</v>
      </c>
      <c r="H5777" t="s">
        <v>24</v>
      </c>
      <c r="I5777" t="s">
        <v>25</v>
      </c>
      <c r="J5777" t="s">
        <v>449</v>
      </c>
      <c r="K5777" t="s">
        <v>8091</v>
      </c>
      <c r="L5777" t="s">
        <v>1210</v>
      </c>
      <c r="M5777" t="s">
        <v>72</v>
      </c>
      <c r="N5777">
        <f t="shared" si="630"/>
        <v>0</v>
      </c>
      <c r="O5777" t="str">
        <f t="shared" si="631"/>
        <v>No</v>
      </c>
      <c r="P5777">
        <f t="shared" si="632"/>
        <v>0</v>
      </c>
      <c r="Q5777">
        <f t="shared" si="633"/>
        <v>4813937689</v>
      </c>
      <c r="R5777">
        <f t="shared" si="634"/>
        <v>4.1933383153624479</v>
      </c>
      <c r="S5777" t="str">
        <f t="shared" si="635"/>
        <v>Acceptable</v>
      </c>
      <c r="T5777">
        <f>ROUNDUP(C5777,0)</f>
        <v>5</v>
      </c>
      <c r="U5777">
        <f>ROUNDDOWN(C5777,0)</f>
        <v>4</v>
      </c>
      <c r="V5777">
        <f>RIGHT(K5777,2)+2000</f>
        <v>2017</v>
      </c>
      <c r="W5777" t="str">
        <f>INDEX(_xlfn.TEXTSPLIT(K5777,"-"),1,2)</f>
        <v>Feb</v>
      </c>
      <c r="X5777" t="str">
        <f>INDEX(_xlfn.TEXTSPLIT(K5777,"-"),1,1)</f>
        <v>14</v>
      </c>
      <c r="Y5777">
        <f>INDEX(months!B:B,MATCH(Sheet1!W5777,months!A:A,0))</f>
        <v>2</v>
      </c>
      <c r="Z5777">
        <f t="shared" si="636"/>
        <v>42780</v>
      </c>
    </row>
    <row r="5778" spans="1:26" x14ac:dyDescent="0.2">
      <c r="A5778" t="s">
        <v>8092</v>
      </c>
      <c r="B5778" t="s">
        <v>1988</v>
      </c>
      <c r="C5778">
        <v>5</v>
      </c>
      <c r="D5778">
        <v>1</v>
      </c>
      <c r="E5778" t="s">
        <v>172</v>
      </c>
      <c r="F5778" t="s">
        <v>1010</v>
      </c>
      <c r="G5778" t="s">
        <v>23</v>
      </c>
      <c r="H5778" t="s">
        <v>24</v>
      </c>
      <c r="I5778" t="s">
        <v>25</v>
      </c>
      <c r="J5778" t="s">
        <v>1989</v>
      </c>
      <c r="K5778" t="s">
        <v>385</v>
      </c>
      <c r="L5778" t="s">
        <v>1366</v>
      </c>
      <c r="M5778" t="s">
        <v>81</v>
      </c>
      <c r="N5778">
        <f t="shared" si="630"/>
        <v>0</v>
      </c>
      <c r="O5778" t="str">
        <f t="shared" si="631"/>
        <v>No</v>
      </c>
      <c r="P5778">
        <f t="shared" si="632"/>
        <v>0</v>
      </c>
      <c r="Q5778">
        <f t="shared" si="633"/>
        <v>4813937689</v>
      </c>
      <c r="R5778">
        <f t="shared" si="634"/>
        <v>4.1933383153624479</v>
      </c>
      <c r="S5778" t="str">
        <f t="shared" si="635"/>
        <v>Acceptable</v>
      </c>
      <c r="T5778">
        <f>ROUNDUP(C5778,0)</f>
        <v>5</v>
      </c>
      <c r="U5778">
        <f>ROUNDDOWN(C5778,0)</f>
        <v>5</v>
      </c>
      <c r="V5778">
        <f>RIGHT(K5778,2)+2000</f>
        <v>2018</v>
      </c>
      <c r="W5778" t="str">
        <f>INDEX(_xlfn.TEXTSPLIT(K5778,"-"),1,2)</f>
        <v>Apr</v>
      </c>
      <c r="X5778" t="str">
        <f>INDEX(_xlfn.TEXTSPLIT(K5778,"-"),1,1)</f>
        <v>5</v>
      </c>
      <c r="Y5778">
        <f>INDEX(months!B:B,MATCH(Sheet1!W5778,months!A:A,0))</f>
        <v>4</v>
      </c>
      <c r="Z5778">
        <f t="shared" si="636"/>
        <v>43195</v>
      </c>
    </row>
    <row r="5779" spans="1:26" x14ac:dyDescent="0.2">
      <c r="A5779" t="s">
        <v>8093</v>
      </c>
      <c r="B5779" t="s">
        <v>4950</v>
      </c>
      <c r="C5779">
        <v>3.9</v>
      </c>
      <c r="D5779">
        <v>127</v>
      </c>
      <c r="E5779" t="s">
        <v>477</v>
      </c>
      <c r="F5779" t="s">
        <v>775</v>
      </c>
      <c r="G5779" t="s">
        <v>649</v>
      </c>
      <c r="H5779" t="s">
        <v>3310</v>
      </c>
      <c r="I5779" t="s">
        <v>25</v>
      </c>
      <c r="J5779" t="s">
        <v>4951</v>
      </c>
      <c r="K5779" t="s">
        <v>1523</v>
      </c>
      <c r="L5779" t="s">
        <v>3397</v>
      </c>
      <c r="M5779" t="s">
        <v>587</v>
      </c>
      <c r="N5779">
        <f t="shared" si="630"/>
        <v>0</v>
      </c>
      <c r="O5779" t="str">
        <f t="shared" si="631"/>
        <v>No</v>
      </c>
      <c r="P5779">
        <f t="shared" si="632"/>
        <v>0</v>
      </c>
      <c r="Q5779">
        <f t="shared" si="633"/>
        <v>4813937689</v>
      </c>
      <c r="R5779">
        <f t="shared" si="634"/>
        <v>4.1933383153624479</v>
      </c>
      <c r="S5779" t="str">
        <f t="shared" si="635"/>
        <v>Acceptable</v>
      </c>
      <c r="T5779">
        <f>ROUNDUP(C5779,0)</f>
        <v>4</v>
      </c>
      <c r="U5779">
        <f>ROUNDDOWN(C5779,0)</f>
        <v>3</v>
      </c>
      <c r="V5779">
        <f>RIGHT(K5779,2)+2000</f>
        <v>2017</v>
      </c>
      <c r="W5779" t="str">
        <f>INDEX(_xlfn.TEXTSPLIT(K5779,"-"),1,2)</f>
        <v>Dec</v>
      </c>
      <c r="X5779" t="str">
        <f>INDEX(_xlfn.TEXTSPLIT(K5779,"-"),1,1)</f>
        <v>24</v>
      </c>
      <c r="Y5779">
        <f>INDEX(months!B:B,MATCH(Sheet1!W5779,months!A:A,0))</f>
        <v>12</v>
      </c>
      <c r="Z5779">
        <f t="shared" si="636"/>
        <v>43093</v>
      </c>
    </row>
    <row r="5780" spans="1:26" x14ac:dyDescent="0.2">
      <c r="A5780" t="s">
        <v>8094</v>
      </c>
      <c r="B5780" t="s">
        <v>5191</v>
      </c>
      <c r="C5780">
        <v>4.2</v>
      </c>
      <c r="D5780">
        <v>19666</v>
      </c>
      <c r="E5780" t="s">
        <v>46</v>
      </c>
      <c r="F5780" t="s">
        <v>65</v>
      </c>
      <c r="G5780" t="s">
        <v>23</v>
      </c>
      <c r="H5780" t="s">
        <v>24</v>
      </c>
      <c r="I5780" t="s">
        <v>25</v>
      </c>
      <c r="J5780" t="s">
        <v>5192</v>
      </c>
      <c r="K5780" t="s">
        <v>2732</v>
      </c>
      <c r="L5780" t="s">
        <v>46</v>
      </c>
      <c r="M5780" t="s">
        <v>46</v>
      </c>
      <c r="N5780">
        <f t="shared" si="630"/>
        <v>0</v>
      </c>
      <c r="O5780" t="str">
        <f t="shared" si="631"/>
        <v>No</v>
      </c>
      <c r="P5780">
        <f t="shared" si="632"/>
        <v>0</v>
      </c>
      <c r="Q5780">
        <f t="shared" si="633"/>
        <v>4813937689</v>
      </c>
      <c r="R5780">
        <f t="shared" si="634"/>
        <v>4.1933383153624479</v>
      </c>
      <c r="S5780" t="str">
        <f t="shared" si="635"/>
        <v>Acceptable</v>
      </c>
      <c r="T5780">
        <f>ROUNDUP(C5780,0)</f>
        <v>5</v>
      </c>
      <c r="U5780">
        <f>ROUNDDOWN(C5780,0)</f>
        <v>4</v>
      </c>
      <c r="V5780">
        <f>RIGHT(K5780,2)+2000</f>
        <v>2018</v>
      </c>
      <c r="W5780" t="str">
        <f>INDEX(_xlfn.TEXTSPLIT(K5780,"-"),1,2)</f>
        <v>Apr</v>
      </c>
      <c r="X5780" t="str">
        <f>INDEX(_xlfn.TEXTSPLIT(K5780,"-"),1,1)</f>
        <v>11</v>
      </c>
      <c r="Y5780">
        <f>INDEX(months!B:B,MATCH(Sheet1!W5780,months!A:A,0))</f>
        <v>4</v>
      </c>
      <c r="Z5780">
        <f t="shared" si="636"/>
        <v>43201</v>
      </c>
    </row>
    <row r="5781" spans="1:26" x14ac:dyDescent="0.2">
      <c r="A5781" t="s">
        <v>8095</v>
      </c>
      <c r="B5781" t="s">
        <v>5319</v>
      </c>
      <c r="C5781">
        <v>4.0999999999999996</v>
      </c>
      <c r="D5781">
        <v>2808</v>
      </c>
      <c r="E5781" t="s">
        <v>46</v>
      </c>
      <c r="F5781" t="s">
        <v>50</v>
      </c>
      <c r="G5781" t="s">
        <v>23</v>
      </c>
      <c r="H5781" t="s">
        <v>24</v>
      </c>
      <c r="I5781" t="s">
        <v>25</v>
      </c>
      <c r="J5781" t="s">
        <v>5320</v>
      </c>
      <c r="K5781" t="s">
        <v>8096</v>
      </c>
      <c r="L5781" t="s">
        <v>46</v>
      </c>
      <c r="M5781" t="s">
        <v>46</v>
      </c>
      <c r="N5781">
        <f t="shared" si="630"/>
        <v>0</v>
      </c>
      <c r="O5781" t="str">
        <f t="shared" si="631"/>
        <v>No</v>
      </c>
      <c r="P5781">
        <f t="shared" si="632"/>
        <v>0</v>
      </c>
      <c r="Q5781">
        <f t="shared" si="633"/>
        <v>4813937689</v>
      </c>
      <c r="R5781">
        <f t="shared" si="634"/>
        <v>4.1933383153624479</v>
      </c>
      <c r="S5781" t="str">
        <f t="shared" si="635"/>
        <v>Acceptable</v>
      </c>
      <c r="T5781">
        <f>ROUNDUP(C5781,0)</f>
        <v>5</v>
      </c>
      <c r="U5781">
        <f>ROUNDDOWN(C5781,0)</f>
        <v>4</v>
      </c>
      <c r="V5781">
        <f>RIGHT(K5781,2)+2000</f>
        <v>2016</v>
      </c>
      <c r="W5781" t="str">
        <f>INDEX(_xlfn.TEXTSPLIT(K5781,"-"),1,2)</f>
        <v>Feb</v>
      </c>
      <c r="X5781" t="str">
        <f>INDEX(_xlfn.TEXTSPLIT(K5781,"-"),1,1)</f>
        <v>8</v>
      </c>
      <c r="Y5781">
        <f>INDEX(months!B:B,MATCH(Sheet1!W5781,months!A:A,0))</f>
        <v>2</v>
      </c>
      <c r="Z5781">
        <f t="shared" si="636"/>
        <v>42408</v>
      </c>
    </row>
    <row r="5782" spans="1:26" x14ac:dyDescent="0.2">
      <c r="A5782" t="s">
        <v>8097</v>
      </c>
      <c r="B5782" t="s">
        <v>3070</v>
      </c>
      <c r="C5782">
        <v>4.7</v>
      </c>
      <c r="D5782">
        <v>54</v>
      </c>
      <c r="E5782" t="s">
        <v>970</v>
      </c>
      <c r="F5782" t="s">
        <v>22</v>
      </c>
      <c r="G5782" t="s">
        <v>23</v>
      </c>
      <c r="H5782" t="s">
        <v>24</v>
      </c>
      <c r="I5782" t="s">
        <v>25</v>
      </c>
      <c r="J5782" t="s">
        <v>1537</v>
      </c>
      <c r="K5782" t="s">
        <v>45</v>
      </c>
      <c r="L5782" t="s">
        <v>170</v>
      </c>
      <c r="M5782" t="s">
        <v>274</v>
      </c>
      <c r="N5782">
        <f t="shared" si="630"/>
        <v>0</v>
      </c>
      <c r="O5782" t="str">
        <f t="shared" si="631"/>
        <v>No</v>
      </c>
      <c r="P5782">
        <f t="shared" si="632"/>
        <v>0</v>
      </c>
      <c r="Q5782">
        <f t="shared" si="633"/>
        <v>4813937689</v>
      </c>
      <c r="R5782">
        <f t="shared" si="634"/>
        <v>4.1933383153624479</v>
      </c>
      <c r="S5782" t="str">
        <f t="shared" si="635"/>
        <v>Acceptable</v>
      </c>
      <c r="T5782">
        <f>ROUNDUP(C5782,0)</f>
        <v>5</v>
      </c>
      <c r="U5782">
        <f>ROUNDDOWN(C5782,0)</f>
        <v>4</v>
      </c>
      <c r="V5782">
        <f>RIGHT(K5782,2)+2000</f>
        <v>2018</v>
      </c>
      <c r="W5782" t="str">
        <f>INDEX(_xlfn.TEXTSPLIT(K5782,"-"),1,2)</f>
        <v>Jun</v>
      </c>
      <c r="X5782" t="str">
        <f>INDEX(_xlfn.TEXTSPLIT(K5782,"-"),1,1)</f>
        <v>8</v>
      </c>
      <c r="Y5782">
        <f>INDEX(months!B:B,MATCH(Sheet1!W5782,months!A:A,0))</f>
        <v>6</v>
      </c>
      <c r="Z5782">
        <f t="shared" si="636"/>
        <v>43259</v>
      </c>
    </row>
    <row r="5783" spans="1:26" x14ac:dyDescent="0.2">
      <c r="A5783" t="s">
        <v>8098</v>
      </c>
      <c r="B5783" t="s">
        <v>3070</v>
      </c>
      <c r="C5783">
        <v>4.2</v>
      </c>
      <c r="D5783">
        <v>24775</v>
      </c>
      <c r="E5783" t="s">
        <v>374</v>
      </c>
      <c r="F5783" t="s">
        <v>50</v>
      </c>
      <c r="G5783" t="s">
        <v>23</v>
      </c>
      <c r="H5783" t="s">
        <v>24</v>
      </c>
      <c r="I5783" t="s">
        <v>124</v>
      </c>
      <c r="J5783" t="s">
        <v>2694</v>
      </c>
      <c r="K5783" t="s">
        <v>8099</v>
      </c>
      <c r="L5783" t="s">
        <v>1059</v>
      </c>
      <c r="M5783" t="s">
        <v>177</v>
      </c>
      <c r="N5783">
        <f t="shared" si="630"/>
        <v>0</v>
      </c>
      <c r="O5783" t="str">
        <f t="shared" si="631"/>
        <v>No</v>
      </c>
      <c r="P5783">
        <f t="shared" si="632"/>
        <v>0</v>
      </c>
      <c r="Q5783">
        <f t="shared" si="633"/>
        <v>4813937689</v>
      </c>
      <c r="R5783">
        <f t="shared" si="634"/>
        <v>4.1933383153624479</v>
      </c>
      <c r="S5783" t="str">
        <f t="shared" si="635"/>
        <v>Acceptable</v>
      </c>
      <c r="T5783">
        <f>ROUNDUP(C5783,0)</f>
        <v>5</v>
      </c>
      <c r="U5783">
        <f>ROUNDDOWN(C5783,0)</f>
        <v>4</v>
      </c>
      <c r="V5783">
        <f>RIGHT(K5783,2)+2000</f>
        <v>2015</v>
      </c>
      <c r="W5783" t="str">
        <f>INDEX(_xlfn.TEXTSPLIT(K5783,"-"),1,2)</f>
        <v>Oct</v>
      </c>
      <c r="X5783" t="str">
        <f>INDEX(_xlfn.TEXTSPLIT(K5783,"-"),1,1)</f>
        <v>12</v>
      </c>
      <c r="Y5783">
        <f>INDEX(months!B:B,MATCH(Sheet1!W5783,months!A:A,0))</f>
        <v>10</v>
      </c>
      <c r="Z5783">
        <f t="shared" si="636"/>
        <v>42289</v>
      </c>
    </row>
    <row r="5784" spans="1:26" x14ac:dyDescent="0.2">
      <c r="A5784" t="s">
        <v>8100</v>
      </c>
      <c r="B5784" t="s">
        <v>2665</v>
      </c>
      <c r="C5784">
        <v>4.2</v>
      </c>
      <c r="D5784">
        <v>3845</v>
      </c>
      <c r="E5784" t="s">
        <v>1457</v>
      </c>
      <c r="F5784" t="s">
        <v>32</v>
      </c>
      <c r="G5784" t="s">
        <v>23</v>
      </c>
      <c r="H5784" t="s">
        <v>24</v>
      </c>
      <c r="I5784" t="s">
        <v>124</v>
      </c>
      <c r="J5784" t="s">
        <v>2669</v>
      </c>
      <c r="K5784" t="s">
        <v>97</v>
      </c>
      <c r="L5784" t="s">
        <v>200</v>
      </c>
      <c r="M5784" t="s">
        <v>81</v>
      </c>
      <c r="N5784">
        <f t="shared" si="630"/>
        <v>0</v>
      </c>
      <c r="O5784" t="str">
        <f t="shared" si="631"/>
        <v>No</v>
      </c>
      <c r="P5784">
        <f t="shared" si="632"/>
        <v>0</v>
      </c>
      <c r="Q5784">
        <f t="shared" si="633"/>
        <v>4813937689</v>
      </c>
      <c r="R5784">
        <f t="shared" si="634"/>
        <v>4.1933383153624479</v>
      </c>
      <c r="S5784" t="str">
        <f t="shared" si="635"/>
        <v>Acceptable</v>
      </c>
      <c r="T5784">
        <f>ROUNDUP(C5784,0)</f>
        <v>5</v>
      </c>
      <c r="U5784">
        <f>ROUNDDOWN(C5784,0)</f>
        <v>4</v>
      </c>
      <c r="V5784">
        <f>RIGHT(K5784,2)+2000</f>
        <v>2018</v>
      </c>
      <c r="W5784" t="str">
        <f>INDEX(_xlfn.TEXTSPLIT(K5784,"-"),1,2)</f>
        <v>Aug</v>
      </c>
      <c r="X5784" t="str">
        <f>INDEX(_xlfn.TEXTSPLIT(K5784,"-"),1,1)</f>
        <v>3</v>
      </c>
      <c r="Y5784">
        <f>INDEX(months!B:B,MATCH(Sheet1!W5784,months!A:A,0))</f>
        <v>8</v>
      </c>
      <c r="Z5784">
        <f t="shared" si="636"/>
        <v>43315</v>
      </c>
    </row>
    <row r="5785" spans="1:26" x14ac:dyDescent="0.2">
      <c r="A5785" t="s">
        <v>8101</v>
      </c>
      <c r="B5785" t="s">
        <v>556</v>
      </c>
      <c r="C5785">
        <v>3.7</v>
      </c>
      <c r="D5785">
        <v>244</v>
      </c>
      <c r="E5785" t="s">
        <v>8102</v>
      </c>
      <c r="F5785" t="s">
        <v>22</v>
      </c>
      <c r="G5785" t="s">
        <v>23</v>
      </c>
      <c r="H5785" t="s">
        <v>24</v>
      </c>
      <c r="I5785" t="s">
        <v>25</v>
      </c>
      <c r="J5785" t="s">
        <v>557</v>
      </c>
      <c r="K5785" t="s">
        <v>8103</v>
      </c>
      <c r="L5785" t="s">
        <v>576</v>
      </c>
      <c r="M5785" t="s">
        <v>177</v>
      </c>
      <c r="N5785">
        <f t="shared" si="630"/>
        <v>0</v>
      </c>
      <c r="O5785" t="str">
        <f t="shared" si="631"/>
        <v>No</v>
      </c>
      <c r="P5785">
        <f t="shared" si="632"/>
        <v>0</v>
      </c>
      <c r="Q5785">
        <f t="shared" si="633"/>
        <v>4813937689</v>
      </c>
      <c r="R5785">
        <f t="shared" si="634"/>
        <v>4.1933383153624479</v>
      </c>
      <c r="S5785" t="str">
        <f t="shared" si="635"/>
        <v>Acceptable</v>
      </c>
      <c r="T5785">
        <f>ROUNDUP(C5785,0)</f>
        <v>4</v>
      </c>
      <c r="U5785">
        <f>ROUNDDOWN(C5785,0)</f>
        <v>3</v>
      </c>
      <c r="V5785">
        <f>RIGHT(K5785,2)+2000</f>
        <v>2015</v>
      </c>
      <c r="W5785" t="str">
        <f>INDEX(_xlfn.TEXTSPLIT(K5785,"-"),1,2)</f>
        <v>Oct</v>
      </c>
      <c r="X5785" t="str">
        <f>INDEX(_xlfn.TEXTSPLIT(K5785,"-"),1,1)</f>
        <v>26</v>
      </c>
      <c r="Y5785">
        <f>INDEX(months!B:B,MATCH(Sheet1!W5785,months!A:A,0))</f>
        <v>10</v>
      </c>
      <c r="Z5785">
        <f t="shared" si="636"/>
        <v>42303</v>
      </c>
    </row>
    <row r="5786" spans="1:26" x14ac:dyDescent="0.2">
      <c r="A5786" t="s">
        <v>8104</v>
      </c>
      <c r="B5786" t="s">
        <v>5248</v>
      </c>
      <c r="C5786">
        <v>4.0999999999999996</v>
      </c>
      <c r="D5786">
        <v>15765</v>
      </c>
      <c r="E5786" t="s">
        <v>190</v>
      </c>
      <c r="F5786" t="s">
        <v>65</v>
      </c>
      <c r="G5786" t="s">
        <v>23</v>
      </c>
      <c r="H5786" t="s">
        <v>24</v>
      </c>
      <c r="I5786" t="s">
        <v>25</v>
      </c>
      <c r="J5786" t="s">
        <v>5249</v>
      </c>
      <c r="K5786" t="s">
        <v>5551</v>
      </c>
      <c r="L5786" t="s">
        <v>420</v>
      </c>
      <c r="M5786" t="s">
        <v>237</v>
      </c>
      <c r="N5786">
        <f t="shared" si="630"/>
        <v>0</v>
      </c>
      <c r="O5786" t="str">
        <f t="shared" si="631"/>
        <v>No</v>
      </c>
      <c r="P5786">
        <f t="shared" si="632"/>
        <v>0</v>
      </c>
      <c r="Q5786">
        <f t="shared" si="633"/>
        <v>4813937689</v>
      </c>
      <c r="R5786">
        <f t="shared" si="634"/>
        <v>4.1933383153624479</v>
      </c>
      <c r="S5786" t="str">
        <f t="shared" si="635"/>
        <v>Acceptable</v>
      </c>
      <c r="T5786">
        <f>ROUNDUP(C5786,0)</f>
        <v>5</v>
      </c>
      <c r="U5786">
        <f>ROUNDDOWN(C5786,0)</f>
        <v>4</v>
      </c>
      <c r="V5786">
        <f>RIGHT(K5786,2)+2000</f>
        <v>2014</v>
      </c>
      <c r="W5786" t="str">
        <f>INDEX(_xlfn.TEXTSPLIT(K5786,"-"),1,2)</f>
        <v>Sep</v>
      </c>
      <c r="X5786" t="str">
        <f>INDEX(_xlfn.TEXTSPLIT(K5786,"-"),1,1)</f>
        <v>12</v>
      </c>
      <c r="Y5786">
        <f>INDEX(months!B:B,MATCH(Sheet1!W5786,months!A:A,0))</f>
        <v>9</v>
      </c>
      <c r="Z5786">
        <f t="shared" si="636"/>
        <v>41894</v>
      </c>
    </row>
    <row r="5787" spans="1:26" x14ac:dyDescent="0.2">
      <c r="A5787" t="s">
        <v>8105</v>
      </c>
      <c r="B5787" t="s">
        <v>2518</v>
      </c>
      <c r="C5787">
        <v>4.0999999999999996</v>
      </c>
      <c r="D5787">
        <v>305</v>
      </c>
      <c r="E5787" t="s">
        <v>970</v>
      </c>
      <c r="F5787" t="s">
        <v>22</v>
      </c>
      <c r="G5787" t="s">
        <v>23</v>
      </c>
      <c r="H5787" t="s">
        <v>24</v>
      </c>
      <c r="I5787" t="s">
        <v>25</v>
      </c>
      <c r="J5787" t="s">
        <v>2519</v>
      </c>
      <c r="K5787" t="s">
        <v>8106</v>
      </c>
      <c r="L5787" t="s">
        <v>1716</v>
      </c>
      <c r="M5787" t="s">
        <v>54</v>
      </c>
      <c r="N5787">
        <f t="shared" si="630"/>
        <v>0</v>
      </c>
      <c r="O5787" t="str">
        <f t="shared" si="631"/>
        <v>No</v>
      </c>
      <c r="P5787">
        <f t="shared" si="632"/>
        <v>0</v>
      </c>
      <c r="Q5787">
        <f t="shared" si="633"/>
        <v>4813937689</v>
      </c>
      <c r="R5787">
        <f t="shared" si="634"/>
        <v>4.1933383153624479</v>
      </c>
      <c r="S5787" t="str">
        <f t="shared" si="635"/>
        <v>Acceptable</v>
      </c>
      <c r="T5787">
        <f>ROUNDUP(C5787,0)</f>
        <v>5</v>
      </c>
      <c r="U5787">
        <f>ROUNDDOWN(C5787,0)</f>
        <v>4</v>
      </c>
      <c r="V5787">
        <f>RIGHT(K5787,2)+2000</f>
        <v>2017</v>
      </c>
      <c r="W5787" t="str">
        <f>INDEX(_xlfn.TEXTSPLIT(K5787,"-"),1,2)</f>
        <v>Jul</v>
      </c>
      <c r="X5787" t="str">
        <f>INDEX(_xlfn.TEXTSPLIT(K5787,"-"),1,1)</f>
        <v>4</v>
      </c>
      <c r="Y5787">
        <f>INDEX(months!B:B,MATCH(Sheet1!W5787,months!A:A,0))</f>
        <v>7</v>
      </c>
      <c r="Z5787">
        <f t="shared" si="636"/>
        <v>42920</v>
      </c>
    </row>
    <row r="5788" spans="1:26" x14ac:dyDescent="0.2">
      <c r="A5788" t="s">
        <v>8107</v>
      </c>
      <c r="B5788" t="s">
        <v>2665</v>
      </c>
      <c r="C5788">
        <v>3.8</v>
      </c>
      <c r="D5788">
        <v>141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2669</v>
      </c>
      <c r="K5788" t="s">
        <v>764</v>
      </c>
      <c r="L5788" t="s">
        <v>350</v>
      </c>
      <c r="M5788" t="s">
        <v>81</v>
      </c>
      <c r="N5788">
        <f t="shared" si="630"/>
        <v>0</v>
      </c>
      <c r="O5788" t="str">
        <f t="shared" si="631"/>
        <v>No</v>
      </c>
      <c r="P5788">
        <f t="shared" si="632"/>
        <v>0</v>
      </c>
      <c r="Q5788">
        <f t="shared" si="633"/>
        <v>4813937689</v>
      </c>
      <c r="R5788">
        <f t="shared" si="634"/>
        <v>4.1933383153624479</v>
      </c>
      <c r="S5788" t="str">
        <f t="shared" si="635"/>
        <v>Acceptable</v>
      </c>
      <c r="T5788">
        <f>ROUNDUP(C5788,0)</f>
        <v>4</v>
      </c>
      <c r="U5788">
        <f>ROUNDDOWN(C5788,0)</f>
        <v>3</v>
      </c>
      <c r="V5788">
        <f>RIGHT(K5788,2)+2000</f>
        <v>2018</v>
      </c>
      <c r="W5788" t="str">
        <f>INDEX(_xlfn.TEXTSPLIT(K5788,"-"),1,2)</f>
        <v>May</v>
      </c>
      <c r="X5788" t="str">
        <f>INDEX(_xlfn.TEXTSPLIT(K5788,"-"),1,1)</f>
        <v>26</v>
      </c>
      <c r="Y5788">
        <f>INDEX(months!B:B,MATCH(Sheet1!W5788,months!A:A,0))</f>
        <v>5</v>
      </c>
      <c r="Z5788">
        <f t="shared" si="636"/>
        <v>43246</v>
      </c>
    </row>
    <row r="5789" spans="1:26" x14ac:dyDescent="0.2">
      <c r="A5789" t="s">
        <v>8108</v>
      </c>
      <c r="B5789" t="s">
        <v>1790</v>
      </c>
      <c r="C5789">
        <v>4.5999999999999996</v>
      </c>
      <c r="D5789">
        <v>4546</v>
      </c>
      <c r="E5789" t="s">
        <v>1087</v>
      </c>
      <c r="F5789" t="s">
        <v>50</v>
      </c>
      <c r="G5789" t="s">
        <v>23</v>
      </c>
      <c r="H5789" t="s">
        <v>24</v>
      </c>
      <c r="I5789" t="s">
        <v>25</v>
      </c>
      <c r="J5789" t="s">
        <v>1791</v>
      </c>
      <c r="K5789" t="s">
        <v>591</v>
      </c>
      <c r="L5789" t="s">
        <v>98</v>
      </c>
      <c r="M5789" t="s">
        <v>86</v>
      </c>
      <c r="N5789">
        <f t="shared" si="630"/>
        <v>0</v>
      </c>
      <c r="O5789" t="str">
        <f t="shared" si="631"/>
        <v>No</v>
      </c>
      <c r="P5789">
        <f t="shared" si="632"/>
        <v>0</v>
      </c>
      <c r="Q5789">
        <f t="shared" si="633"/>
        <v>4813937689</v>
      </c>
      <c r="R5789">
        <f t="shared" si="634"/>
        <v>4.1933383153624479</v>
      </c>
      <c r="S5789" t="str">
        <f t="shared" si="635"/>
        <v>Acceptable</v>
      </c>
      <c r="T5789">
        <f>ROUNDUP(C5789,0)</f>
        <v>5</v>
      </c>
      <c r="U5789">
        <f>ROUNDDOWN(C5789,0)</f>
        <v>4</v>
      </c>
      <c r="V5789">
        <f>RIGHT(K5789,2)+2000</f>
        <v>2018</v>
      </c>
      <c r="W5789" t="str">
        <f>INDEX(_xlfn.TEXTSPLIT(K5789,"-"),1,2)</f>
        <v>Feb</v>
      </c>
      <c r="X5789" t="str">
        <f>INDEX(_xlfn.TEXTSPLIT(K5789,"-"),1,1)</f>
        <v>8</v>
      </c>
      <c r="Y5789">
        <f>INDEX(months!B:B,MATCH(Sheet1!W5789,months!A:A,0))</f>
        <v>2</v>
      </c>
      <c r="Z5789">
        <f t="shared" si="636"/>
        <v>43139</v>
      </c>
    </row>
    <row r="5790" spans="1:26" x14ac:dyDescent="0.2">
      <c r="A5790" t="s">
        <v>8109</v>
      </c>
      <c r="B5790" t="s">
        <v>2665</v>
      </c>
      <c r="D5790">
        <v>1</v>
      </c>
      <c r="E5790" t="s">
        <v>186</v>
      </c>
      <c r="F5790" t="s">
        <v>1010</v>
      </c>
      <c r="G5790" t="s">
        <v>23</v>
      </c>
      <c r="H5790" t="s">
        <v>24</v>
      </c>
      <c r="I5790" t="s">
        <v>25</v>
      </c>
      <c r="J5790" t="s">
        <v>2669</v>
      </c>
      <c r="K5790" t="s">
        <v>264</v>
      </c>
      <c r="L5790" t="s">
        <v>3723</v>
      </c>
      <c r="M5790" t="s">
        <v>81</v>
      </c>
      <c r="N5790">
        <f t="shared" si="630"/>
        <v>0</v>
      </c>
      <c r="O5790" t="str">
        <f t="shared" si="631"/>
        <v>No</v>
      </c>
      <c r="P5790">
        <f t="shared" si="632"/>
        <v>0</v>
      </c>
      <c r="Q5790">
        <f t="shared" si="633"/>
        <v>4813937689</v>
      </c>
      <c r="R5790">
        <f t="shared" si="634"/>
        <v>4.1933383153624479</v>
      </c>
      <c r="S5790" t="str">
        <f t="shared" si="635"/>
        <v>Acceptable</v>
      </c>
      <c r="T5790">
        <f>ROUNDUP(C5790,0)</f>
        <v>0</v>
      </c>
      <c r="U5790">
        <f>ROUNDDOWN(C5790,0)</f>
        <v>0</v>
      </c>
      <c r="V5790">
        <f>RIGHT(K5790,2)+2000</f>
        <v>2018</v>
      </c>
      <c r="W5790" t="str">
        <f>INDEX(_xlfn.TEXTSPLIT(K5790,"-"),1,2)</f>
        <v>May</v>
      </c>
      <c r="X5790" t="str">
        <f>INDEX(_xlfn.TEXTSPLIT(K5790,"-"),1,1)</f>
        <v>25</v>
      </c>
      <c r="Y5790">
        <f>INDEX(months!B:B,MATCH(Sheet1!W5790,months!A:A,0))</f>
        <v>5</v>
      </c>
      <c r="Z5790">
        <f t="shared" si="636"/>
        <v>43245</v>
      </c>
    </row>
    <row r="5791" spans="1:26" x14ac:dyDescent="0.2">
      <c r="A5791" t="s">
        <v>8110</v>
      </c>
      <c r="B5791" t="s">
        <v>2665</v>
      </c>
      <c r="C5791">
        <v>4.4000000000000004</v>
      </c>
      <c r="D5791">
        <v>21</v>
      </c>
      <c r="E5791" t="s">
        <v>186</v>
      </c>
      <c r="F5791" t="s">
        <v>101</v>
      </c>
      <c r="G5791" t="s">
        <v>23</v>
      </c>
      <c r="H5791" t="s">
        <v>24</v>
      </c>
      <c r="I5791" t="s">
        <v>25</v>
      </c>
      <c r="J5791" t="s">
        <v>2669</v>
      </c>
      <c r="K5791" t="s">
        <v>209</v>
      </c>
      <c r="L5791" t="s">
        <v>3723</v>
      </c>
      <c r="M5791" t="s">
        <v>81</v>
      </c>
      <c r="N5791">
        <f t="shared" si="630"/>
        <v>0</v>
      </c>
      <c r="O5791" t="str">
        <f t="shared" si="631"/>
        <v>No</v>
      </c>
      <c r="P5791">
        <f t="shared" si="632"/>
        <v>0</v>
      </c>
      <c r="Q5791">
        <f t="shared" si="633"/>
        <v>4813937689</v>
      </c>
      <c r="R5791">
        <f t="shared" si="634"/>
        <v>4.1933383153624479</v>
      </c>
      <c r="S5791" t="str">
        <f t="shared" si="635"/>
        <v>Acceptable</v>
      </c>
      <c r="T5791">
        <f>ROUNDUP(C5791,0)</f>
        <v>5</v>
      </c>
      <c r="U5791">
        <f>ROUNDDOWN(C5791,0)</f>
        <v>4</v>
      </c>
      <c r="V5791">
        <f>RIGHT(K5791,2)+2000</f>
        <v>2018</v>
      </c>
      <c r="W5791" t="str">
        <f>INDEX(_xlfn.TEXTSPLIT(K5791,"-"),1,2)</f>
        <v>May</v>
      </c>
      <c r="X5791" t="str">
        <f>INDEX(_xlfn.TEXTSPLIT(K5791,"-"),1,1)</f>
        <v>28</v>
      </c>
      <c r="Y5791">
        <f>INDEX(months!B:B,MATCH(Sheet1!W5791,months!A:A,0))</f>
        <v>5</v>
      </c>
      <c r="Z5791">
        <f t="shared" si="636"/>
        <v>43248</v>
      </c>
    </row>
    <row r="5792" spans="1:26" x14ac:dyDescent="0.2">
      <c r="A5792" t="s">
        <v>8111</v>
      </c>
      <c r="B5792" t="s">
        <v>2665</v>
      </c>
      <c r="C5792">
        <v>4.2</v>
      </c>
      <c r="D5792">
        <v>924</v>
      </c>
      <c r="E5792" t="s">
        <v>1686</v>
      </c>
      <c r="F5792" t="s">
        <v>50</v>
      </c>
      <c r="G5792" t="s">
        <v>23</v>
      </c>
      <c r="H5792" t="s">
        <v>24</v>
      </c>
      <c r="I5792" t="s">
        <v>25</v>
      </c>
      <c r="J5792" t="s">
        <v>2669</v>
      </c>
      <c r="K5792" t="s">
        <v>5865</v>
      </c>
      <c r="L5792" t="s">
        <v>652</v>
      </c>
      <c r="M5792" t="s">
        <v>72</v>
      </c>
      <c r="N5792">
        <f t="shared" si="630"/>
        <v>0</v>
      </c>
      <c r="O5792" t="str">
        <f t="shared" si="631"/>
        <v>No</v>
      </c>
      <c r="P5792">
        <f t="shared" si="632"/>
        <v>0</v>
      </c>
      <c r="Q5792">
        <f t="shared" si="633"/>
        <v>4813937689</v>
      </c>
      <c r="R5792">
        <f t="shared" si="634"/>
        <v>4.1933383153624479</v>
      </c>
      <c r="S5792" t="str">
        <f t="shared" si="635"/>
        <v>Acceptable</v>
      </c>
      <c r="T5792">
        <f>ROUNDUP(C5792,0)</f>
        <v>5</v>
      </c>
      <c r="U5792">
        <f>ROUNDDOWN(C5792,0)</f>
        <v>4</v>
      </c>
      <c r="V5792">
        <f>RIGHT(K5792,2)+2000</f>
        <v>2017</v>
      </c>
      <c r="W5792" t="str">
        <f>INDEX(_xlfn.TEXTSPLIT(K5792,"-"),1,2)</f>
        <v>Oct</v>
      </c>
      <c r="X5792" t="str">
        <f>INDEX(_xlfn.TEXTSPLIT(K5792,"-"),1,1)</f>
        <v>21</v>
      </c>
      <c r="Y5792">
        <f>INDEX(months!B:B,MATCH(Sheet1!W5792,months!A:A,0))</f>
        <v>10</v>
      </c>
      <c r="Z5792">
        <f t="shared" si="636"/>
        <v>43029</v>
      </c>
    </row>
    <row r="5793" spans="1:26" x14ac:dyDescent="0.2">
      <c r="A5793" t="s">
        <v>8112</v>
      </c>
      <c r="B5793" t="s">
        <v>5248</v>
      </c>
      <c r="C5793">
        <v>4.4000000000000004</v>
      </c>
      <c r="D5793">
        <v>569</v>
      </c>
      <c r="E5793" t="s">
        <v>392</v>
      </c>
      <c r="F5793" t="s">
        <v>57</v>
      </c>
      <c r="G5793" t="s">
        <v>23</v>
      </c>
      <c r="H5793" t="s">
        <v>24</v>
      </c>
      <c r="I5793" t="s">
        <v>25</v>
      </c>
      <c r="J5793" t="s">
        <v>5249</v>
      </c>
      <c r="K5793" t="s">
        <v>8113</v>
      </c>
      <c r="L5793" t="s">
        <v>174</v>
      </c>
      <c r="M5793" t="s">
        <v>72</v>
      </c>
      <c r="N5793">
        <f t="shared" si="630"/>
        <v>0</v>
      </c>
      <c r="O5793" t="str">
        <f t="shared" si="631"/>
        <v>No</v>
      </c>
      <c r="P5793">
        <f t="shared" si="632"/>
        <v>0</v>
      </c>
      <c r="Q5793">
        <f t="shared" si="633"/>
        <v>4813937689</v>
      </c>
      <c r="R5793">
        <f t="shared" si="634"/>
        <v>4.1933383153624479</v>
      </c>
      <c r="S5793" t="str">
        <f t="shared" si="635"/>
        <v>Acceptable</v>
      </c>
      <c r="T5793">
        <f>ROUNDUP(C5793,0)</f>
        <v>5</v>
      </c>
      <c r="U5793">
        <f>ROUNDDOWN(C5793,0)</f>
        <v>4</v>
      </c>
      <c r="V5793">
        <f>RIGHT(K5793,2)+2000</f>
        <v>2015</v>
      </c>
      <c r="W5793" t="str">
        <f>INDEX(_xlfn.TEXTSPLIT(K5793,"-"),1,2)</f>
        <v>Nov</v>
      </c>
      <c r="X5793" t="str">
        <f>INDEX(_xlfn.TEXTSPLIT(K5793,"-"),1,1)</f>
        <v>11</v>
      </c>
      <c r="Y5793">
        <f>INDEX(months!B:B,MATCH(Sheet1!W5793,months!A:A,0))</f>
        <v>11</v>
      </c>
      <c r="Z5793">
        <f t="shared" si="636"/>
        <v>42319</v>
      </c>
    </row>
    <row r="5794" spans="1:26" x14ac:dyDescent="0.2">
      <c r="A5794" t="s">
        <v>8114</v>
      </c>
      <c r="B5794" t="s">
        <v>787</v>
      </c>
      <c r="D5794">
        <v>1</v>
      </c>
      <c r="E5794" t="s">
        <v>8115</v>
      </c>
      <c r="F5794" t="s">
        <v>1010</v>
      </c>
      <c r="G5794" t="s">
        <v>23</v>
      </c>
      <c r="H5794" t="s">
        <v>24</v>
      </c>
      <c r="I5794" t="s">
        <v>25</v>
      </c>
      <c r="J5794" t="s">
        <v>788</v>
      </c>
      <c r="K5794" t="s">
        <v>8116</v>
      </c>
      <c r="L5794" t="s">
        <v>28</v>
      </c>
      <c r="M5794" t="s">
        <v>237</v>
      </c>
      <c r="N5794">
        <f t="shared" si="630"/>
        <v>0</v>
      </c>
      <c r="O5794" t="str">
        <f t="shared" si="631"/>
        <v>No</v>
      </c>
      <c r="P5794">
        <f t="shared" si="632"/>
        <v>0</v>
      </c>
      <c r="Q5794">
        <f t="shared" si="633"/>
        <v>4813937689</v>
      </c>
      <c r="R5794">
        <f t="shared" si="634"/>
        <v>4.1933383153624479</v>
      </c>
      <c r="S5794" t="str">
        <f t="shared" si="635"/>
        <v>Acceptable</v>
      </c>
      <c r="T5794">
        <f>ROUNDUP(C5794,0)</f>
        <v>0</v>
      </c>
      <c r="U5794">
        <f>ROUNDDOWN(C5794,0)</f>
        <v>0</v>
      </c>
      <c r="V5794">
        <f>RIGHT(K5794,2)+2000</f>
        <v>2014</v>
      </c>
      <c r="W5794" t="str">
        <f>INDEX(_xlfn.TEXTSPLIT(K5794,"-"),1,2)</f>
        <v>Oct</v>
      </c>
      <c r="X5794" t="str">
        <f>INDEX(_xlfn.TEXTSPLIT(K5794,"-"),1,1)</f>
        <v>2</v>
      </c>
      <c r="Y5794">
        <f>INDEX(months!B:B,MATCH(Sheet1!W5794,months!A:A,0))</f>
        <v>10</v>
      </c>
      <c r="Z5794">
        <f t="shared" si="636"/>
        <v>41914</v>
      </c>
    </row>
    <row r="5795" spans="1:26" x14ac:dyDescent="0.2">
      <c r="A5795" t="s">
        <v>8117</v>
      </c>
      <c r="B5795" t="s">
        <v>3070</v>
      </c>
      <c r="D5795">
        <v>18</v>
      </c>
      <c r="E5795" t="s">
        <v>172</v>
      </c>
      <c r="F5795" t="s">
        <v>775</v>
      </c>
      <c r="G5795" t="s">
        <v>23</v>
      </c>
      <c r="H5795" t="s">
        <v>24</v>
      </c>
      <c r="I5795" t="s">
        <v>25</v>
      </c>
      <c r="J5795" t="s">
        <v>2804</v>
      </c>
      <c r="K5795" t="s">
        <v>3924</v>
      </c>
      <c r="L5795" t="s">
        <v>59</v>
      </c>
      <c r="M5795" t="s">
        <v>81</v>
      </c>
      <c r="N5795">
        <f t="shared" si="630"/>
        <v>0</v>
      </c>
      <c r="O5795" t="str">
        <f t="shared" si="631"/>
        <v>No</v>
      </c>
      <c r="P5795">
        <f t="shared" si="632"/>
        <v>0</v>
      </c>
      <c r="Q5795">
        <f t="shared" si="633"/>
        <v>4813937689</v>
      </c>
      <c r="R5795">
        <f t="shared" si="634"/>
        <v>4.1933383153624479</v>
      </c>
      <c r="S5795" t="str">
        <f t="shared" si="635"/>
        <v>Acceptable</v>
      </c>
      <c r="T5795">
        <f>ROUNDUP(C5795,0)</f>
        <v>0</v>
      </c>
      <c r="U5795">
        <f>ROUNDDOWN(C5795,0)</f>
        <v>0</v>
      </c>
      <c r="V5795">
        <f>RIGHT(K5795,2)+2000</f>
        <v>2017</v>
      </c>
      <c r="W5795" t="str">
        <f>INDEX(_xlfn.TEXTSPLIT(K5795,"-"),1,2)</f>
        <v>Dec</v>
      </c>
      <c r="X5795" t="str">
        <f>INDEX(_xlfn.TEXTSPLIT(K5795,"-"),1,1)</f>
        <v>1</v>
      </c>
      <c r="Y5795">
        <f>INDEX(months!B:B,MATCH(Sheet1!W5795,months!A:A,0))</f>
        <v>12</v>
      </c>
      <c r="Z5795">
        <f t="shared" si="636"/>
        <v>43070</v>
      </c>
    </row>
    <row r="5796" spans="1:26" x14ac:dyDescent="0.2">
      <c r="A5796" t="s">
        <v>8118</v>
      </c>
      <c r="B5796" t="s">
        <v>2665</v>
      </c>
      <c r="C5796">
        <v>4.5999999999999996</v>
      </c>
      <c r="D5796">
        <v>29</v>
      </c>
      <c r="E5796" t="s">
        <v>114</v>
      </c>
      <c r="F5796" t="s">
        <v>775</v>
      </c>
      <c r="G5796" t="s">
        <v>23</v>
      </c>
      <c r="H5796" t="s">
        <v>24</v>
      </c>
      <c r="I5796" t="s">
        <v>124</v>
      </c>
      <c r="J5796" t="s">
        <v>2669</v>
      </c>
      <c r="K5796" t="s">
        <v>5972</v>
      </c>
      <c r="L5796" t="s">
        <v>2841</v>
      </c>
      <c r="M5796" t="s">
        <v>47</v>
      </c>
      <c r="N5796">
        <f t="shared" si="630"/>
        <v>0</v>
      </c>
      <c r="O5796" t="str">
        <f t="shared" si="631"/>
        <v>No</v>
      </c>
      <c r="P5796">
        <f t="shared" si="632"/>
        <v>0</v>
      </c>
      <c r="Q5796">
        <f t="shared" si="633"/>
        <v>4813937689</v>
      </c>
      <c r="R5796">
        <f t="shared" si="634"/>
        <v>4.1933383153624479</v>
      </c>
      <c r="S5796" t="str">
        <f t="shared" si="635"/>
        <v>Acceptable</v>
      </c>
      <c r="T5796">
        <f>ROUNDUP(C5796,0)</f>
        <v>5</v>
      </c>
      <c r="U5796">
        <f>ROUNDDOWN(C5796,0)</f>
        <v>4</v>
      </c>
      <c r="V5796">
        <f>RIGHT(K5796,2)+2000</f>
        <v>2017</v>
      </c>
      <c r="W5796" t="str">
        <f>INDEX(_xlfn.TEXTSPLIT(K5796,"-"),1,2)</f>
        <v>Oct</v>
      </c>
      <c r="X5796" t="str">
        <f>INDEX(_xlfn.TEXTSPLIT(K5796,"-"),1,1)</f>
        <v>22</v>
      </c>
      <c r="Y5796">
        <f>INDEX(months!B:B,MATCH(Sheet1!W5796,months!A:A,0))</f>
        <v>10</v>
      </c>
      <c r="Z5796">
        <f t="shared" si="636"/>
        <v>43030</v>
      </c>
    </row>
    <row r="5797" spans="1:26" x14ac:dyDescent="0.2">
      <c r="A5797" t="s">
        <v>8119</v>
      </c>
      <c r="B5797" t="s">
        <v>2665</v>
      </c>
      <c r="C5797">
        <v>5</v>
      </c>
      <c r="D5797">
        <v>8</v>
      </c>
      <c r="E5797" t="s">
        <v>42</v>
      </c>
      <c r="F5797" t="s">
        <v>1005</v>
      </c>
      <c r="G5797" t="s">
        <v>23</v>
      </c>
      <c r="H5797" t="s">
        <v>24</v>
      </c>
      <c r="I5797" t="s">
        <v>25</v>
      </c>
      <c r="J5797" t="s">
        <v>2669</v>
      </c>
      <c r="K5797" t="s">
        <v>94</v>
      </c>
      <c r="L5797" t="s">
        <v>53</v>
      </c>
      <c r="M5797" t="s">
        <v>81</v>
      </c>
      <c r="N5797">
        <f t="shared" si="630"/>
        <v>0</v>
      </c>
      <c r="O5797" t="str">
        <f t="shared" si="631"/>
        <v>No</v>
      </c>
      <c r="P5797">
        <f t="shared" si="632"/>
        <v>0</v>
      </c>
      <c r="Q5797">
        <f t="shared" si="633"/>
        <v>4813937689</v>
      </c>
      <c r="R5797">
        <f t="shared" si="634"/>
        <v>4.1933383153624479</v>
      </c>
      <c r="S5797" t="str">
        <f t="shared" si="635"/>
        <v>Acceptable</v>
      </c>
      <c r="T5797">
        <f>ROUNDUP(C5797,0)</f>
        <v>5</v>
      </c>
      <c r="U5797">
        <f>ROUNDDOWN(C5797,0)</f>
        <v>5</v>
      </c>
      <c r="V5797">
        <f>RIGHT(K5797,2)+2000</f>
        <v>2018</v>
      </c>
      <c r="W5797" t="str">
        <f>INDEX(_xlfn.TEXTSPLIT(K5797,"-"),1,2)</f>
        <v>Jun</v>
      </c>
      <c r="X5797" t="str">
        <f>INDEX(_xlfn.TEXTSPLIT(K5797,"-"),1,1)</f>
        <v>26</v>
      </c>
      <c r="Y5797">
        <f>INDEX(months!B:B,MATCH(Sheet1!W5797,months!A:A,0))</f>
        <v>6</v>
      </c>
      <c r="Z5797">
        <f t="shared" si="636"/>
        <v>43277</v>
      </c>
    </row>
    <row r="5798" spans="1:26" x14ac:dyDescent="0.2">
      <c r="A5798" t="s">
        <v>8120</v>
      </c>
      <c r="B5798" t="s">
        <v>4950</v>
      </c>
      <c r="D5798">
        <v>1</v>
      </c>
      <c r="E5798" t="s">
        <v>532</v>
      </c>
      <c r="F5798" t="s">
        <v>1199</v>
      </c>
      <c r="G5798" t="s">
        <v>23</v>
      </c>
      <c r="H5798" t="s">
        <v>24</v>
      </c>
      <c r="I5798" t="s">
        <v>25</v>
      </c>
      <c r="J5798" t="s">
        <v>4951</v>
      </c>
      <c r="K5798" t="s">
        <v>8121</v>
      </c>
      <c r="L5798" t="s">
        <v>59</v>
      </c>
      <c r="M5798" t="s">
        <v>81</v>
      </c>
      <c r="N5798">
        <f t="shared" si="630"/>
        <v>0</v>
      </c>
      <c r="O5798" t="str">
        <f t="shared" si="631"/>
        <v>No</v>
      </c>
      <c r="P5798">
        <f t="shared" si="632"/>
        <v>0</v>
      </c>
      <c r="Q5798">
        <f t="shared" si="633"/>
        <v>4813937689</v>
      </c>
      <c r="R5798">
        <f t="shared" si="634"/>
        <v>4.1933383153624479</v>
      </c>
      <c r="S5798" t="str">
        <f t="shared" si="635"/>
        <v>Acceptable</v>
      </c>
      <c r="T5798">
        <f>ROUNDUP(C5798,0)</f>
        <v>0</v>
      </c>
      <c r="U5798">
        <f>ROUNDDOWN(C5798,0)</f>
        <v>0</v>
      </c>
      <c r="V5798">
        <f>RIGHT(K5798,2)+2000</f>
        <v>2017</v>
      </c>
      <c r="W5798" t="str">
        <f>INDEX(_xlfn.TEXTSPLIT(K5798,"-"),1,2)</f>
        <v>Jul</v>
      </c>
      <c r="X5798" t="str">
        <f>INDEX(_xlfn.TEXTSPLIT(K5798,"-"),1,1)</f>
        <v>8</v>
      </c>
      <c r="Y5798">
        <f>INDEX(months!B:B,MATCH(Sheet1!W5798,months!A:A,0))</f>
        <v>7</v>
      </c>
      <c r="Z5798">
        <f t="shared" si="636"/>
        <v>42924</v>
      </c>
    </row>
    <row r="5799" spans="1:26" x14ac:dyDescent="0.2">
      <c r="A5799" t="s">
        <v>8122</v>
      </c>
      <c r="B5799" t="s">
        <v>2665</v>
      </c>
      <c r="C5799">
        <v>4.5</v>
      </c>
      <c r="D5799">
        <v>52</v>
      </c>
      <c r="E5799" t="s">
        <v>69</v>
      </c>
      <c r="F5799" t="s">
        <v>101</v>
      </c>
      <c r="G5799" t="s">
        <v>23</v>
      </c>
      <c r="H5799" t="s">
        <v>24</v>
      </c>
      <c r="I5799" t="s">
        <v>25</v>
      </c>
      <c r="J5799" t="s">
        <v>2684</v>
      </c>
      <c r="K5799" t="s">
        <v>94</v>
      </c>
      <c r="L5799" t="s">
        <v>638</v>
      </c>
      <c r="M5799" t="s">
        <v>81</v>
      </c>
      <c r="N5799">
        <f t="shared" si="630"/>
        <v>0</v>
      </c>
      <c r="O5799" t="str">
        <f t="shared" si="631"/>
        <v>No</v>
      </c>
      <c r="P5799">
        <f t="shared" si="632"/>
        <v>0</v>
      </c>
      <c r="Q5799">
        <f t="shared" si="633"/>
        <v>4813937689</v>
      </c>
      <c r="R5799">
        <f t="shared" si="634"/>
        <v>4.1933383153624479</v>
      </c>
      <c r="S5799" t="str">
        <f t="shared" si="635"/>
        <v>Acceptable</v>
      </c>
      <c r="T5799">
        <f>ROUNDUP(C5799,0)</f>
        <v>5</v>
      </c>
      <c r="U5799">
        <f>ROUNDDOWN(C5799,0)</f>
        <v>4</v>
      </c>
      <c r="V5799">
        <f>RIGHT(K5799,2)+2000</f>
        <v>2018</v>
      </c>
      <c r="W5799" t="str">
        <f>INDEX(_xlfn.TEXTSPLIT(K5799,"-"),1,2)</f>
        <v>Jun</v>
      </c>
      <c r="X5799" t="str">
        <f>INDEX(_xlfn.TEXTSPLIT(K5799,"-"),1,1)</f>
        <v>26</v>
      </c>
      <c r="Y5799">
        <f>INDEX(months!B:B,MATCH(Sheet1!W5799,months!A:A,0))</f>
        <v>6</v>
      </c>
      <c r="Z5799">
        <f t="shared" si="636"/>
        <v>43277</v>
      </c>
    </row>
    <row r="5800" spans="1:26" x14ac:dyDescent="0.2">
      <c r="A5800" t="s">
        <v>8123</v>
      </c>
      <c r="B5800" t="s">
        <v>556</v>
      </c>
      <c r="D5800">
        <v>0</v>
      </c>
      <c r="E5800" t="s">
        <v>361</v>
      </c>
      <c r="F5800" t="s">
        <v>1230</v>
      </c>
      <c r="G5800" t="s">
        <v>23</v>
      </c>
      <c r="H5800" t="s">
        <v>24</v>
      </c>
      <c r="I5800" t="s">
        <v>25</v>
      </c>
      <c r="J5800" t="s">
        <v>557</v>
      </c>
      <c r="K5800" t="s">
        <v>547</v>
      </c>
      <c r="L5800" t="s">
        <v>638</v>
      </c>
      <c r="M5800" t="s">
        <v>54</v>
      </c>
      <c r="N5800">
        <f t="shared" si="630"/>
        <v>0</v>
      </c>
      <c r="O5800" t="str">
        <f t="shared" si="631"/>
        <v>No</v>
      </c>
      <c r="P5800">
        <f t="shared" si="632"/>
        <v>0</v>
      </c>
      <c r="Q5800">
        <f t="shared" si="633"/>
        <v>4813937689</v>
      </c>
      <c r="R5800">
        <f t="shared" si="634"/>
        <v>4.1933383153624479</v>
      </c>
      <c r="S5800" t="str">
        <f t="shared" si="635"/>
        <v>Acceptable</v>
      </c>
      <c r="T5800">
        <f>ROUNDUP(C5800,0)</f>
        <v>0</v>
      </c>
      <c r="U5800">
        <f>ROUNDDOWN(C5800,0)</f>
        <v>0</v>
      </c>
      <c r="V5800">
        <f>RIGHT(K5800,2)+2000</f>
        <v>2018</v>
      </c>
      <c r="W5800" t="str">
        <f>INDEX(_xlfn.TEXTSPLIT(K5800,"-"),1,2)</f>
        <v>Feb</v>
      </c>
      <c r="X5800" t="str">
        <f>INDEX(_xlfn.TEXTSPLIT(K5800,"-"),1,1)</f>
        <v>15</v>
      </c>
      <c r="Y5800">
        <f>INDEX(months!B:B,MATCH(Sheet1!W5800,months!A:A,0))</f>
        <v>2</v>
      </c>
      <c r="Z5800">
        <f t="shared" si="636"/>
        <v>43146</v>
      </c>
    </row>
    <row r="5801" spans="1:26" x14ac:dyDescent="0.2">
      <c r="A5801" t="s">
        <v>8124</v>
      </c>
      <c r="B5801" t="s">
        <v>4612</v>
      </c>
      <c r="C5801">
        <v>3.5</v>
      </c>
      <c r="D5801">
        <v>17</v>
      </c>
      <c r="E5801" t="s">
        <v>409</v>
      </c>
      <c r="F5801" t="s">
        <v>101</v>
      </c>
      <c r="G5801" t="s">
        <v>23</v>
      </c>
      <c r="H5801" t="s">
        <v>24</v>
      </c>
      <c r="I5801" t="s">
        <v>25</v>
      </c>
      <c r="J5801" t="s">
        <v>4613</v>
      </c>
      <c r="K5801" t="s">
        <v>3041</v>
      </c>
      <c r="L5801" t="s">
        <v>8125</v>
      </c>
      <c r="M5801" t="s">
        <v>54</v>
      </c>
      <c r="N5801">
        <f t="shared" si="630"/>
        <v>0</v>
      </c>
      <c r="O5801" t="str">
        <f t="shared" si="631"/>
        <v>No</v>
      </c>
      <c r="P5801">
        <f t="shared" si="632"/>
        <v>0</v>
      </c>
      <c r="Q5801">
        <f t="shared" si="633"/>
        <v>4813937689</v>
      </c>
      <c r="R5801">
        <f t="shared" si="634"/>
        <v>4.1933383153624479</v>
      </c>
      <c r="S5801" t="str">
        <f t="shared" si="635"/>
        <v>Acceptable</v>
      </c>
      <c r="T5801">
        <f>ROUNDUP(C5801,0)</f>
        <v>4</v>
      </c>
      <c r="U5801">
        <f>ROUNDDOWN(C5801,0)</f>
        <v>3</v>
      </c>
      <c r="V5801">
        <f>RIGHT(K5801,2)+2000</f>
        <v>2018</v>
      </c>
      <c r="W5801" t="str">
        <f>INDEX(_xlfn.TEXTSPLIT(K5801,"-"),1,2)</f>
        <v>Jun</v>
      </c>
      <c r="X5801" t="str">
        <f>INDEX(_xlfn.TEXTSPLIT(K5801,"-"),1,1)</f>
        <v>4</v>
      </c>
      <c r="Y5801">
        <f>INDEX(months!B:B,MATCH(Sheet1!W5801,months!A:A,0))</f>
        <v>6</v>
      </c>
      <c r="Z5801">
        <f t="shared" si="636"/>
        <v>43255</v>
      </c>
    </row>
    <row r="5802" spans="1:26" x14ac:dyDescent="0.2">
      <c r="A5802" t="s">
        <v>8126</v>
      </c>
      <c r="B5802" t="s">
        <v>4612</v>
      </c>
      <c r="D5802">
        <v>0</v>
      </c>
      <c r="E5802" t="s">
        <v>21</v>
      </c>
      <c r="F5802" t="s">
        <v>1278</v>
      </c>
      <c r="G5802" t="s">
        <v>23</v>
      </c>
      <c r="H5802" t="s">
        <v>24</v>
      </c>
      <c r="I5802" t="s">
        <v>25</v>
      </c>
      <c r="J5802" t="s">
        <v>4613</v>
      </c>
      <c r="K5802" t="s">
        <v>3567</v>
      </c>
      <c r="L5802" t="s">
        <v>1283</v>
      </c>
      <c r="M5802" t="s">
        <v>587</v>
      </c>
      <c r="N5802">
        <f t="shared" si="630"/>
        <v>0</v>
      </c>
      <c r="O5802" t="str">
        <f t="shared" si="631"/>
        <v>No</v>
      </c>
      <c r="P5802">
        <f t="shared" si="632"/>
        <v>0</v>
      </c>
      <c r="Q5802">
        <f t="shared" si="633"/>
        <v>4813937689</v>
      </c>
      <c r="R5802">
        <f t="shared" si="634"/>
        <v>4.1933383153624479</v>
      </c>
      <c r="S5802" t="str">
        <f t="shared" si="635"/>
        <v>Acceptable</v>
      </c>
      <c r="T5802">
        <f>ROUNDUP(C5802,0)</f>
        <v>0</v>
      </c>
      <c r="U5802">
        <f>ROUNDDOWN(C5802,0)</f>
        <v>0</v>
      </c>
      <c r="V5802">
        <f>RIGHT(K5802,2)+2000</f>
        <v>2017</v>
      </c>
      <c r="W5802" t="str">
        <f>INDEX(_xlfn.TEXTSPLIT(K5802,"-"),1,2)</f>
        <v>Oct</v>
      </c>
      <c r="X5802" t="str">
        <f>INDEX(_xlfn.TEXTSPLIT(K5802,"-"),1,1)</f>
        <v>10</v>
      </c>
      <c r="Y5802">
        <f>INDEX(months!B:B,MATCH(Sheet1!W5802,months!A:A,0))</f>
        <v>10</v>
      </c>
      <c r="Z5802">
        <f t="shared" si="636"/>
        <v>43018</v>
      </c>
    </row>
    <row r="5803" spans="1:26" x14ac:dyDescent="0.2">
      <c r="A5803" t="s">
        <v>8127</v>
      </c>
      <c r="B5803" t="s">
        <v>4612</v>
      </c>
      <c r="C5803">
        <v>3.9</v>
      </c>
      <c r="D5803">
        <v>56</v>
      </c>
      <c r="E5803" t="s">
        <v>532</v>
      </c>
      <c r="F5803" t="s">
        <v>22</v>
      </c>
      <c r="G5803" t="s">
        <v>23</v>
      </c>
      <c r="H5803" t="s">
        <v>24</v>
      </c>
      <c r="I5803" t="s">
        <v>25</v>
      </c>
      <c r="J5803" t="s">
        <v>4613</v>
      </c>
      <c r="K5803" t="s">
        <v>8128</v>
      </c>
      <c r="L5803" t="s">
        <v>452</v>
      </c>
      <c r="M5803" t="s">
        <v>4266</v>
      </c>
      <c r="N5803">
        <f t="shared" si="630"/>
        <v>0</v>
      </c>
      <c r="O5803" t="str">
        <f t="shared" si="631"/>
        <v>No</v>
      </c>
      <c r="P5803">
        <f t="shared" si="632"/>
        <v>0</v>
      </c>
      <c r="Q5803">
        <f t="shared" si="633"/>
        <v>4813937689</v>
      </c>
      <c r="R5803">
        <f t="shared" si="634"/>
        <v>4.1933383153624479</v>
      </c>
      <c r="S5803" t="str">
        <f t="shared" si="635"/>
        <v>Acceptable</v>
      </c>
      <c r="T5803">
        <f>ROUNDUP(C5803,0)</f>
        <v>4</v>
      </c>
      <c r="U5803">
        <f>ROUNDDOWN(C5803,0)</f>
        <v>3</v>
      </c>
      <c r="V5803">
        <f>RIGHT(K5803,2)+2000</f>
        <v>2016</v>
      </c>
      <c r="W5803" t="str">
        <f>INDEX(_xlfn.TEXTSPLIT(K5803,"-"),1,2)</f>
        <v>Dec</v>
      </c>
      <c r="X5803" t="str">
        <f>INDEX(_xlfn.TEXTSPLIT(K5803,"-"),1,1)</f>
        <v>19</v>
      </c>
      <c r="Y5803">
        <f>INDEX(months!B:B,MATCH(Sheet1!W5803,months!A:A,0))</f>
        <v>12</v>
      </c>
      <c r="Z5803">
        <f t="shared" si="636"/>
        <v>42723</v>
      </c>
    </row>
    <row r="5804" spans="1:26" x14ac:dyDescent="0.2">
      <c r="A5804" t="s">
        <v>8129</v>
      </c>
      <c r="B5804" t="s">
        <v>2665</v>
      </c>
      <c r="C5804">
        <v>4.4000000000000004</v>
      </c>
      <c r="D5804">
        <v>15806</v>
      </c>
      <c r="E5804" t="s">
        <v>546</v>
      </c>
      <c r="F5804" t="s">
        <v>65</v>
      </c>
      <c r="G5804" t="s">
        <v>23</v>
      </c>
      <c r="H5804" t="s">
        <v>24</v>
      </c>
      <c r="I5804" t="s">
        <v>44</v>
      </c>
      <c r="J5804" t="s">
        <v>2669</v>
      </c>
      <c r="K5804" t="s">
        <v>102</v>
      </c>
      <c r="L5804" t="s">
        <v>1255</v>
      </c>
      <c r="M5804" t="s">
        <v>81</v>
      </c>
      <c r="N5804">
        <f t="shared" si="630"/>
        <v>0</v>
      </c>
      <c r="O5804" t="str">
        <f t="shared" si="631"/>
        <v>No</v>
      </c>
      <c r="P5804">
        <f t="shared" si="632"/>
        <v>0</v>
      </c>
      <c r="Q5804">
        <f t="shared" si="633"/>
        <v>4813937689</v>
      </c>
      <c r="R5804">
        <f t="shared" si="634"/>
        <v>4.1933383153624479</v>
      </c>
      <c r="S5804" t="str">
        <f t="shared" si="635"/>
        <v>Acceptable</v>
      </c>
      <c r="T5804">
        <f>ROUNDUP(C5804,0)</f>
        <v>5</v>
      </c>
      <c r="U5804">
        <f>ROUNDDOWN(C5804,0)</f>
        <v>4</v>
      </c>
      <c r="V5804">
        <f>RIGHT(K5804,2)+2000</f>
        <v>2018</v>
      </c>
      <c r="W5804" t="str">
        <f>INDEX(_xlfn.TEXTSPLIT(K5804,"-"),1,2)</f>
        <v>Jun</v>
      </c>
      <c r="X5804" t="str">
        <f>INDEX(_xlfn.TEXTSPLIT(K5804,"-"),1,1)</f>
        <v>6</v>
      </c>
      <c r="Y5804">
        <f>INDEX(months!B:B,MATCH(Sheet1!W5804,months!A:A,0))</f>
        <v>6</v>
      </c>
      <c r="Z5804">
        <f t="shared" si="636"/>
        <v>43257</v>
      </c>
    </row>
    <row r="5805" spans="1:26" x14ac:dyDescent="0.2">
      <c r="A5805" t="s">
        <v>8130</v>
      </c>
      <c r="B5805" t="s">
        <v>3070</v>
      </c>
      <c r="C5805">
        <v>3</v>
      </c>
      <c r="D5805">
        <v>2</v>
      </c>
      <c r="E5805" t="s">
        <v>46</v>
      </c>
      <c r="F5805" t="s">
        <v>1230</v>
      </c>
      <c r="G5805" t="s">
        <v>23</v>
      </c>
      <c r="H5805" t="s">
        <v>24</v>
      </c>
      <c r="I5805" t="s">
        <v>25</v>
      </c>
      <c r="J5805" t="s">
        <v>2673</v>
      </c>
      <c r="K5805" t="s">
        <v>7033</v>
      </c>
      <c r="L5805" t="s">
        <v>28</v>
      </c>
      <c r="M5805" t="s">
        <v>81</v>
      </c>
      <c r="N5805">
        <f t="shared" si="630"/>
        <v>0</v>
      </c>
      <c r="O5805" t="str">
        <f t="shared" si="631"/>
        <v>No</v>
      </c>
      <c r="P5805">
        <f t="shared" si="632"/>
        <v>0</v>
      </c>
      <c r="Q5805">
        <f t="shared" si="633"/>
        <v>4813937689</v>
      </c>
      <c r="R5805">
        <f t="shared" si="634"/>
        <v>4.1933383153624479</v>
      </c>
      <c r="S5805" t="str">
        <f t="shared" si="635"/>
        <v>Acceptable</v>
      </c>
      <c r="T5805">
        <f>ROUNDUP(C5805,0)</f>
        <v>3</v>
      </c>
      <c r="U5805">
        <f>ROUNDDOWN(C5805,0)</f>
        <v>3</v>
      </c>
      <c r="V5805">
        <f>RIGHT(K5805,2)+2000</f>
        <v>2018</v>
      </c>
      <c r="W5805" t="str">
        <f>INDEX(_xlfn.TEXTSPLIT(K5805,"-"),1,2)</f>
        <v>Jan</v>
      </c>
      <c r="X5805" t="str">
        <f>INDEX(_xlfn.TEXTSPLIT(K5805,"-"),1,1)</f>
        <v>4</v>
      </c>
      <c r="Y5805">
        <f>INDEX(months!B:B,MATCH(Sheet1!W5805,months!A:A,0))</f>
        <v>1</v>
      </c>
      <c r="Z5805">
        <f t="shared" si="636"/>
        <v>43104</v>
      </c>
    </row>
    <row r="5806" spans="1:26" x14ac:dyDescent="0.2">
      <c r="A5806" t="s">
        <v>8131</v>
      </c>
      <c r="B5806" t="s">
        <v>3070</v>
      </c>
      <c r="D5806">
        <v>0</v>
      </c>
      <c r="E5806" t="s">
        <v>756</v>
      </c>
      <c r="F5806" t="s">
        <v>1230</v>
      </c>
      <c r="G5806" t="s">
        <v>649</v>
      </c>
      <c r="H5806" t="s">
        <v>3310</v>
      </c>
      <c r="I5806" t="s">
        <v>25</v>
      </c>
      <c r="J5806" t="s">
        <v>1303</v>
      </c>
      <c r="K5806" t="s">
        <v>2015</v>
      </c>
      <c r="L5806" t="s">
        <v>157</v>
      </c>
      <c r="M5806" t="s">
        <v>29</v>
      </c>
      <c r="N5806">
        <f t="shared" si="630"/>
        <v>0</v>
      </c>
      <c r="O5806" t="str">
        <f t="shared" si="631"/>
        <v>No</v>
      </c>
      <c r="P5806">
        <f t="shared" si="632"/>
        <v>0</v>
      </c>
      <c r="Q5806">
        <f t="shared" si="633"/>
        <v>4813937689</v>
      </c>
      <c r="R5806">
        <f t="shared" si="634"/>
        <v>4.1933383153624479</v>
      </c>
      <c r="S5806" t="str">
        <f t="shared" si="635"/>
        <v>Acceptable</v>
      </c>
      <c r="T5806">
        <f>ROUNDUP(C5806,0)</f>
        <v>0</v>
      </c>
      <c r="U5806">
        <f>ROUNDDOWN(C5806,0)</f>
        <v>0</v>
      </c>
      <c r="V5806">
        <f>RIGHT(K5806,2)+2000</f>
        <v>2018</v>
      </c>
      <c r="W5806" t="str">
        <f>INDEX(_xlfn.TEXTSPLIT(K5806,"-"),1,2)</f>
        <v>Feb</v>
      </c>
      <c r="X5806" t="str">
        <f>INDEX(_xlfn.TEXTSPLIT(K5806,"-"),1,1)</f>
        <v>22</v>
      </c>
      <c r="Y5806">
        <f>INDEX(months!B:B,MATCH(Sheet1!W5806,months!A:A,0))</f>
        <v>2</v>
      </c>
      <c r="Z5806">
        <f t="shared" si="636"/>
        <v>43153</v>
      </c>
    </row>
    <row r="5807" spans="1:26" x14ac:dyDescent="0.2">
      <c r="A5807" t="s">
        <v>8132</v>
      </c>
      <c r="B5807" t="s">
        <v>2665</v>
      </c>
      <c r="C5807">
        <v>3.1</v>
      </c>
      <c r="D5807">
        <v>440</v>
      </c>
      <c r="E5807" t="s">
        <v>571</v>
      </c>
      <c r="F5807" t="s">
        <v>57</v>
      </c>
      <c r="G5807" t="s">
        <v>23</v>
      </c>
      <c r="H5807" t="s">
        <v>24</v>
      </c>
      <c r="I5807" t="s">
        <v>25</v>
      </c>
      <c r="J5807" t="s">
        <v>2669</v>
      </c>
      <c r="K5807" t="s">
        <v>8133</v>
      </c>
      <c r="L5807" t="s">
        <v>350</v>
      </c>
      <c r="M5807" t="s">
        <v>514</v>
      </c>
      <c r="N5807">
        <f t="shared" si="630"/>
        <v>0</v>
      </c>
      <c r="O5807" t="str">
        <f t="shared" si="631"/>
        <v>No</v>
      </c>
      <c r="P5807">
        <f t="shared" si="632"/>
        <v>0</v>
      </c>
      <c r="Q5807">
        <f t="shared" si="633"/>
        <v>4813937689</v>
      </c>
      <c r="R5807">
        <f t="shared" si="634"/>
        <v>4.1933383153624479</v>
      </c>
      <c r="S5807" t="str">
        <f t="shared" si="635"/>
        <v>Acceptable</v>
      </c>
      <c r="T5807">
        <f>ROUNDUP(C5807,0)</f>
        <v>4</v>
      </c>
      <c r="U5807">
        <f>ROUNDDOWN(C5807,0)</f>
        <v>3</v>
      </c>
      <c r="V5807">
        <f>RIGHT(K5807,2)+2000</f>
        <v>2012</v>
      </c>
      <c r="W5807" t="str">
        <f>INDEX(_xlfn.TEXTSPLIT(K5807,"-"),1,2)</f>
        <v>Nov</v>
      </c>
      <c r="X5807" t="str">
        <f>INDEX(_xlfn.TEXTSPLIT(K5807,"-"),1,1)</f>
        <v>26</v>
      </c>
      <c r="Y5807">
        <f>INDEX(months!B:B,MATCH(Sheet1!W5807,months!A:A,0))</f>
        <v>11</v>
      </c>
      <c r="Z5807">
        <f t="shared" si="636"/>
        <v>41239</v>
      </c>
    </row>
    <row r="5808" spans="1:26" x14ac:dyDescent="0.2">
      <c r="A5808" t="s">
        <v>8134</v>
      </c>
      <c r="B5808" t="s">
        <v>2665</v>
      </c>
      <c r="C5808">
        <v>4.4000000000000004</v>
      </c>
      <c r="D5808">
        <v>69</v>
      </c>
      <c r="E5808" t="s">
        <v>49</v>
      </c>
      <c r="F5808" t="s">
        <v>57</v>
      </c>
      <c r="G5808" t="s">
        <v>23</v>
      </c>
      <c r="H5808" t="s">
        <v>24</v>
      </c>
      <c r="I5808" t="s">
        <v>44</v>
      </c>
      <c r="J5808" t="s">
        <v>2684</v>
      </c>
      <c r="K5808" t="s">
        <v>8135</v>
      </c>
      <c r="L5808" t="s">
        <v>59</v>
      </c>
      <c r="M5808" t="s">
        <v>29</v>
      </c>
      <c r="N5808">
        <f t="shared" si="630"/>
        <v>0</v>
      </c>
      <c r="O5808" t="str">
        <f t="shared" si="631"/>
        <v>No</v>
      </c>
      <c r="P5808">
        <f t="shared" si="632"/>
        <v>0</v>
      </c>
      <c r="Q5808">
        <f t="shared" si="633"/>
        <v>4813937689</v>
      </c>
      <c r="R5808">
        <f t="shared" si="634"/>
        <v>4.1933383153624479</v>
      </c>
      <c r="S5808" t="str">
        <f t="shared" si="635"/>
        <v>Acceptable</v>
      </c>
      <c r="T5808">
        <f>ROUNDUP(C5808,0)</f>
        <v>5</v>
      </c>
      <c r="U5808">
        <f>ROUNDDOWN(C5808,0)</f>
        <v>4</v>
      </c>
      <c r="V5808">
        <f>RIGHT(K5808,2)+2000</f>
        <v>2017</v>
      </c>
      <c r="W5808" t="str">
        <f>INDEX(_xlfn.TEXTSPLIT(K5808,"-"),1,2)</f>
        <v>Nov</v>
      </c>
      <c r="X5808" t="str">
        <f>INDEX(_xlfn.TEXTSPLIT(K5808,"-"),1,1)</f>
        <v>25</v>
      </c>
      <c r="Y5808">
        <f>INDEX(months!B:B,MATCH(Sheet1!W5808,months!A:A,0))</f>
        <v>11</v>
      </c>
      <c r="Z5808">
        <f t="shared" si="636"/>
        <v>43064</v>
      </c>
    </row>
    <row r="5809" spans="1:26" x14ac:dyDescent="0.2">
      <c r="A5809" t="s">
        <v>8136</v>
      </c>
      <c r="B5809" t="s">
        <v>2665</v>
      </c>
      <c r="D5809">
        <v>1</v>
      </c>
      <c r="E5809" t="s">
        <v>481</v>
      </c>
      <c r="F5809" t="s">
        <v>1005</v>
      </c>
      <c r="G5809" t="s">
        <v>23</v>
      </c>
      <c r="H5809" t="s">
        <v>24</v>
      </c>
      <c r="I5809" t="s">
        <v>25</v>
      </c>
      <c r="J5809" t="s">
        <v>2669</v>
      </c>
      <c r="K5809" t="s">
        <v>156</v>
      </c>
      <c r="L5809" t="s">
        <v>28</v>
      </c>
      <c r="M5809" t="s">
        <v>86</v>
      </c>
      <c r="N5809">
        <f t="shared" si="630"/>
        <v>0</v>
      </c>
      <c r="O5809" t="str">
        <f t="shared" si="631"/>
        <v>No</v>
      </c>
      <c r="P5809">
        <f t="shared" si="632"/>
        <v>0</v>
      </c>
      <c r="Q5809">
        <f t="shared" si="633"/>
        <v>4813937689</v>
      </c>
      <c r="R5809">
        <f t="shared" si="634"/>
        <v>4.1933383153624479</v>
      </c>
      <c r="S5809" t="str">
        <f t="shared" si="635"/>
        <v>Acceptable</v>
      </c>
      <c r="T5809">
        <f>ROUNDUP(C5809,0)</f>
        <v>0</v>
      </c>
      <c r="U5809">
        <f>ROUNDDOWN(C5809,0)</f>
        <v>0</v>
      </c>
      <c r="V5809">
        <f>RIGHT(K5809,2)+2000</f>
        <v>2018</v>
      </c>
      <c r="W5809" t="str">
        <f>INDEX(_xlfn.TEXTSPLIT(K5809,"-"),1,2)</f>
        <v>May</v>
      </c>
      <c r="X5809" t="str">
        <f>INDEX(_xlfn.TEXTSPLIT(K5809,"-"),1,1)</f>
        <v>31</v>
      </c>
      <c r="Y5809">
        <f>INDEX(months!B:B,MATCH(Sheet1!W5809,months!A:A,0))</f>
        <v>5</v>
      </c>
      <c r="Z5809">
        <f t="shared" si="636"/>
        <v>43251</v>
      </c>
    </row>
    <row r="5810" spans="1:26" x14ac:dyDescent="0.2">
      <c r="A5810" t="s">
        <v>8137</v>
      </c>
      <c r="B5810" t="s">
        <v>2116</v>
      </c>
      <c r="C5810">
        <v>3</v>
      </c>
      <c r="D5810">
        <v>94</v>
      </c>
      <c r="E5810" t="s">
        <v>374</v>
      </c>
      <c r="F5810" t="s">
        <v>22</v>
      </c>
      <c r="G5810" t="s">
        <v>23</v>
      </c>
      <c r="H5810" t="s">
        <v>24</v>
      </c>
      <c r="I5810" t="s">
        <v>25</v>
      </c>
      <c r="J5810" t="s">
        <v>2117</v>
      </c>
      <c r="K5810" t="s">
        <v>585</v>
      </c>
      <c r="L5810" t="s">
        <v>1283</v>
      </c>
      <c r="M5810" t="s">
        <v>587</v>
      </c>
      <c r="N5810">
        <f t="shared" si="630"/>
        <v>0</v>
      </c>
      <c r="O5810" t="str">
        <f t="shared" si="631"/>
        <v>No</v>
      </c>
      <c r="P5810">
        <f t="shared" si="632"/>
        <v>0</v>
      </c>
      <c r="Q5810">
        <f t="shared" si="633"/>
        <v>4813937689</v>
      </c>
      <c r="R5810">
        <f t="shared" si="634"/>
        <v>4.1933383153624479</v>
      </c>
      <c r="S5810" t="str">
        <f t="shared" si="635"/>
        <v>Acceptable</v>
      </c>
      <c r="T5810">
        <f>ROUNDUP(C5810,0)</f>
        <v>3</v>
      </c>
      <c r="U5810">
        <f>ROUNDDOWN(C5810,0)</f>
        <v>3</v>
      </c>
      <c r="V5810">
        <f>RIGHT(K5810,2)+2000</f>
        <v>2018</v>
      </c>
      <c r="W5810" t="str">
        <f>INDEX(_xlfn.TEXTSPLIT(K5810,"-"),1,2)</f>
        <v>Jul</v>
      </c>
      <c r="X5810" t="str">
        <f>INDEX(_xlfn.TEXTSPLIT(K5810,"-"),1,1)</f>
        <v>9</v>
      </c>
      <c r="Y5810">
        <f>INDEX(months!B:B,MATCH(Sheet1!W5810,months!A:A,0))</f>
        <v>7</v>
      </c>
      <c r="Z5810">
        <f t="shared" si="636"/>
        <v>43290</v>
      </c>
    </row>
    <row r="5811" spans="1:26" x14ac:dyDescent="0.2">
      <c r="A5811" t="s">
        <v>8138</v>
      </c>
      <c r="B5811" t="s">
        <v>556</v>
      </c>
      <c r="D5811">
        <v>2</v>
      </c>
      <c r="E5811" t="s">
        <v>1087</v>
      </c>
      <c r="F5811" t="s">
        <v>1010</v>
      </c>
      <c r="G5811" t="s">
        <v>23</v>
      </c>
      <c r="H5811" t="s">
        <v>24</v>
      </c>
      <c r="I5811" t="s">
        <v>25</v>
      </c>
      <c r="J5811" t="s">
        <v>557</v>
      </c>
      <c r="K5811" t="s">
        <v>125</v>
      </c>
      <c r="L5811" t="s">
        <v>8139</v>
      </c>
      <c r="M5811" t="s">
        <v>29</v>
      </c>
      <c r="N5811">
        <f t="shared" si="630"/>
        <v>0</v>
      </c>
      <c r="O5811" t="str">
        <f t="shared" si="631"/>
        <v>No</v>
      </c>
      <c r="P5811">
        <f t="shared" si="632"/>
        <v>0</v>
      </c>
      <c r="Q5811">
        <f t="shared" si="633"/>
        <v>4813937689</v>
      </c>
      <c r="R5811">
        <f t="shared" si="634"/>
        <v>4.1933383153624479</v>
      </c>
      <c r="S5811" t="str">
        <f t="shared" si="635"/>
        <v>Acceptable</v>
      </c>
      <c r="T5811">
        <f>ROUNDUP(C5811,0)</f>
        <v>0</v>
      </c>
      <c r="U5811">
        <f>ROUNDDOWN(C5811,0)</f>
        <v>0</v>
      </c>
      <c r="V5811">
        <f>RIGHT(K5811,2)+2000</f>
        <v>2018</v>
      </c>
      <c r="W5811" t="str">
        <f>INDEX(_xlfn.TEXTSPLIT(K5811,"-"),1,2)</f>
        <v>Jul</v>
      </c>
      <c r="X5811" t="str">
        <f>INDEX(_xlfn.TEXTSPLIT(K5811,"-"),1,1)</f>
        <v>12</v>
      </c>
      <c r="Y5811">
        <f>INDEX(months!B:B,MATCH(Sheet1!W5811,months!A:A,0))</f>
        <v>7</v>
      </c>
      <c r="Z5811">
        <f t="shared" si="636"/>
        <v>43293</v>
      </c>
    </row>
    <row r="5812" spans="1:26" x14ac:dyDescent="0.2">
      <c r="A5812" t="s">
        <v>8140</v>
      </c>
      <c r="B5812" t="s">
        <v>4950</v>
      </c>
      <c r="D5812">
        <v>1</v>
      </c>
      <c r="E5812" t="s">
        <v>334</v>
      </c>
      <c r="F5812" t="s">
        <v>1010</v>
      </c>
      <c r="G5812" t="s">
        <v>23</v>
      </c>
      <c r="H5812" t="s">
        <v>24</v>
      </c>
      <c r="I5812" t="s">
        <v>25</v>
      </c>
      <c r="J5812" t="s">
        <v>4951</v>
      </c>
      <c r="K5812" t="s">
        <v>3120</v>
      </c>
      <c r="L5812" t="s">
        <v>59</v>
      </c>
      <c r="M5812" t="s">
        <v>29</v>
      </c>
      <c r="N5812">
        <f t="shared" si="630"/>
        <v>0</v>
      </c>
      <c r="O5812" t="str">
        <f t="shared" si="631"/>
        <v>No</v>
      </c>
      <c r="P5812">
        <f t="shared" si="632"/>
        <v>0</v>
      </c>
      <c r="Q5812">
        <f t="shared" si="633"/>
        <v>4813937689</v>
      </c>
      <c r="R5812">
        <f t="shared" si="634"/>
        <v>4.1933383153624479</v>
      </c>
      <c r="S5812" t="str">
        <f t="shared" si="635"/>
        <v>Acceptable</v>
      </c>
      <c r="T5812">
        <f>ROUNDUP(C5812,0)</f>
        <v>0</v>
      </c>
      <c r="U5812">
        <f>ROUNDDOWN(C5812,0)</f>
        <v>0</v>
      </c>
      <c r="V5812">
        <f>RIGHT(K5812,2)+2000</f>
        <v>2017</v>
      </c>
      <c r="W5812" t="str">
        <f>INDEX(_xlfn.TEXTSPLIT(K5812,"-"),1,2)</f>
        <v>Jul</v>
      </c>
      <c r="X5812" t="str">
        <f>INDEX(_xlfn.TEXTSPLIT(K5812,"-"),1,1)</f>
        <v>14</v>
      </c>
      <c r="Y5812">
        <f>INDEX(months!B:B,MATCH(Sheet1!W5812,months!A:A,0))</f>
        <v>7</v>
      </c>
      <c r="Z5812">
        <f t="shared" si="636"/>
        <v>42930</v>
      </c>
    </row>
    <row r="5813" spans="1:26" x14ac:dyDescent="0.2">
      <c r="A5813" t="s">
        <v>8141</v>
      </c>
      <c r="B5813" t="s">
        <v>2665</v>
      </c>
      <c r="C5813">
        <v>3.7</v>
      </c>
      <c r="D5813">
        <v>53</v>
      </c>
      <c r="E5813" t="s">
        <v>31</v>
      </c>
      <c r="F5813" t="s">
        <v>775</v>
      </c>
      <c r="G5813" t="s">
        <v>23</v>
      </c>
      <c r="H5813" t="s">
        <v>24</v>
      </c>
      <c r="I5813" t="s">
        <v>25</v>
      </c>
      <c r="J5813" t="s">
        <v>2813</v>
      </c>
      <c r="K5813" t="s">
        <v>8142</v>
      </c>
      <c r="L5813" t="s">
        <v>220</v>
      </c>
      <c r="M5813" t="s">
        <v>177</v>
      </c>
      <c r="N5813">
        <f t="shared" si="630"/>
        <v>0</v>
      </c>
      <c r="O5813" t="str">
        <f t="shared" si="631"/>
        <v>No</v>
      </c>
      <c r="P5813">
        <f t="shared" si="632"/>
        <v>0</v>
      </c>
      <c r="Q5813">
        <f t="shared" si="633"/>
        <v>4813937689</v>
      </c>
      <c r="R5813">
        <f t="shared" si="634"/>
        <v>4.1933383153624479</v>
      </c>
      <c r="S5813" t="str">
        <f t="shared" si="635"/>
        <v>Acceptable</v>
      </c>
      <c r="T5813">
        <f>ROUNDUP(C5813,0)</f>
        <v>4</v>
      </c>
      <c r="U5813">
        <f>ROUNDDOWN(C5813,0)</f>
        <v>3</v>
      </c>
      <c r="V5813">
        <f>RIGHT(K5813,2)+2000</f>
        <v>2015</v>
      </c>
      <c r="W5813" t="str">
        <f>INDEX(_xlfn.TEXTSPLIT(K5813,"-"),1,2)</f>
        <v>Feb</v>
      </c>
      <c r="X5813" t="str">
        <f>INDEX(_xlfn.TEXTSPLIT(K5813,"-"),1,1)</f>
        <v>23</v>
      </c>
      <c r="Y5813">
        <f>INDEX(months!B:B,MATCH(Sheet1!W5813,months!A:A,0))</f>
        <v>2</v>
      </c>
      <c r="Z5813">
        <f t="shared" si="636"/>
        <v>42058</v>
      </c>
    </row>
    <row r="5814" spans="1:26" x14ac:dyDescent="0.2">
      <c r="A5814" t="s">
        <v>8143</v>
      </c>
      <c r="B5814" t="s">
        <v>4801</v>
      </c>
      <c r="D5814">
        <v>2</v>
      </c>
      <c r="E5814" t="s">
        <v>8144</v>
      </c>
      <c r="F5814" t="s">
        <v>1262</v>
      </c>
      <c r="G5814" t="s">
        <v>649</v>
      </c>
      <c r="H5814" t="s">
        <v>3310</v>
      </c>
      <c r="I5814" t="s">
        <v>25</v>
      </c>
      <c r="J5814" t="s">
        <v>4802</v>
      </c>
      <c r="K5814" t="s">
        <v>8145</v>
      </c>
      <c r="L5814" t="s">
        <v>59</v>
      </c>
      <c r="M5814" t="s">
        <v>60</v>
      </c>
      <c r="N5814">
        <f t="shared" si="630"/>
        <v>0</v>
      </c>
      <c r="O5814" t="str">
        <f t="shared" si="631"/>
        <v>No</v>
      </c>
      <c r="P5814">
        <f t="shared" si="632"/>
        <v>0</v>
      </c>
      <c r="Q5814">
        <f t="shared" si="633"/>
        <v>4813937689</v>
      </c>
      <c r="R5814">
        <f t="shared" si="634"/>
        <v>4.1933383153624479</v>
      </c>
      <c r="S5814" t="str">
        <f t="shared" si="635"/>
        <v>Acceptable</v>
      </c>
      <c r="T5814">
        <f>ROUNDUP(C5814,0)</f>
        <v>0</v>
      </c>
      <c r="U5814">
        <f>ROUNDDOWN(C5814,0)</f>
        <v>0</v>
      </c>
      <c r="V5814">
        <f>RIGHT(K5814,2)+2000</f>
        <v>2017</v>
      </c>
      <c r="W5814" t="str">
        <f>INDEX(_xlfn.TEXTSPLIT(K5814,"-"),1,2)</f>
        <v>Aug</v>
      </c>
      <c r="X5814" t="str">
        <f>INDEX(_xlfn.TEXTSPLIT(K5814,"-"),1,1)</f>
        <v>18</v>
      </c>
      <c r="Y5814">
        <f>INDEX(months!B:B,MATCH(Sheet1!W5814,months!A:A,0))</f>
        <v>8</v>
      </c>
      <c r="Z5814">
        <f t="shared" si="636"/>
        <v>42965</v>
      </c>
    </row>
    <row r="5815" spans="1:26" x14ac:dyDescent="0.2">
      <c r="A5815" t="s">
        <v>8146</v>
      </c>
      <c r="B5815" t="s">
        <v>3070</v>
      </c>
      <c r="C5815">
        <v>3.7</v>
      </c>
      <c r="D5815">
        <v>291</v>
      </c>
      <c r="E5815" t="s">
        <v>96</v>
      </c>
      <c r="F5815" t="s">
        <v>50</v>
      </c>
      <c r="G5815" t="s">
        <v>23</v>
      </c>
      <c r="H5815" t="s">
        <v>24</v>
      </c>
      <c r="I5815" t="s">
        <v>25</v>
      </c>
      <c r="J5815" t="s">
        <v>2804</v>
      </c>
      <c r="K5815" t="s">
        <v>3489</v>
      </c>
      <c r="L5815" t="s">
        <v>8147</v>
      </c>
      <c r="M5815" t="s">
        <v>81</v>
      </c>
      <c r="N5815">
        <f t="shared" si="630"/>
        <v>0</v>
      </c>
      <c r="O5815" t="str">
        <f t="shared" si="631"/>
        <v>No</v>
      </c>
      <c r="P5815">
        <f t="shared" si="632"/>
        <v>0</v>
      </c>
      <c r="Q5815">
        <f t="shared" si="633"/>
        <v>4813937689</v>
      </c>
      <c r="R5815">
        <f t="shared" si="634"/>
        <v>4.1933383153624479</v>
      </c>
      <c r="S5815" t="str">
        <f t="shared" si="635"/>
        <v>Acceptable</v>
      </c>
      <c r="T5815">
        <f>ROUNDUP(C5815,0)</f>
        <v>4</v>
      </c>
      <c r="U5815">
        <f>ROUNDDOWN(C5815,0)</f>
        <v>3</v>
      </c>
      <c r="V5815">
        <f>RIGHT(K5815,2)+2000</f>
        <v>2017</v>
      </c>
      <c r="W5815" t="str">
        <f>INDEX(_xlfn.TEXTSPLIT(K5815,"-"),1,2)</f>
        <v>Sep</v>
      </c>
      <c r="X5815" t="str">
        <f>INDEX(_xlfn.TEXTSPLIT(K5815,"-"),1,1)</f>
        <v>14</v>
      </c>
      <c r="Y5815">
        <f>INDEX(months!B:B,MATCH(Sheet1!W5815,months!A:A,0))</f>
        <v>9</v>
      </c>
      <c r="Z5815">
        <f t="shared" si="636"/>
        <v>42992</v>
      </c>
    </row>
    <row r="5816" spans="1:26" x14ac:dyDescent="0.2">
      <c r="A5816" t="s">
        <v>8148</v>
      </c>
      <c r="B5816" t="s">
        <v>2665</v>
      </c>
      <c r="C5816">
        <v>3.9</v>
      </c>
      <c r="D5816">
        <v>71</v>
      </c>
      <c r="E5816" t="s">
        <v>354</v>
      </c>
      <c r="F5816" t="s">
        <v>22</v>
      </c>
      <c r="G5816" t="s">
        <v>23</v>
      </c>
      <c r="H5816" t="s">
        <v>24</v>
      </c>
      <c r="I5816" t="s">
        <v>44</v>
      </c>
      <c r="J5816" t="s">
        <v>2684</v>
      </c>
      <c r="K5816" t="s">
        <v>8149</v>
      </c>
      <c r="L5816" t="s">
        <v>53</v>
      </c>
      <c r="M5816" t="s">
        <v>60</v>
      </c>
      <c r="N5816">
        <f t="shared" si="630"/>
        <v>0</v>
      </c>
      <c r="O5816" t="str">
        <f t="shared" si="631"/>
        <v>No</v>
      </c>
      <c r="P5816">
        <f t="shared" si="632"/>
        <v>0</v>
      </c>
      <c r="Q5816">
        <f t="shared" si="633"/>
        <v>4813937689</v>
      </c>
      <c r="R5816">
        <f t="shared" si="634"/>
        <v>4.1933383153624479</v>
      </c>
      <c r="S5816" t="str">
        <f t="shared" si="635"/>
        <v>Acceptable</v>
      </c>
      <c r="T5816">
        <f>ROUNDUP(C5816,0)</f>
        <v>4</v>
      </c>
      <c r="U5816">
        <f>ROUNDDOWN(C5816,0)</f>
        <v>3</v>
      </c>
      <c r="V5816">
        <f>RIGHT(K5816,2)+2000</f>
        <v>2016</v>
      </c>
      <c r="W5816" t="str">
        <f>INDEX(_xlfn.TEXTSPLIT(K5816,"-"),1,2)</f>
        <v>Dec</v>
      </c>
      <c r="X5816" t="str">
        <f>INDEX(_xlfn.TEXTSPLIT(K5816,"-"),1,1)</f>
        <v>1</v>
      </c>
      <c r="Y5816">
        <f>INDEX(months!B:B,MATCH(Sheet1!W5816,months!A:A,0))</f>
        <v>12</v>
      </c>
      <c r="Z5816">
        <f t="shared" si="636"/>
        <v>42705</v>
      </c>
    </row>
    <row r="5817" spans="1:26" x14ac:dyDescent="0.2">
      <c r="A5817" t="s">
        <v>8150</v>
      </c>
      <c r="B5817" t="s">
        <v>3070</v>
      </c>
      <c r="C5817">
        <v>4.8</v>
      </c>
      <c r="D5817">
        <v>53</v>
      </c>
      <c r="E5817" t="s">
        <v>1211</v>
      </c>
      <c r="F5817" t="s">
        <v>775</v>
      </c>
      <c r="G5817" t="s">
        <v>23</v>
      </c>
      <c r="H5817" t="s">
        <v>24</v>
      </c>
      <c r="I5817" t="s">
        <v>25</v>
      </c>
      <c r="J5817" t="s">
        <v>1303</v>
      </c>
      <c r="K5817" t="s">
        <v>355</v>
      </c>
      <c r="L5817" t="s">
        <v>180</v>
      </c>
      <c r="M5817" t="s">
        <v>29</v>
      </c>
      <c r="N5817">
        <f t="shared" si="630"/>
        <v>0</v>
      </c>
      <c r="O5817" t="str">
        <f t="shared" si="631"/>
        <v>No</v>
      </c>
      <c r="P5817">
        <f t="shared" si="632"/>
        <v>0</v>
      </c>
      <c r="Q5817">
        <f t="shared" si="633"/>
        <v>4813937689</v>
      </c>
      <c r="R5817">
        <f t="shared" si="634"/>
        <v>4.1933383153624479</v>
      </c>
      <c r="S5817" t="str">
        <f t="shared" si="635"/>
        <v>Acceptable</v>
      </c>
      <c r="T5817">
        <f>ROUNDUP(C5817,0)</f>
        <v>5</v>
      </c>
      <c r="U5817">
        <f>ROUNDDOWN(C5817,0)</f>
        <v>4</v>
      </c>
      <c r="V5817">
        <f>RIGHT(K5817,2)+2000</f>
        <v>2018</v>
      </c>
      <c r="W5817" t="str">
        <f>INDEX(_xlfn.TEXTSPLIT(K5817,"-"),1,2)</f>
        <v>Feb</v>
      </c>
      <c r="X5817" t="str">
        <f>INDEX(_xlfn.TEXTSPLIT(K5817,"-"),1,1)</f>
        <v>28</v>
      </c>
      <c r="Y5817">
        <f>INDEX(months!B:B,MATCH(Sheet1!W5817,months!A:A,0))</f>
        <v>2</v>
      </c>
      <c r="Z5817">
        <f t="shared" si="636"/>
        <v>43159</v>
      </c>
    </row>
    <row r="5818" spans="1:26" x14ac:dyDescent="0.2">
      <c r="A5818" t="s">
        <v>8151</v>
      </c>
      <c r="B5818" t="s">
        <v>4612</v>
      </c>
      <c r="D5818">
        <v>1</v>
      </c>
      <c r="E5818" t="s">
        <v>46</v>
      </c>
      <c r="F5818" t="s">
        <v>775</v>
      </c>
      <c r="G5818" t="s">
        <v>23</v>
      </c>
      <c r="H5818" t="s">
        <v>24</v>
      </c>
      <c r="I5818" t="s">
        <v>25</v>
      </c>
      <c r="J5818" t="s">
        <v>4613</v>
      </c>
      <c r="K5818" t="s">
        <v>173</v>
      </c>
      <c r="L5818" t="s">
        <v>46</v>
      </c>
      <c r="M5818" t="s">
        <v>46</v>
      </c>
      <c r="N5818">
        <f t="shared" si="630"/>
        <v>0</v>
      </c>
      <c r="O5818" t="str">
        <f t="shared" si="631"/>
        <v>No</v>
      </c>
      <c r="P5818">
        <f t="shared" si="632"/>
        <v>0</v>
      </c>
      <c r="Q5818">
        <f t="shared" si="633"/>
        <v>4813937689</v>
      </c>
      <c r="R5818">
        <f t="shared" si="634"/>
        <v>4.1933383153624479</v>
      </c>
      <c r="S5818" t="str">
        <f t="shared" si="635"/>
        <v>Acceptable</v>
      </c>
      <c r="T5818">
        <f>ROUNDUP(C5818,0)</f>
        <v>0</v>
      </c>
      <c r="U5818">
        <f>ROUNDDOWN(C5818,0)</f>
        <v>0</v>
      </c>
      <c r="V5818">
        <f>RIGHT(K5818,2)+2000</f>
        <v>2018</v>
      </c>
      <c r="W5818" t="str">
        <f>INDEX(_xlfn.TEXTSPLIT(K5818,"-"),1,2)</f>
        <v>Aug</v>
      </c>
      <c r="X5818" t="str">
        <f>INDEX(_xlfn.TEXTSPLIT(K5818,"-"),1,1)</f>
        <v>2</v>
      </c>
      <c r="Y5818">
        <f>INDEX(months!B:B,MATCH(Sheet1!W5818,months!A:A,0))</f>
        <v>8</v>
      </c>
      <c r="Z5818">
        <f t="shared" si="636"/>
        <v>43314</v>
      </c>
    </row>
    <row r="5819" spans="1:26" x14ac:dyDescent="0.2">
      <c r="A5819" t="s">
        <v>8152</v>
      </c>
      <c r="B5819" t="s">
        <v>2518</v>
      </c>
      <c r="D5819">
        <v>5</v>
      </c>
      <c r="E5819" t="s">
        <v>78</v>
      </c>
      <c r="F5819" t="s">
        <v>1005</v>
      </c>
      <c r="G5819" t="s">
        <v>23</v>
      </c>
      <c r="H5819" t="s">
        <v>24</v>
      </c>
      <c r="I5819" t="s">
        <v>25</v>
      </c>
      <c r="J5819" t="s">
        <v>2519</v>
      </c>
      <c r="K5819" t="s">
        <v>8153</v>
      </c>
      <c r="L5819" t="s">
        <v>180</v>
      </c>
      <c r="M5819" t="s">
        <v>81</v>
      </c>
      <c r="N5819">
        <f t="shared" si="630"/>
        <v>0</v>
      </c>
      <c r="O5819" t="str">
        <f t="shared" si="631"/>
        <v>No</v>
      </c>
      <c r="P5819">
        <f t="shared" si="632"/>
        <v>0</v>
      </c>
      <c r="Q5819">
        <f t="shared" si="633"/>
        <v>4813937689</v>
      </c>
      <c r="R5819">
        <f t="shared" si="634"/>
        <v>4.1933383153624479</v>
      </c>
      <c r="S5819" t="str">
        <f t="shared" si="635"/>
        <v>Acceptable</v>
      </c>
      <c r="T5819">
        <f>ROUNDUP(C5819,0)</f>
        <v>0</v>
      </c>
      <c r="U5819">
        <f>ROUNDDOWN(C5819,0)</f>
        <v>0</v>
      </c>
      <c r="V5819">
        <f>RIGHT(K5819,2)+2000</f>
        <v>2017</v>
      </c>
      <c r="W5819" t="str">
        <f>INDEX(_xlfn.TEXTSPLIT(K5819,"-"),1,2)</f>
        <v>Feb</v>
      </c>
      <c r="X5819" t="str">
        <f>INDEX(_xlfn.TEXTSPLIT(K5819,"-"),1,1)</f>
        <v>16</v>
      </c>
      <c r="Y5819">
        <f>INDEX(months!B:B,MATCH(Sheet1!W5819,months!A:A,0))</f>
        <v>2</v>
      </c>
      <c r="Z5819">
        <f t="shared" si="636"/>
        <v>42782</v>
      </c>
    </row>
    <row r="5820" spans="1:26" x14ac:dyDescent="0.2">
      <c r="A5820" t="s">
        <v>8154</v>
      </c>
      <c r="B5820" t="s">
        <v>2665</v>
      </c>
      <c r="C5820">
        <v>4.5999999999999996</v>
      </c>
      <c r="D5820">
        <v>6344</v>
      </c>
      <c r="E5820" t="s">
        <v>296</v>
      </c>
      <c r="F5820" t="s">
        <v>32</v>
      </c>
      <c r="G5820" t="s">
        <v>23</v>
      </c>
      <c r="H5820" t="s">
        <v>24</v>
      </c>
      <c r="I5820" t="s">
        <v>25</v>
      </c>
      <c r="J5820" t="s">
        <v>2684</v>
      </c>
      <c r="K5820" t="s">
        <v>3673</v>
      </c>
      <c r="L5820" t="s">
        <v>246</v>
      </c>
      <c r="M5820" t="s">
        <v>81</v>
      </c>
      <c r="N5820">
        <f t="shared" si="630"/>
        <v>0</v>
      </c>
      <c r="O5820" t="str">
        <f t="shared" si="631"/>
        <v>No</v>
      </c>
      <c r="P5820">
        <f t="shared" si="632"/>
        <v>0</v>
      </c>
      <c r="Q5820">
        <f t="shared" si="633"/>
        <v>4813937689</v>
      </c>
      <c r="R5820">
        <f t="shared" si="634"/>
        <v>4.1933383153624479</v>
      </c>
      <c r="S5820" t="str">
        <f t="shared" si="635"/>
        <v>Acceptable</v>
      </c>
      <c r="T5820">
        <f>ROUNDUP(C5820,0)</f>
        <v>5</v>
      </c>
      <c r="U5820">
        <f>ROUNDDOWN(C5820,0)</f>
        <v>4</v>
      </c>
      <c r="V5820">
        <f>RIGHT(K5820,2)+2000</f>
        <v>2018</v>
      </c>
      <c r="W5820" t="str">
        <f>INDEX(_xlfn.TEXTSPLIT(K5820,"-"),1,2)</f>
        <v>Apr</v>
      </c>
      <c r="X5820" t="str">
        <f>INDEX(_xlfn.TEXTSPLIT(K5820,"-"),1,1)</f>
        <v>4</v>
      </c>
      <c r="Y5820">
        <f>INDEX(months!B:B,MATCH(Sheet1!W5820,months!A:A,0))</f>
        <v>4</v>
      </c>
      <c r="Z5820">
        <f t="shared" si="636"/>
        <v>43194</v>
      </c>
    </row>
    <row r="5821" spans="1:26" x14ac:dyDescent="0.2">
      <c r="A5821" t="s">
        <v>8155</v>
      </c>
      <c r="B5821" t="s">
        <v>2518</v>
      </c>
      <c r="C5821">
        <v>4.5999999999999996</v>
      </c>
      <c r="D5821">
        <v>10</v>
      </c>
      <c r="E5821" t="s">
        <v>281</v>
      </c>
      <c r="F5821" t="s">
        <v>1199</v>
      </c>
      <c r="G5821" t="s">
        <v>23</v>
      </c>
      <c r="H5821" t="s">
        <v>24</v>
      </c>
      <c r="I5821" t="s">
        <v>25</v>
      </c>
      <c r="J5821" t="s">
        <v>2519</v>
      </c>
      <c r="K5821" t="s">
        <v>8156</v>
      </c>
      <c r="L5821" t="s">
        <v>28</v>
      </c>
      <c r="M5821" t="s">
        <v>86</v>
      </c>
      <c r="N5821">
        <f t="shared" si="630"/>
        <v>0</v>
      </c>
      <c r="O5821" t="str">
        <f t="shared" si="631"/>
        <v>No</v>
      </c>
      <c r="P5821">
        <f t="shared" si="632"/>
        <v>0</v>
      </c>
      <c r="Q5821">
        <f t="shared" si="633"/>
        <v>4813937689</v>
      </c>
      <c r="R5821">
        <f t="shared" si="634"/>
        <v>4.1933383153624479</v>
      </c>
      <c r="S5821" t="str">
        <f t="shared" si="635"/>
        <v>Acceptable</v>
      </c>
      <c r="T5821">
        <f>ROUNDUP(C5821,0)</f>
        <v>5</v>
      </c>
      <c r="U5821">
        <f>ROUNDDOWN(C5821,0)</f>
        <v>4</v>
      </c>
      <c r="V5821">
        <f>RIGHT(K5821,2)+2000</f>
        <v>2015</v>
      </c>
      <c r="W5821" t="str">
        <f>INDEX(_xlfn.TEXTSPLIT(K5821,"-"),1,2)</f>
        <v>Aug</v>
      </c>
      <c r="X5821" t="str">
        <f>INDEX(_xlfn.TEXTSPLIT(K5821,"-"),1,1)</f>
        <v>31</v>
      </c>
      <c r="Y5821">
        <f>INDEX(months!B:B,MATCH(Sheet1!W5821,months!A:A,0))</f>
        <v>8</v>
      </c>
      <c r="Z5821">
        <f t="shared" si="636"/>
        <v>42247</v>
      </c>
    </row>
    <row r="5822" spans="1:26" x14ac:dyDescent="0.2">
      <c r="A5822" t="s">
        <v>8157</v>
      </c>
      <c r="B5822" t="s">
        <v>4310</v>
      </c>
      <c r="C5822">
        <v>4.5</v>
      </c>
      <c r="D5822">
        <v>12</v>
      </c>
      <c r="E5822" t="s">
        <v>132</v>
      </c>
      <c r="F5822" t="s">
        <v>775</v>
      </c>
      <c r="G5822" t="s">
        <v>23</v>
      </c>
      <c r="H5822" t="s">
        <v>24</v>
      </c>
      <c r="I5822" t="s">
        <v>25</v>
      </c>
      <c r="J5822" t="s">
        <v>2718</v>
      </c>
      <c r="K5822" t="s">
        <v>7909</v>
      </c>
      <c r="L5822" t="s">
        <v>8158</v>
      </c>
      <c r="M5822" t="s">
        <v>47</v>
      </c>
      <c r="N5822">
        <f t="shared" si="630"/>
        <v>0</v>
      </c>
      <c r="O5822" t="str">
        <f t="shared" si="631"/>
        <v>No</v>
      </c>
      <c r="P5822">
        <f t="shared" si="632"/>
        <v>0</v>
      </c>
      <c r="Q5822">
        <f t="shared" si="633"/>
        <v>4813937689</v>
      </c>
      <c r="R5822">
        <f t="shared" si="634"/>
        <v>4.1933383153624479</v>
      </c>
      <c r="S5822" t="str">
        <f t="shared" si="635"/>
        <v>Acceptable</v>
      </c>
      <c r="T5822">
        <f>ROUNDUP(C5822,0)</f>
        <v>5</v>
      </c>
      <c r="U5822">
        <f>ROUNDDOWN(C5822,0)</f>
        <v>4</v>
      </c>
      <c r="V5822">
        <f>RIGHT(K5822,2)+2000</f>
        <v>2018</v>
      </c>
      <c r="W5822" t="str">
        <f>INDEX(_xlfn.TEXTSPLIT(K5822,"-"),1,2)</f>
        <v>Jan</v>
      </c>
      <c r="X5822" t="str">
        <f>INDEX(_xlfn.TEXTSPLIT(K5822,"-"),1,1)</f>
        <v>26</v>
      </c>
      <c r="Y5822">
        <f>INDEX(months!B:B,MATCH(Sheet1!W5822,months!A:A,0))</f>
        <v>1</v>
      </c>
      <c r="Z5822">
        <f t="shared" si="636"/>
        <v>43126</v>
      </c>
    </row>
    <row r="5823" spans="1:26" x14ac:dyDescent="0.2">
      <c r="A5823" t="s">
        <v>8159</v>
      </c>
      <c r="B5823" t="s">
        <v>2665</v>
      </c>
      <c r="C5823">
        <v>4.3</v>
      </c>
      <c r="D5823">
        <v>6</v>
      </c>
      <c r="E5823" t="s">
        <v>867</v>
      </c>
      <c r="F5823" t="s">
        <v>775</v>
      </c>
      <c r="G5823" t="s">
        <v>23</v>
      </c>
      <c r="H5823" t="s">
        <v>24</v>
      </c>
      <c r="I5823" t="s">
        <v>25</v>
      </c>
      <c r="J5823" t="s">
        <v>2684</v>
      </c>
      <c r="K5823" t="s">
        <v>3489</v>
      </c>
      <c r="L5823" t="s">
        <v>157</v>
      </c>
      <c r="M5823" t="s">
        <v>86</v>
      </c>
      <c r="N5823">
        <f t="shared" si="630"/>
        <v>0</v>
      </c>
      <c r="O5823" t="str">
        <f t="shared" si="631"/>
        <v>No</v>
      </c>
      <c r="P5823">
        <f t="shared" si="632"/>
        <v>0</v>
      </c>
      <c r="Q5823">
        <f t="shared" si="633"/>
        <v>4813937689</v>
      </c>
      <c r="R5823">
        <f t="shared" si="634"/>
        <v>4.1933383153624479</v>
      </c>
      <c r="S5823" t="str">
        <f t="shared" si="635"/>
        <v>Acceptable</v>
      </c>
      <c r="T5823">
        <f>ROUNDUP(C5823,0)</f>
        <v>5</v>
      </c>
      <c r="U5823">
        <f>ROUNDDOWN(C5823,0)</f>
        <v>4</v>
      </c>
      <c r="V5823">
        <f>RIGHT(K5823,2)+2000</f>
        <v>2017</v>
      </c>
      <c r="W5823" t="str">
        <f>INDEX(_xlfn.TEXTSPLIT(K5823,"-"),1,2)</f>
        <v>Sep</v>
      </c>
      <c r="X5823" t="str">
        <f>INDEX(_xlfn.TEXTSPLIT(K5823,"-"),1,1)</f>
        <v>14</v>
      </c>
      <c r="Y5823">
        <f>INDEX(months!B:B,MATCH(Sheet1!W5823,months!A:A,0))</f>
        <v>9</v>
      </c>
      <c r="Z5823">
        <f t="shared" si="636"/>
        <v>42992</v>
      </c>
    </row>
    <row r="5824" spans="1:26" x14ac:dyDescent="0.2">
      <c r="A5824" t="s">
        <v>8160</v>
      </c>
      <c r="B5824" t="s">
        <v>2665</v>
      </c>
      <c r="C5824">
        <v>5</v>
      </c>
      <c r="D5824">
        <v>7</v>
      </c>
      <c r="E5824" t="s">
        <v>186</v>
      </c>
      <c r="F5824" t="s">
        <v>1010</v>
      </c>
      <c r="G5824" t="s">
        <v>23</v>
      </c>
      <c r="H5824" t="s">
        <v>24</v>
      </c>
      <c r="I5824" t="s">
        <v>25</v>
      </c>
      <c r="J5824" t="s">
        <v>2669</v>
      </c>
      <c r="K5824" t="s">
        <v>2464</v>
      </c>
      <c r="L5824" t="s">
        <v>53</v>
      </c>
      <c r="M5824" t="s">
        <v>47</v>
      </c>
      <c r="N5824">
        <f t="shared" si="630"/>
        <v>0</v>
      </c>
      <c r="O5824" t="str">
        <f t="shared" si="631"/>
        <v>No</v>
      </c>
      <c r="P5824">
        <f t="shared" si="632"/>
        <v>0</v>
      </c>
      <c r="Q5824">
        <f t="shared" si="633"/>
        <v>4813937689</v>
      </c>
      <c r="R5824">
        <f t="shared" si="634"/>
        <v>4.1933383153624479</v>
      </c>
      <c r="S5824" t="str">
        <f t="shared" si="635"/>
        <v>Acceptable</v>
      </c>
      <c r="T5824">
        <f>ROUNDUP(C5824,0)</f>
        <v>5</v>
      </c>
      <c r="U5824">
        <f>ROUNDDOWN(C5824,0)</f>
        <v>5</v>
      </c>
      <c r="V5824">
        <f>RIGHT(K5824,2)+2000</f>
        <v>2017</v>
      </c>
      <c r="W5824" t="str">
        <f>INDEX(_xlfn.TEXTSPLIT(K5824,"-"),1,2)</f>
        <v>Sep</v>
      </c>
      <c r="X5824" t="str">
        <f>INDEX(_xlfn.TEXTSPLIT(K5824,"-"),1,1)</f>
        <v>27</v>
      </c>
      <c r="Y5824">
        <f>INDEX(months!B:B,MATCH(Sheet1!W5824,months!A:A,0))</f>
        <v>9</v>
      </c>
      <c r="Z5824">
        <f t="shared" si="636"/>
        <v>43005</v>
      </c>
    </row>
    <row r="5825" spans="1:26" x14ac:dyDescent="0.2">
      <c r="A5825" t="s">
        <v>8161</v>
      </c>
      <c r="B5825" t="s">
        <v>3070</v>
      </c>
      <c r="C5825">
        <v>4.3</v>
      </c>
      <c r="D5825">
        <v>10446</v>
      </c>
      <c r="E5825" t="s">
        <v>2005</v>
      </c>
      <c r="F5825" t="s">
        <v>32</v>
      </c>
      <c r="G5825" t="s">
        <v>23</v>
      </c>
      <c r="H5825" t="s">
        <v>24</v>
      </c>
      <c r="I5825" t="s">
        <v>25</v>
      </c>
      <c r="J5825" t="s">
        <v>2673</v>
      </c>
      <c r="K5825" t="s">
        <v>497</v>
      </c>
      <c r="L5825" t="s">
        <v>8162</v>
      </c>
      <c r="M5825" t="s">
        <v>29</v>
      </c>
      <c r="N5825">
        <f t="shared" si="630"/>
        <v>0</v>
      </c>
      <c r="O5825" t="str">
        <f t="shared" si="631"/>
        <v>No</v>
      </c>
      <c r="P5825">
        <f t="shared" si="632"/>
        <v>0</v>
      </c>
      <c r="Q5825">
        <f t="shared" si="633"/>
        <v>4813937689</v>
      </c>
      <c r="R5825">
        <f t="shared" si="634"/>
        <v>4.1933383153624479</v>
      </c>
      <c r="S5825" t="str">
        <f t="shared" si="635"/>
        <v>Acceptable</v>
      </c>
      <c r="T5825">
        <f>ROUNDUP(C5825,0)</f>
        <v>5</v>
      </c>
      <c r="U5825">
        <f>ROUNDDOWN(C5825,0)</f>
        <v>4</v>
      </c>
      <c r="V5825">
        <f>RIGHT(K5825,2)+2000</f>
        <v>2018</v>
      </c>
      <c r="W5825" t="str">
        <f>INDEX(_xlfn.TEXTSPLIT(K5825,"-"),1,2)</f>
        <v>Jul</v>
      </c>
      <c r="X5825" t="str">
        <f>INDEX(_xlfn.TEXTSPLIT(K5825,"-"),1,1)</f>
        <v>13</v>
      </c>
      <c r="Y5825">
        <f>INDEX(months!B:B,MATCH(Sheet1!W5825,months!A:A,0))</f>
        <v>7</v>
      </c>
      <c r="Z5825">
        <f t="shared" si="636"/>
        <v>43294</v>
      </c>
    </row>
    <row r="5826" spans="1:26" x14ac:dyDescent="0.2">
      <c r="A5826" t="s">
        <v>8163</v>
      </c>
      <c r="B5826" t="s">
        <v>2665</v>
      </c>
      <c r="D5826">
        <v>0</v>
      </c>
      <c r="E5826" t="s">
        <v>46</v>
      </c>
      <c r="F5826" t="s">
        <v>1005</v>
      </c>
      <c r="G5826" t="s">
        <v>23</v>
      </c>
      <c r="H5826" t="s">
        <v>24</v>
      </c>
      <c r="I5826" t="s">
        <v>124</v>
      </c>
      <c r="J5826" t="s">
        <v>2684</v>
      </c>
      <c r="K5826" t="s">
        <v>499</v>
      </c>
      <c r="L5826" t="s">
        <v>46</v>
      </c>
      <c r="M5826" t="s">
        <v>46</v>
      </c>
      <c r="N5826">
        <f t="shared" ref="N5826:N5889" si="637">SUM(A5826,B5826)</f>
        <v>0</v>
      </c>
      <c r="O5826" t="str">
        <f t="shared" ref="O5826:O5889" si="638">IF(E5826="good","Yes","No")</f>
        <v>No</v>
      </c>
      <c r="P5826">
        <f t="shared" ref="P5826:P5889" si="639">COUNTIF(B:B,"&lt;0")</f>
        <v>0</v>
      </c>
      <c r="Q5826">
        <f t="shared" ref="Q5826:Q5889" si="640">SUMIF(D:D,"&gt;1000")</f>
        <v>4813937689</v>
      </c>
      <c r="R5826">
        <f t="shared" ref="R5826:R5889" si="641">AVERAGEIF(C:C,"&gt;0")</f>
        <v>4.1933383153624479</v>
      </c>
      <c r="S5826" t="str">
        <f t="shared" ref="S5826:S5889" si="642">IF(OR(A5826&gt;0,B5826&gt;0),"Acceptable","Check")</f>
        <v>Acceptable</v>
      </c>
      <c r="T5826">
        <f>ROUNDUP(C5826,0)</f>
        <v>0</v>
      </c>
      <c r="U5826">
        <f>ROUNDDOWN(C5826,0)</f>
        <v>0</v>
      </c>
      <c r="V5826">
        <f>RIGHT(K5826,2)+2000</f>
        <v>2018</v>
      </c>
      <c r="W5826" t="str">
        <f>INDEX(_xlfn.TEXTSPLIT(K5826,"-"),1,2)</f>
        <v>Jun</v>
      </c>
      <c r="X5826" t="str">
        <f>INDEX(_xlfn.TEXTSPLIT(K5826,"-"),1,1)</f>
        <v>25</v>
      </c>
      <c r="Y5826">
        <f>INDEX(months!B:B,MATCH(Sheet1!W5826,months!A:A,0))</f>
        <v>6</v>
      </c>
      <c r="Z5826">
        <f t="shared" si="636"/>
        <v>43276</v>
      </c>
    </row>
    <row r="5827" spans="1:26" x14ac:dyDescent="0.2">
      <c r="A5827" t="s">
        <v>8164</v>
      </c>
      <c r="B5827" t="s">
        <v>4801</v>
      </c>
      <c r="C5827">
        <v>4.7</v>
      </c>
      <c r="D5827">
        <v>9</v>
      </c>
      <c r="E5827" t="s">
        <v>83</v>
      </c>
      <c r="F5827" t="s">
        <v>1010</v>
      </c>
      <c r="G5827" t="s">
        <v>23</v>
      </c>
      <c r="H5827" t="s">
        <v>24</v>
      </c>
      <c r="I5827" t="s">
        <v>44</v>
      </c>
      <c r="J5827" t="s">
        <v>4802</v>
      </c>
      <c r="K5827" t="s">
        <v>1064</v>
      </c>
      <c r="L5827" t="s">
        <v>2160</v>
      </c>
      <c r="M5827" t="s">
        <v>86</v>
      </c>
      <c r="N5827">
        <f t="shared" si="637"/>
        <v>0</v>
      </c>
      <c r="O5827" t="str">
        <f t="shared" si="638"/>
        <v>No</v>
      </c>
      <c r="P5827">
        <f t="shared" si="639"/>
        <v>0</v>
      </c>
      <c r="Q5827">
        <f t="shared" si="640"/>
        <v>4813937689</v>
      </c>
      <c r="R5827">
        <f t="shared" si="641"/>
        <v>4.1933383153624479</v>
      </c>
      <c r="S5827" t="str">
        <f t="shared" si="642"/>
        <v>Acceptable</v>
      </c>
      <c r="T5827">
        <f>ROUNDUP(C5827,0)</f>
        <v>5</v>
      </c>
      <c r="U5827">
        <f>ROUNDDOWN(C5827,0)</f>
        <v>4</v>
      </c>
      <c r="V5827">
        <f>RIGHT(K5827,2)+2000</f>
        <v>2017</v>
      </c>
      <c r="W5827" t="str">
        <f>INDEX(_xlfn.TEXTSPLIT(K5827,"-"),1,2)</f>
        <v>Feb</v>
      </c>
      <c r="X5827" t="str">
        <f>INDEX(_xlfn.TEXTSPLIT(K5827,"-"),1,1)</f>
        <v>3</v>
      </c>
      <c r="Y5827">
        <f>INDEX(months!B:B,MATCH(Sheet1!W5827,months!A:A,0))</f>
        <v>2</v>
      </c>
      <c r="Z5827">
        <f t="shared" ref="Z5827:Z5890" si="643">DATE(V5827,Y5827,X5827)</f>
        <v>42769</v>
      </c>
    </row>
    <row r="5828" spans="1:26" x14ac:dyDescent="0.2">
      <c r="A5828" t="s">
        <v>8165</v>
      </c>
      <c r="B5828" t="s">
        <v>2665</v>
      </c>
      <c r="C5828">
        <v>4</v>
      </c>
      <c r="D5828">
        <v>82</v>
      </c>
      <c r="E5828" t="s">
        <v>1211</v>
      </c>
      <c r="F5828" t="s">
        <v>101</v>
      </c>
      <c r="G5828" t="s">
        <v>23</v>
      </c>
      <c r="H5828" t="s">
        <v>24</v>
      </c>
      <c r="I5828" t="s">
        <v>25</v>
      </c>
      <c r="J5828" t="s">
        <v>2684</v>
      </c>
      <c r="K5828" t="s">
        <v>8166</v>
      </c>
      <c r="L5828" t="s">
        <v>1283</v>
      </c>
      <c r="M5828" t="s">
        <v>60</v>
      </c>
      <c r="N5828">
        <f t="shared" si="637"/>
        <v>0</v>
      </c>
      <c r="O5828" t="str">
        <f t="shared" si="638"/>
        <v>No</v>
      </c>
      <c r="P5828">
        <f t="shared" si="639"/>
        <v>0</v>
      </c>
      <c r="Q5828">
        <f t="shared" si="640"/>
        <v>4813937689</v>
      </c>
      <c r="R5828">
        <f t="shared" si="641"/>
        <v>4.1933383153624479</v>
      </c>
      <c r="S5828" t="str">
        <f t="shared" si="642"/>
        <v>Acceptable</v>
      </c>
      <c r="T5828">
        <f>ROUNDUP(C5828,0)</f>
        <v>4</v>
      </c>
      <c r="U5828">
        <f>ROUNDDOWN(C5828,0)</f>
        <v>4</v>
      </c>
      <c r="V5828">
        <f>RIGHT(K5828,2)+2000</f>
        <v>2015</v>
      </c>
      <c r="W5828" t="str">
        <f>INDEX(_xlfn.TEXTSPLIT(K5828,"-"),1,2)</f>
        <v>Jul</v>
      </c>
      <c r="X5828" t="str">
        <f>INDEX(_xlfn.TEXTSPLIT(K5828,"-"),1,1)</f>
        <v>6</v>
      </c>
      <c r="Y5828">
        <f>INDEX(months!B:B,MATCH(Sheet1!W5828,months!A:A,0))</f>
        <v>7</v>
      </c>
      <c r="Z5828">
        <f t="shared" si="643"/>
        <v>42191</v>
      </c>
    </row>
    <row r="5829" spans="1:26" x14ac:dyDescent="0.2">
      <c r="A5829" t="s">
        <v>8167</v>
      </c>
      <c r="B5829" t="s">
        <v>5248</v>
      </c>
      <c r="C5829">
        <v>3.8</v>
      </c>
      <c r="D5829">
        <v>11</v>
      </c>
      <c r="E5829" t="s">
        <v>239</v>
      </c>
      <c r="F5829" t="s">
        <v>101</v>
      </c>
      <c r="G5829" t="s">
        <v>23</v>
      </c>
      <c r="H5829" t="s">
        <v>24</v>
      </c>
      <c r="I5829" t="s">
        <v>44</v>
      </c>
      <c r="J5829" t="s">
        <v>5249</v>
      </c>
      <c r="K5829" t="s">
        <v>564</v>
      </c>
      <c r="L5829" t="s">
        <v>8168</v>
      </c>
      <c r="M5829" t="s">
        <v>60</v>
      </c>
      <c r="N5829">
        <f t="shared" si="637"/>
        <v>0</v>
      </c>
      <c r="O5829" t="str">
        <f t="shared" si="638"/>
        <v>No</v>
      </c>
      <c r="P5829">
        <f t="shared" si="639"/>
        <v>0</v>
      </c>
      <c r="Q5829">
        <f t="shared" si="640"/>
        <v>4813937689</v>
      </c>
      <c r="R5829">
        <f t="shared" si="641"/>
        <v>4.1933383153624479</v>
      </c>
      <c r="S5829" t="str">
        <f t="shared" si="642"/>
        <v>Acceptable</v>
      </c>
      <c r="T5829">
        <f>ROUNDUP(C5829,0)</f>
        <v>4</v>
      </c>
      <c r="U5829">
        <f>ROUNDDOWN(C5829,0)</f>
        <v>3</v>
      </c>
      <c r="V5829">
        <f>RIGHT(K5829,2)+2000</f>
        <v>2018</v>
      </c>
      <c r="W5829" t="str">
        <f>INDEX(_xlfn.TEXTSPLIT(K5829,"-"),1,2)</f>
        <v>May</v>
      </c>
      <c r="X5829" t="str">
        <f>INDEX(_xlfn.TEXTSPLIT(K5829,"-"),1,1)</f>
        <v>4</v>
      </c>
      <c r="Y5829">
        <f>INDEX(months!B:B,MATCH(Sheet1!W5829,months!A:A,0))</f>
        <v>5</v>
      </c>
      <c r="Z5829">
        <f t="shared" si="643"/>
        <v>43224</v>
      </c>
    </row>
    <row r="5830" spans="1:26" x14ac:dyDescent="0.2">
      <c r="A5830" t="s">
        <v>8169</v>
      </c>
      <c r="B5830" t="s">
        <v>3944</v>
      </c>
      <c r="C5830">
        <v>5</v>
      </c>
      <c r="D5830">
        <v>2</v>
      </c>
      <c r="E5830" t="s">
        <v>289</v>
      </c>
      <c r="F5830" t="s">
        <v>1010</v>
      </c>
      <c r="G5830" t="s">
        <v>23</v>
      </c>
      <c r="H5830" t="s">
        <v>24</v>
      </c>
      <c r="I5830" t="s">
        <v>44</v>
      </c>
      <c r="J5830" t="s">
        <v>3945</v>
      </c>
      <c r="K5830" t="s">
        <v>1178</v>
      </c>
      <c r="L5830" t="s">
        <v>157</v>
      </c>
      <c r="M5830" t="s">
        <v>81</v>
      </c>
      <c r="N5830">
        <f t="shared" si="637"/>
        <v>0</v>
      </c>
      <c r="O5830" t="str">
        <f t="shared" si="638"/>
        <v>No</v>
      </c>
      <c r="P5830">
        <f t="shared" si="639"/>
        <v>0</v>
      </c>
      <c r="Q5830">
        <f t="shared" si="640"/>
        <v>4813937689</v>
      </c>
      <c r="R5830">
        <f t="shared" si="641"/>
        <v>4.1933383153624479</v>
      </c>
      <c r="S5830" t="str">
        <f t="shared" si="642"/>
        <v>Acceptable</v>
      </c>
      <c r="T5830">
        <f>ROUNDUP(C5830,0)</f>
        <v>5</v>
      </c>
      <c r="U5830">
        <f>ROUNDDOWN(C5830,0)</f>
        <v>5</v>
      </c>
      <c r="V5830">
        <f>RIGHT(K5830,2)+2000</f>
        <v>2018</v>
      </c>
      <c r="W5830" t="str">
        <f>INDEX(_xlfn.TEXTSPLIT(K5830,"-"),1,2)</f>
        <v>Feb</v>
      </c>
      <c r="X5830" t="str">
        <f>INDEX(_xlfn.TEXTSPLIT(K5830,"-"),1,1)</f>
        <v>16</v>
      </c>
      <c r="Y5830">
        <f>INDEX(months!B:B,MATCH(Sheet1!W5830,months!A:A,0))</f>
        <v>2</v>
      </c>
      <c r="Z5830">
        <f t="shared" si="643"/>
        <v>43147</v>
      </c>
    </row>
    <row r="5831" spans="1:26" x14ac:dyDescent="0.2">
      <c r="A5831" t="s">
        <v>8170</v>
      </c>
      <c r="B5831" t="s">
        <v>447</v>
      </c>
      <c r="C5831">
        <v>4.8</v>
      </c>
      <c r="D5831">
        <v>111</v>
      </c>
      <c r="E5831" t="s">
        <v>190</v>
      </c>
      <c r="F5831" t="s">
        <v>101</v>
      </c>
      <c r="G5831" t="s">
        <v>23</v>
      </c>
      <c r="H5831" t="s">
        <v>24</v>
      </c>
      <c r="I5831" t="s">
        <v>25</v>
      </c>
      <c r="J5831" t="s">
        <v>449</v>
      </c>
      <c r="K5831" t="s">
        <v>559</v>
      </c>
      <c r="L5831" t="s">
        <v>2626</v>
      </c>
      <c r="M5831" t="s">
        <v>81</v>
      </c>
      <c r="N5831">
        <f t="shared" si="637"/>
        <v>0</v>
      </c>
      <c r="O5831" t="str">
        <f t="shared" si="638"/>
        <v>No</v>
      </c>
      <c r="P5831">
        <f t="shared" si="639"/>
        <v>0</v>
      </c>
      <c r="Q5831">
        <f t="shared" si="640"/>
        <v>4813937689</v>
      </c>
      <c r="R5831">
        <f t="shared" si="641"/>
        <v>4.1933383153624479</v>
      </c>
      <c r="S5831" t="str">
        <f t="shared" si="642"/>
        <v>Acceptable</v>
      </c>
      <c r="T5831">
        <f>ROUNDUP(C5831,0)</f>
        <v>5</v>
      </c>
      <c r="U5831">
        <f>ROUNDDOWN(C5831,0)</f>
        <v>4</v>
      </c>
      <c r="V5831">
        <f>RIGHT(K5831,2)+2000</f>
        <v>2018</v>
      </c>
      <c r="W5831" t="str">
        <f>INDEX(_xlfn.TEXTSPLIT(K5831,"-"),1,2)</f>
        <v>May</v>
      </c>
      <c r="X5831" t="str">
        <f>INDEX(_xlfn.TEXTSPLIT(K5831,"-"),1,1)</f>
        <v>21</v>
      </c>
      <c r="Y5831">
        <f>INDEX(months!B:B,MATCH(Sheet1!W5831,months!A:A,0))</f>
        <v>5</v>
      </c>
      <c r="Z5831">
        <f t="shared" si="643"/>
        <v>43241</v>
      </c>
    </row>
    <row r="5832" spans="1:26" x14ac:dyDescent="0.2">
      <c r="A5832" t="s">
        <v>8171</v>
      </c>
      <c r="B5832" t="s">
        <v>3070</v>
      </c>
      <c r="C5832">
        <v>4.5</v>
      </c>
      <c r="D5832">
        <v>11</v>
      </c>
      <c r="E5832" t="s">
        <v>537</v>
      </c>
      <c r="F5832" t="s">
        <v>1010</v>
      </c>
      <c r="G5832" t="s">
        <v>23</v>
      </c>
      <c r="H5832" t="s">
        <v>24</v>
      </c>
      <c r="I5832" t="s">
        <v>25</v>
      </c>
      <c r="J5832" t="s">
        <v>1537</v>
      </c>
      <c r="K5832" t="s">
        <v>8172</v>
      </c>
      <c r="L5832" t="s">
        <v>1100</v>
      </c>
      <c r="M5832" t="s">
        <v>514</v>
      </c>
      <c r="N5832">
        <f t="shared" si="637"/>
        <v>0</v>
      </c>
      <c r="O5832" t="str">
        <f t="shared" si="638"/>
        <v>No</v>
      </c>
      <c r="P5832">
        <f t="shared" si="639"/>
        <v>0</v>
      </c>
      <c r="Q5832">
        <f t="shared" si="640"/>
        <v>4813937689</v>
      </c>
      <c r="R5832">
        <f t="shared" si="641"/>
        <v>4.1933383153624479</v>
      </c>
      <c r="S5832" t="str">
        <f t="shared" si="642"/>
        <v>Acceptable</v>
      </c>
      <c r="T5832">
        <f>ROUNDUP(C5832,0)</f>
        <v>5</v>
      </c>
      <c r="U5832">
        <f>ROUNDDOWN(C5832,0)</f>
        <v>4</v>
      </c>
      <c r="V5832">
        <f>RIGHT(K5832,2)+2000</f>
        <v>2015</v>
      </c>
      <c r="W5832" t="str">
        <f>INDEX(_xlfn.TEXTSPLIT(K5832,"-"),1,2)</f>
        <v>Oct</v>
      </c>
      <c r="X5832" t="str">
        <f>INDEX(_xlfn.TEXTSPLIT(K5832,"-"),1,1)</f>
        <v>27</v>
      </c>
      <c r="Y5832">
        <f>INDEX(months!B:B,MATCH(Sheet1!W5832,months!A:A,0))</f>
        <v>10</v>
      </c>
      <c r="Z5832">
        <f t="shared" si="643"/>
        <v>42304</v>
      </c>
    </row>
    <row r="5833" spans="1:26" x14ac:dyDescent="0.2">
      <c r="A5833" t="s">
        <v>8173</v>
      </c>
      <c r="B5833" t="s">
        <v>4612</v>
      </c>
      <c r="C5833">
        <v>4.3</v>
      </c>
      <c r="D5833">
        <v>12</v>
      </c>
      <c r="E5833" t="s">
        <v>1113</v>
      </c>
      <c r="F5833" t="s">
        <v>1199</v>
      </c>
      <c r="G5833" t="s">
        <v>23</v>
      </c>
      <c r="H5833" t="s">
        <v>24</v>
      </c>
      <c r="I5833" t="s">
        <v>25</v>
      </c>
      <c r="J5833" t="s">
        <v>4613</v>
      </c>
      <c r="K5833" t="s">
        <v>6359</v>
      </c>
      <c r="L5833" t="s">
        <v>161</v>
      </c>
      <c r="M5833" t="s">
        <v>274</v>
      </c>
      <c r="N5833">
        <f t="shared" si="637"/>
        <v>0</v>
      </c>
      <c r="O5833" t="str">
        <f t="shared" si="638"/>
        <v>No</v>
      </c>
      <c r="P5833">
        <f t="shared" si="639"/>
        <v>0</v>
      </c>
      <c r="Q5833">
        <f t="shared" si="640"/>
        <v>4813937689</v>
      </c>
      <c r="R5833">
        <f t="shared" si="641"/>
        <v>4.1933383153624479</v>
      </c>
      <c r="S5833" t="str">
        <f t="shared" si="642"/>
        <v>Acceptable</v>
      </c>
      <c r="T5833">
        <f>ROUNDUP(C5833,0)</f>
        <v>5</v>
      </c>
      <c r="U5833">
        <f>ROUNDDOWN(C5833,0)</f>
        <v>4</v>
      </c>
      <c r="V5833">
        <f>RIGHT(K5833,2)+2000</f>
        <v>2017</v>
      </c>
      <c r="W5833" t="str">
        <f>INDEX(_xlfn.TEXTSPLIT(K5833,"-"),1,2)</f>
        <v>May</v>
      </c>
      <c r="X5833" t="str">
        <f>INDEX(_xlfn.TEXTSPLIT(K5833,"-"),1,1)</f>
        <v>15</v>
      </c>
      <c r="Y5833">
        <f>INDEX(months!B:B,MATCH(Sheet1!W5833,months!A:A,0))</f>
        <v>5</v>
      </c>
      <c r="Z5833">
        <f t="shared" si="643"/>
        <v>42870</v>
      </c>
    </row>
    <row r="5834" spans="1:26" x14ac:dyDescent="0.2">
      <c r="A5834" t="s">
        <v>8174</v>
      </c>
      <c r="B5834" t="s">
        <v>3070</v>
      </c>
      <c r="D5834">
        <v>0</v>
      </c>
      <c r="E5834" t="s">
        <v>8175</v>
      </c>
      <c r="F5834" t="s">
        <v>1262</v>
      </c>
      <c r="G5834" t="s">
        <v>649</v>
      </c>
      <c r="H5834" t="s">
        <v>2919</v>
      </c>
      <c r="I5834" t="s">
        <v>25</v>
      </c>
      <c r="J5834" t="s">
        <v>1303</v>
      </c>
      <c r="K5834" t="s">
        <v>8176</v>
      </c>
      <c r="L5834" t="s">
        <v>157</v>
      </c>
      <c r="M5834" t="s">
        <v>72</v>
      </c>
      <c r="N5834">
        <f t="shared" si="637"/>
        <v>0</v>
      </c>
      <c r="O5834" t="str">
        <f t="shared" si="638"/>
        <v>No</v>
      </c>
      <c r="P5834">
        <f t="shared" si="639"/>
        <v>0</v>
      </c>
      <c r="Q5834">
        <f t="shared" si="640"/>
        <v>4813937689</v>
      </c>
      <c r="R5834">
        <f t="shared" si="641"/>
        <v>4.1933383153624479</v>
      </c>
      <c r="S5834" t="str">
        <f t="shared" si="642"/>
        <v>Acceptable</v>
      </c>
      <c r="T5834">
        <f>ROUNDUP(C5834,0)</f>
        <v>0</v>
      </c>
      <c r="U5834">
        <f>ROUNDDOWN(C5834,0)</f>
        <v>0</v>
      </c>
      <c r="V5834">
        <f>RIGHT(K5834,2)+2000</f>
        <v>2014</v>
      </c>
      <c r="W5834" t="str">
        <f>INDEX(_xlfn.TEXTSPLIT(K5834,"-"),1,2)</f>
        <v>Jun</v>
      </c>
      <c r="X5834" t="str">
        <f>INDEX(_xlfn.TEXTSPLIT(K5834,"-"),1,1)</f>
        <v>13</v>
      </c>
      <c r="Y5834">
        <f>INDEX(months!B:B,MATCH(Sheet1!W5834,months!A:A,0))</f>
        <v>6</v>
      </c>
      <c r="Z5834">
        <f t="shared" si="643"/>
        <v>41803</v>
      </c>
    </row>
    <row r="5835" spans="1:26" x14ac:dyDescent="0.2">
      <c r="A5835" t="s">
        <v>8177</v>
      </c>
      <c r="B5835" t="s">
        <v>5248</v>
      </c>
      <c r="D5835">
        <v>4</v>
      </c>
      <c r="E5835" t="s">
        <v>286</v>
      </c>
      <c r="F5835" t="s">
        <v>775</v>
      </c>
      <c r="G5835" t="s">
        <v>23</v>
      </c>
      <c r="H5835" t="s">
        <v>24</v>
      </c>
      <c r="I5835" t="s">
        <v>25</v>
      </c>
      <c r="J5835" t="s">
        <v>5249</v>
      </c>
      <c r="K5835" t="s">
        <v>6563</v>
      </c>
      <c r="L5835" t="s">
        <v>53</v>
      </c>
      <c r="M5835" t="s">
        <v>86</v>
      </c>
      <c r="N5835">
        <f t="shared" si="637"/>
        <v>0</v>
      </c>
      <c r="O5835" t="str">
        <f t="shared" si="638"/>
        <v>No</v>
      </c>
      <c r="P5835">
        <f t="shared" si="639"/>
        <v>0</v>
      </c>
      <c r="Q5835">
        <f t="shared" si="640"/>
        <v>4813937689</v>
      </c>
      <c r="R5835">
        <f t="shared" si="641"/>
        <v>4.1933383153624479</v>
      </c>
      <c r="S5835" t="str">
        <f t="shared" si="642"/>
        <v>Acceptable</v>
      </c>
      <c r="T5835">
        <f>ROUNDUP(C5835,0)</f>
        <v>0</v>
      </c>
      <c r="U5835">
        <f>ROUNDDOWN(C5835,0)</f>
        <v>0</v>
      </c>
      <c r="V5835">
        <f>RIGHT(K5835,2)+2000</f>
        <v>2017</v>
      </c>
      <c r="W5835" t="str">
        <f>INDEX(_xlfn.TEXTSPLIT(K5835,"-"),1,2)</f>
        <v>Sep</v>
      </c>
      <c r="X5835" t="str">
        <f>INDEX(_xlfn.TEXTSPLIT(K5835,"-"),1,1)</f>
        <v>11</v>
      </c>
      <c r="Y5835">
        <f>INDEX(months!B:B,MATCH(Sheet1!W5835,months!A:A,0))</f>
        <v>9</v>
      </c>
      <c r="Z5835">
        <f t="shared" si="643"/>
        <v>42989</v>
      </c>
    </row>
    <row r="5836" spans="1:26" x14ac:dyDescent="0.2">
      <c r="A5836" t="s">
        <v>8178</v>
      </c>
      <c r="B5836" t="s">
        <v>4801</v>
      </c>
      <c r="D5836">
        <v>0</v>
      </c>
      <c r="E5836" t="s">
        <v>289</v>
      </c>
      <c r="F5836" t="s">
        <v>1230</v>
      </c>
      <c r="G5836" t="s">
        <v>649</v>
      </c>
      <c r="H5836" t="s">
        <v>3310</v>
      </c>
      <c r="I5836" t="s">
        <v>25</v>
      </c>
      <c r="J5836" t="s">
        <v>4802</v>
      </c>
      <c r="K5836" t="s">
        <v>5784</v>
      </c>
      <c r="L5836" t="s">
        <v>28</v>
      </c>
      <c r="M5836" t="s">
        <v>54</v>
      </c>
      <c r="N5836">
        <f t="shared" si="637"/>
        <v>0</v>
      </c>
      <c r="O5836" t="str">
        <f t="shared" si="638"/>
        <v>No</v>
      </c>
      <c r="P5836">
        <f t="shared" si="639"/>
        <v>0</v>
      </c>
      <c r="Q5836">
        <f t="shared" si="640"/>
        <v>4813937689</v>
      </c>
      <c r="R5836">
        <f t="shared" si="641"/>
        <v>4.1933383153624479</v>
      </c>
      <c r="S5836" t="str">
        <f t="shared" si="642"/>
        <v>Acceptable</v>
      </c>
      <c r="T5836">
        <f>ROUNDUP(C5836,0)</f>
        <v>0</v>
      </c>
      <c r="U5836">
        <f>ROUNDDOWN(C5836,0)</f>
        <v>0</v>
      </c>
      <c r="V5836">
        <f>RIGHT(K5836,2)+2000</f>
        <v>2017</v>
      </c>
      <c r="W5836" t="str">
        <f>INDEX(_xlfn.TEXTSPLIT(K5836,"-"),1,2)</f>
        <v>Dec</v>
      </c>
      <c r="X5836" t="str">
        <f>INDEX(_xlfn.TEXTSPLIT(K5836,"-"),1,1)</f>
        <v>26</v>
      </c>
      <c r="Y5836">
        <f>INDEX(months!B:B,MATCH(Sheet1!W5836,months!A:A,0))</f>
        <v>12</v>
      </c>
      <c r="Z5836">
        <f t="shared" si="643"/>
        <v>43095</v>
      </c>
    </row>
    <row r="5837" spans="1:26" x14ac:dyDescent="0.2">
      <c r="A5837" t="s">
        <v>8179</v>
      </c>
      <c r="B5837" t="s">
        <v>3070</v>
      </c>
      <c r="D5837">
        <v>0</v>
      </c>
      <c r="E5837" t="s">
        <v>546</v>
      </c>
      <c r="F5837" t="s">
        <v>1230</v>
      </c>
      <c r="G5837" t="s">
        <v>23</v>
      </c>
      <c r="H5837" t="s">
        <v>24</v>
      </c>
      <c r="I5837" t="s">
        <v>418</v>
      </c>
      <c r="J5837" t="s">
        <v>1537</v>
      </c>
      <c r="K5837" t="s">
        <v>229</v>
      </c>
      <c r="L5837" t="s">
        <v>220</v>
      </c>
      <c r="M5837" t="s">
        <v>60</v>
      </c>
      <c r="N5837">
        <f t="shared" si="637"/>
        <v>0</v>
      </c>
      <c r="O5837" t="str">
        <f t="shared" si="638"/>
        <v>No</v>
      </c>
      <c r="P5837">
        <f t="shared" si="639"/>
        <v>0</v>
      </c>
      <c r="Q5837">
        <f t="shared" si="640"/>
        <v>4813937689</v>
      </c>
      <c r="R5837">
        <f t="shared" si="641"/>
        <v>4.1933383153624479</v>
      </c>
      <c r="S5837" t="str">
        <f t="shared" si="642"/>
        <v>Acceptable</v>
      </c>
      <c r="T5837">
        <f>ROUNDUP(C5837,0)</f>
        <v>0</v>
      </c>
      <c r="U5837">
        <f>ROUNDDOWN(C5837,0)</f>
        <v>0</v>
      </c>
      <c r="V5837">
        <f>RIGHT(K5837,2)+2000</f>
        <v>2018</v>
      </c>
      <c r="W5837" t="str">
        <f>INDEX(_xlfn.TEXTSPLIT(K5837,"-"),1,2)</f>
        <v>Jul</v>
      </c>
      <c r="X5837" t="str">
        <f>INDEX(_xlfn.TEXTSPLIT(K5837,"-"),1,1)</f>
        <v>29</v>
      </c>
      <c r="Y5837">
        <f>INDEX(months!B:B,MATCH(Sheet1!W5837,months!A:A,0))</f>
        <v>7</v>
      </c>
      <c r="Z5837">
        <f t="shared" si="643"/>
        <v>43310</v>
      </c>
    </row>
    <row r="5838" spans="1:26" x14ac:dyDescent="0.2">
      <c r="A5838" t="s">
        <v>8180</v>
      </c>
      <c r="B5838" t="s">
        <v>4106</v>
      </c>
      <c r="C5838">
        <v>3.7</v>
      </c>
      <c r="D5838">
        <v>1213</v>
      </c>
      <c r="E5838" t="s">
        <v>316</v>
      </c>
      <c r="F5838" t="s">
        <v>32</v>
      </c>
      <c r="G5838" t="s">
        <v>23</v>
      </c>
      <c r="H5838" t="s">
        <v>24</v>
      </c>
      <c r="I5838" t="s">
        <v>25</v>
      </c>
      <c r="J5838" t="s">
        <v>4107</v>
      </c>
      <c r="K5838" t="s">
        <v>894</v>
      </c>
      <c r="L5838" t="s">
        <v>6483</v>
      </c>
      <c r="M5838" t="s">
        <v>60</v>
      </c>
      <c r="N5838">
        <f t="shared" si="637"/>
        <v>0</v>
      </c>
      <c r="O5838" t="str">
        <f t="shared" si="638"/>
        <v>No</v>
      </c>
      <c r="P5838">
        <f t="shared" si="639"/>
        <v>0</v>
      </c>
      <c r="Q5838">
        <f t="shared" si="640"/>
        <v>4813937689</v>
      </c>
      <c r="R5838">
        <f t="shared" si="641"/>
        <v>4.1933383153624479</v>
      </c>
      <c r="S5838" t="str">
        <f t="shared" si="642"/>
        <v>Acceptable</v>
      </c>
      <c r="T5838">
        <f>ROUNDUP(C5838,0)</f>
        <v>4</v>
      </c>
      <c r="U5838">
        <f>ROUNDDOWN(C5838,0)</f>
        <v>3</v>
      </c>
      <c r="V5838">
        <f>RIGHT(K5838,2)+2000</f>
        <v>2018</v>
      </c>
      <c r="W5838" t="str">
        <f>INDEX(_xlfn.TEXTSPLIT(K5838,"-"),1,2)</f>
        <v>Jan</v>
      </c>
      <c r="X5838" t="str">
        <f>INDEX(_xlfn.TEXTSPLIT(K5838,"-"),1,1)</f>
        <v>23</v>
      </c>
      <c r="Y5838">
        <f>INDEX(months!B:B,MATCH(Sheet1!W5838,months!A:A,0))</f>
        <v>1</v>
      </c>
      <c r="Z5838">
        <f t="shared" si="643"/>
        <v>43123</v>
      </c>
    </row>
    <row r="5839" spans="1:26" x14ac:dyDescent="0.2">
      <c r="A5839" t="s">
        <v>8181</v>
      </c>
      <c r="B5839" t="s">
        <v>3070</v>
      </c>
      <c r="D5839">
        <v>0</v>
      </c>
      <c r="E5839" t="s">
        <v>1565</v>
      </c>
      <c r="F5839" t="s">
        <v>1262</v>
      </c>
      <c r="G5839" t="s">
        <v>23</v>
      </c>
      <c r="H5839" t="s">
        <v>24</v>
      </c>
      <c r="I5839" t="s">
        <v>418</v>
      </c>
      <c r="J5839" t="s">
        <v>1537</v>
      </c>
      <c r="K5839" t="s">
        <v>115</v>
      </c>
      <c r="L5839" t="s">
        <v>220</v>
      </c>
      <c r="M5839" t="s">
        <v>60</v>
      </c>
      <c r="N5839">
        <f t="shared" si="637"/>
        <v>0</v>
      </c>
      <c r="O5839" t="str">
        <f t="shared" si="638"/>
        <v>No</v>
      </c>
      <c r="P5839">
        <f t="shared" si="639"/>
        <v>0</v>
      </c>
      <c r="Q5839">
        <f t="shared" si="640"/>
        <v>4813937689</v>
      </c>
      <c r="R5839">
        <f t="shared" si="641"/>
        <v>4.1933383153624479</v>
      </c>
      <c r="S5839" t="str">
        <f t="shared" si="642"/>
        <v>Acceptable</v>
      </c>
      <c r="T5839">
        <f>ROUNDUP(C5839,0)</f>
        <v>0</v>
      </c>
      <c r="U5839">
        <f>ROUNDDOWN(C5839,0)</f>
        <v>0</v>
      </c>
      <c r="V5839">
        <f>RIGHT(K5839,2)+2000</f>
        <v>2018</v>
      </c>
      <c r="W5839" t="str">
        <f>INDEX(_xlfn.TEXTSPLIT(K5839,"-"),1,2)</f>
        <v>Jul</v>
      </c>
      <c r="X5839" t="str">
        <f>INDEX(_xlfn.TEXTSPLIT(K5839,"-"),1,1)</f>
        <v>30</v>
      </c>
      <c r="Y5839">
        <f>INDEX(months!B:B,MATCH(Sheet1!W5839,months!A:A,0))</f>
        <v>7</v>
      </c>
      <c r="Z5839">
        <f t="shared" si="643"/>
        <v>43311</v>
      </c>
    </row>
    <row r="5840" spans="1:26" x14ac:dyDescent="0.2">
      <c r="A5840" t="s">
        <v>8182</v>
      </c>
      <c r="B5840" t="s">
        <v>4801</v>
      </c>
      <c r="D5840">
        <v>37</v>
      </c>
      <c r="E5840" t="s">
        <v>2568</v>
      </c>
      <c r="F5840" t="s">
        <v>775</v>
      </c>
      <c r="G5840" t="s">
        <v>23</v>
      </c>
      <c r="H5840" t="s">
        <v>24</v>
      </c>
      <c r="I5840" t="s">
        <v>25</v>
      </c>
      <c r="J5840" t="s">
        <v>4802</v>
      </c>
      <c r="K5840" t="s">
        <v>8183</v>
      </c>
      <c r="L5840" t="s">
        <v>59</v>
      </c>
      <c r="M5840" t="s">
        <v>81</v>
      </c>
      <c r="N5840">
        <f t="shared" si="637"/>
        <v>0</v>
      </c>
      <c r="O5840" t="str">
        <f t="shared" si="638"/>
        <v>No</v>
      </c>
      <c r="P5840">
        <f t="shared" si="639"/>
        <v>0</v>
      </c>
      <c r="Q5840">
        <f t="shared" si="640"/>
        <v>4813937689</v>
      </c>
      <c r="R5840">
        <f t="shared" si="641"/>
        <v>4.1933383153624479</v>
      </c>
      <c r="S5840" t="str">
        <f t="shared" si="642"/>
        <v>Acceptable</v>
      </c>
      <c r="T5840">
        <f>ROUNDUP(C5840,0)</f>
        <v>0</v>
      </c>
      <c r="U5840">
        <f>ROUNDDOWN(C5840,0)</f>
        <v>0</v>
      </c>
      <c r="V5840">
        <f>RIGHT(K5840,2)+2000</f>
        <v>2016</v>
      </c>
      <c r="W5840" t="str">
        <f>INDEX(_xlfn.TEXTSPLIT(K5840,"-"),1,2)</f>
        <v>Jul</v>
      </c>
      <c r="X5840" t="str">
        <f>INDEX(_xlfn.TEXTSPLIT(K5840,"-"),1,1)</f>
        <v>21</v>
      </c>
      <c r="Y5840">
        <f>INDEX(months!B:B,MATCH(Sheet1!W5840,months!A:A,0))</f>
        <v>7</v>
      </c>
      <c r="Z5840">
        <f t="shared" si="643"/>
        <v>42572</v>
      </c>
    </row>
    <row r="5841" spans="1:26" x14ac:dyDescent="0.2">
      <c r="A5841" t="s">
        <v>8184</v>
      </c>
      <c r="B5841" t="s">
        <v>2518</v>
      </c>
      <c r="D5841">
        <v>6</v>
      </c>
      <c r="E5841" t="s">
        <v>481</v>
      </c>
      <c r="F5841" t="s">
        <v>1010</v>
      </c>
      <c r="G5841" t="s">
        <v>23</v>
      </c>
      <c r="H5841" t="s">
        <v>24</v>
      </c>
      <c r="I5841" t="s">
        <v>25</v>
      </c>
      <c r="J5841" t="s">
        <v>2519</v>
      </c>
      <c r="K5841" t="s">
        <v>7541</v>
      </c>
      <c r="L5841" t="s">
        <v>1283</v>
      </c>
      <c r="M5841" t="s">
        <v>81</v>
      </c>
      <c r="N5841">
        <f t="shared" si="637"/>
        <v>0</v>
      </c>
      <c r="O5841" t="str">
        <f t="shared" si="638"/>
        <v>No</v>
      </c>
      <c r="P5841">
        <f t="shared" si="639"/>
        <v>0</v>
      </c>
      <c r="Q5841">
        <f t="shared" si="640"/>
        <v>4813937689</v>
      </c>
      <c r="R5841">
        <f t="shared" si="641"/>
        <v>4.1933383153624479</v>
      </c>
      <c r="S5841" t="str">
        <f t="shared" si="642"/>
        <v>Acceptable</v>
      </c>
      <c r="T5841">
        <f>ROUNDUP(C5841,0)</f>
        <v>0</v>
      </c>
      <c r="U5841">
        <f>ROUNDDOWN(C5841,0)</f>
        <v>0</v>
      </c>
      <c r="V5841">
        <f>RIGHT(K5841,2)+2000</f>
        <v>2018</v>
      </c>
      <c r="W5841" t="str">
        <f>INDEX(_xlfn.TEXTSPLIT(K5841,"-"),1,2)</f>
        <v>Feb</v>
      </c>
      <c r="X5841" t="str">
        <f>INDEX(_xlfn.TEXTSPLIT(K5841,"-"),1,1)</f>
        <v>17</v>
      </c>
      <c r="Y5841">
        <f>INDEX(months!B:B,MATCH(Sheet1!W5841,months!A:A,0))</f>
        <v>2</v>
      </c>
      <c r="Z5841">
        <f t="shared" si="643"/>
        <v>43148</v>
      </c>
    </row>
    <row r="5842" spans="1:26" x14ac:dyDescent="0.2">
      <c r="A5842" t="s">
        <v>8185</v>
      </c>
      <c r="B5842" t="s">
        <v>2518</v>
      </c>
      <c r="D5842">
        <v>649</v>
      </c>
      <c r="E5842" t="s">
        <v>590</v>
      </c>
      <c r="F5842" t="s">
        <v>22</v>
      </c>
      <c r="G5842" t="s">
        <v>23</v>
      </c>
      <c r="H5842" t="s">
        <v>24</v>
      </c>
      <c r="I5842" t="s">
        <v>25</v>
      </c>
      <c r="J5842" t="s">
        <v>2519</v>
      </c>
      <c r="K5842" t="s">
        <v>3002</v>
      </c>
      <c r="L5842" t="s">
        <v>2854</v>
      </c>
      <c r="M5842" t="s">
        <v>29</v>
      </c>
      <c r="N5842">
        <f t="shared" si="637"/>
        <v>0</v>
      </c>
      <c r="O5842" t="str">
        <f t="shared" si="638"/>
        <v>No</v>
      </c>
      <c r="P5842">
        <f t="shared" si="639"/>
        <v>0</v>
      </c>
      <c r="Q5842">
        <f t="shared" si="640"/>
        <v>4813937689</v>
      </c>
      <c r="R5842">
        <f t="shared" si="641"/>
        <v>4.1933383153624479</v>
      </c>
      <c r="S5842" t="str">
        <f t="shared" si="642"/>
        <v>Acceptable</v>
      </c>
      <c r="T5842">
        <f>ROUNDUP(C5842,0)</f>
        <v>0</v>
      </c>
      <c r="U5842">
        <f>ROUNDDOWN(C5842,0)</f>
        <v>0</v>
      </c>
      <c r="V5842">
        <f>RIGHT(K5842,2)+2000</f>
        <v>2017</v>
      </c>
      <c r="W5842" t="str">
        <f>INDEX(_xlfn.TEXTSPLIT(K5842,"-"),1,2)</f>
        <v>Mar</v>
      </c>
      <c r="X5842" t="str">
        <f>INDEX(_xlfn.TEXTSPLIT(K5842,"-"),1,1)</f>
        <v>14</v>
      </c>
      <c r="Y5842">
        <f>INDEX(months!B:B,MATCH(Sheet1!W5842,months!A:A,0))</f>
        <v>3</v>
      </c>
      <c r="Z5842">
        <f t="shared" si="643"/>
        <v>42808</v>
      </c>
    </row>
    <row r="5843" spans="1:26" x14ac:dyDescent="0.2">
      <c r="A5843" t="s">
        <v>8186</v>
      </c>
      <c r="B5843" t="s">
        <v>4801</v>
      </c>
      <c r="D5843">
        <v>3</v>
      </c>
      <c r="E5843" t="s">
        <v>619</v>
      </c>
      <c r="F5843" t="s">
        <v>1010</v>
      </c>
      <c r="G5843" t="s">
        <v>23</v>
      </c>
      <c r="H5843" t="s">
        <v>24</v>
      </c>
      <c r="I5843" t="s">
        <v>25</v>
      </c>
      <c r="J5843" t="s">
        <v>4802</v>
      </c>
      <c r="K5843" t="s">
        <v>4857</v>
      </c>
      <c r="L5843" t="s">
        <v>28</v>
      </c>
      <c r="M5843" t="s">
        <v>587</v>
      </c>
      <c r="N5843">
        <f t="shared" si="637"/>
        <v>0</v>
      </c>
      <c r="O5843" t="str">
        <f t="shared" si="638"/>
        <v>No</v>
      </c>
      <c r="P5843">
        <f t="shared" si="639"/>
        <v>0</v>
      </c>
      <c r="Q5843">
        <f t="shared" si="640"/>
        <v>4813937689</v>
      </c>
      <c r="R5843">
        <f t="shared" si="641"/>
        <v>4.1933383153624479</v>
      </c>
      <c r="S5843" t="str">
        <f t="shared" si="642"/>
        <v>Acceptable</v>
      </c>
      <c r="T5843">
        <f>ROUNDUP(C5843,0)</f>
        <v>0</v>
      </c>
      <c r="U5843">
        <f>ROUNDDOWN(C5843,0)</f>
        <v>0</v>
      </c>
      <c r="V5843">
        <f>RIGHT(K5843,2)+2000</f>
        <v>2017</v>
      </c>
      <c r="W5843" t="str">
        <f>INDEX(_xlfn.TEXTSPLIT(K5843,"-"),1,2)</f>
        <v>Dec</v>
      </c>
      <c r="X5843" t="str">
        <f>INDEX(_xlfn.TEXTSPLIT(K5843,"-"),1,1)</f>
        <v>10</v>
      </c>
      <c r="Y5843">
        <f>INDEX(months!B:B,MATCH(Sheet1!W5843,months!A:A,0))</f>
        <v>12</v>
      </c>
      <c r="Z5843">
        <f t="shared" si="643"/>
        <v>43079</v>
      </c>
    </row>
    <row r="5844" spans="1:26" x14ac:dyDescent="0.2">
      <c r="A5844" t="s">
        <v>8187</v>
      </c>
      <c r="B5844" t="s">
        <v>447</v>
      </c>
      <c r="C5844">
        <v>4.3</v>
      </c>
      <c r="D5844">
        <v>72</v>
      </c>
      <c r="E5844" t="s">
        <v>1400</v>
      </c>
      <c r="F5844" t="s">
        <v>22</v>
      </c>
      <c r="G5844" t="s">
        <v>23</v>
      </c>
      <c r="H5844" t="s">
        <v>24</v>
      </c>
      <c r="I5844" t="s">
        <v>25</v>
      </c>
      <c r="J5844" t="s">
        <v>449</v>
      </c>
      <c r="K5844" t="s">
        <v>8188</v>
      </c>
      <c r="L5844" t="s">
        <v>59</v>
      </c>
      <c r="M5844" t="s">
        <v>60</v>
      </c>
      <c r="N5844">
        <f t="shared" si="637"/>
        <v>0</v>
      </c>
      <c r="O5844" t="str">
        <f t="shared" si="638"/>
        <v>No</v>
      </c>
      <c r="P5844">
        <f t="shared" si="639"/>
        <v>0</v>
      </c>
      <c r="Q5844">
        <f t="shared" si="640"/>
        <v>4813937689</v>
      </c>
      <c r="R5844">
        <f t="shared" si="641"/>
        <v>4.1933383153624479</v>
      </c>
      <c r="S5844" t="str">
        <f t="shared" si="642"/>
        <v>Acceptable</v>
      </c>
      <c r="T5844">
        <f>ROUNDUP(C5844,0)</f>
        <v>5</v>
      </c>
      <c r="U5844">
        <f>ROUNDDOWN(C5844,0)</f>
        <v>4</v>
      </c>
      <c r="V5844">
        <f>RIGHT(K5844,2)+2000</f>
        <v>2015</v>
      </c>
      <c r="W5844" t="str">
        <f>INDEX(_xlfn.TEXTSPLIT(K5844,"-"),1,2)</f>
        <v>Dec</v>
      </c>
      <c r="X5844" t="str">
        <f>INDEX(_xlfn.TEXTSPLIT(K5844,"-"),1,1)</f>
        <v>21</v>
      </c>
      <c r="Y5844">
        <f>INDEX(months!B:B,MATCH(Sheet1!W5844,months!A:A,0))</f>
        <v>12</v>
      </c>
      <c r="Z5844">
        <f t="shared" si="643"/>
        <v>42359</v>
      </c>
    </row>
    <row r="5845" spans="1:26" x14ac:dyDescent="0.2">
      <c r="A5845" t="s">
        <v>8189</v>
      </c>
      <c r="B5845" t="s">
        <v>3070</v>
      </c>
      <c r="D5845">
        <v>0</v>
      </c>
      <c r="E5845" t="s">
        <v>825</v>
      </c>
      <c r="F5845" t="s">
        <v>1230</v>
      </c>
      <c r="G5845" t="s">
        <v>23</v>
      </c>
      <c r="H5845" t="s">
        <v>24</v>
      </c>
      <c r="I5845" t="s">
        <v>25</v>
      </c>
      <c r="J5845" t="s">
        <v>1537</v>
      </c>
      <c r="K5845" t="s">
        <v>497</v>
      </c>
      <c r="L5845" t="s">
        <v>59</v>
      </c>
      <c r="M5845" t="s">
        <v>81</v>
      </c>
      <c r="N5845">
        <f t="shared" si="637"/>
        <v>0</v>
      </c>
      <c r="O5845" t="str">
        <f t="shared" si="638"/>
        <v>No</v>
      </c>
      <c r="P5845">
        <f t="shared" si="639"/>
        <v>0</v>
      </c>
      <c r="Q5845">
        <f t="shared" si="640"/>
        <v>4813937689</v>
      </c>
      <c r="R5845">
        <f t="shared" si="641"/>
        <v>4.1933383153624479</v>
      </c>
      <c r="S5845" t="str">
        <f t="shared" si="642"/>
        <v>Acceptable</v>
      </c>
      <c r="T5845">
        <f>ROUNDUP(C5845,0)</f>
        <v>0</v>
      </c>
      <c r="U5845">
        <f>ROUNDDOWN(C5845,0)</f>
        <v>0</v>
      </c>
      <c r="V5845">
        <f>RIGHT(K5845,2)+2000</f>
        <v>2018</v>
      </c>
      <c r="W5845" t="str">
        <f>INDEX(_xlfn.TEXTSPLIT(K5845,"-"),1,2)</f>
        <v>Jul</v>
      </c>
      <c r="X5845" t="str">
        <f>INDEX(_xlfn.TEXTSPLIT(K5845,"-"),1,1)</f>
        <v>13</v>
      </c>
      <c r="Y5845">
        <f>INDEX(months!B:B,MATCH(Sheet1!W5845,months!A:A,0))</f>
        <v>7</v>
      </c>
      <c r="Z5845">
        <f t="shared" si="643"/>
        <v>43294</v>
      </c>
    </row>
    <row r="5846" spans="1:26" x14ac:dyDescent="0.2">
      <c r="A5846" t="s">
        <v>8190</v>
      </c>
      <c r="B5846" t="s">
        <v>2665</v>
      </c>
      <c r="C5846">
        <v>3.8</v>
      </c>
      <c r="D5846">
        <v>489</v>
      </c>
      <c r="E5846" t="s">
        <v>1292</v>
      </c>
      <c r="F5846" t="s">
        <v>22</v>
      </c>
      <c r="G5846" t="s">
        <v>23</v>
      </c>
      <c r="H5846" t="s">
        <v>24</v>
      </c>
      <c r="I5846" t="s">
        <v>124</v>
      </c>
      <c r="J5846" t="s">
        <v>2669</v>
      </c>
      <c r="K5846" t="s">
        <v>2407</v>
      </c>
      <c r="L5846" t="s">
        <v>8191</v>
      </c>
      <c r="M5846" t="s">
        <v>86</v>
      </c>
      <c r="N5846">
        <f t="shared" si="637"/>
        <v>0</v>
      </c>
      <c r="O5846" t="str">
        <f t="shared" si="638"/>
        <v>No</v>
      </c>
      <c r="P5846">
        <f t="shared" si="639"/>
        <v>0</v>
      </c>
      <c r="Q5846">
        <f t="shared" si="640"/>
        <v>4813937689</v>
      </c>
      <c r="R5846">
        <f t="shared" si="641"/>
        <v>4.1933383153624479</v>
      </c>
      <c r="S5846" t="str">
        <f t="shared" si="642"/>
        <v>Acceptable</v>
      </c>
      <c r="T5846">
        <f>ROUNDUP(C5846,0)</f>
        <v>4</v>
      </c>
      <c r="U5846">
        <f>ROUNDDOWN(C5846,0)</f>
        <v>3</v>
      </c>
      <c r="V5846">
        <f>RIGHT(K5846,2)+2000</f>
        <v>2015</v>
      </c>
      <c r="W5846" t="str">
        <f>INDEX(_xlfn.TEXTSPLIT(K5846,"-"),1,2)</f>
        <v>Mar</v>
      </c>
      <c r="X5846" t="str">
        <f>INDEX(_xlfn.TEXTSPLIT(K5846,"-"),1,1)</f>
        <v>17</v>
      </c>
      <c r="Y5846">
        <f>INDEX(months!B:B,MATCH(Sheet1!W5846,months!A:A,0))</f>
        <v>3</v>
      </c>
      <c r="Z5846">
        <f t="shared" si="643"/>
        <v>42080</v>
      </c>
    </row>
    <row r="5847" spans="1:26" x14ac:dyDescent="0.2">
      <c r="A5847" t="s">
        <v>8192</v>
      </c>
      <c r="B5847" t="s">
        <v>2116</v>
      </c>
      <c r="D5847">
        <v>0</v>
      </c>
      <c r="E5847" t="s">
        <v>159</v>
      </c>
      <c r="F5847" t="s">
        <v>1230</v>
      </c>
      <c r="G5847" t="s">
        <v>23</v>
      </c>
      <c r="H5847" t="s">
        <v>24</v>
      </c>
      <c r="I5847" t="s">
        <v>25</v>
      </c>
      <c r="J5847" t="s">
        <v>2117</v>
      </c>
      <c r="K5847" t="s">
        <v>585</v>
      </c>
      <c r="L5847" t="s">
        <v>2512</v>
      </c>
      <c r="M5847" t="s">
        <v>81</v>
      </c>
      <c r="N5847">
        <f t="shared" si="637"/>
        <v>0</v>
      </c>
      <c r="O5847" t="str">
        <f t="shared" si="638"/>
        <v>No</v>
      </c>
      <c r="P5847">
        <f t="shared" si="639"/>
        <v>0</v>
      </c>
      <c r="Q5847">
        <f t="shared" si="640"/>
        <v>4813937689</v>
      </c>
      <c r="R5847">
        <f t="shared" si="641"/>
        <v>4.1933383153624479</v>
      </c>
      <c r="S5847" t="str">
        <f t="shared" si="642"/>
        <v>Acceptable</v>
      </c>
      <c r="T5847">
        <f>ROUNDUP(C5847,0)</f>
        <v>0</v>
      </c>
      <c r="U5847">
        <f>ROUNDDOWN(C5847,0)</f>
        <v>0</v>
      </c>
      <c r="V5847">
        <f>RIGHT(K5847,2)+2000</f>
        <v>2018</v>
      </c>
      <c r="W5847" t="str">
        <f>INDEX(_xlfn.TEXTSPLIT(K5847,"-"),1,2)</f>
        <v>Jul</v>
      </c>
      <c r="X5847" t="str">
        <f>INDEX(_xlfn.TEXTSPLIT(K5847,"-"),1,1)</f>
        <v>9</v>
      </c>
      <c r="Y5847">
        <f>INDEX(months!B:B,MATCH(Sheet1!W5847,months!A:A,0))</f>
        <v>7</v>
      </c>
      <c r="Z5847">
        <f t="shared" si="643"/>
        <v>43290</v>
      </c>
    </row>
    <row r="5848" spans="1:26" x14ac:dyDescent="0.2">
      <c r="A5848" t="s">
        <v>8193</v>
      </c>
      <c r="B5848" t="s">
        <v>2665</v>
      </c>
      <c r="D5848">
        <v>0</v>
      </c>
      <c r="E5848" t="s">
        <v>31</v>
      </c>
      <c r="F5848" t="s">
        <v>1262</v>
      </c>
      <c r="G5848" t="s">
        <v>649</v>
      </c>
      <c r="H5848" t="s">
        <v>3310</v>
      </c>
      <c r="I5848" t="s">
        <v>25</v>
      </c>
      <c r="J5848" t="s">
        <v>2669</v>
      </c>
      <c r="K5848" t="s">
        <v>133</v>
      </c>
      <c r="L5848" t="s">
        <v>59</v>
      </c>
      <c r="M5848" t="s">
        <v>81</v>
      </c>
      <c r="N5848">
        <f t="shared" si="637"/>
        <v>0</v>
      </c>
      <c r="O5848" t="str">
        <f t="shared" si="638"/>
        <v>No</v>
      </c>
      <c r="P5848">
        <f t="shared" si="639"/>
        <v>0</v>
      </c>
      <c r="Q5848">
        <f t="shared" si="640"/>
        <v>4813937689</v>
      </c>
      <c r="R5848">
        <f t="shared" si="641"/>
        <v>4.1933383153624479</v>
      </c>
      <c r="S5848" t="str">
        <f t="shared" si="642"/>
        <v>Acceptable</v>
      </c>
      <c r="T5848">
        <f>ROUNDUP(C5848,0)</f>
        <v>0</v>
      </c>
      <c r="U5848">
        <f>ROUNDDOWN(C5848,0)</f>
        <v>0</v>
      </c>
      <c r="V5848">
        <f>RIGHT(K5848,2)+2000</f>
        <v>2018</v>
      </c>
      <c r="W5848" t="str">
        <f>INDEX(_xlfn.TEXTSPLIT(K5848,"-"),1,2)</f>
        <v>Jul</v>
      </c>
      <c r="X5848" t="str">
        <f>INDEX(_xlfn.TEXTSPLIT(K5848,"-"),1,1)</f>
        <v>7</v>
      </c>
      <c r="Y5848">
        <f>INDEX(months!B:B,MATCH(Sheet1!W5848,months!A:A,0))</f>
        <v>7</v>
      </c>
      <c r="Z5848">
        <f t="shared" si="643"/>
        <v>43288</v>
      </c>
    </row>
    <row r="5849" spans="1:26" x14ac:dyDescent="0.2">
      <c r="A5849" t="s">
        <v>8194</v>
      </c>
      <c r="B5849" t="s">
        <v>2518</v>
      </c>
      <c r="C5849">
        <v>4.5</v>
      </c>
      <c r="D5849">
        <v>484</v>
      </c>
      <c r="E5849" t="s">
        <v>46</v>
      </c>
      <c r="F5849" t="s">
        <v>775</v>
      </c>
      <c r="G5849" t="s">
        <v>649</v>
      </c>
      <c r="H5849" t="s">
        <v>650</v>
      </c>
      <c r="I5849" t="s">
        <v>418</v>
      </c>
      <c r="J5849" t="s">
        <v>2519</v>
      </c>
      <c r="K5849" t="s">
        <v>410</v>
      </c>
      <c r="L5849" t="s">
        <v>46</v>
      </c>
      <c r="M5849" t="s">
        <v>46</v>
      </c>
      <c r="N5849">
        <f t="shared" si="637"/>
        <v>0</v>
      </c>
      <c r="O5849" t="str">
        <f t="shared" si="638"/>
        <v>No</v>
      </c>
      <c r="P5849">
        <f t="shared" si="639"/>
        <v>0</v>
      </c>
      <c r="Q5849">
        <f t="shared" si="640"/>
        <v>4813937689</v>
      </c>
      <c r="R5849">
        <f t="shared" si="641"/>
        <v>4.1933383153624479</v>
      </c>
      <c r="S5849" t="str">
        <f t="shared" si="642"/>
        <v>Acceptable</v>
      </c>
      <c r="T5849">
        <f>ROUNDUP(C5849,0)</f>
        <v>5</v>
      </c>
      <c r="U5849">
        <f>ROUNDDOWN(C5849,0)</f>
        <v>4</v>
      </c>
      <c r="V5849">
        <f>RIGHT(K5849,2)+2000</f>
        <v>2018</v>
      </c>
      <c r="W5849" t="str">
        <f>INDEX(_xlfn.TEXTSPLIT(K5849,"-"),1,2)</f>
        <v>Jul</v>
      </c>
      <c r="X5849" t="str">
        <f>INDEX(_xlfn.TEXTSPLIT(K5849,"-"),1,1)</f>
        <v>17</v>
      </c>
      <c r="Y5849">
        <f>INDEX(months!B:B,MATCH(Sheet1!W5849,months!A:A,0))</f>
        <v>7</v>
      </c>
      <c r="Z5849">
        <f t="shared" si="643"/>
        <v>43298</v>
      </c>
    </row>
    <row r="5850" spans="1:26" x14ac:dyDescent="0.2">
      <c r="A5850" t="s">
        <v>8195</v>
      </c>
      <c r="B5850" t="s">
        <v>3070</v>
      </c>
      <c r="C5850">
        <v>4.5999999999999996</v>
      </c>
      <c r="D5850">
        <v>23</v>
      </c>
      <c r="E5850" t="s">
        <v>108</v>
      </c>
      <c r="F5850" t="s">
        <v>22</v>
      </c>
      <c r="G5850" t="s">
        <v>23</v>
      </c>
      <c r="H5850" t="s">
        <v>24</v>
      </c>
      <c r="I5850" t="s">
        <v>25</v>
      </c>
      <c r="J5850" t="s">
        <v>1303</v>
      </c>
      <c r="K5850" t="s">
        <v>3808</v>
      </c>
      <c r="L5850" t="s">
        <v>59</v>
      </c>
      <c r="M5850" t="s">
        <v>237</v>
      </c>
      <c r="N5850">
        <f t="shared" si="637"/>
        <v>0</v>
      </c>
      <c r="O5850" t="str">
        <f t="shared" si="638"/>
        <v>No</v>
      </c>
      <c r="P5850">
        <f t="shared" si="639"/>
        <v>0</v>
      </c>
      <c r="Q5850">
        <f t="shared" si="640"/>
        <v>4813937689</v>
      </c>
      <c r="R5850">
        <f t="shared" si="641"/>
        <v>4.1933383153624479</v>
      </c>
      <c r="S5850" t="str">
        <f t="shared" si="642"/>
        <v>Acceptable</v>
      </c>
      <c r="T5850">
        <f>ROUNDUP(C5850,0)</f>
        <v>5</v>
      </c>
      <c r="U5850">
        <f>ROUNDDOWN(C5850,0)</f>
        <v>4</v>
      </c>
      <c r="V5850">
        <f>RIGHT(K5850,2)+2000</f>
        <v>2016</v>
      </c>
      <c r="W5850" t="str">
        <f>INDEX(_xlfn.TEXTSPLIT(K5850,"-"),1,2)</f>
        <v>Sep</v>
      </c>
      <c r="X5850" t="str">
        <f>INDEX(_xlfn.TEXTSPLIT(K5850,"-"),1,1)</f>
        <v>12</v>
      </c>
      <c r="Y5850">
        <f>INDEX(months!B:B,MATCH(Sheet1!W5850,months!A:A,0))</f>
        <v>9</v>
      </c>
      <c r="Z5850">
        <f t="shared" si="643"/>
        <v>42625</v>
      </c>
    </row>
    <row r="5851" spans="1:26" x14ac:dyDescent="0.2">
      <c r="A5851" t="s">
        <v>8196</v>
      </c>
      <c r="B5851" t="s">
        <v>2518</v>
      </c>
      <c r="C5851">
        <v>4.0999999999999996</v>
      </c>
      <c r="D5851">
        <v>2954</v>
      </c>
      <c r="E5851" t="s">
        <v>46</v>
      </c>
      <c r="F5851" t="s">
        <v>50</v>
      </c>
      <c r="G5851" t="s">
        <v>23</v>
      </c>
      <c r="H5851" t="s">
        <v>24</v>
      </c>
      <c r="I5851" t="s">
        <v>418</v>
      </c>
      <c r="J5851" t="s">
        <v>2519</v>
      </c>
      <c r="K5851" t="s">
        <v>410</v>
      </c>
      <c r="L5851" t="s">
        <v>46</v>
      </c>
      <c r="M5851" t="s">
        <v>46</v>
      </c>
      <c r="N5851">
        <f t="shared" si="637"/>
        <v>0</v>
      </c>
      <c r="O5851" t="str">
        <f t="shared" si="638"/>
        <v>No</v>
      </c>
      <c r="P5851">
        <f t="shared" si="639"/>
        <v>0</v>
      </c>
      <c r="Q5851">
        <f t="shared" si="640"/>
        <v>4813937689</v>
      </c>
      <c r="R5851">
        <f t="shared" si="641"/>
        <v>4.1933383153624479</v>
      </c>
      <c r="S5851" t="str">
        <f t="shared" si="642"/>
        <v>Acceptable</v>
      </c>
      <c r="T5851">
        <f>ROUNDUP(C5851,0)</f>
        <v>5</v>
      </c>
      <c r="U5851">
        <f>ROUNDDOWN(C5851,0)</f>
        <v>4</v>
      </c>
      <c r="V5851">
        <f>RIGHT(K5851,2)+2000</f>
        <v>2018</v>
      </c>
      <c r="W5851" t="str">
        <f>INDEX(_xlfn.TEXTSPLIT(K5851,"-"),1,2)</f>
        <v>Jul</v>
      </c>
      <c r="X5851" t="str">
        <f>INDEX(_xlfn.TEXTSPLIT(K5851,"-"),1,1)</f>
        <v>17</v>
      </c>
      <c r="Y5851">
        <f>INDEX(months!B:B,MATCH(Sheet1!W5851,months!A:A,0))</f>
        <v>7</v>
      </c>
      <c r="Z5851">
        <f t="shared" si="643"/>
        <v>43298</v>
      </c>
    </row>
    <row r="5852" spans="1:26" x14ac:dyDescent="0.2">
      <c r="A5852" t="s">
        <v>8197</v>
      </c>
      <c r="B5852" t="s">
        <v>447</v>
      </c>
      <c r="C5852">
        <v>4.2</v>
      </c>
      <c r="D5852">
        <v>27</v>
      </c>
      <c r="E5852" t="s">
        <v>733</v>
      </c>
      <c r="F5852" t="s">
        <v>22</v>
      </c>
      <c r="G5852" t="s">
        <v>23</v>
      </c>
      <c r="H5852" t="s">
        <v>24</v>
      </c>
      <c r="I5852" t="s">
        <v>25</v>
      </c>
      <c r="J5852" t="s">
        <v>449</v>
      </c>
      <c r="K5852" t="s">
        <v>3837</v>
      </c>
      <c r="L5852" t="s">
        <v>59</v>
      </c>
      <c r="M5852" t="s">
        <v>86</v>
      </c>
      <c r="N5852">
        <f t="shared" si="637"/>
        <v>0</v>
      </c>
      <c r="O5852" t="str">
        <f t="shared" si="638"/>
        <v>No</v>
      </c>
      <c r="P5852">
        <f t="shared" si="639"/>
        <v>0</v>
      </c>
      <c r="Q5852">
        <f t="shared" si="640"/>
        <v>4813937689</v>
      </c>
      <c r="R5852">
        <f t="shared" si="641"/>
        <v>4.1933383153624479</v>
      </c>
      <c r="S5852" t="str">
        <f t="shared" si="642"/>
        <v>Acceptable</v>
      </c>
      <c r="T5852">
        <f>ROUNDUP(C5852,0)</f>
        <v>5</v>
      </c>
      <c r="U5852">
        <f>ROUNDDOWN(C5852,0)</f>
        <v>4</v>
      </c>
      <c r="V5852">
        <f>RIGHT(K5852,2)+2000</f>
        <v>2018</v>
      </c>
      <c r="W5852" t="str">
        <f>INDEX(_xlfn.TEXTSPLIT(K5852,"-"),1,2)</f>
        <v>Jan</v>
      </c>
      <c r="X5852" t="str">
        <f>INDEX(_xlfn.TEXTSPLIT(K5852,"-"),1,1)</f>
        <v>30</v>
      </c>
      <c r="Y5852">
        <f>INDEX(months!B:B,MATCH(Sheet1!W5852,months!A:A,0))</f>
        <v>1</v>
      </c>
      <c r="Z5852">
        <f t="shared" si="643"/>
        <v>43130</v>
      </c>
    </row>
    <row r="5853" spans="1:26" x14ac:dyDescent="0.2">
      <c r="A5853" t="s">
        <v>8198</v>
      </c>
      <c r="B5853" t="s">
        <v>556</v>
      </c>
      <c r="D5853">
        <v>1</v>
      </c>
      <c r="E5853" t="s">
        <v>527</v>
      </c>
      <c r="F5853" t="s">
        <v>1230</v>
      </c>
      <c r="G5853" t="s">
        <v>23</v>
      </c>
      <c r="H5853" t="s">
        <v>24</v>
      </c>
      <c r="I5853" t="s">
        <v>25</v>
      </c>
      <c r="J5853" t="s">
        <v>557</v>
      </c>
      <c r="K5853" t="s">
        <v>2096</v>
      </c>
      <c r="L5853" t="s">
        <v>1267</v>
      </c>
      <c r="M5853" t="s">
        <v>54</v>
      </c>
      <c r="N5853">
        <f t="shared" si="637"/>
        <v>0</v>
      </c>
      <c r="O5853" t="str">
        <f t="shared" si="638"/>
        <v>No</v>
      </c>
      <c r="P5853">
        <f t="shared" si="639"/>
        <v>0</v>
      </c>
      <c r="Q5853">
        <f t="shared" si="640"/>
        <v>4813937689</v>
      </c>
      <c r="R5853">
        <f t="shared" si="641"/>
        <v>4.1933383153624479</v>
      </c>
      <c r="S5853" t="str">
        <f t="shared" si="642"/>
        <v>Acceptable</v>
      </c>
      <c r="T5853">
        <f>ROUNDUP(C5853,0)</f>
        <v>0</v>
      </c>
      <c r="U5853">
        <f>ROUNDDOWN(C5853,0)</f>
        <v>0</v>
      </c>
      <c r="V5853">
        <f>RIGHT(K5853,2)+2000</f>
        <v>2018</v>
      </c>
      <c r="W5853" t="str">
        <f>INDEX(_xlfn.TEXTSPLIT(K5853,"-"),1,2)</f>
        <v>May</v>
      </c>
      <c r="X5853" t="str">
        <f>INDEX(_xlfn.TEXTSPLIT(K5853,"-"),1,1)</f>
        <v>22</v>
      </c>
      <c r="Y5853">
        <f>INDEX(months!B:B,MATCH(Sheet1!W5853,months!A:A,0))</f>
        <v>5</v>
      </c>
      <c r="Z5853">
        <f t="shared" si="643"/>
        <v>43242</v>
      </c>
    </row>
    <row r="5854" spans="1:26" x14ac:dyDescent="0.2">
      <c r="A5854" t="s">
        <v>8199</v>
      </c>
      <c r="B5854" t="s">
        <v>3070</v>
      </c>
      <c r="C5854">
        <v>5</v>
      </c>
      <c r="D5854">
        <v>41</v>
      </c>
      <c r="E5854" t="s">
        <v>527</v>
      </c>
      <c r="F5854" t="s">
        <v>775</v>
      </c>
      <c r="G5854" t="s">
        <v>23</v>
      </c>
      <c r="H5854" t="s">
        <v>24</v>
      </c>
      <c r="I5854" t="s">
        <v>25</v>
      </c>
      <c r="J5854" t="s">
        <v>1303</v>
      </c>
      <c r="K5854" t="s">
        <v>3317</v>
      </c>
      <c r="L5854" t="s">
        <v>8200</v>
      </c>
      <c r="M5854" t="s">
        <v>47</v>
      </c>
      <c r="N5854">
        <f t="shared" si="637"/>
        <v>0</v>
      </c>
      <c r="O5854" t="str">
        <f t="shared" si="638"/>
        <v>No</v>
      </c>
      <c r="P5854">
        <f t="shared" si="639"/>
        <v>0</v>
      </c>
      <c r="Q5854">
        <f t="shared" si="640"/>
        <v>4813937689</v>
      </c>
      <c r="R5854">
        <f t="shared" si="641"/>
        <v>4.1933383153624479</v>
      </c>
      <c r="S5854" t="str">
        <f t="shared" si="642"/>
        <v>Acceptable</v>
      </c>
      <c r="T5854">
        <f>ROUNDUP(C5854,0)</f>
        <v>5</v>
      </c>
      <c r="U5854">
        <f>ROUNDDOWN(C5854,0)</f>
        <v>5</v>
      </c>
      <c r="V5854">
        <f>RIGHT(K5854,2)+2000</f>
        <v>2017</v>
      </c>
      <c r="W5854" t="str">
        <f>INDEX(_xlfn.TEXTSPLIT(K5854,"-"),1,2)</f>
        <v>Dec</v>
      </c>
      <c r="X5854" t="str">
        <f>INDEX(_xlfn.TEXTSPLIT(K5854,"-"),1,1)</f>
        <v>13</v>
      </c>
      <c r="Y5854">
        <f>INDEX(months!B:B,MATCH(Sheet1!W5854,months!A:A,0))</f>
        <v>12</v>
      </c>
      <c r="Z5854">
        <f t="shared" si="643"/>
        <v>43082</v>
      </c>
    </row>
    <row r="5855" spans="1:26" x14ac:dyDescent="0.2">
      <c r="A5855" t="s">
        <v>8201</v>
      </c>
      <c r="B5855" t="s">
        <v>4612</v>
      </c>
      <c r="D5855">
        <v>26</v>
      </c>
      <c r="E5855" t="s">
        <v>1087</v>
      </c>
      <c r="F5855" t="s">
        <v>775</v>
      </c>
      <c r="G5855" t="s">
        <v>23</v>
      </c>
      <c r="H5855" t="s">
        <v>24</v>
      </c>
      <c r="I5855" t="s">
        <v>25</v>
      </c>
      <c r="J5855" t="s">
        <v>4613</v>
      </c>
      <c r="K5855" t="s">
        <v>746</v>
      </c>
      <c r="L5855" t="s">
        <v>157</v>
      </c>
      <c r="M5855" t="s">
        <v>54</v>
      </c>
      <c r="N5855">
        <f t="shared" si="637"/>
        <v>0</v>
      </c>
      <c r="O5855" t="str">
        <f t="shared" si="638"/>
        <v>No</v>
      </c>
      <c r="P5855">
        <f t="shared" si="639"/>
        <v>0</v>
      </c>
      <c r="Q5855">
        <f t="shared" si="640"/>
        <v>4813937689</v>
      </c>
      <c r="R5855">
        <f t="shared" si="641"/>
        <v>4.1933383153624479</v>
      </c>
      <c r="S5855" t="str">
        <f t="shared" si="642"/>
        <v>Acceptable</v>
      </c>
      <c r="T5855">
        <f>ROUNDUP(C5855,0)</f>
        <v>0</v>
      </c>
      <c r="U5855">
        <f>ROUNDDOWN(C5855,0)</f>
        <v>0</v>
      </c>
      <c r="V5855">
        <f>RIGHT(K5855,2)+2000</f>
        <v>2018</v>
      </c>
      <c r="W5855" t="str">
        <f>INDEX(_xlfn.TEXTSPLIT(K5855,"-"),1,2)</f>
        <v>May</v>
      </c>
      <c r="X5855" t="str">
        <f>INDEX(_xlfn.TEXTSPLIT(K5855,"-"),1,1)</f>
        <v>23</v>
      </c>
      <c r="Y5855">
        <f>INDEX(months!B:B,MATCH(Sheet1!W5855,months!A:A,0))</f>
        <v>5</v>
      </c>
      <c r="Z5855">
        <f t="shared" si="643"/>
        <v>43243</v>
      </c>
    </row>
    <row r="5856" spans="1:26" x14ac:dyDescent="0.2">
      <c r="A5856" t="s">
        <v>8202</v>
      </c>
      <c r="B5856" t="s">
        <v>556</v>
      </c>
      <c r="D5856">
        <v>8</v>
      </c>
      <c r="E5856" t="s">
        <v>193</v>
      </c>
      <c r="F5856" t="s">
        <v>1230</v>
      </c>
      <c r="G5856" t="s">
        <v>23</v>
      </c>
      <c r="H5856" t="s">
        <v>24</v>
      </c>
      <c r="I5856" t="s">
        <v>44</v>
      </c>
      <c r="J5856" t="s">
        <v>557</v>
      </c>
      <c r="K5856" t="s">
        <v>169</v>
      </c>
      <c r="L5856" t="s">
        <v>59</v>
      </c>
      <c r="M5856" t="s">
        <v>29</v>
      </c>
      <c r="N5856">
        <f t="shared" si="637"/>
        <v>0</v>
      </c>
      <c r="O5856" t="str">
        <f t="shared" si="638"/>
        <v>No</v>
      </c>
      <c r="P5856">
        <f t="shared" si="639"/>
        <v>0</v>
      </c>
      <c r="Q5856">
        <f t="shared" si="640"/>
        <v>4813937689</v>
      </c>
      <c r="R5856">
        <f t="shared" si="641"/>
        <v>4.1933383153624479</v>
      </c>
      <c r="S5856" t="str">
        <f t="shared" si="642"/>
        <v>Acceptable</v>
      </c>
      <c r="T5856">
        <f>ROUNDUP(C5856,0)</f>
        <v>0</v>
      </c>
      <c r="U5856">
        <f>ROUNDDOWN(C5856,0)</f>
        <v>0</v>
      </c>
      <c r="V5856">
        <f>RIGHT(K5856,2)+2000</f>
        <v>2018</v>
      </c>
      <c r="W5856" t="str">
        <f>INDEX(_xlfn.TEXTSPLIT(K5856,"-"),1,2)</f>
        <v>Jul</v>
      </c>
      <c r="X5856" t="str">
        <f>INDEX(_xlfn.TEXTSPLIT(K5856,"-"),1,1)</f>
        <v>11</v>
      </c>
      <c r="Y5856">
        <f>INDEX(months!B:B,MATCH(Sheet1!W5856,months!A:A,0))</f>
        <v>7</v>
      </c>
      <c r="Z5856">
        <f t="shared" si="643"/>
        <v>43292</v>
      </c>
    </row>
    <row r="5857" spans="1:26" x14ac:dyDescent="0.2">
      <c r="A5857" t="s">
        <v>8203</v>
      </c>
      <c r="B5857" t="s">
        <v>2665</v>
      </c>
      <c r="D5857">
        <v>0</v>
      </c>
      <c r="E5857" t="s">
        <v>64</v>
      </c>
      <c r="F5857" t="s">
        <v>1278</v>
      </c>
      <c r="G5857" t="s">
        <v>23</v>
      </c>
      <c r="H5857" t="s">
        <v>24</v>
      </c>
      <c r="I5857" t="s">
        <v>25</v>
      </c>
      <c r="J5857" t="s">
        <v>2669</v>
      </c>
      <c r="K5857" t="s">
        <v>585</v>
      </c>
      <c r="L5857" t="s">
        <v>59</v>
      </c>
      <c r="M5857" t="s">
        <v>81</v>
      </c>
      <c r="N5857">
        <f t="shared" si="637"/>
        <v>0</v>
      </c>
      <c r="O5857" t="str">
        <f t="shared" si="638"/>
        <v>No</v>
      </c>
      <c r="P5857">
        <f t="shared" si="639"/>
        <v>0</v>
      </c>
      <c r="Q5857">
        <f t="shared" si="640"/>
        <v>4813937689</v>
      </c>
      <c r="R5857">
        <f t="shared" si="641"/>
        <v>4.1933383153624479</v>
      </c>
      <c r="S5857" t="str">
        <f t="shared" si="642"/>
        <v>Acceptable</v>
      </c>
      <c r="T5857">
        <f>ROUNDUP(C5857,0)</f>
        <v>0</v>
      </c>
      <c r="U5857">
        <f>ROUNDDOWN(C5857,0)</f>
        <v>0</v>
      </c>
      <c r="V5857">
        <f>RIGHT(K5857,2)+2000</f>
        <v>2018</v>
      </c>
      <c r="W5857" t="str">
        <f>INDEX(_xlfn.TEXTSPLIT(K5857,"-"),1,2)</f>
        <v>Jul</v>
      </c>
      <c r="X5857" t="str">
        <f>INDEX(_xlfn.TEXTSPLIT(K5857,"-"),1,1)</f>
        <v>9</v>
      </c>
      <c r="Y5857">
        <f>INDEX(months!B:B,MATCH(Sheet1!W5857,months!A:A,0))</f>
        <v>7</v>
      </c>
      <c r="Z5857">
        <f t="shared" si="643"/>
        <v>43290</v>
      </c>
    </row>
    <row r="5858" spans="1:26" x14ac:dyDescent="0.2">
      <c r="A5858" t="s">
        <v>1557</v>
      </c>
      <c r="B5858" t="s">
        <v>3070</v>
      </c>
      <c r="C5858">
        <v>4.3</v>
      </c>
      <c r="D5858">
        <v>7168735</v>
      </c>
      <c r="E5858" t="s">
        <v>46</v>
      </c>
      <c r="F5858" t="s">
        <v>475</v>
      </c>
      <c r="G5858" t="s">
        <v>23</v>
      </c>
      <c r="H5858" t="s">
        <v>24</v>
      </c>
      <c r="I5858" t="s">
        <v>44</v>
      </c>
      <c r="J5858" t="s">
        <v>1537</v>
      </c>
      <c r="K5858" t="s">
        <v>266</v>
      </c>
      <c r="L5858" t="s">
        <v>46</v>
      </c>
      <c r="M5858" t="s">
        <v>46</v>
      </c>
      <c r="N5858">
        <f t="shared" si="637"/>
        <v>0</v>
      </c>
      <c r="O5858" t="str">
        <f t="shared" si="638"/>
        <v>No</v>
      </c>
      <c r="P5858">
        <f t="shared" si="639"/>
        <v>0</v>
      </c>
      <c r="Q5858">
        <f t="shared" si="640"/>
        <v>4813937689</v>
      </c>
      <c r="R5858">
        <f t="shared" si="641"/>
        <v>4.1933383153624479</v>
      </c>
      <c r="S5858" t="str">
        <f t="shared" si="642"/>
        <v>Acceptable</v>
      </c>
      <c r="T5858">
        <f>ROUNDUP(C5858,0)</f>
        <v>5</v>
      </c>
      <c r="U5858">
        <f>ROUNDDOWN(C5858,0)</f>
        <v>4</v>
      </c>
      <c r="V5858">
        <f>RIGHT(K5858,2)+2000</f>
        <v>2018</v>
      </c>
      <c r="W5858" t="str">
        <f>INDEX(_xlfn.TEXTSPLIT(K5858,"-"),1,2)</f>
        <v>Jul</v>
      </c>
      <c r="X5858" t="str">
        <f>INDEX(_xlfn.TEXTSPLIT(K5858,"-"),1,1)</f>
        <v>16</v>
      </c>
      <c r="Y5858">
        <f>INDEX(months!B:B,MATCH(Sheet1!W5858,months!A:A,0))</f>
        <v>7</v>
      </c>
      <c r="Z5858">
        <f t="shared" si="643"/>
        <v>43297</v>
      </c>
    </row>
    <row r="5859" spans="1:26" x14ac:dyDescent="0.2">
      <c r="A5859" t="s">
        <v>8204</v>
      </c>
      <c r="B5859" t="s">
        <v>556</v>
      </c>
      <c r="D5859">
        <v>0</v>
      </c>
      <c r="E5859" t="s">
        <v>281</v>
      </c>
      <c r="F5859" t="s">
        <v>1262</v>
      </c>
      <c r="G5859" t="s">
        <v>23</v>
      </c>
      <c r="H5859" t="s">
        <v>24</v>
      </c>
      <c r="I5859" t="s">
        <v>25</v>
      </c>
      <c r="J5859" t="s">
        <v>557</v>
      </c>
      <c r="K5859" t="s">
        <v>5188</v>
      </c>
      <c r="L5859" t="s">
        <v>164</v>
      </c>
      <c r="M5859" t="s">
        <v>86</v>
      </c>
      <c r="N5859">
        <f t="shared" si="637"/>
        <v>0</v>
      </c>
      <c r="O5859" t="str">
        <f t="shared" si="638"/>
        <v>No</v>
      </c>
      <c r="P5859">
        <f t="shared" si="639"/>
        <v>0</v>
      </c>
      <c r="Q5859">
        <f t="shared" si="640"/>
        <v>4813937689</v>
      </c>
      <c r="R5859">
        <f t="shared" si="641"/>
        <v>4.1933383153624479</v>
      </c>
      <c r="S5859" t="str">
        <f t="shared" si="642"/>
        <v>Acceptable</v>
      </c>
      <c r="T5859">
        <f>ROUNDUP(C5859,0)</f>
        <v>0</v>
      </c>
      <c r="U5859">
        <f>ROUNDDOWN(C5859,0)</f>
        <v>0</v>
      </c>
      <c r="V5859">
        <f>RIGHT(K5859,2)+2000</f>
        <v>2017</v>
      </c>
      <c r="W5859" t="str">
        <f>INDEX(_xlfn.TEXTSPLIT(K5859,"-"),1,2)</f>
        <v>Oct</v>
      </c>
      <c r="X5859" t="str">
        <f>INDEX(_xlfn.TEXTSPLIT(K5859,"-"),1,1)</f>
        <v>31</v>
      </c>
      <c r="Y5859">
        <f>INDEX(months!B:B,MATCH(Sheet1!W5859,months!A:A,0))</f>
        <v>10</v>
      </c>
      <c r="Z5859">
        <f t="shared" si="643"/>
        <v>43039</v>
      </c>
    </row>
    <row r="5860" spans="1:26" x14ac:dyDescent="0.2">
      <c r="A5860" t="s">
        <v>8205</v>
      </c>
      <c r="B5860" t="s">
        <v>5191</v>
      </c>
      <c r="C5860">
        <v>3.3</v>
      </c>
      <c r="D5860">
        <v>115</v>
      </c>
      <c r="E5860" t="s">
        <v>825</v>
      </c>
      <c r="F5860" t="s">
        <v>22</v>
      </c>
      <c r="G5860" t="s">
        <v>23</v>
      </c>
      <c r="H5860" t="s">
        <v>24</v>
      </c>
      <c r="I5860" t="s">
        <v>25</v>
      </c>
      <c r="J5860" t="s">
        <v>5192</v>
      </c>
      <c r="K5860" t="s">
        <v>6836</v>
      </c>
      <c r="L5860" t="s">
        <v>317</v>
      </c>
      <c r="M5860" t="s">
        <v>81</v>
      </c>
      <c r="N5860">
        <f t="shared" si="637"/>
        <v>0</v>
      </c>
      <c r="O5860" t="str">
        <f t="shared" si="638"/>
        <v>No</v>
      </c>
      <c r="P5860">
        <f t="shared" si="639"/>
        <v>0</v>
      </c>
      <c r="Q5860">
        <f t="shared" si="640"/>
        <v>4813937689</v>
      </c>
      <c r="R5860">
        <f t="shared" si="641"/>
        <v>4.1933383153624479</v>
      </c>
      <c r="S5860" t="str">
        <f t="shared" si="642"/>
        <v>Acceptable</v>
      </c>
      <c r="T5860">
        <f>ROUNDUP(C5860,0)</f>
        <v>4</v>
      </c>
      <c r="U5860">
        <f>ROUNDDOWN(C5860,0)</f>
        <v>3</v>
      </c>
      <c r="V5860">
        <f>RIGHT(K5860,2)+2000</f>
        <v>2017</v>
      </c>
      <c r="W5860" t="str">
        <f>INDEX(_xlfn.TEXTSPLIT(K5860,"-"),1,2)</f>
        <v>Feb</v>
      </c>
      <c r="X5860" t="str">
        <f>INDEX(_xlfn.TEXTSPLIT(K5860,"-"),1,1)</f>
        <v>23</v>
      </c>
      <c r="Y5860">
        <f>INDEX(months!B:B,MATCH(Sheet1!W5860,months!A:A,0))</f>
        <v>2</v>
      </c>
      <c r="Z5860">
        <f t="shared" si="643"/>
        <v>42789</v>
      </c>
    </row>
    <row r="5861" spans="1:26" x14ac:dyDescent="0.2">
      <c r="A5861" t="s">
        <v>8206</v>
      </c>
      <c r="B5861" t="s">
        <v>4612</v>
      </c>
      <c r="C5861">
        <v>3.6</v>
      </c>
      <c r="D5861">
        <v>9895</v>
      </c>
      <c r="E5861" t="s">
        <v>100</v>
      </c>
      <c r="F5861" t="s">
        <v>65</v>
      </c>
      <c r="G5861" t="s">
        <v>23</v>
      </c>
      <c r="H5861" t="s">
        <v>24</v>
      </c>
      <c r="I5861" t="s">
        <v>25</v>
      </c>
      <c r="J5861" t="s">
        <v>4613</v>
      </c>
      <c r="K5861" t="s">
        <v>1064</v>
      </c>
      <c r="L5861" t="s">
        <v>420</v>
      </c>
      <c r="M5861" t="s">
        <v>47</v>
      </c>
      <c r="N5861">
        <f t="shared" si="637"/>
        <v>0</v>
      </c>
      <c r="O5861" t="str">
        <f t="shared" si="638"/>
        <v>No</v>
      </c>
      <c r="P5861">
        <f t="shared" si="639"/>
        <v>0</v>
      </c>
      <c r="Q5861">
        <f t="shared" si="640"/>
        <v>4813937689</v>
      </c>
      <c r="R5861">
        <f t="shared" si="641"/>
        <v>4.1933383153624479</v>
      </c>
      <c r="S5861" t="str">
        <f t="shared" si="642"/>
        <v>Acceptable</v>
      </c>
      <c r="T5861">
        <f>ROUNDUP(C5861,0)</f>
        <v>4</v>
      </c>
      <c r="U5861">
        <f>ROUNDDOWN(C5861,0)</f>
        <v>3</v>
      </c>
      <c r="V5861">
        <f>RIGHT(K5861,2)+2000</f>
        <v>2017</v>
      </c>
      <c r="W5861" t="str">
        <f>INDEX(_xlfn.TEXTSPLIT(K5861,"-"),1,2)</f>
        <v>Feb</v>
      </c>
      <c r="X5861" t="str">
        <f>INDEX(_xlfn.TEXTSPLIT(K5861,"-"),1,1)</f>
        <v>3</v>
      </c>
      <c r="Y5861">
        <f>INDEX(months!B:B,MATCH(Sheet1!W5861,months!A:A,0))</f>
        <v>2</v>
      </c>
      <c r="Z5861">
        <f t="shared" si="643"/>
        <v>42769</v>
      </c>
    </row>
    <row r="5862" spans="1:26" x14ac:dyDescent="0.2">
      <c r="A5862" t="s">
        <v>8207</v>
      </c>
      <c r="B5862" t="s">
        <v>2665</v>
      </c>
      <c r="C5862">
        <v>4</v>
      </c>
      <c r="D5862">
        <v>162530</v>
      </c>
      <c r="E5862" t="s">
        <v>1388</v>
      </c>
      <c r="F5862" t="s">
        <v>89</v>
      </c>
      <c r="G5862" t="s">
        <v>23</v>
      </c>
      <c r="H5862" t="s">
        <v>24</v>
      </c>
      <c r="I5862" t="s">
        <v>418</v>
      </c>
      <c r="J5862" t="s">
        <v>2734</v>
      </c>
      <c r="K5862" t="s">
        <v>413</v>
      </c>
      <c r="L5862" t="s">
        <v>7408</v>
      </c>
      <c r="M5862" t="s">
        <v>81</v>
      </c>
      <c r="N5862">
        <f t="shared" si="637"/>
        <v>0</v>
      </c>
      <c r="O5862" t="str">
        <f t="shared" si="638"/>
        <v>No</v>
      </c>
      <c r="P5862">
        <f t="shared" si="639"/>
        <v>0</v>
      </c>
      <c r="Q5862">
        <f t="shared" si="640"/>
        <v>4813937689</v>
      </c>
      <c r="R5862">
        <f t="shared" si="641"/>
        <v>4.1933383153624479</v>
      </c>
      <c r="S5862" t="str">
        <f t="shared" si="642"/>
        <v>Acceptable</v>
      </c>
      <c r="T5862">
        <f>ROUNDUP(C5862,0)</f>
        <v>4</v>
      </c>
      <c r="U5862">
        <f>ROUNDDOWN(C5862,0)</f>
        <v>4</v>
      </c>
      <c r="V5862">
        <f>RIGHT(K5862,2)+2000</f>
        <v>2018</v>
      </c>
      <c r="W5862" t="str">
        <f>INDEX(_xlfn.TEXTSPLIT(K5862,"-"),1,2)</f>
        <v>Jul</v>
      </c>
      <c r="X5862" t="str">
        <f>INDEX(_xlfn.TEXTSPLIT(K5862,"-"),1,1)</f>
        <v>2</v>
      </c>
      <c r="Y5862">
        <f>INDEX(months!B:B,MATCH(Sheet1!W5862,months!A:A,0))</f>
        <v>7</v>
      </c>
      <c r="Z5862">
        <f t="shared" si="643"/>
        <v>43283</v>
      </c>
    </row>
    <row r="5863" spans="1:26" x14ac:dyDescent="0.2">
      <c r="A5863" t="s">
        <v>8208</v>
      </c>
      <c r="B5863" t="s">
        <v>3070</v>
      </c>
      <c r="C5863">
        <v>4</v>
      </c>
      <c r="D5863">
        <v>39779</v>
      </c>
      <c r="E5863" t="s">
        <v>21</v>
      </c>
      <c r="F5863" t="s">
        <v>38</v>
      </c>
      <c r="G5863" t="s">
        <v>23</v>
      </c>
      <c r="H5863" t="s">
        <v>24</v>
      </c>
      <c r="I5863" t="s">
        <v>25</v>
      </c>
      <c r="J5863" t="s">
        <v>5304</v>
      </c>
      <c r="K5863" t="s">
        <v>8209</v>
      </c>
      <c r="L5863" t="s">
        <v>2145</v>
      </c>
      <c r="M5863" t="s">
        <v>29</v>
      </c>
      <c r="N5863">
        <f t="shared" si="637"/>
        <v>0</v>
      </c>
      <c r="O5863" t="str">
        <f t="shared" si="638"/>
        <v>No</v>
      </c>
      <c r="P5863">
        <f t="shared" si="639"/>
        <v>0</v>
      </c>
      <c r="Q5863">
        <f t="shared" si="640"/>
        <v>4813937689</v>
      </c>
      <c r="R5863">
        <f t="shared" si="641"/>
        <v>4.1933383153624479</v>
      </c>
      <c r="S5863" t="str">
        <f t="shared" si="642"/>
        <v>Acceptable</v>
      </c>
      <c r="T5863">
        <f>ROUNDUP(C5863,0)</f>
        <v>4</v>
      </c>
      <c r="U5863">
        <f>ROUNDDOWN(C5863,0)</f>
        <v>4</v>
      </c>
      <c r="V5863">
        <f>RIGHT(K5863,2)+2000</f>
        <v>2016</v>
      </c>
      <c r="W5863" t="str">
        <f>INDEX(_xlfn.TEXTSPLIT(K5863,"-"),1,2)</f>
        <v>Aug</v>
      </c>
      <c r="X5863" t="str">
        <f>INDEX(_xlfn.TEXTSPLIT(K5863,"-"),1,1)</f>
        <v>5</v>
      </c>
      <c r="Y5863">
        <f>INDEX(months!B:B,MATCH(Sheet1!W5863,months!A:A,0))</f>
        <v>8</v>
      </c>
      <c r="Z5863">
        <f t="shared" si="643"/>
        <v>42587</v>
      </c>
    </row>
    <row r="5864" spans="1:26" x14ac:dyDescent="0.2">
      <c r="A5864" t="s">
        <v>8210</v>
      </c>
      <c r="B5864" t="s">
        <v>2665</v>
      </c>
      <c r="C5864">
        <v>4</v>
      </c>
      <c r="D5864">
        <v>254518</v>
      </c>
      <c r="E5864" t="s">
        <v>1848</v>
      </c>
      <c r="F5864" t="s">
        <v>89</v>
      </c>
      <c r="G5864" t="s">
        <v>23</v>
      </c>
      <c r="H5864" t="s">
        <v>24</v>
      </c>
      <c r="I5864" t="s">
        <v>418</v>
      </c>
      <c r="J5864" t="s">
        <v>2684</v>
      </c>
      <c r="K5864" t="s">
        <v>585</v>
      </c>
      <c r="L5864" t="s">
        <v>420</v>
      </c>
      <c r="M5864" t="s">
        <v>86</v>
      </c>
      <c r="N5864">
        <f t="shared" si="637"/>
        <v>0</v>
      </c>
      <c r="O5864" t="str">
        <f t="shared" si="638"/>
        <v>No</v>
      </c>
      <c r="P5864">
        <f t="shared" si="639"/>
        <v>0</v>
      </c>
      <c r="Q5864">
        <f t="shared" si="640"/>
        <v>4813937689</v>
      </c>
      <c r="R5864">
        <f t="shared" si="641"/>
        <v>4.1933383153624479</v>
      </c>
      <c r="S5864" t="str">
        <f t="shared" si="642"/>
        <v>Acceptable</v>
      </c>
      <c r="T5864">
        <f>ROUNDUP(C5864,0)</f>
        <v>4</v>
      </c>
      <c r="U5864">
        <f>ROUNDDOWN(C5864,0)</f>
        <v>4</v>
      </c>
      <c r="V5864">
        <f>RIGHT(K5864,2)+2000</f>
        <v>2018</v>
      </c>
      <c r="W5864" t="str">
        <f>INDEX(_xlfn.TEXTSPLIT(K5864,"-"),1,2)</f>
        <v>Jul</v>
      </c>
      <c r="X5864" t="str">
        <f>INDEX(_xlfn.TEXTSPLIT(K5864,"-"),1,1)</f>
        <v>9</v>
      </c>
      <c r="Y5864">
        <f>INDEX(months!B:B,MATCH(Sheet1!W5864,months!A:A,0))</f>
        <v>7</v>
      </c>
      <c r="Z5864">
        <f t="shared" si="643"/>
        <v>43290</v>
      </c>
    </row>
    <row r="5865" spans="1:26" x14ac:dyDescent="0.2">
      <c r="A5865" t="s">
        <v>4943</v>
      </c>
      <c r="B5865" t="s">
        <v>4801</v>
      </c>
      <c r="C5865">
        <v>4.3</v>
      </c>
      <c r="D5865">
        <v>647721</v>
      </c>
      <c r="E5865" t="s">
        <v>46</v>
      </c>
      <c r="F5865" t="s">
        <v>89</v>
      </c>
      <c r="G5865" t="s">
        <v>23</v>
      </c>
      <c r="H5865" t="s">
        <v>24</v>
      </c>
      <c r="I5865" t="s">
        <v>25</v>
      </c>
      <c r="J5865" t="s">
        <v>4802</v>
      </c>
      <c r="K5865" t="s">
        <v>297</v>
      </c>
      <c r="L5865" t="s">
        <v>46</v>
      </c>
      <c r="M5865" t="s">
        <v>46</v>
      </c>
      <c r="N5865">
        <f t="shared" si="637"/>
        <v>0</v>
      </c>
      <c r="O5865" t="str">
        <f t="shared" si="638"/>
        <v>No</v>
      </c>
      <c r="P5865">
        <f t="shared" si="639"/>
        <v>0</v>
      </c>
      <c r="Q5865">
        <f t="shared" si="640"/>
        <v>4813937689</v>
      </c>
      <c r="R5865">
        <f t="shared" si="641"/>
        <v>4.1933383153624479</v>
      </c>
      <c r="S5865" t="str">
        <f t="shared" si="642"/>
        <v>Acceptable</v>
      </c>
      <c r="T5865">
        <f>ROUNDUP(C5865,0)</f>
        <v>5</v>
      </c>
      <c r="U5865">
        <f>ROUNDDOWN(C5865,0)</f>
        <v>4</v>
      </c>
      <c r="V5865">
        <f>RIGHT(K5865,2)+2000</f>
        <v>2018</v>
      </c>
      <c r="W5865" t="str">
        <f>INDEX(_xlfn.TEXTSPLIT(K5865,"-"),1,2)</f>
        <v>Jul</v>
      </c>
      <c r="X5865" t="str">
        <f>INDEX(_xlfn.TEXTSPLIT(K5865,"-"),1,1)</f>
        <v>24</v>
      </c>
      <c r="Y5865">
        <f>INDEX(months!B:B,MATCH(Sheet1!W5865,months!A:A,0))</f>
        <v>7</v>
      </c>
      <c r="Z5865">
        <f t="shared" si="643"/>
        <v>43305</v>
      </c>
    </row>
    <row r="5866" spans="1:26" x14ac:dyDescent="0.2">
      <c r="A5866" t="s">
        <v>8211</v>
      </c>
      <c r="B5866" t="s">
        <v>2665</v>
      </c>
      <c r="C5866">
        <v>4.2</v>
      </c>
      <c r="D5866">
        <v>88901</v>
      </c>
      <c r="E5866" t="s">
        <v>510</v>
      </c>
      <c r="F5866" t="s">
        <v>89</v>
      </c>
      <c r="G5866" t="s">
        <v>23</v>
      </c>
      <c r="H5866" t="s">
        <v>24</v>
      </c>
      <c r="I5866" t="s">
        <v>44</v>
      </c>
      <c r="J5866" t="s">
        <v>2684</v>
      </c>
      <c r="K5866" t="s">
        <v>390</v>
      </c>
      <c r="L5866" t="s">
        <v>7077</v>
      </c>
      <c r="M5866" t="s">
        <v>86</v>
      </c>
      <c r="N5866">
        <f t="shared" si="637"/>
        <v>0</v>
      </c>
      <c r="O5866" t="str">
        <f t="shared" si="638"/>
        <v>No</v>
      </c>
      <c r="P5866">
        <f t="shared" si="639"/>
        <v>0</v>
      </c>
      <c r="Q5866">
        <f t="shared" si="640"/>
        <v>4813937689</v>
      </c>
      <c r="R5866">
        <f t="shared" si="641"/>
        <v>4.1933383153624479</v>
      </c>
      <c r="S5866" t="str">
        <f t="shared" si="642"/>
        <v>Acceptable</v>
      </c>
      <c r="T5866">
        <f>ROUNDUP(C5866,0)</f>
        <v>5</v>
      </c>
      <c r="U5866">
        <f>ROUNDDOWN(C5866,0)</f>
        <v>4</v>
      </c>
      <c r="V5866">
        <f>RIGHT(K5866,2)+2000</f>
        <v>2018</v>
      </c>
      <c r="W5866" t="str">
        <f>INDEX(_xlfn.TEXTSPLIT(K5866,"-"),1,2)</f>
        <v>May</v>
      </c>
      <c r="X5866" t="str">
        <f>INDEX(_xlfn.TEXTSPLIT(K5866,"-"),1,1)</f>
        <v>24</v>
      </c>
      <c r="Y5866">
        <f>INDEX(months!B:B,MATCH(Sheet1!W5866,months!A:A,0))</f>
        <v>5</v>
      </c>
      <c r="Z5866">
        <f t="shared" si="643"/>
        <v>43244</v>
      </c>
    </row>
    <row r="5867" spans="1:26" x14ac:dyDescent="0.2">
      <c r="A5867" t="s">
        <v>8212</v>
      </c>
      <c r="B5867" t="s">
        <v>3070</v>
      </c>
      <c r="C5867">
        <v>4.3</v>
      </c>
      <c r="D5867">
        <v>65146</v>
      </c>
      <c r="E5867" t="s">
        <v>1848</v>
      </c>
      <c r="F5867" t="s">
        <v>89</v>
      </c>
      <c r="G5867" t="s">
        <v>23</v>
      </c>
      <c r="H5867" t="s">
        <v>24</v>
      </c>
      <c r="I5867" t="s">
        <v>418</v>
      </c>
      <c r="J5867" t="s">
        <v>2804</v>
      </c>
      <c r="K5867" t="s">
        <v>156</v>
      </c>
      <c r="L5867" t="s">
        <v>170</v>
      </c>
      <c r="M5867" t="s">
        <v>86</v>
      </c>
      <c r="N5867">
        <f t="shared" si="637"/>
        <v>0</v>
      </c>
      <c r="O5867" t="str">
        <f t="shared" si="638"/>
        <v>No</v>
      </c>
      <c r="P5867">
        <f t="shared" si="639"/>
        <v>0</v>
      </c>
      <c r="Q5867">
        <f t="shared" si="640"/>
        <v>4813937689</v>
      </c>
      <c r="R5867">
        <f t="shared" si="641"/>
        <v>4.1933383153624479</v>
      </c>
      <c r="S5867" t="str">
        <f t="shared" si="642"/>
        <v>Acceptable</v>
      </c>
      <c r="T5867">
        <f>ROUNDUP(C5867,0)</f>
        <v>5</v>
      </c>
      <c r="U5867">
        <f>ROUNDDOWN(C5867,0)</f>
        <v>4</v>
      </c>
      <c r="V5867">
        <f>RIGHT(K5867,2)+2000</f>
        <v>2018</v>
      </c>
      <c r="W5867" t="str">
        <f>INDEX(_xlfn.TEXTSPLIT(K5867,"-"),1,2)</f>
        <v>May</v>
      </c>
      <c r="X5867" t="str">
        <f>INDEX(_xlfn.TEXTSPLIT(K5867,"-"),1,1)</f>
        <v>31</v>
      </c>
      <c r="Y5867">
        <f>INDEX(months!B:B,MATCH(Sheet1!W5867,months!A:A,0))</f>
        <v>5</v>
      </c>
      <c r="Z5867">
        <f t="shared" si="643"/>
        <v>43251</v>
      </c>
    </row>
    <row r="5868" spans="1:26" x14ac:dyDescent="0.2">
      <c r="A5868" t="s">
        <v>8213</v>
      </c>
      <c r="B5868" t="s">
        <v>5248</v>
      </c>
      <c r="C5868">
        <v>4.2</v>
      </c>
      <c r="D5868">
        <v>104551</v>
      </c>
      <c r="E5868" t="s">
        <v>308</v>
      </c>
      <c r="F5868" t="s">
        <v>89</v>
      </c>
      <c r="G5868" t="s">
        <v>23</v>
      </c>
      <c r="H5868" t="s">
        <v>24</v>
      </c>
      <c r="I5868" t="s">
        <v>25</v>
      </c>
      <c r="J5868" t="s">
        <v>5249</v>
      </c>
      <c r="K5868" t="s">
        <v>5944</v>
      </c>
      <c r="L5868" t="s">
        <v>3699</v>
      </c>
      <c r="M5868" t="s">
        <v>237</v>
      </c>
      <c r="N5868">
        <f t="shared" si="637"/>
        <v>0</v>
      </c>
      <c r="O5868" t="str">
        <f t="shared" si="638"/>
        <v>No</v>
      </c>
      <c r="P5868">
        <f t="shared" si="639"/>
        <v>0</v>
      </c>
      <c r="Q5868">
        <f t="shared" si="640"/>
        <v>4813937689</v>
      </c>
      <c r="R5868">
        <f t="shared" si="641"/>
        <v>4.1933383153624479</v>
      </c>
      <c r="S5868" t="str">
        <f t="shared" si="642"/>
        <v>Acceptable</v>
      </c>
      <c r="T5868">
        <f>ROUNDUP(C5868,0)</f>
        <v>5</v>
      </c>
      <c r="U5868">
        <f>ROUNDDOWN(C5868,0)</f>
        <v>4</v>
      </c>
      <c r="V5868">
        <f>RIGHT(K5868,2)+2000</f>
        <v>2017</v>
      </c>
      <c r="W5868" t="str">
        <f>INDEX(_xlfn.TEXTSPLIT(K5868,"-"),1,2)</f>
        <v>Dec</v>
      </c>
      <c r="X5868" t="str">
        <f>INDEX(_xlfn.TEXTSPLIT(K5868,"-"),1,1)</f>
        <v>19</v>
      </c>
      <c r="Y5868">
        <f>INDEX(months!B:B,MATCH(Sheet1!W5868,months!A:A,0))</f>
        <v>12</v>
      </c>
      <c r="Z5868">
        <f t="shared" si="643"/>
        <v>43088</v>
      </c>
    </row>
    <row r="5869" spans="1:26" x14ac:dyDescent="0.2">
      <c r="A5869" t="s">
        <v>8214</v>
      </c>
      <c r="B5869" t="s">
        <v>4801</v>
      </c>
      <c r="C5869">
        <v>4.5</v>
      </c>
      <c r="D5869">
        <v>66321</v>
      </c>
      <c r="E5869" t="s">
        <v>308</v>
      </c>
      <c r="F5869" t="s">
        <v>38</v>
      </c>
      <c r="G5869" t="s">
        <v>23</v>
      </c>
      <c r="H5869" t="s">
        <v>24</v>
      </c>
      <c r="I5869" t="s">
        <v>25</v>
      </c>
      <c r="J5869" t="s">
        <v>4802</v>
      </c>
      <c r="K5869" t="s">
        <v>1613</v>
      </c>
      <c r="L5869" t="s">
        <v>1197</v>
      </c>
      <c r="M5869" t="s">
        <v>81</v>
      </c>
      <c r="N5869">
        <f t="shared" si="637"/>
        <v>0</v>
      </c>
      <c r="O5869" t="str">
        <f t="shared" si="638"/>
        <v>No</v>
      </c>
      <c r="P5869">
        <f t="shared" si="639"/>
        <v>0</v>
      </c>
      <c r="Q5869">
        <f t="shared" si="640"/>
        <v>4813937689</v>
      </c>
      <c r="R5869">
        <f t="shared" si="641"/>
        <v>4.1933383153624479</v>
      </c>
      <c r="S5869" t="str">
        <f t="shared" si="642"/>
        <v>Acceptable</v>
      </c>
      <c r="T5869">
        <f>ROUNDUP(C5869,0)</f>
        <v>5</v>
      </c>
      <c r="U5869">
        <f>ROUNDDOWN(C5869,0)</f>
        <v>4</v>
      </c>
      <c r="V5869">
        <f>RIGHT(K5869,2)+2000</f>
        <v>2018</v>
      </c>
      <c r="W5869" t="str">
        <f>INDEX(_xlfn.TEXTSPLIT(K5869,"-"),1,2)</f>
        <v>Jun</v>
      </c>
      <c r="X5869" t="str">
        <f>INDEX(_xlfn.TEXTSPLIT(K5869,"-"),1,1)</f>
        <v>11</v>
      </c>
      <c r="Y5869">
        <f>INDEX(months!B:B,MATCH(Sheet1!W5869,months!A:A,0))</f>
        <v>6</v>
      </c>
      <c r="Z5869">
        <f t="shared" si="643"/>
        <v>43262</v>
      </c>
    </row>
    <row r="5870" spans="1:26" x14ac:dyDescent="0.2">
      <c r="A5870" t="s">
        <v>8215</v>
      </c>
      <c r="B5870" t="s">
        <v>2665</v>
      </c>
      <c r="C5870">
        <v>4.3</v>
      </c>
      <c r="D5870">
        <v>29270</v>
      </c>
      <c r="E5870" t="s">
        <v>970</v>
      </c>
      <c r="F5870" t="s">
        <v>38</v>
      </c>
      <c r="G5870" t="s">
        <v>23</v>
      </c>
      <c r="H5870" t="s">
        <v>24</v>
      </c>
      <c r="I5870" t="s">
        <v>25</v>
      </c>
      <c r="J5870" t="s">
        <v>2684</v>
      </c>
      <c r="K5870" t="s">
        <v>357</v>
      </c>
      <c r="L5870" t="s">
        <v>3195</v>
      </c>
      <c r="M5870" t="s">
        <v>29</v>
      </c>
      <c r="N5870">
        <f t="shared" si="637"/>
        <v>0</v>
      </c>
      <c r="O5870" t="str">
        <f t="shared" si="638"/>
        <v>No</v>
      </c>
      <c r="P5870">
        <f t="shared" si="639"/>
        <v>0</v>
      </c>
      <c r="Q5870">
        <f t="shared" si="640"/>
        <v>4813937689</v>
      </c>
      <c r="R5870">
        <f t="shared" si="641"/>
        <v>4.1933383153624479</v>
      </c>
      <c r="S5870" t="str">
        <f t="shared" si="642"/>
        <v>Acceptable</v>
      </c>
      <c r="T5870">
        <f>ROUNDUP(C5870,0)</f>
        <v>5</v>
      </c>
      <c r="U5870">
        <f>ROUNDDOWN(C5870,0)</f>
        <v>4</v>
      </c>
      <c r="V5870">
        <f>RIGHT(K5870,2)+2000</f>
        <v>2018</v>
      </c>
      <c r="W5870" t="str">
        <f>INDEX(_xlfn.TEXTSPLIT(K5870,"-"),1,2)</f>
        <v>Jul</v>
      </c>
      <c r="X5870" t="str">
        <f>INDEX(_xlfn.TEXTSPLIT(K5870,"-"),1,1)</f>
        <v>25</v>
      </c>
      <c r="Y5870">
        <f>INDEX(months!B:B,MATCH(Sheet1!W5870,months!A:A,0))</f>
        <v>7</v>
      </c>
      <c r="Z5870">
        <f t="shared" si="643"/>
        <v>43306</v>
      </c>
    </row>
    <row r="5871" spans="1:26" x14ac:dyDescent="0.2">
      <c r="A5871" t="s">
        <v>8216</v>
      </c>
      <c r="B5871" t="s">
        <v>5248</v>
      </c>
      <c r="C5871">
        <v>4.5999999999999996</v>
      </c>
      <c r="D5871">
        <v>751911</v>
      </c>
      <c r="E5871" t="s">
        <v>46</v>
      </c>
      <c r="F5871" t="s">
        <v>89</v>
      </c>
      <c r="G5871" t="s">
        <v>23</v>
      </c>
      <c r="H5871" t="s">
        <v>24</v>
      </c>
      <c r="I5871" t="s">
        <v>25</v>
      </c>
      <c r="J5871" t="s">
        <v>5249</v>
      </c>
      <c r="K5871" t="s">
        <v>173</v>
      </c>
      <c r="L5871" t="s">
        <v>46</v>
      </c>
      <c r="M5871" t="s">
        <v>274</v>
      </c>
      <c r="N5871">
        <f t="shared" si="637"/>
        <v>0</v>
      </c>
      <c r="O5871" t="str">
        <f t="shared" si="638"/>
        <v>No</v>
      </c>
      <c r="P5871">
        <f t="shared" si="639"/>
        <v>0</v>
      </c>
      <c r="Q5871">
        <f t="shared" si="640"/>
        <v>4813937689</v>
      </c>
      <c r="R5871">
        <f t="shared" si="641"/>
        <v>4.1933383153624479</v>
      </c>
      <c r="S5871" t="str">
        <f t="shared" si="642"/>
        <v>Acceptable</v>
      </c>
      <c r="T5871">
        <f>ROUNDUP(C5871,0)</f>
        <v>5</v>
      </c>
      <c r="U5871">
        <f>ROUNDDOWN(C5871,0)</f>
        <v>4</v>
      </c>
      <c r="V5871">
        <f>RIGHT(K5871,2)+2000</f>
        <v>2018</v>
      </c>
      <c r="W5871" t="str">
        <f>INDEX(_xlfn.TEXTSPLIT(K5871,"-"),1,2)</f>
        <v>Aug</v>
      </c>
      <c r="X5871" t="str">
        <f>INDEX(_xlfn.TEXTSPLIT(K5871,"-"),1,1)</f>
        <v>2</v>
      </c>
      <c r="Y5871">
        <f>INDEX(months!B:B,MATCH(Sheet1!W5871,months!A:A,0))</f>
        <v>8</v>
      </c>
      <c r="Z5871">
        <f t="shared" si="643"/>
        <v>43314</v>
      </c>
    </row>
    <row r="5872" spans="1:26" x14ac:dyDescent="0.2">
      <c r="A5872" t="s">
        <v>8217</v>
      </c>
      <c r="B5872" t="s">
        <v>787</v>
      </c>
      <c r="C5872">
        <v>4.4000000000000004</v>
      </c>
      <c r="D5872">
        <v>1520</v>
      </c>
      <c r="E5872" t="s">
        <v>155</v>
      </c>
      <c r="F5872" t="s">
        <v>50</v>
      </c>
      <c r="G5872" t="s">
        <v>23</v>
      </c>
      <c r="H5872" t="s">
        <v>24</v>
      </c>
      <c r="I5872" t="s">
        <v>25</v>
      </c>
      <c r="J5872" t="s">
        <v>788</v>
      </c>
      <c r="K5872" t="s">
        <v>6858</v>
      </c>
      <c r="L5872" t="s">
        <v>317</v>
      </c>
      <c r="M5872" t="s">
        <v>54</v>
      </c>
      <c r="N5872">
        <f t="shared" si="637"/>
        <v>0</v>
      </c>
      <c r="O5872" t="str">
        <f t="shared" si="638"/>
        <v>No</v>
      </c>
      <c r="P5872">
        <f t="shared" si="639"/>
        <v>0</v>
      </c>
      <c r="Q5872">
        <f t="shared" si="640"/>
        <v>4813937689</v>
      </c>
      <c r="R5872">
        <f t="shared" si="641"/>
        <v>4.1933383153624479</v>
      </c>
      <c r="S5872" t="str">
        <f t="shared" si="642"/>
        <v>Acceptable</v>
      </c>
      <c r="T5872">
        <f>ROUNDUP(C5872,0)</f>
        <v>5</v>
      </c>
      <c r="U5872">
        <f>ROUNDDOWN(C5872,0)</f>
        <v>4</v>
      </c>
      <c r="V5872">
        <f>RIGHT(K5872,2)+2000</f>
        <v>2016</v>
      </c>
      <c r="W5872" t="str">
        <f>INDEX(_xlfn.TEXTSPLIT(K5872,"-"),1,2)</f>
        <v>Dec</v>
      </c>
      <c r="X5872" t="str">
        <f>INDEX(_xlfn.TEXTSPLIT(K5872,"-"),1,1)</f>
        <v>31</v>
      </c>
      <c r="Y5872">
        <f>INDEX(months!B:B,MATCH(Sheet1!W5872,months!A:A,0))</f>
        <v>12</v>
      </c>
      <c r="Z5872">
        <f t="shared" si="643"/>
        <v>42735</v>
      </c>
    </row>
    <row r="5873" spans="1:26" x14ac:dyDescent="0.2">
      <c r="A5873" t="s">
        <v>8218</v>
      </c>
      <c r="B5873" t="s">
        <v>3070</v>
      </c>
      <c r="C5873">
        <v>4.2</v>
      </c>
      <c r="D5873">
        <v>97</v>
      </c>
      <c r="E5873" t="s">
        <v>283</v>
      </c>
      <c r="F5873" t="s">
        <v>22</v>
      </c>
      <c r="G5873" t="s">
        <v>23</v>
      </c>
      <c r="H5873" t="s">
        <v>24</v>
      </c>
      <c r="I5873" t="s">
        <v>25</v>
      </c>
      <c r="J5873" t="s">
        <v>1537</v>
      </c>
      <c r="K5873" t="s">
        <v>585</v>
      </c>
      <c r="L5873" t="s">
        <v>8219</v>
      </c>
      <c r="M5873" t="s">
        <v>29</v>
      </c>
      <c r="N5873">
        <f t="shared" si="637"/>
        <v>0</v>
      </c>
      <c r="O5873" t="str">
        <f t="shared" si="638"/>
        <v>No</v>
      </c>
      <c r="P5873">
        <f t="shared" si="639"/>
        <v>0</v>
      </c>
      <c r="Q5873">
        <f t="shared" si="640"/>
        <v>4813937689</v>
      </c>
      <c r="R5873">
        <f t="shared" si="641"/>
        <v>4.1933383153624479</v>
      </c>
      <c r="S5873" t="str">
        <f t="shared" si="642"/>
        <v>Acceptable</v>
      </c>
      <c r="T5873">
        <f>ROUNDUP(C5873,0)</f>
        <v>5</v>
      </c>
      <c r="U5873">
        <f>ROUNDDOWN(C5873,0)</f>
        <v>4</v>
      </c>
      <c r="V5873">
        <f>RIGHT(K5873,2)+2000</f>
        <v>2018</v>
      </c>
      <c r="W5873" t="str">
        <f>INDEX(_xlfn.TEXTSPLIT(K5873,"-"),1,2)</f>
        <v>Jul</v>
      </c>
      <c r="X5873" t="str">
        <f>INDEX(_xlfn.TEXTSPLIT(K5873,"-"),1,1)</f>
        <v>9</v>
      </c>
      <c r="Y5873">
        <f>INDEX(months!B:B,MATCH(Sheet1!W5873,months!A:A,0))</f>
        <v>7</v>
      </c>
      <c r="Z5873">
        <f t="shared" si="643"/>
        <v>43290</v>
      </c>
    </row>
    <row r="5874" spans="1:26" x14ac:dyDescent="0.2">
      <c r="A5874" t="s">
        <v>8220</v>
      </c>
      <c r="B5874" t="s">
        <v>2426</v>
      </c>
      <c r="C5874">
        <v>4.2</v>
      </c>
      <c r="D5874">
        <v>11087</v>
      </c>
      <c r="E5874" t="s">
        <v>1786</v>
      </c>
      <c r="F5874" t="s">
        <v>65</v>
      </c>
      <c r="G5874" t="s">
        <v>23</v>
      </c>
      <c r="H5874" t="s">
        <v>24</v>
      </c>
      <c r="I5874" t="s">
        <v>25</v>
      </c>
      <c r="J5874" t="s">
        <v>2427</v>
      </c>
      <c r="K5874" t="s">
        <v>4373</v>
      </c>
      <c r="L5874" t="s">
        <v>4980</v>
      </c>
      <c r="M5874" t="s">
        <v>274</v>
      </c>
      <c r="N5874">
        <f t="shared" si="637"/>
        <v>0</v>
      </c>
      <c r="O5874" t="str">
        <f t="shared" si="638"/>
        <v>No</v>
      </c>
      <c r="P5874">
        <f t="shared" si="639"/>
        <v>0</v>
      </c>
      <c r="Q5874">
        <f t="shared" si="640"/>
        <v>4813937689</v>
      </c>
      <c r="R5874">
        <f t="shared" si="641"/>
        <v>4.1933383153624479</v>
      </c>
      <c r="S5874" t="str">
        <f t="shared" si="642"/>
        <v>Acceptable</v>
      </c>
      <c r="T5874">
        <f>ROUNDUP(C5874,0)</f>
        <v>5</v>
      </c>
      <c r="U5874">
        <f>ROUNDDOWN(C5874,0)</f>
        <v>4</v>
      </c>
      <c r="V5874">
        <f>RIGHT(K5874,2)+2000</f>
        <v>2017</v>
      </c>
      <c r="W5874" t="str">
        <f>INDEX(_xlfn.TEXTSPLIT(K5874,"-"),1,2)</f>
        <v>Mar</v>
      </c>
      <c r="X5874" t="str">
        <f>INDEX(_xlfn.TEXTSPLIT(K5874,"-"),1,1)</f>
        <v>16</v>
      </c>
      <c r="Y5874">
        <f>INDEX(months!B:B,MATCH(Sheet1!W5874,months!A:A,0))</f>
        <v>3</v>
      </c>
      <c r="Z5874">
        <f t="shared" si="643"/>
        <v>42810</v>
      </c>
    </row>
    <row r="5875" spans="1:26" x14ac:dyDescent="0.2">
      <c r="A5875" t="s">
        <v>8221</v>
      </c>
      <c r="B5875" t="s">
        <v>3070</v>
      </c>
      <c r="C5875">
        <v>4.2</v>
      </c>
      <c r="D5875">
        <v>26426</v>
      </c>
      <c r="E5875" t="s">
        <v>374</v>
      </c>
      <c r="F5875" t="s">
        <v>65</v>
      </c>
      <c r="G5875" t="s">
        <v>23</v>
      </c>
      <c r="H5875" t="s">
        <v>24</v>
      </c>
      <c r="I5875" t="s">
        <v>25</v>
      </c>
      <c r="J5875" t="s">
        <v>1301</v>
      </c>
      <c r="K5875" t="s">
        <v>173</v>
      </c>
      <c r="L5875" t="s">
        <v>754</v>
      </c>
      <c r="M5875" t="s">
        <v>54</v>
      </c>
      <c r="N5875">
        <f t="shared" si="637"/>
        <v>0</v>
      </c>
      <c r="O5875" t="str">
        <f t="shared" si="638"/>
        <v>No</v>
      </c>
      <c r="P5875">
        <f t="shared" si="639"/>
        <v>0</v>
      </c>
      <c r="Q5875">
        <f t="shared" si="640"/>
        <v>4813937689</v>
      </c>
      <c r="R5875">
        <f t="shared" si="641"/>
        <v>4.1933383153624479</v>
      </c>
      <c r="S5875" t="str">
        <f t="shared" si="642"/>
        <v>Acceptable</v>
      </c>
      <c r="T5875">
        <f>ROUNDUP(C5875,0)</f>
        <v>5</v>
      </c>
      <c r="U5875">
        <f>ROUNDDOWN(C5875,0)</f>
        <v>4</v>
      </c>
      <c r="V5875">
        <f>RIGHT(K5875,2)+2000</f>
        <v>2018</v>
      </c>
      <c r="W5875" t="str">
        <f>INDEX(_xlfn.TEXTSPLIT(K5875,"-"),1,2)</f>
        <v>Aug</v>
      </c>
      <c r="X5875" t="str">
        <f>INDEX(_xlfn.TEXTSPLIT(K5875,"-"),1,1)</f>
        <v>2</v>
      </c>
      <c r="Y5875">
        <f>INDEX(months!B:B,MATCH(Sheet1!W5875,months!A:A,0))</f>
        <v>8</v>
      </c>
      <c r="Z5875">
        <f t="shared" si="643"/>
        <v>43314</v>
      </c>
    </row>
    <row r="5876" spans="1:26" x14ac:dyDescent="0.2">
      <c r="A5876" t="s">
        <v>8222</v>
      </c>
      <c r="B5876" t="s">
        <v>4106</v>
      </c>
      <c r="C5876">
        <v>3.4</v>
      </c>
      <c r="D5876">
        <v>2332</v>
      </c>
      <c r="E5876" t="s">
        <v>983</v>
      </c>
      <c r="F5876" t="s">
        <v>50</v>
      </c>
      <c r="G5876" t="s">
        <v>23</v>
      </c>
      <c r="H5876" t="s">
        <v>24</v>
      </c>
      <c r="I5876" t="s">
        <v>25</v>
      </c>
      <c r="J5876" t="s">
        <v>4107</v>
      </c>
      <c r="K5876" t="s">
        <v>2646</v>
      </c>
      <c r="L5876" t="s">
        <v>161</v>
      </c>
      <c r="M5876" t="s">
        <v>274</v>
      </c>
      <c r="N5876">
        <f t="shared" si="637"/>
        <v>0</v>
      </c>
      <c r="O5876" t="str">
        <f t="shared" si="638"/>
        <v>No</v>
      </c>
      <c r="P5876">
        <f t="shared" si="639"/>
        <v>0</v>
      </c>
      <c r="Q5876">
        <f t="shared" si="640"/>
        <v>4813937689</v>
      </c>
      <c r="R5876">
        <f t="shared" si="641"/>
        <v>4.1933383153624479</v>
      </c>
      <c r="S5876" t="str">
        <f t="shared" si="642"/>
        <v>Acceptable</v>
      </c>
      <c r="T5876">
        <f>ROUNDUP(C5876,0)</f>
        <v>4</v>
      </c>
      <c r="U5876">
        <f>ROUNDDOWN(C5876,0)</f>
        <v>3</v>
      </c>
      <c r="V5876">
        <f>RIGHT(K5876,2)+2000</f>
        <v>2015</v>
      </c>
      <c r="W5876" t="str">
        <f>INDEX(_xlfn.TEXTSPLIT(K5876,"-"),1,2)</f>
        <v>Aug</v>
      </c>
      <c r="X5876" t="str">
        <f>INDEX(_xlfn.TEXTSPLIT(K5876,"-"),1,1)</f>
        <v>28</v>
      </c>
      <c r="Y5876">
        <f>INDEX(months!B:B,MATCH(Sheet1!W5876,months!A:A,0))</f>
        <v>8</v>
      </c>
      <c r="Z5876">
        <f t="shared" si="643"/>
        <v>42244</v>
      </c>
    </row>
    <row r="5877" spans="1:26" x14ac:dyDescent="0.2">
      <c r="A5877" t="s">
        <v>8223</v>
      </c>
      <c r="B5877" t="s">
        <v>4950</v>
      </c>
      <c r="C5877">
        <v>3.2</v>
      </c>
      <c r="D5877">
        <v>2728</v>
      </c>
      <c r="E5877" t="s">
        <v>1211</v>
      </c>
      <c r="F5877" t="s">
        <v>32</v>
      </c>
      <c r="G5877" t="s">
        <v>23</v>
      </c>
      <c r="H5877" t="s">
        <v>24</v>
      </c>
      <c r="I5877" t="s">
        <v>25</v>
      </c>
      <c r="J5877" t="s">
        <v>4951</v>
      </c>
      <c r="K5877" t="s">
        <v>8224</v>
      </c>
      <c r="L5877" t="s">
        <v>638</v>
      </c>
      <c r="M5877" t="s">
        <v>81</v>
      </c>
      <c r="N5877">
        <f t="shared" si="637"/>
        <v>0</v>
      </c>
      <c r="O5877" t="str">
        <f t="shared" si="638"/>
        <v>No</v>
      </c>
      <c r="P5877">
        <f t="shared" si="639"/>
        <v>0</v>
      </c>
      <c r="Q5877">
        <f t="shared" si="640"/>
        <v>4813937689</v>
      </c>
      <c r="R5877">
        <f t="shared" si="641"/>
        <v>4.1933383153624479</v>
      </c>
      <c r="S5877" t="str">
        <f t="shared" si="642"/>
        <v>Acceptable</v>
      </c>
      <c r="T5877">
        <f>ROUNDUP(C5877,0)</f>
        <v>4</v>
      </c>
      <c r="U5877">
        <f>ROUNDDOWN(C5877,0)</f>
        <v>3</v>
      </c>
      <c r="V5877">
        <f>RIGHT(K5877,2)+2000</f>
        <v>2016</v>
      </c>
      <c r="W5877" t="str">
        <f>INDEX(_xlfn.TEXTSPLIT(K5877,"-"),1,2)</f>
        <v>Oct</v>
      </c>
      <c r="X5877" t="str">
        <f>INDEX(_xlfn.TEXTSPLIT(K5877,"-"),1,1)</f>
        <v>5</v>
      </c>
      <c r="Y5877">
        <f>INDEX(months!B:B,MATCH(Sheet1!W5877,months!A:A,0))</f>
        <v>10</v>
      </c>
      <c r="Z5877">
        <f t="shared" si="643"/>
        <v>42648</v>
      </c>
    </row>
    <row r="5878" spans="1:26" x14ac:dyDescent="0.2">
      <c r="A5878" t="s">
        <v>8225</v>
      </c>
      <c r="B5878" t="s">
        <v>4612</v>
      </c>
      <c r="C5878">
        <v>4</v>
      </c>
      <c r="D5878">
        <v>60</v>
      </c>
      <c r="E5878" t="s">
        <v>403</v>
      </c>
      <c r="F5878" t="s">
        <v>101</v>
      </c>
      <c r="G5878" t="s">
        <v>23</v>
      </c>
      <c r="H5878" t="s">
        <v>24</v>
      </c>
      <c r="I5878" t="s">
        <v>25</v>
      </c>
      <c r="J5878" t="s">
        <v>4613</v>
      </c>
      <c r="K5878" t="s">
        <v>5182</v>
      </c>
      <c r="L5878" t="s">
        <v>59</v>
      </c>
      <c r="M5878" t="s">
        <v>274</v>
      </c>
      <c r="N5878">
        <f t="shared" si="637"/>
        <v>0</v>
      </c>
      <c r="O5878" t="str">
        <f t="shared" si="638"/>
        <v>No</v>
      </c>
      <c r="P5878">
        <f t="shared" si="639"/>
        <v>0</v>
      </c>
      <c r="Q5878">
        <f t="shared" si="640"/>
        <v>4813937689</v>
      </c>
      <c r="R5878">
        <f t="shared" si="641"/>
        <v>4.1933383153624479</v>
      </c>
      <c r="S5878" t="str">
        <f t="shared" si="642"/>
        <v>Acceptable</v>
      </c>
      <c r="T5878">
        <f>ROUNDUP(C5878,0)</f>
        <v>4</v>
      </c>
      <c r="U5878">
        <f>ROUNDDOWN(C5878,0)</f>
        <v>4</v>
      </c>
      <c r="V5878">
        <f>RIGHT(K5878,2)+2000</f>
        <v>2018</v>
      </c>
      <c r="W5878" t="str">
        <f>INDEX(_xlfn.TEXTSPLIT(K5878,"-"),1,2)</f>
        <v>Mar</v>
      </c>
      <c r="X5878" t="str">
        <f>INDEX(_xlfn.TEXTSPLIT(K5878,"-"),1,1)</f>
        <v>19</v>
      </c>
      <c r="Y5878">
        <f>INDEX(months!B:B,MATCH(Sheet1!W5878,months!A:A,0))</f>
        <v>3</v>
      </c>
      <c r="Z5878">
        <f t="shared" si="643"/>
        <v>43178</v>
      </c>
    </row>
    <row r="5879" spans="1:26" x14ac:dyDescent="0.2">
      <c r="A5879" t="s">
        <v>8226</v>
      </c>
      <c r="B5879" t="s">
        <v>3070</v>
      </c>
      <c r="C5879">
        <v>4.5999999999999996</v>
      </c>
      <c r="D5879">
        <v>227</v>
      </c>
      <c r="E5879" t="s">
        <v>159</v>
      </c>
      <c r="F5879" t="s">
        <v>22</v>
      </c>
      <c r="G5879" t="s">
        <v>23</v>
      </c>
      <c r="H5879" t="s">
        <v>24</v>
      </c>
      <c r="I5879" t="s">
        <v>25</v>
      </c>
      <c r="J5879" t="s">
        <v>1303</v>
      </c>
      <c r="K5879" t="s">
        <v>2635</v>
      </c>
      <c r="L5879" t="s">
        <v>1324</v>
      </c>
      <c r="M5879" t="s">
        <v>81</v>
      </c>
      <c r="N5879">
        <f t="shared" si="637"/>
        <v>0</v>
      </c>
      <c r="O5879" t="str">
        <f t="shared" si="638"/>
        <v>No</v>
      </c>
      <c r="P5879">
        <f t="shared" si="639"/>
        <v>0</v>
      </c>
      <c r="Q5879">
        <f t="shared" si="640"/>
        <v>4813937689</v>
      </c>
      <c r="R5879">
        <f t="shared" si="641"/>
        <v>4.1933383153624479</v>
      </c>
      <c r="S5879" t="str">
        <f t="shared" si="642"/>
        <v>Acceptable</v>
      </c>
      <c r="T5879">
        <f>ROUNDUP(C5879,0)</f>
        <v>5</v>
      </c>
      <c r="U5879">
        <f>ROUNDDOWN(C5879,0)</f>
        <v>4</v>
      </c>
      <c r="V5879">
        <f>RIGHT(K5879,2)+2000</f>
        <v>2017</v>
      </c>
      <c r="W5879" t="str">
        <f>INDEX(_xlfn.TEXTSPLIT(K5879,"-"),1,2)</f>
        <v>Oct</v>
      </c>
      <c r="X5879" t="str">
        <f>INDEX(_xlfn.TEXTSPLIT(K5879,"-"),1,1)</f>
        <v>12</v>
      </c>
      <c r="Y5879">
        <f>INDEX(months!B:B,MATCH(Sheet1!W5879,months!A:A,0))</f>
        <v>10</v>
      </c>
      <c r="Z5879">
        <f t="shared" si="643"/>
        <v>43020</v>
      </c>
    </row>
    <row r="5880" spans="1:26" x14ac:dyDescent="0.2">
      <c r="A5880" t="s">
        <v>8227</v>
      </c>
      <c r="B5880" t="s">
        <v>4612</v>
      </c>
      <c r="C5880">
        <v>3.2</v>
      </c>
      <c r="D5880">
        <v>24</v>
      </c>
      <c r="E5880" t="s">
        <v>735</v>
      </c>
      <c r="F5880" t="s">
        <v>22</v>
      </c>
      <c r="G5880" t="s">
        <v>23</v>
      </c>
      <c r="H5880" t="s">
        <v>24</v>
      </c>
      <c r="I5880" t="s">
        <v>25</v>
      </c>
      <c r="J5880" t="s">
        <v>4613</v>
      </c>
      <c r="K5880" t="s">
        <v>8228</v>
      </c>
      <c r="L5880" t="s">
        <v>59</v>
      </c>
      <c r="M5880" t="s">
        <v>237</v>
      </c>
      <c r="N5880">
        <f t="shared" si="637"/>
        <v>0</v>
      </c>
      <c r="O5880" t="str">
        <f t="shared" si="638"/>
        <v>No</v>
      </c>
      <c r="P5880">
        <f t="shared" si="639"/>
        <v>0</v>
      </c>
      <c r="Q5880">
        <f t="shared" si="640"/>
        <v>4813937689</v>
      </c>
      <c r="R5880">
        <f t="shared" si="641"/>
        <v>4.1933383153624479</v>
      </c>
      <c r="S5880" t="str">
        <f t="shared" si="642"/>
        <v>Acceptable</v>
      </c>
      <c r="T5880">
        <f>ROUNDUP(C5880,0)</f>
        <v>4</v>
      </c>
      <c r="U5880">
        <f>ROUNDDOWN(C5880,0)</f>
        <v>3</v>
      </c>
      <c r="V5880">
        <f>RIGHT(K5880,2)+2000</f>
        <v>2016</v>
      </c>
      <c r="W5880" t="str">
        <f>INDEX(_xlfn.TEXTSPLIT(K5880,"-"),1,2)</f>
        <v>Apr</v>
      </c>
      <c r="X5880" t="str">
        <f>INDEX(_xlfn.TEXTSPLIT(K5880,"-"),1,1)</f>
        <v>11</v>
      </c>
      <c r="Y5880">
        <f>INDEX(months!B:B,MATCH(Sheet1!W5880,months!A:A,0))</f>
        <v>4</v>
      </c>
      <c r="Z5880">
        <f t="shared" si="643"/>
        <v>42471</v>
      </c>
    </row>
    <row r="5881" spans="1:26" x14ac:dyDescent="0.2">
      <c r="A5881" t="s">
        <v>8229</v>
      </c>
      <c r="B5881" t="s">
        <v>2518</v>
      </c>
      <c r="C5881">
        <v>4.4000000000000004</v>
      </c>
      <c r="D5881">
        <v>132</v>
      </c>
      <c r="E5881" t="s">
        <v>69</v>
      </c>
      <c r="F5881" t="s">
        <v>22</v>
      </c>
      <c r="G5881" t="s">
        <v>23</v>
      </c>
      <c r="H5881" t="s">
        <v>24</v>
      </c>
      <c r="I5881" t="s">
        <v>25</v>
      </c>
      <c r="J5881" t="s">
        <v>2519</v>
      </c>
      <c r="K5881" t="s">
        <v>2695</v>
      </c>
      <c r="L5881" t="s">
        <v>8230</v>
      </c>
      <c r="M5881" t="s">
        <v>81</v>
      </c>
      <c r="N5881">
        <f t="shared" si="637"/>
        <v>0</v>
      </c>
      <c r="O5881" t="str">
        <f t="shared" si="638"/>
        <v>No</v>
      </c>
      <c r="P5881">
        <f t="shared" si="639"/>
        <v>0</v>
      </c>
      <c r="Q5881">
        <f t="shared" si="640"/>
        <v>4813937689</v>
      </c>
      <c r="R5881">
        <f t="shared" si="641"/>
        <v>4.1933383153624479</v>
      </c>
      <c r="S5881" t="str">
        <f t="shared" si="642"/>
        <v>Acceptable</v>
      </c>
      <c r="T5881">
        <f>ROUNDUP(C5881,0)</f>
        <v>5</v>
      </c>
      <c r="U5881">
        <f>ROUNDDOWN(C5881,0)</f>
        <v>4</v>
      </c>
      <c r="V5881">
        <f>RIGHT(K5881,2)+2000</f>
        <v>2018</v>
      </c>
      <c r="W5881" t="str">
        <f>INDEX(_xlfn.TEXTSPLIT(K5881,"-"),1,2)</f>
        <v>Mar</v>
      </c>
      <c r="X5881" t="str">
        <f>INDEX(_xlfn.TEXTSPLIT(K5881,"-"),1,1)</f>
        <v>6</v>
      </c>
      <c r="Y5881">
        <f>INDEX(months!B:B,MATCH(Sheet1!W5881,months!A:A,0))</f>
        <v>3</v>
      </c>
      <c r="Z5881">
        <f t="shared" si="643"/>
        <v>43165</v>
      </c>
    </row>
    <row r="5882" spans="1:26" x14ac:dyDescent="0.2">
      <c r="A5882" t="s">
        <v>8231</v>
      </c>
      <c r="B5882" t="s">
        <v>1790</v>
      </c>
      <c r="C5882">
        <v>4</v>
      </c>
      <c r="D5882">
        <v>463</v>
      </c>
      <c r="E5882" t="s">
        <v>481</v>
      </c>
      <c r="F5882" t="s">
        <v>22</v>
      </c>
      <c r="G5882" t="s">
        <v>23</v>
      </c>
      <c r="H5882" t="s">
        <v>24</v>
      </c>
      <c r="I5882" t="s">
        <v>25</v>
      </c>
      <c r="J5882" t="s">
        <v>1791</v>
      </c>
      <c r="K5882" t="s">
        <v>385</v>
      </c>
      <c r="L5882" t="s">
        <v>8232</v>
      </c>
      <c r="M5882" t="s">
        <v>47</v>
      </c>
      <c r="N5882">
        <f t="shared" si="637"/>
        <v>0</v>
      </c>
      <c r="O5882" t="str">
        <f t="shared" si="638"/>
        <v>No</v>
      </c>
      <c r="P5882">
        <f t="shared" si="639"/>
        <v>0</v>
      </c>
      <c r="Q5882">
        <f t="shared" si="640"/>
        <v>4813937689</v>
      </c>
      <c r="R5882">
        <f t="shared" si="641"/>
        <v>4.1933383153624479</v>
      </c>
      <c r="S5882" t="str">
        <f t="shared" si="642"/>
        <v>Acceptable</v>
      </c>
      <c r="T5882">
        <f>ROUNDUP(C5882,0)</f>
        <v>4</v>
      </c>
      <c r="U5882">
        <f>ROUNDDOWN(C5882,0)</f>
        <v>4</v>
      </c>
      <c r="V5882">
        <f>RIGHT(K5882,2)+2000</f>
        <v>2018</v>
      </c>
      <c r="W5882" t="str">
        <f>INDEX(_xlfn.TEXTSPLIT(K5882,"-"),1,2)</f>
        <v>Apr</v>
      </c>
      <c r="X5882" t="str">
        <f>INDEX(_xlfn.TEXTSPLIT(K5882,"-"),1,1)</f>
        <v>5</v>
      </c>
      <c r="Y5882">
        <f>INDEX(months!B:B,MATCH(Sheet1!W5882,months!A:A,0))</f>
        <v>4</v>
      </c>
      <c r="Z5882">
        <f t="shared" si="643"/>
        <v>43195</v>
      </c>
    </row>
    <row r="5883" spans="1:26" x14ac:dyDescent="0.2">
      <c r="A5883" t="s">
        <v>8233</v>
      </c>
      <c r="B5883" t="s">
        <v>5248</v>
      </c>
      <c r="C5883">
        <v>4.7</v>
      </c>
      <c r="D5883">
        <v>70</v>
      </c>
      <c r="E5883" t="s">
        <v>31</v>
      </c>
      <c r="F5883" t="s">
        <v>775</v>
      </c>
      <c r="G5883" t="s">
        <v>23</v>
      </c>
      <c r="H5883" t="s">
        <v>24</v>
      </c>
      <c r="I5883" t="s">
        <v>25</v>
      </c>
      <c r="J5883" t="s">
        <v>5249</v>
      </c>
      <c r="K5883" t="s">
        <v>133</v>
      </c>
      <c r="L5883" t="s">
        <v>358</v>
      </c>
      <c r="M5883" t="s">
        <v>81</v>
      </c>
      <c r="N5883">
        <f t="shared" si="637"/>
        <v>0</v>
      </c>
      <c r="O5883" t="str">
        <f t="shared" si="638"/>
        <v>No</v>
      </c>
      <c r="P5883">
        <f t="shared" si="639"/>
        <v>0</v>
      </c>
      <c r="Q5883">
        <f t="shared" si="640"/>
        <v>4813937689</v>
      </c>
      <c r="R5883">
        <f t="shared" si="641"/>
        <v>4.1933383153624479</v>
      </c>
      <c r="S5883" t="str">
        <f t="shared" si="642"/>
        <v>Acceptable</v>
      </c>
      <c r="T5883">
        <f>ROUNDUP(C5883,0)</f>
        <v>5</v>
      </c>
      <c r="U5883">
        <f>ROUNDDOWN(C5883,0)</f>
        <v>4</v>
      </c>
      <c r="V5883">
        <f>RIGHT(K5883,2)+2000</f>
        <v>2018</v>
      </c>
      <c r="W5883" t="str">
        <f>INDEX(_xlfn.TEXTSPLIT(K5883,"-"),1,2)</f>
        <v>Jul</v>
      </c>
      <c r="X5883" t="str">
        <f>INDEX(_xlfn.TEXTSPLIT(K5883,"-"),1,1)</f>
        <v>7</v>
      </c>
      <c r="Y5883">
        <f>INDEX(months!B:B,MATCH(Sheet1!W5883,months!A:A,0))</f>
        <v>7</v>
      </c>
      <c r="Z5883">
        <f t="shared" si="643"/>
        <v>43288</v>
      </c>
    </row>
    <row r="5884" spans="1:26" x14ac:dyDescent="0.2">
      <c r="A5884" t="s">
        <v>8234</v>
      </c>
      <c r="B5884" t="s">
        <v>5248</v>
      </c>
      <c r="D5884">
        <v>17</v>
      </c>
      <c r="E5884" t="s">
        <v>403</v>
      </c>
      <c r="F5884" t="s">
        <v>1199</v>
      </c>
      <c r="G5884" t="s">
        <v>23</v>
      </c>
      <c r="H5884" t="s">
        <v>24</v>
      </c>
      <c r="I5884" t="s">
        <v>25</v>
      </c>
      <c r="J5884" t="s">
        <v>5249</v>
      </c>
      <c r="K5884" t="s">
        <v>306</v>
      </c>
      <c r="L5884" t="s">
        <v>59</v>
      </c>
      <c r="M5884" t="s">
        <v>54</v>
      </c>
      <c r="N5884">
        <f t="shared" si="637"/>
        <v>0</v>
      </c>
      <c r="O5884" t="str">
        <f t="shared" si="638"/>
        <v>No</v>
      </c>
      <c r="P5884">
        <f t="shared" si="639"/>
        <v>0</v>
      </c>
      <c r="Q5884">
        <f t="shared" si="640"/>
        <v>4813937689</v>
      </c>
      <c r="R5884">
        <f t="shared" si="641"/>
        <v>4.1933383153624479</v>
      </c>
      <c r="S5884" t="str">
        <f t="shared" si="642"/>
        <v>Acceptable</v>
      </c>
      <c r="T5884">
        <f>ROUNDUP(C5884,0)</f>
        <v>0</v>
      </c>
      <c r="U5884">
        <f>ROUNDDOWN(C5884,0)</f>
        <v>0</v>
      </c>
      <c r="V5884">
        <f>RIGHT(K5884,2)+2000</f>
        <v>2018</v>
      </c>
      <c r="W5884" t="str">
        <f>INDEX(_xlfn.TEXTSPLIT(K5884,"-"),1,2)</f>
        <v>Jul</v>
      </c>
      <c r="X5884" t="str">
        <f>INDEX(_xlfn.TEXTSPLIT(K5884,"-"),1,1)</f>
        <v>23</v>
      </c>
      <c r="Y5884">
        <f>INDEX(months!B:B,MATCH(Sheet1!W5884,months!A:A,0))</f>
        <v>7</v>
      </c>
      <c r="Z5884">
        <f t="shared" si="643"/>
        <v>43304</v>
      </c>
    </row>
    <row r="5885" spans="1:26" x14ac:dyDescent="0.2">
      <c r="A5885" t="s">
        <v>8235</v>
      </c>
      <c r="B5885" t="s">
        <v>3391</v>
      </c>
      <c r="C5885">
        <v>3.7</v>
      </c>
      <c r="D5885">
        <v>3</v>
      </c>
      <c r="E5885" t="s">
        <v>550</v>
      </c>
      <c r="F5885" t="s">
        <v>1199</v>
      </c>
      <c r="G5885" t="s">
        <v>23</v>
      </c>
      <c r="H5885" t="s">
        <v>24</v>
      </c>
      <c r="I5885" t="s">
        <v>25</v>
      </c>
      <c r="J5885" t="s">
        <v>3393</v>
      </c>
      <c r="K5885" t="s">
        <v>390</v>
      </c>
      <c r="L5885" t="s">
        <v>317</v>
      </c>
      <c r="M5885" t="s">
        <v>1502</v>
      </c>
      <c r="N5885">
        <f t="shared" si="637"/>
        <v>0</v>
      </c>
      <c r="O5885" t="str">
        <f t="shared" si="638"/>
        <v>No</v>
      </c>
      <c r="P5885">
        <f t="shared" si="639"/>
        <v>0</v>
      </c>
      <c r="Q5885">
        <f t="shared" si="640"/>
        <v>4813937689</v>
      </c>
      <c r="R5885">
        <f t="shared" si="641"/>
        <v>4.1933383153624479</v>
      </c>
      <c r="S5885" t="str">
        <f t="shared" si="642"/>
        <v>Acceptable</v>
      </c>
      <c r="T5885">
        <f>ROUNDUP(C5885,0)</f>
        <v>4</v>
      </c>
      <c r="U5885">
        <f>ROUNDDOWN(C5885,0)</f>
        <v>3</v>
      </c>
      <c r="V5885">
        <f>RIGHT(K5885,2)+2000</f>
        <v>2018</v>
      </c>
      <c r="W5885" t="str">
        <f>INDEX(_xlfn.TEXTSPLIT(K5885,"-"),1,2)</f>
        <v>May</v>
      </c>
      <c r="X5885" t="str">
        <f>INDEX(_xlfn.TEXTSPLIT(K5885,"-"),1,1)</f>
        <v>24</v>
      </c>
      <c r="Y5885">
        <f>INDEX(months!B:B,MATCH(Sheet1!W5885,months!A:A,0))</f>
        <v>5</v>
      </c>
      <c r="Z5885">
        <f t="shared" si="643"/>
        <v>43244</v>
      </c>
    </row>
    <row r="5886" spans="1:26" x14ac:dyDescent="0.2">
      <c r="A5886" t="s">
        <v>8236</v>
      </c>
      <c r="B5886" t="s">
        <v>3070</v>
      </c>
      <c r="C5886">
        <v>3.9</v>
      </c>
      <c r="D5886">
        <v>306</v>
      </c>
      <c r="E5886" t="s">
        <v>46</v>
      </c>
      <c r="F5886" t="s">
        <v>50</v>
      </c>
      <c r="G5886" t="s">
        <v>23</v>
      </c>
      <c r="H5886" t="s">
        <v>24</v>
      </c>
      <c r="I5886" t="s">
        <v>25</v>
      </c>
      <c r="J5886" t="s">
        <v>2673</v>
      </c>
      <c r="K5886" t="s">
        <v>8237</v>
      </c>
      <c r="L5886" t="s">
        <v>46</v>
      </c>
      <c r="M5886" t="s">
        <v>46</v>
      </c>
      <c r="N5886">
        <f t="shared" si="637"/>
        <v>0</v>
      </c>
      <c r="O5886" t="str">
        <f t="shared" si="638"/>
        <v>No</v>
      </c>
      <c r="P5886">
        <f t="shared" si="639"/>
        <v>0</v>
      </c>
      <c r="Q5886">
        <f t="shared" si="640"/>
        <v>4813937689</v>
      </c>
      <c r="R5886">
        <f t="shared" si="641"/>
        <v>4.1933383153624479</v>
      </c>
      <c r="S5886" t="str">
        <f t="shared" si="642"/>
        <v>Acceptable</v>
      </c>
      <c r="T5886">
        <f>ROUNDUP(C5886,0)</f>
        <v>4</v>
      </c>
      <c r="U5886">
        <f>ROUNDDOWN(C5886,0)</f>
        <v>3</v>
      </c>
      <c r="V5886">
        <f>RIGHT(K5886,2)+2000</f>
        <v>2014</v>
      </c>
      <c r="W5886" t="str">
        <f>INDEX(_xlfn.TEXTSPLIT(K5886,"-"),1,2)</f>
        <v>Apr</v>
      </c>
      <c r="X5886" t="str">
        <f>INDEX(_xlfn.TEXTSPLIT(K5886,"-"),1,1)</f>
        <v>17</v>
      </c>
      <c r="Y5886">
        <f>INDEX(months!B:B,MATCH(Sheet1!W5886,months!A:A,0))</f>
        <v>4</v>
      </c>
      <c r="Z5886">
        <f t="shared" si="643"/>
        <v>41746</v>
      </c>
    </row>
    <row r="5887" spans="1:26" x14ac:dyDescent="0.2">
      <c r="A5887" t="s">
        <v>8238</v>
      </c>
      <c r="B5887" t="s">
        <v>2665</v>
      </c>
      <c r="C5887">
        <v>4.2</v>
      </c>
      <c r="D5887">
        <v>162</v>
      </c>
      <c r="E5887" t="s">
        <v>96</v>
      </c>
      <c r="F5887" t="s">
        <v>22</v>
      </c>
      <c r="G5887" t="s">
        <v>23</v>
      </c>
      <c r="H5887" t="s">
        <v>24</v>
      </c>
      <c r="I5887" t="s">
        <v>25</v>
      </c>
      <c r="J5887" t="s">
        <v>2669</v>
      </c>
      <c r="K5887" t="s">
        <v>264</v>
      </c>
      <c r="L5887" t="s">
        <v>1059</v>
      </c>
      <c r="M5887" t="s">
        <v>81</v>
      </c>
      <c r="N5887">
        <f t="shared" si="637"/>
        <v>0</v>
      </c>
      <c r="O5887" t="str">
        <f t="shared" si="638"/>
        <v>No</v>
      </c>
      <c r="P5887">
        <f t="shared" si="639"/>
        <v>0</v>
      </c>
      <c r="Q5887">
        <f t="shared" si="640"/>
        <v>4813937689</v>
      </c>
      <c r="R5887">
        <f t="shared" si="641"/>
        <v>4.1933383153624479</v>
      </c>
      <c r="S5887" t="str">
        <f t="shared" si="642"/>
        <v>Acceptable</v>
      </c>
      <c r="T5887">
        <f>ROUNDUP(C5887,0)</f>
        <v>5</v>
      </c>
      <c r="U5887">
        <f>ROUNDDOWN(C5887,0)</f>
        <v>4</v>
      </c>
      <c r="V5887">
        <f>RIGHT(K5887,2)+2000</f>
        <v>2018</v>
      </c>
      <c r="W5887" t="str">
        <f>INDEX(_xlfn.TEXTSPLIT(K5887,"-"),1,2)</f>
        <v>May</v>
      </c>
      <c r="X5887" t="str">
        <f>INDEX(_xlfn.TEXTSPLIT(K5887,"-"),1,1)</f>
        <v>25</v>
      </c>
      <c r="Y5887">
        <f>INDEX(months!B:B,MATCH(Sheet1!W5887,months!A:A,0))</f>
        <v>5</v>
      </c>
      <c r="Z5887">
        <f t="shared" si="643"/>
        <v>43245</v>
      </c>
    </row>
    <row r="5888" spans="1:26" x14ac:dyDescent="0.2">
      <c r="A5888" t="s">
        <v>8239</v>
      </c>
      <c r="B5888" t="s">
        <v>1790</v>
      </c>
      <c r="C5888">
        <v>4.0999999999999996</v>
      </c>
      <c r="D5888">
        <v>44</v>
      </c>
      <c r="E5888" t="s">
        <v>481</v>
      </c>
      <c r="F5888" t="s">
        <v>775</v>
      </c>
      <c r="G5888" t="s">
        <v>23</v>
      </c>
      <c r="H5888" t="s">
        <v>24</v>
      </c>
      <c r="I5888" t="s">
        <v>25</v>
      </c>
      <c r="J5888" t="s">
        <v>1791</v>
      </c>
      <c r="K5888" t="s">
        <v>385</v>
      </c>
      <c r="L5888" t="s">
        <v>8232</v>
      </c>
      <c r="M5888" t="s">
        <v>47</v>
      </c>
      <c r="N5888">
        <f t="shared" si="637"/>
        <v>0</v>
      </c>
      <c r="O5888" t="str">
        <f t="shared" si="638"/>
        <v>No</v>
      </c>
      <c r="P5888">
        <f t="shared" si="639"/>
        <v>0</v>
      </c>
      <c r="Q5888">
        <f t="shared" si="640"/>
        <v>4813937689</v>
      </c>
      <c r="R5888">
        <f t="shared" si="641"/>
        <v>4.1933383153624479</v>
      </c>
      <c r="S5888" t="str">
        <f t="shared" si="642"/>
        <v>Acceptable</v>
      </c>
      <c r="T5888">
        <f>ROUNDUP(C5888,0)</f>
        <v>5</v>
      </c>
      <c r="U5888">
        <f>ROUNDDOWN(C5888,0)</f>
        <v>4</v>
      </c>
      <c r="V5888">
        <f>RIGHT(K5888,2)+2000</f>
        <v>2018</v>
      </c>
      <c r="W5888" t="str">
        <f>INDEX(_xlfn.TEXTSPLIT(K5888,"-"),1,2)</f>
        <v>Apr</v>
      </c>
      <c r="X5888" t="str">
        <f>INDEX(_xlfn.TEXTSPLIT(K5888,"-"),1,1)</f>
        <v>5</v>
      </c>
      <c r="Y5888">
        <f>INDEX(months!B:B,MATCH(Sheet1!W5888,months!A:A,0))</f>
        <v>4</v>
      </c>
      <c r="Z5888">
        <f t="shared" si="643"/>
        <v>43195</v>
      </c>
    </row>
    <row r="5889" spans="1:26" x14ac:dyDescent="0.2">
      <c r="A5889" t="s">
        <v>8240</v>
      </c>
      <c r="B5889" t="s">
        <v>3070</v>
      </c>
      <c r="C5889">
        <v>3.5</v>
      </c>
      <c r="D5889">
        <v>24</v>
      </c>
      <c r="E5889" t="s">
        <v>481</v>
      </c>
      <c r="F5889" t="s">
        <v>22</v>
      </c>
      <c r="G5889" t="s">
        <v>23</v>
      </c>
      <c r="H5889" t="s">
        <v>24</v>
      </c>
      <c r="I5889" t="s">
        <v>25</v>
      </c>
      <c r="J5889" t="s">
        <v>1537</v>
      </c>
      <c r="K5889" t="s">
        <v>364</v>
      </c>
      <c r="L5889" t="s">
        <v>85</v>
      </c>
      <c r="M5889" t="s">
        <v>81</v>
      </c>
      <c r="N5889">
        <f t="shared" si="637"/>
        <v>0</v>
      </c>
      <c r="O5889" t="str">
        <f t="shared" si="638"/>
        <v>No</v>
      </c>
      <c r="P5889">
        <f t="shared" si="639"/>
        <v>0</v>
      </c>
      <c r="Q5889">
        <f t="shared" si="640"/>
        <v>4813937689</v>
      </c>
      <c r="R5889">
        <f t="shared" si="641"/>
        <v>4.1933383153624479</v>
      </c>
      <c r="S5889" t="str">
        <f t="shared" si="642"/>
        <v>Acceptable</v>
      </c>
      <c r="T5889">
        <f>ROUNDUP(C5889,0)</f>
        <v>4</v>
      </c>
      <c r="U5889">
        <f>ROUNDDOWN(C5889,0)</f>
        <v>3</v>
      </c>
      <c r="V5889">
        <f>RIGHT(K5889,2)+2000</f>
        <v>2018</v>
      </c>
      <c r="W5889" t="str">
        <f>INDEX(_xlfn.TEXTSPLIT(K5889,"-"),1,2)</f>
        <v>Jun</v>
      </c>
      <c r="X5889" t="str">
        <f>INDEX(_xlfn.TEXTSPLIT(K5889,"-"),1,1)</f>
        <v>5</v>
      </c>
      <c r="Y5889">
        <f>INDEX(months!B:B,MATCH(Sheet1!W5889,months!A:A,0))</f>
        <v>6</v>
      </c>
      <c r="Z5889">
        <f t="shared" si="643"/>
        <v>43256</v>
      </c>
    </row>
    <row r="5890" spans="1:26" x14ac:dyDescent="0.2">
      <c r="A5890" t="s">
        <v>8241</v>
      </c>
      <c r="B5890" t="s">
        <v>3070</v>
      </c>
      <c r="C5890">
        <v>4.8</v>
      </c>
      <c r="D5890">
        <v>12</v>
      </c>
      <c r="E5890" t="s">
        <v>899</v>
      </c>
      <c r="F5890" t="s">
        <v>1199</v>
      </c>
      <c r="G5890" t="s">
        <v>23</v>
      </c>
      <c r="H5890" t="s">
        <v>24</v>
      </c>
      <c r="I5890" t="s">
        <v>44</v>
      </c>
      <c r="J5890" t="s">
        <v>1303</v>
      </c>
      <c r="K5890" t="s">
        <v>859</v>
      </c>
      <c r="L5890" t="s">
        <v>3609</v>
      </c>
      <c r="M5890" t="s">
        <v>81</v>
      </c>
      <c r="N5890">
        <f t="shared" ref="N5890:N5953" si="644">SUM(A5890,B5890)</f>
        <v>0</v>
      </c>
      <c r="O5890" t="str">
        <f t="shared" ref="O5890:O5953" si="645">IF(E5890="good","Yes","No")</f>
        <v>No</v>
      </c>
      <c r="P5890">
        <f t="shared" ref="P5890:P5953" si="646">COUNTIF(B:B,"&lt;0")</f>
        <v>0</v>
      </c>
      <c r="Q5890">
        <f t="shared" ref="Q5890:Q5953" si="647">SUMIF(D:D,"&gt;1000")</f>
        <v>4813937689</v>
      </c>
      <c r="R5890">
        <f t="shared" ref="R5890:R5953" si="648">AVERAGEIF(C:C,"&gt;0")</f>
        <v>4.1933383153624479</v>
      </c>
      <c r="S5890" t="str">
        <f t="shared" ref="S5890:S5953" si="649">IF(OR(A5890&gt;0,B5890&gt;0),"Acceptable","Check")</f>
        <v>Acceptable</v>
      </c>
      <c r="T5890">
        <f>ROUNDUP(C5890,0)</f>
        <v>5</v>
      </c>
      <c r="U5890">
        <f>ROUNDDOWN(C5890,0)</f>
        <v>4</v>
      </c>
      <c r="V5890">
        <f>RIGHT(K5890,2)+2000</f>
        <v>2018</v>
      </c>
      <c r="W5890" t="str">
        <f>INDEX(_xlfn.TEXTSPLIT(K5890,"-"),1,2)</f>
        <v>Jun</v>
      </c>
      <c r="X5890" t="str">
        <f>INDEX(_xlfn.TEXTSPLIT(K5890,"-"),1,1)</f>
        <v>27</v>
      </c>
      <c r="Y5890">
        <f>INDEX(months!B:B,MATCH(Sheet1!W5890,months!A:A,0))</f>
        <v>6</v>
      </c>
      <c r="Z5890">
        <f t="shared" si="643"/>
        <v>43278</v>
      </c>
    </row>
    <row r="5891" spans="1:26" x14ac:dyDescent="0.2">
      <c r="A5891" t="s">
        <v>8242</v>
      </c>
      <c r="B5891" t="s">
        <v>4457</v>
      </c>
      <c r="C5891">
        <v>4.3</v>
      </c>
      <c r="D5891">
        <v>201</v>
      </c>
      <c r="E5891" t="s">
        <v>1137</v>
      </c>
      <c r="F5891" t="s">
        <v>22</v>
      </c>
      <c r="G5891" t="s">
        <v>23</v>
      </c>
      <c r="H5891" t="s">
        <v>24</v>
      </c>
      <c r="I5891" t="s">
        <v>25</v>
      </c>
      <c r="J5891" t="s">
        <v>4458</v>
      </c>
      <c r="K5891" t="s">
        <v>266</v>
      </c>
      <c r="L5891" t="s">
        <v>8243</v>
      </c>
      <c r="M5891" t="s">
        <v>54</v>
      </c>
      <c r="N5891">
        <f t="shared" si="644"/>
        <v>0</v>
      </c>
      <c r="O5891" t="str">
        <f t="shared" si="645"/>
        <v>No</v>
      </c>
      <c r="P5891">
        <f t="shared" si="646"/>
        <v>0</v>
      </c>
      <c r="Q5891">
        <f t="shared" si="647"/>
        <v>4813937689</v>
      </c>
      <c r="R5891">
        <f t="shared" si="648"/>
        <v>4.1933383153624479</v>
      </c>
      <c r="S5891" t="str">
        <f t="shared" si="649"/>
        <v>Acceptable</v>
      </c>
      <c r="T5891">
        <f>ROUNDUP(C5891,0)</f>
        <v>5</v>
      </c>
      <c r="U5891">
        <f>ROUNDDOWN(C5891,0)</f>
        <v>4</v>
      </c>
      <c r="V5891">
        <f>RIGHT(K5891,2)+2000</f>
        <v>2018</v>
      </c>
      <c r="W5891" t="str">
        <f>INDEX(_xlfn.TEXTSPLIT(K5891,"-"),1,2)</f>
        <v>Jul</v>
      </c>
      <c r="X5891" t="str">
        <f>INDEX(_xlfn.TEXTSPLIT(K5891,"-"),1,1)</f>
        <v>16</v>
      </c>
      <c r="Y5891">
        <f>INDEX(months!B:B,MATCH(Sheet1!W5891,months!A:A,0))</f>
        <v>7</v>
      </c>
      <c r="Z5891">
        <f t="shared" ref="Z5891:Z5954" si="650">DATE(V5891,Y5891,X5891)</f>
        <v>43297</v>
      </c>
    </row>
    <row r="5892" spans="1:26" x14ac:dyDescent="0.2">
      <c r="A5892" t="s">
        <v>8244</v>
      </c>
      <c r="B5892" t="s">
        <v>2518</v>
      </c>
      <c r="C5892">
        <v>3.9</v>
      </c>
      <c r="D5892">
        <v>386</v>
      </c>
      <c r="E5892" t="s">
        <v>208</v>
      </c>
      <c r="F5892" t="s">
        <v>57</v>
      </c>
      <c r="G5892" t="s">
        <v>23</v>
      </c>
      <c r="H5892" t="s">
        <v>24</v>
      </c>
      <c r="I5892" t="s">
        <v>25</v>
      </c>
      <c r="J5892" t="s">
        <v>2519</v>
      </c>
      <c r="K5892" t="s">
        <v>8245</v>
      </c>
      <c r="L5892" t="s">
        <v>4987</v>
      </c>
      <c r="M5892" t="s">
        <v>86</v>
      </c>
      <c r="N5892">
        <f t="shared" si="644"/>
        <v>0</v>
      </c>
      <c r="O5892" t="str">
        <f t="shared" si="645"/>
        <v>No</v>
      </c>
      <c r="P5892">
        <f t="shared" si="646"/>
        <v>0</v>
      </c>
      <c r="Q5892">
        <f t="shared" si="647"/>
        <v>4813937689</v>
      </c>
      <c r="R5892">
        <f t="shared" si="648"/>
        <v>4.1933383153624479</v>
      </c>
      <c r="S5892" t="str">
        <f t="shared" si="649"/>
        <v>Acceptable</v>
      </c>
      <c r="T5892">
        <f>ROUNDUP(C5892,0)</f>
        <v>4</v>
      </c>
      <c r="U5892">
        <f>ROUNDDOWN(C5892,0)</f>
        <v>3</v>
      </c>
      <c r="V5892">
        <f>RIGHT(K5892,2)+2000</f>
        <v>2017</v>
      </c>
      <c r="W5892" t="str">
        <f>INDEX(_xlfn.TEXTSPLIT(K5892,"-"),1,2)</f>
        <v>Feb</v>
      </c>
      <c r="X5892" t="str">
        <f>INDEX(_xlfn.TEXTSPLIT(K5892,"-"),1,1)</f>
        <v>18</v>
      </c>
      <c r="Y5892">
        <f>INDEX(months!B:B,MATCH(Sheet1!W5892,months!A:A,0))</f>
        <v>2</v>
      </c>
      <c r="Z5892">
        <f t="shared" si="650"/>
        <v>42784</v>
      </c>
    </row>
    <row r="5893" spans="1:26" x14ac:dyDescent="0.2">
      <c r="A5893" t="s">
        <v>8246</v>
      </c>
      <c r="B5893" t="s">
        <v>5446</v>
      </c>
      <c r="D5893">
        <v>30</v>
      </c>
      <c r="E5893" t="s">
        <v>123</v>
      </c>
      <c r="F5893" t="s">
        <v>775</v>
      </c>
      <c r="G5893" t="s">
        <v>23</v>
      </c>
      <c r="H5893" t="s">
        <v>24</v>
      </c>
      <c r="I5893" t="s">
        <v>25</v>
      </c>
      <c r="J5893" t="s">
        <v>5447</v>
      </c>
      <c r="K5893" t="s">
        <v>7882</v>
      </c>
      <c r="L5893" t="s">
        <v>3699</v>
      </c>
      <c r="M5893" t="s">
        <v>86</v>
      </c>
      <c r="N5893">
        <f t="shared" si="644"/>
        <v>0</v>
      </c>
      <c r="O5893" t="str">
        <f t="shared" si="645"/>
        <v>No</v>
      </c>
      <c r="P5893">
        <f t="shared" si="646"/>
        <v>0</v>
      </c>
      <c r="Q5893">
        <f t="shared" si="647"/>
        <v>4813937689</v>
      </c>
      <c r="R5893">
        <f t="shared" si="648"/>
        <v>4.1933383153624479</v>
      </c>
      <c r="S5893" t="str">
        <f t="shared" si="649"/>
        <v>Acceptable</v>
      </c>
      <c r="T5893">
        <f>ROUNDUP(C5893,0)</f>
        <v>0</v>
      </c>
      <c r="U5893">
        <f>ROUNDDOWN(C5893,0)</f>
        <v>0</v>
      </c>
      <c r="V5893">
        <f>RIGHT(K5893,2)+2000</f>
        <v>2015</v>
      </c>
      <c r="W5893" t="str">
        <f>INDEX(_xlfn.TEXTSPLIT(K5893,"-"),1,2)</f>
        <v>Apr</v>
      </c>
      <c r="X5893" t="str">
        <f>INDEX(_xlfn.TEXTSPLIT(K5893,"-"),1,1)</f>
        <v>2</v>
      </c>
      <c r="Y5893">
        <f>INDEX(months!B:B,MATCH(Sheet1!W5893,months!A:A,0))</f>
        <v>4</v>
      </c>
      <c r="Z5893">
        <f t="shared" si="650"/>
        <v>42096</v>
      </c>
    </row>
    <row r="5894" spans="1:26" x14ac:dyDescent="0.2">
      <c r="A5894" t="s">
        <v>8247</v>
      </c>
      <c r="B5894" t="s">
        <v>1790</v>
      </c>
      <c r="C5894">
        <v>3.5</v>
      </c>
      <c r="D5894">
        <v>100</v>
      </c>
      <c r="E5894" t="s">
        <v>159</v>
      </c>
      <c r="F5894" t="s">
        <v>22</v>
      </c>
      <c r="G5894" t="s">
        <v>23</v>
      </c>
      <c r="H5894" t="s">
        <v>24</v>
      </c>
      <c r="I5894" t="s">
        <v>25</v>
      </c>
      <c r="J5894" t="s">
        <v>1791</v>
      </c>
      <c r="K5894" t="s">
        <v>1482</v>
      </c>
      <c r="L5894" t="s">
        <v>8248</v>
      </c>
      <c r="M5894" t="s">
        <v>86</v>
      </c>
      <c r="N5894">
        <f t="shared" si="644"/>
        <v>0</v>
      </c>
      <c r="O5894" t="str">
        <f t="shared" si="645"/>
        <v>No</v>
      </c>
      <c r="P5894">
        <f t="shared" si="646"/>
        <v>0</v>
      </c>
      <c r="Q5894">
        <f t="shared" si="647"/>
        <v>4813937689</v>
      </c>
      <c r="R5894">
        <f t="shared" si="648"/>
        <v>4.1933383153624479</v>
      </c>
      <c r="S5894" t="str">
        <f t="shared" si="649"/>
        <v>Acceptable</v>
      </c>
      <c r="T5894">
        <f>ROUNDUP(C5894,0)</f>
        <v>4</v>
      </c>
      <c r="U5894">
        <f>ROUNDDOWN(C5894,0)</f>
        <v>3</v>
      </c>
      <c r="V5894">
        <f>RIGHT(K5894,2)+2000</f>
        <v>2017</v>
      </c>
      <c r="W5894" t="str">
        <f>INDEX(_xlfn.TEXTSPLIT(K5894,"-"),1,2)</f>
        <v>Jun</v>
      </c>
      <c r="X5894" t="str">
        <f>INDEX(_xlfn.TEXTSPLIT(K5894,"-"),1,1)</f>
        <v>13</v>
      </c>
      <c r="Y5894">
        <f>INDEX(months!B:B,MATCH(Sheet1!W5894,months!A:A,0))</f>
        <v>6</v>
      </c>
      <c r="Z5894">
        <f t="shared" si="650"/>
        <v>42899</v>
      </c>
    </row>
    <row r="5895" spans="1:26" x14ac:dyDescent="0.2">
      <c r="A5895" t="s">
        <v>8249</v>
      </c>
      <c r="B5895" t="s">
        <v>3070</v>
      </c>
      <c r="C5895">
        <v>4.3</v>
      </c>
      <c r="D5895">
        <v>285</v>
      </c>
      <c r="E5895" t="s">
        <v>1001</v>
      </c>
      <c r="F5895" t="s">
        <v>22</v>
      </c>
      <c r="G5895" t="s">
        <v>23</v>
      </c>
      <c r="H5895" t="s">
        <v>24</v>
      </c>
      <c r="I5895" t="s">
        <v>25</v>
      </c>
      <c r="J5895" t="s">
        <v>1303</v>
      </c>
      <c r="K5895" t="s">
        <v>109</v>
      </c>
      <c r="L5895" t="s">
        <v>4252</v>
      </c>
      <c r="M5895" t="s">
        <v>81</v>
      </c>
      <c r="N5895">
        <f t="shared" si="644"/>
        <v>0</v>
      </c>
      <c r="O5895" t="str">
        <f t="shared" si="645"/>
        <v>No</v>
      </c>
      <c r="P5895">
        <f t="shared" si="646"/>
        <v>0</v>
      </c>
      <c r="Q5895">
        <f t="shared" si="647"/>
        <v>4813937689</v>
      </c>
      <c r="R5895">
        <f t="shared" si="648"/>
        <v>4.1933383153624479</v>
      </c>
      <c r="S5895" t="str">
        <f t="shared" si="649"/>
        <v>Acceptable</v>
      </c>
      <c r="T5895">
        <f>ROUNDUP(C5895,0)</f>
        <v>5</v>
      </c>
      <c r="U5895">
        <f>ROUNDDOWN(C5895,0)</f>
        <v>4</v>
      </c>
      <c r="V5895">
        <f>RIGHT(K5895,2)+2000</f>
        <v>2017</v>
      </c>
      <c r="W5895" t="str">
        <f>INDEX(_xlfn.TEXTSPLIT(K5895,"-"),1,2)</f>
        <v>Nov</v>
      </c>
      <c r="X5895" t="str">
        <f>INDEX(_xlfn.TEXTSPLIT(K5895,"-"),1,1)</f>
        <v>7</v>
      </c>
      <c r="Y5895">
        <f>INDEX(months!B:B,MATCH(Sheet1!W5895,months!A:A,0))</f>
        <v>11</v>
      </c>
      <c r="Z5895">
        <f t="shared" si="650"/>
        <v>43046</v>
      </c>
    </row>
    <row r="5896" spans="1:26" x14ac:dyDescent="0.2">
      <c r="A5896" t="s">
        <v>8250</v>
      </c>
      <c r="B5896" t="s">
        <v>556</v>
      </c>
      <c r="C5896">
        <v>4.4000000000000004</v>
      </c>
      <c r="D5896">
        <v>16</v>
      </c>
      <c r="E5896" t="s">
        <v>403</v>
      </c>
      <c r="F5896" t="s">
        <v>775</v>
      </c>
      <c r="G5896" t="s">
        <v>23</v>
      </c>
      <c r="H5896" t="s">
        <v>24</v>
      </c>
      <c r="I5896" t="s">
        <v>25</v>
      </c>
      <c r="J5896" t="s">
        <v>557</v>
      </c>
      <c r="K5896" t="s">
        <v>90</v>
      </c>
      <c r="L5896" t="s">
        <v>5416</v>
      </c>
      <c r="M5896" t="s">
        <v>47</v>
      </c>
      <c r="N5896">
        <f t="shared" si="644"/>
        <v>0</v>
      </c>
      <c r="O5896" t="str">
        <f t="shared" si="645"/>
        <v>No</v>
      </c>
      <c r="P5896">
        <f t="shared" si="646"/>
        <v>0</v>
      </c>
      <c r="Q5896">
        <f t="shared" si="647"/>
        <v>4813937689</v>
      </c>
      <c r="R5896">
        <f t="shared" si="648"/>
        <v>4.1933383153624479</v>
      </c>
      <c r="S5896" t="str">
        <f t="shared" si="649"/>
        <v>Acceptable</v>
      </c>
      <c r="T5896">
        <f>ROUNDUP(C5896,0)</f>
        <v>5</v>
      </c>
      <c r="U5896">
        <f>ROUNDDOWN(C5896,0)</f>
        <v>4</v>
      </c>
      <c r="V5896">
        <f>RIGHT(K5896,2)+2000</f>
        <v>2018</v>
      </c>
      <c r="W5896" t="str">
        <f>INDEX(_xlfn.TEXTSPLIT(K5896,"-"),1,2)</f>
        <v>Apr</v>
      </c>
      <c r="X5896" t="str">
        <f>INDEX(_xlfn.TEXTSPLIT(K5896,"-"),1,1)</f>
        <v>2</v>
      </c>
      <c r="Y5896">
        <f>INDEX(months!B:B,MATCH(Sheet1!W5896,months!A:A,0))</f>
        <v>4</v>
      </c>
      <c r="Z5896">
        <f t="shared" si="650"/>
        <v>43192</v>
      </c>
    </row>
    <row r="5897" spans="1:26" x14ac:dyDescent="0.2">
      <c r="A5897" t="s">
        <v>8251</v>
      </c>
      <c r="B5897" t="s">
        <v>3070</v>
      </c>
      <c r="C5897">
        <v>4.8</v>
      </c>
      <c r="D5897">
        <v>13</v>
      </c>
      <c r="E5897" t="s">
        <v>136</v>
      </c>
      <c r="F5897" t="s">
        <v>1010</v>
      </c>
      <c r="G5897" t="s">
        <v>23</v>
      </c>
      <c r="H5897" t="s">
        <v>24</v>
      </c>
      <c r="I5897" t="s">
        <v>25</v>
      </c>
      <c r="J5897" t="s">
        <v>1537</v>
      </c>
      <c r="K5897" t="s">
        <v>173</v>
      </c>
      <c r="L5897" t="s">
        <v>80</v>
      </c>
      <c r="M5897" t="s">
        <v>81</v>
      </c>
      <c r="N5897">
        <f t="shared" si="644"/>
        <v>0</v>
      </c>
      <c r="O5897" t="str">
        <f t="shared" si="645"/>
        <v>No</v>
      </c>
      <c r="P5897">
        <f t="shared" si="646"/>
        <v>0</v>
      </c>
      <c r="Q5897">
        <f t="shared" si="647"/>
        <v>4813937689</v>
      </c>
      <c r="R5897">
        <f t="shared" si="648"/>
        <v>4.1933383153624479</v>
      </c>
      <c r="S5897" t="str">
        <f t="shared" si="649"/>
        <v>Acceptable</v>
      </c>
      <c r="T5897">
        <f>ROUNDUP(C5897,0)</f>
        <v>5</v>
      </c>
      <c r="U5897">
        <f>ROUNDDOWN(C5897,0)</f>
        <v>4</v>
      </c>
      <c r="V5897">
        <f>RIGHT(K5897,2)+2000</f>
        <v>2018</v>
      </c>
      <c r="W5897" t="str">
        <f>INDEX(_xlfn.TEXTSPLIT(K5897,"-"),1,2)</f>
        <v>Aug</v>
      </c>
      <c r="X5897" t="str">
        <f>INDEX(_xlfn.TEXTSPLIT(K5897,"-"),1,1)</f>
        <v>2</v>
      </c>
      <c r="Y5897">
        <f>INDEX(months!B:B,MATCH(Sheet1!W5897,months!A:A,0))</f>
        <v>8</v>
      </c>
      <c r="Z5897">
        <f t="shared" si="650"/>
        <v>43314</v>
      </c>
    </row>
    <row r="5898" spans="1:26" x14ac:dyDescent="0.2">
      <c r="A5898" t="s">
        <v>8252</v>
      </c>
      <c r="B5898" t="s">
        <v>447</v>
      </c>
      <c r="C5898">
        <v>3.9</v>
      </c>
      <c r="D5898">
        <v>9</v>
      </c>
      <c r="E5898" t="s">
        <v>801</v>
      </c>
      <c r="F5898" t="s">
        <v>775</v>
      </c>
      <c r="G5898" t="s">
        <v>23</v>
      </c>
      <c r="H5898" t="s">
        <v>24</v>
      </c>
      <c r="I5898" t="s">
        <v>25</v>
      </c>
      <c r="J5898" t="s">
        <v>449</v>
      </c>
      <c r="K5898" t="s">
        <v>396</v>
      </c>
      <c r="L5898" t="s">
        <v>167</v>
      </c>
      <c r="M5898" t="s">
        <v>54</v>
      </c>
      <c r="N5898">
        <f t="shared" si="644"/>
        <v>0</v>
      </c>
      <c r="O5898" t="str">
        <f t="shared" si="645"/>
        <v>No</v>
      </c>
      <c r="P5898">
        <f t="shared" si="646"/>
        <v>0</v>
      </c>
      <c r="Q5898">
        <f t="shared" si="647"/>
        <v>4813937689</v>
      </c>
      <c r="R5898">
        <f t="shared" si="648"/>
        <v>4.1933383153624479</v>
      </c>
      <c r="S5898" t="str">
        <f t="shared" si="649"/>
        <v>Acceptable</v>
      </c>
      <c r="T5898">
        <f>ROUNDUP(C5898,0)</f>
        <v>4</v>
      </c>
      <c r="U5898">
        <f>ROUNDDOWN(C5898,0)</f>
        <v>3</v>
      </c>
      <c r="V5898">
        <f>RIGHT(K5898,2)+2000</f>
        <v>2017</v>
      </c>
      <c r="W5898" t="str">
        <f>INDEX(_xlfn.TEXTSPLIT(K5898,"-"),1,2)</f>
        <v>Oct</v>
      </c>
      <c r="X5898" t="str">
        <f>INDEX(_xlfn.TEXTSPLIT(K5898,"-"),1,1)</f>
        <v>18</v>
      </c>
      <c r="Y5898">
        <f>INDEX(months!B:B,MATCH(Sheet1!W5898,months!A:A,0))</f>
        <v>10</v>
      </c>
      <c r="Z5898">
        <f t="shared" si="650"/>
        <v>43026</v>
      </c>
    </row>
    <row r="5899" spans="1:26" x14ac:dyDescent="0.2">
      <c r="A5899" t="s">
        <v>8253</v>
      </c>
      <c r="B5899" t="s">
        <v>4457</v>
      </c>
      <c r="C5899">
        <v>3.8</v>
      </c>
      <c r="D5899">
        <v>43</v>
      </c>
      <c r="E5899" t="s">
        <v>405</v>
      </c>
      <c r="F5899" t="s">
        <v>22</v>
      </c>
      <c r="G5899" t="s">
        <v>23</v>
      </c>
      <c r="H5899" t="s">
        <v>24</v>
      </c>
      <c r="I5899" t="s">
        <v>25</v>
      </c>
      <c r="J5899" t="s">
        <v>4458</v>
      </c>
      <c r="K5899" t="s">
        <v>3206</v>
      </c>
      <c r="L5899" t="s">
        <v>8254</v>
      </c>
      <c r="M5899" t="s">
        <v>60</v>
      </c>
      <c r="N5899">
        <f t="shared" si="644"/>
        <v>0</v>
      </c>
      <c r="O5899" t="str">
        <f t="shared" si="645"/>
        <v>No</v>
      </c>
      <c r="P5899">
        <f t="shared" si="646"/>
        <v>0</v>
      </c>
      <c r="Q5899">
        <f t="shared" si="647"/>
        <v>4813937689</v>
      </c>
      <c r="R5899">
        <f t="shared" si="648"/>
        <v>4.1933383153624479</v>
      </c>
      <c r="S5899" t="str">
        <f t="shared" si="649"/>
        <v>Acceptable</v>
      </c>
      <c r="T5899">
        <f>ROUNDUP(C5899,0)</f>
        <v>4</v>
      </c>
      <c r="U5899">
        <f>ROUNDDOWN(C5899,0)</f>
        <v>3</v>
      </c>
      <c r="V5899">
        <f>RIGHT(K5899,2)+2000</f>
        <v>2017</v>
      </c>
      <c r="W5899" t="str">
        <f>INDEX(_xlfn.TEXTSPLIT(K5899,"-"),1,2)</f>
        <v>Mar</v>
      </c>
      <c r="X5899" t="str">
        <f>INDEX(_xlfn.TEXTSPLIT(K5899,"-"),1,1)</f>
        <v>7</v>
      </c>
      <c r="Y5899">
        <f>INDEX(months!B:B,MATCH(Sheet1!W5899,months!A:A,0))</f>
        <v>3</v>
      </c>
      <c r="Z5899">
        <f t="shared" si="650"/>
        <v>42801</v>
      </c>
    </row>
    <row r="5900" spans="1:26" x14ac:dyDescent="0.2">
      <c r="A5900" t="s">
        <v>8255</v>
      </c>
      <c r="B5900" t="s">
        <v>3070</v>
      </c>
      <c r="C5900">
        <v>4.2</v>
      </c>
      <c r="D5900">
        <v>109</v>
      </c>
      <c r="E5900" t="s">
        <v>374</v>
      </c>
      <c r="F5900" t="s">
        <v>22</v>
      </c>
      <c r="G5900" t="s">
        <v>23</v>
      </c>
      <c r="H5900" t="s">
        <v>24</v>
      </c>
      <c r="I5900" t="s">
        <v>25</v>
      </c>
      <c r="J5900" t="s">
        <v>1303</v>
      </c>
      <c r="K5900" t="s">
        <v>547</v>
      </c>
      <c r="L5900" t="s">
        <v>7479</v>
      </c>
      <c r="M5900" t="s">
        <v>54</v>
      </c>
      <c r="N5900">
        <f t="shared" si="644"/>
        <v>0</v>
      </c>
      <c r="O5900" t="str">
        <f t="shared" si="645"/>
        <v>No</v>
      </c>
      <c r="P5900">
        <f t="shared" si="646"/>
        <v>0</v>
      </c>
      <c r="Q5900">
        <f t="shared" si="647"/>
        <v>4813937689</v>
      </c>
      <c r="R5900">
        <f t="shared" si="648"/>
        <v>4.1933383153624479</v>
      </c>
      <c r="S5900" t="str">
        <f t="shared" si="649"/>
        <v>Acceptable</v>
      </c>
      <c r="T5900">
        <f>ROUNDUP(C5900,0)</f>
        <v>5</v>
      </c>
      <c r="U5900">
        <f>ROUNDDOWN(C5900,0)</f>
        <v>4</v>
      </c>
      <c r="V5900">
        <f>RIGHT(K5900,2)+2000</f>
        <v>2018</v>
      </c>
      <c r="W5900" t="str">
        <f>INDEX(_xlfn.TEXTSPLIT(K5900,"-"),1,2)</f>
        <v>Feb</v>
      </c>
      <c r="X5900" t="str">
        <f>INDEX(_xlfn.TEXTSPLIT(K5900,"-"),1,1)</f>
        <v>15</v>
      </c>
      <c r="Y5900">
        <f>INDEX(months!B:B,MATCH(Sheet1!W5900,months!A:A,0))</f>
        <v>2</v>
      </c>
      <c r="Z5900">
        <f t="shared" si="650"/>
        <v>43146</v>
      </c>
    </row>
    <row r="5901" spans="1:26" x14ac:dyDescent="0.2">
      <c r="A5901" t="s">
        <v>8256</v>
      </c>
      <c r="B5901" t="s">
        <v>447</v>
      </c>
      <c r="C5901">
        <v>4</v>
      </c>
      <c r="D5901">
        <v>5300</v>
      </c>
      <c r="E5901" t="s">
        <v>159</v>
      </c>
      <c r="F5901" t="s">
        <v>65</v>
      </c>
      <c r="G5901" t="s">
        <v>23</v>
      </c>
      <c r="H5901" t="s">
        <v>24</v>
      </c>
      <c r="I5901" t="s">
        <v>25</v>
      </c>
      <c r="J5901" t="s">
        <v>449</v>
      </c>
      <c r="K5901" t="s">
        <v>1365</v>
      </c>
      <c r="L5901" t="s">
        <v>8257</v>
      </c>
      <c r="M5901" t="s">
        <v>81</v>
      </c>
      <c r="N5901">
        <f t="shared" si="644"/>
        <v>0</v>
      </c>
      <c r="O5901" t="str">
        <f t="shared" si="645"/>
        <v>No</v>
      </c>
      <c r="P5901">
        <f t="shared" si="646"/>
        <v>0</v>
      </c>
      <c r="Q5901">
        <f t="shared" si="647"/>
        <v>4813937689</v>
      </c>
      <c r="R5901">
        <f t="shared" si="648"/>
        <v>4.1933383153624479</v>
      </c>
      <c r="S5901" t="str">
        <f t="shared" si="649"/>
        <v>Acceptable</v>
      </c>
      <c r="T5901">
        <f>ROUNDUP(C5901,0)</f>
        <v>4</v>
      </c>
      <c r="U5901">
        <f>ROUNDDOWN(C5901,0)</f>
        <v>4</v>
      </c>
      <c r="V5901">
        <f>RIGHT(K5901,2)+2000</f>
        <v>2017</v>
      </c>
      <c r="W5901" t="str">
        <f>INDEX(_xlfn.TEXTSPLIT(K5901,"-"),1,2)</f>
        <v>Nov</v>
      </c>
      <c r="X5901" t="str">
        <f>INDEX(_xlfn.TEXTSPLIT(K5901,"-"),1,1)</f>
        <v>28</v>
      </c>
      <c r="Y5901">
        <f>INDEX(months!B:B,MATCH(Sheet1!W5901,months!A:A,0))</f>
        <v>11</v>
      </c>
      <c r="Z5901">
        <f t="shared" si="650"/>
        <v>43067</v>
      </c>
    </row>
    <row r="5902" spans="1:26" x14ac:dyDescent="0.2">
      <c r="A5902" t="s">
        <v>8258</v>
      </c>
      <c r="B5902" t="s">
        <v>2116</v>
      </c>
      <c r="C5902">
        <v>4</v>
      </c>
      <c r="D5902">
        <v>265</v>
      </c>
      <c r="E5902" t="s">
        <v>3905</v>
      </c>
      <c r="F5902" t="s">
        <v>50</v>
      </c>
      <c r="G5902" t="s">
        <v>23</v>
      </c>
      <c r="H5902" t="s">
        <v>24</v>
      </c>
      <c r="I5902" t="s">
        <v>25</v>
      </c>
      <c r="J5902" t="s">
        <v>2117</v>
      </c>
      <c r="K5902" t="s">
        <v>8259</v>
      </c>
      <c r="L5902" t="s">
        <v>170</v>
      </c>
      <c r="M5902" t="s">
        <v>72</v>
      </c>
      <c r="N5902">
        <f t="shared" si="644"/>
        <v>0</v>
      </c>
      <c r="O5902" t="str">
        <f t="shared" si="645"/>
        <v>No</v>
      </c>
      <c r="P5902">
        <f t="shared" si="646"/>
        <v>0</v>
      </c>
      <c r="Q5902">
        <f t="shared" si="647"/>
        <v>4813937689</v>
      </c>
      <c r="R5902">
        <f t="shared" si="648"/>
        <v>4.1933383153624479</v>
      </c>
      <c r="S5902" t="str">
        <f t="shared" si="649"/>
        <v>Acceptable</v>
      </c>
      <c r="T5902">
        <f>ROUNDUP(C5902,0)</f>
        <v>4</v>
      </c>
      <c r="U5902">
        <f>ROUNDDOWN(C5902,0)</f>
        <v>4</v>
      </c>
      <c r="V5902">
        <f>RIGHT(K5902,2)+2000</f>
        <v>2015</v>
      </c>
      <c r="W5902" t="str">
        <f>INDEX(_xlfn.TEXTSPLIT(K5902,"-"),1,2)</f>
        <v>Aug</v>
      </c>
      <c r="X5902" t="str">
        <f>INDEX(_xlfn.TEXTSPLIT(K5902,"-"),1,1)</f>
        <v>13</v>
      </c>
      <c r="Y5902">
        <f>INDEX(months!B:B,MATCH(Sheet1!W5902,months!A:A,0))</f>
        <v>8</v>
      </c>
      <c r="Z5902">
        <f t="shared" si="650"/>
        <v>42229</v>
      </c>
    </row>
    <row r="5903" spans="1:26" x14ac:dyDescent="0.2">
      <c r="A5903" t="s">
        <v>8260</v>
      </c>
      <c r="B5903" t="s">
        <v>3070</v>
      </c>
      <c r="C5903">
        <v>4.4000000000000004</v>
      </c>
      <c r="D5903">
        <v>13</v>
      </c>
      <c r="E5903" t="s">
        <v>281</v>
      </c>
      <c r="F5903" t="s">
        <v>775</v>
      </c>
      <c r="G5903" t="s">
        <v>23</v>
      </c>
      <c r="H5903" t="s">
        <v>24</v>
      </c>
      <c r="I5903" t="s">
        <v>25</v>
      </c>
      <c r="J5903" t="s">
        <v>1303</v>
      </c>
      <c r="K5903" t="s">
        <v>3278</v>
      </c>
      <c r="L5903" t="s">
        <v>59</v>
      </c>
      <c r="M5903" t="s">
        <v>177</v>
      </c>
      <c r="N5903">
        <f t="shared" si="644"/>
        <v>0</v>
      </c>
      <c r="O5903" t="str">
        <f t="shared" si="645"/>
        <v>No</v>
      </c>
      <c r="P5903">
        <f t="shared" si="646"/>
        <v>0</v>
      </c>
      <c r="Q5903">
        <f t="shared" si="647"/>
        <v>4813937689</v>
      </c>
      <c r="R5903">
        <f t="shared" si="648"/>
        <v>4.1933383153624479</v>
      </c>
      <c r="S5903" t="str">
        <f t="shared" si="649"/>
        <v>Acceptable</v>
      </c>
      <c r="T5903">
        <f>ROUNDUP(C5903,0)</f>
        <v>5</v>
      </c>
      <c r="U5903">
        <f>ROUNDDOWN(C5903,0)</f>
        <v>4</v>
      </c>
      <c r="V5903">
        <f>RIGHT(K5903,2)+2000</f>
        <v>2017</v>
      </c>
      <c r="W5903" t="str">
        <f>INDEX(_xlfn.TEXTSPLIT(K5903,"-"),1,2)</f>
        <v>Mar</v>
      </c>
      <c r="X5903" t="str">
        <f>INDEX(_xlfn.TEXTSPLIT(K5903,"-"),1,1)</f>
        <v>23</v>
      </c>
      <c r="Y5903">
        <f>INDEX(months!B:B,MATCH(Sheet1!W5903,months!A:A,0))</f>
        <v>3</v>
      </c>
      <c r="Z5903">
        <f t="shared" si="650"/>
        <v>42817</v>
      </c>
    </row>
    <row r="5904" spans="1:26" x14ac:dyDescent="0.2">
      <c r="A5904" t="s">
        <v>8261</v>
      </c>
      <c r="B5904" t="s">
        <v>4457</v>
      </c>
      <c r="C5904">
        <v>4.7</v>
      </c>
      <c r="D5904">
        <v>65</v>
      </c>
      <c r="E5904" t="s">
        <v>481</v>
      </c>
      <c r="F5904" t="s">
        <v>101</v>
      </c>
      <c r="G5904" t="s">
        <v>23</v>
      </c>
      <c r="H5904" t="s">
        <v>24</v>
      </c>
      <c r="I5904" t="s">
        <v>25</v>
      </c>
      <c r="J5904" t="s">
        <v>4458</v>
      </c>
      <c r="K5904" t="s">
        <v>4234</v>
      </c>
      <c r="L5904" t="s">
        <v>8262</v>
      </c>
      <c r="M5904" t="s">
        <v>81</v>
      </c>
      <c r="N5904">
        <f t="shared" si="644"/>
        <v>0</v>
      </c>
      <c r="O5904" t="str">
        <f t="shared" si="645"/>
        <v>No</v>
      </c>
      <c r="P5904">
        <f t="shared" si="646"/>
        <v>0</v>
      </c>
      <c r="Q5904">
        <f t="shared" si="647"/>
        <v>4813937689</v>
      </c>
      <c r="R5904">
        <f t="shared" si="648"/>
        <v>4.1933383153624479</v>
      </c>
      <c r="S5904" t="str">
        <f t="shared" si="649"/>
        <v>Acceptable</v>
      </c>
      <c r="T5904">
        <f>ROUNDUP(C5904,0)</f>
        <v>5</v>
      </c>
      <c r="U5904">
        <f>ROUNDDOWN(C5904,0)</f>
        <v>4</v>
      </c>
      <c r="V5904">
        <f>RIGHT(K5904,2)+2000</f>
        <v>2017</v>
      </c>
      <c r="W5904" t="str">
        <f>INDEX(_xlfn.TEXTSPLIT(K5904,"-"),1,2)</f>
        <v>Apr</v>
      </c>
      <c r="X5904" t="str">
        <f>INDEX(_xlfn.TEXTSPLIT(K5904,"-"),1,1)</f>
        <v>6</v>
      </c>
      <c r="Y5904">
        <f>INDEX(months!B:B,MATCH(Sheet1!W5904,months!A:A,0))</f>
        <v>4</v>
      </c>
      <c r="Z5904">
        <f t="shared" si="650"/>
        <v>42831</v>
      </c>
    </row>
    <row r="5905" spans="1:26" x14ac:dyDescent="0.2">
      <c r="A5905" t="s">
        <v>8263</v>
      </c>
      <c r="B5905" t="s">
        <v>3070</v>
      </c>
      <c r="C5905">
        <v>4.5</v>
      </c>
      <c r="D5905">
        <v>112</v>
      </c>
      <c r="E5905" t="s">
        <v>111</v>
      </c>
      <c r="F5905" t="s">
        <v>22</v>
      </c>
      <c r="G5905" t="s">
        <v>23</v>
      </c>
      <c r="H5905" t="s">
        <v>24</v>
      </c>
      <c r="I5905" t="s">
        <v>25</v>
      </c>
      <c r="J5905" t="s">
        <v>1303</v>
      </c>
      <c r="K5905" t="s">
        <v>364</v>
      </c>
      <c r="L5905" t="s">
        <v>138</v>
      </c>
      <c r="M5905" t="s">
        <v>86</v>
      </c>
      <c r="N5905">
        <f t="shared" si="644"/>
        <v>0</v>
      </c>
      <c r="O5905" t="str">
        <f t="shared" si="645"/>
        <v>No</v>
      </c>
      <c r="P5905">
        <f t="shared" si="646"/>
        <v>0</v>
      </c>
      <c r="Q5905">
        <f t="shared" si="647"/>
        <v>4813937689</v>
      </c>
      <c r="R5905">
        <f t="shared" si="648"/>
        <v>4.1933383153624479</v>
      </c>
      <c r="S5905" t="str">
        <f t="shared" si="649"/>
        <v>Acceptable</v>
      </c>
      <c r="T5905">
        <f>ROUNDUP(C5905,0)</f>
        <v>5</v>
      </c>
      <c r="U5905">
        <f>ROUNDDOWN(C5905,0)</f>
        <v>4</v>
      </c>
      <c r="V5905">
        <f>RIGHT(K5905,2)+2000</f>
        <v>2018</v>
      </c>
      <c r="W5905" t="str">
        <f>INDEX(_xlfn.TEXTSPLIT(K5905,"-"),1,2)</f>
        <v>Jun</v>
      </c>
      <c r="X5905" t="str">
        <f>INDEX(_xlfn.TEXTSPLIT(K5905,"-"),1,1)</f>
        <v>5</v>
      </c>
      <c r="Y5905">
        <f>INDEX(months!B:B,MATCH(Sheet1!W5905,months!A:A,0))</f>
        <v>6</v>
      </c>
      <c r="Z5905">
        <f t="shared" si="650"/>
        <v>43256</v>
      </c>
    </row>
    <row r="5906" spans="1:26" x14ac:dyDescent="0.2">
      <c r="A5906" t="s">
        <v>8264</v>
      </c>
      <c r="B5906" t="s">
        <v>3070</v>
      </c>
      <c r="C5906">
        <v>4.3</v>
      </c>
      <c r="D5906">
        <v>367</v>
      </c>
      <c r="E5906" t="s">
        <v>825</v>
      </c>
      <c r="F5906" t="s">
        <v>50</v>
      </c>
      <c r="G5906" t="s">
        <v>23</v>
      </c>
      <c r="H5906" t="s">
        <v>24</v>
      </c>
      <c r="I5906" t="s">
        <v>25</v>
      </c>
      <c r="J5906" t="s">
        <v>1537</v>
      </c>
      <c r="K5906" t="s">
        <v>491</v>
      </c>
      <c r="L5906" t="s">
        <v>4781</v>
      </c>
      <c r="M5906" t="s">
        <v>81</v>
      </c>
      <c r="N5906">
        <f t="shared" si="644"/>
        <v>0</v>
      </c>
      <c r="O5906" t="str">
        <f t="shared" si="645"/>
        <v>No</v>
      </c>
      <c r="P5906">
        <f t="shared" si="646"/>
        <v>0</v>
      </c>
      <c r="Q5906">
        <f t="shared" si="647"/>
        <v>4813937689</v>
      </c>
      <c r="R5906">
        <f t="shared" si="648"/>
        <v>4.1933383153624479</v>
      </c>
      <c r="S5906" t="str">
        <f t="shared" si="649"/>
        <v>Acceptable</v>
      </c>
      <c r="T5906">
        <f>ROUNDUP(C5906,0)</f>
        <v>5</v>
      </c>
      <c r="U5906">
        <f>ROUNDDOWN(C5906,0)</f>
        <v>4</v>
      </c>
      <c r="V5906">
        <f>RIGHT(K5906,2)+2000</f>
        <v>2018</v>
      </c>
      <c r="W5906" t="str">
        <f>INDEX(_xlfn.TEXTSPLIT(K5906,"-"),1,2)</f>
        <v>May</v>
      </c>
      <c r="X5906" t="str">
        <f>INDEX(_xlfn.TEXTSPLIT(K5906,"-"),1,1)</f>
        <v>17</v>
      </c>
      <c r="Y5906">
        <f>INDEX(months!B:B,MATCH(Sheet1!W5906,months!A:A,0))</f>
        <v>5</v>
      </c>
      <c r="Z5906">
        <f t="shared" si="650"/>
        <v>43237</v>
      </c>
    </row>
    <row r="5907" spans="1:26" x14ac:dyDescent="0.2">
      <c r="A5907" t="s">
        <v>768</v>
      </c>
      <c r="B5907" t="s">
        <v>711</v>
      </c>
      <c r="C5907">
        <v>3.3</v>
      </c>
      <c r="D5907">
        <v>126</v>
      </c>
      <c r="E5907" t="s">
        <v>735</v>
      </c>
      <c r="F5907" t="s">
        <v>101</v>
      </c>
      <c r="G5907" t="s">
        <v>23</v>
      </c>
      <c r="H5907" t="s">
        <v>24</v>
      </c>
      <c r="I5907" t="s">
        <v>44</v>
      </c>
      <c r="J5907" t="s">
        <v>712</v>
      </c>
      <c r="K5907" t="s">
        <v>297</v>
      </c>
      <c r="L5907" t="s">
        <v>80</v>
      </c>
      <c r="M5907" t="s">
        <v>29</v>
      </c>
      <c r="N5907">
        <f t="shared" si="644"/>
        <v>0</v>
      </c>
      <c r="O5907" t="str">
        <f t="shared" si="645"/>
        <v>No</v>
      </c>
      <c r="P5907">
        <f t="shared" si="646"/>
        <v>0</v>
      </c>
      <c r="Q5907">
        <f t="shared" si="647"/>
        <v>4813937689</v>
      </c>
      <c r="R5907">
        <f t="shared" si="648"/>
        <v>4.1933383153624479</v>
      </c>
      <c r="S5907" t="str">
        <f t="shared" si="649"/>
        <v>Acceptable</v>
      </c>
      <c r="T5907">
        <f>ROUNDUP(C5907,0)</f>
        <v>4</v>
      </c>
      <c r="U5907">
        <f>ROUNDDOWN(C5907,0)</f>
        <v>3</v>
      </c>
      <c r="V5907">
        <f>RIGHT(K5907,2)+2000</f>
        <v>2018</v>
      </c>
      <c r="W5907" t="str">
        <f>INDEX(_xlfn.TEXTSPLIT(K5907,"-"),1,2)</f>
        <v>Jul</v>
      </c>
      <c r="X5907" t="str">
        <f>INDEX(_xlfn.TEXTSPLIT(K5907,"-"),1,1)</f>
        <v>24</v>
      </c>
      <c r="Y5907">
        <f>INDEX(months!B:B,MATCH(Sheet1!W5907,months!A:A,0))</f>
        <v>7</v>
      </c>
      <c r="Z5907">
        <f t="shared" si="650"/>
        <v>43305</v>
      </c>
    </row>
    <row r="5908" spans="1:26" x14ac:dyDescent="0.2">
      <c r="A5908" t="s">
        <v>8265</v>
      </c>
      <c r="B5908" t="s">
        <v>2518</v>
      </c>
      <c r="C5908">
        <v>4.3</v>
      </c>
      <c r="D5908">
        <v>127</v>
      </c>
      <c r="E5908" t="s">
        <v>104</v>
      </c>
      <c r="F5908" t="s">
        <v>22</v>
      </c>
      <c r="G5908" t="s">
        <v>23</v>
      </c>
      <c r="H5908" t="s">
        <v>24</v>
      </c>
      <c r="I5908" t="s">
        <v>25</v>
      </c>
      <c r="J5908" t="s">
        <v>2519</v>
      </c>
      <c r="K5908" t="s">
        <v>5299</v>
      </c>
      <c r="L5908" t="s">
        <v>1100</v>
      </c>
      <c r="M5908" t="s">
        <v>81</v>
      </c>
      <c r="N5908">
        <f t="shared" si="644"/>
        <v>0</v>
      </c>
      <c r="O5908" t="str">
        <f t="shared" si="645"/>
        <v>No</v>
      </c>
      <c r="P5908">
        <f t="shared" si="646"/>
        <v>0</v>
      </c>
      <c r="Q5908">
        <f t="shared" si="647"/>
        <v>4813937689</v>
      </c>
      <c r="R5908">
        <f t="shared" si="648"/>
        <v>4.1933383153624479</v>
      </c>
      <c r="S5908" t="str">
        <f t="shared" si="649"/>
        <v>Acceptable</v>
      </c>
      <c r="T5908">
        <f>ROUNDUP(C5908,0)</f>
        <v>5</v>
      </c>
      <c r="U5908">
        <f>ROUNDDOWN(C5908,0)</f>
        <v>4</v>
      </c>
      <c r="V5908">
        <f>RIGHT(K5908,2)+2000</f>
        <v>2016</v>
      </c>
      <c r="W5908" t="str">
        <f>INDEX(_xlfn.TEXTSPLIT(K5908,"-"),1,2)</f>
        <v>Jun</v>
      </c>
      <c r="X5908" t="str">
        <f>INDEX(_xlfn.TEXTSPLIT(K5908,"-"),1,1)</f>
        <v>3</v>
      </c>
      <c r="Y5908">
        <f>INDEX(months!B:B,MATCH(Sheet1!W5908,months!A:A,0))</f>
        <v>6</v>
      </c>
      <c r="Z5908">
        <f t="shared" si="650"/>
        <v>42524</v>
      </c>
    </row>
    <row r="5909" spans="1:26" x14ac:dyDescent="0.2">
      <c r="A5909" t="s">
        <v>8266</v>
      </c>
      <c r="B5909" t="s">
        <v>4457</v>
      </c>
      <c r="C5909">
        <v>4.0999999999999996</v>
      </c>
      <c r="D5909">
        <v>134</v>
      </c>
      <c r="E5909" t="s">
        <v>1410</v>
      </c>
      <c r="F5909" t="s">
        <v>22</v>
      </c>
      <c r="G5909" t="s">
        <v>23</v>
      </c>
      <c r="H5909" t="s">
        <v>24</v>
      </c>
      <c r="I5909" t="s">
        <v>25</v>
      </c>
      <c r="J5909" t="s">
        <v>4458</v>
      </c>
      <c r="K5909" t="s">
        <v>52</v>
      </c>
      <c r="L5909" t="s">
        <v>8267</v>
      </c>
      <c r="M5909" t="s">
        <v>29</v>
      </c>
      <c r="N5909">
        <f t="shared" si="644"/>
        <v>0</v>
      </c>
      <c r="O5909" t="str">
        <f t="shared" si="645"/>
        <v>No</v>
      </c>
      <c r="P5909">
        <f t="shared" si="646"/>
        <v>0</v>
      </c>
      <c r="Q5909">
        <f t="shared" si="647"/>
        <v>4813937689</v>
      </c>
      <c r="R5909">
        <f t="shared" si="648"/>
        <v>4.1933383153624479</v>
      </c>
      <c r="S5909" t="str">
        <f t="shared" si="649"/>
        <v>Acceptable</v>
      </c>
      <c r="T5909">
        <f>ROUNDUP(C5909,0)</f>
        <v>5</v>
      </c>
      <c r="U5909">
        <f>ROUNDDOWN(C5909,0)</f>
        <v>4</v>
      </c>
      <c r="V5909">
        <f>RIGHT(K5909,2)+2000</f>
        <v>2018</v>
      </c>
      <c r="W5909" t="str">
        <f>INDEX(_xlfn.TEXTSPLIT(K5909,"-"),1,2)</f>
        <v>Jun</v>
      </c>
      <c r="X5909" t="str">
        <f>INDEX(_xlfn.TEXTSPLIT(K5909,"-"),1,1)</f>
        <v>20</v>
      </c>
      <c r="Y5909">
        <f>INDEX(months!B:B,MATCH(Sheet1!W5909,months!A:A,0))</f>
        <v>6</v>
      </c>
      <c r="Z5909">
        <f t="shared" si="650"/>
        <v>43271</v>
      </c>
    </row>
    <row r="5910" spans="1:26" x14ac:dyDescent="0.2">
      <c r="A5910" t="s">
        <v>8268</v>
      </c>
      <c r="B5910" t="s">
        <v>4612</v>
      </c>
      <c r="C5910">
        <v>2.1</v>
      </c>
      <c r="D5910">
        <v>149</v>
      </c>
      <c r="E5910" t="s">
        <v>49</v>
      </c>
      <c r="F5910" t="s">
        <v>57</v>
      </c>
      <c r="G5910" t="s">
        <v>23</v>
      </c>
      <c r="H5910" t="s">
        <v>24</v>
      </c>
      <c r="I5910" t="s">
        <v>25</v>
      </c>
      <c r="J5910" t="s">
        <v>4613</v>
      </c>
      <c r="K5910" t="s">
        <v>8269</v>
      </c>
      <c r="L5910" t="s">
        <v>358</v>
      </c>
      <c r="M5910" t="s">
        <v>1502</v>
      </c>
      <c r="N5910">
        <f t="shared" si="644"/>
        <v>0</v>
      </c>
      <c r="O5910" t="str">
        <f t="shared" si="645"/>
        <v>No</v>
      </c>
      <c r="P5910">
        <f t="shared" si="646"/>
        <v>0</v>
      </c>
      <c r="Q5910">
        <f t="shared" si="647"/>
        <v>4813937689</v>
      </c>
      <c r="R5910">
        <f t="shared" si="648"/>
        <v>4.1933383153624479</v>
      </c>
      <c r="S5910" t="str">
        <f t="shared" si="649"/>
        <v>Acceptable</v>
      </c>
      <c r="T5910">
        <f>ROUNDUP(C5910,0)</f>
        <v>3</v>
      </c>
      <c r="U5910">
        <f>ROUNDDOWN(C5910,0)</f>
        <v>2</v>
      </c>
      <c r="V5910">
        <f>RIGHT(K5910,2)+2000</f>
        <v>2016</v>
      </c>
      <c r="W5910" t="str">
        <f>INDEX(_xlfn.TEXTSPLIT(K5910,"-"),1,2)</f>
        <v>Mar</v>
      </c>
      <c r="X5910" t="str">
        <f>INDEX(_xlfn.TEXTSPLIT(K5910,"-"),1,1)</f>
        <v>28</v>
      </c>
      <c r="Y5910">
        <f>INDEX(months!B:B,MATCH(Sheet1!W5910,months!A:A,0))</f>
        <v>3</v>
      </c>
      <c r="Z5910">
        <f t="shared" si="650"/>
        <v>42457</v>
      </c>
    </row>
    <row r="5911" spans="1:26" x14ac:dyDescent="0.2">
      <c r="A5911" t="s">
        <v>8270</v>
      </c>
      <c r="B5911" t="s">
        <v>4457</v>
      </c>
      <c r="C5911">
        <v>3.7</v>
      </c>
      <c r="D5911">
        <v>40</v>
      </c>
      <c r="E5911" t="s">
        <v>361</v>
      </c>
      <c r="F5911" t="s">
        <v>775</v>
      </c>
      <c r="G5911" t="s">
        <v>649</v>
      </c>
      <c r="H5911" t="s">
        <v>8271</v>
      </c>
      <c r="I5911" t="s">
        <v>25</v>
      </c>
      <c r="J5911" t="s">
        <v>4458</v>
      </c>
      <c r="K5911" t="s">
        <v>5145</v>
      </c>
      <c r="L5911" t="s">
        <v>236</v>
      </c>
      <c r="M5911" t="s">
        <v>81</v>
      </c>
      <c r="N5911">
        <f t="shared" si="644"/>
        <v>0</v>
      </c>
      <c r="O5911" t="str">
        <f t="shared" si="645"/>
        <v>No</v>
      </c>
      <c r="P5911">
        <f t="shared" si="646"/>
        <v>0</v>
      </c>
      <c r="Q5911">
        <f t="shared" si="647"/>
        <v>4813937689</v>
      </c>
      <c r="R5911">
        <f t="shared" si="648"/>
        <v>4.1933383153624479</v>
      </c>
      <c r="S5911" t="str">
        <f t="shared" si="649"/>
        <v>Acceptable</v>
      </c>
      <c r="T5911">
        <f>ROUNDUP(C5911,0)</f>
        <v>4</v>
      </c>
      <c r="U5911">
        <f>ROUNDDOWN(C5911,0)</f>
        <v>3</v>
      </c>
      <c r="V5911">
        <f>RIGHT(K5911,2)+2000</f>
        <v>2016</v>
      </c>
      <c r="W5911" t="str">
        <f>INDEX(_xlfn.TEXTSPLIT(K5911,"-"),1,2)</f>
        <v>Aug</v>
      </c>
      <c r="X5911" t="str">
        <f>INDEX(_xlfn.TEXTSPLIT(K5911,"-"),1,1)</f>
        <v>18</v>
      </c>
      <c r="Y5911">
        <f>INDEX(months!B:B,MATCH(Sheet1!W5911,months!A:A,0))</f>
        <v>8</v>
      </c>
      <c r="Z5911">
        <f t="shared" si="650"/>
        <v>42600</v>
      </c>
    </row>
    <row r="5912" spans="1:26" x14ac:dyDescent="0.2">
      <c r="A5912" t="s">
        <v>4560</v>
      </c>
      <c r="B5912" t="s">
        <v>4457</v>
      </c>
      <c r="C5912">
        <v>4.2</v>
      </c>
      <c r="D5912">
        <v>25726</v>
      </c>
      <c r="E5912" t="s">
        <v>664</v>
      </c>
      <c r="F5912" t="s">
        <v>65</v>
      </c>
      <c r="G5912" t="s">
        <v>23</v>
      </c>
      <c r="H5912" t="s">
        <v>24</v>
      </c>
      <c r="I5912" t="s">
        <v>25</v>
      </c>
      <c r="J5912" t="s">
        <v>4458</v>
      </c>
      <c r="K5912" t="s">
        <v>297</v>
      </c>
      <c r="L5912" t="s">
        <v>1207</v>
      </c>
      <c r="M5912" t="s">
        <v>54</v>
      </c>
      <c r="N5912">
        <f t="shared" si="644"/>
        <v>0</v>
      </c>
      <c r="O5912" t="str">
        <f t="shared" si="645"/>
        <v>No</v>
      </c>
      <c r="P5912">
        <f t="shared" si="646"/>
        <v>0</v>
      </c>
      <c r="Q5912">
        <f t="shared" si="647"/>
        <v>4813937689</v>
      </c>
      <c r="R5912">
        <f t="shared" si="648"/>
        <v>4.1933383153624479</v>
      </c>
      <c r="S5912" t="str">
        <f t="shared" si="649"/>
        <v>Acceptable</v>
      </c>
      <c r="T5912">
        <f>ROUNDUP(C5912,0)</f>
        <v>5</v>
      </c>
      <c r="U5912">
        <f>ROUNDDOWN(C5912,0)</f>
        <v>4</v>
      </c>
      <c r="V5912">
        <f>RIGHT(K5912,2)+2000</f>
        <v>2018</v>
      </c>
      <c r="W5912" t="str">
        <f>INDEX(_xlfn.TEXTSPLIT(K5912,"-"),1,2)</f>
        <v>Jul</v>
      </c>
      <c r="X5912" t="str">
        <f>INDEX(_xlfn.TEXTSPLIT(K5912,"-"),1,1)</f>
        <v>24</v>
      </c>
      <c r="Y5912">
        <f>INDEX(months!B:B,MATCH(Sheet1!W5912,months!A:A,0))</f>
        <v>7</v>
      </c>
      <c r="Z5912">
        <f t="shared" si="650"/>
        <v>43305</v>
      </c>
    </row>
    <row r="5913" spans="1:26" x14ac:dyDescent="0.2">
      <c r="A5913" t="s">
        <v>8272</v>
      </c>
      <c r="B5913" t="s">
        <v>1790</v>
      </c>
      <c r="C5913">
        <v>4.4000000000000004</v>
      </c>
      <c r="D5913">
        <v>31</v>
      </c>
      <c r="E5913" t="s">
        <v>8273</v>
      </c>
      <c r="F5913" t="s">
        <v>775</v>
      </c>
      <c r="G5913" t="s">
        <v>649</v>
      </c>
      <c r="H5913" t="s">
        <v>923</v>
      </c>
      <c r="I5913" t="s">
        <v>25</v>
      </c>
      <c r="J5913" t="s">
        <v>1791</v>
      </c>
      <c r="K5913" t="s">
        <v>293</v>
      </c>
      <c r="L5913" t="s">
        <v>7499</v>
      </c>
      <c r="M5913" t="s">
        <v>514</v>
      </c>
      <c r="N5913">
        <f t="shared" si="644"/>
        <v>0</v>
      </c>
      <c r="O5913" t="str">
        <f t="shared" si="645"/>
        <v>No</v>
      </c>
      <c r="P5913">
        <f t="shared" si="646"/>
        <v>0</v>
      </c>
      <c r="Q5913">
        <f t="shared" si="647"/>
        <v>4813937689</v>
      </c>
      <c r="R5913">
        <f t="shared" si="648"/>
        <v>4.1933383153624479</v>
      </c>
      <c r="S5913" t="str">
        <f t="shared" si="649"/>
        <v>Acceptable</v>
      </c>
      <c r="T5913">
        <f>ROUNDUP(C5913,0)</f>
        <v>5</v>
      </c>
      <c r="U5913">
        <f>ROUNDDOWN(C5913,0)</f>
        <v>4</v>
      </c>
      <c r="V5913">
        <f>RIGHT(K5913,2)+2000</f>
        <v>2018</v>
      </c>
      <c r="W5913" t="str">
        <f>INDEX(_xlfn.TEXTSPLIT(K5913,"-"),1,2)</f>
        <v>Jul</v>
      </c>
      <c r="X5913" t="str">
        <f>INDEX(_xlfn.TEXTSPLIT(K5913,"-"),1,1)</f>
        <v>15</v>
      </c>
      <c r="Y5913">
        <f>INDEX(months!B:B,MATCH(Sheet1!W5913,months!A:A,0))</f>
        <v>7</v>
      </c>
      <c r="Z5913">
        <f t="shared" si="650"/>
        <v>43296</v>
      </c>
    </row>
    <row r="5914" spans="1:26" x14ac:dyDescent="0.2">
      <c r="A5914" t="s">
        <v>8274</v>
      </c>
      <c r="B5914" t="s">
        <v>1790</v>
      </c>
      <c r="C5914">
        <v>4.2</v>
      </c>
      <c r="D5914">
        <v>23</v>
      </c>
      <c r="E5914" t="s">
        <v>8275</v>
      </c>
      <c r="F5914" t="s">
        <v>1199</v>
      </c>
      <c r="G5914" t="s">
        <v>649</v>
      </c>
      <c r="H5914" t="s">
        <v>923</v>
      </c>
      <c r="I5914" t="s">
        <v>25</v>
      </c>
      <c r="J5914" t="s">
        <v>1791</v>
      </c>
      <c r="K5914" t="s">
        <v>8276</v>
      </c>
      <c r="L5914" t="s">
        <v>8277</v>
      </c>
      <c r="M5914" t="s">
        <v>72</v>
      </c>
      <c r="N5914">
        <f t="shared" si="644"/>
        <v>0</v>
      </c>
      <c r="O5914" t="str">
        <f t="shared" si="645"/>
        <v>No</v>
      </c>
      <c r="P5914">
        <f t="shared" si="646"/>
        <v>0</v>
      </c>
      <c r="Q5914">
        <f t="shared" si="647"/>
        <v>4813937689</v>
      </c>
      <c r="R5914">
        <f t="shared" si="648"/>
        <v>4.1933383153624479</v>
      </c>
      <c r="S5914" t="str">
        <f t="shared" si="649"/>
        <v>Acceptable</v>
      </c>
      <c r="T5914">
        <f>ROUNDUP(C5914,0)</f>
        <v>5</v>
      </c>
      <c r="U5914">
        <f>ROUNDDOWN(C5914,0)</f>
        <v>4</v>
      </c>
      <c r="V5914">
        <f>RIGHT(K5914,2)+2000</f>
        <v>2016</v>
      </c>
      <c r="W5914" t="str">
        <f>INDEX(_xlfn.TEXTSPLIT(K5914,"-"),1,2)</f>
        <v>Dec</v>
      </c>
      <c r="X5914" t="str">
        <f>INDEX(_xlfn.TEXTSPLIT(K5914,"-"),1,1)</f>
        <v>14</v>
      </c>
      <c r="Y5914">
        <f>INDEX(months!B:B,MATCH(Sheet1!W5914,months!A:A,0))</f>
        <v>12</v>
      </c>
      <c r="Z5914">
        <f t="shared" si="650"/>
        <v>42718</v>
      </c>
    </row>
    <row r="5915" spans="1:26" x14ac:dyDescent="0.2">
      <c r="A5915" t="s">
        <v>8278</v>
      </c>
      <c r="B5915" t="s">
        <v>556</v>
      </c>
      <c r="C5915">
        <v>2.1</v>
      </c>
      <c r="D5915">
        <v>87</v>
      </c>
      <c r="E5915" t="s">
        <v>202</v>
      </c>
      <c r="F5915" t="s">
        <v>101</v>
      </c>
      <c r="G5915" t="s">
        <v>23</v>
      </c>
      <c r="H5915" t="s">
        <v>24</v>
      </c>
      <c r="I5915" t="s">
        <v>25</v>
      </c>
      <c r="J5915" t="s">
        <v>557</v>
      </c>
      <c r="K5915" t="s">
        <v>62</v>
      </c>
      <c r="L5915" t="s">
        <v>8279</v>
      </c>
      <c r="M5915" t="s">
        <v>86</v>
      </c>
      <c r="N5915">
        <f t="shared" si="644"/>
        <v>0</v>
      </c>
      <c r="O5915" t="str">
        <f t="shared" si="645"/>
        <v>No</v>
      </c>
      <c r="P5915">
        <f t="shared" si="646"/>
        <v>0</v>
      </c>
      <c r="Q5915">
        <f t="shared" si="647"/>
        <v>4813937689</v>
      </c>
      <c r="R5915">
        <f t="shared" si="648"/>
        <v>4.1933383153624479</v>
      </c>
      <c r="S5915" t="str">
        <f t="shared" si="649"/>
        <v>Acceptable</v>
      </c>
      <c r="T5915">
        <f>ROUNDUP(C5915,0)</f>
        <v>3</v>
      </c>
      <c r="U5915">
        <f>ROUNDDOWN(C5915,0)</f>
        <v>2</v>
      </c>
      <c r="V5915">
        <f>RIGHT(K5915,2)+2000</f>
        <v>2018</v>
      </c>
      <c r="W5915" t="str">
        <f>INDEX(_xlfn.TEXTSPLIT(K5915,"-"),1,2)</f>
        <v>Apr</v>
      </c>
      <c r="X5915" t="str">
        <f>INDEX(_xlfn.TEXTSPLIT(K5915,"-"),1,1)</f>
        <v>26</v>
      </c>
      <c r="Y5915">
        <f>INDEX(months!B:B,MATCH(Sheet1!W5915,months!A:A,0))</f>
        <v>4</v>
      </c>
      <c r="Z5915">
        <f t="shared" si="650"/>
        <v>43216</v>
      </c>
    </row>
    <row r="5916" spans="1:26" x14ac:dyDescent="0.2">
      <c r="A5916" t="s">
        <v>8280</v>
      </c>
      <c r="B5916" t="s">
        <v>1790</v>
      </c>
      <c r="C5916">
        <v>2.4</v>
      </c>
      <c r="D5916">
        <v>36</v>
      </c>
      <c r="E5916" t="s">
        <v>182</v>
      </c>
      <c r="F5916" t="s">
        <v>775</v>
      </c>
      <c r="G5916" t="s">
        <v>649</v>
      </c>
      <c r="H5916" t="s">
        <v>2919</v>
      </c>
      <c r="I5916" t="s">
        <v>25</v>
      </c>
      <c r="J5916" t="s">
        <v>1791</v>
      </c>
      <c r="K5916" t="s">
        <v>8281</v>
      </c>
      <c r="L5916" t="s">
        <v>2841</v>
      </c>
      <c r="M5916" t="s">
        <v>60</v>
      </c>
      <c r="N5916">
        <f t="shared" si="644"/>
        <v>0</v>
      </c>
      <c r="O5916" t="str">
        <f t="shared" si="645"/>
        <v>No</v>
      </c>
      <c r="P5916">
        <f t="shared" si="646"/>
        <v>0</v>
      </c>
      <c r="Q5916">
        <f t="shared" si="647"/>
        <v>4813937689</v>
      </c>
      <c r="R5916">
        <f t="shared" si="648"/>
        <v>4.1933383153624479</v>
      </c>
      <c r="S5916" t="str">
        <f t="shared" si="649"/>
        <v>Acceptable</v>
      </c>
      <c r="T5916">
        <f>ROUNDUP(C5916,0)</f>
        <v>3</v>
      </c>
      <c r="U5916">
        <f>ROUNDDOWN(C5916,0)</f>
        <v>2</v>
      </c>
      <c r="V5916">
        <f>RIGHT(K5916,2)+2000</f>
        <v>2015</v>
      </c>
      <c r="W5916" t="str">
        <f>INDEX(_xlfn.TEXTSPLIT(K5916,"-"),1,2)</f>
        <v>Nov</v>
      </c>
      <c r="X5916" t="str">
        <f>INDEX(_xlfn.TEXTSPLIT(K5916,"-"),1,1)</f>
        <v>16</v>
      </c>
      <c r="Y5916">
        <f>INDEX(months!B:B,MATCH(Sheet1!W5916,months!A:A,0))</f>
        <v>11</v>
      </c>
      <c r="Z5916">
        <f t="shared" si="650"/>
        <v>42324</v>
      </c>
    </row>
    <row r="5917" spans="1:26" x14ac:dyDescent="0.2">
      <c r="A5917" t="s">
        <v>8282</v>
      </c>
      <c r="B5917" t="s">
        <v>4950</v>
      </c>
      <c r="C5917">
        <v>4.0999999999999996</v>
      </c>
      <c r="D5917">
        <v>22</v>
      </c>
      <c r="E5917" t="s">
        <v>252</v>
      </c>
      <c r="F5917" t="s">
        <v>101</v>
      </c>
      <c r="G5917" t="s">
        <v>23</v>
      </c>
      <c r="H5917" t="s">
        <v>24</v>
      </c>
      <c r="I5917" t="s">
        <v>25</v>
      </c>
      <c r="J5917" t="s">
        <v>4951</v>
      </c>
      <c r="K5917" t="s">
        <v>1254</v>
      </c>
      <c r="L5917" t="s">
        <v>1059</v>
      </c>
      <c r="M5917" t="s">
        <v>29</v>
      </c>
      <c r="N5917">
        <f t="shared" si="644"/>
        <v>0</v>
      </c>
      <c r="O5917" t="str">
        <f t="shared" si="645"/>
        <v>No</v>
      </c>
      <c r="P5917">
        <f t="shared" si="646"/>
        <v>0</v>
      </c>
      <c r="Q5917">
        <f t="shared" si="647"/>
        <v>4813937689</v>
      </c>
      <c r="R5917">
        <f t="shared" si="648"/>
        <v>4.1933383153624479</v>
      </c>
      <c r="S5917" t="str">
        <f t="shared" si="649"/>
        <v>Acceptable</v>
      </c>
      <c r="T5917">
        <f>ROUNDUP(C5917,0)</f>
        <v>5</v>
      </c>
      <c r="U5917">
        <f>ROUNDDOWN(C5917,0)</f>
        <v>4</v>
      </c>
      <c r="V5917">
        <f>RIGHT(K5917,2)+2000</f>
        <v>2018</v>
      </c>
      <c r="W5917" t="str">
        <f>INDEX(_xlfn.TEXTSPLIT(K5917,"-"),1,2)</f>
        <v>Jul</v>
      </c>
      <c r="X5917" t="str">
        <f>INDEX(_xlfn.TEXTSPLIT(K5917,"-"),1,1)</f>
        <v>22</v>
      </c>
      <c r="Y5917">
        <f>INDEX(months!B:B,MATCH(Sheet1!W5917,months!A:A,0))</f>
        <v>7</v>
      </c>
      <c r="Z5917">
        <f t="shared" si="650"/>
        <v>43303</v>
      </c>
    </row>
    <row r="5918" spans="1:26" x14ac:dyDescent="0.2">
      <c r="A5918" t="s">
        <v>8283</v>
      </c>
      <c r="B5918" t="s">
        <v>3070</v>
      </c>
      <c r="C5918">
        <v>3.1</v>
      </c>
      <c r="D5918">
        <v>1734</v>
      </c>
      <c r="E5918" t="s">
        <v>1108</v>
      </c>
      <c r="F5918" t="s">
        <v>32</v>
      </c>
      <c r="G5918" t="s">
        <v>23</v>
      </c>
      <c r="H5918" t="s">
        <v>24</v>
      </c>
      <c r="I5918" t="s">
        <v>25</v>
      </c>
      <c r="J5918" t="s">
        <v>2686</v>
      </c>
      <c r="K5918" t="s">
        <v>3873</v>
      </c>
      <c r="L5918" t="s">
        <v>313</v>
      </c>
      <c r="M5918" t="s">
        <v>86</v>
      </c>
      <c r="N5918">
        <f t="shared" si="644"/>
        <v>0</v>
      </c>
      <c r="O5918" t="str">
        <f t="shared" si="645"/>
        <v>No</v>
      </c>
      <c r="P5918">
        <f t="shared" si="646"/>
        <v>0</v>
      </c>
      <c r="Q5918">
        <f t="shared" si="647"/>
        <v>4813937689</v>
      </c>
      <c r="R5918">
        <f t="shared" si="648"/>
        <v>4.1933383153624479</v>
      </c>
      <c r="S5918" t="str">
        <f t="shared" si="649"/>
        <v>Acceptable</v>
      </c>
      <c r="T5918">
        <f>ROUNDUP(C5918,0)</f>
        <v>4</v>
      </c>
      <c r="U5918">
        <f>ROUNDDOWN(C5918,0)</f>
        <v>3</v>
      </c>
      <c r="V5918">
        <f>RIGHT(K5918,2)+2000</f>
        <v>2016</v>
      </c>
      <c r="W5918" t="str">
        <f>INDEX(_xlfn.TEXTSPLIT(K5918,"-"),1,2)</f>
        <v>Jun</v>
      </c>
      <c r="X5918" t="str">
        <f>INDEX(_xlfn.TEXTSPLIT(K5918,"-"),1,1)</f>
        <v>8</v>
      </c>
      <c r="Y5918">
        <f>INDEX(months!B:B,MATCH(Sheet1!W5918,months!A:A,0))</f>
        <v>6</v>
      </c>
      <c r="Z5918">
        <f t="shared" si="650"/>
        <v>42529</v>
      </c>
    </row>
    <row r="5919" spans="1:26" x14ac:dyDescent="0.2">
      <c r="A5919" t="s">
        <v>8284</v>
      </c>
      <c r="B5919" t="s">
        <v>2665</v>
      </c>
      <c r="C5919">
        <v>5</v>
      </c>
      <c r="D5919">
        <v>2</v>
      </c>
      <c r="E5919" t="s">
        <v>88</v>
      </c>
      <c r="F5919" t="s">
        <v>1262</v>
      </c>
      <c r="G5919" t="s">
        <v>649</v>
      </c>
      <c r="H5919" t="s">
        <v>1006</v>
      </c>
      <c r="I5919" t="s">
        <v>25</v>
      </c>
      <c r="J5919" t="s">
        <v>2669</v>
      </c>
      <c r="K5919" t="s">
        <v>5898</v>
      </c>
      <c r="L5919" t="s">
        <v>80</v>
      </c>
      <c r="M5919" t="s">
        <v>60</v>
      </c>
      <c r="N5919">
        <f t="shared" si="644"/>
        <v>0</v>
      </c>
      <c r="O5919" t="str">
        <f t="shared" si="645"/>
        <v>No</v>
      </c>
      <c r="P5919">
        <f t="shared" si="646"/>
        <v>0</v>
      </c>
      <c r="Q5919">
        <f t="shared" si="647"/>
        <v>4813937689</v>
      </c>
      <c r="R5919">
        <f t="shared" si="648"/>
        <v>4.1933383153624479</v>
      </c>
      <c r="S5919" t="str">
        <f t="shared" si="649"/>
        <v>Acceptable</v>
      </c>
      <c r="T5919">
        <f>ROUNDUP(C5919,0)</f>
        <v>5</v>
      </c>
      <c r="U5919">
        <f>ROUNDDOWN(C5919,0)</f>
        <v>5</v>
      </c>
      <c r="V5919">
        <f>RIGHT(K5919,2)+2000</f>
        <v>2017</v>
      </c>
      <c r="W5919" t="str">
        <f>INDEX(_xlfn.TEXTSPLIT(K5919,"-"),1,2)</f>
        <v>Feb</v>
      </c>
      <c r="X5919" t="str">
        <f>INDEX(_xlfn.TEXTSPLIT(K5919,"-"),1,1)</f>
        <v>8</v>
      </c>
      <c r="Y5919">
        <f>INDEX(months!B:B,MATCH(Sheet1!W5919,months!A:A,0))</f>
        <v>2</v>
      </c>
      <c r="Z5919">
        <f t="shared" si="650"/>
        <v>42774</v>
      </c>
    </row>
    <row r="5920" spans="1:26" x14ac:dyDescent="0.2">
      <c r="A5920" t="s">
        <v>8285</v>
      </c>
      <c r="B5920" t="s">
        <v>4457</v>
      </c>
      <c r="D5920">
        <v>6</v>
      </c>
      <c r="E5920" t="s">
        <v>108</v>
      </c>
      <c r="F5920" t="s">
        <v>1010</v>
      </c>
      <c r="G5920" t="s">
        <v>23</v>
      </c>
      <c r="H5920" t="s">
        <v>24</v>
      </c>
      <c r="I5920" t="s">
        <v>25</v>
      </c>
      <c r="J5920" t="s">
        <v>4458</v>
      </c>
      <c r="K5920" t="s">
        <v>859</v>
      </c>
      <c r="L5920" t="s">
        <v>441</v>
      </c>
      <c r="M5920" t="s">
        <v>81</v>
      </c>
      <c r="N5920">
        <f t="shared" si="644"/>
        <v>0</v>
      </c>
      <c r="O5920" t="str">
        <f t="shared" si="645"/>
        <v>No</v>
      </c>
      <c r="P5920">
        <f t="shared" si="646"/>
        <v>0</v>
      </c>
      <c r="Q5920">
        <f t="shared" si="647"/>
        <v>4813937689</v>
      </c>
      <c r="R5920">
        <f t="shared" si="648"/>
        <v>4.1933383153624479</v>
      </c>
      <c r="S5920" t="str">
        <f t="shared" si="649"/>
        <v>Acceptable</v>
      </c>
      <c r="T5920">
        <f>ROUNDUP(C5920,0)</f>
        <v>0</v>
      </c>
      <c r="U5920">
        <f>ROUNDDOWN(C5920,0)</f>
        <v>0</v>
      </c>
      <c r="V5920">
        <f>RIGHT(K5920,2)+2000</f>
        <v>2018</v>
      </c>
      <c r="W5920" t="str">
        <f>INDEX(_xlfn.TEXTSPLIT(K5920,"-"),1,2)</f>
        <v>Jun</v>
      </c>
      <c r="X5920" t="str">
        <f>INDEX(_xlfn.TEXTSPLIT(K5920,"-"),1,1)</f>
        <v>27</v>
      </c>
      <c r="Y5920">
        <f>INDEX(months!B:B,MATCH(Sheet1!W5920,months!A:A,0))</f>
        <v>6</v>
      </c>
      <c r="Z5920">
        <f t="shared" si="650"/>
        <v>43278</v>
      </c>
    </row>
    <row r="5921" spans="1:26" x14ac:dyDescent="0.2">
      <c r="A5921" t="s">
        <v>8286</v>
      </c>
      <c r="B5921" t="s">
        <v>2665</v>
      </c>
      <c r="C5921">
        <v>3.5</v>
      </c>
      <c r="D5921">
        <v>196</v>
      </c>
      <c r="E5921" t="s">
        <v>223</v>
      </c>
      <c r="F5921" t="s">
        <v>22</v>
      </c>
      <c r="G5921" t="s">
        <v>23</v>
      </c>
      <c r="H5921" t="s">
        <v>24</v>
      </c>
      <c r="I5921" t="s">
        <v>25</v>
      </c>
      <c r="J5921" t="s">
        <v>2813</v>
      </c>
      <c r="K5921" t="s">
        <v>7692</v>
      </c>
      <c r="L5921" t="s">
        <v>80</v>
      </c>
      <c r="M5921" t="s">
        <v>60</v>
      </c>
      <c r="N5921">
        <f t="shared" si="644"/>
        <v>0</v>
      </c>
      <c r="O5921" t="str">
        <f t="shared" si="645"/>
        <v>No</v>
      </c>
      <c r="P5921">
        <f t="shared" si="646"/>
        <v>0</v>
      </c>
      <c r="Q5921">
        <f t="shared" si="647"/>
        <v>4813937689</v>
      </c>
      <c r="R5921">
        <f t="shared" si="648"/>
        <v>4.1933383153624479</v>
      </c>
      <c r="S5921" t="str">
        <f t="shared" si="649"/>
        <v>Acceptable</v>
      </c>
      <c r="T5921">
        <f>ROUNDUP(C5921,0)</f>
        <v>4</v>
      </c>
      <c r="U5921">
        <f>ROUNDDOWN(C5921,0)</f>
        <v>3</v>
      </c>
      <c r="V5921">
        <f>RIGHT(K5921,2)+2000</f>
        <v>2016</v>
      </c>
      <c r="W5921" t="str">
        <f>INDEX(_xlfn.TEXTSPLIT(K5921,"-"),1,2)</f>
        <v>Mar</v>
      </c>
      <c r="X5921" t="str">
        <f>INDEX(_xlfn.TEXTSPLIT(K5921,"-"),1,1)</f>
        <v>22</v>
      </c>
      <c r="Y5921">
        <f>INDEX(months!B:B,MATCH(Sheet1!W5921,months!A:A,0))</f>
        <v>3</v>
      </c>
      <c r="Z5921">
        <f t="shared" si="650"/>
        <v>42451</v>
      </c>
    </row>
    <row r="5922" spans="1:26" x14ac:dyDescent="0.2">
      <c r="A5922" t="s">
        <v>8287</v>
      </c>
      <c r="B5922" t="s">
        <v>5115</v>
      </c>
      <c r="C5922">
        <v>4.2</v>
      </c>
      <c r="D5922">
        <v>20</v>
      </c>
      <c r="E5922" t="s">
        <v>108</v>
      </c>
      <c r="F5922" t="s">
        <v>22</v>
      </c>
      <c r="G5922" t="s">
        <v>23</v>
      </c>
      <c r="H5922" t="s">
        <v>24</v>
      </c>
      <c r="I5922" t="s">
        <v>25</v>
      </c>
      <c r="J5922" t="s">
        <v>5116</v>
      </c>
      <c r="K5922" t="s">
        <v>8288</v>
      </c>
      <c r="L5922" t="s">
        <v>53</v>
      </c>
      <c r="M5922" t="s">
        <v>29</v>
      </c>
      <c r="N5922">
        <f t="shared" si="644"/>
        <v>0</v>
      </c>
      <c r="O5922" t="str">
        <f t="shared" si="645"/>
        <v>No</v>
      </c>
      <c r="P5922">
        <f t="shared" si="646"/>
        <v>0</v>
      </c>
      <c r="Q5922">
        <f t="shared" si="647"/>
        <v>4813937689</v>
      </c>
      <c r="R5922">
        <f t="shared" si="648"/>
        <v>4.1933383153624479</v>
      </c>
      <c r="S5922" t="str">
        <f t="shared" si="649"/>
        <v>Acceptable</v>
      </c>
      <c r="T5922">
        <f>ROUNDUP(C5922,0)</f>
        <v>5</v>
      </c>
      <c r="U5922">
        <f>ROUNDDOWN(C5922,0)</f>
        <v>4</v>
      </c>
      <c r="V5922">
        <f>RIGHT(K5922,2)+2000</f>
        <v>2017</v>
      </c>
      <c r="W5922" t="str">
        <f>INDEX(_xlfn.TEXTSPLIT(K5922,"-"),1,2)</f>
        <v>Jul</v>
      </c>
      <c r="X5922" t="str">
        <f>INDEX(_xlfn.TEXTSPLIT(K5922,"-"),1,1)</f>
        <v>2</v>
      </c>
      <c r="Y5922">
        <f>INDEX(months!B:B,MATCH(Sheet1!W5922,months!A:A,0))</f>
        <v>7</v>
      </c>
      <c r="Z5922">
        <f t="shared" si="650"/>
        <v>42918</v>
      </c>
    </row>
    <row r="5923" spans="1:26" x14ac:dyDescent="0.2">
      <c r="A5923" t="s">
        <v>8289</v>
      </c>
      <c r="B5923" t="s">
        <v>787</v>
      </c>
      <c r="D5923">
        <v>0</v>
      </c>
      <c r="E5923" t="s">
        <v>289</v>
      </c>
      <c r="F5923" t="s">
        <v>1262</v>
      </c>
      <c r="G5923" t="s">
        <v>23</v>
      </c>
      <c r="H5923" t="s">
        <v>24</v>
      </c>
      <c r="I5923" t="s">
        <v>25</v>
      </c>
      <c r="J5923" t="s">
        <v>788</v>
      </c>
      <c r="K5923" t="s">
        <v>634</v>
      </c>
      <c r="L5923" t="s">
        <v>59</v>
      </c>
      <c r="M5923" t="s">
        <v>29</v>
      </c>
      <c r="N5923">
        <f t="shared" si="644"/>
        <v>0</v>
      </c>
      <c r="O5923" t="str">
        <f t="shared" si="645"/>
        <v>No</v>
      </c>
      <c r="P5923">
        <f t="shared" si="646"/>
        <v>0</v>
      </c>
      <c r="Q5923">
        <f t="shared" si="647"/>
        <v>4813937689</v>
      </c>
      <c r="R5923">
        <f t="shared" si="648"/>
        <v>4.1933383153624479</v>
      </c>
      <c r="S5923" t="str">
        <f t="shared" si="649"/>
        <v>Acceptable</v>
      </c>
      <c r="T5923">
        <f>ROUNDUP(C5923,0)</f>
        <v>0</v>
      </c>
      <c r="U5923">
        <f>ROUNDDOWN(C5923,0)</f>
        <v>0</v>
      </c>
      <c r="V5923">
        <f>RIGHT(K5923,2)+2000</f>
        <v>2018</v>
      </c>
      <c r="W5923" t="str">
        <f>INDEX(_xlfn.TEXTSPLIT(K5923,"-"),1,2)</f>
        <v>Jan</v>
      </c>
      <c r="X5923" t="str">
        <f>INDEX(_xlfn.TEXTSPLIT(K5923,"-"),1,1)</f>
        <v>31</v>
      </c>
      <c r="Y5923">
        <f>INDEX(months!B:B,MATCH(Sheet1!W5923,months!A:A,0))</f>
        <v>1</v>
      </c>
      <c r="Z5923">
        <f t="shared" si="650"/>
        <v>43131</v>
      </c>
    </row>
    <row r="5924" spans="1:26" x14ac:dyDescent="0.2">
      <c r="A5924" t="s">
        <v>8290</v>
      </c>
      <c r="B5924" t="s">
        <v>3070</v>
      </c>
      <c r="C5924">
        <v>4.7</v>
      </c>
      <c r="D5924">
        <v>303</v>
      </c>
      <c r="E5924" t="s">
        <v>546</v>
      </c>
      <c r="F5924" t="s">
        <v>22</v>
      </c>
      <c r="G5924" t="s">
        <v>23</v>
      </c>
      <c r="H5924" t="s">
        <v>24</v>
      </c>
      <c r="I5924" t="s">
        <v>25</v>
      </c>
      <c r="J5924" t="s">
        <v>1537</v>
      </c>
      <c r="K5924" t="s">
        <v>1254</v>
      </c>
      <c r="L5924" t="s">
        <v>1116</v>
      </c>
      <c r="M5924" t="s">
        <v>81</v>
      </c>
      <c r="N5924">
        <f t="shared" si="644"/>
        <v>0</v>
      </c>
      <c r="O5924" t="str">
        <f t="shared" si="645"/>
        <v>No</v>
      </c>
      <c r="P5924">
        <f t="shared" si="646"/>
        <v>0</v>
      </c>
      <c r="Q5924">
        <f t="shared" si="647"/>
        <v>4813937689</v>
      </c>
      <c r="R5924">
        <f t="shared" si="648"/>
        <v>4.1933383153624479</v>
      </c>
      <c r="S5924" t="str">
        <f t="shared" si="649"/>
        <v>Acceptable</v>
      </c>
      <c r="T5924">
        <f>ROUNDUP(C5924,0)</f>
        <v>5</v>
      </c>
      <c r="U5924">
        <f>ROUNDDOWN(C5924,0)</f>
        <v>4</v>
      </c>
      <c r="V5924">
        <f>RIGHT(K5924,2)+2000</f>
        <v>2018</v>
      </c>
      <c r="W5924" t="str">
        <f>INDEX(_xlfn.TEXTSPLIT(K5924,"-"),1,2)</f>
        <v>Jul</v>
      </c>
      <c r="X5924" t="str">
        <f>INDEX(_xlfn.TEXTSPLIT(K5924,"-"),1,1)</f>
        <v>22</v>
      </c>
      <c r="Y5924">
        <f>INDEX(months!B:B,MATCH(Sheet1!W5924,months!A:A,0))</f>
        <v>7</v>
      </c>
      <c r="Z5924">
        <f t="shared" si="650"/>
        <v>43303</v>
      </c>
    </row>
    <row r="5925" spans="1:26" x14ac:dyDescent="0.2">
      <c r="A5925" t="s">
        <v>8291</v>
      </c>
      <c r="B5925" t="s">
        <v>4457</v>
      </c>
      <c r="D5925">
        <v>0</v>
      </c>
      <c r="E5925" t="s">
        <v>825</v>
      </c>
      <c r="F5925" t="s">
        <v>1010</v>
      </c>
      <c r="G5925" t="s">
        <v>23</v>
      </c>
      <c r="H5925" t="s">
        <v>24</v>
      </c>
      <c r="I5925" t="s">
        <v>25</v>
      </c>
      <c r="J5925" t="s">
        <v>4458</v>
      </c>
      <c r="K5925" t="s">
        <v>8292</v>
      </c>
      <c r="L5925" t="s">
        <v>59</v>
      </c>
      <c r="M5925" t="s">
        <v>29</v>
      </c>
      <c r="N5925">
        <f t="shared" si="644"/>
        <v>0</v>
      </c>
      <c r="O5925" t="str">
        <f t="shared" si="645"/>
        <v>No</v>
      </c>
      <c r="P5925">
        <f t="shared" si="646"/>
        <v>0</v>
      </c>
      <c r="Q5925">
        <f t="shared" si="647"/>
        <v>4813937689</v>
      </c>
      <c r="R5925">
        <f t="shared" si="648"/>
        <v>4.1933383153624479</v>
      </c>
      <c r="S5925" t="str">
        <f t="shared" si="649"/>
        <v>Acceptable</v>
      </c>
      <c r="T5925">
        <f>ROUNDUP(C5925,0)</f>
        <v>0</v>
      </c>
      <c r="U5925">
        <f>ROUNDDOWN(C5925,0)</f>
        <v>0</v>
      </c>
      <c r="V5925">
        <f>RIGHT(K5925,2)+2000</f>
        <v>2016</v>
      </c>
      <c r="W5925" t="str">
        <f>INDEX(_xlfn.TEXTSPLIT(K5925,"-"),1,2)</f>
        <v>Aug</v>
      </c>
      <c r="X5925" t="str">
        <f>INDEX(_xlfn.TEXTSPLIT(K5925,"-"),1,1)</f>
        <v>13</v>
      </c>
      <c r="Y5925">
        <f>INDEX(months!B:B,MATCH(Sheet1!W5925,months!A:A,0))</f>
        <v>8</v>
      </c>
      <c r="Z5925">
        <f t="shared" si="650"/>
        <v>42595</v>
      </c>
    </row>
    <row r="5926" spans="1:26" x14ac:dyDescent="0.2">
      <c r="A5926" t="s">
        <v>8293</v>
      </c>
      <c r="B5926" t="s">
        <v>3070</v>
      </c>
      <c r="D5926">
        <v>1</v>
      </c>
      <c r="E5926" t="s">
        <v>271</v>
      </c>
      <c r="F5926" t="s">
        <v>1278</v>
      </c>
      <c r="G5926" t="s">
        <v>649</v>
      </c>
      <c r="H5926" t="s">
        <v>2919</v>
      </c>
      <c r="I5926" t="s">
        <v>25</v>
      </c>
      <c r="J5926" t="s">
        <v>6167</v>
      </c>
      <c r="K5926" t="s">
        <v>8294</v>
      </c>
      <c r="L5926" t="s">
        <v>53</v>
      </c>
      <c r="M5926" t="s">
        <v>237</v>
      </c>
      <c r="N5926">
        <f t="shared" si="644"/>
        <v>0</v>
      </c>
      <c r="O5926" t="str">
        <f t="shared" si="645"/>
        <v>No</v>
      </c>
      <c r="P5926">
        <f t="shared" si="646"/>
        <v>0</v>
      </c>
      <c r="Q5926">
        <f t="shared" si="647"/>
        <v>4813937689</v>
      </c>
      <c r="R5926">
        <f t="shared" si="648"/>
        <v>4.1933383153624479</v>
      </c>
      <c r="S5926" t="str">
        <f t="shared" si="649"/>
        <v>Acceptable</v>
      </c>
      <c r="T5926">
        <f>ROUNDUP(C5926,0)</f>
        <v>0</v>
      </c>
      <c r="U5926">
        <f>ROUNDDOWN(C5926,0)</f>
        <v>0</v>
      </c>
      <c r="V5926">
        <f>RIGHT(K5926,2)+2000</f>
        <v>2016</v>
      </c>
      <c r="W5926" t="str">
        <f>INDEX(_xlfn.TEXTSPLIT(K5926,"-"),1,2)</f>
        <v>May</v>
      </c>
      <c r="X5926" t="str">
        <f>INDEX(_xlfn.TEXTSPLIT(K5926,"-"),1,1)</f>
        <v>30</v>
      </c>
      <c r="Y5926">
        <f>INDEX(months!B:B,MATCH(Sheet1!W5926,months!A:A,0))</f>
        <v>5</v>
      </c>
      <c r="Z5926">
        <f t="shared" si="650"/>
        <v>42520</v>
      </c>
    </row>
    <row r="5927" spans="1:26" x14ac:dyDescent="0.2">
      <c r="A5927" t="s">
        <v>8295</v>
      </c>
      <c r="B5927" t="s">
        <v>2116</v>
      </c>
      <c r="D5927">
        <v>31</v>
      </c>
      <c r="E5927" t="s">
        <v>735</v>
      </c>
      <c r="F5927" t="s">
        <v>775</v>
      </c>
      <c r="G5927" t="s">
        <v>23</v>
      </c>
      <c r="H5927" t="s">
        <v>24</v>
      </c>
      <c r="I5927" t="s">
        <v>25</v>
      </c>
      <c r="J5927" t="s">
        <v>2117</v>
      </c>
      <c r="K5927" t="s">
        <v>5828</v>
      </c>
      <c r="L5927" t="s">
        <v>3814</v>
      </c>
      <c r="M5927" t="s">
        <v>81</v>
      </c>
      <c r="N5927">
        <f t="shared" si="644"/>
        <v>0</v>
      </c>
      <c r="O5927" t="str">
        <f t="shared" si="645"/>
        <v>No</v>
      </c>
      <c r="P5927">
        <f t="shared" si="646"/>
        <v>0</v>
      </c>
      <c r="Q5927">
        <f t="shared" si="647"/>
        <v>4813937689</v>
      </c>
      <c r="R5927">
        <f t="shared" si="648"/>
        <v>4.1933383153624479</v>
      </c>
      <c r="S5927" t="str">
        <f t="shared" si="649"/>
        <v>Acceptable</v>
      </c>
      <c r="T5927">
        <f>ROUNDUP(C5927,0)</f>
        <v>0</v>
      </c>
      <c r="U5927">
        <f>ROUNDDOWN(C5927,0)</f>
        <v>0</v>
      </c>
      <c r="V5927">
        <f>RIGHT(K5927,2)+2000</f>
        <v>2016</v>
      </c>
      <c r="W5927" t="str">
        <f>INDEX(_xlfn.TEXTSPLIT(K5927,"-"),1,2)</f>
        <v>Jul</v>
      </c>
      <c r="X5927" t="str">
        <f>INDEX(_xlfn.TEXTSPLIT(K5927,"-"),1,1)</f>
        <v>19</v>
      </c>
      <c r="Y5927">
        <f>INDEX(months!B:B,MATCH(Sheet1!W5927,months!A:A,0))</f>
        <v>7</v>
      </c>
      <c r="Z5927">
        <f t="shared" si="650"/>
        <v>42570</v>
      </c>
    </row>
    <row r="5928" spans="1:26" x14ac:dyDescent="0.2">
      <c r="A5928" t="s">
        <v>8296</v>
      </c>
      <c r="B5928" t="s">
        <v>3070</v>
      </c>
      <c r="C5928">
        <v>4.8</v>
      </c>
      <c r="D5928">
        <v>23</v>
      </c>
      <c r="E5928" t="s">
        <v>223</v>
      </c>
      <c r="F5928" t="s">
        <v>22</v>
      </c>
      <c r="G5928" t="s">
        <v>23</v>
      </c>
      <c r="H5928" t="s">
        <v>24</v>
      </c>
      <c r="I5928" t="s">
        <v>25</v>
      </c>
      <c r="J5928" t="s">
        <v>3080</v>
      </c>
      <c r="K5928" t="s">
        <v>1365</v>
      </c>
      <c r="L5928" t="s">
        <v>1283</v>
      </c>
      <c r="M5928" t="s">
        <v>60</v>
      </c>
      <c r="N5928">
        <f t="shared" si="644"/>
        <v>0</v>
      </c>
      <c r="O5928" t="str">
        <f t="shared" si="645"/>
        <v>No</v>
      </c>
      <c r="P5928">
        <f t="shared" si="646"/>
        <v>0</v>
      </c>
      <c r="Q5928">
        <f t="shared" si="647"/>
        <v>4813937689</v>
      </c>
      <c r="R5928">
        <f t="shared" si="648"/>
        <v>4.1933383153624479</v>
      </c>
      <c r="S5928" t="str">
        <f t="shared" si="649"/>
        <v>Acceptable</v>
      </c>
      <c r="T5928">
        <f>ROUNDUP(C5928,0)</f>
        <v>5</v>
      </c>
      <c r="U5928">
        <f>ROUNDDOWN(C5928,0)</f>
        <v>4</v>
      </c>
      <c r="V5928">
        <f>RIGHT(K5928,2)+2000</f>
        <v>2017</v>
      </c>
      <c r="W5928" t="str">
        <f>INDEX(_xlfn.TEXTSPLIT(K5928,"-"),1,2)</f>
        <v>Nov</v>
      </c>
      <c r="X5928" t="str">
        <f>INDEX(_xlfn.TEXTSPLIT(K5928,"-"),1,1)</f>
        <v>28</v>
      </c>
      <c r="Y5928">
        <f>INDEX(months!B:B,MATCH(Sheet1!W5928,months!A:A,0))</f>
        <v>11</v>
      </c>
      <c r="Z5928">
        <f t="shared" si="650"/>
        <v>43067</v>
      </c>
    </row>
    <row r="5929" spans="1:26" x14ac:dyDescent="0.2">
      <c r="A5929" t="s">
        <v>8297</v>
      </c>
      <c r="B5929" t="s">
        <v>3070</v>
      </c>
      <c r="D5929">
        <v>3</v>
      </c>
      <c r="E5929" t="s">
        <v>83</v>
      </c>
      <c r="F5929" t="s">
        <v>1010</v>
      </c>
      <c r="G5929" t="s">
        <v>649</v>
      </c>
      <c r="H5929" t="s">
        <v>1006</v>
      </c>
      <c r="I5929" t="s">
        <v>25</v>
      </c>
      <c r="J5929" t="s">
        <v>1303</v>
      </c>
      <c r="K5929" t="s">
        <v>4209</v>
      </c>
      <c r="L5929" t="s">
        <v>157</v>
      </c>
      <c r="M5929" t="s">
        <v>60</v>
      </c>
      <c r="N5929">
        <f t="shared" si="644"/>
        <v>0</v>
      </c>
      <c r="O5929" t="str">
        <f t="shared" si="645"/>
        <v>No</v>
      </c>
      <c r="P5929">
        <f t="shared" si="646"/>
        <v>0</v>
      </c>
      <c r="Q5929">
        <f t="shared" si="647"/>
        <v>4813937689</v>
      </c>
      <c r="R5929">
        <f t="shared" si="648"/>
        <v>4.1933383153624479</v>
      </c>
      <c r="S5929" t="str">
        <f t="shared" si="649"/>
        <v>Acceptable</v>
      </c>
      <c r="T5929">
        <f>ROUNDUP(C5929,0)</f>
        <v>0</v>
      </c>
      <c r="U5929">
        <f>ROUNDDOWN(C5929,0)</f>
        <v>0</v>
      </c>
      <c r="V5929">
        <f>RIGHT(K5929,2)+2000</f>
        <v>2017</v>
      </c>
      <c r="W5929" t="str">
        <f>INDEX(_xlfn.TEXTSPLIT(K5929,"-"),1,2)</f>
        <v>Mar</v>
      </c>
      <c r="X5929" t="str">
        <f>INDEX(_xlfn.TEXTSPLIT(K5929,"-"),1,1)</f>
        <v>3</v>
      </c>
      <c r="Y5929">
        <f>INDEX(months!B:B,MATCH(Sheet1!W5929,months!A:A,0))</f>
        <v>3</v>
      </c>
      <c r="Z5929">
        <f t="shared" si="650"/>
        <v>42797</v>
      </c>
    </row>
    <row r="5930" spans="1:26" x14ac:dyDescent="0.2">
      <c r="A5930" t="s">
        <v>8298</v>
      </c>
      <c r="B5930" t="s">
        <v>3070</v>
      </c>
      <c r="C5930">
        <v>4.5</v>
      </c>
      <c r="D5930">
        <v>226</v>
      </c>
      <c r="E5930" t="s">
        <v>202</v>
      </c>
      <c r="F5930" t="s">
        <v>50</v>
      </c>
      <c r="G5930" t="s">
        <v>23</v>
      </c>
      <c r="H5930" t="s">
        <v>24</v>
      </c>
      <c r="I5930" t="s">
        <v>25</v>
      </c>
      <c r="J5930" t="s">
        <v>1301</v>
      </c>
      <c r="K5930" t="s">
        <v>642</v>
      </c>
      <c r="L5930" t="s">
        <v>28</v>
      </c>
      <c r="M5930" t="s">
        <v>60</v>
      </c>
      <c r="N5930">
        <f t="shared" si="644"/>
        <v>0</v>
      </c>
      <c r="O5930" t="str">
        <f t="shared" si="645"/>
        <v>No</v>
      </c>
      <c r="P5930">
        <f t="shared" si="646"/>
        <v>0</v>
      </c>
      <c r="Q5930">
        <f t="shared" si="647"/>
        <v>4813937689</v>
      </c>
      <c r="R5930">
        <f t="shared" si="648"/>
        <v>4.1933383153624479</v>
      </c>
      <c r="S5930" t="str">
        <f t="shared" si="649"/>
        <v>Acceptable</v>
      </c>
      <c r="T5930">
        <f>ROUNDUP(C5930,0)</f>
        <v>5</v>
      </c>
      <c r="U5930">
        <f>ROUNDDOWN(C5930,0)</f>
        <v>4</v>
      </c>
      <c r="V5930">
        <f>RIGHT(K5930,2)+2000</f>
        <v>2017</v>
      </c>
      <c r="W5930" t="str">
        <f>INDEX(_xlfn.TEXTSPLIT(K5930,"-"),1,2)</f>
        <v>May</v>
      </c>
      <c r="X5930" t="str">
        <f>INDEX(_xlfn.TEXTSPLIT(K5930,"-"),1,1)</f>
        <v>30</v>
      </c>
      <c r="Y5930">
        <f>INDEX(months!B:B,MATCH(Sheet1!W5930,months!A:A,0))</f>
        <v>5</v>
      </c>
      <c r="Z5930">
        <f t="shared" si="650"/>
        <v>42885</v>
      </c>
    </row>
    <row r="5931" spans="1:26" x14ac:dyDescent="0.2">
      <c r="A5931" t="s">
        <v>8299</v>
      </c>
      <c r="B5931" t="s">
        <v>3070</v>
      </c>
      <c r="C5931">
        <v>4.5999999999999996</v>
      </c>
      <c r="D5931">
        <v>66</v>
      </c>
      <c r="E5931" t="s">
        <v>108</v>
      </c>
      <c r="F5931" t="s">
        <v>22</v>
      </c>
      <c r="G5931" t="s">
        <v>23</v>
      </c>
      <c r="H5931" t="s">
        <v>24</v>
      </c>
      <c r="I5931" t="s">
        <v>25</v>
      </c>
      <c r="J5931" t="s">
        <v>3080</v>
      </c>
      <c r="K5931" t="s">
        <v>1315</v>
      </c>
      <c r="L5931" t="s">
        <v>28</v>
      </c>
      <c r="M5931" t="s">
        <v>60</v>
      </c>
      <c r="N5931">
        <f t="shared" si="644"/>
        <v>0</v>
      </c>
      <c r="O5931" t="str">
        <f t="shared" si="645"/>
        <v>No</v>
      </c>
      <c r="P5931">
        <f t="shared" si="646"/>
        <v>0</v>
      </c>
      <c r="Q5931">
        <f t="shared" si="647"/>
        <v>4813937689</v>
      </c>
      <c r="R5931">
        <f t="shared" si="648"/>
        <v>4.1933383153624479</v>
      </c>
      <c r="S5931" t="str">
        <f t="shared" si="649"/>
        <v>Acceptable</v>
      </c>
      <c r="T5931">
        <f>ROUNDUP(C5931,0)</f>
        <v>5</v>
      </c>
      <c r="U5931">
        <f>ROUNDDOWN(C5931,0)</f>
        <v>4</v>
      </c>
      <c r="V5931">
        <f>RIGHT(K5931,2)+2000</f>
        <v>2018</v>
      </c>
      <c r="W5931" t="str">
        <f>INDEX(_xlfn.TEXTSPLIT(K5931,"-"),1,2)</f>
        <v>Feb</v>
      </c>
      <c r="X5931" t="str">
        <f>INDEX(_xlfn.TEXTSPLIT(K5931,"-"),1,1)</f>
        <v>25</v>
      </c>
      <c r="Y5931">
        <f>INDEX(months!B:B,MATCH(Sheet1!W5931,months!A:A,0))</f>
        <v>2</v>
      </c>
      <c r="Z5931">
        <f t="shared" si="650"/>
        <v>43156</v>
      </c>
    </row>
    <row r="5932" spans="1:26" x14ac:dyDescent="0.2">
      <c r="A5932" t="s">
        <v>8300</v>
      </c>
      <c r="B5932" t="s">
        <v>3070</v>
      </c>
      <c r="C5932">
        <v>4.5999999999999996</v>
      </c>
      <c r="D5932">
        <v>32</v>
      </c>
      <c r="E5932" t="s">
        <v>2199</v>
      </c>
      <c r="F5932" t="s">
        <v>22</v>
      </c>
      <c r="G5932" t="s">
        <v>23</v>
      </c>
      <c r="H5932" t="s">
        <v>24</v>
      </c>
      <c r="I5932" t="s">
        <v>25</v>
      </c>
      <c r="J5932" t="s">
        <v>1303</v>
      </c>
      <c r="K5932" t="s">
        <v>179</v>
      </c>
      <c r="L5932" t="s">
        <v>148</v>
      </c>
      <c r="M5932" t="s">
        <v>29</v>
      </c>
      <c r="N5932">
        <f t="shared" si="644"/>
        <v>0</v>
      </c>
      <c r="O5932" t="str">
        <f t="shared" si="645"/>
        <v>No</v>
      </c>
      <c r="P5932">
        <f t="shared" si="646"/>
        <v>0</v>
      </c>
      <c r="Q5932">
        <f t="shared" si="647"/>
        <v>4813937689</v>
      </c>
      <c r="R5932">
        <f t="shared" si="648"/>
        <v>4.1933383153624479</v>
      </c>
      <c r="S5932" t="str">
        <f t="shared" si="649"/>
        <v>Acceptable</v>
      </c>
      <c r="T5932">
        <f>ROUNDUP(C5932,0)</f>
        <v>5</v>
      </c>
      <c r="U5932">
        <f>ROUNDDOWN(C5932,0)</f>
        <v>4</v>
      </c>
      <c r="V5932">
        <f>RIGHT(K5932,2)+2000</f>
        <v>2017</v>
      </c>
      <c r="W5932" t="str">
        <f>INDEX(_xlfn.TEXTSPLIT(K5932,"-"),1,2)</f>
        <v>Nov</v>
      </c>
      <c r="X5932" t="str">
        <f>INDEX(_xlfn.TEXTSPLIT(K5932,"-"),1,1)</f>
        <v>29</v>
      </c>
      <c r="Y5932">
        <f>INDEX(months!B:B,MATCH(Sheet1!W5932,months!A:A,0))</f>
        <v>11</v>
      </c>
      <c r="Z5932">
        <f t="shared" si="650"/>
        <v>43068</v>
      </c>
    </row>
    <row r="5933" spans="1:26" x14ac:dyDescent="0.2">
      <c r="A5933" t="s">
        <v>8301</v>
      </c>
      <c r="B5933" t="s">
        <v>3070</v>
      </c>
      <c r="C5933">
        <v>4.9000000000000004</v>
      </c>
      <c r="D5933">
        <v>285</v>
      </c>
      <c r="E5933" t="s">
        <v>42</v>
      </c>
      <c r="F5933" t="s">
        <v>22</v>
      </c>
      <c r="G5933" t="s">
        <v>23</v>
      </c>
      <c r="H5933" t="s">
        <v>24</v>
      </c>
      <c r="I5933" t="s">
        <v>25</v>
      </c>
      <c r="J5933" t="s">
        <v>1303</v>
      </c>
      <c r="K5933" t="s">
        <v>932</v>
      </c>
      <c r="L5933" t="s">
        <v>638</v>
      </c>
      <c r="M5933" t="s">
        <v>54</v>
      </c>
      <c r="N5933">
        <f t="shared" si="644"/>
        <v>0</v>
      </c>
      <c r="O5933" t="str">
        <f t="shared" si="645"/>
        <v>No</v>
      </c>
      <c r="P5933">
        <f t="shared" si="646"/>
        <v>0</v>
      </c>
      <c r="Q5933">
        <f t="shared" si="647"/>
        <v>4813937689</v>
      </c>
      <c r="R5933">
        <f t="shared" si="648"/>
        <v>4.1933383153624479</v>
      </c>
      <c r="S5933" t="str">
        <f t="shared" si="649"/>
        <v>Acceptable</v>
      </c>
      <c r="T5933">
        <f>ROUNDUP(C5933,0)</f>
        <v>5</v>
      </c>
      <c r="U5933">
        <f>ROUNDDOWN(C5933,0)</f>
        <v>4</v>
      </c>
      <c r="V5933">
        <f>RIGHT(K5933,2)+2000</f>
        <v>2018</v>
      </c>
      <c r="W5933" t="str">
        <f>INDEX(_xlfn.TEXTSPLIT(K5933,"-"),1,2)</f>
        <v>Jan</v>
      </c>
      <c r="X5933" t="str">
        <f>INDEX(_xlfn.TEXTSPLIT(K5933,"-"),1,1)</f>
        <v>5</v>
      </c>
      <c r="Y5933">
        <f>INDEX(months!B:B,MATCH(Sheet1!W5933,months!A:A,0))</f>
        <v>1</v>
      </c>
      <c r="Z5933">
        <f t="shared" si="650"/>
        <v>43105</v>
      </c>
    </row>
    <row r="5934" spans="1:26" x14ac:dyDescent="0.2">
      <c r="A5934" t="s">
        <v>8302</v>
      </c>
      <c r="B5934" t="s">
        <v>3070</v>
      </c>
      <c r="C5934">
        <v>4.8</v>
      </c>
      <c r="D5934">
        <v>1491</v>
      </c>
      <c r="E5934" t="s">
        <v>292</v>
      </c>
      <c r="F5934" t="s">
        <v>57</v>
      </c>
      <c r="G5934" t="s">
        <v>23</v>
      </c>
      <c r="H5934" t="s">
        <v>24</v>
      </c>
      <c r="I5934" t="s">
        <v>25</v>
      </c>
      <c r="J5934" t="s">
        <v>1303</v>
      </c>
      <c r="K5934" t="s">
        <v>5188</v>
      </c>
      <c r="L5934" t="s">
        <v>180</v>
      </c>
      <c r="M5934" t="s">
        <v>81</v>
      </c>
      <c r="N5934">
        <f t="shared" si="644"/>
        <v>0</v>
      </c>
      <c r="O5934" t="str">
        <f t="shared" si="645"/>
        <v>No</v>
      </c>
      <c r="P5934">
        <f t="shared" si="646"/>
        <v>0</v>
      </c>
      <c r="Q5934">
        <f t="shared" si="647"/>
        <v>4813937689</v>
      </c>
      <c r="R5934">
        <f t="shared" si="648"/>
        <v>4.1933383153624479</v>
      </c>
      <c r="S5934" t="str">
        <f t="shared" si="649"/>
        <v>Acceptable</v>
      </c>
      <c r="T5934">
        <f>ROUNDUP(C5934,0)</f>
        <v>5</v>
      </c>
      <c r="U5934">
        <f>ROUNDDOWN(C5934,0)</f>
        <v>4</v>
      </c>
      <c r="V5934">
        <f>RIGHT(K5934,2)+2000</f>
        <v>2017</v>
      </c>
      <c r="W5934" t="str">
        <f>INDEX(_xlfn.TEXTSPLIT(K5934,"-"),1,2)</f>
        <v>Oct</v>
      </c>
      <c r="X5934" t="str">
        <f>INDEX(_xlfn.TEXTSPLIT(K5934,"-"),1,1)</f>
        <v>31</v>
      </c>
      <c r="Y5934">
        <f>INDEX(months!B:B,MATCH(Sheet1!W5934,months!A:A,0))</f>
        <v>10</v>
      </c>
      <c r="Z5934">
        <f t="shared" si="650"/>
        <v>43039</v>
      </c>
    </row>
    <row r="5935" spans="1:26" x14ac:dyDescent="0.2">
      <c r="A5935" t="s">
        <v>8303</v>
      </c>
      <c r="B5935" t="s">
        <v>3070</v>
      </c>
      <c r="C5935">
        <v>4</v>
      </c>
      <c r="D5935">
        <v>13</v>
      </c>
      <c r="E5935" t="s">
        <v>1396</v>
      </c>
      <c r="F5935" t="s">
        <v>775</v>
      </c>
      <c r="G5935" t="s">
        <v>23</v>
      </c>
      <c r="H5935" t="s">
        <v>24</v>
      </c>
      <c r="I5935" t="s">
        <v>25</v>
      </c>
      <c r="J5935" t="s">
        <v>1537</v>
      </c>
      <c r="K5935" t="s">
        <v>8304</v>
      </c>
      <c r="L5935" t="s">
        <v>59</v>
      </c>
      <c r="M5935" t="s">
        <v>434</v>
      </c>
      <c r="N5935">
        <f t="shared" si="644"/>
        <v>0</v>
      </c>
      <c r="O5935" t="str">
        <f t="shared" si="645"/>
        <v>No</v>
      </c>
      <c r="P5935">
        <f t="shared" si="646"/>
        <v>0</v>
      </c>
      <c r="Q5935">
        <f t="shared" si="647"/>
        <v>4813937689</v>
      </c>
      <c r="R5935">
        <f t="shared" si="648"/>
        <v>4.1933383153624479</v>
      </c>
      <c r="S5935" t="str">
        <f t="shared" si="649"/>
        <v>Acceptable</v>
      </c>
      <c r="T5935">
        <f>ROUNDUP(C5935,0)</f>
        <v>4</v>
      </c>
      <c r="U5935">
        <f>ROUNDDOWN(C5935,0)</f>
        <v>4</v>
      </c>
      <c r="V5935">
        <f>RIGHT(K5935,2)+2000</f>
        <v>2015</v>
      </c>
      <c r="W5935" t="str">
        <f>INDEX(_xlfn.TEXTSPLIT(K5935,"-"),1,2)</f>
        <v>Sep</v>
      </c>
      <c r="X5935" t="str">
        <f>INDEX(_xlfn.TEXTSPLIT(K5935,"-"),1,1)</f>
        <v>23</v>
      </c>
      <c r="Y5935">
        <f>INDEX(months!B:B,MATCH(Sheet1!W5935,months!A:A,0))</f>
        <v>9</v>
      </c>
      <c r="Z5935">
        <f t="shared" si="650"/>
        <v>42270</v>
      </c>
    </row>
    <row r="5936" spans="1:26" x14ac:dyDescent="0.2">
      <c r="A5936" t="s">
        <v>8305</v>
      </c>
      <c r="B5936" t="s">
        <v>2518</v>
      </c>
      <c r="C5936">
        <v>3.9</v>
      </c>
      <c r="D5936">
        <v>592</v>
      </c>
      <c r="E5936" t="s">
        <v>260</v>
      </c>
      <c r="F5936" t="s">
        <v>50</v>
      </c>
      <c r="G5936" t="s">
        <v>23</v>
      </c>
      <c r="H5936" t="s">
        <v>24</v>
      </c>
      <c r="I5936" t="s">
        <v>25</v>
      </c>
      <c r="J5936" t="s">
        <v>2519</v>
      </c>
      <c r="K5936" t="s">
        <v>3494</v>
      </c>
      <c r="L5936" t="s">
        <v>8306</v>
      </c>
      <c r="M5936" t="s">
        <v>60</v>
      </c>
      <c r="N5936">
        <f t="shared" si="644"/>
        <v>0</v>
      </c>
      <c r="O5936" t="str">
        <f t="shared" si="645"/>
        <v>No</v>
      </c>
      <c r="P5936">
        <f t="shared" si="646"/>
        <v>0</v>
      </c>
      <c r="Q5936">
        <f t="shared" si="647"/>
        <v>4813937689</v>
      </c>
      <c r="R5936">
        <f t="shared" si="648"/>
        <v>4.1933383153624479</v>
      </c>
      <c r="S5936" t="str">
        <f t="shared" si="649"/>
        <v>Acceptable</v>
      </c>
      <c r="T5936">
        <f>ROUNDUP(C5936,0)</f>
        <v>4</v>
      </c>
      <c r="U5936">
        <f>ROUNDDOWN(C5936,0)</f>
        <v>3</v>
      </c>
      <c r="V5936">
        <f>RIGHT(K5936,2)+2000</f>
        <v>2018</v>
      </c>
      <c r="W5936" t="str">
        <f>INDEX(_xlfn.TEXTSPLIT(K5936,"-"),1,2)</f>
        <v>Jan</v>
      </c>
      <c r="X5936" t="str">
        <f>INDEX(_xlfn.TEXTSPLIT(K5936,"-"),1,1)</f>
        <v>2</v>
      </c>
      <c r="Y5936">
        <f>INDEX(months!B:B,MATCH(Sheet1!W5936,months!A:A,0))</f>
        <v>1</v>
      </c>
      <c r="Z5936">
        <f t="shared" si="650"/>
        <v>43102</v>
      </c>
    </row>
    <row r="5937" spans="1:26" x14ac:dyDescent="0.2">
      <c r="A5937" t="s">
        <v>8307</v>
      </c>
      <c r="B5937" t="s">
        <v>3070</v>
      </c>
      <c r="C5937">
        <v>4.0999999999999996</v>
      </c>
      <c r="D5937">
        <v>181</v>
      </c>
      <c r="E5937" t="s">
        <v>152</v>
      </c>
      <c r="F5937" t="s">
        <v>22</v>
      </c>
      <c r="G5937" t="s">
        <v>23</v>
      </c>
      <c r="H5937" t="s">
        <v>24</v>
      </c>
      <c r="I5937" t="s">
        <v>25</v>
      </c>
      <c r="J5937" t="s">
        <v>1537</v>
      </c>
      <c r="K5937" t="s">
        <v>66</v>
      </c>
      <c r="L5937" t="s">
        <v>1059</v>
      </c>
      <c r="M5937" t="s">
        <v>274</v>
      </c>
      <c r="N5937">
        <f t="shared" si="644"/>
        <v>0</v>
      </c>
      <c r="O5937" t="str">
        <f t="shared" si="645"/>
        <v>No</v>
      </c>
      <c r="P5937">
        <f t="shared" si="646"/>
        <v>0</v>
      </c>
      <c r="Q5937">
        <f t="shared" si="647"/>
        <v>4813937689</v>
      </c>
      <c r="R5937">
        <f t="shared" si="648"/>
        <v>4.1933383153624479</v>
      </c>
      <c r="S5937" t="str">
        <f t="shared" si="649"/>
        <v>Acceptable</v>
      </c>
      <c r="T5937">
        <f>ROUNDUP(C5937,0)</f>
        <v>5</v>
      </c>
      <c r="U5937">
        <f>ROUNDDOWN(C5937,0)</f>
        <v>4</v>
      </c>
      <c r="V5937">
        <f>RIGHT(K5937,2)+2000</f>
        <v>2018</v>
      </c>
      <c r="W5937" t="str">
        <f>INDEX(_xlfn.TEXTSPLIT(K5937,"-"),1,2)</f>
        <v>Jun</v>
      </c>
      <c r="X5937" t="str">
        <f>INDEX(_xlfn.TEXTSPLIT(K5937,"-"),1,1)</f>
        <v>14</v>
      </c>
      <c r="Y5937">
        <f>INDEX(months!B:B,MATCH(Sheet1!W5937,months!A:A,0))</f>
        <v>6</v>
      </c>
      <c r="Z5937">
        <f t="shared" si="650"/>
        <v>43265</v>
      </c>
    </row>
    <row r="5938" spans="1:26" x14ac:dyDescent="0.2">
      <c r="A5938" t="s">
        <v>8308</v>
      </c>
      <c r="B5938" t="s">
        <v>711</v>
      </c>
      <c r="C5938">
        <v>4.0999999999999996</v>
      </c>
      <c r="D5938">
        <v>690</v>
      </c>
      <c r="E5938" t="s">
        <v>8309</v>
      </c>
      <c r="F5938" t="s">
        <v>57</v>
      </c>
      <c r="G5938" t="s">
        <v>23</v>
      </c>
      <c r="H5938" t="s">
        <v>24</v>
      </c>
      <c r="I5938" t="s">
        <v>25</v>
      </c>
      <c r="J5938" t="s">
        <v>712</v>
      </c>
      <c r="K5938" t="s">
        <v>8310</v>
      </c>
      <c r="L5938" t="s">
        <v>98</v>
      </c>
      <c r="M5938" t="s">
        <v>237</v>
      </c>
      <c r="N5938">
        <f t="shared" si="644"/>
        <v>0</v>
      </c>
      <c r="O5938" t="str">
        <f t="shared" si="645"/>
        <v>No</v>
      </c>
      <c r="P5938">
        <f t="shared" si="646"/>
        <v>0</v>
      </c>
      <c r="Q5938">
        <f t="shared" si="647"/>
        <v>4813937689</v>
      </c>
      <c r="R5938">
        <f t="shared" si="648"/>
        <v>4.1933383153624479</v>
      </c>
      <c r="S5938" t="str">
        <f t="shared" si="649"/>
        <v>Acceptable</v>
      </c>
      <c r="T5938">
        <f>ROUNDUP(C5938,0)</f>
        <v>5</v>
      </c>
      <c r="U5938">
        <f>ROUNDDOWN(C5938,0)</f>
        <v>4</v>
      </c>
      <c r="V5938">
        <f>RIGHT(K5938,2)+2000</f>
        <v>2015</v>
      </c>
      <c r="W5938" t="str">
        <f>INDEX(_xlfn.TEXTSPLIT(K5938,"-"),1,2)</f>
        <v>Sep</v>
      </c>
      <c r="X5938" t="str">
        <f>INDEX(_xlfn.TEXTSPLIT(K5938,"-"),1,1)</f>
        <v>29</v>
      </c>
      <c r="Y5938">
        <f>INDEX(months!B:B,MATCH(Sheet1!W5938,months!A:A,0))</f>
        <v>9</v>
      </c>
      <c r="Z5938">
        <f t="shared" si="650"/>
        <v>42276</v>
      </c>
    </row>
    <row r="5939" spans="1:26" x14ac:dyDescent="0.2">
      <c r="A5939" t="s">
        <v>8311</v>
      </c>
      <c r="B5939" t="s">
        <v>3070</v>
      </c>
      <c r="C5939">
        <v>4.5</v>
      </c>
      <c r="D5939">
        <v>227</v>
      </c>
      <c r="E5939" t="s">
        <v>186</v>
      </c>
      <c r="F5939" t="s">
        <v>57</v>
      </c>
      <c r="G5939" t="s">
        <v>23</v>
      </c>
      <c r="H5939" t="s">
        <v>24</v>
      </c>
      <c r="I5939" t="s">
        <v>25</v>
      </c>
      <c r="J5939" t="s">
        <v>3080</v>
      </c>
      <c r="K5939" t="s">
        <v>6601</v>
      </c>
      <c r="L5939" t="s">
        <v>59</v>
      </c>
      <c r="M5939" t="s">
        <v>60</v>
      </c>
      <c r="N5939">
        <f t="shared" si="644"/>
        <v>0</v>
      </c>
      <c r="O5939" t="str">
        <f t="shared" si="645"/>
        <v>No</v>
      </c>
      <c r="P5939">
        <f t="shared" si="646"/>
        <v>0</v>
      </c>
      <c r="Q5939">
        <f t="shared" si="647"/>
        <v>4813937689</v>
      </c>
      <c r="R5939">
        <f t="shared" si="648"/>
        <v>4.1933383153624479</v>
      </c>
      <c r="S5939" t="str">
        <f t="shared" si="649"/>
        <v>Acceptable</v>
      </c>
      <c r="T5939">
        <f>ROUNDUP(C5939,0)</f>
        <v>5</v>
      </c>
      <c r="U5939">
        <f>ROUNDDOWN(C5939,0)</f>
        <v>4</v>
      </c>
      <c r="V5939">
        <f>RIGHT(K5939,2)+2000</f>
        <v>2018</v>
      </c>
      <c r="W5939" t="str">
        <f>INDEX(_xlfn.TEXTSPLIT(K5939,"-"),1,2)</f>
        <v>Feb</v>
      </c>
      <c r="X5939" t="str">
        <f>INDEX(_xlfn.TEXTSPLIT(K5939,"-"),1,1)</f>
        <v>24</v>
      </c>
      <c r="Y5939">
        <f>INDEX(months!B:B,MATCH(Sheet1!W5939,months!A:A,0))</f>
        <v>2</v>
      </c>
      <c r="Z5939">
        <f t="shared" si="650"/>
        <v>43155</v>
      </c>
    </row>
    <row r="5940" spans="1:26" x14ac:dyDescent="0.2">
      <c r="A5940" t="s">
        <v>8312</v>
      </c>
      <c r="B5940" t="s">
        <v>2116</v>
      </c>
      <c r="C5940">
        <v>4.2</v>
      </c>
      <c r="D5940">
        <v>287</v>
      </c>
      <c r="E5940" t="s">
        <v>83</v>
      </c>
      <c r="F5940" t="s">
        <v>57</v>
      </c>
      <c r="G5940" t="s">
        <v>23</v>
      </c>
      <c r="H5940" t="s">
        <v>24</v>
      </c>
      <c r="I5940" t="s">
        <v>25</v>
      </c>
      <c r="J5940" t="s">
        <v>2117</v>
      </c>
      <c r="K5940" t="s">
        <v>115</v>
      </c>
      <c r="L5940" t="s">
        <v>2472</v>
      </c>
      <c r="M5940" t="s">
        <v>47</v>
      </c>
      <c r="N5940">
        <f t="shared" si="644"/>
        <v>0</v>
      </c>
      <c r="O5940" t="str">
        <f t="shared" si="645"/>
        <v>No</v>
      </c>
      <c r="P5940">
        <f t="shared" si="646"/>
        <v>0</v>
      </c>
      <c r="Q5940">
        <f t="shared" si="647"/>
        <v>4813937689</v>
      </c>
      <c r="R5940">
        <f t="shared" si="648"/>
        <v>4.1933383153624479</v>
      </c>
      <c r="S5940" t="str">
        <f t="shared" si="649"/>
        <v>Acceptable</v>
      </c>
      <c r="T5940">
        <f>ROUNDUP(C5940,0)</f>
        <v>5</v>
      </c>
      <c r="U5940">
        <f>ROUNDDOWN(C5940,0)</f>
        <v>4</v>
      </c>
      <c r="V5940">
        <f>RIGHT(K5940,2)+2000</f>
        <v>2018</v>
      </c>
      <c r="W5940" t="str">
        <f>INDEX(_xlfn.TEXTSPLIT(K5940,"-"),1,2)</f>
        <v>Jul</v>
      </c>
      <c r="X5940" t="str">
        <f>INDEX(_xlfn.TEXTSPLIT(K5940,"-"),1,1)</f>
        <v>30</v>
      </c>
      <c r="Y5940">
        <f>INDEX(months!B:B,MATCH(Sheet1!W5940,months!A:A,0))</f>
        <v>7</v>
      </c>
      <c r="Z5940">
        <f t="shared" si="650"/>
        <v>43311</v>
      </c>
    </row>
    <row r="5941" spans="1:26" x14ac:dyDescent="0.2">
      <c r="A5941" t="s">
        <v>8313</v>
      </c>
      <c r="B5941" t="s">
        <v>5319</v>
      </c>
      <c r="C5941">
        <v>4</v>
      </c>
      <c r="D5941">
        <v>677</v>
      </c>
      <c r="E5941" t="s">
        <v>1211</v>
      </c>
      <c r="F5941" t="s">
        <v>22</v>
      </c>
      <c r="G5941" t="s">
        <v>23</v>
      </c>
      <c r="H5941" t="s">
        <v>24</v>
      </c>
      <c r="I5941" t="s">
        <v>25</v>
      </c>
      <c r="J5941" t="s">
        <v>5320</v>
      </c>
      <c r="K5941" t="s">
        <v>1918</v>
      </c>
      <c r="L5941" t="s">
        <v>1420</v>
      </c>
      <c r="M5941" t="s">
        <v>86</v>
      </c>
      <c r="N5941">
        <f t="shared" si="644"/>
        <v>0</v>
      </c>
      <c r="O5941" t="str">
        <f t="shared" si="645"/>
        <v>No</v>
      </c>
      <c r="P5941">
        <f t="shared" si="646"/>
        <v>0</v>
      </c>
      <c r="Q5941">
        <f t="shared" si="647"/>
        <v>4813937689</v>
      </c>
      <c r="R5941">
        <f t="shared" si="648"/>
        <v>4.1933383153624479</v>
      </c>
      <c r="S5941" t="str">
        <f t="shared" si="649"/>
        <v>Acceptable</v>
      </c>
      <c r="T5941">
        <f>ROUNDUP(C5941,0)</f>
        <v>4</v>
      </c>
      <c r="U5941">
        <f>ROUNDDOWN(C5941,0)</f>
        <v>4</v>
      </c>
      <c r="V5941">
        <f>RIGHT(K5941,2)+2000</f>
        <v>2017</v>
      </c>
      <c r="W5941" t="str">
        <f>INDEX(_xlfn.TEXTSPLIT(K5941,"-"),1,2)</f>
        <v>Jun</v>
      </c>
      <c r="X5941" t="str">
        <f>INDEX(_xlfn.TEXTSPLIT(K5941,"-"),1,1)</f>
        <v>7</v>
      </c>
      <c r="Y5941">
        <f>INDEX(months!B:B,MATCH(Sheet1!W5941,months!A:A,0))</f>
        <v>6</v>
      </c>
      <c r="Z5941">
        <f t="shared" si="650"/>
        <v>42893</v>
      </c>
    </row>
    <row r="5942" spans="1:26" x14ac:dyDescent="0.2">
      <c r="A5942" t="s">
        <v>8314</v>
      </c>
      <c r="B5942" t="s">
        <v>5319</v>
      </c>
      <c r="C5942">
        <v>4.4000000000000004</v>
      </c>
      <c r="D5942">
        <v>27</v>
      </c>
      <c r="E5942" t="s">
        <v>31</v>
      </c>
      <c r="F5942" t="s">
        <v>1010</v>
      </c>
      <c r="G5942" t="s">
        <v>23</v>
      </c>
      <c r="H5942" t="s">
        <v>24</v>
      </c>
      <c r="I5942" t="s">
        <v>25</v>
      </c>
      <c r="J5942" t="s">
        <v>5320</v>
      </c>
      <c r="K5942" t="s">
        <v>743</v>
      </c>
      <c r="L5942" t="s">
        <v>59</v>
      </c>
      <c r="M5942" t="s">
        <v>47</v>
      </c>
      <c r="N5942">
        <f t="shared" si="644"/>
        <v>0</v>
      </c>
      <c r="O5942" t="str">
        <f t="shared" si="645"/>
        <v>No</v>
      </c>
      <c r="P5942">
        <f t="shared" si="646"/>
        <v>0</v>
      </c>
      <c r="Q5942">
        <f t="shared" si="647"/>
        <v>4813937689</v>
      </c>
      <c r="R5942">
        <f t="shared" si="648"/>
        <v>4.1933383153624479</v>
      </c>
      <c r="S5942" t="str">
        <f t="shared" si="649"/>
        <v>Acceptable</v>
      </c>
      <c r="T5942">
        <f>ROUNDUP(C5942,0)</f>
        <v>5</v>
      </c>
      <c r="U5942">
        <f>ROUNDDOWN(C5942,0)</f>
        <v>4</v>
      </c>
      <c r="V5942">
        <f>RIGHT(K5942,2)+2000</f>
        <v>2018</v>
      </c>
      <c r="W5942" t="str">
        <f>INDEX(_xlfn.TEXTSPLIT(K5942,"-"),1,2)</f>
        <v>Jul</v>
      </c>
      <c r="X5942" t="str">
        <f>INDEX(_xlfn.TEXTSPLIT(K5942,"-"),1,1)</f>
        <v>6</v>
      </c>
      <c r="Y5942">
        <f>INDEX(months!B:B,MATCH(Sheet1!W5942,months!A:A,0))</f>
        <v>7</v>
      </c>
      <c r="Z5942">
        <f t="shared" si="650"/>
        <v>43287</v>
      </c>
    </row>
    <row r="5943" spans="1:26" x14ac:dyDescent="0.2">
      <c r="A5943" t="s">
        <v>8315</v>
      </c>
      <c r="B5943" t="s">
        <v>4612</v>
      </c>
      <c r="C5943">
        <v>1.9</v>
      </c>
      <c r="D5943">
        <v>8</v>
      </c>
      <c r="E5943" t="s">
        <v>372</v>
      </c>
      <c r="F5943" t="s">
        <v>775</v>
      </c>
      <c r="G5943" t="s">
        <v>23</v>
      </c>
      <c r="H5943" t="s">
        <v>24</v>
      </c>
      <c r="I5943" t="s">
        <v>25</v>
      </c>
      <c r="J5943" t="s">
        <v>4613</v>
      </c>
      <c r="K5943" t="s">
        <v>661</v>
      </c>
      <c r="L5943" t="s">
        <v>1267</v>
      </c>
      <c r="M5943" t="s">
        <v>29</v>
      </c>
      <c r="N5943">
        <f t="shared" si="644"/>
        <v>0</v>
      </c>
      <c r="O5943" t="str">
        <f t="shared" si="645"/>
        <v>No</v>
      </c>
      <c r="P5943">
        <f t="shared" si="646"/>
        <v>0</v>
      </c>
      <c r="Q5943">
        <f t="shared" si="647"/>
        <v>4813937689</v>
      </c>
      <c r="R5943">
        <f t="shared" si="648"/>
        <v>4.1933383153624479</v>
      </c>
      <c r="S5943" t="str">
        <f t="shared" si="649"/>
        <v>Acceptable</v>
      </c>
      <c r="T5943">
        <f>ROUNDUP(C5943,0)</f>
        <v>2</v>
      </c>
      <c r="U5943">
        <f>ROUNDDOWN(C5943,0)</f>
        <v>1</v>
      </c>
      <c r="V5943">
        <f>RIGHT(K5943,2)+2000</f>
        <v>2018</v>
      </c>
      <c r="W5943" t="str">
        <f>INDEX(_xlfn.TEXTSPLIT(K5943,"-"),1,2)</f>
        <v>Apr</v>
      </c>
      <c r="X5943" t="str">
        <f>INDEX(_xlfn.TEXTSPLIT(K5943,"-"),1,1)</f>
        <v>18</v>
      </c>
      <c r="Y5943">
        <f>INDEX(months!B:B,MATCH(Sheet1!W5943,months!A:A,0))</f>
        <v>4</v>
      </c>
      <c r="Z5943">
        <f t="shared" si="650"/>
        <v>43208</v>
      </c>
    </row>
    <row r="5944" spans="1:26" x14ac:dyDescent="0.2">
      <c r="A5944" t="s">
        <v>8316</v>
      </c>
      <c r="B5944" t="s">
        <v>4950</v>
      </c>
      <c r="D5944">
        <v>0</v>
      </c>
      <c r="E5944" t="s">
        <v>403</v>
      </c>
      <c r="F5944" t="s">
        <v>1230</v>
      </c>
      <c r="G5944" t="s">
        <v>649</v>
      </c>
      <c r="H5944" t="s">
        <v>1011</v>
      </c>
      <c r="I5944" t="s">
        <v>25</v>
      </c>
      <c r="J5944" t="s">
        <v>4951</v>
      </c>
      <c r="K5944" t="s">
        <v>3924</v>
      </c>
      <c r="L5944" t="s">
        <v>59</v>
      </c>
      <c r="M5944" t="s">
        <v>86</v>
      </c>
      <c r="N5944">
        <f t="shared" si="644"/>
        <v>0</v>
      </c>
      <c r="O5944" t="str">
        <f t="shared" si="645"/>
        <v>No</v>
      </c>
      <c r="P5944">
        <f t="shared" si="646"/>
        <v>0</v>
      </c>
      <c r="Q5944">
        <f t="shared" si="647"/>
        <v>4813937689</v>
      </c>
      <c r="R5944">
        <f t="shared" si="648"/>
        <v>4.1933383153624479</v>
      </c>
      <c r="S5944" t="str">
        <f t="shared" si="649"/>
        <v>Acceptable</v>
      </c>
      <c r="T5944">
        <f>ROUNDUP(C5944,0)</f>
        <v>0</v>
      </c>
      <c r="U5944">
        <f>ROUNDDOWN(C5944,0)</f>
        <v>0</v>
      </c>
      <c r="V5944">
        <f>RIGHT(K5944,2)+2000</f>
        <v>2017</v>
      </c>
      <c r="W5944" t="str">
        <f>INDEX(_xlfn.TEXTSPLIT(K5944,"-"),1,2)</f>
        <v>Dec</v>
      </c>
      <c r="X5944" t="str">
        <f>INDEX(_xlfn.TEXTSPLIT(K5944,"-"),1,1)</f>
        <v>1</v>
      </c>
      <c r="Y5944">
        <f>INDEX(months!B:B,MATCH(Sheet1!W5944,months!A:A,0))</f>
        <v>12</v>
      </c>
      <c r="Z5944">
        <f t="shared" si="650"/>
        <v>43070</v>
      </c>
    </row>
    <row r="5945" spans="1:26" x14ac:dyDescent="0.2">
      <c r="A5945" t="s">
        <v>8317</v>
      </c>
      <c r="B5945" t="s">
        <v>3070</v>
      </c>
      <c r="D5945">
        <v>3</v>
      </c>
      <c r="E5945" t="s">
        <v>527</v>
      </c>
      <c r="F5945" t="s">
        <v>1199</v>
      </c>
      <c r="G5945" t="s">
        <v>23</v>
      </c>
      <c r="H5945" t="s">
        <v>24</v>
      </c>
      <c r="I5945" t="s">
        <v>25</v>
      </c>
      <c r="J5945" t="s">
        <v>1303</v>
      </c>
      <c r="K5945" t="s">
        <v>2309</v>
      </c>
      <c r="L5945" t="s">
        <v>1283</v>
      </c>
      <c r="M5945" t="s">
        <v>274</v>
      </c>
      <c r="N5945">
        <f t="shared" si="644"/>
        <v>0</v>
      </c>
      <c r="O5945" t="str">
        <f t="shared" si="645"/>
        <v>No</v>
      </c>
      <c r="P5945">
        <f t="shared" si="646"/>
        <v>0</v>
      </c>
      <c r="Q5945">
        <f t="shared" si="647"/>
        <v>4813937689</v>
      </c>
      <c r="R5945">
        <f t="shared" si="648"/>
        <v>4.1933383153624479</v>
      </c>
      <c r="S5945" t="str">
        <f t="shared" si="649"/>
        <v>Acceptable</v>
      </c>
      <c r="T5945">
        <f>ROUNDUP(C5945,0)</f>
        <v>0</v>
      </c>
      <c r="U5945">
        <f>ROUNDDOWN(C5945,0)</f>
        <v>0</v>
      </c>
      <c r="V5945">
        <f>RIGHT(K5945,2)+2000</f>
        <v>2017</v>
      </c>
      <c r="W5945" t="str">
        <f>INDEX(_xlfn.TEXTSPLIT(K5945,"-"),1,2)</f>
        <v>Jul</v>
      </c>
      <c r="X5945" t="str">
        <f>INDEX(_xlfn.TEXTSPLIT(K5945,"-"),1,1)</f>
        <v>16</v>
      </c>
      <c r="Y5945">
        <f>INDEX(months!B:B,MATCH(Sheet1!W5945,months!A:A,0))</f>
        <v>7</v>
      </c>
      <c r="Z5945">
        <f t="shared" si="650"/>
        <v>42932</v>
      </c>
    </row>
    <row r="5946" spans="1:26" x14ac:dyDescent="0.2">
      <c r="A5946" t="s">
        <v>8318</v>
      </c>
      <c r="B5946" t="s">
        <v>4612</v>
      </c>
      <c r="C5946">
        <v>3.7</v>
      </c>
      <c r="D5946">
        <v>26</v>
      </c>
      <c r="E5946" t="s">
        <v>334</v>
      </c>
      <c r="F5946" t="s">
        <v>101</v>
      </c>
      <c r="G5946" t="s">
        <v>23</v>
      </c>
      <c r="H5946" t="s">
        <v>24</v>
      </c>
      <c r="I5946" t="s">
        <v>25</v>
      </c>
      <c r="J5946" t="s">
        <v>4613</v>
      </c>
      <c r="K5946" t="s">
        <v>8319</v>
      </c>
      <c r="L5946" t="s">
        <v>53</v>
      </c>
      <c r="M5946" t="s">
        <v>60</v>
      </c>
      <c r="N5946">
        <f t="shared" si="644"/>
        <v>0</v>
      </c>
      <c r="O5946" t="str">
        <f t="shared" si="645"/>
        <v>No</v>
      </c>
      <c r="P5946">
        <f t="shared" si="646"/>
        <v>0</v>
      </c>
      <c r="Q5946">
        <f t="shared" si="647"/>
        <v>4813937689</v>
      </c>
      <c r="R5946">
        <f t="shared" si="648"/>
        <v>4.1933383153624479</v>
      </c>
      <c r="S5946" t="str">
        <f t="shared" si="649"/>
        <v>Acceptable</v>
      </c>
      <c r="T5946">
        <f>ROUNDUP(C5946,0)</f>
        <v>4</v>
      </c>
      <c r="U5946">
        <f>ROUNDDOWN(C5946,0)</f>
        <v>3</v>
      </c>
      <c r="V5946">
        <f>RIGHT(K5946,2)+2000</f>
        <v>2015</v>
      </c>
      <c r="W5946" t="str">
        <f>INDEX(_xlfn.TEXTSPLIT(K5946,"-"),1,2)</f>
        <v>Nov</v>
      </c>
      <c r="X5946" t="str">
        <f>INDEX(_xlfn.TEXTSPLIT(K5946,"-"),1,1)</f>
        <v>2</v>
      </c>
      <c r="Y5946">
        <f>INDEX(months!B:B,MATCH(Sheet1!W5946,months!A:A,0))</f>
        <v>11</v>
      </c>
      <c r="Z5946">
        <f t="shared" si="650"/>
        <v>42310</v>
      </c>
    </row>
    <row r="5947" spans="1:26" x14ac:dyDescent="0.2">
      <c r="A5947" t="s">
        <v>8320</v>
      </c>
      <c r="B5947" t="s">
        <v>3070</v>
      </c>
      <c r="D5947">
        <v>0</v>
      </c>
      <c r="E5947" t="s">
        <v>69</v>
      </c>
      <c r="F5947" t="s">
        <v>6276</v>
      </c>
      <c r="G5947" t="s">
        <v>649</v>
      </c>
      <c r="H5947" t="s">
        <v>1011</v>
      </c>
      <c r="I5947" t="s">
        <v>25</v>
      </c>
      <c r="J5947" t="s">
        <v>1303</v>
      </c>
      <c r="K5947" t="s">
        <v>8321</v>
      </c>
      <c r="L5947" t="s">
        <v>59</v>
      </c>
      <c r="M5947" t="s">
        <v>72</v>
      </c>
      <c r="N5947">
        <f t="shared" si="644"/>
        <v>0</v>
      </c>
      <c r="O5947" t="str">
        <f t="shared" si="645"/>
        <v>No</v>
      </c>
      <c r="P5947">
        <f t="shared" si="646"/>
        <v>0</v>
      </c>
      <c r="Q5947">
        <f t="shared" si="647"/>
        <v>4813937689</v>
      </c>
      <c r="R5947">
        <f t="shared" si="648"/>
        <v>4.1933383153624479</v>
      </c>
      <c r="S5947" t="str">
        <f t="shared" si="649"/>
        <v>Acceptable</v>
      </c>
      <c r="T5947">
        <f>ROUNDUP(C5947,0)</f>
        <v>0</v>
      </c>
      <c r="U5947">
        <f>ROUNDDOWN(C5947,0)</f>
        <v>0</v>
      </c>
      <c r="V5947">
        <f>RIGHT(K5947,2)+2000</f>
        <v>2016</v>
      </c>
      <c r="W5947" t="str">
        <f>INDEX(_xlfn.TEXTSPLIT(K5947,"-"),1,2)</f>
        <v>Apr</v>
      </c>
      <c r="X5947" t="str">
        <f>INDEX(_xlfn.TEXTSPLIT(K5947,"-"),1,1)</f>
        <v>15</v>
      </c>
      <c r="Y5947">
        <f>INDEX(months!B:B,MATCH(Sheet1!W5947,months!A:A,0))</f>
        <v>4</v>
      </c>
      <c r="Z5947">
        <f t="shared" si="650"/>
        <v>42475</v>
      </c>
    </row>
    <row r="5948" spans="1:26" x14ac:dyDescent="0.2">
      <c r="A5948" t="s">
        <v>8322</v>
      </c>
      <c r="B5948" t="s">
        <v>3070</v>
      </c>
      <c r="C5948">
        <v>4.2</v>
      </c>
      <c r="D5948">
        <v>79826</v>
      </c>
      <c r="E5948" t="s">
        <v>46</v>
      </c>
      <c r="F5948" t="s">
        <v>65</v>
      </c>
      <c r="G5948" t="s">
        <v>23</v>
      </c>
      <c r="H5948" t="s">
        <v>24</v>
      </c>
      <c r="I5948" t="s">
        <v>124</v>
      </c>
      <c r="J5948" t="s">
        <v>2686</v>
      </c>
      <c r="K5948" t="s">
        <v>216</v>
      </c>
      <c r="L5948" t="s">
        <v>5543</v>
      </c>
      <c r="M5948" t="s">
        <v>81</v>
      </c>
      <c r="N5948">
        <f t="shared" si="644"/>
        <v>0</v>
      </c>
      <c r="O5948" t="str">
        <f t="shared" si="645"/>
        <v>No</v>
      </c>
      <c r="P5948">
        <f t="shared" si="646"/>
        <v>0</v>
      </c>
      <c r="Q5948">
        <f t="shared" si="647"/>
        <v>4813937689</v>
      </c>
      <c r="R5948">
        <f t="shared" si="648"/>
        <v>4.1933383153624479</v>
      </c>
      <c r="S5948" t="str">
        <f t="shared" si="649"/>
        <v>Acceptable</v>
      </c>
      <c r="T5948">
        <f>ROUNDUP(C5948,0)</f>
        <v>5</v>
      </c>
      <c r="U5948">
        <f>ROUNDDOWN(C5948,0)</f>
        <v>4</v>
      </c>
      <c r="V5948">
        <f>RIGHT(K5948,2)+2000</f>
        <v>2018</v>
      </c>
      <c r="W5948" t="str">
        <f>INDEX(_xlfn.TEXTSPLIT(K5948,"-"),1,2)</f>
        <v>Jul</v>
      </c>
      <c r="X5948" t="str">
        <f>INDEX(_xlfn.TEXTSPLIT(K5948,"-"),1,1)</f>
        <v>26</v>
      </c>
      <c r="Y5948">
        <f>INDEX(months!B:B,MATCH(Sheet1!W5948,months!A:A,0))</f>
        <v>7</v>
      </c>
      <c r="Z5948">
        <f t="shared" si="650"/>
        <v>43307</v>
      </c>
    </row>
    <row r="5949" spans="1:26" x14ac:dyDescent="0.2">
      <c r="A5949" t="s">
        <v>8323</v>
      </c>
      <c r="B5949" t="s">
        <v>5319</v>
      </c>
      <c r="C5949">
        <v>4</v>
      </c>
      <c r="D5949">
        <v>3647</v>
      </c>
      <c r="E5949" t="s">
        <v>242</v>
      </c>
      <c r="F5949" t="s">
        <v>50</v>
      </c>
      <c r="G5949" t="s">
        <v>23</v>
      </c>
      <c r="H5949" t="s">
        <v>24</v>
      </c>
      <c r="I5949" t="s">
        <v>25</v>
      </c>
      <c r="J5949" t="s">
        <v>5320</v>
      </c>
      <c r="K5949" t="s">
        <v>3800</v>
      </c>
      <c r="L5949" t="s">
        <v>3032</v>
      </c>
      <c r="M5949" t="s">
        <v>86</v>
      </c>
      <c r="N5949">
        <f t="shared" si="644"/>
        <v>0</v>
      </c>
      <c r="O5949" t="str">
        <f t="shared" si="645"/>
        <v>No</v>
      </c>
      <c r="P5949">
        <f t="shared" si="646"/>
        <v>0</v>
      </c>
      <c r="Q5949">
        <f t="shared" si="647"/>
        <v>4813937689</v>
      </c>
      <c r="R5949">
        <f t="shared" si="648"/>
        <v>4.1933383153624479</v>
      </c>
      <c r="S5949" t="str">
        <f t="shared" si="649"/>
        <v>Acceptable</v>
      </c>
      <c r="T5949">
        <f>ROUNDUP(C5949,0)</f>
        <v>4</v>
      </c>
      <c r="U5949">
        <f>ROUNDDOWN(C5949,0)</f>
        <v>4</v>
      </c>
      <c r="V5949">
        <f>RIGHT(K5949,2)+2000</f>
        <v>2017</v>
      </c>
      <c r="W5949" t="str">
        <f>INDEX(_xlfn.TEXTSPLIT(K5949,"-"),1,2)</f>
        <v>Feb</v>
      </c>
      <c r="X5949" t="str">
        <f>INDEX(_xlfn.TEXTSPLIT(K5949,"-"),1,1)</f>
        <v>25</v>
      </c>
      <c r="Y5949">
        <f>INDEX(months!B:B,MATCH(Sheet1!W5949,months!A:A,0))</f>
        <v>2</v>
      </c>
      <c r="Z5949">
        <f t="shared" si="650"/>
        <v>42791</v>
      </c>
    </row>
    <row r="5950" spans="1:26" x14ac:dyDescent="0.2">
      <c r="A5950" t="s">
        <v>8324</v>
      </c>
      <c r="B5950" t="s">
        <v>4310</v>
      </c>
      <c r="C5950">
        <v>4.3</v>
      </c>
      <c r="D5950">
        <v>242096</v>
      </c>
      <c r="E5950" t="s">
        <v>2778</v>
      </c>
      <c r="F5950" t="s">
        <v>89</v>
      </c>
      <c r="G5950" t="s">
        <v>23</v>
      </c>
      <c r="H5950" t="s">
        <v>24</v>
      </c>
      <c r="I5950" t="s">
        <v>25</v>
      </c>
      <c r="J5950" t="s">
        <v>2718</v>
      </c>
      <c r="K5950" t="s">
        <v>173</v>
      </c>
      <c r="L5950" t="s">
        <v>5416</v>
      </c>
      <c r="M5950" t="s">
        <v>81</v>
      </c>
      <c r="N5950">
        <f t="shared" si="644"/>
        <v>0</v>
      </c>
      <c r="O5950" t="str">
        <f t="shared" si="645"/>
        <v>No</v>
      </c>
      <c r="P5950">
        <f t="shared" si="646"/>
        <v>0</v>
      </c>
      <c r="Q5950">
        <f t="shared" si="647"/>
        <v>4813937689</v>
      </c>
      <c r="R5950">
        <f t="shared" si="648"/>
        <v>4.1933383153624479</v>
      </c>
      <c r="S5950" t="str">
        <f t="shared" si="649"/>
        <v>Acceptable</v>
      </c>
      <c r="T5950">
        <f>ROUNDUP(C5950,0)</f>
        <v>5</v>
      </c>
      <c r="U5950">
        <f>ROUNDDOWN(C5950,0)</f>
        <v>4</v>
      </c>
      <c r="V5950">
        <f>RIGHT(K5950,2)+2000</f>
        <v>2018</v>
      </c>
      <c r="W5950" t="str">
        <f>INDEX(_xlfn.TEXTSPLIT(K5950,"-"),1,2)</f>
        <v>Aug</v>
      </c>
      <c r="X5950" t="str">
        <f>INDEX(_xlfn.TEXTSPLIT(K5950,"-"),1,1)</f>
        <v>2</v>
      </c>
      <c r="Y5950">
        <f>INDEX(months!B:B,MATCH(Sheet1!W5950,months!A:A,0))</f>
        <v>8</v>
      </c>
      <c r="Z5950">
        <f t="shared" si="650"/>
        <v>43314</v>
      </c>
    </row>
    <row r="5951" spans="1:26" x14ac:dyDescent="0.2">
      <c r="A5951" t="s">
        <v>8325</v>
      </c>
      <c r="B5951" t="s">
        <v>4457</v>
      </c>
      <c r="C5951">
        <v>2.5</v>
      </c>
      <c r="D5951">
        <v>862</v>
      </c>
      <c r="E5951" t="s">
        <v>374</v>
      </c>
      <c r="F5951" t="s">
        <v>50</v>
      </c>
      <c r="G5951" t="s">
        <v>23</v>
      </c>
      <c r="H5951" t="s">
        <v>24</v>
      </c>
      <c r="I5951" t="s">
        <v>25</v>
      </c>
      <c r="J5951" t="s">
        <v>4458</v>
      </c>
      <c r="K5951" t="s">
        <v>2075</v>
      </c>
      <c r="L5951" t="s">
        <v>4427</v>
      </c>
      <c r="M5951" t="s">
        <v>274</v>
      </c>
      <c r="N5951">
        <f t="shared" si="644"/>
        <v>0</v>
      </c>
      <c r="O5951" t="str">
        <f t="shared" si="645"/>
        <v>No</v>
      </c>
      <c r="P5951">
        <f t="shared" si="646"/>
        <v>0</v>
      </c>
      <c r="Q5951">
        <f t="shared" si="647"/>
        <v>4813937689</v>
      </c>
      <c r="R5951">
        <f t="shared" si="648"/>
        <v>4.1933383153624479</v>
      </c>
      <c r="S5951" t="str">
        <f t="shared" si="649"/>
        <v>Acceptable</v>
      </c>
      <c r="T5951">
        <f>ROUNDUP(C5951,0)</f>
        <v>3</v>
      </c>
      <c r="U5951">
        <f>ROUNDDOWN(C5951,0)</f>
        <v>2</v>
      </c>
      <c r="V5951">
        <f>RIGHT(K5951,2)+2000</f>
        <v>2018</v>
      </c>
      <c r="W5951" t="str">
        <f>INDEX(_xlfn.TEXTSPLIT(K5951,"-"),1,2)</f>
        <v>Apr</v>
      </c>
      <c r="X5951" t="str">
        <f>INDEX(_xlfn.TEXTSPLIT(K5951,"-"),1,1)</f>
        <v>10</v>
      </c>
      <c r="Y5951">
        <f>INDEX(months!B:B,MATCH(Sheet1!W5951,months!A:A,0))</f>
        <v>4</v>
      </c>
      <c r="Z5951">
        <f t="shared" si="650"/>
        <v>43200</v>
      </c>
    </row>
    <row r="5952" spans="1:26" x14ac:dyDescent="0.2">
      <c r="A5952" t="s">
        <v>8326</v>
      </c>
      <c r="B5952" t="s">
        <v>2665</v>
      </c>
      <c r="C5952">
        <v>4.4000000000000004</v>
      </c>
      <c r="D5952">
        <v>3452530</v>
      </c>
      <c r="E5952" t="s">
        <v>1977</v>
      </c>
      <c r="F5952" t="s">
        <v>448</v>
      </c>
      <c r="G5952" t="s">
        <v>23</v>
      </c>
      <c r="H5952" t="s">
        <v>24</v>
      </c>
      <c r="I5952" t="s">
        <v>25</v>
      </c>
      <c r="J5952" t="s">
        <v>2684</v>
      </c>
      <c r="K5952" t="s">
        <v>1610</v>
      </c>
      <c r="L5952" t="s">
        <v>8327</v>
      </c>
      <c r="M5952" t="s">
        <v>29</v>
      </c>
      <c r="N5952">
        <f t="shared" si="644"/>
        <v>0</v>
      </c>
      <c r="O5952" t="str">
        <f t="shared" si="645"/>
        <v>No</v>
      </c>
      <c r="P5952">
        <f t="shared" si="646"/>
        <v>0</v>
      </c>
      <c r="Q5952">
        <f t="shared" si="647"/>
        <v>4813937689</v>
      </c>
      <c r="R5952">
        <f t="shared" si="648"/>
        <v>4.1933383153624479</v>
      </c>
      <c r="S5952" t="str">
        <f t="shared" si="649"/>
        <v>Acceptable</v>
      </c>
      <c r="T5952">
        <f>ROUNDUP(C5952,0)</f>
        <v>5</v>
      </c>
      <c r="U5952">
        <f>ROUNDDOWN(C5952,0)</f>
        <v>4</v>
      </c>
      <c r="V5952">
        <f>RIGHT(K5952,2)+2000</f>
        <v>2018</v>
      </c>
      <c r="W5952" t="str">
        <f>INDEX(_xlfn.TEXTSPLIT(K5952,"-"),1,2)</f>
        <v>Feb</v>
      </c>
      <c r="X5952" t="str">
        <f>INDEX(_xlfn.TEXTSPLIT(K5952,"-"),1,1)</f>
        <v>7</v>
      </c>
      <c r="Y5952">
        <f>INDEX(months!B:B,MATCH(Sheet1!W5952,months!A:A,0))</f>
        <v>2</v>
      </c>
      <c r="Z5952">
        <f t="shared" si="650"/>
        <v>43138</v>
      </c>
    </row>
    <row r="5953" spans="1:26" x14ac:dyDescent="0.2">
      <c r="A5953" t="s">
        <v>8328</v>
      </c>
      <c r="B5953" t="s">
        <v>3827</v>
      </c>
      <c r="D5953">
        <v>2</v>
      </c>
      <c r="E5953" t="s">
        <v>477</v>
      </c>
      <c r="F5953" t="s">
        <v>1230</v>
      </c>
      <c r="G5953" t="s">
        <v>23</v>
      </c>
      <c r="H5953" t="s">
        <v>24</v>
      </c>
      <c r="I5953" t="s">
        <v>44</v>
      </c>
      <c r="J5953" t="s">
        <v>3828</v>
      </c>
      <c r="K5953" t="s">
        <v>249</v>
      </c>
      <c r="L5953" t="s">
        <v>236</v>
      </c>
      <c r="M5953" t="s">
        <v>54</v>
      </c>
      <c r="N5953">
        <f t="shared" si="644"/>
        <v>0</v>
      </c>
      <c r="O5953" t="str">
        <f t="shared" si="645"/>
        <v>No</v>
      </c>
      <c r="P5953">
        <f t="shared" si="646"/>
        <v>0</v>
      </c>
      <c r="Q5953">
        <f t="shared" si="647"/>
        <v>4813937689</v>
      </c>
      <c r="R5953">
        <f t="shared" si="648"/>
        <v>4.1933383153624479</v>
      </c>
      <c r="S5953" t="str">
        <f t="shared" si="649"/>
        <v>Acceptable</v>
      </c>
      <c r="T5953">
        <f>ROUNDUP(C5953,0)</f>
        <v>0</v>
      </c>
      <c r="U5953">
        <f>ROUNDDOWN(C5953,0)</f>
        <v>0</v>
      </c>
      <c r="V5953">
        <f>RIGHT(K5953,2)+2000</f>
        <v>2018</v>
      </c>
      <c r="W5953" t="str">
        <f>INDEX(_xlfn.TEXTSPLIT(K5953,"-"),1,2)</f>
        <v>Jul</v>
      </c>
      <c r="X5953" t="str">
        <f>INDEX(_xlfn.TEXTSPLIT(K5953,"-"),1,1)</f>
        <v>28</v>
      </c>
      <c r="Y5953">
        <f>INDEX(months!B:B,MATCH(Sheet1!W5953,months!A:A,0))</f>
        <v>7</v>
      </c>
      <c r="Z5953">
        <f t="shared" si="650"/>
        <v>43309</v>
      </c>
    </row>
    <row r="5954" spans="1:26" x14ac:dyDescent="0.2">
      <c r="A5954" t="s">
        <v>4533</v>
      </c>
      <c r="B5954" t="s">
        <v>4457</v>
      </c>
      <c r="C5954">
        <v>3.7</v>
      </c>
      <c r="D5954">
        <v>16973</v>
      </c>
      <c r="E5954" t="s">
        <v>46</v>
      </c>
      <c r="F5954" t="s">
        <v>38</v>
      </c>
      <c r="G5954" t="s">
        <v>23</v>
      </c>
      <c r="H5954" t="s">
        <v>24</v>
      </c>
      <c r="I5954" t="s">
        <v>25</v>
      </c>
      <c r="J5954" t="s">
        <v>4458</v>
      </c>
      <c r="K5954" t="s">
        <v>226</v>
      </c>
      <c r="L5954" t="s">
        <v>46</v>
      </c>
      <c r="M5954" t="s">
        <v>46</v>
      </c>
      <c r="N5954">
        <f t="shared" ref="N5954:N6017" si="651">SUM(A5954,B5954)</f>
        <v>0</v>
      </c>
      <c r="O5954" t="str">
        <f t="shared" ref="O5954:O6017" si="652">IF(E5954="good","Yes","No")</f>
        <v>No</v>
      </c>
      <c r="P5954">
        <f t="shared" ref="P5954:P6017" si="653">COUNTIF(B:B,"&lt;0")</f>
        <v>0</v>
      </c>
      <c r="Q5954">
        <f t="shared" ref="Q5954:Q6017" si="654">SUMIF(D:D,"&gt;1000")</f>
        <v>4813937689</v>
      </c>
      <c r="R5954">
        <f t="shared" ref="R5954:R6017" si="655">AVERAGEIF(C:C,"&gt;0")</f>
        <v>4.1933383153624479</v>
      </c>
      <c r="S5954" t="str">
        <f t="shared" ref="S5954:S6017" si="656">IF(OR(A5954&gt;0,B5954&gt;0),"Acceptable","Check")</f>
        <v>Acceptable</v>
      </c>
      <c r="T5954">
        <f>ROUNDUP(C5954,0)</f>
        <v>4</v>
      </c>
      <c r="U5954">
        <f>ROUNDDOWN(C5954,0)</f>
        <v>3</v>
      </c>
      <c r="V5954">
        <f>RIGHT(K5954,2)+2000</f>
        <v>2018</v>
      </c>
      <c r="W5954" t="str">
        <f>INDEX(_xlfn.TEXTSPLIT(K5954,"-"),1,2)</f>
        <v>Jul</v>
      </c>
      <c r="X5954" t="str">
        <f>INDEX(_xlfn.TEXTSPLIT(K5954,"-"),1,1)</f>
        <v>18</v>
      </c>
      <c r="Y5954">
        <f>INDEX(months!B:B,MATCH(Sheet1!W5954,months!A:A,0))</f>
        <v>7</v>
      </c>
      <c r="Z5954">
        <f t="shared" si="650"/>
        <v>43299</v>
      </c>
    </row>
    <row r="5955" spans="1:26" x14ac:dyDescent="0.2">
      <c r="A5955" t="s">
        <v>8329</v>
      </c>
      <c r="B5955" t="s">
        <v>3070</v>
      </c>
      <c r="C5955">
        <v>4.7</v>
      </c>
      <c r="D5955">
        <v>1424</v>
      </c>
      <c r="E5955" t="s">
        <v>21</v>
      </c>
      <c r="F5955" t="s">
        <v>50</v>
      </c>
      <c r="G5955" t="s">
        <v>23</v>
      </c>
      <c r="H5955" t="s">
        <v>24</v>
      </c>
      <c r="I5955" t="s">
        <v>25</v>
      </c>
      <c r="J5955" t="s">
        <v>6167</v>
      </c>
      <c r="K5955" t="s">
        <v>416</v>
      </c>
      <c r="L5955" t="s">
        <v>161</v>
      </c>
      <c r="M5955" t="s">
        <v>81</v>
      </c>
      <c r="N5955">
        <f t="shared" si="651"/>
        <v>0</v>
      </c>
      <c r="O5955" t="str">
        <f t="shared" si="652"/>
        <v>No</v>
      </c>
      <c r="P5955">
        <f t="shared" si="653"/>
        <v>0</v>
      </c>
      <c r="Q5955">
        <f t="shared" si="654"/>
        <v>4813937689</v>
      </c>
      <c r="R5955">
        <f t="shared" si="655"/>
        <v>4.1933383153624479</v>
      </c>
      <c r="S5955" t="str">
        <f t="shared" si="656"/>
        <v>Acceptable</v>
      </c>
      <c r="T5955">
        <f>ROUNDUP(C5955,0)</f>
        <v>5</v>
      </c>
      <c r="U5955">
        <f>ROUNDDOWN(C5955,0)</f>
        <v>4</v>
      </c>
      <c r="V5955">
        <f>RIGHT(K5955,2)+2000</f>
        <v>2018</v>
      </c>
      <c r="W5955" t="str">
        <f>INDEX(_xlfn.TEXTSPLIT(K5955,"-"),1,2)</f>
        <v>Jun</v>
      </c>
      <c r="X5955" t="str">
        <f>INDEX(_xlfn.TEXTSPLIT(K5955,"-"),1,1)</f>
        <v>7</v>
      </c>
      <c r="Y5955">
        <f>INDEX(months!B:B,MATCH(Sheet1!W5955,months!A:A,0))</f>
        <v>6</v>
      </c>
      <c r="Z5955">
        <f t="shared" ref="Z5955:Z6018" si="657">DATE(V5955,Y5955,X5955)</f>
        <v>43258</v>
      </c>
    </row>
    <row r="5956" spans="1:26" x14ac:dyDescent="0.2">
      <c r="A5956" t="s">
        <v>8330</v>
      </c>
      <c r="B5956" t="s">
        <v>2665</v>
      </c>
      <c r="C5956">
        <v>4.5999999999999996</v>
      </c>
      <c r="D5956">
        <v>169661</v>
      </c>
      <c r="E5956" t="s">
        <v>763</v>
      </c>
      <c r="F5956" t="s">
        <v>89</v>
      </c>
      <c r="G5956" t="s">
        <v>23</v>
      </c>
      <c r="H5956" t="s">
        <v>24</v>
      </c>
      <c r="I5956" t="s">
        <v>25</v>
      </c>
      <c r="J5956" t="s">
        <v>2669</v>
      </c>
      <c r="K5956" t="s">
        <v>39</v>
      </c>
      <c r="L5956" t="s">
        <v>8331</v>
      </c>
      <c r="M5956" t="s">
        <v>81</v>
      </c>
      <c r="N5956">
        <f t="shared" si="651"/>
        <v>0</v>
      </c>
      <c r="O5956" t="str">
        <f t="shared" si="652"/>
        <v>No</v>
      </c>
      <c r="P5956">
        <f t="shared" si="653"/>
        <v>0</v>
      </c>
      <c r="Q5956">
        <f t="shared" si="654"/>
        <v>4813937689</v>
      </c>
      <c r="R5956">
        <f t="shared" si="655"/>
        <v>4.1933383153624479</v>
      </c>
      <c r="S5956" t="str">
        <f t="shared" si="656"/>
        <v>Acceptable</v>
      </c>
      <c r="T5956">
        <f>ROUNDUP(C5956,0)</f>
        <v>5</v>
      </c>
      <c r="U5956">
        <f>ROUNDDOWN(C5956,0)</f>
        <v>4</v>
      </c>
      <c r="V5956">
        <f>RIGHT(K5956,2)+2000</f>
        <v>2018</v>
      </c>
      <c r="W5956" t="str">
        <f>INDEX(_xlfn.TEXTSPLIT(K5956,"-"),1,2)</f>
        <v>Aug</v>
      </c>
      <c r="X5956" t="str">
        <f>INDEX(_xlfn.TEXTSPLIT(K5956,"-"),1,1)</f>
        <v>1</v>
      </c>
      <c r="Y5956">
        <f>INDEX(months!B:B,MATCH(Sheet1!W5956,months!A:A,0))</f>
        <v>8</v>
      </c>
      <c r="Z5956">
        <f t="shared" si="657"/>
        <v>43313</v>
      </c>
    </row>
    <row r="5957" spans="1:26" x14ac:dyDescent="0.2">
      <c r="A5957" t="s">
        <v>8332</v>
      </c>
      <c r="B5957" t="s">
        <v>4310</v>
      </c>
      <c r="C5957">
        <v>4.4000000000000004</v>
      </c>
      <c r="D5957">
        <v>172</v>
      </c>
      <c r="E5957" t="s">
        <v>1158</v>
      </c>
      <c r="F5957" t="s">
        <v>101</v>
      </c>
      <c r="G5957" t="s">
        <v>649</v>
      </c>
      <c r="H5957" t="s">
        <v>1011</v>
      </c>
      <c r="I5957" t="s">
        <v>25</v>
      </c>
      <c r="J5957" t="s">
        <v>2718</v>
      </c>
      <c r="K5957" t="s">
        <v>605</v>
      </c>
      <c r="L5957" t="s">
        <v>138</v>
      </c>
      <c r="M5957" t="s">
        <v>29</v>
      </c>
      <c r="N5957">
        <f t="shared" si="651"/>
        <v>0</v>
      </c>
      <c r="O5957" t="str">
        <f t="shared" si="652"/>
        <v>No</v>
      </c>
      <c r="P5957">
        <f t="shared" si="653"/>
        <v>0</v>
      </c>
      <c r="Q5957">
        <f t="shared" si="654"/>
        <v>4813937689</v>
      </c>
      <c r="R5957">
        <f t="shared" si="655"/>
        <v>4.1933383153624479</v>
      </c>
      <c r="S5957" t="str">
        <f t="shared" si="656"/>
        <v>Acceptable</v>
      </c>
      <c r="T5957">
        <f>ROUNDUP(C5957,0)</f>
        <v>5</v>
      </c>
      <c r="U5957">
        <f>ROUNDDOWN(C5957,0)</f>
        <v>4</v>
      </c>
      <c r="V5957">
        <f>RIGHT(K5957,2)+2000</f>
        <v>2018</v>
      </c>
      <c r="W5957" t="str">
        <f>INDEX(_xlfn.TEXTSPLIT(K5957,"-"),1,2)</f>
        <v>Jul</v>
      </c>
      <c r="X5957" t="str">
        <f>INDEX(_xlfn.TEXTSPLIT(K5957,"-"),1,1)</f>
        <v>10</v>
      </c>
      <c r="Y5957">
        <f>INDEX(months!B:B,MATCH(Sheet1!W5957,months!A:A,0))</f>
        <v>7</v>
      </c>
      <c r="Z5957">
        <f t="shared" si="657"/>
        <v>43291</v>
      </c>
    </row>
    <row r="5958" spans="1:26" x14ac:dyDescent="0.2">
      <c r="A5958" t="s">
        <v>8333</v>
      </c>
      <c r="B5958" t="s">
        <v>3070</v>
      </c>
      <c r="C5958">
        <v>4.3</v>
      </c>
      <c r="D5958">
        <v>7441</v>
      </c>
      <c r="E5958" t="s">
        <v>354</v>
      </c>
      <c r="F5958" t="s">
        <v>32</v>
      </c>
      <c r="G5958" t="s">
        <v>23</v>
      </c>
      <c r="H5958" t="s">
        <v>24</v>
      </c>
      <c r="I5958" t="s">
        <v>124</v>
      </c>
      <c r="J5958" t="s">
        <v>2686</v>
      </c>
      <c r="K5958" t="s">
        <v>173</v>
      </c>
      <c r="L5958" t="s">
        <v>8334</v>
      </c>
      <c r="M5958" t="s">
        <v>60</v>
      </c>
      <c r="N5958">
        <f t="shared" si="651"/>
        <v>0</v>
      </c>
      <c r="O5958" t="str">
        <f t="shared" si="652"/>
        <v>No</v>
      </c>
      <c r="P5958">
        <f t="shared" si="653"/>
        <v>0</v>
      </c>
      <c r="Q5958">
        <f t="shared" si="654"/>
        <v>4813937689</v>
      </c>
      <c r="R5958">
        <f t="shared" si="655"/>
        <v>4.1933383153624479</v>
      </c>
      <c r="S5958" t="str">
        <f t="shared" si="656"/>
        <v>Acceptable</v>
      </c>
      <c r="T5958">
        <f>ROUNDUP(C5958,0)</f>
        <v>5</v>
      </c>
      <c r="U5958">
        <f>ROUNDDOWN(C5958,0)</f>
        <v>4</v>
      </c>
      <c r="V5958">
        <f>RIGHT(K5958,2)+2000</f>
        <v>2018</v>
      </c>
      <c r="W5958" t="str">
        <f>INDEX(_xlfn.TEXTSPLIT(K5958,"-"),1,2)</f>
        <v>Aug</v>
      </c>
      <c r="X5958" t="str">
        <f>INDEX(_xlfn.TEXTSPLIT(K5958,"-"),1,1)</f>
        <v>2</v>
      </c>
      <c r="Y5958">
        <f>INDEX(months!B:B,MATCH(Sheet1!W5958,months!A:A,0))</f>
        <v>8</v>
      </c>
      <c r="Z5958">
        <f t="shared" si="657"/>
        <v>43314</v>
      </c>
    </row>
    <row r="5959" spans="1:26" x14ac:dyDescent="0.2">
      <c r="A5959" t="s">
        <v>8335</v>
      </c>
      <c r="B5959" t="s">
        <v>4310</v>
      </c>
      <c r="C5959">
        <v>4.4000000000000004</v>
      </c>
      <c r="D5959">
        <v>55</v>
      </c>
      <c r="E5959" t="s">
        <v>1146</v>
      </c>
      <c r="F5959" t="s">
        <v>775</v>
      </c>
      <c r="G5959" t="s">
        <v>649</v>
      </c>
      <c r="H5959" t="s">
        <v>4939</v>
      </c>
      <c r="I5959" t="s">
        <v>25</v>
      </c>
      <c r="J5959" t="s">
        <v>2718</v>
      </c>
      <c r="K5959" t="s">
        <v>97</v>
      </c>
      <c r="L5959" t="s">
        <v>8336</v>
      </c>
      <c r="M5959" t="s">
        <v>29</v>
      </c>
      <c r="N5959">
        <f t="shared" si="651"/>
        <v>0</v>
      </c>
      <c r="O5959" t="str">
        <f t="shared" si="652"/>
        <v>No</v>
      </c>
      <c r="P5959">
        <f t="shared" si="653"/>
        <v>0</v>
      </c>
      <c r="Q5959">
        <f t="shared" si="654"/>
        <v>4813937689</v>
      </c>
      <c r="R5959">
        <f t="shared" si="655"/>
        <v>4.1933383153624479</v>
      </c>
      <c r="S5959" t="str">
        <f t="shared" si="656"/>
        <v>Acceptable</v>
      </c>
      <c r="T5959">
        <f>ROUNDUP(C5959,0)</f>
        <v>5</v>
      </c>
      <c r="U5959">
        <f>ROUNDDOWN(C5959,0)</f>
        <v>4</v>
      </c>
      <c r="V5959">
        <f>RIGHT(K5959,2)+2000</f>
        <v>2018</v>
      </c>
      <c r="W5959" t="str">
        <f>INDEX(_xlfn.TEXTSPLIT(K5959,"-"),1,2)</f>
        <v>Aug</v>
      </c>
      <c r="X5959" t="str">
        <f>INDEX(_xlfn.TEXTSPLIT(K5959,"-"),1,1)</f>
        <v>3</v>
      </c>
      <c r="Y5959">
        <f>INDEX(months!B:B,MATCH(Sheet1!W5959,months!A:A,0))</f>
        <v>8</v>
      </c>
      <c r="Z5959">
        <f t="shared" si="657"/>
        <v>43315</v>
      </c>
    </row>
    <row r="5960" spans="1:26" x14ac:dyDescent="0.2">
      <c r="A5960" t="s">
        <v>3758</v>
      </c>
      <c r="B5960" t="s">
        <v>3391</v>
      </c>
      <c r="C5960">
        <v>2.6</v>
      </c>
      <c r="D5960">
        <v>496</v>
      </c>
      <c r="E5960" t="s">
        <v>172</v>
      </c>
      <c r="F5960" t="s">
        <v>50</v>
      </c>
      <c r="G5960" t="s">
        <v>23</v>
      </c>
      <c r="H5960" t="s">
        <v>24</v>
      </c>
      <c r="I5960" t="s">
        <v>25</v>
      </c>
      <c r="J5960" t="s">
        <v>3393</v>
      </c>
      <c r="K5960" t="s">
        <v>278</v>
      </c>
      <c r="L5960" t="s">
        <v>3548</v>
      </c>
      <c r="M5960" t="s">
        <v>54</v>
      </c>
      <c r="N5960">
        <f t="shared" si="651"/>
        <v>0</v>
      </c>
      <c r="O5960" t="str">
        <f t="shared" si="652"/>
        <v>No</v>
      </c>
      <c r="P5960">
        <f t="shared" si="653"/>
        <v>0</v>
      </c>
      <c r="Q5960">
        <f t="shared" si="654"/>
        <v>4813937689</v>
      </c>
      <c r="R5960">
        <f t="shared" si="655"/>
        <v>4.1933383153624479</v>
      </c>
      <c r="S5960" t="str">
        <f t="shared" si="656"/>
        <v>Acceptable</v>
      </c>
      <c r="T5960">
        <f>ROUNDUP(C5960,0)</f>
        <v>3</v>
      </c>
      <c r="U5960">
        <f>ROUNDDOWN(C5960,0)</f>
        <v>2</v>
      </c>
      <c r="V5960">
        <f>RIGHT(K5960,2)+2000</f>
        <v>2018</v>
      </c>
      <c r="W5960" t="str">
        <f>INDEX(_xlfn.TEXTSPLIT(K5960,"-"),1,2)</f>
        <v>Jul</v>
      </c>
      <c r="X5960" t="str">
        <f>INDEX(_xlfn.TEXTSPLIT(K5960,"-"),1,1)</f>
        <v>27</v>
      </c>
      <c r="Y5960">
        <f>INDEX(months!B:B,MATCH(Sheet1!W5960,months!A:A,0))</f>
        <v>7</v>
      </c>
      <c r="Z5960">
        <f t="shared" si="657"/>
        <v>43308</v>
      </c>
    </row>
    <row r="5961" spans="1:26" x14ac:dyDescent="0.2">
      <c r="A5961" t="s">
        <v>8337</v>
      </c>
      <c r="B5961" t="s">
        <v>4310</v>
      </c>
      <c r="C5961">
        <v>3.6</v>
      </c>
      <c r="D5961">
        <v>25</v>
      </c>
      <c r="E5961" t="s">
        <v>136</v>
      </c>
      <c r="F5961" t="s">
        <v>775</v>
      </c>
      <c r="G5961" t="s">
        <v>649</v>
      </c>
      <c r="H5961" t="s">
        <v>923</v>
      </c>
      <c r="I5961" t="s">
        <v>25</v>
      </c>
      <c r="J5961" t="s">
        <v>2718</v>
      </c>
      <c r="K5961" t="s">
        <v>8338</v>
      </c>
      <c r="L5961" t="s">
        <v>170</v>
      </c>
      <c r="M5961" t="s">
        <v>60</v>
      </c>
      <c r="N5961">
        <f t="shared" si="651"/>
        <v>0</v>
      </c>
      <c r="O5961" t="str">
        <f t="shared" si="652"/>
        <v>No</v>
      </c>
      <c r="P5961">
        <f t="shared" si="653"/>
        <v>0</v>
      </c>
      <c r="Q5961">
        <f t="shared" si="654"/>
        <v>4813937689</v>
      </c>
      <c r="R5961">
        <f t="shared" si="655"/>
        <v>4.1933383153624479</v>
      </c>
      <c r="S5961" t="str">
        <f t="shared" si="656"/>
        <v>Acceptable</v>
      </c>
      <c r="T5961">
        <f>ROUNDUP(C5961,0)</f>
        <v>4</v>
      </c>
      <c r="U5961">
        <f>ROUNDDOWN(C5961,0)</f>
        <v>3</v>
      </c>
      <c r="V5961">
        <f>RIGHT(K5961,2)+2000</f>
        <v>2015</v>
      </c>
      <c r="W5961" t="str">
        <f>INDEX(_xlfn.TEXTSPLIT(K5961,"-"),1,2)</f>
        <v>Feb</v>
      </c>
      <c r="X5961" t="str">
        <f>INDEX(_xlfn.TEXTSPLIT(K5961,"-"),1,1)</f>
        <v>18</v>
      </c>
      <c r="Y5961">
        <f>INDEX(months!B:B,MATCH(Sheet1!W5961,months!A:A,0))</f>
        <v>2</v>
      </c>
      <c r="Z5961">
        <f t="shared" si="657"/>
        <v>42053</v>
      </c>
    </row>
    <row r="5962" spans="1:26" x14ac:dyDescent="0.2">
      <c r="A5962" t="s">
        <v>8339</v>
      </c>
      <c r="B5962" t="s">
        <v>3070</v>
      </c>
      <c r="C5962">
        <v>3.8</v>
      </c>
      <c r="D5962">
        <v>11</v>
      </c>
      <c r="E5962" t="s">
        <v>108</v>
      </c>
      <c r="F5962" t="s">
        <v>775</v>
      </c>
      <c r="G5962" t="s">
        <v>23</v>
      </c>
      <c r="H5962" t="s">
        <v>24</v>
      </c>
      <c r="I5962" t="s">
        <v>25</v>
      </c>
      <c r="J5962" t="s">
        <v>1303</v>
      </c>
      <c r="K5962" t="s">
        <v>3463</v>
      </c>
      <c r="L5962" t="s">
        <v>8340</v>
      </c>
      <c r="M5962" t="s">
        <v>81</v>
      </c>
      <c r="N5962">
        <f t="shared" si="651"/>
        <v>0</v>
      </c>
      <c r="O5962" t="str">
        <f t="shared" si="652"/>
        <v>No</v>
      </c>
      <c r="P5962">
        <f t="shared" si="653"/>
        <v>0</v>
      </c>
      <c r="Q5962">
        <f t="shared" si="654"/>
        <v>4813937689</v>
      </c>
      <c r="R5962">
        <f t="shared" si="655"/>
        <v>4.1933383153624479</v>
      </c>
      <c r="S5962" t="str">
        <f t="shared" si="656"/>
        <v>Acceptable</v>
      </c>
      <c r="T5962">
        <f>ROUNDUP(C5962,0)</f>
        <v>4</v>
      </c>
      <c r="U5962">
        <f>ROUNDDOWN(C5962,0)</f>
        <v>3</v>
      </c>
      <c r="V5962">
        <f>RIGHT(K5962,2)+2000</f>
        <v>2018</v>
      </c>
      <c r="W5962" t="str">
        <f>INDEX(_xlfn.TEXTSPLIT(K5962,"-"),1,2)</f>
        <v>Mar</v>
      </c>
      <c r="X5962" t="str">
        <f>INDEX(_xlfn.TEXTSPLIT(K5962,"-"),1,1)</f>
        <v>14</v>
      </c>
      <c r="Y5962">
        <f>INDEX(months!B:B,MATCH(Sheet1!W5962,months!A:A,0))</f>
        <v>3</v>
      </c>
      <c r="Z5962">
        <f t="shared" si="657"/>
        <v>43173</v>
      </c>
    </row>
    <row r="5963" spans="1:26" x14ac:dyDescent="0.2">
      <c r="A5963" t="s">
        <v>8341</v>
      </c>
      <c r="B5963" t="s">
        <v>3070</v>
      </c>
      <c r="C5963">
        <v>4.4000000000000004</v>
      </c>
      <c r="D5963">
        <v>31</v>
      </c>
      <c r="E5963" t="s">
        <v>123</v>
      </c>
      <c r="F5963" t="s">
        <v>1010</v>
      </c>
      <c r="G5963" t="s">
        <v>649</v>
      </c>
      <c r="H5963" t="s">
        <v>3310</v>
      </c>
      <c r="I5963" t="s">
        <v>25</v>
      </c>
      <c r="J5963" t="s">
        <v>2673</v>
      </c>
      <c r="K5963" t="s">
        <v>8342</v>
      </c>
      <c r="L5963" t="s">
        <v>8343</v>
      </c>
      <c r="M5963" t="s">
        <v>980</v>
      </c>
      <c r="N5963">
        <f t="shared" si="651"/>
        <v>0</v>
      </c>
      <c r="O5963" t="str">
        <f t="shared" si="652"/>
        <v>No</v>
      </c>
      <c r="P5963">
        <f t="shared" si="653"/>
        <v>0</v>
      </c>
      <c r="Q5963">
        <f t="shared" si="654"/>
        <v>4813937689</v>
      </c>
      <c r="R5963">
        <f t="shared" si="655"/>
        <v>4.1933383153624479</v>
      </c>
      <c r="S5963" t="str">
        <f t="shared" si="656"/>
        <v>Acceptable</v>
      </c>
      <c r="T5963">
        <f>ROUNDUP(C5963,0)</f>
        <v>5</v>
      </c>
      <c r="U5963">
        <f>ROUNDDOWN(C5963,0)</f>
        <v>4</v>
      </c>
      <c r="V5963">
        <f>RIGHT(K5963,2)+2000</f>
        <v>2013</v>
      </c>
      <c r="W5963" t="str">
        <f>INDEX(_xlfn.TEXTSPLIT(K5963,"-"),1,2)</f>
        <v>Aug</v>
      </c>
      <c r="X5963" t="str">
        <f>INDEX(_xlfn.TEXTSPLIT(K5963,"-"),1,1)</f>
        <v>15</v>
      </c>
      <c r="Y5963">
        <f>INDEX(months!B:B,MATCH(Sheet1!W5963,months!A:A,0))</f>
        <v>8</v>
      </c>
      <c r="Z5963">
        <f t="shared" si="657"/>
        <v>41501</v>
      </c>
    </row>
    <row r="5964" spans="1:26" x14ac:dyDescent="0.2">
      <c r="A5964" t="s">
        <v>8344</v>
      </c>
      <c r="B5964" t="s">
        <v>3070</v>
      </c>
      <c r="C5964">
        <v>4.4000000000000004</v>
      </c>
      <c r="D5964">
        <v>21</v>
      </c>
      <c r="E5964" t="s">
        <v>296</v>
      </c>
      <c r="F5964" t="s">
        <v>775</v>
      </c>
      <c r="G5964" t="s">
        <v>23</v>
      </c>
      <c r="H5964" t="s">
        <v>24</v>
      </c>
      <c r="I5964" t="s">
        <v>25</v>
      </c>
      <c r="J5964" t="s">
        <v>1303</v>
      </c>
      <c r="K5964" t="s">
        <v>213</v>
      </c>
      <c r="L5964" t="s">
        <v>4270</v>
      </c>
      <c r="M5964" t="s">
        <v>29</v>
      </c>
      <c r="N5964">
        <f t="shared" si="651"/>
        <v>0</v>
      </c>
      <c r="O5964" t="str">
        <f t="shared" si="652"/>
        <v>No</v>
      </c>
      <c r="P5964">
        <f t="shared" si="653"/>
        <v>0</v>
      </c>
      <c r="Q5964">
        <f t="shared" si="654"/>
        <v>4813937689</v>
      </c>
      <c r="R5964">
        <f t="shared" si="655"/>
        <v>4.1933383153624479</v>
      </c>
      <c r="S5964" t="str">
        <f t="shared" si="656"/>
        <v>Acceptable</v>
      </c>
      <c r="T5964">
        <f>ROUNDUP(C5964,0)</f>
        <v>5</v>
      </c>
      <c r="U5964">
        <f>ROUNDDOWN(C5964,0)</f>
        <v>4</v>
      </c>
      <c r="V5964">
        <f>RIGHT(K5964,2)+2000</f>
        <v>2018</v>
      </c>
      <c r="W5964" t="str">
        <f>INDEX(_xlfn.TEXTSPLIT(K5964,"-"),1,2)</f>
        <v>May</v>
      </c>
      <c r="X5964" t="str">
        <f>INDEX(_xlfn.TEXTSPLIT(K5964,"-"),1,1)</f>
        <v>10</v>
      </c>
      <c r="Y5964">
        <f>INDEX(months!B:B,MATCH(Sheet1!W5964,months!A:A,0))</f>
        <v>5</v>
      </c>
      <c r="Z5964">
        <f t="shared" si="657"/>
        <v>43230</v>
      </c>
    </row>
    <row r="5965" spans="1:26" x14ac:dyDescent="0.2">
      <c r="A5965" t="s">
        <v>8345</v>
      </c>
      <c r="B5965" t="s">
        <v>3070</v>
      </c>
      <c r="C5965">
        <v>3</v>
      </c>
      <c r="D5965">
        <v>10</v>
      </c>
      <c r="E5965" t="s">
        <v>8346</v>
      </c>
      <c r="F5965" t="s">
        <v>101</v>
      </c>
      <c r="G5965" t="s">
        <v>23</v>
      </c>
      <c r="H5965" t="s">
        <v>24</v>
      </c>
      <c r="I5965" t="s">
        <v>25</v>
      </c>
      <c r="J5965" t="s">
        <v>1537</v>
      </c>
      <c r="K5965" t="s">
        <v>7748</v>
      </c>
      <c r="L5965" t="s">
        <v>8347</v>
      </c>
      <c r="M5965" t="s">
        <v>29</v>
      </c>
      <c r="N5965">
        <f t="shared" si="651"/>
        <v>0</v>
      </c>
      <c r="O5965" t="str">
        <f t="shared" si="652"/>
        <v>No</v>
      </c>
      <c r="P5965">
        <f t="shared" si="653"/>
        <v>0</v>
      </c>
      <c r="Q5965">
        <f t="shared" si="654"/>
        <v>4813937689</v>
      </c>
      <c r="R5965">
        <f t="shared" si="655"/>
        <v>4.1933383153624479</v>
      </c>
      <c r="S5965" t="str">
        <f t="shared" si="656"/>
        <v>Acceptable</v>
      </c>
      <c r="T5965">
        <f>ROUNDUP(C5965,0)</f>
        <v>3</v>
      </c>
      <c r="U5965">
        <f>ROUNDDOWN(C5965,0)</f>
        <v>3</v>
      </c>
      <c r="V5965">
        <f>RIGHT(K5965,2)+2000</f>
        <v>2016</v>
      </c>
      <c r="W5965" t="str">
        <f>INDEX(_xlfn.TEXTSPLIT(K5965,"-"),1,2)</f>
        <v>Jun</v>
      </c>
      <c r="X5965" t="str">
        <f>INDEX(_xlfn.TEXTSPLIT(K5965,"-"),1,1)</f>
        <v>22</v>
      </c>
      <c r="Y5965">
        <f>INDEX(months!B:B,MATCH(Sheet1!W5965,months!A:A,0))</f>
        <v>6</v>
      </c>
      <c r="Z5965">
        <f t="shared" si="657"/>
        <v>42543</v>
      </c>
    </row>
    <row r="5966" spans="1:26" x14ac:dyDescent="0.2">
      <c r="A5966" t="s">
        <v>5452</v>
      </c>
      <c r="B5966" t="s">
        <v>5446</v>
      </c>
      <c r="C5966">
        <v>4.2</v>
      </c>
      <c r="D5966">
        <v>43252</v>
      </c>
      <c r="E5966" t="s">
        <v>46</v>
      </c>
      <c r="F5966" t="s">
        <v>38</v>
      </c>
      <c r="G5966" t="s">
        <v>23</v>
      </c>
      <c r="H5966" t="s">
        <v>24</v>
      </c>
      <c r="I5966" t="s">
        <v>25</v>
      </c>
      <c r="J5966" t="s">
        <v>5447</v>
      </c>
      <c r="K5966" t="s">
        <v>226</v>
      </c>
      <c r="L5966" t="s">
        <v>3616</v>
      </c>
      <c r="M5966" t="s">
        <v>46</v>
      </c>
      <c r="N5966">
        <f t="shared" si="651"/>
        <v>0</v>
      </c>
      <c r="O5966" t="str">
        <f t="shared" si="652"/>
        <v>No</v>
      </c>
      <c r="P5966">
        <f t="shared" si="653"/>
        <v>0</v>
      </c>
      <c r="Q5966">
        <f t="shared" si="654"/>
        <v>4813937689</v>
      </c>
      <c r="R5966">
        <f t="shared" si="655"/>
        <v>4.1933383153624479</v>
      </c>
      <c r="S5966" t="str">
        <f t="shared" si="656"/>
        <v>Acceptable</v>
      </c>
      <c r="T5966">
        <f>ROUNDUP(C5966,0)</f>
        <v>5</v>
      </c>
      <c r="U5966">
        <f>ROUNDDOWN(C5966,0)</f>
        <v>4</v>
      </c>
      <c r="V5966">
        <f>RIGHT(K5966,2)+2000</f>
        <v>2018</v>
      </c>
      <c r="W5966" t="str">
        <f>INDEX(_xlfn.TEXTSPLIT(K5966,"-"),1,2)</f>
        <v>Jul</v>
      </c>
      <c r="X5966" t="str">
        <f>INDEX(_xlfn.TEXTSPLIT(K5966,"-"),1,1)</f>
        <v>18</v>
      </c>
      <c r="Y5966">
        <f>INDEX(months!B:B,MATCH(Sheet1!W5966,months!A:A,0))</f>
        <v>7</v>
      </c>
      <c r="Z5966">
        <f t="shared" si="657"/>
        <v>43299</v>
      </c>
    </row>
    <row r="5967" spans="1:26" x14ac:dyDescent="0.2">
      <c r="A5967" t="s">
        <v>8348</v>
      </c>
      <c r="B5967" t="s">
        <v>2518</v>
      </c>
      <c r="C5967">
        <v>3.7</v>
      </c>
      <c r="D5967">
        <v>492</v>
      </c>
      <c r="E5967" t="s">
        <v>733</v>
      </c>
      <c r="F5967" t="s">
        <v>57</v>
      </c>
      <c r="G5967" t="s">
        <v>23</v>
      </c>
      <c r="H5967" t="s">
        <v>24</v>
      </c>
      <c r="I5967" t="s">
        <v>25</v>
      </c>
      <c r="J5967" t="s">
        <v>2519</v>
      </c>
      <c r="K5967" t="s">
        <v>8349</v>
      </c>
      <c r="L5967" t="s">
        <v>2355</v>
      </c>
      <c r="M5967" t="s">
        <v>237</v>
      </c>
      <c r="N5967">
        <f t="shared" si="651"/>
        <v>0</v>
      </c>
      <c r="O5967" t="str">
        <f t="shared" si="652"/>
        <v>No</v>
      </c>
      <c r="P5967">
        <f t="shared" si="653"/>
        <v>0</v>
      </c>
      <c r="Q5967">
        <f t="shared" si="654"/>
        <v>4813937689</v>
      </c>
      <c r="R5967">
        <f t="shared" si="655"/>
        <v>4.1933383153624479</v>
      </c>
      <c r="S5967" t="str">
        <f t="shared" si="656"/>
        <v>Acceptable</v>
      </c>
      <c r="T5967">
        <f>ROUNDUP(C5967,0)</f>
        <v>4</v>
      </c>
      <c r="U5967">
        <f>ROUNDDOWN(C5967,0)</f>
        <v>3</v>
      </c>
      <c r="V5967">
        <f>RIGHT(K5967,2)+2000</f>
        <v>2015</v>
      </c>
      <c r="W5967" t="str">
        <f>INDEX(_xlfn.TEXTSPLIT(K5967,"-"),1,2)</f>
        <v>Oct</v>
      </c>
      <c r="X5967" t="str">
        <f>INDEX(_xlfn.TEXTSPLIT(K5967,"-"),1,1)</f>
        <v>5</v>
      </c>
      <c r="Y5967">
        <f>INDEX(months!B:B,MATCH(Sheet1!W5967,months!A:A,0))</f>
        <v>10</v>
      </c>
      <c r="Z5967">
        <f t="shared" si="657"/>
        <v>42282</v>
      </c>
    </row>
    <row r="5968" spans="1:26" x14ac:dyDescent="0.2">
      <c r="A5968" t="s">
        <v>8350</v>
      </c>
      <c r="B5968" t="s">
        <v>447</v>
      </c>
      <c r="C5968">
        <v>5</v>
      </c>
      <c r="D5968">
        <v>5</v>
      </c>
      <c r="E5968" t="s">
        <v>537</v>
      </c>
      <c r="F5968" t="s">
        <v>1005</v>
      </c>
      <c r="G5968" t="s">
        <v>649</v>
      </c>
      <c r="H5968" t="s">
        <v>8351</v>
      </c>
      <c r="I5968" t="s">
        <v>25</v>
      </c>
      <c r="J5968" t="s">
        <v>449</v>
      </c>
      <c r="K5968" t="s">
        <v>8352</v>
      </c>
      <c r="L5968" t="s">
        <v>59</v>
      </c>
      <c r="M5968" t="s">
        <v>81</v>
      </c>
      <c r="N5968">
        <f t="shared" si="651"/>
        <v>0</v>
      </c>
      <c r="O5968" t="str">
        <f t="shared" si="652"/>
        <v>No</v>
      </c>
      <c r="P5968">
        <f t="shared" si="653"/>
        <v>0</v>
      </c>
      <c r="Q5968">
        <f t="shared" si="654"/>
        <v>4813937689</v>
      </c>
      <c r="R5968">
        <f t="shared" si="655"/>
        <v>4.1933383153624479</v>
      </c>
      <c r="S5968" t="str">
        <f t="shared" si="656"/>
        <v>Acceptable</v>
      </c>
      <c r="T5968">
        <f>ROUNDUP(C5968,0)</f>
        <v>5</v>
      </c>
      <c r="U5968">
        <f>ROUNDDOWN(C5968,0)</f>
        <v>5</v>
      </c>
      <c r="V5968">
        <f>RIGHT(K5968,2)+2000</f>
        <v>2015</v>
      </c>
      <c r="W5968" t="str">
        <f>INDEX(_xlfn.TEXTSPLIT(K5968,"-"),1,2)</f>
        <v>Oct</v>
      </c>
      <c r="X5968" t="str">
        <f>INDEX(_xlfn.TEXTSPLIT(K5968,"-"),1,1)</f>
        <v>8</v>
      </c>
      <c r="Y5968">
        <f>INDEX(months!B:B,MATCH(Sheet1!W5968,months!A:A,0))</f>
        <v>10</v>
      </c>
      <c r="Z5968">
        <f t="shared" si="657"/>
        <v>42285</v>
      </c>
    </row>
    <row r="5969" spans="1:26" x14ac:dyDescent="0.2">
      <c r="A5969" t="s">
        <v>8353</v>
      </c>
      <c r="B5969" t="s">
        <v>5446</v>
      </c>
      <c r="D5969">
        <v>0</v>
      </c>
      <c r="E5969" t="s">
        <v>472</v>
      </c>
      <c r="F5969" t="s">
        <v>1010</v>
      </c>
      <c r="G5969" t="s">
        <v>23</v>
      </c>
      <c r="H5969" t="s">
        <v>24</v>
      </c>
      <c r="I5969" t="s">
        <v>124</v>
      </c>
      <c r="J5969" t="s">
        <v>5447</v>
      </c>
      <c r="K5969" t="s">
        <v>8354</v>
      </c>
      <c r="L5969" t="s">
        <v>220</v>
      </c>
      <c r="M5969" t="s">
        <v>237</v>
      </c>
      <c r="N5969">
        <f t="shared" si="651"/>
        <v>0</v>
      </c>
      <c r="O5969" t="str">
        <f t="shared" si="652"/>
        <v>No</v>
      </c>
      <c r="P5969">
        <f t="shared" si="653"/>
        <v>0</v>
      </c>
      <c r="Q5969">
        <f t="shared" si="654"/>
        <v>4813937689</v>
      </c>
      <c r="R5969">
        <f t="shared" si="655"/>
        <v>4.1933383153624479</v>
      </c>
      <c r="S5969" t="str">
        <f t="shared" si="656"/>
        <v>Acceptable</v>
      </c>
      <c r="T5969">
        <f>ROUNDUP(C5969,0)</f>
        <v>0</v>
      </c>
      <c r="U5969">
        <f>ROUNDDOWN(C5969,0)</f>
        <v>0</v>
      </c>
      <c r="V5969">
        <f>RIGHT(K5969,2)+2000</f>
        <v>2016</v>
      </c>
      <c r="W5969" t="str">
        <f>INDEX(_xlfn.TEXTSPLIT(K5969,"-"),1,2)</f>
        <v>Feb</v>
      </c>
      <c r="X5969" t="str">
        <f>INDEX(_xlfn.TEXTSPLIT(K5969,"-"),1,1)</f>
        <v>19</v>
      </c>
      <c r="Y5969">
        <f>INDEX(months!B:B,MATCH(Sheet1!W5969,months!A:A,0))</f>
        <v>2</v>
      </c>
      <c r="Z5969">
        <f t="shared" si="657"/>
        <v>42419</v>
      </c>
    </row>
    <row r="5970" spans="1:26" x14ac:dyDescent="0.2">
      <c r="A5970" t="s">
        <v>8355</v>
      </c>
      <c r="B5970" t="s">
        <v>3391</v>
      </c>
      <c r="C5970">
        <v>4.2</v>
      </c>
      <c r="D5970">
        <v>8</v>
      </c>
      <c r="E5970" t="s">
        <v>193</v>
      </c>
      <c r="F5970" t="s">
        <v>1199</v>
      </c>
      <c r="G5970" t="s">
        <v>23</v>
      </c>
      <c r="H5970" t="s">
        <v>24</v>
      </c>
      <c r="I5970" t="s">
        <v>25</v>
      </c>
      <c r="J5970" t="s">
        <v>3393</v>
      </c>
      <c r="K5970" t="s">
        <v>7717</v>
      </c>
      <c r="L5970" t="s">
        <v>157</v>
      </c>
      <c r="M5970" t="s">
        <v>81</v>
      </c>
      <c r="N5970">
        <f t="shared" si="651"/>
        <v>0</v>
      </c>
      <c r="O5970" t="str">
        <f t="shared" si="652"/>
        <v>No</v>
      </c>
      <c r="P5970">
        <f t="shared" si="653"/>
        <v>0</v>
      </c>
      <c r="Q5970">
        <f t="shared" si="654"/>
        <v>4813937689</v>
      </c>
      <c r="R5970">
        <f t="shared" si="655"/>
        <v>4.1933383153624479</v>
      </c>
      <c r="S5970" t="str">
        <f t="shared" si="656"/>
        <v>Acceptable</v>
      </c>
      <c r="T5970">
        <f>ROUNDUP(C5970,0)</f>
        <v>5</v>
      </c>
      <c r="U5970">
        <f>ROUNDDOWN(C5970,0)</f>
        <v>4</v>
      </c>
      <c r="V5970">
        <f>RIGHT(K5970,2)+2000</f>
        <v>2016</v>
      </c>
      <c r="W5970" t="str">
        <f>INDEX(_xlfn.TEXTSPLIT(K5970,"-"),1,2)</f>
        <v>Jan</v>
      </c>
      <c r="X5970" t="str">
        <f>INDEX(_xlfn.TEXTSPLIT(K5970,"-"),1,1)</f>
        <v>19</v>
      </c>
      <c r="Y5970">
        <f>INDEX(months!B:B,MATCH(Sheet1!W5970,months!A:A,0))</f>
        <v>1</v>
      </c>
      <c r="Z5970">
        <f t="shared" si="657"/>
        <v>42388</v>
      </c>
    </row>
    <row r="5971" spans="1:26" x14ac:dyDescent="0.2">
      <c r="A5971" t="s">
        <v>8356</v>
      </c>
      <c r="B5971" t="s">
        <v>4950</v>
      </c>
      <c r="C5971">
        <v>4.8</v>
      </c>
      <c r="D5971">
        <v>4</v>
      </c>
      <c r="E5971" t="s">
        <v>114</v>
      </c>
      <c r="F5971" t="s">
        <v>1010</v>
      </c>
      <c r="G5971" t="s">
        <v>23</v>
      </c>
      <c r="H5971" t="s">
        <v>24</v>
      </c>
      <c r="I5971" t="s">
        <v>25</v>
      </c>
      <c r="J5971" t="s">
        <v>4951</v>
      </c>
      <c r="K5971" t="s">
        <v>499</v>
      </c>
      <c r="L5971" t="s">
        <v>4265</v>
      </c>
      <c r="M5971" t="s">
        <v>86</v>
      </c>
      <c r="N5971">
        <f t="shared" si="651"/>
        <v>0</v>
      </c>
      <c r="O5971" t="str">
        <f t="shared" si="652"/>
        <v>No</v>
      </c>
      <c r="P5971">
        <f t="shared" si="653"/>
        <v>0</v>
      </c>
      <c r="Q5971">
        <f t="shared" si="654"/>
        <v>4813937689</v>
      </c>
      <c r="R5971">
        <f t="shared" si="655"/>
        <v>4.1933383153624479</v>
      </c>
      <c r="S5971" t="str">
        <f t="shared" si="656"/>
        <v>Acceptable</v>
      </c>
      <c r="T5971">
        <f>ROUNDUP(C5971,0)</f>
        <v>5</v>
      </c>
      <c r="U5971">
        <f>ROUNDDOWN(C5971,0)</f>
        <v>4</v>
      </c>
      <c r="V5971">
        <f>RIGHT(K5971,2)+2000</f>
        <v>2018</v>
      </c>
      <c r="W5971" t="str">
        <f>INDEX(_xlfn.TEXTSPLIT(K5971,"-"),1,2)</f>
        <v>Jun</v>
      </c>
      <c r="X5971" t="str">
        <f>INDEX(_xlfn.TEXTSPLIT(K5971,"-"),1,1)</f>
        <v>25</v>
      </c>
      <c r="Y5971">
        <f>INDEX(months!B:B,MATCH(Sheet1!W5971,months!A:A,0))</f>
        <v>6</v>
      </c>
      <c r="Z5971">
        <f t="shared" si="657"/>
        <v>43276</v>
      </c>
    </row>
    <row r="5972" spans="1:26" x14ac:dyDescent="0.2">
      <c r="A5972" t="s">
        <v>8357</v>
      </c>
      <c r="B5972" t="s">
        <v>4457</v>
      </c>
      <c r="C5972">
        <v>4.4000000000000004</v>
      </c>
      <c r="D5972">
        <v>7</v>
      </c>
      <c r="E5972" t="s">
        <v>108</v>
      </c>
      <c r="F5972" t="s">
        <v>1199</v>
      </c>
      <c r="G5972" t="s">
        <v>23</v>
      </c>
      <c r="H5972" t="s">
        <v>24</v>
      </c>
      <c r="I5972" t="s">
        <v>25</v>
      </c>
      <c r="J5972" t="s">
        <v>4458</v>
      </c>
      <c r="K5972" t="s">
        <v>4964</v>
      </c>
      <c r="L5972" t="s">
        <v>35</v>
      </c>
      <c r="M5972" t="s">
        <v>1743</v>
      </c>
      <c r="N5972">
        <f t="shared" si="651"/>
        <v>0</v>
      </c>
      <c r="O5972" t="str">
        <f t="shared" si="652"/>
        <v>No</v>
      </c>
      <c r="P5972">
        <f t="shared" si="653"/>
        <v>0</v>
      </c>
      <c r="Q5972">
        <f t="shared" si="654"/>
        <v>4813937689</v>
      </c>
      <c r="R5972">
        <f t="shared" si="655"/>
        <v>4.1933383153624479</v>
      </c>
      <c r="S5972" t="str">
        <f t="shared" si="656"/>
        <v>Acceptable</v>
      </c>
      <c r="T5972">
        <f>ROUNDUP(C5972,0)</f>
        <v>5</v>
      </c>
      <c r="U5972">
        <f>ROUNDDOWN(C5972,0)</f>
        <v>4</v>
      </c>
      <c r="V5972">
        <f>RIGHT(K5972,2)+2000</f>
        <v>2017</v>
      </c>
      <c r="W5972" t="str">
        <f>INDEX(_xlfn.TEXTSPLIT(K5972,"-"),1,2)</f>
        <v>Oct</v>
      </c>
      <c r="X5972" t="str">
        <f>INDEX(_xlfn.TEXTSPLIT(K5972,"-"),1,1)</f>
        <v>9</v>
      </c>
      <c r="Y5972">
        <f>INDEX(months!B:B,MATCH(Sheet1!W5972,months!A:A,0))</f>
        <v>10</v>
      </c>
      <c r="Z5972">
        <f t="shared" si="657"/>
        <v>43017</v>
      </c>
    </row>
    <row r="5973" spans="1:26" x14ac:dyDescent="0.2">
      <c r="A5973" t="s">
        <v>8358</v>
      </c>
      <c r="B5973" t="s">
        <v>3070</v>
      </c>
      <c r="C5973">
        <v>4.0999999999999996</v>
      </c>
      <c r="D5973">
        <v>36151</v>
      </c>
      <c r="E5973" t="s">
        <v>698</v>
      </c>
      <c r="F5973" t="s">
        <v>65</v>
      </c>
      <c r="G5973" t="s">
        <v>23</v>
      </c>
      <c r="H5973" t="s">
        <v>24</v>
      </c>
      <c r="I5973" t="s">
        <v>25</v>
      </c>
      <c r="J5973" t="s">
        <v>2804</v>
      </c>
      <c r="K5973" t="s">
        <v>7266</v>
      </c>
      <c r="L5973" t="s">
        <v>3102</v>
      </c>
      <c r="M5973" t="s">
        <v>1502</v>
      </c>
      <c r="N5973">
        <f t="shared" si="651"/>
        <v>0</v>
      </c>
      <c r="O5973" t="str">
        <f t="shared" si="652"/>
        <v>No</v>
      </c>
      <c r="P5973">
        <f t="shared" si="653"/>
        <v>0</v>
      </c>
      <c r="Q5973">
        <f t="shared" si="654"/>
        <v>4813937689</v>
      </c>
      <c r="R5973">
        <f t="shared" si="655"/>
        <v>4.1933383153624479</v>
      </c>
      <c r="S5973" t="str">
        <f t="shared" si="656"/>
        <v>Acceptable</v>
      </c>
      <c r="T5973">
        <f>ROUNDUP(C5973,0)</f>
        <v>5</v>
      </c>
      <c r="U5973">
        <f>ROUNDDOWN(C5973,0)</f>
        <v>4</v>
      </c>
      <c r="V5973">
        <f>RIGHT(K5973,2)+2000</f>
        <v>2017</v>
      </c>
      <c r="W5973" t="str">
        <f>INDEX(_xlfn.TEXTSPLIT(K5973,"-"),1,2)</f>
        <v>Apr</v>
      </c>
      <c r="X5973" t="str">
        <f>INDEX(_xlfn.TEXTSPLIT(K5973,"-"),1,1)</f>
        <v>22</v>
      </c>
      <c r="Y5973">
        <f>INDEX(months!B:B,MATCH(Sheet1!W5973,months!A:A,0))</f>
        <v>4</v>
      </c>
      <c r="Z5973">
        <f t="shared" si="657"/>
        <v>42847</v>
      </c>
    </row>
    <row r="5974" spans="1:26" x14ac:dyDescent="0.2">
      <c r="A5974" t="s">
        <v>8359</v>
      </c>
      <c r="B5974" t="s">
        <v>2518</v>
      </c>
      <c r="C5974">
        <v>4.7</v>
      </c>
      <c r="D5974">
        <v>113</v>
      </c>
      <c r="E5974" t="s">
        <v>88</v>
      </c>
      <c r="F5974" t="s">
        <v>775</v>
      </c>
      <c r="G5974" t="s">
        <v>23</v>
      </c>
      <c r="H5974" t="s">
        <v>24</v>
      </c>
      <c r="I5974" t="s">
        <v>25</v>
      </c>
      <c r="J5974" t="s">
        <v>2519</v>
      </c>
      <c r="K5974" t="s">
        <v>7020</v>
      </c>
      <c r="L5974" t="s">
        <v>1100</v>
      </c>
      <c r="M5974" t="s">
        <v>86</v>
      </c>
      <c r="N5974">
        <f t="shared" si="651"/>
        <v>0</v>
      </c>
      <c r="O5974" t="str">
        <f t="shared" si="652"/>
        <v>No</v>
      </c>
      <c r="P5974">
        <f t="shared" si="653"/>
        <v>0</v>
      </c>
      <c r="Q5974">
        <f t="shared" si="654"/>
        <v>4813937689</v>
      </c>
      <c r="R5974">
        <f t="shared" si="655"/>
        <v>4.1933383153624479</v>
      </c>
      <c r="S5974" t="str">
        <f t="shared" si="656"/>
        <v>Acceptable</v>
      </c>
      <c r="T5974">
        <f>ROUNDUP(C5974,0)</f>
        <v>5</v>
      </c>
      <c r="U5974">
        <f>ROUNDDOWN(C5974,0)</f>
        <v>4</v>
      </c>
      <c r="V5974">
        <f>RIGHT(K5974,2)+2000</f>
        <v>2016</v>
      </c>
      <c r="W5974" t="str">
        <f>INDEX(_xlfn.TEXTSPLIT(K5974,"-"),1,2)</f>
        <v>Sep</v>
      </c>
      <c r="X5974" t="str">
        <f>INDEX(_xlfn.TEXTSPLIT(K5974,"-"),1,1)</f>
        <v>30</v>
      </c>
      <c r="Y5974">
        <f>INDEX(months!B:B,MATCH(Sheet1!W5974,months!A:A,0))</f>
        <v>9</v>
      </c>
      <c r="Z5974">
        <f t="shared" si="657"/>
        <v>42643</v>
      </c>
    </row>
    <row r="5975" spans="1:26" x14ac:dyDescent="0.2">
      <c r="A5975" t="s">
        <v>8360</v>
      </c>
      <c r="B5975" t="s">
        <v>5115</v>
      </c>
      <c r="C5975">
        <v>4.7</v>
      </c>
      <c r="D5975">
        <v>8343</v>
      </c>
      <c r="E5975" t="s">
        <v>731</v>
      </c>
      <c r="F5975" t="s">
        <v>57</v>
      </c>
      <c r="G5975" t="s">
        <v>649</v>
      </c>
      <c r="H5975" t="s">
        <v>650</v>
      </c>
      <c r="I5975" t="s">
        <v>25</v>
      </c>
      <c r="J5975" t="s">
        <v>5116</v>
      </c>
      <c r="K5975" t="s">
        <v>605</v>
      </c>
      <c r="L5975" t="s">
        <v>8361</v>
      </c>
      <c r="M5975" t="s">
        <v>29</v>
      </c>
      <c r="N5975">
        <f t="shared" si="651"/>
        <v>0</v>
      </c>
      <c r="O5975" t="str">
        <f t="shared" si="652"/>
        <v>No</v>
      </c>
      <c r="P5975">
        <f t="shared" si="653"/>
        <v>0</v>
      </c>
      <c r="Q5975">
        <f t="shared" si="654"/>
        <v>4813937689</v>
      </c>
      <c r="R5975">
        <f t="shared" si="655"/>
        <v>4.1933383153624479</v>
      </c>
      <c r="S5975" t="str">
        <f t="shared" si="656"/>
        <v>Acceptable</v>
      </c>
      <c r="T5975">
        <f>ROUNDUP(C5975,0)</f>
        <v>5</v>
      </c>
      <c r="U5975">
        <f>ROUNDDOWN(C5975,0)</f>
        <v>4</v>
      </c>
      <c r="V5975">
        <f>RIGHT(K5975,2)+2000</f>
        <v>2018</v>
      </c>
      <c r="W5975" t="str">
        <f>INDEX(_xlfn.TEXTSPLIT(K5975,"-"),1,2)</f>
        <v>Jul</v>
      </c>
      <c r="X5975" t="str">
        <f>INDEX(_xlfn.TEXTSPLIT(K5975,"-"),1,1)</f>
        <v>10</v>
      </c>
      <c r="Y5975">
        <f>INDEX(months!B:B,MATCH(Sheet1!W5975,months!A:A,0))</f>
        <v>7</v>
      </c>
      <c r="Z5975">
        <f t="shared" si="657"/>
        <v>43291</v>
      </c>
    </row>
    <row r="5976" spans="1:26" x14ac:dyDescent="0.2">
      <c r="A5976" t="s">
        <v>8362</v>
      </c>
      <c r="B5976" t="s">
        <v>4612</v>
      </c>
      <c r="C5976">
        <v>3.3</v>
      </c>
      <c r="D5976">
        <v>27</v>
      </c>
      <c r="E5976" t="s">
        <v>472</v>
      </c>
      <c r="F5976" t="s">
        <v>101</v>
      </c>
      <c r="G5976" t="s">
        <v>23</v>
      </c>
      <c r="H5976" t="s">
        <v>24</v>
      </c>
      <c r="I5976" t="s">
        <v>25</v>
      </c>
      <c r="J5976" t="s">
        <v>4613</v>
      </c>
      <c r="K5976" t="s">
        <v>156</v>
      </c>
      <c r="L5976" t="s">
        <v>8363</v>
      </c>
      <c r="M5976" t="s">
        <v>274</v>
      </c>
      <c r="N5976">
        <f t="shared" si="651"/>
        <v>0</v>
      </c>
      <c r="O5976" t="str">
        <f t="shared" si="652"/>
        <v>No</v>
      </c>
      <c r="P5976">
        <f t="shared" si="653"/>
        <v>0</v>
      </c>
      <c r="Q5976">
        <f t="shared" si="654"/>
        <v>4813937689</v>
      </c>
      <c r="R5976">
        <f t="shared" si="655"/>
        <v>4.1933383153624479</v>
      </c>
      <c r="S5976" t="str">
        <f t="shared" si="656"/>
        <v>Acceptable</v>
      </c>
      <c r="T5976">
        <f>ROUNDUP(C5976,0)</f>
        <v>4</v>
      </c>
      <c r="U5976">
        <f>ROUNDDOWN(C5976,0)</f>
        <v>3</v>
      </c>
      <c r="V5976">
        <f>RIGHT(K5976,2)+2000</f>
        <v>2018</v>
      </c>
      <c r="W5976" t="str">
        <f>INDEX(_xlfn.TEXTSPLIT(K5976,"-"),1,2)</f>
        <v>May</v>
      </c>
      <c r="X5976" t="str">
        <f>INDEX(_xlfn.TEXTSPLIT(K5976,"-"),1,1)</f>
        <v>31</v>
      </c>
      <c r="Y5976">
        <f>INDEX(months!B:B,MATCH(Sheet1!W5976,months!A:A,0))</f>
        <v>5</v>
      </c>
      <c r="Z5976">
        <f t="shared" si="657"/>
        <v>43251</v>
      </c>
    </row>
    <row r="5977" spans="1:26" x14ac:dyDescent="0.2">
      <c r="A5977" t="s">
        <v>8364</v>
      </c>
      <c r="B5977" t="s">
        <v>2665</v>
      </c>
      <c r="C5977">
        <v>4</v>
      </c>
      <c r="D5977">
        <v>209</v>
      </c>
      <c r="E5977" t="s">
        <v>405</v>
      </c>
      <c r="F5977" t="s">
        <v>22</v>
      </c>
      <c r="G5977" t="s">
        <v>23</v>
      </c>
      <c r="H5977" t="s">
        <v>24</v>
      </c>
      <c r="I5977" t="s">
        <v>44</v>
      </c>
      <c r="J5977" t="s">
        <v>6194</v>
      </c>
      <c r="K5977" t="s">
        <v>497</v>
      </c>
      <c r="L5977" t="s">
        <v>1788</v>
      </c>
      <c r="M5977" t="s">
        <v>86</v>
      </c>
      <c r="N5977">
        <f t="shared" si="651"/>
        <v>0</v>
      </c>
      <c r="O5977" t="str">
        <f t="shared" si="652"/>
        <v>No</v>
      </c>
      <c r="P5977">
        <f t="shared" si="653"/>
        <v>0</v>
      </c>
      <c r="Q5977">
        <f t="shared" si="654"/>
        <v>4813937689</v>
      </c>
      <c r="R5977">
        <f t="shared" si="655"/>
        <v>4.1933383153624479</v>
      </c>
      <c r="S5977" t="str">
        <f t="shared" si="656"/>
        <v>Acceptable</v>
      </c>
      <c r="T5977">
        <f>ROUNDUP(C5977,0)</f>
        <v>4</v>
      </c>
      <c r="U5977">
        <f>ROUNDDOWN(C5977,0)</f>
        <v>4</v>
      </c>
      <c r="V5977">
        <f>RIGHT(K5977,2)+2000</f>
        <v>2018</v>
      </c>
      <c r="W5977" t="str">
        <f>INDEX(_xlfn.TEXTSPLIT(K5977,"-"),1,2)</f>
        <v>Jul</v>
      </c>
      <c r="X5977" t="str">
        <f>INDEX(_xlfn.TEXTSPLIT(K5977,"-"),1,1)</f>
        <v>13</v>
      </c>
      <c r="Y5977">
        <f>INDEX(months!B:B,MATCH(Sheet1!W5977,months!A:A,0))</f>
        <v>7</v>
      </c>
      <c r="Z5977">
        <f t="shared" si="657"/>
        <v>43294</v>
      </c>
    </row>
    <row r="5978" spans="1:26" x14ac:dyDescent="0.2">
      <c r="A5978" t="s">
        <v>8365</v>
      </c>
      <c r="B5978" t="s">
        <v>2518</v>
      </c>
      <c r="D5978">
        <v>0</v>
      </c>
      <c r="E5978" t="s">
        <v>74</v>
      </c>
      <c r="F5978" t="s">
        <v>1005</v>
      </c>
      <c r="G5978" t="s">
        <v>23</v>
      </c>
      <c r="H5978" t="s">
        <v>24</v>
      </c>
      <c r="I5978" t="s">
        <v>25</v>
      </c>
      <c r="J5978" t="s">
        <v>2519</v>
      </c>
      <c r="K5978" t="s">
        <v>362</v>
      </c>
      <c r="L5978" t="s">
        <v>754</v>
      </c>
      <c r="M5978" t="s">
        <v>29</v>
      </c>
      <c r="N5978">
        <f t="shared" si="651"/>
        <v>0</v>
      </c>
      <c r="O5978" t="str">
        <f t="shared" si="652"/>
        <v>No</v>
      </c>
      <c r="P5978">
        <f t="shared" si="653"/>
        <v>0</v>
      </c>
      <c r="Q5978">
        <f t="shared" si="654"/>
        <v>4813937689</v>
      </c>
      <c r="R5978">
        <f t="shared" si="655"/>
        <v>4.1933383153624479</v>
      </c>
      <c r="S5978" t="str">
        <f t="shared" si="656"/>
        <v>Acceptable</v>
      </c>
      <c r="T5978">
        <f>ROUNDUP(C5978,0)</f>
        <v>0</v>
      </c>
      <c r="U5978">
        <f>ROUNDDOWN(C5978,0)</f>
        <v>0</v>
      </c>
      <c r="V5978">
        <f>RIGHT(K5978,2)+2000</f>
        <v>2018</v>
      </c>
      <c r="W5978" t="str">
        <f>INDEX(_xlfn.TEXTSPLIT(K5978,"-"),1,2)</f>
        <v>Jun</v>
      </c>
      <c r="X5978" t="str">
        <f>INDEX(_xlfn.TEXTSPLIT(K5978,"-"),1,1)</f>
        <v>21</v>
      </c>
      <c r="Y5978">
        <f>INDEX(months!B:B,MATCH(Sheet1!W5978,months!A:A,0))</f>
        <v>6</v>
      </c>
      <c r="Z5978">
        <f t="shared" si="657"/>
        <v>43272</v>
      </c>
    </row>
    <row r="5979" spans="1:26" x14ac:dyDescent="0.2">
      <c r="A5979" t="s">
        <v>8366</v>
      </c>
      <c r="B5979" t="s">
        <v>3070</v>
      </c>
      <c r="D5979">
        <v>0</v>
      </c>
      <c r="E5979" t="s">
        <v>334</v>
      </c>
      <c r="F5979" t="s">
        <v>1230</v>
      </c>
      <c r="G5979" t="s">
        <v>649</v>
      </c>
      <c r="H5979" t="s">
        <v>1006</v>
      </c>
      <c r="I5979" t="s">
        <v>25</v>
      </c>
      <c r="J5979" t="s">
        <v>1303</v>
      </c>
      <c r="K5979" t="s">
        <v>8367</v>
      </c>
      <c r="L5979" t="s">
        <v>59</v>
      </c>
      <c r="M5979" t="s">
        <v>514</v>
      </c>
      <c r="N5979">
        <f t="shared" si="651"/>
        <v>0</v>
      </c>
      <c r="O5979" t="str">
        <f t="shared" si="652"/>
        <v>No</v>
      </c>
      <c r="P5979">
        <f t="shared" si="653"/>
        <v>0</v>
      </c>
      <c r="Q5979">
        <f t="shared" si="654"/>
        <v>4813937689</v>
      </c>
      <c r="R5979">
        <f t="shared" si="655"/>
        <v>4.1933383153624479</v>
      </c>
      <c r="S5979" t="str">
        <f t="shared" si="656"/>
        <v>Acceptable</v>
      </c>
      <c r="T5979">
        <f>ROUNDUP(C5979,0)</f>
        <v>0</v>
      </c>
      <c r="U5979">
        <f>ROUNDDOWN(C5979,0)</f>
        <v>0</v>
      </c>
      <c r="V5979">
        <f>RIGHT(K5979,2)+2000</f>
        <v>2012</v>
      </c>
      <c r="W5979" t="str">
        <f>INDEX(_xlfn.TEXTSPLIT(K5979,"-"),1,2)</f>
        <v>Apr</v>
      </c>
      <c r="X5979" t="str">
        <f>INDEX(_xlfn.TEXTSPLIT(K5979,"-"),1,1)</f>
        <v>9</v>
      </c>
      <c r="Y5979">
        <f>INDEX(months!B:B,MATCH(Sheet1!W5979,months!A:A,0))</f>
        <v>4</v>
      </c>
      <c r="Z5979">
        <f t="shared" si="657"/>
        <v>41008</v>
      </c>
    </row>
    <row r="5980" spans="1:26" x14ac:dyDescent="0.2">
      <c r="A5980" t="s">
        <v>8368</v>
      </c>
      <c r="B5980" t="s">
        <v>3070</v>
      </c>
      <c r="C5980">
        <v>1</v>
      </c>
      <c r="D5980">
        <v>1</v>
      </c>
      <c r="E5980" t="s">
        <v>1396</v>
      </c>
      <c r="F5980" t="s">
        <v>1005</v>
      </c>
      <c r="G5980" t="s">
        <v>649</v>
      </c>
      <c r="H5980" t="s">
        <v>1006</v>
      </c>
      <c r="I5980" t="s">
        <v>25</v>
      </c>
      <c r="J5980" t="s">
        <v>1303</v>
      </c>
      <c r="K5980" t="s">
        <v>8367</v>
      </c>
      <c r="L5980" t="s">
        <v>59</v>
      </c>
      <c r="M5980" t="s">
        <v>514</v>
      </c>
      <c r="N5980">
        <f t="shared" si="651"/>
        <v>0</v>
      </c>
      <c r="O5980" t="str">
        <f t="shared" si="652"/>
        <v>No</v>
      </c>
      <c r="P5980">
        <f t="shared" si="653"/>
        <v>0</v>
      </c>
      <c r="Q5980">
        <f t="shared" si="654"/>
        <v>4813937689</v>
      </c>
      <c r="R5980">
        <f t="shared" si="655"/>
        <v>4.1933383153624479</v>
      </c>
      <c r="S5980" t="str">
        <f t="shared" si="656"/>
        <v>Acceptable</v>
      </c>
      <c r="T5980">
        <f>ROUNDUP(C5980,0)</f>
        <v>1</v>
      </c>
      <c r="U5980">
        <f>ROUNDDOWN(C5980,0)</f>
        <v>1</v>
      </c>
      <c r="V5980">
        <f>RIGHT(K5980,2)+2000</f>
        <v>2012</v>
      </c>
      <c r="W5980" t="str">
        <f>INDEX(_xlfn.TEXTSPLIT(K5980,"-"),1,2)</f>
        <v>Apr</v>
      </c>
      <c r="X5980" t="str">
        <f>INDEX(_xlfn.TEXTSPLIT(K5980,"-"),1,1)</f>
        <v>9</v>
      </c>
      <c r="Y5980">
        <f>INDEX(months!B:B,MATCH(Sheet1!W5980,months!A:A,0))</f>
        <v>4</v>
      </c>
      <c r="Z5980">
        <f t="shared" si="657"/>
        <v>41008</v>
      </c>
    </row>
    <row r="5981" spans="1:26" x14ac:dyDescent="0.2">
      <c r="A5981" t="s">
        <v>8369</v>
      </c>
      <c r="B5981" t="s">
        <v>4457</v>
      </c>
      <c r="C5981">
        <v>4.4000000000000004</v>
      </c>
      <c r="D5981">
        <v>382</v>
      </c>
      <c r="E5981" t="s">
        <v>83</v>
      </c>
      <c r="F5981" t="s">
        <v>22</v>
      </c>
      <c r="G5981" t="s">
        <v>23</v>
      </c>
      <c r="H5981" t="s">
        <v>24</v>
      </c>
      <c r="I5981" t="s">
        <v>25</v>
      </c>
      <c r="J5981" t="s">
        <v>4458</v>
      </c>
      <c r="K5981" t="s">
        <v>3092</v>
      </c>
      <c r="L5981" t="s">
        <v>3574</v>
      </c>
      <c r="M5981" t="s">
        <v>274</v>
      </c>
      <c r="N5981">
        <f t="shared" si="651"/>
        <v>0</v>
      </c>
      <c r="O5981" t="str">
        <f t="shared" si="652"/>
        <v>No</v>
      </c>
      <c r="P5981">
        <f t="shared" si="653"/>
        <v>0</v>
      </c>
      <c r="Q5981">
        <f t="shared" si="654"/>
        <v>4813937689</v>
      </c>
      <c r="R5981">
        <f t="shared" si="655"/>
        <v>4.1933383153624479</v>
      </c>
      <c r="S5981" t="str">
        <f t="shared" si="656"/>
        <v>Acceptable</v>
      </c>
      <c r="T5981">
        <f>ROUNDUP(C5981,0)</f>
        <v>5</v>
      </c>
      <c r="U5981">
        <f>ROUNDDOWN(C5981,0)</f>
        <v>4</v>
      </c>
      <c r="V5981">
        <f>RIGHT(K5981,2)+2000</f>
        <v>2018</v>
      </c>
      <c r="W5981" t="str">
        <f>INDEX(_xlfn.TEXTSPLIT(K5981,"-"),1,2)</f>
        <v>Feb</v>
      </c>
      <c r="X5981" t="str">
        <f>INDEX(_xlfn.TEXTSPLIT(K5981,"-"),1,1)</f>
        <v>1</v>
      </c>
      <c r="Y5981">
        <f>INDEX(months!B:B,MATCH(Sheet1!W5981,months!A:A,0))</f>
        <v>2</v>
      </c>
      <c r="Z5981">
        <f t="shared" si="657"/>
        <v>43132</v>
      </c>
    </row>
    <row r="5982" spans="1:26" x14ac:dyDescent="0.2">
      <c r="A5982" t="s">
        <v>8370</v>
      </c>
      <c r="B5982" t="s">
        <v>4106</v>
      </c>
      <c r="C5982">
        <v>4.2</v>
      </c>
      <c r="D5982">
        <v>5</v>
      </c>
      <c r="E5982" t="s">
        <v>104</v>
      </c>
      <c r="F5982" t="s">
        <v>1199</v>
      </c>
      <c r="G5982" t="s">
        <v>23</v>
      </c>
      <c r="H5982" t="s">
        <v>24</v>
      </c>
      <c r="I5982" t="s">
        <v>25</v>
      </c>
      <c r="J5982" t="s">
        <v>4107</v>
      </c>
      <c r="K5982" t="s">
        <v>7262</v>
      </c>
      <c r="L5982" t="s">
        <v>59</v>
      </c>
      <c r="M5982" t="s">
        <v>29</v>
      </c>
      <c r="N5982">
        <f t="shared" si="651"/>
        <v>0</v>
      </c>
      <c r="O5982" t="str">
        <f t="shared" si="652"/>
        <v>No</v>
      </c>
      <c r="P5982">
        <f t="shared" si="653"/>
        <v>0</v>
      </c>
      <c r="Q5982">
        <f t="shared" si="654"/>
        <v>4813937689</v>
      </c>
      <c r="R5982">
        <f t="shared" si="655"/>
        <v>4.1933383153624479</v>
      </c>
      <c r="S5982" t="str">
        <f t="shared" si="656"/>
        <v>Acceptable</v>
      </c>
      <c r="T5982">
        <f>ROUNDUP(C5982,0)</f>
        <v>5</v>
      </c>
      <c r="U5982">
        <f>ROUNDDOWN(C5982,0)</f>
        <v>4</v>
      </c>
      <c r="V5982">
        <f>RIGHT(K5982,2)+2000</f>
        <v>2018</v>
      </c>
      <c r="W5982" t="str">
        <f>INDEX(_xlfn.TEXTSPLIT(K5982,"-"),1,2)</f>
        <v>Jan</v>
      </c>
      <c r="X5982" t="str">
        <f>INDEX(_xlfn.TEXTSPLIT(K5982,"-"),1,1)</f>
        <v>10</v>
      </c>
      <c r="Y5982">
        <f>INDEX(months!B:B,MATCH(Sheet1!W5982,months!A:A,0))</f>
        <v>1</v>
      </c>
      <c r="Z5982">
        <f t="shared" si="657"/>
        <v>43110</v>
      </c>
    </row>
    <row r="5983" spans="1:26" x14ac:dyDescent="0.2">
      <c r="A5983" t="s">
        <v>8371</v>
      </c>
      <c r="B5983" t="s">
        <v>5248</v>
      </c>
      <c r="C5983">
        <v>4.4000000000000004</v>
      </c>
      <c r="D5983">
        <v>8</v>
      </c>
      <c r="E5983" t="s">
        <v>31</v>
      </c>
      <c r="F5983" t="s">
        <v>775</v>
      </c>
      <c r="G5983" t="s">
        <v>23</v>
      </c>
      <c r="H5983" t="s">
        <v>24</v>
      </c>
      <c r="I5983" t="s">
        <v>25</v>
      </c>
      <c r="J5983" t="s">
        <v>5249</v>
      </c>
      <c r="K5983" t="s">
        <v>2635</v>
      </c>
      <c r="L5983" t="s">
        <v>8372</v>
      </c>
      <c r="M5983" t="s">
        <v>86</v>
      </c>
      <c r="N5983">
        <f t="shared" si="651"/>
        <v>0</v>
      </c>
      <c r="O5983" t="str">
        <f t="shared" si="652"/>
        <v>No</v>
      </c>
      <c r="P5983">
        <f t="shared" si="653"/>
        <v>0</v>
      </c>
      <c r="Q5983">
        <f t="shared" si="654"/>
        <v>4813937689</v>
      </c>
      <c r="R5983">
        <f t="shared" si="655"/>
        <v>4.1933383153624479</v>
      </c>
      <c r="S5983" t="str">
        <f t="shared" si="656"/>
        <v>Acceptable</v>
      </c>
      <c r="T5983">
        <f>ROUNDUP(C5983,0)</f>
        <v>5</v>
      </c>
      <c r="U5983">
        <f>ROUNDDOWN(C5983,0)</f>
        <v>4</v>
      </c>
      <c r="V5983">
        <f>RIGHT(K5983,2)+2000</f>
        <v>2017</v>
      </c>
      <c r="W5983" t="str">
        <f>INDEX(_xlfn.TEXTSPLIT(K5983,"-"),1,2)</f>
        <v>Oct</v>
      </c>
      <c r="X5983" t="str">
        <f>INDEX(_xlfn.TEXTSPLIT(K5983,"-"),1,1)</f>
        <v>12</v>
      </c>
      <c r="Y5983">
        <f>INDEX(months!B:B,MATCH(Sheet1!W5983,months!A:A,0))</f>
        <v>10</v>
      </c>
      <c r="Z5983">
        <f t="shared" si="657"/>
        <v>43020</v>
      </c>
    </row>
    <row r="5984" spans="1:26" x14ac:dyDescent="0.2">
      <c r="A5984" t="s">
        <v>8373</v>
      </c>
      <c r="B5984" t="s">
        <v>4950</v>
      </c>
      <c r="C5984">
        <v>4.5999999999999996</v>
      </c>
      <c r="D5984">
        <v>27135</v>
      </c>
      <c r="E5984" t="s">
        <v>46</v>
      </c>
      <c r="F5984" t="s">
        <v>50</v>
      </c>
      <c r="G5984" t="s">
        <v>649</v>
      </c>
      <c r="H5984" t="s">
        <v>650</v>
      </c>
      <c r="I5984" t="s">
        <v>25</v>
      </c>
      <c r="J5984" t="s">
        <v>4951</v>
      </c>
      <c r="K5984" t="s">
        <v>390</v>
      </c>
      <c r="L5984" t="s">
        <v>46</v>
      </c>
      <c r="M5984" t="s">
        <v>46</v>
      </c>
      <c r="N5984">
        <f t="shared" si="651"/>
        <v>0</v>
      </c>
      <c r="O5984" t="str">
        <f t="shared" si="652"/>
        <v>No</v>
      </c>
      <c r="P5984">
        <f t="shared" si="653"/>
        <v>0</v>
      </c>
      <c r="Q5984">
        <f t="shared" si="654"/>
        <v>4813937689</v>
      </c>
      <c r="R5984">
        <f t="shared" si="655"/>
        <v>4.1933383153624479</v>
      </c>
      <c r="S5984" t="str">
        <f t="shared" si="656"/>
        <v>Acceptable</v>
      </c>
      <c r="T5984">
        <f>ROUNDUP(C5984,0)</f>
        <v>5</v>
      </c>
      <c r="U5984">
        <f>ROUNDDOWN(C5984,0)</f>
        <v>4</v>
      </c>
      <c r="V5984">
        <f>RIGHT(K5984,2)+2000</f>
        <v>2018</v>
      </c>
      <c r="W5984" t="str">
        <f>INDEX(_xlfn.TEXTSPLIT(K5984,"-"),1,2)</f>
        <v>May</v>
      </c>
      <c r="X5984" t="str">
        <f>INDEX(_xlfn.TEXTSPLIT(K5984,"-"),1,1)</f>
        <v>24</v>
      </c>
      <c r="Y5984">
        <f>INDEX(months!B:B,MATCH(Sheet1!W5984,months!A:A,0))</f>
        <v>5</v>
      </c>
      <c r="Z5984">
        <f t="shared" si="657"/>
        <v>43244</v>
      </c>
    </row>
    <row r="5985" spans="1:26" x14ac:dyDescent="0.2">
      <c r="A5985" t="s">
        <v>8374</v>
      </c>
      <c r="B5985" t="s">
        <v>4457</v>
      </c>
      <c r="C5985">
        <v>4.3</v>
      </c>
      <c r="D5985">
        <v>20</v>
      </c>
      <c r="E5985" t="s">
        <v>186</v>
      </c>
      <c r="F5985" t="s">
        <v>775</v>
      </c>
      <c r="G5985" t="s">
        <v>23</v>
      </c>
      <c r="H5985" t="s">
        <v>24</v>
      </c>
      <c r="I5985" t="s">
        <v>25</v>
      </c>
      <c r="J5985" t="s">
        <v>4458</v>
      </c>
      <c r="K5985" t="s">
        <v>3323</v>
      </c>
      <c r="L5985" t="s">
        <v>246</v>
      </c>
      <c r="M5985" t="s">
        <v>86</v>
      </c>
      <c r="N5985">
        <f t="shared" si="651"/>
        <v>0</v>
      </c>
      <c r="O5985" t="str">
        <f t="shared" si="652"/>
        <v>No</v>
      </c>
      <c r="P5985">
        <f t="shared" si="653"/>
        <v>0</v>
      </c>
      <c r="Q5985">
        <f t="shared" si="654"/>
        <v>4813937689</v>
      </c>
      <c r="R5985">
        <f t="shared" si="655"/>
        <v>4.1933383153624479</v>
      </c>
      <c r="S5985" t="str">
        <f t="shared" si="656"/>
        <v>Acceptable</v>
      </c>
      <c r="T5985">
        <f>ROUNDUP(C5985,0)</f>
        <v>5</v>
      </c>
      <c r="U5985">
        <f>ROUNDDOWN(C5985,0)</f>
        <v>4</v>
      </c>
      <c r="V5985">
        <f>RIGHT(K5985,2)+2000</f>
        <v>2016</v>
      </c>
      <c r="W5985" t="str">
        <f>INDEX(_xlfn.TEXTSPLIT(K5985,"-"),1,2)</f>
        <v>Aug</v>
      </c>
      <c r="X5985" t="str">
        <f>INDEX(_xlfn.TEXTSPLIT(K5985,"-"),1,1)</f>
        <v>2</v>
      </c>
      <c r="Y5985">
        <f>INDEX(months!B:B,MATCH(Sheet1!W5985,months!A:A,0))</f>
        <v>8</v>
      </c>
      <c r="Z5985">
        <f t="shared" si="657"/>
        <v>42584</v>
      </c>
    </row>
    <row r="5986" spans="1:26" x14ac:dyDescent="0.2">
      <c r="A5986" t="s">
        <v>8375</v>
      </c>
      <c r="B5986" t="s">
        <v>3070</v>
      </c>
      <c r="C5986">
        <v>4.4000000000000004</v>
      </c>
      <c r="D5986">
        <v>7</v>
      </c>
      <c r="E5986" t="s">
        <v>2900</v>
      </c>
      <c r="F5986" t="s">
        <v>775</v>
      </c>
      <c r="G5986" t="s">
        <v>23</v>
      </c>
      <c r="H5986" t="s">
        <v>24</v>
      </c>
      <c r="I5986" t="s">
        <v>25</v>
      </c>
      <c r="J5986" t="s">
        <v>1303</v>
      </c>
      <c r="K5986" t="s">
        <v>918</v>
      </c>
      <c r="L5986" t="s">
        <v>2742</v>
      </c>
      <c r="M5986" t="s">
        <v>81</v>
      </c>
      <c r="N5986">
        <f t="shared" si="651"/>
        <v>0</v>
      </c>
      <c r="O5986" t="str">
        <f t="shared" si="652"/>
        <v>No</v>
      </c>
      <c r="P5986">
        <f t="shared" si="653"/>
        <v>0</v>
      </c>
      <c r="Q5986">
        <f t="shared" si="654"/>
        <v>4813937689</v>
      </c>
      <c r="R5986">
        <f t="shared" si="655"/>
        <v>4.1933383153624479</v>
      </c>
      <c r="S5986" t="str">
        <f t="shared" si="656"/>
        <v>Acceptable</v>
      </c>
      <c r="T5986">
        <f>ROUNDUP(C5986,0)</f>
        <v>5</v>
      </c>
      <c r="U5986">
        <f>ROUNDDOWN(C5986,0)</f>
        <v>4</v>
      </c>
      <c r="V5986">
        <f>RIGHT(K5986,2)+2000</f>
        <v>2017</v>
      </c>
      <c r="W5986" t="str">
        <f>INDEX(_xlfn.TEXTSPLIT(K5986,"-"),1,2)</f>
        <v>Jul</v>
      </c>
      <c r="X5986" t="str">
        <f>INDEX(_xlfn.TEXTSPLIT(K5986,"-"),1,1)</f>
        <v>10</v>
      </c>
      <c r="Y5986">
        <f>INDEX(months!B:B,MATCH(Sheet1!W5986,months!A:A,0))</f>
        <v>7</v>
      </c>
      <c r="Z5986">
        <f t="shared" si="657"/>
        <v>42926</v>
      </c>
    </row>
    <row r="5987" spans="1:26" x14ac:dyDescent="0.2">
      <c r="A5987" t="s">
        <v>8376</v>
      </c>
      <c r="B5987" t="s">
        <v>5248</v>
      </c>
      <c r="D5987">
        <v>1</v>
      </c>
      <c r="E5987" t="s">
        <v>2688</v>
      </c>
      <c r="F5987" t="s">
        <v>1010</v>
      </c>
      <c r="G5987" t="s">
        <v>23</v>
      </c>
      <c r="H5987" t="s">
        <v>24</v>
      </c>
      <c r="I5987" t="s">
        <v>25</v>
      </c>
      <c r="J5987" t="s">
        <v>5249</v>
      </c>
      <c r="K5987" t="s">
        <v>2682</v>
      </c>
      <c r="L5987" t="s">
        <v>157</v>
      </c>
      <c r="M5987" t="s">
        <v>47</v>
      </c>
      <c r="N5987">
        <f t="shared" si="651"/>
        <v>0</v>
      </c>
      <c r="O5987" t="str">
        <f t="shared" si="652"/>
        <v>No</v>
      </c>
      <c r="P5987">
        <f t="shared" si="653"/>
        <v>0</v>
      </c>
      <c r="Q5987">
        <f t="shared" si="654"/>
        <v>4813937689</v>
      </c>
      <c r="R5987">
        <f t="shared" si="655"/>
        <v>4.1933383153624479</v>
      </c>
      <c r="S5987" t="str">
        <f t="shared" si="656"/>
        <v>Acceptable</v>
      </c>
      <c r="T5987">
        <f>ROUNDUP(C5987,0)</f>
        <v>0</v>
      </c>
      <c r="U5987">
        <f>ROUNDDOWN(C5987,0)</f>
        <v>0</v>
      </c>
      <c r="V5987">
        <f>RIGHT(K5987,2)+2000</f>
        <v>2018</v>
      </c>
      <c r="W5987" t="str">
        <f>INDEX(_xlfn.TEXTSPLIT(K5987,"-"),1,2)</f>
        <v>Apr</v>
      </c>
      <c r="X5987" t="str">
        <f>INDEX(_xlfn.TEXTSPLIT(K5987,"-"),1,1)</f>
        <v>17</v>
      </c>
      <c r="Y5987">
        <f>INDEX(months!B:B,MATCH(Sheet1!W5987,months!A:A,0))</f>
        <v>4</v>
      </c>
      <c r="Z5987">
        <f t="shared" si="657"/>
        <v>43207</v>
      </c>
    </row>
    <row r="5988" spans="1:26" x14ac:dyDescent="0.2">
      <c r="A5988" t="s">
        <v>8377</v>
      </c>
      <c r="B5988" t="s">
        <v>4310</v>
      </c>
      <c r="C5988">
        <v>3.7</v>
      </c>
      <c r="D5988">
        <v>20</v>
      </c>
      <c r="E5988" t="s">
        <v>283</v>
      </c>
      <c r="F5988" t="s">
        <v>775</v>
      </c>
      <c r="G5988" t="s">
        <v>23</v>
      </c>
      <c r="H5988" t="s">
        <v>24</v>
      </c>
      <c r="I5988" t="s">
        <v>25</v>
      </c>
      <c r="J5988" t="s">
        <v>2718</v>
      </c>
      <c r="K5988" t="s">
        <v>3634</v>
      </c>
      <c r="L5988" t="s">
        <v>105</v>
      </c>
      <c r="M5988" t="s">
        <v>54</v>
      </c>
      <c r="N5988">
        <f t="shared" si="651"/>
        <v>0</v>
      </c>
      <c r="O5988" t="str">
        <f t="shared" si="652"/>
        <v>No</v>
      </c>
      <c r="P5988">
        <f t="shared" si="653"/>
        <v>0</v>
      </c>
      <c r="Q5988">
        <f t="shared" si="654"/>
        <v>4813937689</v>
      </c>
      <c r="R5988">
        <f t="shared" si="655"/>
        <v>4.1933383153624479</v>
      </c>
      <c r="S5988" t="str">
        <f t="shared" si="656"/>
        <v>Acceptable</v>
      </c>
      <c r="T5988">
        <f>ROUNDUP(C5988,0)</f>
        <v>4</v>
      </c>
      <c r="U5988">
        <f>ROUNDDOWN(C5988,0)</f>
        <v>3</v>
      </c>
      <c r="V5988">
        <f>RIGHT(K5988,2)+2000</f>
        <v>2017</v>
      </c>
      <c r="W5988" t="str">
        <f>INDEX(_xlfn.TEXTSPLIT(K5988,"-"),1,2)</f>
        <v>Dec</v>
      </c>
      <c r="X5988" t="str">
        <f>INDEX(_xlfn.TEXTSPLIT(K5988,"-"),1,1)</f>
        <v>8</v>
      </c>
      <c r="Y5988">
        <f>INDEX(months!B:B,MATCH(Sheet1!W5988,months!A:A,0))</f>
        <v>12</v>
      </c>
      <c r="Z5988">
        <f t="shared" si="657"/>
        <v>43077</v>
      </c>
    </row>
    <row r="5989" spans="1:26" x14ac:dyDescent="0.2">
      <c r="A5989" t="s">
        <v>8378</v>
      </c>
      <c r="B5989" t="s">
        <v>1708</v>
      </c>
      <c r="C5989">
        <v>2.9</v>
      </c>
      <c r="D5989">
        <v>7</v>
      </c>
      <c r="E5989" t="s">
        <v>46</v>
      </c>
      <c r="F5989" t="s">
        <v>1199</v>
      </c>
      <c r="G5989" t="s">
        <v>23</v>
      </c>
      <c r="H5989" t="s">
        <v>24</v>
      </c>
      <c r="I5989" t="s">
        <v>25</v>
      </c>
      <c r="J5989" t="s">
        <v>1709</v>
      </c>
      <c r="K5989" t="s">
        <v>951</v>
      </c>
      <c r="L5989" t="s">
        <v>46</v>
      </c>
      <c r="M5989" t="s">
        <v>54</v>
      </c>
      <c r="N5989">
        <f t="shared" si="651"/>
        <v>0</v>
      </c>
      <c r="O5989" t="str">
        <f t="shared" si="652"/>
        <v>No</v>
      </c>
      <c r="P5989">
        <f t="shared" si="653"/>
        <v>0</v>
      </c>
      <c r="Q5989">
        <f t="shared" si="654"/>
        <v>4813937689</v>
      </c>
      <c r="R5989">
        <f t="shared" si="655"/>
        <v>4.1933383153624479</v>
      </c>
      <c r="S5989" t="str">
        <f t="shared" si="656"/>
        <v>Acceptable</v>
      </c>
      <c r="T5989">
        <f>ROUNDUP(C5989,0)</f>
        <v>3</v>
      </c>
      <c r="U5989">
        <f>ROUNDDOWN(C5989,0)</f>
        <v>2</v>
      </c>
      <c r="V5989">
        <f>RIGHT(K5989,2)+2000</f>
        <v>2018</v>
      </c>
      <c r="W5989" t="str">
        <f>INDEX(_xlfn.TEXTSPLIT(K5989,"-"),1,2)</f>
        <v>Jun</v>
      </c>
      <c r="X5989" t="str">
        <f>INDEX(_xlfn.TEXTSPLIT(K5989,"-"),1,1)</f>
        <v>22</v>
      </c>
      <c r="Y5989">
        <f>INDEX(months!B:B,MATCH(Sheet1!W5989,months!A:A,0))</f>
        <v>6</v>
      </c>
      <c r="Z5989">
        <f t="shared" si="657"/>
        <v>43273</v>
      </c>
    </row>
    <row r="5990" spans="1:26" x14ac:dyDescent="0.2">
      <c r="A5990" t="s">
        <v>8379</v>
      </c>
      <c r="B5990" t="s">
        <v>4457</v>
      </c>
      <c r="C5990">
        <v>4</v>
      </c>
      <c r="D5990">
        <v>1</v>
      </c>
      <c r="E5990" t="s">
        <v>1087</v>
      </c>
      <c r="F5990" t="s">
        <v>1010</v>
      </c>
      <c r="G5990" t="s">
        <v>23</v>
      </c>
      <c r="H5990" t="s">
        <v>24</v>
      </c>
      <c r="I5990" t="s">
        <v>25</v>
      </c>
      <c r="J5990" t="s">
        <v>4458</v>
      </c>
      <c r="K5990" t="s">
        <v>4074</v>
      </c>
      <c r="L5990" t="s">
        <v>59</v>
      </c>
      <c r="M5990" t="s">
        <v>81</v>
      </c>
      <c r="N5990">
        <f t="shared" si="651"/>
        <v>0</v>
      </c>
      <c r="O5990" t="str">
        <f t="shared" si="652"/>
        <v>No</v>
      </c>
      <c r="P5990">
        <f t="shared" si="653"/>
        <v>0</v>
      </c>
      <c r="Q5990">
        <f t="shared" si="654"/>
        <v>4813937689</v>
      </c>
      <c r="R5990">
        <f t="shared" si="655"/>
        <v>4.1933383153624479</v>
      </c>
      <c r="S5990" t="str">
        <f t="shared" si="656"/>
        <v>Acceptable</v>
      </c>
      <c r="T5990">
        <f>ROUNDUP(C5990,0)</f>
        <v>4</v>
      </c>
      <c r="U5990">
        <f>ROUNDDOWN(C5990,0)</f>
        <v>4</v>
      </c>
      <c r="V5990">
        <f>RIGHT(K5990,2)+2000</f>
        <v>2017</v>
      </c>
      <c r="W5990" t="str">
        <f>INDEX(_xlfn.TEXTSPLIT(K5990,"-"),1,2)</f>
        <v>Nov</v>
      </c>
      <c r="X5990" t="str">
        <f>INDEX(_xlfn.TEXTSPLIT(K5990,"-"),1,1)</f>
        <v>8</v>
      </c>
      <c r="Y5990">
        <f>INDEX(months!B:B,MATCH(Sheet1!W5990,months!A:A,0))</f>
        <v>11</v>
      </c>
      <c r="Z5990">
        <f t="shared" si="657"/>
        <v>43047</v>
      </c>
    </row>
    <row r="5991" spans="1:26" x14ac:dyDescent="0.2">
      <c r="A5991" t="s">
        <v>3663</v>
      </c>
      <c r="B5991" t="s">
        <v>3391</v>
      </c>
      <c r="C5991">
        <v>4.4000000000000004</v>
      </c>
      <c r="D5991">
        <v>112</v>
      </c>
      <c r="E5991" t="s">
        <v>481</v>
      </c>
      <c r="F5991" t="s">
        <v>775</v>
      </c>
      <c r="G5991" t="s">
        <v>23</v>
      </c>
      <c r="H5991" t="s">
        <v>24</v>
      </c>
      <c r="I5991" t="s">
        <v>25</v>
      </c>
      <c r="J5991" t="s">
        <v>3393</v>
      </c>
      <c r="K5991" t="s">
        <v>125</v>
      </c>
      <c r="L5991" t="s">
        <v>1412</v>
      </c>
      <c r="M5991" t="s">
        <v>54</v>
      </c>
      <c r="N5991">
        <f t="shared" si="651"/>
        <v>0</v>
      </c>
      <c r="O5991" t="str">
        <f t="shared" si="652"/>
        <v>No</v>
      </c>
      <c r="P5991">
        <f t="shared" si="653"/>
        <v>0</v>
      </c>
      <c r="Q5991">
        <f t="shared" si="654"/>
        <v>4813937689</v>
      </c>
      <c r="R5991">
        <f t="shared" si="655"/>
        <v>4.1933383153624479</v>
      </c>
      <c r="S5991" t="str">
        <f t="shared" si="656"/>
        <v>Acceptable</v>
      </c>
      <c r="T5991">
        <f>ROUNDUP(C5991,0)</f>
        <v>5</v>
      </c>
      <c r="U5991">
        <f>ROUNDDOWN(C5991,0)</f>
        <v>4</v>
      </c>
      <c r="V5991">
        <f>RIGHT(K5991,2)+2000</f>
        <v>2018</v>
      </c>
      <c r="W5991" t="str">
        <f>INDEX(_xlfn.TEXTSPLIT(K5991,"-"),1,2)</f>
        <v>Jul</v>
      </c>
      <c r="X5991" t="str">
        <f>INDEX(_xlfn.TEXTSPLIT(K5991,"-"),1,1)</f>
        <v>12</v>
      </c>
      <c r="Y5991">
        <f>INDEX(months!B:B,MATCH(Sheet1!W5991,months!A:A,0))</f>
        <v>7</v>
      </c>
      <c r="Z5991">
        <f t="shared" si="657"/>
        <v>43293</v>
      </c>
    </row>
    <row r="5992" spans="1:26" x14ac:dyDescent="0.2">
      <c r="A5992" t="s">
        <v>8380</v>
      </c>
      <c r="B5992" t="s">
        <v>3070</v>
      </c>
      <c r="C5992">
        <v>3.3</v>
      </c>
      <c r="D5992">
        <v>14</v>
      </c>
      <c r="E5992" t="s">
        <v>159</v>
      </c>
      <c r="F5992" t="s">
        <v>775</v>
      </c>
      <c r="G5992" t="s">
        <v>23</v>
      </c>
      <c r="H5992" t="s">
        <v>24</v>
      </c>
      <c r="I5992" t="s">
        <v>25</v>
      </c>
      <c r="J5992" t="s">
        <v>1303</v>
      </c>
      <c r="K5992" t="s">
        <v>8381</v>
      </c>
      <c r="L5992" t="s">
        <v>157</v>
      </c>
      <c r="M5992" t="s">
        <v>86</v>
      </c>
      <c r="N5992">
        <f t="shared" si="651"/>
        <v>0</v>
      </c>
      <c r="O5992" t="str">
        <f t="shared" si="652"/>
        <v>No</v>
      </c>
      <c r="P5992">
        <f t="shared" si="653"/>
        <v>0</v>
      </c>
      <c r="Q5992">
        <f t="shared" si="654"/>
        <v>4813937689</v>
      </c>
      <c r="R5992">
        <f t="shared" si="655"/>
        <v>4.1933383153624479</v>
      </c>
      <c r="S5992" t="str">
        <f t="shared" si="656"/>
        <v>Acceptable</v>
      </c>
      <c r="T5992">
        <f>ROUNDUP(C5992,0)</f>
        <v>4</v>
      </c>
      <c r="U5992">
        <f>ROUNDDOWN(C5992,0)</f>
        <v>3</v>
      </c>
      <c r="V5992">
        <f>RIGHT(K5992,2)+2000</f>
        <v>2015</v>
      </c>
      <c r="W5992" t="str">
        <f>INDEX(_xlfn.TEXTSPLIT(K5992,"-"),1,2)</f>
        <v>Jan</v>
      </c>
      <c r="X5992" t="str">
        <f>INDEX(_xlfn.TEXTSPLIT(K5992,"-"),1,1)</f>
        <v>19</v>
      </c>
      <c r="Y5992">
        <f>INDEX(months!B:B,MATCH(Sheet1!W5992,months!A:A,0))</f>
        <v>1</v>
      </c>
      <c r="Z5992">
        <f t="shared" si="657"/>
        <v>42023</v>
      </c>
    </row>
    <row r="5993" spans="1:26" x14ac:dyDescent="0.2">
      <c r="A5993" t="s">
        <v>8382</v>
      </c>
      <c r="B5993" t="s">
        <v>556</v>
      </c>
      <c r="D5993">
        <v>1</v>
      </c>
      <c r="E5993" t="s">
        <v>281</v>
      </c>
      <c r="F5993" t="s">
        <v>1010</v>
      </c>
      <c r="G5993" t="s">
        <v>23</v>
      </c>
      <c r="H5993" t="s">
        <v>24</v>
      </c>
      <c r="I5993" t="s">
        <v>25</v>
      </c>
      <c r="J5993" t="s">
        <v>557</v>
      </c>
      <c r="K5993" t="s">
        <v>2221</v>
      </c>
      <c r="L5993" t="s">
        <v>164</v>
      </c>
      <c r="M5993" t="s">
        <v>86</v>
      </c>
      <c r="N5993">
        <f t="shared" si="651"/>
        <v>0</v>
      </c>
      <c r="O5993" t="str">
        <f t="shared" si="652"/>
        <v>No</v>
      </c>
      <c r="P5993">
        <f t="shared" si="653"/>
        <v>0</v>
      </c>
      <c r="Q5993">
        <f t="shared" si="654"/>
        <v>4813937689</v>
      </c>
      <c r="R5993">
        <f t="shared" si="655"/>
        <v>4.1933383153624479</v>
      </c>
      <c r="S5993" t="str">
        <f t="shared" si="656"/>
        <v>Acceptable</v>
      </c>
      <c r="T5993">
        <f>ROUNDUP(C5993,0)</f>
        <v>0</v>
      </c>
      <c r="U5993">
        <f>ROUNDDOWN(C5993,0)</f>
        <v>0</v>
      </c>
      <c r="V5993">
        <f>RIGHT(K5993,2)+2000</f>
        <v>2018</v>
      </c>
      <c r="W5993" t="str">
        <f>INDEX(_xlfn.TEXTSPLIT(K5993,"-"),1,2)</f>
        <v>Jan</v>
      </c>
      <c r="X5993" t="str">
        <f>INDEX(_xlfn.TEXTSPLIT(K5993,"-"),1,1)</f>
        <v>17</v>
      </c>
      <c r="Y5993">
        <f>INDEX(months!B:B,MATCH(Sheet1!W5993,months!A:A,0))</f>
        <v>1</v>
      </c>
      <c r="Z5993">
        <f t="shared" si="657"/>
        <v>43117</v>
      </c>
    </row>
    <row r="5994" spans="1:26" x14ac:dyDescent="0.2">
      <c r="A5994" t="s">
        <v>8383</v>
      </c>
      <c r="B5994" t="s">
        <v>3391</v>
      </c>
      <c r="D5994">
        <v>3</v>
      </c>
      <c r="E5994" t="s">
        <v>83</v>
      </c>
      <c r="F5994" t="s">
        <v>1005</v>
      </c>
      <c r="G5994" t="s">
        <v>23</v>
      </c>
      <c r="H5994" t="s">
        <v>24</v>
      </c>
      <c r="I5994" t="s">
        <v>25</v>
      </c>
      <c r="J5994" t="s">
        <v>3393</v>
      </c>
      <c r="K5994" t="s">
        <v>125</v>
      </c>
      <c r="L5994" t="s">
        <v>1412</v>
      </c>
      <c r="M5994" t="s">
        <v>54</v>
      </c>
      <c r="N5994">
        <f t="shared" si="651"/>
        <v>0</v>
      </c>
      <c r="O5994" t="str">
        <f t="shared" si="652"/>
        <v>No</v>
      </c>
      <c r="P5994">
        <f t="shared" si="653"/>
        <v>0</v>
      </c>
      <c r="Q5994">
        <f t="shared" si="654"/>
        <v>4813937689</v>
      </c>
      <c r="R5994">
        <f t="shared" si="655"/>
        <v>4.1933383153624479</v>
      </c>
      <c r="S5994" t="str">
        <f t="shared" si="656"/>
        <v>Acceptable</v>
      </c>
      <c r="T5994">
        <f>ROUNDUP(C5994,0)</f>
        <v>0</v>
      </c>
      <c r="U5994">
        <f>ROUNDDOWN(C5994,0)</f>
        <v>0</v>
      </c>
      <c r="V5994">
        <f>RIGHT(K5994,2)+2000</f>
        <v>2018</v>
      </c>
      <c r="W5994" t="str">
        <f>INDEX(_xlfn.TEXTSPLIT(K5994,"-"),1,2)</f>
        <v>Jul</v>
      </c>
      <c r="X5994" t="str">
        <f>INDEX(_xlfn.TEXTSPLIT(K5994,"-"),1,1)</f>
        <v>12</v>
      </c>
      <c r="Y5994">
        <f>INDEX(months!B:B,MATCH(Sheet1!W5994,months!A:A,0))</f>
        <v>7</v>
      </c>
      <c r="Z5994">
        <f t="shared" si="657"/>
        <v>43293</v>
      </c>
    </row>
    <row r="5995" spans="1:26" x14ac:dyDescent="0.2">
      <c r="A5995" t="s">
        <v>8384</v>
      </c>
      <c r="B5995" t="s">
        <v>3070</v>
      </c>
      <c r="C5995">
        <v>4.2</v>
      </c>
      <c r="D5995">
        <v>4</v>
      </c>
      <c r="E5995" t="s">
        <v>64</v>
      </c>
      <c r="F5995" t="s">
        <v>1199</v>
      </c>
      <c r="G5995" t="s">
        <v>23</v>
      </c>
      <c r="H5995" t="s">
        <v>24</v>
      </c>
      <c r="I5995" t="s">
        <v>25</v>
      </c>
      <c r="J5995" t="s">
        <v>1303</v>
      </c>
      <c r="K5995" t="s">
        <v>2056</v>
      </c>
      <c r="L5995" t="s">
        <v>1960</v>
      </c>
      <c r="M5995" t="s">
        <v>54</v>
      </c>
      <c r="N5995">
        <f t="shared" si="651"/>
        <v>0</v>
      </c>
      <c r="O5995" t="str">
        <f t="shared" si="652"/>
        <v>No</v>
      </c>
      <c r="P5995">
        <f t="shared" si="653"/>
        <v>0</v>
      </c>
      <c r="Q5995">
        <f t="shared" si="654"/>
        <v>4813937689</v>
      </c>
      <c r="R5995">
        <f t="shared" si="655"/>
        <v>4.1933383153624479</v>
      </c>
      <c r="S5995" t="str">
        <f t="shared" si="656"/>
        <v>Acceptable</v>
      </c>
      <c r="T5995">
        <f>ROUNDUP(C5995,0)</f>
        <v>5</v>
      </c>
      <c r="U5995">
        <f>ROUNDDOWN(C5995,0)</f>
        <v>4</v>
      </c>
      <c r="V5995">
        <f>RIGHT(K5995,2)+2000</f>
        <v>2018</v>
      </c>
      <c r="W5995" t="str">
        <f>INDEX(_xlfn.TEXTSPLIT(K5995,"-"),1,2)</f>
        <v>Jan</v>
      </c>
      <c r="X5995" t="str">
        <f>INDEX(_xlfn.TEXTSPLIT(K5995,"-"),1,1)</f>
        <v>25</v>
      </c>
      <c r="Y5995">
        <f>INDEX(months!B:B,MATCH(Sheet1!W5995,months!A:A,0))</f>
        <v>1</v>
      </c>
      <c r="Z5995">
        <f t="shared" si="657"/>
        <v>43125</v>
      </c>
    </row>
    <row r="5996" spans="1:26" x14ac:dyDescent="0.2">
      <c r="A5996" t="s">
        <v>8385</v>
      </c>
      <c r="B5996" t="s">
        <v>5446</v>
      </c>
      <c r="C5996">
        <v>4.5</v>
      </c>
      <c r="D5996">
        <v>6230</v>
      </c>
      <c r="E5996" t="s">
        <v>46</v>
      </c>
      <c r="F5996" t="s">
        <v>50</v>
      </c>
      <c r="G5996" t="s">
        <v>649</v>
      </c>
      <c r="H5996" t="s">
        <v>3417</v>
      </c>
      <c r="I5996" t="s">
        <v>25</v>
      </c>
      <c r="J5996" t="s">
        <v>5447</v>
      </c>
      <c r="K5996" t="s">
        <v>97</v>
      </c>
      <c r="L5996" t="s">
        <v>46</v>
      </c>
      <c r="M5996" t="s">
        <v>46</v>
      </c>
      <c r="N5996">
        <f t="shared" si="651"/>
        <v>0</v>
      </c>
      <c r="O5996" t="str">
        <f t="shared" si="652"/>
        <v>No</v>
      </c>
      <c r="P5996">
        <f t="shared" si="653"/>
        <v>0</v>
      </c>
      <c r="Q5996">
        <f t="shared" si="654"/>
        <v>4813937689</v>
      </c>
      <c r="R5996">
        <f t="shared" si="655"/>
        <v>4.1933383153624479</v>
      </c>
      <c r="S5996" t="str">
        <f t="shared" si="656"/>
        <v>Acceptable</v>
      </c>
      <c r="T5996">
        <f>ROUNDUP(C5996,0)</f>
        <v>5</v>
      </c>
      <c r="U5996">
        <f>ROUNDDOWN(C5996,0)</f>
        <v>4</v>
      </c>
      <c r="V5996">
        <f>RIGHT(K5996,2)+2000</f>
        <v>2018</v>
      </c>
      <c r="W5996" t="str">
        <f>INDEX(_xlfn.TEXTSPLIT(K5996,"-"),1,2)</f>
        <v>Aug</v>
      </c>
      <c r="X5996" t="str">
        <f>INDEX(_xlfn.TEXTSPLIT(K5996,"-"),1,1)</f>
        <v>3</v>
      </c>
      <c r="Y5996">
        <f>INDEX(months!B:B,MATCH(Sheet1!W5996,months!A:A,0))</f>
        <v>8</v>
      </c>
      <c r="Z5996">
        <f t="shared" si="657"/>
        <v>43315</v>
      </c>
    </row>
    <row r="5997" spans="1:26" x14ac:dyDescent="0.2">
      <c r="A5997" t="s">
        <v>8386</v>
      </c>
      <c r="B5997" t="s">
        <v>2518</v>
      </c>
      <c r="C5997">
        <v>2.2999999999999998</v>
      </c>
      <c r="D5997">
        <v>3</v>
      </c>
      <c r="E5997" t="s">
        <v>392</v>
      </c>
      <c r="F5997" t="s">
        <v>1199</v>
      </c>
      <c r="G5997" t="s">
        <v>23</v>
      </c>
      <c r="H5997" t="s">
        <v>24</v>
      </c>
      <c r="I5997" t="s">
        <v>25</v>
      </c>
      <c r="J5997" t="s">
        <v>2519</v>
      </c>
      <c r="K5997" t="s">
        <v>8387</v>
      </c>
      <c r="L5997" t="s">
        <v>59</v>
      </c>
      <c r="M5997" t="s">
        <v>47</v>
      </c>
      <c r="N5997">
        <f t="shared" si="651"/>
        <v>0</v>
      </c>
      <c r="O5997" t="str">
        <f t="shared" si="652"/>
        <v>No</v>
      </c>
      <c r="P5997">
        <f t="shared" si="653"/>
        <v>0</v>
      </c>
      <c r="Q5997">
        <f t="shared" si="654"/>
        <v>4813937689</v>
      </c>
      <c r="R5997">
        <f t="shared" si="655"/>
        <v>4.1933383153624479</v>
      </c>
      <c r="S5997" t="str">
        <f t="shared" si="656"/>
        <v>Acceptable</v>
      </c>
      <c r="T5997">
        <f>ROUNDUP(C5997,0)</f>
        <v>3</v>
      </c>
      <c r="U5997">
        <f>ROUNDDOWN(C5997,0)</f>
        <v>2</v>
      </c>
      <c r="V5997">
        <f>RIGHT(K5997,2)+2000</f>
        <v>2016</v>
      </c>
      <c r="W5997" t="str">
        <f>INDEX(_xlfn.TEXTSPLIT(K5997,"-"),1,2)</f>
        <v>Jan</v>
      </c>
      <c r="X5997" t="str">
        <f>INDEX(_xlfn.TEXTSPLIT(K5997,"-"),1,1)</f>
        <v>12</v>
      </c>
      <c r="Y5997">
        <f>INDEX(months!B:B,MATCH(Sheet1!W5997,months!A:A,0))</f>
        <v>1</v>
      </c>
      <c r="Z5997">
        <f t="shared" si="657"/>
        <v>42381</v>
      </c>
    </row>
    <row r="5998" spans="1:26" x14ac:dyDescent="0.2">
      <c r="A5998" t="s">
        <v>8388</v>
      </c>
      <c r="B5998" t="s">
        <v>3070</v>
      </c>
      <c r="C5998">
        <v>5</v>
      </c>
      <c r="D5998">
        <v>4</v>
      </c>
      <c r="E5998" t="s">
        <v>2568</v>
      </c>
      <c r="F5998" t="s">
        <v>1010</v>
      </c>
      <c r="G5998" t="s">
        <v>23</v>
      </c>
      <c r="H5998" t="s">
        <v>24</v>
      </c>
      <c r="I5998" t="s">
        <v>44</v>
      </c>
      <c r="J5998" t="s">
        <v>1537</v>
      </c>
      <c r="K5998" t="s">
        <v>1406</v>
      </c>
      <c r="L5998" t="s">
        <v>59</v>
      </c>
      <c r="M5998" t="s">
        <v>237</v>
      </c>
      <c r="N5998">
        <f t="shared" si="651"/>
        <v>0</v>
      </c>
      <c r="O5998" t="str">
        <f t="shared" si="652"/>
        <v>No</v>
      </c>
      <c r="P5998">
        <f t="shared" si="653"/>
        <v>0</v>
      </c>
      <c r="Q5998">
        <f t="shared" si="654"/>
        <v>4813937689</v>
      </c>
      <c r="R5998">
        <f t="shared" si="655"/>
        <v>4.1933383153624479</v>
      </c>
      <c r="S5998" t="str">
        <f t="shared" si="656"/>
        <v>Acceptable</v>
      </c>
      <c r="T5998">
        <f>ROUNDUP(C5998,0)</f>
        <v>5</v>
      </c>
      <c r="U5998">
        <f>ROUNDDOWN(C5998,0)</f>
        <v>5</v>
      </c>
      <c r="V5998">
        <f>RIGHT(K5998,2)+2000</f>
        <v>2015</v>
      </c>
      <c r="W5998" t="str">
        <f>INDEX(_xlfn.TEXTSPLIT(K5998,"-"),1,2)</f>
        <v>Jun</v>
      </c>
      <c r="X5998" t="str">
        <f>INDEX(_xlfn.TEXTSPLIT(K5998,"-"),1,1)</f>
        <v>28</v>
      </c>
      <c r="Y5998">
        <f>INDEX(months!B:B,MATCH(Sheet1!W5998,months!A:A,0))</f>
        <v>6</v>
      </c>
      <c r="Z5998">
        <f t="shared" si="657"/>
        <v>42183</v>
      </c>
    </row>
    <row r="5999" spans="1:26" x14ac:dyDescent="0.2">
      <c r="A5999" t="s">
        <v>8389</v>
      </c>
      <c r="B5999" t="s">
        <v>3070</v>
      </c>
      <c r="C5999">
        <v>3.6</v>
      </c>
      <c r="D5999">
        <v>5</v>
      </c>
      <c r="E5999" t="s">
        <v>305</v>
      </c>
      <c r="F5999" t="s">
        <v>775</v>
      </c>
      <c r="G5999" t="s">
        <v>23</v>
      </c>
      <c r="H5999" t="s">
        <v>24</v>
      </c>
      <c r="I5999" t="s">
        <v>25</v>
      </c>
      <c r="J5999" t="s">
        <v>1303</v>
      </c>
      <c r="K5999" t="s">
        <v>75</v>
      </c>
      <c r="L5999" t="s">
        <v>7667</v>
      </c>
      <c r="M5999" t="s">
        <v>81</v>
      </c>
      <c r="N5999">
        <f t="shared" si="651"/>
        <v>0</v>
      </c>
      <c r="O5999" t="str">
        <f t="shared" si="652"/>
        <v>No</v>
      </c>
      <c r="P5999">
        <f t="shared" si="653"/>
        <v>0</v>
      </c>
      <c r="Q5999">
        <f t="shared" si="654"/>
        <v>4813937689</v>
      </c>
      <c r="R5999">
        <f t="shared" si="655"/>
        <v>4.1933383153624479</v>
      </c>
      <c r="S5999" t="str">
        <f t="shared" si="656"/>
        <v>Acceptable</v>
      </c>
      <c r="T5999">
        <f>ROUNDUP(C5999,0)</f>
        <v>4</v>
      </c>
      <c r="U5999">
        <f>ROUNDDOWN(C5999,0)</f>
        <v>3</v>
      </c>
      <c r="V5999">
        <f>RIGHT(K5999,2)+2000</f>
        <v>2018</v>
      </c>
      <c r="W5999" t="str">
        <f>INDEX(_xlfn.TEXTSPLIT(K5999,"-"),1,2)</f>
        <v>Jul</v>
      </c>
      <c r="X5999" t="str">
        <f>INDEX(_xlfn.TEXTSPLIT(K5999,"-"),1,1)</f>
        <v>3</v>
      </c>
      <c r="Y5999">
        <f>INDEX(months!B:B,MATCH(Sheet1!W5999,months!A:A,0))</f>
        <v>7</v>
      </c>
      <c r="Z5999">
        <f t="shared" si="657"/>
        <v>43284</v>
      </c>
    </row>
    <row r="6000" spans="1:26" x14ac:dyDescent="0.2">
      <c r="A6000" t="s">
        <v>8390</v>
      </c>
      <c r="B6000" t="s">
        <v>340</v>
      </c>
      <c r="D6000">
        <v>0</v>
      </c>
      <c r="E6000" t="s">
        <v>46</v>
      </c>
      <c r="F6000" t="s">
        <v>1010</v>
      </c>
      <c r="G6000" t="s">
        <v>23</v>
      </c>
      <c r="H6000" t="s">
        <v>24</v>
      </c>
      <c r="I6000" t="s">
        <v>25</v>
      </c>
      <c r="J6000" t="s">
        <v>341</v>
      </c>
      <c r="K6000" t="s">
        <v>2431</v>
      </c>
      <c r="L6000" t="s">
        <v>46</v>
      </c>
      <c r="M6000" t="s">
        <v>29</v>
      </c>
      <c r="N6000">
        <f t="shared" si="651"/>
        <v>0</v>
      </c>
      <c r="O6000" t="str">
        <f t="shared" si="652"/>
        <v>No</v>
      </c>
      <c r="P6000">
        <f t="shared" si="653"/>
        <v>0</v>
      </c>
      <c r="Q6000">
        <f t="shared" si="654"/>
        <v>4813937689</v>
      </c>
      <c r="R6000">
        <f t="shared" si="655"/>
        <v>4.1933383153624479</v>
      </c>
      <c r="S6000" t="str">
        <f t="shared" si="656"/>
        <v>Acceptable</v>
      </c>
      <c r="T6000">
        <f>ROUNDUP(C6000,0)</f>
        <v>0</v>
      </c>
      <c r="U6000">
        <f>ROUNDDOWN(C6000,0)</f>
        <v>0</v>
      </c>
      <c r="V6000">
        <f>RIGHT(K6000,2)+2000</f>
        <v>2018</v>
      </c>
      <c r="W6000" t="str">
        <f>INDEX(_xlfn.TEXTSPLIT(K6000,"-"),1,2)</f>
        <v>Apr</v>
      </c>
      <c r="X6000" t="str">
        <f>INDEX(_xlfn.TEXTSPLIT(K6000,"-"),1,1)</f>
        <v>23</v>
      </c>
      <c r="Y6000">
        <f>INDEX(months!B:B,MATCH(Sheet1!W6000,months!A:A,0))</f>
        <v>4</v>
      </c>
      <c r="Z6000">
        <f t="shared" si="657"/>
        <v>43213</v>
      </c>
    </row>
    <row r="6001" spans="1:26" x14ac:dyDescent="0.2">
      <c r="A6001" t="s">
        <v>8391</v>
      </c>
      <c r="B6001" t="s">
        <v>3070</v>
      </c>
      <c r="C6001">
        <v>3.9</v>
      </c>
      <c r="D6001">
        <v>137377</v>
      </c>
      <c r="E6001" t="s">
        <v>374</v>
      </c>
      <c r="F6001" t="s">
        <v>38</v>
      </c>
      <c r="G6001" t="s">
        <v>23</v>
      </c>
      <c r="H6001" t="s">
        <v>24</v>
      </c>
      <c r="I6001" t="s">
        <v>25</v>
      </c>
      <c r="J6001" t="s">
        <v>2804</v>
      </c>
      <c r="K6001" t="s">
        <v>2981</v>
      </c>
      <c r="L6001" t="s">
        <v>161</v>
      </c>
      <c r="M6001" t="s">
        <v>29</v>
      </c>
      <c r="N6001">
        <f t="shared" si="651"/>
        <v>0</v>
      </c>
      <c r="O6001" t="str">
        <f t="shared" si="652"/>
        <v>No</v>
      </c>
      <c r="P6001">
        <f t="shared" si="653"/>
        <v>0</v>
      </c>
      <c r="Q6001">
        <f t="shared" si="654"/>
        <v>4813937689</v>
      </c>
      <c r="R6001">
        <f t="shared" si="655"/>
        <v>4.1933383153624479</v>
      </c>
      <c r="S6001" t="str">
        <f t="shared" si="656"/>
        <v>Acceptable</v>
      </c>
      <c r="T6001">
        <f>ROUNDUP(C6001,0)</f>
        <v>4</v>
      </c>
      <c r="U6001">
        <f>ROUNDDOWN(C6001,0)</f>
        <v>3</v>
      </c>
      <c r="V6001">
        <f>RIGHT(K6001,2)+2000</f>
        <v>2017</v>
      </c>
      <c r="W6001" t="str">
        <f>INDEX(_xlfn.TEXTSPLIT(K6001,"-"),1,2)</f>
        <v>Apr</v>
      </c>
      <c r="X6001" t="str">
        <f>INDEX(_xlfn.TEXTSPLIT(K6001,"-"),1,1)</f>
        <v>12</v>
      </c>
      <c r="Y6001">
        <f>INDEX(months!B:B,MATCH(Sheet1!W6001,months!A:A,0))</f>
        <v>4</v>
      </c>
      <c r="Z6001">
        <f t="shared" si="657"/>
        <v>42837</v>
      </c>
    </row>
    <row r="6002" spans="1:26" x14ac:dyDescent="0.2">
      <c r="A6002" t="s">
        <v>8392</v>
      </c>
      <c r="B6002" t="s">
        <v>3070</v>
      </c>
      <c r="C6002">
        <v>4.4000000000000004</v>
      </c>
      <c r="D6002">
        <v>7461</v>
      </c>
      <c r="E6002" t="s">
        <v>114</v>
      </c>
      <c r="F6002" t="s">
        <v>65</v>
      </c>
      <c r="G6002" t="s">
        <v>23</v>
      </c>
      <c r="H6002" t="s">
        <v>24</v>
      </c>
      <c r="I6002" t="s">
        <v>25</v>
      </c>
      <c r="J6002" t="s">
        <v>1537</v>
      </c>
      <c r="K6002" t="s">
        <v>1414</v>
      </c>
      <c r="L6002" t="s">
        <v>1718</v>
      </c>
      <c r="M6002" t="s">
        <v>81</v>
      </c>
      <c r="N6002">
        <f t="shared" si="651"/>
        <v>0</v>
      </c>
      <c r="O6002" t="str">
        <f t="shared" si="652"/>
        <v>No</v>
      </c>
      <c r="P6002">
        <f t="shared" si="653"/>
        <v>0</v>
      </c>
      <c r="Q6002">
        <f t="shared" si="654"/>
        <v>4813937689</v>
      </c>
      <c r="R6002">
        <f t="shared" si="655"/>
        <v>4.1933383153624479</v>
      </c>
      <c r="S6002" t="str">
        <f t="shared" si="656"/>
        <v>Acceptable</v>
      </c>
      <c r="T6002">
        <f>ROUNDUP(C6002,0)</f>
        <v>5</v>
      </c>
      <c r="U6002">
        <f>ROUNDDOWN(C6002,0)</f>
        <v>4</v>
      </c>
      <c r="V6002">
        <f>RIGHT(K6002,2)+2000</f>
        <v>2018</v>
      </c>
      <c r="W6002" t="str">
        <f>INDEX(_xlfn.TEXTSPLIT(K6002,"-"),1,2)</f>
        <v>May</v>
      </c>
      <c r="X6002" t="str">
        <f>INDEX(_xlfn.TEXTSPLIT(K6002,"-"),1,1)</f>
        <v>20</v>
      </c>
      <c r="Y6002">
        <f>INDEX(months!B:B,MATCH(Sheet1!W6002,months!A:A,0))</f>
        <v>5</v>
      </c>
      <c r="Z6002">
        <f t="shared" si="657"/>
        <v>43240</v>
      </c>
    </row>
    <row r="6003" spans="1:26" x14ac:dyDescent="0.2">
      <c r="A6003" t="s">
        <v>8393</v>
      </c>
      <c r="B6003" t="s">
        <v>2518</v>
      </c>
      <c r="C6003">
        <v>4.2</v>
      </c>
      <c r="D6003">
        <v>120</v>
      </c>
      <c r="E6003" t="s">
        <v>31</v>
      </c>
      <c r="F6003" t="s">
        <v>22</v>
      </c>
      <c r="G6003" t="s">
        <v>23</v>
      </c>
      <c r="H6003" t="s">
        <v>24</v>
      </c>
      <c r="I6003" t="s">
        <v>25</v>
      </c>
      <c r="J6003" t="s">
        <v>2519</v>
      </c>
      <c r="K6003" t="s">
        <v>2477</v>
      </c>
      <c r="L6003" t="s">
        <v>2570</v>
      </c>
      <c r="M6003" t="s">
        <v>81</v>
      </c>
      <c r="N6003">
        <f t="shared" si="651"/>
        <v>0</v>
      </c>
      <c r="O6003" t="str">
        <f t="shared" si="652"/>
        <v>No</v>
      </c>
      <c r="P6003">
        <f t="shared" si="653"/>
        <v>0</v>
      </c>
      <c r="Q6003">
        <f t="shared" si="654"/>
        <v>4813937689</v>
      </c>
      <c r="R6003">
        <f t="shared" si="655"/>
        <v>4.1933383153624479</v>
      </c>
      <c r="S6003" t="str">
        <f t="shared" si="656"/>
        <v>Acceptable</v>
      </c>
      <c r="T6003">
        <f>ROUNDUP(C6003,0)</f>
        <v>5</v>
      </c>
      <c r="U6003">
        <f>ROUNDDOWN(C6003,0)</f>
        <v>4</v>
      </c>
      <c r="V6003">
        <f>RIGHT(K6003,2)+2000</f>
        <v>2018</v>
      </c>
      <c r="W6003" t="str">
        <f>INDEX(_xlfn.TEXTSPLIT(K6003,"-"),1,2)</f>
        <v>Feb</v>
      </c>
      <c r="X6003" t="str">
        <f>INDEX(_xlfn.TEXTSPLIT(K6003,"-"),1,1)</f>
        <v>23</v>
      </c>
      <c r="Y6003">
        <f>INDEX(months!B:B,MATCH(Sheet1!W6003,months!A:A,0))</f>
        <v>2</v>
      </c>
      <c r="Z6003">
        <f t="shared" si="657"/>
        <v>43154</v>
      </c>
    </row>
    <row r="6004" spans="1:26" x14ac:dyDescent="0.2">
      <c r="A6004" t="s">
        <v>8394</v>
      </c>
      <c r="B6004" t="s">
        <v>3391</v>
      </c>
      <c r="C6004">
        <v>4.8</v>
      </c>
      <c r="D6004">
        <v>17</v>
      </c>
      <c r="E6004" t="s">
        <v>96</v>
      </c>
      <c r="F6004" t="s">
        <v>101</v>
      </c>
      <c r="G6004" t="s">
        <v>23</v>
      </c>
      <c r="H6004" t="s">
        <v>24</v>
      </c>
      <c r="I6004" t="s">
        <v>25</v>
      </c>
      <c r="J6004" t="s">
        <v>3393</v>
      </c>
      <c r="K6004" t="s">
        <v>160</v>
      </c>
      <c r="L6004" t="s">
        <v>1716</v>
      </c>
      <c r="M6004" t="s">
        <v>274</v>
      </c>
      <c r="N6004">
        <f t="shared" si="651"/>
        <v>0</v>
      </c>
      <c r="O6004" t="str">
        <f t="shared" si="652"/>
        <v>No</v>
      </c>
      <c r="P6004">
        <f t="shared" si="653"/>
        <v>0</v>
      </c>
      <c r="Q6004">
        <f t="shared" si="654"/>
        <v>4813937689</v>
      </c>
      <c r="R6004">
        <f t="shared" si="655"/>
        <v>4.1933383153624479</v>
      </c>
      <c r="S6004" t="str">
        <f t="shared" si="656"/>
        <v>Acceptable</v>
      </c>
      <c r="T6004">
        <f>ROUNDUP(C6004,0)</f>
        <v>5</v>
      </c>
      <c r="U6004">
        <f>ROUNDDOWN(C6004,0)</f>
        <v>4</v>
      </c>
      <c r="V6004">
        <f>RIGHT(K6004,2)+2000</f>
        <v>2018</v>
      </c>
      <c r="W6004" t="str">
        <f>INDEX(_xlfn.TEXTSPLIT(K6004,"-"),1,2)</f>
        <v>Jul</v>
      </c>
      <c r="X6004" t="str">
        <f>INDEX(_xlfn.TEXTSPLIT(K6004,"-"),1,1)</f>
        <v>19</v>
      </c>
      <c r="Y6004">
        <f>INDEX(months!B:B,MATCH(Sheet1!W6004,months!A:A,0))</f>
        <v>7</v>
      </c>
      <c r="Z6004">
        <f t="shared" si="657"/>
        <v>43300</v>
      </c>
    </row>
    <row r="6005" spans="1:26" x14ac:dyDescent="0.2">
      <c r="A6005" t="s">
        <v>8395</v>
      </c>
      <c r="B6005" t="s">
        <v>3070</v>
      </c>
      <c r="C6005">
        <v>4.3</v>
      </c>
      <c r="D6005">
        <v>39109</v>
      </c>
      <c r="E6005" t="s">
        <v>527</v>
      </c>
      <c r="F6005" t="s">
        <v>65</v>
      </c>
      <c r="G6005" t="s">
        <v>23</v>
      </c>
      <c r="H6005" t="s">
        <v>24</v>
      </c>
      <c r="I6005" t="s">
        <v>25</v>
      </c>
      <c r="J6005" t="s">
        <v>1537</v>
      </c>
      <c r="K6005" t="s">
        <v>2523</v>
      </c>
      <c r="L6005" t="s">
        <v>4353</v>
      </c>
      <c r="M6005" t="s">
        <v>86</v>
      </c>
      <c r="N6005">
        <f t="shared" si="651"/>
        <v>0</v>
      </c>
      <c r="O6005" t="str">
        <f t="shared" si="652"/>
        <v>No</v>
      </c>
      <c r="P6005">
        <f t="shared" si="653"/>
        <v>0</v>
      </c>
      <c r="Q6005">
        <f t="shared" si="654"/>
        <v>4813937689</v>
      </c>
      <c r="R6005">
        <f t="shared" si="655"/>
        <v>4.1933383153624479</v>
      </c>
      <c r="S6005" t="str">
        <f t="shared" si="656"/>
        <v>Acceptable</v>
      </c>
      <c r="T6005">
        <f>ROUNDUP(C6005,0)</f>
        <v>5</v>
      </c>
      <c r="U6005">
        <f>ROUNDDOWN(C6005,0)</f>
        <v>4</v>
      </c>
      <c r="V6005">
        <f>RIGHT(K6005,2)+2000</f>
        <v>2017</v>
      </c>
      <c r="W6005" t="str">
        <f>INDEX(_xlfn.TEXTSPLIT(K6005,"-"),1,2)</f>
        <v>Dec</v>
      </c>
      <c r="X6005" t="str">
        <f>INDEX(_xlfn.TEXTSPLIT(K6005,"-"),1,1)</f>
        <v>20</v>
      </c>
      <c r="Y6005">
        <f>INDEX(months!B:B,MATCH(Sheet1!W6005,months!A:A,0))</f>
        <v>12</v>
      </c>
      <c r="Z6005">
        <f t="shared" si="657"/>
        <v>43089</v>
      </c>
    </row>
    <row r="6006" spans="1:26" x14ac:dyDescent="0.2">
      <c r="A6006" t="s">
        <v>8396</v>
      </c>
      <c r="B6006" t="s">
        <v>556</v>
      </c>
      <c r="C6006">
        <v>4.2</v>
      </c>
      <c r="D6006">
        <v>5988</v>
      </c>
      <c r="E6006" t="s">
        <v>46</v>
      </c>
      <c r="F6006" t="s">
        <v>32</v>
      </c>
      <c r="G6006" t="s">
        <v>23</v>
      </c>
      <c r="H6006" t="s">
        <v>24</v>
      </c>
      <c r="I6006" t="s">
        <v>25</v>
      </c>
      <c r="J6006" t="s">
        <v>557</v>
      </c>
      <c r="K6006" t="s">
        <v>8397</v>
      </c>
      <c r="L6006" t="s">
        <v>46</v>
      </c>
      <c r="M6006" t="s">
        <v>46</v>
      </c>
      <c r="N6006">
        <f t="shared" si="651"/>
        <v>0</v>
      </c>
      <c r="O6006" t="str">
        <f t="shared" si="652"/>
        <v>No</v>
      </c>
      <c r="P6006">
        <f t="shared" si="653"/>
        <v>0</v>
      </c>
      <c r="Q6006">
        <f t="shared" si="654"/>
        <v>4813937689</v>
      </c>
      <c r="R6006">
        <f t="shared" si="655"/>
        <v>4.1933383153624479</v>
      </c>
      <c r="S6006" t="str">
        <f t="shared" si="656"/>
        <v>Acceptable</v>
      </c>
      <c r="T6006">
        <f>ROUNDUP(C6006,0)</f>
        <v>5</v>
      </c>
      <c r="U6006">
        <f>ROUNDDOWN(C6006,0)</f>
        <v>4</v>
      </c>
      <c r="V6006">
        <f>RIGHT(K6006,2)+2000</f>
        <v>2016</v>
      </c>
      <c r="W6006" t="str">
        <f>INDEX(_xlfn.TEXTSPLIT(K6006,"-"),1,2)</f>
        <v>May</v>
      </c>
      <c r="X6006" t="str">
        <f>INDEX(_xlfn.TEXTSPLIT(K6006,"-"),1,1)</f>
        <v>16</v>
      </c>
      <c r="Y6006">
        <f>INDEX(months!B:B,MATCH(Sheet1!W6006,months!A:A,0))</f>
        <v>5</v>
      </c>
      <c r="Z6006">
        <f t="shared" si="657"/>
        <v>42506</v>
      </c>
    </row>
    <row r="6007" spans="1:26" x14ac:dyDescent="0.2">
      <c r="A6007" t="s">
        <v>8398</v>
      </c>
      <c r="B6007" t="s">
        <v>787</v>
      </c>
      <c r="C6007">
        <v>4.4000000000000004</v>
      </c>
      <c r="D6007">
        <v>10341</v>
      </c>
      <c r="E6007" t="s">
        <v>1232</v>
      </c>
      <c r="F6007" t="s">
        <v>32</v>
      </c>
      <c r="G6007" t="s">
        <v>23</v>
      </c>
      <c r="H6007" t="s">
        <v>24</v>
      </c>
      <c r="I6007" t="s">
        <v>25</v>
      </c>
      <c r="J6007" t="s">
        <v>788</v>
      </c>
      <c r="K6007" t="s">
        <v>759</v>
      </c>
      <c r="L6007" t="s">
        <v>8399</v>
      </c>
      <c r="M6007" t="s">
        <v>81</v>
      </c>
      <c r="N6007">
        <f t="shared" si="651"/>
        <v>0</v>
      </c>
      <c r="O6007" t="str">
        <f t="shared" si="652"/>
        <v>No</v>
      </c>
      <c r="P6007">
        <f t="shared" si="653"/>
        <v>0</v>
      </c>
      <c r="Q6007">
        <f t="shared" si="654"/>
        <v>4813937689</v>
      </c>
      <c r="R6007">
        <f t="shared" si="655"/>
        <v>4.1933383153624479</v>
      </c>
      <c r="S6007" t="str">
        <f t="shared" si="656"/>
        <v>Acceptable</v>
      </c>
      <c r="T6007">
        <f>ROUNDUP(C6007,0)</f>
        <v>5</v>
      </c>
      <c r="U6007">
        <f>ROUNDDOWN(C6007,0)</f>
        <v>4</v>
      </c>
      <c r="V6007">
        <f>RIGHT(K6007,2)+2000</f>
        <v>2018</v>
      </c>
      <c r="W6007" t="str">
        <f>INDEX(_xlfn.TEXTSPLIT(K6007,"-"),1,2)</f>
        <v>Jul</v>
      </c>
      <c r="X6007" t="str">
        <f>INDEX(_xlfn.TEXTSPLIT(K6007,"-"),1,1)</f>
        <v>5</v>
      </c>
      <c r="Y6007">
        <f>INDEX(months!B:B,MATCH(Sheet1!W6007,months!A:A,0))</f>
        <v>7</v>
      </c>
      <c r="Z6007">
        <f t="shared" si="657"/>
        <v>43286</v>
      </c>
    </row>
    <row r="6008" spans="1:26" x14ac:dyDescent="0.2">
      <c r="A6008" t="s">
        <v>8400</v>
      </c>
      <c r="B6008" t="s">
        <v>3070</v>
      </c>
      <c r="C6008">
        <v>4.3</v>
      </c>
      <c r="D6008">
        <v>193</v>
      </c>
      <c r="E6008" t="s">
        <v>31</v>
      </c>
      <c r="F6008" t="s">
        <v>22</v>
      </c>
      <c r="G6008" t="s">
        <v>23</v>
      </c>
      <c r="H6008" t="s">
        <v>24</v>
      </c>
      <c r="I6008" t="s">
        <v>25</v>
      </c>
      <c r="J6008" t="s">
        <v>1537</v>
      </c>
      <c r="K6008" t="s">
        <v>8401</v>
      </c>
      <c r="L6008" t="s">
        <v>180</v>
      </c>
      <c r="M6008" t="s">
        <v>86</v>
      </c>
      <c r="N6008">
        <f t="shared" si="651"/>
        <v>0</v>
      </c>
      <c r="O6008" t="str">
        <f t="shared" si="652"/>
        <v>No</v>
      </c>
      <c r="P6008">
        <f t="shared" si="653"/>
        <v>0</v>
      </c>
      <c r="Q6008">
        <f t="shared" si="654"/>
        <v>4813937689</v>
      </c>
      <c r="R6008">
        <f t="shared" si="655"/>
        <v>4.1933383153624479</v>
      </c>
      <c r="S6008" t="str">
        <f t="shared" si="656"/>
        <v>Acceptable</v>
      </c>
      <c r="T6008">
        <f>ROUNDUP(C6008,0)</f>
        <v>5</v>
      </c>
      <c r="U6008">
        <f>ROUNDDOWN(C6008,0)</f>
        <v>4</v>
      </c>
      <c r="V6008">
        <f>RIGHT(K6008,2)+2000</f>
        <v>2017</v>
      </c>
      <c r="W6008" t="str">
        <f>INDEX(_xlfn.TEXTSPLIT(K6008,"-"),1,2)</f>
        <v>Apr</v>
      </c>
      <c r="X6008" t="str">
        <f>INDEX(_xlfn.TEXTSPLIT(K6008,"-"),1,1)</f>
        <v>29</v>
      </c>
      <c r="Y6008">
        <f>INDEX(months!B:B,MATCH(Sheet1!W6008,months!A:A,0))</f>
        <v>4</v>
      </c>
      <c r="Z6008">
        <f t="shared" si="657"/>
        <v>42854</v>
      </c>
    </row>
    <row r="6009" spans="1:26" x14ac:dyDescent="0.2">
      <c r="A6009" t="s">
        <v>8402</v>
      </c>
      <c r="B6009" t="s">
        <v>4612</v>
      </c>
      <c r="C6009">
        <v>4</v>
      </c>
      <c r="D6009">
        <v>21</v>
      </c>
      <c r="E6009" t="s">
        <v>8403</v>
      </c>
      <c r="F6009" t="s">
        <v>22</v>
      </c>
      <c r="G6009" t="s">
        <v>23</v>
      </c>
      <c r="H6009" t="s">
        <v>24</v>
      </c>
      <c r="I6009" t="s">
        <v>25</v>
      </c>
      <c r="J6009" t="s">
        <v>4613</v>
      </c>
      <c r="K6009" t="s">
        <v>8404</v>
      </c>
      <c r="L6009" t="s">
        <v>877</v>
      </c>
      <c r="M6009" t="s">
        <v>47</v>
      </c>
      <c r="N6009">
        <f t="shared" si="651"/>
        <v>0</v>
      </c>
      <c r="O6009" t="str">
        <f t="shared" si="652"/>
        <v>No</v>
      </c>
      <c r="P6009">
        <f t="shared" si="653"/>
        <v>0</v>
      </c>
      <c r="Q6009">
        <f t="shared" si="654"/>
        <v>4813937689</v>
      </c>
      <c r="R6009">
        <f t="shared" si="655"/>
        <v>4.1933383153624479</v>
      </c>
      <c r="S6009" t="str">
        <f t="shared" si="656"/>
        <v>Acceptable</v>
      </c>
      <c r="T6009">
        <f>ROUNDUP(C6009,0)</f>
        <v>4</v>
      </c>
      <c r="U6009">
        <f>ROUNDDOWN(C6009,0)</f>
        <v>4</v>
      </c>
      <c r="V6009">
        <f>RIGHT(K6009,2)+2000</f>
        <v>2015</v>
      </c>
      <c r="W6009" t="str">
        <f>INDEX(_xlfn.TEXTSPLIT(K6009,"-"),1,2)</f>
        <v>Dec</v>
      </c>
      <c r="X6009" t="str">
        <f>INDEX(_xlfn.TEXTSPLIT(K6009,"-"),1,1)</f>
        <v>18</v>
      </c>
      <c r="Y6009">
        <f>INDEX(months!B:B,MATCH(Sheet1!W6009,months!A:A,0))</f>
        <v>12</v>
      </c>
      <c r="Z6009">
        <f t="shared" si="657"/>
        <v>42356</v>
      </c>
    </row>
    <row r="6010" spans="1:26" x14ac:dyDescent="0.2">
      <c r="A6010" t="s">
        <v>8405</v>
      </c>
      <c r="B6010" t="s">
        <v>2116</v>
      </c>
      <c r="C6010">
        <v>1.4</v>
      </c>
      <c r="D6010">
        <v>45</v>
      </c>
      <c r="E6010" t="s">
        <v>481</v>
      </c>
      <c r="F6010" t="s">
        <v>101</v>
      </c>
      <c r="G6010" t="s">
        <v>23</v>
      </c>
      <c r="H6010" t="s">
        <v>24</v>
      </c>
      <c r="I6010" t="s">
        <v>25</v>
      </c>
      <c r="J6010" t="s">
        <v>2117</v>
      </c>
      <c r="K6010" t="s">
        <v>3808</v>
      </c>
      <c r="L6010" t="s">
        <v>59</v>
      </c>
      <c r="M6010" t="s">
        <v>81</v>
      </c>
      <c r="N6010">
        <f t="shared" si="651"/>
        <v>0</v>
      </c>
      <c r="O6010" t="str">
        <f t="shared" si="652"/>
        <v>No</v>
      </c>
      <c r="P6010">
        <f t="shared" si="653"/>
        <v>0</v>
      </c>
      <c r="Q6010">
        <f t="shared" si="654"/>
        <v>4813937689</v>
      </c>
      <c r="R6010">
        <f t="shared" si="655"/>
        <v>4.1933383153624479</v>
      </c>
      <c r="S6010" t="str">
        <f t="shared" si="656"/>
        <v>Acceptable</v>
      </c>
      <c r="T6010">
        <f>ROUNDUP(C6010,0)</f>
        <v>2</v>
      </c>
      <c r="U6010">
        <f>ROUNDDOWN(C6010,0)</f>
        <v>1</v>
      </c>
      <c r="V6010">
        <f>RIGHT(K6010,2)+2000</f>
        <v>2016</v>
      </c>
      <c r="W6010" t="str">
        <f>INDEX(_xlfn.TEXTSPLIT(K6010,"-"),1,2)</f>
        <v>Sep</v>
      </c>
      <c r="X6010" t="str">
        <f>INDEX(_xlfn.TEXTSPLIT(K6010,"-"),1,1)</f>
        <v>12</v>
      </c>
      <c r="Y6010">
        <f>INDEX(months!B:B,MATCH(Sheet1!W6010,months!A:A,0))</f>
        <v>9</v>
      </c>
      <c r="Z6010">
        <f t="shared" si="657"/>
        <v>42625</v>
      </c>
    </row>
    <row r="6011" spans="1:26" x14ac:dyDescent="0.2">
      <c r="A6011" t="s">
        <v>8406</v>
      </c>
      <c r="B6011" t="s">
        <v>711</v>
      </c>
      <c r="C6011">
        <v>3.3</v>
      </c>
      <c r="D6011">
        <v>1476</v>
      </c>
      <c r="E6011" t="s">
        <v>308</v>
      </c>
      <c r="F6011" t="s">
        <v>32</v>
      </c>
      <c r="G6011" t="s">
        <v>23</v>
      </c>
      <c r="H6011" t="s">
        <v>24</v>
      </c>
      <c r="I6011" t="s">
        <v>44</v>
      </c>
      <c r="J6011" t="s">
        <v>712</v>
      </c>
      <c r="K6011" t="s">
        <v>1613</v>
      </c>
      <c r="L6011" t="s">
        <v>1573</v>
      </c>
      <c r="M6011" t="s">
        <v>86</v>
      </c>
      <c r="N6011">
        <f t="shared" si="651"/>
        <v>0</v>
      </c>
      <c r="O6011" t="str">
        <f t="shared" si="652"/>
        <v>No</v>
      </c>
      <c r="P6011">
        <f t="shared" si="653"/>
        <v>0</v>
      </c>
      <c r="Q6011">
        <f t="shared" si="654"/>
        <v>4813937689</v>
      </c>
      <c r="R6011">
        <f t="shared" si="655"/>
        <v>4.1933383153624479</v>
      </c>
      <c r="S6011" t="str">
        <f t="shared" si="656"/>
        <v>Acceptable</v>
      </c>
      <c r="T6011">
        <f>ROUNDUP(C6011,0)</f>
        <v>4</v>
      </c>
      <c r="U6011">
        <f>ROUNDDOWN(C6011,0)</f>
        <v>3</v>
      </c>
      <c r="V6011">
        <f>RIGHT(K6011,2)+2000</f>
        <v>2018</v>
      </c>
      <c r="W6011" t="str">
        <f>INDEX(_xlfn.TEXTSPLIT(K6011,"-"),1,2)</f>
        <v>Jun</v>
      </c>
      <c r="X6011" t="str">
        <f>INDEX(_xlfn.TEXTSPLIT(K6011,"-"),1,1)</f>
        <v>11</v>
      </c>
      <c r="Y6011">
        <f>INDEX(months!B:B,MATCH(Sheet1!W6011,months!A:A,0))</f>
        <v>6</v>
      </c>
      <c r="Z6011">
        <f t="shared" si="657"/>
        <v>43262</v>
      </c>
    </row>
    <row r="6012" spans="1:26" x14ac:dyDescent="0.2">
      <c r="A6012" t="s">
        <v>8407</v>
      </c>
      <c r="B6012" t="s">
        <v>3070</v>
      </c>
      <c r="C6012">
        <v>4.3</v>
      </c>
      <c r="D6012">
        <v>539</v>
      </c>
      <c r="E6012" t="s">
        <v>481</v>
      </c>
      <c r="F6012" t="s">
        <v>57</v>
      </c>
      <c r="G6012" t="s">
        <v>23</v>
      </c>
      <c r="H6012" t="s">
        <v>24</v>
      </c>
      <c r="I6012" t="s">
        <v>25</v>
      </c>
      <c r="J6012" t="s">
        <v>1537</v>
      </c>
      <c r="K6012" t="s">
        <v>39</v>
      </c>
      <c r="L6012" t="s">
        <v>180</v>
      </c>
      <c r="M6012" t="s">
        <v>47</v>
      </c>
      <c r="N6012">
        <f t="shared" si="651"/>
        <v>0</v>
      </c>
      <c r="O6012" t="str">
        <f t="shared" si="652"/>
        <v>No</v>
      </c>
      <c r="P6012">
        <f t="shared" si="653"/>
        <v>0</v>
      </c>
      <c r="Q6012">
        <f t="shared" si="654"/>
        <v>4813937689</v>
      </c>
      <c r="R6012">
        <f t="shared" si="655"/>
        <v>4.1933383153624479</v>
      </c>
      <c r="S6012" t="str">
        <f t="shared" si="656"/>
        <v>Acceptable</v>
      </c>
      <c r="T6012">
        <f>ROUNDUP(C6012,0)</f>
        <v>5</v>
      </c>
      <c r="U6012">
        <f>ROUNDDOWN(C6012,0)</f>
        <v>4</v>
      </c>
      <c r="V6012">
        <f>RIGHT(K6012,2)+2000</f>
        <v>2018</v>
      </c>
      <c r="W6012" t="str">
        <f>INDEX(_xlfn.TEXTSPLIT(K6012,"-"),1,2)</f>
        <v>Aug</v>
      </c>
      <c r="X6012" t="str">
        <f>INDEX(_xlfn.TEXTSPLIT(K6012,"-"),1,1)</f>
        <v>1</v>
      </c>
      <c r="Y6012">
        <f>INDEX(months!B:B,MATCH(Sheet1!W6012,months!A:A,0))</f>
        <v>8</v>
      </c>
      <c r="Z6012">
        <f t="shared" si="657"/>
        <v>43313</v>
      </c>
    </row>
    <row r="6013" spans="1:26" x14ac:dyDescent="0.2">
      <c r="A6013" t="s">
        <v>8408</v>
      </c>
      <c r="B6013" t="s">
        <v>3070</v>
      </c>
      <c r="D6013">
        <v>1</v>
      </c>
      <c r="E6013" t="s">
        <v>292</v>
      </c>
      <c r="F6013" t="s">
        <v>1230</v>
      </c>
      <c r="G6013" t="s">
        <v>23</v>
      </c>
      <c r="H6013" t="s">
        <v>24</v>
      </c>
      <c r="I6013" t="s">
        <v>25</v>
      </c>
      <c r="J6013" t="s">
        <v>2804</v>
      </c>
      <c r="K6013" t="s">
        <v>6119</v>
      </c>
      <c r="L6013" t="s">
        <v>59</v>
      </c>
      <c r="M6013" t="s">
        <v>81</v>
      </c>
      <c r="N6013">
        <f t="shared" si="651"/>
        <v>0</v>
      </c>
      <c r="O6013" t="str">
        <f t="shared" si="652"/>
        <v>No</v>
      </c>
      <c r="P6013">
        <f t="shared" si="653"/>
        <v>0</v>
      </c>
      <c r="Q6013">
        <f t="shared" si="654"/>
        <v>4813937689</v>
      </c>
      <c r="R6013">
        <f t="shared" si="655"/>
        <v>4.1933383153624479</v>
      </c>
      <c r="S6013" t="str">
        <f t="shared" si="656"/>
        <v>Acceptable</v>
      </c>
      <c r="T6013">
        <f>ROUNDUP(C6013,0)</f>
        <v>0</v>
      </c>
      <c r="U6013">
        <f>ROUNDDOWN(C6013,0)</f>
        <v>0</v>
      </c>
      <c r="V6013">
        <f>RIGHT(K6013,2)+2000</f>
        <v>2015</v>
      </c>
      <c r="W6013" t="str">
        <f>INDEX(_xlfn.TEXTSPLIT(K6013,"-"),1,2)</f>
        <v>Dec</v>
      </c>
      <c r="X6013" t="str">
        <f>INDEX(_xlfn.TEXTSPLIT(K6013,"-"),1,1)</f>
        <v>4</v>
      </c>
      <c r="Y6013">
        <f>INDEX(months!B:B,MATCH(Sheet1!W6013,months!A:A,0))</f>
        <v>12</v>
      </c>
      <c r="Z6013">
        <f t="shared" si="657"/>
        <v>42342</v>
      </c>
    </row>
    <row r="6014" spans="1:26" x14ac:dyDescent="0.2">
      <c r="A6014" t="s">
        <v>8409</v>
      </c>
      <c r="B6014" t="s">
        <v>5319</v>
      </c>
      <c r="C6014">
        <v>4.5999999999999996</v>
      </c>
      <c r="D6014">
        <v>30</v>
      </c>
      <c r="E6014" t="s">
        <v>1113</v>
      </c>
      <c r="F6014" t="s">
        <v>775</v>
      </c>
      <c r="G6014" t="s">
        <v>23</v>
      </c>
      <c r="H6014" t="s">
        <v>24</v>
      </c>
      <c r="I6014" t="s">
        <v>25</v>
      </c>
      <c r="J6014" t="s">
        <v>5320</v>
      </c>
      <c r="K6014" t="s">
        <v>121</v>
      </c>
      <c r="L6014" t="s">
        <v>138</v>
      </c>
      <c r="M6014" t="s">
        <v>29</v>
      </c>
      <c r="N6014">
        <f t="shared" si="651"/>
        <v>0</v>
      </c>
      <c r="O6014" t="str">
        <f t="shared" si="652"/>
        <v>No</v>
      </c>
      <c r="P6014">
        <f t="shared" si="653"/>
        <v>0</v>
      </c>
      <c r="Q6014">
        <f t="shared" si="654"/>
        <v>4813937689</v>
      </c>
      <c r="R6014">
        <f t="shared" si="655"/>
        <v>4.1933383153624479</v>
      </c>
      <c r="S6014" t="str">
        <f t="shared" si="656"/>
        <v>Acceptable</v>
      </c>
      <c r="T6014">
        <f>ROUNDUP(C6014,0)</f>
        <v>5</v>
      </c>
      <c r="U6014">
        <f>ROUNDDOWN(C6014,0)</f>
        <v>4</v>
      </c>
      <c r="V6014">
        <f>RIGHT(K6014,2)+2000</f>
        <v>2018</v>
      </c>
      <c r="W6014" t="str">
        <f>INDEX(_xlfn.TEXTSPLIT(K6014,"-"),1,2)</f>
        <v>Mar</v>
      </c>
      <c r="X6014" t="str">
        <f>INDEX(_xlfn.TEXTSPLIT(K6014,"-"),1,1)</f>
        <v>20</v>
      </c>
      <c r="Y6014">
        <f>INDEX(months!B:B,MATCH(Sheet1!W6014,months!A:A,0))</f>
        <v>3</v>
      </c>
      <c r="Z6014">
        <f t="shared" si="657"/>
        <v>43179</v>
      </c>
    </row>
    <row r="6015" spans="1:26" x14ac:dyDescent="0.2">
      <c r="A6015" t="s">
        <v>8410</v>
      </c>
      <c r="B6015" t="s">
        <v>1790</v>
      </c>
      <c r="C6015">
        <v>4.7</v>
      </c>
      <c r="D6015">
        <v>289</v>
      </c>
      <c r="E6015" t="s">
        <v>427</v>
      </c>
      <c r="F6015" t="s">
        <v>101</v>
      </c>
      <c r="G6015" t="s">
        <v>23</v>
      </c>
      <c r="H6015" t="s">
        <v>24</v>
      </c>
      <c r="I6015" t="s">
        <v>25</v>
      </c>
      <c r="J6015" t="s">
        <v>1791</v>
      </c>
      <c r="K6015" t="s">
        <v>564</v>
      </c>
      <c r="L6015" t="s">
        <v>157</v>
      </c>
      <c r="M6015" t="s">
        <v>81</v>
      </c>
      <c r="N6015">
        <f t="shared" si="651"/>
        <v>0</v>
      </c>
      <c r="O6015" t="str">
        <f t="shared" si="652"/>
        <v>No</v>
      </c>
      <c r="P6015">
        <f t="shared" si="653"/>
        <v>0</v>
      </c>
      <c r="Q6015">
        <f t="shared" si="654"/>
        <v>4813937689</v>
      </c>
      <c r="R6015">
        <f t="shared" si="655"/>
        <v>4.1933383153624479</v>
      </c>
      <c r="S6015" t="str">
        <f t="shared" si="656"/>
        <v>Acceptable</v>
      </c>
      <c r="T6015">
        <f>ROUNDUP(C6015,0)</f>
        <v>5</v>
      </c>
      <c r="U6015">
        <f>ROUNDDOWN(C6015,0)</f>
        <v>4</v>
      </c>
      <c r="V6015">
        <f>RIGHT(K6015,2)+2000</f>
        <v>2018</v>
      </c>
      <c r="W6015" t="str">
        <f>INDEX(_xlfn.TEXTSPLIT(K6015,"-"),1,2)</f>
        <v>May</v>
      </c>
      <c r="X6015" t="str">
        <f>INDEX(_xlfn.TEXTSPLIT(K6015,"-"),1,1)</f>
        <v>4</v>
      </c>
      <c r="Y6015">
        <f>INDEX(months!B:B,MATCH(Sheet1!W6015,months!A:A,0))</f>
        <v>5</v>
      </c>
      <c r="Z6015">
        <f t="shared" si="657"/>
        <v>43224</v>
      </c>
    </row>
    <row r="6016" spans="1:26" x14ac:dyDescent="0.2">
      <c r="A6016" t="s">
        <v>8411</v>
      </c>
      <c r="B6016" t="s">
        <v>3070</v>
      </c>
      <c r="C6016">
        <v>4.2</v>
      </c>
      <c r="D6016">
        <v>540</v>
      </c>
      <c r="E6016" t="s">
        <v>427</v>
      </c>
      <c r="F6016" t="s">
        <v>22</v>
      </c>
      <c r="G6016" t="s">
        <v>23</v>
      </c>
      <c r="H6016" t="s">
        <v>24</v>
      </c>
      <c r="I6016" t="s">
        <v>25</v>
      </c>
      <c r="J6016" t="s">
        <v>1537</v>
      </c>
      <c r="K6016" t="s">
        <v>39</v>
      </c>
      <c r="L6016" t="s">
        <v>1197</v>
      </c>
      <c r="M6016" t="s">
        <v>81</v>
      </c>
      <c r="N6016">
        <f t="shared" si="651"/>
        <v>0</v>
      </c>
      <c r="O6016" t="str">
        <f t="shared" si="652"/>
        <v>No</v>
      </c>
      <c r="P6016">
        <f t="shared" si="653"/>
        <v>0</v>
      </c>
      <c r="Q6016">
        <f t="shared" si="654"/>
        <v>4813937689</v>
      </c>
      <c r="R6016">
        <f t="shared" si="655"/>
        <v>4.1933383153624479</v>
      </c>
      <c r="S6016" t="str">
        <f t="shared" si="656"/>
        <v>Acceptable</v>
      </c>
      <c r="T6016">
        <f>ROUNDUP(C6016,0)</f>
        <v>5</v>
      </c>
      <c r="U6016">
        <f>ROUNDDOWN(C6016,0)</f>
        <v>4</v>
      </c>
      <c r="V6016">
        <f>RIGHT(K6016,2)+2000</f>
        <v>2018</v>
      </c>
      <c r="W6016" t="str">
        <f>INDEX(_xlfn.TEXTSPLIT(K6016,"-"),1,2)</f>
        <v>Aug</v>
      </c>
      <c r="X6016" t="str">
        <f>INDEX(_xlfn.TEXTSPLIT(K6016,"-"),1,1)</f>
        <v>1</v>
      </c>
      <c r="Y6016">
        <f>INDEX(months!B:B,MATCH(Sheet1!W6016,months!A:A,0))</f>
        <v>8</v>
      </c>
      <c r="Z6016">
        <f t="shared" si="657"/>
        <v>43313</v>
      </c>
    </row>
    <row r="6017" spans="1:26" x14ac:dyDescent="0.2">
      <c r="A6017" t="s">
        <v>8412</v>
      </c>
      <c r="B6017" t="s">
        <v>711</v>
      </c>
      <c r="C6017">
        <v>3.9</v>
      </c>
      <c r="D6017">
        <v>4496</v>
      </c>
      <c r="E6017" t="s">
        <v>8413</v>
      </c>
      <c r="F6017" t="s">
        <v>50</v>
      </c>
      <c r="G6017" t="s">
        <v>23</v>
      </c>
      <c r="H6017" t="s">
        <v>24</v>
      </c>
      <c r="I6017" t="s">
        <v>25</v>
      </c>
      <c r="J6017" t="s">
        <v>712</v>
      </c>
      <c r="K6017" t="s">
        <v>4930</v>
      </c>
      <c r="L6017" t="s">
        <v>8414</v>
      </c>
      <c r="M6017" t="s">
        <v>60</v>
      </c>
      <c r="N6017">
        <f t="shared" si="651"/>
        <v>0</v>
      </c>
      <c r="O6017" t="str">
        <f t="shared" si="652"/>
        <v>No</v>
      </c>
      <c r="P6017">
        <f t="shared" si="653"/>
        <v>0</v>
      </c>
      <c r="Q6017">
        <f t="shared" si="654"/>
        <v>4813937689</v>
      </c>
      <c r="R6017">
        <f t="shared" si="655"/>
        <v>4.1933383153624479</v>
      </c>
      <c r="S6017" t="str">
        <f t="shared" si="656"/>
        <v>Acceptable</v>
      </c>
      <c r="T6017">
        <f>ROUNDUP(C6017,0)</f>
        <v>4</v>
      </c>
      <c r="U6017">
        <f>ROUNDDOWN(C6017,0)</f>
        <v>3</v>
      </c>
      <c r="V6017">
        <f>RIGHT(K6017,2)+2000</f>
        <v>2017</v>
      </c>
      <c r="W6017" t="str">
        <f>INDEX(_xlfn.TEXTSPLIT(K6017,"-"),1,2)</f>
        <v>Oct</v>
      </c>
      <c r="X6017" t="str">
        <f>INDEX(_xlfn.TEXTSPLIT(K6017,"-"),1,1)</f>
        <v>29</v>
      </c>
      <c r="Y6017">
        <f>INDEX(months!B:B,MATCH(Sheet1!W6017,months!A:A,0))</f>
        <v>10</v>
      </c>
      <c r="Z6017">
        <f t="shared" si="657"/>
        <v>43037</v>
      </c>
    </row>
    <row r="6018" spans="1:26" x14ac:dyDescent="0.2">
      <c r="A6018" t="s">
        <v>8415</v>
      </c>
      <c r="B6018" t="s">
        <v>556</v>
      </c>
      <c r="C6018">
        <v>3.4</v>
      </c>
      <c r="D6018">
        <v>9</v>
      </c>
      <c r="E6018" t="s">
        <v>2568</v>
      </c>
      <c r="F6018" t="s">
        <v>775</v>
      </c>
      <c r="G6018" t="s">
        <v>23</v>
      </c>
      <c r="H6018" t="s">
        <v>24</v>
      </c>
      <c r="I6018" t="s">
        <v>25</v>
      </c>
      <c r="J6018" t="s">
        <v>557</v>
      </c>
      <c r="K6018" t="s">
        <v>7552</v>
      </c>
      <c r="L6018" t="s">
        <v>59</v>
      </c>
      <c r="M6018" t="s">
        <v>72</v>
      </c>
      <c r="N6018">
        <f t="shared" ref="N6018:N6081" si="658">SUM(A6018,B6018)</f>
        <v>0</v>
      </c>
      <c r="O6018" t="str">
        <f t="shared" ref="O6018:O6081" si="659">IF(E6018="good","Yes","No")</f>
        <v>No</v>
      </c>
      <c r="P6018">
        <f t="shared" ref="P6018:P6081" si="660">COUNTIF(B:B,"&lt;0")</f>
        <v>0</v>
      </c>
      <c r="Q6018">
        <f t="shared" ref="Q6018:Q6081" si="661">SUMIF(D:D,"&gt;1000")</f>
        <v>4813937689</v>
      </c>
      <c r="R6018">
        <f t="shared" ref="R6018:R6081" si="662">AVERAGEIF(C:C,"&gt;0")</f>
        <v>4.1933383153624479</v>
      </c>
      <c r="S6018" t="str">
        <f t="shared" ref="S6018:S6081" si="663">IF(OR(A6018&gt;0,B6018&gt;0),"Acceptable","Check")</f>
        <v>Acceptable</v>
      </c>
      <c r="T6018">
        <f>ROUNDUP(C6018,0)</f>
        <v>4</v>
      </c>
      <c r="U6018">
        <f>ROUNDDOWN(C6018,0)</f>
        <v>3</v>
      </c>
      <c r="V6018">
        <f>RIGHT(K6018,2)+2000</f>
        <v>2016</v>
      </c>
      <c r="W6018" t="str">
        <f>INDEX(_xlfn.TEXTSPLIT(K6018,"-"),1,2)</f>
        <v>Oct</v>
      </c>
      <c r="X6018" t="str">
        <f>INDEX(_xlfn.TEXTSPLIT(K6018,"-"),1,1)</f>
        <v>8</v>
      </c>
      <c r="Y6018">
        <f>INDEX(months!B:B,MATCH(Sheet1!W6018,months!A:A,0))</f>
        <v>10</v>
      </c>
      <c r="Z6018">
        <f t="shared" si="657"/>
        <v>42651</v>
      </c>
    </row>
    <row r="6019" spans="1:26" x14ac:dyDescent="0.2">
      <c r="A6019" t="s">
        <v>8416</v>
      </c>
      <c r="B6019" t="s">
        <v>4950</v>
      </c>
      <c r="C6019">
        <v>4.3</v>
      </c>
      <c r="D6019">
        <v>247</v>
      </c>
      <c r="E6019" t="s">
        <v>527</v>
      </c>
      <c r="F6019" t="s">
        <v>22</v>
      </c>
      <c r="G6019" t="s">
        <v>23</v>
      </c>
      <c r="H6019" t="s">
        <v>24</v>
      </c>
      <c r="I6019" t="s">
        <v>25</v>
      </c>
      <c r="J6019" t="s">
        <v>4951</v>
      </c>
      <c r="K6019" t="s">
        <v>7748</v>
      </c>
      <c r="L6019" t="s">
        <v>157</v>
      </c>
      <c r="M6019" t="s">
        <v>29</v>
      </c>
      <c r="N6019">
        <f t="shared" si="658"/>
        <v>0</v>
      </c>
      <c r="O6019" t="str">
        <f t="shared" si="659"/>
        <v>No</v>
      </c>
      <c r="P6019">
        <f t="shared" si="660"/>
        <v>0</v>
      </c>
      <c r="Q6019">
        <f t="shared" si="661"/>
        <v>4813937689</v>
      </c>
      <c r="R6019">
        <f t="shared" si="662"/>
        <v>4.1933383153624479</v>
      </c>
      <c r="S6019" t="str">
        <f t="shared" si="663"/>
        <v>Acceptable</v>
      </c>
      <c r="T6019">
        <f>ROUNDUP(C6019,0)</f>
        <v>5</v>
      </c>
      <c r="U6019">
        <f>ROUNDDOWN(C6019,0)</f>
        <v>4</v>
      </c>
      <c r="V6019">
        <f>RIGHT(K6019,2)+2000</f>
        <v>2016</v>
      </c>
      <c r="W6019" t="str">
        <f>INDEX(_xlfn.TEXTSPLIT(K6019,"-"),1,2)</f>
        <v>Jun</v>
      </c>
      <c r="X6019" t="str">
        <f>INDEX(_xlfn.TEXTSPLIT(K6019,"-"),1,1)</f>
        <v>22</v>
      </c>
      <c r="Y6019">
        <f>INDEX(months!B:B,MATCH(Sheet1!W6019,months!A:A,0))</f>
        <v>6</v>
      </c>
      <c r="Z6019">
        <f t="shared" ref="Z6019:Z6082" si="664">DATE(V6019,Y6019,X6019)</f>
        <v>42543</v>
      </c>
    </row>
    <row r="6020" spans="1:26" x14ac:dyDescent="0.2">
      <c r="A6020" t="s">
        <v>8417</v>
      </c>
      <c r="B6020" t="s">
        <v>447</v>
      </c>
      <c r="C6020">
        <v>4.8</v>
      </c>
      <c r="D6020">
        <v>123</v>
      </c>
      <c r="E6020" t="s">
        <v>619</v>
      </c>
      <c r="F6020" t="s">
        <v>775</v>
      </c>
      <c r="G6020" t="s">
        <v>23</v>
      </c>
      <c r="H6020" t="s">
        <v>24</v>
      </c>
      <c r="I6020" t="s">
        <v>25</v>
      </c>
      <c r="J6020" t="s">
        <v>449</v>
      </c>
      <c r="K6020" t="s">
        <v>3251</v>
      </c>
      <c r="L6020" t="s">
        <v>8418</v>
      </c>
      <c r="M6020" t="s">
        <v>72</v>
      </c>
      <c r="N6020">
        <f t="shared" si="658"/>
        <v>0</v>
      </c>
      <c r="O6020" t="str">
        <f t="shared" si="659"/>
        <v>No</v>
      </c>
      <c r="P6020">
        <f t="shared" si="660"/>
        <v>0</v>
      </c>
      <c r="Q6020">
        <f t="shared" si="661"/>
        <v>4813937689</v>
      </c>
      <c r="R6020">
        <f t="shared" si="662"/>
        <v>4.1933383153624479</v>
      </c>
      <c r="S6020" t="str">
        <f t="shared" si="663"/>
        <v>Acceptable</v>
      </c>
      <c r="T6020">
        <f>ROUNDUP(C6020,0)</f>
        <v>5</v>
      </c>
      <c r="U6020">
        <f>ROUNDDOWN(C6020,0)</f>
        <v>4</v>
      </c>
      <c r="V6020">
        <f>RIGHT(K6020,2)+2000</f>
        <v>2017</v>
      </c>
      <c r="W6020" t="str">
        <f>INDEX(_xlfn.TEXTSPLIT(K6020,"-"),1,2)</f>
        <v>Mar</v>
      </c>
      <c r="X6020" t="str">
        <f>INDEX(_xlfn.TEXTSPLIT(K6020,"-"),1,1)</f>
        <v>15</v>
      </c>
      <c r="Y6020">
        <f>INDEX(months!B:B,MATCH(Sheet1!W6020,months!A:A,0))</f>
        <v>3</v>
      </c>
      <c r="Z6020">
        <f t="shared" si="664"/>
        <v>42809</v>
      </c>
    </row>
    <row r="6021" spans="1:26" x14ac:dyDescent="0.2">
      <c r="A6021" t="s">
        <v>8419</v>
      </c>
      <c r="B6021" t="s">
        <v>4950</v>
      </c>
      <c r="C6021">
        <v>4.8</v>
      </c>
      <c r="D6021">
        <v>93</v>
      </c>
      <c r="E6021" t="s">
        <v>31</v>
      </c>
      <c r="F6021" t="s">
        <v>775</v>
      </c>
      <c r="G6021" t="s">
        <v>23</v>
      </c>
      <c r="H6021" t="s">
        <v>24</v>
      </c>
      <c r="I6021" t="s">
        <v>25</v>
      </c>
      <c r="J6021" t="s">
        <v>4951</v>
      </c>
      <c r="K6021" t="s">
        <v>410</v>
      </c>
      <c r="L6021" t="s">
        <v>8420</v>
      </c>
      <c r="M6021" t="s">
        <v>587</v>
      </c>
      <c r="N6021">
        <f t="shared" si="658"/>
        <v>0</v>
      </c>
      <c r="O6021" t="str">
        <f t="shared" si="659"/>
        <v>No</v>
      </c>
      <c r="P6021">
        <f t="shared" si="660"/>
        <v>0</v>
      </c>
      <c r="Q6021">
        <f t="shared" si="661"/>
        <v>4813937689</v>
      </c>
      <c r="R6021">
        <f t="shared" si="662"/>
        <v>4.1933383153624479</v>
      </c>
      <c r="S6021" t="str">
        <f t="shared" si="663"/>
        <v>Acceptable</v>
      </c>
      <c r="T6021">
        <f>ROUNDUP(C6021,0)</f>
        <v>5</v>
      </c>
      <c r="U6021">
        <f>ROUNDDOWN(C6021,0)</f>
        <v>4</v>
      </c>
      <c r="V6021">
        <f>RIGHT(K6021,2)+2000</f>
        <v>2018</v>
      </c>
      <c r="W6021" t="str">
        <f>INDEX(_xlfn.TEXTSPLIT(K6021,"-"),1,2)</f>
        <v>Jul</v>
      </c>
      <c r="X6021" t="str">
        <f>INDEX(_xlfn.TEXTSPLIT(K6021,"-"),1,1)</f>
        <v>17</v>
      </c>
      <c r="Y6021">
        <f>INDEX(months!B:B,MATCH(Sheet1!W6021,months!A:A,0))</f>
        <v>7</v>
      </c>
      <c r="Z6021">
        <f t="shared" si="664"/>
        <v>43298</v>
      </c>
    </row>
    <row r="6022" spans="1:26" x14ac:dyDescent="0.2">
      <c r="A6022" t="s">
        <v>8421</v>
      </c>
      <c r="B6022" t="s">
        <v>447</v>
      </c>
      <c r="C6022">
        <v>4.5</v>
      </c>
      <c r="D6022">
        <v>197</v>
      </c>
      <c r="E6022" t="s">
        <v>49</v>
      </c>
      <c r="F6022" t="s">
        <v>22</v>
      </c>
      <c r="G6022" t="s">
        <v>23</v>
      </c>
      <c r="H6022" t="s">
        <v>24</v>
      </c>
      <c r="I6022" t="s">
        <v>25</v>
      </c>
      <c r="J6022" t="s">
        <v>449</v>
      </c>
      <c r="K6022" t="s">
        <v>4671</v>
      </c>
      <c r="L6022" t="s">
        <v>157</v>
      </c>
      <c r="M6022" t="s">
        <v>81</v>
      </c>
      <c r="N6022">
        <f t="shared" si="658"/>
        <v>0</v>
      </c>
      <c r="O6022" t="str">
        <f t="shared" si="659"/>
        <v>No</v>
      </c>
      <c r="P6022">
        <f t="shared" si="660"/>
        <v>0</v>
      </c>
      <c r="Q6022">
        <f t="shared" si="661"/>
        <v>4813937689</v>
      </c>
      <c r="R6022">
        <f t="shared" si="662"/>
        <v>4.1933383153624479</v>
      </c>
      <c r="S6022" t="str">
        <f t="shared" si="663"/>
        <v>Acceptable</v>
      </c>
      <c r="T6022">
        <f>ROUNDUP(C6022,0)</f>
        <v>5</v>
      </c>
      <c r="U6022">
        <f>ROUNDDOWN(C6022,0)</f>
        <v>4</v>
      </c>
      <c r="V6022">
        <f>RIGHT(K6022,2)+2000</f>
        <v>2017</v>
      </c>
      <c r="W6022" t="str">
        <f>INDEX(_xlfn.TEXTSPLIT(K6022,"-"),1,2)</f>
        <v>Jan</v>
      </c>
      <c r="X6022" t="str">
        <f>INDEX(_xlfn.TEXTSPLIT(K6022,"-"),1,1)</f>
        <v>3</v>
      </c>
      <c r="Y6022">
        <f>INDEX(months!B:B,MATCH(Sheet1!W6022,months!A:A,0))</f>
        <v>1</v>
      </c>
      <c r="Z6022">
        <f t="shared" si="664"/>
        <v>42738</v>
      </c>
    </row>
    <row r="6023" spans="1:26" x14ac:dyDescent="0.2">
      <c r="A6023" t="s">
        <v>8422</v>
      </c>
      <c r="B6023" t="s">
        <v>3070</v>
      </c>
      <c r="C6023">
        <v>3.3</v>
      </c>
      <c r="D6023">
        <v>16</v>
      </c>
      <c r="E6023" t="s">
        <v>69</v>
      </c>
      <c r="F6023" t="s">
        <v>1199</v>
      </c>
      <c r="G6023" t="s">
        <v>23</v>
      </c>
      <c r="H6023" t="s">
        <v>24</v>
      </c>
      <c r="I6023" t="s">
        <v>25</v>
      </c>
      <c r="J6023" t="s">
        <v>2804</v>
      </c>
      <c r="K6023" t="s">
        <v>8034</v>
      </c>
      <c r="L6023" t="s">
        <v>157</v>
      </c>
      <c r="M6023" t="s">
        <v>81</v>
      </c>
      <c r="N6023">
        <f t="shared" si="658"/>
        <v>0</v>
      </c>
      <c r="O6023" t="str">
        <f t="shared" si="659"/>
        <v>No</v>
      </c>
      <c r="P6023">
        <f t="shared" si="660"/>
        <v>0</v>
      </c>
      <c r="Q6023">
        <f t="shared" si="661"/>
        <v>4813937689</v>
      </c>
      <c r="R6023">
        <f t="shared" si="662"/>
        <v>4.1933383153624479</v>
      </c>
      <c r="S6023" t="str">
        <f t="shared" si="663"/>
        <v>Acceptable</v>
      </c>
      <c r="T6023">
        <f>ROUNDUP(C6023,0)</f>
        <v>4</v>
      </c>
      <c r="U6023">
        <f>ROUNDDOWN(C6023,0)</f>
        <v>3</v>
      </c>
      <c r="V6023">
        <f>RIGHT(K6023,2)+2000</f>
        <v>2017</v>
      </c>
      <c r="W6023" t="str">
        <f>INDEX(_xlfn.TEXTSPLIT(K6023,"-"),1,2)</f>
        <v>Jul</v>
      </c>
      <c r="X6023" t="str">
        <f>INDEX(_xlfn.TEXTSPLIT(K6023,"-"),1,1)</f>
        <v>6</v>
      </c>
      <c r="Y6023">
        <f>INDEX(months!B:B,MATCH(Sheet1!W6023,months!A:A,0))</f>
        <v>7</v>
      </c>
      <c r="Z6023">
        <f t="shared" si="664"/>
        <v>42922</v>
      </c>
    </row>
    <row r="6024" spans="1:26" x14ac:dyDescent="0.2">
      <c r="A6024" t="s">
        <v>8423</v>
      </c>
      <c r="B6024" t="s">
        <v>3070</v>
      </c>
      <c r="C6024">
        <v>4.2</v>
      </c>
      <c r="D6024">
        <v>5</v>
      </c>
      <c r="E6024" t="s">
        <v>756</v>
      </c>
      <c r="F6024" t="s">
        <v>1199</v>
      </c>
      <c r="G6024" t="s">
        <v>23</v>
      </c>
      <c r="H6024" t="s">
        <v>24</v>
      </c>
      <c r="I6024" t="s">
        <v>25</v>
      </c>
      <c r="J6024" t="s">
        <v>1537</v>
      </c>
      <c r="K6024" t="s">
        <v>2712</v>
      </c>
      <c r="L6024" t="s">
        <v>53</v>
      </c>
      <c r="M6024" t="s">
        <v>29</v>
      </c>
      <c r="N6024">
        <f t="shared" si="658"/>
        <v>0</v>
      </c>
      <c r="O6024" t="str">
        <f t="shared" si="659"/>
        <v>No</v>
      </c>
      <c r="P6024">
        <f t="shared" si="660"/>
        <v>0</v>
      </c>
      <c r="Q6024">
        <f t="shared" si="661"/>
        <v>4813937689</v>
      </c>
      <c r="R6024">
        <f t="shared" si="662"/>
        <v>4.1933383153624479</v>
      </c>
      <c r="S6024" t="str">
        <f t="shared" si="663"/>
        <v>Acceptable</v>
      </c>
      <c r="T6024">
        <f>ROUNDUP(C6024,0)</f>
        <v>5</v>
      </c>
      <c r="U6024">
        <f>ROUNDDOWN(C6024,0)</f>
        <v>4</v>
      </c>
      <c r="V6024">
        <f>RIGHT(K6024,2)+2000</f>
        <v>2018</v>
      </c>
      <c r="W6024" t="str">
        <f>INDEX(_xlfn.TEXTSPLIT(K6024,"-"),1,2)</f>
        <v>Apr</v>
      </c>
      <c r="X6024" t="str">
        <f>INDEX(_xlfn.TEXTSPLIT(K6024,"-"),1,1)</f>
        <v>13</v>
      </c>
      <c r="Y6024">
        <f>INDEX(months!B:B,MATCH(Sheet1!W6024,months!A:A,0))</f>
        <v>4</v>
      </c>
      <c r="Z6024">
        <f t="shared" si="664"/>
        <v>43203</v>
      </c>
    </row>
    <row r="6025" spans="1:26" x14ac:dyDescent="0.2">
      <c r="A6025" t="s">
        <v>8424</v>
      </c>
      <c r="B6025" t="s">
        <v>5446</v>
      </c>
      <c r="C6025">
        <v>4.9000000000000004</v>
      </c>
      <c r="D6025">
        <v>49</v>
      </c>
      <c r="E6025" t="s">
        <v>286</v>
      </c>
      <c r="F6025" t="s">
        <v>1010</v>
      </c>
      <c r="G6025" t="s">
        <v>23</v>
      </c>
      <c r="H6025" t="s">
        <v>24</v>
      </c>
      <c r="I6025" t="s">
        <v>25</v>
      </c>
      <c r="J6025" t="s">
        <v>5447</v>
      </c>
      <c r="K6025" t="s">
        <v>1505</v>
      </c>
      <c r="L6025" t="s">
        <v>420</v>
      </c>
      <c r="M6025" t="s">
        <v>47</v>
      </c>
      <c r="N6025">
        <f t="shared" si="658"/>
        <v>0</v>
      </c>
      <c r="O6025" t="str">
        <f t="shared" si="659"/>
        <v>No</v>
      </c>
      <c r="P6025">
        <f t="shared" si="660"/>
        <v>0</v>
      </c>
      <c r="Q6025">
        <f t="shared" si="661"/>
        <v>4813937689</v>
      </c>
      <c r="R6025">
        <f t="shared" si="662"/>
        <v>4.1933383153624479</v>
      </c>
      <c r="S6025" t="str">
        <f t="shared" si="663"/>
        <v>Acceptable</v>
      </c>
      <c r="T6025">
        <f>ROUNDUP(C6025,0)</f>
        <v>5</v>
      </c>
      <c r="U6025">
        <f>ROUNDDOWN(C6025,0)</f>
        <v>4</v>
      </c>
      <c r="V6025">
        <f>RIGHT(K6025,2)+2000</f>
        <v>2017</v>
      </c>
      <c r="W6025" t="str">
        <f>INDEX(_xlfn.TEXTSPLIT(K6025,"-"),1,2)</f>
        <v>Oct</v>
      </c>
      <c r="X6025" t="str">
        <f>INDEX(_xlfn.TEXTSPLIT(K6025,"-"),1,1)</f>
        <v>16</v>
      </c>
      <c r="Y6025">
        <f>INDEX(months!B:B,MATCH(Sheet1!W6025,months!A:A,0))</f>
        <v>10</v>
      </c>
      <c r="Z6025">
        <f t="shared" si="664"/>
        <v>43024</v>
      </c>
    </row>
    <row r="6026" spans="1:26" x14ac:dyDescent="0.2">
      <c r="A6026" t="s">
        <v>8425</v>
      </c>
      <c r="B6026" t="s">
        <v>4950</v>
      </c>
      <c r="C6026">
        <v>4.2</v>
      </c>
      <c r="D6026">
        <v>41</v>
      </c>
      <c r="E6026" t="s">
        <v>186</v>
      </c>
      <c r="F6026" t="s">
        <v>775</v>
      </c>
      <c r="G6026" t="s">
        <v>23</v>
      </c>
      <c r="H6026" t="s">
        <v>24</v>
      </c>
      <c r="I6026" t="s">
        <v>25</v>
      </c>
      <c r="J6026" t="s">
        <v>4951</v>
      </c>
      <c r="K6026" t="s">
        <v>39</v>
      </c>
      <c r="L6026" t="s">
        <v>5533</v>
      </c>
      <c r="M6026" t="s">
        <v>587</v>
      </c>
      <c r="N6026">
        <f t="shared" si="658"/>
        <v>0</v>
      </c>
      <c r="O6026" t="str">
        <f t="shared" si="659"/>
        <v>No</v>
      </c>
      <c r="P6026">
        <f t="shared" si="660"/>
        <v>0</v>
      </c>
      <c r="Q6026">
        <f t="shared" si="661"/>
        <v>4813937689</v>
      </c>
      <c r="R6026">
        <f t="shared" si="662"/>
        <v>4.1933383153624479</v>
      </c>
      <c r="S6026" t="str">
        <f t="shared" si="663"/>
        <v>Acceptable</v>
      </c>
      <c r="T6026">
        <f>ROUNDUP(C6026,0)</f>
        <v>5</v>
      </c>
      <c r="U6026">
        <f>ROUNDDOWN(C6026,0)</f>
        <v>4</v>
      </c>
      <c r="V6026">
        <f>RIGHT(K6026,2)+2000</f>
        <v>2018</v>
      </c>
      <c r="W6026" t="str">
        <f>INDEX(_xlfn.TEXTSPLIT(K6026,"-"),1,2)</f>
        <v>Aug</v>
      </c>
      <c r="X6026" t="str">
        <f>INDEX(_xlfn.TEXTSPLIT(K6026,"-"),1,1)</f>
        <v>1</v>
      </c>
      <c r="Y6026">
        <f>INDEX(months!B:B,MATCH(Sheet1!W6026,months!A:A,0))</f>
        <v>8</v>
      </c>
      <c r="Z6026">
        <f t="shared" si="664"/>
        <v>43313</v>
      </c>
    </row>
    <row r="6027" spans="1:26" x14ac:dyDescent="0.2">
      <c r="A6027" t="s">
        <v>8426</v>
      </c>
      <c r="B6027" t="s">
        <v>4310</v>
      </c>
      <c r="C6027">
        <v>4.5999999999999996</v>
      </c>
      <c r="D6027">
        <v>1238</v>
      </c>
      <c r="E6027" t="s">
        <v>454</v>
      </c>
      <c r="F6027" t="s">
        <v>50</v>
      </c>
      <c r="G6027" t="s">
        <v>23</v>
      </c>
      <c r="H6027" t="s">
        <v>24</v>
      </c>
      <c r="I6027" t="s">
        <v>25</v>
      </c>
      <c r="J6027" t="s">
        <v>2718</v>
      </c>
      <c r="K6027" t="s">
        <v>34</v>
      </c>
      <c r="L6027" t="s">
        <v>220</v>
      </c>
      <c r="M6027" t="s">
        <v>29</v>
      </c>
      <c r="N6027">
        <f t="shared" si="658"/>
        <v>0</v>
      </c>
      <c r="O6027" t="str">
        <f t="shared" si="659"/>
        <v>No</v>
      </c>
      <c r="P6027">
        <f t="shared" si="660"/>
        <v>0</v>
      </c>
      <c r="Q6027">
        <f t="shared" si="661"/>
        <v>4813937689</v>
      </c>
      <c r="R6027">
        <f t="shared" si="662"/>
        <v>4.1933383153624479</v>
      </c>
      <c r="S6027" t="str">
        <f t="shared" si="663"/>
        <v>Acceptable</v>
      </c>
      <c r="T6027">
        <f>ROUNDUP(C6027,0)</f>
        <v>5</v>
      </c>
      <c r="U6027">
        <f>ROUNDDOWN(C6027,0)</f>
        <v>4</v>
      </c>
      <c r="V6027">
        <f>RIGHT(K6027,2)+2000</f>
        <v>2018</v>
      </c>
      <c r="W6027" t="str">
        <f>INDEX(_xlfn.TEXTSPLIT(K6027,"-"),1,2)</f>
        <v>Jan</v>
      </c>
      <c r="X6027" t="str">
        <f>INDEX(_xlfn.TEXTSPLIT(K6027,"-"),1,1)</f>
        <v>15</v>
      </c>
      <c r="Y6027">
        <f>INDEX(months!B:B,MATCH(Sheet1!W6027,months!A:A,0))</f>
        <v>1</v>
      </c>
      <c r="Z6027">
        <f t="shared" si="664"/>
        <v>43115</v>
      </c>
    </row>
    <row r="6028" spans="1:26" x14ac:dyDescent="0.2">
      <c r="A6028" t="s">
        <v>8427</v>
      </c>
      <c r="B6028" t="s">
        <v>3070</v>
      </c>
      <c r="C6028">
        <v>4.0999999999999996</v>
      </c>
      <c r="D6028">
        <v>205</v>
      </c>
      <c r="E6028" t="s">
        <v>550</v>
      </c>
      <c r="F6028" t="s">
        <v>57</v>
      </c>
      <c r="G6028" t="s">
        <v>23</v>
      </c>
      <c r="H6028" t="s">
        <v>24</v>
      </c>
      <c r="I6028" t="s">
        <v>25</v>
      </c>
      <c r="J6028" t="s">
        <v>1303</v>
      </c>
      <c r="K6028" t="s">
        <v>179</v>
      </c>
      <c r="L6028" t="s">
        <v>415</v>
      </c>
      <c r="M6028" t="s">
        <v>29</v>
      </c>
      <c r="N6028">
        <f t="shared" si="658"/>
        <v>0</v>
      </c>
      <c r="O6028" t="str">
        <f t="shared" si="659"/>
        <v>No</v>
      </c>
      <c r="P6028">
        <f t="shared" si="660"/>
        <v>0</v>
      </c>
      <c r="Q6028">
        <f t="shared" si="661"/>
        <v>4813937689</v>
      </c>
      <c r="R6028">
        <f t="shared" si="662"/>
        <v>4.1933383153624479</v>
      </c>
      <c r="S6028" t="str">
        <f t="shared" si="663"/>
        <v>Acceptable</v>
      </c>
      <c r="T6028">
        <f>ROUNDUP(C6028,0)</f>
        <v>5</v>
      </c>
      <c r="U6028">
        <f>ROUNDDOWN(C6028,0)</f>
        <v>4</v>
      </c>
      <c r="V6028">
        <f>RIGHT(K6028,2)+2000</f>
        <v>2017</v>
      </c>
      <c r="W6028" t="str">
        <f>INDEX(_xlfn.TEXTSPLIT(K6028,"-"),1,2)</f>
        <v>Nov</v>
      </c>
      <c r="X6028" t="str">
        <f>INDEX(_xlfn.TEXTSPLIT(K6028,"-"),1,1)</f>
        <v>29</v>
      </c>
      <c r="Y6028">
        <f>INDEX(months!B:B,MATCH(Sheet1!W6028,months!A:A,0))</f>
        <v>11</v>
      </c>
      <c r="Z6028">
        <f t="shared" si="664"/>
        <v>43068</v>
      </c>
    </row>
    <row r="6029" spans="1:26" x14ac:dyDescent="0.2">
      <c r="A6029" t="s">
        <v>8428</v>
      </c>
      <c r="B6029" t="s">
        <v>3070</v>
      </c>
      <c r="C6029">
        <v>4.5999999999999996</v>
      </c>
      <c r="D6029">
        <v>12</v>
      </c>
      <c r="E6029" t="s">
        <v>252</v>
      </c>
      <c r="F6029" t="s">
        <v>101</v>
      </c>
      <c r="G6029" t="s">
        <v>23</v>
      </c>
      <c r="H6029" t="s">
        <v>24</v>
      </c>
      <c r="I6029" t="s">
        <v>25</v>
      </c>
      <c r="J6029" t="s">
        <v>1303</v>
      </c>
      <c r="K6029" t="s">
        <v>6571</v>
      </c>
      <c r="L6029" t="s">
        <v>220</v>
      </c>
      <c r="M6029" t="s">
        <v>29</v>
      </c>
      <c r="N6029">
        <f t="shared" si="658"/>
        <v>0</v>
      </c>
      <c r="O6029" t="str">
        <f t="shared" si="659"/>
        <v>No</v>
      </c>
      <c r="P6029">
        <f t="shared" si="660"/>
        <v>0</v>
      </c>
      <c r="Q6029">
        <f t="shared" si="661"/>
        <v>4813937689</v>
      </c>
      <c r="R6029">
        <f t="shared" si="662"/>
        <v>4.1933383153624479</v>
      </c>
      <c r="S6029" t="str">
        <f t="shared" si="663"/>
        <v>Acceptable</v>
      </c>
      <c r="T6029">
        <f>ROUNDUP(C6029,0)</f>
        <v>5</v>
      </c>
      <c r="U6029">
        <f>ROUNDDOWN(C6029,0)</f>
        <v>4</v>
      </c>
      <c r="V6029">
        <f>RIGHT(K6029,2)+2000</f>
        <v>2017</v>
      </c>
      <c r="W6029" t="str">
        <f>INDEX(_xlfn.TEXTSPLIT(K6029,"-"),1,2)</f>
        <v>Oct</v>
      </c>
      <c r="X6029" t="str">
        <f>INDEX(_xlfn.TEXTSPLIT(K6029,"-"),1,1)</f>
        <v>7</v>
      </c>
      <c r="Y6029">
        <f>INDEX(months!B:B,MATCH(Sheet1!W6029,months!A:A,0))</f>
        <v>10</v>
      </c>
      <c r="Z6029">
        <f t="shared" si="664"/>
        <v>43015</v>
      </c>
    </row>
    <row r="6030" spans="1:26" x14ac:dyDescent="0.2">
      <c r="A6030" t="s">
        <v>8429</v>
      </c>
      <c r="B6030" t="s">
        <v>787</v>
      </c>
      <c r="C6030">
        <v>4</v>
      </c>
      <c r="D6030">
        <v>474</v>
      </c>
      <c r="E6030" t="s">
        <v>1087</v>
      </c>
      <c r="F6030" t="s">
        <v>57</v>
      </c>
      <c r="G6030" t="s">
        <v>23</v>
      </c>
      <c r="H6030" t="s">
        <v>24</v>
      </c>
      <c r="I6030" t="s">
        <v>25</v>
      </c>
      <c r="J6030" t="s">
        <v>788</v>
      </c>
      <c r="K6030" t="s">
        <v>8209</v>
      </c>
      <c r="L6030" t="s">
        <v>8430</v>
      </c>
      <c r="M6030" t="s">
        <v>86</v>
      </c>
      <c r="N6030">
        <f t="shared" si="658"/>
        <v>0</v>
      </c>
      <c r="O6030" t="str">
        <f t="shared" si="659"/>
        <v>No</v>
      </c>
      <c r="P6030">
        <f t="shared" si="660"/>
        <v>0</v>
      </c>
      <c r="Q6030">
        <f t="shared" si="661"/>
        <v>4813937689</v>
      </c>
      <c r="R6030">
        <f t="shared" si="662"/>
        <v>4.1933383153624479</v>
      </c>
      <c r="S6030" t="str">
        <f t="shared" si="663"/>
        <v>Acceptable</v>
      </c>
      <c r="T6030">
        <f>ROUNDUP(C6030,0)</f>
        <v>4</v>
      </c>
      <c r="U6030">
        <f>ROUNDDOWN(C6030,0)</f>
        <v>4</v>
      </c>
      <c r="V6030">
        <f>RIGHT(K6030,2)+2000</f>
        <v>2016</v>
      </c>
      <c r="W6030" t="str">
        <f>INDEX(_xlfn.TEXTSPLIT(K6030,"-"),1,2)</f>
        <v>Aug</v>
      </c>
      <c r="X6030" t="str">
        <f>INDEX(_xlfn.TEXTSPLIT(K6030,"-"),1,1)</f>
        <v>5</v>
      </c>
      <c r="Y6030">
        <f>INDEX(months!B:B,MATCH(Sheet1!W6030,months!A:A,0))</f>
        <v>8</v>
      </c>
      <c r="Z6030">
        <f t="shared" si="664"/>
        <v>42587</v>
      </c>
    </row>
    <row r="6031" spans="1:26" x14ac:dyDescent="0.2">
      <c r="A6031" t="s">
        <v>8431</v>
      </c>
      <c r="B6031" t="s">
        <v>3070</v>
      </c>
      <c r="C6031">
        <v>4.2</v>
      </c>
      <c r="D6031">
        <v>69</v>
      </c>
      <c r="E6031" t="s">
        <v>525</v>
      </c>
      <c r="F6031" t="s">
        <v>22</v>
      </c>
      <c r="G6031" t="s">
        <v>23</v>
      </c>
      <c r="H6031" t="s">
        <v>24</v>
      </c>
      <c r="I6031" t="s">
        <v>25</v>
      </c>
      <c r="J6031" t="s">
        <v>1537</v>
      </c>
      <c r="K6031" t="s">
        <v>5596</v>
      </c>
      <c r="L6031" t="s">
        <v>53</v>
      </c>
      <c r="M6031" t="s">
        <v>86</v>
      </c>
      <c r="N6031">
        <f t="shared" si="658"/>
        <v>0</v>
      </c>
      <c r="O6031" t="str">
        <f t="shared" si="659"/>
        <v>No</v>
      </c>
      <c r="P6031">
        <f t="shared" si="660"/>
        <v>0</v>
      </c>
      <c r="Q6031">
        <f t="shared" si="661"/>
        <v>4813937689</v>
      </c>
      <c r="R6031">
        <f t="shared" si="662"/>
        <v>4.1933383153624479</v>
      </c>
      <c r="S6031" t="str">
        <f t="shared" si="663"/>
        <v>Acceptable</v>
      </c>
      <c r="T6031">
        <f>ROUNDUP(C6031,0)</f>
        <v>5</v>
      </c>
      <c r="U6031">
        <f>ROUNDDOWN(C6031,0)</f>
        <v>4</v>
      </c>
      <c r="V6031">
        <f>RIGHT(K6031,2)+2000</f>
        <v>2015</v>
      </c>
      <c r="W6031" t="str">
        <f>INDEX(_xlfn.TEXTSPLIT(K6031,"-"),1,2)</f>
        <v>May</v>
      </c>
      <c r="X6031" t="str">
        <f>INDEX(_xlfn.TEXTSPLIT(K6031,"-"),1,1)</f>
        <v>4</v>
      </c>
      <c r="Y6031">
        <f>INDEX(months!B:B,MATCH(Sheet1!W6031,months!A:A,0))</f>
        <v>5</v>
      </c>
      <c r="Z6031">
        <f t="shared" si="664"/>
        <v>42128</v>
      </c>
    </row>
    <row r="6032" spans="1:26" x14ac:dyDescent="0.2">
      <c r="A6032" t="s">
        <v>8432</v>
      </c>
      <c r="B6032" t="s">
        <v>3827</v>
      </c>
      <c r="C6032">
        <v>5</v>
      </c>
      <c r="D6032">
        <v>2</v>
      </c>
      <c r="E6032" t="s">
        <v>252</v>
      </c>
      <c r="F6032" t="s">
        <v>1199</v>
      </c>
      <c r="G6032" t="s">
        <v>23</v>
      </c>
      <c r="H6032" t="s">
        <v>24</v>
      </c>
      <c r="I6032" t="s">
        <v>25</v>
      </c>
      <c r="J6032" t="s">
        <v>3828</v>
      </c>
      <c r="K6032" t="s">
        <v>6170</v>
      </c>
      <c r="L6032" t="s">
        <v>681</v>
      </c>
      <c r="M6032" t="s">
        <v>980</v>
      </c>
      <c r="N6032">
        <f t="shared" si="658"/>
        <v>0</v>
      </c>
      <c r="O6032" t="str">
        <f t="shared" si="659"/>
        <v>No</v>
      </c>
      <c r="P6032">
        <f t="shared" si="660"/>
        <v>0</v>
      </c>
      <c r="Q6032">
        <f t="shared" si="661"/>
        <v>4813937689</v>
      </c>
      <c r="R6032">
        <f t="shared" si="662"/>
        <v>4.1933383153624479</v>
      </c>
      <c r="S6032" t="str">
        <f t="shared" si="663"/>
        <v>Acceptable</v>
      </c>
      <c r="T6032">
        <f>ROUNDUP(C6032,0)</f>
        <v>5</v>
      </c>
      <c r="U6032">
        <f>ROUNDDOWN(C6032,0)</f>
        <v>5</v>
      </c>
      <c r="V6032">
        <f>RIGHT(K6032,2)+2000</f>
        <v>2016</v>
      </c>
      <c r="W6032" t="str">
        <f>INDEX(_xlfn.TEXTSPLIT(K6032,"-"),1,2)</f>
        <v>Jul</v>
      </c>
      <c r="X6032" t="str">
        <f>INDEX(_xlfn.TEXTSPLIT(K6032,"-"),1,1)</f>
        <v>15</v>
      </c>
      <c r="Y6032">
        <f>INDEX(months!B:B,MATCH(Sheet1!W6032,months!A:A,0))</f>
        <v>7</v>
      </c>
      <c r="Z6032">
        <f t="shared" si="664"/>
        <v>42566</v>
      </c>
    </row>
    <row r="6033" spans="1:26" x14ac:dyDescent="0.2">
      <c r="A6033" t="s">
        <v>8433</v>
      </c>
      <c r="B6033" t="s">
        <v>787</v>
      </c>
      <c r="C6033">
        <v>4.0999999999999996</v>
      </c>
      <c r="D6033">
        <v>29</v>
      </c>
      <c r="E6033" t="s">
        <v>481</v>
      </c>
      <c r="F6033" t="s">
        <v>22</v>
      </c>
      <c r="G6033" t="s">
        <v>23</v>
      </c>
      <c r="H6033" t="s">
        <v>24</v>
      </c>
      <c r="I6033" t="s">
        <v>25</v>
      </c>
      <c r="J6033" t="s">
        <v>788</v>
      </c>
      <c r="K6033" t="s">
        <v>585</v>
      </c>
      <c r="L6033" t="s">
        <v>3172</v>
      </c>
      <c r="M6033" t="s">
        <v>81</v>
      </c>
      <c r="N6033">
        <f t="shared" si="658"/>
        <v>0</v>
      </c>
      <c r="O6033" t="str">
        <f t="shared" si="659"/>
        <v>No</v>
      </c>
      <c r="P6033">
        <f t="shared" si="660"/>
        <v>0</v>
      </c>
      <c r="Q6033">
        <f t="shared" si="661"/>
        <v>4813937689</v>
      </c>
      <c r="R6033">
        <f t="shared" si="662"/>
        <v>4.1933383153624479</v>
      </c>
      <c r="S6033" t="str">
        <f t="shared" si="663"/>
        <v>Acceptable</v>
      </c>
      <c r="T6033">
        <f>ROUNDUP(C6033,0)</f>
        <v>5</v>
      </c>
      <c r="U6033">
        <f>ROUNDDOWN(C6033,0)</f>
        <v>4</v>
      </c>
      <c r="V6033">
        <f>RIGHT(K6033,2)+2000</f>
        <v>2018</v>
      </c>
      <c r="W6033" t="str">
        <f>INDEX(_xlfn.TEXTSPLIT(K6033,"-"),1,2)</f>
        <v>Jul</v>
      </c>
      <c r="X6033" t="str">
        <f>INDEX(_xlfn.TEXTSPLIT(K6033,"-"),1,1)</f>
        <v>9</v>
      </c>
      <c r="Y6033">
        <f>INDEX(months!B:B,MATCH(Sheet1!W6033,months!A:A,0))</f>
        <v>7</v>
      </c>
      <c r="Z6033">
        <f t="shared" si="664"/>
        <v>43290</v>
      </c>
    </row>
    <row r="6034" spans="1:26" x14ac:dyDescent="0.2">
      <c r="A6034" t="s">
        <v>8434</v>
      </c>
      <c r="B6034" t="s">
        <v>447</v>
      </c>
      <c r="C6034">
        <v>3.7</v>
      </c>
      <c r="D6034">
        <v>4071</v>
      </c>
      <c r="E6034" t="s">
        <v>46</v>
      </c>
      <c r="F6034" t="s">
        <v>32</v>
      </c>
      <c r="G6034" t="s">
        <v>23</v>
      </c>
      <c r="H6034" t="s">
        <v>24</v>
      </c>
      <c r="I6034" t="s">
        <v>44</v>
      </c>
      <c r="J6034" t="s">
        <v>449</v>
      </c>
      <c r="K6034" t="s">
        <v>973</v>
      </c>
      <c r="L6034" t="s">
        <v>46</v>
      </c>
      <c r="M6034" t="s">
        <v>46</v>
      </c>
      <c r="N6034">
        <f t="shared" si="658"/>
        <v>0</v>
      </c>
      <c r="O6034" t="str">
        <f t="shared" si="659"/>
        <v>No</v>
      </c>
      <c r="P6034">
        <f t="shared" si="660"/>
        <v>0</v>
      </c>
      <c r="Q6034">
        <f t="shared" si="661"/>
        <v>4813937689</v>
      </c>
      <c r="R6034">
        <f t="shared" si="662"/>
        <v>4.1933383153624479</v>
      </c>
      <c r="S6034" t="str">
        <f t="shared" si="663"/>
        <v>Acceptable</v>
      </c>
      <c r="T6034">
        <f>ROUNDUP(C6034,0)</f>
        <v>4</v>
      </c>
      <c r="U6034">
        <f>ROUNDDOWN(C6034,0)</f>
        <v>3</v>
      </c>
      <c r="V6034">
        <f>RIGHT(K6034,2)+2000</f>
        <v>2018</v>
      </c>
      <c r="W6034" t="str">
        <f>INDEX(_xlfn.TEXTSPLIT(K6034,"-"),1,2)</f>
        <v>Apr</v>
      </c>
      <c r="X6034" t="str">
        <f>INDEX(_xlfn.TEXTSPLIT(K6034,"-"),1,1)</f>
        <v>3</v>
      </c>
      <c r="Y6034">
        <f>INDEX(months!B:B,MATCH(Sheet1!W6034,months!A:A,0))</f>
        <v>4</v>
      </c>
      <c r="Z6034">
        <f t="shared" si="664"/>
        <v>43193</v>
      </c>
    </row>
    <row r="6035" spans="1:26" x14ac:dyDescent="0.2">
      <c r="A6035" t="s">
        <v>8435</v>
      </c>
      <c r="B6035" t="s">
        <v>4310</v>
      </c>
      <c r="C6035">
        <v>4.0999999999999996</v>
      </c>
      <c r="D6035">
        <v>142</v>
      </c>
      <c r="E6035" t="s">
        <v>1410</v>
      </c>
      <c r="F6035" t="s">
        <v>50</v>
      </c>
      <c r="G6035" t="s">
        <v>23</v>
      </c>
      <c r="H6035" t="s">
        <v>24</v>
      </c>
      <c r="I6035" t="s">
        <v>25</v>
      </c>
      <c r="J6035" t="s">
        <v>2718</v>
      </c>
      <c r="K6035" t="s">
        <v>416</v>
      </c>
      <c r="L6035" t="s">
        <v>1197</v>
      </c>
      <c r="M6035" t="s">
        <v>86</v>
      </c>
      <c r="N6035">
        <f t="shared" si="658"/>
        <v>0</v>
      </c>
      <c r="O6035" t="str">
        <f t="shared" si="659"/>
        <v>No</v>
      </c>
      <c r="P6035">
        <f t="shared" si="660"/>
        <v>0</v>
      </c>
      <c r="Q6035">
        <f t="shared" si="661"/>
        <v>4813937689</v>
      </c>
      <c r="R6035">
        <f t="shared" si="662"/>
        <v>4.1933383153624479</v>
      </c>
      <c r="S6035" t="str">
        <f t="shared" si="663"/>
        <v>Acceptable</v>
      </c>
      <c r="T6035">
        <f>ROUNDUP(C6035,0)</f>
        <v>5</v>
      </c>
      <c r="U6035">
        <f>ROUNDDOWN(C6035,0)</f>
        <v>4</v>
      </c>
      <c r="V6035">
        <f>RIGHT(K6035,2)+2000</f>
        <v>2018</v>
      </c>
      <c r="W6035" t="str">
        <f>INDEX(_xlfn.TEXTSPLIT(K6035,"-"),1,2)</f>
        <v>Jun</v>
      </c>
      <c r="X6035" t="str">
        <f>INDEX(_xlfn.TEXTSPLIT(K6035,"-"),1,1)</f>
        <v>7</v>
      </c>
      <c r="Y6035">
        <f>INDEX(months!B:B,MATCH(Sheet1!W6035,months!A:A,0))</f>
        <v>6</v>
      </c>
      <c r="Z6035">
        <f t="shared" si="664"/>
        <v>43258</v>
      </c>
    </row>
    <row r="6036" spans="1:26" x14ac:dyDescent="0.2">
      <c r="A6036" t="s">
        <v>8436</v>
      </c>
      <c r="B6036" t="s">
        <v>1790</v>
      </c>
      <c r="C6036">
        <v>3.8</v>
      </c>
      <c r="D6036">
        <v>103</v>
      </c>
      <c r="E6036" t="s">
        <v>1232</v>
      </c>
      <c r="F6036" t="s">
        <v>101</v>
      </c>
      <c r="G6036" t="s">
        <v>23</v>
      </c>
      <c r="H6036" t="s">
        <v>24</v>
      </c>
      <c r="I6036" t="s">
        <v>25</v>
      </c>
      <c r="J6036" t="s">
        <v>1791</v>
      </c>
      <c r="K6036" t="s">
        <v>169</v>
      </c>
      <c r="L6036" t="s">
        <v>6140</v>
      </c>
      <c r="M6036" t="s">
        <v>86</v>
      </c>
      <c r="N6036">
        <f t="shared" si="658"/>
        <v>0</v>
      </c>
      <c r="O6036" t="str">
        <f t="shared" si="659"/>
        <v>No</v>
      </c>
      <c r="P6036">
        <f t="shared" si="660"/>
        <v>0</v>
      </c>
      <c r="Q6036">
        <f t="shared" si="661"/>
        <v>4813937689</v>
      </c>
      <c r="R6036">
        <f t="shared" si="662"/>
        <v>4.1933383153624479</v>
      </c>
      <c r="S6036" t="str">
        <f t="shared" si="663"/>
        <v>Acceptable</v>
      </c>
      <c r="T6036">
        <f>ROUNDUP(C6036,0)</f>
        <v>4</v>
      </c>
      <c r="U6036">
        <f>ROUNDDOWN(C6036,0)</f>
        <v>3</v>
      </c>
      <c r="V6036">
        <f>RIGHT(K6036,2)+2000</f>
        <v>2018</v>
      </c>
      <c r="W6036" t="str">
        <f>INDEX(_xlfn.TEXTSPLIT(K6036,"-"),1,2)</f>
        <v>Jul</v>
      </c>
      <c r="X6036" t="str">
        <f>INDEX(_xlfn.TEXTSPLIT(K6036,"-"),1,1)</f>
        <v>11</v>
      </c>
      <c r="Y6036">
        <f>INDEX(months!B:B,MATCH(Sheet1!W6036,months!A:A,0))</f>
        <v>7</v>
      </c>
      <c r="Z6036">
        <f t="shared" si="664"/>
        <v>43292</v>
      </c>
    </row>
    <row r="6037" spans="1:26" x14ac:dyDescent="0.2">
      <c r="A6037" t="s">
        <v>8437</v>
      </c>
      <c r="B6037" t="s">
        <v>3070</v>
      </c>
      <c r="C6037">
        <v>4.7</v>
      </c>
      <c r="D6037">
        <v>12</v>
      </c>
      <c r="E6037" t="s">
        <v>532</v>
      </c>
      <c r="F6037" t="s">
        <v>1010</v>
      </c>
      <c r="G6037" t="s">
        <v>23</v>
      </c>
      <c r="H6037" t="s">
        <v>24</v>
      </c>
      <c r="I6037" t="s">
        <v>25</v>
      </c>
      <c r="J6037" t="s">
        <v>1303</v>
      </c>
      <c r="K6037" t="s">
        <v>8438</v>
      </c>
      <c r="L6037" t="s">
        <v>53</v>
      </c>
      <c r="M6037" t="s">
        <v>72</v>
      </c>
      <c r="N6037">
        <f t="shared" si="658"/>
        <v>0</v>
      </c>
      <c r="O6037" t="str">
        <f t="shared" si="659"/>
        <v>No</v>
      </c>
      <c r="P6037">
        <f t="shared" si="660"/>
        <v>0</v>
      </c>
      <c r="Q6037">
        <f t="shared" si="661"/>
        <v>4813937689</v>
      </c>
      <c r="R6037">
        <f t="shared" si="662"/>
        <v>4.1933383153624479</v>
      </c>
      <c r="S6037" t="str">
        <f t="shared" si="663"/>
        <v>Acceptable</v>
      </c>
      <c r="T6037">
        <f>ROUNDUP(C6037,0)</f>
        <v>5</v>
      </c>
      <c r="U6037">
        <f>ROUNDDOWN(C6037,0)</f>
        <v>4</v>
      </c>
      <c r="V6037">
        <f>RIGHT(K6037,2)+2000</f>
        <v>2015</v>
      </c>
      <c r="W6037" t="str">
        <f>INDEX(_xlfn.TEXTSPLIT(K6037,"-"),1,2)</f>
        <v>Oct</v>
      </c>
      <c r="X6037" t="str">
        <f>INDEX(_xlfn.TEXTSPLIT(K6037,"-"),1,1)</f>
        <v>7</v>
      </c>
      <c r="Y6037">
        <f>INDEX(months!B:B,MATCH(Sheet1!W6037,months!A:A,0))</f>
        <v>10</v>
      </c>
      <c r="Z6037">
        <f t="shared" si="664"/>
        <v>42284</v>
      </c>
    </row>
    <row r="6038" spans="1:26" x14ac:dyDescent="0.2">
      <c r="A6038" t="s">
        <v>8439</v>
      </c>
      <c r="B6038" t="s">
        <v>3070</v>
      </c>
      <c r="C6038">
        <v>3.5</v>
      </c>
      <c r="D6038">
        <v>3347</v>
      </c>
      <c r="E6038" t="s">
        <v>186</v>
      </c>
      <c r="F6038" t="s">
        <v>50</v>
      </c>
      <c r="G6038" t="s">
        <v>23</v>
      </c>
      <c r="H6038" t="s">
        <v>24</v>
      </c>
      <c r="I6038" t="s">
        <v>25</v>
      </c>
      <c r="J6038" t="s">
        <v>1537</v>
      </c>
      <c r="K6038" t="s">
        <v>226</v>
      </c>
      <c r="L6038" t="s">
        <v>8440</v>
      </c>
      <c r="M6038" t="s">
        <v>54</v>
      </c>
      <c r="N6038">
        <f t="shared" si="658"/>
        <v>0</v>
      </c>
      <c r="O6038" t="str">
        <f t="shared" si="659"/>
        <v>No</v>
      </c>
      <c r="P6038">
        <f t="shared" si="660"/>
        <v>0</v>
      </c>
      <c r="Q6038">
        <f t="shared" si="661"/>
        <v>4813937689</v>
      </c>
      <c r="R6038">
        <f t="shared" si="662"/>
        <v>4.1933383153624479</v>
      </c>
      <c r="S6038" t="str">
        <f t="shared" si="663"/>
        <v>Acceptable</v>
      </c>
      <c r="T6038">
        <f>ROUNDUP(C6038,0)</f>
        <v>4</v>
      </c>
      <c r="U6038">
        <f>ROUNDDOWN(C6038,0)</f>
        <v>3</v>
      </c>
      <c r="V6038">
        <f>RIGHT(K6038,2)+2000</f>
        <v>2018</v>
      </c>
      <c r="W6038" t="str">
        <f>INDEX(_xlfn.TEXTSPLIT(K6038,"-"),1,2)</f>
        <v>Jul</v>
      </c>
      <c r="X6038" t="str">
        <f>INDEX(_xlfn.TEXTSPLIT(K6038,"-"),1,1)</f>
        <v>18</v>
      </c>
      <c r="Y6038">
        <f>INDEX(months!B:B,MATCH(Sheet1!W6038,months!A:A,0))</f>
        <v>7</v>
      </c>
      <c r="Z6038">
        <f t="shared" si="664"/>
        <v>43299</v>
      </c>
    </row>
    <row r="6039" spans="1:26" x14ac:dyDescent="0.2">
      <c r="A6039" t="s">
        <v>8441</v>
      </c>
      <c r="B6039" t="s">
        <v>3070</v>
      </c>
      <c r="C6039">
        <v>4</v>
      </c>
      <c r="D6039">
        <v>983</v>
      </c>
      <c r="E6039" t="s">
        <v>537</v>
      </c>
      <c r="F6039" t="s">
        <v>50</v>
      </c>
      <c r="G6039" t="s">
        <v>23</v>
      </c>
      <c r="H6039" t="s">
        <v>24</v>
      </c>
      <c r="I6039" t="s">
        <v>25</v>
      </c>
      <c r="J6039" t="s">
        <v>1303</v>
      </c>
      <c r="K6039" t="s">
        <v>253</v>
      </c>
      <c r="L6039" t="s">
        <v>59</v>
      </c>
      <c r="M6039" t="s">
        <v>86</v>
      </c>
      <c r="N6039">
        <f t="shared" si="658"/>
        <v>0</v>
      </c>
      <c r="O6039" t="str">
        <f t="shared" si="659"/>
        <v>No</v>
      </c>
      <c r="P6039">
        <f t="shared" si="660"/>
        <v>0</v>
      </c>
      <c r="Q6039">
        <f t="shared" si="661"/>
        <v>4813937689</v>
      </c>
      <c r="R6039">
        <f t="shared" si="662"/>
        <v>4.1933383153624479</v>
      </c>
      <c r="S6039" t="str">
        <f t="shared" si="663"/>
        <v>Acceptable</v>
      </c>
      <c r="T6039">
        <f>ROUNDUP(C6039,0)</f>
        <v>4</v>
      </c>
      <c r="U6039">
        <f>ROUNDDOWN(C6039,0)</f>
        <v>4</v>
      </c>
      <c r="V6039">
        <f>RIGHT(K6039,2)+2000</f>
        <v>2018</v>
      </c>
      <c r="W6039" t="str">
        <f>INDEX(_xlfn.TEXTSPLIT(K6039,"-"),1,2)</f>
        <v>Jun</v>
      </c>
      <c r="X6039" t="str">
        <f>INDEX(_xlfn.TEXTSPLIT(K6039,"-"),1,1)</f>
        <v>12</v>
      </c>
      <c r="Y6039">
        <f>INDEX(months!B:B,MATCH(Sheet1!W6039,months!A:A,0))</f>
        <v>6</v>
      </c>
      <c r="Z6039">
        <f t="shared" si="664"/>
        <v>43263</v>
      </c>
    </row>
    <row r="6040" spans="1:26" x14ac:dyDescent="0.2">
      <c r="A6040" t="s">
        <v>8442</v>
      </c>
      <c r="B6040" t="s">
        <v>556</v>
      </c>
      <c r="C6040">
        <v>4.2</v>
      </c>
      <c r="D6040">
        <v>63</v>
      </c>
      <c r="E6040" t="s">
        <v>481</v>
      </c>
      <c r="F6040" t="s">
        <v>101</v>
      </c>
      <c r="G6040" t="s">
        <v>23</v>
      </c>
      <c r="H6040" t="s">
        <v>24</v>
      </c>
      <c r="I6040" t="s">
        <v>25</v>
      </c>
      <c r="J6040" t="s">
        <v>557</v>
      </c>
      <c r="K6040" t="s">
        <v>8443</v>
      </c>
      <c r="L6040" t="s">
        <v>375</v>
      </c>
      <c r="M6040" t="s">
        <v>177</v>
      </c>
      <c r="N6040">
        <f t="shared" si="658"/>
        <v>0</v>
      </c>
      <c r="O6040" t="str">
        <f t="shared" si="659"/>
        <v>No</v>
      </c>
      <c r="P6040">
        <f t="shared" si="660"/>
        <v>0</v>
      </c>
      <c r="Q6040">
        <f t="shared" si="661"/>
        <v>4813937689</v>
      </c>
      <c r="R6040">
        <f t="shared" si="662"/>
        <v>4.1933383153624479</v>
      </c>
      <c r="S6040" t="str">
        <f t="shared" si="663"/>
        <v>Acceptable</v>
      </c>
      <c r="T6040">
        <f>ROUNDUP(C6040,0)</f>
        <v>5</v>
      </c>
      <c r="U6040">
        <f>ROUNDDOWN(C6040,0)</f>
        <v>4</v>
      </c>
      <c r="V6040">
        <f>RIGHT(K6040,2)+2000</f>
        <v>2015</v>
      </c>
      <c r="W6040" t="str">
        <f>INDEX(_xlfn.TEXTSPLIT(K6040,"-"),1,2)</f>
        <v>Sep</v>
      </c>
      <c r="X6040" t="str">
        <f>INDEX(_xlfn.TEXTSPLIT(K6040,"-"),1,1)</f>
        <v>13</v>
      </c>
      <c r="Y6040">
        <f>INDEX(months!B:B,MATCH(Sheet1!W6040,months!A:A,0))</f>
        <v>9</v>
      </c>
      <c r="Z6040">
        <f t="shared" si="664"/>
        <v>42260</v>
      </c>
    </row>
    <row r="6041" spans="1:26" x14ac:dyDescent="0.2">
      <c r="A6041" t="s">
        <v>8444</v>
      </c>
      <c r="B6041" t="s">
        <v>4612</v>
      </c>
      <c r="C6041">
        <v>3.3</v>
      </c>
      <c r="D6041">
        <v>1988</v>
      </c>
      <c r="E6041" t="s">
        <v>550</v>
      </c>
      <c r="F6041" t="s">
        <v>32</v>
      </c>
      <c r="G6041" t="s">
        <v>23</v>
      </c>
      <c r="H6041" t="s">
        <v>24</v>
      </c>
      <c r="I6041" t="s">
        <v>25</v>
      </c>
      <c r="J6041" t="s">
        <v>4613</v>
      </c>
      <c r="K6041" t="s">
        <v>97</v>
      </c>
      <c r="L6041" t="s">
        <v>7994</v>
      </c>
      <c r="M6041" t="s">
        <v>587</v>
      </c>
      <c r="N6041">
        <f t="shared" si="658"/>
        <v>0</v>
      </c>
      <c r="O6041" t="str">
        <f t="shared" si="659"/>
        <v>No</v>
      </c>
      <c r="P6041">
        <f t="shared" si="660"/>
        <v>0</v>
      </c>
      <c r="Q6041">
        <f t="shared" si="661"/>
        <v>4813937689</v>
      </c>
      <c r="R6041">
        <f t="shared" si="662"/>
        <v>4.1933383153624479</v>
      </c>
      <c r="S6041" t="str">
        <f t="shared" si="663"/>
        <v>Acceptable</v>
      </c>
      <c r="T6041">
        <f>ROUNDUP(C6041,0)</f>
        <v>4</v>
      </c>
      <c r="U6041">
        <f>ROUNDDOWN(C6041,0)</f>
        <v>3</v>
      </c>
      <c r="V6041">
        <f>RIGHT(K6041,2)+2000</f>
        <v>2018</v>
      </c>
      <c r="W6041" t="str">
        <f>INDEX(_xlfn.TEXTSPLIT(K6041,"-"),1,2)</f>
        <v>Aug</v>
      </c>
      <c r="X6041" t="str">
        <f>INDEX(_xlfn.TEXTSPLIT(K6041,"-"),1,1)</f>
        <v>3</v>
      </c>
      <c r="Y6041">
        <f>INDEX(months!B:B,MATCH(Sheet1!W6041,months!A:A,0))</f>
        <v>8</v>
      </c>
      <c r="Z6041">
        <f t="shared" si="664"/>
        <v>43315</v>
      </c>
    </row>
    <row r="6042" spans="1:26" x14ac:dyDescent="0.2">
      <c r="A6042" t="s">
        <v>8445</v>
      </c>
      <c r="B6042" t="s">
        <v>4612</v>
      </c>
      <c r="C6042">
        <v>3.7</v>
      </c>
      <c r="D6042">
        <v>29</v>
      </c>
      <c r="E6042" t="s">
        <v>756</v>
      </c>
      <c r="F6042" t="s">
        <v>22</v>
      </c>
      <c r="G6042" t="s">
        <v>23</v>
      </c>
      <c r="H6042" t="s">
        <v>24</v>
      </c>
      <c r="I6042" t="s">
        <v>25</v>
      </c>
      <c r="J6042" t="s">
        <v>4613</v>
      </c>
      <c r="K6042" t="s">
        <v>3272</v>
      </c>
      <c r="L6042" t="s">
        <v>59</v>
      </c>
      <c r="M6042" t="s">
        <v>81</v>
      </c>
      <c r="N6042">
        <f t="shared" si="658"/>
        <v>0</v>
      </c>
      <c r="O6042" t="str">
        <f t="shared" si="659"/>
        <v>No</v>
      </c>
      <c r="P6042">
        <f t="shared" si="660"/>
        <v>0</v>
      </c>
      <c r="Q6042">
        <f t="shared" si="661"/>
        <v>4813937689</v>
      </c>
      <c r="R6042">
        <f t="shared" si="662"/>
        <v>4.1933383153624479</v>
      </c>
      <c r="S6042" t="str">
        <f t="shared" si="663"/>
        <v>Acceptable</v>
      </c>
      <c r="T6042">
        <f>ROUNDUP(C6042,0)</f>
        <v>4</v>
      </c>
      <c r="U6042">
        <f>ROUNDDOWN(C6042,0)</f>
        <v>3</v>
      </c>
      <c r="V6042">
        <f>RIGHT(K6042,2)+2000</f>
        <v>2017</v>
      </c>
      <c r="W6042" t="str">
        <f>INDEX(_xlfn.TEXTSPLIT(K6042,"-"),1,2)</f>
        <v>Jul</v>
      </c>
      <c r="X6042" t="str">
        <f>INDEX(_xlfn.TEXTSPLIT(K6042,"-"),1,1)</f>
        <v>13</v>
      </c>
      <c r="Y6042">
        <f>INDEX(months!B:B,MATCH(Sheet1!W6042,months!A:A,0))</f>
        <v>7</v>
      </c>
      <c r="Z6042">
        <f t="shared" si="664"/>
        <v>42929</v>
      </c>
    </row>
    <row r="6043" spans="1:26" x14ac:dyDescent="0.2">
      <c r="A6043" t="s">
        <v>8446</v>
      </c>
      <c r="B6043" t="s">
        <v>4612</v>
      </c>
      <c r="C6043">
        <v>3.4</v>
      </c>
      <c r="D6043">
        <v>3491</v>
      </c>
      <c r="E6043" t="s">
        <v>550</v>
      </c>
      <c r="F6043" t="s">
        <v>65</v>
      </c>
      <c r="G6043" t="s">
        <v>23</v>
      </c>
      <c r="H6043" t="s">
        <v>24</v>
      </c>
      <c r="I6043" t="s">
        <v>25</v>
      </c>
      <c r="J6043" t="s">
        <v>4613</v>
      </c>
      <c r="K6043" t="s">
        <v>84</v>
      </c>
      <c r="L6043" t="s">
        <v>7994</v>
      </c>
      <c r="M6043" t="s">
        <v>587</v>
      </c>
      <c r="N6043">
        <f t="shared" si="658"/>
        <v>0</v>
      </c>
      <c r="O6043" t="str">
        <f t="shared" si="659"/>
        <v>No</v>
      </c>
      <c r="P6043">
        <f t="shared" si="660"/>
        <v>0</v>
      </c>
      <c r="Q6043">
        <f t="shared" si="661"/>
        <v>4813937689</v>
      </c>
      <c r="R6043">
        <f t="shared" si="662"/>
        <v>4.1933383153624479</v>
      </c>
      <c r="S6043" t="str">
        <f t="shared" si="663"/>
        <v>Acceptable</v>
      </c>
      <c r="T6043">
        <f>ROUNDUP(C6043,0)</f>
        <v>4</v>
      </c>
      <c r="U6043">
        <f>ROUNDDOWN(C6043,0)</f>
        <v>3</v>
      </c>
      <c r="V6043">
        <f>RIGHT(K6043,2)+2000</f>
        <v>2018</v>
      </c>
      <c r="W6043" t="str">
        <f>INDEX(_xlfn.TEXTSPLIT(K6043,"-"),1,2)</f>
        <v>Jul</v>
      </c>
      <c r="X6043" t="str">
        <f>INDEX(_xlfn.TEXTSPLIT(K6043,"-"),1,1)</f>
        <v>31</v>
      </c>
      <c r="Y6043">
        <f>INDEX(months!B:B,MATCH(Sheet1!W6043,months!A:A,0))</f>
        <v>7</v>
      </c>
      <c r="Z6043">
        <f t="shared" si="664"/>
        <v>43312</v>
      </c>
    </row>
    <row r="6044" spans="1:26" x14ac:dyDescent="0.2">
      <c r="A6044" t="s">
        <v>8447</v>
      </c>
      <c r="B6044" t="s">
        <v>4612</v>
      </c>
      <c r="C6044">
        <v>3.7</v>
      </c>
      <c r="D6044">
        <v>533</v>
      </c>
      <c r="E6044" t="s">
        <v>550</v>
      </c>
      <c r="F6044" t="s">
        <v>50</v>
      </c>
      <c r="G6044" t="s">
        <v>23</v>
      </c>
      <c r="H6044" t="s">
        <v>24</v>
      </c>
      <c r="I6044" t="s">
        <v>25</v>
      </c>
      <c r="J6044" t="s">
        <v>4613</v>
      </c>
      <c r="K6044" t="s">
        <v>84</v>
      </c>
      <c r="L6044" t="s">
        <v>7994</v>
      </c>
      <c r="M6044" t="s">
        <v>587</v>
      </c>
      <c r="N6044">
        <f t="shared" si="658"/>
        <v>0</v>
      </c>
      <c r="O6044" t="str">
        <f t="shared" si="659"/>
        <v>No</v>
      </c>
      <c r="P6044">
        <f t="shared" si="660"/>
        <v>0</v>
      </c>
      <c r="Q6044">
        <f t="shared" si="661"/>
        <v>4813937689</v>
      </c>
      <c r="R6044">
        <f t="shared" si="662"/>
        <v>4.1933383153624479</v>
      </c>
      <c r="S6044" t="str">
        <f t="shared" si="663"/>
        <v>Acceptable</v>
      </c>
      <c r="T6044">
        <f>ROUNDUP(C6044,0)</f>
        <v>4</v>
      </c>
      <c r="U6044">
        <f>ROUNDDOWN(C6044,0)</f>
        <v>3</v>
      </c>
      <c r="V6044">
        <f>RIGHT(K6044,2)+2000</f>
        <v>2018</v>
      </c>
      <c r="W6044" t="str">
        <f>INDEX(_xlfn.TEXTSPLIT(K6044,"-"),1,2)</f>
        <v>Jul</v>
      </c>
      <c r="X6044" t="str">
        <f>INDEX(_xlfn.TEXTSPLIT(K6044,"-"),1,1)</f>
        <v>31</v>
      </c>
      <c r="Y6044">
        <f>INDEX(months!B:B,MATCH(Sheet1!W6044,months!A:A,0))</f>
        <v>7</v>
      </c>
      <c r="Z6044">
        <f t="shared" si="664"/>
        <v>43312</v>
      </c>
    </row>
    <row r="6045" spans="1:26" x14ac:dyDescent="0.2">
      <c r="A6045" t="s">
        <v>8448</v>
      </c>
      <c r="B6045" t="s">
        <v>3070</v>
      </c>
      <c r="C6045">
        <v>5</v>
      </c>
      <c r="D6045">
        <v>2</v>
      </c>
      <c r="E6045" t="s">
        <v>392</v>
      </c>
      <c r="F6045" t="s">
        <v>1199</v>
      </c>
      <c r="G6045" t="s">
        <v>23</v>
      </c>
      <c r="H6045" t="s">
        <v>24</v>
      </c>
      <c r="I6045" t="s">
        <v>25</v>
      </c>
      <c r="J6045" t="s">
        <v>1303</v>
      </c>
      <c r="K6045" t="s">
        <v>8449</v>
      </c>
      <c r="L6045" t="s">
        <v>59</v>
      </c>
      <c r="M6045" t="s">
        <v>1502</v>
      </c>
      <c r="N6045">
        <f t="shared" si="658"/>
        <v>0</v>
      </c>
      <c r="O6045" t="str">
        <f t="shared" si="659"/>
        <v>No</v>
      </c>
      <c r="P6045">
        <f t="shared" si="660"/>
        <v>0</v>
      </c>
      <c r="Q6045">
        <f t="shared" si="661"/>
        <v>4813937689</v>
      </c>
      <c r="R6045">
        <f t="shared" si="662"/>
        <v>4.1933383153624479</v>
      </c>
      <c r="S6045" t="str">
        <f t="shared" si="663"/>
        <v>Acceptable</v>
      </c>
      <c r="T6045">
        <f>ROUNDUP(C6045,0)</f>
        <v>5</v>
      </c>
      <c r="U6045">
        <f>ROUNDDOWN(C6045,0)</f>
        <v>5</v>
      </c>
      <c r="V6045">
        <f>RIGHT(K6045,2)+2000</f>
        <v>2017</v>
      </c>
      <c r="W6045" t="str">
        <f>INDEX(_xlfn.TEXTSPLIT(K6045,"-"),1,2)</f>
        <v>Jul</v>
      </c>
      <c r="X6045" t="str">
        <f>INDEX(_xlfn.TEXTSPLIT(K6045,"-"),1,1)</f>
        <v>22</v>
      </c>
      <c r="Y6045">
        <f>INDEX(months!B:B,MATCH(Sheet1!W6045,months!A:A,0))</f>
        <v>7</v>
      </c>
      <c r="Z6045">
        <f t="shared" si="664"/>
        <v>42938</v>
      </c>
    </row>
    <row r="6046" spans="1:26" x14ac:dyDescent="0.2">
      <c r="A6046" t="s">
        <v>8450</v>
      </c>
      <c r="B6046" t="s">
        <v>787</v>
      </c>
      <c r="C6046">
        <v>4.4000000000000004</v>
      </c>
      <c r="D6046">
        <v>7</v>
      </c>
      <c r="E6046" t="s">
        <v>8451</v>
      </c>
      <c r="F6046" t="s">
        <v>101</v>
      </c>
      <c r="G6046" t="s">
        <v>23</v>
      </c>
      <c r="H6046" t="s">
        <v>24</v>
      </c>
      <c r="I6046" t="s">
        <v>25</v>
      </c>
      <c r="J6046" t="s">
        <v>788</v>
      </c>
      <c r="K6046" t="s">
        <v>3651</v>
      </c>
      <c r="L6046" t="s">
        <v>780</v>
      </c>
      <c r="M6046" t="s">
        <v>980</v>
      </c>
      <c r="N6046">
        <f t="shared" si="658"/>
        <v>0</v>
      </c>
      <c r="O6046" t="str">
        <f t="shared" si="659"/>
        <v>No</v>
      </c>
      <c r="P6046">
        <f t="shared" si="660"/>
        <v>0</v>
      </c>
      <c r="Q6046">
        <f t="shared" si="661"/>
        <v>4813937689</v>
      </c>
      <c r="R6046">
        <f t="shared" si="662"/>
        <v>4.1933383153624479</v>
      </c>
      <c r="S6046" t="str">
        <f t="shared" si="663"/>
        <v>Acceptable</v>
      </c>
      <c r="T6046">
        <f>ROUNDUP(C6046,0)</f>
        <v>5</v>
      </c>
      <c r="U6046">
        <f>ROUNDDOWN(C6046,0)</f>
        <v>4</v>
      </c>
      <c r="V6046">
        <f>RIGHT(K6046,2)+2000</f>
        <v>2016</v>
      </c>
      <c r="W6046" t="str">
        <f>INDEX(_xlfn.TEXTSPLIT(K6046,"-"),1,2)</f>
        <v>Sep</v>
      </c>
      <c r="X6046" t="str">
        <f>INDEX(_xlfn.TEXTSPLIT(K6046,"-"),1,1)</f>
        <v>6</v>
      </c>
      <c r="Y6046">
        <f>INDEX(months!B:B,MATCH(Sheet1!W6046,months!A:A,0))</f>
        <v>9</v>
      </c>
      <c r="Z6046">
        <f t="shared" si="664"/>
        <v>42619</v>
      </c>
    </row>
    <row r="6047" spans="1:26" x14ac:dyDescent="0.2">
      <c r="A6047" t="s">
        <v>8452</v>
      </c>
      <c r="B6047" t="s">
        <v>2518</v>
      </c>
      <c r="C6047">
        <v>5</v>
      </c>
      <c r="D6047">
        <v>15</v>
      </c>
      <c r="E6047" t="s">
        <v>336</v>
      </c>
      <c r="F6047" t="s">
        <v>1010</v>
      </c>
      <c r="G6047" t="s">
        <v>23</v>
      </c>
      <c r="H6047" t="s">
        <v>24</v>
      </c>
      <c r="I6047" t="s">
        <v>25</v>
      </c>
      <c r="J6047" t="s">
        <v>2519</v>
      </c>
      <c r="K6047" t="s">
        <v>820</v>
      </c>
      <c r="L6047" t="s">
        <v>170</v>
      </c>
      <c r="M6047" t="s">
        <v>29</v>
      </c>
      <c r="N6047">
        <f t="shared" si="658"/>
        <v>0</v>
      </c>
      <c r="O6047" t="str">
        <f t="shared" si="659"/>
        <v>No</v>
      </c>
      <c r="P6047">
        <f t="shared" si="660"/>
        <v>0</v>
      </c>
      <c r="Q6047">
        <f t="shared" si="661"/>
        <v>4813937689</v>
      </c>
      <c r="R6047">
        <f t="shared" si="662"/>
        <v>4.1933383153624479</v>
      </c>
      <c r="S6047" t="str">
        <f t="shared" si="663"/>
        <v>Acceptable</v>
      </c>
      <c r="T6047">
        <f>ROUNDUP(C6047,0)</f>
        <v>5</v>
      </c>
      <c r="U6047">
        <f>ROUNDDOWN(C6047,0)</f>
        <v>5</v>
      </c>
      <c r="V6047">
        <f>RIGHT(K6047,2)+2000</f>
        <v>2018</v>
      </c>
      <c r="W6047" t="str">
        <f>INDEX(_xlfn.TEXTSPLIT(K6047,"-"),1,2)</f>
        <v>Jun</v>
      </c>
      <c r="X6047" t="str">
        <f>INDEX(_xlfn.TEXTSPLIT(K6047,"-"),1,1)</f>
        <v>19</v>
      </c>
      <c r="Y6047">
        <f>INDEX(months!B:B,MATCH(Sheet1!W6047,months!A:A,0))</f>
        <v>6</v>
      </c>
      <c r="Z6047">
        <f t="shared" si="664"/>
        <v>43270</v>
      </c>
    </row>
    <row r="6048" spans="1:26" x14ac:dyDescent="0.2">
      <c r="A6048" t="s">
        <v>8453</v>
      </c>
      <c r="B6048" t="s">
        <v>787</v>
      </c>
      <c r="C6048">
        <v>4.8</v>
      </c>
      <c r="D6048">
        <v>6</v>
      </c>
      <c r="E6048" t="s">
        <v>93</v>
      </c>
      <c r="F6048" t="s">
        <v>1230</v>
      </c>
      <c r="G6048" t="s">
        <v>23</v>
      </c>
      <c r="H6048" t="s">
        <v>24</v>
      </c>
      <c r="I6048" t="s">
        <v>25</v>
      </c>
      <c r="J6048" t="s">
        <v>788</v>
      </c>
      <c r="K6048" t="s">
        <v>287</v>
      </c>
      <c r="L6048" t="s">
        <v>420</v>
      </c>
      <c r="M6048" t="s">
        <v>81</v>
      </c>
      <c r="N6048">
        <f t="shared" si="658"/>
        <v>0</v>
      </c>
      <c r="O6048" t="str">
        <f t="shared" si="659"/>
        <v>No</v>
      </c>
      <c r="P6048">
        <f t="shared" si="660"/>
        <v>0</v>
      </c>
      <c r="Q6048">
        <f t="shared" si="661"/>
        <v>4813937689</v>
      </c>
      <c r="R6048">
        <f t="shared" si="662"/>
        <v>4.1933383153624479</v>
      </c>
      <c r="S6048" t="str">
        <f t="shared" si="663"/>
        <v>Acceptable</v>
      </c>
      <c r="T6048">
        <f>ROUNDUP(C6048,0)</f>
        <v>5</v>
      </c>
      <c r="U6048">
        <f>ROUNDDOWN(C6048,0)</f>
        <v>4</v>
      </c>
      <c r="V6048">
        <f>RIGHT(K6048,2)+2000</f>
        <v>2018</v>
      </c>
      <c r="W6048" t="str">
        <f>INDEX(_xlfn.TEXTSPLIT(K6048,"-"),1,2)</f>
        <v>Jul</v>
      </c>
      <c r="X6048" t="str">
        <f>INDEX(_xlfn.TEXTSPLIT(K6048,"-"),1,1)</f>
        <v>4</v>
      </c>
      <c r="Y6048">
        <f>INDEX(months!B:B,MATCH(Sheet1!W6048,months!A:A,0))</f>
        <v>7</v>
      </c>
      <c r="Z6048">
        <f t="shared" si="664"/>
        <v>43285</v>
      </c>
    </row>
    <row r="6049" spans="1:26" x14ac:dyDescent="0.2">
      <c r="A6049" t="s">
        <v>8454</v>
      </c>
      <c r="B6049" t="s">
        <v>787</v>
      </c>
      <c r="C6049">
        <v>4.4000000000000004</v>
      </c>
      <c r="D6049">
        <v>7</v>
      </c>
      <c r="E6049" t="s">
        <v>1410</v>
      </c>
      <c r="F6049" t="s">
        <v>1199</v>
      </c>
      <c r="G6049" t="s">
        <v>23</v>
      </c>
      <c r="H6049" t="s">
        <v>24</v>
      </c>
      <c r="I6049" t="s">
        <v>25</v>
      </c>
      <c r="J6049" t="s">
        <v>788</v>
      </c>
      <c r="K6049" t="s">
        <v>8352</v>
      </c>
      <c r="L6049" t="s">
        <v>59</v>
      </c>
      <c r="M6049" t="s">
        <v>81</v>
      </c>
      <c r="N6049">
        <f t="shared" si="658"/>
        <v>0</v>
      </c>
      <c r="O6049" t="str">
        <f t="shared" si="659"/>
        <v>No</v>
      </c>
      <c r="P6049">
        <f t="shared" si="660"/>
        <v>0</v>
      </c>
      <c r="Q6049">
        <f t="shared" si="661"/>
        <v>4813937689</v>
      </c>
      <c r="R6049">
        <f t="shared" si="662"/>
        <v>4.1933383153624479</v>
      </c>
      <c r="S6049" t="str">
        <f t="shared" si="663"/>
        <v>Acceptable</v>
      </c>
      <c r="T6049">
        <f>ROUNDUP(C6049,0)</f>
        <v>5</v>
      </c>
      <c r="U6049">
        <f>ROUNDDOWN(C6049,0)</f>
        <v>4</v>
      </c>
      <c r="V6049">
        <f>RIGHT(K6049,2)+2000</f>
        <v>2015</v>
      </c>
      <c r="W6049" t="str">
        <f>INDEX(_xlfn.TEXTSPLIT(K6049,"-"),1,2)</f>
        <v>Oct</v>
      </c>
      <c r="X6049" t="str">
        <f>INDEX(_xlfn.TEXTSPLIT(K6049,"-"),1,1)</f>
        <v>8</v>
      </c>
      <c r="Y6049">
        <f>INDEX(months!B:B,MATCH(Sheet1!W6049,months!A:A,0))</f>
        <v>10</v>
      </c>
      <c r="Z6049">
        <f t="shared" si="664"/>
        <v>42285</v>
      </c>
    </row>
    <row r="6050" spans="1:26" x14ac:dyDescent="0.2">
      <c r="A6050" t="s">
        <v>8455</v>
      </c>
      <c r="B6050" t="s">
        <v>5319</v>
      </c>
      <c r="C6050">
        <v>4.9000000000000004</v>
      </c>
      <c r="D6050">
        <v>13</v>
      </c>
      <c r="E6050" t="s">
        <v>532</v>
      </c>
      <c r="F6050" t="s">
        <v>1010</v>
      </c>
      <c r="G6050" t="s">
        <v>23</v>
      </c>
      <c r="H6050" t="s">
        <v>24</v>
      </c>
      <c r="I6050" t="s">
        <v>25</v>
      </c>
      <c r="J6050" t="s">
        <v>5320</v>
      </c>
      <c r="K6050" t="s">
        <v>1357</v>
      </c>
      <c r="L6050" t="s">
        <v>157</v>
      </c>
      <c r="M6050" t="s">
        <v>29</v>
      </c>
      <c r="N6050">
        <f t="shared" si="658"/>
        <v>0</v>
      </c>
      <c r="O6050" t="str">
        <f t="shared" si="659"/>
        <v>No</v>
      </c>
      <c r="P6050">
        <f t="shared" si="660"/>
        <v>0</v>
      </c>
      <c r="Q6050">
        <f t="shared" si="661"/>
        <v>4813937689</v>
      </c>
      <c r="R6050">
        <f t="shared" si="662"/>
        <v>4.1933383153624479</v>
      </c>
      <c r="S6050" t="str">
        <f t="shared" si="663"/>
        <v>Acceptable</v>
      </c>
      <c r="T6050">
        <f>ROUNDUP(C6050,0)</f>
        <v>5</v>
      </c>
      <c r="U6050">
        <f>ROUNDDOWN(C6050,0)</f>
        <v>4</v>
      </c>
      <c r="V6050">
        <f>RIGHT(K6050,2)+2000</f>
        <v>2018</v>
      </c>
      <c r="W6050" t="str">
        <f>INDEX(_xlfn.TEXTSPLIT(K6050,"-"),1,2)</f>
        <v>Mar</v>
      </c>
      <c r="X6050" t="str">
        <f>INDEX(_xlfn.TEXTSPLIT(K6050,"-"),1,1)</f>
        <v>9</v>
      </c>
      <c r="Y6050">
        <f>INDEX(months!B:B,MATCH(Sheet1!W6050,months!A:A,0))</f>
        <v>3</v>
      </c>
      <c r="Z6050">
        <f t="shared" si="664"/>
        <v>43168</v>
      </c>
    </row>
    <row r="6051" spans="1:26" x14ac:dyDescent="0.2">
      <c r="A6051" t="s">
        <v>8456</v>
      </c>
      <c r="B6051" t="s">
        <v>1790</v>
      </c>
      <c r="C6051">
        <v>4</v>
      </c>
      <c r="D6051">
        <v>967</v>
      </c>
      <c r="E6051" t="s">
        <v>405</v>
      </c>
      <c r="F6051" t="s">
        <v>50</v>
      </c>
      <c r="G6051" t="s">
        <v>23</v>
      </c>
      <c r="H6051" t="s">
        <v>24</v>
      </c>
      <c r="I6051" t="s">
        <v>25</v>
      </c>
      <c r="J6051" t="s">
        <v>1791</v>
      </c>
      <c r="K6051" t="s">
        <v>173</v>
      </c>
      <c r="L6051" t="s">
        <v>1059</v>
      </c>
      <c r="M6051" t="s">
        <v>81</v>
      </c>
      <c r="N6051">
        <f t="shared" si="658"/>
        <v>0</v>
      </c>
      <c r="O6051" t="str">
        <f t="shared" si="659"/>
        <v>No</v>
      </c>
      <c r="P6051">
        <f t="shared" si="660"/>
        <v>0</v>
      </c>
      <c r="Q6051">
        <f t="shared" si="661"/>
        <v>4813937689</v>
      </c>
      <c r="R6051">
        <f t="shared" si="662"/>
        <v>4.1933383153624479</v>
      </c>
      <c r="S6051" t="str">
        <f t="shared" si="663"/>
        <v>Acceptable</v>
      </c>
      <c r="T6051">
        <f>ROUNDUP(C6051,0)</f>
        <v>4</v>
      </c>
      <c r="U6051">
        <f>ROUNDDOWN(C6051,0)</f>
        <v>4</v>
      </c>
      <c r="V6051">
        <f>RIGHT(K6051,2)+2000</f>
        <v>2018</v>
      </c>
      <c r="W6051" t="str">
        <f>INDEX(_xlfn.TEXTSPLIT(K6051,"-"),1,2)</f>
        <v>Aug</v>
      </c>
      <c r="X6051" t="str">
        <f>INDEX(_xlfn.TEXTSPLIT(K6051,"-"),1,1)</f>
        <v>2</v>
      </c>
      <c r="Y6051">
        <f>INDEX(months!B:B,MATCH(Sheet1!W6051,months!A:A,0))</f>
        <v>8</v>
      </c>
      <c r="Z6051">
        <f t="shared" si="664"/>
        <v>43314</v>
      </c>
    </row>
    <row r="6052" spans="1:26" x14ac:dyDescent="0.2">
      <c r="A6052" t="s">
        <v>8457</v>
      </c>
      <c r="B6052" t="s">
        <v>2665</v>
      </c>
      <c r="C6052">
        <v>4.4000000000000004</v>
      </c>
      <c r="D6052">
        <v>4396</v>
      </c>
      <c r="E6052" t="s">
        <v>763</v>
      </c>
      <c r="F6052" t="s">
        <v>50</v>
      </c>
      <c r="G6052" t="s">
        <v>23</v>
      </c>
      <c r="H6052" t="s">
        <v>24</v>
      </c>
      <c r="I6052" t="s">
        <v>25</v>
      </c>
      <c r="J6052" t="s">
        <v>2838</v>
      </c>
      <c r="K6052" t="s">
        <v>2981</v>
      </c>
      <c r="L6052" t="s">
        <v>138</v>
      </c>
      <c r="M6052" t="s">
        <v>60</v>
      </c>
      <c r="N6052">
        <f t="shared" si="658"/>
        <v>0</v>
      </c>
      <c r="O6052" t="str">
        <f t="shared" si="659"/>
        <v>No</v>
      </c>
      <c r="P6052">
        <f t="shared" si="660"/>
        <v>0</v>
      </c>
      <c r="Q6052">
        <f t="shared" si="661"/>
        <v>4813937689</v>
      </c>
      <c r="R6052">
        <f t="shared" si="662"/>
        <v>4.1933383153624479</v>
      </c>
      <c r="S6052" t="str">
        <f t="shared" si="663"/>
        <v>Acceptable</v>
      </c>
      <c r="T6052">
        <f>ROUNDUP(C6052,0)</f>
        <v>5</v>
      </c>
      <c r="U6052">
        <f>ROUNDDOWN(C6052,0)</f>
        <v>4</v>
      </c>
      <c r="V6052">
        <f>RIGHT(K6052,2)+2000</f>
        <v>2017</v>
      </c>
      <c r="W6052" t="str">
        <f>INDEX(_xlfn.TEXTSPLIT(K6052,"-"),1,2)</f>
        <v>Apr</v>
      </c>
      <c r="X6052" t="str">
        <f>INDEX(_xlfn.TEXTSPLIT(K6052,"-"),1,1)</f>
        <v>12</v>
      </c>
      <c r="Y6052">
        <f>INDEX(months!B:B,MATCH(Sheet1!W6052,months!A:A,0))</f>
        <v>4</v>
      </c>
      <c r="Z6052">
        <f t="shared" si="664"/>
        <v>42837</v>
      </c>
    </row>
    <row r="6053" spans="1:26" x14ac:dyDescent="0.2">
      <c r="A6053" t="s">
        <v>8458</v>
      </c>
      <c r="B6053" t="s">
        <v>4106</v>
      </c>
      <c r="C6053">
        <v>4.5</v>
      </c>
      <c r="D6053">
        <v>192851</v>
      </c>
      <c r="E6053" t="s">
        <v>46</v>
      </c>
      <c r="F6053" t="s">
        <v>89</v>
      </c>
      <c r="G6053" t="s">
        <v>23</v>
      </c>
      <c r="H6053" t="s">
        <v>24</v>
      </c>
      <c r="I6053" t="s">
        <v>25</v>
      </c>
      <c r="J6053" t="s">
        <v>4107</v>
      </c>
      <c r="K6053" t="s">
        <v>368</v>
      </c>
      <c r="L6053" t="s">
        <v>46</v>
      </c>
      <c r="M6053" t="s">
        <v>46</v>
      </c>
      <c r="N6053">
        <f t="shared" si="658"/>
        <v>0</v>
      </c>
      <c r="O6053" t="str">
        <f t="shared" si="659"/>
        <v>No</v>
      </c>
      <c r="P6053">
        <f t="shared" si="660"/>
        <v>0</v>
      </c>
      <c r="Q6053">
        <f t="shared" si="661"/>
        <v>4813937689</v>
      </c>
      <c r="R6053">
        <f t="shared" si="662"/>
        <v>4.1933383153624479</v>
      </c>
      <c r="S6053" t="str">
        <f t="shared" si="663"/>
        <v>Acceptable</v>
      </c>
      <c r="T6053">
        <f>ROUNDUP(C6053,0)</f>
        <v>5</v>
      </c>
      <c r="U6053">
        <f>ROUNDDOWN(C6053,0)</f>
        <v>4</v>
      </c>
      <c r="V6053">
        <f>RIGHT(K6053,2)+2000</f>
        <v>2017</v>
      </c>
      <c r="W6053" t="str">
        <f>INDEX(_xlfn.TEXTSPLIT(K6053,"-"),1,2)</f>
        <v>Sep</v>
      </c>
      <c r="X6053" t="str">
        <f>INDEX(_xlfn.TEXTSPLIT(K6053,"-"),1,1)</f>
        <v>12</v>
      </c>
      <c r="Y6053">
        <f>INDEX(months!B:B,MATCH(Sheet1!W6053,months!A:A,0))</f>
        <v>9</v>
      </c>
      <c r="Z6053">
        <f t="shared" si="664"/>
        <v>42990</v>
      </c>
    </row>
    <row r="6054" spans="1:26" x14ac:dyDescent="0.2">
      <c r="A6054" t="s">
        <v>8459</v>
      </c>
      <c r="B6054" t="s">
        <v>2518</v>
      </c>
      <c r="C6054">
        <v>4.9000000000000004</v>
      </c>
      <c r="D6054">
        <v>8418</v>
      </c>
      <c r="E6054" t="s">
        <v>93</v>
      </c>
      <c r="F6054" t="s">
        <v>32</v>
      </c>
      <c r="G6054" t="s">
        <v>23</v>
      </c>
      <c r="H6054" t="s">
        <v>24</v>
      </c>
      <c r="I6054" t="s">
        <v>25</v>
      </c>
      <c r="J6054" t="s">
        <v>2519</v>
      </c>
      <c r="K6054" t="s">
        <v>169</v>
      </c>
      <c r="L6054" t="s">
        <v>1270</v>
      </c>
      <c r="M6054" t="s">
        <v>54</v>
      </c>
      <c r="N6054">
        <f t="shared" si="658"/>
        <v>0</v>
      </c>
      <c r="O6054" t="str">
        <f t="shared" si="659"/>
        <v>No</v>
      </c>
      <c r="P6054">
        <f t="shared" si="660"/>
        <v>0</v>
      </c>
      <c r="Q6054">
        <f t="shared" si="661"/>
        <v>4813937689</v>
      </c>
      <c r="R6054">
        <f t="shared" si="662"/>
        <v>4.1933383153624479</v>
      </c>
      <c r="S6054" t="str">
        <f t="shared" si="663"/>
        <v>Acceptable</v>
      </c>
      <c r="T6054">
        <f>ROUNDUP(C6054,0)</f>
        <v>5</v>
      </c>
      <c r="U6054">
        <f>ROUNDDOWN(C6054,0)</f>
        <v>4</v>
      </c>
      <c r="V6054">
        <f>RIGHT(K6054,2)+2000</f>
        <v>2018</v>
      </c>
      <c r="W6054" t="str">
        <f>INDEX(_xlfn.TEXTSPLIT(K6054,"-"),1,2)</f>
        <v>Jul</v>
      </c>
      <c r="X6054" t="str">
        <f>INDEX(_xlfn.TEXTSPLIT(K6054,"-"),1,1)</f>
        <v>11</v>
      </c>
      <c r="Y6054">
        <f>INDEX(months!B:B,MATCH(Sheet1!W6054,months!A:A,0))</f>
        <v>7</v>
      </c>
      <c r="Z6054">
        <f t="shared" si="664"/>
        <v>43292</v>
      </c>
    </row>
    <row r="6055" spans="1:26" x14ac:dyDescent="0.2">
      <c r="A6055" t="s">
        <v>8460</v>
      </c>
      <c r="B6055" t="s">
        <v>3070</v>
      </c>
      <c r="C6055">
        <v>4.4000000000000004</v>
      </c>
      <c r="D6055">
        <v>9443</v>
      </c>
      <c r="E6055" t="s">
        <v>93</v>
      </c>
      <c r="F6055" t="s">
        <v>50</v>
      </c>
      <c r="G6055" t="s">
        <v>23</v>
      </c>
      <c r="H6055" t="s">
        <v>24</v>
      </c>
      <c r="I6055" t="s">
        <v>44</v>
      </c>
      <c r="J6055" t="s">
        <v>2804</v>
      </c>
      <c r="K6055" t="s">
        <v>8461</v>
      </c>
      <c r="L6055" t="s">
        <v>3928</v>
      </c>
      <c r="M6055" t="s">
        <v>29</v>
      </c>
      <c r="N6055">
        <f t="shared" si="658"/>
        <v>0</v>
      </c>
      <c r="O6055" t="str">
        <f t="shared" si="659"/>
        <v>No</v>
      </c>
      <c r="P6055">
        <f t="shared" si="660"/>
        <v>0</v>
      </c>
      <c r="Q6055">
        <f t="shared" si="661"/>
        <v>4813937689</v>
      </c>
      <c r="R6055">
        <f t="shared" si="662"/>
        <v>4.1933383153624479</v>
      </c>
      <c r="S6055" t="str">
        <f t="shared" si="663"/>
        <v>Acceptable</v>
      </c>
      <c r="T6055">
        <f>ROUNDUP(C6055,0)</f>
        <v>5</v>
      </c>
      <c r="U6055">
        <f>ROUNDDOWN(C6055,0)</f>
        <v>4</v>
      </c>
      <c r="V6055">
        <f>RIGHT(K6055,2)+2000</f>
        <v>2016</v>
      </c>
      <c r="W6055" t="str">
        <f>INDEX(_xlfn.TEXTSPLIT(K6055,"-"),1,2)</f>
        <v>Dec</v>
      </c>
      <c r="X6055" t="str">
        <f>INDEX(_xlfn.TEXTSPLIT(K6055,"-"),1,1)</f>
        <v>12</v>
      </c>
      <c r="Y6055">
        <f>INDEX(months!B:B,MATCH(Sheet1!W6055,months!A:A,0))</f>
        <v>12</v>
      </c>
      <c r="Z6055">
        <f t="shared" si="664"/>
        <v>42716</v>
      </c>
    </row>
    <row r="6056" spans="1:26" x14ac:dyDescent="0.2">
      <c r="A6056" t="s">
        <v>4156</v>
      </c>
      <c r="B6056" t="s">
        <v>4106</v>
      </c>
      <c r="C6056">
        <v>4.4000000000000004</v>
      </c>
      <c r="D6056">
        <v>3156484</v>
      </c>
      <c r="E6056" t="s">
        <v>1035</v>
      </c>
      <c r="F6056" t="s">
        <v>448</v>
      </c>
      <c r="G6056" t="s">
        <v>23</v>
      </c>
      <c r="H6056" t="s">
        <v>24</v>
      </c>
      <c r="I6056" t="s">
        <v>25</v>
      </c>
      <c r="J6056" t="s">
        <v>4107</v>
      </c>
      <c r="K6056" t="s">
        <v>84</v>
      </c>
      <c r="L6056" t="s">
        <v>4157</v>
      </c>
      <c r="M6056" t="s">
        <v>81</v>
      </c>
      <c r="N6056">
        <f t="shared" si="658"/>
        <v>0</v>
      </c>
      <c r="O6056" t="str">
        <f t="shared" si="659"/>
        <v>No</v>
      </c>
      <c r="P6056">
        <f t="shared" si="660"/>
        <v>0</v>
      </c>
      <c r="Q6056">
        <f t="shared" si="661"/>
        <v>4813937689</v>
      </c>
      <c r="R6056">
        <f t="shared" si="662"/>
        <v>4.1933383153624479</v>
      </c>
      <c r="S6056" t="str">
        <f t="shared" si="663"/>
        <v>Acceptable</v>
      </c>
      <c r="T6056">
        <f>ROUNDUP(C6056,0)</f>
        <v>5</v>
      </c>
      <c r="U6056">
        <f>ROUNDDOWN(C6056,0)</f>
        <v>4</v>
      </c>
      <c r="V6056">
        <f>RIGHT(K6056,2)+2000</f>
        <v>2018</v>
      </c>
      <c r="W6056" t="str">
        <f>INDEX(_xlfn.TEXTSPLIT(K6056,"-"),1,2)</f>
        <v>Jul</v>
      </c>
      <c r="X6056" t="str">
        <f>INDEX(_xlfn.TEXTSPLIT(K6056,"-"),1,1)</f>
        <v>31</v>
      </c>
      <c r="Y6056">
        <f>INDEX(months!B:B,MATCH(Sheet1!W6056,months!A:A,0))</f>
        <v>7</v>
      </c>
      <c r="Z6056">
        <f t="shared" si="664"/>
        <v>43312</v>
      </c>
    </row>
    <row r="6057" spans="1:26" x14ac:dyDescent="0.2">
      <c r="A6057" t="s">
        <v>8462</v>
      </c>
      <c r="B6057" t="s">
        <v>3827</v>
      </c>
      <c r="C6057">
        <v>5</v>
      </c>
      <c r="D6057">
        <v>20</v>
      </c>
      <c r="E6057" t="s">
        <v>193</v>
      </c>
      <c r="F6057" t="s">
        <v>1010</v>
      </c>
      <c r="G6057" t="s">
        <v>23</v>
      </c>
      <c r="H6057" t="s">
        <v>24</v>
      </c>
      <c r="I6057" t="s">
        <v>44</v>
      </c>
      <c r="J6057" t="s">
        <v>3828</v>
      </c>
      <c r="K6057" t="s">
        <v>8463</v>
      </c>
      <c r="L6057" t="s">
        <v>157</v>
      </c>
      <c r="M6057" t="s">
        <v>54</v>
      </c>
      <c r="N6057">
        <f t="shared" si="658"/>
        <v>0</v>
      </c>
      <c r="O6057" t="str">
        <f t="shared" si="659"/>
        <v>No</v>
      </c>
      <c r="P6057">
        <f t="shared" si="660"/>
        <v>0</v>
      </c>
      <c r="Q6057">
        <f t="shared" si="661"/>
        <v>4813937689</v>
      </c>
      <c r="R6057">
        <f t="shared" si="662"/>
        <v>4.1933383153624479</v>
      </c>
      <c r="S6057" t="str">
        <f t="shared" si="663"/>
        <v>Acceptable</v>
      </c>
      <c r="T6057">
        <f>ROUNDUP(C6057,0)</f>
        <v>5</v>
      </c>
      <c r="U6057">
        <f>ROUNDDOWN(C6057,0)</f>
        <v>5</v>
      </c>
      <c r="V6057">
        <f>RIGHT(K6057,2)+2000</f>
        <v>2016</v>
      </c>
      <c r="W6057" t="str">
        <f>INDEX(_xlfn.TEXTSPLIT(K6057,"-"),1,2)</f>
        <v>Nov</v>
      </c>
      <c r="X6057" t="str">
        <f>INDEX(_xlfn.TEXTSPLIT(K6057,"-"),1,1)</f>
        <v>10</v>
      </c>
      <c r="Y6057">
        <f>INDEX(months!B:B,MATCH(Sheet1!W6057,months!A:A,0))</f>
        <v>11</v>
      </c>
      <c r="Z6057">
        <f t="shared" si="664"/>
        <v>42684</v>
      </c>
    </row>
    <row r="6058" spans="1:26" x14ac:dyDescent="0.2">
      <c r="A6058" t="s">
        <v>8464</v>
      </c>
      <c r="B6058" t="s">
        <v>2116</v>
      </c>
      <c r="C6058">
        <v>4.8</v>
      </c>
      <c r="D6058">
        <v>787</v>
      </c>
      <c r="E6058" t="s">
        <v>1035</v>
      </c>
      <c r="F6058" t="s">
        <v>775</v>
      </c>
      <c r="G6058" t="s">
        <v>649</v>
      </c>
      <c r="H6058" t="s">
        <v>2919</v>
      </c>
      <c r="I6058" t="s">
        <v>25</v>
      </c>
      <c r="J6058" t="s">
        <v>2117</v>
      </c>
      <c r="K6058" t="s">
        <v>84</v>
      </c>
      <c r="L6058" t="s">
        <v>6702</v>
      </c>
      <c r="M6058" t="s">
        <v>29</v>
      </c>
      <c r="N6058">
        <f t="shared" si="658"/>
        <v>0</v>
      </c>
      <c r="O6058" t="str">
        <f t="shared" si="659"/>
        <v>No</v>
      </c>
      <c r="P6058">
        <f t="shared" si="660"/>
        <v>0</v>
      </c>
      <c r="Q6058">
        <f t="shared" si="661"/>
        <v>4813937689</v>
      </c>
      <c r="R6058">
        <f t="shared" si="662"/>
        <v>4.1933383153624479</v>
      </c>
      <c r="S6058" t="str">
        <f t="shared" si="663"/>
        <v>Acceptable</v>
      </c>
      <c r="T6058">
        <f>ROUNDUP(C6058,0)</f>
        <v>5</v>
      </c>
      <c r="U6058">
        <f>ROUNDDOWN(C6058,0)</f>
        <v>4</v>
      </c>
      <c r="V6058">
        <f>RIGHT(K6058,2)+2000</f>
        <v>2018</v>
      </c>
      <c r="W6058" t="str">
        <f>INDEX(_xlfn.TEXTSPLIT(K6058,"-"),1,2)</f>
        <v>Jul</v>
      </c>
      <c r="X6058" t="str">
        <f>INDEX(_xlfn.TEXTSPLIT(K6058,"-"),1,1)</f>
        <v>31</v>
      </c>
      <c r="Y6058">
        <f>INDEX(months!B:B,MATCH(Sheet1!W6058,months!A:A,0))</f>
        <v>7</v>
      </c>
      <c r="Z6058">
        <f t="shared" si="664"/>
        <v>43312</v>
      </c>
    </row>
    <row r="6059" spans="1:26" x14ac:dyDescent="0.2">
      <c r="A6059" t="s">
        <v>8465</v>
      </c>
      <c r="B6059" t="s">
        <v>4801</v>
      </c>
      <c r="C6059">
        <v>4.5999999999999996</v>
      </c>
      <c r="D6059">
        <v>838</v>
      </c>
      <c r="E6059" t="s">
        <v>159</v>
      </c>
      <c r="F6059" t="s">
        <v>57</v>
      </c>
      <c r="G6059" t="s">
        <v>23</v>
      </c>
      <c r="H6059" t="s">
        <v>24</v>
      </c>
      <c r="I6059" t="s">
        <v>44</v>
      </c>
      <c r="J6059" t="s">
        <v>4802</v>
      </c>
      <c r="K6059" t="s">
        <v>2248</v>
      </c>
      <c r="L6059" t="s">
        <v>246</v>
      </c>
      <c r="M6059" t="s">
        <v>81</v>
      </c>
      <c r="N6059">
        <f t="shared" si="658"/>
        <v>0</v>
      </c>
      <c r="O6059" t="str">
        <f t="shared" si="659"/>
        <v>No</v>
      </c>
      <c r="P6059">
        <f t="shared" si="660"/>
        <v>0</v>
      </c>
      <c r="Q6059">
        <f t="shared" si="661"/>
        <v>4813937689</v>
      </c>
      <c r="R6059">
        <f t="shared" si="662"/>
        <v>4.1933383153624479</v>
      </c>
      <c r="S6059" t="str">
        <f t="shared" si="663"/>
        <v>Acceptable</v>
      </c>
      <c r="T6059">
        <f>ROUNDUP(C6059,0)</f>
        <v>5</v>
      </c>
      <c r="U6059">
        <f>ROUNDDOWN(C6059,0)</f>
        <v>4</v>
      </c>
      <c r="V6059">
        <f>RIGHT(K6059,2)+2000</f>
        <v>2018</v>
      </c>
      <c r="W6059" t="str">
        <f>INDEX(_xlfn.TEXTSPLIT(K6059,"-"),1,2)</f>
        <v>Mar</v>
      </c>
      <c r="X6059" t="str">
        <f>INDEX(_xlfn.TEXTSPLIT(K6059,"-"),1,1)</f>
        <v>30</v>
      </c>
      <c r="Y6059">
        <f>INDEX(months!B:B,MATCH(Sheet1!W6059,months!A:A,0))</f>
        <v>3</v>
      </c>
      <c r="Z6059">
        <f t="shared" si="664"/>
        <v>43189</v>
      </c>
    </row>
    <row r="6060" spans="1:26" x14ac:dyDescent="0.2">
      <c r="A6060" t="s">
        <v>8466</v>
      </c>
      <c r="B6060" t="s">
        <v>3070</v>
      </c>
      <c r="C6060">
        <v>4.3</v>
      </c>
      <c r="D6060">
        <v>2806</v>
      </c>
      <c r="E6060" t="s">
        <v>256</v>
      </c>
      <c r="F6060" t="s">
        <v>50</v>
      </c>
      <c r="G6060" t="s">
        <v>23</v>
      </c>
      <c r="H6060" t="s">
        <v>24</v>
      </c>
      <c r="I6060" t="s">
        <v>44</v>
      </c>
      <c r="J6060" t="s">
        <v>1537</v>
      </c>
      <c r="K6060" t="s">
        <v>121</v>
      </c>
      <c r="L6060" t="s">
        <v>2355</v>
      </c>
      <c r="M6060" t="s">
        <v>60</v>
      </c>
      <c r="N6060">
        <f t="shared" si="658"/>
        <v>0</v>
      </c>
      <c r="O6060" t="str">
        <f t="shared" si="659"/>
        <v>No</v>
      </c>
      <c r="P6060">
        <f t="shared" si="660"/>
        <v>0</v>
      </c>
      <c r="Q6060">
        <f t="shared" si="661"/>
        <v>4813937689</v>
      </c>
      <c r="R6060">
        <f t="shared" si="662"/>
        <v>4.1933383153624479</v>
      </c>
      <c r="S6060" t="str">
        <f t="shared" si="663"/>
        <v>Acceptable</v>
      </c>
      <c r="T6060">
        <f>ROUNDUP(C6060,0)</f>
        <v>5</v>
      </c>
      <c r="U6060">
        <f>ROUNDDOWN(C6060,0)</f>
        <v>4</v>
      </c>
      <c r="V6060">
        <f>RIGHT(K6060,2)+2000</f>
        <v>2018</v>
      </c>
      <c r="W6060" t="str">
        <f>INDEX(_xlfn.TEXTSPLIT(K6060,"-"),1,2)</f>
        <v>Mar</v>
      </c>
      <c r="X6060" t="str">
        <f>INDEX(_xlfn.TEXTSPLIT(K6060,"-"),1,1)</f>
        <v>20</v>
      </c>
      <c r="Y6060">
        <f>INDEX(months!B:B,MATCH(Sheet1!W6060,months!A:A,0))</f>
        <v>3</v>
      </c>
      <c r="Z6060">
        <f t="shared" si="664"/>
        <v>43179</v>
      </c>
    </row>
    <row r="6061" spans="1:26" x14ac:dyDescent="0.2">
      <c r="A6061" t="s">
        <v>8467</v>
      </c>
      <c r="B6061" t="s">
        <v>3070</v>
      </c>
      <c r="C6061">
        <v>3.8</v>
      </c>
      <c r="D6061">
        <v>66033</v>
      </c>
      <c r="E6061" t="s">
        <v>516</v>
      </c>
      <c r="F6061" t="s">
        <v>89</v>
      </c>
      <c r="G6061" t="s">
        <v>23</v>
      </c>
      <c r="H6061" t="s">
        <v>24</v>
      </c>
      <c r="I6061" t="s">
        <v>25</v>
      </c>
      <c r="J6061" t="s">
        <v>2673</v>
      </c>
      <c r="K6061" t="s">
        <v>5946</v>
      </c>
      <c r="L6061" t="s">
        <v>230</v>
      </c>
      <c r="M6061" t="s">
        <v>86</v>
      </c>
      <c r="N6061">
        <f t="shared" si="658"/>
        <v>0</v>
      </c>
      <c r="O6061" t="str">
        <f t="shared" si="659"/>
        <v>No</v>
      </c>
      <c r="P6061">
        <f t="shared" si="660"/>
        <v>0</v>
      </c>
      <c r="Q6061">
        <f t="shared" si="661"/>
        <v>4813937689</v>
      </c>
      <c r="R6061">
        <f t="shared" si="662"/>
        <v>4.1933383153624479</v>
      </c>
      <c r="S6061" t="str">
        <f t="shared" si="663"/>
        <v>Acceptable</v>
      </c>
      <c r="T6061">
        <f>ROUNDUP(C6061,0)</f>
        <v>4</v>
      </c>
      <c r="U6061">
        <f>ROUNDDOWN(C6061,0)</f>
        <v>3</v>
      </c>
      <c r="V6061">
        <f>RIGHT(K6061,2)+2000</f>
        <v>2018</v>
      </c>
      <c r="W6061" t="str">
        <f>INDEX(_xlfn.TEXTSPLIT(K6061,"-"),1,2)</f>
        <v>Jan</v>
      </c>
      <c r="X6061" t="str">
        <f>INDEX(_xlfn.TEXTSPLIT(K6061,"-"),1,1)</f>
        <v>1</v>
      </c>
      <c r="Y6061">
        <f>INDEX(months!B:B,MATCH(Sheet1!W6061,months!A:A,0))</f>
        <v>1</v>
      </c>
      <c r="Z6061">
        <f t="shared" si="664"/>
        <v>43101</v>
      </c>
    </row>
    <row r="6062" spans="1:26" x14ac:dyDescent="0.2">
      <c r="A6062" t="s">
        <v>8468</v>
      </c>
      <c r="B6062" t="s">
        <v>4310</v>
      </c>
      <c r="C6062">
        <v>4.3</v>
      </c>
      <c r="D6062">
        <v>7557</v>
      </c>
      <c r="E6062" t="s">
        <v>409</v>
      </c>
      <c r="F6062" t="s">
        <v>50</v>
      </c>
      <c r="G6062" t="s">
        <v>23</v>
      </c>
      <c r="H6062" t="s">
        <v>24</v>
      </c>
      <c r="I6062" t="s">
        <v>25</v>
      </c>
      <c r="J6062" t="s">
        <v>2718</v>
      </c>
      <c r="K6062" t="s">
        <v>5990</v>
      </c>
      <c r="L6062" t="s">
        <v>2914</v>
      </c>
      <c r="M6062" t="s">
        <v>47</v>
      </c>
      <c r="N6062">
        <f t="shared" si="658"/>
        <v>0</v>
      </c>
      <c r="O6062" t="str">
        <f t="shared" si="659"/>
        <v>No</v>
      </c>
      <c r="P6062">
        <f t="shared" si="660"/>
        <v>0</v>
      </c>
      <c r="Q6062">
        <f t="shared" si="661"/>
        <v>4813937689</v>
      </c>
      <c r="R6062">
        <f t="shared" si="662"/>
        <v>4.1933383153624479</v>
      </c>
      <c r="S6062" t="str">
        <f t="shared" si="663"/>
        <v>Acceptable</v>
      </c>
      <c r="T6062">
        <f>ROUNDUP(C6062,0)</f>
        <v>5</v>
      </c>
      <c r="U6062">
        <f>ROUNDDOWN(C6062,0)</f>
        <v>4</v>
      </c>
      <c r="V6062">
        <f>RIGHT(K6062,2)+2000</f>
        <v>2018</v>
      </c>
      <c r="W6062" t="str">
        <f>INDEX(_xlfn.TEXTSPLIT(K6062,"-"),1,2)</f>
        <v>Mar</v>
      </c>
      <c r="X6062" t="str">
        <f>INDEX(_xlfn.TEXTSPLIT(K6062,"-"),1,1)</f>
        <v>12</v>
      </c>
      <c r="Y6062">
        <f>INDEX(months!B:B,MATCH(Sheet1!W6062,months!A:A,0))</f>
        <v>3</v>
      </c>
      <c r="Z6062">
        <f t="shared" si="664"/>
        <v>43171</v>
      </c>
    </row>
    <row r="6063" spans="1:26" x14ac:dyDescent="0.2">
      <c r="A6063" t="s">
        <v>8469</v>
      </c>
      <c r="B6063" t="s">
        <v>4801</v>
      </c>
      <c r="C6063">
        <v>4.3</v>
      </c>
      <c r="D6063">
        <v>44</v>
      </c>
      <c r="E6063" t="s">
        <v>525</v>
      </c>
      <c r="F6063" t="s">
        <v>775</v>
      </c>
      <c r="G6063" t="s">
        <v>23</v>
      </c>
      <c r="H6063" t="s">
        <v>24</v>
      </c>
      <c r="I6063" t="s">
        <v>44</v>
      </c>
      <c r="J6063" t="s">
        <v>4802</v>
      </c>
      <c r="K6063" t="s">
        <v>8470</v>
      </c>
      <c r="L6063" t="s">
        <v>180</v>
      </c>
      <c r="M6063" t="s">
        <v>86</v>
      </c>
      <c r="N6063">
        <f t="shared" si="658"/>
        <v>0</v>
      </c>
      <c r="O6063" t="str">
        <f t="shared" si="659"/>
        <v>No</v>
      </c>
      <c r="P6063">
        <f t="shared" si="660"/>
        <v>0</v>
      </c>
      <c r="Q6063">
        <f t="shared" si="661"/>
        <v>4813937689</v>
      </c>
      <c r="R6063">
        <f t="shared" si="662"/>
        <v>4.1933383153624479</v>
      </c>
      <c r="S6063" t="str">
        <f t="shared" si="663"/>
        <v>Acceptable</v>
      </c>
      <c r="T6063">
        <f>ROUNDUP(C6063,0)</f>
        <v>5</v>
      </c>
      <c r="U6063">
        <f>ROUNDDOWN(C6063,0)</f>
        <v>4</v>
      </c>
      <c r="V6063">
        <f>RIGHT(K6063,2)+2000</f>
        <v>2016</v>
      </c>
      <c r="W6063" t="str">
        <f>INDEX(_xlfn.TEXTSPLIT(K6063,"-"),1,2)</f>
        <v>May</v>
      </c>
      <c r="X6063" t="str">
        <f>INDEX(_xlfn.TEXTSPLIT(K6063,"-"),1,1)</f>
        <v>26</v>
      </c>
      <c r="Y6063">
        <f>INDEX(months!B:B,MATCH(Sheet1!W6063,months!A:A,0))</f>
        <v>5</v>
      </c>
      <c r="Z6063">
        <f t="shared" si="664"/>
        <v>42516</v>
      </c>
    </row>
    <row r="6064" spans="1:26" x14ac:dyDescent="0.2">
      <c r="A6064" t="s">
        <v>8471</v>
      </c>
      <c r="B6064" t="s">
        <v>4106</v>
      </c>
      <c r="C6064">
        <v>4.0999999999999996</v>
      </c>
      <c r="D6064">
        <v>560</v>
      </c>
      <c r="E6064" t="s">
        <v>2568</v>
      </c>
      <c r="F6064" t="s">
        <v>22</v>
      </c>
      <c r="G6064" t="s">
        <v>23</v>
      </c>
      <c r="H6064" t="s">
        <v>24</v>
      </c>
      <c r="I6064" t="s">
        <v>25</v>
      </c>
      <c r="J6064" t="s">
        <v>4107</v>
      </c>
      <c r="K6064" t="s">
        <v>1114</v>
      </c>
      <c r="L6064" t="s">
        <v>6444</v>
      </c>
      <c r="M6064" t="s">
        <v>86</v>
      </c>
      <c r="N6064">
        <f t="shared" si="658"/>
        <v>0</v>
      </c>
      <c r="O6064" t="str">
        <f t="shared" si="659"/>
        <v>No</v>
      </c>
      <c r="P6064">
        <f t="shared" si="660"/>
        <v>0</v>
      </c>
      <c r="Q6064">
        <f t="shared" si="661"/>
        <v>4813937689</v>
      </c>
      <c r="R6064">
        <f t="shared" si="662"/>
        <v>4.1933383153624479</v>
      </c>
      <c r="S6064" t="str">
        <f t="shared" si="663"/>
        <v>Acceptable</v>
      </c>
      <c r="T6064">
        <f>ROUNDUP(C6064,0)</f>
        <v>5</v>
      </c>
      <c r="U6064">
        <f>ROUNDDOWN(C6064,0)</f>
        <v>4</v>
      </c>
      <c r="V6064">
        <f>RIGHT(K6064,2)+2000</f>
        <v>2017</v>
      </c>
      <c r="W6064" t="str">
        <f>INDEX(_xlfn.TEXTSPLIT(K6064,"-"),1,2)</f>
        <v>Feb</v>
      </c>
      <c r="X6064" t="str">
        <f>INDEX(_xlfn.TEXTSPLIT(K6064,"-"),1,1)</f>
        <v>1</v>
      </c>
      <c r="Y6064">
        <f>INDEX(months!B:B,MATCH(Sheet1!W6064,months!A:A,0))</f>
        <v>2</v>
      </c>
      <c r="Z6064">
        <f t="shared" si="664"/>
        <v>42767</v>
      </c>
    </row>
    <row r="6065" spans="1:26" x14ac:dyDescent="0.2">
      <c r="A6065" t="s">
        <v>8472</v>
      </c>
      <c r="B6065" t="s">
        <v>5191</v>
      </c>
      <c r="C6065">
        <v>4.5</v>
      </c>
      <c r="D6065">
        <v>54090</v>
      </c>
      <c r="E6065" t="s">
        <v>527</v>
      </c>
      <c r="F6065" t="s">
        <v>38</v>
      </c>
      <c r="G6065" t="s">
        <v>23</v>
      </c>
      <c r="H6065" t="s">
        <v>24</v>
      </c>
      <c r="I6065" t="s">
        <v>25</v>
      </c>
      <c r="J6065" t="s">
        <v>5192</v>
      </c>
      <c r="K6065" t="s">
        <v>355</v>
      </c>
      <c r="L6065" t="s">
        <v>3667</v>
      </c>
      <c r="M6065" t="s">
        <v>86</v>
      </c>
      <c r="N6065">
        <f t="shared" si="658"/>
        <v>0</v>
      </c>
      <c r="O6065" t="str">
        <f t="shared" si="659"/>
        <v>No</v>
      </c>
      <c r="P6065">
        <f t="shared" si="660"/>
        <v>0</v>
      </c>
      <c r="Q6065">
        <f t="shared" si="661"/>
        <v>4813937689</v>
      </c>
      <c r="R6065">
        <f t="shared" si="662"/>
        <v>4.1933383153624479</v>
      </c>
      <c r="S6065" t="str">
        <f t="shared" si="663"/>
        <v>Acceptable</v>
      </c>
      <c r="T6065">
        <f>ROUNDUP(C6065,0)</f>
        <v>5</v>
      </c>
      <c r="U6065">
        <f>ROUNDDOWN(C6065,0)</f>
        <v>4</v>
      </c>
      <c r="V6065">
        <f>RIGHT(K6065,2)+2000</f>
        <v>2018</v>
      </c>
      <c r="W6065" t="str">
        <f>INDEX(_xlfn.TEXTSPLIT(K6065,"-"),1,2)</f>
        <v>Feb</v>
      </c>
      <c r="X6065" t="str">
        <f>INDEX(_xlfn.TEXTSPLIT(K6065,"-"),1,1)</f>
        <v>28</v>
      </c>
      <c r="Y6065">
        <f>INDEX(months!B:B,MATCH(Sheet1!W6065,months!A:A,0))</f>
        <v>2</v>
      </c>
      <c r="Z6065">
        <f t="shared" si="664"/>
        <v>43159</v>
      </c>
    </row>
    <row r="6066" spans="1:26" x14ac:dyDescent="0.2">
      <c r="A6066" t="s">
        <v>8473</v>
      </c>
      <c r="B6066" t="s">
        <v>3070</v>
      </c>
      <c r="C6066">
        <v>4.2</v>
      </c>
      <c r="D6066">
        <v>3103</v>
      </c>
      <c r="E6066" t="s">
        <v>801</v>
      </c>
      <c r="F6066" t="s">
        <v>50</v>
      </c>
      <c r="G6066" t="s">
        <v>23</v>
      </c>
      <c r="H6066" t="s">
        <v>24</v>
      </c>
      <c r="I6066" t="s">
        <v>44</v>
      </c>
      <c r="J6066" t="s">
        <v>1537</v>
      </c>
      <c r="K6066" t="s">
        <v>2382</v>
      </c>
      <c r="L6066" t="s">
        <v>4353</v>
      </c>
      <c r="M6066" t="s">
        <v>237</v>
      </c>
      <c r="N6066">
        <f t="shared" si="658"/>
        <v>0</v>
      </c>
      <c r="O6066" t="str">
        <f t="shared" si="659"/>
        <v>No</v>
      </c>
      <c r="P6066">
        <f t="shared" si="660"/>
        <v>0</v>
      </c>
      <c r="Q6066">
        <f t="shared" si="661"/>
        <v>4813937689</v>
      </c>
      <c r="R6066">
        <f t="shared" si="662"/>
        <v>4.1933383153624479</v>
      </c>
      <c r="S6066" t="str">
        <f t="shared" si="663"/>
        <v>Acceptable</v>
      </c>
      <c r="T6066">
        <f>ROUNDUP(C6066,0)</f>
        <v>5</v>
      </c>
      <c r="U6066">
        <f>ROUNDDOWN(C6066,0)</f>
        <v>4</v>
      </c>
      <c r="V6066">
        <f>RIGHT(K6066,2)+2000</f>
        <v>2017</v>
      </c>
      <c r="W6066" t="str">
        <f>INDEX(_xlfn.TEXTSPLIT(K6066,"-"),1,2)</f>
        <v>Sep</v>
      </c>
      <c r="X6066" t="str">
        <f>INDEX(_xlfn.TEXTSPLIT(K6066,"-"),1,1)</f>
        <v>19</v>
      </c>
      <c r="Y6066">
        <f>INDEX(months!B:B,MATCH(Sheet1!W6066,months!A:A,0))</f>
        <v>9</v>
      </c>
      <c r="Z6066">
        <f t="shared" si="664"/>
        <v>42997</v>
      </c>
    </row>
    <row r="6067" spans="1:26" x14ac:dyDescent="0.2">
      <c r="A6067" t="s">
        <v>8474</v>
      </c>
      <c r="B6067" t="s">
        <v>3070</v>
      </c>
      <c r="C6067">
        <v>3.8</v>
      </c>
      <c r="D6067">
        <v>48545</v>
      </c>
      <c r="E6067" t="s">
        <v>292</v>
      </c>
      <c r="F6067" t="s">
        <v>65</v>
      </c>
      <c r="G6067" t="s">
        <v>23</v>
      </c>
      <c r="H6067" t="s">
        <v>24</v>
      </c>
      <c r="I6067" t="s">
        <v>25</v>
      </c>
      <c r="J6067" t="s">
        <v>2673</v>
      </c>
      <c r="K6067" t="s">
        <v>97</v>
      </c>
      <c r="L6067" t="s">
        <v>8475</v>
      </c>
      <c r="M6067" t="s">
        <v>81</v>
      </c>
      <c r="N6067">
        <f t="shared" si="658"/>
        <v>0</v>
      </c>
      <c r="O6067" t="str">
        <f t="shared" si="659"/>
        <v>No</v>
      </c>
      <c r="P6067">
        <f t="shared" si="660"/>
        <v>0</v>
      </c>
      <c r="Q6067">
        <f t="shared" si="661"/>
        <v>4813937689</v>
      </c>
      <c r="R6067">
        <f t="shared" si="662"/>
        <v>4.1933383153624479</v>
      </c>
      <c r="S6067" t="str">
        <f t="shared" si="663"/>
        <v>Acceptable</v>
      </c>
      <c r="T6067">
        <f>ROUNDUP(C6067,0)</f>
        <v>4</v>
      </c>
      <c r="U6067">
        <f>ROUNDDOWN(C6067,0)</f>
        <v>3</v>
      </c>
      <c r="V6067">
        <f>RIGHT(K6067,2)+2000</f>
        <v>2018</v>
      </c>
      <c r="W6067" t="str">
        <f>INDEX(_xlfn.TEXTSPLIT(K6067,"-"),1,2)</f>
        <v>Aug</v>
      </c>
      <c r="X6067" t="str">
        <f>INDEX(_xlfn.TEXTSPLIT(K6067,"-"),1,1)</f>
        <v>3</v>
      </c>
      <c r="Y6067">
        <f>INDEX(months!B:B,MATCH(Sheet1!W6067,months!A:A,0))</f>
        <v>8</v>
      </c>
      <c r="Z6067">
        <f t="shared" si="664"/>
        <v>43315</v>
      </c>
    </row>
    <row r="6068" spans="1:26" x14ac:dyDescent="0.2">
      <c r="A6068" t="s">
        <v>8476</v>
      </c>
      <c r="B6068" t="s">
        <v>3070</v>
      </c>
      <c r="C6068">
        <v>4.3</v>
      </c>
      <c r="D6068">
        <v>18</v>
      </c>
      <c r="E6068" t="s">
        <v>2568</v>
      </c>
      <c r="F6068" t="s">
        <v>775</v>
      </c>
      <c r="G6068" t="s">
        <v>23</v>
      </c>
      <c r="H6068" t="s">
        <v>24</v>
      </c>
      <c r="I6068" t="s">
        <v>25</v>
      </c>
      <c r="J6068" t="s">
        <v>1537</v>
      </c>
      <c r="K6068" t="s">
        <v>8477</v>
      </c>
      <c r="L6068" t="s">
        <v>157</v>
      </c>
      <c r="M6068" t="s">
        <v>1502</v>
      </c>
      <c r="N6068">
        <f t="shared" si="658"/>
        <v>0</v>
      </c>
      <c r="O6068" t="str">
        <f t="shared" si="659"/>
        <v>No</v>
      </c>
      <c r="P6068">
        <f t="shared" si="660"/>
        <v>0</v>
      </c>
      <c r="Q6068">
        <f t="shared" si="661"/>
        <v>4813937689</v>
      </c>
      <c r="R6068">
        <f t="shared" si="662"/>
        <v>4.1933383153624479</v>
      </c>
      <c r="S6068" t="str">
        <f t="shared" si="663"/>
        <v>Acceptable</v>
      </c>
      <c r="T6068">
        <f>ROUNDUP(C6068,0)</f>
        <v>5</v>
      </c>
      <c r="U6068">
        <f>ROUNDDOWN(C6068,0)</f>
        <v>4</v>
      </c>
      <c r="V6068">
        <f>RIGHT(K6068,2)+2000</f>
        <v>2016</v>
      </c>
      <c r="W6068" t="str">
        <f>INDEX(_xlfn.TEXTSPLIT(K6068,"-"),1,2)</f>
        <v>Jan</v>
      </c>
      <c r="X6068" t="str">
        <f>INDEX(_xlfn.TEXTSPLIT(K6068,"-"),1,1)</f>
        <v>27</v>
      </c>
      <c r="Y6068">
        <f>INDEX(months!B:B,MATCH(Sheet1!W6068,months!A:A,0))</f>
        <v>1</v>
      </c>
      <c r="Z6068">
        <f t="shared" si="664"/>
        <v>42396</v>
      </c>
    </row>
    <row r="6069" spans="1:26" x14ac:dyDescent="0.2">
      <c r="A6069" t="s">
        <v>8478</v>
      </c>
      <c r="B6069" t="s">
        <v>4310</v>
      </c>
      <c r="C6069">
        <v>4.4000000000000004</v>
      </c>
      <c r="D6069">
        <v>3451011</v>
      </c>
      <c r="E6069" t="s">
        <v>46</v>
      </c>
      <c r="F6069" t="s">
        <v>43</v>
      </c>
      <c r="G6069" t="s">
        <v>23</v>
      </c>
      <c r="H6069" t="s">
        <v>24</v>
      </c>
      <c r="I6069" t="s">
        <v>25</v>
      </c>
      <c r="J6069" t="s">
        <v>2718</v>
      </c>
      <c r="K6069" t="s">
        <v>216</v>
      </c>
      <c r="L6069" t="s">
        <v>2330</v>
      </c>
      <c r="M6069" t="s">
        <v>81</v>
      </c>
      <c r="N6069">
        <f t="shared" si="658"/>
        <v>0</v>
      </c>
      <c r="O6069" t="str">
        <f t="shared" si="659"/>
        <v>No</v>
      </c>
      <c r="P6069">
        <f t="shared" si="660"/>
        <v>0</v>
      </c>
      <c r="Q6069">
        <f t="shared" si="661"/>
        <v>4813937689</v>
      </c>
      <c r="R6069">
        <f t="shared" si="662"/>
        <v>4.1933383153624479</v>
      </c>
      <c r="S6069" t="str">
        <f t="shared" si="663"/>
        <v>Acceptable</v>
      </c>
      <c r="T6069">
        <f>ROUNDUP(C6069,0)</f>
        <v>5</v>
      </c>
      <c r="U6069">
        <f>ROUNDDOWN(C6069,0)</f>
        <v>4</v>
      </c>
      <c r="V6069">
        <f>RIGHT(K6069,2)+2000</f>
        <v>2018</v>
      </c>
      <c r="W6069" t="str">
        <f>INDEX(_xlfn.TEXTSPLIT(K6069,"-"),1,2)</f>
        <v>Jul</v>
      </c>
      <c r="X6069" t="str">
        <f>INDEX(_xlfn.TEXTSPLIT(K6069,"-"),1,1)</f>
        <v>26</v>
      </c>
      <c r="Y6069">
        <f>INDEX(months!B:B,MATCH(Sheet1!W6069,months!A:A,0))</f>
        <v>7</v>
      </c>
      <c r="Z6069">
        <f t="shared" si="664"/>
        <v>43307</v>
      </c>
    </row>
    <row r="6070" spans="1:26" x14ac:dyDescent="0.2">
      <c r="A6070" t="s">
        <v>8479</v>
      </c>
      <c r="B6070" t="s">
        <v>5446</v>
      </c>
      <c r="C6070">
        <v>4.2</v>
      </c>
      <c r="D6070">
        <v>618562</v>
      </c>
      <c r="E6070" t="s">
        <v>46</v>
      </c>
      <c r="F6070" t="s">
        <v>43</v>
      </c>
      <c r="G6070" t="s">
        <v>23</v>
      </c>
      <c r="H6070" t="s">
        <v>24</v>
      </c>
      <c r="I6070" t="s">
        <v>25</v>
      </c>
      <c r="J6070" t="s">
        <v>5447</v>
      </c>
      <c r="K6070" t="s">
        <v>3041</v>
      </c>
      <c r="L6070" t="s">
        <v>46</v>
      </c>
      <c r="M6070" t="s">
        <v>46</v>
      </c>
      <c r="N6070">
        <f t="shared" si="658"/>
        <v>0</v>
      </c>
      <c r="O6070" t="str">
        <f t="shared" si="659"/>
        <v>No</v>
      </c>
      <c r="P6070">
        <f t="shared" si="660"/>
        <v>0</v>
      </c>
      <c r="Q6070">
        <f t="shared" si="661"/>
        <v>4813937689</v>
      </c>
      <c r="R6070">
        <f t="shared" si="662"/>
        <v>4.1933383153624479</v>
      </c>
      <c r="S6070" t="str">
        <f t="shared" si="663"/>
        <v>Acceptable</v>
      </c>
      <c r="T6070">
        <f>ROUNDUP(C6070,0)</f>
        <v>5</v>
      </c>
      <c r="U6070">
        <f>ROUNDDOWN(C6070,0)</f>
        <v>4</v>
      </c>
      <c r="V6070">
        <f>RIGHT(K6070,2)+2000</f>
        <v>2018</v>
      </c>
      <c r="W6070" t="str">
        <f>INDEX(_xlfn.TEXTSPLIT(K6070,"-"),1,2)</f>
        <v>Jun</v>
      </c>
      <c r="X6070" t="str">
        <f>INDEX(_xlfn.TEXTSPLIT(K6070,"-"),1,1)</f>
        <v>4</v>
      </c>
      <c r="Y6070">
        <f>INDEX(months!B:B,MATCH(Sheet1!W6070,months!A:A,0))</f>
        <v>6</v>
      </c>
      <c r="Z6070">
        <f t="shared" si="664"/>
        <v>43255</v>
      </c>
    </row>
    <row r="6071" spans="1:26" x14ac:dyDescent="0.2">
      <c r="A6071" t="s">
        <v>8480</v>
      </c>
      <c r="B6071" t="s">
        <v>4310</v>
      </c>
      <c r="C6071">
        <v>4.2</v>
      </c>
      <c r="D6071">
        <v>4330</v>
      </c>
      <c r="E6071" t="s">
        <v>143</v>
      </c>
      <c r="F6071" t="s">
        <v>50</v>
      </c>
      <c r="G6071" t="s">
        <v>23</v>
      </c>
      <c r="H6071" t="s">
        <v>24</v>
      </c>
      <c r="I6071" t="s">
        <v>25</v>
      </c>
      <c r="J6071" t="s">
        <v>2718</v>
      </c>
      <c r="K6071" t="s">
        <v>6688</v>
      </c>
      <c r="L6071" t="s">
        <v>220</v>
      </c>
      <c r="M6071" t="s">
        <v>86</v>
      </c>
      <c r="N6071">
        <f t="shared" si="658"/>
        <v>0</v>
      </c>
      <c r="O6071" t="str">
        <f t="shared" si="659"/>
        <v>No</v>
      </c>
      <c r="P6071">
        <f t="shared" si="660"/>
        <v>0</v>
      </c>
      <c r="Q6071">
        <f t="shared" si="661"/>
        <v>4813937689</v>
      </c>
      <c r="R6071">
        <f t="shared" si="662"/>
        <v>4.1933383153624479</v>
      </c>
      <c r="S6071" t="str">
        <f t="shared" si="663"/>
        <v>Acceptable</v>
      </c>
      <c r="T6071">
        <f>ROUNDUP(C6071,0)</f>
        <v>5</v>
      </c>
      <c r="U6071">
        <f>ROUNDDOWN(C6071,0)</f>
        <v>4</v>
      </c>
      <c r="V6071">
        <f>RIGHT(K6071,2)+2000</f>
        <v>2017</v>
      </c>
      <c r="W6071" t="str">
        <f>INDEX(_xlfn.TEXTSPLIT(K6071,"-"),1,2)</f>
        <v>Oct</v>
      </c>
      <c r="X6071" t="str">
        <f>INDEX(_xlfn.TEXTSPLIT(K6071,"-"),1,1)</f>
        <v>19</v>
      </c>
      <c r="Y6071">
        <f>INDEX(months!B:B,MATCH(Sheet1!W6071,months!A:A,0))</f>
        <v>10</v>
      </c>
      <c r="Z6071">
        <f t="shared" si="664"/>
        <v>43027</v>
      </c>
    </row>
    <row r="6072" spans="1:26" x14ac:dyDescent="0.2">
      <c r="A6072" t="s">
        <v>8481</v>
      </c>
      <c r="B6072" t="s">
        <v>3070</v>
      </c>
      <c r="C6072">
        <v>3.8</v>
      </c>
      <c r="D6072">
        <v>484226</v>
      </c>
      <c r="E6072" t="s">
        <v>256</v>
      </c>
      <c r="F6072" t="s">
        <v>43</v>
      </c>
      <c r="G6072" t="s">
        <v>23</v>
      </c>
      <c r="H6072" t="s">
        <v>24</v>
      </c>
      <c r="I6072" t="s">
        <v>44</v>
      </c>
      <c r="J6072" t="s">
        <v>2673</v>
      </c>
      <c r="K6072" t="s">
        <v>538</v>
      </c>
      <c r="L6072" t="s">
        <v>8055</v>
      </c>
      <c r="M6072" t="s">
        <v>86</v>
      </c>
      <c r="N6072">
        <f t="shared" si="658"/>
        <v>0</v>
      </c>
      <c r="O6072" t="str">
        <f t="shared" si="659"/>
        <v>No</v>
      </c>
      <c r="P6072">
        <f t="shared" si="660"/>
        <v>0</v>
      </c>
      <c r="Q6072">
        <f t="shared" si="661"/>
        <v>4813937689</v>
      </c>
      <c r="R6072">
        <f t="shared" si="662"/>
        <v>4.1933383153624479</v>
      </c>
      <c r="S6072" t="str">
        <f t="shared" si="663"/>
        <v>Acceptable</v>
      </c>
      <c r="T6072">
        <f>ROUNDUP(C6072,0)</f>
        <v>4</v>
      </c>
      <c r="U6072">
        <f>ROUNDDOWN(C6072,0)</f>
        <v>3</v>
      </c>
      <c r="V6072">
        <f>RIGHT(K6072,2)+2000</f>
        <v>2018</v>
      </c>
      <c r="W6072" t="str">
        <f>INDEX(_xlfn.TEXTSPLIT(K6072,"-"),1,2)</f>
        <v>Jun</v>
      </c>
      <c r="X6072" t="str">
        <f>INDEX(_xlfn.TEXTSPLIT(K6072,"-"),1,1)</f>
        <v>15</v>
      </c>
      <c r="Y6072">
        <f>INDEX(months!B:B,MATCH(Sheet1!W6072,months!A:A,0))</f>
        <v>6</v>
      </c>
      <c r="Z6072">
        <f t="shared" si="664"/>
        <v>43266</v>
      </c>
    </row>
    <row r="6073" spans="1:26" x14ac:dyDescent="0.2">
      <c r="A6073" t="s">
        <v>8482</v>
      </c>
      <c r="B6073" t="s">
        <v>4106</v>
      </c>
      <c r="C6073">
        <v>4.2</v>
      </c>
      <c r="D6073">
        <v>28390</v>
      </c>
      <c r="E6073" t="s">
        <v>292</v>
      </c>
      <c r="F6073" t="s">
        <v>38</v>
      </c>
      <c r="G6073" t="s">
        <v>23</v>
      </c>
      <c r="H6073" t="s">
        <v>24</v>
      </c>
      <c r="I6073" t="s">
        <v>25</v>
      </c>
      <c r="J6073" t="s">
        <v>4107</v>
      </c>
      <c r="K6073" t="s">
        <v>6877</v>
      </c>
      <c r="L6073" t="s">
        <v>8483</v>
      </c>
      <c r="M6073" t="s">
        <v>274</v>
      </c>
      <c r="N6073">
        <f t="shared" si="658"/>
        <v>0</v>
      </c>
      <c r="O6073" t="str">
        <f t="shared" si="659"/>
        <v>No</v>
      </c>
      <c r="P6073">
        <f t="shared" si="660"/>
        <v>0</v>
      </c>
      <c r="Q6073">
        <f t="shared" si="661"/>
        <v>4813937689</v>
      </c>
      <c r="R6073">
        <f t="shared" si="662"/>
        <v>4.1933383153624479</v>
      </c>
      <c r="S6073" t="str">
        <f t="shared" si="663"/>
        <v>Acceptable</v>
      </c>
      <c r="T6073">
        <f>ROUNDUP(C6073,0)</f>
        <v>5</v>
      </c>
      <c r="U6073">
        <f>ROUNDDOWN(C6073,0)</f>
        <v>4</v>
      </c>
      <c r="V6073">
        <f>RIGHT(K6073,2)+2000</f>
        <v>2017</v>
      </c>
      <c r="W6073" t="str">
        <f>INDEX(_xlfn.TEXTSPLIT(K6073,"-"),1,2)</f>
        <v>Jul</v>
      </c>
      <c r="X6073" t="str">
        <f>INDEX(_xlfn.TEXTSPLIT(K6073,"-"),1,1)</f>
        <v>19</v>
      </c>
      <c r="Y6073">
        <f>INDEX(months!B:B,MATCH(Sheet1!W6073,months!A:A,0))</f>
        <v>7</v>
      </c>
      <c r="Z6073">
        <f t="shared" si="664"/>
        <v>42935</v>
      </c>
    </row>
    <row r="6074" spans="1:26" x14ac:dyDescent="0.2">
      <c r="A6074" t="s">
        <v>8484</v>
      </c>
      <c r="B6074" t="s">
        <v>711</v>
      </c>
      <c r="C6074">
        <v>4</v>
      </c>
      <c r="D6074">
        <v>78</v>
      </c>
      <c r="E6074" t="s">
        <v>49</v>
      </c>
      <c r="F6074" t="s">
        <v>101</v>
      </c>
      <c r="G6074" t="s">
        <v>23</v>
      </c>
      <c r="H6074" t="s">
        <v>24</v>
      </c>
      <c r="I6074" t="s">
        <v>25</v>
      </c>
      <c r="J6074" t="s">
        <v>712</v>
      </c>
      <c r="K6074" t="s">
        <v>8485</v>
      </c>
      <c r="L6074" t="s">
        <v>59</v>
      </c>
      <c r="M6074" t="s">
        <v>60</v>
      </c>
      <c r="N6074">
        <f t="shared" si="658"/>
        <v>0</v>
      </c>
      <c r="O6074" t="str">
        <f t="shared" si="659"/>
        <v>No</v>
      </c>
      <c r="P6074">
        <f t="shared" si="660"/>
        <v>0</v>
      </c>
      <c r="Q6074">
        <f t="shared" si="661"/>
        <v>4813937689</v>
      </c>
      <c r="R6074">
        <f t="shared" si="662"/>
        <v>4.1933383153624479</v>
      </c>
      <c r="S6074" t="str">
        <f t="shared" si="663"/>
        <v>Acceptable</v>
      </c>
      <c r="T6074">
        <f>ROUNDUP(C6074,0)</f>
        <v>4</v>
      </c>
      <c r="U6074">
        <f>ROUNDDOWN(C6074,0)</f>
        <v>4</v>
      </c>
      <c r="V6074">
        <f>RIGHT(K6074,2)+2000</f>
        <v>2016</v>
      </c>
      <c r="W6074" t="str">
        <f>INDEX(_xlfn.TEXTSPLIT(K6074,"-"),1,2)</f>
        <v>Jan</v>
      </c>
      <c r="X6074" t="str">
        <f>INDEX(_xlfn.TEXTSPLIT(K6074,"-"),1,1)</f>
        <v>16</v>
      </c>
      <c r="Y6074">
        <f>INDEX(months!B:B,MATCH(Sheet1!W6074,months!A:A,0))</f>
        <v>1</v>
      </c>
      <c r="Z6074">
        <f t="shared" si="664"/>
        <v>42385</v>
      </c>
    </row>
    <row r="6075" spans="1:26" x14ac:dyDescent="0.2">
      <c r="A6075" t="s">
        <v>8486</v>
      </c>
      <c r="B6075" t="s">
        <v>3070</v>
      </c>
      <c r="C6075">
        <v>4.2</v>
      </c>
      <c r="D6075">
        <v>67</v>
      </c>
      <c r="E6075" t="s">
        <v>619</v>
      </c>
      <c r="F6075" t="s">
        <v>101</v>
      </c>
      <c r="G6075" t="s">
        <v>23</v>
      </c>
      <c r="H6075" t="s">
        <v>24</v>
      </c>
      <c r="I6075" t="s">
        <v>44</v>
      </c>
      <c r="J6075" t="s">
        <v>1537</v>
      </c>
      <c r="K6075" t="s">
        <v>8487</v>
      </c>
      <c r="L6075" t="s">
        <v>720</v>
      </c>
      <c r="M6075" t="s">
        <v>29</v>
      </c>
      <c r="N6075">
        <f t="shared" si="658"/>
        <v>0</v>
      </c>
      <c r="O6075" t="str">
        <f t="shared" si="659"/>
        <v>No</v>
      </c>
      <c r="P6075">
        <f t="shared" si="660"/>
        <v>0</v>
      </c>
      <c r="Q6075">
        <f t="shared" si="661"/>
        <v>4813937689</v>
      </c>
      <c r="R6075">
        <f t="shared" si="662"/>
        <v>4.1933383153624479</v>
      </c>
      <c r="S6075" t="str">
        <f t="shared" si="663"/>
        <v>Acceptable</v>
      </c>
      <c r="T6075">
        <f>ROUNDUP(C6075,0)</f>
        <v>5</v>
      </c>
      <c r="U6075">
        <f>ROUNDDOWN(C6075,0)</f>
        <v>4</v>
      </c>
      <c r="V6075">
        <f>RIGHT(K6075,2)+2000</f>
        <v>2016</v>
      </c>
      <c r="W6075" t="str">
        <f>INDEX(_xlfn.TEXTSPLIT(K6075,"-"),1,2)</f>
        <v>Jan</v>
      </c>
      <c r="X6075" t="str">
        <f>INDEX(_xlfn.TEXTSPLIT(K6075,"-"),1,1)</f>
        <v>29</v>
      </c>
      <c r="Y6075">
        <f>INDEX(months!B:B,MATCH(Sheet1!W6075,months!A:A,0))</f>
        <v>1</v>
      </c>
      <c r="Z6075">
        <f t="shared" si="664"/>
        <v>42398</v>
      </c>
    </row>
    <row r="6076" spans="1:26" x14ac:dyDescent="0.2">
      <c r="A6076" t="s">
        <v>8488</v>
      </c>
      <c r="B6076" t="s">
        <v>4801</v>
      </c>
      <c r="C6076">
        <v>4.3</v>
      </c>
      <c r="D6076">
        <v>1580</v>
      </c>
      <c r="E6076" t="s">
        <v>239</v>
      </c>
      <c r="F6076" t="s">
        <v>50</v>
      </c>
      <c r="G6076" t="s">
        <v>23</v>
      </c>
      <c r="H6076" t="s">
        <v>24</v>
      </c>
      <c r="I6076" t="s">
        <v>25</v>
      </c>
      <c r="J6076" t="s">
        <v>4802</v>
      </c>
      <c r="K6076" t="s">
        <v>8489</v>
      </c>
      <c r="L6076" t="s">
        <v>7066</v>
      </c>
      <c r="M6076" t="s">
        <v>60</v>
      </c>
      <c r="N6076">
        <f t="shared" si="658"/>
        <v>0</v>
      </c>
      <c r="O6076" t="str">
        <f t="shared" si="659"/>
        <v>No</v>
      </c>
      <c r="P6076">
        <f t="shared" si="660"/>
        <v>0</v>
      </c>
      <c r="Q6076">
        <f t="shared" si="661"/>
        <v>4813937689</v>
      </c>
      <c r="R6076">
        <f t="shared" si="662"/>
        <v>4.1933383153624479</v>
      </c>
      <c r="S6076" t="str">
        <f t="shared" si="663"/>
        <v>Acceptable</v>
      </c>
      <c r="T6076">
        <f>ROUNDUP(C6076,0)</f>
        <v>5</v>
      </c>
      <c r="U6076">
        <f>ROUNDDOWN(C6076,0)</f>
        <v>4</v>
      </c>
      <c r="V6076">
        <f>RIGHT(K6076,2)+2000</f>
        <v>2014</v>
      </c>
      <c r="W6076" t="str">
        <f>INDEX(_xlfn.TEXTSPLIT(K6076,"-"),1,2)</f>
        <v>Nov</v>
      </c>
      <c r="X6076" t="str">
        <f>INDEX(_xlfn.TEXTSPLIT(K6076,"-"),1,1)</f>
        <v>12</v>
      </c>
      <c r="Y6076">
        <f>INDEX(months!B:B,MATCH(Sheet1!W6076,months!A:A,0))</f>
        <v>11</v>
      </c>
      <c r="Z6076">
        <f t="shared" si="664"/>
        <v>41955</v>
      </c>
    </row>
    <row r="6077" spans="1:26" x14ac:dyDescent="0.2">
      <c r="A6077" t="s">
        <v>8490</v>
      </c>
      <c r="B6077" t="s">
        <v>3070</v>
      </c>
      <c r="C6077">
        <v>4.3</v>
      </c>
      <c r="D6077">
        <v>556929</v>
      </c>
      <c r="E6077" t="s">
        <v>1035</v>
      </c>
      <c r="F6077" t="s">
        <v>89</v>
      </c>
      <c r="G6077" t="s">
        <v>23</v>
      </c>
      <c r="H6077" t="s">
        <v>24</v>
      </c>
      <c r="I6077" t="s">
        <v>44</v>
      </c>
      <c r="J6077" t="s">
        <v>2673</v>
      </c>
      <c r="K6077" t="s">
        <v>879</v>
      </c>
      <c r="L6077" t="s">
        <v>1718</v>
      </c>
      <c r="M6077" t="s">
        <v>29</v>
      </c>
      <c r="N6077">
        <f t="shared" si="658"/>
        <v>0</v>
      </c>
      <c r="O6077" t="str">
        <f t="shared" si="659"/>
        <v>No</v>
      </c>
      <c r="P6077">
        <f t="shared" si="660"/>
        <v>0</v>
      </c>
      <c r="Q6077">
        <f t="shared" si="661"/>
        <v>4813937689</v>
      </c>
      <c r="R6077">
        <f t="shared" si="662"/>
        <v>4.1933383153624479</v>
      </c>
      <c r="S6077" t="str">
        <f t="shared" si="663"/>
        <v>Acceptable</v>
      </c>
      <c r="T6077">
        <f>ROUNDUP(C6077,0)</f>
        <v>5</v>
      </c>
      <c r="U6077">
        <f>ROUNDDOWN(C6077,0)</f>
        <v>4</v>
      </c>
      <c r="V6077">
        <f>RIGHT(K6077,2)+2000</f>
        <v>2018</v>
      </c>
      <c r="W6077" t="str">
        <f>INDEX(_xlfn.TEXTSPLIT(K6077,"-"),1,2)</f>
        <v>Apr</v>
      </c>
      <c r="X6077" t="str">
        <f>INDEX(_xlfn.TEXTSPLIT(K6077,"-"),1,1)</f>
        <v>19</v>
      </c>
      <c r="Y6077">
        <f>INDEX(months!B:B,MATCH(Sheet1!W6077,months!A:A,0))</f>
        <v>4</v>
      </c>
      <c r="Z6077">
        <f t="shared" si="664"/>
        <v>43209</v>
      </c>
    </row>
    <row r="6078" spans="1:26" x14ac:dyDescent="0.2">
      <c r="A6078" t="s">
        <v>8491</v>
      </c>
      <c r="B6078" t="s">
        <v>3070</v>
      </c>
      <c r="C6078">
        <v>4.4000000000000004</v>
      </c>
      <c r="D6078">
        <v>146</v>
      </c>
      <c r="E6078" t="s">
        <v>286</v>
      </c>
      <c r="F6078" t="s">
        <v>22</v>
      </c>
      <c r="G6078" t="s">
        <v>23</v>
      </c>
      <c r="H6078" t="s">
        <v>24</v>
      </c>
      <c r="I6078" t="s">
        <v>44</v>
      </c>
      <c r="J6078" t="s">
        <v>1537</v>
      </c>
      <c r="K6078" t="s">
        <v>2248</v>
      </c>
      <c r="L6078" t="s">
        <v>1197</v>
      </c>
      <c r="M6078" t="s">
        <v>81</v>
      </c>
      <c r="N6078">
        <f t="shared" si="658"/>
        <v>0</v>
      </c>
      <c r="O6078" t="str">
        <f t="shared" si="659"/>
        <v>No</v>
      </c>
      <c r="P6078">
        <f t="shared" si="660"/>
        <v>0</v>
      </c>
      <c r="Q6078">
        <f t="shared" si="661"/>
        <v>4813937689</v>
      </c>
      <c r="R6078">
        <f t="shared" si="662"/>
        <v>4.1933383153624479</v>
      </c>
      <c r="S6078" t="str">
        <f t="shared" si="663"/>
        <v>Acceptable</v>
      </c>
      <c r="T6078">
        <f>ROUNDUP(C6078,0)</f>
        <v>5</v>
      </c>
      <c r="U6078">
        <f>ROUNDDOWN(C6078,0)</f>
        <v>4</v>
      </c>
      <c r="V6078">
        <f>RIGHT(K6078,2)+2000</f>
        <v>2018</v>
      </c>
      <c r="W6078" t="str">
        <f>INDEX(_xlfn.TEXTSPLIT(K6078,"-"),1,2)</f>
        <v>Mar</v>
      </c>
      <c r="X6078" t="str">
        <f>INDEX(_xlfn.TEXTSPLIT(K6078,"-"),1,1)</f>
        <v>30</v>
      </c>
      <c r="Y6078">
        <f>INDEX(months!B:B,MATCH(Sheet1!W6078,months!A:A,0))</f>
        <v>3</v>
      </c>
      <c r="Z6078">
        <f t="shared" si="664"/>
        <v>43189</v>
      </c>
    </row>
    <row r="6079" spans="1:26" x14ac:dyDescent="0.2">
      <c r="A6079" t="s">
        <v>2782</v>
      </c>
      <c r="B6079" t="s">
        <v>2665</v>
      </c>
      <c r="C6079">
        <v>4.7</v>
      </c>
      <c r="D6079">
        <v>1535581</v>
      </c>
      <c r="E6079" t="s">
        <v>46</v>
      </c>
      <c r="F6079" t="s">
        <v>43</v>
      </c>
      <c r="G6079" t="s">
        <v>23</v>
      </c>
      <c r="H6079" t="s">
        <v>24</v>
      </c>
      <c r="I6079" t="s">
        <v>44</v>
      </c>
      <c r="J6079" t="s">
        <v>2684</v>
      </c>
      <c r="K6079" t="s">
        <v>306</v>
      </c>
      <c r="L6079" t="s">
        <v>2783</v>
      </c>
      <c r="M6079" t="s">
        <v>81</v>
      </c>
      <c r="N6079">
        <f t="shared" si="658"/>
        <v>0</v>
      </c>
      <c r="O6079" t="str">
        <f t="shared" si="659"/>
        <v>No</v>
      </c>
      <c r="P6079">
        <f t="shared" si="660"/>
        <v>0</v>
      </c>
      <c r="Q6079">
        <f t="shared" si="661"/>
        <v>4813937689</v>
      </c>
      <c r="R6079">
        <f t="shared" si="662"/>
        <v>4.1933383153624479</v>
      </c>
      <c r="S6079" t="str">
        <f t="shared" si="663"/>
        <v>Acceptable</v>
      </c>
      <c r="T6079">
        <f>ROUNDUP(C6079,0)</f>
        <v>5</v>
      </c>
      <c r="U6079">
        <f>ROUNDDOWN(C6079,0)</f>
        <v>4</v>
      </c>
      <c r="V6079">
        <f>RIGHT(K6079,2)+2000</f>
        <v>2018</v>
      </c>
      <c r="W6079" t="str">
        <f>INDEX(_xlfn.TEXTSPLIT(K6079,"-"),1,2)</f>
        <v>Jul</v>
      </c>
      <c r="X6079" t="str">
        <f>INDEX(_xlfn.TEXTSPLIT(K6079,"-"),1,1)</f>
        <v>23</v>
      </c>
      <c r="Y6079">
        <f>INDEX(months!B:B,MATCH(Sheet1!W6079,months!A:A,0))</f>
        <v>7</v>
      </c>
      <c r="Z6079">
        <f t="shared" si="664"/>
        <v>43304</v>
      </c>
    </row>
    <row r="6080" spans="1:26" x14ac:dyDescent="0.2">
      <c r="A6080" t="s">
        <v>8492</v>
      </c>
      <c r="B6080" t="s">
        <v>3827</v>
      </c>
      <c r="C6080">
        <v>4.0999999999999996</v>
      </c>
      <c r="D6080">
        <v>2520</v>
      </c>
      <c r="E6080" t="s">
        <v>83</v>
      </c>
      <c r="F6080" t="s">
        <v>50</v>
      </c>
      <c r="G6080" t="s">
        <v>23</v>
      </c>
      <c r="H6080" t="s">
        <v>24</v>
      </c>
      <c r="I6080" t="s">
        <v>44</v>
      </c>
      <c r="J6080" t="s">
        <v>3828</v>
      </c>
      <c r="K6080" t="s">
        <v>6066</v>
      </c>
      <c r="L6080" t="s">
        <v>2993</v>
      </c>
      <c r="M6080" t="s">
        <v>587</v>
      </c>
      <c r="N6080">
        <f t="shared" si="658"/>
        <v>0</v>
      </c>
      <c r="O6080" t="str">
        <f t="shared" si="659"/>
        <v>No</v>
      </c>
      <c r="P6080">
        <f t="shared" si="660"/>
        <v>0</v>
      </c>
      <c r="Q6080">
        <f t="shared" si="661"/>
        <v>4813937689</v>
      </c>
      <c r="R6080">
        <f t="shared" si="662"/>
        <v>4.1933383153624479</v>
      </c>
      <c r="S6080" t="str">
        <f t="shared" si="663"/>
        <v>Acceptable</v>
      </c>
      <c r="T6080">
        <f>ROUNDUP(C6080,0)</f>
        <v>5</v>
      </c>
      <c r="U6080">
        <f>ROUNDDOWN(C6080,0)</f>
        <v>4</v>
      </c>
      <c r="V6080">
        <f>RIGHT(K6080,2)+2000</f>
        <v>2017</v>
      </c>
      <c r="W6080" t="str">
        <f>INDEX(_xlfn.TEXTSPLIT(K6080,"-"),1,2)</f>
        <v>Nov</v>
      </c>
      <c r="X6080" t="str">
        <f>INDEX(_xlfn.TEXTSPLIT(K6080,"-"),1,1)</f>
        <v>17</v>
      </c>
      <c r="Y6080">
        <f>INDEX(months!B:B,MATCH(Sheet1!W6080,months!A:A,0))</f>
        <v>11</v>
      </c>
      <c r="Z6080">
        <f t="shared" si="664"/>
        <v>43056</v>
      </c>
    </row>
    <row r="6081" spans="1:26" x14ac:dyDescent="0.2">
      <c r="A6081" t="s">
        <v>8493</v>
      </c>
      <c r="B6081" t="s">
        <v>3070</v>
      </c>
      <c r="C6081">
        <v>4.5</v>
      </c>
      <c r="D6081">
        <v>559597</v>
      </c>
      <c r="E6081" t="s">
        <v>3913</v>
      </c>
      <c r="F6081" t="s">
        <v>89</v>
      </c>
      <c r="G6081" t="s">
        <v>23</v>
      </c>
      <c r="H6081" t="s">
        <v>24</v>
      </c>
      <c r="I6081" t="s">
        <v>44</v>
      </c>
      <c r="J6081" t="s">
        <v>2804</v>
      </c>
      <c r="K6081" t="s">
        <v>216</v>
      </c>
      <c r="L6081" t="s">
        <v>8494</v>
      </c>
      <c r="M6081" t="s">
        <v>81</v>
      </c>
      <c r="N6081">
        <f t="shared" si="658"/>
        <v>0</v>
      </c>
      <c r="O6081" t="str">
        <f t="shared" si="659"/>
        <v>No</v>
      </c>
      <c r="P6081">
        <f t="shared" si="660"/>
        <v>0</v>
      </c>
      <c r="Q6081">
        <f t="shared" si="661"/>
        <v>4813937689</v>
      </c>
      <c r="R6081">
        <f t="shared" si="662"/>
        <v>4.1933383153624479</v>
      </c>
      <c r="S6081" t="str">
        <f t="shared" si="663"/>
        <v>Acceptable</v>
      </c>
      <c r="T6081">
        <f>ROUNDUP(C6081,0)</f>
        <v>5</v>
      </c>
      <c r="U6081">
        <f>ROUNDDOWN(C6081,0)</f>
        <v>4</v>
      </c>
      <c r="V6081">
        <f>RIGHT(K6081,2)+2000</f>
        <v>2018</v>
      </c>
      <c r="W6081" t="str">
        <f>INDEX(_xlfn.TEXTSPLIT(K6081,"-"),1,2)</f>
        <v>Jul</v>
      </c>
      <c r="X6081" t="str">
        <f>INDEX(_xlfn.TEXTSPLIT(K6081,"-"),1,1)</f>
        <v>26</v>
      </c>
      <c r="Y6081">
        <f>INDEX(months!B:B,MATCH(Sheet1!W6081,months!A:A,0))</f>
        <v>7</v>
      </c>
      <c r="Z6081">
        <f t="shared" si="664"/>
        <v>43307</v>
      </c>
    </row>
    <row r="6082" spans="1:26" x14ac:dyDescent="0.2">
      <c r="A6082" t="s">
        <v>8495</v>
      </c>
      <c r="B6082" t="s">
        <v>3827</v>
      </c>
      <c r="C6082">
        <v>4.2</v>
      </c>
      <c r="D6082">
        <v>305367</v>
      </c>
      <c r="E6082" t="s">
        <v>698</v>
      </c>
      <c r="F6082" t="s">
        <v>89</v>
      </c>
      <c r="G6082" t="s">
        <v>23</v>
      </c>
      <c r="H6082" t="s">
        <v>24</v>
      </c>
      <c r="I6082" t="s">
        <v>25</v>
      </c>
      <c r="J6082" t="s">
        <v>3828</v>
      </c>
      <c r="K6082" t="s">
        <v>39</v>
      </c>
      <c r="L6082" t="s">
        <v>2545</v>
      </c>
      <c r="M6082" t="s">
        <v>54</v>
      </c>
      <c r="N6082">
        <f t="shared" ref="N6082:N6145" si="665">SUM(A6082,B6082)</f>
        <v>0</v>
      </c>
      <c r="O6082" t="str">
        <f t="shared" ref="O6082:O6145" si="666">IF(E6082="good","Yes","No")</f>
        <v>No</v>
      </c>
      <c r="P6082">
        <f t="shared" ref="P6082:P6145" si="667">COUNTIF(B:B,"&lt;0")</f>
        <v>0</v>
      </c>
      <c r="Q6082">
        <f t="shared" ref="Q6082:Q6145" si="668">SUMIF(D:D,"&gt;1000")</f>
        <v>4813937689</v>
      </c>
      <c r="R6082">
        <f t="shared" ref="R6082:R6145" si="669">AVERAGEIF(C:C,"&gt;0")</f>
        <v>4.1933383153624479</v>
      </c>
      <c r="S6082" t="str">
        <f t="shared" ref="S6082:S6145" si="670">IF(OR(A6082&gt;0,B6082&gt;0),"Acceptable","Check")</f>
        <v>Acceptable</v>
      </c>
      <c r="T6082">
        <f>ROUNDUP(C6082,0)</f>
        <v>5</v>
      </c>
      <c r="U6082">
        <f>ROUNDDOWN(C6082,0)</f>
        <v>4</v>
      </c>
      <c r="V6082">
        <f>RIGHT(K6082,2)+2000</f>
        <v>2018</v>
      </c>
      <c r="W6082" t="str">
        <f>INDEX(_xlfn.TEXTSPLIT(K6082,"-"),1,2)</f>
        <v>Aug</v>
      </c>
      <c r="X6082" t="str">
        <f>INDEX(_xlfn.TEXTSPLIT(K6082,"-"),1,1)</f>
        <v>1</v>
      </c>
      <c r="Y6082">
        <f>INDEX(months!B:B,MATCH(Sheet1!W6082,months!A:A,0))</f>
        <v>8</v>
      </c>
      <c r="Z6082">
        <f t="shared" si="664"/>
        <v>43313</v>
      </c>
    </row>
    <row r="6083" spans="1:26" x14ac:dyDescent="0.2">
      <c r="A6083" t="s">
        <v>8496</v>
      </c>
      <c r="B6083" t="s">
        <v>2665</v>
      </c>
      <c r="C6083">
        <v>4.3</v>
      </c>
      <c r="D6083">
        <v>128367</v>
      </c>
      <c r="E6083" t="s">
        <v>232</v>
      </c>
      <c r="F6083" t="s">
        <v>65</v>
      </c>
      <c r="G6083" t="s">
        <v>23</v>
      </c>
      <c r="H6083" t="s">
        <v>24</v>
      </c>
      <c r="I6083" t="s">
        <v>25</v>
      </c>
      <c r="J6083" t="s">
        <v>2669</v>
      </c>
      <c r="K6083" t="s">
        <v>79</v>
      </c>
      <c r="L6083" t="s">
        <v>2044</v>
      </c>
      <c r="M6083" t="s">
        <v>29</v>
      </c>
      <c r="N6083">
        <f t="shared" si="665"/>
        <v>0</v>
      </c>
      <c r="O6083" t="str">
        <f t="shared" si="666"/>
        <v>No</v>
      </c>
      <c r="P6083">
        <f t="shared" si="667"/>
        <v>0</v>
      </c>
      <c r="Q6083">
        <f t="shared" si="668"/>
        <v>4813937689</v>
      </c>
      <c r="R6083">
        <f t="shared" si="669"/>
        <v>4.1933383153624479</v>
      </c>
      <c r="S6083" t="str">
        <f t="shared" si="670"/>
        <v>Acceptable</v>
      </c>
      <c r="T6083">
        <f>ROUNDUP(C6083,0)</f>
        <v>5</v>
      </c>
      <c r="U6083">
        <f>ROUNDDOWN(C6083,0)</f>
        <v>4</v>
      </c>
      <c r="V6083">
        <f>RIGHT(K6083,2)+2000</f>
        <v>2017</v>
      </c>
      <c r="W6083" t="str">
        <f>INDEX(_xlfn.TEXTSPLIT(K6083,"-"),1,2)</f>
        <v>Oct</v>
      </c>
      <c r="X6083" t="str">
        <f>INDEX(_xlfn.TEXTSPLIT(K6083,"-"),1,1)</f>
        <v>27</v>
      </c>
      <c r="Y6083">
        <f>INDEX(months!B:B,MATCH(Sheet1!W6083,months!A:A,0))</f>
        <v>10</v>
      </c>
      <c r="Z6083">
        <f t="shared" ref="Z6083:Z6146" si="671">DATE(V6083,Y6083,X6083)</f>
        <v>43035</v>
      </c>
    </row>
    <row r="6084" spans="1:26" x14ac:dyDescent="0.2">
      <c r="A6084" t="s">
        <v>8497</v>
      </c>
      <c r="B6084" t="s">
        <v>4612</v>
      </c>
      <c r="C6084">
        <v>4.4000000000000004</v>
      </c>
      <c r="D6084">
        <v>103909</v>
      </c>
      <c r="E6084" t="s">
        <v>152</v>
      </c>
      <c r="F6084" t="s">
        <v>38</v>
      </c>
      <c r="G6084" t="s">
        <v>23</v>
      </c>
      <c r="H6084" t="s">
        <v>24</v>
      </c>
      <c r="I6084" t="s">
        <v>25</v>
      </c>
      <c r="J6084" t="s">
        <v>4613</v>
      </c>
      <c r="K6084" t="s">
        <v>1947</v>
      </c>
      <c r="L6084" t="s">
        <v>1161</v>
      </c>
      <c r="M6084" t="s">
        <v>587</v>
      </c>
      <c r="N6084">
        <f t="shared" si="665"/>
        <v>0</v>
      </c>
      <c r="O6084" t="str">
        <f t="shared" si="666"/>
        <v>No</v>
      </c>
      <c r="P6084">
        <f t="shared" si="667"/>
        <v>0</v>
      </c>
      <c r="Q6084">
        <f t="shared" si="668"/>
        <v>4813937689</v>
      </c>
      <c r="R6084">
        <f t="shared" si="669"/>
        <v>4.1933383153624479</v>
      </c>
      <c r="S6084" t="str">
        <f t="shared" si="670"/>
        <v>Acceptable</v>
      </c>
      <c r="T6084">
        <f>ROUNDUP(C6084,0)</f>
        <v>5</v>
      </c>
      <c r="U6084">
        <f>ROUNDDOWN(C6084,0)</f>
        <v>4</v>
      </c>
      <c r="V6084">
        <f>RIGHT(K6084,2)+2000</f>
        <v>2018</v>
      </c>
      <c r="W6084" t="str">
        <f>INDEX(_xlfn.TEXTSPLIT(K6084,"-"),1,2)</f>
        <v>May</v>
      </c>
      <c r="X6084" t="str">
        <f>INDEX(_xlfn.TEXTSPLIT(K6084,"-"),1,1)</f>
        <v>11</v>
      </c>
      <c r="Y6084">
        <f>INDEX(months!B:B,MATCH(Sheet1!W6084,months!A:A,0))</f>
        <v>5</v>
      </c>
      <c r="Z6084">
        <f t="shared" si="671"/>
        <v>43231</v>
      </c>
    </row>
    <row r="6085" spans="1:26" x14ac:dyDescent="0.2">
      <c r="A6085" t="s">
        <v>8498</v>
      </c>
      <c r="B6085" t="s">
        <v>3070</v>
      </c>
      <c r="C6085">
        <v>4.5</v>
      </c>
      <c r="D6085">
        <v>76608</v>
      </c>
      <c r="E6085" t="s">
        <v>172</v>
      </c>
      <c r="F6085" t="s">
        <v>65</v>
      </c>
      <c r="G6085" t="s">
        <v>23</v>
      </c>
      <c r="H6085" t="s">
        <v>24</v>
      </c>
      <c r="I6085" t="s">
        <v>124</v>
      </c>
      <c r="J6085" t="s">
        <v>3005</v>
      </c>
      <c r="K6085" t="s">
        <v>5524</v>
      </c>
      <c r="L6085" t="s">
        <v>2854</v>
      </c>
      <c r="M6085" t="s">
        <v>86</v>
      </c>
      <c r="N6085">
        <f t="shared" si="665"/>
        <v>0</v>
      </c>
      <c r="O6085" t="str">
        <f t="shared" si="666"/>
        <v>No</v>
      </c>
      <c r="P6085">
        <f t="shared" si="667"/>
        <v>0</v>
      </c>
      <c r="Q6085">
        <f t="shared" si="668"/>
        <v>4813937689</v>
      </c>
      <c r="R6085">
        <f t="shared" si="669"/>
        <v>4.1933383153624479</v>
      </c>
      <c r="S6085" t="str">
        <f t="shared" si="670"/>
        <v>Acceptable</v>
      </c>
      <c r="T6085">
        <f>ROUNDUP(C6085,0)</f>
        <v>5</v>
      </c>
      <c r="U6085">
        <f>ROUNDDOWN(C6085,0)</f>
        <v>4</v>
      </c>
      <c r="V6085">
        <f>RIGHT(K6085,2)+2000</f>
        <v>2017</v>
      </c>
      <c r="W6085" t="str">
        <f>INDEX(_xlfn.TEXTSPLIT(K6085,"-"),1,2)</f>
        <v>Jan</v>
      </c>
      <c r="X6085" t="str">
        <f>INDEX(_xlfn.TEXTSPLIT(K6085,"-"),1,1)</f>
        <v>5</v>
      </c>
      <c r="Y6085">
        <f>INDEX(months!B:B,MATCH(Sheet1!W6085,months!A:A,0))</f>
        <v>1</v>
      </c>
      <c r="Z6085">
        <f t="shared" si="671"/>
        <v>42740</v>
      </c>
    </row>
    <row r="6086" spans="1:26" x14ac:dyDescent="0.2">
      <c r="A6086" t="s">
        <v>8499</v>
      </c>
      <c r="B6086" t="s">
        <v>2665</v>
      </c>
      <c r="C6086">
        <v>4.3</v>
      </c>
      <c r="D6086">
        <v>275843</v>
      </c>
      <c r="E6086" t="s">
        <v>667</v>
      </c>
      <c r="F6086" t="s">
        <v>89</v>
      </c>
      <c r="G6086" t="s">
        <v>23</v>
      </c>
      <c r="H6086" t="s">
        <v>24</v>
      </c>
      <c r="I6086" t="s">
        <v>44</v>
      </c>
      <c r="J6086" t="s">
        <v>2813</v>
      </c>
      <c r="K6086" t="s">
        <v>160</v>
      </c>
      <c r="L6086" t="s">
        <v>8500</v>
      </c>
      <c r="M6086" t="s">
        <v>86</v>
      </c>
      <c r="N6086">
        <f t="shared" si="665"/>
        <v>0</v>
      </c>
      <c r="O6086" t="str">
        <f t="shared" si="666"/>
        <v>No</v>
      </c>
      <c r="P6086">
        <f t="shared" si="667"/>
        <v>0</v>
      </c>
      <c r="Q6086">
        <f t="shared" si="668"/>
        <v>4813937689</v>
      </c>
      <c r="R6086">
        <f t="shared" si="669"/>
        <v>4.1933383153624479</v>
      </c>
      <c r="S6086" t="str">
        <f t="shared" si="670"/>
        <v>Acceptable</v>
      </c>
      <c r="T6086">
        <f>ROUNDUP(C6086,0)</f>
        <v>5</v>
      </c>
      <c r="U6086">
        <f>ROUNDDOWN(C6086,0)</f>
        <v>4</v>
      </c>
      <c r="V6086">
        <f>RIGHT(K6086,2)+2000</f>
        <v>2018</v>
      </c>
      <c r="W6086" t="str">
        <f>INDEX(_xlfn.TEXTSPLIT(K6086,"-"),1,2)</f>
        <v>Jul</v>
      </c>
      <c r="X6086" t="str">
        <f>INDEX(_xlfn.TEXTSPLIT(K6086,"-"),1,1)</f>
        <v>19</v>
      </c>
      <c r="Y6086">
        <f>INDEX(months!B:B,MATCH(Sheet1!W6086,months!A:A,0))</f>
        <v>7</v>
      </c>
      <c r="Z6086">
        <f t="shared" si="671"/>
        <v>43300</v>
      </c>
    </row>
    <row r="6087" spans="1:26" x14ac:dyDescent="0.2">
      <c r="A6087" t="s">
        <v>8501</v>
      </c>
      <c r="B6087" t="s">
        <v>3070</v>
      </c>
      <c r="D6087">
        <v>2</v>
      </c>
      <c r="E6087" t="s">
        <v>8502</v>
      </c>
      <c r="F6087" t="s">
        <v>1010</v>
      </c>
      <c r="G6087" t="s">
        <v>23</v>
      </c>
      <c r="H6087" t="s">
        <v>24</v>
      </c>
      <c r="I6087" t="s">
        <v>25</v>
      </c>
      <c r="J6087" t="s">
        <v>1537</v>
      </c>
      <c r="K6087" t="s">
        <v>7436</v>
      </c>
      <c r="L6087" t="s">
        <v>59</v>
      </c>
      <c r="M6087" t="s">
        <v>514</v>
      </c>
      <c r="N6087">
        <f t="shared" si="665"/>
        <v>0</v>
      </c>
      <c r="O6087" t="str">
        <f t="shared" si="666"/>
        <v>No</v>
      </c>
      <c r="P6087">
        <f t="shared" si="667"/>
        <v>0</v>
      </c>
      <c r="Q6087">
        <f t="shared" si="668"/>
        <v>4813937689</v>
      </c>
      <c r="R6087">
        <f t="shared" si="669"/>
        <v>4.1933383153624479</v>
      </c>
      <c r="S6087" t="str">
        <f t="shared" si="670"/>
        <v>Acceptable</v>
      </c>
      <c r="T6087">
        <f>ROUNDUP(C6087,0)</f>
        <v>0</v>
      </c>
      <c r="U6087">
        <f>ROUNDDOWN(C6087,0)</f>
        <v>0</v>
      </c>
      <c r="V6087">
        <f>RIGHT(K6087,2)+2000</f>
        <v>2016</v>
      </c>
      <c r="W6087" t="str">
        <f>INDEX(_xlfn.TEXTSPLIT(K6087,"-"),1,2)</f>
        <v>Mar</v>
      </c>
      <c r="X6087" t="str">
        <f>INDEX(_xlfn.TEXTSPLIT(K6087,"-"),1,1)</f>
        <v>1</v>
      </c>
      <c r="Y6087">
        <f>INDEX(months!B:B,MATCH(Sheet1!W6087,months!A:A,0))</f>
        <v>3</v>
      </c>
      <c r="Z6087">
        <f t="shared" si="671"/>
        <v>42430</v>
      </c>
    </row>
    <row r="6088" spans="1:26" x14ac:dyDescent="0.2">
      <c r="A6088" t="s">
        <v>1635</v>
      </c>
      <c r="B6088" t="s">
        <v>3070</v>
      </c>
      <c r="C6088">
        <v>4.2</v>
      </c>
      <c r="D6088">
        <v>123309</v>
      </c>
      <c r="E6088" t="s">
        <v>42</v>
      </c>
      <c r="F6088" t="s">
        <v>89</v>
      </c>
      <c r="G6088" t="s">
        <v>23</v>
      </c>
      <c r="H6088" t="s">
        <v>24</v>
      </c>
      <c r="I6088" t="s">
        <v>124</v>
      </c>
      <c r="J6088" t="s">
        <v>1545</v>
      </c>
      <c r="K6088" t="s">
        <v>437</v>
      </c>
      <c r="L6088" t="s">
        <v>1636</v>
      </c>
      <c r="M6088" t="s">
        <v>54</v>
      </c>
      <c r="N6088">
        <f t="shared" si="665"/>
        <v>0</v>
      </c>
      <c r="O6088" t="str">
        <f t="shared" si="666"/>
        <v>No</v>
      </c>
      <c r="P6088">
        <f t="shared" si="667"/>
        <v>0</v>
      </c>
      <c r="Q6088">
        <f t="shared" si="668"/>
        <v>4813937689</v>
      </c>
      <c r="R6088">
        <f t="shared" si="669"/>
        <v>4.1933383153624479</v>
      </c>
      <c r="S6088" t="str">
        <f t="shared" si="670"/>
        <v>Acceptable</v>
      </c>
      <c r="T6088">
        <f>ROUNDUP(C6088,0)</f>
        <v>5</v>
      </c>
      <c r="U6088">
        <f>ROUNDDOWN(C6088,0)</f>
        <v>4</v>
      </c>
      <c r="V6088">
        <f>RIGHT(K6088,2)+2000</f>
        <v>2018</v>
      </c>
      <c r="W6088" t="str">
        <f>INDEX(_xlfn.TEXTSPLIT(K6088,"-"),1,2)</f>
        <v>Jan</v>
      </c>
      <c r="X6088" t="str">
        <f>INDEX(_xlfn.TEXTSPLIT(K6088,"-"),1,1)</f>
        <v>24</v>
      </c>
      <c r="Y6088">
        <f>INDEX(months!B:B,MATCH(Sheet1!W6088,months!A:A,0))</f>
        <v>1</v>
      </c>
      <c r="Z6088">
        <f t="shared" si="671"/>
        <v>43124</v>
      </c>
    </row>
    <row r="6089" spans="1:26" x14ac:dyDescent="0.2">
      <c r="A6089" t="s">
        <v>8503</v>
      </c>
      <c r="B6089" t="s">
        <v>2665</v>
      </c>
      <c r="C6089">
        <v>4</v>
      </c>
      <c r="D6089">
        <v>263907</v>
      </c>
      <c r="E6089" t="s">
        <v>2688</v>
      </c>
      <c r="F6089" t="s">
        <v>89</v>
      </c>
      <c r="G6089" t="s">
        <v>23</v>
      </c>
      <c r="H6089" t="s">
        <v>24</v>
      </c>
      <c r="I6089" t="s">
        <v>124</v>
      </c>
      <c r="J6089" t="s">
        <v>2684</v>
      </c>
      <c r="K6089" t="s">
        <v>4876</v>
      </c>
      <c r="L6089" t="s">
        <v>880</v>
      </c>
      <c r="M6089" t="s">
        <v>86</v>
      </c>
      <c r="N6089">
        <f t="shared" si="665"/>
        <v>0</v>
      </c>
      <c r="O6089" t="str">
        <f t="shared" si="666"/>
        <v>No</v>
      </c>
      <c r="P6089">
        <f t="shared" si="667"/>
        <v>0</v>
      </c>
      <c r="Q6089">
        <f t="shared" si="668"/>
        <v>4813937689</v>
      </c>
      <c r="R6089">
        <f t="shared" si="669"/>
        <v>4.1933383153624479</v>
      </c>
      <c r="S6089" t="str">
        <f t="shared" si="670"/>
        <v>Acceptable</v>
      </c>
      <c r="T6089">
        <f>ROUNDUP(C6089,0)</f>
        <v>4</v>
      </c>
      <c r="U6089">
        <f>ROUNDDOWN(C6089,0)</f>
        <v>4</v>
      </c>
      <c r="V6089">
        <f>RIGHT(K6089,2)+2000</f>
        <v>2016</v>
      </c>
      <c r="W6089" t="str">
        <f>INDEX(_xlfn.TEXTSPLIT(K6089,"-"),1,2)</f>
        <v>Nov</v>
      </c>
      <c r="X6089" t="str">
        <f>INDEX(_xlfn.TEXTSPLIT(K6089,"-"),1,1)</f>
        <v>1</v>
      </c>
      <c r="Y6089">
        <f>INDEX(months!B:B,MATCH(Sheet1!W6089,months!A:A,0))</f>
        <v>11</v>
      </c>
      <c r="Z6089">
        <f t="shared" si="671"/>
        <v>42675</v>
      </c>
    </row>
    <row r="6090" spans="1:26" x14ac:dyDescent="0.2">
      <c r="A6090" t="s">
        <v>8504</v>
      </c>
      <c r="B6090" t="s">
        <v>2665</v>
      </c>
      <c r="C6090">
        <v>3.4</v>
      </c>
      <c r="D6090">
        <v>32</v>
      </c>
      <c r="E6090" t="s">
        <v>256</v>
      </c>
      <c r="F6090" t="s">
        <v>775</v>
      </c>
      <c r="G6090" t="s">
        <v>649</v>
      </c>
      <c r="H6090" t="s">
        <v>3310</v>
      </c>
      <c r="I6090" t="s">
        <v>124</v>
      </c>
      <c r="J6090" t="s">
        <v>2669</v>
      </c>
      <c r="K6090" t="s">
        <v>3278</v>
      </c>
      <c r="L6090" t="s">
        <v>8505</v>
      </c>
      <c r="M6090" t="s">
        <v>86</v>
      </c>
      <c r="N6090">
        <f t="shared" si="665"/>
        <v>0</v>
      </c>
      <c r="O6090" t="str">
        <f t="shared" si="666"/>
        <v>No</v>
      </c>
      <c r="P6090">
        <f t="shared" si="667"/>
        <v>0</v>
      </c>
      <c r="Q6090">
        <f t="shared" si="668"/>
        <v>4813937689</v>
      </c>
      <c r="R6090">
        <f t="shared" si="669"/>
        <v>4.1933383153624479</v>
      </c>
      <c r="S6090" t="str">
        <f t="shared" si="670"/>
        <v>Acceptable</v>
      </c>
      <c r="T6090">
        <f>ROUNDUP(C6090,0)</f>
        <v>4</v>
      </c>
      <c r="U6090">
        <f>ROUNDDOWN(C6090,0)</f>
        <v>3</v>
      </c>
      <c r="V6090">
        <f>RIGHT(K6090,2)+2000</f>
        <v>2017</v>
      </c>
      <c r="W6090" t="str">
        <f>INDEX(_xlfn.TEXTSPLIT(K6090,"-"),1,2)</f>
        <v>Mar</v>
      </c>
      <c r="X6090" t="str">
        <f>INDEX(_xlfn.TEXTSPLIT(K6090,"-"),1,1)</f>
        <v>23</v>
      </c>
      <c r="Y6090">
        <f>INDEX(months!B:B,MATCH(Sheet1!W6090,months!A:A,0))</f>
        <v>3</v>
      </c>
      <c r="Z6090">
        <f t="shared" si="671"/>
        <v>42817</v>
      </c>
    </row>
    <row r="6091" spans="1:26" x14ac:dyDescent="0.2">
      <c r="A6091" t="s">
        <v>8506</v>
      </c>
      <c r="B6091" t="s">
        <v>2665</v>
      </c>
      <c r="C6091">
        <v>4.4000000000000004</v>
      </c>
      <c r="D6091">
        <v>1849</v>
      </c>
      <c r="E6091" t="s">
        <v>96</v>
      </c>
      <c r="F6091" t="s">
        <v>22</v>
      </c>
      <c r="G6091" t="s">
        <v>23</v>
      </c>
      <c r="H6091" t="s">
        <v>24</v>
      </c>
      <c r="I6091" t="s">
        <v>25</v>
      </c>
      <c r="J6091" t="s">
        <v>2824</v>
      </c>
      <c r="K6091" t="s">
        <v>8088</v>
      </c>
      <c r="L6091" t="s">
        <v>2968</v>
      </c>
      <c r="M6091" t="s">
        <v>177</v>
      </c>
      <c r="N6091">
        <f t="shared" si="665"/>
        <v>0</v>
      </c>
      <c r="O6091" t="str">
        <f t="shared" si="666"/>
        <v>No</v>
      </c>
      <c r="P6091">
        <f t="shared" si="667"/>
        <v>0</v>
      </c>
      <c r="Q6091">
        <f t="shared" si="668"/>
        <v>4813937689</v>
      </c>
      <c r="R6091">
        <f t="shared" si="669"/>
        <v>4.1933383153624479</v>
      </c>
      <c r="S6091" t="str">
        <f t="shared" si="670"/>
        <v>Acceptable</v>
      </c>
      <c r="T6091">
        <f>ROUNDUP(C6091,0)</f>
        <v>5</v>
      </c>
      <c r="U6091">
        <f>ROUNDDOWN(C6091,0)</f>
        <v>4</v>
      </c>
      <c r="V6091">
        <f>RIGHT(K6091,2)+2000</f>
        <v>2015</v>
      </c>
      <c r="W6091" t="str">
        <f>INDEX(_xlfn.TEXTSPLIT(K6091,"-"),1,2)</f>
        <v>Oct</v>
      </c>
      <c r="X6091" t="str">
        <f>INDEX(_xlfn.TEXTSPLIT(K6091,"-"),1,1)</f>
        <v>20</v>
      </c>
      <c r="Y6091">
        <f>INDEX(months!B:B,MATCH(Sheet1!W6091,months!A:A,0))</f>
        <v>10</v>
      </c>
      <c r="Z6091">
        <f t="shared" si="671"/>
        <v>42297</v>
      </c>
    </row>
    <row r="6092" spans="1:26" x14ac:dyDescent="0.2">
      <c r="A6092" t="s">
        <v>8507</v>
      </c>
      <c r="B6092" t="s">
        <v>3070</v>
      </c>
      <c r="C6092">
        <v>3.8</v>
      </c>
      <c r="D6092">
        <v>63</v>
      </c>
      <c r="E6092" t="s">
        <v>403</v>
      </c>
      <c r="F6092" t="s">
        <v>22</v>
      </c>
      <c r="G6092" t="s">
        <v>23</v>
      </c>
      <c r="H6092" t="s">
        <v>24</v>
      </c>
      <c r="I6092" t="s">
        <v>44</v>
      </c>
      <c r="J6092" t="s">
        <v>1537</v>
      </c>
      <c r="K6092" t="s">
        <v>1183</v>
      </c>
      <c r="L6092" t="s">
        <v>59</v>
      </c>
      <c r="M6092" t="s">
        <v>177</v>
      </c>
      <c r="N6092">
        <f t="shared" si="665"/>
        <v>0</v>
      </c>
      <c r="O6092" t="str">
        <f t="shared" si="666"/>
        <v>No</v>
      </c>
      <c r="P6092">
        <f t="shared" si="667"/>
        <v>0</v>
      </c>
      <c r="Q6092">
        <f t="shared" si="668"/>
        <v>4813937689</v>
      </c>
      <c r="R6092">
        <f t="shared" si="669"/>
        <v>4.1933383153624479</v>
      </c>
      <c r="S6092" t="str">
        <f t="shared" si="670"/>
        <v>Acceptable</v>
      </c>
      <c r="T6092">
        <f>ROUNDUP(C6092,0)</f>
        <v>4</v>
      </c>
      <c r="U6092">
        <f>ROUNDDOWN(C6092,0)</f>
        <v>3</v>
      </c>
      <c r="V6092">
        <f>RIGHT(K6092,2)+2000</f>
        <v>2018</v>
      </c>
      <c r="W6092" t="str">
        <f>INDEX(_xlfn.TEXTSPLIT(K6092,"-"),1,2)</f>
        <v>Apr</v>
      </c>
      <c r="X6092" t="str">
        <f>INDEX(_xlfn.TEXTSPLIT(K6092,"-"),1,1)</f>
        <v>7</v>
      </c>
      <c r="Y6092">
        <f>INDEX(months!B:B,MATCH(Sheet1!W6092,months!A:A,0))</f>
        <v>4</v>
      </c>
      <c r="Z6092">
        <f t="shared" si="671"/>
        <v>43197</v>
      </c>
    </row>
    <row r="6093" spans="1:26" x14ac:dyDescent="0.2">
      <c r="A6093" t="s">
        <v>8508</v>
      </c>
      <c r="B6093" t="s">
        <v>787</v>
      </c>
      <c r="C6093">
        <v>3</v>
      </c>
      <c r="D6093">
        <v>39</v>
      </c>
      <c r="E6093" t="s">
        <v>147</v>
      </c>
      <c r="F6093" t="s">
        <v>22</v>
      </c>
      <c r="G6093" t="s">
        <v>23</v>
      </c>
      <c r="H6093" t="s">
        <v>24</v>
      </c>
      <c r="I6093" t="s">
        <v>25</v>
      </c>
      <c r="J6093" t="s">
        <v>788</v>
      </c>
      <c r="K6093" t="s">
        <v>8509</v>
      </c>
      <c r="L6093" t="s">
        <v>317</v>
      </c>
      <c r="M6093" t="s">
        <v>29</v>
      </c>
      <c r="N6093">
        <f t="shared" si="665"/>
        <v>0</v>
      </c>
      <c r="O6093" t="str">
        <f t="shared" si="666"/>
        <v>No</v>
      </c>
      <c r="P6093">
        <f t="shared" si="667"/>
        <v>0</v>
      </c>
      <c r="Q6093">
        <f t="shared" si="668"/>
        <v>4813937689</v>
      </c>
      <c r="R6093">
        <f t="shared" si="669"/>
        <v>4.1933383153624479</v>
      </c>
      <c r="S6093" t="str">
        <f t="shared" si="670"/>
        <v>Acceptable</v>
      </c>
      <c r="T6093">
        <f>ROUNDUP(C6093,0)</f>
        <v>3</v>
      </c>
      <c r="U6093">
        <f>ROUNDDOWN(C6093,0)</f>
        <v>3</v>
      </c>
      <c r="V6093">
        <f>RIGHT(K6093,2)+2000</f>
        <v>2017</v>
      </c>
      <c r="W6093" t="str">
        <f>INDEX(_xlfn.TEXTSPLIT(K6093,"-"),1,2)</f>
        <v>Sep</v>
      </c>
      <c r="X6093" t="str">
        <f>INDEX(_xlfn.TEXTSPLIT(K6093,"-"),1,1)</f>
        <v>4</v>
      </c>
      <c r="Y6093">
        <f>INDEX(months!B:B,MATCH(Sheet1!W6093,months!A:A,0))</f>
        <v>9</v>
      </c>
      <c r="Z6093">
        <f t="shared" si="671"/>
        <v>42982</v>
      </c>
    </row>
    <row r="6094" spans="1:26" x14ac:dyDescent="0.2">
      <c r="A6094" t="s">
        <v>8510</v>
      </c>
      <c r="B6094" t="s">
        <v>787</v>
      </c>
      <c r="C6094">
        <v>4.0999999999999996</v>
      </c>
      <c r="D6094">
        <v>141</v>
      </c>
      <c r="E6094" t="s">
        <v>436</v>
      </c>
      <c r="F6094" t="s">
        <v>57</v>
      </c>
      <c r="G6094" t="s">
        <v>23</v>
      </c>
      <c r="H6094" t="s">
        <v>24</v>
      </c>
      <c r="I6094" t="s">
        <v>25</v>
      </c>
      <c r="J6094" t="s">
        <v>788</v>
      </c>
      <c r="K6094" t="s">
        <v>5944</v>
      </c>
      <c r="L6094" t="s">
        <v>420</v>
      </c>
      <c r="M6094" t="s">
        <v>86</v>
      </c>
      <c r="N6094">
        <f t="shared" si="665"/>
        <v>0</v>
      </c>
      <c r="O6094" t="str">
        <f t="shared" si="666"/>
        <v>No</v>
      </c>
      <c r="P6094">
        <f t="shared" si="667"/>
        <v>0</v>
      </c>
      <c r="Q6094">
        <f t="shared" si="668"/>
        <v>4813937689</v>
      </c>
      <c r="R6094">
        <f t="shared" si="669"/>
        <v>4.1933383153624479</v>
      </c>
      <c r="S6094" t="str">
        <f t="shared" si="670"/>
        <v>Acceptable</v>
      </c>
      <c r="T6094">
        <f>ROUNDUP(C6094,0)</f>
        <v>5</v>
      </c>
      <c r="U6094">
        <f>ROUNDDOWN(C6094,0)</f>
        <v>4</v>
      </c>
      <c r="V6094">
        <f>RIGHT(K6094,2)+2000</f>
        <v>2017</v>
      </c>
      <c r="W6094" t="str">
        <f>INDEX(_xlfn.TEXTSPLIT(K6094,"-"),1,2)</f>
        <v>Dec</v>
      </c>
      <c r="X6094" t="str">
        <f>INDEX(_xlfn.TEXTSPLIT(K6094,"-"),1,1)</f>
        <v>19</v>
      </c>
      <c r="Y6094">
        <f>INDEX(months!B:B,MATCH(Sheet1!W6094,months!A:A,0))</f>
        <v>12</v>
      </c>
      <c r="Z6094">
        <f t="shared" si="671"/>
        <v>43088</v>
      </c>
    </row>
    <row r="6095" spans="1:26" x14ac:dyDescent="0.2">
      <c r="A6095" t="s">
        <v>8511</v>
      </c>
      <c r="B6095" t="s">
        <v>5248</v>
      </c>
      <c r="C6095">
        <v>4.4000000000000004</v>
      </c>
      <c r="D6095">
        <v>3066</v>
      </c>
      <c r="E6095" t="s">
        <v>361</v>
      </c>
      <c r="F6095" t="s">
        <v>65</v>
      </c>
      <c r="G6095" t="s">
        <v>23</v>
      </c>
      <c r="H6095" t="s">
        <v>24</v>
      </c>
      <c r="I6095" t="s">
        <v>25</v>
      </c>
      <c r="J6095" t="s">
        <v>5249</v>
      </c>
      <c r="K6095" t="s">
        <v>206</v>
      </c>
      <c r="L6095" t="s">
        <v>246</v>
      </c>
      <c r="M6095" t="s">
        <v>29</v>
      </c>
      <c r="N6095">
        <f t="shared" si="665"/>
        <v>0</v>
      </c>
      <c r="O6095" t="str">
        <f t="shared" si="666"/>
        <v>No</v>
      </c>
      <c r="P6095">
        <f t="shared" si="667"/>
        <v>0</v>
      </c>
      <c r="Q6095">
        <f t="shared" si="668"/>
        <v>4813937689</v>
      </c>
      <c r="R6095">
        <f t="shared" si="669"/>
        <v>4.1933383153624479</v>
      </c>
      <c r="S6095" t="str">
        <f t="shared" si="670"/>
        <v>Acceptable</v>
      </c>
      <c r="T6095">
        <f>ROUNDUP(C6095,0)</f>
        <v>5</v>
      </c>
      <c r="U6095">
        <f>ROUNDDOWN(C6095,0)</f>
        <v>4</v>
      </c>
      <c r="V6095">
        <f>RIGHT(K6095,2)+2000</f>
        <v>2017</v>
      </c>
      <c r="W6095" t="str">
        <f>INDEX(_xlfn.TEXTSPLIT(K6095,"-"),1,2)</f>
        <v>Dec</v>
      </c>
      <c r="X6095" t="str">
        <f>INDEX(_xlfn.TEXTSPLIT(K6095,"-"),1,1)</f>
        <v>17</v>
      </c>
      <c r="Y6095">
        <f>INDEX(months!B:B,MATCH(Sheet1!W6095,months!A:A,0))</f>
        <v>12</v>
      </c>
      <c r="Z6095">
        <f t="shared" si="671"/>
        <v>43086</v>
      </c>
    </row>
    <row r="6096" spans="1:26" x14ac:dyDescent="0.2">
      <c r="A6096" t="s">
        <v>8512</v>
      </c>
      <c r="B6096" t="s">
        <v>3070</v>
      </c>
      <c r="C6096">
        <v>4.0999999999999996</v>
      </c>
      <c r="D6096">
        <v>262</v>
      </c>
      <c r="E6096" t="s">
        <v>64</v>
      </c>
      <c r="F6096" t="s">
        <v>57</v>
      </c>
      <c r="G6096" t="s">
        <v>23</v>
      </c>
      <c r="H6096" t="s">
        <v>24</v>
      </c>
      <c r="I6096" t="s">
        <v>25</v>
      </c>
      <c r="J6096" t="s">
        <v>2694</v>
      </c>
      <c r="K6096" t="s">
        <v>5112</v>
      </c>
      <c r="L6096" t="s">
        <v>53</v>
      </c>
      <c r="M6096" t="s">
        <v>29</v>
      </c>
      <c r="N6096">
        <f t="shared" si="665"/>
        <v>0</v>
      </c>
      <c r="O6096" t="str">
        <f t="shared" si="666"/>
        <v>No</v>
      </c>
      <c r="P6096">
        <f t="shared" si="667"/>
        <v>0</v>
      </c>
      <c r="Q6096">
        <f t="shared" si="668"/>
        <v>4813937689</v>
      </c>
      <c r="R6096">
        <f t="shared" si="669"/>
        <v>4.1933383153624479</v>
      </c>
      <c r="S6096" t="str">
        <f t="shared" si="670"/>
        <v>Acceptable</v>
      </c>
      <c r="T6096">
        <f>ROUNDUP(C6096,0)</f>
        <v>5</v>
      </c>
      <c r="U6096">
        <f>ROUNDDOWN(C6096,0)</f>
        <v>4</v>
      </c>
      <c r="V6096">
        <f>RIGHT(K6096,2)+2000</f>
        <v>2017</v>
      </c>
      <c r="W6096" t="str">
        <f>INDEX(_xlfn.TEXTSPLIT(K6096,"-"),1,2)</f>
        <v>Nov</v>
      </c>
      <c r="X6096" t="str">
        <f>INDEX(_xlfn.TEXTSPLIT(K6096,"-"),1,1)</f>
        <v>1</v>
      </c>
      <c r="Y6096">
        <f>INDEX(months!B:B,MATCH(Sheet1!W6096,months!A:A,0))</f>
        <v>11</v>
      </c>
      <c r="Z6096">
        <f t="shared" si="671"/>
        <v>43040</v>
      </c>
    </row>
    <row r="6097" spans="1:26" x14ac:dyDescent="0.2">
      <c r="A6097" t="s">
        <v>8513</v>
      </c>
      <c r="B6097" t="s">
        <v>3070</v>
      </c>
      <c r="C6097">
        <v>4.0999999999999996</v>
      </c>
      <c r="D6097">
        <v>256</v>
      </c>
      <c r="E6097" t="s">
        <v>260</v>
      </c>
      <c r="F6097" t="s">
        <v>50</v>
      </c>
      <c r="G6097" t="s">
        <v>23</v>
      </c>
      <c r="H6097" t="s">
        <v>24</v>
      </c>
      <c r="I6097" t="s">
        <v>44</v>
      </c>
      <c r="J6097" t="s">
        <v>1537</v>
      </c>
      <c r="K6097" t="s">
        <v>8514</v>
      </c>
      <c r="L6097" t="s">
        <v>4252</v>
      </c>
      <c r="M6097" t="s">
        <v>72</v>
      </c>
      <c r="N6097">
        <f t="shared" si="665"/>
        <v>0</v>
      </c>
      <c r="O6097" t="str">
        <f t="shared" si="666"/>
        <v>No</v>
      </c>
      <c r="P6097">
        <f t="shared" si="667"/>
        <v>0</v>
      </c>
      <c r="Q6097">
        <f t="shared" si="668"/>
        <v>4813937689</v>
      </c>
      <c r="R6097">
        <f t="shared" si="669"/>
        <v>4.1933383153624479</v>
      </c>
      <c r="S6097" t="str">
        <f t="shared" si="670"/>
        <v>Acceptable</v>
      </c>
      <c r="T6097">
        <f>ROUNDUP(C6097,0)</f>
        <v>5</v>
      </c>
      <c r="U6097">
        <f>ROUNDDOWN(C6097,0)</f>
        <v>4</v>
      </c>
      <c r="V6097">
        <f>RIGHT(K6097,2)+2000</f>
        <v>2015</v>
      </c>
      <c r="W6097" t="str">
        <f>INDEX(_xlfn.TEXTSPLIT(K6097,"-"),1,2)</f>
        <v>Jun</v>
      </c>
      <c r="X6097" t="str">
        <f>INDEX(_xlfn.TEXTSPLIT(K6097,"-"),1,1)</f>
        <v>18</v>
      </c>
      <c r="Y6097">
        <f>INDEX(months!B:B,MATCH(Sheet1!W6097,months!A:A,0))</f>
        <v>6</v>
      </c>
      <c r="Z6097">
        <f t="shared" si="671"/>
        <v>42173</v>
      </c>
    </row>
    <row r="6098" spans="1:26" x14ac:dyDescent="0.2">
      <c r="A6098" t="s">
        <v>8515</v>
      </c>
      <c r="B6098" t="s">
        <v>3070</v>
      </c>
      <c r="C6098">
        <v>4.0999999999999996</v>
      </c>
      <c r="D6098">
        <v>28892</v>
      </c>
      <c r="E6098" t="s">
        <v>1713</v>
      </c>
      <c r="F6098" t="s">
        <v>38</v>
      </c>
      <c r="G6098" t="s">
        <v>23</v>
      </c>
      <c r="H6098" t="s">
        <v>24</v>
      </c>
      <c r="I6098" t="s">
        <v>44</v>
      </c>
      <c r="J6098" t="s">
        <v>1537</v>
      </c>
      <c r="K6098" t="s">
        <v>169</v>
      </c>
      <c r="L6098" t="s">
        <v>180</v>
      </c>
      <c r="M6098" t="s">
        <v>86</v>
      </c>
      <c r="N6098">
        <f t="shared" si="665"/>
        <v>0</v>
      </c>
      <c r="O6098" t="str">
        <f t="shared" si="666"/>
        <v>No</v>
      </c>
      <c r="P6098">
        <f t="shared" si="667"/>
        <v>0</v>
      </c>
      <c r="Q6098">
        <f t="shared" si="668"/>
        <v>4813937689</v>
      </c>
      <c r="R6098">
        <f t="shared" si="669"/>
        <v>4.1933383153624479</v>
      </c>
      <c r="S6098" t="str">
        <f t="shared" si="670"/>
        <v>Acceptable</v>
      </c>
      <c r="T6098">
        <f>ROUNDUP(C6098,0)</f>
        <v>5</v>
      </c>
      <c r="U6098">
        <f>ROUNDDOWN(C6098,0)</f>
        <v>4</v>
      </c>
      <c r="V6098">
        <f>RIGHT(K6098,2)+2000</f>
        <v>2018</v>
      </c>
      <c r="W6098" t="str">
        <f>INDEX(_xlfn.TEXTSPLIT(K6098,"-"),1,2)</f>
        <v>Jul</v>
      </c>
      <c r="X6098" t="str">
        <f>INDEX(_xlfn.TEXTSPLIT(K6098,"-"),1,1)</f>
        <v>11</v>
      </c>
      <c r="Y6098">
        <f>INDEX(months!B:B,MATCH(Sheet1!W6098,months!A:A,0))</f>
        <v>7</v>
      </c>
      <c r="Z6098">
        <f t="shared" si="671"/>
        <v>43292</v>
      </c>
    </row>
    <row r="6099" spans="1:26" x14ac:dyDescent="0.2">
      <c r="A6099" t="s">
        <v>8516</v>
      </c>
      <c r="B6099" t="s">
        <v>2665</v>
      </c>
      <c r="C6099">
        <v>4.5</v>
      </c>
      <c r="D6099">
        <v>634159</v>
      </c>
      <c r="E6099" t="s">
        <v>1933</v>
      </c>
      <c r="F6099" t="s">
        <v>89</v>
      </c>
      <c r="G6099" t="s">
        <v>23</v>
      </c>
      <c r="H6099" t="s">
        <v>24</v>
      </c>
      <c r="I6099" t="s">
        <v>44</v>
      </c>
      <c r="J6099" t="s">
        <v>2684</v>
      </c>
      <c r="K6099" t="s">
        <v>362</v>
      </c>
      <c r="L6099" t="s">
        <v>317</v>
      </c>
      <c r="M6099" t="s">
        <v>47</v>
      </c>
      <c r="N6099">
        <f t="shared" si="665"/>
        <v>0</v>
      </c>
      <c r="O6099" t="str">
        <f t="shared" si="666"/>
        <v>No</v>
      </c>
      <c r="P6099">
        <f t="shared" si="667"/>
        <v>0</v>
      </c>
      <c r="Q6099">
        <f t="shared" si="668"/>
        <v>4813937689</v>
      </c>
      <c r="R6099">
        <f t="shared" si="669"/>
        <v>4.1933383153624479</v>
      </c>
      <c r="S6099" t="str">
        <f t="shared" si="670"/>
        <v>Acceptable</v>
      </c>
      <c r="T6099">
        <f>ROUNDUP(C6099,0)</f>
        <v>5</v>
      </c>
      <c r="U6099">
        <f>ROUNDDOWN(C6099,0)</f>
        <v>4</v>
      </c>
      <c r="V6099">
        <f>RIGHT(K6099,2)+2000</f>
        <v>2018</v>
      </c>
      <c r="W6099" t="str">
        <f>INDEX(_xlfn.TEXTSPLIT(K6099,"-"),1,2)</f>
        <v>Jun</v>
      </c>
      <c r="X6099" t="str">
        <f>INDEX(_xlfn.TEXTSPLIT(K6099,"-"),1,1)</f>
        <v>21</v>
      </c>
      <c r="Y6099">
        <f>INDEX(months!B:B,MATCH(Sheet1!W6099,months!A:A,0))</f>
        <v>6</v>
      </c>
      <c r="Z6099">
        <f t="shared" si="671"/>
        <v>43272</v>
      </c>
    </row>
    <row r="6100" spans="1:26" x14ac:dyDescent="0.2">
      <c r="A6100" t="s">
        <v>8517</v>
      </c>
      <c r="B6100" t="s">
        <v>3070</v>
      </c>
      <c r="C6100">
        <v>4.0999999999999996</v>
      </c>
      <c r="D6100">
        <v>32</v>
      </c>
      <c r="E6100" t="s">
        <v>3905</v>
      </c>
      <c r="F6100" t="s">
        <v>22</v>
      </c>
      <c r="G6100" t="s">
        <v>23</v>
      </c>
      <c r="H6100" t="s">
        <v>24</v>
      </c>
      <c r="I6100" t="s">
        <v>25</v>
      </c>
      <c r="J6100" t="s">
        <v>1303</v>
      </c>
      <c r="K6100" t="s">
        <v>1449</v>
      </c>
      <c r="L6100" t="s">
        <v>138</v>
      </c>
      <c r="M6100" t="s">
        <v>81</v>
      </c>
      <c r="N6100">
        <f t="shared" si="665"/>
        <v>0</v>
      </c>
      <c r="O6100" t="str">
        <f t="shared" si="666"/>
        <v>No</v>
      </c>
      <c r="P6100">
        <f t="shared" si="667"/>
        <v>0</v>
      </c>
      <c r="Q6100">
        <f t="shared" si="668"/>
        <v>4813937689</v>
      </c>
      <c r="R6100">
        <f t="shared" si="669"/>
        <v>4.1933383153624479</v>
      </c>
      <c r="S6100" t="str">
        <f t="shared" si="670"/>
        <v>Acceptable</v>
      </c>
      <c r="T6100">
        <f>ROUNDUP(C6100,0)</f>
        <v>5</v>
      </c>
      <c r="U6100">
        <f>ROUNDDOWN(C6100,0)</f>
        <v>4</v>
      </c>
      <c r="V6100">
        <f>RIGHT(K6100,2)+2000</f>
        <v>2018</v>
      </c>
      <c r="W6100" t="str">
        <f>INDEX(_xlfn.TEXTSPLIT(K6100,"-"),1,2)</f>
        <v>Jun</v>
      </c>
      <c r="X6100" t="str">
        <f>INDEX(_xlfn.TEXTSPLIT(K6100,"-"),1,1)</f>
        <v>18</v>
      </c>
      <c r="Y6100">
        <f>INDEX(months!B:B,MATCH(Sheet1!W6100,months!A:A,0))</f>
        <v>6</v>
      </c>
      <c r="Z6100">
        <f t="shared" si="671"/>
        <v>43269</v>
      </c>
    </row>
    <row r="6101" spans="1:26" x14ac:dyDescent="0.2">
      <c r="A6101" t="s">
        <v>8518</v>
      </c>
      <c r="B6101" t="s">
        <v>2116</v>
      </c>
      <c r="C6101">
        <v>2.2000000000000002</v>
      </c>
      <c r="D6101">
        <v>19</v>
      </c>
      <c r="E6101" t="s">
        <v>1128</v>
      </c>
      <c r="F6101" t="s">
        <v>775</v>
      </c>
      <c r="G6101" t="s">
        <v>23</v>
      </c>
      <c r="H6101" t="s">
        <v>24</v>
      </c>
      <c r="I6101" t="s">
        <v>25</v>
      </c>
      <c r="J6101" t="s">
        <v>2117</v>
      </c>
      <c r="K6101" t="s">
        <v>179</v>
      </c>
      <c r="L6101" t="s">
        <v>170</v>
      </c>
      <c r="M6101" t="s">
        <v>587</v>
      </c>
      <c r="N6101">
        <f t="shared" si="665"/>
        <v>0</v>
      </c>
      <c r="O6101" t="str">
        <f t="shared" si="666"/>
        <v>No</v>
      </c>
      <c r="P6101">
        <f t="shared" si="667"/>
        <v>0</v>
      </c>
      <c r="Q6101">
        <f t="shared" si="668"/>
        <v>4813937689</v>
      </c>
      <c r="R6101">
        <f t="shared" si="669"/>
        <v>4.1933383153624479</v>
      </c>
      <c r="S6101" t="str">
        <f t="shared" si="670"/>
        <v>Acceptable</v>
      </c>
      <c r="T6101">
        <f>ROUNDUP(C6101,0)</f>
        <v>3</v>
      </c>
      <c r="U6101">
        <f>ROUNDDOWN(C6101,0)</f>
        <v>2</v>
      </c>
      <c r="V6101">
        <f>RIGHT(K6101,2)+2000</f>
        <v>2017</v>
      </c>
      <c r="W6101" t="str">
        <f>INDEX(_xlfn.TEXTSPLIT(K6101,"-"),1,2)</f>
        <v>Nov</v>
      </c>
      <c r="X6101" t="str">
        <f>INDEX(_xlfn.TEXTSPLIT(K6101,"-"),1,1)</f>
        <v>29</v>
      </c>
      <c r="Y6101">
        <f>INDEX(months!B:B,MATCH(Sheet1!W6101,months!A:A,0))</f>
        <v>11</v>
      </c>
      <c r="Z6101">
        <f t="shared" si="671"/>
        <v>43068</v>
      </c>
    </row>
    <row r="6102" spans="1:26" x14ac:dyDescent="0.2">
      <c r="A6102" t="s">
        <v>8519</v>
      </c>
      <c r="B6102" t="s">
        <v>4612</v>
      </c>
      <c r="C6102">
        <v>3.9</v>
      </c>
      <c r="D6102">
        <v>428</v>
      </c>
      <c r="E6102" t="s">
        <v>1113</v>
      </c>
      <c r="F6102" t="s">
        <v>50</v>
      </c>
      <c r="G6102" t="s">
        <v>23</v>
      </c>
      <c r="H6102" t="s">
        <v>24</v>
      </c>
      <c r="I6102" t="s">
        <v>25</v>
      </c>
      <c r="J6102" t="s">
        <v>4613</v>
      </c>
      <c r="K6102" t="s">
        <v>8520</v>
      </c>
      <c r="L6102" t="s">
        <v>2870</v>
      </c>
      <c r="M6102" t="s">
        <v>177</v>
      </c>
      <c r="N6102">
        <f t="shared" si="665"/>
        <v>0</v>
      </c>
      <c r="O6102" t="str">
        <f t="shared" si="666"/>
        <v>No</v>
      </c>
      <c r="P6102">
        <f t="shared" si="667"/>
        <v>0</v>
      </c>
      <c r="Q6102">
        <f t="shared" si="668"/>
        <v>4813937689</v>
      </c>
      <c r="R6102">
        <f t="shared" si="669"/>
        <v>4.1933383153624479</v>
      </c>
      <c r="S6102" t="str">
        <f t="shared" si="670"/>
        <v>Acceptable</v>
      </c>
      <c r="T6102">
        <f>ROUNDUP(C6102,0)</f>
        <v>4</v>
      </c>
      <c r="U6102">
        <f>ROUNDDOWN(C6102,0)</f>
        <v>3</v>
      </c>
      <c r="V6102">
        <f>RIGHT(K6102,2)+2000</f>
        <v>2015</v>
      </c>
      <c r="W6102" t="str">
        <f>INDEX(_xlfn.TEXTSPLIT(K6102,"-"),1,2)</f>
        <v>Mar</v>
      </c>
      <c r="X6102" t="str">
        <f>INDEX(_xlfn.TEXTSPLIT(K6102,"-"),1,1)</f>
        <v>31</v>
      </c>
      <c r="Y6102">
        <f>INDEX(months!B:B,MATCH(Sheet1!W6102,months!A:A,0))</f>
        <v>3</v>
      </c>
      <c r="Z6102">
        <f t="shared" si="671"/>
        <v>42094</v>
      </c>
    </row>
    <row r="6103" spans="1:26" x14ac:dyDescent="0.2">
      <c r="A6103" t="s">
        <v>8521</v>
      </c>
      <c r="B6103" t="s">
        <v>3070</v>
      </c>
      <c r="C6103">
        <v>4</v>
      </c>
      <c r="D6103">
        <v>1542</v>
      </c>
      <c r="E6103" t="s">
        <v>481</v>
      </c>
      <c r="F6103" t="s">
        <v>57</v>
      </c>
      <c r="G6103" t="s">
        <v>23</v>
      </c>
      <c r="H6103" t="s">
        <v>24</v>
      </c>
      <c r="I6103" t="s">
        <v>25</v>
      </c>
      <c r="J6103" t="s">
        <v>1537</v>
      </c>
      <c r="K6103" t="s">
        <v>8522</v>
      </c>
      <c r="L6103" t="s">
        <v>220</v>
      </c>
      <c r="M6103" t="s">
        <v>72</v>
      </c>
      <c r="N6103">
        <f t="shared" si="665"/>
        <v>0</v>
      </c>
      <c r="O6103" t="str">
        <f t="shared" si="666"/>
        <v>No</v>
      </c>
      <c r="P6103">
        <f t="shared" si="667"/>
        <v>0</v>
      </c>
      <c r="Q6103">
        <f t="shared" si="668"/>
        <v>4813937689</v>
      </c>
      <c r="R6103">
        <f t="shared" si="669"/>
        <v>4.1933383153624479</v>
      </c>
      <c r="S6103" t="str">
        <f t="shared" si="670"/>
        <v>Acceptable</v>
      </c>
      <c r="T6103">
        <f>ROUNDUP(C6103,0)</f>
        <v>4</v>
      </c>
      <c r="U6103">
        <f>ROUNDDOWN(C6103,0)</f>
        <v>4</v>
      </c>
      <c r="V6103">
        <f>RIGHT(K6103,2)+2000</f>
        <v>2015</v>
      </c>
      <c r="W6103" t="str">
        <f>INDEX(_xlfn.TEXTSPLIT(K6103,"-"),1,2)</f>
        <v>Jun</v>
      </c>
      <c r="X6103" t="str">
        <f>INDEX(_xlfn.TEXTSPLIT(K6103,"-"),1,1)</f>
        <v>9</v>
      </c>
      <c r="Y6103">
        <f>INDEX(months!B:B,MATCH(Sheet1!W6103,months!A:A,0))</f>
        <v>6</v>
      </c>
      <c r="Z6103">
        <f t="shared" si="671"/>
        <v>42164</v>
      </c>
    </row>
    <row r="6104" spans="1:26" x14ac:dyDescent="0.2">
      <c r="A6104" t="s">
        <v>8523</v>
      </c>
      <c r="B6104" t="s">
        <v>3070</v>
      </c>
      <c r="C6104">
        <v>4.3</v>
      </c>
      <c r="D6104">
        <v>105</v>
      </c>
      <c r="E6104" t="s">
        <v>664</v>
      </c>
      <c r="F6104" t="s">
        <v>775</v>
      </c>
      <c r="G6104" t="s">
        <v>649</v>
      </c>
      <c r="H6104" t="s">
        <v>3310</v>
      </c>
      <c r="I6104" t="s">
        <v>44</v>
      </c>
      <c r="J6104" t="s">
        <v>2673</v>
      </c>
      <c r="K6104" t="s">
        <v>2071</v>
      </c>
      <c r="L6104" t="s">
        <v>2355</v>
      </c>
      <c r="M6104" t="s">
        <v>177</v>
      </c>
      <c r="N6104">
        <f t="shared" si="665"/>
        <v>0</v>
      </c>
      <c r="O6104" t="str">
        <f t="shared" si="666"/>
        <v>No</v>
      </c>
      <c r="P6104">
        <f t="shared" si="667"/>
        <v>0</v>
      </c>
      <c r="Q6104">
        <f t="shared" si="668"/>
        <v>4813937689</v>
      </c>
      <c r="R6104">
        <f t="shared" si="669"/>
        <v>4.1933383153624479</v>
      </c>
      <c r="S6104" t="str">
        <f t="shared" si="670"/>
        <v>Acceptable</v>
      </c>
      <c r="T6104">
        <f>ROUNDUP(C6104,0)</f>
        <v>5</v>
      </c>
      <c r="U6104">
        <f>ROUNDDOWN(C6104,0)</f>
        <v>4</v>
      </c>
      <c r="V6104">
        <f>RIGHT(K6104,2)+2000</f>
        <v>2017</v>
      </c>
      <c r="W6104" t="str">
        <f>INDEX(_xlfn.TEXTSPLIT(K6104,"-"),1,2)</f>
        <v>Feb</v>
      </c>
      <c r="X6104" t="str">
        <f>INDEX(_xlfn.TEXTSPLIT(K6104,"-"),1,1)</f>
        <v>17</v>
      </c>
      <c r="Y6104">
        <f>INDEX(months!B:B,MATCH(Sheet1!W6104,months!A:A,0))</f>
        <v>2</v>
      </c>
      <c r="Z6104">
        <f t="shared" si="671"/>
        <v>42783</v>
      </c>
    </row>
    <row r="6105" spans="1:26" x14ac:dyDescent="0.2">
      <c r="A6105" t="s">
        <v>8524</v>
      </c>
      <c r="B6105" t="s">
        <v>3070</v>
      </c>
      <c r="C6105">
        <v>3.9</v>
      </c>
      <c r="D6105">
        <v>17067</v>
      </c>
      <c r="E6105" t="s">
        <v>100</v>
      </c>
      <c r="F6105" t="s">
        <v>38</v>
      </c>
      <c r="G6105" t="s">
        <v>23</v>
      </c>
      <c r="H6105" t="s">
        <v>24</v>
      </c>
      <c r="I6105" t="s">
        <v>25</v>
      </c>
      <c r="J6105" t="s">
        <v>2673</v>
      </c>
      <c r="K6105" t="s">
        <v>680</v>
      </c>
      <c r="L6105" t="s">
        <v>1520</v>
      </c>
      <c r="M6105" t="s">
        <v>81</v>
      </c>
      <c r="N6105">
        <f t="shared" si="665"/>
        <v>0</v>
      </c>
      <c r="O6105" t="str">
        <f t="shared" si="666"/>
        <v>No</v>
      </c>
      <c r="P6105">
        <f t="shared" si="667"/>
        <v>0</v>
      </c>
      <c r="Q6105">
        <f t="shared" si="668"/>
        <v>4813937689</v>
      </c>
      <c r="R6105">
        <f t="shared" si="669"/>
        <v>4.1933383153624479</v>
      </c>
      <c r="S6105" t="str">
        <f t="shared" si="670"/>
        <v>Acceptable</v>
      </c>
      <c r="T6105">
        <f>ROUNDUP(C6105,0)</f>
        <v>4</v>
      </c>
      <c r="U6105">
        <f>ROUNDDOWN(C6105,0)</f>
        <v>3</v>
      </c>
      <c r="V6105">
        <f>RIGHT(K6105,2)+2000</f>
        <v>2018</v>
      </c>
      <c r="W6105" t="str">
        <f>INDEX(_xlfn.TEXTSPLIT(K6105,"-"),1,2)</f>
        <v>Feb</v>
      </c>
      <c r="X6105" t="str">
        <f>INDEX(_xlfn.TEXTSPLIT(K6105,"-"),1,1)</f>
        <v>13</v>
      </c>
      <c r="Y6105">
        <f>INDEX(months!B:B,MATCH(Sheet1!W6105,months!A:A,0))</f>
        <v>2</v>
      </c>
      <c r="Z6105">
        <f t="shared" si="671"/>
        <v>43144</v>
      </c>
    </row>
    <row r="6106" spans="1:26" x14ac:dyDescent="0.2">
      <c r="A6106" t="s">
        <v>8525</v>
      </c>
      <c r="B6106" t="s">
        <v>2665</v>
      </c>
      <c r="C6106">
        <v>4</v>
      </c>
      <c r="D6106">
        <v>3322</v>
      </c>
      <c r="E6106" t="s">
        <v>2768</v>
      </c>
      <c r="F6106" t="s">
        <v>50</v>
      </c>
      <c r="G6106" t="s">
        <v>23</v>
      </c>
      <c r="H6106" t="s">
        <v>24</v>
      </c>
      <c r="I6106" t="s">
        <v>418</v>
      </c>
      <c r="J6106" t="s">
        <v>2684</v>
      </c>
      <c r="K6106" t="s">
        <v>3498</v>
      </c>
      <c r="L6106" t="s">
        <v>8526</v>
      </c>
      <c r="M6106" t="s">
        <v>60</v>
      </c>
      <c r="N6106">
        <f t="shared" si="665"/>
        <v>0</v>
      </c>
      <c r="O6106" t="str">
        <f t="shared" si="666"/>
        <v>No</v>
      </c>
      <c r="P6106">
        <f t="shared" si="667"/>
        <v>0</v>
      </c>
      <c r="Q6106">
        <f t="shared" si="668"/>
        <v>4813937689</v>
      </c>
      <c r="R6106">
        <f t="shared" si="669"/>
        <v>4.1933383153624479</v>
      </c>
      <c r="S6106" t="str">
        <f t="shared" si="670"/>
        <v>Acceptable</v>
      </c>
      <c r="T6106">
        <f>ROUNDUP(C6106,0)</f>
        <v>4</v>
      </c>
      <c r="U6106">
        <f>ROUNDDOWN(C6106,0)</f>
        <v>4</v>
      </c>
      <c r="V6106">
        <f>RIGHT(K6106,2)+2000</f>
        <v>2017</v>
      </c>
      <c r="W6106" t="str">
        <f>INDEX(_xlfn.TEXTSPLIT(K6106,"-"),1,2)</f>
        <v>Mar</v>
      </c>
      <c r="X6106" t="str">
        <f>INDEX(_xlfn.TEXTSPLIT(K6106,"-"),1,1)</f>
        <v>2</v>
      </c>
      <c r="Y6106">
        <f>INDEX(months!B:B,MATCH(Sheet1!W6106,months!A:A,0))</f>
        <v>3</v>
      </c>
      <c r="Z6106">
        <f t="shared" si="671"/>
        <v>42796</v>
      </c>
    </row>
    <row r="6107" spans="1:26" x14ac:dyDescent="0.2">
      <c r="A6107" t="s">
        <v>8527</v>
      </c>
      <c r="B6107" t="s">
        <v>2116</v>
      </c>
      <c r="C6107">
        <v>4.2</v>
      </c>
      <c r="D6107">
        <v>2509</v>
      </c>
      <c r="E6107" t="s">
        <v>472</v>
      </c>
      <c r="F6107" t="s">
        <v>65</v>
      </c>
      <c r="G6107" t="s">
        <v>23</v>
      </c>
      <c r="H6107" t="s">
        <v>24</v>
      </c>
      <c r="I6107" t="s">
        <v>418</v>
      </c>
      <c r="J6107" t="s">
        <v>2117</v>
      </c>
      <c r="K6107" t="s">
        <v>118</v>
      </c>
      <c r="L6107" t="s">
        <v>2472</v>
      </c>
      <c r="M6107" t="s">
        <v>81</v>
      </c>
      <c r="N6107">
        <f t="shared" si="665"/>
        <v>0</v>
      </c>
      <c r="O6107" t="str">
        <f t="shared" si="666"/>
        <v>No</v>
      </c>
      <c r="P6107">
        <f t="shared" si="667"/>
        <v>0</v>
      </c>
      <c r="Q6107">
        <f t="shared" si="668"/>
        <v>4813937689</v>
      </c>
      <c r="R6107">
        <f t="shared" si="669"/>
        <v>4.1933383153624479</v>
      </c>
      <c r="S6107" t="str">
        <f t="shared" si="670"/>
        <v>Acceptable</v>
      </c>
      <c r="T6107">
        <f>ROUNDUP(C6107,0)</f>
        <v>5</v>
      </c>
      <c r="U6107">
        <f>ROUNDDOWN(C6107,0)</f>
        <v>4</v>
      </c>
      <c r="V6107">
        <f>RIGHT(K6107,2)+2000</f>
        <v>2018</v>
      </c>
      <c r="W6107" t="str">
        <f>INDEX(_xlfn.TEXTSPLIT(K6107,"-"),1,2)</f>
        <v>Apr</v>
      </c>
      <c r="X6107" t="str">
        <f>INDEX(_xlfn.TEXTSPLIT(K6107,"-"),1,1)</f>
        <v>20</v>
      </c>
      <c r="Y6107">
        <f>INDEX(months!B:B,MATCH(Sheet1!W6107,months!A:A,0))</f>
        <v>4</v>
      </c>
      <c r="Z6107">
        <f t="shared" si="671"/>
        <v>43210</v>
      </c>
    </row>
    <row r="6108" spans="1:26" x14ac:dyDescent="0.2">
      <c r="A6108" t="s">
        <v>8528</v>
      </c>
      <c r="B6108" t="s">
        <v>2665</v>
      </c>
      <c r="C6108">
        <v>4.2</v>
      </c>
      <c r="D6108">
        <v>7699</v>
      </c>
      <c r="E6108" t="s">
        <v>2960</v>
      </c>
      <c r="F6108" t="s">
        <v>32</v>
      </c>
      <c r="G6108" t="s">
        <v>23</v>
      </c>
      <c r="H6108" t="s">
        <v>24</v>
      </c>
      <c r="I6108" t="s">
        <v>418</v>
      </c>
      <c r="J6108" t="s">
        <v>2684</v>
      </c>
      <c r="K6108" t="s">
        <v>3498</v>
      </c>
      <c r="L6108" t="s">
        <v>8526</v>
      </c>
      <c r="M6108" t="s">
        <v>60</v>
      </c>
      <c r="N6108">
        <f t="shared" si="665"/>
        <v>0</v>
      </c>
      <c r="O6108" t="str">
        <f t="shared" si="666"/>
        <v>No</v>
      </c>
      <c r="P6108">
        <f t="shared" si="667"/>
        <v>0</v>
      </c>
      <c r="Q6108">
        <f t="shared" si="668"/>
        <v>4813937689</v>
      </c>
      <c r="R6108">
        <f t="shared" si="669"/>
        <v>4.1933383153624479</v>
      </c>
      <c r="S6108" t="str">
        <f t="shared" si="670"/>
        <v>Acceptable</v>
      </c>
      <c r="T6108">
        <f>ROUNDUP(C6108,0)</f>
        <v>5</v>
      </c>
      <c r="U6108">
        <f>ROUNDDOWN(C6108,0)</f>
        <v>4</v>
      </c>
      <c r="V6108">
        <f>RIGHT(K6108,2)+2000</f>
        <v>2017</v>
      </c>
      <c r="W6108" t="str">
        <f>INDEX(_xlfn.TEXTSPLIT(K6108,"-"),1,2)</f>
        <v>Mar</v>
      </c>
      <c r="X6108" t="str">
        <f>INDEX(_xlfn.TEXTSPLIT(K6108,"-"),1,1)</f>
        <v>2</v>
      </c>
      <c r="Y6108">
        <f>INDEX(months!B:B,MATCH(Sheet1!W6108,months!A:A,0))</f>
        <v>3</v>
      </c>
      <c r="Z6108">
        <f t="shared" si="671"/>
        <v>42796</v>
      </c>
    </row>
    <row r="6109" spans="1:26" x14ac:dyDescent="0.2">
      <c r="A6109" t="s">
        <v>8529</v>
      </c>
      <c r="B6109" t="s">
        <v>3070</v>
      </c>
      <c r="C6109">
        <v>3.6</v>
      </c>
      <c r="D6109">
        <v>5</v>
      </c>
      <c r="E6109" t="s">
        <v>260</v>
      </c>
      <c r="F6109" t="s">
        <v>775</v>
      </c>
      <c r="G6109" t="s">
        <v>23</v>
      </c>
      <c r="H6109" t="s">
        <v>24</v>
      </c>
      <c r="I6109" t="s">
        <v>418</v>
      </c>
      <c r="J6109" t="s">
        <v>1537</v>
      </c>
      <c r="K6109" t="s">
        <v>5568</v>
      </c>
      <c r="L6109" t="s">
        <v>1297</v>
      </c>
      <c r="M6109" t="s">
        <v>72</v>
      </c>
      <c r="N6109">
        <f t="shared" si="665"/>
        <v>0</v>
      </c>
      <c r="O6109" t="str">
        <f t="shared" si="666"/>
        <v>No</v>
      </c>
      <c r="P6109">
        <f t="shared" si="667"/>
        <v>0</v>
      </c>
      <c r="Q6109">
        <f t="shared" si="668"/>
        <v>4813937689</v>
      </c>
      <c r="R6109">
        <f t="shared" si="669"/>
        <v>4.1933383153624479</v>
      </c>
      <c r="S6109" t="str">
        <f t="shared" si="670"/>
        <v>Acceptable</v>
      </c>
      <c r="T6109">
        <f>ROUNDUP(C6109,0)</f>
        <v>4</v>
      </c>
      <c r="U6109">
        <f>ROUNDDOWN(C6109,0)</f>
        <v>3</v>
      </c>
      <c r="V6109">
        <f>RIGHT(K6109,2)+2000</f>
        <v>2015</v>
      </c>
      <c r="W6109" t="str">
        <f>INDEX(_xlfn.TEXTSPLIT(K6109,"-"),1,2)</f>
        <v>Jun</v>
      </c>
      <c r="X6109" t="str">
        <f>INDEX(_xlfn.TEXTSPLIT(K6109,"-"),1,1)</f>
        <v>11</v>
      </c>
      <c r="Y6109">
        <f>INDEX(months!B:B,MATCH(Sheet1!W6109,months!A:A,0))</f>
        <v>6</v>
      </c>
      <c r="Z6109">
        <f t="shared" si="671"/>
        <v>42166</v>
      </c>
    </row>
    <row r="6110" spans="1:26" x14ac:dyDescent="0.2">
      <c r="A6110" t="s">
        <v>8530</v>
      </c>
      <c r="B6110" t="s">
        <v>3070</v>
      </c>
      <c r="C6110">
        <v>4.3</v>
      </c>
      <c r="D6110">
        <v>19</v>
      </c>
      <c r="E6110" t="s">
        <v>260</v>
      </c>
      <c r="F6110" t="s">
        <v>775</v>
      </c>
      <c r="G6110" t="s">
        <v>23</v>
      </c>
      <c r="H6110" t="s">
        <v>24</v>
      </c>
      <c r="I6110" t="s">
        <v>44</v>
      </c>
      <c r="J6110" t="s">
        <v>1537</v>
      </c>
      <c r="K6110" t="s">
        <v>3276</v>
      </c>
      <c r="L6110" t="s">
        <v>4288</v>
      </c>
      <c r="M6110" t="s">
        <v>72</v>
      </c>
      <c r="N6110">
        <f t="shared" si="665"/>
        <v>0</v>
      </c>
      <c r="O6110" t="str">
        <f t="shared" si="666"/>
        <v>No</v>
      </c>
      <c r="P6110">
        <f t="shared" si="667"/>
        <v>0</v>
      </c>
      <c r="Q6110">
        <f t="shared" si="668"/>
        <v>4813937689</v>
      </c>
      <c r="R6110">
        <f t="shared" si="669"/>
        <v>4.1933383153624479</v>
      </c>
      <c r="S6110" t="str">
        <f t="shared" si="670"/>
        <v>Acceptable</v>
      </c>
      <c r="T6110">
        <f>ROUNDUP(C6110,0)</f>
        <v>5</v>
      </c>
      <c r="U6110">
        <f>ROUNDDOWN(C6110,0)</f>
        <v>4</v>
      </c>
      <c r="V6110">
        <f>RIGHT(K6110,2)+2000</f>
        <v>2015</v>
      </c>
      <c r="W6110" t="str">
        <f>INDEX(_xlfn.TEXTSPLIT(K6110,"-"),1,2)</f>
        <v>Jun</v>
      </c>
      <c r="X6110" t="str">
        <f>INDEX(_xlfn.TEXTSPLIT(K6110,"-"),1,1)</f>
        <v>17</v>
      </c>
      <c r="Y6110">
        <f>INDEX(months!B:B,MATCH(Sheet1!W6110,months!A:A,0))</f>
        <v>6</v>
      </c>
      <c r="Z6110">
        <f t="shared" si="671"/>
        <v>42172</v>
      </c>
    </row>
    <row r="6111" spans="1:26" x14ac:dyDescent="0.2">
      <c r="A6111" t="s">
        <v>8531</v>
      </c>
      <c r="B6111" t="s">
        <v>3070</v>
      </c>
      <c r="D6111">
        <v>3</v>
      </c>
      <c r="E6111" t="s">
        <v>815</v>
      </c>
      <c r="F6111" t="s">
        <v>775</v>
      </c>
      <c r="G6111" t="s">
        <v>23</v>
      </c>
      <c r="H6111" t="s">
        <v>24</v>
      </c>
      <c r="I6111" t="s">
        <v>44</v>
      </c>
      <c r="J6111" t="s">
        <v>2694</v>
      </c>
      <c r="K6111" t="s">
        <v>2485</v>
      </c>
      <c r="L6111" t="s">
        <v>59</v>
      </c>
      <c r="M6111" t="s">
        <v>86</v>
      </c>
      <c r="N6111">
        <f t="shared" si="665"/>
        <v>0</v>
      </c>
      <c r="O6111" t="str">
        <f t="shared" si="666"/>
        <v>No</v>
      </c>
      <c r="P6111">
        <f t="shared" si="667"/>
        <v>0</v>
      </c>
      <c r="Q6111">
        <f t="shared" si="668"/>
        <v>4813937689</v>
      </c>
      <c r="R6111">
        <f t="shared" si="669"/>
        <v>4.1933383153624479</v>
      </c>
      <c r="S6111" t="str">
        <f t="shared" si="670"/>
        <v>Acceptable</v>
      </c>
      <c r="T6111">
        <f>ROUNDUP(C6111,0)</f>
        <v>0</v>
      </c>
      <c r="U6111">
        <f>ROUNDDOWN(C6111,0)</f>
        <v>0</v>
      </c>
      <c r="V6111">
        <f>RIGHT(K6111,2)+2000</f>
        <v>2016</v>
      </c>
      <c r="W6111" t="str">
        <f>INDEX(_xlfn.TEXTSPLIT(K6111,"-"),1,2)</f>
        <v>Nov</v>
      </c>
      <c r="X6111" t="str">
        <f>INDEX(_xlfn.TEXTSPLIT(K6111,"-"),1,1)</f>
        <v>7</v>
      </c>
      <c r="Y6111">
        <f>INDEX(months!B:B,MATCH(Sheet1!W6111,months!A:A,0))</f>
        <v>11</v>
      </c>
      <c r="Z6111">
        <f t="shared" si="671"/>
        <v>42681</v>
      </c>
    </row>
    <row r="6112" spans="1:26" x14ac:dyDescent="0.2">
      <c r="A6112" t="s">
        <v>8532</v>
      </c>
      <c r="B6112" t="s">
        <v>3070</v>
      </c>
      <c r="D6112">
        <v>4</v>
      </c>
      <c r="E6112" t="s">
        <v>260</v>
      </c>
      <c r="F6112" t="s">
        <v>775</v>
      </c>
      <c r="G6112" t="s">
        <v>23</v>
      </c>
      <c r="H6112" t="s">
        <v>24</v>
      </c>
      <c r="I6112" t="s">
        <v>44</v>
      </c>
      <c r="J6112" t="s">
        <v>1537</v>
      </c>
      <c r="K6112" t="s">
        <v>8514</v>
      </c>
      <c r="L6112" t="s">
        <v>4480</v>
      </c>
      <c r="M6112" t="s">
        <v>72</v>
      </c>
      <c r="N6112">
        <f t="shared" si="665"/>
        <v>0</v>
      </c>
      <c r="O6112" t="str">
        <f t="shared" si="666"/>
        <v>No</v>
      </c>
      <c r="P6112">
        <f t="shared" si="667"/>
        <v>0</v>
      </c>
      <c r="Q6112">
        <f t="shared" si="668"/>
        <v>4813937689</v>
      </c>
      <c r="R6112">
        <f t="shared" si="669"/>
        <v>4.1933383153624479</v>
      </c>
      <c r="S6112" t="str">
        <f t="shared" si="670"/>
        <v>Acceptable</v>
      </c>
      <c r="T6112">
        <f>ROUNDUP(C6112,0)</f>
        <v>0</v>
      </c>
      <c r="U6112">
        <f>ROUNDDOWN(C6112,0)</f>
        <v>0</v>
      </c>
      <c r="V6112">
        <f>RIGHT(K6112,2)+2000</f>
        <v>2015</v>
      </c>
      <c r="W6112" t="str">
        <f>INDEX(_xlfn.TEXTSPLIT(K6112,"-"),1,2)</f>
        <v>Jun</v>
      </c>
      <c r="X6112" t="str">
        <f>INDEX(_xlfn.TEXTSPLIT(K6112,"-"),1,1)</f>
        <v>18</v>
      </c>
      <c r="Y6112">
        <f>INDEX(months!B:B,MATCH(Sheet1!W6112,months!A:A,0))</f>
        <v>6</v>
      </c>
      <c r="Z6112">
        <f t="shared" si="671"/>
        <v>42173</v>
      </c>
    </row>
    <row r="6113" spans="1:26" x14ac:dyDescent="0.2">
      <c r="A6113" t="s">
        <v>8533</v>
      </c>
      <c r="B6113" t="s">
        <v>3070</v>
      </c>
      <c r="C6113">
        <v>4.4000000000000004</v>
      </c>
      <c r="D6113">
        <v>447</v>
      </c>
      <c r="E6113" t="s">
        <v>403</v>
      </c>
      <c r="F6113" t="s">
        <v>50</v>
      </c>
      <c r="G6113" t="s">
        <v>23</v>
      </c>
      <c r="H6113" t="s">
        <v>24</v>
      </c>
      <c r="I6113" t="s">
        <v>418</v>
      </c>
      <c r="J6113" t="s">
        <v>1537</v>
      </c>
      <c r="K6113" t="s">
        <v>3673</v>
      </c>
      <c r="L6113" t="s">
        <v>59</v>
      </c>
      <c r="M6113" t="s">
        <v>47</v>
      </c>
      <c r="N6113">
        <f t="shared" si="665"/>
        <v>0</v>
      </c>
      <c r="O6113" t="str">
        <f t="shared" si="666"/>
        <v>No</v>
      </c>
      <c r="P6113">
        <f t="shared" si="667"/>
        <v>0</v>
      </c>
      <c r="Q6113">
        <f t="shared" si="668"/>
        <v>4813937689</v>
      </c>
      <c r="R6113">
        <f t="shared" si="669"/>
        <v>4.1933383153624479</v>
      </c>
      <c r="S6113" t="str">
        <f t="shared" si="670"/>
        <v>Acceptable</v>
      </c>
      <c r="T6113">
        <f>ROUNDUP(C6113,0)</f>
        <v>5</v>
      </c>
      <c r="U6113">
        <f>ROUNDDOWN(C6113,0)</f>
        <v>4</v>
      </c>
      <c r="V6113">
        <f>RIGHT(K6113,2)+2000</f>
        <v>2018</v>
      </c>
      <c r="W6113" t="str">
        <f>INDEX(_xlfn.TEXTSPLIT(K6113,"-"),1,2)</f>
        <v>Apr</v>
      </c>
      <c r="X6113" t="str">
        <f>INDEX(_xlfn.TEXTSPLIT(K6113,"-"),1,1)</f>
        <v>4</v>
      </c>
      <c r="Y6113">
        <f>INDEX(months!B:B,MATCH(Sheet1!W6113,months!A:A,0))</f>
        <v>4</v>
      </c>
      <c r="Z6113">
        <f t="shared" si="671"/>
        <v>43194</v>
      </c>
    </row>
    <row r="6114" spans="1:26" x14ac:dyDescent="0.2">
      <c r="A6114" t="s">
        <v>8534</v>
      </c>
      <c r="B6114" t="s">
        <v>3070</v>
      </c>
      <c r="C6114">
        <v>2.6</v>
      </c>
      <c r="D6114">
        <v>17</v>
      </c>
      <c r="E6114" t="s">
        <v>147</v>
      </c>
      <c r="F6114" t="s">
        <v>101</v>
      </c>
      <c r="G6114" t="s">
        <v>23</v>
      </c>
      <c r="H6114" t="s">
        <v>24</v>
      </c>
      <c r="I6114" t="s">
        <v>25</v>
      </c>
      <c r="J6114" t="s">
        <v>1537</v>
      </c>
      <c r="K6114" t="s">
        <v>4194</v>
      </c>
      <c r="L6114" t="s">
        <v>59</v>
      </c>
      <c r="M6114" t="s">
        <v>60</v>
      </c>
      <c r="N6114">
        <f t="shared" si="665"/>
        <v>0</v>
      </c>
      <c r="O6114" t="str">
        <f t="shared" si="666"/>
        <v>No</v>
      </c>
      <c r="P6114">
        <f t="shared" si="667"/>
        <v>0</v>
      </c>
      <c r="Q6114">
        <f t="shared" si="668"/>
        <v>4813937689</v>
      </c>
      <c r="R6114">
        <f t="shared" si="669"/>
        <v>4.1933383153624479</v>
      </c>
      <c r="S6114" t="str">
        <f t="shared" si="670"/>
        <v>Acceptable</v>
      </c>
      <c r="T6114">
        <f>ROUNDUP(C6114,0)</f>
        <v>3</v>
      </c>
      <c r="U6114">
        <f>ROUNDDOWN(C6114,0)</f>
        <v>2</v>
      </c>
      <c r="V6114">
        <f>RIGHT(K6114,2)+2000</f>
        <v>2018</v>
      </c>
      <c r="W6114" t="str">
        <f>INDEX(_xlfn.TEXTSPLIT(K6114,"-"),1,2)</f>
        <v>May</v>
      </c>
      <c r="X6114" t="str">
        <f>INDEX(_xlfn.TEXTSPLIT(K6114,"-"),1,1)</f>
        <v>5</v>
      </c>
      <c r="Y6114">
        <f>INDEX(months!B:B,MATCH(Sheet1!W6114,months!A:A,0))</f>
        <v>5</v>
      </c>
      <c r="Z6114">
        <f t="shared" si="671"/>
        <v>43225</v>
      </c>
    </row>
    <row r="6115" spans="1:26" x14ac:dyDescent="0.2">
      <c r="A6115" t="s">
        <v>8535</v>
      </c>
      <c r="B6115" t="s">
        <v>2665</v>
      </c>
      <c r="C6115">
        <v>4.0999999999999996</v>
      </c>
      <c r="D6115">
        <v>29798</v>
      </c>
      <c r="E6115" t="s">
        <v>2527</v>
      </c>
      <c r="F6115" t="s">
        <v>65</v>
      </c>
      <c r="G6115" t="s">
        <v>23</v>
      </c>
      <c r="H6115" t="s">
        <v>24</v>
      </c>
      <c r="I6115" t="s">
        <v>418</v>
      </c>
      <c r="J6115" t="s">
        <v>2684</v>
      </c>
      <c r="K6115" t="s">
        <v>6201</v>
      </c>
      <c r="L6115" t="s">
        <v>8536</v>
      </c>
      <c r="M6115" t="s">
        <v>60</v>
      </c>
      <c r="N6115">
        <f t="shared" si="665"/>
        <v>0</v>
      </c>
      <c r="O6115" t="str">
        <f t="shared" si="666"/>
        <v>No</v>
      </c>
      <c r="P6115">
        <f t="shared" si="667"/>
        <v>0</v>
      </c>
      <c r="Q6115">
        <f t="shared" si="668"/>
        <v>4813937689</v>
      </c>
      <c r="R6115">
        <f t="shared" si="669"/>
        <v>4.1933383153624479</v>
      </c>
      <c r="S6115" t="str">
        <f t="shared" si="670"/>
        <v>Acceptable</v>
      </c>
      <c r="T6115">
        <f>ROUNDUP(C6115,0)</f>
        <v>5</v>
      </c>
      <c r="U6115">
        <f>ROUNDDOWN(C6115,0)</f>
        <v>4</v>
      </c>
      <c r="V6115">
        <f>RIGHT(K6115,2)+2000</f>
        <v>2017</v>
      </c>
      <c r="W6115" t="str">
        <f>INDEX(_xlfn.TEXTSPLIT(K6115,"-"),1,2)</f>
        <v>Mar</v>
      </c>
      <c r="X6115" t="str">
        <f>INDEX(_xlfn.TEXTSPLIT(K6115,"-"),1,1)</f>
        <v>6</v>
      </c>
      <c r="Y6115">
        <f>INDEX(months!B:B,MATCH(Sheet1!W6115,months!A:A,0))</f>
        <v>3</v>
      </c>
      <c r="Z6115">
        <f t="shared" si="671"/>
        <v>42800</v>
      </c>
    </row>
    <row r="6116" spans="1:26" x14ac:dyDescent="0.2">
      <c r="A6116" t="s">
        <v>8537</v>
      </c>
      <c r="B6116" t="s">
        <v>556</v>
      </c>
      <c r="D6116">
        <v>6</v>
      </c>
      <c r="E6116" t="s">
        <v>159</v>
      </c>
      <c r="F6116" t="s">
        <v>775</v>
      </c>
      <c r="G6116" t="s">
        <v>23</v>
      </c>
      <c r="H6116" t="s">
        <v>24</v>
      </c>
      <c r="I6116" t="s">
        <v>25</v>
      </c>
      <c r="J6116" t="s">
        <v>557</v>
      </c>
      <c r="K6116" t="s">
        <v>2216</v>
      </c>
      <c r="L6116" t="s">
        <v>59</v>
      </c>
      <c r="M6116" t="s">
        <v>81</v>
      </c>
      <c r="N6116">
        <f t="shared" si="665"/>
        <v>0</v>
      </c>
      <c r="O6116" t="str">
        <f t="shared" si="666"/>
        <v>No</v>
      </c>
      <c r="P6116">
        <f t="shared" si="667"/>
        <v>0</v>
      </c>
      <c r="Q6116">
        <f t="shared" si="668"/>
        <v>4813937689</v>
      </c>
      <c r="R6116">
        <f t="shared" si="669"/>
        <v>4.1933383153624479</v>
      </c>
      <c r="S6116" t="str">
        <f t="shared" si="670"/>
        <v>Acceptable</v>
      </c>
      <c r="T6116">
        <f>ROUNDUP(C6116,0)</f>
        <v>0</v>
      </c>
      <c r="U6116">
        <f>ROUNDDOWN(C6116,0)</f>
        <v>0</v>
      </c>
      <c r="V6116">
        <f>RIGHT(K6116,2)+2000</f>
        <v>2017</v>
      </c>
      <c r="W6116" t="str">
        <f>INDEX(_xlfn.TEXTSPLIT(K6116,"-"),1,2)</f>
        <v>Feb</v>
      </c>
      <c r="X6116" t="str">
        <f>INDEX(_xlfn.TEXTSPLIT(K6116,"-"),1,1)</f>
        <v>9</v>
      </c>
      <c r="Y6116">
        <f>INDEX(months!B:B,MATCH(Sheet1!W6116,months!A:A,0))</f>
        <v>2</v>
      </c>
      <c r="Z6116">
        <f t="shared" si="671"/>
        <v>42775</v>
      </c>
    </row>
    <row r="6117" spans="1:26" x14ac:dyDescent="0.2">
      <c r="A6117" t="s">
        <v>8538</v>
      </c>
      <c r="B6117" t="s">
        <v>4612</v>
      </c>
      <c r="C6117">
        <v>3.5</v>
      </c>
      <c r="D6117">
        <v>412</v>
      </c>
      <c r="E6117" t="s">
        <v>392</v>
      </c>
      <c r="F6117" t="s">
        <v>101</v>
      </c>
      <c r="G6117" t="s">
        <v>649</v>
      </c>
      <c r="H6117" t="s">
        <v>3310</v>
      </c>
      <c r="I6117" t="s">
        <v>25</v>
      </c>
      <c r="J6117" t="s">
        <v>4613</v>
      </c>
      <c r="K6117" t="s">
        <v>2413</v>
      </c>
      <c r="L6117" t="s">
        <v>161</v>
      </c>
      <c r="M6117" t="s">
        <v>72</v>
      </c>
      <c r="N6117">
        <f t="shared" si="665"/>
        <v>0</v>
      </c>
      <c r="O6117" t="str">
        <f t="shared" si="666"/>
        <v>No</v>
      </c>
      <c r="P6117">
        <f t="shared" si="667"/>
        <v>0</v>
      </c>
      <c r="Q6117">
        <f t="shared" si="668"/>
        <v>4813937689</v>
      </c>
      <c r="R6117">
        <f t="shared" si="669"/>
        <v>4.1933383153624479</v>
      </c>
      <c r="S6117" t="str">
        <f t="shared" si="670"/>
        <v>Acceptable</v>
      </c>
      <c r="T6117">
        <f>ROUNDUP(C6117,0)</f>
        <v>4</v>
      </c>
      <c r="U6117">
        <f>ROUNDDOWN(C6117,0)</f>
        <v>3</v>
      </c>
      <c r="V6117">
        <f>RIGHT(K6117,2)+2000</f>
        <v>2015</v>
      </c>
      <c r="W6117" t="str">
        <f>INDEX(_xlfn.TEXTSPLIT(K6117,"-"),1,2)</f>
        <v>Mar</v>
      </c>
      <c r="X6117" t="str">
        <f>INDEX(_xlfn.TEXTSPLIT(K6117,"-"),1,1)</f>
        <v>12</v>
      </c>
      <c r="Y6117">
        <f>INDEX(months!B:B,MATCH(Sheet1!W6117,months!A:A,0))</f>
        <v>3</v>
      </c>
      <c r="Z6117">
        <f t="shared" si="671"/>
        <v>42075</v>
      </c>
    </row>
    <row r="6118" spans="1:26" x14ac:dyDescent="0.2">
      <c r="A6118" t="s">
        <v>8539</v>
      </c>
      <c r="B6118" t="s">
        <v>3070</v>
      </c>
      <c r="C6118">
        <v>4.2</v>
      </c>
      <c r="D6118">
        <v>72</v>
      </c>
      <c r="E6118" t="s">
        <v>260</v>
      </c>
      <c r="F6118" t="s">
        <v>22</v>
      </c>
      <c r="G6118" t="s">
        <v>23</v>
      </c>
      <c r="H6118" t="s">
        <v>24</v>
      </c>
      <c r="I6118" t="s">
        <v>44</v>
      </c>
      <c r="J6118" t="s">
        <v>1537</v>
      </c>
      <c r="K6118" t="s">
        <v>8514</v>
      </c>
      <c r="L6118" t="s">
        <v>1962</v>
      </c>
      <c r="M6118" t="s">
        <v>72</v>
      </c>
      <c r="N6118">
        <f t="shared" si="665"/>
        <v>0</v>
      </c>
      <c r="O6118" t="str">
        <f t="shared" si="666"/>
        <v>No</v>
      </c>
      <c r="P6118">
        <f t="shared" si="667"/>
        <v>0</v>
      </c>
      <c r="Q6118">
        <f t="shared" si="668"/>
        <v>4813937689</v>
      </c>
      <c r="R6118">
        <f t="shared" si="669"/>
        <v>4.1933383153624479</v>
      </c>
      <c r="S6118" t="str">
        <f t="shared" si="670"/>
        <v>Acceptable</v>
      </c>
      <c r="T6118">
        <f>ROUNDUP(C6118,0)</f>
        <v>5</v>
      </c>
      <c r="U6118">
        <f>ROUNDDOWN(C6118,0)</f>
        <v>4</v>
      </c>
      <c r="V6118">
        <f>RIGHT(K6118,2)+2000</f>
        <v>2015</v>
      </c>
      <c r="W6118" t="str">
        <f>INDEX(_xlfn.TEXTSPLIT(K6118,"-"),1,2)</f>
        <v>Jun</v>
      </c>
      <c r="X6118" t="str">
        <f>INDEX(_xlfn.TEXTSPLIT(K6118,"-"),1,1)</f>
        <v>18</v>
      </c>
      <c r="Y6118">
        <f>INDEX(months!B:B,MATCH(Sheet1!W6118,months!A:A,0))</f>
        <v>6</v>
      </c>
      <c r="Z6118">
        <f t="shared" si="671"/>
        <v>42173</v>
      </c>
    </row>
    <row r="6119" spans="1:26" x14ac:dyDescent="0.2">
      <c r="A6119" t="s">
        <v>8540</v>
      </c>
      <c r="B6119" t="s">
        <v>2518</v>
      </c>
      <c r="D6119">
        <v>0</v>
      </c>
      <c r="E6119" t="s">
        <v>172</v>
      </c>
      <c r="F6119" t="s">
        <v>1005</v>
      </c>
      <c r="G6119" t="s">
        <v>23</v>
      </c>
      <c r="H6119" t="s">
        <v>24</v>
      </c>
      <c r="I6119" t="s">
        <v>25</v>
      </c>
      <c r="J6119" t="s">
        <v>2519</v>
      </c>
      <c r="K6119" t="s">
        <v>3494</v>
      </c>
      <c r="L6119" t="s">
        <v>236</v>
      </c>
      <c r="M6119" t="s">
        <v>81</v>
      </c>
      <c r="N6119">
        <f t="shared" si="665"/>
        <v>0</v>
      </c>
      <c r="O6119" t="str">
        <f t="shared" si="666"/>
        <v>No</v>
      </c>
      <c r="P6119">
        <f t="shared" si="667"/>
        <v>0</v>
      </c>
      <c r="Q6119">
        <f t="shared" si="668"/>
        <v>4813937689</v>
      </c>
      <c r="R6119">
        <f t="shared" si="669"/>
        <v>4.1933383153624479</v>
      </c>
      <c r="S6119" t="str">
        <f t="shared" si="670"/>
        <v>Acceptable</v>
      </c>
      <c r="T6119">
        <f>ROUNDUP(C6119,0)</f>
        <v>0</v>
      </c>
      <c r="U6119">
        <f>ROUNDDOWN(C6119,0)</f>
        <v>0</v>
      </c>
      <c r="V6119">
        <f>RIGHT(K6119,2)+2000</f>
        <v>2018</v>
      </c>
      <c r="W6119" t="str">
        <f>INDEX(_xlfn.TEXTSPLIT(K6119,"-"),1,2)</f>
        <v>Jan</v>
      </c>
      <c r="X6119" t="str">
        <f>INDEX(_xlfn.TEXTSPLIT(K6119,"-"),1,1)</f>
        <v>2</v>
      </c>
      <c r="Y6119">
        <f>INDEX(months!B:B,MATCH(Sheet1!W6119,months!A:A,0))</f>
        <v>1</v>
      </c>
      <c r="Z6119">
        <f t="shared" si="671"/>
        <v>43102</v>
      </c>
    </row>
    <row r="6120" spans="1:26" x14ac:dyDescent="0.2">
      <c r="A6120" t="s">
        <v>8541</v>
      </c>
      <c r="B6120" t="s">
        <v>2518</v>
      </c>
      <c r="D6120">
        <v>0</v>
      </c>
      <c r="E6120" t="s">
        <v>83</v>
      </c>
      <c r="F6120" t="s">
        <v>1230</v>
      </c>
      <c r="G6120" t="s">
        <v>23</v>
      </c>
      <c r="H6120" t="s">
        <v>24</v>
      </c>
      <c r="I6120" t="s">
        <v>25</v>
      </c>
      <c r="J6120" t="s">
        <v>2519</v>
      </c>
      <c r="K6120" t="s">
        <v>8542</v>
      </c>
      <c r="L6120" t="s">
        <v>59</v>
      </c>
      <c r="M6120" t="s">
        <v>29</v>
      </c>
      <c r="N6120">
        <f t="shared" si="665"/>
        <v>0</v>
      </c>
      <c r="O6120" t="str">
        <f t="shared" si="666"/>
        <v>No</v>
      </c>
      <c r="P6120">
        <f t="shared" si="667"/>
        <v>0</v>
      </c>
      <c r="Q6120">
        <f t="shared" si="668"/>
        <v>4813937689</v>
      </c>
      <c r="R6120">
        <f t="shared" si="669"/>
        <v>4.1933383153624479</v>
      </c>
      <c r="S6120" t="str">
        <f t="shared" si="670"/>
        <v>Acceptable</v>
      </c>
      <c r="T6120">
        <f>ROUNDUP(C6120,0)</f>
        <v>0</v>
      </c>
      <c r="U6120">
        <f>ROUNDDOWN(C6120,0)</f>
        <v>0</v>
      </c>
      <c r="V6120">
        <f>RIGHT(K6120,2)+2000</f>
        <v>2016</v>
      </c>
      <c r="W6120" t="str">
        <f>INDEX(_xlfn.TEXTSPLIT(K6120,"-"),1,2)</f>
        <v>Feb</v>
      </c>
      <c r="X6120" t="str">
        <f>INDEX(_xlfn.TEXTSPLIT(K6120,"-"),1,1)</f>
        <v>22</v>
      </c>
      <c r="Y6120">
        <f>INDEX(months!B:B,MATCH(Sheet1!W6120,months!A:A,0))</f>
        <v>2</v>
      </c>
      <c r="Z6120">
        <f t="shared" si="671"/>
        <v>42422</v>
      </c>
    </row>
    <row r="6121" spans="1:26" x14ac:dyDescent="0.2">
      <c r="A6121" t="s">
        <v>8543</v>
      </c>
      <c r="B6121" t="s">
        <v>3070</v>
      </c>
      <c r="C6121">
        <v>3.7</v>
      </c>
      <c r="D6121">
        <v>3</v>
      </c>
      <c r="E6121" t="s">
        <v>190</v>
      </c>
      <c r="F6121" t="s">
        <v>1005</v>
      </c>
      <c r="G6121" t="s">
        <v>23</v>
      </c>
      <c r="H6121" t="s">
        <v>24</v>
      </c>
      <c r="I6121" t="s">
        <v>25</v>
      </c>
      <c r="J6121" t="s">
        <v>1537</v>
      </c>
      <c r="K6121" t="s">
        <v>8544</v>
      </c>
      <c r="L6121" t="s">
        <v>28</v>
      </c>
      <c r="M6121" t="s">
        <v>237</v>
      </c>
      <c r="N6121">
        <f t="shared" si="665"/>
        <v>0</v>
      </c>
      <c r="O6121" t="str">
        <f t="shared" si="666"/>
        <v>No</v>
      </c>
      <c r="P6121">
        <f t="shared" si="667"/>
        <v>0</v>
      </c>
      <c r="Q6121">
        <f t="shared" si="668"/>
        <v>4813937689</v>
      </c>
      <c r="R6121">
        <f t="shared" si="669"/>
        <v>4.1933383153624479</v>
      </c>
      <c r="S6121" t="str">
        <f t="shared" si="670"/>
        <v>Acceptable</v>
      </c>
      <c r="T6121">
        <f>ROUNDUP(C6121,0)</f>
        <v>4</v>
      </c>
      <c r="U6121">
        <f>ROUNDDOWN(C6121,0)</f>
        <v>3</v>
      </c>
      <c r="V6121">
        <f>RIGHT(K6121,2)+2000</f>
        <v>2015</v>
      </c>
      <c r="W6121" t="str">
        <f>INDEX(_xlfn.TEXTSPLIT(K6121,"-"),1,2)</f>
        <v>Oct</v>
      </c>
      <c r="X6121" t="str">
        <f>INDEX(_xlfn.TEXTSPLIT(K6121,"-"),1,1)</f>
        <v>4</v>
      </c>
      <c r="Y6121">
        <f>INDEX(months!B:B,MATCH(Sheet1!W6121,months!A:A,0))</f>
        <v>10</v>
      </c>
      <c r="Z6121">
        <f t="shared" si="671"/>
        <v>42281</v>
      </c>
    </row>
    <row r="6122" spans="1:26" x14ac:dyDescent="0.2">
      <c r="A6122" t="s">
        <v>8545</v>
      </c>
      <c r="B6122" t="s">
        <v>4106</v>
      </c>
      <c r="C6122">
        <v>4.5</v>
      </c>
      <c r="D6122">
        <v>4724</v>
      </c>
      <c r="E6122" t="s">
        <v>46</v>
      </c>
      <c r="F6122" t="s">
        <v>57</v>
      </c>
      <c r="G6122" t="s">
        <v>649</v>
      </c>
      <c r="H6122" t="s">
        <v>2919</v>
      </c>
      <c r="I6122" t="s">
        <v>25</v>
      </c>
      <c r="J6122" t="s">
        <v>4107</v>
      </c>
      <c r="K6122" t="s">
        <v>6431</v>
      </c>
      <c r="L6122" t="s">
        <v>46</v>
      </c>
      <c r="M6122" t="s">
        <v>46</v>
      </c>
      <c r="N6122">
        <f t="shared" si="665"/>
        <v>0</v>
      </c>
      <c r="O6122" t="str">
        <f t="shared" si="666"/>
        <v>No</v>
      </c>
      <c r="P6122">
        <f t="shared" si="667"/>
        <v>0</v>
      </c>
      <c r="Q6122">
        <f t="shared" si="668"/>
        <v>4813937689</v>
      </c>
      <c r="R6122">
        <f t="shared" si="669"/>
        <v>4.1933383153624479</v>
      </c>
      <c r="S6122" t="str">
        <f t="shared" si="670"/>
        <v>Acceptable</v>
      </c>
      <c r="T6122">
        <f>ROUNDUP(C6122,0)</f>
        <v>5</v>
      </c>
      <c r="U6122">
        <f>ROUNDDOWN(C6122,0)</f>
        <v>4</v>
      </c>
      <c r="V6122">
        <f>RIGHT(K6122,2)+2000</f>
        <v>2017</v>
      </c>
      <c r="W6122" t="str">
        <f>INDEX(_xlfn.TEXTSPLIT(K6122,"-"),1,2)</f>
        <v>Aug</v>
      </c>
      <c r="X6122" t="str">
        <f>INDEX(_xlfn.TEXTSPLIT(K6122,"-"),1,1)</f>
        <v>14</v>
      </c>
      <c r="Y6122">
        <f>INDEX(months!B:B,MATCH(Sheet1!W6122,months!A:A,0))</f>
        <v>8</v>
      </c>
      <c r="Z6122">
        <f t="shared" si="671"/>
        <v>42961</v>
      </c>
    </row>
    <row r="6123" spans="1:26" x14ac:dyDescent="0.2">
      <c r="A6123" t="s">
        <v>8546</v>
      </c>
      <c r="B6123" t="s">
        <v>3070</v>
      </c>
      <c r="C6123">
        <v>2.4</v>
      </c>
      <c r="D6123">
        <v>407</v>
      </c>
      <c r="E6123" t="s">
        <v>8547</v>
      </c>
      <c r="F6123" t="s">
        <v>57</v>
      </c>
      <c r="G6123" t="s">
        <v>23</v>
      </c>
      <c r="H6123" t="s">
        <v>24</v>
      </c>
      <c r="I6123" t="s">
        <v>418</v>
      </c>
      <c r="J6123" t="s">
        <v>1537</v>
      </c>
      <c r="K6123" t="s">
        <v>654</v>
      </c>
      <c r="L6123" t="s">
        <v>59</v>
      </c>
      <c r="M6123" t="s">
        <v>237</v>
      </c>
      <c r="N6123">
        <f t="shared" si="665"/>
        <v>0</v>
      </c>
      <c r="O6123" t="str">
        <f t="shared" si="666"/>
        <v>No</v>
      </c>
      <c r="P6123">
        <f t="shared" si="667"/>
        <v>0</v>
      </c>
      <c r="Q6123">
        <f t="shared" si="668"/>
        <v>4813937689</v>
      </c>
      <c r="R6123">
        <f t="shared" si="669"/>
        <v>4.1933383153624479</v>
      </c>
      <c r="S6123" t="str">
        <f t="shared" si="670"/>
        <v>Acceptable</v>
      </c>
      <c r="T6123">
        <f>ROUNDUP(C6123,0)</f>
        <v>3</v>
      </c>
      <c r="U6123">
        <f>ROUNDDOWN(C6123,0)</f>
        <v>2</v>
      </c>
      <c r="V6123">
        <f>RIGHT(K6123,2)+2000</f>
        <v>2017</v>
      </c>
      <c r="W6123" t="str">
        <f>INDEX(_xlfn.TEXTSPLIT(K6123,"-"),1,2)</f>
        <v>Apr</v>
      </c>
      <c r="X6123" t="str">
        <f>INDEX(_xlfn.TEXTSPLIT(K6123,"-"),1,1)</f>
        <v>11</v>
      </c>
      <c r="Y6123">
        <f>INDEX(months!B:B,MATCH(Sheet1!W6123,months!A:A,0))</f>
        <v>4</v>
      </c>
      <c r="Z6123">
        <f t="shared" si="671"/>
        <v>42836</v>
      </c>
    </row>
    <row r="6124" spans="1:26" x14ac:dyDescent="0.2">
      <c r="A6124" t="s">
        <v>8548</v>
      </c>
      <c r="B6124" t="s">
        <v>556</v>
      </c>
      <c r="D6124">
        <v>8</v>
      </c>
      <c r="E6124" t="s">
        <v>202</v>
      </c>
      <c r="F6124" t="s">
        <v>1010</v>
      </c>
      <c r="G6124" t="s">
        <v>23</v>
      </c>
      <c r="H6124" t="s">
        <v>24</v>
      </c>
      <c r="I6124" t="s">
        <v>25</v>
      </c>
      <c r="J6124" t="s">
        <v>557</v>
      </c>
      <c r="K6124" t="s">
        <v>3092</v>
      </c>
      <c r="L6124" t="s">
        <v>8549</v>
      </c>
      <c r="M6124" t="s">
        <v>81</v>
      </c>
      <c r="N6124">
        <f t="shared" si="665"/>
        <v>0</v>
      </c>
      <c r="O6124" t="str">
        <f t="shared" si="666"/>
        <v>No</v>
      </c>
      <c r="P6124">
        <f t="shared" si="667"/>
        <v>0</v>
      </c>
      <c r="Q6124">
        <f t="shared" si="668"/>
        <v>4813937689</v>
      </c>
      <c r="R6124">
        <f t="shared" si="669"/>
        <v>4.1933383153624479</v>
      </c>
      <c r="S6124" t="str">
        <f t="shared" si="670"/>
        <v>Acceptable</v>
      </c>
      <c r="T6124">
        <f>ROUNDUP(C6124,0)</f>
        <v>0</v>
      </c>
      <c r="U6124">
        <f>ROUNDDOWN(C6124,0)</f>
        <v>0</v>
      </c>
      <c r="V6124">
        <f>RIGHT(K6124,2)+2000</f>
        <v>2018</v>
      </c>
      <c r="W6124" t="str">
        <f>INDEX(_xlfn.TEXTSPLIT(K6124,"-"),1,2)</f>
        <v>Feb</v>
      </c>
      <c r="X6124" t="str">
        <f>INDEX(_xlfn.TEXTSPLIT(K6124,"-"),1,1)</f>
        <v>1</v>
      </c>
      <c r="Y6124">
        <f>INDEX(months!B:B,MATCH(Sheet1!W6124,months!A:A,0))</f>
        <v>2</v>
      </c>
      <c r="Z6124">
        <f t="shared" si="671"/>
        <v>43132</v>
      </c>
    </row>
    <row r="6125" spans="1:26" x14ac:dyDescent="0.2">
      <c r="A6125" t="s">
        <v>8550</v>
      </c>
      <c r="B6125" t="s">
        <v>3070</v>
      </c>
      <c r="C6125">
        <v>2.9</v>
      </c>
      <c r="D6125">
        <v>1073</v>
      </c>
      <c r="E6125" t="s">
        <v>49</v>
      </c>
      <c r="F6125" t="s">
        <v>50</v>
      </c>
      <c r="G6125" t="s">
        <v>23</v>
      </c>
      <c r="H6125" t="s">
        <v>24</v>
      </c>
      <c r="I6125" t="s">
        <v>25</v>
      </c>
      <c r="J6125" t="s">
        <v>1537</v>
      </c>
      <c r="K6125" t="s">
        <v>8551</v>
      </c>
      <c r="L6125" t="s">
        <v>53</v>
      </c>
      <c r="M6125" t="s">
        <v>177</v>
      </c>
      <c r="N6125">
        <f t="shared" si="665"/>
        <v>0</v>
      </c>
      <c r="O6125" t="str">
        <f t="shared" si="666"/>
        <v>No</v>
      </c>
      <c r="P6125">
        <f t="shared" si="667"/>
        <v>0</v>
      </c>
      <c r="Q6125">
        <f t="shared" si="668"/>
        <v>4813937689</v>
      </c>
      <c r="R6125">
        <f t="shared" si="669"/>
        <v>4.1933383153624479</v>
      </c>
      <c r="S6125" t="str">
        <f t="shared" si="670"/>
        <v>Acceptable</v>
      </c>
      <c r="T6125">
        <f>ROUNDUP(C6125,0)</f>
        <v>3</v>
      </c>
      <c r="U6125">
        <f>ROUNDDOWN(C6125,0)</f>
        <v>2</v>
      </c>
      <c r="V6125">
        <f>RIGHT(K6125,2)+2000</f>
        <v>2016</v>
      </c>
      <c r="W6125" t="str">
        <f>INDEX(_xlfn.TEXTSPLIT(K6125,"-"),1,2)</f>
        <v>Aug</v>
      </c>
      <c r="X6125" t="str">
        <f>INDEX(_xlfn.TEXTSPLIT(K6125,"-"),1,1)</f>
        <v>28</v>
      </c>
      <c r="Y6125">
        <f>INDEX(months!B:B,MATCH(Sheet1!W6125,months!A:A,0))</f>
        <v>8</v>
      </c>
      <c r="Z6125">
        <f t="shared" si="671"/>
        <v>42610</v>
      </c>
    </row>
    <row r="6126" spans="1:26" x14ac:dyDescent="0.2">
      <c r="A6126" t="s">
        <v>8552</v>
      </c>
      <c r="B6126" t="s">
        <v>2665</v>
      </c>
      <c r="C6126">
        <v>4.2</v>
      </c>
      <c r="D6126">
        <v>63056</v>
      </c>
      <c r="E6126" t="s">
        <v>1285</v>
      </c>
      <c r="F6126" t="s">
        <v>65</v>
      </c>
      <c r="G6126" t="s">
        <v>23</v>
      </c>
      <c r="H6126" t="s">
        <v>24</v>
      </c>
      <c r="I6126" t="s">
        <v>44</v>
      </c>
      <c r="J6126" t="s">
        <v>2726</v>
      </c>
      <c r="K6126" t="s">
        <v>75</v>
      </c>
      <c r="L6126" t="s">
        <v>269</v>
      </c>
      <c r="M6126" t="s">
        <v>60</v>
      </c>
      <c r="N6126">
        <f t="shared" si="665"/>
        <v>0</v>
      </c>
      <c r="O6126" t="str">
        <f t="shared" si="666"/>
        <v>No</v>
      </c>
      <c r="P6126">
        <f t="shared" si="667"/>
        <v>0</v>
      </c>
      <c r="Q6126">
        <f t="shared" si="668"/>
        <v>4813937689</v>
      </c>
      <c r="R6126">
        <f t="shared" si="669"/>
        <v>4.1933383153624479</v>
      </c>
      <c r="S6126" t="str">
        <f t="shared" si="670"/>
        <v>Acceptable</v>
      </c>
      <c r="T6126">
        <f>ROUNDUP(C6126,0)</f>
        <v>5</v>
      </c>
      <c r="U6126">
        <f>ROUNDDOWN(C6126,0)</f>
        <v>4</v>
      </c>
      <c r="V6126">
        <f>RIGHT(K6126,2)+2000</f>
        <v>2018</v>
      </c>
      <c r="W6126" t="str">
        <f>INDEX(_xlfn.TEXTSPLIT(K6126,"-"),1,2)</f>
        <v>Jul</v>
      </c>
      <c r="X6126" t="str">
        <f>INDEX(_xlfn.TEXTSPLIT(K6126,"-"),1,1)</f>
        <v>3</v>
      </c>
      <c r="Y6126">
        <f>INDEX(months!B:B,MATCH(Sheet1!W6126,months!A:A,0))</f>
        <v>7</v>
      </c>
      <c r="Z6126">
        <f t="shared" si="671"/>
        <v>43284</v>
      </c>
    </row>
    <row r="6127" spans="1:26" x14ac:dyDescent="0.2">
      <c r="A6127" t="s">
        <v>8553</v>
      </c>
      <c r="B6127" t="s">
        <v>556</v>
      </c>
      <c r="C6127">
        <v>4.2</v>
      </c>
      <c r="D6127">
        <v>509</v>
      </c>
      <c r="E6127" t="s">
        <v>427</v>
      </c>
      <c r="F6127" t="s">
        <v>50</v>
      </c>
      <c r="G6127" t="s">
        <v>23</v>
      </c>
      <c r="H6127" t="s">
        <v>24</v>
      </c>
      <c r="I6127" t="s">
        <v>25</v>
      </c>
      <c r="J6127" t="s">
        <v>557</v>
      </c>
      <c r="K6127" t="s">
        <v>2604</v>
      </c>
      <c r="L6127" t="s">
        <v>164</v>
      </c>
      <c r="M6127" t="s">
        <v>86</v>
      </c>
      <c r="N6127">
        <f t="shared" si="665"/>
        <v>0</v>
      </c>
      <c r="O6127" t="str">
        <f t="shared" si="666"/>
        <v>No</v>
      </c>
      <c r="P6127">
        <f t="shared" si="667"/>
        <v>0</v>
      </c>
      <c r="Q6127">
        <f t="shared" si="668"/>
        <v>4813937689</v>
      </c>
      <c r="R6127">
        <f t="shared" si="669"/>
        <v>4.1933383153624479</v>
      </c>
      <c r="S6127" t="str">
        <f t="shared" si="670"/>
        <v>Acceptable</v>
      </c>
      <c r="T6127">
        <f>ROUNDUP(C6127,0)</f>
        <v>5</v>
      </c>
      <c r="U6127">
        <f>ROUNDDOWN(C6127,0)</f>
        <v>4</v>
      </c>
      <c r="V6127">
        <f>RIGHT(K6127,2)+2000</f>
        <v>2017</v>
      </c>
      <c r="W6127" t="str">
        <f>INDEX(_xlfn.TEXTSPLIT(K6127,"-"),1,2)</f>
        <v>Aug</v>
      </c>
      <c r="X6127" t="str">
        <f>INDEX(_xlfn.TEXTSPLIT(K6127,"-"),1,1)</f>
        <v>2</v>
      </c>
      <c r="Y6127">
        <f>INDEX(months!B:B,MATCH(Sheet1!W6127,months!A:A,0))</f>
        <v>8</v>
      </c>
      <c r="Z6127">
        <f t="shared" si="671"/>
        <v>42949</v>
      </c>
    </row>
    <row r="6128" spans="1:26" x14ac:dyDescent="0.2">
      <c r="A6128" t="s">
        <v>8554</v>
      </c>
      <c r="B6128" t="s">
        <v>2518</v>
      </c>
      <c r="C6128">
        <v>4</v>
      </c>
      <c r="D6128">
        <v>3</v>
      </c>
      <c r="E6128" t="s">
        <v>756</v>
      </c>
      <c r="F6128" t="s">
        <v>775</v>
      </c>
      <c r="G6128" t="s">
        <v>23</v>
      </c>
      <c r="H6128" t="s">
        <v>24</v>
      </c>
      <c r="I6128" t="s">
        <v>25</v>
      </c>
      <c r="J6128" t="s">
        <v>2519</v>
      </c>
      <c r="K6128" t="s">
        <v>331</v>
      </c>
      <c r="L6128" t="s">
        <v>1100</v>
      </c>
      <c r="M6128" t="s">
        <v>54</v>
      </c>
      <c r="N6128">
        <f t="shared" si="665"/>
        <v>0</v>
      </c>
      <c r="O6128" t="str">
        <f t="shared" si="666"/>
        <v>No</v>
      </c>
      <c r="P6128">
        <f t="shared" si="667"/>
        <v>0</v>
      </c>
      <c r="Q6128">
        <f t="shared" si="668"/>
        <v>4813937689</v>
      </c>
      <c r="R6128">
        <f t="shared" si="669"/>
        <v>4.1933383153624479</v>
      </c>
      <c r="S6128" t="str">
        <f t="shared" si="670"/>
        <v>Acceptable</v>
      </c>
      <c r="T6128">
        <f>ROUNDUP(C6128,0)</f>
        <v>4</v>
      </c>
      <c r="U6128">
        <f>ROUNDDOWN(C6128,0)</f>
        <v>4</v>
      </c>
      <c r="V6128">
        <f>RIGHT(K6128,2)+2000</f>
        <v>2018</v>
      </c>
      <c r="W6128" t="str">
        <f>INDEX(_xlfn.TEXTSPLIT(K6128,"-"),1,2)</f>
        <v>Jun</v>
      </c>
      <c r="X6128" t="str">
        <f>INDEX(_xlfn.TEXTSPLIT(K6128,"-"),1,1)</f>
        <v>2</v>
      </c>
      <c r="Y6128">
        <f>INDEX(months!B:B,MATCH(Sheet1!W6128,months!A:A,0))</f>
        <v>6</v>
      </c>
      <c r="Z6128">
        <f t="shared" si="671"/>
        <v>43253</v>
      </c>
    </row>
    <row r="6129" spans="1:26" x14ac:dyDescent="0.2">
      <c r="A6129" t="s">
        <v>8555</v>
      </c>
      <c r="B6129" t="s">
        <v>4310</v>
      </c>
      <c r="C6129">
        <v>2.6</v>
      </c>
      <c r="D6129">
        <v>64</v>
      </c>
      <c r="E6129" t="s">
        <v>983</v>
      </c>
      <c r="F6129" t="s">
        <v>22</v>
      </c>
      <c r="G6129" t="s">
        <v>23</v>
      </c>
      <c r="H6129" t="s">
        <v>24</v>
      </c>
      <c r="I6129" t="s">
        <v>25</v>
      </c>
      <c r="J6129" t="s">
        <v>2718</v>
      </c>
      <c r="K6129" t="s">
        <v>8556</v>
      </c>
      <c r="L6129" t="s">
        <v>170</v>
      </c>
      <c r="M6129" t="s">
        <v>29</v>
      </c>
      <c r="N6129">
        <f t="shared" si="665"/>
        <v>0</v>
      </c>
      <c r="O6129" t="str">
        <f t="shared" si="666"/>
        <v>No</v>
      </c>
      <c r="P6129">
        <f t="shared" si="667"/>
        <v>0</v>
      </c>
      <c r="Q6129">
        <f t="shared" si="668"/>
        <v>4813937689</v>
      </c>
      <c r="R6129">
        <f t="shared" si="669"/>
        <v>4.1933383153624479</v>
      </c>
      <c r="S6129" t="str">
        <f t="shared" si="670"/>
        <v>Acceptable</v>
      </c>
      <c r="T6129">
        <f>ROUNDUP(C6129,0)</f>
        <v>3</v>
      </c>
      <c r="U6129">
        <f>ROUNDDOWN(C6129,0)</f>
        <v>2</v>
      </c>
      <c r="V6129">
        <f>RIGHT(K6129,2)+2000</f>
        <v>2017</v>
      </c>
      <c r="W6129" t="str">
        <f>INDEX(_xlfn.TEXTSPLIT(K6129,"-"),1,2)</f>
        <v>Jul</v>
      </c>
      <c r="X6129" t="str">
        <f>INDEX(_xlfn.TEXTSPLIT(K6129,"-"),1,1)</f>
        <v>26</v>
      </c>
      <c r="Y6129">
        <f>INDEX(months!B:B,MATCH(Sheet1!W6129,months!A:A,0))</f>
        <v>7</v>
      </c>
      <c r="Z6129">
        <f t="shared" si="671"/>
        <v>42942</v>
      </c>
    </row>
    <row r="6130" spans="1:26" x14ac:dyDescent="0.2">
      <c r="A6130" t="s">
        <v>8557</v>
      </c>
      <c r="B6130" t="s">
        <v>4612</v>
      </c>
      <c r="C6130">
        <v>4.4000000000000004</v>
      </c>
      <c r="D6130">
        <v>7</v>
      </c>
      <c r="E6130" t="s">
        <v>56</v>
      </c>
      <c r="F6130" t="s">
        <v>775</v>
      </c>
      <c r="G6130" t="s">
        <v>23</v>
      </c>
      <c r="H6130" t="s">
        <v>24</v>
      </c>
      <c r="I6130" t="s">
        <v>25</v>
      </c>
      <c r="J6130" t="s">
        <v>4613</v>
      </c>
      <c r="K6130" t="s">
        <v>2156</v>
      </c>
      <c r="L6130" t="s">
        <v>180</v>
      </c>
      <c r="M6130" t="s">
        <v>29</v>
      </c>
      <c r="N6130">
        <f t="shared" si="665"/>
        <v>0</v>
      </c>
      <c r="O6130" t="str">
        <f t="shared" si="666"/>
        <v>No</v>
      </c>
      <c r="P6130">
        <f t="shared" si="667"/>
        <v>0</v>
      </c>
      <c r="Q6130">
        <f t="shared" si="668"/>
        <v>4813937689</v>
      </c>
      <c r="R6130">
        <f t="shared" si="669"/>
        <v>4.1933383153624479</v>
      </c>
      <c r="S6130" t="str">
        <f t="shared" si="670"/>
        <v>Acceptable</v>
      </c>
      <c r="T6130">
        <f>ROUNDUP(C6130,0)</f>
        <v>5</v>
      </c>
      <c r="U6130">
        <f>ROUNDDOWN(C6130,0)</f>
        <v>4</v>
      </c>
      <c r="V6130">
        <f>RIGHT(K6130,2)+2000</f>
        <v>2017</v>
      </c>
      <c r="W6130" t="str">
        <f>INDEX(_xlfn.TEXTSPLIT(K6130,"-"),1,2)</f>
        <v>Jan</v>
      </c>
      <c r="X6130" t="str">
        <f>INDEX(_xlfn.TEXTSPLIT(K6130,"-"),1,1)</f>
        <v>10</v>
      </c>
      <c r="Y6130">
        <f>INDEX(months!B:B,MATCH(Sheet1!W6130,months!A:A,0))</f>
        <v>1</v>
      </c>
      <c r="Z6130">
        <f t="shared" si="671"/>
        <v>42745</v>
      </c>
    </row>
    <row r="6131" spans="1:26" x14ac:dyDescent="0.2">
      <c r="A6131" t="s">
        <v>8558</v>
      </c>
      <c r="B6131" t="s">
        <v>211</v>
      </c>
      <c r="C6131">
        <v>4.8</v>
      </c>
      <c r="D6131">
        <v>4</v>
      </c>
      <c r="E6131" t="s">
        <v>336</v>
      </c>
      <c r="F6131" t="s">
        <v>1199</v>
      </c>
      <c r="G6131" t="s">
        <v>23</v>
      </c>
      <c r="H6131" t="s">
        <v>24</v>
      </c>
      <c r="I6131" t="s">
        <v>25</v>
      </c>
      <c r="J6131" t="s">
        <v>212</v>
      </c>
      <c r="K6131" t="s">
        <v>1365</v>
      </c>
      <c r="L6131" t="s">
        <v>180</v>
      </c>
      <c r="M6131" t="s">
        <v>274</v>
      </c>
      <c r="N6131">
        <f t="shared" si="665"/>
        <v>0</v>
      </c>
      <c r="O6131" t="str">
        <f t="shared" si="666"/>
        <v>No</v>
      </c>
      <c r="P6131">
        <f t="shared" si="667"/>
        <v>0</v>
      </c>
      <c r="Q6131">
        <f t="shared" si="668"/>
        <v>4813937689</v>
      </c>
      <c r="R6131">
        <f t="shared" si="669"/>
        <v>4.1933383153624479</v>
      </c>
      <c r="S6131" t="str">
        <f t="shared" si="670"/>
        <v>Acceptable</v>
      </c>
      <c r="T6131">
        <f>ROUNDUP(C6131,0)</f>
        <v>5</v>
      </c>
      <c r="U6131">
        <f>ROUNDDOWN(C6131,0)</f>
        <v>4</v>
      </c>
      <c r="V6131">
        <f>RIGHT(K6131,2)+2000</f>
        <v>2017</v>
      </c>
      <c r="W6131" t="str">
        <f>INDEX(_xlfn.TEXTSPLIT(K6131,"-"),1,2)</f>
        <v>Nov</v>
      </c>
      <c r="X6131" t="str">
        <f>INDEX(_xlfn.TEXTSPLIT(K6131,"-"),1,1)</f>
        <v>28</v>
      </c>
      <c r="Y6131">
        <f>INDEX(months!B:B,MATCH(Sheet1!W6131,months!A:A,0))</f>
        <v>11</v>
      </c>
      <c r="Z6131">
        <f t="shared" si="671"/>
        <v>43067</v>
      </c>
    </row>
    <row r="6132" spans="1:26" x14ac:dyDescent="0.2">
      <c r="A6132" t="s">
        <v>8559</v>
      </c>
      <c r="B6132" t="s">
        <v>3827</v>
      </c>
      <c r="C6132">
        <v>4.7</v>
      </c>
      <c r="D6132">
        <v>22</v>
      </c>
      <c r="E6132" t="s">
        <v>159</v>
      </c>
      <c r="F6132" t="s">
        <v>775</v>
      </c>
      <c r="G6132" t="s">
        <v>23</v>
      </c>
      <c r="H6132" t="s">
        <v>24</v>
      </c>
      <c r="I6132" t="s">
        <v>25</v>
      </c>
      <c r="J6132" t="s">
        <v>3828</v>
      </c>
      <c r="K6132" t="s">
        <v>1656</v>
      </c>
      <c r="L6132" t="s">
        <v>8560</v>
      </c>
      <c r="M6132" t="s">
        <v>81</v>
      </c>
      <c r="N6132">
        <f t="shared" si="665"/>
        <v>0</v>
      </c>
      <c r="O6132" t="str">
        <f t="shared" si="666"/>
        <v>No</v>
      </c>
      <c r="P6132">
        <f t="shared" si="667"/>
        <v>0</v>
      </c>
      <c r="Q6132">
        <f t="shared" si="668"/>
        <v>4813937689</v>
      </c>
      <c r="R6132">
        <f t="shared" si="669"/>
        <v>4.1933383153624479</v>
      </c>
      <c r="S6132" t="str">
        <f t="shared" si="670"/>
        <v>Acceptable</v>
      </c>
      <c r="T6132">
        <f>ROUNDUP(C6132,0)</f>
        <v>5</v>
      </c>
      <c r="U6132">
        <f>ROUNDDOWN(C6132,0)</f>
        <v>4</v>
      </c>
      <c r="V6132">
        <f>RIGHT(K6132,2)+2000</f>
        <v>2018</v>
      </c>
      <c r="W6132" t="str">
        <f>INDEX(_xlfn.TEXTSPLIT(K6132,"-"),1,2)</f>
        <v>Jan</v>
      </c>
      <c r="X6132" t="str">
        <f>INDEX(_xlfn.TEXTSPLIT(K6132,"-"),1,1)</f>
        <v>19</v>
      </c>
      <c r="Y6132">
        <f>INDEX(months!B:B,MATCH(Sheet1!W6132,months!A:A,0))</f>
        <v>1</v>
      </c>
      <c r="Z6132">
        <f t="shared" si="671"/>
        <v>43119</v>
      </c>
    </row>
    <row r="6133" spans="1:26" x14ac:dyDescent="0.2">
      <c r="A6133" t="s">
        <v>8561</v>
      </c>
      <c r="B6133" t="s">
        <v>3391</v>
      </c>
      <c r="C6133">
        <v>4.4000000000000004</v>
      </c>
      <c r="D6133">
        <v>643</v>
      </c>
      <c r="E6133" t="s">
        <v>49</v>
      </c>
      <c r="F6133" t="s">
        <v>22</v>
      </c>
      <c r="G6133" t="s">
        <v>23</v>
      </c>
      <c r="H6133" t="s">
        <v>24</v>
      </c>
      <c r="I6133" t="s">
        <v>25</v>
      </c>
      <c r="J6133" t="s">
        <v>3393</v>
      </c>
      <c r="K6133" t="s">
        <v>8562</v>
      </c>
      <c r="L6133" t="s">
        <v>8563</v>
      </c>
      <c r="M6133" t="s">
        <v>54</v>
      </c>
      <c r="N6133">
        <f t="shared" si="665"/>
        <v>0</v>
      </c>
      <c r="O6133" t="str">
        <f t="shared" si="666"/>
        <v>No</v>
      </c>
      <c r="P6133">
        <f t="shared" si="667"/>
        <v>0</v>
      </c>
      <c r="Q6133">
        <f t="shared" si="668"/>
        <v>4813937689</v>
      </c>
      <c r="R6133">
        <f t="shared" si="669"/>
        <v>4.1933383153624479</v>
      </c>
      <c r="S6133" t="str">
        <f t="shared" si="670"/>
        <v>Acceptable</v>
      </c>
      <c r="T6133">
        <f>ROUNDUP(C6133,0)</f>
        <v>5</v>
      </c>
      <c r="U6133">
        <f>ROUNDDOWN(C6133,0)</f>
        <v>4</v>
      </c>
      <c r="V6133">
        <f>RIGHT(K6133,2)+2000</f>
        <v>2017</v>
      </c>
      <c r="W6133" t="str">
        <f>INDEX(_xlfn.TEXTSPLIT(K6133,"-"),1,2)</f>
        <v>Apr</v>
      </c>
      <c r="X6133" t="str">
        <f>INDEX(_xlfn.TEXTSPLIT(K6133,"-"),1,1)</f>
        <v>23</v>
      </c>
      <c r="Y6133">
        <f>INDEX(months!B:B,MATCH(Sheet1!W6133,months!A:A,0))</f>
        <v>4</v>
      </c>
      <c r="Z6133">
        <f t="shared" si="671"/>
        <v>42848</v>
      </c>
    </row>
    <row r="6134" spans="1:26" x14ac:dyDescent="0.2">
      <c r="A6134" t="s">
        <v>8564</v>
      </c>
      <c r="B6134" t="s">
        <v>3391</v>
      </c>
      <c r="C6134">
        <v>4.5999999999999996</v>
      </c>
      <c r="D6134">
        <v>87</v>
      </c>
      <c r="E6134" t="s">
        <v>49</v>
      </c>
      <c r="F6134" t="s">
        <v>1199</v>
      </c>
      <c r="G6134" t="s">
        <v>649</v>
      </c>
      <c r="H6134" t="s">
        <v>1529</v>
      </c>
      <c r="I6134" t="s">
        <v>25</v>
      </c>
      <c r="J6134" t="s">
        <v>3393</v>
      </c>
      <c r="K6134" t="s">
        <v>8562</v>
      </c>
      <c r="L6134" t="s">
        <v>8563</v>
      </c>
      <c r="M6134" t="s">
        <v>54</v>
      </c>
      <c r="N6134">
        <f t="shared" si="665"/>
        <v>0</v>
      </c>
      <c r="O6134" t="str">
        <f t="shared" si="666"/>
        <v>No</v>
      </c>
      <c r="P6134">
        <f t="shared" si="667"/>
        <v>0</v>
      </c>
      <c r="Q6134">
        <f t="shared" si="668"/>
        <v>4813937689</v>
      </c>
      <c r="R6134">
        <f t="shared" si="669"/>
        <v>4.1933383153624479</v>
      </c>
      <c r="S6134" t="str">
        <f t="shared" si="670"/>
        <v>Acceptable</v>
      </c>
      <c r="T6134">
        <f>ROUNDUP(C6134,0)</f>
        <v>5</v>
      </c>
      <c r="U6134">
        <f>ROUNDDOWN(C6134,0)</f>
        <v>4</v>
      </c>
      <c r="V6134">
        <f>RIGHT(K6134,2)+2000</f>
        <v>2017</v>
      </c>
      <c r="W6134" t="str">
        <f>INDEX(_xlfn.TEXTSPLIT(K6134,"-"),1,2)</f>
        <v>Apr</v>
      </c>
      <c r="X6134" t="str">
        <f>INDEX(_xlfn.TEXTSPLIT(K6134,"-"),1,1)</f>
        <v>23</v>
      </c>
      <c r="Y6134">
        <f>INDEX(months!B:B,MATCH(Sheet1!W6134,months!A:A,0))</f>
        <v>4</v>
      </c>
      <c r="Z6134">
        <f t="shared" si="671"/>
        <v>42848</v>
      </c>
    </row>
    <row r="6135" spans="1:26" x14ac:dyDescent="0.2">
      <c r="A6135" t="s">
        <v>8565</v>
      </c>
      <c r="B6135" t="s">
        <v>4612</v>
      </c>
      <c r="C6135">
        <v>2.7</v>
      </c>
      <c r="D6135">
        <v>198</v>
      </c>
      <c r="E6135" t="s">
        <v>49</v>
      </c>
      <c r="F6135" t="s">
        <v>50</v>
      </c>
      <c r="G6135" t="s">
        <v>23</v>
      </c>
      <c r="H6135" t="s">
        <v>24</v>
      </c>
      <c r="I6135" t="s">
        <v>25</v>
      </c>
      <c r="J6135" t="s">
        <v>4613</v>
      </c>
      <c r="K6135" t="s">
        <v>4684</v>
      </c>
      <c r="L6135" t="s">
        <v>4685</v>
      </c>
      <c r="M6135" t="s">
        <v>81</v>
      </c>
      <c r="N6135">
        <f t="shared" si="665"/>
        <v>0</v>
      </c>
      <c r="O6135" t="str">
        <f t="shared" si="666"/>
        <v>No</v>
      </c>
      <c r="P6135">
        <f t="shared" si="667"/>
        <v>0</v>
      </c>
      <c r="Q6135">
        <f t="shared" si="668"/>
        <v>4813937689</v>
      </c>
      <c r="R6135">
        <f t="shared" si="669"/>
        <v>4.1933383153624479</v>
      </c>
      <c r="S6135" t="str">
        <f t="shared" si="670"/>
        <v>Acceptable</v>
      </c>
      <c r="T6135">
        <f>ROUNDUP(C6135,0)</f>
        <v>3</v>
      </c>
      <c r="U6135">
        <f>ROUNDDOWN(C6135,0)</f>
        <v>2</v>
      </c>
      <c r="V6135">
        <f>RIGHT(K6135,2)+2000</f>
        <v>2014</v>
      </c>
      <c r="W6135" t="str">
        <f>INDEX(_xlfn.TEXTSPLIT(K6135,"-"),1,2)</f>
        <v>Apr</v>
      </c>
      <c r="X6135" t="str">
        <f>INDEX(_xlfn.TEXTSPLIT(K6135,"-"),1,1)</f>
        <v>22</v>
      </c>
      <c r="Y6135">
        <f>INDEX(months!B:B,MATCH(Sheet1!W6135,months!A:A,0))</f>
        <v>4</v>
      </c>
      <c r="Z6135">
        <f t="shared" si="671"/>
        <v>41751</v>
      </c>
    </row>
    <row r="6136" spans="1:26" x14ac:dyDescent="0.2">
      <c r="A6136" t="s">
        <v>8566</v>
      </c>
      <c r="B6136" t="s">
        <v>4106</v>
      </c>
      <c r="C6136">
        <v>3.8</v>
      </c>
      <c r="D6136">
        <v>11</v>
      </c>
      <c r="E6136" t="s">
        <v>108</v>
      </c>
      <c r="F6136" t="s">
        <v>775</v>
      </c>
      <c r="G6136" t="s">
        <v>23</v>
      </c>
      <c r="H6136" t="s">
        <v>24</v>
      </c>
      <c r="I6136" t="s">
        <v>25</v>
      </c>
      <c r="J6136" t="s">
        <v>4107</v>
      </c>
      <c r="K6136" t="s">
        <v>2590</v>
      </c>
      <c r="L6136" t="s">
        <v>180</v>
      </c>
      <c r="M6136" t="s">
        <v>81</v>
      </c>
      <c r="N6136">
        <f t="shared" si="665"/>
        <v>0</v>
      </c>
      <c r="O6136" t="str">
        <f t="shared" si="666"/>
        <v>No</v>
      </c>
      <c r="P6136">
        <f t="shared" si="667"/>
        <v>0</v>
      </c>
      <c r="Q6136">
        <f t="shared" si="668"/>
        <v>4813937689</v>
      </c>
      <c r="R6136">
        <f t="shared" si="669"/>
        <v>4.1933383153624479</v>
      </c>
      <c r="S6136" t="str">
        <f t="shared" si="670"/>
        <v>Acceptable</v>
      </c>
      <c r="T6136">
        <f>ROUNDUP(C6136,0)</f>
        <v>4</v>
      </c>
      <c r="U6136">
        <f>ROUNDDOWN(C6136,0)</f>
        <v>3</v>
      </c>
      <c r="V6136">
        <f>RIGHT(K6136,2)+2000</f>
        <v>2018</v>
      </c>
      <c r="W6136" t="str">
        <f>INDEX(_xlfn.TEXTSPLIT(K6136,"-"),1,2)</f>
        <v>Feb</v>
      </c>
      <c r="X6136" t="str">
        <f>INDEX(_xlfn.TEXTSPLIT(K6136,"-"),1,1)</f>
        <v>21</v>
      </c>
      <c r="Y6136">
        <f>INDEX(months!B:B,MATCH(Sheet1!W6136,months!A:A,0))</f>
        <v>2</v>
      </c>
      <c r="Z6136">
        <f t="shared" si="671"/>
        <v>43152</v>
      </c>
    </row>
    <row r="6137" spans="1:26" x14ac:dyDescent="0.2">
      <c r="A6137" t="s">
        <v>8567</v>
      </c>
      <c r="B6137" t="s">
        <v>3070</v>
      </c>
      <c r="C6137">
        <v>1.7</v>
      </c>
      <c r="D6137">
        <v>6</v>
      </c>
      <c r="E6137" t="s">
        <v>289</v>
      </c>
      <c r="F6137" t="s">
        <v>1010</v>
      </c>
      <c r="G6137" t="s">
        <v>23</v>
      </c>
      <c r="H6137" t="s">
        <v>24</v>
      </c>
      <c r="I6137" t="s">
        <v>25</v>
      </c>
      <c r="J6137" t="s">
        <v>1537</v>
      </c>
      <c r="K6137" t="s">
        <v>2925</v>
      </c>
      <c r="L6137" t="s">
        <v>59</v>
      </c>
      <c r="M6137" t="s">
        <v>81</v>
      </c>
      <c r="N6137">
        <f t="shared" si="665"/>
        <v>0</v>
      </c>
      <c r="O6137" t="str">
        <f t="shared" si="666"/>
        <v>No</v>
      </c>
      <c r="P6137">
        <f t="shared" si="667"/>
        <v>0</v>
      </c>
      <c r="Q6137">
        <f t="shared" si="668"/>
        <v>4813937689</v>
      </c>
      <c r="R6137">
        <f t="shared" si="669"/>
        <v>4.1933383153624479</v>
      </c>
      <c r="S6137" t="str">
        <f t="shared" si="670"/>
        <v>Acceptable</v>
      </c>
      <c r="T6137">
        <f>ROUNDUP(C6137,0)</f>
        <v>2</v>
      </c>
      <c r="U6137">
        <f>ROUNDDOWN(C6137,0)</f>
        <v>1</v>
      </c>
      <c r="V6137">
        <f>RIGHT(K6137,2)+2000</f>
        <v>2017</v>
      </c>
      <c r="W6137" t="str">
        <f>INDEX(_xlfn.TEXTSPLIT(K6137,"-"),1,2)</f>
        <v>Dec</v>
      </c>
      <c r="X6137" t="str">
        <f>INDEX(_xlfn.TEXTSPLIT(K6137,"-"),1,1)</f>
        <v>21</v>
      </c>
      <c r="Y6137">
        <f>INDEX(months!B:B,MATCH(Sheet1!W6137,months!A:A,0))</f>
        <v>12</v>
      </c>
      <c r="Z6137">
        <f t="shared" si="671"/>
        <v>43090</v>
      </c>
    </row>
    <row r="6138" spans="1:26" x14ac:dyDescent="0.2">
      <c r="A6138" t="s">
        <v>8568</v>
      </c>
      <c r="B6138" t="s">
        <v>2518</v>
      </c>
      <c r="C6138">
        <v>4.5999999999999996</v>
      </c>
      <c r="D6138">
        <v>17</v>
      </c>
      <c r="E6138" t="s">
        <v>21</v>
      </c>
      <c r="F6138" t="s">
        <v>775</v>
      </c>
      <c r="G6138" t="s">
        <v>23</v>
      </c>
      <c r="H6138" t="s">
        <v>24</v>
      </c>
      <c r="I6138" t="s">
        <v>25</v>
      </c>
      <c r="J6138" t="s">
        <v>2519</v>
      </c>
      <c r="K6138" t="s">
        <v>859</v>
      </c>
      <c r="L6138" t="s">
        <v>1614</v>
      </c>
      <c r="M6138" t="s">
        <v>54</v>
      </c>
      <c r="N6138">
        <f t="shared" si="665"/>
        <v>0</v>
      </c>
      <c r="O6138" t="str">
        <f t="shared" si="666"/>
        <v>No</v>
      </c>
      <c r="P6138">
        <f t="shared" si="667"/>
        <v>0</v>
      </c>
      <c r="Q6138">
        <f t="shared" si="668"/>
        <v>4813937689</v>
      </c>
      <c r="R6138">
        <f t="shared" si="669"/>
        <v>4.1933383153624479</v>
      </c>
      <c r="S6138" t="str">
        <f t="shared" si="670"/>
        <v>Acceptable</v>
      </c>
      <c r="T6138">
        <f>ROUNDUP(C6138,0)</f>
        <v>5</v>
      </c>
      <c r="U6138">
        <f>ROUNDDOWN(C6138,0)</f>
        <v>4</v>
      </c>
      <c r="V6138">
        <f>RIGHT(K6138,2)+2000</f>
        <v>2018</v>
      </c>
      <c r="W6138" t="str">
        <f>INDEX(_xlfn.TEXTSPLIT(K6138,"-"),1,2)</f>
        <v>Jun</v>
      </c>
      <c r="X6138" t="str">
        <f>INDEX(_xlfn.TEXTSPLIT(K6138,"-"),1,1)</f>
        <v>27</v>
      </c>
      <c r="Y6138">
        <f>INDEX(months!B:B,MATCH(Sheet1!W6138,months!A:A,0))</f>
        <v>6</v>
      </c>
      <c r="Z6138">
        <f t="shared" si="671"/>
        <v>43278</v>
      </c>
    </row>
    <row r="6139" spans="1:26" x14ac:dyDescent="0.2">
      <c r="A6139" t="s">
        <v>8569</v>
      </c>
      <c r="B6139" t="s">
        <v>4612</v>
      </c>
      <c r="C6139">
        <v>3.3</v>
      </c>
      <c r="D6139">
        <v>218</v>
      </c>
      <c r="E6139" t="s">
        <v>3905</v>
      </c>
      <c r="F6139" t="s">
        <v>22</v>
      </c>
      <c r="G6139" t="s">
        <v>23</v>
      </c>
      <c r="H6139" t="s">
        <v>24</v>
      </c>
      <c r="I6139" t="s">
        <v>25</v>
      </c>
      <c r="J6139" t="s">
        <v>4613</v>
      </c>
      <c r="K6139" t="s">
        <v>8570</v>
      </c>
      <c r="L6139" t="s">
        <v>8571</v>
      </c>
      <c r="M6139" t="s">
        <v>274</v>
      </c>
      <c r="N6139">
        <f t="shared" si="665"/>
        <v>0</v>
      </c>
      <c r="O6139" t="str">
        <f t="shared" si="666"/>
        <v>No</v>
      </c>
      <c r="P6139">
        <f t="shared" si="667"/>
        <v>0</v>
      </c>
      <c r="Q6139">
        <f t="shared" si="668"/>
        <v>4813937689</v>
      </c>
      <c r="R6139">
        <f t="shared" si="669"/>
        <v>4.1933383153624479</v>
      </c>
      <c r="S6139" t="str">
        <f t="shared" si="670"/>
        <v>Acceptable</v>
      </c>
      <c r="T6139">
        <f>ROUNDUP(C6139,0)</f>
        <v>4</v>
      </c>
      <c r="U6139">
        <f>ROUNDDOWN(C6139,0)</f>
        <v>3</v>
      </c>
      <c r="V6139">
        <f>RIGHT(K6139,2)+2000</f>
        <v>2015</v>
      </c>
      <c r="W6139" t="str">
        <f>INDEX(_xlfn.TEXTSPLIT(K6139,"-"),1,2)</f>
        <v>Nov</v>
      </c>
      <c r="X6139" t="str">
        <f>INDEX(_xlfn.TEXTSPLIT(K6139,"-"),1,1)</f>
        <v>9</v>
      </c>
      <c r="Y6139">
        <f>INDEX(months!B:B,MATCH(Sheet1!W6139,months!A:A,0))</f>
        <v>11</v>
      </c>
      <c r="Z6139">
        <f t="shared" si="671"/>
        <v>42317</v>
      </c>
    </row>
    <row r="6140" spans="1:26" x14ac:dyDescent="0.2">
      <c r="A6140" t="s">
        <v>8572</v>
      </c>
      <c r="B6140" t="s">
        <v>4106</v>
      </c>
      <c r="D6140">
        <v>0</v>
      </c>
      <c r="E6140" t="s">
        <v>899</v>
      </c>
      <c r="F6140" t="s">
        <v>1278</v>
      </c>
      <c r="G6140" t="s">
        <v>23</v>
      </c>
      <c r="H6140" t="s">
        <v>24</v>
      </c>
      <c r="I6140" t="s">
        <v>25</v>
      </c>
      <c r="J6140" t="s">
        <v>4107</v>
      </c>
      <c r="K6140" t="s">
        <v>306</v>
      </c>
      <c r="L6140" t="s">
        <v>157</v>
      </c>
      <c r="M6140" t="s">
        <v>81</v>
      </c>
      <c r="N6140">
        <f t="shared" si="665"/>
        <v>0</v>
      </c>
      <c r="O6140" t="str">
        <f t="shared" si="666"/>
        <v>No</v>
      </c>
      <c r="P6140">
        <f t="shared" si="667"/>
        <v>0</v>
      </c>
      <c r="Q6140">
        <f t="shared" si="668"/>
        <v>4813937689</v>
      </c>
      <c r="R6140">
        <f t="shared" si="669"/>
        <v>4.1933383153624479</v>
      </c>
      <c r="S6140" t="str">
        <f t="shared" si="670"/>
        <v>Acceptable</v>
      </c>
      <c r="T6140">
        <f>ROUNDUP(C6140,0)</f>
        <v>0</v>
      </c>
      <c r="U6140">
        <f>ROUNDDOWN(C6140,0)</f>
        <v>0</v>
      </c>
      <c r="V6140">
        <f>RIGHT(K6140,2)+2000</f>
        <v>2018</v>
      </c>
      <c r="W6140" t="str">
        <f>INDEX(_xlfn.TEXTSPLIT(K6140,"-"),1,2)</f>
        <v>Jul</v>
      </c>
      <c r="X6140" t="str">
        <f>INDEX(_xlfn.TEXTSPLIT(K6140,"-"),1,1)</f>
        <v>23</v>
      </c>
      <c r="Y6140">
        <f>INDEX(months!B:B,MATCH(Sheet1!W6140,months!A:A,0))</f>
        <v>7</v>
      </c>
      <c r="Z6140">
        <f t="shared" si="671"/>
        <v>43304</v>
      </c>
    </row>
    <row r="6141" spans="1:26" x14ac:dyDescent="0.2">
      <c r="A6141" t="s">
        <v>8573</v>
      </c>
      <c r="B6141" t="s">
        <v>5319</v>
      </c>
      <c r="D6141">
        <v>41</v>
      </c>
      <c r="E6141" t="s">
        <v>472</v>
      </c>
      <c r="F6141" t="s">
        <v>775</v>
      </c>
      <c r="G6141" t="s">
        <v>23</v>
      </c>
      <c r="H6141" t="s">
        <v>24</v>
      </c>
      <c r="I6141" t="s">
        <v>25</v>
      </c>
      <c r="J6141" t="s">
        <v>5320</v>
      </c>
      <c r="K6141" t="s">
        <v>3325</v>
      </c>
      <c r="L6141" t="s">
        <v>28</v>
      </c>
      <c r="M6141" t="s">
        <v>72</v>
      </c>
      <c r="N6141">
        <f t="shared" si="665"/>
        <v>0</v>
      </c>
      <c r="O6141" t="str">
        <f t="shared" si="666"/>
        <v>No</v>
      </c>
      <c r="P6141">
        <f t="shared" si="667"/>
        <v>0</v>
      </c>
      <c r="Q6141">
        <f t="shared" si="668"/>
        <v>4813937689</v>
      </c>
      <c r="R6141">
        <f t="shared" si="669"/>
        <v>4.1933383153624479</v>
      </c>
      <c r="S6141" t="str">
        <f t="shared" si="670"/>
        <v>Acceptable</v>
      </c>
      <c r="T6141">
        <f>ROUNDUP(C6141,0)</f>
        <v>0</v>
      </c>
      <c r="U6141">
        <f>ROUNDDOWN(C6141,0)</f>
        <v>0</v>
      </c>
      <c r="V6141">
        <f>RIGHT(K6141,2)+2000</f>
        <v>2016</v>
      </c>
      <c r="W6141" t="str">
        <f>INDEX(_xlfn.TEXTSPLIT(K6141,"-"),1,2)</f>
        <v>Feb</v>
      </c>
      <c r="X6141" t="str">
        <f>INDEX(_xlfn.TEXTSPLIT(K6141,"-"),1,1)</f>
        <v>9</v>
      </c>
      <c r="Y6141">
        <f>INDEX(months!B:B,MATCH(Sheet1!W6141,months!A:A,0))</f>
        <v>2</v>
      </c>
      <c r="Z6141">
        <f t="shared" si="671"/>
        <v>42409</v>
      </c>
    </row>
    <row r="6142" spans="1:26" x14ac:dyDescent="0.2">
      <c r="A6142" t="s">
        <v>8574</v>
      </c>
      <c r="B6142" t="s">
        <v>2518</v>
      </c>
      <c r="C6142">
        <v>4.5999999999999996</v>
      </c>
      <c r="D6142">
        <v>275</v>
      </c>
      <c r="E6142" t="s">
        <v>286</v>
      </c>
      <c r="F6142" t="s">
        <v>101</v>
      </c>
      <c r="G6142" t="s">
        <v>649</v>
      </c>
      <c r="H6142" t="s">
        <v>1011</v>
      </c>
      <c r="I6142" t="s">
        <v>25</v>
      </c>
      <c r="J6142" t="s">
        <v>2519</v>
      </c>
      <c r="K6142" t="s">
        <v>410</v>
      </c>
      <c r="L6142" t="s">
        <v>8575</v>
      </c>
      <c r="M6142" t="s">
        <v>81</v>
      </c>
      <c r="N6142">
        <f t="shared" si="665"/>
        <v>0</v>
      </c>
      <c r="O6142" t="str">
        <f t="shared" si="666"/>
        <v>No</v>
      </c>
      <c r="P6142">
        <f t="shared" si="667"/>
        <v>0</v>
      </c>
      <c r="Q6142">
        <f t="shared" si="668"/>
        <v>4813937689</v>
      </c>
      <c r="R6142">
        <f t="shared" si="669"/>
        <v>4.1933383153624479</v>
      </c>
      <c r="S6142" t="str">
        <f t="shared" si="670"/>
        <v>Acceptable</v>
      </c>
      <c r="T6142">
        <f>ROUNDUP(C6142,0)</f>
        <v>5</v>
      </c>
      <c r="U6142">
        <f>ROUNDDOWN(C6142,0)</f>
        <v>4</v>
      </c>
      <c r="V6142">
        <f>RIGHT(K6142,2)+2000</f>
        <v>2018</v>
      </c>
      <c r="W6142" t="str">
        <f>INDEX(_xlfn.TEXTSPLIT(K6142,"-"),1,2)</f>
        <v>Jul</v>
      </c>
      <c r="X6142" t="str">
        <f>INDEX(_xlfn.TEXTSPLIT(K6142,"-"),1,1)</f>
        <v>17</v>
      </c>
      <c r="Y6142">
        <f>INDEX(months!B:B,MATCH(Sheet1!W6142,months!A:A,0))</f>
        <v>7</v>
      </c>
      <c r="Z6142">
        <f t="shared" si="671"/>
        <v>43298</v>
      </c>
    </row>
    <row r="6143" spans="1:26" x14ac:dyDescent="0.2">
      <c r="A6143" t="s">
        <v>8576</v>
      </c>
      <c r="B6143" t="s">
        <v>3070</v>
      </c>
      <c r="C6143">
        <v>2.2999999999999998</v>
      </c>
      <c r="D6143">
        <v>50</v>
      </c>
      <c r="E6143" t="s">
        <v>49</v>
      </c>
      <c r="F6143" t="s">
        <v>22</v>
      </c>
      <c r="G6143" t="s">
        <v>23</v>
      </c>
      <c r="H6143" t="s">
        <v>24</v>
      </c>
      <c r="I6143" t="s">
        <v>25</v>
      </c>
      <c r="J6143" t="s">
        <v>1537</v>
      </c>
      <c r="K6143" t="s">
        <v>5865</v>
      </c>
      <c r="L6143" t="s">
        <v>157</v>
      </c>
      <c r="M6143" t="s">
        <v>81</v>
      </c>
      <c r="N6143">
        <f t="shared" si="665"/>
        <v>0</v>
      </c>
      <c r="O6143" t="str">
        <f t="shared" si="666"/>
        <v>No</v>
      </c>
      <c r="P6143">
        <f t="shared" si="667"/>
        <v>0</v>
      </c>
      <c r="Q6143">
        <f t="shared" si="668"/>
        <v>4813937689</v>
      </c>
      <c r="R6143">
        <f t="shared" si="669"/>
        <v>4.1933383153624479</v>
      </c>
      <c r="S6143" t="str">
        <f t="shared" si="670"/>
        <v>Acceptable</v>
      </c>
      <c r="T6143">
        <f>ROUNDUP(C6143,0)</f>
        <v>3</v>
      </c>
      <c r="U6143">
        <f>ROUNDDOWN(C6143,0)</f>
        <v>2</v>
      </c>
      <c r="V6143">
        <f>RIGHT(K6143,2)+2000</f>
        <v>2017</v>
      </c>
      <c r="W6143" t="str">
        <f>INDEX(_xlfn.TEXTSPLIT(K6143,"-"),1,2)</f>
        <v>Oct</v>
      </c>
      <c r="X6143" t="str">
        <f>INDEX(_xlfn.TEXTSPLIT(K6143,"-"),1,1)</f>
        <v>21</v>
      </c>
      <c r="Y6143">
        <f>INDEX(months!B:B,MATCH(Sheet1!W6143,months!A:A,0))</f>
        <v>10</v>
      </c>
      <c r="Z6143">
        <f t="shared" si="671"/>
        <v>43029</v>
      </c>
    </row>
    <row r="6144" spans="1:26" x14ac:dyDescent="0.2">
      <c r="A6144" t="s">
        <v>8577</v>
      </c>
      <c r="B6144" t="s">
        <v>4106</v>
      </c>
      <c r="C6144">
        <v>4.5</v>
      </c>
      <c r="D6144">
        <v>81219</v>
      </c>
      <c r="E6144" t="s">
        <v>392</v>
      </c>
      <c r="F6144" t="s">
        <v>89</v>
      </c>
      <c r="G6144" t="s">
        <v>23</v>
      </c>
      <c r="H6144" t="s">
        <v>24</v>
      </c>
      <c r="I6144" t="s">
        <v>25</v>
      </c>
      <c r="J6144" t="s">
        <v>4107</v>
      </c>
      <c r="K6144" t="s">
        <v>8578</v>
      </c>
      <c r="L6144" t="s">
        <v>1194</v>
      </c>
      <c r="M6144" t="s">
        <v>81</v>
      </c>
      <c r="N6144">
        <f t="shared" si="665"/>
        <v>0</v>
      </c>
      <c r="O6144" t="str">
        <f t="shared" si="666"/>
        <v>No</v>
      </c>
      <c r="P6144">
        <f t="shared" si="667"/>
        <v>0</v>
      </c>
      <c r="Q6144">
        <f t="shared" si="668"/>
        <v>4813937689</v>
      </c>
      <c r="R6144">
        <f t="shared" si="669"/>
        <v>4.1933383153624479</v>
      </c>
      <c r="S6144" t="str">
        <f t="shared" si="670"/>
        <v>Acceptable</v>
      </c>
      <c r="T6144">
        <f>ROUNDUP(C6144,0)</f>
        <v>5</v>
      </c>
      <c r="U6144">
        <f>ROUNDDOWN(C6144,0)</f>
        <v>4</v>
      </c>
      <c r="V6144">
        <f>RIGHT(K6144,2)+2000</f>
        <v>2015</v>
      </c>
      <c r="W6144" t="str">
        <f>INDEX(_xlfn.TEXTSPLIT(K6144,"-"),1,2)</f>
        <v>Jun</v>
      </c>
      <c r="X6144" t="str">
        <f>INDEX(_xlfn.TEXTSPLIT(K6144,"-"),1,1)</f>
        <v>14</v>
      </c>
      <c r="Y6144">
        <f>INDEX(months!B:B,MATCH(Sheet1!W6144,months!A:A,0))</f>
        <v>6</v>
      </c>
      <c r="Z6144">
        <f t="shared" si="671"/>
        <v>42169</v>
      </c>
    </row>
    <row r="6145" spans="1:26" x14ac:dyDescent="0.2">
      <c r="A6145" t="s">
        <v>8579</v>
      </c>
      <c r="B6145" t="s">
        <v>3827</v>
      </c>
      <c r="D6145">
        <v>6</v>
      </c>
      <c r="E6145" t="s">
        <v>143</v>
      </c>
      <c r="F6145" t="s">
        <v>775</v>
      </c>
      <c r="G6145" t="s">
        <v>23</v>
      </c>
      <c r="H6145" t="s">
        <v>24</v>
      </c>
      <c r="I6145" t="s">
        <v>418</v>
      </c>
      <c r="J6145" t="s">
        <v>3828</v>
      </c>
      <c r="K6145" t="s">
        <v>5106</v>
      </c>
      <c r="L6145" t="s">
        <v>8580</v>
      </c>
      <c r="M6145" t="s">
        <v>81</v>
      </c>
      <c r="N6145">
        <f t="shared" si="665"/>
        <v>0</v>
      </c>
      <c r="O6145" t="str">
        <f t="shared" si="666"/>
        <v>No</v>
      </c>
      <c r="P6145">
        <f t="shared" si="667"/>
        <v>0</v>
      </c>
      <c r="Q6145">
        <f t="shared" si="668"/>
        <v>4813937689</v>
      </c>
      <c r="R6145">
        <f t="shared" si="669"/>
        <v>4.1933383153624479</v>
      </c>
      <c r="S6145" t="str">
        <f t="shared" si="670"/>
        <v>Acceptable</v>
      </c>
      <c r="T6145">
        <f>ROUNDUP(C6145,0)</f>
        <v>0</v>
      </c>
      <c r="U6145">
        <f>ROUNDDOWN(C6145,0)</f>
        <v>0</v>
      </c>
      <c r="V6145">
        <f>RIGHT(K6145,2)+2000</f>
        <v>2018</v>
      </c>
      <c r="W6145" t="str">
        <f>INDEX(_xlfn.TEXTSPLIT(K6145,"-"),1,2)</f>
        <v>Jan</v>
      </c>
      <c r="X6145" t="str">
        <f>INDEX(_xlfn.TEXTSPLIT(K6145,"-"),1,1)</f>
        <v>8</v>
      </c>
      <c r="Y6145">
        <f>INDEX(months!B:B,MATCH(Sheet1!W6145,months!A:A,0))</f>
        <v>1</v>
      </c>
      <c r="Z6145">
        <f t="shared" si="671"/>
        <v>43108</v>
      </c>
    </row>
    <row r="6146" spans="1:26" x14ac:dyDescent="0.2">
      <c r="A6146" t="s">
        <v>8581</v>
      </c>
      <c r="B6146" t="s">
        <v>4950</v>
      </c>
      <c r="C6146">
        <v>4.8</v>
      </c>
      <c r="D6146">
        <v>16</v>
      </c>
      <c r="E6146" t="s">
        <v>392</v>
      </c>
      <c r="F6146" t="s">
        <v>775</v>
      </c>
      <c r="G6146" t="s">
        <v>23</v>
      </c>
      <c r="H6146" t="s">
        <v>24</v>
      </c>
      <c r="I6146" t="s">
        <v>25</v>
      </c>
      <c r="J6146" t="s">
        <v>4951</v>
      </c>
      <c r="K6146" t="s">
        <v>2071</v>
      </c>
      <c r="L6146" t="s">
        <v>313</v>
      </c>
      <c r="M6146" t="s">
        <v>60</v>
      </c>
      <c r="N6146">
        <f t="shared" ref="N6146:N6209" si="672">SUM(A6146,B6146)</f>
        <v>0</v>
      </c>
      <c r="O6146" t="str">
        <f t="shared" ref="O6146:O6209" si="673">IF(E6146="good","Yes","No")</f>
        <v>No</v>
      </c>
      <c r="P6146">
        <f t="shared" ref="P6146:P6209" si="674">COUNTIF(B:B,"&lt;0")</f>
        <v>0</v>
      </c>
      <c r="Q6146">
        <f t="shared" ref="Q6146:Q6209" si="675">SUMIF(D:D,"&gt;1000")</f>
        <v>4813937689</v>
      </c>
      <c r="R6146">
        <f t="shared" ref="R6146:R6209" si="676">AVERAGEIF(C:C,"&gt;0")</f>
        <v>4.1933383153624479</v>
      </c>
      <c r="S6146" t="str">
        <f t="shared" ref="S6146:S6209" si="677">IF(OR(A6146&gt;0,B6146&gt;0),"Acceptable","Check")</f>
        <v>Acceptable</v>
      </c>
      <c r="T6146">
        <f>ROUNDUP(C6146,0)</f>
        <v>5</v>
      </c>
      <c r="U6146">
        <f>ROUNDDOWN(C6146,0)</f>
        <v>4</v>
      </c>
      <c r="V6146">
        <f>RIGHT(K6146,2)+2000</f>
        <v>2017</v>
      </c>
      <c r="W6146" t="str">
        <f>INDEX(_xlfn.TEXTSPLIT(K6146,"-"),1,2)</f>
        <v>Feb</v>
      </c>
      <c r="X6146" t="str">
        <f>INDEX(_xlfn.TEXTSPLIT(K6146,"-"),1,1)</f>
        <v>17</v>
      </c>
      <c r="Y6146">
        <f>INDEX(months!B:B,MATCH(Sheet1!W6146,months!A:A,0))</f>
        <v>2</v>
      </c>
      <c r="Z6146">
        <f t="shared" si="671"/>
        <v>42783</v>
      </c>
    </row>
    <row r="6147" spans="1:26" x14ac:dyDescent="0.2">
      <c r="A6147" t="s">
        <v>8582</v>
      </c>
      <c r="B6147" t="s">
        <v>3827</v>
      </c>
      <c r="D6147">
        <v>4</v>
      </c>
      <c r="E6147" t="s">
        <v>283</v>
      </c>
      <c r="F6147" t="s">
        <v>1199</v>
      </c>
      <c r="G6147" t="s">
        <v>23</v>
      </c>
      <c r="H6147" t="s">
        <v>24</v>
      </c>
      <c r="I6147" t="s">
        <v>25</v>
      </c>
      <c r="J6147" t="s">
        <v>3828</v>
      </c>
      <c r="K6147" t="s">
        <v>3278</v>
      </c>
      <c r="L6147" t="s">
        <v>157</v>
      </c>
      <c r="M6147" t="s">
        <v>72</v>
      </c>
      <c r="N6147">
        <f t="shared" si="672"/>
        <v>0</v>
      </c>
      <c r="O6147" t="str">
        <f t="shared" si="673"/>
        <v>No</v>
      </c>
      <c r="P6147">
        <f t="shared" si="674"/>
        <v>0</v>
      </c>
      <c r="Q6147">
        <f t="shared" si="675"/>
        <v>4813937689</v>
      </c>
      <c r="R6147">
        <f t="shared" si="676"/>
        <v>4.1933383153624479</v>
      </c>
      <c r="S6147" t="str">
        <f t="shared" si="677"/>
        <v>Acceptable</v>
      </c>
      <c r="T6147">
        <f>ROUNDUP(C6147,0)</f>
        <v>0</v>
      </c>
      <c r="U6147">
        <f>ROUNDDOWN(C6147,0)</f>
        <v>0</v>
      </c>
      <c r="V6147">
        <f>RIGHT(K6147,2)+2000</f>
        <v>2017</v>
      </c>
      <c r="W6147" t="str">
        <f>INDEX(_xlfn.TEXTSPLIT(K6147,"-"),1,2)</f>
        <v>Mar</v>
      </c>
      <c r="X6147" t="str">
        <f>INDEX(_xlfn.TEXTSPLIT(K6147,"-"),1,1)</f>
        <v>23</v>
      </c>
      <c r="Y6147">
        <f>INDEX(months!B:B,MATCH(Sheet1!W6147,months!A:A,0))</f>
        <v>3</v>
      </c>
      <c r="Z6147">
        <f t="shared" ref="Z6147:Z6210" si="678">DATE(V6147,Y6147,X6147)</f>
        <v>42817</v>
      </c>
    </row>
    <row r="6148" spans="1:26" x14ac:dyDescent="0.2">
      <c r="A6148" t="s">
        <v>8583</v>
      </c>
      <c r="B6148" t="s">
        <v>4612</v>
      </c>
      <c r="C6148">
        <v>5</v>
      </c>
      <c r="D6148">
        <v>5</v>
      </c>
      <c r="E6148" t="s">
        <v>571</v>
      </c>
      <c r="F6148" t="s">
        <v>775</v>
      </c>
      <c r="G6148" t="s">
        <v>23</v>
      </c>
      <c r="H6148" t="s">
        <v>24</v>
      </c>
      <c r="I6148" t="s">
        <v>25</v>
      </c>
      <c r="J6148" t="s">
        <v>4613</v>
      </c>
      <c r="K6148" t="s">
        <v>264</v>
      </c>
      <c r="L6148" t="s">
        <v>7075</v>
      </c>
      <c r="M6148" t="s">
        <v>81</v>
      </c>
      <c r="N6148">
        <f t="shared" si="672"/>
        <v>0</v>
      </c>
      <c r="O6148" t="str">
        <f t="shared" si="673"/>
        <v>No</v>
      </c>
      <c r="P6148">
        <f t="shared" si="674"/>
        <v>0</v>
      </c>
      <c r="Q6148">
        <f t="shared" si="675"/>
        <v>4813937689</v>
      </c>
      <c r="R6148">
        <f t="shared" si="676"/>
        <v>4.1933383153624479</v>
      </c>
      <c r="S6148" t="str">
        <f t="shared" si="677"/>
        <v>Acceptable</v>
      </c>
      <c r="T6148">
        <f>ROUNDUP(C6148,0)</f>
        <v>5</v>
      </c>
      <c r="U6148">
        <f>ROUNDDOWN(C6148,0)</f>
        <v>5</v>
      </c>
      <c r="V6148">
        <f>RIGHT(K6148,2)+2000</f>
        <v>2018</v>
      </c>
      <c r="W6148" t="str">
        <f>INDEX(_xlfn.TEXTSPLIT(K6148,"-"),1,2)</f>
        <v>May</v>
      </c>
      <c r="X6148" t="str">
        <f>INDEX(_xlfn.TEXTSPLIT(K6148,"-"),1,1)</f>
        <v>25</v>
      </c>
      <c r="Y6148">
        <f>INDEX(months!B:B,MATCH(Sheet1!W6148,months!A:A,0))</f>
        <v>5</v>
      </c>
      <c r="Z6148">
        <f t="shared" si="678"/>
        <v>43245</v>
      </c>
    </row>
    <row r="6149" spans="1:26" x14ac:dyDescent="0.2">
      <c r="A6149" t="s">
        <v>8584</v>
      </c>
      <c r="B6149" t="s">
        <v>3070</v>
      </c>
      <c r="D6149">
        <v>0</v>
      </c>
      <c r="E6149" t="s">
        <v>289</v>
      </c>
      <c r="F6149" t="s">
        <v>1010</v>
      </c>
      <c r="G6149" t="s">
        <v>23</v>
      </c>
      <c r="H6149" t="s">
        <v>24</v>
      </c>
      <c r="I6149" t="s">
        <v>25</v>
      </c>
      <c r="J6149" t="s">
        <v>1537</v>
      </c>
      <c r="K6149" t="s">
        <v>2259</v>
      </c>
      <c r="L6149" t="s">
        <v>59</v>
      </c>
      <c r="M6149" t="s">
        <v>81</v>
      </c>
      <c r="N6149">
        <f t="shared" si="672"/>
        <v>0</v>
      </c>
      <c r="O6149" t="str">
        <f t="shared" si="673"/>
        <v>No</v>
      </c>
      <c r="P6149">
        <f t="shared" si="674"/>
        <v>0</v>
      </c>
      <c r="Q6149">
        <f t="shared" si="675"/>
        <v>4813937689</v>
      </c>
      <c r="R6149">
        <f t="shared" si="676"/>
        <v>4.1933383153624479</v>
      </c>
      <c r="S6149" t="str">
        <f t="shared" si="677"/>
        <v>Acceptable</v>
      </c>
      <c r="T6149">
        <f>ROUNDUP(C6149,0)</f>
        <v>0</v>
      </c>
      <c r="U6149">
        <f>ROUNDDOWN(C6149,0)</f>
        <v>0</v>
      </c>
      <c r="V6149">
        <f>RIGHT(K6149,2)+2000</f>
        <v>2018</v>
      </c>
      <c r="W6149" t="str">
        <f>INDEX(_xlfn.TEXTSPLIT(K6149,"-"),1,2)</f>
        <v>Feb</v>
      </c>
      <c r="X6149" t="str">
        <f>INDEX(_xlfn.TEXTSPLIT(K6149,"-"),1,1)</f>
        <v>10</v>
      </c>
      <c r="Y6149">
        <f>INDEX(months!B:B,MATCH(Sheet1!W6149,months!A:A,0))</f>
        <v>2</v>
      </c>
      <c r="Z6149">
        <f t="shared" si="678"/>
        <v>43141</v>
      </c>
    </row>
    <row r="6150" spans="1:26" x14ac:dyDescent="0.2">
      <c r="A6150" t="s">
        <v>8585</v>
      </c>
      <c r="B6150" t="s">
        <v>5248</v>
      </c>
      <c r="C6150">
        <v>4.0999999999999996</v>
      </c>
      <c r="D6150">
        <v>64</v>
      </c>
      <c r="E6150" t="s">
        <v>1396</v>
      </c>
      <c r="F6150" t="s">
        <v>101</v>
      </c>
      <c r="G6150" t="s">
        <v>23</v>
      </c>
      <c r="H6150" t="s">
        <v>24</v>
      </c>
      <c r="I6150" t="s">
        <v>25</v>
      </c>
      <c r="J6150" t="s">
        <v>5249</v>
      </c>
      <c r="K6150" t="s">
        <v>559</v>
      </c>
      <c r="L6150" t="s">
        <v>420</v>
      </c>
      <c r="M6150" t="s">
        <v>86</v>
      </c>
      <c r="N6150">
        <f t="shared" si="672"/>
        <v>0</v>
      </c>
      <c r="O6150" t="str">
        <f t="shared" si="673"/>
        <v>No</v>
      </c>
      <c r="P6150">
        <f t="shared" si="674"/>
        <v>0</v>
      </c>
      <c r="Q6150">
        <f t="shared" si="675"/>
        <v>4813937689</v>
      </c>
      <c r="R6150">
        <f t="shared" si="676"/>
        <v>4.1933383153624479</v>
      </c>
      <c r="S6150" t="str">
        <f t="shared" si="677"/>
        <v>Acceptable</v>
      </c>
      <c r="T6150">
        <f>ROUNDUP(C6150,0)</f>
        <v>5</v>
      </c>
      <c r="U6150">
        <f>ROUNDDOWN(C6150,0)</f>
        <v>4</v>
      </c>
      <c r="V6150">
        <f>RIGHT(K6150,2)+2000</f>
        <v>2018</v>
      </c>
      <c r="W6150" t="str">
        <f>INDEX(_xlfn.TEXTSPLIT(K6150,"-"),1,2)</f>
        <v>May</v>
      </c>
      <c r="X6150" t="str">
        <f>INDEX(_xlfn.TEXTSPLIT(K6150,"-"),1,1)</f>
        <v>21</v>
      </c>
      <c r="Y6150">
        <f>INDEX(months!B:B,MATCH(Sheet1!W6150,months!A:A,0))</f>
        <v>5</v>
      </c>
      <c r="Z6150">
        <f t="shared" si="678"/>
        <v>43241</v>
      </c>
    </row>
    <row r="6151" spans="1:26" x14ac:dyDescent="0.2">
      <c r="A6151" t="s">
        <v>8586</v>
      </c>
      <c r="B6151" t="s">
        <v>3070</v>
      </c>
      <c r="D6151">
        <v>1</v>
      </c>
      <c r="E6151" t="s">
        <v>49</v>
      </c>
      <c r="F6151" t="s">
        <v>1010</v>
      </c>
      <c r="G6151" t="s">
        <v>23</v>
      </c>
      <c r="H6151" t="s">
        <v>24</v>
      </c>
      <c r="I6151" t="s">
        <v>25</v>
      </c>
      <c r="J6151" t="s">
        <v>1537</v>
      </c>
      <c r="K6151" t="s">
        <v>5530</v>
      </c>
      <c r="L6151" t="s">
        <v>59</v>
      </c>
      <c r="M6151" t="s">
        <v>81</v>
      </c>
      <c r="N6151">
        <f t="shared" si="672"/>
        <v>0</v>
      </c>
      <c r="O6151" t="str">
        <f t="shared" si="673"/>
        <v>No</v>
      </c>
      <c r="P6151">
        <f t="shared" si="674"/>
        <v>0</v>
      </c>
      <c r="Q6151">
        <f t="shared" si="675"/>
        <v>4813937689</v>
      </c>
      <c r="R6151">
        <f t="shared" si="676"/>
        <v>4.1933383153624479</v>
      </c>
      <c r="S6151" t="str">
        <f t="shared" si="677"/>
        <v>Acceptable</v>
      </c>
      <c r="T6151">
        <f>ROUNDUP(C6151,0)</f>
        <v>0</v>
      </c>
      <c r="U6151">
        <f>ROUNDDOWN(C6151,0)</f>
        <v>0</v>
      </c>
      <c r="V6151">
        <f>RIGHT(K6151,2)+2000</f>
        <v>2018</v>
      </c>
      <c r="W6151" t="str">
        <f>INDEX(_xlfn.TEXTSPLIT(K6151,"-"),1,2)</f>
        <v>Apr</v>
      </c>
      <c r="X6151" t="str">
        <f>INDEX(_xlfn.TEXTSPLIT(K6151,"-"),1,1)</f>
        <v>22</v>
      </c>
      <c r="Y6151">
        <f>INDEX(months!B:B,MATCH(Sheet1!W6151,months!A:A,0))</f>
        <v>4</v>
      </c>
      <c r="Z6151">
        <f t="shared" si="678"/>
        <v>43212</v>
      </c>
    </row>
    <row r="6152" spans="1:26" x14ac:dyDescent="0.2">
      <c r="A6152" t="s">
        <v>8587</v>
      </c>
      <c r="B6152" t="s">
        <v>3070</v>
      </c>
      <c r="D6152">
        <v>5</v>
      </c>
      <c r="E6152" t="s">
        <v>49</v>
      </c>
      <c r="F6152" t="s">
        <v>775</v>
      </c>
      <c r="G6152" t="s">
        <v>23</v>
      </c>
      <c r="H6152" t="s">
        <v>24</v>
      </c>
      <c r="I6152" t="s">
        <v>25</v>
      </c>
      <c r="J6152" t="s">
        <v>1537</v>
      </c>
      <c r="K6152" t="s">
        <v>1315</v>
      </c>
      <c r="L6152" t="s">
        <v>59</v>
      </c>
      <c r="M6152" t="s">
        <v>81</v>
      </c>
      <c r="N6152">
        <f t="shared" si="672"/>
        <v>0</v>
      </c>
      <c r="O6152" t="str">
        <f t="shared" si="673"/>
        <v>No</v>
      </c>
      <c r="P6152">
        <f t="shared" si="674"/>
        <v>0</v>
      </c>
      <c r="Q6152">
        <f t="shared" si="675"/>
        <v>4813937689</v>
      </c>
      <c r="R6152">
        <f t="shared" si="676"/>
        <v>4.1933383153624479</v>
      </c>
      <c r="S6152" t="str">
        <f t="shared" si="677"/>
        <v>Acceptable</v>
      </c>
      <c r="T6152">
        <f>ROUNDUP(C6152,0)</f>
        <v>0</v>
      </c>
      <c r="U6152">
        <f>ROUNDDOWN(C6152,0)</f>
        <v>0</v>
      </c>
      <c r="V6152">
        <f>RIGHT(K6152,2)+2000</f>
        <v>2018</v>
      </c>
      <c r="W6152" t="str">
        <f>INDEX(_xlfn.TEXTSPLIT(K6152,"-"),1,2)</f>
        <v>Feb</v>
      </c>
      <c r="X6152" t="str">
        <f>INDEX(_xlfn.TEXTSPLIT(K6152,"-"),1,1)</f>
        <v>25</v>
      </c>
      <c r="Y6152">
        <f>INDEX(months!B:B,MATCH(Sheet1!W6152,months!A:A,0))</f>
        <v>2</v>
      </c>
      <c r="Z6152">
        <f t="shared" si="678"/>
        <v>43156</v>
      </c>
    </row>
    <row r="6153" spans="1:26" x14ac:dyDescent="0.2">
      <c r="A6153" t="s">
        <v>8588</v>
      </c>
      <c r="B6153" t="s">
        <v>211</v>
      </c>
      <c r="D6153">
        <v>1</v>
      </c>
      <c r="E6153" t="s">
        <v>182</v>
      </c>
      <c r="F6153" t="s">
        <v>1230</v>
      </c>
      <c r="G6153" t="s">
        <v>23</v>
      </c>
      <c r="H6153" t="s">
        <v>24</v>
      </c>
      <c r="I6153" t="s">
        <v>25</v>
      </c>
      <c r="J6153" t="s">
        <v>212</v>
      </c>
      <c r="K6153" t="s">
        <v>2523</v>
      </c>
      <c r="L6153" t="s">
        <v>53</v>
      </c>
      <c r="M6153" t="s">
        <v>86</v>
      </c>
      <c r="N6153">
        <f t="shared" si="672"/>
        <v>0</v>
      </c>
      <c r="O6153" t="str">
        <f t="shared" si="673"/>
        <v>No</v>
      </c>
      <c r="P6153">
        <f t="shared" si="674"/>
        <v>0</v>
      </c>
      <c r="Q6153">
        <f t="shared" si="675"/>
        <v>4813937689</v>
      </c>
      <c r="R6153">
        <f t="shared" si="676"/>
        <v>4.1933383153624479</v>
      </c>
      <c r="S6153" t="str">
        <f t="shared" si="677"/>
        <v>Acceptable</v>
      </c>
      <c r="T6153">
        <f>ROUNDUP(C6153,0)</f>
        <v>0</v>
      </c>
      <c r="U6153">
        <f>ROUNDDOWN(C6153,0)</f>
        <v>0</v>
      </c>
      <c r="V6153">
        <f>RIGHT(K6153,2)+2000</f>
        <v>2017</v>
      </c>
      <c r="W6153" t="str">
        <f>INDEX(_xlfn.TEXTSPLIT(K6153,"-"),1,2)</f>
        <v>Dec</v>
      </c>
      <c r="X6153" t="str">
        <f>INDEX(_xlfn.TEXTSPLIT(K6153,"-"),1,1)</f>
        <v>20</v>
      </c>
      <c r="Y6153">
        <f>INDEX(months!B:B,MATCH(Sheet1!W6153,months!A:A,0))</f>
        <v>12</v>
      </c>
      <c r="Z6153">
        <f t="shared" si="678"/>
        <v>43089</v>
      </c>
    </row>
    <row r="6154" spans="1:26" x14ac:dyDescent="0.2">
      <c r="A6154" t="s">
        <v>8589</v>
      </c>
      <c r="B6154" t="s">
        <v>4106</v>
      </c>
      <c r="D6154">
        <v>0</v>
      </c>
      <c r="E6154" t="s">
        <v>779</v>
      </c>
      <c r="F6154" t="s">
        <v>1010</v>
      </c>
      <c r="G6154" t="s">
        <v>23</v>
      </c>
      <c r="H6154" t="s">
        <v>24</v>
      </c>
      <c r="I6154" t="s">
        <v>25</v>
      </c>
      <c r="J6154" t="s">
        <v>4107</v>
      </c>
      <c r="K6154" t="s">
        <v>70</v>
      </c>
      <c r="L6154" t="s">
        <v>59</v>
      </c>
      <c r="M6154" t="s">
        <v>47</v>
      </c>
      <c r="N6154">
        <f t="shared" si="672"/>
        <v>0</v>
      </c>
      <c r="O6154" t="str">
        <f t="shared" si="673"/>
        <v>No</v>
      </c>
      <c r="P6154">
        <f t="shared" si="674"/>
        <v>0</v>
      </c>
      <c r="Q6154">
        <f t="shared" si="675"/>
        <v>4813937689</v>
      </c>
      <c r="R6154">
        <f t="shared" si="676"/>
        <v>4.1933383153624479</v>
      </c>
      <c r="S6154" t="str">
        <f t="shared" si="677"/>
        <v>Acceptable</v>
      </c>
      <c r="T6154">
        <f>ROUNDUP(C6154,0)</f>
        <v>0</v>
      </c>
      <c r="U6154">
        <f>ROUNDDOWN(C6154,0)</f>
        <v>0</v>
      </c>
      <c r="V6154">
        <f>RIGHT(K6154,2)+2000</f>
        <v>2017</v>
      </c>
      <c r="W6154" t="str">
        <f>INDEX(_xlfn.TEXTSPLIT(K6154,"-"),1,2)</f>
        <v>Sep</v>
      </c>
      <c r="X6154" t="str">
        <f>INDEX(_xlfn.TEXTSPLIT(K6154,"-"),1,1)</f>
        <v>20</v>
      </c>
      <c r="Y6154">
        <f>INDEX(months!B:B,MATCH(Sheet1!W6154,months!A:A,0))</f>
        <v>9</v>
      </c>
      <c r="Z6154">
        <f t="shared" si="678"/>
        <v>42998</v>
      </c>
    </row>
    <row r="6155" spans="1:26" x14ac:dyDescent="0.2">
      <c r="A6155" t="s">
        <v>8590</v>
      </c>
      <c r="B6155" t="s">
        <v>5248</v>
      </c>
      <c r="D6155">
        <v>0</v>
      </c>
      <c r="E6155" t="s">
        <v>248</v>
      </c>
      <c r="F6155" t="s">
        <v>1010</v>
      </c>
      <c r="G6155" t="s">
        <v>23</v>
      </c>
      <c r="H6155" t="s">
        <v>24</v>
      </c>
      <c r="I6155" t="s">
        <v>25</v>
      </c>
      <c r="J6155" t="s">
        <v>5249</v>
      </c>
      <c r="K6155" t="s">
        <v>94</v>
      </c>
      <c r="L6155" t="s">
        <v>59</v>
      </c>
      <c r="M6155" t="s">
        <v>81</v>
      </c>
      <c r="N6155">
        <f t="shared" si="672"/>
        <v>0</v>
      </c>
      <c r="O6155" t="str">
        <f t="shared" si="673"/>
        <v>No</v>
      </c>
      <c r="P6155">
        <f t="shared" si="674"/>
        <v>0</v>
      </c>
      <c r="Q6155">
        <f t="shared" si="675"/>
        <v>4813937689</v>
      </c>
      <c r="R6155">
        <f t="shared" si="676"/>
        <v>4.1933383153624479</v>
      </c>
      <c r="S6155" t="str">
        <f t="shared" si="677"/>
        <v>Acceptable</v>
      </c>
      <c r="T6155">
        <f>ROUNDUP(C6155,0)</f>
        <v>0</v>
      </c>
      <c r="U6155">
        <f>ROUNDDOWN(C6155,0)</f>
        <v>0</v>
      </c>
      <c r="V6155">
        <f>RIGHT(K6155,2)+2000</f>
        <v>2018</v>
      </c>
      <c r="W6155" t="str">
        <f>INDEX(_xlfn.TEXTSPLIT(K6155,"-"),1,2)</f>
        <v>Jun</v>
      </c>
      <c r="X6155" t="str">
        <f>INDEX(_xlfn.TEXTSPLIT(K6155,"-"),1,1)</f>
        <v>26</v>
      </c>
      <c r="Y6155">
        <f>INDEX(months!B:B,MATCH(Sheet1!W6155,months!A:A,0))</f>
        <v>6</v>
      </c>
      <c r="Z6155">
        <f t="shared" si="678"/>
        <v>43277</v>
      </c>
    </row>
    <row r="6156" spans="1:26" x14ac:dyDescent="0.2">
      <c r="A6156" t="s">
        <v>8591</v>
      </c>
      <c r="B6156" t="s">
        <v>1988</v>
      </c>
      <c r="D6156">
        <v>0</v>
      </c>
      <c r="E6156" t="s">
        <v>46</v>
      </c>
      <c r="F6156" t="s">
        <v>1230</v>
      </c>
      <c r="G6156" t="s">
        <v>23</v>
      </c>
      <c r="H6156" t="s">
        <v>24</v>
      </c>
      <c r="I6156" t="s">
        <v>44</v>
      </c>
      <c r="J6156" t="s">
        <v>1989</v>
      </c>
      <c r="K6156" t="s">
        <v>226</v>
      </c>
      <c r="L6156" t="s">
        <v>46</v>
      </c>
      <c r="M6156" t="s">
        <v>46</v>
      </c>
      <c r="N6156">
        <f t="shared" si="672"/>
        <v>0</v>
      </c>
      <c r="O6156" t="str">
        <f t="shared" si="673"/>
        <v>No</v>
      </c>
      <c r="P6156">
        <f t="shared" si="674"/>
        <v>0</v>
      </c>
      <c r="Q6156">
        <f t="shared" si="675"/>
        <v>4813937689</v>
      </c>
      <c r="R6156">
        <f t="shared" si="676"/>
        <v>4.1933383153624479</v>
      </c>
      <c r="S6156" t="str">
        <f t="shared" si="677"/>
        <v>Acceptable</v>
      </c>
      <c r="T6156">
        <f>ROUNDUP(C6156,0)</f>
        <v>0</v>
      </c>
      <c r="U6156">
        <f>ROUNDDOWN(C6156,0)</f>
        <v>0</v>
      </c>
      <c r="V6156">
        <f>RIGHT(K6156,2)+2000</f>
        <v>2018</v>
      </c>
      <c r="W6156" t="str">
        <f>INDEX(_xlfn.TEXTSPLIT(K6156,"-"),1,2)</f>
        <v>Jul</v>
      </c>
      <c r="X6156" t="str">
        <f>INDEX(_xlfn.TEXTSPLIT(K6156,"-"),1,1)</f>
        <v>18</v>
      </c>
      <c r="Y6156">
        <f>INDEX(months!B:B,MATCH(Sheet1!W6156,months!A:A,0))</f>
        <v>7</v>
      </c>
      <c r="Z6156">
        <f t="shared" si="678"/>
        <v>43299</v>
      </c>
    </row>
    <row r="6157" spans="1:26" x14ac:dyDescent="0.2">
      <c r="A6157" t="s">
        <v>8592</v>
      </c>
      <c r="B6157" t="s">
        <v>3070</v>
      </c>
      <c r="C6157">
        <v>4.9000000000000004</v>
      </c>
      <c r="D6157">
        <v>16</v>
      </c>
      <c r="E6157" t="s">
        <v>190</v>
      </c>
      <c r="F6157" t="s">
        <v>1010</v>
      </c>
      <c r="G6157" t="s">
        <v>23</v>
      </c>
      <c r="H6157" t="s">
        <v>24</v>
      </c>
      <c r="I6157" t="s">
        <v>25</v>
      </c>
      <c r="J6157" t="s">
        <v>1303</v>
      </c>
      <c r="K6157" t="s">
        <v>8449</v>
      </c>
      <c r="L6157" t="s">
        <v>59</v>
      </c>
      <c r="M6157" t="s">
        <v>29</v>
      </c>
      <c r="N6157">
        <f t="shared" si="672"/>
        <v>0</v>
      </c>
      <c r="O6157" t="str">
        <f t="shared" si="673"/>
        <v>No</v>
      </c>
      <c r="P6157">
        <f t="shared" si="674"/>
        <v>0</v>
      </c>
      <c r="Q6157">
        <f t="shared" si="675"/>
        <v>4813937689</v>
      </c>
      <c r="R6157">
        <f t="shared" si="676"/>
        <v>4.1933383153624479</v>
      </c>
      <c r="S6157" t="str">
        <f t="shared" si="677"/>
        <v>Acceptable</v>
      </c>
      <c r="T6157">
        <f>ROUNDUP(C6157,0)</f>
        <v>5</v>
      </c>
      <c r="U6157">
        <f>ROUNDDOWN(C6157,0)</f>
        <v>4</v>
      </c>
      <c r="V6157">
        <f>RIGHT(K6157,2)+2000</f>
        <v>2017</v>
      </c>
      <c r="W6157" t="str">
        <f>INDEX(_xlfn.TEXTSPLIT(K6157,"-"),1,2)</f>
        <v>Jul</v>
      </c>
      <c r="X6157" t="str">
        <f>INDEX(_xlfn.TEXTSPLIT(K6157,"-"),1,1)</f>
        <v>22</v>
      </c>
      <c r="Y6157">
        <f>INDEX(months!B:B,MATCH(Sheet1!W6157,months!A:A,0))</f>
        <v>7</v>
      </c>
      <c r="Z6157">
        <f t="shared" si="678"/>
        <v>42938</v>
      </c>
    </row>
    <row r="6158" spans="1:26" x14ac:dyDescent="0.2">
      <c r="A6158" t="s">
        <v>8593</v>
      </c>
      <c r="B6158" t="s">
        <v>5446</v>
      </c>
      <c r="C6158">
        <v>3</v>
      </c>
      <c r="D6158">
        <v>4</v>
      </c>
      <c r="E6158" t="s">
        <v>46</v>
      </c>
      <c r="F6158" t="s">
        <v>775</v>
      </c>
      <c r="G6158" t="s">
        <v>23</v>
      </c>
      <c r="H6158" t="s">
        <v>24</v>
      </c>
      <c r="I6158" t="s">
        <v>25</v>
      </c>
      <c r="J6158" t="s">
        <v>5447</v>
      </c>
      <c r="K6158" t="s">
        <v>264</v>
      </c>
      <c r="L6158" t="s">
        <v>46</v>
      </c>
      <c r="M6158" t="s">
        <v>46</v>
      </c>
      <c r="N6158">
        <f t="shared" si="672"/>
        <v>0</v>
      </c>
      <c r="O6158" t="str">
        <f t="shared" si="673"/>
        <v>No</v>
      </c>
      <c r="P6158">
        <f t="shared" si="674"/>
        <v>0</v>
      </c>
      <c r="Q6158">
        <f t="shared" si="675"/>
        <v>4813937689</v>
      </c>
      <c r="R6158">
        <f t="shared" si="676"/>
        <v>4.1933383153624479</v>
      </c>
      <c r="S6158" t="str">
        <f t="shared" si="677"/>
        <v>Acceptable</v>
      </c>
      <c r="T6158">
        <f>ROUNDUP(C6158,0)</f>
        <v>3</v>
      </c>
      <c r="U6158">
        <f>ROUNDDOWN(C6158,0)</f>
        <v>3</v>
      </c>
      <c r="V6158">
        <f>RIGHT(K6158,2)+2000</f>
        <v>2018</v>
      </c>
      <c r="W6158" t="str">
        <f>INDEX(_xlfn.TEXTSPLIT(K6158,"-"),1,2)</f>
        <v>May</v>
      </c>
      <c r="X6158" t="str">
        <f>INDEX(_xlfn.TEXTSPLIT(K6158,"-"),1,1)</f>
        <v>25</v>
      </c>
      <c r="Y6158">
        <f>INDEX(months!B:B,MATCH(Sheet1!W6158,months!A:A,0))</f>
        <v>5</v>
      </c>
      <c r="Z6158">
        <f t="shared" si="678"/>
        <v>43245</v>
      </c>
    </row>
    <row r="6159" spans="1:26" x14ac:dyDescent="0.2">
      <c r="A6159" t="s">
        <v>8594</v>
      </c>
      <c r="B6159" t="s">
        <v>4612</v>
      </c>
      <c r="D6159">
        <v>1</v>
      </c>
      <c r="E6159" t="s">
        <v>825</v>
      </c>
      <c r="F6159" t="s">
        <v>1230</v>
      </c>
      <c r="G6159" t="s">
        <v>23</v>
      </c>
      <c r="H6159" t="s">
        <v>24</v>
      </c>
      <c r="I6159" t="s">
        <v>25</v>
      </c>
      <c r="J6159" t="s">
        <v>4613</v>
      </c>
      <c r="K6159" t="s">
        <v>45</v>
      </c>
      <c r="L6159" t="s">
        <v>59</v>
      </c>
      <c r="M6159" t="s">
        <v>60</v>
      </c>
      <c r="N6159">
        <f t="shared" si="672"/>
        <v>0</v>
      </c>
      <c r="O6159" t="str">
        <f t="shared" si="673"/>
        <v>No</v>
      </c>
      <c r="P6159">
        <f t="shared" si="674"/>
        <v>0</v>
      </c>
      <c r="Q6159">
        <f t="shared" si="675"/>
        <v>4813937689</v>
      </c>
      <c r="R6159">
        <f t="shared" si="676"/>
        <v>4.1933383153624479</v>
      </c>
      <c r="S6159" t="str">
        <f t="shared" si="677"/>
        <v>Acceptable</v>
      </c>
      <c r="T6159">
        <f>ROUNDUP(C6159,0)</f>
        <v>0</v>
      </c>
      <c r="U6159">
        <f>ROUNDDOWN(C6159,0)</f>
        <v>0</v>
      </c>
      <c r="V6159">
        <f>RIGHT(K6159,2)+2000</f>
        <v>2018</v>
      </c>
      <c r="W6159" t="str">
        <f>INDEX(_xlfn.TEXTSPLIT(K6159,"-"),1,2)</f>
        <v>Jun</v>
      </c>
      <c r="X6159" t="str">
        <f>INDEX(_xlfn.TEXTSPLIT(K6159,"-"),1,1)</f>
        <v>8</v>
      </c>
      <c r="Y6159">
        <f>INDEX(months!B:B,MATCH(Sheet1!W6159,months!A:A,0))</f>
        <v>6</v>
      </c>
      <c r="Z6159">
        <f t="shared" si="678"/>
        <v>43259</v>
      </c>
    </row>
    <row r="6160" spans="1:26" x14ac:dyDescent="0.2">
      <c r="A6160" t="s">
        <v>8595</v>
      </c>
      <c r="B6160" t="s">
        <v>3827</v>
      </c>
      <c r="D6160">
        <v>32</v>
      </c>
      <c r="E6160" t="s">
        <v>779</v>
      </c>
      <c r="F6160" t="s">
        <v>775</v>
      </c>
      <c r="G6160" t="s">
        <v>23</v>
      </c>
      <c r="H6160" t="s">
        <v>24</v>
      </c>
      <c r="I6160" t="s">
        <v>25</v>
      </c>
      <c r="J6160" t="s">
        <v>3828</v>
      </c>
      <c r="K6160" t="s">
        <v>8596</v>
      </c>
      <c r="L6160" t="s">
        <v>167</v>
      </c>
      <c r="M6160" t="s">
        <v>72</v>
      </c>
      <c r="N6160">
        <f t="shared" si="672"/>
        <v>0</v>
      </c>
      <c r="O6160" t="str">
        <f t="shared" si="673"/>
        <v>No</v>
      </c>
      <c r="P6160">
        <f t="shared" si="674"/>
        <v>0</v>
      </c>
      <c r="Q6160">
        <f t="shared" si="675"/>
        <v>4813937689</v>
      </c>
      <c r="R6160">
        <f t="shared" si="676"/>
        <v>4.1933383153624479</v>
      </c>
      <c r="S6160" t="str">
        <f t="shared" si="677"/>
        <v>Acceptable</v>
      </c>
      <c r="T6160">
        <f>ROUNDUP(C6160,0)</f>
        <v>0</v>
      </c>
      <c r="U6160">
        <f>ROUNDDOWN(C6160,0)</f>
        <v>0</v>
      </c>
      <c r="V6160">
        <f>RIGHT(K6160,2)+2000</f>
        <v>2016</v>
      </c>
      <c r="W6160" t="str">
        <f>INDEX(_xlfn.TEXTSPLIT(K6160,"-"),1,2)</f>
        <v>May</v>
      </c>
      <c r="X6160" t="str">
        <f>INDEX(_xlfn.TEXTSPLIT(K6160,"-"),1,1)</f>
        <v>25</v>
      </c>
      <c r="Y6160">
        <f>INDEX(months!B:B,MATCH(Sheet1!W6160,months!A:A,0))</f>
        <v>5</v>
      </c>
      <c r="Z6160">
        <f t="shared" si="678"/>
        <v>42515</v>
      </c>
    </row>
    <row r="6161" spans="1:26" x14ac:dyDescent="0.2">
      <c r="A6161" t="s">
        <v>8597</v>
      </c>
      <c r="B6161" t="s">
        <v>3827</v>
      </c>
      <c r="C6161">
        <v>4.8</v>
      </c>
      <c r="D6161">
        <v>111</v>
      </c>
      <c r="E6161" t="s">
        <v>477</v>
      </c>
      <c r="F6161" t="s">
        <v>775</v>
      </c>
      <c r="G6161" t="s">
        <v>23</v>
      </c>
      <c r="H6161" t="s">
        <v>24</v>
      </c>
      <c r="I6161" t="s">
        <v>25</v>
      </c>
      <c r="J6161" t="s">
        <v>3828</v>
      </c>
      <c r="K6161" t="s">
        <v>226</v>
      </c>
      <c r="L6161" t="s">
        <v>8598</v>
      </c>
      <c r="M6161" t="s">
        <v>81</v>
      </c>
      <c r="N6161">
        <f t="shared" si="672"/>
        <v>0</v>
      </c>
      <c r="O6161" t="str">
        <f t="shared" si="673"/>
        <v>No</v>
      </c>
      <c r="P6161">
        <f t="shared" si="674"/>
        <v>0</v>
      </c>
      <c r="Q6161">
        <f t="shared" si="675"/>
        <v>4813937689</v>
      </c>
      <c r="R6161">
        <f t="shared" si="676"/>
        <v>4.1933383153624479</v>
      </c>
      <c r="S6161" t="str">
        <f t="shared" si="677"/>
        <v>Acceptable</v>
      </c>
      <c r="T6161">
        <f>ROUNDUP(C6161,0)</f>
        <v>5</v>
      </c>
      <c r="U6161">
        <f>ROUNDDOWN(C6161,0)</f>
        <v>4</v>
      </c>
      <c r="V6161">
        <f>RIGHT(K6161,2)+2000</f>
        <v>2018</v>
      </c>
      <c r="W6161" t="str">
        <f>INDEX(_xlfn.TEXTSPLIT(K6161,"-"),1,2)</f>
        <v>Jul</v>
      </c>
      <c r="X6161" t="str">
        <f>INDEX(_xlfn.TEXTSPLIT(K6161,"-"),1,1)</f>
        <v>18</v>
      </c>
      <c r="Y6161">
        <f>INDEX(months!B:B,MATCH(Sheet1!W6161,months!A:A,0))</f>
        <v>7</v>
      </c>
      <c r="Z6161">
        <f t="shared" si="678"/>
        <v>43299</v>
      </c>
    </row>
    <row r="6162" spans="1:26" x14ac:dyDescent="0.2">
      <c r="A6162" t="s">
        <v>8599</v>
      </c>
      <c r="B6162" t="s">
        <v>211</v>
      </c>
      <c r="C6162">
        <v>4.5</v>
      </c>
      <c r="D6162">
        <v>276</v>
      </c>
      <c r="E6162" t="s">
        <v>2568</v>
      </c>
      <c r="F6162" t="s">
        <v>50</v>
      </c>
      <c r="G6162" t="s">
        <v>23</v>
      </c>
      <c r="H6162" t="s">
        <v>24</v>
      </c>
      <c r="I6162" t="s">
        <v>25</v>
      </c>
      <c r="J6162" t="s">
        <v>212</v>
      </c>
      <c r="K6162" t="s">
        <v>8600</v>
      </c>
      <c r="L6162" t="s">
        <v>134</v>
      </c>
      <c r="M6162" t="s">
        <v>54</v>
      </c>
      <c r="N6162">
        <f t="shared" si="672"/>
        <v>0</v>
      </c>
      <c r="O6162" t="str">
        <f t="shared" si="673"/>
        <v>No</v>
      </c>
      <c r="P6162">
        <f t="shared" si="674"/>
        <v>0</v>
      </c>
      <c r="Q6162">
        <f t="shared" si="675"/>
        <v>4813937689</v>
      </c>
      <c r="R6162">
        <f t="shared" si="676"/>
        <v>4.1933383153624479</v>
      </c>
      <c r="S6162" t="str">
        <f t="shared" si="677"/>
        <v>Acceptable</v>
      </c>
      <c r="T6162">
        <f>ROUNDUP(C6162,0)</f>
        <v>5</v>
      </c>
      <c r="U6162">
        <f>ROUNDDOWN(C6162,0)</f>
        <v>4</v>
      </c>
      <c r="V6162">
        <f>RIGHT(K6162,2)+2000</f>
        <v>2017</v>
      </c>
      <c r="W6162" t="str">
        <f>INDEX(_xlfn.TEXTSPLIT(K6162,"-"),1,2)</f>
        <v>Jul</v>
      </c>
      <c r="X6162" t="str">
        <f>INDEX(_xlfn.TEXTSPLIT(K6162,"-"),1,1)</f>
        <v>5</v>
      </c>
      <c r="Y6162">
        <f>INDEX(months!B:B,MATCH(Sheet1!W6162,months!A:A,0))</f>
        <v>7</v>
      </c>
      <c r="Z6162">
        <f t="shared" si="678"/>
        <v>42921</v>
      </c>
    </row>
    <row r="6163" spans="1:26" x14ac:dyDescent="0.2">
      <c r="A6163" t="s">
        <v>8601</v>
      </c>
      <c r="B6163" t="s">
        <v>5248</v>
      </c>
      <c r="C6163">
        <v>3.4</v>
      </c>
      <c r="D6163">
        <v>694</v>
      </c>
      <c r="E6163" t="s">
        <v>46</v>
      </c>
      <c r="F6163" t="s">
        <v>57</v>
      </c>
      <c r="G6163" t="s">
        <v>23</v>
      </c>
      <c r="H6163" t="s">
        <v>24</v>
      </c>
      <c r="I6163" t="s">
        <v>25</v>
      </c>
      <c r="J6163" t="s">
        <v>5249</v>
      </c>
      <c r="K6163" t="s">
        <v>278</v>
      </c>
      <c r="L6163" t="s">
        <v>46</v>
      </c>
      <c r="M6163" t="s">
        <v>46</v>
      </c>
      <c r="N6163">
        <f t="shared" si="672"/>
        <v>0</v>
      </c>
      <c r="O6163" t="str">
        <f t="shared" si="673"/>
        <v>No</v>
      </c>
      <c r="P6163">
        <f t="shared" si="674"/>
        <v>0</v>
      </c>
      <c r="Q6163">
        <f t="shared" si="675"/>
        <v>4813937689</v>
      </c>
      <c r="R6163">
        <f t="shared" si="676"/>
        <v>4.1933383153624479</v>
      </c>
      <c r="S6163" t="str">
        <f t="shared" si="677"/>
        <v>Acceptable</v>
      </c>
      <c r="T6163">
        <f>ROUNDUP(C6163,0)</f>
        <v>4</v>
      </c>
      <c r="U6163">
        <f>ROUNDDOWN(C6163,0)</f>
        <v>3</v>
      </c>
      <c r="V6163">
        <f>RIGHT(K6163,2)+2000</f>
        <v>2018</v>
      </c>
      <c r="W6163" t="str">
        <f>INDEX(_xlfn.TEXTSPLIT(K6163,"-"),1,2)</f>
        <v>Jul</v>
      </c>
      <c r="X6163" t="str">
        <f>INDEX(_xlfn.TEXTSPLIT(K6163,"-"),1,1)</f>
        <v>27</v>
      </c>
      <c r="Y6163">
        <f>INDEX(months!B:B,MATCH(Sheet1!W6163,months!A:A,0))</f>
        <v>7</v>
      </c>
      <c r="Z6163">
        <f t="shared" si="678"/>
        <v>43308</v>
      </c>
    </row>
    <row r="6164" spans="1:26" x14ac:dyDescent="0.2">
      <c r="A6164" t="s">
        <v>8602</v>
      </c>
      <c r="B6164" t="s">
        <v>4310</v>
      </c>
      <c r="D6164">
        <v>7</v>
      </c>
      <c r="E6164" t="s">
        <v>532</v>
      </c>
      <c r="F6164" t="s">
        <v>1010</v>
      </c>
      <c r="G6164" t="s">
        <v>23</v>
      </c>
      <c r="H6164" t="s">
        <v>24</v>
      </c>
      <c r="I6164" t="s">
        <v>25</v>
      </c>
      <c r="J6164" t="s">
        <v>2718</v>
      </c>
      <c r="K6164" t="s">
        <v>1088</v>
      </c>
      <c r="L6164" t="s">
        <v>35</v>
      </c>
      <c r="M6164" t="s">
        <v>81</v>
      </c>
      <c r="N6164">
        <f t="shared" si="672"/>
        <v>0</v>
      </c>
      <c r="O6164" t="str">
        <f t="shared" si="673"/>
        <v>No</v>
      </c>
      <c r="P6164">
        <f t="shared" si="674"/>
        <v>0</v>
      </c>
      <c r="Q6164">
        <f t="shared" si="675"/>
        <v>4813937689</v>
      </c>
      <c r="R6164">
        <f t="shared" si="676"/>
        <v>4.1933383153624479</v>
      </c>
      <c r="S6164" t="str">
        <f t="shared" si="677"/>
        <v>Acceptable</v>
      </c>
      <c r="T6164">
        <f>ROUNDUP(C6164,0)</f>
        <v>0</v>
      </c>
      <c r="U6164">
        <f>ROUNDDOWN(C6164,0)</f>
        <v>0</v>
      </c>
      <c r="V6164">
        <f>RIGHT(K6164,2)+2000</f>
        <v>2018</v>
      </c>
      <c r="W6164" t="str">
        <f>INDEX(_xlfn.TEXTSPLIT(K6164,"-"),1,2)</f>
        <v>Jun</v>
      </c>
      <c r="X6164" t="str">
        <f>INDEX(_xlfn.TEXTSPLIT(K6164,"-"),1,1)</f>
        <v>13</v>
      </c>
      <c r="Y6164">
        <f>INDEX(months!B:B,MATCH(Sheet1!W6164,months!A:A,0))</f>
        <v>6</v>
      </c>
      <c r="Z6164">
        <f t="shared" si="678"/>
        <v>43264</v>
      </c>
    </row>
    <row r="6165" spans="1:26" x14ac:dyDescent="0.2">
      <c r="A6165" t="s">
        <v>8603</v>
      </c>
      <c r="B6165" t="s">
        <v>5248</v>
      </c>
      <c r="D6165">
        <v>8</v>
      </c>
      <c r="E6165" t="s">
        <v>260</v>
      </c>
      <c r="F6165" t="s">
        <v>1199</v>
      </c>
      <c r="G6165" t="s">
        <v>23</v>
      </c>
      <c r="H6165" t="s">
        <v>24</v>
      </c>
      <c r="I6165" t="s">
        <v>25</v>
      </c>
      <c r="J6165" t="s">
        <v>5249</v>
      </c>
      <c r="K6165" t="s">
        <v>8604</v>
      </c>
      <c r="L6165" t="s">
        <v>1267</v>
      </c>
      <c r="M6165" t="s">
        <v>86</v>
      </c>
      <c r="N6165">
        <f t="shared" si="672"/>
        <v>0</v>
      </c>
      <c r="O6165" t="str">
        <f t="shared" si="673"/>
        <v>No</v>
      </c>
      <c r="P6165">
        <f t="shared" si="674"/>
        <v>0</v>
      </c>
      <c r="Q6165">
        <f t="shared" si="675"/>
        <v>4813937689</v>
      </c>
      <c r="R6165">
        <f t="shared" si="676"/>
        <v>4.1933383153624479</v>
      </c>
      <c r="S6165" t="str">
        <f t="shared" si="677"/>
        <v>Acceptable</v>
      </c>
      <c r="T6165">
        <f>ROUNDUP(C6165,0)</f>
        <v>0</v>
      </c>
      <c r="U6165">
        <f>ROUNDDOWN(C6165,0)</f>
        <v>0</v>
      </c>
      <c r="V6165">
        <f>RIGHT(K6165,2)+2000</f>
        <v>2015</v>
      </c>
      <c r="W6165" t="str">
        <f>INDEX(_xlfn.TEXTSPLIT(K6165,"-"),1,2)</f>
        <v>Nov</v>
      </c>
      <c r="X6165" t="str">
        <f>INDEX(_xlfn.TEXTSPLIT(K6165,"-"),1,1)</f>
        <v>12</v>
      </c>
      <c r="Y6165">
        <f>INDEX(months!B:B,MATCH(Sheet1!W6165,months!A:A,0))</f>
        <v>11</v>
      </c>
      <c r="Z6165">
        <f t="shared" si="678"/>
        <v>42320</v>
      </c>
    </row>
    <row r="6166" spans="1:26" x14ac:dyDescent="0.2">
      <c r="A6166" t="s">
        <v>8605</v>
      </c>
      <c r="B6166" t="s">
        <v>3070</v>
      </c>
      <c r="D6166">
        <v>3</v>
      </c>
      <c r="E6166" t="s">
        <v>49</v>
      </c>
      <c r="F6166" t="s">
        <v>1199</v>
      </c>
      <c r="G6166" t="s">
        <v>23</v>
      </c>
      <c r="H6166" t="s">
        <v>24</v>
      </c>
      <c r="I6166" t="s">
        <v>25</v>
      </c>
      <c r="J6166" t="s">
        <v>1537</v>
      </c>
      <c r="K6166" t="s">
        <v>4857</v>
      </c>
      <c r="L6166" t="s">
        <v>59</v>
      </c>
      <c r="M6166" t="s">
        <v>81</v>
      </c>
      <c r="N6166">
        <f t="shared" si="672"/>
        <v>0</v>
      </c>
      <c r="O6166" t="str">
        <f t="shared" si="673"/>
        <v>No</v>
      </c>
      <c r="P6166">
        <f t="shared" si="674"/>
        <v>0</v>
      </c>
      <c r="Q6166">
        <f t="shared" si="675"/>
        <v>4813937689</v>
      </c>
      <c r="R6166">
        <f t="shared" si="676"/>
        <v>4.1933383153624479</v>
      </c>
      <c r="S6166" t="str">
        <f t="shared" si="677"/>
        <v>Acceptable</v>
      </c>
      <c r="T6166">
        <f>ROUNDUP(C6166,0)</f>
        <v>0</v>
      </c>
      <c r="U6166">
        <f>ROUNDDOWN(C6166,0)</f>
        <v>0</v>
      </c>
      <c r="V6166">
        <f>RIGHT(K6166,2)+2000</f>
        <v>2017</v>
      </c>
      <c r="W6166" t="str">
        <f>INDEX(_xlfn.TEXTSPLIT(K6166,"-"),1,2)</f>
        <v>Dec</v>
      </c>
      <c r="X6166" t="str">
        <f>INDEX(_xlfn.TEXTSPLIT(K6166,"-"),1,1)</f>
        <v>10</v>
      </c>
      <c r="Y6166">
        <f>INDEX(months!B:B,MATCH(Sheet1!W6166,months!A:A,0))</f>
        <v>12</v>
      </c>
      <c r="Z6166">
        <f t="shared" si="678"/>
        <v>43079</v>
      </c>
    </row>
    <row r="6167" spans="1:26" x14ac:dyDescent="0.2">
      <c r="A6167" t="s">
        <v>8606</v>
      </c>
      <c r="B6167" t="s">
        <v>447</v>
      </c>
      <c r="D6167">
        <v>13</v>
      </c>
      <c r="E6167" t="s">
        <v>3905</v>
      </c>
      <c r="F6167" t="s">
        <v>775</v>
      </c>
      <c r="G6167" t="s">
        <v>23</v>
      </c>
      <c r="H6167" t="s">
        <v>24</v>
      </c>
      <c r="I6167" t="s">
        <v>25</v>
      </c>
      <c r="J6167" t="s">
        <v>449</v>
      </c>
      <c r="K6167" t="s">
        <v>1016</v>
      </c>
      <c r="L6167" t="s">
        <v>315</v>
      </c>
      <c r="M6167" t="s">
        <v>86</v>
      </c>
      <c r="N6167">
        <f t="shared" si="672"/>
        <v>0</v>
      </c>
      <c r="O6167" t="str">
        <f t="shared" si="673"/>
        <v>No</v>
      </c>
      <c r="P6167">
        <f t="shared" si="674"/>
        <v>0</v>
      </c>
      <c r="Q6167">
        <f t="shared" si="675"/>
        <v>4813937689</v>
      </c>
      <c r="R6167">
        <f t="shared" si="676"/>
        <v>4.1933383153624479</v>
      </c>
      <c r="S6167" t="str">
        <f t="shared" si="677"/>
        <v>Acceptable</v>
      </c>
      <c r="T6167">
        <f>ROUNDUP(C6167,0)</f>
        <v>0</v>
      </c>
      <c r="U6167">
        <f>ROUNDDOWN(C6167,0)</f>
        <v>0</v>
      </c>
      <c r="V6167">
        <f>RIGHT(K6167,2)+2000</f>
        <v>2017</v>
      </c>
      <c r="W6167" t="str">
        <f>INDEX(_xlfn.TEXTSPLIT(K6167,"-"),1,2)</f>
        <v>Jan</v>
      </c>
      <c r="X6167" t="str">
        <f>INDEX(_xlfn.TEXTSPLIT(K6167,"-"),1,1)</f>
        <v>21</v>
      </c>
      <c r="Y6167">
        <f>INDEX(months!B:B,MATCH(Sheet1!W6167,months!A:A,0))</f>
        <v>1</v>
      </c>
      <c r="Z6167">
        <f t="shared" si="678"/>
        <v>42756</v>
      </c>
    </row>
    <row r="6168" spans="1:26" x14ac:dyDescent="0.2">
      <c r="A6168" t="s">
        <v>8607</v>
      </c>
      <c r="B6168" t="s">
        <v>4106</v>
      </c>
      <c r="C6168">
        <v>4</v>
      </c>
      <c r="D6168">
        <v>35188</v>
      </c>
      <c r="E6168" t="s">
        <v>1001</v>
      </c>
      <c r="F6168" t="s">
        <v>65</v>
      </c>
      <c r="G6168" t="s">
        <v>23</v>
      </c>
      <c r="H6168" t="s">
        <v>24</v>
      </c>
      <c r="I6168" t="s">
        <v>25</v>
      </c>
      <c r="J6168" t="s">
        <v>4107</v>
      </c>
      <c r="K6168" t="s">
        <v>2015</v>
      </c>
      <c r="L6168" t="s">
        <v>1775</v>
      </c>
      <c r="M6168" t="s">
        <v>1502</v>
      </c>
      <c r="N6168">
        <f t="shared" si="672"/>
        <v>0</v>
      </c>
      <c r="O6168" t="str">
        <f t="shared" si="673"/>
        <v>No</v>
      </c>
      <c r="P6168">
        <f t="shared" si="674"/>
        <v>0</v>
      </c>
      <c r="Q6168">
        <f t="shared" si="675"/>
        <v>4813937689</v>
      </c>
      <c r="R6168">
        <f t="shared" si="676"/>
        <v>4.1933383153624479</v>
      </c>
      <c r="S6168" t="str">
        <f t="shared" si="677"/>
        <v>Acceptable</v>
      </c>
      <c r="T6168">
        <f>ROUNDUP(C6168,0)</f>
        <v>4</v>
      </c>
      <c r="U6168">
        <f>ROUNDDOWN(C6168,0)</f>
        <v>4</v>
      </c>
      <c r="V6168">
        <f>RIGHT(K6168,2)+2000</f>
        <v>2018</v>
      </c>
      <c r="W6168" t="str">
        <f>INDEX(_xlfn.TEXTSPLIT(K6168,"-"),1,2)</f>
        <v>Feb</v>
      </c>
      <c r="X6168" t="str">
        <f>INDEX(_xlfn.TEXTSPLIT(K6168,"-"),1,1)</f>
        <v>22</v>
      </c>
      <c r="Y6168">
        <f>INDEX(months!B:B,MATCH(Sheet1!W6168,months!A:A,0))</f>
        <v>2</v>
      </c>
      <c r="Z6168">
        <f t="shared" si="678"/>
        <v>43153</v>
      </c>
    </row>
    <row r="6169" spans="1:26" x14ac:dyDescent="0.2">
      <c r="A6169" t="s">
        <v>8608</v>
      </c>
      <c r="B6169" t="s">
        <v>2665</v>
      </c>
      <c r="C6169">
        <v>3.7</v>
      </c>
      <c r="D6169">
        <v>31883</v>
      </c>
      <c r="E6169" t="s">
        <v>88</v>
      </c>
      <c r="F6169" t="s">
        <v>65</v>
      </c>
      <c r="G6169" t="s">
        <v>23</v>
      </c>
      <c r="H6169" t="s">
        <v>24</v>
      </c>
      <c r="I6169" t="s">
        <v>44</v>
      </c>
      <c r="J6169" t="s">
        <v>2684</v>
      </c>
      <c r="K6169" t="s">
        <v>3278</v>
      </c>
      <c r="L6169" t="s">
        <v>3195</v>
      </c>
      <c r="M6169" t="s">
        <v>60</v>
      </c>
      <c r="N6169">
        <f t="shared" si="672"/>
        <v>0</v>
      </c>
      <c r="O6169" t="str">
        <f t="shared" si="673"/>
        <v>No</v>
      </c>
      <c r="P6169">
        <f t="shared" si="674"/>
        <v>0</v>
      </c>
      <c r="Q6169">
        <f t="shared" si="675"/>
        <v>4813937689</v>
      </c>
      <c r="R6169">
        <f t="shared" si="676"/>
        <v>4.1933383153624479</v>
      </c>
      <c r="S6169" t="str">
        <f t="shared" si="677"/>
        <v>Acceptable</v>
      </c>
      <c r="T6169">
        <f>ROUNDUP(C6169,0)</f>
        <v>4</v>
      </c>
      <c r="U6169">
        <f>ROUNDDOWN(C6169,0)</f>
        <v>3</v>
      </c>
      <c r="V6169">
        <f>RIGHT(K6169,2)+2000</f>
        <v>2017</v>
      </c>
      <c r="W6169" t="str">
        <f>INDEX(_xlfn.TEXTSPLIT(K6169,"-"),1,2)</f>
        <v>Mar</v>
      </c>
      <c r="X6169" t="str">
        <f>INDEX(_xlfn.TEXTSPLIT(K6169,"-"),1,1)</f>
        <v>23</v>
      </c>
      <c r="Y6169">
        <f>INDEX(months!B:B,MATCH(Sheet1!W6169,months!A:A,0))</f>
        <v>3</v>
      </c>
      <c r="Z6169">
        <f t="shared" si="678"/>
        <v>42817</v>
      </c>
    </row>
    <row r="6170" spans="1:26" x14ac:dyDescent="0.2">
      <c r="A6170" t="s">
        <v>8609</v>
      </c>
      <c r="B6170" t="s">
        <v>4612</v>
      </c>
      <c r="C6170">
        <v>2.2000000000000002</v>
      </c>
      <c r="D6170">
        <v>4</v>
      </c>
      <c r="E6170" t="s">
        <v>1213</v>
      </c>
      <c r="F6170" t="s">
        <v>1199</v>
      </c>
      <c r="G6170" t="s">
        <v>23</v>
      </c>
      <c r="H6170" t="s">
        <v>24</v>
      </c>
      <c r="I6170" t="s">
        <v>25</v>
      </c>
      <c r="J6170" t="s">
        <v>4613</v>
      </c>
      <c r="K6170" t="s">
        <v>973</v>
      </c>
      <c r="L6170" t="s">
        <v>220</v>
      </c>
      <c r="M6170" t="s">
        <v>60</v>
      </c>
      <c r="N6170">
        <f t="shared" si="672"/>
        <v>0</v>
      </c>
      <c r="O6170" t="str">
        <f t="shared" si="673"/>
        <v>No</v>
      </c>
      <c r="P6170">
        <f t="shared" si="674"/>
        <v>0</v>
      </c>
      <c r="Q6170">
        <f t="shared" si="675"/>
        <v>4813937689</v>
      </c>
      <c r="R6170">
        <f t="shared" si="676"/>
        <v>4.1933383153624479</v>
      </c>
      <c r="S6170" t="str">
        <f t="shared" si="677"/>
        <v>Acceptable</v>
      </c>
      <c r="T6170">
        <f>ROUNDUP(C6170,0)</f>
        <v>3</v>
      </c>
      <c r="U6170">
        <f>ROUNDDOWN(C6170,0)</f>
        <v>2</v>
      </c>
      <c r="V6170">
        <f>RIGHT(K6170,2)+2000</f>
        <v>2018</v>
      </c>
      <c r="W6170" t="str">
        <f>INDEX(_xlfn.TEXTSPLIT(K6170,"-"),1,2)</f>
        <v>Apr</v>
      </c>
      <c r="X6170" t="str">
        <f>INDEX(_xlfn.TEXTSPLIT(K6170,"-"),1,1)</f>
        <v>3</v>
      </c>
      <c r="Y6170">
        <f>INDEX(months!B:B,MATCH(Sheet1!W6170,months!A:A,0))</f>
        <v>4</v>
      </c>
      <c r="Z6170">
        <f t="shared" si="678"/>
        <v>43193</v>
      </c>
    </row>
    <row r="6171" spans="1:26" x14ac:dyDescent="0.2">
      <c r="A6171" t="s">
        <v>8610</v>
      </c>
      <c r="B6171" t="s">
        <v>4457</v>
      </c>
      <c r="C6171">
        <v>4.8</v>
      </c>
      <c r="D6171">
        <v>89</v>
      </c>
      <c r="E6171" t="s">
        <v>46</v>
      </c>
      <c r="F6171" t="s">
        <v>775</v>
      </c>
      <c r="G6171" t="s">
        <v>23</v>
      </c>
      <c r="H6171" t="s">
        <v>24</v>
      </c>
      <c r="I6171" t="s">
        <v>25</v>
      </c>
      <c r="J6171" t="s">
        <v>4458</v>
      </c>
      <c r="K6171" t="s">
        <v>5772</v>
      </c>
      <c r="L6171" t="s">
        <v>46</v>
      </c>
      <c r="M6171" t="s">
        <v>46</v>
      </c>
      <c r="N6171">
        <f t="shared" si="672"/>
        <v>0</v>
      </c>
      <c r="O6171" t="str">
        <f t="shared" si="673"/>
        <v>No</v>
      </c>
      <c r="P6171">
        <f t="shared" si="674"/>
        <v>0</v>
      </c>
      <c r="Q6171">
        <f t="shared" si="675"/>
        <v>4813937689</v>
      </c>
      <c r="R6171">
        <f t="shared" si="676"/>
        <v>4.1933383153624479</v>
      </c>
      <c r="S6171" t="str">
        <f t="shared" si="677"/>
        <v>Acceptable</v>
      </c>
      <c r="T6171">
        <f>ROUNDUP(C6171,0)</f>
        <v>5</v>
      </c>
      <c r="U6171">
        <f>ROUNDDOWN(C6171,0)</f>
        <v>4</v>
      </c>
      <c r="V6171">
        <f>RIGHT(K6171,2)+2000</f>
        <v>2017</v>
      </c>
      <c r="W6171" t="str">
        <f>INDEX(_xlfn.TEXTSPLIT(K6171,"-"),1,2)</f>
        <v>Feb</v>
      </c>
      <c r="X6171" t="str">
        <f>INDEX(_xlfn.TEXTSPLIT(K6171,"-"),1,1)</f>
        <v>21</v>
      </c>
      <c r="Y6171">
        <f>INDEX(months!B:B,MATCH(Sheet1!W6171,months!A:A,0))</f>
        <v>2</v>
      </c>
      <c r="Z6171">
        <f t="shared" si="678"/>
        <v>42787</v>
      </c>
    </row>
    <row r="6172" spans="1:26" x14ac:dyDescent="0.2">
      <c r="A6172" t="s">
        <v>8611</v>
      </c>
      <c r="B6172" t="s">
        <v>4310</v>
      </c>
      <c r="D6172">
        <v>6</v>
      </c>
      <c r="E6172" t="s">
        <v>172</v>
      </c>
      <c r="F6172" t="s">
        <v>1199</v>
      </c>
      <c r="G6172" t="s">
        <v>23</v>
      </c>
      <c r="H6172" t="s">
        <v>24</v>
      </c>
      <c r="I6172" t="s">
        <v>25</v>
      </c>
      <c r="J6172" t="s">
        <v>2718</v>
      </c>
      <c r="K6172" t="s">
        <v>66</v>
      </c>
      <c r="L6172" t="s">
        <v>1520</v>
      </c>
      <c r="M6172" t="s">
        <v>47</v>
      </c>
      <c r="N6172">
        <f t="shared" si="672"/>
        <v>0</v>
      </c>
      <c r="O6172" t="str">
        <f t="shared" si="673"/>
        <v>No</v>
      </c>
      <c r="P6172">
        <f t="shared" si="674"/>
        <v>0</v>
      </c>
      <c r="Q6172">
        <f t="shared" si="675"/>
        <v>4813937689</v>
      </c>
      <c r="R6172">
        <f t="shared" si="676"/>
        <v>4.1933383153624479</v>
      </c>
      <c r="S6172" t="str">
        <f t="shared" si="677"/>
        <v>Acceptable</v>
      </c>
      <c r="T6172">
        <f>ROUNDUP(C6172,0)</f>
        <v>0</v>
      </c>
      <c r="U6172">
        <f>ROUNDDOWN(C6172,0)</f>
        <v>0</v>
      </c>
      <c r="V6172">
        <f>RIGHT(K6172,2)+2000</f>
        <v>2018</v>
      </c>
      <c r="W6172" t="str">
        <f>INDEX(_xlfn.TEXTSPLIT(K6172,"-"),1,2)</f>
        <v>Jun</v>
      </c>
      <c r="X6172" t="str">
        <f>INDEX(_xlfn.TEXTSPLIT(K6172,"-"),1,1)</f>
        <v>14</v>
      </c>
      <c r="Y6172">
        <f>INDEX(months!B:B,MATCH(Sheet1!W6172,months!A:A,0))</f>
        <v>6</v>
      </c>
      <c r="Z6172">
        <f t="shared" si="678"/>
        <v>43265</v>
      </c>
    </row>
    <row r="6173" spans="1:26" x14ac:dyDescent="0.2">
      <c r="A6173" t="s">
        <v>8612</v>
      </c>
      <c r="B6173" t="s">
        <v>4457</v>
      </c>
      <c r="C6173">
        <v>5</v>
      </c>
      <c r="D6173">
        <v>3</v>
      </c>
      <c r="E6173" t="s">
        <v>252</v>
      </c>
      <c r="F6173" t="s">
        <v>1010</v>
      </c>
      <c r="G6173" t="s">
        <v>23</v>
      </c>
      <c r="H6173" t="s">
        <v>24</v>
      </c>
      <c r="I6173" t="s">
        <v>25</v>
      </c>
      <c r="J6173" t="s">
        <v>4458</v>
      </c>
      <c r="K6173" t="s">
        <v>4915</v>
      </c>
      <c r="L6173" t="s">
        <v>53</v>
      </c>
      <c r="M6173" t="s">
        <v>177</v>
      </c>
      <c r="N6173">
        <f t="shared" si="672"/>
        <v>0</v>
      </c>
      <c r="O6173" t="str">
        <f t="shared" si="673"/>
        <v>No</v>
      </c>
      <c r="P6173">
        <f t="shared" si="674"/>
        <v>0</v>
      </c>
      <c r="Q6173">
        <f t="shared" si="675"/>
        <v>4813937689</v>
      </c>
      <c r="R6173">
        <f t="shared" si="676"/>
        <v>4.1933383153624479</v>
      </c>
      <c r="S6173" t="str">
        <f t="shared" si="677"/>
        <v>Acceptable</v>
      </c>
      <c r="T6173">
        <f>ROUNDUP(C6173,0)</f>
        <v>5</v>
      </c>
      <c r="U6173">
        <f>ROUNDDOWN(C6173,0)</f>
        <v>5</v>
      </c>
      <c r="V6173">
        <f>RIGHT(K6173,2)+2000</f>
        <v>2016</v>
      </c>
      <c r="W6173" t="str">
        <f>INDEX(_xlfn.TEXTSPLIT(K6173,"-"),1,2)</f>
        <v>Nov</v>
      </c>
      <c r="X6173" t="str">
        <f>INDEX(_xlfn.TEXTSPLIT(K6173,"-"),1,1)</f>
        <v>28</v>
      </c>
      <c r="Y6173">
        <f>INDEX(months!B:B,MATCH(Sheet1!W6173,months!A:A,0))</f>
        <v>11</v>
      </c>
      <c r="Z6173">
        <f t="shared" si="678"/>
        <v>42702</v>
      </c>
    </row>
    <row r="6174" spans="1:26" x14ac:dyDescent="0.2">
      <c r="A6174" t="s">
        <v>8613</v>
      </c>
      <c r="B6174" t="s">
        <v>3070</v>
      </c>
      <c r="D6174">
        <v>8</v>
      </c>
      <c r="E6174" t="s">
        <v>481</v>
      </c>
      <c r="F6174" t="s">
        <v>775</v>
      </c>
      <c r="G6174" t="s">
        <v>23</v>
      </c>
      <c r="H6174" t="s">
        <v>24</v>
      </c>
      <c r="I6174" t="s">
        <v>25</v>
      </c>
      <c r="J6174" t="s">
        <v>1537</v>
      </c>
      <c r="K6174" t="s">
        <v>497</v>
      </c>
      <c r="L6174" t="s">
        <v>452</v>
      </c>
      <c r="M6174" t="s">
        <v>81</v>
      </c>
      <c r="N6174">
        <f t="shared" si="672"/>
        <v>0</v>
      </c>
      <c r="O6174" t="str">
        <f t="shared" si="673"/>
        <v>No</v>
      </c>
      <c r="P6174">
        <f t="shared" si="674"/>
        <v>0</v>
      </c>
      <c r="Q6174">
        <f t="shared" si="675"/>
        <v>4813937689</v>
      </c>
      <c r="R6174">
        <f t="shared" si="676"/>
        <v>4.1933383153624479</v>
      </c>
      <c r="S6174" t="str">
        <f t="shared" si="677"/>
        <v>Acceptable</v>
      </c>
      <c r="T6174">
        <f>ROUNDUP(C6174,0)</f>
        <v>0</v>
      </c>
      <c r="U6174">
        <f>ROUNDDOWN(C6174,0)</f>
        <v>0</v>
      </c>
      <c r="V6174">
        <f>RIGHT(K6174,2)+2000</f>
        <v>2018</v>
      </c>
      <c r="W6174" t="str">
        <f>INDEX(_xlfn.TEXTSPLIT(K6174,"-"),1,2)</f>
        <v>Jul</v>
      </c>
      <c r="X6174" t="str">
        <f>INDEX(_xlfn.TEXTSPLIT(K6174,"-"),1,1)</f>
        <v>13</v>
      </c>
      <c r="Y6174">
        <f>INDEX(months!B:B,MATCH(Sheet1!W6174,months!A:A,0))</f>
        <v>7</v>
      </c>
      <c r="Z6174">
        <f t="shared" si="678"/>
        <v>43294</v>
      </c>
    </row>
    <row r="6175" spans="1:26" x14ac:dyDescent="0.2">
      <c r="A6175" t="s">
        <v>8614</v>
      </c>
      <c r="B6175" t="s">
        <v>556</v>
      </c>
      <c r="D6175">
        <v>6</v>
      </c>
      <c r="E6175" t="s">
        <v>46</v>
      </c>
      <c r="F6175" t="s">
        <v>1010</v>
      </c>
      <c r="G6175" t="s">
        <v>23</v>
      </c>
      <c r="H6175" t="s">
        <v>24</v>
      </c>
      <c r="I6175" t="s">
        <v>25</v>
      </c>
      <c r="J6175" t="s">
        <v>557</v>
      </c>
      <c r="K6175" t="s">
        <v>3180</v>
      </c>
      <c r="L6175" t="s">
        <v>46</v>
      </c>
      <c r="M6175" t="s">
        <v>980</v>
      </c>
      <c r="N6175">
        <f t="shared" si="672"/>
        <v>0</v>
      </c>
      <c r="O6175" t="str">
        <f t="shared" si="673"/>
        <v>No</v>
      </c>
      <c r="P6175">
        <f t="shared" si="674"/>
        <v>0</v>
      </c>
      <c r="Q6175">
        <f t="shared" si="675"/>
        <v>4813937689</v>
      </c>
      <c r="R6175">
        <f t="shared" si="676"/>
        <v>4.1933383153624479</v>
      </c>
      <c r="S6175" t="str">
        <f t="shared" si="677"/>
        <v>Acceptable</v>
      </c>
      <c r="T6175">
        <f>ROUNDUP(C6175,0)</f>
        <v>0</v>
      </c>
      <c r="U6175">
        <f>ROUNDDOWN(C6175,0)</f>
        <v>0</v>
      </c>
      <c r="V6175">
        <f>RIGHT(K6175,2)+2000</f>
        <v>2017</v>
      </c>
      <c r="W6175" t="str">
        <f>INDEX(_xlfn.TEXTSPLIT(K6175,"-"),1,2)</f>
        <v>Jul</v>
      </c>
      <c r="X6175" t="str">
        <f>INDEX(_xlfn.TEXTSPLIT(K6175,"-"),1,1)</f>
        <v>12</v>
      </c>
      <c r="Y6175">
        <f>INDEX(months!B:B,MATCH(Sheet1!W6175,months!A:A,0))</f>
        <v>7</v>
      </c>
      <c r="Z6175">
        <f t="shared" si="678"/>
        <v>42928</v>
      </c>
    </row>
    <row r="6176" spans="1:26" x14ac:dyDescent="0.2">
      <c r="A6176" t="s">
        <v>8615</v>
      </c>
      <c r="B6176" t="s">
        <v>4612</v>
      </c>
      <c r="D6176">
        <v>0</v>
      </c>
      <c r="E6176" t="s">
        <v>1403</v>
      </c>
      <c r="F6176" t="s">
        <v>1230</v>
      </c>
      <c r="G6176" t="s">
        <v>23</v>
      </c>
      <c r="H6176" t="s">
        <v>24</v>
      </c>
      <c r="I6176" t="s">
        <v>25</v>
      </c>
      <c r="J6176" t="s">
        <v>4613</v>
      </c>
      <c r="K6176" t="s">
        <v>115</v>
      </c>
      <c r="L6176" t="s">
        <v>59</v>
      </c>
      <c r="M6176" t="s">
        <v>29</v>
      </c>
      <c r="N6176">
        <f t="shared" si="672"/>
        <v>0</v>
      </c>
      <c r="O6176" t="str">
        <f t="shared" si="673"/>
        <v>No</v>
      </c>
      <c r="P6176">
        <f t="shared" si="674"/>
        <v>0</v>
      </c>
      <c r="Q6176">
        <f t="shared" si="675"/>
        <v>4813937689</v>
      </c>
      <c r="R6176">
        <f t="shared" si="676"/>
        <v>4.1933383153624479</v>
      </c>
      <c r="S6176" t="str">
        <f t="shared" si="677"/>
        <v>Acceptable</v>
      </c>
      <c r="T6176">
        <f>ROUNDUP(C6176,0)</f>
        <v>0</v>
      </c>
      <c r="U6176">
        <f>ROUNDDOWN(C6176,0)</f>
        <v>0</v>
      </c>
      <c r="V6176">
        <f>RIGHT(K6176,2)+2000</f>
        <v>2018</v>
      </c>
      <c r="W6176" t="str">
        <f>INDEX(_xlfn.TEXTSPLIT(K6176,"-"),1,2)</f>
        <v>Jul</v>
      </c>
      <c r="X6176" t="str">
        <f>INDEX(_xlfn.TEXTSPLIT(K6176,"-"),1,1)</f>
        <v>30</v>
      </c>
      <c r="Y6176">
        <f>INDEX(months!B:B,MATCH(Sheet1!W6176,months!A:A,0))</f>
        <v>7</v>
      </c>
      <c r="Z6176">
        <f t="shared" si="678"/>
        <v>43311</v>
      </c>
    </row>
    <row r="6177" spans="1:26" x14ac:dyDescent="0.2">
      <c r="A6177" t="s">
        <v>8616</v>
      </c>
      <c r="B6177" t="s">
        <v>4457</v>
      </c>
      <c r="C6177">
        <v>4.5</v>
      </c>
      <c r="D6177">
        <v>103</v>
      </c>
      <c r="E6177" t="s">
        <v>347</v>
      </c>
      <c r="F6177" t="s">
        <v>775</v>
      </c>
      <c r="G6177" t="s">
        <v>23</v>
      </c>
      <c r="H6177" t="s">
        <v>24</v>
      </c>
      <c r="I6177" t="s">
        <v>25</v>
      </c>
      <c r="J6177" t="s">
        <v>4458</v>
      </c>
      <c r="K6177" t="s">
        <v>115</v>
      </c>
      <c r="L6177" t="s">
        <v>2206</v>
      </c>
      <c r="M6177" t="s">
        <v>29</v>
      </c>
      <c r="N6177">
        <f t="shared" si="672"/>
        <v>0</v>
      </c>
      <c r="O6177" t="str">
        <f t="shared" si="673"/>
        <v>No</v>
      </c>
      <c r="P6177">
        <f t="shared" si="674"/>
        <v>0</v>
      </c>
      <c r="Q6177">
        <f t="shared" si="675"/>
        <v>4813937689</v>
      </c>
      <c r="R6177">
        <f t="shared" si="676"/>
        <v>4.1933383153624479</v>
      </c>
      <c r="S6177" t="str">
        <f t="shared" si="677"/>
        <v>Acceptable</v>
      </c>
      <c r="T6177">
        <f>ROUNDUP(C6177,0)</f>
        <v>5</v>
      </c>
      <c r="U6177">
        <f>ROUNDDOWN(C6177,0)</f>
        <v>4</v>
      </c>
      <c r="V6177">
        <f>RIGHT(K6177,2)+2000</f>
        <v>2018</v>
      </c>
      <c r="W6177" t="str">
        <f>INDEX(_xlfn.TEXTSPLIT(K6177,"-"),1,2)</f>
        <v>Jul</v>
      </c>
      <c r="X6177" t="str">
        <f>INDEX(_xlfn.TEXTSPLIT(K6177,"-"),1,1)</f>
        <v>30</v>
      </c>
      <c r="Y6177">
        <f>INDEX(months!B:B,MATCH(Sheet1!W6177,months!A:A,0))</f>
        <v>7</v>
      </c>
      <c r="Z6177">
        <f t="shared" si="678"/>
        <v>43311</v>
      </c>
    </row>
    <row r="6178" spans="1:26" x14ac:dyDescent="0.2">
      <c r="A6178" t="s">
        <v>8617</v>
      </c>
      <c r="B6178" t="s">
        <v>5319</v>
      </c>
      <c r="D6178">
        <v>0</v>
      </c>
      <c r="E6178" t="s">
        <v>64</v>
      </c>
      <c r="F6178" t="s">
        <v>1010</v>
      </c>
      <c r="G6178" t="s">
        <v>23</v>
      </c>
      <c r="H6178" t="s">
        <v>24</v>
      </c>
      <c r="I6178" t="s">
        <v>25</v>
      </c>
      <c r="J6178" t="s">
        <v>5320</v>
      </c>
      <c r="K6178" t="s">
        <v>8618</v>
      </c>
      <c r="L6178" t="s">
        <v>157</v>
      </c>
      <c r="M6178" t="s">
        <v>81</v>
      </c>
      <c r="N6178">
        <f t="shared" si="672"/>
        <v>0</v>
      </c>
      <c r="O6178" t="str">
        <f t="shared" si="673"/>
        <v>No</v>
      </c>
      <c r="P6178">
        <f t="shared" si="674"/>
        <v>0</v>
      </c>
      <c r="Q6178">
        <f t="shared" si="675"/>
        <v>4813937689</v>
      </c>
      <c r="R6178">
        <f t="shared" si="676"/>
        <v>4.1933383153624479</v>
      </c>
      <c r="S6178" t="str">
        <f t="shared" si="677"/>
        <v>Acceptable</v>
      </c>
      <c r="T6178">
        <f>ROUNDUP(C6178,0)</f>
        <v>0</v>
      </c>
      <c r="U6178">
        <f>ROUNDDOWN(C6178,0)</f>
        <v>0</v>
      </c>
      <c r="V6178">
        <f>RIGHT(K6178,2)+2000</f>
        <v>2017</v>
      </c>
      <c r="W6178" t="str">
        <f>INDEX(_xlfn.TEXTSPLIT(K6178,"-"),1,2)</f>
        <v>Jun</v>
      </c>
      <c r="X6178" t="str">
        <f>INDEX(_xlfn.TEXTSPLIT(K6178,"-"),1,1)</f>
        <v>12</v>
      </c>
      <c r="Y6178">
        <f>INDEX(months!B:B,MATCH(Sheet1!W6178,months!A:A,0))</f>
        <v>6</v>
      </c>
      <c r="Z6178">
        <f t="shared" si="678"/>
        <v>42898</v>
      </c>
    </row>
    <row r="6179" spans="1:26" x14ac:dyDescent="0.2">
      <c r="A6179" t="s">
        <v>8619</v>
      </c>
      <c r="B6179" t="s">
        <v>2665</v>
      </c>
      <c r="C6179">
        <v>4.3</v>
      </c>
      <c r="D6179">
        <v>101762</v>
      </c>
      <c r="E6179" t="s">
        <v>159</v>
      </c>
      <c r="F6179" t="s">
        <v>65</v>
      </c>
      <c r="G6179" t="s">
        <v>23</v>
      </c>
      <c r="H6179" t="s">
        <v>24</v>
      </c>
      <c r="I6179" t="s">
        <v>44</v>
      </c>
      <c r="J6179" t="s">
        <v>2684</v>
      </c>
      <c r="K6179" t="s">
        <v>5568</v>
      </c>
      <c r="L6179" t="s">
        <v>35</v>
      </c>
      <c r="M6179" t="s">
        <v>72</v>
      </c>
      <c r="N6179">
        <f t="shared" si="672"/>
        <v>0</v>
      </c>
      <c r="O6179" t="str">
        <f t="shared" si="673"/>
        <v>No</v>
      </c>
      <c r="P6179">
        <f t="shared" si="674"/>
        <v>0</v>
      </c>
      <c r="Q6179">
        <f t="shared" si="675"/>
        <v>4813937689</v>
      </c>
      <c r="R6179">
        <f t="shared" si="676"/>
        <v>4.1933383153624479</v>
      </c>
      <c r="S6179" t="str">
        <f t="shared" si="677"/>
        <v>Acceptable</v>
      </c>
      <c r="T6179">
        <f>ROUNDUP(C6179,0)</f>
        <v>5</v>
      </c>
      <c r="U6179">
        <f>ROUNDDOWN(C6179,0)</f>
        <v>4</v>
      </c>
      <c r="V6179">
        <f>RIGHT(K6179,2)+2000</f>
        <v>2015</v>
      </c>
      <c r="W6179" t="str">
        <f>INDEX(_xlfn.TEXTSPLIT(K6179,"-"),1,2)</f>
        <v>Jun</v>
      </c>
      <c r="X6179" t="str">
        <f>INDEX(_xlfn.TEXTSPLIT(K6179,"-"),1,1)</f>
        <v>11</v>
      </c>
      <c r="Y6179">
        <f>INDEX(months!B:B,MATCH(Sheet1!W6179,months!A:A,0))</f>
        <v>6</v>
      </c>
      <c r="Z6179">
        <f t="shared" si="678"/>
        <v>42166</v>
      </c>
    </row>
    <row r="6180" spans="1:26" x14ac:dyDescent="0.2">
      <c r="A6180" t="s">
        <v>8620</v>
      </c>
      <c r="B6180" t="s">
        <v>4106</v>
      </c>
      <c r="C6180">
        <v>3.8</v>
      </c>
      <c r="D6180">
        <v>28660</v>
      </c>
      <c r="E6180" t="s">
        <v>424</v>
      </c>
      <c r="F6180" t="s">
        <v>38</v>
      </c>
      <c r="G6180" t="s">
        <v>23</v>
      </c>
      <c r="H6180" t="s">
        <v>24</v>
      </c>
      <c r="I6180" t="s">
        <v>25</v>
      </c>
      <c r="J6180" t="s">
        <v>4107</v>
      </c>
      <c r="K6180" t="s">
        <v>144</v>
      </c>
      <c r="L6180" t="s">
        <v>2151</v>
      </c>
      <c r="M6180" t="s">
        <v>29</v>
      </c>
      <c r="N6180">
        <f t="shared" si="672"/>
        <v>0</v>
      </c>
      <c r="O6180" t="str">
        <f t="shared" si="673"/>
        <v>No</v>
      </c>
      <c r="P6180">
        <f t="shared" si="674"/>
        <v>0</v>
      </c>
      <c r="Q6180">
        <f t="shared" si="675"/>
        <v>4813937689</v>
      </c>
      <c r="R6180">
        <f t="shared" si="676"/>
        <v>4.1933383153624479</v>
      </c>
      <c r="S6180" t="str">
        <f t="shared" si="677"/>
        <v>Acceptable</v>
      </c>
      <c r="T6180">
        <f>ROUNDUP(C6180,0)</f>
        <v>4</v>
      </c>
      <c r="U6180">
        <f>ROUNDDOWN(C6180,0)</f>
        <v>3</v>
      </c>
      <c r="V6180">
        <f>RIGHT(K6180,2)+2000</f>
        <v>2018</v>
      </c>
      <c r="W6180" t="str">
        <f>INDEX(_xlfn.TEXTSPLIT(K6180,"-"),1,2)</f>
        <v>Mar</v>
      </c>
      <c r="X6180" t="str">
        <f>INDEX(_xlfn.TEXTSPLIT(K6180,"-"),1,1)</f>
        <v>21</v>
      </c>
      <c r="Y6180">
        <f>INDEX(months!B:B,MATCH(Sheet1!W6180,months!A:A,0))</f>
        <v>3</v>
      </c>
      <c r="Z6180">
        <f t="shared" si="678"/>
        <v>43180</v>
      </c>
    </row>
    <row r="6181" spans="1:26" x14ac:dyDescent="0.2">
      <c r="A6181" t="s">
        <v>8621</v>
      </c>
      <c r="B6181" t="s">
        <v>4457</v>
      </c>
      <c r="D6181">
        <v>1</v>
      </c>
      <c r="E6181" t="s">
        <v>2778</v>
      </c>
      <c r="F6181" t="s">
        <v>1230</v>
      </c>
      <c r="G6181" t="s">
        <v>649</v>
      </c>
      <c r="H6181" t="s">
        <v>1006</v>
      </c>
      <c r="I6181" t="s">
        <v>25</v>
      </c>
      <c r="J6181" t="s">
        <v>4458</v>
      </c>
      <c r="K6181" t="s">
        <v>8622</v>
      </c>
      <c r="L6181" t="s">
        <v>8623</v>
      </c>
      <c r="M6181" t="s">
        <v>72</v>
      </c>
      <c r="N6181">
        <f t="shared" si="672"/>
        <v>0</v>
      </c>
      <c r="O6181" t="str">
        <f t="shared" si="673"/>
        <v>No</v>
      </c>
      <c r="P6181">
        <f t="shared" si="674"/>
        <v>0</v>
      </c>
      <c r="Q6181">
        <f t="shared" si="675"/>
        <v>4813937689</v>
      </c>
      <c r="R6181">
        <f t="shared" si="676"/>
        <v>4.1933383153624479</v>
      </c>
      <c r="S6181" t="str">
        <f t="shared" si="677"/>
        <v>Acceptable</v>
      </c>
      <c r="T6181">
        <f>ROUNDUP(C6181,0)</f>
        <v>0</v>
      </c>
      <c r="U6181">
        <f>ROUNDDOWN(C6181,0)</f>
        <v>0</v>
      </c>
      <c r="V6181">
        <f>RIGHT(K6181,2)+2000</f>
        <v>2017</v>
      </c>
      <c r="W6181" t="str">
        <f>INDEX(_xlfn.TEXTSPLIT(K6181,"-"),1,2)</f>
        <v>Mar</v>
      </c>
      <c r="X6181" t="str">
        <f>INDEX(_xlfn.TEXTSPLIT(K6181,"-"),1,1)</f>
        <v>19</v>
      </c>
      <c r="Y6181">
        <f>INDEX(months!B:B,MATCH(Sheet1!W6181,months!A:A,0))</f>
        <v>3</v>
      </c>
      <c r="Z6181">
        <f t="shared" si="678"/>
        <v>42813</v>
      </c>
    </row>
    <row r="6182" spans="1:26" x14ac:dyDescent="0.2">
      <c r="A6182" t="s">
        <v>8624</v>
      </c>
      <c r="B6182" t="s">
        <v>3070</v>
      </c>
      <c r="C6182">
        <v>4.5</v>
      </c>
      <c r="D6182">
        <v>20101</v>
      </c>
      <c r="E6182" t="s">
        <v>779</v>
      </c>
      <c r="F6182" t="s">
        <v>50</v>
      </c>
      <c r="G6182" t="s">
        <v>649</v>
      </c>
      <c r="H6182" t="s">
        <v>2929</v>
      </c>
      <c r="I6182" t="s">
        <v>44</v>
      </c>
      <c r="J6182" t="s">
        <v>2868</v>
      </c>
      <c r="K6182" t="s">
        <v>8625</v>
      </c>
      <c r="L6182" t="s">
        <v>180</v>
      </c>
      <c r="M6182" t="s">
        <v>72</v>
      </c>
      <c r="N6182">
        <f t="shared" si="672"/>
        <v>0</v>
      </c>
      <c r="O6182" t="str">
        <f t="shared" si="673"/>
        <v>No</v>
      </c>
      <c r="P6182">
        <f t="shared" si="674"/>
        <v>0</v>
      </c>
      <c r="Q6182">
        <f t="shared" si="675"/>
        <v>4813937689</v>
      </c>
      <c r="R6182">
        <f t="shared" si="676"/>
        <v>4.1933383153624479</v>
      </c>
      <c r="S6182" t="str">
        <f t="shared" si="677"/>
        <v>Acceptable</v>
      </c>
      <c r="T6182">
        <f>ROUNDUP(C6182,0)</f>
        <v>5</v>
      </c>
      <c r="U6182">
        <f>ROUNDDOWN(C6182,0)</f>
        <v>4</v>
      </c>
      <c r="V6182">
        <f>RIGHT(K6182,2)+2000</f>
        <v>2015</v>
      </c>
      <c r="W6182" t="str">
        <f>INDEX(_xlfn.TEXTSPLIT(K6182,"-"),1,2)</f>
        <v>Oct</v>
      </c>
      <c r="X6182" t="str">
        <f>INDEX(_xlfn.TEXTSPLIT(K6182,"-"),1,1)</f>
        <v>2</v>
      </c>
      <c r="Y6182">
        <f>INDEX(months!B:B,MATCH(Sheet1!W6182,months!A:A,0))</f>
        <v>10</v>
      </c>
      <c r="Z6182">
        <f t="shared" si="678"/>
        <v>42279</v>
      </c>
    </row>
    <row r="6183" spans="1:26" x14ac:dyDescent="0.2">
      <c r="A6183" t="s">
        <v>8626</v>
      </c>
      <c r="B6183" t="s">
        <v>2665</v>
      </c>
      <c r="C6183">
        <v>4.5</v>
      </c>
      <c r="D6183">
        <v>10440</v>
      </c>
      <c r="E6183" t="s">
        <v>2858</v>
      </c>
      <c r="F6183" t="s">
        <v>57</v>
      </c>
      <c r="G6183" t="s">
        <v>649</v>
      </c>
      <c r="H6183" t="s">
        <v>650</v>
      </c>
      <c r="I6183" t="s">
        <v>44</v>
      </c>
      <c r="J6183" t="s">
        <v>2684</v>
      </c>
      <c r="K6183" t="s">
        <v>1777</v>
      </c>
      <c r="L6183" t="s">
        <v>313</v>
      </c>
      <c r="M6183" t="s">
        <v>81</v>
      </c>
      <c r="N6183">
        <f t="shared" si="672"/>
        <v>0</v>
      </c>
      <c r="O6183" t="str">
        <f t="shared" si="673"/>
        <v>No</v>
      </c>
      <c r="P6183">
        <f t="shared" si="674"/>
        <v>0</v>
      </c>
      <c r="Q6183">
        <f t="shared" si="675"/>
        <v>4813937689</v>
      </c>
      <c r="R6183">
        <f t="shared" si="676"/>
        <v>4.1933383153624479</v>
      </c>
      <c r="S6183" t="str">
        <f t="shared" si="677"/>
        <v>Acceptable</v>
      </c>
      <c r="T6183">
        <f>ROUNDUP(C6183,0)</f>
        <v>5</v>
      </c>
      <c r="U6183">
        <f>ROUNDDOWN(C6183,0)</f>
        <v>4</v>
      </c>
      <c r="V6183">
        <f>RIGHT(K6183,2)+2000</f>
        <v>2018</v>
      </c>
      <c r="W6183" t="str">
        <f>INDEX(_xlfn.TEXTSPLIT(K6183,"-"),1,2)</f>
        <v>May</v>
      </c>
      <c r="X6183" t="str">
        <f>INDEX(_xlfn.TEXTSPLIT(K6183,"-"),1,1)</f>
        <v>30</v>
      </c>
      <c r="Y6183">
        <f>INDEX(months!B:B,MATCH(Sheet1!W6183,months!A:A,0))</f>
        <v>5</v>
      </c>
      <c r="Z6183">
        <f t="shared" si="678"/>
        <v>43250</v>
      </c>
    </row>
    <row r="6184" spans="1:26" x14ac:dyDescent="0.2">
      <c r="A6184" t="s">
        <v>8627</v>
      </c>
      <c r="B6184" t="s">
        <v>3944</v>
      </c>
      <c r="D6184">
        <v>28</v>
      </c>
      <c r="E6184" t="s">
        <v>544</v>
      </c>
      <c r="F6184" t="s">
        <v>775</v>
      </c>
      <c r="G6184" t="s">
        <v>23</v>
      </c>
      <c r="H6184" t="s">
        <v>24</v>
      </c>
      <c r="I6184" t="s">
        <v>25</v>
      </c>
      <c r="J6184" t="s">
        <v>3945</v>
      </c>
      <c r="K6184" t="s">
        <v>5158</v>
      </c>
      <c r="L6184" t="s">
        <v>220</v>
      </c>
      <c r="M6184" t="s">
        <v>72</v>
      </c>
      <c r="N6184">
        <f t="shared" si="672"/>
        <v>0</v>
      </c>
      <c r="O6184" t="str">
        <f t="shared" si="673"/>
        <v>No</v>
      </c>
      <c r="P6184">
        <f t="shared" si="674"/>
        <v>0</v>
      </c>
      <c r="Q6184">
        <f t="shared" si="675"/>
        <v>4813937689</v>
      </c>
      <c r="R6184">
        <f t="shared" si="676"/>
        <v>4.1933383153624479</v>
      </c>
      <c r="S6184" t="str">
        <f t="shared" si="677"/>
        <v>Acceptable</v>
      </c>
      <c r="T6184">
        <f>ROUNDUP(C6184,0)</f>
        <v>0</v>
      </c>
      <c r="U6184">
        <f>ROUNDDOWN(C6184,0)</f>
        <v>0</v>
      </c>
      <c r="V6184">
        <f>RIGHT(K6184,2)+2000</f>
        <v>2017</v>
      </c>
      <c r="W6184" t="str">
        <f>INDEX(_xlfn.TEXTSPLIT(K6184,"-"),1,2)</f>
        <v>Jan</v>
      </c>
      <c r="X6184" t="str">
        <f>INDEX(_xlfn.TEXTSPLIT(K6184,"-"),1,1)</f>
        <v>7</v>
      </c>
      <c r="Y6184">
        <f>INDEX(months!B:B,MATCH(Sheet1!W6184,months!A:A,0))</f>
        <v>1</v>
      </c>
      <c r="Z6184">
        <f t="shared" si="678"/>
        <v>42742</v>
      </c>
    </row>
    <row r="6185" spans="1:26" x14ac:dyDescent="0.2">
      <c r="A6185" t="s">
        <v>8628</v>
      </c>
      <c r="B6185" t="s">
        <v>2116</v>
      </c>
      <c r="C6185">
        <v>4.8</v>
      </c>
      <c r="D6185">
        <v>10</v>
      </c>
      <c r="E6185" t="s">
        <v>527</v>
      </c>
      <c r="F6185" t="s">
        <v>1230</v>
      </c>
      <c r="G6185" t="s">
        <v>23</v>
      </c>
      <c r="H6185" t="s">
        <v>24</v>
      </c>
      <c r="I6185" t="s">
        <v>25</v>
      </c>
      <c r="J6185" t="s">
        <v>2117</v>
      </c>
      <c r="K6185" t="s">
        <v>1088</v>
      </c>
      <c r="L6185" t="s">
        <v>8629</v>
      </c>
      <c r="M6185" t="s">
        <v>86</v>
      </c>
      <c r="N6185">
        <f t="shared" si="672"/>
        <v>0</v>
      </c>
      <c r="O6185" t="str">
        <f t="shared" si="673"/>
        <v>No</v>
      </c>
      <c r="P6185">
        <f t="shared" si="674"/>
        <v>0</v>
      </c>
      <c r="Q6185">
        <f t="shared" si="675"/>
        <v>4813937689</v>
      </c>
      <c r="R6185">
        <f t="shared" si="676"/>
        <v>4.1933383153624479</v>
      </c>
      <c r="S6185" t="str">
        <f t="shared" si="677"/>
        <v>Acceptable</v>
      </c>
      <c r="T6185">
        <f>ROUNDUP(C6185,0)</f>
        <v>5</v>
      </c>
      <c r="U6185">
        <f>ROUNDDOWN(C6185,0)</f>
        <v>4</v>
      </c>
      <c r="V6185">
        <f>RIGHT(K6185,2)+2000</f>
        <v>2018</v>
      </c>
      <c r="W6185" t="str">
        <f>INDEX(_xlfn.TEXTSPLIT(K6185,"-"),1,2)</f>
        <v>Jun</v>
      </c>
      <c r="X6185" t="str">
        <f>INDEX(_xlfn.TEXTSPLIT(K6185,"-"),1,1)</f>
        <v>13</v>
      </c>
      <c r="Y6185">
        <f>INDEX(months!B:B,MATCH(Sheet1!W6185,months!A:A,0))</f>
        <v>6</v>
      </c>
      <c r="Z6185">
        <f t="shared" si="678"/>
        <v>43264</v>
      </c>
    </row>
    <row r="6186" spans="1:26" x14ac:dyDescent="0.2">
      <c r="A6186" t="s">
        <v>8630</v>
      </c>
      <c r="B6186" t="s">
        <v>4106</v>
      </c>
      <c r="C6186">
        <v>4.5</v>
      </c>
      <c r="D6186">
        <v>267378</v>
      </c>
      <c r="E6186" t="s">
        <v>1400</v>
      </c>
      <c r="F6186" t="s">
        <v>89</v>
      </c>
      <c r="G6186" t="s">
        <v>23</v>
      </c>
      <c r="H6186" t="s">
        <v>24</v>
      </c>
      <c r="I6186" t="s">
        <v>25</v>
      </c>
      <c r="J6186" t="s">
        <v>4107</v>
      </c>
      <c r="K6186" t="s">
        <v>8631</v>
      </c>
      <c r="L6186" t="s">
        <v>2822</v>
      </c>
      <c r="M6186" t="s">
        <v>86</v>
      </c>
      <c r="N6186">
        <f t="shared" si="672"/>
        <v>0</v>
      </c>
      <c r="O6186" t="str">
        <f t="shared" si="673"/>
        <v>No</v>
      </c>
      <c r="P6186">
        <f t="shared" si="674"/>
        <v>0</v>
      </c>
      <c r="Q6186">
        <f t="shared" si="675"/>
        <v>4813937689</v>
      </c>
      <c r="R6186">
        <f t="shared" si="676"/>
        <v>4.1933383153624479</v>
      </c>
      <c r="S6186" t="str">
        <f t="shared" si="677"/>
        <v>Acceptable</v>
      </c>
      <c r="T6186">
        <f>ROUNDUP(C6186,0)</f>
        <v>5</v>
      </c>
      <c r="U6186">
        <f>ROUNDDOWN(C6186,0)</f>
        <v>4</v>
      </c>
      <c r="V6186">
        <f>RIGHT(K6186,2)+2000</f>
        <v>2015</v>
      </c>
      <c r="W6186" t="str">
        <f>INDEX(_xlfn.TEXTSPLIT(K6186,"-"),1,2)</f>
        <v>Jul</v>
      </c>
      <c r="X6186" t="str">
        <f>INDEX(_xlfn.TEXTSPLIT(K6186,"-"),1,1)</f>
        <v>11</v>
      </c>
      <c r="Y6186">
        <f>INDEX(months!B:B,MATCH(Sheet1!W6186,months!A:A,0))</f>
        <v>7</v>
      </c>
      <c r="Z6186">
        <f t="shared" si="678"/>
        <v>42196</v>
      </c>
    </row>
    <row r="6187" spans="1:26" x14ac:dyDescent="0.2">
      <c r="A6187" t="s">
        <v>8632</v>
      </c>
      <c r="B6187" t="s">
        <v>1790</v>
      </c>
      <c r="C6187">
        <v>4.4000000000000004</v>
      </c>
      <c r="D6187">
        <v>2017</v>
      </c>
      <c r="E6187" t="s">
        <v>252</v>
      </c>
      <c r="F6187" t="s">
        <v>50</v>
      </c>
      <c r="G6187" t="s">
        <v>23</v>
      </c>
      <c r="H6187" t="s">
        <v>24</v>
      </c>
      <c r="I6187" t="s">
        <v>25</v>
      </c>
      <c r="J6187" t="s">
        <v>1791</v>
      </c>
      <c r="K6187" t="s">
        <v>216</v>
      </c>
      <c r="L6187" t="s">
        <v>8633</v>
      </c>
      <c r="M6187" t="s">
        <v>81</v>
      </c>
      <c r="N6187">
        <f t="shared" si="672"/>
        <v>0</v>
      </c>
      <c r="O6187" t="str">
        <f t="shared" si="673"/>
        <v>No</v>
      </c>
      <c r="P6187">
        <f t="shared" si="674"/>
        <v>0</v>
      </c>
      <c r="Q6187">
        <f t="shared" si="675"/>
        <v>4813937689</v>
      </c>
      <c r="R6187">
        <f t="shared" si="676"/>
        <v>4.1933383153624479</v>
      </c>
      <c r="S6187" t="str">
        <f t="shared" si="677"/>
        <v>Acceptable</v>
      </c>
      <c r="T6187">
        <f>ROUNDUP(C6187,0)</f>
        <v>5</v>
      </c>
      <c r="U6187">
        <f>ROUNDDOWN(C6187,0)</f>
        <v>4</v>
      </c>
      <c r="V6187">
        <f>RIGHT(K6187,2)+2000</f>
        <v>2018</v>
      </c>
      <c r="W6187" t="str">
        <f>INDEX(_xlfn.TEXTSPLIT(K6187,"-"),1,2)</f>
        <v>Jul</v>
      </c>
      <c r="X6187" t="str">
        <f>INDEX(_xlfn.TEXTSPLIT(K6187,"-"),1,1)</f>
        <v>26</v>
      </c>
      <c r="Y6187">
        <f>INDEX(months!B:B,MATCH(Sheet1!W6187,months!A:A,0))</f>
        <v>7</v>
      </c>
      <c r="Z6187">
        <f t="shared" si="678"/>
        <v>43307</v>
      </c>
    </row>
    <row r="6188" spans="1:26" x14ac:dyDescent="0.2">
      <c r="A6188" t="s">
        <v>8634</v>
      </c>
      <c r="B6188" t="s">
        <v>5319</v>
      </c>
      <c r="D6188">
        <v>2</v>
      </c>
      <c r="E6188" t="s">
        <v>289</v>
      </c>
      <c r="F6188" t="s">
        <v>1010</v>
      </c>
      <c r="G6188" t="s">
        <v>23</v>
      </c>
      <c r="H6188" t="s">
        <v>24</v>
      </c>
      <c r="I6188" t="s">
        <v>25</v>
      </c>
      <c r="J6188" t="s">
        <v>5320</v>
      </c>
      <c r="K6188" t="s">
        <v>8635</v>
      </c>
      <c r="L6188" t="s">
        <v>157</v>
      </c>
      <c r="M6188" t="s">
        <v>81</v>
      </c>
      <c r="N6188">
        <f t="shared" si="672"/>
        <v>0</v>
      </c>
      <c r="O6188" t="str">
        <f t="shared" si="673"/>
        <v>No</v>
      </c>
      <c r="P6188">
        <f t="shared" si="674"/>
        <v>0</v>
      </c>
      <c r="Q6188">
        <f t="shared" si="675"/>
        <v>4813937689</v>
      </c>
      <c r="R6188">
        <f t="shared" si="676"/>
        <v>4.1933383153624479</v>
      </c>
      <c r="S6188" t="str">
        <f t="shared" si="677"/>
        <v>Acceptable</v>
      </c>
      <c r="T6188">
        <f>ROUNDUP(C6188,0)</f>
        <v>0</v>
      </c>
      <c r="U6188">
        <f>ROUNDDOWN(C6188,0)</f>
        <v>0</v>
      </c>
      <c r="V6188">
        <f>RIGHT(K6188,2)+2000</f>
        <v>2016</v>
      </c>
      <c r="W6188" t="str">
        <f>INDEX(_xlfn.TEXTSPLIT(K6188,"-"),1,2)</f>
        <v>Jun</v>
      </c>
      <c r="X6188" t="str">
        <f>INDEX(_xlfn.TEXTSPLIT(K6188,"-"),1,1)</f>
        <v>14</v>
      </c>
      <c r="Y6188">
        <f>INDEX(months!B:B,MATCH(Sheet1!W6188,months!A:A,0))</f>
        <v>6</v>
      </c>
      <c r="Z6188">
        <f t="shared" si="678"/>
        <v>42535</v>
      </c>
    </row>
    <row r="6189" spans="1:26" x14ac:dyDescent="0.2">
      <c r="A6189" t="s">
        <v>8636</v>
      </c>
      <c r="B6189" t="s">
        <v>2665</v>
      </c>
      <c r="C6189">
        <v>3.9</v>
      </c>
      <c r="D6189">
        <v>142693</v>
      </c>
      <c r="E6189" t="s">
        <v>93</v>
      </c>
      <c r="F6189" t="s">
        <v>38</v>
      </c>
      <c r="G6189" t="s">
        <v>23</v>
      </c>
      <c r="H6189" t="s">
        <v>24</v>
      </c>
      <c r="I6189" t="s">
        <v>44</v>
      </c>
      <c r="J6189" t="s">
        <v>2684</v>
      </c>
      <c r="K6189" t="s">
        <v>416</v>
      </c>
      <c r="L6189" t="s">
        <v>1194</v>
      </c>
      <c r="M6189" t="s">
        <v>60</v>
      </c>
      <c r="N6189">
        <f t="shared" si="672"/>
        <v>0</v>
      </c>
      <c r="O6189" t="str">
        <f t="shared" si="673"/>
        <v>No</v>
      </c>
      <c r="P6189">
        <f t="shared" si="674"/>
        <v>0</v>
      </c>
      <c r="Q6189">
        <f t="shared" si="675"/>
        <v>4813937689</v>
      </c>
      <c r="R6189">
        <f t="shared" si="676"/>
        <v>4.1933383153624479</v>
      </c>
      <c r="S6189" t="str">
        <f t="shared" si="677"/>
        <v>Acceptable</v>
      </c>
      <c r="T6189">
        <f>ROUNDUP(C6189,0)</f>
        <v>4</v>
      </c>
      <c r="U6189">
        <f>ROUNDDOWN(C6189,0)</f>
        <v>3</v>
      </c>
      <c r="V6189">
        <f>RIGHT(K6189,2)+2000</f>
        <v>2018</v>
      </c>
      <c r="W6189" t="str">
        <f>INDEX(_xlfn.TEXTSPLIT(K6189,"-"),1,2)</f>
        <v>Jun</v>
      </c>
      <c r="X6189" t="str">
        <f>INDEX(_xlfn.TEXTSPLIT(K6189,"-"),1,1)</f>
        <v>7</v>
      </c>
      <c r="Y6189">
        <f>INDEX(months!B:B,MATCH(Sheet1!W6189,months!A:A,0))</f>
        <v>6</v>
      </c>
      <c r="Z6189">
        <f t="shared" si="678"/>
        <v>43258</v>
      </c>
    </row>
    <row r="6190" spans="1:26" x14ac:dyDescent="0.2">
      <c r="A6190" t="s">
        <v>8637</v>
      </c>
      <c r="B6190" t="s">
        <v>5248</v>
      </c>
      <c r="C6190">
        <v>4.3</v>
      </c>
      <c r="D6190">
        <v>47</v>
      </c>
      <c r="E6190" t="s">
        <v>37</v>
      </c>
      <c r="F6190" t="s">
        <v>775</v>
      </c>
      <c r="G6190" t="s">
        <v>23</v>
      </c>
      <c r="H6190" t="s">
        <v>24</v>
      </c>
      <c r="I6190" t="s">
        <v>44</v>
      </c>
      <c r="J6190" t="s">
        <v>5249</v>
      </c>
      <c r="K6190" t="s">
        <v>8638</v>
      </c>
      <c r="L6190" t="s">
        <v>53</v>
      </c>
      <c r="M6190" t="s">
        <v>47</v>
      </c>
      <c r="N6190">
        <f t="shared" si="672"/>
        <v>0</v>
      </c>
      <c r="O6190" t="str">
        <f t="shared" si="673"/>
        <v>No</v>
      </c>
      <c r="P6190">
        <f t="shared" si="674"/>
        <v>0</v>
      </c>
      <c r="Q6190">
        <f t="shared" si="675"/>
        <v>4813937689</v>
      </c>
      <c r="R6190">
        <f t="shared" si="676"/>
        <v>4.1933383153624479</v>
      </c>
      <c r="S6190" t="str">
        <f t="shared" si="677"/>
        <v>Acceptable</v>
      </c>
      <c r="T6190">
        <f>ROUNDUP(C6190,0)</f>
        <v>5</v>
      </c>
      <c r="U6190">
        <f>ROUNDDOWN(C6190,0)</f>
        <v>4</v>
      </c>
      <c r="V6190">
        <f>RIGHT(K6190,2)+2000</f>
        <v>2017</v>
      </c>
      <c r="W6190" t="str">
        <f>INDEX(_xlfn.TEXTSPLIT(K6190,"-"),1,2)</f>
        <v>Sep</v>
      </c>
      <c r="X6190" t="str">
        <f>INDEX(_xlfn.TEXTSPLIT(K6190,"-"),1,1)</f>
        <v>23</v>
      </c>
      <c r="Y6190">
        <f>INDEX(months!B:B,MATCH(Sheet1!W6190,months!A:A,0))</f>
        <v>9</v>
      </c>
      <c r="Z6190">
        <f t="shared" si="678"/>
        <v>43001</v>
      </c>
    </row>
    <row r="6191" spans="1:26" x14ac:dyDescent="0.2">
      <c r="A6191" t="s">
        <v>8639</v>
      </c>
      <c r="B6191" t="s">
        <v>4612</v>
      </c>
      <c r="C6191">
        <v>4.3</v>
      </c>
      <c r="D6191">
        <v>80</v>
      </c>
      <c r="E6191" t="s">
        <v>2568</v>
      </c>
      <c r="F6191" t="s">
        <v>22</v>
      </c>
      <c r="G6191" t="s">
        <v>23</v>
      </c>
      <c r="H6191" t="s">
        <v>24</v>
      </c>
      <c r="I6191" t="s">
        <v>25</v>
      </c>
      <c r="J6191" t="s">
        <v>4613</v>
      </c>
      <c r="K6191" t="s">
        <v>121</v>
      </c>
      <c r="L6191" t="s">
        <v>157</v>
      </c>
      <c r="M6191" t="s">
        <v>86</v>
      </c>
      <c r="N6191">
        <f t="shared" si="672"/>
        <v>0</v>
      </c>
      <c r="O6191" t="str">
        <f t="shared" si="673"/>
        <v>No</v>
      </c>
      <c r="P6191">
        <f t="shared" si="674"/>
        <v>0</v>
      </c>
      <c r="Q6191">
        <f t="shared" si="675"/>
        <v>4813937689</v>
      </c>
      <c r="R6191">
        <f t="shared" si="676"/>
        <v>4.1933383153624479</v>
      </c>
      <c r="S6191" t="str">
        <f t="shared" si="677"/>
        <v>Acceptable</v>
      </c>
      <c r="T6191">
        <f>ROUNDUP(C6191,0)</f>
        <v>5</v>
      </c>
      <c r="U6191">
        <f>ROUNDDOWN(C6191,0)</f>
        <v>4</v>
      </c>
      <c r="V6191">
        <f>RIGHT(K6191,2)+2000</f>
        <v>2018</v>
      </c>
      <c r="W6191" t="str">
        <f>INDEX(_xlfn.TEXTSPLIT(K6191,"-"),1,2)</f>
        <v>Mar</v>
      </c>
      <c r="X6191" t="str">
        <f>INDEX(_xlfn.TEXTSPLIT(K6191,"-"),1,1)</f>
        <v>20</v>
      </c>
      <c r="Y6191">
        <f>INDEX(months!B:B,MATCH(Sheet1!W6191,months!A:A,0))</f>
        <v>3</v>
      </c>
      <c r="Z6191">
        <f t="shared" si="678"/>
        <v>43179</v>
      </c>
    </row>
    <row r="6192" spans="1:26" x14ac:dyDescent="0.2">
      <c r="A6192" t="s">
        <v>8640</v>
      </c>
      <c r="B6192" t="s">
        <v>3070</v>
      </c>
      <c r="D6192">
        <v>1</v>
      </c>
      <c r="E6192" t="s">
        <v>825</v>
      </c>
      <c r="F6192" t="s">
        <v>1230</v>
      </c>
      <c r="G6192" t="s">
        <v>23</v>
      </c>
      <c r="H6192" t="s">
        <v>24</v>
      </c>
      <c r="I6192" t="s">
        <v>25</v>
      </c>
      <c r="J6192" t="s">
        <v>1537</v>
      </c>
      <c r="K6192" t="s">
        <v>5990</v>
      </c>
      <c r="L6192" t="s">
        <v>7450</v>
      </c>
      <c r="M6192" t="s">
        <v>86</v>
      </c>
      <c r="N6192">
        <f t="shared" si="672"/>
        <v>0</v>
      </c>
      <c r="O6192" t="str">
        <f t="shared" si="673"/>
        <v>No</v>
      </c>
      <c r="P6192">
        <f t="shared" si="674"/>
        <v>0</v>
      </c>
      <c r="Q6192">
        <f t="shared" si="675"/>
        <v>4813937689</v>
      </c>
      <c r="R6192">
        <f t="shared" si="676"/>
        <v>4.1933383153624479</v>
      </c>
      <c r="S6192" t="str">
        <f t="shared" si="677"/>
        <v>Acceptable</v>
      </c>
      <c r="T6192">
        <f>ROUNDUP(C6192,0)</f>
        <v>0</v>
      </c>
      <c r="U6192">
        <f>ROUNDDOWN(C6192,0)</f>
        <v>0</v>
      </c>
      <c r="V6192">
        <f>RIGHT(K6192,2)+2000</f>
        <v>2018</v>
      </c>
      <c r="W6192" t="str">
        <f>INDEX(_xlfn.TEXTSPLIT(K6192,"-"),1,2)</f>
        <v>Mar</v>
      </c>
      <c r="X6192" t="str">
        <f>INDEX(_xlfn.TEXTSPLIT(K6192,"-"),1,1)</f>
        <v>12</v>
      </c>
      <c r="Y6192">
        <f>INDEX(months!B:B,MATCH(Sheet1!W6192,months!A:A,0))</f>
        <v>3</v>
      </c>
      <c r="Z6192">
        <f t="shared" si="678"/>
        <v>43171</v>
      </c>
    </row>
    <row r="6193" spans="1:26" x14ac:dyDescent="0.2">
      <c r="A6193" t="s">
        <v>8641</v>
      </c>
      <c r="B6193" t="s">
        <v>4106</v>
      </c>
      <c r="C6193">
        <v>4</v>
      </c>
      <c r="D6193">
        <v>2076</v>
      </c>
      <c r="E6193" t="s">
        <v>159</v>
      </c>
      <c r="F6193" t="s">
        <v>32</v>
      </c>
      <c r="G6193" t="s">
        <v>23</v>
      </c>
      <c r="H6193" t="s">
        <v>24</v>
      </c>
      <c r="I6193" t="s">
        <v>44</v>
      </c>
      <c r="J6193" t="s">
        <v>4107</v>
      </c>
      <c r="K6193" t="s">
        <v>559</v>
      </c>
      <c r="L6193" t="s">
        <v>1200</v>
      </c>
      <c r="M6193" t="s">
        <v>81</v>
      </c>
      <c r="N6193">
        <f t="shared" si="672"/>
        <v>0</v>
      </c>
      <c r="O6193" t="str">
        <f t="shared" si="673"/>
        <v>No</v>
      </c>
      <c r="P6193">
        <f t="shared" si="674"/>
        <v>0</v>
      </c>
      <c r="Q6193">
        <f t="shared" si="675"/>
        <v>4813937689</v>
      </c>
      <c r="R6193">
        <f t="shared" si="676"/>
        <v>4.1933383153624479</v>
      </c>
      <c r="S6193" t="str">
        <f t="shared" si="677"/>
        <v>Acceptable</v>
      </c>
      <c r="T6193">
        <f>ROUNDUP(C6193,0)</f>
        <v>4</v>
      </c>
      <c r="U6193">
        <f>ROUNDDOWN(C6193,0)</f>
        <v>4</v>
      </c>
      <c r="V6193">
        <f>RIGHT(K6193,2)+2000</f>
        <v>2018</v>
      </c>
      <c r="W6193" t="str">
        <f>INDEX(_xlfn.TEXTSPLIT(K6193,"-"),1,2)</f>
        <v>May</v>
      </c>
      <c r="X6193" t="str">
        <f>INDEX(_xlfn.TEXTSPLIT(K6193,"-"),1,1)</f>
        <v>21</v>
      </c>
      <c r="Y6193">
        <f>INDEX(months!B:B,MATCH(Sheet1!W6193,months!A:A,0))</f>
        <v>5</v>
      </c>
      <c r="Z6193">
        <f t="shared" si="678"/>
        <v>43241</v>
      </c>
    </row>
    <row r="6194" spans="1:26" x14ac:dyDescent="0.2">
      <c r="A6194" t="s">
        <v>8642</v>
      </c>
      <c r="B6194" t="s">
        <v>5319</v>
      </c>
      <c r="D6194">
        <v>1</v>
      </c>
      <c r="E6194" t="s">
        <v>3671</v>
      </c>
      <c r="F6194" t="s">
        <v>1005</v>
      </c>
      <c r="G6194" t="s">
        <v>23</v>
      </c>
      <c r="H6194" t="s">
        <v>24</v>
      </c>
      <c r="I6194" t="s">
        <v>25</v>
      </c>
      <c r="J6194" t="s">
        <v>5320</v>
      </c>
      <c r="K6194" t="s">
        <v>1310</v>
      </c>
      <c r="L6194" t="s">
        <v>53</v>
      </c>
      <c r="M6194" t="s">
        <v>274</v>
      </c>
      <c r="N6194">
        <f t="shared" si="672"/>
        <v>0</v>
      </c>
      <c r="O6194" t="str">
        <f t="shared" si="673"/>
        <v>No</v>
      </c>
      <c r="P6194">
        <f t="shared" si="674"/>
        <v>0</v>
      </c>
      <c r="Q6194">
        <f t="shared" si="675"/>
        <v>4813937689</v>
      </c>
      <c r="R6194">
        <f t="shared" si="676"/>
        <v>4.1933383153624479</v>
      </c>
      <c r="S6194" t="str">
        <f t="shared" si="677"/>
        <v>Acceptable</v>
      </c>
      <c r="T6194">
        <f>ROUNDUP(C6194,0)</f>
        <v>0</v>
      </c>
      <c r="U6194">
        <f>ROUNDDOWN(C6194,0)</f>
        <v>0</v>
      </c>
      <c r="V6194">
        <f>RIGHT(K6194,2)+2000</f>
        <v>2018</v>
      </c>
      <c r="W6194" t="str">
        <f>INDEX(_xlfn.TEXTSPLIT(K6194,"-"),1,2)</f>
        <v>May</v>
      </c>
      <c r="X6194" t="str">
        <f>INDEX(_xlfn.TEXTSPLIT(K6194,"-"),1,1)</f>
        <v>2</v>
      </c>
      <c r="Y6194">
        <f>INDEX(months!B:B,MATCH(Sheet1!W6194,months!A:A,0))</f>
        <v>5</v>
      </c>
      <c r="Z6194">
        <f t="shared" si="678"/>
        <v>43222</v>
      </c>
    </row>
    <row r="6195" spans="1:26" x14ac:dyDescent="0.2">
      <c r="A6195" t="s">
        <v>8643</v>
      </c>
      <c r="B6195" t="s">
        <v>4106</v>
      </c>
      <c r="C6195">
        <v>4.0999999999999996</v>
      </c>
      <c r="D6195">
        <v>7118</v>
      </c>
      <c r="E6195" t="s">
        <v>152</v>
      </c>
      <c r="F6195" t="s">
        <v>65</v>
      </c>
      <c r="G6195" t="s">
        <v>23</v>
      </c>
      <c r="H6195" t="s">
        <v>24</v>
      </c>
      <c r="I6195" t="s">
        <v>25</v>
      </c>
      <c r="J6195" t="s">
        <v>4107</v>
      </c>
      <c r="K6195" t="s">
        <v>503</v>
      </c>
      <c r="L6195" t="s">
        <v>167</v>
      </c>
      <c r="M6195" t="s">
        <v>86</v>
      </c>
      <c r="N6195">
        <f t="shared" si="672"/>
        <v>0</v>
      </c>
      <c r="O6195" t="str">
        <f t="shared" si="673"/>
        <v>No</v>
      </c>
      <c r="P6195">
        <f t="shared" si="674"/>
        <v>0</v>
      </c>
      <c r="Q6195">
        <f t="shared" si="675"/>
        <v>4813937689</v>
      </c>
      <c r="R6195">
        <f t="shared" si="676"/>
        <v>4.1933383153624479</v>
      </c>
      <c r="S6195" t="str">
        <f t="shared" si="677"/>
        <v>Acceptable</v>
      </c>
      <c r="T6195">
        <f>ROUNDUP(C6195,0)</f>
        <v>5</v>
      </c>
      <c r="U6195">
        <f>ROUNDDOWN(C6195,0)</f>
        <v>4</v>
      </c>
      <c r="V6195">
        <f>RIGHT(K6195,2)+2000</f>
        <v>2018</v>
      </c>
      <c r="W6195" t="str">
        <f>INDEX(_xlfn.TEXTSPLIT(K6195,"-"),1,2)</f>
        <v>Jun</v>
      </c>
      <c r="X6195" t="str">
        <f>INDEX(_xlfn.TEXTSPLIT(K6195,"-"),1,1)</f>
        <v>29</v>
      </c>
      <c r="Y6195">
        <f>INDEX(months!B:B,MATCH(Sheet1!W6195,months!A:A,0))</f>
        <v>6</v>
      </c>
      <c r="Z6195">
        <f t="shared" si="678"/>
        <v>43280</v>
      </c>
    </row>
    <row r="6196" spans="1:26" x14ac:dyDescent="0.2">
      <c r="A6196" t="s">
        <v>3571</v>
      </c>
      <c r="B6196" t="s">
        <v>3391</v>
      </c>
      <c r="C6196">
        <v>4.5999999999999996</v>
      </c>
      <c r="D6196">
        <v>21187</v>
      </c>
      <c r="E6196" t="s">
        <v>223</v>
      </c>
      <c r="F6196" t="s">
        <v>65</v>
      </c>
      <c r="G6196" t="s">
        <v>23</v>
      </c>
      <c r="H6196" t="s">
        <v>24</v>
      </c>
      <c r="I6196" t="s">
        <v>25</v>
      </c>
      <c r="J6196" t="s">
        <v>3393</v>
      </c>
      <c r="K6196" t="s">
        <v>306</v>
      </c>
      <c r="L6196" t="s">
        <v>8644</v>
      </c>
      <c r="M6196" t="s">
        <v>274</v>
      </c>
      <c r="N6196">
        <f t="shared" si="672"/>
        <v>0</v>
      </c>
      <c r="O6196" t="str">
        <f t="shared" si="673"/>
        <v>No</v>
      </c>
      <c r="P6196">
        <f t="shared" si="674"/>
        <v>0</v>
      </c>
      <c r="Q6196">
        <f t="shared" si="675"/>
        <v>4813937689</v>
      </c>
      <c r="R6196">
        <f t="shared" si="676"/>
        <v>4.1933383153624479</v>
      </c>
      <c r="S6196" t="str">
        <f t="shared" si="677"/>
        <v>Acceptable</v>
      </c>
      <c r="T6196">
        <f>ROUNDUP(C6196,0)</f>
        <v>5</v>
      </c>
      <c r="U6196">
        <f>ROUNDDOWN(C6196,0)</f>
        <v>4</v>
      </c>
      <c r="V6196">
        <f>RIGHT(K6196,2)+2000</f>
        <v>2018</v>
      </c>
      <c r="W6196" t="str">
        <f>INDEX(_xlfn.TEXTSPLIT(K6196,"-"),1,2)</f>
        <v>Jul</v>
      </c>
      <c r="X6196" t="str">
        <f>INDEX(_xlfn.TEXTSPLIT(K6196,"-"),1,1)</f>
        <v>23</v>
      </c>
      <c r="Y6196">
        <f>INDEX(months!B:B,MATCH(Sheet1!W6196,months!A:A,0))</f>
        <v>7</v>
      </c>
      <c r="Z6196">
        <f t="shared" si="678"/>
        <v>43304</v>
      </c>
    </row>
    <row r="6197" spans="1:26" x14ac:dyDescent="0.2">
      <c r="A6197" t="s">
        <v>8645</v>
      </c>
      <c r="B6197" t="s">
        <v>2518</v>
      </c>
      <c r="C6197">
        <v>3.7</v>
      </c>
      <c r="D6197">
        <v>34079</v>
      </c>
      <c r="E6197" t="s">
        <v>152</v>
      </c>
      <c r="F6197" t="s">
        <v>38</v>
      </c>
      <c r="G6197" t="s">
        <v>23</v>
      </c>
      <c r="H6197" t="s">
        <v>24</v>
      </c>
      <c r="I6197" t="s">
        <v>25</v>
      </c>
      <c r="J6197" t="s">
        <v>2519</v>
      </c>
      <c r="K6197" t="s">
        <v>559</v>
      </c>
      <c r="L6197" t="s">
        <v>8646</v>
      </c>
      <c r="M6197" t="s">
        <v>81</v>
      </c>
      <c r="N6197">
        <f t="shared" si="672"/>
        <v>0</v>
      </c>
      <c r="O6197" t="str">
        <f t="shared" si="673"/>
        <v>No</v>
      </c>
      <c r="P6197">
        <f t="shared" si="674"/>
        <v>0</v>
      </c>
      <c r="Q6197">
        <f t="shared" si="675"/>
        <v>4813937689</v>
      </c>
      <c r="R6197">
        <f t="shared" si="676"/>
        <v>4.1933383153624479</v>
      </c>
      <c r="S6197" t="str">
        <f t="shared" si="677"/>
        <v>Acceptable</v>
      </c>
      <c r="T6197">
        <f>ROUNDUP(C6197,0)</f>
        <v>4</v>
      </c>
      <c r="U6197">
        <f>ROUNDDOWN(C6197,0)</f>
        <v>3</v>
      </c>
      <c r="V6197">
        <f>RIGHT(K6197,2)+2000</f>
        <v>2018</v>
      </c>
      <c r="W6197" t="str">
        <f>INDEX(_xlfn.TEXTSPLIT(K6197,"-"),1,2)</f>
        <v>May</v>
      </c>
      <c r="X6197" t="str">
        <f>INDEX(_xlfn.TEXTSPLIT(K6197,"-"),1,1)</f>
        <v>21</v>
      </c>
      <c r="Y6197">
        <f>INDEX(months!B:B,MATCH(Sheet1!W6197,months!A:A,0))</f>
        <v>5</v>
      </c>
      <c r="Z6197">
        <f t="shared" si="678"/>
        <v>43241</v>
      </c>
    </row>
    <row r="6198" spans="1:26" x14ac:dyDescent="0.2">
      <c r="A6198" t="s">
        <v>8647</v>
      </c>
      <c r="B6198" t="s">
        <v>5248</v>
      </c>
      <c r="C6198">
        <v>3.4</v>
      </c>
      <c r="D6198">
        <v>4334</v>
      </c>
      <c r="E6198" t="s">
        <v>451</v>
      </c>
      <c r="F6198" t="s">
        <v>50</v>
      </c>
      <c r="G6198" t="s">
        <v>23</v>
      </c>
      <c r="H6198" t="s">
        <v>24</v>
      </c>
      <c r="I6198" t="s">
        <v>25</v>
      </c>
      <c r="J6198" t="s">
        <v>5249</v>
      </c>
      <c r="K6198" t="s">
        <v>7727</v>
      </c>
      <c r="L6198" t="s">
        <v>8648</v>
      </c>
      <c r="M6198" t="s">
        <v>46</v>
      </c>
      <c r="N6198">
        <f t="shared" si="672"/>
        <v>0</v>
      </c>
      <c r="O6198" t="str">
        <f t="shared" si="673"/>
        <v>No</v>
      </c>
      <c r="P6198">
        <f t="shared" si="674"/>
        <v>0</v>
      </c>
      <c r="Q6198">
        <f t="shared" si="675"/>
        <v>4813937689</v>
      </c>
      <c r="R6198">
        <f t="shared" si="676"/>
        <v>4.1933383153624479</v>
      </c>
      <c r="S6198" t="str">
        <f t="shared" si="677"/>
        <v>Acceptable</v>
      </c>
      <c r="T6198">
        <f>ROUNDUP(C6198,0)</f>
        <v>4</v>
      </c>
      <c r="U6198">
        <f>ROUNDDOWN(C6198,0)</f>
        <v>3</v>
      </c>
      <c r="V6198">
        <f>RIGHT(K6198,2)+2000</f>
        <v>2015</v>
      </c>
      <c r="W6198" t="str">
        <f>INDEX(_xlfn.TEXTSPLIT(K6198,"-"),1,2)</f>
        <v>Nov</v>
      </c>
      <c r="X6198" t="str">
        <f>INDEX(_xlfn.TEXTSPLIT(K6198,"-"),1,1)</f>
        <v>4</v>
      </c>
      <c r="Y6198">
        <f>INDEX(months!B:B,MATCH(Sheet1!W6198,months!A:A,0))</f>
        <v>11</v>
      </c>
      <c r="Z6198">
        <f t="shared" si="678"/>
        <v>42312</v>
      </c>
    </row>
    <row r="6199" spans="1:26" x14ac:dyDescent="0.2">
      <c r="A6199" t="s">
        <v>8649</v>
      </c>
      <c r="B6199" t="s">
        <v>4612</v>
      </c>
      <c r="C6199">
        <v>4.5</v>
      </c>
      <c r="D6199">
        <v>1439</v>
      </c>
      <c r="E6199" t="s">
        <v>186</v>
      </c>
      <c r="F6199" t="s">
        <v>22</v>
      </c>
      <c r="G6199" t="s">
        <v>23</v>
      </c>
      <c r="H6199" t="s">
        <v>24</v>
      </c>
      <c r="I6199" t="s">
        <v>25</v>
      </c>
      <c r="J6199" t="s">
        <v>4613</v>
      </c>
      <c r="K6199" t="s">
        <v>585</v>
      </c>
      <c r="L6199" t="s">
        <v>8650</v>
      </c>
      <c r="M6199" t="s">
        <v>587</v>
      </c>
      <c r="N6199">
        <f t="shared" si="672"/>
        <v>0</v>
      </c>
      <c r="O6199" t="str">
        <f t="shared" si="673"/>
        <v>No</v>
      </c>
      <c r="P6199">
        <f t="shared" si="674"/>
        <v>0</v>
      </c>
      <c r="Q6199">
        <f t="shared" si="675"/>
        <v>4813937689</v>
      </c>
      <c r="R6199">
        <f t="shared" si="676"/>
        <v>4.1933383153624479</v>
      </c>
      <c r="S6199" t="str">
        <f t="shared" si="677"/>
        <v>Acceptable</v>
      </c>
      <c r="T6199">
        <f>ROUNDUP(C6199,0)</f>
        <v>5</v>
      </c>
      <c r="U6199">
        <f>ROUNDDOWN(C6199,0)</f>
        <v>4</v>
      </c>
      <c r="V6199">
        <f>RIGHT(K6199,2)+2000</f>
        <v>2018</v>
      </c>
      <c r="W6199" t="str">
        <f>INDEX(_xlfn.TEXTSPLIT(K6199,"-"),1,2)</f>
        <v>Jul</v>
      </c>
      <c r="X6199" t="str">
        <f>INDEX(_xlfn.TEXTSPLIT(K6199,"-"),1,1)</f>
        <v>9</v>
      </c>
      <c r="Y6199">
        <f>INDEX(months!B:B,MATCH(Sheet1!W6199,months!A:A,0))</f>
        <v>7</v>
      </c>
      <c r="Z6199">
        <f t="shared" si="678"/>
        <v>43290</v>
      </c>
    </row>
    <row r="6200" spans="1:26" x14ac:dyDescent="0.2">
      <c r="A6200" t="s">
        <v>8651</v>
      </c>
      <c r="B6200" t="s">
        <v>2665</v>
      </c>
      <c r="C6200">
        <v>4.4000000000000004</v>
      </c>
      <c r="D6200">
        <v>1644</v>
      </c>
      <c r="E6200" t="s">
        <v>186</v>
      </c>
      <c r="F6200" t="s">
        <v>22</v>
      </c>
      <c r="G6200" t="s">
        <v>649</v>
      </c>
      <c r="H6200" t="s">
        <v>1015</v>
      </c>
      <c r="I6200" t="s">
        <v>25</v>
      </c>
      <c r="J6200" t="s">
        <v>2824</v>
      </c>
      <c r="K6200" t="s">
        <v>7562</v>
      </c>
      <c r="L6200" t="s">
        <v>1297</v>
      </c>
      <c r="M6200" t="s">
        <v>177</v>
      </c>
      <c r="N6200">
        <f t="shared" si="672"/>
        <v>0</v>
      </c>
      <c r="O6200" t="str">
        <f t="shared" si="673"/>
        <v>No</v>
      </c>
      <c r="P6200">
        <f t="shared" si="674"/>
        <v>0</v>
      </c>
      <c r="Q6200">
        <f t="shared" si="675"/>
        <v>4813937689</v>
      </c>
      <c r="R6200">
        <f t="shared" si="676"/>
        <v>4.1933383153624479</v>
      </c>
      <c r="S6200" t="str">
        <f t="shared" si="677"/>
        <v>Acceptable</v>
      </c>
      <c r="T6200">
        <f>ROUNDUP(C6200,0)</f>
        <v>5</v>
      </c>
      <c r="U6200">
        <f>ROUNDDOWN(C6200,0)</f>
        <v>4</v>
      </c>
      <c r="V6200">
        <f>RIGHT(K6200,2)+2000</f>
        <v>2017</v>
      </c>
      <c r="W6200" t="str">
        <f>INDEX(_xlfn.TEXTSPLIT(K6200,"-"),1,2)</f>
        <v>Apr</v>
      </c>
      <c r="X6200" t="str">
        <f>INDEX(_xlfn.TEXTSPLIT(K6200,"-"),1,1)</f>
        <v>5</v>
      </c>
      <c r="Y6200">
        <f>INDEX(months!B:B,MATCH(Sheet1!W6200,months!A:A,0))</f>
        <v>4</v>
      </c>
      <c r="Z6200">
        <f t="shared" si="678"/>
        <v>42830</v>
      </c>
    </row>
    <row r="6201" spans="1:26" x14ac:dyDescent="0.2">
      <c r="A6201" t="s">
        <v>8652</v>
      </c>
      <c r="B6201" t="s">
        <v>1988</v>
      </c>
      <c r="D6201">
        <v>1</v>
      </c>
      <c r="E6201" t="s">
        <v>21</v>
      </c>
      <c r="F6201" t="s">
        <v>1230</v>
      </c>
      <c r="G6201" t="s">
        <v>23</v>
      </c>
      <c r="H6201" t="s">
        <v>24</v>
      </c>
      <c r="I6201" t="s">
        <v>25</v>
      </c>
      <c r="J6201" t="s">
        <v>1989</v>
      </c>
      <c r="K6201" t="s">
        <v>8653</v>
      </c>
      <c r="L6201" t="s">
        <v>59</v>
      </c>
      <c r="M6201" t="s">
        <v>81</v>
      </c>
      <c r="N6201">
        <f t="shared" si="672"/>
        <v>0</v>
      </c>
      <c r="O6201" t="str">
        <f t="shared" si="673"/>
        <v>No</v>
      </c>
      <c r="P6201">
        <f t="shared" si="674"/>
        <v>0</v>
      </c>
      <c r="Q6201">
        <f t="shared" si="675"/>
        <v>4813937689</v>
      </c>
      <c r="R6201">
        <f t="shared" si="676"/>
        <v>4.1933383153624479</v>
      </c>
      <c r="S6201" t="str">
        <f t="shared" si="677"/>
        <v>Acceptable</v>
      </c>
      <c r="T6201">
        <f>ROUNDUP(C6201,0)</f>
        <v>0</v>
      </c>
      <c r="U6201">
        <f>ROUNDDOWN(C6201,0)</f>
        <v>0</v>
      </c>
      <c r="V6201">
        <f>RIGHT(K6201,2)+2000</f>
        <v>2017</v>
      </c>
      <c r="W6201" t="str">
        <f>INDEX(_xlfn.TEXTSPLIT(K6201,"-"),1,2)</f>
        <v>Mar</v>
      </c>
      <c r="X6201" t="str">
        <f>INDEX(_xlfn.TEXTSPLIT(K6201,"-"),1,1)</f>
        <v>29</v>
      </c>
      <c r="Y6201">
        <f>INDEX(months!B:B,MATCH(Sheet1!W6201,months!A:A,0))</f>
        <v>3</v>
      </c>
      <c r="Z6201">
        <f t="shared" si="678"/>
        <v>42823</v>
      </c>
    </row>
    <row r="6202" spans="1:26" x14ac:dyDescent="0.2">
      <c r="A6202" t="s">
        <v>8654</v>
      </c>
      <c r="B6202" t="s">
        <v>556</v>
      </c>
      <c r="C6202">
        <v>4.4000000000000004</v>
      </c>
      <c r="D6202">
        <v>1630</v>
      </c>
      <c r="E6202" t="s">
        <v>334</v>
      </c>
      <c r="F6202" t="s">
        <v>50</v>
      </c>
      <c r="G6202" t="s">
        <v>23</v>
      </c>
      <c r="H6202" t="s">
        <v>24</v>
      </c>
      <c r="I6202" t="s">
        <v>25</v>
      </c>
      <c r="J6202" t="s">
        <v>557</v>
      </c>
      <c r="K6202" t="s">
        <v>150</v>
      </c>
      <c r="L6202" t="s">
        <v>747</v>
      </c>
      <c r="M6202" t="s">
        <v>54</v>
      </c>
      <c r="N6202">
        <f t="shared" si="672"/>
        <v>0</v>
      </c>
      <c r="O6202" t="str">
        <f t="shared" si="673"/>
        <v>No</v>
      </c>
      <c r="P6202">
        <f t="shared" si="674"/>
        <v>0</v>
      </c>
      <c r="Q6202">
        <f t="shared" si="675"/>
        <v>4813937689</v>
      </c>
      <c r="R6202">
        <f t="shared" si="676"/>
        <v>4.1933383153624479</v>
      </c>
      <c r="S6202" t="str">
        <f t="shared" si="677"/>
        <v>Acceptable</v>
      </c>
      <c r="T6202">
        <f>ROUNDUP(C6202,0)</f>
        <v>5</v>
      </c>
      <c r="U6202">
        <f>ROUNDDOWN(C6202,0)</f>
        <v>4</v>
      </c>
      <c r="V6202">
        <f>RIGHT(K6202,2)+2000</f>
        <v>2017</v>
      </c>
      <c r="W6202" t="str">
        <f>INDEX(_xlfn.TEXTSPLIT(K6202,"-"),1,2)</f>
        <v>Aug</v>
      </c>
      <c r="X6202" t="str">
        <f>INDEX(_xlfn.TEXTSPLIT(K6202,"-"),1,1)</f>
        <v>22</v>
      </c>
      <c r="Y6202">
        <f>INDEX(months!B:B,MATCH(Sheet1!W6202,months!A:A,0))</f>
        <v>8</v>
      </c>
      <c r="Z6202">
        <f t="shared" si="678"/>
        <v>42969</v>
      </c>
    </row>
    <row r="6203" spans="1:26" x14ac:dyDescent="0.2">
      <c r="A6203" t="s">
        <v>8655</v>
      </c>
      <c r="B6203" t="s">
        <v>3070</v>
      </c>
      <c r="C6203">
        <v>2.4</v>
      </c>
      <c r="D6203">
        <v>7</v>
      </c>
      <c r="E6203" t="s">
        <v>544</v>
      </c>
      <c r="F6203" t="s">
        <v>1010</v>
      </c>
      <c r="G6203" t="s">
        <v>649</v>
      </c>
      <c r="H6203" t="s">
        <v>923</v>
      </c>
      <c r="I6203" t="s">
        <v>25</v>
      </c>
      <c r="J6203" t="s">
        <v>1303</v>
      </c>
      <c r="K6203" t="s">
        <v>3278</v>
      </c>
      <c r="L6203" t="s">
        <v>59</v>
      </c>
      <c r="M6203" t="s">
        <v>29</v>
      </c>
      <c r="N6203">
        <f t="shared" si="672"/>
        <v>0</v>
      </c>
      <c r="O6203" t="str">
        <f t="shared" si="673"/>
        <v>No</v>
      </c>
      <c r="P6203">
        <f t="shared" si="674"/>
        <v>0</v>
      </c>
      <c r="Q6203">
        <f t="shared" si="675"/>
        <v>4813937689</v>
      </c>
      <c r="R6203">
        <f t="shared" si="676"/>
        <v>4.1933383153624479</v>
      </c>
      <c r="S6203" t="str">
        <f t="shared" si="677"/>
        <v>Acceptable</v>
      </c>
      <c r="T6203">
        <f>ROUNDUP(C6203,0)</f>
        <v>3</v>
      </c>
      <c r="U6203">
        <f>ROUNDDOWN(C6203,0)</f>
        <v>2</v>
      </c>
      <c r="V6203">
        <f>RIGHT(K6203,2)+2000</f>
        <v>2017</v>
      </c>
      <c r="W6203" t="str">
        <f>INDEX(_xlfn.TEXTSPLIT(K6203,"-"),1,2)</f>
        <v>Mar</v>
      </c>
      <c r="X6203" t="str">
        <f>INDEX(_xlfn.TEXTSPLIT(K6203,"-"),1,1)</f>
        <v>23</v>
      </c>
      <c r="Y6203">
        <f>INDEX(months!B:B,MATCH(Sheet1!W6203,months!A:A,0))</f>
        <v>3</v>
      </c>
      <c r="Z6203">
        <f t="shared" si="678"/>
        <v>42817</v>
      </c>
    </row>
    <row r="6204" spans="1:26" x14ac:dyDescent="0.2">
      <c r="A6204" t="s">
        <v>8656</v>
      </c>
      <c r="B6204" t="s">
        <v>3070</v>
      </c>
      <c r="C6204">
        <v>4.0999999999999996</v>
      </c>
      <c r="D6204">
        <v>10758</v>
      </c>
      <c r="E6204" t="s">
        <v>205</v>
      </c>
      <c r="F6204" t="s">
        <v>50</v>
      </c>
      <c r="G6204" t="s">
        <v>649</v>
      </c>
      <c r="H6204" t="s">
        <v>650</v>
      </c>
      <c r="I6204" t="s">
        <v>124</v>
      </c>
      <c r="J6204" t="s">
        <v>2666</v>
      </c>
      <c r="K6204" t="s">
        <v>8657</v>
      </c>
      <c r="L6204" t="s">
        <v>46</v>
      </c>
      <c r="M6204" t="s">
        <v>29</v>
      </c>
      <c r="N6204">
        <f t="shared" si="672"/>
        <v>0</v>
      </c>
      <c r="O6204" t="str">
        <f t="shared" si="673"/>
        <v>No</v>
      </c>
      <c r="P6204">
        <f t="shared" si="674"/>
        <v>0</v>
      </c>
      <c r="Q6204">
        <f t="shared" si="675"/>
        <v>4813937689</v>
      </c>
      <c r="R6204">
        <f t="shared" si="676"/>
        <v>4.1933383153624479</v>
      </c>
      <c r="S6204" t="str">
        <f t="shared" si="677"/>
        <v>Acceptable</v>
      </c>
      <c r="T6204">
        <f>ROUNDUP(C6204,0)</f>
        <v>5</v>
      </c>
      <c r="U6204">
        <f>ROUNDDOWN(C6204,0)</f>
        <v>4</v>
      </c>
      <c r="V6204">
        <f>RIGHT(K6204,2)+2000</f>
        <v>2015</v>
      </c>
      <c r="W6204" t="str">
        <f>INDEX(_xlfn.TEXTSPLIT(K6204,"-"),1,2)</f>
        <v>Dec</v>
      </c>
      <c r="X6204" t="str">
        <f>INDEX(_xlfn.TEXTSPLIT(K6204,"-"),1,1)</f>
        <v>15</v>
      </c>
      <c r="Y6204">
        <f>INDEX(months!B:B,MATCH(Sheet1!W6204,months!A:A,0))</f>
        <v>12</v>
      </c>
      <c r="Z6204">
        <f t="shared" si="678"/>
        <v>42353</v>
      </c>
    </row>
    <row r="6205" spans="1:26" x14ac:dyDescent="0.2">
      <c r="A6205" t="s">
        <v>4918</v>
      </c>
      <c r="B6205" t="s">
        <v>4801</v>
      </c>
      <c r="C6205">
        <v>4.5999999999999996</v>
      </c>
      <c r="D6205">
        <v>2390099</v>
      </c>
      <c r="E6205" t="s">
        <v>46</v>
      </c>
      <c r="F6205" t="s">
        <v>448</v>
      </c>
      <c r="G6205" t="s">
        <v>23</v>
      </c>
      <c r="H6205" t="s">
        <v>24</v>
      </c>
      <c r="I6205" t="s">
        <v>44</v>
      </c>
      <c r="J6205" t="s">
        <v>4802</v>
      </c>
      <c r="K6205" t="s">
        <v>311</v>
      </c>
      <c r="L6205" t="s">
        <v>46</v>
      </c>
      <c r="M6205" t="s">
        <v>46</v>
      </c>
      <c r="N6205">
        <f t="shared" si="672"/>
        <v>0</v>
      </c>
      <c r="O6205" t="str">
        <f t="shared" si="673"/>
        <v>No</v>
      </c>
      <c r="P6205">
        <f t="shared" si="674"/>
        <v>0</v>
      </c>
      <c r="Q6205">
        <f t="shared" si="675"/>
        <v>4813937689</v>
      </c>
      <c r="R6205">
        <f t="shared" si="676"/>
        <v>4.1933383153624479</v>
      </c>
      <c r="S6205" t="str">
        <f t="shared" si="677"/>
        <v>Acceptable</v>
      </c>
      <c r="T6205">
        <f>ROUNDUP(C6205,0)</f>
        <v>5</v>
      </c>
      <c r="U6205">
        <f>ROUNDDOWN(C6205,0)</f>
        <v>4</v>
      </c>
      <c r="V6205">
        <f>RIGHT(K6205,2)+2000</f>
        <v>2018</v>
      </c>
      <c r="W6205" t="str">
        <f>INDEX(_xlfn.TEXTSPLIT(K6205,"-"),1,2)</f>
        <v>Aug</v>
      </c>
      <c r="X6205" t="str">
        <f>INDEX(_xlfn.TEXTSPLIT(K6205,"-"),1,1)</f>
        <v>4</v>
      </c>
      <c r="Y6205">
        <f>INDEX(months!B:B,MATCH(Sheet1!W6205,months!A:A,0))</f>
        <v>8</v>
      </c>
      <c r="Z6205">
        <f t="shared" si="678"/>
        <v>43316</v>
      </c>
    </row>
    <row r="6206" spans="1:26" x14ac:dyDescent="0.2">
      <c r="A6206" t="s">
        <v>8658</v>
      </c>
      <c r="B6206" t="s">
        <v>2116</v>
      </c>
      <c r="C6206">
        <v>4.5999999999999996</v>
      </c>
      <c r="D6206">
        <v>9612</v>
      </c>
      <c r="E6206" t="s">
        <v>525</v>
      </c>
      <c r="F6206" t="s">
        <v>50</v>
      </c>
      <c r="G6206" t="s">
        <v>23</v>
      </c>
      <c r="H6206" t="s">
        <v>24</v>
      </c>
      <c r="I6206" t="s">
        <v>25</v>
      </c>
      <c r="J6206" t="s">
        <v>2117</v>
      </c>
      <c r="K6206" t="s">
        <v>462</v>
      </c>
      <c r="L6206" t="s">
        <v>8659</v>
      </c>
      <c r="M6206" t="s">
        <v>54</v>
      </c>
      <c r="N6206">
        <f t="shared" si="672"/>
        <v>0</v>
      </c>
      <c r="O6206" t="str">
        <f t="shared" si="673"/>
        <v>No</v>
      </c>
      <c r="P6206">
        <f t="shared" si="674"/>
        <v>0</v>
      </c>
      <c r="Q6206">
        <f t="shared" si="675"/>
        <v>4813937689</v>
      </c>
      <c r="R6206">
        <f t="shared" si="676"/>
        <v>4.1933383153624479</v>
      </c>
      <c r="S6206" t="str">
        <f t="shared" si="677"/>
        <v>Acceptable</v>
      </c>
      <c r="T6206">
        <f>ROUNDUP(C6206,0)</f>
        <v>5</v>
      </c>
      <c r="U6206">
        <f>ROUNDDOWN(C6206,0)</f>
        <v>4</v>
      </c>
      <c r="V6206">
        <f>RIGHT(K6206,2)+2000</f>
        <v>2018</v>
      </c>
      <c r="W6206" t="str">
        <f>INDEX(_xlfn.TEXTSPLIT(K6206,"-"),1,2)</f>
        <v>May</v>
      </c>
      <c r="X6206" t="str">
        <f>INDEX(_xlfn.TEXTSPLIT(K6206,"-"),1,1)</f>
        <v>18</v>
      </c>
      <c r="Y6206">
        <f>INDEX(months!B:B,MATCH(Sheet1!W6206,months!A:A,0))</f>
        <v>5</v>
      </c>
      <c r="Z6206">
        <f t="shared" si="678"/>
        <v>43238</v>
      </c>
    </row>
    <row r="6207" spans="1:26" x14ac:dyDescent="0.2">
      <c r="A6207" t="s">
        <v>8660</v>
      </c>
      <c r="B6207" t="s">
        <v>3070</v>
      </c>
      <c r="C6207">
        <v>4.3</v>
      </c>
      <c r="D6207">
        <v>5442</v>
      </c>
      <c r="E6207" t="s">
        <v>271</v>
      </c>
      <c r="F6207" t="s">
        <v>57</v>
      </c>
      <c r="G6207" t="s">
        <v>649</v>
      </c>
      <c r="H6207" t="s">
        <v>2929</v>
      </c>
      <c r="I6207" t="s">
        <v>44</v>
      </c>
      <c r="J6207" t="s">
        <v>2868</v>
      </c>
      <c r="K6207" t="s">
        <v>468</v>
      </c>
      <c r="L6207" t="s">
        <v>8661</v>
      </c>
      <c r="M6207" t="s">
        <v>72</v>
      </c>
      <c r="N6207">
        <f t="shared" si="672"/>
        <v>0</v>
      </c>
      <c r="O6207" t="str">
        <f t="shared" si="673"/>
        <v>No</v>
      </c>
      <c r="P6207">
        <f t="shared" si="674"/>
        <v>0</v>
      </c>
      <c r="Q6207">
        <f t="shared" si="675"/>
        <v>4813937689</v>
      </c>
      <c r="R6207">
        <f t="shared" si="676"/>
        <v>4.1933383153624479</v>
      </c>
      <c r="S6207" t="str">
        <f t="shared" si="677"/>
        <v>Acceptable</v>
      </c>
      <c r="T6207">
        <f>ROUNDUP(C6207,0)</f>
        <v>5</v>
      </c>
      <c r="U6207">
        <f>ROUNDDOWN(C6207,0)</f>
        <v>4</v>
      </c>
      <c r="V6207">
        <f>RIGHT(K6207,2)+2000</f>
        <v>2018</v>
      </c>
      <c r="W6207" t="str">
        <f>INDEX(_xlfn.TEXTSPLIT(K6207,"-"),1,2)</f>
        <v>Jun</v>
      </c>
      <c r="X6207" t="str">
        <f>INDEX(_xlfn.TEXTSPLIT(K6207,"-"),1,1)</f>
        <v>28</v>
      </c>
      <c r="Y6207">
        <f>INDEX(months!B:B,MATCH(Sheet1!W6207,months!A:A,0))</f>
        <v>6</v>
      </c>
      <c r="Z6207">
        <f t="shared" si="678"/>
        <v>43279</v>
      </c>
    </row>
    <row r="6208" spans="1:26" x14ac:dyDescent="0.2">
      <c r="A6208" t="s">
        <v>8662</v>
      </c>
      <c r="B6208" t="s">
        <v>2665</v>
      </c>
      <c r="C6208">
        <v>4.3</v>
      </c>
      <c r="D6208">
        <v>205830</v>
      </c>
      <c r="E6208" t="s">
        <v>1146</v>
      </c>
      <c r="F6208" t="s">
        <v>89</v>
      </c>
      <c r="G6208" t="s">
        <v>23</v>
      </c>
      <c r="H6208" t="s">
        <v>24</v>
      </c>
      <c r="I6208" t="s">
        <v>25</v>
      </c>
      <c r="J6208" t="s">
        <v>2824</v>
      </c>
      <c r="K6208" t="s">
        <v>52</v>
      </c>
      <c r="L6208" t="s">
        <v>4090</v>
      </c>
      <c r="M6208" t="s">
        <v>81</v>
      </c>
      <c r="N6208">
        <f t="shared" si="672"/>
        <v>0</v>
      </c>
      <c r="O6208" t="str">
        <f t="shared" si="673"/>
        <v>No</v>
      </c>
      <c r="P6208">
        <f t="shared" si="674"/>
        <v>0</v>
      </c>
      <c r="Q6208">
        <f t="shared" si="675"/>
        <v>4813937689</v>
      </c>
      <c r="R6208">
        <f t="shared" si="676"/>
        <v>4.1933383153624479</v>
      </c>
      <c r="S6208" t="str">
        <f t="shared" si="677"/>
        <v>Acceptable</v>
      </c>
      <c r="T6208">
        <f>ROUNDUP(C6208,0)</f>
        <v>5</v>
      </c>
      <c r="U6208">
        <f>ROUNDDOWN(C6208,0)</f>
        <v>4</v>
      </c>
      <c r="V6208">
        <f>RIGHT(K6208,2)+2000</f>
        <v>2018</v>
      </c>
      <c r="W6208" t="str">
        <f>INDEX(_xlfn.TEXTSPLIT(K6208,"-"),1,2)</f>
        <v>Jun</v>
      </c>
      <c r="X6208" t="str">
        <f>INDEX(_xlfn.TEXTSPLIT(K6208,"-"),1,1)</f>
        <v>20</v>
      </c>
      <c r="Y6208">
        <f>INDEX(months!B:B,MATCH(Sheet1!W6208,months!A:A,0))</f>
        <v>6</v>
      </c>
      <c r="Z6208">
        <f t="shared" si="678"/>
        <v>43271</v>
      </c>
    </row>
    <row r="6209" spans="1:26" x14ac:dyDescent="0.2">
      <c r="A6209" t="s">
        <v>8663</v>
      </c>
      <c r="B6209" t="s">
        <v>3070</v>
      </c>
      <c r="C6209">
        <v>4.7</v>
      </c>
      <c r="D6209">
        <v>3049</v>
      </c>
      <c r="E6209" t="s">
        <v>46</v>
      </c>
      <c r="F6209" t="s">
        <v>57</v>
      </c>
      <c r="G6209" t="s">
        <v>23</v>
      </c>
      <c r="H6209" t="s">
        <v>24</v>
      </c>
      <c r="I6209" t="s">
        <v>25</v>
      </c>
      <c r="J6209" t="s">
        <v>1303</v>
      </c>
      <c r="K6209" t="s">
        <v>564</v>
      </c>
      <c r="L6209" t="s">
        <v>46</v>
      </c>
      <c r="M6209" t="s">
        <v>46</v>
      </c>
      <c r="N6209">
        <f t="shared" si="672"/>
        <v>0</v>
      </c>
      <c r="O6209" t="str">
        <f t="shared" si="673"/>
        <v>No</v>
      </c>
      <c r="P6209">
        <f t="shared" si="674"/>
        <v>0</v>
      </c>
      <c r="Q6209">
        <f t="shared" si="675"/>
        <v>4813937689</v>
      </c>
      <c r="R6209">
        <f t="shared" si="676"/>
        <v>4.1933383153624479</v>
      </c>
      <c r="S6209" t="str">
        <f t="shared" si="677"/>
        <v>Acceptable</v>
      </c>
      <c r="T6209">
        <f>ROUNDUP(C6209,0)</f>
        <v>5</v>
      </c>
      <c r="U6209">
        <f>ROUNDDOWN(C6209,0)</f>
        <v>4</v>
      </c>
      <c r="V6209">
        <f>RIGHT(K6209,2)+2000</f>
        <v>2018</v>
      </c>
      <c r="W6209" t="str">
        <f>INDEX(_xlfn.TEXTSPLIT(K6209,"-"),1,2)</f>
        <v>May</v>
      </c>
      <c r="X6209" t="str">
        <f>INDEX(_xlfn.TEXTSPLIT(K6209,"-"),1,1)</f>
        <v>4</v>
      </c>
      <c r="Y6209">
        <f>INDEX(months!B:B,MATCH(Sheet1!W6209,months!A:A,0))</f>
        <v>5</v>
      </c>
      <c r="Z6209">
        <f t="shared" si="678"/>
        <v>43224</v>
      </c>
    </row>
    <row r="6210" spans="1:26" x14ac:dyDescent="0.2">
      <c r="A6210" t="s">
        <v>8664</v>
      </c>
      <c r="B6210" t="s">
        <v>5319</v>
      </c>
      <c r="D6210">
        <v>2</v>
      </c>
      <c r="E6210" t="s">
        <v>190</v>
      </c>
      <c r="F6210" t="s">
        <v>1005</v>
      </c>
      <c r="G6210" t="s">
        <v>23</v>
      </c>
      <c r="H6210" t="s">
        <v>24</v>
      </c>
      <c r="I6210" t="s">
        <v>25</v>
      </c>
      <c r="J6210" t="s">
        <v>5320</v>
      </c>
      <c r="K6210" t="s">
        <v>2604</v>
      </c>
      <c r="L6210" t="s">
        <v>59</v>
      </c>
      <c r="M6210" t="s">
        <v>86</v>
      </c>
      <c r="N6210">
        <f t="shared" ref="N6210:N6273" si="679">SUM(A6210,B6210)</f>
        <v>0</v>
      </c>
      <c r="O6210" t="str">
        <f t="shared" ref="O6210:O6273" si="680">IF(E6210="good","Yes","No")</f>
        <v>No</v>
      </c>
      <c r="P6210">
        <f t="shared" ref="P6210:P6273" si="681">COUNTIF(B:B,"&lt;0")</f>
        <v>0</v>
      </c>
      <c r="Q6210">
        <f t="shared" ref="Q6210:Q6273" si="682">SUMIF(D:D,"&gt;1000")</f>
        <v>4813937689</v>
      </c>
      <c r="R6210">
        <f t="shared" ref="R6210:R6273" si="683">AVERAGEIF(C:C,"&gt;0")</f>
        <v>4.1933383153624479</v>
      </c>
      <c r="S6210" t="str">
        <f t="shared" ref="S6210:S6273" si="684">IF(OR(A6210&gt;0,B6210&gt;0),"Acceptable","Check")</f>
        <v>Acceptable</v>
      </c>
      <c r="T6210">
        <f>ROUNDUP(C6210,0)</f>
        <v>0</v>
      </c>
      <c r="U6210">
        <f>ROUNDDOWN(C6210,0)</f>
        <v>0</v>
      </c>
      <c r="V6210">
        <f>RIGHT(K6210,2)+2000</f>
        <v>2017</v>
      </c>
      <c r="W6210" t="str">
        <f>INDEX(_xlfn.TEXTSPLIT(K6210,"-"),1,2)</f>
        <v>Aug</v>
      </c>
      <c r="X6210" t="str">
        <f>INDEX(_xlfn.TEXTSPLIT(K6210,"-"),1,1)</f>
        <v>2</v>
      </c>
      <c r="Y6210">
        <f>INDEX(months!B:B,MATCH(Sheet1!W6210,months!A:A,0))</f>
        <v>8</v>
      </c>
      <c r="Z6210">
        <f t="shared" si="678"/>
        <v>42949</v>
      </c>
    </row>
    <row r="6211" spans="1:26" x14ac:dyDescent="0.2">
      <c r="A6211" t="s">
        <v>8665</v>
      </c>
      <c r="B6211" t="s">
        <v>3944</v>
      </c>
      <c r="C6211">
        <v>4.2</v>
      </c>
      <c r="D6211">
        <v>867</v>
      </c>
      <c r="E6211" t="s">
        <v>631</v>
      </c>
      <c r="F6211" t="s">
        <v>50</v>
      </c>
      <c r="G6211" t="s">
        <v>23</v>
      </c>
      <c r="H6211" t="s">
        <v>24</v>
      </c>
      <c r="I6211" t="s">
        <v>25</v>
      </c>
      <c r="J6211" t="s">
        <v>3945</v>
      </c>
      <c r="K6211" t="s">
        <v>173</v>
      </c>
      <c r="L6211" t="s">
        <v>5830</v>
      </c>
      <c r="M6211" t="s">
        <v>54</v>
      </c>
      <c r="N6211">
        <f t="shared" si="679"/>
        <v>0</v>
      </c>
      <c r="O6211" t="str">
        <f t="shared" si="680"/>
        <v>No</v>
      </c>
      <c r="P6211">
        <f t="shared" si="681"/>
        <v>0</v>
      </c>
      <c r="Q6211">
        <f t="shared" si="682"/>
        <v>4813937689</v>
      </c>
      <c r="R6211">
        <f t="shared" si="683"/>
        <v>4.1933383153624479</v>
      </c>
      <c r="S6211" t="str">
        <f t="shared" si="684"/>
        <v>Acceptable</v>
      </c>
      <c r="T6211">
        <f>ROUNDUP(C6211,0)</f>
        <v>5</v>
      </c>
      <c r="U6211">
        <f>ROUNDDOWN(C6211,0)</f>
        <v>4</v>
      </c>
      <c r="V6211">
        <f>RIGHT(K6211,2)+2000</f>
        <v>2018</v>
      </c>
      <c r="W6211" t="str">
        <f>INDEX(_xlfn.TEXTSPLIT(K6211,"-"),1,2)</f>
        <v>Aug</v>
      </c>
      <c r="X6211" t="str">
        <f>INDEX(_xlfn.TEXTSPLIT(K6211,"-"),1,1)</f>
        <v>2</v>
      </c>
      <c r="Y6211">
        <f>INDEX(months!B:B,MATCH(Sheet1!W6211,months!A:A,0))</f>
        <v>8</v>
      </c>
      <c r="Z6211">
        <f t="shared" ref="Z6211:Z6274" si="685">DATE(V6211,Y6211,X6211)</f>
        <v>43314</v>
      </c>
    </row>
    <row r="6212" spans="1:26" x14ac:dyDescent="0.2">
      <c r="A6212" t="s">
        <v>8666</v>
      </c>
      <c r="B6212" t="s">
        <v>4106</v>
      </c>
      <c r="C6212">
        <v>4.3</v>
      </c>
      <c r="D6212">
        <v>14453</v>
      </c>
      <c r="E6212" t="s">
        <v>93</v>
      </c>
      <c r="F6212" t="s">
        <v>65</v>
      </c>
      <c r="G6212" t="s">
        <v>23</v>
      </c>
      <c r="H6212" t="s">
        <v>24</v>
      </c>
      <c r="I6212" t="s">
        <v>25</v>
      </c>
      <c r="J6212" t="s">
        <v>4107</v>
      </c>
      <c r="K6212" t="s">
        <v>1937</v>
      </c>
      <c r="L6212" t="s">
        <v>358</v>
      </c>
      <c r="M6212" t="s">
        <v>81</v>
      </c>
      <c r="N6212">
        <f t="shared" si="679"/>
        <v>0</v>
      </c>
      <c r="O6212" t="str">
        <f t="shared" si="680"/>
        <v>No</v>
      </c>
      <c r="P6212">
        <f t="shared" si="681"/>
        <v>0</v>
      </c>
      <c r="Q6212">
        <f t="shared" si="682"/>
        <v>4813937689</v>
      </c>
      <c r="R6212">
        <f t="shared" si="683"/>
        <v>4.1933383153624479</v>
      </c>
      <c r="S6212" t="str">
        <f t="shared" si="684"/>
        <v>Acceptable</v>
      </c>
      <c r="T6212">
        <f>ROUNDUP(C6212,0)</f>
        <v>5</v>
      </c>
      <c r="U6212">
        <f>ROUNDDOWN(C6212,0)</f>
        <v>4</v>
      </c>
      <c r="V6212">
        <f>RIGHT(K6212,2)+2000</f>
        <v>2018</v>
      </c>
      <c r="W6212" t="str">
        <f>INDEX(_xlfn.TEXTSPLIT(K6212,"-"),1,2)</f>
        <v>Mar</v>
      </c>
      <c r="X6212" t="str">
        <f>INDEX(_xlfn.TEXTSPLIT(K6212,"-"),1,1)</f>
        <v>13</v>
      </c>
      <c r="Y6212">
        <f>INDEX(months!B:B,MATCH(Sheet1!W6212,months!A:A,0))</f>
        <v>3</v>
      </c>
      <c r="Z6212">
        <f t="shared" si="685"/>
        <v>43172</v>
      </c>
    </row>
    <row r="6213" spans="1:26" x14ac:dyDescent="0.2">
      <c r="A6213" t="s">
        <v>8667</v>
      </c>
      <c r="B6213" t="s">
        <v>3391</v>
      </c>
      <c r="C6213">
        <v>4.3</v>
      </c>
      <c r="D6213">
        <v>6079</v>
      </c>
      <c r="E6213" t="s">
        <v>1403</v>
      </c>
      <c r="F6213" t="s">
        <v>32</v>
      </c>
      <c r="G6213" t="s">
        <v>23</v>
      </c>
      <c r="H6213" t="s">
        <v>24</v>
      </c>
      <c r="I6213" t="s">
        <v>25</v>
      </c>
      <c r="J6213" t="s">
        <v>3393</v>
      </c>
      <c r="K6213" t="s">
        <v>2221</v>
      </c>
      <c r="L6213" t="s">
        <v>2050</v>
      </c>
      <c r="M6213" t="s">
        <v>514</v>
      </c>
      <c r="N6213">
        <f t="shared" si="679"/>
        <v>0</v>
      </c>
      <c r="O6213" t="str">
        <f t="shared" si="680"/>
        <v>No</v>
      </c>
      <c r="P6213">
        <f t="shared" si="681"/>
        <v>0</v>
      </c>
      <c r="Q6213">
        <f t="shared" si="682"/>
        <v>4813937689</v>
      </c>
      <c r="R6213">
        <f t="shared" si="683"/>
        <v>4.1933383153624479</v>
      </c>
      <c r="S6213" t="str">
        <f t="shared" si="684"/>
        <v>Acceptable</v>
      </c>
      <c r="T6213">
        <f>ROUNDUP(C6213,0)</f>
        <v>5</v>
      </c>
      <c r="U6213">
        <f>ROUNDDOWN(C6213,0)</f>
        <v>4</v>
      </c>
      <c r="V6213">
        <f>RIGHT(K6213,2)+2000</f>
        <v>2018</v>
      </c>
      <c r="W6213" t="str">
        <f>INDEX(_xlfn.TEXTSPLIT(K6213,"-"),1,2)</f>
        <v>Jan</v>
      </c>
      <c r="X6213" t="str">
        <f>INDEX(_xlfn.TEXTSPLIT(K6213,"-"),1,1)</f>
        <v>17</v>
      </c>
      <c r="Y6213">
        <f>INDEX(months!B:B,MATCH(Sheet1!W6213,months!A:A,0))</f>
        <v>1</v>
      </c>
      <c r="Z6213">
        <f t="shared" si="685"/>
        <v>43117</v>
      </c>
    </row>
    <row r="6214" spans="1:26" x14ac:dyDescent="0.2">
      <c r="A6214" t="s">
        <v>4221</v>
      </c>
      <c r="B6214" t="s">
        <v>4106</v>
      </c>
      <c r="C6214">
        <v>3.9</v>
      </c>
      <c r="D6214">
        <v>129268</v>
      </c>
      <c r="E6214" t="s">
        <v>159</v>
      </c>
      <c r="F6214" t="s">
        <v>89</v>
      </c>
      <c r="G6214" t="s">
        <v>23</v>
      </c>
      <c r="H6214" t="s">
        <v>24</v>
      </c>
      <c r="I6214" t="s">
        <v>25</v>
      </c>
      <c r="J6214" t="s">
        <v>4107</v>
      </c>
      <c r="K6214" t="s">
        <v>115</v>
      </c>
      <c r="L6214" t="s">
        <v>4222</v>
      </c>
      <c r="M6214" t="s">
        <v>81</v>
      </c>
      <c r="N6214">
        <f t="shared" si="679"/>
        <v>0</v>
      </c>
      <c r="O6214" t="str">
        <f t="shared" si="680"/>
        <v>No</v>
      </c>
      <c r="P6214">
        <f t="shared" si="681"/>
        <v>0</v>
      </c>
      <c r="Q6214">
        <f t="shared" si="682"/>
        <v>4813937689</v>
      </c>
      <c r="R6214">
        <f t="shared" si="683"/>
        <v>4.1933383153624479</v>
      </c>
      <c r="S6214" t="str">
        <f t="shared" si="684"/>
        <v>Acceptable</v>
      </c>
      <c r="T6214">
        <f>ROUNDUP(C6214,0)</f>
        <v>4</v>
      </c>
      <c r="U6214">
        <f>ROUNDDOWN(C6214,0)</f>
        <v>3</v>
      </c>
      <c r="V6214">
        <f>RIGHT(K6214,2)+2000</f>
        <v>2018</v>
      </c>
      <c r="W6214" t="str">
        <f>INDEX(_xlfn.TEXTSPLIT(K6214,"-"),1,2)</f>
        <v>Jul</v>
      </c>
      <c r="X6214" t="str">
        <f>INDEX(_xlfn.TEXTSPLIT(K6214,"-"),1,1)</f>
        <v>30</v>
      </c>
      <c r="Y6214">
        <f>INDEX(months!B:B,MATCH(Sheet1!W6214,months!A:A,0))</f>
        <v>7</v>
      </c>
      <c r="Z6214">
        <f t="shared" si="685"/>
        <v>43311</v>
      </c>
    </row>
    <row r="6215" spans="1:26" x14ac:dyDescent="0.2">
      <c r="A6215" t="s">
        <v>8668</v>
      </c>
      <c r="B6215" t="s">
        <v>4950</v>
      </c>
      <c r="C6215">
        <v>4.7</v>
      </c>
      <c r="D6215">
        <v>167406</v>
      </c>
      <c r="E6215" t="s">
        <v>308</v>
      </c>
      <c r="F6215" t="s">
        <v>65</v>
      </c>
      <c r="G6215" t="s">
        <v>23</v>
      </c>
      <c r="H6215" t="s">
        <v>24</v>
      </c>
      <c r="I6215" t="s">
        <v>25</v>
      </c>
      <c r="J6215" t="s">
        <v>4951</v>
      </c>
      <c r="K6215" t="s">
        <v>306</v>
      </c>
      <c r="L6215" t="s">
        <v>8669</v>
      </c>
      <c r="M6215" t="s">
        <v>29</v>
      </c>
      <c r="N6215">
        <f t="shared" si="679"/>
        <v>0</v>
      </c>
      <c r="O6215" t="str">
        <f t="shared" si="680"/>
        <v>No</v>
      </c>
      <c r="P6215">
        <f t="shared" si="681"/>
        <v>0</v>
      </c>
      <c r="Q6215">
        <f t="shared" si="682"/>
        <v>4813937689</v>
      </c>
      <c r="R6215">
        <f t="shared" si="683"/>
        <v>4.1933383153624479</v>
      </c>
      <c r="S6215" t="str">
        <f t="shared" si="684"/>
        <v>Acceptable</v>
      </c>
      <c r="T6215">
        <f>ROUNDUP(C6215,0)</f>
        <v>5</v>
      </c>
      <c r="U6215">
        <f>ROUNDDOWN(C6215,0)</f>
        <v>4</v>
      </c>
      <c r="V6215">
        <f>RIGHT(K6215,2)+2000</f>
        <v>2018</v>
      </c>
      <c r="W6215" t="str">
        <f>INDEX(_xlfn.TEXTSPLIT(K6215,"-"),1,2)</f>
        <v>Jul</v>
      </c>
      <c r="X6215" t="str">
        <f>INDEX(_xlfn.TEXTSPLIT(K6215,"-"),1,1)</f>
        <v>23</v>
      </c>
      <c r="Y6215">
        <f>INDEX(months!B:B,MATCH(Sheet1!W6215,months!A:A,0))</f>
        <v>7</v>
      </c>
      <c r="Z6215">
        <f t="shared" si="685"/>
        <v>43304</v>
      </c>
    </row>
    <row r="6216" spans="1:26" x14ac:dyDescent="0.2">
      <c r="A6216" t="s">
        <v>8670</v>
      </c>
      <c r="B6216" t="s">
        <v>2665</v>
      </c>
      <c r="C6216">
        <v>4.2</v>
      </c>
      <c r="D6216">
        <v>128579</v>
      </c>
      <c r="E6216" t="s">
        <v>46</v>
      </c>
      <c r="F6216" t="s">
        <v>38</v>
      </c>
      <c r="G6216" t="s">
        <v>23</v>
      </c>
      <c r="H6216" t="s">
        <v>24</v>
      </c>
      <c r="I6216" t="s">
        <v>25</v>
      </c>
      <c r="J6216" t="s">
        <v>2684</v>
      </c>
      <c r="K6216" t="s">
        <v>6251</v>
      </c>
      <c r="L6216" t="s">
        <v>46</v>
      </c>
      <c r="M6216" t="s">
        <v>46</v>
      </c>
      <c r="N6216">
        <f t="shared" si="679"/>
        <v>0</v>
      </c>
      <c r="O6216" t="str">
        <f t="shared" si="680"/>
        <v>No</v>
      </c>
      <c r="P6216">
        <f t="shared" si="681"/>
        <v>0</v>
      </c>
      <c r="Q6216">
        <f t="shared" si="682"/>
        <v>4813937689</v>
      </c>
      <c r="R6216">
        <f t="shared" si="683"/>
        <v>4.1933383153624479</v>
      </c>
      <c r="S6216" t="str">
        <f t="shared" si="684"/>
        <v>Acceptable</v>
      </c>
      <c r="T6216">
        <f>ROUNDUP(C6216,0)</f>
        <v>5</v>
      </c>
      <c r="U6216">
        <f>ROUNDDOWN(C6216,0)</f>
        <v>4</v>
      </c>
      <c r="V6216">
        <f>RIGHT(K6216,2)+2000</f>
        <v>2018</v>
      </c>
      <c r="W6216" t="str">
        <f>INDEX(_xlfn.TEXTSPLIT(K6216,"-"),1,2)</f>
        <v>May</v>
      </c>
      <c r="X6216" t="str">
        <f>INDEX(_xlfn.TEXTSPLIT(K6216,"-"),1,1)</f>
        <v>6</v>
      </c>
      <c r="Y6216">
        <f>INDEX(months!B:B,MATCH(Sheet1!W6216,months!A:A,0))</f>
        <v>5</v>
      </c>
      <c r="Z6216">
        <f t="shared" si="685"/>
        <v>43226</v>
      </c>
    </row>
    <row r="6217" spans="1:26" x14ac:dyDescent="0.2">
      <c r="A6217" t="s">
        <v>8671</v>
      </c>
      <c r="B6217" t="s">
        <v>2665</v>
      </c>
      <c r="C6217">
        <v>4.0999999999999996</v>
      </c>
      <c r="D6217">
        <v>389</v>
      </c>
      <c r="E6217" t="s">
        <v>46</v>
      </c>
      <c r="F6217" t="s">
        <v>22</v>
      </c>
      <c r="G6217" t="s">
        <v>23</v>
      </c>
      <c r="H6217" t="s">
        <v>24</v>
      </c>
      <c r="I6217" t="s">
        <v>44</v>
      </c>
      <c r="J6217" t="s">
        <v>2824</v>
      </c>
      <c r="K6217" t="s">
        <v>75</v>
      </c>
      <c r="L6217" t="s">
        <v>8672</v>
      </c>
      <c r="M6217" t="s">
        <v>46</v>
      </c>
      <c r="N6217">
        <f t="shared" si="679"/>
        <v>0</v>
      </c>
      <c r="O6217" t="str">
        <f t="shared" si="680"/>
        <v>No</v>
      </c>
      <c r="P6217">
        <f t="shared" si="681"/>
        <v>0</v>
      </c>
      <c r="Q6217">
        <f t="shared" si="682"/>
        <v>4813937689</v>
      </c>
      <c r="R6217">
        <f t="shared" si="683"/>
        <v>4.1933383153624479</v>
      </c>
      <c r="S6217" t="str">
        <f t="shared" si="684"/>
        <v>Acceptable</v>
      </c>
      <c r="T6217">
        <f>ROUNDUP(C6217,0)</f>
        <v>5</v>
      </c>
      <c r="U6217">
        <f>ROUNDDOWN(C6217,0)</f>
        <v>4</v>
      </c>
      <c r="V6217">
        <f>RIGHT(K6217,2)+2000</f>
        <v>2018</v>
      </c>
      <c r="W6217" t="str">
        <f>INDEX(_xlfn.TEXTSPLIT(K6217,"-"),1,2)</f>
        <v>Jul</v>
      </c>
      <c r="X6217" t="str">
        <f>INDEX(_xlfn.TEXTSPLIT(K6217,"-"),1,1)</f>
        <v>3</v>
      </c>
      <c r="Y6217">
        <f>INDEX(months!B:B,MATCH(Sheet1!W6217,months!A:A,0))</f>
        <v>7</v>
      </c>
      <c r="Z6217">
        <f t="shared" si="685"/>
        <v>43284</v>
      </c>
    </row>
    <row r="6218" spans="1:26" x14ac:dyDescent="0.2">
      <c r="A6218" t="s">
        <v>8673</v>
      </c>
      <c r="B6218" t="s">
        <v>3944</v>
      </c>
      <c r="C6218">
        <v>4.5999999999999996</v>
      </c>
      <c r="D6218">
        <v>8175</v>
      </c>
      <c r="E6218" t="s">
        <v>427</v>
      </c>
      <c r="F6218" t="s">
        <v>50</v>
      </c>
      <c r="G6218" t="s">
        <v>23</v>
      </c>
      <c r="H6218" t="s">
        <v>24</v>
      </c>
      <c r="I6218" t="s">
        <v>25</v>
      </c>
      <c r="J6218" t="s">
        <v>3945</v>
      </c>
      <c r="K6218" t="s">
        <v>385</v>
      </c>
      <c r="L6218" t="s">
        <v>7481</v>
      </c>
      <c r="M6218" t="s">
        <v>29</v>
      </c>
      <c r="N6218">
        <f t="shared" si="679"/>
        <v>0</v>
      </c>
      <c r="O6218" t="str">
        <f t="shared" si="680"/>
        <v>No</v>
      </c>
      <c r="P6218">
        <f t="shared" si="681"/>
        <v>0</v>
      </c>
      <c r="Q6218">
        <f t="shared" si="682"/>
        <v>4813937689</v>
      </c>
      <c r="R6218">
        <f t="shared" si="683"/>
        <v>4.1933383153624479</v>
      </c>
      <c r="S6218" t="str">
        <f t="shared" si="684"/>
        <v>Acceptable</v>
      </c>
      <c r="T6218">
        <f>ROUNDUP(C6218,0)</f>
        <v>5</v>
      </c>
      <c r="U6218">
        <f>ROUNDDOWN(C6218,0)</f>
        <v>4</v>
      </c>
      <c r="V6218">
        <f>RIGHT(K6218,2)+2000</f>
        <v>2018</v>
      </c>
      <c r="W6218" t="str">
        <f>INDEX(_xlfn.TEXTSPLIT(K6218,"-"),1,2)</f>
        <v>Apr</v>
      </c>
      <c r="X6218" t="str">
        <f>INDEX(_xlfn.TEXTSPLIT(K6218,"-"),1,1)</f>
        <v>5</v>
      </c>
      <c r="Y6218">
        <f>INDEX(months!B:B,MATCH(Sheet1!W6218,months!A:A,0))</f>
        <v>4</v>
      </c>
      <c r="Z6218">
        <f t="shared" si="685"/>
        <v>43195</v>
      </c>
    </row>
    <row r="6219" spans="1:26" x14ac:dyDescent="0.2">
      <c r="A6219" t="s">
        <v>8674</v>
      </c>
      <c r="B6219" t="s">
        <v>4612</v>
      </c>
      <c r="C6219">
        <v>4.7</v>
      </c>
      <c r="D6219">
        <v>8114</v>
      </c>
      <c r="E6219" t="s">
        <v>46</v>
      </c>
      <c r="F6219" t="s">
        <v>50</v>
      </c>
      <c r="G6219" t="s">
        <v>649</v>
      </c>
      <c r="H6219" t="s">
        <v>3468</v>
      </c>
      <c r="I6219" t="s">
        <v>25</v>
      </c>
      <c r="J6219" t="s">
        <v>4613</v>
      </c>
      <c r="K6219" t="s">
        <v>1833</v>
      </c>
      <c r="L6219" t="s">
        <v>46</v>
      </c>
      <c r="M6219" t="s">
        <v>46</v>
      </c>
      <c r="N6219">
        <f t="shared" si="679"/>
        <v>0</v>
      </c>
      <c r="O6219" t="str">
        <f t="shared" si="680"/>
        <v>No</v>
      </c>
      <c r="P6219">
        <f t="shared" si="681"/>
        <v>0</v>
      </c>
      <c r="Q6219">
        <f t="shared" si="682"/>
        <v>4813937689</v>
      </c>
      <c r="R6219">
        <f t="shared" si="683"/>
        <v>4.1933383153624479</v>
      </c>
      <c r="S6219" t="str">
        <f t="shared" si="684"/>
        <v>Acceptable</v>
      </c>
      <c r="T6219">
        <f>ROUNDUP(C6219,0)</f>
        <v>5</v>
      </c>
      <c r="U6219">
        <f>ROUNDDOWN(C6219,0)</f>
        <v>4</v>
      </c>
      <c r="V6219">
        <f>RIGHT(K6219,2)+2000</f>
        <v>2018</v>
      </c>
      <c r="W6219" t="str">
        <f>INDEX(_xlfn.TEXTSPLIT(K6219,"-"),1,2)</f>
        <v>Jun</v>
      </c>
      <c r="X6219" t="str">
        <f>INDEX(_xlfn.TEXTSPLIT(K6219,"-"),1,1)</f>
        <v>9</v>
      </c>
      <c r="Y6219">
        <f>INDEX(months!B:B,MATCH(Sheet1!W6219,months!A:A,0))</f>
        <v>6</v>
      </c>
      <c r="Z6219">
        <f t="shared" si="685"/>
        <v>43260</v>
      </c>
    </row>
    <row r="6220" spans="1:26" x14ac:dyDescent="0.2">
      <c r="A6220" t="s">
        <v>8675</v>
      </c>
      <c r="B6220" t="s">
        <v>4612</v>
      </c>
      <c r="C6220">
        <v>4.3</v>
      </c>
      <c r="D6220">
        <v>6</v>
      </c>
      <c r="E6220" t="s">
        <v>69</v>
      </c>
      <c r="F6220" t="s">
        <v>1199</v>
      </c>
      <c r="G6220" t="s">
        <v>23</v>
      </c>
      <c r="H6220" t="s">
        <v>24</v>
      </c>
      <c r="I6220" t="s">
        <v>25</v>
      </c>
      <c r="J6220" t="s">
        <v>4613</v>
      </c>
      <c r="K6220" t="s">
        <v>306</v>
      </c>
      <c r="L6220" t="s">
        <v>2954</v>
      </c>
      <c r="M6220" t="s">
        <v>274</v>
      </c>
      <c r="N6220">
        <f t="shared" si="679"/>
        <v>0</v>
      </c>
      <c r="O6220" t="str">
        <f t="shared" si="680"/>
        <v>No</v>
      </c>
      <c r="P6220">
        <f t="shared" si="681"/>
        <v>0</v>
      </c>
      <c r="Q6220">
        <f t="shared" si="682"/>
        <v>4813937689</v>
      </c>
      <c r="R6220">
        <f t="shared" si="683"/>
        <v>4.1933383153624479</v>
      </c>
      <c r="S6220" t="str">
        <f t="shared" si="684"/>
        <v>Acceptable</v>
      </c>
      <c r="T6220">
        <f>ROUNDUP(C6220,0)</f>
        <v>5</v>
      </c>
      <c r="U6220">
        <f>ROUNDDOWN(C6220,0)</f>
        <v>4</v>
      </c>
      <c r="V6220">
        <f>RIGHT(K6220,2)+2000</f>
        <v>2018</v>
      </c>
      <c r="W6220" t="str">
        <f>INDEX(_xlfn.TEXTSPLIT(K6220,"-"),1,2)</f>
        <v>Jul</v>
      </c>
      <c r="X6220" t="str">
        <f>INDEX(_xlfn.TEXTSPLIT(K6220,"-"),1,1)</f>
        <v>23</v>
      </c>
      <c r="Y6220">
        <f>INDEX(months!B:B,MATCH(Sheet1!W6220,months!A:A,0))</f>
        <v>7</v>
      </c>
      <c r="Z6220">
        <f t="shared" si="685"/>
        <v>43304</v>
      </c>
    </row>
    <row r="6221" spans="1:26" x14ac:dyDescent="0.2">
      <c r="A6221" t="s">
        <v>8676</v>
      </c>
      <c r="B6221" t="s">
        <v>3391</v>
      </c>
      <c r="C6221">
        <v>4.5</v>
      </c>
      <c r="D6221">
        <v>4027</v>
      </c>
      <c r="E6221" t="s">
        <v>899</v>
      </c>
      <c r="F6221" t="s">
        <v>50</v>
      </c>
      <c r="G6221" t="s">
        <v>23</v>
      </c>
      <c r="H6221" t="s">
        <v>24</v>
      </c>
      <c r="I6221" t="s">
        <v>25</v>
      </c>
      <c r="J6221" t="s">
        <v>3393</v>
      </c>
      <c r="K6221" t="s">
        <v>3567</v>
      </c>
      <c r="L6221" t="s">
        <v>802</v>
      </c>
      <c r="M6221" t="s">
        <v>86</v>
      </c>
      <c r="N6221">
        <f t="shared" si="679"/>
        <v>0</v>
      </c>
      <c r="O6221" t="str">
        <f t="shared" si="680"/>
        <v>No</v>
      </c>
      <c r="P6221">
        <f t="shared" si="681"/>
        <v>0</v>
      </c>
      <c r="Q6221">
        <f t="shared" si="682"/>
        <v>4813937689</v>
      </c>
      <c r="R6221">
        <f t="shared" si="683"/>
        <v>4.1933383153624479</v>
      </c>
      <c r="S6221" t="str">
        <f t="shared" si="684"/>
        <v>Acceptable</v>
      </c>
      <c r="T6221">
        <f>ROUNDUP(C6221,0)</f>
        <v>5</v>
      </c>
      <c r="U6221">
        <f>ROUNDDOWN(C6221,0)</f>
        <v>4</v>
      </c>
      <c r="V6221">
        <f>RIGHT(K6221,2)+2000</f>
        <v>2017</v>
      </c>
      <c r="W6221" t="str">
        <f>INDEX(_xlfn.TEXTSPLIT(K6221,"-"),1,2)</f>
        <v>Oct</v>
      </c>
      <c r="X6221" t="str">
        <f>INDEX(_xlfn.TEXTSPLIT(K6221,"-"),1,1)</f>
        <v>10</v>
      </c>
      <c r="Y6221">
        <f>INDEX(months!B:B,MATCH(Sheet1!W6221,months!A:A,0))</f>
        <v>10</v>
      </c>
      <c r="Z6221">
        <f t="shared" si="685"/>
        <v>43018</v>
      </c>
    </row>
    <row r="6222" spans="1:26" x14ac:dyDescent="0.2">
      <c r="A6222" t="s">
        <v>8677</v>
      </c>
      <c r="B6222" t="s">
        <v>3944</v>
      </c>
      <c r="C6222">
        <v>4.5999999999999996</v>
      </c>
      <c r="D6222">
        <v>17180</v>
      </c>
      <c r="E6222" t="s">
        <v>114</v>
      </c>
      <c r="F6222" t="s">
        <v>65</v>
      </c>
      <c r="G6222" t="s">
        <v>23</v>
      </c>
      <c r="H6222" t="s">
        <v>24</v>
      </c>
      <c r="I6222" t="s">
        <v>25</v>
      </c>
      <c r="J6222" t="s">
        <v>3945</v>
      </c>
      <c r="K6222" t="s">
        <v>97</v>
      </c>
      <c r="L6222" t="s">
        <v>4088</v>
      </c>
      <c r="M6222" t="s">
        <v>54</v>
      </c>
      <c r="N6222">
        <f t="shared" si="679"/>
        <v>0</v>
      </c>
      <c r="O6222" t="str">
        <f t="shared" si="680"/>
        <v>No</v>
      </c>
      <c r="P6222">
        <f t="shared" si="681"/>
        <v>0</v>
      </c>
      <c r="Q6222">
        <f t="shared" si="682"/>
        <v>4813937689</v>
      </c>
      <c r="R6222">
        <f t="shared" si="683"/>
        <v>4.1933383153624479</v>
      </c>
      <c r="S6222" t="str">
        <f t="shared" si="684"/>
        <v>Acceptable</v>
      </c>
      <c r="T6222">
        <f>ROUNDUP(C6222,0)</f>
        <v>5</v>
      </c>
      <c r="U6222">
        <f>ROUNDDOWN(C6222,0)</f>
        <v>4</v>
      </c>
      <c r="V6222">
        <f>RIGHT(K6222,2)+2000</f>
        <v>2018</v>
      </c>
      <c r="W6222" t="str">
        <f>INDEX(_xlfn.TEXTSPLIT(K6222,"-"),1,2)</f>
        <v>Aug</v>
      </c>
      <c r="X6222" t="str">
        <f>INDEX(_xlfn.TEXTSPLIT(K6222,"-"),1,1)</f>
        <v>3</v>
      </c>
      <c r="Y6222">
        <f>INDEX(months!B:B,MATCH(Sheet1!W6222,months!A:A,0))</f>
        <v>8</v>
      </c>
      <c r="Z6222">
        <f t="shared" si="685"/>
        <v>43315</v>
      </c>
    </row>
    <row r="6223" spans="1:26" x14ac:dyDescent="0.2">
      <c r="A6223" t="s">
        <v>8678</v>
      </c>
      <c r="B6223" t="s">
        <v>2116</v>
      </c>
      <c r="C6223">
        <v>2.9</v>
      </c>
      <c r="D6223">
        <v>141</v>
      </c>
      <c r="E6223" t="s">
        <v>405</v>
      </c>
      <c r="F6223" t="s">
        <v>22</v>
      </c>
      <c r="G6223" t="s">
        <v>23</v>
      </c>
      <c r="H6223" t="s">
        <v>24</v>
      </c>
      <c r="I6223" t="s">
        <v>25</v>
      </c>
      <c r="J6223" t="s">
        <v>2117</v>
      </c>
      <c r="K6223" t="s">
        <v>115</v>
      </c>
      <c r="L6223" t="s">
        <v>8679</v>
      </c>
      <c r="M6223" t="s">
        <v>81</v>
      </c>
      <c r="N6223">
        <f t="shared" si="679"/>
        <v>0</v>
      </c>
      <c r="O6223" t="str">
        <f t="shared" si="680"/>
        <v>No</v>
      </c>
      <c r="P6223">
        <f t="shared" si="681"/>
        <v>0</v>
      </c>
      <c r="Q6223">
        <f t="shared" si="682"/>
        <v>4813937689</v>
      </c>
      <c r="R6223">
        <f t="shared" si="683"/>
        <v>4.1933383153624479</v>
      </c>
      <c r="S6223" t="str">
        <f t="shared" si="684"/>
        <v>Acceptable</v>
      </c>
      <c r="T6223">
        <f>ROUNDUP(C6223,0)</f>
        <v>3</v>
      </c>
      <c r="U6223">
        <f>ROUNDDOWN(C6223,0)</f>
        <v>2</v>
      </c>
      <c r="V6223">
        <f>RIGHT(K6223,2)+2000</f>
        <v>2018</v>
      </c>
      <c r="W6223" t="str">
        <f>INDEX(_xlfn.TEXTSPLIT(K6223,"-"),1,2)</f>
        <v>Jul</v>
      </c>
      <c r="X6223" t="str">
        <f>INDEX(_xlfn.TEXTSPLIT(K6223,"-"),1,1)</f>
        <v>30</v>
      </c>
      <c r="Y6223">
        <f>INDEX(months!B:B,MATCH(Sheet1!W6223,months!A:A,0))</f>
        <v>7</v>
      </c>
      <c r="Z6223">
        <f t="shared" si="685"/>
        <v>43311</v>
      </c>
    </row>
    <row r="6224" spans="1:26" x14ac:dyDescent="0.2">
      <c r="A6224" t="s">
        <v>8680</v>
      </c>
      <c r="B6224" t="s">
        <v>340</v>
      </c>
      <c r="C6224">
        <v>4</v>
      </c>
      <c r="D6224">
        <v>2</v>
      </c>
      <c r="E6224" t="s">
        <v>239</v>
      </c>
      <c r="F6224" t="s">
        <v>775</v>
      </c>
      <c r="G6224" t="s">
        <v>23</v>
      </c>
      <c r="H6224" t="s">
        <v>24</v>
      </c>
      <c r="I6224" t="s">
        <v>25</v>
      </c>
      <c r="J6224" t="s">
        <v>341</v>
      </c>
      <c r="K6224" t="s">
        <v>399</v>
      </c>
      <c r="L6224" t="s">
        <v>59</v>
      </c>
      <c r="M6224" t="s">
        <v>86</v>
      </c>
      <c r="N6224">
        <f t="shared" si="679"/>
        <v>0</v>
      </c>
      <c r="O6224" t="str">
        <f t="shared" si="680"/>
        <v>No</v>
      </c>
      <c r="P6224">
        <f t="shared" si="681"/>
        <v>0</v>
      </c>
      <c r="Q6224">
        <f t="shared" si="682"/>
        <v>4813937689</v>
      </c>
      <c r="R6224">
        <f t="shared" si="683"/>
        <v>4.1933383153624479</v>
      </c>
      <c r="S6224" t="str">
        <f t="shared" si="684"/>
        <v>Acceptable</v>
      </c>
      <c r="T6224">
        <f>ROUNDUP(C6224,0)</f>
        <v>4</v>
      </c>
      <c r="U6224">
        <f>ROUNDDOWN(C6224,0)</f>
        <v>4</v>
      </c>
      <c r="V6224">
        <f>RIGHT(K6224,2)+2000</f>
        <v>2018</v>
      </c>
      <c r="W6224" t="str">
        <f>INDEX(_xlfn.TEXTSPLIT(K6224,"-"),1,2)</f>
        <v>May</v>
      </c>
      <c r="X6224" t="str">
        <f>INDEX(_xlfn.TEXTSPLIT(K6224,"-"),1,1)</f>
        <v>29</v>
      </c>
      <c r="Y6224">
        <f>INDEX(months!B:B,MATCH(Sheet1!W6224,months!A:A,0))</f>
        <v>5</v>
      </c>
      <c r="Z6224">
        <f t="shared" si="685"/>
        <v>43249</v>
      </c>
    </row>
    <row r="6225" spans="1:26" x14ac:dyDescent="0.2">
      <c r="A6225" t="s">
        <v>8681</v>
      </c>
      <c r="B6225" t="s">
        <v>4310</v>
      </c>
      <c r="C6225">
        <v>3</v>
      </c>
      <c r="D6225">
        <v>26</v>
      </c>
      <c r="E6225" t="s">
        <v>186</v>
      </c>
      <c r="F6225" t="s">
        <v>775</v>
      </c>
      <c r="G6225" t="s">
        <v>23</v>
      </c>
      <c r="H6225" t="s">
        <v>24</v>
      </c>
      <c r="I6225" t="s">
        <v>25</v>
      </c>
      <c r="J6225" t="s">
        <v>2718</v>
      </c>
      <c r="K6225" t="s">
        <v>3521</v>
      </c>
      <c r="L6225" t="s">
        <v>1614</v>
      </c>
      <c r="M6225" t="s">
        <v>274</v>
      </c>
      <c r="N6225">
        <f t="shared" si="679"/>
        <v>0</v>
      </c>
      <c r="O6225" t="str">
        <f t="shared" si="680"/>
        <v>No</v>
      </c>
      <c r="P6225">
        <f t="shared" si="681"/>
        <v>0</v>
      </c>
      <c r="Q6225">
        <f t="shared" si="682"/>
        <v>4813937689</v>
      </c>
      <c r="R6225">
        <f t="shared" si="683"/>
        <v>4.1933383153624479</v>
      </c>
      <c r="S6225" t="str">
        <f t="shared" si="684"/>
        <v>Acceptable</v>
      </c>
      <c r="T6225">
        <f>ROUNDUP(C6225,0)</f>
        <v>3</v>
      </c>
      <c r="U6225">
        <f>ROUNDDOWN(C6225,0)</f>
        <v>3</v>
      </c>
      <c r="V6225">
        <f>RIGHT(K6225,2)+2000</f>
        <v>2017</v>
      </c>
      <c r="W6225" t="str">
        <f>INDEX(_xlfn.TEXTSPLIT(K6225,"-"),1,2)</f>
        <v>May</v>
      </c>
      <c r="X6225" t="str">
        <f>INDEX(_xlfn.TEXTSPLIT(K6225,"-"),1,1)</f>
        <v>9</v>
      </c>
      <c r="Y6225">
        <f>INDEX(months!B:B,MATCH(Sheet1!W6225,months!A:A,0))</f>
        <v>5</v>
      </c>
      <c r="Z6225">
        <f t="shared" si="685"/>
        <v>42864</v>
      </c>
    </row>
    <row r="6226" spans="1:26" x14ac:dyDescent="0.2">
      <c r="A6226" t="s">
        <v>8682</v>
      </c>
      <c r="B6226" t="s">
        <v>447</v>
      </c>
      <c r="C6226">
        <v>3.9</v>
      </c>
      <c r="D6226">
        <v>286</v>
      </c>
      <c r="E6226" t="s">
        <v>308</v>
      </c>
      <c r="F6226" t="s">
        <v>22</v>
      </c>
      <c r="G6226" t="s">
        <v>23</v>
      </c>
      <c r="H6226" t="s">
        <v>24</v>
      </c>
      <c r="I6226" t="s">
        <v>25</v>
      </c>
      <c r="J6226" t="s">
        <v>449</v>
      </c>
      <c r="K6226" t="s">
        <v>7389</v>
      </c>
      <c r="L6226" t="s">
        <v>1304</v>
      </c>
      <c r="M6226" t="s">
        <v>86</v>
      </c>
      <c r="N6226">
        <f t="shared" si="679"/>
        <v>0</v>
      </c>
      <c r="O6226" t="str">
        <f t="shared" si="680"/>
        <v>No</v>
      </c>
      <c r="P6226">
        <f t="shared" si="681"/>
        <v>0</v>
      </c>
      <c r="Q6226">
        <f t="shared" si="682"/>
        <v>4813937689</v>
      </c>
      <c r="R6226">
        <f t="shared" si="683"/>
        <v>4.1933383153624479</v>
      </c>
      <c r="S6226" t="str">
        <f t="shared" si="684"/>
        <v>Acceptable</v>
      </c>
      <c r="T6226">
        <f>ROUNDUP(C6226,0)</f>
        <v>4</v>
      </c>
      <c r="U6226">
        <f>ROUNDDOWN(C6226,0)</f>
        <v>3</v>
      </c>
      <c r="V6226">
        <f>RIGHT(K6226,2)+2000</f>
        <v>2017</v>
      </c>
      <c r="W6226" t="str">
        <f>INDEX(_xlfn.TEXTSPLIT(K6226,"-"),1,2)</f>
        <v>Sep</v>
      </c>
      <c r="X6226" t="str">
        <f>INDEX(_xlfn.TEXTSPLIT(K6226,"-"),1,1)</f>
        <v>29</v>
      </c>
      <c r="Y6226">
        <f>INDEX(months!B:B,MATCH(Sheet1!W6226,months!A:A,0))</f>
        <v>9</v>
      </c>
      <c r="Z6226">
        <f t="shared" si="685"/>
        <v>43007</v>
      </c>
    </row>
    <row r="6227" spans="1:26" x14ac:dyDescent="0.2">
      <c r="A6227" t="s">
        <v>8683</v>
      </c>
      <c r="B6227" t="s">
        <v>4310</v>
      </c>
      <c r="D6227">
        <v>0</v>
      </c>
      <c r="E6227" t="s">
        <v>190</v>
      </c>
      <c r="F6227" t="s">
        <v>1230</v>
      </c>
      <c r="G6227" t="s">
        <v>23</v>
      </c>
      <c r="H6227" t="s">
        <v>24</v>
      </c>
      <c r="I6227" t="s">
        <v>25</v>
      </c>
      <c r="J6227" t="s">
        <v>2718</v>
      </c>
      <c r="K6227" t="s">
        <v>160</v>
      </c>
      <c r="L6227" t="s">
        <v>59</v>
      </c>
      <c r="M6227" t="s">
        <v>274</v>
      </c>
      <c r="N6227">
        <f t="shared" si="679"/>
        <v>0</v>
      </c>
      <c r="O6227" t="str">
        <f t="shared" si="680"/>
        <v>No</v>
      </c>
      <c r="P6227">
        <f t="shared" si="681"/>
        <v>0</v>
      </c>
      <c r="Q6227">
        <f t="shared" si="682"/>
        <v>4813937689</v>
      </c>
      <c r="R6227">
        <f t="shared" si="683"/>
        <v>4.1933383153624479</v>
      </c>
      <c r="S6227" t="str">
        <f t="shared" si="684"/>
        <v>Acceptable</v>
      </c>
      <c r="T6227">
        <f>ROUNDUP(C6227,0)</f>
        <v>0</v>
      </c>
      <c r="U6227">
        <f>ROUNDDOWN(C6227,0)</f>
        <v>0</v>
      </c>
      <c r="V6227">
        <f>RIGHT(K6227,2)+2000</f>
        <v>2018</v>
      </c>
      <c r="W6227" t="str">
        <f>INDEX(_xlfn.TEXTSPLIT(K6227,"-"),1,2)</f>
        <v>Jul</v>
      </c>
      <c r="X6227" t="str">
        <f>INDEX(_xlfn.TEXTSPLIT(K6227,"-"),1,1)</f>
        <v>19</v>
      </c>
      <c r="Y6227">
        <f>INDEX(months!B:B,MATCH(Sheet1!W6227,months!A:A,0))</f>
        <v>7</v>
      </c>
      <c r="Z6227">
        <f t="shared" si="685"/>
        <v>43300</v>
      </c>
    </row>
    <row r="6228" spans="1:26" x14ac:dyDescent="0.2">
      <c r="A6228" t="s">
        <v>8684</v>
      </c>
      <c r="B6228" t="s">
        <v>211</v>
      </c>
      <c r="C6228">
        <v>4.8</v>
      </c>
      <c r="D6228">
        <v>27</v>
      </c>
      <c r="E6228" t="s">
        <v>260</v>
      </c>
      <c r="F6228" t="s">
        <v>1199</v>
      </c>
      <c r="G6228" t="s">
        <v>23</v>
      </c>
      <c r="H6228" t="s">
        <v>24</v>
      </c>
      <c r="I6228" t="s">
        <v>25</v>
      </c>
      <c r="J6228" t="s">
        <v>212</v>
      </c>
      <c r="K6228" t="s">
        <v>547</v>
      </c>
      <c r="L6228" t="s">
        <v>420</v>
      </c>
      <c r="M6228" t="s">
        <v>54</v>
      </c>
      <c r="N6228">
        <f t="shared" si="679"/>
        <v>0</v>
      </c>
      <c r="O6228" t="str">
        <f t="shared" si="680"/>
        <v>No</v>
      </c>
      <c r="P6228">
        <f t="shared" si="681"/>
        <v>0</v>
      </c>
      <c r="Q6228">
        <f t="shared" si="682"/>
        <v>4813937689</v>
      </c>
      <c r="R6228">
        <f t="shared" si="683"/>
        <v>4.1933383153624479</v>
      </c>
      <c r="S6228" t="str">
        <f t="shared" si="684"/>
        <v>Acceptable</v>
      </c>
      <c r="T6228">
        <f>ROUNDUP(C6228,0)</f>
        <v>5</v>
      </c>
      <c r="U6228">
        <f>ROUNDDOWN(C6228,0)</f>
        <v>4</v>
      </c>
      <c r="V6228">
        <f>RIGHT(K6228,2)+2000</f>
        <v>2018</v>
      </c>
      <c r="W6228" t="str">
        <f>INDEX(_xlfn.TEXTSPLIT(K6228,"-"),1,2)</f>
        <v>Feb</v>
      </c>
      <c r="X6228" t="str">
        <f>INDEX(_xlfn.TEXTSPLIT(K6228,"-"),1,1)</f>
        <v>15</v>
      </c>
      <c r="Y6228">
        <f>INDEX(months!B:B,MATCH(Sheet1!W6228,months!A:A,0))</f>
        <v>2</v>
      </c>
      <c r="Z6228">
        <f t="shared" si="685"/>
        <v>43146</v>
      </c>
    </row>
    <row r="6229" spans="1:26" x14ac:dyDescent="0.2">
      <c r="A6229" t="s">
        <v>8685</v>
      </c>
      <c r="B6229" t="s">
        <v>3070</v>
      </c>
      <c r="C6229">
        <v>3.9</v>
      </c>
      <c r="D6229">
        <v>11</v>
      </c>
      <c r="E6229" t="s">
        <v>271</v>
      </c>
      <c r="F6229" t="s">
        <v>775</v>
      </c>
      <c r="G6229" t="s">
        <v>23</v>
      </c>
      <c r="H6229" t="s">
        <v>24</v>
      </c>
      <c r="I6229" t="s">
        <v>25</v>
      </c>
      <c r="J6229" t="s">
        <v>1537</v>
      </c>
      <c r="K6229" t="s">
        <v>3837</v>
      </c>
      <c r="L6229" t="s">
        <v>2054</v>
      </c>
      <c r="M6229" t="s">
        <v>47</v>
      </c>
      <c r="N6229">
        <f t="shared" si="679"/>
        <v>0</v>
      </c>
      <c r="O6229" t="str">
        <f t="shared" si="680"/>
        <v>No</v>
      </c>
      <c r="P6229">
        <f t="shared" si="681"/>
        <v>0</v>
      </c>
      <c r="Q6229">
        <f t="shared" si="682"/>
        <v>4813937689</v>
      </c>
      <c r="R6229">
        <f t="shared" si="683"/>
        <v>4.1933383153624479</v>
      </c>
      <c r="S6229" t="str">
        <f t="shared" si="684"/>
        <v>Acceptable</v>
      </c>
      <c r="T6229">
        <f>ROUNDUP(C6229,0)</f>
        <v>4</v>
      </c>
      <c r="U6229">
        <f>ROUNDDOWN(C6229,0)</f>
        <v>3</v>
      </c>
      <c r="V6229">
        <f>RIGHT(K6229,2)+2000</f>
        <v>2018</v>
      </c>
      <c r="W6229" t="str">
        <f>INDEX(_xlfn.TEXTSPLIT(K6229,"-"),1,2)</f>
        <v>Jan</v>
      </c>
      <c r="X6229" t="str">
        <f>INDEX(_xlfn.TEXTSPLIT(K6229,"-"),1,1)</f>
        <v>30</v>
      </c>
      <c r="Y6229">
        <f>INDEX(months!B:B,MATCH(Sheet1!W6229,months!A:A,0))</f>
        <v>1</v>
      </c>
      <c r="Z6229">
        <f t="shared" si="685"/>
        <v>43130</v>
      </c>
    </row>
    <row r="6230" spans="1:26" x14ac:dyDescent="0.2">
      <c r="A6230" t="s">
        <v>8686</v>
      </c>
      <c r="B6230" t="s">
        <v>4106</v>
      </c>
      <c r="C6230">
        <v>4</v>
      </c>
      <c r="D6230">
        <v>675</v>
      </c>
      <c r="E6230" t="s">
        <v>186</v>
      </c>
      <c r="F6230" t="s">
        <v>50</v>
      </c>
      <c r="G6230" t="s">
        <v>23</v>
      </c>
      <c r="H6230" t="s">
        <v>24</v>
      </c>
      <c r="I6230" t="s">
        <v>25</v>
      </c>
      <c r="J6230" t="s">
        <v>4107</v>
      </c>
      <c r="K6230" t="s">
        <v>4133</v>
      </c>
      <c r="L6230" t="s">
        <v>170</v>
      </c>
      <c r="M6230" t="s">
        <v>60</v>
      </c>
      <c r="N6230">
        <f t="shared" si="679"/>
        <v>0</v>
      </c>
      <c r="O6230" t="str">
        <f t="shared" si="680"/>
        <v>No</v>
      </c>
      <c r="P6230">
        <f t="shared" si="681"/>
        <v>0</v>
      </c>
      <c r="Q6230">
        <f t="shared" si="682"/>
        <v>4813937689</v>
      </c>
      <c r="R6230">
        <f t="shared" si="683"/>
        <v>4.1933383153624479</v>
      </c>
      <c r="S6230" t="str">
        <f t="shared" si="684"/>
        <v>Acceptable</v>
      </c>
      <c r="T6230">
        <f>ROUNDUP(C6230,0)</f>
        <v>4</v>
      </c>
      <c r="U6230">
        <f>ROUNDDOWN(C6230,0)</f>
        <v>4</v>
      </c>
      <c r="V6230">
        <f>RIGHT(K6230,2)+2000</f>
        <v>2017</v>
      </c>
      <c r="W6230" t="str">
        <f>INDEX(_xlfn.TEXTSPLIT(K6230,"-"),1,2)</f>
        <v>Jul</v>
      </c>
      <c r="X6230" t="str">
        <f>INDEX(_xlfn.TEXTSPLIT(K6230,"-"),1,1)</f>
        <v>29</v>
      </c>
      <c r="Y6230">
        <f>INDEX(months!B:B,MATCH(Sheet1!W6230,months!A:A,0))</f>
        <v>7</v>
      </c>
      <c r="Z6230">
        <f t="shared" si="685"/>
        <v>42945</v>
      </c>
    </row>
    <row r="6231" spans="1:26" x14ac:dyDescent="0.2">
      <c r="A6231" t="s">
        <v>8687</v>
      </c>
      <c r="B6231" t="s">
        <v>3070</v>
      </c>
      <c r="D6231">
        <v>0</v>
      </c>
      <c r="E6231" t="s">
        <v>733</v>
      </c>
      <c r="F6231" t="s">
        <v>1230</v>
      </c>
      <c r="G6231" t="s">
        <v>23</v>
      </c>
      <c r="H6231" t="s">
        <v>24</v>
      </c>
      <c r="I6231" t="s">
        <v>418</v>
      </c>
      <c r="J6231" t="s">
        <v>1537</v>
      </c>
      <c r="K6231" t="s">
        <v>97</v>
      </c>
      <c r="L6231" t="s">
        <v>420</v>
      </c>
      <c r="M6231" t="s">
        <v>86</v>
      </c>
      <c r="N6231">
        <f t="shared" si="679"/>
        <v>0</v>
      </c>
      <c r="O6231" t="str">
        <f t="shared" si="680"/>
        <v>No</v>
      </c>
      <c r="P6231">
        <f t="shared" si="681"/>
        <v>0</v>
      </c>
      <c r="Q6231">
        <f t="shared" si="682"/>
        <v>4813937689</v>
      </c>
      <c r="R6231">
        <f t="shared" si="683"/>
        <v>4.1933383153624479</v>
      </c>
      <c r="S6231" t="str">
        <f t="shared" si="684"/>
        <v>Acceptable</v>
      </c>
      <c r="T6231">
        <f>ROUNDUP(C6231,0)</f>
        <v>0</v>
      </c>
      <c r="U6231">
        <f>ROUNDDOWN(C6231,0)</f>
        <v>0</v>
      </c>
      <c r="V6231">
        <f>RIGHT(K6231,2)+2000</f>
        <v>2018</v>
      </c>
      <c r="W6231" t="str">
        <f>INDEX(_xlfn.TEXTSPLIT(K6231,"-"),1,2)</f>
        <v>Aug</v>
      </c>
      <c r="X6231" t="str">
        <f>INDEX(_xlfn.TEXTSPLIT(K6231,"-"),1,1)</f>
        <v>3</v>
      </c>
      <c r="Y6231">
        <f>INDEX(months!B:B,MATCH(Sheet1!W6231,months!A:A,0))</f>
        <v>8</v>
      </c>
      <c r="Z6231">
        <f t="shared" si="685"/>
        <v>43315</v>
      </c>
    </row>
    <row r="6232" spans="1:26" x14ac:dyDescent="0.2">
      <c r="A6232" t="s">
        <v>8688</v>
      </c>
      <c r="B6232" t="s">
        <v>1790</v>
      </c>
      <c r="D6232">
        <v>0</v>
      </c>
      <c r="E6232" t="s">
        <v>147</v>
      </c>
      <c r="F6232" t="s">
        <v>1230</v>
      </c>
      <c r="G6232" t="s">
        <v>23</v>
      </c>
      <c r="H6232" t="s">
        <v>24</v>
      </c>
      <c r="I6232" t="s">
        <v>25</v>
      </c>
      <c r="J6232" t="s">
        <v>1791</v>
      </c>
      <c r="K6232" t="s">
        <v>287</v>
      </c>
      <c r="L6232" t="s">
        <v>2637</v>
      </c>
      <c r="M6232" t="s">
        <v>274</v>
      </c>
      <c r="N6232">
        <f t="shared" si="679"/>
        <v>0</v>
      </c>
      <c r="O6232" t="str">
        <f t="shared" si="680"/>
        <v>No</v>
      </c>
      <c r="P6232">
        <f t="shared" si="681"/>
        <v>0</v>
      </c>
      <c r="Q6232">
        <f t="shared" si="682"/>
        <v>4813937689</v>
      </c>
      <c r="R6232">
        <f t="shared" si="683"/>
        <v>4.1933383153624479</v>
      </c>
      <c r="S6232" t="str">
        <f t="shared" si="684"/>
        <v>Acceptable</v>
      </c>
      <c r="T6232">
        <f>ROUNDUP(C6232,0)</f>
        <v>0</v>
      </c>
      <c r="U6232">
        <f>ROUNDDOWN(C6232,0)</f>
        <v>0</v>
      </c>
      <c r="V6232">
        <f>RIGHT(K6232,2)+2000</f>
        <v>2018</v>
      </c>
      <c r="W6232" t="str">
        <f>INDEX(_xlfn.TEXTSPLIT(K6232,"-"),1,2)</f>
        <v>Jul</v>
      </c>
      <c r="X6232" t="str">
        <f>INDEX(_xlfn.TEXTSPLIT(K6232,"-"),1,1)</f>
        <v>4</v>
      </c>
      <c r="Y6232">
        <f>INDEX(months!B:B,MATCH(Sheet1!W6232,months!A:A,0))</f>
        <v>7</v>
      </c>
      <c r="Z6232">
        <f t="shared" si="685"/>
        <v>43285</v>
      </c>
    </row>
    <row r="6233" spans="1:26" x14ac:dyDescent="0.2">
      <c r="A6233" t="s">
        <v>8689</v>
      </c>
      <c r="B6233" t="s">
        <v>4457</v>
      </c>
      <c r="D6233">
        <v>11</v>
      </c>
      <c r="E6233" t="s">
        <v>308</v>
      </c>
      <c r="F6233" t="s">
        <v>775</v>
      </c>
      <c r="G6233" t="s">
        <v>23</v>
      </c>
      <c r="H6233" t="s">
        <v>24</v>
      </c>
      <c r="I6233" t="s">
        <v>25</v>
      </c>
      <c r="J6233" t="s">
        <v>4458</v>
      </c>
      <c r="K6233" t="s">
        <v>125</v>
      </c>
      <c r="L6233" t="s">
        <v>3126</v>
      </c>
      <c r="M6233" t="s">
        <v>587</v>
      </c>
      <c r="N6233">
        <f t="shared" si="679"/>
        <v>0</v>
      </c>
      <c r="O6233" t="str">
        <f t="shared" si="680"/>
        <v>No</v>
      </c>
      <c r="P6233">
        <f t="shared" si="681"/>
        <v>0</v>
      </c>
      <c r="Q6233">
        <f t="shared" si="682"/>
        <v>4813937689</v>
      </c>
      <c r="R6233">
        <f t="shared" si="683"/>
        <v>4.1933383153624479</v>
      </c>
      <c r="S6233" t="str">
        <f t="shared" si="684"/>
        <v>Acceptable</v>
      </c>
      <c r="T6233">
        <f>ROUNDUP(C6233,0)</f>
        <v>0</v>
      </c>
      <c r="U6233">
        <f>ROUNDDOWN(C6233,0)</f>
        <v>0</v>
      </c>
      <c r="V6233">
        <f>RIGHT(K6233,2)+2000</f>
        <v>2018</v>
      </c>
      <c r="W6233" t="str">
        <f>INDEX(_xlfn.TEXTSPLIT(K6233,"-"),1,2)</f>
        <v>Jul</v>
      </c>
      <c r="X6233" t="str">
        <f>INDEX(_xlfn.TEXTSPLIT(K6233,"-"),1,1)</f>
        <v>12</v>
      </c>
      <c r="Y6233">
        <f>INDEX(months!B:B,MATCH(Sheet1!W6233,months!A:A,0))</f>
        <v>7</v>
      </c>
      <c r="Z6233">
        <f t="shared" si="685"/>
        <v>43293</v>
      </c>
    </row>
    <row r="6234" spans="1:26" x14ac:dyDescent="0.2">
      <c r="A6234" t="s">
        <v>8690</v>
      </c>
      <c r="B6234" t="s">
        <v>3070</v>
      </c>
      <c r="C6234">
        <v>5</v>
      </c>
      <c r="D6234">
        <v>2</v>
      </c>
      <c r="E6234" t="s">
        <v>37</v>
      </c>
      <c r="F6234" t="s">
        <v>1230</v>
      </c>
      <c r="G6234" t="s">
        <v>23</v>
      </c>
      <c r="H6234" t="s">
        <v>24</v>
      </c>
      <c r="I6234" t="s">
        <v>25</v>
      </c>
      <c r="J6234" t="s">
        <v>1303</v>
      </c>
      <c r="K6234" t="s">
        <v>144</v>
      </c>
      <c r="L6234" t="s">
        <v>157</v>
      </c>
      <c r="M6234" t="s">
        <v>29</v>
      </c>
      <c r="N6234">
        <f t="shared" si="679"/>
        <v>0</v>
      </c>
      <c r="O6234" t="str">
        <f t="shared" si="680"/>
        <v>No</v>
      </c>
      <c r="P6234">
        <f t="shared" si="681"/>
        <v>0</v>
      </c>
      <c r="Q6234">
        <f t="shared" si="682"/>
        <v>4813937689</v>
      </c>
      <c r="R6234">
        <f t="shared" si="683"/>
        <v>4.1933383153624479</v>
      </c>
      <c r="S6234" t="str">
        <f t="shared" si="684"/>
        <v>Acceptable</v>
      </c>
      <c r="T6234">
        <f>ROUNDUP(C6234,0)</f>
        <v>5</v>
      </c>
      <c r="U6234">
        <f>ROUNDDOWN(C6234,0)</f>
        <v>5</v>
      </c>
      <c r="V6234">
        <f>RIGHT(K6234,2)+2000</f>
        <v>2018</v>
      </c>
      <c r="W6234" t="str">
        <f>INDEX(_xlfn.TEXTSPLIT(K6234,"-"),1,2)</f>
        <v>Mar</v>
      </c>
      <c r="X6234" t="str">
        <f>INDEX(_xlfn.TEXTSPLIT(K6234,"-"),1,1)</f>
        <v>21</v>
      </c>
      <c r="Y6234">
        <f>INDEX(months!B:B,MATCH(Sheet1!W6234,months!A:A,0))</f>
        <v>3</v>
      </c>
      <c r="Z6234">
        <f t="shared" si="685"/>
        <v>43180</v>
      </c>
    </row>
    <row r="6235" spans="1:26" x14ac:dyDescent="0.2">
      <c r="A6235" t="s">
        <v>8691</v>
      </c>
      <c r="B6235" t="s">
        <v>4457</v>
      </c>
      <c r="D6235">
        <v>0</v>
      </c>
      <c r="E6235" t="s">
        <v>405</v>
      </c>
      <c r="F6235" t="s">
        <v>1010</v>
      </c>
      <c r="G6235" t="s">
        <v>23</v>
      </c>
      <c r="H6235" t="s">
        <v>24</v>
      </c>
      <c r="I6235" t="s">
        <v>25</v>
      </c>
      <c r="J6235" t="s">
        <v>4458</v>
      </c>
      <c r="K6235" t="s">
        <v>90</v>
      </c>
      <c r="L6235" t="s">
        <v>2787</v>
      </c>
      <c r="M6235" t="s">
        <v>54</v>
      </c>
      <c r="N6235">
        <f t="shared" si="679"/>
        <v>0</v>
      </c>
      <c r="O6235" t="str">
        <f t="shared" si="680"/>
        <v>No</v>
      </c>
      <c r="P6235">
        <f t="shared" si="681"/>
        <v>0</v>
      </c>
      <c r="Q6235">
        <f t="shared" si="682"/>
        <v>4813937689</v>
      </c>
      <c r="R6235">
        <f t="shared" si="683"/>
        <v>4.1933383153624479</v>
      </c>
      <c r="S6235" t="str">
        <f t="shared" si="684"/>
        <v>Acceptable</v>
      </c>
      <c r="T6235">
        <f>ROUNDUP(C6235,0)</f>
        <v>0</v>
      </c>
      <c r="U6235">
        <f>ROUNDDOWN(C6235,0)</f>
        <v>0</v>
      </c>
      <c r="V6235">
        <f>RIGHT(K6235,2)+2000</f>
        <v>2018</v>
      </c>
      <c r="W6235" t="str">
        <f>INDEX(_xlfn.TEXTSPLIT(K6235,"-"),1,2)</f>
        <v>Apr</v>
      </c>
      <c r="X6235" t="str">
        <f>INDEX(_xlfn.TEXTSPLIT(K6235,"-"),1,1)</f>
        <v>2</v>
      </c>
      <c r="Y6235">
        <f>INDEX(months!B:B,MATCH(Sheet1!W6235,months!A:A,0))</f>
        <v>4</v>
      </c>
      <c r="Z6235">
        <f t="shared" si="685"/>
        <v>43192</v>
      </c>
    </row>
    <row r="6236" spans="1:26" x14ac:dyDescent="0.2">
      <c r="A6236" t="s">
        <v>8692</v>
      </c>
      <c r="B6236" t="s">
        <v>1790</v>
      </c>
      <c r="D6236">
        <v>7</v>
      </c>
      <c r="E6236" t="s">
        <v>316</v>
      </c>
      <c r="F6236" t="s">
        <v>1199</v>
      </c>
      <c r="G6236" t="s">
        <v>23</v>
      </c>
      <c r="H6236" t="s">
        <v>24</v>
      </c>
      <c r="I6236" t="s">
        <v>25</v>
      </c>
      <c r="J6236" t="s">
        <v>1791</v>
      </c>
      <c r="K6236" t="s">
        <v>3373</v>
      </c>
      <c r="L6236" t="s">
        <v>180</v>
      </c>
      <c r="M6236" t="s">
        <v>1502</v>
      </c>
      <c r="N6236">
        <f t="shared" si="679"/>
        <v>0</v>
      </c>
      <c r="O6236" t="str">
        <f t="shared" si="680"/>
        <v>No</v>
      </c>
      <c r="P6236">
        <f t="shared" si="681"/>
        <v>0</v>
      </c>
      <c r="Q6236">
        <f t="shared" si="682"/>
        <v>4813937689</v>
      </c>
      <c r="R6236">
        <f t="shared" si="683"/>
        <v>4.1933383153624479</v>
      </c>
      <c r="S6236" t="str">
        <f t="shared" si="684"/>
        <v>Acceptable</v>
      </c>
      <c r="T6236">
        <f>ROUNDUP(C6236,0)</f>
        <v>0</v>
      </c>
      <c r="U6236">
        <f>ROUNDDOWN(C6236,0)</f>
        <v>0</v>
      </c>
      <c r="V6236">
        <f>RIGHT(K6236,2)+2000</f>
        <v>2016</v>
      </c>
      <c r="W6236" t="str">
        <f>INDEX(_xlfn.TEXTSPLIT(K6236,"-"),1,2)</f>
        <v>Feb</v>
      </c>
      <c r="X6236" t="str">
        <f>INDEX(_xlfn.TEXTSPLIT(K6236,"-"),1,1)</f>
        <v>5</v>
      </c>
      <c r="Y6236">
        <f>INDEX(months!B:B,MATCH(Sheet1!W6236,months!A:A,0))</f>
        <v>2</v>
      </c>
      <c r="Z6236">
        <f t="shared" si="685"/>
        <v>42405</v>
      </c>
    </row>
    <row r="6237" spans="1:26" x14ac:dyDescent="0.2">
      <c r="A6237" t="s">
        <v>8693</v>
      </c>
      <c r="B6237" t="s">
        <v>3070</v>
      </c>
      <c r="D6237">
        <v>23</v>
      </c>
      <c r="E6237" t="s">
        <v>1213</v>
      </c>
      <c r="F6237" t="s">
        <v>775</v>
      </c>
      <c r="G6237" t="s">
        <v>23</v>
      </c>
      <c r="H6237" t="s">
        <v>24</v>
      </c>
      <c r="I6237" t="s">
        <v>25</v>
      </c>
      <c r="J6237" t="s">
        <v>1537</v>
      </c>
      <c r="K6237" t="s">
        <v>8694</v>
      </c>
      <c r="L6237" t="s">
        <v>5178</v>
      </c>
      <c r="M6237" t="s">
        <v>60</v>
      </c>
      <c r="N6237">
        <f t="shared" si="679"/>
        <v>0</v>
      </c>
      <c r="O6237" t="str">
        <f t="shared" si="680"/>
        <v>No</v>
      </c>
      <c r="P6237">
        <f t="shared" si="681"/>
        <v>0</v>
      </c>
      <c r="Q6237">
        <f t="shared" si="682"/>
        <v>4813937689</v>
      </c>
      <c r="R6237">
        <f t="shared" si="683"/>
        <v>4.1933383153624479</v>
      </c>
      <c r="S6237" t="str">
        <f t="shared" si="684"/>
        <v>Acceptable</v>
      </c>
      <c r="T6237">
        <f>ROUNDUP(C6237,0)</f>
        <v>0</v>
      </c>
      <c r="U6237">
        <f>ROUNDDOWN(C6237,0)</f>
        <v>0</v>
      </c>
      <c r="V6237">
        <f>RIGHT(K6237,2)+2000</f>
        <v>2016</v>
      </c>
      <c r="W6237" t="str">
        <f>INDEX(_xlfn.TEXTSPLIT(K6237,"-"),1,2)</f>
        <v>Nov</v>
      </c>
      <c r="X6237" t="str">
        <f>INDEX(_xlfn.TEXTSPLIT(K6237,"-"),1,1)</f>
        <v>9</v>
      </c>
      <c r="Y6237">
        <f>INDEX(months!B:B,MATCH(Sheet1!W6237,months!A:A,0))</f>
        <v>11</v>
      </c>
      <c r="Z6237">
        <f t="shared" si="685"/>
        <v>42683</v>
      </c>
    </row>
    <row r="6238" spans="1:26" x14ac:dyDescent="0.2">
      <c r="A6238" t="s">
        <v>8695</v>
      </c>
      <c r="B6238" t="s">
        <v>4612</v>
      </c>
      <c r="C6238">
        <v>4</v>
      </c>
      <c r="D6238">
        <v>2055</v>
      </c>
      <c r="E6238" t="s">
        <v>392</v>
      </c>
      <c r="F6238" t="s">
        <v>50</v>
      </c>
      <c r="G6238" t="s">
        <v>23</v>
      </c>
      <c r="H6238" t="s">
        <v>24</v>
      </c>
      <c r="I6238" t="s">
        <v>25</v>
      </c>
      <c r="J6238" t="s">
        <v>4613</v>
      </c>
      <c r="K6238" t="s">
        <v>380</v>
      </c>
      <c r="L6238" t="s">
        <v>5963</v>
      </c>
      <c r="M6238" t="s">
        <v>86</v>
      </c>
      <c r="N6238">
        <f t="shared" si="679"/>
        <v>0</v>
      </c>
      <c r="O6238" t="str">
        <f t="shared" si="680"/>
        <v>No</v>
      </c>
      <c r="P6238">
        <f t="shared" si="681"/>
        <v>0</v>
      </c>
      <c r="Q6238">
        <f t="shared" si="682"/>
        <v>4813937689</v>
      </c>
      <c r="R6238">
        <f t="shared" si="683"/>
        <v>4.1933383153624479</v>
      </c>
      <c r="S6238" t="str">
        <f t="shared" si="684"/>
        <v>Acceptable</v>
      </c>
      <c r="T6238">
        <f>ROUNDUP(C6238,0)</f>
        <v>4</v>
      </c>
      <c r="U6238">
        <f>ROUNDDOWN(C6238,0)</f>
        <v>4</v>
      </c>
      <c r="V6238">
        <f>RIGHT(K6238,2)+2000</f>
        <v>2018</v>
      </c>
      <c r="W6238" t="str">
        <f>INDEX(_xlfn.TEXTSPLIT(K6238,"-"),1,2)</f>
        <v>Apr</v>
      </c>
      <c r="X6238" t="str">
        <f>INDEX(_xlfn.TEXTSPLIT(K6238,"-"),1,1)</f>
        <v>9</v>
      </c>
      <c r="Y6238">
        <f>INDEX(months!B:B,MATCH(Sheet1!W6238,months!A:A,0))</f>
        <v>4</v>
      </c>
      <c r="Z6238">
        <f t="shared" si="685"/>
        <v>43199</v>
      </c>
    </row>
    <row r="6239" spans="1:26" x14ac:dyDescent="0.2">
      <c r="A6239" t="s">
        <v>8696</v>
      </c>
      <c r="B6239" t="s">
        <v>3827</v>
      </c>
      <c r="D6239">
        <v>24</v>
      </c>
      <c r="E6239" t="s">
        <v>155</v>
      </c>
      <c r="F6239" t="s">
        <v>1010</v>
      </c>
      <c r="G6239" t="s">
        <v>23</v>
      </c>
      <c r="H6239" t="s">
        <v>24</v>
      </c>
      <c r="I6239" t="s">
        <v>25</v>
      </c>
      <c r="J6239" t="s">
        <v>3828</v>
      </c>
      <c r="K6239" t="s">
        <v>6601</v>
      </c>
      <c r="L6239" t="s">
        <v>2860</v>
      </c>
      <c r="M6239" t="s">
        <v>81</v>
      </c>
      <c r="N6239">
        <f t="shared" si="679"/>
        <v>0</v>
      </c>
      <c r="O6239" t="str">
        <f t="shared" si="680"/>
        <v>No</v>
      </c>
      <c r="P6239">
        <f t="shared" si="681"/>
        <v>0</v>
      </c>
      <c r="Q6239">
        <f t="shared" si="682"/>
        <v>4813937689</v>
      </c>
      <c r="R6239">
        <f t="shared" si="683"/>
        <v>4.1933383153624479</v>
      </c>
      <c r="S6239" t="str">
        <f t="shared" si="684"/>
        <v>Acceptable</v>
      </c>
      <c r="T6239">
        <f>ROUNDUP(C6239,0)</f>
        <v>0</v>
      </c>
      <c r="U6239">
        <f>ROUNDDOWN(C6239,0)</f>
        <v>0</v>
      </c>
      <c r="V6239">
        <f>RIGHT(K6239,2)+2000</f>
        <v>2018</v>
      </c>
      <c r="W6239" t="str">
        <f>INDEX(_xlfn.TEXTSPLIT(K6239,"-"),1,2)</f>
        <v>Feb</v>
      </c>
      <c r="X6239" t="str">
        <f>INDEX(_xlfn.TEXTSPLIT(K6239,"-"),1,1)</f>
        <v>24</v>
      </c>
      <c r="Y6239">
        <f>INDEX(months!B:B,MATCH(Sheet1!W6239,months!A:A,0))</f>
        <v>2</v>
      </c>
      <c r="Z6239">
        <f t="shared" si="685"/>
        <v>43155</v>
      </c>
    </row>
    <row r="6240" spans="1:26" x14ac:dyDescent="0.2">
      <c r="A6240" t="s">
        <v>8697</v>
      </c>
      <c r="B6240" t="s">
        <v>2518</v>
      </c>
      <c r="C6240">
        <v>5</v>
      </c>
      <c r="D6240">
        <v>2</v>
      </c>
      <c r="E6240" t="s">
        <v>136</v>
      </c>
      <c r="F6240" t="s">
        <v>1230</v>
      </c>
      <c r="G6240" t="s">
        <v>23</v>
      </c>
      <c r="H6240" t="s">
        <v>24</v>
      </c>
      <c r="I6240" t="s">
        <v>25</v>
      </c>
      <c r="J6240" t="s">
        <v>2519</v>
      </c>
      <c r="K6240" t="s">
        <v>390</v>
      </c>
      <c r="L6240" t="s">
        <v>170</v>
      </c>
      <c r="M6240" t="s">
        <v>29</v>
      </c>
      <c r="N6240">
        <f t="shared" si="679"/>
        <v>0</v>
      </c>
      <c r="O6240" t="str">
        <f t="shared" si="680"/>
        <v>No</v>
      </c>
      <c r="P6240">
        <f t="shared" si="681"/>
        <v>0</v>
      </c>
      <c r="Q6240">
        <f t="shared" si="682"/>
        <v>4813937689</v>
      </c>
      <c r="R6240">
        <f t="shared" si="683"/>
        <v>4.1933383153624479</v>
      </c>
      <c r="S6240" t="str">
        <f t="shared" si="684"/>
        <v>Acceptable</v>
      </c>
      <c r="T6240">
        <f>ROUNDUP(C6240,0)</f>
        <v>5</v>
      </c>
      <c r="U6240">
        <f>ROUNDDOWN(C6240,0)</f>
        <v>5</v>
      </c>
      <c r="V6240">
        <f>RIGHT(K6240,2)+2000</f>
        <v>2018</v>
      </c>
      <c r="W6240" t="str">
        <f>INDEX(_xlfn.TEXTSPLIT(K6240,"-"),1,2)</f>
        <v>May</v>
      </c>
      <c r="X6240" t="str">
        <f>INDEX(_xlfn.TEXTSPLIT(K6240,"-"),1,1)</f>
        <v>24</v>
      </c>
      <c r="Y6240">
        <f>INDEX(months!B:B,MATCH(Sheet1!W6240,months!A:A,0))</f>
        <v>5</v>
      </c>
      <c r="Z6240">
        <f t="shared" si="685"/>
        <v>43244</v>
      </c>
    </row>
    <row r="6241" spans="1:26" x14ac:dyDescent="0.2">
      <c r="A6241" t="s">
        <v>8698</v>
      </c>
      <c r="B6241" t="s">
        <v>2116</v>
      </c>
      <c r="D6241">
        <v>0</v>
      </c>
      <c r="E6241" t="s">
        <v>1686</v>
      </c>
      <c r="F6241" t="s">
        <v>1262</v>
      </c>
      <c r="G6241" t="s">
        <v>23</v>
      </c>
      <c r="H6241" t="s">
        <v>24</v>
      </c>
      <c r="I6241" t="s">
        <v>25</v>
      </c>
      <c r="J6241" t="s">
        <v>2117</v>
      </c>
      <c r="K6241" t="s">
        <v>287</v>
      </c>
      <c r="L6241" t="s">
        <v>1720</v>
      </c>
      <c r="M6241" t="s">
        <v>81</v>
      </c>
      <c r="N6241">
        <f t="shared" si="679"/>
        <v>0</v>
      </c>
      <c r="O6241" t="str">
        <f t="shared" si="680"/>
        <v>No</v>
      </c>
      <c r="P6241">
        <f t="shared" si="681"/>
        <v>0</v>
      </c>
      <c r="Q6241">
        <f t="shared" si="682"/>
        <v>4813937689</v>
      </c>
      <c r="R6241">
        <f t="shared" si="683"/>
        <v>4.1933383153624479</v>
      </c>
      <c r="S6241" t="str">
        <f t="shared" si="684"/>
        <v>Acceptable</v>
      </c>
      <c r="T6241">
        <f>ROUNDUP(C6241,0)</f>
        <v>0</v>
      </c>
      <c r="U6241">
        <f>ROUNDDOWN(C6241,0)</f>
        <v>0</v>
      </c>
      <c r="V6241">
        <f>RIGHT(K6241,2)+2000</f>
        <v>2018</v>
      </c>
      <c r="W6241" t="str">
        <f>INDEX(_xlfn.TEXTSPLIT(K6241,"-"),1,2)</f>
        <v>Jul</v>
      </c>
      <c r="X6241" t="str">
        <f>INDEX(_xlfn.TEXTSPLIT(K6241,"-"),1,1)</f>
        <v>4</v>
      </c>
      <c r="Y6241">
        <f>INDEX(months!B:B,MATCH(Sheet1!W6241,months!A:A,0))</f>
        <v>7</v>
      </c>
      <c r="Z6241">
        <f t="shared" si="685"/>
        <v>43285</v>
      </c>
    </row>
    <row r="6242" spans="1:26" x14ac:dyDescent="0.2">
      <c r="A6242" t="s">
        <v>8699</v>
      </c>
      <c r="B6242" t="s">
        <v>2518</v>
      </c>
      <c r="D6242">
        <v>0</v>
      </c>
      <c r="E6242" t="s">
        <v>8700</v>
      </c>
      <c r="F6242" t="s">
        <v>1230</v>
      </c>
      <c r="G6242" t="s">
        <v>23</v>
      </c>
      <c r="H6242" t="s">
        <v>24</v>
      </c>
      <c r="I6242" t="s">
        <v>44</v>
      </c>
      <c r="J6242" t="s">
        <v>2519</v>
      </c>
      <c r="K6242" t="s">
        <v>6993</v>
      </c>
      <c r="L6242" t="s">
        <v>1210</v>
      </c>
      <c r="M6242" t="s">
        <v>72</v>
      </c>
      <c r="N6242">
        <f t="shared" si="679"/>
        <v>0</v>
      </c>
      <c r="O6242" t="str">
        <f t="shared" si="680"/>
        <v>No</v>
      </c>
      <c r="P6242">
        <f t="shared" si="681"/>
        <v>0</v>
      </c>
      <c r="Q6242">
        <f t="shared" si="682"/>
        <v>4813937689</v>
      </c>
      <c r="R6242">
        <f t="shared" si="683"/>
        <v>4.1933383153624479</v>
      </c>
      <c r="S6242" t="str">
        <f t="shared" si="684"/>
        <v>Acceptable</v>
      </c>
      <c r="T6242">
        <f>ROUNDUP(C6242,0)</f>
        <v>0</v>
      </c>
      <c r="U6242">
        <f>ROUNDDOWN(C6242,0)</f>
        <v>0</v>
      </c>
      <c r="V6242">
        <f>RIGHT(K6242,2)+2000</f>
        <v>2016</v>
      </c>
      <c r="W6242" t="str">
        <f>INDEX(_xlfn.TEXTSPLIT(K6242,"-"),1,2)</f>
        <v>Jul</v>
      </c>
      <c r="X6242" t="str">
        <f>INDEX(_xlfn.TEXTSPLIT(K6242,"-"),1,1)</f>
        <v>26</v>
      </c>
      <c r="Y6242">
        <f>INDEX(months!B:B,MATCH(Sheet1!W6242,months!A:A,0))</f>
        <v>7</v>
      </c>
      <c r="Z6242">
        <f t="shared" si="685"/>
        <v>42577</v>
      </c>
    </row>
    <row r="6243" spans="1:26" x14ac:dyDescent="0.2">
      <c r="A6243" t="s">
        <v>8701</v>
      </c>
      <c r="B6243" t="s">
        <v>4106</v>
      </c>
      <c r="C6243">
        <v>4.5</v>
      </c>
      <c r="D6243">
        <v>42</v>
      </c>
      <c r="E6243" t="s">
        <v>88</v>
      </c>
      <c r="F6243" t="s">
        <v>775</v>
      </c>
      <c r="G6243" t="s">
        <v>23</v>
      </c>
      <c r="H6243" t="s">
        <v>24</v>
      </c>
      <c r="I6243" t="s">
        <v>25</v>
      </c>
      <c r="J6243" t="s">
        <v>4107</v>
      </c>
      <c r="K6243" t="s">
        <v>8702</v>
      </c>
      <c r="L6243" t="s">
        <v>157</v>
      </c>
      <c r="M6243" t="s">
        <v>47</v>
      </c>
      <c r="N6243">
        <f t="shared" si="679"/>
        <v>0</v>
      </c>
      <c r="O6243" t="str">
        <f t="shared" si="680"/>
        <v>No</v>
      </c>
      <c r="P6243">
        <f t="shared" si="681"/>
        <v>0</v>
      </c>
      <c r="Q6243">
        <f t="shared" si="682"/>
        <v>4813937689</v>
      </c>
      <c r="R6243">
        <f t="shared" si="683"/>
        <v>4.1933383153624479</v>
      </c>
      <c r="S6243" t="str">
        <f t="shared" si="684"/>
        <v>Acceptable</v>
      </c>
      <c r="T6243">
        <f>ROUNDUP(C6243,0)</f>
        <v>5</v>
      </c>
      <c r="U6243">
        <f>ROUNDDOWN(C6243,0)</f>
        <v>4</v>
      </c>
      <c r="V6243">
        <f>RIGHT(K6243,2)+2000</f>
        <v>2016</v>
      </c>
      <c r="W6243" t="str">
        <f>INDEX(_xlfn.TEXTSPLIT(K6243,"-"),1,2)</f>
        <v>Sep</v>
      </c>
      <c r="X6243" t="str">
        <f>INDEX(_xlfn.TEXTSPLIT(K6243,"-"),1,1)</f>
        <v>17</v>
      </c>
      <c r="Y6243">
        <f>INDEX(months!B:B,MATCH(Sheet1!W6243,months!A:A,0))</f>
        <v>9</v>
      </c>
      <c r="Z6243">
        <f t="shared" si="685"/>
        <v>42630</v>
      </c>
    </row>
    <row r="6244" spans="1:26" x14ac:dyDescent="0.2">
      <c r="A6244" t="s">
        <v>8703</v>
      </c>
      <c r="B6244" t="s">
        <v>3070</v>
      </c>
      <c r="C6244">
        <v>4.8</v>
      </c>
      <c r="D6244">
        <v>12</v>
      </c>
      <c r="E6244" t="s">
        <v>78</v>
      </c>
      <c r="F6244" t="s">
        <v>775</v>
      </c>
      <c r="G6244" t="s">
        <v>23</v>
      </c>
      <c r="H6244" t="s">
        <v>24</v>
      </c>
      <c r="I6244" t="s">
        <v>25</v>
      </c>
      <c r="J6244" t="s">
        <v>1303</v>
      </c>
      <c r="K6244" t="s">
        <v>628</v>
      </c>
      <c r="L6244" t="s">
        <v>5208</v>
      </c>
      <c r="M6244" t="s">
        <v>47</v>
      </c>
      <c r="N6244">
        <f t="shared" si="679"/>
        <v>0</v>
      </c>
      <c r="O6244" t="str">
        <f t="shared" si="680"/>
        <v>No</v>
      </c>
      <c r="P6244">
        <f t="shared" si="681"/>
        <v>0</v>
      </c>
      <c r="Q6244">
        <f t="shared" si="682"/>
        <v>4813937689</v>
      </c>
      <c r="R6244">
        <f t="shared" si="683"/>
        <v>4.1933383153624479</v>
      </c>
      <c r="S6244" t="str">
        <f t="shared" si="684"/>
        <v>Acceptable</v>
      </c>
      <c r="T6244">
        <f>ROUNDUP(C6244,0)</f>
        <v>5</v>
      </c>
      <c r="U6244">
        <f>ROUNDDOWN(C6244,0)</f>
        <v>4</v>
      </c>
      <c r="V6244">
        <f>RIGHT(K6244,2)+2000</f>
        <v>2018</v>
      </c>
      <c r="W6244" t="str">
        <f>INDEX(_xlfn.TEXTSPLIT(K6244,"-"),1,2)</f>
        <v>Mar</v>
      </c>
      <c r="X6244" t="str">
        <f>INDEX(_xlfn.TEXTSPLIT(K6244,"-"),1,1)</f>
        <v>26</v>
      </c>
      <c r="Y6244">
        <f>INDEX(months!B:B,MATCH(Sheet1!W6244,months!A:A,0))</f>
        <v>3</v>
      </c>
      <c r="Z6244">
        <f t="shared" si="685"/>
        <v>43185</v>
      </c>
    </row>
    <row r="6245" spans="1:26" x14ac:dyDescent="0.2">
      <c r="A6245" t="s">
        <v>8704</v>
      </c>
      <c r="B6245" t="s">
        <v>2518</v>
      </c>
      <c r="D6245">
        <v>0</v>
      </c>
      <c r="E6245" t="s">
        <v>88</v>
      </c>
      <c r="F6245" t="s">
        <v>1230</v>
      </c>
      <c r="G6245" t="s">
        <v>23</v>
      </c>
      <c r="H6245" t="s">
        <v>24</v>
      </c>
      <c r="I6245" t="s">
        <v>25</v>
      </c>
      <c r="J6245" t="s">
        <v>2519</v>
      </c>
      <c r="K6245" t="s">
        <v>8470</v>
      </c>
      <c r="L6245" t="s">
        <v>59</v>
      </c>
      <c r="M6245" t="s">
        <v>86</v>
      </c>
      <c r="N6245">
        <f t="shared" si="679"/>
        <v>0</v>
      </c>
      <c r="O6245" t="str">
        <f t="shared" si="680"/>
        <v>No</v>
      </c>
      <c r="P6245">
        <f t="shared" si="681"/>
        <v>0</v>
      </c>
      <c r="Q6245">
        <f t="shared" si="682"/>
        <v>4813937689</v>
      </c>
      <c r="R6245">
        <f t="shared" si="683"/>
        <v>4.1933383153624479</v>
      </c>
      <c r="S6245" t="str">
        <f t="shared" si="684"/>
        <v>Acceptable</v>
      </c>
      <c r="T6245">
        <f>ROUNDUP(C6245,0)</f>
        <v>0</v>
      </c>
      <c r="U6245">
        <f>ROUNDDOWN(C6245,0)</f>
        <v>0</v>
      </c>
      <c r="V6245">
        <f>RIGHT(K6245,2)+2000</f>
        <v>2016</v>
      </c>
      <c r="W6245" t="str">
        <f>INDEX(_xlfn.TEXTSPLIT(K6245,"-"),1,2)</f>
        <v>May</v>
      </c>
      <c r="X6245" t="str">
        <f>INDEX(_xlfn.TEXTSPLIT(K6245,"-"),1,1)</f>
        <v>26</v>
      </c>
      <c r="Y6245">
        <f>INDEX(months!B:B,MATCH(Sheet1!W6245,months!A:A,0))</f>
        <v>5</v>
      </c>
      <c r="Z6245">
        <f t="shared" si="685"/>
        <v>42516</v>
      </c>
    </row>
    <row r="6246" spans="1:26" x14ac:dyDescent="0.2">
      <c r="A6246" t="s">
        <v>8705</v>
      </c>
      <c r="B6246" t="s">
        <v>447</v>
      </c>
      <c r="C6246">
        <v>4.5999999999999996</v>
      </c>
      <c r="D6246">
        <v>53</v>
      </c>
      <c r="E6246" t="s">
        <v>271</v>
      </c>
      <c r="F6246" t="s">
        <v>101</v>
      </c>
      <c r="G6246" t="s">
        <v>23</v>
      </c>
      <c r="H6246" t="s">
        <v>24</v>
      </c>
      <c r="I6246" t="s">
        <v>25</v>
      </c>
      <c r="J6246" t="s">
        <v>449</v>
      </c>
      <c r="K6246" t="s">
        <v>1698</v>
      </c>
      <c r="L6246" t="s">
        <v>1283</v>
      </c>
      <c r="M6246" t="s">
        <v>60</v>
      </c>
      <c r="N6246">
        <f t="shared" si="679"/>
        <v>0</v>
      </c>
      <c r="O6246" t="str">
        <f t="shared" si="680"/>
        <v>No</v>
      </c>
      <c r="P6246">
        <f t="shared" si="681"/>
        <v>0</v>
      </c>
      <c r="Q6246">
        <f t="shared" si="682"/>
        <v>4813937689</v>
      </c>
      <c r="R6246">
        <f t="shared" si="683"/>
        <v>4.1933383153624479</v>
      </c>
      <c r="S6246" t="str">
        <f t="shared" si="684"/>
        <v>Acceptable</v>
      </c>
      <c r="T6246">
        <f>ROUNDUP(C6246,0)</f>
        <v>5</v>
      </c>
      <c r="U6246">
        <f>ROUNDDOWN(C6246,0)</f>
        <v>4</v>
      </c>
      <c r="V6246">
        <f>RIGHT(K6246,2)+2000</f>
        <v>2015</v>
      </c>
      <c r="W6246" t="str">
        <f>INDEX(_xlfn.TEXTSPLIT(K6246,"-"),1,2)</f>
        <v>Sep</v>
      </c>
      <c r="X6246" t="str">
        <f>INDEX(_xlfn.TEXTSPLIT(K6246,"-"),1,1)</f>
        <v>22</v>
      </c>
      <c r="Y6246">
        <f>INDEX(months!B:B,MATCH(Sheet1!W6246,months!A:A,0))</f>
        <v>9</v>
      </c>
      <c r="Z6246">
        <f t="shared" si="685"/>
        <v>42269</v>
      </c>
    </row>
    <row r="6247" spans="1:26" x14ac:dyDescent="0.2">
      <c r="A6247" t="s">
        <v>8706</v>
      </c>
      <c r="B6247" t="s">
        <v>211</v>
      </c>
      <c r="C6247">
        <v>4.2</v>
      </c>
      <c r="D6247">
        <v>29</v>
      </c>
      <c r="E6247" t="s">
        <v>46</v>
      </c>
      <c r="F6247" t="s">
        <v>22</v>
      </c>
      <c r="G6247" t="s">
        <v>23</v>
      </c>
      <c r="H6247" t="s">
        <v>24</v>
      </c>
      <c r="I6247" t="s">
        <v>25</v>
      </c>
      <c r="J6247" t="s">
        <v>212</v>
      </c>
      <c r="K6247" t="s">
        <v>39</v>
      </c>
      <c r="L6247" t="s">
        <v>1065</v>
      </c>
      <c r="M6247" t="s">
        <v>81</v>
      </c>
      <c r="N6247">
        <f t="shared" si="679"/>
        <v>0</v>
      </c>
      <c r="O6247" t="str">
        <f t="shared" si="680"/>
        <v>No</v>
      </c>
      <c r="P6247">
        <f t="shared" si="681"/>
        <v>0</v>
      </c>
      <c r="Q6247">
        <f t="shared" si="682"/>
        <v>4813937689</v>
      </c>
      <c r="R6247">
        <f t="shared" si="683"/>
        <v>4.1933383153624479</v>
      </c>
      <c r="S6247" t="str">
        <f t="shared" si="684"/>
        <v>Acceptable</v>
      </c>
      <c r="T6247">
        <f>ROUNDUP(C6247,0)</f>
        <v>5</v>
      </c>
      <c r="U6247">
        <f>ROUNDDOWN(C6247,0)</f>
        <v>4</v>
      </c>
      <c r="V6247">
        <f>RIGHT(K6247,2)+2000</f>
        <v>2018</v>
      </c>
      <c r="W6247" t="str">
        <f>INDEX(_xlfn.TEXTSPLIT(K6247,"-"),1,2)</f>
        <v>Aug</v>
      </c>
      <c r="X6247" t="str">
        <f>INDEX(_xlfn.TEXTSPLIT(K6247,"-"),1,1)</f>
        <v>1</v>
      </c>
      <c r="Y6247">
        <f>INDEX(months!B:B,MATCH(Sheet1!W6247,months!A:A,0))</f>
        <v>8</v>
      </c>
      <c r="Z6247">
        <f t="shared" si="685"/>
        <v>43313</v>
      </c>
    </row>
    <row r="6248" spans="1:26" x14ac:dyDescent="0.2">
      <c r="A6248" t="s">
        <v>8707</v>
      </c>
      <c r="B6248" t="s">
        <v>556</v>
      </c>
      <c r="D6248">
        <v>94</v>
      </c>
      <c r="E6248" t="s">
        <v>37</v>
      </c>
      <c r="F6248" t="s">
        <v>101</v>
      </c>
      <c r="G6248" t="s">
        <v>23</v>
      </c>
      <c r="H6248" t="s">
        <v>24</v>
      </c>
      <c r="I6248" t="s">
        <v>25</v>
      </c>
      <c r="J6248" t="s">
        <v>557</v>
      </c>
      <c r="K6248" t="s">
        <v>390</v>
      </c>
      <c r="L6248" t="s">
        <v>8708</v>
      </c>
      <c r="M6248" t="s">
        <v>29</v>
      </c>
      <c r="N6248">
        <f t="shared" si="679"/>
        <v>0</v>
      </c>
      <c r="O6248" t="str">
        <f t="shared" si="680"/>
        <v>No</v>
      </c>
      <c r="P6248">
        <f t="shared" si="681"/>
        <v>0</v>
      </c>
      <c r="Q6248">
        <f t="shared" si="682"/>
        <v>4813937689</v>
      </c>
      <c r="R6248">
        <f t="shared" si="683"/>
        <v>4.1933383153624479</v>
      </c>
      <c r="S6248" t="str">
        <f t="shared" si="684"/>
        <v>Acceptable</v>
      </c>
      <c r="T6248">
        <f>ROUNDUP(C6248,0)</f>
        <v>0</v>
      </c>
      <c r="U6248">
        <f>ROUNDDOWN(C6248,0)</f>
        <v>0</v>
      </c>
      <c r="V6248">
        <f>RIGHT(K6248,2)+2000</f>
        <v>2018</v>
      </c>
      <c r="W6248" t="str">
        <f>INDEX(_xlfn.TEXTSPLIT(K6248,"-"),1,2)</f>
        <v>May</v>
      </c>
      <c r="X6248" t="str">
        <f>INDEX(_xlfn.TEXTSPLIT(K6248,"-"),1,1)</f>
        <v>24</v>
      </c>
      <c r="Y6248">
        <f>INDEX(months!B:B,MATCH(Sheet1!W6248,months!A:A,0))</f>
        <v>5</v>
      </c>
      <c r="Z6248">
        <f t="shared" si="685"/>
        <v>43244</v>
      </c>
    </row>
    <row r="6249" spans="1:26" x14ac:dyDescent="0.2">
      <c r="A6249" t="s">
        <v>8709</v>
      </c>
      <c r="B6249" t="s">
        <v>787</v>
      </c>
      <c r="C6249">
        <v>3.4</v>
      </c>
      <c r="D6249">
        <v>7</v>
      </c>
      <c r="E6249" t="s">
        <v>136</v>
      </c>
      <c r="F6249" t="s">
        <v>775</v>
      </c>
      <c r="G6249" t="s">
        <v>23</v>
      </c>
      <c r="H6249" t="s">
        <v>24</v>
      </c>
      <c r="I6249" t="s">
        <v>25</v>
      </c>
      <c r="J6249" t="s">
        <v>788</v>
      </c>
      <c r="K6249" t="s">
        <v>973</v>
      </c>
      <c r="L6249" t="s">
        <v>967</v>
      </c>
      <c r="M6249" t="s">
        <v>29</v>
      </c>
      <c r="N6249">
        <f t="shared" si="679"/>
        <v>0</v>
      </c>
      <c r="O6249" t="str">
        <f t="shared" si="680"/>
        <v>No</v>
      </c>
      <c r="P6249">
        <f t="shared" si="681"/>
        <v>0</v>
      </c>
      <c r="Q6249">
        <f t="shared" si="682"/>
        <v>4813937689</v>
      </c>
      <c r="R6249">
        <f t="shared" si="683"/>
        <v>4.1933383153624479</v>
      </c>
      <c r="S6249" t="str">
        <f t="shared" si="684"/>
        <v>Acceptable</v>
      </c>
      <c r="T6249">
        <f>ROUNDUP(C6249,0)</f>
        <v>4</v>
      </c>
      <c r="U6249">
        <f>ROUNDDOWN(C6249,0)</f>
        <v>3</v>
      </c>
      <c r="V6249">
        <f>RIGHT(K6249,2)+2000</f>
        <v>2018</v>
      </c>
      <c r="W6249" t="str">
        <f>INDEX(_xlfn.TEXTSPLIT(K6249,"-"),1,2)</f>
        <v>Apr</v>
      </c>
      <c r="X6249" t="str">
        <f>INDEX(_xlfn.TEXTSPLIT(K6249,"-"),1,1)</f>
        <v>3</v>
      </c>
      <c r="Y6249">
        <f>INDEX(months!B:B,MATCH(Sheet1!W6249,months!A:A,0))</f>
        <v>4</v>
      </c>
      <c r="Z6249">
        <f t="shared" si="685"/>
        <v>43193</v>
      </c>
    </row>
    <row r="6250" spans="1:26" x14ac:dyDescent="0.2">
      <c r="A6250" t="s">
        <v>8710</v>
      </c>
      <c r="B6250" t="s">
        <v>2116</v>
      </c>
      <c r="C6250">
        <v>2.6</v>
      </c>
      <c r="D6250">
        <v>219</v>
      </c>
      <c r="E6250" t="s">
        <v>1403</v>
      </c>
      <c r="F6250" t="s">
        <v>57</v>
      </c>
      <c r="G6250" t="s">
        <v>23</v>
      </c>
      <c r="H6250" t="s">
        <v>24</v>
      </c>
      <c r="I6250" t="s">
        <v>25</v>
      </c>
      <c r="J6250" t="s">
        <v>2117</v>
      </c>
      <c r="K6250" t="s">
        <v>8711</v>
      </c>
      <c r="L6250" t="s">
        <v>8712</v>
      </c>
      <c r="M6250" t="s">
        <v>86</v>
      </c>
      <c r="N6250">
        <f t="shared" si="679"/>
        <v>0</v>
      </c>
      <c r="O6250" t="str">
        <f t="shared" si="680"/>
        <v>No</v>
      </c>
      <c r="P6250">
        <f t="shared" si="681"/>
        <v>0</v>
      </c>
      <c r="Q6250">
        <f t="shared" si="682"/>
        <v>4813937689</v>
      </c>
      <c r="R6250">
        <f t="shared" si="683"/>
        <v>4.1933383153624479</v>
      </c>
      <c r="S6250" t="str">
        <f t="shared" si="684"/>
        <v>Acceptable</v>
      </c>
      <c r="T6250">
        <f>ROUNDUP(C6250,0)</f>
        <v>3</v>
      </c>
      <c r="U6250">
        <f>ROUNDDOWN(C6250,0)</f>
        <v>2</v>
      </c>
      <c r="V6250">
        <f>RIGHT(K6250,2)+2000</f>
        <v>2015</v>
      </c>
      <c r="W6250" t="str">
        <f>INDEX(_xlfn.TEXTSPLIT(K6250,"-"),1,2)</f>
        <v>Oct</v>
      </c>
      <c r="X6250" t="str">
        <f>INDEX(_xlfn.TEXTSPLIT(K6250,"-"),1,1)</f>
        <v>30</v>
      </c>
      <c r="Y6250">
        <f>INDEX(months!B:B,MATCH(Sheet1!W6250,months!A:A,0))</f>
        <v>10</v>
      </c>
      <c r="Z6250">
        <f t="shared" si="685"/>
        <v>42307</v>
      </c>
    </row>
    <row r="6251" spans="1:26" x14ac:dyDescent="0.2">
      <c r="A6251" t="s">
        <v>8713</v>
      </c>
      <c r="B6251" t="s">
        <v>2116</v>
      </c>
      <c r="C6251">
        <v>2.4</v>
      </c>
      <c r="D6251">
        <v>577</v>
      </c>
      <c r="E6251" t="s">
        <v>403</v>
      </c>
      <c r="F6251" t="s">
        <v>57</v>
      </c>
      <c r="G6251" t="s">
        <v>23</v>
      </c>
      <c r="H6251" t="s">
        <v>24</v>
      </c>
      <c r="I6251" t="s">
        <v>25</v>
      </c>
      <c r="J6251" t="s">
        <v>2117</v>
      </c>
      <c r="K6251" t="s">
        <v>137</v>
      </c>
      <c r="L6251" t="s">
        <v>7784</v>
      </c>
      <c r="M6251" t="s">
        <v>86</v>
      </c>
      <c r="N6251">
        <f t="shared" si="679"/>
        <v>0</v>
      </c>
      <c r="O6251" t="str">
        <f t="shared" si="680"/>
        <v>No</v>
      </c>
      <c r="P6251">
        <f t="shared" si="681"/>
        <v>0</v>
      </c>
      <c r="Q6251">
        <f t="shared" si="682"/>
        <v>4813937689</v>
      </c>
      <c r="R6251">
        <f t="shared" si="683"/>
        <v>4.1933383153624479</v>
      </c>
      <c r="S6251" t="str">
        <f t="shared" si="684"/>
        <v>Acceptable</v>
      </c>
      <c r="T6251">
        <f>ROUNDUP(C6251,0)</f>
        <v>3</v>
      </c>
      <c r="U6251">
        <f>ROUNDDOWN(C6251,0)</f>
        <v>2</v>
      </c>
      <c r="V6251">
        <f>RIGHT(K6251,2)+2000</f>
        <v>2018</v>
      </c>
      <c r="W6251" t="str">
        <f>INDEX(_xlfn.TEXTSPLIT(K6251,"-"),1,2)</f>
        <v>Apr</v>
      </c>
      <c r="X6251" t="str">
        <f>INDEX(_xlfn.TEXTSPLIT(K6251,"-"),1,1)</f>
        <v>25</v>
      </c>
      <c r="Y6251">
        <f>INDEX(months!B:B,MATCH(Sheet1!W6251,months!A:A,0))</f>
        <v>4</v>
      </c>
      <c r="Z6251">
        <f t="shared" si="685"/>
        <v>43215</v>
      </c>
    </row>
    <row r="6252" spans="1:26" x14ac:dyDescent="0.2">
      <c r="A6252" t="s">
        <v>8714</v>
      </c>
      <c r="B6252" t="s">
        <v>4457</v>
      </c>
      <c r="D6252">
        <v>13</v>
      </c>
      <c r="E6252" t="s">
        <v>427</v>
      </c>
      <c r="F6252" t="s">
        <v>1010</v>
      </c>
      <c r="G6252" t="s">
        <v>23</v>
      </c>
      <c r="H6252" t="s">
        <v>24</v>
      </c>
      <c r="I6252" t="s">
        <v>25</v>
      </c>
      <c r="J6252" t="s">
        <v>4458</v>
      </c>
      <c r="K6252" t="s">
        <v>2221</v>
      </c>
      <c r="L6252" t="s">
        <v>1255</v>
      </c>
      <c r="M6252" t="s">
        <v>81</v>
      </c>
      <c r="N6252">
        <f t="shared" si="679"/>
        <v>0</v>
      </c>
      <c r="O6252" t="str">
        <f t="shared" si="680"/>
        <v>No</v>
      </c>
      <c r="P6252">
        <f t="shared" si="681"/>
        <v>0</v>
      </c>
      <c r="Q6252">
        <f t="shared" si="682"/>
        <v>4813937689</v>
      </c>
      <c r="R6252">
        <f t="shared" si="683"/>
        <v>4.1933383153624479</v>
      </c>
      <c r="S6252" t="str">
        <f t="shared" si="684"/>
        <v>Acceptable</v>
      </c>
      <c r="T6252">
        <f>ROUNDUP(C6252,0)</f>
        <v>0</v>
      </c>
      <c r="U6252">
        <f>ROUNDDOWN(C6252,0)</f>
        <v>0</v>
      </c>
      <c r="V6252">
        <f>RIGHT(K6252,2)+2000</f>
        <v>2018</v>
      </c>
      <c r="W6252" t="str">
        <f>INDEX(_xlfn.TEXTSPLIT(K6252,"-"),1,2)</f>
        <v>Jan</v>
      </c>
      <c r="X6252" t="str">
        <f>INDEX(_xlfn.TEXTSPLIT(K6252,"-"),1,1)</f>
        <v>17</v>
      </c>
      <c r="Y6252">
        <f>INDEX(months!B:B,MATCH(Sheet1!W6252,months!A:A,0))</f>
        <v>1</v>
      </c>
      <c r="Z6252">
        <f t="shared" si="685"/>
        <v>43117</v>
      </c>
    </row>
    <row r="6253" spans="1:26" x14ac:dyDescent="0.2">
      <c r="A6253" t="s">
        <v>4098</v>
      </c>
      <c r="B6253" t="s">
        <v>3944</v>
      </c>
      <c r="C6253">
        <v>4.5</v>
      </c>
      <c r="D6253">
        <v>35479</v>
      </c>
      <c r="E6253" t="s">
        <v>271</v>
      </c>
      <c r="F6253" t="s">
        <v>65</v>
      </c>
      <c r="G6253" t="s">
        <v>23</v>
      </c>
      <c r="H6253" t="s">
        <v>24</v>
      </c>
      <c r="I6253" t="s">
        <v>25</v>
      </c>
      <c r="J6253" t="s">
        <v>3945</v>
      </c>
      <c r="K6253" t="s">
        <v>169</v>
      </c>
      <c r="L6253" t="s">
        <v>4099</v>
      </c>
      <c r="M6253" t="s">
        <v>54</v>
      </c>
      <c r="N6253">
        <f t="shared" si="679"/>
        <v>0</v>
      </c>
      <c r="O6253" t="str">
        <f t="shared" si="680"/>
        <v>No</v>
      </c>
      <c r="P6253">
        <f t="shared" si="681"/>
        <v>0</v>
      </c>
      <c r="Q6253">
        <f t="shared" si="682"/>
        <v>4813937689</v>
      </c>
      <c r="R6253">
        <f t="shared" si="683"/>
        <v>4.1933383153624479</v>
      </c>
      <c r="S6253" t="str">
        <f t="shared" si="684"/>
        <v>Acceptable</v>
      </c>
      <c r="T6253">
        <f>ROUNDUP(C6253,0)</f>
        <v>5</v>
      </c>
      <c r="U6253">
        <f>ROUNDDOWN(C6253,0)</f>
        <v>4</v>
      </c>
      <c r="V6253">
        <f>RIGHT(K6253,2)+2000</f>
        <v>2018</v>
      </c>
      <c r="W6253" t="str">
        <f>INDEX(_xlfn.TEXTSPLIT(K6253,"-"),1,2)</f>
        <v>Jul</v>
      </c>
      <c r="X6253" t="str">
        <f>INDEX(_xlfn.TEXTSPLIT(K6253,"-"),1,1)</f>
        <v>11</v>
      </c>
      <c r="Y6253">
        <f>INDEX(months!B:B,MATCH(Sheet1!W6253,months!A:A,0))</f>
        <v>7</v>
      </c>
      <c r="Z6253">
        <f t="shared" si="685"/>
        <v>43292</v>
      </c>
    </row>
    <row r="6254" spans="1:26" x14ac:dyDescent="0.2">
      <c r="A6254" t="s">
        <v>8715</v>
      </c>
      <c r="B6254" t="s">
        <v>3070</v>
      </c>
      <c r="C6254">
        <v>4.5999999999999996</v>
      </c>
      <c r="D6254">
        <v>7420</v>
      </c>
      <c r="E6254" t="s">
        <v>409</v>
      </c>
      <c r="F6254" t="s">
        <v>57</v>
      </c>
      <c r="G6254" t="s">
        <v>649</v>
      </c>
      <c r="H6254" t="s">
        <v>650</v>
      </c>
      <c r="I6254" t="s">
        <v>44</v>
      </c>
      <c r="J6254" t="s">
        <v>2868</v>
      </c>
      <c r="K6254" t="s">
        <v>8716</v>
      </c>
      <c r="L6254" t="s">
        <v>2870</v>
      </c>
      <c r="M6254" t="s">
        <v>81</v>
      </c>
      <c r="N6254">
        <f t="shared" si="679"/>
        <v>0</v>
      </c>
      <c r="O6254" t="str">
        <f t="shared" si="680"/>
        <v>No</v>
      </c>
      <c r="P6254">
        <f t="shared" si="681"/>
        <v>0</v>
      </c>
      <c r="Q6254">
        <f t="shared" si="682"/>
        <v>4813937689</v>
      </c>
      <c r="R6254">
        <f t="shared" si="683"/>
        <v>4.1933383153624479</v>
      </c>
      <c r="S6254" t="str">
        <f t="shared" si="684"/>
        <v>Acceptable</v>
      </c>
      <c r="T6254">
        <f>ROUNDUP(C6254,0)</f>
        <v>5</v>
      </c>
      <c r="U6254">
        <f>ROUNDDOWN(C6254,0)</f>
        <v>4</v>
      </c>
      <c r="V6254">
        <f>RIGHT(K6254,2)+2000</f>
        <v>2014</v>
      </c>
      <c r="W6254" t="str">
        <f>INDEX(_xlfn.TEXTSPLIT(K6254,"-"),1,2)</f>
        <v>Nov</v>
      </c>
      <c r="X6254" t="str">
        <f>INDEX(_xlfn.TEXTSPLIT(K6254,"-"),1,1)</f>
        <v>10</v>
      </c>
      <c r="Y6254">
        <f>INDEX(months!B:B,MATCH(Sheet1!W6254,months!A:A,0))</f>
        <v>11</v>
      </c>
      <c r="Z6254">
        <f t="shared" si="685"/>
        <v>41953</v>
      </c>
    </row>
    <row r="6255" spans="1:26" x14ac:dyDescent="0.2">
      <c r="A6255" t="s">
        <v>8717</v>
      </c>
      <c r="B6255" t="s">
        <v>2116</v>
      </c>
      <c r="C6255">
        <v>3.3</v>
      </c>
      <c r="D6255">
        <v>10</v>
      </c>
      <c r="E6255" t="s">
        <v>756</v>
      </c>
      <c r="F6255" t="s">
        <v>775</v>
      </c>
      <c r="G6255" t="s">
        <v>23</v>
      </c>
      <c r="H6255" t="s">
        <v>24</v>
      </c>
      <c r="I6255" t="s">
        <v>25</v>
      </c>
      <c r="J6255" t="s">
        <v>2117</v>
      </c>
      <c r="K6255" t="s">
        <v>385</v>
      </c>
      <c r="L6255" t="s">
        <v>8718</v>
      </c>
      <c r="M6255" t="s">
        <v>54</v>
      </c>
      <c r="N6255">
        <f t="shared" si="679"/>
        <v>0</v>
      </c>
      <c r="O6255" t="str">
        <f t="shared" si="680"/>
        <v>No</v>
      </c>
      <c r="P6255">
        <f t="shared" si="681"/>
        <v>0</v>
      </c>
      <c r="Q6255">
        <f t="shared" si="682"/>
        <v>4813937689</v>
      </c>
      <c r="R6255">
        <f t="shared" si="683"/>
        <v>4.1933383153624479</v>
      </c>
      <c r="S6255" t="str">
        <f t="shared" si="684"/>
        <v>Acceptable</v>
      </c>
      <c r="T6255">
        <f>ROUNDUP(C6255,0)</f>
        <v>4</v>
      </c>
      <c r="U6255">
        <f>ROUNDDOWN(C6255,0)</f>
        <v>3</v>
      </c>
      <c r="V6255">
        <f>RIGHT(K6255,2)+2000</f>
        <v>2018</v>
      </c>
      <c r="W6255" t="str">
        <f>INDEX(_xlfn.TEXTSPLIT(K6255,"-"),1,2)</f>
        <v>Apr</v>
      </c>
      <c r="X6255" t="str">
        <f>INDEX(_xlfn.TEXTSPLIT(K6255,"-"),1,1)</f>
        <v>5</v>
      </c>
      <c r="Y6255">
        <f>INDEX(months!B:B,MATCH(Sheet1!W6255,months!A:A,0))</f>
        <v>4</v>
      </c>
      <c r="Z6255">
        <f t="shared" si="685"/>
        <v>43195</v>
      </c>
    </row>
    <row r="6256" spans="1:26" x14ac:dyDescent="0.2">
      <c r="A6256" t="s">
        <v>8719</v>
      </c>
      <c r="B6256" t="s">
        <v>1790</v>
      </c>
      <c r="C6256">
        <v>4.0999999999999996</v>
      </c>
      <c r="D6256">
        <v>58</v>
      </c>
      <c r="E6256" t="s">
        <v>525</v>
      </c>
      <c r="F6256" t="s">
        <v>22</v>
      </c>
      <c r="G6256" t="s">
        <v>23</v>
      </c>
      <c r="H6256" t="s">
        <v>24</v>
      </c>
      <c r="I6256" t="s">
        <v>25</v>
      </c>
      <c r="J6256" t="s">
        <v>1791</v>
      </c>
      <c r="K6256" t="s">
        <v>8106</v>
      </c>
      <c r="L6256" t="s">
        <v>1687</v>
      </c>
      <c r="M6256" t="s">
        <v>86</v>
      </c>
      <c r="N6256">
        <f t="shared" si="679"/>
        <v>0</v>
      </c>
      <c r="O6256" t="str">
        <f t="shared" si="680"/>
        <v>No</v>
      </c>
      <c r="P6256">
        <f t="shared" si="681"/>
        <v>0</v>
      </c>
      <c r="Q6256">
        <f t="shared" si="682"/>
        <v>4813937689</v>
      </c>
      <c r="R6256">
        <f t="shared" si="683"/>
        <v>4.1933383153624479</v>
      </c>
      <c r="S6256" t="str">
        <f t="shared" si="684"/>
        <v>Acceptable</v>
      </c>
      <c r="T6256">
        <f>ROUNDUP(C6256,0)</f>
        <v>5</v>
      </c>
      <c r="U6256">
        <f>ROUNDDOWN(C6256,0)</f>
        <v>4</v>
      </c>
      <c r="V6256">
        <f>RIGHT(K6256,2)+2000</f>
        <v>2017</v>
      </c>
      <c r="W6256" t="str">
        <f>INDEX(_xlfn.TEXTSPLIT(K6256,"-"),1,2)</f>
        <v>Jul</v>
      </c>
      <c r="X6256" t="str">
        <f>INDEX(_xlfn.TEXTSPLIT(K6256,"-"),1,1)</f>
        <v>4</v>
      </c>
      <c r="Y6256">
        <f>INDEX(months!B:B,MATCH(Sheet1!W6256,months!A:A,0))</f>
        <v>7</v>
      </c>
      <c r="Z6256">
        <f t="shared" si="685"/>
        <v>42920</v>
      </c>
    </row>
    <row r="6257" spans="1:26" x14ac:dyDescent="0.2">
      <c r="A6257" t="s">
        <v>8720</v>
      </c>
      <c r="B6257" t="s">
        <v>4457</v>
      </c>
      <c r="C6257">
        <v>4.5999999999999996</v>
      </c>
      <c r="D6257">
        <v>19</v>
      </c>
      <c r="E6257" t="s">
        <v>31</v>
      </c>
      <c r="F6257" t="s">
        <v>1199</v>
      </c>
      <c r="G6257" t="s">
        <v>23</v>
      </c>
      <c r="H6257" t="s">
        <v>24</v>
      </c>
      <c r="I6257" t="s">
        <v>25</v>
      </c>
      <c r="J6257" t="s">
        <v>4458</v>
      </c>
      <c r="K6257" t="s">
        <v>8721</v>
      </c>
      <c r="L6257" t="s">
        <v>8722</v>
      </c>
      <c r="M6257" t="s">
        <v>237</v>
      </c>
      <c r="N6257">
        <f t="shared" si="679"/>
        <v>0</v>
      </c>
      <c r="O6257" t="str">
        <f t="shared" si="680"/>
        <v>No</v>
      </c>
      <c r="P6257">
        <f t="shared" si="681"/>
        <v>0</v>
      </c>
      <c r="Q6257">
        <f t="shared" si="682"/>
        <v>4813937689</v>
      </c>
      <c r="R6257">
        <f t="shared" si="683"/>
        <v>4.1933383153624479</v>
      </c>
      <c r="S6257" t="str">
        <f t="shared" si="684"/>
        <v>Acceptable</v>
      </c>
      <c r="T6257">
        <f>ROUNDUP(C6257,0)</f>
        <v>5</v>
      </c>
      <c r="U6257">
        <f>ROUNDDOWN(C6257,0)</f>
        <v>4</v>
      </c>
      <c r="V6257">
        <f>RIGHT(K6257,2)+2000</f>
        <v>2015</v>
      </c>
      <c r="W6257" t="str">
        <f>INDEX(_xlfn.TEXTSPLIT(K6257,"-"),1,2)</f>
        <v>Oct</v>
      </c>
      <c r="X6257" t="str">
        <f>INDEX(_xlfn.TEXTSPLIT(K6257,"-"),1,1)</f>
        <v>13</v>
      </c>
      <c r="Y6257">
        <f>INDEX(months!B:B,MATCH(Sheet1!W6257,months!A:A,0))</f>
        <v>10</v>
      </c>
      <c r="Z6257">
        <f t="shared" si="685"/>
        <v>42290</v>
      </c>
    </row>
    <row r="6258" spans="1:26" x14ac:dyDescent="0.2">
      <c r="A6258" t="s">
        <v>8723</v>
      </c>
      <c r="B6258" t="s">
        <v>556</v>
      </c>
      <c r="C6258">
        <v>3.9</v>
      </c>
      <c r="D6258">
        <v>91</v>
      </c>
      <c r="E6258" t="s">
        <v>283</v>
      </c>
      <c r="F6258" t="s">
        <v>101</v>
      </c>
      <c r="G6258" t="s">
        <v>23</v>
      </c>
      <c r="H6258" t="s">
        <v>24</v>
      </c>
      <c r="I6258" t="s">
        <v>25</v>
      </c>
      <c r="J6258" t="s">
        <v>557</v>
      </c>
      <c r="K6258" t="s">
        <v>416</v>
      </c>
      <c r="L6258" t="s">
        <v>8724</v>
      </c>
      <c r="M6258" t="s">
        <v>29</v>
      </c>
      <c r="N6258">
        <f t="shared" si="679"/>
        <v>0</v>
      </c>
      <c r="O6258" t="str">
        <f t="shared" si="680"/>
        <v>No</v>
      </c>
      <c r="P6258">
        <f t="shared" si="681"/>
        <v>0</v>
      </c>
      <c r="Q6258">
        <f t="shared" si="682"/>
        <v>4813937689</v>
      </c>
      <c r="R6258">
        <f t="shared" si="683"/>
        <v>4.1933383153624479</v>
      </c>
      <c r="S6258" t="str">
        <f t="shared" si="684"/>
        <v>Acceptable</v>
      </c>
      <c r="T6258">
        <f>ROUNDUP(C6258,0)</f>
        <v>4</v>
      </c>
      <c r="U6258">
        <f>ROUNDDOWN(C6258,0)</f>
        <v>3</v>
      </c>
      <c r="V6258">
        <f>RIGHT(K6258,2)+2000</f>
        <v>2018</v>
      </c>
      <c r="W6258" t="str">
        <f>INDEX(_xlfn.TEXTSPLIT(K6258,"-"),1,2)</f>
        <v>Jun</v>
      </c>
      <c r="X6258" t="str">
        <f>INDEX(_xlfn.TEXTSPLIT(K6258,"-"),1,1)</f>
        <v>7</v>
      </c>
      <c r="Y6258">
        <f>INDEX(months!B:B,MATCH(Sheet1!W6258,months!A:A,0))</f>
        <v>6</v>
      </c>
      <c r="Z6258">
        <f t="shared" si="685"/>
        <v>43258</v>
      </c>
    </row>
    <row r="6259" spans="1:26" x14ac:dyDescent="0.2">
      <c r="A6259" t="s">
        <v>8725</v>
      </c>
      <c r="B6259" t="s">
        <v>3827</v>
      </c>
      <c r="D6259">
        <v>0</v>
      </c>
      <c r="E6259" t="s">
        <v>296</v>
      </c>
      <c r="F6259" t="s">
        <v>1262</v>
      </c>
      <c r="G6259" t="s">
        <v>23</v>
      </c>
      <c r="H6259" t="s">
        <v>24</v>
      </c>
      <c r="I6259" t="s">
        <v>44</v>
      </c>
      <c r="J6259" t="s">
        <v>3828</v>
      </c>
      <c r="K6259" t="s">
        <v>695</v>
      </c>
      <c r="L6259" t="s">
        <v>2080</v>
      </c>
      <c r="M6259" t="s">
        <v>29</v>
      </c>
      <c r="N6259">
        <f t="shared" si="679"/>
        <v>0</v>
      </c>
      <c r="O6259" t="str">
        <f t="shared" si="680"/>
        <v>No</v>
      </c>
      <c r="P6259">
        <f t="shared" si="681"/>
        <v>0</v>
      </c>
      <c r="Q6259">
        <f t="shared" si="682"/>
        <v>4813937689</v>
      </c>
      <c r="R6259">
        <f t="shared" si="683"/>
        <v>4.1933383153624479</v>
      </c>
      <c r="S6259" t="str">
        <f t="shared" si="684"/>
        <v>Acceptable</v>
      </c>
      <c r="T6259">
        <f>ROUNDUP(C6259,0)</f>
        <v>0</v>
      </c>
      <c r="U6259">
        <f>ROUNDDOWN(C6259,0)</f>
        <v>0</v>
      </c>
      <c r="V6259">
        <f>RIGHT(K6259,2)+2000</f>
        <v>2018</v>
      </c>
      <c r="W6259" t="str">
        <f>INDEX(_xlfn.TEXTSPLIT(K6259,"-"),1,2)</f>
        <v>Mar</v>
      </c>
      <c r="X6259" t="str">
        <f>INDEX(_xlfn.TEXTSPLIT(K6259,"-"),1,1)</f>
        <v>22</v>
      </c>
      <c r="Y6259">
        <f>INDEX(months!B:B,MATCH(Sheet1!W6259,months!A:A,0))</f>
        <v>3</v>
      </c>
      <c r="Z6259">
        <f t="shared" si="685"/>
        <v>43181</v>
      </c>
    </row>
    <row r="6260" spans="1:26" x14ac:dyDescent="0.2">
      <c r="A6260" t="s">
        <v>8726</v>
      </c>
      <c r="B6260" t="s">
        <v>2665</v>
      </c>
      <c r="D6260">
        <v>3</v>
      </c>
      <c r="E6260" t="s">
        <v>31</v>
      </c>
      <c r="F6260" t="s">
        <v>1230</v>
      </c>
      <c r="G6260" t="s">
        <v>23</v>
      </c>
      <c r="H6260" t="s">
        <v>24</v>
      </c>
      <c r="I6260" t="s">
        <v>25</v>
      </c>
      <c r="J6260" t="s">
        <v>2684</v>
      </c>
      <c r="K6260" t="s">
        <v>8727</v>
      </c>
      <c r="L6260" t="s">
        <v>59</v>
      </c>
      <c r="M6260" t="s">
        <v>177</v>
      </c>
      <c r="N6260">
        <f t="shared" si="679"/>
        <v>0</v>
      </c>
      <c r="O6260" t="str">
        <f t="shared" si="680"/>
        <v>No</v>
      </c>
      <c r="P6260">
        <f t="shared" si="681"/>
        <v>0</v>
      </c>
      <c r="Q6260">
        <f t="shared" si="682"/>
        <v>4813937689</v>
      </c>
      <c r="R6260">
        <f t="shared" si="683"/>
        <v>4.1933383153624479</v>
      </c>
      <c r="S6260" t="str">
        <f t="shared" si="684"/>
        <v>Acceptable</v>
      </c>
      <c r="T6260">
        <f>ROUNDUP(C6260,0)</f>
        <v>0</v>
      </c>
      <c r="U6260">
        <f>ROUNDDOWN(C6260,0)</f>
        <v>0</v>
      </c>
      <c r="V6260">
        <f>RIGHT(K6260,2)+2000</f>
        <v>2015</v>
      </c>
      <c r="W6260" t="str">
        <f>INDEX(_xlfn.TEXTSPLIT(K6260,"-"),1,2)</f>
        <v>Nov</v>
      </c>
      <c r="X6260" t="str">
        <f>INDEX(_xlfn.TEXTSPLIT(K6260,"-"),1,1)</f>
        <v>19</v>
      </c>
      <c r="Y6260">
        <f>INDEX(months!B:B,MATCH(Sheet1!W6260,months!A:A,0))</f>
        <v>11</v>
      </c>
      <c r="Z6260">
        <f t="shared" si="685"/>
        <v>42327</v>
      </c>
    </row>
    <row r="6261" spans="1:26" x14ac:dyDescent="0.2">
      <c r="A6261" t="s">
        <v>8728</v>
      </c>
      <c r="B6261" t="s">
        <v>3070</v>
      </c>
      <c r="D6261">
        <v>3</v>
      </c>
      <c r="E6261" t="s">
        <v>1113</v>
      </c>
      <c r="F6261" t="s">
        <v>1005</v>
      </c>
      <c r="G6261" t="s">
        <v>23</v>
      </c>
      <c r="H6261" t="s">
        <v>24</v>
      </c>
      <c r="I6261" t="s">
        <v>25</v>
      </c>
      <c r="J6261" t="s">
        <v>1303</v>
      </c>
      <c r="K6261" t="s">
        <v>6284</v>
      </c>
      <c r="L6261" t="s">
        <v>1336</v>
      </c>
      <c r="M6261" t="s">
        <v>587</v>
      </c>
      <c r="N6261">
        <f t="shared" si="679"/>
        <v>0</v>
      </c>
      <c r="O6261" t="str">
        <f t="shared" si="680"/>
        <v>No</v>
      </c>
      <c r="P6261">
        <f t="shared" si="681"/>
        <v>0</v>
      </c>
      <c r="Q6261">
        <f t="shared" si="682"/>
        <v>4813937689</v>
      </c>
      <c r="R6261">
        <f t="shared" si="683"/>
        <v>4.1933383153624479</v>
      </c>
      <c r="S6261" t="str">
        <f t="shared" si="684"/>
        <v>Acceptable</v>
      </c>
      <c r="T6261">
        <f>ROUNDUP(C6261,0)</f>
        <v>0</v>
      </c>
      <c r="U6261">
        <f>ROUNDDOWN(C6261,0)</f>
        <v>0</v>
      </c>
      <c r="V6261">
        <f>RIGHT(K6261,2)+2000</f>
        <v>2018</v>
      </c>
      <c r="W6261" t="str">
        <f>INDEX(_xlfn.TEXTSPLIT(K6261,"-"),1,2)</f>
        <v>Feb</v>
      </c>
      <c r="X6261" t="str">
        <f>INDEX(_xlfn.TEXTSPLIT(K6261,"-"),1,1)</f>
        <v>12</v>
      </c>
      <c r="Y6261">
        <f>INDEX(months!B:B,MATCH(Sheet1!W6261,months!A:A,0))</f>
        <v>2</v>
      </c>
      <c r="Z6261">
        <f t="shared" si="685"/>
        <v>43143</v>
      </c>
    </row>
    <row r="6262" spans="1:26" x14ac:dyDescent="0.2">
      <c r="A6262" t="s">
        <v>8729</v>
      </c>
      <c r="B6262" t="s">
        <v>1988</v>
      </c>
      <c r="D6262">
        <v>3</v>
      </c>
      <c r="E6262" t="s">
        <v>735</v>
      </c>
      <c r="F6262" t="s">
        <v>1010</v>
      </c>
      <c r="G6262" t="s">
        <v>23</v>
      </c>
      <c r="H6262" t="s">
        <v>24</v>
      </c>
      <c r="I6262" t="s">
        <v>25</v>
      </c>
      <c r="J6262" t="s">
        <v>1989</v>
      </c>
      <c r="K6262" t="s">
        <v>399</v>
      </c>
      <c r="L6262" t="s">
        <v>8730</v>
      </c>
      <c r="M6262" t="s">
        <v>29</v>
      </c>
      <c r="N6262">
        <f t="shared" si="679"/>
        <v>0</v>
      </c>
      <c r="O6262" t="str">
        <f t="shared" si="680"/>
        <v>No</v>
      </c>
      <c r="P6262">
        <f t="shared" si="681"/>
        <v>0</v>
      </c>
      <c r="Q6262">
        <f t="shared" si="682"/>
        <v>4813937689</v>
      </c>
      <c r="R6262">
        <f t="shared" si="683"/>
        <v>4.1933383153624479</v>
      </c>
      <c r="S6262" t="str">
        <f t="shared" si="684"/>
        <v>Acceptable</v>
      </c>
      <c r="T6262">
        <f>ROUNDUP(C6262,0)</f>
        <v>0</v>
      </c>
      <c r="U6262">
        <f>ROUNDDOWN(C6262,0)</f>
        <v>0</v>
      </c>
      <c r="V6262">
        <f>RIGHT(K6262,2)+2000</f>
        <v>2018</v>
      </c>
      <c r="W6262" t="str">
        <f>INDEX(_xlfn.TEXTSPLIT(K6262,"-"),1,2)</f>
        <v>May</v>
      </c>
      <c r="X6262" t="str">
        <f>INDEX(_xlfn.TEXTSPLIT(K6262,"-"),1,1)</f>
        <v>29</v>
      </c>
      <c r="Y6262">
        <f>INDEX(months!B:B,MATCH(Sheet1!W6262,months!A:A,0))</f>
        <v>5</v>
      </c>
      <c r="Z6262">
        <f t="shared" si="685"/>
        <v>43249</v>
      </c>
    </row>
    <row r="6263" spans="1:26" x14ac:dyDescent="0.2">
      <c r="A6263" t="s">
        <v>8731</v>
      </c>
      <c r="B6263" t="s">
        <v>1988</v>
      </c>
      <c r="D6263">
        <v>3</v>
      </c>
      <c r="E6263" t="s">
        <v>436</v>
      </c>
      <c r="F6263" t="s">
        <v>1199</v>
      </c>
      <c r="G6263" t="s">
        <v>23</v>
      </c>
      <c r="H6263" t="s">
        <v>24</v>
      </c>
      <c r="I6263" t="s">
        <v>25</v>
      </c>
      <c r="J6263" t="s">
        <v>1989</v>
      </c>
      <c r="K6263" t="s">
        <v>8732</v>
      </c>
      <c r="L6263" t="s">
        <v>157</v>
      </c>
      <c r="M6263" t="s">
        <v>86</v>
      </c>
      <c r="N6263">
        <f t="shared" si="679"/>
        <v>0</v>
      </c>
      <c r="O6263" t="str">
        <f t="shared" si="680"/>
        <v>No</v>
      </c>
      <c r="P6263">
        <f t="shared" si="681"/>
        <v>0</v>
      </c>
      <c r="Q6263">
        <f t="shared" si="682"/>
        <v>4813937689</v>
      </c>
      <c r="R6263">
        <f t="shared" si="683"/>
        <v>4.1933383153624479</v>
      </c>
      <c r="S6263" t="str">
        <f t="shared" si="684"/>
        <v>Acceptable</v>
      </c>
      <c r="T6263">
        <f>ROUNDUP(C6263,0)</f>
        <v>0</v>
      </c>
      <c r="U6263">
        <f>ROUNDDOWN(C6263,0)</f>
        <v>0</v>
      </c>
      <c r="V6263">
        <f>RIGHT(K6263,2)+2000</f>
        <v>2016</v>
      </c>
      <c r="W6263" t="str">
        <f>INDEX(_xlfn.TEXTSPLIT(K6263,"-"),1,2)</f>
        <v>Aug</v>
      </c>
      <c r="X6263" t="str">
        <f>INDEX(_xlfn.TEXTSPLIT(K6263,"-"),1,1)</f>
        <v>16</v>
      </c>
      <c r="Y6263">
        <f>INDEX(months!B:B,MATCH(Sheet1!W6263,months!A:A,0))</f>
        <v>8</v>
      </c>
      <c r="Z6263">
        <f t="shared" si="685"/>
        <v>42598</v>
      </c>
    </row>
    <row r="6264" spans="1:26" x14ac:dyDescent="0.2">
      <c r="A6264" t="s">
        <v>8733</v>
      </c>
      <c r="B6264" t="s">
        <v>1790</v>
      </c>
      <c r="C6264">
        <v>4</v>
      </c>
      <c r="D6264">
        <v>5055</v>
      </c>
      <c r="E6264" t="s">
        <v>108</v>
      </c>
      <c r="F6264" t="s">
        <v>50</v>
      </c>
      <c r="G6264" t="s">
        <v>23</v>
      </c>
      <c r="H6264" t="s">
        <v>24</v>
      </c>
      <c r="I6264" t="s">
        <v>25</v>
      </c>
      <c r="J6264" t="s">
        <v>1791</v>
      </c>
      <c r="K6264" t="s">
        <v>737</v>
      </c>
      <c r="L6264" t="s">
        <v>1179</v>
      </c>
      <c r="M6264" t="s">
        <v>54</v>
      </c>
      <c r="N6264">
        <f t="shared" si="679"/>
        <v>0</v>
      </c>
      <c r="O6264" t="str">
        <f t="shared" si="680"/>
        <v>No</v>
      </c>
      <c r="P6264">
        <f t="shared" si="681"/>
        <v>0</v>
      </c>
      <c r="Q6264">
        <f t="shared" si="682"/>
        <v>4813937689</v>
      </c>
      <c r="R6264">
        <f t="shared" si="683"/>
        <v>4.1933383153624479</v>
      </c>
      <c r="S6264" t="str">
        <f t="shared" si="684"/>
        <v>Acceptable</v>
      </c>
      <c r="T6264">
        <f>ROUNDUP(C6264,0)</f>
        <v>4</v>
      </c>
      <c r="U6264">
        <f>ROUNDDOWN(C6264,0)</f>
        <v>4</v>
      </c>
      <c r="V6264">
        <f>RIGHT(K6264,2)+2000</f>
        <v>2018</v>
      </c>
      <c r="W6264" t="str">
        <f>INDEX(_xlfn.TEXTSPLIT(K6264,"-"),1,2)</f>
        <v>Mar</v>
      </c>
      <c r="X6264" t="str">
        <f>INDEX(_xlfn.TEXTSPLIT(K6264,"-"),1,1)</f>
        <v>5</v>
      </c>
      <c r="Y6264">
        <f>INDEX(months!B:B,MATCH(Sheet1!W6264,months!A:A,0))</f>
        <v>3</v>
      </c>
      <c r="Z6264">
        <f t="shared" si="685"/>
        <v>43164</v>
      </c>
    </row>
    <row r="6265" spans="1:26" x14ac:dyDescent="0.2">
      <c r="A6265" t="s">
        <v>8734</v>
      </c>
      <c r="B6265" t="s">
        <v>3827</v>
      </c>
      <c r="C6265">
        <v>3.4</v>
      </c>
      <c r="D6265">
        <v>3640</v>
      </c>
      <c r="E6265" t="s">
        <v>571</v>
      </c>
      <c r="F6265" t="s">
        <v>32</v>
      </c>
      <c r="G6265" t="s">
        <v>23</v>
      </c>
      <c r="H6265" t="s">
        <v>24</v>
      </c>
      <c r="I6265" t="s">
        <v>418</v>
      </c>
      <c r="J6265" t="s">
        <v>3828</v>
      </c>
      <c r="K6265" t="s">
        <v>7367</v>
      </c>
      <c r="L6265" t="s">
        <v>2227</v>
      </c>
      <c r="M6265" t="s">
        <v>60</v>
      </c>
      <c r="N6265">
        <f t="shared" si="679"/>
        <v>0</v>
      </c>
      <c r="O6265" t="str">
        <f t="shared" si="680"/>
        <v>No</v>
      </c>
      <c r="P6265">
        <f t="shared" si="681"/>
        <v>0</v>
      </c>
      <c r="Q6265">
        <f t="shared" si="682"/>
        <v>4813937689</v>
      </c>
      <c r="R6265">
        <f t="shared" si="683"/>
        <v>4.1933383153624479</v>
      </c>
      <c r="S6265" t="str">
        <f t="shared" si="684"/>
        <v>Acceptable</v>
      </c>
      <c r="T6265">
        <f>ROUNDUP(C6265,0)</f>
        <v>4</v>
      </c>
      <c r="U6265">
        <f>ROUNDDOWN(C6265,0)</f>
        <v>3</v>
      </c>
      <c r="V6265">
        <f>RIGHT(K6265,2)+2000</f>
        <v>2016</v>
      </c>
      <c r="W6265" t="str">
        <f>INDEX(_xlfn.TEXTSPLIT(K6265,"-"),1,2)</f>
        <v>Jun</v>
      </c>
      <c r="X6265" t="str">
        <f>INDEX(_xlfn.TEXTSPLIT(K6265,"-"),1,1)</f>
        <v>13</v>
      </c>
      <c r="Y6265">
        <f>INDEX(months!B:B,MATCH(Sheet1!W6265,months!A:A,0))</f>
        <v>6</v>
      </c>
      <c r="Z6265">
        <f t="shared" si="685"/>
        <v>42534</v>
      </c>
    </row>
    <row r="6266" spans="1:26" x14ac:dyDescent="0.2">
      <c r="A6266" t="s">
        <v>8735</v>
      </c>
      <c r="B6266" t="s">
        <v>556</v>
      </c>
      <c r="C6266">
        <v>4.5</v>
      </c>
      <c r="D6266">
        <v>1819</v>
      </c>
      <c r="E6266" t="s">
        <v>190</v>
      </c>
      <c r="F6266" t="s">
        <v>50</v>
      </c>
      <c r="G6266" t="s">
        <v>23</v>
      </c>
      <c r="H6266" t="s">
        <v>24</v>
      </c>
      <c r="I6266" t="s">
        <v>25</v>
      </c>
      <c r="J6266" t="s">
        <v>557</v>
      </c>
      <c r="K6266" t="s">
        <v>266</v>
      </c>
      <c r="L6266" t="s">
        <v>8736</v>
      </c>
      <c r="M6266" t="s">
        <v>274</v>
      </c>
      <c r="N6266">
        <f t="shared" si="679"/>
        <v>0</v>
      </c>
      <c r="O6266" t="str">
        <f t="shared" si="680"/>
        <v>No</v>
      </c>
      <c r="P6266">
        <f t="shared" si="681"/>
        <v>0</v>
      </c>
      <c r="Q6266">
        <f t="shared" si="682"/>
        <v>4813937689</v>
      </c>
      <c r="R6266">
        <f t="shared" si="683"/>
        <v>4.1933383153624479</v>
      </c>
      <c r="S6266" t="str">
        <f t="shared" si="684"/>
        <v>Acceptable</v>
      </c>
      <c r="T6266">
        <f>ROUNDUP(C6266,0)</f>
        <v>5</v>
      </c>
      <c r="U6266">
        <f>ROUNDDOWN(C6266,0)</f>
        <v>4</v>
      </c>
      <c r="V6266">
        <f>RIGHT(K6266,2)+2000</f>
        <v>2018</v>
      </c>
      <c r="W6266" t="str">
        <f>INDEX(_xlfn.TEXTSPLIT(K6266,"-"),1,2)</f>
        <v>Jul</v>
      </c>
      <c r="X6266" t="str">
        <f>INDEX(_xlfn.TEXTSPLIT(K6266,"-"),1,1)</f>
        <v>16</v>
      </c>
      <c r="Y6266">
        <f>INDEX(months!B:B,MATCH(Sheet1!W6266,months!A:A,0))</f>
        <v>7</v>
      </c>
      <c r="Z6266">
        <f t="shared" si="685"/>
        <v>43297</v>
      </c>
    </row>
    <row r="6267" spans="1:26" x14ac:dyDescent="0.2">
      <c r="A6267" t="s">
        <v>8737</v>
      </c>
      <c r="B6267" t="s">
        <v>1790</v>
      </c>
      <c r="C6267">
        <v>4</v>
      </c>
      <c r="D6267">
        <v>180</v>
      </c>
      <c r="E6267" t="s">
        <v>256</v>
      </c>
      <c r="F6267" t="s">
        <v>22</v>
      </c>
      <c r="G6267" t="s">
        <v>23</v>
      </c>
      <c r="H6267" t="s">
        <v>24</v>
      </c>
      <c r="I6267" t="s">
        <v>25</v>
      </c>
      <c r="J6267" t="s">
        <v>1791</v>
      </c>
      <c r="K6267" t="s">
        <v>859</v>
      </c>
      <c r="L6267" t="s">
        <v>8738</v>
      </c>
      <c r="M6267" t="s">
        <v>54</v>
      </c>
      <c r="N6267">
        <f t="shared" si="679"/>
        <v>0</v>
      </c>
      <c r="O6267" t="str">
        <f t="shared" si="680"/>
        <v>No</v>
      </c>
      <c r="P6267">
        <f t="shared" si="681"/>
        <v>0</v>
      </c>
      <c r="Q6267">
        <f t="shared" si="682"/>
        <v>4813937689</v>
      </c>
      <c r="R6267">
        <f t="shared" si="683"/>
        <v>4.1933383153624479</v>
      </c>
      <c r="S6267" t="str">
        <f t="shared" si="684"/>
        <v>Acceptable</v>
      </c>
      <c r="T6267">
        <f>ROUNDUP(C6267,0)</f>
        <v>4</v>
      </c>
      <c r="U6267">
        <f>ROUNDDOWN(C6267,0)</f>
        <v>4</v>
      </c>
      <c r="V6267">
        <f>RIGHT(K6267,2)+2000</f>
        <v>2018</v>
      </c>
      <c r="W6267" t="str">
        <f>INDEX(_xlfn.TEXTSPLIT(K6267,"-"),1,2)</f>
        <v>Jun</v>
      </c>
      <c r="X6267" t="str">
        <f>INDEX(_xlfn.TEXTSPLIT(K6267,"-"),1,1)</f>
        <v>27</v>
      </c>
      <c r="Y6267">
        <f>INDEX(months!B:B,MATCH(Sheet1!W6267,months!A:A,0))</f>
        <v>6</v>
      </c>
      <c r="Z6267">
        <f t="shared" si="685"/>
        <v>43278</v>
      </c>
    </row>
    <row r="6268" spans="1:26" x14ac:dyDescent="0.2">
      <c r="A6268" t="s">
        <v>8739</v>
      </c>
      <c r="B6268" t="s">
        <v>5319</v>
      </c>
      <c r="C6268">
        <v>5</v>
      </c>
      <c r="D6268">
        <v>22</v>
      </c>
      <c r="E6268" t="s">
        <v>42</v>
      </c>
      <c r="F6268" t="s">
        <v>775</v>
      </c>
      <c r="G6268" t="s">
        <v>23</v>
      </c>
      <c r="H6268" t="s">
        <v>24</v>
      </c>
      <c r="I6268" t="s">
        <v>25</v>
      </c>
      <c r="J6268" t="s">
        <v>5320</v>
      </c>
      <c r="K6268" t="s">
        <v>2058</v>
      </c>
      <c r="L6268" t="s">
        <v>1716</v>
      </c>
      <c r="M6268" t="s">
        <v>81</v>
      </c>
      <c r="N6268">
        <f t="shared" si="679"/>
        <v>0</v>
      </c>
      <c r="O6268" t="str">
        <f t="shared" si="680"/>
        <v>No</v>
      </c>
      <c r="P6268">
        <f t="shared" si="681"/>
        <v>0</v>
      </c>
      <c r="Q6268">
        <f t="shared" si="682"/>
        <v>4813937689</v>
      </c>
      <c r="R6268">
        <f t="shared" si="683"/>
        <v>4.1933383153624479</v>
      </c>
      <c r="S6268" t="str">
        <f t="shared" si="684"/>
        <v>Acceptable</v>
      </c>
      <c r="T6268">
        <f>ROUNDUP(C6268,0)</f>
        <v>5</v>
      </c>
      <c r="U6268">
        <f>ROUNDDOWN(C6268,0)</f>
        <v>5</v>
      </c>
      <c r="V6268">
        <f>RIGHT(K6268,2)+2000</f>
        <v>2018</v>
      </c>
      <c r="W6268" t="str">
        <f>INDEX(_xlfn.TEXTSPLIT(K6268,"-"),1,2)</f>
        <v>Jun</v>
      </c>
      <c r="X6268" t="str">
        <f>INDEX(_xlfn.TEXTSPLIT(K6268,"-"),1,1)</f>
        <v>10</v>
      </c>
      <c r="Y6268">
        <f>INDEX(months!B:B,MATCH(Sheet1!W6268,months!A:A,0))</f>
        <v>6</v>
      </c>
      <c r="Z6268">
        <f t="shared" si="685"/>
        <v>43261</v>
      </c>
    </row>
    <row r="6269" spans="1:26" x14ac:dyDescent="0.2">
      <c r="A6269" t="s">
        <v>8740</v>
      </c>
      <c r="B6269" t="s">
        <v>556</v>
      </c>
      <c r="C6269">
        <v>3.6</v>
      </c>
      <c r="D6269">
        <v>16</v>
      </c>
      <c r="E6269" t="s">
        <v>69</v>
      </c>
      <c r="F6269" t="s">
        <v>101</v>
      </c>
      <c r="G6269" t="s">
        <v>23</v>
      </c>
      <c r="H6269" t="s">
        <v>24</v>
      </c>
      <c r="I6269" t="s">
        <v>25</v>
      </c>
      <c r="J6269" t="s">
        <v>557</v>
      </c>
      <c r="K6269" t="s">
        <v>357</v>
      </c>
      <c r="L6269" t="s">
        <v>4351</v>
      </c>
      <c r="M6269" t="s">
        <v>552</v>
      </c>
      <c r="N6269">
        <f t="shared" si="679"/>
        <v>0</v>
      </c>
      <c r="O6269" t="str">
        <f t="shared" si="680"/>
        <v>No</v>
      </c>
      <c r="P6269">
        <f t="shared" si="681"/>
        <v>0</v>
      </c>
      <c r="Q6269">
        <f t="shared" si="682"/>
        <v>4813937689</v>
      </c>
      <c r="R6269">
        <f t="shared" si="683"/>
        <v>4.1933383153624479</v>
      </c>
      <c r="S6269" t="str">
        <f t="shared" si="684"/>
        <v>Acceptable</v>
      </c>
      <c r="T6269">
        <f>ROUNDUP(C6269,0)</f>
        <v>4</v>
      </c>
      <c r="U6269">
        <f>ROUNDDOWN(C6269,0)</f>
        <v>3</v>
      </c>
      <c r="V6269">
        <f>RIGHT(K6269,2)+2000</f>
        <v>2018</v>
      </c>
      <c r="W6269" t="str">
        <f>INDEX(_xlfn.TEXTSPLIT(K6269,"-"),1,2)</f>
        <v>Jul</v>
      </c>
      <c r="X6269" t="str">
        <f>INDEX(_xlfn.TEXTSPLIT(K6269,"-"),1,1)</f>
        <v>25</v>
      </c>
      <c r="Y6269">
        <f>INDEX(months!B:B,MATCH(Sheet1!W6269,months!A:A,0))</f>
        <v>7</v>
      </c>
      <c r="Z6269">
        <f t="shared" si="685"/>
        <v>43306</v>
      </c>
    </row>
    <row r="6270" spans="1:26" x14ac:dyDescent="0.2">
      <c r="A6270" t="s">
        <v>8741</v>
      </c>
      <c r="B6270" t="s">
        <v>2518</v>
      </c>
      <c r="C6270">
        <v>3.5</v>
      </c>
      <c r="D6270">
        <v>43</v>
      </c>
      <c r="E6270" t="s">
        <v>374</v>
      </c>
      <c r="F6270" t="s">
        <v>22</v>
      </c>
      <c r="G6270" t="s">
        <v>23</v>
      </c>
      <c r="H6270" t="s">
        <v>24</v>
      </c>
      <c r="I6270" t="s">
        <v>25</v>
      </c>
      <c r="J6270" t="s">
        <v>2519</v>
      </c>
      <c r="K6270" t="s">
        <v>169</v>
      </c>
      <c r="L6270" t="s">
        <v>35</v>
      </c>
      <c r="M6270" t="s">
        <v>81</v>
      </c>
      <c r="N6270">
        <f t="shared" si="679"/>
        <v>0</v>
      </c>
      <c r="O6270" t="str">
        <f t="shared" si="680"/>
        <v>No</v>
      </c>
      <c r="P6270">
        <f t="shared" si="681"/>
        <v>0</v>
      </c>
      <c r="Q6270">
        <f t="shared" si="682"/>
        <v>4813937689</v>
      </c>
      <c r="R6270">
        <f t="shared" si="683"/>
        <v>4.1933383153624479</v>
      </c>
      <c r="S6270" t="str">
        <f t="shared" si="684"/>
        <v>Acceptable</v>
      </c>
      <c r="T6270">
        <f>ROUNDUP(C6270,0)</f>
        <v>4</v>
      </c>
      <c r="U6270">
        <f>ROUNDDOWN(C6270,0)</f>
        <v>3</v>
      </c>
      <c r="V6270">
        <f>RIGHT(K6270,2)+2000</f>
        <v>2018</v>
      </c>
      <c r="W6270" t="str">
        <f>INDEX(_xlfn.TEXTSPLIT(K6270,"-"),1,2)</f>
        <v>Jul</v>
      </c>
      <c r="X6270" t="str">
        <f>INDEX(_xlfn.TEXTSPLIT(K6270,"-"),1,1)</f>
        <v>11</v>
      </c>
      <c r="Y6270">
        <f>INDEX(months!B:B,MATCH(Sheet1!W6270,months!A:A,0))</f>
        <v>7</v>
      </c>
      <c r="Z6270">
        <f t="shared" si="685"/>
        <v>43292</v>
      </c>
    </row>
    <row r="6271" spans="1:26" x14ac:dyDescent="0.2">
      <c r="A6271" t="s">
        <v>8742</v>
      </c>
      <c r="B6271" t="s">
        <v>3070</v>
      </c>
      <c r="C6271">
        <v>4.5999999999999996</v>
      </c>
      <c r="D6271">
        <v>2312084</v>
      </c>
      <c r="E6271" t="s">
        <v>46</v>
      </c>
      <c r="F6271" t="s">
        <v>448</v>
      </c>
      <c r="G6271" t="s">
        <v>23</v>
      </c>
      <c r="H6271" t="s">
        <v>24</v>
      </c>
      <c r="I6271" t="s">
        <v>44</v>
      </c>
      <c r="J6271" t="s">
        <v>1537</v>
      </c>
      <c r="K6271" t="s">
        <v>357</v>
      </c>
      <c r="L6271" t="s">
        <v>46</v>
      </c>
      <c r="M6271" t="s">
        <v>587</v>
      </c>
      <c r="N6271">
        <f t="shared" si="679"/>
        <v>0</v>
      </c>
      <c r="O6271" t="str">
        <f t="shared" si="680"/>
        <v>No</v>
      </c>
      <c r="P6271">
        <f t="shared" si="681"/>
        <v>0</v>
      </c>
      <c r="Q6271">
        <f t="shared" si="682"/>
        <v>4813937689</v>
      </c>
      <c r="R6271">
        <f t="shared" si="683"/>
        <v>4.1933383153624479</v>
      </c>
      <c r="S6271" t="str">
        <f t="shared" si="684"/>
        <v>Acceptable</v>
      </c>
      <c r="T6271">
        <f>ROUNDUP(C6271,0)</f>
        <v>5</v>
      </c>
      <c r="U6271">
        <f>ROUNDDOWN(C6271,0)</f>
        <v>4</v>
      </c>
      <c r="V6271">
        <f>RIGHT(K6271,2)+2000</f>
        <v>2018</v>
      </c>
      <c r="W6271" t="str">
        <f>INDEX(_xlfn.TEXTSPLIT(K6271,"-"),1,2)</f>
        <v>Jul</v>
      </c>
      <c r="X6271" t="str">
        <f>INDEX(_xlfn.TEXTSPLIT(K6271,"-"),1,1)</f>
        <v>25</v>
      </c>
      <c r="Y6271">
        <f>INDEX(months!B:B,MATCH(Sheet1!W6271,months!A:A,0))</f>
        <v>7</v>
      </c>
      <c r="Z6271">
        <f t="shared" si="685"/>
        <v>43306</v>
      </c>
    </row>
    <row r="6272" spans="1:26" x14ac:dyDescent="0.2">
      <c r="A6272" t="s">
        <v>8743</v>
      </c>
      <c r="B6272" t="s">
        <v>556</v>
      </c>
      <c r="C6272">
        <v>4.9000000000000004</v>
      </c>
      <c r="D6272">
        <v>23</v>
      </c>
      <c r="E6272" t="s">
        <v>78</v>
      </c>
      <c r="F6272" t="s">
        <v>775</v>
      </c>
      <c r="G6272" t="s">
        <v>23</v>
      </c>
      <c r="H6272" t="s">
        <v>24</v>
      </c>
      <c r="I6272" t="s">
        <v>25</v>
      </c>
      <c r="J6272" t="s">
        <v>557</v>
      </c>
      <c r="K6272" t="s">
        <v>5976</v>
      </c>
      <c r="L6272" t="s">
        <v>802</v>
      </c>
      <c r="M6272" t="s">
        <v>81</v>
      </c>
      <c r="N6272">
        <f t="shared" si="679"/>
        <v>0</v>
      </c>
      <c r="O6272" t="str">
        <f t="shared" si="680"/>
        <v>No</v>
      </c>
      <c r="P6272">
        <f t="shared" si="681"/>
        <v>0</v>
      </c>
      <c r="Q6272">
        <f t="shared" si="682"/>
        <v>4813937689</v>
      </c>
      <c r="R6272">
        <f t="shared" si="683"/>
        <v>4.1933383153624479</v>
      </c>
      <c r="S6272" t="str">
        <f t="shared" si="684"/>
        <v>Acceptable</v>
      </c>
      <c r="T6272">
        <f>ROUNDUP(C6272,0)</f>
        <v>5</v>
      </c>
      <c r="U6272">
        <f>ROUNDDOWN(C6272,0)</f>
        <v>4</v>
      </c>
      <c r="V6272">
        <f>RIGHT(K6272,2)+2000</f>
        <v>2018</v>
      </c>
      <c r="W6272" t="str">
        <f>INDEX(_xlfn.TEXTSPLIT(K6272,"-"),1,2)</f>
        <v>Apr</v>
      </c>
      <c r="X6272" t="str">
        <f>INDEX(_xlfn.TEXTSPLIT(K6272,"-"),1,1)</f>
        <v>30</v>
      </c>
      <c r="Y6272">
        <f>INDEX(months!B:B,MATCH(Sheet1!W6272,months!A:A,0))</f>
        <v>4</v>
      </c>
      <c r="Z6272">
        <f t="shared" si="685"/>
        <v>43220</v>
      </c>
    </row>
    <row r="6273" spans="1:26" x14ac:dyDescent="0.2">
      <c r="A6273" t="s">
        <v>8744</v>
      </c>
      <c r="B6273" t="s">
        <v>997</v>
      </c>
      <c r="C6273">
        <v>3.7</v>
      </c>
      <c r="D6273">
        <v>66</v>
      </c>
      <c r="E6273" t="s">
        <v>550</v>
      </c>
      <c r="F6273" t="s">
        <v>22</v>
      </c>
      <c r="G6273" t="s">
        <v>23</v>
      </c>
      <c r="H6273" t="s">
        <v>24</v>
      </c>
      <c r="I6273" t="s">
        <v>418</v>
      </c>
      <c r="J6273" t="s">
        <v>998</v>
      </c>
      <c r="K6273" t="s">
        <v>8745</v>
      </c>
      <c r="L6273" t="s">
        <v>350</v>
      </c>
      <c r="M6273" t="s">
        <v>81</v>
      </c>
      <c r="N6273">
        <f t="shared" si="679"/>
        <v>0</v>
      </c>
      <c r="O6273" t="str">
        <f t="shared" si="680"/>
        <v>No</v>
      </c>
      <c r="P6273">
        <f t="shared" si="681"/>
        <v>0</v>
      </c>
      <c r="Q6273">
        <f t="shared" si="682"/>
        <v>4813937689</v>
      </c>
      <c r="R6273">
        <f t="shared" si="683"/>
        <v>4.1933383153624479</v>
      </c>
      <c r="S6273" t="str">
        <f t="shared" si="684"/>
        <v>Acceptable</v>
      </c>
      <c r="T6273">
        <f>ROUNDUP(C6273,0)</f>
        <v>4</v>
      </c>
      <c r="U6273">
        <f>ROUNDDOWN(C6273,0)</f>
        <v>3</v>
      </c>
      <c r="V6273">
        <f>RIGHT(K6273,2)+2000</f>
        <v>2016</v>
      </c>
      <c r="W6273" t="str">
        <f>INDEX(_xlfn.TEXTSPLIT(K6273,"-"),1,2)</f>
        <v>Nov</v>
      </c>
      <c r="X6273" t="str">
        <f>INDEX(_xlfn.TEXTSPLIT(K6273,"-"),1,1)</f>
        <v>29</v>
      </c>
      <c r="Y6273">
        <f>INDEX(months!B:B,MATCH(Sheet1!W6273,months!A:A,0))</f>
        <v>11</v>
      </c>
      <c r="Z6273">
        <f t="shared" si="685"/>
        <v>42703</v>
      </c>
    </row>
    <row r="6274" spans="1:26" x14ac:dyDescent="0.2">
      <c r="A6274" t="s">
        <v>8746</v>
      </c>
      <c r="B6274" t="s">
        <v>556</v>
      </c>
      <c r="C6274">
        <v>5</v>
      </c>
      <c r="D6274">
        <v>3</v>
      </c>
      <c r="E6274" t="s">
        <v>132</v>
      </c>
      <c r="F6274" t="s">
        <v>1010</v>
      </c>
      <c r="G6274" t="s">
        <v>23</v>
      </c>
      <c r="H6274" t="s">
        <v>24</v>
      </c>
      <c r="I6274" t="s">
        <v>25</v>
      </c>
      <c r="J6274" t="s">
        <v>557</v>
      </c>
      <c r="K6274" t="s">
        <v>297</v>
      </c>
      <c r="L6274" t="s">
        <v>5484</v>
      </c>
      <c r="M6274" t="s">
        <v>54</v>
      </c>
      <c r="N6274">
        <f t="shared" ref="N6274:N6337" si="686">SUM(A6274,B6274)</f>
        <v>0</v>
      </c>
      <c r="O6274" t="str">
        <f t="shared" ref="O6274:O6337" si="687">IF(E6274="good","Yes","No")</f>
        <v>No</v>
      </c>
      <c r="P6274">
        <f t="shared" ref="P6274:P6337" si="688">COUNTIF(B:B,"&lt;0")</f>
        <v>0</v>
      </c>
      <c r="Q6274">
        <f t="shared" ref="Q6274:Q6337" si="689">SUMIF(D:D,"&gt;1000")</f>
        <v>4813937689</v>
      </c>
      <c r="R6274">
        <f t="shared" ref="R6274:R6337" si="690">AVERAGEIF(C:C,"&gt;0")</f>
        <v>4.1933383153624479</v>
      </c>
      <c r="S6274" t="str">
        <f t="shared" ref="S6274:S6337" si="691">IF(OR(A6274&gt;0,B6274&gt;0),"Acceptable","Check")</f>
        <v>Acceptable</v>
      </c>
      <c r="T6274">
        <f>ROUNDUP(C6274,0)</f>
        <v>5</v>
      </c>
      <c r="U6274">
        <f>ROUNDDOWN(C6274,0)</f>
        <v>5</v>
      </c>
      <c r="V6274">
        <f>RIGHT(K6274,2)+2000</f>
        <v>2018</v>
      </c>
      <c r="W6274" t="str">
        <f>INDEX(_xlfn.TEXTSPLIT(K6274,"-"),1,2)</f>
        <v>Jul</v>
      </c>
      <c r="X6274" t="str">
        <f>INDEX(_xlfn.TEXTSPLIT(K6274,"-"),1,1)</f>
        <v>24</v>
      </c>
      <c r="Y6274">
        <f>INDEX(months!B:B,MATCH(Sheet1!W6274,months!A:A,0))</f>
        <v>7</v>
      </c>
      <c r="Z6274">
        <f t="shared" si="685"/>
        <v>43305</v>
      </c>
    </row>
    <row r="6275" spans="1:26" x14ac:dyDescent="0.2">
      <c r="A6275" t="s">
        <v>8747</v>
      </c>
      <c r="B6275" t="s">
        <v>556</v>
      </c>
      <c r="C6275">
        <v>4</v>
      </c>
      <c r="D6275">
        <v>76</v>
      </c>
      <c r="E6275" t="s">
        <v>234</v>
      </c>
      <c r="F6275" t="s">
        <v>22</v>
      </c>
      <c r="G6275" t="s">
        <v>23</v>
      </c>
      <c r="H6275" t="s">
        <v>24</v>
      </c>
      <c r="I6275" t="s">
        <v>25</v>
      </c>
      <c r="J6275" t="s">
        <v>557</v>
      </c>
      <c r="K6275" t="s">
        <v>1918</v>
      </c>
      <c r="L6275" t="s">
        <v>8748</v>
      </c>
      <c r="M6275" t="s">
        <v>72</v>
      </c>
      <c r="N6275">
        <f t="shared" si="686"/>
        <v>0</v>
      </c>
      <c r="O6275" t="str">
        <f t="shared" si="687"/>
        <v>No</v>
      </c>
      <c r="P6275">
        <f t="shared" si="688"/>
        <v>0</v>
      </c>
      <c r="Q6275">
        <f t="shared" si="689"/>
        <v>4813937689</v>
      </c>
      <c r="R6275">
        <f t="shared" si="690"/>
        <v>4.1933383153624479</v>
      </c>
      <c r="S6275" t="str">
        <f t="shared" si="691"/>
        <v>Acceptable</v>
      </c>
      <c r="T6275">
        <f>ROUNDUP(C6275,0)</f>
        <v>4</v>
      </c>
      <c r="U6275">
        <f>ROUNDDOWN(C6275,0)</f>
        <v>4</v>
      </c>
      <c r="V6275">
        <f>RIGHT(K6275,2)+2000</f>
        <v>2017</v>
      </c>
      <c r="W6275" t="str">
        <f>INDEX(_xlfn.TEXTSPLIT(K6275,"-"),1,2)</f>
        <v>Jun</v>
      </c>
      <c r="X6275" t="str">
        <f>INDEX(_xlfn.TEXTSPLIT(K6275,"-"),1,1)</f>
        <v>7</v>
      </c>
      <c r="Y6275">
        <f>INDEX(months!B:B,MATCH(Sheet1!W6275,months!A:A,0))</f>
        <v>6</v>
      </c>
      <c r="Z6275">
        <f t="shared" ref="Z6275:Z6338" si="692">DATE(V6275,Y6275,X6275)</f>
        <v>42893</v>
      </c>
    </row>
    <row r="6276" spans="1:26" x14ac:dyDescent="0.2">
      <c r="A6276" t="s">
        <v>8749</v>
      </c>
      <c r="B6276" t="s">
        <v>2518</v>
      </c>
      <c r="C6276">
        <v>3.9</v>
      </c>
      <c r="D6276">
        <v>77</v>
      </c>
      <c r="E6276" t="s">
        <v>46</v>
      </c>
      <c r="F6276" t="s">
        <v>22</v>
      </c>
      <c r="G6276" t="s">
        <v>23</v>
      </c>
      <c r="H6276" t="s">
        <v>24</v>
      </c>
      <c r="I6276" t="s">
        <v>25</v>
      </c>
      <c r="J6276" t="s">
        <v>2519</v>
      </c>
      <c r="K6276" t="s">
        <v>628</v>
      </c>
      <c r="L6276" t="s">
        <v>46</v>
      </c>
      <c r="M6276" t="s">
        <v>46</v>
      </c>
      <c r="N6276">
        <f t="shared" si="686"/>
        <v>0</v>
      </c>
      <c r="O6276" t="str">
        <f t="shared" si="687"/>
        <v>No</v>
      </c>
      <c r="P6276">
        <f t="shared" si="688"/>
        <v>0</v>
      </c>
      <c r="Q6276">
        <f t="shared" si="689"/>
        <v>4813937689</v>
      </c>
      <c r="R6276">
        <f t="shared" si="690"/>
        <v>4.1933383153624479</v>
      </c>
      <c r="S6276" t="str">
        <f t="shared" si="691"/>
        <v>Acceptable</v>
      </c>
      <c r="T6276">
        <f>ROUNDUP(C6276,0)</f>
        <v>4</v>
      </c>
      <c r="U6276">
        <f>ROUNDDOWN(C6276,0)</f>
        <v>3</v>
      </c>
      <c r="V6276">
        <f>RIGHT(K6276,2)+2000</f>
        <v>2018</v>
      </c>
      <c r="W6276" t="str">
        <f>INDEX(_xlfn.TEXTSPLIT(K6276,"-"),1,2)</f>
        <v>Mar</v>
      </c>
      <c r="X6276" t="str">
        <f>INDEX(_xlfn.TEXTSPLIT(K6276,"-"),1,1)</f>
        <v>26</v>
      </c>
      <c r="Y6276">
        <f>INDEX(months!B:B,MATCH(Sheet1!W6276,months!A:A,0))</f>
        <v>3</v>
      </c>
      <c r="Z6276">
        <f t="shared" si="692"/>
        <v>43185</v>
      </c>
    </row>
    <row r="6277" spans="1:26" x14ac:dyDescent="0.2">
      <c r="A6277" t="s">
        <v>8750</v>
      </c>
      <c r="B6277" t="s">
        <v>1790</v>
      </c>
      <c r="C6277">
        <v>5</v>
      </c>
      <c r="D6277">
        <v>2</v>
      </c>
      <c r="E6277" t="s">
        <v>100</v>
      </c>
      <c r="F6277" t="s">
        <v>1010</v>
      </c>
      <c r="G6277" t="s">
        <v>23</v>
      </c>
      <c r="H6277" t="s">
        <v>24</v>
      </c>
      <c r="I6277" t="s">
        <v>25</v>
      </c>
      <c r="J6277" t="s">
        <v>1791</v>
      </c>
      <c r="K6277" t="s">
        <v>8354</v>
      </c>
      <c r="L6277" t="s">
        <v>2472</v>
      </c>
      <c r="M6277" t="s">
        <v>86</v>
      </c>
      <c r="N6277">
        <f t="shared" si="686"/>
        <v>0</v>
      </c>
      <c r="O6277" t="str">
        <f t="shared" si="687"/>
        <v>No</v>
      </c>
      <c r="P6277">
        <f t="shared" si="688"/>
        <v>0</v>
      </c>
      <c r="Q6277">
        <f t="shared" si="689"/>
        <v>4813937689</v>
      </c>
      <c r="R6277">
        <f t="shared" si="690"/>
        <v>4.1933383153624479</v>
      </c>
      <c r="S6277" t="str">
        <f t="shared" si="691"/>
        <v>Acceptable</v>
      </c>
      <c r="T6277">
        <f>ROUNDUP(C6277,0)</f>
        <v>5</v>
      </c>
      <c r="U6277">
        <f>ROUNDDOWN(C6277,0)</f>
        <v>5</v>
      </c>
      <c r="V6277">
        <f>RIGHT(K6277,2)+2000</f>
        <v>2016</v>
      </c>
      <c r="W6277" t="str">
        <f>INDEX(_xlfn.TEXTSPLIT(K6277,"-"),1,2)</f>
        <v>Feb</v>
      </c>
      <c r="X6277" t="str">
        <f>INDEX(_xlfn.TEXTSPLIT(K6277,"-"),1,1)</f>
        <v>19</v>
      </c>
      <c r="Y6277">
        <f>INDEX(months!B:B,MATCH(Sheet1!W6277,months!A:A,0))</f>
        <v>2</v>
      </c>
      <c r="Z6277">
        <f t="shared" si="692"/>
        <v>42419</v>
      </c>
    </row>
    <row r="6278" spans="1:26" x14ac:dyDescent="0.2">
      <c r="A6278" t="s">
        <v>8751</v>
      </c>
      <c r="B6278" t="s">
        <v>556</v>
      </c>
      <c r="C6278">
        <v>4</v>
      </c>
      <c r="D6278">
        <v>282</v>
      </c>
      <c r="E6278" t="s">
        <v>1695</v>
      </c>
      <c r="F6278" t="s">
        <v>22</v>
      </c>
      <c r="G6278" t="s">
        <v>23</v>
      </c>
      <c r="H6278" t="s">
        <v>24</v>
      </c>
      <c r="I6278" t="s">
        <v>25</v>
      </c>
      <c r="J6278" t="s">
        <v>557</v>
      </c>
      <c r="K6278" t="s">
        <v>39</v>
      </c>
      <c r="L6278" t="s">
        <v>8752</v>
      </c>
      <c r="M6278" t="s">
        <v>299</v>
      </c>
      <c r="N6278">
        <f t="shared" si="686"/>
        <v>0</v>
      </c>
      <c r="O6278" t="str">
        <f t="shared" si="687"/>
        <v>No</v>
      </c>
      <c r="P6278">
        <f t="shared" si="688"/>
        <v>0</v>
      </c>
      <c r="Q6278">
        <f t="shared" si="689"/>
        <v>4813937689</v>
      </c>
      <c r="R6278">
        <f t="shared" si="690"/>
        <v>4.1933383153624479</v>
      </c>
      <c r="S6278" t="str">
        <f t="shared" si="691"/>
        <v>Acceptable</v>
      </c>
      <c r="T6278">
        <f>ROUNDUP(C6278,0)</f>
        <v>4</v>
      </c>
      <c r="U6278">
        <f>ROUNDDOWN(C6278,0)</f>
        <v>4</v>
      </c>
      <c r="V6278">
        <f>RIGHT(K6278,2)+2000</f>
        <v>2018</v>
      </c>
      <c r="W6278" t="str">
        <f>INDEX(_xlfn.TEXTSPLIT(K6278,"-"),1,2)</f>
        <v>Aug</v>
      </c>
      <c r="X6278" t="str">
        <f>INDEX(_xlfn.TEXTSPLIT(K6278,"-"),1,1)</f>
        <v>1</v>
      </c>
      <c r="Y6278">
        <f>INDEX(months!B:B,MATCH(Sheet1!W6278,months!A:A,0))</f>
        <v>8</v>
      </c>
      <c r="Z6278">
        <f t="shared" si="692"/>
        <v>43313</v>
      </c>
    </row>
    <row r="6279" spans="1:26" x14ac:dyDescent="0.2">
      <c r="A6279" t="s">
        <v>8753</v>
      </c>
      <c r="B6279" t="s">
        <v>2665</v>
      </c>
      <c r="D6279">
        <v>0</v>
      </c>
      <c r="E6279" t="s">
        <v>46</v>
      </c>
      <c r="F6279" t="s">
        <v>1262</v>
      </c>
      <c r="G6279" t="s">
        <v>649</v>
      </c>
      <c r="H6279" t="s">
        <v>3310</v>
      </c>
      <c r="I6279" t="s">
        <v>25</v>
      </c>
      <c r="J6279" t="s">
        <v>2669</v>
      </c>
      <c r="K6279" t="s">
        <v>455</v>
      </c>
      <c r="L6279" t="s">
        <v>53</v>
      </c>
      <c r="M6279" t="s">
        <v>81</v>
      </c>
      <c r="N6279">
        <f t="shared" si="686"/>
        <v>0</v>
      </c>
      <c r="O6279" t="str">
        <f t="shared" si="687"/>
        <v>No</v>
      </c>
      <c r="P6279">
        <f t="shared" si="688"/>
        <v>0</v>
      </c>
      <c r="Q6279">
        <f t="shared" si="689"/>
        <v>4813937689</v>
      </c>
      <c r="R6279">
        <f t="shared" si="690"/>
        <v>4.1933383153624479</v>
      </c>
      <c r="S6279" t="str">
        <f t="shared" si="691"/>
        <v>Acceptable</v>
      </c>
      <c r="T6279">
        <f>ROUNDUP(C6279,0)</f>
        <v>0</v>
      </c>
      <c r="U6279">
        <f>ROUNDDOWN(C6279,0)</f>
        <v>0</v>
      </c>
      <c r="V6279">
        <f>RIGHT(K6279,2)+2000</f>
        <v>2017</v>
      </c>
      <c r="W6279" t="str">
        <f>INDEX(_xlfn.TEXTSPLIT(K6279,"-"),1,2)</f>
        <v>Jul</v>
      </c>
      <c r="X6279" t="str">
        <f>INDEX(_xlfn.TEXTSPLIT(K6279,"-"),1,1)</f>
        <v>31</v>
      </c>
      <c r="Y6279">
        <f>INDEX(months!B:B,MATCH(Sheet1!W6279,months!A:A,0))</f>
        <v>7</v>
      </c>
      <c r="Z6279">
        <f t="shared" si="692"/>
        <v>42947</v>
      </c>
    </row>
    <row r="6280" spans="1:26" x14ac:dyDescent="0.2">
      <c r="A6280" t="s">
        <v>8754</v>
      </c>
      <c r="B6280" t="s">
        <v>4612</v>
      </c>
      <c r="D6280">
        <v>5</v>
      </c>
      <c r="E6280" t="s">
        <v>93</v>
      </c>
      <c r="F6280" t="s">
        <v>775</v>
      </c>
      <c r="G6280" t="s">
        <v>23</v>
      </c>
      <c r="H6280" t="s">
        <v>24</v>
      </c>
      <c r="I6280" t="s">
        <v>25</v>
      </c>
      <c r="J6280" t="s">
        <v>4613</v>
      </c>
      <c r="K6280" t="s">
        <v>62</v>
      </c>
      <c r="L6280" t="s">
        <v>8755</v>
      </c>
      <c r="M6280" t="s">
        <v>29</v>
      </c>
      <c r="N6280">
        <f t="shared" si="686"/>
        <v>0</v>
      </c>
      <c r="O6280" t="str">
        <f t="shared" si="687"/>
        <v>No</v>
      </c>
      <c r="P6280">
        <f t="shared" si="688"/>
        <v>0</v>
      </c>
      <c r="Q6280">
        <f t="shared" si="689"/>
        <v>4813937689</v>
      </c>
      <c r="R6280">
        <f t="shared" si="690"/>
        <v>4.1933383153624479</v>
      </c>
      <c r="S6280" t="str">
        <f t="shared" si="691"/>
        <v>Acceptable</v>
      </c>
      <c r="T6280">
        <f>ROUNDUP(C6280,0)</f>
        <v>0</v>
      </c>
      <c r="U6280">
        <f>ROUNDDOWN(C6280,0)</f>
        <v>0</v>
      </c>
      <c r="V6280">
        <f>RIGHT(K6280,2)+2000</f>
        <v>2018</v>
      </c>
      <c r="W6280" t="str">
        <f>INDEX(_xlfn.TEXTSPLIT(K6280,"-"),1,2)</f>
        <v>Apr</v>
      </c>
      <c r="X6280" t="str">
        <f>INDEX(_xlfn.TEXTSPLIT(K6280,"-"),1,1)</f>
        <v>26</v>
      </c>
      <c r="Y6280">
        <f>INDEX(months!B:B,MATCH(Sheet1!W6280,months!A:A,0))</f>
        <v>4</v>
      </c>
      <c r="Z6280">
        <f t="shared" si="692"/>
        <v>43216</v>
      </c>
    </row>
    <row r="6281" spans="1:26" x14ac:dyDescent="0.2">
      <c r="A6281" t="s">
        <v>8756</v>
      </c>
      <c r="B6281" t="s">
        <v>3070</v>
      </c>
      <c r="C6281">
        <v>4.9000000000000004</v>
      </c>
      <c r="D6281">
        <v>7</v>
      </c>
      <c r="E6281" t="s">
        <v>525</v>
      </c>
      <c r="F6281" t="s">
        <v>775</v>
      </c>
      <c r="G6281" t="s">
        <v>23</v>
      </c>
      <c r="H6281" t="s">
        <v>24</v>
      </c>
      <c r="I6281" t="s">
        <v>25</v>
      </c>
      <c r="J6281" t="s">
        <v>1303</v>
      </c>
      <c r="K6281" t="s">
        <v>6993</v>
      </c>
      <c r="L6281" t="s">
        <v>59</v>
      </c>
      <c r="M6281" t="s">
        <v>980</v>
      </c>
      <c r="N6281">
        <f t="shared" si="686"/>
        <v>0</v>
      </c>
      <c r="O6281" t="str">
        <f t="shared" si="687"/>
        <v>No</v>
      </c>
      <c r="P6281">
        <f t="shared" si="688"/>
        <v>0</v>
      </c>
      <c r="Q6281">
        <f t="shared" si="689"/>
        <v>4813937689</v>
      </c>
      <c r="R6281">
        <f t="shared" si="690"/>
        <v>4.1933383153624479</v>
      </c>
      <c r="S6281" t="str">
        <f t="shared" si="691"/>
        <v>Acceptable</v>
      </c>
      <c r="T6281">
        <f>ROUNDUP(C6281,0)</f>
        <v>5</v>
      </c>
      <c r="U6281">
        <f>ROUNDDOWN(C6281,0)</f>
        <v>4</v>
      </c>
      <c r="V6281">
        <f>RIGHT(K6281,2)+2000</f>
        <v>2016</v>
      </c>
      <c r="W6281" t="str">
        <f>INDEX(_xlfn.TEXTSPLIT(K6281,"-"),1,2)</f>
        <v>Jul</v>
      </c>
      <c r="X6281" t="str">
        <f>INDEX(_xlfn.TEXTSPLIT(K6281,"-"),1,1)</f>
        <v>26</v>
      </c>
      <c r="Y6281">
        <f>INDEX(months!B:B,MATCH(Sheet1!W6281,months!A:A,0))</f>
        <v>7</v>
      </c>
      <c r="Z6281">
        <f t="shared" si="692"/>
        <v>42577</v>
      </c>
    </row>
    <row r="6282" spans="1:26" x14ac:dyDescent="0.2">
      <c r="A6282" t="s">
        <v>8757</v>
      </c>
      <c r="B6282" t="s">
        <v>1790</v>
      </c>
      <c r="C6282">
        <v>4.4000000000000004</v>
      </c>
      <c r="D6282">
        <v>337</v>
      </c>
      <c r="E6282" t="s">
        <v>756</v>
      </c>
      <c r="F6282" t="s">
        <v>22</v>
      </c>
      <c r="G6282" t="s">
        <v>23</v>
      </c>
      <c r="H6282" t="s">
        <v>24</v>
      </c>
      <c r="I6282" t="s">
        <v>25</v>
      </c>
      <c r="J6282" t="s">
        <v>1791</v>
      </c>
      <c r="K6282" t="s">
        <v>4995</v>
      </c>
      <c r="L6282" t="s">
        <v>59</v>
      </c>
      <c r="M6282" t="s">
        <v>29</v>
      </c>
      <c r="N6282">
        <f t="shared" si="686"/>
        <v>0</v>
      </c>
      <c r="O6282" t="str">
        <f t="shared" si="687"/>
        <v>No</v>
      </c>
      <c r="P6282">
        <f t="shared" si="688"/>
        <v>0</v>
      </c>
      <c r="Q6282">
        <f t="shared" si="689"/>
        <v>4813937689</v>
      </c>
      <c r="R6282">
        <f t="shared" si="690"/>
        <v>4.1933383153624479</v>
      </c>
      <c r="S6282" t="str">
        <f t="shared" si="691"/>
        <v>Acceptable</v>
      </c>
      <c r="T6282">
        <f>ROUNDUP(C6282,0)</f>
        <v>5</v>
      </c>
      <c r="U6282">
        <f>ROUNDDOWN(C6282,0)</f>
        <v>4</v>
      </c>
      <c r="V6282">
        <f>RIGHT(K6282,2)+2000</f>
        <v>2018</v>
      </c>
      <c r="W6282" t="str">
        <f>INDEX(_xlfn.TEXTSPLIT(K6282,"-"),1,2)</f>
        <v>Mar</v>
      </c>
      <c r="X6282" t="str">
        <f>INDEX(_xlfn.TEXTSPLIT(K6282,"-"),1,1)</f>
        <v>15</v>
      </c>
      <c r="Y6282">
        <f>INDEX(months!B:B,MATCH(Sheet1!W6282,months!A:A,0))</f>
        <v>3</v>
      </c>
      <c r="Z6282">
        <f t="shared" si="692"/>
        <v>43174</v>
      </c>
    </row>
    <row r="6283" spans="1:26" x14ac:dyDescent="0.2">
      <c r="A6283" t="s">
        <v>8758</v>
      </c>
      <c r="B6283" t="s">
        <v>3827</v>
      </c>
      <c r="C6283">
        <v>3.6</v>
      </c>
      <c r="D6283">
        <v>284795</v>
      </c>
      <c r="E6283" t="s">
        <v>114</v>
      </c>
      <c r="F6283" t="s">
        <v>89</v>
      </c>
      <c r="G6283" t="s">
        <v>23</v>
      </c>
      <c r="H6283" t="s">
        <v>24</v>
      </c>
      <c r="I6283" t="s">
        <v>418</v>
      </c>
      <c r="J6283" t="s">
        <v>3828</v>
      </c>
      <c r="K6283" t="s">
        <v>97</v>
      </c>
      <c r="L6283" t="s">
        <v>1076</v>
      </c>
      <c r="M6283" t="s">
        <v>587</v>
      </c>
      <c r="N6283">
        <f t="shared" si="686"/>
        <v>0</v>
      </c>
      <c r="O6283" t="str">
        <f t="shared" si="687"/>
        <v>No</v>
      </c>
      <c r="P6283">
        <f t="shared" si="688"/>
        <v>0</v>
      </c>
      <c r="Q6283">
        <f t="shared" si="689"/>
        <v>4813937689</v>
      </c>
      <c r="R6283">
        <f t="shared" si="690"/>
        <v>4.1933383153624479</v>
      </c>
      <c r="S6283" t="str">
        <f t="shared" si="691"/>
        <v>Acceptable</v>
      </c>
      <c r="T6283">
        <f>ROUNDUP(C6283,0)</f>
        <v>4</v>
      </c>
      <c r="U6283">
        <f>ROUNDDOWN(C6283,0)</f>
        <v>3</v>
      </c>
      <c r="V6283">
        <f>RIGHT(K6283,2)+2000</f>
        <v>2018</v>
      </c>
      <c r="W6283" t="str">
        <f>INDEX(_xlfn.TEXTSPLIT(K6283,"-"),1,2)</f>
        <v>Aug</v>
      </c>
      <c r="X6283" t="str">
        <f>INDEX(_xlfn.TEXTSPLIT(K6283,"-"),1,1)</f>
        <v>3</v>
      </c>
      <c r="Y6283">
        <f>INDEX(months!B:B,MATCH(Sheet1!W6283,months!A:A,0))</f>
        <v>8</v>
      </c>
      <c r="Z6283">
        <f t="shared" si="692"/>
        <v>43315</v>
      </c>
    </row>
    <row r="6284" spans="1:26" x14ac:dyDescent="0.2">
      <c r="A6284" t="s">
        <v>8759</v>
      </c>
      <c r="B6284" t="s">
        <v>556</v>
      </c>
      <c r="C6284">
        <v>4.7</v>
      </c>
      <c r="D6284">
        <v>45</v>
      </c>
      <c r="E6284" t="s">
        <v>83</v>
      </c>
      <c r="F6284" t="s">
        <v>101</v>
      </c>
      <c r="G6284" t="s">
        <v>23</v>
      </c>
      <c r="H6284" t="s">
        <v>24</v>
      </c>
      <c r="I6284" t="s">
        <v>25</v>
      </c>
      <c r="J6284" t="s">
        <v>557</v>
      </c>
      <c r="K6284" t="s">
        <v>746</v>
      </c>
      <c r="L6284" t="s">
        <v>1116</v>
      </c>
      <c r="M6284" t="s">
        <v>81</v>
      </c>
      <c r="N6284">
        <f t="shared" si="686"/>
        <v>0</v>
      </c>
      <c r="O6284" t="str">
        <f t="shared" si="687"/>
        <v>No</v>
      </c>
      <c r="P6284">
        <f t="shared" si="688"/>
        <v>0</v>
      </c>
      <c r="Q6284">
        <f t="shared" si="689"/>
        <v>4813937689</v>
      </c>
      <c r="R6284">
        <f t="shared" si="690"/>
        <v>4.1933383153624479</v>
      </c>
      <c r="S6284" t="str">
        <f t="shared" si="691"/>
        <v>Acceptable</v>
      </c>
      <c r="T6284">
        <f>ROUNDUP(C6284,0)</f>
        <v>5</v>
      </c>
      <c r="U6284">
        <f>ROUNDDOWN(C6284,0)</f>
        <v>4</v>
      </c>
      <c r="V6284">
        <f>RIGHT(K6284,2)+2000</f>
        <v>2018</v>
      </c>
      <c r="W6284" t="str">
        <f>INDEX(_xlfn.TEXTSPLIT(K6284,"-"),1,2)</f>
        <v>May</v>
      </c>
      <c r="X6284" t="str">
        <f>INDEX(_xlfn.TEXTSPLIT(K6284,"-"),1,1)</f>
        <v>23</v>
      </c>
      <c r="Y6284">
        <f>INDEX(months!B:B,MATCH(Sheet1!W6284,months!A:A,0))</f>
        <v>5</v>
      </c>
      <c r="Z6284">
        <f t="shared" si="692"/>
        <v>43243</v>
      </c>
    </row>
    <row r="6285" spans="1:26" x14ac:dyDescent="0.2">
      <c r="A6285" t="s">
        <v>8760</v>
      </c>
      <c r="B6285" t="s">
        <v>3070</v>
      </c>
      <c r="C6285">
        <v>4.3</v>
      </c>
      <c r="D6285">
        <v>12</v>
      </c>
      <c r="E6285" t="s">
        <v>1285</v>
      </c>
      <c r="F6285" t="s">
        <v>101</v>
      </c>
      <c r="G6285" t="s">
        <v>23</v>
      </c>
      <c r="H6285" t="s">
        <v>24</v>
      </c>
      <c r="I6285" t="s">
        <v>25</v>
      </c>
      <c r="J6285" t="s">
        <v>1303</v>
      </c>
      <c r="K6285" t="s">
        <v>8761</v>
      </c>
      <c r="L6285" t="s">
        <v>236</v>
      </c>
      <c r="M6285" t="s">
        <v>86</v>
      </c>
      <c r="N6285">
        <f t="shared" si="686"/>
        <v>0</v>
      </c>
      <c r="O6285" t="str">
        <f t="shared" si="687"/>
        <v>No</v>
      </c>
      <c r="P6285">
        <f t="shared" si="688"/>
        <v>0</v>
      </c>
      <c r="Q6285">
        <f t="shared" si="689"/>
        <v>4813937689</v>
      </c>
      <c r="R6285">
        <f t="shared" si="690"/>
        <v>4.1933383153624479</v>
      </c>
      <c r="S6285" t="str">
        <f t="shared" si="691"/>
        <v>Acceptable</v>
      </c>
      <c r="T6285">
        <f>ROUNDUP(C6285,0)</f>
        <v>5</v>
      </c>
      <c r="U6285">
        <f>ROUNDDOWN(C6285,0)</f>
        <v>4</v>
      </c>
      <c r="V6285">
        <f>RIGHT(K6285,2)+2000</f>
        <v>2017</v>
      </c>
      <c r="W6285" t="str">
        <f>INDEX(_xlfn.TEXTSPLIT(K6285,"-"),1,2)</f>
        <v>Feb</v>
      </c>
      <c r="X6285" t="str">
        <f>INDEX(_xlfn.TEXTSPLIT(K6285,"-"),1,1)</f>
        <v>6</v>
      </c>
      <c r="Y6285">
        <f>INDEX(months!B:B,MATCH(Sheet1!W6285,months!A:A,0))</f>
        <v>2</v>
      </c>
      <c r="Z6285">
        <f t="shared" si="692"/>
        <v>42772</v>
      </c>
    </row>
    <row r="6286" spans="1:26" x14ac:dyDescent="0.2">
      <c r="A6286" t="s">
        <v>8762</v>
      </c>
      <c r="B6286" t="s">
        <v>4310</v>
      </c>
      <c r="C6286">
        <v>3.9</v>
      </c>
      <c r="D6286">
        <v>5644</v>
      </c>
      <c r="E6286" t="s">
        <v>31</v>
      </c>
      <c r="F6286" t="s">
        <v>65</v>
      </c>
      <c r="G6286" t="s">
        <v>23</v>
      </c>
      <c r="H6286" t="s">
        <v>24</v>
      </c>
      <c r="I6286" t="s">
        <v>25</v>
      </c>
      <c r="J6286" t="s">
        <v>2718</v>
      </c>
      <c r="K6286" t="s">
        <v>5112</v>
      </c>
      <c r="L6286" t="s">
        <v>246</v>
      </c>
      <c r="M6286" t="s">
        <v>29</v>
      </c>
      <c r="N6286">
        <f t="shared" si="686"/>
        <v>0</v>
      </c>
      <c r="O6286" t="str">
        <f t="shared" si="687"/>
        <v>No</v>
      </c>
      <c r="P6286">
        <f t="shared" si="688"/>
        <v>0</v>
      </c>
      <c r="Q6286">
        <f t="shared" si="689"/>
        <v>4813937689</v>
      </c>
      <c r="R6286">
        <f t="shared" si="690"/>
        <v>4.1933383153624479</v>
      </c>
      <c r="S6286" t="str">
        <f t="shared" si="691"/>
        <v>Acceptable</v>
      </c>
      <c r="T6286">
        <f>ROUNDUP(C6286,0)</f>
        <v>4</v>
      </c>
      <c r="U6286">
        <f>ROUNDDOWN(C6286,0)</f>
        <v>3</v>
      </c>
      <c r="V6286">
        <f>RIGHT(K6286,2)+2000</f>
        <v>2017</v>
      </c>
      <c r="W6286" t="str">
        <f>INDEX(_xlfn.TEXTSPLIT(K6286,"-"),1,2)</f>
        <v>Nov</v>
      </c>
      <c r="X6286" t="str">
        <f>INDEX(_xlfn.TEXTSPLIT(K6286,"-"),1,1)</f>
        <v>1</v>
      </c>
      <c r="Y6286">
        <f>INDEX(months!B:B,MATCH(Sheet1!W6286,months!A:A,0))</f>
        <v>11</v>
      </c>
      <c r="Z6286">
        <f t="shared" si="692"/>
        <v>43040</v>
      </c>
    </row>
    <row r="6287" spans="1:26" x14ac:dyDescent="0.2">
      <c r="A6287" t="s">
        <v>8763</v>
      </c>
      <c r="B6287" t="s">
        <v>3827</v>
      </c>
      <c r="C6287">
        <v>4.5</v>
      </c>
      <c r="D6287">
        <v>63765</v>
      </c>
      <c r="E6287" t="s">
        <v>159</v>
      </c>
      <c r="F6287" t="s">
        <v>65</v>
      </c>
      <c r="G6287" t="s">
        <v>23</v>
      </c>
      <c r="H6287" t="s">
        <v>24</v>
      </c>
      <c r="I6287" t="s">
        <v>418</v>
      </c>
      <c r="J6287" t="s">
        <v>3828</v>
      </c>
      <c r="K6287" t="s">
        <v>84</v>
      </c>
      <c r="L6287" t="s">
        <v>1026</v>
      </c>
      <c r="M6287" t="s">
        <v>81</v>
      </c>
      <c r="N6287">
        <f t="shared" si="686"/>
        <v>0</v>
      </c>
      <c r="O6287" t="str">
        <f t="shared" si="687"/>
        <v>No</v>
      </c>
      <c r="P6287">
        <f t="shared" si="688"/>
        <v>0</v>
      </c>
      <c r="Q6287">
        <f t="shared" si="689"/>
        <v>4813937689</v>
      </c>
      <c r="R6287">
        <f t="shared" si="690"/>
        <v>4.1933383153624479</v>
      </c>
      <c r="S6287" t="str">
        <f t="shared" si="691"/>
        <v>Acceptable</v>
      </c>
      <c r="T6287">
        <f>ROUNDUP(C6287,0)</f>
        <v>5</v>
      </c>
      <c r="U6287">
        <f>ROUNDDOWN(C6287,0)</f>
        <v>4</v>
      </c>
      <c r="V6287">
        <f>RIGHT(K6287,2)+2000</f>
        <v>2018</v>
      </c>
      <c r="W6287" t="str">
        <f>INDEX(_xlfn.TEXTSPLIT(K6287,"-"),1,2)</f>
        <v>Jul</v>
      </c>
      <c r="X6287" t="str">
        <f>INDEX(_xlfn.TEXTSPLIT(K6287,"-"),1,1)</f>
        <v>31</v>
      </c>
      <c r="Y6287">
        <f>INDEX(months!B:B,MATCH(Sheet1!W6287,months!A:A,0))</f>
        <v>7</v>
      </c>
      <c r="Z6287">
        <f t="shared" si="692"/>
        <v>43312</v>
      </c>
    </row>
    <row r="6288" spans="1:26" x14ac:dyDescent="0.2">
      <c r="A6288" t="s">
        <v>1029</v>
      </c>
      <c r="B6288" t="s">
        <v>997</v>
      </c>
      <c r="C6288">
        <v>4.2</v>
      </c>
      <c r="D6288">
        <v>313769</v>
      </c>
      <c r="E6288" t="s">
        <v>46</v>
      </c>
      <c r="F6288" t="s">
        <v>89</v>
      </c>
      <c r="G6288" t="s">
        <v>23</v>
      </c>
      <c r="H6288" t="s">
        <v>24</v>
      </c>
      <c r="I6288" t="s">
        <v>418</v>
      </c>
      <c r="J6288" t="s">
        <v>998</v>
      </c>
      <c r="K6288" t="s">
        <v>311</v>
      </c>
      <c r="L6288" t="s">
        <v>8764</v>
      </c>
      <c r="M6288" t="s">
        <v>81</v>
      </c>
      <c r="N6288">
        <f t="shared" si="686"/>
        <v>0</v>
      </c>
      <c r="O6288" t="str">
        <f t="shared" si="687"/>
        <v>No</v>
      </c>
      <c r="P6288">
        <f t="shared" si="688"/>
        <v>0</v>
      </c>
      <c r="Q6288">
        <f t="shared" si="689"/>
        <v>4813937689</v>
      </c>
      <c r="R6288">
        <f t="shared" si="690"/>
        <v>4.1933383153624479</v>
      </c>
      <c r="S6288" t="str">
        <f t="shared" si="691"/>
        <v>Acceptable</v>
      </c>
      <c r="T6288">
        <f>ROUNDUP(C6288,0)</f>
        <v>5</v>
      </c>
      <c r="U6288">
        <f>ROUNDDOWN(C6288,0)</f>
        <v>4</v>
      </c>
      <c r="V6288">
        <f>RIGHT(K6288,2)+2000</f>
        <v>2018</v>
      </c>
      <c r="W6288" t="str">
        <f>INDEX(_xlfn.TEXTSPLIT(K6288,"-"),1,2)</f>
        <v>Aug</v>
      </c>
      <c r="X6288" t="str">
        <f>INDEX(_xlfn.TEXTSPLIT(K6288,"-"),1,1)</f>
        <v>4</v>
      </c>
      <c r="Y6288">
        <f>INDEX(months!B:B,MATCH(Sheet1!W6288,months!A:A,0))</f>
        <v>8</v>
      </c>
      <c r="Z6288">
        <f t="shared" si="692"/>
        <v>43316</v>
      </c>
    </row>
    <row r="6289" spans="1:26" x14ac:dyDescent="0.2">
      <c r="A6289" t="s">
        <v>8765</v>
      </c>
      <c r="B6289" t="s">
        <v>2665</v>
      </c>
      <c r="C6289">
        <v>4.5999999999999996</v>
      </c>
      <c r="D6289">
        <v>12</v>
      </c>
      <c r="E6289" t="s">
        <v>308</v>
      </c>
      <c r="F6289" t="s">
        <v>1005</v>
      </c>
      <c r="G6289" t="s">
        <v>23</v>
      </c>
      <c r="H6289" t="s">
        <v>24</v>
      </c>
      <c r="I6289" t="s">
        <v>25</v>
      </c>
      <c r="J6289" t="s">
        <v>2669</v>
      </c>
      <c r="K6289" t="s">
        <v>455</v>
      </c>
      <c r="L6289" t="s">
        <v>46</v>
      </c>
      <c r="M6289" t="s">
        <v>81</v>
      </c>
      <c r="N6289">
        <f t="shared" si="686"/>
        <v>0</v>
      </c>
      <c r="O6289" t="str">
        <f t="shared" si="687"/>
        <v>No</v>
      </c>
      <c r="P6289">
        <f t="shared" si="688"/>
        <v>0</v>
      </c>
      <c r="Q6289">
        <f t="shared" si="689"/>
        <v>4813937689</v>
      </c>
      <c r="R6289">
        <f t="shared" si="690"/>
        <v>4.1933383153624479</v>
      </c>
      <c r="S6289" t="str">
        <f t="shared" si="691"/>
        <v>Acceptable</v>
      </c>
      <c r="T6289">
        <f>ROUNDUP(C6289,0)</f>
        <v>5</v>
      </c>
      <c r="U6289">
        <f>ROUNDDOWN(C6289,0)</f>
        <v>4</v>
      </c>
      <c r="V6289">
        <f>RIGHT(K6289,2)+2000</f>
        <v>2017</v>
      </c>
      <c r="W6289" t="str">
        <f>INDEX(_xlfn.TEXTSPLIT(K6289,"-"),1,2)</f>
        <v>Jul</v>
      </c>
      <c r="X6289" t="str">
        <f>INDEX(_xlfn.TEXTSPLIT(K6289,"-"),1,1)</f>
        <v>31</v>
      </c>
      <c r="Y6289">
        <f>INDEX(months!B:B,MATCH(Sheet1!W6289,months!A:A,0))</f>
        <v>7</v>
      </c>
      <c r="Z6289">
        <f t="shared" si="692"/>
        <v>42947</v>
      </c>
    </row>
    <row r="6290" spans="1:26" x14ac:dyDescent="0.2">
      <c r="A6290" t="s">
        <v>1033</v>
      </c>
      <c r="B6290" t="s">
        <v>997</v>
      </c>
      <c r="C6290">
        <v>4.0999999999999996</v>
      </c>
      <c r="D6290">
        <v>305737</v>
      </c>
      <c r="E6290" t="s">
        <v>46</v>
      </c>
      <c r="F6290" t="s">
        <v>89</v>
      </c>
      <c r="G6290" t="s">
        <v>23</v>
      </c>
      <c r="H6290" t="s">
        <v>24</v>
      </c>
      <c r="I6290" t="s">
        <v>418</v>
      </c>
      <c r="J6290" t="s">
        <v>998</v>
      </c>
      <c r="K6290" t="s">
        <v>173</v>
      </c>
      <c r="L6290" t="s">
        <v>46</v>
      </c>
      <c r="M6290" t="s">
        <v>46</v>
      </c>
      <c r="N6290">
        <f t="shared" si="686"/>
        <v>0</v>
      </c>
      <c r="O6290" t="str">
        <f t="shared" si="687"/>
        <v>No</v>
      </c>
      <c r="P6290">
        <f t="shared" si="688"/>
        <v>0</v>
      </c>
      <c r="Q6290">
        <f t="shared" si="689"/>
        <v>4813937689</v>
      </c>
      <c r="R6290">
        <f t="shared" si="690"/>
        <v>4.1933383153624479</v>
      </c>
      <c r="S6290" t="str">
        <f t="shared" si="691"/>
        <v>Acceptable</v>
      </c>
      <c r="T6290">
        <f>ROUNDUP(C6290,0)</f>
        <v>5</v>
      </c>
      <c r="U6290">
        <f>ROUNDDOWN(C6290,0)</f>
        <v>4</v>
      </c>
      <c r="V6290">
        <f>RIGHT(K6290,2)+2000</f>
        <v>2018</v>
      </c>
      <c r="W6290" t="str">
        <f>INDEX(_xlfn.TEXTSPLIT(K6290,"-"),1,2)</f>
        <v>Aug</v>
      </c>
      <c r="X6290" t="str">
        <f>INDEX(_xlfn.TEXTSPLIT(K6290,"-"),1,1)</f>
        <v>2</v>
      </c>
      <c r="Y6290">
        <f>INDEX(months!B:B,MATCH(Sheet1!W6290,months!A:A,0))</f>
        <v>8</v>
      </c>
      <c r="Z6290">
        <f t="shared" si="692"/>
        <v>43314</v>
      </c>
    </row>
    <row r="6291" spans="1:26" x14ac:dyDescent="0.2">
      <c r="A6291" t="s">
        <v>8766</v>
      </c>
      <c r="B6291" t="s">
        <v>2518</v>
      </c>
      <c r="C6291">
        <v>4.3</v>
      </c>
      <c r="D6291">
        <v>1118201</v>
      </c>
      <c r="E6291" t="s">
        <v>46</v>
      </c>
      <c r="F6291" t="s">
        <v>89</v>
      </c>
      <c r="G6291" t="s">
        <v>23</v>
      </c>
      <c r="H6291" t="s">
        <v>24</v>
      </c>
      <c r="I6291" t="s">
        <v>418</v>
      </c>
      <c r="J6291" t="s">
        <v>2519</v>
      </c>
      <c r="K6291" t="s">
        <v>297</v>
      </c>
      <c r="L6291" t="s">
        <v>46</v>
      </c>
      <c r="M6291" t="s">
        <v>46</v>
      </c>
      <c r="N6291">
        <f t="shared" si="686"/>
        <v>0</v>
      </c>
      <c r="O6291" t="str">
        <f t="shared" si="687"/>
        <v>No</v>
      </c>
      <c r="P6291">
        <f t="shared" si="688"/>
        <v>0</v>
      </c>
      <c r="Q6291">
        <f t="shared" si="689"/>
        <v>4813937689</v>
      </c>
      <c r="R6291">
        <f t="shared" si="690"/>
        <v>4.1933383153624479</v>
      </c>
      <c r="S6291" t="str">
        <f t="shared" si="691"/>
        <v>Acceptable</v>
      </c>
      <c r="T6291">
        <f>ROUNDUP(C6291,0)</f>
        <v>5</v>
      </c>
      <c r="U6291">
        <f>ROUNDDOWN(C6291,0)</f>
        <v>4</v>
      </c>
      <c r="V6291">
        <f>RIGHT(K6291,2)+2000</f>
        <v>2018</v>
      </c>
      <c r="W6291" t="str">
        <f>INDEX(_xlfn.TEXTSPLIT(K6291,"-"),1,2)</f>
        <v>Jul</v>
      </c>
      <c r="X6291" t="str">
        <f>INDEX(_xlfn.TEXTSPLIT(K6291,"-"),1,1)</f>
        <v>24</v>
      </c>
      <c r="Y6291">
        <f>INDEX(months!B:B,MATCH(Sheet1!W6291,months!A:A,0))</f>
        <v>7</v>
      </c>
      <c r="Z6291">
        <f t="shared" si="692"/>
        <v>43305</v>
      </c>
    </row>
    <row r="6292" spans="1:26" x14ac:dyDescent="0.2">
      <c r="A6292" t="s">
        <v>8767</v>
      </c>
      <c r="B6292" t="s">
        <v>447</v>
      </c>
      <c r="C6292">
        <v>4.5999999999999996</v>
      </c>
      <c r="D6292">
        <v>899010</v>
      </c>
      <c r="E6292" t="s">
        <v>46</v>
      </c>
      <c r="F6292" t="s">
        <v>89</v>
      </c>
      <c r="G6292" t="s">
        <v>23</v>
      </c>
      <c r="H6292" t="s">
        <v>24</v>
      </c>
      <c r="I6292" t="s">
        <v>25</v>
      </c>
      <c r="J6292" t="s">
        <v>449</v>
      </c>
      <c r="K6292" t="s">
        <v>115</v>
      </c>
      <c r="L6292" t="s">
        <v>46</v>
      </c>
      <c r="M6292" t="s">
        <v>46</v>
      </c>
      <c r="N6292">
        <f t="shared" si="686"/>
        <v>0</v>
      </c>
      <c r="O6292" t="str">
        <f t="shared" si="687"/>
        <v>No</v>
      </c>
      <c r="P6292">
        <f t="shared" si="688"/>
        <v>0</v>
      </c>
      <c r="Q6292">
        <f t="shared" si="689"/>
        <v>4813937689</v>
      </c>
      <c r="R6292">
        <f t="shared" si="690"/>
        <v>4.1933383153624479</v>
      </c>
      <c r="S6292" t="str">
        <f t="shared" si="691"/>
        <v>Acceptable</v>
      </c>
      <c r="T6292">
        <f>ROUNDUP(C6292,0)</f>
        <v>5</v>
      </c>
      <c r="U6292">
        <f>ROUNDDOWN(C6292,0)</f>
        <v>4</v>
      </c>
      <c r="V6292">
        <f>RIGHT(K6292,2)+2000</f>
        <v>2018</v>
      </c>
      <c r="W6292" t="str">
        <f>INDEX(_xlfn.TEXTSPLIT(K6292,"-"),1,2)</f>
        <v>Jul</v>
      </c>
      <c r="X6292" t="str">
        <f>INDEX(_xlfn.TEXTSPLIT(K6292,"-"),1,1)</f>
        <v>30</v>
      </c>
      <c r="Y6292">
        <f>INDEX(months!B:B,MATCH(Sheet1!W6292,months!A:A,0))</f>
        <v>7</v>
      </c>
      <c r="Z6292">
        <f t="shared" si="692"/>
        <v>43311</v>
      </c>
    </row>
    <row r="6293" spans="1:26" x14ac:dyDescent="0.2">
      <c r="A6293" t="s">
        <v>8768</v>
      </c>
      <c r="B6293" t="s">
        <v>4950</v>
      </c>
      <c r="D6293">
        <v>0</v>
      </c>
      <c r="E6293" t="s">
        <v>289</v>
      </c>
      <c r="F6293" t="s">
        <v>1230</v>
      </c>
      <c r="G6293" t="s">
        <v>23</v>
      </c>
      <c r="H6293" t="s">
        <v>24</v>
      </c>
      <c r="I6293" t="s">
        <v>25</v>
      </c>
      <c r="J6293" t="s">
        <v>4951</v>
      </c>
      <c r="K6293" t="s">
        <v>5395</v>
      </c>
      <c r="L6293" t="s">
        <v>105</v>
      </c>
      <c r="M6293" t="s">
        <v>47</v>
      </c>
      <c r="N6293">
        <f t="shared" si="686"/>
        <v>0</v>
      </c>
      <c r="O6293" t="str">
        <f t="shared" si="687"/>
        <v>No</v>
      </c>
      <c r="P6293">
        <f t="shared" si="688"/>
        <v>0</v>
      </c>
      <c r="Q6293">
        <f t="shared" si="689"/>
        <v>4813937689</v>
      </c>
      <c r="R6293">
        <f t="shared" si="690"/>
        <v>4.1933383153624479</v>
      </c>
      <c r="S6293" t="str">
        <f t="shared" si="691"/>
        <v>Acceptable</v>
      </c>
      <c r="T6293">
        <f>ROUNDUP(C6293,0)</f>
        <v>0</v>
      </c>
      <c r="U6293">
        <f>ROUNDDOWN(C6293,0)</f>
        <v>0</v>
      </c>
      <c r="V6293">
        <f>RIGHT(K6293,2)+2000</f>
        <v>2018</v>
      </c>
      <c r="W6293" t="str">
        <f>INDEX(_xlfn.TEXTSPLIT(K6293,"-"),1,2)</f>
        <v>Jan</v>
      </c>
      <c r="X6293" t="str">
        <f>INDEX(_xlfn.TEXTSPLIT(K6293,"-"),1,1)</f>
        <v>13</v>
      </c>
      <c r="Y6293">
        <f>INDEX(months!B:B,MATCH(Sheet1!W6293,months!A:A,0))</f>
        <v>1</v>
      </c>
      <c r="Z6293">
        <f t="shared" si="692"/>
        <v>43113</v>
      </c>
    </row>
    <row r="6294" spans="1:26" x14ac:dyDescent="0.2">
      <c r="A6294" t="s">
        <v>8769</v>
      </c>
      <c r="B6294" t="s">
        <v>4950</v>
      </c>
      <c r="D6294">
        <v>0</v>
      </c>
      <c r="E6294" t="s">
        <v>8770</v>
      </c>
      <c r="F6294" t="s">
        <v>1230</v>
      </c>
      <c r="G6294" t="s">
        <v>649</v>
      </c>
      <c r="H6294" t="s">
        <v>3310</v>
      </c>
      <c r="I6294" t="s">
        <v>25</v>
      </c>
      <c r="J6294" t="s">
        <v>4951</v>
      </c>
      <c r="K6294" t="s">
        <v>8176</v>
      </c>
      <c r="L6294" t="s">
        <v>161</v>
      </c>
      <c r="M6294" t="s">
        <v>237</v>
      </c>
      <c r="N6294">
        <f t="shared" si="686"/>
        <v>0</v>
      </c>
      <c r="O6294" t="str">
        <f t="shared" si="687"/>
        <v>No</v>
      </c>
      <c r="P6294">
        <f t="shared" si="688"/>
        <v>0</v>
      </c>
      <c r="Q6294">
        <f t="shared" si="689"/>
        <v>4813937689</v>
      </c>
      <c r="R6294">
        <f t="shared" si="690"/>
        <v>4.1933383153624479</v>
      </c>
      <c r="S6294" t="str">
        <f t="shared" si="691"/>
        <v>Acceptable</v>
      </c>
      <c r="T6294">
        <f>ROUNDUP(C6294,0)</f>
        <v>0</v>
      </c>
      <c r="U6294">
        <f>ROUNDDOWN(C6294,0)</f>
        <v>0</v>
      </c>
      <c r="V6294">
        <f>RIGHT(K6294,2)+2000</f>
        <v>2014</v>
      </c>
      <c r="W6294" t="str">
        <f>INDEX(_xlfn.TEXTSPLIT(K6294,"-"),1,2)</f>
        <v>Jun</v>
      </c>
      <c r="X6294" t="str">
        <f>INDEX(_xlfn.TEXTSPLIT(K6294,"-"),1,1)</f>
        <v>13</v>
      </c>
      <c r="Y6294">
        <f>INDEX(months!B:B,MATCH(Sheet1!W6294,months!A:A,0))</f>
        <v>6</v>
      </c>
      <c r="Z6294">
        <f t="shared" si="692"/>
        <v>41803</v>
      </c>
    </row>
    <row r="6295" spans="1:26" x14ac:dyDescent="0.2">
      <c r="A6295" t="s">
        <v>3895</v>
      </c>
      <c r="B6295" t="s">
        <v>3827</v>
      </c>
      <c r="C6295">
        <v>4.2</v>
      </c>
      <c r="D6295">
        <v>1259723</v>
      </c>
      <c r="E6295" t="s">
        <v>1457</v>
      </c>
      <c r="F6295" t="s">
        <v>43</v>
      </c>
      <c r="G6295" t="s">
        <v>23</v>
      </c>
      <c r="H6295" t="s">
        <v>24</v>
      </c>
      <c r="I6295" t="s">
        <v>418</v>
      </c>
      <c r="J6295" t="s">
        <v>3828</v>
      </c>
      <c r="K6295" t="s">
        <v>97</v>
      </c>
      <c r="L6295" t="s">
        <v>46</v>
      </c>
      <c r="M6295" t="s">
        <v>81</v>
      </c>
      <c r="N6295">
        <f t="shared" si="686"/>
        <v>0</v>
      </c>
      <c r="O6295" t="str">
        <f t="shared" si="687"/>
        <v>No</v>
      </c>
      <c r="P6295">
        <f t="shared" si="688"/>
        <v>0</v>
      </c>
      <c r="Q6295">
        <f t="shared" si="689"/>
        <v>4813937689</v>
      </c>
      <c r="R6295">
        <f t="shared" si="690"/>
        <v>4.1933383153624479</v>
      </c>
      <c r="S6295" t="str">
        <f t="shared" si="691"/>
        <v>Acceptable</v>
      </c>
      <c r="T6295">
        <f>ROUNDUP(C6295,0)</f>
        <v>5</v>
      </c>
      <c r="U6295">
        <f>ROUNDDOWN(C6295,0)</f>
        <v>4</v>
      </c>
      <c r="V6295">
        <f>RIGHT(K6295,2)+2000</f>
        <v>2018</v>
      </c>
      <c r="W6295" t="str">
        <f>INDEX(_xlfn.TEXTSPLIT(K6295,"-"),1,2)</f>
        <v>Aug</v>
      </c>
      <c r="X6295" t="str">
        <f>INDEX(_xlfn.TEXTSPLIT(K6295,"-"),1,1)</f>
        <v>3</v>
      </c>
      <c r="Y6295">
        <f>INDEX(months!B:B,MATCH(Sheet1!W6295,months!A:A,0))</f>
        <v>8</v>
      </c>
      <c r="Z6295">
        <f t="shared" si="692"/>
        <v>43315</v>
      </c>
    </row>
    <row r="6296" spans="1:26" x14ac:dyDescent="0.2">
      <c r="A6296" t="s">
        <v>1302</v>
      </c>
      <c r="B6296" t="s">
        <v>3070</v>
      </c>
      <c r="C6296">
        <v>4.5999999999999996</v>
      </c>
      <c r="D6296">
        <v>181961</v>
      </c>
      <c r="E6296" t="s">
        <v>308</v>
      </c>
      <c r="F6296" t="s">
        <v>89</v>
      </c>
      <c r="G6296" t="s">
        <v>23</v>
      </c>
      <c r="H6296" t="s">
        <v>24</v>
      </c>
      <c r="I6296" t="s">
        <v>124</v>
      </c>
      <c r="J6296" t="s">
        <v>1303</v>
      </c>
      <c r="K6296" t="s">
        <v>278</v>
      </c>
      <c r="L6296" t="s">
        <v>1304</v>
      </c>
      <c r="M6296" t="s">
        <v>81</v>
      </c>
      <c r="N6296">
        <f t="shared" si="686"/>
        <v>0</v>
      </c>
      <c r="O6296" t="str">
        <f t="shared" si="687"/>
        <v>No</v>
      </c>
      <c r="P6296">
        <f t="shared" si="688"/>
        <v>0</v>
      </c>
      <c r="Q6296">
        <f t="shared" si="689"/>
        <v>4813937689</v>
      </c>
      <c r="R6296">
        <f t="shared" si="690"/>
        <v>4.1933383153624479</v>
      </c>
      <c r="S6296" t="str">
        <f t="shared" si="691"/>
        <v>Acceptable</v>
      </c>
      <c r="T6296">
        <f>ROUNDUP(C6296,0)</f>
        <v>5</v>
      </c>
      <c r="U6296">
        <f>ROUNDDOWN(C6296,0)</f>
        <v>4</v>
      </c>
      <c r="V6296">
        <f>RIGHT(K6296,2)+2000</f>
        <v>2018</v>
      </c>
      <c r="W6296" t="str">
        <f>INDEX(_xlfn.TEXTSPLIT(K6296,"-"),1,2)</f>
        <v>Jul</v>
      </c>
      <c r="X6296" t="str">
        <f>INDEX(_xlfn.TEXTSPLIT(K6296,"-"),1,1)</f>
        <v>27</v>
      </c>
      <c r="Y6296">
        <f>INDEX(months!B:B,MATCH(Sheet1!W6296,months!A:A,0))</f>
        <v>7</v>
      </c>
      <c r="Z6296">
        <f t="shared" si="692"/>
        <v>43308</v>
      </c>
    </row>
    <row r="6297" spans="1:26" x14ac:dyDescent="0.2">
      <c r="A6297" t="s">
        <v>8771</v>
      </c>
      <c r="B6297" t="s">
        <v>3070</v>
      </c>
      <c r="C6297">
        <v>4.5</v>
      </c>
      <c r="D6297">
        <v>205914</v>
      </c>
      <c r="E6297" t="s">
        <v>232</v>
      </c>
      <c r="F6297" t="s">
        <v>89</v>
      </c>
      <c r="G6297" t="s">
        <v>23</v>
      </c>
      <c r="H6297" t="s">
        <v>24</v>
      </c>
      <c r="I6297" t="s">
        <v>25</v>
      </c>
      <c r="J6297" t="s">
        <v>1303</v>
      </c>
      <c r="K6297" t="s">
        <v>97</v>
      </c>
      <c r="L6297" t="s">
        <v>8772</v>
      </c>
      <c r="M6297" t="s">
        <v>81</v>
      </c>
      <c r="N6297">
        <f t="shared" si="686"/>
        <v>0</v>
      </c>
      <c r="O6297" t="str">
        <f t="shared" si="687"/>
        <v>No</v>
      </c>
      <c r="P6297">
        <f t="shared" si="688"/>
        <v>0</v>
      </c>
      <c r="Q6297">
        <f t="shared" si="689"/>
        <v>4813937689</v>
      </c>
      <c r="R6297">
        <f t="shared" si="690"/>
        <v>4.1933383153624479</v>
      </c>
      <c r="S6297" t="str">
        <f t="shared" si="691"/>
        <v>Acceptable</v>
      </c>
      <c r="T6297">
        <f>ROUNDUP(C6297,0)</f>
        <v>5</v>
      </c>
      <c r="U6297">
        <f>ROUNDDOWN(C6297,0)</f>
        <v>4</v>
      </c>
      <c r="V6297">
        <f>RIGHT(K6297,2)+2000</f>
        <v>2018</v>
      </c>
      <c r="W6297" t="str">
        <f>INDEX(_xlfn.TEXTSPLIT(K6297,"-"),1,2)</f>
        <v>Aug</v>
      </c>
      <c r="X6297" t="str">
        <f>INDEX(_xlfn.TEXTSPLIT(K6297,"-"),1,1)</f>
        <v>3</v>
      </c>
      <c r="Y6297">
        <f>INDEX(months!B:B,MATCH(Sheet1!W6297,months!A:A,0))</f>
        <v>8</v>
      </c>
      <c r="Z6297">
        <f t="shared" si="692"/>
        <v>43315</v>
      </c>
    </row>
    <row r="6298" spans="1:26" x14ac:dyDescent="0.2">
      <c r="A6298" t="s">
        <v>553</v>
      </c>
      <c r="B6298" t="s">
        <v>447</v>
      </c>
      <c r="C6298">
        <v>4.4000000000000004</v>
      </c>
      <c r="D6298">
        <v>341234</v>
      </c>
      <c r="E6298" t="s">
        <v>374</v>
      </c>
      <c r="F6298" t="s">
        <v>89</v>
      </c>
      <c r="G6298" t="s">
        <v>23</v>
      </c>
      <c r="H6298" t="s">
        <v>24</v>
      </c>
      <c r="I6298" t="s">
        <v>124</v>
      </c>
      <c r="J6298" t="s">
        <v>449</v>
      </c>
      <c r="K6298" t="s">
        <v>121</v>
      </c>
      <c r="L6298" t="s">
        <v>554</v>
      </c>
      <c r="M6298" t="s">
        <v>47</v>
      </c>
      <c r="N6298">
        <f t="shared" si="686"/>
        <v>0</v>
      </c>
      <c r="O6298" t="str">
        <f t="shared" si="687"/>
        <v>No</v>
      </c>
      <c r="P6298">
        <f t="shared" si="688"/>
        <v>0</v>
      </c>
      <c r="Q6298">
        <f t="shared" si="689"/>
        <v>4813937689</v>
      </c>
      <c r="R6298">
        <f t="shared" si="690"/>
        <v>4.1933383153624479</v>
      </c>
      <c r="S6298" t="str">
        <f t="shared" si="691"/>
        <v>Acceptable</v>
      </c>
      <c r="T6298">
        <f>ROUNDUP(C6298,0)</f>
        <v>5</v>
      </c>
      <c r="U6298">
        <f>ROUNDDOWN(C6298,0)</f>
        <v>4</v>
      </c>
      <c r="V6298">
        <f>RIGHT(K6298,2)+2000</f>
        <v>2018</v>
      </c>
      <c r="W6298" t="str">
        <f>INDEX(_xlfn.TEXTSPLIT(K6298,"-"),1,2)</f>
        <v>Mar</v>
      </c>
      <c r="X6298" t="str">
        <f>INDEX(_xlfn.TEXTSPLIT(K6298,"-"),1,1)</f>
        <v>20</v>
      </c>
      <c r="Y6298">
        <f>INDEX(months!B:B,MATCH(Sheet1!W6298,months!A:A,0))</f>
        <v>3</v>
      </c>
      <c r="Z6298">
        <f t="shared" si="692"/>
        <v>43179</v>
      </c>
    </row>
    <row r="6299" spans="1:26" x14ac:dyDescent="0.2">
      <c r="A6299" t="s">
        <v>8773</v>
      </c>
      <c r="B6299" t="s">
        <v>787</v>
      </c>
      <c r="C6299">
        <v>4.2</v>
      </c>
      <c r="D6299">
        <v>1042170</v>
      </c>
      <c r="E6299" t="s">
        <v>46</v>
      </c>
      <c r="F6299" t="s">
        <v>43</v>
      </c>
      <c r="G6299" t="s">
        <v>23</v>
      </c>
      <c r="H6299" t="s">
        <v>24</v>
      </c>
      <c r="I6299" t="s">
        <v>25</v>
      </c>
      <c r="J6299" t="s">
        <v>788</v>
      </c>
      <c r="K6299" t="s">
        <v>278</v>
      </c>
      <c r="L6299" t="s">
        <v>46</v>
      </c>
      <c r="M6299" t="s">
        <v>46</v>
      </c>
      <c r="N6299">
        <f t="shared" si="686"/>
        <v>0</v>
      </c>
      <c r="O6299" t="str">
        <f t="shared" si="687"/>
        <v>No</v>
      </c>
      <c r="P6299">
        <f t="shared" si="688"/>
        <v>0</v>
      </c>
      <c r="Q6299">
        <f t="shared" si="689"/>
        <v>4813937689</v>
      </c>
      <c r="R6299">
        <f t="shared" si="690"/>
        <v>4.1933383153624479</v>
      </c>
      <c r="S6299" t="str">
        <f t="shared" si="691"/>
        <v>Acceptable</v>
      </c>
      <c r="T6299">
        <f>ROUNDUP(C6299,0)</f>
        <v>5</v>
      </c>
      <c r="U6299">
        <f>ROUNDDOWN(C6299,0)</f>
        <v>4</v>
      </c>
      <c r="V6299">
        <f>RIGHT(K6299,2)+2000</f>
        <v>2018</v>
      </c>
      <c r="W6299" t="str">
        <f>INDEX(_xlfn.TEXTSPLIT(K6299,"-"),1,2)</f>
        <v>Jul</v>
      </c>
      <c r="X6299" t="str">
        <f>INDEX(_xlfn.TEXTSPLIT(K6299,"-"),1,1)</f>
        <v>27</v>
      </c>
      <c r="Y6299">
        <f>INDEX(months!B:B,MATCH(Sheet1!W6299,months!A:A,0))</f>
        <v>7</v>
      </c>
      <c r="Z6299">
        <f t="shared" si="692"/>
        <v>43308</v>
      </c>
    </row>
    <row r="6300" spans="1:26" x14ac:dyDescent="0.2">
      <c r="A6300" t="s">
        <v>8774</v>
      </c>
      <c r="B6300" t="s">
        <v>447</v>
      </c>
      <c r="C6300">
        <v>4.5</v>
      </c>
      <c r="D6300">
        <v>42729</v>
      </c>
      <c r="E6300" t="s">
        <v>46</v>
      </c>
      <c r="F6300" t="s">
        <v>38</v>
      </c>
      <c r="G6300" t="s">
        <v>23</v>
      </c>
      <c r="H6300" t="s">
        <v>24</v>
      </c>
      <c r="I6300" t="s">
        <v>25</v>
      </c>
      <c r="J6300" t="s">
        <v>449</v>
      </c>
      <c r="K6300" t="s">
        <v>8775</v>
      </c>
      <c r="L6300" t="s">
        <v>46</v>
      </c>
      <c r="M6300" t="s">
        <v>46</v>
      </c>
      <c r="N6300">
        <f t="shared" si="686"/>
        <v>0</v>
      </c>
      <c r="O6300" t="str">
        <f t="shared" si="687"/>
        <v>No</v>
      </c>
      <c r="P6300">
        <f t="shared" si="688"/>
        <v>0</v>
      </c>
      <c r="Q6300">
        <f t="shared" si="689"/>
        <v>4813937689</v>
      </c>
      <c r="R6300">
        <f t="shared" si="690"/>
        <v>4.1933383153624479</v>
      </c>
      <c r="S6300" t="str">
        <f t="shared" si="691"/>
        <v>Acceptable</v>
      </c>
      <c r="T6300">
        <f>ROUNDUP(C6300,0)</f>
        <v>5</v>
      </c>
      <c r="U6300">
        <f>ROUNDDOWN(C6300,0)</f>
        <v>4</v>
      </c>
      <c r="V6300">
        <f>RIGHT(K6300,2)+2000</f>
        <v>2014</v>
      </c>
      <c r="W6300" t="str">
        <f>INDEX(_xlfn.TEXTSPLIT(K6300,"-"),1,2)</f>
        <v>Nov</v>
      </c>
      <c r="X6300" t="str">
        <f>INDEX(_xlfn.TEXTSPLIT(K6300,"-"),1,1)</f>
        <v>26</v>
      </c>
      <c r="Y6300">
        <f>INDEX(months!B:B,MATCH(Sheet1!W6300,months!A:A,0))</f>
        <v>11</v>
      </c>
      <c r="Z6300">
        <f t="shared" si="692"/>
        <v>41969</v>
      </c>
    </row>
    <row r="6301" spans="1:26" x14ac:dyDescent="0.2">
      <c r="A6301" t="s">
        <v>8776</v>
      </c>
      <c r="B6301" t="s">
        <v>4612</v>
      </c>
      <c r="C6301">
        <v>4</v>
      </c>
      <c r="D6301">
        <v>29944</v>
      </c>
      <c r="E6301" t="s">
        <v>544</v>
      </c>
      <c r="F6301" t="s">
        <v>38</v>
      </c>
      <c r="G6301" t="s">
        <v>23</v>
      </c>
      <c r="H6301" t="s">
        <v>24</v>
      </c>
      <c r="I6301" t="s">
        <v>25</v>
      </c>
      <c r="J6301" t="s">
        <v>4613</v>
      </c>
      <c r="K6301" t="s">
        <v>8777</v>
      </c>
      <c r="L6301" t="s">
        <v>167</v>
      </c>
      <c r="M6301" t="s">
        <v>60</v>
      </c>
      <c r="N6301">
        <f t="shared" si="686"/>
        <v>0</v>
      </c>
      <c r="O6301" t="str">
        <f t="shared" si="687"/>
        <v>No</v>
      </c>
      <c r="P6301">
        <f t="shared" si="688"/>
        <v>0</v>
      </c>
      <c r="Q6301">
        <f t="shared" si="689"/>
        <v>4813937689</v>
      </c>
      <c r="R6301">
        <f t="shared" si="690"/>
        <v>4.1933383153624479</v>
      </c>
      <c r="S6301" t="str">
        <f t="shared" si="691"/>
        <v>Acceptable</v>
      </c>
      <c r="T6301">
        <f>ROUNDUP(C6301,0)</f>
        <v>4</v>
      </c>
      <c r="U6301">
        <f>ROUNDDOWN(C6301,0)</f>
        <v>4</v>
      </c>
      <c r="V6301">
        <f>RIGHT(K6301,2)+2000</f>
        <v>2015</v>
      </c>
      <c r="W6301" t="str">
        <f>INDEX(_xlfn.TEXTSPLIT(K6301,"-"),1,2)</f>
        <v>Oct</v>
      </c>
      <c r="X6301" t="str">
        <f>INDEX(_xlfn.TEXTSPLIT(K6301,"-"),1,1)</f>
        <v>3</v>
      </c>
      <c r="Y6301">
        <f>INDEX(months!B:B,MATCH(Sheet1!W6301,months!A:A,0))</f>
        <v>10</v>
      </c>
      <c r="Z6301">
        <f t="shared" si="692"/>
        <v>42280</v>
      </c>
    </row>
    <row r="6302" spans="1:26" x14ac:dyDescent="0.2">
      <c r="A6302" t="s">
        <v>8778</v>
      </c>
      <c r="B6302" t="s">
        <v>2665</v>
      </c>
      <c r="C6302">
        <v>4.2</v>
      </c>
      <c r="D6302">
        <v>212067</v>
      </c>
      <c r="E6302" t="s">
        <v>675</v>
      </c>
      <c r="F6302" t="s">
        <v>89</v>
      </c>
      <c r="G6302" t="s">
        <v>23</v>
      </c>
      <c r="H6302" t="s">
        <v>24</v>
      </c>
      <c r="I6302" t="s">
        <v>25</v>
      </c>
      <c r="J6302" t="s">
        <v>2734</v>
      </c>
      <c r="K6302" t="s">
        <v>8084</v>
      </c>
      <c r="L6302" t="s">
        <v>652</v>
      </c>
      <c r="M6302" t="s">
        <v>177</v>
      </c>
      <c r="N6302">
        <f t="shared" si="686"/>
        <v>0</v>
      </c>
      <c r="O6302" t="str">
        <f t="shared" si="687"/>
        <v>No</v>
      </c>
      <c r="P6302">
        <f t="shared" si="688"/>
        <v>0</v>
      </c>
      <c r="Q6302">
        <f t="shared" si="689"/>
        <v>4813937689</v>
      </c>
      <c r="R6302">
        <f t="shared" si="690"/>
        <v>4.1933383153624479</v>
      </c>
      <c r="S6302" t="str">
        <f t="shared" si="691"/>
        <v>Acceptable</v>
      </c>
      <c r="T6302">
        <f>ROUNDUP(C6302,0)</f>
        <v>5</v>
      </c>
      <c r="U6302">
        <f>ROUNDDOWN(C6302,0)</f>
        <v>4</v>
      </c>
      <c r="V6302">
        <f>RIGHT(K6302,2)+2000</f>
        <v>2015</v>
      </c>
      <c r="W6302" t="str">
        <f>INDEX(_xlfn.TEXTSPLIT(K6302,"-"),1,2)</f>
        <v>Jul</v>
      </c>
      <c r="X6302" t="str">
        <f>INDEX(_xlfn.TEXTSPLIT(K6302,"-"),1,1)</f>
        <v>15</v>
      </c>
      <c r="Y6302">
        <f>INDEX(months!B:B,MATCH(Sheet1!W6302,months!A:A,0))</f>
        <v>7</v>
      </c>
      <c r="Z6302">
        <f t="shared" si="692"/>
        <v>42200</v>
      </c>
    </row>
    <row r="6303" spans="1:26" x14ac:dyDescent="0.2">
      <c r="A6303" t="s">
        <v>8779</v>
      </c>
      <c r="B6303" t="s">
        <v>2665</v>
      </c>
      <c r="C6303">
        <v>4.7</v>
      </c>
      <c r="D6303">
        <v>155694</v>
      </c>
      <c r="E6303" t="s">
        <v>2942</v>
      </c>
      <c r="F6303" t="s">
        <v>65</v>
      </c>
      <c r="G6303" t="s">
        <v>23</v>
      </c>
      <c r="H6303" t="s">
        <v>24</v>
      </c>
      <c r="I6303" t="s">
        <v>44</v>
      </c>
      <c r="J6303" t="s">
        <v>2824</v>
      </c>
      <c r="K6303" t="s">
        <v>497</v>
      </c>
      <c r="L6303" t="s">
        <v>1614</v>
      </c>
      <c r="M6303" t="s">
        <v>29</v>
      </c>
      <c r="N6303">
        <f t="shared" si="686"/>
        <v>0</v>
      </c>
      <c r="O6303" t="str">
        <f t="shared" si="687"/>
        <v>No</v>
      </c>
      <c r="P6303">
        <f t="shared" si="688"/>
        <v>0</v>
      </c>
      <c r="Q6303">
        <f t="shared" si="689"/>
        <v>4813937689</v>
      </c>
      <c r="R6303">
        <f t="shared" si="690"/>
        <v>4.1933383153624479</v>
      </c>
      <c r="S6303" t="str">
        <f t="shared" si="691"/>
        <v>Acceptable</v>
      </c>
      <c r="T6303">
        <f>ROUNDUP(C6303,0)</f>
        <v>5</v>
      </c>
      <c r="U6303">
        <f>ROUNDDOWN(C6303,0)</f>
        <v>4</v>
      </c>
      <c r="V6303">
        <f>RIGHT(K6303,2)+2000</f>
        <v>2018</v>
      </c>
      <c r="W6303" t="str">
        <f>INDEX(_xlfn.TEXTSPLIT(K6303,"-"),1,2)</f>
        <v>Jul</v>
      </c>
      <c r="X6303" t="str">
        <f>INDEX(_xlfn.TEXTSPLIT(K6303,"-"),1,1)</f>
        <v>13</v>
      </c>
      <c r="Y6303">
        <f>INDEX(months!B:B,MATCH(Sheet1!W6303,months!A:A,0))</f>
        <v>7</v>
      </c>
      <c r="Z6303">
        <f t="shared" si="692"/>
        <v>43294</v>
      </c>
    </row>
    <row r="6304" spans="1:26" x14ac:dyDescent="0.2">
      <c r="A6304" t="s">
        <v>1018</v>
      </c>
      <c r="B6304" t="s">
        <v>997</v>
      </c>
      <c r="C6304">
        <v>4.0999999999999996</v>
      </c>
      <c r="D6304">
        <v>285838</v>
      </c>
      <c r="E6304" t="s">
        <v>186</v>
      </c>
      <c r="F6304" t="s">
        <v>89</v>
      </c>
      <c r="G6304" t="s">
        <v>23</v>
      </c>
      <c r="H6304" t="s">
        <v>24</v>
      </c>
      <c r="I6304" t="s">
        <v>418</v>
      </c>
      <c r="J6304" t="s">
        <v>998</v>
      </c>
      <c r="K6304" t="s">
        <v>115</v>
      </c>
      <c r="L6304" t="s">
        <v>1019</v>
      </c>
      <c r="M6304" t="s">
        <v>81</v>
      </c>
      <c r="N6304">
        <f t="shared" si="686"/>
        <v>0</v>
      </c>
      <c r="O6304" t="str">
        <f t="shared" si="687"/>
        <v>No</v>
      </c>
      <c r="P6304">
        <f t="shared" si="688"/>
        <v>0</v>
      </c>
      <c r="Q6304">
        <f t="shared" si="689"/>
        <v>4813937689</v>
      </c>
      <c r="R6304">
        <f t="shared" si="690"/>
        <v>4.1933383153624479</v>
      </c>
      <c r="S6304" t="str">
        <f t="shared" si="691"/>
        <v>Acceptable</v>
      </c>
      <c r="T6304">
        <f>ROUNDUP(C6304,0)</f>
        <v>5</v>
      </c>
      <c r="U6304">
        <f>ROUNDDOWN(C6304,0)</f>
        <v>4</v>
      </c>
      <c r="V6304">
        <f>RIGHT(K6304,2)+2000</f>
        <v>2018</v>
      </c>
      <c r="W6304" t="str">
        <f>INDEX(_xlfn.TEXTSPLIT(K6304,"-"),1,2)</f>
        <v>Jul</v>
      </c>
      <c r="X6304" t="str">
        <f>INDEX(_xlfn.TEXTSPLIT(K6304,"-"),1,1)</f>
        <v>30</v>
      </c>
      <c r="Y6304">
        <f>INDEX(months!B:B,MATCH(Sheet1!W6304,months!A:A,0))</f>
        <v>7</v>
      </c>
      <c r="Z6304">
        <f t="shared" si="692"/>
        <v>43311</v>
      </c>
    </row>
    <row r="6305" spans="1:26" x14ac:dyDescent="0.2">
      <c r="A6305" t="s">
        <v>8780</v>
      </c>
      <c r="B6305" t="s">
        <v>3070</v>
      </c>
      <c r="C6305">
        <v>4.4000000000000004</v>
      </c>
      <c r="D6305">
        <v>344383</v>
      </c>
      <c r="E6305" t="s">
        <v>374</v>
      </c>
      <c r="F6305" t="s">
        <v>89</v>
      </c>
      <c r="G6305" t="s">
        <v>23</v>
      </c>
      <c r="H6305" t="s">
        <v>24</v>
      </c>
      <c r="I6305" t="s">
        <v>25</v>
      </c>
      <c r="J6305" t="s">
        <v>2673</v>
      </c>
      <c r="K6305" t="s">
        <v>121</v>
      </c>
      <c r="L6305" t="s">
        <v>8781</v>
      </c>
      <c r="M6305" t="s">
        <v>29</v>
      </c>
      <c r="N6305">
        <f t="shared" si="686"/>
        <v>0</v>
      </c>
      <c r="O6305" t="str">
        <f t="shared" si="687"/>
        <v>No</v>
      </c>
      <c r="P6305">
        <f t="shared" si="688"/>
        <v>0</v>
      </c>
      <c r="Q6305">
        <f t="shared" si="689"/>
        <v>4813937689</v>
      </c>
      <c r="R6305">
        <f t="shared" si="690"/>
        <v>4.1933383153624479</v>
      </c>
      <c r="S6305" t="str">
        <f t="shared" si="691"/>
        <v>Acceptable</v>
      </c>
      <c r="T6305">
        <f>ROUNDUP(C6305,0)</f>
        <v>5</v>
      </c>
      <c r="U6305">
        <f>ROUNDDOWN(C6305,0)</f>
        <v>4</v>
      </c>
      <c r="V6305">
        <f>RIGHT(K6305,2)+2000</f>
        <v>2018</v>
      </c>
      <c r="W6305" t="str">
        <f>INDEX(_xlfn.TEXTSPLIT(K6305,"-"),1,2)</f>
        <v>Mar</v>
      </c>
      <c r="X6305" t="str">
        <f>INDEX(_xlfn.TEXTSPLIT(K6305,"-"),1,1)</f>
        <v>20</v>
      </c>
      <c r="Y6305">
        <f>INDEX(months!B:B,MATCH(Sheet1!W6305,months!A:A,0))</f>
        <v>3</v>
      </c>
      <c r="Z6305">
        <f t="shared" si="692"/>
        <v>43179</v>
      </c>
    </row>
    <row r="6306" spans="1:26" x14ac:dyDescent="0.2">
      <c r="A6306" t="s">
        <v>1904</v>
      </c>
      <c r="B6306" t="s">
        <v>1790</v>
      </c>
      <c r="C6306">
        <v>4.3</v>
      </c>
      <c r="D6306">
        <v>129305</v>
      </c>
      <c r="E6306" t="s">
        <v>46</v>
      </c>
      <c r="F6306" t="s">
        <v>38</v>
      </c>
      <c r="G6306" t="s">
        <v>23</v>
      </c>
      <c r="H6306" t="s">
        <v>24</v>
      </c>
      <c r="I6306" t="s">
        <v>25</v>
      </c>
      <c r="J6306" t="s">
        <v>1791</v>
      </c>
      <c r="K6306" t="s">
        <v>173</v>
      </c>
      <c r="L6306" t="s">
        <v>46</v>
      </c>
      <c r="M6306" t="s">
        <v>46</v>
      </c>
      <c r="N6306">
        <f t="shared" si="686"/>
        <v>0</v>
      </c>
      <c r="O6306" t="str">
        <f t="shared" si="687"/>
        <v>No</v>
      </c>
      <c r="P6306">
        <f t="shared" si="688"/>
        <v>0</v>
      </c>
      <c r="Q6306">
        <f t="shared" si="689"/>
        <v>4813937689</v>
      </c>
      <c r="R6306">
        <f t="shared" si="690"/>
        <v>4.1933383153624479</v>
      </c>
      <c r="S6306" t="str">
        <f t="shared" si="691"/>
        <v>Acceptable</v>
      </c>
      <c r="T6306">
        <f>ROUNDUP(C6306,0)</f>
        <v>5</v>
      </c>
      <c r="U6306">
        <f>ROUNDDOWN(C6306,0)</f>
        <v>4</v>
      </c>
      <c r="V6306">
        <f>RIGHT(K6306,2)+2000</f>
        <v>2018</v>
      </c>
      <c r="W6306" t="str">
        <f>INDEX(_xlfn.TEXTSPLIT(K6306,"-"),1,2)</f>
        <v>Aug</v>
      </c>
      <c r="X6306" t="str">
        <f>INDEX(_xlfn.TEXTSPLIT(K6306,"-"),1,1)</f>
        <v>2</v>
      </c>
      <c r="Y6306">
        <f>INDEX(months!B:B,MATCH(Sheet1!W6306,months!A:A,0))</f>
        <v>8</v>
      </c>
      <c r="Z6306">
        <f t="shared" si="692"/>
        <v>43314</v>
      </c>
    </row>
    <row r="6307" spans="1:26" x14ac:dyDescent="0.2">
      <c r="A6307" t="s">
        <v>1319</v>
      </c>
      <c r="B6307" t="s">
        <v>3070</v>
      </c>
      <c r="C6307">
        <v>4.5999999999999996</v>
      </c>
      <c r="D6307">
        <v>104676</v>
      </c>
      <c r="E6307" t="s">
        <v>392</v>
      </c>
      <c r="F6307" t="s">
        <v>38</v>
      </c>
      <c r="G6307" t="s">
        <v>23</v>
      </c>
      <c r="H6307" t="s">
        <v>24</v>
      </c>
      <c r="I6307" t="s">
        <v>25</v>
      </c>
      <c r="J6307" t="s">
        <v>1303</v>
      </c>
      <c r="K6307" t="s">
        <v>226</v>
      </c>
      <c r="L6307" t="s">
        <v>269</v>
      </c>
      <c r="M6307" t="s">
        <v>86</v>
      </c>
      <c r="N6307">
        <f t="shared" si="686"/>
        <v>0</v>
      </c>
      <c r="O6307" t="str">
        <f t="shared" si="687"/>
        <v>No</v>
      </c>
      <c r="P6307">
        <f t="shared" si="688"/>
        <v>0</v>
      </c>
      <c r="Q6307">
        <f t="shared" si="689"/>
        <v>4813937689</v>
      </c>
      <c r="R6307">
        <f t="shared" si="690"/>
        <v>4.1933383153624479</v>
      </c>
      <c r="S6307" t="str">
        <f t="shared" si="691"/>
        <v>Acceptable</v>
      </c>
      <c r="T6307">
        <f>ROUNDUP(C6307,0)</f>
        <v>5</v>
      </c>
      <c r="U6307">
        <f>ROUNDDOWN(C6307,0)</f>
        <v>4</v>
      </c>
      <c r="V6307">
        <f>RIGHT(K6307,2)+2000</f>
        <v>2018</v>
      </c>
      <c r="W6307" t="str">
        <f>INDEX(_xlfn.TEXTSPLIT(K6307,"-"),1,2)</f>
        <v>Jul</v>
      </c>
      <c r="X6307" t="str">
        <f>INDEX(_xlfn.TEXTSPLIT(K6307,"-"),1,1)</f>
        <v>18</v>
      </c>
      <c r="Y6307">
        <f>INDEX(months!B:B,MATCH(Sheet1!W6307,months!A:A,0))</f>
        <v>7</v>
      </c>
      <c r="Z6307">
        <f t="shared" si="692"/>
        <v>43299</v>
      </c>
    </row>
    <row r="6308" spans="1:26" x14ac:dyDescent="0.2">
      <c r="A6308" t="s">
        <v>8782</v>
      </c>
      <c r="B6308" t="s">
        <v>3944</v>
      </c>
      <c r="C6308">
        <v>4.2</v>
      </c>
      <c r="D6308">
        <v>4099</v>
      </c>
      <c r="E6308" t="s">
        <v>108</v>
      </c>
      <c r="F6308" t="s">
        <v>50</v>
      </c>
      <c r="G6308" t="s">
        <v>23</v>
      </c>
      <c r="H6308" t="s">
        <v>24</v>
      </c>
      <c r="I6308" t="s">
        <v>25</v>
      </c>
      <c r="J6308" t="s">
        <v>3945</v>
      </c>
      <c r="K6308" t="s">
        <v>278</v>
      </c>
      <c r="L6308" t="s">
        <v>8783</v>
      </c>
      <c r="M6308" t="s">
        <v>81</v>
      </c>
      <c r="N6308">
        <f t="shared" si="686"/>
        <v>0</v>
      </c>
      <c r="O6308" t="str">
        <f t="shared" si="687"/>
        <v>No</v>
      </c>
      <c r="P6308">
        <f t="shared" si="688"/>
        <v>0</v>
      </c>
      <c r="Q6308">
        <f t="shared" si="689"/>
        <v>4813937689</v>
      </c>
      <c r="R6308">
        <f t="shared" si="690"/>
        <v>4.1933383153624479</v>
      </c>
      <c r="S6308" t="str">
        <f t="shared" si="691"/>
        <v>Acceptable</v>
      </c>
      <c r="T6308">
        <f>ROUNDUP(C6308,0)</f>
        <v>5</v>
      </c>
      <c r="U6308">
        <f>ROUNDDOWN(C6308,0)</f>
        <v>4</v>
      </c>
      <c r="V6308">
        <f>RIGHT(K6308,2)+2000</f>
        <v>2018</v>
      </c>
      <c r="W6308" t="str">
        <f>INDEX(_xlfn.TEXTSPLIT(K6308,"-"),1,2)</f>
        <v>Jul</v>
      </c>
      <c r="X6308" t="str">
        <f>INDEX(_xlfn.TEXTSPLIT(K6308,"-"),1,1)</f>
        <v>27</v>
      </c>
      <c r="Y6308">
        <f>INDEX(months!B:B,MATCH(Sheet1!W6308,months!A:A,0))</f>
        <v>7</v>
      </c>
      <c r="Z6308">
        <f t="shared" si="692"/>
        <v>43308</v>
      </c>
    </row>
    <row r="6309" spans="1:26" x14ac:dyDescent="0.2">
      <c r="A6309" t="s">
        <v>8784</v>
      </c>
      <c r="B6309" t="s">
        <v>3944</v>
      </c>
      <c r="C6309">
        <v>4</v>
      </c>
      <c r="D6309">
        <v>4722</v>
      </c>
      <c r="E6309" t="s">
        <v>223</v>
      </c>
      <c r="F6309" t="s">
        <v>32</v>
      </c>
      <c r="G6309" t="s">
        <v>23</v>
      </c>
      <c r="H6309" t="s">
        <v>24</v>
      </c>
      <c r="I6309" t="s">
        <v>25</v>
      </c>
      <c r="J6309" t="s">
        <v>3945</v>
      </c>
      <c r="K6309" t="s">
        <v>585</v>
      </c>
      <c r="L6309" t="s">
        <v>8785</v>
      </c>
      <c r="M6309" t="s">
        <v>81</v>
      </c>
      <c r="N6309">
        <f t="shared" si="686"/>
        <v>0</v>
      </c>
      <c r="O6309" t="str">
        <f t="shared" si="687"/>
        <v>No</v>
      </c>
      <c r="P6309">
        <f t="shared" si="688"/>
        <v>0</v>
      </c>
      <c r="Q6309">
        <f t="shared" si="689"/>
        <v>4813937689</v>
      </c>
      <c r="R6309">
        <f t="shared" si="690"/>
        <v>4.1933383153624479</v>
      </c>
      <c r="S6309" t="str">
        <f t="shared" si="691"/>
        <v>Acceptable</v>
      </c>
      <c r="T6309">
        <f>ROUNDUP(C6309,0)</f>
        <v>4</v>
      </c>
      <c r="U6309">
        <f>ROUNDDOWN(C6309,0)</f>
        <v>4</v>
      </c>
      <c r="V6309">
        <f>RIGHT(K6309,2)+2000</f>
        <v>2018</v>
      </c>
      <c r="W6309" t="str">
        <f>INDEX(_xlfn.TEXTSPLIT(K6309,"-"),1,2)</f>
        <v>Jul</v>
      </c>
      <c r="X6309" t="str">
        <f>INDEX(_xlfn.TEXTSPLIT(K6309,"-"),1,1)</f>
        <v>9</v>
      </c>
      <c r="Y6309">
        <f>INDEX(months!B:B,MATCH(Sheet1!W6309,months!A:A,0))</f>
        <v>7</v>
      </c>
      <c r="Z6309">
        <f t="shared" si="692"/>
        <v>43290</v>
      </c>
    </row>
    <row r="6310" spans="1:26" x14ac:dyDescent="0.2">
      <c r="A6310" t="s">
        <v>8786</v>
      </c>
      <c r="B6310" t="s">
        <v>3944</v>
      </c>
      <c r="C6310">
        <v>2.2999999999999998</v>
      </c>
      <c r="D6310">
        <v>69</v>
      </c>
      <c r="E6310" t="s">
        <v>159</v>
      </c>
      <c r="F6310" t="s">
        <v>22</v>
      </c>
      <c r="G6310" t="s">
        <v>23</v>
      </c>
      <c r="H6310" t="s">
        <v>24</v>
      </c>
      <c r="I6310" t="s">
        <v>25</v>
      </c>
      <c r="J6310" t="s">
        <v>3945</v>
      </c>
      <c r="K6310" t="s">
        <v>5182</v>
      </c>
      <c r="L6310" t="s">
        <v>2735</v>
      </c>
      <c r="M6310" t="s">
        <v>54</v>
      </c>
      <c r="N6310">
        <f t="shared" si="686"/>
        <v>0</v>
      </c>
      <c r="O6310" t="str">
        <f t="shared" si="687"/>
        <v>No</v>
      </c>
      <c r="P6310">
        <f t="shared" si="688"/>
        <v>0</v>
      </c>
      <c r="Q6310">
        <f t="shared" si="689"/>
        <v>4813937689</v>
      </c>
      <c r="R6310">
        <f t="shared" si="690"/>
        <v>4.1933383153624479</v>
      </c>
      <c r="S6310" t="str">
        <f t="shared" si="691"/>
        <v>Acceptable</v>
      </c>
      <c r="T6310">
        <f>ROUNDUP(C6310,0)</f>
        <v>3</v>
      </c>
      <c r="U6310">
        <f>ROUNDDOWN(C6310,0)</f>
        <v>2</v>
      </c>
      <c r="V6310">
        <f>RIGHT(K6310,2)+2000</f>
        <v>2018</v>
      </c>
      <c r="W6310" t="str">
        <f>INDEX(_xlfn.TEXTSPLIT(K6310,"-"),1,2)</f>
        <v>Mar</v>
      </c>
      <c r="X6310" t="str">
        <f>INDEX(_xlfn.TEXTSPLIT(K6310,"-"),1,1)</f>
        <v>19</v>
      </c>
      <c r="Y6310">
        <f>INDEX(months!B:B,MATCH(Sheet1!W6310,months!A:A,0))</f>
        <v>3</v>
      </c>
      <c r="Z6310">
        <f t="shared" si="692"/>
        <v>43178</v>
      </c>
    </row>
    <row r="6311" spans="1:26" x14ac:dyDescent="0.2">
      <c r="A6311" t="s">
        <v>8787</v>
      </c>
      <c r="B6311" t="s">
        <v>2665</v>
      </c>
      <c r="C6311">
        <v>4.5</v>
      </c>
      <c r="D6311">
        <v>501</v>
      </c>
      <c r="E6311" t="s">
        <v>1832</v>
      </c>
      <c r="F6311" t="s">
        <v>22</v>
      </c>
      <c r="G6311" t="s">
        <v>23</v>
      </c>
      <c r="H6311" t="s">
        <v>24</v>
      </c>
      <c r="I6311" t="s">
        <v>44</v>
      </c>
      <c r="J6311" t="s">
        <v>6194</v>
      </c>
      <c r="K6311" t="s">
        <v>216</v>
      </c>
      <c r="L6311" t="s">
        <v>8788</v>
      </c>
      <c r="M6311" t="s">
        <v>587</v>
      </c>
      <c r="N6311">
        <f t="shared" si="686"/>
        <v>0</v>
      </c>
      <c r="O6311" t="str">
        <f t="shared" si="687"/>
        <v>No</v>
      </c>
      <c r="P6311">
        <f t="shared" si="688"/>
        <v>0</v>
      </c>
      <c r="Q6311">
        <f t="shared" si="689"/>
        <v>4813937689</v>
      </c>
      <c r="R6311">
        <f t="shared" si="690"/>
        <v>4.1933383153624479</v>
      </c>
      <c r="S6311" t="str">
        <f t="shared" si="691"/>
        <v>Acceptable</v>
      </c>
      <c r="T6311">
        <f>ROUNDUP(C6311,0)</f>
        <v>5</v>
      </c>
      <c r="U6311">
        <f>ROUNDDOWN(C6311,0)</f>
        <v>4</v>
      </c>
      <c r="V6311">
        <f>RIGHT(K6311,2)+2000</f>
        <v>2018</v>
      </c>
      <c r="W6311" t="str">
        <f>INDEX(_xlfn.TEXTSPLIT(K6311,"-"),1,2)</f>
        <v>Jul</v>
      </c>
      <c r="X6311" t="str">
        <f>INDEX(_xlfn.TEXTSPLIT(K6311,"-"),1,1)</f>
        <v>26</v>
      </c>
      <c r="Y6311">
        <f>INDEX(months!B:B,MATCH(Sheet1!W6311,months!A:A,0))</f>
        <v>7</v>
      </c>
      <c r="Z6311">
        <f t="shared" si="692"/>
        <v>43307</v>
      </c>
    </row>
    <row r="6312" spans="1:26" x14ac:dyDescent="0.2">
      <c r="A6312" t="s">
        <v>8789</v>
      </c>
      <c r="B6312" t="s">
        <v>3070</v>
      </c>
      <c r="C6312">
        <v>3.6</v>
      </c>
      <c r="D6312">
        <v>226</v>
      </c>
      <c r="E6312" t="s">
        <v>42</v>
      </c>
      <c r="F6312" t="s">
        <v>57</v>
      </c>
      <c r="G6312" t="s">
        <v>23</v>
      </c>
      <c r="H6312" t="s">
        <v>24</v>
      </c>
      <c r="I6312" t="s">
        <v>25</v>
      </c>
      <c r="J6312" t="s">
        <v>2673</v>
      </c>
      <c r="K6312" t="s">
        <v>213</v>
      </c>
      <c r="L6312" t="s">
        <v>8790</v>
      </c>
      <c r="M6312" t="s">
        <v>86</v>
      </c>
      <c r="N6312">
        <f t="shared" si="686"/>
        <v>0</v>
      </c>
      <c r="O6312" t="str">
        <f t="shared" si="687"/>
        <v>No</v>
      </c>
      <c r="P6312">
        <f t="shared" si="688"/>
        <v>0</v>
      </c>
      <c r="Q6312">
        <f t="shared" si="689"/>
        <v>4813937689</v>
      </c>
      <c r="R6312">
        <f t="shared" si="690"/>
        <v>4.1933383153624479</v>
      </c>
      <c r="S6312" t="str">
        <f t="shared" si="691"/>
        <v>Acceptable</v>
      </c>
      <c r="T6312">
        <f>ROUNDUP(C6312,0)</f>
        <v>4</v>
      </c>
      <c r="U6312">
        <f>ROUNDDOWN(C6312,0)</f>
        <v>3</v>
      </c>
      <c r="V6312">
        <f>RIGHT(K6312,2)+2000</f>
        <v>2018</v>
      </c>
      <c r="W6312" t="str">
        <f>INDEX(_xlfn.TEXTSPLIT(K6312,"-"),1,2)</f>
        <v>May</v>
      </c>
      <c r="X6312" t="str">
        <f>INDEX(_xlfn.TEXTSPLIT(K6312,"-"),1,1)</f>
        <v>10</v>
      </c>
      <c r="Y6312">
        <f>INDEX(months!B:B,MATCH(Sheet1!W6312,months!A:A,0))</f>
        <v>5</v>
      </c>
      <c r="Z6312">
        <f t="shared" si="692"/>
        <v>43230</v>
      </c>
    </row>
    <row r="6313" spans="1:26" x14ac:dyDescent="0.2">
      <c r="A6313" t="s">
        <v>8791</v>
      </c>
      <c r="B6313" t="s">
        <v>2665</v>
      </c>
      <c r="C6313">
        <v>4.4000000000000004</v>
      </c>
      <c r="D6313">
        <v>17</v>
      </c>
      <c r="E6313" t="s">
        <v>1213</v>
      </c>
      <c r="F6313" t="s">
        <v>1199</v>
      </c>
      <c r="G6313" t="s">
        <v>649</v>
      </c>
      <c r="H6313" t="s">
        <v>4939</v>
      </c>
      <c r="I6313" t="s">
        <v>25</v>
      </c>
      <c r="J6313" t="s">
        <v>2676</v>
      </c>
      <c r="K6313" t="s">
        <v>559</v>
      </c>
      <c r="L6313" t="s">
        <v>8792</v>
      </c>
      <c r="M6313" t="s">
        <v>86</v>
      </c>
      <c r="N6313">
        <f t="shared" si="686"/>
        <v>0</v>
      </c>
      <c r="O6313" t="str">
        <f t="shared" si="687"/>
        <v>No</v>
      </c>
      <c r="P6313">
        <f t="shared" si="688"/>
        <v>0</v>
      </c>
      <c r="Q6313">
        <f t="shared" si="689"/>
        <v>4813937689</v>
      </c>
      <c r="R6313">
        <f t="shared" si="690"/>
        <v>4.1933383153624479</v>
      </c>
      <c r="S6313" t="str">
        <f t="shared" si="691"/>
        <v>Acceptable</v>
      </c>
      <c r="T6313">
        <f>ROUNDUP(C6313,0)</f>
        <v>5</v>
      </c>
      <c r="U6313">
        <f>ROUNDDOWN(C6313,0)</f>
        <v>4</v>
      </c>
      <c r="V6313">
        <f>RIGHT(K6313,2)+2000</f>
        <v>2018</v>
      </c>
      <c r="W6313" t="str">
        <f>INDEX(_xlfn.TEXTSPLIT(K6313,"-"),1,2)</f>
        <v>May</v>
      </c>
      <c r="X6313" t="str">
        <f>INDEX(_xlfn.TEXTSPLIT(K6313,"-"),1,1)</f>
        <v>21</v>
      </c>
      <c r="Y6313">
        <f>INDEX(months!B:B,MATCH(Sheet1!W6313,months!A:A,0))</f>
        <v>5</v>
      </c>
      <c r="Z6313">
        <f t="shared" si="692"/>
        <v>43241</v>
      </c>
    </row>
    <row r="6314" spans="1:26" x14ac:dyDescent="0.2">
      <c r="A6314" t="s">
        <v>8793</v>
      </c>
      <c r="B6314" t="s">
        <v>2665</v>
      </c>
      <c r="C6314">
        <v>3.9</v>
      </c>
      <c r="D6314">
        <v>20</v>
      </c>
      <c r="E6314" t="s">
        <v>1213</v>
      </c>
      <c r="F6314" t="s">
        <v>22</v>
      </c>
      <c r="G6314" t="s">
        <v>23</v>
      </c>
      <c r="H6314" t="s">
        <v>24</v>
      </c>
      <c r="I6314" t="s">
        <v>25</v>
      </c>
      <c r="J6314" t="s">
        <v>2676</v>
      </c>
      <c r="K6314" t="s">
        <v>559</v>
      </c>
      <c r="L6314" t="s">
        <v>8794</v>
      </c>
      <c r="M6314" t="s">
        <v>86</v>
      </c>
      <c r="N6314">
        <f t="shared" si="686"/>
        <v>0</v>
      </c>
      <c r="O6314" t="str">
        <f t="shared" si="687"/>
        <v>No</v>
      </c>
      <c r="P6314">
        <f t="shared" si="688"/>
        <v>0</v>
      </c>
      <c r="Q6314">
        <f t="shared" si="689"/>
        <v>4813937689</v>
      </c>
      <c r="R6314">
        <f t="shared" si="690"/>
        <v>4.1933383153624479</v>
      </c>
      <c r="S6314" t="str">
        <f t="shared" si="691"/>
        <v>Acceptable</v>
      </c>
      <c r="T6314">
        <f>ROUNDUP(C6314,0)</f>
        <v>4</v>
      </c>
      <c r="U6314">
        <f>ROUNDDOWN(C6314,0)</f>
        <v>3</v>
      </c>
      <c r="V6314">
        <f>RIGHT(K6314,2)+2000</f>
        <v>2018</v>
      </c>
      <c r="W6314" t="str">
        <f>INDEX(_xlfn.TEXTSPLIT(K6314,"-"),1,2)</f>
        <v>May</v>
      </c>
      <c r="X6314" t="str">
        <f>INDEX(_xlfn.TEXTSPLIT(K6314,"-"),1,1)</f>
        <v>21</v>
      </c>
      <c r="Y6314">
        <f>INDEX(months!B:B,MATCH(Sheet1!W6314,months!A:A,0))</f>
        <v>5</v>
      </c>
      <c r="Z6314">
        <f t="shared" si="692"/>
        <v>43241</v>
      </c>
    </row>
    <row r="6315" spans="1:26" x14ac:dyDescent="0.2">
      <c r="A6315" t="s">
        <v>8795</v>
      </c>
      <c r="B6315" t="s">
        <v>3070</v>
      </c>
      <c r="C6315">
        <v>3.9</v>
      </c>
      <c r="D6315">
        <v>13</v>
      </c>
      <c r="E6315" t="s">
        <v>108</v>
      </c>
      <c r="F6315" t="s">
        <v>1010</v>
      </c>
      <c r="G6315" t="s">
        <v>23</v>
      </c>
      <c r="H6315" t="s">
        <v>24</v>
      </c>
      <c r="I6315" t="s">
        <v>25</v>
      </c>
      <c r="J6315" t="s">
        <v>1537</v>
      </c>
      <c r="K6315" t="s">
        <v>8166</v>
      </c>
      <c r="L6315" t="s">
        <v>53</v>
      </c>
      <c r="M6315" t="s">
        <v>177</v>
      </c>
      <c r="N6315">
        <f t="shared" si="686"/>
        <v>0</v>
      </c>
      <c r="O6315" t="str">
        <f t="shared" si="687"/>
        <v>No</v>
      </c>
      <c r="P6315">
        <f t="shared" si="688"/>
        <v>0</v>
      </c>
      <c r="Q6315">
        <f t="shared" si="689"/>
        <v>4813937689</v>
      </c>
      <c r="R6315">
        <f t="shared" si="690"/>
        <v>4.1933383153624479</v>
      </c>
      <c r="S6315" t="str">
        <f t="shared" si="691"/>
        <v>Acceptable</v>
      </c>
      <c r="T6315">
        <f>ROUNDUP(C6315,0)</f>
        <v>4</v>
      </c>
      <c r="U6315">
        <f>ROUNDDOWN(C6315,0)</f>
        <v>3</v>
      </c>
      <c r="V6315">
        <f>RIGHT(K6315,2)+2000</f>
        <v>2015</v>
      </c>
      <c r="W6315" t="str">
        <f>INDEX(_xlfn.TEXTSPLIT(K6315,"-"),1,2)</f>
        <v>Jul</v>
      </c>
      <c r="X6315" t="str">
        <f>INDEX(_xlfn.TEXTSPLIT(K6315,"-"),1,1)</f>
        <v>6</v>
      </c>
      <c r="Y6315">
        <f>INDEX(months!B:B,MATCH(Sheet1!W6315,months!A:A,0))</f>
        <v>7</v>
      </c>
      <c r="Z6315">
        <f t="shared" si="692"/>
        <v>42191</v>
      </c>
    </row>
    <row r="6316" spans="1:26" x14ac:dyDescent="0.2">
      <c r="A6316" t="s">
        <v>8796</v>
      </c>
      <c r="B6316" t="s">
        <v>2116</v>
      </c>
      <c r="C6316">
        <v>4.8</v>
      </c>
      <c r="D6316">
        <v>38</v>
      </c>
      <c r="E6316" t="s">
        <v>172</v>
      </c>
      <c r="F6316" t="s">
        <v>1199</v>
      </c>
      <c r="G6316" t="s">
        <v>23</v>
      </c>
      <c r="H6316" t="s">
        <v>24</v>
      </c>
      <c r="I6316" t="s">
        <v>25</v>
      </c>
      <c r="J6316" t="s">
        <v>2117</v>
      </c>
      <c r="K6316" t="s">
        <v>605</v>
      </c>
      <c r="L6316" t="s">
        <v>53</v>
      </c>
      <c r="M6316" t="s">
        <v>274</v>
      </c>
      <c r="N6316">
        <f t="shared" si="686"/>
        <v>0</v>
      </c>
      <c r="O6316" t="str">
        <f t="shared" si="687"/>
        <v>No</v>
      </c>
      <c r="P6316">
        <f t="shared" si="688"/>
        <v>0</v>
      </c>
      <c r="Q6316">
        <f t="shared" si="689"/>
        <v>4813937689</v>
      </c>
      <c r="R6316">
        <f t="shared" si="690"/>
        <v>4.1933383153624479</v>
      </c>
      <c r="S6316" t="str">
        <f t="shared" si="691"/>
        <v>Acceptable</v>
      </c>
      <c r="T6316">
        <f>ROUNDUP(C6316,0)</f>
        <v>5</v>
      </c>
      <c r="U6316">
        <f>ROUNDDOWN(C6316,0)</f>
        <v>4</v>
      </c>
      <c r="V6316">
        <f>RIGHT(K6316,2)+2000</f>
        <v>2018</v>
      </c>
      <c r="W6316" t="str">
        <f>INDEX(_xlfn.TEXTSPLIT(K6316,"-"),1,2)</f>
        <v>Jul</v>
      </c>
      <c r="X6316" t="str">
        <f>INDEX(_xlfn.TEXTSPLIT(K6316,"-"),1,1)</f>
        <v>10</v>
      </c>
      <c r="Y6316">
        <f>INDEX(months!B:B,MATCH(Sheet1!W6316,months!A:A,0))</f>
        <v>7</v>
      </c>
      <c r="Z6316">
        <f t="shared" si="692"/>
        <v>43291</v>
      </c>
    </row>
    <row r="6317" spans="1:26" x14ac:dyDescent="0.2">
      <c r="A6317" t="s">
        <v>8797</v>
      </c>
      <c r="B6317" t="s">
        <v>3070</v>
      </c>
      <c r="C6317">
        <v>4.2</v>
      </c>
      <c r="D6317">
        <v>16</v>
      </c>
      <c r="E6317" t="s">
        <v>202</v>
      </c>
      <c r="F6317" t="s">
        <v>775</v>
      </c>
      <c r="G6317" t="s">
        <v>23</v>
      </c>
      <c r="H6317" t="s">
        <v>24</v>
      </c>
      <c r="I6317" t="s">
        <v>25</v>
      </c>
      <c r="J6317" t="s">
        <v>2673</v>
      </c>
      <c r="K6317" t="s">
        <v>84</v>
      </c>
      <c r="L6317" t="s">
        <v>2905</v>
      </c>
      <c r="M6317" t="s">
        <v>54</v>
      </c>
      <c r="N6317">
        <f t="shared" si="686"/>
        <v>0</v>
      </c>
      <c r="O6317" t="str">
        <f t="shared" si="687"/>
        <v>No</v>
      </c>
      <c r="P6317">
        <f t="shared" si="688"/>
        <v>0</v>
      </c>
      <c r="Q6317">
        <f t="shared" si="689"/>
        <v>4813937689</v>
      </c>
      <c r="R6317">
        <f t="shared" si="690"/>
        <v>4.1933383153624479</v>
      </c>
      <c r="S6317" t="str">
        <f t="shared" si="691"/>
        <v>Acceptable</v>
      </c>
      <c r="T6317">
        <f>ROUNDUP(C6317,0)</f>
        <v>5</v>
      </c>
      <c r="U6317">
        <f>ROUNDDOWN(C6317,0)</f>
        <v>4</v>
      </c>
      <c r="V6317">
        <f>RIGHT(K6317,2)+2000</f>
        <v>2018</v>
      </c>
      <c r="W6317" t="str">
        <f>INDEX(_xlfn.TEXTSPLIT(K6317,"-"),1,2)</f>
        <v>Jul</v>
      </c>
      <c r="X6317" t="str">
        <f>INDEX(_xlfn.TEXTSPLIT(K6317,"-"),1,1)</f>
        <v>31</v>
      </c>
      <c r="Y6317">
        <f>INDEX(months!B:B,MATCH(Sheet1!W6317,months!A:A,0))</f>
        <v>7</v>
      </c>
      <c r="Z6317">
        <f t="shared" si="692"/>
        <v>43312</v>
      </c>
    </row>
    <row r="6318" spans="1:26" x14ac:dyDescent="0.2">
      <c r="A6318" t="s">
        <v>8798</v>
      </c>
      <c r="B6318" t="s">
        <v>2665</v>
      </c>
      <c r="C6318">
        <v>3.7</v>
      </c>
      <c r="D6318">
        <v>11</v>
      </c>
      <c r="E6318" t="s">
        <v>1213</v>
      </c>
      <c r="F6318" t="s">
        <v>101</v>
      </c>
      <c r="G6318" t="s">
        <v>23</v>
      </c>
      <c r="H6318" t="s">
        <v>24</v>
      </c>
      <c r="I6318" t="s">
        <v>25</v>
      </c>
      <c r="J6318" t="s">
        <v>2676</v>
      </c>
      <c r="K6318" t="s">
        <v>559</v>
      </c>
      <c r="L6318" t="s">
        <v>8799</v>
      </c>
      <c r="M6318" t="s">
        <v>86</v>
      </c>
      <c r="N6318">
        <f t="shared" si="686"/>
        <v>0</v>
      </c>
      <c r="O6318" t="str">
        <f t="shared" si="687"/>
        <v>No</v>
      </c>
      <c r="P6318">
        <f t="shared" si="688"/>
        <v>0</v>
      </c>
      <c r="Q6318">
        <f t="shared" si="689"/>
        <v>4813937689</v>
      </c>
      <c r="R6318">
        <f t="shared" si="690"/>
        <v>4.1933383153624479</v>
      </c>
      <c r="S6318" t="str">
        <f t="shared" si="691"/>
        <v>Acceptable</v>
      </c>
      <c r="T6318">
        <f>ROUNDUP(C6318,0)</f>
        <v>4</v>
      </c>
      <c r="U6318">
        <f>ROUNDDOWN(C6318,0)</f>
        <v>3</v>
      </c>
      <c r="V6318">
        <f>RIGHT(K6318,2)+2000</f>
        <v>2018</v>
      </c>
      <c r="W6318" t="str">
        <f>INDEX(_xlfn.TEXTSPLIT(K6318,"-"),1,2)</f>
        <v>May</v>
      </c>
      <c r="X6318" t="str">
        <f>INDEX(_xlfn.TEXTSPLIT(K6318,"-"),1,1)</f>
        <v>21</v>
      </c>
      <c r="Y6318">
        <f>INDEX(months!B:B,MATCH(Sheet1!W6318,months!A:A,0))</f>
        <v>5</v>
      </c>
      <c r="Z6318">
        <f t="shared" si="692"/>
        <v>43241</v>
      </c>
    </row>
    <row r="6319" spans="1:26" x14ac:dyDescent="0.2">
      <c r="A6319" t="s">
        <v>8800</v>
      </c>
      <c r="B6319" t="s">
        <v>4950</v>
      </c>
      <c r="C6319">
        <v>4</v>
      </c>
      <c r="D6319">
        <v>616</v>
      </c>
      <c r="E6319" t="s">
        <v>8801</v>
      </c>
      <c r="F6319" t="s">
        <v>57</v>
      </c>
      <c r="G6319" t="s">
        <v>23</v>
      </c>
      <c r="H6319" t="s">
        <v>24</v>
      </c>
      <c r="I6319" t="s">
        <v>25</v>
      </c>
      <c r="J6319" t="s">
        <v>4951</v>
      </c>
      <c r="K6319" t="s">
        <v>8802</v>
      </c>
      <c r="L6319" t="s">
        <v>180</v>
      </c>
      <c r="M6319" t="s">
        <v>72</v>
      </c>
      <c r="N6319">
        <f t="shared" si="686"/>
        <v>0</v>
      </c>
      <c r="O6319" t="str">
        <f t="shared" si="687"/>
        <v>No</v>
      </c>
      <c r="P6319">
        <f t="shared" si="688"/>
        <v>0</v>
      </c>
      <c r="Q6319">
        <f t="shared" si="689"/>
        <v>4813937689</v>
      </c>
      <c r="R6319">
        <f t="shared" si="690"/>
        <v>4.1933383153624479</v>
      </c>
      <c r="S6319" t="str">
        <f t="shared" si="691"/>
        <v>Acceptable</v>
      </c>
      <c r="T6319">
        <f>ROUNDUP(C6319,0)</f>
        <v>4</v>
      </c>
      <c r="U6319">
        <f>ROUNDDOWN(C6319,0)</f>
        <v>4</v>
      </c>
      <c r="V6319">
        <f>RIGHT(K6319,2)+2000</f>
        <v>2014</v>
      </c>
      <c r="W6319" t="str">
        <f>INDEX(_xlfn.TEXTSPLIT(K6319,"-"),1,2)</f>
        <v>Sep</v>
      </c>
      <c r="X6319" t="str">
        <f>INDEX(_xlfn.TEXTSPLIT(K6319,"-"),1,1)</f>
        <v>22</v>
      </c>
      <c r="Y6319">
        <f>INDEX(months!B:B,MATCH(Sheet1!W6319,months!A:A,0))</f>
        <v>9</v>
      </c>
      <c r="Z6319">
        <f t="shared" si="692"/>
        <v>41904</v>
      </c>
    </row>
    <row r="6320" spans="1:26" x14ac:dyDescent="0.2">
      <c r="A6320" t="s">
        <v>8803</v>
      </c>
      <c r="B6320" t="s">
        <v>340</v>
      </c>
      <c r="D6320">
        <v>1</v>
      </c>
      <c r="E6320" t="s">
        <v>186</v>
      </c>
      <c r="F6320" t="s">
        <v>1010</v>
      </c>
      <c r="G6320" t="s">
        <v>23</v>
      </c>
      <c r="H6320" t="s">
        <v>24</v>
      </c>
      <c r="I6320" t="s">
        <v>25</v>
      </c>
      <c r="J6320" t="s">
        <v>341</v>
      </c>
      <c r="K6320" t="s">
        <v>66</v>
      </c>
      <c r="L6320" t="s">
        <v>1255</v>
      </c>
      <c r="M6320" t="s">
        <v>274</v>
      </c>
      <c r="N6320">
        <f t="shared" si="686"/>
        <v>0</v>
      </c>
      <c r="O6320" t="str">
        <f t="shared" si="687"/>
        <v>No</v>
      </c>
      <c r="P6320">
        <f t="shared" si="688"/>
        <v>0</v>
      </c>
      <c r="Q6320">
        <f t="shared" si="689"/>
        <v>4813937689</v>
      </c>
      <c r="R6320">
        <f t="shared" si="690"/>
        <v>4.1933383153624479</v>
      </c>
      <c r="S6320" t="str">
        <f t="shared" si="691"/>
        <v>Acceptable</v>
      </c>
      <c r="T6320">
        <f>ROUNDUP(C6320,0)</f>
        <v>0</v>
      </c>
      <c r="U6320">
        <f>ROUNDDOWN(C6320,0)</f>
        <v>0</v>
      </c>
      <c r="V6320">
        <f>RIGHT(K6320,2)+2000</f>
        <v>2018</v>
      </c>
      <c r="W6320" t="str">
        <f>INDEX(_xlfn.TEXTSPLIT(K6320,"-"),1,2)</f>
        <v>Jun</v>
      </c>
      <c r="X6320" t="str">
        <f>INDEX(_xlfn.TEXTSPLIT(K6320,"-"),1,1)</f>
        <v>14</v>
      </c>
      <c r="Y6320">
        <f>INDEX(months!B:B,MATCH(Sheet1!W6320,months!A:A,0))</f>
        <v>6</v>
      </c>
      <c r="Z6320">
        <f t="shared" si="692"/>
        <v>43265</v>
      </c>
    </row>
    <row r="6321" spans="1:26" x14ac:dyDescent="0.2">
      <c r="A6321" t="s">
        <v>8804</v>
      </c>
      <c r="B6321" t="s">
        <v>2665</v>
      </c>
      <c r="C6321">
        <v>1</v>
      </c>
      <c r="D6321">
        <v>1</v>
      </c>
      <c r="E6321" t="s">
        <v>451</v>
      </c>
      <c r="F6321" t="s">
        <v>775</v>
      </c>
      <c r="G6321" t="s">
        <v>23</v>
      </c>
      <c r="H6321" t="s">
        <v>24</v>
      </c>
      <c r="I6321" t="s">
        <v>25</v>
      </c>
      <c r="J6321" t="s">
        <v>2676</v>
      </c>
      <c r="K6321" t="s">
        <v>559</v>
      </c>
      <c r="L6321" t="s">
        <v>8805</v>
      </c>
      <c r="M6321" t="s">
        <v>86</v>
      </c>
      <c r="N6321">
        <f t="shared" si="686"/>
        <v>0</v>
      </c>
      <c r="O6321" t="str">
        <f t="shared" si="687"/>
        <v>No</v>
      </c>
      <c r="P6321">
        <f t="shared" si="688"/>
        <v>0</v>
      </c>
      <c r="Q6321">
        <f t="shared" si="689"/>
        <v>4813937689</v>
      </c>
      <c r="R6321">
        <f t="shared" si="690"/>
        <v>4.1933383153624479</v>
      </c>
      <c r="S6321" t="str">
        <f t="shared" si="691"/>
        <v>Acceptable</v>
      </c>
      <c r="T6321">
        <f>ROUNDUP(C6321,0)</f>
        <v>1</v>
      </c>
      <c r="U6321">
        <f>ROUNDDOWN(C6321,0)</f>
        <v>1</v>
      </c>
      <c r="V6321">
        <f>RIGHT(K6321,2)+2000</f>
        <v>2018</v>
      </c>
      <c r="W6321" t="str">
        <f>INDEX(_xlfn.TEXTSPLIT(K6321,"-"),1,2)</f>
        <v>May</v>
      </c>
      <c r="X6321" t="str">
        <f>INDEX(_xlfn.TEXTSPLIT(K6321,"-"),1,1)</f>
        <v>21</v>
      </c>
      <c r="Y6321">
        <f>INDEX(months!B:B,MATCH(Sheet1!W6321,months!A:A,0))</f>
        <v>5</v>
      </c>
      <c r="Z6321">
        <f t="shared" si="692"/>
        <v>43241</v>
      </c>
    </row>
    <row r="6322" spans="1:26" x14ac:dyDescent="0.2">
      <c r="A6322" t="s">
        <v>8806</v>
      </c>
      <c r="B6322" t="s">
        <v>2665</v>
      </c>
      <c r="D6322">
        <v>1</v>
      </c>
      <c r="E6322" t="s">
        <v>801</v>
      </c>
      <c r="F6322" t="s">
        <v>1010</v>
      </c>
      <c r="G6322" t="s">
        <v>23</v>
      </c>
      <c r="H6322" t="s">
        <v>24</v>
      </c>
      <c r="I6322" t="s">
        <v>25</v>
      </c>
      <c r="J6322" t="s">
        <v>6194</v>
      </c>
      <c r="K6322" t="s">
        <v>5926</v>
      </c>
      <c r="L6322" t="s">
        <v>59</v>
      </c>
      <c r="M6322" t="s">
        <v>60</v>
      </c>
      <c r="N6322">
        <f t="shared" si="686"/>
        <v>0</v>
      </c>
      <c r="O6322" t="str">
        <f t="shared" si="687"/>
        <v>No</v>
      </c>
      <c r="P6322">
        <f t="shared" si="688"/>
        <v>0</v>
      </c>
      <c r="Q6322">
        <f t="shared" si="689"/>
        <v>4813937689</v>
      </c>
      <c r="R6322">
        <f t="shared" si="690"/>
        <v>4.1933383153624479</v>
      </c>
      <c r="S6322" t="str">
        <f t="shared" si="691"/>
        <v>Acceptable</v>
      </c>
      <c r="T6322">
        <f>ROUNDUP(C6322,0)</f>
        <v>0</v>
      </c>
      <c r="U6322">
        <f>ROUNDDOWN(C6322,0)</f>
        <v>0</v>
      </c>
      <c r="V6322">
        <f>RIGHT(K6322,2)+2000</f>
        <v>2015</v>
      </c>
      <c r="W6322" t="str">
        <f>INDEX(_xlfn.TEXTSPLIT(K6322,"-"),1,2)</f>
        <v>May</v>
      </c>
      <c r="X6322" t="str">
        <f>INDEX(_xlfn.TEXTSPLIT(K6322,"-"),1,1)</f>
        <v>19</v>
      </c>
      <c r="Y6322">
        <f>INDEX(months!B:B,MATCH(Sheet1!W6322,months!A:A,0))</f>
        <v>5</v>
      </c>
      <c r="Z6322">
        <f t="shared" si="692"/>
        <v>42143</v>
      </c>
    </row>
    <row r="6323" spans="1:26" x14ac:dyDescent="0.2">
      <c r="A6323" t="s">
        <v>8807</v>
      </c>
      <c r="B6323" t="s">
        <v>3070</v>
      </c>
      <c r="C6323">
        <v>4.4000000000000004</v>
      </c>
      <c r="D6323">
        <v>103</v>
      </c>
      <c r="E6323" t="s">
        <v>1292</v>
      </c>
      <c r="F6323" t="s">
        <v>22</v>
      </c>
      <c r="G6323" t="s">
        <v>23</v>
      </c>
      <c r="H6323" t="s">
        <v>24</v>
      </c>
      <c r="I6323" t="s">
        <v>25</v>
      </c>
      <c r="J6323" t="s">
        <v>2804</v>
      </c>
      <c r="K6323" t="s">
        <v>5030</v>
      </c>
      <c r="L6323" t="s">
        <v>8808</v>
      </c>
      <c r="M6323" t="s">
        <v>81</v>
      </c>
      <c r="N6323">
        <f t="shared" si="686"/>
        <v>0</v>
      </c>
      <c r="O6323" t="str">
        <f t="shared" si="687"/>
        <v>No</v>
      </c>
      <c r="P6323">
        <f t="shared" si="688"/>
        <v>0</v>
      </c>
      <c r="Q6323">
        <f t="shared" si="689"/>
        <v>4813937689</v>
      </c>
      <c r="R6323">
        <f t="shared" si="690"/>
        <v>4.1933383153624479</v>
      </c>
      <c r="S6323" t="str">
        <f t="shared" si="691"/>
        <v>Acceptable</v>
      </c>
      <c r="T6323">
        <f>ROUNDUP(C6323,0)</f>
        <v>5</v>
      </c>
      <c r="U6323">
        <f>ROUNDDOWN(C6323,0)</f>
        <v>4</v>
      </c>
      <c r="V6323">
        <f>RIGHT(K6323,2)+2000</f>
        <v>2017</v>
      </c>
      <c r="W6323" t="str">
        <f>INDEX(_xlfn.TEXTSPLIT(K6323,"-"),1,2)</f>
        <v>Oct</v>
      </c>
      <c r="X6323" t="str">
        <f>INDEX(_xlfn.TEXTSPLIT(K6323,"-"),1,1)</f>
        <v>30</v>
      </c>
      <c r="Y6323">
        <f>INDEX(months!B:B,MATCH(Sheet1!W6323,months!A:A,0))</f>
        <v>10</v>
      </c>
      <c r="Z6323">
        <f t="shared" si="692"/>
        <v>43038</v>
      </c>
    </row>
    <row r="6324" spans="1:26" x14ac:dyDescent="0.2">
      <c r="A6324" t="s">
        <v>8809</v>
      </c>
      <c r="B6324" t="s">
        <v>4612</v>
      </c>
      <c r="C6324">
        <v>4.2</v>
      </c>
      <c r="D6324">
        <v>4010</v>
      </c>
      <c r="E6324" t="s">
        <v>37</v>
      </c>
      <c r="F6324" t="s">
        <v>32</v>
      </c>
      <c r="G6324" t="s">
        <v>23</v>
      </c>
      <c r="H6324" t="s">
        <v>24</v>
      </c>
      <c r="I6324" t="s">
        <v>25</v>
      </c>
      <c r="J6324" t="s">
        <v>4613</v>
      </c>
      <c r="K6324" t="s">
        <v>7594</v>
      </c>
      <c r="M6324" t="s">
        <v>86</v>
      </c>
      <c r="N6324">
        <f t="shared" si="686"/>
        <v>0</v>
      </c>
      <c r="O6324" t="str">
        <f t="shared" si="687"/>
        <v>No</v>
      </c>
      <c r="P6324">
        <f t="shared" si="688"/>
        <v>0</v>
      </c>
      <c r="Q6324">
        <f t="shared" si="689"/>
        <v>4813937689</v>
      </c>
      <c r="R6324">
        <f t="shared" si="690"/>
        <v>4.1933383153624479</v>
      </c>
      <c r="S6324" t="str">
        <f t="shared" si="691"/>
        <v>Acceptable</v>
      </c>
      <c r="T6324">
        <f>ROUNDUP(C6324,0)</f>
        <v>5</v>
      </c>
      <c r="U6324">
        <f>ROUNDDOWN(C6324,0)</f>
        <v>4</v>
      </c>
      <c r="V6324">
        <f>RIGHT(K6324,2)+2000</f>
        <v>2017</v>
      </c>
      <c r="W6324" t="str">
        <f>INDEX(_xlfn.TEXTSPLIT(K6324,"-"),1,2)</f>
        <v>May</v>
      </c>
      <c r="X6324" t="str">
        <f>INDEX(_xlfn.TEXTSPLIT(K6324,"-"),1,1)</f>
        <v>10</v>
      </c>
      <c r="Y6324">
        <f>INDEX(months!B:B,MATCH(Sheet1!W6324,months!A:A,0))</f>
        <v>5</v>
      </c>
      <c r="Z6324">
        <f t="shared" si="692"/>
        <v>42865</v>
      </c>
    </row>
    <row r="6325" spans="1:26" x14ac:dyDescent="0.2">
      <c r="A6325" t="s">
        <v>8810</v>
      </c>
      <c r="B6325" t="s">
        <v>2665</v>
      </c>
      <c r="C6325">
        <v>4.7</v>
      </c>
      <c r="D6325">
        <v>325</v>
      </c>
      <c r="E6325" t="s">
        <v>132</v>
      </c>
      <c r="F6325" t="s">
        <v>22</v>
      </c>
      <c r="G6325" t="s">
        <v>23</v>
      </c>
      <c r="H6325" t="s">
        <v>24</v>
      </c>
      <c r="I6325" t="s">
        <v>44</v>
      </c>
      <c r="J6325" t="s">
        <v>6194</v>
      </c>
      <c r="K6325" t="s">
        <v>8811</v>
      </c>
      <c r="L6325" t="s">
        <v>1788</v>
      </c>
      <c r="M6325" t="s">
        <v>177</v>
      </c>
      <c r="N6325">
        <f t="shared" si="686"/>
        <v>0</v>
      </c>
      <c r="O6325" t="str">
        <f t="shared" si="687"/>
        <v>No</v>
      </c>
      <c r="P6325">
        <f t="shared" si="688"/>
        <v>0</v>
      </c>
      <c r="Q6325">
        <f t="shared" si="689"/>
        <v>4813937689</v>
      </c>
      <c r="R6325">
        <f t="shared" si="690"/>
        <v>4.1933383153624479</v>
      </c>
      <c r="S6325" t="str">
        <f t="shared" si="691"/>
        <v>Acceptable</v>
      </c>
      <c r="T6325">
        <f>ROUNDUP(C6325,0)</f>
        <v>5</v>
      </c>
      <c r="U6325">
        <f>ROUNDDOWN(C6325,0)</f>
        <v>4</v>
      </c>
      <c r="V6325">
        <f>RIGHT(K6325,2)+2000</f>
        <v>2015</v>
      </c>
      <c r="W6325" t="str">
        <f>INDEX(_xlfn.TEXTSPLIT(K6325,"-"),1,2)</f>
        <v>May</v>
      </c>
      <c r="X6325" t="str">
        <f>INDEX(_xlfn.TEXTSPLIT(K6325,"-"),1,1)</f>
        <v>8</v>
      </c>
      <c r="Y6325">
        <f>INDEX(months!B:B,MATCH(Sheet1!W6325,months!A:A,0))</f>
        <v>5</v>
      </c>
      <c r="Z6325">
        <f t="shared" si="692"/>
        <v>42132</v>
      </c>
    </row>
    <row r="6326" spans="1:26" x14ac:dyDescent="0.2">
      <c r="A6326" t="s">
        <v>8812</v>
      </c>
      <c r="B6326" t="s">
        <v>3070</v>
      </c>
      <c r="C6326">
        <v>3.6</v>
      </c>
      <c r="D6326">
        <v>35121</v>
      </c>
      <c r="E6326" t="s">
        <v>825</v>
      </c>
      <c r="F6326" t="s">
        <v>38</v>
      </c>
      <c r="G6326" t="s">
        <v>23</v>
      </c>
      <c r="H6326" t="s">
        <v>24</v>
      </c>
      <c r="I6326" t="s">
        <v>25</v>
      </c>
      <c r="J6326" t="s">
        <v>1537</v>
      </c>
      <c r="K6326" t="s">
        <v>2096</v>
      </c>
      <c r="L6326" t="s">
        <v>350</v>
      </c>
      <c r="M6326" t="s">
        <v>86</v>
      </c>
      <c r="N6326">
        <f t="shared" si="686"/>
        <v>0</v>
      </c>
      <c r="O6326" t="str">
        <f t="shared" si="687"/>
        <v>No</v>
      </c>
      <c r="P6326">
        <f t="shared" si="688"/>
        <v>0</v>
      </c>
      <c r="Q6326">
        <f t="shared" si="689"/>
        <v>4813937689</v>
      </c>
      <c r="R6326">
        <f t="shared" si="690"/>
        <v>4.1933383153624479</v>
      </c>
      <c r="S6326" t="str">
        <f t="shared" si="691"/>
        <v>Acceptable</v>
      </c>
      <c r="T6326">
        <f>ROUNDUP(C6326,0)</f>
        <v>4</v>
      </c>
      <c r="U6326">
        <f>ROUNDDOWN(C6326,0)</f>
        <v>3</v>
      </c>
      <c r="V6326">
        <f>RIGHT(K6326,2)+2000</f>
        <v>2018</v>
      </c>
      <c r="W6326" t="str">
        <f>INDEX(_xlfn.TEXTSPLIT(K6326,"-"),1,2)</f>
        <v>May</v>
      </c>
      <c r="X6326" t="str">
        <f>INDEX(_xlfn.TEXTSPLIT(K6326,"-"),1,1)</f>
        <v>22</v>
      </c>
      <c r="Y6326">
        <f>INDEX(months!B:B,MATCH(Sheet1!W6326,months!A:A,0))</f>
        <v>5</v>
      </c>
      <c r="Z6326">
        <f t="shared" si="692"/>
        <v>43242</v>
      </c>
    </row>
    <row r="6327" spans="1:26" x14ac:dyDescent="0.2">
      <c r="A6327" t="s">
        <v>8813</v>
      </c>
      <c r="B6327" t="s">
        <v>3070</v>
      </c>
      <c r="D6327">
        <v>1</v>
      </c>
      <c r="E6327" t="s">
        <v>132</v>
      </c>
      <c r="F6327" t="s">
        <v>1010</v>
      </c>
      <c r="G6327" t="s">
        <v>23</v>
      </c>
      <c r="H6327" t="s">
        <v>24</v>
      </c>
      <c r="I6327" t="s">
        <v>25</v>
      </c>
      <c r="J6327" t="s">
        <v>1537</v>
      </c>
      <c r="K6327" t="s">
        <v>290</v>
      </c>
      <c r="L6327" t="s">
        <v>59</v>
      </c>
      <c r="M6327" t="s">
        <v>29</v>
      </c>
      <c r="N6327">
        <f t="shared" si="686"/>
        <v>0</v>
      </c>
      <c r="O6327" t="str">
        <f t="shared" si="687"/>
        <v>No</v>
      </c>
      <c r="P6327">
        <f t="shared" si="688"/>
        <v>0</v>
      </c>
      <c r="Q6327">
        <f t="shared" si="689"/>
        <v>4813937689</v>
      </c>
      <c r="R6327">
        <f t="shared" si="690"/>
        <v>4.1933383153624479</v>
      </c>
      <c r="S6327" t="str">
        <f t="shared" si="691"/>
        <v>Acceptable</v>
      </c>
      <c r="T6327">
        <f>ROUNDUP(C6327,0)</f>
        <v>0</v>
      </c>
      <c r="U6327">
        <f>ROUNDDOWN(C6327,0)</f>
        <v>0</v>
      </c>
      <c r="V6327">
        <f>RIGHT(K6327,2)+2000</f>
        <v>2018</v>
      </c>
      <c r="W6327" t="str">
        <f>INDEX(_xlfn.TEXTSPLIT(K6327,"-"),1,2)</f>
        <v>Mar</v>
      </c>
      <c r="X6327" t="str">
        <f>INDEX(_xlfn.TEXTSPLIT(K6327,"-"),1,1)</f>
        <v>27</v>
      </c>
      <c r="Y6327">
        <f>INDEX(months!B:B,MATCH(Sheet1!W6327,months!A:A,0))</f>
        <v>3</v>
      </c>
      <c r="Z6327">
        <f t="shared" si="692"/>
        <v>43186</v>
      </c>
    </row>
    <row r="6328" spans="1:26" x14ac:dyDescent="0.2">
      <c r="A6328" t="s">
        <v>8814</v>
      </c>
      <c r="B6328" t="s">
        <v>2665</v>
      </c>
      <c r="C6328">
        <v>4.0999999999999996</v>
      </c>
      <c r="D6328">
        <v>341</v>
      </c>
      <c r="E6328" t="s">
        <v>202</v>
      </c>
      <c r="F6328" t="s">
        <v>57</v>
      </c>
      <c r="G6328" t="s">
        <v>23</v>
      </c>
      <c r="H6328" t="s">
        <v>24</v>
      </c>
      <c r="I6328" t="s">
        <v>44</v>
      </c>
      <c r="J6328" t="s">
        <v>6194</v>
      </c>
      <c r="K6328" t="s">
        <v>8815</v>
      </c>
      <c r="L6328" t="s">
        <v>6682</v>
      </c>
      <c r="M6328" t="s">
        <v>86</v>
      </c>
      <c r="N6328">
        <f t="shared" si="686"/>
        <v>0</v>
      </c>
      <c r="O6328" t="str">
        <f t="shared" si="687"/>
        <v>No</v>
      </c>
      <c r="P6328">
        <f t="shared" si="688"/>
        <v>0</v>
      </c>
      <c r="Q6328">
        <f t="shared" si="689"/>
        <v>4813937689</v>
      </c>
      <c r="R6328">
        <f t="shared" si="690"/>
        <v>4.1933383153624479</v>
      </c>
      <c r="S6328" t="str">
        <f t="shared" si="691"/>
        <v>Acceptable</v>
      </c>
      <c r="T6328">
        <f>ROUNDUP(C6328,0)</f>
        <v>5</v>
      </c>
      <c r="U6328">
        <f>ROUNDDOWN(C6328,0)</f>
        <v>4</v>
      </c>
      <c r="V6328">
        <f>RIGHT(K6328,2)+2000</f>
        <v>2016</v>
      </c>
      <c r="W6328" t="str">
        <f>INDEX(_xlfn.TEXTSPLIT(K6328,"-"),1,2)</f>
        <v>Aug</v>
      </c>
      <c r="X6328" t="str">
        <f>INDEX(_xlfn.TEXTSPLIT(K6328,"-"),1,1)</f>
        <v>12</v>
      </c>
      <c r="Y6328">
        <f>INDEX(months!B:B,MATCH(Sheet1!W6328,months!A:A,0))</f>
        <v>8</v>
      </c>
      <c r="Z6328">
        <f t="shared" si="692"/>
        <v>42594</v>
      </c>
    </row>
    <row r="6329" spans="1:26" x14ac:dyDescent="0.2">
      <c r="A6329" t="s">
        <v>8816</v>
      </c>
      <c r="B6329" t="s">
        <v>5248</v>
      </c>
      <c r="C6329">
        <v>3.3</v>
      </c>
      <c r="D6329">
        <v>381023</v>
      </c>
      <c r="E6329" t="s">
        <v>1035</v>
      </c>
      <c r="F6329" t="s">
        <v>89</v>
      </c>
      <c r="G6329" t="s">
        <v>23</v>
      </c>
      <c r="H6329" t="s">
        <v>24</v>
      </c>
      <c r="I6329" t="s">
        <v>25</v>
      </c>
      <c r="J6329" t="s">
        <v>5249</v>
      </c>
      <c r="K6329" t="s">
        <v>216</v>
      </c>
      <c r="L6329" t="s">
        <v>7152</v>
      </c>
      <c r="M6329" t="s">
        <v>86</v>
      </c>
      <c r="N6329">
        <f t="shared" si="686"/>
        <v>0</v>
      </c>
      <c r="O6329" t="str">
        <f t="shared" si="687"/>
        <v>No</v>
      </c>
      <c r="P6329">
        <f t="shared" si="688"/>
        <v>0</v>
      </c>
      <c r="Q6329">
        <f t="shared" si="689"/>
        <v>4813937689</v>
      </c>
      <c r="R6329">
        <f t="shared" si="690"/>
        <v>4.1933383153624479</v>
      </c>
      <c r="S6329" t="str">
        <f t="shared" si="691"/>
        <v>Acceptable</v>
      </c>
      <c r="T6329">
        <f>ROUNDUP(C6329,0)</f>
        <v>4</v>
      </c>
      <c r="U6329">
        <f>ROUNDDOWN(C6329,0)</f>
        <v>3</v>
      </c>
      <c r="V6329">
        <f>RIGHT(K6329,2)+2000</f>
        <v>2018</v>
      </c>
      <c r="W6329" t="str">
        <f>INDEX(_xlfn.TEXTSPLIT(K6329,"-"),1,2)</f>
        <v>Jul</v>
      </c>
      <c r="X6329" t="str">
        <f>INDEX(_xlfn.TEXTSPLIT(K6329,"-"),1,1)</f>
        <v>26</v>
      </c>
      <c r="Y6329">
        <f>INDEX(months!B:B,MATCH(Sheet1!W6329,months!A:A,0))</f>
        <v>7</v>
      </c>
      <c r="Z6329">
        <f t="shared" si="692"/>
        <v>43307</v>
      </c>
    </row>
    <row r="6330" spans="1:26" x14ac:dyDescent="0.2">
      <c r="A6330" t="s">
        <v>8817</v>
      </c>
      <c r="B6330" t="s">
        <v>787</v>
      </c>
      <c r="D6330">
        <v>0</v>
      </c>
      <c r="E6330" t="s">
        <v>427</v>
      </c>
      <c r="F6330" t="s">
        <v>1230</v>
      </c>
      <c r="G6330" t="s">
        <v>23</v>
      </c>
      <c r="H6330" t="s">
        <v>24</v>
      </c>
      <c r="I6330" t="s">
        <v>44</v>
      </c>
      <c r="J6330" t="s">
        <v>788</v>
      </c>
      <c r="K6330" t="s">
        <v>2431</v>
      </c>
      <c r="L6330" t="s">
        <v>246</v>
      </c>
      <c r="M6330" t="s">
        <v>81</v>
      </c>
      <c r="N6330">
        <f t="shared" si="686"/>
        <v>0</v>
      </c>
      <c r="O6330" t="str">
        <f t="shared" si="687"/>
        <v>No</v>
      </c>
      <c r="P6330">
        <f t="shared" si="688"/>
        <v>0</v>
      </c>
      <c r="Q6330">
        <f t="shared" si="689"/>
        <v>4813937689</v>
      </c>
      <c r="R6330">
        <f t="shared" si="690"/>
        <v>4.1933383153624479</v>
      </c>
      <c r="S6330" t="str">
        <f t="shared" si="691"/>
        <v>Acceptable</v>
      </c>
      <c r="T6330">
        <f>ROUNDUP(C6330,0)</f>
        <v>0</v>
      </c>
      <c r="U6330">
        <f>ROUNDDOWN(C6330,0)</f>
        <v>0</v>
      </c>
      <c r="V6330">
        <f>RIGHT(K6330,2)+2000</f>
        <v>2018</v>
      </c>
      <c r="W6330" t="str">
        <f>INDEX(_xlfn.TEXTSPLIT(K6330,"-"),1,2)</f>
        <v>Apr</v>
      </c>
      <c r="X6330" t="str">
        <f>INDEX(_xlfn.TEXTSPLIT(K6330,"-"),1,1)</f>
        <v>23</v>
      </c>
      <c r="Y6330">
        <f>INDEX(months!B:B,MATCH(Sheet1!W6330,months!A:A,0))</f>
        <v>4</v>
      </c>
      <c r="Z6330">
        <f t="shared" si="692"/>
        <v>43213</v>
      </c>
    </row>
    <row r="6331" spans="1:26" x14ac:dyDescent="0.2">
      <c r="A6331" t="s">
        <v>8818</v>
      </c>
      <c r="B6331" t="s">
        <v>2665</v>
      </c>
      <c r="D6331">
        <v>0</v>
      </c>
      <c r="E6331" t="s">
        <v>132</v>
      </c>
      <c r="F6331" t="s">
        <v>1199</v>
      </c>
      <c r="G6331" t="s">
        <v>23</v>
      </c>
      <c r="H6331" t="s">
        <v>24</v>
      </c>
      <c r="I6331" t="s">
        <v>44</v>
      </c>
      <c r="J6331" t="s">
        <v>6194</v>
      </c>
      <c r="K6331" t="s">
        <v>7348</v>
      </c>
      <c r="L6331" t="s">
        <v>53</v>
      </c>
      <c r="M6331" t="s">
        <v>60</v>
      </c>
      <c r="N6331">
        <f t="shared" si="686"/>
        <v>0</v>
      </c>
      <c r="O6331" t="str">
        <f t="shared" si="687"/>
        <v>No</v>
      </c>
      <c r="P6331">
        <f t="shared" si="688"/>
        <v>0</v>
      </c>
      <c r="Q6331">
        <f t="shared" si="689"/>
        <v>4813937689</v>
      </c>
      <c r="R6331">
        <f t="shared" si="690"/>
        <v>4.1933383153624479</v>
      </c>
      <c r="S6331" t="str">
        <f t="shared" si="691"/>
        <v>Acceptable</v>
      </c>
      <c r="T6331">
        <f>ROUNDUP(C6331,0)</f>
        <v>0</v>
      </c>
      <c r="U6331">
        <f>ROUNDDOWN(C6331,0)</f>
        <v>0</v>
      </c>
      <c r="V6331">
        <f>RIGHT(K6331,2)+2000</f>
        <v>2016</v>
      </c>
      <c r="W6331" t="str">
        <f>INDEX(_xlfn.TEXTSPLIT(K6331,"-"),1,2)</f>
        <v>Mar</v>
      </c>
      <c r="X6331" t="str">
        <f>INDEX(_xlfn.TEXTSPLIT(K6331,"-"),1,1)</f>
        <v>7</v>
      </c>
      <c r="Y6331">
        <f>INDEX(months!B:B,MATCH(Sheet1!W6331,months!A:A,0))</f>
        <v>3</v>
      </c>
      <c r="Z6331">
        <f t="shared" si="692"/>
        <v>42436</v>
      </c>
    </row>
    <row r="6332" spans="1:26" x14ac:dyDescent="0.2">
      <c r="A6332" t="s">
        <v>8819</v>
      </c>
      <c r="B6332" t="s">
        <v>3070</v>
      </c>
      <c r="C6332">
        <v>5</v>
      </c>
      <c r="D6332">
        <v>3</v>
      </c>
      <c r="E6332" t="s">
        <v>1403</v>
      </c>
      <c r="F6332" t="s">
        <v>1010</v>
      </c>
      <c r="G6332" t="s">
        <v>23</v>
      </c>
      <c r="H6332" t="s">
        <v>24</v>
      </c>
      <c r="I6332" t="s">
        <v>418</v>
      </c>
      <c r="J6332" t="s">
        <v>1303</v>
      </c>
      <c r="K6332" t="s">
        <v>7865</v>
      </c>
      <c r="L6332" t="s">
        <v>105</v>
      </c>
      <c r="M6332" t="s">
        <v>587</v>
      </c>
      <c r="N6332">
        <f t="shared" si="686"/>
        <v>0</v>
      </c>
      <c r="O6332" t="str">
        <f t="shared" si="687"/>
        <v>No</v>
      </c>
      <c r="P6332">
        <f t="shared" si="688"/>
        <v>0</v>
      </c>
      <c r="Q6332">
        <f t="shared" si="689"/>
        <v>4813937689</v>
      </c>
      <c r="R6332">
        <f t="shared" si="690"/>
        <v>4.1933383153624479</v>
      </c>
      <c r="S6332" t="str">
        <f t="shared" si="691"/>
        <v>Acceptable</v>
      </c>
      <c r="T6332">
        <f>ROUNDUP(C6332,0)</f>
        <v>5</v>
      </c>
      <c r="U6332">
        <f>ROUNDDOWN(C6332,0)</f>
        <v>5</v>
      </c>
      <c r="V6332">
        <f>RIGHT(K6332,2)+2000</f>
        <v>2016</v>
      </c>
      <c r="W6332" t="str">
        <f>INDEX(_xlfn.TEXTSPLIT(K6332,"-"),1,2)</f>
        <v>Dec</v>
      </c>
      <c r="X6332" t="str">
        <f>INDEX(_xlfn.TEXTSPLIT(K6332,"-"),1,1)</f>
        <v>26</v>
      </c>
      <c r="Y6332">
        <f>INDEX(months!B:B,MATCH(Sheet1!W6332,months!A:A,0))</f>
        <v>12</v>
      </c>
      <c r="Z6332">
        <f t="shared" si="692"/>
        <v>42730</v>
      </c>
    </row>
    <row r="6333" spans="1:26" x14ac:dyDescent="0.2">
      <c r="A6333" t="s">
        <v>8820</v>
      </c>
      <c r="B6333" t="s">
        <v>4801</v>
      </c>
      <c r="C6333">
        <v>4.3</v>
      </c>
      <c r="D6333">
        <v>26601</v>
      </c>
      <c r="E6333" t="s">
        <v>305</v>
      </c>
      <c r="F6333" t="s">
        <v>65</v>
      </c>
      <c r="G6333" t="s">
        <v>23</v>
      </c>
      <c r="H6333" t="s">
        <v>24</v>
      </c>
      <c r="I6333" t="s">
        <v>25</v>
      </c>
      <c r="J6333" t="s">
        <v>4802</v>
      </c>
      <c r="K6333" t="s">
        <v>266</v>
      </c>
      <c r="L6333" t="s">
        <v>8821</v>
      </c>
      <c r="M6333" t="s">
        <v>177</v>
      </c>
      <c r="N6333">
        <f t="shared" si="686"/>
        <v>0</v>
      </c>
      <c r="O6333" t="str">
        <f t="shared" si="687"/>
        <v>No</v>
      </c>
      <c r="P6333">
        <f t="shared" si="688"/>
        <v>0</v>
      </c>
      <c r="Q6333">
        <f t="shared" si="689"/>
        <v>4813937689</v>
      </c>
      <c r="R6333">
        <f t="shared" si="690"/>
        <v>4.1933383153624479</v>
      </c>
      <c r="S6333" t="str">
        <f t="shared" si="691"/>
        <v>Acceptable</v>
      </c>
      <c r="T6333">
        <f>ROUNDUP(C6333,0)</f>
        <v>5</v>
      </c>
      <c r="U6333">
        <f>ROUNDDOWN(C6333,0)</f>
        <v>4</v>
      </c>
      <c r="V6333">
        <f>RIGHT(K6333,2)+2000</f>
        <v>2018</v>
      </c>
      <c r="W6333" t="str">
        <f>INDEX(_xlfn.TEXTSPLIT(K6333,"-"),1,2)</f>
        <v>Jul</v>
      </c>
      <c r="X6333" t="str">
        <f>INDEX(_xlfn.TEXTSPLIT(K6333,"-"),1,1)</f>
        <v>16</v>
      </c>
      <c r="Y6333">
        <f>INDEX(months!B:B,MATCH(Sheet1!W6333,months!A:A,0))</f>
        <v>7</v>
      </c>
      <c r="Z6333">
        <f t="shared" si="692"/>
        <v>43297</v>
      </c>
    </row>
    <row r="6334" spans="1:26" x14ac:dyDescent="0.2">
      <c r="A6334" t="s">
        <v>8822</v>
      </c>
      <c r="B6334" t="s">
        <v>3944</v>
      </c>
      <c r="C6334">
        <v>4.7</v>
      </c>
      <c r="D6334">
        <v>55</v>
      </c>
      <c r="E6334" t="s">
        <v>205</v>
      </c>
      <c r="F6334" t="s">
        <v>1199</v>
      </c>
      <c r="G6334" t="s">
        <v>23</v>
      </c>
      <c r="H6334" t="s">
        <v>24</v>
      </c>
      <c r="I6334" t="s">
        <v>25</v>
      </c>
      <c r="J6334" t="s">
        <v>3945</v>
      </c>
      <c r="K6334" t="s">
        <v>2732</v>
      </c>
      <c r="L6334" t="s">
        <v>313</v>
      </c>
      <c r="M6334" t="s">
        <v>29</v>
      </c>
      <c r="N6334">
        <f t="shared" si="686"/>
        <v>0</v>
      </c>
      <c r="O6334" t="str">
        <f t="shared" si="687"/>
        <v>No</v>
      </c>
      <c r="P6334">
        <f t="shared" si="688"/>
        <v>0</v>
      </c>
      <c r="Q6334">
        <f t="shared" si="689"/>
        <v>4813937689</v>
      </c>
      <c r="R6334">
        <f t="shared" si="690"/>
        <v>4.1933383153624479</v>
      </c>
      <c r="S6334" t="str">
        <f t="shared" si="691"/>
        <v>Acceptable</v>
      </c>
      <c r="T6334">
        <f>ROUNDUP(C6334,0)</f>
        <v>5</v>
      </c>
      <c r="U6334">
        <f>ROUNDDOWN(C6334,0)</f>
        <v>4</v>
      </c>
      <c r="V6334">
        <f>RIGHT(K6334,2)+2000</f>
        <v>2018</v>
      </c>
      <c r="W6334" t="str">
        <f>INDEX(_xlfn.TEXTSPLIT(K6334,"-"),1,2)</f>
        <v>Apr</v>
      </c>
      <c r="X6334" t="str">
        <f>INDEX(_xlfn.TEXTSPLIT(K6334,"-"),1,1)</f>
        <v>11</v>
      </c>
      <c r="Y6334">
        <f>INDEX(months!B:B,MATCH(Sheet1!W6334,months!A:A,0))</f>
        <v>4</v>
      </c>
      <c r="Z6334">
        <f t="shared" si="692"/>
        <v>43201</v>
      </c>
    </row>
    <row r="6335" spans="1:26" x14ac:dyDescent="0.2">
      <c r="A6335" t="s">
        <v>8823</v>
      </c>
      <c r="B6335" t="s">
        <v>3827</v>
      </c>
      <c r="D6335">
        <v>2</v>
      </c>
      <c r="E6335" t="s">
        <v>305</v>
      </c>
      <c r="F6335" t="s">
        <v>1010</v>
      </c>
      <c r="G6335" t="s">
        <v>23</v>
      </c>
      <c r="H6335" t="s">
        <v>24</v>
      </c>
      <c r="I6335" t="s">
        <v>25</v>
      </c>
      <c r="J6335" t="s">
        <v>3828</v>
      </c>
      <c r="K6335" t="s">
        <v>4074</v>
      </c>
      <c r="L6335" t="s">
        <v>59</v>
      </c>
      <c r="M6335" t="s">
        <v>81</v>
      </c>
      <c r="N6335">
        <f t="shared" si="686"/>
        <v>0</v>
      </c>
      <c r="O6335" t="str">
        <f t="shared" si="687"/>
        <v>No</v>
      </c>
      <c r="P6335">
        <f t="shared" si="688"/>
        <v>0</v>
      </c>
      <c r="Q6335">
        <f t="shared" si="689"/>
        <v>4813937689</v>
      </c>
      <c r="R6335">
        <f t="shared" si="690"/>
        <v>4.1933383153624479</v>
      </c>
      <c r="S6335" t="str">
        <f t="shared" si="691"/>
        <v>Acceptable</v>
      </c>
      <c r="T6335">
        <f>ROUNDUP(C6335,0)</f>
        <v>0</v>
      </c>
      <c r="U6335">
        <f>ROUNDDOWN(C6335,0)</f>
        <v>0</v>
      </c>
      <c r="V6335">
        <f>RIGHT(K6335,2)+2000</f>
        <v>2017</v>
      </c>
      <c r="W6335" t="str">
        <f>INDEX(_xlfn.TEXTSPLIT(K6335,"-"),1,2)</f>
        <v>Nov</v>
      </c>
      <c r="X6335" t="str">
        <f>INDEX(_xlfn.TEXTSPLIT(K6335,"-"),1,1)</f>
        <v>8</v>
      </c>
      <c r="Y6335">
        <f>INDEX(months!B:B,MATCH(Sheet1!W6335,months!A:A,0))</f>
        <v>11</v>
      </c>
      <c r="Z6335">
        <f t="shared" si="692"/>
        <v>43047</v>
      </c>
    </row>
    <row r="6336" spans="1:26" x14ac:dyDescent="0.2">
      <c r="A6336" t="s">
        <v>8824</v>
      </c>
      <c r="B6336" t="s">
        <v>5248</v>
      </c>
      <c r="D6336">
        <v>414</v>
      </c>
      <c r="E6336" t="s">
        <v>1508</v>
      </c>
      <c r="F6336" t="s">
        <v>50</v>
      </c>
      <c r="G6336" t="s">
        <v>23</v>
      </c>
      <c r="H6336" t="s">
        <v>24</v>
      </c>
      <c r="I6336" t="s">
        <v>418</v>
      </c>
      <c r="J6336" t="s">
        <v>5249</v>
      </c>
      <c r="K6336" t="s">
        <v>226</v>
      </c>
      <c r="L6336" t="s">
        <v>4299</v>
      </c>
      <c r="M6336" t="s">
        <v>29</v>
      </c>
      <c r="N6336">
        <f t="shared" si="686"/>
        <v>0</v>
      </c>
      <c r="O6336" t="str">
        <f t="shared" si="687"/>
        <v>No</v>
      </c>
      <c r="P6336">
        <f t="shared" si="688"/>
        <v>0</v>
      </c>
      <c r="Q6336">
        <f t="shared" si="689"/>
        <v>4813937689</v>
      </c>
      <c r="R6336">
        <f t="shared" si="690"/>
        <v>4.1933383153624479</v>
      </c>
      <c r="S6336" t="str">
        <f t="shared" si="691"/>
        <v>Acceptable</v>
      </c>
      <c r="T6336">
        <f>ROUNDUP(C6336,0)</f>
        <v>0</v>
      </c>
      <c r="U6336">
        <f>ROUNDDOWN(C6336,0)</f>
        <v>0</v>
      </c>
      <c r="V6336">
        <f>RIGHT(K6336,2)+2000</f>
        <v>2018</v>
      </c>
      <c r="W6336" t="str">
        <f>INDEX(_xlfn.TEXTSPLIT(K6336,"-"),1,2)</f>
        <v>Jul</v>
      </c>
      <c r="X6336" t="str">
        <f>INDEX(_xlfn.TEXTSPLIT(K6336,"-"),1,1)</f>
        <v>18</v>
      </c>
      <c r="Y6336">
        <f>INDEX(months!B:B,MATCH(Sheet1!W6336,months!A:A,0))</f>
        <v>7</v>
      </c>
      <c r="Z6336">
        <f t="shared" si="692"/>
        <v>43299</v>
      </c>
    </row>
    <row r="6337" spans="1:26" x14ac:dyDescent="0.2">
      <c r="A6337" t="s">
        <v>8825</v>
      </c>
      <c r="B6337" t="s">
        <v>2665</v>
      </c>
      <c r="D6337">
        <v>3</v>
      </c>
      <c r="E6337" t="s">
        <v>93</v>
      </c>
      <c r="F6337" t="s">
        <v>1199</v>
      </c>
      <c r="G6337" t="s">
        <v>23</v>
      </c>
      <c r="H6337" t="s">
        <v>24</v>
      </c>
      <c r="I6337" t="s">
        <v>44</v>
      </c>
      <c r="J6337" t="s">
        <v>2676</v>
      </c>
      <c r="K6337" t="s">
        <v>8826</v>
      </c>
      <c r="L6337" t="s">
        <v>59</v>
      </c>
      <c r="M6337" t="s">
        <v>60</v>
      </c>
      <c r="N6337">
        <f t="shared" si="686"/>
        <v>0</v>
      </c>
      <c r="O6337" t="str">
        <f t="shared" si="687"/>
        <v>No</v>
      </c>
      <c r="P6337">
        <f t="shared" si="688"/>
        <v>0</v>
      </c>
      <c r="Q6337">
        <f t="shared" si="689"/>
        <v>4813937689</v>
      </c>
      <c r="R6337">
        <f t="shared" si="690"/>
        <v>4.1933383153624479</v>
      </c>
      <c r="S6337" t="str">
        <f t="shared" si="691"/>
        <v>Acceptable</v>
      </c>
      <c r="T6337">
        <f>ROUNDUP(C6337,0)</f>
        <v>0</v>
      </c>
      <c r="U6337">
        <f>ROUNDDOWN(C6337,0)</f>
        <v>0</v>
      </c>
      <c r="V6337">
        <f>RIGHT(K6337,2)+2000</f>
        <v>2016</v>
      </c>
      <c r="W6337" t="str">
        <f>INDEX(_xlfn.TEXTSPLIT(K6337,"-"),1,2)</f>
        <v>Dec</v>
      </c>
      <c r="X6337" t="str">
        <f>INDEX(_xlfn.TEXTSPLIT(K6337,"-"),1,1)</f>
        <v>2</v>
      </c>
      <c r="Y6337">
        <f>INDEX(months!B:B,MATCH(Sheet1!W6337,months!A:A,0))</f>
        <v>12</v>
      </c>
      <c r="Z6337">
        <f t="shared" si="692"/>
        <v>42706</v>
      </c>
    </row>
    <row r="6338" spans="1:26" x14ac:dyDescent="0.2">
      <c r="A6338" t="s">
        <v>8827</v>
      </c>
      <c r="B6338" t="s">
        <v>2518</v>
      </c>
      <c r="D6338">
        <v>0</v>
      </c>
      <c r="E6338" t="s">
        <v>825</v>
      </c>
      <c r="F6338" t="s">
        <v>1230</v>
      </c>
      <c r="G6338" t="s">
        <v>23</v>
      </c>
      <c r="H6338" t="s">
        <v>24</v>
      </c>
      <c r="I6338" t="s">
        <v>25</v>
      </c>
      <c r="J6338" t="s">
        <v>2519</v>
      </c>
      <c r="K6338" t="s">
        <v>503</v>
      </c>
      <c r="L6338" t="s">
        <v>6381</v>
      </c>
      <c r="M6338" t="s">
        <v>29</v>
      </c>
      <c r="N6338">
        <f t="shared" ref="N6338:N6401" si="693">SUM(A6338,B6338)</f>
        <v>0</v>
      </c>
      <c r="O6338" t="str">
        <f t="shared" ref="O6338:O6401" si="694">IF(E6338="good","Yes","No")</f>
        <v>No</v>
      </c>
      <c r="P6338">
        <f t="shared" ref="P6338:P6401" si="695">COUNTIF(B:B,"&lt;0")</f>
        <v>0</v>
      </c>
      <c r="Q6338">
        <f t="shared" ref="Q6338:Q6401" si="696">SUMIF(D:D,"&gt;1000")</f>
        <v>4813937689</v>
      </c>
      <c r="R6338">
        <f t="shared" ref="R6338:R6401" si="697">AVERAGEIF(C:C,"&gt;0")</f>
        <v>4.1933383153624479</v>
      </c>
      <c r="S6338" t="str">
        <f t="shared" ref="S6338:S6401" si="698">IF(OR(A6338&gt;0,B6338&gt;0),"Acceptable","Check")</f>
        <v>Acceptable</v>
      </c>
      <c r="T6338">
        <f>ROUNDUP(C6338,0)</f>
        <v>0</v>
      </c>
      <c r="U6338">
        <f>ROUNDDOWN(C6338,0)</f>
        <v>0</v>
      </c>
      <c r="V6338">
        <f>RIGHT(K6338,2)+2000</f>
        <v>2018</v>
      </c>
      <c r="W6338" t="str">
        <f>INDEX(_xlfn.TEXTSPLIT(K6338,"-"),1,2)</f>
        <v>Jun</v>
      </c>
      <c r="X6338" t="str">
        <f>INDEX(_xlfn.TEXTSPLIT(K6338,"-"),1,1)</f>
        <v>29</v>
      </c>
      <c r="Y6338">
        <f>INDEX(months!B:B,MATCH(Sheet1!W6338,months!A:A,0))</f>
        <v>6</v>
      </c>
      <c r="Z6338">
        <f t="shared" si="692"/>
        <v>43280</v>
      </c>
    </row>
    <row r="6339" spans="1:26" x14ac:dyDescent="0.2">
      <c r="A6339" t="s">
        <v>8828</v>
      </c>
      <c r="B6339" t="s">
        <v>3070</v>
      </c>
      <c r="D6339">
        <v>0</v>
      </c>
      <c r="E6339" t="s">
        <v>46</v>
      </c>
      <c r="F6339" t="s">
        <v>1278</v>
      </c>
      <c r="G6339" t="s">
        <v>23</v>
      </c>
      <c r="H6339" t="s">
        <v>24</v>
      </c>
      <c r="I6339" t="s">
        <v>44</v>
      </c>
      <c r="J6339" t="s">
        <v>1537</v>
      </c>
      <c r="K6339" t="s">
        <v>4248</v>
      </c>
      <c r="L6339" t="s">
        <v>46</v>
      </c>
      <c r="M6339" t="s">
        <v>46</v>
      </c>
      <c r="N6339">
        <f t="shared" si="693"/>
        <v>0</v>
      </c>
      <c r="O6339" t="str">
        <f t="shared" si="694"/>
        <v>No</v>
      </c>
      <c r="P6339">
        <f t="shared" si="695"/>
        <v>0</v>
      </c>
      <c r="Q6339">
        <f t="shared" si="696"/>
        <v>4813937689</v>
      </c>
      <c r="R6339">
        <f t="shared" si="697"/>
        <v>4.1933383153624479</v>
      </c>
      <c r="S6339" t="str">
        <f t="shared" si="698"/>
        <v>Acceptable</v>
      </c>
      <c r="T6339">
        <f>ROUNDUP(C6339,0)</f>
        <v>0</v>
      </c>
      <c r="U6339">
        <f>ROUNDDOWN(C6339,0)</f>
        <v>0</v>
      </c>
      <c r="V6339">
        <f>RIGHT(K6339,2)+2000</f>
        <v>2018</v>
      </c>
      <c r="W6339" t="str">
        <f>INDEX(_xlfn.TEXTSPLIT(K6339,"-"),1,2)</f>
        <v>Feb</v>
      </c>
      <c r="X6339" t="str">
        <f>INDEX(_xlfn.TEXTSPLIT(K6339,"-"),1,1)</f>
        <v>11</v>
      </c>
      <c r="Y6339">
        <f>INDEX(months!B:B,MATCH(Sheet1!W6339,months!A:A,0))</f>
        <v>2</v>
      </c>
      <c r="Z6339">
        <f t="shared" ref="Z6339:Z6402" si="699">DATE(V6339,Y6339,X6339)</f>
        <v>43142</v>
      </c>
    </row>
    <row r="6340" spans="1:26" x14ac:dyDescent="0.2">
      <c r="A6340" t="s">
        <v>8829</v>
      </c>
      <c r="B6340" t="s">
        <v>3070</v>
      </c>
      <c r="C6340">
        <v>4</v>
      </c>
      <c r="D6340">
        <v>68664</v>
      </c>
      <c r="E6340" t="s">
        <v>590</v>
      </c>
      <c r="F6340" t="s">
        <v>89</v>
      </c>
      <c r="G6340" t="s">
        <v>23</v>
      </c>
      <c r="H6340" t="s">
        <v>24</v>
      </c>
      <c r="I6340" t="s">
        <v>25</v>
      </c>
      <c r="J6340" t="s">
        <v>2804</v>
      </c>
      <c r="K6340" t="s">
        <v>118</v>
      </c>
      <c r="L6340" t="s">
        <v>246</v>
      </c>
      <c r="M6340" t="s">
        <v>81</v>
      </c>
      <c r="N6340">
        <f t="shared" si="693"/>
        <v>0</v>
      </c>
      <c r="O6340" t="str">
        <f t="shared" si="694"/>
        <v>No</v>
      </c>
      <c r="P6340">
        <f t="shared" si="695"/>
        <v>0</v>
      </c>
      <c r="Q6340">
        <f t="shared" si="696"/>
        <v>4813937689</v>
      </c>
      <c r="R6340">
        <f t="shared" si="697"/>
        <v>4.1933383153624479</v>
      </c>
      <c r="S6340" t="str">
        <f t="shared" si="698"/>
        <v>Acceptable</v>
      </c>
      <c r="T6340">
        <f>ROUNDUP(C6340,0)</f>
        <v>4</v>
      </c>
      <c r="U6340">
        <f>ROUNDDOWN(C6340,0)</f>
        <v>4</v>
      </c>
      <c r="V6340">
        <f>RIGHT(K6340,2)+2000</f>
        <v>2018</v>
      </c>
      <c r="W6340" t="str">
        <f>INDEX(_xlfn.TEXTSPLIT(K6340,"-"),1,2)</f>
        <v>Apr</v>
      </c>
      <c r="X6340" t="str">
        <f>INDEX(_xlfn.TEXTSPLIT(K6340,"-"),1,1)</f>
        <v>20</v>
      </c>
      <c r="Y6340">
        <f>INDEX(months!B:B,MATCH(Sheet1!W6340,months!A:A,0))</f>
        <v>4</v>
      </c>
      <c r="Z6340">
        <f t="shared" si="699"/>
        <v>43210</v>
      </c>
    </row>
    <row r="6341" spans="1:26" x14ac:dyDescent="0.2">
      <c r="A6341" t="s">
        <v>8830</v>
      </c>
      <c r="B6341" t="s">
        <v>556</v>
      </c>
      <c r="D6341">
        <v>3</v>
      </c>
      <c r="E6341" t="s">
        <v>281</v>
      </c>
      <c r="F6341" t="s">
        <v>1230</v>
      </c>
      <c r="G6341" t="s">
        <v>23</v>
      </c>
      <c r="H6341" t="s">
        <v>24</v>
      </c>
      <c r="I6341" t="s">
        <v>25</v>
      </c>
      <c r="J6341" t="s">
        <v>557</v>
      </c>
      <c r="K6341" t="s">
        <v>6175</v>
      </c>
      <c r="L6341" t="s">
        <v>377</v>
      </c>
      <c r="M6341" t="s">
        <v>29</v>
      </c>
      <c r="N6341">
        <f t="shared" si="693"/>
        <v>0</v>
      </c>
      <c r="O6341" t="str">
        <f t="shared" si="694"/>
        <v>No</v>
      </c>
      <c r="P6341">
        <f t="shared" si="695"/>
        <v>0</v>
      </c>
      <c r="Q6341">
        <f t="shared" si="696"/>
        <v>4813937689</v>
      </c>
      <c r="R6341">
        <f t="shared" si="697"/>
        <v>4.1933383153624479</v>
      </c>
      <c r="S6341" t="str">
        <f t="shared" si="698"/>
        <v>Acceptable</v>
      </c>
      <c r="T6341">
        <f>ROUNDUP(C6341,0)</f>
        <v>0</v>
      </c>
      <c r="U6341">
        <f>ROUNDDOWN(C6341,0)</f>
        <v>0</v>
      </c>
      <c r="V6341">
        <f>RIGHT(K6341,2)+2000</f>
        <v>2018</v>
      </c>
      <c r="W6341" t="str">
        <f>INDEX(_xlfn.TEXTSPLIT(K6341,"-"),1,2)</f>
        <v>Feb</v>
      </c>
      <c r="X6341" t="str">
        <f>INDEX(_xlfn.TEXTSPLIT(K6341,"-"),1,1)</f>
        <v>9</v>
      </c>
      <c r="Y6341">
        <f>INDEX(months!B:B,MATCH(Sheet1!W6341,months!A:A,0))</f>
        <v>2</v>
      </c>
      <c r="Z6341">
        <f t="shared" si="699"/>
        <v>43140</v>
      </c>
    </row>
    <row r="6342" spans="1:26" x14ac:dyDescent="0.2">
      <c r="A6342" t="s">
        <v>8831</v>
      </c>
      <c r="B6342" t="s">
        <v>2665</v>
      </c>
      <c r="C6342">
        <v>4.4000000000000004</v>
      </c>
      <c r="D6342">
        <v>524467</v>
      </c>
      <c r="E6342" t="s">
        <v>69</v>
      </c>
      <c r="F6342" t="s">
        <v>89</v>
      </c>
      <c r="G6342" t="s">
        <v>23</v>
      </c>
      <c r="H6342" t="s">
        <v>24</v>
      </c>
      <c r="I6342" t="s">
        <v>44</v>
      </c>
      <c r="J6342" t="s">
        <v>6194</v>
      </c>
      <c r="K6342" t="s">
        <v>8832</v>
      </c>
      <c r="L6342" t="s">
        <v>8833</v>
      </c>
      <c r="M6342" t="s">
        <v>177</v>
      </c>
      <c r="N6342">
        <f t="shared" si="693"/>
        <v>0</v>
      </c>
      <c r="O6342" t="str">
        <f t="shared" si="694"/>
        <v>No</v>
      </c>
      <c r="P6342">
        <f t="shared" si="695"/>
        <v>0</v>
      </c>
      <c r="Q6342">
        <f t="shared" si="696"/>
        <v>4813937689</v>
      </c>
      <c r="R6342">
        <f t="shared" si="697"/>
        <v>4.1933383153624479</v>
      </c>
      <c r="S6342" t="str">
        <f t="shared" si="698"/>
        <v>Acceptable</v>
      </c>
      <c r="T6342">
        <f>ROUNDUP(C6342,0)</f>
        <v>5</v>
      </c>
      <c r="U6342">
        <f>ROUNDDOWN(C6342,0)</f>
        <v>4</v>
      </c>
      <c r="V6342">
        <f>RIGHT(K6342,2)+2000</f>
        <v>2016</v>
      </c>
      <c r="W6342" t="str">
        <f>INDEX(_xlfn.TEXTSPLIT(K6342,"-"),1,2)</f>
        <v>Jul</v>
      </c>
      <c r="X6342" t="str">
        <f>INDEX(_xlfn.TEXTSPLIT(K6342,"-"),1,1)</f>
        <v>7</v>
      </c>
      <c r="Y6342">
        <f>INDEX(months!B:B,MATCH(Sheet1!W6342,months!A:A,0))</f>
        <v>7</v>
      </c>
      <c r="Z6342">
        <f t="shared" si="699"/>
        <v>42558</v>
      </c>
    </row>
    <row r="6343" spans="1:26" x14ac:dyDescent="0.2">
      <c r="A6343" t="s">
        <v>8834</v>
      </c>
      <c r="B6343" t="s">
        <v>2665</v>
      </c>
      <c r="C6343">
        <v>4.5999999999999996</v>
      </c>
      <c r="D6343">
        <v>17</v>
      </c>
      <c r="E6343" t="s">
        <v>735</v>
      </c>
      <c r="F6343" t="s">
        <v>1010</v>
      </c>
      <c r="G6343" t="s">
        <v>649</v>
      </c>
      <c r="H6343" t="s">
        <v>8835</v>
      </c>
      <c r="I6343" t="s">
        <v>44</v>
      </c>
      <c r="J6343" t="s">
        <v>6194</v>
      </c>
      <c r="K6343" t="s">
        <v>6142</v>
      </c>
      <c r="L6343" t="s">
        <v>8836</v>
      </c>
      <c r="M6343" t="s">
        <v>72</v>
      </c>
      <c r="N6343">
        <f t="shared" si="693"/>
        <v>0</v>
      </c>
      <c r="O6343" t="str">
        <f t="shared" si="694"/>
        <v>No</v>
      </c>
      <c r="P6343">
        <f t="shared" si="695"/>
        <v>0</v>
      </c>
      <c r="Q6343">
        <f t="shared" si="696"/>
        <v>4813937689</v>
      </c>
      <c r="R6343">
        <f t="shared" si="697"/>
        <v>4.1933383153624479</v>
      </c>
      <c r="S6343" t="str">
        <f t="shared" si="698"/>
        <v>Acceptable</v>
      </c>
      <c r="T6343">
        <f>ROUNDUP(C6343,0)</f>
        <v>5</v>
      </c>
      <c r="U6343">
        <f>ROUNDDOWN(C6343,0)</f>
        <v>4</v>
      </c>
      <c r="V6343">
        <f>RIGHT(K6343,2)+2000</f>
        <v>2017</v>
      </c>
      <c r="W6343" t="str">
        <f>INDEX(_xlfn.TEXTSPLIT(K6343,"-"),1,2)</f>
        <v>Jul</v>
      </c>
      <c r="X6343" t="str">
        <f>INDEX(_xlfn.TEXTSPLIT(K6343,"-"),1,1)</f>
        <v>9</v>
      </c>
      <c r="Y6343">
        <f>INDEX(months!B:B,MATCH(Sheet1!W6343,months!A:A,0))</f>
        <v>7</v>
      </c>
      <c r="Z6343">
        <f t="shared" si="699"/>
        <v>42925</v>
      </c>
    </row>
    <row r="6344" spans="1:26" x14ac:dyDescent="0.2">
      <c r="A6344" t="s">
        <v>8837</v>
      </c>
      <c r="B6344" t="s">
        <v>556</v>
      </c>
      <c r="C6344">
        <v>5</v>
      </c>
      <c r="D6344">
        <v>3</v>
      </c>
      <c r="E6344" t="s">
        <v>627</v>
      </c>
      <c r="F6344" t="s">
        <v>1230</v>
      </c>
      <c r="G6344" t="s">
        <v>23</v>
      </c>
      <c r="H6344" t="s">
        <v>24</v>
      </c>
      <c r="I6344" t="s">
        <v>25</v>
      </c>
      <c r="J6344" t="s">
        <v>557</v>
      </c>
      <c r="K6344" t="s">
        <v>1610</v>
      </c>
      <c r="L6344" t="s">
        <v>3102</v>
      </c>
      <c r="M6344" t="s">
        <v>81</v>
      </c>
      <c r="N6344">
        <f t="shared" si="693"/>
        <v>0</v>
      </c>
      <c r="O6344" t="str">
        <f t="shared" si="694"/>
        <v>No</v>
      </c>
      <c r="P6344">
        <f t="shared" si="695"/>
        <v>0</v>
      </c>
      <c r="Q6344">
        <f t="shared" si="696"/>
        <v>4813937689</v>
      </c>
      <c r="R6344">
        <f t="shared" si="697"/>
        <v>4.1933383153624479</v>
      </c>
      <c r="S6344" t="str">
        <f t="shared" si="698"/>
        <v>Acceptable</v>
      </c>
      <c r="T6344">
        <f>ROUNDUP(C6344,0)</f>
        <v>5</v>
      </c>
      <c r="U6344">
        <f>ROUNDDOWN(C6344,0)</f>
        <v>5</v>
      </c>
      <c r="V6344">
        <f>RIGHT(K6344,2)+2000</f>
        <v>2018</v>
      </c>
      <c r="W6344" t="str">
        <f>INDEX(_xlfn.TEXTSPLIT(K6344,"-"),1,2)</f>
        <v>Feb</v>
      </c>
      <c r="X6344" t="str">
        <f>INDEX(_xlfn.TEXTSPLIT(K6344,"-"),1,1)</f>
        <v>7</v>
      </c>
      <c r="Y6344">
        <f>INDEX(months!B:B,MATCH(Sheet1!W6344,months!A:A,0))</f>
        <v>2</v>
      </c>
      <c r="Z6344">
        <f t="shared" si="699"/>
        <v>43138</v>
      </c>
    </row>
    <row r="6345" spans="1:26" x14ac:dyDescent="0.2">
      <c r="A6345" t="s">
        <v>8838</v>
      </c>
      <c r="B6345" t="s">
        <v>2665</v>
      </c>
      <c r="C6345">
        <v>4.3</v>
      </c>
      <c r="D6345">
        <v>52199</v>
      </c>
      <c r="E6345" t="s">
        <v>46</v>
      </c>
      <c r="F6345" t="s">
        <v>65</v>
      </c>
      <c r="G6345" t="s">
        <v>23</v>
      </c>
      <c r="H6345" t="s">
        <v>24</v>
      </c>
      <c r="I6345" t="s">
        <v>44</v>
      </c>
      <c r="J6345" t="s">
        <v>6194</v>
      </c>
      <c r="K6345" t="s">
        <v>3234</v>
      </c>
      <c r="L6345" t="s">
        <v>8839</v>
      </c>
      <c r="M6345" t="s">
        <v>60</v>
      </c>
      <c r="N6345">
        <f t="shared" si="693"/>
        <v>0</v>
      </c>
      <c r="O6345" t="str">
        <f t="shared" si="694"/>
        <v>No</v>
      </c>
      <c r="P6345">
        <f t="shared" si="695"/>
        <v>0</v>
      </c>
      <c r="Q6345">
        <f t="shared" si="696"/>
        <v>4813937689</v>
      </c>
      <c r="R6345">
        <f t="shared" si="697"/>
        <v>4.1933383153624479</v>
      </c>
      <c r="S6345" t="str">
        <f t="shared" si="698"/>
        <v>Acceptable</v>
      </c>
      <c r="T6345">
        <f>ROUNDUP(C6345,0)</f>
        <v>5</v>
      </c>
      <c r="U6345">
        <f>ROUNDDOWN(C6345,0)</f>
        <v>4</v>
      </c>
      <c r="V6345">
        <f>RIGHT(K6345,2)+2000</f>
        <v>2017</v>
      </c>
      <c r="W6345" t="str">
        <f>INDEX(_xlfn.TEXTSPLIT(K6345,"-"),1,2)</f>
        <v>May</v>
      </c>
      <c r="X6345" t="str">
        <f>INDEX(_xlfn.TEXTSPLIT(K6345,"-"),1,1)</f>
        <v>18</v>
      </c>
      <c r="Y6345">
        <f>INDEX(months!B:B,MATCH(Sheet1!W6345,months!A:A,0))</f>
        <v>5</v>
      </c>
      <c r="Z6345">
        <f t="shared" si="699"/>
        <v>42873</v>
      </c>
    </row>
    <row r="6346" spans="1:26" x14ac:dyDescent="0.2">
      <c r="A6346" t="s">
        <v>8840</v>
      </c>
      <c r="B6346" t="s">
        <v>3070</v>
      </c>
      <c r="C6346">
        <v>4.3</v>
      </c>
      <c r="D6346">
        <v>6333</v>
      </c>
      <c r="E6346" t="s">
        <v>374</v>
      </c>
      <c r="F6346" t="s">
        <v>65</v>
      </c>
      <c r="G6346" t="s">
        <v>23</v>
      </c>
      <c r="H6346" t="s">
        <v>24</v>
      </c>
      <c r="I6346" t="s">
        <v>25</v>
      </c>
      <c r="J6346" t="s">
        <v>1537</v>
      </c>
      <c r="K6346" t="s">
        <v>264</v>
      </c>
      <c r="L6346" t="s">
        <v>8841</v>
      </c>
      <c r="M6346" t="s">
        <v>274</v>
      </c>
      <c r="N6346">
        <f t="shared" si="693"/>
        <v>0</v>
      </c>
      <c r="O6346" t="str">
        <f t="shared" si="694"/>
        <v>No</v>
      </c>
      <c r="P6346">
        <f t="shared" si="695"/>
        <v>0</v>
      </c>
      <c r="Q6346">
        <f t="shared" si="696"/>
        <v>4813937689</v>
      </c>
      <c r="R6346">
        <f t="shared" si="697"/>
        <v>4.1933383153624479</v>
      </c>
      <c r="S6346" t="str">
        <f t="shared" si="698"/>
        <v>Acceptable</v>
      </c>
      <c r="T6346">
        <f>ROUNDUP(C6346,0)</f>
        <v>5</v>
      </c>
      <c r="U6346">
        <f>ROUNDDOWN(C6346,0)</f>
        <v>4</v>
      </c>
      <c r="V6346">
        <f>RIGHT(K6346,2)+2000</f>
        <v>2018</v>
      </c>
      <c r="W6346" t="str">
        <f>INDEX(_xlfn.TEXTSPLIT(K6346,"-"),1,2)</f>
        <v>May</v>
      </c>
      <c r="X6346" t="str">
        <f>INDEX(_xlfn.TEXTSPLIT(K6346,"-"),1,1)</f>
        <v>25</v>
      </c>
      <c r="Y6346">
        <f>INDEX(months!B:B,MATCH(Sheet1!W6346,months!A:A,0))</f>
        <v>5</v>
      </c>
      <c r="Z6346">
        <f t="shared" si="699"/>
        <v>43245</v>
      </c>
    </row>
    <row r="6347" spans="1:26" x14ac:dyDescent="0.2">
      <c r="A6347" t="s">
        <v>8842</v>
      </c>
      <c r="B6347" t="s">
        <v>556</v>
      </c>
      <c r="D6347">
        <v>1</v>
      </c>
      <c r="E6347" t="s">
        <v>202</v>
      </c>
      <c r="F6347" t="s">
        <v>1278</v>
      </c>
      <c r="G6347" t="s">
        <v>23</v>
      </c>
      <c r="H6347" t="s">
        <v>24</v>
      </c>
      <c r="I6347" t="s">
        <v>25</v>
      </c>
      <c r="J6347" t="s">
        <v>557</v>
      </c>
      <c r="K6347" t="s">
        <v>5958</v>
      </c>
      <c r="L6347" t="s">
        <v>35</v>
      </c>
      <c r="M6347" t="s">
        <v>29</v>
      </c>
      <c r="N6347">
        <f t="shared" si="693"/>
        <v>0</v>
      </c>
      <c r="O6347" t="str">
        <f t="shared" si="694"/>
        <v>No</v>
      </c>
      <c r="P6347">
        <f t="shared" si="695"/>
        <v>0</v>
      </c>
      <c r="Q6347">
        <f t="shared" si="696"/>
        <v>4813937689</v>
      </c>
      <c r="R6347">
        <f t="shared" si="697"/>
        <v>4.1933383153624479</v>
      </c>
      <c r="S6347" t="str">
        <f t="shared" si="698"/>
        <v>Acceptable</v>
      </c>
      <c r="T6347">
        <f>ROUNDUP(C6347,0)</f>
        <v>0</v>
      </c>
      <c r="U6347">
        <f>ROUNDDOWN(C6347,0)</f>
        <v>0</v>
      </c>
      <c r="V6347">
        <f>RIGHT(K6347,2)+2000</f>
        <v>2016</v>
      </c>
      <c r="W6347" t="str">
        <f>INDEX(_xlfn.TEXTSPLIT(K6347,"-"),1,2)</f>
        <v>Nov</v>
      </c>
      <c r="X6347" t="str">
        <f>INDEX(_xlfn.TEXTSPLIT(K6347,"-"),1,1)</f>
        <v>16</v>
      </c>
      <c r="Y6347">
        <f>INDEX(months!B:B,MATCH(Sheet1!W6347,months!A:A,0))</f>
        <v>11</v>
      </c>
      <c r="Z6347">
        <f t="shared" si="699"/>
        <v>42690</v>
      </c>
    </row>
    <row r="6348" spans="1:26" x14ac:dyDescent="0.2">
      <c r="A6348" t="s">
        <v>8843</v>
      </c>
      <c r="B6348" t="s">
        <v>3070</v>
      </c>
      <c r="C6348">
        <v>3.8</v>
      </c>
      <c r="D6348">
        <v>4</v>
      </c>
      <c r="E6348" t="s">
        <v>232</v>
      </c>
      <c r="F6348" t="s">
        <v>1010</v>
      </c>
      <c r="G6348" t="s">
        <v>649</v>
      </c>
      <c r="H6348" t="s">
        <v>1011</v>
      </c>
      <c r="I6348" t="s">
        <v>25</v>
      </c>
      <c r="J6348" t="s">
        <v>6167</v>
      </c>
      <c r="K6348" t="s">
        <v>2292</v>
      </c>
      <c r="L6348" t="s">
        <v>2848</v>
      </c>
      <c r="M6348" t="s">
        <v>60</v>
      </c>
      <c r="N6348">
        <f t="shared" si="693"/>
        <v>0</v>
      </c>
      <c r="O6348" t="str">
        <f t="shared" si="694"/>
        <v>No</v>
      </c>
      <c r="P6348">
        <f t="shared" si="695"/>
        <v>0</v>
      </c>
      <c r="Q6348">
        <f t="shared" si="696"/>
        <v>4813937689</v>
      </c>
      <c r="R6348">
        <f t="shared" si="697"/>
        <v>4.1933383153624479</v>
      </c>
      <c r="S6348" t="str">
        <f t="shared" si="698"/>
        <v>Acceptable</v>
      </c>
      <c r="T6348">
        <f>ROUNDUP(C6348,0)</f>
        <v>4</v>
      </c>
      <c r="U6348">
        <f>ROUNDDOWN(C6348,0)</f>
        <v>3</v>
      </c>
      <c r="V6348">
        <f>RIGHT(K6348,2)+2000</f>
        <v>2016</v>
      </c>
      <c r="W6348" t="str">
        <f>INDEX(_xlfn.TEXTSPLIT(K6348,"-"),1,2)</f>
        <v>Aug</v>
      </c>
      <c r="X6348" t="str">
        <f>INDEX(_xlfn.TEXTSPLIT(K6348,"-"),1,1)</f>
        <v>27</v>
      </c>
      <c r="Y6348">
        <f>INDEX(months!B:B,MATCH(Sheet1!W6348,months!A:A,0))</f>
        <v>8</v>
      </c>
      <c r="Z6348">
        <f t="shared" si="699"/>
        <v>42609</v>
      </c>
    </row>
    <row r="6349" spans="1:26" x14ac:dyDescent="0.2">
      <c r="A6349" t="s">
        <v>8844</v>
      </c>
      <c r="B6349" t="s">
        <v>3070</v>
      </c>
      <c r="C6349">
        <v>4.0999999999999996</v>
      </c>
      <c r="D6349">
        <v>956</v>
      </c>
      <c r="E6349" t="s">
        <v>190</v>
      </c>
      <c r="F6349" t="s">
        <v>50</v>
      </c>
      <c r="G6349" t="s">
        <v>23</v>
      </c>
      <c r="H6349" t="s">
        <v>24</v>
      </c>
      <c r="I6349" t="s">
        <v>44</v>
      </c>
      <c r="J6349" t="s">
        <v>1537</v>
      </c>
      <c r="K6349" t="s">
        <v>8019</v>
      </c>
      <c r="L6349" t="s">
        <v>53</v>
      </c>
      <c r="M6349" t="s">
        <v>237</v>
      </c>
      <c r="N6349">
        <f t="shared" si="693"/>
        <v>0</v>
      </c>
      <c r="O6349" t="str">
        <f t="shared" si="694"/>
        <v>No</v>
      </c>
      <c r="P6349">
        <f t="shared" si="695"/>
        <v>0</v>
      </c>
      <c r="Q6349">
        <f t="shared" si="696"/>
        <v>4813937689</v>
      </c>
      <c r="R6349">
        <f t="shared" si="697"/>
        <v>4.1933383153624479</v>
      </c>
      <c r="S6349" t="str">
        <f t="shared" si="698"/>
        <v>Acceptable</v>
      </c>
      <c r="T6349">
        <f>ROUNDUP(C6349,0)</f>
        <v>5</v>
      </c>
      <c r="U6349">
        <f>ROUNDDOWN(C6349,0)</f>
        <v>4</v>
      </c>
      <c r="V6349">
        <f>RIGHT(K6349,2)+2000</f>
        <v>2016</v>
      </c>
      <c r="W6349" t="str">
        <f>INDEX(_xlfn.TEXTSPLIT(K6349,"-"),1,2)</f>
        <v>May</v>
      </c>
      <c r="X6349" t="str">
        <f>INDEX(_xlfn.TEXTSPLIT(K6349,"-"),1,1)</f>
        <v>17</v>
      </c>
      <c r="Y6349">
        <f>INDEX(months!B:B,MATCH(Sheet1!W6349,months!A:A,0))</f>
        <v>5</v>
      </c>
      <c r="Z6349">
        <f t="shared" si="699"/>
        <v>42507</v>
      </c>
    </row>
    <row r="6350" spans="1:26" x14ac:dyDescent="0.2">
      <c r="A6350" t="s">
        <v>8845</v>
      </c>
      <c r="B6350" t="s">
        <v>4310</v>
      </c>
      <c r="C6350">
        <v>4.5999999999999996</v>
      </c>
      <c r="D6350">
        <v>969</v>
      </c>
      <c r="E6350" t="s">
        <v>239</v>
      </c>
      <c r="F6350" t="s">
        <v>22</v>
      </c>
      <c r="G6350" t="s">
        <v>23</v>
      </c>
      <c r="H6350" t="s">
        <v>24</v>
      </c>
      <c r="I6350" t="s">
        <v>25</v>
      </c>
      <c r="J6350" t="s">
        <v>2718</v>
      </c>
      <c r="K6350" t="s">
        <v>1401</v>
      </c>
      <c r="L6350" t="s">
        <v>59</v>
      </c>
      <c r="M6350" t="s">
        <v>86</v>
      </c>
      <c r="N6350">
        <f t="shared" si="693"/>
        <v>0</v>
      </c>
      <c r="O6350" t="str">
        <f t="shared" si="694"/>
        <v>No</v>
      </c>
      <c r="P6350">
        <f t="shared" si="695"/>
        <v>0</v>
      </c>
      <c r="Q6350">
        <f t="shared" si="696"/>
        <v>4813937689</v>
      </c>
      <c r="R6350">
        <f t="shared" si="697"/>
        <v>4.1933383153624479</v>
      </c>
      <c r="S6350" t="str">
        <f t="shared" si="698"/>
        <v>Acceptable</v>
      </c>
      <c r="T6350">
        <f>ROUNDUP(C6350,0)</f>
        <v>5</v>
      </c>
      <c r="U6350">
        <f>ROUNDDOWN(C6350,0)</f>
        <v>4</v>
      </c>
      <c r="V6350">
        <f>RIGHT(K6350,2)+2000</f>
        <v>2014</v>
      </c>
      <c r="W6350" t="str">
        <f>INDEX(_xlfn.TEXTSPLIT(K6350,"-"),1,2)</f>
        <v>Aug</v>
      </c>
      <c r="X6350" t="str">
        <f>INDEX(_xlfn.TEXTSPLIT(K6350,"-"),1,1)</f>
        <v>21</v>
      </c>
      <c r="Y6350">
        <f>INDEX(months!B:B,MATCH(Sheet1!W6350,months!A:A,0))</f>
        <v>8</v>
      </c>
      <c r="Z6350">
        <f t="shared" si="699"/>
        <v>41872</v>
      </c>
    </row>
    <row r="6351" spans="1:26" x14ac:dyDescent="0.2">
      <c r="A6351" t="s">
        <v>8846</v>
      </c>
      <c r="B6351" t="s">
        <v>3070</v>
      </c>
      <c r="C6351">
        <v>4</v>
      </c>
      <c r="D6351">
        <v>1469</v>
      </c>
      <c r="E6351" t="s">
        <v>155</v>
      </c>
      <c r="F6351" t="s">
        <v>50</v>
      </c>
      <c r="G6351" t="s">
        <v>23</v>
      </c>
      <c r="H6351" t="s">
        <v>24</v>
      </c>
      <c r="I6351" t="s">
        <v>25</v>
      </c>
      <c r="J6351" t="s">
        <v>1537</v>
      </c>
      <c r="K6351" t="s">
        <v>2302</v>
      </c>
      <c r="L6351" t="s">
        <v>2748</v>
      </c>
      <c r="M6351" t="s">
        <v>177</v>
      </c>
      <c r="N6351">
        <f t="shared" si="693"/>
        <v>0</v>
      </c>
      <c r="O6351" t="str">
        <f t="shared" si="694"/>
        <v>No</v>
      </c>
      <c r="P6351">
        <f t="shared" si="695"/>
        <v>0</v>
      </c>
      <c r="Q6351">
        <f t="shared" si="696"/>
        <v>4813937689</v>
      </c>
      <c r="R6351">
        <f t="shared" si="697"/>
        <v>4.1933383153624479</v>
      </c>
      <c r="S6351" t="str">
        <f t="shared" si="698"/>
        <v>Acceptable</v>
      </c>
      <c r="T6351">
        <f>ROUNDUP(C6351,0)</f>
        <v>4</v>
      </c>
      <c r="U6351">
        <f>ROUNDDOWN(C6351,0)</f>
        <v>4</v>
      </c>
      <c r="V6351">
        <f>RIGHT(K6351,2)+2000</f>
        <v>2018</v>
      </c>
      <c r="W6351" t="str">
        <f>INDEX(_xlfn.TEXTSPLIT(K6351,"-"),1,2)</f>
        <v>Jan</v>
      </c>
      <c r="X6351" t="str">
        <f>INDEX(_xlfn.TEXTSPLIT(K6351,"-"),1,1)</f>
        <v>29</v>
      </c>
      <c r="Y6351">
        <f>INDEX(months!B:B,MATCH(Sheet1!W6351,months!A:A,0))</f>
        <v>1</v>
      </c>
      <c r="Z6351">
        <f t="shared" si="699"/>
        <v>43129</v>
      </c>
    </row>
    <row r="6352" spans="1:26" x14ac:dyDescent="0.2">
      <c r="A6352" t="s">
        <v>8847</v>
      </c>
      <c r="B6352" t="s">
        <v>2665</v>
      </c>
      <c r="C6352">
        <v>4.7</v>
      </c>
      <c r="D6352">
        <v>2066</v>
      </c>
      <c r="E6352" t="s">
        <v>42</v>
      </c>
      <c r="F6352" t="s">
        <v>50</v>
      </c>
      <c r="G6352" t="s">
        <v>23</v>
      </c>
      <c r="H6352" t="s">
        <v>24</v>
      </c>
      <c r="I6352" t="s">
        <v>44</v>
      </c>
      <c r="J6352" t="s">
        <v>6194</v>
      </c>
      <c r="K6352" t="s">
        <v>3463</v>
      </c>
      <c r="L6352" t="s">
        <v>180</v>
      </c>
      <c r="M6352" t="s">
        <v>29</v>
      </c>
      <c r="N6352">
        <f t="shared" si="693"/>
        <v>0</v>
      </c>
      <c r="O6352" t="str">
        <f t="shared" si="694"/>
        <v>No</v>
      </c>
      <c r="P6352">
        <f t="shared" si="695"/>
        <v>0</v>
      </c>
      <c r="Q6352">
        <f t="shared" si="696"/>
        <v>4813937689</v>
      </c>
      <c r="R6352">
        <f t="shared" si="697"/>
        <v>4.1933383153624479</v>
      </c>
      <c r="S6352" t="str">
        <f t="shared" si="698"/>
        <v>Acceptable</v>
      </c>
      <c r="T6352">
        <f>ROUNDUP(C6352,0)</f>
        <v>5</v>
      </c>
      <c r="U6352">
        <f>ROUNDDOWN(C6352,0)</f>
        <v>4</v>
      </c>
      <c r="V6352">
        <f>RIGHT(K6352,2)+2000</f>
        <v>2018</v>
      </c>
      <c r="W6352" t="str">
        <f>INDEX(_xlfn.TEXTSPLIT(K6352,"-"),1,2)</f>
        <v>Mar</v>
      </c>
      <c r="X6352" t="str">
        <f>INDEX(_xlfn.TEXTSPLIT(K6352,"-"),1,1)</f>
        <v>14</v>
      </c>
      <c r="Y6352">
        <f>INDEX(months!B:B,MATCH(Sheet1!W6352,months!A:A,0))</f>
        <v>3</v>
      </c>
      <c r="Z6352">
        <f t="shared" si="699"/>
        <v>43173</v>
      </c>
    </row>
    <row r="6353" spans="1:26" x14ac:dyDescent="0.2">
      <c r="A6353" t="s">
        <v>8848</v>
      </c>
      <c r="B6353" t="s">
        <v>4612</v>
      </c>
      <c r="C6353">
        <v>3.6</v>
      </c>
      <c r="D6353">
        <v>1166</v>
      </c>
      <c r="E6353" t="s">
        <v>8849</v>
      </c>
      <c r="F6353" t="s">
        <v>50</v>
      </c>
      <c r="G6353" t="s">
        <v>23</v>
      </c>
      <c r="H6353" t="s">
        <v>24</v>
      </c>
      <c r="I6353" t="s">
        <v>25</v>
      </c>
      <c r="J6353" t="s">
        <v>4613</v>
      </c>
      <c r="K6353" t="s">
        <v>8850</v>
      </c>
      <c r="L6353" t="s">
        <v>53</v>
      </c>
      <c r="M6353" t="s">
        <v>86</v>
      </c>
      <c r="N6353">
        <f t="shared" si="693"/>
        <v>0</v>
      </c>
      <c r="O6353" t="str">
        <f t="shared" si="694"/>
        <v>No</v>
      </c>
      <c r="P6353">
        <f t="shared" si="695"/>
        <v>0</v>
      </c>
      <c r="Q6353">
        <f t="shared" si="696"/>
        <v>4813937689</v>
      </c>
      <c r="R6353">
        <f t="shared" si="697"/>
        <v>4.1933383153624479</v>
      </c>
      <c r="S6353" t="str">
        <f t="shared" si="698"/>
        <v>Acceptable</v>
      </c>
      <c r="T6353">
        <f>ROUNDUP(C6353,0)</f>
        <v>4</v>
      </c>
      <c r="U6353">
        <f>ROUNDDOWN(C6353,0)</f>
        <v>3</v>
      </c>
      <c r="V6353">
        <f>RIGHT(K6353,2)+2000</f>
        <v>2015</v>
      </c>
      <c r="W6353" t="str">
        <f>INDEX(_xlfn.TEXTSPLIT(K6353,"-"),1,2)</f>
        <v>Mar</v>
      </c>
      <c r="X6353" t="str">
        <f>INDEX(_xlfn.TEXTSPLIT(K6353,"-"),1,1)</f>
        <v>30</v>
      </c>
      <c r="Y6353">
        <f>INDEX(months!B:B,MATCH(Sheet1!W6353,months!A:A,0))</f>
        <v>3</v>
      </c>
      <c r="Z6353">
        <f t="shared" si="699"/>
        <v>42093</v>
      </c>
    </row>
    <row r="6354" spans="1:26" x14ac:dyDescent="0.2">
      <c r="A6354" t="s">
        <v>8851</v>
      </c>
      <c r="B6354" t="s">
        <v>2665</v>
      </c>
      <c r="C6354">
        <v>4.5</v>
      </c>
      <c r="D6354">
        <v>26744</v>
      </c>
      <c r="E6354" t="s">
        <v>664</v>
      </c>
      <c r="F6354" t="s">
        <v>32</v>
      </c>
      <c r="G6354" t="s">
        <v>23</v>
      </c>
      <c r="H6354" t="s">
        <v>24</v>
      </c>
      <c r="I6354" t="s">
        <v>44</v>
      </c>
      <c r="J6354" t="s">
        <v>6194</v>
      </c>
      <c r="K6354" t="s">
        <v>278</v>
      </c>
      <c r="L6354" t="s">
        <v>8852</v>
      </c>
      <c r="M6354" t="s">
        <v>29</v>
      </c>
      <c r="N6354">
        <f t="shared" si="693"/>
        <v>0</v>
      </c>
      <c r="O6354" t="str">
        <f t="shared" si="694"/>
        <v>No</v>
      </c>
      <c r="P6354">
        <f t="shared" si="695"/>
        <v>0</v>
      </c>
      <c r="Q6354">
        <f t="shared" si="696"/>
        <v>4813937689</v>
      </c>
      <c r="R6354">
        <f t="shared" si="697"/>
        <v>4.1933383153624479</v>
      </c>
      <c r="S6354" t="str">
        <f t="shared" si="698"/>
        <v>Acceptable</v>
      </c>
      <c r="T6354">
        <f>ROUNDUP(C6354,0)</f>
        <v>5</v>
      </c>
      <c r="U6354">
        <f>ROUNDDOWN(C6354,0)</f>
        <v>4</v>
      </c>
      <c r="V6354">
        <f>RIGHT(K6354,2)+2000</f>
        <v>2018</v>
      </c>
      <c r="W6354" t="str">
        <f>INDEX(_xlfn.TEXTSPLIT(K6354,"-"),1,2)</f>
        <v>Jul</v>
      </c>
      <c r="X6354" t="str">
        <f>INDEX(_xlfn.TEXTSPLIT(K6354,"-"),1,1)</f>
        <v>27</v>
      </c>
      <c r="Y6354">
        <f>INDEX(months!B:B,MATCH(Sheet1!W6354,months!A:A,0))</f>
        <v>7</v>
      </c>
      <c r="Z6354">
        <f t="shared" si="699"/>
        <v>43308</v>
      </c>
    </row>
    <row r="6355" spans="1:26" x14ac:dyDescent="0.2">
      <c r="A6355" t="s">
        <v>8853</v>
      </c>
      <c r="B6355" t="s">
        <v>4106</v>
      </c>
      <c r="C6355">
        <v>4</v>
      </c>
      <c r="D6355">
        <v>802</v>
      </c>
      <c r="E6355" t="s">
        <v>825</v>
      </c>
      <c r="F6355" t="s">
        <v>50</v>
      </c>
      <c r="G6355" t="s">
        <v>23</v>
      </c>
      <c r="H6355" t="s">
        <v>24</v>
      </c>
      <c r="I6355" t="s">
        <v>25</v>
      </c>
      <c r="J6355" t="s">
        <v>4107</v>
      </c>
      <c r="K6355" t="s">
        <v>5742</v>
      </c>
      <c r="L6355" t="s">
        <v>53</v>
      </c>
      <c r="M6355" t="s">
        <v>60</v>
      </c>
      <c r="N6355">
        <f t="shared" si="693"/>
        <v>0</v>
      </c>
      <c r="O6355" t="str">
        <f t="shared" si="694"/>
        <v>No</v>
      </c>
      <c r="P6355">
        <f t="shared" si="695"/>
        <v>0</v>
      </c>
      <c r="Q6355">
        <f t="shared" si="696"/>
        <v>4813937689</v>
      </c>
      <c r="R6355">
        <f t="shared" si="697"/>
        <v>4.1933383153624479</v>
      </c>
      <c r="S6355" t="str">
        <f t="shared" si="698"/>
        <v>Acceptable</v>
      </c>
      <c r="T6355">
        <f>ROUNDUP(C6355,0)</f>
        <v>4</v>
      </c>
      <c r="U6355">
        <f>ROUNDDOWN(C6355,0)</f>
        <v>4</v>
      </c>
      <c r="V6355">
        <f>RIGHT(K6355,2)+2000</f>
        <v>2017</v>
      </c>
      <c r="W6355" t="str">
        <f>INDEX(_xlfn.TEXTSPLIT(K6355,"-"),1,2)</f>
        <v>May</v>
      </c>
      <c r="X6355" t="str">
        <f>INDEX(_xlfn.TEXTSPLIT(K6355,"-"),1,1)</f>
        <v>3</v>
      </c>
      <c r="Y6355">
        <f>INDEX(months!B:B,MATCH(Sheet1!W6355,months!A:A,0))</f>
        <v>5</v>
      </c>
      <c r="Z6355">
        <f t="shared" si="699"/>
        <v>42858</v>
      </c>
    </row>
    <row r="6356" spans="1:26" x14ac:dyDescent="0.2">
      <c r="A6356" t="s">
        <v>8854</v>
      </c>
      <c r="B6356" t="s">
        <v>2665</v>
      </c>
      <c r="C6356">
        <v>4.0999999999999996</v>
      </c>
      <c r="D6356">
        <v>1686</v>
      </c>
      <c r="E6356" t="s">
        <v>147</v>
      </c>
      <c r="F6356" t="s">
        <v>50</v>
      </c>
      <c r="G6356" t="s">
        <v>23</v>
      </c>
      <c r="H6356" t="s">
        <v>24</v>
      </c>
      <c r="I6356" t="s">
        <v>44</v>
      </c>
      <c r="J6356" t="s">
        <v>6194</v>
      </c>
      <c r="K6356" t="s">
        <v>8855</v>
      </c>
      <c r="L6356" t="s">
        <v>747</v>
      </c>
      <c r="M6356" t="s">
        <v>60</v>
      </c>
      <c r="N6356">
        <f t="shared" si="693"/>
        <v>0</v>
      </c>
      <c r="O6356" t="str">
        <f t="shared" si="694"/>
        <v>No</v>
      </c>
      <c r="P6356">
        <f t="shared" si="695"/>
        <v>0</v>
      </c>
      <c r="Q6356">
        <f t="shared" si="696"/>
        <v>4813937689</v>
      </c>
      <c r="R6356">
        <f t="shared" si="697"/>
        <v>4.1933383153624479</v>
      </c>
      <c r="S6356" t="str">
        <f t="shared" si="698"/>
        <v>Acceptable</v>
      </c>
      <c r="T6356">
        <f>ROUNDUP(C6356,0)</f>
        <v>5</v>
      </c>
      <c r="U6356">
        <f>ROUNDDOWN(C6356,0)</f>
        <v>4</v>
      </c>
      <c r="V6356">
        <f>RIGHT(K6356,2)+2000</f>
        <v>2015</v>
      </c>
      <c r="W6356" t="str">
        <f>INDEX(_xlfn.TEXTSPLIT(K6356,"-"),1,2)</f>
        <v>Apr</v>
      </c>
      <c r="X6356" t="str">
        <f>INDEX(_xlfn.TEXTSPLIT(K6356,"-"),1,1)</f>
        <v>20</v>
      </c>
      <c r="Y6356">
        <f>INDEX(months!B:B,MATCH(Sheet1!W6356,months!A:A,0))</f>
        <v>4</v>
      </c>
      <c r="Z6356">
        <f t="shared" si="699"/>
        <v>42114</v>
      </c>
    </row>
    <row r="6357" spans="1:26" x14ac:dyDescent="0.2">
      <c r="A6357" t="s">
        <v>8856</v>
      </c>
      <c r="B6357" t="s">
        <v>2518</v>
      </c>
      <c r="C6357">
        <v>4</v>
      </c>
      <c r="D6357">
        <v>41747</v>
      </c>
      <c r="E6357" t="s">
        <v>111</v>
      </c>
      <c r="F6357" t="s">
        <v>38</v>
      </c>
      <c r="G6357" t="s">
        <v>23</v>
      </c>
      <c r="H6357" t="s">
        <v>24</v>
      </c>
      <c r="I6357" t="s">
        <v>25</v>
      </c>
      <c r="J6357" t="s">
        <v>2519</v>
      </c>
      <c r="K6357" t="s">
        <v>8857</v>
      </c>
      <c r="L6357" t="s">
        <v>5161</v>
      </c>
      <c r="M6357" t="s">
        <v>81</v>
      </c>
      <c r="N6357">
        <f t="shared" si="693"/>
        <v>0</v>
      </c>
      <c r="O6357" t="str">
        <f t="shared" si="694"/>
        <v>No</v>
      </c>
      <c r="P6357">
        <f t="shared" si="695"/>
        <v>0</v>
      </c>
      <c r="Q6357">
        <f t="shared" si="696"/>
        <v>4813937689</v>
      </c>
      <c r="R6357">
        <f t="shared" si="697"/>
        <v>4.1933383153624479</v>
      </c>
      <c r="S6357" t="str">
        <f t="shared" si="698"/>
        <v>Acceptable</v>
      </c>
      <c r="T6357">
        <f>ROUNDUP(C6357,0)</f>
        <v>4</v>
      </c>
      <c r="U6357">
        <f>ROUNDDOWN(C6357,0)</f>
        <v>4</v>
      </c>
      <c r="V6357">
        <f>RIGHT(K6357,2)+2000</f>
        <v>2017</v>
      </c>
      <c r="W6357" t="str">
        <f>INDEX(_xlfn.TEXTSPLIT(K6357,"-"),1,2)</f>
        <v>Jan</v>
      </c>
      <c r="X6357" t="str">
        <f>INDEX(_xlfn.TEXTSPLIT(K6357,"-"),1,1)</f>
        <v>12</v>
      </c>
      <c r="Y6357">
        <f>INDEX(months!B:B,MATCH(Sheet1!W6357,months!A:A,0))</f>
        <v>1</v>
      </c>
      <c r="Z6357">
        <f t="shared" si="699"/>
        <v>42747</v>
      </c>
    </row>
    <row r="6358" spans="1:26" x14ac:dyDescent="0.2">
      <c r="A6358" t="s">
        <v>8858</v>
      </c>
      <c r="B6358" t="s">
        <v>2518</v>
      </c>
      <c r="C6358">
        <v>3.8</v>
      </c>
      <c r="D6358">
        <v>19221</v>
      </c>
      <c r="E6358" t="s">
        <v>481</v>
      </c>
      <c r="F6358" t="s">
        <v>38</v>
      </c>
      <c r="G6358" t="s">
        <v>23</v>
      </c>
      <c r="H6358" t="s">
        <v>24</v>
      </c>
      <c r="I6358" t="s">
        <v>25</v>
      </c>
      <c r="J6358" t="s">
        <v>2519</v>
      </c>
      <c r="K6358" t="s">
        <v>390</v>
      </c>
      <c r="L6358" t="s">
        <v>46</v>
      </c>
      <c r="M6358" t="s">
        <v>46</v>
      </c>
      <c r="N6358">
        <f t="shared" si="693"/>
        <v>0</v>
      </c>
      <c r="O6358" t="str">
        <f t="shared" si="694"/>
        <v>No</v>
      </c>
      <c r="P6358">
        <f t="shared" si="695"/>
        <v>0</v>
      </c>
      <c r="Q6358">
        <f t="shared" si="696"/>
        <v>4813937689</v>
      </c>
      <c r="R6358">
        <f t="shared" si="697"/>
        <v>4.1933383153624479</v>
      </c>
      <c r="S6358" t="str">
        <f t="shared" si="698"/>
        <v>Acceptable</v>
      </c>
      <c r="T6358">
        <f>ROUNDUP(C6358,0)</f>
        <v>4</v>
      </c>
      <c r="U6358">
        <f>ROUNDDOWN(C6358,0)</f>
        <v>3</v>
      </c>
      <c r="V6358">
        <f>RIGHT(K6358,2)+2000</f>
        <v>2018</v>
      </c>
      <c r="W6358" t="str">
        <f>INDEX(_xlfn.TEXTSPLIT(K6358,"-"),1,2)</f>
        <v>May</v>
      </c>
      <c r="X6358" t="str">
        <f>INDEX(_xlfn.TEXTSPLIT(K6358,"-"),1,1)</f>
        <v>24</v>
      </c>
      <c r="Y6358">
        <f>INDEX(months!B:B,MATCH(Sheet1!W6358,months!A:A,0))</f>
        <v>5</v>
      </c>
      <c r="Z6358">
        <f t="shared" si="699"/>
        <v>43244</v>
      </c>
    </row>
    <row r="6359" spans="1:26" x14ac:dyDescent="0.2">
      <c r="A6359" t="s">
        <v>8859</v>
      </c>
      <c r="B6359" t="s">
        <v>787</v>
      </c>
      <c r="D6359">
        <v>6</v>
      </c>
      <c r="E6359" t="s">
        <v>114</v>
      </c>
      <c r="F6359" t="s">
        <v>775</v>
      </c>
      <c r="G6359" t="s">
        <v>23</v>
      </c>
      <c r="H6359" t="s">
        <v>24</v>
      </c>
      <c r="I6359" t="s">
        <v>44</v>
      </c>
      <c r="J6359" t="s">
        <v>788</v>
      </c>
      <c r="K6359" t="s">
        <v>115</v>
      </c>
      <c r="L6359" t="s">
        <v>170</v>
      </c>
      <c r="M6359" t="s">
        <v>81</v>
      </c>
      <c r="N6359">
        <f t="shared" si="693"/>
        <v>0</v>
      </c>
      <c r="O6359" t="str">
        <f t="shared" si="694"/>
        <v>No</v>
      </c>
      <c r="P6359">
        <f t="shared" si="695"/>
        <v>0</v>
      </c>
      <c r="Q6359">
        <f t="shared" si="696"/>
        <v>4813937689</v>
      </c>
      <c r="R6359">
        <f t="shared" si="697"/>
        <v>4.1933383153624479</v>
      </c>
      <c r="S6359" t="str">
        <f t="shared" si="698"/>
        <v>Acceptable</v>
      </c>
      <c r="T6359">
        <f>ROUNDUP(C6359,0)</f>
        <v>0</v>
      </c>
      <c r="U6359">
        <f>ROUNDDOWN(C6359,0)</f>
        <v>0</v>
      </c>
      <c r="V6359">
        <f>RIGHT(K6359,2)+2000</f>
        <v>2018</v>
      </c>
      <c r="W6359" t="str">
        <f>INDEX(_xlfn.TEXTSPLIT(K6359,"-"),1,2)</f>
        <v>Jul</v>
      </c>
      <c r="X6359" t="str">
        <f>INDEX(_xlfn.TEXTSPLIT(K6359,"-"),1,1)</f>
        <v>30</v>
      </c>
      <c r="Y6359">
        <f>INDEX(months!B:B,MATCH(Sheet1!W6359,months!A:A,0))</f>
        <v>7</v>
      </c>
      <c r="Z6359">
        <f t="shared" si="699"/>
        <v>43311</v>
      </c>
    </row>
    <row r="6360" spans="1:26" x14ac:dyDescent="0.2">
      <c r="A6360" t="s">
        <v>8860</v>
      </c>
      <c r="B6360" t="s">
        <v>1988</v>
      </c>
      <c r="C6360">
        <v>4.5</v>
      </c>
      <c r="D6360">
        <v>2448</v>
      </c>
      <c r="E6360" t="s">
        <v>21</v>
      </c>
      <c r="F6360" t="s">
        <v>50</v>
      </c>
      <c r="G6360" t="s">
        <v>23</v>
      </c>
      <c r="H6360" t="s">
        <v>24</v>
      </c>
      <c r="I6360" t="s">
        <v>25</v>
      </c>
      <c r="J6360" t="s">
        <v>1989</v>
      </c>
      <c r="K6360" t="s">
        <v>1007</v>
      </c>
      <c r="L6360" t="s">
        <v>365</v>
      </c>
      <c r="M6360" t="s">
        <v>29</v>
      </c>
      <c r="N6360">
        <f t="shared" si="693"/>
        <v>0</v>
      </c>
      <c r="O6360" t="str">
        <f t="shared" si="694"/>
        <v>No</v>
      </c>
      <c r="P6360">
        <f t="shared" si="695"/>
        <v>0</v>
      </c>
      <c r="Q6360">
        <f t="shared" si="696"/>
        <v>4813937689</v>
      </c>
      <c r="R6360">
        <f t="shared" si="697"/>
        <v>4.1933383153624479</v>
      </c>
      <c r="S6360" t="str">
        <f t="shared" si="698"/>
        <v>Acceptable</v>
      </c>
      <c r="T6360">
        <f>ROUNDUP(C6360,0)</f>
        <v>5</v>
      </c>
      <c r="U6360">
        <f>ROUNDDOWN(C6360,0)</f>
        <v>4</v>
      </c>
      <c r="V6360">
        <f>RIGHT(K6360,2)+2000</f>
        <v>2017</v>
      </c>
      <c r="W6360" t="str">
        <f>INDEX(_xlfn.TEXTSPLIT(K6360,"-"),1,2)</f>
        <v>Sep</v>
      </c>
      <c r="X6360" t="str">
        <f>INDEX(_xlfn.TEXTSPLIT(K6360,"-"),1,1)</f>
        <v>1</v>
      </c>
      <c r="Y6360">
        <f>INDEX(months!B:B,MATCH(Sheet1!W6360,months!A:A,0))</f>
        <v>9</v>
      </c>
      <c r="Z6360">
        <f t="shared" si="699"/>
        <v>42979</v>
      </c>
    </row>
    <row r="6361" spans="1:26" x14ac:dyDescent="0.2">
      <c r="A6361" t="s">
        <v>8861</v>
      </c>
      <c r="B6361" t="s">
        <v>2518</v>
      </c>
      <c r="C6361">
        <v>2.8</v>
      </c>
      <c r="D6361">
        <v>17</v>
      </c>
      <c r="E6361" t="s">
        <v>74</v>
      </c>
      <c r="F6361" t="s">
        <v>101</v>
      </c>
      <c r="G6361" t="s">
        <v>23</v>
      </c>
      <c r="H6361" t="s">
        <v>24</v>
      </c>
      <c r="I6361" t="s">
        <v>25</v>
      </c>
      <c r="J6361" t="s">
        <v>2519</v>
      </c>
      <c r="K6361" t="s">
        <v>229</v>
      </c>
      <c r="L6361" t="s">
        <v>53</v>
      </c>
      <c r="M6361" t="s">
        <v>54</v>
      </c>
      <c r="N6361">
        <f t="shared" si="693"/>
        <v>0</v>
      </c>
      <c r="O6361" t="str">
        <f t="shared" si="694"/>
        <v>No</v>
      </c>
      <c r="P6361">
        <f t="shared" si="695"/>
        <v>0</v>
      </c>
      <c r="Q6361">
        <f t="shared" si="696"/>
        <v>4813937689</v>
      </c>
      <c r="R6361">
        <f t="shared" si="697"/>
        <v>4.1933383153624479</v>
      </c>
      <c r="S6361" t="str">
        <f t="shared" si="698"/>
        <v>Acceptable</v>
      </c>
      <c r="T6361">
        <f>ROUNDUP(C6361,0)</f>
        <v>3</v>
      </c>
      <c r="U6361">
        <f>ROUNDDOWN(C6361,0)</f>
        <v>2</v>
      </c>
      <c r="V6361">
        <f>RIGHT(K6361,2)+2000</f>
        <v>2018</v>
      </c>
      <c r="W6361" t="str">
        <f>INDEX(_xlfn.TEXTSPLIT(K6361,"-"),1,2)</f>
        <v>Jul</v>
      </c>
      <c r="X6361" t="str">
        <f>INDEX(_xlfn.TEXTSPLIT(K6361,"-"),1,1)</f>
        <v>29</v>
      </c>
      <c r="Y6361">
        <f>INDEX(months!B:B,MATCH(Sheet1!W6361,months!A:A,0))</f>
        <v>7</v>
      </c>
      <c r="Z6361">
        <f t="shared" si="699"/>
        <v>43310</v>
      </c>
    </row>
    <row r="6362" spans="1:26" x14ac:dyDescent="0.2">
      <c r="A6362" t="s">
        <v>8862</v>
      </c>
      <c r="B6362" t="s">
        <v>5319</v>
      </c>
      <c r="D6362">
        <v>19</v>
      </c>
      <c r="E6362" t="s">
        <v>108</v>
      </c>
      <c r="F6362" t="s">
        <v>101</v>
      </c>
      <c r="G6362" t="s">
        <v>23</v>
      </c>
      <c r="H6362" t="s">
        <v>24</v>
      </c>
      <c r="I6362" t="s">
        <v>25</v>
      </c>
      <c r="J6362" t="s">
        <v>5320</v>
      </c>
      <c r="K6362" t="s">
        <v>5944</v>
      </c>
      <c r="L6362" t="s">
        <v>1283</v>
      </c>
      <c r="M6362" t="s">
        <v>54</v>
      </c>
      <c r="N6362">
        <f t="shared" si="693"/>
        <v>0</v>
      </c>
      <c r="O6362" t="str">
        <f t="shared" si="694"/>
        <v>No</v>
      </c>
      <c r="P6362">
        <f t="shared" si="695"/>
        <v>0</v>
      </c>
      <c r="Q6362">
        <f t="shared" si="696"/>
        <v>4813937689</v>
      </c>
      <c r="R6362">
        <f t="shared" si="697"/>
        <v>4.1933383153624479</v>
      </c>
      <c r="S6362" t="str">
        <f t="shared" si="698"/>
        <v>Acceptable</v>
      </c>
      <c r="T6362">
        <f>ROUNDUP(C6362,0)</f>
        <v>0</v>
      </c>
      <c r="U6362">
        <f>ROUNDDOWN(C6362,0)</f>
        <v>0</v>
      </c>
      <c r="V6362">
        <f>RIGHT(K6362,2)+2000</f>
        <v>2017</v>
      </c>
      <c r="W6362" t="str">
        <f>INDEX(_xlfn.TEXTSPLIT(K6362,"-"),1,2)</f>
        <v>Dec</v>
      </c>
      <c r="X6362" t="str">
        <f>INDEX(_xlfn.TEXTSPLIT(K6362,"-"),1,1)</f>
        <v>19</v>
      </c>
      <c r="Y6362">
        <f>INDEX(months!B:B,MATCH(Sheet1!W6362,months!A:A,0))</f>
        <v>12</v>
      </c>
      <c r="Z6362">
        <f t="shared" si="699"/>
        <v>43088</v>
      </c>
    </row>
    <row r="6363" spans="1:26" x14ac:dyDescent="0.2">
      <c r="A6363" t="s">
        <v>8863</v>
      </c>
      <c r="B6363" t="s">
        <v>4612</v>
      </c>
      <c r="C6363">
        <v>4.2</v>
      </c>
      <c r="D6363">
        <v>928</v>
      </c>
      <c r="E6363" t="s">
        <v>8864</v>
      </c>
      <c r="F6363" t="s">
        <v>22</v>
      </c>
      <c r="G6363" t="s">
        <v>649</v>
      </c>
      <c r="H6363" t="s">
        <v>2919</v>
      </c>
      <c r="I6363" t="s">
        <v>25</v>
      </c>
      <c r="J6363" t="s">
        <v>4613</v>
      </c>
      <c r="K6363" t="s">
        <v>8865</v>
      </c>
      <c r="L6363" t="s">
        <v>6140</v>
      </c>
      <c r="M6363" t="s">
        <v>237</v>
      </c>
      <c r="N6363">
        <f t="shared" si="693"/>
        <v>0</v>
      </c>
      <c r="O6363" t="str">
        <f t="shared" si="694"/>
        <v>No</v>
      </c>
      <c r="P6363">
        <f t="shared" si="695"/>
        <v>0</v>
      </c>
      <c r="Q6363">
        <f t="shared" si="696"/>
        <v>4813937689</v>
      </c>
      <c r="R6363">
        <f t="shared" si="697"/>
        <v>4.1933383153624479</v>
      </c>
      <c r="S6363" t="str">
        <f t="shared" si="698"/>
        <v>Acceptable</v>
      </c>
      <c r="T6363">
        <f>ROUNDUP(C6363,0)</f>
        <v>5</v>
      </c>
      <c r="U6363">
        <f>ROUNDDOWN(C6363,0)</f>
        <v>4</v>
      </c>
      <c r="V6363">
        <f>RIGHT(K6363,2)+2000</f>
        <v>2014</v>
      </c>
      <c r="W6363" t="str">
        <f>INDEX(_xlfn.TEXTSPLIT(K6363,"-"),1,2)</f>
        <v>Mar</v>
      </c>
      <c r="X6363" t="str">
        <f>INDEX(_xlfn.TEXTSPLIT(K6363,"-"),1,1)</f>
        <v>20</v>
      </c>
      <c r="Y6363">
        <f>INDEX(months!B:B,MATCH(Sheet1!W6363,months!A:A,0))</f>
        <v>3</v>
      </c>
      <c r="Z6363">
        <f t="shared" si="699"/>
        <v>41718</v>
      </c>
    </row>
    <row r="6364" spans="1:26" x14ac:dyDescent="0.2">
      <c r="A6364" t="s">
        <v>8866</v>
      </c>
      <c r="B6364" t="s">
        <v>2518</v>
      </c>
      <c r="C6364">
        <v>4.8</v>
      </c>
      <c r="D6364">
        <v>33</v>
      </c>
      <c r="E6364" t="s">
        <v>252</v>
      </c>
      <c r="F6364" t="s">
        <v>101</v>
      </c>
      <c r="G6364" t="s">
        <v>23</v>
      </c>
      <c r="H6364" t="s">
        <v>24</v>
      </c>
      <c r="I6364" t="s">
        <v>25</v>
      </c>
      <c r="J6364" t="s">
        <v>2519</v>
      </c>
      <c r="K6364" t="s">
        <v>5742</v>
      </c>
      <c r="L6364" t="s">
        <v>59</v>
      </c>
      <c r="M6364" t="s">
        <v>29</v>
      </c>
      <c r="N6364">
        <f t="shared" si="693"/>
        <v>0</v>
      </c>
      <c r="O6364" t="str">
        <f t="shared" si="694"/>
        <v>No</v>
      </c>
      <c r="P6364">
        <f t="shared" si="695"/>
        <v>0</v>
      </c>
      <c r="Q6364">
        <f t="shared" si="696"/>
        <v>4813937689</v>
      </c>
      <c r="R6364">
        <f t="shared" si="697"/>
        <v>4.1933383153624479</v>
      </c>
      <c r="S6364" t="str">
        <f t="shared" si="698"/>
        <v>Acceptable</v>
      </c>
      <c r="T6364">
        <f>ROUNDUP(C6364,0)</f>
        <v>5</v>
      </c>
      <c r="U6364">
        <f>ROUNDDOWN(C6364,0)</f>
        <v>4</v>
      </c>
      <c r="V6364">
        <f>RIGHT(K6364,2)+2000</f>
        <v>2017</v>
      </c>
      <c r="W6364" t="str">
        <f>INDEX(_xlfn.TEXTSPLIT(K6364,"-"),1,2)</f>
        <v>May</v>
      </c>
      <c r="X6364" t="str">
        <f>INDEX(_xlfn.TEXTSPLIT(K6364,"-"),1,1)</f>
        <v>3</v>
      </c>
      <c r="Y6364">
        <f>INDEX(months!B:B,MATCH(Sheet1!W6364,months!A:A,0))</f>
        <v>5</v>
      </c>
      <c r="Z6364">
        <f t="shared" si="699"/>
        <v>42858</v>
      </c>
    </row>
    <row r="6365" spans="1:26" x14ac:dyDescent="0.2">
      <c r="A6365" t="s">
        <v>8867</v>
      </c>
      <c r="B6365" t="s">
        <v>2518</v>
      </c>
      <c r="C6365">
        <v>5</v>
      </c>
      <c r="D6365">
        <v>1</v>
      </c>
      <c r="E6365" t="s">
        <v>427</v>
      </c>
      <c r="F6365" t="s">
        <v>1005</v>
      </c>
      <c r="G6365" t="s">
        <v>23</v>
      </c>
      <c r="H6365" t="s">
        <v>24</v>
      </c>
      <c r="I6365" t="s">
        <v>25</v>
      </c>
      <c r="J6365" t="s">
        <v>2519</v>
      </c>
      <c r="K6365" t="s">
        <v>293</v>
      </c>
      <c r="L6365" t="s">
        <v>157</v>
      </c>
      <c r="M6365" t="s">
        <v>81</v>
      </c>
      <c r="N6365">
        <f t="shared" si="693"/>
        <v>0</v>
      </c>
      <c r="O6365" t="str">
        <f t="shared" si="694"/>
        <v>No</v>
      </c>
      <c r="P6365">
        <f t="shared" si="695"/>
        <v>0</v>
      </c>
      <c r="Q6365">
        <f t="shared" si="696"/>
        <v>4813937689</v>
      </c>
      <c r="R6365">
        <f t="shared" si="697"/>
        <v>4.1933383153624479</v>
      </c>
      <c r="S6365" t="str">
        <f t="shared" si="698"/>
        <v>Acceptable</v>
      </c>
      <c r="T6365">
        <f>ROUNDUP(C6365,0)</f>
        <v>5</v>
      </c>
      <c r="U6365">
        <f>ROUNDDOWN(C6365,0)</f>
        <v>5</v>
      </c>
      <c r="V6365">
        <f>RIGHT(K6365,2)+2000</f>
        <v>2018</v>
      </c>
      <c r="W6365" t="str">
        <f>INDEX(_xlfn.TEXTSPLIT(K6365,"-"),1,2)</f>
        <v>Jul</v>
      </c>
      <c r="X6365" t="str">
        <f>INDEX(_xlfn.TEXTSPLIT(K6365,"-"),1,1)</f>
        <v>15</v>
      </c>
      <c r="Y6365">
        <f>INDEX(months!B:B,MATCH(Sheet1!W6365,months!A:A,0))</f>
        <v>7</v>
      </c>
      <c r="Z6365">
        <f t="shared" si="699"/>
        <v>43296</v>
      </c>
    </row>
    <row r="6366" spans="1:26" x14ac:dyDescent="0.2">
      <c r="A6366" t="s">
        <v>8868</v>
      </c>
      <c r="B6366" t="s">
        <v>3070</v>
      </c>
      <c r="C6366">
        <v>5</v>
      </c>
      <c r="D6366">
        <v>13</v>
      </c>
      <c r="E6366" t="s">
        <v>544</v>
      </c>
      <c r="F6366" t="s">
        <v>1010</v>
      </c>
      <c r="G6366" t="s">
        <v>23</v>
      </c>
      <c r="H6366" t="s">
        <v>24</v>
      </c>
      <c r="I6366" t="s">
        <v>25</v>
      </c>
      <c r="J6366" t="s">
        <v>1537</v>
      </c>
      <c r="K6366" t="s">
        <v>133</v>
      </c>
      <c r="L6366" t="s">
        <v>984</v>
      </c>
      <c r="M6366" t="s">
        <v>54</v>
      </c>
      <c r="N6366">
        <f t="shared" si="693"/>
        <v>0</v>
      </c>
      <c r="O6366" t="str">
        <f t="shared" si="694"/>
        <v>No</v>
      </c>
      <c r="P6366">
        <f t="shared" si="695"/>
        <v>0</v>
      </c>
      <c r="Q6366">
        <f t="shared" si="696"/>
        <v>4813937689</v>
      </c>
      <c r="R6366">
        <f t="shared" si="697"/>
        <v>4.1933383153624479</v>
      </c>
      <c r="S6366" t="str">
        <f t="shared" si="698"/>
        <v>Acceptable</v>
      </c>
      <c r="T6366">
        <f>ROUNDUP(C6366,0)</f>
        <v>5</v>
      </c>
      <c r="U6366">
        <f>ROUNDDOWN(C6366,0)</f>
        <v>5</v>
      </c>
      <c r="V6366">
        <f>RIGHT(K6366,2)+2000</f>
        <v>2018</v>
      </c>
      <c r="W6366" t="str">
        <f>INDEX(_xlfn.TEXTSPLIT(K6366,"-"),1,2)</f>
        <v>Jul</v>
      </c>
      <c r="X6366" t="str">
        <f>INDEX(_xlfn.TEXTSPLIT(K6366,"-"),1,1)</f>
        <v>7</v>
      </c>
      <c r="Y6366">
        <f>INDEX(months!B:B,MATCH(Sheet1!W6366,months!A:A,0))</f>
        <v>7</v>
      </c>
      <c r="Z6366">
        <f t="shared" si="699"/>
        <v>43288</v>
      </c>
    </row>
    <row r="6367" spans="1:26" x14ac:dyDescent="0.2">
      <c r="A6367" t="s">
        <v>8869</v>
      </c>
      <c r="B6367" t="s">
        <v>556</v>
      </c>
      <c r="D6367">
        <v>1</v>
      </c>
      <c r="E6367" t="s">
        <v>374</v>
      </c>
      <c r="F6367" t="s">
        <v>1005</v>
      </c>
      <c r="G6367" t="s">
        <v>23</v>
      </c>
      <c r="H6367" t="s">
        <v>24</v>
      </c>
      <c r="I6367" t="s">
        <v>25</v>
      </c>
      <c r="J6367" t="s">
        <v>557</v>
      </c>
      <c r="K6367" t="s">
        <v>625</v>
      </c>
      <c r="L6367" t="s">
        <v>420</v>
      </c>
      <c r="M6367" t="s">
        <v>1743</v>
      </c>
      <c r="N6367">
        <f t="shared" si="693"/>
        <v>0</v>
      </c>
      <c r="O6367" t="str">
        <f t="shared" si="694"/>
        <v>No</v>
      </c>
      <c r="P6367">
        <f t="shared" si="695"/>
        <v>0</v>
      </c>
      <c r="Q6367">
        <f t="shared" si="696"/>
        <v>4813937689</v>
      </c>
      <c r="R6367">
        <f t="shared" si="697"/>
        <v>4.1933383153624479</v>
      </c>
      <c r="S6367" t="str">
        <f t="shared" si="698"/>
        <v>Acceptable</v>
      </c>
      <c r="T6367">
        <f>ROUNDUP(C6367,0)</f>
        <v>0</v>
      </c>
      <c r="U6367">
        <f>ROUNDDOWN(C6367,0)</f>
        <v>0</v>
      </c>
      <c r="V6367">
        <f>RIGHT(K6367,2)+2000</f>
        <v>2018</v>
      </c>
      <c r="W6367" t="str">
        <f>INDEX(_xlfn.TEXTSPLIT(K6367,"-"),1,2)</f>
        <v>Feb</v>
      </c>
      <c r="X6367" t="str">
        <f>INDEX(_xlfn.TEXTSPLIT(K6367,"-"),1,1)</f>
        <v>26</v>
      </c>
      <c r="Y6367">
        <f>INDEX(months!B:B,MATCH(Sheet1!W6367,months!A:A,0))</f>
        <v>2</v>
      </c>
      <c r="Z6367">
        <f t="shared" si="699"/>
        <v>43157</v>
      </c>
    </row>
    <row r="6368" spans="1:26" x14ac:dyDescent="0.2">
      <c r="A6368" t="s">
        <v>8870</v>
      </c>
      <c r="B6368" t="s">
        <v>4801</v>
      </c>
      <c r="D6368">
        <v>1</v>
      </c>
      <c r="E6368" t="s">
        <v>31</v>
      </c>
      <c r="F6368" t="s">
        <v>1005</v>
      </c>
      <c r="G6368" t="s">
        <v>649</v>
      </c>
      <c r="H6368" t="s">
        <v>8871</v>
      </c>
      <c r="I6368" t="s">
        <v>25</v>
      </c>
      <c r="J6368" t="s">
        <v>4802</v>
      </c>
      <c r="K6368" t="s">
        <v>7505</v>
      </c>
      <c r="L6368" t="s">
        <v>59</v>
      </c>
      <c r="M6368" t="s">
        <v>237</v>
      </c>
      <c r="N6368">
        <f t="shared" si="693"/>
        <v>0</v>
      </c>
      <c r="O6368" t="str">
        <f t="shared" si="694"/>
        <v>No</v>
      </c>
      <c r="P6368">
        <f t="shared" si="695"/>
        <v>0</v>
      </c>
      <c r="Q6368">
        <f t="shared" si="696"/>
        <v>4813937689</v>
      </c>
      <c r="R6368">
        <f t="shared" si="697"/>
        <v>4.1933383153624479</v>
      </c>
      <c r="S6368" t="str">
        <f t="shared" si="698"/>
        <v>Acceptable</v>
      </c>
      <c r="T6368">
        <f>ROUNDUP(C6368,0)</f>
        <v>0</v>
      </c>
      <c r="U6368">
        <f>ROUNDDOWN(C6368,0)</f>
        <v>0</v>
      </c>
      <c r="V6368">
        <f>RIGHT(K6368,2)+2000</f>
        <v>2013</v>
      </c>
      <c r="W6368" t="str">
        <f>INDEX(_xlfn.TEXTSPLIT(K6368,"-"),1,2)</f>
        <v>Sep</v>
      </c>
      <c r="X6368" t="str">
        <f>INDEX(_xlfn.TEXTSPLIT(K6368,"-"),1,1)</f>
        <v>11</v>
      </c>
      <c r="Y6368">
        <f>INDEX(months!B:B,MATCH(Sheet1!W6368,months!A:A,0))</f>
        <v>9</v>
      </c>
      <c r="Z6368">
        <f t="shared" si="699"/>
        <v>41528</v>
      </c>
    </row>
    <row r="6369" spans="1:26" x14ac:dyDescent="0.2">
      <c r="A6369" t="s">
        <v>8872</v>
      </c>
      <c r="B6369" t="s">
        <v>4612</v>
      </c>
      <c r="D6369">
        <v>4</v>
      </c>
      <c r="E6369" t="s">
        <v>83</v>
      </c>
      <c r="F6369" t="s">
        <v>1010</v>
      </c>
      <c r="G6369" t="s">
        <v>23</v>
      </c>
      <c r="H6369" t="s">
        <v>24</v>
      </c>
      <c r="I6369" t="s">
        <v>25</v>
      </c>
      <c r="J6369" t="s">
        <v>4613</v>
      </c>
      <c r="K6369" t="s">
        <v>5003</v>
      </c>
      <c r="L6369" t="s">
        <v>3814</v>
      </c>
      <c r="M6369" t="s">
        <v>47</v>
      </c>
      <c r="N6369">
        <f t="shared" si="693"/>
        <v>0</v>
      </c>
      <c r="O6369" t="str">
        <f t="shared" si="694"/>
        <v>No</v>
      </c>
      <c r="P6369">
        <f t="shared" si="695"/>
        <v>0</v>
      </c>
      <c r="Q6369">
        <f t="shared" si="696"/>
        <v>4813937689</v>
      </c>
      <c r="R6369">
        <f t="shared" si="697"/>
        <v>4.1933383153624479</v>
      </c>
      <c r="S6369" t="str">
        <f t="shared" si="698"/>
        <v>Acceptable</v>
      </c>
      <c r="T6369">
        <f>ROUNDUP(C6369,0)</f>
        <v>0</v>
      </c>
      <c r="U6369">
        <f>ROUNDDOWN(C6369,0)</f>
        <v>0</v>
      </c>
      <c r="V6369">
        <f>RIGHT(K6369,2)+2000</f>
        <v>2016</v>
      </c>
      <c r="W6369" t="str">
        <f>INDEX(_xlfn.TEXTSPLIT(K6369,"-"),1,2)</f>
        <v>Aug</v>
      </c>
      <c r="X6369" t="str">
        <f>INDEX(_xlfn.TEXTSPLIT(K6369,"-"),1,1)</f>
        <v>7</v>
      </c>
      <c r="Y6369">
        <f>INDEX(months!B:B,MATCH(Sheet1!W6369,months!A:A,0))</f>
        <v>8</v>
      </c>
      <c r="Z6369">
        <f t="shared" si="699"/>
        <v>42589</v>
      </c>
    </row>
    <row r="6370" spans="1:26" x14ac:dyDescent="0.2">
      <c r="A6370" t="s">
        <v>8873</v>
      </c>
      <c r="B6370" t="s">
        <v>4612</v>
      </c>
      <c r="C6370">
        <v>4.3</v>
      </c>
      <c r="D6370">
        <v>534</v>
      </c>
      <c r="E6370" t="s">
        <v>1087</v>
      </c>
      <c r="F6370" t="s">
        <v>50</v>
      </c>
      <c r="G6370" t="s">
        <v>23</v>
      </c>
      <c r="H6370" t="s">
        <v>24</v>
      </c>
      <c r="I6370" t="s">
        <v>25</v>
      </c>
      <c r="J6370" t="s">
        <v>4613</v>
      </c>
      <c r="K6370" t="s">
        <v>1747</v>
      </c>
      <c r="L6370" t="s">
        <v>350</v>
      </c>
      <c r="M6370" t="s">
        <v>86</v>
      </c>
      <c r="N6370">
        <f t="shared" si="693"/>
        <v>0</v>
      </c>
      <c r="O6370" t="str">
        <f t="shared" si="694"/>
        <v>No</v>
      </c>
      <c r="P6370">
        <f t="shared" si="695"/>
        <v>0</v>
      </c>
      <c r="Q6370">
        <f t="shared" si="696"/>
        <v>4813937689</v>
      </c>
      <c r="R6370">
        <f t="shared" si="697"/>
        <v>4.1933383153624479</v>
      </c>
      <c r="S6370" t="str">
        <f t="shared" si="698"/>
        <v>Acceptable</v>
      </c>
      <c r="T6370">
        <f>ROUNDUP(C6370,0)</f>
        <v>5</v>
      </c>
      <c r="U6370">
        <f>ROUNDDOWN(C6370,0)</f>
        <v>4</v>
      </c>
      <c r="V6370">
        <f>RIGHT(K6370,2)+2000</f>
        <v>2018</v>
      </c>
      <c r="W6370" t="str">
        <f>INDEX(_xlfn.TEXTSPLIT(K6370,"-"),1,2)</f>
        <v>Jun</v>
      </c>
      <c r="X6370" t="str">
        <f>INDEX(_xlfn.TEXTSPLIT(K6370,"-"),1,1)</f>
        <v>23</v>
      </c>
      <c r="Y6370">
        <f>INDEX(months!B:B,MATCH(Sheet1!W6370,months!A:A,0))</f>
        <v>6</v>
      </c>
      <c r="Z6370">
        <f t="shared" si="699"/>
        <v>43274</v>
      </c>
    </row>
    <row r="6371" spans="1:26" x14ac:dyDescent="0.2">
      <c r="A6371" t="s">
        <v>8874</v>
      </c>
      <c r="B6371" t="s">
        <v>4106</v>
      </c>
      <c r="C6371">
        <v>4.3</v>
      </c>
      <c r="D6371">
        <v>20</v>
      </c>
      <c r="E6371" t="s">
        <v>1213</v>
      </c>
      <c r="F6371" t="s">
        <v>775</v>
      </c>
      <c r="G6371" t="s">
        <v>23</v>
      </c>
      <c r="H6371" t="s">
        <v>24</v>
      </c>
      <c r="I6371" t="s">
        <v>25</v>
      </c>
      <c r="J6371" t="s">
        <v>4107</v>
      </c>
      <c r="K6371" t="s">
        <v>8875</v>
      </c>
      <c r="L6371" t="s">
        <v>3723</v>
      </c>
      <c r="M6371" t="s">
        <v>60</v>
      </c>
      <c r="N6371">
        <f t="shared" si="693"/>
        <v>0</v>
      </c>
      <c r="O6371" t="str">
        <f t="shared" si="694"/>
        <v>No</v>
      </c>
      <c r="P6371">
        <f t="shared" si="695"/>
        <v>0</v>
      </c>
      <c r="Q6371">
        <f t="shared" si="696"/>
        <v>4813937689</v>
      </c>
      <c r="R6371">
        <f t="shared" si="697"/>
        <v>4.1933383153624479</v>
      </c>
      <c r="S6371" t="str">
        <f t="shared" si="698"/>
        <v>Acceptable</v>
      </c>
      <c r="T6371">
        <f>ROUNDUP(C6371,0)</f>
        <v>5</v>
      </c>
      <c r="U6371">
        <f>ROUNDDOWN(C6371,0)</f>
        <v>4</v>
      </c>
      <c r="V6371">
        <f>RIGHT(K6371,2)+2000</f>
        <v>2017</v>
      </c>
      <c r="W6371" t="str">
        <f>INDEX(_xlfn.TEXTSPLIT(K6371,"-"),1,2)</f>
        <v>Jan</v>
      </c>
      <c r="X6371" t="str">
        <f>INDEX(_xlfn.TEXTSPLIT(K6371,"-"),1,1)</f>
        <v>6</v>
      </c>
      <c r="Y6371">
        <f>INDEX(months!B:B,MATCH(Sheet1!W6371,months!A:A,0))</f>
        <v>1</v>
      </c>
      <c r="Z6371">
        <f t="shared" si="699"/>
        <v>42741</v>
      </c>
    </row>
    <row r="6372" spans="1:26" x14ac:dyDescent="0.2">
      <c r="A6372" t="s">
        <v>8876</v>
      </c>
      <c r="B6372" t="s">
        <v>4801</v>
      </c>
      <c r="C6372">
        <v>4.5</v>
      </c>
      <c r="D6372">
        <v>248</v>
      </c>
      <c r="E6372" t="s">
        <v>49</v>
      </c>
      <c r="F6372" t="s">
        <v>22</v>
      </c>
      <c r="G6372" t="s">
        <v>23</v>
      </c>
      <c r="H6372" t="s">
        <v>24</v>
      </c>
      <c r="I6372" t="s">
        <v>418</v>
      </c>
      <c r="J6372" t="s">
        <v>4802</v>
      </c>
      <c r="K6372" t="s">
        <v>8877</v>
      </c>
      <c r="L6372" t="s">
        <v>415</v>
      </c>
      <c r="M6372" t="s">
        <v>29</v>
      </c>
      <c r="N6372">
        <f t="shared" si="693"/>
        <v>0</v>
      </c>
      <c r="O6372" t="str">
        <f t="shared" si="694"/>
        <v>No</v>
      </c>
      <c r="P6372">
        <f t="shared" si="695"/>
        <v>0</v>
      </c>
      <c r="Q6372">
        <f t="shared" si="696"/>
        <v>4813937689</v>
      </c>
      <c r="R6372">
        <f t="shared" si="697"/>
        <v>4.1933383153624479</v>
      </c>
      <c r="S6372" t="str">
        <f t="shared" si="698"/>
        <v>Acceptable</v>
      </c>
      <c r="T6372">
        <f>ROUNDUP(C6372,0)</f>
        <v>5</v>
      </c>
      <c r="U6372">
        <f>ROUNDDOWN(C6372,0)</f>
        <v>4</v>
      </c>
      <c r="V6372">
        <f>RIGHT(K6372,2)+2000</f>
        <v>2016</v>
      </c>
      <c r="W6372" t="str">
        <f>INDEX(_xlfn.TEXTSPLIT(K6372,"-"),1,2)</f>
        <v>May</v>
      </c>
      <c r="X6372" t="str">
        <f>INDEX(_xlfn.TEXTSPLIT(K6372,"-"),1,1)</f>
        <v>23</v>
      </c>
      <c r="Y6372">
        <f>INDEX(months!B:B,MATCH(Sheet1!W6372,months!A:A,0))</f>
        <v>5</v>
      </c>
      <c r="Z6372">
        <f t="shared" si="699"/>
        <v>42513</v>
      </c>
    </row>
    <row r="6373" spans="1:26" x14ac:dyDescent="0.2">
      <c r="A6373" t="s">
        <v>8878</v>
      </c>
      <c r="B6373" t="s">
        <v>1988</v>
      </c>
      <c r="C6373">
        <v>4.5</v>
      </c>
      <c r="D6373">
        <v>41</v>
      </c>
      <c r="E6373" t="s">
        <v>527</v>
      </c>
      <c r="F6373" t="s">
        <v>1199</v>
      </c>
      <c r="G6373" t="s">
        <v>23</v>
      </c>
      <c r="H6373" t="s">
        <v>24</v>
      </c>
      <c r="I6373" t="s">
        <v>44</v>
      </c>
      <c r="J6373" t="s">
        <v>1989</v>
      </c>
      <c r="K6373" t="s">
        <v>410</v>
      </c>
      <c r="L6373" t="s">
        <v>59</v>
      </c>
      <c r="M6373" t="s">
        <v>274</v>
      </c>
      <c r="N6373">
        <f t="shared" si="693"/>
        <v>0</v>
      </c>
      <c r="O6373" t="str">
        <f t="shared" si="694"/>
        <v>No</v>
      </c>
      <c r="P6373">
        <f t="shared" si="695"/>
        <v>0</v>
      </c>
      <c r="Q6373">
        <f t="shared" si="696"/>
        <v>4813937689</v>
      </c>
      <c r="R6373">
        <f t="shared" si="697"/>
        <v>4.1933383153624479</v>
      </c>
      <c r="S6373" t="str">
        <f t="shared" si="698"/>
        <v>Acceptable</v>
      </c>
      <c r="T6373">
        <f>ROUNDUP(C6373,0)</f>
        <v>5</v>
      </c>
      <c r="U6373">
        <f>ROUNDDOWN(C6373,0)</f>
        <v>4</v>
      </c>
      <c r="V6373">
        <f>RIGHT(K6373,2)+2000</f>
        <v>2018</v>
      </c>
      <c r="W6373" t="str">
        <f>INDEX(_xlfn.TEXTSPLIT(K6373,"-"),1,2)</f>
        <v>Jul</v>
      </c>
      <c r="X6373" t="str">
        <f>INDEX(_xlfn.TEXTSPLIT(K6373,"-"),1,1)</f>
        <v>17</v>
      </c>
      <c r="Y6373">
        <f>INDEX(months!B:B,MATCH(Sheet1!W6373,months!A:A,0))</f>
        <v>7</v>
      </c>
      <c r="Z6373">
        <f t="shared" si="699"/>
        <v>43298</v>
      </c>
    </row>
    <row r="6374" spans="1:26" x14ac:dyDescent="0.2">
      <c r="A6374" t="s">
        <v>8879</v>
      </c>
      <c r="B6374" t="s">
        <v>4612</v>
      </c>
      <c r="C6374">
        <v>5</v>
      </c>
      <c r="D6374">
        <v>6</v>
      </c>
      <c r="E6374" t="s">
        <v>159</v>
      </c>
      <c r="F6374" t="s">
        <v>1010</v>
      </c>
      <c r="G6374" t="s">
        <v>23</v>
      </c>
      <c r="H6374" t="s">
        <v>24</v>
      </c>
      <c r="I6374" t="s">
        <v>25</v>
      </c>
      <c r="J6374" t="s">
        <v>4613</v>
      </c>
      <c r="K6374" t="s">
        <v>8880</v>
      </c>
      <c r="L6374" t="s">
        <v>3842</v>
      </c>
      <c r="M6374" t="s">
        <v>47</v>
      </c>
      <c r="N6374">
        <f t="shared" si="693"/>
        <v>0</v>
      </c>
      <c r="O6374" t="str">
        <f t="shared" si="694"/>
        <v>No</v>
      </c>
      <c r="P6374">
        <f t="shared" si="695"/>
        <v>0</v>
      </c>
      <c r="Q6374">
        <f t="shared" si="696"/>
        <v>4813937689</v>
      </c>
      <c r="R6374">
        <f t="shared" si="697"/>
        <v>4.1933383153624479</v>
      </c>
      <c r="S6374" t="str">
        <f t="shared" si="698"/>
        <v>Acceptable</v>
      </c>
      <c r="T6374">
        <f>ROUNDUP(C6374,0)</f>
        <v>5</v>
      </c>
      <c r="U6374">
        <f>ROUNDDOWN(C6374,0)</f>
        <v>5</v>
      </c>
      <c r="V6374">
        <f>RIGHT(K6374,2)+2000</f>
        <v>2015</v>
      </c>
      <c r="W6374" t="str">
        <f>INDEX(_xlfn.TEXTSPLIT(K6374,"-"),1,2)</f>
        <v>Aug</v>
      </c>
      <c r="X6374" t="str">
        <f>INDEX(_xlfn.TEXTSPLIT(K6374,"-"),1,1)</f>
        <v>8</v>
      </c>
      <c r="Y6374">
        <f>INDEX(months!B:B,MATCH(Sheet1!W6374,months!A:A,0))</f>
        <v>8</v>
      </c>
      <c r="Z6374">
        <f t="shared" si="699"/>
        <v>42224</v>
      </c>
    </row>
    <row r="6375" spans="1:26" x14ac:dyDescent="0.2">
      <c r="A6375" t="s">
        <v>8881</v>
      </c>
      <c r="B6375" t="s">
        <v>3827</v>
      </c>
      <c r="C6375">
        <v>3.8</v>
      </c>
      <c r="D6375">
        <v>5793284</v>
      </c>
      <c r="E6375" t="s">
        <v>46</v>
      </c>
      <c r="F6375" t="s">
        <v>448</v>
      </c>
      <c r="G6375" t="s">
        <v>23</v>
      </c>
      <c r="H6375" t="s">
        <v>24</v>
      </c>
      <c r="I6375" t="s">
        <v>418</v>
      </c>
      <c r="J6375" t="s">
        <v>3828</v>
      </c>
      <c r="K6375" t="s">
        <v>97</v>
      </c>
      <c r="L6375" t="s">
        <v>46</v>
      </c>
      <c r="M6375" t="s">
        <v>46</v>
      </c>
      <c r="N6375">
        <f t="shared" si="693"/>
        <v>0</v>
      </c>
      <c r="O6375" t="str">
        <f t="shared" si="694"/>
        <v>No</v>
      </c>
      <c r="P6375">
        <f t="shared" si="695"/>
        <v>0</v>
      </c>
      <c r="Q6375">
        <f t="shared" si="696"/>
        <v>4813937689</v>
      </c>
      <c r="R6375">
        <f t="shared" si="697"/>
        <v>4.1933383153624479</v>
      </c>
      <c r="S6375" t="str">
        <f t="shared" si="698"/>
        <v>Acceptable</v>
      </c>
      <c r="T6375">
        <f>ROUNDUP(C6375,0)</f>
        <v>4</v>
      </c>
      <c r="U6375">
        <f>ROUNDDOWN(C6375,0)</f>
        <v>3</v>
      </c>
      <c r="V6375">
        <f>RIGHT(K6375,2)+2000</f>
        <v>2018</v>
      </c>
      <c r="W6375" t="str">
        <f>INDEX(_xlfn.TEXTSPLIT(K6375,"-"),1,2)</f>
        <v>Aug</v>
      </c>
      <c r="X6375" t="str">
        <f>INDEX(_xlfn.TEXTSPLIT(K6375,"-"),1,1)</f>
        <v>3</v>
      </c>
      <c r="Y6375">
        <f>INDEX(months!B:B,MATCH(Sheet1!W6375,months!A:A,0))</f>
        <v>8</v>
      </c>
      <c r="Z6375">
        <f t="shared" si="699"/>
        <v>43315</v>
      </c>
    </row>
    <row r="6376" spans="1:26" x14ac:dyDescent="0.2">
      <c r="A6376" t="s">
        <v>8882</v>
      </c>
      <c r="B6376" t="s">
        <v>3070</v>
      </c>
      <c r="C6376">
        <v>4.4000000000000004</v>
      </c>
      <c r="D6376">
        <v>634</v>
      </c>
      <c r="E6376" t="s">
        <v>1403</v>
      </c>
      <c r="F6376" t="s">
        <v>50</v>
      </c>
      <c r="G6376" t="s">
        <v>23</v>
      </c>
      <c r="H6376" t="s">
        <v>24</v>
      </c>
      <c r="I6376" t="s">
        <v>25</v>
      </c>
      <c r="J6376" t="s">
        <v>1303</v>
      </c>
      <c r="K6376" t="s">
        <v>7961</v>
      </c>
      <c r="L6376" t="s">
        <v>167</v>
      </c>
      <c r="M6376" t="s">
        <v>60</v>
      </c>
      <c r="N6376">
        <f t="shared" si="693"/>
        <v>0</v>
      </c>
      <c r="O6376" t="str">
        <f t="shared" si="694"/>
        <v>No</v>
      </c>
      <c r="P6376">
        <f t="shared" si="695"/>
        <v>0</v>
      </c>
      <c r="Q6376">
        <f t="shared" si="696"/>
        <v>4813937689</v>
      </c>
      <c r="R6376">
        <f t="shared" si="697"/>
        <v>4.1933383153624479</v>
      </c>
      <c r="S6376" t="str">
        <f t="shared" si="698"/>
        <v>Acceptable</v>
      </c>
      <c r="T6376">
        <f>ROUNDUP(C6376,0)</f>
        <v>5</v>
      </c>
      <c r="U6376">
        <f>ROUNDDOWN(C6376,0)</f>
        <v>4</v>
      </c>
      <c r="V6376">
        <f>RIGHT(K6376,2)+2000</f>
        <v>2017</v>
      </c>
      <c r="W6376" t="str">
        <f>INDEX(_xlfn.TEXTSPLIT(K6376,"-"),1,2)</f>
        <v>Sep</v>
      </c>
      <c r="X6376" t="str">
        <f>INDEX(_xlfn.TEXTSPLIT(K6376,"-"),1,1)</f>
        <v>5</v>
      </c>
      <c r="Y6376">
        <f>INDEX(months!B:B,MATCH(Sheet1!W6376,months!A:A,0))</f>
        <v>9</v>
      </c>
      <c r="Z6376">
        <f t="shared" si="699"/>
        <v>42983</v>
      </c>
    </row>
    <row r="6377" spans="1:26" x14ac:dyDescent="0.2">
      <c r="A6377" t="s">
        <v>8883</v>
      </c>
      <c r="B6377" t="s">
        <v>2518</v>
      </c>
      <c r="C6377">
        <v>5</v>
      </c>
      <c r="D6377">
        <v>19</v>
      </c>
      <c r="E6377" t="s">
        <v>74</v>
      </c>
      <c r="F6377" t="s">
        <v>775</v>
      </c>
      <c r="G6377" t="s">
        <v>23</v>
      </c>
      <c r="H6377" t="s">
        <v>24</v>
      </c>
      <c r="I6377" t="s">
        <v>25</v>
      </c>
      <c r="J6377" t="s">
        <v>2519</v>
      </c>
      <c r="K6377" t="s">
        <v>5836</v>
      </c>
      <c r="L6377" t="s">
        <v>161</v>
      </c>
      <c r="M6377" t="s">
        <v>81</v>
      </c>
      <c r="N6377">
        <f t="shared" si="693"/>
        <v>0</v>
      </c>
      <c r="O6377" t="str">
        <f t="shared" si="694"/>
        <v>No</v>
      </c>
      <c r="P6377">
        <f t="shared" si="695"/>
        <v>0</v>
      </c>
      <c r="Q6377">
        <f t="shared" si="696"/>
        <v>4813937689</v>
      </c>
      <c r="R6377">
        <f t="shared" si="697"/>
        <v>4.1933383153624479</v>
      </c>
      <c r="S6377" t="str">
        <f t="shared" si="698"/>
        <v>Acceptable</v>
      </c>
      <c r="T6377">
        <f>ROUNDUP(C6377,0)</f>
        <v>5</v>
      </c>
      <c r="U6377">
        <f>ROUNDDOWN(C6377,0)</f>
        <v>5</v>
      </c>
      <c r="V6377">
        <f>RIGHT(K6377,2)+2000</f>
        <v>2017</v>
      </c>
      <c r="W6377" t="str">
        <f>INDEX(_xlfn.TEXTSPLIT(K6377,"-"),1,2)</f>
        <v>Dec</v>
      </c>
      <c r="X6377" t="str">
        <f>INDEX(_xlfn.TEXTSPLIT(K6377,"-"),1,1)</f>
        <v>7</v>
      </c>
      <c r="Y6377">
        <f>INDEX(months!B:B,MATCH(Sheet1!W6377,months!A:A,0))</f>
        <v>12</v>
      </c>
      <c r="Z6377">
        <f t="shared" si="699"/>
        <v>43076</v>
      </c>
    </row>
    <row r="6378" spans="1:26" x14ac:dyDescent="0.2">
      <c r="A6378" t="s">
        <v>8884</v>
      </c>
      <c r="B6378" t="s">
        <v>3070</v>
      </c>
      <c r="C6378">
        <v>4.7</v>
      </c>
      <c r="D6378">
        <v>39</v>
      </c>
      <c r="E6378" t="s">
        <v>88</v>
      </c>
      <c r="F6378" t="s">
        <v>775</v>
      </c>
      <c r="G6378" t="s">
        <v>23</v>
      </c>
      <c r="H6378" t="s">
        <v>24</v>
      </c>
      <c r="I6378" t="s">
        <v>25</v>
      </c>
      <c r="J6378" t="s">
        <v>1303</v>
      </c>
      <c r="K6378" t="s">
        <v>4122</v>
      </c>
      <c r="L6378" t="s">
        <v>53</v>
      </c>
      <c r="M6378" t="s">
        <v>29</v>
      </c>
      <c r="N6378">
        <f t="shared" si="693"/>
        <v>0</v>
      </c>
      <c r="O6378" t="str">
        <f t="shared" si="694"/>
        <v>No</v>
      </c>
      <c r="P6378">
        <f t="shared" si="695"/>
        <v>0</v>
      </c>
      <c r="Q6378">
        <f t="shared" si="696"/>
        <v>4813937689</v>
      </c>
      <c r="R6378">
        <f t="shared" si="697"/>
        <v>4.1933383153624479</v>
      </c>
      <c r="S6378" t="str">
        <f t="shared" si="698"/>
        <v>Acceptable</v>
      </c>
      <c r="T6378">
        <f>ROUNDUP(C6378,0)</f>
        <v>5</v>
      </c>
      <c r="U6378">
        <f>ROUNDDOWN(C6378,0)</f>
        <v>4</v>
      </c>
      <c r="V6378">
        <f>RIGHT(K6378,2)+2000</f>
        <v>2016</v>
      </c>
      <c r="W6378" t="str">
        <f>INDEX(_xlfn.TEXTSPLIT(K6378,"-"),1,2)</f>
        <v>Jan</v>
      </c>
      <c r="X6378" t="str">
        <f>INDEX(_xlfn.TEXTSPLIT(K6378,"-"),1,1)</f>
        <v>25</v>
      </c>
      <c r="Y6378">
        <f>INDEX(months!B:B,MATCH(Sheet1!W6378,months!A:A,0))</f>
        <v>1</v>
      </c>
      <c r="Z6378">
        <f t="shared" si="699"/>
        <v>42394</v>
      </c>
    </row>
    <row r="6379" spans="1:26" x14ac:dyDescent="0.2">
      <c r="A6379" t="s">
        <v>8885</v>
      </c>
      <c r="B6379" t="s">
        <v>4950</v>
      </c>
      <c r="D6379">
        <v>0</v>
      </c>
      <c r="E6379" t="s">
        <v>69</v>
      </c>
      <c r="F6379" t="s">
        <v>1230</v>
      </c>
      <c r="G6379" t="s">
        <v>23</v>
      </c>
      <c r="H6379" t="s">
        <v>24</v>
      </c>
      <c r="I6379" t="s">
        <v>25</v>
      </c>
      <c r="J6379" t="s">
        <v>4951</v>
      </c>
      <c r="K6379" t="s">
        <v>499</v>
      </c>
      <c r="L6379" t="s">
        <v>3139</v>
      </c>
      <c r="M6379" t="s">
        <v>1743</v>
      </c>
      <c r="N6379">
        <f t="shared" si="693"/>
        <v>0</v>
      </c>
      <c r="O6379" t="str">
        <f t="shared" si="694"/>
        <v>No</v>
      </c>
      <c r="P6379">
        <f t="shared" si="695"/>
        <v>0</v>
      </c>
      <c r="Q6379">
        <f t="shared" si="696"/>
        <v>4813937689</v>
      </c>
      <c r="R6379">
        <f t="shared" si="697"/>
        <v>4.1933383153624479</v>
      </c>
      <c r="S6379" t="str">
        <f t="shared" si="698"/>
        <v>Acceptable</v>
      </c>
      <c r="T6379">
        <f>ROUNDUP(C6379,0)</f>
        <v>0</v>
      </c>
      <c r="U6379">
        <f>ROUNDDOWN(C6379,0)</f>
        <v>0</v>
      </c>
      <c r="V6379">
        <f>RIGHT(K6379,2)+2000</f>
        <v>2018</v>
      </c>
      <c r="W6379" t="str">
        <f>INDEX(_xlfn.TEXTSPLIT(K6379,"-"),1,2)</f>
        <v>Jun</v>
      </c>
      <c r="X6379" t="str">
        <f>INDEX(_xlfn.TEXTSPLIT(K6379,"-"),1,1)</f>
        <v>25</v>
      </c>
      <c r="Y6379">
        <f>INDEX(months!B:B,MATCH(Sheet1!W6379,months!A:A,0))</f>
        <v>6</v>
      </c>
      <c r="Z6379">
        <f t="shared" si="699"/>
        <v>43276</v>
      </c>
    </row>
    <row r="6380" spans="1:26" x14ac:dyDescent="0.2">
      <c r="A6380" t="s">
        <v>8886</v>
      </c>
      <c r="B6380" t="s">
        <v>3827</v>
      </c>
      <c r="C6380">
        <v>4.7</v>
      </c>
      <c r="D6380">
        <v>549</v>
      </c>
      <c r="E6380" t="s">
        <v>108</v>
      </c>
      <c r="F6380" t="s">
        <v>22</v>
      </c>
      <c r="G6380" t="s">
        <v>23</v>
      </c>
      <c r="H6380" t="s">
        <v>24</v>
      </c>
      <c r="I6380" t="s">
        <v>44</v>
      </c>
      <c r="J6380" t="s">
        <v>3828</v>
      </c>
      <c r="K6380" t="s">
        <v>7113</v>
      </c>
      <c r="L6380" t="s">
        <v>375</v>
      </c>
      <c r="M6380" t="s">
        <v>72</v>
      </c>
      <c r="N6380">
        <f t="shared" si="693"/>
        <v>0</v>
      </c>
      <c r="O6380" t="str">
        <f t="shared" si="694"/>
        <v>No</v>
      </c>
      <c r="P6380">
        <f t="shared" si="695"/>
        <v>0</v>
      </c>
      <c r="Q6380">
        <f t="shared" si="696"/>
        <v>4813937689</v>
      </c>
      <c r="R6380">
        <f t="shared" si="697"/>
        <v>4.1933383153624479</v>
      </c>
      <c r="S6380" t="str">
        <f t="shared" si="698"/>
        <v>Acceptable</v>
      </c>
      <c r="T6380">
        <f>ROUNDUP(C6380,0)</f>
        <v>5</v>
      </c>
      <c r="U6380">
        <f>ROUNDDOWN(C6380,0)</f>
        <v>4</v>
      </c>
      <c r="V6380">
        <f>RIGHT(K6380,2)+2000</f>
        <v>2016</v>
      </c>
      <c r="W6380" t="str">
        <f>INDEX(_xlfn.TEXTSPLIT(K6380,"-"),1,2)</f>
        <v>Jun</v>
      </c>
      <c r="X6380" t="str">
        <f>INDEX(_xlfn.TEXTSPLIT(K6380,"-"),1,1)</f>
        <v>29</v>
      </c>
      <c r="Y6380">
        <f>INDEX(months!B:B,MATCH(Sheet1!W6380,months!A:A,0))</f>
        <v>6</v>
      </c>
      <c r="Z6380">
        <f t="shared" si="699"/>
        <v>42550</v>
      </c>
    </row>
    <row r="6381" spans="1:26" x14ac:dyDescent="0.2">
      <c r="A6381" t="s">
        <v>8887</v>
      </c>
      <c r="B6381" t="s">
        <v>2116</v>
      </c>
      <c r="C6381">
        <v>2.2000000000000002</v>
      </c>
      <c r="D6381">
        <v>4</v>
      </c>
      <c r="E6381" t="s">
        <v>78</v>
      </c>
      <c r="F6381" t="s">
        <v>775</v>
      </c>
      <c r="G6381" t="s">
        <v>23</v>
      </c>
      <c r="H6381" t="s">
        <v>24</v>
      </c>
      <c r="I6381" t="s">
        <v>25</v>
      </c>
      <c r="J6381" t="s">
        <v>2117</v>
      </c>
      <c r="K6381" t="s">
        <v>3092</v>
      </c>
      <c r="L6381" t="s">
        <v>134</v>
      </c>
      <c r="M6381" t="s">
        <v>86</v>
      </c>
      <c r="N6381">
        <f t="shared" si="693"/>
        <v>0</v>
      </c>
      <c r="O6381" t="str">
        <f t="shared" si="694"/>
        <v>No</v>
      </c>
      <c r="P6381">
        <f t="shared" si="695"/>
        <v>0</v>
      </c>
      <c r="Q6381">
        <f t="shared" si="696"/>
        <v>4813937689</v>
      </c>
      <c r="R6381">
        <f t="shared" si="697"/>
        <v>4.1933383153624479</v>
      </c>
      <c r="S6381" t="str">
        <f t="shared" si="698"/>
        <v>Acceptable</v>
      </c>
      <c r="T6381">
        <f>ROUNDUP(C6381,0)</f>
        <v>3</v>
      </c>
      <c r="U6381">
        <f>ROUNDDOWN(C6381,0)</f>
        <v>2</v>
      </c>
      <c r="V6381">
        <f>RIGHT(K6381,2)+2000</f>
        <v>2018</v>
      </c>
      <c r="W6381" t="str">
        <f>INDEX(_xlfn.TEXTSPLIT(K6381,"-"),1,2)</f>
        <v>Feb</v>
      </c>
      <c r="X6381" t="str">
        <f>INDEX(_xlfn.TEXTSPLIT(K6381,"-"),1,1)</f>
        <v>1</v>
      </c>
      <c r="Y6381">
        <f>INDEX(months!B:B,MATCH(Sheet1!W6381,months!A:A,0))</f>
        <v>2</v>
      </c>
      <c r="Z6381">
        <f t="shared" si="699"/>
        <v>43132</v>
      </c>
    </row>
    <row r="6382" spans="1:26" x14ac:dyDescent="0.2">
      <c r="A6382" t="s">
        <v>8888</v>
      </c>
      <c r="B6382" t="s">
        <v>3827</v>
      </c>
      <c r="C6382">
        <v>4.5999999999999996</v>
      </c>
      <c r="D6382">
        <v>308</v>
      </c>
      <c r="E6382" t="s">
        <v>8889</v>
      </c>
      <c r="F6382" t="s">
        <v>22</v>
      </c>
      <c r="G6382" t="s">
        <v>23</v>
      </c>
      <c r="H6382" t="s">
        <v>24</v>
      </c>
      <c r="I6382" t="s">
        <v>25</v>
      </c>
      <c r="J6382" t="s">
        <v>3828</v>
      </c>
      <c r="K6382" t="s">
        <v>8890</v>
      </c>
      <c r="L6382" t="s">
        <v>59</v>
      </c>
      <c r="M6382" t="s">
        <v>72</v>
      </c>
      <c r="N6382">
        <f t="shared" si="693"/>
        <v>0</v>
      </c>
      <c r="O6382" t="str">
        <f t="shared" si="694"/>
        <v>No</v>
      </c>
      <c r="P6382">
        <f t="shared" si="695"/>
        <v>0</v>
      </c>
      <c r="Q6382">
        <f t="shared" si="696"/>
        <v>4813937689</v>
      </c>
      <c r="R6382">
        <f t="shared" si="697"/>
        <v>4.1933383153624479</v>
      </c>
      <c r="S6382" t="str">
        <f t="shared" si="698"/>
        <v>Acceptable</v>
      </c>
      <c r="T6382">
        <f>ROUNDUP(C6382,0)</f>
        <v>5</v>
      </c>
      <c r="U6382">
        <f>ROUNDDOWN(C6382,0)</f>
        <v>4</v>
      </c>
      <c r="V6382">
        <f>RIGHT(K6382,2)+2000</f>
        <v>2015</v>
      </c>
      <c r="W6382" t="str">
        <f>INDEX(_xlfn.TEXTSPLIT(K6382,"-"),1,2)</f>
        <v>Jun</v>
      </c>
      <c r="X6382" t="str">
        <f>INDEX(_xlfn.TEXTSPLIT(K6382,"-"),1,1)</f>
        <v>10</v>
      </c>
      <c r="Y6382">
        <f>INDEX(months!B:B,MATCH(Sheet1!W6382,months!A:A,0))</f>
        <v>6</v>
      </c>
      <c r="Z6382">
        <f t="shared" si="699"/>
        <v>42165</v>
      </c>
    </row>
    <row r="6383" spans="1:26" x14ac:dyDescent="0.2">
      <c r="A6383" t="s">
        <v>8891</v>
      </c>
      <c r="B6383" t="s">
        <v>2518</v>
      </c>
      <c r="C6383">
        <v>4.5999999999999996</v>
      </c>
      <c r="D6383">
        <v>9</v>
      </c>
      <c r="E6383" t="s">
        <v>74</v>
      </c>
      <c r="F6383" t="s">
        <v>775</v>
      </c>
      <c r="G6383" t="s">
        <v>23</v>
      </c>
      <c r="H6383" t="s">
        <v>24</v>
      </c>
      <c r="I6383" t="s">
        <v>25</v>
      </c>
      <c r="J6383" t="s">
        <v>2519</v>
      </c>
      <c r="K6383" t="s">
        <v>3634</v>
      </c>
      <c r="L6383" t="s">
        <v>161</v>
      </c>
      <c r="M6383" t="s">
        <v>81</v>
      </c>
      <c r="N6383">
        <f t="shared" si="693"/>
        <v>0</v>
      </c>
      <c r="O6383" t="str">
        <f t="shared" si="694"/>
        <v>No</v>
      </c>
      <c r="P6383">
        <f t="shared" si="695"/>
        <v>0</v>
      </c>
      <c r="Q6383">
        <f t="shared" si="696"/>
        <v>4813937689</v>
      </c>
      <c r="R6383">
        <f t="shared" si="697"/>
        <v>4.1933383153624479</v>
      </c>
      <c r="S6383" t="str">
        <f t="shared" si="698"/>
        <v>Acceptable</v>
      </c>
      <c r="T6383">
        <f>ROUNDUP(C6383,0)</f>
        <v>5</v>
      </c>
      <c r="U6383">
        <f>ROUNDDOWN(C6383,0)</f>
        <v>4</v>
      </c>
      <c r="V6383">
        <f>RIGHT(K6383,2)+2000</f>
        <v>2017</v>
      </c>
      <c r="W6383" t="str">
        <f>INDEX(_xlfn.TEXTSPLIT(K6383,"-"),1,2)</f>
        <v>Dec</v>
      </c>
      <c r="X6383" t="str">
        <f>INDEX(_xlfn.TEXTSPLIT(K6383,"-"),1,1)</f>
        <v>8</v>
      </c>
      <c r="Y6383">
        <f>INDEX(months!B:B,MATCH(Sheet1!W6383,months!A:A,0))</f>
        <v>12</v>
      </c>
      <c r="Z6383">
        <f t="shared" si="699"/>
        <v>43077</v>
      </c>
    </row>
    <row r="6384" spans="1:26" x14ac:dyDescent="0.2">
      <c r="A6384" t="s">
        <v>8892</v>
      </c>
      <c r="B6384" t="s">
        <v>2518</v>
      </c>
      <c r="C6384">
        <v>4.7</v>
      </c>
      <c r="D6384">
        <v>29</v>
      </c>
      <c r="E6384" t="s">
        <v>427</v>
      </c>
      <c r="F6384" t="s">
        <v>775</v>
      </c>
      <c r="G6384" t="s">
        <v>23</v>
      </c>
      <c r="H6384" t="s">
        <v>24</v>
      </c>
      <c r="I6384" t="s">
        <v>25</v>
      </c>
      <c r="J6384" t="s">
        <v>2519</v>
      </c>
      <c r="K6384" t="s">
        <v>357</v>
      </c>
      <c r="L6384" t="s">
        <v>180</v>
      </c>
      <c r="M6384" t="s">
        <v>29</v>
      </c>
      <c r="N6384">
        <f t="shared" si="693"/>
        <v>0</v>
      </c>
      <c r="O6384" t="str">
        <f t="shared" si="694"/>
        <v>No</v>
      </c>
      <c r="P6384">
        <f t="shared" si="695"/>
        <v>0</v>
      </c>
      <c r="Q6384">
        <f t="shared" si="696"/>
        <v>4813937689</v>
      </c>
      <c r="R6384">
        <f t="shared" si="697"/>
        <v>4.1933383153624479</v>
      </c>
      <c r="S6384" t="str">
        <f t="shared" si="698"/>
        <v>Acceptable</v>
      </c>
      <c r="T6384">
        <f>ROUNDUP(C6384,0)</f>
        <v>5</v>
      </c>
      <c r="U6384">
        <f>ROUNDDOWN(C6384,0)</f>
        <v>4</v>
      </c>
      <c r="V6384">
        <f>RIGHT(K6384,2)+2000</f>
        <v>2018</v>
      </c>
      <c r="W6384" t="str">
        <f>INDEX(_xlfn.TEXTSPLIT(K6384,"-"),1,2)</f>
        <v>Jul</v>
      </c>
      <c r="X6384" t="str">
        <f>INDEX(_xlfn.TEXTSPLIT(K6384,"-"),1,1)</f>
        <v>25</v>
      </c>
      <c r="Y6384">
        <f>INDEX(months!B:B,MATCH(Sheet1!W6384,months!A:A,0))</f>
        <v>7</v>
      </c>
      <c r="Z6384">
        <f t="shared" si="699"/>
        <v>43306</v>
      </c>
    </row>
    <row r="6385" spans="1:26" x14ac:dyDescent="0.2">
      <c r="A6385" t="s">
        <v>8893</v>
      </c>
      <c r="B6385" t="s">
        <v>5248</v>
      </c>
      <c r="C6385">
        <v>4.5999999999999996</v>
      </c>
      <c r="D6385">
        <v>277</v>
      </c>
      <c r="E6385" t="s">
        <v>516</v>
      </c>
      <c r="F6385" t="s">
        <v>22</v>
      </c>
      <c r="G6385" t="s">
        <v>23</v>
      </c>
      <c r="H6385" t="s">
        <v>24</v>
      </c>
      <c r="I6385" t="s">
        <v>25</v>
      </c>
      <c r="J6385" t="s">
        <v>5249</v>
      </c>
      <c r="K6385" t="s">
        <v>8894</v>
      </c>
      <c r="L6385" t="s">
        <v>780</v>
      </c>
      <c r="M6385" t="s">
        <v>60</v>
      </c>
      <c r="N6385">
        <f t="shared" si="693"/>
        <v>0</v>
      </c>
      <c r="O6385" t="str">
        <f t="shared" si="694"/>
        <v>No</v>
      </c>
      <c r="P6385">
        <f t="shared" si="695"/>
        <v>0</v>
      </c>
      <c r="Q6385">
        <f t="shared" si="696"/>
        <v>4813937689</v>
      </c>
      <c r="R6385">
        <f t="shared" si="697"/>
        <v>4.1933383153624479</v>
      </c>
      <c r="S6385" t="str">
        <f t="shared" si="698"/>
        <v>Acceptable</v>
      </c>
      <c r="T6385">
        <f>ROUNDUP(C6385,0)</f>
        <v>5</v>
      </c>
      <c r="U6385">
        <f>ROUNDDOWN(C6385,0)</f>
        <v>4</v>
      </c>
      <c r="V6385">
        <f>RIGHT(K6385,2)+2000</f>
        <v>2016</v>
      </c>
      <c r="W6385" t="str">
        <f>INDEX(_xlfn.TEXTSPLIT(K6385,"-"),1,2)</f>
        <v>Jul</v>
      </c>
      <c r="X6385" t="str">
        <f>INDEX(_xlfn.TEXTSPLIT(K6385,"-"),1,1)</f>
        <v>16</v>
      </c>
      <c r="Y6385">
        <f>INDEX(months!B:B,MATCH(Sheet1!W6385,months!A:A,0))</f>
        <v>7</v>
      </c>
      <c r="Z6385">
        <f t="shared" si="699"/>
        <v>42567</v>
      </c>
    </row>
    <row r="6386" spans="1:26" x14ac:dyDescent="0.2">
      <c r="A6386" t="s">
        <v>8895</v>
      </c>
      <c r="B6386" t="s">
        <v>3070</v>
      </c>
      <c r="C6386">
        <v>4.4000000000000004</v>
      </c>
      <c r="D6386">
        <v>30</v>
      </c>
      <c r="E6386" t="s">
        <v>2443</v>
      </c>
      <c r="F6386" t="s">
        <v>101</v>
      </c>
      <c r="G6386" t="s">
        <v>23</v>
      </c>
      <c r="H6386" t="s">
        <v>24</v>
      </c>
      <c r="I6386" t="s">
        <v>25</v>
      </c>
      <c r="J6386" t="s">
        <v>1537</v>
      </c>
      <c r="K6386" t="s">
        <v>183</v>
      </c>
      <c r="L6386" t="s">
        <v>3723</v>
      </c>
      <c r="M6386" t="s">
        <v>86</v>
      </c>
      <c r="N6386">
        <f t="shared" si="693"/>
        <v>0</v>
      </c>
      <c r="O6386" t="str">
        <f t="shared" si="694"/>
        <v>No</v>
      </c>
      <c r="P6386">
        <f t="shared" si="695"/>
        <v>0</v>
      </c>
      <c r="Q6386">
        <f t="shared" si="696"/>
        <v>4813937689</v>
      </c>
      <c r="R6386">
        <f t="shared" si="697"/>
        <v>4.1933383153624479</v>
      </c>
      <c r="S6386" t="str">
        <f t="shared" si="698"/>
        <v>Acceptable</v>
      </c>
      <c r="T6386">
        <f>ROUNDUP(C6386,0)</f>
        <v>5</v>
      </c>
      <c r="U6386">
        <f>ROUNDDOWN(C6386,0)</f>
        <v>4</v>
      </c>
      <c r="V6386">
        <f>RIGHT(K6386,2)+2000</f>
        <v>2018</v>
      </c>
      <c r="W6386" t="str">
        <f>INDEX(_xlfn.TEXTSPLIT(K6386,"-"),1,2)</f>
        <v>Mar</v>
      </c>
      <c r="X6386" t="str">
        <f>INDEX(_xlfn.TEXTSPLIT(K6386,"-"),1,1)</f>
        <v>31</v>
      </c>
      <c r="Y6386">
        <f>INDEX(months!B:B,MATCH(Sheet1!W6386,months!A:A,0))</f>
        <v>3</v>
      </c>
      <c r="Z6386">
        <f t="shared" si="699"/>
        <v>43190</v>
      </c>
    </row>
    <row r="6387" spans="1:26" x14ac:dyDescent="0.2">
      <c r="A6387" t="s">
        <v>8896</v>
      </c>
      <c r="B6387" t="s">
        <v>3070</v>
      </c>
      <c r="C6387">
        <v>3.8</v>
      </c>
      <c r="D6387">
        <v>125</v>
      </c>
      <c r="E6387" t="s">
        <v>108</v>
      </c>
      <c r="F6387" t="s">
        <v>22</v>
      </c>
      <c r="G6387" t="s">
        <v>23</v>
      </c>
      <c r="H6387" t="s">
        <v>24</v>
      </c>
      <c r="I6387" t="s">
        <v>25</v>
      </c>
      <c r="J6387" t="s">
        <v>2673</v>
      </c>
      <c r="K6387" t="s">
        <v>5772</v>
      </c>
      <c r="L6387" t="s">
        <v>8897</v>
      </c>
      <c r="M6387" t="s">
        <v>86</v>
      </c>
      <c r="N6387">
        <f t="shared" si="693"/>
        <v>0</v>
      </c>
      <c r="O6387" t="str">
        <f t="shared" si="694"/>
        <v>No</v>
      </c>
      <c r="P6387">
        <f t="shared" si="695"/>
        <v>0</v>
      </c>
      <c r="Q6387">
        <f t="shared" si="696"/>
        <v>4813937689</v>
      </c>
      <c r="R6387">
        <f t="shared" si="697"/>
        <v>4.1933383153624479</v>
      </c>
      <c r="S6387" t="str">
        <f t="shared" si="698"/>
        <v>Acceptable</v>
      </c>
      <c r="T6387">
        <f>ROUNDUP(C6387,0)</f>
        <v>4</v>
      </c>
      <c r="U6387">
        <f>ROUNDDOWN(C6387,0)</f>
        <v>3</v>
      </c>
      <c r="V6387">
        <f>RIGHT(K6387,2)+2000</f>
        <v>2017</v>
      </c>
      <c r="W6387" t="str">
        <f>INDEX(_xlfn.TEXTSPLIT(K6387,"-"),1,2)</f>
        <v>Feb</v>
      </c>
      <c r="X6387" t="str">
        <f>INDEX(_xlfn.TEXTSPLIT(K6387,"-"),1,1)</f>
        <v>21</v>
      </c>
      <c r="Y6387">
        <f>INDEX(months!B:B,MATCH(Sheet1!W6387,months!A:A,0))</f>
        <v>2</v>
      </c>
      <c r="Z6387">
        <f t="shared" si="699"/>
        <v>42787</v>
      </c>
    </row>
    <row r="6388" spans="1:26" x14ac:dyDescent="0.2">
      <c r="A6388" t="s">
        <v>8898</v>
      </c>
      <c r="B6388" t="s">
        <v>3070</v>
      </c>
      <c r="C6388">
        <v>3.6</v>
      </c>
      <c r="D6388">
        <v>445</v>
      </c>
      <c r="E6388" t="s">
        <v>83</v>
      </c>
      <c r="F6388" t="s">
        <v>57</v>
      </c>
      <c r="G6388" t="s">
        <v>23</v>
      </c>
      <c r="H6388" t="s">
        <v>24</v>
      </c>
      <c r="I6388" t="s">
        <v>25</v>
      </c>
      <c r="J6388" t="s">
        <v>2673</v>
      </c>
      <c r="K6388" t="s">
        <v>8899</v>
      </c>
      <c r="L6388" t="s">
        <v>180</v>
      </c>
      <c r="M6388" t="s">
        <v>237</v>
      </c>
      <c r="N6388">
        <f t="shared" si="693"/>
        <v>0</v>
      </c>
      <c r="O6388" t="str">
        <f t="shared" si="694"/>
        <v>No</v>
      </c>
      <c r="P6388">
        <f t="shared" si="695"/>
        <v>0</v>
      </c>
      <c r="Q6388">
        <f t="shared" si="696"/>
        <v>4813937689</v>
      </c>
      <c r="R6388">
        <f t="shared" si="697"/>
        <v>4.1933383153624479</v>
      </c>
      <c r="S6388" t="str">
        <f t="shared" si="698"/>
        <v>Acceptable</v>
      </c>
      <c r="T6388">
        <f>ROUNDUP(C6388,0)</f>
        <v>4</v>
      </c>
      <c r="U6388">
        <f>ROUNDDOWN(C6388,0)</f>
        <v>3</v>
      </c>
      <c r="V6388">
        <f>RIGHT(K6388,2)+2000</f>
        <v>2015</v>
      </c>
      <c r="W6388" t="str">
        <f>INDEX(_xlfn.TEXTSPLIT(K6388,"-"),1,2)</f>
        <v>Mar</v>
      </c>
      <c r="X6388" t="str">
        <f>INDEX(_xlfn.TEXTSPLIT(K6388,"-"),1,1)</f>
        <v>22</v>
      </c>
      <c r="Y6388">
        <f>INDEX(months!B:B,MATCH(Sheet1!W6388,months!A:A,0))</f>
        <v>3</v>
      </c>
      <c r="Z6388">
        <f t="shared" si="699"/>
        <v>42085</v>
      </c>
    </row>
    <row r="6389" spans="1:26" x14ac:dyDescent="0.2">
      <c r="A6389" t="s">
        <v>8900</v>
      </c>
      <c r="B6389" t="s">
        <v>2518</v>
      </c>
      <c r="C6389">
        <v>4.9000000000000004</v>
      </c>
      <c r="D6389">
        <v>301</v>
      </c>
      <c r="E6389" t="s">
        <v>42</v>
      </c>
      <c r="F6389" t="s">
        <v>22</v>
      </c>
      <c r="G6389" t="s">
        <v>23</v>
      </c>
      <c r="H6389" t="s">
        <v>24</v>
      </c>
      <c r="I6389" t="s">
        <v>25</v>
      </c>
      <c r="J6389" t="s">
        <v>2519</v>
      </c>
      <c r="K6389" t="s">
        <v>797</v>
      </c>
      <c r="L6389" t="s">
        <v>3139</v>
      </c>
      <c r="M6389" t="s">
        <v>54</v>
      </c>
      <c r="N6389">
        <f t="shared" si="693"/>
        <v>0</v>
      </c>
      <c r="O6389" t="str">
        <f t="shared" si="694"/>
        <v>No</v>
      </c>
      <c r="P6389">
        <f t="shared" si="695"/>
        <v>0</v>
      </c>
      <c r="Q6389">
        <f t="shared" si="696"/>
        <v>4813937689</v>
      </c>
      <c r="R6389">
        <f t="shared" si="697"/>
        <v>4.1933383153624479</v>
      </c>
      <c r="S6389" t="str">
        <f t="shared" si="698"/>
        <v>Acceptable</v>
      </c>
      <c r="T6389">
        <f>ROUNDUP(C6389,0)</f>
        <v>5</v>
      </c>
      <c r="U6389">
        <f>ROUNDDOWN(C6389,0)</f>
        <v>4</v>
      </c>
      <c r="V6389">
        <f>RIGHT(K6389,2)+2000</f>
        <v>2018</v>
      </c>
      <c r="W6389" t="str">
        <f>INDEX(_xlfn.TEXTSPLIT(K6389,"-"),1,2)</f>
        <v>Jul</v>
      </c>
      <c r="X6389" t="str">
        <f>INDEX(_xlfn.TEXTSPLIT(K6389,"-"),1,1)</f>
        <v>21</v>
      </c>
      <c r="Y6389">
        <f>INDEX(months!B:B,MATCH(Sheet1!W6389,months!A:A,0))</f>
        <v>7</v>
      </c>
      <c r="Z6389">
        <f t="shared" si="699"/>
        <v>43302</v>
      </c>
    </row>
    <row r="6390" spans="1:26" x14ac:dyDescent="0.2">
      <c r="A6390" t="s">
        <v>8901</v>
      </c>
      <c r="B6390" t="s">
        <v>3070</v>
      </c>
      <c r="C6390">
        <v>4.8</v>
      </c>
      <c r="D6390">
        <v>160</v>
      </c>
      <c r="E6390" t="s">
        <v>481</v>
      </c>
      <c r="F6390" t="s">
        <v>22</v>
      </c>
      <c r="G6390" t="s">
        <v>23</v>
      </c>
      <c r="H6390" t="s">
        <v>24</v>
      </c>
      <c r="I6390" t="s">
        <v>25</v>
      </c>
      <c r="J6390" t="s">
        <v>1537</v>
      </c>
      <c r="K6390" t="s">
        <v>927</v>
      </c>
      <c r="L6390" t="s">
        <v>180</v>
      </c>
      <c r="M6390" t="s">
        <v>60</v>
      </c>
      <c r="N6390">
        <f t="shared" si="693"/>
        <v>0</v>
      </c>
      <c r="O6390" t="str">
        <f t="shared" si="694"/>
        <v>No</v>
      </c>
      <c r="P6390">
        <f t="shared" si="695"/>
        <v>0</v>
      </c>
      <c r="Q6390">
        <f t="shared" si="696"/>
        <v>4813937689</v>
      </c>
      <c r="R6390">
        <f t="shared" si="697"/>
        <v>4.1933383153624479</v>
      </c>
      <c r="S6390" t="str">
        <f t="shared" si="698"/>
        <v>Acceptable</v>
      </c>
      <c r="T6390">
        <f>ROUNDUP(C6390,0)</f>
        <v>5</v>
      </c>
      <c r="U6390">
        <f>ROUNDDOWN(C6390,0)</f>
        <v>4</v>
      </c>
      <c r="V6390">
        <f>RIGHT(K6390,2)+2000</f>
        <v>2017</v>
      </c>
      <c r="W6390" t="str">
        <f>INDEX(_xlfn.TEXTSPLIT(K6390,"-"),1,2)</f>
        <v>Mar</v>
      </c>
      <c r="X6390" t="str">
        <f>INDEX(_xlfn.TEXTSPLIT(K6390,"-"),1,1)</f>
        <v>5</v>
      </c>
      <c r="Y6390">
        <f>INDEX(months!B:B,MATCH(Sheet1!W6390,months!A:A,0))</f>
        <v>3</v>
      </c>
      <c r="Z6390">
        <f t="shared" si="699"/>
        <v>42799</v>
      </c>
    </row>
    <row r="6391" spans="1:26" x14ac:dyDescent="0.2">
      <c r="A6391" t="s">
        <v>8902</v>
      </c>
      <c r="B6391" t="s">
        <v>556</v>
      </c>
      <c r="D6391">
        <v>0</v>
      </c>
      <c r="E6391" t="s">
        <v>544</v>
      </c>
      <c r="F6391" t="s">
        <v>1278</v>
      </c>
      <c r="G6391" t="s">
        <v>649</v>
      </c>
      <c r="H6391" t="s">
        <v>3310</v>
      </c>
      <c r="I6391" t="s">
        <v>25</v>
      </c>
      <c r="J6391" t="s">
        <v>557</v>
      </c>
      <c r="K6391" t="s">
        <v>5683</v>
      </c>
      <c r="L6391" t="s">
        <v>59</v>
      </c>
      <c r="M6391" t="s">
        <v>81</v>
      </c>
      <c r="N6391">
        <f t="shared" si="693"/>
        <v>0</v>
      </c>
      <c r="O6391" t="str">
        <f t="shared" si="694"/>
        <v>No</v>
      </c>
      <c r="P6391">
        <f t="shared" si="695"/>
        <v>0</v>
      </c>
      <c r="Q6391">
        <f t="shared" si="696"/>
        <v>4813937689</v>
      </c>
      <c r="R6391">
        <f t="shared" si="697"/>
        <v>4.1933383153624479</v>
      </c>
      <c r="S6391" t="str">
        <f t="shared" si="698"/>
        <v>Acceptable</v>
      </c>
      <c r="T6391">
        <f>ROUNDUP(C6391,0)</f>
        <v>0</v>
      </c>
      <c r="U6391">
        <f>ROUNDDOWN(C6391,0)</f>
        <v>0</v>
      </c>
      <c r="V6391">
        <f>RIGHT(K6391,2)+2000</f>
        <v>2017</v>
      </c>
      <c r="W6391" t="str">
        <f>INDEX(_xlfn.TEXTSPLIT(K6391,"-"),1,2)</f>
        <v>Dec</v>
      </c>
      <c r="X6391" t="str">
        <f>INDEX(_xlfn.TEXTSPLIT(K6391,"-"),1,1)</f>
        <v>16</v>
      </c>
      <c r="Y6391">
        <f>INDEX(months!B:B,MATCH(Sheet1!W6391,months!A:A,0))</f>
        <v>12</v>
      </c>
      <c r="Z6391">
        <f t="shared" si="699"/>
        <v>43085</v>
      </c>
    </row>
    <row r="6392" spans="1:26" x14ac:dyDescent="0.2">
      <c r="A6392" t="s">
        <v>8903</v>
      </c>
      <c r="B6392" t="s">
        <v>3070</v>
      </c>
      <c r="C6392">
        <v>4.4000000000000004</v>
      </c>
      <c r="D6392">
        <v>150</v>
      </c>
      <c r="E6392" t="s">
        <v>477</v>
      </c>
      <c r="F6392" t="s">
        <v>22</v>
      </c>
      <c r="G6392" t="s">
        <v>23</v>
      </c>
      <c r="H6392" t="s">
        <v>24</v>
      </c>
      <c r="I6392" t="s">
        <v>25</v>
      </c>
      <c r="J6392" t="s">
        <v>1537</v>
      </c>
      <c r="K6392" t="s">
        <v>1613</v>
      </c>
      <c r="L6392" t="s">
        <v>6444</v>
      </c>
      <c r="M6392" t="s">
        <v>86</v>
      </c>
      <c r="N6392">
        <f t="shared" si="693"/>
        <v>0</v>
      </c>
      <c r="O6392" t="str">
        <f t="shared" si="694"/>
        <v>No</v>
      </c>
      <c r="P6392">
        <f t="shared" si="695"/>
        <v>0</v>
      </c>
      <c r="Q6392">
        <f t="shared" si="696"/>
        <v>4813937689</v>
      </c>
      <c r="R6392">
        <f t="shared" si="697"/>
        <v>4.1933383153624479</v>
      </c>
      <c r="S6392" t="str">
        <f t="shared" si="698"/>
        <v>Acceptable</v>
      </c>
      <c r="T6392">
        <f>ROUNDUP(C6392,0)</f>
        <v>5</v>
      </c>
      <c r="U6392">
        <f>ROUNDDOWN(C6392,0)</f>
        <v>4</v>
      </c>
      <c r="V6392">
        <f>RIGHT(K6392,2)+2000</f>
        <v>2018</v>
      </c>
      <c r="W6392" t="str">
        <f>INDEX(_xlfn.TEXTSPLIT(K6392,"-"),1,2)</f>
        <v>Jun</v>
      </c>
      <c r="X6392" t="str">
        <f>INDEX(_xlfn.TEXTSPLIT(K6392,"-"),1,1)</f>
        <v>11</v>
      </c>
      <c r="Y6392">
        <f>INDEX(months!B:B,MATCH(Sheet1!W6392,months!A:A,0))</f>
        <v>6</v>
      </c>
      <c r="Z6392">
        <f t="shared" si="699"/>
        <v>43262</v>
      </c>
    </row>
    <row r="6393" spans="1:26" x14ac:dyDescent="0.2">
      <c r="A6393" t="s">
        <v>8904</v>
      </c>
      <c r="B6393" t="s">
        <v>556</v>
      </c>
      <c r="C6393">
        <v>5</v>
      </c>
      <c r="D6393">
        <v>8</v>
      </c>
      <c r="E6393" t="s">
        <v>403</v>
      </c>
      <c r="F6393" t="s">
        <v>1010</v>
      </c>
      <c r="G6393" t="s">
        <v>23</v>
      </c>
      <c r="H6393" t="s">
        <v>24</v>
      </c>
      <c r="I6393" t="s">
        <v>25</v>
      </c>
      <c r="J6393" t="s">
        <v>557</v>
      </c>
      <c r="K6393" t="s">
        <v>364</v>
      </c>
      <c r="L6393" t="s">
        <v>1267</v>
      </c>
      <c r="M6393" t="s">
        <v>81</v>
      </c>
      <c r="N6393">
        <f t="shared" si="693"/>
        <v>0</v>
      </c>
      <c r="O6393" t="str">
        <f t="shared" si="694"/>
        <v>No</v>
      </c>
      <c r="P6393">
        <f t="shared" si="695"/>
        <v>0</v>
      </c>
      <c r="Q6393">
        <f t="shared" si="696"/>
        <v>4813937689</v>
      </c>
      <c r="R6393">
        <f t="shared" si="697"/>
        <v>4.1933383153624479</v>
      </c>
      <c r="S6393" t="str">
        <f t="shared" si="698"/>
        <v>Acceptable</v>
      </c>
      <c r="T6393">
        <f>ROUNDUP(C6393,0)</f>
        <v>5</v>
      </c>
      <c r="U6393">
        <f>ROUNDDOWN(C6393,0)</f>
        <v>5</v>
      </c>
      <c r="V6393">
        <f>RIGHT(K6393,2)+2000</f>
        <v>2018</v>
      </c>
      <c r="W6393" t="str">
        <f>INDEX(_xlfn.TEXTSPLIT(K6393,"-"),1,2)</f>
        <v>Jun</v>
      </c>
      <c r="X6393" t="str">
        <f>INDEX(_xlfn.TEXTSPLIT(K6393,"-"),1,1)</f>
        <v>5</v>
      </c>
      <c r="Y6393">
        <f>INDEX(months!B:B,MATCH(Sheet1!W6393,months!A:A,0))</f>
        <v>6</v>
      </c>
      <c r="Z6393">
        <f t="shared" si="699"/>
        <v>43256</v>
      </c>
    </row>
    <row r="6394" spans="1:26" x14ac:dyDescent="0.2">
      <c r="A6394" t="s">
        <v>8905</v>
      </c>
      <c r="B6394" t="s">
        <v>3070</v>
      </c>
      <c r="C6394">
        <v>4.8</v>
      </c>
      <c r="D6394">
        <v>100</v>
      </c>
      <c r="E6394" t="s">
        <v>336</v>
      </c>
      <c r="F6394" t="s">
        <v>101</v>
      </c>
      <c r="G6394" t="s">
        <v>23</v>
      </c>
      <c r="H6394" t="s">
        <v>24</v>
      </c>
      <c r="I6394" t="s">
        <v>25</v>
      </c>
      <c r="J6394" t="s">
        <v>1303</v>
      </c>
      <c r="K6394" t="s">
        <v>2235</v>
      </c>
      <c r="L6394" t="s">
        <v>420</v>
      </c>
      <c r="M6394" t="s">
        <v>54</v>
      </c>
      <c r="N6394">
        <f t="shared" si="693"/>
        <v>0</v>
      </c>
      <c r="O6394" t="str">
        <f t="shared" si="694"/>
        <v>No</v>
      </c>
      <c r="P6394">
        <f t="shared" si="695"/>
        <v>0</v>
      </c>
      <c r="Q6394">
        <f t="shared" si="696"/>
        <v>4813937689</v>
      </c>
      <c r="R6394">
        <f t="shared" si="697"/>
        <v>4.1933383153624479</v>
      </c>
      <c r="S6394" t="str">
        <f t="shared" si="698"/>
        <v>Acceptable</v>
      </c>
      <c r="T6394">
        <f>ROUNDUP(C6394,0)</f>
        <v>5</v>
      </c>
      <c r="U6394">
        <f>ROUNDDOWN(C6394,0)</f>
        <v>4</v>
      </c>
      <c r="V6394">
        <f>RIGHT(K6394,2)+2000</f>
        <v>2018</v>
      </c>
      <c r="W6394" t="str">
        <f>INDEX(_xlfn.TEXTSPLIT(K6394,"-"),1,2)</f>
        <v>Aug</v>
      </c>
      <c r="X6394" t="str">
        <f>INDEX(_xlfn.TEXTSPLIT(K6394,"-"),1,1)</f>
        <v>5</v>
      </c>
      <c r="Y6394">
        <f>INDEX(months!B:B,MATCH(Sheet1!W6394,months!A:A,0))</f>
        <v>8</v>
      </c>
      <c r="Z6394">
        <f t="shared" si="699"/>
        <v>43317</v>
      </c>
    </row>
    <row r="6395" spans="1:26" x14ac:dyDescent="0.2">
      <c r="A6395" t="s">
        <v>8906</v>
      </c>
      <c r="B6395" t="s">
        <v>1790</v>
      </c>
      <c r="D6395">
        <v>1</v>
      </c>
      <c r="E6395" t="s">
        <v>3905</v>
      </c>
      <c r="F6395" t="s">
        <v>1010</v>
      </c>
      <c r="G6395" t="s">
        <v>23</v>
      </c>
      <c r="H6395" t="s">
        <v>24</v>
      </c>
      <c r="I6395" t="s">
        <v>25</v>
      </c>
      <c r="J6395" t="s">
        <v>1791</v>
      </c>
      <c r="K6395" t="s">
        <v>8907</v>
      </c>
      <c r="L6395" t="s">
        <v>8908</v>
      </c>
      <c r="M6395" t="s">
        <v>81</v>
      </c>
      <c r="N6395">
        <f t="shared" si="693"/>
        <v>0</v>
      </c>
      <c r="O6395" t="str">
        <f t="shared" si="694"/>
        <v>No</v>
      </c>
      <c r="P6395">
        <f t="shared" si="695"/>
        <v>0</v>
      </c>
      <c r="Q6395">
        <f t="shared" si="696"/>
        <v>4813937689</v>
      </c>
      <c r="R6395">
        <f t="shared" si="697"/>
        <v>4.1933383153624479</v>
      </c>
      <c r="S6395" t="str">
        <f t="shared" si="698"/>
        <v>Acceptable</v>
      </c>
      <c r="T6395">
        <f>ROUNDUP(C6395,0)</f>
        <v>0</v>
      </c>
      <c r="U6395">
        <f>ROUNDDOWN(C6395,0)</f>
        <v>0</v>
      </c>
      <c r="V6395">
        <f>RIGHT(K6395,2)+2000</f>
        <v>2016</v>
      </c>
      <c r="W6395" t="str">
        <f>INDEX(_xlfn.TEXTSPLIT(K6395,"-"),1,2)</f>
        <v>Feb</v>
      </c>
      <c r="X6395" t="str">
        <f>INDEX(_xlfn.TEXTSPLIT(K6395,"-"),1,1)</f>
        <v>3</v>
      </c>
      <c r="Y6395">
        <f>INDEX(months!B:B,MATCH(Sheet1!W6395,months!A:A,0))</f>
        <v>2</v>
      </c>
      <c r="Z6395">
        <f t="shared" si="699"/>
        <v>42403</v>
      </c>
    </row>
    <row r="6396" spans="1:26" x14ac:dyDescent="0.2">
      <c r="A6396" t="s">
        <v>8909</v>
      </c>
      <c r="B6396" t="s">
        <v>1708</v>
      </c>
      <c r="D6396">
        <v>1</v>
      </c>
      <c r="E6396" t="s">
        <v>159</v>
      </c>
      <c r="F6396" t="s">
        <v>1010</v>
      </c>
      <c r="G6396" t="s">
        <v>23</v>
      </c>
      <c r="H6396" t="s">
        <v>24</v>
      </c>
      <c r="I6396" t="s">
        <v>25</v>
      </c>
      <c r="J6396" t="s">
        <v>1709</v>
      </c>
      <c r="K6396" t="s">
        <v>66</v>
      </c>
      <c r="L6396" t="s">
        <v>1398</v>
      </c>
      <c r="M6396" t="s">
        <v>81</v>
      </c>
      <c r="N6396">
        <f t="shared" si="693"/>
        <v>0</v>
      </c>
      <c r="O6396" t="str">
        <f t="shared" si="694"/>
        <v>No</v>
      </c>
      <c r="P6396">
        <f t="shared" si="695"/>
        <v>0</v>
      </c>
      <c r="Q6396">
        <f t="shared" si="696"/>
        <v>4813937689</v>
      </c>
      <c r="R6396">
        <f t="shared" si="697"/>
        <v>4.1933383153624479</v>
      </c>
      <c r="S6396" t="str">
        <f t="shared" si="698"/>
        <v>Acceptable</v>
      </c>
      <c r="T6396">
        <f>ROUNDUP(C6396,0)</f>
        <v>0</v>
      </c>
      <c r="U6396">
        <f>ROUNDDOWN(C6396,0)</f>
        <v>0</v>
      </c>
      <c r="V6396">
        <f>RIGHT(K6396,2)+2000</f>
        <v>2018</v>
      </c>
      <c r="W6396" t="str">
        <f>INDEX(_xlfn.TEXTSPLIT(K6396,"-"),1,2)</f>
        <v>Jun</v>
      </c>
      <c r="X6396" t="str">
        <f>INDEX(_xlfn.TEXTSPLIT(K6396,"-"),1,1)</f>
        <v>14</v>
      </c>
      <c r="Y6396">
        <f>INDEX(months!B:B,MATCH(Sheet1!W6396,months!A:A,0))</f>
        <v>6</v>
      </c>
      <c r="Z6396">
        <f t="shared" si="699"/>
        <v>43265</v>
      </c>
    </row>
    <row r="6397" spans="1:26" x14ac:dyDescent="0.2">
      <c r="A6397" t="s">
        <v>8910</v>
      </c>
      <c r="B6397" t="s">
        <v>3070</v>
      </c>
      <c r="C6397">
        <v>4.5999999999999996</v>
      </c>
      <c r="D6397">
        <v>106</v>
      </c>
      <c r="E6397" t="s">
        <v>286</v>
      </c>
      <c r="F6397" t="s">
        <v>22</v>
      </c>
      <c r="G6397" t="s">
        <v>23</v>
      </c>
      <c r="H6397" t="s">
        <v>24</v>
      </c>
      <c r="I6397" t="s">
        <v>25</v>
      </c>
      <c r="J6397" t="s">
        <v>1303</v>
      </c>
      <c r="K6397" t="s">
        <v>6623</v>
      </c>
      <c r="L6397" t="s">
        <v>53</v>
      </c>
      <c r="M6397" t="s">
        <v>237</v>
      </c>
      <c r="N6397">
        <f t="shared" si="693"/>
        <v>0</v>
      </c>
      <c r="O6397" t="str">
        <f t="shared" si="694"/>
        <v>No</v>
      </c>
      <c r="P6397">
        <f t="shared" si="695"/>
        <v>0</v>
      </c>
      <c r="Q6397">
        <f t="shared" si="696"/>
        <v>4813937689</v>
      </c>
      <c r="R6397">
        <f t="shared" si="697"/>
        <v>4.1933383153624479</v>
      </c>
      <c r="S6397" t="str">
        <f t="shared" si="698"/>
        <v>Acceptable</v>
      </c>
      <c r="T6397">
        <f>ROUNDUP(C6397,0)</f>
        <v>5</v>
      </c>
      <c r="U6397">
        <f>ROUNDDOWN(C6397,0)</f>
        <v>4</v>
      </c>
      <c r="V6397">
        <f>RIGHT(K6397,2)+2000</f>
        <v>2016</v>
      </c>
      <c r="W6397" t="str">
        <f>INDEX(_xlfn.TEXTSPLIT(K6397,"-"),1,2)</f>
        <v>Nov</v>
      </c>
      <c r="X6397" t="str">
        <f>INDEX(_xlfn.TEXTSPLIT(K6397,"-"),1,1)</f>
        <v>19</v>
      </c>
      <c r="Y6397">
        <f>INDEX(months!B:B,MATCH(Sheet1!W6397,months!A:A,0))</f>
        <v>11</v>
      </c>
      <c r="Z6397">
        <f t="shared" si="699"/>
        <v>42693</v>
      </c>
    </row>
    <row r="6398" spans="1:26" x14ac:dyDescent="0.2">
      <c r="A6398" t="s">
        <v>8911</v>
      </c>
      <c r="B6398" t="s">
        <v>2518</v>
      </c>
      <c r="C6398">
        <v>5</v>
      </c>
      <c r="D6398">
        <v>10</v>
      </c>
      <c r="E6398" t="s">
        <v>1087</v>
      </c>
      <c r="F6398" t="s">
        <v>775</v>
      </c>
      <c r="G6398" t="s">
        <v>23</v>
      </c>
      <c r="H6398" t="s">
        <v>24</v>
      </c>
      <c r="I6398" t="s">
        <v>25</v>
      </c>
      <c r="J6398" t="s">
        <v>2519</v>
      </c>
      <c r="K6398" t="s">
        <v>3519</v>
      </c>
      <c r="L6398" t="s">
        <v>59</v>
      </c>
      <c r="M6398" t="s">
        <v>81</v>
      </c>
      <c r="N6398">
        <f t="shared" si="693"/>
        <v>0</v>
      </c>
      <c r="O6398" t="str">
        <f t="shared" si="694"/>
        <v>No</v>
      </c>
      <c r="P6398">
        <f t="shared" si="695"/>
        <v>0</v>
      </c>
      <c r="Q6398">
        <f t="shared" si="696"/>
        <v>4813937689</v>
      </c>
      <c r="R6398">
        <f t="shared" si="697"/>
        <v>4.1933383153624479</v>
      </c>
      <c r="S6398" t="str">
        <f t="shared" si="698"/>
        <v>Acceptable</v>
      </c>
      <c r="T6398">
        <f>ROUNDUP(C6398,0)</f>
        <v>5</v>
      </c>
      <c r="U6398">
        <f>ROUNDDOWN(C6398,0)</f>
        <v>5</v>
      </c>
      <c r="V6398">
        <f>RIGHT(K6398,2)+2000</f>
        <v>2018</v>
      </c>
      <c r="W6398" t="str">
        <f>INDEX(_xlfn.TEXTSPLIT(K6398,"-"),1,2)</f>
        <v>Jan</v>
      </c>
      <c r="X6398" t="str">
        <f>INDEX(_xlfn.TEXTSPLIT(K6398,"-"),1,1)</f>
        <v>14</v>
      </c>
      <c r="Y6398">
        <f>INDEX(months!B:B,MATCH(Sheet1!W6398,months!A:A,0))</f>
        <v>1</v>
      </c>
      <c r="Z6398">
        <f t="shared" si="699"/>
        <v>43114</v>
      </c>
    </row>
    <row r="6399" spans="1:26" x14ac:dyDescent="0.2">
      <c r="A6399" t="s">
        <v>8912</v>
      </c>
      <c r="B6399" t="s">
        <v>3070</v>
      </c>
      <c r="C6399">
        <v>4.5999999999999996</v>
      </c>
      <c r="D6399">
        <v>222</v>
      </c>
      <c r="E6399" t="s">
        <v>1072</v>
      </c>
      <c r="F6399" t="s">
        <v>22</v>
      </c>
      <c r="G6399" t="s">
        <v>23</v>
      </c>
      <c r="H6399" t="s">
        <v>24</v>
      </c>
      <c r="I6399" t="s">
        <v>25</v>
      </c>
      <c r="J6399" t="s">
        <v>1537</v>
      </c>
      <c r="K6399" t="s">
        <v>8913</v>
      </c>
      <c r="L6399" t="s">
        <v>8914</v>
      </c>
      <c r="M6399" t="s">
        <v>514</v>
      </c>
      <c r="N6399">
        <f t="shared" si="693"/>
        <v>0</v>
      </c>
      <c r="O6399" t="str">
        <f t="shared" si="694"/>
        <v>No</v>
      </c>
      <c r="P6399">
        <f t="shared" si="695"/>
        <v>0</v>
      </c>
      <c r="Q6399">
        <f t="shared" si="696"/>
        <v>4813937689</v>
      </c>
      <c r="R6399">
        <f t="shared" si="697"/>
        <v>4.1933383153624479</v>
      </c>
      <c r="S6399" t="str">
        <f t="shared" si="698"/>
        <v>Acceptable</v>
      </c>
      <c r="T6399">
        <f>ROUNDUP(C6399,0)</f>
        <v>5</v>
      </c>
      <c r="U6399">
        <f>ROUNDDOWN(C6399,0)</f>
        <v>4</v>
      </c>
      <c r="V6399">
        <f>RIGHT(K6399,2)+2000</f>
        <v>2016</v>
      </c>
      <c r="W6399" t="str">
        <f>INDEX(_xlfn.TEXTSPLIT(K6399,"-"),1,2)</f>
        <v>Feb</v>
      </c>
      <c r="X6399" t="str">
        <f>INDEX(_xlfn.TEXTSPLIT(K6399,"-"),1,1)</f>
        <v>7</v>
      </c>
      <c r="Y6399">
        <f>INDEX(months!B:B,MATCH(Sheet1!W6399,months!A:A,0))</f>
        <v>2</v>
      </c>
      <c r="Z6399">
        <f t="shared" si="699"/>
        <v>42407</v>
      </c>
    </row>
    <row r="6400" spans="1:26" x14ac:dyDescent="0.2">
      <c r="A6400" t="s">
        <v>8915</v>
      </c>
      <c r="B6400" t="s">
        <v>1790</v>
      </c>
      <c r="C6400">
        <v>5</v>
      </c>
      <c r="D6400">
        <v>4</v>
      </c>
      <c r="E6400" t="s">
        <v>159</v>
      </c>
      <c r="F6400" t="s">
        <v>1005</v>
      </c>
      <c r="G6400" t="s">
        <v>23</v>
      </c>
      <c r="H6400" t="s">
        <v>24</v>
      </c>
      <c r="I6400" t="s">
        <v>25</v>
      </c>
      <c r="J6400" t="s">
        <v>1791</v>
      </c>
      <c r="K6400" t="s">
        <v>264</v>
      </c>
      <c r="L6400" t="s">
        <v>28</v>
      </c>
      <c r="M6400" t="s">
        <v>54</v>
      </c>
      <c r="N6400">
        <f t="shared" si="693"/>
        <v>0</v>
      </c>
      <c r="O6400" t="str">
        <f t="shared" si="694"/>
        <v>No</v>
      </c>
      <c r="P6400">
        <f t="shared" si="695"/>
        <v>0</v>
      </c>
      <c r="Q6400">
        <f t="shared" si="696"/>
        <v>4813937689</v>
      </c>
      <c r="R6400">
        <f t="shared" si="697"/>
        <v>4.1933383153624479</v>
      </c>
      <c r="S6400" t="str">
        <f t="shared" si="698"/>
        <v>Acceptable</v>
      </c>
      <c r="T6400">
        <f>ROUNDUP(C6400,0)</f>
        <v>5</v>
      </c>
      <c r="U6400">
        <f>ROUNDDOWN(C6400,0)</f>
        <v>5</v>
      </c>
      <c r="V6400">
        <f>RIGHT(K6400,2)+2000</f>
        <v>2018</v>
      </c>
      <c r="W6400" t="str">
        <f>INDEX(_xlfn.TEXTSPLIT(K6400,"-"),1,2)</f>
        <v>May</v>
      </c>
      <c r="X6400" t="str">
        <f>INDEX(_xlfn.TEXTSPLIT(K6400,"-"),1,1)</f>
        <v>25</v>
      </c>
      <c r="Y6400">
        <f>INDEX(months!B:B,MATCH(Sheet1!W6400,months!A:A,0))</f>
        <v>5</v>
      </c>
      <c r="Z6400">
        <f t="shared" si="699"/>
        <v>43245</v>
      </c>
    </row>
    <row r="6401" spans="1:26" x14ac:dyDescent="0.2">
      <c r="A6401" t="s">
        <v>8916</v>
      </c>
      <c r="B6401" t="s">
        <v>787</v>
      </c>
      <c r="D6401">
        <v>0</v>
      </c>
      <c r="E6401" t="s">
        <v>83</v>
      </c>
      <c r="F6401" t="s">
        <v>1278</v>
      </c>
      <c r="G6401" t="s">
        <v>23</v>
      </c>
      <c r="H6401" t="s">
        <v>24</v>
      </c>
      <c r="I6401" t="s">
        <v>25</v>
      </c>
      <c r="J6401" t="s">
        <v>788</v>
      </c>
      <c r="K6401" t="s">
        <v>8145</v>
      </c>
      <c r="L6401" t="s">
        <v>59</v>
      </c>
      <c r="M6401" t="s">
        <v>81</v>
      </c>
      <c r="N6401">
        <f t="shared" si="693"/>
        <v>0</v>
      </c>
      <c r="O6401" t="str">
        <f t="shared" si="694"/>
        <v>No</v>
      </c>
      <c r="P6401">
        <f t="shared" si="695"/>
        <v>0</v>
      </c>
      <c r="Q6401">
        <f t="shared" si="696"/>
        <v>4813937689</v>
      </c>
      <c r="R6401">
        <f t="shared" si="697"/>
        <v>4.1933383153624479</v>
      </c>
      <c r="S6401" t="str">
        <f t="shared" si="698"/>
        <v>Acceptable</v>
      </c>
      <c r="T6401">
        <f>ROUNDUP(C6401,0)</f>
        <v>0</v>
      </c>
      <c r="U6401">
        <f>ROUNDDOWN(C6401,0)</f>
        <v>0</v>
      </c>
      <c r="V6401">
        <f>RIGHT(K6401,2)+2000</f>
        <v>2017</v>
      </c>
      <c r="W6401" t="str">
        <f>INDEX(_xlfn.TEXTSPLIT(K6401,"-"),1,2)</f>
        <v>Aug</v>
      </c>
      <c r="X6401" t="str">
        <f>INDEX(_xlfn.TEXTSPLIT(K6401,"-"),1,1)</f>
        <v>18</v>
      </c>
      <c r="Y6401">
        <f>INDEX(months!B:B,MATCH(Sheet1!W6401,months!A:A,0))</f>
        <v>8</v>
      </c>
      <c r="Z6401">
        <f t="shared" si="699"/>
        <v>42965</v>
      </c>
    </row>
    <row r="6402" spans="1:26" x14ac:dyDescent="0.2">
      <c r="A6402" t="s">
        <v>8917</v>
      </c>
      <c r="B6402" t="s">
        <v>2518</v>
      </c>
      <c r="C6402">
        <v>4</v>
      </c>
      <c r="D6402">
        <v>4160</v>
      </c>
      <c r="E6402" t="s">
        <v>374</v>
      </c>
      <c r="F6402" t="s">
        <v>32</v>
      </c>
      <c r="G6402" t="s">
        <v>23</v>
      </c>
      <c r="H6402" t="s">
        <v>24</v>
      </c>
      <c r="I6402" t="s">
        <v>25</v>
      </c>
      <c r="J6402" t="s">
        <v>2519</v>
      </c>
      <c r="K6402" t="s">
        <v>743</v>
      </c>
      <c r="L6402" t="s">
        <v>606</v>
      </c>
      <c r="M6402" t="s">
        <v>29</v>
      </c>
      <c r="N6402">
        <f t="shared" ref="N6402:N6465" si="700">SUM(A6402,B6402)</f>
        <v>0</v>
      </c>
      <c r="O6402" t="str">
        <f t="shared" ref="O6402:O6465" si="701">IF(E6402="good","Yes","No")</f>
        <v>No</v>
      </c>
      <c r="P6402">
        <f t="shared" ref="P6402:P6465" si="702">COUNTIF(B:B,"&lt;0")</f>
        <v>0</v>
      </c>
      <c r="Q6402">
        <f t="shared" ref="Q6402:Q6465" si="703">SUMIF(D:D,"&gt;1000")</f>
        <v>4813937689</v>
      </c>
      <c r="R6402">
        <f t="shared" ref="R6402:R6465" si="704">AVERAGEIF(C:C,"&gt;0")</f>
        <v>4.1933383153624479</v>
      </c>
      <c r="S6402" t="str">
        <f t="shared" ref="S6402:S6465" si="705">IF(OR(A6402&gt;0,B6402&gt;0),"Acceptable","Check")</f>
        <v>Acceptable</v>
      </c>
      <c r="T6402">
        <f>ROUNDUP(C6402,0)</f>
        <v>4</v>
      </c>
      <c r="U6402">
        <f>ROUNDDOWN(C6402,0)</f>
        <v>4</v>
      </c>
      <c r="V6402">
        <f>RIGHT(K6402,2)+2000</f>
        <v>2018</v>
      </c>
      <c r="W6402" t="str">
        <f>INDEX(_xlfn.TEXTSPLIT(K6402,"-"),1,2)</f>
        <v>Jul</v>
      </c>
      <c r="X6402" t="str">
        <f>INDEX(_xlfn.TEXTSPLIT(K6402,"-"),1,1)</f>
        <v>6</v>
      </c>
      <c r="Y6402">
        <f>INDEX(months!B:B,MATCH(Sheet1!W6402,months!A:A,0))</f>
        <v>7</v>
      </c>
      <c r="Z6402">
        <f t="shared" si="699"/>
        <v>43287</v>
      </c>
    </row>
    <row r="6403" spans="1:26" x14ac:dyDescent="0.2">
      <c r="A6403" t="s">
        <v>8918</v>
      </c>
      <c r="B6403" t="s">
        <v>3070</v>
      </c>
      <c r="C6403">
        <v>4.3</v>
      </c>
      <c r="D6403">
        <v>616</v>
      </c>
      <c r="E6403" t="s">
        <v>42</v>
      </c>
      <c r="F6403" t="s">
        <v>22</v>
      </c>
      <c r="G6403" t="s">
        <v>23</v>
      </c>
      <c r="H6403" t="s">
        <v>24</v>
      </c>
      <c r="I6403" t="s">
        <v>44</v>
      </c>
      <c r="J6403" t="s">
        <v>2673</v>
      </c>
      <c r="K6403" t="s">
        <v>253</v>
      </c>
      <c r="L6403" t="s">
        <v>1056</v>
      </c>
      <c r="M6403" t="s">
        <v>177</v>
      </c>
      <c r="N6403">
        <f t="shared" si="700"/>
        <v>0</v>
      </c>
      <c r="O6403" t="str">
        <f t="shared" si="701"/>
        <v>No</v>
      </c>
      <c r="P6403">
        <f t="shared" si="702"/>
        <v>0</v>
      </c>
      <c r="Q6403">
        <f t="shared" si="703"/>
        <v>4813937689</v>
      </c>
      <c r="R6403">
        <f t="shared" si="704"/>
        <v>4.1933383153624479</v>
      </c>
      <c r="S6403" t="str">
        <f t="shared" si="705"/>
        <v>Acceptable</v>
      </c>
      <c r="T6403">
        <f>ROUNDUP(C6403,0)</f>
        <v>5</v>
      </c>
      <c r="U6403">
        <f>ROUNDDOWN(C6403,0)</f>
        <v>4</v>
      </c>
      <c r="V6403">
        <f>RIGHT(K6403,2)+2000</f>
        <v>2018</v>
      </c>
      <c r="W6403" t="str">
        <f>INDEX(_xlfn.TEXTSPLIT(K6403,"-"),1,2)</f>
        <v>Jun</v>
      </c>
      <c r="X6403" t="str">
        <f>INDEX(_xlfn.TEXTSPLIT(K6403,"-"),1,1)</f>
        <v>12</v>
      </c>
      <c r="Y6403">
        <f>INDEX(months!B:B,MATCH(Sheet1!W6403,months!A:A,0))</f>
        <v>6</v>
      </c>
      <c r="Z6403">
        <f t="shared" ref="Z6403:Z6466" si="706">DATE(V6403,Y6403,X6403)</f>
        <v>43263</v>
      </c>
    </row>
    <row r="6404" spans="1:26" x14ac:dyDescent="0.2">
      <c r="A6404" t="s">
        <v>8919</v>
      </c>
      <c r="B6404" t="s">
        <v>2665</v>
      </c>
      <c r="C6404">
        <v>4.5</v>
      </c>
      <c r="D6404">
        <v>415</v>
      </c>
      <c r="E6404" t="s">
        <v>354</v>
      </c>
      <c r="F6404" t="s">
        <v>22</v>
      </c>
      <c r="G6404" t="s">
        <v>23</v>
      </c>
      <c r="H6404" t="s">
        <v>24</v>
      </c>
      <c r="I6404" t="s">
        <v>418</v>
      </c>
      <c r="J6404" t="s">
        <v>2813</v>
      </c>
      <c r="K6404" t="s">
        <v>743</v>
      </c>
      <c r="L6404" t="s">
        <v>236</v>
      </c>
      <c r="M6404" t="s">
        <v>81</v>
      </c>
      <c r="N6404">
        <f t="shared" si="700"/>
        <v>0</v>
      </c>
      <c r="O6404" t="str">
        <f t="shared" si="701"/>
        <v>No</v>
      </c>
      <c r="P6404">
        <f t="shared" si="702"/>
        <v>0</v>
      </c>
      <c r="Q6404">
        <f t="shared" si="703"/>
        <v>4813937689</v>
      </c>
      <c r="R6404">
        <f t="shared" si="704"/>
        <v>4.1933383153624479</v>
      </c>
      <c r="S6404" t="str">
        <f t="shared" si="705"/>
        <v>Acceptable</v>
      </c>
      <c r="T6404">
        <f>ROUNDUP(C6404,0)</f>
        <v>5</v>
      </c>
      <c r="U6404">
        <f>ROUNDDOWN(C6404,0)</f>
        <v>4</v>
      </c>
      <c r="V6404">
        <f>RIGHT(K6404,2)+2000</f>
        <v>2018</v>
      </c>
      <c r="W6404" t="str">
        <f>INDEX(_xlfn.TEXTSPLIT(K6404,"-"),1,2)</f>
        <v>Jul</v>
      </c>
      <c r="X6404" t="str">
        <f>INDEX(_xlfn.TEXTSPLIT(K6404,"-"),1,1)</f>
        <v>6</v>
      </c>
      <c r="Y6404">
        <f>INDEX(months!B:B,MATCH(Sheet1!W6404,months!A:A,0))</f>
        <v>7</v>
      </c>
      <c r="Z6404">
        <f t="shared" si="706"/>
        <v>43287</v>
      </c>
    </row>
    <row r="6405" spans="1:26" x14ac:dyDescent="0.2">
      <c r="A6405" t="s">
        <v>8920</v>
      </c>
      <c r="B6405" t="s">
        <v>3070</v>
      </c>
      <c r="C6405">
        <v>4</v>
      </c>
      <c r="D6405">
        <v>2614</v>
      </c>
      <c r="E6405" t="s">
        <v>1713</v>
      </c>
      <c r="F6405" t="s">
        <v>50</v>
      </c>
      <c r="G6405" t="s">
        <v>23</v>
      </c>
      <c r="H6405" t="s">
        <v>24</v>
      </c>
      <c r="I6405" t="s">
        <v>418</v>
      </c>
      <c r="J6405" t="s">
        <v>2804</v>
      </c>
      <c r="K6405" t="s">
        <v>8921</v>
      </c>
      <c r="L6405" t="s">
        <v>141</v>
      </c>
      <c r="M6405" t="s">
        <v>237</v>
      </c>
      <c r="N6405">
        <f t="shared" si="700"/>
        <v>0</v>
      </c>
      <c r="O6405" t="str">
        <f t="shared" si="701"/>
        <v>No</v>
      </c>
      <c r="P6405">
        <f t="shared" si="702"/>
        <v>0</v>
      </c>
      <c r="Q6405">
        <f t="shared" si="703"/>
        <v>4813937689</v>
      </c>
      <c r="R6405">
        <f t="shared" si="704"/>
        <v>4.1933383153624479</v>
      </c>
      <c r="S6405" t="str">
        <f t="shared" si="705"/>
        <v>Acceptable</v>
      </c>
      <c r="T6405">
        <f>ROUNDUP(C6405,0)</f>
        <v>4</v>
      </c>
      <c r="U6405">
        <f>ROUNDDOWN(C6405,0)</f>
        <v>4</v>
      </c>
      <c r="V6405">
        <f>RIGHT(K6405,2)+2000</f>
        <v>2015</v>
      </c>
      <c r="W6405" t="str">
        <f>INDEX(_xlfn.TEXTSPLIT(K6405,"-"),1,2)</f>
        <v>Apr</v>
      </c>
      <c r="X6405" t="str">
        <f>INDEX(_xlfn.TEXTSPLIT(K6405,"-"),1,1)</f>
        <v>14</v>
      </c>
      <c r="Y6405">
        <f>INDEX(months!B:B,MATCH(Sheet1!W6405,months!A:A,0))</f>
        <v>4</v>
      </c>
      <c r="Z6405">
        <f t="shared" si="706"/>
        <v>42108</v>
      </c>
    </row>
    <row r="6406" spans="1:26" x14ac:dyDescent="0.2">
      <c r="A6406" t="s">
        <v>8922</v>
      </c>
      <c r="B6406" t="s">
        <v>3070</v>
      </c>
      <c r="C6406">
        <v>3.2</v>
      </c>
      <c r="D6406">
        <v>304</v>
      </c>
      <c r="E6406" t="s">
        <v>735</v>
      </c>
      <c r="F6406" t="s">
        <v>22</v>
      </c>
      <c r="G6406" t="s">
        <v>23</v>
      </c>
      <c r="H6406" t="s">
        <v>24</v>
      </c>
      <c r="I6406" t="s">
        <v>44</v>
      </c>
      <c r="J6406" t="s">
        <v>1537</v>
      </c>
      <c r="K6406" t="s">
        <v>1604</v>
      </c>
      <c r="L6406" t="s">
        <v>1283</v>
      </c>
      <c r="M6406" t="s">
        <v>29</v>
      </c>
      <c r="N6406">
        <f t="shared" si="700"/>
        <v>0</v>
      </c>
      <c r="O6406" t="str">
        <f t="shared" si="701"/>
        <v>No</v>
      </c>
      <c r="P6406">
        <f t="shared" si="702"/>
        <v>0</v>
      </c>
      <c r="Q6406">
        <f t="shared" si="703"/>
        <v>4813937689</v>
      </c>
      <c r="R6406">
        <f t="shared" si="704"/>
        <v>4.1933383153624479</v>
      </c>
      <c r="S6406" t="str">
        <f t="shared" si="705"/>
        <v>Acceptable</v>
      </c>
      <c r="T6406">
        <f>ROUNDUP(C6406,0)</f>
        <v>4</v>
      </c>
      <c r="U6406">
        <f>ROUNDDOWN(C6406,0)</f>
        <v>3</v>
      </c>
      <c r="V6406">
        <f>RIGHT(K6406,2)+2000</f>
        <v>2018</v>
      </c>
      <c r="W6406" t="str">
        <f>INDEX(_xlfn.TEXTSPLIT(K6406,"-"),1,2)</f>
        <v>Feb</v>
      </c>
      <c r="X6406" t="str">
        <f>INDEX(_xlfn.TEXTSPLIT(K6406,"-"),1,1)</f>
        <v>14</v>
      </c>
      <c r="Y6406">
        <f>INDEX(months!B:B,MATCH(Sheet1!W6406,months!A:A,0))</f>
        <v>2</v>
      </c>
      <c r="Z6406">
        <f t="shared" si="706"/>
        <v>43145</v>
      </c>
    </row>
    <row r="6407" spans="1:26" x14ac:dyDescent="0.2">
      <c r="A6407" t="s">
        <v>8923</v>
      </c>
      <c r="B6407" t="s">
        <v>3070</v>
      </c>
      <c r="C6407">
        <v>4.5999999999999996</v>
      </c>
      <c r="D6407">
        <v>2683</v>
      </c>
      <c r="E6407" t="s">
        <v>42</v>
      </c>
      <c r="F6407" t="s">
        <v>22</v>
      </c>
      <c r="G6407" t="s">
        <v>23</v>
      </c>
      <c r="H6407" t="s">
        <v>24</v>
      </c>
      <c r="I6407" t="s">
        <v>418</v>
      </c>
      <c r="J6407" t="s">
        <v>2804</v>
      </c>
      <c r="K6407" t="s">
        <v>538</v>
      </c>
      <c r="L6407" t="s">
        <v>2854</v>
      </c>
      <c r="M6407" t="s">
        <v>86</v>
      </c>
      <c r="N6407">
        <f t="shared" si="700"/>
        <v>0</v>
      </c>
      <c r="O6407" t="str">
        <f t="shared" si="701"/>
        <v>No</v>
      </c>
      <c r="P6407">
        <f t="shared" si="702"/>
        <v>0</v>
      </c>
      <c r="Q6407">
        <f t="shared" si="703"/>
        <v>4813937689</v>
      </c>
      <c r="R6407">
        <f t="shared" si="704"/>
        <v>4.1933383153624479</v>
      </c>
      <c r="S6407" t="str">
        <f t="shared" si="705"/>
        <v>Acceptable</v>
      </c>
      <c r="T6407">
        <f>ROUNDUP(C6407,0)</f>
        <v>5</v>
      </c>
      <c r="U6407">
        <f>ROUNDDOWN(C6407,0)</f>
        <v>4</v>
      </c>
      <c r="V6407">
        <f>RIGHT(K6407,2)+2000</f>
        <v>2018</v>
      </c>
      <c r="W6407" t="str">
        <f>INDEX(_xlfn.TEXTSPLIT(K6407,"-"),1,2)</f>
        <v>Jun</v>
      </c>
      <c r="X6407" t="str">
        <f>INDEX(_xlfn.TEXTSPLIT(K6407,"-"),1,1)</f>
        <v>15</v>
      </c>
      <c r="Y6407">
        <f>INDEX(months!B:B,MATCH(Sheet1!W6407,months!A:A,0))</f>
        <v>6</v>
      </c>
      <c r="Z6407">
        <f t="shared" si="706"/>
        <v>43266</v>
      </c>
    </row>
    <row r="6408" spans="1:26" x14ac:dyDescent="0.2">
      <c r="A6408" t="s">
        <v>8924</v>
      </c>
      <c r="B6408" t="s">
        <v>3070</v>
      </c>
      <c r="C6408">
        <v>4.2</v>
      </c>
      <c r="D6408">
        <v>3379</v>
      </c>
      <c r="E6408" t="s">
        <v>2688</v>
      </c>
      <c r="F6408" t="s">
        <v>50</v>
      </c>
      <c r="G6408" t="s">
        <v>23</v>
      </c>
      <c r="H6408" t="s">
        <v>24</v>
      </c>
      <c r="I6408" t="s">
        <v>418</v>
      </c>
      <c r="J6408" t="s">
        <v>2804</v>
      </c>
      <c r="K6408" t="s">
        <v>3278</v>
      </c>
      <c r="L6408" t="s">
        <v>6354</v>
      </c>
      <c r="M6408" t="s">
        <v>177</v>
      </c>
      <c r="N6408">
        <f t="shared" si="700"/>
        <v>0</v>
      </c>
      <c r="O6408" t="str">
        <f t="shared" si="701"/>
        <v>No</v>
      </c>
      <c r="P6408">
        <f t="shared" si="702"/>
        <v>0</v>
      </c>
      <c r="Q6408">
        <f t="shared" si="703"/>
        <v>4813937689</v>
      </c>
      <c r="R6408">
        <f t="shared" si="704"/>
        <v>4.1933383153624479</v>
      </c>
      <c r="S6408" t="str">
        <f t="shared" si="705"/>
        <v>Acceptable</v>
      </c>
      <c r="T6408">
        <f>ROUNDUP(C6408,0)</f>
        <v>5</v>
      </c>
      <c r="U6408">
        <f>ROUNDDOWN(C6408,0)</f>
        <v>4</v>
      </c>
      <c r="V6408">
        <f>RIGHT(K6408,2)+2000</f>
        <v>2017</v>
      </c>
      <c r="W6408" t="str">
        <f>INDEX(_xlfn.TEXTSPLIT(K6408,"-"),1,2)</f>
        <v>Mar</v>
      </c>
      <c r="X6408" t="str">
        <f>INDEX(_xlfn.TEXTSPLIT(K6408,"-"),1,1)</f>
        <v>23</v>
      </c>
      <c r="Y6408">
        <f>INDEX(months!B:B,MATCH(Sheet1!W6408,months!A:A,0))</f>
        <v>3</v>
      </c>
      <c r="Z6408">
        <f t="shared" si="706"/>
        <v>42817</v>
      </c>
    </row>
    <row r="6409" spans="1:26" x14ac:dyDescent="0.2">
      <c r="A6409" t="s">
        <v>8925</v>
      </c>
      <c r="B6409" t="s">
        <v>711</v>
      </c>
      <c r="C6409">
        <v>4.8</v>
      </c>
      <c r="D6409">
        <v>33783</v>
      </c>
      <c r="E6409" t="s">
        <v>424</v>
      </c>
      <c r="F6409" t="s">
        <v>65</v>
      </c>
      <c r="G6409" t="s">
        <v>23</v>
      </c>
      <c r="H6409" t="s">
        <v>24</v>
      </c>
      <c r="I6409" t="s">
        <v>44</v>
      </c>
      <c r="J6409" t="s">
        <v>712</v>
      </c>
      <c r="K6409" t="s">
        <v>249</v>
      </c>
      <c r="L6409" t="s">
        <v>8926</v>
      </c>
      <c r="M6409" t="s">
        <v>81</v>
      </c>
      <c r="N6409">
        <f t="shared" si="700"/>
        <v>0</v>
      </c>
      <c r="O6409" t="str">
        <f t="shared" si="701"/>
        <v>No</v>
      </c>
      <c r="P6409">
        <f t="shared" si="702"/>
        <v>0</v>
      </c>
      <c r="Q6409">
        <f t="shared" si="703"/>
        <v>4813937689</v>
      </c>
      <c r="R6409">
        <f t="shared" si="704"/>
        <v>4.1933383153624479</v>
      </c>
      <c r="S6409" t="str">
        <f t="shared" si="705"/>
        <v>Acceptable</v>
      </c>
      <c r="T6409">
        <f>ROUNDUP(C6409,0)</f>
        <v>5</v>
      </c>
      <c r="U6409">
        <f>ROUNDDOWN(C6409,0)</f>
        <v>4</v>
      </c>
      <c r="V6409">
        <f>RIGHT(K6409,2)+2000</f>
        <v>2018</v>
      </c>
      <c r="W6409" t="str">
        <f>INDEX(_xlfn.TEXTSPLIT(K6409,"-"),1,2)</f>
        <v>Jul</v>
      </c>
      <c r="X6409" t="str">
        <f>INDEX(_xlfn.TEXTSPLIT(K6409,"-"),1,1)</f>
        <v>28</v>
      </c>
      <c r="Y6409">
        <f>INDEX(months!B:B,MATCH(Sheet1!W6409,months!A:A,0))</f>
        <v>7</v>
      </c>
      <c r="Z6409">
        <f t="shared" si="706"/>
        <v>43309</v>
      </c>
    </row>
    <row r="6410" spans="1:26" x14ac:dyDescent="0.2">
      <c r="A6410" t="s">
        <v>8927</v>
      </c>
      <c r="B6410" t="s">
        <v>711</v>
      </c>
      <c r="C6410">
        <v>3</v>
      </c>
      <c r="D6410">
        <v>28447</v>
      </c>
      <c r="E6410" t="s">
        <v>186</v>
      </c>
      <c r="F6410" t="s">
        <v>65</v>
      </c>
      <c r="G6410" t="s">
        <v>23</v>
      </c>
      <c r="H6410" t="s">
        <v>24</v>
      </c>
      <c r="I6410" t="s">
        <v>44</v>
      </c>
      <c r="J6410" t="s">
        <v>712</v>
      </c>
      <c r="K6410" t="s">
        <v>84</v>
      </c>
      <c r="L6410" t="s">
        <v>46</v>
      </c>
      <c r="M6410" t="s">
        <v>46</v>
      </c>
      <c r="N6410">
        <f t="shared" si="700"/>
        <v>0</v>
      </c>
      <c r="O6410" t="str">
        <f t="shared" si="701"/>
        <v>No</v>
      </c>
      <c r="P6410">
        <f t="shared" si="702"/>
        <v>0</v>
      </c>
      <c r="Q6410">
        <f t="shared" si="703"/>
        <v>4813937689</v>
      </c>
      <c r="R6410">
        <f t="shared" si="704"/>
        <v>4.1933383153624479</v>
      </c>
      <c r="S6410" t="str">
        <f t="shared" si="705"/>
        <v>Acceptable</v>
      </c>
      <c r="T6410">
        <f>ROUNDUP(C6410,0)</f>
        <v>3</v>
      </c>
      <c r="U6410">
        <f>ROUNDDOWN(C6410,0)</f>
        <v>3</v>
      </c>
      <c r="V6410">
        <f>RIGHT(K6410,2)+2000</f>
        <v>2018</v>
      </c>
      <c r="W6410" t="str">
        <f>INDEX(_xlfn.TEXTSPLIT(K6410,"-"),1,2)</f>
        <v>Jul</v>
      </c>
      <c r="X6410" t="str">
        <f>INDEX(_xlfn.TEXTSPLIT(K6410,"-"),1,1)</f>
        <v>31</v>
      </c>
      <c r="Y6410">
        <f>INDEX(months!B:B,MATCH(Sheet1!W6410,months!A:A,0))</f>
        <v>7</v>
      </c>
      <c r="Z6410">
        <f t="shared" si="706"/>
        <v>43312</v>
      </c>
    </row>
    <row r="6411" spans="1:26" x14ac:dyDescent="0.2">
      <c r="A6411" t="s">
        <v>8928</v>
      </c>
      <c r="B6411" t="s">
        <v>2665</v>
      </c>
      <c r="C6411">
        <v>4.3</v>
      </c>
      <c r="D6411">
        <v>125</v>
      </c>
      <c r="E6411" t="s">
        <v>1216</v>
      </c>
      <c r="F6411" t="s">
        <v>101</v>
      </c>
      <c r="G6411" t="s">
        <v>23</v>
      </c>
      <c r="H6411" t="s">
        <v>24</v>
      </c>
      <c r="I6411" t="s">
        <v>44</v>
      </c>
      <c r="J6411" t="s">
        <v>2813</v>
      </c>
      <c r="K6411" t="s">
        <v>7943</v>
      </c>
      <c r="L6411" t="s">
        <v>236</v>
      </c>
      <c r="M6411" t="s">
        <v>177</v>
      </c>
      <c r="N6411">
        <f t="shared" si="700"/>
        <v>0</v>
      </c>
      <c r="O6411" t="str">
        <f t="shared" si="701"/>
        <v>No</v>
      </c>
      <c r="P6411">
        <f t="shared" si="702"/>
        <v>0</v>
      </c>
      <c r="Q6411">
        <f t="shared" si="703"/>
        <v>4813937689</v>
      </c>
      <c r="R6411">
        <f t="shared" si="704"/>
        <v>4.1933383153624479</v>
      </c>
      <c r="S6411" t="str">
        <f t="shared" si="705"/>
        <v>Acceptable</v>
      </c>
      <c r="T6411">
        <f>ROUNDUP(C6411,0)</f>
        <v>5</v>
      </c>
      <c r="U6411">
        <f>ROUNDDOWN(C6411,0)</f>
        <v>4</v>
      </c>
      <c r="V6411">
        <f>RIGHT(K6411,2)+2000</f>
        <v>2016</v>
      </c>
      <c r="W6411" t="str">
        <f>INDEX(_xlfn.TEXTSPLIT(K6411,"-"),1,2)</f>
        <v>Jul</v>
      </c>
      <c r="X6411" t="str">
        <f>INDEX(_xlfn.TEXTSPLIT(K6411,"-"),1,1)</f>
        <v>1</v>
      </c>
      <c r="Y6411">
        <f>INDEX(months!B:B,MATCH(Sheet1!W6411,months!A:A,0))</f>
        <v>7</v>
      </c>
      <c r="Z6411">
        <f t="shared" si="706"/>
        <v>42552</v>
      </c>
    </row>
    <row r="6412" spans="1:26" x14ac:dyDescent="0.2">
      <c r="A6412" t="s">
        <v>8929</v>
      </c>
      <c r="B6412" t="s">
        <v>5446</v>
      </c>
      <c r="C6412">
        <v>3.9</v>
      </c>
      <c r="D6412">
        <v>230</v>
      </c>
      <c r="E6412" t="s">
        <v>83</v>
      </c>
      <c r="F6412" t="s">
        <v>22</v>
      </c>
      <c r="G6412" t="s">
        <v>23</v>
      </c>
      <c r="H6412" t="s">
        <v>24</v>
      </c>
      <c r="I6412" t="s">
        <v>25</v>
      </c>
      <c r="J6412" t="s">
        <v>5447</v>
      </c>
      <c r="K6412" t="s">
        <v>497</v>
      </c>
      <c r="L6412" t="s">
        <v>8930</v>
      </c>
      <c r="M6412" t="s">
        <v>81</v>
      </c>
      <c r="N6412">
        <f t="shared" si="700"/>
        <v>0</v>
      </c>
      <c r="O6412" t="str">
        <f t="shared" si="701"/>
        <v>No</v>
      </c>
      <c r="P6412">
        <f t="shared" si="702"/>
        <v>0</v>
      </c>
      <c r="Q6412">
        <f t="shared" si="703"/>
        <v>4813937689</v>
      </c>
      <c r="R6412">
        <f t="shared" si="704"/>
        <v>4.1933383153624479</v>
      </c>
      <c r="S6412" t="str">
        <f t="shared" si="705"/>
        <v>Acceptable</v>
      </c>
      <c r="T6412">
        <f>ROUNDUP(C6412,0)</f>
        <v>4</v>
      </c>
      <c r="U6412">
        <f>ROUNDDOWN(C6412,0)</f>
        <v>3</v>
      </c>
      <c r="V6412">
        <f>RIGHT(K6412,2)+2000</f>
        <v>2018</v>
      </c>
      <c r="W6412" t="str">
        <f>INDEX(_xlfn.TEXTSPLIT(K6412,"-"),1,2)</f>
        <v>Jul</v>
      </c>
      <c r="X6412" t="str">
        <f>INDEX(_xlfn.TEXTSPLIT(K6412,"-"),1,1)</f>
        <v>13</v>
      </c>
      <c r="Y6412">
        <f>INDEX(months!B:B,MATCH(Sheet1!W6412,months!A:A,0))</f>
        <v>7</v>
      </c>
      <c r="Z6412">
        <f t="shared" si="706"/>
        <v>43294</v>
      </c>
    </row>
    <row r="6413" spans="1:26" x14ac:dyDescent="0.2">
      <c r="A6413" t="s">
        <v>741</v>
      </c>
      <c r="B6413" t="s">
        <v>711</v>
      </c>
      <c r="C6413">
        <v>3.2</v>
      </c>
      <c r="D6413">
        <v>1462</v>
      </c>
      <c r="E6413" t="s">
        <v>398</v>
      </c>
      <c r="F6413" t="s">
        <v>50</v>
      </c>
      <c r="G6413" t="s">
        <v>23</v>
      </c>
      <c r="H6413" t="s">
        <v>24</v>
      </c>
      <c r="I6413" t="s">
        <v>418</v>
      </c>
      <c r="J6413" t="s">
        <v>712</v>
      </c>
      <c r="K6413" t="s">
        <v>462</v>
      </c>
      <c r="L6413" t="s">
        <v>59</v>
      </c>
      <c r="M6413" t="s">
        <v>29</v>
      </c>
      <c r="N6413">
        <f t="shared" si="700"/>
        <v>0</v>
      </c>
      <c r="O6413" t="str">
        <f t="shared" si="701"/>
        <v>No</v>
      </c>
      <c r="P6413">
        <f t="shared" si="702"/>
        <v>0</v>
      </c>
      <c r="Q6413">
        <f t="shared" si="703"/>
        <v>4813937689</v>
      </c>
      <c r="R6413">
        <f t="shared" si="704"/>
        <v>4.1933383153624479</v>
      </c>
      <c r="S6413" t="str">
        <f t="shared" si="705"/>
        <v>Acceptable</v>
      </c>
      <c r="T6413">
        <f>ROUNDUP(C6413,0)</f>
        <v>4</v>
      </c>
      <c r="U6413">
        <f>ROUNDDOWN(C6413,0)</f>
        <v>3</v>
      </c>
      <c r="V6413">
        <f>RIGHT(K6413,2)+2000</f>
        <v>2018</v>
      </c>
      <c r="W6413" t="str">
        <f>INDEX(_xlfn.TEXTSPLIT(K6413,"-"),1,2)</f>
        <v>May</v>
      </c>
      <c r="X6413" t="str">
        <f>INDEX(_xlfn.TEXTSPLIT(K6413,"-"),1,1)</f>
        <v>18</v>
      </c>
      <c r="Y6413">
        <f>INDEX(months!B:B,MATCH(Sheet1!W6413,months!A:A,0))</f>
        <v>5</v>
      </c>
      <c r="Z6413">
        <f t="shared" si="706"/>
        <v>43238</v>
      </c>
    </row>
    <row r="6414" spans="1:26" x14ac:dyDescent="0.2">
      <c r="A6414" t="s">
        <v>8931</v>
      </c>
      <c r="B6414" t="s">
        <v>3070</v>
      </c>
      <c r="C6414">
        <v>3.9</v>
      </c>
      <c r="D6414">
        <v>8419</v>
      </c>
      <c r="E6414" t="s">
        <v>1429</v>
      </c>
      <c r="F6414" t="s">
        <v>50</v>
      </c>
      <c r="G6414" t="s">
        <v>23</v>
      </c>
      <c r="H6414" t="s">
        <v>24</v>
      </c>
      <c r="I6414" t="s">
        <v>44</v>
      </c>
      <c r="J6414" t="s">
        <v>2868</v>
      </c>
      <c r="K6414" t="s">
        <v>39</v>
      </c>
      <c r="L6414" t="s">
        <v>8932</v>
      </c>
      <c r="M6414" t="s">
        <v>29</v>
      </c>
      <c r="N6414">
        <f t="shared" si="700"/>
        <v>0</v>
      </c>
      <c r="O6414" t="str">
        <f t="shared" si="701"/>
        <v>No</v>
      </c>
      <c r="P6414">
        <f t="shared" si="702"/>
        <v>0</v>
      </c>
      <c r="Q6414">
        <f t="shared" si="703"/>
        <v>4813937689</v>
      </c>
      <c r="R6414">
        <f t="shared" si="704"/>
        <v>4.1933383153624479</v>
      </c>
      <c r="S6414" t="str">
        <f t="shared" si="705"/>
        <v>Acceptable</v>
      </c>
      <c r="T6414">
        <f>ROUNDUP(C6414,0)</f>
        <v>4</v>
      </c>
      <c r="U6414">
        <f>ROUNDDOWN(C6414,0)</f>
        <v>3</v>
      </c>
      <c r="V6414">
        <f>RIGHT(K6414,2)+2000</f>
        <v>2018</v>
      </c>
      <c r="W6414" t="str">
        <f>INDEX(_xlfn.TEXTSPLIT(K6414,"-"),1,2)</f>
        <v>Aug</v>
      </c>
      <c r="X6414" t="str">
        <f>INDEX(_xlfn.TEXTSPLIT(K6414,"-"),1,1)</f>
        <v>1</v>
      </c>
      <c r="Y6414">
        <f>INDEX(months!B:B,MATCH(Sheet1!W6414,months!A:A,0))</f>
        <v>8</v>
      </c>
      <c r="Z6414">
        <f t="shared" si="706"/>
        <v>43313</v>
      </c>
    </row>
    <row r="6415" spans="1:26" x14ac:dyDescent="0.2">
      <c r="A6415" t="s">
        <v>8933</v>
      </c>
      <c r="B6415" t="s">
        <v>3070</v>
      </c>
      <c r="C6415">
        <v>4.8</v>
      </c>
      <c r="D6415">
        <v>4</v>
      </c>
      <c r="E6415" t="s">
        <v>132</v>
      </c>
      <c r="F6415" t="s">
        <v>1230</v>
      </c>
      <c r="G6415" t="s">
        <v>649</v>
      </c>
      <c r="H6415" t="s">
        <v>3433</v>
      </c>
      <c r="I6415" t="s">
        <v>44</v>
      </c>
      <c r="J6415" t="s">
        <v>2673</v>
      </c>
      <c r="K6415" t="s">
        <v>437</v>
      </c>
      <c r="L6415" t="s">
        <v>145</v>
      </c>
      <c r="M6415" t="s">
        <v>177</v>
      </c>
      <c r="N6415">
        <f t="shared" si="700"/>
        <v>0</v>
      </c>
      <c r="O6415" t="str">
        <f t="shared" si="701"/>
        <v>No</v>
      </c>
      <c r="P6415">
        <f t="shared" si="702"/>
        <v>0</v>
      </c>
      <c r="Q6415">
        <f t="shared" si="703"/>
        <v>4813937689</v>
      </c>
      <c r="R6415">
        <f t="shared" si="704"/>
        <v>4.1933383153624479</v>
      </c>
      <c r="S6415" t="str">
        <f t="shared" si="705"/>
        <v>Acceptable</v>
      </c>
      <c r="T6415">
        <f>ROUNDUP(C6415,0)</f>
        <v>5</v>
      </c>
      <c r="U6415">
        <f>ROUNDDOWN(C6415,0)</f>
        <v>4</v>
      </c>
      <c r="V6415">
        <f>RIGHT(K6415,2)+2000</f>
        <v>2018</v>
      </c>
      <c r="W6415" t="str">
        <f>INDEX(_xlfn.TEXTSPLIT(K6415,"-"),1,2)</f>
        <v>Jan</v>
      </c>
      <c r="X6415" t="str">
        <f>INDEX(_xlfn.TEXTSPLIT(K6415,"-"),1,1)</f>
        <v>24</v>
      </c>
      <c r="Y6415">
        <f>INDEX(months!B:B,MATCH(Sheet1!W6415,months!A:A,0))</f>
        <v>1</v>
      </c>
      <c r="Z6415">
        <f t="shared" si="706"/>
        <v>43124</v>
      </c>
    </row>
    <row r="6416" spans="1:26" x14ac:dyDescent="0.2">
      <c r="A6416" t="s">
        <v>8934</v>
      </c>
      <c r="B6416" t="s">
        <v>711</v>
      </c>
      <c r="C6416">
        <v>3.5</v>
      </c>
      <c r="D6416">
        <v>4205</v>
      </c>
      <c r="E6416" t="s">
        <v>190</v>
      </c>
      <c r="F6416" t="s">
        <v>50</v>
      </c>
      <c r="G6416" t="s">
        <v>23</v>
      </c>
      <c r="H6416" t="s">
        <v>24</v>
      </c>
      <c r="I6416" t="s">
        <v>44</v>
      </c>
      <c r="J6416" t="s">
        <v>712</v>
      </c>
      <c r="K6416" t="s">
        <v>497</v>
      </c>
      <c r="L6416" t="s">
        <v>6746</v>
      </c>
      <c r="M6416" t="s">
        <v>29</v>
      </c>
      <c r="N6416">
        <f t="shared" si="700"/>
        <v>0</v>
      </c>
      <c r="O6416" t="str">
        <f t="shared" si="701"/>
        <v>No</v>
      </c>
      <c r="P6416">
        <f t="shared" si="702"/>
        <v>0</v>
      </c>
      <c r="Q6416">
        <f t="shared" si="703"/>
        <v>4813937689</v>
      </c>
      <c r="R6416">
        <f t="shared" si="704"/>
        <v>4.1933383153624479</v>
      </c>
      <c r="S6416" t="str">
        <f t="shared" si="705"/>
        <v>Acceptable</v>
      </c>
      <c r="T6416">
        <f>ROUNDUP(C6416,0)</f>
        <v>4</v>
      </c>
      <c r="U6416">
        <f>ROUNDDOWN(C6416,0)</f>
        <v>3</v>
      </c>
      <c r="V6416">
        <f>RIGHT(K6416,2)+2000</f>
        <v>2018</v>
      </c>
      <c r="W6416" t="str">
        <f>INDEX(_xlfn.TEXTSPLIT(K6416,"-"),1,2)</f>
        <v>Jul</v>
      </c>
      <c r="X6416" t="str">
        <f>INDEX(_xlfn.TEXTSPLIT(K6416,"-"),1,1)</f>
        <v>13</v>
      </c>
      <c r="Y6416">
        <f>INDEX(months!B:B,MATCH(Sheet1!W6416,months!A:A,0))</f>
        <v>7</v>
      </c>
      <c r="Z6416">
        <f t="shared" si="706"/>
        <v>43294</v>
      </c>
    </row>
    <row r="6417" spans="1:26" x14ac:dyDescent="0.2">
      <c r="A6417" t="s">
        <v>8935</v>
      </c>
      <c r="B6417" t="s">
        <v>2665</v>
      </c>
      <c r="C6417">
        <v>4.4000000000000004</v>
      </c>
      <c r="D6417">
        <v>1563</v>
      </c>
      <c r="E6417" t="s">
        <v>763</v>
      </c>
      <c r="F6417" t="s">
        <v>57</v>
      </c>
      <c r="G6417" t="s">
        <v>23</v>
      </c>
      <c r="H6417" t="s">
        <v>24</v>
      </c>
      <c r="I6417" t="s">
        <v>44</v>
      </c>
      <c r="J6417" t="s">
        <v>2813</v>
      </c>
      <c r="K6417" t="s">
        <v>3105</v>
      </c>
      <c r="L6417" t="s">
        <v>5208</v>
      </c>
      <c r="M6417" t="s">
        <v>86</v>
      </c>
      <c r="N6417">
        <f t="shared" si="700"/>
        <v>0</v>
      </c>
      <c r="O6417" t="str">
        <f t="shared" si="701"/>
        <v>No</v>
      </c>
      <c r="P6417">
        <f t="shared" si="702"/>
        <v>0</v>
      </c>
      <c r="Q6417">
        <f t="shared" si="703"/>
        <v>4813937689</v>
      </c>
      <c r="R6417">
        <f t="shared" si="704"/>
        <v>4.1933383153624479</v>
      </c>
      <c r="S6417" t="str">
        <f t="shared" si="705"/>
        <v>Acceptable</v>
      </c>
      <c r="T6417">
        <f>ROUNDUP(C6417,0)</f>
        <v>5</v>
      </c>
      <c r="U6417">
        <f>ROUNDDOWN(C6417,0)</f>
        <v>4</v>
      </c>
      <c r="V6417">
        <f>RIGHT(K6417,2)+2000</f>
        <v>2017</v>
      </c>
      <c r="W6417" t="str">
        <f>INDEX(_xlfn.TEXTSPLIT(K6417,"-"),1,2)</f>
        <v>Jun</v>
      </c>
      <c r="X6417" t="str">
        <f>INDEX(_xlfn.TEXTSPLIT(K6417,"-"),1,1)</f>
        <v>29</v>
      </c>
      <c r="Y6417">
        <f>INDEX(months!B:B,MATCH(Sheet1!W6417,months!A:A,0))</f>
        <v>6</v>
      </c>
      <c r="Z6417">
        <f t="shared" si="706"/>
        <v>42915</v>
      </c>
    </row>
    <row r="6418" spans="1:26" x14ac:dyDescent="0.2">
      <c r="A6418" t="s">
        <v>8936</v>
      </c>
      <c r="B6418" t="s">
        <v>2665</v>
      </c>
      <c r="C6418">
        <v>4.0999999999999996</v>
      </c>
      <c r="D6418">
        <v>355</v>
      </c>
      <c r="E6418" t="s">
        <v>1035</v>
      </c>
      <c r="F6418" t="s">
        <v>22</v>
      </c>
      <c r="G6418" t="s">
        <v>23</v>
      </c>
      <c r="H6418" t="s">
        <v>24</v>
      </c>
      <c r="I6418" t="s">
        <v>44</v>
      </c>
      <c r="J6418" t="s">
        <v>2813</v>
      </c>
      <c r="K6418" t="s">
        <v>605</v>
      </c>
      <c r="L6418" t="s">
        <v>350</v>
      </c>
      <c r="M6418" t="s">
        <v>81</v>
      </c>
      <c r="N6418">
        <f t="shared" si="700"/>
        <v>0</v>
      </c>
      <c r="O6418" t="str">
        <f t="shared" si="701"/>
        <v>No</v>
      </c>
      <c r="P6418">
        <f t="shared" si="702"/>
        <v>0</v>
      </c>
      <c r="Q6418">
        <f t="shared" si="703"/>
        <v>4813937689</v>
      </c>
      <c r="R6418">
        <f t="shared" si="704"/>
        <v>4.1933383153624479</v>
      </c>
      <c r="S6418" t="str">
        <f t="shared" si="705"/>
        <v>Acceptable</v>
      </c>
      <c r="T6418">
        <f>ROUNDUP(C6418,0)</f>
        <v>5</v>
      </c>
      <c r="U6418">
        <f>ROUNDDOWN(C6418,0)</f>
        <v>4</v>
      </c>
      <c r="V6418">
        <f>RIGHT(K6418,2)+2000</f>
        <v>2018</v>
      </c>
      <c r="W6418" t="str">
        <f>INDEX(_xlfn.TEXTSPLIT(K6418,"-"),1,2)</f>
        <v>Jul</v>
      </c>
      <c r="X6418" t="str">
        <f>INDEX(_xlfn.TEXTSPLIT(K6418,"-"),1,1)</f>
        <v>10</v>
      </c>
      <c r="Y6418">
        <f>INDEX(months!B:B,MATCH(Sheet1!W6418,months!A:A,0))</f>
        <v>7</v>
      </c>
      <c r="Z6418">
        <f t="shared" si="706"/>
        <v>43291</v>
      </c>
    </row>
    <row r="6419" spans="1:26" x14ac:dyDescent="0.2">
      <c r="A6419" t="s">
        <v>8937</v>
      </c>
      <c r="B6419" t="s">
        <v>3070</v>
      </c>
      <c r="C6419">
        <v>4.2</v>
      </c>
      <c r="D6419">
        <v>1901</v>
      </c>
      <c r="E6419" t="s">
        <v>431</v>
      </c>
      <c r="F6419" t="s">
        <v>50</v>
      </c>
      <c r="G6419" t="s">
        <v>23</v>
      </c>
      <c r="H6419" t="s">
        <v>24</v>
      </c>
      <c r="I6419" t="s">
        <v>418</v>
      </c>
      <c r="J6419" t="s">
        <v>2804</v>
      </c>
      <c r="K6419" t="s">
        <v>8832</v>
      </c>
      <c r="L6419" t="s">
        <v>1398</v>
      </c>
      <c r="M6419" t="s">
        <v>177</v>
      </c>
      <c r="N6419">
        <f t="shared" si="700"/>
        <v>0</v>
      </c>
      <c r="O6419" t="str">
        <f t="shared" si="701"/>
        <v>No</v>
      </c>
      <c r="P6419">
        <f t="shared" si="702"/>
        <v>0</v>
      </c>
      <c r="Q6419">
        <f t="shared" si="703"/>
        <v>4813937689</v>
      </c>
      <c r="R6419">
        <f t="shared" si="704"/>
        <v>4.1933383153624479</v>
      </c>
      <c r="S6419" t="str">
        <f t="shared" si="705"/>
        <v>Acceptable</v>
      </c>
      <c r="T6419">
        <f>ROUNDUP(C6419,0)</f>
        <v>5</v>
      </c>
      <c r="U6419">
        <f>ROUNDDOWN(C6419,0)</f>
        <v>4</v>
      </c>
      <c r="V6419">
        <f>RIGHT(K6419,2)+2000</f>
        <v>2016</v>
      </c>
      <c r="W6419" t="str">
        <f>INDEX(_xlfn.TEXTSPLIT(K6419,"-"),1,2)</f>
        <v>Jul</v>
      </c>
      <c r="X6419" t="str">
        <f>INDEX(_xlfn.TEXTSPLIT(K6419,"-"),1,1)</f>
        <v>7</v>
      </c>
      <c r="Y6419">
        <f>INDEX(months!B:B,MATCH(Sheet1!W6419,months!A:A,0))</f>
        <v>7</v>
      </c>
      <c r="Z6419">
        <f t="shared" si="706"/>
        <v>42558</v>
      </c>
    </row>
    <row r="6420" spans="1:26" x14ac:dyDescent="0.2">
      <c r="A6420" t="s">
        <v>8938</v>
      </c>
      <c r="B6420" t="s">
        <v>3070</v>
      </c>
      <c r="C6420">
        <v>4.7</v>
      </c>
      <c r="D6420">
        <v>6073</v>
      </c>
      <c r="E6420" t="s">
        <v>685</v>
      </c>
      <c r="F6420" t="s">
        <v>50</v>
      </c>
      <c r="G6420" t="s">
        <v>23</v>
      </c>
      <c r="H6420" t="s">
        <v>24</v>
      </c>
      <c r="I6420" t="s">
        <v>418</v>
      </c>
      <c r="J6420" t="s">
        <v>2804</v>
      </c>
      <c r="K6420" t="s">
        <v>1315</v>
      </c>
      <c r="L6420" t="s">
        <v>2512</v>
      </c>
      <c r="M6420" t="s">
        <v>60</v>
      </c>
      <c r="N6420">
        <f t="shared" si="700"/>
        <v>0</v>
      </c>
      <c r="O6420" t="str">
        <f t="shared" si="701"/>
        <v>No</v>
      </c>
      <c r="P6420">
        <f t="shared" si="702"/>
        <v>0</v>
      </c>
      <c r="Q6420">
        <f t="shared" si="703"/>
        <v>4813937689</v>
      </c>
      <c r="R6420">
        <f t="shared" si="704"/>
        <v>4.1933383153624479</v>
      </c>
      <c r="S6420" t="str">
        <f t="shared" si="705"/>
        <v>Acceptable</v>
      </c>
      <c r="T6420">
        <f>ROUNDUP(C6420,0)</f>
        <v>5</v>
      </c>
      <c r="U6420">
        <f>ROUNDDOWN(C6420,0)</f>
        <v>4</v>
      </c>
      <c r="V6420">
        <f>RIGHT(K6420,2)+2000</f>
        <v>2018</v>
      </c>
      <c r="W6420" t="str">
        <f>INDEX(_xlfn.TEXTSPLIT(K6420,"-"),1,2)</f>
        <v>Feb</v>
      </c>
      <c r="X6420" t="str">
        <f>INDEX(_xlfn.TEXTSPLIT(K6420,"-"),1,1)</f>
        <v>25</v>
      </c>
      <c r="Y6420">
        <f>INDEX(months!B:B,MATCH(Sheet1!W6420,months!A:A,0))</f>
        <v>2</v>
      </c>
      <c r="Z6420">
        <f t="shared" si="706"/>
        <v>43156</v>
      </c>
    </row>
    <row r="6421" spans="1:26" x14ac:dyDescent="0.2">
      <c r="A6421" t="s">
        <v>8939</v>
      </c>
      <c r="B6421" t="s">
        <v>4612</v>
      </c>
      <c r="C6421">
        <v>4</v>
      </c>
      <c r="D6421">
        <v>9</v>
      </c>
      <c r="E6421" t="s">
        <v>69</v>
      </c>
      <c r="F6421" t="s">
        <v>775</v>
      </c>
      <c r="G6421" t="s">
        <v>23</v>
      </c>
      <c r="H6421" t="s">
        <v>24</v>
      </c>
      <c r="I6421" t="s">
        <v>25</v>
      </c>
      <c r="J6421" t="s">
        <v>4613</v>
      </c>
      <c r="K6421" t="s">
        <v>209</v>
      </c>
      <c r="L6421" t="s">
        <v>375</v>
      </c>
      <c r="M6421" t="s">
        <v>86</v>
      </c>
      <c r="N6421">
        <f t="shared" si="700"/>
        <v>0</v>
      </c>
      <c r="O6421" t="str">
        <f t="shared" si="701"/>
        <v>No</v>
      </c>
      <c r="P6421">
        <f t="shared" si="702"/>
        <v>0</v>
      </c>
      <c r="Q6421">
        <f t="shared" si="703"/>
        <v>4813937689</v>
      </c>
      <c r="R6421">
        <f t="shared" si="704"/>
        <v>4.1933383153624479</v>
      </c>
      <c r="S6421" t="str">
        <f t="shared" si="705"/>
        <v>Acceptable</v>
      </c>
      <c r="T6421">
        <f>ROUNDUP(C6421,0)</f>
        <v>4</v>
      </c>
      <c r="U6421">
        <f>ROUNDDOWN(C6421,0)</f>
        <v>4</v>
      </c>
      <c r="V6421">
        <f>RIGHT(K6421,2)+2000</f>
        <v>2018</v>
      </c>
      <c r="W6421" t="str">
        <f>INDEX(_xlfn.TEXTSPLIT(K6421,"-"),1,2)</f>
        <v>May</v>
      </c>
      <c r="X6421" t="str">
        <f>INDEX(_xlfn.TEXTSPLIT(K6421,"-"),1,1)</f>
        <v>28</v>
      </c>
      <c r="Y6421">
        <f>INDEX(months!B:B,MATCH(Sheet1!W6421,months!A:A,0))</f>
        <v>5</v>
      </c>
      <c r="Z6421">
        <f t="shared" si="706"/>
        <v>43248</v>
      </c>
    </row>
    <row r="6422" spans="1:26" x14ac:dyDescent="0.2">
      <c r="A6422" t="s">
        <v>8940</v>
      </c>
      <c r="B6422" t="s">
        <v>711</v>
      </c>
      <c r="C6422">
        <v>4.4000000000000004</v>
      </c>
      <c r="D6422">
        <v>190</v>
      </c>
      <c r="E6422" t="s">
        <v>1786</v>
      </c>
      <c r="F6422" t="s">
        <v>22</v>
      </c>
      <c r="G6422" t="s">
        <v>23</v>
      </c>
      <c r="H6422" t="s">
        <v>24</v>
      </c>
      <c r="I6422" t="s">
        <v>25</v>
      </c>
      <c r="J6422" t="s">
        <v>712</v>
      </c>
      <c r="K6422" t="s">
        <v>6066</v>
      </c>
      <c r="L6422" t="s">
        <v>466</v>
      </c>
      <c r="M6422" t="s">
        <v>72</v>
      </c>
      <c r="N6422">
        <f t="shared" si="700"/>
        <v>0</v>
      </c>
      <c r="O6422" t="str">
        <f t="shared" si="701"/>
        <v>No</v>
      </c>
      <c r="P6422">
        <f t="shared" si="702"/>
        <v>0</v>
      </c>
      <c r="Q6422">
        <f t="shared" si="703"/>
        <v>4813937689</v>
      </c>
      <c r="R6422">
        <f t="shared" si="704"/>
        <v>4.1933383153624479</v>
      </c>
      <c r="S6422" t="str">
        <f t="shared" si="705"/>
        <v>Acceptable</v>
      </c>
      <c r="T6422">
        <f>ROUNDUP(C6422,0)</f>
        <v>5</v>
      </c>
      <c r="U6422">
        <f>ROUNDDOWN(C6422,0)</f>
        <v>4</v>
      </c>
      <c r="V6422">
        <f>RIGHT(K6422,2)+2000</f>
        <v>2017</v>
      </c>
      <c r="W6422" t="str">
        <f>INDEX(_xlfn.TEXTSPLIT(K6422,"-"),1,2)</f>
        <v>Nov</v>
      </c>
      <c r="X6422" t="str">
        <f>INDEX(_xlfn.TEXTSPLIT(K6422,"-"),1,1)</f>
        <v>17</v>
      </c>
      <c r="Y6422">
        <f>INDEX(months!B:B,MATCH(Sheet1!W6422,months!A:A,0))</f>
        <v>11</v>
      </c>
      <c r="Z6422">
        <f t="shared" si="706"/>
        <v>43056</v>
      </c>
    </row>
    <row r="6423" spans="1:26" x14ac:dyDescent="0.2">
      <c r="A6423" t="s">
        <v>8941</v>
      </c>
      <c r="B6423" t="s">
        <v>3070</v>
      </c>
      <c r="C6423">
        <v>4.2</v>
      </c>
      <c r="D6423">
        <v>45</v>
      </c>
      <c r="E6423" t="s">
        <v>132</v>
      </c>
      <c r="F6423" t="s">
        <v>775</v>
      </c>
      <c r="G6423" t="s">
        <v>23</v>
      </c>
      <c r="H6423" t="s">
        <v>24</v>
      </c>
      <c r="I6423" t="s">
        <v>44</v>
      </c>
      <c r="J6423" t="s">
        <v>2673</v>
      </c>
      <c r="K6423" t="s">
        <v>2056</v>
      </c>
      <c r="L6423" t="s">
        <v>138</v>
      </c>
      <c r="M6423" t="s">
        <v>177</v>
      </c>
      <c r="N6423">
        <f t="shared" si="700"/>
        <v>0</v>
      </c>
      <c r="O6423" t="str">
        <f t="shared" si="701"/>
        <v>No</v>
      </c>
      <c r="P6423">
        <f t="shared" si="702"/>
        <v>0</v>
      </c>
      <c r="Q6423">
        <f t="shared" si="703"/>
        <v>4813937689</v>
      </c>
      <c r="R6423">
        <f t="shared" si="704"/>
        <v>4.1933383153624479</v>
      </c>
      <c r="S6423" t="str">
        <f t="shared" si="705"/>
        <v>Acceptable</v>
      </c>
      <c r="T6423">
        <f>ROUNDUP(C6423,0)</f>
        <v>5</v>
      </c>
      <c r="U6423">
        <f>ROUNDDOWN(C6423,0)</f>
        <v>4</v>
      </c>
      <c r="V6423">
        <f>RIGHT(K6423,2)+2000</f>
        <v>2018</v>
      </c>
      <c r="W6423" t="str">
        <f>INDEX(_xlfn.TEXTSPLIT(K6423,"-"),1,2)</f>
        <v>Jan</v>
      </c>
      <c r="X6423" t="str">
        <f>INDEX(_xlfn.TEXTSPLIT(K6423,"-"),1,1)</f>
        <v>25</v>
      </c>
      <c r="Y6423">
        <f>INDEX(months!B:B,MATCH(Sheet1!W6423,months!A:A,0))</f>
        <v>1</v>
      </c>
      <c r="Z6423">
        <f t="shared" si="706"/>
        <v>43125</v>
      </c>
    </row>
    <row r="6424" spans="1:26" x14ac:dyDescent="0.2">
      <c r="A6424" t="s">
        <v>8942</v>
      </c>
      <c r="B6424" t="s">
        <v>3944</v>
      </c>
      <c r="C6424">
        <v>5</v>
      </c>
      <c r="D6424">
        <v>21</v>
      </c>
      <c r="E6424" t="s">
        <v>260</v>
      </c>
      <c r="F6424" t="s">
        <v>1010</v>
      </c>
      <c r="G6424" t="s">
        <v>23</v>
      </c>
      <c r="H6424" t="s">
        <v>24</v>
      </c>
      <c r="I6424" t="s">
        <v>25</v>
      </c>
      <c r="J6424" t="s">
        <v>3945</v>
      </c>
      <c r="K6424" t="s">
        <v>5188</v>
      </c>
      <c r="L6424" t="s">
        <v>167</v>
      </c>
      <c r="M6424" t="s">
        <v>47</v>
      </c>
      <c r="N6424">
        <f t="shared" si="700"/>
        <v>0</v>
      </c>
      <c r="O6424" t="str">
        <f t="shared" si="701"/>
        <v>No</v>
      </c>
      <c r="P6424">
        <f t="shared" si="702"/>
        <v>0</v>
      </c>
      <c r="Q6424">
        <f t="shared" si="703"/>
        <v>4813937689</v>
      </c>
      <c r="R6424">
        <f t="shared" si="704"/>
        <v>4.1933383153624479</v>
      </c>
      <c r="S6424" t="str">
        <f t="shared" si="705"/>
        <v>Acceptable</v>
      </c>
      <c r="T6424">
        <f>ROUNDUP(C6424,0)</f>
        <v>5</v>
      </c>
      <c r="U6424">
        <f>ROUNDDOWN(C6424,0)</f>
        <v>5</v>
      </c>
      <c r="V6424">
        <f>RIGHT(K6424,2)+2000</f>
        <v>2017</v>
      </c>
      <c r="W6424" t="str">
        <f>INDEX(_xlfn.TEXTSPLIT(K6424,"-"),1,2)</f>
        <v>Oct</v>
      </c>
      <c r="X6424" t="str">
        <f>INDEX(_xlfn.TEXTSPLIT(K6424,"-"),1,1)</f>
        <v>31</v>
      </c>
      <c r="Y6424">
        <f>INDEX(months!B:B,MATCH(Sheet1!W6424,months!A:A,0))</f>
        <v>10</v>
      </c>
      <c r="Z6424">
        <f t="shared" si="706"/>
        <v>43039</v>
      </c>
    </row>
    <row r="6425" spans="1:26" x14ac:dyDescent="0.2">
      <c r="A6425" t="s">
        <v>8943</v>
      </c>
      <c r="B6425" t="s">
        <v>4106</v>
      </c>
      <c r="C6425">
        <v>3.5</v>
      </c>
      <c r="D6425">
        <v>52</v>
      </c>
      <c r="E6425" t="s">
        <v>1403</v>
      </c>
      <c r="F6425" t="s">
        <v>22</v>
      </c>
      <c r="G6425" t="s">
        <v>23</v>
      </c>
      <c r="H6425" t="s">
        <v>24</v>
      </c>
      <c r="I6425" t="s">
        <v>25</v>
      </c>
      <c r="J6425" t="s">
        <v>4107</v>
      </c>
      <c r="K6425" t="s">
        <v>5145</v>
      </c>
      <c r="L6425" t="s">
        <v>8944</v>
      </c>
      <c r="M6425" t="s">
        <v>60</v>
      </c>
      <c r="N6425">
        <f t="shared" si="700"/>
        <v>0</v>
      </c>
      <c r="O6425" t="str">
        <f t="shared" si="701"/>
        <v>No</v>
      </c>
      <c r="P6425">
        <f t="shared" si="702"/>
        <v>0</v>
      </c>
      <c r="Q6425">
        <f t="shared" si="703"/>
        <v>4813937689</v>
      </c>
      <c r="R6425">
        <f t="shared" si="704"/>
        <v>4.1933383153624479</v>
      </c>
      <c r="S6425" t="str">
        <f t="shared" si="705"/>
        <v>Acceptable</v>
      </c>
      <c r="T6425">
        <f>ROUNDUP(C6425,0)</f>
        <v>4</v>
      </c>
      <c r="U6425">
        <f>ROUNDDOWN(C6425,0)</f>
        <v>3</v>
      </c>
      <c r="V6425">
        <f>RIGHT(K6425,2)+2000</f>
        <v>2016</v>
      </c>
      <c r="W6425" t="str">
        <f>INDEX(_xlfn.TEXTSPLIT(K6425,"-"),1,2)</f>
        <v>Aug</v>
      </c>
      <c r="X6425" t="str">
        <f>INDEX(_xlfn.TEXTSPLIT(K6425,"-"),1,1)</f>
        <v>18</v>
      </c>
      <c r="Y6425">
        <f>INDEX(months!B:B,MATCH(Sheet1!W6425,months!A:A,0))</f>
        <v>8</v>
      </c>
      <c r="Z6425">
        <f t="shared" si="706"/>
        <v>42600</v>
      </c>
    </row>
    <row r="6426" spans="1:26" x14ac:dyDescent="0.2">
      <c r="A6426" t="s">
        <v>8945</v>
      </c>
      <c r="B6426" t="s">
        <v>711</v>
      </c>
      <c r="C6426">
        <v>3.8</v>
      </c>
      <c r="D6426">
        <v>7326</v>
      </c>
      <c r="E6426" t="s">
        <v>46</v>
      </c>
      <c r="F6426" t="s">
        <v>32</v>
      </c>
      <c r="G6426" t="s">
        <v>23</v>
      </c>
      <c r="H6426" t="s">
        <v>24</v>
      </c>
      <c r="I6426" t="s">
        <v>714</v>
      </c>
      <c r="J6426" t="s">
        <v>712</v>
      </c>
      <c r="K6426" t="s">
        <v>97</v>
      </c>
      <c r="L6426" t="s">
        <v>46</v>
      </c>
      <c r="M6426" t="s">
        <v>46</v>
      </c>
      <c r="N6426">
        <f t="shared" si="700"/>
        <v>0</v>
      </c>
      <c r="O6426" t="str">
        <f t="shared" si="701"/>
        <v>No</v>
      </c>
      <c r="P6426">
        <f t="shared" si="702"/>
        <v>0</v>
      </c>
      <c r="Q6426">
        <f t="shared" si="703"/>
        <v>4813937689</v>
      </c>
      <c r="R6426">
        <f t="shared" si="704"/>
        <v>4.1933383153624479</v>
      </c>
      <c r="S6426" t="str">
        <f t="shared" si="705"/>
        <v>Acceptable</v>
      </c>
      <c r="T6426">
        <f>ROUNDUP(C6426,0)</f>
        <v>4</v>
      </c>
      <c r="U6426">
        <f>ROUNDDOWN(C6426,0)</f>
        <v>3</v>
      </c>
      <c r="V6426">
        <f>RIGHT(K6426,2)+2000</f>
        <v>2018</v>
      </c>
      <c r="W6426" t="str">
        <f>INDEX(_xlfn.TEXTSPLIT(K6426,"-"),1,2)</f>
        <v>Aug</v>
      </c>
      <c r="X6426" t="str">
        <f>INDEX(_xlfn.TEXTSPLIT(K6426,"-"),1,1)</f>
        <v>3</v>
      </c>
      <c r="Y6426">
        <f>INDEX(months!B:B,MATCH(Sheet1!W6426,months!A:A,0))</f>
        <v>8</v>
      </c>
      <c r="Z6426">
        <f t="shared" si="706"/>
        <v>43315</v>
      </c>
    </row>
    <row r="6427" spans="1:26" x14ac:dyDescent="0.2">
      <c r="A6427" t="s">
        <v>8946</v>
      </c>
      <c r="B6427" t="s">
        <v>4106</v>
      </c>
      <c r="D6427">
        <v>4</v>
      </c>
      <c r="E6427" t="s">
        <v>1072</v>
      </c>
      <c r="F6427" t="s">
        <v>1010</v>
      </c>
      <c r="G6427" t="s">
        <v>649</v>
      </c>
      <c r="H6427" t="s">
        <v>923</v>
      </c>
      <c r="I6427" t="s">
        <v>25</v>
      </c>
      <c r="J6427" t="s">
        <v>4107</v>
      </c>
      <c r="K6427" t="s">
        <v>5145</v>
      </c>
      <c r="L6427" t="s">
        <v>8944</v>
      </c>
      <c r="M6427" t="s">
        <v>60</v>
      </c>
      <c r="N6427">
        <f t="shared" si="700"/>
        <v>0</v>
      </c>
      <c r="O6427" t="str">
        <f t="shared" si="701"/>
        <v>No</v>
      </c>
      <c r="P6427">
        <f t="shared" si="702"/>
        <v>0</v>
      </c>
      <c r="Q6427">
        <f t="shared" si="703"/>
        <v>4813937689</v>
      </c>
      <c r="R6427">
        <f t="shared" si="704"/>
        <v>4.1933383153624479</v>
      </c>
      <c r="S6427" t="str">
        <f t="shared" si="705"/>
        <v>Acceptable</v>
      </c>
      <c r="T6427">
        <f>ROUNDUP(C6427,0)</f>
        <v>0</v>
      </c>
      <c r="U6427">
        <f>ROUNDDOWN(C6427,0)</f>
        <v>0</v>
      </c>
      <c r="V6427">
        <f>RIGHT(K6427,2)+2000</f>
        <v>2016</v>
      </c>
      <c r="W6427" t="str">
        <f>INDEX(_xlfn.TEXTSPLIT(K6427,"-"),1,2)</f>
        <v>Aug</v>
      </c>
      <c r="X6427" t="str">
        <f>INDEX(_xlfn.TEXTSPLIT(K6427,"-"),1,1)</f>
        <v>18</v>
      </c>
      <c r="Y6427">
        <f>INDEX(months!B:B,MATCH(Sheet1!W6427,months!A:A,0))</f>
        <v>8</v>
      </c>
      <c r="Z6427">
        <f t="shared" si="706"/>
        <v>42600</v>
      </c>
    </row>
    <row r="6428" spans="1:26" x14ac:dyDescent="0.2">
      <c r="A6428" t="s">
        <v>8947</v>
      </c>
      <c r="B6428" t="s">
        <v>3070</v>
      </c>
      <c r="C6428">
        <v>4.5</v>
      </c>
      <c r="D6428">
        <v>1318</v>
      </c>
      <c r="E6428" t="s">
        <v>172</v>
      </c>
      <c r="F6428" t="s">
        <v>57</v>
      </c>
      <c r="G6428" t="s">
        <v>23</v>
      </c>
      <c r="H6428" t="s">
        <v>24</v>
      </c>
      <c r="I6428" t="s">
        <v>44</v>
      </c>
      <c r="J6428" t="s">
        <v>2804</v>
      </c>
      <c r="K6428" t="s">
        <v>737</v>
      </c>
      <c r="L6428" t="s">
        <v>5578</v>
      </c>
      <c r="M6428" t="s">
        <v>81</v>
      </c>
      <c r="N6428">
        <f t="shared" si="700"/>
        <v>0</v>
      </c>
      <c r="O6428" t="str">
        <f t="shared" si="701"/>
        <v>No</v>
      </c>
      <c r="P6428">
        <f t="shared" si="702"/>
        <v>0</v>
      </c>
      <c r="Q6428">
        <f t="shared" si="703"/>
        <v>4813937689</v>
      </c>
      <c r="R6428">
        <f t="shared" si="704"/>
        <v>4.1933383153624479</v>
      </c>
      <c r="S6428" t="str">
        <f t="shared" si="705"/>
        <v>Acceptable</v>
      </c>
      <c r="T6428">
        <f>ROUNDUP(C6428,0)</f>
        <v>5</v>
      </c>
      <c r="U6428">
        <f>ROUNDDOWN(C6428,0)</f>
        <v>4</v>
      </c>
      <c r="V6428">
        <f>RIGHT(K6428,2)+2000</f>
        <v>2018</v>
      </c>
      <c r="W6428" t="str">
        <f>INDEX(_xlfn.TEXTSPLIT(K6428,"-"),1,2)</f>
        <v>Mar</v>
      </c>
      <c r="X6428" t="str">
        <f>INDEX(_xlfn.TEXTSPLIT(K6428,"-"),1,1)</f>
        <v>5</v>
      </c>
      <c r="Y6428">
        <f>INDEX(months!B:B,MATCH(Sheet1!W6428,months!A:A,0))</f>
        <v>3</v>
      </c>
      <c r="Z6428">
        <f t="shared" si="706"/>
        <v>43164</v>
      </c>
    </row>
    <row r="6429" spans="1:26" x14ac:dyDescent="0.2">
      <c r="A6429" t="s">
        <v>8948</v>
      </c>
      <c r="B6429" t="s">
        <v>4457</v>
      </c>
      <c r="C6429">
        <v>4.0999999999999996</v>
      </c>
      <c r="D6429">
        <v>98</v>
      </c>
      <c r="E6429" t="s">
        <v>1396</v>
      </c>
      <c r="F6429" t="s">
        <v>101</v>
      </c>
      <c r="G6429" t="s">
        <v>23</v>
      </c>
      <c r="H6429" t="s">
        <v>24</v>
      </c>
      <c r="I6429" t="s">
        <v>25</v>
      </c>
      <c r="J6429" t="s">
        <v>4458</v>
      </c>
      <c r="K6429" t="s">
        <v>410</v>
      </c>
      <c r="L6429" t="s">
        <v>420</v>
      </c>
      <c r="M6429" t="s">
        <v>587</v>
      </c>
      <c r="N6429">
        <f t="shared" si="700"/>
        <v>0</v>
      </c>
      <c r="O6429" t="str">
        <f t="shared" si="701"/>
        <v>No</v>
      </c>
      <c r="P6429">
        <f t="shared" si="702"/>
        <v>0</v>
      </c>
      <c r="Q6429">
        <f t="shared" si="703"/>
        <v>4813937689</v>
      </c>
      <c r="R6429">
        <f t="shared" si="704"/>
        <v>4.1933383153624479</v>
      </c>
      <c r="S6429" t="str">
        <f t="shared" si="705"/>
        <v>Acceptable</v>
      </c>
      <c r="T6429">
        <f>ROUNDUP(C6429,0)</f>
        <v>5</v>
      </c>
      <c r="U6429">
        <f>ROUNDDOWN(C6429,0)</f>
        <v>4</v>
      </c>
      <c r="V6429">
        <f>RIGHT(K6429,2)+2000</f>
        <v>2018</v>
      </c>
      <c r="W6429" t="str">
        <f>INDEX(_xlfn.TEXTSPLIT(K6429,"-"),1,2)</f>
        <v>Jul</v>
      </c>
      <c r="X6429" t="str">
        <f>INDEX(_xlfn.TEXTSPLIT(K6429,"-"),1,1)</f>
        <v>17</v>
      </c>
      <c r="Y6429">
        <f>INDEX(months!B:B,MATCH(Sheet1!W6429,months!A:A,0))</f>
        <v>7</v>
      </c>
      <c r="Z6429">
        <f t="shared" si="706"/>
        <v>43298</v>
      </c>
    </row>
    <row r="6430" spans="1:26" x14ac:dyDescent="0.2">
      <c r="A6430" t="s">
        <v>8949</v>
      </c>
      <c r="B6430" t="s">
        <v>4612</v>
      </c>
      <c r="D6430">
        <v>1</v>
      </c>
      <c r="E6430" t="s">
        <v>8950</v>
      </c>
      <c r="F6430" t="s">
        <v>1005</v>
      </c>
      <c r="G6430" t="s">
        <v>649</v>
      </c>
      <c r="H6430" t="s">
        <v>2919</v>
      </c>
      <c r="I6430" t="s">
        <v>25</v>
      </c>
      <c r="J6430" t="s">
        <v>4613</v>
      </c>
      <c r="K6430" t="s">
        <v>8951</v>
      </c>
      <c r="L6430" t="s">
        <v>8952</v>
      </c>
      <c r="M6430" t="s">
        <v>460</v>
      </c>
      <c r="N6430">
        <f t="shared" si="700"/>
        <v>0</v>
      </c>
      <c r="O6430" t="str">
        <f t="shared" si="701"/>
        <v>No</v>
      </c>
      <c r="P6430">
        <f t="shared" si="702"/>
        <v>0</v>
      </c>
      <c r="Q6430">
        <f t="shared" si="703"/>
        <v>4813937689</v>
      </c>
      <c r="R6430">
        <f t="shared" si="704"/>
        <v>4.1933383153624479</v>
      </c>
      <c r="S6430" t="str">
        <f t="shared" si="705"/>
        <v>Acceptable</v>
      </c>
      <c r="T6430">
        <f>ROUNDUP(C6430,0)</f>
        <v>0</v>
      </c>
      <c r="U6430">
        <f>ROUNDDOWN(C6430,0)</f>
        <v>0</v>
      </c>
      <c r="V6430">
        <f>RIGHT(K6430,2)+2000</f>
        <v>2014</v>
      </c>
      <c r="W6430" t="str">
        <f>INDEX(_xlfn.TEXTSPLIT(K6430,"-"),1,2)</f>
        <v>Jul</v>
      </c>
      <c r="X6430" t="str">
        <f>INDEX(_xlfn.TEXTSPLIT(K6430,"-"),1,1)</f>
        <v>18</v>
      </c>
      <c r="Y6430">
        <f>INDEX(months!B:B,MATCH(Sheet1!W6430,months!A:A,0))</f>
        <v>7</v>
      </c>
      <c r="Z6430">
        <f t="shared" si="706"/>
        <v>41838</v>
      </c>
    </row>
    <row r="6431" spans="1:26" x14ac:dyDescent="0.2">
      <c r="A6431" t="s">
        <v>8953</v>
      </c>
      <c r="B6431" t="s">
        <v>4612</v>
      </c>
      <c r="C6431">
        <v>4.3</v>
      </c>
      <c r="D6431">
        <v>15</v>
      </c>
      <c r="E6431" t="s">
        <v>193</v>
      </c>
      <c r="F6431" t="s">
        <v>1010</v>
      </c>
      <c r="G6431" t="s">
        <v>649</v>
      </c>
      <c r="H6431" t="s">
        <v>923</v>
      </c>
      <c r="I6431" t="s">
        <v>25</v>
      </c>
      <c r="J6431" t="s">
        <v>4613</v>
      </c>
      <c r="K6431" t="s">
        <v>8954</v>
      </c>
      <c r="L6431" t="s">
        <v>8955</v>
      </c>
      <c r="M6431" t="s">
        <v>60</v>
      </c>
      <c r="N6431">
        <f t="shared" si="700"/>
        <v>0</v>
      </c>
      <c r="O6431" t="str">
        <f t="shared" si="701"/>
        <v>No</v>
      </c>
      <c r="P6431">
        <f t="shared" si="702"/>
        <v>0</v>
      </c>
      <c r="Q6431">
        <f t="shared" si="703"/>
        <v>4813937689</v>
      </c>
      <c r="R6431">
        <f t="shared" si="704"/>
        <v>4.1933383153624479</v>
      </c>
      <c r="S6431" t="str">
        <f t="shared" si="705"/>
        <v>Acceptable</v>
      </c>
      <c r="T6431">
        <f>ROUNDUP(C6431,0)</f>
        <v>5</v>
      </c>
      <c r="U6431">
        <f>ROUNDDOWN(C6431,0)</f>
        <v>4</v>
      </c>
      <c r="V6431">
        <f>RIGHT(K6431,2)+2000</f>
        <v>2014</v>
      </c>
      <c r="W6431" t="str">
        <f>INDEX(_xlfn.TEXTSPLIT(K6431,"-"),1,2)</f>
        <v>Jun</v>
      </c>
      <c r="X6431" t="str">
        <f>INDEX(_xlfn.TEXTSPLIT(K6431,"-"),1,1)</f>
        <v>5</v>
      </c>
      <c r="Y6431">
        <f>INDEX(months!B:B,MATCH(Sheet1!W6431,months!A:A,0))</f>
        <v>6</v>
      </c>
      <c r="Z6431">
        <f t="shared" si="706"/>
        <v>41795</v>
      </c>
    </row>
    <row r="6432" spans="1:26" x14ac:dyDescent="0.2">
      <c r="A6432" t="s">
        <v>8956</v>
      </c>
      <c r="B6432" t="s">
        <v>556</v>
      </c>
      <c r="D6432">
        <v>0</v>
      </c>
      <c r="E6432" t="s">
        <v>159</v>
      </c>
      <c r="F6432" t="s">
        <v>1230</v>
      </c>
      <c r="G6432" t="s">
        <v>23</v>
      </c>
      <c r="H6432" t="s">
        <v>24</v>
      </c>
      <c r="I6432" t="s">
        <v>25</v>
      </c>
      <c r="J6432" t="s">
        <v>557</v>
      </c>
      <c r="K6432" t="s">
        <v>278</v>
      </c>
      <c r="L6432" t="s">
        <v>1210</v>
      </c>
      <c r="M6432" t="s">
        <v>29</v>
      </c>
      <c r="N6432">
        <f t="shared" si="700"/>
        <v>0</v>
      </c>
      <c r="O6432" t="str">
        <f t="shared" si="701"/>
        <v>No</v>
      </c>
      <c r="P6432">
        <f t="shared" si="702"/>
        <v>0</v>
      </c>
      <c r="Q6432">
        <f t="shared" si="703"/>
        <v>4813937689</v>
      </c>
      <c r="R6432">
        <f t="shared" si="704"/>
        <v>4.1933383153624479</v>
      </c>
      <c r="S6432" t="str">
        <f t="shared" si="705"/>
        <v>Acceptable</v>
      </c>
      <c r="T6432">
        <f>ROUNDUP(C6432,0)</f>
        <v>0</v>
      </c>
      <c r="U6432">
        <f>ROUNDDOWN(C6432,0)</f>
        <v>0</v>
      </c>
      <c r="V6432">
        <f>RIGHT(K6432,2)+2000</f>
        <v>2018</v>
      </c>
      <c r="W6432" t="str">
        <f>INDEX(_xlfn.TEXTSPLIT(K6432,"-"),1,2)</f>
        <v>Jul</v>
      </c>
      <c r="X6432" t="str">
        <f>INDEX(_xlfn.TEXTSPLIT(K6432,"-"),1,1)</f>
        <v>27</v>
      </c>
      <c r="Y6432">
        <f>INDEX(months!B:B,MATCH(Sheet1!W6432,months!A:A,0))</f>
        <v>7</v>
      </c>
      <c r="Z6432">
        <f t="shared" si="706"/>
        <v>43308</v>
      </c>
    </row>
    <row r="6433" spans="1:26" x14ac:dyDescent="0.2">
      <c r="A6433" t="s">
        <v>8957</v>
      </c>
      <c r="B6433" t="s">
        <v>3070</v>
      </c>
      <c r="C6433">
        <v>4.3</v>
      </c>
      <c r="D6433">
        <v>855</v>
      </c>
      <c r="E6433" t="s">
        <v>128</v>
      </c>
      <c r="F6433" t="s">
        <v>22</v>
      </c>
      <c r="G6433" t="s">
        <v>23</v>
      </c>
      <c r="H6433" t="s">
        <v>24</v>
      </c>
      <c r="I6433" t="s">
        <v>44</v>
      </c>
      <c r="J6433" t="s">
        <v>1537</v>
      </c>
      <c r="K6433" t="s">
        <v>8542</v>
      </c>
      <c r="L6433" t="s">
        <v>1210</v>
      </c>
      <c r="M6433" t="s">
        <v>177</v>
      </c>
      <c r="N6433">
        <f t="shared" si="700"/>
        <v>0</v>
      </c>
      <c r="O6433" t="str">
        <f t="shared" si="701"/>
        <v>No</v>
      </c>
      <c r="P6433">
        <f t="shared" si="702"/>
        <v>0</v>
      </c>
      <c r="Q6433">
        <f t="shared" si="703"/>
        <v>4813937689</v>
      </c>
      <c r="R6433">
        <f t="shared" si="704"/>
        <v>4.1933383153624479</v>
      </c>
      <c r="S6433" t="str">
        <f t="shared" si="705"/>
        <v>Acceptable</v>
      </c>
      <c r="T6433">
        <f>ROUNDUP(C6433,0)</f>
        <v>5</v>
      </c>
      <c r="U6433">
        <f>ROUNDDOWN(C6433,0)</f>
        <v>4</v>
      </c>
      <c r="V6433">
        <f>RIGHT(K6433,2)+2000</f>
        <v>2016</v>
      </c>
      <c r="W6433" t="str">
        <f>INDEX(_xlfn.TEXTSPLIT(K6433,"-"),1,2)</f>
        <v>Feb</v>
      </c>
      <c r="X6433" t="str">
        <f>INDEX(_xlfn.TEXTSPLIT(K6433,"-"),1,1)</f>
        <v>22</v>
      </c>
      <c r="Y6433">
        <f>INDEX(months!B:B,MATCH(Sheet1!W6433,months!A:A,0))</f>
        <v>2</v>
      </c>
      <c r="Z6433">
        <f t="shared" si="706"/>
        <v>42422</v>
      </c>
    </row>
    <row r="6434" spans="1:26" x14ac:dyDescent="0.2">
      <c r="A6434" t="s">
        <v>8958</v>
      </c>
      <c r="B6434" t="s">
        <v>4801</v>
      </c>
      <c r="C6434">
        <v>4.4000000000000004</v>
      </c>
      <c r="D6434">
        <v>18</v>
      </c>
      <c r="E6434" t="s">
        <v>544</v>
      </c>
      <c r="F6434" t="s">
        <v>1199</v>
      </c>
      <c r="G6434" t="s">
        <v>649</v>
      </c>
      <c r="H6434" t="s">
        <v>5826</v>
      </c>
      <c r="I6434" t="s">
        <v>25</v>
      </c>
      <c r="J6434" t="s">
        <v>4802</v>
      </c>
      <c r="K6434" t="s">
        <v>8959</v>
      </c>
      <c r="L6434" t="s">
        <v>313</v>
      </c>
      <c r="M6434" t="s">
        <v>514</v>
      </c>
      <c r="N6434">
        <f t="shared" si="700"/>
        <v>0</v>
      </c>
      <c r="O6434" t="str">
        <f t="shared" si="701"/>
        <v>No</v>
      </c>
      <c r="P6434">
        <f t="shared" si="702"/>
        <v>0</v>
      </c>
      <c r="Q6434">
        <f t="shared" si="703"/>
        <v>4813937689</v>
      </c>
      <c r="R6434">
        <f t="shared" si="704"/>
        <v>4.1933383153624479</v>
      </c>
      <c r="S6434" t="str">
        <f t="shared" si="705"/>
        <v>Acceptable</v>
      </c>
      <c r="T6434">
        <f>ROUNDUP(C6434,0)</f>
        <v>5</v>
      </c>
      <c r="U6434">
        <f>ROUNDDOWN(C6434,0)</f>
        <v>4</v>
      </c>
      <c r="V6434">
        <f>RIGHT(K6434,2)+2000</f>
        <v>2013</v>
      </c>
      <c r="W6434" t="str">
        <f>INDEX(_xlfn.TEXTSPLIT(K6434,"-"),1,2)</f>
        <v>Jul</v>
      </c>
      <c r="X6434" t="str">
        <f>INDEX(_xlfn.TEXTSPLIT(K6434,"-"),1,1)</f>
        <v>1</v>
      </c>
      <c r="Y6434">
        <f>INDEX(months!B:B,MATCH(Sheet1!W6434,months!A:A,0))</f>
        <v>7</v>
      </c>
      <c r="Z6434">
        <f t="shared" si="706"/>
        <v>41456</v>
      </c>
    </row>
    <row r="6435" spans="1:26" x14ac:dyDescent="0.2">
      <c r="A6435" t="s">
        <v>8960</v>
      </c>
      <c r="B6435" t="s">
        <v>4106</v>
      </c>
      <c r="D6435">
        <v>4</v>
      </c>
      <c r="E6435" t="s">
        <v>271</v>
      </c>
      <c r="F6435" t="s">
        <v>1010</v>
      </c>
      <c r="G6435" t="s">
        <v>23</v>
      </c>
      <c r="H6435" t="s">
        <v>24</v>
      </c>
      <c r="I6435" t="s">
        <v>25</v>
      </c>
      <c r="J6435" t="s">
        <v>4107</v>
      </c>
      <c r="K6435" t="s">
        <v>1482</v>
      </c>
      <c r="L6435" t="s">
        <v>157</v>
      </c>
      <c r="M6435" t="s">
        <v>81</v>
      </c>
      <c r="N6435">
        <f t="shared" si="700"/>
        <v>0</v>
      </c>
      <c r="O6435" t="str">
        <f t="shared" si="701"/>
        <v>No</v>
      </c>
      <c r="P6435">
        <f t="shared" si="702"/>
        <v>0</v>
      </c>
      <c r="Q6435">
        <f t="shared" si="703"/>
        <v>4813937689</v>
      </c>
      <c r="R6435">
        <f t="shared" si="704"/>
        <v>4.1933383153624479</v>
      </c>
      <c r="S6435" t="str">
        <f t="shared" si="705"/>
        <v>Acceptable</v>
      </c>
      <c r="T6435">
        <f>ROUNDUP(C6435,0)</f>
        <v>0</v>
      </c>
      <c r="U6435">
        <f>ROUNDDOWN(C6435,0)</f>
        <v>0</v>
      </c>
      <c r="V6435">
        <f>RIGHT(K6435,2)+2000</f>
        <v>2017</v>
      </c>
      <c r="W6435" t="str">
        <f>INDEX(_xlfn.TEXTSPLIT(K6435,"-"),1,2)</f>
        <v>Jun</v>
      </c>
      <c r="X6435" t="str">
        <f>INDEX(_xlfn.TEXTSPLIT(K6435,"-"),1,1)</f>
        <v>13</v>
      </c>
      <c r="Y6435">
        <f>INDEX(months!B:B,MATCH(Sheet1!W6435,months!A:A,0))</f>
        <v>6</v>
      </c>
      <c r="Z6435">
        <f t="shared" si="706"/>
        <v>42899</v>
      </c>
    </row>
    <row r="6436" spans="1:26" x14ac:dyDescent="0.2">
      <c r="A6436" t="s">
        <v>8961</v>
      </c>
      <c r="B6436" t="s">
        <v>5191</v>
      </c>
      <c r="D6436">
        <v>15</v>
      </c>
      <c r="E6436" t="s">
        <v>190</v>
      </c>
      <c r="F6436" t="s">
        <v>775</v>
      </c>
      <c r="G6436" t="s">
        <v>23</v>
      </c>
      <c r="H6436" t="s">
        <v>24</v>
      </c>
      <c r="I6436" t="s">
        <v>25</v>
      </c>
      <c r="J6436" t="s">
        <v>5192</v>
      </c>
      <c r="K6436" t="s">
        <v>8962</v>
      </c>
      <c r="L6436" t="s">
        <v>485</v>
      </c>
      <c r="M6436" t="s">
        <v>54</v>
      </c>
      <c r="N6436">
        <f t="shared" si="700"/>
        <v>0</v>
      </c>
      <c r="O6436" t="str">
        <f t="shared" si="701"/>
        <v>No</v>
      </c>
      <c r="P6436">
        <f t="shared" si="702"/>
        <v>0</v>
      </c>
      <c r="Q6436">
        <f t="shared" si="703"/>
        <v>4813937689</v>
      </c>
      <c r="R6436">
        <f t="shared" si="704"/>
        <v>4.1933383153624479</v>
      </c>
      <c r="S6436" t="str">
        <f t="shared" si="705"/>
        <v>Acceptable</v>
      </c>
      <c r="T6436">
        <f>ROUNDUP(C6436,0)</f>
        <v>0</v>
      </c>
      <c r="U6436">
        <f>ROUNDDOWN(C6436,0)</f>
        <v>0</v>
      </c>
      <c r="V6436">
        <f>RIGHT(K6436,2)+2000</f>
        <v>2017</v>
      </c>
      <c r="W6436" t="str">
        <f>INDEX(_xlfn.TEXTSPLIT(K6436,"-"),1,2)</f>
        <v>Feb</v>
      </c>
      <c r="X6436" t="str">
        <f>INDEX(_xlfn.TEXTSPLIT(K6436,"-"),1,1)</f>
        <v>20</v>
      </c>
      <c r="Y6436">
        <f>INDEX(months!B:B,MATCH(Sheet1!W6436,months!A:A,0))</f>
        <v>2</v>
      </c>
      <c r="Z6436">
        <f t="shared" si="706"/>
        <v>42786</v>
      </c>
    </row>
    <row r="6437" spans="1:26" x14ac:dyDescent="0.2">
      <c r="A6437" t="s">
        <v>8963</v>
      </c>
      <c r="B6437" t="s">
        <v>3391</v>
      </c>
      <c r="D6437">
        <v>1</v>
      </c>
      <c r="E6437" t="s">
        <v>78</v>
      </c>
      <c r="F6437" t="s">
        <v>1010</v>
      </c>
      <c r="G6437" t="s">
        <v>23</v>
      </c>
      <c r="H6437" t="s">
        <v>24</v>
      </c>
      <c r="I6437" t="s">
        <v>25</v>
      </c>
      <c r="J6437" t="s">
        <v>3393</v>
      </c>
      <c r="K6437" t="s">
        <v>6908</v>
      </c>
      <c r="L6437" t="s">
        <v>7278</v>
      </c>
      <c r="M6437" t="s">
        <v>29</v>
      </c>
      <c r="N6437">
        <f t="shared" si="700"/>
        <v>0</v>
      </c>
      <c r="O6437" t="str">
        <f t="shared" si="701"/>
        <v>No</v>
      </c>
      <c r="P6437">
        <f t="shared" si="702"/>
        <v>0</v>
      </c>
      <c r="Q6437">
        <f t="shared" si="703"/>
        <v>4813937689</v>
      </c>
      <c r="R6437">
        <f t="shared" si="704"/>
        <v>4.1933383153624479</v>
      </c>
      <c r="S6437" t="str">
        <f t="shared" si="705"/>
        <v>Acceptable</v>
      </c>
      <c r="T6437">
        <f>ROUNDUP(C6437,0)</f>
        <v>0</v>
      </c>
      <c r="U6437">
        <f>ROUNDDOWN(C6437,0)</f>
        <v>0</v>
      </c>
      <c r="V6437">
        <f>RIGHT(K6437,2)+2000</f>
        <v>2017</v>
      </c>
      <c r="W6437" t="str">
        <f>INDEX(_xlfn.TEXTSPLIT(K6437,"-"),1,2)</f>
        <v>Jun</v>
      </c>
      <c r="X6437" t="str">
        <f>INDEX(_xlfn.TEXTSPLIT(K6437,"-"),1,1)</f>
        <v>8</v>
      </c>
      <c r="Y6437">
        <f>INDEX(months!B:B,MATCH(Sheet1!W6437,months!A:A,0))</f>
        <v>6</v>
      </c>
      <c r="Z6437">
        <f t="shared" si="706"/>
        <v>42894</v>
      </c>
    </row>
    <row r="6438" spans="1:26" x14ac:dyDescent="0.2">
      <c r="A6438" t="s">
        <v>8964</v>
      </c>
      <c r="B6438" t="s">
        <v>1790</v>
      </c>
      <c r="D6438">
        <v>3</v>
      </c>
      <c r="E6438" t="s">
        <v>104</v>
      </c>
      <c r="F6438" t="s">
        <v>1010</v>
      </c>
      <c r="G6438" t="s">
        <v>23</v>
      </c>
      <c r="H6438" t="s">
        <v>24</v>
      </c>
      <c r="I6438" t="s">
        <v>25</v>
      </c>
      <c r="J6438" t="s">
        <v>1791</v>
      </c>
      <c r="K6438" t="s">
        <v>226</v>
      </c>
      <c r="L6438" t="s">
        <v>984</v>
      </c>
      <c r="M6438" t="s">
        <v>86</v>
      </c>
      <c r="N6438">
        <f t="shared" si="700"/>
        <v>0</v>
      </c>
      <c r="O6438" t="str">
        <f t="shared" si="701"/>
        <v>No</v>
      </c>
      <c r="P6438">
        <f t="shared" si="702"/>
        <v>0</v>
      </c>
      <c r="Q6438">
        <f t="shared" si="703"/>
        <v>4813937689</v>
      </c>
      <c r="R6438">
        <f t="shared" si="704"/>
        <v>4.1933383153624479</v>
      </c>
      <c r="S6438" t="str">
        <f t="shared" si="705"/>
        <v>Acceptable</v>
      </c>
      <c r="T6438">
        <f>ROUNDUP(C6438,0)</f>
        <v>0</v>
      </c>
      <c r="U6438">
        <f>ROUNDDOWN(C6438,0)</f>
        <v>0</v>
      </c>
      <c r="V6438">
        <f>RIGHT(K6438,2)+2000</f>
        <v>2018</v>
      </c>
      <c r="W6438" t="str">
        <f>INDEX(_xlfn.TEXTSPLIT(K6438,"-"),1,2)</f>
        <v>Jul</v>
      </c>
      <c r="X6438" t="str">
        <f>INDEX(_xlfn.TEXTSPLIT(K6438,"-"),1,1)</f>
        <v>18</v>
      </c>
      <c r="Y6438">
        <f>INDEX(months!B:B,MATCH(Sheet1!W6438,months!A:A,0))</f>
        <v>7</v>
      </c>
      <c r="Z6438">
        <f t="shared" si="706"/>
        <v>43299</v>
      </c>
    </row>
    <row r="6439" spans="1:26" x14ac:dyDescent="0.2">
      <c r="A6439" t="s">
        <v>8965</v>
      </c>
      <c r="B6439" t="s">
        <v>2116</v>
      </c>
      <c r="D6439">
        <v>0</v>
      </c>
      <c r="E6439" t="s">
        <v>667</v>
      </c>
      <c r="F6439" t="s">
        <v>1278</v>
      </c>
      <c r="G6439" t="s">
        <v>23</v>
      </c>
      <c r="H6439" t="s">
        <v>24</v>
      </c>
      <c r="I6439" t="s">
        <v>25</v>
      </c>
      <c r="J6439" t="s">
        <v>2117</v>
      </c>
      <c r="K6439" t="s">
        <v>2616</v>
      </c>
      <c r="L6439" t="s">
        <v>8966</v>
      </c>
      <c r="M6439" t="s">
        <v>81</v>
      </c>
      <c r="N6439">
        <f t="shared" si="700"/>
        <v>0</v>
      </c>
      <c r="O6439" t="str">
        <f t="shared" si="701"/>
        <v>No</v>
      </c>
      <c r="P6439">
        <f t="shared" si="702"/>
        <v>0</v>
      </c>
      <c r="Q6439">
        <f t="shared" si="703"/>
        <v>4813937689</v>
      </c>
      <c r="R6439">
        <f t="shared" si="704"/>
        <v>4.1933383153624479</v>
      </c>
      <c r="S6439" t="str">
        <f t="shared" si="705"/>
        <v>Acceptable</v>
      </c>
      <c r="T6439">
        <f>ROUNDUP(C6439,0)</f>
        <v>0</v>
      </c>
      <c r="U6439">
        <f>ROUNDDOWN(C6439,0)</f>
        <v>0</v>
      </c>
      <c r="V6439">
        <f>RIGHT(K6439,2)+2000</f>
        <v>2017</v>
      </c>
      <c r="W6439" t="str">
        <f>INDEX(_xlfn.TEXTSPLIT(K6439,"-"),1,2)</f>
        <v>Aug</v>
      </c>
      <c r="X6439" t="str">
        <f>INDEX(_xlfn.TEXTSPLIT(K6439,"-"),1,1)</f>
        <v>29</v>
      </c>
      <c r="Y6439">
        <f>INDEX(months!B:B,MATCH(Sheet1!W6439,months!A:A,0))</f>
        <v>8</v>
      </c>
      <c r="Z6439">
        <f t="shared" si="706"/>
        <v>42976</v>
      </c>
    </row>
    <row r="6440" spans="1:26" x14ac:dyDescent="0.2">
      <c r="A6440" t="s">
        <v>8967</v>
      </c>
      <c r="B6440" t="s">
        <v>4801</v>
      </c>
      <c r="C6440">
        <v>4</v>
      </c>
      <c r="D6440">
        <v>289</v>
      </c>
      <c r="E6440" t="s">
        <v>100</v>
      </c>
      <c r="F6440" t="s">
        <v>22</v>
      </c>
      <c r="G6440" t="s">
        <v>23</v>
      </c>
      <c r="H6440" t="s">
        <v>24</v>
      </c>
      <c r="I6440" t="s">
        <v>25</v>
      </c>
      <c r="J6440" t="s">
        <v>4802</v>
      </c>
      <c r="K6440" t="s">
        <v>8968</v>
      </c>
      <c r="L6440" t="s">
        <v>780</v>
      </c>
      <c r="M6440" t="s">
        <v>514</v>
      </c>
      <c r="N6440">
        <f t="shared" si="700"/>
        <v>0</v>
      </c>
      <c r="O6440" t="str">
        <f t="shared" si="701"/>
        <v>No</v>
      </c>
      <c r="P6440">
        <f t="shared" si="702"/>
        <v>0</v>
      </c>
      <c r="Q6440">
        <f t="shared" si="703"/>
        <v>4813937689</v>
      </c>
      <c r="R6440">
        <f t="shared" si="704"/>
        <v>4.1933383153624479</v>
      </c>
      <c r="S6440" t="str">
        <f t="shared" si="705"/>
        <v>Acceptable</v>
      </c>
      <c r="T6440">
        <f>ROUNDUP(C6440,0)</f>
        <v>4</v>
      </c>
      <c r="U6440">
        <f>ROUNDDOWN(C6440,0)</f>
        <v>4</v>
      </c>
      <c r="V6440">
        <f>RIGHT(K6440,2)+2000</f>
        <v>2013</v>
      </c>
      <c r="W6440" t="str">
        <f>INDEX(_xlfn.TEXTSPLIT(K6440,"-"),1,2)</f>
        <v>May</v>
      </c>
      <c r="X6440" t="str">
        <f>INDEX(_xlfn.TEXTSPLIT(K6440,"-"),1,1)</f>
        <v>6</v>
      </c>
      <c r="Y6440">
        <f>INDEX(months!B:B,MATCH(Sheet1!W6440,months!A:A,0))</f>
        <v>5</v>
      </c>
      <c r="Z6440">
        <f t="shared" si="706"/>
        <v>41400</v>
      </c>
    </row>
    <row r="6441" spans="1:26" x14ac:dyDescent="0.2">
      <c r="A6441" t="s">
        <v>8969</v>
      </c>
      <c r="B6441" t="s">
        <v>1790</v>
      </c>
      <c r="C6441">
        <v>4.3</v>
      </c>
      <c r="D6441">
        <v>23</v>
      </c>
      <c r="E6441" t="s">
        <v>1804</v>
      </c>
      <c r="F6441" t="s">
        <v>775</v>
      </c>
      <c r="G6441" t="s">
        <v>23</v>
      </c>
      <c r="H6441" t="s">
        <v>24</v>
      </c>
      <c r="I6441" t="s">
        <v>25</v>
      </c>
      <c r="J6441" t="s">
        <v>1791</v>
      </c>
      <c r="K6441" t="s">
        <v>39</v>
      </c>
      <c r="L6441" t="s">
        <v>1823</v>
      </c>
      <c r="M6441" t="s">
        <v>274</v>
      </c>
      <c r="N6441">
        <f t="shared" si="700"/>
        <v>0</v>
      </c>
      <c r="O6441" t="str">
        <f t="shared" si="701"/>
        <v>No</v>
      </c>
      <c r="P6441">
        <f t="shared" si="702"/>
        <v>0</v>
      </c>
      <c r="Q6441">
        <f t="shared" si="703"/>
        <v>4813937689</v>
      </c>
      <c r="R6441">
        <f t="shared" si="704"/>
        <v>4.1933383153624479</v>
      </c>
      <c r="S6441" t="str">
        <f t="shared" si="705"/>
        <v>Acceptable</v>
      </c>
      <c r="T6441">
        <f>ROUNDUP(C6441,0)</f>
        <v>5</v>
      </c>
      <c r="U6441">
        <f>ROUNDDOWN(C6441,0)</f>
        <v>4</v>
      </c>
      <c r="V6441">
        <f>RIGHT(K6441,2)+2000</f>
        <v>2018</v>
      </c>
      <c r="W6441" t="str">
        <f>INDEX(_xlfn.TEXTSPLIT(K6441,"-"),1,2)</f>
        <v>Aug</v>
      </c>
      <c r="X6441" t="str">
        <f>INDEX(_xlfn.TEXTSPLIT(K6441,"-"),1,1)</f>
        <v>1</v>
      </c>
      <c r="Y6441">
        <f>INDEX(months!B:B,MATCH(Sheet1!W6441,months!A:A,0))</f>
        <v>8</v>
      </c>
      <c r="Z6441">
        <f t="shared" si="706"/>
        <v>43313</v>
      </c>
    </row>
    <row r="6442" spans="1:26" x14ac:dyDescent="0.2">
      <c r="A6442" t="s">
        <v>8970</v>
      </c>
      <c r="B6442" t="s">
        <v>2665</v>
      </c>
      <c r="C6442">
        <v>4</v>
      </c>
      <c r="D6442">
        <v>267</v>
      </c>
      <c r="E6442" t="s">
        <v>763</v>
      </c>
      <c r="F6442" t="s">
        <v>22</v>
      </c>
      <c r="G6442" t="s">
        <v>649</v>
      </c>
      <c r="H6442" t="s">
        <v>2919</v>
      </c>
      <c r="I6442" t="s">
        <v>25</v>
      </c>
      <c r="J6442" t="s">
        <v>2684</v>
      </c>
      <c r="K6442" t="s">
        <v>2071</v>
      </c>
      <c r="L6442" t="s">
        <v>8971</v>
      </c>
      <c r="M6442" t="s">
        <v>86</v>
      </c>
      <c r="N6442">
        <f t="shared" si="700"/>
        <v>0</v>
      </c>
      <c r="O6442" t="str">
        <f t="shared" si="701"/>
        <v>No</v>
      </c>
      <c r="P6442">
        <f t="shared" si="702"/>
        <v>0</v>
      </c>
      <c r="Q6442">
        <f t="shared" si="703"/>
        <v>4813937689</v>
      </c>
      <c r="R6442">
        <f t="shared" si="704"/>
        <v>4.1933383153624479</v>
      </c>
      <c r="S6442" t="str">
        <f t="shared" si="705"/>
        <v>Acceptable</v>
      </c>
      <c r="T6442">
        <f>ROUNDUP(C6442,0)</f>
        <v>4</v>
      </c>
      <c r="U6442">
        <f>ROUNDDOWN(C6442,0)</f>
        <v>4</v>
      </c>
      <c r="V6442">
        <f>RIGHT(K6442,2)+2000</f>
        <v>2017</v>
      </c>
      <c r="W6442" t="str">
        <f>INDEX(_xlfn.TEXTSPLIT(K6442,"-"),1,2)</f>
        <v>Feb</v>
      </c>
      <c r="X6442" t="str">
        <f>INDEX(_xlfn.TEXTSPLIT(K6442,"-"),1,1)</f>
        <v>17</v>
      </c>
      <c r="Y6442">
        <f>INDEX(months!B:B,MATCH(Sheet1!W6442,months!A:A,0))</f>
        <v>2</v>
      </c>
      <c r="Z6442">
        <f t="shared" si="706"/>
        <v>42783</v>
      </c>
    </row>
    <row r="6443" spans="1:26" x14ac:dyDescent="0.2">
      <c r="A6443" t="s">
        <v>8972</v>
      </c>
      <c r="B6443" t="s">
        <v>5446</v>
      </c>
      <c r="C6443">
        <v>4.9000000000000004</v>
      </c>
      <c r="D6443">
        <v>124</v>
      </c>
      <c r="E6443" t="s">
        <v>281</v>
      </c>
      <c r="F6443" t="s">
        <v>775</v>
      </c>
      <c r="G6443" t="s">
        <v>23</v>
      </c>
      <c r="H6443" t="s">
        <v>24</v>
      </c>
      <c r="I6443" t="s">
        <v>25</v>
      </c>
      <c r="J6443" t="s">
        <v>5447</v>
      </c>
      <c r="K6443" t="s">
        <v>628</v>
      </c>
      <c r="L6443" t="s">
        <v>46</v>
      </c>
      <c r="M6443" t="s">
        <v>46</v>
      </c>
      <c r="N6443">
        <f t="shared" si="700"/>
        <v>0</v>
      </c>
      <c r="O6443" t="str">
        <f t="shared" si="701"/>
        <v>No</v>
      </c>
      <c r="P6443">
        <f t="shared" si="702"/>
        <v>0</v>
      </c>
      <c r="Q6443">
        <f t="shared" si="703"/>
        <v>4813937689</v>
      </c>
      <c r="R6443">
        <f t="shared" si="704"/>
        <v>4.1933383153624479</v>
      </c>
      <c r="S6443" t="str">
        <f t="shared" si="705"/>
        <v>Acceptable</v>
      </c>
      <c r="T6443">
        <f>ROUNDUP(C6443,0)</f>
        <v>5</v>
      </c>
      <c r="U6443">
        <f>ROUNDDOWN(C6443,0)</f>
        <v>4</v>
      </c>
      <c r="V6443">
        <f>RIGHT(K6443,2)+2000</f>
        <v>2018</v>
      </c>
      <c r="W6443" t="str">
        <f>INDEX(_xlfn.TEXTSPLIT(K6443,"-"),1,2)</f>
        <v>Mar</v>
      </c>
      <c r="X6443" t="str">
        <f>INDEX(_xlfn.TEXTSPLIT(K6443,"-"),1,1)</f>
        <v>26</v>
      </c>
      <c r="Y6443">
        <f>INDEX(months!B:B,MATCH(Sheet1!W6443,months!A:A,0))</f>
        <v>3</v>
      </c>
      <c r="Z6443">
        <f t="shared" si="706"/>
        <v>43185</v>
      </c>
    </row>
    <row r="6444" spans="1:26" x14ac:dyDescent="0.2">
      <c r="A6444" t="s">
        <v>8973</v>
      </c>
      <c r="B6444" t="s">
        <v>2665</v>
      </c>
      <c r="C6444">
        <v>4.7</v>
      </c>
      <c r="D6444">
        <v>21</v>
      </c>
      <c r="E6444" t="s">
        <v>361</v>
      </c>
      <c r="F6444" t="s">
        <v>1010</v>
      </c>
      <c r="G6444" t="s">
        <v>23</v>
      </c>
      <c r="H6444" t="s">
        <v>24</v>
      </c>
      <c r="I6444" t="s">
        <v>25</v>
      </c>
      <c r="J6444" t="s">
        <v>2669</v>
      </c>
      <c r="K6444" t="s">
        <v>6785</v>
      </c>
      <c r="L6444" t="s">
        <v>8974</v>
      </c>
      <c r="M6444" t="s">
        <v>29</v>
      </c>
      <c r="N6444">
        <f t="shared" si="700"/>
        <v>0</v>
      </c>
      <c r="O6444" t="str">
        <f t="shared" si="701"/>
        <v>No</v>
      </c>
      <c r="P6444">
        <f t="shared" si="702"/>
        <v>0</v>
      </c>
      <c r="Q6444">
        <f t="shared" si="703"/>
        <v>4813937689</v>
      </c>
      <c r="R6444">
        <f t="shared" si="704"/>
        <v>4.1933383153624479</v>
      </c>
      <c r="S6444" t="str">
        <f t="shared" si="705"/>
        <v>Acceptable</v>
      </c>
      <c r="T6444">
        <f>ROUNDUP(C6444,0)</f>
        <v>5</v>
      </c>
      <c r="U6444">
        <f>ROUNDDOWN(C6444,0)</f>
        <v>4</v>
      </c>
      <c r="V6444">
        <f>RIGHT(K6444,2)+2000</f>
        <v>2017</v>
      </c>
      <c r="W6444" t="str">
        <f>INDEX(_xlfn.TEXTSPLIT(K6444,"-"),1,2)</f>
        <v>Jun</v>
      </c>
      <c r="X6444" t="str">
        <f>INDEX(_xlfn.TEXTSPLIT(K6444,"-"),1,1)</f>
        <v>30</v>
      </c>
      <c r="Y6444">
        <f>INDEX(months!B:B,MATCH(Sheet1!W6444,months!A:A,0))</f>
        <v>6</v>
      </c>
      <c r="Z6444">
        <f t="shared" si="706"/>
        <v>42916</v>
      </c>
    </row>
    <row r="6445" spans="1:26" x14ac:dyDescent="0.2">
      <c r="A6445" t="s">
        <v>8975</v>
      </c>
      <c r="B6445" t="s">
        <v>787</v>
      </c>
      <c r="D6445">
        <v>0</v>
      </c>
      <c r="E6445" t="s">
        <v>733</v>
      </c>
      <c r="F6445" t="s">
        <v>1005</v>
      </c>
      <c r="G6445" t="s">
        <v>23</v>
      </c>
      <c r="H6445" t="s">
        <v>24</v>
      </c>
      <c r="I6445" t="s">
        <v>25</v>
      </c>
      <c r="J6445" t="s">
        <v>788</v>
      </c>
      <c r="K6445" t="s">
        <v>118</v>
      </c>
      <c r="L6445" t="s">
        <v>246</v>
      </c>
      <c r="M6445" t="s">
        <v>514</v>
      </c>
      <c r="N6445">
        <f t="shared" si="700"/>
        <v>0</v>
      </c>
      <c r="O6445" t="str">
        <f t="shared" si="701"/>
        <v>No</v>
      </c>
      <c r="P6445">
        <f t="shared" si="702"/>
        <v>0</v>
      </c>
      <c r="Q6445">
        <f t="shared" si="703"/>
        <v>4813937689</v>
      </c>
      <c r="R6445">
        <f t="shared" si="704"/>
        <v>4.1933383153624479</v>
      </c>
      <c r="S6445" t="str">
        <f t="shared" si="705"/>
        <v>Acceptable</v>
      </c>
      <c r="T6445">
        <f>ROUNDUP(C6445,0)</f>
        <v>0</v>
      </c>
      <c r="U6445">
        <f>ROUNDDOWN(C6445,0)</f>
        <v>0</v>
      </c>
      <c r="V6445">
        <f>RIGHT(K6445,2)+2000</f>
        <v>2018</v>
      </c>
      <c r="W6445" t="str">
        <f>INDEX(_xlfn.TEXTSPLIT(K6445,"-"),1,2)</f>
        <v>Apr</v>
      </c>
      <c r="X6445" t="str">
        <f>INDEX(_xlfn.TEXTSPLIT(K6445,"-"),1,1)</f>
        <v>20</v>
      </c>
      <c r="Y6445">
        <f>INDEX(months!B:B,MATCH(Sheet1!W6445,months!A:A,0))</f>
        <v>4</v>
      </c>
      <c r="Z6445">
        <f t="shared" si="706"/>
        <v>43210</v>
      </c>
    </row>
    <row r="6446" spans="1:26" x14ac:dyDescent="0.2">
      <c r="A6446" t="s">
        <v>8976</v>
      </c>
      <c r="B6446" t="s">
        <v>2665</v>
      </c>
      <c r="D6446">
        <v>3</v>
      </c>
      <c r="E6446" t="s">
        <v>289</v>
      </c>
      <c r="F6446" t="s">
        <v>1230</v>
      </c>
      <c r="G6446" t="s">
        <v>23</v>
      </c>
      <c r="H6446" t="s">
        <v>24</v>
      </c>
      <c r="I6446" t="s">
        <v>25</v>
      </c>
      <c r="J6446" t="s">
        <v>2669</v>
      </c>
      <c r="K6446" t="s">
        <v>8977</v>
      </c>
      <c r="L6446" t="s">
        <v>1065</v>
      </c>
      <c r="M6446" t="s">
        <v>1743</v>
      </c>
      <c r="N6446">
        <f t="shared" si="700"/>
        <v>0</v>
      </c>
      <c r="O6446" t="str">
        <f t="shared" si="701"/>
        <v>No</v>
      </c>
      <c r="P6446">
        <f t="shared" si="702"/>
        <v>0</v>
      </c>
      <c r="Q6446">
        <f t="shared" si="703"/>
        <v>4813937689</v>
      </c>
      <c r="R6446">
        <f t="shared" si="704"/>
        <v>4.1933383153624479</v>
      </c>
      <c r="S6446" t="str">
        <f t="shared" si="705"/>
        <v>Acceptable</v>
      </c>
      <c r="T6446">
        <f>ROUNDUP(C6446,0)</f>
        <v>0</v>
      </c>
      <c r="U6446">
        <f>ROUNDDOWN(C6446,0)</f>
        <v>0</v>
      </c>
      <c r="V6446">
        <f>RIGHT(K6446,2)+2000</f>
        <v>2016</v>
      </c>
      <c r="W6446" t="str">
        <f>INDEX(_xlfn.TEXTSPLIT(K6446,"-"),1,2)</f>
        <v>Apr</v>
      </c>
      <c r="X6446" t="str">
        <f>INDEX(_xlfn.TEXTSPLIT(K6446,"-"),1,1)</f>
        <v>24</v>
      </c>
      <c r="Y6446">
        <f>INDEX(months!B:B,MATCH(Sheet1!W6446,months!A:A,0))</f>
        <v>4</v>
      </c>
      <c r="Z6446">
        <f t="shared" si="706"/>
        <v>42484</v>
      </c>
    </row>
    <row r="6447" spans="1:26" x14ac:dyDescent="0.2">
      <c r="A6447" t="s">
        <v>8978</v>
      </c>
      <c r="B6447" t="s">
        <v>1790</v>
      </c>
      <c r="D6447">
        <v>2</v>
      </c>
      <c r="E6447" t="s">
        <v>1232</v>
      </c>
      <c r="F6447" t="s">
        <v>1230</v>
      </c>
      <c r="G6447" t="s">
        <v>23</v>
      </c>
      <c r="H6447" t="s">
        <v>24</v>
      </c>
      <c r="I6447" t="s">
        <v>25</v>
      </c>
      <c r="J6447" t="s">
        <v>1791</v>
      </c>
      <c r="K6447" t="s">
        <v>1947</v>
      </c>
      <c r="L6447" t="s">
        <v>2472</v>
      </c>
      <c r="M6447" t="s">
        <v>29</v>
      </c>
      <c r="N6447">
        <f t="shared" si="700"/>
        <v>0</v>
      </c>
      <c r="O6447" t="str">
        <f t="shared" si="701"/>
        <v>No</v>
      </c>
      <c r="P6447">
        <f t="shared" si="702"/>
        <v>0</v>
      </c>
      <c r="Q6447">
        <f t="shared" si="703"/>
        <v>4813937689</v>
      </c>
      <c r="R6447">
        <f t="shared" si="704"/>
        <v>4.1933383153624479</v>
      </c>
      <c r="S6447" t="str">
        <f t="shared" si="705"/>
        <v>Acceptable</v>
      </c>
      <c r="T6447">
        <f>ROUNDUP(C6447,0)</f>
        <v>0</v>
      </c>
      <c r="U6447">
        <f>ROUNDDOWN(C6447,0)</f>
        <v>0</v>
      </c>
      <c r="V6447">
        <f>RIGHT(K6447,2)+2000</f>
        <v>2018</v>
      </c>
      <c r="W6447" t="str">
        <f>INDEX(_xlfn.TEXTSPLIT(K6447,"-"),1,2)</f>
        <v>May</v>
      </c>
      <c r="X6447" t="str">
        <f>INDEX(_xlfn.TEXTSPLIT(K6447,"-"),1,1)</f>
        <v>11</v>
      </c>
      <c r="Y6447">
        <f>INDEX(months!B:B,MATCH(Sheet1!W6447,months!A:A,0))</f>
        <v>5</v>
      </c>
      <c r="Z6447">
        <f t="shared" si="706"/>
        <v>43231</v>
      </c>
    </row>
    <row r="6448" spans="1:26" x14ac:dyDescent="0.2">
      <c r="A6448" t="s">
        <v>8979</v>
      </c>
      <c r="B6448" t="s">
        <v>4612</v>
      </c>
      <c r="C6448">
        <v>4.3</v>
      </c>
      <c r="D6448">
        <v>33</v>
      </c>
      <c r="E6448" t="s">
        <v>8083</v>
      </c>
      <c r="F6448" t="s">
        <v>1199</v>
      </c>
      <c r="G6448" t="s">
        <v>649</v>
      </c>
      <c r="H6448" t="s">
        <v>923</v>
      </c>
      <c r="I6448" t="s">
        <v>25</v>
      </c>
      <c r="J6448" t="s">
        <v>4613</v>
      </c>
      <c r="K6448" t="s">
        <v>8980</v>
      </c>
      <c r="L6448" t="s">
        <v>8981</v>
      </c>
      <c r="M6448" t="s">
        <v>60</v>
      </c>
      <c r="N6448">
        <f t="shared" si="700"/>
        <v>0</v>
      </c>
      <c r="O6448" t="str">
        <f t="shared" si="701"/>
        <v>No</v>
      </c>
      <c r="P6448">
        <f t="shared" si="702"/>
        <v>0</v>
      </c>
      <c r="Q6448">
        <f t="shared" si="703"/>
        <v>4813937689</v>
      </c>
      <c r="R6448">
        <f t="shared" si="704"/>
        <v>4.1933383153624479</v>
      </c>
      <c r="S6448" t="str">
        <f t="shared" si="705"/>
        <v>Acceptable</v>
      </c>
      <c r="T6448">
        <f>ROUNDUP(C6448,0)</f>
        <v>5</v>
      </c>
      <c r="U6448">
        <f>ROUNDDOWN(C6448,0)</f>
        <v>4</v>
      </c>
      <c r="V6448">
        <f>RIGHT(K6448,2)+2000</f>
        <v>2015</v>
      </c>
      <c r="W6448" t="str">
        <f>INDEX(_xlfn.TEXTSPLIT(K6448,"-"),1,2)</f>
        <v>Feb</v>
      </c>
      <c r="X6448" t="str">
        <f>INDEX(_xlfn.TEXTSPLIT(K6448,"-"),1,1)</f>
        <v>25</v>
      </c>
      <c r="Y6448">
        <f>INDEX(months!B:B,MATCH(Sheet1!W6448,months!A:A,0))</f>
        <v>2</v>
      </c>
      <c r="Z6448">
        <f t="shared" si="706"/>
        <v>42060</v>
      </c>
    </row>
    <row r="6449" spans="1:26" x14ac:dyDescent="0.2">
      <c r="A6449" t="s">
        <v>8982</v>
      </c>
      <c r="B6449" t="s">
        <v>4801</v>
      </c>
      <c r="C6449">
        <v>4.2</v>
      </c>
      <c r="D6449">
        <v>279</v>
      </c>
      <c r="E6449" t="s">
        <v>316</v>
      </c>
      <c r="F6449" t="s">
        <v>22</v>
      </c>
      <c r="G6449" t="s">
        <v>23</v>
      </c>
      <c r="H6449" t="s">
        <v>24</v>
      </c>
      <c r="I6449" t="s">
        <v>25</v>
      </c>
      <c r="J6449" t="s">
        <v>4802</v>
      </c>
      <c r="K6449" t="s">
        <v>8968</v>
      </c>
      <c r="L6449" t="s">
        <v>1283</v>
      </c>
      <c r="M6449" t="s">
        <v>514</v>
      </c>
      <c r="N6449">
        <f t="shared" si="700"/>
        <v>0</v>
      </c>
      <c r="O6449" t="str">
        <f t="shared" si="701"/>
        <v>No</v>
      </c>
      <c r="P6449">
        <f t="shared" si="702"/>
        <v>0</v>
      </c>
      <c r="Q6449">
        <f t="shared" si="703"/>
        <v>4813937689</v>
      </c>
      <c r="R6449">
        <f t="shared" si="704"/>
        <v>4.1933383153624479</v>
      </c>
      <c r="S6449" t="str">
        <f t="shared" si="705"/>
        <v>Acceptable</v>
      </c>
      <c r="T6449">
        <f>ROUNDUP(C6449,0)</f>
        <v>5</v>
      </c>
      <c r="U6449">
        <f>ROUNDDOWN(C6449,0)</f>
        <v>4</v>
      </c>
      <c r="V6449">
        <f>RIGHT(K6449,2)+2000</f>
        <v>2013</v>
      </c>
      <c r="W6449" t="str">
        <f>INDEX(_xlfn.TEXTSPLIT(K6449,"-"),1,2)</f>
        <v>May</v>
      </c>
      <c r="X6449" t="str">
        <f>INDEX(_xlfn.TEXTSPLIT(K6449,"-"),1,1)</f>
        <v>6</v>
      </c>
      <c r="Y6449">
        <f>INDEX(months!B:B,MATCH(Sheet1!W6449,months!A:A,0))</f>
        <v>5</v>
      </c>
      <c r="Z6449">
        <f t="shared" si="706"/>
        <v>41400</v>
      </c>
    </row>
    <row r="6450" spans="1:26" x14ac:dyDescent="0.2">
      <c r="A6450" t="s">
        <v>8983</v>
      </c>
      <c r="B6450" t="s">
        <v>2665</v>
      </c>
      <c r="C6450">
        <v>4.0999999999999996</v>
      </c>
      <c r="D6450">
        <v>496</v>
      </c>
      <c r="E6450" t="s">
        <v>111</v>
      </c>
      <c r="F6450" t="s">
        <v>50</v>
      </c>
      <c r="G6450" t="s">
        <v>23</v>
      </c>
      <c r="H6450" t="s">
        <v>24</v>
      </c>
      <c r="I6450" t="s">
        <v>44</v>
      </c>
      <c r="J6450" t="s">
        <v>2676</v>
      </c>
      <c r="K6450" t="s">
        <v>6410</v>
      </c>
      <c r="L6450" t="s">
        <v>1398</v>
      </c>
      <c r="M6450" t="s">
        <v>177</v>
      </c>
      <c r="N6450">
        <f t="shared" si="700"/>
        <v>0</v>
      </c>
      <c r="O6450" t="str">
        <f t="shared" si="701"/>
        <v>No</v>
      </c>
      <c r="P6450">
        <f t="shared" si="702"/>
        <v>0</v>
      </c>
      <c r="Q6450">
        <f t="shared" si="703"/>
        <v>4813937689</v>
      </c>
      <c r="R6450">
        <f t="shared" si="704"/>
        <v>4.1933383153624479</v>
      </c>
      <c r="S6450" t="str">
        <f t="shared" si="705"/>
        <v>Acceptable</v>
      </c>
      <c r="T6450">
        <f>ROUNDUP(C6450,0)</f>
        <v>5</v>
      </c>
      <c r="U6450">
        <f>ROUNDDOWN(C6450,0)</f>
        <v>4</v>
      </c>
      <c r="V6450">
        <f>RIGHT(K6450,2)+2000</f>
        <v>2017</v>
      </c>
      <c r="W6450" t="str">
        <f>INDEX(_xlfn.TEXTSPLIT(K6450,"-"),1,2)</f>
        <v>Jan</v>
      </c>
      <c r="X6450" t="str">
        <f>INDEX(_xlfn.TEXTSPLIT(K6450,"-"),1,1)</f>
        <v>31</v>
      </c>
      <c r="Y6450">
        <f>INDEX(months!B:B,MATCH(Sheet1!W6450,months!A:A,0))</f>
        <v>1</v>
      </c>
      <c r="Z6450">
        <f t="shared" si="706"/>
        <v>42766</v>
      </c>
    </row>
    <row r="6451" spans="1:26" x14ac:dyDescent="0.2">
      <c r="A6451" t="s">
        <v>901</v>
      </c>
      <c r="B6451" t="s">
        <v>787</v>
      </c>
      <c r="C6451">
        <v>4.3</v>
      </c>
      <c r="D6451">
        <v>12843436</v>
      </c>
      <c r="E6451" t="s">
        <v>46</v>
      </c>
      <c r="F6451" t="s">
        <v>448</v>
      </c>
      <c r="G6451" t="s">
        <v>23</v>
      </c>
      <c r="H6451" t="s">
        <v>24</v>
      </c>
      <c r="I6451" t="s">
        <v>25</v>
      </c>
      <c r="J6451" t="s">
        <v>788</v>
      </c>
      <c r="K6451" t="s">
        <v>173</v>
      </c>
      <c r="L6451" t="s">
        <v>46</v>
      </c>
      <c r="M6451" t="s">
        <v>29</v>
      </c>
      <c r="N6451">
        <f t="shared" si="700"/>
        <v>0</v>
      </c>
      <c r="O6451" t="str">
        <f t="shared" si="701"/>
        <v>No</v>
      </c>
      <c r="P6451">
        <f t="shared" si="702"/>
        <v>0</v>
      </c>
      <c r="Q6451">
        <f t="shared" si="703"/>
        <v>4813937689</v>
      </c>
      <c r="R6451">
        <f t="shared" si="704"/>
        <v>4.1933383153624479</v>
      </c>
      <c r="S6451" t="str">
        <f t="shared" si="705"/>
        <v>Acceptable</v>
      </c>
      <c r="T6451">
        <f>ROUNDUP(C6451,0)</f>
        <v>5</v>
      </c>
      <c r="U6451">
        <f>ROUNDDOWN(C6451,0)</f>
        <v>4</v>
      </c>
      <c r="V6451">
        <f>RIGHT(K6451,2)+2000</f>
        <v>2018</v>
      </c>
      <c r="W6451" t="str">
        <f>INDEX(_xlfn.TEXTSPLIT(K6451,"-"),1,2)</f>
        <v>Aug</v>
      </c>
      <c r="X6451" t="str">
        <f>INDEX(_xlfn.TEXTSPLIT(K6451,"-"),1,1)</f>
        <v>2</v>
      </c>
      <c r="Y6451">
        <f>INDEX(months!B:B,MATCH(Sheet1!W6451,months!A:A,0))</f>
        <v>8</v>
      </c>
      <c r="Z6451">
        <f t="shared" si="706"/>
        <v>43314</v>
      </c>
    </row>
    <row r="6452" spans="1:26" x14ac:dyDescent="0.2">
      <c r="A6452" t="s">
        <v>2100</v>
      </c>
      <c r="B6452" t="s">
        <v>1988</v>
      </c>
      <c r="C6452">
        <v>4.7</v>
      </c>
      <c r="D6452">
        <v>51543</v>
      </c>
      <c r="E6452" t="s">
        <v>46</v>
      </c>
      <c r="F6452" t="s">
        <v>65</v>
      </c>
      <c r="G6452" t="s">
        <v>23</v>
      </c>
      <c r="H6452" t="s">
        <v>24</v>
      </c>
      <c r="I6452" t="s">
        <v>25</v>
      </c>
      <c r="J6452" t="s">
        <v>1989</v>
      </c>
      <c r="K6452" t="s">
        <v>39</v>
      </c>
      <c r="L6452" t="s">
        <v>46</v>
      </c>
      <c r="M6452" t="s">
        <v>46</v>
      </c>
      <c r="N6452">
        <f t="shared" si="700"/>
        <v>0</v>
      </c>
      <c r="O6452" t="str">
        <f t="shared" si="701"/>
        <v>No</v>
      </c>
      <c r="P6452">
        <f t="shared" si="702"/>
        <v>0</v>
      </c>
      <c r="Q6452">
        <f t="shared" si="703"/>
        <v>4813937689</v>
      </c>
      <c r="R6452">
        <f t="shared" si="704"/>
        <v>4.1933383153624479</v>
      </c>
      <c r="S6452" t="str">
        <f t="shared" si="705"/>
        <v>Acceptable</v>
      </c>
      <c r="T6452">
        <f>ROUNDUP(C6452,0)</f>
        <v>5</v>
      </c>
      <c r="U6452">
        <f>ROUNDDOWN(C6452,0)</f>
        <v>4</v>
      </c>
      <c r="V6452">
        <f>RIGHT(K6452,2)+2000</f>
        <v>2018</v>
      </c>
      <c r="W6452" t="str">
        <f>INDEX(_xlfn.TEXTSPLIT(K6452,"-"),1,2)</f>
        <v>Aug</v>
      </c>
      <c r="X6452" t="str">
        <f>INDEX(_xlfn.TEXTSPLIT(K6452,"-"),1,1)</f>
        <v>1</v>
      </c>
      <c r="Y6452">
        <f>INDEX(months!B:B,MATCH(Sheet1!W6452,months!A:A,0))</f>
        <v>8</v>
      </c>
      <c r="Z6452">
        <f t="shared" si="706"/>
        <v>43313</v>
      </c>
    </row>
    <row r="6453" spans="1:26" x14ac:dyDescent="0.2">
      <c r="A6453" t="s">
        <v>8984</v>
      </c>
      <c r="B6453" t="s">
        <v>2518</v>
      </c>
      <c r="C6453">
        <v>3.2</v>
      </c>
      <c r="D6453">
        <v>320</v>
      </c>
      <c r="E6453" t="s">
        <v>114</v>
      </c>
      <c r="F6453" t="s">
        <v>57</v>
      </c>
      <c r="G6453" t="s">
        <v>23</v>
      </c>
      <c r="H6453" t="s">
        <v>24</v>
      </c>
      <c r="I6453" t="s">
        <v>25</v>
      </c>
      <c r="J6453" t="s">
        <v>2519</v>
      </c>
      <c r="K6453" t="s">
        <v>3317</v>
      </c>
      <c r="L6453" t="s">
        <v>317</v>
      </c>
      <c r="M6453" t="s">
        <v>47</v>
      </c>
      <c r="N6453">
        <f t="shared" si="700"/>
        <v>0</v>
      </c>
      <c r="O6453" t="str">
        <f t="shared" si="701"/>
        <v>No</v>
      </c>
      <c r="P6453">
        <f t="shared" si="702"/>
        <v>0</v>
      </c>
      <c r="Q6453">
        <f t="shared" si="703"/>
        <v>4813937689</v>
      </c>
      <c r="R6453">
        <f t="shared" si="704"/>
        <v>4.1933383153624479</v>
      </c>
      <c r="S6453" t="str">
        <f t="shared" si="705"/>
        <v>Acceptable</v>
      </c>
      <c r="T6453">
        <f>ROUNDUP(C6453,0)</f>
        <v>4</v>
      </c>
      <c r="U6453">
        <f>ROUNDDOWN(C6453,0)</f>
        <v>3</v>
      </c>
      <c r="V6453">
        <f>RIGHT(K6453,2)+2000</f>
        <v>2017</v>
      </c>
      <c r="W6453" t="str">
        <f>INDEX(_xlfn.TEXTSPLIT(K6453,"-"),1,2)</f>
        <v>Dec</v>
      </c>
      <c r="X6453" t="str">
        <f>INDEX(_xlfn.TEXTSPLIT(K6453,"-"),1,1)</f>
        <v>13</v>
      </c>
      <c r="Y6453">
        <f>INDEX(months!B:B,MATCH(Sheet1!W6453,months!A:A,0))</f>
        <v>12</v>
      </c>
      <c r="Z6453">
        <f t="shared" si="706"/>
        <v>43082</v>
      </c>
    </row>
    <row r="6454" spans="1:26" x14ac:dyDescent="0.2">
      <c r="A6454" t="s">
        <v>8985</v>
      </c>
      <c r="B6454" t="s">
        <v>4310</v>
      </c>
      <c r="C6454">
        <v>3.9</v>
      </c>
      <c r="D6454">
        <v>9765</v>
      </c>
      <c r="E6454" t="s">
        <v>31</v>
      </c>
      <c r="F6454" t="s">
        <v>65</v>
      </c>
      <c r="G6454" t="s">
        <v>23</v>
      </c>
      <c r="H6454" t="s">
        <v>24</v>
      </c>
      <c r="I6454" t="s">
        <v>25</v>
      </c>
      <c r="J6454" t="s">
        <v>2718</v>
      </c>
      <c r="K6454" t="s">
        <v>7122</v>
      </c>
      <c r="L6454" t="s">
        <v>8986</v>
      </c>
      <c r="M6454" t="s">
        <v>60</v>
      </c>
      <c r="N6454">
        <f t="shared" si="700"/>
        <v>0</v>
      </c>
      <c r="O6454" t="str">
        <f t="shared" si="701"/>
        <v>No</v>
      </c>
      <c r="P6454">
        <f t="shared" si="702"/>
        <v>0</v>
      </c>
      <c r="Q6454">
        <f t="shared" si="703"/>
        <v>4813937689</v>
      </c>
      <c r="R6454">
        <f t="shared" si="704"/>
        <v>4.1933383153624479</v>
      </c>
      <c r="S6454" t="str">
        <f t="shared" si="705"/>
        <v>Acceptable</v>
      </c>
      <c r="T6454">
        <f>ROUNDUP(C6454,0)</f>
        <v>4</v>
      </c>
      <c r="U6454">
        <f>ROUNDDOWN(C6454,0)</f>
        <v>3</v>
      </c>
      <c r="V6454">
        <f>RIGHT(K6454,2)+2000</f>
        <v>2017</v>
      </c>
      <c r="W6454" t="str">
        <f>INDEX(_xlfn.TEXTSPLIT(K6454,"-"),1,2)</f>
        <v>May</v>
      </c>
      <c r="X6454" t="str">
        <f>INDEX(_xlfn.TEXTSPLIT(K6454,"-"),1,1)</f>
        <v>1</v>
      </c>
      <c r="Y6454">
        <f>INDEX(months!B:B,MATCH(Sheet1!W6454,months!A:A,0))</f>
        <v>5</v>
      </c>
      <c r="Z6454">
        <f t="shared" si="706"/>
        <v>42856</v>
      </c>
    </row>
    <row r="6455" spans="1:26" x14ac:dyDescent="0.2">
      <c r="A6455" t="s">
        <v>8987</v>
      </c>
      <c r="B6455" t="s">
        <v>1790</v>
      </c>
      <c r="C6455">
        <v>4.2</v>
      </c>
      <c r="D6455">
        <v>798</v>
      </c>
      <c r="E6455" t="s">
        <v>64</v>
      </c>
      <c r="F6455" t="s">
        <v>57</v>
      </c>
      <c r="G6455" t="s">
        <v>23</v>
      </c>
      <c r="H6455" t="s">
        <v>24</v>
      </c>
      <c r="I6455" t="s">
        <v>25</v>
      </c>
      <c r="J6455" t="s">
        <v>1791</v>
      </c>
      <c r="K6455" t="s">
        <v>198</v>
      </c>
      <c r="L6455" t="s">
        <v>8988</v>
      </c>
      <c r="M6455" t="s">
        <v>86</v>
      </c>
      <c r="N6455">
        <f t="shared" si="700"/>
        <v>0</v>
      </c>
      <c r="O6455" t="str">
        <f t="shared" si="701"/>
        <v>No</v>
      </c>
      <c r="P6455">
        <f t="shared" si="702"/>
        <v>0</v>
      </c>
      <c r="Q6455">
        <f t="shared" si="703"/>
        <v>4813937689</v>
      </c>
      <c r="R6455">
        <f t="shared" si="704"/>
        <v>4.1933383153624479</v>
      </c>
      <c r="S6455" t="str">
        <f t="shared" si="705"/>
        <v>Acceptable</v>
      </c>
      <c r="T6455">
        <f>ROUNDUP(C6455,0)</f>
        <v>5</v>
      </c>
      <c r="U6455">
        <f>ROUNDDOWN(C6455,0)</f>
        <v>4</v>
      </c>
      <c r="V6455">
        <f>RIGHT(K6455,2)+2000</f>
        <v>2018</v>
      </c>
      <c r="W6455" t="str">
        <f>INDEX(_xlfn.TEXTSPLIT(K6455,"-"),1,2)</f>
        <v>Jan</v>
      </c>
      <c r="X6455" t="str">
        <f>INDEX(_xlfn.TEXTSPLIT(K6455,"-"),1,1)</f>
        <v>3</v>
      </c>
      <c r="Y6455">
        <f>INDEX(months!B:B,MATCH(Sheet1!W6455,months!A:A,0))</f>
        <v>1</v>
      </c>
      <c r="Z6455">
        <f t="shared" si="706"/>
        <v>43103</v>
      </c>
    </row>
    <row r="6456" spans="1:26" x14ac:dyDescent="0.2">
      <c r="A6456" t="s">
        <v>8989</v>
      </c>
      <c r="B6456" t="s">
        <v>4612</v>
      </c>
      <c r="C6456">
        <v>4.0999999999999996</v>
      </c>
      <c r="D6456">
        <v>783</v>
      </c>
      <c r="E6456" t="s">
        <v>123</v>
      </c>
      <c r="F6456" t="s">
        <v>50</v>
      </c>
      <c r="G6456" t="s">
        <v>23</v>
      </c>
      <c r="H6456" t="s">
        <v>24</v>
      </c>
      <c r="I6456" t="s">
        <v>25</v>
      </c>
      <c r="J6456" t="s">
        <v>4613</v>
      </c>
      <c r="K6456" t="s">
        <v>8209</v>
      </c>
      <c r="L6456" t="s">
        <v>236</v>
      </c>
      <c r="M6456" t="s">
        <v>29</v>
      </c>
      <c r="N6456">
        <f t="shared" si="700"/>
        <v>0</v>
      </c>
      <c r="O6456" t="str">
        <f t="shared" si="701"/>
        <v>No</v>
      </c>
      <c r="P6456">
        <f t="shared" si="702"/>
        <v>0</v>
      </c>
      <c r="Q6456">
        <f t="shared" si="703"/>
        <v>4813937689</v>
      </c>
      <c r="R6456">
        <f t="shared" si="704"/>
        <v>4.1933383153624479</v>
      </c>
      <c r="S6456" t="str">
        <f t="shared" si="705"/>
        <v>Acceptable</v>
      </c>
      <c r="T6456">
        <f>ROUNDUP(C6456,0)</f>
        <v>5</v>
      </c>
      <c r="U6456">
        <f>ROUNDDOWN(C6456,0)</f>
        <v>4</v>
      </c>
      <c r="V6456">
        <f>RIGHT(K6456,2)+2000</f>
        <v>2016</v>
      </c>
      <c r="W6456" t="str">
        <f>INDEX(_xlfn.TEXTSPLIT(K6456,"-"),1,2)</f>
        <v>Aug</v>
      </c>
      <c r="X6456" t="str">
        <f>INDEX(_xlfn.TEXTSPLIT(K6456,"-"),1,1)</f>
        <v>5</v>
      </c>
      <c r="Y6456">
        <f>INDEX(months!B:B,MATCH(Sheet1!W6456,months!A:A,0))</f>
        <v>8</v>
      </c>
      <c r="Z6456">
        <f t="shared" si="706"/>
        <v>42587</v>
      </c>
    </row>
    <row r="6457" spans="1:26" x14ac:dyDescent="0.2">
      <c r="A6457" t="s">
        <v>8990</v>
      </c>
      <c r="B6457" t="s">
        <v>556</v>
      </c>
      <c r="C6457">
        <v>4.9000000000000004</v>
      </c>
      <c r="D6457">
        <v>13</v>
      </c>
      <c r="E6457" t="s">
        <v>1410</v>
      </c>
      <c r="F6457" t="s">
        <v>1010</v>
      </c>
      <c r="G6457" t="s">
        <v>23</v>
      </c>
      <c r="H6457" t="s">
        <v>24</v>
      </c>
      <c r="I6457" t="s">
        <v>25</v>
      </c>
      <c r="J6457" t="s">
        <v>557</v>
      </c>
      <c r="K6457" t="s">
        <v>125</v>
      </c>
      <c r="L6457" t="s">
        <v>8991</v>
      </c>
      <c r="M6457" t="s">
        <v>29</v>
      </c>
      <c r="N6457">
        <f t="shared" si="700"/>
        <v>0</v>
      </c>
      <c r="O6457" t="str">
        <f t="shared" si="701"/>
        <v>No</v>
      </c>
      <c r="P6457">
        <f t="shared" si="702"/>
        <v>0</v>
      </c>
      <c r="Q6457">
        <f t="shared" si="703"/>
        <v>4813937689</v>
      </c>
      <c r="R6457">
        <f t="shared" si="704"/>
        <v>4.1933383153624479</v>
      </c>
      <c r="S6457" t="str">
        <f t="shared" si="705"/>
        <v>Acceptable</v>
      </c>
      <c r="T6457">
        <f>ROUNDUP(C6457,0)</f>
        <v>5</v>
      </c>
      <c r="U6457">
        <f>ROUNDDOWN(C6457,0)</f>
        <v>4</v>
      </c>
      <c r="V6457">
        <f>RIGHT(K6457,2)+2000</f>
        <v>2018</v>
      </c>
      <c r="W6457" t="str">
        <f>INDEX(_xlfn.TEXTSPLIT(K6457,"-"),1,2)</f>
        <v>Jul</v>
      </c>
      <c r="X6457" t="str">
        <f>INDEX(_xlfn.TEXTSPLIT(K6457,"-"),1,1)</f>
        <v>12</v>
      </c>
      <c r="Y6457">
        <f>INDEX(months!B:B,MATCH(Sheet1!W6457,months!A:A,0))</f>
        <v>7</v>
      </c>
      <c r="Z6457">
        <f t="shared" si="706"/>
        <v>43293</v>
      </c>
    </row>
    <row r="6458" spans="1:26" x14ac:dyDescent="0.2">
      <c r="A6458" t="s">
        <v>8992</v>
      </c>
      <c r="B6458" t="s">
        <v>3070</v>
      </c>
      <c r="D6458">
        <v>1</v>
      </c>
      <c r="E6458" t="s">
        <v>2568</v>
      </c>
      <c r="F6458" t="s">
        <v>1010</v>
      </c>
      <c r="G6458" t="s">
        <v>23</v>
      </c>
      <c r="H6458" t="s">
        <v>24</v>
      </c>
      <c r="I6458" t="s">
        <v>25</v>
      </c>
      <c r="J6458" t="s">
        <v>2694</v>
      </c>
      <c r="K6458" t="s">
        <v>8993</v>
      </c>
      <c r="L6458" t="s">
        <v>59</v>
      </c>
      <c r="M6458" t="s">
        <v>29</v>
      </c>
      <c r="N6458">
        <f t="shared" si="700"/>
        <v>0</v>
      </c>
      <c r="O6458" t="str">
        <f t="shared" si="701"/>
        <v>No</v>
      </c>
      <c r="P6458">
        <f t="shared" si="702"/>
        <v>0</v>
      </c>
      <c r="Q6458">
        <f t="shared" si="703"/>
        <v>4813937689</v>
      </c>
      <c r="R6458">
        <f t="shared" si="704"/>
        <v>4.1933383153624479</v>
      </c>
      <c r="S6458" t="str">
        <f t="shared" si="705"/>
        <v>Acceptable</v>
      </c>
      <c r="T6458">
        <f>ROUNDUP(C6458,0)</f>
        <v>0</v>
      </c>
      <c r="U6458">
        <f>ROUNDDOWN(C6458,0)</f>
        <v>0</v>
      </c>
      <c r="V6458">
        <f>RIGHT(K6458,2)+2000</f>
        <v>2016</v>
      </c>
      <c r="W6458" t="str">
        <f>INDEX(_xlfn.TEXTSPLIT(K6458,"-"),1,2)</f>
        <v>Sep</v>
      </c>
      <c r="X6458" t="str">
        <f>INDEX(_xlfn.TEXTSPLIT(K6458,"-"),1,1)</f>
        <v>21</v>
      </c>
      <c r="Y6458">
        <f>INDEX(months!B:B,MATCH(Sheet1!W6458,months!A:A,0))</f>
        <v>9</v>
      </c>
      <c r="Z6458">
        <f t="shared" si="706"/>
        <v>42634</v>
      </c>
    </row>
    <row r="6459" spans="1:26" x14ac:dyDescent="0.2">
      <c r="A6459" t="s">
        <v>8994</v>
      </c>
      <c r="B6459" t="s">
        <v>4310</v>
      </c>
      <c r="C6459">
        <v>3.7</v>
      </c>
      <c r="D6459">
        <v>84</v>
      </c>
      <c r="E6459" t="s">
        <v>1713</v>
      </c>
      <c r="F6459" t="s">
        <v>775</v>
      </c>
      <c r="G6459" t="s">
        <v>649</v>
      </c>
      <c r="H6459" t="s">
        <v>1011</v>
      </c>
      <c r="I6459" t="s">
        <v>25</v>
      </c>
      <c r="J6459" t="s">
        <v>2718</v>
      </c>
      <c r="K6459" t="s">
        <v>2682</v>
      </c>
      <c r="L6459" t="s">
        <v>1281</v>
      </c>
      <c r="M6459" t="s">
        <v>54</v>
      </c>
      <c r="N6459">
        <f t="shared" si="700"/>
        <v>0</v>
      </c>
      <c r="O6459" t="str">
        <f t="shared" si="701"/>
        <v>No</v>
      </c>
      <c r="P6459">
        <f t="shared" si="702"/>
        <v>0</v>
      </c>
      <c r="Q6459">
        <f t="shared" si="703"/>
        <v>4813937689</v>
      </c>
      <c r="R6459">
        <f t="shared" si="704"/>
        <v>4.1933383153624479</v>
      </c>
      <c r="S6459" t="str">
        <f t="shared" si="705"/>
        <v>Acceptable</v>
      </c>
      <c r="T6459">
        <f>ROUNDUP(C6459,0)</f>
        <v>4</v>
      </c>
      <c r="U6459">
        <f>ROUNDDOWN(C6459,0)</f>
        <v>3</v>
      </c>
      <c r="V6459">
        <f>RIGHT(K6459,2)+2000</f>
        <v>2018</v>
      </c>
      <c r="W6459" t="str">
        <f>INDEX(_xlfn.TEXTSPLIT(K6459,"-"),1,2)</f>
        <v>Apr</v>
      </c>
      <c r="X6459" t="str">
        <f>INDEX(_xlfn.TEXTSPLIT(K6459,"-"),1,1)</f>
        <v>17</v>
      </c>
      <c r="Y6459">
        <f>INDEX(months!B:B,MATCH(Sheet1!W6459,months!A:A,0))</f>
        <v>4</v>
      </c>
      <c r="Z6459">
        <f t="shared" si="706"/>
        <v>43207</v>
      </c>
    </row>
    <row r="6460" spans="1:26" x14ac:dyDescent="0.2">
      <c r="A6460" t="s">
        <v>8995</v>
      </c>
      <c r="B6460" t="s">
        <v>1790</v>
      </c>
      <c r="C6460">
        <v>3.5</v>
      </c>
      <c r="D6460">
        <v>196</v>
      </c>
      <c r="E6460" t="s">
        <v>256</v>
      </c>
      <c r="F6460" t="s">
        <v>22</v>
      </c>
      <c r="G6460" t="s">
        <v>23</v>
      </c>
      <c r="H6460" t="s">
        <v>24</v>
      </c>
      <c r="I6460" t="s">
        <v>25</v>
      </c>
      <c r="J6460" t="s">
        <v>1791</v>
      </c>
      <c r="K6460" t="s">
        <v>6234</v>
      </c>
      <c r="L6460" t="s">
        <v>2472</v>
      </c>
      <c r="M6460" t="s">
        <v>81</v>
      </c>
      <c r="N6460">
        <f t="shared" si="700"/>
        <v>0</v>
      </c>
      <c r="O6460" t="str">
        <f t="shared" si="701"/>
        <v>No</v>
      </c>
      <c r="P6460">
        <f t="shared" si="702"/>
        <v>0</v>
      </c>
      <c r="Q6460">
        <f t="shared" si="703"/>
        <v>4813937689</v>
      </c>
      <c r="R6460">
        <f t="shared" si="704"/>
        <v>4.1933383153624479</v>
      </c>
      <c r="S6460" t="str">
        <f t="shared" si="705"/>
        <v>Acceptable</v>
      </c>
      <c r="T6460">
        <f>ROUNDUP(C6460,0)</f>
        <v>4</v>
      </c>
      <c r="U6460">
        <f>ROUNDDOWN(C6460,0)</f>
        <v>3</v>
      </c>
      <c r="V6460">
        <f>RIGHT(K6460,2)+2000</f>
        <v>2017</v>
      </c>
      <c r="W6460" t="str">
        <f>INDEX(_xlfn.TEXTSPLIT(K6460,"-"),1,2)</f>
        <v>Aug</v>
      </c>
      <c r="X6460" t="str">
        <f>INDEX(_xlfn.TEXTSPLIT(K6460,"-"),1,1)</f>
        <v>20</v>
      </c>
      <c r="Y6460">
        <f>INDEX(months!B:B,MATCH(Sheet1!W6460,months!A:A,0))</f>
        <v>8</v>
      </c>
      <c r="Z6460">
        <f t="shared" si="706"/>
        <v>42967</v>
      </c>
    </row>
    <row r="6461" spans="1:26" x14ac:dyDescent="0.2">
      <c r="A6461" t="s">
        <v>8996</v>
      </c>
      <c r="B6461" t="s">
        <v>4612</v>
      </c>
      <c r="C6461">
        <v>4.9000000000000004</v>
      </c>
      <c r="D6461">
        <v>83</v>
      </c>
      <c r="E6461" t="s">
        <v>74</v>
      </c>
      <c r="F6461" t="s">
        <v>1199</v>
      </c>
      <c r="G6461" t="s">
        <v>649</v>
      </c>
      <c r="H6461" t="s">
        <v>923</v>
      </c>
      <c r="I6461" t="s">
        <v>25</v>
      </c>
      <c r="J6461" t="s">
        <v>4613</v>
      </c>
      <c r="K6461" t="s">
        <v>428</v>
      </c>
      <c r="L6461" t="s">
        <v>35</v>
      </c>
      <c r="M6461" t="s">
        <v>274</v>
      </c>
      <c r="N6461">
        <f t="shared" si="700"/>
        <v>0</v>
      </c>
      <c r="O6461" t="str">
        <f t="shared" si="701"/>
        <v>No</v>
      </c>
      <c r="P6461">
        <f t="shared" si="702"/>
        <v>0</v>
      </c>
      <c r="Q6461">
        <f t="shared" si="703"/>
        <v>4813937689</v>
      </c>
      <c r="R6461">
        <f t="shared" si="704"/>
        <v>4.1933383153624479</v>
      </c>
      <c r="S6461" t="str">
        <f t="shared" si="705"/>
        <v>Acceptable</v>
      </c>
      <c r="T6461">
        <f>ROUNDUP(C6461,0)</f>
        <v>5</v>
      </c>
      <c r="U6461">
        <f>ROUNDDOWN(C6461,0)</f>
        <v>4</v>
      </c>
      <c r="V6461">
        <f>RIGHT(K6461,2)+2000</f>
        <v>2018</v>
      </c>
      <c r="W6461" t="str">
        <f>INDEX(_xlfn.TEXTSPLIT(K6461,"-"),1,2)</f>
        <v>Jun</v>
      </c>
      <c r="X6461" t="str">
        <f>INDEX(_xlfn.TEXTSPLIT(K6461,"-"),1,1)</f>
        <v>1</v>
      </c>
      <c r="Y6461">
        <f>INDEX(months!B:B,MATCH(Sheet1!W6461,months!A:A,0))</f>
        <v>6</v>
      </c>
      <c r="Z6461">
        <f t="shared" si="706"/>
        <v>43252</v>
      </c>
    </row>
    <row r="6462" spans="1:26" x14ac:dyDescent="0.2">
      <c r="A6462" t="s">
        <v>8997</v>
      </c>
      <c r="B6462" t="s">
        <v>3827</v>
      </c>
      <c r="D6462">
        <v>1</v>
      </c>
      <c r="E6462" t="s">
        <v>46</v>
      </c>
      <c r="F6462" t="s">
        <v>1010</v>
      </c>
      <c r="G6462" t="s">
        <v>23</v>
      </c>
      <c r="H6462" t="s">
        <v>24</v>
      </c>
      <c r="I6462" t="s">
        <v>44</v>
      </c>
      <c r="J6462" t="s">
        <v>3828</v>
      </c>
      <c r="K6462" t="s">
        <v>1088</v>
      </c>
      <c r="L6462" t="s">
        <v>8998</v>
      </c>
      <c r="M6462" t="s">
        <v>81</v>
      </c>
      <c r="N6462">
        <f t="shared" si="700"/>
        <v>0</v>
      </c>
      <c r="O6462" t="str">
        <f t="shared" si="701"/>
        <v>No</v>
      </c>
      <c r="P6462">
        <f t="shared" si="702"/>
        <v>0</v>
      </c>
      <c r="Q6462">
        <f t="shared" si="703"/>
        <v>4813937689</v>
      </c>
      <c r="R6462">
        <f t="shared" si="704"/>
        <v>4.1933383153624479</v>
      </c>
      <c r="S6462" t="str">
        <f t="shared" si="705"/>
        <v>Acceptable</v>
      </c>
      <c r="T6462">
        <f>ROUNDUP(C6462,0)</f>
        <v>0</v>
      </c>
      <c r="U6462">
        <f>ROUNDDOWN(C6462,0)</f>
        <v>0</v>
      </c>
      <c r="V6462">
        <f>RIGHT(K6462,2)+2000</f>
        <v>2018</v>
      </c>
      <c r="W6462" t="str">
        <f>INDEX(_xlfn.TEXTSPLIT(K6462,"-"),1,2)</f>
        <v>Jun</v>
      </c>
      <c r="X6462" t="str">
        <f>INDEX(_xlfn.TEXTSPLIT(K6462,"-"),1,1)</f>
        <v>13</v>
      </c>
      <c r="Y6462">
        <f>INDEX(months!B:B,MATCH(Sheet1!W6462,months!A:A,0))</f>
        <v>6</v>
      </c>
      <c r="Z6462">
        <f t="shared" si="706"/>
        <v>43264</v>
      </c>
    </row>
    <row r="6463" spans="1:26" x14ac:dyDescent="0.2">
      <c r="A6463" t="s">
        <v>8999</v>
      </c>
      <c r="B6463" t="s">
        <v>787</v>
      </c>
      <c r="C6463">
        <v>3.3</v>
      </c>
      <c r="D6463">
        <v>78</v>
      </c>
      <c r="E6463" t="s">
        <v>260</v>
      </c>
      <c r="F6463" t="s">
        <v>22</v>
      </c>
      <c r="G6463" t="s">
        <v>23</v>
      </c>
      <c r="H6463" t="s">
        <v>24</v>
      </c>
      <c r="I6463" t="s">
        <v>25</v>
      </c>
      <c r="J6463" t="s">
        <v>788</v>
      </c>
      <c r="K6463" t="s">
        <v>183</v>
      </c>
      <c r="L6463" t="s">
        <v>4288</v>
      </c>
      <c r="M6463" t="s">
        <v>299</v>
      </c>
      <c r="N6463">
        <f t="shared" si="700"/>
        <v>0</v>
      </c>
      <c r="O6463" t="str">
        <f t="shared" si="701"/>
        <v>No</v>
      </c>
      <c r="P6463">
        <f t="shared" si="702"/>
        <v>0</v>
      </c>
      <c r="Q6463">
        <f t="shared" si="703"/>
        <v>4813937689</v>
      </c>
      <c r="R6463">
        <f t="shared" si="704"/>
        <v>4.1933383153624479</v>
      </c>
      <c r="S6463" t="str">
        <f t="shared" si="705"/>
        <v>Acceptable</v>
      </c>
      <c r="T6463">
        <f>ROUNDUP(C6463,0)</f>
        <v>4</v>
      </c>
      <c r="U6463">
        <f>ROUNDDOWN(C6463,0)</f>
        <v>3</v>
      </c>
      <c r="V6463">
        <f>RIGHT(K6463,2)+2000</f>
        <v>2018</v>
      </c>
      <c r="W6463" t="str">
        <f>INDEX(_xlfn.TEXTSPLIT(K6463,"-"),1,2)</f>
        <v>Mar</v>
      </c>
      <c r="X6463" t="str">
        <f>INDEX(_xlfn.TEXTSPLIT(K6463,"-"),1,1)</f>
        <v>31</v>
      </c>
      <c r="Y6463">
        <f>INDEX(months!B:B,MATCH(Sheet1!W6463,months!A:A,0))</f>
        <v>3</v>
      </c>
      <c r="Z6463">
        <f t="shared" si="706"/>
        <v>43190</v>
      </c>
    </row>
    <row r="6464" spans="1:26" x14ac:dyDescent="0.2">
      <c r="A6464" t="s">
        <v>9000</v>
      </c>
      <c r="B6464" t="s">
        <v>447</v>
      </c>
      <c r="C6464">
        <v>4.9000000000000004</v>
      </c>
      <c r="D6464">
        <v>659</v>
      </c>
      <c r="E6464" t="s">
        <v>472</v>
      </c>
      <c r="F6464" t="s">
        <v>22</v>
      </c>
      <c r="G6464" t="s">
        <v>23</v>
      </c>
      <c r="H6464" t="s">
        <v>24</v>
      </c>
      <c r="I6464" t="s">
        <v>25</v>
      </c>
      <c r="J6464" t="s">
        <v>449</v>
      </c>
      <c r="K6464" t="s">
        <v>519</v>
      </c>
      <c r="L6464" t="s">
        <v>3506</v>
      </c>
      <c r="M6464" t="s">
        <v>86</v>
      </c>
      <c r="N6464">
        <f t="shared" si="700"/>
        <v>0</v>
      </c>
      <c r="O6464" t="str">
        <f t="shared" si="701"/>
        <v>No</v>
      </c>
      <c r="P6464">
        <f t="shared" si="702"/>
        <v>0</v>
      </c>
      <c r="Q6464">
        <f t="shared" si="703"/>
        <v>4813937689</v>
      </c>
      <c r="R6464">
        <f t="shared" si="704"/>
        <v>4.1933383153624479</v>
      </c>
      <c r="S6464" t="str">
        <f t="shared" si="705"/>
        <v>Acceptable</v>
      </c>
      <c r="T6464">
        <f>ROUNDUP(C6464,0)</f>
        <v>5</v>
      </c>
      <c r="U6464">
        <f>ROUNDDOWN(C6464,0)</f>
        <v>4</v>
      </c>
      <c r="V6464">
        <f>RIGHT(K6464,2)+2000</f>
        <v>2017</v>
      </c>
      <c r="W6464" t="str">
        <f>INDEX(_xlfn.TEXTSPLIT(K6464,"-"),1,2)</f>
        <v>Aug</v>
      </c>
      <c r="X6464" t="str">
        <f>INDEX(_xlfn.TEXTSPLIT(K6464,"-"),1,1)</f>
        <v>28</v>
      </c>
      <c r="Y6464">
        <f>INDEX(months!B:B,MATCH(Sheet1!W6464,months!A:A,0))</f>
        <v>8</v>
      </c>
      <c r="Z6464">
        <f t="shared" si="706"/>
        <v>42975</v>
      </c>
    </row>
    <row r="6465" spans="1:26" x14ac:dyDescent="0.2">
      <c r="A6465" t="s">
        <v>9001</v>
      </c>
      <c r="B6465" t="s">
        <v>4310</v>
      </c>
      <c r="C6465">
        <v>3.4</v>
      </c>
      <c r="D6465">
        <v>1520</v>
      </c>
      <c r="E6465" t="s">
        <v>1713</v>
      </c>
      <c r="F6465" t="s">
        <v>57</v>
      </c>
      <c r="G6465" t="s">
        <v>23</v>
      </c>
      <c r="H6465" t="s">
        <v>24</v>
      </c>
      <c r="I6465" t="s">
        <v>25</v>
      </c>
      <c r="J6465" t="s">
        <v>2718</v>
      </c>
      <c r="K6465" t="s">
        <v>2682</v>
      </c>
      <c r="L6465" t="s">
        <v>1281</v>
      </c>
      <c r="M6465" t="s">
        <v>54</v>
      </c>
      <c r="N6465">
        <f t="shared" si="700"/>
        <v>0</v>
      </c>
      <c r="O6465" t="str">
        <f t="shared" si="701"/>
        <v>No</v>
      </c>
      <c r="P6465">
        <f t="shared" si="702"/>
        <v>0</v>
      </c>
      <c r="Q6465">
        <f t="shared" si="703"/>
        <v>4813937689</v>
      </c>
      <c r="R6465">
        <f t="shared" si="704"/>
        <v>4.1933383153624479</v>
      </c>
      <c r="S6465" t="str">
        <f t="shared" si="705"/>
        <v>Acceptable</v>
      </c>
      <c r="T6465">
        <f>ROUNDUP(C6465,0)</f>
        <v>4</v>
      </c>
      <c r="U6465">
        <f>ROUNDDOWN(C6465,0)</f>
        <v>3</v>
      </c>
      <c r="V6465">
        <f>RIGHT(K6465,2)+2000</f>
        <v>2018</v>
      </c>
      <c r="W6465" t="str">
        <f>INDEX(_xlfn.TEXTSPLIT(K6465,"-"),1,2)</f>
        <v>Apr</v>
      </c>
      <c r="X6465" t="str">
        <f>INDEX(_xlfn.TEXTSPLIT(K6465,"-"),1,1)</f>
        <v>17</v>
      </c>
      <c r="Y6465">
        <f>INDEX(months!B:B,MATCH(Sheet1!W6465,months!A:A,0))</f>
        <v>4</v>
      </c>
      <c r="Z6465">
        <f t="shared" si="706"/>
        <v>43207</v>
      </c>
    </row>
    <row r="6466" spans="1:26" x14ac:dyDescent="0.2">
      <c r="A6466" t="s">
        <v>9002</v>
      </c>
      <c r="B6466" t="s">
        <v>447</v>
      </c>
      <c r="D6466">
        <v>2</v>
      </c>
      <c r="E6466" t="s">
        <v>779</v>
      </c>
      <c r="F6466" t="s">
        <v>1010</v>
      </c>
      <c r="G6466" t="s">
        <v>23</v>
      </c>
      <c r="H6466" t="s">
        <v>24</v>
      </c>
      <c r="I6466" t="s">
        <v>25</v>
      </c>
      <c r="J6466" t="s">
        <v>449</v>
      </c>
      <c r="K6466" t="s">
        <v>455</v>
      </c>
      <c r="L6466" t="s">
        <v>59</v>
      </c>
      <c r="M6466" t="s">
        <v>86</v>
      </c>
      <c r="N6466">
        <f t="shared" ref="N6466:N6529" si="707">SUM(A6466,B6466)</f>
        <v>0</v>
      </c>
      <c r="O6466" t="str">
        <f t="shared" ref="O6466:O6529" si="708">IF(E6466="good","Yes","No")</f>
        <v>No</v>
      </c>
      <c r="P6466">
        <f t="shared" ref="P6466:P6529" si="709">COUNTIF(B:B,"&lt;0")</f>
        <v>0</v>
      </c>
      <c r="Q6466">
        <f t="shared" ref="Q6466:Q6529" si="710">SUMIF(D:D,"&gt;1000")</f>
        <v>4813937689</v>
      </c>
      <c r="R6466">
        <f t="shared" ref="R6466:R6529" si="711">AVERAGEIF(C:C,"&gt;0")</f>
        <v>4.1933383153624479</v>
      </c>
      <c r="S6466" t="str">
        <f t="shared" ref="S6466:S6529" si="712">IF(OR(A6466&gt;0,B6466&gt;0),"Acceptable","Check")</f>
        <v>Acceptable</v>
      </c>
      <c r="T6466">
        <f>ROUNDUP(C6466,0)</f>
        <v>0</v>
      </c>
      <c r="U6466">
        <f>ROUNDDOWN(C6466,0)</f>
        <v>0</v>
      </c>
      <c r="V6466">
        <f>RIGHT(K6466,2)+2000</f>
        <v>2017</v>
      </c>
      <c r="W6466" t="str">
        <f>INDEX(_xlfn.TEXTSPLIT(K6466,"-"),1,2)</f>
        <v>Jul</v>
      </c>
      <c r="X6466" t="str">
        <f>INDEX(_xlfn.TEXTSPLIT(K6466,"-"),1,1)</f>
        <v>31</v>
      </c>
      <c r="Y6466">
        <f>INDEX(months!B:B,MATCH(Sheet1!W6466,months!A:A,0))</f>
        <v>7</v>
      </c>
      <c r="Z6466">
        <f t="shared" si="706"/>
        <v>42947</v>
      </c>
    </row>
    <row r="6467" spans="1:26" x14ac:dyDescent="0.2">
      <c r="A6467" t="s">
        <v>9003</v>
      </c>
      <c r="B6467" t="s">
        <v>4310</v>
      </c>
      <c r="C6467">
        <v>4.5</v>
      </c>
      <c r="D6467">
        <v>2710</v>
      </c>
      <c r="E6467" t="s">
        <v>1213</v>
      </c>
      <c r="F6467" t="s">
        <v>50</v>
      </c>
      <c r="G6467" t="s">
        <v>23</v>
      </c>
      <c r="H6467" t="s">
        <v>24</v>
      </c>
      <c r="I6467" t="s">
        <v>25</v>
      </c>
      <c r="J6467" t="s">
        <v>2718</v>
      </c>
      <c r="K6467" t="s">
        <v>1727</v>
      </c>
      <c r="L6467" t="s">
        <v>119</v>
      </c>
      <c r="M6467" t="s">
        <v>81</v>
      </c>
      <c r="N6467">
        <f t="shared" si="707"/>
        <v>0</v>
      </c>
      <c r="O6467" t="str">
        <f t="shared" si="708"/>
        <v>No</v>
      </c>
      <c r="P6467">
        <f t="shared" si="709"/>
        <v>0</v>
      </c>
      <c r="Q6467">
        <f t="shared" si="710"/>
        <v>4813937689</v>
      </c>
      <c r="R6467">
        <f t="shared" si="711"/>
        <v>4.1933383153624479</v>
      </c>
      <c r="S6467" t="str">
        <f t="shared" si="712"/>
        <v>Acceptable</v>
      </c>
      <c r="T6467">
        <f>ROUNDUP(C6467,0)</f>
        <v>5</v>
      </c>
      <c r="U6467">
        <f>ROUNDDOWN(C6467,0)</f>
        <v>4</v>
      </c>
      <c r="V6467">
        <f>RIGHT(K6467,2)+2000</f>
        <v>2017</v>
      </c>
      <c r="W6467" t="str">
        <f>INDEX(_xlfn.TEXTSPLIT(K6467,"-"),1,2)</f>
        <v>Nov</v>
      </c>
      <c r="X6467" t="str">
        <f>INDEX(_xlfn.TEXTSPLIT(K6467,"-"),1,1)</f>
        <v>27</v>
      </c>
      <c r="Y6467">
        <f>INDEX(months!B:B,MATCH(Sheet1!W6467,months!A:A,0))</f>
        <v>11</v>
      </c>
      <c r="Z6467">
        <f t="shared" ref="Z6467:Z6530" si="713">DATE(V6467,Y6467,X6467)</f>
        <v>43066</v>
      </c>
    </row>
    <row r="6468" spans="1:26" x14ac:dyDescent="0.2">
      <c r="A6468" t="s">
        <v>9004</v>
      </c>
      <c r="B6468" t="s">
        <v>447</v>
      </c>
      <c r="C6468">
        <v>4.3</v>
      </c>
      <c r="D6468">
        <v>28</v>
      </c>
      <c r="E6468" t="s">
        <v>46</v>
      </c>
      <c r="F6468" t="s">
        <v>775</v>
      </c>
      <c r="G6468" t="s">
        <v>23</v>
      </c>
      <c r="H6468" t="s">
        <v>24</v>
      </c>
      <c r="I6468" t="s">
        <v>25</v>
      </c>
      <c r="J6468" t="s">
        <v>449</v>
      </c>
      <c r="K6468" t="s">
        <v>4882</v>
      </c>
      <c r="L6468" t="s">
        <v>46</v>
      </c>
      <c r="M6468" t="s">
        <v>46</v>
      </c>
      <c r="N6468">
        <f t="shared" si="707"/>
        <v>0</v>
      </c>
      <c r="O6468" t="str">
        <f t="shared" si="708"/>
        <v>No</v>
      </c>
      <c r="P6468">
        <f t="shared" si="709"/>
        <v>0</v>
      </c>
      <c r="Q6468">
        <f t="shared" si="710"/>
        <v>4813937689</v>
      </c>
      <c r="R6468">
        <f t="shared" si="711"/>
        <v>4.1933383153624479</v>
      </c>
      <c r="S6468" t="str">
        <f t="shared" si="712"/>
        <v>Acceptable</v>
      </c>
      <c r="T6468">
        <f>ROUNDUP(C6468,0)</f>
        <v>5</v>
      </c>
      <c r="U6468">
        <f>ROUNDDOWN(C6468,0)</f>
        <v>4</v>
      </c>
      <c r="V6468">
        <f>RIGHT(K6468,2)+2000</f>
        <v>2016</v>
      </c>
      <c r="W6468" t="str">
        <f>INDEX(_xlfn.TEXTSPLIT(K6468,"-"),1,2)</f>
        <v>Oct</v>
      </c>
      <c r="X6468" t="str">
        <f>INDEX(_xlfn.TEXTSPLIT(K6468,"-"),1,1)</f>
        <v>20</v>
      </c>
      <c r="Y6468">
        <f>INDEX(months!B:B,MATCH(Sheet1!W6468,months!A:A,0))</f>
        <v>10</v>
      </c>
      <c r="Z6468">
        <f t="shared" si="713"/>
        <v>42663</v>
      </c>
    </row>
    <row r="6469" spans="1:26" x14ac:dyDescent="0.2">
      <c r="A6469" t="s">
        <v>9005</v>
      </c>
      <c r="B6469" t="s">
        <v>3070</v>
      </c>
      <c r="C6469">
        <v>5</v>
      </c>
      <c r="D6469">
        <v>6</v>
      </c>
      <c r="E6469" t="s">
        <v>152</v>
      </c>
      <c r="F6469" t="s">
        <v>775</v>
      </c>
      <c r="G6469" t="s">
        <v>23</v>
      </c>
      <c r="H6469" t="s">
        <v>24</v>
      </c>
      <c r="I6469" t="s">
        <v>25</v>
      </c>
      <c r="J6469" t="s">
        <v>1303</v>
      </c>
      <c r="K6469" t="s">
        <v>437</v>
      </c>
      <c r="L6469" t="s">
        <v>59</v>
      </c>
      <c r="M6469" t="s">
        <v>81</v>
      </c>
      <c r="N6469">
        <f t="shared" si="707"/>
        <v>0</v>
      </c>
      <c r="O6469" t="str">
        <f t="shared" si="708"/>
        <v>No</v>
      </c>
      <c r="P6469">
        <f t="shared" si="709"/>
        <v>0</v>
      </c>
      <c r="Q6469">
        <f t="shared" si="710"/>
        <v>4813937689</v>
      </c>
      <c r="R6469">
        <f t="shared" si="711"/>
        <v>4.1933383153624479</v>
      </c>
      <c r="S6469" t="str">
        <f t="shared" si="712"/>
        <v>Acceptable</v>
      </c>
      <c r="T6469">
        <f>ROUNDUP(C6469,0)</f>
        <v>5</v>
      </c>
      <c r="U6469">
        <f>ROUNDDOWN(C6469,0)</f>
        <v>5</v>
      </c>
      <c r="V6469">
        <f>RIGHT(K6469,2)+2000</f>
        <v>2018</v>
      </c>
      <c r="W6469" t="str">
        <f>INDEX(_xlfn.TEXTSPLIT(K6469,"-"),1,2)</f>
        <v>Jan</v>
      </c>
      <c r="X6469" t="str">
        <f>INDEX(_xlfn.TEXTSPLIT(K6469,"-"),1,1)</f>
        <v>24</v>
      </c>
      <c r="Y6469">
        <f>INDEX(months!B:B,MATCH(Sheet1!W6469,months!A:A,0))</f>
        <v>1</v>
      </c>
      <c r="Z6469">
        <f t="shared" si="713"/>
        <v>43124</v>
      </c>
    </row>
    <row r="6470" spans="1:26" x14ac:dyDescent="0.2">
      <c r="A6470" t="s">
        <v>9006</v>
      </c>
      <c r="B6470" t="s">
        <v>211</v>
      </c>
      <c r="C6470">
        <v>3.5</v>
      </c>
      <c r="D6470">
        <v>2</v>
      </c>
      <c r="E6470" t="s">
        <v>1786</v>
      </c>
      <c r="F6470" t="s">
        <v>1010</v>
      </c>
      <c r="G6470" t="s">
        <v>23</v>
      </c>
      <c r="H6470" t="s">
        <v>24</v>
      </c>
      <c r="I6470" t="s">
        <v>25</v>
      </c>
      <c r="J6470" t="s">
        <v>212</v>
      </c>
      <c r="K6470" t="s">
        <v>45</v>
      </c>
      <c r="L6470" t="s">
        <v>7721</v>
      </c>
      <c r="M6470" t="s">
        <v>274</v>
      </c>
      <c r="N6470">
        <f t="shared" si="707"/>
        <v>0</v>
      </c>
      <c r="O6470" t="str">
        <f t="shared" si="708"/>
        <v>No</v>
      </c>
      <c r="P6470">
        <f t="shared" si="709"/>
        <v>0</v>
      </c>
      <c r="Q6470">
        <f t="shared" si="710"/>
        <v>4813937689</v>
      </c>
      <c r="R6470">
        <f t="shared" si="711"/>
        <v>4.1933383153624479</v>
      </c>
      <c r="S6470" t="str">
        <f t="shared" si="712"/>
        <v>Acceptable</v>
      </c>
      <c r="T6470">
        <f>ROUNDUP(C6470,0)</f>
        <v>4</v>
      </c>
      <c r="U6470">
        <f>ROUNDDOWN(C6470,0)</f>
        <v>3</v>
      </c>
      <c r="V6470">
        <f>RIGHT(K6470,2)+2000</f>
        <v>2018</v>
      </c>
      <c r="W6470" t="str">
        <f>INDEX(_xlfn.TEXTSPLIT(K6470,"-"),1,2)</f>
        <v>Jun</v>
      </c>
      <c r="X6470" t="str">
        <f>INDEX(_xlfn.TEXTSPLIT(K6470,"-"),1,1)</f>
        <v>8</v>
      </c>
      <c r="Y6470">
        <f>INDEX(months!B:B,MATCH(Sheet1!W6470,months!A:A,0))</f>
        <v>6</v>
      </c>
      <c r="Z6470">
        <f t="shared" si="713"/>
        <v>43259</v>
      </c>
    </row>
    <row r="6471" spans="1:26" x14ac:dyDescent="0.2">
      <c r="A6471" t="s">
        <v>9007</v>
      </c>
      <c r="B6471" t="s">
        <v>4612</v>
      </c>
      <c r="D6471">
        <v>6</v>
      </c>
      <c r="E6471" t="s">
        <v>1429</v>
      </c>
      <c r="F6471" t="s">
        <v>775</v>
      </c>
      <c r="G6471" t="s">
        <v>23</v>
      </c>
      <c r="H6471" t="s">
        <v>24</v>
      </c>
      <c r="I6471" t="s">
        <v>25</v>
      </c>
      <c r="J6471" t="s">
        <v>4613</v>
      </c>
      <c r="K6471" t="s">
        <v>6164</v>
      </c>
      <c r="L6471" t="s">
        <v>157</v>
      </c>
      <c r="M6471" t="s">
        <v>29</v>
      </c>
      <c r="N6471">
        <f t="shared" si="707"/>
        <v>0</v>
      </c>
      <c r="O6471" t="str">
        <f t="shared" si="708"/>
        <v>No</v>
      </c>
      <c r="P6471">
        <f t="shared" si="709"/>
        <v>0</v>
      </c>
      <c r="Q6471">
        <f t="shared" si="710"/>
        <v>4813937689</v>
      </c>
      <c r="R6471">
        <f t="shared" si="711"/>
        <v>4.1933383153624479</v>
      </c>
      <c r="S6471" t="str">
        <f t="shared" si="712"/>
        <v>Acceptable</v>
      </c>
      <c r="T6471">
        <f>ROUNDUP(C6471,0)</f>
        <v>0</v>
      </c>
      <c r="U6471">
        <f>ROUNDDOWN(C6471,0)</f>
        <v>0</v>
      </c>
      <c r="V6471">
        <f>RIGHT(K6471,2)+2000</f>
        <v>2017</v>
      </c>
      <c r="W6471" t="str">
        <f>INDEX(_xlfn.TEXTSPLIT(K6471,"-"),1,2)</f>
        <v>May</v>
      </c>
      <c r="X6471" t="str">
        <f>INDEX(_xlfn.TEXTSPLIT(K6471,"-"),1,1)</f>
        <v>17</v>
      </c>
      <c r="Y6471">
        <f>INDEX(months!B:B,MATCH(Sheet1!W6471,months!A:A,0))</f>
        <v>5</v>
      </c>
      <c r="Z6471">
        <f t="shared" si="713"/>
        <v>42872</v>
      </c>
    </row>
    <row r="6472" spans="1:26" x14ac:dyDescent="0.2">
      <c r="A6472" t="s">
        <v>9008</v>
      </c>
      <c r="B6472" t="s">
        <v>3827</v>
      </c>
      <c r="D6472">
        <v>0</v>
      </c>
      <c r="E6472" t="s">
        <v>1285</v>
      </c>
      <c r="F6472" t="s">
        <v>1230</v>
      </c>
      <c r="G6472" t="s">
        <v>23</v>
      </c>
      <c r="H6472" t="s">
        <v>24</v>
      </c>
      <c r="I6472" t="s">
        <v>44</v>
      </c>
      <c r="J6472" t="s">
        <v>3828</v>
      </c>
      <c r="K6472" t="s">
        <v>4876</v>
      </c>
      <c r="L6472" t="s">
        <v>1267</v>
      </c>
      <c r="M6472" t="s">
        <v>54</v>
      </c>
      <c r="N6472">
        <f t="shared" si="707"/>
        <v>0</v>
      </c>
      <c r="O6472" t="str">
        <f t="shared" si="708"/>
        <v>No</v>
      </c>
      <c r="P6472">
        <f t="shared" si="709"/>
        <v>0</v>
      </c>
      <c r="Q6472">
        <f t="shared" si="710"/>
        <v>4813937689</v>
      </c>
      <c r="R6472">
        <f t="shared" si="711"/>
        <v>4.1933383153624479</v>
      </c>
      <c r="S6472" t="str">
        <f t="shared" si="712"/>
        <v>Acceptable</v>
      </c>
      <c r="T6472">
        <f>ROUNDUP(C6472,0)</f>
        <v>0</v>
      </c>
      <c r="U6472">
        <f>ROUNDDOWN(C6472,0)</f>
        <v>0</v>
      </c>
      <c r="V6472">
        <f>RIGHT(K6472,2)+2000</f>
        <v>2016</v>
      </c>
      <c r="W6472" t="str">
        <f>INDEX(_xlfn.TEXTSPLIT(K6472,"-"),1,2)</f>
        <v>Nov</v>
      </c>
      <c r="X6472" t="str">
        <f>INDEX(_xlfn.TEXTSPLIT(K6472,"-"),1,1)</f>
        <v>1</v>
      </c>
      <c r="Y6472">
        <f>INDEX(months!B:B,MATCH(Sheet1!W6472,months!A:A,0))</f>
        <v>11</v>
      </c>
      <c r="Z6472">
        <f t="shared" si="713"/>
        <v>42675</v>
      </c>
    </row>
    <row r="6473" spans="1:26" x14ac:dyDescent="0.2">
      <c r="A6473" t="s">
        <v>9009</v>
      </c>
      <c r="B6473" t="s">
        <v>2116</v>
      </c>
      <c r="C6473">
        <v>4.4000000000000004</v>
      </c>
      <c r="D6473">
        <v>622</v>
      </c>
      <c r="E6473" t="s">
        <v>260</v>
      </c>
      <c r="F6473" t="s">
        <v>22</v>
      </c>
      <c r="G6473" t="s">
        <v>23</v>
      </c>
      <c r="H6473" t="s">
        <v>24</v>
      </c>
      <c r="I6473" t="s">
        <v>25</v>
      </c>
      <c r="J6473" t="s">
        <v>2117</v>
      </c>
      <c r="K6473" t="s">
        <v>1956</v>
      </c>
      <c r="L6473" t="s">
        <v>2841</v>
      </c>
      <c r="M6473" t="s">
        <v>54</v>
      </c>
      <c r="N6473">
        <f t="shared" si="707"/>
        <v>0</v>
      </c>
      <c r="O6473" t="str">
        <f t="shared" si="708"/>
        <v>No</v>
      </c>
      <c r="P6473">
        <f t="shared" si="709"/>
        <v>0</v>
      </c>
      <c r="Q6473">
        <f t="shared" si="710"/>
        <v>4813937689</v>
      </c>
      <c r="R6473">
        <f t="shared" si="711"/>
        <v>4.1933383153624479</v>
      </c>
      <c r="S6473" t="str">
        <f t="shared" si="712"/>
        <v>Acceptable</v>
      </c>
      <c r="T6473">
        <f>ROUNDUP(C6473,0)</f>
        <v>5</v>
      </c>
      <c r="U6473">
        <f>ROUNDDOWN(C6473,0)</f>
        <v>4</v>
      </c>
      <c r="V6473">
        <f>RIGHT(K6473,2)+2000</f>
        <v>2018</v>
      </c>
      <c r="W6473" t="str">
        <f>INDEX(_xlfn.TEXTSPLIT(K6473,"-"),1,2)</f>
        <v>May</v>
      </c>
      <c r="X6473" t="str">
        <f>INDEX(_xlfn.TEXTSPLIT(K6473,"-"),1,1)</f>
        <v>9</v>
      </c>
      <c r="Y6473">
        <f>INDEX(months!B:B,MATCH(Sheet1!W6473,months!A:A,0))</f>
        <v>5</v>
      </c>
      <c r="Z6473">
        <f t="shared" si="713"/>
        <v>43229</v>
      </c>
    </row>
    <row r="6474" spans="1:26" x14ac:dyDescent="0.2">
      <c r="A6474" t="s">
        <v>9010</v>
      </c>
      <c r="B6474" t="s">
        <v>3944</v>
      </c>
      <c r="C6474">
        <v>3.7</v>
      </c>
      <c r="D6474">
        <v>192</v>
      </c>
      <c r="E6474" t="s">
        <v>1292</v>
      </c>
      <c r="F6474" t="s">
        <v>50</v>
      </c>
      <c r="G6474" t="s">
        <v>23</v>
      </c>
      <c r="H6474" t="s">
        <v>24</v>
      </c>
      <c r="I6474" t="s">
        <v>25</v>
      </c>
      <c r="J6474" t="s">
        <v>3945</v>
      </c>
      <c r="K6474" t="s">
        <v>97</v>
      </c>
      <c r="L6474" t="s">
        <v>9011</v>
      </c>
      <c r="M6474" t="s">
        <v>81</v>
      </c>
      <c r="N6474">
        <f t="shared" si="707"/>
        <v>0</v>
      </c>
      <c r="O6474" t="str">
        <f t="shared" si="708"/>
        <v>No</v>
      </c>
      <c r="P6474">
        <f t="shared" si="709"/>
        <v>0</v>
      </c>
      <c r="Q6474">
        <f t="shared" si="710"/>
        <v>4813937689</v>
      </c>
      <c r="R6474">
        <f t="shared" si="711"/>
        <v>4.1933383153624479</v>
      </c>
      <c r="S6474" t="str">
        <f t="shared" si="712"/>
        <v>Acceptable</v>
      </c>
      <c r="T6474">
        <f>ROUNDUP(C6474,0)</f>
        <v>4</v>
      </c>
      <c r="U6474">
        <f>ROUNDDOWN(C6474,0)</f>
        <v>3</v>
      </c>
      <c r="V6474">
        <f>RIGHT(K6474,2)+2000</f>
        <v>2018</v>
      </c>
      <c r="W6474" t="str">
        <f>INDEX(_xlfn.TEXTSPLIT(K6474,"-"),1,2)</f>
        <v>Aug</v>
      </c>
      <c r="X6474" t="str">
        <f>INDEX(_xlfn.TEXTSPLIT(K6474,"-"),1,1)</f>
        <v>3</v>
      </c>
      <c r="Y6474">
        <f>INDEX(months!B:B,MATCH(Sheet1!W6474,months!A:A,0))</f>
        <v>8</v>
      </c>
      <c r="Z6474">
        <f t="shared" si="713"/>
        <v>43315</v>
      </c>
    </row>
    <row r="6475" spans="1:26" x14ac:dyDescent="0.2">
      <c r="A6475" t="s">
        <v>9012</v>
      </c>
      <c r="B6475" t="s">
        <v>3944</v>
      </c>
      <c r="D6475">
        <v>0</v>
      </c>
      <c r="E6475" t="s">
        <v>190</v>
      </c>
      <c r="F6475" t="s">
        <v>1278</v>
      </c>
      <c r="G6475" t="s">
        <v>23</v>
      </c>
      <c r="H6475" t="s">
        <v>24</v>
      </c>
      <c r="I6475" t="s">
        <v>25</v>
      </c>
      <c r="J6475" t="s">
        <v>3945</v>
      </c>
      <c r="K6475" t="s">
        <v>5188</v>
      </c>
      <c r="L6475" t="s">
        <v>59</v>
      </c>
      <c r="M6475" t="s">
        <v>81</v>
      </c>
      <c r="N6475">
        <f t="shared" si="707"/>
        <v>0</v>
      </c>
      <c r="O6475" t="str">
        <f t="shared" si="708"/>
        <v>No</v>
      </c>
      <c r="P6475">
        <f t="shared" si="709"/>
        <v>0</v>
      </c>
      <c r="Q6475">
        <f t="shared" si="710"/>
        <v>4813937689</v>
      </c>
      <c r="R6475">
        <f t="shared" si="711"/>
        <v>4.1933383153624479</v>
      </c>
      <c r="S6475" t="str">
        <f t="shared" si="712"/>
        <v>Acceptable</v>
      </c>
      <c r="T6475">
        <f>ROUNDUP(C6475,0)</f>
        <v>0</v>
      </c>
      <c r="U6475">
        <f>ROUNDDOWN(C6475,0)</f>
        <v>0</v>
      </c>
      <c r="V6475">
        <f>RIGHT(K6475,2)+2000</f>
        <v>2017</v>
      </c>
      <c r="W6475" t="str">
        <f>INDEX(_xlfn.TEXTSPLIT(K6475,"-"),1,2)</f>
        <v>Oct</v>
      </c>
      <c r="X6475" t="str">
        <f>INDEX(_xlfn.TEXTSPLIT(K6475,"-"),1,1)</f>
        <v>31</v>
      </c>
      <c r="Y6475">
        <f>INDEX(months!B:B,MATCH(Sheet1!W6475,months!A:A,0))</f>
        <v>10</v>
      </c>
      <c r="Z6475">
        <f t="shared" si="713"/>
        <v>43039</v>
      </c>
    </row>
    <row r="6476" spans="1:26" x14ac:dyDescent="0.2">
      <c r="A6476" t="s">
        <v>9013</v>
      </c>
      <c r="B6476" t="s">
        <v>1790</v>
      </c>
      <c r="C6476">
        <v>4.8</v>
      </c>
      <c r="D6476">
        <v>6</v>
      </c>
      <c r="E6476" t="s">
        <v>1001</v>
      </c>
      <c r="F6476" t="s">
        <v>1199</v>
      </c>
      <c r="G6476" t="s">
        <v>23</v>
      </c>
      <c r="H6476" t="s">
        <v>24</v>
      </c>
      <c r="I6476" t="s">
        <v>25</v>
      </c>
      <c r="J6476" t="s">
        <v>1791</v>
      </c>
      <c r="K6476" t="s">
        <v>97</v>
      </c>
      <c r="L6476" t="s">
        <v>8783</v>
      </c>
      <c r="M6476" t="s">
        <v>29</v>
      </c>
      <c r="N6476">
        <f t="shared" si="707"/>
        <v>0</v>
      </c>
      <c r="O6476" t="str">
        <f t="shared" si="708"/>
        <v>No</v>
      </c>
      <c r="P6476">
        <f t="shared" si="709"/>
        <v>0</v>
      </c>
      <c r="Q6476">
        <f t="shared" si="710"/>
        <v>4813937689</v>
      </c>
      <c r="R6476">
        <f t="shared" si="711"/>
        <v>4.1933383153624479</v>
      </c>
      <c r="S6476" t="str">
        <f t="shared" si="712"/>
        <v>Acceptable</v>
      </c>
      <c r="T6476">
        <f>ROUNDUP(C6476,0)</f>
        <v>5</v>
      </c>
      <c r="U6476">
        <f>ROUNDDOWN(C6476,0)</f>
        <v>4</v>
      </c>
      <c r="V6476">
        <f>RIGHT(K6476,2)+2000</f>
        <v>2018</v>
      </c>
      <c r="W6476" t="str">
        <f>INDEX(_xlfn.TEXTSPLIT(K6476,"-"),1,2)</f>
        <v>Aug</v>
      </c>
      <c r="X6476" t="str">
        <f>INDEX(_xlfn.TEXTSPLIT(K6476,"-"),1,1)</f>
        <v>3</v>
      </c>
      <c r="Y6476">
        <f>INDEX(months!B:B,MATCH(Sheet1!W6476,months!A:A,0))</f>
        <v>8</v>
      </c>
      <c r="Z6476">
        <f t="shared" si="713"/>
        <v>43315</v>
      </c>
    </row>
    <row r="6477" spans="1:26" x14ac:dyDescent="0.2">
      <c r="A6477" t="s">
        <v>9014</v>
      </c>
      <c r="B6477" t="s">
        <v>3391</v>
      </c>
      <c r="D6477">
        <v>3</v>
      </c>
      <c r="E6477" t="s">
        <v>190</v>
      </c>
      <c r="F6477" t="s">
        <v>1010</v>
      </c>
      <c r="G6477" t="s">
        <v>23</v>
      </c>
      <c r="H6477" t="s">
        <v>24</v>
      </c>
      <c r="I6477" t="s">
        <v>25</v>
      </c>
      <c r="J6477" t="s">
        <v>3393</v>
      </c>
      <c r="K6477" t="s">
        <v>380</v>
      </c>
      <c r="L6477" t="s">
        <v>141</v>
      </c>
      <c r="M6477" t="s">
        <v>587</v>
      </c>
      <c r="N6477">
        <f t="shared" si="707"/>
        <v>0</v>
      </c>
      <c r="O6477" t="str">
        <f t="shared" si="708"/>
        <v>No</v>
      </c>
      <c r="P6477">
        <f t="shared" si="709"/>
        <v>0</v>
      </c>
      <c r="Q6477">
        <f t="shared" si="710"/>
        <v>4813937689</v>
      </c>
      <c r="R6477">
        <f t="shared" si="711"/>
        <v>4.1933383153624479</v>
      </c>
      <c r="S6477" t="str">
        <f t="shared" si="712"/>
        <v>Acceptable</v>
      </c>
      <c r="T6477">
        <f>ROUNDUP(C6477,0)</f>
        <v>0</v>
      </c>
      <c r="U6477">
        <f>ROUNDDOWN(C6477,0)</f>
        <v>0</v>
      </c>
      <c r="V6477">
        <f>RIGHT(K6477,2)+2000</f>
        <v>2018</v>
      </c>
      <c r="W6477" t="str">
        <f>INDEX(_xlfn.TEXTSPLIT(K6477,"-"),1,2)</f>
        <v>Apr</v>
      </c>
      <c r="X6477" t="str">
        <f>INDEX(_xlfn.TEXTSPLIT(K6477,"-"),1,1)</f>
        <v>9</v>
      </c>
      <c r="Y6477">
        <f>INDEX(months!B:B,MATCH(Sheet1!W6477,months!A:A,0))</f>
        <v>4</v>
      </c>
      <c r="Z6477">
        <f t="shared" si="713"/>
        <v>43199</v>
      </c>
    </row>
    <row r="6478" spans="1:26" x14ac:dyDescent="0.2">
      <c r="A6478" t="s">
        <v>9015</v>
      </c>
      <c r="B6478" t="s">
        <v>4310</v>
      </c>
      <c r="C6478">
        <v>4.3</v>
      </c>
      <c r="D6478">
        <v>1879</v>
      </c>
      <c r="E6478" t="s">
        <v>1211</v>
      </c>
      <c r="F6478" t="s">
        <v>50</v>
      </c>
      <c r="G6478" t="s">
        <v>23</v>
      </c>
      <c r="H6478" t="s">
        <v>24</v>
      </c>
      <c r="I6478" t="s">
        <v>25</v>
      </c>
      <c r="J6478" t="s">
        <v>2718</v>
      </c>
      <c r="K6478" t="s">
        <v>2216</v>
      </c>
      <c r="L6478" t="s">
        <v>276</v>
      </c>
      <c r="M6478" t="s">
        <v>81</v>
      </c>
      <c r="N6478">
        <f t="shared" si="707"/>
        <v>0</v>
      </c>
      <c r="O6478" t="str">
        <f t="shared" si="708"/>
        <v>No</v>
      </c>
      <c r="P6478">
        <f t="shared" si="709"/>
        <v>0</v>
      </c>
      <c r="Q6478">
        <f t="shared" si="710"/>
        <v>4813937689</v>
      </c>
      <c r="R6478">
        <f t="shared" si="711"/>
        <v>4.1933383153624479</v>
      </c>
      <c r="S6478" t="str">
        <f t="shared" si="712"/>
        <v>Acceptable</v>
      </c>
      <c r="T6478">
        <f>ROUNDUP(C6478,0)</f>
        <v>5</v>
      </c>
      <c r="U6478">
        <f>ROUNDDOWN(C6478,0)</f>
        <v>4</v>
      </c>
      <c r="V6478">
        <f>RIGHT(K6478,2)+2000</f>
        <v>2017</v>
      </c>
      <c r="W6478" t="str">
        <f>INDEX(_xlfn.TEXTSPLIT(K6478,"-"),1,2)</f>
        <v>Feb</v>
      </c>
      <c r="X6478" t="str">
        <f>INDEX(_xlfn.TEXTSPLIT(K6478,"-"),1,1)</f>
        <v>9</v>
      </c>
      <c r="Y6478">
        <f>INDEX(months!B:B,MATCH(Sheet1!W6478,months!A:A,0))</f>
        <v>2</v>
      </c>
      <c r="Z6478">
        <f t="shared" si="713"/>
        <v>42775</v>
      </c>
    </row>
    <row r="6479" spans="1:26" x14ac:dyDescent="0.2">
      <c r="A6479" t="s">
        <v>9016</v>
      </c>
      <c r="B6479" t="s">
        <v>2116</v>
      </c>
      <c r="C6479">
        <v>4.9000000000000004</v>
      </c>
      <c r="D6479">
        <v>42</v>
      </c>
      <c r="E6479" t="s">
        <v>308</v>
      </c>
      <c r="F6479" t="s">
        <v>775</v>
      </c>
      <c r="G6479" t="s">
        <v>23</v>
      </c>
      <c r="H6479" t="s">
        <v>24</v>
      </c>
      <c r="I6479" t="s">
        <v>25</v>
      </c>
      <c r="J6479" t="s">
        <v>2117</v>
      </c>
      <c r="K6479" t="s">
        <v>1613</v>
      </c>
      <c r="L6479" t="s">
        <v>6852</v>
      </c>
      <c r="M6479" t="s">
        <v>81</v>
      </c>
      <c r="N6479">
        <f t="shared" si="707"/>
        <v>0</v>
      </c>
      <c r="O6479" t="str">
        <f t="shared" si="708"/>
        <v>No</v>
      </c>
      <c r="P6479">
        <f t="shared" si="709"/>
        <v>0</v>
      </c>
      <c r="Q6479">
        <f t="shared" si="710"/>
        <v>4813937689</v>
      </c>
      <c r="R6479">
        <f t="shared" si="711"/>
        <v>4.1933383153624479</v>
      </c>
      <c r="S6479" t="str">
        <f t="shared" si="712"/>
        <v>Acceptable</v>
      </c>
      <c r="T6479">
        <f>ROUNDUP(C6479,0)</f>
        <v>5</v>
      </c>
      <c r="U6479">
        <f>ROUNDDOWN(C6479,0)</f>
        <v>4</v>
      </c>
      <c r="V6479">
        <f>RIGHT(K6479,2)+2000</f>
        <v>2018</v>
      </c>
      <c r="W6479" t="str">
        <f>INDEX(_xlfn.TEXTSPLIT(K6479,"-"),1,2)</f>
        <v>Jun</v>
      </c>
      <c r="X6479" t="str">
        <f>INDEX(_xlfn.TEXTSPLIT(K6479,"-"),1,1)</f>
        <v>11</v>
      </c>
      <c r="Y6479">
        <f>INDEX(months!B:B,MATCH(Sheet1!W6479,months!A:A,0))</f>
        <v>6</v>
      </c>
      <c r="Z6479">
        <f t="shared" si="713"/>
        <v>43262</v>
      </c>
    </row>
    <row r="6480" spans="1:26" x14ac:dyDescent="0.2">
      <c r="A6480" t="s">
        <v>9017</v>
      </c>
      <c r="B6480" t="s">
        <v>3944</v>
      </c>
      <c r="D6480">
        <v>1</v>
      </c>
      <c r="E6480" t="s">
        <v>271</v>
      </c>
      <c r="F6480" t="s">
        <v>1199</v>
      </c>
      <c r="G6480" t="s">
        <v>23</v>
      </c>
      <c r="H6480" t="s">
        <v>24</v>
      </c>
      <c r="I6480" t="s">
        <v>25</v>
      </c>
      <c r="J6480" t="s">
        <v>3945</v>
      </c>
      <c r="K6480" t="s">
        <v>3463</v>
      </c>
      <c r="L6480" t="s">
        <v>9018</v>
      </c>
      <c r="M6480" t="s">
        <v>81</v>
      </c>
      <c r="N6480">
        <f t="shared" si="707"/>
        <v>0</v>
      </c>
      <c r="O6480" t="str">
        <f t="shared" si="708"/>
        <v>No</v>
      </c>
      <c r="P6480">
        <f t="shared" si="709"/>
        <v>0</v>
      </c>
      <c r="Q6480">
        <f t="shared" si="710"/>
        <v>4813937689</v>
      </c>
      <c r="R6480">
        <f t="shared" si="711"/>
        <v>4.1933383153624479</v>
      </c>
      <c r="S6480" t="str">
        <f t="shared" si="712"/>
        <v>Acceptable</v>
      </c>
      <c r="T6480">
        <f>ROUNDUP(C6480,0)</f>
        <v>0</v>
      </c>
      <c r="U6480">
        <f>ROUNDDOWN(C6480,0)</f>
        <v>0</v>
      </c>
      <c r="V6480">
        <f>RIGHT(K6480,2)+2000</f>
        <v>2018</v>
      </c>
      <c r="W6480" t="str">
        <f>INDEX(_xlfn.TEXTSPLIT(K6480,"-"),1,2)</f>
        <v>Mar</v>
      </c>
      <c r="X6480" t="str">
        <f>INDEX(_xlfn.TEXTSPLIT(K6480,"-"),1,1)</f>
        <v>14</v>
      </c>
      <c r="Y6480">
        <f>INDEX(months!B:B,MATCH(Sheet1!W6480,months!A:A,0))</f>
        <v>3</v>
      </c>
      <c r="Z6480">
        <f t="shared" si="713"/>
        <v>43173</v>
      </c>
    </row>
    <row r="6481" spans="1:26" x14ac:dyDescent="0.2">
      <c r="A6481" t="s">
        <v>9019</v>
      </c>
      <c r="B6481" t="s">
        <v>1988</v>
      </c>
      <c r="D6481">
        <v>0</v>
      </c>
      <c r="E6481" t="s">
        <v>46</v>
      </c>
      <c r="F6481" t="s">
        <v>1262</v>
      </c>
      <c r="G6481" t="s">
        <v>23</v>
      </c>
      <c r="H6481" t="s">
        <v>24</v>
      </c>
      <c r="I6481" t="s">
        <v>25</v>
      </c>
      <c r="J6481" t="s">
        <v>1989</v>
      </c>
      <c r="K6481" t="s">
        <v>39</v>
      </c>
      <c r="L6481" t="s">
        <v>46</v>
      </c>
      <c r="M6481" t="s">
        <v>46</v>
      </c>
      <c r="N6481">
        <f t="shared" si="707"/>
        <v>0</v>
      </c>
      <c r="O6481" t="str">
        <f t="shared" si="708"/>
        <v>No</v>
      </c>
      <c r="P6481">
        <f t="shared" si="709"/>
        <v>0</v>
      </c>
      <c r="Q6481">
        <f t="shared" si="710"/>
        <v>4813937689</v>
      </c>
      <c r="R6481">
        <f t="shared" si="711"/>
        <v>4.1933383153624479</v>
      </c>
      <c r="S6481" t="str">
        <f t="shared" si="712"/>
        <v>Acceptable</v>
      </c>
      <c r="T6481">
        <f>ROUNDUP(C6481,0)</f>
        <v>0</v>
      </c>
      <c r="U6481">
        <f>ROUNDDOWN(C6481,0)</f>
        <v>0</v>
      </c>
      <c r="V6481">
        <f>RIGHT(K6481,2)+2000</f>
        <v>2018</v>
      </c>
      <c r="W6481" t="str">
        <f>INDEX(_xlfn.TEXTSPLIT(K6481,"-"),1,2)</f>
        <v>Aug</v>
      </c>
      <c r="X6481" t="str">
        <f>INDEX(_xlfn.TEXTSPLIT(K6481,"-"),1,1)</f>
        <v>1</v>
      </c>
      <c r="Y6481">
        <f>INDEX(months!B:B,MATCH(Sheet1!W6481,months!A:A,0))</f>
        <v>8</v>
      </c>
      <c r="Z6481">
        <f t="shared" si="713"/>
        <v>43313</v>
      </c>
    </row>
    <row r="6482" spans="1:26" x14ac:dyDescent="0.2">
      <c r="A6482" t="s">
        <v>9020</v>
      </c>
      <c r="B6482" t="s">
        <v>1790</v>
      </c>
      <c r="D6482">
        <v>6</v>
      </c>
      <c r="E6482" t="s">
        <v>436</v>
      </c>
      <c r="F6482" t="s">
        <v>1199</v>
      </c>
      <c r="G6482" t="s">
        <v>23</v>
      </c>
      <c r="H6482" t="s">
        <v>24</v>
      </c>
      <c r="I6482" t="s">
        <v>25</v>
      </c>
      <c r="J6482" t="s">
        <v>1791</v>
      </c>
      <c r="K6482" t="s">
        <v>3816</v>
      </c>
      <c r="L6482" t="s">
        <v>53</v>
      </c>
      <c r="M6482" t="s">
        <v>177</v>
      </c>
      <c r="N6482">
        <f t="shared" si="707"/>
        <v>0</v>
      </c>
      <c r="O6482" t="str">
        <f t="shared" si="708"/>
        <v>No</v>
      </c>
      <c r="P6482">
        <f t="shared" si="709"/>
        <v>0</v>
      </c>
      <c r="Q6482">
        <f t="shared" si="710"/>
        <v>4813937689</v>
      </c>
      <c r="R6482">
        <f t="shared" si="711"/>
        <v>4.1933383153624479</v>
      </c>
      <c r="S6482" t="str">
        <f t="shared" si="712"/>
        <v>Acceptable</v>
      </c>
      <c r="T6482">
        <f>ROUNDUP(C6482,0)</f>
        <v>0</v>
      </c>
      <c r="U6482">
        <f>ROUNDDOWN(C6482,0)</f>
        <v>0</v>
      </c>
      <c r="V6482">
        <f>RIGHT(K6482,2)+2000</f>
        <v>2016</v>
      </c>
      <c r="W6482" t="str">
        <f>INDEX(_xlfn.TEXTSPLIT(K6482,"-"),1,2)</f>
        <v>Oct</v>
      </c>
      <c r="X6482" t="str">
        <f>INDEX(_xlfn.TEXTSPLIT(K6482,"-"),1,1)</f>
        <v>25</v>
      </c>
      <c r="Y6482">
        <f>INDEX(months!B:B,MATCH(Sheet1!W6482,months!A:A,0))</f>
        <v>10</v>
      </c>
      <c r="Z6482">
        <f t="shared" si="713"/>
        <v>42668</v>
      </c>
    </row>
    <row r="6483" spans="1:26" x14ac:dyDescent="0.2">
      <c r="A6483" t="s">
        <v>9021</v>
      </c>
      <c r="B6483" t="s">
        <v>4950</v>
      </c>
      <c r="D6483">
        <v>2</v>
      </c>
      <c r="E6483" t="s">
        <v>405</v>
      </c>
      <c r="F6483" t="s">
        <v>1230</v>
      </c>
      <c r="G6483" t="s">
        <v>23</v>
      </c>
      <c r="H6483" t="s">
        <v>24</v>
      </c>
      <c r="I6483" t="s">
        <v>25</v>
      </c>
      <c r="J6483" t="s">
        <v>4951</v>
      </c>
      <c r="K6483" t="s">
        <v>564</v>
      </c>
      <c r="L6483" t="s">
        <v>1194</v>
      </c>
      <c r="M6483" t="s">
        <v>587</v>
      </c>
      <c r="N6483">
        <f t="shared" si="707"/>
        <v>0</v>
      </c>
      <c r="O6483" t="str">
        <f t="shared" si="708"/>
        <v>No</v>
      </c>
      <c r="P6483">
        <f t="shared" si="709"/>
        <v>0</v>
      </c>
      <c r="Q6483">
        <f t="shared" si="710"/>
        <v>4813937689</v>
      </c>
      <c r="R6483">
        <f t="shared" si="711"/>
        <v>4.1933383153624479</v>
      </c>
      <c r="S6483" t="str">
        <f t="shared" si="712"/>
        <v>Acceptable</v>
      </c>
      <c r="T6483">
        <f>ROUNDUP(C6483,0)</f>
        <v>0</v>
      </c>
      <c r="U6483">
        <f>ROUNDDOWN(C6483,0)</f>
        <v>0</v>
      </c>
      <c r="V6483">
        <f>RIGHT(K6483,2)+2000</f>
        <v>2018</v>
      </c>
      <c r="W6483" t="str">
        <f>INDEX(_xlfn.TEXTSPLIT(K6483,"-"),1,2)</f>
        <v>May</v>
      </c>
      <c r="X6483" t="str">
        <f>INDEX(_xlfn.TEXTSPLIT(K6483,"-"),1,1)</f>
        <v>4</v>
      </c>
      <c r="Y6483">
        <f>INDEX(months!B:B,MATCH(Sheet1!W6483,months!A:A,0))</f>
        <v>5</v>
      </c>
      <c r="Z6483">
        <f t="shared" si="713"/>
        <v>43224</v>
      </c>
    </row>
    <row r="6484" spans="1:26" x14ac:dyDescent="0.2">
      <c r="A6484" t="s">
        <v>9022</v>
      </c>
      <c r="B6484" t="s">
        <v>4310</v>
      </c>
      <c r="D6484">
        <v>7</v>
      </c>
      <c r="E6484" t="s">
        <v>1400</v>
      </c>
      <c r="F6484" t="s">
        <v>1199</v>
      </c>
      <c r="G6484" t="s">
        <v>23</v>
      </c>
      <c r="H6484" t="s">
        <v>24</v>
      </c>
      <c r="I6484" t="s">
        <v>25</v>
      </c>
      <c r="J6484" t="s">
        <v>2718</v>
      </c>
      <c r="K6484" t="s">
        <v>422</v>
      </c>
      <c r="L6484" t="s">
        <v>180</v>
      </c>
      <c r="M6484" t="s">
        <v>29</v>
      </c>
      <c r="N6484">
        <f t="shared" si="707"/>
        <v>0</v>
      </c>
      <c r="O6484" t="str">
        <f t="shared" si="708"/>
        <v>No</v>
      </c>
      <c r="P6484">
        <f t="shared" si="709"/>
        <v>0</v>
      </c>
      <c r="Q6484">
        <f t="shared" si="710"/>
        <v>4813937689</v>
      </c>
      <c r="R6484">
        <f t="shared" si="711"/>
        <v>4.1933383153624479</v>
      </c>
      <c r="S6484" t="str">
        <f t="shared" si="712"/>
        <v>Acceptable</v>
      </c>
      <c r="T6484">
        <f>ROUNDUP(C6484,0)</f>
        <v>0</v>
      </c>
      <c r="U6484">
        <f>ROUNDDOWN(C6484,0)</f>
        <v>0</v>
      </c>
      <c r="V6484">
        <f>RIGHT(K6484,2)+2000</f>
        <v>2017</v>
      </c>
      <c r="W6484" t="str">
        <f>INDEX(_xlfn.TEXTSPLIT(K6484,"-"),1,2)</f>
        <v>Dec</v>
      </c>
      <c r="X6484" t="str">
        <f>INDEX(_xlfn.TEXTSPLIT(K6484,"-"),1,1)</f>
        <v>11</v>
      </c>
      <c r="Y6484">
        <f>INDEX(months!B:B,MATCH(Sheet1!W6484,months!A:A,0))</f>
        <v>12</v>
      </c>
      <c r="Z6484">
        <f t="shared" si="713"/>
        <v>43080</v>
      </c>
    </row>
    <row r="6485" spans="1:26" x14ac:dyDescent="0.2">
      <c r="A6485" t="s">
        <v>9023</v>
      </c>
      <c r="B6485" t="s">
        <v>3070</v>
      </c>
      <c r="D6485">
        <v>0</v>
      </c>
      <c r="E6485" t="s">
        <v>202</v>
      </c>
      <c r="F6485" t="s">
        <v>1230</v>
      </c>
      <c r="G6485" t="s">
        <v>23</v>
      </c>
      <c r="H6485" t="s">
        <v>24</v>
      </c>
      <c r="I6485" t="s">
        <v>25</v>
      </c>
      <c r="J6485" t="s">
        <v>1537</v>
      </c>
      <c r="K6485" t="s">
        <v>2119</v>
      </c>
      <c r="L6485" t="s">
        <v>236</v>
      </c>
      <c r="M6485" t="s">
        <v>237</v>
      </c>
      <c r="N6485">
        <f t="shared" si="707"/>
        <v>0</v>
      </c>
      <c r="O6485" t="str">
        <f t="shared" si="708"/>
        <v>No</v>
      </c>
      <c r="P6485">
        <f t="shared" si="709"/>
        <v>0</v>
      </c>
      <c r="Q6485">
        <f t="shared" si="710"/>
        <v>4813937689</v>
      </c>
      <c r="R6485">
        <f t="shared" si="711"/>
        <v>4.1933383153624479</v>
      </c>
      <c r="S6485" t="str">
        <f t="shared" si="712"/>
        <v>Acceptable</v>
      </c>
      <c r="T6485">
        <f>ROUNDUP(C6485,0)</f>
        <v>0</v>
      </c>
      <c r="U6485">
        <f>ROUNDDOWN(C6485,0)</f>
        <v>0</v>
      </c>
      <c r="V6485">
        <f>RIGHT(K6485,2)+2000</f>
        <v>2017</v>
      </c>
      <c r="W6485" t="str">
        <f>INDEX(_xlfn.TEXTSPLIT(K6485,"-"),1,2)</f>
        <v>Aug</v>
      </c>
      <c r="X6485" t="str">
        <f>INDEX(_xlfn.TEXTSPLIT(K6485,"-"),1,1)</f>
        <v>12</v>
      </c>
      <c r="Y6485">
        <f>INDEX(months!B:B,MATCH(Sheet1!W6485,months!A:A,0))</f>
        <v>8</v>
      </c>
      <c r="Z6485">
        <f t="shared" si="713"/>
        <v>42959</v>
      </c>
    </row>
    <row r="6486" spans="1:26" x14ac:dyDescent="0.2">
      <c r="A6486" t="s">
        <v>9024</v>
      </c>
      <c r="B6486" t="s">
        <v>2116</v>
      </c>
      <c r="C6486">
        <v>5</v>
      </c>
      <c r="D6486">
        <v>3</v>
      </c>
      <c r="E6486" t="s">
        <v>1242</v>
      </c>
      <c r="F6486" t="s">
        <v>1010</v>
      </c>
      <c r="G6486" t="s">
        <v>23</v>
      </c>
      <c r="H6486" t="s">
        <v>24</v>
      </c>
      <c r="I6486" t="s">
        <v>25</v>
      </c>
      <c r="J6486" t="s">
        <v>2117</v>
      </c>
      <c r="K6486" t="s">
        <v>4964</v>
      </c>
      <c r="L6486" t="s">
        <v>3814</v>
      </c>
      <c r="M6486" t="s">
        <v>81</v>
      </c>
      <c r="N6486">
        <f t="shared" si="707"/>
        <v>0</v>
      </c>
      <c r="O6486" t="str">
        <f t="shared" si="708"/>
        <v>No</v>
      </c>
      <c r="P6486">
        <f t="shared" si="709"/>
        <v>0</v>
      </c>
      <c r="Q6486">
        <f t="shared" si="710"/>
        <v>4813937689</v>
      </c>
      <c r="R6486">
        <f t="shared" si="711"/>
        <v>4.1933383153624479</v>
      </c>
      <c r="S6486" t="str">
        <f t="shared" si="712"/>
        <v>Acceptable</v>
      </c>
      <c r="T6486">
        <f>ROUNDUP(C6486,0)</f>
        <v>5</v>
      </c>
      <c r="U6486">
        <f>ROUNDDOWN(C6486,0)</f>
        <v>5</v>
      </c>
      <c r="V6486">
        <f>RIGHT(K6486,2)+2000</f>
        <v>2017</v>
      </c>
      <c r="W6486" t="str">
        <f>INDEX(_xlfn.TEXTSPLIT(K6486,"-"),1,2)</f>
        <v>Oct</v>
      </c>
      <c r="X6486" t="str">
        <f>INDEX(_xlfn.TEXTSPLIT(K6486,"-"),1,1)</f>
        <v>9</v>
      </c>
      <c r="Y6486">
        <f>INDEX(months!B:B,MATCH(Sheet1!W6486,months!A:A,0))</f>
        <v>10</v>
      </c>
      <c r="Z6486">
        <f t="shared" si="713"/>
        <v>43017</v>
      </c>
    </row>
    <row r="6487" spans="1:26" x14ac:dyDescent="0.2">
      <c r="A6487" t="s">
        <v>9025</v>
      </c>
      <c r="B6487" t="s">
        <v>787</v>
      </c>
      <c r="C6487">
        <v>4.3</v>
      </c>
      <c r="D6487">
        <v>8827</v>
      </c>
      <c r="E6487" t="s">
        <v>46</v>
      </c>
      <c r="F6487" t="s">
        <v>65</v>
      </c>
      <c r="G6487" t="s">
        <v>23</v>
      </c>
      <c r="H6487" t="s">
        <v>24</v>
      </c>
      <c r="I6487" t="s">
        <v>25</v>
      </c>
      <c r="J6487" t="s">
        <v>788</v>
      </c>
      <c r="K6487" t="s">
        <v>2096</v>
      </c>
      <c r="L6487" t="s">
        <v>1283</v>
      </c>
      <c r="M6487" t="s">
        <v>29</v>
      </c>
      <c r="N6487">
        <f t="shared" si="707"/>
        <v>0</v>
      </c>
      <c r="O6487" t="str">
        <f t="shared" si="708"/>
        <v>No</v>
      </c>
      <c r="P6487">
        <f t="shared" si="709"/>
        <v>0</v>
      </c>
      <c r="Q6487">
        <f t="shared" si="710"/>
        <v>4813937689</v>
      </c>
      <c r="R6487">
        <f t="shared" si="711"/>
        <v>4.1933383153624479</v>
      </c>
      <c r="S6487" t="str">
        <f t="shared" si="712"/>
        <v>Acceptable</v>
      </c>
      <c r="T6487">
        <f>ROUNDUP(C6487,0)</f>
        <v>5</v>
      </c>
      <c r="U6487">
        <f>ROUNDDOWN(C6487,0)</f>
        <v>4</v>
      </c>
      <c r="V6487">
        <f>RIGHT(K6487,2)+2000</f>
        <v>2018</v>
      </c>
      <c r="W6487" t="str">
        <f>INDEX(_xlfn.TEXTSPLIT(K6487,"-"),1,2)</f>
        <v>May</v>
      </c>
      <c r="X6487" t="str">
        <f>INDEX(_xlfn.TEXTSPLIT(K6487,"-"),1,1)</f>
        <v>22</v>
      </c>
      <c r="Y6487">
        <f>INDEX(months!B:B,MATCH(Sheet1!W6487,months!A:A,0))</f>
        <v>5</v>
      </c>
      <c r="Z6487">
        <f t="shared" si="713"/>
        <v>43242</v>
      </c>
    </row>
    <row r="6488" spans="1:26" x14ac:dyDescent="0.2">
      <c r="A6488" t="s">
        <v>9026</v>
      </c>
      <c r="B6488" t="s">
        <v>5115</v>
      </c>
      <c r="C6488">
        <v>4.3</v>
      </c>
      <c r="D6488">
        <v>11760</v>
      </c>
      <c r="E6488" t="s">
        <v>46</v>
      </c>
      <c r="F6488" t="s">
        <v>65</v>
      </c>
      <c r="G6488" t="s">
        <v>23</v>
      </c>
      <c r="H6488" t="s">
        <v>24</v>
      </c>
      <c r="I6488" t="s">
        <v>25</v>
      </c>
      <c r="J6488" t="s">
        <v>5116</v>
      </c>
      <c r="K6488" t="s">
        <v>951</v>
      </c>
      <c r="L6488" t="s">
        <v>46</v>
      </c>
      <c r="M6488" t="s">
        <v>46</v>
      </c>
      <c r="N6488">
        <f t="shared" si="707"/>
        <v>0</v>
      </c>
      <c r="O6488" t="str">
        <f t="shared" si="708"/>
        <v>No</v>
      </c>
      <c r="P6488">
        <f t="shared" si="709"/>
        <v>0</v>
      </c>
      <c r="Q6488">
        <f t="shared" si="710"/>
        <v>4813937689</v>
      </c>
      <c r="R6488">
        <f t="shared" si="711"/>
        <v>4.1933383153624479</v>
      </c>
      <c r="S6488" t="str">
        <f t="shared" si="712"/>
        <v>Acceptable</v>
      </c>
      <c r="T6488">
        <f>ROUNDUP(C6488,0)</f>
        <v>5</v>
      </c>
      <c r="U6488">
        <f>ROUNDDOWN(C6488,0)</f>
        <v>4</v>
      </c>
      <c r="V6488">
        <f>RIGHT(K6488,2)+2000</f>
        <v>2018</v>
      </c>
      <c r="W6488" t="str">
        <f>INDEX(_xlfn.TEXTSPLIT(K6488,"-"),1,2)</f>
        <v>Jun</v>
      </c>
      <c r="X6488" t="str">
        <f>INDEX(_xlfn.TEXTSPLIT(K6488,"-"),1,1)</f>
        <v>22</v>
      </c>
      <c r="Y6488">
        <f>INDEX(months!B:B,MATCH(Sheet1!W6488,months!A:A,0))</f>
        <v>6</v>
      </c>
      <c r="Z6488">
        <f t="shared" si="713"/>
        <v>43273</v>
      </c>
    </row>
    <row r="6489" spans="1:26" x14ac:dyDescent="0.2">
      <c r="A6489" t="s">
        <v>9027</v>
      </c>
      <c r="B6489" t="s">
        <v>3070</v>
      </c>
      <c r="D6489">
        <v>2</v>
      </c>
      <c r="E6489" t="s">
        <v>78</v>
      </c>
      <c r="F6489" t="s">
        <v>775</v>
      </c>
      <c r="G6489" t="s">
        <v>23</v>
      </c>
      <c r="H6489" t="s">
        <v>24</v>
      </c>
      <c r="I6489" t="s">
        <v>25</v>
      </c>
      <c r="J6489" t="s">
        <v>6167</v>
      </c>
      <c r="K6489" t="s">
        <v>6991</v>
      </c>
      <c r="L6489" t="s">
        <v>9028</v>
      </c>
      <c r="M6489" t="s">
        <v>86</v>
      </c>
      <c r="N6489">
        <f t="shared" si="707"/>
        <v>0</v>
      </c>
      <c r="O6489" t="str">
        <f t="shared" si="708"/>
        <v>No</v>
      </c>
      <c r="P6489">
        <f t="shared" si="709"/>
        <v>0</v>
      </c>
      <c r="Q6489">
        <f t="shared" si="710"/>
        <v>4813937689</v>
      </c>
      <c r="R6489">
        <f t="shared" si="711"/>
        <v>4.1933383153624479</v>
      </c>
      <c r="S6489" t="str">
        <f t="shared" si="712"/>
        <v>Acceptable</v>
      </c>
      <c r="T6489">
        <f>ROUNDUP(C6489,0)</f>
        <v>0</v>
      </c>
      <c r="U6489">
        <f>ROUNDDOWN(C6489,0)</f>
        <v>0</v>
      </c>
      <c r="V6489">
        <f>RIGHT(K6489,2)+2000</f>
        <v>2016</v>
      </c>
      <c r="W6489" t="str">
        <f>INDEX(_xlfn.TEXTSPLIT(K6489,"-"),1,2)</f>
        <v>Dec</v>
      </c>
      <c r="X6489" t="str">
        <f>INDEX(_xlfn.TEXTSPLIT(K6489,"-"),1,1)</f>
        <v>21</v>
      </c>
      <c r="Y6489">
        <f>INDEX(months!B:B,MATCH(Sheet1!W6489,months!A:A,0))</f>
        <v>12</v>
      </c>
      <c r="Z6489">
        <f t="shared" si="713"/>
        <v>42725</v>
      </c>
    </row>
    <row r="6490" spans="1:26" x14ac:dyDescent="0.2">
      <c r="A6490" t="s">
        <v>9029</v>
      </c>
      <c r="B6490" t="s">
        <v>4950</v>
      </c>
      <c r="D6490">
        <v>7</v>
      </c>
      <c r="E6490" t="s">
        <v>190</v>
      </c>
      <c r="F6490" t="s">
        <v>1005</v>
      </c>
      <c r="G6490" t="s">
        <v>23</v>
      </c>
      <c r="H6490" t="s">
        <v>24</v>
      </c>
      <c r="I6490" t="s">
        <v>25</v>
      </c>
      <c r="J6490" t="s">
        <v>4951</v>
      </c>
      <c r="K6490" t="s">
        <v>160</v>
      </c>
      <c r="L6490" t="s">
        <v>452</v>
      </c>
      <c r="M6490" t="s">
        <v>81</v>
      </c>
      <c r="N6490">
        <f t="shared" si="707"/>
        <v>0</v>
      </c>
      <c r="O6490" t="str">
        <f t="shared" si="708"/>
        <v>No</v>
      </c>
      <c r="P6490">
        <f t="shared" si="709"/>
        <v>0</v>
      </c>
      <c r="Q6490">
        <f t="shared" si="710"/>
        <v>4813937689</v>
      </c>
      <c r="R6490">
        <f t="shared" si="711"/>
        <v>4.1933383153624479</v>
      </c>
      <c r="S6490" t="str">
        <f t="shared" si="712"/>
        <v>Acceptable</v>
      </c>
      <c r="T6490">
        <f>ROUNDUP(C6490,0)</f>
        <v>0</v>
      </c>
      <c r="U6490">
        <f>ROUNDDOWN(C6490,0)</f>
        <v>0</v>
      </c>
      <c r="V6490">
        <f>RIGHT(K6490,2)+2000</f>
        <v>2018</v>
      </c>
      <c r="W6490" t="str">
        <f>INDEX(_xlfn.TEXTSPLIT(K6490,"-"),1,2)</f>
        <v>Jul</v>
      </c>
      <c r="X6490" t="str">
        <f>INDEX(_xlfn.TEXTSPLIT(K6490,"-"),1,1)</f>
        <v>19</v>
      </c>
      <c r="Y6490">
        <f>INDEX(months!B:B,MATCH(Sheet1!W6490,months!A:A,0))</f>
        <v>7</v>
      </c>
      <c r="Z6490">
        <f t="shared" si="713"/>
        <v>43300</v>
      </c>
    </row>
    <row r="6491" spans="1:26" x14ac:dyDescent="0.2">
      <c r="A6491" t="s">
        <v>9030</v>
      </c>
      <c r="B6491" t="s">
        <v>4310</v>
      </c>
      <c r="C6491">
        <v>4.4000000000000004</v>
      </c>
      <c r="D6491">
        <v>328</v>
      </c>
      <c r="E6491" t="s">
        <v>159</v>
      </c>
      <c r="F6491" t="s">
        <v>22</v>
      </c>
      <c r="G6491" t="s">
        <v>23</v>
      </c>
      <c r="H6491" t="s">
        <v>24</v>
      </c>
      <c r="I6491" t="s">
        <v>25</v>
      </c>
      <c r="J6491" t="s">
        <v>2718</v>
      </c>
      <c r="K6491" t="s">
        <v>84</v>
      </c>
      <c r="L6491" t="s">
        <v>1116</v>
      </c>
      <c r="M6491" t="s">
        <v>54</v>
      </c>
      <c r="N6491">
        <f t="shared" si="707"/>
        <v>0</v>
      </c>
      <c r="O6491" t="str">
        <f t="shared" si="708"/>
        <v>No</v>
      </c>
      <c r="P6491">
        <f t="shared" si="709"/>
        <v>0</v>
      </c>
      <c r="Q6491">
        <f t="shared" si="710"/>
        <v>4813937689</v>
      </c>
      <c r="R6491">
        <f t="shared" si="711"/>
        <v>4.1933383153624479</v>
      </c>
      <c r="S6491" t="str">
        <f t="shared" si="712"/>
        <v>Acceptable</v>
      </c>
      <c r="T6491">
        <f>ROUNDUP(C6491,0)</f>
        <v>5</v>
      </c>
      <c r="U6491">
        <f>ROUNDDOWN(C6491,0)</f>
        <v>4</v>
      </c>
      <c r="V6491">
        <f>RIGHT(K6491,2)+2000</f>
        <v>2018</v>
      </c>
      <c r="W6491" t="str">
        <f>INDEX(_xlfn.TEXTSPLIT(K6491,"-"),1,2)</f>
        <v>Jul</v>
      </c>
      <c r="X6491" t="str">
        <f>INDEX(_xlfn.TEXTSPLIT(K6491,"-"),1,1)</f>
        <v>31</v>
      </c>
      <c r="Y6491">
        <f>INDEX(months!B:B,MATCH(Sheet1!W6491,months!A:A,0))</f>
        <v>7</v>
      </c>
      <c r="Z6491">
        <f t="shared" si="713"/>
        <v>43312</v>
      </c>
    </row>
    <row r="6492" spans="1:26" x14ac:dyDescent="0.2">
      <c r="A6492" t="s">
        <v>9031</v>
      </c>
      <c r="B6492" t="s">
        <v>3391</v>
      </c>
      <c r="C6492">
        <v>1</v>
      </c>
      <c r="D6492">
        <v>1</v>
      </c>
      <c r="E6492" t="s">
        <v>532</v>
      </c>
      <c r="F6492" t="s">
        <v>1010</v>
      </c>
      <c r="G6492" t="s">
        <v>23</v>
      </c>
      <c r="H6492" t="s">
        <v>24</v>
      </c>
      <c r="I6492" t="s">
        <v>25</v>
      </c>
      <c r="J6492" t="s">
        <v>3393</v>
      </c>
      <c r="K6492" t="s">
        <v>8276</v>
      </c>
      <c r="L6492" t="s">
        <v>134</v>
      </c>
      <c r="M6492" t="s">
        <v>587</v>
      </c>
      <c r="N6492">
        <f t="shared" si="707"/>
        <v>0</v>
      </c>
      <c r="O6492" t="str">
        <f t="shared" si="708"/>
        <v>No</v>
      </c>
      <c r="P6492">
        <f t="shared" si="709"/>
        <v>0</v>
      </c>
      <c r="Q6492">
        <f t="shared" si="710"/>
        <v>4813937689</v>
      </c>
      <c r="R6492">
        <f t="shared" si="711"/>
        <v>4.1933383153624479</v>
      </c>
      <c r="S6492" t="str">
        <f t="shared" si="712"/>
        <v>Acceptable</v>
      </c>
      <c r="T6492">
        <f>ROUNDUP(C6492,0)</f>
        <v>1</v>
      </c>
      <c r="U6492">
        <f>ROUNDDOWN(C6492,0)</f>
        <v>1</v>
      </c>
      <c r="V6492">
        <f>RIGHT(K6492,2)+2000</f>
        <v>2016</v>
      </c>
      <c r="W6492" t="str">
        <f>INDEX(_xlfn.TEXTSPLIT(K6492,"-"),1,2)</f>
        <v>Dec</v>
      </c>
      <c r="X6492" t="str">
        <f>INDEX(_xlfn.TEXTSPLIT(K6492,"-"),1,1)</f>
        <v>14</v>
      </c>
      <c r="Y6492">
        <f>INDEX(months!B:B,MATCH(Sheet1!W6492,months!A:A,0))</f>
        <v>12</v>
      </c>
      <c r="Z6492">
        <f t="shared" si="713"/>
        <v>42718</v>
      </c>
    </row>
    <row r="6493" spans="1:26" x14ac:dyDescent="0.2">
      <c r="A6493" t="s">
        <v>9032</v>
      </c>
      <c r="B6493" t="s">
        <v>4310</v>
      </c>
      <c r="C6493">
        <v>4.5</v>
      </c>
      <c r="D6493">
        <v>117</v>
      </c>
      <c r="E6493" t="s">
        <v>1211</v>
      </c>
      <c r="F6493" t="s">
        <v>775</v>
      </c>
      <c r="G6493" t="s">
        <v>649</v>
      </c>
      <c r="H6493" t="s">
        <v>3310</v>
      </c>
      <c r="I6493" t="s">
        <v>25</v>
      </c>
      <c r="J6493" t="s">
        <v>2718</v>
      </c>
      <c r="K6493" t="s">
        <v>2216</v>
      </c>
      <c r="L6493" t="s">
        <v>276</v>
      </c>
      <c r="M6493" t="s">
        <v>81</v>
      </c>
      <c r="N6493">
        <f t="shared" si="707"/>
        <v>0</v>
      </c>
      <c r="O6493" t="str">
        <f t="shared" si="708"/>
        <v>No</v>
      </c>
      <c r="P6493">
        <f t="shared" si="709"/>
        <v>0</v>
      </c>
      <c r="Q6493">
        <f t="shared" si="710"/>
        <v>4813937689</v>
      </c>
      <c r="R6493">
        <f t="shared" si="711"/>
        <v>4.1933383153624479</v>
      </c>
      <c r="S6493" t="str">
        <f t="shared" si="712"/>
        <v>Acceptable</v>
      </c>
      <c r="T6493">
        <f>ROUNDUP(C6493,0)</f>
        <v>5</v>
      </c>
      <c r="U6493">
        <f>ROUNDDOWN(C6493,0)</f>
        <v>4</v>
      </c>
      <c r="V6493">
        <f>RIGHT(K6493,2)+2000</f>
        <v>2017</v>
      </c>
      <c r="W6493" t="str">
        <f>INDEX(_xlfn.TEXTSPLIT(K6493,"-"),1,2)</f>
        <v>Feb</v>
      </c>
      <c r="X6493" t="str">
        <f>INDEX(_xlfn.TEXTSPLIT(K6493,"-"),1,1)</f>
        <v>9</v>
      </c>
      <c r="Y6493">
        <f>INDEX(months!B:B,MATCH(Sheet1!W6493,months!A:A,0))</f>
        <v>2</v>
      </c>
      <c r="Z6493">
        <f t="shared" si="713"/>
        <v>42775</v>
      </c>
    </row>
    <row r="6494" spans="1:26" x14ac:dyDescent="0.2">
      <c r="A6494" t="s">
        <v>9033</v>
      </c>
      <c r="B6494" t="s">
        <v>447</v>
      </c>
      <c r="D6494">
        <v>0</v>
      </c>
      <c r="E6494" t="s">
        <v>205</v>
      </c>
      <c r="F6494" t="s">
        <v>1010</v>
      </c>
      <c r="G6494" t="s">
        <v>23</v>
      </c>
      <c r="H6494" t="s">
        <v>24</v>
      </c>
      <c r="I6494" t="s">
        <v>25</v>
      </c>
      <c r="J6494" t="s">
        <v>449</v>
      </c>
      <c r="K6494" t="s">
        <v>3011</v>
      </c>
      <c r="L6494" t="s">
        <v>59</v>
      </c>
      <c r="M6494" t="s">
        <v>86</v>
      </c>
      <c r="N6494">
        <f t="shared" si="707"/>
        <v>0</v>
      </c>
      <c r="O6494" t="str">
        <f t="shared" si="708"/>
        <v>No</v>
      </c>
      <c r="P6494">
        <f t="shared" si="709"/>
        <v>0</v>
      </c>
      <c r="Q6494">
        <f t="shared" si="710"/>
        <v>4813937689</v>
      </c>
      <c r="R6494">
        <f t="shared" si="711"/>
        <v>4.1933383153624479</v>
      </c>
      <c r="S6494" t="str">
        <f t="shared" si="712"/>
        <v>Acceptable</v>
      </c>
      <c r="T6494">
        <f>ROUNDUP(C6494,0)</f>
        <v>0</v>
      </c>
      <c r="U6494">
        <f>ROUNDDOWN(C6494,0)</f>
        <v>0</v>
      </c>
      <c r="V6494">
        <f>RIGHT(K6494,2)+2000</f>
        <v>2017</v>
      </c>
      <c r="W6494" t="str">
        <f>INDEX(_xlfn.TEXTSPLIT(K6494,"-"),1,2)</f>
        <v>Jul</v>
      </c>
      <c r="X6494" t="str">
        <f>INDEX(_xlfn.TEXTSPLIT(K6494,"-"),1,1)</f>
        <v>28</v>
      </c>
      <c r="Y6494">
        <f>INDEX(months!B:B,MATCH(Sheet1!W6494,months!A:A,0))</f>
        <v>7</v>
      </c>
      <c r="Z6494">
        <f t="shared" si="713"/>
        <v>42944</v>
      </c>
    </row>
    <row r="6495" spans="1:26" x14ac:dyDescent="0.2">
      <c r="A6495" t="s">
        <v>9034</v>
      </c>
      <c r="B6495" t="s">
        <v>4950</v>
      </c>
      <c r="C6495">
        <v>4</v>
      </c>
      <c r="D6495">
        <v>2</v>
      </c>
      <c r="E6495" t="s">
        <v>190</v>
      </c>
      <c r="F6495" t="s">
        <v>1230</v>
      </c>
      <c r="G6495" t="s">
        <v>23</v>
      </c>
      <c r="H6495" t="s">
        <v>24</v>
      </c>
      <c r="I6495" t="s">
        <v>25</v>
      </c>
      <c r="J6495" t="s">
        <v>4951</v>
      </c>
      <c r="K6495" t="s">
        <v>297</v>
      </c>
      <c r="L6495" t="s">
        <v>2841</v>
      </c>
      <c r="M6495" t="s">
        <v>81</v>
      </c>
      <c r="N6495">
        <f t="shared" si="707"/>
        <v>0</v>
      </c>
      <c r="O6495" t="str">
        <f t="shared" si="708"/>
        <v>No</v>
      </c>
      <c r="P6495">
        <f t="shared" si="709"/>
        <v>0</v>
      </c>
      <c r="Q6495">
        <f t="shared" si="710"/>
        <v>4813937689</v>
      </c>
      <c r="R6495">
        <f t="shared" si="711"/>
        <v>4.1933383153624479</v>
      </c>
      <c r="S6495" t="str">
        <f t="shared" si="712"/>
        <v>Acceptable</v>
      </c>
      <c r="T6495">
        <f>ROUNDUP(C6495,0)</f>
        <v>4</v>
      </c>
      <c r="U6495">
        <f>ROUNDDOWN(C6495,0)</f>
        <v>4</v>
      </c>
      <c r="V6495">
        <f>RIGHT(K6495,2)+2000</f>
        <v>2018</v>
      </c>
      <c r="W6495" t="str">
        <f>INDEX(_xlfn.TEXTSPLIT(K6495,"-"),1,2)</f>
        <v>Jul</v>
      </c>
      <c r="X6495" t="str">
        <f>INDEX(_xlfn.TEXTSPLIT(K6495,"-"),1,1)</f>
        <v>24</v>
      </c>
      <c r="Y6495">
        <f>INDEX(months!B:B,MATCH(Sheet1!W6495,months!A:A,0))</f>
        <v>7</v>
      </c>
      <c r="Z6495">
        <f t="shared" si="713"/>
        <v>43305</v>
      </c>
    </row>
    <row r="6496" spans="1:26" x14ac:dyDescent="0.2">
      <c r="A6496" t="s">
        <v>9035</v>
      </c>
      <c r="B6496" t="s">
        <v>4612</v>
      </c>
      <c r="C6496">
        <v>5</v>
      </c>
      <c r="D6496">
        <v>1</v>
      </c>
      <c r="E6496" t="s">
        <v>403</v>
      </c>
      <c r="F6496" t="s">
        <v>1230</v>
      </c>
      <c r="G6496" t="s">
        <v>23</v>
      </c>
      <c r="H6496" t="s">
        <v>24</v>
      </c>
      <c r="I6496" t="s">
        <v>25</v>
      </c>
      <c r="J6496" t="s">
        <v>4613</v>
      </c>
      <c r="K6496" t="s">
        <v>497</v>
      </c>
      <c r="L6496" t="s">
        <v>420</v>
      </c>
      <c r="M6496" t="s">
        <v>54</v>
      </c>
      <c r="N6496">
        <f t="shared" si="707"/>
        <v>0</v>
      </c>
      <c r="O6496" t="str">
        <f t="shared" si="708"/>
        <v>No</v>
      </c>
      <c r="P6496">
        <f t="shared" si="709"/>
        <v>0</v>
      </c>
      <c r="Q6496">
        <f t="shared" si="710"/>
        <v>4813937689</v>
      </c>
      <c r="R6496">
        <f t="shared" si="711"/>
        <v>4.1933383153624479</v>
      </c>
      <c r="S6496" t="str">
        <f t="shared" si="712"/>
        <v>Acceptable</v>
      </c>
      <c r="T6496">
        <f>ROUNDUP(C6496,0)</f>
        <v>5</v>
      </c>
      <c r="U6496">
        <f>ROUNDDOWN(C6496,0)</f>
        <v>5</v>
      </c>
      <c r="V6496">
        <f>RIGHT(K6496,2)+2000</f>
        <v>2018</v>
      </c>
      <c r="W6496" t="str">
        <f>INDEX(_xlfn.TEXTSPLIT(K6496,"-"),1,2)</f>
        <v>Jul</v>
      </c>
      <c r="X6496" t="str">
        <f>INDEX(_xlfn.TEXTSPLIT(K6496,"-"),1,1)</f>
        <v>13</v>
      </c>
      <c r="Y6496">
        <f>INDEX(months!B:B,MATCH(Sheet1!W6496,months!A:A,0))</f>
        <v>7</v>
      </c>
      <c r="Z6496">
        <f t="shared" si="713"/>
        <v>43294</v>
      </c>
    </row>
    <row r="6497" spans="1:26" x14ac:dyDescent="0.2">
      <c r="A6497" t="s">
        <v>9036</v>
      </c>
      <c r="B6497" t="s">
        <v>2665</v>
      </c>
      <c r="C6497">
        <v>4.9000000000000004</v>
      </c>
      <c r="D6497">
        <v>59</v>
      </c>
      <c r="E6497" t="s">
        <v>93</v>
      </c>
      <c r="F6497" t="s">
        <v>1199</v>
      </c>
      <c r="G6497" t="s">
        <v>23</v>
      </c>
      <c r="H6497" t="s">
        <v>24</v>
      </c>
      <c r="I6497" t="s">
        <v>25</v>
      </c>
      <c r="J6497" t="s">
        <v>2726</v>
      </c>
      <c r="K6497" t="s">
        <v>951</v>
      </c>
      <c r="L6497" t="s">
        <v>59</v>
      </c>
      <c r="M6497" t="s">
        <v>54</v>
      </c>
      <c r="N6497">
        <f t="shared" si="707"/>
        <v>0</v>
      </c>
      <c r="O6497" t="str">
        <f t="shared" si="708"/>
        <v>No</v>
      </c>
      <c r="P6497">
        <f t="shared" si="709"/>
        <v>0</v>
      </c>
      <c r="Q6497">
        <f t="shared" si="710"/>
        <v>4813937689</v>
      </c>
      <c r="R6497">
        <f t="shared" si="711"/>
        <v>4.1933383153624479</v>
      </c>
      <c r="S6497" t="str">
        <f t="shared" si="712"/>
        <v>Acceptable</v>
      </c>
      <c r="T6497">
        <f>ROUNDUP(C6497,0)</f>
        <v>5</v>
      </c>
      <c r="U6497">
        <f>ROUNDDOWN(C6497,0)</f>
        <v>4</v>
      </c>
      <c r="V6497">
        <f>RIGHT(K6497,2)+2000</f>
        <v>2018</v>
      </c>
      <c r="W6497" t="str">
        <f>INDEX(_xlfn.TEXTSPLIT(K6497,"-"),1,2)</f>
        <v>Jun</v>
      </c>
      <c r="X6497" t="str">
        <f>INDEX(_xlfn.TEXTSPLIT(K6497,"-"),1,1)</f>
        <v>22</v>
      </c>
      <c r="Y6497">
        <f>INDEX(months!B:B,MATCH(Sheet1!W6497,months!A:A,0))</f>
        <v>6</v>
      </c>
      <c r="Z6497">
        <f t="shared" si="713"/>
        <v>43273</v>
      </c>
    </row>
    <row r="6498" spans="1:26" x14ac:dyDescent="0.2">
      <c r="A6498" t="s">
        <v>9037</v>
      </c>
      <c r="B6498" t="s">
        <v>4310</v>
      </c>
      <c r="C6498">
        <v>4.7</v>
      </c>
      <c r="D6498">
        <v>163</v>
      </c>
      <c r="E6498" t="s">
        <v>147</v>
      </c>
      <c r="F6498" t="s">
        <v>775</v>
      </c>
      <c r="G6498" t="s">
        <v>649</v>
      </c>
      <c r="H6498" t="s">
        <v>3310</v>
      </c>
      <c r="I6498" t="s">
        <v>25</v>
      </c>
      <c r="J6498" t="s">
        <v>2718</v>
      </c>
      <c r="K6498" t="s">
        <v>3123</v>
      </c>
      <c r="L6498" t="s">
        <v>4084</v>
      </c>
      <c r="M6498" t="s">
        <v>81</v>
      </c>
      <c r="N6498">
        <f t="shared" si="707"/>
        <v>0</v>
      </c>
      <c r="O6498" t="str">
        <f t="shared" si="708"/>
        <v>No</v>
      </c>
      <c r="P6498">
        <f t="shared" si="709"/>
        <v>0</v>
      </c>
      <c r="Q6498">
        <f t="shared" si="710"/>
        <v>4813937689</v>
      </c>
      <c r="R6498">
        <f t="shared" si="711"/>
        <v>4.1933383153624479</v>
      </c>
      <c r="S6498" t="str">
        <f t="shared" si="712"/>
        <v>Acceptable</v>
      </c>
      <c r="T6498">
        <f>ROUNDUP(C6498,0)</f>
        <v>5</v>
      </c>
      <c r="U6498">
        <f>ROUNDDOWN(C6498,0)</f>
        <v>4</v>
      </c>
      <c r="V6498">
        <f>RIGHT(K6498,2)+2000</f>
        <v>2017</v>
      </c>
      <c r="W6498" t="str">
        <f>INDEX(_xlfn.TEXTSPLIT(K6498,"-"),1,2)</f>
        <v>Oct</v>
      </c>
      <c r="X6498" t="str">
        <f>INDEX(_xlfn.TEXTSPLIT(K6498,"-"),1,1)</f>
        <v>6</v>
      </c>
      <c r="Y6498">
        <f>INDEX(months!B:B,MATCH(Sheet1!W6498,months!A:A,0))</f>
        <v>10</v>
      </c>
      <c r="Z6498">
        <f t="shared" si="713"/>
        <v>43014</v>
      </c>
    </row>
    <row r="6499" spans="1:26" x14ac:dyDescent="0.2">
      <c r="A6499" t="s">
        <v>463</v>
      </c>
      <c r="B6499" t="s">
        <v>447</v>
      </c>
      <c r="C6499">
        <v>4.5</v>
      </c>
      <c r="D6499">
        <v>155466</v>
      </c>
      <c r="E6499" t="s">
        <v>46</v>
      </c>
      <c r="F6499" t="s">
        <v>89</v>
      </c>
      <c r="G6499" t="s">
        <v>23</v>
      </c>
      <c r="H6499" t="s">
        <v>24</v>
      </c>
      <c r="I6499" t="s">
        <v>44</v>
      </c>
      <c r="J6499" t="s">
        <v>449</v>
      </c>
      <c r="K6499" t="s">
        <v>137</v>
      </c>
      <c r="L6499" t="s">
        <v>46</v>
      </c>
      <c r="M6499" t="s">
        <v>46</v>
      </c>
      <c r="N6499">
        <f t="shared" si="707"/>
        <v>0</v>
      </c>
      <c r="O6499" t="str">
        <f t="shared" si="708"/>
        <v>No</v>
      </c>
      <c r="P6499">
        <f t="shared" si="709"/>
        <v>0</v>
      </c>
      <c r="Q6499">
        <f t="shared" si="710"/>
        <v>4813937689</v>
      </c>
      <c r="R6499">
        <f t="shared" si="711"/>
        <v>4.1933383153624479</v>
      </c>
      <c r="S6499" t="str">
        <f t="shared" si="712"/>
        <v>Acceptable</v>
      </c>
      <c r="T6499">
        <f>ROUNDUP(C6499,0)</f>
        <v>5</v>
      </c>
      <c r="U6499">
        <f>ROUNDDOWN(C6499,0)</f>
        <v>4</v>
      </c>
      <c r="V6499">
        <f>RIGHT(K6499,2)+2000</f>
        <v>2018</v>
      </c>
      <c r="W6499" t="str">
        <f>INDEX(_xlfn.TEXTSPLIT(K6499,"-"),1,2)</f>
        <v>Apr</v>
      </c>
      <c r="X6499" t="str">
        <f>INDEX(_xlfn.TEXTSPLIT(K6499,"-"),1,1)</f>
        <v>25</v>
      </c>
      <c r="Y6499">
        <f>INDEX(months!B:B,MATCH(Sheet1!W6499,months!A:A,0))</f>
        <v>4</v>
      </c>
      <c r="Z6499">
        <f t="shared" si="713"/>
        <v>43215</v>
      </c>
    </row>
    <row r="6500" spans="1:26" x14ac:dyDescent="0.2">
      <c r="A6500" t="s">
        <v>9038</v>
      </c>
      <c r="B6500" t="s">
        <v>1790</v>
      </c>
      <c r="C6500">
        <v>3.9</v>
      </c>
      <c r="D6500">
        <v>8185</v>
      </c>
      <c r="E6500" t="s">
        <v>1137</v>
      </c>
      <c r="F6500" t="s">
        <v>32</v>
      </c>
      <c r="G6500" t="s">
        <v>23</v>
      </c>
      <c r="H6500" t="s">
        <v>24</v>
      </c>
      <c r="I6500" t="s">
        <v>25</v>
      </c>
      <c r="J6500" t="s">
        <v>1791</v>
      </c>
      <c r="K6500" t="s">
        <v>743</v>
      </c>
      <c r="L6500" t="s">
        <v>1962</v>
      </c>
      <c r="M6500" t="s">
        <v>54</v>
      </c>
      <c r="N6500">
        <f t="shared" si="707"/>
        <v>0</v>
      </c>
      <c r="O6500" t="str">
        <f t="shared" si="708"/>
        <v>No</v>
      </c>
      <c r="P6500">
        <f t="shared" si="709"/>
        <v>0</v>
      </c>
      <c r="Q6500">
        <f t="shared" si="710"/>
        <v>4813937689</v>
      </c>
      <c r="R6500">
        <f t="shared" si="711"/>
        <v>4.1933383153624479</v>
      </c>
      <c r="S6500" t="str">
        <f t="shared" si="712"/>
        <v>Acceptable</v>
      </c>
      <c r="T6500">
        <f>ROUNDUP(C6500,0)</f>
        <v>4</v>
      </c>
      <c r="U6500">
        <f>ROUNDDOWN(C6500,0)</f>
        <v>3</v>
      </c>
      <c r="V6500">
        <f>RIGHT(K6500,2)+2000</f>
        <v>2018</v>
      </c>
      <c r="W6500" t="str">
        <f>INDEX(_xlfn.TEXTSPLIT(K6500,"-"),1,2)</f>
        <v>Jul</v>
      </c>
      <c r="X6500" t="str">
        <f>INDEX(_xlfn.TEXTSPLIT(K6500,"-"),1,1)</f>
        <v>6</v>
      </c>
      <c r="Y6500">
        <f>INDEX(months!B:B,MATCH(Sheet1!W6500,months!A:A,0))</f>
        <v>7</v>
      </c>
      <c r="Z6500">
        <f t="shared" si="713"/>
        <v>43287</v>
      </c>
    </row>
    <row r="6501" spans="1:26" x14ac:dyDescent="0.2">
      <c r="A6501" t="s">
        <v>9039</v>
      </c>
      <c r="B6501" t="s">
        <v>3070</v>
      </c>
      <c r="D6501">
        <v>53</v>
      </c>
      <c r="E6501" t="s">
        <v>123</v>
      </c>
      <c r="F6501" t="s">
        <v>101</v>
      </c>
      <c r="G6501" t="s">
        <v>23</v>
      </c>
      <c r="H6501" t="s">
        <v>24</v>
      </c>
      <c r="I6501" t="s">
        <v>25</v>
      </c>
      <c r="J6501" t="s">
        <v>1537</v>
      </c>
      <c r="K6501" t="s">
        <v>6162</v>
      </c>
      <c r="L6501" t="s">
        <v>313</v>
      </c>
      <c r="M6501" t="s">
        <v>54</v>
      </c>
      <c r="N6501">
        <f t="shared" si="707"/>
        <v>0</v>
      </c>
      <c r="O6501" t="str">
        <f t="shared" si="708"/>
        <v>No</v>
      </c>
      <c r="P6501">
        <f t="shared" si="709"/>
        <v>0</v>
      </c>
      <c r="Q6501">
        <f t="shared" si="710"/>
        <v>4813937689</v>
      </c>
      <c r="R6501">
        <f t="shared" si="711"/>
        <v>4.1933383153624479</v>
      </c>
      <c r="S6501" t="str">
        <f t="shared" si="712"/>
        <v>Acceptable</v>
      </c>
      <c r="T6501">
        <f>ROUNDUP(C6501,0)</f>
        <v>0</v>
      </c>
      <c r="U6501">
        <f>ROUNDDOWN(C6501,0)</f>
        <v>0</v>
      </c>
      <c r="V6501">
        <f>RIGHT(K6501,2)+2000</f>
        <v>2018</v>
      </c>
      <c r="W6501" t="str">
        <f>INDEX(_xlfn.TEXTSPLIT(K6501,"-"),1,2)</f>
        <v>Jan</v>
      </c>
      <c r="X6501" t="str">
        <f>INDEX(_xlfn.TEXTSPLIT(K6501,"-"),1,1)</f>
        <v>12</v>
      </c>
      <c r="Y6501">
        <f>INDEX(months!B:B,MATCH(Sheet1!W6501,months!A:A,0))</f>
        <v>1</v>
      </c>
      <c r="Z6501">
        <f t="shared" si="713"/>
        <v>43112</v>
      </c>
    </row>
    <row r="6502" spans="1:26" x14ac:dyDescent="0.2">
      <c r="A6502" t="s">
        <v>9040</v>
      </c>
      <c r="B6502" t="s">
        <v>3944</v>
      </c>
      <c r="C6502">
        <v>3.2</v>
      </c>
      <c r="D6502">
        <v>661</v>
      </c>
      <c r="E6502" t="s">
        <v>1504</v>
      </c>
      <c r="F6502" t="s">
        <v>50</v>
      </c>
      <c r="G6502" t="s">
        <v>23</v>
      </c>
      <c r="H6502" t="s">
        <v>24</v>
      </c>
      <c r="I6502" t="s">
        <v>25</v>
      </c>
      <c r="J6502" t="s">
        <v>3945</v>
      </c>
      <c r="K6502" t="s">
        <v>5182</v>
      </c>
      <c r="L6502" t="s">
        <v>2961</v>
      </c>
      <c r="M6502" t="s">
        <v>81</v>
      </c>
      <c r="N6502">
        <f t="shared" si="707"/>
        <v>0</v>
      </c>
      <c r="O6502" t="str">
        <f t="shared" si="708"/>
        <v>No</v>
      </c>
      <c r="P6502">
        <f t="shared" si="709"/>
        <v>0</v>
      </c>
      <c r="Q6502">
        <f t="shared" si="710"/>
        <v>4813937689</v>
      </c>
      <c r="R6502">
        <f t="shared" si="711"/>
        <v>4.1933383153624479</v>
      </c>
      <c r="S6502" t="str">
        <f t="shared" si="712"/>
        <v>Acceptable</v>
      </c>
      <c r="T6502">
        <f>ROUNDUP(C6502,0)</f>
        <v>4</v>
      </c>
      <c r="U6502">
        <f>ROUNDDOWN(C6502,0)</f>
        <v>3</v>
      </c>
      <c r="V6502">
        <f>RIGHT(K6502,2)+2000</f>
        <v>2018</v>
      </c>
      <c r="W6502" t="str">
        <f>INDEX(_xlfn.TEXTSPLIT(K6502,"-"),1,2)</f>
        <v>Mar</v>
      </c>
      <c r="X6502" t="str">
        <f>INDEX(_xlfn.TEXTSPLIT(K6502,"-"),1,1)</f>
        <v>19</v>
      </c>
      <c r="Y6502">
        <f>INDEX(months!B:B,MATCH(Sheet1!W6502,months!A:A,0))</f>
        <v>3</v>
      </c>
      <c r="Z6502">
        <f t="shared" si="713"/>
        <v>43178</v>
      </c>
    </row>
    <row r="6503" spans="1:26" x14ac:dyDescent="0.2">
      <c r="A6503" t="s">
        <v>9041</v>
      </c>
      <c r="B6503" t="s">
        <v>447</v>
      </c>
      <c r="C6503">
        <v>3.5</v>
      </c>
      <c r="D6503">
        <v>2539</v>
      </c>
      <c r="E6503" t="s">
        <v>248</v>
      </c>
      <c r="F6503" t="s">
        <v>32</v>
      </c>
      <c r="G6503" t="s">
        <v>23</v>
      </c>
      <c r="H6503" t="s">
        <v>24</v>
      </c>
      <c r="I6503" t="s">
        <v>25</v>
      </c>
      <c r="J6503" t="s">
        <v>449</v>
      </c>
      <c r="K6503" t="s">
        <v>216</v>
      </c>
      <c r="L6503" t="s">
        <v>9042</v>
      </c>
      <c r="M6503" t="s">
        <v>81</v>
      </c>
      <c r="N6503">
        <f t="shared" si="707"/>
        <v>0</v>
      </c>
      <c r="O6503" t="str">
        <f t="shared" si="708"/>
        <v>No</v>
      </c>
      <c r="P6503">
        <f t="shared" si="709"/>
        <v>0</v>
      </c>
      <c r="Q6503">
        <f t="shared" si="710"/>
        <v>4813937689</v>
      </c>
      <c r="R6503">
        <f t="shared" si="711"/>
        <v>4.1933383153624479</v>
      </c>
      <c r="S6503" t="str">
        <f t="shared" si="712"/>
        <v>Acceptable</v>
      </c>
      <c r="T6503">
        <f>ROUNDUP(C6503,0)</f>
        <v>4</v>
      </c>
      <c r="U6503">
        <f>ROUNDDOWN(C6503,0)</f>
        <v>3</v>
      </c>
      <c r="V6503">
        <f>RIGHT(K6503,2)+2000</f>
        <v>2018</v>
      </c>
      <c r="W6503" t="str">
        <f>INDEX(_xlfn.TEXTSPLIT(K6503,"-"),1,2)</f>
        <v>Jul</v>
      </c>
      <c r="X6503" t="str">
        <f>INDEX(_xlfn.TEXTSPLIT(K6503,"-"),1,1)</f>
        <v>26</v>
      </c>
      <c r="Y6503">
        <f>INDEX(months!B:B,MATCH(Sheet1!W6503,months!A:A,0))</f>
        <v>7</v>
      </c>
      <c r="Z6503">
        <f t="shared" si="713"/>
        <v>43307</v>
      </c>
    </row>
    <row r="6504" spans="1:26" x14ac:dyDescent="0.2">
      <c r="A6504" t="s">
        <v>9043</v>
      </c>
      <c r="B6504" t="s">
        <v>2518</v>
      </c>
      <c r="D6504">
        <v>0</v>
      </c>
      <c r="E6504" t="s">
        <v>186</v>
      </c>
      <c r="F6504" t="s">
        <v>1010</v>
      </c>
      <c r="G6504" t="s">
        <v>23</v>
      </c>
      <c r="H6504" t="s">
        <v>24</v>
      </c>
      <c r="I6504" t="s">
        <v>25</v>
      </c>
      <c r="J6504" t="s">
        <v>2519</v>
      </c>
      <c r="K6504" t="s">
        <v>331</v>
      </c>
      <c r="L6504" t="s">
        <v>9044</v>
      </c>
      <c r="M6504" t="s">
        <v>29</v>
      </c>
      <c r="N6504">
        <f t="shared" si="707"/>
        <v>0</v>
      </c>
      <c r="O6504" t="str">
        <f t="shared" si="708"/>
        <v>No</v>
      </c>
      <c r="P6504">
        <f t="shared" si="709"/>
        <v>0</v>
      </c>
      <c r="Q6504">
        <f t="shared" si="710"/>
        <v>4813937689</v>
      </c>
      <c r="R6504">
        <f t="shared" si="711"/>
        <v>4.1933383153624479</v>
      </c>
      <c r="S6504" t="str">
        <f t="shared" si="712"/>
        <v>Acceptable</v>
      </c>
      <c r="T6504">
        <f>ROUNDUP(C6504,0)</f>
        <v>0</v>
      </c>
      <c r="U6504">
        <f>ROUNDDOWN(C6504,0)</f>
        <v>0</v>
      </c>
      <c r="V6504">
        <f>RIGHT(K6504,2)+2000</f>
        <v>2018</v>
      </c>
      <c r="W6504" t="str">
        <f>INDEX(_xlfn.TEXTSPLIT(K6504,"-"),1,2)</f>
        <v>Jun</v>
      </c>
      <c r="X6504" t="str">
        <f>INDEX(_xlfn.TEXTSPLIT(K6504,"-"),1,1)</f>
        <v>2</v>
      </c>
      <c r="Y6504">
        <f>INDEX(months!B:B,MATCH(Sheet1!W6504,months!A:A,0))</f>
        <v>6</v>
      </c>
      <c r="Z6504">
        <f t="shared" si="713"/>
        <v>43253</v>
      </c>
    </row>
    <row r="6505" spans="1:26" x14ac:dyDescent="0.2">
      <c r="A6505" t="s">
        <v>9045</v>
      </c>
      <c r="B6505" t="s">
        <v>1790</v>
      </c>
      <c r="C6505">
        <v>3.7</v>
      </c>
      <c r="D6505">
        <v>913</v>
      </c>
      <c r="E6505" t="s">
        <v>9046</v>
      </c>
      <c r="F6505" t="s">
        <v>50</v>
      </c>
      <c r="G6505" t="s">
        <v>23</v>
      </c>
      <c r="H6505" t="s">
        <v>24</v>
      </c>
      <c r="I6505" t="s">
        <v>25</v>
      </c>
      <c r="J6505" t="s">
        <v>1791</v>
      </c>
      <c r="K6505" t="s">
        <v>9047</v>
      </c>
      <c r="L6505" t="s">
        <v>59</v>
      </c>
      <c r="M6505" t="s">
        <v>460</v>
      </c>
      <c r="N6505">
        <f t="shared" si="707"/>
        <v>0</v>
      </c>
      <c r="O6505" t="str">
        <f t="shared" si="708"/>
        <v>No</v>
      </c>
      <c r="P6505">
        <f t="shared" si="709"/>
        <v>0</v>
      </c>
      <c r="Q6505">
        <f t="shared" si="710"/>
        <v>4813937689</v>
      </c>
      <c r="R6505">
        <f t="shared" si="711"/>
        <v>4.1933383153624479</v>
      </c>
      <c r="S6505" t="str">
        <f t="shared" si="712"/>
        <v>Acceptable</v>
      </c>
      <c r="T6505">
        <f>ROUNDUP(C6505,0)</f>
        <v>4</v>
      </c>
      <c r="U6505">
        <f>ROUNDDOWN(C6505,0)</f>
        <v>3</v>
      </c>
      <c r="V6505">
        <f>RIGHT(K6505,2)+2000</f>
        <v>2012</v>
      </c>
      <c r="W6505" t="str">
        <f>INDEX(_xlfn.TEXTSPLIT(K6505,"-"),1,2)</f>
        <v>Jul</v>
      </c>
      <c r="X6505" t="str">
        <f>INDEX(_xlfn.TEXTSPLIT(K6505,"-"),1,1)</f>
        <v>20</v>
      </c>
      <c r="Y6505">
        <f>INDEX(months!B:B,MATCH(Sheet1!W6505,months!A:A,0))</f>
        <v>7</v>
      </c>
      <c r="Z6505">
        <f t="shared" si="713"/>
        <v>41110</v>
      </c>
    </row>
    <row r="6506" spans="1:26" x14ac:dyDescent="0.2">
      <c r="A6506" t="s">
        <v>9048</v>
      </c>
      <c r="B6506" t="s">
        <v>556</v>
      </c>
      <c r="C6506">
        <v>3</v>
      </c>
      <c r="D6506">
        <v>597</v>
      </c>
      <c r="E6506" t="s">
        <v>108</v>
      </c>
      <c r="F6506" t="s">
        <v>50</v>
      </c>
      <c r="G6506" t="s">
        <v>23</v>
      </c>
      <c r="H6506" t="s">
        <v>24</v>
      </c>
      <c r="I6506" t="s">
        <v>25</v>
      </c>
      <c r="J6506" t="s">
        <v>557</v>
      </c>
      <c r="K6506" t="s">
        <v>125</v>
      </c>
      <c r="L6506" t="s">
        <v>415</v>
      </c>
      <c r="M6506" t="s">
        <v>274</v>
      </c>
      <c r="N6506">
        <f t="shared" si="707"/>
        <v>0</v>
      </c>
      <c r="O6506" t="str">
        <f t="shared" si="708"/>
        <v>No</v>
      </c>
      <c r="P6506">
        <f t="shared" si="709"/>
        <v>0</v>
      </c>
      <c r="Q6506">
        <f t="shared" si="710"/>
        <v>4813937689</v>
      </c>
      <c r="R6506">
        <f t="shared" si="711"/>
        <v>4.1933383153624479</v>
      </c>
      <c r="S6506" t="str">
        <f t="shared" si="712"/>
        <v>Acceptable</v>
      </c>
      <c r="T6506">
        <f>ROUNDUP(C6506,0)</f>
        <v>3</v>
      </c>
      <c r="U6506">
        <f>ROUNDDOWN(C6506,0)</f>
        <v>3</v>
      </c>
      <c r="V6506">
        <f>RIGHT(K6506,2)+2000</f>
        <v>2018</v>
      </c>
      <c r="W6506" t="str">
        <f>INDEX(_xlfn.TEXTSPLIT(K6506,"-"),1,2)</f>
        <v>Jul</v>
      </c>
      <c r="X6506" t="str">
        <f>INDEX(_xlfn.TEXTSPLIT(K6506,"-"),1,1)</f>
        <v>12</v>
      </c>
      <c r="Y6506">
        <f>INDEX(months!B:B,MATCH(Sheet1!W6506,months!A:A,0))</f>
        <v>7</v>
      </c>
      <c r="Z6506">
        <f t="shared" si="713"/>
        <v>43293</v>
      </c>
    </row>
    <row r="6507" spans="1:26" x14ac:dyDescent="0.2">
      <c r="A6507" t="s">
        <v>9049</v>
      </c>
      <c r="B6507" t="s">
        <v>2426</v>
      </c>
      <c r="C6507">
        <v>4.2</v>
      </c>
      <c r="D6507">
        <v>78</v>
      </c>
      <c r="E6507" t="s">
        <v>9050</v>
      </c>
      <c r="F6507" t="s">
        <v>22</v>
      </c>
      <c r="G6507" t="s">
        <v>23</v>
      </c>
      <c r="H6507" t="s">
        <v>24</v>
      </c>
      <c r="I6507" t="s">
        <v>25</v>
      </c>
      <c r="J6507" t="s">
        <v>2427</v>
      </c>
      <c r="K6507" t="s">
        <v>9051</v>
      </c>
      <c r="L6507" t="s">
        <v>1687</v>
      </c>
      <c r="M6507" t="s">
        <v>434</v>
      </c>
      <c r="N6507">
        <f t="shared" si="707"/>
        <v>0</v>
      </c>
      <c r="O6507" t="str">
        <f t="shared" si="708"/>
        <v>No</v>
      </c>
      <c r="P6507">
        <f t="shared" si="709"/>
        <v>0</v>
      </c>
      <c r="Q6507">
        <f t="shared" si="710"/>
        <v>4813937689</v>
      </c>
      <c r="R6507">
        <f t="shared" si="711"/>
        <v>4.1933383153624479</v>
      </c>
      <c r="S6507" t="str">
        <f t="shared" si="712"/>
        <v>Acceptable</v>
      </c>
      <c r="T6507">
        <f>ROUNDUP(C6507,0)</f>
        <v>5</v>
      </c>
      <c r="U6507">
        <f>ROUNDDOWN(C6507,0)</f>
        <v>4</v>
      </c>
      <c r="V6507">
        <f>RIGHT(K6507,2)+2000</f>
        <v>2017</v>
      </c>
      <c r="W6507" t="str">
        <f>INDEX(_xlfn.TEXTSPLIT(K6507,"-"),1,2)</f>
        <v>Feb</v>
      </c>
      <c r="X6507" t="str">
        <f>INDEX(_xlfn.TEXTSPLIT(K6507,"-"),1,1)</f>
        <v>5</v>
      </c>
      <c r="Y6507">
        <f>INDEX(months!B:B,MATCH(Sheet1!W6507,months!A:A,0))</f>
        <v>2</v>
      </c>
      <c r="Z6507">
        <f t="shared" si="713"/>
        <v>42771</v>
      </c>
    </row>
    <row r="6508" spans="1:26" x14ac:dyDescent="0.2">
      <c r="A6508" t="s">
        <v>9052</v>
      </c>
      <c r="B6508" t="s">
        <v>340</v>
      </c>
      <c r="C6508">
        <v>4</v>
      </c>
      <c r="D6508">
        <v>2</v>
      </c>
      <c r="E6508" t="s">
        <v>481</v>
      </c>
      <c r="F6508" t="s">
        <v>1010</v>
      </c>
      <c r="G6508" t="s">
        <v>23</v>
      </c>
      <c r="H6508" t="s">
        <v>24</v>
      </c>
      <c r="I6508" t="s">
        <v>25</v>
      </c>
      <c r="J6508" t="s">
        <v>341</v>
      </c>
      <c r="K6508" t="s">
        <v>2695</v>
      </c>
      <c r="L6508" t="s">
        <v>141</v>
      </c>
      <c r="M6508" t="s">
        <v>29</v>
      </c>
      <c r="N6508">
        <f t="shared" si="707"/>
        <v>0</v>
      </c>
      <c r="O6508" t="str">
        <f t="shared" si="708"/>
        <v>No</v>
      </c>
      <c r="P6508">
        <f t="shared" si="709"/>
        <v>0</v>
      </c>
      <c r="Q6508">
        <f t="shared" si="710"/>
        <v>4813937689</v>
      </c>
      <c r="R6508">
        <f t="shared" si="711"/>
        <v>4.1933383153624479</v>
      </c>
      <c r="S6508" t="str">
        <f t="shared" si="712"/>
        <v>Acceptable</v>
      </c>
      <c r="T6508">
        <f>ROUNDUP(C6508,0)</f>
        <v>4</v>
      </c>
      <c r="U6508">
        <f>ROUNDDOWN(C6508,0)</f>
        <v>4</v>
      </c>
      <c r="V6508">
        <f>RIGHT(K6508,2)+2000</f>
        <v>2018</v>
      </c>
      <c r="W6508" t="str">
        <f>INDEX(_xlfn.TEXTSPLIT(K6508,"-"),1,2)</f>
        <v>Mar</v>
      </c>
      <c r="X6508" t="str">
        <f>INDEX(_xlfn.TEXTSPLIT(K6508,"-"),1,1)</f>
        <v>6</v>
      </c>
      <c r="Y6508">
        <f>INDEX(months!B:B,MATCH(Sheet1!W6508,months!A:A,0))</f>
        <v>3</v>
      </c>
      <c r="Z6508">
        <f t="shared" si="713"/>
        <v>43165</v>
      </c>
    </row>
    <row r="6509" spans="1:26" x14ac:dyDescent="0.2">
      <c r="A6509" t="s">
        <v>9053</v>
      </c>
      <c r="B6509" t="s">
        <v>2426</v>
      </c>
      <c r="C6509">
        <v>4.0999999999999996</v>
      </c>
      <c r="D6509">
        <v>142</v>
      </c>
      <c r="E6509" t="s">
        <v>9054</v>
      </c>
      <c r="F6509" t="s">
        <v>22</v>
      </c>
      <c r="G6509" t="s">
        <v>23</v>
      </c>
      <c r="H6509" t="s">
        <v>24</v>
      </c>
      <c r="I6509" t="s">
        <v>25</v>
      </c>
      <c r="J6509" t="s">
        <v>2427</v>
      </c>
      <c r="K6509" t="s">
        <v>9051</v>
      </c>
      <c r="L6509" t="s">
        <v>1687</v>
      </c>
      <c r="M6509" t="s">
        <v>434</v>
      </c>
      <c r="N6509">
        <f t="shared" si="707"/>
        <v>0</v>
      </c>
      <c r="O6509" t="str">
        <f t="shared" si="708"/>
        <v>No</v>
      </c>
      <c r="P6509">
        <f t="shared" si="709"/>
        <v>0</v>
      </c>
      <c r="Q6509">
        <f t="shared" si="710"/>
        <v>4813937689</v>
      </c>
      <c r="R6509">
        <f t="shared" si="711"/>
        <v>4.1933383153624479</v>
      </c>
      <c r="S6509" t="str">
        <f t="shared" si="712"/>
        <v>Acceptable</v>
      </c>
      <c r="T6509">
        <f>ROUNDUP(C6509,0)</f>
        <v>5</v>
      </c>
      <c r="U6509">
        <f>ROUNDDOWN(C6509,0)</f>
        <v>4</v>
      </c>
      <c r="V6509">
        <f>RIGHT(K6509,2)+2000</f>
        <v>2017</v>
      </c>
      <c r="W6509" t="str">
        <f>INDEX(_xlfn.TEXTSPLIT(K6509,"-"),1,2)</f>
        <v>Feb</v>
      </c>
      <c r="X6509" t="str">
        <f>INDEX(_xlfn.TEXTSPLIT(K6509,"-"),1,1)</f>
        <v>5</v>
      </c>
      <c r="Y6509">
        <f>INDEX(months!B:B,MATCH(Sheet1!W6509,months!A:A,0))</f>
        <v>2</v>
      </c>
      <c r="Z6509">
        <f t="shared" si="713"/>
        <v>42771</v>
      </c>
    </row>
    <row r="6510" spans="1:26" x14ac:dyDescent="0.2">
      <c r="A6510" t="s">
        <v>9055</v>
      </c>
      <c r="B6510" t="s">
        <v>4612</v>
      </c>
      <c r="D6510">
        <v>11</v>
      </c>
      <c r="E6510" t="s">
        <v>1396</v>
      </c>
      <c r="F6510" t="s">
        <v>1230</v>
      </c>
      <c r="G6510" t="s">
        <v>649</v>
      </c>
      <c r="H6510" t="s">
        <v>3310</v>
      </c>
      <c r="I6510" t="s">
        <v>25</v>
      </c>
      <c r="J6510" t="s">
        <v>4613</v>
      </c>
      <c r="K6510" t="s">
        <v>9056</v>
      </c>
      <c r="L6510" t="s">
        <v>28</v>
      </c>
      <c r="M6510" t="s">
        <v>29</v>
      </c>
      <c r="N6510">
        <f t="shared" si="707"/>
        <v>0</v>
      </c>
      <c r="O6510" t="str">
        <f t="shared" si="708"/>
        <v>No</v>
      </c>
      <c r="P6510">
        <f t="shared" si="709"/>
        <v>0</v>
      </c>
      <c r="Q6510">
        <f t="shared" si="710"/>
        <v>4813937689</v>
      </c>
      <c r="R6510">
        <f t="shared" si="711"/>
        <v>4.1933383153624479</v>
      </c>
      <c r="S6510" t="str">
        <f t="shared" si="712"/>
        <v>Acceptable</v>
      </c>
      <c r="T6510">
        <f>ROUNDUP(C6510,0)</f>
        <v>0</v>
      </c>
      <c r="U6510">
        <f>ROUNDDOWN(C6510,0)</f>
        <v>0</v>
      </c>
      <c r="V6510">
        <f>RIGHT(K6510,2)+2000</f>
        <v>2015</v>
      </c>
      <c r="W6510" t="str">
        <f>INDEX(_xlfn.TEXTSPLIT(K6510,"-"),1,2)</f>
        <v>Mar</v>
      </c>
      <c r="X6510" t="str">
        <f>INDEX(_xlfn.TEXTSPLIT(K6510,"-"),1,1)</f>
        <v>27</v>
      </c>
      <c r="Y6510">
        <f>INDEX(months!B:B,MATCH(Sheet1!W6510,months!A:A,0))</f>
        <v>3</v>
      </c>
      <c r="Z6510">
        <f t="shared" si="713"/>
        <v>42090</v>
      </c>
    </row>
    <row r="6511" spans="1:26" x14ac:dyDescent="0.2">
      <c r="A6511" t="s">
        <v>495</v>
      </c>
      <c r="B6511" t="s">
        <v>447</v>
      </c>
      <c r="C6511">
        <v>4.7</v>
      </c>
      <c r="D6511">
        <v>19090</v>
      </c>
      <c r="E6511" t="s">
        <v>46</v>
      </c>
      <c r="F6511" t="s">
        <v>32</v>
      </c>
      <c r="G6511" t="s">
        <v>23</v>
      </c>
      <c r="H6511" t="s">
        <v>24</v>
      </c>
      <c r="I6511" t="s">
        <v>25</v>
      </c>
      <c r="J6511" t="s">
        <v>449</v>
      </c>
      <c r="K6511" t="s">
        <v>137</v>
      </c>
      <c r="L6511" t="s">
        <v>46</v>
      </c>
      <c r="M6511" t="s">
        <v>46</v>
      </c>
      <c r="N6511">
        <f t="shared" si="707"/>
        <v>0</v>
      </c>
      <c r="O6511" t="str">
        <f t="shared" si="708"/>
        <v>No</v>
      </c>
      <c r="P6511">
        <f t="shared" si="709"/>
        <v>0</v>
      </c>
      <c r="Q6511">
        <f t="shared" si="710"/>
        <v>4813937689</v>
      </c>
      <c r="R6511">
        <f t="shared" si="711"/>
        <v>4.1933383153624479</v>
      </c>
      <c r="S6511" t="str">
        <f t="shared" si="712"/>
        <v>Acceptable</v>
      </c>
      <c r="T6511">
        <f>ROUNDUP(C6511,0)</f>
        <v>5</v>
      </c>
      <c r="U6511">
        <f>ROUNDDOWN(C6511,0)</f>
        <v>4</v>
      </c>
      <c r="V6511">
        <f>RIGHT(K6511,2)+2000</f>
        <v>2018</v>
      </c>
      <c r="W6511" t="str">
        <f>INDEX(_xlfn.TEXTSPLIT(K6511,"-"),1,2)</f>
        <v>Apr</v>
      </c>
      <c r="X6511" t="str">
        <f>INDEX(_xlfn.TEXTSPLIT(K6511,"-"),1,1)</f>
        <v>25</v>
      </c>
      <c r="Y6511">
        <f>INDEX(months!B:B,MATCH(Sheet1!W6511,months!A:A,0))</f>
        <v>4</v>
      </c>
      <c r="Z6511">
        <f t="shared" si="713"/>
        <v>43215</v>
      </c>
    </row>
    <row r="6512" spans="1:26" x14ac:dyDescent="0.2">
      <c r="A6512" t="s">
        <v>9057</v>
      </c>
      <c r="B6512" t="s">
        <v>2426</v>
      </c>
      <c r="C6512">
        <v>4</v>
      </c>
      <c r="D6512">
        <v>45</v>
      </c>
      <c r="E6512" t="s">
        <v>9058</v>
      </c>
      <c r="F6512" t="s">
        <v>101</v>
      </c>
      <c r="G6512" t="s">
        <v>23</v>
      </c>
      <c r="H6512" t="s">
        <v>24</v>
      </c>
      <c r="I6512" t="s">
        <v>25</v>
      </c>
      <c r="J6512" t="s">
        <v>2427</v>
      </c>
      <c r="K6512" t="s">
        <v>9051</v>
      </c>
      <c r="L6512" t="s">
        <v>1687</v>
      </c>
      <c r="M6512" t="s">
        <v>434</v>
      </c>
      <c r="N6512">
        <f t="shared" si="707"/>
        <v>0</v>
      </c>
      <c r="O6512" t="str">
        <f t="shared" si="708"/>
        <v>No</v>
      </c>
      <c r="P6512">
        <f t="shared" si="709"/>
        <v>0</v>
      </c>
      <c r="Q6512">
        <f t="shared" si="710"/>
        <v>4813937689</v>
      </c>
      <c r="R6512">
        <f t="shared" si="711"/>
        <v>4.1933383153624479</v>
      </c>
      <c r="S6512" t="str">
        <f t="shared" si="712"/>
        <v>Acceptable</v>
      </c>
      <c r="T6512">
        <f>ROUNDUP(C6512,0)</f>
        <v>4</v>
      </c>
      <c r="U6512">
        <f>ROUNDDOWN(C6512,0)</f>
        <v>4</v>
      </c>
      <c r="V6512">
        <f>RIGHT(K6512,2)+2000</f>
        <v>2017</v>
      </c>
      <c r="W6512" t="str">
        <f>INDEX(_xlfn.TEXTSPLIT(K6512,"-"),1,2)</f>
        <v>Feb</v>
      </c>
      <c r="X6512" t="str">
        <f>INDEX(_xlfn.TEXTSPLIT(K6512,"-"),1,1)</f>
        <v>5</v>
      </c>
      <c r="Y6512">
        <f>INDEX(months!B:B,MATCH(Sheet1!W6512,months!A:A,0))</f>
        <v>2</v>
      </c>
      <c r="Z6512">
        <f t="shared" si="713"/>
        <v>42771</v>
      </c>
    </row>
    <row r="6513" spans="1:26" x14ac:dyDescent="0.2">
      <c r="A6513" t="s">
        <v>9059</v>
      </c>
      <c r="B6513" t="s">
        <v>1790</v>
      </c>
      <c r="C6513">
        <v>3.1</v>
      </c>
      <c r="D6513">
        <v>72</v>
      </c>
      <c r="E6513" t="s">
        <v>252</v>
      </c>
      <c r="F6513" t="s">
        <v>22</v>
      </c>
      <c r="G6513" t="s">
        <v>23</v>
      </c>
      <c r="H6513" t="s">
        <v>24</v>
      </c>
      <c r="I6513" t="s">
        <v>25</v>
      </c>
      <c r="J6513" t="s">
        <v>1791</v>
      </c>
      <c r="K6513" t="s">
        <v>680</v>
      </c>
      <c r="L6513" t="s">
        <v>2613</v>
      </c>
      <c r="M6513" t="s">
        <v>86</v>
      </c>
      <c r="N6513">
        <f t="shared" si="707"/>
        <v>0</v>
      </c>
      <c r="O6513" t="str">
        <f t="shared" si="708"/>
        <v>No</v>
      </c>
      <c r="P6513">
        <f t="shared" si="709"/>
        <v>0</v>
      </c>
      <c r="Q6513">
        <f t="shared" si="710"/>
        <v>4813937689</v>
      </c>
      <c r="R6513">
        <f t="shared" si="711"/>
        <v>4.1933383153624479</v>
      </c>
      <c r="S6513" t="str">
        <f t="shared" si="712"/>
        <v>Acceptable</v>
      </c>
      <c r="T6513">
        <f>ROUNDUP(C6513,0)</f>
        <v>4</v>
      </c>
      <c r="U6513">
        <f>ROUNDDOWN(C6513,0)</f>
        <v>3</v>
      </c>
      <c r="V6513">
        <f>RIGHT(K6513,2)+2000</f>
        <v>2018</v>
      </c>
      <c r="W6513" t="str">
        <f>INDEX(_xlfn.TEXTSPLIT(K6513,"-"),1,2)</f>
        <v>Feb</v>
      </c>
      <c r="X6513" t="str">
        <f>INDEX(_xlfn.TEXTSPLIT(K6513,"-"),1,1)</f>
        <v>13</v>
      </c>
      <c r="Y6513">
        <f>INDEX(months!B:B,MATCH(Sheet1!W6513,months!A:A,0))</f>
        <v>2</v>
      </c>
      <c r="Z6513">
        <f t="shared" si="713"/>
        <v>43144</v>
      </c>
    </row>
    <row r="6514" spans="1:26" x14ac:dyDescent="0.2">
      <c r="A6514" t="s">
        <v>9060</v>
      </c>
      <c r="B6514" t="s">
        <v>2426</v>
      </c>
      <c r="C6514">
        <v>4.4000000000000004</v>
      </c>
      <c r="D6514">
        <v>34</v>
      </c>
      <c r="E6514" t="s">
        <v>9061</v>
      </c>
      <c r="F6514" t="s">
        <v>775</v>
      </c>
      <c r="G6514" t="s">
        <v>23</v>
      </c>
      <c r="H6514" t="s">
        <v>24</v>
      </c>
      <c r="I6514" t="s">
        <v>25</v>
      </c>
      <c r="J6514" t="s">
        <v>2427</v>
      </c>
      <c r="K6514" t="s">
        <v>9051</v>
      </c>
      <c r="L6514" t="s">
        <v>1687</v>
      </c>
      <c r="M6514" t="s">
        <v>434</v>
      </c>
      <c r="N6514">
        <f t="shared" si="707"/>
        <v>0</v>
      </c>
      <c r="O6514" t="str">
        <f t="shared" si="708"/>
        <v>No</v>
      </c>
      <c r="P6514">
        <f t="shared" si="709"/>
        <v>0</v>
      </c>
      <c r="Q6514">
        <f t="shared" si="710"/>
        <v>4813937689</v>
      </c>
      <c r="R6514">
        <f t="shared" si="711"/>
        <v>4.1933383153624479</v>
      </c>
      <c r="S6514" t="str">
        <f t="shared" si="712"/>
        <v>Acceptable</v>
      </c>
      <c r="T6514">
        <f>ROUNDUP(C6514,0)</f>
        <v>5</v>
      </c>
      <c r="U6514">
        <f>ROUNDDOWN(C6514,0)</f>
        <v>4</v>
      </c>
      <c r="V6514">
        <f>RIGHT(K6514,2)+2000</f>
        <v>2017</v>
      </c>
      <c r="W6514" t="str">
        <f>INDEX(_xlfn.TEXTSPLIT(K6514,"-"),1,2)</f>
        <v>Feb</v>
      </c>
      <c r="X6514" t="str">
        <f>INDEX(_xlfn.TEXTSPLIT(K6514,"-"),1,1)</f>
        <v>5</v>
      </c>
      <c r="Y6514">
        <f>INDEX(months!B:B,MATCH(Sheet1!W6514,months!A:A,0))</f>
        <v>2</v>
      </c>
      <c r="Z6514">
        <f t="shared" si="713"/>
        <v>42771</v>
      </c>
    </row>
    <row r="6515" spans="1:26" x14ac:dyDescent="0.2">
      <c r="A6515" t="s">
        <v>9062</v>
      </c>
      <c r="B6515" t="s">
        <v>4310</v>
      </c>
      <c r="C6515">
        <v>3.2</v>
      </c>
      <c r="D6515">
        <v>4</v>
      </c>
      <c r="E6515" t="s">
        <v>56</v>
      </c>
      <c r="F6515" t="s">
        <v>1010</v>
      </c>
      <c r="G6515" t="s">
        <v>23</v>
      </c>
      <c r="H6515" t="s">
        <v>24</v>
      </c>
      <c r="I6515" t="s">
        <v>25</v>
      </c>
      <c r="J6515" t="s">
        <v>2718</v>
      </c>
      <c r="K6515" t="s">
        <v>491</v>
      </c>
      <c r="L6515" t="s">
        <v>4480</v>
      </c>
      <c r="M6515" t="s">
        <v>587</v>
      </c>
      <c r="N6515">
        <f t="shared" si="707"/>
        <v>0</v>
      </c>
      <c r="O6515" t="str">
        <f t="shared" si="708"/>
        <v>No</v>
      </c>
      <c r="P6515">
        <f t="shared" si="709"/>
        <v>0</v>
      </c>
      <c r="Q6515">
        <f t="shared" si="710"/>
        <v>4813937689</v>
      </c>
      <c r="R6515">
        <f t="shared" si="711"/>
        <v>4.1933383153624479</v>
      </c>
      <c r="S6515" t="str">
        <f t="shared" si="712"/>
        <v>Acceptable</v>
      </c>
      <c r="T6515">
        <f>ROUNDUP(C6515,0)</f>
        <v>4</v>
      </c>
      <c r="U6515">
        <f>ROUNDDOWN(C6515,0)</f>
        <v>3</v>
      </c>
      <c r="V6515">
        <f>RIGHT(K6515,2)+2000</f>
        <v>2018</v>
      </c>
      <c r="W6515" t="str">
        <f>INDEX(_xlfn.TEXTSPLIT(K6515,"-"),1,2)</f>
        <v>May</v>
      </c>
      <c r="X6515" t="str">
        <f>INDEX(_xlfn.TEXTSPLIT(K6515,"-"),1,1)</f>
        <v>17</v>
      </c>
      <c r="Y6515">
        <f>INDEX(months!B:B,MATCH(Sheet1!W6515,months!A:A,0))</f>
        <v>5</v>
      </c>
      <c r="Z6515">
        <f t="shared" si="713"/>
        <v>43237</v>
      </c>
    </row>
    <row r="6516" spans="1:26" x14ac:dyDescent="0.2">
      <c r="A6516" t="s">
        <v>9063</v>
      </c>
      <c r="B6516" t="s">
        <v>2426</v>
      </c>
      <c r="C6516">
        <v>3.9</v>
      </c>
      <c r="D6516">
        <v>71</v>
      </c>
      <c r="E6516" t="s">
        <v>9064</v>
      </c>
      <c r="F6516" t="s">
        <v>22</v>
      </c>
      <c r="G6516" t="s">
        <v>23</v>
      </c>
      <c r="H6516" t="s">
        <v>24</v>
      </c>
      <c r="I6516" t="s">
        <v>25</v>
      </c>
      <c r="J6516" t="s">
        <v>2427</v>
      </c>
      <c r="K6516" t="s">
        <v>9051</v>
      </c>
      <c r="L6516" t="s">
        <v>1687</v>
      </c>
      <c r="M6516" t="s">
        <v>434</v>
      </c>
      <c r="N6516">
        <f t="shared" si="707"/>
        <v>0</v>
      </c>
      <c r="O6516" t="str">
        <f t="shared" si="708"/>
        <v>No</v>
      </c>
      <c r="P6516">
        <f t="shared" si="709"/>
        <v>0</v>
      </c>
      <c r="Q6516">
        <f t="shared" si="710"/>
        <v>4813937689</v>
      </c>
      <c r="R6516">
        <f t="shared" si="711"/>
        <v>4.1933383153624479</v>
      </c>
      <c r="S6516" t="str">
        <f t="shared" si="712"/>
        <v>Acceptable</v>
      </c>
      <c r="T6516">
        <f>ROUNDUP(C6516,0)</f>
        <v>4</v>
      </c>
      <c r="U6516">
        <f>ROUNDDOWN(C6516,0)</f>
        <v>3</v>
      </c>
      <c r="V6516">
        <f>RIGHT(K6516,2)+2000</f>
        <v>2017</v>
      </c>
      <c r="W6516" t="str">
        <f>INDEX(_xlfn.TEXTSPLIT(K6516,"-"),1,2)</f>
        <v>Feb</v>
      </c>
      <c r="X6516" t="str">
        <f>INDEX(_xlfn.TEXTSPLIT(K6516,"-"),1,1)</f>
        <v>5</v>
      </c>
      <c r="Y6516">
        <f>INDEX(months!B:B,MATCH(Sheet1!W6516,months!A:A,0))</f>
        <v>2</v>
      </c>
      <c r="Z6516">
        <f t="shared" si="713"/>
        <v>42771</v>
      </c>
    </row>
    <row r="6517" spans="1:26" x14ac:dyDescent="0.2">
      <c r="A6517" t="s">
        <v>9065</v>
      </c>
      <c r="B6517" t="s">
        <v>2426</v>
      </c>
      <c r="C6517">
        <v>4.2</v>
      </c>
      <c r="D6517">
        <v>86</v>
      </c>
      <c r="E6517" t="s">
        <v>9066</v>
      </c>
      <c r="F6517" t="s">
        <v>22</v>
      </c>
      <c r="G6517" t="s">
        <v>23</v>
      </c>
      <c r="H6517" t="s">
        <v>24</v>
      </c>
      <c r="I6517" t="s">
        <v>25</v>
      </c>
      <c r="J6517" t="s">
        <v>2427</v>
      </c>
      <c r="K6517" t="s">
        <v>9051</v>
      </c>
      <c r="L6517" t="s">
        <v>1687</v>
      </c>
      <c r="M6517" t="s">
        <v>434</v>
      </c>
      <c r="N6517">
        <f t="shared" si="707"/>
        <v>0</v>
      </c>
      <c r="O6517" t="str">
        <f t="shared" si="708"/>
        <v>No</v>
      </c>
      <c r="P6517">
        <f t="shared" si="709"/>
        <v>0</v>
      </c>
      <c r="Q6517">
        <f t="shared" si="710"/>
        <v>4813937689</v>
      </c>
      <c r="R6517">
        <f t="shared" si="711"/>
        <v>4.1933383153624479</v>
      </c>
      <c r="S6517" t="str">
        <f t="shared" si="712"/>
        <v>Acceptable</v>
      </c>
      <c r="T6517">
        <f>ROUNDUP(C6517,0)</f>
        <v>5</v>
      </c>
      <c r="U6517">
        <f>ROUNDDOWN(C6517,0)</f>
        <v>4</v>
      </c>
      <c r="V6517">
        <f>RIGHT(K6517,2)+2000</f>
        <v>2017</v>
      </c>
      <c r="W6517" t="str">
        <f>INDEX(_xlfn.TEXTSPLIT(K6517,"-"),1,2)</f>
        <v>Feb</v>
      </c>
      <c r="X6517" t="str">
        <f>INDEX(_xlfn.TEXTSPLIT(K6517,"-"),1,1)</f>
        <v>5</v>
      </c>
      <c r="Y6517">
        <f>INDEX(months!B:B,MATCH(Sheet1!W6517,months!A:A,0))</f>
        <v>2</v>
      </c>
      <c r="Z6517">
        <f t="shared" si="713"/>
        <v>42771</v>
      </c>
    </row>
    <row r="6518" spans="1:26" x14ac:dyDescent="0.2">
      <c r="A6518" t="s">
        <v>9067</v>
      </c>
      <c r="B6518" t="s">
        <v>447</v>
      </c>
      <c r="C6518">
        <v>4.7</v>
      </c>
      <c r="D6518">
        <v>146</v>
      </c>
      <c r="E6518" t="s">
        <v>1786</v>
      </c>
      <c r="F6518" t="s">
        <v>101</v>
      </c>
      <c r="G6518" t="s">
        <v>23</v>
      </c>
      <c r="H6518" t="s">
        <v>24</v>
      </c>
      <c r="I6518" t="s">
        <v>25</v>
      </c>
      <c r="J6518" t="s">
        <v>449</v>
      </c>
      <c r="K6518" t="s">
        <v>5976</v>
      </c>
      <c r="L6518" t="s">
        <v>134</v>
      </c>
      <c r="M6518" t="s">
        <v>54</v>
      </c>
      <c r="N6518">
        <f t="shared" si="707"/>
        <v>0</v>
      </c>
      <c r="O6518" t="str">
        <f t="shared" si="708"/>
        <v>No</v>
      </c>
      <c r="P6518">
        <f t="shared" si="709"/>
        <v>0</v>
      </c>
      <c r="Q6518">
        <f t="shared" si="710"/>
        <v>4813937689</v>
      </c>
      <c r="R6518">
        <f t="shared" si="711"/>
        <v>4.1933383153624479</v>
      </c>
      <c r="S6518" t="str">
        <f t="shared" si="712"/>
        <v>Acceptable</v>
      </c>
      <c r="T6518">
        <f>ROUNDUP(C6518,0)</f>
        <v>5</v>
      </c>
      <c r="U6518">
        <f>ROUNDDOWN(C6518,0)</f>
        <v>4</v>
      </c>
      <c r="V6518">
        <f>RIGHT(K6518,2)+2000</f>
        <v>2018</v>
      </c>
      <c r="W6518" t="str">
        <f>INDEX(_xlfn.TEXTSPLIT(K6518,"-"),1,2)</f>
        <v>Apr</v>
      </c>
      <c r="X6518" t="str">
        <f>INDEX(_xlfn.TEXTSPLIT(K6518,"-"),1,1)</f>
        <v>30</v>
      </c>
      <c r="Y6518">
        <f>INDEX(months!B:B,MATCH(Sheet1!W6518,months!A:A,0))</f>
        <v>4</v>
      </c>
      <c r="Z6518">
        <f t="shared" si="713"/>
        <v>43220</v>
      </c>
    </row>
    <row r="6519" spans="1:26" x14ac:dyDescent="0.2">
      <c r="A6519" t="s">
        <v>9068</v>
      </c>
      <c r="B6519" t="s">
        <v>2426</v>
      </c>
      <c r="C6519">
        <v>4</v>
      </c>
      <c r="D6519">
        <v>24</v>
      </c>
      <c r="E6519" t="s">
        <v>9069</v>
      </c>
      <c r="F6519" t="s">
        <v>775</v>
      </c>
      <c r="G6519" t="s">
        <v>23</v>
      </c>
      <c r="H6519" t="s">
        <v>24</v>
      </c>
      <c r="I6519" t="s">
        <v>25</v>
      </c>
      <c r="J6519" t="s">
        <v>2427</v>
      </c>
      <c r="K6519" t="s">
        <v>9051</v>
      </c>
      <c r="L6519" t="s">
        <v>1687</v>
      </c>
      <c r="M6519" t="s">
        <v>434</v>
      </c>
      <c r="N6519">
        <f t="shared" si="707"/>
        <v>0</v>
      </c>
      <c r="O6519" t="str">
        <f t="shared" si="708"/>
        <v>No</v>
      </c>
      <c r="P6519">
        <f t="shared" si="709"/>
        <v>0</v>
      </c>
      <c r="Q6519">
        <f t="shared" si="710"/>
        <v>4813937689</v>
      </c>
      <c r="R6519">
        <f t="shared" si="711"/>
        <v>4.1933383153624479</v>
      </c>
      <c r="S6519" t="str">
        <f t="shared" si="712"/>
        <v>Acceptable</v>
      </c>
      <c r="T6519">
        <f>ROUNDUP(C6519,0)</f>
        <v>4</v>
      </c>
      <c r="U6519">
        <f>ROUNDDOWN(C6519,0)</f>
        <v>4</v>
      </c>
      <c r="V6519">
        <f>RIGHT(K6519,2)+2000</f>
        <v>2017</v>
      </c>
      <c r="W6519" t="str">
        <f>INDEX(_xlfn.TEXTSPLIT(K6519,"-"),1,2)</f>
        <v>Feb</v>
      </c>
      <c r="X6519" t="str">
        <f>INDEX(_xlfn.TEXTSPLIT(K6519,"-"),1,1)</f>
        <v>5</v>
      </c>
      <c r="Y6519">
        <f>INDEX(months!B:B,MATCH(Sheet1!W6519,months!A:A,0))</f>
        <v>2</v>
      </c>
      <c r="Z6519">
        <f t="shared" si="713"/>
        <v>42771</v>
      </c>
    </row>
    <row r="6520" spans="1:26" x14ac:dyDescent="0.2">
      <c r="A6520" t="s">
        <v>9070</v>
      </c>
      <c r="B6520" t="s">
        <v>556</v>
      </c>
      <c r="D6520">
        <v>2</v>
      </c>
      <c r="E6520" t="s">
        <v>190</v>
      </c>
      <c r="F6520" t="s">
        <v>1010</v>
      </c>
      <c r="G6520" t="s">
        <v>23</v>
      </c>
      <c r="H6520" t="s">
        <v>24</v>
      </c>
      <c r="I6520" t="s">
        <v>44</v>
      </c>
      <c r="J6520" t="s">
        <v>557</v>
      </c>
      <c r="K6520" t="s">
        <v>1369</v>
      </c>
      <c r="L6520" t="s">
        <v>7110</v>
      </c>
      <c r="M6520" t="s">
        <v>81</v>
      </c>
      <c r="N6520">
        <f t="shared" si="707"/>
        <v>0</v>
      </c>
      <c r="O6520" t="str">
        <f t="shared" si="708"/>
        <v>No</v>
      </c>
      <c r="P6520">
        <f t="shared" si="709"/>
        <v>0</v>
      </c>
      <c r="Q6520">
        <f t="shared" si="710"/>
        <v>4813937689</v>
      </c>
      <c r="R6520">
        <f t="shared" si="711"/>
        <v>4.1933383153624479</v>
      </c>
      <c r="S6520" t="str">
        <f t="shared" si="712"/>
        <v>Acceptable</v>
      </c>
      <c r="T6520">
        <f>ROUNDUP(C6520,0)</f>
        <v>0</v>
      </c>
      <c r="U6520">
        <f>ROUNDDOWN(C6520,0)</f>
        <v>0</v>
      </c>
      <c r="V6520">
        <f>RIGHT(K6520,2)+2000</f>
        <v>2017</v>
      </c>
      <c r="W6520" t="str">
        <f>INDEX(_xlfn.TEXTSPLIT(K6520,"-"),1,2)</f>
        <v>Sep</v>
      </c>
      <c r="X6520" t="str">
        <f>INDEX(_xlfn.TEXTSPLIT(K6520,"-"),1,1)</f>
        <v>28</v>
      </c>
      <c r="Y6520">
        <f>INDEX(months!B:B,MATCH(Sheet1!W6520,months!A:A,0))</f>
        <v>9</v>
      </c>
      <c r="Z6520">
        <f t="shared" si="713"/>
        <v>43006</v>
      </c>
    </row>
    <row r="6521" spans="1:26" x14ac:dyDescent="0.2">
      <c r="A6521" t="s">
        <v>9071</v>
      </c>
      <c r="B6521" t="s">
        <v>4950</v>
      </c>
      <c r="D6521">
        <v>0</v>
      </c>
      <c r="E6521" t="s">
        <v>1001</v>
      </c>
      <c r="F6521" t="s">
        <v>1230</v>
      </c>
      <c r="G6521" t="s">
        <v>23</v>
      </c>
      <c r="H6521" t="s">
        <v>24</v>
      </c>
      <c r="I6521" t="s">
        <v>25</v>
      </c>
      <c r="J6521" t="s">
        <v>4951</v>
      </c>
      <c r="K6521" t="s">
        <v>5836</v>
      </c>
      <c r="L6521" t="s">
        <v>59</v>
      </c>
      <c r="M6521" t="s">
        <v>60</v>
      </c>
      <c r="N6521">
        <f t="shared" si="707"/>
        <v>0</v>
      </c>
      <c r="O6521" t="str">
        <f t="shared" si="708"/>
        <v>No</v>
      </c>
      <c r="P6521">
        <f t="shared" si="709"/>
        <v>0</v>
      </c>
      <c r="Q6521">
        <f t="shared" si="710"/>
        <v>4813937689</v>
      </c>
      <c r="R6521">
        <f t="shared" si="711"/>
        <v>4.1933383153624479</v>
      </c>
      <c r="S6521" t="str">
        <f t="shared" si="712"/>
        <v>Acceptable</v>
      </c>
      <c r="T6521">
        <f>ROUNDUP(C6521,0)</f>
        <v>0</v>
      </c>
      <c r="U6521">
        <f>ROUNDDOWN(C6521,0)</f>
        <v>0</v>
      </c>
      <c r="V6521">
        <f>RIGHT(K6521,2)+2000</f>
        <v>2017</v>
      </c>
      <c r="W6521" t="str">
        <f>INDEX(_xlfn.TEXTSPLIT(K6521,"-"),1,2)</f>
        <v>Dec</v>
      </c>
      <c r="X6521" t="str">
        <f>INDEX(_xlfn.TEXTSPLIT(K6521,"-"),1,1)</f>
        <v>7</v>
      </c>
      <c r="Y6521">
        <f>INDEX(months!B:B,MATCH(Sheet1!W6521,months!A:A,0))</f>
        <v>12</v>
      </c>
      <c r="Z6521">
        <f t="shared" si="713"/>
        <v>43076</v>
      </c>
    </row>
    <row r="6522" spans="1:26" x14ac:dyDescent="0.2">
      <c r="A6522" t="s">
        <v>9072</v>
      </c>
      <c r="B6522" t="s">
        <v>2426</v>
      </c>
      <c r="C6522">
        <v>4</v>
      </c>
      <c r="D6522">
        <v>45</v>
      </c>
      <c r="E6522" t="s">
        <v>9073</v>
      </c>
      <c r="F6522" t="s">
        <v>101</v>
      </c>
      <c r="G6522" t="s">
        <v>23</v>
      </c>
      <c r="H6522" t="s">
        <v>24</v>
      </c>
      <c r="I6522" t="s">
        <v>25</v>
      </c>
      <c r="J6522" t="s">
        <v>2427</v>
      </c>
      <c r="K6522" t="s">
        <v>9051</v>
      </c>
      <c r="L6522" t="s">
        <v>1687</v>
      </c>
      <c r="M6522" t="s">
        <v>434</v>
      </c>
      <c r="N6522">
        <f t="shared" si="707"/>
        <v>0</v>
      </c>
      <c r="O6522" t="str">
        <f t="shared" si="708"/>
        <v>No</v>
      </c>
      <c r="P6522">
        <f t="shared" si="709"/>
        <v>0</v>
      </c>
      <c r="Q6522">
        <f t="shared" si="710"/>
        <v>4813937689</v>
      </c>
      <c r="R6522">
        <f t="shared" si="711"/>
        <v>4.1933383153624479</v>
      </c>
      <c r="S6522" t="str">
        <f t="shared" si="712"/>
        <v>Acceptable</v>
      </c>
      <c r="T6522">
        <f>ROUNDUP(C6522,0)</f>
        <v>4</v>
      </c>
      <c r="U6522">
        <f>ROUNDDOWN(C6522,0)</f>
        <v>4</v>
      </c>
      <c r="V6522">
        <f>RIGHT(K6522,2)+2000</f>
        <v>2017</v>
      </c>
      <c r="W6522" t="str">
        <f>INDEX(_xlfn.TEXTSPLIT(K6522,"-"),1,2)</f>
        <v>Feb</v>
      </c>
      <c r="X6522" t="str">
        <f>INDEX(_xlfn.TEXTSPLIT(K6522,"-"),1,1)</f>
        <v>5</v>
      </c>
      <c r="Y6522">
        <f>INDEX(months!B:B,MATCH(Sheet1!W6522,months!A:A,0))</f>
        <v>2</v>
      </c>
      <c r="Z6522">
        <f t="shared" si="713"/>
        <v>42771</v>
      </c>
    </row>
    <row r="6523" spans="1:26" x14ac:dyDescent="0.2">
      <c r="A6523" t="s">
        <v>9074</v>
      </c>
      <c r="B6523" t="s">
        <v>5319</v>
      </c>
      <c r="C6523">
        <v>3.7</v>
      </c>
      <c r="D6523">
        <v>533</v>
      </c>
      <c r="E6523" t="s">
        <v>1113</v>
      </c>
      <c r="F6523" t="s">
        <v>57</v>
      </c>
      <c r="G6523" t="s">
        <v>23</v>
      </c>
      <c r="H6523" t="s">
        <v>24</v>
      </c>
      <c r="I6523" t="s">
        <v>25</v>
      </c>
      <c r="J6523" t="s">
        <v>5320</v>
      </c>
      <c r="K6523" t="s">
        <v>2235</v>
      </c>
      <c r="L6523" t="s">
        <v>2200</v>
      </c>
      <c r="M6523" t="s">
        <v>29</v>
      </c>
      <c r="N6523">
        <f t="shared" si="707"/>
        <v>0</v>
      </c>
      <c r="O6523" t="str">
        <f t="shared" si="708"/>
        <v>No</v>
      </c>
      <c r="P6523">
        <f t="shared" si="709"/>
        <v>0</v>
      </c>
      <c r="Q6523">
        <f t="shared" si="710"/>
        <v>4813937689</v>
      </c>
      <c r="R6523">
        <f t="shared" si="711"/>
        <v>4.1933383153624479</v>
      </c>
      <c r="S6523" t="str">
        <f t="shared" si="712"/>
        <v>Acceptable</v>
      </c>
      <c r="T6523">
        <f>ROUNDUP(C6523,0)</f>
        <v>4</v>
      </c>
      <c r="U6523">
        <f>ROUNDDOWN(C6523,0)</f>
        <v>3</v>
      </c>
      <c r="V6523">
        <f>RIGHT(K6523,2)+2000</f>
        <v>2018</v>
      </c>
      <c r="W6523" t="str">
        <f>INDEX(_xlfn.TEXTSPLIT(K6523,"-"),1,2)</f>
        <v>Aug</v>
      </c>
      <c r="X6523" t="str">
        <f>INDEX(_xlfn.TEXTSPLIT(K6523,"-"),1,1)</f>
        <v>5</v>
      </c>
      <c r="Y6523">
        <f>INDEX(months!B:B,MATCH(Sheet1!W6523,months!A:A,0))</f>
        <v>8</v>
      </c>
      <c r="Z6523">
        <f t="shared" si="713"/>
        <v>43317</v>
      </c>
    </row>
    <row r="6524" spans="1:26" x14ac:dyDescent="0.2">
      <c r="A6524" t="s">
        <v>9075</v>
      </c>
      <c r="B6524" t="s">
        <v>2426</v>
      </c>
      <c r="C6524">
        <v>4.0999999999999996</v>
      </c>
      <c r="D6524">
        <v>120</v>
      </c>
      <c r="E6524" t="s">
        <v>9076</v>
      </c>
      <c r="F6524" t="s">
        <v>22</v>
      </c>
      <c r="G6524" t="s">
        <v>23</v>
      </c>
      <c r="H6524" t="s">
        <v>24</v>
      </c>
      <c r="I6524" t="s">
        <v>25</v>
      </c>
      <c r="J6524" t="s">
        <v>2427</v>
      </c>
      <c r="K6524" t="s">
        <v>9051</v>
      </c>
      <c r="L6524" t="s">
        <v>1687</v>
      </c>
      <c r="M6524" t="s">
        <v>434</v>
      </c>
      <c r="N6524">
        <f t="shared" si="707"/>
        <v>0</v>
      </c>
      <c r="O6524" t="str">
        <f t="shared" si="708"/>
        <v>No</v>
      </c>
      <c r="P6524">
        <f t="shared" si="709"/>
        <v>0</v>
      </c>
      <c r="Q6524">
        <f t="shared" si="710"/>
        <v>4813937689</v>
      </c>
      <c r="R6524">
        <f t="shared" si="711"/>
        <v>4.1933383153624479</v>
      </c>
      <c r="S6524" t="str">
        <f t="shared" si="712"/>
        <v>Acceptable</v>
      </c>
      <c r="T6524">
        <f>ROUNDUP(C6524,0)</f>
        <v>5</v>
      </c>
      <c r="U6524">
        <f>ROUNDDOWN(C6524,0)</f>
        <v>4</v>
      </c>
      <c r="V6524">
        <f>RIGHT(K6524,2)+2000</f>
        <v>2017</v>
      </c>
      <c r="W6524" t="str">
        <f>INDEX(_xlfn.TEXTSPLIT(K6524,"-"),1,2)</f>
        <v>Feb</v>
      </c>
      <c r="X6524" t="str">
        <f>INDEX(_xlfn.TEXTSPLIT(K6524,"-"),1,1)</f>
        <v>5</v>
      </c>
      <c r="Y6524">
        <f>INDEX(months!B:B,MATCH(Sheet1!W6524,months!A:A,0))</f>
        <v>2</v>
      </c>
      <c r="Z6524">
        <f t="shared" si="713"/>
        <v>42771</v>
      </c>
    </row>
    <row r="6525" spans="1:26" x14ac:dyDescent="0.2">
      <c r="A6525" t="s">
        <v>9077</v>
      </c>
      <c r="B6525" t="s">
        <v>2426</v>
      </c>
      <c r="C6525">
        <v>4.4000000000000004</v>
      </c>
      <c r="D6525">
        <v>30</v>
      </c>
      <c r="E6525" t="s">
        <v>9078</v>
      </c>
      <c r="F6525" t="s">
        <v>101</v>
      </c>
      <c r="G6525" t="s">
        <v>23</v>
      </c>
      <c r="H6525" t="s">
        <v>24</v>
      </c>
      <c r="I6525" t="s">
        <v>25</v>
      </c>
      <c r="J6525" t="s">
        <v>2427</v>
      </c>
      <c r="K6525" t="s">
        <v>9051</v>
      </c>
      <c r="L6525" t="s">
        <v>1687</v>
      </c>
      <c r="M6525" t="s">
        <v>434</v>
      </c>
      <c r="N6525">
        <f t="shared" si="707"/>
        <v>0</v>
      </c>
      <c r="O6525" t="str">
        <f t="shared" si="708"/>
        <v>No</v>
      </c>
      <c r="P6525">
        <f t="shared" si="709"/>
        <v>0</v>
      </c>
      <c r="Q6525">
        <f t="shared" si="710"/>
        <v>4813937689</v>
      </c>
      <c r="R6525">
        <f t="shared" si="711"/>
        <v>4.1933383153624479</v>
      </c>
      <c r="S6525" t="str">
        <f t="shared" si="712"/>
        <v>Acceptable</v>
      </c>
      <c r="T6525">
        <f>ROUNDUP(C6525,0)</f>
        <v>5</v>
      </c>
      <c r="U6525">
        <f>ROUNDDOWN(C6525,0)</f>
        <v>4</v>
      </c>
      <c r="V6525">
        <f>RIGHT(K6525,2)+2000</f>
        <v>2017</v>
      </c>
      <c r="W6525" t="str">
        <f>INDEX(_xlfn.TEXTSPLIT(K6525,"-"),1,2)</f>
        <v>Feb</v>
      </c>
      <c r="X6525" t="str">
        <f>INDEX(_xlfn.TEXTSPLIT(K6525,"-"),1,1)</f>
        <v>5</v>
      </c>
      <c r="Y6525">
        <f>INDEX(months!B:B,MATCH(Sheet1!W6525,months!A:A,0))</f>
        <v>2</v>
      </c>
      <c r="Z6525">
        <f t="shared" si="713"/>
        <v>42771</v>
      </c>
    </row>
    <row r="6526" spans="1:26" x14ac:dyDescent="0.2">
      <c r="A6526" t="s">
        <v>9079</v>
      </c>
      <c r="B6526" t="s">
        <v>2426</v>
      </c>
      <c r="C6526">
        <v>4</v>
      </c>
      <c r="D6526">
        <v>50</v>
      </c>
      <c r="E6526" t="s">
        <v>9080</v>
      </c>
      <c r="F6526" t="s">
        <v>101</v>
      </c>
      <c r="G6526" t="s">
        <v>23</v>
      </c>
      <c r="H6526" t="s">
        <v>24</v>
      </c>
      <c r="I6526" t="s">
        <v>25</v>
      </c>
      <c r="J6526" t="s">
        <v>2427</v>
      </c>
      <c r="K6526" t="s">
        <v>9051</v>
      </c>
      <c r="L6526" t="s">
        <v>1687</v>
      </c>
      <c r="M6526" t="s">
        <v>434</v>
      </c>
      <c r="N6526">
        <f t="shared" si="707"/>
        <v>0</v>
      </c>
      <c r="O6526" t="str">
        <f t="shared" si="708"/>
        <v>No</v>
      </c>
      <c r="P6526">
        <f t="shared" si="709"/>
        <v>0</v>
      </c>
      <c r="Q6526">
        <f t="shared" si="710"/>
        <v>4813937689</v>
      </c>
      <c r="R6526">
        <f t="shared" si="711"/>
        <v>4.1933383153624479</v>
      </c>
      <c r="S6526" t="str">
        <f t="shared" si="712"/>
        <v>Acceptable</v>
      </c>
      <c r="T6526">
        <f>ROUNDUP(C6526,0)</f>
        <v>4</v>
      </c>
      <c r="U6526">
        <f>ROUNDDOWN(C6526,0)</f>
        <v>4</v>
      </c>
      <c r="V6526">
        <f>RIGHT(K6526,2)+2000</f>
        <v>2017</v>
      </c>
      <c r="W6526" t="str">
        <f>INDEX(_xlfn.TEXTSPLIT(K6526,"-"),1,2)</f>
        <v>Feb</v>
      </c>
      <c r="X6526" t="str">
        <f>INDEX(_xlfn.TEXTSPLIT(K6526,"-"),1,1)</f>
        <v>5</v>
      </c>
      <c r="Y6526">
        <f>INDEX(months!B:B,MATCH(Sheet1!W6526,months!A:A,0))</f>
        <v>2</v>
      </c>
      <c r="Z6526">
        <f t="shared" si="713"/>
        <v>42771</v>
      </c>
    </row>
    <row r="6527" spans="1:26" x14ac:dyDescent="0.2">
      <c r="A6527" t="s">
        <v>9081</v>
      </c>
      <c r="B6527" t="s">
        <v>2426</v>
      </c>
      <c r="C6527">
        <v>3.9</v>
      </c>
      <c r="D6527">
        <v>131</v>
      </c>
      <c r="E6527" t="s">
        <v>9082</v>
      </c>
      <c r="F6527" t="s">
        <v>22</v>
      </c>
      <c r="G6527" t="s">
        <v>23</v>
      </c>
      <c r="H6527" t="s">
        <v>24</v>
      </c>
      <c r="I6527" t="s">
        <v>25</v>
      </c>
      <c r="J6527" t="s">
        <v>2427</v>
      </c>
      <c r="K6527" t="s">
        <v>9051</v>
      </c>
      <c r="L6527" t="s">
        <v>1687</v>
      </c>
      <c r="M6527" t="s">
        <v>434</v>
      </c>
      <c r="N6527">
        <f t="shared" si="707"/>
        <v>0</v>
      </c>
      <c r="O6527" t="str">
        <f t="shared" si="708"/>
        <v>No</v>
      </c>
      <c r="P6527">
        <f t="shared" si="709"/>
        <v>0</v>
      </c>
      <c r="Q6527">
        <f t="shared" si="710"/>
        <v>4813937689</v>
      </c>
      <c r="R6527">
        <f t="shared" si="711"/>
        <v>4.1933383153624479</v>
      </c>
      <c r="S6527" t="str">
        <f t="shared" si="712"/>
        <v>Acceptable</v>
      </c>
      <c r="T6527">
        <f>ROUNDUP(C6527,0)</f>
        <v>4</v>
      </c>
      <c r="U6527">
        <f>ROUNDDOWN(C6527,0)</f>
        <v>3</v>
      </c>
      <c r="V6527">
        <f>RIGHT(K6527,2)+2000</f>
        <v>2017</v>
      </c>
      <c r="W6527" t="str">
        <f>INDEX(_xlfn.TEXTSPLIT(K6527,"-"),1,2)</f>
        <v>Feb</v>
      </c>
      <c r="X6527" t="str">
        <f>INDEX(_xlfn.TEXTSPLIT(K6527,"-"),1,1)</f>
        <v>5</v>
      </c>
      <c r="Y6527">
        <f>INDEX(months!B:B,MATCH(Sheet1!W6527,months!A:A,0))</f>
        <v>2</v>
      </c>
      <c r="Z6527">
        <f t="shared" si="713"/>
        <v>42771</v>
      </c>
    </row>
    <row r="6528" spans="1:26" x14ac:dyDescent="0.2">
      <c r="A6528" t="s">
        <v>9083</v>
      </c>
      <c r="B6528" t="s">
        <v>2426</v>
      </c>
      <c r="C6528">
        <v>3.6</v>
      </c>
      <c r="D6528">
        <v>7</v>
      </c>
      <c r="E6528" t="s">
        <v>9084</v>
      </c>
      <c r="F6528" t="s">
        <v>775</v>
      </c>
      <c r="G6528" t="s">
        <v>23</v>
      </c>
      <c r="H6528" t="s">
        <v>24</v>
      </c>
      <c r="I6528" t="s">
        <v>25</v>
      </c>
      <c r="J6528" t="s">
        <v>2427</v>
      </c>
      <c r="K6528" t="s">
        <v>9051</v>
      </c>
      <c r="L6528" t="s">
        <v>1687</v>
      </c>
      <c r="M6528" t="s">
        <v>434</v>
      </c>
      <c r="N6528">
        <f t="shared" si="707"/>
        <v>0</v>
      </c>
      <c r="O6528" t="str">
        <f t="shared" si="708"/>
        <v>No</v>
      </c>
      <c r="P6528">
        <f t="shared" si="709"/>
        <v>0</v>
      </c>
      <c r="Q6528">
        <f t="shared" si="710"/>
        <v>4813937689</v>
      </c>
      <c r="R6528">
        <f t="shared" si="711"/>
        <v>4.1933383153624479</v>
      </c>
      <c r="S6528" t="str">
        <f t="shared" si="712"/>
        <v>Acceptable</v>
      </c>
      <c r="T6528">
        <f>ROUNDUP(C6528,0)</f>
        <v>4</v>
      </c>
      <c r="U6528">
        <f>ROUNDDOWN(C6528,0)</f>
        <v>3</v>
      </c>
      <c r="V6528">
        <f>RIGHT(K6528,2)+2000</f>
        <v>2017</v>
      </c>
      <c r="W6528" t="str">
        <f>INDEX(_xlfn.TEXTSPLIT(K6528,"-"),1,2)</f>
        <v>Feb</v>
      </c>
      <c r="X6528" t="str">
        <f>INDEX(_xlfn.TEXTSPLIT(K6528,"-"),1,1)</f>
        <v>5</v>
      </c>
      <c r="Y6528">
        <f>INDEX(months!B:B,MATCH(Sheet1!W6528,months!A:A,0))</f>
        <v>2</v>
      </c>
      <c r="Z6528">
        <f t="shared" si="713"/>
        <v>42771</v>
      </c>
    </row>
    <row r="6529" spans="1:26" x14ac:dyDescent="0.2">
      <c r="A6529" t="s">
        <v>9085</v>
      </c>
      <c r="B6529" t="s">
        <v>2426</v>
      </c>
      <c r="D6529">
        <v>21</v>
      </c>
      <c r="E6529" t="s">
        <v>9086</v>
      </c>
      <c r="F6529" t="s">
        <v>101</v>
      </c>
      <c r="G6529" t="s">
        <v>23</v>
      </c>
      <c r="H6529" t="s">
        <v>24</v>
      </c>
      <c r="I6529" t="s">
        <v>25</v>
      </c>
      <c r="J6529" t="s">
        <v>2427</v>
      </c>
      <c r="K6529" t="s">
        <v>9051</v>
      </c>
      <c r="L6529" t="s">
        <v>1687</v>
      </c>
      <c r="M6529" t="s">
        <v>434</v>
      </c>
      <c r="N6529">
        <f t="shared" si="707"/>
        <v>0</v>
      </c>
      <c r="O6529" t="str">
        <f t="shared" si="708"/>
        <v>No</v>
      </c>
      <c r="P6529">
        <f t="shared" si="709"/>
        <v>0</v>
      </c>
      <c r="Q6529">
        <f t="shared" si="710"/>
        <v>4813937689</v>
      </c>
      <c r="R6529">
        <f t="shared" si="711"/>
        <v>4.1933383153624479</v>
      </c>
      <c r="S6529" t="str">
        <f t="shared" si="712"/>
        <v>Acceptable</v>
      </c>
      <c r="T6529">
        <f>ROUNDUP(C6529,0)</f>
        <v>0</v>
      </c>
      <c r="U6529">
        <f>ROUNDDOWN(C6529,0)</f>
        <v>0</v>
      </c>
      <c r="V6529">
        <f>RIGHT(K6529,2)+2000</f>
        <v>2017</v>
      </c>
      <c r="W6529" t="str">
        <f>INDEX(_xlfn.TEXTSPLIT(K6529,"-"),1,2)</f>
        <v>Feb</v>
      </c>
      <c r="X6529" t="str">
        <f>INDEX(_xlfn.TEXTSPLIT(K6529,"-"),1,1)</f>
        <v>5</v>
      </c>
      <c r="Y6529">
        <f>INDEX(months!B:B,MATCH(Sheet1!W6529,months!A:A,0))</f>
        <v>2</v>
      </c>
      <c r="Z6529">
        <f t="shared" si="713"/>
        <v>42771</v>
      </c>
    </row>
    <row r="6530" spans="1:26" x14ac:dyDescent="0.2">
      <c r="A6530" t="s">
        <v>9087</v>
      </c>
      <c r="B6530" t="s">
        <v>787</v>
      </c>
      <c r="D6530">
        <v>23</v>
      </c>
      <c r="E6530" t="s">
        <v>481</v>
      </c>
      <c r="F6530" t="s">
        <v>775</v>
      </c>
      <c r="G6530" t="s">
        <v>23</v>
      </c>
      <c r="H6530" t="s">
        <v>24</v>
      </c>
      <c r="I6530" t="s">
        <v>25</v>
      </c>
      <c r="J6530" t="s">
        <v>788</v>
      </c>
      <c r="K6530" t="s">
        <v>179</v>
      </c>
      <c r="L6530" t="s">
        <v>9088</v>
      </c>
      <c r="M6530" t="s">
        <v>60</v>
      </c>
      <c r="N6530">
        <f t="shared" ref="N6530:N6593" si="714">SUM(A6530,B6530)</f>
        <v>0</v>
      </c>
      <c r="O6530" t="str">
        <f t="shared" ref="O6530:O6593" si="715">IF(E6530="good","Yes","No")</f>
        <v>No</v>
      </c>
      <c r="P6530">
        <f t="shared" ref="P6530:P6593" si="716">COUNTIF(B:B,"&lt;0")</f>
        <v>0</v>
      </c>
      <c r="Q6530">
        <f t="shared" ref="Q6530:Q6593" si="717">SUMIF(D:D,"&gt;1000")</f>
        <v>4813937689</v>
      </c>
      <c r="R6530">
        <f t="shared" ref="R6530:R6593" si="718">AVERAGEIF(C:C,"&gt;0")</f>
        <v>4.1933383153624479</v>
      </c>
      <c r="S6530" t="str">
        <f t="shared" ref="S6530:S6593" si="719">IF(OR(A6530&gt;0,B6530&gt;0),"Acceptable","Check")</f>
        <v>Acceptable</v>
      </c>
      <c r="T6530">
        <f>ROUNDUP(C6530,0)</f>
        <v>0</v>
      </c>
      <c r="U6530">
        <f>ROUNDDOWN(C6530,0)</f>
        <v>0</v>
      </c>
      <c r="V6530">
        <f>RIGHT(K6530,2)+2000</f>
        <v>2017</v>
      </c>
      <c r="W6530" t="str">
        <f>INDEX(_xlfn.TEXTSPLIT(K6530,"-"),1,2)</f>
        <v>Nov</v>
      </c>
      <c r="X6530" t="str">
        <f>INDEX(_xlfn.TEXTSPLIT(K6530,"-"),1,1)</f>
        <v>29</v>
      </c>
      <c r="Y6530">
        <f>INDEX(months!B:B,MATCH(Sheet1!W6530,months!A:A,0))</f>
        <v>11</v>
      </c>
      <c r="Z6530">
        <f t="shared" si="713"/>
        <v>43068</v>
      </c>
    </row>
    <row r="6531" spans="1:26" x14ac:dyDescent="0.2">
      <c r="A6531" t="s">
        <v>9089</v>
      </c>
      <c r="B6531" t="s">
        <v>4950</v>
      </c>
      <c r="C6531">
        <v>4.5999999999999996</v>
      </c>
      <c r="D6531">
        <v>27</v>
      </c>
      <c r="E6531" t="s">
        <v>260</v>
      </c>
      <c r="F6531" t="s">
        <v>775</v>
      </c>
      <c r="G6531" t="s">
        <v>23</v>
      </c>
      <c r="H6531" t="s">
        <v>24</v>
      </c>
      <c r="I6531" t="s">
        <v>25</v>
      </c>
      <c r="J6531" t="s">
        <v>4951</v>
      </c>
      <c r="K6531" t="s">
        <v>2621</v>
      </c>
      <c r="L6531" t="s">
        <v>98</v>
      </c>
      <c r="M6531" t="s">
        <v>86</v>
      </c>
      <c r="N6531">
        <f t="shared" si="714"/>
        <v>0</v>
      </c>
      <c r="O6531" t="str">
        <f t="shared" si="715"/>
        <v>No</v>
      </c>
      <c r="P6531">
        <f t="shared" si="716"/>
        <v>0</v>
      </c>
      <c r="Q6531">
        <f t="shared" si="717"/>
        <v>4813937689</v>
      </c>
      <c r="R6531">
        <f t="shared" si="718"/>
        <v>4.1933383153624479</v>
      </c>
      <c r="S6531" t="str">
        <f t="shared" si="719"/>
        <v>Acceptable</v>
      </c>
      <c r="T6531">
        <f>ROUNDUP(C6531,0)</f>
        <v>5</v>
      </c>
      <c r="U6531">
        <f>ROUNDDOWN(C6531,0)</f>
        <v>4</v>
      </c>
      <c r="V6531">
        <f>RIGHT(K6531,2)+2000</f>
        <v>2017</v>
      </c>
      <c r="W6531" t="str">
        <f>INDEX(_xlfn.TEXTSPLIT(K6531,"-"),1,2)</f>
        <v>Jun</v>
      </c>
      <c r="X6531" t="str">
        <f>INDEX(_xlfn.TEXTSPLIT(K6531,"-"),1,1)</f>
        <v>5</v>
      </c>
      <c r="Y6531">
        <f>INDEX(months!B:B,MATCH(Sheet1!W6531,months!A:A,0))</f>
        <v>6</v>
      </c>
      <c r="Z6531">
        <f t="shared" ref="Z6531:Z6594" si="720">DATE(V6531,Y6531,X6531)</f>
        <v>42891</v>
      </c>
    </row>
    <row r="6532" spans="1:26" x14ac:dyDescent="0.2">
      <c r="A6532" t="s">
        <v>9090</v>
      </c>
      <c r="B6532" t="s">
        <v>556</v>
      </c>
      <c r="D6532">
        <v>0</v>
      </c>
      <c r="E6532" t="s">
        <v>283</v>
      </c>
      <c r="F6532" t="s">
        <v>1005</v>
      </c>
      <c r="G6532" t="s">
        <v>23</v>
      </c>
      <c r="H6532" t="s">
        <v>24</v>
      </c>
      <c r="I6532" t="s">
        <v>25</v>
      </c>
      <c r="J6532" t="s">
        <v>557</v>
      </c>
      <c r="K6532" t="s">
        <v>3222</v>
      </c>
      <c r="L6532" t="s">
        <v>2472</v>
      </c>
      <c r="M6532" t="s">
        <v>81</v>
      </c>
      <c r="N6532">
        <f t="shared" si="714"/>
        <v>0</v>
      </c>
      <c r="O6532" t="str">
        <f t="shared" si="715"/>
        <v>No</v>
      </c>
      <c r="P6532">
        <f t="shared" si="716"/>
        <v>0</v>
      </c>
      <c r="Q6532">
        <f t="shared" si="717"/>
        <v>4813937689</v>
      </c>
      <c r="R6532">
        <f t="shared" si="718"/>
        <v>4.1933383153624479</v>
      </c>
      <c r="S6532" t="str">
        <f t="shared" si="719"/>
        <v>Acceptable</v>
      </c>
      <c r="T6532">
        <f>ROUNDUP(C6532,0)</f>
        <v>0</v>
      </c>
      <c r="U6532">
        <f>ROUNDDOWN(C6532,0)</f>
        <v>0</v>
      </c>
      <c r="V6532">
        <f>RIGHT(K6532,2)+2000</f>
        <v>2017</v>
      </c>
      <c r="W6532" t="str">
        <f>INDEX(_xlfn.TEXTSPLIT(K6532,"-"),1,2)</f>
        <v>Oct</v>
      </c>
      <c r="X6532" t="str">
        <f>INDEX(_xlfn.TEXTSPLIT(K6532,"-"),1,1)</f>
        <v>4</v>
      </c>
      <c r="Y6532">
        <f>INDEX(months!B:B,MATCH(Sheet1!W6532,months!A:A,0))</f>
        <v>10</v>
      </c>
      <c r="Z6532">
        <f t="shared" si="720"/>
        <v>43012</v>
      </c>
    </row>
    <row r="6533" spans="1:26" x14ac:dyDescent="0.2">
      <c r="A6533" t="s">
        <v>9091</v>
      </c>
      <c r="B6533" t="s">
        <v>2426</v>
      </c>
      <c r="C6533">
        <v>4.4000000000000004</v>
      </c>
      <c r="D6533">
        <v>63</v>
      </c>
      <c r="E6533" t="s">
        <v>9061</v>
      </c>
      <c r="F6533" t="s">
        <v>101</v>
      </c>
      <c r="G6533" t="s">
        <v>23</v>
      </c>
      <c r="H6533" t="s">
        <v>24</v>
      </c>
      <c r="I6533" t="s">
        <v>25</v>
      </c>
      <c r="J6533" t="s">
        <v>2427</v>
      </c>
      <c r="K6533" t="s">
        <v>9051</v>
      </c>
      <c r="L6533" t="s">
        <v>1687</v>
      </c>
      <c r="M6533" t="s">
        <v>434</v>
      </c>
      <c r="N6533">
        <f t="shared" si="714"/>
        <v>0</v>
      </c>
      <c r="O6533" t="str">
        <f t="shared" si="715"/>
        <v>No</v>
      </c>
      <c r="P6533">
        <f t="shared" si="716"/>
        <v>0</v>
      </c>
      <c r="Q6533">
        <f t="shared" si="717"/>
        <v>4813937689</v>
      </c>
      <c r="R6533">
        <f t="shared" si="718"/>
        <v>4.1933383153624479</v>
      </c>
      <c r="S6533" t="str">
        <f t="shared" si="719"/>
        <v>Acceptable</v>
      </c>
      <c r="T6533">
        <f>ROUNDUP(C6533,0)</f>
        <v>5</v>
      </c>
      <c r="U6533">
        <f>ROUNDDOWN(C6533,0)</f>
        <v>4</v>
      </c>
      <c r="V6533">
        <f>RIGHT(K6533,2)+2000</f>
        <v>2017</v>
      </c>
      <c r="W6533" t="str">
        <f>INDEX(_xlfn.TEXTSPLIT(K6533,"-"),1,2)</f>
        <v>Feb</v>
      </c>
      <c r="X6533" t="str">
        <f>INDEX(_xlfn.TEXTSPLIT(K6533,"-"),1,1)</f>
        <v>5</v>
      </c>
      <c r="Y6533">
        <f>INDEX(months!B:B,MATCH(Sheet1!W6533,months!A:A,0))</f>
        <v>2</v>
      </c>
      <c r="Z6533">
        <f t="shared" si="720"/>
        <v>42771</v>
      </c>
    </row>
    <row r="6534" spans="1:26" x14ac:dyDescent="0.2">
      <c r="A6534" t="s">
        <v>9092</v>
      </c>
      <c r="B6534" t="s">
        <v>3070</v>
      </c>
      <c r="C6534">
        <v>1.9</v>
      </c>
      <c r="D6534">
        <v>250</v>
      </c>
      <c r="E6534" t="s">
        <v>46</v>
      </c>
      <c r="F6534" t="s">
        <v>57</v>
      </c>
      <c r="G6534" t="s">
        <v>23</v>
      </c>
      <c r="H6534" t="s">
        <v>24</v>
      </c>
      <c r="I6534" t="s">
        <v>25</v>
      </c>
      <c r="J6534" t="s">
        <v>1303</v>
      </c>
      <c r="K6534" t="s">
        <v>226</v>
      </c>
      <c r="L6534" t="s">
        <v>46</v>
      </c>
      <c r="M6534" t="s">
        <v>46</v>
      </c>
      <c r="N6534">
        <f t="shared" si="714"/>
        <v>0</v>
      </c>
      <c r="O6534" t="str">
        <f t="shared" si="715"/>
        <v>No</v>
      </c>
      <c r="P6534">
        <f t="shared" si="716"/>
        <v>0</v>
      </c>
      <c r="Q6534">
        <f t="shared" si="717"/>
        <v>4813937689</v>
      </c>
      <c r="R6534">
        <f t="shared" si="718"/>
        <v>4.1933383153624479</v>
      </c>
      <c r="S6534" t="str">
        <f t="shared" si="719"/>
        <v>Acceptable</v>
      </c>
      <c r="T6534">
        <f>ROUNDUP(C6534,0)</f>
        <v>2</v>
      </c>
      <c r="U6534">
        <f>ROUNDDOWN(C6534,0)</f>
        <v>1</v>
      </c>
      <c r="V6534">
        <f>RIGHT(K6534,2)+2000</f>
        <v>2018</v>
      </c>
      <c r="W6534" t="str">
        <f>INDEX(_xlfn.TEXTSPLIT(K6534,"-"),1,2)</f>
        <v>Jul</v>
      </c>
      <c r="X6534" t="str">
        <f>INDEX(_xlfn.TEXTSPLIT(K6534,"-"),1,1)</f>
        <v>18</v>
      </c>
      <c r="Y6534">
        <f>INDEX(months!B:B,MATCH(Sheet1!W6534,months!A:A,0))</f>
        <v>7</v>
      </c>
      <c r="Z6534">
        <f t="shared" si="720"/>
        <v>43299</v>
      </c>
    </row>
    <row r="6535" spans="1:26" x14ac:dyDescent="0.2">
      <c r="A6535" t="s">
        <v>9093</v>
      </c>
      <c r="B6535" t="s">
        <v>2426</v>
      </c>
      <c r="C6535">
        <v>4.3</v>
      </c>
      <c r="D6535">
        <v>15</v>
      </c>
      <c r="E6535" t="s">
        <v>9094</v>
      </c>
      <c r="F6535" t="s">
        <v>775</v>
      </c>
      <c r="G6535" t="s">
        <v>23</v>
      </c>
      <c r="H6535" t="s">
        <v>24</v>
      </c>
      <c r="I6535" t="s">
        <v>25</v>
      </c>
      <c r="J6535" t="s">
        <v>2427</v>
      </c>
      <c r="K6535" t="s">
        <v>9051</v>
      </c>
      <c r="L6535" t="s">
        <v>1687</v>
      </c>
      <c r="M6535" t="s">
        <v>434</v>
      </c>
      <c r="N6535">
        <f t="shared" si="714"/>
        <v>0</v>
      </c>
      <c r="O6535" t="str">
        <f t="shared" si="715"/>
        <v>No</v>
      </c>
      <c r="P6535">
        <f t="shared" si="716"/>
        <v>0</v>
      </c>
      <c r="Q6535">
        <f t="shared" si="717"/>
        <v>4813937689</v>
      </c>
      <c r="R6535">
        <f t="shared" si="718"/>
        <v>4.1933383153624479</v>
      </c>
      <c r="S6535" t="str">
        <f t="shared" si="719"/>
        <v>Acceptable</v>
      </c>
      <c r="T6535">
        <f>ROUNDUP(C6535,0)</f>
        <v>5</v>
      </c>
      <c r="U6535">
        <f>ROUNDDOWN(C6535,0)</f>
        <v>4</v>
      </c>
      <c r="V6535">
        <f>RIGHT(K6535,2)+2000</f>
        <v>2017</v>
      </c>
      <c r="W6535" t="str">
        <f>INDEX(_xlfn.TEXTSPLIT(K6535,"-"),1,2)</f>
        <v>Feb</v>
      </c>
      <c r="X6535" t="str">
        <f>INDEX(_xlfn.TEXTSPLIT(K6535,"-"),1,1)</f>
        <v>5</v>
      </c>
      <c r="Y6535">
        <f>INDEX(months!B:B,MATCH(Sheet1!W6535,months!A:A,0))</f>
        <v>2</v>
      </c>
      <c r="Z6535">
        <f t="shared" si="720"/>
        <v>42771</v>
      </c>
    </row>
    <row r="6536" spans="1:26" x14ac:dyDescent="0.2">
      <c r="A6536" t="s">
        <v>9095</v>
      </c>
      <c r="B6536" t="s">
        <v>2665</v>
      </c>
      <c r="C6536">
        <v>4.5</v>
      </c>
      <c r="D6536">
        <v>514</v>
      </c>
      <c r="E6536" t="s">
        <v>477</v>
      </c>
      <c r="F6536" t="s">
        <v>101</v>
      </c>
      <c r="G6536" t="s">
        <v>649</v>
      </c>
      <c r="H6536" t="s">
        <v>1002</v>
      </c>
      <c r="I6536" t="s">
        <v>44</v>
      </c>
      <c r="J6536" t="s">
        <v>2813</v>
      </c>
      <c r="K6536" t="s">
        <v>3041</v>
      </c>
      <c r="L6536" t="s">
        <v>9096</v>
      </c>
      <c r="M6536" t="s">
        <v>86</v>
      </c>
      <c r="N6536">
        <f t="shared" si="714"/>
        <v>0</v>
      </c>
      <c r="O6536" t="str">
        <f t="shared" si="715"/>
        <v>No</v>
      </c>
      <c r="P6536">
        <f t="shared" si="716"/>
        <v>0</v>
      </c>
      <c r="Q6536">
        <f t="shared" si="717"/>
        <v>4813937689</v>
      </c>
      <c r="R6536">
        <f t="shared" si="718"/>
        <v>4.1933383153624479</v>
      </c>
      <c r="S6536" t="str">
        <f t="shared" si="719"/>
        <v>Acceptable</v>
      </c>
      <c r="T6536">
        <f>ROUNDUP(C6536,0)</f>
        <v>5</v>
      </c>
      <c r="U6536">
        <f>ROUNDDOWN(C6536,0)</f>
        <v>4</v>
      </c>
      <c r="V6536">
        <f>RIGHT(K6536,2)+2000</f>
        <v>2018</v>
      </c>
      <c r="W6536" t="str">
        <f>INDEX(_xlfn.TEXTSPLIT(K6536,"-"),1,2)</f>
        <v>Jun</v>
      </c>
      <c r="X6536" t="str">
        <f>INDEX(_xlfn.TEXTSPLIT(K6536,"-"),1,1)</f>
        <v>4</v>
      </c>
      <c r="Y6536">
        <f>INDEX(months!B:B,MATCH(Sheet1!W6536,months!A:A,0))</f>
        <v>6</v>
      </c>
      <c r="Z6536">
        <f t="shared" si="720"/>
        <v>43255</v>
      </c>
    </row>
    <row r="6537" spans="1:26" x14ac:dyDescent="0.2">
      <c r="A6537" t="s">
        <v>9097</v>
      </c>
      <c r="B6537" t="s">
        <v>2426</v>
      </c>
      <c r="C6537">
        <v>4.0999999999999996</v>
      </c>
      <c r="D6537">
        <v>66</v>
      </c>
      <c r="E6537" t="s">
        <v>9098</v>
      </c>
      <c r="F6537" t="s">
        <v>22</v>
      </c>
      <c r="G6537" t="s">
        <v>23</v>
      </c>
      <c r="H6537" t="s">
        <v>24</v>
      </c>
      <c r="I6537" t="s">
        <v>25</v>
      </c>
      <c r="J6537" t="s">
        <v>2427</v>
      </c>
      <c r="K6537" t="s">
        <v>9051</v>
      </c>
      <c r="L6537" t="s">
        <v>1687</v>
      </c>
      <c r="M6537" t="s">
        <v>434</v>
      </c>
      <c r="N6537">
        <f t="shared" si="714"/>
        <v>0</v>
      </c>
      <c r="O6537" t="str">
        <f t="shared" si="715"/>
        <v>No</v>
      </c>
      <c r="P6537">
        <f t="shared" si="716"/>
        <v>0</v>
      </c>
      <c r="Q6537">
        <f t="shared" si="717"/>
        <v>4813937689</v>
      </c>
      <c r="R6537">
        <f t="shared" si="718"/>
        <v>4.1933383153624479</v>
      </c>
      <c r="S6537" t="str">
        <f t="shared" si="719"/>
        <v>Acceptable</v>
      </c>
      <c r="T6537">
        <f>ROUNDUP(C6537,0)</f>
        <v>5</v>
      </c>
      <c r="U6537">
        <f>ROUNDDOWN(C6537,0)</f>
        <v>4</v>
      </c>
      <c r="V6537">
        <f>RIGHT(K6537,2)+2000</f>
        <v>2017</v>
      </c>
      <c r="W6537" t="str">
        <f>INDEX(_xlfn.TEXTSPLIT(K6537,"-"),1,2)</f>
        <v>Feb</v>
      </c>
      <c r="X6537" t="str">
        <f>INDEX(_xlfn.TEXTSPLIT(K6537,"-"),1,1)</f>
        <v>5</v>
      </c>
      <c r="Y6537">
        <f>INDEX(months!B:B,MATCH(Sheet1!W6537,months!A:A,0))</f>
        <v>2</v>
      </c>
      <c r="Z6537">
        <f t="shared" si="720"/>
        <v>42771</v>
      </c>
    </row>
    <row r="6538" spans="1:26" x14ac:dyDescent="0.2">
      <c r="A6538" t="s">
        <v>9099</v>
      </c>
      <c r="B6538" t="s">
        <v>2426</v>
      </c>
      <c r="C6538">
        <v>3.8</v>
      </c>
      <c r="D6538">
        <v>18</v>
      </c>
      <c r="E6538" t="s">
        <v>9100</v>
      </c>
      <c r="F6538" t="s">
        <v>775</v>
      </c>
      <c r="G6538" t="s">
        <v>23</v>
      </c>
      <c r="H6538" t="s">
        <v>24</v>
      </c>
      <c r="I6538" t="s">
        <v>25</v>
      </c>
      <c r="J6538" t="s">
        <v>2427</v>
      </c>
      <c r="K6538" t="s">
        <v>9051</v>
      </c>
      <c r="L6538" t="s">
        <v>1687</v>
      </c>
      <c r="M6538" t="s">
        <v>434</v>
      </c>
      <c r="N6538">
        <f t="shared" si="714"/>
        <v>0</v>
      </c>
      <c r="O6538" t="str">
        <f t="shared" si="715"/>
        <v>No</v>
      </c>
      <c r="P6538">
        <f t="shared" si="716"/>
        <v>0</v>
      </c>
      <c r="Q6538">
        <f t="shared" si="717"/>
        <v>4813937689</v>
      </c>
      <c r="R6538">
        <f t="shared" si="718"/>
        <v>4.1933383153624479</v>
      </c>
      <c r="S6538" t="str">
        <f t="shared" si="719"/>
        <v>Acceptable</v>
      </c>
      <c r="T6538">
        <f>ROUNDUP(C6538,0)</f>
        <v>4</v>
      </c>
      <c r="U6538">
        <f>ROUNDDOWN(C6538,0)</f>
        <v>3</v>
      </c>
      <c r="V6538">
        <f>RIGHT(K6538,2)+2000</f>
        <v>2017</v>
      </c>
      <c r="W6538" t="str">
        <f>INDEX(_xlfn.TEXTSPLIT(K6538,"-"),1,2)</f>
        <v>Feb</v>
      </c>
      <c r="X6538" t="str">
        <f>INDEX(_xlfn.TEXTSPLIT(K6538,"-"),1,1)</f>
        <v>5</v>
      </c>
      <c r="Y6538">
        <f>INDEX(months!B:B,MATCH(Sheet1!W6538,months!A:A,0))</f>
        <v>2</v>
      </c>
      <c r="Z6538">
        <f t="shared" si="720"/>
        <v>42771</v>
      </c>
    </row>
    <row r="6539" spans="1:26" x14ac:dyDescent="0.2">
      <c r="A6539" t="s">
        <v>9101</v>
      </c>
      <c r="B6539" t="s">
        <v>2426</v>
      </c>
      <c r="C6539">
        <v>4.0999999999999996</v>
      </c>
      <c r="D6539">
        <v>174</v>
      </c>
      <c r="E6539" t="s">
        <v>9102</v>
      </c>
      <c r="F6539" t="s">
        <v>22</v>
      </c>
      <c r="G6539" t="s">
        <v>23</v>
      </c>
      <c r="H6539" t="s">
        <v>24</v>
      </c>
      <c r="I6539" t="s">
        <v>25</v>
      </c>
      <c r="J6539" t="s">
        <v>2427</v>
      </c>
      <c r="K6539" t="s">
        <v>9051</v>
      </c>
      <c r="L6539" t="s">
        <v>1687</v>
      </c>
      <c r="M6539" t="s">
        <v>434</v>
      </c>
      <c r="N6539">
        <f t="shared" si="714"/>
        <v>0</v>
      </c>
      <c r="O6539" t="str">
        <f t="shared" si="715"/>
        <v>No</v>
      </c>
      <c r="P6539">
        <f t="shared" si="716"/>
        <v>0</v>
      </c>
      <c r="Q6539">
        <f t="shared" si="717"/>
        <v>4813937689</v>
      </c>
      <c r="R6539">
        <f t="shared" si="718"/>
        <v>4.1933383153624479</v>
      </c>
      <c r="S6539" t="str">
        <f t="shared" si="719"/>
        <v>Acceptable</v>
      </c>
      <c r="T6539">
        <f>ROUNDUP(C6539,0)</f>
        <v>5</v>
      </c>
      <c r="U6539">
        <f>ROUNDDOWN(C6539,0)</f>
        <v>4</v>
      </c>
      <c r="V6539">
        <f>RIGHT(K6539,2)+2000</f>
        <v>2017</v>
      </c>
      <c r="W6539" t="str">
        <f>INDEX(_xlfn.TEXTSPLIT(K6539,"-"),1,2)</f>
        <v>Feb</v>
      </c>
      <c r="X6539" t="str">
        <f>INDEX(_xlfn.TEXTSPLIT(K6539,"-"),1,1)</f>
        <v>5</v>
      </c>
      <c r="Y6539">
        <f>INDEX(months!B:B,MATCH(Sheet1!W6539,months!A:A,0))</f>
        <v>2</v>
      </c>
      <c r="Z6539">
        <f t="shared" si="720"/>
        <v>42771</v>
      </c>
    </row>
    <row r="6540" spans="1:26" x14ac:dyDescent="0.2">
      <c r="A6540" t="s">
        <v>9103</v>
      </c>
      <c r="B6540" t="s">
        <v>2665</v>
      </c>
      <c r="C6540">
        <v>4.5999999999999996</v>
      </c>
      <c r="D6540">
        <v>144</v>
      </c>
      <c r="E6540" t="s">
        <v>1713</v>
      </c>
      <c r="F6540" t="s">
        <v>775</v>
      </c>
      <c r="G6540" t="s">
        <v>649</v>
      </c>
      <c r="H6540" t="s">
        <v>1002</v>
      </c>
      <c r="I6540" t="s">
        <v>25</v>
      </c>
      <c r="J6540" t="s">
        <v>2813</v>
      </c>
      <c r="K6540" t="s">
        <v>348</v>
      </c>
      <c r="L6540" t="s">
        <v>174</v>
      </c>
      <c r="M6540" t="s">
        <v>86</v>
      </c>
      <c r="N6540">
        <f t="shared" si="714"/>
        <v>0</v>
      </c>
      <c r="O6540" t="str">
        <f t="shared" si="715"/>
        <v>No</v>
      </c>
      <c r="P6540">
        <f t="shared" si="716"/>
        <v>0</v>
      </c>
      <c r="Q6540">
        <f t="shared" si="717"/>
        <v>4813937689</v>
      </c>
      <c r="R6540">
        <f t="shared" si="718"/>
        <v>4.1933383153624479</v>
      </c>
      <c r="S6540" t="str">
        <f t="shared" si="719"/>
        <v>Acceptable</v>
      </c>
      <c r="T6540">
        <f>ROUNDUP(C6540,0)</f>
        <v>5</v>
      </c>
      <c r="U6540">
        <f>ROUNDDOWN(C6540,0)</f>
        <v>4</v>
      </c>
      <c r="V6540">
        <f>RIGHT(K6540,2)+2000</f>
        <v>2018</v>
      </c>
      <c r="W6540" t="str">
        <f>INDEX(_xlfn.TEXTSPLIT(K6540,"-"),1,2)</f>
        <v>May</v>
      </c>
      <c r="X6540" t="str">
        <f>INDEX(_xlfn.TEXTSPLIT(K6540,"-"),1,1)</f>
        <v>15</v>
      </c>
      <c r="Y6540">
        <f>INDEX(months!B:B,MATCH(Sheet1!W6540,months!A:A,0))</f>
        <v>5</v>
      </c>
      <c r="Z6540">
        <f t="shared" si="720"/>
        <v>43235</v>
      </c>
    </row>
    <row r="6541" spans="1:26" x14ac:dyDescent="0.2">
      <c r="A6541" t="s">
        <v>9104</v>
      </c>
      <c r="B6541" t="s">
        <v>2426</v>
      </c>
      <c r="C6541">
        <v>3.7</v>
      </c>
      <c r="D6541">
        <v>83</v>
      </c>
      <c r="E6541" t="s">
        <v>9105</v>
      </c>
      <c r="F6541" t="s">
        <v>22</v>
      </c>
      <c r="G6541" t="s">
        <v>23</v>
      </c>
      <c r="H6541" t="s">
        <v>24</v>
      </c>
      <c r="I6541" t="s">
        <v>25</v>
      </c>
      <c r="J6541" t="s">
        <v>2427</v>
      </c>
      <c r="K6541" t="s">
        <v>9051</v>
      </c>
      <c r="L6541" t="s">
        <v>1687</v>
      </c>
      <c r="M6541" t="s">
        <v>434</v>
      </c>
      <c r="N6541">
        <f t="shared" si="714"/>
        <v>0</v>
      </c>
      <c r="O6541" t="str">
        <f t="shared" si="715"/>
        <v>No</v>
      </c>
      <c r="P6541">
        <f t="shared" si="716"/>
        <v>0</v>
      </c>
      <c r="Q6541">
        <f t="shared" si="717"/>
        <v>4813937689</v>
      </c>
      <c r="R6541">
        <f t="shared" si="718"/>
        <v>4.1933383153624479</v>
      </c>
      <c r="S6541" t="str">
        <f t="shared" si="719"/>
        <v>Acceptable</v>
      </c>
      <c r="T6541">
        <f>ROUNDUP(C6541,0)</f>
        <v>4</v>
      </c>
      <c r="U6541">
        <f>ROUNDDOWN(C6541,0)</f>
        <v>3</v>
      </c>
      <c r="V6541">
        <f>RIGHT(K6541,2)+2000</f>
        <v>2017</v>
      </c>
      <c r="W6541" t="str">
        <f>INDEX(_xlfn.TEXTSPLIT(K6541,"-"),1,2)</f>
        <v>Feb</v>
      </c>
      <c r="X6541" t="str">
        <f>INDEX(_xlfn.TEXTSPLIT(K6541,"-"),1,1)</f>
        <v>5</v>
      </c>
      <c r="Y6541">
        <f>INDEX(months!B:B,MATCH(Sheet1!W6541,months!A:A,0))</f>
        <v>2</v>
      </c>
      <c r="Z6541">
        <f t="shared" si="720"/>
        <v>42771</v>
      </c>
    </row>
    <row r="6542" spans="1:26" x14ac:dyDescent="0.2">
      <c r="A6542" t="s">
        <v>9106</v>
      </c>
      <c r="B6542" t="s">
        <v>2426</v>
      </c>
      <c r="C6542">
        <v>3.9</v>
      </c>
      <c r="D6542">
        <v>53</v>
      </c>
      <c r="E6542" t="s">
        <v>1735</v>
      </c>
      <c r="F6542" t="s">
        <v>22</v>
      </c>
      <c r="G6542" t="s">
        <v>23</v>
      </c>
      <c r="H6542" t="s">
        <v>24</v>
      </c>
      <c r="I6542" t="s">
        <v>25</v>
      </c>
      <c r="J6542" t="s">
        <v>2427</v>
      </c>
      <c r="K6542" t="s">
        <v>9051</v>
      </c>
      <c r="L6542" t="s">
        <v>1687</v>
      </c>
      <c r="M6542" t="s">
        <v>434</v>
      </c>
      <c r="N6542">
        <f t="shared" si="714"/>
        <v>0</v>
      </c>
      <c r="O6542" t="str">
        <f t="shared" si="715"/>
        <v>No</v>
      </c>
      <c r="P6542">
        <f t="shared" si="716"/>
        <v>0</v>
      </c>
      <c r="Q6542">
        <f t="shared" si="717"/>
        <v>4813937689</v>
      </c>
      <c r="R6542">
        <f t="shared" si="718"/>
        <v>4.1933383153624479</v>
      </c>
      <c r="S6542" t="str">
        <f t="shared" si="719"/>
        <v>Acceptable</v>
      </c>
      <c r="T6542">
        <f>ROUNDUP(C6542,0)</f>
        <v>4</v>
      </c>
      <c r="U6542">
        <f>ROUNDDOWN(C6542,0)</f>
        <v>3</v>
      </c>
      <c r="V6542">
        <f>RIGHT(K6542,2)+2000</f>
        <v>2017</v>
      </c>
      <c r="W6542" t="str">
        <f>INDEX(_xlfn.TEXTSPLIT(K6542,"-"),1,2)</f>
        <v>Feb</v>
      </c>
      <c r="X6542" t="str">
        <f>INDEX(_xlfn.TEXTSPLIT(K6542,"-"),1,1)</f>
        <v>5</v>
      </c>
      <c r="Y6542">
        <f>INDEX(months!B:B,MATCH(Sheet1!W6542,months!A:A,0))</f>
        <v>2</v>
      </c>
      <c r="Z6542">
        <f t="shared" si="720"/>
        <v>42771</v>
      </c>
    </row>
    <row r="6543" spans="1:26" x14ac:dyDescent="0.2">
      <c r="A6543" t="s">
        <v>9107</v>
      </c>
      <c r="B6543" t="s">
        <v>2426</v>
      </c>
      <c r="C6543">
        <v>4.4000000000000004</v>
      </c>
      <c r="D6543">
        <v>50</v>
      </c>
      <c r="E6543" t="s">
        <v>9108</v>
      </c>
      <c r="F6543" t="s">
        <v>101</v>
      </c>
      <c r="G6543" t="s">
        <v>23</v>
      </c>
      <c r="H6543" t="s">
        <v>24</v>
      </c>
      <c r="I6543" t="s">
        <v>25</v>
      </c>
      <c r="J6543" t="s">
        <v>2427</v>
      </c>
      <c r="K6543" t="s">
        <v>9051</v>
      </c>
      <c r="L6543" t="s">
        <v>1687</v>
      </c>
      <c r="M6543" t="s">
        <v>434</v>
      </c>
      <c r="N6543">
        <f t="shared" si="714"/>
        <v>0</v>
      </c>
      <c r="O6543" t="str">
        <f t="shared" si="715"/>
        <v>No</v>
      </c>
      <c r="P6543">
        <f t="shared" si="716"/>
        <v>0</v>
      </c>
      <c r="Q6543">
        <f t="shared" si="717"/>
        <v>4813937689</v>
      </c>
      <c r="R6543">
        <f t="shared" si="718"/>
        <v>4.1933383153624479</v>
      </c>
      <c r="S6543" t="str">
        <f t="shared" si="719"/>
        <v>Acceptable</v>
      </c>
      <c r="T6543">
        <f>ROUNDUP(C6543,0)</f>
        <v>5</v>
      </c>
      <c r="U6543">
        <f>ROUNDDOWN(C6543,0)</f>
        <v>4</v>
      </c>
      <c r="V6543">
        <f>RIGHT(K6543,2)+2000</f>
        <v>2017</v>
      </c>
      <c r="W6543" t="str">
        <f>INDEX(_xlfn.TEXTSPLIT(K6543,"-"),1,2)</f>
        <v>Feb</v>
      </c>
      <c r="X6543" t="str">
        <f>INDEX(_xlfn.TEXTSPLIT(K6543,"-"),1,1)</f>
        <v>5</v>
      </c>
      <c r="Y6543">
        <f>INDEX(months!B:B,MATCH(Sheet1!W6543,months!A:A,0))</f>
        <v>2</v>
      </c>
      <c r="Z6543">
        <f t="shared" si="720"/>
        <v>42771</v>
      </c>
    </row>
    <row r="6544" spans="1:26" x14ac:dyDescent="0.2">
      <c r="A6544" t="s">
        <v>9109</v>
      </c>
      <c r="B6544" t="s">
        <v>4612</v>
      </c>
      <c r="D6544">
        <v>83</v>
      </c>
      <c r="E6544" t="s">
        <v>1396</v>
      </c>
      <c r="F6544" t="s">
        <v>775</v>
      </c>
      <c r="G6544" t="s">
        <v>23</v>
      </c>
      <c r="H6544" t="s">
        <v>24</v>
      </c>
      <c r="I6544" t="s">
        <v>25</v>
      </c>
      <c r="J6544" t="s">
        <v>4613</v>
      </c>
      <c r="K6544" t="s">
        <v>9056</v>
      </c>
      <c r="L6544" t="s">
        <v>28</v>
      </c>
      <c r="M6544" t="s">
        <v>29</v>
      </c>
      <c r="N6544">
        <f t="shared" si="714"/>
        <v>0</v>
      </c>
      <c r="O6544" t="str">
        <f t="shared" si="715"/>
        <v>No</v>
      </c>
      <c r="P6544">
        <f t="shared" si="716"/>
        <v>0</v>
      </c>
      <c r="Q6544">
        <f t="shared" si="717"/>
        <v>4813937689</v>
      </c>
      <c r="R6544">
        <f t="shared" si="718"/>
        <v>4.1933383153624479</v>
      </c>
      <c r="S6544" t="str">
        <f t="shared" si="719"/>
        <v>Acceptable</v>
      </c>
      <c r="T6544">
        <f>ROUNDUP(C6544,0)</f>
        <v>0</v>
      </c>
      <c r="U6544">
        <f>ROUNDDOWN(C6544,0)</f>
        <v>0</v>
      </c>
      <c r="V6544">
        <f>RIGHT(K6544,2)+2000</f>
        <v>2015</v>
      </c>
      <c r="W6544" t="str">
        <f>INDEX(_xlfn.TEXTSPLIT(K6544,"-"),1,2)</f>
        <v>Mar</v>
      </c>
      <c r="X6544" t="str">
        <f>INDEX(_xlfn.TEXTSPLIT(K6544,"-"),1,1)</f>
        <v>27</v>
      </c>
      <c r="Y6544">
        <f>INDEX(months!B:B,MATCH(Sheet1!W6544,months!A:A,0))</f>
        <v>3</v>
      </c>
      <c r="Z6544">
        <f t="shared" si="720"/>
        <v>42090</v>
      </c>
    </row>
    <row r="6545" spans="1:26" x14ac:dyDescent="0.2">
      <c r="A6545" t="s">
        <v>9110</v>
      </c>
      <c r="B6545" t="s">
        <v>2518</v>
      </c>
      <c r="C6545">
        <v>4.5</v>
      </c>
      <c r="D6545">
        <v>31</v>
      </c>
      <c r="E6545" t="s">
        <v>532</v>
      </c>
      <c r="F6545" t="s">
        <v>775</v>
      </c>
      <c r="G6545" t="s">
        <v>23</v>
      </c>
      <c r="H6545" t="s">
        <v>24</v>
      </c>
      <c r="I6545" t="s">
        <v>25</v>
      </c>
      <c r="J6545" t="s">
        <v>2519</v>
      </c>
      <c r="K6545" t="s">
        <v>337</v>
      </c>
      <c r="L6545" t="s">
        <v>2044</v>
      </c>
      <c r="M6545" t="s">
        <v>81</v>
      </c>
      <c r="N6545">
        <f t="shared" si="714"/>
        <v>0</v>
      </c>
      <c r="O6545" t="str">
        <f t="shared" si="715"/>
        <v>No</v>
      </c>
      <c r="P6545">
        <f t="shared" si="716"/>
        <v>0</v>
      </c>
      <c r="Q6545">
        <f t="shared" si="717"/>
        <v>4813937689</v>
      </c>
      <c r="R6545">
        <f t="shared" si="718"/>
        <v>4.1933383153624479</v>
      </c>
      <c r="S6545" t="str">
        <f t="shared" si="719"/>
        <v>Acceptable</v>
      </c>
      <c r="T6545">
        <f>ROUNDUP(C6545,0)</f>
        <v>5</v>
      </c>
      <c r="U6545">
        <f>ROUNDDOWN(C6545,0)</f>
        <v>4</v>
      </c>
      <c r="V6545">
        <f>RIGHT(K6545,2)+2000</f>
        <v>2018</v>
      </c>
      <c r="W6545" t="str">
        <f>INDEX(_xlfn.TEXTSPLIT(K6545,"-"),1,2)</f>
        <v>Apr</v>
      </c>
      <c r="X6545" t="str">
        <f>INDEX(_xlfn.TEXTSPLIT(K6545,"-"),1,1)</f>
        <v>21</v>
      </c>
      <c r="Y6545">
        <f>INDEX(months!B:B,MATCH(Sheet1!W6545,months!A:A,0))</f>
        <v>4</v>
      </c>
      <c r="Z6545">
        <f t="shared" si="720"/>
        <v>43211</v>
      </c>
    </row>
    <row r="6546" spans="1:26" x14ac:dyDescent="0.2">
      <c r="A6546" t="s">
        <v>9111</v>
      </c>
      <c r="B6546" t="s">
        <v>4950</v>
      </c>
      <c r="D6546">
        <v>2</v>
      </c>
      <c r="E6546" t="s">
        <v>1786</v>
      </c>
      <c r="F6546" t="s">
        <v>1005</v>
      </c>
      <c r="G6546" t="s">
        <v>23</v>
      </c>
      <c r="H6546" t="s">
        <v>24</v>
      </c>
      <c r="I6546" t="s">
        <v>25</v>
      </c>
      <c r="J6546" t="s">
        <v>4951</v>
      </c>
      <c r="K6546" t="s">
        <v>944</v>
      </c>
      <c r="L6546" t="s">
        <v>157</v>
      </c>
      <c r="M6546" t="s">
        <v>29</v>
      </c>
      <c r="N6546">
        <f t="shared" si="714"/>
        <v>0</v>
      </c>
      <c r="O6546" t="str">
        <f t="shared" si="715"/>
        <v>No</v>
      </c>
      <c r="P6546">
        <f t="shared" si="716"/>
        <v>0</v>
      </c>
      <c r="Q6546">
        <f t="shared" si="717"/>
        <v>4813937689</v>
      </c>
      <c r="R6546">
        <f t="shared" si="718"/>
        <v>4.1933383153624479</v>
      </c>
      <c r="S6546" t="str">
        <f t="shared" si="719"/>
        <v>Acceptable</v>
      </c>
      <c r="T6546">
        <f>ROUNDUP(C6546,0)</f>
        <v>0</v>
      </c>
      <c r="U6546">
        <f>ROUNDDOWN(C6546,0)</f>
        <v>0</v>
      </c>
      <c r="V6546">
        <f>RIGHT(K6546,2)+2000</f>
        <v>2017</v>
      </c>
      <c r="W6546" t="str">
        <f>INDEX(_xlfn.TEXTSPLIT(K6546,"-"),1,2)</f>
        <v>Dec</v>
      </c>
      <c r="X6546" t="str">
        <f>INDEX(_xlfn.TEXTSPLIT(K6546,"-"),1,1)</f>
        <v>4</v>
      </c>
      <c r="Y6546">
        <f>INDEX(months!B:B,MATCH(Sheet1!W6546,months!A:A,0))</f>
        <v>12</v>
      </c>
      <c r="Z6546">
        <f t="shared" si="720"/>
        <v>43073</v>
      </c>
    </row>
    <row r="6547" spans="1:26" x14ac:dyDescent="0.2">
      <c r="A6547" t="s">
        <v>9112</v>
      </c>
      <c r="B6547" t="s">
        <v>4950</v>
      </c>
      <c r="D6547">
        <v>0</v>
      </c>
      <c r="E6547" t="s">
        <v>631</v>
      </c>
      <c r="F6547" t="s">
        <v>1230</v>
      </c>
      <c r="G6547" t="s">
        <v>23</v>
      </c>
      <c r="H6547" t="s">
        <v>24</v>
      </c>
      <c r="I6547" t="s">
        <v>25</v>
      </c>
      <c r="J6547" t="s">
        <v>4951</v>
      </c>
      <c r="K6547" t="s">
        <v>1102</v>
      </c>
      <c r="L6547" t="s">
        <v>59</v>
      </c>
      <c r="M6547" t="s">
        <v>60</v>
      </c>
      <c r="N6547">
        <f t="shared" si="714"/>
        <v>0</v>
      </c>
      <c r="O6547" t="str">
        <f t="shared" si="715"/>
        <v>No</v>
      </c>
      <c r="P6547">
        <f t="shared" si="716"/>
        <v>0</v>
      </c>
      <c r="Q6547">
        <f t="shared" si="717"/>
        <v>4813937689</v>
      </c>
      <c r="R6547">
        <f t="shared" si="718"/>
        <v>4.1933383153624479</v>
      </c>
      <c r="S6547" t="str">
        <f t="shared" si="719"/>
        <v>Acceptable</v>
      </c>
      <c r="T6547">
        <f>ROUNDUP(C6547,0)</f>
        <v>0</v>
      </c>
      <c r="U6547">
        <f>ROUNDDOWN(C6547,0)</f>
        <v>0</v>
      </c>
      <c r="V6547">
        <f>RIGHT(K6547,2)+2000</f>
        <v>2017</v>
      </c>
      <c r="W6547" t="str">
        <f>INDEX(_xlfn.TEXTSPLIT(K6547,"-"),1,2)</f>
        <v>Nov</v>
      </c>
      <c r="X6547" t="str">
        <f>INDEX(_xlfn.TEXTSPLIT(K6547,"-"),1,1)</f>
        <v>6</v>
      </c>
      <c r="Y6547">
        <f>INDEX(months!B:B,MATCH(Sheet1!W6547,months!A:A,0))</f>
        <v>11</v>
      </c>
      <c r="Z6547">
        <f t="shared" si="720"/>
        <v>43045</v>
      </c>
    </row>
    <row r="6548" spans="1:26" x14ac:dyDescent="0.2">
      <c r="A6548" t="s">
        <v>3888</v>
      </c>
      <c r="B6548" t="s">
        <v>3827</v>
      </c>
      <c r="C6548">
        <v>4.3</v>
      </c>
      <c r="D6548">
        <v>3781467</v>
      </c>
      <c r="E6548" t="s">
        <v>46</v>
      </c>
      <c r="F6548" t="s">
        <v>448</v>
      </c>
      <c r="G6548" t="s">
        <v>23</v>
      </c>
      <c r="H6548" t="s">
        <v>24</v>
      </c>
      <c r="I6548" t="s">
        <v>418</v>
      </c>
      <c r="J6548" t="s">
        <v>3828</v>
      </c>
      <c r="K6548" t="s">
        <v>173</v>
      </c>
      <c r="L6548" t="s">
        <v>46</v>
      </c>
      <c r="M6548" t="s">
        <v>46</v>
      </c>
      <c r="N6548">
        <f t="shared" si="714"/>
        <v>0</v>
      </c>
      <c r="O6548" t="str">
        <f t="shared" si="715"/>
        <v>No</v>
      </c>
      <c r="P6548">
        <f t="shared" si="716"/>
        <v>0</v>
      </c>
      <c r="Q6548">
        <f t="shared" si="717"/>
        <v>4813937689</v>
      </c>
      <c r="R6548">
        <f t="shared" si="718"/>
        <v>4.1933383153624479</v>
      </c>
      <c r="S6548" t="str">
        <f t="shared" si="719"/>
        <v>Acceptable</v>
      </c>
      <c r="T6548">
        <f>ROUNDUP(C6548,0)</f>
        <v>5</v>
      </c>
      <c r="U6548">
        <f>ROUNDDOWN(C6548,0)</f>
        <v>4</v>
      </c>
      <c r="V6548">
        <f>RIGHT(K6548,2)+2000</f>
        <v>2018</v>
      </c>
      <c r="W6548" t="str">
        <f>INDEX(_xlfn.TEXTSPLIT(K6548,"-"),1,2)</f>
        <v>Aug</v>
      </c>
      <c r="X6548" t="str">
        <f>INDEX(_xlfn.TEXTSPLIT(K6548,"-"),1,1)</f>
        <v>2</v>
      </c>
      <c r="Y6548">
        <f>INDEX(months!B:B,MATCH(Sheet1!W6548,months!A:A,0))</f>
        <v>8</v>
      </c>
      <c r="Z6548">
        <f t="shared" si="720"/>
        <v>43314</v>
      </c>
    </row>
    <row r="6549" spans="1:26" x14ac:dyDescent="0.2">
      <c r="A6549" t="s">
        <v>9113</v>
      </c>
      <c r="B6549" t="s">
        <v>2665</v>
      </c>
      <c r="C6549">
        <v>4.4000000000000004</v>
      </c>
      <c r="D6549">
        <v>33661</v>
      </c>
      <c r="E6549" t="s">
        <v>2199</v>
      </c>
      <c r="F6549" t="s">
        <v>50</v>
      </c>
      <c r="G6549" t="s">
        <v>649</v>
      </c>
      <c r="H6549" t="s">
        <v>1011</v>
      </c>
      <c r="I6549" t="s">
        <v>25</v>
      </c>
      <c r="J6549" t="s">
        <v>2676</v>
      </c>
      <c r="K6549" t="s">
        <v>97</v>
      </c>
      <c r="L6549" t="s">
        <v>655</v>
      </c>
      <c r="M6549" t="s">
        <v>81</v>
      </c>
      <c r="N6549">
        <f t="shared" si="714"/>
        <v>0</v>
      </c>
      <c r="O6549" t="str">
        <f t="shared" si="715"/>
        <v>No</v>
      </c>
      <c r="P6549">
        <f t="shared" si="716"/>
        <v>0</v>
      </c>
      <c r="Q6549">
        <f t="shared" si="717"/>
        <v>4813937689</v>
      </c>
      <c r="R6549">
        <f t="shared" si="718"/>
        <v>4.1933383153624479</v>
      </c>
      <c r="S6549" t="str">
        <f t="shared" si="719"/>
        <v>Acceptable</v>
      </c>
      <c r="T6549">
        <f>ROUNDUP(C6549,0)</f>
        <v>5</v>
      </c>
      <c r="U6549">
        <f>ROUNDDOWN(C6549,0)</f>
        <v>4</v>
      </c>
      <c r="V6549">
        <f>RIGHT(K6549,2)+2000</f>
        <v>2018</v>
      </c>
      <c r="W6549" t="str">
        <f>INDEX(_xlfn.TEXTSPLIT(K6549,"-"),1,2)</f>
        <v>Aug</v>
      </c>
      <c r="X6549" t="str">
        <f>INDEX(_xlfn.TEXTSPLIT(K6549,"-"),1,1)</f>
        <v>3</v>
      </c>
      <c r="Y6549">
        <f>INDEX(months!B:B,MATCH(Sheet1!W6549,months!A:A,0))</f>
        <v>8</v>
      </c>
      <c r="Z6549">
        <f t="shared" si="720"/>
        <v>43315</v>
      </c>
    </row>
    <row r="6550" spans="1:26" x14ac:dyDescent="0.2">
      <c r="A6550" t="s">
        <v>9114</v>
      </c>
      <c r="B6550" t="s">
        <v>2665</v>
      </c>
      <c r="C6550">
        <v>3.5</v>
      </c>
      <c r="D6550">
        <v>46801</v>
      </c>
      <c r="E6550" t="s">
        <v>2199</v>
      </c>
      <c r="F6550" t="s">
        <v>65</v>
      </c>
      <c r="G6550" t="s">
        <v>23</v>
      </c>
      <c r="H6550" t="s">
        <v>24</v>
      </c>
      <c r="I6550" t="s">
        <v>25</v>
      </c>
      <c r="J6550" t="s">
        <v>2676</v>
      </c>
      <c r="K6550" t="s">
        <v>97</v>
      </c>
      <c r="L6550" t="s">
        <v>655</v>
      </c>
      <c r="M6550" t="s">
        <v>81</v>
      </c>
      <c r="N6550">
        <f t="shared" si="714"/>
        <v>0</v>
      </c>
      <c r="O6550" t="str">
        <f t="shared" si="715"/>
        <v>No</v>
      </c>
      <c r="P6550">
        <f t="shared" si="716"/>
        <v>0</v>
      </c>
      <c r="Q6550">
        <f t="shared" si="717"/>
        <v>4813937689</v>
      </c>
      <c r="R6550">
        <f t="shared" si="718"/>
        <v>4.1933383153624479</v>
      </c>
      <c r="S6550" t="str">
        <f t="shared" si="719"/>
        <v>Acceptable</v>
      </c>
      <c r="T6550">
        <f>ROUNDUP(C6550,0)</f>
        <v>4</v>
      </c>
      <c r="U6550">
        <f>ROUNDDOWN(C6550,0)</f>
        <v>3</v>
      </c>
      <c r="V6550">
        <f>RIGHT(K6550,2)+2000</f>
        <v>2018</v>
      </c>
      <c r="W6550" t="str">
        <f>INDEX(_xlfn.TEXTSPLIT(K6550,"-"),1,2)</f>
        <v>Aug</v>
      </c>
      <c r="X6550" t="str">
        <f>INDEX(_xlfn.TEXTSPLIT(K6550,"-"),1,1)</f>
        <v>3</v>
      </c>
      <c r="Y6550">
        <f>INDEX(months!B:B,MATCH(Sheet1!W6550,months!A:A,0))</f>
        <v>8</v>
      </c>
      <c r="Z6550">
        <f t="shared" si="720"/>
        <v>43315</v>
      </c>
    </row>
    <row r="6551" spans="1:26" x14ac:dyDescent="0.2">
      <c r="A6551" t="s">
        <v>9115</v>
      </c>
      <c r="B6551" t="s">
        <v>3070</v>
      </c>
      <c r="C6551">
        <v>4.3</v>
      </c>
      <c r="D6551">
        <v>41</v>
      </c>
      <c r="E6551" t="s">
        <v>208</v>
      </c>
      <c r="F6551" t="s">
        <v>775</v>
      </c>
      <c r="G6551" t="s">
        <v>649</v>
      </c>
      <c r="H6551" t="s">
        <v>1011</v>
      </c>
      <c r="I6551" t="s">
        <v>25</v>
      </c>
      <c r="J6551" t="s">
        <v>1361</v>
      </c>
      <c r="K6551" t="s">
        <v>156</v>
      </c>
      <c r="L6551" t="s">
        <v>2371</v>
      </c>
      <c r="M6551" t="s">
        <v>29</v>
      </c>
      <c r="N6551">
        <f t="shared" si="714"/>
        <v>0</v>
      </c>
      <c r="O6551" t="str">
        <f t="shared" si="715"/>
        <v>No</v>
      </c>
      <c r="P6551">
        <f t="shared" si="716"/>
        <v>0</v>
      </c>
      <c r="Q6551">
        <f t="shared" si="717"/>
        <v>4813937689</v>
      </c>
      <c r="R6551">
        <f t="shared" si="718"/>
        <v>4.1933383153624479</v>
      </c>
      <c r="S6551" t="str">
        <f t="shared" si="719"/>
        <v>Acceptable</v>
      </c>
      <c r="T6551">
        <f>ROUNDUP(C6551,0)</f>
        <v>5</v>
      </c>
      <c r="U6551">
        <f>ROUNDDOWN(C6551,0)</f>
        <v>4</v>
      </c>
      <c r="V6551">
        <f>RIGHT(K6551,2)+2000</f>
        <v>2018</v>
      </c>
      <c r="W6551" t="str">
        <f>INDEX(_xlfn.TEXTSPLIT(K6551,"-"),1,2)</f>
        <v>May</v>
      </c>
      <c r="X6551" t="str">
        <f>INDEX(_xlfn.TEXTSPLIT(K6551,"-"),1,1)</f>
        <v>31</v>
      </c>
      <c r="Y6551">
        <f>INDEX(months!B:B,MATCH(Sheet1!W6551,months!A:A,0))</f>
        <v>5</v>
      </c>
      <c r="Z6551">
        <f t="shared" si="720"/>
        <v>43251</v>
      </c>
    </row>
    <row r="6552" spans="1:26" x14ac:dyDescent="0.2">
      <c r="A6552" t="s">
        <v>9116</v>
      </c>
      <c r="B6552" t="s">
        <v>3070</v>
      </c>
      <c r="C6552">
        <v>4.5</v>
      </c>
      <c r="D6552">
        <v>65</v>
      </c>
      <c r="E6552" t="s">
        <v>172</v>
      </c>
      <c r="F6552" t="s">
        <v>22</v>
      </c>
      <c r="G6552" t="s">
        <v>23</v>
      </c>
      <c r="H6552" t="s">
        <v>24</v>
      </c>
      <c r="I6552" t="s">
        <v>25</v>
      </c>
      <c r="J6552" t="s">
        <v>2673</v>
      </c>
      <c r="K6552" t="s">
        <v>759</v>
      </c>
      <c r="L6552" t="s">
        <v>148</v>
      </c>
      <c r="M6552" t="s">
        <v>86</v>
      </c>
      <c r="N6552">
        <f t="shared" si="714"/>
        <v>0</v>
      </c>
      <c r="O6552" t="str">
        <f t="shared" si="715"/>
        <v>No</v>
      </c>
      <c r="P6552">
        <f t="shared" si="716"/>
        <v>0</v>
      </c>
      <c r="Q6552">
        <f t="shared" si="717"/>
        <v>4813937689</v>
      </c>
      <c r="R6552">
        <f t="shared" si="718"/>
        <v>4.1933383153624479</v>
      </c>
      <c r="S6552" t="str">
        <f t="shared" si="719"/>
        <v>Acceptable</v>
      </c>
      <c r="T6552">
        <f>ROUNDUP(C6552,0)</f>
        <v>5</v>
      </c>
      <c r="U6552">
        <f>ROUNDDOWN(C6552,0)</f>
        <v>4</v>
      </c>
      <c r="V6552">
        <f>RIGHT(K6552,2)+2000</f>
        <v>2018</v>
      </c>
      <c r="W6552" t="str">
        <f>INDEX(_xlfn.TEXTSPLIT(K6552,"-"),1,2)</f>
        <v>Jul</v>
      </c>
      <c r="X6552" t="str">
        <f>INDEX(_xlfn.TEXTSPLIT(K6552,"-"),1,1)</f>
        <v>5</v>
      </c>
      <c r="Y6552">
        <f>INDEX(months!B:B,MATCH(Sheet1!W6552,months!A:A,0))</f>
        <v>7</v>
      </c>
      <c r="Z6552">
        <f t="shared" si="720"/>
        <v>43286</v>
      </c>
    </row>
    <row r="6553" spans="1:26" x14ac:dyDescent="0.2">
      <c r="A6553" t="s">
        <v>9117</v>
      </c>
      <c r="B6553" t="s">
        <v>3070</v>
      </c>
      <c r="C6553">
        <v>4.5</v>
      </c>
      <c r="D6553">
        <v>5591653</v>
      </c>
      <c r="E6553" t="s">
        <v>2461</v>
      </c>
      <c r="F6553" t="s">
        <v>43</v>
      </c>
      <c r="G6553" t="s">
        <v>23</v>
      </c>
      <c r="H6553" t="s">
        <v>24</v>
      </c>
      <c r="I6553" t="s">
        <v>124</v>
      </c>
      <c r="J6553" t="s">
        <v>2686</v>
      </c>
      <c r="K6553" t="s">
        <v>226</v>
      </c>
      <c r="L6553" t="s">
        <v>9118</v>
      </c>
      <c r="M6553" t="s">
        <v>29</v>
      </c>
      <c r="N6553">
        <f t="shared" si="714"/>
        <v>0</v>
      </c>
      <c r="O6553" t="str">
        <f t="shared" si="715"/>
        <v>No</v>
      </c>
      <c r="P6553">
        <f t="shared" si="716"/>
        <v>0</v>
      </c>
      <c r="Q6553">
        <f t="shared" si="717"/>
        <v>4813937689</v>
      </c>
      <c r="R6553">
        <f t="shared" si="718"/>
        <v>4.1933383153624479</v>
      </c>
      <c r="S6553" t="str">
        <f t="shared" si="719"/>
        <v>Acceptable</v>
      </c>
      <c r="T6553">
        <f>ROUNDUP(C6553,0)</f>
        <v>5</v>
      </c>
      <c r="U6553">
        <f>ROUNDDOWN(C6553,0)</f>
        <v>4</v>
      </c>
      <c r="V6553">
        <f>RIGHT(K6553,2)+2000</f>
        <v>2018</v>
      </c>
      <c r="W6553" t="str">
        <f>INDEX(_xlfn.TEXTSPLIT(K6553,"-"),1,2)</f>
        <v>Jul</v>
      </c>
      <c r="X6553" t="str">
        <f>INDEX(_xlfn.TEXTSPLIT(K6553,"-"),1,1)</f>
        <v>18</v>
      </c>
      <c r="Y6553">
        <f>INDEX(months!B:B,MATCH(Sheet1!W6553,months!A:A,0))</f>
        <v>7</v>
      </c>
      <c r="Z6553">
        <f t="shared" si="720"/>
        <v>43299</v>
      </c>
    </row>
    <row r="6554" spans="1:26" x14ac:dyDescent="0.2">
      <c r="A6554" t="s">
        <v>9119</v>
      </c>
      <c r="B6554" t="s">
        <v>2665</v>
      </c>
      <c r="C6554">
        <v>4.4000000000000004</v>
      </c>
      <c r="D6554">
        <v>1432447</v>
      </c>
      <c r="E6554" t="s">
        <v>1508</v>
      </c>
      <c r="F6554" t="s">
        <v>43</v>
      </c>
      <c r="G6554" t="s">
        <v>23</v>
      </c>
      <c r="H6554" t="s">
        <v>24</v>
      </c>
      <c r="I6554" t="s">
        <v>25</v>
      </c>
      <c r="J6554" t="s">
        <v>2669</v>
      </c>
      <c r="K6554" t="s">
        <v>344</v>
      </c>
      <c r="L6554" t="s">
        <v>9120</v>
      </c>
      <c r="M6554" t="s">
        <v>29</v>
      </c>
      <c r="N6554">
        <f t="shared" si="714"/>
        <v>0</v>
      </c>
      <c r="O6554" t="str">
        <f t="shared" si="715"/>
        <v>No</v>
      </c>
      <c r="P6554">
        <f t="shared" si="716"/>
        <v>0</v>
      </c>
      <c r="Q6554">
        <f t="shared" si="717"/>
        <v>4813937689</v>
      </c>
      <c r="R6554">
        <f t="shared" si="718"/>
        <v>4.1933383153624479</v>
      </c>
      <c r="S6554" t="str">
        <f t="shared" si="719"/>
        <v>Acceptable</v>
      </c>
      <c r="T6554">
        <f>ROUNDUP(C6554,0)</f>
        <v>5</v>
      </c>
      <c r="U6554">
        <f>ROUNDDOWN(C6554,0)</f>
        <v>4</v>
      </c>
      <c r="V6554">
        <f>RIGHT(K6554,2)+2000</f>
        <v>2017</v>
      </c>
      <c r="W6554" t="str">
        <f>INDEX(_xlfn.TEXTSPLIT(K6554,"-"),1,2)</f>
        <v>Nov</v>
      </c>
      <c r="X6554" t="str">
        <f>INDEX(_xlfn.TEXTSPLIT(K6554,"-"),1,1)</f>
        <v>9</v>
      </c>
      <c r="Y6554">
        <f>INDEX(months!B:B,MATCH(Sheet1!W6554,months!A:A,0))</f>
        <v>11</v>
      </c>
      <c r="Z6554">
        <f t="shared" si="720"/>
        <v>43048</v>
      </c>
    </row>
    <row r="6555" spans="1:26" x14ac:dyDescent="0.2">
      <c r="A6555" t="s">
        <v>9121</v>
      </c>
      <c r="B6555" t="s">
        <v>3070</v>
      </c>
      <c r="C6555">
        <v>4.2</v>
      </c>
      <c r="D6555">
        <v>13</v>
      </c>
      <c r="E6555" t="s">
        <v>132</v>
      </c>
      <c r="F6555" t="s">
        <v>775</v>
      </c>
      <c r="G6555" t="s">
        <v>649</v>
      </c>
      <c r="H6555" t="s">
        <v>3468</v>
      </c>
      <c r="I6555" t="s">
        <v>25</v>
      </c>
      <c r="J6555" t="s">
        <v>1361</v>
      </c>
      <c r="K6555" t="s">
        <v>1411</v>
      </c>
      <c r="L6555" t="s">
        <v>2160</v>
      </c>
      <c r="M6555" t="s">
        <v>29</v>
      </c>
      <c r="N6555">
        <f t="shared" si="714"/>
        <v>0</v>
      </c>
      <c r="O6555" t="str">
        <f t="shared" si="715"/>
        <v>No</v>
      </c>
      <c r="P6555">
        <f t="shared" si="716"/>
        <v>0</v>
      </c>
      <c r="Q6555">
        <f t="shared" si="717"/>
        <v>4813937689</v>
      </c>
      <c r="R6555">
        <f t="shared" si="718"/>
        <v>4.1933383153624479</v>
      </c>
      <c r="S6555" t="str">
        <f t="shared" si="719"/>
        <v>Acceptable</v>
      </c>
      <c r="T6555">
        <f>ROUNDUP(C6555,0)</f>
        <v>5</v>
      </c>
      <c r="U6555">
        <f>ROUNDDOWN(C6555,0)</f>
        <v>4</v>
      </c>
      <c r="V6555">
        <f>RIGHT(K6555,2)+2000</f>
        <v>2017</v>
      </c>
      <c r="W6555" t="str">
        <f>INDEX(_xlfn.TEXTSPLIT(K6555,"-"),1,2)</f>
        <v>Dec</v>
      </c>
      <c r="X6555" t="str">
        <f>INDEX(_xlfn.TEXTSPLIT(K6555,"-"),1,1)</f>
        <v>25</v>
      </c>
      <c r="Y6555">
        <f>INDEX(months!B:B,MATCH(Sheet1!W6555,months!A:A,0))</f>
        <v>12</v>
      </c>
      <c r="Z6555">
        <f t="shared" si="720"/>
        <v>43094</v>
      </c>
    </row>
    <row r="6556" spans="1:26" x14ac:dyDescent="0.2">
      <c r="A6556" t="s">
        <v>9122</v>
      </c>
      <c r="B6556" t="s">
        <v>2665</v>
      </c>
      <c r="C6556">
        <v>4.3</v>
      </c>
      <c r="D6556">
        <v>1167143</v>
      </c>
      <c r="E6556" t="s">
        <v>83</v>
      </c>
      <c r="F6556" t="s">
        <v>448</v>
      </c>
      <c r="G6556" t="s">
        <v>23</v>
      </c>
      <c r="H6556" t="s">
        <v>24</v>
      </c>
      <c r="I6556" t="s">
        <v>25</v>
      </c>
      <c r="J6556" t="s">
        <v>2669</v>
      </c>
      <c r="K6556" t="s">
        <v>70</v>
      </c>
      <c r="L6556" t="s">
        <v>9123</v>
      </c>
      <c r="M6556" t="s">
        <v>81</v>
      </c>
      <c r="N6556">
        <f t="shared" si="714"/>
        <v>0</v>
      </c>
      <c r="O6556" t="str">
        <f t="shared" si="715"/>
        <v>No</v>
      </c>
      <c r="P6556">
        <f t="shared" si="716"/>
        <v>0</v>
      </c>
      <c r="Q6556">
        <f t="shared" si="717"/>
        <v>4813937689</v>
      </c>
      <c r="R6556">
        <f t="shared" si="718"/>
        <v>4.1933383153624479</v>
      </c>
      <c r="S6556" t="str">
        <f t="shared" si="719"/>
        <v>Acceptable</v>
      </c>
      <c r="T6556">
        <f>ROUNDUP(C6556,0)</f>
        <v>5</v>
      </c>
      <c r="U6556">
        <f>ROUNDDOWN(C6556,0)</f>
        <v>4</v>
      </c>
      <c r="V6556">
        <f>RIGHT(K6556,2)+2000</f>
        <v>2017</v>
      </c>
      <c r="W6556" t="str">
        <f>INDEX(_xlfn.TEXTSPLIT(K6556,"-"),1,2)</f>
        <v>Sep</v>
      </c>
      <c r="X6556" t="str">
        <f>INDEX(_xlfn.TEXTSPLIT(K6556,"-"),1,1)</f>
        <v>20</v>
      </c>
      <c r="Y6556">
        <f>INDEX(months!B:B,MATCH(Sheet1!W6556,months!A:A,0))</f>
        <v>9</v>
      </c>
      <c r="Z6556">
        <f t="shared" si="720"/>
        <v>42998</v>
      </c>
    </row>
    <row r="6557" spans="1:26" x14ac:dyDescent="0.2">
      <c r="A6557" t="s">
        <v>9124</v>
      </c>
      <c r="B6557" t="s">
        <v>2665</v>
      </c>
      <c r="D6557">
        <v>1</v>
      </c>
      <c r="E6557" t="s">
        <v>159</v>
      </c>
      <c r="F6557" t="s">
        <v>1010</v>
      </c>
      <c r="G6557" t="s">
        <v>649</v>
      </c>
      <c r="H6557" t="s">
        <v>2919</v>
      </c>
      <c r="I6557" t="s">
        <v>44</v>
      </c>
      <c r="J6557" t="s">
        <v>2676</v>
      </c>
      <c r="K6557" t="s">
        <v>9125</v>
      </c>
      <c r="L6557" t="s">
        <v>28</v>
      </c>
      <c r="M6557" t="s">
        <v>237</v>
      </c>
      <c r="N6557">
        <f t="shared" si="714"/>
        <v>0</v>
      </c>
      <c r="O6557" t="str">
        <f t="shared" si="715"/>
        <v>No</v>
      </c>
      <c r="P6557">
        <f t="shared" si="716"/>
        <v>0</v>
      </c>
      <c r="Q6557">
        <f t="shared" si="717"/>
        <v>4813937689</v>
      </c>
      <c r="R6557">
        <f t="shared" si="718"/>
        <v>4.1933383153624479</v>
      </c>
      <c r="S6557" t="str">
        <f t="shared" si="719"/>
        <v>Acceptable</v>
      </c>
      <c r="T6557">
        <f>ROUNDUP(C6557,0)</f>
        <v>0</v>
      </c>
      <c r="U6557">
        <f>ROUNDDOWN(C6557,0)</f>
        <v>0</v>
      </c>
      <c r="V6557">
        <f>RIGHT(K6557,2)+2000</f>
        <v>2013</v>
      </c>
      <c r="W6557" t="str">
        <f>INDEX(_xlfn.TEXTSPLIT(K6557,"-"),1,2)</f>
        <v>Aug</v>
      </c>
      <c r="X6557" t="str">
        <f>INDEX(_xlfn.TEXTSPLIT(K6557,"-"),1,1)</f>
        <v>27</v>
      </c>
      <c r="Y6557">
        <f>INDEX(months!B:B,MATCH(Sheet1!W6557,months!A:A,0))</f>
        <v>8</v>
      </c>
      <c r="Z6557">
        <f t="shared" si="720"/>
        <v>41513</v>
      </c>
    </row>
    <row r="6558" spans="1:26" x14ac:dyDescent="0.2">
      <c r="A6558" t="s">
        <v>9126</v>
      </c>
      <c r="B6558" t="s">
        <v>1790</v>
      </c>
      <c r="C6558">
        <v>3.6</v>
      </c>
      <c r="D6558">
        <v>73</v>
      </c>
      <c r="E6558" t="s">
        <v>31</v>
      </c>
      <c r="F6558" t="s">
        <v>22</v>
      </c>
      <c r="G6558" t="s">
        <v>23</v>
      </c>
      <c r="H6558" t="s">
        <v>24</v>
      </c>
      <c r="I6558" t="s">
        <v>25</v>
      </c>
      <c r="J6558" t="s">
        <v>1791</v>
      </c>
      <c r="K6558" t="s">
        <v>5065</v>
      </c>
      <c r="L6558" t="s">
        <v>1716</v>
      </c>
      <c r="M6558" t="s">
        <v>81</v>
      </c>
      <c r="N6558">
        <f t="shared" si="714"/>
        <v>0</v>
      </c>
      <c r="O6558" t="str">
        <f t="shared" si="715"/>
        <v>No</v>
      </c>
      <c r="P6558">
        <f t="shared" si="716"/>
        <v>0</v>
      </c>
      <c r="Q6558">
        <f t="shared" si="717"/>
        <v>4813937689</v>
      </c>
      <c r="R6558">
        <f t="shared" si="718"/>
        <v>4.1933383153624479</v>
      </c>
      <c r="S6558" t="str">
        <f t="shared" si="719"/>
        <v>Acceptable</v>
      </c>
      <c r="T6558">
        <f>ROUNDUP(C6558,0)</f>
        <v>4</v>
      </c>
      <c r="U6558">
        <f>ROUNDDOWN(C6558,0)</f>
        <v>3</v>
      </c>
      <c r="V6558">
        <f>RIGHT(K6558,2)+2000</f>
        <v>2016</v>
      </c>
      <c r="W6558" t="str">
        <f>INDEX(_xlfn.TEXTSPLIT(K6558,"-"),1,2)</f>
        <v>Oct</v>
      </c>
      <c r="X6558" t="str">
        <f>INDEX(_xlfn.TEXTSPLIT(K6558,"-"),1,1)</f>
        <v>18</v>
      </c>
      <c r="Y6558">
        <f>INDEX(months!B:B,MATCH(Sheet1!W6558,months!A:A,0))</f>
        <v>10</v>
      </c>
      <c r="Z6558">
        <f t="shared" si="720"/>
        <v>42661</v>
      </c>
    </row>
    <row r="6559" spans="1:26" x14ac:dyDescent="0.2">
      <c r="A6559" t="s">
        <v>9127</v>
      </c>
      <c r="B6559" t="s">
        <v>3070</v>
      </c>
      <c r="C6559">
        <v>4</v>
      </c>
      <c r="D6559">
        <v>3</v>
      </c>
      <c r="E6559" t="s">
        <v>334</v>
      </c>
      <c r="F6559" t="s">
        <v>1199</v>
      </c>
      <c r="G6559" t="s">
        <v>23</v>
      </c>
      <c r="H6559" t="s">
        <v>24</v>
      </c>
      <c r="I6559" t="s">
        <v>44</v>
      </c>
      <c r="J6559" t="s">
        <v>2673</v>
      </c>
      <c r="K6559" t="s">
        <v>1254</v>
      </c>
      <c r="L6559" t="s">
        <v>1267</v>
      </c>
      <c r="M6559" t="s">
        <v>274</v>
      </c>
      <c r="N6559">
        <f t="shared" si="714"/>
        <v>0</v>
      </c>
      <c r="O6559" t="str">
        <f t="shared" si="715"/>
        <v>No</v>
      </c>
      <c r="P6559">
        <f t="shared" si="716"/>
        <v>0</v>
      </c>
      <c r="Q6559">
        <f t="shared" si="717"/>
        <v>4813937689</v>
      </c>
      <c r="R6559">
        <f t="shared" si="718"/>
        <v>4.1933383153624479</v>
      </c>
      <c r="S6559" t="str">
        <f t="shared" si="719"/>
        <v>Acceptable</v>
      </c>
      <c r="T6559">
        <f>ROUNDUP(C6559,0)</f>
        <v>4</v>
      </c>
      <c r="U6559">
        <f>ROUNDDOWN(C6559,0)</f>
        <v>4</v>
      </c>
      <c r="V6559">
        <f>RIGHT(K6559,2)+2000</f>
        <v>2018</v>
      </c>
      <c r="W6559" t="str">
        <f>INDEX(_xlfn.TEXTSPLIT(K6559,"-"),1,2)</f>
        <v>Jul</v>
      </c>
      <c r="X6559" t="str">
        <f>INDEX(_xlfn.TEXTSPLIT(K6559,"-"),1,1)</f>
        <v>22</v>
      </c>
      <c r="Y6559">
        <f>INDEX(months!B:B,MATCH(Sheet1!W6559,months!A:A,0))</f>
        <v>7</v>
      </c>
      <c r="Z6559">
        <f t="shared" si="720"/>
        <v>43303</v>
      </c>
    </row>
    <row r="6560" spans="1:26" x14ac:dyDescent="0.2">
      <c r="A6560" t="s">
        <v>9128</v>
      </c>
      <c r="B6560" t="s">
        <v>2665</v>
      </c>
      <c r="C6560">
        <v>3.8</v>
      </c>
      <c r="D6560">
        <v>488</v>
      </c>
      <c r="E6560" t="s">
        <v>374</v>
      </c>
      <c r="F6560" t="s">
        <v>50</v>
      </c>
      <c r="G6560" t="s">
        <v>23</v>
      </c>
      <c r="H6560" t="s">
        <v>24</v>
      </c>
      <c r="I6560" t="s">
        <v>44</v>
      </c>
      <c r="J6560" t="s">
        <v>6194</v>
      </c>
      <c r="K6560" t="s">
        <v>9129</v>
      </c>
      <c r="L6560" t="s">
        <v>180</v>
      </c>
      <c r="M6560" t="s">
        <v>60</v>
      </c>
      <c r="N6560">
        <f t="shared" si="714"/>
        <v>0</v>
      </c>
      <c r="O6560" t="str">
        <f t="shared" si="715"/>
        <v>No</v>
      </c>
      <c r="P6560">
        <f t="shared" si="716"/>
        <v>0</v>
      </c>
      <c r="Q6560">
        <f t="shared" si="717"/>
        <v>4813937689</v>
      </c>
      <c r="R6560">
        <f t="shared" si="718"/>
        <v>4.1933383153624479</v>
      </c>
      <c r="S6560" t="str">
        <f t="shared" si="719"/>
        <v>Acceptable</v>
      </c>
      <c r="T6560">
        <f>ROUNDUP(C6560,0)</f>
        <v>4</v>
      </c>
      <c r="U6560">
        <f>ROUNDDOWN(C6560,0)</f>
        <v>3</v>
      </c>
      <c r="V6560">
        <f>RIGHT(K6560,2)+2000</f>
        <v>2016</v>
      </c>
      <c r="W6560" t="str">
        <f>INDEX(_xlfn.TEXTSPLIT(K6560,"-"),1,2)</f>
        <v>Jun</v>
      </c>
      <c r="X6560" t="str">
        <f>INDEX(_xlfn.TEXTSPLIT(K6560,"-"),1,1)</f>
        <v>10</v>
      </c>
      <c r="Y6560">
        <f>INDEX(months!B:B,MATCH(Sheet1!W6560,months!A:A,0))</f>
        <v>6</v>
      </c>
      <c r="Z6560">
        <f t="shared" si="720"/>
        <v>42531</v>
      </c>
    </row>
    <row r="6561" spans="1:26" x14ac:dyDescent="0.2">
      <c r="A6561" t="s">
        <v>9130</v>
      </c>
      <c r="B6561" t="s">
        <v>3070</v>
      </c>
      <c r="D6561">
        <v>2</v>
      </c>
      <c r="E6561" t="s">
        <v>685</v>
      </c>
      <c r="F6561" t="s">
        <v>1230</v>
      </c>
      <c r="G6561" t="s">
        <v>649</v>
      </c>
      <c r="H6561" t="s">
        <v>9131</v>
      </c>
      <c r="I6561" t="s">
        <v>25</v>
      </c>
      <c r="J6561" t="s">
        <v>1537</v>
      </c>
      <c r="K6561" t="s">
        <v>9132</v>
      </c>
      <c r="L6561" t="s">
        <v>59</v>
      </c>
      <c r="M6561" t="s">
        <v>29</v>
      </c>
      <c r="N6561">
        <f t="shared" si="714"/>
        <v>0</v>
      </c>
      <c r="O6561" t="str">
        <f t="shared" si="715"/>
        <v>No</v>
      </c>
      <c r="P6561">
        <f t="shared" si="716"/>
        <v>0</v>
      </c>
      <c r="Q6561">
        <f t="shared" si="717"/>
        <v>4813937689</v>
      </c>
      <c r="R6561">
        <f t="shared" si="718"/>
        <v>4.1933383153624479</v>
      </c>
      <c r="S6561" t="str">
        <f t="shared" si="719"/>
        <v>Acceptable</v>
      </c>
      <c r="T6561">
        <f>ROUNDUP(C6561,0)</f>
        <v>0</v>
      </c>
      <c r="U6561">
        <f>ROUNDDOWN(C6561,0)</f>
        <v>0</v>
      </c>
      <c r="V6561">
        <f>RIGHT(K6561,2)+2000</f>
        <v>2016</v>
      </c>
      <c r="W6561" t="str">
        <f>INDEX(_xlfn.TEXTSPLIT(K6561,"-"),1,2)</f>
        <v>Nov</v>
      </c>
      <c r="X6561" t="str">
        <f>INDEX(_xlfn.TEXTSPLIT(K6561,"-"),1,1)</f>
        <v>5</v>
      </c>
      <c r="Y6561">
        <f>INDEX(months!B:B,MATCH(Sheet1!W6561,months!A:A,0))</f>
        <v>11</v>
      </c>
      <c r="Z6561">
        <f t="shared" si="720"/>
        <v>42679</v>
      </c>
    </row>
    <row r="6562" spans="1:26" x14ac:dyDescent="0.2">
      <c r="A6562" t="s">
        <v>9133</v>
      </c>
      <c r="B6562" t="s">
        <v>3070</v>
      </c>
      <c r="D6562">
        <v>3</v>
      </c>
      <c r="E6562" t="s">
        <v>21</v>
      </c>
      <c r="F6562" t="s">
        <v>775</v>
      </c>
      <c r="G6562" t="s">
        <v>649</v>
      </c>
      <c r="H6562" t="s">
        <v>3310</v>
      </c>
      <c r="I6562" t="s">
        <v>25</v>
      </c>
      <c r="J6562" t="s">
        <v>1384</v>
      </c>
      <c r="K6562" t="s">
        <v>1104</v>
      </c>
      <c r="L6562" t="s">
        <v>317</v>
      </c>
      <c r="M6562" t="s">
        <v>29</v>
      </c>
      <c r="N6562">
        <f t="shared" si="714"/>
        <v>0</v>
      </c>
      <c r="O6562" t="str">
        <f t="shared" si="715"/>
        <v>No</v>
      </c>
      <c r="P6562">
        <f t="shared" si="716"/>
        <v>0</v>
      </c>
      <c r="Q6562">
        <f t="shared" si="717"/>
        <v>4813937689</v>
      </c>
      <c r="R6562">
        <f t="shared" si="718"/>
        <v>4.1933383153624479</v>
      </c>
      <c r="S6562" t="str">
        <f t="shared" si="719"/>
        <v>Acceptable</v>
      </c>
      <c r="T6562">
        <f>ROUNDUP(C6562,0)</f>
        <v>0</v>
      </c>
      <c r="U6562">
        <f>ROUNDDOWN(C6562,0)</f>
        <v>0</v>
      </c>
      <c r="V6562">
        <f>RIGHT(K6562,2)+2000</f>
        <v>2017</v>
      </c>
      <c r="W6562" t="str">
        <f>INDEX(_xlfn.TEXTSPLIT(K6562,"-"),1,2)</f>
        <v>Dec</v>
      </c>
      <c r="X6562" t="str">
        <f>INDEX(_xlfn.TEXTSPLIT(K6562,"-"),1,1)</f>
        <v>28</v>
      </c>
      <c r="Y6562">
        <f>INDEX(months!B:B,MATCH(Sheet1!W6562,months!A:A,0))</f>
        <v>12</v>
      </c>
      <c r="Z6562">
        <f t="shared" si="720"/>
        <v>43097</v>
      </c>
    </row>
    <row r="6563" spans="1:26" x14ac:dyDescent="0.2">
      <c r="A6563" t="s">
        <v>9134</v>
      </c>
      <c r="B6563" t="s">
        <v>2665</v>
      </c>
      <c r="C6563">
        <v>4.4000000000000004</v>
      </c>
      <c r="D6563">
        <v>125578</v>
      </c>
      <c r="E6563" t="s">
        <v>108</v>
      </c>
      <c r="F6563" t="s">
        <v>38</v>
      </c>
      <c r="G6563" t="s">
        <v>23</v>
      </c>
      <c r="H6563" t="s">
        <v>24</v>
      </c>
      <c r="I6563" t="s">
        <v>25</v>
      </c>
      <c r="J6563" t="s">
        <v>2684</v>
      </c>
      <c r="K6563" t="s">
        <v>8166</v>
      </c>
      <c r="L6563" t="s">
        <v>2968</v>
      </c>
      <c r="M6563" t="s">
        <v>514</v>
      </c>
      <c r="N6563">
        <f t="shared" si="714"/>
        <v>0</v>
      </c>
      <c r="O6563" t="str">
        <f t="shared" si="715"/>
        <v>No</v>
      </c>
      <c r="P6563">
        <f t="shared" si="716"/>
        <v>0</v>
      </c>
      <c r="Q6563">
        <f t="shared" si="717"/>
        <v>4813937689</v>
      </c>
      <c r="R6563">
        <f t="shared" si="718"/>
        <v>4.1933383153624479</v>
      </c>
      <c r="S6563" t="str">
        <f t="shared" si="719"/>
        <v>Acceptable</v>
      </c>
      <c r="T6563">
        <f>ROUNDUP(C6563,0)</f>
        <v>5</v>
      </c>
      <c r="U6563">
        <f>ROUNDDOWN(C6563,0)</f>
        <v>4</v>
      </c>
      <c r="V6563">
        <f>RIGHT(K6563,2)+2000</f>
        <v>2015</v>
      </c>
      <c r="W6563" t="str">
        <f>INDEX(_xlfn.TEXTSPLIT(K6563,"-"),1,2)</f>
        <v>Jul</v>
      </c>
      <c r="X6563" t="str">
        <f>INDEX(_xlfn.TEXTSPLIT(K6563,"-"),1,1)</f>
        <v>6</v>
      </c>
      <c r="Y6563">
        <f>INDEX(months!B:B,MATCH(Sheet1!W6563,months!A:A,0))</f>
        <v>7</v>
      </c>
      <c r="Z6563">
        <f t="shared" si="720"/>
        <v>42191</v>
      </c>
    </row>
    <row r="6564" spans="1:26" x14ac:dyDescent="0.2">
      <c r="A6564" t="s">
        <v>1663</v>
      </c>
      <c r="B6564" t="s">
        <v>3070</v>
      </c>
      <c r="C6564">
        <v>3.8</v>
      </c>
      <c r="D6564">
        <v>87734</v>
      </c>
      <c r="E6564" t="s">
        <v>296</v>
      </c>
      <c r="F6564" t="s">
        <v>89</v>
      </c>
      <c r="G6564" t="s">
        <v>23</v>
      </c>
      <c r="H6564" t="s">
        <v>24</v>
      </c>
      <c r="I6564" t="s">
        <v>44</v>
      </c>
      <c r="J6564" t="s">
        <v>1537</v>
      </c>
      <c r="K6564" t="s">
        <v>160</v>
      </c>
      <c r="L6564" t="s">
        <v>1664</v>
      </c>
      <c r="M6564" t="s">
        <v>81</v>
      </c>
      <c r="N6564">
        <f t="shared" si="714"/>
        <v>0</v>
      </c>
      <c r="O6564" t="str">
        <f t="shared" si="715"/>
        <v>No</v>
      </c>
      <c r="P6564">
        <f t="shared" si="716"/>
        <v>0</v>
      </c>
      <c r="Q6564">
        <f t="shared" si="717"/>
        <v>4813937689</v>
      </c>
      <c r="R6564">
        <f t="shared" si="718"/>
        <v>4.1933383153624479</v>
      </c>
      <c r="S6564" t="str">
        <f t="shared" si="719"/>
        <v>Acceptable</v>
      </c>
      <c r="T6564">
        <f>ROUNDUP(C6564,0)</f>
        <v>4</v>
      </c>
      <c r="U6564">
        <f>ROUNDDOWN(C6564,0)</f>
        <v>3</v>
      </c>
      <c r="V6564">
        <f>RIGHT(K6564,2)+2000</f>
        <v>2018</v>
      </c>
      <c r="W6564" t="str">
        <f>INDEX(_xlfn.TEXTSPLIT(K6564,"-"),1,2)</f>
        <v>Jul</v>
      </c>
      <c r="X6564" t="str">
        <f>INDEX(_xlfn.TEXTSPLIT(K6564,"-"),1,1)</f>
        <v>19</v>
      </c>
      <c r="Y6564">
        <f>INDEX(months!B:B,MATCH(Sheet1!W6564,months!A:A,0))</f>
        <v>7</v>
      </c>
      <c r="Z6564">
        <f t="shared" si="720"/>
        <v>43300</v>
      </c>
    </row>
    <row r="6565" spans="1:26" x14ac:dyDescent="0.2">
      <c r="A6565" t="s">
        <v>9135</v>
      </c>
      <c r="B6565" t="s">
        <v>2665</v>
      </c>
      <c r="C6565">
        <v>3.9</v>
      </c>
      <c r="D6565">
        <v>164</v>
      </c>
      <c r="E6565" t="s">
        <v>69</v>
      </c>
      <c r="F6565" t="s">
        <v>22</v>
      </c>
      <c r="G6565" t="s">
        <v>23</v>
      </c>
      <c r="H6565" t="s">
        <v>24</v>
      </c>
      <c r="I6565" t="s">
        <v>44</v>
      </c>
      <c r="J6565" t="s">
        <v>2676</v>
      </c>
      <c r="K6565" t="s">
        <v>9136</v>
      </c>
      <c r="L6565" t="s">
        <v>236</v>
      </c>
      <c r="M6565" t="s">
        <v>177</v>
      </c>
      <c r="N6565">
        <f t="shared" si="714"/>
        <v>0</v>
      </c>
      <c r="O6565" t="str">
        <f t="shared" si="715"/>
        <v>No</v>
      </c>
      <c r="P6565">
        <f t="shared" si="716"/>
        <v>0</v>
      </c>
      <c r="Q6565">
        <f t="shared" si="717"/>
        <v>4813937689</v>
      </c>
      <c r="R6565">
        <f t="shared" si="718"/>
        <v>4.1933383153624479</v>
      </c>
      <c r="S6565" t="str">
        <f t="shared" si="719"/>
        <v>Acceptable</v>
      </c>
      <c r="T6565">
        <f>ROUNDUP(C6565,0)</f>
        <v>4</v>
      </c>
      <c r="U6565">
        <f>ROUNDDOWN(C6565,0)</f>
        <v>3</v>
      </c>
      <c r="V6565">
        <f>RIGHT(K6565,2)+2000</f>
        <v>2013</v>
      </c>
      <c r="W6565" t="str">
        <f>INDEX(_xlfn.TEXTSPLIT(K6565,"-"),1,2)</f>
        <v>Sep</v>
      </c>
      <c r="X6565" t="str">
        <f>INDEX(_xlfn.TEXTSPLIT(K6565,"-"),1,1)</f>
        <v>23</v>
      </c>
      <c r="Y6565">
        <f>INDEX(months!B:B,MATCH(Sheet1!W6565,months!A:A,0))</f>
        <v>9</v>
      </c>
      <c r="Z6565">
        <f t="shared" si="720"/>
        <v>41540</v>
      </c>
    </row>
    <row r="6566" spans="1:26" x14ac:dyDescent="0.2">
      <c r="A6566" t="s">
        <v>9137</v>
      </c>
      <c r="B6566" t="s">
        <v>2665</v>
      </c>
      <c r="C6566">
        <v>4.0999999999999996</v>
      </c>
      <c r="D6566">
        <v>14283</v>
      </c>
      <c r="E6566" t="s">
        <v>123</v>
      </c>
      <c r="F6566" t="s">
        <v>65</v>
      </c>
      <c r="G6566" t="s">
        <v>23</v>
      </c>
      <c r="H6566" t="s">
        <v>24</v>
      </c>
      <c r="I6566" t="s">
        <v>44</v>
      </c>
      <c r="J6566" t="s">
        <v>6194</v>
      </c>
      <c r="K6566" t="s">
        <v>1497</v>
      </c>
      <c r="L6566" t="s">
        <v>3139</v>
      </c>
      <c r="M6566" t="s">
        <v>86</v>
      </c>
      <c r="N6566">
        <f t="shared" si="714"/>
        <v>0</v>
      </c>
      <c r="O6566" t="str">
        <f t="shared" si="715"/>
        <v>No</v>
      </c>
      <c r="P6566">
        <f t="shared" si="716"/>
        <v>0</v>
      </c>
      <c r="Q6566">
        <f t="shared" si="717"/>
        <v>4813937689</v>
      </c>
      <c r="R6566">
        <f t="shared" si="718"/>
        <v>4.1933383153624479</v>
      </c>
      <c r="S6566" t="str">
        <f t="shared" si="719"/>
        <v>Acceptable</v>
      </c>
      <c r="T6566">
        <f>ROUNDUP(C6566,0)</f>
        <v>5</v>
      </c>
      <c r="U6566">
        <f>ROUNDDOWN(C6566,0)</f>
        <v>4</v>
      </c>
      <c r="V6566">
        <f>RIGHT(K6566,2)+2000</f>
        <v>2017</v>
      </c>
      <c r="W6566" t="str">
        <f>INDEX(_xlfn.TEXTSPLIT(K6566,"-"),1,2)</f>
        <v>Oct</v>
      </c>
      <c r="X6566" t="str">
        <f>INDEX(_xlfn.TEXTSPLIT(K6566,"-"),1,1)</f>
        <v>1</v>
      </c>
      <c r="Y6566">
        <f>INDEX(months!B:B,MATCH(Sheet1!W6566,months!A:A,0))</f>
        <v>10</v>
      </c>
      <c r="Z6566">
        <f t="shared" si="720"/>
        <v>43009</v>
      </c>
    </row>
    <row r="6567" spans="1:26" x14ac:dyDescent="0.2">
      <c r="A6567" t="s">
        <v>9138</v>
      </c>
      <c r="B6567" t="s">
        <v>3070</v>
      </c>
      <c r="C6567">
        <v>4.3</v>
      </c>
      <c r="D6567">
        <v>6</v>
      </c>
      <c r="E6567" t="s">
        <v>69</v>
      </c>
      <c r="F6567" t="s">
        <v>775</v>
      </c>
      <c r="G6567" t="s">
        <v>649</v>
      </c>
      <c r="H6567" t="s">
        <v>3468</v>
      </c>
      <c r="I6567" t="s">
        <v>25</v>
      </c>
      <c r="J6567" t="s">
        <v>1361</v>
      </c>
      <c r="K6567" t="s">
        <v>1411</v>
      </c>
      <c r="L6567" t="s">
        <v>138</v>
      </c>
      <c r="M6567" t="s">
        <v>29</v>
      </c>
      <c r="N6567">
        <f t="shared" si="714"/>
        <v>0</v>
      </c>
      <c r="O6567" t="str">
        <f t="shared" si="715"/>
        <v>No</v>
      </c>
      <c r="P6567">
        <f t="shared" si="716"/>
        <v>0</v>
      </c>
      <c r="Q6567">
        <f t="shared" si="717"/>
        <v>4813937689</v>
      </c>
      <c r="R6567">
        <f t="shared" si="718"/>
        <v>4.1933383153624479</v>
      </c>
      <c r="S6567" t="str">
        <f t="shared" si="719"/>
        <v>Acceptable</v>
      </c>
      <c r="T6567">
        <f>ROUNDUP(C6567,0)</f>
        <v>5</v>
      </c>
      <c r="U6567">
        <f>ROUNDDOWN(C6567,0)</f>
        <v>4</v>
      </c>
      <c r="V6567">
        <f>RIGHT(K6567,2)+2000</f>
        <v>2017</v>
      </c>
      <c r="W6567" t="str">
        <f>INDEX(_xlfn.TEXTSPLIT(K6567,"-"),1,2)</f>
        <v>Dec</v>
      </c>
      <c r="X6567" t="str">
        <f>INDEX(_xlfn.TEXTSPLIT(K6567,"-"),1,1)</f>
        <v>25</v>
      </c>
      <c r="Y6567">
        <f>INDEX(months!B:B,MATCH(Sheet1!W6567,months!A:A,0))</f>
        <v>12</v>
      </c>
      <c r="Z6567">
        <f t="shared" si="720"/>
        <v>43094</v>
      </c>
    </row>
    <row r="6568" spans="1:26" x14ac:dyDescent="0.2">
      <c r="A6568" t="s">
        <v>9139</v>
      </c>
      <c r="B6568" t="s">
        <v>3827</v>
      </c>
      <c r="C6568">
        <v>3.5</v>
      </c>
      <c r="D6568">
        <v>20675</v>
      </c>
      <c r="E6568" t="s">
        <v>2772</v>
      </c>
      <c r="F6568" t="s">
        <v>65</v>
      </c>
      <c r="G6568" t="s">
        <v>23</v>
      </c>
      <c r="H6568" t="s">
        <v>24</v>
      </c>
      <c r="I6568" t="s">
        <v>44</v>
      </c>
      <c r="J6568" t="s">
        <v>3828</v>
      </c>
      <c r="K6568" t="s">
        <v>173</v>
      </c>
      <c r="L6568" t="s">
        <v>4396</v>
      </c>
      <c r="M6568" t="s">
        <v>274</v>
      </c>
      <c r="N6568">
        <f t="shared" si="714"/>
        <v>0</v>
      </c>
      <c r="O6568" t="str">
        <f t="shared" si="715"/>
        <v>No</v>
      </c>
      <c r="P6568">
        <f t="shared" si="716"/>
        <v>0</v>
      </c>
      <c r="Q6568">
        <f t="shared" si="717"/>
        <v>4813937689</v>
      </c>
      <c r="R6568">
        <f t="shared" si="718"/>
        <v>4.1933383153624479</v>
      </c>
      <c r="S6568" t="str">
        <f t="shared" si="719"/>
        <v>Acceptable</v>
      </c>
      <c r="T6568">
        <f>ROUNDUP(C6568,0)</f>
        <v>4</v>
      </c>
      <c r="U6568">
        <f>ROUNDDOWN(C6568,0)</f>
        <v>3</v>
      </c>
      <c r="V6568">
        <f>RIGHT(K6568,2)+2000</f>
        <v>2018</v>
      </c>
      <c r="W6568" t="str">
        <f>INDEX(_xlfn.TEXTSPLIT(K6568,"-"),1,2)</f>
        <v>Aug</v>
      </c>
      <c r="X6568" t="str">
        <f>INDEX(_xlfn.TEXTSPLIT(K6568,"-"),1,1)</f>
        <v>2</v>
      </c>
      <c r="Y6568">
        <f>INDEX(months!B:B,MATCH(Sheet1!W6568,months!A:A,0))</f>
        <v>8</v>
      </c>
      <c r="Z6568">
        <f t="shared" si="720"/>
        <v>43314</v>
      </c>
    </row>
    <row r="6569" spans="1:26" x14ac:dyDescent="0.2">
      <c r="A6569" t="s">
        <v>9140</v>
      </c>
      <c r="B6569" t="s">
        <v>2426</v>
      </c>
      <c r="D6569">
        <v>4</v>
      </c>
      <c r="E6569" t="s">
        <v>735</v>
      </c>
      <c r="F6569" t="s">
        <v>1010</v>
      </c>
      <c r="G6569" t="s">
        <v>649</v>
      </c>
      <c r="H6569" t="s">
        <v>3310</v>
      </c>
      <c r="I6569" t="s">
        <v>25</v>
      </c>
      <c r="J6569" t="s">
        <v>2427</v>
      </c>
      <c r="K6569" t="s">
        <v>5103</v>
      </c>
      <c r="L6569" t="s">
        <v>3814</v>
      </c>
      <c r="M6569" t="s">
        <v>81</v>
      </c>
      <c r="N6569">
        <f t="shared" si="714"/>
        <v>0</v>
      </c>
      <c r="O6569" t="str">
        <f t="shared" si="715"/>
        <v>No</v>
      </c>
      <c r="P6569">
        <f t="shared" si="716"/>
        <v>0</v>
      </c>
      <c r="Q6569">
        <f t="shared" si="717"/>
        <v>4813937689</v>
      </c>
      <c r="R6569">
        <f t="shared" si="718"/>
        <v>4.1933383153624479</v>
      </c>
      <c r="S6569" t="str">
        <f t="shared" si="719"/>
        <v>Acceptable</v>
      </c>
      <c r="T6569">
        <f>ROUNDUP(C6569,0)</f>
        <v>0</v>
      </c>
      <c r="U6569">
        <f>ROUNDDOWN(C6569,0)</f>
        <v>0</v>
      </c>
      <c r="V6569">
        <f>RIGHT(K6569,2)+2000</f>
        <v>2016</v>
      </c>
      <c r="W6569" t="str">
        <f>INDEX(_xlfn.TEXTSPLIT(K6569,"-"),1,2)</f>
        <v>Aug</v>
      </c>
      <c r="X6569" t="str">
        <f>INDEX(_xlfn.TEXTSPLIT(K6569,"-"),1,1)</f>
        <v>8</v>
      </c>
      <c r="Y6569">
        <f>INDEX(months!B:B,MATCH(Sheet1!W6569,months!A:A,0))</f>
        <v>8</v>
      </c>
      <c r="Z6569">
        <f t="shared" si="720"/>
        <v>42590</v>
      </c>
    </row>
    <row r="6570" spans="1:26" x14ac:dyDescent="0.2">
      <c r="A6570" t="s">
        <v>9141</v>
      </c>
      <c r="B6570" t="s">
        <v>3827</v>
      </c>
      <c r="C6570">
        <v>4.3</v>
      </c>
      <c r="D6570">
        <v>51569</v>
      </c>
      <c r="E6570" t="s">
        <v>202</v>
      </c>
      <c r="F6570" t="s">
        <v>65</v>
      </c>
      <c r="G6570" t="s">
        <v>23</v>
      </c>
      <c r="H6570" t="s">
        <v>24</v>
      </c>
      <c r="I6570" t="s">
        <v>44</v>
      </c>
      <c r="J6570" t="s">
        <v>3828</v>
      </c>
      <c r="K6570" t="s">
        <v>115</v>
      </c>
      <c r="L6570" t="s">
        <v>9142</v>
      </c>
      <c r="M6570" t="s">
        <v>81</v>
      </c>
      <c r="N6570">
        <f t="shared" si="714"/>
        <v>0</v>
      </c>
      <c r="O6570" t="str">
        <f t="shared" si="715"/>
        <v>No</v>
      </c>
      <c r="P6570">
        <f t="shared" si="716"/>
        <v>0</v>
      </c>
      <c r="Q6570">
        <f t="shared" si="717"/>
        <v>4813937689</v>
      </c>
      <c r="R6570">
        <f t="shared" si="718"/>
        <v>4.1933383153624479</v>
      </c>
      <c r="S6570" t="str">
        <f t="shared" si="719"/>
        <v>Acceptable</v>
      </c>
      <c r="T6570">
        <f>ROUNDUP(C6570,0)</f>
        <v>5</v>
      </c>
      <c r="U6570">
        <f>ROUNDDOWN(C6570,0)</f>
        <v>4</v>
      </c>
      <c r="V6570">
        <f>RIGHT(K6570,2)+2000</f>
        <v>2018</v>
      </c>
      <c r="W6570" t="str">
        <f>INDEX(_xlfn.TEXTSPLIT(K6570,"-"),1,2)</f>
        <v>Jul</v>
      </c>
      <c r="X6570" t="str">
        <f>INDEX(_xlfn.TEXTSPLIT(K6570,"-"),1,1)</f>
        <v>30</v>
      </c>
      <c r="Y6570">
        <f>INDEX(months!B:B,MATCH(Sheet1!W6570,months!A:A,0))</f>
        <v>7</v>
      </c>
      <c r="Z6570">
        <f t="shared" si="720"/>
        <v>43311</v>
      </c>
    </row>
    <row r="6571" spans="1:26" x14ac:dyDescent="0.2">
      <c r="A6571" t="s">
        <v>9143</v>
      </c>
      <c r="B6571" t="s">
        <v>2518</v>
      </c>
      <c r="D6571">
        <v>11</v>
      </c>
      <c r="E6571" t="s">
        <v>132</v>
      </c>
      <c r="F6571" t="s">
        <v>775</v>
      </c>
      <c r="G6571" t="s">
        <v>23</v>
      </c>
      <c r="H6571" t="s">
        <v>24</v>
      </c>
      <c r="I6571" t="s">
        <v>25</v>
      </c>
      <c r="J6571" t="s">
        <v>2519</v>
      </c>
      <c r="K6571" t="s">
        <v>9144</v>
      </c>
      <c r="L6571" t="s">
        <v>1270</v>
      </c>
      <c r="M6571" t="s">
        <v>81</v>
      </c>
      <c r="N6571">
        <f t="shared" si="714"/>
        <v>0</v>
      </c>
      <c r="O6571" t="str">
        <f t="shared" si="715"/>
        <v>No</v>
      </c>
      <c r="P6571">
        <f t="shared" si="716"/>
        <v>0</v>
      </c>
      <c r="Q6571">
        <f t="shared" si="717"/>
        <v>4813937689</v>
      </c>
      <c r="R6571">
        <f t="shared" si="718"/>
        <v>4.1933383153624479</v>
      </c>
      <c r="S6571" t="str">
        <f t="shared" si="719"/>
        <v>Acceptable</v>
      </c>
      <c r="T6571">
        <f>ROUNDUP(C6571,0)</f>
        <v>0</v>
      </c>
      <c r="U6571">
        <f>ROUNDDOWN(C6571,0)</f>
        <v>0</v>
      </c>
      <c r="V6571">
        <f>RIGHT(K6571,2)+2000</f>
        <v>2017</v>
      </c>
      <c r="W6571" t="str">
        <f>INDEX(_xlfn.TEXTSPLIT(K6571,"-"),1,2)</f>
        <v>Apr</v>
      </c>
      <c r="X6571" t="str">
        <f>INDEX(_xlfn.TEXTSPLIT(K6571,"-"),1,1)</f>
        <v>13</v>
      </c>
      <c r="Y6571">
        <f>INDEX(months!B:B,MATCH(Sheet1!W6571,months!A:A,0))</f>
        <v>4</v>
      </c>
      <c r="Z6571">
        <f t="shared" si="720"/>
        <v>42838</v>
      </c>
    </row>
    <row r="6572" spans="1:26" x14ac:dyDescent="0.2">
      <c r="A6572" t="s">
        <v>9145</v>
      </c>
      <c r="B6572" t="s">
        <v>3070</v>
      </c>
      <c r="C6572">
        <v>4.7</v>
      </c>
      <c r="D6572">
        <v>10</v>
      </c>
      <c r="E6572" t="s">
        <v>374</v>
      </c>
      <c r="F6572" t="s">
        <v>775</v>
      </c>
      <c r="G6572" t="s">
        <v>649</v>
      </c>
      <c r="H6572" t="s">
        <v>1011</v>
      </c>
      <c r="I6572" t="s">
        <v>25</v>
      </c>
      <c r="J6572" t="s">
        <v>1361</v>
      </c>
      <c r="K6572" t="s">
        <v>757</v>
      </c>
      <c r="L6572" t="s">
        <v>180</v>
      </c>
      <c r="M6572" t="s">
        <v>29</v>
      </c>
      <c r="N6572">
        <f t="shared" si="714"/>
        <v>0</v>
      </c>
      <c r="O6572" t="str">
        <f t="shared" si="715"/>
        <v>No</v>
      </c>
      <c r="P6572">
        <f t="shared" si="716"/>
        <v>0</v>
      </c>
      <c r="Q6572">
        <f t="shared" si="717"/>
        <v>4813937689</v>
      </c>
      <c r="R6572">
        <f t="shared" si="718"/>
        <v>4.1933383153624479</v>
      </c>
      <c r="S6572" t="str">
        <f t="shared" si="719"/>
        <v>Acceptable</v>
      </c>
      <c r="T6572">
        <f>ROUNDUP(C6572,0)</f>
        <v>5</v>
      </c>
      <c r="U6572">
        <f>ROUNDDOWN(C6572,0)</f>
        <v>4</v>
      </c>
      <c r="V6572">
        <f>RIGHT(K6572,2)+2000</f>
        <v>2017</v>
      </c>
      <c r="W6572" t="str">
        <f>INDEX(_xlfn.TEXTSPLIT(K6572,"-"),1,2)</f>
        <v>Dec</v>
      </c>
      <c r="X6572" t="str">
        <f>INDEX(_xlfn.TEXTSPLIT(K6572,"-"),1,1)</f>
        <v>18</v>
      </c>
      <c r="Y6572">
        <f>INDEX(months!B:B,MATCH(Sheet1!W6572,months!A:A,0))</f>
        <v>12</v>
      </c>
      <c r="Z6572">
        <f t="shared" si="720"/>
        <v>43087</v>
      </c>
    </row>
    <row r="6573" spans="1:26" x14ac:dyDescent="0.2">
      <c r="A6573" t="s">
        <v>9146</v>
      </c>
      <c r="B6573" t="s">
        <v>2665</v>
      </c>
      <c r="C6573">
        <v>4.5</v>
      </c>
      <c r="D6573">
        <v>38297</v>
      </c>
      <c r="E6573" t="s">
        <v>424</v>
      </c>
      <c r="F6573" t="s">
        <v>89</v>
      </c>
      <c r="G6573" t="s">
        <v>23</v>
      </c>
      <c r="H6573" t="s">
        <v>24</v>
      </c>
      <c r="I6573" t="s">
        <v>25</v>
      </c>
      <c r="J6573" t="s">
        <v>2669</v>
      </c>
      <c r="K6573" t="s">
        <v>759</v>
      </c>
      <c r="L6573" t="s">
        <v>141</v>
      </c>
      <c r="M6573" t="s">
        <v>29</v>
      </c>
      <c r="N6573">
        <f t="shared" si="714"/>
        <v>0</v>
      </c>
      <c r="O6573" t="str">
        <f t="shared" si="715"/>
        <v>No</v>
      </c>
      <c r="P6573">
        <f t="shared" si="716"/>
        <v>0</v>
      </c>
      <c r="Q6573">
        <f t="shared" si="717"/>
        <v>4813937689</v>
      </c>
      <c r="R6573">
        <f t="shared" si="718"/>
        <v>4.1933383153624479</v>
      </c>
      <c r="S6573" t="str">
        <f t="shared" si="719"/>
        <v>Acceptable</v>
      </c>
      <c r="T6573">
        <f>ROUNDUP(C6573,0)</f>
        <v>5</v>
      </c>
      <c r="U6573">
        <f>ROUNDDOWN(C6573,0)</f>
        <v>4</v>
      </c>
      <c r="V6573">
        <f>RIGHT(K6573,2)+2000</f>
        <v>2018</v>
      </c>
      <c r="W6573" t="str">
        <f>INDEX(_xlfn.TEXTSPLIT(K6573,"-"),1,2)</f>
        <v>Jul</v>
      </c>
      <c r="X6573" t="str">
        <f>INDEX(_xlfn.TEXTSPLIT(K6573,"-"),1,1)</f>
        <v>5</v>
      </c>
      <c r="Y6573">
        <f>INDEX(months!B:B,MATCH(Sheet1!W6573,months!A:A,0))</f>
        <v>7</v>
      </c>
      <c r="Z6573">
        <f t="shared" si="720"/>
        <v>43286</v>
      </c>
    </row>
    <row r="6574" spans="1:26" x14ac:dyDescent="0.2">
      <c r="A6574" t="s">
        <v>9147</v>
      </c>
      <c r="B6574" t="s">
        <v>3070</v>
      </c>
      <c r="C6574">
        <v>3.8</v>
      </c>
      <c r="D6574">
        <v>159398</v>
      </c>
      <c r="E6574" t="s">
        <v>78</v>
      </c>
      <c r="F6574" t="s">
        <v>38</v>
      </c>
      <c r="G6574" t="s">
        <v>23</v>
      </c>
      <c r="H6574" t="s">
        <v>24</v>
      </c>
      <c r="I6574" t="s">
        <v>44</v>
      </c>
      <c r="J6574" t="s">
        <v>2868</v>
      </c>
      <c r="K6574" t="s">
        <v>1777</v>
      </c>
      <c r="L6574" t="s">
        <v>9148</v>
      </c>
      <c r="M6574" t="s">
        <v>47</v>
      </c>
      <c r="N6574">
        <f t="shared" si="714"/>
        <v>0</v>
      </c>
      <c r="O6574" t="str">
        <f t="shared" si="715"/>
        <v>No</v>
      </c>
      <c r="P6574">
        <f t="shared" si="716"/>
        <v>0</v>
      </c>
      <c r="Q6574">
        <f t="shared" si="717"/>
        <v>4813937689</v>
      </c>
      <c r="R6574">
        <f t="shared" si="718"/>
        <v>4.1933383153624479</v>
      </c>
      <c r="S6574" t="str">
        <f t="shared" si="719"/>
        <v>Acceptable</v>
      </c>
      <c r="T6574">
        <f>ROUNDUP(C6574,0)</f>
        <v>4</v>
      </c>
      <c r="U6574">
        <f>ROUNDDOWN(C6574,0)</f>
        <v>3</v>
      </c>
      <c r="V6574">
        <f>RIGHT(K6574,2)+2000</f>
        <v>2018</v>
      </c>
      <c r="W6574" t="str">
        <f>INDEX(_xlfn.TEXTSPLIT(K6574,"-"),1,2)</f>
        <v>May</v>
      </c>
      <c r="X6574" t="str">
        <f>INDEX(_xlfn.TEXTSPLIT(K6574,"-"),1,1)</f>
        <v>30</v>
      </c>
      <c r="Y6574">
        <f>INDEX(months!B:B,MATCH(Sheet1!W6574,months!A:A,0))</f>
        <v>5</v>
      </c>
      <c r="Z6574">
        <f t="shared" si="720"/>
        <v>43250</v>
      </c>
    </row>
    <row r="6575" spans="1:26" x14ac:dyDescent="0.2">
      <c r="A6575" t="s">
        <v>9149</v>
      </c>
      <c r="B6575" t="s">
        <v>2665</v>
      </c>
      <c r="C6575">
        <v>4.5</v>
      </c>
      <c r="D6575">
        <v>776730</v>
      </c>
      <c r="E6575" t="s">
        <v>1158</v>
      </c>
      <c r="F6575" t="s">
        <v>89</v>
      </c>
      <c r="G6575" t="s">
        <v>23</v>
      </c>
      <c r="H6575" t="s">
        <v>24</v>
      </c>
      <c r="I6575" t="s">
        <v>124</v>
      </c>
      <c r="J6575" t="s">
        <v>2684</v>
      </c>
      <c r="K6575" t="s">
        <v>216</v>
      </c>
      <c r="L6575" t="s">
        <v>5882</v>
      </c>
      <c r="M6575" t="s">
        <v>29</v>
      </c>
      <c r="N6575">
        <f t="shared" si="714"/>
        <v>0</v>
      </c>
      <c r="O6575" t="str">
        <f t="shared" si="715"/>
        <v>No</v>
      </c>
      <c r="P6575">
        <f t="shared" si="716"/>
        <v>0</v>
      </c>
      <c r="Q6575">
        <f t="shared" si="717"/>
        <v>4813937689</v>
      </c>
      <c r="R6575">
        <f t="shared" si="718"/>
        <v>4.1933383153624479</v>
      </c>
      <c r="S6575" t="str">
        <f t="shared" si="719"/>
        <v>Acceptable</v>
      </c>
      <c r="T6575">
        <f>ROUNDUP(C6575,0)</f>
        <v>5</v>
      </c>
      <c r="U6575">
        <f>ROUNDDOWN(C6575,0)</f>
        <v>4</v>
      </c>
      <c r="V6575">
        <f>RIGHT(K6575,2)+2000</f>
        <v>2018</v>
      </c>
      <c r="W6575" t="str">
        <f>INDEX(_xlfn.TEXTSPLIT(K6575,"-"),1,2)</f>
        <v>Jul</v>
      </c>
      <c r="X6575" t="str">
        <f>INDEX(_xlfn.TEXTSPLIT(K6575,"-"),1,1)</f>
        <v>26</v>
      </c>
      <c r="Y6575">
        <f>INDEX(months!B:B,MATCH(Sheet1!W6575,months!A:A,0))</f>
        <v>7</v>
      </c>
      <c r="Z6575">
        <f t="shared" si="720"/>
        <v>43307</v>
      </c>
    </row>
    <row r="6576" spans="1:26" x14ac:dyDescent="0.2">
      <c r="A6576" t="s">
        <v>9150</v>
      </c>
      <c r="B6576" t="s">
        <v>2665</v>
      </c>
      <c r="C6576">
        <v>4.2</v>
      </c>
      <c r="D6576">
        <v>152</v>
      </c>
      <c r="E6576" t="s">
        <v>271</v>
      </c>
      <c r="F6576" t="s">
        <v>22</v>
      </c>
      <c r="G6576" t="s">
        <v>23</v>
      </c>
      <c r="H6576" t="s">
        <v>24</v>
      </c>
      <c r="I6576" t="s">
        <v>44</v>
      </c>
      <c r="J6576" t="s">
        <v>6194</v>
      </c>
      <c r="K6576" t="s">
        <v>243</v>
      </c>
      <c r="L6576" t="s">
        <v>2917</v>
      </c>
      <c r="M6576" t="s">
        <v>81</v>
      </c>
      <c r="N6576">
        <f t="shared" si="714"/>
        <v>0</v>
      </c>
      <c r="O6576" t="str">
        <f t="shared" si="715"/>
        <v>No</v>
      </c>
      <c r="P6576">
        <f t="shared" si="716"/>
        <v>0</v>
      </c>
      <c r="Q6576">
        <f t="shared" si="717"/>
        <v>4813937689</v>
      </c>
      <c r="R6576">
        <f t="shared" si="718"/>
        <v>4.1933383153624479</v>
      </c>
      <c r="S6576" t="str">
        <f t="shared" si="719"/>
        <v>Acceptable</v>
      </c>
      <c r="T6576">
        <f>ROUNDUP(C6576,0)</f>
        <v>5</v>
      </c>
      <c r="U6576">
        <f>ROUNDDOWN(C6576,0)</f>
        <v>4</v>
      </c>
      <c r="V6576">
        <f>RIGHT(K6576,2)+2000</f>
        <v>2018</v>
      </c>
      <c r="W6576" t="str">
        <f>INDEX(_xlfn.TEXTSPLIT(K6576,"-"),1,2)</f>
        <v>Jul</v>
      </c>
      <c r="X6576" t="str">
        <f>INDEX(_xlfn.TEXTSPLIT(K6576,"-"),1,1)</f>
        <v>8</v>
      </c>
      <c r="Y6576">
        <f>INDEX(months!B:B,MATCH(Sheet1!W6576,months!A:A,0))</f>
        <v>7</v>
      </c>
      <c r="Z6576">
        <f t="shared" si="720"/>
        <v>43289</v>
      </c>
    </row>
    <row r="6577" spans="1:26" x14ac:dyDescent="0.2">
      <c r="A6577" t="s">
        <v>9151</v>
      </c>
      <c r="B6577" t="s">
        <v>3070</v>
      </c>
      <c r="C6577">
        <v>4.3</v>
      </c>
      <c r="D6577">
        <v>70903</v>
      </c>
      <c r="E6577" t="s">
        <v>664</v>
      </c>
      <c r="F6577" t="s">
        <v>38</v>
      </c>
      <c r="G6577" t="s">
        <v>23</v>
      </c>
      <c r="H6577" t="s">
        <v>24</v>
      </c>
      <c r="I6577" t="s">
        <v>25</v>
      </c>
      <c r="J6577" t="s">
        <v>3077</v>
      </c>
      <c r="K6577" t="s">
        <v>1807</v>
      </c>
      <c r="L6577" t="s">
        <v>9152</v>
      </c>
      <c r="M6577" t="s">
        <v>29</v>
      </c>
      <c r="N6577">
        <f t="shared" si="714"/>
        <v>0</v>
      </c>
      <c r="O6577" t="str">
        <f t="shared" si="715"/>
        <v>No</v>
      </c>
      <c r="P6577">
        <f t="shared" si="716"/>
        <v>0</v>
      </c>
      <c r="Q6577">
        <f t="shared" si="717"/>
        <v>4813937689</v>
      </c>
      <c r="R6577">
        <f t="shared" si="718"/>
        <v>4.1933383153624479</v>
      </c>
      <c r="S6577" t="str">
        <f t="shared" si="719"/>
        <v>Acceptable</v>
      </c>
      <c r="T6577">
        <f>ROUNDUP(C6577,0)</f>
        <v>5</v>
      </c>
      <c r="U6577">
        <f>ROUNDDOWN(C6577,0)</f>
        <v>4</v>
      </c>
      <c r="V6577">
        <f>RIGHT(K6577,2)+2000</f>
        <v>2018</v>
      </c>
      <c r="W6577" t="str">
        <f>INDEX(_xlfn.TEXTSPLIT(K6577,"-"),1,2)</f>
        <v>May</v>
      </c>
      <c r="X6577" t="str">
        <f>INDEX(_xlfn.TEXTSPLIT(K6577,"-"),1,1)</f>
        <v>3</v>
      </c>
      <c r="Y6577">
        <f>INDEX(months!B:B,MATCH(Sheet1!W6577,months!A:A,0))</f>
        <v>5</v>
      </c>
      <c r="Z6577">
        <f t="shared" si="720"/>
        <v>43223</v>
      </c>
    </row>
    <row r="6578" spans="1:26" x14ac:dyDescent="0.2">
      <c r="A6578" t="s">
        <v>9153</v>
      </c>
      <c r="B6578" t="s">
        <v>1708</v>
      </c>
      <c r="C6578">
        <v>4.0999999999999996</v>
      </c>
      <c r="D6578">
        <v>110</v>
      </c>
      <c r="E6578" t="s">
        <v>392</v>
      </c>
      <c r="F6578" t="s">
        <v>101</v>
      </c>
      <c r="G6578" t="s">
        <v>23</v>
      </c>
      <c r="H6578" t="s">
        <v>24</v>
      </c>
      <c r="I6578" t="s">
        <v>44</v>
      </c>
      <c r="J6578" t="s">
        <v>1709</v>
      </c>
      <c r="K6578" t="s">
        <v>364</v>
      </c>
      <c r="L6578" t="s">
        <v>9154</v>
      </c>
      <c r="M6578" t="s">
        <v>29</v>
      </c>
      <c r="N6578">
        <f t="shared" si="714"/>
        <v>0</v>
      </c>
      <c r="O6578" t="str">
        <f t="shared" si="715"/>
        <v>No</v>
      </c>
      <c r="P6578">
        <f t="shared" si="716"/>
        <v>0</v>
      </c>
      <c r="Q6578">
        <f t="shared" si="717"/>
        <v>4813937689</v>
      </c>
      <c r="R6578">
        <f t="shared" si="718"/>
        <v>4.1933383153624479</v>
      </c>
      <c r="S6578" t="str">
        <f t="shared" si="719"/>
        <v>Acceptable</v>
      </c>
      <c r="T6578">
        <f>ROUNDUP(C6578,0)</f>
        <v>5</v>
      </c>
      <c r="U6578">
        <f>ROUNDDOWN(C6578,0)</f>
        <v>4</v>
      </c>
      <c r="V6578">
        <f>RIGHT(K6578,2)+2000</f>
        <v>2018</v>
      </c>
      <c r="W6578" t="str">
        <f>INDEX(_xlfn.TEXTSPLIT(K6578,"-"),1,2)</f>
        <v>Jun</v>
      </c>
      <c r="X6578" t="str">
        <f>INDEX(_xlfn.TEXTSPLIT(K6578,"-"),1,1)</f>
        <v>5</v>
      </c>
      <c r="Y6578">
        <f>INDEX(months!B:B,MATCH(Sheet1!W6578,months!A:A,0))</f>
        <v>6</v>
      </c>
      <c r="Z6578">
        <f t="shared" si="720"/>
        <v>43256</v>
      </c>
    </row>
    <row r="6579" spans="1:26" x14ac:dyDescent="0.2">
      <c r="A6579" t="s">
        <v>4267</v>
      </c>
      <c r="B6579" t="s">
        <v>4106</v>
      </c>
      <c r="C6579">
        <v>4.5999999999999996</v>
      </c>
      <c r="D6579">
        <v>819694</v>
      </c>
      <c r="E6579" t="s">
        <v>42</v>
      </c>
      <c r="F6579" t="s">
        <v>89</v>
      </c>
      <c r="G6579" t="s">
        <v>23</v>
      </c>
      <c r="H6579" t="s">
        <v>24</v>
      </c>
      <c r="I6579" t="s">
        <v>25</v>
      </c>
      <c r="J6579" t="s">
        <v>4107</v>
      </c>
      <c r="K6579" t="s">
        <v>94</v>
      </c>
      <c r="L6579" t="s">
        <v>1468</v>
      </c>
      <c r="M6579" t="s">
        <v>86</v>
      </c>
      <c r="N6579">
        <f t="shared" si="714"/>
        <v>0</v>
      </c>
      <c r="O6579" t="str">
        <f t="shared" si="715"/>
        <v>No</v>
      </c>
      <c r="P6579">
        <f t="shared" si="716"/>
        <v>0</v>
      </c>
      <c r="Q6579">
        <f t="shared" si="717"/>
        <v>4813937689</v>
      </c>
      <c r="R6579">
        <f t="shared" si="718"/>
        <v>4.1933383153624479</v>
      </c>
      <c r="S6579" t="str">
        <f t="shared" si="719"/>
        <v>Acceptable</v>
      </c>
      <c r="T6579">
        <f>ROUNDUP(C6579,0)</f>
        <v>5</v>
      </c>
      <c r="U6579">
        <f>ROUNDDOWN(C6579,0)</f>
        <v>4</v>
      </c>
      <c r="V6579">
        <f>RIGHT(K6579,2)+2000</f>
        <v>2018</v>
      </c>
      <c r="W6579" t="str">
        <f>INDEX(_xlfn.TEXTSPLIT(K6579,"-"),1,2)</f>
        <v>Jun</v>
      </c>
      <c r="X6579" t="str">
        <f>INDEX(_xlfn.TEXTSPLIT(K6579,"-"),1,1)</f>
        <v>26</v>
      </c>
      <c r="Y6579">
        <f>INDEX(months!B:B,MATCH(Sheet1!W6579,months!A:A,0))</f>
        <v>6</v>
      </c>
      <c r="Z6579">
        <f t="shared" si="720"/>
        <v>43277</v>
      </c>
    </row>
    <row r="6580" spans="1:26" x14ac:dyDescent="0.2">
      <c r="A6580" t="s">
        <v>9155</v>
      </c>
      <c r="B6580" t="s">
        <v>3070</v>
      </c>
      <c r="C6580">
        <v>4.5999999999999996</v>
      </c>
      <c r="D6580">
        <v>4451317</v>
      </c>
      <c r="E6580" t="s">
        <v>46</v>
      </c>
      <c r="F6580" t="s">
        <v>43</v>
      </c>
      <c r="G6580" t="s">
        <v>23</v>
      </c>
      <c r="H6580" t="s">
        <v>24</v>
      </c>
      <c r="I6580" t="s">
        <v>25</v>
      </c>
      <c r="J6580" t="s">
        <v>2673</v>
      </c>
      <c r="K6580" t="s">
        <v>160</v>
      </c>
      <c r="L6580" t="s">
        <v>6011</v>
      </c>
      <c r="M6580" t="s">
        <v>29</v>
      </c>
      <c r="N6580">
        <f t="shared" si="714"/>
        <v>0</v>
      </c>
      <c r="O6580" t="str">
        <f t="shared" si="715"/>
        <v>No</v>
      </c>
      <c r="P6580">
        <f t="shared" si="716"/>
        <v>0</v>
      </c>
      <c r="Q6580">
        <f t="shared" si="717"/>
        <v>4813937689</v>
      </c>
      <c r="R6580">
        <f t="shared" si="718"/>
        <v>4.1933383153624479</v>
      </c>
      <c r="S6580" t="str">
        <f t="shared" si="719"/>
        <v>Acceptable</v>
      </c>
      <c r="T6580">
        <f>ROUNDUP(C6580,0)</f>
        <v>5</v>
      </c>
      <c r="U6580">
        <f>ROUNDDOWN(C6580,0)</f>
        <v>4</v>
      </c>
      <c r="V6580">
        <f>RIGHT(K6580,2)+2000</f>
        <v>2018</v>
      </c>
      <c r="W6580" t="str">
        <f>INDEX(_xlfn.TEXTSPLIT(K6580,"-"),1,2)</f>
        <v>Jul</v>
      </c>
      <c r="X6580" t="str">
        <f>INDEX(_xlfn.TEXTSPLIT(K6580,"-"),1,1)</f>
        <v>19</v>
      </c>
      <c r="Y6580">
        <f>INDEX(months!B:B,MATCH(Sheet1!W6580,months!A:A,0))</f>
        <v>7</v>
      </c>
      <c r="Z6580">
        <f t="shared" si="720"/>
        <v>43300</v>
      </c>
    </row>
    <row r="6581" spans="1:26" x14ac:dyDescent="0.2">
      <c r="A6581" t="s">
        <v>2982</v>
      </c>
      <c r="B6581" t="s">
        <v>2665</v>
      </c>
      <c r="C6581">
        <v>4.5</v>
      </c>
      <c r="D6581">
        <v>1243017</v>
      </c>
      <c r="E6581" t="s">
        <v>256</v>
      </c>
      <c r="F6581" t="s">
        <v>43</v>
      </c>
      <c r="G6581" t="s">
        <v>23</v>
      </c>
      <c r="H6581" t="s">
        <v>24</v>
      </c>
      <c r="I6581" t="s">
        <v>44</v>
      </c>
      <c r="J6581" t="s">
        <v>2684</v>
      </c>
      <c r="K6581" t="s">
        <v>226</v>
      </c>
      <c r="L6581" t="s">
        <v>1100</v>
      </c>
      <c r="M6581" t="s">
        <v>47</v>
      </c>
      <c r="N6581">
        <f t="shared" si="714"/>
        <v>0</v>
      </c>
      <c r="O6581" t="str">
        <f t="shared" si="715"/>
        <v>No</v>
      </c>
      <c r="P6581">
        <f t="shared" si="716"/>
        <v>0</v>
      </c>
      <c r="Q6581">
        <f t="shared" si="717"/>
        <v>4813937689</v>
      </c>
      <c r="R6581">
        <f t="shared" si="718"/>
        <v>4.1933383153624479</v>
      </c>
      <c r="S6581" t="str">
        <f t="shared" si="719"/>
        <v>Acceptable</v>
      </c>
      <c r="T6581">
        <f>ROUNDUP(C6581,0)</f>
        <v>5</v>
      </c>
      <c r="U6581">
        <f>ROUNDDOWN(C6581,0)</f>
        <v>4</v>
      </c>
      <c r="V6581">
        <f>RIGHT(K6581,2)+2000</f>
        <v>2018</v>
      </c>
      <c r="W6581" t="str">
        <f>INDEX(_xlfn.TEXTSPLIT(K6581,"-"),1,2)</f>
        <v>Jul</v>
      </c>
      <c r="X6581" t="str">
        <f>INDEX(_xlfn.TEXTSPLIT(K6581,"-"),1,1)</f>
        <v>18</v>
      </c>
      <c r="Y6581">
        <f>INDEX(months!B:B,MATCH(Sheet1!W6581,months!A:A,0))</f>
        <v>7</v>
      </c>
      <c r="Z6581">
        <f t="shared" si="720"/>
        <v>43299</v>
      </c>
    </row>
    <row r="6582" spans="1:26" x14ac:dyDescent="0.2">
      <c r="A6582" t="s">
        <v>9156</v>
      </c>
      <c r="B6582" t="s">
        <v>3070</v>
      </c>
      <c r="C6582">
        <v>4.5</v>
      </c>
      <c r="D6582">
        <v>66740</v>
      </c>
      <c r="E6582" t="s">
        <v>132</v>
      </c>
      <c r="F6582" t="s">
        <v>65</v>
      </c>
      <c r="G6582" t="s">
        <v>23</v>
      </c>
      <c r="H6582" t="s">
        <v>24</v>
      </c>
      <c r="I6582" t="s">
        <v>25</v>
      </c>
      <c r="J6582" t="s">
        <v>3202</v>
      </c>
      <c r="K6582" t="s">
        <v>6406</v>
      </c>
      <c r="L6582" t="s">
        <v>1520</v>
      </c>
      <c r="M6582" t="s">
        <v>60</v>
      </c>
      <c r="N6582">
        <f t="shared" si="714"/>
        <v>0</v>
      </c>
      <c r="O6582" t="str">
        <f t="shared" si="715"/>
        <v>No</v>
      </c>
      <c r="P6582">
        <f t="shared" si="716"/>
        <v>0</v>
      </c>
      <c r="Q6582">
        <f t="shared" si="717"/>
        <v>4813937689</v>
      </c>
      <c r="R6582">
        <f t="shared" si="718"/>
        <v>4.1933383153624479</v>
      </c>
      <c r="S6582" t="str">
        <f t="shared" si="719"/>
        <v>Acceptable</v>
      </c>
      <c r="T6582">
        <f>ROUNDUP(C6582,0)</f>
        <v>5</v>
      </c>
      <c r="U6582">
        <f>ROUNDDOWN(C6582,0)</f>
        <v>4</v>
      </c>
      <c r="V6582">
        <f>RIGHT(K6582,2)+2000</f>
        <v>2016</v>
      </c>
      <c r="W6582" t="str">
        <f>INDEX(_xlfn.TEXTSPLIT(K6582,"-"),1,2)</f>
        <v>Jul</v>
      </c>
      <c r="X6582" t="str">
        <f>INDEX(_xlfn.TEXTSPLIT(K6582,"-"),1,1)</f>
        <v>8</v>
      </c>
      <c r="Y6582">
        <f>INDEX(months!B:B,MATCH(Sheet1!W6582,months!A:A,0))</f>
        <v>7</v>
      </c>
      <c r="Z6582">
        <f t="shared" si="720"/>
        <v>42559</v>
      </c>
    </row>
    <row r="6583" spans="1:26" x14ac:dyDescent="0.2">
      <c r="A6583" t="s">
        <v>9157</v>
      </c>
      <c r="B6583" t="s">
        <v>4457</v>
      </c>
      <c r="C6583">
        <v>3</v>
      </c>
      <c r="D6583">
        <v>69</v>
      </c>
      <c r="E6583" t="s">
        <v>114</v>
      </c>
      <c r="F6583" t="s">
        <v>22</v>
      </c>
      <c r="G6583" t="s">
        <v>23</v>
      </c>
      <c r="H6583" t="s">
        <v>24</v>
      </c>
      <c r="I6583" t="s">
        <v>25</v>
      </c>
      <c r="J6583" t="s">
        <v>4458</v>
      </c>
      <c r="K6583" t="s">
        <v>1613</v>
      </c>
      <c r="L6583" t="s">
        <v>6322</v>
      </c>
      <c r="M6583" t="s">
        <v>274</v>
      </c>
      <c r="N6583">
        <f t="shared" si="714"/>
        <v>0</v>
      </c>
      <c r="O6583" t="str">
        <f t="shared" si="715"/>
        <v>No</v>
      </c>
      <c r="P6583">
        <f t="shared" si="716"/>
        <v>0</v>
      </c>
      <c r="Q6583">
        <f t="shared" si="717"/>
        <v>4813937689</v>
      </c>
      <c r="R6583">
        <f t="shared" si="718"/>
        <v>4.1933383153624479</v>
      </c>
      <c r="S6583" t="str">
        <f t="shared" si="719"/>
        <v>Acceptable</v>
      </c>
      <c r="T6583">
        <f>ROUNDUP(C6583,0)</f>
        <v>3</v>
      </c>
      <c r="U6583">
        <f>ROUNDDOWN(C6583,0)</f>
        <v>3</v>
      </c>
      <c r="V6583">
        <f>RIGHT(K6583,2)+2000</f>
        <v>2018</v>
      </c>
      <c r="W6583" t="str">
        <f>INDEX(_xlfn.TEXTSPLIT(K6583,"-"),1,2)</f>
        <v>Jun</v>
      </c>
      <c r="X6583" t="str">
        <f>INDEX(_xlfn.TEXTSPLIT(K6583,"-"),1,1)</f>
        <v>11</v>
      </c>
      <c r="Y6583">
        <f>INDEX(months!B:B,MATCH(Sheet1!W6583,months!A:A,0))</f>
        <v>6</v>
      </c>
      <c r="Z6583">
        <f t="shared" si="720"/>
        <v>43262</v>
      </c>
    </row>
    <row r="6584" spans="1:26" x14ac:dyDescent="0.2">
      <c r="A6584" t="s">
        <v>9158</v>
      </c>
      <c r="B6584" t="s">
        <v>2116</v>
      </c>
      <c r="C6584">
        <v>2.6</v>
      </c>
      <c r="D6584">
        <v>186</v>
      </c>
      <c r="E6584" t="s">
        <v>42</v>
      </c>
      <c r="F6584" t="s">
        <v>22</v>
      </c>
      <c r="G6584" t="s">
        <v>23</v>
      </c>
      <c r="H6584" t="s">
        <v>24</v>
      </c>
      <c r="I6584" t="s">
        <v>25</v>
      </c>
      <c r="J6584" t="s">
        <v>2117</v>
      </c>
      <c r="K6584" t="s">
        <v>5078</v>
      </c>
      <c r="L6584" t="s">
        <v>164</v>
      </c>
      <c r="M6584" t="s">
        <v>3756</v>
      </c>
      <c r="N6584">
        <f t="shared" si="714"/>
        <v>0</v>
      </c>
      <c r="O6584" t="str">
        <f t="shared" si="715"/>
        <v>No</v>
      </c>
      <c r="P6584">
        <f t="shared" si="716"/>
        <v>0</v>
      </c>
      <c r="Q6584">
        <f t="shared" si="717"/>
        <v>4813937689</v>
      </c>
      <c r="R6584">
        <f t="shared" si="718"/>
        <v>4.1933383153624479</v>
      </c>
      <c r="S6584" t="str">
        <f t="shared" si="719"/>
        <v>Acceptable</v>
      </c>
      <c r="T6584">
        <f>ROUNDUP(C6584,0)</f>
        <v>3</v>
      </c>
      <c r="U6584">
        <f>ROUNDDOWN(C6584,0)</f>
        <v>2</v>
      </c>
      <c r="V6584">
        <f>RIGHT(K6584,2)+2000</f>
        <v>2018</v>
      </c>
      <c r="W6584" t="str">
        <f>INDEX(_xlfn.TEXTSPLIT(K6584,"-"),1,2)</f>
        <v>May</v>
      </c>
      <c r="X6584" t="str">
        <f>INDEX(_xlfn.TEXTSPLIT(K6584,"-"),1,1)</f>
        <v>19</v>
      </c>
      <c r="Y6584">
        <f>INDEX(months!B:B,MATCH(Sheet1!W6584,months!A:A,0))</f>
        <v>5</v>
      </c>
      <c r="Z6584">
        <f t="shared" si="720"/>
        <v>43239</v>
      </c>
    </row>
    <row r="6585" spans="1:26" x14ac:dyDescent="0.2">
      <c r="A6585" t="s">
        <v>9159</v>
      </c>
      <c r="B6585" t="s">
        <v>556</v>
      </c>
      <c r="C6585">
        <v>3.4</v>
      </c>
      <c r="D6585">
        <v>25</v>
      </c>
      <c r="E6585" t="s">
        <v>271</v>
      </c>
      <c r="F6585" t="s">
        <v>22</v>
      </c>
      <c r="G6585" t="s">
        <v>23</v>
      </c>
      <c r="H6585" t="s">
        <v>24</v>
      </c>
      <c r="I6585" t="s">
        <v>25</v>
      </c>
      <c r="J6585" t="s">
        <v>557</v>
      </c>
      <c r="K6585" t="s">
        <v>278</v>
      </c>
      <c r="L6585" t="s">
        <v>3139</v>
      </c>
      <c r="M6585" t="s">
        <v>81</v>
      </c>
      <c r="N6585">
        <f t="shared" si="714"/>
        <v>0</v>
      </c>
      <c r="O6585" t="str">
        <f t="shared" si="715"/>
        <v>No</v>
      </c>
      <c r="P6585">
        <f t="shared" si="716"/>
        <v>0</v>
      </c>
      <c r="Q6585">
        <f t="shared" si="717"/>
        <v>4813937689</v>
      </c>
      <c r="R6585">
        <f t="shared" si="718"/>
        <v>4.1933383153624479</v>
      </c>
      <c r="S6585" t="str">
        <f t="shared" si="719"/>
        <v>Acceptable</v>
      </c>
      <c r="T6585">
        <f>ROUNDUP(C6585,0)</f>
        <v>4</v>
      </c>
      <c r="U6585">
        <f>ROUNDDOWN(C6585,0)</f>
        <v>3</v>
      </c>
      <c r="V6585">
        <f>RIGHT(K6585,2)+2000</f>
        <v>2018</v>
      </c>
      <c r="W6585" t="str">
        <f>INDEX(_xlfn.TEXTSPLIT(K6585,"-"),1,2)</f>
        <v>Jul</v>
      </c>
      <c r="X6585" t="str">
        <f>INDEX(_xlfn.TEXTSPLIT(K6585,"-"),1,1)</f>
        <v>27</v>
      </c>
      <c r="Y6585">
        <f>INDEX(months!B:B,MATCH(Sheet1!W6585,months!A:A,0))</f>
        <v>7</v>
      </c>
      <c r="Z6585">
        <f t="shared" si="720"/>
        <v>43308</v>
      </c>
    </row>
    <row r="6586" spans="1:26" x14ac:dyDescent="0.2">
      <c r="A6586" t="s">
        <v>3394</v>
      </c>
      <c r="B6586" t="s">
        <v>3391</v>
      </c>
      <c r="C6586">
        <v>4.4000000000000004</v>
      </c>
      <c r="D6586">
        <v>578</v>
      </c>
      <c r="E6586" t="s">
        <v>3395</v>
      </c>
      <c r="F6586" t="s">
        <v>22</v>
      </c>
      <c r="G6586" t="s">
        <v>649</v>
      </c>
      <c r="H6586" t="s">
        <v>3310</v>
      </c>
      <c r="I6586" t="s">
        <v>25</v>
      </c>
      <c r="J6586" t="s">
        <v>3393</v>
      </c>
      <c r="K6586" t="s">
        <v>3396</v>
      </c>
      <c r="L6586" t="s">
        <v>3397</v>
      </c>
      <c r="M6586" t="s">
        <v>237</v>
      </c>
      <c r="N6586">
        <f t="shared" si="714"/>
        <v>0</v>
      </c>
      <c r="O6586" t="str">
        <f t="shared" si="715"/>
        <v>No</v>
      </c>
      <c r="P6586">
        <f t="shared" si="716"/>
        <v>0</v>
      </c>
      <c r="Q6586">
        <f t="shared" si="717"/>
        <v>4813937689</v>
      </c>
      <c r="R6586">
        <f t="shared" si="718"/>
        <v>4.1933383153624479</v>
      </c>
      <c r="S6586" t="str">
        <f t="shared" si="719"/>
        <v>Acceptable</v>
      </c>
      <c r="T6586">
        <f>ROUNDUP(C6586,0)</f>
        <v>5</v>
      </c>
      <c r="U6586">
        <f>ROUNDDOWN(C6586,0)</f>
        <v>4</v>
      </c>
      <c r="V6586">
        <f>RIGHT(K6586,2)+2000</f>
        <v>2014</v>
      </c>
      <c r="W6586" t="str">
        <f>INDEX(_xlfn.TEXTSPLIT(K6586,"-"),1,2)</f>
        <v>Nov</v>
      </c>
      <c r="X6586" t="str">
        <f>INDEX(_xlfn.TEXTSPLIT(K6586,"-"),1,1)</f>
        <v>30</v>
      </c>
      <c r="Y6586">
        <f>INDEX(months!B:B,MATCH(Sheet1!W6586,months!A:A,0))</f>
        <v>11</v>
      </c>
      <c r="Z6586">
        <f t="shared" si="720"/>
        <v>41973</v>
      </c>
    </row>
    <row r="6587" spans="1:26" x14ac:dyDescent="0.2">
      <c r="A6587" t="s">
        <v>3537</v>
      </c>
      <c r="B6587" t="s">
        <v>3391</v>
      </c>
      <c r="C6587">
        <v>4.2</v>
      </c>
      <c r="D6587">
        <v>33033</v>
      </c>
      <c r="E6587" t="s">
        <v>409</v>
      </c>
      <c r="F6587" t="s">
        <v>38</v>
      </c>
      <c r="G6587" t="s">
        <v>23</v>
      </c>
      <c r="H6587" t="s">
        <v>24</v>
      </c>
      <c r="I6587" t="s">
        <v>25</v>
      </c>
      <c r="J6587" t="s">
        <v>3393</v>
      </c>
      <c r="K6587" t="s">
        <v>297</v>
      </c>
      <c r="L6587" t="s">
        <v>3538</v>
      </c>
      <c r="M6587" t="s">
        <v>81</v>
      </c>
      <c r="N6587">
        <f t="shared" si="714"/>
        <v>0</v>
      </c>
      <c r="O6587" t="str">
        <f t="shared" si="715"/>
        <v>No</v>
      </c>
      <c r="P6587">
        <f t="shared" si="716"/>
        <v>0</v>
      </c>
      <c r="Q6587">
        <f t="shared" si="717"/>
        <v>4813937689</v>
      </c>
      <c r="R6587">
        <f t="shared" si="718"/>
        <v>4.1933383153624479</v>
      </c>
      <c r="S6587" t="str">
        <f t="shared" si="719"/>
        <v>Acceptable</v>
      </c>
      <c r="T6587">
        <f>ROUNDUP(C6587,0)</f>
        <v>5</v>
      </c>
      <c r="U6587">
        <f>ROUNDDOWN(C6587,0)</f>
        <v>4</v>
      </c>
      <c r="V6587">
        <f>RIGHT(K6587,2)+2000</f>
        <v>2018</v>
      </c>
      <c r="W6587" t="str">
        <f>INDEX(_xlfn.TEXTSPLIT(K6587,"-"),1,2)</f>
        <v>Jul</v>
      </c>
      <c r="X6587" t="str">
        <f>INDEX(_xlfn.TEXTSPLIT(K6587,"-"),1,1)</f>
        <v>24</v>
      </c>
      <c r="Y6587">
        <f>INDEX(months!B:B,MATCH(Sheet1!W6587,months!A:A,0))</f>
        <v>7</v>
      </c>
      <c r="Z6587">
        <f t="shared" si="720"/>
        <v>43305</v>
      </c>
    </row>
    <row r="6588" spans="1:26" x14ac:dyDescent="0.2">
      <c r="A6588" t="s">
        <v>9160</v>
      </c>
      <c r="B6588" t="s">
        <v>2518</v>
      </c>
      <c r="C6588">
        <v>4</v>
      </c>
      <c r="D6588">
        <v>7808</v>
      </c>
      <c r="E6588" t="s">
        <v>472</v>
      </c>
      <c r="F6588" t="s">
        <v>65</v>
      </c>
      <c r="G6588" t="s">
        <v>23</v>
      </c>
      <c r="H6588" t="s">
        <v>24</v>
      </c>
      <c r="I6588" t="s">
        <v>25</v>
      </c>
      <c r="J6588" t="s">
        <v>2519</v>
      </c>
      <c r="K6588" t="s">
        <v>9161</v>
      </c>
      <c r="L6588" t="s">
        <v>1059</v>
      </c>
      <c r="M6588" t="s">
        <v>237</v>
      </c>
      <c r="N6588">
        <f t="shared" si="714"/>
        <v>0</v>
      </c>
      <c r="O6588" t="str">
        <f t="shared" si="715"/>
        <v>No</v>
      </c>
      <c r="P6588">
        <f t="shared" si="716"/>
        <v>0</v>
      </c>
      <c r="Q6588">
        <f t="shared" si="717"/>
        <v>4813937689</v>
      </c>
      <c r="R6588">
        <f t="shared" si="718"/>
        <v>4.1933383153624479</v>
      </c>
      <c r="S6588" t="str">
        <f t="shared" si="719"/>
        <v>Acceptable</v>
      </c>
      <c r="T6588">
        <f>ROUNDUP(C6588,0)</f>
        <v>4</v>
      </c>
      <c r="U6588">
        <f>ROUNDDOWN(C6588,0)</f>
        <v>4</v>
      </c>
      <c r="V6588">
        <f>RIGHT(K6588,2)+2000</f>
        <v>2015</v>
      </c>
      <c r="W6588" t="str">
        <f>INDEX(_xlfn.TEXTSPLIT(K6588,"-"),1,2)</f>
        <v>Nov</v>
      </c>
      <c r="X6588" t="str">
        <f>INDEX(_xlfn.TEXTSPLIT(K6588,"-"),1,1)</f>
        <v>5</v>
      </c>
      <c r="Y6588">
        <f>INDEX(months!B:B,MATCH(Sheet1!W6588,months!A:A,0))</f>
        <v>11</v>
      </c>
      <c r="Z6588">
        <f t="shared" si="720"/>
        <v>42313</v>
      </c>
    </row>
    <row r="6589" spans="1:26" x14ac:dyDescent="0.2">
      <c r="A6589" t="s">
        <v>3558</v>
      </c>
      <c r="B6589" t="s">
        <v>3391</v>
      </c>
      <c r="C6589">
        <v>4.7</v>
      </c>
      <c r="D6589">
        <v>8347</v>
      </c>
      <c r="E6589" t="s">
        <v>392</v>
      </c>
      <c r="F6589" t="s">
        <v>32</v>
      </c>
      <c r="G6589" t="s">
        <v>23</v>
      </c>
      <c r="H6589" t="s">
        <v>24</v>
      </c>
      <c r="I6589" t="s">
        <v>25</v>
      </c>
      <c r="J6589" t="s">
        <v>3393</v>
      </c>
      <c r="K6589" t="s">
        <v>2712</v>
      </c>
      <c r="L6589" t="s">
        <v>2822</v>
      </c>
      <c r="M6589" t="s">
        <v>86</v>
      </c>
      <c r="N6589">
        <f t="shared" si="714"/>
        <v>0</v>
      </c>
      <c r="O6589" t="str">
        <f t="shared" si="715"/>
        <v>No</v>
      </c>
      <c r="P6589">
        <f t="shared" si="716"/>
        <v>0</v>
      </c>
      <c r="Q6589">
        <f t="shared" si="717"/>
        <v>4813937689</v>
      </c>
      <c r="R6589">
        <f t="shared" si="718"/>
        <v>4.1933383153624479</v>
      </c>
      <c r="S6589" t="str">
        <f t="shared" si="719"/>
        <v>Acceptable</v>
      </c>
      <c r="T6589">
        <f>ROUNDUP(C6589,0)</f>
        <v>5</v>
      </c>
      <c r="U6589">
        <f>ROUNDDOWN(C6589,0)</f>
        <v>4</v>
      </c>
      <c r="V6589">
        <f>RIGHT(K6589,2)+2000</f>
        <v>2018</v>
      </c>
      <c r="W6589" t="str">
        <f>INDEX(_xlfn.TEXTSPLIT(K6589,"-"),1,2)</f>
        <v>Apr</v>
      </c>
      <c r="X6589" t="str">
        <f>INDEX(_xlfn.TEXTSPLIT(K6589,"-"),1,1)</f>
        <v>13</v>
      </c>
      <c r="Y6589">
        <f>INDEX(months!B:B,MATCH(Sheet1!W6589,months!A:A,0))</f>
        <v>4</v>
      </c>
      <c r="Z6589">
        <f t="shared" si="720"/>
        <v>43203</v>
      </c>
    </row>
    <row r="6590" spans="1:26" x14ac:dyDescent="0.2">
      <c r="A6590" t="s">
        <v>9162</v>
      </c>
      <c r="B6590" t="s">
        <v>3391</v>
      </c>
      <c r="C6590">
        <v>3.4</v>
      </c>
      <c r="D6590">
        <v>18</v>
      </c>
      <c r="E6590" t="s">
        <v>1137</v>
      </c>
      <c r="F6590" t="s">
        <v>775</v>
      </c>
      <c r="G6590" t="s">
        <v>23</v>
      </c>
      <c r="H6590" t="s">
        <v>24</v>
      </c>
      <c r="I6590" t="s">
        <v>25</v>
      </c>
      <c r="J6590" t="s">
        <v>3393</v>
      </c>
      <c r="K6590" t="s">
        <v>364</v>
      </c>
      <c r="L6590" t="s">
        <v>40</v>
      </c>
      <c r="M6590" t="s">
        <v>177</v>
      </c>
      <c r="N6590">
        <f t="shared" si="714"/>
        <v>0</v>
      </c>
      <c r="O6590" t="str">
        <f t="shared" si="715"/>
        <v>No</v>
      </c>
      <c r="P6590">
        <f t="shared" si="716"/>
        <v>0</v>
      </c>
      <c r="Q6590">
        <f t="shared" si="717"/>
        <v>4813937689</v>
      </c>
      <c r="R6590">
        <f t="shared" si="718"/>
        <v>4.1933383153624479</v>
      </c>
      <c r="S6590" t="str">
        <f t="shared" si="719"/>
        <v>Acceptable</v>
      </c>
      <c r="T6590">
        <f>ROUNDUP(C6590,0)</f>
        <v>4</v>
      </c>
      <c r="U6590">
        <f>ROUNDDOWN(C6590,0)</f>
        <v>3</v>
      </c>
      <c r="V6590">
        <f>RIGHT(K6590,2)+2000</f>
        <v>2018</v>
      </c>
      <c r="W6590" t="str">
        <f>INDEX(_xlfn.TEXTSPLIT(K6590,"-"),1,2)</f>
        <v>Jun</v>
      </c>
      <c r="X6590" t="str">
        <f>INDEX(_xlfn.TEXTSPLIT(K6590,"-"),1,1)</f>
        <v>5</v>
      </c>
      <c r="Y6590">
        <f>INDEX(months!B:B,MATCH(Sheet1!W6590,months!A:A,0))</f>
        <v>6</v>
      </c>
      <c r="Z6590">
        <f t="shared" si="720"/>
        <v>43256</v>
      </c>
    </row>
    <row r="6591" spans="1:26" x14ac:dyDescent="0.2">
      <c r="A6591" t="s">
        <v>9163</v>
      </c>
      <c r="B6591" t="s">
        <v>3391</v>
      </c>
      <c r="C6591">
        <v>3.7</v>
      </c>
      <c r="D6591">
        <v>9</v>
      </c>
      <c r="E6591" t="s">
        <v>132</v>
      </c>
      <c r="F6591" t="s">
        <v>775</v>
      </c>
      <c r="G6591" t="s">
        <v>23</v>
      </c>
      <c r="H6591" t="s">
        <v>24</v>
      </c>
      <c r="I6591" t="s">
        <v>25</v>
      </c>
      <c r="J6591" t="s">
        <v>3393</v>
      </c>
      <c r="K6591" t="s">
        <v>3508</v>
      </c>
      <c r="L6591" t="s">
        <v>134</v>
      </c>
      <c r="M6591" t="s">
        <v>177</v>
      </c>
      <c r="N6591">
        <f t="shared" si="714"/>
        <v>0</v>
      </c>
      <c r="O6591" t="str">
        <f t="shared" si="715"/>
        <v>No</v>
      </c>
      <c r="P6591">
        <f t="shared" si="716"/>
        <v>0</v>
      </c>
      <c r="Q6591">
        <f t="shared" si="717"/>
        <v>4813937689</v>
      </c>
      <c r="R6591">
        <f t="shared" si="718"/>
        <v>4.1933383153624479</v>
      </c>
      <c r="S6591" t="str">
        <f t="shared" si="719"/>
        <v>Acceptable</v>
      </c>
      <c r="T6591">
        <f>ROUNDUP(C6591,0)</f>
        <v>4</v>
      </c>
      <c r="U6591">
        <f>ROUNDDOWN(C6591,0)</f>
        <v>3</v>
      </c>
      <c r="V6591">
        <f>RIGHT(K6591,2)+2000</f>
        <v>2017</v>
      </c>
      <c r="W6591" t="str">
        <f>INDEX(_xlfn.TEXTSPLIT(K6591,"-"),1,2)</f>
        <v>Oct</v>
      </c>
      <c r="X6591" t="str">
        <f>INDEX(_xlfn.TEXTSPLIT(K6591,"-"),1,1)</f>
        <v>3</v>
      </c>
      <c r="Y6591">
        <f>INDEX(months!B:B,MATCH(Sheet1!W6591,months!A:A,0))</f>
        <v>10</v>
      </c>
      <c r="Z6591">
        <f t="shared" si="720"/>
        <v>43011</v>
      </c>
    </row>
    <row r="6592" spans="1:26" x14ac:dyDescent="0.2">
      <c r="A6592" t="s">
        <v>3781</v>
      </c>
      <c r="B6592" t="s">
        <v>3391</v>
      </c>
      <c r="C6592">
        <v>3.7</v>
      </c>
      <c r="D6592">
        <v>3596</v>
      </c>
      <c r="E6592" t="s">
        <v>899</v>
      </c>
      <c r="F6592" t="s">
        <v>65</v>
      </c>
      <c r="G6592" t="s">
        <v>23</v>
      </c>
      <c r="H6592" t="s">
        <v>24</v>
      </c>
      <c r="I6592" t="s">
        <v>25</v>
      </c>
      <c r="J6592" t="s">
        <v>3393</v>
      </c>
      <c r="K6592" t="s">
        <v>226</v>
      </c>
      <c r="L6592" t="s">
        <v>3782</v>
      </c>
      <c r="M6592" t="s">
        <v>29</v>
      </c>
      <c r="N6592">
        <f t="shared" si="714"/>
        <v>0</v>
      </c>
      <c r="O6592" t="str">
        <f t="shared" si="715"/>
        <v>No</v>
      </c>
      <c r="P6592">
        <f t="shared" si="716"/>
        <v>0</v>
      </c>
      <c r="Q6592">
        <f t="shared" si="717"/>
        <v>4813937689</v>
      </c>
      <c r="R6592">
        <f t="shared" si="718"/>
        <v>4.1933383153624479</v>
      </c>
      <c r="S6592" t="str">
        <f t="shared" si="719"/>
        <v>Acceptable</v>
      </c>
      <c r="T6592">
        <f>ROUNDUP(C6592,0)</f>
        <v>4</v>
      </c>
      <c r="U6592">
        <f>ROUNDDOWN(C6592,0)</f>
        <v>3</v>
      </c>
      <c r="V6592">
        <f>RIGHT(K6592,2)+2000</f>
        <v>2018</v>
      </c>
      <c r="W6592" t="str">
        <f>INDEX(_xlfn.TEXTSPLIT(K6592,"-"),1,2)</f>
        <v>Jul</v>
      </c>
      <c r="X6592" t="str">
        <f>INDEX(_xlfn.TEXTSPLIT(K6592,"-"),1,1)</f>
        <v>18</v>
      </c>
      <c r="Y6592">
        <f>INDEX(months!B:B,MATCH(Sheet1!W6592,months!A:A,0))</f>
        <v>7</v>
      </c>
      <c r="Z6592">
        <f t="shared" si="720"/>
        <v>43299</v>
      </c>
    </row>
    <row r="6593" spans="1:26" x14ac:dyDescent="0.2">
      <c r="A6593" t="s">
        <v>9164</v>
      </c>
      <c r="B6593" t="s">
        <v>3391</v>
      </c>
      <c r="C6593">
        <v>4.5</v>
      </c>
      <c r="D6593">
        <v>3320</v>
      </c>
      <c r="E6593" t="s">
        <v>731</v>
      </c>
      <c r="F6593" t="s">
        <v>50</v>
      </c>
      <c r="G6593" t="s">
        <v>23</v>
      </c>
      <c r="H6593" t="s">
        <v>24</v>
      </c>
      <c r="I6593" t="s">
        <v>25</v>
      </c>
      <c r="J6593" t="s">
        <v>3393</v>
      </c>
      <c r="K6593" t="s">
        <v>6284</v>
      </c>
      <c r="L6593" t="s">
        <v>3003</v>
      </c>
      <c r="M6593" t="s">
        <v>81</v>
      </c>
      <c r="N6593">
        <f t="shared" si="714"/>
        <v>0</v>
      </c>
      <c r="O6593" t="str">
        <f t="shared" si="715"/>
        <v>No</v>
      </c>
      <c r="P6593">
        <f t="shared" si="716"/>
        <v>0</v>
      </c>
      <c r="Q6593">
        <f t="shared" si="717"/>
        <v>4813937689</v>
      </c>
      <c r="R6593">
        <f t="shared" si="718"/>
        <v>4.1933383153624479</v>
      </c>
      <c r="S6593" t="str">
        <f t="shared" si="719"/>
        <v>Acceptable</v>
      </c>
      <c r="T6593">
        <f>ROUNDUP(C6593,0)</f>
        <v>5</v>
      </c>
      <c r="U6593">
        <f>ROUNDDOWN(C6593,0)</f>
        <v>4</v>
      </c>
      <c r="V6593">
        <f>RIGHT(K6593,2)+2000</f>
        <v>2018</v>
      </c>
      <c r="W6593" t="str">
        <f>INDEX(_xlfn.TEXTSPLIT(K6593,"-"),1,2)</f>
        <v>Feb</v>
      </c>
      <c r="X6593" t="str">
        <f>INDEX(_xlfn.TEXTSPLIT(K6593,"-"),1,1)</f>
        <v>12</v>
      </c>
      <c r="Y6593">
        <f>INDEX(months!B:B,MATCH(Sheet1!W6593,months!A:A,0))</f>
        <v>2</v>
      </c>
      <c r="Z6593">
        <f t="shared" si="720"/>
        <v>43143</v>
      </c>
    </row>
    <row r="6594" spans="1:26" x14ac:dyDescent="0.2">
      <c r="A6594" t="s">
        <v>9165</v>
      </c>
      <c r="B6594" t="s">
        <v>3070</v>
      </c>
      <c r="C6594">
        <v>3.9</v>
      </c>
      <c r="D6594">
        <v>174423</v>
      </c>
      <c r="E6594" t="s">
        <v>208</v>
      </c>
      <c r="F6594" t="s">
        <v>89</v>
      </c>
      <c r="G6594" t="s">
        <v>23</v>
      </c>
      <c r="H6594" t="s">
        <v>24</v>
      </c>
      <c r="I6594" t="s">
        <v>25</v>
      </c>
      <c r="J6594" t="s">
        <v>1537</v>
      </c>
      <c r="K6594" t="s">
        <v>173</v>
      </c>
      <c r="L6594" t="s">
        <v>9166</v>
      </c>
      <c r="M6594" t="s">
        <v>86</v>
      </c>
      <c r="N6594">
        <f t="shared" ref="N6594:N6657" si="721">SUM(A6594,B6594)</f>
        <v>0</v>
      </c>
      <c r="O6594" t="str">
        <f t="shared" ref="O6594:O6657" si="722">IF(E6594="good","Yes","No")</f>
        <v>No</v>
      </c>
      <c r="P6594">
        <f t="shared" ref="P6594:P6657" si="723">COUNTIF(B:B,"&lt;0")</f>
        <v>0</v>
      </c>
      <c r="Q6594">
        <f t="shared" ref="Q6594:Q6657" si="724">SUMIF(D:D,"&gt;1000")</f>
        <v>4813937689</v>
      </c>
      <c r="R6594">
        <f t="shared" ref="R6594:R6657" si="725">AVERAGEIF(C:C,"&gt;0")</f>
        <v>4.1933383153624479</v>
      </c>
      <c r="S6594" t="str">
        <f t="shared" ref="S6594:S6657" si="726">IF(OR(A6594&gt;0,B6594&gt;0),"Acceptable","Check")</f>
        <v>Acceptable</v>
      </c>
      <c r="T6594">
        <f>ROUNDUP(C6594,0)</f>
        <v>4</v>
      </c>
      <c r="U6594">
        <f>ROUNDDOWN(C6594,0)</f>
        <v>3</v>
      </c>
      <c r="V6594">
        <f>RIGHT(K6594,2)+2000</f>
        <v>2018</v>
      </c>
      <c r="W6594" t="str">
        <f>INDEX(_xlfn.TEXTSPLIT(K6594,"-"),1,2)</f>
        <v>Aug</v>
      </c>
      <c r="X6594" t="str">
        <f>INDEX(_xlfn.TEXTSPLIT(K6594,"-"),1,1)</f>
        <v>2</v>
      </c>
      <c r="Y6594">
        <f>INDEX(months!B:B,MATCH(Sheet1!W6594,months!A:A,0))</f>
        <v>8</v>
      </c>
      <c r="Z6594">
        <f t="shared" si="720"/>
        <v>43314</v>
      </c>
    </row>
    <row r="6595" spans="1:26" x14ac:dyDescent="0.2">
      <c r="A6595" t="s">
        <v>3802</v>
      </c>
      <c r="B6595" t="s">
        <v>3391</v>
      </c>
      <c r="C6595">
        <v>5</v>
      </c>
      <c r="D6595">
        <v>6</v>
      </c>
      <c r="E6595" t="s">
        <v>202</v>
      </c>
      <c r="F6595" t="s">
        <v>775</v>
      </c>
      <c r="G6595" t="s">
        <v>23</v>
      </c>
      <c r="H6595" t="s">
        <v>24</v>
      </c>
      <c r="I6595" t="s">
        <v>25</v>
      </c>
      <c r="J6595" t="s">
        <v>3393</v>
      </c>
      <c r="K6595" t="s">
        <v>264</v>
      </c>
      <c r="L6595" t="s">
        <v>3803</v>
      </c>
      <c r="M6595" t="s">
        <v>54</v>
      </c>
      <c r="N6595">
        <f t="shared" si="721"/>
        <v>0</v>
      </c>
      <c r="O6595" t="str">
        <f t="shared" si="722"/>
        <v>No</v>
      </c>
      <c r="P6595">
        <f t="shared" si="723"/>
        <v>0</v>
      </c>
      <c r="Q6595">
        <f t="shared" si="724"/>
        <v>4813937689</v>
      </c>
      <c r="R6595">
        <f t="shared" si="725"/>
        <v>4.1933383153624479</v>
      </c>
      <c r="S6595" t="str">
        <f t="shared" si="726"/>
        <v>Acceptable</v>
      </c>
      <c r="T6595">
        <f>ROUNDUP(C6595,0)</f>
        <v>5</v>
      </c>
      <c r="U6595">
        <f>ROUNDDOWN(C6595,0)</f>
        <v>5</v>
      </c>
      <c r="V6595">
        <f>RIGHT(K6595,2)+2000</f>
        <v>2018</v>
      </c>
      <c r="W6595" t="str">
        <f>INDEX(_xlfn.TEXTSPLIT(K6595,"-"),1,2)</f>
        <v>May</v>
      </c>
      <c r="X6595" t="str">
        <f>INDEX(_xlfn.TEXTSPLIT(K6595,"-"),1,1)</f>
        <v>25</v>
      </c>
      <c r="Y6595">
        <f>INDEX(months!B:B,MATCH(Sheet1!W6595,months!A:A,0))</f>
        <v>5</v>
      </c>
      <c r="Z6595">
        <f t="shared" ref="Z6595:Z6658" si="727">DATE(V6595,Y6595,X6595)</f>
        <v>43245</v>
      </c>
    </row>
    <row r="6596" spans="1:26" x14ac:dyDescent="0.2">
      <c r="A6596" t="s">
        <v>3799</v>
      </c>
      <c r="B6596" t="s">
        <v>3391</v>
      </c>
      <c r="C6596">
        <v>4.3</v>
      </c>
      <c r="D6596">
        <v>17</v>
      </c>
      <c r="E6596" t="s">
        <v>136</v>
      </c>
      <c r="F6596" t="s">
        <v>22</v>
      </c>
      <c r="G6596" t="s">
        <v>23</v>
      </c>
      <c r="H6596" t="s">
        <v>24</v>
      </c>
      <c r="I6596" t="s">
        <v>25</v>
      </c>
      <c r="J6596" t="s">
        <v>3393</v>
      </c>
      <c r="K6596" t="s">
        <v>3800</v>
      </c>
      <c r="L6596" t="s">
        <v>236</v>
      </c>
      <c r="M6596" t="s">
        <v>54</v>
      </c>
      <c r="N6596">
        <f t="shared" si="721"/>
        <v>0</v>
      </c>
      <c r="O6596" t="str">
        <f t="shared" si="722"/>
        <v>No</v>
      </c>
      <c r="P6596">
        <f t="shared" si="723"/>
        <v>0</v>
      </c>
      <c r="Q6596">
        <f t="shared" si="724"/>
        <v>4813937689</v>
      </c>
      <c r="R6596">
        <f t="shared" si="725"/>
        <v>4.1933383153624479</v>
      </c>
      <c r="S6596" t="str">
        <f t="shared" si="726"/>
        <v>Acceptable</v>
      </c>
      <c r="T6596">
        <f>ROUNDUP(C6596,0)</f>
        <v>5</v>
      </c>
      <c r="U6596">
        <f>ROUNDDOWN(C6596,0)</f>
        <v>4</v>
      </c>
      <c r="V6596">
        <f>RIGHT(K6596,2)+2000</f>
        <v>2017</v>
      </c>
      <c r="W6596" t="str">
        <f>INDEX(_xlfn.TEXTSPLIT(K6596,"-"),1,2)</f>
        <v>Feb</v>
      </c>
      <c r="X6596" t="str">
        <f>INDEX(_xlfn.TEXTSPLIT(K6596,"-"),1,1)</f>
        <v>25</v>
      </c>
      <c r="Y6596">
        <f>INDEX(months!B:B,MATCH(Sheet1!W6596,months!A:A,0))</f>
        <v>2</v>
      </c>
      <c r="Z6596">
        <f t="shared" si="727"/>
        <v>42791</v>
      </c>
    </row>
    <row r="6597" spans="1:26" x14ac:dyDescent="0.2">
      <c r="A6597" t="s">
        <v>3465</v>
      </c>
      <c r="B6597" t="s">
        <v>3391</v>
      </c>
      <c r="C6597">
        <v>4.2</v>
      </c>
      <c r="D6597">
        <v>178</v>
      </c>
      <c r="E6597" t="s">
        <v>1213</v>
      </c>
      <c r="F6597" t="s">
        <v>775</v>
      </c>
      <c r="G6597" t="s">
        <v>649</v>
      </c>
      <c r="H6597" t="s">
        <v>3310</v>
      </c>
      <c r="I6597" t="s">
        <v>25</v>
      </c>
      <c r="J6597" t="s">
        <v>3393</v>
      </c>
      <c r="K6597" t="s">
        <v>1254</v>
      </c>
      <c r="L6597" t="s">
        <v>3466</v>
      </c>
      <c r="M6597" t="s">
        <v>81</v>
      </c>
      <c r="N6597">
        <f t="shared" si="721"/>
        <v>0</v>
      </c>
      <c r="O6597" t="str">
        <f t="shared" si="722"/>
        <v>No</v>
      </c>
      <c r="P6597">
        <f t="shared" si="723"/>
        <v>0</v>
      </c>
      <c r="Q6597">
        <f t="shared" si="724"/>
        <v>4813937689</v>
      </c>
      <c r="R6597">
        <f t="shared" si="725"/>
        <v>4.1933383153624479</v>
      </c>
      <c r="S6597" t="str">
        <f t="shared" si="726"/>
        <v>Acceptable</v>
      </c>
      <c r="T6597">
        <f>ROUNDUP(C6597,0)</f>
        <v>5</v>
      </c>
      <c r="U6597">
        <f>ROUNDDOWN(C6597,0)</f>
        <v>4</v>
      </c>
      <c r="V6597">
        <f>RIGHT(K6597,2)+2000</f>
        <v>2018</v>
      </c>
      <c r="W6597" t="str">
        <f>INDEX(_xlfn.TEXTSPLIT(K6597,"-"),1,2)</f>
        <v>Jul</v>
      </c>
      <c r="X6597" t="str">
        <f>INDEX(_xlfn.TEXTSPLIT(K6597,"-"),1,1)</f>
        <v>22</v>
      </c>
      <c r="Y6597">
        <f>INDEX(months!B:B,MATCH(Sheet1!W6597,months!A:A,0))</f>
        <v>7</v>
      </c>
      <c r="Z6597">
        <f t="shared" si="727"/>
        <v>43303</v>
      </c>
    </row>
    <row r="6598" spans="1:26" x14ac:dyDescent="0.2">
      <c r="A6598" t="s">
        <v>9167</v>
      </c>
      <c r="B6598" t="s">
        <v>2116</v>
      </c>
      <c r="D6598">
        <v>0</v>
      </c>
      <c r="E6598" t="s">
        <v>147</v>
      </c>
      <c r="F6598" t="s">
        <v>1005</v>
      </c>
      <c r="G6598" t="s">
        <v>649</v>
      </c>
      <c r="H6598" t="s">
        <v>1529</v>
      </c>
      <c r="I6598" t="s">
        <v>25</v>
      </c>
      <c r="J6598" t="s">
        <v>2117</v>
      </c>
      <c r="K6598" t="s">
        <v>9168</v>
      </c>
      <c r="L6598" t="s">
        <v>188</v>
      </c>
      <c r="M6598" t="s">
        <v>86</v>
      </c>
      <c r="N6598">
        <f t="shared" si="721"/>
        <v>0</v>
      </c>
      <c r="O6598" t="str">
        <f t="shared" si="722"/>
        <v>No</v>
      </c>
      <c r="P6598">
        <f t="shared" si="723"/>
        <v>0</v>
      </c>
      <c r="Q6598">
        <f t="shared" si="724"/>
        <v>4813937689</v>
      </c>
      <c r="R6598">
        <f t="shared" si="725"/>
        <v>4.1933383153624479</v>
      </c>
      <c r="S6598" t="str">
        <f t="shared" si="726"/>
        <v>Acceptable</v>
      </c>
      <c r="T6598">
        <f>ROUNDUP(C6598,0)</f>
        <v>0</v>
      </c>
      <c r="U6598">
        <f>ROUNDDOWN(C6598,0)</f>
        <v>0</v>
      </c>
      <c r="V6598">
        <f>RIGHT(K6598,2)+2000</f>
        <v>2016</v>
      </c>
      <c r="W6598" t="str">
        <f>INDEX(_xlfn.TEXTSPLIT(K6598,"-"),1,2)</f>
        <v>Nov</v>
      </c>
      <c r="X6598" t="str">
        <f>INDEX(_xlfn.TEXTSPLIT(K6598,"-"),1,1)</f>
        <v>26</v>
      </c>
      <c r="Y6598">
        <f>INDEX(months!B:B,MATCH(Sheet1!W6598,months!A:A,0))</f>
        <v>11</v>
      </c>
      <c r="Z6598">
        <f t="shared" si="727"/>
        <v>42700</v>
      </c>
    </row>
    <row r="6599" spans="1:26" x14ac:dyDescent="0.2">
      <c r="A6599" t="s">
        <v>9169</v>
      </c>
      <c r="B6599" t="s">
        <v>3391</v>
      </c>
      <c r="C6599">
        <v>4</v>
      </c>
      <c r="D6599">
        <v>255</v>
      </c>
      <c r="E6599" t="s">
        <v>271</v>
      </c>
      <c r="F6599" t="s">
        <v>22</v>
      </c>
      <c r="G6599" t="s">
        <v>23</v>
      </c>
      <c r="H6599" t="s">
        <v>24</v>
      </c>
      <c r="I6599" t="s">
        <v>25</v>
      </c>
      <c r="J6599" t="s">
        <v>3393</v>
      </c>
      <c r="K6599" t="s">
        <v>264</v>
      </c>
      <c r="L6599" t="s">
        <v>9170</v>
      </c>
      <c r="M6599" t="s">
        <v>47</v>
      </c>
      <c r="N6599">
        <f t="shared" si="721"/>
        <v>0</v>
      </c>
      <c r="O6599" t="str">
        <f t="shared" si="722"/>
        <v>No</v>
      </c>
      <c r="P6599">
        <f t="shared" si="723"/>
        <v>0</v>
      </c>
      <c r="Q6599">
        <f t="shared" si="724"/>
        <v>4813937689</v>
      </c>
      <c r="R6599">
        <f t="shared" si="725"/>
        <v>4.1933383153624479</v>
      </c>
      <c r="S6599" t="str">
        <f t="shared" si="726"/>
        <v>Acceptable</v>
      </c>
      <c r="T6599">
        <f>ROUNDUP(C6599,0)</f>
        <v>4</v>
      </c>
      <c r="U6599">
        <f>ROUNDDOWN(C6599,0)</f>
        <v>4</v>
      </c>
      <c r="V6599">
        <f>RIGHT(K6599,2)+2000</f>
        <v>2018</v>
      </c>
      <c r="W6599" t="str">
        <f>INDEX(_xlfn.TEXTSPLIT(K6599,"-"),1,2)</f>
        <v>May</v>
      </c>
      <c r="X6599" t="str">
        <f>INDEX(_xlfn.TEXTSPLIT(K6599,"-"),1,1)</f>
        <v>25</v>
      </c>
      <c r="Y6599">
        <f>INDEX(months!B:B,MATCH(Sheet1!W6599,months!A:A,0))</f>
        <v>5</v>
      </c>
      <c r="Z6599">
        <f t="shared" si="727"/>
        <v>43245</v>
      </c>
    </row>
    <row r="6600" spans="1:26" x14ac:dyDescent="0.2">
      <c r="A6600" t="s">
        <v>3605</v>
      </c>
      <c r="B6600" t="s">
        <v>3391</v>
      </c>
      <c r="D6600">
        <v>7</v>
      </c>
      <c r="E6600" t="s">
        <v>242</v>
      </c>
      <c r="F6600" t="s">
        <v>101</v>
      </c>
      <c r="G6600" t="s">
        <v>23</v>
      </c>
      <c r="H6600" t="s">
        <v>24</v>
      </c>
      <c r="I6600" t="s">
        <v>25</v>
      </c>
      <c r="J6600" t="s">
        <v>3393</v>
      </c>
      <c r="K6600" t="s">
        <v>3606</v>
      </c>
      <c r="L6600" t="s">
        <v>1100</v>
      </c>
      <c r="M6600" t="s">
        <v>29</v>
      </c>
      <c r="N6600">
        <f t="shared" si="721"/>
        <v>0</v>
      </c>
      <c r="O6600" t="str">
        <f t="shared" si="722"/>
        <v>No</v>
      </c>
      <c r="P6600">
        <f t="shared" si="723"/>
        <v>0</v>
      </c>
      <c r="Q6600">
        <f t="shared" si="724"/>
        <v>4813937689</v>
      </c>
      <c r="R6600">
        <f t="shared" si="725"/>
        <v>4.1933383153624479</v>
      </c>
      <c r="S6600" t="str">
        <f t="shared" si="726"/>
        <v>Acceptable</v>
      </c>
      <c r="T6600">
        <f>ROUNDUP(C6600,0)</f>
        <v>0</v>
      </c>
      <c r="U6600">
        <f>ROUNDDOWN(C6600,0)</f>
        <v>0</v>
      </c>
      <c r="V6600">
        <f>RIGHT(K6600,2)+2000</f>
        <v>2016</v>
      </c>
      <c r="W6600" t="str">
        <f>INDEX(_xlfn.TEXTSPLIT(K6600,"-"),1,2)</f>
        <v>Oct</v>
      </c>
      <c r="X6600" t="str">
        <f>INDEX(_xlfn.TEXTSPLIT(K6600,"-"),1,1)</f>
        <v>13</v>
      </c>
      <c r="Y6600">
        <f>INDEX(months!B:B,MATCH(Sheet1!W6600,months!A:A,0))</f>
        <v>10</v>
      </c>
      <c r="Z6600">
        <f t="shared" si="727"/>
        <v>42656</v>
      </c>
    </row>
    <row r="6601" spans="1:26" x14ac:dyDescent="0.2">
      <c r="A6601" t="s">
        <v>9171</v>
      </c>
      <c r="B6601" t="s">
        <v>3391</v>
      </c>
      <c r="C6601">
        <v>4.5</v>
      </c>
      <c r="D6601">
        <v>309</v>
      </c>
      <c r="E6601" t="s">
        <v>477</v>
      </c>
      <c r="F6601" t="s">
        <v>22</v>
      </c>
      <c r="G6601" t="s">
        <v>23</v>
      </c>
      <c r="H6601" t="s">
        <v>24</v>
      </c>
      <c r="I6601" t="s">
        <v>25</v>
      </c>
      <c r="J6601" t="s">
        <v>3393</v>
      </c>
      <c r="K6601" t="s">
        <v>3251</v>
      </c>
      <c r="L6601" t="s">
        <v>9172</v>
      </c>
      <c r="M6601" t="s">
        <v>54</v>
      </c>
      <c r="N6601">
        <f t="shared" si="721"/>
        <v>0</v>
      </c>
      <c r="O6601" t="str">
        <f t="shared" si="722"/>
        <v>No</v>
      </c>
      <c r="P6601">
        <f t="shared" si="723"/>
        <v>0</v>
      </c>
      <c r="Q6601">
        <f t="shared" si="724"/>
        <v>4813937689</v>
      </c>
      <c r="R6601">
        <f t="shared" si="725"/>
        <v>4.1933383153624479</v>
      </c>
      <c r="S6601" t="str">
        <f t="shared" si="726"/>
        <v>Acceptable</v>
      </c>
      <c r="T6601">
        <f>ROUNDUP(C6601,0)</f>
        <v>5</v>
      </c>
      <c r="U6601">
        <f>ROUNDDOWN(C6601,0)</f>
        <v>4</v>
      </c>
      <c r="V6601">
        <f>RIGHT(K6601,2)+2000</f>
        <v>2017</v>
      </c>
      <c r="W6601" t="str">
        <f>INDEX(_xlfn.TEXTSPLIT(K6601,"-"),1,2)</f>
        <v>Mar</v>
      </c>
      <c r="X6601" t="str">
        <f>INDEX(_xlfn.TEXTSPLIT(K6601,"-"),1,1)</f>
        <v>15</v>
      </c>
      <c r="Y6601">
        <f>INDEX(months!B:B,MATCH(Sheet1!W6601,months!A:A,0))</f>
        <v>3</v>
      </c>
      <c r="Z6601">
        <f t="shared" si="727"/>
        <v>42809</v>
      </c>
    </row>
    <row r="6602" spans="1:26" x14ac:dyDescent="0.2">
      <c r="A6602" t="s">
        <v>9173</v>
      </c>
      <c r="B6602" t="s">
        <v>3391</v>
      </c>
      <c r="C6602">
        <v>4</v>
      </c>
      <c r="D6602">
        <v>91</v>
      </c>
      <c r="E6602" t="s">
        <v>9073</v>
      </c>
      <c r="F6602" t="s">
        <v>22</v>
      </c>
      <c r="G6602" t="s">
        <v>23</v>
      </c>
      <c r="H6602" t="s">
        <v>24</v>
      </c>
      <c r="I6602" t="s">
        <v>25</v>
      </c>
      <c r="J6602" t="s">
        <v>3393</v>
      </c>
      <c r="K6602" t="s">
        <v>9174</v>
      </c>
      <c r="L6602" t="s">
        <v>167</v>
      </c>
      <c r="M6602" t="s">
        <v>514</v>
      </c>
      <c r="N6602">
        <f t="shared" si="721"/>
        <v>0</v>
      </c>
      <c r="O6602" t="str">
        <f t="shared" si="722"/>
        <v>No</v>
      </c>
      <c r="P6602">
        <f t="shared" si="723"/>
        <v>0</v>
      </c>
      <c r="Q6602">
        <f t="shared" si="724"/>
        <v>4813937689</v>
      </c>
      <c r="R6602">
        <f t="shared" si="725"/>
        <v>4.1933383153624479</v>
      </c>
      <c r="S6602" t="str">
        <f t="shared" si="726"/>
        <v>Acceptable</v>
      </c>
      <c r="T6602">
        <f>ROUNDUP(C6602,0)</f>
        <v>4</v>
      </c>
      <c r="U6602">
        <f>ROUNDDOWN(C6602,0)</f>
        <v>4</v>
      </c>
      <c r="V6602">
        <f>RIGHT(K6602,2)+2000</f>
        <v>2012</v>
      </c>
      <c r="W6602" t="str">
        <f>INDEX(_xlfn.TEXTSPLIT(K6602,"-"),1,2)</f>
        <v>Feb</v>
      </c>
      <c r="X6602" t="str">
        <f>INDEX(_xlfn.TEXTSPLIT(K6602,"-"),1,1)</f>
        <v>8</v>
      </c>
      <c r="Y6602">
        <f>INDEX(months!B:B,MATCH(Sheet1!W6602,months!A:A,0))</f>
        <v>2</v>
      </c>
      <c r="Z6602">
        <f t="shared" si="727"/>
        <v>40947</v>
      </c>
    </row>
    <row r="6603" spans="1:26" x14ac:dyDescent="0.2">
      <c r="A6603" t="s">
        <v>9175</v>
      </c>
      <c r="B6603" t="s">
        <v>447</v>
      </c>
      <c r="C6603">
        <v>4.4000000000000004</v>
      </c>
      <c r="D6603">
        <v>52</v>
      </c>
      <c r="E6603" t="s">
        <v>334</v>
      </c>
      <c r="F6603" t="s">
        <v>775</v>
      </c>
      <c r="G6603" t="s">
        <v>23</v>
      </c>
      <c r="H6603" t="s">
        <v>24</v>
      </c>
      <c r="I6603" t="s">
        <v>25</v>
      </c>
      <c r="J6603" t="s">
        <v>449</v>
      </c>
      <c r="K6603" t="s">
        <v>9176</v>
      </c>
      <c r="L6603" t="s">
        <v>3334</v>
      </c>
      <c r="M6603" t="s">
        <v>86</v>
      </c>
      <c r="N6603">
        <f t="shared" si="721"/>
        <v>0</v>
      </c>
      <c r="O6603" t="str">
        <f t="shared" si="722"/>
        <v>No</v>
      </c>
      <c r="P6603">
        <f t="shared" si="723"/>
        <v>0</v>
      </c>
      <c r="Q6603">
        <f t="shared" si="724"/>
        <v>4813937689</v>
      </c>
      <c r="R6603">
        <f t="shared" si="725"/>
        <v>4.1933383153624479</v>
      </c>
      <c r="S6603" t="str">
        <f t="shared" si="726"/>
        <v>Acceptable</v>
      </c>
      <c r="T6603">
        <f>ROUNDUP(C6603,0)</f>
        <v>5</v>
      </c>
      <c r="U6603">
        <f>ROUNDDOWN(C6603,0)</f>
        <v>4</v>
      </c>
      <c r="V6603">
        <f>RIGHT(K6603,2)+2000</f>
        <v>2016</v>
      </c>
      <c r="W6603" t="str">
        <f>INDEX(_xlfn.TEXTSPLIT(K6603,"-"),1,2)</f>
        <v>Jan</v>
      </c>
      <c r="X6603" t="str">
        <f>INDEX(_xlfn.TEXTSPLIT(K6603,"-"),1,1)</f>
        <v>15</v>
      </c>
      <c r="Y6603">
        <f>INDEX(months!B:B,MATCH(Sheet1!W6603,months!A:A,0))</f>
        <v>1</v>
      </c>
      <c r="Z6603">
        <f t="shared" si="727"/>
        <v>42384</v>
      </c>
    </row>
    <row r="6604" spans="1:26" x14ac:dyDescent="0.2">
      <c r="A6604" t="s">
        <v>9177</v>
      </c>
      <c r="B6604" t="s">
        <v>3391</v>
      </c>
      <c r="C6604">
        <v>1.8</v>
      </c>
      <c r="D6604">
        <v>30</v>
      </c>
      <c r="E6604" t="s">
        <v>9178</v>
      </c>
      <c r="F6604" t="s">
        <v>1199</v>
      </c>
      <c r="G6604" t="s">
        <v>23</v>
      </c>
      <c r="H6604" t="s">
        <v>24</v>
      </c>
      <c r="I6604" t="s">
        <v>25</v>
      </c>
      <c r="J6604" t="s">
        <v>3393</v>
      </c>
      <c r="K6604" t="s">
        <v>4948</v>
      </c>
      <c r="L6604" t="s">
        <v>53</v>
      </c>
      <c r="M6604" t="s">
        <v>587</v>
      </c>
      <c r="N6604">
        <f t="shared" si="721"/>
        <v>0</v>
      </c>
      <c r="O6604" t="str">
        <f t="shared" si="722"/>
        <v>No</v>
      </c>
      <c r="P6604">
        <f t="shared" si="723"/>
        <v>0</v>
      </c>
      <c r="Q6604">
        <f t="shared" si="724"/>
        <v>4813937689</v>
      </c>
      <c r="R6604">
        <f t="shared" si="725"/>
        <v>4.1933383153624479</v>
      </c>
      <c r="S6604" t="str">
        <f t="shared" si="726"/>
        <v>Acceptable</v>
      </c>
      <c r="T6604">
        <f>ROUNDUP(C6604,0)</f>
        <v>2</v>
      </c>
      <c r="U6604">
        <f>ROUNDDOWN(C6604,0)</f>
        <v>1</v>
      </c>
      <c r="V6604">
        <f>RIGHT(K6604,2)+2000</f>
        <v>2016</v>
      </c>
      <c r="W6604" t="str">
        <f>INDEX(_xlfn.TEXTSPLIT(K6604,"-"),1,2)</f>
        <v>May</v>
      </c>
      <c r="X6604" t="str">
        <f>INDEX(_xlfn.TEXTSPLIT(K6604,"-"),1,1)</f>
        <v>27</v>
      </c>
      <c r="Y6604">
        <f>INDEX(months!B:B,MATCH(Sheet1!W6604,months!A:A,0))</f>
        <v>5</v>
      </c>
      <c r="Z6604">
        <f t="shared" si="727"/>
        <v>42517</v>
      </c>
    </row>
    <row r="6605" spans="1:26" x14ac:dyDescent="0.2">
      <c r="A6605" t="s">
        <v>9179</v>
      </c>
      <c r="B6605" t="s">
        <v>2116</v>
      </c>
      <c r="C6605">
        <v>4.3</v>
      </c>
      <c r="D6605">
        <v>12</v>
      </c>
      <c r="E6605" t="s">
        <v>9180</v>
      </c>
      <c r="F6605" t="s">
        <v>775</v>
      </c>
      <c r="G6605" t="s">
        <v>23</v>
      </c>
      <c r="H6605" t="s">
        <v>24</v>
      </c>
      <c r="I6605" t="s">
        <v>25</v>
      </c>
      <c r="J6605" t="s">
        <v>2117</v>
      </c>
      <c r="K6605" t="s">
        <v>9181</v>
      </c>
      <c r="L6605" t="s">
        <v>28</v>
      </c>
      <c r="M6605" t="s">
        <v>274</v>
      </c>
      <c r="N6605">
        <f t="shared" si="721"/>
        <v>0</v>
      </c>
      <c r="O6605" t="str">
        <f t="shared" si="722"/>
        <v>No</v>
      </c>
      <c r="P6605">
        <f t="shared" si="723"/>
        <v>0</v>
      </c>
      <c r="Q6605">
        <f t="shared" si="724"/>
        <v>4813937689</v>
      </c>
      <c r="R6605">
        <f t="shared" si="725"/>
        <v>4.1933383153624479</v>
      </c>
      <c r="S6605" t="str">
        <f t="shared" si="726"/>
        <v>Acceptable</v>
      </c>
      <c r="T6605">
        <f>ROUNDUP(C6605,0)</f>
        <v>5</v>
      </c>
      <c r="U6605">
        <f>ROUNDDOWN(C6605,0)</f>
        <v>4</v>
      </c>
      <c r="V6605">
        <f>RIGHT(K6605,2)+2000</f>
        <v>2016</v>
      </c>
      <c r="W6605" t="str">
        <f>INDEX(_xlfn.TEXTSPLIT(K6605,"-"),1,2)</f>
        <v>Feb</v>
      </c>
      <c r="X6605" t="str">
        <f>INDEX(_xlfn.TEXTSPLIT(K6605,"-"),1,1)</f>
        <v>20</v>
      </c>
      <c r="Y6605">
        <f>INDEX(months!B:B,MATCH(Sheet1!W6605,months!A:A,0))</f>
        <v>2</v>
      </c>
      <c r="Z6605">
        <f t="shared" si="727"/>
        <v>42420</v>
      </c>
    </row>
    <row r="6606" spans="1:26" x14ac:dyDescent="0.2">
      <c r="A6606" t="s">
        <v>9182</v>
      </c>
      <c r="B6606" t="s">
        <v>2518</v>
      </c>
      <c r="C6606">
        <v>5</v>
      </c>
      <c r="D6606">
        <v>3</v>
      </c>
      <c r="E6606" t="s">
        <v>627</v>
      </c>
      <c r="F6606" t="s">
        <v>1010</v>
      </c>
      <c r="G6606" t="s">
        <v>23</v>
      </c>
      <c r="H6606" t="s">
        <v>24</v>
      </c>
      <c r="I6606" t="s">
        <v>25</v>
      </c>
      <c r="J6606" t="s">
        <v>2519</v>
      </c>
      <c r="K6606" t="s">
        <v>6443</v>
      </c>
      <c r="L6606" t="s">
        <v>53</v>
      </c>
      <c r="M6606" t="s">
        <v>237</v>
      </c>
      <c r="N6606">
        <f t="shared" si="721"/>
        <v>0</v>
      </c>
      <c r="O6606" t="str">
        <f t="shared" si="722"/>
        <v>No</v>
      </c>
      <c r="P6606">
        <f t="shared" si="723"/>
        <v>0</v>
      </c>
      <c r="Q6606">
        <f t="shared" si="724"/>
        <v>4813937689</v>
      </c>
      <c r="R6606">
        <f t="shared" si="725"/>
        <v>4.1933383153624479</v>
      </c>
      <c r="S6606" t="str">
        <f t="shared" si="726"/>
        <v>Acceptable</v>
      </c>
      <c r="T6606">
        <f>ROUNDUP(C6606,0)</f>
        <v>5</v>
      </c>
      <c r="U6606">
        <f>ROUNDDOWN(C6606,0)</f>
        <v>5</v>
      </c>
      <c r="V6606">
        <f>RIGHT(K6606,2)+2000</f>
        <v>2014</v>
      </c>
      <c r="W6606" t="str">
        <f>INDEX(_xlfn.TEXTSPLIT(K6606,"-"),1,2)</f>
        <v>Nov</v>
      </c>
      <c r="X6606" t="str">
        <f>INDEX(_xlfn.TEXTSPLIT(K6606,"-"),1,1)</f>
        <v>15</v>
      </c>
      <c r="Y6606">
        <f>INDEX(months!B:B,MATCH(Sheet1!W6606,months!A:A,0))</f>
        <v>11</v>
      </c>
      <c r="Z6606">
        <f t="shared" si="727"/>
        <v>41958</v>
      </c>
    </row>
    <row r="6607" spans="1:26" x14ac:dyDescent="0.2">
      <c r="A6607" t="s">
        <v>9183</v>
      </c>
      <c r="B6607" t="s">
        <v>2116</v>
      </c>
      <c r="C6607">
        <v>5</v>
      </c>
      <c r="D6607">
        <v>1</v>
      </c>
      <c r="E6607" t="s">
        <v>83</v>
      </c>
      <c r="F6607" t="s">
        <v>1005</v>
      </c>
      <c r="G6607" t="s">
        <v>23</v>
      </c>
      <c r="H6607" t="s">
        <v>24</v>
      </c>
      <c r="I6607" t="s">
        <v>25</v>
      </c>
      <c r="J6607" t="s">
        <v>2117</v>
      </c>
      <c r="K6607" t="s">
        <v>380</v>
      </c>
      <c r="L6607" t="s">
        <v>9184</v>
      </c>
      <c r="M6607" t="s">
        <v>274</v>
      </c>
      <c r="N6607">
        <f t="shared" si="721"/>
        <v>0</v>
      </c>
      <c r="O6607" t="str">
        <f t="shared" si="722"/>
        <v>No</v>
      </c>
      <c r="P6607">
        <f t="shared" si="723"/>
        <v>0</v>
      </c>
      <c r="Q6607">
        <f t="shared" si="724"/>
        <v>4813937689</v>
      </c>
      <c r="R6607">
        <f t="shared" si="725"/>
        <v>4.1933383153624479</v>
      </c>
      <c r="S6607" t="str">
        <f t="shared" si="726"/>
        <v>Acceptable</v>
      </c>
      <c r="T6607">
        <f>ROUNDUP(C6607,0)</f>
        <v>5</v>
      </c>
      <c r="U6607">
        <f>ROUNDDOWN(C6607,0)</f>
        <v>5</v>
      </c>
      <c r="V6607">
        <f>RIGHT(K6607,2)+2000</f>
        <v>2018</v>
      </c>
      <c r="W6607" t="str">
        <f>INDEX(_xlfn.TEXTSPLIT(K6607,"-"),1,2)</f>
        <v>Apr</v>
      </c>
      <c r="X6607" t="str">
        <f>INDEX(_xlfn.TEXTSPLIT(K6607,"-"),1,1)</f>
        <v>9</v>
      </c>
      <c r="Y6607">
        <f>INDEX(months!B:B,MATCH(Sheet1!W6607,months!A:A,0))</f>
        <v>4</v>
      </c>
      <c r="Z6607">
        <f t="shared" si="727"/>
        <v>43199</v>
      </c>
    </row>
    <row r="6608" spans="1:26" x14ac:dyDescent="0.2">
      <c r="A6608" t="s">
        <v>9185</v>
      </c>
      <c r="B6608" t="s">
        <v>556</v>
      </c>
      <c r="D6608">
        <v>0</v>
      </c>
      <c r="E6608" t="s">
        <v>202</v>
      </c>
      <c r="F6608" t="s">
        <v>1010</v>
      </c>
      <c r="G6608" t="s">
        <v>23</v>
      </c>
      <c r="H6608" t="s">
        <v>24</v>
      </c>
      <c r="I6608" t="s">
        <v>25</v>
      </c>
      <c r="J6608" t="s">
        <v>557</v>
      </c>
      <c r="K6608" t="s">
        <v>2221</v>
      </c>
      <c r="L6608" t="s">
        <v>9186</v>
      </c>
      <c r="M6608" t="s">
        <v>81</v>
      </c>
      <c r="N6608">
        <f t="shared" si="721"/>
        <v>0</v>
      </c>
      <c r="O6608" t="str">
        <f t="shared" si="722"/>
        <v>No</v>
      </c>
      <c r="P6608">
        <f t="shared" si="723"/>
        <v>0</v>
      </c>
      <c r="Q6608">
        <f t="shared" si="724"/>
        <v>4813937689</v>
      </c>
      <c r="R6608">
        <f t="shared" si="725"/>
        <v>4.1933383153624479</v>
      </c>
      <c r="S6608" t="str">
        <f t="shared" si="726"/>
        <v>Acceptable</v>
      </c>
      <c r="T6608">
        <f>ROUNDUP(C6608,0)</f>
        <v>0</v>
      </c>
      <c r="U6608">
        <f>ROUNDDOWN(C6608,0)</f>
        <v>0</v>
      </c>
      <c r="V6608">
        <f>RIGHT(K6608,2)+2000</f>
        <v>2018</v>
      </c>
      <c r="W6608" t="str">
        <f>INDEX(_xlfn.TEXTSPLIT(K6608,"-"),1,2)</f>
        <v>Jan</v>
      </c>
      <c r="X6608" t="str">
        <f>INDEX(_xlfn.TEXTSPLIT(K6608,"-"),1,1)</f>
        <v>17</v>
      </c>
      <c r="Y6608">
        <f>INDEX(months!B:B,MATCH(Sheet1!W6608,months!A:A,0))</f>
        <v>1</v>
      </c>
      <c r="Z6608">
        <f t="shared" si="727"/>
        <v>43117</v>
      </c>
    </row>
    <row r="6609" spans="1:26" x14ac:dyDescent="0.2">
      <c r="A6609" t="s">
        <v>9187</v>
      </c>
      <c r="B6609" t="s">
        <v>3070</v>
      </c>
      <c r="C6609">
        <v>3.2</v>
      </c>
      <c r="D6609">
        <v>12</v>
      </c>
      <c r="E6609" t="s">
        <v>481</v>
      </c>
      <c r="F6609" t="s">
        <v>775</v>
      </c>
      <c r="G6609" t="s">
        <v>23</v>
      </c>
      <c r="H6609" t="s">
        <v>24</v>
      </c>
      <c r="I6609" t="s">
        <v>25</v>
      </c>
      <c r="J6609" t="s">
        <v>2673</v>
      </c>
      <c r="K6609" t="s">
        <v>1334</v>
      </c>
      <c r="L6609" t="s">
        <v>9188</v>
      </c>
      <c r="M6609" t="s">
        <v>86</v>
      </c>
      <c r="N6609">
        <f t="shared" si="721"/>
        <v>0</v>
      </c>
      <c r="O6609" t="str">
        <f t="shared" si="722"/>
        <v>No</v>
      </c>
      <c r="P6609">
        <f t="shared" si="723"/>
        <v>0</v>
      </c>
      <c r="Q6609">
        <f t="shared" si="724"/>
        <v>4813937689</v>
      </c>
      <c r="R6609">
        <f t="shared" si="725"/>
        <v>4.1933383153624479</v>
      </c>
      <c r="S6609" t="str">
        <f t="shared" si="726"/>
        <v>Acceptable</v>
      </c>
      <c r="T6609">
        <f>ROUNDUP(C6609,0)</f>
        <v>4</v>
      </c>
      <c r="U6609">
        <f>ROUNDDOWN(C6609,0)</f>
        <v>3</v>
      </c>
      <c r="V6609">
        <f>RIGHT(K6609,2)+2000</f>
        <v>2018</v>
      </c>
      <c r="W6609" t="str">
        <f>INDEX(_xlfn.TEXTSPLIT(K6609,"-"),1,2)</f>
        <v>Feb</v>
      </c>
      <c r="X6609" t="str">
        <f>INDEX(_xlfn.TEXTSPLIT(K6609,"-"),1,1)</f>
        <v>3</v>
      </c>
      <c r="Y6609">
        <f>INDEX(months!B:B,MATCH(Sheet1!W6609,months!A:A,0))</f>
        <v>2</v>
      </c>
      <c r="Z6609">
        <f t="shared" si="727"/>
        <v>43134</v>
      </c>
    </row>
    <row r="6610" spans="1:26" x14ac:dyDescent="0.2">
      <c r="A6610" t="s">
        <v>9189</v>
      </c>
      <c r="B6610" t="s">
        <v>3391</v>
      </c>
      <c r="C6610">
        <v>4.2</v>
      </c>
      <c r="D6610">
        <v>5661</v>
      </c>
      <c r="E6610" t="s">
        <v>46</v>
      </c>
      <c r="F6610" t="s">
        <v>32</v>
      </c>
      <c r="G6610" t="s">
        <v>23</v>
      </c>
      <c r="H6610" t="s">
        <v>24</v>
      </c>
      <c r="I6610" t="s">
        <v>25</v>
      </c>
      <c r="J6610" t="s">
        <v>3393</v>
      </c>
      <c r="K6610" t="s">
        <v>9190</v>
      </c>
      <c r="L6610" t="s">
        <v>46</v>
      </c>
      <c r="M6610" t="s">
        <v>46</v>
      </c>
      <c r="N6610">
        <f t="shared" si="721"/>
        <v>0</v>
      </c>
      <c r="O6610" t="str">
        <f t="shared" si="722"/>
        <v>No</v>
      </c>
      <c r="P6610">
        <f t="shared" si="723"/>
        <v>0</v>
      </c>
      <c r="Q6610">
        <f t="shared" si="724"/>
        <v>4813937689</v>
      </c>
      <c r="R6610">
        <f t="shared" si="725"/>
        <v>4.1933383153624479</v>
      </c>
      <c r="S6610" t="str">
        <f t="shared" si="726"/>
        <v>Acceptable</v>
      </c>
      <c r="T6610">
        <f>ROUNDUP(C6610,0)</f>
        <v>5</v>
      </c>
      <c r="U6610">
        <f>ROUNDDOWN(C6610,0)</f>
        <v>4</v>
      </c>
      <c r="V6610">
        <f>RIGHT(K6610,2)+2000</f>
        <v>2017</v>
      </c>
      <c r="W6610" t="str">
        <f>INDEX(_xlfn.TEXTSPLIT(K6610,"-"),1,2)</f>
        <v>Apr</v>
      </c>
      <c r="X6610" t="str">
        <f>INDEX(_xlfn.TEXTSPLIT(K6610,"-"),1,1)</f>
        <v>19</v>
      </c>
      <c r="Y6610">
        <f>INDEX(months!B:B,MATCH(Sheet1!W6610,months!A:A,0))</f>
        <v>4</v>
      </c>
      <c r="Z6610">
        <f t="shared" si="727"/>
        <v>42844</v>
      </c>
    </row>
    <row r="6611" spans="1:26" x14ac:dyDescent="0.2">
      <c r="A6611" t="s">
        <v>9191</v>
      </c>
      <c r="B6611" t="s">
        <v>3070</v>
      </c>
      <c r="C6611">
        <v>4.5999999999999996</v>
      </c>
      <c r="D6611">
        <v>47</v>
      </c>
      <c r="E6611" t="s">
        <v>756</v>
      </c>
      <c r="F6611" t="s">
        <v>101</v>
      </c>
      <c r="G6611" t="s">
        <v>23</v>
      </c>
      <c r="H6611" t="s">
        <v>24</v>
      </c>
      <c r="I6611" t="s">
        <v>25</v>
      </c>
      <c r="J6611" t="s">
        <v>2804</v>
      </c>
      <c r="K6611" t="s">
        <v>39</v>
      </c>
      <c r="L6611" t="s">
        <v>53</v>
      </c>
      <c r="M6611" t="s">
        <v>29</v>
      </c>
      <c r="N6611">
        <f t="shared" si="721"/>
        <v>0</v>
      </c>
      <c r="O6611" t="str">
        <f t="shared" si="722"/>
        <v>No</v>
      </c>
      <c r="P6611">
        <f t="shared" si="723"/>
        <v>0</v>
      </c>
      <c r="Q6611">
        <f t="shared" si="724"/>
        <v>4813937689</v>
      </c>
      <c r="R6611">
        <f t="shared" si="725"/>
        <v>4.1933383153624479</v>
      </c>
      <c r="S6611" t="str">
        <f t="shared" si="726"/>
        <v>Acceptable</v>
      </c>
      <c r="T6611">
        <f>ROUNDUP(C6611,0)</f>
        <v>5</v>
      </c>
      <c r="U6611">
        <f>ROUNDDOWN(C6611,0)</f>
        <v>4</v>
      </c>
      <c r="V6611">
        <f>RIGHT(K6611,2)+2000</f>
        <v>2018</v>
      </c>
      <c r="W6611" t="str">
        <f>INDEX(_xlfn.TEXTSPLIT(K6611,"-"),1,2)</f>
        <v>Aug</v>
      </c>
      <c r="X6611" t="str">
        <f>INDEX(_xlfn.TEXTSPLIT(K6611,"-"),1,1)</f>
        <v>1</v>
      </c>
      <c r="Y6611">
        <f>INDEX(months!B:B,MATCH(Sheet1!W6611,months!A:A,0))</f>
        <v>8</v>
      </c>
      <c r="Z6611">
        <f t="shared" si="727"/>
        <v>43313</v>
      </c>
    </row>
    <row r="6612" spans="1:26" x14ac:dyDescent="0.2">
      <c r="A6612" t="s">
        <v>9192</v>
      </c>
      <c r="B6612" t="s">
        <v>3391</v>
      </c>
      <c r="C6612">
        <v>3.8</v>
      </c>
      <c r="D6612">
        <v>4</v>
      </c>
      <c r="E6612" t="s">
        <v>289</v>
      </c>
      <c r="F6612" t="s">
        <v>775</v>
      </c>
      <c r="G6612" t="s">
        <v>23</v>
      </c>
      <c r="H6612" t="s">
        <v>24</v>
      </c>
      <c r="I6612" t="s">
        <v>25</v>
      </c>
      <c r="J6612" t="s">
        <v>3393</v>
      </c>
      <c r="K6612" t="s">
        <v>1477</v>
      </c>
      <c r="L6612" t="s">
        <v>59</v>
      </c>
      <c r="M6612" t="s">
        <v>72</v>
      </c>
      <c r="N6612">
        <f t="shared" si="721"/>
        <v>0</v>
      </c>
      <c r="O6612" t="str">
        <f t="shared" si="722"/>
        <v>No</v>
      </c>
      <c r="P6612">
        <f t="shared" si="723"/>
        <v>0</v>
      </c>
      <c r="Q6612">
        <f t="shared" si="724"/>
        <v>4813937689</v>
      </c>
      <c r="R6612">
        <f t="shared" si="725"/>
        <v>4.1933383153624479</v>
      </c>
      <c r="S6612" t="str">
        <f t="shared" si="726"/>
        <v>Acceptable</v>
      </c>
      <c r="T6612">
        <f>ROUNDUP(C6612,0)</f>
        <v>4</v>
      </c>
      <c r="U6612">
        <f>ROUNDDOWN(C6612,0)</f>
        <v>3</v>
      </c>
      <c r="V6612">
        <f>RIGHT(K6612,2)+2000</f>
        <v>2016</v>
      </c>
      <c r="W6612" t="str">
        <f>INDEX(_xlfn.TEXTSPLIT(K6612,"-"),1,2)</f>
        <v>Jun</v>
      </c>
      <c r="X6612" t="str">
        <f>INDEX(_xlfn.TEXTSPLIT(K6612,"-"),1,1)</f>
        <v>1</v>
      </c>
      <c r="Y6612">
        <f>INDEX(months!B:B,MATCH(Sheet1!W6612,months!A:A,0))</f>
        <v>6</v>
      </c>
      <c r="Z6612">
        <f t="shared" si="727"/>
        <v>42522</v>
      </c>
    </row>
    <row r="6613" spans="1:26" x14ac:dyDescent="0.2">
      <c r="A6613" t="s">
        <v>9193</v>
      </c>
      <c r="B6613" t="s">
        <v>3391</v>
      </c>
      <c r="C6613">
        <v>3.9</v>
      </c>
      <c r="D6613">
        <v>31</v>
      </c>
      <c r="E6613" t="s">
        <v>190</v>
      </c>
      <c r="F6613" t="s">
        <v>775</v>
      </c>
      <c r="G6613" t="s">
        <v>23</v>
      </c>
      <c r="H6613" t="s">
        <v>24</v>
      </c>
      <c r="I6613" t="s">
        <v>25</v>
      </c>
      <c r="J6613" t="s">
        <v>3393</v>
      </c>
      <c r="K6613" t="s">
        <v>9176</v>
      </c>
      <c r="L6613" t="s">
        <v>236</v>
      </c>
      <c r="M6613" t="s">
        <v>54</v>
      </c>
      <c r="N6613">
        <f t="shared" si="721"/>
        <v>0</v>
      </c>
      <c r="O6613" t="str">
        <f t="shared" si="722"/>
        <v>No</v>
      </c>
      <c r="P6613">
        <f t="shared" si="723"/>
        <v>0</v>
      </c>
      <c r="Q6613">
        <f t="shared" si="724"/>
        <v>4813937689</v>
      </c>
      <c r="R6613">
        <f t="shared" si="725"/>
        <v>4.1933383153624479</v>
      </c>
      <c r="S6613" t="str">
        <f t="shared" si="726"/>
        <v>Acceptable</v>
      </c>
      <c r="T6613">
        <f>ROUNDUP(C6613,0)</f>
        <v>4</v>
      </c>
      <c r="U6613">
        <f>ROUNDDOWN(C6613,0)</f>
        <v>3</v>
      </c>
      <c r="V6613">
        <f>RIGHT(K6613,2)+2000</f>
        <v>2016</v>
      </c>
      <c r="W6613" t="str">
        <f>INDEX(_xlfn.TEXTSPLIT(K6613,"-"),1,2)</f>
        <v>Jan</v>
      </c>
      <c r="X6613" t="str">
        <f>INDEX(_xlfn.TEXTSPLIT(K6613,"-"),1,1)</f>
        <v>15</v>
      </c>
      <c r="Y6613">
        <f>INDEX(months!B:B,MATCH(Sheet1!W6613,months!A:A,0))</f>
        <v>1</v>
      </c>
      <c r="Z6613">
        <f t="shared" si="727"/>
        <v>42384</v>
      </c>
    </row>
    <row r="6614" spans="1:26" x14ac:dyDescent="0.2">
      <c r="A6614" t="s">
        <v>9194</v>
      </c>
      <c r="B6614" t="s">
        <v>3391</v>
      </c>
      <c r="C6614">
        <v>4.2</v>
      </c>
      <c r="D6614">
        <v>34</v>
      </c>
      <c r="E6614" t="s">
        <v>427</v>
      </c>
      <c r="F6614" t="s">
        <v>775</v>
      </c>
      <c r="G6614" t="s">
        <v>23</v>
      </c>
      <c r="H6614" t="s">
        <v>24</v>
      </c>
      <c r="I6614" t="s">
        <v>25</v>
      </c>
      <c r="J6614" t="s">
        <v>3393</v>
      </c>
      <c r="K6614" t="s">
        <v>2023</v>
      </c>
      <c r="L6614" t="s">
        <v>9195</v>
      </c>
      <c r="M6614" t="s">
        <v>72</v>
      </c>
      <c r="N6614">
        <f t="shared" si="721"/>
        <v>0</v>
      </c>
      <c r="O6614" t="str">
        <f t="shared" si="722"/>
        <v>No</v>
      </c>
      <c r="P6614">
        <f t="shared" si="723"/>
        <v>0</v>
      </c>
      <c r="Q6614">
        <f t="shared" si="724"/>
        <v>4813937689</v>
      </c>
      <c r="R6614">
        <f t="shared" si="725"/>
        <v>4.1933383153624479</v>
      </c>
      <c r="S6614" t="str">
        <f t="shared" si="726"/>
        <v>Acceptable</v>
      </c>
      <c r="T6614">
        <f>ROUNDUP(C6614,0)</f>
        <v>5</v>
      </c>
      <c r="U6614">
        <f>ROUNDDOWN(C6614,0)</f>
        <v>4</v>
      </c>
      <c r="V6614">
        <f>RIGHT(K6614,2)+2000</f>
        <v>2016</v>
      </c>
      <c r="W6614" t="str">
        <f>INDEX(_xlfn.TEXTSPLIT(K6614,"-"),1,2)</f>
        <v>Oct</v>
      </c>
      <c r="X6614" t="str">
        <f>INDEX(_xlfn.TEXTSPLIT(K6614,"-"),1,1)</f>
        <v>12</v>
      </c>
      <c r="Y6614">
        <f>INDEX(months!B:B,MATCH(Sheet1!W6614,months!A:A,0))</f>
        <v>10</v>
      </c>
      <c r="Z6614">
        <f t="shared" si="727"/>
        <v>42655</v>
      </c>
    </row>
    <row r="6615" spans="1:26" x14ac:dyDescent="0.2">
      <c r="A6615" t="s">
        <v>9196</v>
      </c>
      <c r="B6615" t="s">
        <v>3944</v>
      </c>
      <c r="D6615">
        <v>0</v>
      </c>
      <c r="E6615" t="s">
        <v>260</v>
      </c>
      <c r="F6615" t="s">
        <v>1230</v>
      </c>
      <c r="G6615" t="s">
        <v>23</v>
      </c>
      <c r="H6615" t="s">
        <v>24</v>
      </c>
      <c r="I6615" t="s">
        <v>25</v>
      </c>
      <c r="J6615" t="s">
        <v>3945</v>
      </c>
      <c r="K6615" t="s">
        <v>2925</v>
      </c>
      <c r="L6615" t="s">
        <v>313</v>
      </c>
      <c r="M6615" t="s">
        <v>54</v>
      </c>
      <c r="N6615">
        <f t="shared" si="721"/>
        <v>0</v>
      </c>
      <c r="O6615" t="str">
        <f t="shared" si="722"/>
        <v>No</v>
      </c>
      <c r="P6615">
        <f t="shared" si="723"/>
        <v>0</v>
      </c>
      <c r="Q6615">
        <f t="shared" si="724"/>
        <v>4813937689</v>
      </c>
      <c r="R6615">
        <f t="shared" si="725"/>
        <v>4.1933383153624479</v>
      </c>
      <c r="S6615" t="str">
        <f t="shared" si="726"/>
        <v>Acceptable</v>
      </c>
      <c r="T6615">
        <f>ROUNDUP(C6615,0)</f>
        <v>0</v>
      </c>
      <c r="U6615">
        <f>ROUNDDOWN(C6615,0)</f>
        <v>0</v>
      </c>
      <c r="V6615">
        <f>RIGHT(K6615,2)+2000</f>
        <v>2017</v>
      </c>
      <c r="W6615" t="str">
        <f>INDEX(_xlfn.TEXTSPLIT(K6615,"-"),1,2)</f>
        <v>Dec</v>
      </c>
      <c r="X6615" t="str">
        <f>INDEX(_xlfn.TEXTSPLIT(K6615,"-"),1,1)</f>
        <v>21</v>
      </c>
      <c r="Y6615">
        <f>INDEX(months!B:B,MATCH(Sheet1!W6615,months!A:A,0))</f>
        <v>12</v>
      </c>
      <c r="Z6615">
        <f t="shared" si="727"/>
        <v>43090</v>
      </c>
    </row>
    <row r="6616" spans="1:26" x14ac:dyDescent="0.2">
      <c r="A6616" t="s">
        <v>9197</v>
      </c>
      <c r="B6616" t="s">
        <v>3391</v>
      </c>
      <c r="C6616">
        <v>4</v>
      </c>
      <c r="D6616">
        <v>11</v>
      </c>
      <c r="E6616" t="s">
        <v>1403</v>
      </c>
      <c r="F6616" t="s">
        <v>775</v>
      </c>
      <c r="G6616" t="s">
        <v>23</v>
      </c>
      <c r="H6616" t="s">
        <v>24</v>
      </c>
      <c r="I6616" t="s">
        <v>25</v>
      </c>
      <c r="J6616" t="s">
        <v>3393</v>
      </c>
      <c r="K6616" t="s">
        <v>4074</v>
      </c>
      <c r="L6616" t="s">
        <v>1267</v>
      </c>
      <c r="M6616" t="s">
        <v>86</v>
      </c>
      <c r="N6616">
        <f t="shared" si="721"/>
        <v>0</v>
      </c>
      <c r="O6616" t="str">
        <f t="shared" si="722"/>
        <v>No</v>
      </c>
      <c r="P6616">
        <f t="shared" si="723"/>
        <v>0</v>
      </c>
      <c r="Q6616">
        <f t="shared" si="724"/>
        <v>4813937689</v>
      </c>
      <c r="R6616">
        <f t="shared" si="725"/>
        <v>4.1933383153624479</v>
      </c>
      <c r="S6616" t="str">
        <f t="shared" si="726"/>
        <v>Acceptable</v>
      </c>
      <c r="T6616">
        <f>ROUNDUP(C6616,0)</f>
        <v>4</v>
      </c>
      <c r="U6616">
        <f>ROUNDDOWN(C6616,0)</f>
        <v>4</v>
      </c>
      <c r="V6616">
        <f>RIGHT(K6616,2)+2000</f>
        <v>2017</v>
      </c>
      <c r="W6616" t="str">
        <f>INDEX(_xlfn.TEXTSPLIT(K6616,"-"),1,2)</f>
        <v>Nov</v>
      </c>
      <c r="X6616" t="str">
        <f>INDEX(_xlfn.TEXTSPLIT(K6616,"-"),1,1)</f>
        <v>8</v>
      </c>
      <c r="Y6616">
        <f>INDEX(months!B:B,MATCH(Sheet1!W6616,months!A:A,0))</f>
        <v>11</v>
      </c>
      <c r="Z6616">
        <f t="shared" si="727"/>
        <v>43047</v>
      </c>
    </row>
    <row r="6617" spans="1:26" x14ac:dyDescent="0.2">
      <c r="A6617" t="s">
        <v>9198</v>
      </c>
      <c r="B6617" t="s">
        <v>3391</v>
      </c>
      <c r="C6617">
        <v>3.8</v>
      </c>
      <c r="D6617">
        <v>292</v>
      </c>
      <c r="E6617" t="s">
        <v>100</v>
      </c>
      <c r="F6617" t="s">
        <v>50</v>
      </c>
      <c r="G6617" t="s">
        <v>23</v>
      </c>
      <c r="H6617" t="s">
        <v>24</v>
      </c>
      <c r="I6617" t="s">
        <v>25</v>
      </c>
      <c r="J6617" t="s">
        <v>3393</v>
      </c>
      <c r="K6617" t="s">
        <v>3806</v>
      </c>
      <c r="L6617" t="s">
        <v>1650</v>
      </c>
      <c r="M6617" t="s">
        <v>29</v>
      </c>
      <c r="N6617">
        <f t="shared" si="721"/>
        <v>0</v>
      </c>
      <c r="O6617" t="str">
        <f t="shared" si="722"/>
        <v>No</v>
      </c>
      <c r="P6617">
        <f t="shared" si="723"/>
        <v>0</v>
      </c>
      <c r="Q6617">
        <f t="shared" si="724"/>
        <v>4813937689</v>
      </c>
      <c r="R6617">
        <f t="shared" si="725"/>
        <v>4.1933383153624479</v>
      </c>
      <c r="S6617" t="str">
        <f t="shared" si="726"/>
        <v>Acceptable</v>
      </c>
      <c r="T6617">
        <f>ROUNDUP(C6617,0)</f>
        <v>4</v>
      </c>
      <c r="U6617">
        <f>ROUNDDOWN(C6617,0)</f>
        <v>3</v>
      </c>
      <c r="V6617">
        <f>RIGHT(K6617,2)+2000</f>
        <v>2018</v>
      </c>
      <c r="W6617" t="str">
        <f>INDEX(_xlfn.TEXTSPLIT(K6617,"-"),1,2)</f>
        <v>Apr</v>
      </c>
      <c r="X6617" t="str">
        <f>INDEX(_xlfn.TEXTSPLIT(K6617,"-"),1,1)</f>
        <v>16</v>
      </c>
      <c r="Y6617">
        <f>INDEX(months!B:B,MATCH(Sheet1!W6617,months!A:A,0))</f>
        <v>4</v>
      </c>
      <c r="Z6617">
        <f t="shared" si="727"/>
        <v>43206</v>
      </c>
    </row>
    <row r="6618" spans="1:26" x14ac:dyDescent="0.2">
      <c r="A6618" t="s">
        <v>9199</v>
      </c>
      <c r="B6618" t="s">
        <v>3070</v>
      </c>
      <c r="C6618">
        <v>4.0999999999999996</v>
      </c>
      <c r="D6618">
        <v>157</v>
      </c>
      <c r="E6618" t="s">
        <v>128</v>
      </c>
      <c r="F6618" t="s">
        <v>57</v>
      </c>
      <c r="G6618" t="s">
        <v>23</v>
      </c>
      <c r="H6618" t="s">
        <v>24</v>
      </c>
      <c r="I6618" t="s">
        <v>25</v>
      </c>
      <c r="J6618" t="s">
        <v>1537</v>
      </c>
      <c r="K6618" t="s">
        <v>1484</v>
      </c>
      <c r="L6618" t="s">
        <v>157</v>
      </c>
      <c r="M6618" t="s">
        <v>29</v>
      </c>
      <c r="N6618">
        <f t="shared" si="721"/>
        <v>0</v>
      </c>
      <c r="O6618" t="str">
        <f t="shared" si="722"/>
        <v>No</v>
      </c>
      <c r="P6618">
        <f t="shared" si="723"/>
        <v>0</v>
      </c>
      <c r="Q6618">
        <f t="shared" si="724"/>
        <v>4813937689</v>
      </c>
      <c r="R6618">
        <f t="shared" si="725"/>
        <v>4.1933383153624479</v>
      </c>
      <c r="S6618" t="str">
        <f t="shared" si="726"/>
        <v>Acceptable</v>
      </c>
      <c r="T6618">
        <f>ROUNDUP(C6618,0)</f>
        <v>5</v>
      </c>
      <c r="U6618">
        <f>ROUNDDOWN(C6618,0)</f>
        <v>4</v>
      </c>
      <c r="V6618">
        <f>RIGHT(K6618,2)+2000</f>
        <v>2016</v>
      </c>
      <c r="W6618" t="str">
        <f>INDEX(_xlfn.TEXTSPLIT(K6618,"-"),1,2)</f>
        <v>Sep</v>
      </c>
      <c r="X6618" t="str">
        <f>INDEX(_xlfn.TEXTSPLIT(K6618,"-"),1,1)</f>
        <v>20</v>
      </c>
      <c r="Y6618">
        <f>INDEX(months!B:B,MATCH(Sheet1!W6618,months!A:A,0))</f>
        <v>9</v>
      </c>
      <c r="Z6618">
        <f t="shared" si="727"/>
        <v>42633</v>
      </c>
    </row>
    <row r="6619" spans="1:26" x14ac:dyDescent="0.2">
      <c r="A6619" t="s">
        <v>9200</v>
      </c>
      <c r="B6619" t="s">
        <v>2116</v>
      </c>
      <c r="C6619">
        <v>3.9</v>
      </c>
      <c r="D6619">
        <v>26</v>
      </c>
      <c r="E6619" t="s">
        <v>83</v>
      </c>
      <c r="F6619" t="s">
        <v>775</v>
      </c>
      <c r="G6619" t="s">
        <v>23</v>
      </c>
      <c r="H6619" t="s">
        <v>24</v>
      </c>
      <c r="I6619" t="s">
        <v>25</v>
      </c>
      <c r="J6619" t="s">
        <v>2117</v>
      </c>
      <c r="K6619" t="s">
        <v>1833</v>
      </c>
      <c r="L6619" t="s">
        <v>59</v>
      </c>
      <c r="M6619" t="s">
        <v>81</v>
      </c>
      <c r="N6619">
        <f t="shared" si="721"/>
        <v>0</v>
      </c>
      <c r="O6619" t="str">
        <f t="shared" si="722"/>
        <v>No</v>
      </c>
      <c r="P6619">
        <f t="shared" si="723"/>
        <v>0</v>
      </c>
      <c r="Q6619">
        <f t="shared" si="724"/>
        <v>4813937689</v>
      </c>
      <c r="R6619">
        <f t="shared" si="725"/>
        <v>4.1933383153624479</v>
      </c>
      <c r="S6619" t="str">
        <f t="shared" si="726"/>
        <v>Acceptable</v>
      </c>
      <c r="T6619">
        <f>ROUNDUP(C6619,0)</f>
        <v>4</v>
      </c>
      <c r="U6619">
        <f>ROUNDDOWN(C6619,0)</f>
        <v>3</v>
      </c>
      <c r="V6619">
        <f>RIGHT(K6619,2)+2000</f>
        <v>2018</v>
      </c>
      <c r="W6619" t="str">
        <f>INDEX(_xlfn.TEXTSPLIT(K6619,"-"),1,2)</f>
        <v>Jun</v>
      </c>
      <c r="X6619" t="str">
        <f>INDEX(_xlfn.TEXTSPLIT(K6619,"-"),1,1)</f>
        <v>9</v>
      </c>
      <c r="Y6619">
        <f>INDEX(months!B:B,MATCH(Sheet1!W6619,months!A:A,0))</f>
        <v>6</v>
      </c>
      <c r="Z6619">
        <f t="shared" si="727"/>
        <v>43260</v>
      </c>
    </row>
    <row r="6620" spans="1:26" x14ac:dyDescent="0.2">
      <c r="A6620" t="s">
        <v>9201</v>
      </c>
      <c r="B6620" t="s">
        <v>3391</v>
      </c>
      <c r="C6620">
        <v>4.4000000000000004</v>
      </c>
      <c r="D6620">
        <v>515</v>
      </c>
      <c r="E6620" t="s">
        <v>46</v>
      </c>
      <c r="F6620" t="s">
        <v>775</v>
      </c>
      <c r="G6620" t="s">
        <v>649</v>
      </c>
      <c r="H6620" t="s">
        <v>3399</v>
      </c>
      <c r="I6620" t="s">
        <v>25</v>
      </c>
      <c r="J6620" t="s">
        <v>3393</v>
      </c>
      <c r="K6620" t="s">
        <v>9190</v>
      </c>
      <c r="L6620" t="s">
        <v>46</v>
      </c>
      <c r="M6620" t="s">
        <v>46</v>
      </c>
      <c r="N6620">
        <f t="shared" si="721"/>
        <v>0</v>
      </c>
      <c r="O6620" t="str">
        <f t="shared" si="722"/>
        <v>No</v>
      </c>
      <c r="P6620">
        <f t="shared" si="723"/>
        <v>0</v>
      </c>
      <c r="Q6620">
        <f t="shared" si="724"/>
        <v>4813937689</v>
      </c>
      <c r="R6620">
        <f t="shared" si="725"/>
        <v>4.1933383153624479</v>
      </c>
      <c r="S6620" t="str">
        <f t="shared" si="726"/>
        <v>Acceptable</v>
      </c>
      <c r="T6620">
        <f>ROUNDUP(C6620,0)</f>
        <v>5</v>
      </c>
      <c r="U6620">
        <f>ROUNDDOWN(C6620,0)</f>
        <v>4</v>
      </c>
      <c r="V6620">
        <f>RIGHT(K6620,2)+2000</f>
        <v>2017</v>
      </c>
      <c r="W6620" t="str">
        <f>INDEX(_xlfn.TEXTSPLIT(K6620,"-"),1,2)</f>
        <v>Apr</v>
      </c>
      <c r="X6620" t="str">
        <f>INDEX(_xlfn.TEXTSPLIT(K6620,"-"),1,1)</f>
        <v>19</v>
      </c>
      <c r="Y6620">
        <f>INDEX(months!B:B,MATCH(Sheet1!W6620,months!A:A,0))</f>
        <v>4</v>
      </c>
      <c r="Z6620">
        <f t="shared" si="727"/>
        <v>42844</v>
      </c>
    </row>
    <row r="6621" spans="1:26" x14ac:dyDescent="0.2">
      <c r="A6621" t="s">
        <v>9202</v>
      </c>
      <c r="B6621" t="s">
        <v>2116</v>
      </c>
      <c r="C6621">
        <v>2.1</v>
      </c>
      <c r="D6621">
        <v>32</v>
      </c>
      <c r="E6621" t="s">
        <v>1128</v>
      </c>
      <c r="F6621" t="s">
        <v>775</v>
      </c>
      <c r="G6621" t="s">
        <v>23</v>
      </c>
      <c r="H6621" t="s">
        <v>24</v>
      </c>
      <c r="I6621" t="s">
        <v>25</v>
      </c>
      <c r="J6621" t="s">
        <v>2117</v>
      </c>
      <c r="K6621" t="s">
        <v>2096</v>
      </c>
      <c r="L6621" t="s">
        <v>4392</v>
      </c>
      <c r="M6621" t="s">
        <v>587</v>
      </c>
      <c r="N6621">
        <f t="shared" si="721"/>
        <v>0</v>
      </c>
      <c r="O6621" t="str">
        <f t="shared" si="722"/>
        <v>No</v>
      </c>
      <c r="P6621">
        <f t="shared" si="723"/>
        <v>0</v>
      </c>
      <c r="Q6621">
        <f t="shared" si="724"/>
        <v>4813937689</v>
      </c>
      <c r="R6621">
        <f t="shared" si="725"/>
        <v>4.1933383153624479</v>
      </c>
      <c r="S6621" t="str">
        <f t="shared" si="726"/>
        <v>Acceptable</v>
      </c>
      <c r="T6621">
        <f>ROUNDUP(C6621,0)</f>
        <v>3</v>
      </c>
      <c r="U6621">
        <f>ROUNDDOWN(C6621,0)</f>
        <v>2</v>
      </c>
      <c r="V6621">
        <f>RIGHT(K6621,2)+2000</f>
        <v>2018</v>
      </c>
      <c r="W6621" t="str">
        <f>INDEX(_xlfn.TEXTSPLIT(K6621,"-"),1,2)</f>
        <v>May</v>
      </c>
      <c r="X6621" t="str">
        <f>INDEX(_xlfn.TEXTSPLIT(K6621,"-"),1,1)</f>
        <v>22</v>
      </c>
      <c r="Y6621">
        <f>INDEX(months!B:B,MATCH(Sheet1!W6621,months!A:A,0))</f>
        <v>5</v>
      </c>
      <c r="Z6621">
        <f t="shared" si="727"/>
        <v>43242</v>
      </c>
    </row>
    <row r="6622" spans="1:26" x14ac:dyDescent="0.2">
      <c r="A6622" t="s">
        <v>9203</v>
      </c>
      <c r="B6622" t="s">
        <v>2518</v>
      </c>
      <c r="C6622">
        <v>1.8</v>
      </c>
      <c r="D6622">
        <v>5</v>
      </c>
      <c r="E6622" t="s">
        <v>308</v>
      </c>
      <c r="F6622" t="s">
        <v>775</v>
      </c>
      <c r="G6622" t="s">
        <v>23</v>
      </c>
      <c r="H6622" t="s">
        <v>24</v>
      </c>
      <c r="I6622" t="s">
        <v>124</v>
      </c>
      <c r="J6622" t="s">
        <v>2519</v>
      </c>
      <c r="K6622" t="s">
        <v>6284</v>
      </c>
      <c r="L6622" t="s">
        <v>197</v>
      </c>
      <c r="M6622" t="s">
        <v>81</v>
      </c>
      <c r="N6622">
        <f t="shared" si="721"/>
        <v>0</v>
      </c>
      <c r="O6622" t="str">
        <f t="shared" si="722"/>
        <v>No</v>
      </c>
      <c r="P6622">
        <f t="shared" si="723"/>
        <v>0</v>
      </c>
      <c r="Q6622">
        <f t="shared" si="724"/>
        <v>4813937689</v>
      </c>
      <c r="R6622">
        <f t="shared" si="725"/>
        <v>4.1933383153624479</v>
      </c>
      <c r="S6622" t="str">
        <f t="shared" si="726"/>
        <v>Acceptable</v>
      </c>
      <c r="T6622">
        <f>ROUNDUP(C6622,0)</f>
        <v>2</v>
      </c>
      <c r="U6622">
        <f>ROUNDDOWN(C6622,0)</f>
        <v>1</v>
      </c>
      <c r="V6622">
        <f>RIGHT(K6622,2)+2000</f>
        <v>2018</v>
      </c>
      <c r="W6622" t="str">
        <f>INDEX(_xlfn.TEXTSPLIT(K6622,"-"),1,2)</f>
        <v>Feb</v>
      </c>
      <c r="X6622" t="str">
        <f>INDEX(_xlfn.TEXTSPLIT(K6622,"-"),1,1)</f>
        <v>12</v>
      </c>
      <c r="Y6622">
        <f>INDEX(months!B:B,MATCH(Sheet1!W6622,months!A:A,0))</f>
        <v>2</v>
      </c>
      <c r="Z6622">
        <f t="shared" si="727"/>
        <v>43143</v>
      </c>
    </row>
    <row r="6623" spans="1:26" x14ac:dyDescent="0.2">
      <c r="A6623" t="s">
        <v>9204</v>
      </c>
      <c r="B6623" t="s">
        <v>3391</v>
      </c>
      <c r="C6623">
        <v>4.2</v>
      </c>
      <c r="D6623">
        <v>70</v>
      </c>
      <c r="E6623" t="s">
        <v>1400</v>
      </c>
      <c r="F6623" t="s">
        <v>22</v>
      </c>
      <c r="G6623" t="s">
        <v>23</v>
      </c>
      <c r="H6623" t="s">
        <v>24</v>
      </c>
      <c r="I6623" t="s">
        <v>25</v>
      </c>
      <c r="J6623" t="s">
        <v>3393</v>
      </c>
      <c r="K6623" t="s">
        <v>4948</v>
      </c>
      <c r="L6623" t="s">
        <v>9205</v>
      </c>
      <c r="M6623" t="s">
        <v>54</v>
      </c>
      <c r="N6623">
        <f t="shared" si="721"/>
        <v>0</v>
      </c>
      <c r="O6623" t="str">
        <f t="shared" si="722"/>
        <v>No</v>
      </c>
      <c r="P6623">
        <f t="shared" si="723"/>
        <v>0</v>
      </c>
      <c r="Q6623">
        <f t="shared" si="724"/>
        <v>4813937689</v>
      </c>
      <c r="R6623">
        <f t="shared" si="725"/>
        <v>4.1933383153624479</v>
      </c>
      <c r="S6623" t="str">
        <f t="shared" si="726"/>
        <v>Acceptable</v>
      </c>
      <c r="T6623">
        <f>ROUNDUP(C6623,0)</f>
        <v>5</v>
      </c>
      <c r="U6623">
        <f>ROUNDDOWN(C6623,0)</f>
        <v>4</v>
      </c>
      <c r="V6623">
        <f>RIGHT(K6623,2)+2000</f>
        <v>2016</v>
      </c>
      <c r="W6623" t="str">
        <f>INDEX(_xlfn.TEXTSPLIT(K6623,"-"),1,2)</f>
        <v>May</v>
      </c>
      <c r="X6623" t="str">
        <f>INDEX(_xlfn.TEXTSPLIT(K6623,"-"),1,1)</f>
        <v>27</v>
      </c>
      <c r="Y6623">
        <f>INDEX(months!B:B,MATCH(Sheet1!W6623,months!A:A,0))</f>
        <v>5</v>
      </c>
      <c r="Z6623">
        <f t="shared" si="727"/>
        <v>42517</v>
      </c>
    </row>
    <row r="6624" spans="1:26" x14ac:dyDescent="0.2">
      <c r="A6624" t="s">
        <v>9206</v>
      </c>
      <c r="B6624" t="s">
        <v>3391</v>
      </c>
      <c r="C6624">
        <v>2</v>
      </c>
      <c r="D6624">
        <v>1</v>
      </c>
      <c r="E6624" t="s">
        <v>64</v>
      </c>
      <c r="F6624" t="s">
        <v>1005</v>
      </c>
      <c r="G6624" t="s">
        <v>23</v>
      </c>
      <c r="H6624" t="s">
        <v>24</v>
      </c>
      <c r="I6624" t="s">
        <v>25</v>
      </c>
      <c r="J6624" t="s">
        <v>3393</v>
      </c>
      <c r="K6624" t="s">
        <v>7045</v>
      </c>
      <c r="L6624" t="s">
        <v>9207</v>
      </c>
      <c r="M6624" t="s">
        <v>274</v>
      </c>
      <c r="N6624">
        <f t="shared" si="721"/>
        <v>0</v>
      </c>
      <c r="O6624" t="str">
        <f t="shared" si="722"/>
        <v>No</v>
      </c>
      <c r="P6624">
        <f t="shared" si="723"/>
        <v>0</v>
      </c>
      <c r="Q6624">
        <f t="shared" si="724"/>
        <v>4813937689</v>
      </c>
      <c r="R6624">
        <f t="shared" si="725"/>
        <v>4.1933383153624479</v>
      </c>
      <c r="S6624" t="str">
        <f t="shared" si="726"/>
        <v>Acceptable</v>
      </c>
      <c r="T6624">
        <f>ROUNDUP(C6624,0)</f>
        <v>2</v>
      </c>
      <c r="U6624">
        <f>ROUNDDOWN(C6624,0)</f>
        <v>2</v>
      </c>
      <c r="V6624">
        <f>RIGHT(K6624,2)+2000</f>
        <v>2017</v>
      </c>
      <c r="W6624" t="str">
        <f>INDEX(_xlfn.TEXTSPLIT(K6624,"-"),1,2)</f>
        <v>Jun</v>
      </c>
      <c r="X6624" t="str">
        <f>INDEX(_xlfn.TEXTSPLIT(K6624,"-"),1,1)</f>
        <v>27</v>
      </c>
      <c r="Y6624">
        <f>INDEX(months!B:B,MATCH(Sheet1!W6624,months!A:A,0))</f>
        <v>6</v>
      </c>
      <c r="Z6624">
        <f t="shared" si="727"/>
        <v>42913</v>
      </c>
    </row>
    <row r="6625" spans="1:26" x14ac:dyDescent="0.2">
      <c r="A6625" t="s">
        <v>9208</v>
      </c>
      <c r="B6625" t="s">
        <v>4612</v>
      </c>
      <c r="D6625">
        <v>0</v>
      </c>
      <c r="E6625" t="s">
        <v>182</v>
      </c>
      <c r="F6625" t="s">
        <v>1010</v>
      </c>
      <c r="G6625" t="s">
        <v>23</v>
      </c>
      <c r="H6625" t="s">
        <v>24</v>
      </c>
      <c r="I6625" t="s">
        <v>25</v>
      </c>
      <c r="J6625" t="s">
        <v>4613</v>
      </c>
      <c r="K6625" t="s">
        <v>75</v>
      </c>
      <c r="L6625" t="s">
        <v>9209</v>
      </c>
      <c r="M6625" t="s">
        <v>29</v>
      </c>
      <c r="N6625">
        <f t="shared" si="721"/>
        <v>0</v>
      </c>
      <c r="O6625" t="str">
        <f t="shared" si="722"/>
        <v>No</v>
      </c>
      <c r="P6625">
        <f t="shared" si="723"/>
        <v>0</v>
      </c>
      <c r="Q6625">
        <f t="shared" si="724"/>
        <v>4813937689</v>
      </c>
      <c r="R6625">
        <f t="shared" si="725"/>
        <v>4.1933383153624479</v>
      </c>
      <c r="S6625" t="str">
        <f t="shared" si="726"/>
        <v>Acceptable</v>
      </c>
      <c r="T6625">
        <f>ROUNDUP(C6625,0)</f>
        <v>0</v>
      </c>
      <c r="U6625">
        <f>ROUNDDOWN(C6625,0)</f>
        <v>0</v>
      </c>
      <c r="V6625">
        <f>RIGHT(K6625,2)+2000</f>
        <v>2018</v>
      </c>
      <c r="W6625" t="str">
        <f>INDEX(_xlfn.TEXTSPLIT(K6625,"-"),1,2)</f>
        <v>Jul</v>
      </c>
      <c r="X6625" t="str">
        <f>INDEX(_xlfn.TEXTSPLIT(K6625,"-"),1,1)</f>
        <v>3</v>
      </c>
      <c r="Y6625">
        <f>INDEX(months!B:B,MATCH(Sheet1!W6625,months!A:A,0))</f>
        <v>7</v>
      </c>
      <c r="Z6625">
        <f t="shared" si="727"/>
        <v>43284</v>
      </c>
    </row>
    <row r="6626" spans="1:26" x14ac:dyDescent="0.2">
      <c r="A6626" t="s">
        <v>9210</v>
      </c>
      <c r="B6626" t="s">
        <v>1708</v>
      </c>
      <c r="D6626">
        <v>0</v>
      </c>
      <c r="E6626" t="s">
        <v>372</v>
      </c>
      <c r="F6626" t="s">
        <v>1262</v>
      </c>
      <c r="G6626" t="s">
        <v>649</v>
      </c>
      <c r="H6626" t="s">
        <v>9211</v>
      </c>
      <c r="I6626" t="s">
        <v>25</v>
      </c>
      <c r="J6626" t="s">
        <v>1709</v>
      </c>
      <c r="K6626" t="s">
        <v>2298</v>
      </c>
      <c r="L6626" t="s">
        <v>3814</v>
      </c>
      <c r="M6626" t="s">
        <v>81</v>
      </c>
      <c r="N6626">
        <f t="shared" si="721"/>
        <v>0</v>
      </c>
      <c r="O6626" t="str">
        <f t="shared" si="722"/>
        <v>No</v>
      </c>
      <c r="P6626">
        <f t="shared" si="723"/>
        <v>0</v>
      </c>
      <c r="Q6626">
        <f t="shared" si="724"/>
        <v>4813937689</v>
      </c>
      <c r="R6626">
        <f t="shared" si="725"/>
        <v>4.1933383153624479</v>
      </c>
      <c r="S6626" t="str">
        <f t="shared" si="726"/>
        <v>Acceptable</v>
      </c>
      <c r="T6626">
        <f>ROUNDUP(C6626,0)</f>
        <v>0</v>
      </c>
      <c r="U6626">
        <f>ROUNDDOWN(C6626,0)</f>
        <v>0</v>
      </c>
      <c r="V6626">
        <f>RIGHT(K6626,2)+2000</f>
        <v>2017</v>
      </c>
      <c r="W6626" t="str">
        <f>INDEX(_xlfn.TEXTSPLIT(K6626,"-"),1,2)</f>
        <v>Aug</v>
      </c>
      <c r="X6626" t="str">
        <f>INDEX(_xlfn.TEXTSPLIT(K6626,"-"),1,1)</f>
        <v>23</v>
      </c>
      <c r="Y6626">
        <f>INDEX(months!B:B,MATCH(Sheet1!W6626,months!A:A,0))</f>
        <v>8</v>
      </c>
      <c r="Z6626">
        <f t="shared" si="727"/>
        <v>42970</v>
      </c>
    </row>
    <row r="6627" spans="1:26" x14ac:dyDescent="0.2">
      <c r="A6627" t="s">
        <v>9212</v>
      </c>
      <c r="B6627" t="s">
        <v>2116</v>
      </c>
      <c r="C6627">
        <v>3.4</v>
      </c>
      <c r="D6627">
        <v>2256</v>
      </c>
      <c r="E6627" t="s">
        <v>983</v>
      </c>
      <c r="F6627" t="s">
        <v>32</v>
      </c>
      <c r="G6627" t="s">
        <v>23</v>
      </c>
      <c r="H6627" t="s">
        <v>24</v>
      </c>
      <c r="I6627" t="s">
        <v>25</v>
      </c>
      <c r="J6627" t="s">
        <v>2117</v>
      </c>
      <c r="K6627" t="s">
        <v>5664</v>
      </c>
      <c r="L6627" t="s">
        <v>164</v>
      </c>
      <c r="M6627" t="s">
        <v>86</v>
      </c>
      <c r="N6627">
        <f t="shared" si="721"/>
        <v>0</v>
      </c>
      <c r="O6627" t="str">
        <f t="shared" si="722"/>
        <v>No</v>
      </c>
      <c r="P6627">
        <f t="shared" si="723"/>
        <v>0</v>
      </c>
      <c r="Q6627">
        <f t="shared" si="724"/>
        <v>4813937689</v>
      </c>
      <c r="R6627">
        <f t="shared" si="725"/>
        <v>4.1933383153624479</v>
      </c>
      <c r="S6627" t="str">
        <f t="shared" si="726"/>
        <v>Acceptable</v>
      </c>
      <c r="T6627">
        <f>ROUNDUP(C6627,0)</f>
        <v>4</v>
      </c>
      <c r="U6627">
        <f>ROUNDDOWN(C6627,0)</f>
        <v>3</v>
      </c>
      <c r="V6627">
        <f>RIGHT(K6627,2)+2000</f>
        <v>2014</v>
      </c>
      <c r="W6627" t="str">
        <f>INDEX(_xlfn.TEXTSPLIT(K6627,"-"),1,2)</f>
        <v>Jul</v>
      </c>
      <c r="X6627" t="str">
        <f>INDEX(_xlfn.TEXTSPLIT(K6627,"-"),1,1)</f>
        <v>31</v>
      </c>
      <c r="Y6627">
        <f>INDEX(months!B:B,MATCH(Sheet1!W6627,months!A:A,0))</f>
        <v>7</v>
      </c>
      <c r="Z6627">
        <f t="shared" si="727"/>
        <v>41851</v>
      </c>
    </row>
    <row r="6628" spans="1:26" x14ac:dyDescent="0.2">
      <c r="A6628" t="s">
        <v>3777</v>
      </c>
      <c r="B6628" t="s">
        <v>3391</v>
      </c>
      <c r="C6628">
        <v>4.3</v>
      </c>
      <c r="D6628">
        <v>46</v>
      </c>
      <c r="E6628" t="s">
        <v>1396</v>
      </c>
      <c r="F6628" t="s">
        <v>22</v>
      </c>
      <c r="G6628" t="s">
        <v>23</v>
      </c>
      <c r="H6628" t="s">
        <v>24</v>
      </c>
      <c r="I6628" t="s">
        <v>25</v>
      </c>
      <c r="J6628" t="s">
        <v>3393</v>
      </c>
      <c r="K6628" t="s">
        <v>7562</v>
      </c>
      <c r="L6628" t="s">
        <v>1283</v>
      </c>
      <c r="M6628" t="s">
        <v>29</v>
      </c>
      <c r="N6628">
        <f t="shared" si="721"/>
        <v>0</v>
      </c>
      <c r="O6628" t="str">
        <f t="shared" si="722"/>
        <v>No</v>
      </c>
      <c r="P6628">
        <f t="shared" si="723"/>
        <v>0</v>
      </c>
      <c r="Q6628">
        <f t="shared" si="724"/>
        <v>4813937689</v>
      </c>
      <c r="R6628">
        <f t="shared" si="725"/>
        <v>4.1933383153624479</v>
      </c>
      <c r="S6628" t="str">
        <f t="shared" si="726"/>
        <v>Acceptable</v>
      </c>
      <c r="T6628">
        <f>ROUNDUP(C6628,0)</f>
        <v>5</v>
      </c>
      <c r="U6628">
        <f>ROUNDDOWN(C6628,0)</f>
        <v>4</v>
      </c>
      <c r="V6628">
        <f>RIGHT(K6628,2)+2000</f>
        <v>2017</v>
      </c>
      <c r="W6628" t="str">
        <f>INDEX(_xlfn.TEXTSPLIT(K6628,"-"),1,2)</f>
        <v>Apr</v>
      </c>
      <c r="X6628" t="str">
        <f>INDEX(_xlfn.TEXTSPLIT(K6628,"-"),1,1)</f>
        <v>5</v>
      </c>
      <c r="Y6628">
        <f>INDEX(months!B:B,MATCH(Sheet1!W6628,months!A:A,0))</f>
        <v>4</v>
      </c>
      <c r="Z6628">
        <f t="shared" si="727"/>
        <v>42830</v>
      </c>
    </row>
    <row r="6629" spans="1:26" x14ac:dyDescent="0.2">
      <c r="A6629" t="s">
        <v>9213</v>
      </c>
      <c r="B6629" t="s">
        <v>4106</v>
      </c>
      <c r="C6629">
        <v>3.6</v>
      </c>
      <c r="D6629">
        <v>2526</v>
      </c>
      <c r="E6629" t="s">
        <v>46</v>
      </c>
      <c r="F6629" t="s">
        <v>65</v>
      </c>
      <c r="G6629" t="s">
        <v>23</v>
      </c>
      <c r="H6629" t="s">
        <v>24</v>
      </c>
      <c r="I6629" t="s">
        <v>25</v>
      </c>
      <c r="J6629" t="s">
        <v>4107</v>
      </c>
      <c r="K6629" t="s">
        <v>413</v>
      </c>
      <c r="L6629" t="s">
        <v>46</v>
      </c>
      <c r="M6629" t="s">
        <v>46</v>
      </c>
      <c r="N6629">
        <f t="shared" si="721"/>
        <v>0</v>
      </c>
      <c r="O6629" t="str">
        <f t="shared" si="722"/>
        <v>No</v>
      </c>
      <c r="P6629">
        <f t="shared" si="723"/>
        <v>0</v>
      </c>
      <c r="Q6629">
        <f t="shared" si="724"/>
        <v>4813937689</v>
      </c>
      <c r="R6629">
        <f t="shared" si="725"/>
        <v>4.1933383153624479</v>
      </c>
      <c r="S6629" t="str">
        <f t="shared" si="726"/>
        <v>Acceptable</v>
      </c>
      <c r="T6629">
        <f>ROUNDUP(C6629,0)</f>
        <v>4</v>
      </c>
      <c r="U6629">
        <f>ROUNDDOWN(C6629,0)</f>
        <v>3</v>
      </c>
      <c r="V6629">
        <f>RIGHT(K6629,2)+2000</f>
        <v>2018</v>
      </c>
      <c r="W6629" t="str">
        <f>INDEX(_xlfn.TEXTSPLIT(K6629,"-"),1,2)</f>
        <v>Jul</v>
      </c>
      <c r="X6629" t="str">
        <f>INDEX(_xlfn.TEXTSPLIT(K6629,"-"),1,1)</f>
        <v>2</v>
      </c>
      <c r="Y6629">
        <f>INDEX(months!B:B,MATCH(Sheet1!W6629,months!A:A,0))</f>
        <v>7</v>
      </c>
      <c r="Z6629">
        <f t="shared" si="727"/>
        <v>43283</v>
      </c>
    </row>
    <row r="6630" spans="1:26" x14ac:dyDescent="0.2">
      <c r="A6630" t="s">
        <v>9214</v>
      </c>
      <c r="B6630" t="s">
        <v>4612</v>
      </c>
      <c r="C6630">
        <v>3.7</v>
      </c>
      <c r="D6630">
        <v>5004</v>
      </c>
      <c r="E6630" t="s">
        <v>260</v>
      </c>
      <c r="F6630" t="s">
        <v>65</v>
      </c>
      <c r="G6630" t="s">
        <v>23</v>
      </c>
      <c r="H6630" t="s">
        <v>24</v>
      </c>
      <c r="I6630" t="s">
        <v>25</v>
      </c>
      <c r="J6630" t="s">
        <v>4613</v>
      </c>
      <c r="K6630" t="s">
        <v>585</v>
      </c>
      <c r="L6630" t="s">
        <v>9215</v>
      </c>
      <c r="M6630" t="s">
        <v>46</v>
      </c>
      <c r="N6630">
        <f t="shared" si="721"/>
        <v>0</v>
      </c>
      <c r="O6630" t="str">
        <f t="shared" si="722"/>
        <v>No</v>
      </c>
      <c r="P6630">
        <f t="shared" si="723"/>
        <v>0</v>
      </c>
      <c r="Q6630">
        <f t="shared" si="724"/>
        <v>4813937689</v>
      </c>
      <c r="R6630">
        <f t="shared" si="725"/>
        <v>4.1933383153624479</v>
      </c>
      <c r="S6630" t="str">
        <f t="shared" si="726"/>
        <v>Acceptable</v>
      </c>
      <c r="T6630">
        <f>ROUNDUP(C6630,0)</f>
        <v>4</v>
      </c>
      <c r="U6630">
        <f>ROUNDDOWN(C6630,0)</f>
        <v>3</v>
      </c>
      <c r="V6630">
        <f>RIGHT(K6630,2)+2000</f>
        <v>2018</v>
      </c>
      <c r="W6630" t="str">
        <f>INDEX(_xlfn.TEXTSPLIT(K6630,"-"),1,2)</f>
        <v>Jul</v>
      </c>
      <c r="X6630" t="str">
        <f>INDEX(_xlfn.TEXTSPLIT(K6630,"-"),1,1)</f>
        <v>9</v>
      </c>
      <c r="Y6630">
        <f>INDEX(months!B:B,MATCH(Sheet1!W6630,months!A:A,0))</f>
        <v>7</v>
      </c>
      <c r="Z6630">
        <f t="shared" si="727"/>
        <v>43290</v>
      </c>
    </row>
    <row r="6631" spans="1:26" x14ac:dyDescent="0.2">
      <c r="A6631" t="s">
        <v>9216</v>
      </c>
      <c r="B6631" t="s">
        <v>2665</v>
      </c>
      <c r="C6631">
        <v>4.7</v>
      </c>
      <c r="D6631">
        <v>191</v>
      </c>
      <c r="E6631" t="s">
        <v>537</v>
      </c>
      <c r="F6631" t="s">
        <v>101</v>
      </c>
      <c r="G6631" t="s">
        <v>23</v>
      </c>
      <c r="H6631" t="s">
        <v>24</v>
      </c>
      <c r="I6631" t="s">
        <v>25</v>
      </c>
      <c r="J6631" t="s">
        <v>2838</v>
      </c>
      <c r="K6631" t="s">
        <v>84</v>
      </c>
      <c r="L6631" t="s">
        <v>1076</v>
      </c>
      <c r="M6631" t="s">
        <v>81</v>
      </c>
      <c r="N6631">
        <f t="shared" si="721"/>
        <v>0</v>
      </c>
      <c r="O6631" t="str">
        <f t="shared" si="722"/>
        <v>No</v>
      </c>
      <c r="P6631">
        <f t="shared" si="723"/>
        <v>0</v>
      </c>
      <c r="Q6631">
        <f t="shared" si="724"/>
        <v>4813937689</v>
      </c>
      <c r="R6631">
        <f t="shared" si="725"/>
        <v>4.1933383153624479</v>
      </c>
      <c r="S6631" t="str">
        <f t="shared" si="726"/>
        <v>Acceptable</v>
      </c>
      <c r="T6631">
        <f>ROUNDUP(C6631,0)</f>
        <v>5</v>
      </c>
      <c r="U6631">
        <f>ROUNDDOWN(C6631,0)</f>
        <v>4</v>
      </c>
      <c r="V6631">
        <f>RIGHT(K6631,2)+2000</f>
        <v>2018</v>
      </c>
      <c r="W6631" t="str">
        <f>INDEX(_xlfn.TEXTSPLIT(K6631,"-"),1,2)</f>
        <v>Jul</v>
      </c>
      <c r="X6631" t="str">
        <f>INDEX(_xlfn.TEXTSPLIT(K6631,"-"),1,1)</f>
        <v>31</v>
      </c>
      <c r="Y6631">
        <f>INDEX(months!B:B,MATCH(Sheet1!W6631,months!A:A,0))</f>
        <v>7</v>
      </c>
      <c r="Z6631">
        <f t="shared" si="727"/>
        <v>43312</v>
      </c>
    </row>
    <row r="6632" spans="1:26" x14ac:dyDescent="0.2">
      <c r="A6632" t="s">
        <v>9217</v>
      </c>
      <c r="B6632" t="s">
        <v>447</v>
      </c>
      <c r="C6632">
        <v>4.5</v>
      </c>
      <c r="D6632">
        <v>67186</v>
      </c>
      <c r="E6632" t="s">
        <v>1713</v>
      </c>
      <c r="F6632" t="s">
        <v>65</v>
      </c>
      <c r="G6632" t="s">
        <v>23</v>
      </c>
      <c r="H6632" t="s">
        <v>24</v>
      </c>
      <c r="I6632" t="s">
        <v>124</v>
      </c>
      <c r="J6632" t="s">
        <v>449</v>
      </c>
      <c r="K6632" t="s">
        <v>462</v>
      </c>
      <c r="L6632" t="s">
        <v>9218</v>
      </c>
      <c r="M6632" t="s">
        <v>177</v>
      </c>
      <c r="N6632">
        <f t="shared" si="721"/>
        <v>0</v>
      </c>
      <c r="O6632" t="str">
        <f t="shared" si="722"/>
        <v>No</v>
      </c>
      <c r="P6632">
        <f t="shared" si="723"/>
        <v>0</v>
      </c>
      <c r="Q6632">
        <f t="shared" si="724"/>
        <v>4813937689</v>
      </c>
      <c r="R6632">
        <f t="shared" si="725"/>
        <v>4.1933383153624479</v>
      </c>
      <c r="S6632" t="str">
        <f t="shared" si="726"/>
        <v>Acceptable</v>
      </c>
      <c r="T6632">
        <f>ROUNDUP(C6632,0)</f>
        <v>5</v>
      </c>
      <c r="U6632">
        <f>ROUNDDOWN(C6632,0)</f>
        <v>4</v>
      </c>
      <c r="V6632">
        <f>RIGHT(K6632,2)+2000</f>
        <v>2018</v>
      </c>
      <c r="W6632" t="str">
        <f>INDEX(_xlfn.TEXTSPLIT(K6632,"-"),1,2)</f>
        <v>May</v>
      </c>
      <c r="X6632" t="str">
        <f>INDEX(_xlfn.TEXTSPLIT(K6632,"-"),1,1)</f>
        <v>18</v>
      </c>
      <c r="Y6632">
        <f>INDEX(months!B:B,MATCH(Sheet1!W6632,months!A:A,0))</f>
        <v>5</v>
      </c>
      <c r="Z6632">
        <f t="shared" si="727"/>
        <v>43238</v>
      </c>
    </row>
    <row r="6633" spans="1:26" x14ac:dyDescent="0.2">
      <c r="A6633" t="s">
        <v>9219</v>
      </c>
      <c r="B6633" t="s">
        <v>4612</v>
      </c>
      <c r="C6633">
        <v>4.5999999999999996</v>
      </c>
      <c r="D6633">
        <v>18</v>
      </c>
      <c r="E6633" t="s">
        <v>527</v>
      </c>
      <c r="F6633" t="s">
        <v>1010</v>
      </c>
      <c r="G6633" t="s">
        <v>23</v>
      </c>
      <c r="H6633" t="s">
        <v>24</v>
      </c>
      <c r="I6633" t="s">
        <v>25</v>
      </c>
      <c r="J6633" t="s">
        <v>4613</v>
      </c>
      <c r="K6633" t="s">
        <v>5169</v>
      </c>
      <c r="L6633" t="s">
        <v>617</v>
      </c>
      <c r="M6633" t="s">
        <v>86</v>
      </c>
      <c r="N6633">
        <f t="shared" si="721"/>
        <v>0</v>
      </c>
      <c r="O6633" t="str">
        <f t="shared" si="722"/>
        <v>No</v>
      </c>
      <c r="P6633">
        <f t="shared" si="723"/>
        <v>0</v>
      </c>
      <c r="Q6633">
        <f t="shared" si="724"/>
        <v>4813937689</v>
      </c>
      <c r="R6633">
        <f t="shared" si="725"/>
        <v>4.1933383153624479</v>
      </c>
      <c r="S6633" t="str">
        <f t="shared" si="726"/>
        <v>Acceptable</v>
      </c>
      <c r="T6633">
        <f>ROUNDUP(C6633,0)</f>
        <v>5</v>
      </c>
      <c r="U6633">
        <f>ROUNDDOWN(C6633,0)</f>
        <v>4</v>
      </c>
      <c r="V6633">
        <f>RIGHT(K6633,2)+2000</f>
        <v>2018</v>
      </c>
      <c r="W6633" t="str">
        <f>INDEX(_xlfn.TEXTSPLIT(K6633,"-"),1,2)</f>
        <v>Apr</v>
      </c>
      <c r="X6633" t="str">
        <f>INDEX(_xlfn.TEXTSPLIT(K6633,"-"),1,1)</f>
        <v>1</v>
      </c>
      <c r="Y6633">
        <f>INDEX(months!B:B,MATCH(Sheet1!W6633,months!A:A,0))</f>
        <v>4</v>
      </c>
      <c r="Z6633">
        <f t="shared" si="727"/>
        <v>43191</v>
      </c>
    </row>
    <row r="6634" spans="1:26" x14ac:dyDescent="0.2">
      <c r="A6634" t="s">
        <v>9220</v>
      </c>
      <c r="B6634" t="s">
        <v>4950</v>
      </c>
      <c r="C6634">
        <v>3.6</v>
      </c>
      <c r="D6634">
        <v>26</v>
      </c>
      <c r="E6634" t="s">
        <v>193</v>
      </c>
      <c r="F6634" t="s">
        <v>101</v>
      </c>
      <c r="G6634" t="s">
        <v>23</v>
      </c>
      <c r="H6634" t="s">
        <v>24</v>
      </c>
      <c r="I6634" t="s">
        <v>25</v>
      </c>
      <c r="J6634" t="s">
        <v>4951</v>
      </c>
      <c r="K6634" t="s">
        <v>5926</v>
      </c>
      <c r="L6634" t="s">
        <v>9221</v>
      </c>
      <c r="M6634" t="s">
        <v>86</v>
      </c>
      <c r="N6634">
        <f t="shared" si="721"/>
        <v>0</v>
      </c>
      <c r="O6634" t="str">
        <f t="shared" si="722"/>
        <v>No</v>
      </c>
      <c r="P6634">
        <f t="shared" si="723"/>
        <v>0</v>
      </c>
      <c r="Q6634">
        <f t="shared" si="724"/>
        <v>4813937689</v>
      </c>
      <c r="R6634">
        <f t="shared" si="725"/>
        <v>4.1933383153624479</v>
      </c>
      <c r="S6634" t="str">
        <f t="shared" si="726"/>
        <v>Acceptable</v>
      </c>
      <c r="T6634">
        <f>ROUNDUP(C6634,0)</f>
        <v>4</v>
      </c>
      <c r="U6634">
        <f>ROUNDDOWN(C6634,0)</f>
        <v>3</v>
      </c>
      <c r="V6634">
        <f>RIGHT(K6634,2)+2000</f>
        <v>2015</v>
      </c>
      <c r="W6634" t="str">
        <f>INDEX(_xlfn.TEXTSPLIT(K6634,"-"),1,2)</f>
        <v>May</v>
      </c>
      <c r="X6634" t="str">
        <f>INDEX(_xlfn.TEXTSPLIT(K6634,"-"),1,1)</f>
        <v>19</v>
      </c>
      <c r="Y6634">
        <f>INDEX(months!B:B,MATCH(Sheet1!W6634,months!A:A,0))</f>
        <v>5</v>
      </c>
      <c r="Z6634">
        <f t="shared" si="727"/>
        <v>42143</v>
      </c>
    </row>
    <row r="6635" spans="1:26" x14ac:dyDescent="0.2">
      <c r="A6635" t="s">
        <v>9222</v>
      </c>
      <c r="B6635" t="s">
        <v>787</v>
      </c>
      <c r="D6635">
        <v>0</v>
      </c>
      <c r="E6635" t="s">
        <v>46</v>
      </c>
      <c r="F6635" t="s">
        <v>775</v>
      </c>
      <c r="G6635" t="s">
        <v>23</v>
      </c>
      <c r="H6635" t="s">
        <v>24</v>
      </c>
      <c r="I6635" t="s">
        <v>25</v>
      </c>
      <c r="J6635" t="s">
        <v>788</v>
      </c>
      <c r="K6635" t="s">
        <v>278</v>
      </c>
      <c r="L6635" t="s">
        <v>46</v>
      </c>
      <c r="M6635" t="s">
        <v>46</v>
      </c>
      <c r="N6635">
        <f t="shared" si="721"/>
        <v>0</v>
      </c>
      <c r="O6635" t="str">
        <f t="shared" si="722"/>
        <v>No</v>
      </c>
      <c r="P6635">
        <f t="shared" si="723"/>
        <v>0</v>
      </c>
      <c r="Q6635">
        <f t="shared" si="724"/>
        <v>4813937689</v>
      </c>
      <c r="R6635">
        <f t="shared" si="725"/>
        <v>4.1933383153624479</v>
      </c>
      <c r="S6635" t="str">
        <f t="shared" si="726"/>
        <v>Acceptable</v>
      </c>
      <c r="T6635">
        <f>ROUNDUP(C6635,0)</f>
        <v>0</v>
      </c>
      <c r="U6635">
        <f>ROUNDDOWN(C6635,0)</f>
        <v>0</v>
      </c>
      <c r="V6635">
        <f>RIGHT(K6635,2)+2000</f>
        <v>2018</v>
      </c>
      <c r="W6635" t="str">
        <f>INDEX(_xlfn.TEXTSPLIT(K6635,"-"),1,2)</f>
        <v>Jul</v>
      </c>
      <c r="X6635" t="str">
        <f>INDEX(_xlfn.TEXTSPLIT(K6635,"-"),1,1)</f>
        <v>27</v>
      </c>
      <c r="Y6635">
        <f>INDEX(months!B:B,MATCH(Sheet1!W6635,months!A:A,0))</f>
        <v>7</v>
      </c>
      <c r="Z6635">
        <f t="shared" si="727"/>
        <v>43308</v>
      </c>
    </row>
    <row r="6636" spans="1:26" x14ac:dyDescent="0.2">
      <c r="A6636" t="s">
        <v>9223</v>
      </c>
      <c r="B6636" t="s">
        <v>2333</v>
      </c>
      <c r="D6636">
        <v>0</v>
      </c>
      <c r="E6636" t="s">
        <v>56</v>
      </c>
      <c r="F6636" t="s">
        <v>1010</v>
      </c>
      <c r="G6636" t="s">
        <v>23</v>
      </c>
      <c r="H6636" t="s">
        <v>24</v>
      </c>
      <c r="I6636" t="s">
        <v>25</v>
      </c>
      <c r="J6636" t="s">
        <v>2334</v>
      </c>
      <c r="K6636" t="s">
        <v>6395</v>
      </c>
      <c r="L6636" t="s">
        <v>59</v>
      </c>
      <c r="M6636" t="s">
        <v>60</v>
      </c>
      <c r="N6636">
        <f t="shared" si="721"/>
        <v>0</v>
      </c>
      <c r="O6636" t="str">
        <f t="shared" si="722"/>
        <v>No</v>
      </c>
      <c r="P6636">
        <f t="shared" si="723"/>
        <v>0</v>
      </c>
      <c r="Q6636">
        <f t="shared" si="724"/>
        <v>4813937689</v>
      </c>
      <c r="R6636">
        <f t="shared" si="725"/>
        <v>4.1933383153624479</v>
      </c>
      <c r="S6636" t="str">
        <f t="shared" si="726"/>
        <v>Acceptable</v>
      </c>
      <c r="T6636">
        <f>ROUNDUP(C6636,0)</f>
        <v>0</v>
      </c>
      <c r="U6636">
        <f>ROUNDDOWN(C6636,0)</f>
        <v>0</v>
      </c>
      <c r="V6636">
        <f>RIGHT(K6636,2)+2000</f>
        <v>2017</v>
      </c>
      <c r="W6636" t="str">
        <f>INDEX(_xlfn.TEXTSPLIT(K6636,"-"),1,2)</f>
        <v>May</v>
      </c>
      <c r="X6636" t="str">
        <f>INDEX(_xlfn.TEXTSPLIT(K6636,"-"),1,1)</f>
        <v>29</v>
      </c>
      <c r="Y6636">
        <f>INDEX(months!B:B,MATCH(Sheet1!W6636,months!A:A,0))</f>
        <v>5</v>
      </c>
      <c r="Z6636">
        <f t="shared" si="727"/>
        <v>42884</v>
      </c>
    </row>
    <row r="6637" spans="1:26" x14ac:dyDescent="0.2">
      <c r="A6637" t="s">
        <v>9224</v>
      </c>
      <c r="B6637" t="s">
        <v>4612</v>
      </c>
      <c r="C6637">
        <v>4.4000000000000004</v>
      </c>
      <c r="D6637">
        <v>8259</v>
      </c>
      <c r="E6637" t="s">
        <v>525</v>
      </c>
      <c r="F6637" t="s">
        <v>65</v>
      </c>
      <c r="G6637" t="s">
        <v>23</v>
      </c>
      <c r="H6637" t="s">
        <v>24</v>
      </c>
      <c r="I6637" t="s">
        <v>25</v>
      </c>
      <c r="J6637" t="s">
        <v>4613</v>
      </c>
      <c r="K6637" t="s">
        <v>226</v>
      </c>
      <c r="L6637" t="s">
        <v>9225</v>
      </c>
      <c r="M6637" t="s">
        <v>86</v>
      </c>
      <c r="N6637">
        <f t="shared" si="721"/>
        <v>0</v>
      </c>
      <c r="O6637" t="str">
        <f t="shared" si="722"/>
        <v>No</v>
      </c>
      <c r="P6637">
        <f t="shared" si="723"/>
        <v>0</v>
      </c>
      <c r="Q6637">
        <f t="shared" si="724"/>
        <v>4813937689</v>
      </c>
      <c r="R6637">
        <f t="shared" si="725"/>
        <v>4.1933383153624479</v>
      </c>
      <c r="S6637" t="str">
        <f t="shared" si="726"/>
        <v>Acceptable</v>
      </c>
      <c r="T6637">
        <f>ROUNDUP(C6637,0)</f>
        <v>5</v>
      </c>
      <c r="U6637">
        <f>ROUNDDOWN(C6637,0)</f>
        <v>4</v>
      </c>
      <c r="V6637">
        <f>RIGHT(K6637,2)+2000</f>
        <v>2018</v>
      </c>
      <c r="W6637" t="str">
        <f>INDEX(_xlfn.TEXTSPLIT(K6637,"-"),1,2)</f>
        <v>Jul</v>
      </c>
      <c r="X6637" t="str">
        <f>INDEX(_xlfn.TEXTSPLIT(K6637,"-"),1,1)</f>
        <v>18</v>
      </c>
      <c r="Y6637">
        <f>INDEX(months!B:B,MATCH(Sheet1!W6637,months!A:A,0))</f>
        <v>7</v>
      </c>
      <c r="Z6637">
        <f t="shared" si="727"/>
        <v>43299</v>
      </c>
    </row>
    <row r="6638" spans="1:26" x14ac:dyDescent="0.2">
      <c r="A6638" t="s">
        <v>9226</v>
      </c>
      <c r="B6638" t="s">
        <v>3070</v>
      </c>
      <c r="C6638">
        <v>4.5999999999999996</v>
      </c>
      <c r="D6638">
        <v>41</v>
      </c>
      <c r="E6638" t="s">
        <v>152</v>
      </c>
      <c r="F6638" t="s">
        <v>775</v>
      </c>
      <c r="G6638" t="s">
        <v>23</v>
      </c>
      <c r="H6638" t="s">
        <v>24</v>
      </c>
      <c r="I6638" t="s">
        <v>25</v>
      </c>
      <c r="J6638" t="s">
        <v>1303</v>
      </c>
      <c r="K6638" t="s">
        <v>1691</v>
      </c>
      <c r="L6638" t="s">
        <v>1962</v>
      </c>
      <c r="M6638" t="s">
        <v>60</v>
      </c>
      <c r="N6638">
        <f t="shared" si="721"/>
        <v>0</v>
      </c>
      <c r="O6638" t="str">
        <f t="shared" si="722"/>
        <v>No</v>
      </c>
      <c r="P6638">
        <f t="shared" si="723"/>
        <v>0</v>
      </c>
      <c r="Q6638">
        <f t="shared" si="724"/>
        <v>4813937689</v>
      </c>
      <c r="R6638">
        <f t="shared" si="725"/>
        <v>4.1933383153624479</v>
      </c>
      <c r="S6638" t="str">
        <f t="shared" si="726"/>
        <v>Acceptable</v>
      </c>
      <c r="T6638">
        <f>ROUNDUP(C6638,0)</f>
        <v>5</v>
      </c>
      <c r="U6638">
        <f>ROUNDDOWN(C6638,0)</f>
        <v>4</v>
      </c>
      <c r="V6638">
        <f>RIGHT(K6638,2)+2000</f>
        <v>2017</v>
      </c>
      <c r="W6638" t="str">
        <f>INDEX(_xlfn.TEXTSPLIT(K6638,"-"),1,2)</f>
        <v>Jul</v>
      </c>
      <c r="X6638" t="str">
        <f>INDEX(_xlfn.TEXTSPLIT(K6638,"-"),1,1)</f>
        <v>7</v>
      </c>
      <c r="Y6638">
        <f>INDEX(months!B:B,MATCH(Sheet1!W6638,months!A:A,0))</f>
        <v>7</v>
      </c>
      <c r="Z6638">
        <f t="shared" si="727"/>
        <v>42923</v>
      </c>
    </row>
    <row r="6639" spans="1:26" x14ac:dyDescent="0.2">
      <c r="A6639" t="s">
        <v>9227</v>
      </c>
      <c r="B6639" t="s">
        <v>4950</v>
      </c>
      <c r="D6639">
        <v>17</v>
      </c>
      <c r="E6639" t="s">
        <v>193</v>
      </c>
      <c r="F6639" t="s">
        <v>775</v>
      </c>
      <c r="G6639" t="s">
        <v>23</v>
      </c>
      <c r="H6639" t="s">
        <v>24</v>
      </c>
      <c r="I6639" t="s">
        <v>25</v>
      </c>
      <c r="J6639" t="s">
        <v>4951</v>
      </c>
      <c r="K6639" t="s">
        <v>5926</v>
      </c>
      <c r="L6639" t="s">
        <v>9221</v>
      </c>
      <c r="M6639" t="s">
        <v>86</v>
      </c>
      <c r="N6639">
        <f t="shared" si="721"/>
        <v>0</v>
      </c>
      <c r="O6639" t="str">
        <f t="shared" si="722"/>
        <v>No</v>
      </c>
      <c r="P6639">
        <f t="shared" si="723"/>
        <v>0</v>
      </c>
      <c r="Q6639">
        <f t="shared" si="724"/>
        <v>4813937689</v>
      </c>
      <c r="R6639">
        <f t="shared" si="725"/>
        <v>4.1933383153624479</v>
      </c>
      <c r="S6639" t="str">
        <f t="shared" si="726"/>
        <v>Acceptable</v>
      </c>
      <c r="T6639">
        <f>ROUNDUP(C6639,0)</f>
        <v>0</v>
      </c>
      <c r="U6639">
        <f>ROUNDDOWN(C6639,0)</f>
        <v>0</v>
      </c>
      <c r="V6639">
        <f>RIGHT(K6639,2)+2000</f>
        <v>2015</v>
      </c>
      <c r="W6639" t="str">
        <f>INDEX(_xlfn.TEXTSPLIT(K6639,"-"),1,2)</f>
        <v>May</v>
      </c>
      <c r="X6639" t="str">
        <f>INDEX(_xlfn.TEXTSPLIT(K6639,"-"),1,1)</f>
        <v>19</v>
      </c>
      <c r="Y6639">
        <f>INDEX(months!B:B,MATCH(Sheet1!W6639,months!A:A,0))</f>
        <v>5</v>
      </c>
      <c r="Z6639">
        <f t="shared" si="727"/>
        <v>42143</v>
      </c>
    </row>
    <row r="6640" spans="1:26" x14ac:dyDescent="0.2">
      <c r="A6640" t="s">
        <v>9228</v>
      </c>
      <c r="B6640" t="s">
        <v>4310</v>
      </c>
      <c r="D6640">
        <v>18</v>
      </c>
      <c r="E6640" t="s">
        <v>46</v>
      </c>
      <c r="F6640" t="s">
        <v>101</v>
      </c>
      <c r="G6640" t="s">
        <v>23</v>
      </c>
      <c r="H6640" t="s">
        <v>24</v>
      </c>
      <c r="I6640" t="s">
        <v>25</v>
      </c>
      <c r="J6640" t="s">
        <v>2718</v>
      </c>
      <c r="K6640" t="s">
        <v>9229</v>
      </c>
      <c r="L6640" t="s">
        <v>46</v>
      </c>
      <c r="M6640" t="s">
        <v>86</v>
      </c>
      <c r="N6640">
        <f t="shared" si="721"/>
        <v>0</v>
      </c>
      <c r="O6640" t="str">
        <f t="shared" si="722"/>
        <v>No</v>
      </c>
      <c r="P6640">
        <f t="shared" si="723"/>
        <v>0</v>
      </c>
      <c r="Q6640">
        <f t="shared" si="724"/>
        <v>4813937689</v>
      </c>
      <c r="R6640">
        <f t="shared" si="725"/>
        <v>4.1933383153624479</v>
      </c>
      <c r="S6640" t="str">
        <f t="shared" si="726"/>
        <v>Acceptable</v>
      </c>
      <c r="T6640">
        <f>ROUNDUP(C6640,0)</f>
        <v>0</v>
      </c>
      <c r="U6640">
        <f>ROUNDDOWN(C6640,0)</f>
        <v>0</v>
      </c>
      <c r="V6640">
        <f>RIGHT(K6640,2)+2000</f>
        <v>2016</v>
      </c>
      <c r="W6640" t="str">
        <f>INDEX(_xlfn.TEXTSPLIT(K6640,"-"),1,2)</f>
        <v>Jan</v>
      </c>
      <c r="X6640" t="str">
        <f>INDEX(_xlfn.TEXTSPLIT(K6640,"-"),1,1)</f>
        <v>30</v>
      </c>
      <c r="Y6640">
        <f>INDEX(months!B:B,MATCH(Sheet1!W6640,months!A:A,0))</f>
        <v>1</v>
      </c>
      <c r="Z6640">
        <f t="shared" si="727"/>
        <v>42399</v>
      </c>
    </row>
    <row r="6641" spans="1:26" x14ac:dyDescent="0.2">
      <c r="A6641" t="s">
        <v>9230</v>
      </c>
      <c r="B6641" t="s">
        <v>4457</v>
      </c>
      <c r="D6641">
        <v>7</v>
      </c>
      <c r="E6641" t="s">
        <v>308</v>
      </c>
      <c r="F6641" t="s">
        <v>1005</v>
      </c>
      <c r="G6641" t="s">
        <v>23</v>
      </c>
      <c r="H6641" t="s">
        <v>24</v>
      </c>
      <c r="I6641" t="s">
        <v>44</v>
      </c>
      <c r="J6641" t="s">
        <v>4458</v>
      </c>
      <c r="K6641" t="s">
        <v>7961</v>
      </c>
      <c r="L6641" t="s">
        <v>9231</v>
      </c>
      <c r="M6641" t="s">
        <v>29</v>
      </c>
      <c r="N6641">
        <f t="shared" si="721"/>
        <v>0</v>
      </c>
      <c r="O6641" t="str">
        <f t="shared" si="722"/>
        <v>No</v>
      </c>
      <c r="P6641">
        <f t="shared" si="723"/>
        <v>0</v>
      </c>
      <c r="Q6641">
        <f t="shared" si="724"/>
        <v>4813937689</v>
      </c>
      <c r="R6641">
        <f t="shared" si="725"/>
        <v>4.1933383153624479</v>
      </c>
      <c r="S6641" t="str">
        <f t="shared" si="726"/>
        <v>Acceptable</v>
      </c>
      <c r="T6641">
        <f>ROUNDUP(C6641,0)</f>
        <v>0</v>
      </c>
      <c r="U6641">
        <f>ROUNDDOWN(C6641,0)</f>
        <v>0</v>
      </c>
      <c r="V6641">
        <f>RIGHT(K6641,2)+2000</f>
        <v>2017</v>
      </c>
      <c r="W6641" t="str">
        <f>INDEX(_xlfn.TEXTSPLIT(K6641,"-"),1,2)</f>
        <v>Sep</v>
      </c>
      <c r="X6641" t="str">
        <f>INDEX(_xlfn.TEXTSPLIT(K6641,"-"),1,1)</f>
        <v>5</v>
      </c>
      <c r="Y6641">
        <f>INDEX(months!B:B,MATCH(Sheet1!W6641,months!A:A,0))</f>
        <v>9</v>
      </c>
      <c r="Z6641">
        <f t="shared" si="727"/>
        <v>42983</v>
      </c>
    </row>
    <row r="6642" spans="1:26" x14ac:dyDescent="0.2">
      <c r="A6642" t="s">
        <v>9232</v>
      </c>
      <c r="B6642" t="s">
        <v>3070</v>
      </c>
      <c r="C6642">
        <v>2.2999999999999998</v>
      </c>
      <c r="D6642">
        <v>3</v>
      </c>
      <c r="E6642" t="s">
        <v>1292</v>
      </c>
      <c r="F6642" t="s">
        <v>775</v>
      </c>
      <c r="G6642" t="s">
        <v>23</v>
      </c>
      <c r="H6642" t="s">
        <v>24</v>
      </c>
      <c r="I6642" t="s">
        <v>124</v>
      </c>
      <c r="J6642" t="s">
        <v>1537</v>
      </c>
      <c r="K6642" t="s">
        <v>894</v>
      </c>
      <c r="L6642" t="s">
        <v>1197</v>
      </c>
      <c r="M6642" t="s">
        <v>177</v>
      </c>
      <c r="N6642">
        <f t="shared" si="721"/>
        <v>0</v>
      </c>
      <c r="O6642" t="str">
        <f t="shared" si="722"/>
        <v>No</v>
      </c>
      <c r="P6642">
        <f t="shared" si="723"/>
        <v>0</v>
      </c>
      <c r="Q6642">
        <f t="shared" si="724"/>
        <v>4813937689</v>
      </c>
      <c r="R6642">
        <f t="shared" si="725"/>
        <v>4.1933383153624479</v>
      </c>
      <c r="S6642" t="str">
        <f t="shared" si="726"/>
        <v>Acceptable</v>
      </c>
      <c r="T6642">
        <f>ROUNDUP(C6642,0)</f>
        <v>3</v>
      </c>
      <c r="U6642">
        <f>ROUNDDOWN(C6642,0)</f>
        <v>2</v>
      </c>
      <c r="V6642">
        <f>RIGHT(K6642,2)+2000</f>
        <v>2018</v>
      </c>
      <c r="W6642" t="str">
        <f>INDEX(_xlfn.TEXTSPLIT(K6642,"-"),1,2)</f>
        <v>Jan</v>
      </c>
      <c r="X6642" t="str">
        <f>INDEX(_xlfn.TEXTSPLIT(K6642,"-"),1,1)</f>
        <v>23</v>
      </c>
      <c r="Y6642">
        <f>INDEX(months!B:B,MATCH(Sheet1!W6642,months!A:A,0))</f>
        <v>1</v>
      </c>
      <c r="Z6642">
        <f t="shared" si="727"/>
        <v>43123</v>
      </c>
    </row>
    <row r="6643" spans="1:26" x14ac:dyDescent="0.2">
      <c r="A6643" t="s">
        <v>9233</v>
      </c>
      <c r="B6643" t="s">
        <v>4950</v>
      </c>
      <c r="D6643">
        <v>9</v>
      </c>
      <c r="E6643" t="s">
        <v>193</v>
      </c>
      <c r="F6643" t="s">
        <v>775</v>
      </c>
      <c r="G6643" t="s">
        <v>23</v>
      </c>
      <c r="H6643" t="s">
        <v>24</v>
      </c>
      <c r="I6643" t="s">
        <v>25</v>
      </c>
      <c r="J6643" t="s">
        <v>4951</v>
      </c>
      <c r="K6643" t="s">
        <v>5926</v>
      </c>
      <c r="L6643" t="s">
        <v>9221</v>
      </c>
      <c r="M6643" t="s">
        <v>86</v>
      </c>
      <c r="N6643">
        <f t="shared" si="721"/>
        <v>0</v>
      </c>
      <c r="O6643" t="str">
        <f t="shared" si="722"/>
        <v>No</v>
      </c>
      <c r="P6643">
        <f t="shared" si="723"/>
        <v>0</v>
      </c>
      <c r="Q6643">
        <f t="shared" si="724"/>
        <v>4813937689</v>
      </c>
      <c r="R6643">
        <f t="shared" si="725"/>
        <v>4.1933383153624479</v>
      </c>
      <c r="S6643" t="str">
        <f t="shared" si="726"/>
        <v>Acceptable</v>
      </c>
      <c r="T6643">
        <f>ROUNDUP(C6643,0)</f>
        <v>0</v>
      </c>
      <c r="U6643">
        <f>ROUNDDOWN(C6643,0)</f>
        <v>0</v>
      </c>
      <c r="V6643">
        <f>RIGHT(K6643,2)+2000</f>
        <v>2015</v>
      </c>
      <c r="W6643" t="str">
        <f>INDEX(_xlfn.TEXTSPLIT(K6643,"-"),1,2)</f>
        <v>May</v>
      </c>
      <c r="X6643" t="str">
        <f>INDEX(_xlfn.TEXTSPLIT(K6643,"-"),1,1)</f>
        <v>19</v>
      </c>
      <c r="Y6643">
        <f>INDEX(months!B:B,MATCH(Sheet1!W6643,months!A:A,0))</f>
        <v>5</v>
      </c>
      <c r="Z6643">
        <f t="shared" si="727"/>
        <v>42143</v>
      </c>
    </row>
    <row r="6644" spans="1:26" x14ac:dyDescent="0.2">
      <c r="A6644" t="s">
        <v>9234</v>
      </c>
      <c r="B6644" t="s">
        <v>5319</v>
      </c>
      <c r="D6644">
        <v>2</v>
      </c>
      <c r="E6644" t="s">
        <v>801</v>
      </c>
      <c r="F6644" t="s">
        <v>1005</v>
      </c>
      <c r="G6644" t="s">
        <v>23</v>
      </c>
      <c r="H6644" t="s">
        <v>24</v>
      </c>
      <c r="I6644" t="s">
        <v>25</v>
      </c>
      <c r="J6644" t="s">
        <v>5320</v>
      </c>
      <c r="K6644" t="s">
        <v>160</v>
      </c>
      <c r="L6644" t="s">
        <v>8007</v>
      </c>
      <c r="M6644" t="s">
        <v>81</v>
      </c>
      <c r="N6644">
        <f t="shared" si="721"/>
        <v>0</v>
      </c>
      <c r="O6644" t="str">
        <f t="shared" si="722"/>
        <v>No</v>
      </c>
      <c r="P6644">
        <f t="shared" si="723"/>
        <v>0</v>
      </c>
      <c r="Q6644">
        <f t="shared" si="724"/>
        <v>4813937689</v>
      </c>
      <c r="R6644">
        <f t="shared" si="725"/>
        <v>4.1933383153624479</v>
      </c>
      <c r="S6644" t="str">
        <f t="shared" si="726"/>
        <v>Acceptable</v>
      </c>
      <c r="T6644">
        <f>ROUNDUP(C6644,0)</f>
        <v>0</v>
      </c>
      <c r="U6644">
        <f>ROUNDDOWN(C6644,0)</f>
        <v>0</v>
      </c>
      <c r="V6644">
        <f>RIGHT(K6644,2)+2000</f>
        <v>2018</v>
      </c>
      <c r="W6644" t="str">
        <f>INDEX(_xlfn.TEXTSPLIT(K6644,"-"),1,2)</f>
        <v>Jul</v>
      </c>
      <c r="X6644" t="str">
        <f>INDEX(_xlfn.TEXTSPLIT(K6644,"-"),1,1)</f>
        <v>19</v>
      </c>
      <c r="Y6644">
        <f>INDEX(months!B:B,MATCH(Sheet1!W6644,months!A:A,0))</f>
        <v>7</v>
      </c>
      <c r="Z6644">
        <f t="shared" si="727"/>
        <v>43300</v>
      </c>
    </row>
    <row r="6645" spans="1:26" x14ac:dyDescent="0.2">
      <c r="A6645" t="s">
        <v>4958</v>
      </c>
      <c r="B6645" t="s">
        <v>4950</v>
      </c>
      <c r="C6645">
        <v>3.8</v>
      </c>
      <c r="D6645">
        <v>8211</v>
      </c>
      <c r="E6645" t="s">
        <v>3905</v>
      </c>
      <c r="F6645" t="s">
        <v>38</v>
      </c>
      <c r="G6645" t="s">
        <v>23</v>
      </c>
      <c r="H6645" t="s">
        <v>24</v>
      </c>
      <c r="I6645" t="s">
        <v>25</v>
      </c>
      <c r="J6645" t="s">
        <v>4951</v>
      </c>
      <c r="K6645" t="s">
        <v>187</v>
      </c>
      <c r="L6645" t="s">
        <v>2997</v>
      </c>
      <c r="M6645" t="s">
        <v>54</v>
      </c>
      <c r="N6645">
        <f t="shared" si="721"/>
        <v>0</v>
      </c>
      <c r="O6645" t="str">
        <f t="shared" si="722"/>
        <v>No</v>
      </c>
      <c r="P6645">
        <f t="shared" si="723"/>
        <v>0</v>
      </c>
      <c r="Q6645">
        <f t="shared" si="724"/>
        <v>4813937689</v>
      </c>
      <c r="R6645">
        <f t="shared" si="725"/>
        <v>4.1933383153624479</v>
      </c>
      <c r="S6645" t="str">
        <f t="shared" si="726"/>
        <v>Acceptable</v>
      </c>
      <c r="T6645">
        <f>ROUNDUP(C6645,0)</f>
        <v>4</v>
      </c>
      <c r="U6645">
        <f>ROUNDDOWN(C6645,0)</f>
        <v>3</v>
      </c>
      <c r="V6645">
        <f>RIGHT(K6645,2)+2000</f>
        <v>2018</v>
      </c>
      <c r="W6645" t="str">
        <f>INDEX(_xlfn.TEXTSPLIT(K6645,"-"),1,2)</f>
        <v>Jul</v>
      </c>
      <c r="X6645" t="str">
        <f>INDEX(_xlfn.TEXTSPLIT(K6645,"-"),1,1)</f>
        <v>20</v>
      </c>
      <c r="Y6645">
        <f>INDEX(months!B:B,MATCH(Sheet1!W6645,months!A:A,0))</f>
        <v>7</v>
      </c>
      <c r="Z6645">
        <f t="shared" si="727"/>
        <v>43301</v>
      </c>
    </row>
    <row r="6646" spans="1:26" x14ac:dyDescent="0.2">
      <c r="A6646" t="s">
        <v>9235</v>
      </c>
      <c r="B6646" t="s">
        <v>556</v>
      </c>
      <c r="D6646">
        <v>0</v>
      </c>
      <c r="E6646" t="s">
        <v>260</v>
      </c>
      <c r="F6646" t="s">
        <v>1010</v>
      </c>
      <c r="G6646" t="s">
        <v>23</v>
      </c>
      <c r="H6646" t="s">
        <v>24</v>
      </c>
      <c r="I6646" t="s">
        <v>25</v>
      </c>
      <c r="J6646" t="s">
        <v>557</v>
      </c>
      <c r="K6646" t="s">
        <v>820</v>
      </c>
      <c r="L6646" t="s">
        <v>180</v>
      </c>
      <c r="M6646" t="s">
        <v>54</v>
      </c>
      <c r="N6646">
        <f t="shared" si="721"/>
        <v>0</v>
      </c>
      <c r="O6646" t="str">
        <f t="shared" si="722"/>
        <v>No</v>
      </c>
      <c r="P6646">
        <f t="shared" si="723"/>
        <v>0</v>
      </c>
      <c r="Q6646">
        <f t="shared" si="724"/>
        <v>4813937689</v>
      </c>
      <c r="R6646">
        <f t="shared" si="725"/>
        <v>4.1933383153624479</v>
      </c>
      <c r="S6646" t="str">
        <f t="shared" si="726"/>
        <v>Acceptable</v>
      </c>
      <c r="T6646">
        <f>ROUNDUP(C6646,0)</f>
        <v>0</v>
      </c>
      <c r="U6646">
        <f>ROUNDDOWN(C6646,0)</f>
        <v>0</v>
      </c>
      <c r="V6646">
        <f>RIGHT(K6646,2)+2000</f>
        <v>2018</v>
      </c>
      <c r="W6646" t="str">
        <f>INDEX(_xlfn.TEXTSPLIT(K6646,"-"),1,2)</f>
        <v>Jun</v>
      </c>
      <c r="X6646" t="str">
        <f>INDEX(_xlfn.TEXTSPLIT(K6646,"-"),1,1)</f>
        <v>19</v>
      </c>
      <c r="Y6646">
        <f>INDEX(months!B:B,MATCH(Sheet1!W6646,months!A:A,0))</f>
        <v>6</v>
      </c>
      <c r="Z6646">
        <f t="shared" si="727"/>
        <v>43270</v>
      </c>
    </row>
    <row r="6647" spans="1:26" x14ac:dyDescent="0.2">
      <c r="A6647" t="s">
        <v>9236</v>
      </c>
      <c r="B6647" t="s">
        <v>4612</v>
      </c>
      <c r="C6647">
        <v>3</v>
      </c>
      <c r="D6647">
        <v>2</v>
      </c>
      <c r="E6647" t="s">
        <v>100</v>
      </c>
      <c r="F6647" t="s">
        <v>1010</v>
      </c>
      <c r="G6647" t="s">
        <v>23</v>
      </c>
      <c r="H6647" t="s">
        <v>24</v>
      </c>
      <c r="I6647" t="s">
        <v>25</v>
      </c>
      <c r="J6647" t="s">
        <v>4613</v>
      </c>
      <c r="K6647" t="s">
        <v>3567</v>
      </c>
      <c r="L6647" t="s">
        <v>236</v>
      </c>
      <c r="M6647" t="s">
        <v>54</v>
      </c>
      <c r="N6647">
        <f t="shared" si="721"/>
        <v>0</v>
      </c>
      <c r="O6647" t="str">
        <f t="shared" si="722"/>
        <v>No</v>
      </c>
      <c r="P6647">
        <f t="shared" si="723"/>
        <v>0</v>
      </c>
      <c r="Q6647">
        <f t="shared" si="724"/>
        <v>4813937689</v>
      </c>
      <c r="R6647">
        <f t="shared" si="725"/>
        <v>4.1933383153624479</v>
      </c>
      <c r="S6647" t="str">
        <f t="shared" si="726"/>
        <v>Acceptable</v>
      </c>
      <c r="T6647">
        <f>ROUNDUP(C6647,0)</f>
        <v>3</v>
      </c>
      <c r="U6647">
        <f>ROUNDDOWN(C6647,0)</f>
        <v>3</v>
      </c>
      <c r="V6647">
        <f>RIGHT(K6647,2)+2000</f>
        <v>2017</v>
      </c>
      <c r="W6647" t="str">
        <f>INDEX(_xlfn.TEXTSPLIT(K6647,"-"),1,2)</f>
        <v>Oct</v>
      </c>
      <c r="X6647" t="str">
        <f>INDEX(_xlfn.TEXTSPLIT(K6647,"-"),1,1)</f>
        <v>10</v>
      </c>
      <c r="Y6647">
        <f>INDEX(months!B:B,MATCH(Sheet1!W6647,months!A:A,0))</f>
        <v>10</v>
      </c>
      <c r="Z6647">
        <f t="shared" si="727"/>
        <v>43018</v>
      </c>
    </row>
    <row r="6648" spans="1:26" x14ac:dyDescent="0.2">
      <c r="A6648" t="s">
        <v>9237</v>
      </c>
      <c r="B6648" t="s">
        <v>1988</v>
      </c>
      <c r="C6648">
        <v>5</v>
      </c>
      <c r="D6648">
        <v>2</v>
      </c>
      <c r="E6648" t="s">
        <v>69</v>
      </c>
      <c r="F6648" t="s">
        <v>1005</v>
      </c>
      <c r="G6648" t="s">
        <v>23</v>
      </c>
      <c r="H6648" t="s">
        <v>24</v>
      </c>
      <c r="I6648" t="s">
        <v>25</v>
      </c>
      <c r="J6648" t="s">
        <v>1989</v>
      </c>
      <c r="K6648" t="s">
        <v>2467</v>
      </c>
      <c r="L6648" t="s">
        <v>6917</v>
      </c>
      <c r="M6648" t="s">
        <v>177</v>
      </c>
      <c r="N6648">
        <f t="shared" si="721"/>
        <v>0</v>
      </c>
      <c r="O6648" t="str">
        <f t="shared" si="722"/>
        <v>No</v>
      </c>
      <c r="P6648">
        <f t="shared" si="723"/>
        <v>0</v>
      </c>
      <c r="Q6648">
        <f t="shared" si="724"/>
        <v>4813937689</v>
      </c>
      <c r="R6648">
        <f t="shared" si="725"/>
        <v>4.1933383153624479</v>
      </c>
      <c r="S6648" t="str">
        <f t="shared" si="726"/>
        <v>Acceptable</v>
      </c>
      <c r="T6648">
        <f>ROUNDUP(C6648,0)</f>
        <v>5</v>
      </c>
      <c r="U6648">
        <f>ROUNDDOWN(C6648,0)</f>
        <v>5</v>
      </c>
      <c r="V6648">
        <f>RIGHT(K6648,2)+2000</f>
        <v>2018</v>
      </c>
      <c r="W6648" t="str">
        <f>INDEX(_xlfn.TEXTSPLIT(K6648,"-"),1,2)</f>
        <v>Mar</v>
      </c>
      <c r="X6648" t="str">
        <f>INDEX(_xlfn.TEXTSPLIT(K6648,"-"),1,1)</f>
        <v>8</v>
      </c>
      <c r="Y6648">
        <f>INDEX(months!B:B,MATCH(Sheet1!W6648,months!A:A,0))</f>
        <v>3</v>
      </c>
      <c r="Z6648">
        <f t="shared" si="727"/>
        <v>43167</v>
      </c>
    </row>
    <row r="6649" spans="1:26" x14ac:dyDescent="0.2">
      <c r="A6649" t="s">
        <v>9238</v>
      </c>
      <c r="B6649" t="s">
        <v>4801</v>
      </c>
      <c r="C6649">
        <v>4.5</v>
      </c>
      <c r="D6649">
        <v>43</v>
      </c>
      <c r="E6649" t="s">
        <v>78</v>
      </c>
      <c r="F6649" t="s">
        <v>22</v>
      </c>
      <c r="G6649" t="s">
        <v>23</v>
      </c>
      <c r="H6649" t="s">
        <v>24</v>
      </c>
      <c r="I6649" t="s">
        <v>25</v>
      </c>
      <c r="J6649" t="s">
        <v>4802</v>
      </c>
      <c r="K6649" t="s">
        <v>628</v>
      </c>
      <c r="L6649" t="s">
        <v>53</v>
      </c>
      <c r="M6649" t="s">
        <v>86</v>
      </c>
      <c r="N6649">
        <f t="shared" si="721"/>
        <v>0</v>
      </c>
      <c r="O6649" t="str">
        <f t="shared" si="722"/>
        <v>No</v>
      </c>
      <c r="P6649">
        <f t="shared" si="723"/>
        <v>0</v>
      </c>
      <c r="Q6649">
        <f t="shared" si="724"/>
        <v>4813937689</v>
      </c>
      <c r="R6649">
        <f t="shared" si="725"/>
        <v>4.1933383153624479</v>
      </c>
      <c r="S6649" t="str">
        <f t="shared" si="726"/>
        <v>Acceptable</v>
      </c>
      <c r="T6649">
        <f>ROUNDUP(C6649,0)</f>
        <v>5</v>
      </c>
      <c r="U6649">
        <f>ROUNDDOWN(C6649,0)</f>
        <v>4</v>
      </c>
      <c r="V6649">
        <f>RIGHT(K6649,2)+2000</f>
        <v>2018</v>
      </c>
      <c r="W6649" t="str">
        <f>INDEX(_xlfn.TEXTSPLIT(K6649,"-"),1,2)</f>
        <v>Mar</v>
      </c>
      <c r="X6649" t="str">
        <f>INDEX(_xlfn.TEXTSPLIT(K6649,"-"),1,1)</f>
        <v>26</v>
      </c>
      <c r="Y6649">
        <f>INDEX(months!B:B,MATCH(Sheet1!W6649,months!A:A,0))</f>
        <v>3</v>
      </c>
      <c r="Z6649">
        <f t="shared" si="727"/>
        <v>43185</v>
      </c>
    </row>
    <row r="6650" spans="1:26" x14ac:dyDescent="0.2">
      <c r="A6650" t="s">
        <v>9239</v>
      </c>
      <c r="B6650" t="s">
        <v>4801</v>
      </c>
      <c r="C6650">
        <v>4.4000000000000004</v>
      </c>
      <c r="D6650">
        <v>16</v>
      </c>
      <c r="E6650" t="s">
        <v>372</v>
      </c>
      <c r="F6650" t="s">
        <v>101</v>
      </c>
      <c r="G6650" t="s">
        <v>23</v>
      </c>
      <c r="H6650" t="s">
        <v>24</v>
      </c>
      <c r="I6650" t="s">
        <v>25</v>
      </c>
      <c r="J6650" t="s">
        <v>4802</v>
      </c>
      <c r="K6650" t="s">
        <v>7443</v>
      </c>
      <c r="L6650" t="s">
        <v>813</v>
      </c>
      <c r="M6650" t="s">
        <v>521</v>
      </c>
      <c r="N6650">
        <f t="shared" si="721"/>
        <v>0</v>
      </c>
      <c r="O6650" t="str">
        <f t="shared" si="722"/>
        <v>No</v>
      </c>
      <c r="P6650">
        <f t="shared" si="723"/>
        <v>0</v>
      </c>
      <c r="Q6650">
        <f t="shared" si="724"/>
        <v>4813937689</v>
      </c>
      <c r="R6650">
        <f t="shared" si="725"/>
        <v>4.1933383153624479</v>
      </c>
      <c r="S6650" t="str">
        <f t="shared" si="726"/>
        <v>Acceptable</v>
      </c>
      <c r="T6650">
        <f>ROUNDUP(C6650,0)</f>
        <v>5</v>
      </c>
      <c r="U6650">
        <f>ROUNDDOWN(C6650,0)</f>
        <v>4</v>
      </c>
      <c r="V6650">
        <f>RIGHT(K6650,2)+2000</f>
        <v>2018</v>
      </c>
      <c r="W6650" t="str">
        <f>INDEX(_xlfn.TEXTSPLIT(K6650,"-"),1,2)</f>
        <v>Mar</v>
      </c>
      <c r="X6650" t="str">
        <f>INDEX(_xlfn.TEXTSPLIT(K6650,"-"),1,1)</f>
        <v>10</v>
      </c>
      <c r="Y6650">
        <f>INDEX(months!B:B,MATCH(Sheet1!W6650,months!A:A,0))</f>
        <v>3</v>
      </c>
      <c r="Z6650">
        <f t="shared" si="727"/>
        <v>43169</v>
      </c>
    </row>
    <row r="6651" spans="1:26" x14ac:dyDescent="0.2">
      <c r="A6651" t="s">
        <v>9240</v>
      </c>
      <c r="B6651" t="s">
        <v>3070</v>
      </c>
      <c r="C6651">
        <v>4.5</v>
      </c>
      <c r="D6651">
        <v>516</v>
      </c>
      <c r="E6651" t="s">
        <v>93</v>
      </c>
      <c r="F6651" t="s">
        <v>57</v>
      </c>
      <c r="G6651" t="s">
        <v>23</v>
      </c>
      <c r="H6651" t="s">
        <v>24</v>
      </c>
      <c r="I6651" t="s">
        <v>25</v>
      </c>
      <c r="J6651" t="s">
        <v>1301</v>
      </c>
      <c r="K6651" t="s">
        <v>6991</v>
      </c>
      <c r="L6651" t="s">
        <v>6546</v>
      </c>
      <c r="M6651" t="s">
        <v>29</v>
      </c>
      <c r="N6651">
        <f t="shared" si="721"/>
        <v>0</v>
      </c>
      <c r="O6651" t="str">
        <f t="shared" si="722"/>
        <v>No</v>
      </c>
      <c r="P6651">
        <f t="shared" si="723"/>
        <v>0</v>
      </c>
      <c r="Q6651">
        <f t="shared" si="724"/>
        <v>4813937689</v>
      </c>
      <c r="R6651">
        <f t="shared" si="725"/>
        <v>4.1933383153624479</v>
      </c>
      <c r="S6651" t="str">
        <f t="shared" si="726"/>
        <v>Acceptable</v>
      </c>
      <c r="T6651">
        <f>ROUNDUP(C6651,0)</f>
        <v>5</v>
      </c>
      <c r="U6651">
        <f>ROUNDDOWN(C6651,0)</f>
        <v>4</v>
      </c>
      <c r="V6651">
        <f>RIGHT(K6651,2)+2000</f>
        <v>2016</v>
      </c>
      <c r="W6651" t="str">
        <f>INDEX(_xlfn.TEXTSPLIT(K6651,"-"),1,2)</f>
        <v>Dec</v>
      </c>
      <c r="X6651" t="str">
        <f>INDEX(_xlfn.TEXTSPLIT(K6651,"-"),1,1)</f>
        <v>21</v>
      </c>
      <c r="Y6651">
        <f>INDEX(months!B:B,MATCH(Sheet1!W6651,months!A:A,0))</f>
        <v>12</v>
      </c>
      <c r="Z6651">
        <f t="shared" si="727"/>
        <v>42725</v>
      </c>
    </row>
    <row r="6652" spans="1:26" x14ac:dyDescent="0.2">
      <c r="A6652" t="s">
        <v>9241</v>
      </c>
      <c r="B6652" t="s">
        <v>1988</v>
      </c>
      <c r="C6652">
        <v>4.8</v>
      </c>
      <c r="D6652">
        <v>18</v>
      </c>
      <c r="E6652" t="s">
        <v>525</v>
      </c>
      <c r="F6652" t="s">
        <v>101</v>
      </c>
      <c r="G6652" t="s">
        <v>23</v>
      </c>
      <c r="H6652" t="s">
        <v>24</v>
      </c>
      <c r="I6652" t="s">
        <v>25</v>
      </c>
      <c r="J6652" t="s">
        <v>1989</v>
      </c>
      <c r="K6652" t="s">
        <v>7387</v>
      </c>
      <c r="L6652" t="s">
        <v>59</v>
      </c>
      <c r="M6652" t="s">
        <v>86</v>
      </c>
      <c r="N6652">
        <f t="shared" si="721"/>
        <v>0</v>
      </c>
      <c r="O6652" t="str">
        <f t="shared" si="722"/>
        <v>No</v>
      </c>
      <c r="P6652">
        <f t="shared" si="723"/>
        <v>0</v>
      </c>
      <c r="Q6652">
        <f t="shared" si="724"/>
        <v>4813937689</v>
      </c>
      <c r="R6652">
        <f t="shared" si="725"/>
        <v>4.1933383153624479</v>
      </c>
      <c r="S6652" t="str">
        <f t="shared" si="726"/>
        <v>Acceptable</v>
      </c>
      <c r="T6652">
        <f>ROUNDUP(C6652,0)</f>
        <v>5</v>
      </c>
      <c r="U6652">
        <f>ROUNDDOWN(C6652,0)</f>
        <v>4</v>
      </c>
      <c r="V6652">
        <f>RIGHT(K6652,2)+2000</f>
        <v>2016</v>
      </c>
      <c r="W6652" t="str">
        <f>INDEX(_xlfn.TEXTSPLIT(K6652,"-"),1,2)</f>
        <v>Aug</v>
      </c>
      <c r="X6652" t="str">
        <f>INDEX(_xlfn.TEXTSPLIT(K6652,"-"),1,1)</f>
        <v>15</v>
      </c>
      <c r="Y6652">
        <f>INDEX(months!B:B,MATCH(Sheet1!W6652,months!A:A,0))</f>
        <v>8</v>
      </c>
      <c r="Z6652">
        <f t="shared" si="727"/>
        <v>42597</v>
      </c>
    </row>
    <row r="6653" spans="1:26" x14ac:dyDescent="0.2">
      <c r="A6653" t="s">
        <v>9242</v>
      </c>
      <c r="B6653" t="s">
        <v>4612</v>
      </c>
      <c r="C6653">
        <v>4.3</v>
      </c>
      <c r="D6653">
        <v>3068</v>
      </c>
      <c r="E6653" t="s">
        <v>136</v>
      </c>
      <c r="F6653" t="s">
        <v>50</v>
      </c>
      <c r="G6653" t="s">
        <v>23</v>
      </c>
      <c r="H6653" t="s">
        <v>24</v>
      </c>
      <c r="I6653" t="s">
        <v>25</v>
      </c>
      <c r="J6653" t="s">
        <v>4613</v>
      </c>
      <c r="K6653" t="s">
        <v>187</v>
      </c>
      <c r="L6653" t="s">
        <v>9243</v>
      </c>
      <c r="M6653" t="s">
        <v>86</v>
      </c>
      <c r="N6653">
        <f t="shared" si="721"/>
        <v>0</v>
      </c>
      <c r="O6653" t="str">
        <f t="shared" si="722"/>
        <v>No</v>
      </c>
      <c r="P6653">
        <f t="shared" si="723"/>
        <v>0</v>
      </c>
      <c r="Q6653">
        <f t="shared" si="724"/>
        <v>4813937689</v>
      </c>
      <c r="R6653">
        <f t="shared" si="725"/>
        <v>4.1933383153624479</v>
      </c>
      <c r="S6653" t="str">
        <f t="shared" si="726"/>
        <v>Acceptable</v>
      </c>
      <c r="T6653">
        <f>ROUNDUP(C6653,0)</f>
        <v>5</v>
      </c>
      <c r="U6653">
        <f>ROUNDDOWN(C6653,0)</f>
        <v>4</v>
      </c>
      <c r="V6653">
        <f>RIGHT(K6653,2)+2000</f>
        <v>2018</v>
      </c>
      <c r="W6653" t="str">
        <f>INDEX(_xlfn.TEXTSPLIT(K6653,"-"),1,2)</f>
        <v>Jul</v>
      </c>
      <c r="X6653" t="str">
        <f>INDEX(_xlfn.TEXTSPLIT(K6653,"-"),1,1)</f>
        <v>20</v>
      </c>
      <c r="Y6653">
        <f>INDEX(months!B:B,MATCH(Sheet1!W6653,months!A:A,0))</f>
        <v>7</v>
      </c>
      <c r="Z6653">
        <f t="shared" si="727"/>
        <v>43301</v>
      </c>
    </row>
    <row r="6654" spans="1:26" x14ac:dyDescent="0.2">
      <c r="A6654" t="s">
        <v>4259</v>
      </c>
      <c r="B6654" t="s">
        <v>4106</v>
      </c>
      <c r="C6654">
        <v>3.8</v>
      </c>
      <c r="D6654">
        <v>16317</v>
      </c>
      <c r="E6654" t="s">
        <v>46</v>
      </c>
      <c r="F6654" t="s">
        <v>50</v>
      </c>
      <c r="G6654" t="s">
        <v>649</v>
      </c>
      <c r="H6654" t="s">
        <v>4260</v>
      </c>
      <c r="I6654" t="s">
        <v>25</v>
      </c>
      <c r="J6654" t="s">
        <v>4107</v>
      </c>
      <c r="K6654" t="s">
        <v>4186</v>
      </c>
      <c r="L6654" t="s">
        <v>46</v>
      </c>
      <c r="M6654" t="s">
        <v>46</v>
      </c>
      <c r="N6654">
        <f t="shared" si="721"/>
        <v>0</v>
      </c>
      <c r="O6654" t="str">
        <f t="shared" si="722"/>
        <v>No</v>
      </c>
      <c r="P6654">
        <f t="shared" si="723"/>
        <v>0</v>
      </c>
      <c r="Q6654">
        <f t="shared" si="724"/>
        <v>4813937689</v>
      </c>
      <c r="R6654">
        <f t="shared" si="725"/>
        <v>4.1933383153624479</v>
      </c>
      <c r="S6654" t="str">
        <f t="shared" si="726"/>
        <v>Acceptable</v>
      </c>
      <c r="T6654">
        <f>ROUNDUP(C6654,0)</f>
        <v>4</v>
      </c>
      <c r="U6654">
        <f>ROUNDDOWN(C6654,0)</f>
        <v>3</v>
      </c>
      <c r="V6654">
        <f>RIGHT(K6654,2)+2000</f>
        <v>2017</v>
      </c>
      <c r="W6654" t="str">
        <f>INDEX(_xlfn.TEXTSPLIT(K6654,"-"),1,2)</f>
        <v>Nov</v>
      </c>
      <c r="X6654" t="str">
        <f>INDEX(_xlfn.TEXTSPLIT(K6654,"-"),1,1)</f>
        <v>10</v>
      </c>
      <c r="Y6654">
        <f>INDEX(months!B:B,MATCH(Sheet1!W6654,months!A:A,0))</f>
        <v>11</v>
      </c>
      <c r="Z6654">
        <f t="shared" si="727"/>
        <v>43049</v>
      </c>
    </row>
    <row r="6655" spans="1:26" x14ac:dyDescent="0.2">
      <c r="A6655" t="s">
        <v>9244</v>
      </c>
      <c r="B6655" t="s">
        <v>2518</v>
      </c>
      <c r="D6655">
        <v>0</v>
      </c>
      <c r="E6655" t="s">
        <v>405</v>
      </c>
      <c r="F6655" t="s">
        <v>1005</v>
      </c>
      <c r="G6655" t="s">
        <v>23</v>
      </c>
      <c r="H6655" t="s">
        <v>24</v>
      </c>
      <c r="I6655" t="s">
        <v>25</v>
      </c>
      <c r="J6655" t="s">
        <v>2519</v>
      </c>
      <c r="K6655" t="s">
        <v>1414</v>
      </c>
      <c r="L6655" t="s">
        <v>9245</v>
      </c>
      <c r="M6655" t="s">
        <v>29</v>
      </c>
      <c r="N6655">
        <f t="shared" si="721"/>
        <v>0</v>
      </c>
      <c r="O6655" t="str">
        <f t="shared" si="722"/>
        <v>No</v>
      </c>
      <c r="P6655">
        <f t="shared" si="723"/>
        <v>0</v>
      </c>
      <c r="Q6655">
        <f t="shared" si="724"/>
        <v>4813937689</v>
      </c>
      <c r="R6655">
        <f t="shared" si="725"/>
        <v>4.1933383153624479</v>
      </c>
      <c r="S6655" t="str">
        <f t="shared" si="726"/>
        <v>Acceptable</v>
      </c>
      <c r="T6655">
        <f>ROUNDUP(C6655,0)</f>
        <v>0</v>
      </c>
      <c r="U6655">
        <f>ROUNDDOWN(C6655,0)</f>
        <v>0</v>
      </c>
      <c r="V6655">
        <f>RIGHT(K6655,2)+2000</f>
        <v>2018</v>
      </c>
      <c r="W6655" t="str">
        <f>INDEX(_xlfn.TEXTSPLIT(K6655,"-"),1,2)</f>
        <v>May</v>
      </c>
      <c r="X6655" t="str">
        <f>INDEX(_xlfn.TEXTSPLIT(K6655,"-"),1,1)</f>
        <v>20</v>
      </c>
      <c r="Y6655">
        <f>INDEX(months!B:B,MATCH(Sheet1!W6655,months!A:A,0))</f>
        <v>5</v>
      </c>
      <c r="Z6655">
        <f t="shared" si="727"/>
        <v>43240</v>
      </c>
    </row>
    <row r="6656" spans="1:26" x14ac:dyDescent="0.2">
      <c r="A6656" t="s">
        <v>4249</v>
      </c>
      <c r="B6656" t="s">
        <v>4106</v>
      </c>
      <c r="C6656">
        <v>4.3</v>
      </c>
      <c r="D6656">
        <v>244302</v>
      </c>
      <c r="E6656" t="s">
        <v>46</v>
      </c>
      <c r="F6656" t="s">
        <v>89</v>
      </c>
      <c r="G6656" t="s">
        <v>23</v>
      </c>
      <c r="H6656" t="s">
        <v>24</v>
      </c>
      <c r="I6656" t="s">
        <v>25</v>
      </c>
      <c r="J6656" t="s">
        <v>4107</v>
      </c>
      <c r="K6656" t="s">
        <v>759</v>
      </c>
      <c r="L6656" t="s">
        <v>46</v>
      </c>
      <c r="M6656" t="s">
        <v>46</v>
      </c>
      <c r="N6656">
        <f t="shared" si="721"/>
        <v>0</v>
      </c>
      <c r="O6656" t="str">
        <f t="shared" si="722"/>
        <v>No</v>
      </c>
      <c r="P6656">
        <f t="shared" si="723"/>
        <v>0</v>
      </c>
      <c r="Q6656">
        <f t="shared" si="724"/>
        <v>4813937689</v>
      </c>
      <c r="R6656">
        <f t="shared" si="725"/>
        <v>4.1933383153624479</v>
      </c>
      <c r="S6656" t="str">
        <f t="shared" si="726"/>
        <v>Acceptable</v>
      </c>
      <c r="T6656">
        <f>ROUNDUP(C6656,0)</f>
        <v>5</v>
      </c>
      <c r="U6656">
        <f>ROUNDDOWN(C6656,0)</f>
        <v>4</v>
      </c>
      <c r="V6656">
        <f>RIGHT(K6656,2)+2000</f>
        <v>2018</v>
      </c>
      <c r="W6656" t="str">
        <f>INDEX(_xlfn.TEXTSPLIT(K6656,"-"),1,2)</f>
        <v>Jul</v>
      </c>
      <c r="X6656" t="str">
        <f>INDEX(_xlfn.TEXTSPLIT(K6656,"-"),1,1)</f>
        <v>5</v>
      </c>
      <c r="Y6656">
        <f>INDEX(months!B:B,MATCH(Sheet1!W6656,months!A:A,0))</f>
        <v>7</v>
      </c>
      <c r="Z6656">
        <f t="shared" si="727"/>
        <v>43286</v>
      </c>
    </row>
    <row r="6657" spans="1:26" x14ac:dyDescent="0.2">
      <c r="A6657" t="s">
        <v>9246</v>
      </c>
      <c r="B6657" t="s">
        <v>1988</v>
      </c>
      <c r="C6657">
        <v>3.7</v>
      </c>
      <c r="D6657">
        <v>3</v>
      </c>
      <c r="E6657" t="s">
        <v>256</v>
      </c>
      <c r="F6657" t="s">
        <v>775</v>
      </c>
      <c r="G6657" t="s">
        <v>23</v>
      </c>
      <c r="H6657" t="s">
        <v>24</v>
      </c>
      <c r="I6657" t="s">
        <v>25</v>
      </c>
      <c r="J6657" t="s">
        <v>1989</v>
      </c>
      <c r="K6657" t="s">
        <v>737</v>
      </c>
      <c r="L6657" t="s">
        <v>9247</v>
      </c>
      <c r="M6657" t="s">
        <v>81</v>
      </c>
      <c r="N6657">
        <f t="shared" si="721"/>
        <v>0</v>
      </c>
      <c r="O6657" t="str">
        <f t="shared" si="722"/>
        <v>No</v>
      </c>
      <c r="P6657">
        <f t="shared" si="723"/>
        <v>0</v>
      </c>
      <c r="Q6657">
        <f t="shared" si="724"/>
        <v>4813937689</v>
      </c>
      <c r="R6657">
        <f t="shared" si="725"/>
        <v>4.1933383153624479</v>
      </c>
      <c r="S6657" t="str">
        <f t="shared" si="726"/>
        <v>Acceptable</v>
      </c>
      <c r="T6657">
        <f>ROUNDUP(C6657,0)</f>
        <v>4</v>
      </c>
      <c r="U6657">
        <f>ROUNDDOWN(C6657,0)</f>
        <v>3</v>
      </c>
      <c r="V6657">
        <f>RIGHT(K6657,2)+2000</f>
        <v>2018</v>
      </c>
      <c r="W6657" t="str">
        <f>INDEX(_xlfn.TEXTSPLIT(K6657,"-"),1,2)</f>
        <v>Mar</v>
      </c>
      <c r="X6657" t="str">
        <f>INDEX(_xlfn.TEXTSPLIT(K6657,"-"),1,1)</f>
        <v>5</v>
      </c>
      <c r="Y6657">
        <f>INDEX(months!B:B,MATCH(Sheet1!W6657,months!A:A,0))</f>
        <v>3</v>
      </c>
      <c r="Z6657">
        <f t="shared" si="727"/>
        <v>43164</v>
      </c>
    </row>
    <row r="6658" spans="1:26" x14ac:dyDescent="0.2">
      <c r="A6658" t="s">
        <v>9248</v>
      </c>
      <c r="B6658" t="s">
        <v>4801</v>
      </c>
      <c r="C6658">
        <v>4.5</v>
      </c>
      <c r="D6658">
        <v>13466</v>
      </c>
      <c r="E6658" t="s">
        <v>281</v>
      </c>
      <c r="F6658" t="s">
        <v>32</v>
      </c>
      <c r="G6658" t="s">
        <v>23</v>
      </c>
      <c r="H6658" t="s">
        <v>24</v>
      </c>
      <c r="I6658" t="s">
        <v>25</v>
      </c>
      <c r="J6658" t="s">
        <v>4802</v>
      </c>
      <c r="K6658" t="s">
        <v>820</v>
      </c>
      <c r="L6658" t="s">
        <v>358</v>
      </c>
      <c r="M6658" t="s">
        <v>274</v>
      </c>
      <c r="N6658">
        <f t="shared" ref="N6658:N6721" si="728">SUM(A6658,B6658)</f>
        <v>0</v>
      </c>
      <c r="O6658" t="str">
        <f t="shared" ref="O6658:O6721" si="729">IF(E6658="good","Yes","No")</f>
        <v>No</v>
      </c>
      <c r="P6658">
        <f t="shared" ref="P6658:P6721" si="730">COUNTIF(B:B,"&lt;0")</f>
        <v>0</v>
      </c>
      <c r="Q6658">
        <f t="shared" ref="Q6658:Q6721" si="731">SUMIF(D:D,"&gt;1000")</f>
        <v>4813937689</v>
      </c>
      <c r="R6658">
        <f t="shared" ref="R6658:R6721" si="732">AVERAGEIF(C:C,"&gt;0")</f>
        <v>4.1933383153624479</v>
      </c>
      <c r="S6658" t="str">
        <f t="shared" ref="S6658:S6721" si="733">IF(OR(A6658&gt;0,B6658&gt;0),"Acceptable","Check")</f>
        <v>Acceptable</v>
      </c>
      <c r="T6658">
        <f>ROUNDUP(C6658,0)</f>
        <v>5</v>
      </c>
      <c r="U6658">
        <f>ROUNDDOWN(C6658,0)</f>
        <v>4</v>
      </c>
      <c r="V6658">
        <f>RIGHT(K6658,2)+2000</f>
        <v>2018</v>
      </c>
      <c r="W6658" t="str">
        <f>INDEX(_xlfn.TEXTSPLIT(K6658,"-"),1,2)</f>
        <v>Jun</v>
      </c>
      <c r="X6658" t="str">
        <f>INDEX(_xlfn.TEXTSPLIT(K6658,"-"),1,1)</f>
        <v>19</v>
      </c>
      <c r="Y6658">
        <f>INDEX(months!B:B,MATCH(Sheet1!W6658,months!A:A,0))</f>
        <v>6</v>
      </c>
      <c r="Z6658">
        <f t="shared" si="727"/>
        <v>43270</v>
      </c>
    </row>
    <row r="6659" spans="1:26" x14ac:dyDescent="0.2">
      <c r="A6659" t="s">
        <v>9249</v>
      </c>
      <c r="B6659" t="s">
        <v>4801</v>
      </c>
      <c r="D6659">
        <v>0</v>
      </c>
      <c r="E6659" t="s">
        <v>46</v>
      </c>
      <c r="F6659" t="s">
        <v>101</v>
      </c>
      <c r="G6659" t="s">
        <v>23</v>
      </c>
      <c r="H6659" t="s">
        <v>24</v>
      </c>
      <c r="I6659" t="s">
        <v>25</v>
      </c>
      <c r="J6659" t="s">
        <v>4802</v>
      </c>
      <c r="K6659" t="s">
        <v>396</v>
      </c>
      <c r="L6659" t="s">
        <v>46</v>
      </c>
      <c r="M6659" t="s">
        <v>46</v>
      </c>
      <c r="N6659">
        <f t="shared" si="728"/>
        <v>0</v>
      </c>
      <c r="O6659" t="str">
        <f t="shared" si="729"/>
        <v>No</v>
      </c>
      <c r="P6659">
        <f t="shared" si="730"/>
        <v>0</v>
      </c>
      <c r="Q6659">
        <f t="shared" si="731"/>
        <v>4813937689</v>
      </c>
      <c r="R6659">
        <f t="shared" si="732"/>
        <v>4.1933383153624479</v>
      </c>
      <c r="S6659" t="str">
        <f t="shared" si="733"/>
        <v>Acceptable</v>
      </c>
      <c r="T6659">
        <f>ROUNDUP(C6659,0)</f>
        <v>0</v>
      </c>
      <c r="U6659">
        <f>ROUNDDOWN(C6659,0)</f>
        <v>0</v>
      </c>
      <c r="V6659">
        <f>RIGHT(K6659,2)+2000</f>
        <v>2017</v>
      </c>
      <c r="W6659" t="str">
        <f>INDEX(_xlfn.TEXTSPLIT(K6659,"-"),1,2)</f>
        <v>Oct</v>
      </c>
      <c r="X6659" t="str">
        <f>INDEX(_xlfn.TEXTSPLIT(K6659,"-"),1,1)</f>
        <v>18</v>
      </c>
      <c r="Y6659">
        <f>INDEX(months!B:B,MATCH(Sheet1!W6659,months!A:A,0))</f>
        <v>10</v>
      </c>
      <c r="Z6659">
        <f t="shared" ref="Z6659:Z6722" si="734">DATE(V6659,Y6659,X6659)</f>
        <v>43026</v>
      </c>
    </row>
    <row r="6660" spans="1:26" x14ac:dyDescent="0.2">
      <c r="A6660" t="s">
        <v>9250</v>
      </c>
      <c r="B6660" t="s">
        <v>4612</v>
      </c>
      <c r="C6660">
        <v>4.3</v>
      </c>
      <c r="D6660">
        <v>27749</v>
      </c>
      <c r="E6660" t="s">
        <v>271</v>
      </c>
      <c r="F6660" t="s">
        <v>65</v>
      </c>
      <c r="G6660" t="s">
        <v>23</v>
      </c>
      <c r="H6660" t="s">
        <v>24</v>
      </c>
      <c r="I6660" t="s">
        <v>25</v>
      </c>
      <c r="J6660" t="s">
        <v>4613</v>
      </c>
      <c r="K6660" t="s">
        <v>160</v>
      </c>
      <c r="L6660" t="s">
        <v>2039</v>
      </c>
      <c r="M6660" t="s">
        <v>29</v>
      </c>
      <c r="N6660">
        <f t="shared" si="728"/>
        <v>0</v>
      </c>
      <c r="O6660" t="str">
        <f t="shared" si="729"/>
        <v>No</v>
      </c>
      <c r="P6660">
        <f t="shared" si="730"/>
        <v>0</v>
      </c>
      <c r="Q6660">
        <f t="shared" si="731"/>
        <v>4813937689</v>
      </c>
      <c r="R6660">
        <f t="shared" si="732"/>
        <v>4.1933383153624479</v>
      </c>
      <c r="S6660" t="str">
        <f t="shared" si="733"/>
        <v>Acceptable</v>
      </c>
      <c r="T6660">
        <f>ROUNDUP(C6660,0)</f>
        <v>5</v>
      </c>
      <c r="U6660">
        <f>ROUNDDOWN(C6660,0)</f>
        <v>4</v>
      </c>
      <c r="V6660">
        <f>RIGHT(K6660,2)+2000</f>
        <v>2018</v>
      </c>
      <c r="W6660" t="str">
        <f>INDEX(_xlfn.TEXTSPLIT(K6660,"-"),1,2)</f>
        <v>Jul</v>
      </c>
      <c r="X6660" t="str">
        <f>INDEX(_xlfn.TEXTSPLIT(K6660,"-"),1,1)</f>
        <v>19</v>
      </c>
      <c r="Y6660">
        <f>INDEX(months!B:B,MATCH(Sheet1!W6660,months!A:A,0))</f>
        <v>7</v>
      </c>
      <c r="Z6660">
        <f t="shared" si="734"/>
        <v>43300</v>
      </c>
    </row>
    <row r="6661" spans="1:26" x14ac:dyDescent="0.2">
      <c r="A6661" t="s">
        <v>9251</v>
      </c>
      <c r="B6661" t="s">
        <v>1988</v>
      </c>
      <c r="D6661">
        <v>3</v>
      </c>
      <c r="E6661" t="s">
        <v>83</v>
      </c>
      <c r="F6661" t="s">
        <v>1010</v>
      </c>
      <c r="G6661" t="s">
        <v>23</v>
      </c>
      <c r="H6661" t="s">
        <v>24</v>
      </c>
      <c r="I6661" t="s">
        <v>25</v>
      </c>
      <c r="J6661" t="s">
        <v>1989</v>
      </c>
      <c r="K6661" t="s">
        <v>4915</v>
      </c>
      <c r="L6661" t="s">
        <v>9252</v>
      </c>
      <c r="M6661" t="s">
        <v>86</v>
      </c>
      <c r="N6661">
        <f t="shared" si="728"/>
        <v>0</v>
      </c>
      <c r="O6661" t="str">
        <f t="shared" si="729"/>
        <v>No</v>
      </c>
      <c r="P6661">
        <f t="shared" si="730"/>
        <v>0</v>
      </c>
      <c r="Q6661">
        <f t="shared" si="731"/>
        <v>4813937689</v>
      </c>
      <c r="R6661">
        <f t="shared" si="732"/>
        <v>4.1933383153624479</v>
      </c>
      <c r="S6661" t="str">
        <f t="shared" si="733"/>
        <v>Acceptable</v>
      </c>
      <c r="T6661">
        <f>ROUNDUP(C6661,0)</f>
        <v>0</v>
      </c>
      <c r="U6661">
        <f>ROUNDDOWN(C6661,0)</f>
        <v>0</v>
      </c>
      <c r="V6661">
        <f>RIGHT(K6661,2)+2000</f>
        <v>2016</v>
      </c>
      <c r="W6661" t="str">
        <f>INDEX(_xlfn.TEXTSPLIT(K6661,"-"),1,2)</f>
        <v>Nov</v>
      </c>
      <c r="X6661" t="str">
        <f>INDEX(_xlfn.TEXTSPLIT(K6661,"-"),1,1)</f>
        <v>28</v>
      </c>
      <c r="Y6661">
        <f>INDEX(months!B:B,MATCH(Sheet1!W6661,months!A:A,0))</f>
        <v>11</v>
      </c>
      <c r="Z6661">
        <f t="shared" si="734"/>
        <v>42702</v>
      </c>
    </row>
    <row r="6662" spans="1:26" x14ac:dyDescent="0.2">
      <c r="A6662" t="s">
        <v>9253</v>
      </c>
      <c r="B6662" t="s">
        <v>3070</v>
      </c>
      <c r="C6662">
        <v>4.4000000000000004</v>
      </c>
      <c r="D6662">
        <v>77</v>
      </c>
      <c r="E6662" t="s">
        <v>190</v>
      </c>
      <c r="F6662" t="s">
        <v>22</v>
      </c>
      <c r="G6662" t="s">
        <v>23</v>
      </c>
      <c r="H6662" t="s">
        <v>24</v>
      </c>
      <c r="I6662" t="s">
        <v>25</v>
      </c>
      <c r="J6662" t="s">
        <v>1303</v>
      </c>
      <c r="K6662" t="s">
        <v>1691</v>
      </c>
      <c r="L6662" t="s">
        <v>167</v>
      </c>
      <c r="M6662" t="s">
        <v>60</v>
      </c>
      <c r="N6662">
        <f t="shared" si="728"/>
        <v>0</v>
      </c>
      <c r="O6662" t="str">
        <f t="shared" si="729"/>
        <v>No</v>
      </c>
      <c r="P6662">
        <f t="shared" si="730"/>
        <v>0</v>
      </c>
      <c r="Q6662">
        <f t="shared" si="731"/>
        <v>4813937689</v>
      </c>
      <c r="R6662">
        <f t="shared" si="732"/>
        <v>4.1933383153624479</v>
      </c>
      <c r="S6662" t="str">
        <f t="shared" si="733"/>
        <v>Acceptable</v>
      </c>
      <c r="T6662">
        <f>ROUNDUP(C6662,0)</f>
        <v>5</v>
      </c>
      <c r="U6662">
        <f>ROUNDDOWN(C6662,0)</f>
        <v>4</v>
      </c>
      <c r="V6662">
        <f>RIGHT(K6662,2)+2000</f>
        <v>2017</v>
      </c>
      <c r="W6662" t="str">
        <f>INDEX(_xlfn.TEXTSPLIT(K6662,"-"),1,2)</f>
        <v>Jul</v>
      </c>
      <c r="X6662" t="str">
        <f>INDEX(_xlfn.TEXTSPLIT(K6662,"-"),1,1)</f>
        <v>7</v>
      </c>
      <c r="Y6662">
        <f>INDEX(months!B:B,MATCH(Sheet1!W6662,months!A:A,0))</f>
        <v>7</v>
      </c>
      <c r="Z6662">
        <f t="shared" si="734"/>
        <v>42923</v>
      </c>
    </row>
    <row r="6663" spans="1:26" x14ac:dyDescent="0.2">
      <c r="A6663" t="s">
        <v>9254</v>
      </c>
      <c r="B6663" t="s">
        <v>3944</v>
      </c>
      <c r="C6663">
        <v>3.4</v>
      </c>
      <c r="D6663">
        <v>25515</v>
      </c>
      <c r="E6663" t="s">
        <v>46</v>
      </c>
      <c r="F6663" t="s">
        <v>89</v>
      </c>
      <c r="G6663" t="s">
        <v>23</v>
      </c>
      <c r="H6663" t="s">
        <v>24</v>
      </c>
      <c r="I6663" t="s">
        <v>25</v>
      </c>
      <c r="J6663" t="s">
        <v>3945</v>
      </c>
      <c r="K6663" t="s">
        <v>266</v>
      </c>
      <c r="L6663" t="s">
        <v>46</v>
      </c>
      <c r="M6663" t="s">
        <v>46</v>
      </c>
      <c r="N6663">
        <f t="shared" si="728"/>
        <v>0</v>
      </c>
      <c r="O6663" t="str">
        <f t="shared" si="729"/>
        <v>No</v>
      </c>
      <c r="P6663">
        <f t="shared" si="730"/>
        <v>0</v>
      </c>
      <c r="Q6663">
        <f t="shared" si="731"/>
        <v>4813937689</v>
      </c>
      <c r="R6663">
        <f t="shared" si="732"/>
        <v>4.1933383153624479</v>
      </c>
      <c r="S6663" t="str">
        <f t="shared" si="733"/>
        <v>Acceptable</v>
      </c>
      <c r="T6663">
        <f>ROUNDUP(C6663,0)</f>
        <v>4</v>
      </c>
      <c r="U6663">
        <f>ROUNDDOWN(C6663,0)</f>
        <v>3</v>
      </c>
      <c r="V6663">
        <f>RIGHT(K6663,2)+2000</f>
        <v>2018</v>
      </c>
      <c r="W6663" t="str">
        <f>INDEX(_xlfn.TEXTSPLIT(K6663,"-"),1,2)</f>
        <v>Jul</v>
      </c>
      <c r="X6663" t="str">
        <f>INDEX(_xlfn.TEXTSPLIT(K6663,"-"),1,1)</f>
        <v>16</v>
      </c>
      <c r="Y6663">
        <f>INDEX(months!B:B,MATCH(Sheet1!W6663,months!A:A,0))</f>
        <v>7</v>
      </c>
      <c r="Z6663">
        <f t="shared" si="734"/>
        <v>43297</v>
      </c>
    </row>
    <row r="6664" spans="1:26" x14ac:dyDescent="0.2">
      <c r="A6664" t="s">
        <v>9255</v>
      </c>
      <c r="B6664" t="s">
        <v>4612</v>
      </c>
      <c r="C6664">
        <v>4.5</v>
      </c>
      <c r="D6664">
        <v>28030</v>
      </c>
      <c r="E6664" t="s">
        <v>361</v>
      </c>
      <c r="F6664" t="s">
        <v>65</v>
      </c>
      <c r="G6664" t="s">
        <v>23</v>
      </c>
      <c r="H6664" t="s">
        <v>24</v>
      </c>
      <c r="I6664" t="s">
        <v>25</v>
      </c>
      <c r="J6664" t="s">
        <v>4613</v>
      </c>
      <c r="K6664" t="s">
        <v>173</v>
      </c>
      <c r="L6664" t="s">
        <v>4104</v>
      </c>
      <c r="M6664" t="s">
        <v>81</v>
      </c>
      <c r="N6664">
        <f t="shared" si="728"/>
        <v>0</v>
      </c>
      <c r="O6664" t="str">
        <f t="shared" si="729"/>
        <v>No</v>
      </c>
      <c r="P6664">
        <f t="shared" si="730"/>
        <v>0</v>
      </c>
      <c r="Q6664">
        <f t="shared" si="731"/>
        <v>4813937689</v>
      </c>
      <c r="R6664">
        <f t="shared" si="732"/>
        <v>4.1933383153624479</v>
      </c>
      <c r="S6664" t="str">
        <f t="shared" si="733"/>
        <v>Acceptable</v>
      </c>
      <c r="T6664">
        <f>ROUNDUP(C6664,0)</f>
        <v>5</v>
      </c>
      <c r="U6664">
        <f>ROUNDDOWN(C6664,0)</f>
        <v>4</v>
      </c>
      <c r="V6664">
        <f>RIGHT(K6664,2)+2000</f>
        <v>2018</v>
      </c>
      <c r="W6664" t="str">
        <f>INDEX(_xlfn.TEXTSPLIT(K6664,"-"),1,2)</f>
        <v>Aug</v>
      </c>
      <c r="X6664" t="str">
        <f>INDEX(_xlfn.TEXTSPLIT(K6664,"-"),1,1)</f>
        <v>2</v>
      </c>
      <c r="Y6664">
        <f>INDEX(months!B:B,MATCH(Sheet1!W6664,months!A:A,0))</f>
        <v>8</v>
      </c>
      <c r="Z6664">
        <f t="shared" si="734"/>
        <v>43314</v>
      </c>
    </row>
    <row r="6665" spans="1:26" x14ac:dyDescent="0.2">
      <c r="A6665" t="s">
        <v>9256</v>
      </c>
      <c r="B6665" t="s">
        <v>2518</v>
      </c>
      <c r="C6665">
        <v>1.6</v>
      </c>
      <c r="D6665">
        <v>242</v>
      </c>
      <c r="E6665" t="s">
        <v>1292</v>
      </c>
      <c r="F6665" t="s">
        <v>57</v>
      </c>
      <c r="G6665" t="s">
        <v>23</v>
      </c>
      <c r="H6665" t="s">
        <v>24</v>
      </c>
      <c r="I6665" t="s">
        <v>25</v>
      </c>
      <c r="J6665" t="s">
        <v>2519</v>
      </c>
      <c r="K6665" t="s">
        <v>407</v>
      </c>
      <c r="L6665" t="s">
        <v>1059</v>
      </c>
      <c r="M6665" t="s">
        <v>72</v>
      </c>
      <c r="N6665">
        <f t="shared" si="728"/>
        <v>0</v>
      </c>
      <c r="O6665" t="str">
        <f t="shared" si="729"/>
        <v>No</v>
      </c>
      <c r="P6665">
        <f t="shared" si="730"/>
        <v>0</v>
      </c>
      <c r="Q6665">
        <f t="shared" si="731"/>
        <v>4813937689</v>
      </c>
      <c r="R6665">
        <f t="shared" si="732"/>
        <v>4.1933383153624479</v>
      </c>
      <c r="S6665" t="str">
        <f t="shared" si="733"/>
        <v>Acceptable</v>
      </c>
      <c r="T6665">
        <f>ROUNDUP(C6665,0)</f>
        <v>2</v>
      </c>
      <c r="U6665">
        <f>ROUNDDOWN(C6665,0)</f>
        <v>1</v>
      </c>
      <c r="V6665">
        <f>RIGHT(K6665,2)+2000</f>
        <v>2018</v>
      </c>
      <c r="W6665" t="str">
        <f>INDEX(_xlfn.TEXTSPLIT(K6665,"-"),1,2)</f>
        <v>May</v>
      </c>
      <c r="X6665" t="str">
        <f>INDEX(_xlfn.TEXTSPLIT(K6665,"-"),1,1)</f>
        <v>14</v>
      </c>
      <c r="Y6665">
        <f>INDEX(months!B:B,MATCH(Sheet1!W6665,months!A:A,0))</f>
        <v>5</v>
      </c>
      <c r="Z6665">
        <f t="shared" si="734"/>
        <v>43234</v>
      </c>
    </row>
    <row r="6666" spans="1:26" x14ac:dyDescent="0.2">
      <c r="A6666" t="s">
        <v>9257</v>
      </c>
      <c r="B6666" t="s">
        <v>1988</v>
      </c>
      <c r="D6666">
        <v>0</v>
      </c>
      <c r="E6666" t="s">
        <v>83</v>
      </c>
      <c r="F6666" t="s">
        <v>1005</v>
      </c>
      <c r="G6666" t="s">
        <v>23</v>
      </c>
      <c r="H6666" t="s">
        <v>24</v>
      </c>
      <c r="I6666" t="s">
        <v>25</v>
      </c>
      <c r="J6666" t="s">
        <v>1989</v>
      </c>
      <c r="K6666" t="s">
        <v>9258</v>
      </c>
      <c r="L6666" t="s">
        <v>9252</v>
      </c>
      <c r="M6666" t="s">
        <v>86</v>
      </c>
      <c r="N6666">
        <f t="shared" si="728"/>
        <v>0</v>
      </c>
      <c r="O6666" t="str">
        <f t="shared" si="729"/>
        <v>No</v>
      </c>
      <c r="P6666">
        <f t="shared" si="730"/>
        <v>0</v>
      </c>
      <c r="Q6666">
        <f t="shared" si="731"/>
        <v>4813937689</v>
      </c>
      <c r="R6666">
        <f t="shared" si="732"/>
        <v>4.1933383153624479</v>
      </c>
      <c r="S6666" t="str">
        <f t="shared" si="733"/>
        <v>Acceptable</v>
      </c>
      <c r="T6666">
        <f>ROUNDUP(C6666,0)</f>
        <v>0</v>
      </c>
      <c r="U6666">
        <f>ROUNDDOWN(C6666,0)</f>
        <v>0</v>
      </c>
      <c r="V6666">
        <f>RIGHT(K6666,2)+2000</f>
        <v>2016</v>
      </c>
      <c r="W6666" t="str">
        <f>INDEX(_xlfn.TEXTSPLIT(K6666,"-"),1,2)</f>
        <v>Nov</v>
      </c>
      <c r="X6666" t="str">
        <f>INDEX(_xlfn.TEXTSPLIT(K6666,"-"),1,1)</f>
        <v>30</v>
      </c>
      <c r="Y6666">
        <f>INDEX(months!B:B,MATCH(Sheet1!W6666,months!A:A,0))</f>
        <v>11</v>
      </c>
      <c r="Z6666">
        <f t="shared" si="734"/>
        <v>42704</v>
      </c>
    </row>
    <row r="6667" spans="1:26" x14ac:dyDescent="0.2">
      <c r="A6667" t="s">
        <v>9259</v>
      </c>
      <c r="B6667" t="s">
        <v>1988</v>
      </c>
      <c r="D6667">
        <v>0</v>
      </c>
      <c r="E6667" t="s">
        <v>239</v>
      </c>
      <c r="F6667" t="s">
        <v>1010</v>
      </c>
      <c r="G6667" t="s">
        <v>23</v>
      </c>
      <c r="H6667" t="s">
        <v>24</v>
      </c>
      <c r="I6667" t="s">
        <v>25</v>
      </c>
      <c r="J6667" t="s">
        <v>1989</v>
      </c>
      <c r="K6667" t="s">
        <v>3837</v>
      </c>
      <c r="L6667" t="s">
        <v>59</v>
      </c>
      <c r="M6667" t="s">
        <v>86</v>
      </c>
      <c r="N6667">
        <f t="shared" si="728"/>
        <v>0</v>
      </c>
      <c r="O6667" t="str">
        <f t="shared" si="729"/>
        <v>No</v>
      </c>
      <c r="P6667">
        <f t="shared" si="730"/>
        <v>0</v>
      </c>
      <c r="Q6667">
        <f t="shared" si="731"/>
        <v>4813937689</v>
      </c>
      <c r="R6667">
        <f t="shared" si="732"/>
        <v>4.1933383153624479</v>
      </c>
      <c r="S6667" t="str">
        <f t="shared" si="733"/>
        <v>Acceptable</v>
      </c>
      <c r="T6667">
        <f>ROUNDUP(C6667,0)</f>
        <v>0</v>
      </c>
      <c r="U6667">
        <f>ROUNDDOWN(C6667,0)</f>
        <v>0</v>
      </c>
      <c r="V6667">
        <f>RIGHT(K6667,2)+2000</f>
        <v>2018</v>
      </c>
      <c r="W6667" t="str">
        <f>INDEX(_xlfn.TEXTSPLIT(K6667,"-"),1,2)</f>
        <v>Jan</v>
      </c>
      <c r="X6667" t="str">
        <f>INDEX(_xlfn.TEXTSPLIT(K6667,"-"),1,1)</f>
        <v>30</v>
      </c>
      <c r="Y6667">
        <f>INDEX(months!B:B,MATCH(Sheet1!W6667,months!A:A,0))</f>
        <v>1</v>
      </c>
      <c r="Z6667">
        <f t="shared" si="734"/>
        <v>43130</v>
      </c>
    </row>
    <row r="6668" spans="1:26" x14ac:dyDescent="0.2">
      <c r="A6668" t="s">
        <v>9260</v>
      </c>
      <c r="B6668" t="s">
        <v>3070</v>
      </c>
      <c r="C6668">
        <v>4.5</v>
      </c>
      <c r="D6668">
        <v>75719</v>
      </c>
      <c r="E6668" t="s">
        <v>374</v>
      </c>
      <c r="F6668" t="s">
        <v>38</v>
      </c>
      <c r="G6668" t="s">
        <v>23</v>
      </c>
      <c r="H6668" t="s">
        <v>24</v>
      </c>
      <c r="I6668" t="s">
        <v>25</v>
      </c>
      <c r="J6668" t="s">
        <v>6167</v>
      </c>
      <c r="K6668" t="s">
        <v>5557</v>
      </c>
      <c r="L6668" t="s">
        <v>704</v>
      </c>
      <c r="M6668" t="s">
        <v>29</v>
      </c>
      <c r="N6668">
        <f t="shared" si="728"/>
        <v>0</v>
      </c>
      <c r="O6668" t="str">
        <f t="shared" si="729"/>
        <v>No</v>
      </c>
      <c r="P6668">
        <f t="shared" si="730"/>
        <v>0</v>
      </c>
      <c r="Q6668">
        <f t="shared" si="731"/>
        <v>4813937689</v>
      </c>
      <c r="R6668">
        <f t="shared" si="732"/>
        <v>4.1933383153624479</v>
      </c>
      <c r="S6668" t="str">
        <f t="shared" si="733"/>
        <v>Acceptable</v>
      </c>
      <c r="T6668">
        <f>ROUNDUP(C6668,0)</f>
        <v>5</v>
      </c>
      <c r="U6668">
        <f>ROUNDDOWN(C6668,0)</f>
        <v>4</v>
      </c>
      <c r="V6668">
        <f>RIGHT(K6668,2)+2000</f>
        <v>2017</v>
      </c>
      <c r="W6668" t="str">
        <f>INDEX(_xlfn.TEXTSPLIT(K6668,"-"),1,2)</f>
        <v>Nov</v>
      </c>
      <c r="X6668" t="str">
        <f>INDEX(_xlfn.TEXTSPLIT(K6668,"-"),1,1)</f>
        <v>24</v>
      </c>
      <c r="Y6668">
        <f>INDEX(months!B:B,MATCH(Sheet1!W6668,months!A:A,0))</f>
        <v>11</v>
      </c>
      <c r="Z6668">
        <f t="shared" si="734"/>
        <v>43063</v>
      </c>
    </row>
    <row r="6669" spans="1:26" x14ac:dyDescent="0.2">
      <c r="A6669" t="s">
        <v>9261</v>
      </c>
      <c r="B6669" t="s">
        <v>3944</v>
      </c>
      <c r="D6669">
        <v>0</v>
      </c>
      <c r="E6669" t="s">
        <v>21</v>
      </c>
      <c r="F6669" t="s">
        <v>1010</v>
      </c>
      <c r="G6669" t="s">
        <v>23</v>
      </c>
      <c r="H6669" t="s">
        <v>24</v>
      </c>
      <c r="I6669" t="s">
        <v>44</v>
      </c>
      <c r="J6669" t="s">
        <v>3945</v>
      </c>
      <c r="K6669" t="s">
        <v>413</v>
      </c>
      <c r="L6669" t="s">
        <v>4110</v>
      </c>
      <c r="M6669" t="s">
        <v>81</v>
      </c>
      <c r="N6669">
        <f t="shared" si="728"/>
        <v>0</v>
      </c>
      <c r="O6669" t="str">
        <f t="shared" si="729"/>
        <v>No</v>
      </c>
      <c r="P6669">
        <f t="shared" si="730"/>
        <v>0</v>
      </c>
      <c r="Q6669">
        <f t="shared" si="731"/>
        <v>4813937689</v>
      </c>
      <c r="R6669">
        <f t="shared" si="732"/>
        <v>4.1933383153624479</v>
      </c>
      <c r="S6669" t="str">
        <f t="shared" si="733"/>
        <v>Acceptable</v>
      </c>
      <c r="T6669">
        <f>ROUNDUP(C6669,0)</f>
        <v>0</v>
      </c>
      <c r="U6669">
        <f>ROUNDDOWN(C6669,0)</f>
        <v>0</v>
      </c>
      <c r="V6669">
        <f>RIGHT(K6669,2)+2000</f>
        <v>2018</v>
      </c>
      <c r="W6669" t="str">
        <f>INDEX(_xlfn.TEXTSPLIT(K6669,"-"),1,2)</f>
        <v>Jul</v>
      </c>
      <c r="X6669" t="str">
        <f>INDEX(_xlfn.TEXTSPLIT(K6669,"-"),1,1)</f>
        <v>2</v>
      </c>
      <c r="Y6669">
        <f>INDEX(months!B:B,MATCH(Sheet1!W6669,months!A:A,0))</f>
        <v>7</v>
      </c>
      <c r="Z6669">
        <f t="shared" si="734"/>
        <v>43283</v>
      </c>
    </row>
    <row r="6670" spans="1:26" x14ac:dyDescent="0.2">
      <c r="A6670" t="s">
        <v>9262</v>
      </c>
      <c r="B6670" t="s">
        <v>1988</v>
      </c>
      <c r="D6670">
        <v>1</v>
      </c>
      <c r="E6670" t="s">
        <v>481</v>
      </c>
      <c r="F6670" t="s">
        <v>1005</v>
      </c>
      <c r="G6670" t="s">
        <v>23</v>
      </c>
      <c r="H6670" t="s">
        <v>24</v>
      </c>
      <c r="I6670" t="s">
        <v>25</v>
      </c>
      <c r="J6670" t="s">
        <v>1989</v>
      </c>
      <c r="K6670" t="s">
        <v>410</v>
      </c>
      <c r="L6670" t="s">
        <v>4351</v>
      </c>
      <c r="M6670" t="s">
        <v>81</v>
      </c>
      <c r="N6670">
        <f t="shared" si="728"/>
        <v>0</v>
      </c>
      <c r="O6670" t="str">
        <f t="shared" si="729"/>
        <v>No</v>
      </c>
      <c r="P6670">
        <f t="shared" si="730"/>
        <v>0</v>
      </c>
      <c r="Q6670">
        <f t="shared" si="731"/>
        <v>4813937689</v>
      </c>
      <c r="R6670">
        <f t="shared" si="732"/>
        <v>4.1933383153624479</v>
      </c>
      <c r="S6670" t="str">
        <f t="shared" si="733"/>
        <v>Acceptable</v>
      </c>
      <c r="T6670">
        <f>ROUNDUP(C6670,0)</f>
        <v>0</v>
      </c>
      <c r="U6670">
        <f>ROUNDDOWN(C6670,0)</f>
        <v>0</v>
      </c>
      <c r="V6670">
        <f>RIGHT(K6670,2)+2000</f>
        <v>2018</v>
      </c>
      <c r="W6670" t="str">
        <f>INDEX(_xlfn.TEXTSPLIT(K6670,"-"),1,2)</f>
        <v>Jul</v>
      </c>
      <c r="X6670" t="str">
        <f>INDEX(_xlfn.TEXTSPLIT(K6670,"-"),1,1)</f>
        <v>17</v>
      </c>
      <c r="Y6670">
        <f>INDEX(months!B:B,MATCH(Sheet1!W6670,months!A:A,0))</f>
        <v>7</v>
      </c>
      <c r="Z6670">
        <f t="shared" si="734"/>
        <v>43298</v>
      </c>
    </row>
    <row r="6671" spans="1:26" x14ac:dyDescent="0.2">
      <c r="A6671" t="s">
        <v>9263</v>
      </c>
      <c r="B6671" t="s">
        <v>3070</v>
      </c>
      <c r="D6671">
        <v>0</v>
      </c>
      <c r="E6671" t="s">
        <v>69</v>
      </c>
      <c r="F6671" t="s">
        <v>1010</v>
      </c>
      <c r="G6671" t="s">
        <v>23</v>
      </c>
      <c r="H6671" t="s">
        <v>24</v>
      </c>
      <c r="I6671" t="s">
        <v>25</v>
      </c>
      <c r="J6671" t="s">
        <v>1303</v>
      </c>
      <c r="K6671" t="s">
        <v>173</v>
      </c>
      <c r="L6671" t="s">
        <v>379</v>
      </c>
      <c r="M6671" t="s">
        <v>47</v>
      </c>
      <c r="N6671">
        <f t="shared" si="728"/>
        <v>0</v>
      </c>
      <c r="O6671" t="str">
        <f t="shared" si="729"/>
        <v>No</v>
      </c>
      <c r="P6671">
        <f t="shared" si="730"/>
        <v>0</v>
      </c>
      <c r="Q6671">
        <f t="shared" si="731"/>
        <v>4813937689</v>
      </c>
      <c r="R6671">
        <f t="shared" si="732"/>
        <v>4.1933383153624479</v>
      </c>
      <c r="S6671" t="str">
        <f t="shared" si="733"/>
        <v>Acceptable</v>
      </c>
      <c r="T6671">
        <f>ROUNDUP(C6671,0)</f>
        <v>0</v>
      </c>
      <c r="U6671">
        <f>ROUNDDOWN(C6671,0)</f>
        <v>0</v>
      </c>
      <c r="V6671">
        <f>RIGHT(K6671,2)+2000</f>
        <v>2018</v>
      </c>
      <c r="W6671" t="str">
        <f>INDEX(_xlfn.TEXTSPLIT(K6671,"-"),1,2)</f>
        <v>Aug</v>
      </c>
      <c r="X6671" t="str">
        <f>INDEX(_xlfn.TEXTSPLIT(K6671,"-"),1,1)</f>
        <v>2</v>
      </c>
      <c r="Y6671">
        <f>INDEX(months!B:B,MATCH(Sheet1!W6671,months!A:A,0))</f>
        <v>8</v>
      </c>
      <c r="Z6671">
        <f t="shared" si="734"/>
        <v>43314</v>
      </c>
    </row>
    <row r="6672" spans="1:26" x14ac:dyDescent="0.2">
      <c r="A6672" t="s">
        <v>9264</v>
      </c>
      <c r="B6672" t="s">
        <v>1988</v>
      </c>
      <c r="D6672">
        <v>0</v>
      </c>
      <c r="E6672" t="s">
        <v>31</v>
      </c>
      <c r="F6672" t="s">
        <v>1278</v>
      </c>
      <c r="G6672" t="s">
        <v>23</v>
      </c>
      <c r="H6672" t="s">
        <v>24</v>
      </c>
      <c r="I6672" t="s">
        <v>25</v>
      </c>
      <c r="J6672" t="s">
        <v>1989</v>
      </c>
      <c r="K6672" t="s">
        <v>2046</v>
      </c>
      <c r="L6672" t="s">
        <v>9265</v>
      </c>
      <c r="M6672" t="s">
        <v>81</v>
      </c>
      <c r="N6672">
        <f t="shared" si="728"/>
        <v>0</v>
      </c>
      <c r="O6672" t="str">
        <f t="shared" si="729"/>
        <v>No</v>
      </c>
      <c r="P6672">
        <f t="shared" si="730"/>
        <v>0</v>
      </c>
      <c r="Q6672">
        <f t="shared" si="731"/>
        <v>4813937689</v>
      </c>
      <c r="R6672">
        <f t="shared" si="732"/>
        <v>4.1933383153624479</v>
      </c>
      <c r="S6672" t="str">
        <f t="shared" si="733"/>
        <v>Acceptable</v>
      </c>
      <c r="T6672">
        <f>ROUNDUP(C6672,0)</f>
        <v>0</v>
      </c>
      <c r="U6672">
        <f>ROUNDDOWN(C6672,0)</f>
        <v>0</v>
      </c>
      <c r="V6672">
        <f>RIGHT(K6672,2)+2000</f>
        <v>2018</v>
      </c>
      <c r="W6672" t="str">
        <f>INDEX(_xlfn.TEXTSPLIT(K6672,"-"),1,2)</f>
        <v>Mar</v>
      </c>
      <c r="X6672" t="str">
        <f>INDEX(_xlfn.TEXTSPLIT(K6672,"-"),1,1)</f>
        <v>28</v>
      </c>
      <c r="Y6672">
        <f>INDEX(months!B:B,MATCH(Sheet1!W6672,months!A:A,0))</f>
        <v>3</v>
      </c>
      <c r="Z6672">
        <f t="shared" si="734"/>
        <v>43187</v>
      </c>
    </row>
    <row r="6673" spans="1:26" x14ac:dyDescent="0.2">
      <c r="A6673" t="s">
        <v>9266</v>
      </c>
      <c r="B6673" t="s">
        <v>3944</v>
      </c>
      <c r="D6673">
        <v>0</v>
      </c>
      <c r="E6673" t="s">
        <v>9267</v>
      </c>
      <c r="F6673" t="s">
        <v>1230</v>
      </c>
      <c r="G6673" t="s">
        <v>23</v>
      </c>
      <c r="H6673" t="s">
        <v>24</v>
      </c>
      <c r="I6673" t="s">
        <v>25</v>
      </c>
      <c r="J6673" t="s">
        <v>3945</v>
      </c>
      <c r="K6673" t="s">
        <v>1389</v>
      </c>
      <c r="L6673" t="s">
        <v>236</v>
      </c>
      <c r="M6673" t="s">
        <v>81</v>
      </c>
      <c r="N6673">
        <f t="shared" si="728"/>
        <v>0</v>
      </c>
      <c r="O6673" t="str">
        <f t="shared" si="729"/>
        <v>No</v>
      </c>
      <c r="P6673">
        <f t="shared" si="730"/>
        <v>0</v>
      </c>
      <c r="Q6673">
        <f t="shared" si="731"/>
        <v>4813937689</v>
      </c>
      <c r="R6673">
        <f t="shared" si="732"/>
        <v>4.1933383153624479</v>
      </c>
      <c r="S6673" t="str">
        <f t="shared" si="733"/>
        <v>Acceptable</v>
      </c>
      <c r="T6673">
        <f>ROUNDUP(C6673,0)</f>
        <v>0</v>
      </c>
      <c r="U6673">
        <f>ROUNDDOWN(C6673,0)</f>
        <v>0</v>
      </c>
      <c r="V6673">
        <f>RIGHT(K6673,2)+2000</f>
        <v>2017</v>
      </c>
      <c r="W6673" t="str">
        <f>INDEX(_xlfn.TEXTSPLIT(K6673,"-"),1,2)</f>
        <v>Jan</v>
      </c>
      <c r="X6673" t="str">
        <f>INDEX(_xlfn.TEXTSPLIT(K6673,"-"),1,1)</f>
        <v>16</v>
      </c>
      <c r="Y6673">
        <f>INDEX(months!B:B,MATCH(Sheet1!W6673,months!A:A,0))</f>
        <v>1</v>
      </c>
      <c r="Z6673">
        <f t="shared" si="734"/>
        <v>42751</v>
      </c>
    </row>
    <row r="6674" spans="1:26" x14ac:dyDescent="0.2">
      <c r="A6674" t="s">
        <v>9268</v>
      </c>
      <c r="B6674" t="s">
        <v>4612</v>
      </c>
      <c r="D6674">
        <v>40</v>
      </c>
      <c r="E6674" t="s">
        <v>172</v>
      </c>
      <c r="F6674" t="s">
        <v>775</v>
      </c>
      <c r="G6674" t="s">
        <v>23</v>
      </c>
      <c r="H6674" t="s">
        <v>24</v>
      </c>
      <c r="I6674" t="s">
        <v>25</v>
      </c>
      <c r="J6674" t="s">
        <v>4613</v>
      </c>
      <c r="K6674" t="s">
        <v>7909</v>
      </c>
      <c r="L6674" t="s">
        <v>9269</v>
      </c>
      <c r="M6674" t="s">
        <v>274</v>
      </c>
      <c r="N6674">
        <f t="shared" si="728"/>
        <v>0</v>
      </c>
      <c r="O6674" t="str">
        <f t="shared" si="729"/>
        <v>No</v>
      </c>
      <c r="P6674">
        <f t="shared" si="730"/>
        <v>0</v>
      </c>
      <c r="Q6674">
        <f t="shared" si="731"/>
        <v>4813937689</v>
      </c>
      <c r="R6674">
        <f t="shared" si="732"/>
        <v>4.1933383153624479</v>
      </c>
      <c r="S6674" t="str">
        <f t="shared" si="733"/>
        <v>Acceptable</v>
      </c>
      <c r="T6674">
        <f>ROUNDUP(C6674,0)</f>
        <v>0</v>
      </c>
      <c r="U6674">
        <f>ROUNDDOWN(C6674,0)</f>
        <v>0</v>
      </c>
      <c r="V6674">
        <f>RIGHT(K6674,2)+2000</f>
        <v>2018</v>
      </c>
      <c r="W6674" t="str">
        <f>INDEX(_xlfn.TEXTSPLIT(K6674,"-"),1,2)</f>
        <v>Jan</v>
      </c>
      <c r="X6674" t="str">
        <f>INDEX(_xlfn.TEXTSPLIT(K6674,"-"),1,1)</f>
        <v>26</v>
      </c>
      <c r="Y6674">
        <f>INDEX(months!B:B,MATCH(Sheet1!W6674,months!A:A,0))</f>
        <v>1</v>
      </c>
      <c r="Z6674">
        <f t="shared" si="734"/>
        <v>43126</v>
      </c>
    </row>
    <row r="6675" spans="1:26" x14ac:dyDescent="0.2">
      <c r="A6675" t="s">
        <v>4355</v>
      </c>
      <c r="B6675" t="s">
        <v>4310</v>
      </c>
      <c r="C6675">
        <v>4.4000000000000004</v>
      </c>
      <c r="D6675">
        <v>122280</v>
      </c>
      <c r="E6675" t="s">
        <v>46</v>
      </c>
      <c r="F6675" t="s">
        <v>38</v>
      </c>
      <c r="G6675" t="s">
        <v>23</v>
      </c>
      <c r="H6675" t="s">
        <v>24</v>
      </c>
      <c r="I6675" t="s">
        <v>124</v>
      </c>
      <c r="J6675" t="s">
        <v>2718</v>
      </c>
      <c r="K6675" t="s">
        <v>187</v>
      </c>
      <c r="L6675" t="s">
        <v>46</v>
      </c>
      <c r="M6675" t="s">
        <v>46</v>
      </c>
      <c r="N6675">
        <f t="shared" si="728"/>
        <v>0</v>
      </c>
      <c r="O6675" t="str">
        <f t="shared" si="729"/>
        <v>No</v>
      </c>
      <c r="P6675">
        <f t="shared" si="730"/>
        <v>0</v>
      </c>
      <c r="Q6675">
        <f t="shared" si="731"/>
        <v>4813937689</v>
      </c>
      <c r="R6675">
        <f t="shared" si="732"/>
        <v>4.1933383153624479</v>
      </c>
      <c r="S6675" t="str">
        <f t="shared" si="733"/>
        <v>Acceptable</v>
      </c>
      <c r="T6675">
        <f>ROUNDUP(C6675,0)</f>
        <v>5</v>
      </c>
      <c r="U6675">
        <f>ROUNDDOWN(C6675,0)</f>
        <v>4</v>
      </c>
      <c r="V6675">
        <f>RIGHT(K6675,2)+2000</f>
        <v>2018</v>
      </c>
      <c r="W6675" t="str">
        <f>INDEX(_xlfn.TEXTSPLIT(K6675,"-"),1,2)</f>
        <v>Jul</v>
      </c>
      <c r="X6675" t="str">
        <f>INDEX(_xlfn.TEXTSPLIT(K6675,"-"),1,1)</f>
        <v>20</v>
      </c>
      <c r="Y6675">
        <f>INDEX(months!B:B,MATCH(Sheet1!W6675,months!A:A,0))</f>
        <v>7</v>
      </c>
      <c r="Z6675">
        <f t="shared" si="734"/>
        <v>43301</v>
      </c>
    </row>
    <row r="6676" spans="1:26" x14ac:dyDescent="0.2">
      <c r="A6676" t="s">
        <v>9270</v>
      </c>
      <c r="B6676" t="s">
        <v>1988</v>
      </c>
      <c r="C6676">
        <v>3.8</v>
      </c>
      <c r="D6676">
        <v>1103</v>
      </c>
      <c r="E6676" t="s">
        <v>815</v>
      </c>
      <c r="F6676" t="s">
        <v>50</v>
      </c>
      <c r="G6676" t="s">
        <v>23</v>
      </c>
      <c r="H6676" t="s">
        <v>24</v>
      </c>
      <c r="I6676" t="s">
        <v>25</v>
      </c>
      <c r="J6676" t="s">
        <v>1989</v>
      </c>
      <c r="K6676" t="s">
        <v>45</v>
      </c>
      <c r="L6676" t="s">
        <v>9271</v>
      </c>
      <c r="M6676" t="s">
        <v>81</v>
      </c>
      <c r="N6676">
        <f t="shared" si="728"/>
        <v>0</v>
      </c>
      <c r="O6676" t="str">
        <f t="shared" si="729"/>
        <v>No</v>
      </c>
      <c r="P6676">
        <f t="shared" si="730"/>
        <v>0</v>
      </c>
      <c r="Q6676">
        <f t="shared" si="731"/>
        <v>4813937689</v>
      </c>
      <c r="R6676">
        <f t="shared" si="732"/>
        <v>4.1933383153624479</v>
      </c>
      <c r="S6676" t="str">
        <f t="shared" si="733"/>
        <v>Acceptable</v>
      </c>
      <c r="T6676">
        <f>ROUNDUP(C6676,0)</f>
        <v>4</v>
      </c>
      <c r="U6676">
        <f>ROUNDDOWN(C6676,0)</f>
        <v>3</v>
      </c>
      <c r="V6676">
        <f>RIGHT(K6676,2)+2000</f>
        <v>2018</v>
      </c>
      <c r="W6676" t="str">
        <f>INDEX(_xlfn.TEXTSPLIT(K6676,"-"),1,2)</f>
        <v>Jun</v>
      </c>
      <c r="X6676" t="str">
        <f>INDEX(_xlfn.TEXTSPLIT(K6676,"-"),1,1)</f>
        <v>8</v>
      </c>
      <c r="Y6676">
        <f>INDEX(months!B:B,MATCH(Sheet1!W6676,months!A:A,0))</f>
        <v>6</v>
      </c>
      <c r="Z6676">
        <f t="shared" si="734"/>
        <v>43259</v>
      </c>
    </row>
    <row r="6677" spans="1:26" x14ac:dyDescent="0.2">
      <c r="A6677" t="s">
        <v>9272</v>
      </c>
      <c r="B6677" t="s">
        <v>3070</v>
      </c>
      <c r="C6677">
        <v>4.3</v>
      </c>
      <c r="D6677">
        <v>21804</v>
      </c>
      <c r="E6677" t="s">
        <v>970</v>
      </c>
      <c r="F6677" t="s">
        <v>65</v>
      </c>
      <c r="G6677" t="s">
        <v>649</v>
      </c>
      <c r="H6677" t="s">
        <v>3310</v>
      </c>
      <c r="I6677" t="s">
        <v>124</v>
      </c>
      <c r="J6677" t="s">
        <v>2868</v>
      </c>
      <c r="K6677" t="s">
        <v>75</v>
      </c>
      <c r="L6677" t="s">
        <v>1512</v>
      </c>
      <c r="M6677" t="s">
        <v>60</v>
      </c>
      <c r="N6677">
        <f t="shared" si="728"/>
        <v>0</v>
      </c>
      <c r="O6677" t="str">
        <f t="shared" si="729"/>
        <v>No</v>
      </c>
      <c r="P6677">
        <f t="shared" si="730"/>
        <v>0</v>
      </c>
      <c r="Q6677">
        <f t="shared" si="731"/>
        <v>4813937689</v>
      </c>
      <c r="R6677">
        <f t="shared" si="732"/>
        <v>4.1933383153624479</v>
      </c>
      <c r="S6677" t="str">
        <f t="shared" si="733"/>
        <v>Acceptable</v>
      </c>
      <c r="T6677">
        <f>ROUNDUP(C6677,0)</f>
        <v>5</v>
      </c>
      <c r="U6677">
        <f>ROUNDDOWN(C6677,0)</f>
        <v>4</v>
      </c>
      <c r="V6677">
        <f>RIGHT(K6677,2)+2000</f>
        <v>2018</v>
      </c>
      <c r="W6677" t="str">
        <f>INDEX(_xlfn.TEXTSPLIT(K6677,"-"),1,2)</f>
        <v>Jul</v>
      </c>
      <c r="X6677" t="str">
        <f>INDEX(_xlfn.TEXTSPLIT(K6677,"-"),1,1)</f>
        <v>3</v>
      </c>
      <c r="Y6677">
        <f>INDEX(months!B:B,MATCH(Sheet1!W6677,months!A:A,0))</f>
        <v>7</v>
      </c>
      <c r="Z6677">
        <f t="shared" si="734"/>
        <v>43284</v>
      </c>
    </row>
    <row r="6678" spans="1:26" x14ac:dyDescent="0.2">
      <c r="A6678" t="s">
        <v>9273</v>
      </c>
      <c r="B6678" t="s">
        <v>2665</v>
      </c>
      <c r="C6678">
        <v>4.3</v>
      </c>
      <c r="D6678">
        <v>20691</v>
      </c>
      <c r="E6678" t="s">
        <v>3913</v>
      </c>
      <c r="F6678" t="s">
        <v>65</v>
      </c>
      <c r="G6678" t="s">
        <v>23</v>
      </c>
      <c r="H6678" t="s">
        <v>24</v>
      </c>
      <c r="I6678" t="s">
        <v>25</v>
      </c>
      <c r="J6678" t="s">
        <v>2734</v>
      </c>
      <c r="K6678" t="s">
        <v>84</v>
      </c>
      <c r="L6678" t="s">
        <v>1525</v>
      </c>
      <c r="M6678" t="s">
        <v>54</v>
      </c>
      <c r="N6678">
        <f t="shared" si="728"/>
        <v>0</v>
      </c>
      <c r="O6678" t="str">
        <f t="shared" si="729"/>
        <v>No</v>
      </c>
      <c r="P6678">
        <f t="shared" si="730"/>
        <v>0</v>
      </c>
      <c r="Q6678">
        <f t="shared" si="731"/>
        <v>4813937689</v>
      </c>
      <c r="R6678">
        <f t="shared" si="732"/>
        <v>4.1933383153624479</v>
      </c>
      <c r="S6678" t="str">
        <f t="shared" si="733"/>
        <v>Acceptable</v>
      </c>
      <c r="T6678">
        <f>ROUNDUP(C6678,0)</f>
        <v>5</v>
      </c>
      <c r="U6678">
        <f>ROUNDDOWN(C6678,0)</f>
        <v>4</v>
      </c>
      <c r="V6678">
        <f>RIGHT(K6678,2)+2000</f>
        <v>2018</v>
      </c>
      <c r="W6678" t="str">
        <f>INDEX(_xlfn.TEXTSPLIT(K6678,"-"),1,2)</f>
        <v>Jul</v>
      </c>
      <c r="X6678" t="str">
        <f>INDEX(_xlfn.TEXTSPLIT(K6678,"-"),1,1)</f>
        <v>31</v>
      </c>
      <c r="Y6678">
        <f>INDEX(months!B:B,MATCH(Sheet1!W6678,months!A:A,0))</f>
        <v>7</v>
      </c>
      <c r="Z6678">
        <f t="shared" si="734"/>
        <v>43312</v>
      </c>
    </row>
    <row r="6679" spans="1:26" x14ac:dyDescent="0.2">
      <c r="A6679" t="s">
        <v>9274</v>
      </c>
      <c r="B6679" t="s">
        <v>2518</v>
      </c>
      <c r="C6679">
        <v>3</v>
      </c>
      <c r="D6679">
        <v>859</v>
      </c>
      <c r="E6679" t="s">
        <v>525</v>
      </c>
      <c r="F6679" t="s">
        <v>50</v>
      </c>
      <c r="G6679" t="s">
        <v>23</v>
      </c>
      <c r="H6679" t="s">
        <v>24</v>
      </c>
      <c r="I6679" t="s">
        <v>25</v>
      </c>
      <c r="J6679" t="s">
        <v>2519</v>
      </c>
      <c r="K6679" t="s">
        <v>160</v>
      </c>
      <c r="L6679" t="s">
        <v>765</v>
      </c>
      <c r="M6679" t="s">
        <v>237</v>
      </c>
      <c r="N6679">
        <f t="shared" si="728"/>
        <v>0</v>
      </c>
      <c r="O6679" t="str">
        <f t="shared" si="729"/>
        <v>No</v>
      </c>
      <c r="P6679">
        <f t="shared" si="730"/>
        <v>0</v>
      </c>
      <c r="Q6679">
        <f t="shared" si="731"/>
        <v>4813937689</v>
      </c>
      <c r="R6679">
        <f t="shared" si="732"/>
        <v>4.1933383153624479</v>
      </c>
      <c r="S6679" t="str">
        <f t="shared" si="733"/>
        <v>Acceptable</v>
      </c>
      <c r="T6679">
        <f>ROUNDUP(C6679,0)</f>
        <v>3</v>
      </c>
      <c r="U6679">
        <f>ROUNDDOWN(C6679,0)</f>
        <v>3</v>
      </c>
      <c r="V6679">
        <f>RIGHT(K6679,2)+2000</f>
        <v>2018</v>
      </c>
      <c r="W6679" t="str">
        <f>INDEX(_xlfn.TEXTSPLIT(K6679,"-"),1,2)</f>
        <v>Jul</v>
      </c>
      <c r="X6679" t="str">
        <f>INDEX(_xlfn.TEXTSPLIT(K6679,"-"),1,1)</f>
        <v>19</v>
      </c>
      <c r="Y6679">
        <f>INDEX(months!B:B,MATCH(Sheet1!W6679,months!A:A,0))</f>
        <v>7</v>
      </c>
      <c r="Z6679">
        <f t="shared" si="734"/>
        <v>43300</v>
      </c>
    </row>
    <row r="6680" spans="1:26" x14ac:dyDescent="0.2">
      <c r="A6680" t="s">
        <v>9275</v>
      </c>
      <c r="B6680" t="s">
        <v>4310</v>
      </c>
      <c r="C6680">
        <v>4</v>
      </c>
      <c r="D6680">
        <v>232</v>
      </c>
      <c r="E6680" t="s">
        <v>296</v>
      </c>
      <c r="F6680" t="s">
        <v>57</v>
      </c>
      <c r="G6680" t="s">
        <v>23</v>
      </c>
      <c r="H6680" t="s">
        <v>24</v>
      </c>
      <c r="I6680" t="s">
        <v>25</v>
      </c>
      <c r="J6680" t="s">
        <v>2718</v>
      </c>
      <c r="K6680" t="s">
        <v>39</v>
      </c>
      <c r="L6680" t="s">
        <v>2917</v>
      </c>
      <c r="M6680" t="s">
        <v>274</v>
      </c>
      <c r="N6680">
        <f t="shared" si="728"/>
        <v>0</v>
      </c>
      <c r="O6680" t="str">
        <f t="shared" si="729"/>
        <v>No</v>
      </c>
      <c r="P6680">
        <f t="shared" si="730"/>
        <v>0</v>
      </c>
      <c r="Q6680">
        <f t="shared" si="731"/>
        <v>4813937689</v>
      </c>
      <c r="R6680">
        <f t="shared" si="732"/>
        <v>4.1933383153624479</v>
      </c>
      <c r="S6680" t="str">
        <f t="shared" si="733"/>
        <v>Acceptable</v>
      </c>
      <c r="T6680">
        <f>ROUNDUP(C6680,0)</f>
        <v>4</v>
      </c>
      <c r="U6680">
        <f>ROUNDDOWN(C6680,0)</f>
        <v>4</v>
      </c>
      <c r="V6680">
        <f>RIGHT(K6680,2)+2000</f>
        <v>2018</v>
      </c>
      <c r="W6680" t="str">
        <f>INDEX(_xlfn.TEXTSPLIT(K6680,"-"),1,2)</f>
        <v>Aug</v>
      </c>
      <c r="X6680" t="str">
        <f>INDEX(_xlfn.TEXTSPLIT(K6680,"-"),1,1)</f>
        <v>1</v>
      </c>
      <c r="Y6680">
        <f>INDEX(months!B:B,MATCH(Sheet1!W6680,months!A:A,0))</f>
        <v>8</v>
      </c>
      <c r="Z6680">
        <f t="shared" si="734"/>
        <v>43313</v>
      </c>
    </row>
    <row r="6681" spans="1:26" x14ac:dyDescent="0.2">
      <c r="A6681" t="s">
        <v>2470</v>
      </c>
      <c r="B6681" t="s">
        <v>2426</v>
      </c>
      <c r="C6681">
        <v>4.2</v>
      </c>
      <c r="D6681">
        <v>130287</v>
      </c>
      <c r="E6681" t="s">
        <v>1959</v>
      </c>
      <c r="F6681" t="s">
        <v>89</v>
      </c>
      <c r="G6681" t="s">
        <v>23</v>
      </c>
      <c r="H6681" t="s">
        <v>24</v>
      </c>
      <c r="I6681" t="s">
        <v>25</v>
      </c>
      <c r="J6681" t="s">
        <v>2427</v>
      </c>
      <c r="K6681" t="s">
        <v>2471</v>
      </c>
      <c r="L6681" t="s">
        <v>2472</v>
      </c>
      <c r="M6681" t="s">
        <v>81</v>
      </c>
      <c r="N6681">
        <f t="shared" si="728"/>
        <v>0</v>
      </c>
      <c r="O6681" t="str">
        <f t="shared" si="729"/>
        <v>No</v>
      </c>
      <c r="P6681">
        <f t="shared" si="730"/>
        <v>0</v>
      </c>
      <c r="Q6681">
        <f t="shared" si="731"/>
        <v>4813937689</v>
      </c>
      <c r="R6681">
        <f t="shared" si="732"/>
        <v>4.1933383153624479</v>
      </c>
      <c r="S6681" t="str">
        <f t="shared" si="733"/>
        <v>Acceptable</v>
      </c>
      <c r="T6681">
        <f>ROUNDUP(C6681,0)</f>
        <v>5</v>
      </c>
      <c r="U6681">
        <f>ROUNDDOWN(C6681,0)</f>
        <v>4</v>
      </c>
      <c r="V6681">
        <f>RIGHT(K6681,2)+2000</f>
        <v>2016</v>
      </c>
      <c r="W6681" t="str">
        <f>INDEX(_xlfn.TEXTSPLIT(K6681,"-"),1,2)</f>
        <v>Mar</v>
      </c>
      <c r="X6681" t="str">
        <f>INDEX(_xlfn.TEXTSPLIT(K6681,"-"),1,1)</f>
        <v>14</v>
      </c>
      <c r="Y6681">
        <f>INDEX(months!B:B,MATCH(Sheet1!W6681,months!A:A,0))</f>
        <v>3</v>
      </c>
      <c r="Z6681">
        <f t="shared" si="734"/>
        <v>42443</v>
      </c>
    </row>
    <row r="6682" spans="1:26" x14ac:dyDescent="0.2">
      <c r="A6682" t="s">
        <v>9276</v>
      </c>
      <c r="B6682" t="s">
        <v>4950</v>
      </c>
      <c r="C6682">
        <v>4.8</v>
      </c>
      <c r="D6682">
        <v>5865</v>
      </c>
      <c r="E6682" t="s">
        <v>186</v>
      </c>
      <c r="F6682" t="s">
        <v>50</v>
      </c>
      <c r="G6682" t="s">
        <v>649</v>
      </c>
      <c r="H6682" t="s">
        <v>4939</v>
      </c>
      <c r="I6682" t="s">
        <v>25</v>
      </c>
      <c r="J6682" t="s">
        <v>4951</v>
      </c>
      <c r="K6682" t="s">
        <v>226</v>
      </c>
      <c r="L6682" t="s">
        <v>59</v>
      </c>
      <c r="M6682" t="s">
        <v>81</v>
      </c>
      <c r="N6682">
        <f t="shared" si="728"/>
        <v>0</v>
      </c>
      <c r="O6682" t="str">
        <f t="shared" si="729"/>
        <v>No</v>
      </c>
      <c r="P6682">
        <f t="shared" si="730"/>
        <v>0</v>
      </c>
      <c r="Q6682">
        <f t="shared" si="731"/>
        <v>4813937689</v>
      </c>
      <c r="R6682">
        <f t="shared" si="732"/>
        <v>4.1933383153624479</v>
      </c>
      <c r="S6682" t="str">
        <f t="shared" si="733"/>
        <v>Acceptable</v>
      </c>
      <c r="T6682">
        <f>ROUNDUP(C6682,0)</f>
        <v>5</v>
      </c>
      <c r="U6682">
        <f>ROUNDDOWN(C6682,0)</f>
        <v>4</v>
      </c>
      <c r="V6682">
        <f>RIGHT(K6682,2)+2000</f>
        <v>2018</v>
      </c>
      <c r="W6682" t="str">
        <f>INDEX(_xlfn.TEXTSPLIT(K6682,"-"),1,2)</f>
        <v>Jul</v>
      </c>
      <c r="X6682" t="str">
        <f>INDEX(_xlfn.TEXTSPLIT(K6682,"-"),1,1)</f>
        <v>18</v>
      </c>
      <c r="Y6682">
        <f>INDEX(months!B:B,MATCH(Sheet1!W6682,months!A:A,0))</f>
        <v>7</v>
      </c>
      <c r="Z6682">
        <f t="shared" si="734"/>
        <v>43299</v>
      </c>
    </row>
    <row r="6683" spans="1:26" x14ac:dyDescent="0.2">
      <c r="A6683" t="s">
        <v>9277</v>
      </c>
      <c r="B6683" t="s">
        <v>5248</v>
      </c>
      <c r="C6683">
        <v>4</v>
      </c>
      <c r="D6683">
        <v>46</v>
      </c>
      <c r="E6683" t="s">
        <v>74</v>
      </c>
      <c r="F6683" t="s">
        <v>101</v>
      </c>
      <c r="G6683" t="s">
        <v>23</v>
      </c>
      <c r="H6683" t="s">
        <v>24</v>
      </c>
      <c r="I6683" t="s">
        <v>25</v>
      </c>
      <c r="J6683" t="s">
        <v>5249</v>
      </c>
      <c r="K6683" t="s">
        <v>8855</v>
      </c>
      <c r="L6683" t="s">
        <v>350</v>
      </c>
      <c r="M6683" t="s">
        <v>72</v>
      </c>
      <c r="N6683">
        <f t="shared" si="728"/>
        <v>0</v>
      </c>
      <c r="O6683" t="str">
        <f t="shared" si="729"/>
        <v>No</v>
      </c>
      <c r="P6683">
        <f t="shared" si="730"/>
        <v>0</v>
      </c>
      <c r="Q6683">
        <f t="shared" si="731"/>
        <v>4813937689</v>
      </c>
      <c r="R6683">
        <f t="shared" si="732"/>
        <v>4.1933383153624479</v>
      </c>
      <c r="S6683" t="str">
        <f t="shared" si="733"/>
        <v>Acceptable</v>
      </c>
      <c r="T6683">
        <f>ROUNDUP(C6683,0)</f>
        <v>4</v>
      </c>
      <c r="U6683">
        <f>ROUNDDOWN(C6683,0)</f>
        <v>4</v>
      </c>
      <c r="V6683">
        <f>RIGHT(K6683,2)+2000</f>
        <v>2015</v>
      </c>
      <c r="W6683" t="str">
        <f>INDEX(_xlfn.TEXTSPLIT(K6683,"-"),1,2)</f>
        <v>Apr</v>
      </c>
      <c r="X6683" t="str">
        <f>INDEX(_xlfn.TEXTSPLIT(K6683,"-"),1,1)</f>
        <v>20</v>
      </c>
      <c r="Y6683">
        <f>INDEX(months!B:B,MATCH(Sheet1!W6683,months!A:A,0))</f>
        <v>4</v>
      </c>
      <c r="Z6683">
        <f t="shared" si="734"/>
        <v>42114</v>
      </c>
    </row>
    <row r="6684" spans="1:26" x14ac:dyDescent="0.2">
      <c r="A6684" t="s">
        <v>9278</v>
      </c>
      <c r="B6684" t="s">
        <v>3070</v>
      </c>
      <c r="C6684">
        <v>4.5</v>
      </c>
      <c r="D6684">
        <v>41</v>
      </c>
      <c r="E6684" t="s">
        <v>374</v>
      </c>
      <c r="F6684" t="s">
        <v>101</v>
      </c>
      <c r="G6684" t="s">
        <v>23</v>
      </c>
      <c r="H6684" t="s">
        <v>24</v>
      </c>
      <c r="I6684" t="s">
        <v>25</v>
      </c>
      <c r="J6684" t="s">
        <v>2804</v>
      </c>
      <c r="K6684" t="s">
        <v>5395</v>
      </c>
      <c r="L6684" t="s">
        <v>780</v>
      </c>
      <c r="M6684" t="s">
        <v>81</v>
      </c>
      <c r="N6684">
        <f t="shared" si="728"/>
        <v>0</v>
      </c>
      <c r="O6684" t="str">
        <f t="shared" si="729"/>
        <v>No</v>
      </c>
      <c r="P6684">
        <f t="shared" si="730"/>
        <v>0</v>
      </c>
      <c r="Q6684">
        <f t="shared" si="731"/>
        <v>4813937689</v>
      </c>
      <c r="R6684">
        <f t="shared" si="732"/>
        <v>4.1933383153624479</v>
      </c>
      <c r="S6684" t="str">
        <f t="shared" si="733"/>
        <v>Acceptable</v>
      </c>
      <c r="T6684">
        <f>ROUNDUP(C6684,0)</f>
        <v>5</v>
      </c>
      <c r="U6684">
        <f>ROUNDDOWN(C6684,0)</f>
        <v>4</v>
      </c>
      <c r="V6684">
        <f>RIGHT(K6684,2)+2000</f>
        <v>2018</v>
      </c>
      <c r="W6684" t="str">
        <f>INDEX(_xlfn.TEXTSPLIT(K6684,"-"),1,2)</f>
        <v>Jan</v>
      </c>
      <c r="X6684" t="str">
        <f>INDEX(_xlfn.TEXTSPLIT(K6684,"-"),1,1)</f>
        <v>13</v>
      </c>
      <c r="Y6684">
        <f>INDEX(months!B:B,MATCH(Sheet1!W6684,months!A:A,0))</f>
        <v>1</v>
      </c>
      <c r="Z6684">
        <f t="shared" si="734"/>
        <v>43113</v>
      </c>
    </row>
    <row r="6685" spans="1:26" x14ac:dyDescent="0.2">
      <c r="A6685" t="s">
        <v>9279</v>
      </c>
      <c r="B6685" t="s">
        <v>3070</v>
      </c>
      <c r="D6685">
        <v>1</v>
      </c>
      <c r="E6685" t="s">
        <v>1786</v>
      </c>
      <c r="F6685" t="s">
        <v>1010</v>
      </c>
      <c r="G6685" t="s">
        <v>23</v>
      </c>
      <c r="H6685" t="s">
        <v>24</v>
      </c>
      <c r="I6685" t="s">
        <v>25</v>
      </c>
      <c r="J6685" t="s">
        <v>1537</v>
      </c>
      <c r="K6685" t="s">
        <v>1007</v>
      </c>
      <c r="L6685" t="s">
        <v>59</v>
      </c>
      <c r="M6685" t="s">
        <v>81</v>
      </c>
      <c r="N6685">
        <f t="shared" si="728"/>
        <v>0</v>
      </c>
      <c r="O6685" t="str">
        <f t="shared" si="729"/>
        <v>No</v>
      </c>
      <c r="P6685">
        <f t="shared" si="730"/>
        <v>0</v>
      </c>
      <c r="Q6685">
        <f t="shared" si="731"/>
        <v>4813937689</v>
      </c>
      <c r="R6685">
        <f t="shared" si="732"/>
        <v>4.1933383153624479</v>
      </c>
      <c r="S6685" t="str">
        <f t="shared" si="733"/>
        <v>Acceptable</v>
      </c>
      <c r="T6685">
        <f>ROUNDUP(C6685,0)</f>
        <v>0</v>
      </c>
      <c r="U6685">
        <f>ROUNDDOWN(C6685,0)</f>
        <v>0</v>
      </c>
      <c r="V6685">
        <f>RIGHT(K6685,2)+2000</f>
        <v>2017</v>
      </c>
      <c r="W6685" t="str">
        <f>INDEX(_xlfn.TEXTSPLIT(K6685,"-"),1,2)</f>
        <v>Sep</v>
      </c>
      <c r="X6685" t="str">
        <f>INDEX(_xlfn.TEXTSPLIT(K6685,"-"),1,1)</f>
        <v>1</v>
      </c>
      <c r="Y6685">
        <f>INDEX(months!B:B,MATCH(Sheet1!W6685,months!A:A,0))</f>
        <v>9</v>
      </c>
      <c r="Z6685">
        <f t="shared" si="734"/>
        <v>42979</v>
      </c>
    </row>
    <row r="6686" spans="1:26" x14ac:dyDescent="0.2">
      <c r="A6686" t="s">
        <v>9280</v>
      </c>
      <c r="B6686" t="s">
        <v>1790</v>
      </c>
      <c r="C6686">
        <v>4.7</v>
      </c>
      <c r="D6686">
        <v>413</v>
      </c>
      <c r="E6686" t="s">
        <v>481</v>
      </c>
      <c r="F6686" t="s">
        <v>22</v>
      </c>
      <c r="G6686" t="s">
        <v>23</v>
      </c>
      <c r="H6686" t="s">
        <v>24</v>
      </c>
      <c r="I6686" t="s">
        <v>25</v>
      </c>
      <c r="J6686" t="s">
        <v>1791</v>
      </c>
      <c r="K6686" t="s">
        <v>1777</v>
      </c>
      <c r="L6686" t="s">
        <v>1972</v>
      </c>
      <c r="M6686" t="s">
        <v>274</v>
      </c>
      <c r="N6686">
        <f t="shared" si="728"/>
        <v>0</v>
      </c>
      <c r="O6686" t="str">
        <f t="shared" si="729"/>
        <v>No</v>
      </c>
      <c r="P6686">
        <f t="shared" si="730"/>
        <v>0</v>
      </c>
      <c r="Q6686">
        <f t="shared" si="731"/>
        <v>4813937689</v>
      </c>
      <c r="R6686">
        <f t="shared" si="732"/>
        <v>4.1933383153624479</v>
      </c>
      <c r="S6686" t="str">
        <f t="shared" si="733"/>
        <v>Acceptable</v>
      </c>
      <c r="T6686">
        <f>ROUNDUP(C6686,0)</f>
        <v>5</v>
      </c>
      <c r="U6686">
        <f>ROUNDDOWN(C6686,0)</f>
        <v>4</v>
      </c>
      <c r="V6686">
        <f>RIGHT(K6686,2)+2000</f>
        <v>2018</v>
      </c>
      <c r="W6686" t="str">
        <f>INDEX(_xlfn.TEXTSPLIT(K6686,"-"),1,2)</f>
        <v>May</v>
      </c>
      <c r="X6686" t="str">
        <f>INDEX(_xlfn.TEXTSPLIT(K6686,"-"),1,1)</f>
        <v>30</v>
      </c>
      <c r="Y6686">
        <f>INDEX(months!B:B,MATCH(Sheet1!W6686,months!A:A,0))</f>
        <v>5</v>
      </c>
      <c r="Z6686">
        <f t="shared" si="734"/>
        <v>43250</v>
      </c>
    </row>
    <row r="6687" spans="1:26" x14ac:dyDescent="0.2">
      <c r="A6687" t="s">
        <v>9281</v>
      </c>
      <c r="B6687" t="s">
        <v>3827</v>
      </c>
      <c r="C6687">
        <v>1.9</v>
      </c>
      <c r="D6687">
        <v>16</v>
      </c>
      <c r="E6687" t="s">
        <v>392</v>
      </c>
      <c r="F6687" t="s">
        <v>775</v>
      </c>
      <c r="G6687" t="s">
        <v>23</v>
      </c>
      <c r="H6687" t="s">
        <v>24</v>
      </c>
      <c r="I6687" t="s">
        <v>25</v>
      </c>
      <c r="J6687" t="s">
        <v>3828</v>
      </c>
      <c r="K6687" t="s">
        <v>2551</v>
      </c>
      <c r="L6687" t="s">
        <v>59</v>
      </c>
      <c r="M6687" t="s">
        <v>86</v>
      </c>
      <c r="N6687">
        <f t="shared" si="728"/>
        <v>0</v>
      </c>
      <c r="O6687" t="str">
        <f t="shared" si="729"/>
        <v>No</v>
      </c>
      <c r="P6687">
        <f t="shared" si="730"/>
        <v>0</v>
      </c>
      <c r="Q6687">
        <f t="shared" si="731"/>
        <v>4813937689</v>
      </c>
      <c r="R6687">
        <f t="shared" si="732"/>
        <v>4.1933383153624479</v>
      </c>
      <c r="S6687" t="str">
        <f t="shared" si="733"/>
        <v>Acceptable</v>
      </c>
      <c r="T6687">
        <f>ROUNDUP(C6687,0)</f>
        <v>2</v>
      </c>
      <c r="U6687">
        <f>ROUNDDOWN(C6687,0)</f>
        <v>1</v>
      </c>
      <c r="V6687">
        <f>RIGHT(K6687,2)+2000</f>
        <v>2016</v>
      </c>
      <c r="W6687" t="str">
        <f>INDEX(_xlfn.TEXTSPLIT(K6687,"-"),1,2)</f>
        <v>Jun</v>
      </c>
      <c r="X6687" t="str">
        <f>INDEX(_xlfn.TEXTSPLIT(K6687,"-"),1,1)</f>
        <v>30</v>
      </c>
      <c r="Y6687">
        <f>INDEX(months!B:B,MATCH(Sheet1!W6687,months!A:A,0))</f>
        <v>6</v>
      </c>
      <c r="Z6687">
        <f t="shared" si="734"/>
        <v>42551</v>
      </c>
    </row>
    <row r="6688" spans="1:26" x14ac:dyDescent="0.2">
      <c r="A6688" t="s">
        <v>9282</v>
      </c>
      <c r="B6688" t="s">
        <v>3827</v>
      </c>
      <c r="C6688">
        <v>4.9000000000000004</v>
      </c>
      <c r="D6688">
        <v>29</v>
      </c>
      <c r="E6688" t="s">
        <v>260</v>
      </c>
      <c r="F6688" t="s">
        <v>1199</v>
      </c>
      <c r="G6688" t="s">
        <v>23</v>
      </c>
      <c r="H6688" t="s">
        <v>24</v>
      </c>
      <c r="I6688" t="s">
        <v>25</v>
      </c>
      <c r="J6688" t="s">
        <v>3828</v>
      </c>
      <c r="K6688" t="s">
        <v>121</v>
      </c>
      <c r="L6688" t="s">
        <v>1210</v>
      </c>
      <c r="M6688" t="s">
        <v>274</v>
      </c>
      <c r="N6688">
        <f t="shared" si="728"/>
        <v>0</v>
      </c>
      <c r="O6688" t="str">
        <f t="shared" si="729"/>
        <v>No</v>
      </c>
      <c r="P6688">
        <f t="shared" si="730"/>
        <v>0</v>
      </c>
      <c r="Q6688">
        <f t="shared" si="731"/>
        <v>4813937689</v>
      </c>
      <c r="R6688">
        <f t="shared" si="732"/>
        <v>4.1933383153624479</v>
      </c>
      <c r="S6688" t="str">
        <f t="shared" si="733"/>
        <v>Acceptable</v>
      </c>
      <c r="T6688">
        <f>ROUNDUP(C6688,0)</f>
        <v>5</v>
      </c>
      <c r="U6688">
        <f>ROUNDDOWN(C6688,0)</f>
        <v>4</v>
      </c>
      <c r="V6688">
        <f>RIGHT(K6688,2)+2000</f>
        <v>2018</v>
      </c>
      <c r="W6688" t="str">
        <f>INDEX(_xlfn.TEXTSPLIT(K6688,"-"),1,2)</f>
        <v>Mar</v>
      </c>
      <c r="X6688" t="str">
        <f>INDEX(_xlfn.TEXTSPLIT(K6688,"-"),1,1)</f>
        <v>20</v>
      </c>
      <c r="Y6688">
        <f>INDEX(months!B:B,MATCH(Sheet1!W6688,months!A:A,0))</f>
        <v>3</v>
      </c>
      <c r="Z6688">
        <f t="shared" si="734"/>
        <v>43179</v>
      </c>
    </row>
    <row r="6689" spans="1:26" x14ac:dyDescent="0.2">
      <c r="A6689" t="s">
        <v>9283</v>
      </c>
      <c r="B6689" t="s">
        <v>3070</v>
      </c>
      <c r="C6689">
        <v>4.4000000000000004</v>
      </c>
      <c r="D6689">
        <v>544</v>
      </c>
      <c r="E6689" t="s">
        <v>46</v>
      </c>
      <c r="F6689" t="s">
        <v>101</v>
      </c>
      <c r="G6689" t="s">
        <v>649</v>
      </c>
      <c r="H6689" t="s">
        <v>1006</v>
      </c>
      <c r="I6689" t="s">
        <v>25</v>
      </c>
      <c r="J6689" t="s">
        <v>1537</v>
      </c>
      <c r="K6689" t="s">
        <v>6234</v>
      </c>
      <c r="L6689" t="s">
        <v>46</v>
      </c>
      <c r="M6689" t="s">
        <v>46</v>
      </c>
      <c r="N6689">
        <f t="shared" si="728"/>
        <v>0</v>
      </c>
      <c r="O6689" t="str">
        <f t="shared" si="729"/>
        <v>No</v>
      </c>
      <c r="P6689">
        <f t="shared" si="730"/>
        <v>0</v>
      </c>
      <c r="Q6689">
        <f t="shared" si="731"/>
        <v>4813937689</v>
      </c>
      <c r="R6689">
        <f t="shared" si="732"/>
        <v>4.1933383153624479</v>
      </c>
      <c r="S6689" t="str">
        <f t="shared" si="733"/>
        <v>Acceptable</v>
      </c>
      <c r="T6689">
        <f>ROUNDUP(C6689,0)</f>
        <v>5</v>
      </c>
      <c r="U6689">
        <f>ROUNDDOWN(C6689,0)</f>
        <v>4</v>
      </c>
      <c r="V6689">
        <f>RIGHT(K6689,2)+2000</f>
        <v>2017</v>
      </c>
      <c r="W6689" t="str">
        <f>INDEX(_xlfn.TEXTSPLIT(K6689,"-"),1,2)</f>
        <v>Aug</v>
      </c>
      <c r="X6689" t="str">
        <f>INDEX(_xlfn.TEXTSPLIT(K6689,"-"),1,1)</f>
        <v>20</v>
      </c>
      <c r="Y6689">
        <f>INDEX(months!B:B,MATCH(Sheet1!W6689,months!A:A,0))</f>
        <v>8</v>
      </c>
      <c r="Z6689">
        <f t="shared" si="734"/>
        <v>42967</v>
      </c>
    </row>
    <row r="6690" spans="1:26" x14ac:dyDescent="0.2">
      <c r="A6690" t="s">
        <v>9284</v>
      </c>
      <c r="B6690" t="s">
        <v>3827</v>
      </c>
      <c r="C6690">
        <v>4.7</v>
      </c>
      <c r="D6690">
        <v>2068</v>
      </c>
      <c r="E6690" t="s">
        <v>631</v>
      </c>
      <c r="F6690" t="s">
        <v>50</v>
      </c>
      <c r="G6690" t="s">
        <v>23</v>
      </c>
      <c r="H6690" t="s">
        <v>24</v>
      </c>
      <c r="I6690" t="s">
        <v>25</v>
      </c>
      <c r="J6690" t="s">
        <v>3828</v>
      </c>
      <c r="K6690" t="s">
        <v>9285</v>
      </c>
      <c r="L6690" t="s">
        <v>59</v>
      </c>
      <c r="M6690" t="s">
        <v>237</v>
      </c>
      <c r="N6690">
        <f t="shared" si="728"/>
        <v>0</v>
      </c>
      <c r="O6690" t="str">
        <f t="shared" si="729"/>
        <v>No</v>
      </c>
      <c r="P6690">
        <f t="shared" si="730"/>
        <v>0</v>
      </c>
      <c r="Q6690">
        <f t="shared" si="731"/>
        <v>4813937689</v>
      </c>
      <c r="R6690">
        <f t="shared" si="732"/>
        <v>4.1933383153624479</v>
      </c>
      <c r="S6690" t="str">
        <f t="shared" si="733"/>
        <v>Acceptable</v>
      </c>
      <c r="T6690">
        <f>ROUNDUP(C6690,0)</f>
        <v>5</v>
      </c>
      <c r="U6690">
        <f>ROUNDDOWN(C6690,0)</f>
        <v>4</v>
      </c>
      <c r="V6690">
        <f>RIGHT(K6690,2)+2000</f>
        <v>2014</v>
      </c>
      <c r="W6690" t="str">
        <f>INDEX(_xlfn.TEXTSPLIT(K6690,"-"),1,2)</f>
        <v>Apr</v>
      </c>
      <c r="X6690" t="str">
        <f>INDEX(_xlfn.TEXTSPLIT(K6690,"-"),1,1)</f>
        <v>13</v>
      </c>
      <c r="Y6690">
        <f>INDEX(months!B:B,MATCH(Sheet1!W6690,months!A:A,0))</f>
        <v>4</v>
      </c>
      <c r="Z6690">
        <f t="shared" si="734"/>
        <v>41742</v>
      </c>
    </row>
    <row r="6691" spans="1:26" x14ac:dyDescent="0.2">
      <c r="A6691" t="s">
        <v>9286</v>
      </c>
      <c r="B6691" t="s">
        <v>3070</v>
      </c>
      <c r="D6691">
        <v>4</v>
      </c>
      <c r="E6691" t="s">
        <v>9287</v>
      </c>
      <c r="F6691" t="s">
        <v>1010</v>
      </c>
      <c r="G6691" t="s">
        <v>23</v>
      </c>
      <c r="H6691" t="s">
        <v>24</v>
      </c>
      <c r="I6691" t="s">
        <v>25</v>
      </c>
      <c r="J6691" t="s">
        <v>1537</v>
      </c>
      <c r="K6691" t="s">
        <v>7262</v>
      </c>
      <c r="L6691" t="s">
        <v>317</v>
      </c>
      <c r="M6691" t="s">
        <v>60</v>
      </c>
      <c r="N6691">
        <f t="shared" si="728"/>
        <v>0</v>
      </c>
      <c r="O6691" t="str">
        <f t="shared" si="729"/>
        <v>No</v>
      </c>
      <c r="P6691">
        <f t="shared" si="730"/>
        <v>0</v>
      </c>
      <c r="Q6691">
        <f t="shared" si="731"/>
        <v>4813937689</v>
      </c>
      <c r="R6691">
        <f t="shared" si="732"/>
        <v>4.1933383153624479</v>
      </c>
      <c r="S6691" t="str">
        <f t="shared" si="733"/>
        <v>Acceptable</v>
      </c>
      <c r="T6691">
        <f>ROUNDUP(C6691,0)</f>
        <v>0</v>
      </c>
      <c r="U6691">
        <f>ROUNDDOWN(C6691,0)</f>
        <v>0</v>
      </c>
      <c r="V6691">
        <f>RIGHT(K6691,2)+2000</f>
        <v>2018</v>
      </c>
      <c r="W6691" t="str">
        <f>INDEX(_xlfn.TEXTSPLIT(K6691,"-"),1,2)</f>
        <v>Jan</v>
      </c>
      <c r="X6691" t="str">
        <f>INDEX(_xlfn.TEXTSPLIT(K6691,"-"),1,1)</f>
        <v>10</v>
      </c>
      <c r="Y6691">
        <f>INDEX(months!B:B,MATCH(Sheet1!W6691,months!A:A,0))</f>
        <v>1</v>
      </c>
      <c r="Z6691">
        <f t="shared" si="734"/>
        <v>43110</v>
      </c>
    </row>
    <row r="6692" spans="1:26" x14ac:dyDescent="0.2">
      <c r="A6692" t="s">
        <v>9288</v>
      </c>
      <c r="B6692" t="s">
        <v>3070</v>
      </c>
      <c r="C6692">
        <v>4.9000000000000004</v>
      </c>
      <c r="D6692">
        <v>1288</v>
      </c>
      <c r="E6692" t="s">
        <v>202</v>
      </c>
      <c r="F6692" t="s">
        <v>22</v>
      </c>
      <c r="G6692" t="s">
        <v>23</v>
      </c>
      <c r="H6692" t="s">
        <v>24</v>
      </c>
      <c r="I6692" t="s">
        <v>25</v>
      </c>
      <c r="J6692" t="s">
        <v>1303</v>
      </c>
      <c r="K6692" t="s">
        <v>169</v>
      </c>
      <c r="L6692" t="s">
        <v>59</v>
      </c>
      <c r="M6692" t="s">
        <v>81</v>
      </c>
      <c r="N6692">
        <f t="shared" si="728"/>
        <v>0</v>
      </c>
      <c r="O6692" t="str">
        <f t="shared" si="729"/>
        <v>No</v>
      </c>
      <c r="P6692">
        <f t="shared" si="730"/>
        <v>0</v>
      </c>
      <c r="Q6692">
        <f t="shared" si="731"/>
        <v>4813937689</v>
      </c>
      <c r="R6692">
        <f t="shared" si="732"/>
        <v>4.1933383153624479</v>
      </c>
      <c r="S6692" t="str">
        <f t="shared" si="733"/>
        <v>Acceptable</v>
      </c>
      <c r="T6692">
        <f>ROUNDUP(C6692,0)</f>
        <v>5</v>
      </c>
      <c r="U6692">
        <f>ROUNDDOWN(C6692,0)</f>
        <v>4</v>
      </c>
      <c r="V6692">
        <f>RIGHT(K6692,2)+2000</f>
        <v>2018</v>
      </c>
      <c r="W6692" t="str">
        <f>INDEX(_xlfn.TEXTSPLIT(K6692,"-"),1,2)</f>
        <v>Jul</v>
      </c>
      <c r="X6692" t="str">
        <f>INDEX(_xlfn.TEXTSPLIT(K6692,"-"),1,1)</f>
        <v>11</v>
      </c>
      <c r="Y6692">
        <f>INDEX(months!B:B,MATCH(Sheet1!W6692,months!A:A,0))</f>
        <v>7</v>
      </c>
      <c r="Z6692">
        <f t="shared" si="734"/>
        <v>43292</v>
      </c>
    </row>
    <row r="6693" spans="1:26" x14ac:dyDescent="0.2">
      <c r="A6693" t="s">
        <v>9289</v>
      </c>
      <c r="B6693" t="s">
        <v>3827</v>
      </c>
      <c r="C6693">
        <v>4.8</v>
      </c>
      <c r="D6693">
        <v>1902</v>
      </c>
      <c r="E6693" t="s">
        <v>155</v>
      </c>
      <c r="F6693" t="s">
        <v>50</v>
      </c>
      <c r="G6693" t="s">
        <v>23</v>
      </c>
      <c r="H6693" t="s">
        <v>24</v>
      </c>
      <c r="I6693" t="s">
        <v>25</v>
      </c>
      <c r="J6693" t="s">
        <v>3828</v>
      </c>
      <c r="K6693" t="s">
        <v>8954</v>
      </c>
      <c r="L6693" t="s">
        <v>180</v>
      </c>
      <c r="M6693" t="s">
        <v>514</v>
      </c>
      <c r="N6693">
        <f t="shared" si="728"/>
        <v>0</v>
      </c>
      <c r="O6693" t="str">
        <f t="shared" si="729"/>
        <v>No</v>
      </c>
      <c r="P6693">
        <f t="shared" si="730"/>
        <v>0</v>
      </c>
      <c r="Q6693">
        <f t="shared" si="731"/>
        <v>4813937689</v>
      </c>
      <c r="R6693">
        <f t="shared" si="732"/>
        <v>4.1933383153624479</v>
      </c>
      <c r="S6693" t="str">
        <f t="shared" si="733"/>
        <v>Acceptable</v>
      </c>
      <c r="T6693">
        <f>ROUNDUP(C6693,0)</f>
        <v>5</v>
      </c>
      <c r="U6693">
        <f>ROUNDDOWN(C6693,0)</f>
        <v>4</v>
      </c>
      <c r="V6693">
        <f>RIGHT(K6693,2)+2000</f>
        <v>2014</v>
      </c>
      <c r="W6693" t="str">
        <f>INDEX(_xlfn.TEXTSPLIT(K6693,"-"),1,2)</f>
        <v>Jun</v>
      </c>
      <c r="X6693" t="str">
        <f>INDEX(_xlfn.TEXTSPLIT(K6693,"-"),1,1)</f>
        <v>5</v>
      </c>
      <c r="Y6693">
        <f>INDEX(months!B:B,MATCH(Sheet1!W6693,months!A:A,0))</f>
        <v>6</v>
      </c>
      <c r="Z6693">
        <f t="shared" si="734"/>
        <v>41795</v>
      </c>
    </row>
    <row r="6694" spans="1:26" x14ac:dyDescent="0.2">
      <c r="A6694" t="s">
        <v>9290</v>
      </c>
      <c r="B6694" t="s">
        <v>4950</v>
      </c>
      <c r="D6694">
        <v>0</v>
      </c>
      <c r="E6694" t="s">
        <v>305</v>
      </c>
      <c r="F6694" t="s">
        <v>6276</v>
      </c>
      <c r="G6694" t="s">
        <v>649</v>
      </c>
      <c r="H6694" t="s">
        <v>9291</v>
      </c>
      <c r="I6694" t="s">
        <v>25</v>
      </c>
      <c r="J6694" t="s">
        <v>4951</v>
      </c>
      <c r="K6694" t="s">
        <v>5557</v>
      </c>
      <c r="L6694" t="s">
        <v>28</v>
      </c>
      <c r="M6694" t="s">
        <v>81</v>
      </c>
      <c r="N6694">
        <f t="shared" si="728"/>
        <v>0</v>
      </c>
      <c r="O6694" t="str">
        <f t="shared" si="729"/>
        <v>No</v>
      </c>
      <c r="P6694">
        <f t="shared" si="730"/>
        <v>0</v>
      </c>
      <c r="Q6694">
        <f t="shared" si="731"/>
        <v>4813937689</v>
      </c>
      <c r="R6694">
        <f t="shared" si="732"/>
        <v>4.1933383153624479</v>
      </c>
      <c r="S6694" t="str">
        <f t="shared" si="733"/>
        <v>Acceptable</v>
      </c>
      <c r="T6694">
        <f>ROUNDUP(C6694,0)</f>
        <v>0</v>
      </c>
      <c r="U6694">
        <f>ROUNDDOWN(C6694,0)</f>
        <v>0</v>
      </c>
      <c r="V6694">
        <f>RIGHT(K6694,2)+2000</f>
        <v>2017</v>
      </c>
      <c r="W6694" t="str">
        <f>INDEX(_xlfn.TEXTSPLIT(K6694,"-"),1,2)</f>
        <v>Nov</v>
      </c>
      <c r="X6694" t="str">
        <f>INDEX(_xlfn.TEXTSPLIT(K6694,"-"),1,1)</f>
        <v>24</v>
      </c>
      <c r="Y6694">
        <f>INDEX(months!B:B,MATCH(Sheet1!W6694,months!A:A,0))</f>
        <v>11</v>
      </c>
      <c r="Z6694">
        <f t="shared" si="734"/>
        <v>43063</v>
      </c>
    </row>
    <row r="6695" spans="1:26" x14ac:dyDescent="0.2">
      <c r="A6695" t="s">
        <v>9292</v>
      </c>
      <c r="B6695" t="s">
        <v>5446</v>
      </c>
      <c r="D6695">
        <v>88</v>
      </c>
      <c r="E6695" t="s">
        <v>571</v>
      </c>
      <c r="F6695" t="s">
        <v>101</v>
      </c>
      <c r="G6695" t="s">
        <v>23</v>
      </c>
      <c r="H6695" t="s">
        <v>24</v>
      </c>
      <c r="I6695" t="s">
        <v>25</v>
      </c>
      <c r="J6695" t="s">
        <v>5447</v>
      </c>
      <c r="K6695" t="s">
        <v>173</v>
      </c>
      <c r="L6695" t="s">
        <v>9293</v>
      </c>
      <c r="M6695" t="s">
        <v>29</v>
      </c>
      <c r="N6695">
        <f t="shared" si="728"/>
        <v>0</v>
      </c>
      <c r="O6695" t="str">
        <f t="shared" si="729"/>
        <v>No</v>
      </c>
      <c r="P6695">
        <f t="shared" si="730"/>
        <v>0</v>
      </c>
      <c r="Q6695">
        <f t="shared" si="731"/>
        <v>4813937689</v>
      </c>
      <c r="R6695">
        <f t="shared" si="732"/>
        <v>4.1933383153624479</v>
      </c>
      <c r="S6695" t="str">
        <f t="shared" si="733"/>
        <v>Acceptable</v>
      </c>
      <c r="T6695">
        <f>ROUNDUP(C6695,0)</f>
        <v>0</v>
      </c>
      <c r="U6695">
        <f>ROUNDDOWN(C6695,0)</f>
        <v>0</v>
      </c>
      <c r="V6695">
        <f>RIGHT(K6695,2)+2000</f>
        <v>2018</v>
      </c>
      <c r="W6695" t="str">
        <f>INDEX(_xlfn.TEXTSPLIT(K6695,"-"),1,2)</f>
        <v>Aug</v>
      </c>
      <c r="X6695" t="str">
        <f>INDEX(_xlfn.TEXTSPLIT(K6695,"-"),1,1)</f>
        <v>2</v>
      </c>
      <c r="Y6695">
        <f>INDEX(months!B:B,MATCH(Sheet1!W6695,months!A:A,0))</f>
        <v>8</v>
      </c>
      <c r="Z6695">
        <f t="shared" si="734"/>
        <v>43314</v>
      </c>
    </row>
    <row r="6696" spans="1:26" x14ac:dyDescent="0.2">
      <c r="A6696" t="s">
        <v>9294</v>
      </c>
      <c r="B6696" t="s">
        <v>2665</v>
      </c>
      <c r="C6696">
        <v>4.5</v>
      </c>
      <c r="D6696">
        <v>1418</v>
      </c>
      <c r="E6696" t="s">
        <v>202</v>
      </c>
      <c r="F6696" t="s">
        <v>22</v>
      </c>
      <c r="G6696" t="s">
        <v>23</v>
      </c>
      <c r="H6696" t="s">
        <v>24</v>
      </c>
      <c r="I6696" t="s">
        <v>44</v>
      </c>
      <c r="J6696" t="s">
        <v>6194</v>
      </c>
      <c r="K6696" t="s">
        <v>1777</v>
      </c>
      <c r="L6696" t="s">
        <v>1059</v>
      </c>
      <c r="M6696" t="s">
        <v>29</v>
      </c>
      <c r="N6696">
        <f t="shared" si="728"/>
        <v>0</v>
      </c>
      <c r="O6696" t="str">
        <f t="shared" si="729"/>
        <v>No</v>
      </c>
      <c r="P6696">
        <f t="shared" si="730"/>
        <v>0</v>
      </c>
      <c r="Q6696">
        <f t="shared" si="731"/>
        <v>4813937689</v>
      </c>
      <c r="R6696">
        <f t="shared" si="732"/>
        <v>4.1933383153624479</v>
      </c>
      <c r="S6696" t="str">
        <f t="shared" si="733"/>
        <v>Acceptable</v>
      </c>
      <c r="T6696">
        <f>ROUNDUP(C6696,0)</f>
        <v>5</v>
      </c>
      <c r="U6696">
        <f>ROUNDDOWN(C6696,0)</f>
        <v>4</v>
      </c>
      <c r="V6696">
        <f>RIGHT(K6696,2)+2000</f>
        <v>2018</v>
      </c>
      <c r="W6696" t="str">
        <f>INDEX(_xlfn.TEXTSPLIT(K6696,"-"),1,2)</f>
        <v>May</v>
      </c>
      <c r="X6696" t="str">
        <f>INDEX(_xlfn.TEXTSPLIT(K6696,"-"),1,1)</f>
        <v>30</v>
      </c>
      <c r="Y6696">
        <f>INDEX(months!B:B,MATCH(Sheet1!W6696,months!A:A,0))</f>
        <v>5</v>
      </c>
      <c r="Z6696">
        <f t="shared" si="734"/>
        <v>43250</v>
      </c>
    </row>
    <row r="6697" spans="1:26" x14ac:dyDescent="0.2">
      <c r="A6697" t="s">
        <v>9295</v>
      </c>
      <c r="B6697" t="s">
        <v>556</v>
      </c>
      <c r="D6697">
        <v>0</v>
      </c>
      <c r="E6697" t="s">
        <v>78</v>
      </c>
      <c r="F6697" t="s">
        <v>1005</v>
      </c>
      <c r="G6697" t="s">
        <v>23</v>
      </c>
      <c r="H6697" t="s">
        <v>24</v>
      </c>
      <c r="I6697" t="s">
        <v>25</v>
      </c>
      <c r="J6697" t="s">
        <v>557</v>
      </c>
      <c r="K6697" t="s">
        <v>2419</v>
      </c>
      <c r="L6697" t="s">
        <v>59</v>
      </c>
      <c r="M6697" t="s">
        <v>47</v>
      </c>
      <c r="N6697">
        <f t="shared" si="728"/>
        <v>0</v>
      </c>
      <c r="O6697" t="str">
        <f t="shared" si="729"/>
        <v>No</v>
      </c>
      <c r="P6697">
        <f t="shared" si="730"/>
        <v>0</v>
      </c>
      <c r="Q6697">
        <f t="shared" si="731"/>
        <v>4813937689</v>
      </c>
      <c r="R6697">
        <f t="shared" si="732"/>
        <v>4.1933383153624479</v>
      </c>
      <c r="S6697" t="str">
        <f t="shared" si="733"/>
        <v>Acceptable</v>
      </c>
      <c r="T6697">
        <f>ROUNDUP(C6697,0)</f>
        <v>0</v>
      </c>
      <c r="U6697">
        <f>ROUNDDOWN(C6697,0)</f>
        <v>0</v>
      </c>
      <c r="V6697">
        <f>RIGHT(K6697,2)+2000</f>
        <v>2017</v>
      </c>
      <c r="W6697" t="str">
        <f>INDEX(_xlfn.TEXTSPLIT(K6697,"-"),1,2)</f>
        <v>Aug</v>
      </c>
      <c r="X6697" t="str">
        <f>INDEX(_xlfn.TEXTSPLIT(K6697,"-"),1,1)</f>
        <v>30</v>
      </c>
      <c r="Y6697">
        <f>INDEX(months!B:B,MATCH(Sheet1!W6697,months!A:A,0))</f>
        <v>8</v>
      </c>
      <c r="Z6697">
        <f t="shared" si="734"/>
        <v>42977</v>
      </c>
    </row>
    <row r="6698" spans="1:26" x14ac:dyDescent="0.2">
      <c r="A6698" t="s">
        <v>9296</v>
      </c>
      <c r="B6698" t="s">
        <v>3070</v>
      </c>
      <c r="D6698">
        <v>0</v>
      </c>
      <c r="E6698" t="s">
        <v>1113</v>
      </c>
      <c r="F6698" t="s">
        <v>1230</v>
      </c>
      <c r="G6698" t="s">
        <v>23</v>
      </c>
      <c r="H6698" t="s">
        <v>24</v>
      </c>
      <c r="I6698" t="s">
        <v>25</v>
      </c>
      <c r="J6698" t="s">
        <v>1537</v>
      </c>
      <c r="K6698" t="s">
        <v>462</v>
      </c>
      <c r="L6698" t="s">
        <v>59</v>
      </c>
      <c r="M6698" t="s">
        <v>29</v>
      </c>
      <c r="N6698">
        <f t="shared" si="728"/>
        <v>0</v>
      </c>
      <c r="O6698" t="str">
        <f t="shared" si="729"/>
        <v>No</v>
      </c>
      <c r="P6698">
        <f t="shared" si="730"/>
        <v>0</v>
      </c>
      <c r="Q6698">
        <f t="shared" si="731"/>
        <v>4813937689</v>
      </c>
      <c r="R6698">
        <f t="shared" si="732"/>
        <v>4.1933383153624479</v>
      </c>
      <c r="S6698" t="str">
        <f t="shared" si="733"/>
        <v>Acceptable</v>
      </c>
      <c r="T6698">
        <f>ROUNDUP(C6698,0)</f>
        <v>0</v>
      </c>
      <c r="U6698">
        <f>ROUNDDOWN(C6698,0)</f>
        <v>0</v>
      </c>
      <c r="V6698">
        <f>RIGHT(K6698,2)+2000</f>
        <v>2018</v>
      </c>
      <c r="W6698" t="str">
        <f>INDEX(_xlfn.TEXTSPLIT(K6698,"-"),1,2)</f>
        <v>May</v>
      </c>
      <c r="X6698" t="str">
        <f>INDEX(_xlfn.TEXTSPLIT(K6698,"-"),1,1)</f>
        <v>18</v>
      </c>
      <c r="Y6698">
        <f>INDEX(months!B:B,MATCH(Sheet1!W6698,months!A:A,0))</f>
        <v>5</v>
      </c>
      <c r="Z6698">
        <f t="shared" si="734"/>
        <v>43238</v>
      </c>
    </row>
    <row r="6699" spans="1:26" x14ac:dyDescent="0.2">
      <c r="A6699" t="s">
        <v>9297</v>
      </c>
      <c r="B6699" t="s">
        <v>3070</v>
      </c>
      <c r="C6699">
        <v>4.5999999999999996</v>
      </c>
      <c r="D6699">
        <v>2736</v>
      </c>
      <c r="E6699" t="s">
        <v>46</v>
      </c>
      <c r="F6699" t="s">
        <v>50</v>
      </c>
      <c r="G6699" t="s">
        <v>23</v>
      </c>
      <c r="H6699" t="s">
        <v>24</v>
      </c>
      <c r="I6699" t="s">
        <v>25</v>
      </c>
      <c r="J6699" t="s">
        <v>1537</v>
      </c>
      <c r="K6699" t="s">
        <v>97</v>
      </c>
      <c r="L6699" t="s">
        <v>46</v>
      </c>
      <c r="M6699" t="s">
        <v>81</v>
      </c>
      <c r="N6699">
        <f t="shared" si="728"/>
        <v>0</v>
      </c>
      <c r="O6699" t="str">
        <f t="shared" si="729"/>
        <v>No</v>
      </c>
      <c r="P6699">
        <f t="shared" si="730"/>
        <v>0</v>
      </c>
      <c r="Q6699">
        <f t="shared" si="731"/>
        <v>4813937689</v>
      </c>
      <c r="R6699">
        <f t="shared" si="732"/>
        <v>4.1933383153624479</v>
      </c>
      <c r="S6699" t="str">
        <f t="shared" si="733"/>
        <v>Acceptable</v>
      </c>
      <c r="T6699">
        <f>ROUNDUP(C6699,0)</f>
        <v>5</v>
      </c>
      <c r="U6699">
        <f>ROUNDDOWN(C6699,0)</f>
        <v>4</v>
      </c>
      <c r="V6699">
        <f>RIGHT(K6699,2)+2000</f>
        <v>2018</v>
      </c>
      <c r="W6699" t="str">
        <f>INDEX(_xlfn.TEXTSPLIT(K6699,"-"),1,2)</f>
        <v>Aug</v>
      </c>
      <c r="X6699" t="str">
        <f>INDEX(_xlfn.TEXTSPLIT(K6699,"-"),1,1)</f>
        <v>3</v>
      </c>
      <c r="Y6699">
        <f>INDEX(months!B:B,MATCH(Sheet1!W6699,months!A:A,0))</f>
        <v>8</v>
      </c>
      <c r="Z6699">
        <f t="shared" si="734"/>
        <v>43315</v>
      </c>
    </row>
    <row r="6700" spans="1:26" x14ac:dyDescent="0.2">
      <c r="A6700" t="s">
        <v>9298</v>
      </c>
      <c r="B6700" t="s">
        <v>556</v>
      </c>
      <c r="C6700">
        <v>4.5</v>
      </c>
      <c r="D6700">
        <v>43</v>
      </c>
      <c r="E6700" t="s">
        <v>2942</v>
      </c>
      <c r="F6700" t="s">
        <v>1010</v>
      </c>
      <c r="G6700" t="s">
        <v>23</v>
      </c>
      <c r="H6700" t="s">
        <v>24</v>
      </c>
      <c r="I6700" t="s">
        <v>25</v>
      </c>
      <c r="J6700" t="s">
        <v>557</v>
      </c>
      <c r="K6700" t="s">
        <v>187</v>
      </c>
      <c r="L6700" t="s">
        <v>9299</v>
      </c>
      <c r="M6700" t="s">
        <v>60</v>
      </c>
      <c r="N6700">
        <f t="shared" si="728"/>
        <v>0</v>
      </c>
      <c r="O6700" t="str">
        <f t="shared" si="729"/>
        <v>No</v>
      </c>
      <c r="P6700">
        <f t="shared" si="730"/>
        <v>0</v>
      </c>
      <c r="Q6700">
        <f t="shared" si="731"/>
        <v>4813937689</v>
      </c>
      <c r="R6700">
        <f t="shared" si="732"/>
        <v>4.1933383153624479</v>
      </c>
      <c r="S6700" t="str">
        <f t="shared" si="733"/>
        <v>Acceptable</v>
      </c>
      <c r="T6700">
        <f>ROUNDUP(C6700,0)</f>
        <v>5</v>
      </c>
      <c r="U6700">
        <f>ROUNDDOWN(C6700,0)</f>
        <v>4</v>
      </c>
      <c r="V6700">
        <f>RIGHT(K6700,2)+2000</f>
        <v>2018</v>
      </c>
      <c r="W6700" t="str">
        <f>INDEX(_xlfn.TEXTSPLIT(K6700,"-"),1,2)</f>
        <v>Jul</v>
      </c>
      <c r="X6700" t="str">
        <f>INDEX(_xlfn.TEXTSPLIT(K6700,"-"),1,1)</f>
        <v>20</v>
      </c>
      <c r="Y6700">
        <f>INDEX(months!B:B,MATCH(Sheet1!W6700,months!A:A,0))</f>
        <v>7</v>
      </c>
      <c r="Z6700">
        <f t="shared" si="734"/>
        <v>43301</v>
      </c>
    </row>
    <row r="6701" spans="1:26" x14ac:dyDescent="0.2">
      <c r="A6701" t="s">
        <v>9300</v>
      </c>
      <c r="B6701" t="s">
        <v>4801</v>
      </c>
      <c r="D6701">
        <v>19</v>
      </c>
      <c r="E6701" t="s">
        <v>8273</v>
      </c>
      <c r="F6701" t="s">
        <v>775</v>
      </c>
      <c r="G6701" t="s">
        <v>23</v>
      </c>
      <c r="H6701" t="s">
        <v>24</v>
      </c>
      <c r="I6701" t="s">
        <v>25</v>
      </c>
      <c r="J6701" t="s">
        <v>4802</v>
      </c>
      <c r="K6701" t="s">
        <v>9301</v>
      </c>
      <c r="L6701" t="s">
        <v>652</v>
      </c>
      <c r="M6701" t="s">
        <v>514</v>
      </c>
      <c r="N6701">
        <f t="shared" si="728"/>
        <v>0</v>
      </c>
      <c r="O6701" t="str">
        <f t="shared" si="729"/>
        <v>No</v>
      </c>
      <c r="P6701">
        <f t="shared" si="730"/>
        <v>0</v>
      </c>
      <c r="Q6701">
        <f t="shared" si="731"/>
        <v>4813937689</v>
      </c>
      <c r="R6701">
        <f t="shared" si="732"/>
        <v>4.1933383153624479</v>
      </c>
      <c r="S6701" t="str">
        <f t="shared" si="733"/>
        <v>Acceptable</v>
      </c>
      <c r="T6701">
        <f>ROUNDUP(C6701,0)</f>
        <v>0</v>
      </c>
      <c r="U6701">
        <f>ROUNDDOWN(C6701,0)</f>
        <v>0</v>
      </c>
      <c r="V6701">
        <f>RIGHT(K6701,2)+2000</f>
        <v>2016</v>
      </c>
      <c r="W6701" t="str">
        <f>INDEX(_xlfn.TEXTSPLIT(K6701,"-"),1,2)</f>
        <v>Nov</v>
      </c>
      <c r="X6701" t="str">
        <f>INDEX(_xlfn.TEXTSPLIT(K6701,"-"),1,1)</f>
        <v>25</v>
      </c>
      <c r="Y6701">
        <f>INDEX(months!B:B,MATCH(Sheet1!W6701,months!A:A,0))</f>
        <v>11</v>
      </c>
      <c r="Z6701">
        <f t="shared" si="734"/>
        <v>42699</v>
      </c>
    </row>
    <row r="6702" spans="1:26" x14ac:dyDescent="0.2">
      <c r="A6702" t="s">
        <v>9302</v>
      </c>
      <c r="B6702" t="s">
        <v>2665</v>
      </c>
      <c r="C6702">
        <v>5</v>
      </c>
      <c r="D6702">
        <v>7</v>
      </c>
      <c r="E6702" t="s">
        <v>21</v>
      </c>
      <c r="F6702" t="s">
        <v>1278</v>
      </c>
      <c r="G6702" t="s">
        <v>23</v>
      </c>
      <c r="H6702" t="s">
        <v>24</v>
      </c>
      <c r="I6702" t="s">
        <v>25</v>
      </c>
      <c r="J6702" t="s">
        <v>2669</v>
      </c>
      <c r="K6702" t="s">
        <v>306</v>
      </c>
      <c r="L6702" t="s">
        <v>59</v>
      </c>
      <c r="M6702" t="s">
        <v>81</v>
      </c>
      <c r="N6702">
        <f t="shared" si="728"/>
        <v>0</v>
      </c>
      <c r="O6702" t="str">
        <f t="shared" si="729"/>
        <v>No</v>
      </c>
      <c r="P6702">
        <f t="shared" si="730"/>
        <v>0</v>
      </c>
      <c r="Q6702">
        <f t="shared" si="731"/>
        <v>4813937689</v>
      </c>
      <c r="R6702">
        <f t="shared" si="732"/>
        <v>4.1933383153624479</v>
      </c>
      <c r="S6702" t="str">
        <f t="shared" si="733"/>
        <v>Acceptable</v>
      </c>
      <c r="T6702">
        <f>ROUNDUP(C6702,0)</f>
        <v>5</v>
      </c>
      <c r="U6702">
        <f>ROUNDDOWN(C6702,0)</f>
        <v>5</v>
      </c>
      <c r="V6702">
        <f>RIGHT(K6702,2)+2000</f>
        <v>2018</v>
      </c>
      <c r="W6702" t="str">
        <f>INDEX(_xlfn.TEXTSPLIT(K6702,"-"),1,2)</f>
        <v>Jul</v>
      </c>
      <c r="X6702" t="str">
        <f>INDEX(_xlfn.TEXTSPLIT(K6702,"-"),1,1)</f>
        <v>23</v>
      </c>
      <c r="Y6702">
        <f>INDEX(months!B:B,MATCH(Sheet1!W6702,months!A:A,0))</f>
        <v>7</v>
      </c>
      <c r="Z6702">
        <f t="shared" si="734"/>
        <v>43304</v>
      </c>
    </row>
    <row r="6703" spans="1:26" x14ac:dyDescent="0.2">
      <c r="A6703" t="s">
        <v>9303</v>
      </c>
      <c r="B6703" t="s">
        <v>556</v>
      </c>
      <c r="D6703">
        <v>30</v>
      </c>
      <c r="E6703" t="s">
        <v>1804</v>
      </c>
      <c r="F6703" t="s">
        <v>1010</v>
      </c>
      <c r="G6703" t="s">
        <v>23</v>
      </c>
      <c r="H6703" t="s">
        <v>24</v>
      </c>
      <c r="I6703" t="s">
        <v>124</v>
      </c>
      <c r="J6703" t="s">
        <v>557</v>
      </c>
      <c r="K6703" t="s">
        <v>266</v>
      </c>
      <c r="L6703" t="s">
        <v>9304</v>
      </c>
      <c r="M6703" t="s">
        <v>60</v>
      </c>
      <c r="N6703">
        <f t="shared" si="728"/>
        <v>0</v>
      </c>
      <c r="O6703" t="str">
        <f t="shared" si="729"/>
        <v>No</v>
      </c>
      <c r="P6703">
        <f t="shared" si="730"/>
        <v>0</v>
      </c>
      <c r="Q6703">
        <f t="shared" si="731"/>
        <v>4813937689</v>
      </c>
      <c r="R6703">
        <f t="shared" si="732"/>
        <v>4.1933383153624479</v>
      </c>
      <c r="S6703" t="str">
        <f t="shared" si="733"/>
        <v>Acceptable</v>
      </c>
      <c r="T6703">
        <f>ROUNDUP(C6703,0)</f>
        <v>0</v>
      </c>
      <c r="U6703">
        <f>ROUNDDOWN(C6703,0)</f>
        <v>0</v>
      </c>
      <c r="V6703">
        <f>RIGHT(K6703,2)+2000</f>
        <v>2018</v>
      </c>
      <c r="W6703" t="str">
        <f>INDEX(_xlfn.TEXTSPLIT(K6703,"-"),1,2)</f>
        <v>Jul</v>
      </c>
      <c r="X6703" t="str">
        <f>INDEX(_xlfn.TEXTSPLIT(K6703,"-"),1,1)</f>
        <v>16</v>
      </c>
      <c r="Y6703">
        <f>INDEX(months!B:B,MATCH(Sheet1!W6703,months!A:A,0))</f>
        <v>7</v>
      </c>
      <c r="Z6703">
        <f t="shared" si="734"/>
        <v>43297</v>
      </c>
    </row>
    <row r="6704" spans="1:26" x14ac:dyDescent="0.2">
      <c r="A6704" t="s">
        <v>9305</v>
      </c>
      <c r="B6704" t="s">
        <v>5248</v>
      </c>
      <c r="C6704">
        <v>3.9</v>
      </c>
      <c r="D6704">
        <v>1016</v>
      </c>
      <c r="E6704" t="s">
        <v>481</v>
      </c>
      <c r="F6704" t="s">
        <v>57</v>
      </c>
      <c r="G6704" t="s">
        <v>23</v>
      </c>
      <c r="H6704" t="s">
        <v>24</v>
      </c>
      <c r="I6704" t="s">
        <v>44</v>
      </c>
      <c r="J6704" t="s">
        <v>5249</v>
      </c>
      <c r="K6704" t="s">
        <v>209</v>
      </c>
      <c r="L6704" t="s">
        <v>148</v>
      </c>
      <c r="M6704" t="s">
        <v>81</v>
      </c>
      <c r="N6704">
        <f t="shared" si="728"/>
        <v>0</v>
      </c>
      <c r="O6704" t="str">
        <f t="shared" si="729"/>
        <v>No</v>
      </c>
      <c r="P6704">
        <f t="shared" si="730"/>
        <v>0</v>
      </c>
      <c r="Q6704">
        <f t="shared" si="731"/>
        <v>4813937689</v>
      </c>
      <c r="R6704">
        <f t="shared" si="732"/>
        <v>4.1933383153624479</v>
      </c>
      <c r="S6704" t="str">
        <f t="shared" si="733"/>
        <v>Acceptable</v>
      </c>
      <c r="T6704">
        <f>ROUNDUP(C6704,0)</f>
        <v>4</v>
      </c>
      <c r="U6704">
        <f>ROUNDDOWN(C6704,0)</f>
        <v>3</v>
      </c>
      <c r="V6704">
        <f>RIGHT(K6704,2)+2000</f>
        <v>2018</v>
      </c>
      <c r="W6704" t="str">
        <f>INDEX(_xlfn.TEXTSPLIT(K6704,"-"),1,2)</f>
        <v>May</v>
      </c>
      <c r="X6704" t="str">
        <f>INDEX(_xlfn.TEXTSPLIT(K6704,"-"),1,1)</f>
        <v>28</v>
      </c>
      <c r="Y6704">
        <f>INDEX(months!B:B,MATCH(Sheet1!W6704,months!A:A,0))</f>
        <v>5</v>
      </c>
      <c r="Z6704">
        <f t="shared" si="734"/>
        <v>43248</v>
      </c>
    </row>
    <row r="6705" spans="1:26" x14ac:dyDescent="0.2">
      <c r="A6705" t="s">
        <v>9306</v>
      </c>
      <c r="B6705" t="s">
        <v>3070</v>
      </c>
      <c r="D6705">
        <v>0</v>
      </c>
      <c r="E6705" t="s">
        <v>1403</v>
      </c>
      <c r="F6705" t="s">
        <v>1005</v>
      </c>
      <c r="G6705" t="s">
        <v>23</v>
      </c>
      <c r="H6705" t="s">
        <v>24</v>
      </c>
      <c r="I6705" t="s">
        <v>25</v>
      </c>
      <c r="J6705" t="s">
        <v>1537</v>
      </c>
      <c r="K6705" t="s">
        <v>6164</v>
      </c>
      <c r="L6705" t="s">
        <v>350</v>
      </c>
      <c r="M6705" t="s">
        <v>86</v>
      </c>
      <c r="N6705">
        <f t="shared" si="728"/>
        <v>0</v>
      </c>
      <c r="O6705" t="str">
        <f t="shared" si="729"/>
        <v>No</v>
      </c>
      <c r="P6705">
        <f t="shared" si="730"/>
        <v>0</v>
      </c>
      <c r="Q6705">
        <f t="shared" si="731"/>
        <v>4813937689</v>
      </c>
      <c r="R6705">
        <f t="shared" si="732"/>
        <v>4.1933383153624479</v>
      </c>
      <c r="S6705" t="str">
        <f t="shared" si="733"/>
        <v>Acceptable</v>
      </c>
      <c r="T6705">
        <f>ROUNDUP(C6705,0)</f>
        <v>0</v>
      </c>
      <c r="U6705">
        <f>ROUNDDOWN(C6705,0)</f>
        <v>0</v>
      </c>
      <c r="V6705">
        <f>RIGHT(K6705,2)+2000</f>
        <v>2017</v>
      </c>
      <c r="W6705" t="str">
        <f>INDEX(_xlfn.TEXTSPLIT(K6705,"-"),1,2)</f>
        <v>May</v>
      </c>
      <c r="X6705" t="str">
        <f>INDEX(_xlfn.TEXTSPLIT(K6705,"-"),1,1)</f>
        <v>17</v>
      </c>
      <c r="Y6705">
        <f>INDEX(months!B:B,MATCH(Sheet1!W6705,months!A:A,0))</f>
        <v>5</v>
      </c>
      <c r="Z6705">
        <f t="shared" si="734"/>
        <v>42872</v>
      </c>
    </row>
    <row r="6706" spans="1:26" x14ac:dyDescent="0.2">
      <c r="A6706" t="s">
        <v>9307</v>
      </c>
      <c r="B6706" t="s">
        <v>5319</v>
      </c>
      <c r="D6706">
        <v>49</v>
      </c>
      <c r="E6706" t="s">
        <v>190</v>
      </c>
      <c r="F6706" t="s">
        <v>101</v>
      </c>
      <c r="G6706" t="s">
        <v>23</v>
      </c>
      <c r="H6706" t="s">
        <v>24</v>
      </c>
      <c r="I6706" t="s">
        <v>25</v>
      </c>
      <c r="J6706" t="s">
        <v>5320</v>
      </c>
      <c r="K6706" t="s">
        <v>8135</v>
      </c>
      <c r="L6706" t="s">
        <v>377</v>
      </c>
      <c r="M6706" t="s">
        <v>86</v>
      </c>
      <c r="N6706">
        <f t="shared" si="728"/>
        <v>0</v>
      </c>
      <c r="O6706" t="str">
        <f t="shared" si="729"/>
        <v>No</v>
      </c>
      <c r="P6706">
        <f t="shared" si="730"/>
        <v>0</v>
      </c>
      <c r="Q6706">
        <f t="shared" si="731"/>
        <v>4813937689</v>
      </c>
      <c r="R6706">
        <f t="shared" si="732"/>
        <v>4.1933383153624479</v>
      </c>
      <c r="S6706" t="str">
        <f t="shared" si="733"/>
        <v>Acceptable</v>
      </c>
      <c r="T6706">
        <f>ROUNDUP(C6706,0)</f>
        <v>0</v>
      </c>
      <c r="U6706">
        <f>ROUNDDOWN(C6706,0)</f>
        <v>0</v>
      </c>
      <c r="V6706">
        <f>RIGHT(K6706,2)+2000</f>
        <v>2017</v>
      </c>
      <c r="W6706" t="str">
        <f>INDEX(_xlfn.TEXTSPLIT(K6706,"-"),1,2)</f>
        <v>Nov</v>
      </c>
      <c r="X6706" t="str">
        <f>INDEX(_xlfn.TEXTSPLIT(K6706,"-"),1,1)</f>
        <v>25</v>
      </c>
      <c r="Y6706">
        <f>INDEX(months!B:B,MATCH(Sheet1!W6706,months!A:A,0))</f>
        <v>11</v>
      </c>
      <c r="Z6706">
        <f t="shared" si="734"/>
        <v>43064</v>
      </c>
    </row>
    <row r="6707" spans="1:26" x14ac:dyDescent="0.2">
      <c r="A6707" t="s">
        <v>9308</v>
      </c>
      <c r="B6707" t="s">
        <v>711</v>
      </c>
      <c r="C6707">
        <v>4.3</v>
      </c>
      <c r="D6707">
        <v>109</v>
      </c>
      <c r="E6707" t="s">
        <v>525</v>
      </c>
      <c r="F6707" t="s">
        <v>22</v>
      </c>
      <c r="G6707" t="s">
        <v>23</v>
      </c>
      <c r="H6707" t="s">
        <v>24</v>
      </c>
      <c r="I6707" t="s">
        <v>25</v>
      </c>
      <c r="J6707" t="s">
        <v>712</v>
      </c>
      <c r="K6707" t="s">
        <v>5735</v>
      </c>
      <c r="L6707" t="s">
        <v>59</v>
      </c>
      <c r="M6707" t="s">
        <v>29</v>
      </c>
      <c r="N6707">
        <f t="shared" si="728"/>
        <v>0</v>
      </c>
      <c r="O6707" t="str">
        <f t="shared" si="729"/>
        <v>No</v>
      </c>
      <c r="P6707">
        <f t="shared" si="730"/>
        <v>0</v>
      </c>
      <c r="Q6707">
        <f t="shared" si="731"/>
        <v>4813937689</v>
      </c>
      <c r="R6707">
        <f t="shared" si="732"/>
        <v>4.1933383153624479</v>
      </c>
      <c r="S6707" t="str">
        <f t="shared" si="733"/>
        <v>Acceptable</v>
      </c>
      <c r="T6707">
        <f>ROUNDUP(C6707,0)</f>
        <v>5</v>
      </c>
      <c r="U6707">
        <f>ROUNDDOWN(C6707,0)</f>
        <v>4</v>
      </c>
      <c r="V6707">
        <f>RIGHT(K6707,2)+2000</f>
        <v>2018</v>
      </c>
      <c r="W6707" t="str">
        <f>INDEX(_xlfn.TEXTSPLIT(K6707,"-"),1,2)</f>
        <v>Jan</v>
      </c>
      <c r="X6707" t="str">
        <f>INDEX(_xlfn.TEXTSPLIT(K6707,"-"),1,1)</f>
        <v>18</v>
      </c>
      <c r="Y6707">
        <f>INDEX(months!B:B,MATCH(Sheet1!W6707,months!A:A,0))</f>
        <v>1</v>
      </c>
      <c r="Z6707">
        <f t="shared" si="734"/>
        <v>43118</v>
      </c>
    </row>
    <row r="6708" spans="1:26" x14ac:dyDescent="0.2">
      <c r="A6708" t="s">
        <v>9309</v>
      </c>
      <c r="B6708" t="s">
        <v>5248</v>
      </c>
      <c r="D6708">
        <v>23</v>
      </c>
      <c r="E6708" t="s">
        <v>631</v>
      </c>
      <c r="F6708" t="s">
        <v>775</v>
      </c>
      <c r="G6708" t="s">
        <v>23</v>
      </c>
      <c r="H6708" t="s">
        <v>24</v>
      </c>
      <c r="I6708" t="s">
        <v>25</v>
      </c>
      <c r="J6708" t="s">
        <v>5249</v>
      </c>
      <c r="K6708" t="s">
        <v>1126</v>
      </c>
      <c r="L6708" t="s">
        <v>59</v>
      </c>
      <c r="M6708" t="s">
        <v>47</v>
      </c>
      <c r="N6708">
        <f t="shared" si="728"/>
        <v>0</v>
      </c>
      <c r="O6708" t="str">
        <f t="shared" si="729"/>
        <v>No</v>
      </c>
      <c r="P6708">
        <f t="shared" si="730"/>
        <v>0</v>
      </c>
      <c r="Q6708">
        <f t="shared" si="731"/>
        <v>4813937689</v>
      </c>
      <c r="R6708">
        <f t="shared" si="732"/>
        <v>4.1933383153624479</v>
      </c>
      <c r="S6708" t="str">
        <f t="shared" si="733"/>
        <v>Acceptable</v>
      </c>
      <c r="T6708">
        <f>ROUNDUP(C6708,0)</f>
        <v>0</v>
      </c>
      <c r="U6708">
        <f>ROUNDDOWN(C6708,0)</f>
        <v>0</v>
      </c>
      <c r="V6708">
        <f>RIGHT(K6708,2)+2000</f>
        <v>2018</v>
      </c>
      <c r="W6708" t="str">
        <f>INDEX(_xlfn.TEXTSPLIT(K6708,"-"),1,2)</f>
        <v>Mar</v>
      </c>
      <c r="X6708" t="str">
        <f>INDEX(_xlfn.TEXTSPLIT(K6708,"-"),1,1)</f>
        <v>29</v>
      </c>
      <c r="Y6708">
        <f>INDEX(months!B:B,MATCH(Sheet1!W6708,months!A:A,0))</f>
        <v>3</v>
      </c>
      <c r="Z6708">
        <f t="shared" si="734"/>
        <v>43188</v>
      </c>
    </row>
    <row r="6709" spans="1:26" x14ac:dyDescent="0.2">
      <c r="A6709" t="s">
        <v>9310</v>
      </c>
      <c r="B6709" t="s">
        <v>3070</v>
      </c>
      <c r="C6709">
        <v>4.8</v>
      </c>
      <c r="D6709">
        <v>1304467</v>
      </c>
      <c r="E6709" t="s">
        <v>1977</v>
      </c>
      <c r="F6709" t="s">
        <v>89</v>
      </c>
      <c r="G6709" t="s">
        <v>23</v>
      </c>
      <c r="H6709" t="s">
        <v>24</v>
      </c>
      <c r="I6709" t="s">
        <v>25</v>
      </c>
      <c r="J6709" t="s">
        <v>2686</v>
      </c>
      <c r="K6709" t="s">
        <v>278</v>
      </c>
      <c r="L6709" t="s">
        <v>276</v>
      </c>
      <c r="M6709" t="s">
        <v>81</v>
      </c>
      <c r="N6709">
        <f t="shared" si="728"/>
        <v>0</v>
      </c>
      <c r="O6709" t="str">
        <f t="shared" si="729"/>
        <v>No</v>
      </c>
      <c r="P6709">
        <f t="shared" si="730"/>
        <v>0</v>
      </c>
      <c r="Q6709">
        <f t="shared" si="731"/>
        <v>4813937689</v>
      </c>
      <c r="R6709">
        <f t="shared" si="732"/>
        <v>4.1933383153624479</v>
      </c>
      <c r="S6709" t="str">
        <f t="shared" si="733"/>
        <v>Acceptable</v>
      </c>
      <c r="T6709">
        <f>ROUNDUP(C6709,0)</f>
        <v>5</v>
      </c>
      <c r="U6709">
        <f>ROUNDDOWN(C6709,0)</f>
        <v>4</v>
      </c>
      <c r="V6709">
        <f>RIGHT(K6709,2)+2000</f>
        <v>2018</v>
      </c>
      <c r="W6709" t="str">
        <f>INDEX(_xlfn.TEXTSPLIT(K6709,"-"),1,2)</f>
        <v>Jul</v>
      </c>
      <c r="X6709" t="str">
        <f>INDEX(_xlfn.TEXTSPLIT(K6709,"-"),1,1)</f>
        <v>27</v>
      </c>
      <c r="Y6709">
        <f>INDEX(months!B:B,MATCH(Sheet1!W6709,months!A:A,0))</f>
        <v>7</v>
      </c>
      <c r="Z6709">
        <f t="shared" si="734"/>
        <v>43308</v>
      </c>
    </row>
    <row r="6710" spans="1:26" x14ac:dyDescent="0.2">
      <c r="A6710" t="s">
        <v>9311</v>
      </c>
      <c r="B6710" t="s">
        <v>4612</v>
      </c>
      <c r="C6710">
        <v>4.3</v>
      </c>
      <c r="D6710">
        <v>1320</v>
      </c>
      <c r="E6710" t="s">
        <v>9312</v>
      </c>
      <c r="F6710" t="s">
        <v>50</v>
      </c>
      <c r="G6710" t="s">
        <v>23</v>
      </c>
      <c r="H6710" t="s">
        <v>24</v>
      </c>
      <c r="I6710" t="s">
        <v>25</v>
      </c>
      <c r="J6710" t="s">
        <v>4613</v>
      </c>
      <c r="K6710" t="s">
        <v>9313</v>
      </c>
      <c r="L6710" t="s">
        <v>59</v>
      </c>
      <c r="M6710" t="s">
        <v>980</v>
      </c>
      <c r="N6710">
        <f t="shared" si="728"/>
        <v>0</v>
      </c>
      <c r="O6710" t="str">
        <f t="shared" si="729"/>
        <v>No</v>
      </c>
      <c r="P6710">
        <f t="shared" si="730"/>
        <v>0</v>
      </c>
      <c r="Q6710">
        <f t="shared" si="731"/>
        <v>4813937689</v>
      </c>
      <c r="R6710">
        <f t="shared" si="732"/>
        <v>4.1933383153624479</v>
      </c>
      <c r="S6710" t="str">
        <f t="shared" si="733"/>
        <v>Acceptable</v>
      </c>
      <c r="T6710">
        <f>ROUNDUP(C6710,0)</f>
        <v>5</v>
      </c>
      <c r="U6710">
        <f>ROUNDDOWN(C6710,0)</f>
        <v>4</v>
      </c>
      <c r="V6710">
        <f>RIGHT(K6710,2)+2000</f>
        <v>2013</v>
      </c>
      <c r="W6710" t="str">
        <f>INDEX(_xlfn.TEXTSPLIT(K6710,"-"),1,2)</f>
        <v>Sep</v>
      </c>
      <c r="X6710" t="str">
        <f>INDEX(_xlfn.TEXTSPLIT(K6710,"-"),1,1)</f>
        <v>13</v>
      </c>
      <c r="Y6710">
        <f>INDEX(months!B:B,MATCH(Sheet1!W6710,months!A:A,0))</f>
        <v>9</v>
      </c>
      <c r="Z6710">
        <f t="shared" si="734"/>
        <v>41530</v>
      </c>
    </row>
    <row r="6711" spans="1:26" x14ac:dyDescent="0.2">
      <c r="A6711" t="s">
        <v>9314</v>
      </c>
      <c r="B6711" t="s">
        <v>447</v>
      </c>
      <c r="C6711">
        <v>4.5999999999999996</v>
      </c>
      <c r="D6711">
        <v>156</v>
      </c>
      <c r="E6711" t="s">
        <v>544</v>
      </c>
      <c r="F6711" t="s">
        <v>22</v>
      </c>
      <c r="G6711" t="s">
        <v>23</v>
      </c>
      <c r="H6711" t="s">
        <v>24</v>
      </c>
      <c r="I6711" t="s">
        <v>25</v>
      </c>
      <c r="J6711" t="s">
        <v>449</v>
      </c>
      <c r="K6711" t="s">
        <v>1613</v>
      </c>
      <c r="L6711" t="s">
        <v>420</v>
      </c>
      <c r="M6711" t="s">
        <v>60</v>
      </c>
      <c r="N6711">
        <f t="shared" si="728"/>
        <v>0</v>
      </c>
      <c r="O6711" t="str">
        <f t="shared" si="729"/>
        <v>No</v>
      </c>
      <c r="P6711">
        <f t="shared" si="730"/>
        <v>0</v>
      </c>
      <c r="Q6711">
        <f t="shared" si="731"/>
        <v>4813937689</v>
      </c>
      <c r="R6711">
        <f t="shared" si="732"/>
        <v>4.1933383153624479</v>
      </c>
      <c r="S6711" t="str">
        <f t="shared" si="733"/>
        <v>Acceptable</v>
      </c>
      <c r="T6711">
        <f>ROUNDUP(C6711,0)</f>
        <v>5</v>
      </c>
      <c r="U6711">
        <f>ROUNDDOWN(C6711,0)</f>
        <v>4</v>
      </c>
      <c r="V6711">
        <f>RIGHT(K6711,2)+2000</f>
        <v>2018</v>
      </c>
      <c r="W6711" t="str">
        <f>INDEX(_xlfn.TEXTSPLIT(K6711,"-"),1,2)</f>
        <v>Jun</v>
      </c>
      <c r="X6711" t="str">
        <f>INDEX(_xlfn.TEXTSPLIT(K6711,"-"),1,1)</f>
        <v>11</v>
      </c>
      <c r="Y6711">
        <f>INDEX(months!B:B,MATCH(Sheet1!W6711,months!A:A,0))</f>
        <v>6</v>
      </c>
      <c r="Z6711">
        <f t="shared" si="734"/>
        <v>43262</v>
      </c>
    </row>
    <row r="6712" spans="1:26" x14ac:dyDescent="0.2">
      <c r="A6712" t="s">
        <v>9315</v>
      </c>
      <c r="B6712" t="s">
        <v>3070</v>
      </c>
      <c r="D6712">
        <v>1</v>
      </c>
      <c r="E6712" t="s">
        <v>152</v>
      </c>
      <c r="F6712" t="s">
        <v>1230</v>
      </c>
      <c r="G6712" t="s">
        <v>23</v>
      </c>
      <c r="H6712" t="s">
        <v>24</v>
      </c>
      <c r="I6712" t="s">
        <v>25</v>
      </c>
      <c r="J6712" t="s">
        <v>1303</v>
      </c>
      <c r="K6712" t="s">
        <v>125</v>
      </c>
      <c r="L6712" t="s">
        <v>59</v>
      </c>
      <c r="M6712" t="s">
        <v>54</v>
      </c>
      <c r="N6712">
        <f t="shared" si="728"/>
        <v>0</v>
      </c>
      <c r="O6712" t="str">
        <f t="shared" si="729"/>
        <v>No</v>
      </c>
      <c r="P6712">
        <f t="shared" si="730"/>
        <v>0</v>
      </c>
      <c r="Q6712">
        <f t="shared" si="731"/>
        <v>4813937689</v>
      </c>
      <c r="R6712">
        <f t="shared" si="732"/>
        <v>4.1933383153624479</v>
      </c>
      <c r="S6712" t="str">
        <f t="shared" si="733"/>
        <v>Acceptable</v>
      </c>
      <c r="T6712">
        <f>ROUNDUP(C6712,0)</f>
        <v>0</v>
      </c>
      <c r="U6712">
        <f>ROUNDDOWN(C6712,0)</f>
        <v>0</v>
      </c>
      <c r="V6712">
        <f>RIGHT(K6712,2)+2000</f>
        <v>2018</v>
      </c>
      <c r="W6712" t="str">
        <f>INDEX(_xlfn.TEXTSPLIT(K6712,"-"),1,2)</f>
        <v>Jul</v>
      </c>
      <c r="X6712" t="str">
        <f>INDEX(_xlfn.TEXTSPLIT(K6712,"-"),1,1)</f>
        <v>12</v>
      </c>
      <c r="Y6712">
        <f>INDEX(months!B:B,MATCH(Sheet1!W6712,months!A:A,0))</f>
        <v>7</v>
      </c>
      <c r="Z6712">
        <f t="shared" si="734"/>
        <v>43293</v>
      </c>
    </row>
    <row r="6713" spans="1:26" x14ac:dyDescent="0.2">
      <c r="A6713" t="s">
        <v>9316</v>
      </c>
      <c r="B6713" t="s">
        <v>4801</v>
      </c>
      <c r="D6713">
        <v>0</v>
      </c>
      <c r="E6713" t="s">
        <v>1087</v>
      </c>
      <c r="F6713" t="s">
        <v>1199</v>
      </c>
      <c r="G6713" t="s">
        <v>23</v>
      </c>
      <c r="H6713" t="s">
        <v>24</v>
      </c>
      <c r="I6713" t="s">
        <v>25</v>
      </c>
      <c r="J6713" t="s">
        <v>4802</v>
      </c>
      <c r="K6713" t="s">
        <v>5182</v>
      </c>
      <c r="L6713" t="s">
        <v>157</v>
      </c>
      <c r="M6713" t="s">
        <v>29</v>
      </c>
      <c r="N6713">
        <f t="shared" si="728"/>
        <v>0</v>
      </c>
      <c r="O6713" t="str">
        <f t="shared" si="729"/>
        <v>No</v>
      </c>
      <c r="P6713">
        <f t="shared" si="730"/>
        <v>0</v>
      </c>
      <c r="Q6713">
        <f t="shared" si="731"/>
        <v>4813937689</v>
      </c>
      <c r="R6713">
        <f t="shared" si="732"/>
        <v>4.1933383153624479</v>
      </c>
      <c r="S6713" t="str">
        <f t="shared" si="733"/>
        <v>Acceptable</v>
      </c>
      <c r="T6713">
        <f>ROUNDUP(C6713,0)</f>
        <v>0</v>
      </c>
      <c r="U6713">
        <f>ROUNDDOWN(C6713,0)</f>
        <v>0</v>
      </c>
      <c r="V6713">
        <f>RIGHT(K6713,2)+2000</f>
        <v>2018</v>
      </c>
      <c r="W6713" t="str">
        <f>INDEX(_xlfn.TEXTSPLIT(K6713,"-"),1,2)</f>
        <v>Mar</v>
      </c>
      <c r="X6713" t="str">
        <f>INDEX(_xlfn.TEXTSPLIT(K6713,"-"),1,1)</f>
        <v>19</v>
      </c>
      <c r="Y6713">
        <f>INDEX(months!B:B,MATCH(Sheet1!W6713,months!A:A,0))</f>
        <v>3</v>
      </c>
      <c r="Z6713">
        <f t="shared" si="734"/>
        <v>43178</v>
      </c>
    </row>
    <row r="6714" spans="1:26" x14ac:dyDescent="0.2">
      <c r="A6714" t="s">
        <v>9317</v>
      </c>
      <c r="B6714" t="s">
        <v>2665</v>
      </c>
      <c r="C6714">
        <v>4.0999999999999996</v>
      </c>
      <c r="D6714">
        <v>1167</v>
      </c>
      <c r="E6714" t="s">
        <v>1616</v>
      </c>
      <c r="F6714" t="s">
        <v>50</v>
      </c>
      <c r="G6714" t="s">
        <v>23</v>
      </c>
      <c r="H6714" t="s">
        <v>24</v>
      </c>
      <c r="I6714" t="s">
        <v>44</v>
      </c>
      <c r="J6714" t="s">
        <v>2684</v>
      </c>
      <c r="K6714" t="s">
        <v>1807</v>
      </c>
      <c r="L6714" t="s">
        <v>317</v>
      </c>
      <c r="M6714" t="s">
        <v>81</v>
      </c>
      <c r="N6714">
        <f t="shared" si="728"/>
        <v>0</v>
      </c>
      <c r="O6714" t="str">
        <f t="shared" si="729"/>
        <v>No</v>
      </c>
      <c r="P6714">
        <f t="shared" si="730"/>
        <v>0</v>
      </c>
      <c r="Q6714">
        <f t="shared" si="731"/>
        <v>4813937689</v>
      </c>
      <c r="R6714">
        <f t="shared" si="732"/>
        <v>4.1933383153624479</v>
      </c>
      <c r="S6714" t="str">
        <f t="shared" si="733"/>
        <v>Acceptable</v>
      </c>
      <c r="T6714">
        <f>ROUNDUP(C6714,0)</f>
        <v>5</v>
      </c>
      <c r="U6714">
        <f>ROUNDDOWN(C6714,0)</f>
        <v>4</v>
      </c>
      <c r="V6714">
        <f>RIGHT(K6714,2)+2000</f>
        <v>2018</v>
      </c>
      <c r="W6714" t="str">
        <f>INDEX(_xlfn.TEXTSPLIT(K6714,"-"),1,2)</f>
        <v>May</v>
      </c>
      <c r="X6714" t="str">
        <f>INDEX(_xlfn.TEXTSPLIT(K6714,"-"),1,1)</f>
        <v>3</v>
      </c>
      <c r="Y6714">
        <f>INDEX(months!B:B,MATCH(Sheet1!W6714,months!A:A,0))</f>
        <v>5</v>
      </c>
      <c r="Z6714">
        <f t="shared" si="734"/>
        <v>43223</v>
      </c>
    </row>
    <row r="6715" spans="1:26" x14ac:dyDescent="0.2">
      <c r="A6715" t="s">
        <v>9318</v>
      </c>
      <c r="B6715" t="s">
        <v>3944</v>
      </c>
      <c r="C6715">
        <v>4.5</v>
      </c>
      <c r="D6715">
        <v>245104</v>
      </c>
      <c r="E6715" t="s">
        <v>223</v>
      </c>
      <c r="F6715" t="s">
        <v>38</v>
      </c>
      <c r="G6715" t="s">
        <v>23</v>
      </c>
      <c r="H6715" t="s">
        <v>24</v>
      </c>
      <c r="I6715" t="s">
        <v>25</v>
      </c>
      <c r="J6715" t="s">
        <v>3945</v>
      </c>
      <c r="K6715" t="s">
        <v>39</v>
      </c>
      <c r="L6715" t="s">
        <v>2890</v>
      </c>
      <c r="M6715" t="s">
        <v>29</v>
      </c>
      <c r="N6715">
        <f t="shared" si="728"/>
        <v>0</v>
      </c>
      <c r="O6715" t="str">
        <f t="shared" si="729"/>
        <v>No</v>
      </c>
      <c r="P6715">
        <f t="shared" si="730"/>
        <v>0</v>
      </c>
      <c r="Q6715">
        <f t="shared" si="731"/>
        <v>4813937689</v>
      </c>
      <c r="R6715">
        <f t="shared" si="732"/>
        <v>4.1933383153624479</v>
      </c>
      <c r="S6715" t="str">
        <f t="shared" si="733"/>
        <v>Acceptable</v>
      </c>
      <c r="T6715">
        <f>ROUNDUP(C6715,0)</f>
        <v>5</v>
      </c>
      <c r="U6715">
        <f>ROUNDDOWN(C6715,0)</f>
        <v>4</v>
      </c>
      <c r="V6715">
        <f>RIGHT(K6715,2)+2000</f>
        <v>2018</v>
      </c>
      <c r="W6715" t="str">
        <f>INDEX(_xlfn.TEXTSPLIT(K6715,"-"),1,2)</f>
        <v>Aug</v>
      </c>
      <c r="X6715" t="str">
        <f>INDEX(_xlfn.TEXTSPLIT(K6715,"-"),1,1)</f>
        <v>1</v>
      </c>
      <c r="Y6715">
        <f>INDEX(months!B:B,MATCH(Sheet1!W6715,months!A:A,0))</f>
        <v>8</v>
      </c>
      <c r="Z6715">
        <f t="shared" si="734"/>
        <v>43313</v>
      </c>
    </row>
    <row r="6716" spans="1:26" x14ac:dyDescent="0.2">
      <c r="A6716" t="s">
        <v>9319</v>
      </c>
      <c r="B6716" t="s">
        <v>5248</v>
      </c>
      <c r="C6716">
        <v>4.3</v>
      </c>
      <c r="D6716">
        <v>5879</v>
      </c>
      <c r="E6716" t="s">
        <v>46</v>
      </c>
      <c r="F6716" t="s">
        <v>65</v>
      </c>
      <c r="G6716" t="s">
        <v>23</v>
      </c>
      <c r="H6716" t="s">
        <v>24</v>
      </c>
      <c r="I6716" t="s">
        <v>44</v>
      </c>
      <c r="J6716" t="s">
        <v>5249</v>
      </c>
      <c r="K6716" t="s">
        <v>253</v>
      </c>
      <c r="L6716" t="s">
        <v>46</v>
      </c>
      <c r="M6716" t="s">
        <v>81</v>
      </c>
      <c r="N6716">
        <f t="shared" si="728"/>
        <v>0</v>
      </c>
      <c r="O6716" t="str">
        <f t="shared" si="729"/>
        <v>No</v>
      </c>
      <c r="P6716">
        <f t="shared" si="730"/>
        <v>0</v>
      </c>
      <c r="Q6716">
        <f t="shared" si="731"/>
        <v>4813937689</v>
      </c>
      <c r="R6716">
        <f t="shared" si="732"/>
        <v>4.1933383153624479</v>
      </c>
      <c r="S6716" t="str">
        <f t="shared" si="733"/>
        <v>Acceptable</v>
      </c>
      <c r="T6716">
        <f>ROUNDUP(C6716,0)</f>
        <v>5</v>
      </c>
      <c r="U6716">
        <f>ROUNDDOWN(C6716,0)</f>
        <v>4</v>
      </c>
      <c r="V6716">
        <f>RIGHT(K6716,2)+2000</f>
        <v>2018</v>
      </c>
      <c r="W6716" t="str">
        <f>INDEX(_xlfn.TEXTSPLIT(K6716,"-"),1,2)</f>
        <v>Jun</v>
      </c>
      <c r="X6716" t="str">
        <f>INDEX(_xlfn.TEXTSPLIT(K6716,"-"),1,1)</f>
        <v>12</v>
      </c>
      <c r="Y6716">
        <f>INDEX(months!B:B,MATCH(Sheet1!W6716,months!A:A,0))</f>
        <v>6</v>
      </c>
      <c r="Z6716">
        <f t="shared" si="734"/>
        <v>43263</v>
      </c>
    </row>
    <row r="6717" spans="1:26" x14ac:dyDescent="0.2">
      <c r="A6717" t="s">
        <v>9320</v>
      </c>
      <c r="B6717" t="s">
        <v>2665</v>
      </c>
      <c r="C6717">
        <v>3.8</v>
      </c>
      <c r="D6717">
        <v>8175</v>
      </c>
      <c r="E6717" t="s">
        <v>114</v>
      </c>
      <c r="F6717" t="s">
        <v>65</v>
      </c>
      <c r="G6717" t="s">
        <v>23</v>
      </c>
      <c r="H6717" t="s">
        <v>24</v>
      </c>
      <c r="I6717" t="s">
        <v>124</v>
      </c>
      <c r="J6717" t="s">
        <v>2669</v>
      </c>
      <c r="K6717" t="s">
        <v>198</v>
      </c>
      <c r="L6717" t="s">
        <v>9321</v>
      </c>
      <c r="M6717" t="s">
        <v>81</v>
      </c>
      <c r="N6717">
        <f t="shared" si="728"/>
        <v>0</v>
      </c>
      <c r="O6717" t="str">
        <f t="shared" si="729"/>
        <v>No</v>
      </c>
      <c r="P6717">
        <f t="shared" si="730"/>
        <v>0</v>
      </c>
      <c r="Q6717">
        <f t="shared" si="731"/>
        <v>4813937689</v>
      </c>
      <c r="R6717">
        <f t="shared" si="732"/>
        <v>4.1933383153624479</v>
      </c>
      <c r="S6717" t="str">
        <f t="shared" si="733"/>
        <v>Acceptable</v>
      </c>
      <c r="T6717">
        <f>ROUNDUP(C6717,0)</f>
        <v>4</v>
      </c>
      <c r="U6717">
        <f>ROUNDDOWN(C6717,0)</f>
        <v>3</v>
      </c>
      <c r="V6717">
        <f>RIGHT(K6717,2)+2000</f>
        <v>2018</v>
      </c>
      <c r="W6717" t="str">
        <f>INDEX(_xlfn.TEXTSPLIT(K6717,"-"),1,2)</f>
        <v>Jan</v>
      </c>
      <c r="X6717" t="str">
        <f>INDEX(_xlfn.TEXTSPLIT(K6717,"-"),1,1)</f>
        <v>3</v>
      </c>
      <c r="Y6717">
        <f>INDEX(months!B:B,MATCH(Sheet1!W6717,months!A:A,0))</f>
        <v>1</v>
      </c>
      <c r="Z6717">
        <f t="shared" si="734"/>
        <v>43103</v>
      </c>
    </row>
    <row r="6718" spans="1:26" x14ac:dyDescent="0.2">
      <c r="A6718" t="s">
        <v>9322</v>
      </c>
      <c r="B6718" t="s">
        <v>2665</v>
      </c>
      <c r="C6718">
        <v>2.4</v>
      </c>
      <c r="D6718">
        <v>45</v>
      </c>
      <c r="E6718" t="s">
        <v>3905</v>
      </c>
      <c r="F6718" t="s">
        <v>22</v>
      </c>
      <c r="G6718" t="s">
        <v>23</v>
      </c>
      <c r="H6718" t="s">
        <v>24</v>
      </c>
      <c r="I6718" t="s">
        <v>44</v>
      </c>
      <c r="J6718" t="s">
        <v>2676</v>
      </c>
      <c r="K6718" t="s">
        <v>5522</v>
      </c>
      <c r="L6718" t="s">
        <v>53</v>
      </c>
      <c r="M6718" t="s">
        <v>81</v>
      </c>
      <c r="N6718">
        <f t="shared" si="728"/>
        <v>0</v>
      </c>
      <c r="O6718" t="str">
        <f t="shared" si="729"/>
        <v>No</v>
      </c>
      <c r="P6718">
        <f t="shared" si="730"/>
        <v>0</v>
      </c>
      <c r="Q6718">
        <f t="shared" si="731"/>
        <v>4813937689</v>
      </c>
      <c r="R6718">
        <f t="shared" si="732"/>
        <v>4.1933383153624479</v>
      </c>
      <c r="S6718" t="str">
        <f t="shared" si="733"/>
        <v>Acceptable</v>
      </c>
      <c r="T6718">
        <f>ROUNDUP(C6718,0)</f>
        <v>3</v>
      </c>
      <c r="U6718">
        <f>ROUNDDOWN(C6718,0)</f>
        <v>2</v>
      </c>
      <c r="V6718">
        <f>RIGHT(K6718,2)+2000</f>
        <v>2016</v>
      </c>
      <c r="W6718" t="str">
        <f>INDEX(_xlfn.TEXTSPLIT(K6718,"-"),1,2)</f>
        <v>Aug</v>
      </c>
      <c r="X6718" t="str">
        <f>INDEX(_xlfn.TEXTSPLIT(K6718,"-"),1,1)</f>
        <v>26</v>
      </c>
      <c r="Y6718">
        <f>INDEX(months!B:B,MATCH(Sheet1!W6718,months!A:A,0))</f>
        <v>8</v>
      </c>
      <c r="Z6718">
        <f t="shared" si="734"/>
        <v>42608</v>
      </c>
    </row>
    <row r="6719" spans="1:26" x14ac:dyDescent="0.2">
      <c r="A6719" t="s">
        <v>9323</v>
      </c>
      <c r="B6719" t="s">
        <v>5248</v>
      </c>
      <c r="C6719">
        <v>4.3</v>
      </c>
      <c r="D6719">
        <v>138337</v>
      </c>
      <c r="E6719" t="s">
        <v>46</v>
      </c>
      <c r="F6719" t="s">
        <v>89</v>
      </c>
      <c r="G6719" t="s">
        <v>23</v>
      </c>
      <c r="H6719" t="s">
        <v>24</v>
      </c>
      <c r="I6719" t="s">
        <v>25</v>
      </c>
      <c r="J6719" t="s">
        <v>5249</v>
      </c>
      <c r="K6719" t="s">
        <v>973</v>
      </c>
      <c r="L6719" t="s">
        <v>46</v>
      </c>
      <c r="M6719" t="s">
        <v>46</v>
      </c>
      <c r="N6719">
        <f t="shared" si="728"/>
        <v>0</v>
      </c>
      <c r="O6719" t="str">
        <f t="shared" si="729"/>
        <v>No</v>
      </c>
      <c r="P6719">
        <f t="shared" si="730"/>
        <v>0</v>
      </c>
      <c r="Q6719">
        <f t="shared" si="731"/>
        <v>4813937689</v>
      </c>
      <c r="R6719">
        <f t="shared" si="732"/>
        <v>4.1933383153624479</v>
      </c>
      <c r="S6719" t="str">
        <f t="shared" si="733"/>
        <v>Acceptable</v>
      </c>
      <c r="T6719">
        <f>ROUNDUP(C6719,0)</f>
        <v>5</v>
      </c>
      <c r="U6719">
        <f>ROUNDDOWN(C6719,0)</f>
        <v>4</v>
      </c>
      <c r="V6719">
        <f>RIGHT(K6719,2)+2000</f>
        <v>2018</v>
      </c>
      <c r="W6719" t="str">
        <f>INDEX(_xlfn.TEXTSPLIT(K6719,"-"),1,2)</f>
        <v>Apr</v>
      </c>
      <c r="X6719" t="str">
        <f>INDEX(_xlfn.TEXTSPLIT(K6719,"-"),1,1)</f>
        <v>3</v>
      </c>
      <c r="Y6719">
        <f>INDEX(months!B:B,MATCH(Sheet1!W6719,months!A:A,0))</f>
        <v>4</v>
      </c>
      <c r="Z6719">
        <f t="shared" si="734"/>
        <v>43193</v>
      </c>
    </row>
    <row r="6720" spans="1:26" x14ac:dyDescent="0.2">
      <c r="A6720" t="s">
        <v>9324</v>
      </c>
      <c r="B6720" t="s">
        <v>2665</v>
      </c>
      <c r="C6720">
        <v>2.8</v>
      </c>
      <c r="D6720">
        <v>48</v>
      </c>
      <c r="E6720" t="s">
        <v>481</v>
      </c>
      <c r="F6720" t="s">
        <v>22</v>
      </c>
      <c r="G6720" t="s">
        <v>23</v>
      </c>
      <c r="H6720" t="s">
        <v>24</v>
      </c>
      <c r="I6720" t="s">
        <v>44</v>
      </c>
      <c r="J6720" t="s">
        <v>2676</v>
      </c>
      <c r="K6720" t="s">
        <v>9325</v>
      </c>
      <c r="L6720" t="s">
        <v>236</v>
      </c>
      <c r="M6720" t="s">
        <v>81</v>
      </c>
      <c r="N6720">
        <f t="shared" si="728"/>
        <v>0</v>
      </c>
      <c r="O6720" t="str">
        <f t="shared" si="729"/>
        <v>No</v>
      </c>
      <c r="P6720">
        <f t="shared" si="730"/>
        <v>0</v>
      </c>
      <c r="Q6720">
        <f t="shared" si="731"/>
        <v>4813937689</v>
      </c>
      <c r="R6720">
        <f t="shared" si="732"/>
        <v>4.1933383153624479</v>
      </c>
      <c r="S6720" t="str">
        <f t="shared" si="733"/>
        <v>Acceptable</v>
      </c>
      <c r="T6720">
        <f>ROUNDUP(C6720,0)</f>
        <v>3</v>
      </c>
      <c r="U6720">
        <f>ROUNDDOWN(C6720,0)</f>
        <v>2</v>
      </c>
      <c r="V6720">
        <f>RIGHT(K6720,2)+2000</f>
        <v>2016</v>
      </c>
      <c r="W6720" t="str">
        <f>INDEX(_xlfn.TEXTSPLIT(K6720,"-"),1,2)</f>
        <v>Apr</v>
      </c>
      <c r="X6720" t="str">
        <f>INDEX(_xlfn.TEXTSPLIT(K6720,"-"),1,1)</f>
        <v>10</v>
      </c>
      <c r="Y6720">
        <f>INDEX(months!B:B,MATCH(Sheet1!W6720,months!A:A,0))</f>
        <v>4</v>
      </c>
      <c r="Z6720">
        <f t="shared" si="734"/>
        <v>42470</v>
      </c>
    </row>
    <row r="6721" spans="1:26" x14ac:dyDescent="0.2">
      <c r="A6721" t="s">
        <v>9326</v>
      </c>
      <c r="B6721" t="s">
        <v>2665</v>
      </c>
      <c r="C6721">
        <v>4.5</v>
      </c>
      <c r="D6721">
        <v>947515</v>
      </c>
      <c r="E6721" t="s">
        <v>2199</v>
      </c>
      <c r="F6721" t="s">
        <v>89</v>
      </c>
      <c r="G6721" t="s">
        <v>23</v>
      </c>
      <c r="H6721" t="s">
        <v>24</v>
      </c>
      <c r="I6721" t="s">
        <v>44</v>
      </c>
      <c r="J6721" t="s">
        <v>2684</v>
      </c>
      <c r="K6721" t="s">
        <v>357</v>
      </c>
      <c r="L6721" t="s">
        <v>4088</v>
      </c>
      <c r="M6721" t="s">
        <v>81</v>
      </c>
      <c r="N6721">
        <f t="shared" si="728"/>
        <v>0</v>
      </c>
      <c r="O6721" t="str">
        <f t="shared" si="729"/>
        <v>No</v>
      </c>
      <c r="P6721">
        <f t="shared" si="730"/>
        <v>0</v>
      </c>
      <c r="Q6721">
        <f t="shared" si="731"/>
        <v>4813937689</v>
      </c>
      <c r="R6721">
        <f t="shared" si="732"/>
        <v>4.1933383153624479</v>
      </c>
      <c r="S6721" t="str">
        <f t="shared" si="733"/>
        <v>Acceptable</v>
      </c>
      <c r="T6721">
        <f>ROUNDUP(C6721,0)</f>
        <v>5</v>
      </c>
      <c r="U6721">
        <f>ROUNDDOWN(C6721,0)</f>
        <v>4</v>
      </c>
      <c r="V6721">
        <f>RIGHT(K6721,2)+2000</f>
        <v>2018</v>
      </c>
      <c r="W6721" t="str">
        <f>INDEX(_xlfn.TEXTSPLIT(K6721,"-"),1,2)</f>
        <v>Jul</v>
      </c>
      <c r="X6721" t="str">
        <f>INDEX(_xlfn.TEXTSPLIT(K6721,"-"),1,1)</f>
        <v>25</v>
      </c>
      <c r="Y6721">
        <f>INDEX(months!B:B,MATCH(Sheet1!W6721,months!A:A,0))</f>
        <v>7</v>
      </c>
      <c r="Z6721">
        <f t="shared" si="734"/>
        <v>43306</v>
      </c>
    </row>
    <row r="6722" spans="1:26" x14ac:dyDescent="0.2">
      <c r="A6722" t="s">
        <v>9327</v>
      </c>
      <c r="B6722" t="s">
        <v>3070</v>
      </c>
      <c r="C6722">
        <v>4.5999999999999996</v>
      </c>
      <c r="D6722">
        <v>5546</v>
      </c>
      <c r="E6722" t="s">
        <v>2744</v>
      </c>
      <c r="F6722" t="s">
        <v>50</v>
      </c>
      <c r="G6722" t="s">
        <v>23</v>
      </c>
      <c r="H6722" t="s">
        <v>24</v>
      </c>
      <c r="I6722" t="s">
        <v>25</v>
      </c>
      <c r="J6722" t="s">
        <v>2804</v>
      </c>
      <c r="K6722" t="s">
        <v>538</v>
      </c>
      <c r="L6722" t="s">
        <v>9328</v>
      </c>
      <c r="M6722" t="s">
        <v>29</v>
      </c>
      <c r="N6722">
        <f t="shared" ref="N6722:N6785" si="735">SUM(A6722,B6722)</f>
        <v>0</v>
      </c>
      <c r="O6722" t="str">
        <f t="shared" ref="O6722:O6785" si="736">IF(E6722="good","Yes","No")</f>
        <v>No</v>
      </c>
      <c r="P6722">
        <f t="shared" ref="P6722:P6785" si="737">COUNTIF(B:B,"&lt;0")</f>
        <v>0</v>
      </c>
      <c r="Q6722">
        <f t="shared" ref="Q6722:Q6785" si="738">SUMIF(D:D,"&gt;1000")</f>
        <v>4813937689</v>
      </c>
      <c r="R6722">
        <f t="shared" ref="R6722:R6785" si="739">AVERAGEIF(C:C,"&gt;0")</f>
        <v>4.1933383153624479</v>
      </c>
      <c r="S6722" t="str">
        <f t="shared" ref="S6722:S6785" si="740">IF(OR(A6722&gt;0,B6722&gt;0),"Acceptable","Check")</f>
        <v>Acceptable</v>
      </c>
      <c r="T6722">
        <f>ROUNDUP(C6722,0)</f>
        <v>5</v>
      </c>
      <c r="U6722">
        <f>ROUNDDOWN(C6722,0)</f>
        <v>4</v>
      </c>
      <c r="V6722">
        <f>RIGHT(K6722,2)+2000</f>
        <v>2018</v>
      </c>
      <c r="W6722" t="str">
        <f>INDEX(_xlfn.TEXTSPLIT(K6722,"-"),1,2)</f>
        <v>Jun</v>
      </c>
      <c r="X6722" t="str">
        <f>INDEX(_xlfn.TEXTSPLIT(K6722,"-"),1,1)</f>
        <v>15</v>
      </c>
      <c r="Y6722">
        <f>INDEX(months!B:B,MATCH(Sheet1!W6722,months!A:A,0))</f>
        <v>6</v>
      </c>
      <c r="Z6722">
        <f t="shared" si="734"/>
        <v>43266</v>
      </c>
    </row>
    <row r="6723" spans="1:26" x14ac:dyDescent="0.2">
      <c r="A6723" t="s">
        <v>9329</v>
      </c>
      <c r="B6723" t="s">
        <v>2665</v>
      </c>
      <c r="C6723">
        <v>4.0999999999999996</v>
      </c>
      <c r="D6723">
        <v>13304</v>
      </c>
      <c r="E6723" t="s">
        <v>3671</v>
      </c>
      <c r="F6723" t="s">
        <v>65</v>
      </c>
      <c r="G6723" t="s">
        <v>23</v>
      </c>
      <c r="H6723" t="s">
        <v>24</v>
      </c>
      <c r="I6723" t="s">
        <v>25</v>
      </c>
      <c r="J6723" t="s">
        <v>2669</v>
      </c>
      <c r="K6723" t="s">
        <v>9258</v>
      </c>
      <c r="L6723" t="s">
        <v>9330</v>
      </c>
      <c r="M6723" t="s">
        <v>86</v>
      </c>
      <c r="N6723">
        <f t="shared" si="735"/>
        <v>0</v>
      </c>
      <c r="O6723" t="str">
        <f t="shared" si="736"/>
        <v>No</v>
      </c>
      <c r="P6723">
        <f t="shared" si="737"/>
        <v>0</v>
      </c>
      <c r="Q6723">
        <f t="shared" si="738"/>
        <v>4813937689</v>
      </c>
      <c r="R6723">
        <f t="shared" si="739"/>
        <v>4.1933383153624479</v>
      </c>
      <c r="S6723" t="str">
        <f t="shared" si="740"/>
        <v>Acceptable</v>
      </c>
      <c r="T6723">
        <f>ROUNDUP(C6723,0)</f>
        <v>5</v>
      </c>
      <c r="U6723">
        <f>ROUNDDOWN(C6723,0)</f>
        <v>4</v>
      </c>
      <c r="V6723">
        <f>RIGHT(K6723,2)+2000</f>
        <v>2016</v>
      </c>
      <c r="W6723" t="str">
        <f>INDEX(_xlfn.TEXTSPLIT(K6723,"-"),1,2)</f>
        <v>Nov</v>
      </c>
      <c r="X6723" t="str">
        <f>INDEX(_xlfn.TEXTSPLIT(K6723,"-"),1,1)</f>
        <v>30</v>
      </c>
      <c r="Y6723">
        <f>INDEX(months!B:B,MATCH(Sheet1!W6723,months!A:A,0))</f>
        <v>11</v>
      </c>
      <c r="Z6723">
        <f t="shared" ref="Z6723:Z6786" si="741">DATE(V6723,Y6723,X6723)</f>
        <v>42704</v>
      </c>
    </row>
    <row r="6724" spans="1:26" x14ac:dyDescent="0.2">
      <c r="A6724" t="s">
        <v>9331</v>
      </c>
      <c r="B6724" t="s">
        <v>5248</v>
      </c>
      <c r="C6724">
        <v>4.2</v>
      </c>
      <c r="D6724">
        <v>4585</v>
      </c>
      <c r="E6724" t="s">
        <v>46</v>
      </c>
      <c r="F6724" t="s">
        <v>57</v>
      </c>
      <c r="G6724" t="s">
        <v>649</v>
      </c>
      <c r="H6724" t="s">
        <v>1529</v>
      </c>
      <c r="I6724" t="s">
        <v>25</v>
      </c>
      <c r="J6724" t="s">
        <v>5249</v>
      </c>
      <c r="K6724" t="s">
        <v>2248</v>
      </c>
      <c r="L6724" t="s">
        <v>46</v>
      </c>
      <c r="M6724" t="s">
        <v>46</v>
      </c>
      <c r="N6724">
        <f t="shared" si="735"/>
        <v>0</v>
      </c>
      <c r="O6724" t="str">
        <f t="shared" si="736"/>
        <v>No</v>
      </c>
      <c r="P6724">
        <f t="shared" si="737"/>
        <v>0</v>
      </c>
      <c r="Q6724">
        <f t="shared" si="738"/>
        <v>4813937689</v>
      </c>
      <c r="R6724">
        <f t="shared" si="739"/>
        <v>4.1933383153624479</v>
      </c>
      <c r="S6724" t="str">
        <f t="shared" si="740"/>
        <v>Acceptable</v>
      </c>
      <c r="T6724">
        <f>ROUNDUP(C6724,0)</f>
        <v>5</v>
      </c>
      <c r="U6724">
        <f>ROUNDDOWN(C6724,0)</f>
        <v>4</v>
      </c>
      <c r="V6724">
        <f>RIGHT(K6724,2)+2000</f>
        <v>2018</v>
      </c>
      <c r="W6724" t="str">
        <f>INDEX(_xlfn.TEXTSPLIT(K6724,"-"),1,2)</f>
        <v>Mar</v>
      </c>
      <c r="X6724" t="str">
        <f>INDEX(_xlfn.TEXTSPLIT(K6724,"-"),1,1)</f>
        <v>30</v>
      </c>
      <c r="Y6724">
        <f>INDEX(months!B:B,MATCH(Sheet1!W6724,months!A:A,0))</f>
        <v>3</v>
      </c>
      <c r="Z6724">
        <f t="shared" si="741"/>
        <v>43189</v>
      </c>
    </row>
    <row r="6725" spans="1:26" x14ac:dyDescent="0.2">
      <c r="A6725" t="s">
        <v>9332</v>
      </c>
      <c r="B6725" t="s">
        <v>3070</v>
      </c>
      <c r="C6725">
        <v>4.5999999999999996</v>
      </c>
      <c r="D6725">
        <v>9</v>
      </c>
      <c r="E6725" t="s">
        <v>1232</v>
      </c>
      <c r="F6725" t="s">
        <v>775</v>
      </c>
      <c r="G6725" t="s">
        <v>23</v>
      </c>
      <c r="H6725" t="s">
        <v>24</v>
      </c>
      <c r="I6725" t="s">
        <v>25</v>
      </c>
      <c r="J6725" t="s">
        <v>1303</v>
      </c>
      <c r="K6725" t="s">
        <v>322</v>
      </c>
      <c r="L6725" t="s">
        <v>157</v>
      </c>
      <c r="M6725" t="s">
        <v>81</v>
      </c>
      <c r="N6725">
        <f t="shared" si="735"/>
        <v>0</v>
      </c>
      <c r="O6725" t="str">
        <f t="shared" si="736"/>
        <v>No</v>
      </c>
      <c r="P6725">
        <f t="shared" si="737"/>
        <v>0</v>
      </c>
      <c r="Q6725">
        <f t="shared" si="738"/>
        <v>4813937689</v>
      </c>
      <c r="R6725">
        <f t="shared" si="739"/>
        <v>4.1933383153624479</v>
      </c>
      <c r="S6725" t="str">
        <f t="shared" si="740"/>
        <v>Acceptable</v>
      </c>
      <c r="T6725">
        <f>ROUNDUP(C6725,0)</f>
        <v>5</v>
      </c>
      <c r="U6725">
        <f>ROUNDDOWN(C6725,0)</f>
        <v>4</v>
      </c>
      <c r="V6725">
        <f>RIGHT(K6725,2)+2000</f>
        <v>2018</v>
      </c>
      <c r="W6725" t="str">
        <f>INDEX(_xlfn.TEXTSPLIT(K6725,"-"),1,2)</f>
        <v>May</v>
      </c>
      <c r="X6725" t="str">
        <f>INDEX(_xlfn.TEXTSPLIT(K6725,"-"),1,1)</f>
        <v>16</v>
      </c>
      <c r="Y6725">
        <f>INDEX(months!B:B,MATCH(Sheet1!W6725,months!A:A,0))</f>
        <v>5</v>
      </c>
      <c r="Z6725">
        <f t="shared" si="741"/>
        <v>43236</v>
      </c>
    </row>
    <row r="6726" spans="1:26" x14ac:dyDescent="0.2">
      <c r="A6726" t="s">
        <v>9333</v>
      </c>
      <c r="B6726" t="s">
        <v>5248</v>
      </c>
      <c r="C6726">
        <v>4.3</v>
      </c>
      <c r="D6726">
        <v>9966</v>
      </c>
      <c r="E6726" t="s">
        <v>104</v>
      </c>
      <c r="F6726" t="s">
        <v>65</v>
      </c>
      <c r="G6726" t="s">
        <v>23</v>
      </c>
      <c r="H6726" t="s">
        <v>24</v>
      </c>
      <c r="I6726" t="s">
        <v>25</v>
      </c>
      <c r="J6726" t="s">
        <v>5249</v>
      </c>
      <c r="K6726" t="s">
        <v>7161</v>
      </c>
      <c r="L6726" t="s">
        <v>1069</v>
      </c>
      <c r="M6726" t="s">
        <v>514</v>
      </c>
      <c r="N6726">
        <f t="shared" si="735"/>
        <v>0</v>
      </c>
      <c r="O6726" t="str">
        <f t="shared" si="736"/>
        <v>No</v>
      </c>
      <c r="P6726">
        <f t="shared" si="737"/>
        <v>0</v>
      </c>
      <c r="Q6726">
        <f t="shared" si="738"/>
        <v>4813937689</v>
      </c>
      <c r="R6726">
        <f t="shared" si="739"/>
        <v>4.1933383153624479</v>
      </c>
      <c r="S6726" t="str">
        <f t="shared" si="740"/>
        <v>Acceptable</v>
      </c>
      <c r="T6726">
        <f>ROUNDUP(C6726,0)</f>
        <v>5</v>
      </c>
      <c r="U6726">
        <f>ROUNDDOWN(C6726,0)</f>
        <v>4</v>
      </c>
      <c r="V6726">
        <f>RIGHT(K6726,2)+2000</f>
        <v>2017</v>
      </c>
      <c r="W6726" t="str">
        <f>INDEX(_xlfn.TEXTSPLIT(K6726,"-"),1,2)</f>
        <v>Mar</v>
      </c>
      <c r="X6726" t="str">
        <f>INDEX(_xlfn.TEXTSPLIT(K6726,"-"),1,1)</f>
        <v>31</v>
      </c>
      <c r="Y6726">
        <f>INDEX(months!B:B,MATCH(Sheet1!W6726,months!A:A,0))</f>
        <v>3</v>
      </c>
      <c r="Z6726">
        <f t="shared" si="741"/>
        <v>42825</v>
      </c>
    </row>
    <row r="6727" spans="1:26" x14ac:dyDescent="0.2">
      <c r="A6727" t="s">
        <v>9334</v>
      </c>
      <c r="B6727" t="s">
        <v>3070</v>
      </c>
      <c r="C6727">
        <v>4.5999999999999996</v>
      </c>
      <c r="D6727">
        <v>70335</v>
      </c>
      <c r="E6727" t="s">
        <v>1933</v>
      </c>
      <c r="F6727" t="s">
        <v>32</v>
      </c>
      <c r="G6727" t="s">
        <v>23</v>
      </c>
      <c r="H6727" t="s">
        <v>24</v>
      </c>
      <c r="I6727" t="s">
        <v>44</v>
      </c>
      <c r="J6727" t="s">
        <v>2804</v>
      </c>
      <c r="K6727" t="s">
        <v>1352</v>
      </c>
      <c r="L6727" t="s">
        <v>1255</v>
      </c>
      <c r="M6727" t="s">
        <v>587</v>
      </c>
      <c r="N6727">
        <f t="shared" si="735"/>
        <v>0</v>
      </c>
      <c r="O6727" t="str">
        <f t="shared" si="736"/>
        <v>No</v>
      </c>
      <c r="P6727">
        <f t="shared" si="737"/>
        <v>0</v>
      </c>
      <c r="Q6727">
        <f t="shared" si="738"/>
        <v>4813937689</v>
      </c>
      <c r="R6727">
        <f t="shared" si="739"/>
        <v>4.1933383153624479</v>
      </c>
      <c r="S6727" t="str">
        <f t="shared" si="740"/>
        <v>Acceptable</v>
      </c>
      <c r="T6727">
        <f>ROUNDUP(C6727,0)</f>
        <v>5</v>
      </c>
      <c r="U6727">
        <f>ROUNDDOWN(C6727,0)</f>
        <v>4</v>
      </c>
      <c r="V6727">
        <f>RIGHT(K6727,2)+2000</f>
        <v>2017</v>
      </c>
      <c r="W6727" t="str">
        <f>INDEX(_xlfn.TEXTSPLIT(K6727,"-"),1,2)</f>
        <v>Oct</v>
      </c>
      <c r="X6727" t="str">
        <f>INDEX(_xlfn.TEXTSPLIT(K6727,"-"),1,1)</f>
        <v>17</v>
      </c>
      <c r="Y6727">
        <f>INDEX(months!B:B,MATCH(Sheet1!W6727,months!A:A,0))</f>
        <v>10</v>
      </c>
      <c r="Z6727">
        <f t="shared" si="741"/>
        <v>43025</v>
      </c>
    </row>
    <row r="6728" spans="1:26" x14ac:dyDescent="0.2">
      <c r="A6728" t="s">
        <v>9335</v>
      </c>
      <c r="B6728" t="s">
        <v>3070</v>
      </c>
      <c r="C6728">
        <v>5</v>
      </c>
      <c r="D6728">
        <v>15</v>
      </c>
      <c r="E6728" t="s">
        <v>2243</v>
      </c>
      <c r="F6728" t="s">
        <v>1005</v>
      </c>
      <c r="G6728" t="s">
        <v>23</v>
      </c>
      <c r="H6728" t="s">
        <v>24</v>
      </c>
      <c r="I6728" t="s">
        <v>25</v>
      </c>
      <c r="J6728" t="s">
        <v>1303</v>
      </c>
      <c r="K6728" t="s">
        <v>169</v>
      </c>
      <c r="L6728" t="s">
        <v>420</v>
      </c>
      <c r="M6728" t="s">
        <v>29</v>
      </c>
      <c r="N6728">
        <f t="shared" si="735"/>
        <v>0</v>
      </c>
      <c r="O6728" t="str">
        <f t="shared" si="736"/>
        <v>No</v>
      </c>
      <c r="P6728">
        <f t="shared" si="737"/>
        <v>0</v>
      </c>
      <c r="Q6728">
        <f t="shared" si="738"/>
        <v>4813937689</v>
      </c>
      <c r="R6728">
        <f t="shared" si="739"/>
        <v>4.1933383153624479</v>
      </c>
      <c r="S6728" t="str">
        <f t="shared" si="740"/>
        <v>Acceptable</v>
      </c>
      <c r="T6728">
        <f>ROUNDUP(C6728,0)</f>
        <v>5</v>
      </c>
      <c r="U6728">
        <f>ROUNDDOWN(C6728,0)</f>
        <v>5</v>
      </c>
      <c r="V6728">
        <f>RIGHT(K6728,2)+2000</f>
        <v>2018</v>
      </c>
      <c r="W6728" t="str">
        <f>INDEX(_xlfn.TEXTSPLIT(K6728,"-"),1,2)</f>
        <v>Jul</v>
      </c>
      <c r="X6728" t="str">
        <f>INDEX(_xlfn.TEXTSPLIT(K6728,"-"),1,1)</f>
        <v>11</v>
      </c>
      <c r="Y6728">
        <f>INDEX(months!B:B,MATCH(Sheet1!W6728,months!A:A,0))</f>
        <v>7</v>
      </c>
      <c r="Z6728">
        <f t="shared" si="741"/>
        <v>43292</v>
      </c>
    </row>
    <row r="6729" spans="1:26" x14ac:dyDescent="0.2">
      <c r="A6729" t="s">
        <v>9336</v>
      </c>
      <c r="B6729" t="s">
        <v>787</v>
      </c>
      <c r="C6729">
        <v>5</v>
      </c>
      <c r="D6729">
        <v>1</v>
      </c>
      <c r="E6729" t="s">
        <v>9337</v>
      </c>
      <c r="F6729" t="s">
        <v>1005</v>
      </c>
      <c r="G6729" t="s">
        <v>23</v>
      </c>
      <c r="H6729" t="s">
        <v>24</v>
      </c>
      <c r="I6729" t="s">
        <v>25</v>
      </c>
      <c r="J6729" t="s">
        <v>788</v>
      </c>
      <c r="K6729" t="s">
        <v>3313</v>
      </c>
      <c r="L6729" t="s">
        <v>3723</v>
      </c>
      <c r="M6729" t="s">
        <v>60</v>
      </c>
      <c r="N6729">
        <f t="shared" si="735"/>
        <v>0</v>
      </c>
      <c r="O6729" t="str">
        <f t="shared" si="736"/>
        <v>No</v>
      </c>
      <c r="P6729">
        <f t="shared" si="737"/>
        <v>0</v>
      </c>
      <c r="Q6729">
        <f t="shared" si="738"/>
        <v>4813937689</v>
      </c>
      <c r="R6729">
        <f t="shared" si="739"/>
        <v>4.1933383153624479</v>
      </c>
      <c r="S6729" t="str">
        <f t="shared" si="740"/>
        <v>Acceptable</v>
      </c>
      <c r="T6729">
        <f>ROUNDUP(C6729,0)</f>
        <v>5</v>
      </c>
      <c r="U6729">
        <f>ROUNDDOWN(C6729,0)</f>
        <v>5</v>
      </c>
      <c r="V6729">
        <f>RIGHT(K6729,2)+2000</f>
        <v>2015</v>
      </c>
      <c r="W6729" t="str">
        <f>INDEX(_xlfn.TEXTSPLIT(K6729,"-"),1,2)</f>
        <v>Sep</v>
      </c>
      <c r="X6729" t="str">
        <f>INDEX(_xlfn.TEXTSPLIT(K6729,"-"),1,1)</f>
        <v>3</v>
      </c>
      <c r="Y6729">
        <f>INDEX(months!B:B,MATCH(Sheet1!W6729,months!A:A,0))</f>
        <v>9</v>
      </c>
      <c r="Z6729">
        <f t="shared" si="741"/>
        <v>42250</v>
      </c>
    </row>
    <row r="6730" spans="1:26" x14ac:dyDescent="0.2">
      <c r="A6730" t="s">
        <v>9338</v>
      </c>
      <c r="B6730" t="s">
        <v>3070</v>
      </c>
      <c r="C6730">
        <v>3.9</v>
      </c>
      <c r="D6730">
        <v>14</v>
      </c>
      <c r="E6730" t="s">
        <v>9339</v>
      </c>
      <c r="F6730" t="s">
        <v>775</v>
      </c>
      <c r="G6730" t="s">
        <v>23</v>
      </c>
      <c r="H6730" t="s">
        <v>24</v>
      </c>
      <c r="I6730" t="s">
        <v>44</v>
      </c>
      <c r="J6730" t="s">
        <v>1537</v>
      </c>
      <c r="K6730" t="s">
        <v>9340</v>
      </c>
      <c r="L6730" t="s">
        <v>420</v>
      </c>
      <c r="M6730" t="s">
        <v>237</v>
      </c>
      <c r="N6730">
        <f t="shared" si="735"/>
        <v>0</v>
      </c>
      <c r="O6730" t="str">
        <f t="shared" si="736"/>
        <v>No</v>
      </c>
      <c r="P6730">
        <f t="shared" si="737"/>
        <v>0</v>
      </c>
      <c r="Q6730">
        <f t="shared" si="738"/>
        <v>4813937689</v>
      </c>
      <c r="R6730">
        <f t="shared" si="739"/>
        <v>4.1933383153624479</v>
      </c>
      <c r="S6730" t="str">
        <f t="shared" si="740"/>
        <v>Acceptable</v>
      </c>
      <c r="T6730">
        <f>ROUNDUP(C6730,0)</f>
        <v>4</v>
      </c>
      <c r="U6730">
        <f>ROUNDDOWN(C6730,0)</f>
        <v>3</v>
      </c>
      <c r="V6730">
        <f>RIGHT(K6730,2)+2000</f>
        <v>2013</v>
      </c>
      <c r="W6730" t="str">
        <f>INDEX(_xlfn.TEXTSPLIT(K6730,"-"),1,2)</f>
        <v>Aug</v>
      </c>
      <c r="X6730" t="str">
        <f>INDEX(_xlfn.TEXTSPLIT(K6730,"-"),1,1)</f>
        <v>14</v>
      </c>
      <c r="Y6730">
        <f>INDEX(months!B:B,MATCH(Sheet1!W6730,months!A:A,0))</f>
        <v>8</v>
      </c>
      <c r="Z6730">
        <f t="shared" si="741"/>
        <v>41500</v>
      </c>
    </row>
    <row r="6731" spans="1:26" x14ac:dyDescent="0.2">
      <c r="A6731" t="s">
        <v>9341</v>
      </c>
      <c r="B6731" t="s">
        <v>4950</v>
      </c>
      <c r="C6731">
        <v>4.2</v>
      </c>
      <c r="D6731">
        <v>218</v>
      </c>
      <c r="E6731" t="s">
        <v>46</v>
      </c>
      <c r="F6731" t="s">
        <v>57</v>
      </c>
      <c r="G6731" t="s">
        <v>23</v>
      </c>
      <c r="H6731" t="s">
        <v>24</v>
      </c>
      <c r="I6731" t="s">
        <v>25</v>
      </c>
      <c r="J6731" t="s">
        <v>4951</v>
      </c>
      <c r="K6731" t="s">
        <v>293</v>
      </c>
      <c r="L6731" t="s">
        <v>46</v>
      </c>
      <c r="M6731" t="s">
        <v>46</v>
      </c>
      <c r="N6731">
        <f t="shared" si="735"/>
        <v>0</v>
      </c>
      <c r="O6731" t="str">
        <f t="shared" si="736"/>
        <v>No</v>
      </c>
      <c r="P6731">
        <f t="shared" si="737"/>
        <v>0</v>
      </c>
      <c r="Q6731">
        <f t="shared" si="738"/>
        <v>4813937689</v>
      </c>
      <c r="R6731">
        <f t="shared" si="739"/>
        <v>4.1933383153624479</v>
      </c>
      <c r="S6731" t="str">
        <f t="shared" si="740"/>
        <v>Acceptable</v>
      </c>
      <c r="T6731">
        <f>ROUNDUP(C6731,0)</f>
        <v>5</v>
      </c>
      <c r="U6731">
        <f>ROUNDDOWN(C6731,0)</f>
        <v>4</v>
      </c>
      <c r="V6731">
        <f>RIGHT(K6731,2)+2000</f>
        <v>2018</v>
      </c>
      <c r="W6731" t="str">
        <f>INDEX(_xlfn.TEXTSPLIT(K6731,"-"),1,2)</f>
        <v>Jul</v>
      </c>
      <c r="X6731" t="str">
        <f>INDEX(_xlfn.TEXTSPLIT(K6731,"-"),1,1)</f>
        <v>15</v>
      </c>
      <c r="Y6731">
        <f>INDEX(months!B:B,MATCH(Sheet1!W6731,months!A:A,0))</f>
        <v>7</v>
      </c>
      <c r="Z6731">
        <f t="shared" si="741"/>
        <v>43296</v>
      </c>
    </row>
    <row r="6732" spans="1:26" x14ac:dyDescent="0.2">
      <c r="A6732" t="s">
        <v>9342</v>
      </c>
      <c r="B6732" t="s">
        <v>3070</v>
      </c>
      <c r="C6732">
        <v>3.9</v>
      </c>
      <c r="D6732">
        <v>168</v>
      </c>
      <c r="E6732" t="s">
        <v>424</v>
      </c>
      <c r="F6732" t="s">
        <v>101</v>
      </c>
      <c r="G6732" t="s">
        <v>23</v>
      </c>
      <c r="H6732" t="s">
        <v>24</v>
      </c>
      <c r="I6732" t="s">
        <v>25</v>
      </c>
      <c r="J6732" t="s">
        <v>2804</v>
      </c>
      <c r="K6732" t="s">
        <v>7045</v>
      </c>
      <c r="L6732" t="s">
        <v>53</v>
      </c>
      <c r="M6732" t="s">
        <v>29</v>
      </c>
      <c r="N6732">
        <f t="shared" si="735"/>
        <v>0</v>
      </c>
      <c r="O6732" t="str">
        <f t="shared" si="736"/>
        <v>No</v>
      </c>
      <c r="P6732">
        <f t="shared" si="737"/>
        <v>0</v>
      </c>
      <c r="Q6732">
        <f t="shared" si="738"/>
        <v>4813937689</v>
      </c>
      <c r="R6732">
        <f t="shared" si="739"/>
        <v>4.1933383153624479</v>
      </c>
      <c r="S6732" t="str">
        <f t="shared" si="740"/>
        <v>Acceptable</v>
      </c>
      <c r="T6732">
        <f>ROUNDUP(C6732,0)</f>
        <v>4</v>
      </c>
      <c r="U6732">
        <f>ROUNDDOWN(C6732,0)</f>
        <v>3</v>
      </c>
      <c r="V6732">
        <f>RIGHT(K6732,2)+2000</f>
        <v>2017</v>
      </c>
      <c r="W6732" t="str">
        <f>INDEX(_xlfn.TEXTSPLIT(K6732,"-"),1,2)</f>
        <v>Jun</v>
      </c>
      <c r="X6732" t="str">
        <f>INDEX(_xlfn.TEXTSPLIT(K6732,"-"),1,1)</f>
        <v>27</v>
      </c>
      <c r="Y6732">
        <f>INDEX(months!B:B,MATCH(Sheet1!W6732,months!A:A,0))</f>
        <v>6</v>
      </c>
      <c r="Z6732">
        <f t="shared" si="741"/>
        <v>42913</v>
      </c>
    </row>
    <row r="6733" spans="1:26" x14ac:dyDescent="0.2">
      <c r="A6733" t="s">
        <v>9343</v>
      </c>
      <c r="B6733" t="s">
        <v>3070</v>
      </c>
      <c r="C6733">
        <v>4.2</v>
      </c>
      <c r="D6733">
        <v>5</v>
      </c>
      <c r="E6733" t="s">
        <v>756</v>
      </c>
      <c r="F6733" t="s">
        <v>1010</v>
      </c>
      <c r="G6733" t="s">
        <v>23</v>
      </c>
      <c r="H6733" t="s">
        <v>24</v>
      </c>
      <c r="I6733" t="s">
        <v>25</v>
      </c>
      <c r="J6733" t="s">
        <v>1537</v>
      </c>
      <c r="K6733" t="s">
        <v>6013</v>
      </c>
      <c r="L6733" t="s">
        <v>53</v>
      </c>
      <c r="M6733" t="s">
        <v>54</v>
      </c>
      <c r="N6733">
        <f t="shared" si="735"/>
        <v>0</v>
      </c>
      <c r="O6733" t="str">
        <f t="shared" si="736"/>
        <v>No</v>
      </c>
      <c r="P6733">
        <f t="shared" si="737"/>
        <v>0</v>
      </c>
      <c r="Q6733">
        <f t="shared" si="738"/>
        <v>4813937689</v>
      </c>
      <c r="R6733">
        <f t="shared" si="739"/>
        <v>4.1933383153624479</v>
      </c>
      <c r="S6733" t="str">
        <f t="shared" si="740"/>
        <v>Acceptable</v>
      </c>
      <c r="T6733">
        <f>ROUNDUP(C6733,0)</f>
        <v>5</v>
      </c>
      <c r="U6733">
        <f>ROUNDDOWN(C6733,0)</f>
        <v>4</v>
      </c>
      <c r="V6733">
        <f>RIGHT(K6733,2)+2000</f>
        <v>2016</v>
      </c>
      <c r="W6733" t="str">
        <f>INDEX(_xlfn.TEXTSPLIT(K6733,"-"),1,2)</f>
        <v>Jul</v>
      </c>
      <c r="X6733" t="str">
        <f>INDEX(_xlfn.TEXTSPLIT(K6733,"-"),1,1)</f>
        <v>23</v>
      </c>
      <c r="Y6733">
        <f>INDEX(months!B:B,MATCH(Sheet1!W6733,months!A:A,0))</f>
        <v>7</v>
      </c>
      <c r="Z6733">
        <f t="shared" si="741"/>
        <v>42574</v>
      </c>
    </row>
    <row r="6734" spans="1:26" x14ac:dyDescent="0.2">
      <c r="A6734" t="s">
        <v>9344</v>
      </c>
      <c r="B6734" t="s">
        <v>4612</v>
      </c>
      <c r="D6734">
        <v>3</v>
      </c>
      <c r="E6734" t="s">
        <v>9345</v>
      </c>
      <c r="F6734" t="s">
        <v>1230</v>
      </c>
      <c r="G6734" t="s">
        <v>649</v>
      </c>
      <c r="H6734" t="s">
        <v>3310</v>
      </c>
      <c r="I6734" t="s">
        <v>25</v>
      </c>
      <c r="J6734" t="s">
        <v>4613</v>
      </c>
      <c r="K6734" t="s">
        <v>605</v>
      </c>
      <c r="L6734" t="s">
        <v>3029</v>
      </c>
      <c r="M6734" t="s">
        <v>274</v>
      </c>
      <c r="N6734">
        <f t="shared" si="735"/>
        <v>0</v>
      </c>
      <c r="O6734" t="str">
        <f t="shared" si="736"/>
        <v>No</v>
      </c>
      <c r="P6734">
        <f t="shared" si="737"/>
        <v>0</v>
      </c>
      <c r="Q6734">
        <f t="shared" si="738"/>
        <v>4813937689</v>
      </c>
      <c r="R6734">
        <f t="shared" si="739"/>
        <v>4.1933383153624479</v>
      </c>
      <c r="S6734" t="str">
        <f t="shared" si="740"/>
        <v>Acceptable</v>
      </c>
      <c r="T6734">
        <f>ROUNDUP(C6734,0)</f>
        <v>0</v>
      </c>
      <c r="U6734">
        <f>ROUNDDOWN(C6734,0)</f>
        <v>0</v>
      </c>
      <c r="V6734">
        <f>RIGHT(K6734,2)+2000</f>
        <v>2018</v>
      </c>
      <c r="W6734" t="str">
        <f>INDEX(_xlfn.TEXTSPLIT(K6734,"-"),1,2)</f>
        <v>Jul</v>
      </c>
      <c r="X6734" t="str">
        <f>INDEX(_xlfn.TEXTSPLIT(K6734,"-"),1,1)</f>
        <v>10</v>
      </c>
      <c r="Y6734">
        <f>INDEX(months!B:B,MATCH(Sheet1!W6734,months!A:A,0))</f>
        <v>7</v>
      </c>
      <c r="Z6734">
        <f t="shared" si="741"/>
        <v>43291</v>
      </c>
    </row>
    <row r="6735" spans="1:26" x14ac:dyDescent="0.2">
      <c r="A6735" t="s">
        <v>9346</v>
      </c>
      <c r="B6735" t="s">
        <v>3070</v>
      </c>
      <c r="D6735">
        <v>1</v>
      </c>
      <c r="E6735" t="s">
        <v>172</v>
      </c>
      <c r="F6735" t="s">
        <v>1010</v>
      </c>
      <c r="G6735" t="s">
        <v>23</v>
      </c>
      <c r="H6735" t="s">
        <v>24</v>
      </c>
      <c r="I6735" t="s">
        <v>25</v>
      </c>
      <c r="J6735" t="s">
        <v>1537</v>
      </c>
      <c r="K6735" t="s">
        <v>5982</v>
      </c>
      <c r="L6735" t="s">
        <v>35</v>
      </c>
      <c r="M6735" t="s">
        <v>587</v>
      </c>
      <c r="N6735">
        <f t="shared" si="735"/>
        <v>0</v>
      </c>
      <c r="O6735" t="str">
        <f t="shared" si="736"/>
        <v>No</v>
      </c>
      <c r="P6735">
        <f t="shared" si="737"/>
        <v>0</v>
      </c>
      <c r="Q6735">
        <f t="shared" si="738"/>
        <v>4813937689</v>
      </c>
      <c r="R6735">
        <f t="shared" si="739"/>
        <v>4.1933383153624479</v>
      </c>
      <c r="S6735" t="str">
        <f t="shared" si="740"/>
        <v>Acceptable</v>
      </c>
      <c r="T6735">
        <f>ROUNDUP(C6735,0)</f>
        <v>0</v>
      </c>
      <c r="U6735">
        <f>ROUNDDOWN(C6735,0)</f>
        <v>0</v>
      </c>
      <c r="V6735">
        <f>RIGHT(K6735,2)+2000</f>
        <v>2017</v>
      </c>
      <c r="W6735" t="str">
        <f>INDEX(_xlfn.TEXTSPLIT(K6735,"-"),1,2)</f>
        <v>Dec</v>
      </c>
      <c r="X6735" t="str">
        <f>INDEX(_xlfn.TEXTSPLIT(K6735,"-"),1,1)</f>
        <v>12</v>
      </c>
      <c r="Y6735">
        <f>INDEX(months!B:B,MATCH(Sheet1!W6735,months!A:A,0))</f>
        <v>12</v>
      </c>
      <c r="Z6735">
        <f t="shared" si="741"/>
        <v>43081</v>
      </c>
    </row>
    <row r="6736" spans="1:26" x14ac:dyDescent="0.2">
      <c r="A6736" t="s">
        <v>9347</v>
      </c>
      <c r="B6736" t="s">
        <v>2665</v>
      </c>
      <c r="D6736">
        <v>3</v>
      </c>
      <c r="E6736" t="s">
        <v>1292</v>
      </c>
      <c r="F6736" t="s">
        <v>1010</v>
      </c>
      <c r="G6736" t="s">
        <v>23</v>
      </c>
      <c r="H6736" t="s">
        <v>24</v>
      </c>
      <c r="I6736" t="s">
        <v>25</v>
      </c>
      <c r="J6736" t="s">
        <v>2734</v>
      </c>
      <c r="K6736" t="s">
        <v>3431</v>
      </c>
      <c r="L6736" t="s">
        <v>59</v>
      </c>
      <c r="M6736" t="s">
        <v>81</v>
      </c>
      <c r="N6736">
        <f t="shared" si="735"/>
        <v>0</v>
      </c>
      <c r="O6736" t="str">
        <f t="shared" si="736"/>
        <v>No</v>
      </c>
      <c r="P6736">
        <f t="shared" si="737"/>
        <v>0</v>
      </c>
      <c r="Q6736">
        <f t="shared" si="738"/>
        <v>4813937689</v>
      </c>
      <c r="R6736">
        <f t="shared" si="739"/>
        <v>4.1933383153624479</v>
      </c>
      <c r="S6736" t="str">
        <f t="shared" si="740"/>
        <v>Acceptable</v>
      </c>
      <c r="T6736">
        <f>ROUNDUP(C6736,0)</f>
        <v>0</v>
      </c>
      <c r="U6736">
        <f>ROUNDDOWN(C6736,0)</f>
        <v>0</v>
      </c>
      <c r="V6736">
        <f>RIGHT(K6736,2)+2000</f>
        <v>2017</v>
      </c>
      <c r="W6736" t="str">
        <f>INDEX(_xlfn.TEXTSPLIT(K6736,"-"),1,2)</f>
        <v>Dec</v>
      </c>
      <c r="X6736" t="str">
        <f>INDEX(_xlfn.TEXTSPLIT(K6736,"-"),1,1)</f>
        <v>6</v>
      </c>
      <c r="Y6736">
        <f>INDEX(months!B:B,MATCH(Sheet1!W6736,months!A:A,0))</f>
        <v>12</v>
      </c>
      <c r="Z6736">
        <f t="shared" si="741"/>
        <v>43075</v>
      </c>
    </row>
    <row r="6737" spans="1:26" x14ac:dyDescent="0.2">
      <c r="A6737" t="s">
        <v>9348</v>
      </c>
      <c r="B6737" t="s">
        <v>5248</v>
      </c>
      <c r="C6737">
        <v>3.5</v>
      </c>
      <c r="D6737">
        <v>54</v>
      </c>
      <c r="E6737" t="s">
        <v>9349</v>
      </c>
      <c r="F6737" t="s">
        <v>22</v>
      </c>
      <c r="G6737" t="s">
        <v>23</v>
      </c>
      <c r="H6737" t="s">
        <v>24</v>
      </c>
      <c r="I6737" t="s">
        <v>25</v>
      </c>
      <c r="J6737" t="s">
        <v>5249</v>
      </c>
      <c r="K6737" t="s">
        <v>9350</v>
      </c>
      <c r="L6737" t="s">
        <v>59</v>
      </c>
      <c r="M6737" t="s">
        <v>237</v>
      </c>
      <c r="N6737">
        <f t="shared" si="735"/>
        <v>0</v>
      </c>
      <c r="O6737" t="str">
        <f t="shared" si="736"/>
        <v>No</v>
      </c>
      <c r="P6737">
        <f t="shared" si="737"/>
        <v>0</v>
      </c>
      <c r="Q6737">
        <f t="shared" si="738"/>
        <v>4813937689</v>
      </c>
      <c r="R6737">
        <f t="shared" si="739"/>
        <v>4.1933383153624479</v>
      </c>
      <c r="S6737" t="str">
        <f t="shared" si="740"/>
        <v>Acceptable</v>
      </c>
      <c r="T6737">
        <f>ROUNDUP(C6737,0)</f>
        <v>4</v>
      </c>
      <c r="U6737">
        <f>ROUNDDOWN(C6737,0)</f>
        <v>3</v>
      </c>
      <c r="V6737">
        <f>RIGHT(K6737,2)+2000</f>
        <v>2013</v>
      </c>
      <c r="W6737" t="str">
        <f>INDEX(_xlfn.TEXTSPLIT(K6737,"-"),1,2)</f>
        <v>Apr</v>
      </c>
      <c r="X6737" t="str">
        <f>INDEX(_xlfn.TEXTSPLIT(K6737,"-"),1,1)</f>
        <v>22</v>
      </c>
      <c r="Y6737">
        <f>INDEX(months!B:B,MATCH(Sheet1!W6737,months!A:A,0))</f>
        <v>4</v>
      </c>
      <c r="Z6737">
        <f t="shared" si="741"/>
        <v>41386</v>
      </c>
    </row>
    <row r="6738" spans="1:26" x14ac:dyDescent="0.2">
      <c r="A6738" t="s">
        <v>9351</v>
      </c>
      <c r="B6738" t="s">
        <v>3070</v>
      </c>
      <c r="D6738">
        <v>16</v>
      </c>
      <c r="E6738" t="s">
        <v>525</v>
      </c>
      <c r="F6738" t="s">
        <v>775</v>
      </c>
      <c r="G6738" t="s">
        <v>23</v>
      </c>
      <c r="H6738" t="s">
        <v>24</v>
      </c>
      <c r="I6738" t="s">
        <v>25</v>
      </c>
      <c r="J6738" t="s">
        <v>1303</v>
      </c>
      <c r="K6738" t="s">
        <v>9352</v>
      </c>
      <c r="L6738" t="s">
        <v>35</v>
      </c>
      <c r="M6738" t="s">
        <v>86</v>
      </c>
      <c r="N6738">
        <f t="shared" si="735"/>
        <v>0</v>
      </c>
      <c r="O6738" t="str">
        <f t="shared" si="736"/>
        <v>No</v>
      </c>
      <c r="P6738">
        <f t="shared" si="737"/>
        <v>0</v>
      </c>
      <c r="Q6738">
        <f t="shared" si="738"/>
        <v>4813937689</v>
      </c>
      <c r="R6738">
        <f t="shared" si="739"/>
        <v>4.1933383153624479</v>
      </c>
      <c r="S6738" t="str">
        <f t="shared" si="740"/>
        <v>Acceptable</v>
      </c>
      <c r="T6738">
        <f>ROUNDUP(C6738,0)</f>
        <v>0</v>
      </c>
      <c r="U6738">
        <f>ROUNDDOWN(C6738,0)</f>
        <v>0</v>
      </c>
      <c r="V6738">
        <f>RIGHT(K6738,2)+2000</f>
        <v>2014</v>
      </c>
      <c r="W6738" t="str">
        <f>INDEX(_xlfn.TEXTSPLIT(K6738,"-"),1,2)</f>
        <v>Dec</v>
      </c>
      <c r="X6738" t="str">
        <f>INDEX(_xlfn.TEXTSPLIT(K6738,"-"),1,1)</f>
        <v>15</v>
      </c>
      <c r="Y6738">
        <f>INDEX(months!B:B,MATCH(Sheet1!W6738,months!A:A,0))</f>
        <v>12</v>
      </c>
      <c r="Z6738">
        <f t="shared" si="741"/>
        <v>41988</v>
      </c>
    </row>
    <row r="6739" spans="1:26" x14ac:dyDescent="0.2">
      <c r="A6739" t="s">
        <v>9353</v>
      </c>
      <c r="B6739" t="s">
        <v>3070</v>
      </c>
      <c r="C6739">
        <v>4</v>
      </c>
      <c r="D6739">
        <v>4</v>
      </c>
      <c r="E6739" t="s">
        <v>9354</v>
      </c>
      <c r="F6739" t="s">
        <v>1010</v>
      </c>
      <c r="G6739" t="s">
        <v>23</v>
      </c>
      <c r="H6739" t="s">
        <v>24</v>
      </c>
      <c r="I6739" t="s">
        <v>25</v>
      </c>
      <c r="J6739" t="s">
        <v>1303</v>
      </c>
      <c r="K6739" t="s">
        <v>9355</v>
      </c>
      <c r="L6739" t="s">
        <v>236</v>
      </c>
      <c r="M6739" t="s">
        <v>29</v>
      </c>
      <c r="N6739">
        <f t="shared" si="735"/>
        <v>0</v>
      </c>
      <c r="O6739" t="str">
        <f t="shared" si="736"/>
        <v>No</v>
      </c>
      <c r="P6739">
        <f t="shared" si="737"/>
        <v>0</v>
      </c>
      <c r="Q6739">
        <f t="shared" si="738"/>
        <v>4813937689</v>
      </c>
      <c r="R6739">
        <f t="shared" si="739"/>
        <v>4.1933383153624479</v>
      </c>
      <c r="S6739" t="str">
        <f t="shared" si="740"/>
        <v>Acceptable</v>
      </c>
      <c r="T6739">
        <f>ROUNDUP(C6739,0)</f>
        <v>4</v>
      </c>
      <c r="U6739">
        <f>ROUNDDOWN(C6739,0)</f>
        <v>4</v>
      </c>
      <c r="V6739">
        <f>RIGHT(K6739,2)+2000</f>
        <v>2014</v>
      </c>
      <c r="W6739" t="str">
        <f>INDEX(_xlfn.TEXTSPLIT(K6739,"-"),1,2)</f>
        <v>Jun</v>
      </c>
      <c r="X6739" t="str">
        <f>INDEX(_xlfn.TEXTSPLIT(K6739,"-"),1,1)</f>
        <v>9</v>
      </c>
      <c r="Y6739">
        <f>INDEX(months!B:B,MATCH(Sheet1!W6739,months!A:A,0))</f>
        <v>6</v>
      </c>
      <c r="Z6739">
        <f t="shared" si="741"/>
        <v>41799</v>
      </c>
    </row>
    <row r="6740" spans="1:26" x14ac:dyDescent="0.2">
      <c r="A6740" t="s">
        <v>9356</v>
      </c>
      <c r="B6740" t="s">
        <v>2665</v>
      </c>
      <c r="D6740">
        <v>0</v>
      </c>
      <c r="E6740" t="s">
        <v>667</v>
      </c>
      <c r="F6740" t="s">
        <v>1010</v>
      </c>
      <c r="G6740" t="s">
        <v>23</v>
 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    </c>
      <c r="M6740" t="s">
        <v>81</v>
      </c>
      <c r="N6740">
        <f t="shared" si="735"/>
        <v>0</v>
      </c>
      <c r="O6740" t="str">
        <f t="shared" si="736"/>
        <v>No</v>
      </c>
      <c r="P6740">
        <f t="shared" si="737"/>
        <v>0</v>
      </c>
      <c r="Q6740">
        <f t="shared" si="738"/>
        <v>4813937689</v>
      </c>
      <c r="R6740">
        <f t="shared" si="739"/>
        <v>4.1933383153624479</v>
      </c>
      <c r="S6740" t="str">
        <f t="shared" si="740"/>
        <v>Acceptable</v>
      </c>
      <c r="T6740">
        <f>ROUNDUP(C6740,0)</f>
        <v>0</v>
      </c>
      <c r="U6740">
        <f>ROUNDDOWN(C6740,0)</f>
        <v>0</v>
      </c>
      <c r="V6740">
        <f>RIGHT(K6740,2)+2000</f>
        <v>2017</v>
      </c>
      <c r="W6740" t="str">
        <f>INDEX(_xlfn.TEXTSPLIT(K6740,"-"),1,2)</f>
        <v>Oct</v>
      </c>
      <c r="X6740" t="str">
        <f>INDEX(_xlfn.TEXTSPLIT(K6740,"-"),1,1)</f>
        <v>5</v>
      </c>
      <c r="Y6740">
        <f>INDEX(months!B:B,MATCH(Sheet1!W6740,months!A:A,0))</f>
        <v>10</v>
      </c>
      <c r="Z6740">
        <f t="shared" si="741"/>
        <v>43013</v>
      </c>
    </row>
    <row r="6741" spans="1:26" x14ac:dyDescent="0.2">
      <c r="A6741" t="s">
        <v>9357</v>
      </c>
      <c r="B6741" t="s">
        <v>3070</v>
      </c>
      <c r="C6741">
        <v>3.7</v>
      </c>
      <c r="D6741">
        <v>56</v>
      </c>
      <c r="E6741" t="s">
        <v>627</v>
      </c>
      <c r="F6741" t="s">
        <v>101</v>
      </c>
      <c r="G6741" t="s">
        <v>23</v>
      </c>
      <c r="H6741" t="s">
        <v>24</v>
      </c>
      <c r="I6741" t="s">
        <v>25</v>
      </c>
      <c r="J6741" t="s">
        <v>1303</v>
      </c>
      <c r="K6741" t="s">
        <v>9358</v>
      </c>
      <c r="L6741" t="s">
        <v>3139</v>
      </c>
      <c r="M6741" t="s">
        <v>86</v>
      </c>
      <c r="N6741">
        <f t="shared" si="735"/>
        <v>0</v>
      </c>
      <c r="O6741" t="str">
        <f t="shared" si="736"/>
        <v>No</v>
      </c>
      <c r="P6741">
        <f t="shared" si="737"/>
        <v>0</v>
      </c>
      <c r="Q6741">
        <f t="shared" si="738"/>
        <v>4813937689</v>
      </c>
      <c r="R6741">
        <f t="shared" si="739"/>
        <v>4.1933383153624479</v>
      </c>
      <c r="S6741" t="str">
        <f t="shared" si="740"/>
        <v>Acceptable</v>
      </c>
      <c r="T6741">
        <f>ROUNDUP(C6741,0)</f>
        <v>4</v>
      </c>
      <c r="U6741">
        <f>ROUNDDOWN(C6741,0)</f>
        <v>3</v>
      </c>
      <c r="V6741">
        <f>RIGHT(K6741,2)+2000</f>
        <v>2015</v>
      </c>
      <c r="W6741" t="str">
        <f>INDEX(_xlfn.TEXTSPLIT(K6741,"-"),1,2)</f>
        <v>Mar</v>
      </c>
      <c r="X6741" t="str">
        <f>INDEX(_xlfn.TEXTSPLIT(K6741,"-"),1,1)</f>
        <v>4</v>
      </c>
      <c r="Y6741">
        <f>INDEX(months!B:B,MATCH(Sheet1!W6741,months!A:A,0))</f>
        <v>3</v>
      </c>
      <c r="Z6741">
        <f t="shared" si="741"/>
        <v>42067</v>
      </c>
    </row>
    <row r="6742" spans="1:26" x14ac:dyDescent="0.2">
      <c r="A6742" t="s">
        <v>9359</v>
      </c>
      <c r="B6742" t="s">
        <v>2665</v>
      </c>
      <c r="C6742">
        <v>3.8</v>
      </c>
      <c r="D6742">
        <v>10</v>
      </c>
      <c r="E6742" t="s">
        <v>1292</v>
      </c>
      <c r="F6742" t="s">
        <v>775</v>
      </c>
      <c r="G6742" t="s">
        <v>23</v>
      </c>
      <c r="H6742" t="s">
        <v>24</v>
      </c>
      <c r="I6742" t="s">
        <v>418</v>
      </c>
      <c r="J6742" t="s">
        <v>2726</v>
      </c>
      <c r="K6742" t="s">
        <v>9360</v>
      </c>
      <c r="L6742" t="s">
        <v>148</v>
      </c>
      <c r="M6742" t="s">
        <v>29</v>
      </c>
      <c r="N6742">
        <f t="shared" si="735"/>
        <v>0</v>
      </c>
      <c r="O6742" t="str">
        <f t="shared" si="736"/>
        <v>No</v>
      </c>
      <c r="P6742">
        <f t="shared" si="737"/>
        <v>0</v>
      </c>
      <c r="Q6742">
        <f t="shared" si="738"/>
        <v>4813937689</v>
      </c>
      <c r="R6742">
        <f t="shared" si="739"/>
        <v>4.1933383153624479</v>
      </c>
      <c r="S6742" t="str">
        <f t="shared" si="740"/>
        <v>Acceptable</v>
      </c>
      <c r="T6742">
        <f>ROUNDUP(C6742,0)</f>
        <v>4</v>
      </c>
      <c r="U6742">
        <f>ROUNDDOWN(C6742,0)</f>
        <v>3</v>
      </c>
      <c r="V6742">
        <f>RIGHT(K6742,2)+2000</f>
        <v>2016</v>
      </c>
      <c r="W6742" t="str">
        <f>INDEX(_xlfn.TEXTSPLIT(K6742,"-"),1,2)</f>
        <v>Apr</v>
      </c>
      <c r="X6742" t="str">
        <f>INDEX(_xlfn.TEXTSPLIT(K6742,"-"),1,1)</f>
        <v>5</v>
      </c>
      <c r="Y6742">
        <f>INDEX(months!B:B,MATCH(Sheet1!W6742,months!A:A,0))</f>
        <v>4</v>
      </c>
      <c r="Z6742">
        <f t="shared" si="741"/>
        <v>42465</v>
      </c>
    </row>
    <row r="6743" spans="1:26" x14ac:dyDescent="0.2">
      <c r="A6743" t="s">
        <v>9361</v>
      </c>
      <c r="B6743" t="s">
        <v>4612</v>
      </c>
      <c r="C6743">
        <v>4.3</v>
      </c>
      <c r="D6743">
        <v>269</v>
      </c>
      <c r="E6743" t="s">
        <v>9362</v>
      </c>
      <c r="F6743" t="s">
        <v>57</v>
      </c>
      <c r="G6743" t="s">
        <v>23</v>
      </c>
      <c r="H6743" t="s">
        <v>24</v>
      </c>
      <c r="I6743" t="s">
        <v>25</v>
      </c>
      <c r="J6743" t="s">
        <v>4613</v>
      </c>
      <c r="K6743" t="s">
        <v>9363</v>
      </c>
      <c r="L6743" t="s">
        <v>2145</v>
      </c>
      <c r="M6743" t="s">
        <v>980</v>
      </c>
      <c r="N6743">
        <f t="shared" si="735"/>
        <v>0</v>
      </c>
      <c r="O6743" t="str">
        <f t="shared" si="736"/>
        <v>No</v>
      </c>
      <c r="P6743">
        <f t="shared" si="737"/>
        <v>0</v>
      </c>
      <c r="Q6743">
        <f t="shared" si="738"/>
        <v>4813937689</v>
      </c>
      <c r="R6743">
        <f t="shared" si="739"/>
        <v>4.1933383153624479</v>
      </c>
      <c r="S6743" t="str">
        <f t="shared" si="740"/>
        <v>Acceptable</v>
      </c>
      <c r="T6743">
        <f>ROUNDUP(C6743,0)</f>
        <v>5</v>
      </c>
      <c r="U6743">
        <f>ROUNDDOWN(C6743,0)</f>
        <v>4</v>
      </c>
      <c r="V6743">
        <f>RIGHT(K6743,2)+2000</f>
        <v>2012</v>
      </c>
      <c r="W6743" t="str">
        <f>INDEX(_xlfn.TEXTSPLIT(K6743,"-"),1,2)</f>
        <v>Aug</v>
      </c>
      <c r="X6743" t="str">
        <f>INDEX(_xlfn.TEXTSPLIT(K6743,"-"),1,1)</f>
        <v>18</v>
      </c>
      <c r="Y6743">
        <f>INDEX(months!B:B,MATCH(Sheet1!W6743,months!A:A,0))</f>
        <v>8</v>
      </c>
      <c r="Z6743">
        <f t="shared" si="741"/>
        <v>41139</v>
      </c>
    </row>
    <row r="6744" spans="1:26" x14ac:dyDescent="0.2">
      <c r="A6744" t="s">
        <v>9364</v>
      </c>
      <c r="B6744" t="s">
        <v>787</v>
      </c>
      <c r="D6744">
        <v>10</v>
      </c>
      <c r="E6744" t="s">
        <v>1410</v>
      </c>
      <c r="F6744" t="s">
        <v>1199</v>
      </c>
      <c r="G6744" t="s">
        <v>23</v>
      </c>
      <c r="H6744" t="s">
        <v>24</v>
      </c>
      <c r="I6744" t="s">
        <v>25</v>
      </c>
      <c r="J6744" t="s">
        <v>788</v>
      </c>
      <c r="K6744" t="s">
        <v>9365</v>
      </c>
      <c r="L6744" t="s">
        <v>9366</v>
      </c>
      <c r="M6744" t="s">
        <v>81</v>
      </c>
      <c r="N6744">
        <f t="shared" si="735"/>
        <v>0</v>
      </c>
      <c r="O6744" t="str">
        <f t="shared" si="736"/>
        <v>No</v>
      </c>
      <c r="P6744">
        <f t="shared" si="737"/>
        <v>0</v>
      </c>
      <c r="Q6744">
        <f t="shared" si="738"/>
        <v>4813937689</v>
      </c>
      <c r="R6744">
        <f t="shared" si="739"/>
        <v>4.1933383153624479</v>
      </c>
      <c r="S6744" t="str">
        <f t="shared" si="740"/>
        <v>Acceptable</v>
      </c>
      <c r="T6744">
        <f>ROUNDUP(C6744,0)</f>
        <v>0</v>
      </c>
      <c r="U6744">
        <f>ROUNDDOWN(C6744,0)</f>
        <v>0</v>
      </c>
      <c r="V6744">
        <f>RIGHT(K6744,2)+2000</f>
        <v>2015</v>
      </c>
      <c r="W6744" t="str">
        <f>INDEX(_xlfn.TEXTSPLIT(K6744,"-"),1,2)</f>
        <v>Oct</v>
      </c>
      <c r="X6744" t="str">
        <f>INDEX(_xlfn.TEXTSPLIT(K6744,"-"),1,1)</f>
        <v>16</v>
      </c>
      <c r="Y6744">
        <f>INDEX(months!B:B,MATCH(Sheet1!W6744,months!A:A,0))</f>
        <v>10</v>
      </c>
      <c r="Z6744">
        <f t="shared" si="741"/>
        <v>42293</v>
      </c>
    </row>
    <row r="6745" spans="1:26" x14ac:dyDescent="0.2">
      <c r="A6745" t="s">
        <v>9367</v>
      </c>
      <c r="B6745" t="s">
        <v>5319</v>
      </c>
      <c r="D6745">
        <v>10</v>
      </c>
      <c r="E6745" t="s">
        <v>21</v>
      </c>
      <c r="F6745" t="s">
        <v>1010</v>
      </c>
      <c r="G6745" t="s">
        <v>23</v>
      </c>
      <c r="H6745" t="s">
        <v>24</v>
      </c>
      <c r="I6745" t="s">
        <v>25</v>
      </c>
      <c r="J6745" t="s">
        <v>5320</v>
      </c>
      <c r="K6745" t="s">
        <v>3266</v>
      </c>
      <c r="L6745" t="s">
        <v>8430</v>
      </c>
      <c r="M6745" t="s">
        <v>81</v>
      </c>
      <c r="N6745">
        <f t="shared" si="735"/>
        <v>0</v>
      </c>
      <c r="O6745" t="str">
        <f t="shared" si="736"/>
        <v>No</v>
      </c>
      <c r="P6745">
        <f t="shared" si="737"/>
        <v>0</v>
      </c>
      <c r="Q6745">
        <f t="shared" si="738"/>
        <v>4813937689</v>
      </c>
      <c r="R6745">
        <f t="shared" si="739"/>
        <v>4.1933383153624479</v>
      </c>
      <c r="S6745" t="str">
        <f t="shared" si="740"/>
        <v>Acceptable</v>
      </c>
      <c r="T6745">
        <f>ROUNDUP(C6745,0)</f>
        <v>0</v>
      </c>
      <c r="U6745">
        <f>ROUNDDOWN(C6745,0)</f>
        <v>0</v>
      </c>
      <c r="V6745">
        <f>RIGHT(K6745,2)+2000</f>
        <v>2017</v>
      </c>
      <c r="W6745" t="str">
        <f>INDEX(_xlfn.TEXTSPLIT(K6745,"-"),1,2)</f>
        <v>Jan</v>
      </c>
      <c r="X6745" t="str">
        <f>INDEX(_xlfn.TEXTSPLIT(K6745,"-"),1,1)</f>
        <v>13</v>
      </c>
      <c r="Y6745">
        <f>INDEX(months!B:B,MATCH(Sheet1!W6745,months!A:A,0))</f>
        <v>1</v>
      </c>
      <c r="Z6745">
        <f t="shared" si="741"/>
        <v>42748</v>
      </c>
    </row>
    <row r="6746" spans="1:26" x14ac:dyDescent="0.2">
      <c r="A6746" t="s">
        <v>9368</v>
      </c>
      <c r="B6746" t="s">
        <v>5446</v>
      </c>
      <c r="C6746">
        <v>4.5</v>
      </c>
      <c r="D6746">
        <v>6</v>
      </c>
      <c r="E6746" t="s">
        <v>260</v>
      </c>
      <c r="F6746" t="s">
        <v>1005</v>
      </c>
      <c r="G6746" t="s">
        <v>23</v>
      </c>
      <c r="H6746" t="s">
        <v>24</v>
      </c>
      <c r="I6746" t="s">
        <v>25</v>
      </c>
      <c r="J6746" t="s">
        <v>5447</v>
      </c>
      <c r="K6746" t="s">
        <v>249</v>
      </c>
      <c r="L6746" t="s">
        <v>170</v>
      </c>
      <c r="M6746" t="s">
        <v>86</v>
      </c>
      <c r="N6746">
        <f t="shared" si="735"/>
        <v>0</v>
      </c>
      <c r="O6746" t="str">
        <f t="shared" si="736"/>
        <v>No</v>
      </c>
      <c r="P6746">
        <f t="shared" si="737"/>
        <v>0</v>
      </c>
      <c r="Q6746">
        <f t="shared" si="738"/>
        <v>4813937689</v>
      </c>
      <c r="R6746">
        <f t="shared" si="739"/>
        <v>4.1933383153624479</v>
      </c>
      <c r="S6746" t="str">
        <f t="shared" si="740"/>
        <v>Acceptable</v>
      </c>
      <c r="T6746">
        <f>ROUNDUP(C6746,0)</f>
        <v>5</v>
      </c>
      <c r="U6746">
        <f>ROUNDDOWN(C6746,0)</f>
        <v>4</v>
      </c>
      <c r="V6746">
        <f>RIGHT(K6746,2)+2000</f>
        <v>2018</v>
      </c>
      <c r="W6746" t="str">
        <f>INDEX(_xlfn.TEXTSPLIT(K6746,"-"),1,2)</f>
        <v>Jul</v>
      </c>
      <c r="X6746" t="str">
        <f>INDEX(_xlfn.TEXTSPLIT(K6746,"-"),1,1)</f>
        <v>28</v>
      </c>
      <c r="Y6746">
        <f>INDEX(months!B:B,MATCH(Sheet1!W6746,months!A:A,0))</f>
        <v>7</v>
      </c>
      <c r="Z6746">
        <f t="shared" si="741"/>
        <v>43309</v>
      </c>
    </row>
    <row r="6747" spans="1:26" x14ac:dyDescent="0.2">
      <c r="A6747" t="s">
        <v>9369</v>
      </c>
      <c r="B6747" t="s">
        <v>3070</v>
      </c>
      <c r="C6747">
        <v>4.5999999999999996</v>
      </c>
      <c r="D6747">
        <v>11480</v>
      </c>
      <c r="E6747" t="s">
        <v>1804</v>
      </c>
      <c r="F6747" t="s">
        <v>50</v>
      </c>
      <c r="G6747" t="s">
        <v>23</v>
      </c>
      <c r="H6747" t="s">
        <v>24</v>
      </c>
      <c r="I6747" t="s">
        <v>25</v>
      </c>
      <c r="J6747" t="s">
        <v>2804</v>
      </c>
      <c r="K6747" t="s">
        <v>264</v>
      </c>
      <c r="L6747" t="s">
        <v>80</v>
      </c>
      <c r="M6747" t="s">
        <v>54</v>
      </c>
      <c r="N6747">
        <f t="shared" si="735"/>
        <v>0</v>
      </c>
      <c r="O6747" t="str">
        <f t="shared" si="736"/>
        <v>No</v>
      </c>
      <c r="P6747">
        <f t="shared" si="737"/>
        <v>0</v>
      </c>
      <c r="Q6747">
        <f t="shared" si="738"/>
        <v>4813937689</v>
      </c>
      <c r="R6747">
        <f t="shared" si="739"/>
        <v>4.1933383153624479</v>
      </c>
      <c r="S6747" t="str">
        <f t="shared" si="740"/>
        <v>Acceptable</v>
      </c>
      <c r="T6747">
        <f>ROUNDUP(C6747,0)</f>
        <v>5</v>
      </c>
      <c r="U6747">
        <f>ROUNDDOWN(C6747,0)</f>
        <v>4</v>
      </c>
      <c r="V6747">
        <f>RIGHT(K6747,2)+2000</f>
        <v>2018</v>
      </c>
      <c r="W6747" t="str">
        <f>INDEX(_xlfn.TEXTSPLIT(K6747,"-"),1,2)</f>
        <v>May</v>
      </c>
      <c r="X6747" t="str">
        <f>INDEX(_xlfn.TEXTSPLIT(K6747,"-"),1,1)</f>
        <v>25</v>
      </c>
      <c r="Y6747">
        <f>INDEX(months!B:B,MATCH(Sheet1!W6747,months!A:A,0))</f>
        <v>5</v>
      </c>
      <c r="Z6747">
        <f t="shared" si="741"/>
        <v>43245</v>
      </c>
    </row>
    <row r="6748" spans="1:26" x14ac:dyDescent="0.2">
      <c r="A6748" t="s">
        <v>9370</v>
      </c>
      <c r="B6748" t="s">
        <v>4612</v>
      </c>
      <c r="D6748">
        <v>9</v>
      </c>
      <c r="E6748" t="s">
        <v>49</v>
      </c>
      <c r="F6748" t="s">
        <v>1005</v>
      </c>
      <c r="G6748" t="s">
        <v>23</v>
      </c>
      <c r="H6748" t="s">
        <v>24</v>
      </c>
      <c r="I6748" t="s">
        <v>25</v>
      </c>
      <c r="J6748" t="s">
        <v>4613</v>
      </c>
      <c r="K6748" t="s">
        <v>759</v>
      </c>
      <c r="L6748" t="s">
        <v>984</v>
      </c>
      <c r="M6748" t="s">
        <v>60</v>
      </c>
      <c r="N6748">
        <f t="shared" si="735"/>
        <v>0</v>
      </c>
      <c r="O6748" t="str">
        <f t="shared" si="736"/>
        <v>No</v>
      </c>
      <c r="P6748">
        <f t="shared" si="737"/>
        <v>0</v>
      </c>
      <c r="Q6748">
        <f t="shared" si="738"/>
        <v>4813937689</v>
      </c>
      <c r="R6748">
        <f t="shared" si="739"/>
        <v>4.1933383153624479</v>
      </c>
      <c r="S6748" t="str">
        <f t="shared" si="740"/>
        <v>Acceptable</v>
      </c>
      <c r="T6748">
        <f>ROUNDUP(C6748,0)</f>
        <v>0</v>
      </c>
      <c r="U6748">
        <f>ROUNDDOWN(C6748,0)</f>
        <v>0</v>
      </c>
      <c r="V6748">
        <f>RIGHT(K6748,2)+2000</f>
        <v>2018</v>
      </c>
      <c r="W6748" t="str">
        <f>INDEX(_xlfn.TEXTSPLIT(K6748,"-"),1,2)</f>
        <v>Jul</v>
      </c>
      <c r="X6748" t="str">
        <f>INDEX(_xlfn.TEXTSPLIT(K6748,"-"),1,1)</f>
        <v>5</v>
      </c>
      <c r="Y6748">
        <f>INDEX(months!B:B,MATCH(Sheet1!W6748,months!A:A,0))</f>
        <v>7</v>
      </c>
      <c r="Z6748">
        <f t="shared" si="741"/>
        <v>43286</v>
      </c>
    </row>
    <row r="6749" spans="1:26" x14ac:dyDescent="0.2">
      <c r="A6749" t="s">
        <v>9371</v>
      </c>
      <c r="B6749" t="s">
        <v>3070</v>
      </c>
      <c r="C6749">
        <v>4.5</v>
      </c>
      <c r="D6749">
        <v>301</v>
      </c>
      <c r="E6749" t="s">
        <v>56</v>
      </c>
      <c r="F6749" t="s">
        <v>22</v>
      </c>
      <c r="G6749" t="s">
        <v>23</v>
      </c>
      <c r="H6749" t="s">
        <v>24</v>
      </c>
      <c r="I6749" t="s">
        <v>25</v>
      </c>
      <c r="J6749" t="s">
        <v>1303</v>
      </c>
      <c r="K6749" t="s">
        <v>2510</v>
      </c>
      <c r="L6749" t="s">
        <v>59</v>
      </c>
      <c r="M6749" t="s">
        <v>81</v>
      </c>
      <c r="N6749">
        <f t="shared" si="735"/>
        <v>0</v>
      </c>
      <c r="O6749" t="str">
        <f t="shared" si="736"/>
        <v>No</v>
      </c>
      <c r="P6749">
        <f t="shared" si="737"/>
        <v>0</v>
      </c>
      <c r="Q6749">
        <f t="shared" si="738"/>
        <v>4813937689</v>
      </c>
      <c r="R6749">
        <f t="shared" si="739"/>
        <v>4.1933383153624479</v>
      </c>
      <c r="S6749" t="str">
        <f t="shared" si="740"/>
        <v>Acceptable</v>
      </c>
      <c r="T6749">
        <f>ROUNDUP(C6749,0)</f>
        <v>5</v>
      </c>
      <c r="U6749">
        <f>ROUNDDOWN(C6749,0)</f>
        <v>4</v>
      </c>
      <c r="V6749">
        <f>RIGHT(K6749,2)+2000</f>
        <v>2018</v>
      </c>
      <c r="W6749" t="str">
        <f>INDEX(_xlfn.TEXTSPLIT(K6749,"-"),1,2)</f>
        <v>Jul</v>
      </c>
      <c r="X6749" t="str">
        <f>INDEX(_xlfn.TEXTSPLIT(K6749,"-"),1,1)</f>
        <v>1</v>
      </c>
      <c r="Y6749">
        <f>INDEX(months!B:B,MATCH(Sheet1!W6749,months!A:A,0))</f>
        <v>7</v>
      </c>
      <c r="Z6749">
        <f t="shared" si="741"/>
        <v>43282</v>
      </c>
    </row>
    <row r="6750" spans="1:26" x14ac:dyDescent="0.2">
      <c r="A6750" t="s">
        <v>9372</v>
      </c>
      <c r="B6750" t="s">
        <v>3070</v>
      </c>
      <c r="C6750">
        <v>4.3</v>
      </c>
      <c r="D6750">
        <v>1895</v>
      </c>
      <c r="E6750" t="s">
        <v>1616</v>
      </c>
      <c r="F6750" t="s">
        <v>57</v>
      </c>
      <c r="G6750" t="s">
        <v>23</v>
      </c>
      <c r="H6750" t="s">
        <v>24</v>
      </c>
      <c r="I6750" t="s">
        <v>25</v>
      </c>
      <c r="J6750" t="s">
        <v>2804</v>
      </c>
      <c r="K6750" t="s">
        <v>2799</v>
      </c>
      <c r="L6750" t="s">
        <v>236</v>
      </c>
      <c r="M6750" t="s">
        <v>54</v>
      </c>
      <c r="N6750">
        <f t="shared" si="735"/>
        <v>0</v>
      </c>
      <c r="O6750" t="str">
        <f t="shared" si="736"/>
        <v>No</v>
      </c>
      <c r="P6750">
        <f t="shared" si="737"/>
        <v>0</v>
      </c>
      <c r="Q6750">
        <f t="shared" si="738"/>
        <v>4813937689</v>
      </c>
      <c r="R6750">
        <f t="shared" si="739"/>
        <v>4.1933383153624479</v>
      </c>
      <c r="S6750" t="str">
        <f t="shared" si="740"/>
        <v>Acceptable</v>
      </c>
      <c r="T6750">
        <f>ROUNDUP(C6750,0)</f>
        <v>5</v>
      </c>
      <c r="U6750">
        <f>ROUNDDOWN(C6750,0)</f>
        <v>4</v>
      </c>
      <c r="V6750">
        <f>RIGHT(K6750,2)+2000</f>
        <v>2018</v>
      </c>
      <c r="W6750" t="str">
        <f>INDEX(_xlfn.TEXTSPLIT(K6750,"-"),1,2)</f>
        <v>Feb</v>
      </c>
      <c r="X6750" t="str">
        <f>INDEX(_xlfn.TEXTSPLIT(K6750,"-"),1,1)</f>
        <v>27</v>
      </c>
      <c r="Y6750">
        <f>INDEX(months!B:B,MATCH(Sheet1!W6750,months!A:A,0))</f>
        <v>2</v>
      </c>
      <c r="Z6750">
        <f t="shared" si="741"/>
        <v>43158</v>
      </c>
    </row>
    <row r="6751" spans="1:26" x14ac:dyDescent="0.2">
      <c r="A6751" t="s">
        <v>9373</v>
      </c>
      <c r="B6751" t="s">
        <v>3070</v>
      </c>
      <c r="C6751">
        <v>4.4000000000000004</v>
      </c>
      <c r="D6751">
        <v>847</v>
      </c>
      <c r="E6751" t="s">
        <v>93</v>
      </c>
      <c r="F6751" t="s">
        <v>22</v>
      </c>
      <c r="G6751" t="s">
        <v>23</v>
      </c>
      <c r="H6751" t="s">
        <v>24</v>
      </c>
      <c r="I6751" t="s">
        <v>25</v>
      </c>
      <c r="J6751" t="s">
        <v>1303</v>
      </c>
      <c r="K6751" t="s">
        <v>266</v>
      </c>
      <c r="L6751" t="s">
        <v>984</v>
      </c>
      <c r="M6751" t="s">
        <v>29</v>
      </c>
      <c r="N6751">
        <f t="shared" si="735"/>
        <v>0</v>
      </c>
      <c r="O6751" t="str">
        <f t="shared" si="736"/>
        <v>No</v>
      </c>
      <c r="P6751">
        <f t="shared" si="737"/>
        <v>0</v>
      </c>
      <c r="Q6751">
        <f t="shared" si="738"/>
        <v>4813937689</v>
      </c>
      <c r="R6751">
        <f t="shared" si="739"/>
        <v>4.1933383153624479</v>
      </c>
      <c r="S6751" t="str">
        <f t="shared" si="740"/>
        <v>Acceptable</v>
      </c>
      <c r="T6751">
        <f>ROUNDUP(C6751,0)</f>
        <v>5</v>
      </c>
      <c r="U6751">
        <f>ROUNDDOWN(C6751,0)</f>
        <v>4</v>
      </c>
      <c r="V6751">
        <f>RIGHT(K6751,2)+2000</f>
        <v>2018</v>
      </c>
      <c r="W6751" t="str">
        <f>INDEX(_xlfn.TEXTSPLIT(K6751,"-"),1,2)</f>
        <v>Jul</v>
      </c>
      <c r="X6751" t="str">
        <f>INDEX(_xlfn.TEXTSPLIT(K6751,"-"),1,1)</f>
        <v>16</v>
      </c>
      <c r="Y6751">
        <f>INDEX(months!B:B,MATCH(Sheet1!W6751,months!A:A,0))</f>
        <v>7</v>
      </c>
      <c r="Z6751">
        <f t="shared" si="741"/>
        <v>43297</v>
      </c>
    </row>
    <row r="6752" spans="1:26" x14ac:dyDescent="0.2">
      <c r="A6752" t="s">
        <v>9374</v>
      </c>
      <c r="B6752" t="s">
        <v>4612</v>
      </c>
      <c r="D6752">
        <v>0</v>
      </c>
      <c r="E6752" t="s">
        <v>9375</v>
      </c>
      <c r="F6752" t="s">
        <v>1230</v>
      </c>
      <c r="G6752" t="s">
        <v>23</v>
      </c>
      <c r="H6752" t="s">
        <v>24</v>
      </c>
      <c r="I6752" t="s">
        <v>25</v>
      </c>
      <c r="J6752" t="s">
        <v>4613</v>
      </c>
      <c r="K6752" t="s">
        <v>9376</v>
      </c>
      <c r="L6752" t="s">
        <v>53</v>
      </c>
      <c r="M6752" t="s">
        <v>460</v>
      </c>
      <c r="N6752">
        <f t="shared" si="735"/>
        <v>0</v>
      </c>
      <c r="O6752" t="str">
        <f t="shared" si="736"/>
        <v>No</v>
      </c>
      <c r="P6752">
        <f t="shared" si="737"/>
        <v>0</v>
      </c>
      <c r="Q6752">
        <f t="shared" si="738"/>
        <v>4813937689</v>
      </c>
      <c r="R6752">
        <f t="shared" si="739"/>
        <v>4.1933383153624479</v>
      </c>
      <c r="S6752" t="str">
        <f t="shared" si="740"/>
        <v>Acceptable</v>
      </c>
      <c r="T6752">
        <f>ROUNDUP(C6752,0)</f>
        <v>0</v>
      </c>
      <c r="U6752">
        <f>ROUNDDOWN(C6752,0)</f>
        <v>0</v>
      </c>
      <c r="V6752">
        <f>RIGHT(K6752,2)+2000</f>
        <v>2017</v>
      </c>
      <c r="W6752" t="str">
        <f>INDEX(_xlfn.TEXTSPLIT(K6752,"-"),1,2)</f>
        <v>Aug</v>
      </c>
      <c r="X6752" t="str">
        <f>INDEX(_xlfn.TEXTSPLIT(K6752,"-"),1,1)</f>
        <v>13</v>
      </c>
      <c r="Y6752">
        <f>INDEX(months!B:B,MATCH(Sheet1!W6752,months!A:A,0))</f>
        <v>8</v>
      </c>
      <c r="Z6752">
        <f t="shared" si="741"/>
        <v>42960</v>
      </c>
    </row>
    <row r="6753" spans="1:26" x14ac:dyDescent="0.2">
      <c r="A6753" t="s">
        <v>9377</v>
      </c>
      <c r="B6753" t="s">
        <v>5319</v>
      </c>
      <c r="D6753">
        <v>55</v>
      </c>
      <c r="E6753" t="s">
        <v>405</v>
      </c>
      <c r="F6753" t="s">
        <v>775</v>
      </c>
      <c r="G6753" t="s">
        <v>23</v>
      </c>
      <c r="H6753" t="s">
        <v>24</v>
      </c>
      <c r="I6753" t="s">
        <v>25</v>
      </c>
      <c r="J6753" t="s">
        <v>5320</v>
      </c>
      <c r="K6753" t="s">
        <v>4673</v>
      </c>
      <c r="L6753" t="s">
        <v>420</v>
      </c>
      <c r="M6753" t="s">
        <v>86</v>
      </c>
      <c r="N6753">
        <f t="shared" si="735"/>
        <v>0</v>
      </c>
      <c r="O6753" t="str">
        <f t="shared" si="736"/>
        <v>No</v>
      </c>
      <c r="P6753">
        <f t="shared" si="737"/>
        <v>0</v>
      </c>
      <c r="Q6753">
        <f t="shared" si="738"/>
        <v>4813937689</v>
      </c>
      <c r="R6753">
        <f t="shared" si="739"/>
        <v>4.1933383153624479</v>
      </c>
      <c r="S6753" t="str">
        <f t="shared" si="740"/>
        <v>Acceptable</v>
      </c>
      <c r="T6753">
        <f>ROUNDUP(C6753,0)</f>
        <v>0</v>
      </c>
      <c r="U6753">
        <f>ROUNDDOWN(C6753,0)</f>
        <v>0</v>
      </c>
      <c r="V6753">
        <f>RIGHT(K6753,2)+2000</f>
        <v>2017</v>
      </c>
      <c r="W6753" t="str">
        <f>INDEX(_xlfn.TEXTSPLIT(K6753,"-"),1,2)</f>
        <v>May</v>
      </c>
      <c r="X6753" t="str">
        <f>INDEX(_xlfn.TEXTSPLIT(K6753,"-"),1,1)</f>
        <v>12</v>
      </c>
      <c r="Y6753">
        <f>INDEX(months!B:B,MATCH(Sheet1!W6753,months!A:A,0))</f>
        <v>5</v>
      </c>
      <c r="Z6753">
        <f t="shared" si="741"/>
        <v>42867</v>
      </c>
    </row>
    <row r="6754" spans="1:26" x14ac:dyDescent="0.2">
      <c r="A6754" t="s">
        <v>9378</v>
      </c>
      <c r="B6754" t="s">
        <v>3070</v>
      </c>
      <c r="C6754">
        <v>4.5999999999999996</v>
      </c>
      <c r="D6754">
        <v>19640</v>
      </c>
      <c r="E6754" t="s">
        <v>2175</v>
      </c>
      <c r="F6754" t="s">
        <v>50</v>
      </c>
      <c r="G6754" t="s">
        <v>23</v>
      </c>
      <c r="H6754" t="s">
        <v>24</v>
      </c>
      <c r="I6754" t="s">
        <v>44</v>
      </c>
      <c r="J6754" t="s">
        <v>2804</v>
      </c>
      <c r="K6754" t="s">
        <v>462</v>
      </c>
      <c r="L6754" t="s">
        <v>420</v>
      </c>
      <c r="M6754" t="s">
        <v>54</v>
      </c>
      <c r="N6754">
        <f t="shared" si="735"/>
        <v>0</v>
      </c>
      <c r="O6754" t="str">
        <f t="shared" si="736"/>
        <v>No</v>
      </c>
      <c r="P6754">
        <f t="shared" si="737"/>
        <v>0</v>
      </c>
      <c r="Q6754">
        <f t="shared" si="738"/>
        <v>4813937689</v>
      </c>
      <c r="R6754">
        <f t="shared" si="739"/>
        <v>4.1933383153624479</v>
      </c>
      <c r="S6754" t="str">
        <f t="shared" si="740"/>
        <v>Acceptable</v>
      </c>
      <c r="T6754">
        <f>ROUNDUP(C6754,0)</f>
        <v>5</v>
      </c>
      <c r="U6754">
        <f>ROUNDDOWN(C6754,0)</f>
        <v>4</v>
      </c>
      <c r="V6754">
        <f>RIGHT(K6754,2)+2000</f>
        <v>2018</v>
      </c>
      <c r="W6754" t="str">
        <f>INDEX(_xlfn.TEXTSPLIT(K6754,"-"),1,2)</f>
        <v>May</v>
      </c>
      <c r="X6754" t="str">
        <f>INDEX(_xlfn.TEXTSPLIT(K6754,"-"),1,1)</f>
        <v>18</v>
      </c>
      <c r="Y6754">
        <f>INDEX(months!B:B,MATCH(Sheet1!W6754,months!A:A,0))</f>
        <v>5</v>
      </c>
      <c r="Z6754">
        <f t="shared" si="741"/>
        <v>43238</v>
      </c>
    </row>
    <row r="6755" spans="1:26" x14ac:dyDescent="0.2">
      <c r="A6755" t="s">
        <v>9379</v>
      </c>
      <c r="B6755" t="s">
        <v>3070</v>
      </c>
      <c r="D6755">
        <v>0</v>
      </c>
      <c r="E6755" t="s">
        <v>9058</v>
      </c>
      <c r="F6755" t="s">
        <v>1005</v>
      </c>
      <c r="G6755" t="s">
        <v>649</v>
      </c>
      <c r="H6755" t="s">
        <v>1006</v>
      </c>
      <c r="I6755" t="s">
        <v>25</v>
      </c>
      <c r="J6755" t="s">
        <v>1537</v>
      </c>
      <c r="K6755" t="s">
        <v>9380</v>
      </c>
      <c r="L6755" t="s">
        <v>180</v>
      </c>
      <c r="M6755" t="s">
        <v>237</v>
      </c>
      <c r="N6755">
        <f t="shared" si="735"/>
        <v>0</v>
      </c>
      <c r="O6755" t="str">
        <f t="shared" si="736"/>
        <v>No</v>
      </c>
      <c r="P6755">
        <f t="shared" si="737"/>
        <v>0</v>
      </c>
      <c r="Q6755">
        <f t="shared" si="738"/>
        <v>4813937689</v>
      </c>
      <c r="R6755">
        <f t="shared" si="739"/>
        <v>4.1933383153624479</v>
      </c>
      <c r="S6755" t="str">
        <f t="shared" si="740"/>
        <v>Acceptable</v>
      </c>
      <c r="T6755">
        <f>ROUNDUP(C6755,0)</f>
        <v>0</v>
      </c>
      <c r="U6755">
        <f>ROUNDDOWN(C6755,0)</f>
        <v>0</v>
      </c>
      <c r="V6755">
        <f>RIGHT(K6755,2)+2000</f>
        <v>2013</v>
      </c>
      <c r="W6755" t="str">
        <f>INDEX(_xlfn.TEXTSPLIT(K6755,"-"),1,2)</f>
        <v>Feb</v>
      </c>
      <c r="X6755" t="str">
        <f>INDEX(_xlfn.TEXTSPLIT(K6755,"-"),1,1)</f>
        <v>22</v>
      </c>
      <c r="Y6755">
        <f>INDEX(months!B:B,MATCH(Sheet1!W6755,months!A:A,0))</f>
        <v>2</v>
      </c>
      <c r="Z6755">
        <f t="shared" si="741"/>
        <v>41327</v>
      </c>
    </row>
    <row r="6756" spans="1:26" x14ac:dyDescent="0.2">
      <c r="A6756" t="s">
        <v>9381</v>
      </c>
      <c r="B6756" t="s">
        <v>4612</v>
      </c>
      <c r="C6756">
        <v>3.9</v>
      </c>
      <c r="D6756">
        <v>333</v>
      </c>
      <c r="E6756" t="s">
        <v>316</v>
      </c>
      <c r="F6756" t="s">
        <v>50</v>
      </c>
      <c r="G6756" t="s">
        <v>23</v>
      </c>
      <c r="H6756" t="s">
        <v>24</v>
      </c>
      <c r="I6756" t="s">
        <v>25</v>
      </c>
      <c r="J6756" t="s">
        <v>4613</v>
      </c>
      <c r="K6756" t="s">
        <v>8907</v>
      </c>
      <c r="L6756" t="s">
        <v>1197</v>
      </c>
      <c r="M6756" t="s">
        <v>60</v>
      </c>
      <c r="N6756">
        <f t="shared" si="735"/>
        <v>0</v>
      </c>
      <c r="O6756" t="str">
        <f t="shared" si="736"/>
        <v>No</v>
      </c>
      <c r="P6756">
        <f t="shared" si="737"/>
        <v>0</v>
      </c>
      <c r="Q6756">
        <f t="shared" si="738"/>
        <v>4813937689</v>
      </c>
      <c r="R6756">
        <f t="shared" si="739"/>
        <v>4.1933383153624479</v>
      </c>
      <c r="S6756" t="str">
        <f t="shared" si="740"/>
        <v>Acceptable</v>
      </c>
      <c r="T6756">
        <f>ROUNDUP(C6756,0)</f>
        <v>4</v>
      </c>
      <c r="U6756">
        <f>ROUNDDOWN(C6756,0)</f>
        <v>3</v>
      </c>
      <c r="V6756">
        <f>RIGHT(K6756,2)+2000</f>
        <v>2016</v>
      </c>
      <c r="W6756" t="str">
        <f>INDEX(_xlfn.TEXTSPLIT(K6756,"-"),1,2)</f>
        <v>Feb</v>
      </c>
      <c r="X6756" t="str">
        <f>INDEX(_xlfn.TEXTSPLIT(K6756,"-"),1,1)</f>
        <v>3</v>
      </c>
      <c r="Y6756">
        <f>INDEX(months!B:B,MATCH(Sheet1!W6756,months!A:A,0))</f>
        <v>2</v>
      </c>
      <c r="Z6756">
        <f t="shared" si="741"/>
        <v>42403</v>
      </c>
    </row>
    <row r="6757" spans="1:26" x14ac:dyDescent="0.2">
      <c r="A6757" t="s">
        <v>9382</v>
      </c>
      <c r="B6757" t="s">
        <v>556</v>
      </c>
      <c r="D6757">
        <v>0</v>
      </c>
      <c r="E6757" t="s">
        <v>1232</v>
      </c>
      <c r="F6757" t="s">
        <v>1230</v>
      </c>
      <c r="G6757" t="s">
        <v>23</v>
      </c>
      <c r="H6757" t="s">
        <v>24</v>
      </c>
      <c r="I6757" t="s">
        <v>25</v>
      </c>
      <c r="J6757" t="s">
        <v>557</v>
      </c>
      <c r="K6757" t="s">
        <v>3813</v>
      </c>
      <c r="L6757" t="s">
        <v>59</v>
      </c>
      <c r="M6757" t="s">
        <v>72</v>
      </c>
      <c r="N6757">
        <f t="shared" si="735"/>
        <v>0</v>
      </c>
      <c r="O6757" t="str">
        <f t="shared" si="736"/>
        <v>No</v>
      </c>
      <c r="P6757">
        <f t="shared" si="737"/>
        <v>0</v>
      </c>
      <c r="Q6757">
        <f t="shared" si="738"/>
        <v>4813937689</v>
      </c>
      <c r="R6757">
        <f t="shared" si="739"/>
        <v>4.1933383153624479</v>
      </c>
      <c r="S6757" t="str">
        <f t="shared" si="740"/>
        <v>Acceptable</v>
      </c>
      <c r="T6757">
        <f>ROUNDUP(C6757,0)</f>
        <v>0</v>
      </c>
      <c r="U6757">
        <f>ROUNDDOWN(C6757,0)</f>
        <v>0</v>
      </c>
      <c r="V6757">
        <f>RIGHT(K6757,2)+2000</f>
        <v>2017</v>
      </c>
      <c r="W6757" t="str">
        <f>INDEX(_xlfn.TEXTSPLIT(K6757,"-"),1,2)</f>
        <v>Nov</v>
      </c>
      <c r="X6757" t="str">
        <f>INDEX(_xlfn.TEXTSPLIT(K6757,"-"),1,1)</f>
        <v>20</v>
      </c>
      <c r="Y6757">
        <f>INDEX(months!B:B,MATCH(Sheet1!W6757,months!A:A,0))</f>
        <v>11</v>
      </c>
      <c r="Z6757">
        <f t="shared" si="741"/>
        <v>43059</v>
      </c>
    </row>
    <row r="6758" spans="1:26" x14ac:dyDescent="0.2">
      <c r="A6758" t="s">
        <v>9383</v>
      </c>
      <c r="B6758" t="s">
        <v>1790</v>
      </c>
      <c r="C6758">
        <v>3.9</v>
      </c>
      <c r="D6758">
        <v>25205</v>
      </c>
      <c r="E6758" t="s">
        <v>46</v>
      </c>
      <c r="F6758" t="s">
        <v>65</v>
      </c>
      <c r="G6758" t="s">
        <v>23</v>
      </c>
      <c r="H6758" t="s">
        <v>24</v>
      </c>
      <c r="I6758" t="s">
        <v>25</v>
      </c>
      <c r="J6758" t="s">
        <v>1791</v>
      </c>
      <c r="K6758" t="s">
        <v>278</v>
      </c>
      <c r="L6758" t="s">
        <v>46</v>
      </c>
      <c r="M6758" t="s">
        <v>46</v>
      </c>
      <c r="N6758">
        <f t="shared" si="735"/>
        <v>0</v>
      </c>
      <c r="O6758" t="str">
        <f t="shared" si="736"/>
        <v>No</v>
      </c>
      <c r="P6758">
        <f t="shared" si="737"/>
        <v>0</v>
      </c>
      <c r="Q6758">
        <f t="shared" si="738"/>
        <v>4813937689</v>
      </c>
      <c r="R6758">
        <f t="shared" si="739"/>
        <v>4.1933383153624479</v>
      </c>
      <c r="S6758" t="str">
        <f t="shared" si="740"/>
        <v>Acceptable</v>
      </c>
      <c r="T6758">
        <f>ROUNDUP(C6758,0)</f>
        <v>4</v>
      </c>
      <c r="U6758">
        <f>ROUNDDOWN(C6758,0)</f>
        <v>3</v>
      </c>
      <c r="V6758">
        <f>RIGHT(K6758,2)+2000</f>
        <v>2018</v>
      </c>
      <c r="W6758" t="str">
        <f>INDEX(_xlfn.TEXTSPLIT(K6758,"-"),1,2)</f>
        <v>Jul</v>
      </c>
      <c r="X6758" t="str">
        <f>INDEX(_xlfn.TEXTSPLIT(K6758,"-"),1,1)</f>
        <v>27</v>
      </c>
      <c r="Y6758">
        <f>INDEX(months!B:B,MATCH(Sheet1!W6758,months!A:A,0))</f>
        <v>7</v>
      </c>
      <c r="Z6758">
        <f t="shared" si="741"/>
        <v>43308</v>
      </c>
    </row>
    <row r="6759" spans="1:26" x14ac:dyDescent="0.2">
      <c r="A6759" t="s">
        <v>9384</v>
      </c>
      <c r="B6759" t="s">
        <v>5446</v>
      </c>
      <c r="C6759">
        <v>3.1</v>
      </c>
      <c r="D6759">
        <v>742</v>
      </c>
      <c r="E6759" t="s">
        <v>186</v>
      </c>
      <c r="F6759" t="s">
        <v>50</v>
      </c>
      <c r="G6759" t="s">
        <v>23</v>
      </c>
      <c r="H6759" t="s">
        <v>24</v>
      </c>
      <c r="I6759" t="s">
        <v>25</v>
      </c>
      <c r="J6759" t="s">
        <v>5447</v>
      </c>
      <c r="K6759" t="s">
        <v>585</v>
      </c>
      <c r="L6759" t="s">
        <v>5460</v>
      </c>
      <c r="M6759" t="s">
        <v>81</v>
      </c>
      <c r="N6759">
        <f t="shared" si="735"/>
        <v>0</v>
      </c>
      <c r="O6759" t="str">
        <f t="shared" si="736"/>
        <v>No</v>
      </c>
      <c r="P6759">
        <f t="shared" si="737"/>
        <v>0</v>
      </c>
      <c r="Q6759">
        <f t="shared" si="738"/>
        <v>4813937689</v>
      </c>
      <c r="R6759">
        <f t="shared" si="739"/>
        <v>4.1933383153624479</v>
      </c>
      <c r="S6759" t="str">
        <f t="shared" si="740"/>
        <v>Acceptable</v>
      </c>
      <c r="T6759">
        <f>ROUNDUP(C6759,0)</f>
        <v>4</v>
      </c>
      <c r="U6759">
        <f>ROUNDDOWN(C6759,0)</f>
        <v>3</v>
      </c>
      <c r="V6759">
        <f>RIGHT(K6759,2)+2000</f>
        <v>2018</v>
      </c>
      <c r="W6759" t="str">
        <f>INDEX(_xlfn.TEXTSPLIT(K6759,"-"),1,2)</f>
        <v>Jul</v>
      </c>
      <c r="X6759" t="str">
        <f>INDEX(_xlfn.TEXTSPLIT(K6759,"-"),1,1)</f>
        <v>9</v>
      </c>
      <c r="Y6759">
        <f>INDEX(months!B:B,MATCH(Sheet1!W6759,months!A:A,0))</f>
        <v>7</v>
      </c>
      <c r="Z6759">
        <f t="shared" si="741"/>
        <v>43290</v>
      </c>
    </row>
    <row r="6760" spans="1:26" x14ac:dyDescent="0.2">
      <c r="A6760" t="s">
        <v>9385</v>
      </c>
      <c r="B6760" t="s">
        <v>4612</v>
      </c>
      <c r="C6760">
        <v>3.9</v>
      </c>
      <c r="D6760">
        <v>71</v>
      </c>
      <c r="E6760" t="s">
        <v>316</v>
      </c>
      <c r="F6760" t="s">
        <v>22</v>
      </c>
      <c r="G6760" t="s">
        <v>23</v>
      </c>
      <c r="H6760" t="s">
        <v>24</v>
      </c>
      <c r="I6760" t="s">
        <v>25</v>
      </c>
      <c r="J6760" t="s">
        <v>4613</v>
      </c>
      <c r="K6760" t="s">
        <v>9386</v>
      </c>
      <c r="L6760" t="s">
        <v>420</v>
      </c>
      <c r="M6760" t="s">
        <v>60</v>
      </c>
      <c r="N6760">
        <f t="shared" si="735"/>
        <v>0</v>
      </c>
      <c r="O6760" t="str">
        <f t="shared" si="736"/>
        <v>No</v>
      </c>
      <c r="P6760">
        <f t="shared" si="737"/>
        <v>0</v>
      </c>
      <c r="Q6760">
        <f t="shared" si="738"/>
        <v>4813937689</v>
      </c>
      <c r="R6760">
        <f t="shared" si="739"/>
        <v>4.1933383153624479</v>
      </c>
      <c r="S6760" t="str">
        <f t="shared" si="740"/>
        <v>Acceptable</v>
      </c>
      <c r="T6760">
        <f>ROUNDUP(C6760,0)</f>
        <v>4</v>
      </c>
      <c r="U6760">
        <f>ROUNDDOWN(C6760,0)</f>
        <v>3</v>
      </c>
      <c r="V6760">
        <f>RIGHT(K6760,2)+2000</f>
        <v>2016</v>
      </c>
      <c r="W6760" t="str">
        <f>INDEX(_xlfn.TEXTSPLIT(K6760,"-"),1,2)</f>
        <v>Jan</v>
      </c>
      <c r="X6760" t="str">
        <f>INDEX(_xlfn.TEXTSPLIT(K6760,"-"),1,1)</f>
        <v>26</v>
      </c>
      <c r="Y6760">
        <f>INDEX(months!B:B,MATCH(Sheet1!W6760,months!A:A,0))</f>
        <v>1</v>
      </c>
      <c r="Z6760">
        <f t="shared" si="741"/>
        <v>42395</v>
      </c>
    </row>
    <row r="6761" spans="1:26" x14ac:dyDescent="0.2">
      <c r="A6761" t="s">
        <v>9387</v>
      </c>
      <c r="B6761" t="s">
        <v>3070</v>
      </c>
      <c r="C6761">
        <v>4.4000000000000004</v>
      </c>
      <c r="D6761">
        <v>138</v>
      </c>
      <c r="E6761" t="s">
        <v>1001</v>
      </c>
      <c r="F6761" t="s">
        <v>22</v>
      </c>
      <c r="G6761" t="s">
        <v>23</v>
      </c>
      <c r="H6761" t="s">
        <v>24</v>
      </c>
      <c r="I6761" t="s">
        <v>25</v>
      </c>
      <c r="J6761" t="s">
        <v>1303</v>
      </c>
      <c r="K6761" t="s">
        <v>156</v>
      </c>
      <c r="L6761" t="s">
        <v>1281</v>
      </c>
      <c r="M6761" t="s">
        <v>81</v>
      </c>
      <c r="N6761">
        <f t="shared" si="735"/>
        <v>0</v>
      </c>
      <c r="O6761" t="str">
        <f t="shared" si="736"/>
        <v>No</v>
      </c>
      <c r="P6761">
        <f t="shared" si="737"/>
        <v>0</v>
      </c>
      <c r="Q6761">
        <f t="shared" si="738"/>
        <v>4813937689</v>
      </c>
      <c r="R6761">
        <f t="shared" si="739"/>
        <v>4.1933383153624479</v>
      </c>
      <c r="S6761" t="str">
        <f t="shared" si="740"/>
        <v>Acceptable</v>
      </c>
      <c r="T6761">
        <f>ROUNDUP(C6761,0)</f>
        <v>5</v>
      </c>
      <c r="U6761">
        <f>ROUNDDOWN(C6761,0)</f>
        <v>4</v>
      </c>
      <c r="V6761">
        <f>RIGHT(K6761,2)+2000</f>
        <v>2018</v>
      </c>
      <c r="W6761" t="str">
        <f>INDEX(_xlfn.TEXTSPLIT(K6761,"-"),1,2)</f>
        <v>May</v>
      </c>
      <c r="X6761" t="str">
        <f>INDEX(_xlfn.TEXTSPLIT(K6761,"-"),1,1)</f>
        <v>31</v>
      </c>
      <c r="Y6761">
        <f>INDEX(months!B:B,MATCH(Sheet1!W6761,months!A:A,0))</f>
        <v>5</v>
      </c>
      <c r="Z6761">
        <f t="shared" si="741"/>
        <v>43251</v>
      </c>
    </row>
    <row r="6762" spans="1:26" x14ac:dyDescent="0.2">
      <c r="A6762" t="s">
        <v>9388</v>
      </c>
      <c r="B6762" t="s">
        <v>447</v>
      </c>
      <c r="C6762">
        <v>4.4000000000000004</v>
      </c>
      <c r="D6762">
        <v>47</v>
      </c>
      <c r="E6762" t="s">
        <v>1072</v>
      </c>
      <c r="F6762" t="s">
        <v>775</v>
      </c>
      <c r="G6762" t="s">
        <v>649</v>
      </c>
      <c r="H6762" t="s">
        <v>9389</v>
      </c>
      <c r="I6762" t="s">
        <v>25</v>
      </c>
      <c r="J6762" t="s">
        <v>449</v>
      </c>
      <c r="K6762" t="s">
        <v>4948</v>
      </c>
      <c r="L6762" t="s">
        <v>6381</v>
      </c>
      <c r="M6762" t="s">
        <v>237</v>
      </c>
      <c r="N6762">
        <f t="shared" si="735"/>
        <v>0</v>
      </c>
      <c r="O6762" t="str">
        <f t="shared" si="736"/>
        <v>No</v>
      </c>
      <c r="P6762">
        <f t="shared" si="737"/>
        <v>0</v>
      </c>
      <c r="Q6762">
        <f t="shared" si="738"/>
        <v>4813937689</v>
      </c>
      <c r="R6762">
        <f t="shared" si="739"/>
        <v>4.1933383153624479</v>
      </c>
      <c r="S6762" t="str">
        <f t="shared" si="740"/>
        <v>Acceptable</v>
      </c>
      <c r="T6762">
        <f>ROUNDUP(C6762,0)</f>
        <v>5</v>
      </c>
      <c r="U6762">
        <f>ROUNDDOWN(C6762,0)</f>
        <v>4</v>
      </c>
      <c r="V6762">
        <f>RIGHT(K6762,2)+2000</f>
        <v>2016</v>
      </c>
      <c r="W6762" t="str">
        <f>INDEX(_xlfn.TEXTSPLIT(K6762,"-"),1,2)</f>
        <v>May</v>
      </c>
      <c r="X6762" t="str">
        <f>INDEX(_xlfn.TEXTSPLIT(K6762,"-"),1,1)</f>
        <v>27</v>
      </c>
      <c r="Y6762">
        <f>INDEX(months!B:B,MATCH(Sheet1!W6762,months!A:A,0))</f>
        <v>5</v>
      </c>
      <c r="Z6762">
        <f t="shared" si="741"/>
        <v>42517</v>
      </c>
    </row>
    <row r="6763" spans="1:26" x14ac:dyDescent="0.2">
      <c r="A6763" t="s">
        <v>9390</v>
      </c>
      <c r="B6763" t="s">
        <v>3070</v>
      </c>
      <c r="C6763">
        <v>4.4000000000000004</v>
      </c>
      <c r="D6763">
        <v>48451</v>
      </c>
      <c r="E6763" t="s">
        <v>354</v>
      </c>
      <c r="F6763" t="s">
        <v>65</v>
      </c>
      <c r="G6763" t="s">
        <v>23</v>
      </c>
      <c r="H6763" t="s">
        <v>24</v>
      </c>
      <c r="I6763" t="s">
        <v>44</v>
      </c>
      <c r="J6763" t="s">
        <v>2686</v>
      </c>
      <c r="K6763" t="s">
        <v>39</v>
      </c>
      <c r="L6763" t="s">
        <v>9391</v>
      </c>
      <c r="M6763" t="s">
        <v>29</v>
      </c>
      <c r="N6763">
        <f t="shared" si="735"/>
        <v>0</v>
      </c>
      <c r="O6763" t="str">
        <f t="shared" si="736"/>
        <v>No</v>
      </c>
      <c r="P6763">
        <f t="shared" si="737"/>
        <v>0</v>
      </c>
      <c r="Q6763">
        <f t="shared" si="738"/>
        <v>4813937689</v>
      </c>
      <c r="R6763">
        <f t="shared" si="739"/>
        <v>4.1933383153624479</v>
      </c>
      <c r="S6763" t="str">
        <f t="shared" si="740"/>
        <v>Acceptable</v>
      </c>
      <c r="T6763">
        <f>ROUNDUP(C6763,0)</f>
        <v>5</v>
      </c>
      <c r="U6763">
        <f>ROUNDDOWN(C6763,0)</f>
        <v>4</v>
      </c>
      <c r="V6763">
        <f>RIGHT(K6763,2)+2000</f>
        <v>2018</v>
      </c>
      <c r="W6763" t="str">
        <f>INDEX(_xlfn.TEXTSPLIT(K6763,"-"),1,2)</f>
        <v>Aug</v>
      </c>
      <c r="X6763" t="str">
        <f>INDEX(_xlfn.TEXTSPLIT(K6763,"-"),1,1)</f>
        <v>1</v>
      </c>
      <c r="Y6763">
        <f>INDEX(months!B:B,MATCH(Sheet1!W6763,months!A:A,0))</f>
        <v>8</v>
      </c>
      <c r="Z6763">
        <f t="shared" si="741"/>
        <v>43313</v>
      </c>
    </row>
    <row r="6764" spans="1:26" x14ac:dyDescent="0.2">
      <c r="A6764" t="s">
        <v>9392</v>
      </c>
      <c r="B6764" t="s">
        <v>3827</v>
      </c>
      <c r="C6764">
        <v>4.5999999999999996</v>
      </c>
      <c r="D6764">
        <v>22</v>
      </c>
      <c r="E6764" t="s">
        <v>37</v>
      </c>
      <c r="F6764" t="s">
        <v>775</v>
      </c>
      <c r="G6764" t="s">
        <v>23</v>
      </c>
      <c r="H6764" t="s">
        <v>24</v>
      </c>
      <c r="I6764" t="s">
        <v>44</v>
      </c>
      <c r="J6764" t="s">
        <v>3828</v>
      </c>
      <c r="K6764" t="s">
        <v>2235</v>
      </c>
      <c r="L6764" t="s">
        <v>9393</v>
      </c>
      <c r="M6764" t="s">
        <v>587</v>
      </c>
      <c r="N6764">
        <f t="shared" si="735"/>
        <v>0</v>
      </c>
      <c r="O6764" t="str">
        <f t="shared" si="736"/>
        <v>No</v>
      </c>
      <c r="P6764">
        <f t="shared" si="737"/>
        <v>0</v>
      </c>
      <c r="Q6764">
        <f t="shared" si="738"/>
        <v>4813937689</v>
      </c>
      <c r="R6764">
        <f t="shared" si="739"/>
        <v>4.1933383153624479</v>
      </c>
      <c r="S6764" t="str">
        <f t="shared" si="740"/>
        <v>Acceptable</v>
      </c>
      <c r="T6764">
        <f>ROUNDUP(C6764,0)</f>
        <v>5</v>
      </c>
      <c r="U6764">
        <f>ROUNDDOWN(C6764,0)</f>
        <v>4</v>
      </c>
      <c r="V6764">
        <f>RIGHT(K6764,2)+2000</f>
        <v>2018</v>
      </c>
      <c r="W6764" t="str">
        <f>INDEX(_xlfn.TEXTSPLIT(K6764,"-"),1,2)</f>
        <v>Aug</v>
      </c>
      <c r="X6764" t="str">
        <f>INDEX(_xlfn.TEXTSPLIT(K6764,"-"),1,1)</f>
        <v>5</v>
      </c>
      <c r="Y6764">
        <f>INDEX(months!B:B,MATCH(Sheet1!W6764,months!A:A,0))</f>
        <v>8</v>
      </c>
      <c r="Z6764">
        <f t="shared" si="741"/>
        <v>43317</v>
      </c>
    </row>
    <row r="6765" spans="1:26" x14ac:dyDescent="0.2">
      <c r="A6765" t="s">
        <v>9394</v>
      </c>
      <c r="B6765" t="s">
        <v>4612</v>
      </c>
      <c r="C6765">
        <v>3.9</v>
      </c>
      <c r="D6765">
        <v>15665</v>
      </c>
      <c r="E6765" t="s">
        <v>9395</v>
      </c>
      <c r="F6765" t="s">
        <v>38</v>
      </c>
      <c r="G6765" t="s">
        <v>23</v>
      </c>
      <c r="H6765" t="s">
        <v>24</v>
      </c>
      <c r="I6765" t="s">
        <v>25</v>
      </c>
      <c r="J6765" t="s">
        <v>4613</v>
      </c>
      <c r="K6765" t="s">
        <v>6406</v>
      </c>
      <c r="L6765" t="s">
        <v>9396</v>
      </c>
      <c r="M6765" t="s">
        <v>86</v>
      </c>
      <c r="N6765">
        <f t="shared" si="735"/>
        <v>0</v>
      </c>
      <c r="O6765" t="str">
        <f t="shared" si="736"/>
        <v>No</v>
      </c>
      <c r="P6765">
        <f t="shared" si="737"/>
        <v>0</v>
      </c>
      <c r="Q6765">
        <f t="shared" si="738"/>
        <v>4813937689</v>
      </c>
      <c r="R6765">
        <f t="shared" si="739"/>
        <v>4.1933383153624479</v>
      </c>
      <c r="S6765" t="str">
        <f t="shared" si="740"/>
        <v>Acceptable</v>
      </c>
      <c r="T6765">
        <f>ROUNDUP(C6765,0)</f>
        <v>4</v>
      </c>
      <c r="U6765">
        <f>ROUNDDOWN(C6765,0)</f>
        <v>3</v>
      </c>
      <c r="V6765">
        <f>RIGHT(K6765,2)+2000</f>
        <v>2016</v>
      </c>
      <c r="W6765" t="str">
        <f>INDEX(_xlfn.TEXTSPLIT(K6765,"-"),1,2)</f>
        <v>Jul</v>
      </c>
      <c r="X6765" t="str">
        <f>INDEX(_xlfn.TEXTSPLIT(K6765,"-"),1,1)</f>
        <v>8</v>
      </c>
      <c r="Y6765">
        <f>INDEX(months!B:B,MATCH(Sheet1!W6765,months!A:A,0))</f>
        <v>7</v>
      </c>
      <c r="Z6765">
        <f t="shared" si="741"/>
        <v>42559</v>
      </c>
    </row>
    <row r="6766" spans="1:26" x14ac:dyDescent="0.2">
      <c r="A6766" t="s">
        <v>9397</v>
      </c>
      <c r="B6766" t="s">
        <v>4612</v>
      </c>
      <c r="C6766">
        <v>4.5999999999999996</v>
      </c>
      <c r="D6766">
        <v>3703</v>
      </c>
      <c r="E6766" t="s">
        <v>1113</v>
      </c>
      <c r="F6766" t="s">
        <v>50</v>
      </c>
      <c r="G6766" t="s">
        <v>23</v>
      </c>
      <c r="H6766" t="s">
        <v>24</v>
      </c>
      <c r="I6766" t="s">
        <v>25</v>
      </c>
      <c r="J6766" t="s">
        <v>4613</v>
      </c>
      <c r="K6766" t="s">
        <v>2235</v>
      </c>
      <c r="L6766" t="s">
        <v>4980</v>
      </c>
      <c r="M6766" t="s">
        <v>47</v>
      </c>
      <c r="N6766">
        <f t="shared" si="735"/>
        <v>0</v>
      </c>
      <c r="O6766" t="str">
        <f t="shared" si="736"/>
        <v>No</v>
      </c>
      <c r="P6766">
        <f t="shared" si="737"/>
        <v>0</v>
      </c>
      <c r="Q6766">
        <f t="shared" si="738"/>
        <v>4813937689</v>
      </c>
      <c r="R6766">
        <f t="shared" si="739"/>
        <v>4.1933383153624479</v>
      </c>
      <c r="S6766" t="str">
        <f t="shared" si="740"/>
        <v>Acceptable</v>
      </c>
      <c r="T6766">
        <f>ROUNDUP(C6766,0)</f>
        <v>5</v>
      </c>
      <c r="U6766">
        <f>ROUNDDOWN(C6766,0)</f>
        <v>4</v>
      </c>
      <c r="V6766">
        <f>RIGHT(K6766,2)+2000</f>
        <v>2018</v>
      </c>
      <c r="W6766" t="str">
        <f>INDEX(_xlfn.TEXTSPLIT(K6766,"-"),1,2)</f>
        <v>Aug</v>
      </c>
      <c r="X6766" t="str">
        <f>INDEX(_xlfn.TEXTSPLIT(K6766,"-"),1,1)</f>
        <v>5</v>
      </c>
      <c r="Y6766">
        <f>INDEX(months!B:B,MATCH(Sheet1!W6766,months!A:A,0))</f>
        <v>8</v>
      </c>
      <c r="Z6766">
        <f t="shared" si="741"/>
        <v>43317</v>
      </c>
    </row>
    <row r="6767" spans="1:26" x14ac:dyDescent="0.2">
      <c r="A6767" t="s">
        <v>9398</v>
      </c>
      <c r="B6767" t="s">
        <v>4612</v>
      </c>
      <c r="C6767">
        <v>2.5</v>
      </c>
      <c r="D6767">
        <v>2794</v>
      </c>
      <c r="E6767" t="s">
        <v>1113</v>
      </c>
      <c r="F6767" t="s">
        <v>65</v>
      </c>
      <c r="G6767" t="s">
        <v>23</v>
      </c>
      <c r="H6767" t="s">
        <v>24</v>
      </c>
      <c r="I6767" t="s">
        <v>25</v>
      </c>
      <c r="J6767" t="s">
        <v>4613</v>
      </c>
      <c r="K6767" t="s">
        <v>209</v>
      </c>
      <c r="L6767" t="s">
        <v>276</v>
      </c>
      <c r="M6767" t="s">
        <v>587</v>
      </c>
      <c r="N6767">
        <f t="shared" si="735"/>
        <v>0</v>
      </c>
      <c r="O6767" t="str">
        <f t="shared" si="736"/>
        <v>No</v>
      </c>
      <c r="P6767">
        <f t="shared" si="737"/>
        <v>0</v>
      </c>
      <c r="Q6767">
        <f t="shared" si="738"/>
        <v>4813937689</v>
      </c>
      <c r="R6767">
        <f t="shared" si="739"/>
        <v>4.1933383153624479</v>
      </c>
      <c r="S6767" t="str">
        <f t="shared" si="740"/>
        <v>Acceptable</v>
      </c>
      <c r="T6767">
        <f>ROUNDUP(C6767,0)</f>
        <v>3</v>
      </c>
      <c r="U6767">
        <f>ROUNDDOWN(C6767,0)</f>
        <v>2</v>
      </c>
      <c r="V6767">
        <f>RIGHT(K6767,2)+2000</f>
        <v>2018</v>
      </c>
      <c r="W6767" t="str">
        <f>INDEX(_xlfn.TEXTSPLIT(K6767,"-"),1,2)</f>
        <v>May</v>
      </c>
      <c r="X6767" t="str">
        <f>INDEX(_xlfn.TEXTSPLIT(K6767,"-"),1,1)</f>
        <v>28</v>
      </c>
      <c r="Y6767">
        <f>INDEX(months!B:B,MATCH(Sheet1!W6767,months!A:A,0))</f>
        <v>5</v>
      </c>
      <c r="Z6767">
        <f t="shared" si="741"/>
        <v>43248</v>
      </c>
    </row>
    <row r="6768" spans="1:26" x14ac:dyDescent="0.2">
      <c r="A6768" t="s">
        <v>9399</v>
      </c>
      <c r="B6768" t="s">
        <v>4612</v>
      </c>
      <c r="C6768">
        <v>4.5999999999999996</v>
      </c>
      <c r="D6768">
        <v>251</v>
      </c>
      <c r="E6768" t="s">
        <v>1113</v>
      </c>
      <c r="F6768" t="s">
        <v>775</v>
      </c>
      <c r="G6768" t="s">
        <v>649</v>
      </c>
      <c r="H6768" t="s">
        <v>3310</v>
      </c>
      <c r="I6768" t="s">
        <v>25</v>
      </c>
      <c r="J6768" t="s">
        <v>4613</v>
      </c>
      <c r="K6768" t="s">
        <v>2235</v>
      </c>
      <c r="L6768" t="s">
        <v>4980</v>
      </c>
      <c r="M6768" t="s">
        <v>47</v>
      </c>
      <c r="N6768">
        <f t="shared" si="735"/>
        <v>0</v>
      </c>
      <c r="O6768" t="str">
        <f t="shared" si="736"/>
        <v>No</v>
      </c>
      <c r="P6768">
        <f t="shared" si="737"/>
        <v>0</v>
      </c>
      <c r="Q6768">
        <f t="shared" si="738"/>
        <v>4813937689</v>
      </c>
      <c r="R6768">
        <f t="shared" si="739"/>
        <v>4.1933383153624479</v>
      </c>
      <c r="S6768" t="str">
        <f t="shared" si="740"/>
        <v>Acceptable</v>
      </c>
      <c r="T6768">
        <f>ROUNDUP(C6768,0)</f>
        <v>5</v>
      </c>
      <c r="U6768">
        <f>ROUNDDOWN(C6768,0)</f>
        <v>4</v>
      </c>
      <c r="V6768">
        <f>RIGHT(K6768,2)+2000</f>
        <v>2018</v>
      </c>
      <c r="W6768" t="str">
        <f>INDEX(_xlfn.TEXTSPLIT(K6768,"-"),1,2)</f>
        <v>Aug</v>
      </c>
      <c r="X6768" t="str">
        <f>INDEX(_xlfn.TEXTSPLIT(K6768,"-"),1,1)</f>
        <v>5</v>
      </c>
      <c r="Y6768">
        <f>INDEX(months!B:B,MATCH(Sheet1!W6768,months!A:A,0))</f>
        <v>8</v>
      </c>
      <c r="Z6768">
        <f t="shared" si="741"/>
        <v>43317</v>
      </c>
    </row>
    <row r="6769" spans="1:26" x14ac:dyDescent="0.2">
      <c r="A6769" t="s">
        <v>9400</v>
      </c>
      <c r="B6769" t="s">
        <v>4612</v>
      </c>
      <c r="C6769">
        <v>2.8</v>
      </c>
      <c r="D6769">
        <v>632</v>
      </c>
      <c r="E6769" t="s">
        <v>431</v>
      </c>
      <c r="F6769" t="s">
        <v>32</v>
      </c>
      <c r="G6769" t="s">
        <v>23</v>
      </c>
      <c r="H6769" t="s">
        <v>24</v>
      </c>
      <c r="I6769" t="s">
        <v>25</v>
      </c>
      <c r="J6769" t="s">
        <v>4613</v>
      </c>
      <c r="K6769" t="s">
        <v>7179</v>
      </c>
      <c r="L6769" t="s">
        <v>59</v>
      </c>
      <c r="M6769" t="s">
        <v>299</v>
      </c>
      <c r="N6769">
        <f t="shared" si="735"/>
        <v>0</v>
      </c>
      <c r="O6769" t="str">
        <f t="shared" si="736"/>
        <v>No</v>
      </c>
      <c r="P6769">
        <f t="shared" si="737"/>
        <v>0</v>
      </c>
      <c r="Q6769">
        <f t="shared" si="738"/>
        <v>4813937689</v>
      </c>
      <c r="R6769">
        <f t="shared" si="739"/>
        <v>4.1933383153624479</v>
      </c>
      <c r="S6769" t="str">
        <f t="shared" si="740"/>
        <v>Acceptable</v>
      </c>
      <c r="T6769">
        <f>ROUNDUP(C6769,0)</f>
        <v>3</v>
      </c>
      <c r="U6769">
        <f>ROUNDDOWN(C6769,0)</f>
        <v>2</v>
      </c>
      <c r="V6769">
        <f>RIGHT(K6769,2)+2000</f>
        <v>2017</v>
      </c>
      <c r="W6769" t="str">
        <f>INDEX(_xlfn.TEXTSPLIT(K6769,"-"),1,2)</f>
        <v>May</v>
      </c>
      <c r="X6769" t="str">
        <f>INDEX(_xlfn.TEXTSPLIT(K6769,"-"),1,1)</f>
        <v>23</v>
      </c>
      <c r="Y6769">
        <f>INDEX(months!B:B,MATCH(Sheet1!W6769,months!A:A,0))</f>
        <v>5</v>
      </c>
      <c r="Z6769">
        <f t="shared" si="741"/>
        <v>42878</v>
      </c>
    </row>
    <row r="6770" spans="1:26" x14ac:dyDescent="0.2">
      <c r="A6770" t="s">
        <v>9401</v>
      </c>
      <c r="B6770" t="s">
        <v>787</v>
      </c>
      <c r="C6770">
        <v>4</v>
      </c>
      <c r="D6770">
        <v>32</v>
      </c>
      <c r="E6770" t="s">
        <v>9402</v>
      </c>
      <c r="F6770" t="s">
        <v>101</v>
      </c>
      <c r="G6770" t="s">
        <v>23</v>
      </c>
      <c r="H6770" t="s">
        <v>24</v>
      </c>
      <c r="I6770" t="s">
        <v>25</v>
      </c>
      <c r="J6770" t="s">
        <v>788</v>
      </c>
      <c r="K6770" t="s">
        <v>6921</v>
      </c>
      <c r="L6770" t="s">
        <v>9403</v>
      </c>
      <c r="M6770" t="s">
        <v>434</v>
      </c>
      <c r="N6770">
        <f t="shared" si="735"/>
        <v>0</v>
      </c>
      <c r="O6770" t="str">
        <f t="shared" si="736"/>
        <v>No</v>
      </c>
      <c r="P6770">
        <f t="shared" si="737"/>
        <v>0</v>
      </c>
      <c r="Q6770">
        <f t="shared" si="738"/>
        <v>4813937689</v>
      </c>
      <c r="R6770">
        <f t="shared" si="739"/>
        <v>4.1933383153624479</v>
      </c>
      <c r="S6770" t="str">
        <f t="shared" si="740"/>
        <v>Acceptable</v>
      </c>
      <c r="T6770">
        <f>ROUNDUP(C6770,0)</f>
        <v>4</v>
      </c>
      <c r="U6770">
        <f>ROUNDDOWN(C6770,0)</f>
        <v>4</v>
      </c>
      <c r="V6770">
        <f>RIGHT(K6770,2)+2000</f>
        <v>2015</v>
      </c>
      <c r="W6770" t="str">
        <f>INDEX(_xlfn.TEXTSPLIT(K6770,"-"),1,2)</f>
        <v>Jul</v>
      </c>
      <c r="X6770" t="str">
        <f>INDEX(_xlfn.TEXTSPLIT(K6770,"-"),1,1)</f>
        <v>30</v>
      </c>
      <c r="Y6770">
        <f>INDEX(months!B:B,MATCH(Sheet1!W6770,months!A:A,0))</f>
        <v>7</v>
      </c>
      <c r="Z6770">
        <f t="shared" si="741"/>
        <v>42215</v>
      </c>
    </row>
    <row r="6771" spans="1:26" x14ac:dyDescent="0.2">
      <c r="A6771" t="s">
        <v>9404</v>
      </c>
      <c r="B6771" t="s">
        <v>556</v>
      </c>
      <c r="C6771">
        <v>3.4</v>
      </c>
      <c r="D6771">
        <v>54</v>
      </c>
      <c r="E6771" t="s">
        <v>242</v>
      </c>
      <c r="F6771" t="s">
        <v>22</v>
      </c>
      <c r="G6771" t="s">
        <v>23</v>
      </c>
      <c r="H6771" t="s">
        <v>24</v>
      </c>
      <c r="I6771" t="s">
        <v>25</v>
      </c>
      <c r="J6771" t="s">
        <v>557</v>
      </c>
      <c r="K6771" t="s">
        <v>2218</v>
      </c>
      <c r="L6771" t="s">
        <v>9405</v>
      </c>
      <c r="M6771" t="s">
        <v>177</v>
      </c>
      <c r="N6771">
        <f t="shared" si="735"/>
        <v>0</v>
      </c>
      <c r="O6771" t="str">
        <f t="shared" si="736"/>
        <v>No</v>
      </c>
      <c r="P6771">
        <f t="shared" si="737"/>
        <v>0</v>
      </c>
      <c r="Q6771">
        <f t="shared" si="738"/>
        <v>4813937689</v>
      </c>
      <c r="R6771">
        <f t="shared" si="739"/>
        <v>4.1933383153624479</v>
      </c>
      <c r="S6771" t="str">
        <f t="shared" si="740"/>
        <v>Acceptable</v>
      </c>
      <c r="T6771">
        <f>ROUNDUP(C6771,0)</f>
        <v>4</v>
      </c>
      <c r="U6771">
        <f>ROUNDDOWN(C6771,0)</f>
        <v>3</v>
      </c>
      <c r="V6771">
        <f>RIGHT(K6771,2)+2000</f>
        <v>2016</v>
      </c>
      <c r="W6771" t="str">
        <f>INDEX(_xlfn.TEXTSPLIT(K6771,"-"),1,2)</f>
        <v>Jul</v>
      </c>
      <c r="X6771" t="str">
        <f>INDEX(_xlfn.TEXTSPLIT(K6771,"-"),1,1)</f>
        <v>28</v>
      </c>
      <c r="Y6771">
        <f>INDEX(months!B:B,MATCH(Sheet1!W6771,months!A:A,0))</f>
        <v>7</v>
      </c>
      <c r="Z6771">
        <f t="shared" si="741"/>
        <v>42579</v>
      </c>
    </row>
    <row r="6772" spans="1:26" x14ac:dyDescent="0.2">
      <c r="A6772" t="s">
        <v>9406</v>
      </c>
      <c r="B6772" t="s">
        <v>3827</v>
      </c>
      <c r="C6772">
        <v>3.8</v>
      </c>
      <c r="D6772">
        <v>32</v>
      </c>
      <c r="E6772" t="s">
        <v>983</v>
      </c>
      <c r="F6772" t="s">
        <v>22</v>
      </c>
      <c r="G6772" t="s">
        <v>23</v>
      </c>
      <c r="H6772" t="s">
        <v>24</v>
      </c>
      <c r="I6772" t="s">
        <v>44</v>
      </c>
      <c r="J6772" t="s">
        <v>3828</v>
      </c>
      <c r="K6772" t="s">
        <v>9407</v>
      </c>
      <c r="L6772" t="s">
        <v>59</v>
      </c>
      <c r="M6772" t="s">
        <v>434</v>
      </c>
      <c r="N6772">
        <f t="shared" si="735"/>
        <v>0</v>
      </c>
      <c r="O6772" t="str">
        <f t="shared" si="736"/>
        <v>No</v>
      </c>
      <c r="P6772">
        <f t="shared" si="737"/>
        <v>0</v>
      </c>
      <c r="Q6772">
        <f t="shared" si="738"/>
        <v>4813937689</v>
      </c>
      <c r="R6772">
        <f t="shared" si="739"/>
        <v>4.1933383153624479</v>
      </c>
      <c r="S6772" t="str">
        <f t="shared" si="740"/>
        <v>Acceptable</v>
      </c>
      <c r="T6772">
        <f>ROUNDUP(C6772,0)</f>
        <v>4</v>
      </c>
      <c r="U6772">
        <f>ROUNDDOWN(C6772,0)</f>
        <v>3</v>
      </c>
      <c r="V6772">
        <f>RIGHT(K6772,2)+2000</f>
        <v>2016</v>
      </c>
      <c r="W6772" t="str">
        <f>INDEX(_xlfn.TEXTSPLIT(K6772,"-"),1,2)</f>
        <v>Dec</v>
      </c>
      <c r="X6772" t="str">
        <f>INDEX(_xlfn.TEXTSPLIT(K6772,"-"),1,1)</f>
        <v>16</v>
      </c>
      <c r="Y6772">
        <f>INDEX(months!B:B,MATCH(Sheet1!W6772,months!A:A,0))</f>
        <v>12</v>
      </c>
      <c r="Z6772">
        <f t="shared" si="741"/>
        <v>42720</v>
      </c>
    </row>
    <row r="6773" spans="1:26" x14ac:dyDescent="0.2">
      <c r="A6773" t="s">
        <v>9408</v>
      </c>
      <c r="B6773" t="s">
        <v>556</v>
      </c>
      <c r="C6773">
        <v>4.5</v>
      </c>
      <c r="D6773">
        <v>80</v>
      </c>
      <c r="E6773" t="s">
        <v>271</v>
      </c>
      <c r="F6773" t="s">
        <v>22</v>
      </c>
      <c r="G6773" t="s">
        <v>23</v>
      </c>
      <c r="H6773" t="s">
        <v>24</v>
      </c>
      <c r="I6773" t="s">
        <v>25</v>
      </c>
      <c r="J6773" t="s">
        <v>557</v>
      </c>
      <c r="K6773" t="s">
        <v>7648</v>
      </c>
      <c r="L6773" t="s">
        <v>9409</v>
      </c>
      <c r="M6773" t="s">
        <v>237</v>
      </c>
      <c r="N6773">
        <f t="shared" si="735"/>
        <v>0</v>
      </c>
      <c r="O6773" t="str">
        <f t="shared" si="736"/>
        <v>No</v>
      </c>
      <c r="P6773">
        <f t="shared" si="737"/>
        <v>0</v>
      </c>
      <c r="Q6773">
        <f t="shared" si="738"/>
        <v>4813937689</v>
      </c>
      <c r="R6773">
        <f t="shared" si="739"/>
        <v>4.1933383153624479</v>
      </c>
      <c r="S6773" t="str">
        <f t="shared" si="740"/>
        <v>Acceptable</v>
      </c>
      <c r="T6773">
        <f>ROUNDUP(C6773,0)</f>
        <v>5</v>
      </c>
      <c r="U6773">
        <f>ROUNDDOWN(C6773,0)</f>
        <v>4</v>
      </c>
      <c r="V6773">
        <f>RIGHT(K6773,2)+2000</f>
        <v>2016</v>
      </c>
      <c r="W6773" t="str">
        <f>INDEX(_xlfn.TEXTSPLIT(K6773,"-"),1,2)</f>
        <v>Dec</v>
      </c>
      <c r="X6773" t="str">
        <f>INDEX(_xlfn.TEXTSPLIT(K6773,"-"),1,1)</f>
        <v>23</v>
      </c>
      <c r="Y6773">
        <f>INDEX(months!B:B,MATCH(Sheet1!W6773,months!A:A,0))</f>
        <v>12</v>
      </c>
      <c r="Z6773">
        <f t="shared" si="741"/>
        <v>42727</v>
      </c>
    </row>
    <row r="6774" spans="1:26" x14ac:dyDescent="0.2">
      <c r="A6774" t="s">
        <v>9410</v>
      </c>
      <c r="B6774" t="s">
        <v>556</v>
      </c>
      <c r="C6774">
        <v>4.8</v>
      </c>
      <c r="D6774">
        <v>8</v>
      </c>
      <c r="E6774" t="s">
        <v>392</v>
      </c>
      <c r="F6774" t="s">
        <v>101</v>
      </c>
      <c r="G6774" t="s">
        <v>23</v>
      </c>
      <c r="H6774" t="s">
        <v>24</v>
      </c>
      <c r="I6774" t="s">
        <v>25</v>
      </c>
      <c r="J6774" t="s">
        <v>557</v>
      </c>
      <c r="K6774" t="s">
        <v>5188</v>
      </c>
      <c r="L6774" t="s">
        <v>420</v>
      </c>
      <c r="M6774" t="s">
        <v>72</v>
      </c>
      <c r="N6774">
        <f t="shared" si="735"/>
        <v>0</v>
      </c>
      <c r="O6774" t="str">
        <f t="shared" si="736"/>
        <v>No</v>
      </c>
      <c r="P6774">
        <f t="shared" si="737"/>
        <v>0</v>
      </c>
      <c r="Q6774">
        <f t="shared" si="738"/>
        <v>4813937689</v>
      </c>
      <c r="R6774">
        <f t="shared" si="739"/>
        <v>4.1933383153624479</v>
      </c>
      <c r="S6774" t="str">
        <f t="shared" si="740"/>
        <v>Acceptable</v>
      </c>
      <c r="T6774">
        <f>ROUNDUP(C6774,0)</f>
        <v>5</v>
      </c>
      <c r="U6774">
        <f>ROUNDDOWN(C6774,0)</f>
        <v>4</v>
      </c>
      <c r="V6774">
        <f>RIGHT(K6774,2)+2000</f>
        <v>2017</v>
      </c>
      <c r="W6774" t="str">
        <f>INDEX(_xlfn.TEXTSPLIT(K6774,"-"),1,2)</f>
        <v>Oct</v>
      </c>
      <c r="X6774" t="str">
        <f>INDEX(_xlfn.TEXTSPLIT(K6774,"-"),1,1)</f>
        <v>31</v>
      </c>
      <c r="Y6774">
        <f>INDEX(months!B:B,MATCH(Sheet1!W6774,months!A:A,0))</f>
        <v>10</v>
      </c>
      <c r="Z6774">
        <f t="shared" si="741"/>
        <v>43039</v>
      </c>
    </row>
    <row r="6775" spans="1:26" x14ac:dyDescent="0.2">
      <c r="A6775" t="s">
        <v>9411</v>
      </c>
      <c r="B6775" t="s">
        <v>4106</v>
      </c>
      <c r="C6775">
        <v>3.3</v>
      </c>
      <c r="D6775">
        <v>1307</v>
      </c>
      <c r="E6775" t="s">
        <v>815</v>
      </c>
      <c r="F6775" t="s">
        <v>32</v>
      </c>
      <c r="G6775" t="s">
        <v>23</v>
      </c>
      <c r="H6775" t="s">
        <v>24</v>
      </c>
      <c r="I6775" t="s">
        <v>25</v>
      </c>
      <c r="J6775" t="s">
        <v>4107</v>
      </c>
      <c r="K6775" t="s">
        <v>9412</v>
      </c>
      <c r="L6775" t="s">
        <v>2472</v>
      </c>
      <c r="M6775" t="s">
        <v>60</v>
      </c>
      <c r="N6775">
        <f t="shared" si="735"/>
        <v>0</v>
      </c>
      <c r="O6775" t="str">
        <f t="shared" si="736"/>
        <v>No</v>
      </c>
      <c r="P6775">
        <f t="shared" si="737"/>
        <v>0</v>
      </c>
      <c r="Q6775">
        <f t="shared" si="738"/>
        <v>4813937689</v>
      </c>
      <c r="R6775">
        <f t="shared" si="739"/>
        <v>4.1933383153624479</v>
      </c>
      <c r="S6775" t="str">
        <f t="shared" si="740"/>
        <v>Acceptable</v>
      </c>
      <c r="T6775">
        <f>ROUNDUP(C6775,0)</f>
        <v>4</v>
      </c>
      <c r="U6775">
        <f>ROUNDDOWN(C6775,0)</f>
        <v>3</v>
      </c>
      <c r="V6775">
        <f>RIGHT(K6775,2)+2000</f>
        <v>2017</v>
      </c>
      <c r="W6775" t="str">
        <f>INDEX(_xlfn.TEXTSPLIT(K6775,"-"),1,2)</f>
        <v>Feb</v>
      </c>
      <c r="X6775" t="str">
        <f>INDEX(_xlfn.TEXTSPLIT(K6775,"-"),1,1)</f>
        <v>24</v>
      </c>
      <c r="Y6775">
        <f>INDEX(months!B:B,MATCH(Sheet1!W6775,months!A:A,0))</f>
        <v>2</v>
      </c>
      <c r="Z6775">
        <f t="shared" si="741"/>
        <v>42790</v>
      </c>
    </row>
    <row r="6776" spans="1:26" x14ac:dyDescent="0.2">
      <c r="A6776" t="s">
        <v>9413</v>
      </c>
      <c r="B6776" t="s">
        <v>787</v>
      </c>
      <c r="C6776">
        <v>3.9</v>
      </c>
      <c r="D6776">
        <v>97</v>
      </c>
      <c r="E6776" t="s">
        <v>9414</v>
      </c>
      <c r="F6776" t="s">
        <v>57</v>
      </c>
      <c r="G6776" t="s">
        <v>23</v>
      </c>
      <c r="H6776" t="s">
        <v>24</v>
      </c>
      <c r="I6776" t="s">
        <v>25</v>
      </c>
      <c r="J6776" t="s">
        <v>788</v>
      </c>
      <c r="K6776" t="s">
        <v>9415</v>
      </c>
      <c r="L6776" t="s">
        <v>59</v>
      </c>
      <c r="M6776" t="s">
        <v>237</v>
      </c>
      <c r="N6776">
        <f t="shared" si="735"/>
        <v>0</v>
      </c>
      <c r="O6776" t="str">
        <f t="shared" si="736"/>
        <v>No</v>
      </c>
      <c r="P6776">
        <f t="shared" si="737"/>
        <v>0</v>
      </c>
      <c r="Q6776">
        <f t="shared" si="738"/>
        <v>4813937689</v>
      </c>
      <c r="R6776">
        <f t="shared" si="739"/>
        <v>4.1933383153624479</v>
      </c>
      <c r="S6776" t="str">
        <f t="shared" si="740"/>
        <v>Acceptable</v>
      </c>
      <c r="T6776">
        <f>ROUNDUP(C6776,0)</f>
        <v>4</v>
      </c>
      <c r="U6776">
        <f>ROUNDDOWN(C6776,0)</f>
        <v>3</v>
      </c>
      <c r="V6776">
        <f>RIGHT(K6776,2)+2000</f>
        <v>2015</v>
      </c>
      <c r="W6776" t="str">
        <f>INDEX(_xlfn.TEXTSPLIT(K6776,"-"),1,2)</f>
        <v>May</v>
      </c>
      <c r="X6776" t="str">
        <f>INDEX(_xlfn.TEXTSPLIT(K6776,"-"),1,1)</f>
        <v>15</v>
      </c>
      <c r="Y6776">
        <f>INDEX(months!B:B,MATCH(Sheet1!W6776,months!A:A,0))</f>
        <v>5</v>
      </c>
      <c r="Z6776">
        <f t="shared" si="741"/>
        <v>42139</v>
      </c>
    </row>
    <row r="6777" spans="1:26" x14ac:dyDescent="0.2">
      <c r="A6777" t="s">
        <v>9416</v>
      </c>
      <c r="B6777" t="s">
        <v>787</v>
      </c>
      <c r="C6777">
        <v>3.5</v>
      </c>
      <c r="D6777">
        <v>33</v>
      </c>
      <c r="E6777" t="s">
        <v>100</v>
      </c>
      <c r="F6777" t="s">
        <v>22</v>
      </c>
      <c r="G6777" t="s">
        <v>23</v>
      </c>
      <c r="H6777" t="s">
        <v>24</v>
      </c>
      <c r="I6777" t="s">
        <v>25</v>
      </c>
      <c r="J6777" t="s">
        <v>788</v>
      </c>
      <c r="K6777" t="s">
        <v>7959</v>
      </c>
      <c r="L6777" t="s">
        <v>2637</v>
      </c>
      <c r="M6777" t="s">
        <v>81</v>
      </c>
      <c r="N6777">
        <f t="shared" si="735"/>
        <v>0</v>
      </c>
      <c r="O6777" t="str">
        <f t="shared" si="736"/>
        <v>No</v>
      </c>
      <c r="P6777">
        <f t="shared" si="737"/>
        <v>0</v>
      </c>
      <c r="Q6777">
        <f t="shared" si="738"/>
        <v>4813937689</v>
      </c>
      <c r="R6777">
        <f t="shared" si="739"/>
        <v>4.1933383153624479</v>
      </c>
      <c r="S6777" t="str">
        <f t="shared" si="740"/>
        <v>Acceptable</v>
      </c>
      <c r="T6777">
        <f>ROUNDUP(C6777,0)</f>
        <v>4</v>
      </c>
      <c r="U6777">
        <f>ROUNDDOWN(C6777,0)</f>
        <v>3</v>
      </c>
      <c r="V6777">
        <f>RIGHT(K6777,2)+2000</f>
        <v>2017</v>
      </c>
      <c r="W6777" t="str">
        <f>INDEX(_xlfn.TEXTSPLIT(K6777,"-"),1,2)</f>
        <v>Sep</v>
      </c>
      <c r="X6777" t="str">
        <f>INDEX(_xlfn.TEXTSPLIT(K6777,"-"),1,1)</f>
        <v>18</v>
      </c>
      <c r="Y6777">
        <f>INDEX(months!B:B,MATCH(Sheet1!W6777,months!A:A,0))</f>
        <v>9</v>
      </c>
      <c r="Z6777">
        <f t="shared" si="741"/>
        <v>42996</v>
      </c>
    </row>
    <row r="6778" spans="1:26" x14ac:dyDescent="0.2">
      <c r="A6778" t="s">
        <v>9417</v>
      </c>
      <c r="B6778" t="s">
        <v>5248</v>
      </c>
      <c r="C6778">
        <v>4.5</v>
      </c>
      <c r="D6778">
        <v>641219</v>
      </c>
      <c r="E6778" t="s">
        <v>46</v>
      </c>
      <c r="F6778" t="s">
        <v>89</v>
      </c>
      <c r="G6778" t="s">
        <v>23</v>
      </c>
      <c r="H6778" t="s">
        <v>24</v>
      </c>
      <c r="I6778" t="s">
        <v>25</v>
      </c>
      <c r="J6778" t="s">
        <v>5249</v>
      </c>
      <c r="K6778" t="s">
        <v>216</v>
      </c>
      <c r="L6778" t="s">
        <v>2013</v>
      </c>
      <c r="M6778" t="s">
        <v>81</v>
      </c>
      <c r="N6778">
        <f t="shared" si="735"/>
        <v>0</v>
      </c>
      <c r="O6778" t="str">
        <f t="shared" si="736"/>
        <v>No</v>
      </c>
      <c r="P6778">
        <f t="shared" si="737"/>
        <v>0</v>
      </c>
      <c r="Q6778">
        <f t="shared" si="738"/>
        <v>4813937689</v>
      </c>
      <c r="R6778">
        <f t="shared" si="739"/>
        <v>4.1933383153624479</v>
      </c>
      <c r="S6778" t="str">
        <f t="shared" si="740"/>
        <v>Acceptable</v>
      </c>
      <c r="T6778">
        <f>ROUNDUP(C6778,0)</f>
        <v>5</v>
      </c>
      <c r="U6778">
        <f>ROUNDDOWN(C6778,0)</f>
        <v>4</v>
      </c>
      <c r="V6778">
        <f>RIGHT(K6778,2)+2000</f>
        <v>2018</v>
      </c>
      <c r="W6778" t="str">
        <f>INDEX(_xlfn.TEXTSPLIT(K6778,"-"),1,2)</f>
        <v>Jul</v>
      </c>
      <c r="X6778" t="str">
        <f>INDEX(_xlfn.TEXTSPLIT(K6778,"-"),1,1)</f>
        <v>26</v>
      </c>
      <c r="Y6778">
        <f>INDEX(months!B:B,MATCH(Sheet1!W6778,months!A:A,0))</f>
        <v>7</v>
      </c>
      <c r="Z6778">
        <f t="shared" si="741"/>
        <v>43307</v>
      </c>
    </row>
    <row r="6779" spans="1:26" x14ac:dyDescent="0.2">
      <c r="A6779" t="s">
        <v>9418</v>
      </c>
      <c r="B6779" t="s">
        <v>787</v>
      </c>
      <c r="C6779">
        <v>4</v>
      </c>
      <c r="D6779">
        <v>1926</v>
      </c>
      <c r="E6779" t="s">
        <v>9419</v>
      </c>
      <c r="F6779" t="s">
        <v>65</v>
      </c>
      <c r="G6779" t="s">
        <v>23</v>
      </c>
      <c r="H6779" t="s">
        <v>24</v>
      </c>
      <c r="I6779" t="s">
        <v>25</v>
      </c>
      <c r="J6779" t="s">
        <v>788</v>
      </c>
      <c r="K6779" t="s">
        <v>3456</v>
      </c>
      <c r="L6779" t="s">
        <v>9152</v>
      </c>
      <c r="M6779" t="s">
        <v>237</v>
      </c>
      <c r="N6779">
        <f t="shared" si="735"/>
        <v>0</v>
      </c>
      <c r="O6779" t="str">
        <f t="shared" si="736"/>
        <v>No</v>
      </c>
      <c r="P6779">
        <f t="shared" si="737"/>
        <v>0</v>
      </c>
      <c r="Q6779">
        <f t="shared" si="738"/>
        <v>4813937689</v>
      </c>
      <c r="R6779">
        <f t="shared" si="739"/>
        <v>4.1933383153624479</v>
      </c>
      <c r="S6779" t="str">
        <f t="shared" si="740"/>
        <v>Acceptable</v>
      </c>
      <c r="T6779">
        <f>ROUNDUP(C6779,0)</f>
        <v>4</v>
      </c>
      <c r="U6779">
        <f>ROUNDDOWN(C6779,0)</f>
        <v>4</v>
      </c>
      <c r="V6779">
        <f>RIGHT(K6779,2)+2000</f>
        <v>2015</v>
      </c>
      <c r="W6779" t="str">
        <f>INDEX(_xlfn.TEXTSPLIT(K6779,"-"),1,2)</f>
        <v>Dec</v>
      </c>
      <c r="X6779" t="str">
        <f>INDEX(_xlfn.TEXTSPLIT(K6779,"-"),1,1)</f>
        <v>16</v>
      </c>
      <c r="Y6779">
        <f>INDEX(months!B:B,MATCH(Sheet1!W6779,months!A:A,0))</f>
        <v>12</v>
      </c>
      <c r="Z6779">
        <f t="shared" si="741"/>
        <v>42354</v>
      </c>
    </row>
    <row r="6780" spans="1:26" x14ac:dyDescent="0.2">
      <c r="A6780" t="s">
        <v>9420</v>
      </c>
      <c r="B6780" t="s">
        <v>5319</v>
      </c>
      <c r="D6780">
        <v>24</v>
      </c>
      <c r="E6780" t="s">
        <v>31</v>
      </c>
      <c r="F6780" t="s">
        <v>775</v>
      </c>
      <c r="G6780" t="s">
        <v>23</v>
      </c>
      <c r="H6780" t="s">
        <v>24</v>
      </c>
      <c r="I6780" t="s">
        <v>25</v>
      </c>
      <c r="J6780" t="s">
        <v>5320</v>
      </c>
      <c r="K6780" t="s">
        <v>160</v>
      </c>
      <c r="L6780" t="s">
        <v>9421</v>
      </c>
      <c r="M6780" t="s">
        <v>47</v>
      </c>
      <c r="N6780">
        <f t="shared" si="735"/>
        <v>0</v>
      </c>
      <c r="O6780" t="str">
        <f t="shared" si="736"/>
        <v>No</v>
      </c>
      <c r="P6780">
        <f t="shared" si="737"/>
        <v>0</v>
      </c>
      <c r="Q6780">
        <f t="shared" si="738"/>
        <v>4813937689</v>
      </c>
      <c r="R6780">
        <f t="shared" si="739"/>
        <v>4.1933383153624479</v>
      </c>
      <c r="S6780" t="str">
        <f t="shared" si="740"/>
        <v>Acceptable</v>
      </c>
      <c r="T6780">
        <f>ROUNDUP(C6780,0)</f>
        <v>0</v>
      </c>
      <c r="U6780">
        <f>ROUNDDOWN(C6780,0)</f>
        <v>0</v>
      </c>
      <c r="V6780">
        <f>RIGHT(K6780,2)+2000</f>
        <v>2018</v>
      </c>
      <c r="W6780" t="str">
        <f>INDEX(_xlfn.TEXTSPLIT(K6780,"-"),1,2)</f>
        <v>Jul</v>
      </c>
      <c r="X6780" t="str">
        <f>INDEX(_xlfn.TEXTSPLIT(K6780,"-"),1,1)</f>
        <v>19</v>
      </c>
      <c r="Y6780">
        <f>INDEX(months!B:B,MATCH(Sheet1!W6780,months!A:A,0))</f>
        <v>7</v>
      </c>
      <c r="Z6780">
        <f t="shared" si="741"/>
        <v>43300</v>
      </c>
    </row>
    <row r="6781" spans="1:26" x14ac:dyDescent="0.2">
      <c r="A6781" t="s">
        <v>9422</v>
      </c>
      <c r="B6781" t="s">
        <v>787</v>
      </c>
      <c r="C6781">
        <v>3.6</v>
      </c>
      <c r="D6781">
        <v>437</v>
      </c>
      <c r="E6781" t="s">
        <v>83</v>
      </c>
      <c r="F6781" t="s">
        <v>50</v>
      </c>
      <c r="G6781" t="s">
        <v>23</v>
      </c>
      <c r="H6781" t="s">
        <v>24</v>
      </c>
      <c r="I6781" t="s">
        <v>25</v>
      </c>
      <c r="J6781" t="s">
        <v>788</v>
      </c>
      <c r="K6781" t="s">
        <v>497</v>
      </c>
      <c r="L6781" t="s">
        <v>9423</v>
      </c>
      <c r="M6781" t="s">
        <v>274</v>
      </c>
      <c r="N6781">
        <f t="shared" si="735"/>
        <v>0</v>
      </c>
      <c r="O6781" t="str">
        <f t="shared" si="736"/>
        <v>No</v>
      </c>
      <c r="P6781">
        <f t="shared" si="737"/>
        <v>0</v>
      </c>
      <c r="Q6781">
        <f t="shared" si="738"/>
        <v>4813937689</v>
      </c>
      <c r="R6781">
        <f t="shared" si="739"/>
        <v>4.1933383153624479</v>
      </c>
      <c r="S6781" t="str">
        <f t="shared" si="740"/>
        <v>Acceptable</v>
      </c>
      <c r="T6781">
        <f>ROUNDUP(C6781,0)</f>
        <v>4</v>
      </c>
      <c r="U6781">
        <f>ROUNDDOWN(C6781,0)</f>
        <v>3</v>
      </c>
      <c r="V6781">
        <f>RIGHT(K6781,2)+2000</f>
        <v>2018</v>
      </c>
      <c r="W6781" t="str">
        <f>INDEX(_xlfn.TEXTSPLIT(K6781,"-"),1,2)</f>
        <v>Jul</v>
      </c>
      <c r="X6781" t="str">
        <f>INDEX(_xlfn.TEXTSPLIT(K6781,"-"),1,1)</f>
        <v>13</v>
      </c>
      <c r="Y6781">
        <f>INDEX(months!B:B,MATCH(Sheet1!W6781,months!A:A,0))</f>
        <v>7</v>
      </c>
      <c r="Z6781">
        <f t="shared" si="741"/>
        <v>43294</v>
      </c>
    </row>
    <row r="6782" spans="1:26" x14ac:dyDescent="0.2">
      <c r="A6782" t="s">
        <v>9424</v>
      </c>
      <c r="B6782" t="s">
        <v>4612</v>
      </c>
      <c r="D6782">
        <v>0</v>
      </c>
      <c r="E6782" t="s">
        <v>698</v>
      </c>
      <c r="F6782" t="s">
        <v>1199</v>
      </c>
      <c r="G6782" t="s">
        <v>23</v>
      </c>
      <c r="H6782" t="s">
        <v>24</v>
      </c>
      <c r="I6782" t="s">
        <v>25</v>
      </c>
      <c r="J6782" t="s">
        <v>4613</v>
      </c>
      <c r="K6782" t="s">
        <v>166</v>
      </c>
      <c r="L6782" t="s">
        <v>1283</v>
      </c>
      <c r="M6782" t="s">
        <v>587</v>
      </c>
      <c r="N6782">
        <f t="shared" si="735"/>
        <v>0</v>
      </c>
      <c r="O6782" t="str">
        <f t="shared" si="736"/>
        <v>No</v>
      </c>
      <c r="P6782">
        <f t="shared" si="737"/>
        <v>0</v>
      </c>
      <c r="Q6782">
        <f t="shared" si="738"/>
        <v>4813937689</v>
      </c>
      <c r="R6782">
        <f t="shared" si="739"/>
        <v>4.1933383153624479</v>
      </c>
      <c r="S6782" t="str">
        <f t="shared" si="740"/>
        <v>Acceptable</v>
      </c>
      <c r="T6782">
        <f>ROUNDUP(C6782,0)</f>
        <v>0</v>
      </c>
      <c r="U6782">
        <f>ROUNDDOWN(C6782,0)</f>
        <v>0</v>
      </c>
      <c r="V6782">
        <f>RIGHT(K6782,2)+2000</f>
        <v>2018</v>
      </c>
      <c r="W6782" t="str">
        <f>INDEX(_xlfn.TEXTSPLIT(K6782,"-"),1,2)</f>
        <v>Apr</v>
      </c>
      <c r="X6782" t="str">
        <f>INDEX(_xlfn.TEXTSPLIT(K6782,"-"),1,1)</f>
        <v>27</v>
      </c>
      <c r="Y6782">
        <f>INDEX(months!B:B,MATCH(Sheet1!W6782,months!A:A,0))</f>
        <v>4</v>
      </c>
      <c r="Z6782">
        <f t="shared" si="741"/>
        <v>43217</v>
      </c>
    </row>
    <row r="6783" spans="1:26" x14ac:dyDescent="0.2">
      <c r="A6783" t="s">
        <v>9425</v>
      </c>
      <c r="B6783" t="s">
        <v>556</v>
      </c>
      <c r="C6783">
        <v>4.7</v>
      </c>
      <c r="D6783">
        <v>12</v>
      </c>
      <c r="E6783" t="s">
        <v>481</v>
      </c>
      <c r="F6783" t="s">
        <v>1199</v>
      </c>
      <c r="G6783" t="s">
        <v>23</v>
      </c>
      <c r="H6783" t="s">
        <v>24</v>
      </c>
      <c r="I6783" t="s">
        <v>25</v>
      </c>
      <c r="J6783" t="s">
        <v>557</v>
      </c>
      <c r="K6783" t="s">
        <v>322</v>
      </c>
      <c r="L6783" t="s">
        <v>562</v>
      </c>
      <c r="M6783" t="s">
        <v>54</v>
      </c>
      <c r="N6783">
        <f t="shared" si="735"/>
        <v>0</v>
      </c>
      <c r="O6783" t="str">
        <f t="shared" si="736"/>
        <v>No</v>
      </c>
      <c r="P6783">
        <f t="shared" si="737"/>
        <v>0</v>
      </c>
      <c r="Q6783">
        <f t="shared" si="738"/>
        <v>4813937689</v>
      </c>
      <c r="R6783">
        <f t="shared" si="739"/>
        <v>4.1933383153624479</v>
      </c>
      <c r="S6783" t="str">
        <f t="shared" si="740"/>
        <v>Acceptable</v>
      </c>
      <c r="T6783">
        <f>ROUNDUP(C6783,0)</f>
        <v>5</v>
      </c>
      <c r="U6783">
        <f>ROUNDDOWN(C6783,0)</f>
        <v>4</v>
      </c>
      <c r="V6783">
        <f>RIGHT(K6783,2)+2000</f>
        <v>2018</v>
      </c>
      <c r="W6783" t="str">
        <f>INDEX(_xlfn.TEXTSPLIT(K6783,"-"),1,2)</f>
        <v>May</v>
      </c>
      <c r="X6783" t="str">
        <f>INDEX(_xlfn.TEXTSPLIT(K6783,"-"),1,1)</f>
        <v>16</v>
      </c>
      <c r="Y6783">
        <f>INDEX(months!B:B,MATCH(Sheet1!W6783,months!A:A,0))</f>
        <v>5</v>
      </c>
      <c r="Z6783">
        <f t="shared" si="741"/>
        <v>43236</v>
      </c>
    </row>
    <row r="6784" spans="1:26" x14ac:dyDescent="0.2">
      <c r="A6784" t="s">
        <v>9426</v>
      </c>
      <c r="B6784" t="s">
        <v>787</v>
      </c>
      <c r="C6784">
        <v>3.9</v>
      </c>
      <c r="D6784">
        <v>20829</v>
      </c>
      <c r="E6784" t="s">
        <v>1400</v>
      </c>
      <c r="F6784" t="s">
        <v>38</v>
      </c>
      <c r="G6784" t="s">
        <v>23</v>
      </c>
      <c r="H6784" t="s">
        <v>24</v>
      </c>
      <c r="I6784" t="s">
        <v>25</v>
      </c>
      <c r="J6784" t="s">
        <v>788</v>
      </c>
      <c r="K6784" t="s">
        <v>6066</v>
      </c>
      <c r="L6784" t="s">
        <v>959</v>
      </c>
      <c r="M6784" t="s">
        <v>72</v>
      </c>
      <c r="N6784">
        <f t="shared" si="735"/>
        <v>0</v>
      </c>
      <c r="O6784" t="str">
        <f t="shared" si="736"/>
        <v>No</v>
      </c>
      <c r="P6784">
        <f t="shared" si="737"/>
        <v>0</v>
      </c>
      <c r="Q6784">
        <f t="shared" si="738"/>
        <v>4813937689</v>
      </c>
      <c r="R6784">
        <f t="shared" si="739"/>
        <v>4.1933383153624479</v>
      </c>
      <c r="S6784" t="str">
        <f t="shared" si="740"/>
        <v>Acceptable</v>
      </c>
      <c r="T6784">
        <f>ROUNDUP(C6784,0)</f>
        <v>4</v>
      </c>
      <c r="U6784">
        <f>ROUNDDOWN(C6784,0)</f>
        <v>3</v>
      </c>
      <c r="V6784">
        <f>RIGHT(K6784,2)+2000</f>
        <v>2017</v>
      </c>
      <c r="W6784" t="str">
        <f>INDEX(_xlfn.TEXTSPLIT(K6784,"-"),1,2)</f>
        <v>Nov</v>
      </c>
      <c r="X6784" t="str">
        <f>INDEX(_xlfn.TEXTSPLIT(K6784,"-"),1,1)</f>
        <v>17</v>
      </c>
      <c r="Y6784">
        <f>INDEX(months!B:B,MATCH(Sheet1!W6784,months!A:A,0))</f>
        <v>11</v>
      </c>
      <c r="Z6784">
        <f t="shared" si="741"/>
        <v>43056</v>
      </c>
    </row>
    <row r="6785" spans="1:26" x14ac:dyDescent="0.2">
      <c r="A6785" t="s">
        <v>9427</v>
      </c>
      <c r="B6785" t="s">
        <v>3070</v>
      </c>
      <c r="C6785">
        <v>5</v>
      </c>
      <c r="D6785">
        <v>2</v>
      </c>
      <c r="E6785" t="s">
        <v>193</v>
      </c>
      <c r="F6785" t="s">
        <v>1199</v>
      </c>
      <c r="G6785" t="s">
        <v>23</v>
      </c>
      <c r="H6785" t="s">
        <v>24</v>
      </c>
      <c r="I6785" t="s">
        <v>25</v>
      </c>
      <c r="J6785" t="s">
        <v>1303</v>
      </c>
      <c r="K6785" t="s">
        <v>2532</v>
      </c>
      <c r="L6785" t="s">
        <v>59</v>
      </c>
      <c r="M6785" t="s">
        <v>29</v>
      </c>
      <c r="N6785">
        <f t="shared" si="735"/>
        <v>0</v>
      </c>
      <c r="O6785" t="str">
        <f t="shared" si="736"/>
        <v>No</v>
      </c>
      <c r="P6785">
        <f t="shared" si="737"/>
        <v>0</v>
      </c>
      <c r="Q6785">
        <f t="shared" si="738"/>
        <v>4813937689</v>
      </c>
      <c r="R6785">
        <f t="shared" si="739"/>
        <v>4.1933383153624479</v>
      </c>
      <c r="S6785" t="str">
        <f t="shared" si="740"/>
        <v>Acceptable</v>
      </c>
      <c r="T6785">
        <f>ROUNDUP(C6785,0)</f>
        <v>5</v>
      </c>
      <c r="U6785">
        <f>ROUNDDOWN(C6785,0)</f>
        <v>5</v>
      </c>
      <c r="V6785">
        <f>RIGHT(K6785,2)+2000</f>
        <v>2016</v>
      </c>
      <c r="W6785" t="str">
        <f>INDEX(_xlfn.TEXTSPLIT(K6785,"-"),1,2)</f>
        <v>Nov</v>
      </c>
      <c r="X6785" t="str">
        <f>INDEX(_xlfn.TEXTSPLIT(K6785,"-"),1,1)</f>
        <v>3</v>
      </c>
      <c r="Y6785">
        <f>INDEX(months!B:B,MATCH(Sheet1!W6785,months!A:A,0))</f>
        <v>11</v>
      </c>
      <c r="Z6785">
        <f t="shared" si="741"/>
        <v>42677</v>
      </c>
    </row>
    <row r="6786" spans="1:26" x14ac:dyDescent="0.2">
      <c r="A6786" t="s">
        <v>9428</v>
      </c>
      <c r="B6786" t="s">
        <v>556</v>
      </c>
      <c r="C6786">
        <v>4.5999999999999996</v>
      </c>
      <c r="D6786">
        <v>14</v>
      </c>
      <c r="E6786" t="s">
        <v>733</v>
      </c>
      <c r="F6786" t="s">
        <v>1199</v>
      </c>
      <c r="G6786" t="s">
        <v>23</v>
      </c>
      <c r="H6786" t="s">
        <v>24</v>
      </c>
      <c r="I6786" t="s">
        <v>25</v>
      </c>
      <c r="J6786" t="s">
        <v>557</v>
      </c>
      <c r="K6786" t="s">
        <v>102</v>
      </c>
      <c r="L6786" t="s">
        <v>8051</v>
      </c>
      <c r="M6786" t="s">
        <v>54</v>
      </c>
      <c r="N6786">
        <f t="shared" ref="N6786:N6849" si="742">SUM(A6786,B6786)</f>
        <v>0</v>
      </c>
      <c r="O6786" t="str">
        <f t="shared" ref="O6786:O6849" si="743">IF(E6786="good","Yes","No")</f>
        <v>No</v>
      </c>
      <c r="P6786">
        <f t="shared" ref="P6786:P6849" si="744">COUNTIF(B:B,"&lt;0")</f>
        <v>0</v>
      </c>
      <c r="Q6786">
        <f t="shared" ref="Q6786:Q6849" si="745">SUMIF(D:D,"&gt;1000")</f>
        <v>4813937689</v>
      </c>
      <c r="R6786">
        <f t="shared" ref="R6786:R6849" si="746">AVERAGEIF(C:C,"&gt;0")</f>
        <v>4.1933383153624479</v>
      </c>
      <c r="S6786" t="str">
        <f t="shared" ref="S6786:S6849" si="747">IF(OR(A6786&gt;0,B6786&gt;0),"Acceptable","Check")</f>
        <v>Acceptable</v>
      </c>
      <c r="T6786">
        <f>ROUNDUP(C6786,0)</f>
        <v>5</v>
      </c>
      <c r="U6786">
        <f>ROUNDDOWN(C6786,0)</f>
        <v>4</v>
      </c>
      <c r="V6786">
        <f>RIGHT(K6786,2)+2000</f>
        <v>2018</v>
      </c>
      <c r="W6786" t="str">
        <f>INDEX(_xlfn.TEXTSPLIT(K6786,"-"),1,2)</f>
        <v>Jun</v>
      </c>
      <c r="X6786" t="str">
        <f>INDEX(_xlfn.TEXTSPLIT(K6786,"-"),1,1)</f>
        <v>6</v>
      </c>
      <c r="Y6786">
        <f>INDEX(months!B:B,MATCH(Sheet1!W6786,months!A:A,0))</f>
        <v>6</v>
      </c>
      <c r="Z6786">
        <f t="shared" si="741"/>
        <v>43257</v>
      </c>
    </row>
    <row r="6787" spans="1:26" x14ac:dyDescent="0.2">
      <c r="A6787" t="s">
        <v>9429</v>
      </c>
      <c r="B6787" t="s">
        <v>4612</v>
      </c>
      <c r="C6787">
        <v>3.9</v>
      </c>
      <c r="D6787">
        <v>4374</v>
      </c>
      <c r="E6787" t="s">
        <v>481</v>
      </c>
      <c r="F6787" t="s">
        <v>65</v>
      </c>
      <c r="G6787" t="s">
        <v>23</v>
      </c>
      <c r="H6787" t="s">
        <v>24</v>
      </c>
      <c r="I6787" t="s">
        <v>25</v>
      </c>
      <c r="J6787" t="s">
        <v>4613</v>
      </c>
      <c r="K6787" t="s">
        <v>499</v>
      </c>
      <c r="L6787" t="s">
        <v>1165</v>
      </c>
      <c r="M6787" t="s">
        <v>47</v>
      </c>
      <c r="N6787">
        <f t="shared" si="742"/>
        <v>0</v>
      </c>
      <c r="O6787" t="str">
        <f t="shared" si="743"/>
        <v>No</v>
      </c>
      <c r="P6787">
        <f t="shared" si="744"/>
        <v>0</v>
      </c>
      <c r="Q6787">
        <f t="shared" si="745"/>
        <v>4813937689</v>
      </c>
      <c r="R6787">
        <f t="shared" si="746"/>
        <v>4.1933383153624479</v>
      </c>
      <c r="S6787" t="str">
        <f t="shared" si="747"/>
        <v>Acceptable</v>
      </c>
      <c r="T6787">
        <f>ROUNDUP(C6787,0)</f>
        <v>4</v>
      </c>
      <c r="U6787">
        <f>ROUNDDOWN(C6787,0)</f>
        <v>3</v>
      </c>
      <c r="V6787">
        <f>RIGHT(K6787,2)+2000</f>
        <v>2018</v>
      </c>
      <c r="W6787" t="str">
        <f>INDEX(_xlfn.TEXTSPLIT(K6787,"-"),1,2)</f>
        <v>Jun</v>
      </c>
      <c r="X6787" t="str">
        <f>INDEX(_xlfn.TEXTSPLIT(K6787,"-"),1,1)</f>
        <v>25</v>
      </c>
      <c r="Y6787">
        <f>INDEX(months!B:B,MATCH(Sheet1!W6787,months!A:A,0))</f>
        <v>6</v>
      </c>
      <c r="Z6787">
        <f t="shared" ref="Z6787:Z6850" si="748">DATE(V6787,Y6787,X6787)</f>
        <v>43276</v>
      </c>
    </row>
    <row r="6788" spans="1:26" x14ac:dyDescent="0.2">
      <c r="A6788" t="s">
        <v>9430</v>
      </c>
      <c r="B6788" t="s">
        <v>2518</v>
      </c>
      <c r="C6788">
        <v>4.9000000000000004</v>
      </c>
      <c r="D6788">
        <v>26</v>
      </c>
      <c r="E6788" t="s">
        <v>899</v>
      </c>
      <c r="F6788" t="s">
        <v>775</v>
      </c>
      <c r="G6788" t="s">
        <v>23</v>
      </c>
      <c r="H6788" t="s">
        <v>24</v>
      </c>
      <c r="I6788" t="s">
        <v>44</v>
      </c>
      <c r="J6788" t="s">
        <v>2519</v>
      </c>
      <c r="K6788" t="s">
        <v>499</v>
      </c>
      <c r="L6788" t="s">
        <v>3609</v>
      </c>
      <c r="M6788" t="s">
        <v>81</v>
      </c>
      <c r="N6788">
        <f t="shared" si="742"/>
        <v>0</v>
      </c>
      <c r="O6788" t="str">
        <f t="shared" si="743"/>
        <v>No</v>
      </c>
      <c r="P6788">
        <f t="shared" si="744"/>
        <v>0</v>
      </c>
      <c r="Q6788">
        <f t="shared" si="745"/>
        <v>4813937689</v>
      </c>
      <c r="R6788">
        <f t="shared" si="746"/>
        <v>4.1933383153624479</v>
      </c>
      <c r="S6788" t="str">
        <f t="shared" si="747"/>
        <v>Acceptable</v>
      </c>
      <c r="T6788">
        <f>ROUNDUP(C6788,0)</f>
        <v>5</v>
      </c>
      <c r="U6788">
        <f>ROUNDDOWN(C6788,0)</f>
        <v>4</v>
      </c>
      <c r="V6788">
        <f>RIGHT(K6788,2)+2000</f>
        <v>2018</v>
      </c>
      <c r="W6788" t="str">
        <f>INDEX(_xlfn.TEXTSPLIT(K6788,"-"),1,2)</f>
        <v>Jun</v>
      </c>
      <c r="X6788" t="str">
        <f>INDEX(_xlfn.TEXTSPLIT(K6788,"-"),1,1)</f>
        <v>25</v>
      </c>
      <c r="Y6788">
        <f>INDEX(months!B:B,MATCH(Sheet1!W6788,months!A:A,0))</f>
        <v>6</v>
      </c>
      <c r="Z6788">
        <f t="shared" si="748"/>
        <v>43276</v>
      </c>
    </row>
    <row r="6789" spans="1:26" x14ac:dyDescent="0.2">
      <c r="A6789" t="s">
        <v>9431</v>
      </c>
      <c r="B6789" t="s">
        <v>4612</v>
      </c>
      <c r="C6789">
        <v>3.6</v>
      </c>
      <c r="D6789">
        <v>11187</v>
      </c>
      <c r="E6789" t="s">
        <v>550</v>
      </c>
      <c r="F6789" t="s">
        <v>65</v>
      </c>
      <c r="G6789" t="s">
        <v>23</v>
      </c>
      <c r="H6789" t="s">
        <v>24</v>
      </c>
      <c r="I6789" t="s">
        <v>25</v>
      </c>
      <c r="J6789" t="s">
        <v>4613</v>
      </c>
      <c r="K6789" t="s">
        <v>7410</v>
      </c>
      <c r="L6789" t="s">
        <v>9432</v>
      </c>
      <c r="M6789" t="s">
        <v>86</v>
      </c>
      <c r="N6789">
        <f t="shared" si="742"/>
        <v>0</v>
      </c>
      <c r="O6789" t="str">
        <f t="shared" si="743"/>
        <v>No</v>
      </c>
      <c r="P6789">
        <f t="shared" si="744"/>
        <v>0</v>
      </c>
      <c r="Q6789">
        <f t="shared" si="745"/>
        <v>4813937689</v>
      </c>
      <c r="R6789">
        <f t="shared" si="746"/>
        <v>4.1933383153624479</v>
      </c>
      <c r="S6789" t="str">
        <f t="shared" si="747"/>
        <v>Acceptable</v>
      </c>
      <c r="T6789">
        <f>ROUNDUP(C6789,0)</f>
        <v>4</v>
      </c>
      <c r="U6789">
        <f>ROUNDDOWN(C6789,0)</f>
        <v>3</v>
      </c>
      <c r="V6789">
        <f>RIGHT(K6789,2)+2000</f>
        <v>2017</v>
      </c>
      <c r="W6789" t="str">
        <f>INDEX(_xlfn.TEXTSPLIT(K6789,"-"),1,2)</f>
        <v>Mar</v>
      </c>
      <c r="X6789" t="str">
        <f>INDEX(_xlfn.TEXTSPLIT(K6789,"-"),1,1)</f>
        <v>17</v>
      </c>
      <c r="Y6789">
        <f>INDEX(months!B:B,MATCH(Sheet1!W6789,months!A:A,0))</f>
        <v>3</v>
      </c>
      <c r="Z6789">
        <f t="shared" si="748"/>
        <v>42811</v>
      </c>
    </row>
    <row r="6790" spans="1:26" x14ac:dyDescent="0.2">
      <c r="A6790" t="s">
        <v>9433</v>
      </c>
      <c r="B6790" t="s">
        <v>4612</v>
      </c>
      <c r="C6790">
        <v>3.7</v>
      </c>
      <c r="D6790">
        <v>2992</v>
      </c>
      <c r="E6790" t="s">
        <v>9434</v>
      </c>
      <c r="F6790" t="s">
        <v>32</v>
      </c>
      <c r="G6790" t="s">
        <v>23</v>
      </c>
      <c r="H6790" t="s">
        <v>24</v>
      </c>
      <c r="I6790" t="s">
        <v>25</v>
      </c>
      <c r="J6790" t="s">
        <v>4613</v>
      </c>
      <c r="K6790" t="s">
        <v>1073</v>
      </c>
      <c r="L6790" t="s">
        <v>3618</v>
      </c>
      <c r="M6790" t="s">
        <v>81</v>
      </c>
      <c r="N6790">
        <f t="shared" si="742"/>
        <v>0</v>
      </c>
      <c r="O6790" t="str">
        <f t="shared" si="743"/>
        <v>No</v>
      </c>
      <c r="P6790">
        <f t="shared" si="744"/>
        <v>0</v>
      </c>
      <c r="Q6790">
        <f t="shared" si="745"/>
        <v>4813937689</v>
      </c>
      <c r="R6790">
        <f t="shared" si="746"/>
        <v>4.1933383153624479</v>
      </c>
      <c r="S6790" t="str">
        <f t="shared" si="747"/>
        <v>Acceptable</v>
      </c>
      <c r="T6790">
        <f>ROUNDUP(C6790,0)</f>
        <v>4</v>
      </c>
      <c r="U6790">
        <f>ROUNDDOWN(C6790,0)</f>
        <v>3</v>
      </c>
      <c r="V6790">
        <f>RIGHT(K6790,2)+2000</f>
        <v>2016</v>
      </c>
      <c r="W6790" t="str">
        <f>INDEX(_xlfn.TEXTSPLIT(K6790,"-"),1,2)</f>
        <v>Feb</v>
      </c>
      <c r="X6790" t="str">
        <f>INDEX(_xlfn.TEXTSPLIT(K6790,"-"),1,1)</f>
        <v>25</v>
      </c>
      <c r="Y6790">
        <f>INDEX(months!B:B,MATCH(Sheet1!W6790,months!A:A,0))</f>
        <v>2</v>
      </c>
      <c r="Z6790">
        <f t="shared" si="748"/>
        <v>42425</v>
      </c>
    </row>
    <row r="6791" spans="1:26" x14ac:dyDescent="0.2">
      <c r="A6791" t="s">
        <v>9435</v>
      </c>
      <c r="B6791" t="s">
        <v>5446</v>
      </c>
      <c r="C6791">
        <v>3.9</v>
      </c>
      <c r="D6791">
        <v>22</v>
      </c>
      <c r="E6791" t="s">
        <v>427</v>
      </c>
      <c r="F6791" t="s">
        <v>775</v>
      </c>
      <c r="G6791" t="s">
        <v>23</v>
      </c>
      <c r="H6791" t="s">
        <v>24</v>
      </c>
      <c r="I6791" t="s">
        <v>25</v>
      </c>
      <c r="J6791" t="s">
        <v>5447</v>
      </c>
      <c r="K6791" t="s">
        <v>287</v>
      </c>
      <c r="L6791" t="s">
        <v>161</v>
      </c>
      <c r="M6791" t="s">
        <v>81</v>
      </c>
      <c r="N6791">
        <f t="shared" si="742"/>
        <v>0</v>
      </c>
      <c r="O6791" t="str">
        <f t="shared" si="743"/>
        <v>No</v>
      </c>
      <c r="P6791">
        <f t="shared" si="744"/>
        <v>0</v>
      </c>
      <c r="Q6791">
        <f t="shared" si="745"/>
        <v>4813937689</v>
      </c>
      <c r="R6791">
        <f t="shared" si="746"/>
        <v>4.1933383153624479</v>
      </c>
      <c r="S6791" t="str">
        <f t="shared" si="747"/>
        <v>Acceptable</v>
      </c>
      <c r="T6791">
        <f>ROUNDUP(C6791,0)</f>
        <v>4</v>
      </c>
      <c r="U6791">
        <f>ROUNDDOWN(C6791,0)</f>
        <v>3</v>
      </c>
      <c r="V6791">
        <f>RIGHT(K6791,2)+2000</f>
        <v>2018</v>
      </c>
      <c r="W6791" t="str">
        <f>INDEX(_xlfn.TEXTSPLIT(K6791,"-"),1,2)</f>
        <v>Jul</v>
      </c>
      <c r="X6791" t="str">
        <f>INDEX(_xlfn.TEXTSPLIT(K6791,"-"),1,1)</f>
        <v>4</v>
      </c>
      <c r="Y6791">
        <f>INDEX(months!B:B,MATCH(Sheet1!W6791,months!A:A,0))</f>
        <v>7</v>
      </c>
      <c r="Z6791">
        <f t="shared" si="748"/>
        <v>43285</v>
      </c>
    </row>
    <row r="6792" spans="1:26" x14ac:dyDescent="0.2">
      <c r="A6792" t="s">
        <v>9436</v>
      </c>
      <c r="B6792" t="s">
        <v>2518</v>
      </c>
      <c r="C6792">
        <v>2.7</v>
      </c>
      <c r="D6792">
        <v>135</v>
      </c>
      <c r="E6792" t="s">
        <v>619</v>
      </c>
      <c r="F6792" t="s">
        <v>22</v>
      </c>
      <c r="G6792" t="s">
        <v>23</v>
      </c>
      <c r="H6792" t="s">
        <v>24</v>
      </c>
      <c r="I6792" t="s">
        <v>25</v>
      </c>
      <c r="J6792" t="s">
        <v>2519</v>
      </c>
      <c r="K6792" t="s">
        <v>169</v>
      </c>
      <c r="L6792" t="s">
        <v>1059</v>
      </c>
      <c r="M6792" t="s">
        <v>587</v>
      </c>
      <c r="N6792">
        <f t="shared" si="742"/>
        <v>0</v>
      </c>
      <c r="O6792" t="str">
        <f t="shared" si="743"/>
        <v>No</v>
      </c>
      <c r="P6792">
        <f t="shared" si="744"/>
        <v>0</v>
      </c>
      <c r="Q6792">
        <f t="shared" si="745"/>
        <v>4813937689</v>
      </c>
      <c r="R6792">
        <f t="shared" si="746"/>
        <v>4.1933383153624479</v>
      </c>
      <c r="S6792" t="str">
        <f t="shared" si="747"/>
        <v>Acceptable</v>
      </c>
      <c r="T6792">
        <f>ROUNDUP(C6792,0)</f>
        <v>3</v>
      </c>
      <c r="U6792">
        <f>ROUNDDOWN(C6792,0)</f>
        <v>2</v>
      </c>
      <c r="V6792">
        <f>RIGHT(K6792,2)+2000</f>
        <v>2018</v>
      </c>
      <c r="W6792" t="str">
        <f>INDEX(_xlfn.TEXTSPLIT(K6792,"-"),1,2)</f>
        <v>Jul</v>
      </c>
      <c r="X6792" t="str">
        <f>INDEX(_xlfn.TEXTSPLIT(K6792,"-"),1,1)</f>
        <v>11</v>
      </c>
      <c r="Y6792">
        <f>INDEX(months!B:B,MATCH(Sheet1!W6792,months!A:A,0))</f>
        <v>7</v>
      </c>
      <c r="Z6792">
        <f t="shared" si="748"/>
        <v>43292</v>
      </c>
    </row>
    <row r="6793" spans="1:26" x14ac:dyDescent="0.2">
      <c r="A6793" t="s">
        <v>9437</v>
      </c>
      <c r="B6793" t="s">
        <v>4612</v>
      </c>
      <c r="C6793">
        <v>3.8</v>
      </c>
      <c r="D6793">
        <v>67</v>
      </c>
      <c r="E6793" t="s">
        <v>100</v>
      </c>
      <c r="F6793" t="s">
        <v>22</v>
      </c>
      <c r="G6793" t="s">
        <v>23</v>
      </c>
      <c r="H6793" t="s">
        <v>24</v>
      </c>
      <c r="I6793" t="s">
        <v>25</v>
      </c>
      <c r="J6793" t="s">
        <v>4613</v>
      </c>
      <c r="K6793" t="s">
        <v>6087</v>
      </c>
      <c r="L6793" t="s">
        <v>5370</v>
      </c>
      <c r="M6793" t="s">
        <v>72</v>
      </c>
      <c r="N6793">
        <f t="shared" si="742"/>
        <v>0</v>
      </c>
      <c r="O6793" t="str">
        <f t="shared" si="743"/>
        <v>No</v>
      </c>
      <c r="P6793">
        <f t="shared" si="744"/>
        <v>0</v>
      </c>
      <c r="Q6793">
        <f t="shared" si="745"/>
        <v>4813937689</v>
      </c>
      <c r="R6793">
        <f t="shared" si="746"/>
        <v>4.1933383153624479</v>
      </c>
      <c r="S6793" t="str">
        <f t="shared" si="747"/>
        <v>Acceptable</v>
      </c>
      <c r="T6793">
        <f>ROUNDUP(C6793,0)</f>
        <v>4</v>
      </c>
      <c r="U6793">
        <f>ROUNDDOWN(C6793,0)</f>
        <v>3</v>
      </c>
      <c r="V6793">
        <f>RIGHT(K6793,2)+2000</f>
        <v>2016</v>
      </c>
      <c r="W6793" t="str">
        <f>INDEX(_xlfn.TEXTSPLIT(K6793,"-"),1,2)</f>
        <v>Jun</v>
      </c>
      <c r="X6793" t="str">
        <f>INDEX(_xlfn.TEXTSPLIT(K6793,"-"),1,1)</f>
        <v>6</v>
      </c>
      <c r="Y6793">
        <f>INDEX(months!B:B,MATCH(Sheet1!W6793,months!A:A,0))</f>
        <v>6</v>
      </c>
      <c r="Z6793">
        <f t="shared" si="748"/>
        <v>42527</v>
      </c>
    </row>
    <row r="6794" spans="1:26" x14ac:dyDescent="0.2">
      <c r="A6794" t="s">
        <v>9438</v>
      </c>
      <c r="B6794" t="s">
        <v>5319</v>
      </c>
      <c r="C6794">
        <v>2.8</v>
      </c>
      <c r="D6794">
        <v>636</v>
      </c>
      <c r="E6794" t="s">
        <v>1072</v>
      </c>
      <c r="F6794" t="s">
        <v>50</v>
      </c>
      <c r="G6794" t="s">
        <v>23</v>
      </c>
      <c r="H6794" t="s">
        <v>24</v>
      </c>
      <c r="I6794" t="s">
        <v>25</v>
      </c>
      <c r="J6794" t="s">
        <v>5320</v>
      </c>
      <c r="K6794" t="s">
        <v>45</v>
      </c>
      <c r="L6794" t="s">
        <v>9439</v>
      </c>
      <c r="M6794" t="s">
        <v>81</v>
      </c>
      <c r="N6794">
        <f t="shared" si="742"/>
        <v>0</v>
      </c>
      <c r="O6794" t="str">
        <f t="shared" si="743"/>
        <v>No</v>
      </c>
      <c r="P6794">
        <f t="shared" si="744"/>
        <v>0</v>
      </c>
      <c r="Q6794">
        <f t="shared" si="745"/>
        <v>4813937689</v>
      </c>
      <c r="R6794">
        <f t="shared" si="746"/>
        <v>4.1933383153624479</v>
      </c>
      <c r="S6794" t="str">
        <f t="shared" si="747"/>
        <v>Acceptable</v>
      </c>
      <c r="T6794">
        <f>ROUNDUP(C6794,0)</f>
        <v>3</v>
      </c>
      <c r="U6794">
        <f>ROUNDDOWN(C6794,0)</f>
        <v>2</v>
      </c>
      <c r="V6794">
        <f>RIGHT(K6794,2)+2000</f>
        <v>2018</v>
      </c>
      <c r="W6794" t="str">
        <f>INDEX(_xlfn.TEXTSPLIT(K6794,"-"),1,2)</f>
        <v>Jun</v>
      </c>
      <c r="X6794" t="str">
        <f>INDEX(_xlfn.TEXTSPLIT(K6794,"-"),1,1)</f>
        <v>8</v>
      </c>
      <c r="Y6794">
        <f>INDEX(months!B:B,MATCH(Sheet1!W6794,months!A:A,0))</f>
        <v>6</v>
      </c>
      <c r="Z6794">
        <f t="shared" si="748"/>
        <v>43259</v>
      </c>
    </row>
    <row r="6795" spans="1:26" x14ac:dyDescent="0.2">
      <c r="A6795" t="s">
        <v>9440</v>
      </c>
      <c r="B6795" t="s">
        <v>4612</v>
      </c>
      <c r="C6795">
        <v>3.5</v>
      </c>
      <c r="D6795">
        <v>4</v>
      </c>
      <c r="E6795" t="s">
        <v>108</v>
      </c>
      <c r="F6795" t="s">
        <v>1199</v>
      </c>
      <c r="G6795" t="s">
        <v>23</v>
      </c>
      <c r="H6795" t="s">
        <v>24</v>
      </c>
      <c r="I6795" t="s">
        <v>25</v>
      </c>
      <c r="J6795" t="s">
        <v>4613</v>
      </c>
      <c r="K6795" t="s">
        <v>1091</v>
      </c>
      <c r="L6795" t="s">
        <v>236</v>
      </c>
      <c r="M6795" t="s">
        <v>587</v>
      </c>
      <c r="N6795">
        <f t="shared" si="742"/>
        <v>0</v>
      </c>
      <c r="O6795" t="str">
        <f t="shared" si="743"/>
        <v>No</v>
      </c>
      <c r="P6795">
        <f t="shared" si="744"/>
        <v>0</v>
      </c>
      <c r="Q6795">
        <f t="shared" si="745"/>
        <v>4813937689</v>
      </c>
      <c r="R6795">
        <f t="shared" si="746"/>
        <v>4.1933383153624479</v>
      </c>
      <c r="S6795" t="str">
        <f t="shared" si="747"/>
        <v>Acceptable</v>
      </c>
      <c r="T6795">
        <f>ROUNDUP(C6795,0)</f>
        <v>4</v>
      </c>
      <c r="U6795">
        <f>ROUNDDOWN(C6795,0)</f>
        <v>3</v>
      </c>
      <c r="V6795">
        <f>RIGHT(K6795,2)+2000</f>
        <v>2018</v>
      </c>
      <c r="W6795" t="str">
        <f>INDEX(_xlfn.TEXTSPLIT(K6795,"-"),1,2)</f>
        <v>May</v>
      </c>
      <c r="X6795" t="str">
        <f>INDEX(_xlfn.TEXTSPLIT(K6795,"-"),1,1)</f>
        <v>12</v>
      </c>
      <c r="Y6795">
        <f>INDEX(months!B:B,MATCH(Sheet1!W6795,months!A:A,0))</f>
        <v>5</v>
      </c>
      <c r="Z6795">
        <f t="shared" si="748"/>
        <v>43232</v>
      </c>
    </row>
    <row r="6796" spans="1:26" x14ac:dyDescent="0.2">
      <c r="A6796" t="s">
        <v>9441</v>
      </c>
      <c r="B6796" t="s">
        <v>4612</v>
      </c>
      <c r="C6796">
        <v>4.0999999999999996</v>
      </c>
      <c r="D6796">
        <v>36</v>
      </c>
      <c r="E6796" t="s">
        <v>74</v>
      </c>
      <c r="F6796" t="s">
        <v>22</v>
      </c>
      <c r="G6796" t="s">
        <v>23</v>
      </c>
      <c r="H6796" t="s">
        <v>24</v>
      </c>
      <c r="I6796" t="s">
        <v>25</v>
      </c>
      <c r="J6796" t="s">
        <v>4613</v>
      </c>
      <c r="K6796" t="s">
        <v>352</v>
      </c>
      <c r="L6796" t="s">
        <v>1514</v>
      </c>
      <c r="M6796" t="s">
        <v>177</v>
      </c>
      <c r="N6796">
        <f t="shared" si="742"/>
        <v>0</v>
      </c>
      <c r="O6796" t="str">
        <f t="shared" si="743"/>
        <v>No</v>
      </c>
      <c r="P6796">
        <f t="shared" si="744"/>
        <v>0</v>
      </c>
      <c r="Q6796">
        <f t="shared" si="745"/>
        <v>4813937689</v>
      </c>
      <c r="R6796">
        <f t="shared" si="746"/>
        <v>4.1933383153624479</v>
      </c>
      <c r="S6796" t="str">
        <f t="shared" si="747"/>
        <v>Acceptable</v>
      </c>
      <c r="T6796">
        <f>ROUNDUP(C6796,0)</f>
        <v>5</v>
      </c>
      <c r="U6796">
        <f>ROUNDDOWN(C6796,0)</f>
        <v>4</v>
      </c>
      <c r="V6796">
        <f>RIGHT(K6796,2)+2000</f>
        <v>2016</v>
      </c>
      <c r="W6796" t="str">
        <f>INDEX(_xlfn.TEXTSPLIT(K6796,"-"),1,2)</f>
        <v>Oct</v>
      </c>
      <c r="X6796" t="str">
        <f>INDEX(_xlfn.TEXTSPLIT(K6796,"-"),1,1)</f>
        <v>24</v>
      </c>
      <c r="Y6796">
        <f>INDEX(months!B:B,MATCH(Sheet1!W6796,months!A:A,0))</f>
        <v>10</v>
      </c>
      <c r="Z6796">
        <f t="shared" si="748"/>
        <v>42667</v>
      </c>
    </row>
    <row r="6797" spans="1:26" x14ac:dyDescent="0.2">
      <c r="A6797" t="s">
        <v>9442</v>
      </c>
      <c r="B6797" t="s">
        <v>4612</v>
      </c>
      <c r="D6797">
        <v>0</v>
      </c>
      <c r="E6797" t="s">
        <v>252</v>
      </c>
      <c r="F6797" t="s">
        <v>1010</v>
      </c>
      <c r="G6797" t="s">
        <v>23</v>
      </c>
      <c r="H6797" t="s">
        <v>24</v>
      </c>
      <c r="I6797" t="s">
        <v>25</v>
      </c>
      <c r="J6797" t="s">
        <v>4613</v>
      </c>
      <c r="K6797" t="s">
        <v>1628</v>
      </c>
      <c r="L6797" t="s">
        <v>9443</v>
      </c>
      <c r="M6797" t="s">
        <v>587</v>
      </c>
      <c r="N6797">
        <f t="shared" si="742"/>
        <v>0</v>
      </c>
      <c r="O6797" t="str">
        <f t="shared" si="743"/>
        <v>No</v>
      </c>
      <c r="P6797">
        <f t="shared" si="744"/>
        <v>0</v>
      </c>
      <c r="Q6797">
        <f t="shared" si="745"/>
        <v>4813937689</v>
      </c>
      <c r="R6797">
        <f t="shared" si="746"/>
        <v>4.1933383153624479</v>
      </c>
      <c r="S6797" t="str">
        <f t="shared" si="747"/>
        <v>Acceptable</v>
      </c>
      <c r="T6797">
        <f>ROUNDUP(C6797,0)</f>
        <v>0</v>
      </c>
      <c r="U6797">
        <f>ROUNDDOWN(C6797,0)</f>
        <v>0</v>
      </c>
      <c r="V6797">
        <f>RIGHT(K6797,2)+2000</f>
        <v>2018</v>
      </c>
      <c r="W6797" t="str">
        <f>INDEX(_xlfn.TEXTSPLIT(K6797,"-"),1,2)</f>
        <v>Apr</v>
      </c>
      <c r="X6797" t="str">
        <f>INDEX(_xlfn.TEXTSPLIT(K6797,"-"),1,1)</f>
        <v>12</v>
      </c>
      <c r="Y6797">
        <f>INDEX(months!B:B,MATCH(Sheet1!W6797,months!A:A,0))</f>
        <v>4</v>
      </c>
      <c r="Z6797">
        <f t="shared" si="748"/>
        <v>43202</v>
      </c>
    </row>
    <row r="6798" spans="1:26" x14ac:dyDescent="0.2">
      <c r="A6798" t="s">
        <v>9444</v>
      </c>
      <c r="B6798" t="s">
        <v>4612</v>
      </c>
      <c r="C6798">
        <v>4.7</v>
      </c>
      <c r="D6798">
        <v>1363</v>
      </c>
      <c r="E6798" t="s">
        <v>983</v>
      </c>
      <c r="F6798" t="s">
        <v>22</v>
      </c>
      <c r="G6798" t="s">
        <v>649</v>
      </c>
      <c r="H6798" t="s">
        <v>9445</v>
      </c>
      <c r="I6798" t="s">
        <v>25</v>
      </c>
      <c r="J6798" t="s">
        <v>4613</v>
      </c>
      <c r="K6798" t="s">
        <v>1918</v>
      </c>
      <c r="L6798" t="s">
        <v>9446</v>
      </c>
      <c r="M6798" t="s">
        <v>434</v>
      </c>
      <c r="N6798">
        <f t="shared" si="742"/>
        <v>0</v>
      </c>
      <c r="O6798" t="str">
        <f t="shared" si="743"/>
        <v>No</v>
      </c>
      <c r="P6798">
        <f t="shared" si="744"/>
        <v>0</v>
      </c>
      <c r="Q6798">
        <f t="shared" si="745"/>
        <v>4813937689</v>
      </c>
      <c r="R6798">
        <f t="shared" si="746"/>
        <v>4.1933383153624479</v>
      </c>
      <c r="S6798" t="str">
        <f t="shared" si="747"/>
        <v>Acceptable</v>
      </c>
      <c r="T6798">
        <f>ROUNDUP(C6798,0)</f>
        <v>5</v>
      </c>
      <c r="U6798">
        <f>ROUNDDOWN(C6798,0)</f>
        <v>4</v>
      </c>
      <c r="V6798">
        <f>RIGHT(K6798,2)+2000</f>
        <v>2017</v>
      </c>
      <c r="W6798" t="str">
        <f>INDEX(_xlfn.TEXTSPLIT(K6798,"-"),1,2)</f>
        <v>Jun</v>
      </c>
      <c r="X6798" t="str">
        <f>INDEX(_xlfn.TEXTSPLIT(K6798,"-"),1,1)</f>
        <v>7</v>
      </c>
      <c r="Y6798">
        <f>INDEX(months!B:B,MATCH(Sheet1!W6798,months!A:A,0))</f>
        <v>6</v>
      </c>
      <c r="Z6798">
        <f t="shared" si="748"/>
        <v>42893</v>
      </c>
    </row>
    <row r="6799" spans="1:26" x14ac:dyDescent="0.2">
      <c r="A6799" t="s">
        <v>9447</v>
      </c>
      <c r="B6799" t="s">
        <v>1790</v>
      </c>
      <c r="C6799">
        <v>4.3</v>
      </c>
      <c r="D6799">
        <v>34</v>
      </c>
      <c r="E6799" t="s">
        <v>46</v>
      </c>
      <c r="F6799" t="s">
        <v>101</v>
      </c>
      <c r="G6799" t="s">
        <v>23</v>
      </c>
      <c r="H6799" t="s">
        <v>24</v>
      </c>
      <c r="I6799" t="s">
        <v>25</v>
      </c>
      <c r="J6799" t="s">
        <v>1791</v>
      </c>
      <c r="K6799" t="s">
        <v>9448</v>
      </c>
      <c r="L6799" t="s">
        <v>46</v>
      </c>
      <c r="M6799" t="s">
        <v>46</v>
      </c>
      <c r="N6799">
        <f t="shared" si="742"/>
        <v>0</v>
      </c>
      <c r="O6799" t="str">
        <f t="shared" si="743"/>
        <v>No</v>
      </c>
      <c r="P6799">
        <f t="shared" si="744"/>
        <v>0</v>
      </c>
      <c r="Q6799">
        <f t="shared" si="745"/>
        <v>4813937689</v>
      </c>
      <c r="R6799">
        <f t="shared" si="746"/>
        <v>4.1933383153624479</v>
      </c>
      <c r="S6799" t="str">
        <f t="shared" si="747"/>
        <v>Acceptable</v>
      </c>
      <c r="T6799">
        <f>ROUNDUP(C6799,0)</f>
        <v>5</v>
      </c>
      <c r="U6799">
        <f>ROUNDDOWN(C6799,0)</f>
        <v>4</v>
      </c>
      <c r="V6799">
        <f>RIGHT(K6799,2)+2000</f>
        <v>2017</v>
      </c>
      <c r="W6799" t="str">
        <f>INDEX(_xlfn.TEXTSPLIT(K6799,"-"),1,2)</f>
        <v>Jun</v>
      </c>
      <c r="X6799" t="str">
        <f>INDEX(_xlfn.TEXTSPLIT(K6799,"-"),1,1)</f>
        <v>14</v>
      </c>
      <c r="Y6799">
        <f>INDEX(months!B:B,MATCH(Sheet1!W6799,months!A:A,0))</f>
        <v>6</v>
      </c>
      <c r="Z6799">
        <f t="shared" si="748"/>
        <v>42900</v>
      </c>
    </row>
    <row r="6800" spans="1:26" x14ac:dyDescent="0.2">
      <c r="A6800" t="s">
        <v>9449</v>
      </c>
      <c r="B6800" t="s">
        <v>4612</v>
      </c>
      <c r="C6800">
        <v>4.5</v>
      </c>
      <c r="D6800">
        <v>21979</v>
      </c>
      <c r="E6800" t="s">
        <v>9450</v>
      </c>
      <c r="F6800" t="s">
        <v>65</v>
      </c>
      <c r="G6800" t="s">
        <v>23</v>
      </c>
      <c r="H6800" t="s">
        <v>24</v>
      </c>
      <c r="I6800" t="s">
        <v>25</v>
      </c>
      <c r="J6800" t="s">
        <v>4613</v>
      </c>
      <c r="K6800" t="s">
        <v>1918</v>
      </c>
      <c r="L6800" t="s">
        <v>9451</v>
      </c>
      <c r="M6800" t="s">
        <v>434</v>
      </c>
      <c r="N6800">
        <f t="shared" si="742"/>
        <v>0</v>
      </c>
      <c r="O6800" t="str">
        <f t="shared" si="743"/>
        <v>No</v>
      </c>
      <c r="P6800">
        <f t="shared" si="744"/>
        <v>0</v>
      </c>
      <c r="Q6800">
        <f t="shared" si="745"/>
        <v>4813937689</v>
      </c>
      <c r="R6800">
        <f t="shared" si="746"/>
        <v>4.1933383153624479</v>
      </c>
      <c r="S6800" t="str">
        <f t="shared" si="747"/>
        <v>Acceptable</v>
      </c>
      <c r="T6800">
        <f>ROUNDUP(C6800,0)</f>
        <v>5</v>
      </c>
      <c r="U6800">
        <f>ROUNDDOWN(C6800,0)</f>
        <v>4</v>
      </c>
      <c r="V6800">
        <f>RIGHT(K6800,2)+2000</f>
        <v>2017</v>
      </c>
      <c r="W6800" t="str">
        <f>INDEX(_xlfn.TEXTSPLIT(K6800,"-"),1,2)</f>
        <v>Jun</v>
      </c>
      <c r="X6800" t="str">
        <f>INDEX(_xlfn.TEXTSPLIT(K6800,"-"),1,1)</f>
        <v>7</v>
      </c>
      <c r="Y6800">
        <f>INDEX(months!B:B,MATCH(Sheet1!W6800,months!A:A,0))</f>
        <v>6</v>
      </c>
      <c r="Z6800">
        <f t="shared" si="748"/>
        <v>42893</v>
      </c>
    </row>
    <row r="6801" spans="1:26" x14ac:dyDescent="0.2">
      <c r="A6801" t="s">
        <v>9452</v>
      </c>
      <c r="B6801" t="s">
        <v>3827</v>
      </c>
      <c r="C6801">
        <v>4.0999999999999996</v>
      </c>
      <c r="D6801">
        <v>158</v>
      </c>
      <c r="E6801" t="s">
        <v>202</v>
      </c>
      <c r="F6801" t="s">
        <v>57</v>
      </c>
      <c r="G6801" t="s">
        <v>23</v>
      </c>
      <c r="H6801" t="s">
        <v>24</v>
      </c>
      <c r="I6801" t="s">
        <v>418</v>
      </c>
      <c r="J6801" t="s">
        <v>3828</v>
      </c>
      <c r="K6801" t="s">
        <v>160</v>
      </c>
      <c r="L6801" t="s">
        <v>984</v>
      </c>
      <c r="M6801" t="s">
        <v>81</v>
      </c>
      <c r="N6801">
        <f t="shared" si="742"/>
        <v>0</v>
      </c>
      <c r="O6801" t="str">
        <f t="shared" si="743"/>
        <v>No</v>
      </c>
      <c r="P6801">
        <f t="shared" si="744"/>
        <v>0</v>
      </c>
      <c r="Q6801">
        <f t="shared" si="745"/>
        <v>4813937689</v>
      </c>
      <c r="R6801">
        <f t="shared" si="746"/>
        <v>4.1933383153624479</v>
      </c>
      <c r="S6801" t="str">
        <f t="shared" si="747"/>
        <v>Acceptable</v>
      </c>
      <c r="T6801">
        <f>ROUNDUP(C6801,0)</f>
        <v>5</v>
      </c>
      <c r="U6801">
        <f>ROUNDDOWN(C6801,0)</f>
        <v>4</v>
      </c>
      <c r="V6801">
        <f>RIGHT(K6801,2)+2000</f>
        <v>2018</v>
      </c>
      <c r="W6801" t="str">
        <f>INDEX(_xlfn.TEXTSPLIT(K6801,"-"),1,2)</f>
        <v>Jul</v>
      </c>
      <c r="X6801" t="str">
        <f>INDEX(_xlfn.TEXTSPLIT(K6801,"-"),1,1)</f>
        <v>19</v>
      </c>
      <c r="Y6801">
        <f>INDEX(months!B:B,MATCH(Sheet1!W6801,months!A:A,0))</f>
        <v>7</v>
      </c>
      <c r="Z6801">
        <f t="shared" si="748"/>
        <v>43300</v>
      </c>
    </row>
    <row r="6802" spans="1:26" x14ac:dyDescent="0.2">
      <c r="A6802" t="s">
        <v>9453</v>
      </c>
      <c r="B6802" t="s">
        <v>2426</v>
      </c>
      <c r="D6802">
        <v>3</v>
      </c>
      <c r="E6802" t="s">
        <v>21</v>
      </c>
      <c r="F6802" t="s">
        <v>1010</v>
      </c>
      <c r="G6802" t="s">
        <v>23</v>
      </c>
      <c r="H6802" t="s">
        <v>24</v>
      </c>
      <c r="I6802" t="s">
        <v>25</v>
      </c>
      <c r="J6802" t="s">
        <v>2427</v>
      </c>
      <c r="K6802" t="s">
        <v>1394</v>
      </c>
      <c r="L6802" t="s">
        <v>53</v>
      </c>
      <c r="M6802" t="s">
        <v>60</v>
      </c>
      <c r="N6802">
        <f t="shared" si="742"/>
        <v>0</v>
      </c>
      <c r="O6802" t="str">
        <f t="shared" si="743"/>
        <v>No</v>
      </c>
      <c r="P6802">
        <f t="shared" si="744"/>
        <v>0</v>
      </c>
      <c r="Q6802">
        <f t="shared" si="745"/>
        <v>4813937689</v>
      </c>
      <c r="R6802">
        <f t="shared" si="746"/>
        <v>4.1933383153624479</v>
      </c>
      <c r="S6802" t="str">
        <f t="shared" si="747"/>
        <v>Acceptable</v>
      </c>
      <c r="T6802">
        <f>ROUNDUP(C6802,0)</f>
        <v>0</v>
      </c>
      <c r="U6802">
        <f>ROUNDDOWN(C6802,0)</f>
        <v>0</v>
      </c>
      <c r="V6802">
        <f>RIGHT(K6802,2)+2000</f>
        <v>2017</v>
      </c>
      <c r="W6802" t="str">
        <f>INDEX(_xlfn.TEXTSPLIT(K6802,"-"),1,2)</f>
        <v>Aug</v>
      </c>
      <c r="X6802" t="str">
        <f>INDEX(_xlfn.TEXTSPLIT(K6802,"-"),1,1)</f>
        <v>17</v>
      </c>
      <c r="Y6802">
        <f>INDEX(months!B:B,MATCH(Sheet1!W6802,months!A:A,0))</f>
        <v>8</v>
      </c>
      <c r="Z6802">
        <f t="shared" si="748"/>
        <v>42964</v>
      </c>
    </row>
    <row r="6803" spans="1:26" x14ac:dyDescent="0.2">
      <c r="A6803" t="s">
        <v>9454</v>
      </c>
      <c r="B6803" t="s">
        <v>4612</v>
      </c>
      <c r="D6803">
        <v>0</v>
      </c>
      <c r="E6803" t="s">
        <v>289</v>
      </c>
      <c r="F6803" t="s">
        <v>1230</v>
      </c>
      <c r="G6803" t="s">
        <v>23</v>
      </c>
      <c r="H6803" t="s">
        <v>24</v>
      </c>
      <c r="I6803" t="s">
        <v>25</v>
      </c>
      <c r="J6803" t="s">
        <v>4613</v>
      </c>
      <c r="K6803" t="s">
        <v>75</v>
      </c>
      <c r="L6803" t="s">
        <v>1336</v>
      </c>
      <c r="M6803" t="s">
        <v>54</v>
      </c>
      <c r="N6803">
        <f t="shared" si="742"/>
        <v>0</v>
      </c>
      <c r="O6803" t="str">
        <f t="shared" si="743"/>
        <v>No</v>
      </c>
      <c r="P6803">
        <f t="shared" si="744"/>
        <v>0</v>
      </c>
      <c r="Q6803">
        <f t="shared" si="745"/>
        <v>4813937689</v>
      </c>
      <c r="R6803">
        <f t="shared" si="746"/>
        <v>4.1933383153624479</v>
      </c>
      <c r="S6803" t="str">
        <f t="shared" si="747"/>
        <v>Acceptable</v>
      </c>
      <c r="T6803">
        <f>ROUNDUP(C6803,0)</f>
        <v>0</v>
      </c>
      <c r="U6803">
        <f>ROUNDDOWN(C6803,0)</f>
        <v>0</v>
      </c>
      <c r="V6803">
        <f>RIGHT(K6803,2)+2000</f>
        <v>2018</v>
      </c>
      <c r="W6803" t="str">
        <f>INDEX(_xlfn.TEXTSPLIT(K6803,"-"),1,2)</f>
        <v>Jul</v>
      </c>
      <c r="X6803" t="str">
        <f>INDEX(_xlfn.TEXTSPLIT(K6803,"-"),1,1)</f>
        <v>3</v>
      </c>
      <c r="Y6803">
        <f>INDEX(months!B:B,MATCH(Sheet1!W6803,months!A:A,0))</f>
        <v>7</v>
      </c>
      <c r="Z6803">
        <f t="shared" si="748"/>
        <v>43284</v>
      </c>
    </row>
    <row r="6804" spans="1:26" x14ac:dyDescent="0.2">
      <c r="A6804" t="s">
        <v>9455</v>
      </c>
      <c r="B6804" t="s">
        <v>556</v>
      </c>
      <c r="C6804">
        <v>4.8</v>
      </c>
      <c r="D6804">
        <v>16</v>
      </c>
      <c r="E6804" t="s">
        <v>336</v>
      </c>
      <c r="F6804" t="s">
        <v>1199</v>
      </c>
      <c r="G6804" t="s">
        <v>23</v>
      </c>
      <c r="H6804" t="s">
        <v>24</v>
      </c>
      <c r="I6804" t="s">
        <v>25</v>
      </c>
      <c r="J6804" t="s">
        <v>557</v>
      </c>
      <c r="K6804" t="s">
        <v>9456</v>
      </c>
      <c r="L6804" t="s">
        <v>3699</v>
      </c>
      <c r="M6804" t="s">
        <v>81</v>
      </c>
      <c r="N6804">
        <f t="shared" si="742"/>
        <v>0</v>
      </c>
      <c r="O6804" t="str">
        <f t="shared" si="743"/>
        <v>No</v>
      </c>
      <c r="P6804">
        <f t="shared" si="744"/>
        <v>0</v>
      </c>
      <c r="Q6804">
        <f t="shared" si="745"/>
        <v>4813937689</v>
      </c>
      <c r="R6804">
        <f t="shared" si="746"/>
        <v>4.1933383153624479</v>
      </c>
      <c r="S6804" t="str">
        <f t="shared" si="747"/>
        <v>Acceptable</v>
      </c>
      <c r="T6804">
        <f>ROUNDUP(C6804,0)</f>
        <v>5</v>
      </c>
      <c r="U6804">
        <f>ROUNDDOWN(C6804,0)</f>
        <v>4</v>
      </c>
      <c r="V6804">
        <f>RIGHT(K6804,2)+2000</f>
        <v>2017</v>
      </c>
      <c r="W6804" t="str">
        <f>INDEX(_xlfn.TEXTSPLIT(K6804,"-"),1,2)</f>
        <v>Sep</v>
      </c>
      <c r="X6804" t="str">
        <f>INDEX(_xlfn.TEXTSPLIT(K6804,"-"),1,1)</f>
        <v>6</v>
      </c>
      <c r="Y6804">
        <f>INDEX(months!B:B,MATCH(Sheet1!W6804,months!A:A,0))</f>
        <v>9</v>
      </c>
      <c r="Z6804">
        <f t="shared" si="748"/>
        <v>42984</v>
      </c>
    </row>
    <row r="6805" spans="1:26" x14ac:dyDescent="0.2">
      <c r="A6805" t="s">
        <v>9457</v>
      </c>
      <c r="B6805" t="s">
        <v>3070</v>
      </c>
      <c r="D6805">
        <v>0</v>
      </c>
      <c r="E6805" t="s">
        <v>9458</v>
      </c>
      <c r="F6805" t="s">
        <v>1010</v>
      </c>
      <c r="G6805" t="s">
        <v>23</v>
      </c>
      <c r="H6805" t="s">
        <v>24</v>
      </c>
      <c r="I6805" t="s">
        <v>25</v>
      </c>
      <c r="J6805" t="s">
        <v>1303</v>
      </c>
      <c r="K6805" t="s">
        <v>9459</v>
      </c>
      <c r="M6805" t="s">
        <v>434</v>
      </c>
      <c r="N6805">
        <f t="shared" si="742"/>
        <v>0</v>
      </c>
      <c r="O6805" t="str">
        <f t="shared" si="743"/>
        <v>No</v>
      </c>
      <c r="P6805">
        <f t="shared" si="744"/>
        <v>0</v>
      </c>
      <c r="Q6805">
        <f t="shared" si="745"/>
        <v>4813937689</v>
      </c>
      <c r="R6805">
        <f t="shared" si="746"/>
        <v>4.1933383153624479</v>
      </c>
      <c r="S6805" t="str">
        <f t="shared" si="747"/>
        <v>Acceptable</v>
      </c>
      <c r="T6805">
        <f>ROUNDUP(C6805,0)</f>
        <v>0</v>
      </c>
      <c r="U6805">
        <f>ROUNDDOWN(C6805,0)</f>
        <v>0</v>
      </c>
      <c r="V6805">
        <f>RIGHT(K6805,2)+2000</f>
        <v>2016</v>
      </c>
      <c r="W6805" t="str">
        <f>INDEX(_xlfn.TEXTSPLIT(K6805,"-"),1,2)</f>
        <v>Nov</v>
      </c>
      <c r="X6805" t="str">
        <f>INDEX(_xlfn.TEXTSPLIT(K6805,"-"),1,1)</f>
        <v>6</v>
      </c>
      <c r="Y6805">
        <f>INDEX(months!B:B,MATCH(Sheet1!W6805,months!A:A,0))</f>
        <v>11</v>
      </c>
      <c r="Z6805">
        <f t="shared" si="748"/>
        <v>42680</v>
      </c>
    </row>
    <row r="6806" spans="1:26" x14ac:dyDescent="0.2">
      <c r="A6806" t="s">
        <v>9460</v>
      </c>
      <c r="B6806" t="s">
        <v>4612</v>
      </c>
      <c r="D6806">
        <v>2</v>
      </c>
      <c r="E6806" t="s">
        <v>546</v>
      </c>
      <c r="F6806" t="s">
        <v>775</v>
      </c>
      <c r="G6806" t="s">
        <v>23</v>
      </c>
      <c r="H6806" t="s">
        <v>24</v>
      </c>
      <c r="I6806" t="s">
        <v>25</v>
      </c>
      <c r="J6806" t="s">
        <v>4613</v>
      </c>
      <c r="K6806" t="s">
        <v>1774</v>
      </c>
      <c r="L6806" t="s">
        <v>638</v>
      </c>
      <c r="M6806" t="s">
        <v>54</v>
      </c>
      <c r="N6806">
        <f t="shared" si="742"/>
        <v>0</v>
      </c>
      <c r="O6806" t="str">
        <f t="shared" si="743"/>
        <v>No</v>
      </c>
      <c r="P6806">
        <f t="shared" si="744"/>
        <v>0</v>
      </c>
      <c r="Q6806">
        <f t="shared" si="745"/>
        <v>4813937689</v>
      </c>
      <c r="R6806">
        <f t="shared" si="746"/>
        <v>4.1933383153624479</v>
      </c>
      <c r="S6806" t="str">
        <f t="shared" si="747"/>
        <v>Acceptable</v>
      </c>
      <c r="T6806">
        <f>ROUNDUP(C6806,0)</f>
        <v>0</v>
      </c>
      <c r="U6806">
        <f>ROUNDDOWN(C6806,0)</f>
        <v>0</v>
      </c>
      <c r="V6806">
        <f>RIGHT(K6806,2)+2000</f>
        <v>2017</v>
      </c>
      <c r="W6806" t="str">
        <f>INDEX(_xlfn.TEXTSPLIT(K6806,"-"),1,2)</f>
        <v>Dec</v>
      </c>
      <c r="X6806" t="str">
        <f>INDEX(_xlfn.TEXTSPLIT(K6806,"-"),1,1)</f>
        <v>15</v>
      </c>
      <c r="Y6806">
        <f>INDEX(months!B:B,MATCH(Sheet1!W6806,months!A:A,0))</f>
        <v>12</v>
      </c>
      <c r="Z6806">
        <f t="shared" si="748"/>
        <v>43084</v>
      </c>
    </row>
    <row r="6807" spans="1:26" x14ac:dyDescent="0.2">
      <c r="A6807" t="s">
        <v>9461</v>
      </c>
      <c r="B6807" t="s">
        <v>4612</v>
      </c>
      <c r="D6807">
        <v>20</v>
      </c>
      <c r="E6807" t="s">
        <v>208</v>
      </c>
      <c r="F6807" t="s">
        <v>775</v>
      </c>
      <c r="G6807" t="s">
        <v>23</v>
      </c>
      <c r="H6807" t="s">
        <v>24</v>
      </c>
      <c r="I6807" t="s">
        <v>25</v>
      </c>
      <c r="J6807" t="s">
        <v>4613</v>
      </c>
      <c r="K6807" t="s">
        <v>45</v>
      </c>
      <c r="L6807" t="s">
        <v>157</v>
      </c>
      <c r="M6807" t="s">
        <v>86</v>
      </c>
      <c r="N6807">
        <f t="shared" si="742"/>
        <v>0</v>
      </c>
      <c r="O6807" t="str">
        <f t="shared" si="743"/>
        <v>No</v>
      </c>
      <c r="P6807">
        <f t="shared" si="744"/>
        <v>0</v>
      </c>
      <c r="Q6807">
        <f t="shared" si="745"/>
        <v>4813937689</v>
      </c>
      <c r="R6807">
        <f t="shared" si="746"/>
        <v>4.1933383153624479</v>
      </c>
      <c r="S6807" t="str">
        <f t="shared" si="747"/>
        <v>Acceptable</v>
      </c>
      <c r="T6807">
        <f>ROUNDUP(C6807,0)</f>
        <v>0</v>
      </c>
      <c r="U6807">
        <f>ROUNDDOWN(C6807,0)</f>
        <v>0</v>
      </c>
      <c r="V6807">
        <f>RIGHT(K6807,2)+2000</f>
        <v>2018</v>
      </c>
      <c r="W6807" t="str">
        <f>INDEX(_xlfn.TEXTSPLIT(K6807,"-"),1,2)</f>
        <v>Jun</v>
      </c>
      <c r="X6807" t="str">
        <f>INDEX(_xlfn.TEXTSPLIT(K6807,"-"),1,1)</f>
        <v>8</v>
      </c>
      <c r="Y6807">
        <f>INDEX(months!B:B,MATCH(Sheet1!W6807,months!A:A,0))</f>
        <v>6</v>
      </c>
      <c r="Z6807">
        <f t="shared" si="748"/>
        <v>43259</v>
      </c>
    </row>
    <row r="6808" spans="1:26" x14ac:dyDescent="0.2">
      <c r="A6808" t="s">
        <v>9462</v>
      </c>
      <c r="B6808" t="s">
        <v>787</v>
      </c>
      <c r="C6808">
        <v>3.4</v>
      </c>
      <c r="D6808">
        <v>198</v>
      </c>
      <c r="E6808" t="s">
        <v>9463</v>
      </c>
      <c r="F6808" t="s">
        <v>57</v>
      </c>
      <c r="G6808" t="s">
        <v>23</v>
      </c>
      <c r="H6808" t="s">
        <v>24</v>
      </c>
      <c r="I6808" t="s">
        <v>25</v>
      </c>
      <c r="J6808" t="s">
        <v>788</v>
      </c>
      <c r="K6808" t="s">
        <v>5772</v>
      </c>
      <c r="L6808" t="s">
        <v>466</v>
      </c>
      <c r="M6808" t="s">
        <v>86</v>
      </c>
      <c r="N6808">
        <f t="shared" si="742"/>
        <v>0</v>
      </c>
      <c r="O6808" t="str">
        <f t="shared" si="743"/>
        <v>No</v>
      </c>
      <c r="P6808">
        <f t="shared" si="744"/>
        <v>0</v>
      </c>
      <c r="Q6808">
        <f t="shared" si="745"/>
        <v>4813937689</v>
      </c>
      <c r="R6808">
        <f t="shared" si="746"/>
        <v>4.1933383153624479</v>
      </c>
      <c r="S6808" t="str">
        <f t="shared" si="747"/>
        <v>Acceptable</v>
      </c>
      <c r="T6808">
        <f>ROUNDUP(C6808,0)</f>
        <v>4</v>
      </c>
      <c r="U6808">
        <f>ROUNDDOWN(C6808,0)</f>
        <v>3</v>
      </c>
      <c r="V6808">
        <f>RIGHT(K6808,2)+2000</f>
        <v>2017</v>
      </c>
      <c r="W6808" t="str">
        <f>INDEX(_xlfn.TEXTSPLIT(K6808,"-"),1,2)</f>
        <v>Feb</v>
      </c>
      <c r="X6808" t="str">
        <f>INDEX(_xlfn.TEXTSPLIT(K6808,"-"),1,1)</f>
        <v>21</v>
      </c>
      <c r="Y6808">
        <f>INDEX(months!B:B,MATCH(Sheet1!W6808,months!A:A,0))</f>
        <v>2</v>
      </c>
      <c r="Z6808">
        <f t="shared" si="748"/>
        <v>42787</v>
      </c>
    </row>
    <row r="6809" spans="1:26" x14ac:dyDescent="0.2">
      <c r="A6809" t="s">
        <v>9464</v>
      </c>
      <c r="B6809" t="s">
        <v>4612</v>
      </c>
      <c r="C6809">
        <v>5</v>
      </c>
      <c r="D6809">
        <v>3</v>
      </c>
      <c r="E6809" t="s">
        <v>9465</v>
      </c>
      <c r="F6809" t="s">
        <v>1010</v>
      </c>
      <c r="G6809" t="s">
        <v>23</v>
      </c>
      <c r="H6809" t="s">
        <v>24</v>
      </c>
      <c r="I6809" t="s">
        <v>25</v>
      </c>
      <c r="J6809" t="s">
        <v>4613</v>
      </c>
      <c r="K6809" t="s">
        <v>9466</v>
      </c>
      <c r="L6809" t="s">
        <v>59</v>
      </c>
      <c r="M6809" t="s">
        <v>47</v>
      </c>
      <c r="N6809">
        <f t="shared" si="742"/>
        <v>0</v>
      </c>
      <c r="O6809" t="str">
        <f t="shared" si="743"/>
        <v>No</v>
      </c>
      <c r="P6809">
        <f t="shared" si="744"/>
        <v>0</v>
      </c>
      <c r="Q6809">
        <f t="shared" si="745"/>
        <v>4813937689</v>
      </c>
      <c r="R6809">
        <f t="shared" si="746"/>
        <v>4.1933383153624479</v>
      </c>
      <c r="S6809" t="str">
        <f t="shared" si="747"/>
        <v>Acceptable</v>
      </c>
      <c r="T6809">
        <f>ROUNDUP(C6809,0)</f>
        <v>5</v>
      </c>
      <c r="U6809">
        <f>ROUNDDOWN(C6809,0)</f>
        <v>5</v>
      </c>
      <c r="V6809">
        <f>RIGHT(K6809,2)+2000</f>
        <v>2014</v>
      </c>
      <c r="W6809" t="str">
        <f>INDEX(_xlfn.TEXTSPLIT(K6809,"-"),1,2)</f>
        <v>Oct</v>
      </c>
      <c r="X6809" t="str">
        <f>INDEX(_xlfn.TEXTSPLIT(K6809,"-"),1,1)</f>
        <v>6</v>
      </c>
      <c r="Y6809">
        <f>INDEX(months!B:B,MATCH(Sheet1!W6809,months!A:A,0))</f>
        <v>10</v>
      </c>
      <c r="Z6809">
        <f t="shared" si="748"/>
        <v>41918</v>
      </c>
    </row>
    <row r="6810" spans="1:26" x14ac:dyDescent="0.2">
      <c r="A6810" t="s">
        <v>9467</v>
      </c>
      <c r="B6810" t="s">
        <v>4310</v>
      </c>
      <c r="D6810">
        <v>3</v>
      </c>
      <c r="E6810" t="s">
        <v>9468</v>
      </c>
      <c r="F6810" t="s">
        <v>1230</v>
      </c>
      <c r="G6810" t="s">
        <v>649</v>
      </c>
      <c r="H6810" t="s">
        <v>9469</v>
      </c>
      <c r="I6810" t="s">
        <v>25</v>
      </c>
      <c r="J6810" t="s">
        <v>2718</v>
      </c>
      <c r="K6810" t="s">
        <v>9470</v>
      </c>
      <c r="L6810" t="s">
        <v>236</v>
      </c>
      <c r="M6810" t="s">
        <v>29</v>
      </c>
      <c r="N6810">
        <f t="shared" si="742"/>
        <v>0</v>
      </c>
      <c r="O6810" t="str">
        <f t="shared" si="743"/>
        <v>No</v>
      </c>
      <c r="P6810">
        <f t="shared" si="744"/>
        <v>0</v>
      </c>
      <c r="Q6810">
        <f t="shared" si="745"/>
        <v>4813937689</v>
      </c>
      <c r="R6810">
        <f t="shared" si="746"/>
        <v>4.1933383153624479</v>
      </c>
      <c r="S6810" t="str">
        <f t="shared" si="747"/>
        <v>Acceptable</v>
      </c>
      <c r="T6810">
        <f>ROUNDUP(C6810,0)</f>
        <v>0</v>
      </c>
      <c r="U6810">
        <f>ROUNDDOWN(C6810,0)</f>
        <v>0</v>
      </c>
      <c r="V6810">
        <f>RIGHT(K6810,2)+2000</f>
        <v>2015</v>
      </c>
      <c r="W6810" t="str">
        <f>INDEX(_xlfn.TEXTSPLIT(K6810,"-"),1,2)</f>
        <v>May</v>
      </c>
      <c r="X6810" t="str">
        <f>INDEX(_xlfn.TEXTSPLIT(K6810,"-"),1,1)</f>
        <v>21</v>
      </c>
      <c r="Y6810">
        <f>INDEX(months!B:B,MATCH(Sheet1!W6810,months!A:A,0))</f>
        <v>5</v>
      </c>
      <c r="Z6810">
        <f t="shared" si="748"/>
        <v>42145</v>
      </c>
    </row>
    <row r="6811" spans="1:26" x14ac:dyDescent="0.2">
      <c r="A6811" t="s">
        <v>9471</v>
      </c>
      <c r="B6811" t="s">
        <v>4612</v>
      </c>
      <c r="D6811">
        <v>0</v>
      </c>
      <c r="E6811" t="s">
        <v>550</v>
      </c>
      <c r="F6811" t="s">
        <v>1278</v>
      </c>
      <c r="G6811" t="s">
        <v>649</v>
      </c>
      <c r="H6811" t="s">
        <v>5767</v>
      </c>
      <c r="I6811" t="s">
        <v>25</v>
      </c>
      <c r="J6811" t="s">
        <v>4613</v>
      </c>
      <c r="K6811" t="s">
        <v>6175</v>
      </c>
      <c r="L6811" t="s">
        <v>2195</v>
      </c>
      <c r="M6811" t="s">
        <v>1502</v>
      </c>
      <c r="N6811">
        <f t="shared" si="742"/>
        <v>0</v>
      </c>
      <c r="O6811" t="str">
        <f t="shared" si="743"/>
        <v>No</v>
      </c>
      <c r="P6811">
        <f t="shared" si="744"/>
        <v>0</v>
      </c>
      <c r="Q6811">
        <f t="shared" si="745"/>
        <v>4813937689</v>
      </c>
      <c r="R6811">
        <f t="shared" si="746"/>
        <v>4.1933383153624479</v>
      </c>
      <c r="S6811" t="str">
        <f t="shared" si="747"/>
        <v>Acceptable</v>
      </c>
      <c r="T6811">
        <f>ROUNDUP(C6811,0)</f>
        <v>0</v>
      </c>
      <c r="U6811">
        <f>ROUNDDOWN(C6811,0)</f>
        <v>0</v>
      </c>
      <c r="V6811">
        <f>RIGHT(K6811,2)+2000</f>
        <v>2018</v>
      </c>
      <c r="W6811" t="str">
        <f>INDEX(_xlfn.TEXTSPLIT(K6811,"-"),1,2)</f>
        <v>Feb</v>
      </c>
      <c r="X6811" t="str">
        <f>INDEX(_xlfn.TEXTSPLIT(K6811,"-"),1,1)</f>
        <v>9</v>
      </c>
      <c r="Y6811">
        <f>INDEX(months!B:B,MATCH(Sheet1!W6811,months!A:A,0))</f>
        <v>2</v>
      </c>
      <c r="Z6811">
        <f t="shared" si="748"/>
        <v>43140</v>
      </c>
    </row>
    <row r="6812" spans="1:26" x14ac:dyDescent="0.2">
      <c r="A6812" t="s">
        <v>9472</v>
      </c>
      <c r="B6812" t="s">
        <v>4612</v>
      </c>
      <c r="C6812">
        <v>4.3</v>
      </c>
      <c r="D6812">
        <v>37</v>
      </c>
      <c r="E6812" t="s">
        <v>9473</v>
      </c>
      <c r="F6812" t="s">
        <v>101</v>
      </c>
      <c r="G6812" t="s">
        <v>23</v>
      </c>
      <c r="H6812" t="s">
        <v>24</v>
      </c>
      <c r="I6812" t="s">
        <v>25</v>
      </c>
      <c r="J6812" t="s">
        <v>4613</v>
      </c>
      <c r="K6812" t="s">
        <v>9415</v>
      </c>
      <c r="L6812" t="s">
        <v>9474</v>
      </c>
      <c r="M6812" t="s">
        <v>237</v>
      </c>
      <c r="N6812">
        <f t="shared" si="742"/>
        <v>0</v>
      </c>
      <c r="O6812" t="str">
        <f t="shared" si="743"/>
        <v>No</v>
      </c>
      <c r="P6812">
        <f t="shared" si="744"/>
        <v>0</v>
      </c>
      <c r="Q6812">
        <f t="shared" si="745"/>
        <v>4813937689</v>
      </c>
      <c r="R6812">
        <f t="shared" si="746"/>
        <v>4.1933383153624479</v>
      </c>
      <c r="S6812" t="str">
        <f t="shared" si="747"/>
        <v>Acceptable</v>
      </c>
      <c r="T6812">
        <f>ROUNDUP(C6812,0)</f>
        <v>5</v>
      </c>
      <c r="U6812">
        <f>ROUNDDOWN(C6812,0)</f>
        <v>4</v>
      </c>
      <c r="V6812">
        <f>RIGHT(K6812,2)+2000</f>
        <v>2015</v>
      </c>
      <c r="W6812" t="str">
        <f>INDEX(_xlfn.TEXTSPLIT(K6812,"-"),1,2)</f>
        <v>May</v>
      </c>
      <c r="X6812" t="str">
        <f>INDEX(_xlfn.TEXTSPLIT(K6812,"-"),1,1)</f>
        <v>15</v>
      </c>
      <c r="Y6812">
        <f>INDEX(months!B:B,MATCH(Sheet1!W6812,months!A:A,0))</f>
        <v>5</v>
      </c>
      <c r="Z6812">
        <f t="shared" si="748"/>
        <v>42139</v>
      </c>
    </row>
    <row r="6813" spans="1:26" x14ac:dyDescent="0.2">
      <c r="A6813" t="s">
        <v>9475</v>
      </c>
      <c r="B6813" t="s">
        <v>3070</v>
      </c>
      <c r="C6813">
        <v>4.4000000000000004</v>
      </c>
      <c r="D6813">
        <v>37122</v>
      </c>
      <c r="E6813" t="s">
        <v>3913</v>
      </c>
      <c r="F6813" t="s">
        <v>65</v>
      </c>
      <c r="G6813" t="s">
        <v>23</v>
      </c>
      <c r="H6813" t="s">
        <v>24</v>
      </c>
      <c r="I6813" t="s">
        <v>25</v>
      </c>
      <c r="J6813" t="s">
        <v>6167</v>
      </c>
      <c r="K6813" t="s">
        <v>66</v>
      </c>
      <c r="L6813" t="s">
        <v>145</v>
      </c>
      <c r="M6813" t="s">
        <v>81</v>
      </c>
      <c r="N6813">
        <f t="shared" si="742"/>
        <v>0</v>
      </c>
      <c r="O6813" t="str">
        <f t="shared" si="743"/>
        <v>No</v>
      </c>
      <c r="P6813">
        <f t="shared" si="744"/>
        <v>0</v>
      </c>
      <c r="Q6813">
        <f t="shared" si="745"/>
        <v>4813937689</v>
      </c>
      <c r="R6813">
        <f t="shared" si="746"/>
        <v>4.1933383153624479</v>
      </c>
      <c r="S6813" t="str">
        <f t="shared" si="747"/>
        <v>Acceptable</v>
      </c>
      <c r="T6813">
        <f>ROUNDUP(C6813,0)</f>
        <v>5</v>
      </c>
      <c r="U6813">
        <f>ROUNDDOWN(C6813,0)</f>
        <v>4</v>
      </c>
      <c r="V6813">
        <f>RIGHT(K6813,2)+2000</f>
        <v>2018</v>
      </c>
      <c r="W6813" t="str">
        <f>INDEX(_xlfn.TEXTSPLIT(K6813,"-"),1,2)</f>
        <v>Jun</v>
      </c>
      <c r="X6813" t="str">
        <f>INDEX(_xlfn.TEXTSPLIT(K6813,"-"),1,1)</f>
        <v>14</v>
      </c>
      <c r="Y6813">
        <f>INDEX(months!B:B,MATCH(Sheet1!W6813,months!A:A,0))</f>
        <v>6</v>
      </c>
      <c r="Z6813">
        <f t="shared" si="748"/>
        <v>43265</v>
      </c>
    </row>
    <row r="6814" spans="1:26" x14ac:dyDescent="0.2">
      <c r="A6814" t="s">
        <v>9476</v>
      </c>
      <c r="B6814" t="s">
        <v>3070</v>
      </c>
      <c r="C6814">
        <v>1.8</v>
      </c>
      <c r="D6814">
        <v>5</v>
      </c>
      <c r="E6814" t="s">
        <v>155</v>
      </c>
      <c r="F6814" t="s">
        <v>775</v>
      </c>
      <c r="G6814" t="s">
        <v>23</v>
      </c>
      <c r="H6814" t="s">
        <v>24</v>
      </c>
      <c r="I6814" t="s">
        <v>25</v>
      </c>
      <c r="J6814" t="s">
        <v>1303</v>
      </c>
      <c r="K6814" t="s">
        <v>4796</v>
      </c>
      <c r="L6814" t="s">
        <v>119</v>
      </c>
      <c r="M6814" t="s">
        <v>54</v>
      </c>
      <c r="N6814">
        <f t="shared" si="742"/>
        <v>0</v>
      </c>
      <c r="O6814" t="str">
        <f t="shared" si="743"/>
        <v>No</v>
      </c>
      <c r="P6814">
        <f t="shared" si="744"/>
        <v>0</v>
      </c>
      <c r="Q6814">
        <f t="shared" si="745"/>
        <v>4813937689</v>
      </c>
      <c r="R6814">
        <f t="shared" si="746"/>
        <v>4.1933383153624479</v>
      </c>
      <c r="S6814" t="str">
        <f t="shared" si="747"/>
        <v>Acceptable</v>
      </c>
      <c r="T6814">
        <f>ROUNDUP(C6814,0)</f>
        <v>2</v>
      </c>
      <c r="U6814">
        <f>ROUNDDOWN(C6814,0)</f>
        <v>1</v>
      </c>
      <c r="V6814">
        <f>RIGHT(K6814,2)+2000</f>
        <v>2017</v>
      </c>
      <c r="W6814" t="str">
        <f>INDEX(_xlfn.TEXTSPLIT(K6814,"-"),1,2)</f>
        <v>Dec</v>
      </c>
      <c r="X6814" t="str">
        <f>INDEX(_xlfn.TEXTSPLIT(K6814,"-"),1,1)</f>
        <v>2</v>
      </c>
      <c r="Y6814">
        <f>INDEX(months!B:B,MATCH(Sheet1!W6814,months!A:A,0))</f>
        <v>12</v>
      </c>
      <c r="Z6814">
        <f t="shared" si="748"/>
        <v>43071</v>
      </c>
    </row>
    <row r="6815" spans="1:26" x14ac:dyDescent="0.2">
      <c r="A6815" t="s">
        <v>9477</v>
      </c>
      <c r="B6815" t="s">
        <v>5446</v>
      </c>
      <c r="C6815">
        <v>4.2</v>
      </c>
      <c r="D6815">
        <v>57</v>
      </c>
      <c r="E6815" t="s">
        <v>186</v>
      </c>
      <c r="F6815" t="s">
        <v>22</v>
      </c>
      <c r="G6815" t="s">
        <v>23</v>
      </c>
      <c r="H6815" t="s">
        <v>24</v>
      </c>
      <c r="I6815" t="s">
        <v>25</v>
      </c>
      <c r="J6815" t="s">
        <v>5447</v>
      </c>
      <c r="K6815" t="s">
        <v>7961</v>
      </c>
      <c r="L6815" t="s">
        <v>9478</v>
      </c>
      <c r="M6815" t="s">
        <v>81</v>
      </c>
      <c r="N6815">
        <f t="shared" si="742"/>
        <v>0</v>
      </c>
      <c r="O6815" t="str">
        <f t="shared" si="743"/>
        <v>No</v>
      </c>
      <c r="P6815">
        <f t="shared" si="744"/>
        <v>0</v>
      </c>
      <c r="Q6815">
        <f t="shared" si="745"/>
        <v>4813937689</v>
      </c>
      <c r="R6815">
        <f t="shared" si="746"/>
        <v>4.1933383153624479</v>
      </c>
      <c r="S6815" t="str">
        <f t="shared" si="747"/>
        <v>Acceptable</v>
      </c>
      <c r="T6815">
        <f>ROUNDUP(C6815,0)</f>
        <v>5</v>
      </c>
      <c r="U6815">
        <f>ROUNDDOWN(C6815,0)</f>
        <v>4</v>
      </c>
      <c r="V6815">
        <f>RIGHT(K6815,2)+2000</f>
        <v>2017</v>
      </c>
      <c r="W6815" t="str">
        <f>INDEX(_xlfn.TEXTSPLIT(K6815,"-"),1,2)</f>
        <v>Sep</v>
      </c>
      <c r="X6815" t="str">
        <f>INDEX(_xlfn.TEXTSPLIT(K6815,"-"),1,1)</f>
        <v>5</v>
      </c>
      <c r="Y6815">
        <f>INDEX(months!B:B,MATCH(Sheet1!W6815,months!A:A,0))</f>
        <v>9</v>
      </c>
      <c r="Z6815">
        <f t="shared" si="748"/>
        <v>42983</v>
      </c>
    </row>
    <row r="6816" spans="1:26" x14ac:dyDescent="0.2">
      <c r="A6816" t="s">
        <v>9479</v>
      </c>
      <c r="B6816" t="s">
        <v>2665</v>
      </c>
      <c r="C6816">
        <v>3.3</v>
      </c>
      <c r="D6816">
        <v>294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2669</v>
      </c>
      <c r="K6816" t="s">
        <v>160</v>
      </c>
      <c r="L6816" t="s">
        <v>59</v>
      </c>
      <c r="M6816" t="s">
        <v>72</v>
      </c>
      <c r="N6816">
        <f t="shared" si="742"/>
        <v>0</v>
      </c>
      <c r="O6816" t="str">
        <f t="shared" si="743"/>
        <v>No</v>
      </c>
      <c r="P6816">
        <f t="shared" si="744"/>
        <v>0</v>
      </c>
      <c r="Q6816">
        <f t="shared" si="745"/>
        <v>4813937689</v>
      </c>
      <c r="R6816">
        <f t="shared" si="746"/>
        <v>4.1933383153624479</v>
      </c>
      <c r="S6816" t="str">
        <f t="shared" si="747"/>
        <v>Acceptable</v>
      </c>
      <c r="T6816">
        <f>ROUNDUP(C6816,0)</f>
        <v>4</v>
      </c>
      <c r="U6816">
        <f>ROUNDDOWN(C6816,0)</f>
        <v>3</v>
      </c>
      <c r="V6816">
        <f>RIGHT(K6816,2)+2000</f>
        <v>2018</v>
      </c>
      <c r="W6816" t="str">
        <f>INDEX(_xlfn.TEXTSPLIT(K6816,"-"),1,2)</f>
        <v>Jul</v>
      </c>
      <c r="X6816" t="str">
        <f>INDEX(_xlfn.TEXTSPLIT(K6816,"-"),1,1)</f>
        <v>19</v>
      </c>
      <c r="Y6816">
        <f>INDEX(months!B:B,MATCH(Sheet1!W6816,months!A:A,0))</f>
        <v>7</v>
      </c>
      <c r="Z6816">
        <f t="shared" si="748"/>
        <v>43300</v>
      </c>
    </row>
    <row r="6817" spans="1:26" x14ac:dyDescent="0.2">
      <c r="A6817" t="s">
        <v>9480</v>
      </c>
      <c r="B6817" t="s">
        <v>3944</v>
      </c>
      <c r="D6817">
        <v>2</v>
      </c>
      <c r="E6817" t="s">
        <v>1504</v>
      </c>
      <c r="F6817" t="s">
        <v>775</v>
      </c>
      <c r="G6817" t="s">
        <v>23</v>
      </c>
      <c r="H6817" t="s">
        <v>24</v>
      </c>
      <c r="I6817" t="s">
        <v>25</v>
      </c>
      <c r="J6817" t="s">
        <v>3945</v>
      </c>
      <c r="K6817" t="s">
        <v>5182</v>
      </c>
      <c r="L6817" t="s">
        <v>2961</v>
      </c>
      <c r="M6817" t="s">
        <v>81</v>
      </c>
      <c r="N6817">
        <f t="shared" si="742"/>
        <v>0</v>
      </c>
      <c r="O6817" t="str">
        <f t="shared" si="743"/>
        <v>No</v>
      </c>
      <c r="P6817">
        <f t="shared" si="744"/>
        <v>0</v>
      </c>
      <c r="Q6817">
        <f t="shared" si="745"/>
        <v>4813937689</v>
      </c>
      <c r="R6817">
        <f t="shared" si="746"/>
        <v>4.1933383153624479</v>
      </c>
      <c r="S6817" t="str">
        <f t="shared" si="747"/>
        <v>Acceptable</v>
      </c>
      <c r="T6817">
        <f>ROUNDUP(C6817,0)</f>
        <v>0</v>
      </c>
      <c r="U6817">
        <f>ROUNDDOWN(C6817,0)</f>
        <v>0</v>
      </c>
      <c r="V6817">
        <f>RIGHT(K6817,2)+2000</f>
        <v>2018</v>
      </c>
      <c r="W6817" t="str">
        <f>INDEX(_xlfn.TEXTSPLIT(K6817,"-"),1,2)</f>
        <v>Mar</v>
      </c>
      <c r="X6817" t="str">
        <f>INDEX(_xlfn.TEXTSPLIT(K6817,"-"),1,1)</f>
        <v>19</v>
      </c>
      <c r="Y6817">
        <f>INDEX(months!B:B,MATCH(Sheet1!W6817,months!A:A,0))</f>
        <v>3</v>
      </c>
      <c r="Z6817">
        <f t="shared" si="748"/>
        <v>43178</v>
      </c>
    </row>
    <row r="6818" spans="1:26" x14ac:dyDescent="0.2">
      <c r="A6818" t="s">
        <v>9481</v>
      </c>
      <c r="B6818" t="s">
        <v>3070</v>
      </c>
      <c r="C6818">
        <v>5</v>
      </c>
      <c r="D6818">
        <v>7</v>
      </c>
      <c r="E6818" t="s">
        <v>56</v>
      </c>
      <c r="F6818" t="s">
        <v>1230</v>
      </c>
      <c r="G6818" t="s">
        <v>23</v>
      </c>
      <c r="H6818" t="s">
        <v>24</v>
      </c>
      <c r="I6818" t="s">
        <v>25</v>
      </c>
      <c r="J6818" t="s">
        <v>1303</v>
      </c>
      <c r="K6818" t="s">
        <v>5836</v>
      </c>
      <c r="L6818" t="s">
        <v>59</v>
      </c>
      <c r="M6818" t="s">
        <v>29</v>
      </c>
      <c r="N6818">
        <f t="shared" si="742"/>
        <v>0</v>
      </c>
      <c r="O6818" t="str">
        <f t="shared" si="743"/>
        <v>No</v>
      </c>
      <c r="P6818">
        <f t="shared" si="744"/>
        <v>0</v>
      </c>
      <c r="Q6818">
        <f t="shared" si="745"/>
        <v>4813937689</v>
      </c>
      <c r="R6818">
        <f t="shared" si="746"/>
        <v>4.1933383153624479</v>
      </c>
      <c r="S6818" t="str">
        <f t="shared" si="747"/>
        <v>Acceptable</v>
      </c>
      <c r="T6818">
        <f>ROUNDUP(C6818,0)</f>
        <v>5</v>
      </c>
      <c r="U6818">
        <f>ROUNDDOWN(C6818,0)</f>
        <v>5</v>
      </c>
      <c r="V6818">
        <f>RIGHT(K6818,2)+2000</f>
        <v>2017</v>
      </c>
      <c r="W6818" t="str">
        <f>INDEX(_xlfn.TEXTSPLIT(K6818,"-"),1,2)</f>
        <v>Dec</v>
      </c>
      <c r="X6818" t="str">
        <f>INDEX(_xlfn.TEXTSPLIT(K6818,"-"),1,1)</f>
        <v>7</v>
      </c>
      <c r="Y6818">
        <f>INDEX(months!B:B,MATCH(Sheet1!W6818,months!A:A,0))</f>
        <v>12</v>
      </c>
      <c r="Z6818">
        <f t="shared" si="748"/>
        <v>43076</v>
      </c>
    </row>
    <row r="6819" spans="1:26" x14ac:dyDescent="0.2">
      <c r="A6819" t="s">
        <v>9482</v>
      </c>
      <c r="B6819" t="s">
        <v>4457</v>
      </c>
      <c r="D6819">
        <v>0</v>
      </c>
      <c r="E6819" t="s">
        <v>308</v>
      </c>
      <c r="F6819" t="s">
        <v>1010</v>
      </c>
      <c r="G6819" t="s">
        <v>23</v>
      </c>
      <c r="H6819" t="s">
        <v>24</v>
      </c>
      <c r="I6819" t="s">
        <v>25</v>
      </c>
      <c r="J6819" t="s">
        <v>4458</v>
      </c>
      <c r="K6819" t="s">
        <v>1007</v>
      </c>
      <c r="L6819" t="s">
        <v>157</v>
      </c>
      <c r="M6819" t="s">
        <v>54</v>
      </c>
      <c r="N6819">
        <f t="shared" si="742"/>
        <v>0</v>
      </c>
      <c r="O6819" t="str">
        <f t="shared" si="743"/>
        <v>No</v>
      </c>
      <c r="P6819">
        <f t="shared" si="744"/>
        <v>0</v>
      </c>
      <c r="Q6819">
        <f t="shared" si="745"/>
        <v>4813937689</v>
      </c>
      <c r="R6819">
        <f t="shared" si="746"/>
        <v>4.1933383153624479</v>
      </c>
      <c r="S6819" t="str">
        <f t="shared" si="747"/>
        <v>Acceptable</v>
      </c>
      <c r="T6819">
        <f>ROUNDUP(C6819,0)</f>
        <v>0</v>
      </c>
      <c r="U6819">
        <f>ROUNDDOWN(C6819,0)</f>
        <v>0</v>
      </c>
      <c r="V6819">
        <f>RIGHT(K6819,2)+2000</f>
        <v>2017</v>
      </c>
      <c r="W6819" t="str">
        <f>INDEX(_xlfn.TEXTSPLIT(K6819,"-"),1,2)</f>
        <v>Sep</v>
      </c>
      <c r="X6819" t="str">
        <f>INDEX(_xlfn.TEXTSPLIT(K6819,"-"),1,1)</f>
        <v>1</v>
      </c>
      <c r="Y6819">
        <f>INDEX(months!B:B,MATCH(Sheet1!W6819,months!A:A,0))</f>
        <v>9</v>
      </c>
      <c r="Z6819">
        <f t="shared" si="748"/>
        <v>42979</v>
      </c>
    </row>
    <row r="6820" spans="1:26" x14ac:dyDescent="0.2">
      <c r="A6820" t="s">
        <v>9483</v>
      </c>
      <c r="B6820" t="s">
        <v>3070</v>
      </c>
      <c r="D6820">
        <v>1</v>
      </c>
      <c r="E6820" t="s">
        <v>172</v>
      </c>
      <c r="F6820" t="s">
        <v>1230</v>
      </c>
      <c r="G6820" t="s">
        <v>23</v>
      </c>
      <c r="H6820" t="s">
        <v>24</v>
      </c>
      <c r="I6820" t="s">
        <v>25</v>
      </c>
      <c r="J6820" t="s">
        <v>2694</v>
      </c>
      <c r="K6820" t="s">
        <v>2695</v>
      </c>
      <c r="L6820" t="s">
        <v>9484</v>
      </c>
      <c r="M6820" t="s">
        <v>29</v>
      </c>
      <c r="N6820">
        <f t="shared" si="742"/>
        <v>0</v>
      </c>
      <c r="O6820" t="str">
        <f t="shared" si="743"/>
        <v>No</v>
      </c>
      <c r="P6820">
        <f t="shared" si="744"/>
        <v>0</v>
      </c>
      <c r="Q6820">
        <f t="shared" si="745"/>
        <v>4813937689</v>
      </c>
      <c r="R6820">
        <f t="shared" si="746"/>
        <v>4.1933383153624479</v>
      </c>
      <c r="S6820" t="str">
        <f t="shared" si="747"/>
        <v>Acceptable</v>
      </c>
      <c r="T6820">
        <f>ROUNDUP(C6820,0)</f>
        <v>0</v>
      </c>
      <c r="U6820">
        <f>ROUNDDOWN(C6820,0)</f>
        <v>0</v>
      </c>
      <c r="V6820">
        <f>RIGHT(K6820,2)+2000</f>
        <v>2018</v>
      </c>
      <c r="W6820" t="str">
        <f>INDEX(_xlfn.TEXTSPLIT(K6820,"-"),1,2)</f>
        <v>Mar</v>
      </c>
      <c r="X6820" t="str">
        <f>INDEX(_xlfn.TEXTSPLIT(K6820,"-"),1,1)</f>
        <v>6</v>
      </c>
      <c r="Y6820">
        <f>INDEX(months!B:B,MATCH(Sheet1!W6820,months!A:A,0))</f>
        <v>3</v>
      </c>
      <c r="Z6820">
        <f t="shared" si="748"/>
        <v>43165</v>
      </c>
    </row>
    <row r="6821" spans="1:26" x14ac:dyDescent="0.2">
      <c r="A6821" t="s">
        <v>9485</v>
      </c>
      <c r="B6821" t="s">
        <v>4457</v>
      </c>
      <c r="D6821">
        <v>3</v>
      </c>
      <c r="E6821" t="s">
        <v>190</v>
      </c>
      <c r="F6821" t="s">
        <v>1010</v>
      </c>
      <c r="G6821" t="s">
        <v>23</v>
      </c>
      <c r="H6821" t="s">
        <v>24</v>
      </c>
      <c r="I6821" t="s">
        <v>25</v>
      </c>
      <c r="J6821" t="s">
        <v>4458</v>
      </c>
      <c r="K6821" t="s">
        <v>459</v>
      </c>
      <c r="L6821" t="s">
        <v>80</v>
      </c>
      <c r="M6821" t="s">
        <v>72</v>
      </c>
      <c r="N6821">
        <f t="shared" si="742"/>
        <v>0</v>
      </c>
      <c r="O6821" t="str">
        <f t="shared" si="743"/>
        <v>No</v>
      </c>
      <c r="P6821">
        <f t="shared" si="744"/>
        <v>0</v>
      </c>
      <c r="Q6821">
        <f t="shared" si="745"/>
        <v>4813937689</v>
      </c>
      <c r="R6821">
        <f t="shared" si="746"/>
        <v>4.1933383153624479</v>
      </c>
      <c r="S6821" t="str">
        <f t="shared" si="747"/>
        <v>Acceptable</v>
      </c>
      <c r="T6821">
        <f>ROUNDUP(C6821,0)</f>
        <v>0</v>
      </c>
      <c r="U6821">
        <f>ROUNDDOWN(C6821,0)</f>
        <v>0</v>
      </c>
      <c r="V6821">
        <f>RIGHT(K6821,2)+2000</f>
        <v>2015</v>
      </c>
      <c r="W6821" t="str">
        <f>INDEX(_xlfn.TEXTSPLIT(K6821,"-"),1,2)</f>
        <v>Jul</v>
      </c>
      <c r="X6821" t="str">
        <f>INDEX(_xlfn.TEXTSPLIT(K6821,"-"),1,1)</f>
        <v>17</v>
      </c>
      <c r="Y6821">
        <f>INDEX(months!B:B,MATCH(Sheet1!W6821,months!A:A,0))</f>
        <v>7</v>
      </c>
      <c r="Z6821">
        <f t="shared" si="748"/>
        <v>42202</v>
      </c>
    </row>
    <row r="6822" spans="1:26" x14ac:dyDescent="0.2">
      <c r="A6822" t="s">
        <v>9486</v>
      </c>
      <c r="B6822" t="s">
        <v>2518</v>
      </c>
      <c r="C6822">
        <v>4.8</v>
      </c>
      <c r="D6822">
        <v>10</v>
      </c>
      <c r="E6822" t="s">
        <v>159</v>
      </c>
      <c r="F6822" t="s">
        <v>775</v>
      </c>
      <c r="G6822" t="s">
        <v>23</v>
      </c>
      <c r="H6822" t="s">
        <v>24</v>
      </c>
      <c r="I6822" t="s">
        <v>25</v>
      </c>
      <c r="J6822" t="s">
        <v>2519</v>
      </c>
      <c r="K6822" t="s">
        <v>5735</v>
      </c>
      <c r="L6822" t="s">
        <v>9487</v>
      </c>
      <c r="M6822" t="s">
        <v>81</v>
      </c>
      <c r="N6822">
        <f t="shared" si="742"/>
        <v>0</v>
      </c>
      <c r="O6822" t="str">
        <f t="shared" si="743"/>
        <v>No</v>
      </c>
      <c r="P6822">
        <f t="shared" si="744"/>
        <v>0</v>
      </c>
      <c r="Q6822">
        <f t="shared" si="745"/>
        <v>4813937689</v>
      </c>
      <c r="R6822">
        <f t="shared" si="746"/>
        <v>4.1933383153624479</v>
      </c>
      <c r="S6822" t="str">
        <f t="shared" si="747"/>
        <v>Acceptable</v>
      </c>
      <c r="T6822">
        <f>ROUNDUP(C6822,0)</f>
        <v>5</v>
      </c>
      <c r="U6822">
        <f>ROUNDDOWN(C6822,0)</f>
        <v>4</v>
      </c>
      <c r="V6822">
        <f>RIGHT(K6822,2)+2000</f>
        <v>2018</v>
      </c>
      <c r="W6822" t="str">
        <f>INDEX(_xlfn.TEXTSPLIT(K6822,"-"),1,2)</f>
        <v>Jan</v>
      </c>
      <c r="X6822" t="str">
        <f>INDEX(_xlfn.TEXTSPLIT(K6822,"-"),1,1)</f>
        <v>18</v>
      </c>
      <c r="Y6822">
        <f>INDEX(months!B:B,MATCH(Sheet1!W6822,months!A:A,0))</f>
        <v>1</v>
      </c>
      <c r="Z6822">
        <f t="shared" si="748"/>
        <v>43118</v>
      </c>
    </row>
    <row r="6823" spans="1:26" x14ac:dyDescent="0.2">
      <c r="A6823" t="s">
        <v>9488</v>
      </c>
      <c r="B6823" t="s">
        <v>4457</v>
      </c>
      <c r="D6823">
        <v>0</v>
      </c>
      <c r="E6823" t="s">
        <v>64</v>
      </c>
      <c r="F6823" t="s">
        <v>1230</v>
      </c>
      <c r="G6823" t="s">
        <v>23</v>
      </c>
      <c r="H6823" t="s">
        <v>24</v>
      </c>
      <c r="I6823" t="s">
        <v>25</v>
      </c>
      <c r="J6823" t="s">
        <v>4458</v>
      </c>
      <c r="K6823" t="s">
        <v>1414</v>
      </c>
      <c r="L6823" t="s">
        <v>317</v>
      </c>
      <c r="M6823" t="s">
        <v>54</v>
      </c>
      <c r="N6823">
        <f t="shared" si="742"/>
        <v>0</v>
      </c>
      <c r="O6823" t="str">
        <f t="shared" si="743"/>
        <v>No</v>
      </c>
      <c r="P6823">
        <f t="shared" si="744"/>
        <v>0</v>
      </c>
      <c r="Q6823">
        <f t="shared" si="745"/>
        <v>4813937689</v>
      </c>
      <c r="R6823">
        <f t="shared" si="746"/>
        <v>4.1933383153624479</v>
      </c>
      <c r="S6823" t="str">
        <f t="shared" si="747"/>
        <v>Acceptable</v>
      </c>
      <c r="T6823">
        <f>ROUNDUP(C6823,0)</f>
        <v>0</v>
      </c>
      <c r="U6823">
        <f>ROUNDDOWN(C6823,0)</f>
        <v>0</v>
      </c>
      <c r="V6823">
        <f>RIGHT(K6823,2)+2000</f>
        <v>2018</v>
      </c>
      <c r="W6823" t="str">
        <f>INDEX(_xlfn.TEXTSPLIT(K6823,"-"),1,2)</f>
        <v>May</v>
      </c>
      <c r="X6823" t="str">
        <f>INDEX(_xlfn.TEXTSPLIT(K6823,"-"),1,1)</f>
        <v>20</v>
      </c>
      <c r="Y6823">
        <f>INDEX(months!B:B,MATCH(Sheet1!W6823,months!A:A,0))</f>
        <v>5</v>
      </c>
      <c r="Z6823">
        <f t="shared" si="748"/>
        <v>43240</v>
      </c>
    </row>
    <row r="6824" spans="1:26" x14ac:dyDescent="0.2">
      <c r="A6824" t="s">
        <v>9489</v>
      </c>
      <c r="B6824" t="s">
        <v>3070</v>
      </c>
      <c r="C6824">
        <v>4.5</v>
      </c>
      <c r="D6824">
        <v>472</v>
      </c>
      <c r="E6824" t="s">
        <v>733</v>
      </c>
      <c r="F6824" t="s">
        <v>22</v>
      </c>
      <c r="G6824" t="s">
        <v>23</v>
      </c>
      <c r="H6824" t="s">
        <v>24</v>
      </c>
      <c r="I6824" t="s">
        <v>25</v>
      </c>
      <c r="J6824" t="s">
        <v>1303</v>
      </c>
      <c r="K6824" t="s">
        <v>743</v>
      </c>
      <c r="L6824" t="s">
        <v>802</v>
      </c>
      <c r="M6824" t="s">
        <v>177</v>
      </c>
      <c r="N6824">
        <f t="shared" si="742"/>
        <v>0</v>
      </c>
      <c r="O6824" t="str">
        <f t="shared" si="743"/>
        <v>No</v>
      </c>
      <c r="P6824">
        <f t="shared" si="744"/>
        <v>0</v>
      </c>
      <c r="Q6824">
        <f t="shared" si="745"/>
        <v>4813937689</v>
      </c>
      <c r="R6824">
        <f t="shared" si="746"/>
        <v>4.1933383153624479</v>
      </c>
      <c r="S6824" t="str">
        <f t="shared" si="747"/>
        <v>Acceptable</v>
      </c>
      <c r="T6824">
        <f>ROUNDUP(C6824,0)</f>
        <v>5</v>
      </c>
      <c r="U6824">
        <f>ROUNDDOWN(C6824,0)</f>
        <v>4</v>
      </c>
      <c r="V6824">
        <f>RIGHT(K6824,2)+2000</f>
        <v>2018</v>
      </c>
      <c r="W6824" t="str">
        <f>INDEX(_xlfn.TEXTSPLIT(K6824,"-"),1,2)</f>
        <v>Jul</v>
      </c>
      <c r="X6824" t="str">
        <f>INDEX(_xlfn.TEXTSPLIT(K6824,"-"),1,1)</f>
        <v>6</v>
      </c>
      <c r="Y6824">
        <f>INDEX(months!B:B,MATCH(Sheet1!W6824,months!A:A,0))</f>
        <v>7</v>
      </c>
      <c r="Z6824">
        <f t="shared" si="748"/>
        <v>43287</v>
      </c>
    </row>
    <row r="6825" spans="1:26" x14ac:dyDescent="0.2">
      <c r="A6825" t="s">
        <v>9490</v>
      </c>
      <c r="B6825" t="s">
        <v>3070</v>
      </c>
      <c r="C6825">
        <v>5</v>
      </c>
      <c r="D6825">
        <v>100</v>
      </c>
      <c r="E6825" t="s">
        <v>190</v>
      </c>
      <c r="F6825" t="s">
        <v>775</v>
      </c>
      <c r="G6825" t="s">
        <v>23</v>
      </c>
      <c r="H6825" t="s">
        <v>24</v>
      </c>
      <c r="I6825" t="s">
        <v>25</v>
      </c>
      <c r="J6825" t="s">
        <v>1303</v>
      </c>
      <c r="K6825" t="s">
        <v>6251</v>
      </c>
      <c r="L6825" t="s">
        <v>3003</v>
      </c>
      <c r="M6825" t="s">
        <v>29</v>
      </c>
      <c r="N6825">
        <f t="shared" si="742"/>
        <v>0</v>
      </c>
      <c r="O6825" t="str">
        <f t="shared" si="743"/>
        <v>No</v>
      </c>
      <c r="P6825">
        <f t="shared" si="744"/>
        <v>0</v>
      </c>
      <c r="Q6825">
        <f t="shared" si="745"/>
        <v>4813937689</v>
      </c>
      <c r="R6825">
        <f t="shared" si="746"/>
        <v>4.1933383153624479</v>
      </c>
      <c r="S6825" t="str">
        <f t="shared" si="747"/>
        <v>Acceptable</v>
      </c>
      <c r="T6825">
        <f>ROUNDUP(C6825,0)</f>
        <v>5</v>
      </c>
      <c r="U6825">
        <f>ROUNDDOWN(C6825,0)</f>
        <v>5</v>
      </c>
      <c r="V6825">
        <f>RIGHT(K6825,2)+2000</f>
        <v>2018</v>
      </c>
      <c r="W6825" t="str">
        <f>INDEX(_xlfn.TEXTSPLIT(K6825,"-"),1,2)</f>
        <v>May</v>
      </c>
      <c r="X6825" t="str">
        <f>INDEX(_xlfn.TEXTSPLIT(K6825,"-"),1,1)</f>
        <v>6</v>
      </c>
      <c r="Y6825">
        <f>INDEX(months!B:B,MATCH(Sheet1!W6825,months!A:A,0))</f>
        <v>5</v>
      </c>
      <c r="Z6825">
        <f t="shared" si="748"/>
        <v>43226</v>
      </c>
    </row>
    <row r="6826" spans="1:26" x14ac:dyDescent="0.2">
      <c r="A6826" t="s">
        <v>9491</v>
      </c>
      <c r="B6826" t="s">
        <v>3070</v>
      </c>
      <c r="C6826">
        <v>4.5</v>
      </c>
      <c r="D6826">
        <v>22167</v>
      </c>
      <c r="E6826" t="s">
        <v>2985</v>
      </c>
      <c r="F6826" t="s">
        <v>65</v>
      </c>
      <c r="G6826" t="s">
        <v>23</v>
      </c>
      <c r="H6826" t="s">
        <v>24</v>
      </c>
      <c r="I6826" t="s">
        <v>25</v>
      </c>
      <c r="J6826" t="s">
        <v>6167</v>
      </c>
      <c r="K6826" t="s">
        <v>253</v>
      </c>
      <c r="L6826" t="s">
        <v>6682</v>
      </c>
      <c r="M6826" t="s">
        <v>81</v>
      </c>
      <c r="N6826">
        <f t="shared" si="742"/>
        <v>0</v>
      </c>
      <c r="O6826" t="str">
        <f t="shared" si="743"/>
        <v>No</v>
      </c>
      <c r="P6826">
        <f t="shared" si="744"/>
        <v>0</v>
      </c>
      <c r="Q6826">
        <f t="shared" si="745"/>
        <v>4813937689</v>
      </c>
      <c r="R6826">
        <f t="shared" si="746"/>
        <v>4.1933383153624479</v>
      </c>
      <c r="S6826" t="str">
        <f t="shared" si="747"/>
        <v>Acceptable</v>
      </c>
      <c r="T6826">
        <f>ROUNDUP(C6826,0)</f>
        <v>5</v>
      </c>
      <c r="U6826">
        <f>ROUNDDOWN(C6826,0)</f>
        <v>4</v>
      </c>
      <c r="V6826">
        <f>RIGHT(K6826,2)+2000</f>
        <v>2018</v>
      </c>
      <c r="W6826" t="str">
        <f>INDEX(_xlfn.TEXTSPLIT(K6826,"-"),1,2)</f>
        <v>Jun</v>
      </c>
      <c r="X6826" t="str">
        <f>INDEX(_xlfn.TEXTSPLIT(K6826,"-"),1,1)</f>
        <v>12</v>
      </c>
      <c r="Y6826">
        <f>INDEX(months!B:B,MATCH(Sheet1!W6826,months!A:A,0))</f>
        <v>6</v>
      </c>
      <c r="Z6826">
        <f t="shared" si="748"/>
        <v>43263</v>
      </c>
    </row>
    <row r="6827" spans="1:26" x14ac:dyDescent="0.2">
      <c r="A6827" t="s">
        <v>9492</v>
      </c>
      <c r="B6827" t="s">
        <v>3070</v>
      </c>
      <c r="C6827">
        <v>4.7</v>
      </c>
      <c r="D6827">
        <v>38</v>
      </c>
      <c r="E6827" t="s">
        <v>1410</v>
      </c>
      <c r="F6827" t="s">
        <v>1199</v>
      </c>
      <c r="G6827" t="s">
        <v>23</v>
      </c>
      <c r="H6827" t="s">
        <v>24</v>
      </c>
      <c r="I6827" t="s">
        <v>25</v>
      </c>
      <c r="J6827" t="s">
        <v>1303</v>
      </c>
      <c r="K6827" t="s">
        <v>759</v>
      </c>
      <c r="L6827" t="s">
        <v>9493</v>
      </c>
      <c r="M6827" t="s">
        <v>86</v>
      </c>
      <c r="N6827">
        <f t="shared" si="742"/>
        <v>0</v>
      </c>
      <c r="O6827" t="str">
        <f t="shared" si="743"/>
        <v>No</v>
      </c>
      <c r="P6827">
        <f t="shared" si="744"/>
        <v>0</v>
      </c>
      <c r="Q6827">
        <f t="shared" si="745"/>
        <v>4813937689</v>
      </c>
      <c r="R6827">
        <f t="shared" si="746"/>
        <v>4.1933383153624479</v>
      </c>
      <c r="S6827" t="str">
        <f t="shared" si="747"/>
        <v>Acceptable</v>
      </c>
      <c r="T6827">
        <f>ROUNDUP(C6827,0)</f>
        <v>5</v>
      </c>
      <c r="U6827">
        <f>ROUNDDOWN(C6827,0)</f>
        <v>4</v>
      </c>
      <c r="V6827">
        <f>RIGHT(K6827,2)+2000</f>
        <v>2018</v>
      </c>
      <c r="W6827" t="str">
        <f>INDEX(_xlfn.TEXTSPLIT(K6827,"-"),1,2)</f>
        <v>Jul</v>
      </c>
      <c r="X6827" t="str">
        <f>INDEX(_xlfn.TEXTSPLIT(K6827,"-"),1,1)</f>
        <v>5</v>
      </c>
      <c r="Y6827">
        <f>INDEX(months!B:B,MATCH(Sheet1!W6827,months!A:A,0))</f>
        <v>7</v>
      </c>
      <c r="Z6827">
        <f t="shared" si="748"/>
        <v>43286</v>
      </c>
    </row>
    <row r="6828" spans="1:26" x14ac:dyDescent="0.2">
      <c r="A6828" t="s">
        <v>9494</v>
      </c>
      <c r="B6828" t="s">
        <v>2518</v>
      </c>
      <c r="D6828">
        <v>0</v>
      </c>
      <c r="E6828" t="s">
        <v>305</v>
      </c>
      <c r="F6828" t="s">
        <v>1230</v>
      </c>
      <c r="G6828" t="s">
        <v>23</v>
      </c>
      <c r="H6828" t="s">
        <v>24</v>
      </c>
      <c r="I6828" t="s">
        <v>44</v>
      </c>
      <c r="J6828" t="s">
        <v>2519</v>
      </c>
      <c r="K6828" t="s">
        <v>4026</v>
      </c>
      <c r="L6828" t="s">
        <v>220</v>
      </c>
      <c r="M6828" t="s">
        <v>81</v>
      </c>
      <c r="N6828">
        <f t="shared" si="742"/>
        <v>0</v>
      </c>
      <c r="O6828" t="str">
        <f t="shared" si="743"/>
        <v>No</v>
      </c>
      <c r="P6828">
        <f t="shared" si="744"/>
        <v>0</v>
      </c>
      <c r="Q6828">
        <f t="shared" si="745"/>
        <v>4813937689</v>
      </c>
      <c r="R6828">
        <f t="shared" si="746"/>
        <v>4.1933383153624479</v>
      </c>
      <c r="S6828" t="str">
        <f t="shared" si="747"/>
        <v>Acceptable</v>
      </c>
      <c r="T6828">
        <f>ROUNDUP(C6828,0)</f>
        <v>0</v>
      </c>
      <c r="U6828">
        <f>ROUNDDOWN(C6828,0)</f>
        <v>0</v>
      </c>
      <c r="V6828">
        <f>RIGHT(K6828,2)+2000</f>
        <v>2018</v>
      </c>
      <c r="W6828" t="str">
        <f>INDEX(_xlfn.TEXTSPLIT(K6828,"-"),1,2)</f>
        <v>Feb</v>
      </c>
      <c r="X6828" t="str">
        <f>INDEX(_xlfn.TEXTSPLIT(K6828,"-"),1,1)</f>
        <v>6</v>
      </c>
      <c r="Y6828">
        <f>INDEX(months!B:B,MATCH(Sheet1!W6828,months!A:A,0))</f>
        <v>2</v>
      </c>
      <c r="Z6828">
        <f t="shared" si="748"/>
        <v>43137</v>
      </c>
    </row>
    <row r="6829" spans="1:26" x14ac:dyDescent="0.2">
      <c r="A6829" t="s">
        <v>9495</v>
      </c>
      <c r="B6829" t="s">
        <v>3070</v>
      </c>
      <c r="C6829">
        <v>4.5999999999999996</v>
      </c>
      <c r="D6829">
        <v>69</v>
      </c>
      <c r="E6829" t="s">
        <v>74</v>
      </c>
      <c r="F6829" t="s">
        <v>775</v>
      </c>
      <c r="G6829" t="s">
        <v>23</v>
      </c>
      <c r="H6829" t="s">
        <v>24</v>
      </c>
      <c r="I6829" t="s">
        <v>25</v>
      </c>
      <c r="J6829" t="s">
        <v>1303</v>
      </c>
      <c r="K6829" t="s">
        <v>1527</v>
      </c>
      <c r="L6829" t="s">
        <v>1197</v>
      </c>
      <c r="M6829" t="s">
        <v>29</v>
      </c>
      <c r="N6829">
        <f t="shared" si="742"/>
        <v>0</v>
      </c>
      <c r="O6829" t="str">
        <f t="shared" si="743"/>
        <v>No</v>
      </c>
      <c r="P6829">
        <f t="shared" si="744"/>
        <v>0</v>
      </c>
      <c r="Q6829">
        <f t="shared" si="745"/>
        <v>4813937689</v>
      </c>
      <c r="R6829">
        <f t="shared" si="746"/>
        <v>4.1933383153624479</v>
      </c>
      <c r="S6829" t="str">
        <f t="shared" si="747"/>
        <v>Acceptable</v>
      </c>
      <c r="T6829">
        <f>ROUNDUP(C6829,0)</f>
        <v>5</v>
      </c>
      <c r="U6829">
        <f>ROUNDDOWN(C6829,0)</f>
        <v>4</v>
      </c>
      <c r="V6829">
        <f>RIGHT(K6829,2)+2000</f>
        <v>2017</v>
      </c>
      <c r="W6829" t="str">
        <f>INDEX(_xlfn.TEXTSPLIT(K6829,"-"),1,2)</f>
        <v>Jul</v>
      </c>
      <c r="X6829" t="str">
        <f>INDEX(_xlfn.TEXTSPLIT(K6829,"-"),1,1)</f>
        <v>24</v>
      </c>
      <c r="Y6829">
        <f>INDEX(months!B:B,MATCH(Sheet1!W6829,months!A:A,0))</f>
        <v>7</v>
      </c>
      <c r="Z6829">
        <f t="shared" si="748"/>
        <v>42940</v>
      </c>
    </row>
    <row r="6830" spans="1:26" x14ac:dyDescent="0.2">
      <c r="A6830" t="s">
        <v>9496</v>
      </c>
      <c r="B6830" t="s">
        <v>340</v>
      </c>
      <c r="D6830">
        <v>1</v>
      </c>
      <c r="E6830" t="s">
        <v>136</v>
      </c>
      <c r="F6830" t="s">
        <v>1005</v>
      </c>
      <c r="G6830" t="s">
        <v>23</v>
      </c>
      <c r="H6830" t="s">
        <v>24</v>
      </c>
      <c r="I6830" t="s">
        <v>25</v>
      </c>
      <c r="J6830" t="s">
        <v>341</v>
      </c>
      <c r="K6830" t="s">
        <v>2071</v>
      </c>
      <c r="L6830" t="s">
        <v>59</v>
      </c>
      <c r="M6830" t="s">
        <v>54</v>
      </c>
      <c r="N6830">
        <f t="shared" si="742"/>
        <v>0</v>
      </c>
      <c r="O6830" t="str">
        <f t="shared" si="743"/>
        <v>No</v>
      </c>
      <c r="P6830">
        <f t="shared" si="744"/>
        <v>0</v>
      </c>
      <c r="Q6830">
        <f t="shared" si="745"/>
        <v>4813937689</v>
      </c>
      <c r="R6830">
        <f t="shared" si="746"/>
        <v>4.1933383153624479</v>
      </c>
      <c r="S6830" t="str">
        <f t="shared" si="747"/>
        <v>Acceptable</v>
      </c>
      <c r="T6830">
        <f>ROUNDUP(C6830,0)</f>
        <v>0</v>
      </c>
      <c r="U6830">
        <f>ROUNDDOWN(C6830,0)</f>
        <v>0</v>
      </c>
      <c r="V6830">
        <f>RIGHT(K6830,2)+2000</f>
        <v>2017</v>
      </c>
      <c r="W6830" t="str">
        <f>INDEX(_xlfn.TEXTSPLIT(K6830,"-"),1,2)</f>
        <v>Feb</v>
      </c>
      <c r="X6830" t="str">
        <f>INDEX(_xlfn.TEXTSPLIT(K6830,"-"),1,1)</f>
        <v>17</v>
      </c>
      <c r="Y6830">
        <f>INDEX(months!B:B,MATCH(Sheet1!W6830,months!A:A,0))</f>
        <v>2</v>
      </c>
      <c r="Z6830">
        <f t="shared" si="748"/>
        <v>42783</v>
      </c>
    </row>
    <row r="6831" spans="1:26" x14ac:dyDescent="0.2">
      <c r="A6831" t="s">
        <v>9497</v>
      </c>
      <c r="B6831" t="s">
        <v>3070</v>
      </c>
      <c r="D6831">
        <v>8</v>
      </c>
      <c r="E6831" t="s">
        <v>202</v>
      </c>
      <c r="F6831" t="s">
        <v>1010</v>
      </c>
      <c r="G6831" t="s">
        <v>23</v>
      </c>
      <c r="H6831" t="s">
        <v>24</v>
      </c>
      <c r="I6831" t="s">
        <v>25</v>
      </c>
      <c r="J6831" t="s">
        <v>9498</v>
      </c>
      <c r="K6831" t="s">
        <v>4857</v>
      </c>
      <c r="L6831" t="s">
        <v>9499</v>
      </c>
      <c r="M6831" t="s">
        <v>29</v>
      </c>
      <c r="N6831">
        <f t="shared" si="742"/>
        <v>0</v>
      </c>
      <c r="O6831" t="str">
        <f t="shared" si="743"/>
        <v>No</v>
      </c>
      <c r="P6831">
        <f t="shared" si="744"/>
        <v>0</v>
      </c>
      <c r="Q6831">
        <f t="shared" si="745"/>
        <v>4813937689</v>
      </c>
      <c r="R6831">
        <f t="shared" si="746"/>
        <v>4.1933383153624479</v>
      </c>
      <c r="S6831" t="str">
        <f t="shared" si="747"/>
        <v>Acceptable</v>
      </c>
      <c r="T6831">
        <f>ROUNDUP(C6831,0)</f>
        <v>0</v>
      </c>
      <c r="U6831">
        <f>ROUNDDOWN(C6831,0)</f>
        <v>0</v>
      </c>
      <c r="V6831">
        <f>RIGHT(K6831,2)+2000</f>
        <v>2017</v>
      </c>
      <c r="W6831" t="str">
        <f>INDEX(_xlfn.TEXTSPLIT(K6831,"-"),1,2)</f>
        <v>Dec</v>
      </c>
      <c r="X6831" t="str">
        <f>INDEX(_xlfn.TEXTSPLIT(K6831,"-"),1,1)</f>
        <v>10</v>
      </c>
      <c r="Y6831">
        <f>INDEX(months!B:B,MATCH(Sheet1!W6831,months!A:A,0))</f>
        <v>12</v>
      </c>
      <c r="Z6831">
        <f t="shared" si="748"/>
        <v>43079</v>
      </c>
    </row>
    <row r="6832" spans="1:26" x14ac:dyDescent="0.2">
      <c r="A6832" t="s">
        <v>9500</v>
      </c>
      <c r="B6832" t="s">
        <v>3070</v>
      </c>
      <c r="C6832">
        <v>4.5</v>
      </c>
      <c r="D6832">
        <v>38</v>
      </c>
      <c r="E6832" t="s">
        <v>619</v>
      </c>
      <c r="F6832" t="s">
        <v>775</v>
      </c>
      <c r="G6832" t="s">
        <v>23</v>
      </c>
      <c r="H6832" t="s">
        <v>24</v>
      </c>
      <c r="I6832" t="s">
        <v>25</v>
      </c>
      <c r="J6832" t="s">
        <v>1303</v>
      </c>
      <c r="K6832" t="s">
        <v>3408</v>
      </c>
      <c r="L6832" t="s">
        <v>313</v>
      </c>
      <c r="M6832" t="s">
        <v>29</v>
      </c>
      <c r="N6832">
        <f t="shared" si="742"/>
        <v>0</v>
      </c>
      <c r="O6832" t="str">
        <f t="shared" si="743"/>
        <v>No</v>
      </c>
      <c r="P6832">
        <f t="shared" si="744"/>
        <v>0</v>
      </c>
      <c r="Q6832">
        <f t="shared" si="745"/>
        <v>4813937689</v>
      </c>
      <c r="R6832">
        <f t="shared" si="746"/>
        <v>4.1933383153624479</v>
      </c>
      <c r="S6832" t="str">
        <f t="shared" si="747"/>
        <v>Acceptable</v>
      </c>
      <c r="T6832">
        <f>ROUNDUP(C6832,0)</f>
        <v>5</v>
      </c>
      <c r="U6832">
        <f>ROUNDDOWN(C6832,0)</f>
        <v>4</v>
      </c>
      <c r="V6832">
        <f>RIGHT(K6832,2)+2000</f>
        <v>2017</v>
      </c>
      <c r="W6832" t="str">
        <f>INDEX(_xlfn.TEXTSPLIT(K6832,"-"),1,2)</f>
        <v>Sep</v>
      </c>
      <c r="X6832" t="str">
        <f>INDEX(_xlfn.TEXTSPLIT(K6832,"-"),1,1)</f>
        <v>21</v>
      </c>
      <c r="Y6832">
        <f>INDEX(months!B:B,MATCH(Sheet1!W6832,months!A:A,0))</f>
        <v>9</v>
      </c>
      <c r="Z6832">
        <f t="shared" si="748"/>
        <v>42999</v>
      </c>
    </row>
    <row r="6833" spans="1:26" x14ac:dyDescent="0.2">
      <c r="A6833" t="s">
        <v>9501</v>
      </c>
      <c r="B6833" t="s">
        <v>2665</v>
      </c>
      <c r="D6833">
        <v>1</v>
      </c>
      <c r="E6833" t="s">
        <v>21</v>
      </c>
      <c r="F6833" t="s">
        <v>1230</v>
      </c>
      <c r="G6833" t="s">
        <v>23</v>
      </c>
      <c r="H6833" t="s">
        <v>24</v>
      </c>
      <c r="I6833" t="s">
        <v>25</v>
      </c>
      <c r="J6833" t="s">
        <v>2838</v>
      </c>
      <c r="K6833" t="s">
        <v>1833</v>
      </c>
      <c r="L6833" t="s">
        <v>9502</v>
      </c>
      <c r="M6833" t="s">
        <v>29</v>
      </c>
      <c r="N6833">
        <f t="shared" si="742"/>
        <v>0</v>
      </c>
      <c r="O6833" t="str">
        <f t="shared" si="743"/>
        <v>No</v>
      </c>
      <c r="P6833">
        <f t="shared" si="744"/>
        <v>0</v>
      </c>
      <c r="Q6833">
        <f t="shared" si="745"/>
        <v>4813937689</v>
      </c>
      <c r="R6833">
        <f t="shared" si="746"/>
        <v>4.1933383153624479</v>
      </c>
      <c r="S6833" t="str">
        <f t="shared" si="747"/>
        <v>Acceptable</v>
      </c>
      <c r="T6833">
        <f>ROUNDUP(C6833,0)</f>
        <v>0</v>
      </c>
      <c r="U6833">
        <f>ROUNDDOWN(C6833,0)</f>
        <v>0</v>
      </c>
      <c r="V6833">
        <f>RIGHT(K6833,2)+2000</f>
        <v>2018</v>
      </c>
      <c r="W6833" t="str">
        <f>INDEX(_xlfn.TEXTSPLIT(K6833,"-"),1,2)</f>
        <v>Jun</v>
      </c>
      <c r="X6833" t="str">
        <f>INDEX(_xlfn.TEXTSPLIT(K6833,"-"),1,1)</f>
        <v>9</v>
      </c>
      <c r="Y6833">
        <f>INDEX(months!B:B,MATCH(Sheet1!W6833,months!A:A,0))</f>
        <v>6</v>
      </c>
      <c r="Z6833">
        <f t="shared" si="748"/>
        <v>43260</v>
      </c>
    </row>
    <row r="6834" spans="1:26" x14ac:dyDescent="0.2">
      <c r="A6834" t="s">
        <v>9503</v>
      </c>
      <c r="B6834" t="s">
        <v>2665</v>
      </c>
      <c r="D6834">
        <v>0</v>
      </c>
      <c r="E6834" t="s">
        <v>69</v>
      </c>
      <c r="F6834" t="s">
        <v>1005</v>
      </c>
      <c r="G6834" t="s">
        <v>23</v>
      </c>
      <c r="H6834" t="s">
        <v>24</v>
      </c>
      <c r="I6834" t="s">
        <v>25</v>
      </c>
      <c r="J6834" t="s">
        <v>2838</v>
      </c>
      <c r="K6834" t="s">
        <v>194</v>
      </c>
      <c r="L6834" t="s">
        <v>7733</v>
      </c>
      <c r="M6834" t="s">
        <v>29</v>
      </c>
      <c r="N6834">
        <f t="shared" si="742"/>
        <v>0</v>
      </c>
      <c r="O6834" t="str">
        <f t="shared" si="743"/>
        <v>No</v>
      </c>
      <c r="P6834">
        <f t="shared" si="744"/>
        <v>0</v>
      </c>
      <c r="Q6834">
        <f t="shared" si="745"/>
        <v>4813937689</v>
      </c>
      <c r="R6834">
        <f t="shared" si="746"/>
        <v>4.1933383153624479</v>
      </c>
      <c r="S6834" t="str">
        <f t="shared" si="747"/>
        <v>Acceptable</v>
      </c>
      <c r="T6834">
        <f>ROUNDUP(C6834,0)</f>
        <v>0</v>
      </c>
      <c r="U6834">
        <f>ROUNDDOWN(C6834,0)</f>
        <v>0</v>
      </c>
      <c r="V6834">
        <f>RIGHT(K6834,2)+2000</f>
        <v>2018</v>
      </c>
      <c r="W6834" t="str">
        <f>INDEX(_xlfn.TEXTSPLIT(K6834,"-"),1,2)</f>
        <v>Apr</v>
      </c>
      <c r="X6834" t="str">
        <f>INDEX(_xlfn.TEXTSPLIT(K6834,"-"),1,1)</f>
        <v>15</v>
      </c>
      <c r="Y6834">
        <f>INDEX(months!B:B,MATCH(Sheet1!W6834,months!A:A,0))</f>
        <v>4</v>
      </c>
      <c r="Z6834">
        <f t="shared" si="748"/>
        <v>43205</v>
      </c>
    </row>
    <row r="6835" spans="1:26" x14ac:dyDescent="0.2">
      <c r="A6835" t="s">
        <v>9504</v>
      </c>
      <c r="B6835" t="s">
        <v>4310</v>
      </c>
      <c r="C6835">
        <v>3.5</v>
      </c>
      <c r="D6835">
        <v>4</v>
      </c>
      <c r="E6835" t="s">
        <v>763</v>
      </c>
      <c r="F6835" t="s">
        <v>1010</v>
      </c>
      <c r="G6835" t="s">
        <v>23</v>
      </c>
      <c r="H6835" t="s">
        <v>24</v>
      </c>
      <c r="I6835" t="s">
        <v>25</v>
      </c>
      <c r="J6835" t="s">
        <v>2718</v>
      </c>
      <c r="K6835" t="s">
        <v>3408</v>
      </c>
      <c r="L6835" t="s">
        <v>1960</v>
      </c>
      <c r="M6835" t="s">
        <v>54</v>
      </c>
      <c r="N6835">
        <f t="shared" si="742"/>
        <v>0</v>
      </c>
      <c r="O6835" t="str">
        <f t="shared" si="743"/>
        <v>No</v>
      </c>
      <c r="P6835">
        <f t="shared" si="744"/>
        <v>0</v>
      </c>
      <c r="Q6835">
        <f t="shared" si="745"/>
        <v>4813937689</v>
      </c>
      <c r="R6835">
        <f t="shared" si="746"/>
        <v>4.1933383153624479</v>
      </c>
      <c r="S6835" t="str">
        <f t="shared" si="747"/>
        <v>Acceptable</v>
      </c>
      <c r="T6835">
        <f>ROUNDUP(C6835,0)</f>
        <v>4</v>
      </c>
      <c r="U6835">
        <f>ROUNDDOWN(C6835,0)</f>
        <v>3</v>
      </c>
      <c r="V6835">
        <f>RIGHT(K6835,2)+2000</f>
        <v>2017</v>
      </c>
      <c r="W6835" t="str">
        <f>INDEX(_xlfn.TEXTSPLIT(K6835,"-"),1,2)</f>
        <v>Sep</v>
      </c>
      <c r="X6835" t="str">
        <f>INDEX(_xlfn.TEXTSPLIT(K6835,"-"),1,1)</f>
        <v>21</v>
      </c>
      <c r="Y6835">
        <f>INDEX(months!B:B,MATCH(Sheet1!W6835,months!A:A,0))</f>
        <v>9</v>
      </c>
      <c r="Z6835">
        <f t="shared" si="748"/>
        <v>42999</v>
      </c>
    </row>
    <row r="6836" spans="1:26" x14ac:dyDescent="0.2">
      <c r="A6836" t="s">
        <v>9505</v>
      </c>
      <c r="B6836" t="s">
        <v>3070</v>
      </c>
      <c r="D6836">
        <v>11</v>
      </c>
      <c r="E6836" t="s">
        <v>152</v>
      </c>
      <c r="F6836" t="s">
        <v>775</v>
      </c>
      <c r="G6836" t="s">
        <v>23</v>
      </c>
      <c r="H6836" t="s">
        <v>24</v>
      </c>
      <c r="I6836" t="s">
        <v>25</v>
      </c>
      <c r="J6836" t="s">
        <v>2694</v>
      </c>
      <c r="K6836" t="s">
        <v>9506</v>
      </c>
      <c r="L6836" t="s">
        <v>59</v>
      </c>
      <c r="M6836" t="s">
        <v>86</v>
      </c>
      <c r="N6836">
        <f t="shared" si="742"/>
        <v>0</v>
      </c>
      <c r="O6836" t="str">
        <f t="shared" si="743"/>
        <v>No</v>
      </c>
      <c r="P6836">
        <f t="shared" si="744"/>
        <v>0</v>
      </c>
      <c r="Q6836">
        <f t="shared" si="745"/>
        <v>4813937689</v>
      </c>
      <c r="R6836">
        <f t="shared" si="746"/>
        <v>4.1933383153624479</v>
      </c>
      <c r="S6836" t="str">
        <f t="shared" si="747"/>
        <v>Acceptable</v>
      </c>
      <c r="T6836">
        <f>ROUNDUP(C6836,0)</f>
        <v>0</v>
      </c>
      <c r="U6836">
        <f>ROUNDDOWN(C6836,0)</f>
        <v>0</v>
      </c>
      <c r="V6836">
        <f>RIGHT(K6836,2)+2000</f>
        <v>2017</v>
      </c>
      <c r="W6836" t="str">
        <f>INDEX(_xlfn.TEXTSPLIT(K6836,"-"),1,2)</f>
        <v>Sep</v>
      </c>
      <c r="X6836" t="str">
        <f>INDEX(_xlfn.TEXTSPLIT(K6836,"-"),1,1)</f>
        <v>9</v>
      </c>
      <c r="Y6836">
        <f>INDEX(months!B:B,MATCH(Sheet1!W6836,months!A:A,0))</f>
        <v>9</v>
      </c>
      <c r="Z6836">
        <f t="shared" si="748"/>
        <v>42987</v>
      </c>
    </row>
    <row r="6837" spans="1:26" x14ac:dyDescent="0.2">
      <c r="A6837" t="s">
        <v>9507</v>
      </c>
      <c r="B6837" t="s">
        <v>2665</v>
      </c>
      <c r="D6837">
        <v>4</v>
      </c>
      <c r="E6837" t="s">
        <v>78</v>
      </c>
      <c r="F6837" t="s">
        <v>1010</v>
      </c>
      <c r="G6837" t="s">
        <v>23</v>
      </c>
      <c r="H6837" t="s">
        <v>24</v>
      </c>
      <c r="I6837" t="s">
        <v>25</v>
      </c>
      <c r="J6837" t="s">
        <v>2838</v>
      </c>
      <c r="K6837" t="s">
        <v>331</v>
      </c>
      <c r="L6837" t="s">
        <v>9508</v>
      </c>
      <c r="M6837" t="s">
        <v>29</v>
      </c>
      <c r="N6837">
        <f t="shared" si="742"/>
        <v>0</v>
      </c>
      <c r="O6837" t="str">
        <f t="shared" si="743"/>
        <v>No</v>
      </c>
      <c r="P6837">
        <f t="shared" si="744"/>
        <v>0</v>
      </c>
      <c r="Q6837">
        <f t="shared" si="745"/>
        <v>4813937689</v>
      </c>
      <c r="R6837">
        <f t="shared" si="746"/>
        <v>4.1933383153624479</v>
      </c>
      <c r="S6837" t="str">
        <f t="shared" si="747"/>
        <v>Acceptable</v>
      </c>
      <c r="T6837">
        <f>ROUNDUP(C6837,0)</f>
        <v>0</v>
      </c>
      <c r="U6837">
        <f>ROUNDDOWN(C6837,0)</f>
        <v>0</v>
      </c>
      <c r="V6837">
        <f>RIGHT(K6837,2)+2000</f>
        <v>2018</v>
      </c>
      <c r="W6837" t="str">
        <f>INDEX(_xlfn.TEXTSPLIT(K6837,"-"),1,2)</f>
        <v>Jun</v>
      </c>
      <c r="X6837" t="str">
        <f>INDEX(_xlfn.TEXTSPLIT(K6837,"-"),1,1)</f>
        <v>2</v>
      </c>
      <c r="Y6837">
        <f>INDEX(months!B:B,MATCH(Sheet1!W6837,months!A:A,0))</f>
        <v>6</v>
      </c>
      <c r="Z6837">
        <f t="shared" si="748"/>
        <v>43253</v>
      </c>
    </row>
    <row r="6838" spans="1:26" x14ac:dyDescent="0.2">
      <c r="A6838" t="s">
        <v>9509</v>
      </c>
      <c r="B6838" t="s">
        <v>3070</v>
      </c>
      <c r="C6838">
        <v>3.5</v>
      </c>
      <c r="D6838">
        <v>4</v>
      </c>
      <c r="E6838" t="s">
        <v>93</v>
      </c>
      <c r="F6838" t="s">
        <v>775</v>
      </c>
      <c r="G6838" t="s">
        <v>23</v>
      </c>
      <c r="H6838" t="s">
        <v>24</v>
      </c>
      <c r="I6838" t="s">
        <v>25</v>
      </c>
      <c r="J6838" t="s">
        <v>1303</v>
      </c>
      <c r="K6838" t="s">
        <v>5706</v>
      </c>
      <c r="L6838" t="s">
        <v>53</v>
      </c>
      <c r="M6838" t="s">
        <v>587</v>
      </c>
      <c r="N6838">
        <f t="shared" si="742"/>
        <v>0</v>
      </c>
      <c r="O6838" t="str">
        <f t="shared" si="743"/>
        <v>No</v>
      </c>
      <c r="P6838">
        <f t="shared" si="744"/>
        <v>0</v>
      </c>
      <c r="Q6838">
        <f t="shared" si="745"/>
        <v>4813937689</v>
      </c>
      <c r="R6838">
        <f t="shared" si="746"/>
        <v>4.1933383153624479</v>
      </c>
      <c r="S6838" t="str">
        <f t="shared" si="747"/>
        <v>Acceptable</v>
      </c>
      <c r="T6838">
        <f>ROUNDUP(C6838,0)</f>
        <v>4</v>
      </c>
      <c r="U6838">
        <f>ROUNDDOWN(C6838,0)</f>
        <v>3</v>
      </c>
      <c r="V6838">
        <f>RIGHT(K6838,2)+2000</f>
        <v>2017</v>
      </c>
      <c r="W6838" t="str">
        <f>INDEX(_xlfn.TEXTSPLIT(K6838,"-"),1,2)</f>
        <v>Sep</v>
      </c>
      <c r="X6838" t="str">
        <f>INDEX(_xlfn.TEXTSPLIT(K6838,"-"),1,1)</f>
        <v>22</v>
      </c>
      <c r="Y6838">
        <f>INDEX(months!B:B,MATCH(Sheet1!W6838,months!A:A,0))</f>
        <v>9</v>
      </c>
      <c r="Z6838">
        <f t="shared" si="748"/>
        <v>43000</v>
      </c>
    </row>
    <row r="6839" spans="1:26" x14ac:dyDescent="0.2">
      <c r="A6839" t="s">
        <v>9510</v>
      </c>
      <c r="B6839" t="s">
        <v>556</v>
      </c>
      <c r="C6839">
        <v>2.9</v>
      </c>
      <c r="D6839">
        <v>28</v>
      </c>
      <c r="E6839" t="s">
        <v>88</v>
      </c>
      <c r="F6839" t="s">
        <v>1199</v>
      </c>
      <c r="G6839" t="s">
        <v>649</v>
      </c>
      <c r="H6839" t="s">
        <v>5913</v>
      </c>
      <c r="I6839" t="s">
        <v>25</v>
      </c>
      <c r="J6839" t="s">
        <v>557</v>
      </c>
      <c r="K6839" t="s">
        <v>6474</v>
      </c>
      <c r="L6839" t="s">
        <v>1116</v>
      </c>
      <c r="M6839" t="s">
        <v>72</v>
      </c>
      <c r="N6839">
        <f t="shared" si="742"/>
        <v>0</v>
      </c>
      <c r="O6839" t="str">
        <f t="shared" si="743"/>
        <v>No</v>
      </c>
      <c r="P6839">
        <f t="shared" si="744"/>
        <v>0</v>
      </c>
      <c r="Q6839">
        <f t="shared" si="745"/>
        <v>4813937689</v>
      </c>
      <c r="R6839">
        <f t="shared" si="746"/>
        <v>4.1933383153624479</v>
      </c>
      <c r="S6839" t="str">
        <f t="shared" si="747"/>
        <v>Acceptable</v>
      </c>
      <c r="T6839">
        <f>ROUNDUP(C6839,0)</f>
        <v>3</v>
      </c>
      <c r="U6839">
        <f>ROUNDDOWN(C6839,0)</f>
        <v>2</v>
      </c>
      <c r="V6839">
        <f>RIGHT(K6839,2)+2000</f>
        <v>2017</v>
      </c>
      <c r="W6839" t="str">
        <f>INDEX(_xlfn.TEXTSPLIT(K6839,"-"),1,2)</f>
        <v>Oct</v>
      </c>
      <c r="X6839" t="str">
        <f>INDEX(_xlfn.TEXTSPLIT(K6839,"-"),1,1)</f>
        <v>24</v>
      </c>
      <c r="Y6839">
        <f>INDEX(months!B:B,MATCH(Sheet1!W6839,months!A:A,0))</f>
        <v>10</v>
      </c>
      <c r="Z6839">
        <f t="shared" si="748"/>
        <v>43032</v>
      </c>
    </row>
    <row r="6840" spans="1:26" x14ac:dyDescent="0.2">
      <c r="A6840" t="s">
        <v>9511</v>
      </c>
      <c r="B6840" t="s">
        <v>447</v>
      </c>
      <c r="D6840">
        <v>3</v>
      </c>
      <c r="E6840" t="s">
        <v>527</v>
      </c>
      <c r="F6840" t="s">
        <v>1010</v>
      </c>
      <c r="G6840" t="s">
        <v>23</v>
      </c>
      <c r="H6840" t="s">
        <v>24</v>
      </c>
      <c r="I6840" t="s">
        <v>25</v>
      </c>
      <c r="J6840" t="s">
        <v>449</v>
      </c>
      <c r="K6840" t="s">
        <v>3508</v>
      </c>
      <c r="L6840" t="s">
        <v>3003</v>
      </c>
      <c r="M6840" t="s">
        <v>60</v>
      </c>
      <c r="N6840">
        <f t="shared" si="742"/>
        <v>0</v>
      </c>
      <c r="O6840" t="str">
        <f t="shared" si="743"/>
        <v>No</v>
      </c>
      <c r="P6840">
        <f t="shared" si="744"/>
        <v>0</v>
      </c>
      <c r="Q6840">
        <f t="shared" si="745"/>
        <v>4813937689</v>
      </c>
      <c r="R6840">
        <f t="shared" si="746"/>
        <v>4.1933383153624479</v>
      </c>
      <c r="S6840" t="str">
        <f t="shared" si="747"/>
        <v>Acceptable</v>
      </c>
      <c r="T6840">
        <f>ROUNDUP(C6840,0)</f>
        <v>0</v>
      </c>
      <c r="U6840">
        <f>ROUNDDOWN(C6840,0)</f>
        <v>0</v>
      </c>
      <c r="V6840">
        <f>RIGHT(K6840,2)+2000</f>
        <v>2017</v>
      </c>
      <c r="W6840" t="str">
        <f>INDEX(_xlfn.TEXTSPLIT(K6840,"-"),1,2)</f>
        <v>Oct</v>
      </c>
      <c r="X6840" t="str">
        <f>INDEX(_xlfn.TEXTSPLIT(K6840,"-"),1,1)</f>
        <v>3</v>
      </c>
      <c r="Y6840">
        <f>INDEX(months!B:B,MATCH(Sheet1!W6840,months!A:A,0))</f>
        <v>10</v>
      </c>
      <c r="Z6840">
        <f t="shared" si="748"/>
        <v>43011</v>
      </c>
    </row>
    <row r="6841" spans="1:26" x14ac:dyDescent="0.2">
      <c r="A6841" t="s">
        <v>9512</v>
      </c>
      <c r="B6841" t="s">
        <v>2665</v>
      </c>
      <c r="D6841">
        <v>2</v>
      </c>
      <c r="E6841" t="s">
        <v>202</v>
      </c>
      <c r="F6841" t="s">
        <v>1005</v>
      </c>
      <c r="G6841" t="s">
        <v>23</v>
      </c>
      <c r="H6841" t="s">
        <v>24</v>
      </c>
      <c r="I6841" t="s">
        <v>25</v>
      </c>
      <c r="J6841" t="s">
        <v>2726</v>
      </c>
      <c r="K6841" t="s">
        <v>6125</v>
      </c>
      <c r="L6841" t="s">
        <v>7733</v>
      </c>
      <c r="M6841" t="s">
        <v>29</v>
      </c>
      <c r="N6841">
        <f t="shared" si="742"/>
        <v>0</v>
      </c>
      <c r="O6841" t="str">
        <f t="shared" si="743"/>
        <v>No</v>
      </c>
      <c r="P6841">
        <f t="shared" si="744"/>
        <v>0</v>
      </c>
      <c r="Q6841">
        <f t="shared" si="745"/>
        <v>4813937689</v>
      </c>
      <c r="R6841">
        <f t="shared" si="746"/>
        <v>4.1933383153624479</v>
      </c>
      <c r="S6841" t="str">
        <f t="shared" si="747"/>
        <v>Acceptable</v>
      </c>
      <c r="T6841">
        <f>ROUNDUP(C6841,0)</f>
        <v>0</v>
      </c>
      <c r="U6841">
        <f>ROUNDDOWN(C6841,0)</f>
        <v>0</v>
      </c>
      <c r="V6841">
        <f>RIGHT(K6841,2)+2000</f>
        <v>2018</v>
      </c>
      <c r="W6841" t="str">
        <f>INDEX(_xlfn.TEXTSPLIT(K6841,"-"),1,2)</f>
        <v>Mar</v>
      </c>
      <c r="X6841" t="str">
        <f>INDEX(_xlfn.TEXTSPLIT(K6841,"-"),1,1)</f>
        <v>11</v>
      </c>
      <c r="Y6841">
        <f>INDEX(months!B:B,MATCH(Sheet1!W6841,months!A:A,0))</f>
        <v>3</v>
      </c>
      <c r="Z6841">
        <f t="shared" si="748"/>
        <v>43170</v>
      </c>
    </row>
    <row r="6842" spans="1:26" x14ac:dyDescent="0.2">
      <c r="A6842" t="s">
        <v>9513</v>
      </c>
      <c r="B6842" t="s">
        <v>447</v>
      </c>
      <c r="C6842">
        <v>5</v>
      </c>
      <c r="D6842">
        <v>23</v>
      </c>
      <c r="E6842" t="s">
        <v>46</v>
      </c>
      <c r="F6842" t="s">
        <v>1199</v>
      </c>
      <c r="G6842" t="s">
        <v>23</v>
      </c>
      <c r="H6842" t="s">
        <v>24</v>
      </c>
      <c r="I6842" t="s">
        <v>25</v>
      </c>
      <c r="J6842" t="s">
        <v>449</v>
      </c>
      <c r="K6842" t="s">
        <v>9514</v>
      </c>
      <c r="L6842" t="s">
        <v>3814</v>
      </c>
      <c r="M6842" t="s">
        <v>86</v>
      </c>
      <c r="N6842">
        <f t="shared" si="742"/>
        <v>0</v>
      </c>
      <c r="O6842" t="str">
        <f t="shared" si="743"/>
        <v>No</v>
      </c>
      <c r="P6842">
        <f t="shared" si="744"/>
        <v>0</v>
      </c>
      <c r="Q6842">
        <f t="shared" si="745"/>
        <v>4813937689</v>
      </c>
      <c r="R6842">
        <f t="shared" si="746"/>
        <v>4.1933383153624479</v>
      </c>
      <c r="S6842" t="str">
        <f t="shared" si="747"/>
        <v>Acceptable</v>
      </c>
      <c r="T6842">
        <f>ROUNDUP(C6842,0)</f>
        <v>5</v>
      </c>
      <c r="U6842">
        <f>ROUNDDOWN(C6842,0)</f>
        <v>5</v>
      </c>
      <c r="V6842">
        <f>RIGHT(K6842,2)+2000</f>
        <v>2016</v>
      </c>
      <c r="W6842" t="str">
        <f>INDEX(_xlfn.TEXTSPLIT(K6842,"-"),1,2)</f>
        <v>Mar</v>
      </c>
      <c r="X6842" t="str">
        <f>INDEX(_xlfn.TEXTSPLIT(K6842,"-"),1,1)</f>
        <v>20</v>
      </c>
      <c r="Y6842">
        <f>INDEX(months!B:B,MATCH(Sheet1!W6842,months!A:A,0))</f>
        <v>3</v>
      </c>
      <c r="Z6842">
        <f t="shared" si="748"/>
        <v>42449</v>
      </c>
    </row>
    <row r="6843" spans="1:26" x14ac:dyDescent="0.2">
      <c r="A6843" t="s">
        <v>9515</v>
      </c>
      <c r="B6843" t="s">
        <v>2665</v>
      </c>
      <c r="D6843">
        <v>31</v>
      </c>
      <c r="E6843" t="s">
        <v>202</v>
      </c>
      <c r="F6843" t="s">
        <v>775</v>
      </c>
      <c r="G6843" t="s">
        <v>23</v>
      </c>
      <c r="H6843" t="s">
        <v>24</v>
      </c>
      <c r="I6843" t="s">
        <v>25</v>
      </c>
      <c r="J6843" t="s">
        <v>2838</v>
      </c>
      <c r="K6843" t="s">
        <v>3188</v>
      </c>
      <c r="L6843" t="s">
        <v>9516</v>
      </c>
      <c r="M6843" t="s">
        <v>29</v>
      </c>
      <c r="N6843">
        <f t="shared" si="742"/>
        <v>0</v>
      </c>
      <c r="O6843" t="str">
        <f t="shared" si="743"/>
        <v>No</v>
      </c>
      <c r="P6843">
        <f t="shared" si="744"/>
        <v>0</v>
      </c>
      <c r="Q6843">
        <f t="shared" si="745"/>
        <v>4813937689</v>
      </c>
      <c r="R6843">
        <f t="shared" si="746"/>
        <v>4.1933383153624479</v>
      </c>
      <c r="S6843" t="str">
        <f t="shared" si="747"/>
        <v>Acceptable</v>
      </c>
      <c r="T6843">
        <f>ROUNDUP(C6843,0)</f>
        <v>0</v>
      </c>
      <c r="U6843">
        <f>ROUNDDOWN(C6843,0)</f>
        <v>0</v>
      </c>
      <c r="V6843">
        <f>RIGHT(K6843,2)+2000</f>
        <v>2017</v>
      </c>
      <c r="W6843" t="str">
        <f>INDEX(_xlfn.TEXTSPLIT(K6843,"-"),1,2)</f>
        <v>Aug</v>
      </c>
      <c r="X6843" t="str">
        <f>INDEX(_xlfn.TEXTSPLIT(K6843,"-"),1,1)</f>
        <v>31</v>
      </c>
      <c r="Y6843">
        <f>INDEX(months!B:B,MATCH(Sheet1!W6843,months!A:A,0))</f>
        <v>8</v>
      </c>
      <c r="Z6843">
        <f t="shared" si="748"/>
        <v>42978</v>
      </c>
    </row>
    <row r="6844" spans="1:26" x14ac:dyDescent="0.2">
      <c r="A6844" t="s">
        <v>9517</v>
      </c>
      <c r="B6844" t="s">
        <v>2665</v>
      </c>
      <c r="D6844">
        <v>0</v>
      </c>
      <c r="E6844" t="s">
        <v>69</v>
      </c>
      <c r="F6844" t="s">
        <v>1230</v>
      </c>
      <c r="G6844" t="s">
        <v>23</v>
      </c>
      <c r="H6844" t="s">
        <v>24</v>
      </c>
      <c r="I6844" t="s">
        <v>25</v>
      </c>
      <c r="J6844" t="s">
        <v>2838</v>
      </c>
      <c r="K6844" t="s">
        <v>4777</v>
      </c>
      <c r="L6844" t="s">
        <v>7733</v>
      </c>
      <c r="M6844" t="s">
        <v>29</v>
      </c>
      <c r="N6844">
        <f t="shared" si="742"/>
        <v>0</v>
      </c>
      <c r="O6844" t="str">
        <f t="shared" si="743"/>
        <v>No</v>
      </c>
      <c r="P6844">
        <f t="shared" si="744"/>
        <v>0</v>
      </c>
      <c r="Q6844">
        <f t="shared" si="745"/>
        <v>4813937689</v>
      </c>
      <c r="R6844">
        <f t="shared" si="746"/>
        <v>4.1933383153624479</v>
      </c>
      <c r="S6844" t="str">
        <f t="shared" si="747"/>
        <v>Acceptable</v>
      </c>
      <c r="T6844">
        <f>ROUNDUP(C6844,0)</f>
        <v>0</v>
      </c>
      <c r="U6844">
        <f>ROUNDDOWN(C6844,0)</f>
        <v>0</v>
      </c>
      <c r="V6844">
        <f>RIGHT(K6844,2)+2000</f>
        <v>2018</v>
      </c>
      <c r="W6844" t="str">
        <f>INDEX(_xlfn.TEXTSPLIT(K6844,"-"),1,2)</f>
        <v>Mar</v>
      </c>
      <c r="X6844" t="str">
        <f>INDEX(_xlfn.TEXTSPLIT(K6844,"-"),1,1)</f>
        <v>18</v>
      </c>
      <c r="Y6844">
        <f>INDEX(months!B:B,MATCH(Sheet1!W6844,months!A:A,0))</f>
        <v>3</v>
      </c>
      <c r="Z6844">
        <f t="shared" si="748"/>
        <v>43177</v>
      </c>
    </row>
    <row r="6845" spans="1:26" x14ac:dyDescent="0.2">
      <c r="A6845" t="s">
        <v>9518</v>
      </c>
      <c r="B6845" t="s">
        <v>3070</v>
      </c>
      <c r="D6845">
        <v>3</v>
      </c>
      <c r="E6845" t="s">
        <v>42</v>
      </c>
      <c r="F6845" t="s">
        <v>1010</v>
      </c>
      <c r="G6845" t="s">
        <v>23</v>
      </c>
      <c r="H6845" t="s">
        <v>24</v>
      </c>
      <c r="I6845" t="s">
        <v>25</v>
      </c>
      <c r="J6845" t="s">
        <v>2694</v>
      </c>
      <c r="K6845" t="s">
        <v>3188</v>
      </c>
      <c r="L6845" t="s">
        <v>9516</v>
      </c>
      <c r="M6845" t="s">
        <v>29</v>
      </c>
      <c r="N6845">
        <f t="shared" si="742"/>
        <v>0</v>
      </c>
      <c r="O6845" t="str">
        <f t="shared" si="743"/>
        <v>No</v>
      </c>
      <c r="P6845">
        <f t="shared" si="744"/>
        <v>0</v>
      </c>
      <c r="Q6845">
        <f t="shared" si="745"/>
        <v>4813937689</v>
      </c>
      <c r="R6845">
        <f t="shared" si="746"/>
        <v>4.1933383153624479</v>
      </c>
      <c r="S6845" t="str">
        <f t="shared" si="747"/>
        <v>Acceptable</v>
      </c>
      <c r="T6845">
        <f>ROUNDUP(C6845,0)</f>
        <v>0</v>
      </c>
      <c r="U6845">
        <f>ROUNDDOWN(C6845,0)</f>
        <v>0</v>
      </c>
      <c r="V6845">
        <f>RIGHT(K6845,2)+2000</f>
        <v>2017</v>
      </c>
      <c r="W6845" t="str">
        <f>INDEX(_xlfn.TEXTSPLIT(K6845,"-"),1,2)</f>
        <v>Aug</v>
      </c>
      <c r="X6845" t="str">
        <f>INDEX(_xlfn.TEXTSPLIT(K6845,"-"),1,1)</f>
        <v>31</v>
      </c>
      <c r="Y6845">
        <f>INDEX(months!B:B,MATCH(Sheet1!W6845,months!A:A,0))</f>
        <v>8</v>
      </c>
      <c r="Z6845">
        <f t="shared" si="748"/>
        <v>42978</v>
      </c>
    </row>
    <row r="6846" spans="1:26" x14ac:dyDescent="0.2">
      <c r="A6846" t="s">
        <v>9519</v>
      </c>
      <c r="B6846" t="s">
        <v>447</v>
      </c>
      <c r="D6846">
        <v>0</v>
      </c>
      <c r="E6846" t="s">
        <v>970</v>
      </c>
      <c r="F6846" t="s">
        <v>1230</v>
      </c>
      <c r="G6846" t="s">
        <v>23</v>
      </c>
      <c r="H6846" t="s">
        <v>24</v>
      </c>
      <c r="I6846" t="s">
        <v>25</v>
      </c>
      <c r="J6846" t="s">
        <v>449</v>
      </c>
      <c r="K6846" t="s">
        <v>243</v>
      </c>
      <c r="L6846" t="s">
        <v>59</v>
      </c>
      <c r="M6846" t="s">
        <v>514</v>
      </c>
      <c r="N6846">
        <f t="shared" si="742"/>
        <v>0</v>
      </c>
      <c r="O6846" t="str">
        <f t="shared" si="743"/>
        <v>No</v>
      </c>
      <c r="P6846">
        <f t="shared" si="744"/>
        <v>0</v>
      </c>
      <c r="Q6846">
        <f t="shared" si="745"/>
        <v>4813937689</v>
      </c>
      <c r="R6846">
        <f t="shared" si="746"/>
        <v>4.1933383153624479</v>
      </c>
      <c r="S6846" t="str">
        <f t="shared" si="747"/>
        <v>Acceptable</v>
      </c>
      <c r="T6846">
        <f>ROUNDUP(C6846,0)</f>
        <v>0</v>
      </c>
      <c r="U6846">
        <f>ROUNDDOWN(C6846,0)</f>
        <v>0</v>
      </c>
      <c r="V6846">
        <f>RIGHT(K6846,2)+2000</f>
        <v>2018</v>
      </c>
      <c r="W6846" t="str">
        <f>INDEX(_xlfn.TEXTSPLIT(K6846,"-"),1,2)</f>
        <v>Jul</v>
      </c>
      <c r="X6846" t="str">
        <f>INDEX(_xlfn.TEXTSPLIT(K6846,"-"),1,1)</f>
        <v>8</v>
      </c>
      <c r="Y6846">
        <f>INDEX(months!B:B,MATCH(Sheet1!W6846,months!A:A,0))</f>
        <v>7</v>
      </c>
      <c r="Z6846">
        <f t="shared" si="748"/>
        <v>43289</v>
      </c>
    </row>
    <row r="6847" spans="1:26" x14ac:dyDescent="0.2">
      <c r="A6847" t="s">
        <v>2710</v>
      </c>
      <c r="B6847" t="s">
        <v>2665</v>
      </c>
      <c r="C6847">
        <v>4.3</v>
      </c>
      <c r="D6847">
        <v>1004709</v>
      </c>
      <c r="E6847" t="s">
        <v>46</v>
      </c>
      <c r="F6847" t="s">
        <v>43</v>
      </c>
      <c r="G6847" t="s">
        <v>23</v>
      </c>
      <c r="H6847" t="s">
        <v>24</v>
      </c>
      <c r="I6847" t="s">
        <v>44</v>
      </c>
      <c r="J6847" t="s">
        <v>2684</v>
      </c>
      <c r="K6847" t="s">
        <v>759</v>
      </c>
      <c r="L6847" t="s">
        <v>46</v>
      </c>
      <c r="M6847" t="s">
        <v>54</v>
      </c>
      <c r="N6847">
        <f t="shared" si="742"/>
        <v>0</v>
      </c>
      <c r="O6847" t="str">
        <f t="shared" si="743"/>
        <v>No</v>
      </c>
      <c r="P6847">
        <f t="shared" si="744"/>
        <v>0</v>
      </c>
      <c r="Q6847">
        <f t="shared" si="745"/>
        <v>4813937689</v>
      </c>
      <c r="R6847">
        <f t="shared" si="746"/>
        <v>4.1933383153624479</v>
      </c>
      <c r="S6847" t="str">
        <f t="shared" si="747"/>
        <v>Acceptable</v>
      </c>
      <c r="T6847">
        <f>ROUNDUP(C6847,0)</f>
        <v>5</v>
      </c>
      <c r="U6847">
        <f>ROUNDDOWN(C6847,0)</f>
        <v>4</v>
      </c>
      <c r="V6847">
        <f>RIGHT(K6847,2)+2000</f>
        <v>2018</v>
      </c>
      <c r="W6847" t="str">
        <f>INDEX(_xlfn.TEXTSPLIT(K6847,"-"),1,2)</f>
        <v>Jul</v>
      </c>
      <c r="X6847" t="str">
        <f>INDEX(_xlfn.TEXTSPLIT(K6847,"-"),1,1)</f>
        <v>5</v>
      </c>
      <c r="Y6847">
        <f>INDEX(months!B:B,MATCH(Sheet1!W6847,months!A:A,0))</f>
        <v>7</v>
      </c>
      <c r="Z6847">
        <f t="shared" si="748"/>
        <v>43286</v>
      </c>
    </row>
    <row r="6848" spans="1:26" x14ac:dyDescent="0.2">
      <c r="A6848" t="s">
        <v>9520</v>
      </c>
      <c r="B6848" t="s">
        <v>2665</v>
      </c>
      <c r="D6848">
        <v>14</v>
      </c>
      <c r="E6848" t="s">
        <v>21</v>
      </c>
      <c r="F6848" t="s">
        <v>775</v>
      </c>
      <c r="G6848" t="s">
        <v>23</v>
      </c>
      <c r="H6848" t="s">
        <v>24</v>
      </c>
      <c r="I6848" t="s">
        <v>25</v>
      </c>
      <c r="J6848" t="s">
        <v>2838</v>
      </c>
      <c r="K6848" t="s">
        <v>564</v>
      </c>
      <c r="L6848" t="s">
        <v>9508</v>
      </c>
      <c r="M6848" t="s">
        <v>29</v>
      </c>
      <c r="N6848">
        <f t="shared" si="742"/>
        <v>0</v>
      </c>
      <c r="O6848" t="str">
        <f t="shared" si="743"/>
        <v>No</v>
      </c>
      <c r="P6848">
        <f t="shared" si="744"/>
        <v>0</v>
      </c>
      <c r="Q6848">
        <f t="shared" si="745"/>
        <v>4813937689</v>
      </c>
      <c r="R6848">
        <f t="shared" si="746"/>
        <v>4.1933383153624479</v>
      </c>
      <c r="S6848" t="str">
        <f t="shared" si="747"/>
        <v>Acceptable</v>
      </c>
      <c r="T6848">
        <f>ROUNDUP(C6848,0)</f>
        <v>0</v>
      </c>
      <c r="U6848">
        <f>ROUNDDOWN(C6848,0)</f>
        <v>0</v>
      </c>
      <c r="V6848">
        <f>RIGHT(K6848,2)+2000</f>
        <v>2018</v>
      </c>
      <c r="W6848" t="str">
        <f>INDEX(_xlfn.TEXTSPLIT(K6848,"-"),1,2)</f>
        <v>May</v>
      </c>
      <c r="X6848" t="str">
        <f>INDEX(_xlfn.TEXTSPLIT(K6848,"-"),1,1)</f>
        <v>4</v>
      </c>
      <c r="Y6848">
        <f>INDEX(months!B:B,MATCH(Sheet1!W6848,months!A:A,0))</f>
        <v>5</v>
      </c>
      <c r="Z6848">
        <f t="shared" si="748"/>
        <v>43224</v>
      </c>
    </row>
    <row r="6849" spans="1:26" x14ac:dyDescent="0.2">
      <c r="A6849" t="s">
        <v>9521</v>
      </c>
      <c r="B6849" t="s">
        <v>447</v>
      </c>
      <c r="C6849">
        <v>4.8</v>
      </c>
      <c r="D6849">
        <v>238</v>
      </c>
      <c r="E6849" t="s">
        <v>256</v>
      </c>
      <c r="F6849" t="s">
        <v>22</v>
      </c>
      <c r="G6849" t="s">
        <v>23</v>
      </c>
      <c r="H6849" t="s">
        <v>24</v>
      </c>
      <c r="I6849" t="s">
        <v>25</v>
      </c>
      <c r="J6849" t="s">
        <v>449</v>
      </c>
      <c r="K6849" t="s">
        <v>264</v>
      </c>
      <c r="L6849" t="s">
        <v>59</v>
      </c>
      <c r="M6849" t="s">
        <v>86</v>
      </c>
      <c r="N6849">
        <f t="shared" si="742"/>
        <v>0</v>
      </c>
      <c r="O6849" t="str">
        <f t="shared" si="743"/>
        <v>No</v>
      </c>
      <c r="P6849">
        <f t="shared" si="744"/>
        <v>0</v>
      </c>
      <c r="Q6849">
        <f t="shared" si="745"/>
        <v>4813937689</v>
      </c>
      <c r="R6849">
        <f t="shared" si="746"/>
        <v>4.1933383153624479</v>
      </c>
      <c r="S6849" t="str">
        <f t="shared" si="747"/>
        <v>Acceptable</v>
      </c>
      <c r="T6849">
        <f>ROUNDUP(C6849,0)</f>
        <v>5</v>
      </c>
      <c r="U6849">
        <f>ROUNDDOWN(C6849,0)</f>
        <v>4</v>
      </c>
      <c r="V6849">
        <f>RIGHT(K6849,2)+2000</f>
        <v>2018</v>
      </c>
      <c r="W6849" t="str">
        <f>INDEX(_xlfn.TEXTSPLIT(K6849,"-"),1,2)</f>
        <v>May</v>
      </c>
      <c r="X6849" t="str">
        <f>INDEX(_xlfn.TEXTSPLIT(K6849,"-"),1,1)</f>
        <v>25</v>
      </c>
      <c r="Y6849">
        <f>INDEX(months!B:B,MATCH(Sheet1!W6849,months!A:A,0))</f>
        <v>5</v>
      </c>
      <c r="Z6849">
        <f t="shared" si="748"/>
        <v>43245</v>
      </c>
    </row>
    <row r="6850" spans="1:26" x14ac:dyDescent="0.2">
      <c r="A6850" t="s">
        <v>9522</v>
      </c>
      <c r="B6850" t="s">
        <v>447</v>
      </c>
      <c r="C6850">
        <v>4.7</v>
      </c>
      <c r="D6850">
        <v>119</v>
      </c>
      <c r="E6850" t="s">
        <v>627</v>
      </c>
      <c r="F6850" t="s">
        <v>775</v>
      </c>
      <c r="G6850" t="s">
        <v>23</v>
      </c>
      <c r="H6850" t="s">
        <v>24</v>
      </c>
      <c r="I6850" t="s">
        <v>25</v>
      </c>
      <c r="J6850" t="s">
        <v>449</v>
      </c>
      <c r="K6850" t="s">
        <v>3408</v>
      </c>
      <c r="L6850" t="s">
        <v>59</v>
      </c>
      <c r="M6850" t="s">
        <v>81</v>
      </c>
      <c r="N6850">
        <f t="shared" ref="N6850:N6913" si="749">SUM(A6850,B6850)</f>
        <v>0</v>
      </c>
      <c r="O6850" t="str">
        <f t="shared" ref="O6850:O6913" si="750">IF(E6850="good","Yes","No")</f>
        <v>No</v>
      </c>
      <c r="P6850">
        <f t="shared" ref="P6850:P6913" si="751">COUNTIF(B:B,"&lt;0")</f>
        <v>0</v>
      </c>
      <c r="Q6850">
        <f t="shared" ref="Q6850:Q6913" si="752">SUMIF(D:D,"&gt;1000")</f>
        <v>4813937689</v>
      </c>
      <c r="R6850">
        <f t="shared" ref="R6850:R6913" si="753">AVERAGEIF(C:C,"&gt;0")</f>
        <v>4.1933383153624479</v>
      </c>
      <c r="S6850" t="str">
        <f t="shared" ref="S6850:S6913" si="754">IF(OR(A6850&gt;0,B6850&gt;0),"Acceptable","Check")</f>
        <v>Acceptable</v>
      </c>
      <c r="T6850">
        <f>ROUNDUP(C6850,0)</f>
        <v>5</v>
      </c>
      <c r="U6850">
        <f>ROUNDDOWN(C6850,0)</f>
        <v>4</v>
      </c>
      <c r="V6850">
        <f>RIGHT(K6850,2)+2000</f>
        <v>2017</v>
      </c>
      <c r="W6850" t="str">
        <f>INDEX(_xlfn.TEXTSPLIT(K6850,"-"),1,2)</f>
        <v>Sep</v>
      </c>
      <c r="X6850" t="str">
        <f>INDEX(_xlfn.TEXTSPLIT(K6850,"-"),1,1)</f>
        <v>21</v>
      </c>
      <c r="Y6850">
        <f>INDEX(months!B:B,MATCH(Sheet1!W6850,months!A:A,0))</f>
        <v>9</v>
      </c>
      <c r="Z6850">
        <f t="shared" si="748"/>
        <v>42999</v>
      </c>
    </row>
    <row r="6851" spans="1:26" x14ac:dyDescent="0.2">
      <c r="A6851" t="s">
        <v>9523</v>
      </c>
      <c r="B6851" t="s">
        <v>3070</v>
      </c>
      <c r="C6851">
        <v>4.3</v>
      </c>
      <c r="D6851">
        <v>2838064</v>
      </c>
      <c r="E6851" t="s">
        <v>46</v>
      </c>
      <c r="F6851" t="s">
        <v>448</v>
      </c>
      <c r="G6851" t="s">
        <v>23</v>
      </c>
      <c r="H6851" t="s">
        <v>24</v>
      </c>
      <c r="I6851" t="s">
        <v>25</v>
      </c>
      <c r="J6851" t="s">
        <v>2673</v>
      </c>
      <c r="K6851" t="s">
        <v>3021</v>
      </c>
      <c r="L6851" t="s">
        <v>46</v>
      </c>
      <c r="M6851" t="s">
        <v>46</v>
      </c>
      <c r="N6851">
        <f t="shared" si="749"/>
        <v>0</v>
      </c>
      <c r="O6851" t="str">
        <f t="shared" si="750"/>
        <v>No</v>
      </c>
      <c r="P6851">
        <f t="shared" si="751"/>
        <v>0</v>
      </c>
      <c r="Q6851">
        <f t="shared" si="752"/>
        <v>4813937689</v>
      </c>
      <c r="R6851">
        <f t="shared" si="753"/>
        <v>4.1933383153624479</v>
      </c>
      <c r="S6851" t="str">
        <f t="shared" si="754"/>
        <v>Acceptable</v>
      </c>
      <c r="T6851">
        <f>ROUNDUP(C6851,0)</f>
        <v>5</v>
      </c>
      <c r="U6851">
        <f>ROUNDDOWN(C6851,0)</f>
        <v>4</v>
      </c>
      <c r="V6851">
        <f>RIGHT(K6851,2)+2000</f>
        <v>2018</v>
      </c>
      <c r="W6851" t="str">
        <f>INDEX(_xlfn.TEXTSPLIT(K6851,"-"),1,2)</f>
        <v>Aug</v>
      </c>
      <c r="X6851" t="str">
        <f>INDEX(_xlfn.TEXTSPLIT(K6851,"-"),1,1)</f>
        <v>6</v>
      </c>
      <c r="Y6851">
        <f>INDEX(months!B:B,MATCH(Sheet1!W6851,months!A:A,0))</f>
        <v>8</v>
      </c>
      <c r="Z6851">
        <f t="shared" ref="Z6851:Z6914" si="755">DATE(V6851,Y6851,X6851)</f>
        <v>43318</v>
      </c>
    </row>
    <row r="6852" spans="1:26" x14ac:dyDescent="0.2">
      <c r="A6852" t="s">
        <v>9524</v>
      </c>
      <c r="B6852" t="s">
        <v>2518</v>
      </c>
      <c r="C6852">
        <v>4.0999999999999996</v>
      </c>
      <c r="D6852">
        <v>14</v>
      </c>
      <c r="E6852" t="s">
        <v>481</v>
      </c>
      <c r="F6852" t="s">
        <v>1010</v>
      </c>
      <c r="G6852" t="s">
        <v>23</v>
      </c>
      <c r="H6852" t="s">
        <v>24</v>
      </c>
      <c r="I6852" t="s">
        <v>25</v>
      </c>
      <c r="J6852" t="s">
        <v>2519</v>
      </c>
      <c r="K6852" t="s">
        <v>4230</v>
      </c>
      <c r="L6852" t="s">
        <v>420</v>
      </c>
      <c r="M6852" t="s">
        <v>29</v>
      </c>
      <c r="N6852">
        <f t="shared" si="749"/>
        <v>0</v>
      </c>
      <c r="O6852" t="str">
        <f t="shared" si="750"/>
        <v>No</v>
      </c>
      <c r="P6852">
        <f t="shared" si="751"/>
        <v>0</v>
      </c>
      <c r="Q6852">
        <f t="shared" si="752"/>
        <v>4813937689</v>
      </c>
      <c r="R6852">
        <f t="shared" si="753"/>
        <v>4.1933383153624479</v>
      </c>
      <c r="S6852" t="str">
        <f t="shared" si="754"/>
        <v>Acceptable</v>
      </c>
      <c r="T6852">
        <f>ROUNDUP(C6852,0)</f>
        <v>5</v>
      </c>
      <c r="U6852">
        <f>ROUNDDOWN(C6852,0)</f>
        <v>4</v>
      </c>
      <c r="V6852">
        <f>RIGHT(K6852,2)+2000</f>
        <v>2015</v>
      </c>
      <c r="W6852" t="str">
        <f>INDEX(_xlfn.TEXTSPLIT(K6852,"-"),1,2)</f>
        <v>Oct</v>
      </c>
      <c r="X6852" t="str">
        <f>INDEX(_xlfn.TEXTSPLIT(K6852,"-"),1,1)</f>
        <v>17</v>
      </c>
      <c r="Y6852">
        <f>INDEX(months!B:B,MATCH(Sheet1!W6852,months!A:A,0))</f>
        <v>10</v>
      </c>
      <c r="Z6852">
        <f t="shared" si="755"/>
        <v>42294</v>
      </c>
    </row>
    <row r="6853" spans="1:26" x14ac:dyDescent="0.2">
      <c r="A6853" t="s">
        <v>9525</v>
      </c>
      <c r="B6853" t="s">
        <v>4950</v>
      </c>
      <c r="C6853">
        <v>5</v>
      </c>
      <c r="D6853">
        <v>3</v>
      </c>
      <c r="E6853" t="s">
        <v>1213</v>
      </c>
      <c r="F6853" t="s">
        <v>1010</v>
      </c>
      <c r="G6853" t="s">
        <v>23</v>
      </c>
      <c r="H6853" t="s">
        <v>24</v>
      </c>
      <c r="I6853" t="s">
        <v>25</v>
      </c>
      <c r="J6853" t="s">
        <v>4951</v>
      </c>
      <c r="K6853" t="s">
        <v>364</v>
      </c>
      <c r="L6853" t="s">
        <v>420</v>
      </c>
      <c r="M6853" t="s">
        <v>47</v>
      </c>
      <c r="N6853">
        <f t="shared" si="749"/>
        <v>0</v>
      </c>
      <c r="O6853" t="str">
        <f t="shared" si="750"/>
        <v>No</v>
      </c>
      <c r="P6853">
        <f t="shared" si="751"/>
        <v>0</v>
      </c>
      <c r="Q6853">
        <f t="shared" si="752"/>
        <v>4813937689</v>
      </c>
      <c r="R6853">
        <f t="shared" si="753"/>
        <v>4.1933383153624479</v>
      </c>
      <c r="S6853" t="str">
        <f t="shared" si="754"/>
        <v>Acceptable</v>
      </c>
      <c r="T6853">
        <f>ROUNDUP(C6853,0)</f>
        <v>5</v>
      </c>
      <c r="U6853">
        <f>ROUNDDOWN(C6853,0)</f>
        <v>5</v>
      </c>
      <c r="V6853">
        <f>RIGHT(K6853,2)+2000</f>
        <v>2018</v>
      </c>
      <c r="W6853" t="str">
        <f>INDEX(_xlfn.TEXTSPLIT(K6853,"-"),1,2)</f>
        <v>Jun</v>
      </c>
      <c r="X6853" t="str">
        <f>INDEX(_xlfn.TEXTSPLIT(K6853,"-"),1,1)</f>
        <v>5</v>
      </c>
      <c r="Y6853">
        <f>INDEX(months!B:B,MATCH(Sheet1!W6853,months!A:A,0))</f>
        <v>6</v>
      </c>
      <c r="Z6853">
        <f t="shared" si="755"/>
        <v>43256</v>
      </c>
    </row>
    <row r="6854" spans="1:26" x14ac:dyDescent="0.2">
      <c r="A6854" t="s">
        <v>9526</v>
      </c>
      <c r="B6854" t="s">
        <v>787</v>
      </c>
      <c r="C6854">
        <v>5</v>
      </c>
      <c r="D6854">
        <v>3</v>
      </c>
      <c r="E6854" t="s">
        <v>983</v>
      </c>
      <c r="F6854" t="s">
        <v>1010</v>
      </c>
      <c r="G6854" t="s">
        <v>23</v>
      </c>
      <c r="H6854" t="s">
        <v>24</v>
      </c>
      <c r="I6854" t="s">
        <v>25</v>
      </c>
      <c r="J6854" t="s">
        <v>788</v>
      </c>
      <c r="K6854" t="s">
        <v>6316</v>
      </c>
      <c r="L6854" t="s">
        <v>6114</v>
      </c>
      <c r="M6854" t="s">
        <v>72</v>
      </c>
      <c r="N6854">
        <f t="shared" si="749"/>
        <v>0</v>
      </c>
      <c r="O6854" t="str">
        <f t="shared" si="750"/>
        <v>No</v>
      </c>
      <c r="P6854">
        <f t="shared" si="751"/>
        <v>0</v>
      </c>
      <c r="Q6854">
        <f t="shared" si="752"/>
        <v>4813937689</v>
      </c>
      <c r="R6854">
        <f t="shared" si="753"/>
        <v>4.1933383153624479</v>
      </c>
      <c r="S6854" t="str">
        <f t="shared" si="754"/>
        <v>Acceptable</v>
      </c>
      <c r="T6854">
        <f>ROUNDUP(C6854,0)</f>
        <v>5</v>
      </c>
      <c r="U6854">
        <f>ROUNDDOWN(C6854,0)</f>
        <v>5</v>
      </c>
      <c r="V6854">
        <f>RIGHT(K6854,2)+2000</f>
        <v>2016</v>
      </c>
      <c r="W6854" t="str">
        <f>INDEX(_xlfn.TEXTSPLIT(K6854,"-"),1,2)</f>
        <v>Aug</v>
      </c>
      <c r="X6854" t="str">
        <f>INDEX(_xlfn.TEXTSPLIT(K6854,"-"),1,1)</f>
        <v>4</v>
      </c>
      <c r="Y6854">
        <f>INDEX(months!B:B,MATCH(Sheet1!W6854,months!A:A,0))</f>
        <v>8</v>
      </c>
      <c r="Z6854">
        <f t="shared" si="755"/>
        <v>42586</v>
      </c>
    </row>
    <row r="6855" spans="1:26" x14ac:dyDescent="0.2">
      <c r="A6855" t="s">
        <v>9527</v>
      </c>
      <c r="B6855" t="s">
        <v>2116</v>
      </c>
      <c r="D6855">
        <v>1</v>
      </c>
      <c r="E6855" t="s">
        <v>451</v>
      </c>
      <c r="F6855" t="s">
        <v>1010</v>
      </c>
      <c r="G6855" t="s">
        <v>23</v>
      </c>
      <c r="H6855" t="s">
        <v>24</v>
      </c>
      <c r="I6855" t="s">
        <v>25</v>
      </c>
      <c r="J6855" t="s">
        <v>2117</v>
      </c>
      <c r="K6855" t="s">
        <v>2590</v>
      </c>
      <c r="L6855" t="s">
        <v>157</v>
      </c>
      <c r="M6855" t="s">
        <v>86</v>
      </c>
      <c r="N6855">
        <f t="shared" si="749"/>
        <v>0</v>
      </c>
      <c r="O6855" t="str">
        <f t="shared" si="750"/>
        <v>No</v>
      </c>
      <c r="P6855">
        <f t="shared" si="751"/>
        <v>0</v>
      </c>
      <c r="Q6855">
        <f t="shared" si="752"/>
        <v>4813937689</v>
      </c>
      <c r="R6855">
        <f t="shared" si="753"/>
        <v>4.1933383153624479</v>
      </c>
      <c r="S6855" t="str">
        <f t="shared" si="754"/>
        <v>Acceptable</v>
      </c>
      <c r="T6855">
        <f>ROUNDUP(C6855,0)</f>
        <v>0</v>
      </c>
      <c r="U6855">
        <f>ROUNDDOWN(C6855,0)</f>
        <v>0</v>
      </c>
      <c r="V6855">
        <f>RIGHT(K6855,2)+2000</f>
        <v>2018</v>
      </c>
      <c r="W6855" t="str">
        <f>INDEX(_xlfn.TEXTSPLIT(K6855,"-"),1,2)</f>
        <v>Feb</v>
      </c>
      <c r="X6855" t="str">
        <f>INDEX(_xlfn.TEXTSPLIT(K6855,"-"),1,1)</f>
        <v>21</v>
      </c>
      <c r="Y6855">
        <f>INDEX(months!B:B,MATCH(Sheet1!W6855,months!A:A,0))</f>
        <v>2</v>
      </c>
      <c r="Z6855">
        <f t="shared" si="755"/>
        <v>43152</v>
      </c>
    </row>
    <row r="6856" spans="1:26" x14ac:dyDescent="0.2">
      <c r="A6856" t="s">
        <v>9528</v>
      </c>
      <c r="B6856" t="s">
        <v>2116</v>
      </c>
      <c r="D6856">
        <v>1</v>
      </c>
      <c r="E6856" t="s">
        <v>525</v>
      </c>
      <c r="F6856" t="s">
        <v>1199</v>
      </c>
      <c r="G6856" t="s">
        <v>23</v>
      </c>
      <c r="H6856" t="s">
        <v>24</v>
      </c>
      <c r="I6856" t="s">
        <v>44</v>
      </c>
      <c r="J6856" t="s">
        <v>2117</v>
      </c>
      <c r="K6856" t="s">
        <v>5112</v>
      </c>
      <c r="L6856" t="s">
        <v>53</v>
      </c>
      <c r="M6856" t="s">
        <v>60</v>
      </c>
      <c r="N6856">
        <f t="shared" si="749"/>
        <v>0</v>
      </c>
      <c r="O6856" t="str">
        <f t="shared" si="750"/>
        <v>No</v>
      </c>
      <c r="P6856">
        <f t="shared" si="751"/>
        <v>0</v>
      </c>
      <c r="Q6856">
        <f t="shared" si="752"/>
        <v>4813937689</v>
      </c>
      <c r="R6856">
        <f t="shared" si="753"/>
        <v>4.1933383153624479</v>
      </c>
      <c r="S6856" t="str">
        <f t="shared" si="754"/>
        <v>Acceptable</v>
      </c>
      <c r="T6856">
        <f>ROUNDUP(C6856,0)</f>
        <v>0</v>
      </c>
      <c r="U6856">
        <f>ROUNDDOWN(C6856,0)</f>
        <v>0</v>
      </c>
      <c r="V6856">
        <f>RIGHT(K6856,2)+2000</f>
        <v>2017</v>
      </c>
      <c r="W6856" t="str">
        <f>INDEX(_xlfn.TEXTSPLIT(K6856,"-"),1,2)</f>
        <v>Nov</v>
      </c>
      <c r="X6856" t="str">
        <f>INDEX(_xlfn.TEXTSPLIT(K6856,"-"),1,1)</f>
        <v>1</v>
      </c>
      <c r="Y6856">
        <f>INDEX(months!B:B,MATCH(Sheet1!W6856,months!A:A,0))</f>
        <v>11</v>
      </c>
      <c r="Z6856">
        <f t="shared" si="755"/>
        <v>43040</v>
      </c>
    </row>
    <row r="6857" spans="1:26" x14ac:dyDescent="0.2">
      <c r="A6857" t="s">
        <v>9529</v>
      </c>
      <c r="B6857" t="s">
        <v>3391</v>
      </c>
      <c r="D6857">
        <v>0</v>
      </c>
      <c r="E6857" t="s">
        <v>37</v>
      </c>
      <c r="F6857" t="s">
        <v>1199</v>
      </c>
      <c r="G6857" t="s">
        <v>23</v>
      </c>
      <c r="H6857" t="s">
        <v>24</v>
      </c>
      <c r="I6857" t="s">
        <v>25</v>
      </c>
      <c r="J6857" t="s">
        <v>3393</v>
      </c>
      <c r="K6857" t="s">
        <v>5735</v>
      </c>
      <c r="L6857" t="s">
        <v>53</v>
      </c>
      <c r="M6857" t="s">
        <v>29</v>
      </c>
      <c r="N6857">
        <f t="shared" si="749"/>
        <v>0</v>
      </c>
      <c r="O6857" t="str">
        <f t="shared" si="750"/>
        <v>No</v>
      </c>
      <c r="P6857">
        <f t="shared" si="751"/>
        <v>0</v>
      </c>
      <c r="Q6857">
        <f t="shared" si="752"/>
        <v>4813937689</v>
      </c>
      <c r="R6857">
        <f t="shared" si="753"/>
        <v>4.1933383153624479</v>
      </c>
      <c r="S6857" t="str">
        <f t="shared" si="754"/>
        <v>Acceptable</v>
      </c>
      <c r="T6857">
        <f>ROUNDUP(C6857,0)</f>
        <v>0</v>
      </c>
      <c r="U6857">
        <f>ROUNDDOWN(C6857,0)</f>
        <v>0</v>
      </c>
      <c r="V6857">
        <f>RIGHT(K6857,2)+2000</f>
        <v>2018</v>
      </c>
      <c r="W6857" t="str">
        <f>INDEX(_xlfn.TEXTSPLIT(K6857,"-"),1,2)</f>
        <v>Jan</v>
      </c>
      <c r="X6857" t="str">
        <f>INDEX(_xlfn.TEXTSPLIT(K6857,"-"),1,1)</f>
        <v>18</v>
      </c>
      <c r="Y6857">
        <f>INDEX(months!B:B,MATCH(Sheet1!W6857,months!A:A,0))</f>
        <v>1</v>
      </c>
      <c r="Z6857">
        <f t="shared" si="755"/>
        <v>43118</v>
      </c>
    </row>
    <row r="6858" spans="1:26" x14ac:dyDescent="0.2">
      <c r="A6858" t="s">
        <v>9530</v>
      </c>
      <c r="B6858" t="s">
        <v>2116</v>
      </c>
      <c r="C6858">
        <v>4</v>
      </c>
      <c r="D6858">
        <v>4015</v>
      </c>
      <c r="E6858" t="s">
        <v>1695</v>
      </c>
      <c r="F6858" t="s">
        <v>65</v>
      </c>
      <c r="G6858" t="s">
        <v>23</v>
      </c>
      <c r="H6858" t="s">
        <v>24</v>
      </c>
      <c r="I6858" t="s">
        <v>418</v>
      </c>
      <c r="J6858" t="s">
        <v>2117</v>
      </c>
      <c r="K6858" t="s">
        <v>1768</v>
      </c>
      <c r="L6858" t="s">
        <v>148</v>
      </c>
      <c r="M6858" t="s">
        <v>72</v>
      </c>
      <c r="N6858">
        <f t="shared" si="749"/>
        <v>0</v>
      </c>
      <c r="O6858" t="str">
        <f t="shared" si="750"/>
        <v>No</v>
      </c>
      <c r="P6858">
        <f t="shared" si="751"/>
        <v>0</v>
      </c>
      <c r="Q6858">
        <f t="shared" si="752"/>
        <v>4813937689</v>
      </c>
      <c r="R6858">
        <f t="shared" si="753"/>
        <v>4.1933383153624479</v>
      </c>
      <c r="S6858" t="str">
        <f t="shared" si="754"/>
        <v>Acceptable</v>
      </c>
      <c r="T6858">
        <f>ROUNDUP(C6858,0)</f>
        <v>4</v>
      </c>
      <c r="U6858">
        <f>ROUNDDOWN(C6858,0)</f>
        <v>4</v>
      </c>
      <c r="V6858">
        <f>RIGHT(K6858,2)+2000</f>
        <v>2017</v>
      </c>
      <c r="W6858" t="str">
        <f>INDEX(_xlfn.TEXTSPLIT(K6858,"-"),1,2)</f>
        <v>Apr</v>
      </c>
      <c r="X6858" t="str">
        <f>INDEX(_xlfn.TEXTSPLIT(K6858,"-"),1,1)</f>
        <v>27</v>
      </c>
      <c r="Y6858">
        <f>INDEX(months!B:B,MATCH(Sheet1!W6858,months!A:A,0))</f>
        <v>4</v>
      </c>
      <c r="Z6858">
        <f t="shared" si="755"/>
        <v>42852</v>
      </c>
    </row>
    <row r="6859" spans="1:26" x14ac:dyDescent="0.2">
      <c r="A6859" t="s">
        <v>9531</v>
      </c>
      <c r="B6859" t="s">
        <v>3944</v>
      </c>
      <c r="D6859">
        <v>5</v>
      </c>
      <c r="E6859" t="s">
        <v>21</v>
      </c>
      <c r="F6859" t="s">
        <v>1199</v>
      </c>
      <c r="G6859" t="s">
        <v>23</v>
      </c>
      <c r="H6859" t="s">
        <v>24</v>
      </c>
      <c r="I6859" t="s">
        <v>25</v>
      </c>
      <c r="J6859" t="s">
        <v>3945</v>
      </c>
      <c r="K6859" t="s">
        <v>3245</v>
      </c>
      <c r="L6859" t="s">
        <v>2833</v>
      </c>
      <c r="M6859" t="s">
        <v>29</v>
      </c>
      <c r="N6859">
        <f t="shared" si="749"/>
        <v>0</v>
      </c>
      <c r="O6859" t="str">
        <f t="shared" si="750"/>
        <v>No</v>
      </c>
      <c r="P6859">
        <f t="shared" si="751"/>
        <v>0</v>
      </c>
      <c r="Q6859">
        <f t="shared" si="752"/>
        <v>4813937689</v>
      </c>
      <c r="R6859">
        <f t="shared" si="753"/>
        <v>4.1933383153624479</v>
      </c>
      <c r="S6859" t="str">
        <f t="shared" si="754"/>
        <v>Acceptable</v>
      </c>
      <c r="T6859">
        <f>ROUNDUP(C6859,0)</f>
        <v>0</v>
      </c>
      <c r="U6859">
        <f>ROUNDDOWN(C6859,0)</f>
        <v>0</v>
      </c>
      <c r="V6859">
        <f>RIGHT(K6859,2)+2000</f>
        <v>2018</v>
      </c>
      <c r="W6859" t="str">
        <f>INDEX(_xlfn.TEXTSPLIT(K6859,"-"),1,2)</f>
        <v>Feb</v>
      </c>
      <c r="X6859" t="str">
        <f>INDEX(_xlfn.TEXTSPLIT(K6859,"-"),1,1)</f>
        <v>2</v>
      </c>
      <c r="Y6859">
        <f>INDEX(months!B:B,MATCH(Sheet1!W6859,months!A:A,0))</f>
        <v>2</v>
      </c>
      <c r="Z6859">
        <f t="shared" si="755"/>
        <v>43133</v>
      </c>
    </row>
    <row r="6860" spans="1:26" x14ac:dyDescent="0.2">
      <c r="A6860" t="s">
        <v>9532</v>
      </c>
      <c r="B6860" t="s">
        <v>556</v>
      </c>
      <c r="C6860">
        <v>4.3</v>
      </c>
      <c r="D6860">
        <v>28</v>
      </c>
      <c r="E6860" t="s">
        <v>281</v>
      </c>
      <c r="F6860" t="s">
        <v>775</v>
      </c>
      <c r="G6860" t="s">
        <v>23</v>
      </c>
      <c r="H6860" t="s">
        <v>24</v>
      </c>
      <c r="I6860" t="s">
        <v>25</v>
      </c>
      <c r="J6860" t="s">
        <v>557</v>
      </c>
      <c r="K6860" t="s">
        <v>9533</v>
      </c>
      <c r="L6860" t="s">
        <v>53</v>
      </c>
      <c r="M6860" t="s">
        <v>86</v>
      </c>
      <c r="N6860">
        <f t="shared" si="749"/>
        <v>0</v>
      </c>
      <c r="O6860" t="str">
        <f t="shared" si="750"/>
        <v>No</v>
      </c>
      <c r="P6860">
        <f t="shared" si="751"/>
        <v>0</v>
      </c>
      <c r="Q6860">
        <f t="shared" si="752"/>
        <v>4813937689</v>
      </c>
      <c r="R6860">
        <f t="shared" si="753"/>
        <v>4.1933383153624479</v>
      </c>
      <c r="S6860" t="str">
        <f t="shared" si="754"/>
        <v>Acceptable</v>
      </c>
      <c r="T6860">
        <f>ROUNDUP(C6860,0)</f>
        <v>5</v>
      </c>
      <c r="U6860">
        <f>ROUNDDOWN(C6860,0)</f>
        <v>4</v>
      </c>
      <c r="V6860">
        <f>RIGHT(K6860,2)+2000</f>
        <v>2015</v>
      </c>
      <c r="W6860" t="str">
        <f>INDEX(_xlfn.TEXTSPLIT(K6860,"-"),1,2)</f>
        <v>May</v>
      </c>
      <c r="X6860" t="str">
        <f>INDEX(_xlfn.TEXTSPLIT(K6860,"-"),1,1)</f>
        <v>1</v>
      </c>
      <c r="Y6860">
        <f>INDEX(months!B:B,MATCH(Sheet1!W6860,months!A:A,0))</f>
        <v>5</v>
      </c>
      <c r="Z6860">
        <f t="shared" si="755"/>
        <v>42125</v>
      </c>
    </row>
    <row r="6861" spans="1:26" x14ac:dyDescent="0.2">
      <c r="A6861" t="s">
        <v>9534</v>
      </c>
      <c r="B6861" t="s">
        <v>556</v>
      </c>
      <c r="D6861">
        <v>0</v>
      </c>
      <c r="E6861" t="s">
        <v>289</v>
      </c>
      <c r="F6861" t="s">
        <v>1010</v>
      </c>
      <c r="G6861" t="s">
        <v>23</v>
      </c>
      <c r="H6861" t="s">
        <v>24</v>
      </c>
      <c r="I6861" t="s">
        <v>25</v>
      </c>
      <c r="J6861" t="s">
        <v>557</v>
      </c>
      <c r="K6861" t="s">
        <v>1956</v>
      </c>
      <c r="L6861" t="s">
        <v>9535</v>
      </c>
      <c r="M6861" t="s">
        <v>54</v>
      </c>
      <c r="N6861">
        <f t="shared" si="749"/>
        <v>0</v>
      </c>
      <c r="O6861" t="str">
        <f t="shared" si="750"/>
        <v>No</v>
      </c>
      <c r="P6861">
        <f t="shared" si="751"/>
        <v>0</v>
      </c>
      <c r="Q6861">
        <f t="shared" si="752"/>
        <v>4813937689</v>
      </c>
      <c r="R6861">
        <f t="shared" si="753"/>
        <v>4.1933383153624479</v>
      </c>
      <c r="S6861" t="str">
        <f t="shared" si="754"/>
        <v>Acceptable</v>
      </c>
      <c r="T6861">
        <f>ROUNDUP(C6861,0)</f>
        <v>0</v>
      </c>
      <c r="U6861">
        <f>ROUNDDOWN(C6861,0)</f>
        <v>0</v>
      </c>
      <c r="V6861">
        <f>RIGHT(K6861,2)+2000</f>
        <v>2018</v>
      </c>
      <c r="W6861" t="str">
        <f>INDEX(_xlfn.TEXTSPLIT(K6861,"-"),1,2)</f>
        <v>May</v>
      </c>
      <c r="X6861" t="str">
        <f>INDEX(_xlfn.TEXTSPLIT(K6861,"-"),1,1)</f>
        <v>9</v>
      </c>
      <c r="Y6861">
        <f>INDEX(months!B:B,MATCH(Sheet1!W6861,months!A:A,0))</f>
        <v>5</v>
      </c>
      <c r="Z6861">
        <f t="shared" si="755"/>
        <v>43229</v>
      </c>
    </row>
    <row r="6862" spans="1:26" x14ac:dyDescent="0.2">
      <c r="A6862" t="s">
        <v>9536</v>
      </c>
      <c r="B6862" t="s">
        <v>3391</v>
      </c>
      <c r="C6862">
        <v>4.0999999999999996</v>
      </c>
      <c r="D6862">
        <v>698</v>
      </c>
      <c r="E6862" t="s">
        <v>252</v>
      </c>
      <c r="F6862" t="s">
        <v>50</v>
      </c>
      <c r="G6862" t="s">
        <v>23</v>
      </c>
      <c r="H6862" t="s">
        <v>24</v>
      </c>
      <c r="I6862" t="s">
        <v>124</v>
      </c>
      <c r="J6862" t="s">
        <v>3393</v>
      </c>
      <c r="K6862" t="s">
        <v>5293</v>
      </c>
      <c r="L6862" t="s">
        <v>53</v>
      </c>
      <c r="M6862" t="s">
        <v>72</v>
      </c>
      <c r="N6862">
        <f t="shared" si="749"/>
        <v>0</v>
      </c>
      <c r="O6862" t="str">
        <f t="shared" si="750"/>
        <v>No</v>
      </c>
      <c r="P6862">
        <f t="shared" si="751"/>
        <v>0</v>
      </c>
      <c r="Q6862">
        <f t="shared" si="752"/>
        <v>4813937689</v>
      </c>
      <c r="R6862">
        <f t="shared" si="753"/>
        <v>4.1933383153624479</v>
      </c>
      <c r="S6862" t="str">
        <f t="shared" si="754"/>
        <v>Acceptable</v>
      </c>
      <c r="T6862">
        <f>ROUNDUP(C6862,0)</f>
        <v>5</v>
      </c>
      <c r="U6862">
        <f>ROUNDDOWN(C6862,0)</f>
        <v>4</v>
      </c>
      <c r="V6862">
        <f>RIGHT(K6862,2)+2000</f>
        <v>2015</v>
      </c>
      <c r="W6862" t="str">
        <f>INDEX(_xlfn.TEXTSPLIT(K6862,"-"),1,2)</f>
        <v>Feb</v>
      </c>
      <c r="X6862" t="str">
        <f>INDEX(_xlfn.TEXTSPLIT(K6862,"-"),1,1)</f>
        <v>3</v>
      </c>
      <c r="Y6862">
        <f>INDEX(months!B:B,MATCH(Sheet1!W6862,months!A:A,0))</f>
        <v>2</v>
      </c>
      <c r="Z6862">
        <f t="shared" si="755"/>
        <v>42038</v>
      </c>
    </row>
    <row r="6863" spans="1:26" x14ac:dyDescent="0.2">
      <c r="A6863" t="s">
        <v>9537</v>
      </c>
      <c r="B6863" t="s">
        <v>3070</v>
      </c>
      <c r="C6863">
        <v>5</v>
      </c>
      <c r="D6863">
        <v>8</v>
      </c>
      <c r="E6863" t="s">
        <v>100</v>
      </c>
      <c r="F6863" t="s">
        <v>1010</v>
      </c>
      <c r="G6863" t="s">
        <v>23</v>
      </c>
      <c r="H6863" t="s">
        <v>24</v>
      </c>
      <c r="I6863" t="s">
        <v>25</v>
      </c>
      <c r="J6863" t="s">
        <v>1537</v>
      </c>
      <c r="K6863" t="s">
        <v>6352</v>
      </c>
      <c r="L6863" t="s">
        <v>53</v>
      </c>
      <c r="M6863" t="s">
        <v>81</v>
      </c>
      <c r="N6863">
        <f t="shared" si="749"/>
        <v>0</v>
      </c>
      <c r="O6863" t="str">
        <f t="shared" si="750"/>
        <v>No</v>
      </c>
      <c r="P6863">
        <f t="shared" si="751"/>
        <v>0</v>
      </c>
      <c r="Q6863">
        <f t="shared" si="752"/>
        <v>4813937689</v>
      </c>
      <c r="R6863">
        <f t="shared" si="753"/>
        <v>4.1933383153624479</v>
      </c>
      <c r="S6863" t="str">
        <f t="shared" si="754"/>
        <v>Acceptable</v>
      </c>
      <c r="T6863">
        <f>ROUNDUP(C6863,0)</f>
        <v>5</v>
      </c>
      <c r="U6863">
        <f>ROUNDDOWN(C6863,0)</f>
        <v>5</v>
      </c>
      <c r="V6863">
        <f>RIGHT(K6863,2)+2000</f>
        <v>2017</v>
      </c>
      <c r="W6863" t="str">
        <f>INDEX(_xlfn.TEXTSPLIT(K6863,"-"),1,2)</f>
        <v>Dec</v>
      </c>
      <c r="X6863" t="str">
        <f>INDEX(_xlfn.TEXTSPLIT(K6863,"-"),1,1)</f>
        <v>3</v>
      </c>
      <c r="Y6863">
        <f>INDEX(months!B:B,MATCH(Sheet1!W6863,months!A:A,0))</f>
        <v>12</v>
      </c>
      <c r="Z6863">
        <f t="shared" si="755"/>
        <v>43072</v>
      </c>
    </row>
    <row r="6864" spans="1:26" x14ac:dyDescent="0.2">
      <c r="A6864" t="s">
        <v>9538</v>
      </c>
      <c r="B6864" t="s">
        <v>4457</v>
      </c>
      <c r="D6864">
        <v>0</v>
      </c>
      <c r="E6864" t="s">
        <v>472</v>
      </c>
      <c r="F6864" t="s">
        <v>1010</v>
      </c>
      <c r="G6864" t="s">
        <v>23</v>
      </c>
      <c r="H6864" t="s">
        <v>24</v>
      </c>
      <c r="I6864" t="s">
        <v>25</v>
      </c>
      <c r="J6864" t="s">
        <v>4458</v>
      </c>
      <c r="K6864" t="s">
        <v>3229</v>
      </c>
      <c r="L6864" t="s">
        <v>5208</v>
      </c>
      <c r="M6864" t="s">
        <v>86</v>
      </c>
      <c r="N6864">
        <f t="shared" si="749"/>
        <v>0</v>
      </c>
      <c r="O6864" t="str">
        <f t="shared" si="750"/>
        <v>No</v>
      </c>
      <c r="P6864">
        <f t="shared" si="751"/>
        <v>0</v>
      </c>
      <c r="Q6864">
        <f t="shared" si="752"/>
        <v>4813937689</v>
      </c>
      <c r="R6864">
        <f t="shared" si="753"/>
        <v>4.1933383153624479</v>
      </c>
      <c r="S6864" t="str">
        <f t="shared" si="754"/>
        <v>Acceptable</v>
      </c>
      <c r="T6864">
        <f>ROUNDUP(C6864,0)</f>
        <v>0</v>
      </c>
      <c r="U6864">
        <f>ROUNDDOWN(C6864,0)</f>
        <v>0</v>
      </c>
      <c r="V6864">
        <f>RIGHT(K6864,2)+2000</f>
        <v>2016</v>
      </c>
      <c r="W6864" t="str">
        <f>INDEX(_xlfn.TEXTSPLIT(K6864,"-"),1,2)</f>
        <v>Jul</v>
      </c>
      <c r="X6864" t="str">
        <f>INDEX(_xlfn.TEXTSPLIT(K6864,"-"),1,1)</f>
        <v>22</v>
      </c>
      <c r="Y6864">
        <f>INDEX(months!B:B,MATCH(Sheet1!W6864,months!A:A,0))</f>
        <v>7</v>
      </c>
      <c r="Z6864">
        <f t="shared" si="755"/>
        <v>42573</v>
      </c>
    </row>
    <row r="6865" spans="1:26" x14ac:dyDescent="0.2">
      <c r="A6865" t="s">
        <v>9539</v>
      </c>
      <c r="B6865" t="s">
        <v>2116</v>
      </c>
      <c r="C6865">
        <v>5</v>
      </c>
      <c r="D6865">
        <v>2</v>
      </c>
      <c r="E6865" t="s">
        <v>477</v>
      </c>
      <c r="F6865" t="s">
        <v>1199</v>
      </c>
      <c r="G6865" t="s">
        <v>23</v>
      </c>
      <c r="H6865" t="s">
        <v>24</v>
      </c>
      <c r="I6865" t="s">
        <v>25</v>
      </c>
      <c r="J6865" t="s">
        <v>2117</v>
      </c>
      <c r="K6865" t="s">
        <v>499</v>
      </c>
      <c r="L6865" t="s">
        <v>420</v>
      </c>
      <c r="M6865" t="s">
        <v>29</v>
      </c>
      <c r="N6865">
        <f t="shared" si="749"/>
        <v>0</v>
      </c>
      <c r="O6865" t="str">
        <f t="shared" si="750"/>
        <v>No</v>
      </c>
      <c r="P6865">
        <f t="shared" si="751"/>
        <v>0</v>
      </c>
      <c r="Q6865">
        <f t="shared" si="752"/>
        <v>4813937689</v>
      </c>
      <c r="R6865">
        <f t="shared" si="753"/>
        <v>4.1933383153624479</v>
      </c>
      <c r="S6865" t="str">
        <f t="shared" si="754"/>
        <v>Acceptable</v>
      </c>
      <c r="T6865">
        <f>ROUNDUP(C6865,0)</f>
        <v>5</v>
      </c>
      <c r="U6865">
        <f>ROUNDDOWN(C6865,0)</f>
        <v>5</v>
      </c>
      <c r="V6865">
        <f>RIGHT(K6865,2)+2000</f>
        <v>2018</v>
      </c>
      <c r="W6865" t="str">
        <f>INDEX(_xlfn.TEXTSPLIT(K6865,"-"),1,2)</f>
        <v>Jun</v>
      </c>
      <c r="X6865" t="str">
        <f>INDEX(_xlfn.TEXTSPLIT(K6865,"-"),1,1)</f>
        <v>25</v>
      </c>
      <c r="Y6865">
        <f>INDEX(months!B:B,MATCH(Sheet1!W6865,months!A:A,0))</f>
        <v>6</v>
      </c>
      <c r="Z6865">
        <f t="shared" si="755"/>
        <v>43276</v>
      </c>
    </row>
    <row r="6866" spans="1:26" x14ac:dyDescent="0.2">
      <c r="A6866" t="s">
        <v>9540</v>
      </c>
      <c r="B6866" t="s">
        <v>556</v>
      </c>
      <c r="D6866">
        <v>10</v>
      </c>
      <c r="E6866" t="s">
        <v>49</v>
      </c>
      <c r="F6866" t="s">
        <v>1010</v>
      </c>
      <c r="G6866" t="s">
        <v>23</v>
      </c>
      <c r="H6866" t="s">
        <v>24</v>
      </c>
      <c r="I6866" t="s">
        <v>25</v>
      </c>
      <c r="J6866" t="s">
        <v>557</v>
      </c>
      <c r="K6866" t="s">
        <v>2732</v>
      </c>
      <c r="L6866" t="s">
        <v>1398</v>
      </c>
      <c r="M6866" t="s">
        <v>81</v>
      </c>
      <c r="N6866">
        <f t="shared" si="749"/>
        <v>0</v>
      </c>
      <c r="O6866" t="str">
        <f t="shared" si="750"/>
        <v>No</v>
      </c>
      <c r="P6866">
        <f t="shared" si="751"/>
        <v>0</v>
      </c>
      <c r="Q6866">
        <f t="shared" si="752"/>
        <v>4813937689</v>
      </c>
      <c r="R6866">
        <f t="shared" si="753"/>
        <v>4.1933383153624479</v>
      </c>
      <c r="S6866" t="str">
        <f t="shared" si="754"/>
        <v>Acceptable</v>
      </c>
      <c r="T6866">
        <f>ROUNDUP(C6866,0)</f>
        <v>0</v>
      </c>
      <c r="U6866">
        <f>ROUNDDOWN(C6866,0)</f>
        <v>0</v>
      </c>
      <c r="V6866">
        <f>RIGHT(K6866,2)+2000</f>
        <v>2018</v>
      </c>
      <c r="W6866" t="str">
        <f>INDEX(_xlfn.TEXTSPLIT(K6866,"-"),1,2)</f>
        <v>Apr</v>
      </c>
      <c r="X6866" t="str">
        <f>INDEX(_xlfn.TEXTSPLIT(K6866,"-"),1,1)</f>
        <v>11</v>
      </c>
      <c r="Y6866">
        <f>INDEX(months!B:B,MATCH(Sheet1!W6866,months!A:A,0))</f>
        <v>4</v>
      </c>
      <c r="Z6866">
        <f t="shared" si="755"/>
        <v>43201</v>
      </c>
    </row>
    <row r="6867" spans="1:26" x14ac:dyDescent="0.2">
      <c r="A6867" t="s">
        <v>9541</v>
      </c>
      <c r="B6867" t="s">
        <v>3391</v>
      </c>
      <c r="D6867">
        <v>0</v>
      </c>
      <c r="E6867" t="s">
        <v>281</v>
      </c>
      <c r="F6867" t="s">
        <v>1005</v>
      </c>
      <c r="G6867" t="s">
        <v>23</v>
      </c>
      <c r="H6867" t="s">
        <v>24</v>
      </c>
      <c r="I6867" t="s">
        <v>25</v>
      </c>
      <c r="J6867" t="s">
        <v>3393</v>
      </c>
      <c r="K6867" t="s">
        <v>499</v>
      </c>
      <c r="L6867" t="s">
        <v>59</v>
      </c>
      <c r="M6867" t="s">
        <v>86</v>
      </c>
      <c r="N6867">
        <f t="shared" si="749"/>
        <v>0</v>
      </c>
      <c r="O6867" t="str">
        <f t="shared" si="750"/>
        <v>No</v>
      </c>
      <c r="P6867">
        <f t="shared" si="751"/>
        <v>0</v>
      </c>
      <c r="Q6867">
        <f t="shared" si="752"/>
        <v>4813937689</v>
      </c>
      <c r="R6867">
        <f t="shared" si="753"/>
        <v>4.1933383153624479</v>
      </c>
      <c r="S6867" t="str">
        <f t="shared" si="754"/>
        <v>Acceptable</v>
      </c>
      <c r="T6867">
        <f>ROUNDUP(C6867,0)</f>
        <v>0</v>
      </c>
      <c r="U6867">
        <f>ROUNDDOWN(C6867,0)</f>
        <v>0</v>
      </c>
      <c r="V6867">
        <f>RIGHT(K6867,2)+2000</f>
        <v>2018</v>
      </c>
      <c r="W6867" t="str">
        <f>INDEX(_xlfn.TEXTSPLIT(K6867,"-"),1,2)</f>
        <v>Jun</v>
      </c>
      <c r="X6867" t="str">
        <f>INDEX(_xlfn.TEXTSPLIT(K6867,"-"),1,1)</f>
        <v>25</v>
      </c>
      <c r="Y6867">
        <f>INDEX(months!B:B,MATCH(Sheet1!W6867,months!A:A,0))</f>
        <v>6</v>
      </c>
      <c r="Z6867">
        <f t="shared" si="755"/>
        <v>43276</v>
      </c>
    </row>
    <row r="6868" spans="1:26" x14ac:dyDescent="0.2">
      <c r="A6868" t="s">
        <v>9542</v>
      </c>
      <c r="B6868" t="s">
        <v>4310</v>
      </c>
      <c r="D6868">
        <v>0</v>
      </c>
      <c r="E6868" t="s">
        <v>83</v>
      </c>
      <c r="F6868" t="s">
        <v>1010</v>
      </c>
      <c r="G6868" t="s">
        <v>23</v>
      </c>
      <c r="H6868" t="s">
        <v>24</v>
      </c>
      <c r="I6868" t="s">
        <v>25</v>
      </c>
      <c r="J6868" t="s">
        <v>2718</v>
      </c>
      <c r="K6868" t="s">
        <v>6410</v>
      </c>
      <c r="L6868" t="s">
        <v>9543</v>
      </c>
      <c r="M6868" t="s">
        <v>86</v>
      </c>
      <c r="N6868">
        <f t="shared" si="749"/>
        <v>0</v>
      </c>
      <c r="O6868" t="str">
        <f t="shared" si="750"/>
        <v>No</v>
      </c>
      <c r="P6868">
        <f t="shared" si="751"/>
        <v>0</v>
      </c>
      <c r="Q6868">
        <f t="shared" si="752"/>
        <v>4813937689</v>
      </c>
      <c r="R6868">
        <f t="shared" si="753"/>
        <v>4.1933383153624479</v>
      </c>
      <c r="S6868" t="str">
        <f t="shared" si="754"/>
        <v>Acceptable</v>
      </c>
      <c r="T6868">
        <f>ROUNDUP(C6868,0)</f>
        <v>0</v>
      </c>
      <c r="U6868">
        <f>ROUNDDOWN(C6868,0)</f>
        <v>0</v>
      </c>
      <c r="V6868">
        <f>RIGHT(K6868,2)+2000</f>
        <v>2017</v>
      </c>
      <c r="W6868" t="str">
        <f>INDEX(_xlfn.TEXTSPLIT(K6868,"-"),1,2)</f>
        <v>Jan</v>
      </c>
      <c r="X6868" t="str">
        <f>INDEX(_xlfn.TEXTSPLIT(K6868,"-"),1,1)</f>
        <v>31</v>
      </c>
      <c r="Y6868">
        <f>INDEX(months!B:B,MATCH(Sheet1!W6868,months!A:A,0))</f>
        <v>1</v>
      </c>
      <c r="Z6868">
        <f t="shared" si="755"/>
        <v>42766</v>
      </c>
    </row>
    <row r="6869" spans="1:26" x14ac:dyDescent="0.2">
      <c r="A6869" t="s">
        <v>9544</v>
      </c>
      <c r="B6869" t="s">
        <v>3944</v>
      </c>
      <c r="C6869">
        <v>4</v>
      </c>
      <c r="D6869">
        <v>6</v>
      </c>
      <c r="E6869" t="s">
        <v>88</v>
      </c>
      <c r="F6869" t="s">
        <v>1010</v>
      </c>
      <c r="G6869" t="s">
        <v>23</v>
      </c>
      <c r="H6869" t="s">
        <v>24</v>
      </c>
      <c r="I6869" t="s">
        <v>25</v>
      </c>
      <c r="J6869" t="s">
        <v>3945</v>
      </c>
      <c r="K6869" t="s">
        <v>1586</v>
      </c>
      <c r="L6869" t="s">
        <v>59</v>
      </c>
      <c r="M6869" t="s">
        <v>81</v>
      </c>
      <c r="N6869">
        <f t="shared" si="749"/>
        <v>0</v>
      </c>
      <c r="O6869" t="str">
        <f t="shared" si="750"/>
        <v>No</v>
      </c>
      <c r="P6869">
        <f t="shared" si="751"/>
        <v>0</v>
      </c>
      <c r="Q6869">
        <f t="shared" si="752"/>
        <v>4813937689</v>
      </c>
      <c r="R6869">
        <f t="shared" si="753"/>
        <v>4.1933383153624479</v>
      </c>
      <c r="S6869" t="str">
        <f t="shared" si="754"/>
        <v>Acceptable</v>
      </c>
      <c r="T6869">
        <f>ROUNDUP(C6869,0)</f>
        <v>4</v>
      </c>
      <c r="U6869">
        <f>ROUNDDOWN(C6869,0)</f>
        <v>4</v>
      </c>
      <c r="V6869">
        <f>RIGHT(K6869,2)+2000</f>
        <v>2016</v>
      </c>
      <c r="W6869" t="str">
        <f>INDEX(_xlfn.TEXTSPLIT(K6869,"-"),1,2)</f>
        <v>Sep</v>
      </c>
      <c r="X6869" t="str">
        <f>INDEX(_xlfn.TEXTSPLIT(K6869,"-"),1,1)</f>
        <v>14</v>
      </c>
      <c r="Y6869">
        <f>INDEX(months!B:B,MATCH(Sheet1!W6869,months!A:A,0))</f>
        <v>9</v>
      </c>
      <c r="Z6869">
        <f t="shared" si="755"/>
        <v>42627</v>
      </c>
    </row>
    <row r="6870" spans="1:26" x14ac:dyDescent="0.2">
      <c r="A6870" t="s">
        <v>9545</v>
      </c>
      <c r="B6870" t="s">
        <v>556</v>
      </c>
      <c r="D6870">
        <v>9</v>
      </c>
      <c r="E6870" t="s">
        <v>123</v>
      </c>
      <c r="F6870" t="s">
        <v>1010</v>
      </c>
      <c r="G6870" t="s">
        <v>23</v>
      </c>
      <c r="H6870" t="s">
        <v>24</v>
      </c>
      <c r="I6870" t="s">
        <v>25</v>
      </c>
      <c r="J6870" t="s">
        <v>557</v>
      </c>
      <c r="K6870" t="s">
        <v>6119</v>
      </c>
      <c r="L6870" t="s">
        <v>134</v>
      </c>
      <c r="M6870" t="s">
        <v>81</v>
      </c>
      <c r="N6870">
        <f t="shared" si="749"/>
        <v>0</v>
      </c>
      <c r="O6870" t="str">
        <f t="shared" si="750"/>
        <v>No</v>
      </c>
      <c r="P6870">
        <f t="shared" si="751"/>
        <v>0</v>
      </c>
      <c r="Q6870">
        <f t="shared" si="752"/>
        <v>4813937689</v>
      </c>
      <c r="R6870">
        <f t="shared" si="753"/>
        <v>4.1933383153624479</v>
      </c>
      <c r="S6870" t="str">
        <f t="shared" si="754"/>
        <v>Acceptable</v>
      </c>
      <c r="T6870">
        <f>ROUNDUP(C6870,0)</f>
        <v>0</v>
      </c>
      <c r="U6870">
        <f>ROUNDDOWN(C6870,0)</f>
        <v>0</v>
      </c>
      <c r="V6870">
        <f>RIGHT(K6870,2)+2000</f>
        <v>2015</v>
      </c>
      <c r="W6870" t="str">
        <f>INDEX(_xlfn.TEXTSPLIT(K6870,"-"),1,2)</f>
        <v>Dec</v>
      </c>
      <c r="X6870" t="str">
        <f>INDEX(_xlfn.TEXTSPLIT(K6870,"-"),1,1)</f>
        <v>4</v>
      </c>
      <c r="Y6870">
        <f>INDEX(months!B:B,MATCH(Sheet1!W6870,months!A:A,0))</f>
        <v>12</v>
      </c>
      <c r="Z6870">
        <f t="shared" si="755"/>
        <v>42342</v>
      </c>
    </row>
    <row r="6871" spans="1:26" x14ac:dyDescent="0.2">
      <c r="A6871" t="s">
        <v>9546</v>
      </c>
      <c r="B6871" t="s">
        <v>5446</v>
      </c>
      <c r="D6871">
        <v>1</v>
      </c>
      <c r="E6871" t="s">
        <v>190</v>
      </c>
      <c r="F6871" t="s">
        <v>1230</v>
      </c>
      <c r="G6871" t="s">
        <v>23</v>
      </c>
      <c r="H6871" t="s">
        <v>24</v>
      </c>
      <c r="I6871" t="s">
        <v>25</v>
      </c>
      <c r="J6871" t="s">
        <v>5447</v>
      </c>
      <c r="K6871" t="s">
        <v>2221</v>
      </c>
      <c r="L6871" t="s">
        <v>9547</v>
      </c>
      <c r="M6871" t="s">
        <v>81</v>
      </c>
      <c r="N6871">
        <f t="shared" si="749"/>
        <v>0</v>
      </c>
      <c r="O6871" t="str">
        <f t="shared" si="750"/>
        <v>No</v>
      </c>
      <c r="P6871">
        <f t="shared" si="751"/>
        <v>0</v>
      </c>
      <c r="Q6871">
        <f t="shared" si="752"/>
        <v>4813937689</v>
      </c>
      <c r="R6871">
        <f t="shared" si="753"/>
        <v>4.1933383153624479</v>
      </c>
      <c r="S6871" t="str">
        <f t="shared" si="754"/>
        <v>Acceptable</v>
      </c>
      <c r="T6871">
        <f>ROUNDUP(C6871,0)</f>
        <v>0</v>
      </c>
      <c r="U6871">
        <f>ROUNDDOWN(C6871,0)</f>
        <v>0</v>
      </c>
      <c r="V6871">
        <f>RIGHT(K6871,2)+2000</f>
        <v>2018</v>
      </c>
      <c r="W6871" t="str">
        <f>INDEX(_xlfn.TEXTSPLIT(K6871,"-"),1,2)</f>
        <v>Jan</v>
      </c>
      <c r="X6871" t="str">
        <f>INDEX(_xlfn.TEXTSPLIT(K6871,"-"),1,1)</f>
        <v>17</v>
      </c>
      <c r="Y6871">
        <f>INDEX(months!B:B,MATCH(Sheet1!W6871,months!A:A,0))</f>
        <v>1</v>
      </c>
      <c r="Z6871">
        <f t="shared" si="755"/>
        <v>43117</v>
      </c>
    </row>
    <row r="6872" spans="1:26" x14ac:dyDescent="0.2">
      <c r="A6872" t="s">
        <v>9548</v>
      </c>
      <c r="B6872" t="s">
        <v>5446</v>
      </c>
      <c r="C6872">
        <v>3.5</v>
      </c>
      <c r="D6872">
        <v>8</v>
      </c>
      <c r="E6872" t="s">
        <v>202</v>
      </c>
      <c r="F6872" t="s">
        <v>1230</v>
      </c>
      <c r="G6872" t="s">
        <v>23</v>
      </c>
      <c r="H6872" t="s">
        <v>24</v>
      </c>
      <c r="I6872" t="s">
        <v>25</v>
      </c>
      <c r="J6872" t="s">
        <v>5447</v>
      </c>
      <c r="K6872" t="s">
        <v>2221</v>
      </c>
      <c r="L6872" t="s">
        <v>9549</v>
      </c>
      <c r="M6872" t="s">
        <v>81</v>
      </c>
      <c r="N6872">
        <f t="shared" si="749"/>
        <v>0</v>
      </c>
      <c r="O6872" t="str">
        <f t="shared" si="750"/>
        <v>No</v>
      </c>
      <c r="P6872">
        <f t="shared" si="751"/>
        <v>0</v>
      </c>
      <c r="Q6872">
        <f t="shared" si="752"/>
        <v>4813937689</v>
      </c>
      <c r="R6872">
        <f t="shared" si="753"/>
        <v>4.1933383153624479</v>
      </c>
      <c r="S6872" t="str">
        <f t="shared" si="754"/>
        <v>Acceptable</v>
      </c>
      <c r="T6872">
        <f>ROUNDUP(C6872,0)</f>
        <v>4</v>
      </c>
      <c r="U6872">
        <f>ROUNDDOWN(C6872,0)</f>
        <v>3</v>
      </c>
      <c r="V6872">
        <f>RIGHT(K6872,2)+2000</f>
        <v>2018</v>
      </c>
      <c r="W6872" t="str">
        <f>INDEX(_xlfn.TEXTSPLIT(K6872,"-"),1,2)</f>
        <v>Jan</v>
      </c>
      <c r="X6872" t="str">
        <f>INDEX(_xlfn.TEXTSPLIT(K6872,"-"),1,1)</f>
        <v>17</v>
      </c>
      <c r="Y6872">
        <f>INDEX(months!B:B,MATCH(Sheet1!W6872,months!A:A,0))</f>
        <v>1</v>
      </c>
      <c r="Z6872">
        <f t="shared" si="755"/>
        <v>43117</v>
      </c>
    </row>
    <row r="6873" spans="1:26" x14ac:dyDescent="0.2">
      <c r="A6873" t="s">
        <v>9550</v>
      </c>
      <c r="B6873" t="s">
        <v>2518</v>
      </c>
      <c r="D6873">
        <v>1</v>
      </c>
      <c r="E6873" t="s">
        <v>527</v>
      </c>
      <c r="F6873" t="s">
        <v>1010</v>
      </c>
      <c r="G6873" t="s">
        <v>23</v>
      </c>
      <c r="H6873" t="s">
        <v>24</v>
      </c>
      <c r="I6873" t="s">
        <v>25</v>
      </c>
      <c r="J6873" t="s">
        <v>2519</v>
      </c>
      <c r="K6873" t="s">
        <v>468</v>
      </c>
      <c r="L6873" t="s">
        <v>2993</v>
      </c>
      <c r="M6873" t="s">
        <v>81</v>
      </c>
      <c r="N6873">
        <f t="shared" si="749"/>
        <v>0</v>
      </c>
      <c r="O6873" t="str">
        <f t="shared" si="750"/>
        <v>No</v>
      </c>
      <c r="P6873">
        <f t="shared" si="751"/>
        <v>0</v>
      </c>
      <c r="Q6873">
        <f t="shared" si="752"/>
        <v>4813937689</v>
      </c>
      <c r="R6873">
        <f t="shared" si="753"/>
        <v>4.1933383153624479</v>
      </c>
      <c r="S6873" t="str">
        <f t="shared" si="754"/>
        <v>Acceptable</v>
      </c>
      <c r="T6873">
        <f>ROUNDUP(C6873,0)</f>
        <v>0</v>
      </c>
      <c r="U6873">
        <f>ROUNDDOWN(C6873,0)</f>
        <v>0</v>
      </c>
      <c r="V6873">
        <f>RIGHT(K6873,2)+2000</f>
        <v>2018</v>
      </c>
      <c r="W6873" t="str">
        <f>INDEX(_xlfn.TEXTSPLIT(K6873,"-"),1,2)</f>
        <v>Jun</v>
      </c>
      <c r="X6873" t="str">
        <f>INDEX(_xlfn.TEXTSPLIT(K6873,"-"),1,1)</f>
        <v>28</v>
      </c>
      <c r="Y6873">
        <f>INDEX(months!B:B,MATCH(Sheet1!W6873,months!A:A,0))</f>
        <v>6</v>
      </c>
      <c r="Z6873">
        <f t="shared" si="755"/>
        <v>43279</v>
      </c>
    </row>
    <row r="6874" spans="1:26" x14ac:dyDescent="0.2">
      <c r="A6874" t="s">
        <v>9551</v>
      </c>
      <c r="B6874" t="s">
        <v>3391</v>
      </c>
      <c r="D6874">
        <v>0</v>
      </c>
      <c r="E6874" t="s">
        <v>239</v>
      </c>
      <c r="F6874" t="s">
        <v>1230</v>
      </c>
      <c r="G6874" t="s">
        <v>23</v>
      </c>
      <c r="H6874" t="s">
        <v>24</v>
      </c>
      <c r="I6874" t="s">
        <v>44</v>
      </c>
      <c r="J6874" t="s">
        <v>3393</v>
      </c>
      <c r="K6874" t="s">
        <v>628</v>
      </c>
      <c r="L6874" t="s">
        <v>59</v>
      </c>
      <c r="M6874" t="s">
        <v>86</v>
      </c>
      <c r="N6874">
        <f t="shared" si="749"/>
        <v>0</v>
      </c>
      <c r="O6874" t="str">
        <f t="shared" si="750"/>
        <v>No</v>
      </c>
      <c r="P6874">
        <f t="shared" si="751"/>
        <v>0</v>
      </c>
      <c r="Q6874">
        <f t="shared" si="752"/>
        <v>4813937689</v>
      </c>
      <c r="R6874">
        <f t="shared" si="753"/>
        <v>4.1933383153624479</v>
      </c>
      <c r="S6874" t="str">
        <f t="shared" si="754"/>
        <v>Acceptable</v>
      </c>
      <c r="T6874">
        <f>ROUNDUP(C6874,0)</f>
        <v>0</v>
      </c>
      <c r="U6874">
        <f>ROUNDDOWN(C6874,0)</f>
        <v>0</v>
      </c>
      <c r="V6874">
        <f>RIGHT(K6874,2)+2000</f>
        <v>2018</v>
      </c>
      <c r="W6874" t="str">
        <f>INDEX(_xlfn.TEXTSPLIT(K6874,"-"),1,2)</f>
        <v>Mar</v>
      </c>
      <c r="X6874" t="str">
        <f>INDEX(_xlfn.TEXTSPLIT(K6874,"-"),1,1)</f>
        <v>26</v>
      </c>
      <c r="Y6874">
        <f>INDEX(months!B:B,MATCH(Sheet1!W6874,months!A:A,0))</f>
        <v>3</v>
      </c>
      <c r="Z6874">
        <f t="shared" si="755"/>
        <v>43185</v>
      </c>
    </row>
    <row r="6875" spans="1:26" x14ac:dyDescent="0.2">
      <c r="A6875" t="s">
        <v>9552</v>
      </c>
      <c r="B6875" t="s">
        <v>556</v>
      </c>
      <c r="D6875">
        <v>2</v>
      </c>
      <c r="E6875" t="s">
        <v>2708</v>
      </c>
      <c r="F6875" t="s">
        <v>1230</v>
      </c>
      <c r="G6875" t="s">
        <v>23</v>
      </c>
      <c r="H6875" t="s">
        <v>24</v>
      </c>
      <c r="I6875" t="s">
        <v>25</v>
      </c>
      <c r="J6875" t="s">
        <v>557</v>
      </c>
      <c r="K6875" t="s">
        <v>39</v>
      </c>
      <c r="L6875" t="s">
        <v>1823</v>
      </c>
      <c r="M6875" t="s">
        <v>81</v>
      </c>
      <c r="N6875">
        <f t="shared" si="749"/>
        <v>0</v>
      </c>
      <c r="O6875" t="str">
        <f t="shared" si="750"/>
        <v>No</v>
      </c>
      <c r="P6875">
        <f t="shared" si="751"/>
        <v>0</v>
      </c>
      <c r="Q6875">
        <f t="shared" si="752"/>
        <v>4813937689</v>
      </c>
      <c r="R6875">
        <f t="shared" si="753"/>
        <v>4.1933383153624479</v>
      </c>
      <c r="S6875" t="str">
        <f t="shared" si="754"/>
        <v>Acceptable</v>
      </c>
      <c r="T6875">
        <f>ROUNDUP(C6875,0)</f>
        <v>0</v>
      </c>
      <c r="U6875">
        <f>ROUNDDOWN(C6875,0)</f>
        <v>0</v>
      </c>
      <c r="V6875">
        <f>RIGHT(K6875,2)+2000</f>
        <v>2018</v>
      </c>
      <c r="W6875" t="str">
        <f>INDEX(_xlfn.TEXTSPLIT(K6875,"-"),1,2)</f>
        <v>Aug</v>
      </c>
      <c r="X6875" t="str">
        <f>INDEX(_xlfn.TEXTSPLIT(K6875,"-"),1,1)</f>
        <v>1</v>
      </c>
      <c r="Y6875">
        <f>INDEX(months!B:B,MATCH(Sheet1!W6875,months!A:A,0))</f>
        <v>8</v>
      </c>
      <c r="Z6875">
        <f t="shared" si="755"/>
        <v>43313</v>
      </c>
    </row>
    <row r="6876" spans="1:26" x14ac:dyDescent="0.2">
      <c r="A6876" t="s">
        <v>9553</v>
      </c>
      <c r="B6876" t="s">
        <v>1790</v>
      </c>
      <c r="C6876">
        <v>4.0999999999999996</v>
      </c>
      <c r="D6876">
        <v>15057</v>
      </c>
      <c r="E6876" t="s">
        <v>242</v>
      </c>
      <c r="F6876" t="s">
        <v>32</v>
      </c>
      <c r="G6876" t="s">
        <v>23</v>
      </c>
      <c r="H6876" t="s">
        <v>24</v>
      </c>
      <c r="I6876" t="s">
        <v>25</v>
      </c>
      <c r="J6876" t="s">
        <v>1791</v>
      </c>
      <c r="K6876" t="s">
        <v>97</v>
      </c>
      <c r="L6876" t="s">
        <v>1124</v>
      </c>
      <c r="M6876" t="s">
        <v>274</v>
      </c>
      <c r="N6876">
        <f t="shared" si="749"/>
        <v>0</v>
      </c>
      <c r="O6876" t="str">
        <f t="shared" si="750"/>
        <v>No</v>
      </c>
      <c r="P6876">
        <f t="shared" si="751"/>
        <v>0</v>
      </c>
      <c r="Q6876">
        <f t="shared" si="752"/>
        <v>4813937689</v>
      </c>
      <c r="R6876">
        <f t="shared" si="753"/>
        <v>4.1933383153624479</v>
      </c>
      <c r="S6876" t="str">
        <f t="shared" si="754"/>
        <v>Acceptable</v>
      </c>
      <c r="T6876">
        <f>ROUNDUP(C6876,0)</f>
        <v>5</v>
      </c>
      <c r="U6876">
        <f>ROUNDDOWN(C6876,0)</f>
        <v>4</v>
      </c>
      <c r="V6876">
        <f>RIGHT(K6876,2)+2000</f>
        <v>2018</v>
      </c>
      <c r="W6876" t="str">
        <f>INDEX(_xlfn.TEXTSPLIT(K6876,"-"),1,2)</f>
        <v>Aug</v>
      </c>
      <c r="X6876" t="str">
        <f>INDEX(_xlfn.TEXTSPLIT(K6876,"-"),1,1)</f>
        <v>3</v>
      </c>
      <c r="Y6876">
        <f>INDEX(months!B:B,MATCH(Sheet1!W6876,months!A:A,0))</f>
        <v>8</v>
      </c>
      <c r="Z6876">
        <f t="shared" si="755"/>
        <v>43315</v>
      </c>
    </row>
    <row r="6877" spans="1:26" x14ac:dyDescent="0.2">
      <c r="A6877" t="s">
        <v>9554</v>
      </c>
      <c r="B6877" t="s">
        <v>4457</v>
      </c>
      <c r="D6877">
        <v>0</v>
      </c>
      <c r="E6877" t="s">
        <v>239</v>
      </c>
      <c r="F6877" t="s">
        <v>1010</v>
      </c>
      <c r="G6877" t="s">
        <v>23</v>
      </c>
      <c r="H6877" t="s">
        <v>24</v>
      </c>
      <c r="I6877" t="s">
        <v>25</v>
      </c>
      <c r="J6877" t="s">
        <v>4458</v>
      </c>
      <c r="K6877" t="s">
        <v>3229</v>
      </c>
      <c r="L6877" t="s">
        <v>40</v>
      </c>
      <c r="M6877" t="s">
        <v>86</v>
      </c>
      <c r="N6877">
        <f t="shared" si="749"/>
        <v>0</v>
      </c>
      <c r="O6877" t="str">
        <f t="shared" si="750"/>
        <v>No</v>
      </c>
      <c r="P6877">
        <f t="shared" si="751"/>
        <v>0</v>
      </c>
      <c r="Q6877">
        <f t="shared" si="752"/>
        <v>4813937689</v>
      </c>
      <c r="R6877">
        <f t="shared" si="753"/>
        <v>4.1933383153624479</v>
      </c>
      <c r="S6877" t="str">
        <f t="shared" si="754"/>
        <v>Acceptable</v>
      </c>
      <c r="T6877">
        <f>ROUNDUP(C6877,0)</f>
        <v>0</v>
      </c>
      <c r="U6877">
        <f>ROUNDDOWN(C6877,0)</f>
        <v>0</v>
      </c>
      <c r="V6877">
        <f>RIGHT(K6877,2)+2000</f>
        <v>2016</v>
      </c>
      <c r="W6877" t="str">
        <f>INDEX(_xlfn.TEXTSPLIT(K6877,"-"),1,2)</f>
        <v>Jul</v>
      </c>
      <c r="X6877" t="str">
        <f>INDEX(_xlfn.TEXTSPLIT(K6877,"-"),1,1)</f>
        <v>22</v>
      </c>
      <c r="Y6877">
        <f>INDEX(months!B:B,MATCH(Sheet1!W6877,months!A:A,0))</f>
        <v>7</v>
      </c>
      <c r="Z6877">
        <f t="shared" si="755"/>
        <v>42573</v>
      </c>
    </row>
    <row r="6878" spans="1:26" x14ac:dyDescent="0.2">
      <c r="A6878" t="s">
        <v>9555</v>
      </c>
      <c r="B6878" t="s">
        <v>556</v>
      </c>
      <c r="D6878">
        <v>17</v>
      </c>
      <c r="E6878" t="s">
        <v>2772</v>
      </c>
      <c r="F6878" t="s">
        <v>1199</v>
      </c>
      <c r="G6878" t="s">
        <v>23</v>
      </c>
      <c r="H6878" t="s">
        <v>24</v>
      </c>
      <c r="I6878" t="s">
        <v>25</v>
      </c>
      <c r="J6878" t="s">
        <v>557</v>
      </c>
      <c r="K6878" t="s">
        <v>5939</v>
      </c>
      <c r="L6878" t="s">
        <v>9556</v>
      </c>
      <c r="M6878" t="s">
        <v>29</v>
      </c>
      <c r="N6878">
        <f t="shared" si="749"/>
        <v>0</v>
      </c>
      <c r="O6878" t="str">
        <f t="shared" si="750"/>
        <v>No</v>
      </c>
      <c r="P6878">
        <f t="shared" si="751"/>
        <v>0</v>
      </c>
      <c r="Q6878">
        <f t="shared" si="752"/>
        <v>4813937689</v>
      </c>
      <c r="R6878">
        <f t="shared" si="753"/>
        <v>4.1933383153624479</v>
      </c>
      <c r="S6878" t="str">
        <f t="shared" si="754"/>
        <v>Acceptable</v>
      </c>
      <c r="T6878">
        <f>ROUNDUP(C6878,0)</f>
        <v>0</v>
      </c>
      <c r="U6878">
        <f>ROUNDDOWN(C6878,0)</f>
        <v>0</v>
      </c>
      <c r="V6878">
        <f>RIGHT(K6878,2)+2000</f>
        <v>2017</v>
      </c>
      <c r="W6878" t="str">
        <f>INDEX(_xlfn.TEXTSPLIT(K6878,"-"),1,2)</f>
        <v>Sep</v>
      </c>
      <c r="X6878" t="str">
        <f>INDEX(_xlfn.TEXTSPLIT(K6878,"-"),1,1)</f>
        <v>10</v>
      </c>
      <c r="Y6878">
        <f>INDEX(months!B:B,MATCH(Sheet1!W6878,months!A:A,0))</f>
        <v>9</v>
      </c>
      <c r="Z6878">
        <f t="shared" si="755"/>
        <v>42988</v>
      </c>
    </row>
    <row r="6879" spans="1:26" x14ac:dyDescent="0.2">
      <c r="A6879" t="s">
        <v>9557</v>
      </c>
      <c r="B6879" t="s">
        <v>2518</v>
      </c>
      <c r="C6879">
        <v>4.5999999999999996</v>
      </c>
      <c r="D6879">
        <v>10198</v>
      </c>
      <c r="E6879" t="s">
        <v>334</v>
      </c>
      <c r="F6879" t="s">
        <v>50</v>
      </c>
      <c r="G6879" t="s">
        <v>23</v>
      </c>
      <c r="H6879" t="s">
        <v>24</v>
      </c>
      <c r="I6879" t="s">
        <v>25</v>
      </c>
      <c r="J6879" t="s">
        <v>2519</v>
      </c>
      <c r="K6879" t="s">
        <v>2394</v>
      </c>
      <c r="L6879" t="s">
        <v>53</v>
      </c>
      <c r="M6879" t="s">
        <v>514</v>
      </c>
      <c r="N6879">
        <f t="shared" si="749"/>
        <v>0</v>
      </c>
      <c r="O6879" t="str">
        <f t="shared" si="750"/>
        <v>No</v>
      </c>
      <c r="P6879">
        <f t="shared" si="751"/>
        <v>0</v>
      </c>
      <c r="Q6879">
        <f t="shared" si="752"/>
        <v>4813937689</v>
      </c>
      <c r="R6879">
        <f t="shared" si="753"/>
        <v>4.1933383153624479</v>
      </c>
      <c r="S6879" t="str">
        <f t="shared" si="754"/>
        <v>Acceptable</v>
      </c>
      <c r="T6879">
        <f>ROUNDUP(C6879,0)</f>
        <v>5</v>
      </c>
      <c r="U6879">
        <f>ROUNDDOWN(C6879,0)</f>
        <v>4</v>
      </c>
      <c r="V6879">
        <f>RIGHT(K6879,2)+2000</f>
        <v>2017</v>
      </c>
      <c r="W6879" t="str">
        <f>INDEX(_xlfn.TEXTSPLIT(K6879,"-"),1,2)</f>
        <v>Aug</v>
      </c>
      <c r="X6879" t="str">
        <f>INDEX(_xlfn.TEXTSPLIT(K6879,"-"),1,1)</f>
        <v>21</v>
      </c>
      <c r="Y6879">
        <f>INDEX(months!B:B,MATCH(Sheet1!W6879,months!A:A,0))</f>
        <v>8</v>
      </c>
      <c r="Z6879">
        <f t="shared" si="755"/>
        <v>42968</v>
      </c>
    </row>
    <row r="6880" spans="1:26" x14ac:dyDescent="0.2">
      <c r="A6880" t="s">
        <v>9558</v>
      </c>
      <c r="B6880" t="s">
        <v>556</v>
      </c>
      <c r="D6880">
        <v>0</v>
      </c>
      <c r="E6880" t="s">
        <v>190</v>
      </c>
      <c r="F6880" t="s">
        <v>1230</v>
      </c>
      <c r="G6880" t="s">
        <v>23</v>
      </c>
      <c r="H6880" t="s">
        <v>24</v>
      </c>
      <c r="I6880" t="s">
        <v>25</v>
      </c>
      <c r="J6880" t="s">
        <v>557</v>
      </c>
      <c r="K6880" t="s">
        <v>6059</v>
      </c>
      <c r="L6880" t="s">
        <v>59</v>
      </c>
      <c r="M6880" t="s">
        <v>86</v>
      </c>
      <c r="N6880">
        <f t="shared" si="749"/>
        <v>0</v>
      </c>
      <c r="O6880" t="str">
        <f t="shared" si="750"/>
        <v>No</v>
      </c>
      <c r="P6880">
        <f t="shared" si="751"/>
        <v>0</v>
      </c>
      <c r="Q6880">
        <f t="shared" si="752"/>
        <v>4813937689</v>
      </c>
      <c r="R6880">
        <f t="shared" si="753"/>
        <v>4.1933383153624479</v>
      </c>
      <c r="S6880" t="str">
        <f t="shared" si="754"/>
        <v>Acceptable</v>
      </c>
      <c r="T6880">
        <f>ROUNDUP(C6880,0)</f>
        <v>0</v>
      </c>
      <c r="U6880">
        <f>ROUNDDOWN(C6880,0)</f>
        <v>0</v>
      </c>
      <c r="V6880">
        <f>RIGHT(K6880,2)+2000</f>
        <v>2016</v>
      </c>
      <c r="W6880" t="str">
        <f>INDEX(_xlfn.TEXTSPLIT(K6880,"-"),1,2)</f>
        <v>Apr</v>
      </c>
      <c r="X6880" t="str">
        <f>INDEX(_xlfn.TEXTSPLIT(K6880,"-"),1,1)</f>
        <v>21</v>
      </c>
      <c r="Y6880">
        <f>INDEX(months!B:B,MATCH(Sheet1!W6880,months!A:A,0))</f>
        <v>4</v>
      </c>
      <c r="Z6880">
        <f t="shared" si="755"/>
        <v>42481</v>
      </c>
    </row>
    <row r="6881" spans="1:26" x14ac:dyDescent="0.2">
      <c r="A6881" t="s">
        <v>9559</v>
      </c>
      <c r="B6881" t="s">
        <v>4310</v>
      </c>
      <c r="D6881">
        <v>3</v>
      </c>
      <c r="E6881" t="s">
        <v>1213</v>
      </c>
      <c r="F6881" t="s">
        <v>1005</v>
      </c>
      <c r="G6881" t="s">
        <v>23</v>
      </c>
      <c r="H6881" t="s">
        <v>24</v>
      </c>
      <c r="I6881" t="s">
        <v>25</v>
      </c>
      <c r="J6881" t="s">
        <v>2718</v>
      </c>
      <c r="K6881" t="s">
        <v>362</v>
      </c>
      <c r="L6881" t="s">
        <v>138</v>
      </c>
      <c r="M6881" t="s">
        <v>54</v>
      </c>
      <c r="N6881">
        <f t="shared" si="749"/>
        <v>0</v>
      </c>
      <c r="O6881" t="str">
        <f t="shared" si="750"/>
        <v>No</v>
      </c>
      <c r="P6881">
        <f t="shared" si="751"/>
        <v>0</v>
      </c>
      <c r="Q6881">
        <f t="shared" si="752"/>
        <v>4813937689</v>
      </c>
      <c r="R6881">
        <f t="shared" si="753"/>
        <v>4.1933383153624479</v>
      </c>
      <c r="S6881" t="str">
        <f t="shared" si="754"/>
        <v>Acceptable</v>
      </c>
      <c r="T6881">
        <f>ROUNDUP(C6881,0)</f>
        <v>0</v>
      </c>
      <c r="U6881">
        <f>ROUNDDOWN(C6881,0)</f>
        <v>0</v>
      </c>
      <c r="V6881">
        <f>RIGHT(K6881,2)+2000</f>
        <v>2018</v>
      </c>
      <c r="W6881" t="str">
        <f>INDEX(_xlfn.TEXTSPLIT(K6881,"-"),1,2)</f>
        <v>Jun</v>
      </c>
      <c r="X6881" t="str">
        <f>INDEX(_xlfn.TEXTSPLIT(K6881,"-"),1,1)</f>
        <v>21</v>
      </c>
      <c r="Y6881">
        <f>INDEX(months!B:B,MATCH(Sheet1!W6881,months!A:A,0))</f>
        <v>6</v>
      </c>
      <c r="Z6881">
        <f t="shared" si="755"/>
        <v>43272</v>
      </c>
    </row>
    <row r="6882" spans="1:26" x14ac:dyDescent="0.2">
      <c r="A6882" t="s">
        <v>9560</v>
      </c>
      <c r="B6882" t="s">
        <v>556</v>
      </c>
      <c r="D6882">
        <v>0</v>
      </c>
      <c r="E6882" t="s">
        <v>1396</v>
      </c>
      <c r="F6882" t="s">
        <v>1005</v>
      </c>
      <c r="G6882" t="s">
        <v>23</v>
      </c>
      <c r="H6882" t="s">
        <v>24</v>
      </c>
      <c r="I6882" t="s">
        <v>25</v>
      </c>
      <c r="J6882" t="s">
        <v>557</v>
      </c>
      <c r="K6882" t="s">
        <v>9176</v>
      </c>
      <c r="L6882" t="s">
        <v>9561</v>
      </c>
      <c r="M6882" t="s">
        <v>86</v>
      </c>
      <c r="N6882">
        <f t="shared" si="749"/>
        <v>0</v>
      </c>
      <c r="O6882" t="str">
        <f t="shared" si="750"/>
        <v>No</v>
      </c>
      <c r="P6882">
        <f t="shared" si="751"/>
        <v>0</v>
      </c>
      <c r="Q6882">
        <f t="shared" si="752"/>
        <v>4813937689</v>
      </c>
      <c r="R6882">
        <f t="shared" si="753"/>
        <v>4.1933383153624479</v>
      </c>
      <c r="S6882" t="str">
        <f t="shared" si="754"/>
        <v>Acceptable</v>
      </c>
      <c r="T6882">
        <f>ROUNDUP(C6882,0)</f>
        <v>0</v>
      </c>
      <c r="U6882">
        <f>ROUNDDOWN(C6882,0)</f>
        <v>0</v>
      </c>
      <c r="V6882">
        <f>RIGHT(K6882,2)+2000</f>
        <v>2016</v>
      </c>
      <c r="W6882" t="str">
        <f>INDEX(_xlfn.TEXTSPLIT(K6882,"-"),1,2)</f>
        <v>Jan</v>
      </c>
      <c r="X6882" t="str">
        <f>INDEX(_xlfn.TEXTSPLIT(K6882,"-"),1,1)</f>
        <v>15</v>
      </c>
      <c r="Y6882">
        <f>INDEX(months!B:B,MATCH(Sheet1!W6882,months!A:A,0))</f>
        <v>1</v>
      </c>
      <c r="Z6882">
        <f t="shared" si="755"/>
        <v>42384</v>
      </c>
    </row>
    <row r="6883" spans="1:26" x14ac:dyDescent="0.2">
      <c r="A6883" t="s">
        <v>9562</v>
      </c>
      <c r="B6883" t="s">
        <v>5446</v>
      </c>
      <c r="C6883">
        <v>4.0999999999999996</v>
      </c>
      <c r="D6883">
        <v>132792</v>
      </c>
      <c r="E6883" t="s">
        <v>2688</v>
      </c>
      <c r="F6883" t="s">
        <v>89</v>
      </c>
      <c r="G6883" t="s">
        <v>23</v>
      </c>
      <c r="H6883" t="s">
        <v>24</v>
      </c>
      <c r="I6883" t="s">
        <v>25</v>
      </c>
      <c r="J6883" t="s">
        <v>5447</v>
      </c>
      <c r="K6883" t="s">
        <v>1003</v>
      </c>
      <c r="L6883" t="s">
        <v>1895</v>
      </c>
      <c r="M6883" t="s">
        <v>29</v>
      </c>
      <c r="N6883">
        <f t="shared" si="749"/>
        <v>0</v>
      </c>
      <c r="O6883" t="str">
        <f t="shared" si="750"/>
        <v>No</v>
      </c>
      <c r="P6883">
        <f t="shared" si="751"/>
        <v>0</v>
      </c>
      <c r="Q6883">
        <f t="shared" si="752"/>
        <v>4813937689</v>
      </c>
      <c r="R6883">
        <f t="shared" si="753"/>
        <v>4.1933383153624479</v>
      </c>
      <c r="S6883" t="str">
        <f t="shared" si="754"/>
        <v>Acceptable</v>
      </c>
      <c r="T6883">
        <f>ROUNDUP(C6883,0)</f>
        <v>5</v>
      </c>
      <c r="U6883">
        <f>ROUNDDOWN(C6883,0)</f>
        <v>4</v>
      </c>
      <c r="V6883">
        <f>RIGHT(K6883,2)+2000</f>
        <v>2017</v>
      </c>
      <c r="W6883" t="str">
        <f>INDEX(_xlfn.TEXTSPLIT(K6883,"-"),1,2)</f>
        <v>Oct</v>
      </c>
      <c r="X6883" t="str">
        <f>INDEX(_xlfn.TEXTSPLIT(K6883,"-"),1,1)</f>
        <v>25</v>
      </c>
      <c r="Y6883">
        <f>INDEX(months!B:B,MATCH(Sheet1!W6883,months!A:A,0))</f>
        <v>10</v>
      </c>
      <c r="Z6883">
        <f t="shared" si="755"/>
        <v>43033</v>
      </c>
    </row>
    <row r="6884" spans="1:26" x14ac:dyDescent="0.2">
      <c r="A6884" t="s">
        <v>5516</v>
      </c>
      <c r="B6884" t="s">
        <v>5446</v>
      </c>
      <c r="C6884">
        <v>4.2</v>
      </c>
      <c r="D6884">
        <v>60820</v>
      </c>
      <c r="E6884" t="s">
        <v>46</v>
      </c>
      <c r="F6884" t="s">
        <v>38</v>
      </c>
      <c r="G6884" t="s">
        <v>23</v>
      </c>
      <c r="H6884" t="s">
        <v>24</v>
      </c>
      <c r="I6884" t="s">
        <v>25</v>
      </c>
      <c r="J6884" t="s">
        <v>5447</v>
      </c>
      <c r="K6884" t="s">
        <v>39</v>
      </c>
      <c r="L6884" t="s">
        <v>46</v>
      </c>
      <c r="M6884" t="s">
        <v>46</v>
      </c>
      <c r="N6884">
        <f t="shared" si="749"/>
        <v>0</v>
      </c>
      <c r="O6884" t="str">
        <f t="shared" si="750"/>
        <v>No</v>
      </c>
      <c r="P6884">
        <f t="shared" si="751"/>
        <v>0</v>
      </c>
      <c r="Q6884">
        <f t="shared" si="752"/>
        <v>4813937689</v>
      </c>
      <c r="R6884">
        <f t="shared" si="753"/>
        <v>4.1933383153624479</v>
      </c>
      <c r="S6884" t="str">
        <f t="shared" si="754"/>
        <v>Acceptable</v>
      </c>
      <c r="T6884">
        <f>ROUNDUP(C6884,0)</f>
        <v>5</v>
      </c>
      <c r="U6884">
        <f>ROUNDDOWN(C6884,0)</f>
        <v>4</v>
      </c>
      <c r="V6884">
        <f>RIGHT(K6884,2)+2000</f>
        <v>2018</v>
      </c>
      <c r="W6884" t="str">
        <f>INDEX(_xlfn.TEXTSPLIT(K6884,"-"),1,2)</f>
        <v>Aug</v>
      </c>
      <c r="X6884" t="str">
        <f>INDEX(_xlfn.TEXTSPLIT(K6884,"-"),1,1)</f>
        <v>1</v>
      </c>
      <c r="Y6884">
        <f>INDEX(months!B:B,MATCH(Sheet1!W6884,months!A:A,0))</f>
        <v>8</v>
      </c>
      <c r="Z6884">
        <f t="shared" si="755"/>
        <v>43313</v>
      </c>
    </row>
    <row r="6885" spans="1:26" x14ac:dyDescent="0.2">
      <c r="A6885" t="s">
        <v>9563</v>
      </c>
      <c r="B6885" t="s">
        <v>3944</v>
      </c>
      <c r="C6885">
        <v>4.2</v>
      </c>
      <c r="D6885">
        <v>4977</v>
      </c>
      <c r="E6885" t="s">
        <v>347</v>
      </c>
      <c r="F6885" t="s">
        <v>50</v>
      </c>
      <c r="G6885" t="s">
        <v>23</v>
      </c>
      <c r="H6885" t="s">
        <v>24</v>
      </c>
      <c r="I6885" t="s">
        <v>25</v>
      </c>
      <c r="J6885" t="s">
        <v>3945</v>
      </c>
      <c r="K6885" t="s">
        <v>357</v>
      </c>
      <c r="L6885" t="s">
        <v>9564</v>
      </c>
      <c r="M6885" t="s">
        <v>81</v>
      </c>
      <c r="N6885">
        <f t="shared" si="749"/>
        <v>0</v>
      </c>
      <c r="O6885" t="str">
        <f t="shared" si="750"/>
        <v>No</v>
      </c>
      <c r="P6885">
        <f t="shared" si="751"/>
        <v>0</v>
      </c>
      <c r="Q6885">
        <f t="shared" si="752"/>
        <v>4813937689</v>
      </c>
      <c r="R6885">
        <f t="shared" si="753"/>
        <v>4.1933383153624479</v>
      </c>
      <c r="S6885" t="str">
        <f t="shared" si="754"/>
        <v>Acceptable</v>
      </c>
      <c r="T6885">
        <f>ROUNDUP(C6885,0)</f>
        <v>5</v>
      </c>
      <c r="U6885">
        <f>ROUNDDOWN(C6885,0)</f>
        <v>4</v>
      </c>
      <c r="V6885">
        <f>RIGHT(K6885,2)+2000</f>
        <v>2018</v>
      </c>
      <c r="W6885" t="str">
        <f>INDEX(_xlfn.TEXTSPLIT(K6885,"-"),1,2)</f>
        <v>Jul</v>
      </c>
      <c r="X6885" t="str">
        <f>INDEX(_xlfn.TEXTSPLIT(K6885,"-"),1,1)</f>
        <v>25</v>
      </c>
      <c r="Y6885">
        <f>INDEX(months!B:B,MATCH(Sheet1!W6885,months!A:A,0))</f>
        <v>7</v>
      </c>
      <c r="Z6885">
        <f t="shared" si="755"/>
        <v>43306</v>
      </c>
    </row>
    <row r="6886" spans="1:26" x14ac:dyDescent="0.2">
      <c r="A6886" t="s">
        <v>9565</v>
      </c>
      <c r="B6886" t="s">
        <v>787</v>
      </c>
      <c r="C6886">
        <v>2.2000000000000002</v>
      </c>
      <c r="D6886">
        <v>62</v>
      </c>
      <c r="E6886" t="s">
        <v>1786</v>
      </c>
      <c r="F6886" t="s">
        <v>22</v>
      </c>
      <c r="G6886" t="s">
        <v>23</v>
      </c>
      <c r="H6886" t="s">
        <v>24</v>
      </c>
      <c r="I6886" t="s">
        <v>25</v>
      </c>
      <c r="J6886" t="s">
        <v>788</v>
      </c>
      <c r="K6886" t="s">
        <v>380</v>
      </c>
      <c r="L6886" t="s">
        <v>2082</v>
      </c>
      <c r="M6886" t="s">
        <v>81</v>
      </c>
      <c r="N6886">
        <f t="shared" si="749"/>
        <v>0</v>
      </c>
      <c r="O6886" t="str">
        <f t="shared" si="750"/>
        <v>No</v>
      </c>
      <c r="P6886">
        <f t="shared" si="751"/>
        <v>0</v>
      </c>
      <c r="Q6886">
        <f t="shared" si="752"/>
        <v>4813937689</v>
      </c>
      <c r="R6886">
        <f t="shared" si="753"/>
        <v>4.1933383153624479</v>
      </c>
      <c r="S6886" t="str">
        <f t="shared" si="754"/>
        <v>Acceptable</v>
      </c>
      <c r="T6886">
        <f>ROUNDUP(C6886,0)</f>
        <v>3</v>
      </c>
      <c r="U6886">
        <f>ROUNDDOWN(C6886,0)</f>
        <v>2</v>
      </c>
      <c r="V6886">
        <f>RIGHT(K6886,2)+2000</f>
        <v>2018</v>
      </c>
      <c r="W6886" t="str">
        <f>INDEX(_xlfn.TEXTSPLIT(K6886,"-"),1,2)</f>
        <v>Apr</v>
      </c>
      <c r="X6886" t="str">
        <f>INDEX(_xlfn.TEXTSPLIT(K6886,"-"),1,1)</f>
        <v>9</v>
      </c>
      <c r="Y6886">
        <f>INDEX(months!B:B,MATCH(Sheet1!W6886,months!A:A,0))</f>
        <v>4</v>
      </c>
      <c r="Z6886">
        <f t="shared" si="755"/>
        <v>43199</v>
      </c>
    </row>
    <row r="6887" spans="1:26" x14ac:dyDescent="0.2">
      <c r="A6887" t="s">
        <v>9566</v>
      </c>
      <c r="B6887" t="s">
        <v>2665</v>
      </c>
      <c r="C6887">
        <v>4.3</v>
      </c>
      <c r="D6887">
        <v>45558</v>
      </c>
      <c r="E6887" t="s">
        <v>1035</v>
      </c>
      <c r="F6887" t="s">
        <v>38</v>
      </c>
      <c r="G6887" t="s">
        <v>23</v>
      </c>
      <c r="H6887" t="s">
        <v>24</v>
      </c>
      <c r="I6887" t="s">
        <v>124</v>
      </c>
      <c r="J6887" t="s">
        <v>2684</v>
      </c>
      <c r="K6887" t="s">
        <v>390</v>
      </c>
      <c r="L6887" t="s">
        <v>1759</v>
      </c>
      <c r="M6887" t="s">
        <v>81</v>
      </c>
      <c r="N6887">
        <f t="shared" si="749"/>
        <v>0</v>
      </c>
      <c r="O6887" t="str">
        <f t="shared" si="750"/>
        <v>No</v>
      </c>
      <c r="P6887">
        <f t="shared" si="751"/>
        <v>0</v>
      </c>
      <c r="Q6887">
        <f t="shared" si="752"/>
        <v>4813937689</v>
      </c>
      <c r="R6887">
        <f t="shared" si="753"/>
        <v>4.1933383153624479</v>
      </c>
      <c r="S6887" t="str">
        <f t="shared" si="754"/>
        <v>Acceptable</v>
      </c>
      <c r="T6887">
        <f>ROUNDUP(C6887,0)</f>
        <v>5</v>
      </c>
      <c r="U6887">
        <f>ROUNDDOWN(C6887,0)</f>
        <v>4</v>
      </c>
      <c r="V6887">
        <f>RIGHT(K6887,2)+2000</f>
        <v>2018</v>
      </c>
      <c r="W6887" t="str">
        <f>INDEX(_xlfn.TEXTSPLIT(K6887,"-"),1,2)</f>
        <v>May</v>
      </c>
      <c r="X6887" t="str">
        <f>INDEX(_xlfn.TEXTSPLIT(K6887,"-"),1,1)</f>
        <v>24</v>
      </c>
      <c r="Y6887">
        <f>INDEX(months!B:B,MATCH(Sheet1!W6887,months!A:A,0))</f>
        <v>5</v>
      </c>
      <c r="Z6887">
        <f t="shared" si="755"/>
        <v>43244</v>
      </c>
    </row>
    <row r="6888" spans="1:26" x14ac:dyDescent="0.2">
      <c r="A6888" t="s">
        <v>9567</v>
      </c>
      <c r="B6888" t="s">
        <v>1790</v>
      </c>
      <c r="C6888">
        <v>4.7</v>
      </c>
      <c r="D6888">
        <v>19784</v>
      </c>
      <c r="E6888" t="s">
        <v>550</v>
      </c>
      <c r="F6888" t="s">
        <v>50</v>
      </c>
      <c r="G6888" t="s">
        <v>649</v>
      </c>
      <c r="H6888" t="s">
        <v>1011</v>
      </c>
      <c r="I6888" t="s">
        <v>25</v>
      </c>
      <c r="J6888" t="s">
        <v>1791</v>
      </c>
      <c r="K6888" t="s">
        <v>1088</v>
      </c>
      <c r="L6888" t="s">
        <v>9568</v>
      </c>
      <c r="M6888" t="s">
        <v>86</v>
      </c>
      <c r="N6888">
        <f t="shared" si="749"/>
        <v>0</v>
      </c>
      <c r="O6888" t="str">
        <f t="shared" si="750"/>
        <v>No</v>
      </c>
      <c r="P6888">
        <f t="shared" si="751"/>
        <v>0</v>
      </c>
      <c r="Q6888">
        <f t="shared" si="752"/>
        <v>4813937689</v>
      </c>
      <c r="R6888">
        <f t="shared" si="753"/>
        <v>4.1933383153624479</v>
      </c>
      <c r="S6888" t="str">
        <f t="shared" si="754"/>
        <v>Acceptable</v>
      </c>
      <c r="T6888">
        <f>ROUNDUP(C6888,0)</f>
        <v>5</v>
      </c>
      <c r="U6888">
        <f>ROUNDDOWN(C6888,0)</f>
        <v>4</v>
      </c>
      <c r="V6888">
        <f>RIGHT(K6888,2)+2000</f>
        <v>2018</v>
      </c>
      <c r="W6888" t="str">
        <f>INDEX(_xlfn.TEXTSPLIT(K6888,"-"),1,2)</f>
        <v>Jun</v>
      </c>
      <c r="X6888" t="str">
        <f>INDEX(_xlfn.TEXTSPLIT(K6888,"-"),1,1)</f>
        <v>13</v>
      </c>
      <c r="Y6888">
        <f>INDEX(months!B:B,MATCH(Sheet1!W6888,months!A:A,0))</f>
        <v>6</v>
      </c>
      <c r="Z6888">
        <f t="shared" si="755"/>
        <v>43264</v>
      </c>
    </row>
    <row r="6889" spans="1:26" x14ac:dyDescent="0.2">
      <c r="A6889" t="s">
        <v>9569</v>
      </c>
      <c r="B6889" t="s">
        <v>4612</v>
      </c>
      <c r="C6889">
        <v>3.8</v>
      </c>
      <c r="D6889">
        <v>400</v>
      </c>
      <c r="E6889" t="s">
        <v>46</v>
      </c>
      <c r="F6889" t="s">
        <v>57</v>
      </c>
      <c r="G6889" t="s">
        <v>23</v>
      </c>
      <c r="H6889" t="s">
        <v>24</v>
      </c>
      <c r="I6889" t="s">
        <v>25</v>
      </c>
      <c r="J6889" t="s">
        <v>4613</v>
      </c>
      <c r="K6889" t="s">
        <v>759</v>
      </c>
      <c r="L6889" t="s">
        <v>9570</v>
      </c>
      <c r="M6889" t="s">
        <v>81</v>
      </c>
      <c r="N6889">
        <f t="shared" si="749"/>
        <v>0</v>
      </c>
      <c r="O6889" t="str">
        <f t="shared" si="750"/>
        <v>No</v>
      </c>
      <c r="P6889">
        <f t="shared" si="751"/>
        <v>0</v>
      </c>
      <c r="Q6889">
        <f t="shared" si="752"/>
        <v>4813937689</v>
      </c>
      <c r="R6889">
        <f t="shared" si="753"/>
        <v>4.1933383153624479</v>
      </c>
      <c r="S6889" t="str">
        <f t="shared" si="754"/>
        <v>Acceptable</v>
      </c>
      <c r="T6889">
        <f>ROUNDUP(C6889,0)</f>
        <v>4</v>
      </c>
      <c r="U6889">
        <f>ROUNDDOWN(C6889,0)</f>
        <v>3</v>
      </c>
      <c r="V6889">
        <f>RIGHT(K6889,2)+2000</f>
        <v>2018</v>
      </c>
      <c r="W6889" t="str">
        <f>INDEX(_xlfn.TEXTSPLIT(K6889,"-"),1,2)</f>
        <v>Jul</v>
      </c>
      <c r="X6889" t="str">
        <f>INDEX(_xlfn.TEXTSPLIT(K6889,"-"),1,1)</f>
        <v>5</v>
      </c>
      <c r="Y6889">
        <f>INDEX(months!B:B,MATCH(Sheet1!W6889,months!A:A,0))</f>
        <v>7</v>
      </c>
      <c r="Z6889">
        <f t="shared" si="755"/>
        <v>43286</v>
      </c>
    </row>
    <row r="6890" spans="1:26" x14ac:dyDescent="0.2">
      <c r="A6890" t="s">
        <v>9571</v>
      </c>
      <c r="B6890" t="s">
        <v>556</v>
      </c>
      <c r="D6890">
        <v>0</v>
      </c>
      <c r="E6890" t="s">
        <v>49</v>
      </c>
      <c r="F6890" t="s">
        <v>1262</v>
      </c>
      <c r="G6890" t="s">
        <v>23</v>
      </c>
      <c r="H6890" t="s">
        <v>24</v>
      </c>
      <c r="I6890" t="s">
        <v>25</v>
      </c>
      <c r="J6890" t="s">
        <v>557</v>
      </c>
      <c r="K6890" t="s">
        <v>3816</v>
      </c>
      <c r="L6890" t="s">
        <v>236</v>
      </c>
      <c r="M6890" t="s">
        <v>86</v>
      </c>
      <c r="N6890">
        <f t="shared" si="749"/>
        <v>0</v>
      </c>
      <c r="O6890" t="str">
        <f t="shared" si="750"/>
        <v>No</v>
      </c>
      <c r="P6890">
        <f t="shared" si="751"/>
        <v>0</v>
      </c>
      <c r="Q6890">
        <f t="shared" si="752"/>
        <v>4813937689</v>
      </c>
      <c r="R6890">
        <f t="shared" si="753"/>
        <v>4.1933383153624479</v>
      </c>
      <c r="S6890" t="str">
        <f t="shared" si="754"/>
        <v>Acceptable</v>
      </c>
      <c r="T6890">
        <f>ROUNDUP(C6890,0)</f>
        <v>0</v>
      </c>
      <c r="U6890">
        <f>ROUNDDOWN(C6890,0)</f>
        <v>0</v>
      </c>
      <c r="V6890">
        <f>RIGHT(K6890,2)+2000</f>
        <v>2016</v>
      </c>
      <c r="W6890" t="str">
        <f>INDEX(_xlfn.TEXTSPLIT(K6890,"-"),1,2)</f>
        <v>Oct</v>
      </c>
      <c r="X6890" t="str">
        <f>INDEX(_xlfn.TEXTSPLIT(K6890,"-"),1,1)</f>
        <v>25</v>
      </c>
      <c r="Y6890">
        <f>INDEX(months!B:B,MATCH(Sheet1!W6890,months!A:A,0))</f>
        <v>10</v>
      </c>
      <c r="Z6890">
        <f t="shared" si="755"/>
        <v>42668</v>
      </c>
    </row>
    <row r="6891" spans="1:26" x14ac:dyDescent="0.2">
      <c r="A6891" t="s">
        <v>9572</v>
      </c>
      <c r="B6891" t="s">
        <v>556</v>
      </c>
      <c r="C6891">
        <v>4.0999999999999996</v>
      </c>
      <c r="D6891">
        <v>15</v>
      </c>
      <c r="E6891" t="s">
        <v>172</v>
      </c>
      <c r="F6891" t="s">
        <v>775</v>
      </c>
      <c r="G6891" t="s">
        <v>23</v>
      </c>
      <c r="H6891" t="s">
        <v>24</v>
      </c>
      <c r="I6891" t="s">
        <v>25</v>
      </c>
      <c r="J6891" t="s">
        <v>557</v>
      </c>
      <c r="K6891" t="s">
        <v>385</v>
      </c>
      <c r="L6891" t="s">
        <v>4624</v>
      </c>
      <c r="M6891" t="s">
        <v>587</v>
      </c>
      <c r="N6891">
        <f t="shared" si="749"/>
        <v>0</v>
      </c>
      <c r="O6891" t="str">
        <f t="shared" si="750"/>
        <v>No</v>
      </c>
      <c r="P6891">
        <f t="shared" si="751"/>
        <v>0</v>
      </c>
      <c r="Q6891">
        <f t="shared" si="752"/>
        <v>4813937689</v>
      </c>
      <c r="R6891">
        <f t="shared" si="753"/>
        <v>4.1933383153624479</v>
      </c>
      <c r="S6891" t="str">
        <f t="shared" si="754"/>
        <v>Acceptable</v>
      </c>
      <c r="T6891">
        <f>ROUNDUP(C6891,0)</f>
        <v>5</v>
      </c>
      <c r="U6891">
        <f>ROUNDDOWN(C6891,0)</f>
        <v>4</v>
      </c>
      <c r="V6891">
        <f>RIGHT(K6891,2)+2000</f>
        <v>2018</v>
      </c>
      <c r="W6891" t="str">
        <f>INDEX(_xlfn.TEXTSPLIT(K6891,"-"),1,2)</f>
        <v>Apr</v>
      </c>
      <c r="X6891" t="str">
        <f>INDEX(_xlfn.TEXTSPLIT(K6891,"-"),1,1)</f>
        <v>5</v>
      </c>
      <c r="Y6891">
        <f>INDEX(months!B:B,MATCH(Sheet1!W6891,months!A:A,0))</f>
        <v>4</v>
      </c>
      <c r="Z6891">
        <f t="shared" si="755"/>
        <v>43195</v>
      </c>
    </row>
    <row r="6892" spans="1:26" x14ac:dyDescent="0.2">
      <c r="A6892" t="s">
        <v>9573</v>
      </c>
      <c r="B6892" t="s">
        <v>556</v>
      </c>
      <c r="D6892">
        <v>0</v>
      </c>
      <c r="E6892" t="s">
        <v>510</v>
      </c>
      <c r="F6892" t="s">
        <v>1278</v>
      </c>
      <c r="G6892" t="s">
        <v>23</v>
      </c>
      <c r="H6892" t="s">
        <v>24</v>
      </c>
      <c r="I6892" t="s">
        <v>25</v>
      </c>
      <c r="J6892" t="s">
        <v>557</v>
      </c>
      <c r="K6892" t="s">
        <v>695</v>
      </c>
      <c r="L6892" t="s">
        <v>28</v>
      </c>
      <c r="M6892" t="s">
        <v>81</v>
      </c>
      <c r="N6892">
        <f t="shared" si="749"/>
        <v>0</v>
      </c>
      <c r="O6892" t="str">
        <f t="shared" si="750"/>
        <v>No</v>
      </c>
      <c r="P6892">
        <f t="shared" si="751"/>
        <v>0</v>
      </c>
      <c r="Q6892">
        <f t="shared" si="752"/>
        <v>4813937689</v>
      </c>
      <c r="R6892">
        <f t="shared" si="753"/>
        <v>4.1933383153624479</v>
      </c>
      <c r="S6892" t="str">
        <f t="shared" si="754"/>
        <v>Acceptable</v>
      </c>
      <c r="T6892">
        <f>ROUNDUP(C6892,0)</f>
        <v>0</v>
      </c>
      <c r="U6892">
        <f>ROUNDDOWN(C6892,0)</f>
        <v>0</v>
      </c>
      <c r="V6892">
        <f>RIGHT(K6892,2)+2000</f>
        <v>2018</v>
      </c>
      <c r="W6892" t="str">
        <f>INDEX(_xlfn.TEXTSPLIT(K6892,"-"),1,2)</f>
        <v>Mar</v>
      </c>
      <c r="X6892" t="str">
        <f>INDEX(_xlfn.TEXTSPLIT(K6892,"-"),1,1)</f>
        <v>22</v>
      </c>
      <c r="Y6892">
        <f>INDEX(months!B:B,MATCH(Sheet1!W6892,months!A:A,0))</f>
        <v>3</v>
      </c>
      <c r="Z6892">
        <f t="shared" si="755"/>
        <v>43181</v>
      </c>
    </row>
    <row r="6893" spans="1:26" x14ac:dyDescent="0.2">
      <c r="A6893" t="s">
        <v>9574</v>
      </c>
      <c r="B6893" t="s">
        <v>2518</v>
      </c>
      <c r="C6893">
        <v>3.1</v>
      </c>
      <c r="D6893">
        <v>10006</v>
      </c>
      <c r="E6893" t="s">
        <v>1035</v>
      </c>
      <c r="F6893" t="s">
        <v>65</v>
      </c>
      <c r="G6893" t="s">
        <v>23</v>
      </c>
      <c r="H6893" t="s">
        <v>24</v>
      </c>
      <c r="I6893" t="s">
        <v>25</v>
      </c>
      <c r="J6893" t="s">
        <v>2519</v>
      </c>
      <c r="K6893" t="s">
        <v>216</v>
      </c>
      <c r="L6893" t="s">
        <v>986</v>
      </c>
      <c r="M6893" t="s">
        <v>274</v>
      </c>
      <c r="N6893">
        <f t="shared" si="749"/>
        <v>0</v>
      </c>
      <c r="O6893" t="str">
        <f t="shared" si="750"/>
        <v>No</v>
      </c>
      <c r="P6893">
        <f t="shared" si="751"/>
        <v>0</v>
      </c>
      <c r="Q6893">
        <f t="shared" si="752"/>
        <v>4813937689</v>
      </c>
      <c r="R6893">
        <f t="shared" si="753"/>
        <v>4.1933383153624479</v>
      </c>
      <c r="S6893" t="str">
        <f t="shared" si="754"/>
        <v>Acceptable</v>
      </c>
      <c r="T6893">
        <f>ROUNDUP(C6893,0)</f>
        <v>4</v>
      </c>
      <c r="U6893">
        <f>ROUNDDOWN(C6893,0)</f>
        <v>3</v>
      </c>
      <c r="V6893">
        <f>RIGHT(K6893,2)+2000</f>
        <v>2018</v>
      </c>
      <c r="W6893" t="str">
        <f>INDEX(_xlfn.TEXTSPLIT(K6893,"-"),1,2)</f>
        <v>Jul</v>
      </c>
      <c r="X6893" t="str">
        <f>INDEX(_xlfn.TEXTSPLIT(K6893,"-"),1,1)</f>
        <v>26</v>
      </c>
      <c r="Y6893">
        <f>INDEX(months!B:B,MATCH(Sheet1!W6893,months!A:A,0))</f>
        <v>7</v>
      </c>
      <c r="Z6893">
        <f t="shared" si="755"/>
        <v>43307</v>
      </c>
    </row>
    <row r="6894" spans="1:26" x14ac:dyDescent="0.2">
      <c r="A6894" t="s">
        <v>9575</v>
      </c>
      <c r="B6894" t="s">
        <v>3070</v>
      </c>
      <c r="C6894">
        <v>4.2</v>
      </c>
      <c r="D6894">
        <v>246705</v>
      </c>
      <c r="E6894" t="s">
        <v>256</v>
      </c>
      <c r="F6894" t="s">
        <v>65</v>
      </c>
      <c r="G6894" t="s">
        <v>23</v>
      </c>
      <c r="H6894" t="s">
        <v>24</v>
      </c>
      <c r="I6894" t="s">
        <v>44</v>
      </c>
      <c r="J6894" t="s">
        <v>2686</v>
      </c>
      <c r="K6894" t="s">
        <v>564</v>
      </c>
      <c r="L6894" t="s">
        <v>1418</v>
      </c>
      <c r="M6894" t="s">
        <v>29</v>
      </c>
      <c r="N6894">
        <f t="shared" si="749"/>
        <v>0</v>
      </c>
      <c r="O6894" t="str">
        <f t="shared" si="750"/>
        <v>No</v>
      </c>
      <c r="P6894">
        <f t="shared" si="751"/>
        <v>0</v>
      </c>
      <c r="Q6894">
        <f t="shared" si="752"/>
        <v>4813937689</v>
      </c>
      <c r="R6894">
        <f t="shared" si="753"/>
        <v>4.1933383153624479</v>
      </c>
      <c r="S6894" t="str">
        <f t="shared" si="754"/>
        <v>Acceptable</v>
      </c>
      <c r="T6894">
        <f>ROUNDUP(C6894,0)</f>
        <v>5</v>
      </c>
      <c r="U6894">
        <f>ROUNDDOWN(C6894,0)</f>
        <v>4</v>
      </c>
      <c r="V6894">
        <f>RIGHT(K6894,2)+2000</f>
        <v>2018</v>
      </c>
      <c r="W6894" t="str">
        <f>INDEX(_xlfn.TEXTSPLIT(K6894,"-"),1,2)</f>
        <v>May</v>
      </c>
      <c r="X6894" t="str">
        <f>INDEX(_xlfn.TEXTSPLIT(K6894,"-"),1,1)</f>
        <v>4</v>
      </c>
      <c r="Y6894">
        <f>INDEX(months!B:B,MATCH(Sheet1!W6894,months!A:A,0))</f>
        <v>5</v>
      </c>
      <c r="Z6894">
        <f t="shared" si="755"/>
        <v>43224</v>
      </c>
    </row>
    <row r="6895" spans="1:26" x14ac:dyDescent="0.2">
      <c r="A6895" t="s">
        <v>9576</v>
      </c>
      <c r="B6895" t="s">
        <v>2116</v>
      </c>
      <c r="D6895">
        <v>0</v>
      </c>
      <c r="E6895" t="s">
        <v>1211</v>
      </c>
      <c r="F6895" t="s">
        <v>1005</v>
      </c>
      <c r="G6895" t="s">
        <v>23</v>
      </c>
      <c r="H6895" t="s">
        <v>24</v>
      </c>
      <c r="I6895" t="s">
        <v>25</v>
      </c>
      <c r="J6895" t="s">
        <v>2117</v>
      </c>
      <c r="K6895" t="s">
        <v>879</v>
      </c>
      <c r="L6895" t="s">
        <v>59</v>
      </c>
      <c r="M6895" t="s">
        <v>237</v>
      </c>
      <c r="N6895">
        <f t="shared" si="749"/>
        <v>0</v>
      </c>
      <c r="O6895" t="str">
        <f t="shared" si="750"/>
        <v>No</v>
      </c>
      <c r="P6895">
        <f t="shared" si="751"/>
        <v>0</v>
      </c>
      <c r="Q6895">
        <f t="shared" si="752"/>
        <v>4813937689</v>
      </c>
      <c r="R6895">
        <f t="shared" si="753"/>
        <v>4.1933383153624479</v>
      </c>
      <c r="S6895" t="str">
        <f t="shared" si="754"/>
        <v>Acceptable</v>
      </c>
      <c r="T6895">
        <f>ROUNDUP(C6895,0)</f>
        <v>0</v>
      </c>
      <c r="U6895">
        <f>ROUNDDOWN(C6895,0)</f>
        <v>0</v>
      </c>
      <c r="V6895">
        <f>RIGHT(K6895,2)+2000</f>
        <v>2018</v>
      </c>
      <c r="W6895" t="str">
        <f>INDEX(_xlfn.TEXTSPLIT(K6895,"-"),1,2)</f>
        <v>Apr</v>
      </c>
      <c r="X6895" t="str">
        <f>INDEX(_xlfn.TEXTSPLIT(K6895,"-"),1,1)</f>
        <v>19</v>
      </c>
      <c r="Y6895">
        <f>INDEX(months!B:B,MATCH(Sheet1!W6895,months!A:A,0))</f>
        <v>4</v>
      </c>
      <c r="Z6895">
        <f t="shared" si="755"/>
        <v>43209</v>
      </c>
    </row>
    <row r="6896" spans="1:26" x14ac:dyDescent="0.2">
      <c r="A6896" t="s">
        <v>9577</v>
      </c>
      <c r="B6896" t="s">
        <v>4457</v>
      </c>
      <c r="C6896">
        <v>3</v>
      </c>
      <c r="D6896">
        <v>2719</v>
      </c>
      <c r="E6896" t="s">
        <v>108</v>
      </c>
      <c r="F6896" t="s">
        <v>50</v>
      </c>
      <c r="G6896" t="s">
        <v>23</v>
      </c>
      <c r="H6896" t="s">
        <v>24</v>
      </c>
      <c r="I6896" t="s">
        <v>44</v>
      </c>
      <c r="J6896" t="s">
        <v>4458</v>
      </c>
      <c r="K6896" t="s">
        <v>173</v>
      </c>
      <c r="L6896" t="s">
        <v>9578</v>
      </c>
      <c r="M6896" t="s">
        <v>47</v>
      </c>
      <c r="N6896">
        <f t="shared" si="749"/>
        <v>0</v>
      </c>
      <c r="O6896" t="str">
        <f t="shared" si="750"/>
        <v>No</v>
      </c>
      <c r="P6896">
        <f t="shared" si="751"/>
        <v>0</v>
      </c>
      <c r="Q6896">
        <f t="shared" si="752"/>
        <v>4813937689</v>
      </c>
      <c r="R6896">
        <f t="shared" si="753"/>
        <v>4.1933383153624479</v>
      </c>
      <c r="S6896" t="str">
        <f t="shared" si="754"/>
        <v>Acceptable</v>
      </c>
      <c r="T6896">
        <f>ROUNDUP(C6896,0)</f>
        <v>3</v>
      </c>
      <c r="U6896">
        <f>ROUNDDOWN(C6896,0)</f>
        <v>3</v>
      </c>
      <c r="V6896">
        <f>RIGHT(K6896,2)+2000</f>
        <v>2018</v>
      </c>
      <c r="W6896" t="str">
        <f>INDEX(_xlfn.TEXTSPLIT(K6896,"-"),1,2)</f>
        <v>Aug</v>
      </c>
      <c r="X6896" t="str">
        <f>INDEX(_xlfn.TEXTSPLIT(K6896,"-"),1,1)</f>
        <v>2</v>
      </c>
      <c r="Y6896">
        <f>INDEX(months!B:B,MATCH(Sheet1!W6896,months!A:A,0))</f>
        <v>8</v>
      </c>
      <c r="Z6896">
        <f t="shared" si="755"/>
        <v>43314</v>
      </c>
    </row>
    <row r="6897" spans="1:26" x14ac:dyDescent="0.2">
      <c r="A6897" t="s">
        <v>9579</v>
      </c>
      <c r="B6897" t="s">
        <v>2665</v>
      </c>
      <c r="C6897">
        <v>4.8</v>
      </c>
      <c r="D6897">
        <v>265</v>
      </c>
      <c r="E6897" t="s">
        <v>3671</v>
      </c>
      <c r="F6897" t="s">
        <v>775</v>
      </c>
      <c r="G6897" t="s">
        <v>649</v>
      </c>
      <c r="H6897" t="s">
        <v>2077</v>
      </c>
      <c r="I6897" t="s">
        <v>25</v>
      </c>
      <c r="J6897" t="s">
        <v>2824</v>
      </c>
      <c r="K6897" t="s">
        <v>8514</v>
      </c>
      <c r="L6897" t="s">
        <v>5458</v>
      </c>
      <c r="M6897" t="s">
        <v>60</v>
      </c>
      <c r="N6897">
        <f t="shared" si="749"/>
        <v>0</v>
      </c>
      <c r="O6897" t="str">
        <f t="shared" si="750"/>
        <v>No</v>
      </c>
      <c r="P6897">
        <f t="shared" si="751"/>
        <v>0</v>
      </c>
      <c r="Q6897">
        <f t="shared" si="752"/>
        <v>4813937689</v>
      </c>
      <c r="R6897">
        <f t="shared" si="753"/>
        <v>4.1933383153624479</v>
      </c>
      <c r="S6897" t="str">
        <f t="shared" si="754"/>
        <v>Acceptable</v>
      </c>
      <c r="T6897">
        <f>ROUNDUP(C6897,0)</f>
        <v>5</v>
      </c>
      <c r="U6897">
        <f>ROUNDDOWN(C6897,0)</f>
        <v>4</v>
      </c>
      <c r="V6897">
        <f>RIGHT(K6897,2)+2000</f>
        <v>2015</v>
      </c>
      <c r="W6897" t="str">
        <f>INDEX(_xlfn.TEXTSPLIT(K6897,"-"),1,2)</f>
        <v>Jun</v>
      </c>
      <c r="X6897" t="str">
        <f>INDEX(_xlfn.TEXTSPLIT(K6897,"-"),1,1)</f>
        <v>18</v>
      </c>
      <c r="Y6897">
        <f>INDEX(months!B:B,MATCH(Sheet1!W6897,months!A:A,0))</f>
        <v>6</v>
      </c>
      <c r="Z6897">
        <f t="shared" si="755"/>
        <v>42173</v>
      </c>
    </row>
    <row r="6898" spans="1:26" x14ac:dyDescent="0.2">
      <c r="A6898" t="s">
        <v>9580</v>
      </c>
      <c r="B6898" t="s">
        <v>4612</v>
      </c>
      <c r="C6898">
        <v>3.7</v>
      </c>
      <c r="D6898">
        <v>50</v>
      </c>
      <c r="E6898" t="s">
        <v>21</v>
      </c>
      <c r="F6898" t="s">
        <v>101</v>
      </c>
      <c r="G6898" t="s">
        <v>23</v>
      </c>
      <c r="H6898" t="s">
        <v>24</v>
      </c>
      <c r="I6898" t="s">
        <v>25</v>
      </c>
      <c r="J6898" t="s">
        <v>4613</v>
      </c>
      <c r="K6898" t="s">
        <v>7892</v>
      </c>
      <c r="L6898" t="s">
        <v>9581</v>
      </c>
      <c r="M6898" t="s">
        <v>86</v>
      </c>
      <c r="N6898">
        <f t="shared" si="749"/>
        <v>0</v>
      </c>
      <c r="O6898" t="str">
        <f t="shared" si="750"/>
        <v>No</v>
      </c>
      <c r="P6898">
        <f t="shared" si="751"/>
        <v>0</v>
      </c>
      <c r="Q6898">
        <f t="shared" si="752"/>
        <v>4813937689</v>
      </c>
      <c r="R6898">
        <f t="shared" si="753"/>
        <v>4.1933383153624479</v>
      </c>
      <c r="S6898" t="str">
        <f t="shared" si="754"/>
        <v>Acceptable</v>
      </c>
      <c r="T6898">
        <f>ROUNDUP(C6898,0)</f>
        <v>4</v>
      </c>
      <c r="U6898">
        <f>ROUNDDOWN(C6898,0)</f>
        <v>3</v>
      </c>
      <c r="V6898">
        <f>RIGHT(K6898,2)+2000</f>
        <v>2017</v>
      </c>
      <c r="W6898" t="str">
        <f>INDEX(_xlfn.TEXTSPLIT(K6898,"-"),1,2)</f>
        <v>Jun</v>
      </c>
      <c r="X6898" t="str">
        <f>INDEX(_xlfn.TEXTSPLIT(K6898,"-"),1,1)</f>
        <v>6</v>
      </c>
      <c r="Y6898">
        <f>INDEX(months!B:B,MATCH(Sheet1!W6898,months!A:A,0))</f>
        <v>6</v>
      </c>
      <c r="Z6898">
        <f t="shared" si="755"/>
        <v>42892</v>
      </c>
    </row>
    <row r="6899" spans="1:26" x14ac:dyDescent="0.2">
      <c r="A6899" t="s">
        <v>9582</v>
      </c>
      <c r="B6899" t="s">
        <v>4801</v>
      </c>
      <c r="C6899">
        <v>3.1</v>
      </c>
      <c r="D6899">
        <v>112</v>
      </c>
      <c r="E6899" t="s">
        <v>801</v>
      </c>
      <c r="F6899" t="s">
        <v>775</v>
      </c>
      <c r="G6899" t="s">
        <v>649</v>
      </c>
      <c r="H6899" t="s">
        <v>3310</v>
      </c>
      <c r="I6899" t="s">
        <v>25</v>
      </c>
      <c r="J6899" t="s">
        <v>4802</v>
      </c>
      <c r="K6899" t="s">
        <v>9583</v>
      </c>
      <c r="L6899" t="s">
        <v>9584</v>
      </c>
      <c r="M6899" t="s">
        <v>587</v>
      </c>
      <c r="N6899">
        <f t="shared" si="749"/>
        <v>0</v>
      </c>
      <c r="O6899" t="str">
        <f t="shared" si="750"/>
        <v>No</v>
      </c>
      <c r="P6899">
        <f t="shared" si="751"/>
        <v>0</v>
      </c>
      <c r="Q6899">
        <f t="shared" si="752"/>
        <v>4813937689</v>
      </c>
      <c r="R6899">
        <f t="shared" si="753"/>
        <v>4.1933383153624479</v>
      </c>
      <c r="S6899" t="str">
        <f t="shared" si="754"/>
        <v>Acceptable</v>
      </c>
      <c r="T6899">
        <f>ROUNDUP(C6899,0)</f>
        <v>4</v>
      </c>
      <c r="U6899">
        <f>ROUNDDOWN(C6899,0)</f>
        <v>3</v>
      </c>
      <c r="V6899">
        <f>RIGHT(K6899,2)+2000</f>
        <v>2017</v>
      </c>
      <c r="W6899" t="str">
        <f>INDEX(_xlfn.TEXTSPLIT(K6899,"-"),1,2)</f>
        <v>Apr</v>
      </c>
      <c r="X6899" t="str">
        <f>INDEX(_xlfn.TEXTSPLIT(K6899,"-"),1,1)</f>
        <v>26</v>
      </c>
      <c r="Y6899">
        <f>INDEX(months!B:B,MATCH(Sheet1!W6899,months!A:A,0))</f>
        <v>4</v>
      </c>
      <c r="Z6899">
        <f t="shared" si="755"/>
        <v>42851</v>
      </c>
    </row>
    <row r="6900" spans="1:26" x14ac:dyDescent="0.2">
      <c r="A6900" t="s">
        <v>9585</v>
      </c>
      <c r="B6900" t="s">
        <v>2665</v>
      </c>
      <c r="C6900">
        <v>4.5999999999999996</v>
      </c>
      <c r="D6900">
        <v>547</v>
      </c>
      <c r="E6900" t="s">
        <v>3671</v>
      </c>
      <c r="F6900" t="s">
        <v>22</v>
      </c>
      <c r="G6900" t="s">
        <v>23</v>
      </c>
      <c r="H6900" t="s">
        <v>24</v>
      </c>
      <c r="I6900" t="s">
        <v>25</v>
      </c>
      <c r="J6900" t="s">
        <v>2824</v>
      </c>
      <c r="K6900" t="s">
        <v>8514</v>
      </c>
      <c r="L6900" t="s">
        <v>5458</v>
      </c>
      <c r="M6900" t="s">
        <v>60</v>
      </c>
      <c r="N6900">
        <f t="shared" si="749"/>
        <v>0</v>
      </c>
      <c r="O6900" t="str">
        <f t="shared" si="750"/>
        <v>No</v>
      </c>
      <c r="P6900">
        <f t="shared" si="751"/>
        <v>0</v>
      </c>
      <c r="Q6900">
        <f t="shared" si="752"/>
        <v>4813937689</v>
      </c>
      <c r="R6900">
        <f t="shared" si="753"/>
        <v>4.1933383153624479</v>
      </c>
      <c r="S6900" t="str">
        <f t="shared" si="754"/>
        <v>Acceptable</v>
      </c>
      <c r="T6900">
        <f>ROUNDUP(C6900,0)</f>
        <v>5</v>
      </c>
      <c r="U6900">
        <f>ROUNDDOWN(C6900,0)</f>
        <v>4</v>
      </c>
      <c r="V6900">
        <f>RIGHT(K6900,2)+2000</f>
        <v>2015</v>
      </c>
      <c r="W6900" t="str">
        <f>INDEX(_xlfn.TEXTSPLIT(K6900,"-"),1,2)</f>
        <v>Jun</v>
      </c>
      <c r="X6900" t="str">
        <f>INDEX(_xlfn.TEXTSPLIT(K6900,"-"),1,1)</f>
        <v>18</v>
      </c>
      <c r="Y6900">
        <f>INDEX(months!B:B,MATCH(Sheet1!W6900,months!A:A,0))</f>
        <v>6</v>
      </c>
      <c r="Z6900">
        <f t="shared" si="755"/>
        <v>42173</v>
      </c>
    </row>
    <row r="6901" spans="1:26" x14ac:dyDescent="0.2">
      <c r="A6901" t="s">
        <v>9586</v>
      </c>
      <c r="B6901" t="s">
        <v>4106</v>
      </c>
      <c r="C6901">
        <v>2.9</v>
      </c>
      <c r="D6901">
        <v>333</v>
      </c>
      <c r="E6901" t="s">
        <v>1403</v>
      </c>
      <c r="F6901" t="s">
        <v>57</v>
      </c>
      <c r="G6901" t="s">
        <v>23</v>
      </c>
      <c r="H6901" t="s">
        <v>24</v>
      </c>
      <c r="I6901" t="s">
        <v>25</v>
      </c>
      <c r="J6901" t="s">
        <v>4107</v>
      </c>
      <c r="K6901" t="s">
        <v>3200</v>
      </c>
      <c r="L6901" t="s">
        <v>3928</v>
      </c>
      <c r="M6901" t="s">
        <v>86</v>
      </c>
      <c r="N6901">
        <f t="shared" si="749"/>
        <v>0</v>
      </c>
      <c r="O6901" t="str">
        <f t="shared" si="750"/>
        <v>No</v>
      </c>
      <c r="P6901">
        <f t="shared" si="751"/>
        <v>0</v>
      </c>
      <c r="Q6901">
        <f t="shared" si="752"/>
        <v>4813937689</v>
      </c>
      <c r="R6901">
        <f t="shared" si="753"/>
        <v>4.1933383153624479</v>
      </c>
      <c r="S6901" t="str">
        <f t="shared" si="754"/>
        <v>Acceptable</v>
      </c>
      <c r="T6901">
        <f>ROUNDUP(C6901,0)</f>
        <v>3</v>
      </c>
      <c r="U6901">
        <f>ROUNDDOWN(C6901,0)</f>
        <v>2</v>
      </c>
      <c r="V6901">
        <f>RIGHT(K6901,2)+2000</f>
        <v>2017</v>
      </c>
      <c r="W6901" t="str">
        <f>INDEX(_xlfn.TEXTSPLIT(K6901,"-"),1,2)</f>
        <v>Nov</v>
      </c>
      <c r="X6901" t="str">
        <f>INDEX(_xlfn.TEXTSPLIT(K6901,"-"),1,1)</f>
        <v>22</v>
      </c>
      <c r="Y6901">
        <f>INDEX(months!B:B,MATCH(Sheet1!W6901,months!A:A,0))</f>
        <v>11</v>
      </c>
      <c r="Z6901">
        <f t="shared" si="755"/>
        <v>43061</v>
      </c>
    </row>
    <row r="6902" spans="1:26" x14ac:dyDescent="0.2">
      <c r="A6902" t="s">
        <v>9587</v>
      </c>
      <c r="B6902" t="s">
        <v>4106</v>
      </c>
      <c r="C6902">
        <v>4.2</v>
      </c>
      <c r="D6902">
        <v>329</v>
      </c>
      <c r="E6902" t="s">
        <v>1213</v>
      </c>
      <c r="F6902" t="s">
        <v>50</v>
      </c>
      <c r="G6902" t="s">
        <v>23</v>
      </c>
      <c r="H6902" t="s">
        <v>24</v>
      </c>
      <c r="I6902" t="s">
        <v>25</v>
      </c>
      <c r="J6902" t="s">
        <v>4107</v>
      </c>
      <c r="K6902" t="s">
        <v>4588</v>
      </c>
      <c r="L6902" t="s">
        <v>164</v>
      </c>
      <c r="M6902" t="s">
        <v>54</v>
      </c>
      <c r="N6902">
        <f t="shared" si="749"/>
        <v>0</v>
      </c>
      <c r="O6902" t="str">
        <f t="shared" si="750"/>
        <v>No</v>
      </c>
      <c r="P6902">
        <f t="shared" si="751"/>
        <v>0</v>
      </c>
      <c r="Q6902">
        <f t="shared" si="752"/>
        <v>4813937689</v>
      </c>
      <c r="R6902">
        <f t="shared" si="753"/>
        <v>4.1933383153624479</v>
      </c>
      <c r="S6902" t="str">
        <f t="shared" si="754"/>
        <v>Acceptable</v>
      </c>
      <c r="T6902">
        <f>ROUNDUP(C6902,0)</f>
        <v>5</v>
      </c>
      <c r="U6902">
        <f>ROUNDDOWN(C6902,0)</f>
        <v>4</v>
      </c>
      <c r="V6902">
        <f>RIGHT(K6902,2)+2000</f>
        <v>2017</v>
      </c>
      <c r="W6902" t="str">
        <f>INDEX(_xlfn.TEXTSPLIT(K6902,"-"),1,2)</f>
        <v>Nov</v>
      </c>
      <c r="X6902" t="str">
        <f>INDEX(_xlfn.TEXTSPLIT(K6902,"-"),1,1)</f>
        <v>13</v>
      </c>
      <c r="Y6902">
        <f>INDEX(months!B:B,MATCH(Sheet1!W6902,months!A:A,0))</f>
        <v>11</v>
      </c>
      <c r="Z6902">
        <f t="shared" si="755"/>
        <v>43052</v>
      </c>
    </row>
    <row r="6903" spans="1:26" x14ac:dyDescent="0.2">
      <c r="A6903" t="s">
        <v>9588</v>
      </c>
      <c r="B6903" t="s">
        <v>2665</v>
      </c>
      <c r="C6903">
        <v>4.7</v>
      </c>
      <c r="D6903">
        <v>705</v>
      </c>
      <c r="E6903" t="s">
        <v>1403</v>
      </c>
      <c r="F6903" t="s">
        <v>22</v>
      </c>
      <c r="G6903" t="s">
        <v>23</v>
      </c>
      <c r="H6903" t="s">
        <v>24</v>
      </c>
      <c r="I6903" t="s">
        <v>25</v>
      </c>
      <c r="J6903" t="s">
        <v>2824</v>
      </c>
      <c r="K6903" t="s">
        <v>6718</v>
      </c>
      <c r="L6903" t="s">
        <v>1059</v>
      </c>
      <c r="M6903" t="s">
        <v>29</v>
      </c>
      <c r="N6903">
        <f t="shared" si="749"/>
        <v>0</v>
      </c>
      <c r="O6903" t="str">
        <f t="shared" si="750"/>
        <v>No</v>
      </c>
      <c r="P6903">
        <f t="shared" si="751"/>
        <v>0</v>
      </c>
      <c r="Q6903">
        <f t="shared" si="752"/>
        <v>4813937689</v>
      </c>
      <c r="R6903">
        <f t="shared" si="753"/>
        <v>4.1933383153624479</v>
      </c>
      <c r="S6903" t="str">
        <f t="shared" si="754"/>
        <v>Acceptable</v>
      </c>
      <c r="T6903">
        <f>ROUNDUP(C6903,0)</f>
        <v>5</v>
      </c>
      <c r="U6903">
        <f>ROUNDDOWN(C6903,0)</f>
        <v>4</v>
      </c>
      <c r="V6903">
        <f>RIGHT(K6903,2)+2000</f>
        <v>2015</v>
      </c>
      <c r="W6903" t="str">
        <f>INDEX(_xlfn.TEXTSPLIT(K6903,"-"),1,2)</f>
        <v>Jul</v>
      </c>
      <c r="X6903" t="str">
        <f>INDEX(_xlfn.TEXTSPLIT(K6903,"-"),1,1)</f>
        <v>28</v>
      </c>
      <c r="Y6903">
        <f>INDEX(months!B:B,MATCH(Sheet1!W6903,months!A:A,0))</f>
        <v>7</v>
      </c>
      <c r="Z6903">
        <f t="shared" si="755"/>
        <v>42213</v>
      </c>
    </row>
    <row r="6904" spans="1:26" x14ac:dyDescent="0.2">
      <c r="A6904" t="s">
        <v>9589</v>
      </c>
      <c r="B6904" t="s">
        <v>2665</v>
      </c>
      <c r="C6904">
        <v>4.5</v>
      </c>
      <c r="D6904">
        <v>70</v>
      </c>
      <c r="E6904" t="s">
        <v>9590</v>
      </c>
      <c r="F6904" t="s">
        <v>775</v>
      </c>
      <c r="G6904" t="s">
        <v>23</v>
      </c>
      <c r="H6904" t="s">
        <v>24</v>
      </c>
      <c r="I6904" t="s">
        <v>25</v>
      </c>
      <c r="J6904" t="s">
        <v>2824</v>
      </c>
      <c r="K6904" t="s">
        <v>5546</v>
      </c>
      <c r="L6904" t="s">
        <v>4134</v>
      </c>
      <c r="M6904" t="s">
        <v>86</v>
      </c>
      <c r="N6904">
        <f t="shared" si="749"/>
        <v>0</v>
      </c>
      <c r="O6904" t="str">
        <f t="shared" si="750"/>
        <v>No</v>
      </c>
      <c r="P6904">
        <f t="shared" si="751"/>
        <v>0</v>
      </c>
      <c r="Q6904">
        <f t="shared" si="752"/>
        <v>4813937689</v>
      </c>
      <c r="R6904">
        <f t="shared" si="753"/>
        <v>4.1933383153624479</v>
      </c>
      <c r="S6904" t="str">
        <f t="shared" si="754"/>
        <v>Acceptable</v>
      </c>
      <c r="T6904">
        <f>ROUNDUP(C6904,0)</f>
        <v>5</v>
      </c>
      <c r="U6904">
        <f>ROUNDDOWN(C6904,0)</f>
        <v>4</v>
      </c>
      <c r="V6904">
        <f>RIGHT(K6904,2)+2000</f>
        <v>2018</v>
      </c>
      <c r="W6904" t="str">
        <f>INDEX(_xlfn.TEXTSPLIT(K6904,"-"),1,2)</f>
        <v>May</v>
      </c>
      <c r="X6904" t="str">
        <f>INDEX(_xlfn.TEXTSPLIT(K6904,"-"),1,1)</f>
        <v>13</v>
      </c>
      <c r="Y6904">
        <f>INDEX(months!B:B,MATCH(Sheet1!W6904,months!A:A,0))</f>
        <v>5</v>
      </c>
      <c r="Z6904">
        <f t="shared" si="755"/>
        <v>43233</v>
      </c>
    </row>
    <row r="6905" spans="1:26" x14ac:dyDescent="0.2">
      <c r="A6905" t="s">
        <v>9591</v>
      </c>
      <c r="B6905" t="s">
        <v>2518</v>
      </c>
      <c r="C6905">
        <v>2.8</v>
      </c>
      <c r="D6905">
        <v>48</v>
      </c>
      <c r="E6905" t="s">
        <v>83</v>
      </c>
      <c r="F6905" t="s">
        <v>101</v>
      </c>
      <c r="G6905" t="s">
        <v>23</v>
      </c>
      <c r="H6905" t="s">
        <v>24</v>
      </c>
      <c r="I6905" t="s">
        <v>25</v>
      </c>
      <c r="J6905" t="s">
        <v>2519</v>
      </c>
      <c r="K6905" t="s">
        <v>2464</v>
      </c>
      <c r="L6905" t="s">
        <v>9592</v>
      </c>
      <c r="M6905" t="s">
        <v>86</v>
      </c>
      <c r="N6905">
        <f t="shared" si="749"/>
        <v>0</v>
      </c>
      <c r="O6905" t="str">
        <f t="shared" si="750"/>
        <v>No</v>
      </c>
      <c r="P6905">
        <f t="shared" si="751"/>
        <v>0</v>
      </c>
      <c r="Q6905">
        <f t="shared" si="752"/>
        <v>4813937689</v>
      </c>
      <c r="R6905">
        <f t="shared" si="753"/>
        <v>4.1933383153624479</v>
      </c>
      <c r="S6905" t="str">
        <f t="shared" si="754"/>
        <v>Acceptable</v>
      </c>
      <c r="T6905">
        <f>ROUNDUP(C6905,0)</f>
        <v>3</v>
      </c>
      <c r="U6905">
        <f>ROUNDDOWN(C6905,0)</f>
        <v>2</v>
      </c>
      <c r="V6905">
        <f>RIGHT(K6905,2)+2000</f>
        <v>2017</v>
      </c>
      <c r="W6905" t="str">
        <f>INDEX(_xlfn.TEXTSPLIT(K6905,"-"),1,2)</f>
        <v>Sep</v>
      </c>
      <c r="X6905" t="str">
        <f>INDEX(_xlfn.TEXTSPLIT(K6905,"-"),1,1)</f>
        <v>27</v>
      </c>
      <c r="Y6905">
        <f>INDEX(months!B:B,MATCH(Sheet1!W6905,months!A:A,0))</f>
        <v>9</v>
      </c>
      <c r="Z6905">
        <f t="shared" si="755"/>
        <v>43005</v>
      </c>
    </row>
    <row r="6906" spans="1:26" x14ac:dyDescent="0.2">
      <c r="A6906" t="s">
        <v>9593</v>
      </c>
      <c r="B6906" t="s">
        <v>447</v>
      </c>
      <c r="D6906">
        <v>2</v>
      </c>
      <c r="E6906" t="s">
        <v>88</v>
      </c>
      <c r="F6906" t="s">
        <v>1199</v>
      </c>
      <c r="G6906" t="s">
        <v>23</v>
      </c>
      <c r="H6906" t="s">
        <v>24</v>
      </c>
      <c r="I6906" t="s">
        <v>25</v>
      </c>
      <c r="J6906" t="s">
        <v>449</v>
      </c>
      <c r="K6906" t="s">
        <v>680</v>
      </c>
      <c r="L6906" t="s">
        <v>53</v>
      </c>
      <c r="M6906" t="s">
        <v>86</v>
      </c>
      <c r="N6906">
        <f t="shared" si="749"/>
        <v>0</v>
      </c>
      <c r="O6906" t="str">
        <f t="shared" si="750"/>
        <v>No</v>
      </c>
      <c r="P6906">
        <f t="shared" si="751"/>
        <v>0</v>
      </c>
      <c r="Q6906">
        <f t="shared" si="752"/>
        <v>4813937689</v>
      </c>
      <c r="R6906">
        <f t="shared" si="753"/>
        <v>4.1933383153624479</v>
      </c>
      <c r="S6906" t="str">
        <f t="shared" si="754"/>
        <v>Acceptable</v>
      </c>
      <c r="T6906">
        <f>ROUNDUP(C6906,0)</f>
        <v>0</v>
      </c>
      <c r="U6906">
        <f>ROUNDDOWN(C6906,0)</f>
        <v>0</v>
      </c>
      <c r="V6906">
        <f>RIGHT(K6906,2)+2000</f>
        <v>2018</v>
      </c>
      <c r="W6906" t="str">
        <f>INDEX(_xlfn.TEXTSPLIT(K6906,"-"),1,2)</f>
        <v>Feb</v>
      </c>
      <c r="X6906" t="str">
        <f>INDEX(_xlfn.TEXTSPLIT(K6906,"-"),1,1)</f>
        <v>13</v>
      </c>
      <c r="Y6906">
        <f>INDEX(months!B:B,MATCH(Sheet1!W6906,months!A:A,0))</f>
        <v>2</v>
      </c>
      <c r="Z6906">
        <f t="shared" si="755"/>
        <v>43144</v>
      </c>
    </row>
    <row r="6907" spans="1:26" x14ac:dyDescent="0.2">
      <c r="A6907" t="s">
        <v>9594</v>
      </c>
      <c r="B6907" t="s">
        <v>4801</v>
      </c>
      <c r="C6907">
        <v>4.4000000000000004</v>
      </c>
      <c r="D6907">
        <v>2839</v>
      </c>
      <c r="E6907" t="s">
        <v>825</v>
      </c>
      <c r="F6907" t="s">
        <v>50</v>
      </c>
      <c r="G6907" t="s">
        <v>23</v>
      </c>
      <c r="H6907" t="s">
        <v>24</v>
      </c>
      <c r="I6907" t="s">
        <v>25</v>
      </c>
      <c r="J6907" t="s">
        <v>4802</v>
      </c>
      <c r="K6907" t="s">
        <v>9595</v>
      </c>
      <c r="L6907" t="s">
        <v>59</v>
      </c>
      <c r="M6907" t="s">
        <v>237</v>
      </c>
      <c r="N6907">
        <f t="shared" si="749"/>
        <v>0</v>
      </c>
      <c r="O6907" t="str">
        <f t="shared" si="750"/>
        <v>No</v>
      </c>
      <c r="P6907">
        <f t="shared" si="751"/>
        <v>0</v>
      </c>
      <c r="Q6907">
        <f t="shared" si="752"/>
        <v>4813937689</v>
      </c>
      <c r="R6907">
        <f t="shared" si="753"/>
        <v>4.1933383153624479</v>
      </c>
      <c r="S6907" t="str">
        <f t="shared" si="754"/>
        <v>Acceptable</v>
      </c>
      <c r="T6907">
        <f>ROUNDUP(C6907,0)</f>
        <v>5</v>
      </c>
      <c r="U6907">
        <f>ROUNDDOWN(C6907,0)</f>
        <v>4</v>
      </c>
      <c r="V6907">
        <f>RIGHT(K6907,2)+2000</f>
        <v>2014</v>
      </c>
      <c r="W6907" t="str">
        <f>INDEX(_xlfn.TEXTSPLIT(K6907,"-"),1,2)</f>
        <v>Jan</v>
      </c>
      <c r="X6907" t="str">
        <f>INDEX(_xlfn.TEXTSPLIT(K6907,"-"),1,1)</f>
        <v>11</v>
      </c>
      <c r="Y6907">
        <f>INDEX(months!B:B,MATCH(Sheet1!W6907,months!A:A,0))</f>
        <v>1</v>
      </c>
      <c r="Z6907">
        <f t="shared" si="755"/>
        <v>41650</v>
      </c>
    </row>
    <row r="6908" spans="1:26" x14ac:dyDescent="0.2">
      <c r="A6908" t="s">
        <v>9596</v>
      </c>
      <c r="B6908" t="s">
        <v>1790</v>
      </c>
      <c r="C6908">
        <v>4.4000000000000004</v>
      </c>
      <c r="D6908">
        <v>96</v>
      </c>
      <c r="E6908" t="s">
        <v>537</v>
      </c>
      <c r="F6908" t="s">
        <v>22</v>
      </c>
      <c r="G6908" t="s">
        <v>23</v>
      </c>
      <c r="H6908" t="s">
        <v>24</v>
      </c>
      <c r="I6908" t="s">
        <v>25</v>
      </c>
      <c r="J6908" t="s">
        <v>1791</v>
      </c>
      <c r="K6908" t="s">
        <v>2235</v>
      </c>
      <c r="L6908" t="s">
        <v>276</v>
      </c>
      <c r="M6908" t="s">
        <v>86</v>
      </c>
      <c r="N6908">
        <f t="shared" si="749"/>
        <v>0</v>
      </c>
      <c r="O6908" t="str">
        <f t="shared" si="750"/>
        <v>No</v>
      </c>
      <c r="P6908">
        <f t="shared" si="751"/>
        <v>0</v>
      </c>
      <c r="Q6908">
        <f t="shared" si="752"/>
        <v>4813937689</v>
      </c>
      <c r="R6908">
        <f t="shared" si="753"/>
        <v>4.1933383153624479</v>
      </c>
      <c r="S6908" t="str">
        <f t="shared" si="754"/>
        <v>Acceptable</v>
      </c>
      <c r="T6908">
        <f>ROUNDUP(C6908,0)</f>
        <v>5</v>
      </c>
      <c r="U6908">
        <f>ROUNDDOWN(C6908,0)</f>
        <v>4</v>
      </c>
      <c r="V6908">
        <f>RIGHT(K6908,2)+2000</f>
        <v>2018</v>
      </c>
      <c r="W6908" t="str">
        <f>INDEX(_xlfn.TEXTSPLIT(K6908,"-"),1,2)</f>
        <v>Aug</v>
      </c>
      <c r="X6908" t="str">
        <f>INDEX(_xlfn.TEXTSPLIT(K6908,"-"),1,1)</f>
        <v>5</v>
      </c>
      <c r="Y6908">
        <f>INDEX(months!B:B,MATCH(Sheet1!W6908,months!A:A,0))</f>
        <v>8</v>
      </c>
      <c r="Z6908">
        <f t="shared" si="755"/>
        <v>43317</v>
      </c>
    </row>
    <row r="6909" spans="1:26" x14ac:dyDescent="0.2">
      <c r="A6909" t="s">
        <v>9597</v>
      </c>
      <c r="B6909" t="s">
        <v>1790</v>
      </c>
      <c r="C6909">
        <v>4.0999999999999996</v>
      </c>
      <c r="D6909">
        <v>2048</v>
      </c>
      <c r="E6909" t="s">
        <v>172</v>
      </c>
      <c r="F6909" t="s">
        <v>50</v>
      </c>
      <c r="G6909" t="s">
        <v>23</v>
      </c>
      <c r="H6909" t="s">
        <v>24</v>
      </c>
      <c r="I6909" t="s">
        <v>25</v>
      </c>
      <c r="J6909" t="s">
        <v>1791</v>
      </c>
      <c r="K6909" t="s">
        <v>605</v>
      </c>
      <c r="L6909" t="s">
        <v>9598</v>
      </c>
      <c r="M6909" t="s">
        <v>54</v>
      </c>
      <c r="N6909">
        <f t="shared" si="749"/>
        <v>0</v>
      </c>
      <c r="O6909" t="str">
        <f t="shared" si="750"/>
        <v>No</v>
      </c>
      <c r="P6909">
        <f t="shared" si="751"/>
        <v>0</v>
      </c>
      <c r="Q6909">
        <f t="shared" si="752"/>
        <v>4813937689</v>
      </c>
      <c r="R6909">
        <f t="shared" si="753"/>
        <v>4.1933383153624479</v>
      </c>
      <c r="S6909" t="str">
        <f t="shared" si="754"/>
        <v>Acceptable</v>
      </c>
      <c r="T6909">
        <f>ROUNDUP(C6909,0)</f>
        <v>5</v>
      </c>
      <c r="U6909">
        <f>ROUNDDOWN(C6909,0)</f>
        <v>4</v>
      </c>
      <c r="V6909">
        <f>RIGHT(K6909,2)+2000</f>
        <v>2018</v>
      </c>
      <c r="W6909" t="str">
        <f>INDEX(_xlfn.TEXTSPLIT(K6909,"-"),1,2)</f>
        <v>Jul</v>
      </c>
      <c r="X6909" t="str">
        <f>INDEX(_xlfn.TEXTSPLIT(K6909,"-"),1,1)</f>
        <v>10</v>
      </c>
      <c r="Y6909">
        <f>INDEX(months!B:B,MATCH(Sheet1!W6909,months!A:A,0))</f>
        <v>7</v>
      </c>
      <c r="Z6909">
        <f t="shared" si="755"/>
        <v>43291</v>
      </c>
    </row>
    <row r="6910" spans="1:26" x14ac:dyDescent="0.2">
      <c r="A6910" t="s">
        <v>9599</v>
      </c>
      <c r="B6910" t="s">
        <v>556</v>
      </c>
      <c r="C6910">
        <v>4.5999999999999996</v>
      </c>
      <c r="D6910">
        <v>48</v>
      </c>
      <c r="E6910" t="s">
        <v>409</v>
      </c>
      <c r="F6910" t="s">
        <v>775</v>
      </c>
      <c r="G6910" t="s">
        <v>23</v>
      </c>
      <c r="H6910" t="s">
        <v>24</v>
      </c>
      <c r="I6910" t="s">
        <v>25</v>
      </c>
      <c r="J6910" t="s">
        <v>557</v>
      </c>
      <c r="K6910" t="s">
        <v>2394</v>
      </c>
      <c r="L6910" t="s">
        <v>138</v>
      </c>
      <c r="M6910" t="s">
        <v>86</v>
      </c>
      <c r="N6910">
        <f t="shared" si="749"/>
        <v>0</v>
      </c>
      <c r="O6910" t="str">
        <f t="shared" si="750"/>
        <v>No</v>
      </c>
      <c r="P6910">
        <f t="shared" si="751"/>
        <v>0</v>
      </c>
      <c r="Q6910">
        <f t="shared" si="752"/>
        <v>4813937689</v>
      </c>
      <c r="R6910">
        <f t="shared" si="753"/>
        <v>4.1933383153624479</v>
      </c>
      <c r="S6910" t="str">
        <f t="shared" si="754"/>
        <v>Acceptable</v>
      </c>
      <c r="T6910">
        <f>ROUNDUP(C6910,0)</f>
        <v>5</v>
      </c>
      <c r="U6910">
        <f>ROUNDDOWN(C6910,0)</f>
        <v>4</v>
      </c>
      <c r="V6910">
        <f>RIGHT(K6910,2)+2000</f>
        <v>2017</v>
      </c>
      <c r="W6910" t="str">
        <f>INDEX(_xlfn.TEXTSPLIT(K6910,"-"),1,2)</f>
        <v>Aug</v>
      </c>
      <c r="X6910" t="str">
        <f>INDEX(_xlfn.TEXTSPLIT(K6910,"-"),1,1)</f>
        <v>21</v>
      </c>
      <c r="Y6910">
        <f>INDEX(months!B:B,MATCH(Sheet1!W6910,months!A:A,0))</f>
        <v>8</v>
      </c>
      <c r="Z6910">
        <f t="shared" si="755"/>
        <v>42968</v>
      </c>
    </row>
    <row r="6911" spans="1:26" x14ac:dyDescent="0.2">
      <c r="A6911" t="s">
        <v>9600</v>
      </c>
      <c r="B6911" t="s">
        <v>5446</v>
      </c>
      <c r="C6911">
        <v>3</v>
      </c>
      <c r="D6911">
        <v>67</v>
      </c>
      <c r="E6911" t="s">
        <v>1035</v>
      </c>
      <c r="F6911" t="s">
        <v>101</v>
      </c>
      <c r="G6911" t="s">
        <v>23</v>
      </c>
      <c r="H6911" t="s">
        <v>24</v>
      </c>
      <c r="I6911" t="s">
        <v>25</v>
      </c>
      <c r="J6911" t="s">
        <v>5447</v>
      </c>
      <c r="K6911" t="s">
        <v>535</v>
      </c>
      <c r="L6911" t="s">
        <v>9601</v>
      </c>
      <c r="M6911" t="s">
        <v>274</v>
      </c>
      <c r="N6911">
        <f t="shared" si="749"/>
        <v>0</v>
      </c>
      <c r="O6911" t="str">
        <f t="shared" si="750"/>
        <v>No</v>
      </c>
      <c r="P6911">
        <f t="shared" si="751"/>
        <v>0</v>
      </c>
      <c r="Q6911">
        <f t="shared" si="752"/>
        <v>4813937689</v>
      </c>
      <c r="R6911">
        <f t="shared" si="753"/>
        <v>4.1933383153624479</v>
      </c>
      <c r="S6911" t="str">
        <f t="shared" si="754"/>
        <v>Acceptable</v>
      </c>
      <c r="T6911">
        <f>ROUNDUP(C6911,0)</f>
        <v>3</v>
      </c>
      <c r="U6911">
        <f>ROUNDDOWN(C6911,0)</f>
        <v>3</v>
      </c>
      <c r="V6911">
        <f>RIGHT(K6911,2)+2000</f>
        <v>2018</v>
      </c>
      <c r="W6911" t="str">
        <f>INDEX(_xlfn.TEXTSPLIT(K6911,"-"),1,2)</f>
        <v>May</v>
      </c>
      <c r="X6911" t="str">
        <f>INDEX(_xlfn.TEXTSPLIT(K6911,"-"),1,1)</f>
        <v>1</v>
      </c>
      <c r="Y6911">
        <f>INDEX(months!B:B,MATCH(Sheet1!W6911,months!A:A,0))</f>
        <v>5</v>
      </c>
      <c r="Z6911">
        <f t="shared" si="755"/>
        <v>43221</v>
      </c>
    </row>
    <row r="6912" spans="1:26" x14ac:dyDescent="0.2">
      <c r="A6912" t="s">
        <v>9602</v>
      </c>
      <c r="B6912" t="s">
        <v>2665</v>
      </c>
      <c r="C6912">
        <v>4.0999999999999996</v>
      </c>
      <c r="D6912">
        <v>64</v>
      </c>
      <c r="E6912" t="s">
        <v>3671</v>
      </c>
      <c r="F6912" t="s">
        <v>101</v>
      </c>
      <c r="G6912" t="s">
        <v>23</v>
      </c>
      <c r="H6912" t="s">
        <v>24</v>
      </c>
      <c r="I6912" t="s">
        <v>25</v>
      </c>
      <c r="J6912" t="s">
        <v>2824</v>
      </c>
      <c r="K6912" t="s">
        <v>9603</v>
      </c>
      <c r="L6912" t="s">
        <v>35</v>
      </c>
      <c r="M6912" t="s">
        <v>237</v>
      </c>
      <c r="N6912">
        <f t="shared" si="749"/>
        <v>0</v>
      </c>
      <c r="O6912" t="str">
        <f t="shared" si="750"/>
        <v>No</v>
      </c>
      <c r="P6912">
        <f t="shared" si="751"/>
        <v>0</v>
      </c>
      <c r="Q6912">
        <f t="shared" si="752"/>
        <v>4813937689</v>
      </c>
      <c r="R6912">
        <f t="shared" si="753"/>
        <v>4.1933383153624479</v>
      </c>
      <c r="S6912" t="str">
        <f t="shared" si="754"/>
        <v>Acceptable</v>
      </c>
      <c r="T6912">
        <f>ROUNDUP(C6912,0)</f>
        <v>5</v>
      </c>
      <c r="U6912">
        <f>ROUNDDOWN(C6912,0)</f>
        <v>4</v>
      </c>
      <c r="V6912">
        <f>RIGHT(K6912,2)+2000</f>
        <v>2013</v>
      </c>
      <c r="W6912" t="str">
        <f>INDEX(_xlfn.TEXTSPLIT(K6912,"-"),1,2)</f>
        <v>Jun</v>
      </c>
      <c r="X6912" t="str">
        <f>INDEX(_xlfn.TEXTSPLIT(K6912,"-"),1,1)</f>
        <v>2</v>
      </c>
      <c r="Y6912">
        <f>INDEX(months!B:B,MATCH(Sheet1!W6912,months!A:A,0))</f>
        <v>6</v>
      </c>
      <c r="Z6912">
        <f t="shared" si="755"/>
        <v>41427</v>
      </c>
    </row>
    <row r="6913" spans="1:26" x14ac:dyDescent="0.2">
      <c r="A6913" t="s">
        <v>4878</v>
      </c>
      <c r="B6913" t="s">
        <v>4801</v>
      </c>
      <c r="C6913">
        <v>4.2</v>
      </c>
      <c r="D6913">
        <v>97890</v>
      </c>
      <c r="E6913" t="s">
        <v>31</v>
      </c>
      <c r="F6913" t="s">
        <v>65</v>
      </c>
      <c r="G6913" t="s">
        <v>649</v>
      </c>
      <c r="H6913" t="s">
        <v>3468</v>
      </c>
      <c r="I6913" t="s">
        <v>25</v>
      </c>
      <c r="J6913" t="s">
        <v>4802</v>
      </c>
      <c r="K6913" t="s">
        <v>4879</v>
      </c>
      <c r="L6913" t="s">
        <v>4880</v>
      </c>
      <c r="M6913" t="s">
        <v>60</v>
      </c>
      <c r="N6913">
        <f t="shared" si="749"/>
        <v>0</v>
      </c>
      <c r="O6913" t="str">
        <f t="shared" si="750"/>
        <v>No</v>
      </c>
      <c r="P6913">
        <f t="shared" si="751"/>
        <v>0</v>
      </c>
      <c r="Q6913">
        <f t="shared" si="752"/>
        <v>4813937689</v>
      </c>
      <c r="R6913">
        <f t="shared" si="753"/>
        <v>4.1933383153624479</v>
      </c>
      <c r="S6913" t="str">
        <f t="shared" si="754"/>
        <v>Acceptable</v>
      </c>
      <c r="T6913">
        <f>ROUNDUP(C6913,0)</f>
        <v>5</v>
      </c>
      <c r="U6913">
        <f>ROUNDDOWN(C6913,0)</f>
        <v>4</v>
      </c>
      <c r="V6913">
        <f>RIGHT(K6913,2)+2000</f>
        <v>2016</v>
      </c>
      <c r="W6913" t="str">
        <f>INDEX(_xlfn.TEXTSPLIT(K6913,"-"),1,2)</f>
        <v>Aug</v>
      </c>
      <c r="X6913" t="str">
        <f>INDEX(_xlfn.TEXTSPLIT(K6913,"-"),1,1)</f>
        <v>24</v>
      </c>
      <c r="Y6913">
        <f>INDEX(months!B:B,MATCH(Sheet1!W6913,months!A:A,0))</f>
        <v>8</v>
      </c>
      <c r="Z6913">
        <f t="shared" si="755"/>
        <v>42606</v>
      </c>
    </row>
    <row r="6914" spans="1:26" x14ac:dyDescent="0.2">
      <c r="A6914" t="s">
        <v>9604</v>
      </c>
      <c r="B6914" t="s">
        <v>4612</v>
      </c>
      <c r="D6914">
        <v>0</v>
      </c>
      <c r="E6914" t="s">
        <v>801</v>
      </c>
      <c r="F6914" t="s">
        <v>1010</v>
      </c>
      <c r="G6914" t="s">
        <v>23</v>
      </c>
      <c r="H6914" t="s">
        <v>24</v>
      </c>
      <c r="I6914" t="s">
        <v>25</v>
      </c>
      <c r="J6914" t="s">
        <v>4613</v>
      </c>
      <c r="K6914" t="s">
        <v>3909</v>
      </c>
      <c r="L6914" t="s">
        <v>2968</v>
      </c>
      <c r="M6914" t="s">
        <v>81</v>
      </c>
      <c r="N6914">
        <f t="shared" ref="N6914:N6977" si="756">SUM(A6914,B6914)</f>
        <v>0</v>
      </c>
      <c r="O6914" t="str">
        <f t="shared" ref="O6914:O6977" si="757">IF(E6914="good","Yes","No")</f>
        <v>No</v>
      </c>
      <c r="P6914">
        <f t="shared" ref="P6914:P6977" si="758">COUNTIF(B:B,"&lt;0")</f>
        <v>0</v>
      </c>
      <c r="Q6914">
        <f t="shared" ref="Q6914:Q6977" si="759">SUMIF(D:D,"&gt;1000")</f>
        <v>4813937689</v>
      </c>
      <c r="R6914">
        <f t="shared" ref="R6914:R6977" si="760">AVERAGEIF(C:C,"&gt;0")</f>
        <v>4.1933383153624479</v>
      </c>
      <c r="S6914" t="str">
        <f t="shared" ref="S6914:S6977" si="761">IF(OR(A6914&gt;0,B6914&gt;0),"Acceptable","Check")</f>
        <v>Acceptable</v>
      </c>
      <c r="T6914">
        <f>ROUNDUP(C6914,0)</f>
        <v>0</v>
      </c>
      <c r="U6914">
        <f>ROUNDDOWN(C6914,0)</f>
        <v>0</v>
      </c>
      <c r="V6914">
        <f>RIGHT(K6914,2)+2000</f>
        <v>2017</v>
      </c>
      <c r="W6914" t="str">
        <f>INDEX(_xlfn.TEXTSPLIT(K6914,"-"),1,2)</f>
        <v>Dec</v>
      </c>
      <c r="X6914" t="str">
        <f>INDEX(_xlfn.TEXTSPLIT(K6914,"-"),1,1)</f>
        <v>5</v>
      </c>
      <c r="Y6914">
        <f>INDEX(months!B:B,MATCH(Sheet1!W6914,months!A:A,0))</f>
        <v>12</v>
      </c>
      <c r="Z6914">
        <f t="shared" si="755"/>
        <v>43074</v>
      </c>
    </row>
    <row r="6915" spans="1:26" x14ac:dyDescent="0.2">
      <c r="A6915" t="s">
        <v>9605</v>
      </c>
      <c r="B6915" t="s">
        <v>1708</v>
      </c>
      <c r="C6915">
        <v>4.4000000000000004</v>
      </c>
      <c r="D6915">
        <v>16</v>
      </c>
      <c r="E6915" t="s">
        <v>2568</v>
      </c>
      <c r="F6915" t="s">
        <v>1010</v>
      </c>
      <c r="G6915" t="s">
        <v>23</v>
      </c>
      <c r="H6915" t="s">
        <v>24</v>
      </c>
      <c r="I6915" t="s">
        <v>25</v>
      </c>
      <c r="J6915" t="s">
        <v>1709</v>
      </c>
      <c r="K6915" t="s">
        <v>5466</v>
      </c>
      <c r="L6915" t="s">
        <v>59</v>
      </c>
      <c r="M6915" t="s">
        <v>86</v>
      </c>
      <c r="N6915">
        <f t="shared" si="756"/>
        <v>0</v>
      </c>
      <c r="O6915" t="str">
        <f t="shared" si="757"/>
        <v>No</v>
      </c>
      <c r="P6915">
        <f t="shared" si="758"/>
        <v>0</v>
      </c>
      <c r="Q6915">
        <f t="shared" si="759"/>
        <v>4813937689</v>
      </c>
      <c r="R6915">
        <f t="shared" si="760"/>
        <v>4.1933383153624479</v>
      </c>
      <c r="S6915" t="str">
        <f t="shared" si="761"/>
        <v>Acceptable</v>
      </c>
      <c r="T6915">
        <f>ROUNDUP(C6915,0)</f>
        <v>5</v>
      </c>
      <c r="U6915">
        <f>ROUNDDOWN(C6915,0)</f>
        <v>4</v>
      </c>
      <c r="V6915">
        <f>RIGHT(K6915,2)+2000</f>
        <v>2016</v>
      </c>
      <c r="W6915" t="str">
        <f>INDEX(_xlfn.TEXTSPLIT(K6915,"-"),1,2)</f>
        <v>Aug</v>
      </c>
      <c r="X6915" t="str">
        <f>INDEX(_xlfn.TEXTSPLIT(K6915,"-"),1,1)</f>
        <v>9</v>
      </c>
      <c r="Y6915">
        <f>INDEX(months!B:B,MATCH(Sheet1!W6915,months!A:A,0))</f>
        <v>8</v>
      </c>
      <c r="Z6915">
        <f t="shared" ref="Z6915:Z6978" si="762">DATE(V6915,Y6915,X6915)</f>
        <v>42591</v>
      </c>
    </row>
    <row r="6916" spans="1:26" x14ac:dyDescent="0.2">
      <c r="A6916" t="s">
        <v>4881</v>
      </c>
      <c r="B6916" t="s">
        <v>4801</v>
      </c>
      <c r="C6916">
        <v>3.9</v>
      </c>
      <c r="D6916">
        <v>25035</v>
      </c>
      <c r="E6916" t="s">
        <v>31</v>
      </c>
      <c r="F6916" t="s">
        <v>65</v>
      </c>
      <c r="G6916" t="s">
        <v>23</v>
      </c>
      <c r="H6916" t="s">
        <v>24</v>
      </c>
      <c r="I6916" t="s">
        <v>25</v>
      </c>
      <c r="J6916" t="s">
        <v>4802</v>
      </c>
      <c r="K6916" t="s">
        <v>4882</v>
      </c>
      <c r="L6916" t="s">
        <v>4883</v>
      </c>
      <c r="M6916" t="s">
        <v>60</v>
      </c>
      <c r="N6916">
        <f t="shared" si="756"/>
        <v>0</v>
      </c>
      <c r="O6916" t="str">
        <f t="shared" si="757"/>
        <v>No</v>
      </c>
      <c r="P6916">
        <f t="shared" si="758"/>
        <v>0</v>
      </c>
      <c r="Q6916">
        <f t="shared" si="759"/>
        <v>4813937689</v>
      </c>
      <c r="R6916">
        <f t="shared" si="760"/>
        <v>4.1933383153624479</v>
      </c>
      <c r="S6916" t="str">
        <f t="shared" si="761"/>
        <v>Acceptable</v>
      </c>
      <c r="T6916">
        <f>ROUNDUP(C6916,0)</f>
        <v>4</v>
      </c>
      <c r="U6916">
        <f>ROUNDDOWN(C6916,0)</f>
        <v>3</v>
      </c>
      <c r="V6916">
        <f>RIGHT(K6916,2)+2000</f>
        <v>2016</v>
      </c>
      <c r="W6916" t="str">
        <f>INDEX(_xlfn.TEXTSPLIT(K6916,"-"),1,2)</f>
        <v>Oct</v>
      </c>
      <c r="X6916" t="str">
        <f>INDEX(_xlfn.TEXTSPLIT(K6916,"-"),1,1)</f>
        <v>20</v>
      </c>
      <c r="Y6916">
        <f>INDEX(months!B:B,MATCH(Sheet1!W6916,months!A:A,0))</f>
        <v>10</v>
      </c>
      <c r="Z6916">
        <f t="shared" si="762"/>
        <v>42663</v>
      </c>
    </row>
    <row r="6917" spans="1:26" x14ac:dyDescent="0.2">
      <c r="A6917" t="s">
        <v>9606</v>
      </c>
      <c r="B6917" t="s">
        <v>447</v>
      </c>
      <c r="D6917">
        <v>0</v>
      </c>
      <c r="E6917" t="s">
        <v>481</v>
      </c>
      <c r="F6917" t="s">
        <v>1199</v>
      </c>
      <c r="G6917" t="s">
        <v>23</v>
      </c>
      <c r="H6917" t="s">
        <v>24</v>
      </c>
      <c r="I6917" t="s">
        <v>25</v>
      </c>
      <c r="J6917" t="s">
        <v>449</v>
      </c>
      <c r="K6917" t="s">
        <v>680</v>
      </c>
      <c r="L6917" t="s">
        <v>53</v>
      </c>
      <c r="M6917" t="s">
        <v>86</v>
      </c>
      <c r="N6917">
        <f t="shared" si="756"/>
        <v>0</v>
      </c>
      <c r="O6917" t="str">
        <f t="shared" si="757"/>
        <v>No</v>
      </c>
      <c r="P6917">
        <f t="shared" si="758"/>
        <v>0</v>
      </c>
      <c r="Q6917">
        <f t="shared" si="759"/>
        <v>4813937689</v>
      </c>
      <c r="R6917">
        <f t="shared" si="760"/>
        <v>4.1933383153624479</v>
      </c>
      <c r="S6917" t="str">
        <f t="shared" si="761"/>
        <v>Acceptable</v>
      </c>
      <c r="T6917">
        <f>ROUNDUP(C6917,0)</f>
        <v>0</v>
      </c>
      <c r="U6917">
        <f>ROUNDDOWN(C6917,0)</f>
        <v>0</v>
      </c>
      <c r="V6917">
        <f>RIGHT(K6917,2)+2000</f>
        <v>2018</v>
      </c>
      <c r="W6917" t="str">
        <f>INDEX(_xlfn.TEXTSPLIT(K6917,"-"),1,2)</f>
        <v>Feb</v>
      </c>
      <c r="X6917" t="str">
        <f>INDEX(_xlfn.TEXTSPLIT(K6917,"-"),1,1)</f>
        <v>13</v>
      </c>
      <c r="Y6917">
        <f>INDEX(months!B:B,MATCH(Sheet1!W6917,months!A:A,0))</f>
        <v>2</v>
      </c>
      <c r="Z6917">
        <f t="shared" si="762"/>
        <v>43144</v>
      </c>
    </row>
    <row r="6918" spans="1:26" x14ac:dyDescent="0.2">
      <c r="A6918" t="s">
        <v>9607</v>
      </c>
      <c r="B6918" t="s">
        <v>4106</v>
      </c>
      <c r="D6918">
        <v>2</v>
      </c>
      <c r="E6918" t="s">
        <v>108</v>
      </c>
      <c r="F6918" t="s">
        <v>1010</v>
      </c>
      <c r="G6918" t="s">
        <v>23</v>
      </c>
      <c r="H6918" t="s">
        <v>24</v>
      </c>
      <c r="I6918" t="s">
        <v>25</v>
      </c>
      <c r="J6918" t="s">
        <v>4107</v>
      </c>
      <c r="K6918" t="s">
        <v>746</v>
      </c>
      <c r="L6918" t="s">
        <v>53</v>
      </c>
      <c r="M6918" t="s">
        <v>54</v>
      </c>
      <c r="N6918">
        <f t="shared" si="756"/>
        <v>0</v>
      </c>
      <c r="O6918" t="str">
        <f t="shared" si="757"/>
        <v>No</v>
      </c>
      <c r="P6918">
        <f t="shared" si="758"/>
        <v>0</v>
      </c>
      <c r="Q6918">
        <f t="shared" si="759"/>
        <v>4813937689</v>
      </c>
      <c r="R6918">
        <f t="shared" si="760"/>
        <v>4.1933383153624479</v>
      </c>
      <c r="S6918" t="str">
        <f t="shared" si="761"/>
        <v>Acceptable</v>
      </c>
      <c r="T6918">
        <f>ROUNDUP(C6918,0)</f>
        <v>0</v>
      </c>
      <c r="U6918">
        <f>ROUNDDOWN(C6918,0)</f>
        <v>0</v>
      </c>
      <c r="V6918">
        <f>RIGHT(K6918,2)+2000</f>
        <v>2018</v>
      </c>
      <c r="W6918" t="str">
        <f>INDEX(_xlfn.TEXTSPLIT(K6918,"-"),1,2)</f>
        <v>May</v>
      </c>
      <c r="X6918" t="str">
        <f>INDEX(_xlfn.TEXTSPLIT(K6918,"-"),1,1)</f>
        <v>23</v>
      </c>
      <c r="Y6918">
        <f>INDEX(months!B:B,MATCH(Sheet1!W6918,months!A:A,0))</f>
        <v>5</v>
      </c>
      <c r="Z6918">
        <f t="shared" si="762"/>
        <v>43243</v>
      </c>
    </row>
    <row r="6919" spans="1:26" x14ac:dyDescent="0.2">
      <c r="A6919" t="s">
        <v>9608</v>
      </c>
      <c r="B6919" t="s">
        <v>4950</v>
      </c>
      <c r="D6919">
        <v>0</v>
      </c>
      <c r="E6919" t="s">
        <v>172</v>
      </c>
      <c r="F6919" t="s">
        <v>1230</v>
      </c>
      <c r="G6919" t="s">
        <v>23</v>
      </c>
      <c r="H6919" t="s">
        <v>24</v>
      </c>
      <c r="I6919" t="s">
        <v>25</v>
      </c>
      <c r="J6919" t="s">
        <v>4951</v>
      </c>
      <c r="K6919" t="s">
        <v>75</v>
      </c>
      <c r="L6919" t="s">
        <v>59</v>
      </c>
      <c r="M6919" t="s">
        <v>86</v>
      </c>
      <c r="N6919">
        <f t="shared" si="756"/>
        <v>0</v>
      </c>
      <c r="O6919" t="str">
        <f t="shared" si="757"/>
        <v>No</v>
      </c>
      <c r="P6919">
        <f t="shared" si="758"/>
        <v>0</v>
      </c>
      <c r="Q6919">
        <f t="shared" si="759"/>
        <v>4813937689</v>
      </c>
      <c r="R6919">
        <f t="shared" si="760"/>
        <v>4.1933383153624479</v>
      </c>
      <c r="S6919" t="str">
        <f t="shared" si="761"/>
        <v>Acceptable</v>
      </c>
      <c r="T6919">
        <f>ROUNDUP(C6919,0)</f>
        <v>0</v>
      </c>
      <c r="U6919">
        <f>ROUNDDOWN(C6919,0)</f>
        <v>0</v>
      </c>
      <c r="V6919">
        <f>RIGHT(K6919,2)+2000</f>
        <v>2018</v>
      </c>
      <c r="W6919" t="str">
        <f>INDEX(_xlfn.TEXTSPLIT(K6919,"-"),1,2)</f>
        <v>Jul</v>
      </c>
      <c r="X6919" t="str">
        <f>INDEX(_xlfn.TEXTSPLIT(K6919,"-"),1,1)</f>
        <v>3</v>
      </c>
      <c r="Y6919">
        <f>INDEX(months!B:B,MATCH(Sheet1!W6919,months!A:A,0))</f>
        <v>7</v>
      </c>
      <c r="Z6919">
        <f t="shared" si="762"/>
        <v>43284</v>
      </c>
    </row>
    <row r="6920" spans="1:26" x14ac:dyDescent="0.2">
      <c r="A6920" t="s">
        <v>9609</v>
      </c>
      <c r="B6920" t="s">
        <v>4950</v>
      </c>
      <c r="D6920">
        <v>0</v>
      </c>
      <c r="E6920" t="s">
        <v>108</v>
      </c>
      <c r="F6920" t="s">
        <v>1010</v>
      </c>
      <c r="G6920" t="s">
        <v>23</v>
      </c>
      <c r="H6920" t="s">
        <v>24</v>
      </c>
      <c r="I6920" t="s">
        <v>25</v>
      </c>
      <c r="J6920" t="s">
        <v>4951</v>
      </c>
      <c r="K6920" t="s">
        <v>216</v>
      </c>
      <c r="L6920" t="s">
        <v>9610</v>
      </c>
      <c r="M6920" t="s">
        <v>81</v>
      </c>
      <c r="N6920">
        <f t="shared" si="756"/>
        <v>0</v>
      </c>
      <c r="O6920" t="str">
        <f t="shared" si="757"/>
        <v>No</v>
      </c>
      <c r="P6920">
        <f t="shared" si="758"/>
        <v>0</v>
      </c>
      <c r="Q6920">
        <f t="shared" si="759"/>
        <v>4813937689</v>
      </c>
      <c r="R6920">
        <f t="shared" si="760"/>
        <v>4.1933383153624479</v>
      </c>
      <c r="S6920" t="str">
        <f t="shared" si="761"/>
        <v>Acceptable</v>
      </c>
      <c r="T6920">
        <f>ROUNDUP(C6920,0)</f>
        <v>0</v>
      </c>
      <c r="U6920">
        <f>ROUNDDOWN(C6920,0)</f>
        <v>0</v>
      </c>
      <c r="V6920">
        <f>RIGHT(K6920,2)+2000</f>
        <v>2018</v>
      </c>
      <c r="W6920" t="str">
        <f>INDEX(_xlfn.TEXTSPLIT(K6920,"-"),1,2)</f>
        <v>Jul</v>
      </c>
      <c r="X6920" t="str">
        <f>INDEX(_xlfn.TEXTSPLIT(K6920,"-"),1,1)</f>
        <v>26</v>
      </c>
      <c r="Y6920">
        <f>INDEX(months!B:B,MATCH(Sheet1!W6920,months!A:A,0))</f>
        <v>7</v>
      </c>
      <c r="Z6920">
        <f t="shared" si="762"/>
        <v>43307</v>
      </c>
    </row>
    <row r="6921" spans="1:26" x14ac:dyDescent="0.2">
      <c r="A6921" t="s">
        <v>4884</v>
      </c>
      <c r="B6921" t="s">
        <v>4801</v>
      </c>
      <c r="C6921">
        <v>4.3</v>
      </c>
      <c r="D6921">
        <v>58614</v>
      </c>
      <c r="E6921" t="s">
        <v>202</v>
      </c>
      <c r="F6921" t="s">
        <v>65</v>
      </c>
      <c r="G6921" t="s">
        <v>649</v>
      </c>
      <c r="H6921" t="s">
        <v>3310</v>
      </c>
      <c r="I6921" t="s">
        <v>25</v>
      </c>
      <c r="J6921" t="s">
        <v>4802</v>
      </c>
      <c r="K6921" t="s">
        <v>4885</v>
      </c>
      <c r="L6921" t="s">
        <v>1173</v>
      </c>
      <c r="M6921" t="s">
        <v>54</v>
      </c>
      <c r="N6921">
        <f t="shared" si="756"/>
        <v>0</v>
      </c>
      <c r="O6921" t="str">
        <f t="shared" si="757"/>
        <v>No</v>
      </c>
      <c r="P6921">
        <f t="shared" si="758"/>
        <v>0</v>
      </c>
      <c r="Q6921">
        <f t="shared" si="759"/>
        <v>4813937689</v>
      </c>
      <c r="R6921">
        <f t="shared" si="760"/>
        <v>4.1933383153624479</v>
      </c>
      <c r="S6921" t="str">
        <f t="shared" si="761"/>
        <v>Acceptable</v>
      </c>
      <c r="T6921">
        <f>ROUNDUP(C6921,0)</f>
        <v>5</v>
      </c>
      <c r="U6921">
        <f>ROUNDDOWN(C6921,0)</f>
        <v>4</v>
      </c>
      <c r="V6921">
        <f>RIGHT(K6921,2)+2000</f>
        <v>2016</v>
      </c>
      <c r="W6921" t="str">
        <f>INDEX(_xlfn.TEXTSPLIT(K6921,"-"),1,2)</f>
        <v>Dec</v>
      </c>
      <c r="X6921" t="str">
        <f>INDEX(_xlfn.TEXTSPLIT(K6921,"-"),1,1)</f>
        <v>7</v>
      </c>
      <c r="Y6921">
        <f>INDEX(months!B:B,MATCH(Sheet1!W6921,months!A:A,0))</f>
        <v>12</v>
      </c>
      <c r="Z6921">
        <f t="shared" si="762"/>
        <v>42711</v>
      </c>
    </row>
    <row r="6922" spans="1:26" x14ac:dyDescent="0.2">
      <c r="A6922" t="s">
        <v>9611</v>
      </c>
      <c r="B6922" t="s">
        <v>4801</v>
      </c>
      <c r="C6922">
        <v>4.5</v>
      </c>
      <c r="D6922">
        <v>4</v>
      </c>
      <c r="E6922" t="s">
        <v>9612</v>
      </c>
      <c r="F6922" t="s">
        <v>1005</v>
      </c>
      <c r="G6922" t="s">
        <v>23</v>
      </c>
      <c r="H6922" t="s">
        <v>24</v>
      </c>
      <c r="I6922" t="s">
        <v>25</v>
      </c>
      <c r="J6922" t="s">
        <v>4802</v>
      </c>
      <c r="K6922" t="s">
        <v>6858</v>
      </c>
      <c r="L6922" t="s">
        <v>317</v>
      </c>
      <c r="M6922" t="s">
        <v>86</v>
      </c>
      <c r="N6922">
        <f t="shared" si="756"/>
        <v>0</v>
      </c>
      <c r="O6922" t="str">
        <f t="shared" si="757"/>
        <v>No</v>
      </c>
      <c r="P6922">
        <f t="shared" si="758"/>
        <v>0</v>
      </c>
      <c r="Q6922">
        <f t="shared" si="759"/>
        <v>4813937689</v>
      </c>
      <c r="R6922">
        <f t="shared" si="760"/>
        <v>4.1933383153624479</v>
      </c>
      <c r="S6922" t="str">
        <f t="shared" si="761"/>
        <v>Acceptable</v>
      </c>
      <c r="T6922">
        <f>ROUNDUP(C6922,0)</f>
        <v>5</v>
      </c>
      <c r="U6922">
        <f>ROUNDDOWN(C6922,0)</f>
        <v>4</v>
      </c>
      <c r="V6922">
        <f>RIGHT(K6922,2)+2000</f>
        <v>2016</v>
      </c>
      <c r="W6922" t="str">
        <f>INDEX(_xlfn.TEXTSPLIT(K6922,"-"),1,2)</f>
        <v>Dec</v>
      </c>
      <c r="X6922" t="str">
        <f>INDEX(_xlfn.TEXTSPLIT(K6922,"-"),1,1)</f>
        <v>31</v>
      </c>
      <c r="Y6922">
        <f>INDEX(months!B:B,MATCH(Sheet1!W6922,months!A:A,0))</f>
        <v>12</v>
      </c>
      <c r="Z6922">
        <f t="shared" si="762"/>
        <v>42735</v>
      </c>
    </row>
    <row r="6923" spans="1:26" x14ac:dyDescent="0.2">
      <c r="A6923" t="s">
        <v>9613</v>
      </c>
      <c r="B6923" t="s">
        <v>4801</v>
      </c>
      <c r="C6923">
        <v>4.5</v>
      </c>
      <c r="D6923">
        <v>4</v>
      </c>
      <c r="E6923" t="s">
        <v>2568</v>
      </c>
      <c r="F6923" t="s">
        <v>1230</v>
      </c>
      <c r="G6923" t="s">
        <v>23</v>
      </c>
      <c r="H6923" t="s">
        <v>24</v>
      </c>
      <c r="I6923" t="s">
        <v>25</v>
      </c>
      <c r="J6923" t="s">
        <v>4802</v>
      </c>
      <c r="K6923" t="s">
        <v>355</v>
      </c>
      <c r="L6923" t="s">
        <v>53</v>
      </c>
      <c r="M6923" t="s">
        <v>54</v>
      </c>
      <c r="N6923">
        <f t="shared" si="756"/>
        <v>0</v>
      </c>
      <c r="O6923" t="str">
        <f t="shared" si="757"/>
        <v>No</v>
      </c>
      <c r="P6923">
        <f t="shared" si="758"/>
        <v>0</v>
      </c>
      <c r="Q6923">
        <f t="shared" si="759"/>
        <v>4813937689</v>
      </c>
      <c r="R6923">
        <f t="shared" si="760"/>
        <v>4.1933383153624479</v>
      </c>
      <c r="S6923" t="str">
        <f t="shared" si="761"/>
        <v>Acceptable</v>
      </c>
      <c r="T6923">
        <f>ROUNDUP(C6923,0)</f>
        <v>5</v>
      </c>
      <c r="U6923">
        <f>ROUNDDOWN(C6923,0)</f>
        <v>4</v>
      </c>
      <c r="V6923">
        <f>RIGHT(K6923,2)+2000</f>
        <v>2018</v>
      </c>
      <c r="W6923" t="str">
        <f>INDEX(_xlfn.TEXTSPLIT(K6923,"-"),1,2)</f>
        <v>Feb</v>
      </c>
      <c r="X6923" t="str">
        <f>INDEX(_xlfn.TEXTSPLIT(K6923,"-"),1,1)</f>
        <v>28</v>
      </c>
      <c r="Y6923">
        <f>INDEX(months!B:B,MATCH(Sheet1!W6923,months!A:A,0))</f>
        <v>2</v>
      </c>
      <c r="Z6923">
        <f t="shared" si="762"/>
        <v>43159</v>
      </c>
    </row>
    <row r="6924" spans="1:26" x14ac:dyDescent="0.2">
      <c r="A6924" t="s">
        <v>9614</v>
      </c>
      <c r="B6924" t="s">
        <v>4457</v>
      </c>
      <c r="C6924">
        <v>3.6</v>
      </c>
      <c r="D6924">
        <v>57</v>
      </c>
      <c r="E6924" t="s">
        <v>296</v>
      </c>
      <c r="F6924" t="s">
        <v>22</v>
      </c>
      <c r="G6924" t="s">
        <v>23</v>
      </c>
      <c r="H6924" t="s">
        <v>24</v>
      </c>
      <c r="I6924" t="s">
        <v>25</v>
      </c>
      <c r="J6924" t="s">
        <v>4458</v>
      </c>
      <c r="K6924" t="s">
        <v>156</v>
      </c>
      <c r="L6924" t="s">
        <v>4270</v>
      </c>
      <c r="M6924" t="s">
        <v>86</v>
      </c>
      <c r="N6924">
        <f t="shared" si="756"/>
        <v>0</v>
      </c>
      <c r="O6924" t="str">
        <f t="shared" si="757"/>
        <v>No</v>
      </c>
      <c r="P6924">
        <f t="shared" si="758"/>
        <v>0</v>
      </c>
      <c r="Q6924">
        <f t="shared" si="759"/>
        <v>4813937689</v>
      </c>
      <c r="R6924">
        <f t="shared" si="760"/>
        <v>4.1933383153624479</v>
      </c>
      <c r="S6924" t="str">
        <f t="shared" si="761"/>
        <v>Acceptable</v>
      </c>
      <c r="T6924">
        <f>ROUNDUP(C6924,0)</f>
        <v>4</v>
      </c>
      <c r="U6924">
        <f>ROUNDDOWN(C6924,0)</f>
        <v>3</v>
      </c>
      <c r="V6924">
        <f>RIGHT(K6924,2)+2000</f>
        <v>2018</v>
      </c>
      <c r="W6924" t="str">
        <f>INDEX(_xlfn.TEXTSPLIT(K6924,"-"),1,2)</f>
        <v>May</v>
      </c>
      <c r="X6924" t="str">
        <f>INDEX(_xlfn.TEXTSPLIT(K6924,"-"),1,1)</f>
        <v>31</v>
      </c>
      <c r="Y6924">
        <f>INDEX(months!B:B,MATCH(Sheet1!W6924,months!A:A,0))</f>
        <v>5</v>
      </c>
      <c r="Z6924">
        <f t="shared" si="762"/>
        <v>43251</v>
      </c>
    </row>
    <row r="6925" spans="1:26" x14ac:dyDescent="0.2">
      <c r="A6925" t="s">
        <v>9615</v>
      </c>
      <c r="B6925" t="s">
        <v>2518</v>
      </c>
      <c r="C6925">
        <v>2</v>
      </c>
      <c r="D6925">
        <v>8</v>
      </c>
      <c r="E6925" t="s">
        <v>83</v>
      </c>
      <c r="F6925" t="s">
        <v>775</v>
      </c>
      <c r="G6925" t="s">
        <v>23</v>
      </c>
      <c r="H6925" t="s">
        <v>24</v>
      </c>
      <c r="I6925" t="s">
        <v>25</v>
      </c>
      <c r="J6925" t="s">
        <v>2519</v>
      </c>
      <c r="K6925" t="s">
        <v>9616</v>
      </c>
      <c r="L6925" t="s">
        <v>9617</v>
      </c>
      <c r="M6925" t="s">
        <v>60</v>
      </c>
      <c r="N6925">
        <f t="shared" si="756"/>
        <v>0</v>
      </c>
      <c r="O6925" t="str">
        <f t="shared" si="757"/>
        <v>No</v>
      </c>
      <c r="P6925">
        <f t="shared" si="758"/>
        <v>0</v>
      </c>
      <c r="Q6925">
        <f t="shared" si="759"/>
        <v>4813937689</v>
      </c>
      <c r="R6925">
        <f t="shared" si="760"/>
        <v>4.1933383153624479</v>
      </c>
      <c r="S6925" t="str">
        <f t="shared" si="761"/>
        <v>Acceptable</v>
      </c>
      <c r="T6925">
        <f>ROUNDUP(C6925,0)</f>
        <v>2</v>
      </c>
      <c r="U6925">
        <f>ROUNDDOWN(C6925,0)</f>
        <v>2</v>
      </c>
      <c r="V6925">
        <f>RIGHT(K6925,2)+2000</f>
        <v>2016</v>
      </c>
      <c r="W6925" t="str">
        <f>INDEX(_xlfn.TEXTSPLIT(K6925,"-"),1,2)</f>
        <v>Nov</v>
      </c>
      <c r="X6925" t="str">
        <f>INDEX(_xlfn.TEXTSPLIT(K6925,"-"),1,1)</f>
        <v>14</v>
      </c>
      <c r="Y6925">
        <f>INDEX(months!B:B,MATCH(Sheet1!W6925,months!A:A,0))</f>
        <v>11</v>
      </c>
      <c r="Z6925">
        <f t="shared" si="762"/>
        <v>42688</v>
      </c>
    </row>
    <row r="6926" spans="1:26" x14ac:dyDescent="0.2">
      <c r="A6926" t="s">
        <v>9618</v>
      </c>
      <c r="B6926" t="s">
        <v>4457</v>
      </c>
      <c r="C6926">
        <v>4</v>
      </c>
      <c r="D6926">
        <v>41</v>
      </c>
      <c r="E6926" t="s">
        <v>132</v>
      </c>
      <c r="F6926" t="s">
        <v>22</v>
      </c>
      <c r="G6926" t="s">
        <v>23</v>
      </c>
      <c r="H6926" t="s">
        <v>24</v>
      </c>
      <c r="I6926" t="s">
        <v>25</v>
      </c>
      <c r="J6926" t="s">
        <v>4458</v>
      </c>
      <c r="K6926" t="s">
        <v>3041</v>
      </c>
      <c r="L6926" t="s">
        <v>1374</v>
      </c>
      <c r="M6926" t="s">
        <v>274</v>
      </c>
      <c r="N6926">
        <f t="shared" si="756"/>
        <v>0</v>
      </c>
      <c r="O6926" t="str">
        <f t="shared" si="757"/>
        <v>No</v>
      </c>
      <c r="P6926">
        <f t="shared" si="758"/>
        <v>0</v>
      </c>
      <c r="Q6926">
        <f t="shared" si="759"/>
        <v>4813937689</v>
      </c>
      <c r="R6926">
        <f t="shared" si="760"/>
        <v>4.1933383153624479</v>
      </c>
      <c r="S6926" t="str">
        <f t="shared" si="761"/>
        <v>Acceptable</v>
      </c>
      <c r="T6926">
        <f>ROUNDUP(C6926,0)</f>
        <v>4</v>
      </c>
      <c r="U6926">
        <f>ROUNDDOWN(C6926,0)</f>
        <v>4</v>
      </c>
      <c r="V6926">
        <f>RIGHT(K6926,2)+2000</f>
        <v>2018</v>
      </c>
      <c r="W6926" t="str">
        <f>INDEX(_xlfn.TEXTSPLIT(K6926,"-"),1,2)</f>
        <v>Jun</v>
      </c>
      <c r="X6926" t="str">
        <f>INDEX(_xlfn.TEXTSPLIT(K6926,"-"),1,1)</f>
        <v>4</v>
      </c>
      <c r="Y6926">
        <f>INDEX(months!B:B,MATCH(Sheet1!W6926,months!A:A,0))</f>
        <v>6</v>
      </c>
      <c r="Z6926">
        <f t="shared" si="762"/>
        <v>43255</v>
      </c>
    </row>
    <row r="6927" spans="1:26" x14ac:dyDescent="0.2">
      <c r="A6927" t="s">
        <v>9619</v>
      </c>
      <c r="B6927" t="s">
        <v>4106</v>
      </c>
      <c r="C6927">
        <v>4.5</v>
      </c>
      <c r="D6927">
        <v>1376</v>
      </c>
      <c r="E6927" t="s">
        <v>104</v>
      </c>
      <c r="F6927" t="s">
        <v>50</v>
      </c>
      <c r="G6927" t="s">
        <v>649</v>
      </c>
      <c r="H6927" t="s">
        <v>1006</v>
      </c>
      <c r="I6927" t="s">
        <v>25</v>
      </c>
      <c r="J6927" t="s">
        <v>4107</v>
      </c>
      <c r="K6927" t="s">
        <v>628</v>
      </c>
      <c r="L6927" t="s">
        <v>4729</v>
      </c>
      <c r="M6927" t="s">
        <v>86</v>
      </c>
      <c r="N6927">
        <f t="shared" si="756"/>
        <v>0</v>
      </c>
      <c r="O6927" t="str">
        <f t="shared" si="757"/>
        <v>No</v>
      </c>
      <c r="P6927">
        <f t="shared" si="758"/>
        <v>0</v>
      </c>
      <c r="Q6927">
        <f t="shared" si="759"/>
        <v>4813937689</v>
      </c>
      <c r="R6927">
        <f t="shared" si="760"/>
        <v>4.1933383153624479</v>
      </c>
      <c r="S6927" t="str">
        <f t="shared" si="761"/>
        <v>Acceptable</v>
      </c>
      <c r="T6927">
        <f>ROUNDUP(C6927,0)</f>
        <v>5</v>
      </c>
      <c r="U6927">
        <f>ROUNDDOWN(C6927,0)</f>
        <v>4</v>
      </c>
      <c r="V6927">
        <f>RIGHT(K6927,2)+2000</f>
        <v>2018</v>
      </c>
      <c r="W6927" t="str">
        <f>INDEX(_xlfn.TEXTSPLIT(K6927,"-"),1,2)</f>
        <v>Mar</v>
      </c>
      <c r="X6927" t="str">
        <f>INDEX(_xlfn.TEXTSPLIT(K6927,"-"),1,1)</f>
        <v>26</v>
      </c>
      <c r="Y6927">
        <f>INDEX(months!B:B,MATCH(Sheet1!W6927,months!A:A,0))</f>
        <v>3</v>
      </c>
      <c r="Z6927">
        <f t="shared" si="762"/>
        <v>43185</v>
      </c>
    </row>
    <row r="6928" spans="1:26" x14ac:dyDescent="0.2">
      <c r="A6928" t="s">
        <v>9620</v>
      </c>
      <c r="B6928" t="s">
        <v>3070</v>
      </c>
      <c r="C6928">
        <v>4</v>
      </c>
      <c r="D6928">
        <v>11</v>
      </c>
      <c r="E6928" t="s">
        <v>182</v>
      </c>
      <c r="F6928" t="s">
        <v>775</v>
      </c>
      <c r="G6928" t="s">
        <v>23</v>
      </c>
      <c r="H6928" t="s">
        <v>24</v>
      </c>
      <c r="I6928" t="s">
        <v>25</v>
      </c>
      <c r="J6928" t="s">
        <v>1303</v>
      </c>
      <c r="K6928" t="s">
        <v>9621</v>
      </c>
      <c r="L6928" t="s">
        <v>3814</v>
      </c>
      <c r="M6928" t="s">
        <v>81</v>
      </c>
      <c r="N6928">
        <f t="shared" si="756"/>
        <v>0</v>
      </c>
      <c r="O6928" t="str">
        <f t="shared" si="757"/>
        <v>No</v>
      </c>
      <c r="P6928">
        <f t="shared" si="758"/>
        <v>0</v>
      </c>
      <c r="Q6928">
        <f t="shared" si="759"/>
        <v>4813937689</v>
      </c>
      <c r="R6928">
        <f t="shared" si="760"/>
        <v>4.1933383153624479</v>
      </c>
      <c r="S6928" t="str">
        <f t="shared" si="761"/>
        <v>Acceptable</v>
      </c>
      <c r="T6928">
        <f>ROUNDUP(C6928,0)</f>
        <v>4</v>
      </c>
      <c r="U6928">
        <f>ROUNDDOWN(C6928,0)</f>
        <v>4</v>
      </c>
      <c r="V6928">
        <f>RIGHT(K6928,2)+2000</f>
        <v>2016</v>
      </c>
      <c r="W6928" t="str">
        <f>INDEX(_xlfn.TEXTSPLIT(K6928,"-"),1,2)</f>
        <v>Jan</v>
      </c>
      <c r="X6928" t="str">
        <f>INDEX(_xlfn.TEXTSPLIT(K6928,"-"),1,1)</f>
        <v>10</v>
      </c>
      <c r="Y6928">
        <f>INDEX(months!B:B,MATCH(Sheet1!W6928,months!A:A,0))</f>
        <v>1</v>
      </c>
      <c r="Z6928">
        <f t="shared" si="762"/>
        <v>42379</v>
      </c>
    </row>
    <row r="6929" spans="1:26" x14ac:dyDescent="0.2">
      <c r="A6929" t="s">
        <v>9622</v>
      </c>
      <c r="B6929" t="s">
        <v>4801</v>
      </c>
      <c r="C6929">
        <v>4.3</v>
      </c>
      <c r="D6929">
        <v>1098</v>
      </c>
      <c r="E6929" t="s">
        <v>308</v>
      </c>
      <c r="F6929" t="s">
        <v>57</v>
      </c>
      <c r="G6929" t="s">
        <v>23</v>
      </c>
      <c r="H6929" t="s">
        <v>24</v>
      </c>
      <c r="I6929" t="s">
        <v>25</v>
      </c>
      <c r="J6929" t="s">
        <v>4802</v>
      </c>
      <c r="K6929" t="s">
        <v>9623</v>
      </c>
      <c r="L6929" t="s">
        <v>236</v>
      </c>
      <c r="M6929" t="s">
        <v>72</v>
      </c>
      <c r="N6929">
        <f t="shared" si="756"/>
        <v>0</v>
      </c>
      <c r="O6929" t="str">
        <f t="shared" si="757"/>
        <v>No</v>
      </c>
      <c r="P6929">
        <f t="shared" si="758"/>
        <v>0</v>
      </c>
      <c r="Q6929">
        <f t="shared" si="759"/>
        <v>4813937689</v>
      </c>
      <c r="R6929">
        <f t="shared" si="760"/>
        <v>4.1933383153624479</v>
      </c>
      <c r="S6929" t="str">
        <f t="shared" si="761"/>
        <v>Acceptable</v>
      </c>
      <c r="T6929">
        <f>ROUNDUP(C6929,0)</f>
        <v>5</v>
      </c>
      <c r="U6929">
        <f>ROUNDDOWN(C6929,0)</f>
        <v>4</v>
      </c>
      <c r="V6929">
        <f>RIGHT(K6929,2)+2000</f>
        <v>2014</v>
      </c>
      <c r="W6929" t="str">
        <f>INDEX(_xlfn.TEXTSPLIT(K6929,"-"),1,2)</f>
        <v>Oct</v>
      </c>
      <c r="X6929" t="str">
        <f>INDEX(_xlfn.TEXTSPLIT(K6929,"-"),1,1)</f>
        <v>11</v>
      </c>
      <c r="Y6929">
        <f>INDEX(months!B:B,MATCH(Sheet1!W6929,months!A:A,0))</f>
        <v>10</v>
      </c>
      <c r="Z6929">
        <f t="shared" si="762"/>
        <v>41923</v>
      </c>
    </row>
    <row r="6930" spans="1:26" x14ac:dyDescent="0.2">
      <c r="A6930" t="s">
        <v>9624</v>
      </c>
      <c r="B6930" t="s">
        <v>4950</v>
      </c>
      <c r="D6930">
        <v>7</v>
      </c>
      <c r="E6930" t="s">
        <v>1403</v>
      </c>
      <c r="F6930" t="s">
        <v>1199</v>
      </c>
      <c r="G6930" t="s">
        <v>23</v>
      </c>
      <c r="H6930" t="s">
        <v>24</v>
      </c>
      <c r="I6930" t="s">
        <v>25</v>
      </c>
      <c r="J6930" t="s">
        <v>4951</v>
      </c>
      <c r="K6930" t="s">
        <v>7140</v>
      </c>
      <c r="L6930" t="s">
        <v>59</v>
      </c>
      <c r="M6930" t="s">
        <v>237</v>
      </c>
      <c r="N6930">
        <f t="shared" si="756"/>
        <v>0</v>
      </c>
      <c r="O6930" t="str">
        <f t="shared" si="757"/>
        <v>No</v>
      </c>
      <c r="P6930">
        <f t="shared" si="758"/>
        <v>0</v>
      </c>
      <c r="Q6930">
        <f t="shared" si="759"/>
        <v>4813937689</v>
      </c>
      <c r="R6930">
        <f t="shared" si="760"/>
        <v>4.1933383153624479</v>
      </c>
      <c r="S6930" t="str">
        <f t="shared" si="761"/>
        <v>Acceptable</v>
      </c>
      <c r="T6930">
        <f>ROUNDUP(C6930,0)</f>
        <v>0</v>
      </c>
      <c r="U6930">
        <f>ROUNDDOWN(C6930,0)</f>
        <v>0</v>
      </c>
      <c r="V6930">
        <f>RIGHT(K6930,2)+2000</f>
        <v>2014</v>
      </c>
      <c r="W6930" t="str">
        <f>INDEX(_xlfn.TEXTSPLIT(K6930,"-"),1,2)</f>
        <v>Nov</v>
      </c>
      <c r="X6930" t="str">
        <f>INDEX(_xlfn.TEXTSPLIT(K6930,"-"),1,1)</f>
        <v>20</v>
      </c>
      <c r="Y6930">
        <f>INDEX(months!B:B,MATCH(Sheet1!W6930,months!A:A,0))</f>
        <v>11</v>
      </c>
      <c r="Z6930">
        <f t="shared" si="762"/>
        <v>41963</v>
      </c>
    </row>
    <row r="6931" spans="1:26" x14ac:dyDescent="0.2">
      <c r="A6931" t="s">
        <v>9625</v>
      </c>
      <c r="B6931" t="s">
        <v>4801</v>
      </c>
      <c r="C6931">
        <v>4.5</v>
      </c>
      <c r="D6931">
        <v>69</v>
      </c>
      <c r="E6931" t="s">
        <v>9626</v>
      </c>
      <c r="F6931" t="s">
        <v>775</v>
      </c>
      <c r="G6931" t="s">
        <v>649</v>
      </c>
      <c r="H6931" t="s">
        <v>3310</v>
      </c>
      <c r="I6931" t="s">
        <v>25</v>
      </c>
      <c r="J6931" t="s">
        <v>4802</v>
      </c>
      <c r="K6931" t="s">
        <v>8857</v>
      </c>
      <c r="L6931" t="s">
        <v>5948</v>
      </c>
      <c r="M6931" t="s">
        <v>54</v>
      </c>
      <c r="N6931">
        <f t="shared" si="756"/>
        <v>0</v>
      </c>
      <c r="O6931" t="str">
        <f t="shared" si="757"/>
        <v>No</v>
      </c>
      <c r="P6931">
        <f t="shared" si="758"/>
        <v>0</v>
      </c>
      <c r="Q6931">
        <f t="shared" si="759"/>
        <v>4813937689</v>
      </c>
      <c r="R6931">
        <f t="shared" si="760"/>
        <v>4.1933383153624479</v>
      </c>
      <c r="S6931" t="str">
        <f t="shared" si="761"/>
        <v>Acceptable</v>
      </c>
      <c r="T6931">
        <f>ROUNDUP(C6931,0)</f>
        <v>5</v>
      </c>
      <c r="U6931">
        <f>ROUNDDOWN(C6931,0)</f>
        <v>4</v>
      </c>
      <c r="V6931">
        <f>RIGHT(K6931,2)+2000</f>
        <v>2017</v>
      </c>
      <c r="W6931" t="str">
        <f>INDEX(_xlfn.TEXTSPLIT(K6931,"-"),1,2)</f>
        <v>Jan</v>
      </c>
      <c r="X6931" t="str">
        <f>INDEX(_xlfn.TEXTSPLIT(K6931,"-"),1,1)</f>
        <v>12</v>
      </c>
      <c r="Y6931">
        <f>INDEX(months!B:B,MATCH(Sheet1!W6931,months!A:A,0))</f>
        <v>1</v>
      </c>
      <c r="Z6931">
        <f t="shared" si="762"/>
        <v>42747</v>
      </c>
    </row>
    <row r="6932" spans="1:26" x14ac:dyDescent="0.2">
      <c r="A6932" t="s">
        <v>9627</v>
      </c>
      <c r="B6932" t="s">
        <v>20</v>
      </c>
      <c r="C6932">
        <v>4.8</v>
      </c>
      <c r="D6932">
        <v>41</v>
      </c>
      <c r="E6932" t="s">
        <v>1400</v>
      </c>
      <c r="F6932" t="s">
        <v>101</v>
      </c>
      <c r="G6932" t="s">
        <v>23</v>
      </c>
      <c r="H6932" t="s">
        <v>24</v>
      </c>
      <c r="I6932" t="s">
        <v>25</v>
      </c>
      <c r="J6932" t="s">
        <v>26</v>
      </c>
      <c r="K6932" t="s">
        <v>121</v>
      </c>
      <c r="L6932" t="s">
        <v>1283</v>
      </c>
      <c r="M6932" t="s">
        <v>86</v>
      </c>
      <c r="N6932">
        <f t="shared" si="756"/>
        <v>0</v>
      </c>
      <c r="O6932" t="str">
        <f t="shared" si="757"/>
        <v>No</v>
      </c>
      <c r="P6932">
        <f t="shared" si="758"/>
        <v>0</v>
      </c>
      <c r="Q6932">
        <f t="shared" si="759"/>
        <v>4813937689</v>
      </c>
      <c r="R6932">
        <f t="shared" si="760"/>
        <v>4.1933383153624479</v>
      </c>
      <c r="S6932" t="str">
        <f t="shared" si="761"/>
        <v>Acceptable</v>
      </c>
      <c r="T6932">
        <f>ROUNDUP(C6932,0)</f>
        <v>5</v>
      </c>
      <c r="U6932">
        <f>ROUNDDOWN(C6932,0)</f>
        <v>4</v>
      </c>
      <c r="V6932">
        <f>RIGHT(K6932,2)+2000</f>
        <v>2018</v>
      </c>
      <c r="W6932" t="str">
        <f>INDEX(_xlfn.TEXTSPLIT(K6932,"-"),1,2)</f>
        <v>Mar</v>
      </c>
      <c r="X6932" t="str">
        <f>INDEX(_xlfn.TEXTSPLIT(K6932,"-"),1,1)</f>
        <v>20</v>
      </c>
      <c r="Y6932">
        <f>INDEX(months!B:B,MATCH(Sheet1!W6932,months!A:A,0))</f>
        <v>3</v>
      </c>
      <c r="Z6932">
        <f t="shared" si="762"/>
        <v>43179</v>
      </c>
    </row>
    <row r="6933" spans="1:26" x14ac:dyDescent="0.2">
      <c r="A6933" t="s">
        <v>9628</v>
      </c>
      <c r="B6933" t="s">
        <v>4801</v>
      </c>
      <c r="C6933">
        <v>4.5</v>
      </c>
      <c r="D6933">
        <v>75</v>
      </c>
      <c r="E6933" t="s">
        <v>392</v>
      </c>
      <c r="F6933" t="s">
        <v>22</v>
      </c>
      <c r="G6933" t="s">
        <v>23</v>
      </c>
      <c r="H6933" t="s">
        <v>24</v>
      </c>
      <c r="I6933" t="s">
        <v>418</v>
      </c>
      <c r="J6933" t="s">
        <v>4802</v>
      </c>
      <c r="K6933" t="s">
        <v>8470</v>
      </c>
      <c r="L6933" t="s">
        <v>420</v>
      </c>
      <c r="M6933" t="s">
        <v>29</v>
      </c>
      <c r="N6933">
        <f t="shared" si="756"/>
        <v>0</v>
      </c>
      <c r="O6933" t="str">
        <f t="shared" si="757"/>
        <v>No</v>
      </c>
      <c r="P6933">
        <f t="shared" si="758"/>
        <v>0</v>
      </c>
      <c r="Q6933">
        <f t="shared" si="759"/>
        <v>4813937689</v>
      </c>
      <c r="R6933">
        <f t="shared" si="760"/>
        <v>4.1933383153624479</v>
      </c>
      <c r="S6933" t="str">
        <f t="shared" si="761"/>
        <v>Acceptable</v>
      </c>
      <c r="T6933">
        <f>ROUNDUP(C6933,0)</f>
        <v>5</v>
      </c>
      <c r="U6933">
        <f>ROUNDDOWN(C6933,0)</f>
        <v>4</v>
      </c>
      <c r="V6933">
        <f>RIGHT(K6933,2)+2000</f>
        <v>2016</v>
      </c>
      <c r="W6933" t="str">
        <f>INDEX(_xlfn.TEXTSPLIT(K6933,"-"),1,2)</f>
        <v>May</v>
      </c>
      <c r="X6933" t="str">
        <f>INDEX(_xlfn.TEXTSPLIT(K6933,"-"),1,1)</f>
        <v>26</v>
      </c>
      <c r="Y6933">
        <f>INDEX(months!B:B,MATCH(Sheet1!W6933,months!A:A,0))</f>
        <v>5</v>
      </c>
      <c r="Z6933">
        <f t="shared" si="762"/>
        <v>42516</v>
      </c>
    </row>
    <row r="6934" spans="1:26" x14ac:dyDescent="0.2">
      <c r="A6934" t="s">
        <v>9629</v>
      </c>
      <c r="B6934" t="s">
        <v>2665</v>
      </c>
      <c r="D6934">
        <v>1</v>
      </c>
      <c r="E6934" t="s">
        <v>481</v>
      </c>
      <c r="F6934" t="s">
        <v>1230</v>
      </c>
      <c r="G6934" t="s">
        <v>23</v>
      </c>
      <c r="H6934" t="s">
        <v>24</v>
      </c>
      <c r="I6934" t="s">
        <v>25</v>
      </c>
      <c r="J6934" t="s">
        <v>2669</v>
      </c>
      <c r="K6934" t="s">
        <v>3806</v>
      </c>
      <c r="L6934" t="s">
        <v>6778</v>
      </c>
      <c r="M6934" t="s">
        <v>81</v>
      </c>
      <c r="N6934">
        <f t="shared" si="756"/>
        <v>0</v>
      </c>
      <c r="O6934" t="str">
        <f t="shared" si="757"/>
        <v>No</v>
      </c>
      <c r="P6934">
        <f t="shared" si="758"/>
        <v>0</v>
      </c>
      <c r="Q6934">
        <f t="shared" si="759"/>
        <v>4813937689</v>
      </c>
      <c r="R6934">
        <f t="shared" si="760"/>
        <v>4.1933383153624479</v>
      </c>
      <c r="S6934" t="str">
        <f t="shared" si="761"/>
        <v>Acceptable</v>
      </c>
      <c r="T6934">
        <f>ROUNDUP(C6934,0)</f>
        <v>0</v>
      </c>
      <c r="U6934">
        <f>ROUNDDOWN(C6934,0)</f>
        <v>0</v>
      </c>
      <c r="V6934">
        <f>RIGHT(K6934,2)+2000</f>
        <v>2018</v>
      </c>
      <c r="W6934" t="str">
        <f>INDEX(_xlfn.TEXTSPLIT(K6934,"-"),1,2)</f>
        <v>Apr</v>
      </c>
      <c r="X6934" t="str">
        <f>INDEX(_xlfn.TEXTSPLIT(K6934,"-"),1,1)</f>
        <v>16</v>
      </c>
      <c r="Y6934">
        <f>INDEX(months!B:B,MATCH(Sheet1!W6934,months!A:A,0))</f>
        <v>4</v>
      </c>
      <c r="Z6934">
        <f t="shared" si="762"/>
        <v>43206</v>
      </c>
    </row>
    <row r="6935" spans="1:26" x14ac:dyDescent="0.2">
      <c r="A6935" t="s">
        <v>9630</v>
      </c>
      <c r="B6935" t="s">
        <v>3070</v>
      </c>
      <c r="D6935">
        <v>1</v>
      </c>
      <c r="E6935" t="s">
        <v>271</v>
      </c>
      <c r="F6935" t="s">
        <v>1010</v>
      </c>
      <c r="G6935" t="s">
        <v>23</v>
      </c>
      <c r="H6935" t="s">
        <v>24</v>
      </c>
      <c r="I6935" t="s">
        <v>25</v>
      </c>
      <c r="J6935" t="s">
        <v>1303</v>
      </c>
      <c r="K6935" t="s">
        <v>2925</v>
      </c>
      <c r="L6935" t="s">
        <v>59</v>
      </c>
      <c r="M6935" t="s">
        <v>86</v>
      </c>
      <c r="N6935">
        <f t="shared" si="756"/>
        <v>0</v>
      </c>
      <c r="O6935" t="str">
        <f t="shared" si="757"/>
        <v>No</v>
      </c>
      <c r="P6935">
        <f t="shared" si="758"/>
        <v>0</v>
      </c>
      <c r="Q6935">
        <f t="shared" si="759"/>
        <v>4813937689</v>
      </c>
      <c r="R6935">
        <f t="shared" si="760"/>
        <v>4.1933383153624479</v>
      </c>
      <c r="S6935" t="str">
        <f t="shared" si="761"/>
        <v>Acceptable</v>
      </c>
      <c r="T6935">
        <f>ROUNDUP(C6935,0)</f>
        <v>0</v>
      </c>
      <c r="U6935">
        <f>ROUNDDOWN(C6935,0)</f>
        <v>0</v>
      </c>
      <c r="V6935">
        <f>RIGHT(K6935,2)+2000</f>
        <v>2017</v>
      </c>
      <c r="W6935" t="str">
        <f>INDEX(_xlfn.TEXTSPLIT(K6935,"-"),1,2)</f>
        <v>Dec</v>
      </c>
      <c r="X6935" t="str">
        <f>INDEX(_xlfn.TEXTSPLIT(K6935,"-"),1,1)</f>
        <v>21</v>
      </c>
      <c r="Y6935">
        <f>INDEX(months!B:B,MATCH(Sheet1!W6935,months!A:A,0))</f>
        <v>12</v>
      </c>
      <c r="Z6935">
        <f t="shared" si="762"/>
        <v>43090</v>
      </c>
    </row>
    <row r="6936" spans="1:26" x14ac:dyDescent="0.2">
      <c r="A6936" t="s">
        <v>9631</v>
      </c>
      <c r="B6936" t="s">
        <v>4801</v>
      </c>
      <c r="C6936">
        <v>4.2</v>
      </c>
      <c r="D6936">
        <v>17</v>
      </c>
      <c r="E6936" t="s">
        <v>9632</v>
      </c>
      <c r="F6936" t="s">
        <v>775</v>
      </c>
      <c r="G6936" t="s">
        <v>23</v>
      </c>
      <c r="H6936" t="s">
        <v>24</v>
      </c>
      <c r="I6936" t="s">
        <v>25</v>
      </c>
      <c r="J6936" t="s">
        <v>4802</v>
      </c>
      <c r="K6936" t="s">
        <v>8968</v>
      </c>
      <c r="L6936" t="s">
        <v>236</v>
      </c>
      <c r="M6936" t="s">
        <v>514</v>
      </c>
      <c r="N6936">
        <f t="shared" si="756"/>
        <v>0</v>
      </c>
      <c r="O6936" t="str">
        <f t="shared" si="757"/>
        <v>No</v>
      </c>
      <c r="P6936">
        <f t="shared" si="758"/>
        <v>0</v>
      </c>
      <c r="Q6936">
        <f t="shared" si="759"/>
        <v>4813937689</v>
      </c>
      <c r="R6936">
        <f t="shared" si="760"/>
        <v>4.1933383153624479</v>
      </c>
      <c r="S6936" t="str">
        <f t="shared" si="761"/>
        <v>Acceptable</v>
      </c>
      <c r="T6936">
        <f>ROUNDUP(C6936,0)</f>
        <v>5</v>
      </c>
      <c r="U6936">
        <f>ROUNDDOWN(C6936,0)</f>
        <v>4</v>
      </c>
      <c r="V6936">
        <f>RIGHT(K6936,2)+2000</f>
        <v>2013</v>
      </c>
      <c r="W6936" t="str">
        <f>INDEX(_xlfn.TEXTSPLIT(K6936,"-"),1,2)</f>
        <v>May</v>
      </c>
      <c r="X6936" t="str">
        <f>INDEX(_xlfn.TEXTSPLIT(K6936,"-"),1,1)</f>
        <v>6</v>
      </c>
      <c r="Y6936">
        <f>INDEX(months!B:B,MATCH(Sheet1!W6936,months!A:A,0))</f>
        <v>5</v>
      </c>
      <c r="Z6936">
        <f t="shared" si="762"/>
        <v>41400</v>
      </c>
    </row>
    <row r="6937" spans="1:26" x14ac:dyDescent="0.2">
      <c r="A6937" t="s">
        <v>9633</v>
      </c>
      <c r="B6937" t="s">
        <v>4106</v>
      </c>
      <c r="C6937">
        <v>4.5</v>
      </c>
      <c r="D6937">
        <v>12572</v>
      </c>
      <c r="E6937" t="s">
        <v>685</v>
      </c>
      <c r="F6937" t="s">
        <v>65</v>
      </c>
      <c r="G6937" t="s">
        <v>23</v>
      </c>
      <c r="H6937" t="s">
        <v>24</v>
      </c>
      <c r="I6937" t="s">
        <v>25</v>
      </c>
      <c r="J6937" t="s">
        <v>4107</v>
      </c>
      <c r="K6937" t="s">
        <v>3463</v>
      </c>
      <c r="L6937" t="s">
        <v>9634</v>
      </c>
      <c r="M6937" t="s">
        <v>86</v>
      </c>
      <c r="N6937">
        <f t="shared" si="756"/>
        <v>0</v>
      </c>
      <c r="O6937" t="str">
        <f t="shared" si="757"/>
        <v>No</v>
      </c>
      <c r="P6937">
        <f t="shared" si="758"/>
        <v>0</v>
      </c>
      <c r="Q6937">
        <f t="shared" si="759"/>
        <v>4813937689</v>
      </c>
      <c r="R6937">
        <f t="shared" si="760"/>
        <v>4.1933383153624479</v>
      </c>
      <c r="S6937" t="str">
        <f t="shared" si="761"/>
        <v>Acceptable</v>
      </c>
      <c r="T6937">
        <f>ROUNDUP(C6937,0)</f>
        <v>5</v>
      </c>
      <c r="U6937">
        <f>ROUNDDOWN(C6937,0)</f>
        <v>4</v>
      </c>
      <c r="V6937">
        <f>RIGHT(K6937,2)+2000</f>
        <v>2018</v>
      </c>
      <c r="W6937" t="str">
        <f>INDEX(_xlfn.TEXTSPLIT(K6937,"-"),1,2)</f>
        <v>Mar</v>
      </c>
      <c r="X6937" t="str">
        <f>INDEX(_xlfn.TEXTSPLIT(K6937,"-"),1,1)</f>
        <v>14</v>
      </c>
      <c r="Y6937">
        <f>INDEX(months!B:B,MATCH(Sheet1!W6937,months!A:A,0))</f>
        <v>3</v>
      </c>
      <c r="Z6937">
        <f t="shared" si="762"/>
        <v>43173</v>
      </c>
    </row>
    <row r="6938" spans="1:26" x14ac:dyDescent="0.2">
      <c r="A6938" t="s">
        <v>9635</v>
      </c>
      <c r="B6938" t="s">
        <v>3070</v>
      </c>
      <c r="C6938">
        <v>4.5999999999999996</v>
      </c>
      <c r="D6938">
        <v>84114</v>
      </c>
      <c r="E6938" t="s">
        <v>132</v>
      </c>
      <c r="F6938" t="s">
        <v>32</v>
      </c>
      <c r="G6938" t="s">
        <v>649</v>
      </c>
      <c r="H6938" t="s">
        <v>3310</v>
      </c>
      <c r="I6938" t="s">
        <v>124</v>
      </c>
      <c r="J6938" t="s">
        <v>2694</v>
      </c>
      <c r="K6938" t="s">
        <v>759</v>
      </c>
      <c r="L6938" t="s">
        <v>9636</v>
      </c>
      <c r="M6938" t="s">
        <v>177</v>
      </c>
      <c r="N6938">
        <f t="shared" si="756"/>
        <v>0</v>
      </c>
      <c r="O6938" t="str">
        <f t="shared" si="757"/>
        <v>No</v>
      </c>
      <c r="P6938">
        <f t="shared" si="758"/>
        <v>0</v>
      </c>
      <c r="Q6938">
        <f t="shared" si="759"/>
        <v>4813937689</v>
      </c>
      <c r="R6938">
        <f t="shared" si="760"/>
        <v>4.1933383153624479</v>
      </c>
      <c r="S6938" t="str">
        <f t="shared" si="761"/>
        <v>Acceptable</v>
      </c>
      <c r="T6938">
        <f>ROUNDUP(C6938,0)</f>
        <v>5</v>
      </c>
      <c r="U6938">
        <f>ROUNDDOWN(C6938,0)</f>
        <v>4</v>
      </c>
      <c r="V6938">
        <f>RIGHT(K6938,2)+2000</f>
        <v>2018</v>
      </c>
      <c r="W6938" t="str">
        <f>INDEX(_xlfn.TEXTSPLIT(K6938,"-"),1,2)</f>
        <v>Jul</v>
      </c>
      <c r="X6938" t="str">
        <f>INDEX(_xlfn.TEXTSPLIT(K6938,"-"),1,1)</f>
        <v>5</v>
      </c>
      <c r="Y6938">
        <f>INDEX(months!B:B,MATCH(Sheet1!W6938,months!A:A,0))</f>
        <v>7</v>
      </c>
      <c r="Z6938">
        <f t="shared" si="762"/>
        <v>43286</v>
      </c>
    </row>
    <row r="6939" spans="1:26" x14ac:dyDescent="0.2">
      <c r="A6939" t="s">
        <v>9637</v>
      </c>
      <c r="B6939" t="s">
        <v>4310</v>
      </c>
      <c r="D6939">
        <v>4</v>
      </c>
      <c r="E6939" t="s">
        <v>431</v>
      </c>
      <c r="F6939" t="s">
        <v>1010</v>
      </c>
      <c r="G6939" t="s">
        <v>23</v>
      </c>
      <c r="H6939" t="s">
        <v>24</v>
      </c>
      <c r="I6939" t="s">
        <v>25</v>
      </c>
      <c r="J6939" t="s">
        <v>2718</v>
      </c>
      <c r="K6939" t="s">
        <v>2464</v>
      </c>
      <c r="L6939" t="s">
        <v>9598</v>
      </c>
      <c r="M6939" t="s">
        <v>81</v>
      </c>
      <c r="N6939">
        <f t="shared" si="756"/>
        <v>0</v>
      </c>
      <c r="O6939" t="str">
        <f t="shared" si="757"/>
        <v>No</v>
      </c>
      <c r="P6939">
        <f t="shared" si="758"/>
        <v>0</v>
      </c>
      <c r="Q6939">
        <f t="shared" si="759"/>
        <v>4813937689</v>
      </c>
      <c r="R6939">
        <f t="shared" si="760"/>
        <v>4.1933383153624479</v>
      </c>
      <c r="S6939" t="str">
        <f t="shared" si="761"/>
        <v>Acceptable</v>
      </c>
      <c r="T6939">
        <f>ROUNDUP(C6939,0)</f>
        <v>0</v>
      </c>
      <c r="U6939">
        <f>ROUNDDOWN(C6939,0)</f>
        <v>0</v>
      </c>
      <c r="V6939">
        <f>RIGHT(K6939,2)+2000</f>
        <v>2017</v>
      </c>
      <c r="W6939" t="str">
        <f>INDEX(_xlfn.TEXTSPLIT(K6939,"-"),1,2)</f>
        <v>Sep</v>
      </c>
      <c r="X6939" t="str">
        <f>INDEX(_xlfn.TEXTSPLIT(K6939,"-"),1,1)</f>
        <v>27</v>
      </c>
      <c r="Y6939">
        <f>INDEX(months!B:B,MATCH(Sheet1!W6939,months!A:A,0))</f>
        <v>9</v>
      </c>
      <c r="Z6939">
        <f t="shared" si="762"/>
        <v>43005</v>
      </c>
    </row>
    <row r="6940" spans="1:26" x14ac:dyDescent="0.2">
      <c r="A6940" t="s">
        <v>9638</v>
      </c>
      <c r="B6940" t="s">
        <v>556</v>
      </c>
      <c r="D6940">
        <v>1</v>
      </c>
      <c r="E6940" t="s">
        <v>1113</v>
      </c>
      <c r="F6940" t="s">
        <v>1230</v>
      </c>
      <c r="G6940" t="s">
        <v>23</v>
      </c>
      <c r="H6940" t="s">
        <v>24</v>
      </c>
      <c r="I6940" t="s">
        <v>25</v>
      </c>
      <c r="J6940" t="s">
        <v>557</v>
      </c>
      <c r="K6940" t="s">
        <v>364</v>
      </c>
      <c r="L6940" t="s">
        <v>59</v>
      </c>
      <c r="M6940" t="s">
        <v>47</v>
      </c>
      <c r="N6940">
        <f t="shared" si="756"/>
        <v>0</v>
      </c>
      <c r="O6940" t="str">
        <f t="shared" si="757"/>
        <v>No</v>
      </c>
      <c r="P6940">
        <f t="shared" si="758"/>
        <v>0</v>
      </c>
      <c r="Q6940">
        <f t="shared" si="759"/>
        <v>4813937689</v>
      </c>
      <c r="R6940">
        <f t="shared" si="760"/>
        <v>4.1933383153624479</v>
      </c>
      <c r="S6940" t="str">
        <f t="shared" si="761"/>
        <v>Acceptable</v>
      </c>
      <c r="T6940">
        <f>ROUNDUP(C6940,0)</f>
        <v>0</v>
      </c>
      <c r="U6940">
        <f>ROUNDDOWN(C6940,0)</f>
        <v>0</v>
      </c>
      <c r="V6940">
        <f>RIGHT(K6940,2)+2000</f>
        <v>2018</v>
      </c>
      <c r="W6940" t="str">
        <f>INDEX(_xlfn.TEXTSPLIT(K6940,"-"),1,2)</f>
        <v>Jun</v>
      </c>
      <c r="X6940" t="str">
        <f>INDEX(_xlfn.TEXTSPLIT(K6940,"-"),1,1)</f>
        <v>5</v>
      </c>
      <c r="Y6940">
        <f>INDEX(months!B:B,MATCH(Sheet1!W6940,months!A:A,0))</f>
        <v>6</v>
      </c>
      <c r="Z6940">
        <f t="shared" si="762"/>
        <v>43256</v>
      </c>
    </row>
    <row r="6941" spans="1:26" x14ac:dyDescent="0.2">
      <c r="A6941" t="s">
        <v>9639</v>
      </c>
      <c r="B6941" t="s">
        <v>4106</v>
      </c>
      <c r="C6941">
        <v>3.9</v>
      </c>
      <c r="D6941">
        <v>205</v>
      </c>
      <c r="E6941" t="s">
        <v>252</v>
      </c>
      <c r="F6941" t="s">
        <v>57</v>
      </c>
      <c r="G6941" t="s">
        <v>23</v>
      </c>
      <c r="H6941" t="s">
        <v>24</v>
      </c>
      <c r="I6941" t="s">
        <v>25</v>
      </c>
      <c r="J6941" t="s">
        <v>4107</v>
      </c>
      <c r="K6941" t="s">
        <v>4133</v>
      </c>
      <c r="L6941" t="s">
        <v>638</v>
      </c>
      <c r="M6941" t="s">
        <v>86</v>
      </c>
      <c r="N6941">
        <f t="shared" si="756"/>
        <v>0</v>
      </c>
      <c r="O6941" t="str">
        <f t="shared" si="757"/>
        <v>No</v>
      </c>
      <c r="P6941">
        <f t="shared" si="758"/>
        <v>0</v>
      </c>
      <c r="Q6941">
        <f t="shared" si="759"/>
        <v>4813937689</v>
      </c>
      <c r="R6941">
        <f t="shared" si="760"/>
        <v>4.1933383153624479</v>
      </c>
      <c r="S6941" t="str">
        <f t="shared" si="761"/>
        <v>Acceptable</v>
      </c>
      <c r="T6941">
        <f>ROUNDUP(C6941,0)</f>
        <v>4</v>
      </c>
      <c r="U6941">
        <f>ROUNDDOWN(C6941,0)</f>
        <v>3</v>
      </c>
      <c r="V6941">
        <f>RIGHT(K6941,2)+2000</f>
        <v>2017</v>
      </c>
      <c r="W6941" t="str">
        <f>INDEX(_xlfn.TEXTSPLIT(K6941,"-"),1,2)</f>
        <v>Jul</v>
      </c>
      <c r="X6941" t="str">
        <f>INDEX(_xlfn.TEXTSPLIT(K6941,"-"),1,1)</f>
        <v>29</v>
      </c>
      <c r="Y6941">
        <f>INDEX(months!B:B,MATCH(Sheet1!W6941,months!A:A,0))</f>
        <v>7</v>
      </c>
      <c r="Z6941">
        <f t="shared" si="762"/>
        <v>42945</v>
      </c>
    </row>
    <row r="6942" spans="1:26" x14ac:dyDescent="0.2">
      <c r="A6942" t="s">
        <v>9640</v>
      </c>
      <c r="B6942" t="s">
        <v>4950</v>
      </c>
      <c r="D6942">
        <v>2</v>
      </c>
      <c r="E6942" t="s">
        <v>2568</v>
      </c>
      <c r="F6942" t="s">
        <v>1230</v>
      </c>
      <c r="G6942" t="s">
        <v>23</v>
      </c>
      <c r="H6942" t="s">
        <v>24</v>
      </c>
      <c r="I6942" t="s">
        <v>25</v>
      </c>
      <c r="J6942" t="s">
        <v>4951</v>
      </c>
      <c r="K6942" t="s">
        <v>5812</v>
      </c>
      <c r="L6942" t="s">
        <v>59</v>
      </c>
      <c r="M6942" t="s">
        <v>81</v>
      </c>
      <c r="N6942">
        <f t="shared" si="756"/>
        <v>0</v>
      </c>
      <c r="O6942" t="str">
        <f t="shared" si="757"/>
        <v>No</v>
      </c>
      <c r="P6942">
        <f t="shared" si="758"/>
        <v>0</v>
      </c>
      <c r="Q6942">
        <f t="shared" si="759"/>
        <v>4813937689</v>
      </c>
      <c r="R6942">
        <f t="shared" si="760"/>
        <v>4.1933383153624479</v>
      </c>
      <c r="S6942" t="str">
        <f t="shared" si="761"/>
        <v>Acceptable</v>
      </c>
      <c r="T6942">
        <f>ROUNDUP(C6942,0)</f>
        <v>0</v>
      </c>
      <c r="U6942">
        <f>ROUNDDOWN(C6942,0)</f>
        <v>0</v>
      </c>
      <c r="V6942">
        <f>RIGHT(K6942,2)+2000</f>
        <v>2016</v>
      </c>
      <c r="W6942" t="str">
        <f>INDEX(_xlfn.TEXTSPLIT(K6942,"-"),1,2)</f>
        <v>Dec</v>
      </c>
      <c r="X6942" t="str">
        <f>INDEX(_xlfn.TEXTSPLIT(K6942,"-"),1,1)</f>
        <v>15</v>
      </c>
      <c r="Y6942">
        <f>INDEX(months!B:B,MATCH(Sheet1!W6942,months!A:A,0))</f>
        <v>12</v>
      </c>
      <c r="Z6942">
        <f t="shared" si="762"/>
        <v>42719</v>
      </c>
    </row>
    <row r="6943" spans="1:26" x14ac:dyDescent="0.2">
      <c r="A6943" t="s">
        <v>9641</v>
      </c>
      <c r="B6943" t="s">
        <v>3070</v>
      </c>
      <c r="D6943">
        <v>0</v>
      </c>
      <c r="E6943" t="s">
        <v>190</v>
      </c>
      <c r="F6943" t="s">
        <v>1005</v>
      </c>
      <c r="G6943" t="s">
        <v>23</v>
      </c>
      <c r="H6943" t="s">
        <v>24</v>
      </c>
      <c r="I6943" t="s">
        <v>25</v>
      </c>
      <c r="J6943" t="s">
        <v>1303</v>
      </c>
      <c r="K6943" t="s">
        <v>90</v>
      </c>
      <c r="L6943" t="s">
        <v>236</v>
      </c>
      <c r="M6943" t="s">
        <v>86</v>
      </c>
      <c r="N6943">
        <f t="shared" si="756"/>
        <v>0</v>
      </c>
      <c r="O6943" t="str">
        <f t="shared" si="757"/>
        <v>No</v>
      </c>
      <c r="P6943">
        <f t="shared" si="758"/>
        <v>0</v>
      </c>
      <c r="Q6943">
        <f t="shared" si="759"/>
        <v>4813937689</v>
      </c>
      <c r="R6943">
        <f t="shared" si="760"/>
        <v>4.1933383153624479</v>
      </c>
      <c r="S6943" t="str">
        <f t="shared" si="761"/>
        <v>Acceptable</v>
      </c>
      <c r="T6943">
        <f>ROUNDUP(C6943,0)</f>
        <v>0</v>
      </c>
      <c r="U6943">
        <f>ROUNDDOWN(C6943,0)</f>
        <v>0</v>
      </c>
      <c r="V6943">
        <f>RIGHT(K6943,2)+2000</f>
        <v>2018</v>
      </c>
      <c r="W6943" t="str">
        <f>INDEX(_xlfn.TEXTSPLIT(K6943,"-"),1,2)</f>
        <v>Apr</v>
      </c>
      <c r="X6943" t="str">
        <f>INDEX(_xlfn.TEXTSPLIT(K6943,"-"),1,1)</f>
        <v>2</v>
      </c>
      <c r="Y6943">
        <f>INDEX(months!B:B,MATCH(Sheet1!W6943,months!A:A,0))</f>
        <v>4</v>
      </c>
      <c r="Z6943">
        <f t="shared" si="762"/>
        <v>43192</v>
      </c>
    </row>
    <row r="6944" spans="1:26" x14ac:dyDescent="0.2">
      <c r="A6944" t="s">
        <v>9642</v>
      </c>
      <c r="B6944" t="s">
        <v>3070</v>
      </c>
      <c r="C6944">
        <v>4.3</v>
      </c>
      <c r="D6944">
        <v>131</v>
      </c>
      <c r="E6944" t="s">
        <v>1396</v>
      </c>
      <c r="F6944" t="s">
        <v>101</v>
      </c>
      <c r="G6944" t="s">
        <v>23</v>
      </c>
      <c r="H6944" t="s">
        <v>24</v>
      </c>
      <c r="I6944" t="s">
        <v>25</v>
      </c>
      <c r="J6944" t="s">
        <v>1303</v>
      </c>
      <c r="K6944" t="s">
        <v>1443</v>
      </c>
      <c r="L6944" t="s">
        <v>3318</v>
      </c>
      <c r="M6944" t="s">
        <v>237</v>
      </c>
      <c r="N6944">
        <f t="shared" si="756"/>
        <v>0</v>
      </c>
      <c r="O6944" t="str">
        <f t="shared" si="757"/>
        <v>No</v>
      </c>
      <c r="P6944">
        <f t="shared" si="758"/>
        <v>0</v>
      </c>
      <c r="Q6944">
        <f t="shared" si="759"/>
        <v>4813937689</v>
      </c>
      <c r="R6944">
        <f t="shared" si="760"/>
        <v>4.1933383153624479</v>
      </c>
      <c r="S6944" t="str">
        <f t="shared" si="761"/>
        <v>Acceptable</v>
      </c>
      <c r="T6944">
        <f>ROUNDUP(C6944,0)</f>
        <v>5</v>
      </c>
      <c r="U6944">
        <f>ROUNDDOWN(C6944,0)</f>
        <v>4</v>
      </c>
      <c r="V6944">
        <f>RIGHT(K6944,2)+2000</f>
        <v>2016</v>
      </c>
      <c r="W6944" t="str">
        <f>INDEX(_xlfn.TEXTSPLIT(K6944,"-"),1,2)</f>
        <v>Nov</v>
      </c>
      <c r="X6944" t="str">
        <f>INDEX(_xlfn.TEXTSPLIT(K6944,"-"),1,1)</f>
        <v>17</v>
      </c>
      <c r="Y6944">
        <f>INDEX(months!B:B,MATCH(Sheet1!W6944,months!A:A,0))</f>
        <v>11</v>
      </c>
      <c r="Z6944">
        <f t="shared" si="762"/>
        <v>42691</v>
      </c>
    </row>
    <row r="6945" spans="1:26" x14ac:dyDescent="0.2">
      <c r="A6945" t="s">
        <v>9643</v>
      </c>
      <c r="B6945" t="s">
        <v>4612</v>
      </c>
      <c r="C6945">
        <v>3.9</v>
      </c>
      <c r="D6945">
        <v>319</v>
      </c>
      <c r="E6945" t="s">
        <v>9644</v>
      </c>
      <c r="F6945" t="s">
        <v>22</v>
      </c>
      <c r="G6945" t="s">
        <v>649</v>
      </c>
      <c r="H6945" t="s">
        <v>1011</v>
      </c>
      <c r="I6945" t="s">
        <v>25</v>
      </c>
      <c r="J6945" t="s">
        <v>4613</v>
      </c>
      <c r="K6945" t="s">
        <v>4754</v>
      </c>
      <c r="L6945" t="s">
        <v>59</v>
      </c>
      <c r="M6945" t="s">
        <v>521</v>
      </c>
      <c r="N6945">
        <f t="shared" si="756"/>
        <v>0</v>
      </c>
      <c r="O6945" t="str">
        <f t="shared" si="757"/>
        <v>No</v>
      </c>
      <c r="P6945">
        <f t="shared" si="758"/>
        <v>0</v>
      </c>
      <c r="Q6945">
        <f t="shared" si="759"/>
        <v>4813937689</v>
      </c>
      <c r="R6945">
        <f t="shared" si="760"/>
        <v>4.1933383153624479</v>
      </c>
      <c r="S6945" t="str">
        <f t="shared" si="761"/>
        <v>Acceptable</v>
      </c>
      <c r="T6945">
        <f>ROUNDUP(C6945,0)</f>
        <v>4</v>
      </c>
      <c r="U6945">
        <f>ROUNDDOWN(C6945,0)</f>
        <v>3</v>
      </c>
      <c r="V6945">
        <f>RIGHT(K6945,2)+2000</f>
        <v>2017</v>
      </c>
      <c r="W6945" t="str">
        <f>INDEX(_xlfn.TEXTSPLIT(K6945,"-"),1,2)</f>
        <v>Apr</v>
      </c>
      <c r="X6945" t="str">
        <f>INDEX(_xlfn.TEXTSPLIT(K6945,"-"),1,1)</f>
        <v>28</v>
      </c>
      <c r="Y6945">
        <f>INDEX(months!B:B,MATCH(Sheet1!W6945,months!A:A,0))</f>
        <v>4</v>
      </c>
      <c r="Z6945">
        <f t="shared" si="762"/>
        <v>42853</v>
      </c>
    </row>
    <row r="6946" spans="1:26" x14ac:dyDescent="0.2">
      <c r="A6946" t="s">
        <v>9645</v>
      </c>
      <c r="B6946" t="s">
        <v>4612</v>
      </c>
      <c r="C6946">
        <v>4.3</v>
      </c>
      <c r="D6946">
        <v>13064</v>
      </c>
      <c r="E6946" t="s">
        <v>147</v>
      </c>
      <c r="F6946" t="s">
        <v>65</v>
      </c>
      <c r="G6946" t="s">
        <v>23</v>
      </c>
      <c r="H6946" t="s">
        <v>24</v>
      </c>
      <c r="I6946" t="s">
        <v>25</v>
      </c>
      <c r="J6946" t="s">
        <v>4613</v>
      </c>
      <c r="K6946" t="s">
        <v>746</v>
      </c>
      <c r="L6946" t="s">
        <v>9646</v>
      </c>
      <c r="M6946" t="s">
        <v>521</v>
      </c>
      <c r="N6946">
        <f t="shared" si="756"/>
        <v>0</v>
      </c>
      <c r="O6946" t="str">
        <f t="shared" si="757"/>
        <v>No</v>
      </c>
      <c r="P6946">
        <f t="shared" si="758"/>
        <v>0</v>
      </c>
      <c r="Q6946">
        <f t="shared" si="759"/>
        <v>4813937689</v>
      </c>
      <c r="R6946">
        <f t="shared" si="760"/>
        <v>4.1933383153624479</v>
      </c>
      <c r="S6946" t="str">
        <f t="shared" si="761"/>
        <v>Acceptable</v>
      </c>
      <c r="T6946">
        <f>ROUNDUP(C6946,0)</f>
        <v>5</v>
      </c>
      <c r="U6946">
        <f>ROUNDDOWN(C6946,0)</f>
        <v>4</v>
      </c>
      <c r="V6946">
        <f>RIGHT(K6946,2)+2000</f>
        <v>2018</v>
      </c>
      <c r="W6946" t="str">
        <f>INDEX(_xlfn.TEXTSPLIT(K6946,"-"),1,2)</f>
        <v>May</v>
      </c>
      <c r="X6946" t="str">
        <f>INDEX(_xlfn.TEXTSPLIT(K6946,"-"),1,1)</f>
        <v>23</v>
      </c>
      <c r="Y6946">
        <f>INDEX(months!B:B,MATCH(Sheet1!W6946,months!A:A,0))</f>
        <v>5</v>
      </c>
      <c r="Z6946">
        <f t="shared" si="762"/>
        <v>43243</v>
      </c>
    </row>
    <row r="6947" spans="1:26" x14ac:dyDescent="0.2">
      <c r="A6947" t="s">
        <v>9647</v>
      </c>
      <c r="B6947" t="s">
        <v>1790</v>
      </c>
      <c r="C6947">
        <v>3.7</v>
      </c>
      <c r="D6947">
        <v>120</v>
      </c>
      <c r="E6947" t="s">
        <v>114</v>
      </c>
      <c r="F6947" t="s">
        <v>22</v>
      </c>
      <c r="G6947" t="s">
        <v>23</v>
      </c>
      <c r="H6947" t="s">
        <v>24</v>
      </c>
      <c r="I6947" t="s">
        <v>25</v>
      </c>
      <c r="J6947" t="s">
        <v>1791</v>
      </c>
      <c r="K6947" t="s">
        <v>5756</v>
      </c>
      <c r="L6947" t="s">
        <v>1297</v>
      </c>
      <c r="M6947" t="s">
        <v>29</v>
      </c>
      <c r="N6947">
        <f t="shared" si="756"/>
        <v>0</v>
      </c>
      <c r="O6947" t="str">
        <f t="shared" si="757"/>
        <v>No</v>
      </c>
      <c r="P6947">
        <f t="shared" si="758"/>
        <v>0</v>
      </c>
      <c r="Q6947">
        <f t="shared" si="759"/>
        <v>4813937689</v>
      </c>
      <c r="R6947">
        <f t="shared" si="760"/>
        <v>4.1933383153624479</v>
      </c>
      <c r="S6947" t="str">
        <f t="shared" si="761"/>
        <v>Acceptable</v>
      </c>
      <c r="T6947">
        <f>ROUNDUP(C6947,0)</f>
        <v>4</v>
      </c>
      <c r="U6947">
        <f>ROUNDDOWN(C6947,0)</f>
        <v>3</v>
      </c>
      <c r="V6947">
        <f>RIGHT(K6947,2)+2000</f>
        <v>2017</v>
      </c>
      <c r="W6947" t="str">
        <f>INDEX(_xlfn.TEXTSPLIT(K6947,"-"),1,2)</f>
        <v>Oct</v>
      </c>
      <c r="X6947" t="str">
        <f>INDEX(_xlfn.TEXTSPLIT(K6947,"-"),1,1)</f>
        <v>23</v>
      </c>
      <c r="Y6947">
        <f>INDEX(months!B:B,MATCH(Sheet1!W6947,months!A:A,0))</f>
        <v>10</v>
      </c>
      <c r="Z6947">
        <f t="shared" si="762"/>
        <v>43031</v>
      </c>
    </row>
    <row r="6948" spans="1:26" x14ac:dyDescent="0.2">
      <c r="A6948" t="s">
        <v>9648</v>
      </c>
      <c r="B6948" t="s">
        <v>1790</v>
      </c>
      <c r="C6948">
        <v>4.7</v>
      </c>
      <c r="D6948">
        <v>3</v>
      </c>
      <c r="E6948" t="s">
        <v>431</v>
      </c>
      <c r="F6948" t="s">
        <v>1010</v>
      </c>
      <c r="G6948" t="s">
        <v>23</v>
      </c>
      <c r="H6948" t="s">
        <v>24</v>
      </c>
      <c r="I6948" t="s">
        <v>25</v>
      </c>
      <c r="J6948" t="s">
        <v>1791</v>
      </c>
      <c r="K6948" t="s">
        <v>4738</v>
      </c>
      <c r="L6948" t="s">
        <v>1283</v>
      </c>
      <c r="M6948" t="s">
        <v>47</v>
      </c>
      <c r="N6948">
        <f t="shared" si="756"/>
        <v>0</v>
      </c>
      <c r="O6948" t="str">
        <f t="shared" si="757"/>
        <v>No</v>
      </c>
      <c r="P6948">
        <f t="shared" si="758"/>
        <v>0</v>
      </c>
      <c r="Q6948">
        <f t="shared" si="759"/>
        <v>4813937689</v>
      </c>
      <c r="R6948">
        <f t="shared" si="760"/>
        <v>4.1933383153624479</v>
      </c>
      <c r="S6948" t="str">
        <f t="shared" si="761"/>
        <v>Acceptable</v>
      </c>
      <c r="T6948">
        <f>ROUNDUP(C6948,0)</f>
        <v>5</v>
      </c>
      <c r="U6948">
        <f>ROUNDDOWN(C6948,0)</f>
        <v>4</v>
      </c>
      <c r="V6948">
        <f>RIGHT(K6948,2)+2000</f>
        <v>2018</v>
      </c>
      <c r="W6948" t="str">
        <f>INDEX(_xlfn.TEXTSPLIT(K6948,"-"),1,2)</f>
        <v>Feb</v>
      </c>
      <c r="X6948" t="str">
        <f>INDEX(_xlfn.TEXTSPLIT(K6948,"-"),1,1)</f>
        <v>5</v>
      </c>
      <c r="Y6948">
        <f>INDEX(months!B:B,MATCH(Sheet1!W6948,months!A:A,0))</f>
        <v>2</v>
      </c>
      <c r="Z6948">
        <f t="shared" si="762"/>
        <v>43136</v>
      </c>
    </row>
    <row r="6949" spans="1:26" x14ac:dyDescent="0.2">
      <c r="A6949" t="s">
        <v>9649</v>
      </c>
      <c r="B6949" t="s">
        <v>3070</v>
      </c>
      <c r="C6949">
        <v>4.3</v>
      </c>
      <c r="D6949">
        <v>42</v>
      </c>
      <c r="E6949" t="s">
        <v>9650</v>
      </c>
      <c r="F6949" t="s">
        <v>101</v>
      </c>
      <c r="G6949" t="s">
        <v>23</v>
      </c>
      <c r="H6949" t="s">
        <v>24</v>
      </c>
      <c r="I6949" t="s">
        <v>25</v>
      </c>
      <c r="J6949" t="s">
        <v>1303</v>
      </c>
      <c r="K6949" t="s">
        <v>3521</v>
      </c>
      <c r="L6949" t="s">
        <v>420</v>
      </c>
      <c r="M6949" t="s">
        <v>237</v>
      </c>
      <c r="N6949">
        <f t="shared" si="756"/>
        <v>0</v>
      </c>
      <c r="O6949" t="str">
        <f t="shared" si="757"/>
        <v>No</v>
      </c>
      <c r="P6949">
        <f t="shared" si="758"/>
        <v>0</v>
      </c>
      <c r="Q6949">
        <f t="shared" si="759"/>
        <v>4813937689</v>
      </c>
      <c r="R6949">
        <f t="shared" si="760"/>
        <v>4.1933383153624479</v>
      </c>
      <c r="S6949" t="str">
        <f t="shared" si="761"/>
        <v>Acceptable</v>
      </c>
      <c r="T6949">
        <f>ROUNDUP(C6949,0)</f>
        <v>5</v>
      </c>
      <c r="U6949">
        <f>ROUNDDOWN(C6949,0)</f>
        <v>4</v>
      </c>
      <c r="V6949">
        <f>RIGHT(K6949,2)+2000</f>
        <v>2017</v>
      </c>
      <c r="W6949" t="str">
        <f>INDEX(_xlfn.TEXTSPLIT(K6949,"-"),1,2)</f>
        <v>May</v>
      </c>
      <c r="X6949" t="str">
        <f>INDEX(_xlfn.TEXTSPLIT(K6949,"-"),1,1)</f>
        <v>9</v>
      </c>
      <c r="Y6949">
        <f>INDEX(months!B:B,MATCH(Sheet1!W6949,months!A:A,0))</f>
        <v>5</v>
      </c>
      <c r="Z6949">
        <f t="shared" si="762"/>
        <v>42864</v>
      </c>
    </row>
    <row r="6950" spans="1:26" x14ac:dyDescent="0.2">
      <c r="A6950" t="s">
        <v>9651</v>
      </c>
      <c r="B6950" t="s">
        <v>1790</v>
      </c>
      <c r="C6950">
        <v>1.7</v>
      </c>
      <c r="D6950">
        <v>21</v>
      </c>
      <c r="E6950" t="s">
        <v>93</v>
      </c>
      <c r="F6950" t="s">
        <v>1010</v>
      </c>
      <c r="G6950" t="s">
        <v>649</v>
      </c>
      <c r="H6950" t="s">
        <v>650</v>
      </c>
      <c r="I6950" t="s">
        <v>25</v>
      </c>
      <c r="J6950" t="s">
        <v>1791</v>
      </c>
      <c r="K6950" t="s">
        <v>5972</v>
      </c>
      <c r="L6950" t="s">
        <v>1210</v>
      </c>
      <c r="M6950" t="s">
        <v>29</v>
      </c>
      <c r="N6950">
        <f t="shared" si="756"/>
        <v>0</v>
      </c>
      <c r="O6950" t="str">
        <f t="shared" si="757"/>
        <v>No</v>
      </c>
      <c r="P6950">
        <f t="shared" si="758"/>
        <v>0</v>
      </c>
      <c r="Q6950">
        <f t="shared" si="759"/>
        <v>4813937689</v>
      </c>
      <c r="R6950">
        <f t="shared" si="760"/>
        <v>4.1933383153624479</v>
      </c>
      <c r="S6950" t="str">
        <f t="shared" si="761"/>
        <v>Acceptable</v>
      </c>
      <c r="T6950">
        <f>ROUNDUP(C6950,0)</f>
        <v>2</v>
      </c>
      <c r="U6950">
        <f>ROUNDDOWN(C6950,0)</f>
        <v>1</v>
      </c>
      <c r="V6950">
        <f>RIGHT(K6950,2)+2000</f>
        <v>2017</v>
      </c>
      <c r="W6950" t="str">
        <f>INDEX(_xlfn.TEXTSPLIT(K6950,"-"),1,2)</f>
        <v>Oct</v>
      </c>
      <c r="X6950" t="str">
        <f>INDEX(_xlfn.TEXTSPLIT(K6950,"-"),1,1)</f>
        <v>22</v>
      </c>
      <c r="Y6950">
        <f>INDEX(months!B:B,MATCH(Sheet1!W6950,months!A:A,0))</f>
        <v>10</v>
      </c>
      <c r="Z6950">
        <f t="shared" si="762"/>
        <v>43030</v>
      </c>
    </row>
    <row r="6951" spans="1:26" x14ac:dyDescent="0.2">
      <c r="A6951" t="s">
        <v>9652</v>
      </c>
      <c r="B6951" t="s">
        <v>1790</v>
      </c>
      <c r="C6951">
        <v>4.5</v>
      </c>
      <c r="D6951">
        <v>101</v>
      </c>
      <c r="E6951" t="s">
        <v>1232</v>
      </c>
      <c r="F6951" t="s">
        <v>22</v>
      </c>
      <c r="G6951" t="s">
        <v>23</v>
      </c>
      <c r="H6951" t="s">
        <v>24</v>
      </c>
      <c r="I6951" t="s">
        <v>25</v>
      </c>
      <c r="J6951" t="s">
        <v>1791</v>
      </c>
      <c r="K6951" t="s">
        <v>311</v>
      </c>
      <c r="L6951" t="s">
        <v>2997</v>
      </c>
      <c r="M6951" t="s">
        <v>274</v>
      </c>
      <c r="N6951">
        <f t="shared" si="756"/>
        <v>0</v>
      </c>
      <c r="O6951" t="str">
        <f t="shared" si="757"/>
        <v>No</v>
      </c>
      <c r="P6951">
        <f t="shared" si="758"/>
        <v>0</v>
      </c>
      <c r="Q6951">
        <f t="shared" si="759"/>
        <v>4813937689</v>
      </c>
      <c r="R6951">
        <f t="shared" si="760"/>
        <v>4.1933383153624479</v>
      </c>
      <c r="S6951" t="str">
        <f t="shared" si="761"/>
        <v>Acceptable</v>
      </c>
      <c r="T6951">
        <f>ROUNDUP(C6951,0)</f>
        <v>5</v>
      </c>
      <c r="U6951">
        <f>ROUNDDOWN(C6951,0)</f>
        <v>4</v>
      </c>
      <c r="V6951">
        <f>RIGHT(K6951,2)+2000</f>
        <v>2018</v>
      </c>
      <c r="W6951" t="str">
        <f>INDEX(_xlfn.TEXTSPLIT(K6951,"-"),1,2)</f>
        <v>Aug</v>
      </c>
      <c r="X6951" t="str">
        <f>INDEX(_xlfn.TEXTSPLIT(K6951,"-"),1,1)</f>
        <v>4</v>
      </c>
      <c r="Y6951">
        <f>INDEX(months!B:B,MATCH(Sheet1!W6951,months!A:A,0))</f>
        <v>8</v>
      </c>
      <c r="Z6951">
        <f t="shared" si="762"/>
        <v>43316</v>
      </c>
    </row>
    <row r="6952" spans="1:26" x14ac:dyDescent="0.2">
      <c r="A6952" t="s">
        <v>9653</v>
      </c>
      <c r="B6952" t="s">
        <v>5248</v>
      </c>
      <c r="D6952">
        <v>0</v>
      </c>
      <c r="E6952" t="s">
        <v>93</v>
      </c>
      <c r="F6952" t="s">
        <v>1010</v>
      </c>
      <c r="G6952" t="s">
        <v>23</v>
      </c>
      <c r="H6952" t="s">
        <v>24</v>
      </c>
      <c r="I6952" t="s">
        <v>25</v>
      </c>
      <c r="J6952" t="s">
        <v>5249</v>
      </c>
      <c r="K6952" t="s">
        <v>7735</v>
      </c>
      <c r="L6952" t="s">
        <v>5208</v>
      </c>
      <c r="M6952" t="s">
        <v>81</v>
      </c>
      <c r="N6952">
        <f t="shared" si="756"/>
        <v>0</v>
      </c>
      <c r="O6952" t="str">
        <f t="shared" si="757"/>
        <v>No</v>
      </c>
      <c r="P6952">
        <f t="shared" si="758"/>
        <v>0</v>
      </c>
      <c r="Q6952">
        <f t="shared" si="759"/>
        <v>4813937689</v>
      </c>
      <c r="R6952">
        <f t="shared" si="760"/>
        <v>4.1933383153624479</v>
      </c>
      <c r="S6952" t="str">
        <f t="shared" si="761"/>
        <v>Acceptable</v>
      </c>
      <c r="T6952">
        <f>ROUNDUP(C6952,0)</f>
        <v>0</v>
      </c>
      <c r="U6952">
        <f>ROUNDDOWN(C6952,0)</f>
        <v>0</v>
      </c>
      <c r="V6952">
        <f>RIGHT(K6952,2)+2000</f>
        <v>2017</v>
      </c>
      <c r="W6952" t="str">
        <f>INDEX(_xlfn.TEXTSPLIT(K6952,"-"),1,2)</f>
        <v>Aug</v>
      </c>
      <c r="X6952" t="str">
        <f>INDEX(_xlfn.TEXTSPLIT(K6952,"-"),1,1)</f>
        <v>15</v>
      </c>
      <c r="Y6952">
        <f>INDEX(months!B:B,MATCH(Sheet1!W6952,months!A:A,0))</f>
        <v>8</v>
      </c>
      <c r="Z6952">
        <f t="shared" si="762"/>
        <v>42962</v>
      </c>
    </row>
    <row r="6953" spans="1:26" x14ac:dyDescent="0.2">
      <c r="A6953" t="s">
        <v>9654</v>
      </c>
      <c r="B6953" t="s">
        <v>556</v>
      </c>
      <c r="C6953">
        <v>4.7</v>
      </c>
      <c r="D6953">
        <v>3</v>
      </c>
      <c r="E6953" t="s">
        <v>159</v>
      </c>
      <c r="F6953" t="s">
        <v>1010</v>
      </c>
      <c r="G6953" t="s">
        <v>23</v>
      </c>
      <c r="H6953" t="s">
        <v>24</v>
      </c>
      <c r="I6953" t="s">
        <v>25</v>
      </c>
      <c r="J6953" t="s">
        <v>557</v>
      </c>
      <c r="K6953" t="s">
        <v>3821</v>
      </c>
      <c r="L6953" t="s">
        <v>2735</v>
      </c>
      <c r="M6953" t="s">
        <v>29</v>
      </c>
      <c r="N6953">
        <f t="shared" si="756"/>
        <v>0</v>
      </c>
      <c r="O6953" t="str">
        <f t="shared" si="757"/>
        <v>No</v>
      </c>
      <c r="P6953">
        <f t="shared" si="758"/>
        <v>0</v>
      </c>
      <c r="Q6953">
        <f t="shared" si="759"/>
        <v>4813937689</v>
      </c>
      <c r="R6953">
        <f t="shared" si="760"/>
        <v>4.1933383153624479</v>
      </c>
      <c r="S6953" t="str">
        <f t="shared" si="761"/>
        <v>Acceptable</v>
      </c>
      <c r="T6953">
        <f>ROUNDUP(C6953,0)</f>
        <v>5</v>
      </c>
      <c r="U6953">
        <f>ROUNDDOWN(C6953,0)</f>
        <v>4</v>
      </c>
      <c r="V6953">
        <f>RIGHT(K6953,2)+2000</f>
        <v>2015</v>
      </c>
      <c r="W6953" t="str">
        <f>INDEX(_xlfn.TEXTSPLIT(K6953,"-"),1,2)</f>
        <v>Jan</v>
      </c>
      <c r="X6953" t="str">
        <f>INDEX(_xlfn.TEXTSPLIT(K6953,"-"),1,1)</f>
        <v>20</v>
      </c>
      <c r="Y6953">
        <f>INDEX(months!B:B,MATCH(Sheet1!W6953,months!A:A,0))</f>
        <v>1</v>
      </c>
      <c r="Z6953">
        <f t="shared" si="762"/>
        <v>42024</v>
      </c>
    </row>
    <row r="6954" spans="1:26" x14ac:dyDescent="0.2">
      <c r="A6954" t="s">
        <v>9655</v>
      </c>
      <c r="B6954" t="s">
        <v>1790</v>
      </c>
      <c r="D6954">
        <v>2</v>
      </c>
      <c r="E6954" t="s">
        <v>1786</v>
      </c>
      <c r="F6954" t="s">
        <v>1010</v>
      </c>
      <c r="G6954" t="s">
        <v>23</v>
      </c>
      <c r="H6954" t="s">
        <v>24</v>
      </c>
      <c r="I6954" t="s">
        <v>25</v>
      </c>
      <c r="J6954" t="s">
        <v>1791</v>
      </c>
      <c r="K6954" t="s">
        <v>7443</v>
      </c>
      <c r="L6954" t="s">
        <v>246</v>
      </c>
      <c r="M6954" t="s">
        <v>29</v>
      </c>
      <c r="N6954">
        <f t="shared" si="756"/>
        <v>0</v>
      </c>
      <c r="O6954" t="str">
        <f t="shared" si="757"/>
        <v>No</v>
      </c>
      <c r="P6954">
        <f t="shared" si="758"/>
        <v>0</v>
      </c>
      <c r="Q6954">
        <f t="shared" si="759"/>
        <v>4813937689</v>
      </c>
      <c r="R6954">
        <f t="shared" si="760"/>
        <v>4.1933383153624479</v>
      </c>
      <c r="S6954" t="str">
        <f t="shared" si="761"/>
        <v>Acceptable</v>
      </c>
      <c r="T6954">
        <f>ROUNDUP(C6954,0)</f>
        <v>0</v>
      </c>
      <c r="U6954">
        <f>ROUNDDOWN(C6954,0)</f>
        <v>0</v>
      </c>
      <c r="V6954">
        <f>RIGHT(K6954,2)+2000</f>
        <v>2018</v>
      </c>
      <c r="W6954" t="str">
        <f>INDEX(_xlfn.TEXTSPLIT(K6954,"-"),1,2)</f>
        <v>Mar</v>
      </c>
      <c r="X6954" t="str">
        <f>INDEX(_xlfn.TEXTSPLIT(K6954,"-"),1,1)</f>
        <v>10</v>
      </c>
      <c r="Y6954">
        <f>INDEX(months!B:B,MATCH(Sheet1!W6954,months!A:A,0))</f>
        <v>3</v>
      </c>
      <c r="Z6954">
        <f t="shared" si="762"/>
        <v>43169</v>
      </c>
    </row>
    <row r="6955" spans="1:26" x14ac:dyDescent="0.2">
      <c r="A6955" t="s">
        <v>9656</v>
      </c>
      <c r="B6955" t="s">
        <v>1790</v>
      </c>
      <c r="C6955">
        <v>5</v>
      </c>
      <c r="D6955">
        <v>4</v>
      </c>
      <c r="E6955" t="s">
        <v>3905</v>
      </c>
      <c r="F6955" t="s">
        <v>1005</v>
      </c>
      <c r="G6955" t="s">
        <v>23</v>
      </c>
      <c r="H6955" t="s">
        <v>24</v>
      </c>
      <c r="I6955" t="s">
        <v>25</v>
      </c>
      <c r="J6955" t="s">
        <v>1791</v>
      </c>
      <c r="K6955" t="s">
        <v>176</v>
      </c>
      <c r="L6955" t="s">
        <v>80</v>
      </c>
      <c r="M6955" t="s">
        <v>47</v>
      </c>
      <c r="N6955">
        <f t="shared" si="756"/>
        <v>0</v>
      </c>
      <c r="O6955" t="str">
        <f t="shared" si="757"/>
        <v>No</v>
      </c>
      <c r="P6955">
        <f t="shared" si="758"/>
        <v>0</v>
      </c>
      <c r="Q6955">
        <f t="shared" si="759"/>
        <v>4813937689</v>
      </c>
      <c r="R6955">
        <f t="shared" si="760"/>
        <v>4.1933383153624479</v>
      </c>
      <c r="S6955" t="str">
        <f t="shared" si="761"/>
        <v>Acceptable</v>
      </c>
      <c r="T6955">
        <f>ROUNDUP(C6955,0)</f>
        <v>5</v>
      </c>
      <c r="U6955">
        <f>ROUNDDOWN(C6955,0)</f>
        <v>5</v>
      </c>
      <c r="V6955">
        <f>RIGHT(K6955,2)+2000</f>
        <v>2018</v>
      </c>
      <c r="W6955" t="str">
        <f>INDEX(_xlfn.TEXTSPLIT(K6955,"-"),1,2)</f>
        <v>Jul</v>
      </c>
      <c r="X6955" t="str">
        <f>INDEX(_xlfn.TEXTSPLIT(K6955,"-"),1,1)</f>
        <v>14</v>
      </c>
      <c r="Y6955">
        <f>INDEX(months!B:B,MATCH(Sheet1!W6955,months!A:A,0))</f>
        <v>7</v>
      </c>
      <c r="Z6955">
        <f t="shared" si="762"/>
        <v>43295</v>
      </c>
    </row>
    <row r="6956" spans="1:26" x14ac:dyDescent="0.2">
      <c r="A6956" t="s">
        <v>9657</v>
      </c>
      <c r="B6956" t="s">
        <v>4612</v>
      </c>
      <c r="D6956">
        <v>1</v>
      </c>
      <c r="E6956" t="s">
        <v>1400</v>
      </c>
      <c r="F6956" t="s">
        <v>1010</v>
      </c>
      <c r="G6956" t="s">
        <v>23</v>
      </c>
      <c r="H6956" t="s">
        <v>24</v>
      </c>
      <c r="I6956" t="s">
        <v>25</v>
      </c>
      <c r="J6956" t="s">
        <v>4613</v>
      </c>
      <c r="K6956" t="s">
        <v>9658</v>
      </c>
      <c r="L6956" t="s">
        <v>2914</v>
      </c>
      <c r="M6956" t="s">
        <v>86</v>
      </c>
      <c r="N6956">
        <f t="shared" si="756"/>
        <v>0</v>
      </c>
      <c r="O6956" t="str">
        <f t="shared" si="757"/>
        <v>No</v>
      </c>
      <c r="P6956">
        <f t="shared" si="758"/>
        <v>0</v>
      </c>
      <c r="Q6956">
        <f t="shared" si="759"/>
        <v>4813937689</v>
      </c>
      <c r="R6956">
        <f t="shared" si="760"/>
        <v>4.1933383153624479</v>
      </c>
      <c r="S6956" t="str">
        <f t="shared" si="761"/>
        <v>Acceptable</v>
      </c>
      <c r="T6956">
        <f>ROUNDUP(C6956,0)</f>
        <v>0</v>
      </c>
      <c r="U6956">
        <f>ROUNDDOWN(C6956,0)</f>
        <v>0</v>
      </c>
      <c r="V6956">
        <f>RIGHT(K6956,2)+2000</f>
        <v>2016</v>
      </c>
      <c r="W6956" t="str">
        <f>INDEX(_xlfn.TEXTSPLIT(K6956,"-"),1,2)</f>
        <v>Apr</v>
      </c>
      <c r="X6956" t="str">
        <f>INDEX(_xlfn.TEXTSPLIT(K6956,"-"),1,1)</f>
        <v>29</v>
      </c>
      <c r="Y6956">
        <f>INDEX(months!B:B,MATCH(Sheet1!W6956,months!A:A,0))</f>
        <v>4</v>
      </c>
      <c r="Z6956">
        <f t="shared" si="762"/>
        <v>42489</v>
      </c>
    </row>
    <row r="6957" spans="1:26" x14ac:dyDescent="0.2">
      <c r="A6957" t="s">
        <v>9659</v>
      </c>
      <c r="B6957" t="s">
        <v>1790</v>
      </c>
      <c r="D6957">
        <v>8</v>
      </c>
      <c r="E6957" t="s">
        <v>525</v>
      </c>
      <c r="F6957" t="s">
        <v>775</v>
      </c>
      <c r="G6957" t="s">
        <v>23</v>
      </c>
      <c r="H6957" t="s">
        <v>24</v>
      </c>
      <c r="I6957" t="s">
        <v>25</v>
      </c>
      <c r="J6957" t="s">
        <v>1791</v>
      </c>
      <c r="K6957" t="s">
        <v>229</v>
      </c>
      <c r="L6957" t="s">
        <v>1022</v>
      </c>
      <c r="M6957" t="s">
        <v>54</v>
      </c>
      <c r="N6957">
        <f t="shared" si="756"/>
        <v>0</v>
      </c>
      <c r="O6957" t="str">
        <f t="shared" si="757"/>
        <v>No</v>
      </c>
      <c r="P6957">
        <f t="shared" si="758"/>
        <v>0</v>
      </c>
      <c r="Q6957">
        <f t="shared" si="759"/>
        <v>4813937689</v>
      </c>
      <c r="R6957">
        <f t="shared" si="760"/>
        <v>4.1933383153624479</v>
      </c>
      <c r="S6957" t="str">
        <f t="shared" si="761"/>
        <v>Acceptable</v>
      </c>
      <c r="T6957">
        <f>ROUNDUP(C6957,0)</f>
        <v>0</v>
      </c>
      <c r="U6957">
        <f>ROUNDDOWN(C6957,0)</f>
        <v>0</v>
      </c>
      <c r="V6957">
        <f>RIGHT(K6957,2)+2000</f>
        <v>2018</v>
      </c>
      <c r="W6957" t="str">
        <f>INDEX(_xlfn.TEXTSPLIT(K6957,"-"),1,2)</f>
        <v>Jul</v>
      </c>
      <c r="X6957" t="str">
        <f>INDEX(_xlfn.TEXTSPLIT(K6957,"-"),1,1)</f>
        <v>29</v>
      </c>
      <c r="Y6957">
        <f>INDEX(months!B:B,MATCH(Sheet1!W6957,months!A:A,0))</f>
        <v>7</v>
      </c>
      <c r="Z6957">
        <f t="shared" si="762"/>
        <v>43310</v>
      </c>
    </row>
    <row r="6958" spans="1:26" x14ac:dyDescent="0.2">
      <c r="A6958" t="s">
        <v>9660</v>
      </c>
      <c r="B6958" t="s">
        <v>4612</v>
      </c>
      <c r="D6958">
        <v>4</v>
      </c>
      <c r="E6958" t="s">
        <v>1087</v>
      </c>
      <c r="F6958" t="s">
        <v>775</v>
      </c>
      <c r="G6958" t="s">
        <v>23</v>
      </c>
      <c r="H6958" t="s">
        <v>24</v>
      </c>
      <c r="I6958" t="s">
        <v>25</v>
      </c>
      <c r="J6958" t="s">
        <v>4613</v>
      </c>
      <c r="K6958" t="s">
        <v>5030</v>
      </c>
      <c r="L6958" t="s">
        <v>59</v>
      </c>
      <c r="M6958" t="s">
        <v>47</v>
      </c>
      <c r="N6958">
        <f t="shared" si="756"/>
        <v>0</v>
      </c>
      <c r="O6958" t="str">
        <f t="shared" si="757"/>
        <v>No</v>
      </c>
      <c r="P6958">
        <f t="shared" si="758"/>
        <v>0</v>
      </c>
      <c r="Q6958">
        <f t="shared" si="759"/>
        <v>4813937689</v>
      </c>
      <c r="R6958">
        <f t="shared" si="760"/>
        <v>4.1933383153624479</v>
      </c>
      <c r="S6958" t="str">
        <f t="shared" si="761"/>
        <v>Acceptable</v>
      </c>
      <c r="T6958">
        <f>ROUNDUP(C6958,0)</f>
        <v>0</v>
      </c>
      <c r="U6958">
        <f>ROUNDDOWN(C6958,0)</f>
        <v>0</v>
      </c>
      <c r="V6958">
        <f>RIGHT(K6958,2)+2000</f>
        <v>2017</v>
      </c>
      <c r="W6958" t="str">
        <f>INDEX(_xlfn.TEXTSPLIT(K6958,"-"),1,2)</f>
        <v>Oct</v>
      </c>
      <c r="X6958" t="str">
        <f>INDEX(_xlfn.TEXTSPLIT(K6958,"-"),1,1)</f>
        <v>30</v>
      </c>
      <c r="Y6958">
        <f>INDEX(months!B:B,MATCH(Sheet1!W6958,months!A:A,0))</f>
        <v>10</v>
      </c>
      <c r="Z6958">
        <f t="shared" si="762"/>
        <v>43038</v>
      </c>
    </row>
    <row r="6959" spans="1:26" x14ac:dyDescent="0.2">
      <c r="A6959" t="s">
        <v>9661</v>
      </c>
      <c r="B6959" t="s">
        <v>1790</v>
      </c>
      <c r="C6959">
        <v>4.5999999999999996</v>
      </c>
      <c r="D6959">
        <v>83</v>
      </c>
      <c r="E6959" t="s">
        <v>527</v>
      </c>
      <c r="F6959" t="s">
        <v>101</v>
      </c>
      <c r="G6959" t="s">
        <v>23</v>
      </c>
      <c r="H6959" t="s">
        <v>24</v>
      </c>
      <c r="I6959" t="s">
        <v>25</v>
      </c>
      <c r="J6959" t="s">
        <v>1791</v>
      </c>
      <c r="K6959" t="s">
        <v>266</v>
      </c>
      <c r="L6959" t="s">
        <v>5578</v>
      </c>
      <c r="M6959" t="s">
        <v>54</v>
      </c>
      <c r="N6959">
        <f t="shared" si="756"/>
        <v>0</v>
      </c>
      <c r="O6959" t="str">
        <f t="shared" si="757"/>
        <v>No</v>
      </c>
      <c r="P6959">
        <f t="shared" si="758"/>
        <v>0</v>
      </c>
      <c r="Q6959">
        <f t="shared" si="759"/>
        <v>4813937689</v>
      </c>
      <c r="R6959">
        <f t="shared" si="760"/>
        <v>4.1933383153624479</v>
      </c>
      <c r="S6959" t="str">
        <f t="shared" si="761"/>
        <v>Acceptable</v>
      </c>
      <c r="T6959">
        <f>ROUNDUP(C6959,0)</f>
        <v>5</v>
      </c>
      <c r="U6959">
        <f>ROUNDDOWN(C6959,0)</f>
        <v>4</v>
      </c>
      <c r="V6959">
        <f>RIGHT(K6959,2)+2000</f>
        <v>2018</v>
      </c>
      <c r="W6959" t="str">
        <f>INDEX(_xlfn.TEXTSPLIT(K6959,"-"),1,2)</f>
        <v>Jul</v>
      </c>
      <c r="X6959" t="str">
        <f>INDEX(_xlfn.TEXTSPLIT(K6959,"-"),1,1)</f>
        <v>16</v>
      </c>
      <c r="Y6959">
        <f>INDEX(months!B:B,MATCH(Sheet1!W6959,months!A:A,0))</f>
        <v>7</v>
      </c>
      <c r="Z6959">
        <f t="shared" si="762"/>
        <v>43297</v>
      </c>
    </row>
    <row r="6960" spans="1:26" x14ac:dyDescent="0.2">
      <c r="A6960" t="s">
        <v>9662</v>
      </c>
      <c r="B6960" t="s">
        <v>1790</v>
      </c>
      <c r="C6960">
        <v>2.9</v>
      </c>
      <c r="D6960">
        <v>19</v>
      </c>
      <c r="E6960" t="s">
        <v>334</v>
      </c>
      <c r="F6960" t="s">
        <v>101</v>
      </c>
      <c r="G6960" t="s">
        <v>23</v>
      </c>
      <c r="H6960" t="s">
        <v>24</v>
      </c>
      <c r="I6960" t="s">
        <v>25</v>
      </c>
      <c r="J6960" t="s">
        <v>1791</v>
      </c>
      <c r="K6960" t="s">
        <v>7200</v>
      </c>
      <c r="L6960" t="s">
        <v>167</v>
      </c>
      <c r="M6960" t="s">
        <v>54</v>
      </c>
      <c r="N6960">
        <f t="shared" si="756"/>
        <v>0</v>
      </c>
      <c r="O6960" t="str">
        <f t="shared" si="757"/>
        <v>No</v>
      </c>
      <c r="P6960">
        <f t="shared" si="758"/>
        <v>0</v>
      </c>
      <c r="Q6960">
        <f t="shared" si="759"/>
        <v>4813937689</v>
      </c>
      <c r="R6960">
        <f t="shared" si="760"/>
        <v>4.1933383153624479</v>
      </c>
      <c r="S6960" t="str">
        <f t="shared" si="761"/>
        <v>Acceptable</v>
      </c>
      <c r="T6960">
        <f>ROUNDUP(C6960,0)</f>
        <v>3</v>
      </c>
      <c r="U6960">
        <f>ROUNDDOWN(C6960,0)</f>
        <v>2</v>
      </c>
      <c r="V6960">
        <f>RIGHT(K6960,2)+2000</f>
        <v>2017</v>
      </c>
      <c r="W6960" t="str">
        <f>INDEX(_xlfn.TEXTSPLIT(K6960,"-"),1,2)</f>
        <v>Jun</v>
      </c>
      <c r="X6960" t="str">
        <f>INDEX(_xlfn.TEXTSPLIT(K6960,"-"),1,1)</f>
        <v>26</v>
      </c>
      <c r="Y6960">
        <f>INDEX(months!B:B,MATCH(Sheet1!W6960,months!A:A,0))</f>
        <v>6</v>
      </c>
      <c r="Z6960">
        <f t="shared" si="762"/>
        <v>42912</v>
      </c>
    </row>
    <row r="6961" spans="1:26" x14ac:dyDescent="0.2">
      <c r="A6961" t="s">
        <v>9663</v>
      </c>
      <c r="B6961" t="s">
        <v>3070</v>
      </c>
      <c r="D6961">
        <v>0</v>
      </c>
      <c r="E6961" t="s">
        <v>308</v>
      </c>
      <c r="F6961" t="s">
        <v>1010</v>
      </c>
      <c r="G6961" t="s">
        <v>23</v>
      </c>
      <c r="H6961" t="s">
        <v>24</v>
      </c>
      <c r="I6961" t="s">
        <v>25</v>
      </c>
      <c r="J6961" t="s">
        <v>1303</v>
      </c>
      <c r="K6961" t="s">
        <v>2682</v>
      </c>
      <c r="L6961" t="s">
        <v>9664</v>
      </c>
      <c r="M6961" t="s">
        <v>54</v>
      </c>
      <c r="N6961">
        <f t="shared" si="756"/>
        <v>0</v>
      </c>
      <c r="O6961" t="str">
        <f t="shared" si="757"/>
        <v>No</v>
      </c>
      <c r="P6961">
        <f t="shared" si="758"/>
        <v>0</v>
      </c>
      <c r="Q6961">
        <f t="shared" si="759"/>
        <v>4813937689</v>
      </c>
      <c r="R6961">
        <f t="shared" si="760"/>
        <v>4.1933383153624479</v>
      </c>
      <c r="S6961" t="str">
        <f t="shared" si="761"/>
        <v>Acceptable</v>
      </c>
      <c r="T6961">
        <f>ROUNDUP(C6961,0)</f>
        <v>0</v>
      </c>
      <c r="U6961">
        <f>ROUNDDOWN(C6961,0)</f>
        <v>0</v>
      </c>
      <c r="V6961">
        <f>RIGHT(K6961,2)+2000</f>
        <v>2018</v>
      </c>
      <c r="W6961" t="str">
        <f>INDEX(_xlfn.TEXTSPLIT(K6961,"-"),1,2)</f>
        <v>Apr</v>
      </c>
      <c r="X6961" t="str">
        <f>INDEX(_xlfn.TEXTSPLIT(K6961,"-"),1,1)</f>
        <v>17</v>
      </c>
      <c r="Y6961">
        <f>INDEX(months!B:B,MATCH(Sheet1!W6961,months!A:A,0))</f>
        <v>4</v>
      </c>
      <c r="Z6961">
        <f t="shared" si="762"/>
        <v>43207</v>
      </c>
    </row>
    <row r="6962" spans="1:26" x14ac:dyDescent="0.2">
      <c r="A6962" t="s">
        <v>9665</v>
      </c>
      <c r="B6962" t="s">
        <v>1790</v>
      </c>
      <c r="C6962">
        <v>4.8</v>
      </c>
      <c r="D6962">
        <v>11</v>
      </c>
      <c r="E6962" t="s">
        <v>403</v>
      </c>
      <c r="F6962" t="s">
        <v>775</v>
      </c>
      <c r="G6962" t="s">
        <v>23</v>
      </c>
      <c r="H6962" t="s">
        <v>24</v>
      </c>
      <c r="I6962" t="s">
        <v>25</v>
      </c>
      <c r="J6962" t="s">
        <v>1791</v>
      </c>
      <c r="K6962" t="s">
        <v>1365</v>
      </c>
      <c r="L6962" t="s">
        <v>9666</v>
      </c>
      <c r="M6962" t="s">
        <v>81</v>
      </c>
      <c r="N6962">
        <f t="shared" si="756"/>
        <v>0</v>
      </c>
      <c r="O6962" t="str">
        <f t="shared" si="757"/>
        <v>No</v>
      </c>
      <c r="P6962">
        <f t="shared" si="758"/>
        <v>0</v>
      </c>
      <c r="Q6962">
        <f t="shared" si="759"/>
        <v>4813937689</v>
      </c>
      <c r="R6962">
        <f t="shared" si="760"/>
        <v>4.1933383153624479</v>
      </c>
      <c r="S6962" t="str">
        <f t="shared" si="761"/>
        <v>Acceptable</v>
      </c>
      <c r="T6962">
        <f>ROUNDUP(C6962,0)</f>
        <v>5</v>
      </c>
      <c r="U6962">
        <f>ROUNDDOWN(C6962,0)</f>
        <v>4</v>
      </c>
      <c r="V6962">
        <f>RIGHT(K6962,2)+2000</f>
        <v>2017</v>
      </c>
      <c r="W6962" t="str">
        <f>INDEX(_xlfn.TEXTSPLIT(K6962,"-"),1,2)</f>
        <v>Nov</v>
      </c>
      <c r="X6962" t="str">
        <f>INDEX(_xlfn.TEXTSPLIT(K6962,"-"),1,1)</f>
        <v>28</v>
      </c>
      <c r="Y6962">
        <f>INDEX(months!B:B,MATCH(Sheet1!W6962,months!A:A,0))</f>
        <v>11</v>
      </c>
      <c r="Z6962">
        <f t="shared" si="762"/>
        <v>43067</v>
      </c>
    </row>
    <row r="6963" spans="1:26" x14ac:dyDescent="0.2">
      <c r="A6963" t="s">
        <v>9667</v>
      </c>
      <c r="B6963" t="s">
        <v>2116</v>
      </c>
      <c r="C6963">
        <v>2.2999999999999998</v>
      </c>
      <c r="D6963">
        <v>3</v>
      </c>
      <c r="E6963" t="s">
        <v>252</v>
      </c>
      <c r="F6963" t="s">
        <v>775</v>
      </c>
      <c r="G6963" t="s">
        <v>23</v>
      </c>
      <c r="H6963" t="s">
        <v>24</v>
      </c>
      <c r="I6963" t="s">
        <v>25</v>
      </c>
      <c r="J6963" t="s">
        <v>2117</v>
      </c>
      <c r="K6963" t="s">
        <v>226</v>
      </c>
      <c r="L6963" t="s">
        <v>148</v>
      </c>
      <c r="M6963" t="s">
        <v>274</v>
      </c>
      <c r="N6963">
        <f t="shared" si="756"/>
        <v>0</v>
      </c>
      <c r="O6963" t="str">
        <f t="shared" si="757"/>
        <v>No</v>
      </c>
      <c r="P6963">
        <f t="shared" si="758"/>
        <v>0</v>
      </c>
      <c r="Q6963">
        <f t="shared" si="759"/>
        <v>4813937689</v>
      </c>
      <c r="R6963">
        <f t="shared" si="760"/>
        <v>4.1933383153624479</v>
      </c>
      <c r="S6963" t="str">
        <f t="shared" si="761"/>
        <v>Acceptable</v>
      </c>
      <c r="T6963">
        <f>ROUNDUP(C6963,0)</f>
        <v>3</v>
      </c>
      <c r="U6963">
        <f>ROUNDDOWN(C6963,0)</f>
        <v>2</v>
      </c>
      <c r="V6963">
        <f>RIGHT(K6963,2)+2000</f>
        <v>2018</v>
      </c>
      <c r="W6963" t="str">
        <f>INDEX(_xlfn.TEXTSPLIT(K6963,"-"),1,2)</f>
        <v>Jul</v>
      </c>
      <c r="X6963" t="str">
        <f>INDEX(_xlfn.TEXTSPLIT(K6963,"-"),1,1)</f>
        <v>18</v>
      </c>
      <c r="Y6963">
        <f>INDEX(months!B:B,MATCH(Sheet1!W6963,months!A:A,0))</f>
        <v>7</v>
      </c>
      <c r="Z6963">
        <f t="shared" si="762"/>
        <v>43299</v>
      </c>
    </row>
    <row r="6964" spans="1:26" x14ac:dyDescent="0.2">
      <c r="A6964" t="s">
        <v>9668</v>
      </c>
      <c r="B6964" t="s">
        <v>2116</v>
      </c>
      <c r="D6964">
        <v>0</v>
      </c>
      <c r="E6964" t="s">
        <v>1242</v>
      </c>
      <c r="F6964" t="s">
        <v>1262</v>
      </c>
      <c r="G6964" t="s">
        <v>23</v>
      </c>
      <c r="H6964" t="s">
        <v>24</v>
      </c>
      <c r="I6964" t="s">
        <v>25</v>
      </c>
      <c r="J6964" t="s">
        <v>2117</v>
      </c>
      <c r="K6964" t="s">
        <v>1918</v>
      </c>
      <c r="L6964" t="s">
        <v>236</v>
      </c>
      <c r="M6964" t="s">
        <v>86</v>
      </c>
      <c r="N6964">
        <f t="shared" si="756"/>
        <v>0</v>
      </c>
      <c r="O6964" t="str">
        <f t="shared" si="757"/>
        <v>No</v>
      </c>
      <c r="P6964">
        <f t="shared" si="758"/>
        <v>0</v>
      </c>
      <c r="Q6964">
        <f t="shared" si="759"/>
        <v>4813937689</v>
      </c>
      <c r="R6964">
        <f t="shared" si="760"/>
        <v>4.1933383153624479</v>
      </c>
      <c r="S6964" t="str">
        <f t="shared" si="761"/>
        <v>Acceptable</v>
      </c>
      <c r="T6964">
        <f>ROUNDUP(C6964,0)</f>
        <v>0</v>
      </c>
      <c r="U6964">
        <f>ROUNDDOWN(C6964,0)</f>
        <v>0</v>
      </c>
      <c r="V6964">
        <f>RIGHT(K6964,2)+2000</f>
        <v>2017</v>
      </c>
      <c r="W6964" t="str">
        <f>INDEX(_xlfn.TEXTSPLIT(K6964,"-"),1,2)</f>
        <v>Jun</v>
      </c>
      <c r="X6964" t="str">
        <f>INDEX(_xlfn.TEXTSPLIT(K6964,"-"),1,1)</f>
        <v>7</v>
      </c>
      <c r="Y6964">
        <f>INDEX(months!B:B,MATCH(Sheet1!W6964,months!A:A,0))</f>
        <v>6</v>
      </c>
      <c r="Z6964">
        <f t="shared" si="762"/>
        <v>42893</v>
      </c>
    </row>
    <row r="6965" spans="1:26" x14ac:dyDescent="0.2">
      <c r="A6965" t="s">
        <v>9669</v>
      </c>
      <c r="B6965" t="s">
        <v>3070</v>
      </c>
      <c r="C6965">
        <v>3.8</v>
      </c>
      <c r="D6965">
        <v>174</v>
      </c>
      <c r="E6965" t="s">
        <v>970</v>
      </c>
      <c r="F6965" t="s">
        <v>22</v>
      </c>
      <c r="G6965" t="s">
        <v>23</v>
      </c>
      <c r="H6965" t="s">
        <v>24</v>
      </c>
      <c r="I6965" t="s">
        <v>25</v>
      </c>
      <c r="J6965" t="s">
        <v>2804</v>
      </c>
      <c r="K6965" t="s">
        <v>2652</v>
      </c>
      <c r="L6965" t="s">
        <v>59</v>
      </c>
      <c r="M6965" t="s">
        <v>60</v>
      </c>
      <c r="N6965">
        <f t="shared" si="756"/>
        <v>0</v>
      </c>
      <c r="O6965" t="str">
        <f t="shared" si="757"/>
        <v>No</v>
      </c>
      <c r="P6965">
        <f t="shared" si="758"/>
        <v>0</v>
      </c>
      <c r="Q6965">
        <f t="shared" si="759"/>
        <v>4813937689</v>
      </c>
      <c r="R6965">
        <f t="shared" si="760"/>
        <v>4.1933383153624479</v>
      </c>
      <c r="S6965" t="str">
        <f t="shared" si="761"/>
        <v>Acceptable</v>
      </c>
      <c r="T6965">
        <f>ROUNDUP(C6965,0)</f>
        <v>4</v>
      </c>
      <c r="U6965">
        <f>ROUNDDOWN(C6965,0)</f>
        <v>3</v>
      </c>
      <c r="V6965">
        <f>RIGHT(K6965,2)+2000</f>
        <v>2017</v>
      </c>
      <c r="W6965" t="str">
        <f>INDEX(_xlfn.TEXTSPLIT(K6965,"-"),1,2)</f>
        <v>Jul</v>
      </c>
      <c r="X6965" t="str">
        <f>INDEX(_xlfn.TEXTSPLIT(K6965,"-"),1,1)</f>
        <v>18</v>
      </c>
      <c r="Y6965">
        <f>INDEX(months!B:B,MATCH(Sheet1!W6965,months!A:A,0))</f>
        <v>7</v>
      </c>
      <c r="Z6965">
        <f t="shared" si="762"/>
        <v>42934</v>
      </c>
    </row>
    <row r="6966" spans="1:26" x14ac:dyDescent="0.2">
      <c r="A6966" t="s">
        <v>9670</v>
      </c>
      <c r="B6966" t="s">
        <v>4612</v>
      </c>
      <c r="C6966">
        <v>4.2</v>
      </c>
      <c r="D6966">
        <v>5</v>
      </c>
      <c r="E6966" t="s">
        <v>114</v>
      </c>
      <c r="F6966" t="s">
        <v>1199</v>
      </c>
      <c r="G6966" t="s">
        <v>23</v>
      </c>
      <c r="H6966" t="s">
        <v>24</v>
      </c>
      <c r="I6966" t="s">
        <v>25</v>
      </c>
      <c r="J6966" t="s">
        <v>4613</v>
      </c>
      <c r="K6966" t="s">
        <v>2431</v>
      </c>
      <c r="L6966" t="s">
        <v>2841</v>
      </c>
      <c r="M6966" t="s">
        <v>29</v>
      </c>
      <c r="N6966">
        <f t="shared" si="756"/>
        <v>0</v>
      </c>
      <c r="O6966" t="str">
        <f t="shared" si="757"/>
        <v>No</v>
      </c>
      <c r="P6966">
        <f t="shared" si="758"/>
        <v>0</v>
      </c>
      <c r="Q6966">
        <f t="shared" si="759"/>
        <v>4813937689</v>
      </c>
      <c r="R6966">
        <f t="shared" si="760"/>
        <v>4.1933383153624479</v>
      </c>
      <c r="S6966" t="str">
        <f t="shared" si="761"/>
        <v>Acceptable</v>
      </c>
      <c r="T6966">
        <f>ROUNDUP(C6966,0)</f>
        <v>5</v>
      </c>
      <c r="U6966">
        <f>ROUNDDOWN(C6966,0)</f>
        <v>4</v>
      </c>
      <c r="V6966">
        <f>RIGHT(K6966,2)+2000</f>
        <v>2018</v>
      </c>
      <c r="W6966" t="str">
        <f>INDEX(_xlfn.TEXTSPLIT(K6966,"-"),1,2)</f>
        <v>Apr</v>
      </c>
      <c r="X6966" t="str">
        <f>INDEX(_xlfn.TEXTSPLIT(K6966,"-"),1,1)</f>
        <v>23</v>
      </c>
      <c r="Y6966">
        <f>INDEX(months!B:B,MATCH(Sheet1!W6966,months!A:A,0))</f>
        <v>4</v>
      </c>
      <c r="Z6966">
        <f t="shared" si="762"/>
        <v>43213</v>
      </c>
    </row>
    <row r="6967" spans="1:26" x14ac:dyDescent="0.2">
      <c r="A6967" t="s">
        <v>9671</v>
      </c>
      <c r="B6967" t="s">
        <v>2665</v>
      </c>
      <c r="D6967">
        <v>12</v>
      </c>
      <c r="E6967" t="s">
        <v>675</v>
      </c>
      <c r="F6967" t="s">
        <v>775</v>
      </c>
      <c r="G6967" t="s">
        <v>23</v>
      </c>
      <c r="H6967" t="s">
        <v>24</v>
      </c>
      <c r="I6967" t="s">
        <v>25</v>
      </c>
      <c r="J6967" t="s">
        <v>2669</v>
      </c>
      <c r="K6967" t="s">
        <v>6113</v>
      </c>
      <c r="L6967" t="s">
        <v>6114</v>
      </c>
      <c r="M6967" t="s">
        <v>86</v>
      </c>
      <c r="N6967">
        <f t="shared" si="756"/>
        <v>0</v>
      </c>
      <c r="O6967" t="str">
        <f t="shared" si="757"/>
        <v>No</v>
      </c>
      <c r="P6967">
        <f t="shared" si="758"/>
        <v>0</v>
      </c>
      <c r="Q6967">
        <f t="shared" si="759"/>
        <v>4813937689</v>
      </c>
      <c r="R6967">
        <f t="shared" si="760"/>
        <v>4.1933383153624479</v>
      </c>
      <c r="S6967" t="str">
        <f t="shared" si="761"/>
        <v>Acceptable</v>
      </c>
      <c r="T6967">
        <f>ROUNDUP(C6967,0)</f>
        <v>0</v>
      </c>
      <c r="U6967">
        <f>ROUNDDOWN(C6967,0)</f>
        <v>0</v>
      </c>
      <c r="V6967">
        <f>RIGHT(K6967,2)+2000</f>
        <v>2017</v>
      </c>
      <c r="W6967" t="str">
        <f>INDEX(_xlfn.TEXTSPLIT(K6967,"-"),1,2)</f>
        <v>Feb</v>
      </c>
      <c r="X6967" t="str">
        <f>INDEX(_xlfn.TEXTSPLIT(K6967,"-"),1,1)</f>
        <v>12</v>
      </c>
      <c r="Y6967">
        <f>INDEX(months!B:B,MATCH(Sheet1!W6967,months!A:A,0))</f>
        <v>2</v>
      </c>
      <c r="Z6967">
        <f t="shared" si="762"/>
        <v>42778</v>
      </c>
    </row>
    <row r="6968" spans="1:26" x14ac:dyDescent="0.2">
      <c r="A6968" t="s">
        <v>9672</v>
      </c>
      <c r="B6968" t="s">
        <v>3070</v>
      </c>
      <c r="C6968">
        <v>4.4000000000000004</v>
      </c>
      <c r="D6968">
        <v>551</v>
      </c>
      <c r="E6968" t="s">
        <v>292</v>
      </c>
      <c r="F6968" t="s">
        <v>50</v>
      </c>
      <c r="G6968" t="s">
        <v>23</v>
      </c>
      <c r="H6968" t="s">
        <v>24</v>
      </c>
      <c r="I6968" t="s">
        <v>25</v>
      </c>
      <c r="J6968" t="s">
        <v>2804</v>
      </c>
      <c r="K6968" t="s">
        <v>3286</v>
      </c>
      <c r="L6968" t="s">
        <v>59</v>
      </c>
      <c r="M6968" t="s">
        <v>60</v>
      </c>
      <c r="N6968">
        <f t="shared" si="756"/>
        <v>0</v>
      </c>
      <c r="O6968" t="str">
        <f t="shared" si="757"/>
        <v>No</v>
      </c>
      <c r="P6968">
        <f t="shared" si="758"/>
        <v>0</v>
      </c>
      <c r="Q6968">
        <f t="shared" si="759"/>
        <v>4813937689</v>
      </c>
      <c r="R6968">
        <f t="shared" si="760"/>
        <v>4.1933383153624479</v>
      </c>
      <c r="S6968" t="str">
        <f t="shared" si="761"/>
        <v>Acceptable</v>
      </c>
      <c r="T6968">
        <f>ROUNDUP(C6968,0)</f>
        <v>5</v>
      </c>
      <c r="U6968">
        <f>ROUNDDOWN(C6968,0)</f>
        <v>4</v>
      </c>
      <c r="V6968">
        <f>RIGHT(K6968,2)+2000</f>
        <v>2017</v>
      </c>
      <c r="W6968" t="str">
        <f>INDEX(_xlfn.TEXTSPLIT(K6968,"-"),1,2)</f>
        <v>Jul</v>
      </c>
      <c r="X6968" t="str">
        <f>INDEX(_xlfn.TEXTSPLIT(K6968,"-"),1,1)</f>
        <v>3</v>
      </c>
      <c r="Y6968">
        <f>INDEX(months!B:B,MATCH(Sheet1!W6968,months!A:A,0))</f>
        <v>7</v>
      </c>
      <c r="Z6968">
        <f t="shared" si="762"/>
        <v>42919</v>
      </c>
    </row>
    <row r="6969" spans="1:26" x14ac:dyDescent="0.2">
      <c r="A6969" t="s">
        <v>9673</v>
      </c>
      <c r="B6969" t="s">
        <v>2665</v>
      </c>
      <c r="D6969">
        <v>3</v>
      </c>
      <c r="E6969" t="s">
        <v>1158</v>
      </c>
      <c r="F6969" t="s">
        <v>1010</v>
      </c>
      <c r="G6969" t="s">
        <v>23</v>
      </c>
      <c r="H6969" t="s">
        <v>24</v>
      </c>
      <c r="I6969" t="s">
        <v>25</v>
      </c>
      <c r="J6969" t="s">
        <v>2734</v>
      </c>
      <c r="K6969" t="s">
        <v>385</v>
      </c>
      <c r="L6969" t="s">
        <v>59</v>
      </c>
      <c r="M6969" t="s">
        <v>54</v>
      </c>
      <c r="N6969">
        <f t="shared" si="756"/>
        <v>0</v>
      </c>
      <c r="O6969" t="str">
        <f t="shared" si="757"/>
        <v>No</v>
      </c>
      <c r="P6969">
        <f t="shared" si="758"/>
        <v>0</v>
      </c>
      <c r="Q6969">
        <f t="shared" si="759"/>
        <v>4813937689</v>
      </c>
      <c r="R6969">
        <f t="shared" si="760"/>
        <v>4.1933383153624479</v>
      </c>
      <c r="S6969" t="str">
        <f t="shared" si="761"/>
        <v>Acceptable</v>
      </c>
      <c r="T6969">
        <f>ROUNDUP(C6969,0)</f>
        <v>0</v>
      </c>
      <c r="U6969">
        <f>ROUNDDOWN(C6969,0)</f>
        <v>0</v>
      </c>
      <c r="V6969">
        <f>RIGHT(K6969,2)+2000</f>
        <v>2018</v>
      </c>
      <c r="W6969" t="str">
        <f>INDEX(_xlfn.TEXTSPLIT(K6969,"-"),1,2)</f>
        <v>Apr</v>
      </c>
      <c r="X6969" t="str">
        <f>INDEX(_xlfn.TEXTSPLIT(K6969,"-"),1,1)</f>
        <v>5</v>
      </c>
      <c r="Y6969">
        <f>INDEX(months!B:B,MATCH(Sheet1!W6969,months!A:A,0))</f>
        <v>4</v>
      </c>
      <c r="Z6969">
        <f t="shared" si="762"/>
        <v>43195</v>
      </c>
    </row>
    <row r="6970" spans="1:26" x14ac:dyDescent="0.2">
      <c r="A6970" t="s">
        <v>9674</v>
      </c>
      <c r="B6970" t="s">
        <v>2665</v>
      </c>
      <c r="C6970">
        <v>4</v>
      </c>
      <c r="D6970">
        <v>38448</v>
      </c>
      <c r="E6970" t="s">
        <v>256</v>
      </c>
      <c r="F6970" t="s">
        <v>38</v>
      </c>
      <c r="G6970" t="s">
        <v>23</v>
      </c>
      <c r="H6970" t="s">
        <v>24</v>
      </c>
      <c r="I6970" t="s">
        <v>25</v>
      </c>
      <c r="J6970" t="s">
        <v>2734</v>
      </c>
      <c r="K6970" t="s">
        <v>533</v>
      </c>
      <c r="L6970" t="s">
        <v>3195</v>
      </c>
      <c r="M6970" t="s">
        <v>81</v>
      </c>
      <c r="N6970">
        <f t="shared" si="756"/>
        <v>0</v>
      </c>
      <c r="O6970" t="str">
        <f t="shared" si="757"/>
        <v>No</v>
      </c>
      <c r="P6970">
        <f t="shared" si="758"/>
        <v>0</v>
      </c>
      <c r="Q6970">
        <f t="shared" si="759"/>
        <v>4813937689</v>
      </c>
      <c r="R6970">
        <f t="shared" si="760"/>
        <v>4.1933383153624479</v>
      </c>
      <c r="S6970" t="str">
        <f t="shared" si="761"/>
        <v>Acceptable</v>
      </c>
      <c r="T6970">
        <f>ROUNDUP(C6970,0)</f>
        <v>4</v>
      </c>
      <c r="U6970">
        <f>ROUNDDOWN(C6970,0)</f>
        <v>4</v>
      </c>
      <c r="V6970">
        <f>RIGHT(K6970,2)+2000</f>
        <v>2018</v>
      </c>
      <c r="W6970" t="str">
        <f>INDEX(_xlfn.TEXTSPLIT(K6970,"-"),1,2)</f>
        <v>Jun</v>
      </c>
      <c r="X6970" t="str">
        <f>INDEX(_xlfn.TEXTSPLIT(K6970,"-"),1,1)</f>
        <v>16</v>
      </c>
      <c r="Y6970">
        <f>INDEX(months!B:B,MATCH(Sheet1!W6970,months!A:A,0))</f>
        <v>6</v>
      </c>
      <c r="Z6970">
        <f t="shared" si="762"/>
        <v>43267</v>
      </c>
    </row>
    <row r="6971" spans="1:26" x14ac:dyDescent="0.2">
      <c r="A6971" t="s">
        <v>9675</v>
      </c>
      <c r="B6971" t="s">
        <v>787</v>
      </c>
      <c r="C6971">
        <v>4.0999999999999996</v>
      </c>
      <c r="D6971">
        <v>22782</v>
      </c>
      <c r="E6971" t="s">
        <v>9676</v>
      </c>
      <c r="F6971" t="s">
        <v>65</v>
      </c>
      <c r="G6971" t="s">
        <v>23</v>
      </c>
      <c r="H6971" t="s">
        <v>24</v>
      </c>
      <c r="I6971" t="s">
        <v>25</v>
      </c>
      <c r="J6971" t="s">
        <v>788</v>
      </c>
      <c r="K6971" t="s">
        <v>9677</v>
      </c>
      <c r="L6971" t="s">
        <v>9598</v>
      </c>
      <c r="M6971" t="s">
        <v>237</v>
      </c>
      <c r="N6971">
        <f t="shared" si="756"/>
        <v>0</v>
      </c>
      <c r="O6971" t="str">
        <f t="shared" si="757"/>
        <v>No</v>
      </c>
      <c r="P6971">
        <f t="shared" si="758"/>
        <v>0</v>
      </c>
      <c r="Q6971">
        <f t="shared" si="759"/>
        <v>4813937689</v>
      </c>
      <c r="R6971">
        <f t="shared" si="760"/>
        <v>4.1933383153624479</v>
      </c>
      <c r="S6971" t="str">
        <f t="shared" si="761"/>
        <v>Acceptable</v>
      </c>
      <c r="T6971">
        <f>ROUNDUP(C6971,0)</f>
        <v>5</v>
      </c>
      <c r="U6971">
        <f>ROUNDDOWN(C6971,0)</f>
        <v>4</v>
      </c>
      <c r="V6971">
        <f>RIGHT(K6971,2)+2000</f>
        <v>2015</v>
      </c>
      <c r="W6971" t="str">
        <f>INDEX(_xlfn.TEXTSPLIT(K6971,"-"),1,2)</f>
        <v>Mar</v>
      </c>
      <c r="X6971" t="str">
        <f>INDEX(_xlfn.TEXTSPLIT(K6971,"-"),1,1)</f>
        <v>25</v>
      </c>
      <c r="Y6971">
        <f>INDEX(months!B:B,MATCH(Sheet1!W6971,months!A:A,0))</f>
        <v>3</v>
      </c>
      <c r="Z6971">
        <f t="shared" si="762"/>
        <v>42088</v>
      </c>
    </row>
    <row r="6972" spans="1:26" x14ac:dyDescent="0.2">
      <c r="A6972" t="s">
        <v>9678</v>
      </c>
      <c r="B6972" t="s">
        <v>1790</v>
      </c>
      <c r="C6972">
        <v>3.4</v>
      </c>
      <c r="D6972">
        <v>5</v>
      </c>
      <c r="E6972" t="s">
        <v>801</v>
      </c>
      <c r="F6972" t="s">
        <v>1199</v>
      </c>
      <c r="G6972" t="s">
        <v>23</v>
      </c>
      <c r="H6972" t="s">
        <v>24</v>
      </c>
      <c r="I6972" t="s">
        <v>25</v>
      </c>
      <c r="J6972" t="s">
        <v>1791</v>
      </c>
      <c r="K6972" t="s">
        <v>2652</v>
      </c>
      <c r="L6972" t="s">
        <v>1255</v>
      </c>
      <c r="M6972" t="s">
        <v>86</v>
      </c>
      <c r="N6972">
        <f t="shared" si="756"/>
        <v>0</v>
      </c>
      <c r="O6972" t="str">
        <f t="shared" si="757"/>
        <v>No</v>
      </c>
      <c r="P6972">
        <f t="shared" si="758"/>
        <v>0</v>
      </c>
      <c r="Q6972">
        <f t="shared" si="759"/>
        <v>4813937689</v>
      </c>
      <c r="R6972">
        <f t="shared" si="760"/>
        <v>4.1933383153624479</v>
      </c>
      <c r="S6972" t="str">
        <f t="shared" si="761"/>
        <v>Acceptable</v>
      </c>
      <c r="T6972">
        <f>ROUNDUP(C6972,0)</f>
        <v>4</v>
      </c>
      <c r="U6972">
        <f>ROUNDDOWN(C6972,0)</f>
        <v>3</v>
      </c>
      <c r="V6972">
        <f>RIGHT(K6972,2)+2000</f>
        <v>2017</v>
      </c>
      <c r="W6972" t="str">
        <f>INDEX(_xlfn.TEXTSPLIT(K6972,"-"),1,2)</f>
        <v>Jul</v>
      </c>
      <c r="X6972" t="str">
        <f>INDEX(_xlfn.TEXTSPLIT(K6972,"-"),1,1)</f>
        <v>18</v>
      </c>
      <c r="Y6972">
        <f>INDEX(months!B:B,MATCH(Sheet1!W6972,months!A:A,0))</f>
        <v>7</v>
      </c>
      <c r="Z6972">
        <f t="shared" si="762"/>
        <v>42934</v>
      </c>
    </row>
    <row r="6973" spans="1:26" x14ac:dyDescent="0.2">
      <c r="A6973" t="s">
        <v>9679</v>
      </c>
      <c r="B6973" t="s">
        <v>2665</v>
      </c>
      <c r="C6973">
        <v>4.3</v>
      </c>
      <c r="D6973">
        <v>85882</v>
      </c>
      <c r="E6973" t="s">
        <v>132</v>
      </c>
      <c r="F6973" t="s">
        <v>89</v>
      </c>
      <c r="G6973" t="s">
        <v>23</v>
      </c>
      <c r="H6973" t="s">
        <v>24</v>
      </c>
      <c r="I6973" t="s">
        <v>25</v>
      </c>
      <c r="J6973" t="s">
        <v>2669</v>
      </c>
      <c r="K6973" t="s">
        <v>109</v>
      </c>
      <c r="L6973" t="s">
        <v>9680</v>
      </c>
      <c r="M6973" t="s">
        <v>60</v>
      </c>
      <c r="N6973">
        <f t="shared" si="756"/>
        <v>0</v>
      </c>
      <c r="O6973" t="str">
        <f t="shared" si="757"/>
        <v>No</v>
      </c>
      <c r="P6973">
        <f t="shared" si="758"/>
        <v>0</v>
      </c>
      <c r="Q6973">
        <f t="shared" si="759"/>
        <v>4813937689</v>
      </c>
      <c r="R6973">
        <f t="shared" si="760"/>
        <v>4.1933383153624479</v>
      </c>
      <c r="S6973" t="str">
        <f t="shared" si="761"/>
        <v>Acceptable</v>
      </c>
      <c r="T6973">
        <f>ROUNDUP(C6973,0)</f>
        <v>5</v>
      </c>
      <c r="U6973">
        <f>ROUNDDOWN(C6973,0)</f>
        <v>4</v>
      </c>
      <c r="V6973">
        <f>RIGHT(K6973,2)+2000</f>
        <v>2017</v>
      </c>
      <c r="W6973" t="str">
        <f>INDEX(_xlfn.TEXTSPLIT(K6973,"-"),1,2)</f>
        <v>Nov</v>
      </c>
      <c r="X6973" t="str">
        <f>INDEX(_xlfn.TEXTSPLIT(K6973,"-"),1,1)</f>
        <v>7</v>
      </c>
      <c r="Y6973">
        <f>INDEX(months!B:B,MATCH(Sheet1!W6973,months!A:A,0))</f>
        <v>11</v>
      </c>
      <c r="Z6973">
        <f t="shared" si="762"/>
        <v>43046</v>
      </c>
    </row>
    <row r="6974" spans="1:26" x14ac:dyDescent="0.2">
      <c r="A6974" t="s">
        <v>9681</v>
      </c>
      <c r="B6974" t="s">
        <v>2665</v>
      </c>
      <c r="C6974">
        <v>4</v>
      </c>
      <c r="D6974">
        <v>51067</v>
      </c>
      <c r="E6974" t="s">
        <v>675</v>
      </c>
      <c r="F6974" t="s">
        <v>38</v>
      </c>
      <c r="G6974" t="s">
        <v>23</v>
      </c>
      <c r="H6974" t="s">
        <v>24</v>
      </c>
      <c r="I6974" t="s">
        <v>44</v>
      </c>
      <c r="J6974" t="s">
        <v>2684</v>
      </c>
      <c r="K6974" t="s">
        <v>399</v>
      </c>
      <c r="L6974" t="s">
        <v>6682</v>
      </c>
      <c r="M6974" t="s">
        <v>81</v>
      </c>
      <c r="N6974">
        <f t="shared" si="756"/>
        <v>0</v>
      </c>
      <c r="O6974" t="str">
        <f t="shared" si="757"/>
        <v>No</v>
      </c>
      <c r="P6974">
        <f t="shared" si="758"/>
        <v>0</v>
      </c>
      <c r="Q6974">
        <f t="shared" si="759"/>
        <v>4813937689</v>
      </c>
      <c r="R6974">
        <f t="shared" si="760"/>
        <v>4.1933383153624479</v>
      </c>
      <c r="S6974" t="str">
        <f t="shared" si="761"/>
        <v>Acceptable</v>
      </c>
      <c r="T6974">
        <f>ROUNDUP(C6974,0)</f>
        <v>4</v>
      </c>
      <c r="U6974">
        <f>ROUNDDOWN(C6974,0)</f>
        <v>4</v>
      </c>
      <c r="V6974">
        <f>RIGHT(K6974,2)+2000</f>
        <v>2018</v>
      </c>
      <c r="W6974" t="str">
        <f>INDEX(_xlfn.TEXTSPLIT(K6974,"-"),1,2)</f>
        <v>May</v>
      </c>
      <c r="X6974" t="str">
        <f>INDEX(_xlfn.TEXTSPLIT(K6974,"-"),1,1)</f>
        <v>29</v>
      </c>
      <c r="Y6974">
        <f>INDEX(months!B:B,MATCH(Sheet1!W6974,months!A:A,0))</f>
        <v>5</v>
      </c>
      <c r="Z6974">
        <f t="shared" si="762"/>
        <v>43249</v>
      </c>
    </row>
    <row r="6975" spans="1:26" x14ac:dyDescent="0.2">
      <c r="A6975" t="s">
        <v>9682</v>
      </c>
      <c r="B6975" t="s">
        <v>4612</v>
      </c>
      <c r="C6975">
        <v>4.2</v>
      </c>
      <c r="D6975">
        <v>13005</v>
      </c>
      <c r="E6975" t="s">
        <v>1565</v>
      </c>
      <c r="F6975" t="s">
        <v>65</v>
      </c>
      <c r="G6975" t="s">
        <v>23</v>
      </c>
      <c r="H6975" t="s">
        <v>24</v>
      </c>
      <c r="I6975" t="s">
        <v>25</v>
      </c>
      <c r="J6975" t="s">
        <v>4613</v>
      </c>
      <c r="K6975" t="s">
        <v>470</v>
      </c>
      <c r="L6975" t="s">
        <v>9683</v>
      </c>
      <c r="M6975" t="s">
        <v>47</v>
      </c>
      <c r="N6975">
        <f t="shared" si="756"/>
        <v>0</v>
      </c>
      <c r="O6975" t="str">
        <f t="shared" si="757"/>
        <v>No</v>
      </c>
      <c r="P6975">
        <f t="shared" si="758"/>
        <v>0</v>
      </c>
      <c r="Q6975">
        <f t="shared" si="759"/>
        <v>4813937689</v>
      </c>
      <c r="R6975">
        <f t="shared" si="760"/>
        <v>4.1933383153624479</v>
      </c>
      <c r="S6975" t="str">
        <f t="shared" si="761"/>
        <v>Acceptable</v>
      </c>
      <c r="T6975">
        <f>ROUNDUP(C6975,0)</f>
        <v>5</v>
      </c>
      <c r="U6975">
        <f>ROUNDDOWN(C6975,0)</f>
        <v>4</v>
      </c>
      <c r="V6975">
        <f>RIGHT(K6975,2)+2000</f>
        <v>2018</v>
      </c>
      <c r="W6975" t="str">
        <f>INDEX(_xlfn.TEXTSPLIT(K6975,"-"),1,2)</f>
        <v>Jan</v>
      </c>
      <c r="X6975" t="str">
        <f>INDEX(_xlfn.TEXTSPLIT(K6975,"-"),1,1)</f>
        <v>21</v>
      </c>
      <c r="Y6975">
        <f>INDEX(months!B:B,MATCH(Sheet1!W6975,months!A:A,0))</f>
        <v>1</v>
      </c>
      <c r="Z6975">
        <f t="shared" si="762"/>
        <v>43121</v>
      </c>
    </row>
    <row r="6976" spans="1:26" x14ac:dyDescent="0.2">
      <c r="A6976" t="s">
        <v>9684</v>
      </c>
      <c r="B6976" t="s">
        <v>4801</v>
      </c>
      <c r="C6976">
        <v>4.0999999999999996</v>
      </c>
      <c r="D6976">
        <v>131</v>
      </c>
      <c r="E6976" t="s">
        <v>9685</v>
      </c>
      <c r="F6976" t="s">
        <v>775</v>
      </c>
      <c r="G6976" t="s">
        <v>649</v>
      </c>
      <c r="H6976" t="s">
        <v>650</v>
      </c>
      <c r="I6976" t="s">
        <v>25</v>
      </c>
      <c r="J6976" t="s">
        <v>4802</v>
      </c>
      <c r="K6976" t="s">
        <v>9686</v>
      </c>
      <c r="L6976" t="s">
        <v>59</v>
      </c>
      <c r="M6976" t="s">
        <v>29</v>
      </c>
      <c r="N6976">
        <f t="shared" si="756"/>
        <v>0</v>
      </c>
      <c r="O6976" t="str">
        <f t="shared" si="757"/>
        <v>No</v>
      </c>
      <c r="P6976">
        <f t="shared" si="758"/>
        <v>0</v>
      </c>
      <c r="Q6976">
        <f t="shared" si="759"/>
        <v>4813937689</v>
      </c>
      <c r="R6976">
        <f t="shared" si="760"/>
        <v>4.1933383153624479</v>
      </c>
      <c r="S6976" t="str">
        <f t="shared" si="761"/>
        <v>Acceptable</v>
      </c>
      <c r="T6976">
        <f>ROUNDUP(C6976,0)</f>
        <v>5</v>
      </c>
      <c r="U6976">
        <f>ROUNDDOWN(C6976,0)</f>
        <v>4</v>
      </c>
      <c r="V6976">
        <f>RIGHT(K6976,2)+2000</f>
        <v>2015</v>
      </c>
      <c r="W6976" t="str">
        <f>INDEX(_xlfn.TEXTSPLIT(K6976,"-"),1,2)</f>
        <v>Mar</v>
      </c>
      <c r="X6976" t="str">
        <f>INDEX(_xlfn.TEXTSPLIT(K6976,"-"),1,1)</f>
        <v>8</v>
      </c>
      <c r="Y6976">
        <f>INDEX(months!B:B,MATCH(Sheet1!W6976,months!A:A,0))</f>
        <v>3</v>
      </c>
      <c r="Z6976">
        <f t="shared" si="762"/>
        <v>42071</v>
      </c>
    </row>
    <row r="6977" spans="1:26" x14ac:dyDescent="0.2">
      <c r="A6977" t="s">
        <v>9687</v>
      </c>
      <c r="B6977" t="s">
        <v>1790</v>
      </c>
      <c r="C6977">
        <v>4.7</v>
      </c>
      <c r="D6977">
        <v>396</v>
      </c>
      <c r="E6977" t="s">
        <v>83</v>
      </c>
      <c r="F6977" t="s">
        <v>22</v>
      </c>
      <c r="G6977" t="s">
        <v>23</v>
      </c>
      <c r="H6977" t="s">
        <v>24</v>
      </c>
      <c r="I6977" t="s">
        <v>25</v>
      </c>
      <c r="J6977" t="s">
        <v>1791</v>
      </c>
      <c r="K6977" t="s">
        <v>2235</v>
      </c>
      <c r="L6977" t="s">
        <v>2003</v>
      </c>
      <c r="M6977" t="s">
        <v>274</v>
      </c>
      <c r="N6977">
        <f t="shared" si="756"/>
        <v>0</v>
      </c>
      <c r="O6977" t="str">
        <f t="shared" si="757"/>
        <v>No</v>
      </c>
      <c r="P6977">
        <f t="shared" si="758"/>
        <v>0</v>
      </c>
      <c r="Q6977">
        <f t="shared" si="759"/>
        <v>4813937689</v>
      </c>
      <c r="R6977">
        <f t="shared" si="760"/>
        <v>4.1933383153624479</v>
      </c>
      <c r="S6977" t="str">
        <f t="shared" si="761"/>
        <v>Acceptable</v>
      </c>
      <c r="T6977">
        <f>ROUNDUP(C6977,0)</f>
        <v>5</v>
      </c>
      <c r="U6977">
        <f>ROUNDDOWN(C6977,0)</f>
        <v>4</v>
      </c>
      <c r="V6977">
        <f>RIGHT(K6977,2)+2000</f>
        <v>2018</v>
      </c>
      <c r="W6977" t="str">
        <f>INDEX(_xlfn.TEXTSPLIT(K6977,"-"),1,2)</f>
        <v>Aug</v>
      </c>
      <c r="X6977" t="str">
        <f>INDEX(_xlfn.TEXTSPLIT(K6977,"-"),1,1)</f>
        <v>5</v>
      </c>
      <c r="Y6977">
        <f>INDEX(months!B:B,MATCH(Sheet1!W6977,months!A:A,0))</f>
        <v>8</v>
      </c>
      <c r="Z6977">
        <f t="shared" si="762"/>
        <v>43317</v>
      </c>
    </row>
    <row r="6978" spans="1:26" x14ac:dyDescent="0.2">
      <c r="A6978" t="s">
        <v>9688</v>
      </c>
      <c r="B6978" t="s">
        <v>3070</v>
      </c>
      <c r="C6978">
        <v>4.2</v>
      </c>
      <c r="D6978">
        <v>41693</v>
      </c>
      <c r="E6978" t="s">
        <v>2672</v>
      </c>
      <c r="F6978" t="s">
        <v>65</v>
      </c>
      <c r="G6978" t="s">
        <v>23</v>
      </c>
      <c r="H6978" t="s">
        <v>24</v>
      </c>
      <c r="I6978" t="s">
        <v>25</v>
      </c>
      <c r="J6978" t="s">
        <v>2804</v>
      </c>
      <c r="K6978" t="s">
        <v>3041</v>
      </c>
      <c r="L6978" t="s">
        <v>8306</v>
      </c>
      <c r="M6978" t="s">
        <v>86</v>
      </c>
      <c r="N6978">
        <f t="shared" ref="N6978:N7041" si="763">SUM(A6978,B6978)</f>
        <v>0</v>
      </c>
      <c r="O6978" t="str">
        <f t="shared" ref="O6978:O7041" si="764">IF(E6978="good","Yes","No")</f>
        <v>No</v>
      </c>
      <c r="P6978">
        <f t="shared" ref="P6978:P7041" si="765">COUNTIF(B:B,"&lt;0")</f>
        <v>0</v>
      </c>
      <c r="Q6978">
        <f t="shared" ref="Q6978:Q7041" si="766">SUMIF(D:D,"&gt;1000")</f>
        <v>4813937689</v>
      </c>
      <c r="R6978">
        <f t="shared" ref="R6978:R7041" si="767">AVERAGEIF(C:C,"&gt;0")</f>
        <v>4.1933383153624479</v>
      </c>
      <c r="S6978" t="str">
        <f t="shared" ref="S6978:S7041" si="768">IF(OR(A6978&gt;0,B6978&gt;0),"Acceptable","Check")</f>
        <v>Acceptable</v>
      </c>
      <c r="T6978">
        <f>ROUNDUP(C6978,0)</f>
        <v>5</v>
      </c>
      <c r="U6978">
        <f>ROUNDDOWN(C6978,0)</f>
        <v>4</v>
      </c>
      <c r="V6978">
        <f>RIGHT(K6978,2)+2000</f>
        <v>2018</v>
      </c>
      <c r="W6978" t="str">
        <f>INDEX(_xlfn.TEXTSPLIT(K6978,"-"),1,2)</f>
        <v>Jun</v>
      </c>
      <c r="X6978" t="str">
        <f>INDEX(_xlfn.TEXTSPLIT(K6978,"-"),1,1)</f>
        <v>4</v>
      </c>
      <c r="Y6978">
        <f>INDEX(months!B:B,MATCH(Sheet1!W6978,months!A:A,0))</f>
        <v>6</v>
      </c>
      <c r="Z6978">
        <f t="shared" si="762"/>
        <v>43255</v>
      </c>
    </row>
    <row r="6979" spans="1:26" x14ac:dyDescent="0.2">
      <c r="A6979" t="s">
        <v>9689</v>
      </c>
      <c r="B6979" t="s">
        <v>4310</v>
      </c>
      <c r="C6979">
        <v>3.9</v>
      </c>
      <c r="D6979">
        <v>138739</v>
      </c>
      <c r="E6979" t="s">
        <v>970</v>
      </c>
      <c r="F6979" t="s">
        <v>89</v>
      </c>
      <c r="G6979" t="s">
        <v>23</v>
      </c>
      <c r="H6979" t="s">
        <v>24</v>
      </c>
      <c r="I6979" t="s">
        <v>44</v>
      </c>
      <c r="J6979" t="s">
        <v>2718</v>
      </c>
      <c r="K6979" t="s">
        <v>133</v>
      </c>
      <c r="L6979" t="s">
        <v>9690</v>
      </c>
      <c r="M6979" t="s">
        <v>81</v>
      </c>
      <c r="N6979">
        <f t="shared" si="763"/>
        <v>0</v>
      </c>
      <c r="O6979" t="str">
        <f t="shared" si="764"/>
        <v>No</v>
      </c>
      <c r="P6979">
        <f t="shared" si="765"/>
        <v>0</v>
      </c>
      <c r="Q6979">
        <f t="shared" si="766"/>
        <v>4813937689</v>
      </c>
      <c r="R6979">
        <f t="shared" si="767"/>
        <v>4.1933383153624479</v>
      </c>
      <c r="S6979" t="str">
        <f t="shared" si="768"/>
        <v>Acceptable</v>
      </c>
      <c r="T6979">
        <f>ROUNDUP(C6979,0)</f>
        <v>4</v>
      </c>
      <c r="U6979">
        <f>ROUNDDOWN(C6979,0)</f>
        <v>3</v>
      </c>
      <c r="V6979">
        <f>RIGHT(K6979,2)+2000</f>
        <v>2018</v>
      </c>
      <c r="W6979" t="str">
        <f>INDEX(_xlfn.TEXTSPLIT(K6979,"-"),1,2)</f>
        <v>Jul</v>
      </c>
      <c r="X6979" t="str">
        <f>INDEX(_xlfn.TEXTSPLIT(K6979,"-"),1,1)</f>
        <v>7</v>
      </c>
      <c r="Y6979">
        <f>INDEX(months!B:B,MATCH(Sheet1!W6979,months!A:A,0))</f>
        <v>7</v>
      </c>
      <c r="Z6979">
        <f t="shared" ref="Z6979:Z7042" si="769">DATE(V6979,Y6979,X6979)</f>
        <v>43288</v>
      </c>
    </row>
    <row r="6980" spans="1:26" x14ac:dyDescent="0.2">
      <c r="A6980" t="s">
        <v>9691</v>
      </c>
      <c r="B6980" t="s">
        <v>3070</v>
      </c>
      <c r="C6980">
        <v>3.8</v>
      </c>
      <c r="D6980">
        <v>91645</v>
      </c>
      <c r="E6980" t="s">
        <v>1292</v>
      </c>
      <c r="F6980" t="s">
        <v>89</v>
      </c>
      <c r="G6980" t="s">
        <v>23</v>
      </c>
      <c r="H6980" t="s">
        <v>24</v>
      </c>
      <c r="I6980" t="s">
        <v>44</v>
      </c>
      <c r="J6980" t="s">
        <v>2804</v>
      </c>
      <c r="K6980" t="s">
        <v>1811</v>
      </c>
      <c r="L6980" t="s">
        <v>9692</v>
      </c>
      <c r="M6980" t="s">
        <v>81</v>
      </c>
      <c r="N6980">
        <f t="shared" si="763"/>
        <v>0</v>
      </c>
      <c r="O6980" t="str">
        <f t="shared" si="764"/>
        <v>No</v>
      </c>
      <c r="P6980">
        <f t="shared" si="765"/>
        <v>0</v>
      </c>
      <c r="Q6980">
        <f t="shared" si="766"/>
        <v>4813937689</v>
      </c>
      <c r="R6980">
        <f t="shared" si="767"/>
        <v>4.1933383153624479</v>
      </c>
      <c r="S6980" t="str">
        <f t="shared" si="768"/>
        <v>Acceptable</v>
      </c>
      <c r="T6980">
        <f>ROUNDUP(C6980,0)</f>
        <v>4</v>
      </c>
      <c r="U6980">
        <f>ROUNDDOWN(C6980,0)</f>
        <v>3</v>
      </c>
      <c r="V6980">
        <f>RIGHT(K6980,2)+2000</f>
        <v>2018</v>
      </c>
      <c r="W6980" t="str">
        <f>INDEX(_xlfn.TEXTSPLIT(K6980,"-"),1,2)</f>
        <v>May</v>
      </c>
      <c r="X6980" t="str">
        <f>INDEX(_xlfn.TEXTSPLIT(K6980,"-"),1,1)</f>
        <v>8</v>
      </c>
      <c r="Y6980">
        <f>INDEX(months!B:B,MATCH(Sheet1!W6980,months!A:A,0))</f>
        <v>5</v>
      </c>
      <c r="Z6980">
        <f t="shared" si="769"/>
        <v>43228</v>
      </c>
    </row>
    <row r="6981" spans="1:26" x14ac:dyDescent="0.2">
      <c r="A6981" t="s">
        <v>9693</v>
      </c>
      <c r="B6981" t="s">
        <v>2665</v>
      </c>
      <c r="C6981">
        <v>4.0999999999999996</v>
      </c>
      <c r="D6981">
        <v>41</v>
      </c>
      <c r="E6981" t="s">
        <v>1072</v>
      </c>
      <c r="F6981" t="s">
        <v>101</v>
      </c>
      <c r="G6981" t="s">
        <v>23</v>
      </c>
      <c r="H6981" t="s">
        <v>24</v>
      </c>
      <c r="I6981" t="s">
        <v>25</v>
      </c>
      <c r="J6981" t="s">
        <v>6194</v>
      </c>
      <c r="K6981" t="s">
        <v>1401</v>
      </c>
      <c r="L6981" t="s">
        <v>161</v>
      </c>
      <c r="M6981" t="s">
        <v>72</v>
      </c>
      <c r="N6981">
        <f t="shared" si="763"/>
        <v>0</v>
      </c>
      <c r="O6981" t="str">
        <f t="shared" si="764"/>
        <v>No</v>
      </c>
      <c r="P6981">
        <f t="shared" si="765"/>
        <v>0</v>
      </c>
      <c r="Q6981">
        <f t="shared" si="766"/>
        <v>4813937689</v>
      </c>
      <c r="R6981">
        <f t="shared" si="767"/>
        <v>4.1933383153624479</v>
      </c>
      <c r="S6981" t="str">
        <f t="shared" si="768"/>
        <v>Acceptable</v>
      </c>
      <c r="T6981">
        <f>ROUNDUP(C6981,0)</f>
        <v>5</v>
      </c>
      <c r="U6981">
        <f>ROUNDDOWN(C6981,0)</f>
        <v>4</v>
      </c>
      <c r="V6981">
        <f>RIGHT(K6981,2)+2000</f>
        <v>2014</v>
      </c>
      <c r="W6981" t="str">
        <f>INDEX(_xlfn.TEXTSPLIT(K6981,"-"),1,2)</f>
        <v>Aug</v>
      </c>
      <c r="X6981" t="str">
        <f>INDEX(_xlfn.TEXTSPLIT(K6981,"-"),1,1)</f>
        <v>21</v>
      </c>
      <c r="Y6981">
        <f>INDEX(months!B:B,MATCH(Sheet1!W6981,months!A:A,0))</f>
        <v>8</v>
      </c>
      <c r="Z6981">
        <f t="shared" si="769"/>
        <v>41872</v>
      </c>
    </row>
    <row r="6982" spans="1:26" x14ac:dyDescent="0.2">
      <c r="A6982" t="s">
        <v>9694</v>
      </c>
      <c r="B6982" t="s">
        <v>2665</v>
      </c>
      <c r="C6982">
        <v>4.2</v>
      </c>
      <c r="D6982">
        <v>107497</v>
      </c>
      <c r="E6982" t="s">
        <v>46</v>
      </c>
      <c r="F6982" t="s">
        <v>65</v>
      </c>
      <c r="G6982" t="s">
        <v>23</v>
      </c>
      <c r="H6982" t="s">
        <v>24</v>
      </c>
      <c r="I6982" t="s">
        <v>25</v>
      </c>
      <c r="J6982" t="s">
        <v>2734</v>
      </c>
      <c r="K6982" t="s">
        <v>3263</v>
      </c>
      <c r="L6982" t="s">
        <v>46</v>
      </c>
      <c r="M6982" t="s">
        <v>177</v>
      </c>
      <c r="N6982">
        <f t="shared" si="763"/>
        <v>0</v>
      </c>
      <c r="O6982" t="str">
        <f t="shared" si="764"/>
        <v>No</v>
      </c>
      <c r="P6982">
        <f t="shared" si="765"/>
        <v>0</v>
      </c>
      <c r="Q6982">
        <f t="shared" si="766"/>
        <v>4813937689</v>
      </c>
      <c r="R6982">
        <f t="shared" si="767"/>
        <v>4.1933383153624479</v>
      </c>
      <c r="S6982" t="str">
        <f t="shared" si="768"/>
        <v>Acceptable</v>
      </c>
      <c r="T6982">
        <f>ROUNDUP(C6982,0)</f>
        <v>5</v>
      </c>
      <c r="U6982">
        <f>ROUNDDOWN(C6982,0)</f>
        <v>4</v>
      </c>
      <c r="V6982">
        <f>RIGHT(K6982,2)+2000</f>
        <v>2016</v>
      </c>
      <c r="W6982" t="str">
        <f>INDEX(_xlfn.TEXTSPLIT(K6982,"-"),1,2)</f>
        <v>Feb</v>
      </c>
      <c r="X6982" t="str">
        <f>INDEX(_xlfn.TEXTSPLIT(K6982,"-"),1,1)</f>
        <v>2</v>
      </c>
      <c r="Y6982">
        <f>INDEX(months!B:B,MATCH(Sheet1!W6982,months!A:A,0))</f>
        <v>2</v>
      </c>
      <c r="Z6982">
        <f t="shared" si="769"/>
        <v>42402</v>
      </c>
    </row>
    <row r="6983" spans="1:26" x14ac:dyDescent="0.2">
      <c r="A6983" t="s">
        <v>9695</v>
      </c>
      <c r="B6983" t="s">
        <v>2665</v>
      </c>
      <c r="C6983">
        <v>3.8</v>
      </c>
      <c r="D6983">
        <v>299</v>
      </c>
      <c r="E6983" t="s">
        <v>42</v>
      </c>
      <c r="F6983" t="s">
        <v>22</v>
      </c>
      <c r="G6983" t="s">
        <v>23</v>
      </c>
      <c r="H6983" t="s">
        <v>24</v>
      </c>
      <c r="I6983" t="s">
        <v>25</v>
      </c>
      <c r="J6983" t="s">
        <v>2734</v>
      </c>
      <c r="K6983" t="s">
        <v>4186</v>
      </c>
      <c r="L6983" t="s">
        <v>53</v>
      </c>
      <c r="M6983" t="s">
        <v>81</v>
      </c>
      <c r="N6983">
        <f t="shared" si="763"/>
        <v>0</v>
      </c>
      <c r="O6983" t="str">
        <f t="shared" si="764"/>
        <v>No</v>
      </c>
      <c r="P6983">
        <f t="shared" si="765"/>
        <v>0</v>
      </c>
      <c r="Q6983">
        <f t="shared" si="766"/>
        <v>4813937689</v>
      </c>
      <c r="R6983">
        <f t="shared" si="767"/>
        <v>4.1933383153624479</v>
      </c>
      <c r="S6983" t="str">
        <f t="shared" si="768"/>
        <v>Acceptable</v>
      </c>
      <c r="T6983">
        <f>ROUNDUP(C6983,0)</f>
        <v>4</v>
      </c>
      <c r="U6983">
        <f>ROUNDDOWN(C6983,0)</f>
        <v>3</v>
      </c>
      <c r="V6983">
        <f>RIGHT(K6983,2)+2000</f>
        <v>2017</v>
      </c>
      <c r="W6983" t="str">
        <f>INDEX(_xlfn.TEXTSPLIT(K6983,"-"),1,2)</f>
        <v>Nov</v>
      </c>
      <c r="X6983" t="str">
        <f>INDEX(_xlfn.TEXTSPLIT(K6983,"-"),1,1)</f>
        <v>10</v>
      </c>
      <c r="Y6983">
        <f>INDEX(months!B:B,MATCH(Sheet1!W6983,months!A:A,0))</f>
        <v>11</v>
      </c>
      <c r="Z6983">
        <f t="shared" si="769"/>
        <v>43049</v>
      </c>
    </row>
    <row r="6984" spans="1:26" x14ac:dyDescent="0.2">
      <c r="A6984" t="s">
        <v>9696</v>
      </c>
      <c r="B6984" t="s">
        <v>1790</v>
      </c>
      <c r="C6984">
        <v>4.7</v>
      </c>
      <c r="D6984">
        <v>20535</v>
      </c>
      <c r="E6984" t="s">
        <v>46</v>
      </c>
      <c r="F6984" t="s">
        <v>32</v>
      </c>
      <c r="G6984" t="s">
        <v>23</v>
      </c>
      <c r="H6984" t="s">
        <v>24</v>
      </c>
      <c r="I6984" t="s">
        <v>25</v>
      </c>
      <c r="J6984" t="s">
        <v>1791</v>
      </c>
      <c r="K6984" t="s">
        <v>84</v>
      </c>
      <c r="L6984" t="s">
        <v>46</v>
      </c>
      <c r="M6984" t="s">
        <v>46</v>
      </c>
      <c r="N6984">
        <f t="shared" si="763"/>
        <v>0</v>
      </c>
      <c r="O6984" t="str">
        <f t="shared" si="764"/>
        <v>No</v>
      </c>
      <c r="P6984">
        <f t="shared" si="765"/>
        <v>0</v>
      </c>
      <c r="Q6984">
        <f t="shared" si="766"/>
        <v>4813937689</v>
      </c>
      <c r="R6984">
        <f t="shared" si="767"/>
        <v>4.1933383153624479</v>
      </c>
      <c r="S6984" t="str">
        <f t="shared" si="768"/>
        <v>Acceptable</v>
      </c>
      <c r="T6984">
        <f>ROUNDUP(C6984,0)</f>
        <v>5</v>
      </c>
      <c r="U6984">
        <f>ROUNDDOWN(C6984,0)</f>
        <v>4</v>
      </c>
      <c r="V6984">
        <f>RIGHT(K6984,2)+2000</f>
        <v>2018</v>
      </c>
      <c r="W6984" t="str">
        <f>INDEX(_xlfn.TEXTSPLIT(K6984,"-"),1,2)</f>
        <v>Jul</v>
      </c>
      <c r="X6984" t="str">
        <f>INDEX(_xlfn.TEXTSPLIT(K6984,"-"),1,1)</f>
        <v>31</v>
      </c>
      <c r="Y6984">
        <f>INDEX(months!B:B,MATCH(Sheet1!W6984,months!A:A,0))</f>
        <v>7</v>
      </c>
      <c r="Z6984">
        <f t="shared" si="769"/>
        <v>43312</v>
      </c>
    </row>
    <row r="6985" spans="1:26" x14ac:dyDescent="0.2">
      <c r="A6985" t="s">
        <v>9697</v>
      </c>
      <c r="B6985" t="s">
        <v>3070</v>
      </c>
      <c r="C6985">
        <v>3.7</v>
      </c>
      <c r="D6985">
        <v>7664</v>
      </c>
      <c r="E6985" t="s">
        <v>970</v>
      </c>
      <c r="F6985" t="s">
        <v>32</v>
      </c>
      <c r="G6985" t="s">
        <v>23</v>
      </c>
      <c r="H6985" t="s">
        <v>24</v>
      </c>
      <c r="I6985" t="s">
        <v>25</v>
      </c>
      <c r="J6985" t="s">
        <v>2681</v>
      </c>
      <c r="K6985" t="s">
        <v>9698</v>
      </c>
      <c r="L6985" t="s">
        <v>313</v>
      </c>
      <c r="M6985" t="s">
        <v>29</v>
      </c>
      <c r="N6985">
        <f t="shared" si="763"/>
        <v>0</v>
      </c>
      <c r="O6985" t="str">
        <f t="shared" si="764"/>
        <v>No</v>
      </c>
      <c r="P6985">
        <f t="shared" si="765"/>
        <v>0</v>
      </c>
      <c r="Q6985">
        <f t="shared" si="766"/>
        <v>4813937689</v>
      </c>
      <c r="R6985">
        <f t="shared" si="767"/>
        <v>4.1933383153624479</v>
      </c>
      <c r="S6985" t="str">
        <f t="shared" si="768"/>
        <v>Acceptable</v>
      </c>
      <c r="T6985">
        <f>ROUNDUP(C6985,0)</f>
        <v>4</v>
      </c>
      <c r="U6985">
        <f>ROUNDDOWN(C6985,0)</f>
        <v>3</v>
      </c>
      <c r="V6985">
        <f>RIGHT(K6985,2)+2000</f>
        <v>2015</v>
      </c>
      <c r="W6985" t="str">
        <f>INDEX(_xlfn.TEXTSPLIT(K6985,"-"),1,2)</f>
        <v>Sep</v>
      </c>
      <c r="X6985" t="str">
        <f>INDEX(_xlfn.TEXTSPLIT(K6985,"-"),1,1)</f>
        <v>9</v>
      </c>
      <c r="Y6985">
        <f>INDEX(months!B:B,MATCH(Sheet1!W6985,months!A:A,0))</f>
        <v>9</v>
      </c>
      <c r="Z6985">
        <f t="shared" si="769"/>
        <v>42256</v>
      </c>
    </row>
    <row r="6986" spans="1:26" x14ac:dyDescent="0.2">
      <c r="A6986" t="s">
        <v>9699</v>
      </c>
      <c r="B6986" t="s">
        <v>2665</v>
      </c>
      <c r="C6986">
        <v>4.3</v>
      </c>
      <c r="D6986">
        <v>25952</v>
      </c>
      <c r="E6986" t="s">
        <v>1292</v>
      </c>
      <c r="F6986" t="s">
        <v>32</v>
      </c>
      <c r="G6986" t="s">
        <v>23</v>
      </c>
      <c r="H6986" t="s">
        <v>24</v>
      </c>
      <c r="I6986" t="s">
        <v>124</v>
      </c>
      <c r="J6986" t="s">
        <v>2684</v>
      </c>
      <c r="K6986" t="s">
        <v>6093</v>
      </c>
      <c r="L6986" t="s">
        <v>3139</v>
      </c>
      <c r="M6986" t="s">
        <v>60</v>
      </c>
      <c r="N6986">
        <f t="shared" si="763"/>
        <v>0</v>
      </c>
      <c r="O6986" t="str">
        <f t="shared" si="764"/>
        <v>No</v>
      </c>
      <c r="P6986">
        <f t="shared" si="765"/>
        <v>0</v>
      </c>
      <c r="Q6986">
        <f t="shared" si="766"/>
        <v>4813937689</v>
      </c>
      <c r="R6986">
        <f t="shared" si="767"/>
        <v>4.1933383153624479</v>
      </c>
      <c r="S6986" t="str">
        <f t="shared" si="768"/>
        <v>Acceptable</v>
      </c>
      <c r="T6986">
        <f>ROUNDUP(C6986,0)</f>
        <v>5</v>
      </c>
      <c r="U6986">
        <f>ROUNDDOWN(C6986,0)</f>
        <v>4</v>
      </c>
      <c r="V6986">
        <f>RIGHT(K6986,2)+2000</f>
        <v>2015</v>
      </c>
      <c r="W6986" t="str">
        <f>INDEX(_xlfn.TEXTSPLIT(K6986,"-"),1,2)</f>
        <v>Sep</v>
      </c>
      <c r="X6986" t="str">
        <f>INDEX(_xlfn.TEXTSPLIT(K6986,"-"),1,1)</f>
        <v>7</v>
      </c>
      <c r="Y6986">
        <f>INDEX(months!B:B,MATCH(Sheet1!W6986,months!A:A,0))</f>
        <v>9</v>
      </c>
      <c r="Z6986">
        <f t="shared" si="769"/>
        <v>42254</v>
      </c>
    </row>
    <row r="6987" spans="1:26" x14ac:dyDescent="0.2">
      <c r="A6987" t="s">
        <v>9700</v>
      </c>
      <c r="B6987" t="s">
        <v>4612</v>
      </c>
      <c r="C6987">
        <v>4</v>
      </c>
      <c r="D6987">
        <v>22</v>
      </c>
      <c r="E6987" t="s">
        <v>9701</v>
      </c>
      <c r="F6987" t="s">
        <v>775</v>
      </c>
      <c r="G6987" t="s">
        <v>649</v>
      </c>
      <c r="H6987" t="s">
        <v>3310</v>
      </c>
      <c r="I6987" t="s">
        <v>25</v>
      </c>
      <c r="J6987" t="s">
        <v>4613</v>
      </c>
      <c r="K6987" t="s">
        <v>9702</v>
      </c>
      <c r="L6987" t="s">
        <v>1197</v>
      </c>
      <c r="M6987" t="s">
        <v>60</v>
      </c>
      <c r="N6987">
        <f t="shared" si="763"/>
        <v>0</v>
      </c>
      <c r="O6987" t="str">
        <f t="shared" si="764"/>
        <v>No</v>
      </c>
      <c r="P6987">
        <f t="shared" si="765"/>
        <v>0</v>
      </c>
      <c r="Q6987">
        <f t="shared" si="766"/>
        <v>4813937689</v>
      </c>
      <c r="R6987">
        <f t="shared" si="767"/>
        <v>4.1933383153624479</v>
      </c>
      <c r="S6987" t="str">
        <f t="shared" si="768"/>
        <v>Acceptable</v>
      </c>
      <c r="T6987">
        <f>ROUNDUP(C6987,0)</f>
        <v>4</v>
      </c>
      <c r="U6987">
        <f>ROUNDDOWN(C6987,0)</f>
        <v>4</v>
      </c>
      <c r="V6987">
        <f>RIGHT(K6987,2)+2000</f>
        <v>2014</v>
      </c>
      <c r="W6987" t="str">
        <f>INDEX(_xlfn.TEXTSPLIT(K6987,"-"),1,2)</f>
        <v>Oct</v>
      </c>
      <c r="X6987" t="str">
        <f>INDEX(_xlfn.TEXTSPLIT(K6987,"-"),1,1)</f>
        <v>10</v>
      </c>
      <c r="Y6987">
        <f>INDEX(months!B:B,MATCH(Sheet1!W6987,months!A:A,0))</f>
        <v>10</v>
      </c>
      <c r="Z6987">
        <f t="shared" si="769"/>
        <v>41922</v>
      </c>
    </row>
    <row r="6988" spans="1:26" x14ac:dyDescent="0.2">
      <c r="A6988" t="s">
        <v>9703</v>
      </c>
      <c r="B6988" t="s">
        <v>2665</v>
      </c>
      <c r="C6988">
        <v>4.2</v>
      </c>
      <c r="D6988">
        <v>51791</v>
      </c>
      <c r="E6988" t="s">
        <v>219</v>
      </c>
      <c r="F6988" t="s">
        <v>65</v>
      </c>
      <c r="G6988" t="s">
        <v>23</v>
      </c>
      <c r="H6988" t="s">
        <v>24</v>
      </c>
      <c r="I6988" t="s">
        <v>25</v>
      </c>
      <c r="J6988" t="s">
        <v>2734</v>
      </c>
      <c r="K6988" t="s">
        <v>102</v>
      </c>
      <c r="L6988" t="s">
        <v>6050</v>
      </c>
      <c r="M6988" t="s">
        <v>81</v>
      </c>
      <c r="N6988">
        <f t="shared" si="763"/>
        <v>0</v>
      </c>
      <c r="O6988" t="str">
        <f t="shared" si="764"/>
        <v>No</v>
      </c>
      <c r="P6988">
        <f t="shared" si="765"/>
        <v>0</v>
      </c>
      <c r="Q6988">
        <f t="shared" si="766"/>
        <v>4813937689</v>
      </c>
      <c r="R6988">
        <f t="shared" si="767"/>
        <v>4.1933383153624479</v>
      </c>
      <c r="S6988" t="str">
        <f t="shared" si="768"/>
        <v>Acceptable</v>
      </c>
      <c r="T6988">
        <f>ROUNDUP(C6988,0)</f>
        <v>5</v>
      </c>
      <c r="U6988">
        <f>ROUNDDOWN(C6988,0)</f>
        <v>4</v>
      </c>
      <c r="V6988">
        <f>RIGHT(K6988,2)+2000</f>
        <v>2018</v>
      </c>
      <c r="W6988" t="str">
        <f>INDEX(_xlfn.TEXTSPLIT(K6988,"-"),1,2)</f>
        <v>Jun</v>
      </c>
      <c r="X6988" t="str">
        <f>INDEX(_xlfn.TEXTSPLIT(K6988,"-"),1,1)</f>
        <v>6</v>
      </c>
      <c r="Y6988">
        <f>INDEX(months!B:B,MATCH(Sheet1!W6988,months!A:A,0))</f>
        <v>6</v>
      </c>
      <c r="Z6988">
        <f t="shared" si="769"/>
        <v>43257</v>
      </c>
    </row>
    <row r="6989" spans="1:26" x14ac:dyDescent="0.2">
      <c r="A6989" t="s">
        <v>9704</v>
      </c>
      <c r="B6989" t="s">
        <v>1790</v>
      </c>
      <c r="C6989">
        <v>4.5999999999999996</v>
      </c>
      <c r="D6989">
        <v>25744</v>
      </c>
      <c r="E6989" t="s">
        <v>46</v>
      </c>
      <c r="F6989" t="s">
        <v>32</v>
      </c>
      <c r="G6989" t="s">
        <v>23</v>
      </c>
      <c r="H6989" t="s">
        <v>24</v>
      </c>
      <c r="I6989" t="s">
        <v>25</v>
      </c>
      <c r="J6989" t="s">
        <v>1791</v>
      </c>
      <c r="K6989" t="s">
        <v>115</v>
      </c>
      <c r="L6989" t="s">
        <v>46</v>
      </c>
      <c r="M6989" t="s">
        <v>46</v>
      </c>
      <c r="N6989">
        <f t="shared" si="763"/>
        <v>0</v>
      </c>
      <c r="O6989" t="str">
        <f t="shared" si="764"/>
        <v>No</v>
      </c>
      <c r="P6989">
        <f t="shared" si="765"/>
        <v>0</v>
      </c>
      <c r="Q6989">
        <f t="shared" si="766"/>
        <v>4813937689</v>
      </c>
      <c r="R6989">
        <f t="shared" si="767"/>
        <v>4.1933383153624479</v>
      </c>
      <c r="S6989" t="str">
        <f t="shared" si="768"/>
        <v>Acceptable</v>
      </c>
      <c r="T6989">
        <f>ROUNDUP(C6989,0)</f>
        <v>5</v>
      </c>
      <c r="U6989">
        <f>ROUNDDOWN(C6989,0)</f>
        <v>4</v>
      </c>
      <c r="V6989">
        <f>RIGHT(K6989,2)+2000</f>
        <v>2018</v>
      </c>
      <c r="W6989" t="str">
        <f>INDEX(_xlfn.TEXTSPLIT(K6989,"-"),1,2)</f>
        <v>Jul</v>
      </c>
      <c r="X6989" t="str">
        <f>INDEX(_xlfn.TEXTSPLIT(K6989,"-"),1,1)</f>
        <v>30</v>
      </c>
      <c r="Y6989">
        <f>INDEX(months!B:B,MATCH(Sheet1!W6989,months!A:A,0))</f>
        <v>7</v>
      </c>
      <c r="Z6989">
        <f t="shared" si="769"/>
        <v>43311</v>
      </c>
    </row>
    <row r="6990" spans="1:26" x14ac:dyDescent="0.2">
      <c r="A6990" t="s">
        <v>9705</v>
      </c>
      <c r="B6990" t="s">
        <v>3070</v>
      </c>
      <c r="C6990">
        <v>4.7</v>
      </c>
      <c r="D6990">
        <v>513</v>
      </c>
      <c r="E6990" t="s">
        <v>347</v>
      </c>
      <c r="F6990" t="s">
        <v>57</v>
      </c>
      <c r="G6990" t="s">
        <v>23</v>
      </c>
      <c r="H6990" t="s">
        <v>24</v>
      </c>
      <c r="I6990" t="s">
        <v>25</v>
      </c>
      <c r="J6990" t="s">
        <v>1303</v>
      </c>
      <c r="K6990" t="s">
        <v>1680</v>
      </c>
      <c r="L6990" t="s">
        <v>6546</v>
      </c>
      <c r="M6990" t="s">
        <v>86</v>
      </c>
      <c r="N6990">
        <f t="shared" si="763"/>
        <v>0</v>
      </c>
      <c r="O6990" t="str">
        <f t="shared" si="764"/>
        <v>No</v>
      </c>
      <c r="P6990">
        <f t="shared" si="765"/>
        <v>0</v>
      </c>
      <c r="Q6990">
        <f t="shared" si="766"/>
        <v>4813937689</v>
      </c>
      <c r="R6990">
        <f t="shared" si="767"/>
        <v>4.1933383153624479</v>
      </c>
      <c r="S6990" t="str">
        <f t="shared" si="768"/>
        <v>Acceptable</v>
      </c>
      <c r="T6990">
        <f>ROUNDUP(C6990,0)</f>
        <v>5</v>
      </c>
      <c r="U6990">
        <f>ROUNDDOWN(C6990,0)</f>
        <v>4</v>
      </c>
      <c r="V6990">
        <f>RIGHT(K6990,2)+2000</f>
        <v>2017</v>
      </c>
      <c r="W6990" t="str">
        <f>INDEX(_xlfn.TEXTSPLIT(K6990,"-"),1,2)</f>
        <v>Dec</v>
      </c>
      <c r="X6990" t="str">
        <f>INDEX(_xlfn.TEXTSPLIT(K6990,"-"),1,1)</f>
        <v>14</v>
      </c>
      <c r="Y6990">
        <f>INDEX(months!B:B,MATCH(Sheet1!W6990,months!A:A,0))</f>
        <v>12</v>
      </c>
      <c r="Z6990">
        <f t="shared" si="769"/>
        <v>43083</v>
      </c>
    </row>
    <row r="6991" spans="1:26" x14ac:dyDescent="0.2">
      <c r="A6991" t="s">
        <v>2823</v>
      </c>
      <c r="B6991" t="s">
        <v>2665</v>
      </c>
      <c r="C6991">
        <v>4.7</v>
      </c>
      <c r="D6991">
        <v>142308</v>
      </c>
      <c r="E6991" t="s">
        <v>172</v>
      </c>
      <c r="F6991" t="s">
        <v>38</v>
      </c>
      <c r="G6991" t="s">
        <v>23</v>
      </c>
      <c r="H6991" t="s">
        <v>24</v>
      </c>
      <c r="I6991" t="s">
        <v>124</v>
      </c>
      <c r="J6991" t="s">
        <v>2824</v>
      </c>
      <c r="K6991" t="s">
        <v>39</v>
      </c>
      <c r="L6991" t="s">
        <v>2825</v>
      </c>
      <c r="M6991" t="s">
        <v>81</v>
      </c>
      <c r="N6991">
        <f t="shared" si="763"/>
        <v>0</v>
      </c>
      <c r="O6991" t="str">
        <f t="shared" si="764"/>
        <v>No</v>
      </c>
      <c r="P6991">
        <f t="shared" si="765"/>
        <v>0</v>
      </c>
      <c r="Q6991">
        <f t="shared" si="766"/>
        <v>4813937689</v>
      </c>
      <c r="R6991">
        <f t="shared" si="767"/>
        <v>4.1933383153624479</v>
      </c>
      <c r="S6991" t="str">
        <f t="shared" si="768"/>
        <v>Acceptable</v>
      </c>
      <c r="T6991">
        <f>ROUNDUP(C6991,0)</f>
        <v>5</v>
      </c>
      <c r="U6991">
        <f>ROUNDDOWN(C6991,0)</f>
        <v>4</v>
      </c>
      <c r="V6991">
        <f>RIGHT(K6991,2)+2000</f>
        <v>2018</v>
      </c>
      <c r="W6991" t="str">
        <f>INDEX(_xlfn.TEXTSPLIT(K6991,"-"),1,2)</f>
        <v>Aug</v>
      </c>
      <c r="X6991" t="str">
        <f>INDEX(_xlfn.TEXTSPLIT(K6991,"-"),1,1)</f>
        <v>1</v>
      </c>
      <c r="Y6991">
        <f>INDEX(months!B:B,MATCH(Sheet1!W6991,months!A:A,0))</f>
        <v>8</v>
      </c>
      <c r="Z6991">
        <f t="shared" si="769"/>
        <v>43313</v>
      </c>
    </row>
    <row r="6992" spans="1:26" x14ac:dyDescent="0.2">
      <c r="A6992" t="s">
        <v>9706</v>
      </c>
      <c r="B6992" t="s">
        <v>2665</v>
      </c>
      <c r="C6992">
        <v>4.3</v>
      </c>
      <c r="D6992">
        <v>54221</v>
      </c>
      <c r="E6992" t="s">
        <v>1429</v>
      </c>
      <c r="F6992" t="s">
        <v>65</v>
      </c>
      <c r="G6992" t="s">
        <v>23</v>
      </c>
      <c r="H6992" t="s">
        <v>24</v>
      </c>
      <c r="I6992" t="s">
        <v>25</v>
      </c>
      <c r="J6992" t="s">
        <v>2734</v>
      </c>
      <c r="K6992" t="s">
        <v>9707</v>
      </c>
      <c r="L6992" t="s">
        <v>157</v>
      </c>
      <c r="M6992" t="s">
        <v>60</v>
      </c>
      <c r="N6992">
        <f t="shared" si="763"/>
        <v>0</v>
      </c>
      <c r="O6992" t="str">
        <f t="shared" si="764"/>
        <v>No</v>
      </c>
      <c r="P6992">
        <f t="shared" si="765"/>
        <v>0</v>
      </c>
      <c r="Q6992">
        <f t="shared" si="766"/>
        <v>4813937689</v>
      </c>
      <c r="R6992">
        <f t="shared" si="767"/>
        <v>4.1933383153624479</v>
      </c>
      <c r="S6992" t="str">
        <f t="shared" si="768"/>
        <v>Acceptable</v>
      </c>
      <c r="T6992">
        <f>ROUNDUP(C6992,0)</f>
        <v>5</v>
      </c>
      <c r="U6992">
        <f>ROUNDDOWN(C6992,0)</f>
        <v>4</v>
      </c>
      <c r="V6992">
        <f>RIGHT(K6992,2)+2000</f>
        <v>2013</v>
      </c>
      <c r="W6992" t="str">
        <f>INDEX(_xlfn.TEXTSPLIT(K6992,"-"),1,2)</f>
        <v>Jun</v>
      </c>
      <c r="X6992" t="str">
        <f>INDEX(_xlfn.TEXTSPLIT(K6992,"-"),1,1)</f>
        <v>15</v>
      </c>
      <c r="Y6992">
        <f>INDEX(months!B:B,MATCH(Sheet1!W6992,months!A:A,0))</f>
        <v>6</v>
      </c>
      <c r="Z6992">
        <f t="shared" si="769"/>
        <v>41440</v>
      </c>
    </row>
    <row r="6993" spans="1:26" x14ac:dyDescent="0.2">
      <c r="A6993" t="s">
        <v>9708</v>
      </c>
      <c r="B6993" t="s">
        <v>3070</v>
      </c>
      <c r="C6993">
        <v>4.2</v>
      </c>
      <c r="D6993">
        <v>2231</v>
      </c>
      <c r="E6993" t="s">
        <v>96</v>
      </c>
      <c r="F6993" t="s">
        <v>32</v>
      </c>
      <c r="G6993" t="s">
        <v>23</v>
      </c>
      <c r="H6993" t="s">
        <v>24</v>
      </c>
      <c r="I6993" t="s">
        <v>25</v>
      </c>
      <c r="J6993" t="s">
        <v>1537</v>
      </c>
      <c r="K6993" t="s">
        <v>306</v>
      </c>
      <c r="L6993" t="s">
        <v>276</v>
      </c>
      <c r="M6993" t="s">
        <v>54</v>
      </c>
      <c r="N6993">
        <f t="shared" si="763"/>
        <v>0</v>
      </c>
      <c r="O6993" t="str">
        <f t="shared" si="764"/>
        <v>No</v>
      </c>
      <c r="P6993">
        <f t="shared" si="765"/>
        <v>0</v>
      </c>
      <c r="Q6993">
        <f t="shared" si="766"/>
        <v>4813937689</v>
      </c>
      <c r="R6993">
        <f t="shared" si="767"/>
        <v>4.1933383153624479</v>
      </c>
      <c r="S6993" t="str">
        <f t="shared" si="768"/>
        <v>Acceptable</v>
      </c>
      <c r="T6993">
        <f>ROUNDUP(C6993,0)</f>
        <v>5</v>
      </c>
      <c r="U6993">
        <f>ROUNDDOWN(C6993,0)</f>
        <v>4</v>
      </c>
      <c r="V6993">
        <f>RIGHT(K6993,2)+2000</f>
        <v>2018</v>
      </c>
      <c r="W6993" t="str">
        <f>INDEX(_xlfn.TEXTSPLIT(K6993,"-"),1,2)</f>
        <v>Jul</v>
      </c>
      <c r="X6993" t="str">
        <f>INDEX(_xlfn.TEXTSPLIT(K6993,"-"),1,1)</f>
        <v>23</v>
      </c>
      <c r="Y6993">
        <f>INDEX(months!B:B,MATCH(Sheet1!W6993,months!A:A,0))</f>
        <v>7</v>
      </c>
      <c r="Z6993">
        <f t="shared" si="769"/>
        <v>43304</v>
      </c>
    </row>
    <row r="6994" spans="1:26" x14ac:dyDescent="0.2">
      <c r="A6994" t="s">
        <v>9709</v>
      </c>
      <c r="B6994" t="s">
        <v>3070</v>
      </c>
      <c r="C6994">
        <v>3.5</v>
      </c>
      <c r="D6994">
        <v>1380</v>
      </c>
      <c r="E6994" t="s">
        <v>1232</v>
      </c>
      <c r="F6994" t="s">
        <v>32</v>
      </c>
      <c r="G6994" t="s">
        <v>23</v>
      </c>
      <c r="H6994" t="s">
        <v>24</v>
      </c>
      <c r="I6994" t="s">
        <v>25</v>
      </c>
      <c r="J6994" t="s">
        <v>1537</v>
      </c>
      <c r="K6994" t="s">
        <v>226</v>
      </c>
      <c r="L6994" t="s">
        <v>167</v>
      </c>
      <c r="M6994" t="s">
        <v>86</v>
      </c>
      <c r="N6994">
        <f t="shared" si="763"/>
        <v>0</v>
      </c>
      <c r="O6994" t="str">
        <f t="shared" si="764"/>
        <v>No</v>
      </c>
      <c r="P6994">
        <f t="shared" si="765"/>
        <v>0</v>
      </c>
      <c r="Q6994">
        <f t="shared" si="766"/>
        <v>4813937689</v>
      </c>
      <c r="R6994">
        <f t="shared" si="767"/>
        <v>4.1933383153624479</v>
      </c>
      <c r="S6994" t="str">
        <f t="shared" si="768"/>
        <v>Acceptable</v>
      </c>
      <c r="T6994">
        <f>ROUNDUP(C6994,0)</f>
        <v>4</v>
      </c>
      <c r="U6994">
        <f>ROUNDDOWN(C6994,0)</f>
        <v>3</v>
      </c>
      <c r="V6994">
        <f>RIGHT(K6994,2)+2000</f>
        <v>2018</v>
      </c>
      <c r="W6994" t="str">
        <f>INDEX(_xlfn.TEXTSPLIT(K6994,"-"),1,2)</f>
        <v>Jul</v>
      </c>
      <c r="X6994" t="str">
        <f>INDEX(_xlfn.TEXTSPLIT(K6994,"-"),1,1)</f>
        <v>18</v>
      </c>
      <c r="Y6994">
        <f>INDEX(months!B:B,MATCH(Sheet1!W6994,months!A:A,0))</f>
        <v>7</v>
      </c>
      <c r="Z6994">
        <f t="shared" si="769"/>
        <v>43299</v>
      </c>
    </row>
    <row r="6995" spans="1:26" x14ac:dyDescent="0.2">
      <c r="A6995" t="s">
        <v>9710</v>
      </c>
      <c r="B6995" t="s">
        <v>3070</v>
      </c>
      <c r="C6995">
        <v>4.7</v>
      </c>
      <c r="D6995">
        <v>412744</v>
      </c>
      <c r="E6995" t="s">
        <v>190</v>
      </c>
      <c r="F6995" t="s">
        <v>89</v>
      </c>
      <c r="G6995" t="s">
        <v>23</v>
      </c>
      <c r="H6995" t="s">
        <v>24</v>
      </c>
      <c r="I6995" t="s">
        <v>25</v>
      </c>
      <c r="J6995" t="s">
        <v>1590</v>
      </c>
      <c r="K6995" t="s">
        <v>160</v>
      </c>
      <c r="L6995" t="s">
        <v>9711</v>
      </c>
      <c r="M6995" t="s">
        <v>54</v>
      </c>
      <c r="N6995">
        <f t="shared" si="763"/>
        <v>0</v>
      </c>
      <c r="O6995" t="str">
        <f t="shared" si="764"/>
        <v>No</v>
      </c>
      <c r="P6995">
        <f t="shared" si="765"/>
        <v>0</v>
      </c>
      <c r="Q6995">
        <f t="shared" si="766"/>
        <v>4813937689</v>
      </c>
      <c r="R6995">
        <f t="shared" si="767"/>
        <v>4.1933383153624479</v>
      </c>
      <c r="S6995" t="str">
        <f t="shared" si="768"/>
        <v>Acceptable</v>
      </c>
      <c r="T6995">
        <f>ROUNDUP(C6995,0)</f>
        <v>5</v>
      </c>
      <c r="U6995">
        <f>ROUNDDOWN(C6995,0)</f>
        <v>4</v>
      </c>
      <c r="V6995">
        <f>RIGHT(K6995,2)+2000</f>
        <v>2018</v>
      </c>
      <c r="W6995" t="str">
        <f>INDEX(_xlfn.TEXTSPLIT(K6995,"-"),1,2)</f>
        <v>Jul</v>
      </c>
      <c r="X6995" t="str">
        <f>INDEX(_xlfn.TEXTSPLIT(K6995,"-"),1,1)</f>
        <v>19</v>
      </c>
      <c r="Y6995">
        <f>INDEX(months!B:B,MATCH(Sheet1!W6995,months!A:A,0))</f>
        <v>7</v>
      </c>
      <c r="Z6995">
        <f t="shared" si="769"/>
        <v>43300</v>
      </c>
    </row>
    <row r="6996" spans="1:26" x14ac:dyDescent="0.2">
      <c r="A6996" t="s">
        <v>9712</v>
      </c>
      <c r="B6996" t="s">
        <v>3070</v>
      </c>
      <c r="C6996">
        <v>4.7</v>
      </c>
      <c r="D6996">
        <v>12784</v>
      </c>
      <c r="E6996" t="s">
        <v>186</v>
      </c>
      <c r="F6996" t="s">
        <v>65</v>
      </c>
      <c r="G6996" t="s">
        <v>23</v>
      </c>
      <c r="H6996" t="s">
        <v>24</v>
      </c>
      <c r="I6996" t="s">
        <v>25</v>
      </c>
      <c r="J6996" t="s">
        <v>1537</v>
      </c>
      <c r="K6996" t="s">
        <v>311</v>
      </c>
      <c r="L6996" t="s">
        <v>2841</v>
      </c>
      <c r="M6996" t="s">
        <v>81</v>
      </c>
      <c r="N6996">
        <f t="shared" si="763"/>
        <v>0</v>
      </c>
      <c r="O6996" t="str">
        <f t="shared" si="764"/>
        <v>No</v>
      </c>
      <c r="P6996">
        <f t="shared" si="765"/>
        <v>0</v>
      </c>
      <c r="Q6996">
        <f t="shared" si="766"/>
        <v>4813937689</v>
      </c>
      <c r="R6996">
        <f t="shared" si="767"/>
        <v>4.1933383153624479</v>
      </c>
      <c r="S6996" t="str">
        <f t="shared" si="768"/>
        <v>Acceptable</v>
      </c>
      <c r="T6996">
        <f>ROUNDUP(C6996,0)</f>
        <v>5</v>
      </c>
      <c r="U6996">
        <f>ROUNDDOWN(C6996,0)</f>
        <v>4</v>
      </c>
      <c r="V6996">
        <f>RIGHT(K6996,2)+2000</f>
        <v>2018</v>
      </c>
      <c r="W6996" t="str">
        <f>INDEX(_xlfn.TEXTSPLIT(K6996,"-"),1,2)</f>
        <v>Aug</v>
      </c>
      <c r="X6996" t="str">
        <f>INDEX(_xlfn.TEXTSPLIT(K6996,"-"),1,1)</f>
        <v>4</v>
      </c>
      <c r="Y6996">
        <f>INDEX(months!B:B,MATCH(Sheet1!W6996,months!A:A,0))</f>
        <v>8</v>
      </c>
      <c r="Z6996">
        <f t="shared" si="769"/>
        <v>43316</v>
      </c>
    </row>
    <row r="6997" spans="1:26" x14ac:dyDescent="0.2">
      <c r="A6997" t="s">
        <v>9713</v>
      </c>
      <c r="B6997" t="s">
        <v>2518</v>
      </c>
      <c r="C6997">
        <v>4.5</v>
      </c>
      <c r="D6997">
        <v>2586</v>
      </c>
      <c r="E6997" t="s">
        <v>182</v>
      </c>
      <c r="F6997" t="s">
        <v>50</v>
      </c>
      <c r="G6997" t="s">
        <v>23</v>
      </c>
      <c r="H6997" t="s">
        <v>24</v>
      </c>
      <c r="I6997" t="s">
        <v>25</v>
      </c>
      <c r="J6997" t="s">
        <v>2519</v>
      </c>
      <c r="K6997" t="s">
        <v>9714</v>
      </c>
      <c r="L6997" t="s">
        <v>9715</v>
      </c>
      <c r="M6997" t="s">
        <v>29</v>
      </c>
      <c r="N6997">
        <f t="shared" si="763"/>
        <v>0</v>
      </c>
      <c r="O6997" t="str">
        <f t="shared" si="764"/>
        <v>No</v>
      </c>
      <c r="P6997">
        <f t="shared" si="765"/>
        <v>0</v>
      </c>
      <c r="Q6997">
        <f t="shared" si="766"/>
        <v>4813937689</v>
      </c>
      <c r="R6997">
        <f t="shared" si="767"/>
        <v>4.1933383153624479</v>
      </c>
      <c r="S6997" t="str">
        <f t="shared" si="768"/>
        <v>Acceptable</v>
      </c>
      <c r="T6997">
        <f>ROUNDUP(C6997,0)</f>
        <v>5</v>
      </c>
      <c r="U6997">
        <f>ROUNDDOWN(C6997,0)</f>
        <v>4</v>
      </c>
      <c r="V6997">
        <f>RIGHT(K6997,2)+2000</f>
        <v>2015</v>
      </c>
      <c r="W6997" t="str">
        <f>INDEX(_xlfn.TEXTSPLIT(K6997,"-"),1,2)</f>
        <v>Dec</v>
      </c>
      <c r="X6997" t="str">
        <f>INDEX(_xlfn.TEXTSPLIT(K6997,"-"),1,1)</f>
        <v>17</v>
      </c>
      <c r="Y6997">
        <f>INDEX(months!B:B,MATCH(Sheet1!W6997,months!A:A,0))</f>
        <v>12</v>
      </c>
      <c r="Z6997">
        <f t="shared" si="769"/>
        <v>42355</v>
      </c>
    </row>
    <row r="6998" spans="1:26" x14ac:dyDescent="0.2">
      <c r="A6998" t="s">
        <v>9716</v>
      </c>
      <c r="B6998" t="s">
        <v>3070</v>
      </c>
      <c r="C6998">
        <v>4.5</v>
      </c>
      <c r="D6998">
        <v>992</v>
      </c>
      <c r="E6998" t="s">
        <v>1158</v>
      </c>
      <c r="F6998" t="s">
        <v>50</v>
      </c>
      <c r="G6998" t="s">
        <v>23</v>
      </c>
      <c r="H6998" t="s">
        <v>24</v>
      </c>
      <c r="I6998" t="s">
        <v>44</v>
      </c>
      <c r="J6998" t="s">
        <v>1537</v>
      </c>
      <c r="K6998" t="s">
        <v>173</v>
      </c>
      <c r="L6998" t="s">
        <v>9717</v>
      </c>
      <c r="M6998" t="s">
        <v>47</v>
      </c>
      <c r="N6998">
        <f t="shared" si="763"/>
        <v>0</v>
      </c>
      <c r="O6998" t="str">
        <f t="shared" si="764"/>
        <v>No</v>
      </c>
      <c r="P6998">
        <f t="shared" si="765"/>
        <v>0</v>
      </c>
      <c r="Q6998">
        <f t="shared" si="766"/>
        <v>4813937689</v>
      </c>
      <c r="R6998">
        <f t="shared" si="767"/>
        <v>4.1933383153624479</v>
      </c>
      <c r="S6998" t="str">
        <f t="shared" si="768"/>
        <v>Acceptable</v>
      </c>
      <c r="T6998">
        <f>ROUNDUP(C6998,0)</f>
        <v>5</v>
      </c>
      <c r="U6998">
        <f>ROUNDDOWN(C6998,0)</f>
        <v>4</v>
      </c>
      <c r="V6998">
        <f>RIGHT(K6998,2)+2000</f>
        <v>2018</v>
      </c>
      <c r="W6998" t="str">
        <f>INDEX(_xlfn.TEXTSPLIT(K6998,"-"),1,2)</f>
        <v>Aug</v>
      </c>
      <c r="X6998" t="str">
        <f>INDEX(_xlfn.TEXTSPLIT(K6998,"-"),1,1)</f>
        <v>2</v>
      </c>
      <c r="Y6998">
        <f>INDEX(months!B:B,MATCH(Sheet1!W6998,months!A:A,0))</f>
        <v>8</v>
      </c>
      <c r="Z6998">
        <f t="shared" si="769"/>
        <v>43314</v>
      </c>
    </row>
    <row r="6999" spans="1:26" x14ac:dyDescent="0.2">
      <c r="A6999" t="s">
        <v>9718</v>
      </c>
      <c r="B6999" t="s">
        <v>3070</v>
      </c>
      <c r="C6999">
        <v>4.7</v>
      </c>
      <c r="D6999">
        <v>24557</v>
      </c>
      <c r="E6999" t="s">
        <v>172</v>
      </c>
      <c r="F6999" t="s">
        <v>65</v>
      </c>
      <c r="G6999" t="s">
        <v>23</v>
      </c>
      <c r="H6999" t="s">
        <v>24</v>
      </c>
      <c r="I6999" t="s">
        <v>25</v>
      </c>
      <c r="J6999" t="s">
        <v>2745</v>
      </c>
      <c r="K6999" t="s">
        <v>97</v>
      </c>
      <c r="L6999" t="s">
        <v>5208</v>
      </c>
      <c r="M6999" t="s">
        <v>54</v>
      </c>
      <c r="N6999">
        <f t="shared" si="763"/>
        <v>0</v>
      </c>
      <c r="O6999" t="str">
        <f t="shared" si="764"/>
        <v>No</v>
      </c>
      <c r="P6999">
        <f t="shared" si="765"/>
        <v>0</v>
      </c>
      <c r="Q6999">
        <f t="shared" si="766"/>
        <v>4813937689</v>
      </c>
      <c r="R6999">
        <f t="shared" si="767"/>
        <v>4.1933383153624479</v>
      </c>
      <c r="S6999" t="str">
        <f t="shared" si="768"/>
        <v>Acceptable</v>
      </c>
      <c r="T6999">
        <f>ROUNDUP(C6999,0)</f>
        <v>5</v>
      </c>
      <c r="U6999">
        <f>ROUNDDOWN(C6999,0)</f>
        <v>4</v>
      </c>
      <c r="V6999">
        <f>RIGHT(K6999,2)+2000</f>
        <v>2018</v>
      </c>
      <c r="W6999" t="str">
        <f>INDEX(_xlfn.TEXTSPLIT(K6999,"-"),1,2)</f>
        <v>Aug</v>
      </c>
      <c r="X6999" t="str">
        <f>INDEX(_xlfn.TEXTSPLIT(K6999,"-"),1,1)</f>
        <v>3</v>
      </c>
      <c r="Y6999">
        <f>INDEX(months!B:B,MATCH(Sheet1!W6999,months!A:A,0))</f>
        <v>8</v>
      </c>
      <c r="Z6999">
        <f t="shared" si="769"/>
        <v>43315</v>
      </c>
    </row>
    <row r="7000" spans="1:26" x14ac:dyDescent="0.2">
      <c r="A7000" t="s">
        <v>9719</v>
      </c>
      <c r="B7000" t="s">
        <v>3070</v>
      </c>
      <c r="C7000">
        <v>4.5999999999999996</v>
      </c>
      <c r="D7000">
        <v>16041</v>
      </c>
      <c r="E7000" t="s">
        <v>550</v>
      </c>
      <c r="F7000" t="s">
        <v>65</v>
      </c>
      <c r="G7000" t="s">
        <v>23</v>
      </c>
      <c r="H7000" t="s">
        <v>24</v>
      </c>
      <c r="I7000" t="s">
        <v>25</v>
      </c>
      <c r="J7000" t="s">
        <v>1537</v>
      </c>
      <c r="K7000" t="s">
        <v>759</v>
      </c>
      <c r="L7000" t="s">
        <v>9720</v>
      </c>
      <c r="M7000" t="s">
        <v>587</v>
      </c>
      <c r="N7000">
        <f t="shared" si="763"/>
        <v>0</v>
      </c>
      <c r="O7000" t="str">
        <f t="shared" si="764"/>
        <v>No</v>
      </c>
      <c r="P7000">
        <f t="shared" si="765"/>
        <v>0</v>
      </c>
      <c r="Q7000">
        <f t="shared" si="766"/>
        <v>4813937689</v>
      </c>
      <c r="R7000">
        <f t="shared" si="767"/>
        <v>4.1933383153624479</v>
      </c>
      <c r="S7000" t="str">
        <f t="shared" si="768"/>
        <v>Acceptable</v>
      </c>
      <c r="T7000">
        <f>ROUNDUP(C7000,0)</f>
        <v>5</v>
      </c>
      <c r="U7000">
        <f>ROUNDDOWN(C7000,0)</f>
        <v>4</v>
      </c>
      <c r="V7000">
        <f>RIGHT(K7000,2)+2000</f>
        <v>2018</v>
      </c>
      <c r="W7000" t="str">
        <f>INDEX(_xlfn.TEXTSPLIT(K7000,"-"),1,2)</f>
        <v>Jul</v>
      </c>
      <c r="X7000" t="str">
        <f>INDEX(_xlfn.TEXTSPLIT(K7000,"-"),1,1)</f>
        <v>5</v>
      </c>
      <c r="Y7000">
        <f>INDEX(months!B:B,MATCH(Sheet1!W7000,months!A:A,0))</f>
        <v>7</v>
      </c>
      <c r="Z7000">
        <f t="shared" si="769"/>
        <v>43286</v>
      </c>
    </row>
    <row r="7001" spans="1:26" x14ac:dyDescent="0.2">
      <c r="A7001" t="s">
        <v>9721</v>
      </c>
      <c r="B7001" t="s">
        <v>2665</v>
      </c>
      <c r="C7001">
        <v>4.5999999999999996</v>
      </c>
      <c r="D7001">
        <v>267229</v>
      </c>
      <c r="E7001" t="s">
        <v>172</v>
      </c>
      <c r="F7001" t="s">
        <v>89</v>
      </c>
      <c r="G7001" t="s">
        <v>23</v>
      </c>
      <c r="H7001" t="s">
        <v>24</v>
      </c>
      <c r="I7001" t="s">
        <v>44</v>
      </c>
      <c r="J7001" t="s">
        <v>6194</v>
      </c>
      <c r="K7001" t="s">
        <v>209</v>
      </c>
      <c r="L7001" t="s">
        <v>4655</v>
      </c>
      <c r="M7001" t="s">
        <v>60</v>
      </c>
      <c r="N7001">
        <f t="shared" si="763"/>
        <v>0</v>
      </c>
      <c r="O7001" t="str">
        <f t="shared" si="764"/>
        <v>No</v>
      </c>
      <c r="P7001">
        <f t="shared" si="765"/>
        <v>0</v>
      </c>
      <c r="Q7001">
        <f t="shared" si="766"/>
        <v>4813937689</v>
      </c>
      <c r="R7001">
        <f t="shared" si="767"/>
        <v>4.1933383153624479</v>
      </c>
      <c r="S7001" t="str">
        <f t="shared" si="768"/>
        <v>Acceptable</v>
      </c>
      <c r="T7001">
        <f>ROUNDUP(C7001,0)</f>
        <v>5</v>
      </c>
      <c r="U7001">
        <f>ROUNDDOWN(C7001,0)</f>
        <v>4</v>
      </c>
      <c r="V7001">
        <f>RIGHT(K7001,2)+2000</f>
        <v>2018</v>
      </c>
      <c r="W7001" t="str">
        <f>INDEX(_xlfn.TEXTSPLIT(K7001,"-"),1,2)</f>
        <v>May</v>
      </c>
      <c r="X7001" t="str">
        <f>INDEX(_xlfn.TEXTSPLIT(K7001,"-"),1,1)</f>
        <v>28</v>
      </c>
      <c r="Y7001">
        <f>INDEX(months!B:B,MATCH(Sheet1!W7001,months!A:A,0))</f>
        <v>5</v>
      </c>
      <c r="Z7001">
        <f t="shared" si="769"/>
        <v>43248</v>
      </c>
    </row>
    <row r="7002" spans="1:26" x14ac:dyDescent="0.2">
      <c r="A7002" t="s">
        <v>9722</v>
      </c>
      <c r="B7002" t="s">
        <v>3070</v>
      </c>
      <c r="C7002">
        <v>4.9000000000000004</v>
      </c>
      <c r="D7002">
        <v>55723</v>
      </c>
      <c r="E7002" t="s">
        <v>31</v>
      </c>
      <c r="F7002" t="s">
        <v>65</v>
      </c>
      <c r="G7002" t="s">
        <v>23</v>
      </c>
      <c r="H7002" t="s">
        <v>24</v>
      </c>
      <c r="I7002" t="s">
        <v>25</v>
      </c>
      <c r="J7002" t="s">
        <v>1537</v>
      </c>
      <c r="K7002" t="s">
        <v>3041</v>
      </c>
      <c r="L7002" t="s">
        <v>576</v>
      </c>
      <c r="M7002" t="s">
        <v>29</v>
      </c>
      <c r="N7002">
        <f t="shared" si="763"/>
        <v>0</v>
      </c>
      <c r="O7002" t="str">
        <f t="shared" si="764"/>
        <v>No</v>
      </c>
      <c r="P7002">
        <f t="shared" si="765"/>
        <v>0</v>
      </c>
      <c r="Q7002">
        <f t="shared" si="766"/>
        <v>4813937689</v>
      </c>
      <c r="R7002">
        <f t="shared" si="767"/>
        <v>4.1933383153624479</v>
      </c>
      <c r="S7002" t="str">
        <f t="shared" si="768"/>
        <v>Acceptable</v>
      </c>
      <c r="T7002">
        <f>ROUNDUP(C7002,0)</f>
        <v>5</v>
      </c>
      <c r="U7002">
        <f>ROUNDDOWN(C7002,0)</f>
        <v>4</v>
      </c>
      <c r="V7002">
        <f>RIGHT(K7002,2)+2000</f>
        <v>2018</v>
      </c>
      <c r="W7002" t="str">
        <f>INDEX(_xlfn.TEXTSPLIT(K7002,"-"),1,2)</f>
        <v>Jun</v>
      </c>
      <c r="X7002" t="str">
        <f>INDEX(_xlfn.TEXTSPLIT(K7002,"-"),1,1)</f>
        <v>4</v>
      </c>
      <c r="Y7002">
        <f>INDEX(months!B:B,MATCH(Sheet1!W7002,months!A:A,0))</f>
        <v>6</v>
      </c>
      <c r="Z7002">
        <f t="shared" si="769"/>
        <v>43255</v>
      </c>
    </row>
    <row r="7003" spans="1:26" x14ac:dyDescent="0.2">
      <c r="A7003" t="s">
        <v>9723</v>
      </c>
      <c r="B7003" t="s">
        <v>3070</v>
      </c>
      <c r="C7003">
        <v>4.2</v>
      </c>
      <c r="D7003">
        <v>14356</v>
      </c>
      <c r="E7003" t="s">
        <v>46</v>
      </c>
      <c r="F7003" t="s">
        <v>65</v>
      </c>
      <c r="G7003" t="s">
        <v>23</v>
      </c>
      <c r="H7003" t="s">
        <v>24</v>
      </c>
      <c r="I7003" t="s">
        <v>25</v>
      </c>
      <c r="J7003" t="s">
        <v>1579</v>
      </c>
      <c r="K7003" t="s">
        <v>1357</v>
      </c>
      <c r="L7003" t="s">
        <v>1200</v>
      </c>
      <c r="M7003" t="s">
        <v>81</v>
      </c>
      <c r="N7003">
        <f t="shared" si="763"/>
        <v>0</v>
      </c>
      <c r="O7003" t="str">
        <f t="shared" si="764"/>
        <v>No</v>
      </c>
      <c r="P7003">
        <f t="shared" si="765"/>
        <v>0</v>
      </c>
      <c r="Q7003">
        <f t="shared" si="766"/>
        <v>4813937689</v>
      </c>
      <c r="R7003">
        <f t="shared" si="767"/>
        <v>4.1933383153624479</v>
      </c>
      <c r="S7003" t="str">
        <f t="shared" si="768"/>
        <v>Acceptable</v>
      </c>
      <c r="T7003">
        <f>ROUNDUP(C7003,0)</f>
        <v>5</v>
      </c>
      <c r="U7003">
        <f>ROUNDDOWN(C7003,0)</f>
        <v>4</v>
      </c>
      <c r="V7003">
        <f>RIGHT(K7003,2)+2000</f>
        <v>2018</v>
      </c>
      <c r="W7003" t="str">
        <f>INDEX(_xlfn.TEXTSPLIT(K7003,"-"),1,2)</f>
        <v>Mar</v>
      </c>
      <c r="X7003" t="str">
        <f>INDEX(_xlfn.TEXTSPLIT(K7003,"-"),1,1)</f>
        <v>9</v>
      </c>
      <c r="Y7003">
        <f>INDEX(months!B:B,MATCH(Sheet1!W7003,months!A:A,0))</f>
        <v>3</v>
      </c>
      <c r="Z7003">
        <f t="shared" si="769"/>
        <v>43168</v>
      </c>
    </row>
    <row r="7004" spans="1:26" x14ac:dyDescent="0.2">
      <c r="A7004" t="s">
        <v>9724</v>
      </c>
      <c r="B7004" t="s">
        <v>3070</v>
      </c>
      <c r="C7004">
        <v>4.3</v>
      </c>
      <c r="D7004">
        <v>997</v>
      </c>
      <c r="E7004" t="s">
        <v>46</v>
      </c>
      <c r="F7004" t="s">
        <v>50</v>
      </c>
      <c r="G7004" t="s">
        <v>23</v>
      </c>
      <c r="H7004" t="s">
        <v>24</v>
      </c>
      <c r="I7004" t="s">
        <v>25</v>
      </c>
      <c r="J7004" t="s">
        <v>1537</v>
      </c>
      <c r="K7004" t="s">
        <v>859</v>
      </c>
      <c r="L7004" t="s">
        <v>1197</v>
      </c>
      <c r="M7004" t="s">
        <v>81</v>
      </c>
      <c r="N7004">
        <f t="shared" si="763"/>
        <v>0</v>
      </c>
      <c r="O7004" t="str">
        <f t="shared" si="764"/>
        <v>No</v>
      </c>
      <c r="P7004">
        <f t="shared" si="765"/>
        <v>0</v>
      </c>
      <c r="Q7004">
        <f t="shared" si="766"/>
        <v>4813937689</v>
      </c>
      <c r="R7004">
        <f t="shared" si="767"/>
        <v>4.1933383153624479</v>
      </c>
      <c r="S7004" t="str">
        <f t="shared" si="768"/>
        <v>Acceptable</v>
      </c>
      <c r="T7004">
        <f>ROUNDUP(C7004,0)</f>
        <v>5</v>
      </c>
      <c r="U7004">
        <f>ROUNDDOWN(C7004,0)</f>
        <v>4</v>
      </c>
      <c r="V7004">
        <f>RIGHT(K7004,2)+2000</f>
        <v>2018</v>
      </c>
      <c r="W7004" t="str">
        <f>INDEX(_xlfn.TEXTSPLIT(K7004,"-"),1,2)</f>
        <v>Jun</v>
      </c>
      <c r="X7004" t="str">
        <f>INDEX(_xlfn.TEXTSPLIT(K7004,"-"),1,1)</f>
        <v>27</v>
      </c>
      <c r="Y7004">
        <f>INDEX(months!B:B,MATCH(Sheet1!W7004,months!A:A,0))</f>
        <v>6</v>
      </c>
      <c r="Z7004">
        <f t="shared" si="769"/>
        <v>43278</v>
      </c>
    </row>
    <row r="7005" spans="1:26" x14ac:dyDescent="0.2">
      <c r="A7005" t="s">
        <v>4279</v>
      </c>
      <c r="B7005" t="s">
        <v>4106</v>
      </c>
      <c r="C7005">
        <v>4.4000000000000004</v>
      </c>
      <c r="D7005">
        <v>1490722</v>
      </c>
      <c r="E7005" t="s">
        <v>93</v>
      </c>
      <c r="F7005" t="s">
        <v>43</v>
      </c>
      <c r="G7005" t="s">
        <v>23</v>
      </c>
      <c r="H7005" t="s">
        <v>24</v>
      </c>
      <c r="I7005" t="s">
        <v>25</v>
      </c>
      <c r="J7005" t="s">
        <v>4107</v>
      </c>
      <c r="K7005" t="s">
        <v>160</v>
      </c>
      <c r="L7005" t="s">
        <v>2724</v>
      </c>
      <c r="M7005" t="s">
        <v>81</v>
      </c>
      <c r="N7005">
        <f t="shared" si="763"/>
        <v>0</v>
      </c>
      <c r="O7005" t="str">
        <f t="shared" si="764"/>
        <v>No</v>
      </c>
      <c r="P7005">
        <f t="shared" si="765"/>
        <v>0</v>
      </c>
      <c r="Q7005">
        <f t="shared" si="766"/>
        <v>4813937689</v>
      </c>
      <c r="R7005">
        <f t="shared" si="767"/>
        <v>4.1933383153624479</v>
      </c>
      <c r="S7005" t="str">
        <f t="shared" si="768"/>
        <v>Acceptable</v>
      </c>
      <c r="T7005">
        <f>ROUNDUP(C7005,0)</f>
        <v>5</v>
      </c>
      <c r="U7005">
        <f>ROUNDDOWN(C7005,0)</f>
        <v>4</v>
      </c>
      <c r="V7005">
        <f>RIGHT(K7005,2)+2000</f>
        <v>2018</v>
      </c>
      <c r="W7005" t="str">
        <f>INDEX(_xlfn.TEXTSPLIT(K7005,"-"),1,2)</f>
        <v>Jul</v>
      </c>
      <c r="X7005" t="str">
        <f>INDEX(_xlfn.TEXTSPLIT(K7005,"-"),1,1)</f>
        <v>19</v>
      </c>
      <c r="Y7005">
        <f>INDEX(months!B:B,MATCH(Sheet1!W7005,months!A:A,0))</f>
        <v>7</v>
      </c>
      <c r="Z7005">
        <f t="shared" si="769"/>
        <v>43300</v>
      </c>
    </row>
    <row r="7006" spans="1:26" x14ac:dyDescent="0.2">
      <c r="A7006" t="s">
        <v>9725</v>
      </c>
      <c r="B7006" t="s">
        <v>3070</v>
      </c>
      <c r="C7006">
        <v>4.4000000000000004</v>
      </c>
      <c r="D7006">
        <v>23474</v>
      </c>
      <c r="E7006" t="s">
        <v>801</v>
      </c>
      <c r="F7006" t="s">
        <v>38</v>
      </c>
      <c r="G7006" t="s">
        <v>23</v>
      </c>
      <c r="H7006" t="s">
        <v>24</v>
      </c>
      <c r="I7006" t="s">
        <v>25</v>
      </c>
      <c r="J7006" t="s">
        <v>2745</v>
      </c>
      <c r="K7006" t="s">
        <v>216</v>
      </c>
      <c r="L7006" t="s">
        <v>1255</v>
      </c>
      <c r="M7006" t="s">
        <v>81</v>
      </c>
      <c r="N7006">
        <f t="shared" si="763"/>
        <v>0</v>
      </c>
      <c r="O7006" t="str">
        <f t="shared" si="764"/>
        <v>No</v>
      </c>
      <c r="P7006">
        <f t="shared" si="765"/>
        <v>0</v>
      </c>
      <c r="Q7006">
        <f t="shared" si="766"/>
        <v>4813937689</v>
      </c>
      <c r="R7006">
        <f t="shared" si="767"/>
        <v>4.1933383153624479</v>
      </c>
      <c r="S7006" t="str">
        <f t="shared" si="768"/>
        <v>Acceptable</v>
      </c>
      <c r="T7006">
        <f>ROUNDUP(C7006,0)</f>
        <v>5</v>
      </c>
      <c r="U7006">
        <f>ROUNDDOWN(C7006,0)</f>
        <v>4</v>
      </c>
      <c r="V7006">
        <f>RIGHT(K7006,2)+2000</f>
        <v>2018</v>
      </c>
      <c r="W7006" t="str">
        <f>INDEX(_xlfn.TEXTSPLIT(K7006,"-"),1,2)</f>
        <v>Jul</v>
      </c>
      <c r="X7006" t="str">
        <f>INDEX(_xlfn.TEXTSPLIT(K7006,"-"),1,1)</f>
        <v>26</v>
      </c>
      <c r="Y7006">
        <f>INDEX(months!B:B,MATCH(Sheet1!W7006,months!A:A,0))</f>
        <v>7</v>
      </c>
      <c r="Z7006">
        <f t="shared" si="769"/>
        <v>43307</v>
      </c>
    </row>
    <row r="7007" spans="1:26" x14ac:dyDescent="0.2">
      <c r="A7007" t="s">
        <v>9726</v>
      </c>
      <c r="B7007" t="s">
        <v>3070</v>
      </c>
      <c r="C7007">
        <v>4.5</v>
      </c>
      <c r="D7007">
        <v>12293</v>
      </c>
      <c r="E7007" t="s">
        <v>527</v>
      </c>
      <c r="F7007" t="s">
        <v>65</v>
      </c>
      <c r="G7007" t="s">
        <v>23</v>
      </c>
      <c r="H7007" t="s">
        <v>24</v>
      </c>
      <c r="I7007" t="s">
        <v>25</v>
      </c>
      <c r="J7007" t="s">
        <v>1537</v>
      </c>
      <c r="K7007" t="s">
        <v>6251</v>
      </c>
      <c r="L7007" t="s">
        <v>643</v>
      </c>
      <c r="M7007" t="s">
        <v>29</v>
      </c>
      <c r="N7007">
        <f t="shared" si="763"/>
        <v>0</v>
      </c>
      <c r="O7007" t="str">
        <f t="shared" si="764"/>
        <v>No</v>
      </c>
      <c r="P7007">
        <f t="shared" si="765"/>
        <v>0</v>
      </c>
      <c r="Q7007">
        <f t="shared" si="766"/>
        <v>4813937689</v>
      </c>
      <c r="R7007">
        <f t="shared" si="767"/>
        <v>4.1933383153624479</v>
      </c>
      <c r="S7007" t="str">
        <f t="shared" si="768"/>
        <v>Acceptable</v>
      </c>
      <c r="T7007">
        <f>ROUNDUP(C7007,0)</f>
        <v>5</v>
      </c>
      <c r="U7007">
        <f>ROUNDDOWN(C7007,0)</f>
        <v>4</v>
      </c>
      <c r="V7007">
        <f>RIGHT(K7007,2)+2000</f>
        <v>2018</v>
      </c>
      <c r="W7007" t="str">
        <f>INDEX(_xlfn.TEXTSPLIT(K7007,"-"),1,2)</f>
        <v>May</v>
      </c>
      <c r="X7007" t="str">
        <f>INDEX(_xlfn.TEXTSPLIT(K7007,"-"),1,1)</f>
        <v>6</v>
      </c>
      <c r="Y7007">
        <f>INDEX(months!B:B,MATCH(Sheet1!W7007,months!A:A,0))</f>
        <v>5</v>
      </c>
      <c r="Z7007">
        <f t="shared" si="769"/>
        <v>43226</v>
      </c>
    </row>
    <row r="7008" spans="1:26" x14ac:dyDescent="0.2">
      <c r="A7008" t="s">
        <v>9727</v>
      </c>
      <c r="B7008" t="s">
        <v>3070</v>
      </c>
      <c r="C7008">
        <v>4.3</v>
      </c>
      <c r="D7008">
        <v>2017</v>
      </c>
      <c r="E7008" t="s">
        <v>46</v>
      </c>
      <c r="F7008" t="s">
        <v>50</v>
      </c>
      <c r="G7008" t="s">
        <v>23</v>
      </c>
      <c r="H7008" t="s">
        <v>24</v>
      </c>
      <c r="I7008" t="s">
        <v>25</v>
      </c>
      <c r="J7008" t="s">
        <v>1537</v>
      </c>
      <c r="K7008" t="s">
        <v>1178</v>
      </c>
      <c r="L7008" t="s">
        <v>1197</v>
      </c>
      <c r="M7008" t="s">
        <v>81</v>
      </c>
      <c r="N7008">
        <f t="shared" si="763"/>
        <v>0</v>
      </c>
      <c r="O7008" t="str">
        <f t="shared" si="764"/>
        <v>No</v>
      </c>
      <c r="P7008">
        <f t="shared" si="765"/>
        <v>0</v>
      </c>
      <c r="Q7008">
        <f t="shared" si="766"/>
        <v>4813937689</v>
      </c>
      <c r="R7008">
        <f t="shared" si="767"/>
        <v>4.1933383153624479</v>
      </c>
      <c r="S7008" t="str">
        <f t="shared" si="768"/>
        <v>Acceptable</v>
      </c>
      <c r="T7008">
        <f>ROUNDUP(C7008,0)</f>
        <v>5</v>
      </c>
      <c r="U7008">
        <f>ROUNDDOWN(C7008,0)</f>
        <v>4</v>
      </c>
      <c r="V7008">
        <f>RIGHT(K7008,2)+2000</f>
        <v>2018</v>
      </c>
      <c r="W7008" t="str">
        <f>INDEX(_xlfn.TEXTSPLIT(K7008,"-"),1,2)</f>
        <v>Feb</v>
      </c>
      <c r="X7008" t="str">
        <f>INDEX(_xlfn.TEXTSPLIT(K7008,"-"),1,1)</f>
        <v>16</v>
      </c>
      <c r="Y7008">
        <f>INDEX(months!B:B,MATCH(Sheet1!W7008,months!A:A,0))</f>
        <v>2</v>
      </c>
      <c r="Z7008">
        <f t="shared" si="769"/>
        <v>43147</v>
      </c>
    </row>
    <row r="7009" spans="1:26" x14ac:dyDescent="0.2">
      <c r="A7009" t="s">
        <v>9728</v>
      </c>
      <c r="B7009" t="s">
        <v>3070</v>
      </c>
      <c r="C7009">
        <v>4.4000000000000004</v>
      </c>
      <c r="D7009">
        <v>3588</v>
      </c>
      <c r="E7009" t="s">
        <v>308</v>
      </c>
      <c r="F7009" t="s">
        <v>32</v>
      </c>
      <c r="G7009" t="s">
        <v>23</v>
      </c>
      <c r="H7009" t="s">
        <v>24</v>
      </c>
      <c r="I7009" t="s">
        <v>25</v>
      </c>
      <c r="J7009" t="s">
        <v>1537</v>
      </c>
      <c r="K7009" t="s">
        <v>1315</v>
      </c>
      <c r="L7009" t="s">
        <v>6682</v>
      </c>
      <c r="M7009" t="s">
        <v>587</v>
      </c>
      <c r="N7009">
        <f t="shared" si="763"/>
        <v>0</v>
      </c>
      <c r="O7009" t="str">
        <f t="shared" si="764"/>
        <v>No</v>
      </c>
      <c r="P7009">
        <f t="shared" si="765"/>
        <v>0</v>
      </c>
      <c r="Q7009">
        <f t="shared" si="766"/>
        <v>4813937689</v>
      </c>
      <c r="R7009">
        <f t="shared" si="767"/>
        <v>4.1933383153624479</v>
      </c>
      <c r="S7009" t="str">
        <f t="shared" si="768"/>
        <v>Acceptable</v>
      </c>
      <c r="T7009">
        <f>ROUNDUP(C7009,0)</f>
        <v>5</v>
      </c>
      <c r="U7009">
        <f>ROUNDDOWN(C7009,0)</f>
        <v>4</v>
      </c>
      <c r="V7009">
        <f>RIGHT(K7009,2)+2000</f>
        <v>2018</v>
      </c>
      <c r="W7009" t="str">
        <f>INDEX(_xlfn.TEXTSPLIT(K7009,"-"),1,2)</f>
        <v>Feb</v>
      </c>
      <c r="X7009" t="str">
        <f>INDEX(_xlfn.TEXTSPLIT(K7009,"-"),1,1)</f>
        <v>25</v>
      </c>
      <c r="Y7009">
        <f>INDEX(months!B:B,MATCH(Sheet1!W7009,months!A:A,0))</f>
        <v>2</v>
      </c>
      <c r="Z7009">
        <f t="shared" si="769"/>
        <v>43156</v>
      </c>
    </row>
    <row r="7010" spans="1:26" x14ac:dyDescent="0.2">
      <c r="A7010" t="s">
        <v>9729</v>
      </c>
      <c r="B7010" t="s">
        <v>3070</v>
      </c>
      <c r="C7010">
        <v>4.4000000000000004</v>
      </c>
      <c r="D7010">
        <v>767</v>
      </c>
      <c r="E7010" t="s">
        <v>308</v>
      </c>
      <c r="F7010" t="s">
        <v>50</v>
      </c>
      <c r="G7010" t="s">
        <v>23</v>
      </c>
      <c r="H7010" t="s">
        <v>24</v>
      </c>
      <c r="I7010" t="s">
        <v>25</v>
      </c>
      <c r="J7010" t="s">
        <v>1537</v>
      </c>
      <c r="K7010" t="s">
        <v>2477</v>
      </c>
      <c r="L7010" t="s">
        <v>53</v>
      </c>
      <c r="M7010" t="s">
        <v>81</v>
      </c>
      <c r="N7010">
        <f t="shared" si="763"/>
        <v>0</v>
      </c>
      <c r="O7010" t="str">
        <f t="shared" si="764"/>
        <v>No</v>
      </c>
      <c r="P7010">
        <f t="shared" si="765"/>
        <v>0</v>
      </c>
      <c r="Q7010">
        <f t="shared" si="766"/>
        <v>4813937689</v>
      </c>
      <c r="R7010">
        <f t="shared" si="767"/>
        <v>4.1933383153624479</v>
      </c>
      <c r="S7010" t="str">
        <f t="shared" si="768"/>
        <v>Acceptable</v>
      </c>
      <c r="T7010">
        <f>ROUNDUP(C7010,0)</f>
        <v>5</v>
      </c>
      <c r="U7010">
        <f>ROUNDDOWN(C7010,0)</f>
        <v>4</v>
      </c>
      <c r="V7010">
        <f>RIGHT(K7010,2)+2000</f>
        <v>2018</v>
      </c>
      <c r="W7010" t="str">
        <f>INDEX(_xlfn.TEXTSPLIT(K7010,"-"),1,2)</f>
        <v>Feb</v>
      </c>
      <c r="X7010" t="str">
        <f>INDEX(_xlfn.TEXTSPLIT(K7010,"-"),1,1)</f>
        <v>23</v>
      </c>
      <c r="Y7010">
        <f>INDEX(months!B:B,MATCH(Sheet1!W7010,months!A:A,0))</f>
        <v>2</v>
      </c>
      <c r="Z7010">
        <f t="shared" si="769"/>
        <v>43154</v>
      </c>
    </row>
    <row r="7011" spans="1:26" x14ac:dyDescent="0.2">
      <c r="A7011" t="s">
        <v>9730</v>
      </c>
      <c r="B7011" t="s">
        <v>3070</v>
      </c>
      <c r="C7011">
        <v>3</v>
      </c>
      <c r="D7011">
        <v>1279</v>
      </c>
      <c r="E7011" t="s">
        <v>481</v>
      </c>
      <c r="F7011" t="s">
        <v>50</v>
      </c>
      <c r="G7011" t="s">
        <v>23</v>
      </c>
      <c r="H7011" t="s">
        <v>24</v>
      </c>
      <c r="I7011" t="s">
        <v>25</v>
      </c>
      <c r="J7011" t="s">
        <v>2673</v>
      </c>
      <c r="K7011" t="s">
        <v>1088</v>
      </c>
      <c r="L7011" t="s">
        <v>3008</v>
      </c>
      <c r="M7011" t="s">
        <v>587</v>
      </c>
      <c r="N7011">
        <f t="shared" si="763"/>
        <v>0</v>
      </c>
      <c r="O7011" t="str">
        <f t="shared" si="764"/>
        <v>No</v>
      </c>
      <c r="P7011">
        <f t="shared" si="765"/>
        <v>0</v>
      </c>
      <c r="Q7011">
        <f t="shared" si="766"/>
        <v>4813937689</v>
      </c>
      <c r="R7011">
        <f t="shared" si="767"/>
        <v>4.1933383153624479</v>
      </c>
      <c r="S7011" t="str">
        <f t="shared" si="768"/>
        <v>Acceptable</v>
      </c>
      <c r="T7011">
        <f>ROUNDUP(C7011,0)</f>
        <v>3</v>
      </c>
      <c r="U7011">
        <f>ROUNDDOWN(C7011,0)</f>
        <v>3</v>
      </c>
      <c r="V7011">
        <f>RIGHT(K7011,2)+2000</f>
        <v>2018</v>
      </c>
      <c r="W7011" t="str">
        <f>INDEX(_xlfn.TEXTSPLIT(K7011,"-"),1,2)</f>
        <v>Jun</v>
      </c>
      <c r="X7011" t="str">
        <f>INDEX(_xlfn.TEXTSPLIT(K7011,"-"),1,1)</f>
        <v>13</v>
      </c>
      <c r="Y7011">
        <f>INDEX(months!B:B,MATCH(Sheet1!W7011,months!A:A,0))</f>
        <v>6</v>
      </c>
      <c r="Z7011">
        <f t="shared" si="769"/>
        <v>43264</v>
      </c>
    </row>
    <row r="7012" spans="1:26" x14ac:dyDescent="0.2">
      <c r="A7012" t="s">
        <v>9731</v>
      </c>
      <c r="B7012" t="s">
        <v>3070</v>
      </c>
      <c r="C7012">
        <v>4.8</v>
      </c>
      <c r="D7012">
        <v>22290</v>
      </c>
      <c r="E7012" t="s">
        <v>481</v>
      </c>
      <c r="F7012" t="s">
        <v>32</v>
      </c>
      <c r="G7012" t="s">
        <v>23</v>
      </c>
      <c r="H7012" t="s">
        <v>24</v>
      </c>
      <c r="I7012" t="s">
        <v>25</v>
      </c>
      <c r="J7012" t="s">
        <v>2694</v>
      </c>
      <c r="K7012" t="s">
        <v>2235</v>
      </c>
      <c r="L7012" t="s">
        <v>9732</v>
      </c>
      <c r="M7012" t="s">
        <v>86</v>
      </c>
      <c r="N7012">
        <f t="shared" si="763"/>
        <v>0</v>
      </c>
      <c r="O7012" t="str">
        <f t="shared" si="764"/>
        <v>No</v>
      </c>
      <c r="P7012">
        <f t="shared" si="765"/>
        <v>0</v>
      </c>
      <c r="Q7012">
        <f t="shared" si="766"/>
        <v>4813937689</v>
      </c>
      <c r="R7012">
        <f t="shared" si="767"/>
        <v>4.1933383153624479</v>
      </c>
      <c r="S7012" t="str">
        <f t="shared" si="768"/>
        <v>Acceptable</v>
      </c>
      <c r="T7012">
        <f>ROUNDUP(C7012,0)</f>
        <v>5</v>
      </c>
      <c r="U7012">
        <f>ROUNDDOWN(C7012,0)</f>
        <v>4</v>
      </c>
      <c r="V7012">
        <f>RIGHT(K7012,2)+2000</f>
        <v>2018</v>
      </c>
      <c r="W7012" t="str">
        <f>INDEX(_xlfn.TEXTSPLIT(K7012,"-"),1,2)</f>
        <v>Aug</v>
      </c>
      <c r="X7012" t="str">
        <f>INDEX(_xlfn.TEXTSPLIT(K7012,"-"),1,1)</f>
        <v>5</v>
      </c>
      <c r="Y7012">
        <f>INDEX(months!B:B,MATCH(Sheet1!W7012,months!A:A,0))</f>
        <v>8</v>
      </c>
      <c r="Z7012">
        <f t="shared" si="769"/>
        <v>43317</v>
      </c>
    </row>
    <row r="7013" spans="1:26" x14ac:dyDescent="0.2">
      <c r="A7013" t="s">
        <v>9733</v>
      </c>
      <c r="B7013" t="s">
        <v>3070</v>
      </c>
      <c r="C7013">
        <v>4.7</v>
      </c>
      <c r="D7013">
        <v>34279</v>
      </c>
      <c r="E7013" t="s">
        <v>172</v>
      </c>
      <c r="F7013" t="s">
        <v>65</v>
      </c>
      <c r="G7013" t="s">
        <v>23</v>
      </c>
      <c r="H7013" t="s">
        <v>24</v>
      </c>
      <c r="I7013" t="s">
        <v>25</v>
      </c>
      <c r="J7013" t="s">
        <v>2745</v>
      </c>
      <c r="K7013" t="s">
        <v>173</v>
      </c>
      <c r="L7013" t="s">
        <v>98</v>
      </c>
      <c r="M7013" t="s">
        <v>54</v>
      </c>
      <c r="N7013">
        <f t="shared" si="763"/>
        <v>0</v>
      </c>
      <c r="O7013" t="str">
        <f t="shared" si="764"/>
        <v>No</v>
      </c>
      <c r="P7013">
        <f t="shared" si="765"/>
        <v>0</v>
      </c>
      <c r="Q7013">
        <f t="shared" si="766"/>
        <v>4813937689</v>
      </c>
      <c r="R7013">
        <f t="shared" si="767"/>
        <v>4.1933383153624479</v>
      </c>
      <c r="S7013" t="str">
        <f t="shared" si="768"/>
        <v>Acceptable</v>
      </c>
      <c r="T7013">
        <f>ROUNDUP(C7013,0)</f>
        <v>5</v>
      </c>
      <c r="U7013">
        <f>ROUNDDOWN(C7013,0)</f>
        <v>4</v>
      </c>
      <c r="V7013">
        <f>RIGHT(K7013,2)+2000</f>
        <v>2018</v>
      </c>
      <c r="W7013" t="str">
        <f>INDEX(_xlfn.TEXTSPLIT(K7013,"-"),1,2)</f>
        <v>Aug</v>
      </c>
      <c r="X7013" t="str">
        <f>INDEX(_xlfn.TEXTSPLIT(K7013,"-"),1,1)</f>
        <v>2</v>
      </c>
      <c r="Y7013">
        <f>INDEX(months!B:B,MATCH(Sheet1!W7013,months!A:A,0))</f>
        <v>8</v>
      </c>
      <c r="Z7013">
        <f t="shared" si="769"/>
        <v>43314</v>
      </c>
    </row>
    <row r="7014" spans="1:26" x14ac:dyDescent="0.2">
      <c r="A7014" t="s">
        <v>9734</v>
      </c>
      <c r="B7014" t="s">
        <v>4612</v>
      </c>
      <c r="C7014">
        <v>4.5999999999999996</v>
      </c>
      <c r="D7014">
        <v>7342</v>
      </c>
      <c r="E7014" t="s">
        <v>46</v>
      </c>
      <c r="F7014" t="s">
        <v>65</v>
      </c>
      <c r="G7014" t="s">
        <v>23</v>
      </c>
      <c r="H7014" t="s">
        <v>24</v>
      </c>
      <c r="I7014" t="s">
        <v>25</v>
      </c>
      <c r="J7014" t="s">
        <v>4613</v>
      </c>
      <c r="K7014" t="s">
        <v>115</v>
      </c>
      <c r="L7014" t="s">
        <v>46</v>
      </c>
      <c r="M7014" t="s">
        <v>552</v>
      </c>
      <c r="N7014">
        <f t="shared" si="763"/>
        <v>0</v>
      </c>
      <c r="O7014" t="str">
        <f t="shared" si="764"/>
        <v>No</v>
      </c>
      <c r="P7014">
        <f t="shared" si="765"/>
        <v>0</v>
      </c>
      <c r="Q7014">
        <f t="shared" si="766"/>
        <v>4813937689</v>
      </c>
      <c r="R7014">
        <f t="shared" si="767"/>
        <v>4.1933383153624479</v>
      </c>
      <c r="S7014" t="str">
        <f t="shared" si="768"/>
        <v>Acceptable</v>
      </c>
      <c r="T7014">
        <f>ROUNDUP(C7014,0)</f>
        <v>5</v>
      </c>
      <c r="U7014">
        <f>ROUNDDOWN(C7014,0)</f>
        <v>4</v>
      </c>
      <c r="V7014">
        <f>RIGHT(K7014,2)+2000</f>
        <v>2018</v>
      </c>
      <c r="W7014" t="str">
        <f>INDEX(_xlfn.TEXTSPLIT(K7014,"-"),1,2)</f>
        <v>Jul</v>
      </c>
      <c r="X7014" t="str">
        <f>INDEX(_xlfn.TEXTSPLIT(K7014,"-"),1,1)</f>
        <v>30</v>
      </c>
      <c r="Y7014">
        <f>INDEX(months!B:B,MATCH(Sheet1!W7014,months!A:A,0))</f>
        <v>7</v>
      </c>
      <c r="Z7014">
        <f t="shared" si="769"/>
        <v>43311</v>
      </c>
    </row>
    <row r="7015" spans="1:26" x14ac:dyDescent="0.2">
      <c r="A7015" t="s">
        <v>9735</v>
      </c>
      <c r="B7015" t="s">
        <v>3070</v>
      </c>
      <c r="C7015">
        <v>4</v>
      </c>
      <c r="D7015">
        <v>309</v>
      </c>
      <c r="E7015" t="s">
        <v>42</v>
      </c>
      <c r="F7015" t="s">
        <v>50</v>
      </c>
      <c r="G7015" t="s">
        <v>23</v>
      </c>
      <c r="H7015" t="s">
        <v>24</v>
      </c>
      <c r="I7015" t="s">
        <v>25</v>
      </c>
      <c r="J7015" t="s">
        <v>1537</v>
      </c>
      <c r="K7015" t="s">
        <v>1310</v>
      </c>
      <c r="L7015" t="s">
        <v>317</v>
      </c>
      <c r="M7015" t="s">
        <v>81</v>
      </c>
      <c r="N7015">
        <f t="shared" si="763"/>
        <v>0</v>
      </c>
      <c r="O7015" t="str">
        <f t="shared" si="764"/>
        <v>No</v>
      </c>
      <c r="P7015">
        <f t="shared" si="765"/>
        <v>0</v>
      </c>
      <c r="Q7015">
        <f t="shared" si="766"/>
        <v>4813937689</v>
      </c>
      <c r="R7015">
        <f t="shared" si="767"/>
        <v>4.1933383153624479</v>
      </c>
      <c r="S7015" t="str">
        <f t="shared" si="768"/>
        <v>Acceptable</v>
      </c>
      <c r="T7015">
        <f>ROUNDUP(C7015,0)</f>
        <v>4</v>
      </c>
      <c r="U7015">
        <f>ROUNDDOWN(C7015,0)</f>
        <v>4</v>
      </c>
      <c r="V7015">
        <f>RIGHT(K7015,2)+2000</f>
        <v>2018</v>
      </c>
      <c r="W7015" t="str">
        <f>INDEX(_xlfn.TEXTSPLIT(K7015,"-"),1,2)</f>
        <v>May</v>
      </c>
      <c r="X7015" t="str">
        <f>INDEX(_xlfn.TEXTSPLIT(K7015,"-"),1,1)</f>
        <v>2</v>
      </c>
      <c r="Y7015">
        <f>INDEX(months!B:B,MATCH(Sheet1!W7015,months!A:A,0))</f>
        <v>5</v>
      </c>
      <c r="Z7015">
        <f t="shared" si="769"/>
        <v>43222</v>
      </c>
    </row>
    <row r="7016" spans="1:26" x14ac:dyDescent="0.2">
      <c r="A7016" t="s">
        <v>9736</v>
      </c>
      <c r="B7016" t="s">
        <v>3070</v>
      </c>
      <c r="C7016">
        <v>3.7</v>
      </c>
      <c r="D7016">
        <v>1478</v>
      </c>
      <c r="E7016" t="s">
        <v>1686</v>
      </c>
      <c r="F7016" t="s">
        <v>50</v>
      </c>
      <c r="G7016" t="s">
        <v>23</v>
      </c>
      <c r="H7016" t="s">
        <v>24</v>
      </c>
      <c r="I7016" t="s">
        <v>25</v>
      </c>
      <c r="J7016" t="s">
        <v>2673</v>
      </c>
      <c r="K7016" t="s">
        <v>7266</v>
      </c>
      <c r="L7016" t="s">
        <v>9737</v>
      </c>
      <c r="M7016" t="s">
        <v>60</v>
      </c>
      <c r="N7016">
        <f t="shared" si="763"/>
        <v>0</v>
      </c>
      <c r="O7016" t="str">
        <f t="shared" si="764"/>
        <v>No</v>
      </c>
      <c r="P7016">
        <f t="shared" si="765"/>
        <v>0</v>
      </c>
      <c r="Q7016">
        <f t="shared" si="766"/>
        <v>4813937689</v>
      </c>
      <c r="R7016">
        <f t="shared" si="767"/>
        <v>4.1933383153624479</v>
      </c>
      <c r="S7016" t="str">
        <f t="shared" si="768"/>
        <v>Acceptable</v>
      </c>
      <c r="T7016">
        <f>ROUNDUP(C7016,0)</f>
        <v>4</v>
      </c>
      <c r="U7016">
        <f>ROUNDDOWN(C7016,0)</f>
        <v>3</v>
      </c>
      <c r="V7016">
        <f>RIGHT(K7016,2)+2000</f>
        <v>2017</v>
      </c>
      <c r="W7016" t="str">
        <f>INDEX(_xlfn.TEXTSPLIT(K7016,"-"),1,2)</f>
        <v>Apr</v>
      </c>
      <c r="X7016" t="str">
        <f>INDEX(_xlfn.TEXTSPLIT(K7016,"-"),1,1)</f>
        <v>22</v>
      </c>
      <c r="Y7016">
        <f>INDEX(months!B:B,MATCH(Sheet1!W7016,months!A:A,0))</f>
        <v>4</v>
      </c>
      <c r="Z7016">
        <f t="shared" si="769"/>
        <v>42847</v>
      </c>
    </row>
    <row r="7017" spans="1:26" x14ac:dyDescent="0.2">
      <c r="A7017" t="s">
        <v>9738</v>
      </c>
      <c r="B7017" t="s">
        <v>3070</v>
      </c>
      <c r="C7017">
        <v>3.5</v>
      </c>
      <c r="D7017">
        <v>807</v>
      </c>
      <c r="E7017" t="s">
        <v>147</v>
      </c>
      <c r="F7017" t="s">
        <v>32</v>
      </c>
      <c r="G7017" t="s">
        <v>23</v>
      </c>
      <c r="H7017" t="s">
        <v>24</v>
      </c>
      <c r="I7017" t="s">
        <v>25</v>
      </c>
      <c r="J7017" t="s">
        <v>2673</v>
      </c>
      <c r="K7017" t="s">
        <v>535</v>
      </c>
      <c r="L7017" t="s">
        <v>1194</v>
      </c>
      <c r="M7017" t="s">
        <v>72</v>
      </c>
      <c r="N7017">
        <f t="shared" si="763"/>
        <v>0</v>
      </c>
      <c r="O7017" t="str">
        <f t="shared" si="764"/>
        <v>No</v>
      </c>
      <c r="P7017">
        <f t="shared" si="765"/>
        <v>0</v>
      </c>
      <c r="Q7017">
        <f t="shared" si="766"/>
        <v>4813937689</v>
      </c>
      <c r="R7017">
        <f t="shared" si="767"/>
        <v>4.1933383153624479</v>
      </c>
      <c r="S7017" t="str">
        <f t="shared" si="768"/>
        <v>Acceptable</v>
      </c>
      <c r="T7017">
        <f>ROUNDUP(C7017,0)</f>
        <v>4</v>
      </c>
      <c r="U7017">
        <f>ROUNDDOWN(C7017,0)</f>
        <v>3</v>
      </c>
      <c r="V7017">
        <f>RIGHT(K7017,2)+2000</f>
        <v>2018</v>
      </c>
      <c r="W7017" t="str">
        <f>INDEX(_xlfn.TEXTSPLIT(K7017,"-"),1,2)</f>
        <v>May</v>
      </c>
      <c r="X7017" t="str">
        <f>INDEX(_xlfn.TEXTSPLIT(K7017,"-"),1,1)</f>
        <v>1</v>
      </c>
      <c r="Y7017">
        <f>INDEX(months!B:B,MATCH(Sheet1!W7017,months!A:A,0))</f>
        <v>5</v>
      </c>
      <c r="Z7017">
        <f t="shared" si="769"/>
        <v>43221</v>
      </c>
    </row>
    <row r="7018" spans="1:26" x14ac:dyDescent="0.2">
      <c r="A7018" t="s">
        <v>9739</v>
      </c>
      <c r="B7018" t="s">
        <v>3070</v>
      </c>
      <c r="C7018">
        <v>2.7</v>
      </c>
      <c r="D7018">
        <v>5706</v>
      </c>
      <c r="E7018" t="s">
        <v>1429</v>
      </c>
      <c r="F7018" t="s">
        <v>32</v>
      </c>
      <c r="G7018" t="s">
        <v>23</v>
      </c>
      <c r="H7018" t="s">
        <v>24</v>
      </c>
      <c r="I7018" t="s">
        <v>25</v>
      </c>
      <c r="J7018" t="s">
        <v>1537</v>
      </c>
      <c r="K7018" t="s">
        <v>3272</v>
      </c>
      <c r="L7018" t="s">
        <v>246</v>
      </c>
      <c r="M7018" t="s">
        <v>54</v>
      </c>
      <c r="N7018">
        <f t="shared" si="763"/>
        <v>0</v>
      </c>
      <c r="O7018" t="str">
        <f t="shared" si="764"/>
        <v>No</v>
      </c>
      <c r="P7018">
        <f t="shared" si="765"/>
        <v>0</v>
      </c>
      <c r="Q7018">
        <f t="shared" si="766"/>
        <v>4813937689</v>
      </c>
      <c r="R7018">
        <f t="shared" si="767"/>
        <v>4.1933383153624479</v>
      </c>
      <c r="S7018" t="str">
        <f t="shared" si="768"/>
        <v>Acceptable</v>
      </c>
      <c r="T7018">
        <f>ROUNDUP(C7018,0)</f>
        <v>3</v>
      </c>
      <c r="U7018">
        <f>ROUNDDOWN(C7018,0)</f>
        <v>2</v>
      </c>
      <c r="V7018">
        <f>RIGHT(K7018,2)+2000</f>
        <v>2017</v>
      </c>
      <c r="W7018" t="str">
        <f>INDEX(_xlfn.TEXTSPLIT(K7018,"-"),1,2)</f>
        <v>Jul</v>
      </c>
      <c r="X7018" t="str">
        <f>INDEX(_xlfn.TEXTSPLIT(K7018,"-"),1,1)</f>
        <v>13</v>
      </c>
      <c r="Y7018">
        <f>INDEX(months!B:B,MATCH(Sheet1!W7018,months!A:A,0))</f>
        <v>7</v>
      </c>
      <c r="Z7018">
        <f t="shared" si="769"/>
        <v>42929</v>
      </c>
    </row>
    <row r="7019" spans="1:26" x14ac:dyDescent="0.2">
      <c r="A7019" t="s">
        <v>9740</v>
      </c>
      <c r="B7019" t="s">
        <v>2665</v>
      </c>
      <c r="C7019">
        <v>4.7</v>
      </c>
      <c r="D7019">
        <v>183343</v>
      </c>
      <c r="E7019" t="s">
        <v>88</v>
      </c>
      <c r="F7019" t="s">
        <v>38</v>
      </c>
      <c r="G7019" t="s">
        <v>23</v>
      </c>
      <c r="H7019" t="s">
        <v>24</v>
      </c>
      <c r="I7019" t="s">
        <v>44</v>
      </c>
      <c r="J7019" t="s">
        <v>6194</v>
      </c>
      <c r="K7019" t="s">
        <v>209</v>
      </c>
      <c r="L7019" t="s">
        <v>2570</v>
      </c>
      <c r="M7019" t="s">
        <v>60</v>
      </c>
      <c r="N7019">
        <f t="shared" si="763"/>
        <v>0</v>
      </c>
      <c r="O7019" t="str">
        <f t="shared" si="764"/>
        <v>No</v>
      </c>
      <c r="P7019">
        <f t="shared" si="765"/>
        <v>0</v>
      </c>
      <c r="Q7019">
        <f t="shared" si="766"/>
        <v>4813937689</v>
      </c>
      <c r="R7019">
        <f t="shared" si="767"/>
        <v>4.1933383153624479</v>
      </c>
      <c r="S7019" t="str">
        <f t="shared" si="768"/>
        <v>Acceptable</v>
      </c>
      <c r="T7019">
        <f>ROUNDUP(C7019,0)</f>
        <v>5</v>
      </c>
      <c r="U7019">
        <f>ROUNDDOWN(C7019,0)</f>
        <v>4</v>
      </c>
      <c r="V7019">
        <f>RIGHT(K7019,2)+2000</f>
        <v>2018</v>
      </c>
      <c r="W7019" t="str">
        <f>INDEX(_xlfn.TEXTSPLIT(K7019,"-"),1,2)</f>
        <v>May</v>
      </c>
      <c r="X7019" t="str">
        <f>INDEX(_xlfn.TEXTSPLIT(K7019,"-"),1,1)</f>
        <v>28</v>
      </c>
      <c r="Y7019">
        <f>INDEX(months!B:B,MATCH(Sheet1!W7019,months!A:A,0))</f>
        <v>5</v>
      </c>
      <c r="Z7019">
        <f t="shared" si="769"/>
        <v>43248</v>
      </c>
    </row>
    <row r="7020" spans="1:26" x14ac:dyDescent="0.2">
      <c r="A7020" t="s">
        <v>9741</v>
      </c>
      <c r="B7020" t="s">
        <v>3070</v>
      </c>
      <c r="C7020">
        <v>4.0999999999999996</v>
      </c>
      <c r="D7020">
        <v>213</v>
      </c>
      <c r="E7020" t="s">
        <v>202</v>
      </c>
      <c r="F7020" t="s">
        <v>57</v>
      </c>
      <c r="G7020" t="s">
        <v>23</v>
      </c>
      <c r="H7020" t="s">
        <v>24</v>
      </c>
      <c r="I7020" t="s">
        <v>25</v>
      </c>
      <c r="J7020" t="s">
        <v>3077</v>
      </c>
      <c r="K7020" t="s">
        <v>45</v>
      </c>
      <c r="L7020" t="s">
        <v>9742</v>
      </c>
      <c r="M7020" t="s">
        <v>81</v>
      </c>
      <c r="N7020">
        <f t="shared" si="763"/>
        <v>0</v>
      </c>
      <c r="O7020" t="str">
        <f t="shared" si="764"/>
        <v>No</v>
      </c>
      <c r="P7020">
        <f t="shared" si="765"/>
        <v>0</v>
      </c>
      <c r="Q7020">
        <f t="shared" si="766"/>
        <v>4813937689</v>
      </c>
      <c r="R7020">
        <f t="shared" si="767"/>
        <v>4.1933383153624479</v>
      </c>
      <c r="S7020" t="str">
        <f t="shared" si="768"/>
        <v>Acceptable</v>
      </c>
      <c r="T7020">
        <f>ROUNDUP(C7020,0)</f>
        <v>5</v>
      </c>
      <c r="U7020">
        <f>ROUNDDOWN(C7020,0)</f>
        <v>4</v>
      </c>
      <c r="V7020">
        <f>RIGHT(K7020,2)+2000</f>
        <v>2018</v>
      </c>
      <c r="W7020" t="str">
        <f>INDEX(_xlfn.TEXTSPLIT(K7020,"-"),1,2)</f>
        <v>Jun</v>
      </c>
      <c r="X7020" t="str">
        <f>INDEX(_xlfn.TEXTSPLIT(K7020,"-"),1,1)</f>
        <v>8</v>
      </c>
      <c r="Y7020">
        <f>INDEX(months!B:B,MATCH(Sheet1!W7020,months!A:A,0))</f>
        <v>6</v>
      </c>
      <c r="Z7020">
        <f t="shared" si="769"/>
        <v>43259</v>
      </c>
    </row>
    <row r="7021" spans="1:26" x14ac:dyDescent="0.2">
      <c r="A7021" t="s">
        <v>9743</v>
      </c>
      <c r="B7021" t="s">
        <v>3070</v>
      </c>
      <c r="C7021">
        <v>4.5</v>
      </c>
      <c r="D7021">
        <v>5481</v>
      </c>
      <c r="E7021" t="s">
        <v>2699</v>
      </c>
      <c r="F7021" t="s">
        <v>32</v>
      </c>
      <c r="G7021" t="s">
        <v>23</v>
      </c>
      <c r="H7021" t="s">
        <v>24</v>
      </c>
      <c r="I7021" t="s">
        <v>25</v>
      </c>
      <c r="J7021" t="s">
        <v>1537</v>
      </c>
      <c r="K7021" t="s">
        <v>133</v>
      </c>
      <c r="L7021" t="s">
        <v>180</v>
      </c>
      <c r="M7021" t="s">
        <v>54</v>
      </c>
      <c r="N7021">
        <f t="shared" si="763"/>
        <v>0</v>
      </c>
      <c r="O7021" t="str">
        <f t="shared" si="764"/>
        <v>No</v>
      </c>
      <c r="P7021">
        <f t="shared" si="765"/>
        <v>0</v>
      </c>
      <c r="Q7021">
        <f t="shared" si="766"/>
        <v>4813937689</v>
      </c>
      <c r="R7021">
        <f t="shared" si="767"/>
        <v>4.1933383153624479</v>
      </c>
      <c r="S7021" t="str">
        <f t="shared" si="768"/>
        <v>Acceptable</v>
      </c>
      <c r="T7021">
        <f>ROUNDUP(C7021,0)</f>
        <v>5</v>
      </c>
      <c r="U7021">
        <f>ROUNDDOWN(C7021,0)</f>
        <v>4</v>
      </c>
      <c r="V7021">
        <f>RIGHT(K7021,2)+2000</f>
        <v>2018</v>
      </c>
      <c r="W7021" t="str">
        <f>INDEX(_xlfn.TEXTSPLIT(K7021,"-"),1,2)</f>
        <v>Jul</v>
      </c>
      <c r="X7021" t="str">
        <f>INDEX(_xlfn.TEXTSPLIT(K7021,"-"),1,1)</f>
        <v>7</v>
      </c>
      <c r="Y7021">
        <f>INDEX(months!B:B,MATCH(Sheet1!W7021,months!A:A,0))</f>
        <v>7</v>
      </c>
      <c r="Z7021">
        <f t="shared" si="769"/>
        <v>43288</v>
      </c>
    </row>
    <row r="7022" spans="1:26" x14ac:dyDescent="0.2">
      <c r="A7022" t="s">
        <v>9744</v>
      </c>
      <c r="B7022" t="s">
        <v>3070</v>
      </c>
      <c r="C7022">
        <v>4.5999999999999996</v>
      </c>
      <c r="D7022">
        <v>769</v>
      </c>
      <c r="E7022" t="s">
        <v>481</v>
      </c>
      <c r="F7022" t="s">
        <v>50</v>
      </c>
      <c r="G7022" t="s">
        <v>23</v>
      </c>
      <c r="H7022" t="s">
        <v>24</v>
      </c>
      <c r="I7022" t="s">
        <v>25</v>
      </c>
      <c r="J7022" t="s">
        <v>1537</v>
      </c>
      <c r="K7022" t="s">
        <v>3673</v>
      </c>
      <c r="L7022" t="s">
        <v>6483</v>
      </c>
      <c r="M7022" t="s">
        <v>81</v>
      </c>
      <c r="N7022">
        <f t="shared" si="763"/>
        <v>0</v>
      </c>
      <c r="O7022" t="str">
        <f t="shared" si="764"/>
        <v>No</v>
      </c>
      <c r="P7022">
        <f t="shared" si="765"/>
        <v>0</v>
      </c>
      <c r="Q7022">
        <f t="shared" si="766"/>
        <v>4813937689</v>
      </c>
      <c r="R7022">
        <f t="shared" si="767"/>
        <v>4.1933383153624479</v>
      </c>
      <c r="S7022" t="str">
        <f t="shared" si="768"/>
        <v>Acceptable</v>
      </c>
      <c r="T7022">
        <f>ROUNDUP(C7022,0)</f>
        <v>5</v>
      </c>
      <c r="U7022">
        <f>ROUNDDOWN(C7022,0)</f>
        <v>4</v>
      </c>
      <c r="V7022">
        <f>RIGHT(K7022,2)+2000</f>
        <v>2018</v>
      </c>
      <c r="W7022" t="str">
        <f>INDEX(_xlfn.TEXTSPLIT(K7022,"-"),1,2)</f>
        <v>Apr</v>
      </c>
      <c r="X7022" t="str">
        <f>INDEX(_xlfn.TEXTSPLIT(K7022,"-"),1,1)</f>
        <v>4</v>
      </c>
      <c r="Y7022">
        <f>INDEX(months!B:B,MATCH(Sheet1!W7022,months!A:A,0))</f>
        <v>4</v>
      </c>
      <c r="Z7022">
        <f t="shared" si="769"/>
        <v>43194</v>
      </c>
    </row>
    <row r="7023" spans="1:26" x14ac:dyDescent="0.2">
      <c r="A7023" t="s">
        <v>9745</v>
      </c>
      <c r="B7023" t="s">
        <v>340</v>
      </c>
      <c r="C7023">
        <v>4.5</v>
      </c>
      <c r="D7023">
        <v>45452</v>
      </c>
      <c r="E7023" t="s">
        <v>152</v>
      </c>
      <c r="F7023" t="s">
        <v>38</v>
      </c>
      <c r="G7023" t="s">
        <v>23</v>
      </c>
      <c r="H7023" t="s">
        <v>24</v>
      </c>
      <c r="I7023" t="s">
        <v>25</v>
      </c>
      <c r="J7023" t="s">
        <v>341</v>
      </c>
      <c r="K7023" t="s">
        <v>160</v>
      </c>
      <c r="L7023" t="s">
        <v>6778</v>
      </c>
      <c r="M7023" t="s">
        <v>86</v>
      </c>
      <c r="N7023">
        <f t="shared" si="763"/>
        <v>0</v>
      </c>
      <c r="O7023" t="str">
        <f t="shared" si="764"/>
        <v>No</v>
      </c>
      <c r="P7023">
        <f t="shared" si="765"/>
        <v>0</v>
      </c>
      <c r="Q7023">
        <f t="shared" si="766"/>
        <v>4813937689</v>
      </c>
      <c r="R7023">
        <f t="shared" si="767"/>
        <v>4.1933383153624479</v>
      </c>
      <c r="S7023" t="str">
        <f t="shared" si="768"/>
        <v>Acceptable</v>
      </c>
      <c r="T7023">
        <f>ROUNDUP(C7023,0)</f>
        <v>5</v>
      </c>
      <c r="U7023">
        <f>ROUNDDOWN(C7023,0)</f>
        <v>4</v>
      </c>
      <c r="V7023">
        <f>RIGHT(K7023,2)+2000</f>
        <v>2018</v>
      </c>
      <c r="W7023" t="str">
        <f>INDEX(_xlfn.TEXTSPLIT(K7023,"-"),1,2)</f>
        <v>Jul</v>
      </c>
      <c r="X7023" t="str">
        <f>INDEX(_xlfn.TEXTSPLIT(K7023,"-"),1,1)</f>
        <v>19</v>
      </c>
      <c r="Y7023">
        <f>INDEX(months!B:B,MATCH(Sheet1!W7023,months!A:A,0))</f>
        <v>7</v>
      </c>
      <c r="Z7023">
        <f t="shared" si="769"/>
        <v>43300</v>
      </c>
    </row>
    <row r="7024" spans="1:26" x14ac:dyDescent="0.2">
      <c r="A7024" t="s">
        <v>9746</v>
      </c>
      <c r="B7024" t="s">
        <v>3070</v>
      </c>
      <c r="C7024">
        <v>4.4000000000000004</v>
      </c>
      <c r="D7024">
        <v>289</v>
      </c>
      <c r="E7024" t="s">
        <v>21</v>
      </c>
      <c r="F7024" t="s">
        <v>50</v>
      </c>
      <c r="G7024" t="s">
        <v>23</v>
      </c>
      <c r="H7024" t="s">
        <v>24</v>
      </c>
      <c r="I7024" t="s">
        <v>25</v>
      </c>
      <c r="J7024" t="s">
        <v>1537</v>
      </c>
      <c r="K7024" t="s">
        <v>7541</v>
      </c>
      <c r="L7024" t="s">
        <v>157</v>
      </c>
      <c r="M7024" t="s">
        <v>81</v>
      </c>
      <c r="N7024">
        <f t="shared" si="763"/>
        <v>0</v>
      </c>
      <c r="O7024" t="str">
        <f t="shared" si="764"/>
        <v>No</v>
      </c>
      <c r="P7024">
        <f t="shared" si="765"/>
        <v>0</v>
      </c>
      <c r="Q7024">
        <f t="shared" si="766"/>
        <v>4813937689</v>
      </c>
      <c r="R7024">
        <f t="shared" si="767"/>
        <v>4.1933383153624479</v>
      </c>
      <c r="S7024" t="str">
        <f t="shared" si="768"/>
        <v>Acceptable</v>
      </c>
      <c r="T7024">
        <f>ROUNDUP(C7024,0)</f>
        <v>5</v>
      </c>
      <c r="U7024">
        <f>ROUNDDOWN(C7024,0)</f>
        <v>4</v>
      </c>
      <c r="V7024">
        <f>RIGHT(K7024,2)+2000</f>
        <v>2018</v>
      </c>
      <c r="W7024" t="str">
        <f>INDEX(_xlfn.TEXTSPLIT(K7024,"-"),1,2)</f>
        <v>Feb</v>
      </c>
      <c r="X7024" t="str">
        <f>INDEX(_xlfn.TEXTSPLIT(K7024,"-"),1,1)</f>
        <v>17</v>
      </c>
      <c r="Y7024">
        <f>INDEX(months!B:B,MATCH(Sheet1!W7024,months!A:A,0))</f>
        <v>2</v>
      </c>
      <c r="Z7024">
        <f t="shared" si="769"/>
        <v>43148</v>
      </c>
    </row>
    <row r="7025" spans="1:26" x14ac:dyDescent="0.2">
      <c r="A7025" t="s">
        <v>9747</v>
      </c>
      <c r="B7025" t="s">
        <v>3827</v>
      </c>
      <c r="C7025">
        <v>4.3</v>
      </c>
      <c r="D7025">
        <v>112223</v>
      </c>
      <c r="E7025" t="s">
        <v>1786</v>
      </c>
      <c r="F7025" t="s">
        <v>65</v>
      </c>
      <c r="G7025" t="s">
        <v>23</v>
      </c>
      <c r="H7025" t="s">
        <v>24</v>
      </c>
      <c r="I7025" t="s">
        <v>418</v>
      </c>
      <c r="J7025" t="s">
        <v>3828</v>
      </c>
      <c r="K7025" t="s">
        <v>759</v>
      </c>
      <c r="L7025" t="s">
        <v>9748</v>
      </c>
      <c r="M7025" t="s">
        <v>274</v>
      </c>
      <c r="N7025">
        <f t="shared" si="763"/>
        <v>0</v>
      </c>
      <c r="O7025" t="str">
        <f t="shared" si="764"/>
        <v>No</v>
      </c>
      <c r="P7025">
        <f t="shared" si="765"/>
        <v>0</v>
      </c>
      <c r="Q7025">
        <f t="shared" si="766"/>
        <v>4813937689</v>
      </c>
      <c r="R7025">
        <f t="shared" si="767"/>
        <v>4.1933383153624479</v>
      </c>
      <c r="S7025" t="str">
        <f t="shared" si="768"/>
        <v>Acceptable</v>
      </c>
      <c r="T7025">
        <f>ROUNDUP(C7025,0)</f>
        <v>5</v>
      </c>
      <c r="U7025">
        <f>ROUNDDOWN(C7025,0)</f>
        <v>4</v>
      </c>
      <c r="V7025">
        <f>RIGHT(K7025,2)+2000</f>
        <v>2018</v>
      </c>
      <c r="W7025" t="str">
        <f>INDEX(_xlfn.TEXTSPLIT(K7025,"-"),1,2)</f>
        <v>Jul</v>
      </c>
      <c r="X7025" t="str">
        <f>INDEX(_xlfn.TEXTSPLIT(K7025,"-"),1,1)</f>
        <v>5</v>
      </c>
      <c r="Y7025">
        <f>INDEX(months!B:B,MATCH(Sheet1!W7025,months!A:A,0))</f>
        <v>7</v>
      </c>
      <c r="Z7025">
        <f t="shared" si="769"/>
        <v>43286</v>
      </c>
    </row>
    <row r="7026" spans="1:26" x14ac:dyDescent="0.2">
      <c r="A7026" t="s">
        <v>9749</v>
      </c>
      <c r="B7026" t="s">
        <v>3070</v>
      </c>
      <c r="C7026">
        <v>4.4000000000000004</v>
      </c>
      <c r="D7026">
        <v>2100</v>
      </c>
      <c r="E7026" t="s">
        <v>46</v>
      </c>
      <c r="F7026" t="s">
        <v>50</v>
      </c>
      <c r="G7026" t="s">
        <v>23</v>
      </c>
      <c r="H7026" t="s">
        <v>24</v>
      </c>
      <c r="I7026" t="s">
        <v>25</v>
      </c>
      <c r="J7026" t="s">
        <v>1579</v>
      </c>
      <c r="K7026" t="s">
        <v>249</v>
      </c>
      <c r="L7026" t="s">
        <v>984</v>
      </c>
      <c r="M7026" t="s">
        <v>81</v>
      </c>
      <c r="N7026">
        <f t="shared" si="763"/>
        <v>0</v>
      </c>
      <c r="O7026" t="str">
        <f t="shared" si="764"/>
        <v>No</v>
      </c>
      <c r="P7026">
        <f t="shared" si="765"/>
        <v>0</v>
      </c>
      <c r="Q7026">
        <f t="shared" si="766"/>
        <v>4813937689</v>
      </c>
      <c r="R7026">
        <f t="shared" si="767"/>
        <v>4.1933383153624479</v>
      </c>
      <c r="S7026" t="str">
        <f t="shared" si="768"/>
        <v>Acceptable</v>
      </c>
      <c r="T7026">
        <f>ROUNDUP(C7026,0)</f>
        <v>5</v>
      </c>
      <c r="U7026">
        <f>ROUNDDOWN(C7026,0)</f>
        <v>4</v>
      </c>
      <c r="V7026">
        <f>RIGHT(K7026,2)+2000</f>
        <v>2018</v>
      </c>
      <c r="W7026" t="str">
        <f>INDEX(_xlfn.TEXTSPLIT(K7026,"-"),1,2)</f>
        <v>Jul</v>
      </c>
      <c r="X7026" t="str">
        <f>INDEX(_xlfn.TEXTSPLIT(K7026,"-"),1,1)</f>
        <v>28</v>
      </c>
      <c r="Y7026">
        <f>INDEX(months!B:B,MATCH(Sheet1!W7026,months!A:A,0))</f>
        <v>7</v>
      </c>
      <c r="Z7026">
        <f t="shared" si="769"/>
        <v>43309</v>
      </c>
    </row>
    <row r="7027" spans="1:26" x14ac:dyDescent="0.2">
      <c r="A7027" t="s">
        <v>9750</v>
      </c>
      <c r="B7027" t="s">
        <v>3070</v>
      </c>
      <c r="C7027">
        <v>4.5</v>
      </c>
      <c r="D7027">
        <v>2442</v>
      </c>
      <c r="E7027" t="s">
        <v>481</v>
      </c>
      <c r="F7027" t="s">
        <v>50</v>
      </c>
      <c r="G7027" t="s">
        <v>23</v>
      </c>
      <c r="H7027" t="s">
        <v>24</v>
      </c>
      <c r="I7027" t="s">
        <v>25</v>
      </c>
      <c r="J7027" t="s">
        <v>3045</v>
      </c>
      <c r="K7027" t="s">
        <v>743</v>
      </c>
      <c r="L7027" t="s">
        <v>9751</v>
      </c>
      <c r="M7027" t="s">
        <v>29</v>
      </c>
      <c r="N7027">
        <f t="shared" si="763"/>
        <v>0</v>
      </c>
      <c r="O7027" t="str">
        <f t="shared" si="764"/>
        <v>No</v>
      </c>
      <c r="P7027">
        <f t="shared" si="765"/>
        <v>0</v>
      </c>
      <c r="Q7027">
        <f t="shared" si="766"/>
        <v>4813937689</v>
      </c>
      <c r="R7027">
        <f t="shared" si="767"/>
        <v>4.1933383153624479</v>
      </c>
      <c r="S7027" t="str">
        <f t="shared" si="768"/>
        <v>Acceptable</v>
      </c>
      <c r="T7027">
        <f>ROUNDUP(C7027,0)</f>
        <v>5</v>
      </c>
      <c r="U7027">
        <f>ROUNDDOWN(C7027,0)</f>
        <v>4</v>
      </c>
      <c r="V7027">
        <f>RIGHT(K7027,2)+2000</f>
        <v>2018</v>
      </c>
      <c r="W7027" t="str">
        <f>INDEX(_xlfn.TEXTSPLIT(K7027,"-"),1,2)</f>
        <v>Jul</v>
      </c>
      <c r="X7027" t="str">
        <f>INDEX(_xlfn.TEXTSPLIT(K7027,"-"),1,1)</f>
        <v>6</v>
      </c>
      <c r="Y7027">
        <f>INDEX(months!B:B,MATCH(Sheet1!W7027,months!A:A,0))</f>
        <v>7</v>
      </c>
      <c r="Z7027">
        <f t="shared" si="769"/>
        <v>43287</v>
      </c>
    </row>
    <row r="7028" spans="1:26" x14ac:dyDescent="0.2">
      <c r="A7028" t="s">
        <v>9752</v>
      </c>
      <c r="B7028" t="s">
        <v>3070</v>
      </c>
      <c r="C7028">
        <v>4.5999999999999996</v>
      </c>
      <c r="D7028">
        <v>12034</v>
      </c>
      <c r="E7028" t="s">
        <v>1786</v>
      </c>
      <c r="F7028" t="s">
        <v>65</v>
      </c>
      <c r="G7028" t="s">
        <v>23</v>
      </c>
      <c r="H7028" t="s">
        <v>24</v>
      </c>
      <c r="I7028" t="s">
        <v>25</v>
      </c>
      <c r="J7028" t="s">
        <v>1537</v>
      </c>
      <c r="K7028" t="s">
        <v>764</v>
      </c>
      <c r="L7028" t="s">
        <v>9570</v>
      </c>
      <c r="M7028" t="s">
        <v>81</v>
      </c>
      <c r="N7028">
        <f t="shared" si="763"/>
        <v>0</v>
      </c>
      <c r="O7028" t="str">
        <f t="shared" si="764"/>
        <v>No</v>
      </c>
      <c r="P7028">
        <f t="shared" si="765"/>
        <v>0</v>
      </c>
      <c r="Q7028">
        <f t="shared" si="766"/>
        <v>4813937689</v>
      </c>
      <c r="R7028">
        <f t="shared" si="767"/>
        <v>4.1933383153624479</v>
      </c>
      <c r="S7028" t="str">
        <f t="shared" si="768"/>
        <v>Acceptable</v>
      </c>
      <c r="T7028">
        <f>ROUNDUP(C7028,0)</f>
        <v>5</v>
      </c>
      <c r="U7028">
        <f>ROUNDDOWN(C7028,0)</f>
        <v>4</v>
      </c>
      <c r="V7028">
        <f>RIGHT(K7028,2)+2000</f>
        <v>2018</v>
      </c>
      <c r="W7028" t="str">
        <f>INDEX(_xlfn.TEXTSPLIT(K7028,"-"),1,2)</f>
        <v>May</v>
      </c>
      <c r="X7028" t="str">
        <f>INDEX(_xlfn.TEXTSPLIT(K7028,"-"),1,1)</f>
        <v>26</v>
      </c>
      <c r="Y7028">
        <f>INDEX(months!B:B,MATCH(Sheet1!W7028,months!A:A,0))</f>
        <v>5</v>
      </c>
      <c r="Z7028">
        <f t="shared" si="769"/>
        <v>43246</v>
      </c>
    </row>
    <row r="7029" spans="1:26" x14ac:dyDescent="0.2">
      <c r="A7029" t="s">
        <v>171</v>
      </c>
      <c r="B7029" t="s">
        <v>3070</v>
      </c>
      <c r="C7029">
        <v>4.7</v>
      </c>
      <c r="D7029">
        <v>8264</v>
      </c>
      <c r="E7029" t="s">
        <v>172</v>
      </c>
      <c r="F7029" t="s">
        <v>32</v>
      </c>
      <c r="G7029" t="s">
        <v>23</v>
      </c>
      <c r="H7029" t="s">
        <v>24</v>
      </c>
      <c r="I7029" t="s">
        <v>25</v>
      </c>
      <c r="J7029" t="s">
        <v>51</v>
      </c>
      <c r="K7029" t="s">
        <v>173</v>
      </c>
      <c r="L7029" t="s">
        <v>174</v>
      </c>
      <c r="M7029" t="s">
        <v>54</v>
      </c>
      <c r="N7029">
        <f t="shared" si="763"/>
        <v>0</v>
      </c>
      <c r="O7029" t="str">
        <f t="shared" si="764"/>
        <v>No</v>
      </c>
      <c r="P7029">
        <f t="shared" si="765"/>
        <v>0</v>
      </c>
      <c r="Q7029">
        <f t="shared" si="766"/>
        <v>4813937689</v>
      </c>
      <c r="R7029">
        <f t="shared" si="767"/>
        <v>4.1933383153624479</v>
      </c>
      <c r="S7029" t="str">
        <f t="shared" si="768"/>
        <v>Acceptable</v>
      </c>
      <c r="T7029">
        <f>ROUNDUP(C7029,0)</f>
        <v>5</v>
      </c>
      <c r="U7029">
        <f>ROUNDDOWN(C7029,0)</f>
        <v>4</v>
      </c>
      <c r="V7029">
        <f>RIGHT(K7029,2)+2000</f>
        <v>2018</v>
      </c>
      <c r="W7029" t="str">
        <f>INDEX(_xlfn.TEXTSPLIT(K7029,"-"),1,2)</f>
        <v>Aug</v>
      </c>
      <c r="X7029" t="str">
        <f>INDEX(_xlfn.TEXTSPLIT(K7029,"-"),1,1)</f>
        <v>2</v>
      </c>
      <c r="Y7029">
        <f>INDEX(months!B:B,MATCH(Sheet1!W7029,months!A:A,0))</f>
        <v>8</v>
      </c>
      <c r="Z7029">
        <f t="shared" si="769"/>
        <v>43314</v>
      </c>
    </row>
    <row r="7030" spans="1:26" x14ac:dyDescent="0.2">
      <c r="A7030" t="s">
        <v>9753</v>
      </c>
      <c r="B7030" t="s">
        <v>3070</v>
      </c>
      <c r="C7030">
        <v>4.5999999999999996</v>
      </c>
      <c r="D7030">
        <v>1977</v>
      </c>
      <c r="E7030" t="s">
        <v>1113</v>
      </c>
      <c r="F7030" t="s">
        <v>50</v>
      </c>
      <c r="G7030" t="s">
        <v>23</v>
      </c>
      <c r="H7030" t="s">
        <v>24</v>
      </c>
      <c r="I7030" t="s">
        <v>25</v>
      </c>
      <c r="J7030" t="s">
        <v>1537</v>
      </c>
      <c r="K7030" t="s">
        <v>2590</v>
      </c>
      <c r="L7030" t="s">
        <v>80</v>
      </c>
      <c r="M7030" t="s">
        <v>29</v>
      </c>
      <c r="N7030">
        <f t="shared" si="763"/>
        <v>0</v>
      </c>
      <c r="O7030" t="str">
        <f t="shared" si="764"/>
        <v>No</v>
      </c>
      <c r="P7030">
        <f t="shared" si="765"/>
        <v>0</v>
      </c>
      <c r="Q7030">
        <f t="shared" si="766"/>
        <v>4813937689</v>
      </c>
      <c r="R7030">
        <f t="shared" si="767"/>
        <v>4.1933383153624479</v>
      </c>
      <c r="S7030" t="str">
        <f t="shared" si="768"/>
        <v>Acceptable</v>
      </c>
      <c r="T7030">
        <f>ROUNDUP(C7030,0)</f>
        <v>5</v>
      </c>
      <c r="U7030">
        <f>ROUNDDOWN(C7030,0)</f>
        <v>4</v>
      </c>
      <c r="V7030">
        <f>RIGHT(K7030,2)+2000</f>
        <v>2018</v>
      </c>
      <c r="W7030" t="str">
        <f>INDEX(_xlfn.TEXTSPLIT(K7030,"-"),1,2)</f>
        <v>Feb</v>
      </c>
      <c r="X7030" t="str">
        <f>INDEX(_xlfn.TEXTSPLIT(K7030,"-"),1,1)</f>
        <v>21</v>
      </c>
      <c r="Y7030">
        <f>INDEX(months!B:B,MATCH(Sheet1!W7030,months!A:A,0))</f>
        <v>2</v>
      </c>
      <c r="Z7030">
        <f t="shared" si="769"/>
        <v>43152</v>
      </c>
    </row>
    <row r="7031" spans="1:26" x14ac:dyDescent="0.2">
      <c r="A7031" t="s">
        <v>9754</v>
      </c>
      <c r="B7031" t="s">
        <v>3070</v>
      </c>
      <c r="C7031">
        <v>3.1</v>
      </c>
      <c r="D7031">
        <v>305</v>
      </c>
      <c r="E7031" t="s">
        <v>731</v>
      </c>
      <c r="F7031" t="s">
        <v>50</v>
      </c>
      <c r="G7031" t="s">
        <v>23</v>
      </c>
      <c r="H7031" t="s">
        <v>24</v>
      </c>
      <c r="I7031" t="s">
        <v>25</v>
      </c>
      <c r="J7031" t="s">
        <v>3097</v>
      </c>
      <c r="K7031" t="s">
        <v>8832</v>
      </c>
      <c r="L7031" t="s">
        <v>220</v>
      </c>
      <c r="M7031" t="s">
        <v>177</v>
      </c>
      <c r="N7031">
        <f t="shared" si="763"/>
        <v>0</v>
      </c>
      <c r="O7031" t="str">
        <f t="shared" si="764"/>
        <v>No</v>
      </c>
      <c r="P7031">
        <f t="shared" si="765"/>
        <v>0</v>
      </c>
      <c r="Q7031">
        <f t="shared" si="766"/>
        <v>4813937689</v>
      </c>
      <c r="R7031">
        <f t="shared" si="767"/>
        <v>4.1933383153624479</v>
      </c>
      <c r="S7031" t="str">
        <f t="shared" si="768"/>
        <v>Acceptable</v>
      </c>
      <c r="T7031">
        <f>ROUNDUP(C7031,0)</f>
        <v>4</v>
      </c>
      <c r="U7031">
        <f>ROUNDDOWN(C7031,0)</f>
        <v>3</v>
      </c>
      <c r="V7031">
        <f>RIGHT(K7031,2)+2000</f>
        <v>2016</v>
      </c>
      <c r="W7031" t="str">
        <f>INDEX(_xlfn.TEXTSPLIT(K7031,"-"),1,2)</f>
        <v>Jul</v>
      </c>
      <c r="X7031" t="str">
        <f>INDEX(_xlfn.TEXTSPLIT(K7031,"-"),1,1)</f>
        <v>7</v>
      </c>
      <c r="Y7031">
        <f>INDEX(months!B:B,MATCH(Sheet1!W7031,months!A:A,0))</f>
        <v>7</v>
      </c>
      <c r="Z7031">
        <f t="shared" si="769"/>
        <v>42558</v>
      </c>
    </row>
    <row r="7032" spans="1:26" x14ac:dyDescent="0.2">
      <c r="A7032" t="s">
        <v>3333</v>
      </c>
      <c r="B7032" t="s">
        <v>3070</v>
      </c>
      <c r="C7032">
        <v>3.9</v>
      </c>
      <c r="D7032">
        <v>6903</v>
      </c>
      <c r="E7032" t="s">
        <v>42</v>
      </c>
      <c r="F7032" t="s">
        <v>65</v>
      </c>
      <c r="G7032" t="s">
        <v>23</v>
      </c>
      <c r="H7032" t="s">
        <v>24</v>
      </c>
      <c r="I7032" t="s">
        <v>25</v>
      </c>
      <c r="J7032" t="s">
        <v>3099</v>
      </c>
      <c r="K7032" t="s">
        <v>634</v>
      </c>
      <c r="L7032" t="s">
        <v>3334</v>
      </c>
      <c r="M7032" t="s">
        <v>60</v>
      </c>
      <c r="N7032">
        <f t="shared" si="763"/>
        <v>0</v>
      </c>
      <c r="O7032" t="str">
        <f t="shared" si="764"/>
        <v>No</v>
      </c>
      <c r="P7032">
        <f t="shared" si="765"/>
        <v>0</v>
      </c>
      <c r="Q7032">
        <f t="shared" si="766"/>
        <v>4813937689</v>
      </c>
      <c r="R7032">
        <f t="shared" si="767"/>
        <v>4.1933383153624479</v>
      </c>
      <c r="S7032" t="str">
        <f t="shared" si="768"/>
        <v>Acceptable</v>
      </c>
      <c r="T7032">
        <f>ROUNDUP(C7032,0)</f>
        <v>4</v>
      </c>
      <c r="U7032">
        <f>ROUNDDOWN(C7032,0)</f>
        <v>3</v>
      </c>
      <c r="V7032">
        <f>RIGHT(K7032,2)+2000</f>
        <v>2018</v>
      </c>
      <c r="W7032" t="str">
        <f>INDEX(_xlfn.TEXTSPLIT(K7032,"-"),1,2)</f>
        <v>Jan</v>
      </c>
      <c r="X7032" t="str">
        <f>INDEX(_xlfn.TEXTSPLIT(K7032,"-"),1,1)</f>
        <v>31</v>
      </c>
      <c r="Y7032">
        <f>INDEX(months!B:B,MATCH(Sheet1!W7032,months!A:A,0))</f>
        <v>1</v>
      </c>
      <c r="Z7032">
        <f t="shared" si="769"/>
        <v>43131</v>
      </c>
    </row>
    <row r="7033" spans="1:26" x14ac:dyDescent="0.2">
      <c r="A7033" t="s">
        <v>9755</v>
      </c>
      <c r="B7033" t="s">
        <v>2665</v>
      </c>
      <c r="C7033">
        <v>4.7</v>
      </c>
      <c r="D7033">
        <v>62561</v>
      </c>
      <c r="E7033" t="s">
        <v>1035</v>
      </c>
      <c r="F7033" t="s">
        <v>65</v>
      </c>
      <c r="G7033" t="s">
        <v>23</v>
      </c>
      <c r="H7033" t="s">
        <v>24</v>
      </c>
      <c r="I7033" t="s">
        <v>25</v>
      </c>
      <c r="J7033" t="s">
        <v>2824</v>
      </c>
      <c r="K7033" t="s">
        <v>84</v>
      </c>
      <c r="L7033" t="s">
        <v>2105</v>
      </c>
      <c r="M7033" t="s">
        <v>81</v>
      </c>
      <c r="N7033">
        <f t="shared" si="763"/>
        <v>0</v>
      </c>
      <c r="O7033" t="str">
        <f t="shared" si="764"/>
        <v>No</v>
      </c>
      <c r="P7033">
        <f t="shared" si="765"/>
        <v>0</v>
      </c>
      <c r="Q7033">
        <f t="shared" si="766"/>
        <v>4813937689</v>
      </c>
      <c r="R7033">
        <f t="shared" si="767"/>
        <v>4.1933383153624479</v>
      </c>
      <c r="S7033" t="str">
        <f t="shared" si="768"/>
        <v>Acceptable</v>
      </c>
      <c r="T7033">
        <f>ROUNDUP(C7033,0)</f>
        <v>5</v>
      </c>
      <c r="U7033">
        <f>ROUNDDOWN(C7033,0)</f>
        <v>4</v>
      </c>
      <c r="V7033">
        <f>RIGHT(K7033,2)+2000</f>
        <v>2018</v>
      </c>
      <c r="W7033" t="str">
        <f>INDEX(_xlfn.TEXTSPLIT(K7033,"-"),1,2)</f>
        <v>Jul</v>
      </c>
      <c r="X7033" t="str">
        <f>INDEX(_xlfn.TEXTSPLIT(K7033,"-"),1,1)</f>
        <v>31</v>
      </c>
      <c r="Y7033">
        <f>INDEX(months!B:B,MATCH(Sheet1!W7033,months!A:A,0))</f>
        <v>7</v>
      </c>
      <c r="Z7033">
        <f t="shared" si="769"/>
        <v>43312</v>
      </c>
    </row>
    <row r="7034" spans="1:26" x14ac:dyDescent="0.2">
      <c r="A7034" t="s">
        <v>9756</v>
      </c>
      <c r="B7034" t="s">
        <v>3070</v>
      </c>
      <c r="C7034">
        <v>4.5999999999999996</v>
      </c>
      <c r="D7034">
        <v>9016</v>
      </c>
      <c r="E7034" t="s">
        <v>172</v>
      </c>
      <c r="F7034" t="s">
        <v>65</v>
      </c>
      <c r="G7034" t="s">
        <v>23</v>
      </c>
      <c r="H7034" t="s">
        <v>24</v>
      </c>
      <c r="I7034" t="s">
        <v>25</v>
      </c>
      <c r="J7034" t="s">
        <v>1590</v>
      </c>
      <c r="K7034" t="s">
        <v>3021</v>
      </c>
      <c r="L7034" t="s">
        <v>9757</v>
      </c>
      <c r="M7034" t="s">
        <v>81</v>
      </c>
      <c r="N7034">
        <f t="shared" si="763"/>
        <v>0</v>
      </c>
      <c r="O7034" t="str">
        <f t="shared" si="764"/>
        <v>No</v>
      </c>
      <c r="P7034">
        <f t="shared" si="765"/>
        <v>0</v>
      </c>
      <c r="Q7034">
        <f t="shared" si="766"/>
        <v>4813937689</v>
      </c>
      <c r="R7034">
        <f t="shared" si="767"/>
        <v>4.1933383153624479</v>
      </c>
      <c r="S7034" t="str">
        <f t="shared" si="768"/>
        <v>Acceptable</v>
      </c>
      <c r="T7034">
        <f>ROUNDUP(C7034,0)</f>
        <v>5</v>
      </c>
      <c r="U7034">
        <f>ROUNDDOWN(C7034,0)</f>
        <v>4</v>
      </c>
      <c r="V7034">
        <f>RIGHT(K7034,2)+2000</f>
        <v>2018</v>
      </c>
      <c r="W7034" t="str">
        <f>INDEX(_xlfn.TEXTSPLIT(K7034,"-"),1,2)</f>
        <v>Aug</v>
      </c>
      <c r="X7034" t="str">
        <f>INDEX(_xlfn.TEXTSPLIT(K7034,"-"),1,1)</f>
        <v>6</v>
      </c>
      <c r="Y7034">
        <f>INDEX(months!B:B,MATCH(Sheet1!W7034,months!A:A,0))</f>
        <v>8</v>
      </c>
      <c r="Z7034">
        <f t="shared" si="769"/>
        <v>43318</v>
      </c>
    </row>
    <row r="7035" spans="1:26" x14ac:dyDescent="0.2">
      <c r="A7035" t="s">
        <v>9758</v>
      </c>
      <c r="B7035" t="s">
        <v>556</v>
      </c>
      <c r="C7035">
        <v>4.7</v>
      </c>
      <c r="D7035">
        <v>41625</v>
      </c>
      <c r="E7035" t="s">
        <v>305</v>
      </c>
      <c r="F7035" t="s">
        <v>65</v>
      </c>
      <c r="G7035" t="s">
        <v>23</v>
      </c>
      <c r="H7035" t="s">
        <v>24</v>
      </c>
      <c r="I7035" t="s">
        <v>25</v>
      </c>
      <c r="J7035" t="s">
        <v>557</v>
      </c>
      <c r="K7035" t="s">
        <v>2925</v>
      </c>
      <c r="L7035" t="s">
        <v>332</v>
      </c>
      <c r="M7035" t="s">
        <v>81</v>
      </c>
      <c r="N7035">
        <f t="shared" si="763"/>
        <v>0</v>
      </c>
      <c r="O7035" t="str">
        <f t="shared" si="764"/>
        <v>No</v>
      </c>
      <c r="P7035">
        <f t="shared" si="765"/>
        <v>0</v>
      </c>
      <c r="Q7035">
        <f t="shared" si="766"/>
        <v>4813937689</v>
      </c>
      <c r="R7035">
        <f t="shared" si="767"/>
        <v>4.1933383153624479</v>
      </c>
      <c r="S7035" t="str">
        <f t="shared" si="768"/>
        <v>Acceptable</v>
      </c>
      <c r="T7035">
        <f>ROUNDUP(C7035,0)</f>
        <v>5</v>
      </c>
      <c r="U7035">
        <f>ROUNDDOWN(C7035,0)</f>
        <v>4</v>
      </c>
      <c r="V7035">
        <f>RIGHT(K7035,2)+2000</f>
        <v>2017</v>
      </c>
      <c r="W7035" t="str">
        <f>INDEX(_xlfn.TEXTSPLIT(K7035,"-"),1,2)</f>
        <v>Dec</v>
      </c>
      <c r="X7035" t="str">
        <f>INDEX(_xlfn.TEXTSPLIT(K7035,"-"),1,1)</f>
        <v>21</v>
      </c>
      <c r="Y7035">
        <f>INDEX(months!B:B,MATCH(Sheet1!W7035,months!A:A,0))</f>
        <v>12</v>
      </c>
      <c r="Z7035">
        <f t="shared" si="769"/>
        <v>43090</v>
      </c>
    </row>
    <row r="7036" spans="1:26" x14ac:dyDescent="0.2">
      <c r="A7036" t="s">
        <v>9759</v>
      </c>
      <c r="B7036" t="s">
        <v>5319</v>
      </c>
      <c r="D7036">
        <v>114</v>
      </c>
      <c r="E7036" t="s">
        <v>1695</v>
      </c>
      <c r="F7036" t="s">
        <v>22</v>
      </c>
      <c r="G7036" t="s">
        <v>23</v>
      </c>
      <c r="H7036" t="s">
        <v>24</v>
      </c>
      <c r="I7036" t="s">
        <v>25</v>
      </c>
      <c r="J7036" t="s">
        <v>5320</v>
      </c>
      <c r="K7036" t="s">
        <v>264</v>
      </c>
      <c r="L7036" t="s">
        <v>167</v>
      </c>
      <c r="M7036" t="s">
        <v>47</v>
      </c>
      <c r="N7036">
        <f t="shared" si="763"/>
        <v>0</v>
      </c>
      <c r="O7036" t="str">
        <f t="shared" si="764"/>
        <v>No</v>
      </c>
      <c r="P7036">
        <f t="shared" si="765"/>
        <v>0</v>
      </c>
      <c r="Q7036">
        <f t="shared" si="766"/>
        <v>4813937689</v>
      </c>
      <c r="R7036">
        <f t="shared" si="767"/>
        <v>4.1933383153624479</v>
      </c>
      <c r="S7036" t="str">
        <f t="shared" si="768"/>
        <v>Acceptable</v>
      </c>
      <c r="T7036">
        <f>ROUNDUP(C7036,0)</f>
        <v>0</v>
      </c>
      <c r="U7036">
        <f>ROUNDDOWN(C7036,0)</f>
        <v>0</v>
      </c>
      <c r="V7036">
        <f>RIGHT(K7036,2)+2000</f>
        <v>2018</v>
      </c>
      <c r="W7036" t="str">
        <f>INDEX(_xlfn.TEXTSPLIT(K7036,"-"),1,2)</f>
        <v>May</v>
      </c>
      <c r="X7036" t="str">
        <f>INDEX(_xlfn.TEXTSPLIT(K7036,"-"),1,1)</f>
        <v>25</v>
      </c>
      <c r="Y7036">
        <f>INDEX(months!B:B,MATCH(Sheet1!W7036,months!A:A,0))</f>
        <v>5</v>
      </c>
      <c r="Z7036">
        <f t="shared" si="769"/>
        <v>43245</v>
      </c>
    </row>
    <row r="7037" spans="1:26" x14ac:dyDescent="0.2">
      <c r="A7037" t="s">
        <v>3793</v>
      </c>
      <c r="B7037" t="s">
        <v>3391</v>
      </c>
      <c r="C7037">
        <v>5</v>
      </c>
      <c r="D7037">
        <v>2</v>
      </c>
      <c r="E7037" t="s">
        <v>159</v>
      </c>
      <c r="F7037" t="s">
        <v>1010</v>
      </c>
      <c r="G7037" t="s">
        <v>23</v>
      </c>
      <c r="H7037" t="s">
        <v>24</v>
      </c>
      <c r="I7037" t="s">
        <v>418</v>
      </c>
      <c r="J7037" t="s">
        <v>3393</v>
      </c>
      <c r="K7037" t="s">
        <v>102</v>
      </c>
      <c r="L7037" t="s">
        <v>236</v>
      </c>
      <c r="M7037" t="s">
        <v>81</v>
      </c>
      <c r="N7037">
        <f t="shared" si="763"/>
        <v>0</v>
      </c>
      <c r="O7037" t="str">
        <f t="shared" si="764"/>
        <v>No</v>
      </c>
      <c r="P7037">
        <f t="shared" si="765"/>
        <v>0</v>
      </c>
      <c r="Q7037">
        <f t="shared" si="766"/>
        <v>4813937689</v>
      </c>
      <c r="R7037">
        <f t="shared" si="767"/>
        <v>4.1933383153624479</v>
      </c>
      <c r="S7037" t="str">
        <f t="shared" si="768"/>
        <v>Acceptable</v>
      </c>
      <c r="T7037">
        <f>ROUNDUP(C7037,0)</f>
        <v>5</v>
      </c>
      <c r="U7037">
        <f>ROUNDDOWN(C7037,0)</f>
        <v>5</v>
      </c>
      <c r="V7037">
        <f>RIGHT(K7037,2)+2000</f>
        <v>2018</v>
      </c>
      <c r="W7037" t="str">
        <f>INDEX(_xlfn.TEXTSPLIT(K7037,"-"),1,2)</f>
        <v>Jun</v>
      </c>
      <c r="X7037" t="str">
        <f>INDEX(_xlfn.TEXTSPLIT(K7037,"-"),1,1)</f>
        <v>6</v>
      </c>
      <c r="Y7037">
        <f>INDEX(months!B:B,MATCH(Sheet1!W7037,months!A:A,0))</f>
        <v>6</v>
      </c>
      <c r="Z7037">
        <f t="shared" si="769"/>
        <v>43257</v>
      </c>
    </row>
    <row r="7038" spans="1:26" x14ac:dyDescent="0.2">
      <c r="A7038" t="s">
        <v>9760</v>
      </c>
      <c r="B7038" t="s">
        <v>5191</v>
      </c>
      <c r="C7038">
        <v>4.4000000000000004</v>
      </c>
      <c r="D7038">
        <v>8433</v>
      </c>
      <c r="E7038" t="s">
        <v>56</v>
      </c>
      <c r="F7038" t="s">
        <v>50</v>
      </c>
      <c r="G7038" t="s">
        <v>23</v>
      </c>
      <c r="H7038" t="s">
        <v>24</v>
      </c>
      <c r="I7038" t="s">
        <v>25</v>
      </c>
      <c r="J7038" t="s">
        <v>5192</v>
      </c>
      <c r="K7038" t="s">
        <v>102</v>
      </c>
      <c r="L7038" t="s">
        <v>9761</v>
      </c>
      <c r="M7038" t="s">
        <v>86</v>
      </c>
      <c r="N7038">
        <f t="shared" si="763"/>
        <v>0</v>
      </c>
      <c r="O7038" t="str">
        <f t="shared" si="764"/>
        <v>No</v>
      </c>
      <c r="P7038">
        <f t="shared" si="765"/>
        <v>0</v>
      </c>
      <c r="Q7038">
        <f t="shared" si="766"/>
        <v>4813937689</v>
      </c>
      <c r="R7038">
        <f t="shared" si="767"/>
        <v>4.1933383153624479</v>
      </c>
      <c r="S7038" t="str">
        <f t="shared" si="768"/>
        <v>Acceptable</v>
      </c>
      <c r="T7038">
        <f>ROUNDUP(C7038,0)</f>
        <v>5</v>
      </c>
      <c r="U7038">
        <f>ROUNDDOWN(C7038,0)</f>
        <v>4</v>
      </c>
      <c r="V7038">
        <f>RIGHT(K7038,2)+2000</f>
        <v>2018</v>
      </c>
      <c r="W7038" t="str">
        <f>INDEX(_xlfn.TEXTSPLIT(K7038,"-"),1,2)</f>
        <v>Jun</v>
      </c>
      <c r="X7038" t="str">
        <f>INDEX(_xlfn.TEXTSPLIT(K7038,"-"),1,1)</f>
        <v>6</v>
      </c>
      <c r="Y7038">
        <f>INDEX(months!B:B,MATCH(Sheet1!W7038,months!A:A,0))</f>
        <v>6</v>
      </c>
      <c r="Z7038">
        <f t="shared" si="769"/>
        <v>43257</v>
      </c>
    </row>
    <row r="7039" spans="1:26" x14ac:dyDescent="0.2">
      <c r="A7039" t="s">
        <v>9762</v>
      </c>
      <c r="B7039" t="s">
        <v>556</v>
      </c>
      <c r="C7039">
        <v>4.8</v>
      </c>
      <c r="D7039">
        <v>726</v>
      </c>
      <c r="E7039" t="s">
        <v>305</v>
      </c>
      <c r="F7039" t="s">
        <v>775</v>
      </c>
      <c r="G7039" t="s">
        <v>649</v>
      </c>
      <c r="H7039" t="s">
        <v>923</v>
      </c>
      <c r="I7039" t="s">
        <v>25</v>
      </c>
      <c r="J7039" t="s">
        <v>557</v>
      </c>
      <c r="K7039" t="s">
        <v>2523</v>
      </c>
      <c r="L7039" t="s">
        <v>782</v>
      </c>
      <c r="M7039" t="s">
        <v>81</v>
      </c>
      <c r="N7039">
        <f t="shared" si="763"/>
        <v>0</v>
      </c>
      <c r="O7039" t="str">
        <f t="shared" si="764"/>
        <v>No</v>
      </c>
      <c r="P7039">
        <f t="shared" si="765"/>
        <v>0</v>
      </c>
      <c r="Q7039">
        <f t="shared" si="766"/>
        <v>4813937689</v>
      </c>
      <c r="R7039">
        <f t="shared" si="767"/>
        <v>4.1933383153624479</v>
      </c>
      <c r="S7039" t="str">
        <f t="shared" si="768"/>
        <v>Acceptable</v>
      </c>
      <c r="T7039">
        <f>ROUNDUP(C7039,0)</f>
        <v>5</v>
      </c>
      <c r="U7039">
        <f>ROUNDDOWN(C7039,0)</f>
        <v>4</v>
      </c>
      <c r="V7039">
        <f>RIGHT(K7039,2)+2000</f>
        <v>2017</v>
      </c>
      <c r="W7039" t="str">
        <f>INDEX(_xlfn.TEXTSPLIT(K7039,"-"),1,2)</f>
        <v>Dec</v>
      </c>
      <c r="X7039" t="str">
        <f>INDEX(_xlfn.TEXTSPLIT(K7039,"-"),1,1)</f>
        <v>20</v>
      </c>
      <c r="Y7039">
        <f>INDEX(months!B:B,MATCH(Sheet1!W7039,months!A:A,0))</f>
        <v>12</v>
      </c>
      <c r="Z7039">
        <f t="shared" si="769"/>
        <v>43089</v>
      </c>
    </row>
    <row r="7040" spans="1:26" x14ac:dyDescent="0.2">
      <c r="A7040" t="s">
        <v>9763</v>
      </c>
      <c r="B7040" t="s">
        <v>3070</v>
      </c>
      <c r="D7040">
        <v>1</v>
      </c>
      <c r="E7040" t="s">
        <v>108</v>
      </c>
      <c r="F7040" t="s">
        <v>1010</v>
      </c>
      <c r="G7040" t="s">
        <v>23</v>
      </c>
      <c r="H7040" t="s">
        <v>24</v>
      </c>
      <c r="I7040" t="s">
        <v>25</v>
      </c>
      <c r="J7040" t="s">
        <v>1537</v>
      </c>
      <c r="K7040" t="s">
        <v>973</v>
      </c>
      <c r="L7040" t="s">
        <v>180</v>
      </c>
      <c r="M7040" t="s">
        <v>29</v>
      </c>
      <c r="N7040">
        <f t="shared" si="763"/>
        <v>0</v>
      </c>
      <c r="O7040" t="str">
        <f t="shared" si="764"/>
        <v>No</v>
      </c>
      <c r="P7040">
        <f t="shared" si="765"/>
        <v>0</v>
      </c>
      <c r="Q7040">
        <f t="shared" si="766"/>
        <v>4813937689</v>
      </c>
      <c r="R7040">
        <f t="shared" si="767"/>
        <v>4.1933383153624479</v>
      </c>
      <c r="S7040" t="str">
        <f t="shared" si="768"/>
        <v>Acceptable</v>
      </c>
      <c r="T7040">
        <f>ROUNDUP(C7040,0)</f>
        <v>0</v>
      </c>
      <c r="U7040">
        <f>ROUNDDOWN(C7040,0)</f>
        <v>0</v>
      </c>
      <c r="V7040">
        <f>RIGHT(K7040,2)+2000</f>
        <v>2018</v>
      </c>
      <c r="W7040" t="str">
        <f>INDEX(_xlfn.TEXTSPLIT(K7040,"-"),1,2)</f>
        <v>Apr</v>
      </c>
      <c r="X7040" t="str">
        <f>INDEX(_xlfn.TEXTSPLIT(K7040,"-"),1,1)</f>
        <v>3</v>
      </c>
      <c r="Y7040">
        <f>INDEX(months!B:B,MATCH(Sheet1!W7040,months!A:A,0))</f>
        <v>4</v>
      </c>
      <c r="Z7040">
        <f t="shared" si="769"/>
        <v>43193</v>
      </c>
    </row>
    <row r="7041" spans="1:26" x14ac:dyDescent="0.2">
      <c r="A7041" t="s">
        <v>9764</v>
      </c>
      <c r="B7041" t="s">
        <v>3827</v>
      </c>
      <c r="C7041">
        <v>4.0999999999999996</v>
      </c>
      <c r="D7041">
        <v>8</v>
      </c>
      <c r="E7041" t="s">
        <v>1211</v>
      </c>
      <c r="F7041" t="s">
        <v>1010</v>
      </c>
      <c r="G7041" t="s">
        <v>23</v>
      </c>
      <c r="H7041" t="s">
        <v>24</v>
      </c>
      <c r="I7041" t="s">
        <v>44</v>
      </c>
      <c r="J7041" t="s">
        <v>3828</v>
      </c>
      <c r="K7041" t="s">
        <v>3120</v>
      </c>
      <c r="L7041" t="s">
        <v>8549</v>
      </c>
      <c r="M7041" t="s">
        <v>81</v>
      </c>
      <c r="N7041">
        <f t="shared" si="763"/>
        <v>0</v>
      </c>
      <c r="O7041" t="str">
        <f t="shared" si="764"/>
        <v>No</v>
      </c>
      <c r="P7041">
        <f t="shared" si="765"/>
        <v>0</v>
      </c>
      <c r="Q7041">
        <f t="shared" si="766"/>
        <v>4813937689</v>
      </c>
      <c r="R7041">
        <f t="shared" si="767"/>
        <v>4.1933383153624479</v>
      </c>
      <c r="S7041" t="str">
        <f t="shared" si="768"/>
        <v>Acceptable</v>
      </c>
      <c r="T7041">
        <f>ROUNDUP(C7041,0)</f>
        <v>5</v>
      </c>
      <c r="U7041">
        <f>ROUNDDOWN(C7041,0)</f>
        <v>4</v>
      </c>
      <c r="V7041">
        <f>RIGHT(K7041,2)+2000</f>
        <v>2017</v>
      </c>
      <c r="W7041" t="str">
        <f>INDEX(_xlfn.TEXTSPLIT(K7041,"-"),1,2)</f>
        <v>Jul</v>
      </c>
      <c r="X7041" t="str">
        <f>INDEX(_xlfn.TEXTSPLIT(K7041,"-"),1,1)</f>
        <v>14</v>
      </c>
      <c r="Y7041">
        <f>INDEX(months!B:B,MATCH(Sheet1!W7041,months!A:A,0))</f>
        <v>7</v>
      </c>
      <c r="Z7041">
        <f t="shared" si="769"/>
        <v>42930</v>
      </c>
    </row>
    <row r="7042" spans="1:26" x14ac:dyDescent="0.2">
      <c r="A7042" t="s">
        <v>9765</v>
      </c>
      <c r="B7042" t="s">
        <v>5319</v>
      </c>
      <c r="D7042">
        <v>4</v>
      </c>
      <c r="E7042" t="s">
        <v>46</v>
      </c>
      <c r="F7042" t="s">
        <v>775</v>
      </c>
      <c r="G7042" t="s">
        <v>23</v>
      </c>
      <c r="H7042" t="s">
        <v>24</v>
      </c>
      <c r="I7042" t="s">
        <v>25</v>
      </c>
      <c r="J7042" t="s">
        <v>5320</v>
      </c>
      <c r="K7042" t="s">
        <v>115</v>
      </c>
      <c r="L7042" t="s">
        <v>1885</v>
      </c>
      <c r="M7042" t="s">
        <v>81</v>
      </c>
      <c r="N7042">
        <f t="shared" ref="N7042:N7105" si="770">SUM(A7042,B7042)</f>
        <v>0</v>
      </c>
      <c r="O7042" t="str">
        <f t="shared" ref="O7042:O7105" si="771">IF(E7042="good","Yes","No")</f>
        <v>No</v>
      </c>
      <c r="P7042">
        <f t="shared" ref="P7042:P7105" si="772">COUNTIF(B:B,"&lt;0")</f>
        <v>0</v>
      </c>
      <c r="Q7042">
        <f t="shared" ref="Q7042:Q7105" si="773">SUMIF(D:D,"&gt;1000")</f>
        <v>4813937689</v>
      </c>
      <c r="R7042">
        <f t="shared" ref="R7042:R7105" si="774">AVERAGEIF(C:C,"&gt;0")</f>
        <v>4.1933383153624479</v>
      </c>
      <c r="S7042" t="str">
        <f t="shared" ref="S7042:S7105" si="775">IF(OR(A7042&gt;0,B7042&gt;0),"Acceptable","Check")</f>
        <v>Acceptable</v>
      </c>
      <c r="T7042">
        <f>ROUNDUP(C7042,0)</f>
        <v>0</v>
      </c>
      <c r="U7042">
        <f>ROUNDDOWN(C7042,0)</f>
        <v>0</v>
      </c>
      <c r="V7042">
        <f>RIGHT(K7042,2)+2000</f>
        <v>2018</v>
      </c>
      <c r="W7042" t="str">
        <f>INDEX(_xlfn.TEXTSPLIT(K7042,"-"),1,2)</f>
        <v>Jul</v>
      </c>
      <c r="X7042" t="str">
        <f>INDEX(_xlfn.TEXTSPLIT(K7042,"-"),1,1)</f>
        <v>30</v>
      </c>
      <c r="Y7042">
        <f>INDEX(months!B:B,MATCH(Sheet1!W7042,months!A:A,0))</f>
        <v>7</v>
      </c>
      <c r="Z7042">
        <f t="shared" si="769"/>
        <v>43311</v>
      </c>
    </row>
    <row r="7043" spans="1:26" x14ac:dyDescent="0.2">
      <c r="A7043" t="s">
        <v>9766</v>
      </c>
      <c r="B7043" t="s">
        <v>5319</v>
      </c>
      <c r="C7043">
        <v>4.3</v>
      </c>
      <c r="D7043">
        <v>828</v>
      </c>
      <c r="E7043" t="s">
        <v>431</v>
      </c>
      <c r="F7043" t="s">
        <v>22</v>
      </c>
      <c r="G7043" t="s">
        <v>23</v>
      </c>
      <c r="H7043" t="s">
        <v>24</v>
      </c>
      <c r="I7043" t="s">
        <v>25</v>
      </c>
      <c r="J7043" t="s">
        <v>5320</v>
      </c>
      <c r="K7043" t="s">
        <v>3567</v>
      </c>
      <c r="L7043" t="s">
        <v>9767</v>
      </c>
      <c r="M7043" t="s">
        <v>177</v>
      </c>
      <c r="N7043">
        <f t="shared" si="770"/>
        <v>0</v>
      </c>
      <c r="O7043" t="str">
        <f t="shared" si="771"/>
        <v>No</v>
      </c>
      <c r="P7043">
        <f t="shared" si="772"/>
        <v>0</v>
      </c>
      <c r="Q7043">
        <f t="shared" si="773"/>
        <v>4813937689</v>
      </c>
      <c r="R7043">
        <f t="shared" si="774"/>
        <v>4.1933383153624479</v>
      </c>
      <c r="S7043" t="str">
        <f t="shared" si="775"/>
        <v>Acceptable</v>
      </c>
      <c r="T7043">
        <f>ROUNDUP(C7043,0)</f>
        <v>5</v>
      </c>
      <c r="U7043">
        <f>ROUNDDOWN(C7043,0)</f>
        <v>4</v>
      </c>
      <c r="V7043">
        <f>RIGHT(K7043,2)+2000</f>
        <v>2017</v>
      </c>
      <c r="W7043" t="str">
        <f>INDEX(_xlfn.TEXTSPLIT(K7043,"-"),1,2)</f>
        <v>Oct</v>
      </c>
      <c r="X7043" t="str">
        <f>INDEX(_xlfn.TEXTSPLIT(K7043,"-"),1,1)</f>
        <v>10</v>
      </c>
      <c r="Y7043">
        <f>INDEX(months!B:B,MATCH(Sheet1!W7043,months!A:A,0))</f>
        <v>10</v>
      </c>
      <c r="Z7043">
        <f t="shared" ref="Z7043:Z7106" si="776">DATE(V7043,Y7043,X7043)</f>
        <v>43018</v>
      </c>
    </row>
    <row r="7044" spans="1:26" x14ac:dyDescent="0.2">
      <c r="A7044" t="s">
        <v>9768</v>
      </c>
      <c r="B7044" t="s">
        <v>2665</v>
      </c>
      <c r="C7044">
        <v>4.4000000000000004</v>
      </c>
      <c r="D7044">
        <v>12</v>
      </c>
      <c r="E7044" t="s">
        <v>2708</v>
      </c>
      <c r="F7044" t="s">
        <v>775</v>
      </c>
      <c r="G7044" t="s">
        <v>23</v>
      </c>
      <c r="H7044" t="s">
        <v>24</v>
      </c>
      <c r="I7044" t="s">
        <v>418</v>
      </c>
      <c r="J7044" t="s">
        <v>2684</v>
      </c>
      <c r="K7044" t="s">
        <v>1610</v>
      </c>
      <c r="L7044" t="s">
        <v>317</v>
      </c>
      <c r="M7044" t="s">
        <v>54</v>
      </c>
      <c r="N7044">
        <f t="shared" si="770"/>
        <v>0</v>
      </c>
      <c r="O7044" t="str">
        <f t="shared" si="771"/>
        <v>No</v>
      </c>
      <c r="P7044">
        <f t="shared" si="772"/>
        <v>0</v>
      </c>
      <c r="Q7044">
        <f t="shared" si="773"/>
        <v>4813937689</v>
      </c>
      <c r="R7044">
        <f t="shared" si="774"/>
        <v>4.1933383153624479</v>
      </c>
      <c r="S7044" t="str">
        <f t="shared" si="775"/>
        <v>Acceptable</v>
      </c>
      <c r="T7044">
        <f>ROUNDUP(C7044,0)</f>
        <v>5</v>
      </c>
      <c r="U7044">
        <f>ROUNDDOWN(C7044,0)</f>
        <v>4</v>
      </c>
      <c r="V7044">
        <f>RIGHT(K7044,2)+2000</f>
        <v>2018</v>
      </c>
      <c r="W7044" t="str">
        <f>INDEX(_xlfn.TEXTSPLIT(K7044,"-"),1,2)</f>
        <v>Feb</v>
      </c>
      <c r="X7044" t="str">
        <f>INDEX(_xlfn.TEXTSPLIT(K7044,"-"),1,1)</f>
        <v>7</v>
      </c>
      <c r="Y7044">
        <f>INDEX(months!B:B,MATCH(Sheet1!W7044,months!A:A,0))</f>
        <v>2</v>
      </c>
      <c r="Z7044">
        <f t="shared" si="776"/>
        <v>43138</v>
      </c>
    </row>
    <row r="7045" spans="1:26" x14ac:dyDescent="0.2">
      <c r="A7045" t="s">
        <v>9769</v>
      </c>
      <c r="B7045" t="s">
        <v>4612</v>
      </c>
      <c r="C7045">
        <v>4.7</v>
      </c>
      <c r="D7045">
        <v>7</v>
      </c>
      <c r="E7045" t="s">
        <v>64</v>
      </c>
      <c r="F7045" t="s">
        <v>775</v>
      </c>
      <c r="G7045" t="s">
        <v>23</v>
      </c>
      <c r="H7045" t="s">
        <v>24</v>
      </c>
      <c r="I7045" t="s">
        <v>25</v>
      </c>
      <c r="J7045" t="s">
        <v>4613</v>
      </c>
      <c r="K7045" t="s">
        <v>859</v>
      </c>
      <c r="L7045" t="s">
        <v>4276</v>
      </c>
      <c r="M7045" t="s">
        <v>81</v>
      </c>
      <c r="N7045">
        <f t="shared" si="770"/>
        <v>0</v>
      </c>
      <c r="O7045" t="str">
        <f t="shared" si="771"/>
        <v>No</v>
      </c>
      <c r="P7045">
        <f t="shared" si="772"/>
        <v>0</v>
      </c>
      <c r="Q7045">
        <f t="shared" si="773"/>
        <v>4813937689</v>
      </c>
      <c r="R7045">
        <f t="shared" si="774"/>
        <v>4.1933383153624479</v>
      </c>
      <c r="S7045" t="str">
        <f t="shared" si="775"/>
        <v>Acceptable</v>
      </c>
      <c r="T7045">
        <f>ROUNDUP(C7045,0)</f>
        <v>5</v>
      </c>
      <c r="U7045">
        <f>ROUNDDOWN(C7045,0)</f>
        <v>4</v>
      </c>
      <c r="V7045">
        <f>RIGHT(K7045,2)+2000</f>
        <v>2018</v>
      </c>
      <c r="W7045" t="str">
        <f>INDEX(_xlfn.TEXTSPLIT(K7045,"-"),1,2)</f>
        <v>Jun</v>
      </c>
      <c r="X7045" t="str">
        <f>INDEX(_xlfn.TEXTSPLIT(K7045,"-"),1,1)</f>
        <v>27</v>
      </c>
      <c r="Y7045">
        <f>INDEX(months!B:B,MATCH(Sheet1!W7045,months!A:A,0))</f>
        <v>6</v>
      </c>
      <c r="Z7045">
        <f t="shared" si="776"/>
        <v>43278</v>
      </c>
    </row>
    <row r="7046" spans="1:26" x14ac:dyDescent="0.2">
      <c r="A7046" t="s">
        <v>9770</v>
      </c>
      <c r="B7046" t="s">
        <v>3944</v>
      </c>
      <c r="C7046">
        <v>4</v>
      </c>
      <c r="D7046">
        <v>4</v>
      </c>
      <c r="E7046" t="s">
        <v>252</v>
      </c>
      <c r="F7046" t="s">
        <v>1230</v>
      </c>
      <c r="G7046" t="s">
        <v>23</v>
      </c>
      <c r="H7046" t="s">
        <v>24</v>
      </c>
      <c r="I7046" t="s">
        <v>25</v>
      </c>
      <c r="J7046" t="s">
        <v>3945</v>
      </c>
      <c r="K7046" t="s">
        <v>3343</v>
      </c>
      <c r="L7046" t="s">
        <v>59</v>
      </c>
      <c r="M7046" t="s">
        <v>81</v>
      </c>
      <c r="N7046">
        <f t="shared" si="770"/>
        <v>0</v>
      </c>
      <c r="O7046" t="str">
        <f t="shared" si="771"/>
        <v>No</v>
      </c>
      <c r="P7046">
        <f t="shared" si="772"/>
        <v>0</v>
      </c>
      <c r="Q7046">
        <f t="shared" si="773"/>
        <v>4813937689</v>
      </c>
      <c r="R7046">
        <f t="shared" si="774"/>
        <v>4.1933383153624479</v>
      </c>
      <c r="S7046" t="str">
        <f t="shared" si="775"/>
        <v>Acceptable</v>
      </c>
      <c r="T7046">
        <f>ROUNDUP(C7046,0)</f>
        <v>4</v>
      </c>
      <c r="U7046">
        <f>ROUNDDOWN(C7046,0)</f>
        <v>4</v>
      </c>
      <c r="V7046">
        <f>RIGHT(K7046,2)+2000</f>
        <v>2017</v>
      </c>
      <c r="W7046" t="str">
        <f>INDEX(_xlfn.TEXTSPLIT(K7046,"-"),1,2)</f>
        <v>Aug</v>
      </c>
      <c r="X7046" t="str">
        <f>INDEX(_xlfn.TEXTSPLIT(K7046,"-"),1,1)</f>
        <v>4</v>
      </c>
      <c r="Y7046">
        <f>INDEX(months!B:B,MATCH(Sheet1!W7046,months!A:A,0))</f>
        <v>8</v>
      </c>
      <c r="Z7046">
        <f t="shared" si="776"/>
        <v>42951</v>
      </c>
    </row>
    <row r="7047" spans="1:26" x14ac:dyDescent="0.2">
      <c r="A7047" t="s">
        <v>9771</v>
      </c>
      <c r="B7047" t="s">
        <v>5319</v>
      </c>
      <c r="C7047">
        <v>3.4</v>
      </c>
      <c r="D7047">
        <v>736</v>
      </c>
      <c r="E7047" t="s">
        <v>685</v>
      </c>
      <c r="F7047" t="s">
        <v>57</v>
      </c>
      <c r="G7047" t="s">
        <v>23</v>
      </c>
      <c r="H7047" t="s">
        <v>24</v>
      </c>
      <c r="I7047" t="s">
        <v>44</v>
      </c>
      <c r="J7047" t="s">
        <v>5320</v>
      </c>
      <c r="K7047" t="s">
        <v>97</v>
      </c>
      <c r="L7047" t="s">
        <v>9772</v>
      </c>
      <c r="M7047" t="s">
        <v>81</v>
      </c>
      <c r="N7047">
        <f t="shared" si="770"/>
        <v>0</v>
      </c>
      <c r="O7047" t="str">
        <f t="shared" si="771"/>
        <v>No</v>
      </c>
      <c r="P7047">
        <f t="shared" si="772"/>
        <v>0</v>
      </c>
      <c r="Q7047">
        <f t="shared" si="773"/>
        <v>4813937689</v>
      </c>
      <c r="R7047">
        <f t="shared" si="774"/>
        <v>4.1933383153624479</v>
      </c>
      <c r="S7047" t="str">
        <f t="shared" si="775"/>
        <v>Acceptable</v>
      </c>
      <c r="T7047">
        <f>ROUNDUP(C7047,0)</f>
        <v>4</v>
      </c>
      <c r="U7047">
        <f>ROUNDDOWN(C7047,0)</f>
        <v>3</v>
      </c>
      <c r="V7047">
        <f>RIGHT(K7047,2)+2000</f>
        <v>2018</v>
      </c>
      <c r="W7047" t="str">
        <f>INDEX(_xlfn.TEXTSPLIT(K7047,"-"),1,2)</f>
        <v>Aug</v>
      </c>
      <c r="X7047" t="str">
        <f>INDEX(_xlfn.TEXTSPLIT(K7047,"-"),1,1)</f>
        <v>3</v>
      </c>
      <c r="Y7047">
        <f>INDEX(months!B:B,MATCH(Sheet1!W7047,months!A:A,0))</f>
        <v>8</v>
      </c>
      <c r="Z7047">
        <f t="shared" si="776"/>
        <v>43315</v>
      </c>
    </row>
    <row r="7048" spans="1:26" x14ac:dyDescent="0.2">
      <c r="A7048" t="s">
        <v>9773</v>
      </c>
      <c r="B7048" t="s">
        <v>2665</v>
      </c>
      <c r="C7048">
        <v>4.5999999999999996</v>
      </c>
      <c r="D7048">
        <v>15</v>
      </c>
      <c r="E7048" t="s">
        <v>427</v>
      </c>
      <c r="F7048" t="s">
        <v>1005</v>
      </c>
      <c r="G7048" t="s">
        <v>23</v>
      </c>
      <c r="H7048" t="s">
        <v>24</v>
      </c>
      <c r="I7048" t="s">
        <v>25</v>
      </c>
      <c r="J7048" t="s">
        <v>2669</v>
      </c>
      <c r="K7048" t="s">
        <v>8600</v>
      </c>
      <c r="L7048" t="s">
        <v>180</v>
      </c>
      <c r="M7048" t="s">
        <v>29</v>
      </c>
      <c r="N7048">
        <f t="shared" si="770"/>
        <v>0</v>
      </c>
      <c r="O7048" t="str">
        <f t="shared" si="771"/>
        <v>No</v>
      </c>
      <c r="P7048">
        <f t="shared" si="772"/>
        <v>0</v>
      </c>
      <c r="Q7048">
        <f t="shared" si="773"/>
        <v>4813937689</v>
      </c>
      <c r="R7048">
        <f t="shared" si="774"/>
        <v>4.1933383153624479</v>
      </c>
      <c r="S7048" t="str">
        <f t="shared" si="775"/>
        <v>Acceptable</v>
      </c>
      <c r="T7048">
        <f>ROUNDUP(C7048,0)</f>
        <v>5</v>
      </c>
      <c r="U7048">
        <f>ROUNDDOWN(C7048,0)</f>
        <v>4</v>
      </c>
      <c r="V7048">
        <f>RIGHT(K7048,2)+2000</f>
        <v>2017</v>
      </c>
      <c r="W7048" t="str">
        <f>INDEX(_xlfn.TEXTSPLIT(K7048,"-"),1,2)</f>
        <v>Jul</v>
      </c>
      <c r="X7048" t="str">
        <f>INDEX(_xlfn.TEXTSPLIT(K7048,"-"),1,1)</f>
        <v>5</v>
      </c>
      <c r="Y7048">
        <f>INDEX(months!B:B,MATCH(Sheet1!W7048,months!A:A,0))</f>
        <v>7</v>
      </c>
      <c r="Z7048">
        <f t="shared" si="776"/>
        <v>42921</v>
      </c>
    </row>
    <row r="7049" spans="1:26" x14ac:dyDescent="0.2">
      <c r="A7049" t="s">
        <v>9774</v>
      </c>
      <c r="B7049" t="s">
        <v>4801</v>
      </c>
      <c r="D7049">
        <v>0</v>
      </c>
      <c r="E7049" t="s">
        <v>1113</v>
      </c>
      <c r="F7049" t="s">
        <v>1230</v>
      </c>
      <c r="G7049" t="s">
        <v>23</v>
      </c>
      <c r="H7049" t="s">
        <v>24</v>
      </c>
      <c r="I7049" t="s">
        <v>25</v>
      </c>
      <c r="J7049" t="s">
        <v>4802</v>
      </c>
      <c r="K7049" t="s">
        <v>6251</v>
      </c>
      <c r="L7049" t="s">
        <v>170</v>
      </c>
      <c r="M7049" t="s">
        <v>29</v>
      </c>
      <c r="N7049">
        <f t="shared" si="770"/>
        <v>0</v>
      </c>
      <c r="O7049" t="str">
        <f t="shared" si="771"/>
        <v>No</v>
      </c>
      <c r="P7049">
        <f t="shared" si="772"/>
        <v>0</v>
      </c>
      <c r="Q7049">
        <f t="shared" si="773"/>
        <v>4813937689</v>
      </c>
      <c r="R7049">
        <f t="shared" si="774"/>
        <v>4.1933383153624479</v>
      </c>
      <c r="S7049" t="str">
        <f t="shared" si="775"/>
        <v>Acceptable</v>
      </c>
      <c r="T7049">
        <f>ROUNDUP(C7049,0)</f>
        <v>0</v>
      </c>
      <c r="U7049">
        <f>ROUNDDOWN(C7049,0)</f>
        <v>0</v>
      </c>
      <c r="V7049">
        <f>RIGHT(K7049,2)+2000</f>
        <v>2018</v>
      </c>
      <c r="W7049" t="str">
        <f>INDEX(_xlfn.TEXTSPLIT(K7049,"-"),1,2)</f>
        <v>May</v>
      </c>
      <c r="X7049" t="str">
        <f>INDEX(_xlfn.TEXTSPLIT(K7049,"-"),1,1)</f>
        <v>6</v>
      </c>
      <c r="Y7049">
        <f>INDEX(months!B:B,MATCH(Sheet1!W7049,months!A:A,0))</f>
        <v>5</v>
      </c>
      <c r="Z7049">
        <f t="shared" si="776"/>
        <v>43226</v>
      </c>
    </row>
    <row r="7050" spans="1:26" x14ac:dyDescent="0.2">
      <c r="A7050" t="s">
        <v>9775</v>
      </c>
      <c r="B7050" t="s">
        <v>5319</v>
      </c>
      <c r="C7050">
        <v>2.8</v>
      </c>
      <c r="D7050">
        <v>33</v>
      </c>
      <c r="E7050" t="s">
        <v>69</v>
      </c>
      <c r="F7050" t="s">
        <v>775</v>
      </c>
      <c r="G7050" t="s">
        <v>23</v>
      </c>
      <c r="H7050" t="s">
        <v>24</v>
      </c>
      <c r="I7050" t="s">
        <v>25</v>
      </c>
      <c r="J7050" t="s">
        <v>5320</v>
      </c>
      <c r="K7050" t="s">
        <v>102</v>
      </c>
      <c r="L7050" t="s">
        <v>1194</v>
      </c>
      <c r="M7050" t="s">
        <v>274</v>
      </c>
      <c r="N7050">
        <f t="shared" si="770"/>
        <v>0</v>
      </c>
      <c r="O7050" t="str">
        <f t="shared" si="771"/>
        <v>No</v>
      </c>
      <c r="P7050">
        <f t="shared" si="772"/>
        <v>0</v>
      </c>
      <c r="Q7050">
        <f t="shared" si="773"/>
        <v>4813937689</v>
      </c>
      <c r="R7050">
        <f t="shared" si="774"/>
        <v>4.1933383153624479</v>
      </c>
      <c r="S7050" t="str">
        <f t="shared" si="775"/>
        <v>Acceptable</v>
      </c>
      <c r="T7050">
        <f>ROUNDUP(C7050,0)</f>
        <v>3</v>
      </c>
      <c r="U7050">
        <f>ROUNDDOWN(C7050,0)</f>
        <v>2</v>
      </c>
      <c r="V7050">
        <f>RIGHT(K7050,2)+2000</f>
        <v>2018</v>
      </c>
      <c r="W7050" t="str">
        <f>INDEX(_xlfn.TEXTSPLIT(K7050,"-"),1,2)</f>
        <v>Jun</v>
      </c>
      <c r="X7050" t="str">
        <f>INDEX(_xlfn.TEXTSPLIT(K7050,"-"),1,1)</f>
        <v>6</v>
      </c>
      <c r="Y7050">
        <f>INDEX(months!B:B,MATCH(Sheet1!W7050,months!A:A,0))</f>
        <v>6</v>
      </c>
      <c r="Z7050">
        <f t="shared" si="776"/>
        <v>43257</v>
      </c>
    </row>
    <row r="7051" spans="1:26" x14ac:dyDescent="0.2">
      <c r="A7051" t="s">
        <v>9776</v>
      </c>
      <c r="B7051" t="s">
        <v>5319</v>
      </c>
      <c r="D7051">
        <v>0</v>
      </c>
      <c r="E7051" t="s">
        <v>46</v>
      </c>
      <c r="F7051" t="s">
        <v>1230</v>
      </c>
      <c r="G7051" t="s">
        <v>23</v>
      </c>
      <c r="H7051" t="s">
        <v>24</v>
      </c>
      <c r="I7051" t="s">
        <v>25</v>
      </c>
      <c r="J7051" t="s">
        <v>5320</v>
      </c>
      <c r="K7051" t="s">
        <v>115</v>
      </c>
      <c r="L7051" t="s">
        <v>1885</v>
      </c>
      <c r="M7051" t="s">
        <v>81</v>
      </c>
      <c r="N7051">
        <f t="shared" si="770"/>
        <v>0</v>
      </c>
      <c r="O7051" t="str">
        <f t="shared" si="771"/>
        <v>No</v>
      </c>
      <c r="P7051">
        <f t="shared" si="772"/>
        <v>0</v>
      </c>
      <c r="Q7051">
        <f t="shared" si="773"/>
        <v>4813937689</v>
      </c>
      <c r="R7051">
        <f t="shared" si="774"/>
        <v>4.1933383153624479</v>
      </c>
      <c r="S7051" t="str">
        <f t="shared" si="775"/>
        <v>Acceptable</v>
      </c>
      <c r="T7051">
        <f>ROUNDUP(C7051,0)</f>
        <v>0</v>
      </c>
      <c r="U7051">
        <f>ROUNDDOWN(C7051,0)</f>
        <v>0</v>
      </c>
      <c r="V7051">
        <f>RIGHT(K7051,2)+2000</f>
        <v>2018</v>
      </c>
      <c r="W7051" t="str">
        <f>INDEX(_xlfn.TEXTSPLIT(K7051,"-"),1,2)</f>
        <v>Jul</v>
      </c>
      <c r="X7051" t="str">
        <f>INDEX(_xlfn.TEXTSPLIT(K7051,"-"),1,1)</f>
        <v>30</v>
      </c>
      <c r="Y7051">
        <f>INDEX(months!B:B,MATCH(Sheet1!W7051,months!A:A,0))</f>
        <v>7</v>
      </c>
      <c r="Z7051">
        <f t="shared" si="776"/>
        <v>43311</v>
      </c>
    </row>
    <row r="7052" spans="1:26" x14ac:dyDescent="0.2">
      <c r="A7052" t="s">
        <v>9777</v>
      </c>
      <c r="B7052" t="s">
        <v>4457</v>
      </c>
      <c r="C7052">
        <v>3.1</v>
      </c>
      <c r="D7052">
        <v>421</v>
      </c>
      <c r="E7052" t="s">
        <v>1035</v>
      </c>
      <c r="F7052" t="s">
        <v>50</v>
      </c>
      <c r="G7052" t="s">
        <v>23</v>
      </c>
      <c r="H7052" t="s">
        <v>24</v>
      </c>
      <c r="I7052" t="s">
        <v>25</v>
      </c>
      <c r="J7052" t="s">
        <v>4458</v>
      </c>
      <c r="K7052" t="s">
        <v>1357</v>
      </c>
      <c r="L7052" t="s">
        <v>4431</v>
      </c>
      <c r="M7052" t="s">
        <v>81</v>
      </c>
      <c r="N7052">
        <f t="shared" si="770"/>
        <v>0</v>
      </c>
      <c r="O7052" t="str">
        <f t="shared" si="771"/>
        <v>No</v>
      </c>
      <c r="P7052">
        <f t="shared" si="772"/>
        <v>0</v>
      </c>
      <c r="Q7052">
        <f t="shared" si="773"/>
        <v>4813937689</v>
      </c>
      <c r="R7052">
        <f t="shared" si="774"/>
        <v>4.1933383153624479</v>
      </c>
      <c r="S7052" t="str">
        <f t="shared" si="775"/>
        <v>Acceptable</v>
      </c>
      <c r="T7052">
        <f>ROUNDUP(C7052,0)</f>
        <v>4</v>
      </c>
      <c r="U7052">
        <f>ROUNDDOWN(C7052,0)</f>
        <v>3</v>
      </c>
      <c r="V7052">
        <f>RIGHT(K7052,2)+2000</f>
        <v>2018</v>
      </c>
      <c r="W7052" t="str">
        <f>INDEX(_xlfn.TEXTSPLIT(K7052,"-"),1,2)</f>
        <v>Mar</v>
      </c>
      <c r="X7052" t="str">
        <f>INDEX(_xlfn.TEXTSPLIT(K7052,"-"),1,1)</f>
        <v>9</v>
      </c>
      <c r="Y7052">
        <f>INDEX(months!B:B,MATCH(Sheet1!W7052,months!A:A,0))</f>
        <v>3</v>
      </c>
      <c r="Z7052">
        <f t="shared" si="776"/>
        <v>43168</v>
      </c>
    </row>
    <row r="7053" spans="1:26" x14ac:dyDescent="0.2">
      <c r="A7053" t="s">
        <v>9778</v>
      </c>
      <c r="B7053" t="s">
        <v>3944</v>
      </c>
      <c r="D7053">
        <v>1</v>
      </c>
      <c r="E7053" t="s">
        <v>1001</v>
      </c>
      <c r="F7053" t="s">
        <v>1199</v>
      </c>
      <c r="G7053" t="s">
        <v>23</v>
      </c>
      <c r="H7053" t="s">
        <v>24</v>
      </c>
      <c r="I7053" t="s">
        <v>25</v>
      </c>
      <c r="J7053" t="s">
        <v>3945</v>
      </c>
      <c r="K7053" t="s">
        <v>34</v>
      </c>
      <c r="L7053" t="s">
        <v>164</v>
      </c>
      <c r="M7053" t="s">
        <v>29</v>
      </c>
      <c r="N7053">
        <f t="shared" si="770"/>
        <v>0</v>
      </c>
      <c r="O7053" t="str">
        <f t="shared" si="771"/>
        <v>No</v>
      </c>
      <c r="P7053">
        <f t="shared" si="772"/>
        <v>0</v>
      </c>
      <c r="Q7053">
        <f t="shared" si="773"/>
        <v>4813937689</v>
      </c>
      <c r="R7053">
        <f t="shared" si="774"/>
        <v>4.1933383153624479</v>
      </c>
      <c r="S7053" t="str">
        <f t="shared" si="775"/>
        <v>Acceptable</v>
      </c>
      <c r="T7053">
        <f>ROUNDUP(C7053,0)</f>
        <v>0</v>
      </c>
      <c r="U7053">
        <f>ROUNDDOWN(C7053,0)</f>
        <v>0</v>
      </c>
      <c r="V7053">
        <f>RIGHT(K7053,2)+2000</f>
        <v>2018</v>
      </c>
      <c r="W7053" t="str">
        <f>INDEX(_xlfn.TEXTSPLIT(K7053,"-"),1,2)</f>
        <v>Jan</v>
      </c>
      <c r="X7053" t="str">
        <f>INDEX(_xlfn.TEXTSPLIT(K7053,"-"),1,1)</f>
        <v>15</v>
      </c>
      <c r="Y7053">
        <f>INDEX(months!B:B,MATCH(Sheet1!W7053,months!A:A,0))</f>
        <v>1</v>
      </c>
      <c r="Z7053">
        <f t="shared" si="776"/>
        <v>43115</v>
      </c>
    </row>
    <row r="7054" spans="1:26" x14ac:dyDescent="0.2">
      <c r="A7054" t="s">
        <v>9779</v>
      </c>
      <c r="B7054" t="s">
        <v>5319</v>
      </c>
      <c r="C7054">
        <v>3.9</v>
      </c>
      <c r="D7054">
        <v>262</v>
      </c>
      <c r="E7054" t="s">
        <v>405</v>
      </c>
      <c r="F7054" t="s">
        <v>22</v>
      </c>
      <c r="G7054" t="s">
        <v>23</v>
      </c>
      <c r="H7054" t="s">
        <v>24</v>
      </c>
      <c r="I7054" t="s">
        <v>25</v>
      </c>
      <c r="J7054" t="s">
        <v>5320</v>
      </c>
      <c r="K7054" t="s">
        <v>94</v>
      </c>
      <c r="L7054" t="s">
        <v>2195</v>
      </c>
      <c r="M7054" t="s">
        <v>81</v>
      </c>
      <c r="N7054">
        <f t="shared" si="770"/>
        <v>0</v>
      </c>
      <c r="O7054" t="str">
        <f t="shared" si="771"/>
        <v>No</v>
      </c>
      <c r="P7054">
        <f t="shared" si="772"/>
        <v>0</v>
      </c>
      <c r="Q7054">
        <f t="shared" si="773"/>
        <v>4813937689</v>
      </c>
      <c r="R7054">
        <f t="shared" si="774"/>
        <v>4.1933383153624479</v>
      </c>
      <c r="S7054" t="str">
        <f t="shared" si="775"/>
        <v>Acceptable</v>
      </c>
      <c r="T7054">
        <f>ROUNDUP(C7054,0)</f>
        <v>4</v>
      </c>
      <c r="U7054">
        <f>ROUNDDOWN(C7054,0)</f>
        <v>3</v>
      </c>
      <c r="V7054">
        <f>RIGHT(K7054,2)+2000</f>
        <v>2018</v>
      </c>
      <c r="W7054" t="str">
        <f>INDEX(_xlfn.TEXTSPLIT(K7054,"-"),1,2)</f>
        <v>Jun</v>
      </c>
      <c r="X7054" t="str">
        <f>INDEX(_xlfn.TEXTSPLIT(K7054,"-"),1,1)</f>
        <v>26</v>
      </c>
      <c r="Y7054">
        <f>INDEX(months!B:B,MATCH(Sheet1!W7054,months!A:A,0))</f>
        <v>6</v>
      </c>
      <c r="Z7054">
        <f t="shared" si="776"/>
        <v>43277</v>
      </c>
    </row>
    <row r="7055" spans="1:26" x14ac:dyDescent="0.2">
      <c r="A7055" t="s">
        <v>9780</v>
      </c>
      <c r="B7055" t="s">
        <v>4801</v>
      </c>
      <c r="D7055">
        <v>5</v>
      </c>
      <c r="E7055" t="s">
        <v>108</v>
      </c>
      <c r="F7055" t="s">
        <v>775</v>
      </c>
      <c r="G7055" t="s">
        <v>23</v>
      </c>
      <c r="H7055" t="s">
        <v>24</v>
      </c>
      <c r="I7055" t="s">
        <v>25</v>
      </c>
      <c r="J7055" t="s">
        <v>4802</v>
      </c>
      <c r="K7055" t="s">
        <v>3673</v>
      </c>
      <c r="L7055" t="s">
        <v>5948</v>
      </c>
      <c r="M7055" t="s">
        <v>86</v>
      </c>
      <c r="N7055">
        <f t="shared" si="770"/>
        <v>0</v>
      </c>
      <c r="O7055" t="str">
        <f t="shared" si="771"/>
        <v>No</v>
      </c>
      <c r="P7055">
        <f t="shared" si="772"/>
        <v>0</v>
      </c>
      <c r="Q7055">
        <f t="shared" si="773"/>
        <v>4813937689</v>
      </c>
      <c r="R7055">
        <f t="shared" si="774"/>
        <v>4.1933383153624479</v>
      </c>
      <c r="S7055" t="str">
        <f t="shared" si="775"/>
        <v>Acceptable</v>
      </c>
      <c r="T7055">
        <f>ROUNDUP(C7055,0)</f>
        <v>0</v>
      </c>
      <c r="U7055">
        <f>ROUNDDOWN(C7055,0)</f>
        <v>0</v>
      </c>
      <c r="V7055">
        <f>RIGHT(K7055,2)+2000</f>
        <v>2018</v>
      </c>
      <c r="W7055" t="str">
        <f>INDEX(_xlfn.TEXTSPLIT(K7055,"-"),1,2)</f>
        <v>Apr</v>
      </c>
      <c r="X7055" t="str">
        <f>INDEX(_xlfn.TEXTSPLIT(K7055,"-"),1,1)</f>
        <v>4</v>
      </c>
      <c r="Y7055">
        <f>INDEX(months!B:B,MATCH(Sheet1!W7055,months!A:A,0))</f>
        <v>4</v>
      </c>
      <c r="Z7055">
        <f t="shared" si="776"/>
        <v>43194</v>
      </c>
    </row>
    <row r="7056" spans="1:26" x14ac:dyDescent="0.2">
      <c r="A7056" t="s">
        <v>9781</v>
      </c>
      <c r="B7056" t="s">
        <v>5319</v>
      </c>
      <c r="C7056">
        <v>4.2</v>
      </c>
      <c r="D7056">
        <v>69</v>
      </c>
      <c r="E7056" t="s">
        <v>42</v>
      </c>
      <c r="F7056" t="s">
        <v>101</v>
      </c>
      <c r="G7056" t="s">
        <v>23</v>
      </c>
      <c r="H7056" t="s">
        <v>24</v>
      </c>
      <c r="I7056" t="s">
        <v>25</v>
      </c>
      <c r="J7056" t="s">
        <v>5320</v>
      </c>
      <c r="K7056" t="s">
        <v>9782</v>
      </c>
      <c r="L7056" t="s">
        <v>9783</v>
      </c>
      <c r="M7056" t="s">
        <v>54</v>
      </c>
      <c r="N7056">
        <f t="shared" si="770"/>
        <v>0</v>
      </c>
      <c r="O7056" t="str">
        <f t="shared" si="771"/>
        <v>No</v>
      </c>
      <c r="P7056">
        <f t="shared" si="772"/>
        <v>0</v>
      </c>
      <c r="Q7056">
        <f t="shared" si="773"/>
        <v>4813937689</v>
      </c>
      <c r="R7056">
        <f t="shared" si="774"/>
        <v>4.1933383153624479</v>
      </c>
      <c r="S7056" t="str">
        <f t="shared" si="775"/>
        <v>Acceptable</v>
      </c>
      <c r="T7056">
        <f>ROUNDUP(C7056,0)</f>
        <v>5</v>
      </c>
      <c r="U7056">
        <f>ROUNDDOWN(C7056,0)</f>
        <v>4</v>
      </c>
      <c r="V7056">
        <f>RIGHT(K7056,2)+2000</f>
        <v>2017</v>
      </c>
      <c r="W7056" t="str">
        <f>INDEX(_xlfn.TEXTSPLIT(K7056,"-"),1,2)</f>
        <v>Aug</v>
      </c>
      <c r="X7056" t="str">
        <f>INDEX(_xlfn.TEXTSPLIT(K7056,"-"),1,1)</f>
        <v>24</v>
      </c>
      <c r="Y7056">
        <f>INDEX(months!B:B,MATCH(Sheet1!W7056,months!A:A,0))</f>
        <v>8</v>
      </c>
      <c r="Z7056">
        <f t="shared" si="776"/>
        <v>42971</v>
      </c>
    </row>
    <row r="7057" spans="1:26" x14ac:dyDescent="0.2">
      <c r="A7057" t="s">
        <v>1838</v>
      </c>
      <c r="B7057" t="s">
        <v>1790</v>
      </c>
      <c r="C7057">
        <v>4.5</v>
      </c>
      <c r="D7057">
        <v>64983</v>
      </c>
      <c r="E7057" t="s">
        <v>111</v>
      </c>
      <c r="F7057" t="s">
        <v>65</v>
      </c>
      <c r="G7057" t="s">
        <v>23</v>
      </c>
      <c r="H7057" t="s">
        <v>24</v>
      </c>
      <c r="I7057" t="s">
        <v>25</v>
      </c>
      <c r="J7057" t="s">
        <v>1791</v>
      </c>
      <c r="K7057" t="s">
        <v>1449</v>
      </c>
      <c r="L7057" t="s">
        <v>1050</v>
      </c>
      <c r="M7057" t="s">
        <v>81</v>
      </c>
      <c r="N7057">
        <f t="shared" si="770"/>
        <v>0</v>
      </c>
      <c r="O7057" t="str">
        <f t="shared" si="771"/>
        <v>No</v>
      </c>
      <c r="P7057">
        <f t="shared" si="772"/>
        <v>0</v>
      </c>
      <c r="Q7057">
        <f t="shared" si="773"/>
        <v>4813937689</v>
      </c>
      <c r="R7057">
        <f t="shared" si="774"/>
        <v>4.1933383153624479</v>
      </c>
      <c r="S7057" t="str">
        <f t="shared" si="775"/>
        <v>Acceptable</v>
      </c>
      <c r="T7057">
        <f>ROUNDUP(C7057,0)</f>
        <v>5</v>
      </c>
      <c r="U7057">
        <f>ROUNDDOWN(C7057,0)</f>
        <v>4</v>
      </c>
      <c r="V7057">
        <f>RIGHT(K7057,2)+2000</f>
        <v>2018</v>
      </c>
      <c r="W7057" t="str">
        <f>INDEX(_xlfn.TEXTSPLIT(K7057,"-"),1,2)</f>
        <v>Jun</v>
      </c>
      <c r="X7057" t="str">
        <f>INDEX(_xlfn.TEXTSPLIT(K7057,"-"),1,1)</f>
        <v>18</v>
      </c>
      <c r="Y7057">
        <f>INDEX(months!B:B,MATCH(Sheet1!W7057,months!A:A,0))</f>
        <v>6</v>
      </c>
      <c r="Z7057">
        <f t="shared" si="776"/>
        <v>43269</v>
      </c>
    </row>
    <row r="7058" spans="1:26" x14ac:dyDescent="0.2">
      <c r="A7058" t="s">
        <v>9784</v>
      </c>
      <c r="B7058" t="s">
        <v>4950</v>
      </c>
      <c r="D7058">
        <v>5</v>
      </c>
      <c r="E7058" t="s">
        <v>147</v>
      </c>
      <c r="F7058" t="s">
        <v>1199</v>
      </c>
      <c r="G7058" t="s">
        <v>23</v>
      </c>
      <c r="H7058" t="s">
        <v>24</v>
      </c>
      <c r="I7058" t="s">
        <v>25</v>
      </c>
      <c r="J7058" t="s">
        <v>4951</v>
      </c>
      <c r="K7058" t="s">
        <v>5188</v>
      </c>
      <c r="L7058" t="s">
        <v>313</v>
      </c>
      <c r="M7058" t="s">
        <v>29</v>
      </c>
      <c r="N7058">
        <f t="shared" si="770"/>
        <v>0</v>
      </c>
      <c r="O7058" t="str">
        <f t="shared" si="771"/>
        <v>No</v>
      </c>
      <c r="P7058">
        <f t="shared" si="772"/>
        <v>0</v>
      </c>
      <c r="Q7058">
        <f t="shared" si="773"/>
        <v>4813937689</v>
      </c>
      <c r="R7058">
        <f t="shared" si="774"/>
        <v>4.1933383153624479</v>
      </c>
      <c r="S7058" t="str">
        <f t="shared" si="775"/>
        <v>Acceptable</v>
      </c>
      <c r="T7058">
        <f>ROUNDUP(C7058,0)</f>
        <v>0</v>
      </c>
      <c r="U7058">
        <f>ROUNDDOWN(C7058,0)</f>
        <v>0</v>
      </c>
      <c r="V7058">
        <f>RIGHT(K7058,2)+2000</f>
        <v>2017</v>
      </c>
      <c r="W7058" t="str">
        <f>INDEX(_xlfn.TEXTSPLIT(K7058,"-"),1,2)</f>
        <v>Oct</v>
      </c>
      <c r="X7058" t="str">
        <f>INDEX(_xlfn.TEXTSPLIT(K7058,"-"),1,1)</f>
        <v>31</v>
      </c>
      <c r="Y7058">
        <f>INDEX(months!B:B,MATCH(Sheet1!W7058,months!A:A,0))</f>
        <v>10</v>
      </c>
      <c r="Z7058">
        <f t="shared" si="776"/>
        <v>43039</v>
      </c>
    </row>
    <row r="7059" spans="1:26" x14ac:dyDescent="0.2">
      <c r="A7059" t="s">
        <v>9785</v>
      </c>
      <c r="B7059" t="s">
        <v>4457</v>
      </c>
      <c r="C7059">
        <v>4.0999999999999996</v>
      </c>
      <c r="D7059">
        <v>60</v>
      </c>
      <c r="E7059" t="s">
        <v>481</v>
      </c>
      <c r="F7059" t="s">
        <v>775</v>
      </c>
      <c r="G7059" t="s">
        <v>23</v>
      </c>
      <c r="H7059" t="s">
        <v>24</v>
      </c>
      <c r="I7059" t="s">
        <v>25</v>
      </c>
      <c r="J7059" t="s">
        <v>4458</v>
      </c>
      <c r="K7059" t="s">
        <v>9786</v>
      </c>
      <c r="L7059" t="s">
        <v>1283</v>
      </c>
      <c r="M7059" t="s">
        <v>177</v>
      </c>
      <c r="N7059">
        <f t="shared" si="770"/>
        <v>0</v>
      </c>
      <c r="O7059" t="str">
        <f t="shared" si="771"/>
        <v>No</v>
      </c>
      <c r="P7059">
        <f t="shared" si="772"/>
        <v>0</v>
      </c>
      <c r="Q7059">
        <f t="shared" si="773"/>
        <v>4813937689</v>
      </c>
      <c r="R7059">
        <f t="shared" si="774"/>
        <v>4.1933383153624479</v>
      </c>
      <c r="S7059" t="str">
        <f t="shared" si="775"/>
        <v>Acceptable</v>
      </c>
      <c r="T7059">
        <f>ROUNDUP(C7059,0)</f>
        <v>5</v>
      </c>
      <c r="U7059">
        <f>ROUNDDOWN(C7059,0)</f>
        <v>4</v>
      </c>
      <c r="V7059">
        <f>RIGHT(K7059,2)+2000</f>
        <v>2015</v>
      </c>
      <c r="W7059" t="str">
        <f>INDEX(_xlfn.TEXTSPLIT(K7059,"-"),1,2)</f>
        <v>Aug</v>
      </c>
      <c r="X7059" t="str">
        <f>INDEX(_xlfn.TEXTSPLIT(K7059,"-"),1,1)</f>
        <v>6</v>
      </c>
      <c r="Y7059">
        <f>INDEX(months!B:B,MATCH(Sheet1!W7059,months!A:A,0))</f>
        <v>8</v>
      </c>
      <c r="Z7059">
        <f t="shared" si="776"/>
        <v>42222</v>
      </c>
    </row>
    <row r="7060" spans="1:26" x14ac:dyDescent="0.2">
      <c r="A7060" t="s">
        <v>9787</v>
      </c>
      <c r="B7060" t="s">
        <v>5319</v>
      </c>
      <c r="D7060">
        <v>4</v>
      </c>
      <c r="E7060" t="s">
        <v>1292</v>
      </c>
      <c r="F7060" t="s">
        <v>1010</v>
      </c>
      <c r="G7060" t="s">
        <v>23</v>
      </c>
      <c r="H7060" t="s">
        <v>24</v>
      </c>
      <c r="I7060" t="s">
        <v>25</v>
      </c>
      <c r="J7060" t="s">
        <v>5320</v>
      </c>
      <c r="K7060" t="s">
        <v>737</v>
      </c>
      <c r="L7060" t="s">
        <v>802</v>
      </c>
      <c r="M7060" t="s">
        <v>54</v>
      </c>
      <c r="N7060">
        <f t="shared" si="770"/>
        <v>0</v>
      </c>
      <c r="O7060" t="str">
        <f t="shared" si="771"/>
        <v>No</v>
      </c>
      <c r="P7060">
        <f t="shared" si="772"/>
        <v>0</v>
      </c>
      <c r="Q7060">
        <f t="shared" si="773"/>
        <v>4813937689</v>
      </c>
      <c r="R7060">
        <f t="shared" si="774"/>
        <v>4.1933383153624479</v>
      </c>
      <c r="S7060" t="str">
        <f t="shared" si="775"/>
        <v>Acceptable</v>
      </c>
      <c r="T7060">
        <f>ROUNDUP(C7060,0)</f>
        <v>0</v>
      </c>
      <c r="U7060">
        <f>ROUNDDOWN(C7060,0)</f>
        <v>0</v>
      </c>
      <c r="V7060">
        <f>RIGHT(K7060,2)+2000</f>
        <v>2018</v>
      </c>
      <c r="W7060" t="str">
        <f>INDEX(_xlfn.TEXTSPLIT(K7060,"-"),1,2)</f>
        <v>Mar</v>
      </c>
      <c r="X7060" t="str">
        <f>INDEX(_xlfn.TEXTSPLIT(K7060,"-"),1,1)</f>
        <v>5</v>
      </c>
      <c r="Y7060">
        <f>INDEX(months!B:B,MATCH(Sheet1!W7060,months!A:A,0))</f>
        <v>3</v>
      </c>
      <c r="Z7060">
        <f t="shared" si="776"/>
        <v>43164</v>
      </c>
    </row>
    <row r="7061" spans="1:26" x14ac:dyDescent="0.2">
      <c r="A7061" t="s">
        <v>9788</v>
      </c>
      <c r="B7061" t="s">
        <v>3070</v>
      </c>
      <c r="C7061">
        <v>4.2</v>
      </c>
      <c r="D7061">
        <v>12</v>
      </c>
      <c r="E7061" t="s">
        <v>481</v>
      </c>
      <c r="F7061" t="s">
        <v>775</v>
      </c>
      <c r="G7061" t="s">
        <v>23</v>
      </c>
      <c r="H7061" t="s">
        <v>24</v>
      </c>
      <c r="I7061" t="s">
        <v>25</v>
      </c>
      <c r="J7061" t="s">
        <v>1537</v>
      </c>
      <c r="K7061" t="s">
        <v>2438</v>
      </c>
      <c r="L7061" t="s">
        <v>59</v>
      </c>
      <c r="M7061" t="s">
        <v>29</v>
      </c>
      <c r="N7061">
        <f t="shared" si="770"/>
        <v>0</v>
      </c>
      <c r="O7061" t="str">
        <f t="shared" si="771"/>
        <v>No</v>
      </c>
      <c r="P7061">
        <f t="shared" si="772"/>
        <v>0</v>
      </c>
      <c r="Q7061">
        <f t="shared" si="773"/>
        <v>4813937689</v>
      </c>
      <c r="R7061">
        <f t="shared" si="774"/>
        <v>4.1933383153624479</v>
      </c>
      <c r="S7061" t="str">
        <f t="shared" si="775"/>
        <v>Acceptable</v>
      </c>
      <c r="T7061">
        <f>ROUNDUP(C7061,0)</f>
        <v>5</v>
      </c>
      <c r="U7061">
        <f>ROUNDDOWN(C7061,0)</f>
        <v>4</v>
      </c>
      <c r="V7061">
        <f>RIGHT(K7061,2)+2000</f>
        <v>2018</v>
      </c>
      <c r="W7061" t="str">
        <f>INDEX(_xlfn.TEXTSPLIT(K7061,"-"),1,2)</f>
        <v>Jan</v>
      </c>
      <c r="X7061" t="str">
        <f>INDEX(_xlfn.TEXTSPLIT(K7061,"-"),1,1)</f>
        <v>16</v>
      </c>
      <c r="Y7061">
        <f>INDEX(months!B:B,MATCH(Sheet1!W7061,months!A:A,0))</f>
        <v>1</v>
      </c>
      <c r="Z7061">
        <f t="shared" si="776"/>
        <v>43116</v>
      </c>
    </row>
    <row r="7062" spans="1:26" x14ac:dyDescent="0.2">
      <c r="A7062" t="s">
        <v>9789</v>
      </c>
      <c r="B7062" t="s">
        <v>5319</v>
      </c>
      <c r="D7062">
        <v>64</v>
      </c>
      <c r="E7062" t="s">
        <v>685</v>
      </c>
      <c r="F7062" t="s">
        <v>775</v>
      </c>
      <c r="G7062" t="s">
        <v>23</v>
      </c>
      <c r="H7062" t="s">
        <v>24</v>
      </c>
      <c r="I7062" t="s">
        <v>25</v>
      </c>
      <c r="J7062" t="s">
        <v>5320</v>
      </c>
      <c r="K7062" t="s">
        <v>97</v>
      </c>
      <c r="L7062" t="s">
        <v>9772</v>
      </c>
      <c r="M7062" t="s">
        <v>81</v>
      </c>
      <c r="N7062">
        <f t="shared" si="770"/>
        <v>0</v>
      </c>
      <c r="O7062" t="str">
        <f t="shared" si="771"/>
        <v>No</v>
      </c>
      <c r="P7062">
        <f t="shared" si="772"/>
        <v>0</v>
      </c>
      <c r="Q7062">
        <f t="shared" si="773"/>
        <v>4813937689</v>
      </c>
      <c r="R7062">
        <f t="shared" si="774"/>
        <v>4.1933383153624479</v>
      </c>
      <c r="S7062" t="str">
        <f t="shared" si="775"/>
        <v>Acceptable</v>
      </c>
      <c r="T7062">
        <f>ROUNDUP(C7062,0)</f>
        <v>0</v>
      </c>
      <c r="U7062">
        <f>ROUNDDOWN(C7062,0)</f>
        <v>0</v>
      </c>
      <c r="V7062">
        <f>RIGHT(K7062,2)+2000</f>
        <v>2018</v>
      </c>
      <c r="W7062" t="str">
        <f>INDEX(_xlfn.TEXTSPLIT(K7062,"-"),1,2)</f>
        <v>Aug</v>
      </c>
      <c r="X7062" t="str">
        <f>INDEX(_xlfn.TEXTSPLIT(K7062,"-"),1,1)</f>
        <v>3</v>
      </c>
      <c r="Y7062">
        <f>INDEX(months!B:B,MATCH(Sheet1!W7062,months!A:A,0))</f>
        <v>8</v>
      </c>
      <c r="Z7062">
        <f t="shared" si="776"/>
        <v>43315</v>
      </c>
    </row>
    <row r="7063" spans="1:26" x14ac:dyDescent="0.2">
      <c r="A7063" t="s">
        <v>9790</v>
      </c>
      <c r="B7063" t="s">
        <v>5319</v>
      </c>
      <c r="D7063">
        <v>72</v>
      </c>
      <c r="E7063" t="s">
        <v>42</v>
      </c>
      <c r="F7063" t="s">
        <v>101</v>
      </c>
      <c r="G7063" t="s">
        <v>23</v>
      </c>
      <c r="H7063" t="s">
        <v>24</v>
      </c>
      <c r="I7063" t="s">
        <v>25</v>
      </c>
      <c r="J7063" t="s">
        <v>5320</v>
      </c>
      <c r="K7063" t="s">
        <v>9782</v>
      </c>
      <c r="L7063" t="s">
        <v>9783</v>
      </c>
      <c r="M7063" t="s">
        <v>54</v>
      </c>
      <c r="N7063">
        <f t="shared" si="770"/>
        <v>0</v>
      </c>
      <c r="O7063" t="str">
        <f t="shared" si="771"/>
        <v>No</v>
      </c>
      <c r="P7063">
        <f t="shared" si="772"/>
        <v>0</v>
      </c>
      <c r="Q7063">
        <f t="shared" si="773"/>
        <v>4813937689</v>
      </c>
      <c r="R7063">
        <f t="shared" si="774"/>
        <v>4.1933383153624479</v>
      </c>
      <c r="S7063" t="str">
        <f t="shared" si="775"/>
        <v>Acceptable</v>
      </c>
      <c r="T7063">
        <f>ROUNDUP(C7063,0)</f>
        <v>0</v>
      </c>
      <c r="U7063">
        <f>ROUNDDOWN(C7063,0)</f>
        <v>0</v>
      </c>
      <c r="V7063">
        <f>RIGHT(K7063,2)+2000</f>
        <v>2017</v>
      </c>
      <c r="W7063" t="str">
        <f>INDEX(_xlfn.TEXTSPLIT(K7063,"-"),1,2)</f>
        <v>Aug</v>
      </c>
      <c r="X7063" t="str">
        <f>INDEX(_xlfn.TEXTSPLIT(K7063,"-"),1,1)</f>
        <v>24</v>
      </c>
      <c r="Y7063">
        <f>INDEX(months!B:B,MATCH(Sheet1!W7063,months!A:A,0))</f>
        <v>8</v>
      </c>
      <c r="Z7063">
        <f t="shared" si="776"/>
        <v>42971</v>
      </c>
    </row>
    <row r="7064" spans="1:26" x14ac:dyDescent="0.2">
      <c r="A7064" t="s">
        <v>9791</v>
      </c>
      <c r="B7064" t="s">
        <v>5446</v>
      </c>
      <c r="C7064">
        <v>3.3</v>
      </c>
      <c r="D7064">
        <v>555</v>
      </c>
      <c r="E7064" t="s">
        <v>114</v>
      </c>
      <c r="F7064" t="s">
        <v>57</v>
      </c>
      <c r="G7064" t="s">
        <v>23</v>
      </c>
      <c r="H7064" t="s">
        <v>24</v>
      </c>
      <c r="I7064" t="s">
        <v>25</v>
      </c>
      <c r="J7064" t="s">
        <v>5447</v>
      </c>
      <c r="K7064" t="s">
        <v>2523</v>
      </c>
      <c r="L7064" t="s">
        <v>2917</v>
      </c>
      <c r="M7064" t="s">
        <v>86</v>
      </c>
      <c r="N7064">
        <f t="shared" si="770"/>
        <v>0</v>
      </c>
      <c r="O7064" t="str">
        <f t="shared" si="771"/>
        <v>No</v>
      </c>
      <c r="P7064">
        <f t="shared" si="772"/>
        <v>0</v>
      </c>
      <c r="Q7064">
        <f t="shared" si="773"/>
        <v>4813937689</v>
      </c>
      <c r="R7064">
        <f t="shared" si="774"/>
        <v>4.1933383153624479</v>
      </c>
      <c r="S7064" t="str">
        <f t="shared" si="775"/>
        <v>Acceptable</v>
      </c>
      <c r="T7064">
        <f>ROUNDUP(C7064,0)</f>
        <v>4</v>
      </c>
      <c r="U7064">
        <f>ROUNDDOWN(C7064,0)</f>
        <v>3</v>
      </c>
      <c r="V7064">
        <f>RIGHT(K7064,2)+2000</f>
        <v>2017</v>
      </c>
      <c r="W7064" t="str">
        <f>INDEX(_xlfn.TEXTSPLIT(K7064,"-"),1,2)</f>
        <v>Dec</v>
      </c>
      <c r="X7064" t="str">
        <f>INDEX(_xlfn.TEXTSPLIT(K7064,"-"),1,1)</f>
        <v>20</v>
      </c>
      <c r="Y7064">
        <f>INDEX(months!B:B,MATCH(Sheet1!W7064,months!A:A,0))</f>
        <v>12</v>
      </c>
      <c r="Z7064">
        <f t="shared" si="776"/>
        <v>43089</v>
      </c>
    </row>
    <row r="7065" spans="1:26" x14ac:dyDescent="0.2">
      <c r="A7065" t="s">
        <v>9792</v>
      </c>
      <c r="B7065" t="s">
        <v>3070</v>
      </c>
      <c r="C7065">
        <v>4.4000000000000004</v>
      </c>
      <c r="D7065">
        <v>75</v>
      </c>
      <c r="E7065" t="s">
        <v>403</v>
      </c>
      <c r="F7065" t="s">
        <v>1199</v>
      </c>
      <c r="G7065" t="s">
        <v>23</v>
      </c>
      <c r="H7065" t="s">
        <v>24</v>
      </c>
      <c r="I7065" t="s">
        <v>25</v>
      </c>
      <c r="J7065" t="s">
        <v>1303</v>
      </c>
      <c r="K7065" t="s">
        <v>4754</v>
      </c>
      <c r="L7065" t="s">
        <v>1614</v>
      </c>
      <c r="M7065" t="s">
        <v>81</v>
      </c>
      <c r="N7065">
        <f t="shared" si="770"/>
        <v>0</v>
      </c>
      <c r="O7065" t="str">
        <f t="shared" si="771"/>
        <v>No</v>
      </c>
      <c r="P7065">
        <f t="shared" si="772"/>
        <v>0</v>
      </c>
      <c r="Q7065">
        <f t="shared" si="773"/>
        <v>4813937689</v>
      </c>
      <c r="R7065">
        <f t="shared" si="774"/>
        <v>4.1933383153624479</v>
      </c>
      <c r="S7065" t="str">
        <f t="shared" si="775"/>
        <v>Acceptable</v>
      </c>
      <c r="T7065">
        <f>ROUNDUP(C7065,0)</f>
        <v>5</v>
      </c>
      <c r="U7065">
        <f>ROUNDDOWN(C7065,0)</f>
        <v>4</v>
      </c>
      <c r="V7065">
        <f>RIGHT(K7065,2)+2000</f>
        <v>2017</v>
      </c>
      <c r="W7065" t="str">
        <f>INDEX(_xlfn.TEXTSPLIT(K7065,"-"),1,2)</f>
        <v>Apr</v>
      </c>
      <c r="X7065" t="str">
        <f>INDEX(_xlfn.TEXTSPLIT(K7065,"-"),1,1)</f>
        <v>28</v>
      </c>
      <c r="Y7065">
        <f>INDEX(months!B:B,MATCH(Sheet1!W7065,months!A:A,0))</f>
        <v>4</v>
      </c>
      <c r="Z7065">
        <f t="shared" si="776"/>
        <v>42853</v>
      </c>
    </row>
    <row r="7066" spans="1:26" x14ac:dyDescent="0.2">
      <c r="A7066" t="s">
        <v>9793</v>
      </c>
      <c r="B7066" t="s">
        <v>5248</v>
      </c>
      <c r="D7066">
        <v>22</v>
      </c>
      <c r="E7066" t="s">
        <v>685</v>
      </c>
      <c r="F7066" t="s">
        <v>775</v>
      </c>
      <c r="G7066" t="s">
        <v>23</v>
      </c>
      <c r="H7066" t="s">
        <v>24</v>
      </c>
      <c r="I7066" t="s">
        <v>25</v>
      </c>
      <c r="J7066" t="s">
        <v>5249</v>
      </c>
      <c r="K7066" t="s">
        <v>97</v>
      </c>
      <c r="L7066" t="s">
        <v>9772</v>
      </c>
      <c r="M7066" t="s">
        <v>81</v>
      </c>
      <c r="N7066">
        <f t="shared" si="770"/>
        <v>0</v>
      </c>
      <c r="O7066" t="str">
        <f t="shared" si="771"/>
        <v>No</v>
      </c>
      <c r="P7066">
        <f t="shared" si="772"/>
        <v>0</v>
      </c>
      <c r="Q7066">
        <f t="shared" si="773"/>
        <v>4813937689</v>
      </c>
      <c r="R7066">
        <f t="shared" si="774"/>
        <v>4.1933383153624479</v>
      </c>
      <c r="S7066" t="str">
        <f t="shared" si="775"/>
        <v>Acceptable</v>
      </c>
      <c r="T7066">
        <f>ROUNDUP(C7066,0)</f>
        <v>0</v>
      </c>
      <c r="U7066">
        <f>ROUNDDOWN(C7066,0)</f>
        <v>0</v>
      </c>
      <c r="V7066">
        <f>RIGHT(K7066,2)+2000</f>
        <v>2018</v>
      </c>
      <c r="W7066" t="str">
        <f>INDEX(_xlfn.TEXTSPLIT(K7066,"-"),1,2)</f>
        <v>Aug</v>
      </c>
      <c r="X7066" t="str">
        <f>INDEX(_xlfn.TEXTSPLIT(K7066,"-"),1,1)</f>
        <v>3</v>
      </c>
      <c r="Y7066">
        <f>INDEX(months!B:B,MATCH(Sheet1!W7066,months!A:A,0))</f>
        <v>8</v>
      </c>
      <c r="Z7066">
        <f t="shared" si="776"/>
        <v>43315</v>
      </c>
    </row>
    <row r="7067" spans="1:26" x14ac:dyDescent="0.2">
      <c r="A7067" t="s">
        <v>9794</v>
      </c>
      <c r="B7067" t="s">
        <v>3070</v>
      </c>
      <c r="C7067">
        <v>4.4000000000000004</v>
      </c>
      <c r="D7067">
        <v>36</v>
      </c>
      <c r="E7067" t="s">
        <v>172</v>
      </c>
      <c r="F7067" t="s">
        <v>22</v>
      </c>
      <c r="G7067" t="s">
        <v>23</v>
      </c>
      <c r="H7067" t="s">
        <v>24</v>
      </c>
      <c r="I7067" t="s">
        <v>25</v>
      </c>
      <c r="J7067" t="s">
        <v>2804</v>
      </c>
      <c r="K7067" t="s">
        <v>66</v>
      </c>
      <c r="L7067" t="s">
        <v>59</v>
      </c>
      <c r="M7067" t="s">
        <v>86</v>
      </c>
      <c r="N7067">
        <f t="shared" si="770"/>
        <v>0</v>
      </c>
      <c r="O7067" t="str">
        <f t="shared" si="771"/>
        <v>No</v>
      </c>
      <c r="P7067">
        <f t="shared" si="772"/>
        <v>0</v>
      </c>
      <c r="Q7067">
        <f t="shared" si="773"/>
        <v>4813937689</v>
      </c>
      <c r="R7067">
        <f t="shared" si="774"/>
        <v>4.1933383153624479</v>
      </c>
      <c r="S7067" t="str">
        <f t="shared" si="775"/>
        <v>Acceptable</v>
      </c>
      <c r="T7067">
        <f>ROUNDUP(C7067,0)</f>
        <v>5</v>
      </c>
      <c r="U7067">
        <f>ROUNDDOWN(C7067,0)</f>
        <v>4</v>
      </c>
      <c r="V7067">
        <f>RIGHT(K7067,2)+2000</f>
        <v>2018</v>
      </c>
      <c r="W7067" t="str">
        <f>INDEX(_xlfn.TEXTSPLIT(K7067,"-"),1,2)</f>
        <v>Jun</v>
      </c>
      <c r="X7067" t="str">
        <f>INDEX(_xlfn.TEXTSPLIT(K7067,"-"),1,1)</f>
        <v>14</v>
      </c>
      <c r="Y7067">
        <f>INDEX(months!B:B,MATCH(Sheet1!W7067,months!A:A,0))</f>
        <v>6</v>
      </c>
      <c r="Z7067">
        <f t="shared" si="776"/>
        <v>43265</v>
      </c>
    </row>
    <row r="7068" spans="1:26" x14ac:dyDescent="0.2">
      <c r="A7068" t="s">
        <v>9795</v>
      </c>
      <c r="B7068" t="s">
        <v>2665</v>
      </c>
      <c r="C7068">
        <v>4.5999999999999996</v>
      </c>
      <c r="D7068">
        <v>20</v>
      </c>
      <c r="E7068" t="s">
        <v>1786</v>
      </c>
      <c r="F7068" t="s">
        <v>1010</v>
      </c>
      <c r="G7068" t="s">
        <v>23</v>
      </c>
      <c r="H7068" t="s">
        <v>24</v>
      </c>
      <c r="I7068" t="s">
        <v>418</v>
      </c>
      <c r="J7068" t="s">
        <v>2684</v>
      </c>
      <c r="K7068" t="s">
        <v>564</v>
      </c>
      <c r="L7068" t="s">
        <v>59</v>
      </c>
      <c r="M7068" t="s">
        <v>86</v>
      </c>
      <c r="N7068">
        <f t="shared" si="770"/>
        <v>0</v>
      </c>
      <c r="O7068" t="str">
        <f t="shared" si="771"/>
        <v>No</v>
      </c>
      <c r="P7068">
        <f t="shared" si="772"/>
        <v>0</v>
      </c>
      <c r="Q7068">
        <f t="shared" si="773"/>
        <v>4813937689</v>
      </c>
      <c r="R7068">
        <f t="shared" si="774"/>
        <v>4.1933383153624479</v>
      </c>
      <c r="S7068" t="str">
        <f t="shared" si="775"/>
        <v>Acceptable</v>
      </c>
      <c r="T7068">
        <f>ROUNDUP(C7068,0)</f>
        <v>5</v>
      </c>
      <c r="U7068">
        <f>ROUNDDOWN(C7068,0)</f>
        <v>4</v>
      </c>
      <c r="V7068">
        <f>RIGHT(K7068,2)+2000</f>
        <v>2018</v>
      </c>
      <c r="W7068" t="str">
        <f>INDEX(_xlfn.TEXTSPLIT(K7068,"-"),1,2)</f>
        <v>May</v>
      </c>
      <c r="X7068" t="str">
        <f>INDEX(_xlfn.TEXTSPLIT(K7068,"-"),1,1)</f>
        <v>4</v>
      </c>
      <c r="Y7068">
        <f>INDEX(months!B:B,MATCH(Sheet1!W7068,months!A:A,0))</f>
        <v>5</v>
      </c>
      <c r="Z7068">
        <f t="shared" si="776"/>
        <v>43224</v>
      </c>
    </row>
    <row r="7069" spans="1:26" x14ac:dyDescent="0.2">
      <c r="A7069" t="s">
        <v>9796</v>
      </c>
      <c r="B7069" t="s">
        <v>3944</v>
      </c>
      <c r="C7069">
        <v>4.4000000000000004</v>
      </c>
      <c r="D7069">
        <v>19212</v>
      </c>
      <c r="E7069" t="s">
        <v>1232</v>
      </c>
      <c r="F7069" t="s">
        <v>32</v>
      </c>
      <c r="G7069" t="s">
        <v>23</v>
      </c>
      <c r="H7069" t="s">
        <v>24</v>
      </c>
      <c r="I7069" t="s">
        <v>25</v>
      </c>
      <c r="J7069" t="s">
        <v>3945</v>
      </c>
      <c r="K7069" t="s">
        <v>97</v>
      </c>
      <c r="L7069" t="s">
        <v>9797</v>
      </c>
      <c r="M7069" t="s">
        <v>81</v>
      </c>
      <c r="N7069">
        <f t="shared" si="770"/>
        <v>0</v>
      </c>
      <c r="O7069" t="str">
        <f t="shared" si="771"/>
        <v>No</v>
      </c>
      <c r="P7069">
        <f t="shared" si="772"/>
        <v>0</v>
      </c>
      <c r="Q7069">
        <f t="shared" si="773"/>
        <v>4813937689</v>
      </c>
      <c r="R7069">
        <f t="shared" si="774"/>
        <v>4.1933383153624479</v>
      </c>
      <c r="S7069" t="str">
        <f t="shared" si="775"/>
        <v>Acceptable</v>
      </c>
      <c r="T7069">
        <f>ROUNDUP(C7069,0)</f>
        <v>5</v>
      </c>
      <c r="U7069">
        <f>ROUNDDOWN(C7069,0)</f>
        <v>4</v>
      </c>
      <c r="V7069">
        <f>RIGHT(K7069,2)+2000</f>
        <v>2018</v>
      </c>
      <c r="W7069" t="str">
        <f>INDEX(_xlfn.TEXTSPLIT(K7069,"-"),1,2)</f>
        <v>Aug</v>
      </c>
      <c r="X7069" t="str">
        <f>INDEX(_xlfn.TEXTSPLIT(K7069,"-"),1,1)</f>
        <v>3</v>
      </c>
      <c r="Y7069">
        <f>INDEX(months!B:B,MATCH(Sheet1!W7069,months!A:A,0))</f>
        <v>8</v>
      </c>
      <c r="Z7069">
        <f t="shared" si="776"/>
        <v>43315</v>
      </c>
    </row>
    <row r="7070" spans="1:26" x14ac:dyDescent="0.2">
      <c r="A7070" t="s">
        <v>9798</v>
      </c>
      <c r="B7070" t="s">
        <v>2665</v>
      </c>
      <c r="C7070">
        <v>4.5</v>
      </c>
      <c r="D7070">
        <v>14</v>
      </c>
      <c r="E7070" t="s">
        <v>1137</v>
      </c>
      <c r="F7070" t="s">
        <v>1010</v>
      </c>
      <c r="G7070" t="s">
        <v>23</v>
      </c>
      <c r="H7070" t="s">
        <v>24</v>
      </c>
      <c r="I7070" t="s">
        <v>44</v>
      </c>
      <c r="J7070" t="s">
        <v>2684</v>
      </c>
      <c r="K7070" t="s">
        <v>503</v>
      </c>
      <c r="L7070" t="s">
        <v>59</v>
      </c>
      <c r="M7070" t="s">
        <v>86</v>
      </c>
      <c r="N7070">
        <f t="shared" si="770"/>
        <v>0</v>
      </c>
      <c r="O7070" t="str">
        <f t="shared" si="771"/>
        <v>No</v>
      </c>
      <c r="P7070">
        <f t="shared" si="772"/>
        <v>0</v>
      </c>
      <c r="Q7070">
        <f t="shared" si="773"/>
        <v>4813937689</v>
      </c>
      <c r="R7070">
        <f t="shared" si="774"/>
        <v>4.1933383153624479</v>
      </c>
      <c r="S7070" t="str">
        <f t="shared" si="775"/>
        <v>Acceptable</v>
      </c>
      <c r="T7070">
        <f>ROUNDUP(C7070,0)</f>
        <v>5</v>
      </c>
      <c r="U7070">
        <f>ROUNDDOWN(C7070,0)</f>
        <v>4</v>
      </c>
      <c r="V7070">
        <f>RIGHT(K7070,2)+2000</f>
        <v>2018</v>
      </c>
      <c r="W7070" t="str">
        <f>INDEX(_xlfn.TEXTSPLIT(K7070,"-"),1,2)</f>
        <v>Jun</v>
      </c>
      <c r="X7070" t="str">
        <f>INDEX(_xlfn.TEXTSPLIT(K7070,"-"),1,1)</f>
        <v>29</v>
      </c>
      <c r="Y7070">
        <f>INDEX(months!B:B,MATCH(Sheet1!W7070,months!A:A,0))</f>
        <v>6</v>
      </c>
      <c r="Z7070">
        <f t="shared" si="776"/>
        <v>43280</v>
      </c>
    </row>
    <row r="7071" spans="1:26" x14ac:dyDescent="0.2">
      <c r="A7071" t="s">
        <v>9799</v>
      </c>
      <c r="B7071" t="s">
        <v>4457</v>
      </c>
      <c r="C7071">
        <v>4.0999999999999996</v>
      </c>
      <c r="D7071">
        <v>46</v>
      </c>
      <c r="E7071" t="s">
        <v>83</v>
      </c>
      <c r="F7071" t="s">
        <v>775</v>
      </c>
      <c r="G7071" t="s">
        <v>23</v>
      </c>
      <c r="H7071" t="s">
        <v>24</v>
      </c>
      <c r="I7071" t="s">
        <v>25</v>
      </c>
      <c r="J7071" t="s">
        <v>4458</v>
      </c>
      <c r="K7071" t="s">
        <v>6062</v>
      </c>
      <c r="L7071" t="s">
        <v>35</v>
      </c>
      <c r="M7071" t="s">
        <v>86</v>
      </c>
      <c r="N7071">
        <f t="shared" si="770"/>
        <v>0</v>
      </c>
      <c r="O7071" t="str">
        <f t="shared" si="771"/>
        <v>No</v>
      </c>
      <c r="P7071">
        <f t="shared" si="772"/>
        <v>0</v>
      </c>
      <c r="Q7071">
        <f t="shared" si="773"/>
        <v>4813937689</v>
      </c>
      <c r="R7071">
        <f t="shared" si="774"/>
        <v>4.1933383153624479</v>
      </c>
      <c r="S7071" t="str">
        <f t="shared" si="775"/>
        <v>Acceptable</v>
      </c>
      <c r="T7071">
        <f>ROUNDUP(C7071,0)</f>
        <v>5</v>
      </c>
      <c r="U7071">
        <f>ROUNDDOWN(C7071,0)</f>
        <v>4</v>
      </c>
      <c r="V7071">
        <f>RIGHT(K7071,2)+2000</f>
        <v>2017</v>
      </c>
      <c r="W7071" t="str">
        <f>INDEX(_xlfn.TEXTSPLIT(K7071,"-"),1,2)</f>
        <v>Jan</v>
      </c>
      <c r="X7071" t="str">
        <f>INDEX(_xlfn.TEXTSPLIT(K7071,"-"),1,1)</f>
        <v>11</v>
      </c>
      <c r="Y7071">
        <f>INDEX(months!B:B,MATCH(Sheet1!W7071,months!A:A,0))</f>
        <v>1</v>
      </c>
      <c r="Z7071">
        <f t="shared" si="776"/>
        <v>42746</v>
      </c>
    </row>
    <row r="7072" spans="1:26" x14ac:dyDescent="0.2">
      <c r="A7072" t="s">
        <v>9800</v>
      </c>
      <c r="B7072" t="s">
        <v>5319</v>
      </c>
      <c r="C7072">
        <v>2.2000000000000002</v>
      </c>
      <c r="D7072">
        <v>23</v>
      </c>
      <c r="E7072" t="s">
        <v>69</v>
      </c>
      <c r="F7072" t="s">
        <v>775</v>
      </c>
      <c r="G7072" t="s">
        <v>23</v>
      </c>
      <c r="H7072" t="s">
        <v>24</v>
      </c>
      <c r="I7072" t="s">
        <v>25</v>
      </c>
      <c r="J7072" t="s">
        <v>5320</v>
      </c>
      <c r="K7072" t="s">
        <v>102</v>
      </c>
      <c r="L7072" t="s">
        <v>1194</v>
      </c>
      <c r="M7072" t="s">
        <v>274</v>
      </c>
      <c r="N7072">
        <f t="shared" si="770"/>
        <v>0</v>
      </c>
      <c r="O7072" t="str">
        <f t="shared" si="771"/>
        <v>No</v>
      </c>
      <c r="P7072">
        <f t="shared" si="772"/>
        <v>0</v>
      </c>
      <c r="Q7072">
        <f t="shared" si="773"/>
        <v>4813937689</v>
      </c>
      <c r="R7072">
        <f t="shared" si="774"/>
        <v>4.1933383153624479</v>
      </c>
      <c r="S7072" t="str">
        <f t="shared" si="775"/>
        <v>Acceptable</v>
      </c>
      <c r="T7072">
        <f>ROUNDUP(C7072,0)</f>
        <v>3</v>
      </c>
      <c r="U7072">
        <f>ROUNDDOWN(C7072,0)</f>
        <v>2</v>
      </c>
      <c r="V7072">
        <f>RIGHT(K7072,2)+2000</f>
        <v>2018</v>
      </c>
      <c r="W7072" t="str">
        <f>INDEX(_xlfn.TEXTSPLIT(K7072,"-"),1,2)</f>
        <v>Jun</v>
      </c>
      <c r="X7072" t="str">
        <f>INDEX(_xlfn.TEXTSPLIT(K7072,"-"),1,1)</f>
        <v>6</v>
      </c>
      <c r="Y7072">
        <f>INDEX(months!B:B,MATCH(Sheet1!W7072,months!A:A,0))</f>
        <v>6</v>
      </c>
      <c r="Z7072">
        <f t="shared" si="776"/>
        <v>43257</v>
      </c>
    </row>
    <row r="7073" spans="1:26" x14ac:dyDescent="0.2">
      <c r="A7073" t="s">
        <v>9801</v>
      </c>
      <c r="B7073" t="s">
        <v>3070</v>
      </c>
      <c r="C7073">
        <v>4.2</v>
      </c>
      <c r="D7073">
        <v>31</v>
      </c>
      <c r="E7073" t="s">
        <v>223</v>
      </c>
      <c r="F7073" t="s">
        <v>101</v>
      </c>
      <c r="G7073" t="s">
        <v>23</v>
      </c>
      <c r="H7073" t="s">
        <v>24</v>
      </c>
      <c r="I7073" t="s">
        <v>25</v>
      </c>
      <c r="J7073" t="s">
        <v>2804</v>
      </c>
      <c r="K7073" t="s">
        <v>253</v>
      </c>
      <c r="L7073" t="s">
        <v>780</v>
      </c>
      <c r="M7073" t="s">
        <v>86</v>
      </c>
      <c r="N7073">
        <f t="shared" si="770"/>
        <v>0</v>
      </c>
      <c r="O7073" t="str">
        <f t="shared" si="771"/>
        <v>No</v>
      </c>
      <c r="P7073">
        <f t="shared" si="772"/>
        <v>0</v>
      </c>
      <c r="Q7073">
        <f t="shared" si="773"/>
        <v>4813937689</v>
      </c>
      <c r="R7073">
        <f t="shared" si="774"/>
        <v>4.1933383153624479</v>
      </c>
      <c r="S7073" t="str">
        <f t="shared" si="775"/>
        <v>Acceptable</v>
      </c>
      <c r="T7073">
        <f>ROUNDUP(C7073,0)</f>
        <v>5</v>
      </c>
      <c r="U7073">
        <f>ROUNDDOWN(C7073,0)</f>
        <v>4</v>
      </c>
      <c r="V7073">
        <f>RIGHT(K7073,2)+2000</f>
        <v>2018</v>
      </c>
      <c r="W7073" t="str">
        <f>INDEX(_xlfn.TEXTSPLIT(K7073,"-"),1,2)</f>
        <v>Jun</v>
      </c>
      <c r="X7073" t="str">
        <f>INDEX(_xlfn.TEXTSPLIT(K7073,"-"),1,1)</f>
        <v>12</v>
      </c>
      <c r="Y7073">
        <f>INDEX(months!B:B,MATCH(Sheet1!W7073,months!A:A,0))</f>
        <v>6</v>
      </c>
      <c r="Z7073">
        <f t="shared" si="776"/>
        <v>43263</v>
      </c>
    </row>
    <row r="7074" spans="1:26" x14ac:dyDescent="0.2">
      <c r="A7074" t="s">
        <v>9802</v>
      </c>
      <c r="B7074" t="s">
        <v>3070</v>
      </c>
      <c r="C7074">
        <v>4.8</v>
      </c>
      <c r="D7074">
        <v>4</v>
      </c>
      <c r="E7074" t="s">
        <v>42</v>
      </c>
      <c r="F7074" t="s">
        <v>775</v>
      </c>
      <c r="G7074" t="s">
        <v>23</v>
      </c>
      <c r="H7074" t="s">
        <v>24</v>
      </c>
      <c r="I7074" t="s">
        <v>25</v>
      </c>
      <c r="J7074" t="s">
        <v>2804</v>
      </c>
      <c r="K7074" t="s">
        <v>187</v>
      </c>
      <c r="L7074" t="s">
        <v>59</v>
      </c>
      <c r="M7074" t="s">
        <v>86</v>
      </c>
      <c r="N7074">
        <f t="shared" si="770"/>
        <v>0</v>
      </c>
      <c r="O7074" t="str">
        <f t="shared" si="771"/>
        <v>No</v>
      </c>
      <c r="P7074">
        <f t="shared" si="772"/>
        <v>0</v>
      </c>
      <c r="Q7074">
        <f t="shared" si="773"/>
        <v>4813937689</v>
      </c>
      <c r="R7074">
        <f t="shared" si="774"/>
        <v>4.1933383153624479</v>
      </c>
      <c r="S7074" t="str">
        <f t="shared" si="775"/>
        <v>Acceptable</v>
      </c>
      <c r="T7074">
        <f>ROUNDUP(C7074,0)</f>
        <v>5</v>
      </c>
      <c r="U7074">
        <f>ROUNDDOWN(C7074,0)</f>
        <v>4</v>
      </c>
      <c r="V7074">
        <f>RIGHT(K7074,2)+2000</f>
        <v>2018</v>
      </c>
      <c r="W7074" t="str">
        <f>INDEX(_xlfn.TEXTSPLIT(K7074,"-"),1,2)</f>
        <v>Jul</v>
      </c>
      <c r="X7074" t="str">
        <f>INDEX(_xlfn.TEXTSPLIT(K7074,"-"),1,1)</f>
        <v>20</v>
      </c>
      <c r="Y7074">
        <f>INDEX(months!B:B,MATCH(Sheet1!W7074,months!A:A,0))</f>
        <v>7</v>
      </c>
      <c r="Z7074">
        <f t="shared" si="776"/>
        <v>43301</v>
      </c>
    </row>
    <row r="7075" spans="1:26" x14ac:dyDescent="0.2">
      <c r="A7075" t="s">
        <v>9803</v>
      </c>
      <c r="B7075" t="s">
        <v>2665</v>
      </c>
      <c r="D7075">
        <v>0</v>
      </c>
      <c r="E7075" t="s">
        <v>675</v>
      </c>
      <c r="F7075" t="s">
        <v>1005</v>
      </c>
      <c r="G7075" t="s">
        <v>23</v>
      </c>
      <c r="H7075" t="s">
        <v>24</v>
      </c>
      <c r="I7075" t="s">
        <v>44</v>
      </c>
      <c r="J7075" t="s">
        <v>2684</v>
      </c>
      <c r="K7075" t="s">
        <v>743</v>
      </c>
      <c r="L7075" t="s">
        <v>59</v>
      </c>
      <c r="M7075" t="s">
        <v>86</v>
      </c>
      <c r="N7075">
        <f t="shared" si="770"/>
        <v>0</v>
      </c>
      <c r="O7075" t="str">
        <f t="shared" si="771"/>
        <v>No</v>
      </c>
      <c r="P7075">
        <f t="shared" si="772"/>
        <v>0</v>
      </c>
      <c r="Q7075">
        <f t="shared" si="773"/>
        <v>4813937689</v>
      </c>
      <c r="R7075">
        <f t="shared" si="774"/>
        <v>4.1933383153624479</v>
      </c>
      <c r="S7075" t="str">
        <f t="shared" si="775"/>
        <v>Acceptable</v>
      </c>
      <c r="T7075">
        <f>ROUNDUP(C7075,0)</f>
        <v>0</v>
      </c>
      <c r="U7075">
        <f>ROUNDDOWN(C7075,0)</f>
        <v>0</v>
      </c>
      <c r="V7075">
        <f>RIGHT(K7075,2)+2000</f>
        <v>2018</v>
      </c>
      <c r="W7075" t="str">
        <f>INDEX(_xlfn.TEXTSPLIT(K7075,"-"),1,2)</f>
        <v>Jul</v>
      </c>
      <c r="X7075" t="str">
        <f>INDEX(_xlfn.TEXTSPLIT(K7075,"-"),1,1)</f>
        <v>6</v>
      </c>
      <c r="Y7075">
        <f>INDEX(months!B:B,MATCH(Sheet1!W7075,months!A:A,0))</f>
        <v>7</v>
      </c>
      <c r="Z7075">
        <f t="shared" si="776"/>
        <v>43287</v>
      </c>
    </row>
    <row r="7076" spans="1:26" x14ac:dyDescent="0.2">
      <c r="A7076" t="s">
        <v>9804</v>
      </c>
      <c r="B7076" t="s">
        <v>4612</v>
      </c>
      <c r="D7076">
        <v>3</v>
      </c>
      <c r="E7076" t="s">
        <v>8083</v>
      </c>
      <c r="F7076" t="s">
        <v>1199</v>
      </c>
      <c r="G7076" t="s">
        <v>23</v>
      </c>
      <c r="H7076" t="s">
        <v>24</v>
      </c>
      <c r="I7076" t="s">
        <v>25</v>
      </c>
      <c r="J7076" t="s">
        <v>4613</v>
      </c>
      <c r="K7076" t="s">
        <v>6921</v>
      </c>
      <c r="L7076" t="s">
        <v>7715</v>
      </c>
      <c r="M7076" t="s">
        <v>237</v>
      </c>
      <c r="N7076">
        <f t="shared" si="770"/>
        <v>0</v>
      </c>
      <c r="O7076" t="str">
        <f t="shared" si="771"/>
        <v>No</v>
      </c>
      <c r="P7076">
        <f t="shared" si="772"/>
        <v>0</v>
      </c>
      <c r="Q7076">
        <f t="shared" si="773"/>
        <v>4813937689</v>
      </c>
      <c r="R7076">
        <f t="shared" si="774"/>
        <v>4.1933383153624479</v>
      </c>
      <c r="S7076" t="str">
        <f t="shared" si="775"/>
        <v>Acceptable</v>
      </c>
      <c r="T7076">
        <f>ROUNDUP(C7076,0)</f>
        <v>0</v>
      </c>
      <c r="U7076">
        <f>ROUNDDOWN(C7076,0)</f>
        <v>0</v>
      </c>
      <c r="V7076">
        <f>RIGHT(K7076,2)+2000</f>
        <v>2015</v>
      </c>
      <c r="W7076" t="str">
        <f>INDEX(_xlfn.TEXTSPLIT(K7076,"-"),1,2)</f>
        <v>Jul</v>
      </c>
      <c r="X7076" t="str">
        <f>INDEX(_xlfn.TEXTSPLIT(K7076,"-"),1,1)</f>
        <v>30</v>
      </c>
      <c r="Y7076">
        <f>INDEX(months!B:B,MATCH(Sheet1!W7076,months!A:A,0))</f>
        <v>7</v>
      </c>
      <c r="Z7076">
        <f t="shared" si="776"/>
        <v>42215</v>
      </c>
    </row>
    <row r="7077" spans="1:26" x14ac:dyDescent="0.2">
      <c r="A7077" t="s">
        <v>9805</v>
      </c>
      <c r="B7077" t="s">
        <v>1790</v>
      </c>
      <c r="C7077">
        <v>3.2</v>
      </c>
      <c r="D7077">
        <v>124</v>
      </c>
      <c r="E7077" t="s">
        <v>537</v>
      </c>
      <c r="F7077" t="s">
        <v>22</v>
      </c>
      <c r="G7077" t="s">
        <v>23</v>
      </c>
      <c r="H7077" t="s">
        <v>24</v>
      </c>
      <c r="I7077" t="s">
        <v>25</v>
      </c>
      <c r="J7077" t="s">
        <v>1791</v>
      </c>
      <c r="K7077" t="s">
        <v>198</v>
      </c>
      <c r="L7077" t="s">
        <v>98</v>
      </c>
      <c r="M7077" t="s">
        <v>81</v>
      </c>
      <c r="N7077">
        <f t="shared" si="770"/>
        <v>0</v>
      </c>
      <c r="O7077" t="str">
        <f t="shared" si="771"/>
        <v>No</v>
      </c>
      <c r="P7077">
        <f t="shared" si="772"/>
        <v>0</v>
      </c>
      <c r="Q7077">
        <f t="shared" si="773"/>
        <v>4813937689</v>
      </c>
      <c r="R7077">
        <f t="shared" si="774"/>
        <v>4.1933383153624479</v>
      </c>
      <c r="S7077" t="str">
        <f t="shared" si="775"/>
        <v>Acceptable</v>
      </c>
      <c r="T7077">
        <f>ROUNDUP(C7077,0)</f>
        <v>4</v>
      </c>
      <c r="U7077">
        <f>ROUNDDOWN(C7077,0)</f>
        <v>3</v>
      </c>
      <c r="V7077">
        <f>RIGHT(K7077,2)+2000</f>
        <v>2018</v>
      </c>
      <c r="W7077" t="str">
        <f>INDEX(_xlfn.TEXTSPLIT(K7077,"-"),1,2)</f>
        <v>Jan</v>
      </c>
      <c r="X7077" t="str">
        <f>INDEX(_xlfn.TEXTSPLIT(K7077,"-"),1,1)</f>
        <v>3</v>
      </c>
      <c r="Y7077">
        <f>INDEX(months!B:B,MATCH(Sheet1!W7077,months!A:A,0))</f>
        <v>1</v>
      </c>
      <c r="Z7077">
        <f t="shared" si="776"/>
        <v>43103</v>
      </c>
    </row>
    <row r="7078" spans="1:26" x14ac:dyDescent="0.2">
      <c r="A7078" t="s">
        <v>9806</v>
      </c>
      <c r="B7078" t="s">
        <v>4457</v>
      </c>
      <c r="C7078">
        <v>4.3</v>
      </c>
      <c r="D7078">
        <v>291</v>
      </c>
      <c r="E7078" t="s">
        <v>31</v>
      </c>
      <c r="F7078" t="s">
        <v>22</v>
      </c>
      <c r="G7078" t="s">
        <v>23</v>
      </c>
      <c r="H7078" t="s">
        <v>24</v>
      </c>
      <c r="I7078" t="s">
        <v>25</v>
      </c>
      <c r="J7078" t="s">
        <v>4458</v>
      </c>
      <c r="K7078" t="s">
        <v>9807</v>
      </c>
      <c r="L7078" t="s">
        <v>98</v>
      </c>
      <c r="M7078" t="s">
        <v>86</v>
      </c>
      <c r="N7078">
        <f t="shared" si="770"/>
        <v>0</v>
      </c>
      <c r="O7078" t="str">
        <f t="shared" si="771"/>
        <v>No</v>
      </c>
      <c r="P7078">
        <f t="shared" si="772"/>
        <v>0</v>
      </c>
      <c r="Q7078">
        <f t="shared" si="773"/>
        <v>4813937689</v>
      </c>
      <c r="R7078">
        <f t="shared" si="774"/>
        <v>4.1933383153624479</v>
      </c>
      <c r="S7078" t="str">
        <f t="shared" si="775"/>
        <v>Acceptable</v>
      </c>
      <c r="T7078">
        <f>ROUNDUP(C7078,0)</f>
        <v>5</v>
      </c>
      <c r="U7078">
        <f>ROUNDDOWN(C7078,0)</f>
        <v>4</v>
      </c>
      <c r="V7078">
        <f>RIGHT(K7078,2)+2000</f>
        <v>2016</v>
      </c>
      <c r="W7078" t="str">
        <f>INDEX(_xlfn.TEXTSPLIT(K7078,"-"),1,2)</f>
        <v>Mar</v>
      </c>
      <c r="X7078" t="str">
        <f>INDEX(_xlfn.TEXTSPLIT(K7078,"-"),1,1)</f>
        <v>17</v>
      </c>
      <c r="Y7078">
        <f>INDEX(months!B:B,MATCH(Sheet1!W7078,months!A:A,0))</f>
        <v>3</v>
      </c>
      <c r="Z7078">
        <f t="shared" si="776"/>
        <v>42446</v>
      </c>
    </row>
    <row r="7079" spans="1:26" x14ac:dyDescent="0.2">
      <c r="A7079" t="s">
        <v>1017</v>
      </c>
      <c r="B7079" t="s">
        <v>997</v>
      </c>
      <c r="C7079">
        <v>4</v>
      </c>
      <c r="D7079">
        <v>516917</v>
      </c>
      <c r="E7079" t="s">
        <v>46</v>
      </c>
      <c r="F7079" t="s">
        <v>89</v>
      </c>
      <c r="G7079" t="s">
        <v>23</v>
      </c>
      <c r="H7079" t="s">
        <v>24</v>
      </c>
      <c r="I7079" t="s">
        <v>418</v>
      </c>
      <c r="J7079" t="s">
        <v>998</v>
      </c>
      <c r="K7079" t="s">
        <v>173</v>
      </c>
      <c r="L7079" t="s">
        <v>46</v>
      </c>
      <c r="M7079" t="s">
        <v>46</v>
      </c>
      <c r="N7079">
        <f t="shared" si="770"/>
        <v>0</v>
      </c>
      <c r="O7079" t="str">
        <f t="shared" si="771"/>
        <v>No</v>
      </c>
      <c r="P7079">
        <f t="shared" si="772"/>
        <v>0</v>
      </c>
      <c r="Q7079">
        <f t="shared" si="773"/>
        <v>4813937689</v>
      </c>
      <c r="R7079">
        <f t="shared" si="774"/>
        <v>4.1933383153624479</v>
      </c>
      <c r="S7079" t="str">
        <f t="shared" si="775"/>
        <v>Acceptable</v>
      </c>
      <c r="T7079">
        <f>ROUNDUP(C7079,0)</f>
        <v>4</v>
      </c>
      <c r="U7079">
        <f>ROUNDDOWN(C7079,0)</f>
        <v>4</v>
      </c>
      <c r="V7079">
        <f>RIGHT(K7079,2)+2000</f>
        <v>2018</v>
      </c>
      <c r="W7079" t="str">
        <f>INDEX(_xlfn.TEXTSPLIT(K7079,"-"),1,2)</f>
        <v>Aug</v>
      </c>
      <c r="X7079" t="str">
        <f>INDEX(_xlfn.TEXTSPLIT(K7079,"-"),1,1)</f>
        <v>2</v>
      </c>
      <c r="Y7079">
        <f>INDEX(months!B:B,MATCH(Sheet1!W7079,months!A:A,0))</f>
        <v>8</v>
      </c>
      <c r="Z7079">
        <f t="shared" si="776"/>
        <v>43314</v>
      </c>
    </row>
    <row r="7080" spans="1:26" x14ac:dyDescent="0.2">
      <c r="A7080" t="s">
        <v>9808</v>
      </c>
      <c r="B7080" t="s">
        <v>4612</v>
      </c>
      <c r="C7080">
        <v>4.5999999999999996</v>
      </c>
      <c r="D7080">
        <v>21</v>
      </c>
      <c r="E7080" t="s">
        <v>283</v>
      </c>
      <c r="F7080" t="s">
        <v>775</v>
      </c>
      <c r="G7080" t="s">
        <v>23</v>
      </c>
      <c r="H7080" t="s">
        <v>24</v>
      </c>
      <c r="I7080" t="s">
        <v>25</v>
      </c>
      <c r="J7080" t="s">
        <v>4613</v>
      </c>
      <c r="K7080" t="s">
        <v>1811</v>
      </c>
      <c r="L7080" t="s">
        <v>180</v>
      </c>
      <c r="M7080" t="s">
        <v>81</v>
      </c>
      <c r="N7080">
        <f t="shared" si="770"/>
        <v>0</v>
      </c>
      <c r="O7080" t="str">
        <f t="shared" si="771"/>
        <v>No</v>
      </c>
      <c r="P7080">
        <f t="shared" si="772"/>
        <v>0</v>
      </c>
      <c r="Q7080">
        <f t="shared" si="773"/>
        <v>4813937689</v>
      </c>
      <c r="R7080">
        <f t="shared" si="774"/>
        <v>4.1933383153624479</v>
      </c>
      <c r="S7080" t="str">
        <f t="shared" si="775"/>
        <v>Acceptable</v>
      </c>
      <c r="T7080">
        <f>ROUNDUP(C7080,0)</f>
        <v>5</v>
      </c>
      <c r="U7080">
        <f>ROUNDDOWN(C7080,0)</f>
        <v>4</v>
      </c>
      <c r="V7080">
        <f>RIGHT(K7080,2)+2000</f>
        <v>2018</v>
      </c>
      <c r="W7080" t="str">
        <f>INDEX(_xlfn.TEXTSPLIT(K7080,"-"),1,2)</f>
        <v>May</v>
      </c>
      <c r="X7080" t="str">
        <f>INDEX(_xlfn.TEXTSPLIT(K7080,"-"),1,1)</f>
        <v>8</v>
      </c>
      <c r="Y7080">
        <f>INDEX(months!B:B,MATCH(Sheet1!W7080,months!A:A,0))</f>
        <v>5</v>
      </c>
      <c r="Z7080">
        <f t="shared" si="776"/>
        <v>43228</v>
      </c>
    </row>
    <row r="7081" spans="1:26" x14ac:dyDescent="0.2">
      <c r="A7081" t="s">
        <v>9809</v>
      </c>
      <c r="B7081" t="s">
        <v>3070</v>
      </c>
      <c r="C7081">
        <v>4.4000000000000004</v>
      </c>
      <c r="D7081">
        <v>572</v>
      </c>
      <c r="E7081" t="s">
        <v>46</v>
      </c>
      <c r="F7081" t="s">
        <v>50</v>
      </c>
      <c r="G7081" t="s">
        <v>23</v>
      </c>
      <c r="H7081" t="s">
        <v>24</v>
      </c>
      <c r="I7081" t="s">
        <v>25</v>
      </c>
      <c r="J7081" t="s">
        <v>1537</v>
      </c>
      <c r="K7081" t="s">
        <v>1394</v>
      </c>
      <c r="L7081" t="s">
        <v>46</v>
      </c>
      <c r="M7081" t="s">
        <v>46</v>
      </c>
      <c r="N7081">
        <f t="shared" si="770"/>
        <v>0</v>
      </c>
      <c r="O7081" t="str">
        <f t="shared" si="771"/>
        <v>No</v>
      </c>
      <c r="P7081">
        <f t="shared" si="772"/>
        <v>0</v>
      </c>
      <c r="Q7081">
        <f t="shared" si="773"/>
        <v>4813937689</v>
      </c>
      <c r="R7081">
        <f t="shared" si="774"/>
        <v>4.1933383153624479</v>
      </c>
      <c r="S7081" t="str">
        <f t="shared" si="775"/>
        <v>Acceptable</v>
      </c>
      <c r="T7081">
        <f>ROUNDUP(C7081,0)</f>
        <v>5</v>
      </c>
      <c r="U7081">
        <f>ROUNDDOWN(C7081,0)</f>
        <v>4</v>
      </c>
      <c r="V7081">
        <f>RIGHT(K7081,2)+2000</f>
        <v>2017</v>
      </c>
      <c r="W7081" t="str">
        <f>INDEX(_xlfn.TEXTSPLIT(K7081,"-"),1,2)</f>
        <v>Aug</v>
      </c>
      <c r="X7081" t="str">
        <f>INDEX(_xlfn.TEXTSPLIT(K7081,"-"),1,1)</f>
        <v>17</v>
      </c>
      <c r="Y7081">
        <f>INDEX(months!B:B,MATCH(Sheet1!W7081,months!A:A,0))</f>
        <v>8</v>
      </c>
      <c r="Z7081">
        <f t="shared" si="776"/>
        <v>42964</v>
      </c>
    </row>
    <row r="7082" spans="1:26" x14ac:dyDescent="0.2">
      <c r="A7082" t="s">
        <v>9810</v>
      </c>
      <c r="B7082" t="s">
        <v>4612</v>
      </c>
      <c r="C7082">
        <v>4.5</v>
      </c>
      <c r="D7082">
        <v>31621</v>
      </c>
      <c r="E7082" t="s">
        <v>9811</v>
      </c>
      <c r="F7082" t="s">
        <v>38</v>
      </c>
      <c r="G7082" t="s">
        <v>23</v>
      </c>
      <c r="H7082" t="s">
        <v>24</v>
      </c>
      <c r="I7082" t="s">
        <v>25</v>
      </c>
      <c r="J7082" t="s">
        <v>4613</v>
      </c>
      <c r="K7082" t="s">
        <v>9812</v>
      </c>
      <c r="L7082" t="s">
        <v>188</v>
      </c>
      <c r="M7082" t="s">
        <v>434</v>
      </c>
      <c r="N7082">
        <f t="shared" si="770"/>
        <v>0</v>
      </c>
      <c r="O7082" t="str">
        <f t="shared" si="771"/>
        <v>No</v>
      </c>
      <c r="P7082">
        <f t="shared" si="772"/>
        <v>0</v>
      </c>
      <c r="Q7082">
        <f t="shared" si="773"/>
        <v>4813937689</v>
      </c>
      <c r="R7082">
        <f t="shared" si="774"/>
        <v>4.1933383153624479</v>
      </c>
      <c r="S7082" t="str">
        <f t="shared" si="775"/>
        <v>Acceptable</v>
      </c>
      <c r="T7082">
        <f>ROUNDUP(C7082,0)</f>
        <v>5</v>
      </c>
      <c r="U7082">
        <f>ROUNDDOWN(C7082,0)</f>
        <v>4</v>
      </c>
      <c r="V7082">
        <f>RIGHT(K7082,2)+2000</f>
        <v>2011</v>
      </c>
      <c r="W7082" t="str">
        <f>INDEX(_xlfn.TEXTSPLIT(K7082,"-"),1,2)</f>
        <v>Jul</v>
      </c>
      <c r="X7082" t="str">
        <f>INDEX(_xlfn.TEXTSPLIT(K7082,"-"),1,1)</f>
        <v>10</v>
      </c>
      <c r="Y7082">
        <f>INDEX(months!B:B,MATCH(Sheet1!W7082,months!A:A,0))</f>
        <v>7</v>
      </c>
      <c r="Z7082">
        <f t="shared" si="776"/>
        <v>40734</v>
      </c>
    </row>
    <row r="7083" spans="1:26" x14ac:dyDescent="0.2">
      <c r="A7083" t="s">
        <v>9813</v>
      </c>
      <c r="B7083" t="s">
        <v>1790</v>
      </c>
      <c r="D7083">
        <v>38</v>
      </c>
      <c r="E7083" t="s">
        <v>182</v>
      </c>
      <c r="F7083" t="s">
        <v>101</v>
      </c>
      <c r="G7083" t="s">
        <v>23</v>
      </c>
      <c r="H7083" t="s">
        <v>24</v>
      </c>
      <c r="I7083" t="s">
        <v>25</v>
      </c>
      <c r="J7083" t="s">
        <v>1791</v>
      </c>
      <c r="K7083" t="s">
        <v>1689</v>
      </c>
      <c r="L7083" t="s">
        <v>1427</v>
      </c>
      <c r="M7083" t="s">
        <v>54</v>
      </c>
      <c r="N7083">
        <f t="shared" si="770"/>
        <v>0</v>
      </c>
      <c r="O7083" t="str">
        <f t="shared" si="771"/>
        <v>No</v>
      </c>
      <c r="P7083">
        <f t="shared" si="772"/>
        <v>0</v>
      </c>
      <c r="Q7083">
        <f t="shared" si="773"/>
        <v>4813937689</v>
      </c>
      <c r="R7083">
        <f t="shared" si="774"/>
        <v>4.1933383153624479</v>
      </c>
      <c r="S7083" t="str">
        <f t="shared" si="775"/>
        <v>Acceptable</v>
      </c>
      <c r="T7083">
        <f>ROUNDUP(C7083,0)</f>
        <v>0</v>
      </c>
      <c r="U7083">
        <f>ROUNDDOWN(C7083,0)</f>
        <v>0</v>
      </c>
      <c r="V7083">
        <f>RIGHT(K7083,2)+2000</f>
        <v>2018</v>
      </c>
      <c r="W7083" t="str">
        <f>INDEX(_xlfn.TEXTSPLIT(K7083,"-"),1,2)</f>
        <v>Jun</v>
      </c>
      <c r="X7083" t="str">
        <f>INDEX(_xlfn.TEXTSPLIT(K7083,"-"),1,1)</f>
        <v>30</v>
      </c>
      <c r="Y7083">
        <f>INDEX(months!B:B,MATCH(Sheet1!W7083,months!A:A,0))</f>
        <v>6</v>
      </c>
      <c r="Z7083">
        <f t="shared" si="776"/>
        <v>43281</v>
      </c>
    </row>
    <row r="7084" spans="1:26" x14ac:dyDescent="0.2">
      <c r="A7084" t="s">
        <v>9814</v>
      </c>
      <c r="B7084" t="s">
        <v>556</v>
      </c>
      <c r="C7084">
        <v>3.4</v>
      </c>
      <c r="D7084">
        <v>91</v>
      </c>
      <c r="E7084" t="s">
        <v>731</v>
      </c>
      <c r="F7084" t="s">
        <v>22</v>
      </c>
      <c r="G7084" t="s">
        <v>23</v>
      </c>
      <c r="H7084" t="s">
        <v>24</v>
      </c>
      <c r="I7084" t="s">
        <v>25</v>
      </c>
      <c r="J7084" t="s">
        <v>557</v>
      </c>
      <c r="K7084" t="s">
        <v>121</v>
      </c>
      <c r="L7084" t="s">
        <v>9815</v>
      </c>
      <c r="M7084" t="s">
        <v>274</v>
      </c>
      <c r="N7084">
        <f t="shared" si="770"/>
        <v>0</v>
      </c>
      <c r="O7084" t="str">
        <f t="shared" si="771"/>
        <v>No</v>
      </c>
      <c r="P7084">
        <f t="shared" si="772"/>
        <v>0</v>
      </c>
      <c r="Q7084">
        <f t="shared" si="773"/>
        <v>4813937689</v>
      </c>
      <c r="R7084">
        <f t="shared" si="774"/>
        <v>4.1933383153624479</v>
      </c>
      <c r="S7084" t="str">
        <f t="shared" si="775"/>
        <v>Acceptable</v>
      </c>
      <c r="T7084">
        <f>ROUNDUP(C7084,0)</f>
        <v>4</v>
      </c>
      <c r="U7084">
        <f>ROUNDDOWN(C7084,0)</f>
        <v>3</v>
      </c>
      <c r="V7084">
        <f>RIGHT(K7084,2)+2000</f>
        <v>2018</v>
      </c>
      <c r="W7084" t="str">
        <f>INDEX(_xlfn.TEXTSPLIT(K7084,"-"),1,2)</f>
        <v>Mar</v>
      </c>
      <c r="X7084" t="str">
        <f>INDEX(_xlfn.TEXTSPLIT(K7084,"-"),1,1)</f>
        <v>20</v>
      </c>
      <c r="Y7084">
        <f>INDEX(months!B:B,MATCH(Sheet1!W7084,months!A:A,0))</f>
        <v>3</v>
      </c>
      <c r="Z7084">
        <f t="shared" si="776"/>
        <v>43179</v>
      </c>
    </row>
    <row r="7085" spans="1:26" x14ac:dyDescent="0.2">
      <c r="A7085" t="s">
        <v>9816</v>
      </c>
      <c r="B7085" t="s">
        <v>556</v>
      </c>
      <c r="D7085">
        <v>9</v>
      </c>
      <c r="E7085" t="s">
        <v>1232</v>
      </c>
      <c r="F7085" t="s">
        <v>775</v>
      </c>
      <c r="G7085" t="s">
        <v>23</v>
      </c>
      <c r="H7085" t="s">
        <v>24</v>
      </c>
      <c r="I7085" t="s">
        <v>25</v>
      </c>
      <c r="J7085" t="s">
        <v>557</v>
      </c>
      <c r="K7085" t="s">
        <v>5812</v>
      </c>
      <c r="L7085" t="s">
        <v>28</v>
      </c>
      <c r="M7085" t="s">
        <v>47</v>
      </c>
      <c r="N7085">
        <f t="shared" si="770"/>
        <v>0</v>
      </c>
      <c r="O7085" t="str">
        <f t="shared" si="771"/>
        <v>No</v>
      </c>
      <c r="P7085">
        <f t="shared" si="772"/>
        <v>0</v>
      </c>
      <c r="Q7085">
        <f t="shared" si="773"/>
        <v>4813937689</v>
      </c>
      <c r="R7085">
        <f t="shared" si="774"/>
        <v>4.1933383153624479</v>
      </c>
      <c r="S7085" t="str">
        <f t="shared" si="775"/>
        <v>Acceptable</v>
      </c>
      <c r="T7085">
        <f>ROUNDUP(C7085,0)</f>
        <v>0</v>
      </c>
      <c r="U7085">
        <f>ROUNDDOWN(C7085,0)</f>
        <v>0</v>
      </c>
      <c r="V7085">
        <f>RIGHT(K7085,2)+2000</f>
        <v>2016</v>
      </c>
      <c r="W7085" t="str">
        <f>INDEX(_xlfn.TEXTSPLIT(K7085,"-"),1,2)</f>
        <v>Dec</v>
      </c>
      <c r="X7085" t="str">
        <f>INDEX(_xlfn.TEXTSPLIT(K7085,"-"),1,1)</f>
        <v>15</v>
      </c>
      <c r="Y7085">
        <f>INDEX(months!B:B,MATCH(Sheet1!W7085,months!A:A,0))</f>
        <v>12</v>
      </c>
      <c r="Z7085">
        <f t="shared" si="776"/>
        <v>42719</v>
      </c>
    </row>
    <row r="7086" spans="1:26" x14ac:dyDescent="0.2">
      <c r="A7086" t="s">
        <v>9817</v>
      </c>
      <c r="B7086" t="s">
        <v>556</v>
      </c>
      <c r="D7086">
        <v>0</v>
      </c>
      <c r="E7086" t="s">
        <v>83</v>
      </c>
      <c r="F7086" t="s">
        <v>1230</v>
      </c>
      <c r="G7086" t="s">
        <v>23</v>
      </c>
      <c r="H7086" t="s">
        <v>24</v>
      </c>
      <c r="I7086" t="s">
        <v>25</v>
      </c>
      <c r="J7086" t="s">
        <v>557</v>
      </c>
      <c r="K7086" t="s">
        <v>97</v>
      </c>
      <c r="L7086" t="s">
        <v>3139</v>
      </c>
      <c r="M7086" t="s">
        <v>587</v>
      </c>
      <c r="N7086">
        <f t="shared" si="770"/>
        <v>0</v>
      </c>
      <c r="O7086" t="str">
        <f t="shared" si="771"/>
        <v>No</v>
      </c>
      <c r="P7086">
        <f t="shared" si="772"/>
        <v>0</v>
      </c>
      <c r="Q7086">
        <f t="shared" si="773"/>
        <v>4813937689</v>
      </c>
      <c r="R7086">
        <f t="shared" si="774"/>
        <v>4.1933383153624479</v>
      </c>
      <c r="S7086" t="str">
        <f t="shared" si="775"/>
        <v>Acceptable</v>
      </c>
      <c r="T7086">
        <f>ROUNDUP(C7086,0)</f>
        <v>0</v>
      </c>
      <c r="U7086">
        <f>ROUNDDOWN(C7086,0)</f>
        <v>0</v>
      </c>
      <c r="V7086">
        <f>RIGHT(K7086,2)+2000</f>
        <v>2018</v>
      </c>
      <c r="W7086" t="str">
        <f>INDEX(_xlfn.TEXTSPLIT(K7086,"-"),1,2)</f>
        <v>Aug</v>
      </c>
      <c r="X7086" t="str">
        <f>INDEX(_xlfn.TEXTSPLIT(K7086,"-"),1,1)</f>
        <v>3</v>
      </c>
      <c r="Y7086">
        <f>INDEX(months!B:B,MATCH(Sheet1!W7086,months!A:A,0))</f>
        <v>8</v>
      </c>
      <c r="Z7086">
        <f t="shared" si="776"/>
        <v>43315</v>
      </c>
    </row>
    <row r="7087" spans="1:26" x14ac:dyDescent="0.2">
      <c r="A7087" t="s">
        <v>9818</v>
      </c>
      <c r="B7087" t="s">
        <v>4612</v>
      </c>
      <c r="C7087">
        <v>3.3</v>
      </c>
      <c r="D7087">
        <v>688</v>
      </c>
      <c r="E7087" t="s">
        <v>104</v>
      </c>
      <c r="F7087" t="s">
        <v>50</v>
      </c>
      <c r="G7087" t="s">
        <v>23</v>
      </c>
      <c r="H7087" t="s">
        <v>24</v>
      </c>
      <c r="I7087" t="s">
        <v>25</v>
      </c>
      <c r="J7087" t="s">
        <v>4613</v>
      </c>
      <c r="K7087" t="s">
        <v>7961</v>
      </c>
      <c r="L7087" t="s">
        <v>2947</v>
      </c>
      <c r="M7087" t="s">
        <v>177</v>
      </c>
      <c r="N7087">
        <f t="shared" si="770"/>
        <v>0</v>
      </c>
      <c r="O7087" t="str">
        <f t="shared" si="771"/>
        <v>No</v>
      </c>
      <c r="P7087">
        <f t="shared" si="772"/>
        <v>0</v>
      </c>
      <c r="Q7087">
        <f t="shared" si="773"/>
        <v>4813937689</v>
      </c>
      <c r="R7087">
        <f t="shared" si="774"/>
        <v>4.1933383153624479</v>
      </c>
      <c r="S7087" t="str">
        <f t="shared" si="775"/>
        <v>Acceptable</v>
      </c>
      <c r="T7087">
        <f>ROUNDUP(C7087,0)</f>
        <v>4</v>
      </c>
      <c r="U7087">
        <f>ROUNDDOWN(C7087,0)</f>
        <v>3</v>
      </c>
      <c r="V7087">
        <f>RIGHT(K7087,2)+2000</f>
        <v>2017</v>
      </c>
      <c r="W7087" t="str">
        <f>INDEX(_xlfn.TEXTSPLIT(K7087,"-"),1,2)</f>
        <v>Sep</v>
      </c>
      <c r="X7087" t="str">
        <f>INDEX(_xlfn.TEXTSPLIT(K7087,"-"),1,1)</f>
        <v>5</v>
      </c>
      <c r="Y7087">
        <f>INDEX(months!B:B,MATCH(Sheet1!W7087,months!A:A,0))</f>
        <v>9</v>
      </c>
      <c r="Z7087">
        <f t="shared" si="776"/>
        <v>42983</v>
      </c>
    </row>
    <row r="7088" spans="1:26" x14ac:dyDescent="0.2">
      <c r="A7088" t="s">
        <v>9819</v>
      </c>
      <c r="B7088" t="s">
        <v>3070</v>
      </c>
      <c r="C7088">
        <v>4.2</v>
      </c>
      <c r="D7088">
        <v>7000</v>
      </c>
      <c r="E7088" t="s">
        <v>202</v>
      </c>
      <c r="F7088" t="s">
        <v>65</v>
      </c>
      <c r="G7088" t="s">
        <v>23</v>
      </c>
      <c r="H7088" t="s">
        <v>24</v>
      </c>
      <c r="I7088" t="s">
        <v>44</v>
      </c>
      <c r="J7088" t="s">
        <v>1537</v>
      </c>
      <c r="K7088" t="s">
        <v>173</v>
      </c>
      <c r="L7088" t="s">
        <v>2961</v>
      </c>
      <c r="M7088" t="s">
        <v>54</v>
      </c>
      <c r="N7088">
        <f t="shared" si="770"/>
        <v>0</v>
      </c>
      <c r="O7088" t="str">
        <f t="shared" si="771"/>
        <v>No</v>
      </c>
      <c r="P7088">
        <f t="shared" si="772"/>
        <v>0</v>
      </c>
      <c r="Q7088">
        <f t="shared" si="773"/>
        <v>4813937689</v>
      </c>
      <c r="R7088">
        <f t="shared" si="774"/>
        <v>4.1933383153624479</v>
      </c>
      <c r="S7088" t="str">
        <f t="shared" si="775"/>
        <v>Acceptable</v>
      </c>
      <c r="T7088">
        <f>ROUNDUP(C7088,0)</f>
        <v>5</v>
      </c>
      <c r="U7088">
        <f>ROUNDDOWN(C7088,0)</f>
        <v>4</v>
      </c>
      <c r="V7088">
        <f>RIGHT(K7088,2)+2000</f>
        <v>2018</v>
      </c>
      <c r="W7088" t="str">
        <f>INDEX(_xlfn.TEXTSPLIT(K7088,"-"),1,2)</f>
        <v>Aug</v>
      </c>
      <c r="X7088" t="str">
        <f>INDEX(_xlfn.TEXTSPLIT(K7088,"-"),1,1)</f>
        <v>2</v>
      </c>
      <c r="Y7088">
        <f>INDEX(months!B:B,MATCH(Sheet1!W7088,months!A:A,0))</f>
        <v>8</v>
      </c>
      <c r="Z7088">
        <f t="shared" si="776"/>
        <v>43314</v>
      </c>
    </row>
    <row r="7089" spans="1:26" x14ac:dyDescent="0.2">
      <c r="A7089" t="s">
        <v>9820</v>
      </c>
      <c r="B7089" t="s">
        <v>3070</v>
      </c>
      <c r="D7089">
        <v>1</v>
      </c>
      <c r="E7089" t="s">
        <v>2708</v>
      </c>
      <c r="F7089" t="s">
        <v>1010</v>
      </c>
      <c r="G7089" t="s">
        <v>23</v>
      </c>
      <c r="H7089" t="s">
        <v>24</v>
      </c>
      <c r="I7089" t="s">
        <v>25</v>
      </c>
      <c r="J7089" t="s">
        <v>2694</v>
      </c>
      <c r="K7089" t="s">
        <v>5980</v>
      </c>
      <c r="L7089" t="s">
        <v>9821</v>
      </c>
      <c r="M7089" t="s">
        <v>81</v>
      </c>
      <c r="N7089">
        <f t="shared" si="770"/>
        <v>0</v>
      </c>
      <c r="O7089" t="str">
        <f t="shared" si="771"/>
        <v>No</v>
      </c>
      <c r="P7089">
        <f t="shared" si="772"/>
        <v>0</v>
      </c>
      <c r="Q7089">
        <f t="shared" si="773"/>
        <v>4813937689</v>
      </c>
      <c r="R7089">
        <f t="shared" si="774"/>
        <v>4.1933383153624479</v>
      </c>
      <c r="S7089" t="str">
        <f t="shared" si="775"/>
        <v>Acceptable</v>
      </c>
      <c r="T7089">
        <f>ROUNDUP(C7089,0)</f>
        <v>0</v>
      </c>
      <c r="U7089">
        <f>ROUNDDOWN(C7089,0)</f>
        <v>0</v>
      </c>
      <c r="V7089">
        <f>RIGHT(K7089,2)+2000</f>
        <v>2017</v>
      </c>
      <c r="W7089" t="str">
        <f>INDEX(_xlfn.TEXTSPLIT(K7089,"-"),1,2)</f>
        <v>Oct</v>
      </c>
      <c r="X7089" t="str">
        <f>INDEX(_xlfn.TEXTSPLIT(K7089,"-"),1,1)</f>
        <v>20</v>
      </c>
      <c r="Y7089">
        <f>INDEX(months!B:B,MATCH(Sheet1!W7089,months!A:A,0))</f>
        <v>10</v>
      </c>
      <c r="Z7089">
        <f t="shared" si="776"/>
        <v>43028</v>
      </c>
    </row>
    <row r="7090" spans="1:26" x14ac:dyDescent="0.2">
      <c r="A7090" t="s">
        <v>9822</v>
      </c>
      <c r="B7090" t="s">
        <v>556</v>
      </c>
      <c r="C7090">
        <v>2.4</v>
      </c>
      <c r="D7090">
        <v>16</v>
      </c>
      <c r="E7090" t="s">
        <v>155</v>
      </c>
      <c r="F7090" t="s">
        <v>1199</v>
      </c>
      <c r="G7090" t="s">
        <v>23</v>
      </c>
      <c r="H7090" t="s">
        <v>24</v>
      </c>
      <c r="I7090" t="s">
        <v>25</v>
      </c>
      <c r="J7090" t="s">
        <v>557</v>
      </c>
      <c r="K7090" t="s">
        <v>1479</v>
      </c>
      <c r="L7090" t="s">
        <v>236</v>
      </c>
      <c r="M7090" t="s">
        <v>86</v>
      </c>
      <c r="N7090">
        <f t="shared" si="770"/>
        <v>0</v>
      </c>
      <c r="O7090" t="str">
        <f t="shared" si="771"/>
        <v>No</v>
      </c>
      <c r="P7090">
        <f t="shared" si="772"/>
        <v>0</v>
      </c>
      <c r="Q7090">
        <f t="shared" si="773"/>
        <v>4813937689</v>
      </c>
      <c r="R7090">
        <f t="shared" si="774"/>
        <v>4.1933383153624479</v>
      </c>
      <c r="S7090" t="str">
        <f t="shared" si="775"/>
        <v>Acceptable</v>
      </c>
      <c r="T7090">
        <f>ROUNDUP(C7090,0)</f>
        <v>3</v>
      </c>
      <c r="U7090">
        <f>ROUNDDOWN(C7090,0)</f>
        <v>2</v>
      </c>
      <c r="V7090">
        <f>RIGHT(K7090,2)+2000</f>
        <v>2016</v>
      </c>
      <c r="W7090" t="str">
        <f>INDEX(_xlfn.TEXTSPLIT(K7090,"-"),1,2)</f>
        <v>May</v>
      </c>
      <c r="X7090" t="str">
        <f>INDEX(_xlfn.TEXTSPLIT(K7090,"-"),1,1)</f>
        <v>4</v>
      </c>
      <c r="Y7090">
        <f>INDEX(months!B:B,MATCH(Sheet1!W7090,months!A:A,0))</f>
        <v>5</v>
      </c>
      <c r="Z7090">
        <f t="shared" si="776"/>
        <v>42494</v>
      </c>
    </row>
    <row r="7091" spans="1:26" x14ac:dyDescent="0.2">
      <c r="A7091" t="s">
        <v>9823</v>
      </c>
      <c r="B7091" t="s">
        <v>556</v>
      </c>
      <c r="C7091">
        <v>3.2</v>
      </c>
      <c r="D7091">
        <v>54</v>
      </c>
      <c r="E7091" t="s">
        <v>1695</v>
      </c>
      <c r="F7091" t="s">
        <v>775</v>
      </c>
      <c r="G7091" t="s">
        <v>23</v>
      </c>
      <c r="H7091" t="s">
        <v>24</v>
      </c>
      <c r="I7091" t="s">
        <v>25</v>
      </c>
      <c r="J7091" t="s">
        <v>557</v>
      </c>
      <c r="K7091" t="s">
        <v>3902</v>
      </c>
      <c r="L7091" t="s">
        <v>9824</v>
      </c>
      <c r="M7091" t="s">
        <v>86</v>
      </c>
      <c r="N7091">
        <f t="shared" si="770"/>
        <v>0</v>
      </c>
      <c r="O7091" t="str">
        <f t="shared" si="771"/>
        <v>No</v>
      </c>
      <c r="P7091">
        <f t="shared" si="772"/>
        <v>0</v>
      </c>
      <c r="Q7091">
        <f t="shared" si="773"/>
        <v>4813937689</v>
      </c>
      <c r="R7091">
        <f t="shared" si="774"/>
        <v>4.1933383153624479</v>
      </c>
      <c r="S7091" t="str">
        <f t="shared" si="775"/>
        <v>Acceptable</v>
      </c>
      <c r="T7091">
        <f>ROUNDUP(C7091,0)</f>
        <v>4</v>
      </c>
      <c r="U7091">
        <f>ROUNDDOWN(C7091,0)</f>
        <v>3</v>
      </c>
      <c r="V7091">
        <f>RIGHT(K7091,2)+2000</f>
        <v>2016</v>
      </c>
      <c r="W7091" t="str">
        <f>INDEX(_xlfn.TEXTSPLIT(K7091,"-"),1,2)</f>
        <v>Feb</v>
      </c>
      <c r="X7091" t="str">
        <f>INDEX(_xlfn.TEXTSPLIT(K7091,"-"),1,1)</f>
        <v>29</v>
      </c>
      <c r="Y7091">
        <f>INDEX(months!B:B,MATCH(Sheet1!W7091,months!A:A,0))</f>
        <v>2</v>
      </c>
      <c r="Z7091">
        <f t="shared" si="776"/>
        <v>42429</v>
      </c>
    </row>
    <row r="7092" spans="1:26" x14ac:dyDescent="0.2">
      <c r="A7092" t="s">
        <v>9825</v>
      </c>
      <c r="B7092" t="s">
        <v>556</v>
      </c>
      <c r="C7092">
        <v>3.1</v>
      </c>
      <c r="D7092">
        <v>104</v>
      </c>
      <c r="E7092" t="s">
        <v>1410</v>
      </c>
      <c r="F7092" t="s">
        <v>22</v>
      </c>
      <c r="G7092" t="s">
        <v>23</v>
      </c>
      <c r="H7092" t="s">
        <v>24</v>
      </c>
      <c r="I7092" t="s">
        <v>25</v>
      </c>
      <c r="J7092" t="s">
        <v>557</v>
      </c>
      <c r="K7092" t="s">
        <v>7661</v>
      </c>
      <c r="L7092" t="s">
        <v>420</v>
      </c>
      <c r="M7092" t="s">
        <v>237</v>
      </c>
      <c r="N7092">
        <f t="shared" si="770"/>
        <v>0</v>
      </c>
      <c r="O7092" t="str">
        <f t="shared" si="771"/>
        <v>No</v>
      </c>
      <c r="P7092">
        <f t="shared" si="772"/>
        <v>0</v>
      </c>
      <c r="Q7092">
        <f t="shared" si="773"/>
        <v>4813937689</v>
      </c>
      <c r="R7092">
        <f t="shared" si="774"/>
        <v>4.1933383153624479</v>
      </c>
      <c r="S7092" t="str">
        <f t="shared" si="775"/>
        <v>Acceptable</v>
      </c>
      <c r="T7092">
        <f>ROUNDUP(C7092,0)</f>
        <v>4</v>
      </c>
      <c r="U7092">
        <f>ROUNDDOWN(C7092,0)</f>
        <v>3</v>
      </c>
      <c r="V7092">
        <f>RIGHT(K7092,2)+2000</f>
        <v>2015</v>
      </c>
      <c r="W7092" t="str">
        <f>INDEX(_xlfn.TEXTSPLIT(K7092,"-"),1,2)</f>
        <v>May</v>
      </c>
      <c r="X7092" t="str">
        <f>INDEX(_xlfn.TEXTSPLIT(K7092,"-"),1,1)</f>
        <v>14</v>
      </c>
      <c r="Y7092">
        <f>INDEX(months!B:B,MATCH(Sheet1!W7092,months!A:A,0))</f>
        <v>5</v>
      </c>
      <c r="Z7092">
        <f t="shared" si="776"/>
        <v>42138</v>
      </c>
    </row>
    <row r="7093" spans="1:26" x14ac:dyDescent="0.2">
      <c r="A7093" t="s">
        <v>9826</v>
      </c>
      <c r="B7093" t="s">
        <v>4612</v>
      </c>
      <c r="C7093">
        <v>3.8</v>
      </c>
      <c r="D7093">
        <v>39</v>
      </c>
      <c r="E7093" t="s">
        <v>3478</v>
      </c>
      <c r="F7093" t="s">
        <v>22</v>
      </c>
      <c r="G7093" t="s">
        <v>23</v>
      </c>
      <c r="H7093" t="s">
        <v>24</v>
      </c>
      <c r="I7093" t="s">
        <v>44</v>
      </c>
      <c r="J7093" t="s">
        <v>4613</v>
      </c>
      <c r="K7093" t="s">
        <v>6005</v>
      </c>
      <c r="L7093" t="s">
        <v>2914</v>
      </c>
      <c r="M7093" t="s">
        <v>434</v>
      </c>
      <c r="N7093">
        <f t="shared" si="770"/>
        <v>0</v>
      </c>
      <c r="O7093" t="str">
        <f t="shared" si="771"/>
        <v>No</v>
      </c>
      <c r="P7093">
        <f t="shared" si="772"/>
        <v>0</v>
      </c>
      <c r="Q7093">
        <f t="shared" si="773"/>
        <v>4813937689</v>
      </c>
      <c r="R7093">
        <f t="shared" si="774"/>
        <v>4.1933383153624479</v>
      </c>
      <c r="S7093" t="str">
        <f t="shared" si="775"/>
        <v>Acceptable</v>
      </c>
      <c r="T7093">
        <f>ROUNDUP(C7093,0)</f>
        <v>4</v>
      </c>
      <c r="U7093">
        <f>ROUNDDOWN(C7093,0)</f>
        <v>3</v>
      </c>
      <c r="V7093">
        <f>RIGHT(K7093,2)+2000</f>
        <v>2014</v>
      </c>
      <c r="W7093" t="str">
        <f>INDEX(_xlfn.TEXTSPLIT(K7093,"-"),1,2)</f>
        <v>Oct</v>
      </c>
      <c r="X7093" t="str">
        <f>INDEX(_xlfn.TEXTSPLIT(K7093,"-"),1,1)</f>
        <v>17</v>
      </c>
      <c r="Y7093">
        <f>INDEX(months!B:B,MATCH(Sheet1!W7093,months!A:A,0))</f>
        <v>10</v>
      </c>
      <c r="Z7093">
        <f t="shared" si="776"/>
        <v>41929</v>
      </c>
    </row>
    <row r="7094" spans="1:26" x14ac:dyDescent="0.2">
      <c r="A7094" t="s">
        <v>9827</v>
      </c>
      <c r="B7094" t="s">
        <v>556</v>
      </c>
      <c r="D7094">
        <v>0</v>
      </c>
      <c r="E7094" t="s">
        <v>403</v>
      </c>
      <c r="F7094" t="s">
        <v>1230</v>
      </c>
      <c r="G7094" t="s">
        <v>23</v>
      </c>
      <c r="H7094" t="s">
        <v>24</v>
      </c>
      <c r="I7094" t="s">
        <v>25</v>
      </c>
      <c r="J7094" t="s">
        <v>557</v>
      </c>
      <c r="K7094" t="s">
        <v>7648</v>
      </c>
      <c r="L7094" t="s">
        <v>9328</v>
      </c>
      <c r="M7094" t="s">
        <v>86</v>
      </c>
      <c r="N7094">
        <f t="shared" si="770"/>
        <v>0</v>
      </c>
      <c r="O7094" t="str">
        <f t="shared" si="771"/>
        <v>No</v>
      </c>
      <c r="P7094">
        <f t="shared" si="772"/>
        <v>0</v>
      </c>
      <c r="Q7094">
        <f t="shared" si="773"/>
        <v>4813937689</v>
      </c>
      <c r="R7094">
        <f t="shared" si="774"/>
        <v>4.1933383153624479</v>
      </c>
      <c r="S7094" t="str">
        <f t="shared" si="775"/>
        <v>Acceptable</v>
      </c>
      <c r="T7094">
        <f>ROUNDUP(C7094,0)</f>
        <v>0</v>
      </c>
      <c r="U7094">
        <f>ROUNDDOWN(C7094,0)</f>
        <v>0</v>
      </c>
      <c r="V7094">
        <f>RIGHT(K7094,2)+2000</f>
        <v>2016</v>
      </c>
      <c r="W7094" t="str">
        <f>INDEX(_xlfn.TEXTSPLIT(K7094,"-"),1,2)</f>
        <v>Dec</v>
      </c>
      <c r="X7094" t="str">
        <f>INDEX(_xlfn.TEXTSPLIT(K7094,"-"),1,1)</f>
        <v>23</v>
      </c>
      <c r="Y7094">
        <f>INDEX(months!B:B,MATCH(Sheet1!W7094,months!A:A,0))</f>
        <v>12</v>
      </c>
      <c r="Z7094">
        <f t="shared" si="776"/>
        <v>42727</v>
      </c>
    </row>
    <row r="7095" spans="1:26" x14ac:dyDescent="0.2">
      <c r="A7095" t="s">
        <v>9828</v>
      </c>
      <c r="B7095" t="s">
        <v>2518</v>
      </c>
      <c r="C7095">
        <v>4.8</v>
      </c>
      <c r="D7095">
        <v>74</v>
      </c>
      <c r="E7095" t="s">
        <v>289</v>
      </c>
      <c r="F7095" t="s">
        <v>101</v>
      </c>
      <c r="G7095" t="s">
        <v>23</v>
      </c>
      <c r="H7095" t="s">
        <v>24</v>
      </c>
      <c r="I7095" t="s">
        <v>44</v>
      </c>
      <c r="J7095" t="s">
        <v>2519</v>
      </c>
      <c r="K7095" t="s">
        <v>9829</v>
      </c>
      <c r="L7095" t="s">
        <v>167</v>
      </c>
      <c r="M7095" t="s">
        <v>177</v>
      </c>
      <c r="N7095">
        <f t="shared" si="770"/>
        <v>0</v>
      </c>
      <c r="O7095" t="str">
        <f t="shared" si="771"/>
        <v>No</v>
      </c>
      <c r="P7095">
        <f t="shared" si="772"/>
        <v>0</v>
      </c>
      <c r="Q7095">
        <f t="shared" si="773"/>
        <v>4813937689</v>
      </c>
      <c r="R7095">
        <f t="shared" si="774"/>
        <v>4.1933383153624479</v>
      </c>
      <c r="S7095" t="str">
        <f t="shared" si="775"/>
        <v>Acceptable</v>
      </c>
      <c r="T7095">
        <f>ROUNDUP(C7095,0)</f>
        <v>5</v>
      </c>
      <c r="U7095">
        <f>ROUNDDOWN(C7095,0)</f>
        <v>4</v>
      </c>
      <c r="V7095">
        <f>RIGHT(K7095,2)+2000</f>
        <v>2015</v>
      </c>
      <c r="W7095" t="str">
        <f>INDEX(_xlfn.TEXTSPLIT(K7095,"-"),1,2)</f>
        <v>Sep</v>
      </c>
      <c r="X7095" t="str">
        <f>INDEX(_xlfn.TEXTSPLIT(K7095,"-"),1,1)</f>
        <v>30</v>
      </c>
      <c r="Y7095">
        <f>INDEX(months!B:B,MATCH(Sheet1!W7095,months!A:A,0))</f>
        <v>9</v>
      </c>
      <c r="Z7095">
        <f t="shared" si="776"/>
        <v>42277</v>
      </c>
    </row>
    <row r="7096" spans="1:26" x14ac:dyDescent="0.2">
      <c r="A7096" t="s">
        <v>9830</v>
      </c>
      <c r="B7096" t="s">
        <v>4950</v>
      </c>
      <c r="C7096">
        <v>3.7</v>
      </c>
      <c r="D7096">
        <v>7</v>
      </c>
      <c r="E7096" t="s">
        <v>308</v>
      </c>
      <c r="F7096" t="s">
        <v>775</v>
      </c>
      <c r="G7096" t="s">
        <v>23</v>
      </c>
      <c r="H7096" t="s">
        <v>24</v>
      </c>
      <c r="I7096" t="s">
        <v>44</v>
      </c>
      <c r="J7096" t="s">
        <v>4951</v>
      </c>
      <c r="K7096" t="s">
        <v>2058</v>
      </c>
      <c r="L7096" t="s">
        <v>9831</v>
      </c>
      <c r="M7096" t="s">
        <v>274</v>
      </c>
      <c r="N7096">
        <f t="shared" si="770"/>
        <v>0</v>
      </c>
      <c r="O7096" t="str">
        <f t="shared" si="771"/>
        <v>No</v>
      </c>
      <c r="P7096">
        <f t="shared" si="772"/>
        <v>0</v>
      </c>
      <c r="Q7096">
        <f t="shared" si="773"/>
        <v>4813937689</v>
      </c>
      <c r="R7096">
        <f t="shared" si="774"/>
        <v>4.1933383153624479</v>
      </c>
      <c r="S7096" t="str">
        <f t="shared" si="775"/>
        <v>Acceptable</v>
      </c>
      <c r="T7096">
        <f>ROUNDUP(C7096,0)</f>
        <v>4</v>
      </c>
      <c r="U7096">
        <f>ROUNDDOWN(C7096,0)</f>
        <v>3</v>
      </c>
      <c r="V7096">
        <f>RIGHT(K7096,2)+2000</f>
        <v>2018</v>
      </c>
      <c r="W7096" t="str">
        <f>INDEX(_xlfn.TEXTSPLIT(K7096,"-"),1,2)</f>
        <v>Jun</v>
      </c>
      <c r="X7096" t="str">
        <f>INDEX(_xlfn.TEXTSPLIT(K7096,"-"),1,1)</f>
        <v>10</v>
      </c>
      <c r="Y7096">
        <f>INDEX(months!B:B,MATCH(Sheet1!W7096,months!A:A,0))</f>
        <v>6</v>
      </c>
      <c r="Z7096">
        <f t="shared" si="776"/>
        <v>43261</v>
      </c>
    </row>
    <row r="7097" spans="1:26" x14ac:dyDescent="0.2">
      <c r="A7097" t="s">
        <v>9832</v>
      </c>
      <c r="B7097" t="s">
        <v>4612</v>
      </c>
      <c r="C7097">
        <v>4.2</v>
      </c>
      <c r="D7097">
        <v>5463</v>
      </c>
      <c r="E7097" t="s">
        <v>136</v>
      </c>
      <c r="F7097" t="s">
        <v>65</v>
      </c>
      <c r="G7097" t="s">
        <v>23</v>
      </c>
      <c r="H7097" t="s">
        <v>24</v>
      </c>
      <c r="I7097" t="s">
        <v>25</v>
      </c>
      <c r="J7097" t="s">
        <v>4613</v>
      </c>
      <c r="K7097" t="s">
        <v>9833</v>
      </c>
      <c r="L7097" t="s">
        <v>119</v>
      </c>
      <c r="M7097" t="s">
        <v>81</v>
      </c>
      <c r="N7097">
        <f t="shared" si="770"/>
        <v>0</v>
      </c>
      <c r="O7097" t="str">
        <f t="shared" si="771"/>
        <v>No</v>
      </c>
      <c r="P7097">
        <f t="shared" si="772"/>
        <v>0</v>
      </c>
      <c r="Q7097">
        <f t="shared" si="773"/>
        <v>4813937689</v>
      </c>
      <c r="R7097">
        <f t="shared" si="774"/>
        <v>4.1933383153624479</v>
      </c>
      <c r="S7097" t="str">
        <f t="shared" si="775"/>
        <v>Acceptable</v>
      </c>
      <c r="T7097">
        <f>ROUNDUP(C7097,0)</f>
        <v>5</v>
      </c>
      <c r="U7097">
        <f>ROUNDDOWN(C7097,0)</f>
        <v>4</v>
      </c>
      <c r="V7097">
        <f>RIGHT(K7097,2)+2000</f>
        <v>2017</v>
      </c>
      <c r="W7097" t="str">
        <f>INDEX(_xlfn.TEXTSPLIT(K7097,"-"),1,2)</f>
        <v>Aug</v>
      </c>
      <c r="X7097" t="str">
        <f>INDEX(_xlfn.TEXTSPLIT(K7097,"-"),1,1)</f>
        <v>25</v>
      </c>
      <c r="Y7097">
        <f>INDEX(months!B:B,MATCH(Sheet1!W7097,months!A:A,0))</f>
        <v>8</v>
      </c>
      <c r="Z7097">
        <f t="shared" si="776"/>
        <v>42972</v>
      </c>
    </row>
    <row r="7098" spans="1:26" x14ac:dyDescent="0.2">
      <c r="A7098" t="s">
        <v>9834</v>
      </c>
      <c r="B7098" t="s">
        <v>3944</v>
      </c>
      <c r="C7098">
        <v>3.7</v>
      </c>
      <c r="D7098">
        <v>2094</v>
      </c>
      <c r="E7098" t="s">
        <v>1786</v>
      </c>
      <c r="F7098" t="s">
        <v>50</v>
      </c>
      <c r="G7098" t="s">
        <v>23</v>
      </c>
      <c r="H7098" t="s">
        <v>24</v>
      </c>
      <c r="I7098" t="s">
        <v>25</v>
      </c>
      <c r="J7098" t="s">
        <v>3945</v>
      </c>
      <c r="K7098" t="s">
        <v>413</v>
      </c>
      <c r="L7098" t="s">
        <v>9835</v>
      </c>
      <c r="M7098" t="s">
        <v>81</v>
      </c>
      <c r="N7098">
        <f t="shared" si="770"/>
        <v>0</v>
      </c>
      <c r="O7098" t="str">
        <f t="shared" si="771"/>
        <v>No</v>
      </c>
      <c r="P7098">
        <f t="shared" si="772"/>
        <v>0</v>
      </c>
      <c r="Q7098">
        <f t="shared" si="773"/>
        <v>4813937689</v>
      </c>
      <c r="R7098">
        <f t="shared" si="774"/>
        <v>4.1933383153624479</v>
      </c>
      <c r="S7098" t="str">
        <f t="shared" si="775"/>
        <v>Acceptable</v>
      </c>
      <c r="T7098">
        <f>ROUNDUP(C7098,0)</f>
        <v>4</v>
      </c>
      <c r="U7098">
        <f>ROUNDDOWN(C7098,0)</f>
        <v>3</v>
      </c>
      <c r="V7098">
        <f>RIGHT(K7098,2)+2000</f>
        <v>2018</v>
      </c>
      <c r="W7098" t="str">
        <f>INDEX(_xlfn.TEXTSPLIT(K7098,"-"),1,2)</f>
        <v>Jul</v>
      </c>
      <c r="X7098" t="str">
        <f>INDEX(_xlfn.TEXTSPLIT(K7098,"-"),1,1)</f>
        <v>2</v>
      </c>
      <c r="Y7098">
        <f>INDEX(months!B:B,MATCH(Sheet1!W7098,months!A:A,0))</f>
        <v>7</v>
      </c>
      <c r="Z7098">
        <f t="shared" si="776"/>
        <v>43283</v>
      </c>
    </row>
    <row r="7099" spans="1:26" x14ac:dyDescent="0.2">
      <c r="A7099" t="s">
        <v>9836</v>
      </c>
      <c r="B7099" t="s">
        <v>4950</v>
      </c>
      <c r="C7099">
        <v>3</v>
      </c>
      <c r="D7099">
        <v>5</v>
      </c>
      <c r="E7099" t="s">
        <v>128</v>
      </c>
      <c r="F7099" t="s">
        <v>1010</v>
      </c>
      <c r="G7099" t="s">
        <v>649</v>
      </c>
      <c r="H7099" t="s">
        <v>650</v>
      </c>
      <c r="I7099" t="s">
        <v>25</v>
      </c>
      <c r="J7099" t="s">
        <v>4951</v>
      </c>
      <c r="K7099" t="s">
        <v>9837</v>
      </c>
      <c r="L7099" t="s">
        <v>180</v>
      </c>
      <c r="M7099" t="s">
        <v>237</v>
      </c>
      <c r="N7099">
        <f t="shared" si="770"/>
        <v>0</v>
      </c>
      <c r="O7099" t="str">
        <f t="shared" si="771"/>
        <v>No</v>
      </c>
      <c r="P7099">
        <f t="shared" si="772"/>
        <v>0</v>
      </c>
      <c r="Q7099">
        <f t="shared" si="773"/>
        <v>4813937689</v>
      </c>
      <c r="R7099">
        <f t="shared" si="774"/>
        <v>4.1933383153624479</v>
      </c>
      <c r="S7099" t="str">
        <f t="shared" si="775"/>
        <v>Acceptable</v>
      </c>
      <c r="T7099">
        <f>ROUNDUP(C7099,0)</f>
        <v>3</v>
      </c>
      <c r="U7099">
        <f>ROUNDDOWN(C7099,0)</f>
        <v>3</v>
      </c>
      <c r="V7099">
        <f>RIGHT(K7099,2)+2000</f>
        <v>2014</v>
      </c>
      <c r="W7099" t="str">
        <f>INDEX(_xlfn.TEXTSPLIT(K7099,"-"),1,2)</f>
        <v>Feb</v>
      </c>
      <c r="X7099" t="str">
        <f>INDEX(_xlfn.TEXTSPLIT(K7099,"-"),1,1)</f>
        <v>11</v>
      </c>
      <c r="Y7099">
        <f>INDEX(months!B:B,MATCH(Sheet1!W7099,months!A:A,0))</f>
        <v>2</v>
      </c>
      <c r="Z7099">
        <f t="shared" si="776"/>
        <v>41681</v>
      </c>
    </row>
    <row r="7100" spans="1:26" x14ac:dyDescent="0.2">
      <c r="A7100" t="s">
        <v>9838</v>
      </c>
      <c r="B7100" t="s">
        <v>447</v>
      </c>
      <c r="C7100">
        <v>3.9</v>
      </c>
      <c r="D7100">
        <v>56</v>
      </c>
      <c r="E7100" t="s">
        <v>292</v>
      </c>
      <c r="F7100" t="s">
        <v>101</v>
      </c>
      <c r="G7100" t="s">
        <v>23</v>
      </c>
      <c r="H7100" t="s">
        <v>24</v>
      </c>
      <c r="I7100" t="s">
        <v>25</v>
      </c>
      <c r="J7100" t="s">
        <v>449</v>
      </c>
      <c r="K7100" t="s">
        <v>3636</v>
      </c>
      <c r="L7100" t="s">
        <v>1163</v>
      </c>
      <c r="M7100" t="s">
        <v>54</v>
      </c>
      <c r="N7100">
        <f t="shared" si="770"/>
        <v>0</v>
      </c>
      <c r="O7100" t="str">
        <f t="shared" si="771"/>
        <v>No</v>
      </c>
      <c r="P7100">
        <f t="shared" si="772"/>
        <v>0</v>
      </c>
      <c r="Q7100">
        <f t="shared" si="773"/>
        <v>4813937689</v>
      </c>
      <c r="R7100">
        <f t="shared" si="774"/>
        <v>4.1933383153624479</v>
      </c>
      <c r="S7100" t="str">
        <f t="shared" si="775"/>
        <v>Acceptable</v>
      </c>
      <c r="T7100">
        <f>ROUNDUP(C7100,0)</f>
        <v>4</v>
      </c>
      <c r="U7100">
        <f>ROUNDDOWN(C7100,0)</f>
        <v>3</v>
      </c>
      <c r="V7100">
        <f>RIGHT(K7100,2)+2000</f>
        <v>2018</v>
      </c>
      <c r="W7100" t="str">
        <f>INDEX(_xlfn.TEXTSPLIT(K7100,"-"),1,2)</f>
        <v>Mar</v>
      </c>
      <c r="X7100" t="str">
        <f>INDEX(_xlfn.TEXTSPLIT(K7100,"-"),1,1)</f>
        <v>24</v>
      </c>
      <c r="Y7100">
        <f>INDEX(months!B:B,MATCH(Sheet1!W7100,months!A:A,0))</f>
        <v>3</v>
      </c>
      <c r="Z7100">
        <f t="shared" si="776"/>
        <v>43183</v>
      </c>
    </row>
    <row r="7101" spans="1:26" x14ac:dyDescent="0.2">
      <c r="A7101" t="s">
        <v>9839</v>
      </c>
      <c r="B7101" t="s">
        <v>4457</v>
      </c>
      <c r="C7101">
        <v>4</v>
      </c>
      <c r="D7101">
        <v>305</v>
      </c>
      <c r="E7101" t="s">
        <v>305</v>
      </c>
      <c r="F7101" t="s">
        <v>22</v>
      </c>
      <c r="G7101" t="s">
        <v>23</v>
      </c>
      <c r="H7101" t="s">
        <v>24</v>
      </c>
      <c r="I7101" t="s">
        <v>25</v>
      </c>
      <c r="J7101" t="s">
        <v>4458</v>
      </c>
      <c r="K7101" t="s">
        <v>52</v>
      </c>
      <c r="L7101" t="s">
        <v>8267</v>
      </c>
      <c r="M7101" t="s">
        <v>29</v>
      </c>
      <c r="N7101">
        <f t="shared" si="770"/>
        <v>0</v>
      </c>
      <c r="O7101" t="str">
        <f t="shared" si="771"/>
        <v>No</v>
      </c>
      <c r="P7101">
        <f t="shared" si="772"/>
        <v>0</v>
      </c>
      <c r="Q7101">
        <f t="shared" si="773"/>
        <v>4813937689</v>
      </c>
      <c r="R7101">
        <f t="shared" si="774"/>
        <v>4.1933383153624479</v>
      </c>
      <c r="S7101" t="str">
        <f t="shared" si="775"/>
        <v>Acceptable</v>
      </c>
      <c r="T7101">
        <f>ROUNDUP(C7101,0)</f>
        <v>4</v>
      </c>
      <c r="U7101">
        <f>ROUNDDOWN(C7101,0)</f>
        <v>4</v>
      </c>
      <c r="V7101">
        <f>RIGHT(K7101,2)+2000</f>
        <v>2018</v>
      </c>
      <c r="W7101" t="str">
        <f>INDEX(_xlfn.TEXTSPLIT(K7101,"-"),1,2)</f>
        <v>Jun</v>
      </c>
      <c r="X7101" t="str">
        <f>INDEX(_xlfn.TEXTSPLIT(K7101,"-"),1,1)</f>
        <v>20</v>
      </c>
      <c r="Y7101">
        <f>INDEX(months!B:B,MATCH(Sheet1!W7101,months!A:A,0))</f>
        <v>6</v>
      </c>
      <c r="Z7101">
        <f t="shared" si="776"/>
        <v>43271</v>
      </c>
    </row>
    <row r="7102" spans="1:26" x14ac:dyDescent="0.2">
      <c r="A7102" t="s">
        <v>9840</v>
      </c>
      <c r="B7102" t="s">
        <v>2518</v>
      </c>
      <c r="C7102">
        <v>5</v>
      </c>
      <c r="D7102">
        <v>12</v>
      </c>
      <c r="E7102" t="s">
        <v>193</v>
      </c>
      <c r="F7102" t="s">
        <v>1010</v>
      </c>
      <c r="G7102" t="s">
        <v>649</v>
      </c>
      <c r="H7102" t="s">
        <v>3310</v>
      </c>
      <c r="I7102" t="s">
        <v>44</v>
      </c>
      <c r="J7102" t="s">
        <v>2519</v>
      </c>
      <c r="K7102" t="s">
        <v>9841</v>
      </c>
      <c r="L7102" t="s">
        <v>59</v>
      </c>
      <c r="M7102" t="s">
        <v>72</v>
      </c>
      <c r="N7102">
        <f t="shared" si="770"/>
        <v>0</v>
      </c>
      <c r="O7102" t="str">
        <f t="shared" si="771"/>
        <v>No</v>
      </c>
      <c r="P7102">
        <f t="shared" si="772"/>
        <v>0</v>
      </c>
      <c r="Q7102">
        <f t="shared" si="773"/>
        <v>4813937689</v>
      </c>
      <c r="R7102">
        <f t="shared" si="774"/>
        <v>4.1933383153624479</v>
      </c>
      <c r="S7102" t="str">
        <f t="shared" si="775"/>
        <v>Acceptable</v>
      </c>
      <c r="T7102">
        <f>ROUNDUP(C7102,0)</f>
        <v>5</v>
      </c>
      <c r="U7102">
        <f>ROUNDDOWN(C7102,0)</f>
        <v>5</v>
      </c>
      <c r="V7102">
        <f>RIGHT(K7102,2)+2000</f>
        <v>2014</v>
      </c>
      <c r="W7102" t="str">
        <f>INDEX(_xlfn.TEXTSPLIT(K7102,"-"),1,2)</f>
        <v>Mar</v>
      </c>
      <c r="X7102" t="str">
        <f>INDEX(_xlfn.TEXTSPLIT(K7102,"-"),1,1)</f>
        <v>25</v>
      </c>
      <c r="Y7102">
        <f>INDEX(months!B:B,MATCH(Sheet1!W7102,months!A:A,0))</f>
        <v>3</v>
      </c>
      <c r="Z7102">
        <f t="shared" si="776"/>
        <v>41723</v>
      </c>
    </row>
    <row r="7103" spans="1:26" x14ac:dyDescent="0.2">
      <c r="A7103" t="s">
        <v>9842</v>
      </c>
      <c r="B7103" t="s">
        <v>4950</v>
      </c>
      <c r="D7103">
        <v>0</v>
      </c>
      <c r="E7103" t="s">
        <v>193</v>
      </c>
      <c r="F7103" t="s">
        <v>1010</v>
      </c>
      <c r="G7103" t="s">
        <v>23</v>
      </c>
      <c r="H7103" t="s">
        <v>24</v>
      </c>
      <c r="I7103" t="s">
        <v>25</v>
      </c>
      <c r="J7103" t="s">
        <v>4951</v>
      </c>
      <c r="K7103" t="s">
        <v>9843</v>
      </c>
      <c r="L7103" t="s">
        <v>420</v>
      </c>
      <c r="M7103" t="s">
        <v>274</v>
      </c>
      <c r="N7103">
        <f t="shared" si="770"/>
        <v>0</v>
      </c>
      <c r="O7103" t="str">
        <f t="shared" si="771"/>
        <v>No</v>
      </c>
      <c r="P7103">
        <f t="shared" si="772"/>
        <v>0</v>
      </c>
      <c r="Q7103">
        <f t="shared" si="773"/>
        <v>4813937689</v>
      </c>
      <c r="R7103">
        <f t="shared" si="774"/>
        <v>4.1933383153624479</v>
      </c>
      <c r="S7103" t="str">
        <f t="shared" si="775"/>
        <v>Acceptable</v>
      </c>
      <c r="T7103">
        <f>ROUNDUP(C7103,0)</f>
        <v>0</v>
      </c>
      <c r="U7103">
        <f>ROUNDDOWN(C7103,0)</f>
        <v>0</v>
      </c>
      <c r="V7103">
        <f>RIGHT(K7103,2)+2000</f>
        <v>2016</v>
      </c>
      <c r="W7103" t="str">
        <f>INDEX(_xlfn.TEXTSPLIT(K7103,"-"),1,2)</f>
        <v>Aug</v>
      </c>
      <c r="X7103" t="str">
        <f>INDEX(_xlfn.TEXTSPLIT(K7103,"-"),1,1)</f>
        <v>19</v>
      </c>
      <c r="Y7103">
        <f>INDEX(months!B:B,MATCH(Sheet1!W7103,months!A:A,0))</f>
        <v>8</v>
      </c>
      <c r="Z7103">
        <f t="shared" si="776"/>
        <v>42601</v>
      </c>
    </row>
    <row r="7104" spans="1:26" x14ac:dyDescent="0.2">
      <c r="A7104" t="s">
        <v>9844</v>
      </c>
      <c r="B7104" t="s">
        <v>787</v>
      </c>
      <c r="C7104">
        <v>4</v>
      </c>
      <c r="D7104">
        <v>17998</v>
      </c>
      <c r="E7104" t="s">
        <v>208</v>
      </c>
      <c r="F7104" t="s">
        <v>65</v>
      </c>
      <c r="G7104" t="s">
        <v>23</v>
      </c>
      <c r="H7104" t="s">
        <v>24</v>
      </c>
      <c r="I7104" t="s">
        <v>44</v>
      </c>
      <c r="J7104" t="s">
        <v>788</v>
      </c>
      <c r="K7104" t="s">
        <v>290</v>
      </c>
      <c r="L7104" t="s">
        <v>4388</v>
      </c>
      <c r="M7104" t="s">
        <v>86</v>
      </c>
      <c r="N7104">
        <f t="shared" si="770"/>
        <v>0</v>
      </c>
      <c r="O7104" t="str">
        <f t="shared" si="771"/>
        <v>No</v>
      </c>
      <c r="P7104">
        <f t="shared" si="772"/>
        <v>0</v>
      </c>
      <c r="Q7104">
        <f t="shared" si="773"/>
        <v>4813937689</v>
      </c>
      <c r="R7104">
        <f t="shared" si="774"/>
        <v>4.1933383153624479</v>
      </c>
      <c r="S7104" t="str">
        <f t="shared" si="775"/>
        <v>Acceptable</v>
      </c>
      <c r="T7104">
        <f>ROUNDUP(C7104,0)</f>
        <v>4</v>
      </c>
      <c r="U7104">
        <f>ROUNDDOWN(C7104,0)</f>
        <v>4</v>
      </c>
      <c r="V7104">
        <f>RIGHT(K7104,2)+2000</f>
        <v>2018</v>
      </c>
      <c r="W7104" t="str">
        <f>INDEX(_xlfn.TEXTSPLIT(K7104,"-"),1,2)</f>
        <v>Mar</v>
      </c>
      <c r="X7104" t="str">
        <f>INDEX(_xlfn.TEXTSPLIT(K7104,"-"),1,1)</f>
        <v>27</v>
      </c>
      <c r="Y7104">
        <f>INDEX(months!B:B,MATCH(Sheet1!W7104,months!A:A,0))</f>
        <v>3</v>
      </c>
      <c r="Z7104">
        <f t="shared" si="776"/>
        <v>43186</v>
      </c>
    </row>
    <row r="7105" spans="1:26" x14ac:dyDescent="0.2">
      <c r="A7105" t="s">
        <v>9845</v>
      </c>
      <c r="B7105" t="s">
        <v>5446</v>
      </c>
      <c r="C7105">
        <v>2.7</v>
      </c>
      <c r="D7105">
        <v>89</v>
      </c>
      <c r="E7105" t="s">
        <v>532</v>
      </c>
      <c r="F7105" t="s">
        <v>22</v>
      </c>
      <c r="G7105" t="s">
        <v>23</v>
      </c>
      <c r="H7105" t="s">
        <v>24</v>
      </c>
      <c r="I7105" t="s">
        <v>418</v>
      </c>
      <c r="J7105" t="s">
        <v>5447</v>
      </c>
      <c r="K7105" t="s">
        <v>84</v>
      </c>
      <c r="L7105" t="s">
        <v>9846</v>
      </c>
      <c r="M7105" t="s">
        <v>29</v>
      </c>
      <c r="N7105">
        <f t="shared" si="770"/>
        <v>0</v>
      </c>
      <c r="O7105" t="str">
        <f t="shared" si="771"/>
        <v>No</v>
      </c>
      <c r="P7105">
        <f t="shared" si="772"/>
        <v>0</v>
      </c>
      <c r="Q7105">
        <f t="shared" si="773"/>
        <v>4813937689</v>
      </c>
      <c r="R7105">
        <f t="shared" si="774"/>
        <v>4.1933383153624479</v>
      </c>
      <c r="S7105" t="str">
        <f t="shared" si="775"/>
        <v>Acceptable</v>
      </c>
      <c r="T7105">
        <f>ROUNDUP(C7105,0)</f>
        <v>3</v>
      </c>
      <c r="U7105">
        <f>ROUNDDOWN(C7105,0)</f>
        <v>2</v>
      </c>
      <c r="V7105">
        <f>RIGHT(K7105,2)+2000</f>
        <v>2018</v>
      </c>
      <c r="W7105" t="str">
        <f>INDEX(_xlfn.TEXTSPLIT(K7105,"-"),1,2)</f>
        <v>Jul</v>
      </c>
      <c r="X7105" t="str">
        <f>INDEX(_xlfn.TEXTSPLIT(K7105,"-"),1,1)</f>
        <v>31</v>
      </c>
      <c r="Y7105">
        <f>INDEX(months!B:B,MATCH(Sheet1!W7105,months!A:A,0))</f>
        <v>7</v>
      </c>
      <c r="Z7105">
        <f t="shared" si="776"/>
        <v>43312</v>
      </c>
    </row>
    <row r="7106" spans="1:26" x14ac:dyDescent="0.2">
      <c r="A7106" t="s">
        <v>9847</v>
      </c>
      <c r="B7106" t="s">
        <v>4612</v>
      </c>
      <c r="C7106">
        <v>3.1</v>
      </c>
      <c r="D7106">
        <v>364</v>
      </c>
      <c r="E7106" t="s">
        <v>532</v>
      </c>
      <c r="F7106" t="s">
        <v>50</v>
      </c>
      <c r="G7106" t="s">
        <v>23</v>
      </c>
      <c r="H7106" t="s">
        <v>24</v>
      </c>
      <c r="I7106" t="s">
        <v>25</v>
      </c>
      <c r="J7106" t="s">
        <v>4613</v>
      </c>
      <c r="K7106" t="s">
        <v>5723</v>
      </c>
      <c r="L7106" t="s">
        <v>420</v>
      </c>
      <c r="M7106" t="s">
        <v>29</v>
      </c>
      <c r="N7106">
        <f t="shared" ref="N7106:N7169" si="777">SUM(A7106,B7106)</f>
        <v>0</v>
      </c>
      <c r="O7106" t="str">
        <f t="shared" ref="O7106:O7169" si="778">IF(E7106="good","Yes","No")</f>
        <v>No</v>
      </c>
      <c r="P7106">
        <f t="shared" ref="P7106:P7169" si="779">COUNTIF(B:B,"&lt;0")</f>
        <v>0</v>
      </c>
      <c r="Q7106">
        <f t="shared" ref="Q7106:Q7169" si="780">SUMIF(D:D,"&gt;1000")</f>
        <v>4813937689</v>
      </c>
      <c r="R7106">
        <f t="shared" ref="R7106:R7169" si="781">AVERAGEIF(C:C,"&gt;0")</f>
        <v>4.1933383153624479</v>
      </c>
      <c r="S7106" t="str">
        <f t="shared" ref="S7106:S7169" si="782">IF(OR(A7106&gt;0,B7106&gt;0),"Acceptable","Check")</f>
        <v>Acceptable</v>
      </c>
      <c r="T7106">
        <f>ROUNDUP(C7106,0)</f>
        <v>4</v>
      </c>
      <c r="U7106">
        <f>ROUNDDOWN(C7106,0)</f>
        <v>3</v>
      </c>
      <c r="V7106">
        <f>RIGHT(K7106,2)+2000</f>
        <v>2018</v>
      </c>
      <c r="W7106" t="str">
        <f>INDEX(_xlfn.TEXTSPLIT(K7106,"-"),1,2)</f>
        <v>Mar</v>
      </c>
      <c r="X7106" t="str">
        <f>INDEX(_xlfn.TEXTSPLIT(K7106,"-"),1,1)</f>
        <v>2</v>
      </c>
      <c r="Y7106">
        <f>INDEX(months!B:B,MATCH(Sheet1!W7106,months!A:A,0))</f>
        <v>3</v>
      </c>
      <c r="Z7106">
        <f t="shared" si="776"/>
        <v>43161</v>
      </c>
    </row>
    <row r="7107" spans="1:26" x14ac:dyDescent="0.2">
      <c r="A7107" t="s">
        <v>9848</v>
      </c>
      <c r="B7107" t="s">
        <v>787</v>
      </c>
      <c r="C7107">
        <v>4.0999999999999996</v>
      </c>
      <c r="D7107">
        <v>901</v>
      </c>
      <c r="E7107" t="s">
        <v>9473</v>
      </c>
      <c r="F7107" t="s">
        <v>50</v>
      </c>
      <c r="G7107" t="s">
        <v>23</v>
      </c>
      <c r="H7107" t="s">
        <v>24</v>
      </c>
      <c r="I7107" t="s">
        <v>44</v>
      </c>
      <c r="J7107" t="s">
        <v>788</v>
      </c>
      <c r="K7107" t="s">
        <v>9583</v>
      </c>
      <c r="L7107" t="s">
        <v>638</v>
      </c>
      <c r="M7107" t="s">
        <v>86</v>
      </c>
      <c r="N7107">
        <f t="shared" si="777"/>
        <v>0</v>
      </c>
      <c r="O7107" t="str">
        <f t="shared" si="778"/>
        <v>No</v>
      </c>
      <c r="P7107">
        <f t="shared" si="779"/>
        <v>0</v>
      </c>
      <c r="Q7107">
        <f t="shared" si="780"/>
        <v>4813937689</v>
      </c>
      <c r="R7107">
        <f t="shared" si="781"/>
        <v>4.1933383153624479</v>
      </c>
      <c r="S7107" t="str">
        <f t="shared" si="782"/>
        <v>Acceptable</v>
      </c>
      <c r="T7107">
        <f>ROUNDUP(C7107,0)</f>
        <v>5</v>
      </c>
      <c r="U7107">
        <f>ROUNDDOWN(C7107,0)</f>
        <v>4</v>
      </c>
      <c r="V7107">
        <f>RIGHT(K7107,2)+2000</f>
        <v>2017</v>
      </c>
      <c r="W7107" t="str">
        <f>INDEX(_xlfn.TEXTSPLIT(K7107,"-"),1,2)</f>
        <v>Apr</v>
      </c>
      <c r="X7107" t="str">
        <f>INDEX(_xlfn.TEXTSPLIT(K7107,"-"),1,1)</f>
        <v>26</v>
      </c>
      <c r="Y7107">
        <f>INDEX(months!B:B,MATCH(Sheet1!W7107,months!A:A,0))</f>
        <v>4</v>
      </c>
      <c r="Z7107">
        <f t="shared" ref="Z7107:Z7170" si="783">DATE(V7107,Y7107,X7107)</f>
        <v>42851</v>
      </c>
    </row>
    <row r="7108" spans="1:26" x14ac:dyDescent="0.2">
      <c r="A7108" t="s">
        <v>4445</v>
      </c>
      <c r="B7108" t="s">
        <v>4310</v>
      </c>
      <c r="C7108">
        <v>4.5</v>
      </c>
      <c r="D7108">
        <v>838738</v>
      </c>
      <c r="E7108" t="s">
        <v>46</v>
      </c>
      <c r="F7108" t="s">
        <v>43</v>
      </c>
      <c r="G7108" t="s">
        <v>23</v>
      </c>
      <c r="H7108" t="s">
        <v>24</v>
      </c>
      <c r="I7108" t="s">
        <v>25</v>
      </c>
      <c r="J7108" t="s">
        <v>2718</v>
      </c>
      <c r="K7108" t="s">
        <v>462</v>
      </c>
      <c r="L7108" t="s">
        <v>46</v>
      </c>
      <c r="M7108" t="s">
        <v>46</v>
      </c>
      <c r="N7108">
        <f t="shared" si="777"/>
        <v>0</v>
      </c>
      <c r="O7108" t="str">
        <f t="shared" si="778"/>
        <v>No</v>
      </c>
      <c r="P7108">
        <f t="shared" si="779"/>
        <v>0</v>
      </c>
      <c r="Q7108">
        <f t="shared" si="780"/>
        <v>4813937689</v>
      </c>
      <c r="R7108">
        <f t="shared" si="781"/>
        <v>4.1933383153624479</v>
      </c>
      <c r="S7108" t="str">
        <f t="shared" si="782"/>
        <v>Acceptable</v>
      </c>
      <c r="T7108">
        <f>ROUNDUP(C7108,0)</f>
        <v>5</v>
      </c>
      <c r="U7108">
        <f>ROUNDDOWN(C7108,0)</f>
        <v>4</v>
      </c>
      <c r="V7108">
        <f>RIGHT(K7108,2)+2000</f>
        <v>2018</v>
      </c>
      <c r="W7108" t="str">
        <f>INDEX(_xlfn.TEXTSPLIT(K7108,"-"),1,2)</f>
        <v>May</v>
      </c>
      <c r="X7108" t="str">
        <f>INDEX(_xlfn.TEXTSPLIT(K7108,"-"),1,1)</f>
        <v>18</v>
      </c>
      <c r="Y7108">
        <f>INDEX(months!B:B,MATCH(Sheet1!W7108,months!A:A,0))</f>
        <v>5</v>
      </c>
      <c r="Z7108">
        <f t="shared" si="783"/>
        <v>43238</v>
      </c>
    </row>
    <row r="7109" spans="1:26" x14ac:dyDescent="0.2">
      <c r="A7109" t="s">
        <v>9849</v>
      </c>
      <c r="B7109" t="s">
        <v>4612</v>
      </c>
      <c r="C7109">
        <v>4</v>
      </c>
      <c r="D7109">
        <v>5</v>
      </c>
      <c r="E7109" t="s">
        <v>1072</v>
      </c>
      <c r="F7109" t="s">
        <v>1010</v>
      </c>
      <c r="G7109" t="s">
        <v>649</v>
      </c>
      <c r="H7109" t="s">
        <v>3310</v>
      </c>
      <c r="I7109" t="s">
        <v>25</v>
      </c>
      <c r="J7109" t="s">
        <v>4613</v>
      </c>
      <c r="K7109" t="s">
        <v>9850</v>
      </c>
      <c r="L7109" t="s">
        <v>59</v>
      </c>
      <c r="M7109" t="s">
        <v>29</v>
      </c>
      <c r="N7109">
        <f t="shared" si="777"/>
        <v>0</v>
      </c>
      <c r="O7109" t="str">
        <f t="shared" si="778"/>
        <v>No</v>
      </c>
      <c r="P7109">
        <f t="shared" si="779"/>
        <v>0</v>
      </c>
      <c r="Q7109">
        <f t="shared" si="780"/>
        <v>4813937689</v>
      </c>
      <c r="R7109">
        <f t="shared" si="781"/>
        <v>4.1933383153624479</v>
      </c>
      <c r="S7109" t="str">
        <f t="shared" si="782"/>
        <v>Acceptable</v>
      </c>
      <c r="T7109">
        <f>ROUNDUP(C7109,0)</f>
        <v>4</v>
      </c>
      <c r="U7109">
        <f>ROUNDDOWN(C7109,0)</f>
        <v>4</v>
      </c>
      <c r="V7109">
        <f>RIGHT(K7109,2)+2000</f>
        <v>2015</v>
      </c>
      <c r="W7109" t="str">
        <f>INDEX(_xlfn.TEXTSPLIT(K7109,"-"),1,2)</f>
        <v>Dec</v>
      </c>
      <c r="X7109" t="str">
        <f>INDEX(_xlfn.TEXTSPLIT(K7109,"-"),1,1)</f>
        <v>24</v>
      </c>
      <c r="Y7109">
        <f>INDEX(months!B:B,MATCH(Sheet1!W7109,months!A:A,0))</f>
        <v>12</v>
      </c>
      <c r="Z7109">
        <f t="shared" si="783"/>
        <v>42362</v>
      </c>
    </row>
    <row r="7110" spans="1:26" x14ac:dyDescent="0.2">
      <c r="A7110" t="s">
        <v>9851</v>
      </c>
      <c r="B7110" t="s">
        <v>787</v>
      </c>
      <c r="C7110">
        <v>3.8</v>
      </c>
      <c r="D7110">
        <v>21785</v>
      </c>
      <c r="E7110" t="s">
        <v>260</v>
      </c>
      <c r="F7110" t="s">
        <v>65</v>
      </c>
      <c r="G7110" t="s">
        <v>23</v>
      </c>
      <c r="H7110" t="s">
        <v>24</v>
      </c>
      <c r="I7110" t="s">
        <v>25</v>
      </c>
      <c r="J7110" t="s">
        <v>788</v>
      </c>
      <c r="K7110" t="s">
        <v>8259</v>
      </c>
      <c r="L7110" t="s">
        <v>9852</v>
      </c>
      <c r="M7110" t="s">
        <v>60</v>
      </c>
      <c r="N7110">
        <f t="shared" si="777"/>
        <v>0</v>
      </c>
      <c r="O7110" t="str">
        <f t="shared" si="778"/>
        <v>No</v>
      </c>
      <c r="P7110">
        <f t="shared" si="779"/>
        <v>0</v>
      </c>
      <c r="Q7110">
        <f t="shared" si="780"/>
        <v>4813937689</v>
      </c>
      <c r="R7110">
        <f t="shared" si="781"/>
        <v>4.1933383153624479</v>
      </c>
      <c r="S7110" t="str">
        <f t="shared" si="782"/>
        <v>Acceptable</v>
      </c>
      <c r="T7110">
        <f>ROUNDUP(C7110,0)</f>
        <v>4</v>
      </c>
      <c r="U7110">
        <f>ROUNDDOWN(C7110,0)</f>
        <v>3</v>
      </c>
      <c r="V7110">
        <f>RIGHT(K7110,2)+2000</f>
        <v>2015</v>
      </c>
      <c r="W7110" t="str">
        <f>INDEX(_xlfn.TEXTSPLIT(K7110,"-"),1,2)</f>
        <v>Aug</v>
      </c>
      <c r="X7110" t="str">
        <f>INDEX(_xlfn.TEXTSPLIT(K7110,"-"),1,1)</f>
        <v>13</v>
      </c>
      <c r="Y7110">
        <f>INDEX(months!B:B,MATCH(Sheet1!W7110,months!A:A,0))</f>
        <v>8</v>
      </c>
      <c r="Z7110">
        <f t="shared" si="783"/>
        <v>42229</v>
      </c>
    </row>
    <row r="7111" spans="1:26" x14ac:dyDescent="0.2">
      <c r="A7111" t="s">
        <v>9853</v>
      </c>
      <c r="B7111" t="s">
        <v>3070</v>
      </c>
      <c r="C7111">
        <v>3.8</v>
      </c>
      <c r="D7111">
        <v>5</v>
      </c>
      <c r="E7111" t="s">
        <v>83</v>
      </c>
      <c r="F7111" t="s">
        <v>775</v>
      </c>
      <c r="G7111" t="s">
        <v>23</v>
      </c>
      <c r="H7111" t="s">
        <v>24</v>
      </c>
      <c r="I7111" t="s">
        <v>25</v>
      </c>
      <c r="J7111" t="s">
        <v>1303</v>
      </c>
      <c r="K7111" t="s">
        <v>642</v>
      </c>
      <c r="L7111" t="s">
        <v>157</v>
      </c>
      <c r="M7111" t="s">
        <v>29</v>
      </c>
      <c r="N7111">
        <f t="shared" si="777"/>
        <v>0</v>
      </c>
      <c r="O7111" t="str">
        <f t="shared" si="778"/>
        <v>No</v>
      </c>
      <c r="P7111">
        <f t="shared" si="779"/>
        <v>0</v>
      </c>
      <c r="Q7111">
        <f t="shared" si="780"/>
        <v>4813937689</v>
      </c>
      <c r="R7111">
        <f t="shared" si="781"/>
        <v>4.1933383153624479</v>
      </c>
      <c r="S7111" t="str">
        <f t="shared" si="782"/>
        <v>Acceptable</v>
      </c>
      <c r="T7111">
        <f>ROUNDUP(C7111,0)</f>
        <v>4</v>
      </c>
      <c r="U7111">
        <f>ROUNDDOWN(C7111,0)</f>
        <v>3</v>
      </c>
      <c r="V7111">
        <f>RIGHT(K7111,2)+2000</f>
        <v>2017</v>
      </c>
      <c r="W7111" t="str">
        <f>INDEX(_xlfn.TEXTSPLIT(K7111,"-"),1,2)</f>
        <v>May</v>
      </c>
      <c r="X7111" t="str">
        <f>INDEX(_xlfn.TEXTSPLIT(K7111,"-"),1,1)</f>
        <v>30</v>
      </c>
      <c r="Y7111">
        <f>INDEX(months!B:B,MATCH(Sheet1!W7111,months!A:A,0))</f>
        <v>5</v>
      </c>
      <c r="Z7111">
        <f t="shared" si="783"/>
        <v>42885</v>
      </c>
    </row>
    <row r="7112" spans="1:26" x14ac:dyDescent="0.2">
      <c r="A7112" t="s">
        <v>9854</v>
      </c>
      <c r="B7112" t="s">
        <v>556</v>
      </c>
      <c r="C7112">
        <v>4.3</v>
      </c>
      <c r="D7112">
        <v>6</v>
      </c>
      <c r="E7112" t="s">
        <v>186</v>
      </c>
      <c r="F7112" t="s">
        <v>775</v>
      </c>
      <c r="G7112" t="s">
        <v>23</v>
      </c>
      <c r="H7112" t="s">
        <v>24</v>
      </c>
      <c r="I7112" t="s">
        <v>25</v>
      </c>
      <c r="J7112" t="s">
        <v>557</v>
      </c>
      <c r="K7112" t="s">
        <v>7858</v>
      </c>
      <c r="L7112" t="s">
        <v>236</v>
      </c>
      <c r="M7112" t="s">
        <v>81</v>
      </c>
      <c r="N7112">
        <f t="shared" si="777"/>
        <v>0</v>
      </c>
      <c r="O7112" t="str">
        <f t="shared" si="778"/>
        <v>No</v>
      </c>
      <c r="P7112">
        <f t="shared" si="779"/>
        <v>0</v>
      </c>
      <c r="Q7112">
        <f t="shared" si="780"/>
        <v>4813937689</v>
      </c>
      <c r="R7112">
        <f t="shared" si="781"/>
        <v>4.1933383153624479</v>
      </c>
      <c r="S7112" t="str">
        <f t="shared" si="782"/>
        <v>Acceptable</v>
      </c>
      <c r="T7112">
        <f>ROUNDUP(C7112,0)</f>
        <v>5</v>
      </c>
      <c r="U7112">
        <f>ROUNDDOWN(C7112,0)</f>
        <v>4</v>
      </c>
      <c r="V7112">
        <f>RIGHT(K7112,2)+2000</f>
        <v>2017</v>
      </c>
      <c r="W7112" t="str">
        <f>INDEX(_xlfn.TEXTSPLIT(K7112,"-"),1,2)</f>
        <v>May</v>
      </c>
      <c r="X7112" t="str">
        <f>INDEX(_xlfn.TEXTSPLIT(K7112,"-"),1,1)</f>
        <v>24</v>
      </c>
      <c r="Y7112">
        <f>INDEX(months!B:B,MATCH(Sheet1!W7112,months!A:A,0))</f>
        <v>5</v>
      </c>
      <c r="Z7112">
        <f t="shared" si="783"/>
        <v>42879</v>
      </c>
    </row>
    <row r="7113" spans="1:26" x14ac:dyDescent="0.2">
      <c r="A7113" t="s">
        <v>9855</v>
      </c>
      <c r="B7113" t="s">
        <v>4612</v>
      </c>
      <c r="C7113">
        <v>3.5</v>
      </c>
      <c r="D7113">
        <v>382</v>
      </c>
      <c r="E7113" t="s">
        <v>74</v>
      </c>
      <c r="F7113" t="s">
        <v>50</v>
      </c>
      <c r="G7113" t="s">
        <v>23</v>
      </c>
      <c r="H7113" t="s">
        <v>24</v>
      </c>
      <c r="I7113" t="s">
        <v>25</v>
      </c>
      <c r="J7113" t="s">
        <v>4613</v>
      </c>
      <c r="K7113" t="s">
        <v>5932</v>
      </c>
      <c r="L7113" t="s">
        <v>358</v>
      </c>
      <c r="M7113" t="s">
        <v>29</v>
      </c>
      <c r="N7113">
        <f t="shared" si="777"/>
        <v>0</v>
      </c>
      <c r="O7113" t="str">
        <f t="shared" si="778"/>
        <v>No</v>
      </c>
      <c r="P7113">
        <f t="shared" si="779"/>
        <v>0</v>
      </c>
      <c r="Q7113">
        <f t="shared" si="780"/>
        <v>4813937689</v>
      </c>
      <c r="R7113">
        <f t="shared" si="781"/>
        <v>4.1933383153624479</v>
      </c>
      <c r="S7113" t="str">
        <f t="shared" si="782"/>
        <v>Acceptable</v>
      </c>
      <c r="T7113">
        <f>ROUNDUP(C7113,0)</f>
        <v>4</v>
      </c>
      <c r="U7113">
        <f>ROUNDDOWN(C7113,0)</f>
        <v>3</v>
      </c>
      <c r="V7113">
        <f>RIGHT(K7113,2)+2000</f>
        <v>2018</v>
      </c>
      <c r="W7113" t="str">
        <f>INDEX(_xlfn.TEXTSPLIT(K7113,"-"),1,2)</f>
        <v>Feb</v>
      </c>
      <c r="X7113" t="str">
        <f>INDEX(_xlfn.TEXTSPLIT(K7113,"-"),1,1)</f>
        <v>4</v>
      </c>
      <c r="Y7113">
        <f>INDEX(months!B:B,MATCH(Sheet1!W7113,months!A:A,0))</f>
        <v>2</v>
      </c>
      <c r="Z7113">
        <f t="shared" si="783"/>
        <v>43135</v>
      </c>
    </row>
    <row r="7114" spans="1:26" x14ac:dyDescent="0.2">
      <c r="A7114" t="s">
        <v>9856</v>
      </c>
      <c r="B7114" t="s">
        <v>1790</v>
      </c>
      <c r="C7114">
        <v>4.5</v>
      </c>
      <c r="D7114">
        <v>96</v>
      </c>
      <c r="E7114" t="s">
        <v>83</v>
      </c>
      <c r="F7114" t="s">
        <v>22</v>
      </c>
      <c r="G7114" t="s">
        <v>23</v>
      </c>
      <c r="H7114" t="s">
        <v>24</v>
      </c>
      <c r="I7114" t="s">
        <v>25</v>
      </c>
      <c r="J7114" t="s">
        <v>1791</v>
      </c>
      <c r="K7114" t="s">
        <v>951</v>
      </c>
      <c r="L7114" t="s">
        <v>8738</v>
      </c>
      <c r="M7114" t="s">
        <v>54</v>
      </c>
      <c r="N7114">
        <f t="shared" si="777"/>
        <v>0</v>
      </c>
      <c r="O7114" t="str">
        <f t="shared" si="778"/>
        <v>No</v>
      </c>
      <c r="P7114">
        <f t="shared" si="779"/>
        <v>0</v>
      </c>
      <c r="Q7114">
        <f t="shared" si="780"/>
        <v>4813937689</v>
      </c>
      <c r="R7114">
        <f t="shared" si="781"/>
        <v>4.1933383153624479</v>
      </c>
      <c r="S7114" t="str">
        <f t="shared" si="782"/>
        <v>Acceptable</v>
      </c>
      <c r="T7114">
        <f>ROUNDUP(C7114,0)</f>
        <v>5</v>
      </c>
      <c r="U7114">
        <f>ROUNDDOWN(C7114,0)</f>
        <v>4</v>
      </c>
      <c r="V7114">
        <f>RIGHT(K7114,2)+2000</f>
        <v>2018</v>
      </c>
      <c r="W7114" t="str">
        <f>INDEX(_xlfn.TEXTSPLIT(K7114,"-"),1,2)</f>
        <v>Jun</v>
      </c>
      <c r="X7114" t="str">
        <f>INDEX(_xlfn.TEXTSPLIT(K7114,"-"),1,1)</f>
        <v>22</v>
      </c>
      <c r="Y7114">
        <f>INDEX(months!B:B,MATCH(Sheet1!W7114,months!A:A,0))</f>
        <v>6</v>
      </c>
      <c r="Z7114">
        <f t="shared" si="783"/>
        <v>43273</v>
      </c>
    </row>
    <row r="7115" spans="1:26" x14ac:dyDescent="0.2">
      <c r="A7115" t="s">
        <v>9857</v>
      </c>
      <c r="B7115" t="s">
        <v>4612</v>
      </c>
      <c r="C7115">
        <v>3.9</v>
      </c>
      <c r="D7115">
        <v>127</v>
      </c>
      <c r="E7115" t="s">
        <v>627</v>
      </c>
      <c r="F7115" t="s">
        <v>57</v>
      </c>
      <c r="G7115" t="s">
        <v>23</v>
      </c>
      <c r="H7115" t="s">
        <v>24</v>
      </c>
      <c r="I7115" t="s">
        <v>25</v>
      </c>
      <c r="J7115" t="s">
        <v>4613</v>
      </c>
      <c r="K7115" t="s">
        <v>6318</v>
      </c>
      <c r="L7115" t="s">
        <v>59</v>
      </c>
      <c r="M7115" t="s">
        <v>72</v>
      </c>
      <c r="N7115">
        <f t="shared" si="777"/>
        <v>0</v>
      </c>
      <c r="O7115" t="str">
        <f t="shared" si="778"/>
        <v>No</v>
      </c>
      <c r="P7115">
        <f t="shared" si="779"/>
        <v>0</v>
      </c>
      <c r="Q7115">
        <f t="shared" si="780"/>
        <v>4813937689</v>
      </c>
      <c r="R7115">
        <f t="shared" si="781"/>
        <v>4.1933383153624479</v>
      </c>
      <c r="S7115" t="str">
        <f t="shared" si="782"/>
        <v>Acceptable</v>
      </c>
      <c r="T7115">
        <f>ROUNDUP(C7115,0)</f>
        <v>4</v>
      </c>
      <c r="U7115">
        <f>ROUNDDOWN(C7115,0)</f>
        <v>3</v>
      </c>
      <c r="V7115">
        <f>RIGHT(K7115,2)+2000</f>
        <v>2017</v>
      </c>
      <c r="W7115" t="str">
        <f>INDEX(_xlfn.TEXTSPLIT(K7115,"-"),1,2)</f>
        <v>Apr</v>
      </c>
      <c r="X7115" t="str">
        <f>INDEX(_xlfn.TEXTSPLIT(K7115,"-"),1,1)</f>
        <v>1</v>
      </c>
      <c r="Y7115">
        <f>INDEX(months!B:B,MATCH(Sheet1!W7115,months!A:A,0))</f>
        <v>4</v>
      </c>
      <c r="Z7115">
        <f t="shared" si="783"/>
        <v>42826</v>
      </c>
    </row>
    <row r="7116" spans="1:26" x14ac:dyDescent="0.2">
      <c r="A7116" t="s">
        <v>9858</v>
      </c>
      <c r="B7116" t="s">
        <v>4612</v>
      </c>
      <c r="D7116">
        <v>30</v>
      </c>
      <c r="E7116" t="s">
        <v>361</v>
      </c>
      <c r="F7116" t="s">
        <v>1199</v>
      </c>
      <c r="G7116" t="s">
        <v>23</v>
      </c>
      <c r="H7116" t="s">
        <v>24</v>
      </c>
      <c r="I7116" t="s">
        <v>25</v>
      </c>
      <c r="J7116" t="s">
        <v>4613</v>
      </c>
      <c r="K7116" t="s">
        <v>75</v>
      </c>
      <c r="L7116" t="s">
        <v>1124</v>
      </c>
      <c r="M7116" t="s">
        <v>81</v>
      </c>
      <c r="N7116">
        <f t="shared" si="777"/>
        <v>0</v>
      </c>
      <c r="O7116" t="str">
        <f t="shared" si="778"/>
        <v>No</v>
      </c>
      <c r="P7116">
        <f t="shared" si="779"/>
        <v>0</v>
      </c>
      <c r="Q7116">
        <f t="shared" si="780"/>
        <v>4813937689</v>
      </c>
      <c r="R7116">
        <f t="shared" si="781"/>
        <v>4.1933383153624479</v>
      </c>
      <c r="S7116" t="str">
        <f t="shared" si="782"/>
        <v>Acceptable</v>
      </c>
      <c r="T7116">
        <f>ROUNDUP(C7116,0)</f>
        <v>0</v>
      </c>
      <c r="U7116">
        <f>ROUNDDOWN(C7116,0)</f>
        <v>0</v>
      </c>
      <c r="V7116">
        <f>RIGHT(K7116,2)+2000</f>
        <v>2018</v>
      </c>
      <c r="W7116" t="str">
        <f>INDEX(_xlfn.TEXTSPLIT(K7116,"-"),1,2)</f>
        <v>Jul</v>
      </c>
      <c r="X7116" t="str">
        <f>INDEX(_xlfn.TEXTSPLIT(K7116,"-"),1,1)</f>
        <v>3</v>
      </c>
      <c r="Y7116">
        <f>INDEX(months!B:B,MATCH(Sheet1!W7116,months!A:A,0))</f>
        <v>7</v>
      </c>
      <c r="Z7116">
        <f t="shared" si="783"/>
        <v>43284</v>
      </c>
    </row>
    <row r="7117" spans="1:26" x14ac:dyDescent="0.2">
      <c r="A7117" t="s">
        <v>9859</v>
      </c>
      <c r="B7117" t="s">
        <v>1790</v>
      </c>
      <c r="C7117">
        <v>4.5</v>
      </c>
      <c r="D7117">
        <v>1308</v>
      </c>
      <c r="E7117" t="s">
        <v>403</v>
      </c>
      <c r="F7117" t="s">
        <v>50</v>
      </c>
      <c r="G7117" t="s">
        <v>23</v>
      </c>
      <c r="H7117" t="s">
        <v>24</v>
      </c>
      <c r="I7117" t="s">
        <v>25</v>
      </c>
      <c r="J7117" t="s">
        <v>1791</v>
      </c>
      <c r="K7117" t="s">
        <v>9860</v>
      </c>
      <c r="L7117" t="s">
        <v>1761</v>
      </c>
      <c r="M7117" t="s">
        <v>237</v>
      </c>
      <c r="N7117">
        <f t="shared" si="777"/>
        <v>0</v>
      </c>
      <c r="O7117" t="str">
        <f t="shared" si="778"/>
        <v>No</v>
      </c>
      <c r="P7117">
        <f t="shared" si="779"/>
        <v>0</v>
      </c>
      <c r="Q7117">
        <f t="shared" si="780"/>
        <v>4813937689</v>
      </c>
      <c r="R7117">
        <f t="shared" si="781"/>
        <v>4.1933383153624479</v>
      </c>
      <c r="S7117" t="str">
        <f t="shared" si="782"/>
        <v>Acceptable</v>
      </c>
      <c r="T7117">
        <f>ROUNDUP(C7117,0)</f>
        <v>5</v>
      </c>
      <c r="U7117">
        <f>ROUNDDOWN(C7117,0)</f>
        <v>4</v>
      </c>
      <c r="V7117">
        <f>RIGHT(K7117,2)+2000</f>
        <v>2015</v>
      </c>
      <c r="W7117" t="str">
        <f>INDEX(_xlfn.TEXTSPLIT(K7117,"-"),1,2)</f>
        <v>Jun</v>
      </c>
      <c r="X7117" t="str">
        <f>INDEX(_xlfn.TEXTSPLIT(K7117,"-"),1,1)</f>
        <v>8</v>
      </c>
      <c r="Y7117">
        <f>INDEX(months!B:B,MATCH(Sheet1!W7117,months!A:A,0))</f>
        <v>6</v>
      </c>
      <c r="Z7117">
        <f t="shared" si="783"/>
        <v>42163</v>
      </c>
    </row>
    <row r="7118" spans="1:26" x14ac:dyDescent="0.2">
      <c r="A7118" t="s">
        <v>9861</v>
      </c>
      <c r="B7118" t="s">
        <v>2116</v>
      </c>
      <c r="D7118">
        <v>0</v>
      </c>
      <c r="E7118" t="s">
        <v>37</v>
      </c>
      <c r="F7118" t="s">
        <v>1230</v>
      </c>
      <c r="G7118" t="s">
        <v>23</v>
      </c>
      <c r="H7118" t="s">
        <v>24</v>
      </c>
      <c r="I7118" t="s">
        <v>25</v>
      </c>
      <c r="J7118" t="s">
        <v>2117</v>
      </c>
      <c r="K7118" t="s">
        <v>348</v>
      </c>
      <c r="L7118" t="s">
        <v>3008</v>
      </c>
      <c r="M7118" t="s">
        <v>81</v>
      </c>
      <c r="N7118">
        <f t="shared" si="777"/>
        <v>0</v>
      </c>
      <c r="O7118" t="str">
        <f t="shared" si="778"/>
        <v>No</v>
      </c>
      <c r="P7118">
        <f t="shared" si="779"/>
        <v>0</v>
      </c>
      <c r="Q7118">
        <f t="shared" si="780"/>
        <v>4813937689</v>
      </c>
      <c r="R7118">
        <f t="shared" si="781"/>
        <v>4.1933383153624479</v>
      </c>
      <c r="S7118" t="str">
        <f t="shared" si="782"/>
        <v>Acceptable</v>
      </c>
      <c r="T7118">
        <f>ROUNDUP(C7118,0)</f>
        <v>0</v>
      </c>
      <c r="U7118">
        <f>ROUNDDOWN(C7118,0)</f>
        <v>0</v>
      </c>
      <c r="V7118">
        <f>RIGHT(K7118,2)+2000</f>
        <v>2018</v>
      </c>
      <c r="W7118" t="str">
        <f>INDEX(_xlfn.TEXTSPLIT(K7118,"-"),1,2)</f>
        <v>May</v>
      </c>
      <c r="X7118" t="str">
        <f>INDEX(_xlfn.TEXTSPLIT(K7118,"-"),1,1)</f>
        <v>15</v>
      </c>
      <c r="Y7118">
        <f>INDEX(months!B:B,MATCH(Sheet1!W7118,months!A:A,0))</f>
        <v>5</v>
      </c>
      <c r="Z7118">
        <f t="shared" si="783"/>
        <v>43235</v>
      </c>
    </row>
    <row r="7119" spans="1:26" x14ac:dyDescent="0.2">
      <c r="A7119" t="s">
        <v>9862</v>
      </c>
      <c r="B7119" t="s">
        <v>3944</v>
      </c>
      <c r="D7119">
        <v>19</v>
      </c>
      <c r="E7119" t="s">
        <v>21</v>
      </c>
      <c r="F7119" t="s">
        <v>1010</v>
      </c>
      <c r="G7119" t="s">
        <v>23</v>
      </c>
      <c r="H7119" t="s">
        <v>24</v>
      </c>
      <c r="I7119" t="s">
        <v>25</v>
      </c>
      <c r="J7119" t="s">
        <v>3945</v>
      </c>
      <c r="K7119" t="s">
        <v>3521</v>
      </c>
      <c r="L7119" t="s">
        <v>236</v>
      </c>
      <c r="M7119" t="s">
        <v>29</v>
      </c>
      <c r="N7119">
        <f t="shared" si="777"/>
        <v>0</v>
      </c>
      <c r="O7119" t="str">
        <f t="shared" si="778"/>
        <v>No</v>
      </c>
      <c r="P7119">
        <f t="shared" si="779"/>
        <v>0</v>
      </c>
      <c r="Q7119">
        <f t="shared" si="780"/>
        <v>4813937689</v>
      </c>
      <c r="R7119">
        <f t="shared" si="781"/>
        <v>4.1933383153624479</v>
      </c>
      <c r="S7119" t="str">
        <f t="shared" si="782"/>
        <v>Acceptable</v>
      </c>
      <c r="T7119">
        <f>ROUNDUP(C7119,0)</f>
        <v>0</v>
      </c>
      <c r="U7119">
        <f>ROUNDDOWN(C7119,0)</f>
        <v>0</v>
      </c>
      <c r="V7119">
        <f>RIGHT(K7119,2)+2000</f>
        <v>2017</v>
      </c>
      <c r="W7119" t="str">
        <f>INDEX(_xlfn.TEXTSPLIT(K7119,"-"),1,2)</f>
        <v>May</v>
      </c>
      <c r="X7119" t="str">
        <f>INDEX(_xlfn.TEXTSPLIT(K7119,"-"),1,1)</f>
        <v>9</v>
      </c>
      <c r="Y7119">
        <f>INDEX(months!B:B,MATCH(Sheet1!W7119,months!A:A,0))</f>
        <v>5</v>
      </c>
      <c r="Z7119">
        <f t="shared" si="783"/>
        <v>42864</v>
      </c>
    </row>
    <row r="7120" spans="1:26" x14ac:dyDescent="0.2">
      <c r="A7120" t="s">
        <v>9863</v>
      </c>
      <c r="B7120" t="s">
        <v>2518</v>
      </c>
      <c r="C7120">
        <v>3.3</v>
      </c>
      <c r="D7120">
        <v>3</v>
      </c>
      <c r="E7120" t="s">
        <v>409</v>
      </c>
      <c r="F7120" t="s">
        <v>1199</v>
      </c>
      <c r="G7120" t="s">
        <v>23</v>
      </c>
      <c r="H7120" t="s">
        <v>24</v>
      </c>
      <c r="I7120" t="s">
        <v>25</v>
      </c>
      <c r="J7120" t="s">
        <v>2519</v>
      </c>
      <c r="K7120" t="s">
        <v>1696</v>
      </c>
      <c r="L7120" t="s">
        <v>157</v>
      </c>
      <c r="M7120" t="s">
        <v>1502</v>
      </c>
      <c r="N7120">
        <f t="shared" si="777"/>
        <v>0</v>
      </c>
      <c r="O7120" t="str">
        <f t="shared" si="778"/>
        <v>No</v>
      </c>
      <c r="P7120">
        <f t="shared" si="779"/>
        <v>0</v>
      </c>
      <c r="Q7120">
        <f t="shared" si="780"/>
        <v>4813937689</v>
      </c>
      <c r="R7120">
        <f t="shared" si="781"/>
        <v>4.1933383153624479</v>
      </c>
      <c r="S7120" t="str">
        <f t="shared" si="782"/>
        <v>Acceptable</v>
      </c>
      <c r="T7120">
        <f>ROUNDUP(C7120,0)</f>
        <v>4</v>
      </c>
      <c r="U7120">
        <f>ROUNDDOWN(C7120,0)</f>
        <v>3</v>
      </c>
      <c r="V7120">
        <f>RIGHT(K7120,2)+2000</f>
        <v>2015</v>
      </c>
      <c r="W7120" t="str">
        <f>INDEX(_xlfn.TEXTSPLIT(K7120,"-"),1,2)</f>
        <v>Sep</v>
      </c>
      <c r="X7120" t="str">
        <f>INDEX(_xlfn.TEXTSPLIT(K7120,"-"),1,1)</f>
        <v>15</v>
      </c>
      <c r="Y7120">
        <f>INDEX(months!B:B,MATCH(Sheet1!W7120,months!A:A,0))</f>
        <v>9</v>
      </c>
      <c r="Z7120">
        <f t="shared" si="783"/>
        <v>42262</v>
      </c>
    </row>
    <row r="7121" spans="1:26" x14ac:dyDescent="0.2">
      <c r="A7121" t="s">
        <v>9864</v>
      </c>
      <c r="B7121" t="s">
        <v>4801</v>
      </c>
      <c r="C7121">
        <v>4.0999999999999996</v>
      </c>
      <c r="D7121">
        <v>4538</v>
      </c>
      <c r="E7121" t="s">
        <v>756</v>
      </c>
      <c r="F7121" t="s">
        <v>65</v>
      </c>
      <c r="G7121" t="s">
        <v>23</v>
      </c>
      <c r="H7121" t="s">
        <v>24</v>
      </c>
      <c r="I7121" t="s">
        <v>25</v>
      </c>
      <c r="J7121" t="s">
        <v>4802</v>
      </c>
      <c r="K7121" t="s">
        <v>3636</v>
      </c>
      <c r="L7121" t="s">
        <v>747</v>
      </c>
      <c r="M7121" t="s">
        <v>86</v>
      </c>
      <c r="N7121">
        <f t="shared" si="777"/>
        <v>0</v>
      </c>
      <c r="O7121" t="str">
        <f t="shared" si="778"/>
        <v>No</v>
      </c>
      <c r="P7121">
        <f t="shared" si="779"/>
        <v>0</v>
      </c>
      <c r="Q7121">
        <f t="shared" si="780"/>
        <v>4813937689</v>
      </c>
      <c r="R7121">
        <f t="shared" si="781"/>
        <v>4.1933383153624479</v>
      </c>
      <c r="S7121" t="str">
        <f t="shared" si="782"/>
        <v>Acceptable</v>
      </c>
      <c r="T7121">
        <f>ROUNDUP(C7121,0)</f>
        <v>5</v>
      </c>
      <c r="U7121">
        <f>ROUNDDOWN(C7121,0)</f>
        <v>4</v>
      </c>
      <c r="V7121">
        <f>RIGHT(K7121,2)+2000</f>
        <v>2018</v>
      </c>
      <c r="W7121" t="str">
        <f>INDEX(_xlfn.TEXTSPLIT(K7121,"-"),1,2)</f>
        <v>Mar</v>
      </c>
      <c r="X7121" t="str">
        <f>INDEX(_xlfn.TEXTSPLIT(K7121,"-"),1,1)</f>
        <v>24</v>
      </c>
      <c r="Y7121">
        <f>INDEX(months!B:B,MATCH(Sheet1!W7121,months!A:A,0))</f>
        <v>3</v>
      </c>
      <c r="Z7121">
        <f t="shared" si="783"/>
        <v>43183</v>
      </c>
    </row>
    <row r="7122" spans="1:26" x14ac:dyDescent="0.2">
      <c r="A7122" t="s">
        <v>9865</v>
      </c>
      <c r="B7122" t="s">
        <v>2116</v>
      </c>
      <c r="D7122">
        <v>0</v>
      </c>
      <c r="E7122" t="s">
        <v>9866</v>
      </c>
      <c r="F7122" t="s">
        <v>1005</v>
      </c>
      <c r="G7122" t="s">
        <v>23</v>
      </c>
      <c r="H7122" t="s">
        <v>24</v>
      </c>
      <c r="I7122" t="s">
        <v>25</v>
      </c>
      <c r="J7122" t="s">
        <v>2117</v>
      </c>
      <c r="K7122" t="s">
        <v>3222</v>
      </c>
      <c r="L7122" t="s">
        <v>1283</v>
      </c>
      <c r="M7122" t="s">
        <v>81</v>
      </c>
      <c r="N7122">
        <f t="shared" si="777"/>
        <v>0</v>
      </c>
      <c r="O7122" t="str">
        <f t="shared" si="778"/>
        <v>No</v>
      </c>
      <c r="P7122">
        <f t="shared" si="779"/>
        <v>0</v>
      </c>
      <c r="Q7122">
        <f t="shared" si="780"/>
        <v>4813937689</v>
      </c>
      <c r="R7122">
        <f t="shared" si="781"/>
        <v>4.1933383153624479</v>
      </c>
      <c r="S7122" t="str">
        <f t="shared" si="782"/>
        <v>Acceptable</v>
      </c>
      <c r="T7122">
        <f>ROUNDUP(C7122,0)</f>
        <v>0</v>
      </c>
      <c r="U7122">
        <f>ROUNDDOWN(C7122,0)</f>
        <v>0</v>
      </c>
      <c r="V7122">
        <f>RIGHT(K7122,2)+2000</f>
        <v>2017</v>
      </c>
      <c r="W7122" t="str">
        <f>INDEX(_xlfn.TEXTSPLIT(K7122,"-"),1,2)</f>
        <v>Oct</v>
      </c>
      <c r="X7122" t="str">
        <f>INDEX(_xlfn.TEXTSPLIT(K7122,"-"),1,1)</f>
        <v>4</v>
      </c>
      <c r="Y7122">
        <f>INDEX(months!B:B,MATCH(Sheet1!W7122,months!A:A,0))</f>
        <v>10</v>
      </c>
      <c r="Z7122">
        <f t="shared" si="783"/>
        <v>43012</v>
      </c>
    </row>
    <row r="7123" spans="1:26" x14ac:dyDescent="0.2">
      <c r="A7123" t="s">
        <v>9867</v>
      </c>
      <c r="B7123" t="s">
        <v>3070</v>
      </c>
      <c r="D7123">
        <v>14</v>
      </c>
      <c r="E7123" t="s">
        <v>451</v>
      </c>
      <c r="F7123" t="s">
        <v>775</v>
      </c>
      <c r="G7123" t="s">
        <v>23</v>
      </c>
      <c r="H7123" t="s">
        <v>24</v>
      </c>
      <c r="I7123" t="s">
        <v>44</v>
      </c>
      <c r="J7123" t="s">
        <v>1537</v>
      </c>
      <c r="K7123" t="s">
        <v>797</v>
      </c>
      <c r="L7123" t="s">
        <v>9868</v>
      </c>
      <c r="M7123" t="s">
        <v>514</v>
      </c>
      <c r="N7123">
        <f t="shared" si="777"/>
        <v>0</v>
      </c>
      <c r="O7123" t="str">
        <f t="shared" si="778"/>
        <v>No</v>
      </c>
      <c r="P7123">
        <f t="shared" si="779"/>
        <v>0</v>
      </c>
      <c r="Q7123">
        <f t="shared" si="780"/>
        <v>4813937689</v>
      </c>
      <c r="R7123">
        <f t="shared" si="781"/>
        <v>4.1933383153624479</v>
      </c>
      <c r="S7123" t="str">
        <f t="shared" si="782"/>
        <v>Acceptable</v>
      </c>
      <c r="T7123">
        <f>ROUNDUP(C7123,0)</f>
        <v>0</v>
      </c>
      <c r="U7123">
        <f>ROUNDDOWN(C7123,0)</f>
        <v>0</v>
      </c>
      <c r="V7123">
        <f>RIGHT(K7123,2)+2000</f>
        <v>2018</v>
      </c>
      <c r="W7123" t="str">
        <f>INDEX(_xlfn.TEXTSPLIT(K7123,"-"),1,2)</f>
        <v>Jul</v>
      </c>
      <c r="X7123" t="str">
        <f>INDEX(_xlfn.TEXTSPLIT(K7123,"-"),1,1)</f>
        <v>21</v>
      </c>
      <c r="Y7123">
        <f>INDEX(months!B:B,MATCH(Sheet1!W7123,months!A:A,0))</f>
        <v>7</v>
      </c>
      <c r="Z7123">
        <f t="shared" si="783"/>
        <v>43302</v>
      </c>
    </row>
    <row r="7124" spans="1:26" x14ac:dyDescent="0.2">
      <c r="A7124" t="s">
        <v>9869</v>
      </c>
      <c r="B7124" t="s">
        <v>2116</v>
      </c>
      <c r="C7124">
        <v>5</v>
      </c>
      <c r="D7124">
        <v>1</v>
      </c>
      <c r="E7124" t="s">
        <v>779</v>
      </c>
      <c r="F7124" t="s">
        <v>1230</v>
      </c>
      <c r="G7124" t="s">
        <v>23</v>
      </c>
      <c r="H7124" t="s">
        <v>24</v>
      </c>
      <c r="I7124" t="s">
        <v>25</v>
      </c>
      <c r="J7124" t="s">
        <v>2117</v>
      </c>
      <c r="K7124" t="s">
        <v>585</v>
      </c>
      <c r="L7124" t="s">
        <v>2512</v>
      </c>
      <c r="M7124" t="s">
        <v>81</v>
      </c>
      <c r="N7124">
        <f t="shared" si="777"/>
        <v>0</v>
      </c>
      <c r="O7124" t="str">
        <f t="shared" si="778"/>
        <v>No</v>
      </c>
      <c r="P7124">
        <f t="shared" si="779"/>
        <v>0</v>
      </c>
      <c r="Q7124">
        <f t="shared" si="780"/>
        <v>4813937689</v>
      </c>
      <c r="R7124">
        <f t="shared" si="781"/>
        <v>4.1933383153624479</v>
      </c>
      <c r="S7124" t="str">
        <f t="shared" si="782"/>
        <v>Acceptable</v>
      </c>
      <c r="T7124">
        <f>ROUNDUP(C7124,0)</f>
        <v>5</v>
      </c>
      <c r="U7124">
        <f>ROUNDDOWN(C7124,0)</f>
        <v>5</v>
      </c>
      <c r="V7124">
        <f>RIGHT(K7124,2)+2000</f>
        <v>2018</v>
      </c>
      <c r="W7124" t="str">
        <f>INDEX(_xlfn.TEXTSPLIT(K7124,"-"),1,2)</f>
        <v>Jul</v>
      </c>
      <c r="X7124" t="str">
        <f>INDEX(_xlfn.TEXTSPLIT(K7124,"-"),1,1)</f>
        <v>9</v>
      </c>
      <c r="Y7124">
        <f>INDEX(months!B:B,MATCH(Sheet1!W7124,months!A:A,0))</f>
        <v>7</v>
      </c>
      <c r="Z7124">
        <f t="shared" si="783"/>
        <v>43290</v>
      </c>
    </row>
    <row r="7125" spans="1:26" x14ac:dyDescent="0.2">
      <c r="A7125" t="s">
        <v>9870</v>
      </c>
      <c r="B7125" t="s">
        <v>2333</v>
      </c>
      <c r="D7125">
        <v>0</v>
      </c>
      <c r="E7125" t="s">
        <v>472</v>
      </c>
      <c r="F7125" t="s">
        <v>1005</v>
      </c>
      <c r="G7125" t="s">
        <v>23</v>
      </c>
      <c r="H7125" t="s">
        <v>24</v>
      </c>
      <c r="I7125" t="s">
        <v>25</v>
      </c>
      <c r="J7125" t="s">
        <v>2334</v>
      </c>
      <c r="K7125" t="s">
        <v>8049</v>
      </c>
      <c r="L7125" t="s">
        <v>28</v>
      </c>
      <c r="M7125" t="s">
        <v>81</v>
      </c>
      <c r="N7125">
        <f t="shared" si="777"/>
        <v>0</v>
      </c>
      <c r="O7125" t="str">
        <f t="shared" si="778"/>
        <v>No</v>
      </c>
      <c r="P7125">
        <f t="shared" si="779"/>
        <v>0</v>
      </c>
      <c r="Q7125">
        <f t="shared" si="780"/>
        <v>4813937689</v>
      </c>
      <c r="R7125">
        <f t="shared" si="781"/>
        <v>4.1933383153624479</v>
      </c>
      <c r="S7125" t="str">
        <f t="shared" si="782"/>
        <v>Acceptable</v>
      </c>
      <c r="T7125">
        <f>ROUNDUP(C7125,0)</f>
        <v>0</v>
      </c>
      <c r="U7125">
        <f>ROUNDDOWN(C7125,0)</f>
        <v>0</v>
      </c>
      <c r="V7125">
        <f>RIGHT(K7125,2)+2000</f>
        <v>2017</v>
      </c>
      <c r="W7125" t="str">
        <f>INDEX(_xlfn.TEXTSPLIT(K7125,"-"),1,2)</f>
        <v>Sep</v>
      </c>
      <c r="X7125" t="str">
        <f>INDEX(_xlfn.TEXTSPLIT(K7125,"-"),1,1)</f>
        <v>15</v>
      </c>
      <c r="Y7125">
        <f>INDEX(months!B:B,MATCH(Sheet1!W7125,months!A:A,0))</f>
        <v>9</v>
      </c>
      <c r="Z7125">
        <f t="shared" si="783"/>
        <v>42993</v>
      </c>
    </row>
    <row r="7126" spans="1:26" x14ac:dyDescent="0.2">
      <c r="A7126" t="s">
        <v>9871</v>
      </c>
      <c r="B7126" t="s">
        <v>787</v>
      </c>
      <c r="C7126">
        <v>3.7</v>
      </c>
      <c r="D7126">
        <v>916</v>
      </c>
      <c r="E7126" t="s">
        <v>83</v>
      </c>
      <c r="F7126" t="s">
        <v>50</v>
      </c>
      <c r="G7126" t="s">
        <v>23</v>
      </c>
      <c r="H7126" t="s">
        <v>24</v>
      </c>
      <c r="I7126" t="s">
        <v>418</v>
      </c>
      <c r="J7126" t="s">
        <v>788</v>
      </c>
      <c r="K7126" t="s">
        <v>497</v>
      </c>
      <c r="L7126" t="s">
        <v>2637</v>
      </c>
      <c r="M7126" t="s">
        <v>81</v>
      </c>
      <c r="N7126">
        <f t="shared" si="777"/>
        <v>0</v>
      </c>
      <c r="O7126" t="str">
        <f t="shared" si="778"/>
        <v>No</v>
      </c>
      <c r="P7126">
        <f t="shared" si="779"/>
        <v>0</v>
      </c>
      <c r="Q7126">
        <f t="shared" si="780"/>
        <v>4813937689</v>
      </c>
      <c r="R7126">
        <f t="shared" si="781"/>
        <v>4.1933383153624479</v>
      </c>
      <c r="S7126" t="str">
        <f t="shared" si="782"/>
        <v>Acceptable</v>
      </c>
      <c r="T7126">
        <f>ROUNDUP(C7126,0)</f>
        <v>4</v>
      </c>
      <c r="U7126">
        <f>ROUNDDOWN(C7126,0)</f>
        <v>3</v>
      </c>
      <c r="V7126">
        <f>RIGHT(K7126,2)+2000</f>
        <v>2018</v>
      </c>
      <c r="W7126" t="str">
        <f>INDEX(_xlfn.TEXTSPLIT(K7126,"-"),1,2)</f>
        <v>Jul</v>
      </c>
      <c r="X7126" t="str">
        <f>INDEX(_xlfn.TEXTSPLIT(K7126,"-"),1,1)</f>
        <v>13</v>
      </c>
      <c r="Y7126">
        <f>INDEX(months!B:B,MATCH(Sheet1!W7126,months!A:A,0))</f>
        <v>7</v>
      </c>
      <c r="Z7126">
        <f t="shared" si="783"/>
        <v>43294</v>
      </c>
    </row>
    <row r="7127" spans="1:26" x14ac:dyDescent="0.2">
      <c r="A7127" t="s">
        <v>9872</v>
      </c>
      <c r="B7127" t="s">
        <v>1790</v>
      </c>
      <c r="C7127">
        <v>4.8</v>
      </c>
      <c r="D7127">
        <v>6</v>
      </c>
      <c r="E7127" t="s">
        <v>159</v>
      </c>
      <c r="F7127" t="s">
        <v>775</v>
      </c>
      <c r="G7127" t="s">
        <v>23</v>
      </c>
      <c r="H7127" t="s">
        <v>24</v>
      </c>
      <c r="I7127" t="s">
        <v>25</v>
      </c>
      <c r="J7127" t="s">
        <v>1791</v>
      </c>
      <c r="K7127" t="s">
        <v>173</v>
      </c>
      <c r="L7127" t="s">
        <v>9873</v>
      </c>
      <c r="M7127" t="s">
        <v>54</v>
      </c>
      <c r="N7127">
        <f t="shared" si="777"/>
        <v>0</v>
      </c>
      <c r="O7127" t="str">
        <f t="shared" si="778"/>
        <v>No</v>
      </c>
      <c r="P7127">
        <f t="shared" si="779"/>
        <v>0</v>
      </c>
      <c r="Q7127">
        <f t="shared" si="780"/>
        <v>4813937689</v>
      </c>
      <c r="R7127">
        <f t="shared" si="781"/>
        <v>4.1933383153624479</v>
      </c>
      <c r="S7127" t="str">
        <f t="shared" si="782"/>
        <v>Acceptable</v>
      </c>
      <c r="T7127">
        <f>ROUNDUP(C7127,0)</f>
        <v>5</v>
      </c>
      <c r="U7127">
        <f>ROUNDDOWN(C7127,0)</f>
        <v>4</v>
      </c>
      <c r="V7127">
        <f>RIGHT(K7127,2)+2000</f>
        <v>2018</v>
      </c>
      <c r="W7127" t="str">
        <f>INDEX(_xlfn.TEXTSPLIT(K7127,"-"),1,2)</f>
        <v>Aug</v>
      </c>
      <c r="X7127" t="str">
        <f>INDEX(_xlfn.TEXTSPLIT(K7127,"-"),1,1)</f>
        <v>2</v>
      </c>
      <c r="Y7127">
        <f>INDEX(months!B:B,MATCH(Sheet1!W7127,months!A:A,0))</f>
        <v>8</v>
      </c>
      <c r="Z7127">
        <f t="shared" si="783"/>
        <v>43314</v>
      </c>
    </row>
    <row r="7128" spans="1:26" x14ac:dyDescent="0.2">
      <c r="A7128" t="s">
        <v>9874</v>
      </c>
      <c r="B7128" t="s">
        <v>1790</v>
      </c>
      <c r="C7128">
        <v>1.5</v>
      </c>
      <c r="D7128">
        <v>57</v>
      </c>
      <c r="E7128" t="s">
        <v>42</v>
      </c>
      <c r="F7128" t="s">
        <v>775</v>
      </c>
      <c r="G7128" t="s">
        <v>23</v>
      </c>
      <c r="H7128" t="s">
        <v>24</v>
      </c>
      <c r="I7128" t="s">
        <v>25</v>
      </c>
      <c r="J7128" t="s">
        <v>1791</v>
      </c>
      <c r="K7128" t="s">
        <v>625</v>
      </c>
      <c r="L7128" t="s">
        <v>1720</v>
      </c>
      <c r="M7128" t="s">
        <v>47</v>
      </c>
      <c r="N7128">
        <f t="shared" si="777"/>
        <v>0</v>
      </c>
      <c r="O7128" t="str">
        <f t="shared" si="778"/>
        <v>No</v>
      </c>
      <c r="P7128">
        <f t="shared" si="779"/>
        <v>0</v>
      </c>
      <c r="Q7128">
        <f t="shared" si="780"/>
        <v>4813937689</v>
      </c>
      <c r="R7128">
        <f t="shared" si="781"/>
        <v>4.1933383153624479</v>
      </c>
      <c r="S7128" t="str">
        <f t="shared" si="782"/>
        <v>Acceptable</v>
      </c>
      <c r="T7128">
        <f>ROUNDUP(C7128,0)</f>
        <v>2</v>
      </c>
      <c r="U7128">
        <f>ROUNDDOWN(C7128,0)</f>
        <v>1</v>
      </c>
      <c r="V7128">
        <f>RIGHT(K7128,2)+2000</f>
        <v>2018</v>
      </c>
      <c r="W7128" t="str">
        <f>INDEX(_xlfn.TEXTSPLIT(K7128,"-"),1,2)</f>
        <v>Feb</v>
      </c>
      <c r="X7128" t="str">
        <f>INDEX(_xlfn.TEXTSPLIT(K7128,"-"),1,1)</f>
        <v>26</v>
      </c>
      <c r="Y7128">
        <f>INDEX(months!B:B,MATCH(Sheet1!W7128,months!A:A,0))</f>
        <v>2</v>
      </c>
      <c r="Z7128">
        <f t="shared" si="783"/>
        <v>43157</v>
      </c>
    </row>
    <row r="7129" spans="1:26" x14ac:dyDescent="0.2">
      <c r="A7129" t="s">
        <v>9875</v>
      </c>
      <c r="B7129" t="s">
        <v>4106</v>
      </c>
      <c r="C7129">
        <v>5</v>
      </c>
      <c r="D7129">
        <v>13</v>
      </c>
      <c r="E7129" t="s">
        <v>392</v>
      </c>
      <c r="F7129" t="s">
        <v>1010</v>
      </c>
      <c r="G7129" t="s">
        <v>23</v>
      </c>
      <c r="H7129" t="s">
        <v>24</v>
      </c>
      <c r="I7129" t="s">
        <v>25</v>
      </c>
      <c r="J7129" t="s">
        <v>4107</v>
      </c>
      <c r="K7129" t="s">
        <v>368</v>
      </c>
      <c r="L7129" t="s">
        <v>6894</v>
      </c>
      <c r="M7129" t="s">
        <v>81</v>
      </c>
      <c r="N7129">
        <f t="shared" si="777"/>
        <v>0</v>
      </c>
      <c r="O7129" t="str">
        <f t="shared" si="778"/>
        <v>No</v>
      </c>
      <c r="P7129">
        <f t="shared" si="779"/>
        <v>0</v>
      </c>
      <c r="Q7129">
        <f t="shared" si="780"/>
        <v>4813937689</v>
      </c>
      <c r="R7129">
        <f t="shared" si="781"/>
        <v>4.1933383153624479</v>
      </c>
      <c r="S7129" t="str">
        <f t="shared" si="782"/>
        <v>Acceptable</v>
      </c>
      <c r="T7129">
        <f>ROUNDUP(C7129,0)</f>
        <v>5</v>
      </c>
      <c r="U7129">
        <f>ROUNDDOWN(C7129,0)</f>
        <v>5</v>
      </c>
      <c r="V7129">
        <f>RIGHT(K7129,2)+2000</f>
        <v>2017</v>
      </c>
      <c r="W7129" t="str">
        <f>INDEX(_xlfn.TEXTSPLIT(K7129,"-"),1,2)</f>
        <v>Sep</v>
      </c>
      <c r="X7129" t="str">
        <f>INDEX(_xlfn.TEXTSPLIT(K7129,"-"),1,1)</f>
        <v>12</v>
      </c>
      <c r="Y7129">
        <f>INDEX(months!B:B,MATCH(Sheet1!W7129,months!A:A,0))</f>
        <v>9</v>
      </c>
      <c r="Z7129">
        <f t="shared" si="783"/>
        <v>42990</v>
      </c>
    </row>
    <row r="7130" spans="1:26" x14ac:dyDescent="0.2">
      <c r="A7130" t="s">
        <v>9876</v>
      </c>
      <c r="B7130" t="s">
        <v>4106</v>
      </c>
      <c r="C7130">
        <v>4.5999999999999996</v>
      </c>
      <c r="D7130">
        <v>26</v>
      </c>
      <c r="E7130" t="s">
        <v>537</v>
      </c>
      <c r="F7130" t="s">
        <v>1199</v>
      </c>
      <c r="G7130" t="s">
        <v>23</v>
      </c>
      <c r="H7130" t="s">
        <v>24</v>
      </c>
      <c r="I7130" t="s">
        <v>25</v>
      </c>
      <c r="J7130" t="s">
        <v>4107</v>
      </c>
      <c r="K7130" t="s">
        <v>229</v>
      </c>
      <c r="L7130" t="s">
        <v>420</v>
      </c>
      <c r="M7130" t="s">
        <v>86</v>
      </c>
      <c r="N7130">
        <f t="shared" si="777"/>
        <v>0</v>
      </c>
      <c r="O7130" t="str">
        <f t="shared" si="778"/>
        <v>No</v>
      </c>
      <c r="P7130">
        <f t="shared" si="779"/>
        <v>0</v>
      </c>
      <c r="Q7130">
        <f t="shared" si="780"/>
        <v>4813937689</v>
      </c>
      <c r="R7130">
        <f t="shared" si="781"/>
        <v>4.1933383153624479</v>
      </c>
      <c r="S7130" t="str">
        <f t="shared" si="782"/>
        <v>Acceptable</v>
      </c>
      <c r="T7130">
        <f>ROUNDUP(C7130,0)</f>
        <v>5</v>
      </c>
      <c r="U7130">
        <f>ROUNDDOWN(C7130,0)</f>
        <v>4</v>
      </c>
      <c r="V7130">
        <f>RIGHT(K7130,2)+2000</f>
        <v>2018</v>
      </c>
      <c r="W7130" t="str">
        <f>INDEX(_xlfn.TEXTSPLIT(K7130,"-"),1,2)</f>
        <v>Jul</v>
      </c>
      <c r="X7130" t="str">
        <f>INDEX(_xlfn.TEXTSPLIT(K7130,"-"),1,1)</f>
        <v>29</v>
      </c>
      <c r="Y7130">
        <f>INDEX(months!B:B,MATCH(Sheet1!W7130,months!A:A,0))</f>
        <v>7</v>
      </c>
      <c r="Z7130">
        <f t="shared" si="783"/>
        <v>43310</v>
      </c>
    </row>
    <row r="7131" spans="1:26" x14ac:dyDescent="0.2">
      <c r="A7131" t="s">
        <v>9877</v>
      </c>
      <c r="B7131" t="s">
        <v>3070</v>
      </c>
      <c r="D7131">
        <v>1</v>
      </c>
      <c r="E7131" t="s">
        <v>1403</v>
      </c>
      <c r="F7131" t="s">
        <v>1230</v>
      </c>
      <c r="G7131" t="s">
        <v>23</v>
      </c>
      <c r="H7131" t="s">
        <v>24</v>
      </c>
      <c r="I7131" t="s">
        <v>25</v>
      </c>
      <c r="J7131" t="s">
        <v>1303</v>
      </c>
      <c r="K7131" t="s">
        <v>5155</v>
      </c>
      <c r="L7131" t="s">
        <v>59</v>
      </c>
      <c r="M7131" t="s">
        <v>434</v>
      </c>
      <c r="N7131">
        <f t="shared" si="777"/>
        <v>0</v>
      </c>
      <c r="O7131" t="str">
        <f t="shared" si="778"/>
        <v>No</v>
      </c>
      <c r="P7131">
        <f t="shared" si="779"/>
        <v>0</v>
      </c>
      <c r="Q7131">
        <f t="shared" si="780"/>
        <v>4813937689</v>
      </c>
      <c r="R7131">
        <f t="shared" si="781"/>
        <v>4.1933383153624479</v>
      </c>
      <c r="S7131" t="str">
        <f t="shared" si="782"/>
        <v>Acceptable</v>
      </c>
      <c r="T7131">
        <f>ROUNDUP(C7131,0)</f>
        <v>0</v>
      </c>
      <c r="U7131">
        <f>ROUNDDOWN(C7131,0)</f>
        <v>0</v>
      </c>
      <c r="V7131">
        <f>RIGHT(K7131,2)+2000</f>
        <v>2017</v>
      </c>
      <c r="W7131" t="str">
        <f>INDEX(_xlfn.TEXTSPLIT(K7131,"-"),1,2)</f>
        <v>Dec</v>
      </c>
      <c r="X7131" t="str">
        <f>INDEX(_xlfn.TEXTSPLIT(K7131,"-"),1,1)</f>
        <v>30</v>
      </c>
      <c r="Y7131">
        <f>INDEX(months!B:B,MATCH(Sheet1!W7131,months!A:A,0))</f>
        <v>12</v>
      </c>
      <c r="Z7131">
        <f t="shared" si="783"/>
        <v>43099</v>
      </c>
    </row>
    <row r="7132" spans="1:26" x14ac:dyDescent="0.2">
      <c r="A7132" t="s">
        <v>9878</v>
      </c>
      <c r="B7132" t="s">
        <v>556</v>
      </c>
      <c r="D7132">
        <v>3</v>
      </c>
      <c r="E7132" t="s">
        <v>392</v>
      </c>
      <c r="F7132" t="s">
        <v>1010</v>
      </c>
      <c r="G7132" t="s">
        <v>23</v>
      </c>
      <c r="H7132" t="s">
        <v>24</v>
      </c>
      <c r="I7132" t="s">
        <v>25</v>
      </c>
      <c r="J7132" t="s">
        <v>557</v>
      </c>
      <c r="K7132" t="s">
        <v>62</v>
      </c>
      <c r="L7132" t="s">
        <v>1366</v>
      </c>
      <c r="M7132" t="s">
        <v>86</v>
      </c>
      <c r="N7132">
        <f t="shared" si="777"/>
        <v>0</v>
      </c>
      <c r="O7132" t="str">
        <f t="shared" si="778"/>
        <v>No</v>
      </c>
      <c r="P7132">
        <f t="shared" si="779"/>
        <v>0</v>
      </c>
      <c r="Q7132">
        <f t="shared" si="780"/>
        <v>4813937689</v>
      </c>
      <c r="R7132">
        <f t="shared" si="781"/>
        <v>4.1933383153624479</v>
      </c>
      <c r="S7132" t="str">
        <f t="shared" si="782"/>
        <v>Acceptable</v>
      </c>
      <c r="T7132">
        <f>ROUNDUP(C7132,0)</f>
        <v>0</v>
      </c>
      <c r="U7132">
        <f>ROUNDDOWN(C7132,0)</f>
        <v>0</v>
      </c>
      <c r="V7132">
        <f>RIGHT(K7132,2)+2000</f>
        <v>2018</v>
      </c>
      <c r="W7132" t="str">
        <f>INDEX(_xlfn.TEXTSPLIT(K7132,"-"),1,2)</f>
        <v>Apr</v>
      </c>
      <c r="X7132" t="str">
        <f>INDEX(_xlfn.TEXTSPLIT(K7132,"-"),1,1)</f>
        <v>26</v>
      </c>
      <c r="Y7132">
        <f>INDEX(months!B:B,MATCH(Sheet1!W7132,months!A:A,0))</f>
        <v>4</v>
      </c>
      <c r="Z7132">
        <f t="shared" si="783"/>
        <v>43216</v>
      </c>
    </row>
    <row r="7133" spans="1:26" x14ac:dyDescent="0.2">
      <c r="A7133" t="s">
        <v>9879</v>
      </c>
      <c r="B7133" t="s">
        <v>2116</v>
      </c>
      <c r="C7133">
        <v>5</v>
      </c>
      <c r="D7133">
        <v>5</v>
      </c>
      <c r="E7133" t="s">
        <v>31</v>
      </c>
      <c r="F7133" t="s">
        <v>1010</v>
      </c>
      <c r="G7133" t="s">
        <v>23</v>
      </c>
      <c r="H7133" t="s">
        <v>24</v>
      </c>
      <c r="I7133" t="s">
        <v>25</v>
      </c>
      <c r="J7133" t="s">
        <v>2117</v>
      </c>
      <c r="K7133" t="s">
        <v>413</v>
      </c>
      <c r="L7133" t="s">
        <v>236</v>
      </c>
      <c r="M7133" t="s">
        <v>54</v>
      </c>
      <c r="N7133">
        <f t="shared" si="777"/>
        <v>0</v>
      </c>
      <c r="O7133" t="str">
        <f t="shared" si="778"/>
        <v>No</v>
      </c>
      <c r="P7133">
        <f t="shared" si="779"/>
        <v>0</v>
      </c>
      <c r="Q7133">
        <f t="shared" si="780"/>
        <v>4813937689</v>
      </c>
      <c r="R7133">
        <f t="shared" si="781"/>
        <v>4.1933383153624479</v>
      </c>
      <c r="S7133" t="str">
        <f t="shared" si="782"/>
        <v>Acceptable</v>
      </c>
      <c r="T7133">
        <f>ROUNDUP(C7133,0)</f>
        <v>5</v>
      </c>
      <c r="U7133">
        <f>ROUNDDOWN(C7133,0)</f>
        <v>5</v>
      </c>
      <c r="V7133">
        <f>RIGHT(K7133,2)+2000</f>
        <v>2018</v>
      </c>
      <c r="W7133" t="str">
        <f>INDEX(_xlfn.TEXTSPLIT(K7133,"-"),1,2)</f>
        <v>Jul</v>
      </c>
      <c r="X7133" t="str">
        <f>INDEX(_xlfn.TEXTSPLIT(K7133,"-"),1,1)</f>
        <v>2</v>
      </c>
      <c r="Y7133">
        <f>INDEX(months!B:B,MATCH(Sheet1!W7133,months!A:A,0))</f>
        <v>7</v>
      </c>
      <c r="Z7133">
        <f t="shared" si="783"/>
        <v>43283</v>
      </c>
    </row>
    <row r="7134" spans="1:26" x14ac:dyDescent="0.2">
      <c r="A7134" t="s">
        <v>9880</v>
      </c>
      <c r="B7134" t="s">
        <v>1790</v>
      </c>
      <c r="C7134">
        <v>4.7</v>
      </c>
      <c r="D7134">
        <v>11</v>
      </c>
      <c r="E7134" t="s">
        <v>334</v>
      </c>
      <c r="F7134" t="s">
        <v>775</v>
      </c>
      <c r="G7134" t="s">
        <v>23</v>
      </c>
      <c r="H7134" t="s">
        <v>24</v>
      </c>
      <c r="I7134" t="s">
        <v>25</v>
      </c>
      <c r="J7134" t="s">
        <v>1791</v>
      </c>
      <c r="K7134" t="s">
        <v>2732</v>
      </c>
      <c r="L7134" t="s">
        <v>200</v>
      </c>
      <c r="M7134" t="s">
        <v>86</v>
      </c>
      <c r="N7134">
        <f t="shared" si="777"/>
        <v>0</v>
      </c>
      <c r="O7134" t="str">
        <f t="shared" si="778"/>
        <v>No</v>
      </c>
      <c r="P7134">
        <f t="shared" si="779"/>
        <v>0</v>
      </c>
      <c r="Q7134">
        <f t="shared" si="780"/>
        <v>4813937689</v>
      </c>
      <c r="R7134">
        <f t="shared" si="781"/>
        <v>4.1933383153624479</v>
      </c>
      <c r="S7134" t="str">
        <f t="shared" si="782"/>
        <v>Acceptable</v>
      </c>
      <c r="T7134">
        <f>ROUNDUP(C7134,0)</f>
        <v>5</v>
      </c>
      <c r="U7134">
        <f>ROUNDDOWN(C7134,0)</f>
        <v>4</v>
      </c>
      <c r="V7134">
        <f>RIGHT(K7134,2)+2000</f>
        <v>2018</v>
      </c>
      <c r="W7134" t="str">
        <f>INDEX(_xlfn.TEXTSPLIT(K7134,"-"),1,2)</f>
        <v>Apr</v>
      </c>
      <c r="X7134" t="str">
        <f>INDEX(_xlfn.TEXTSPLIT(K7134,"-"),1,1)</f>
        <v>11</v>
      </c>
      <c r="Y7134">
        <f>INDEX(months!B:B,MATCH(Sheet1!W7134,months!A:A,0))</f>
        <v>4</v>
      </c>
      <c r="Z7134">
        <f t="shared" si="783"/>
        <v>43201</v>
      </c>
    </row>
    <row r="7135" spans="1:26" x14ac:dyDescent="0.2">
      <c r="A7135" t="s">
        <v>9881</v>
      </c>
      <c r="B7135" t="s">
        <v>3070</v>
      </c>
      <c r="D7135">
        <v>2</v>
      </c>
      <c r="E7135" t="s">
        <v>1400</v>
      </c>
      <c r="F7135" t="s">
        <v>1010</v>
      </c>
      <c r="G7135" t="s">
        <v>23</v>
      </c>
      <c r="H7135" t="s">
        <v>24</v>
      </c>
      <c r="I7135" t="s">
        <v>44</v>
      </c>
      <c r="J7135" t="s">
        <v>2686</v>
      </c>
      <c r="K7135" t="s">
        <v>9882</v>
      </c>
      <c r="L7135" t="s">
        <v>28</v>
      </c>
      <c r="M7135" t="s">
        <v>29</v>
      </c>
      <c r="N7135">
        <f t="shared" si="777"/>
        <v>0</v>
      </c>
      <c r="O7135" t="str">
        <f t="shared" si="778"/>
        <v>No</v>
      </c>
      <c r="P7135">
        <f t="shared" si="779"/>
        <v>0</v>
      </c>
      <c r="Q7135">
        <f t="shared" si="780"/>
        <v>4813937689</v>
      </c>
      <c r="R7135">
        <f t="shared" si="781"/>
        <v>4.1933383153624479</v>
      </c>
      <c r="S7135" t="str">
        <f t="shared" si="782"/>
        <v>Acceptable</v>
      </c>
      <c r="T7135">
        <f>ROUNDUP(C7135,0)</f>
        <v>0</v>
      </c>
      <c r="U7135">
        <f>ROUNDDOWN(C7135,0)</f>
        <v>0</v>
      </c>
      <c r="V7135">
        <f>RIGHT(K7135,2)+2000</f>
        <v>2016</v>
      </c>
      <c r="W7135" t="str">
        <f>INDEX(_xlfn.TEXTSPLIT(K7135,"-"),1,2)</f>
        <v>Sep</v>
      </c>
      <c r="X7135" t="str">
        <f>INDEX(_xlfn.TEXTSPLIT(K7135,"-"),1,1)</f>
        <v>13</v>
      </c>
      <c r="Y7135">
        <f>INDEX(months!B:B,MATCH(Sheet1!W7135,months!A:A,0))</f>
        <v>9</v>
      </c>
      <c r="Z7135">
        <f t="shared" si="783"/>
        <v>42626</v>
      </c>
    </row>
    <row r="7136" spans="1:26" x14ac:dyDescent="0.2">
      <c r="A7136" t="s">
        <v>9883</v>
      </c>
      <c r="B7136" t="s">
        <v>4801</v>
      </c>
      <c r="C7136">
        <v>4.7</v>
      </c>
      <c r="D7136">
        <v>26</v>
      </c>
      <c r="E7136" t="s">
        <v>56</v>
      </c>
      <c r="F7136" t="s">
        <v>775</v>
      </c>
      <c r="G7136" t="s">
        <v>23</v>
      </c>
      <c r="H7136" t="s">
        <v>24</v>
      </c>
      <c r="I7136" t="s">
        <v>25</v>
      </c>
      <c r="J7136" t="s">
        <v>4802</v>
      </c>
      <c r="K7136" t="s">
        <v>4209</v>
      </c>
      <c r="L7136" t="s">
        <v>313</v>
      </c>
      <c r="M7136" t="s">
        <v>29</v>
      </c>
      <c r="N7136">
        <f t="shared" si="777"/>
        <v>0</v>
      </c>
      <c r="O7136" t="str">
        <f t="shared" si="778"/>
        <v>No</v>
      </c>
      <c r="P7136">
        <f t="shared" si="779"/>
        <v>0</v>
      </c>
      <c r="Q7136">
        <f t="shared" si="780"/>
        <v>4813937689</v>
      </c>
      <c r="R7136">
        <f t="shared" si="781"/>
        <v>4.1933383153624479</v>
      </c>
      <c r="S7136" t="str">
        <f t="shared" si="782"/>
        <v>Acceptable</v>
      </c>
      <c r="T7136">
        <f>ROUNDUP(C7136,0)</f>
        <v>5</v>
      </c>
      <c r="U7136">
        <f>ROUNDDOWN(C7136,0)</f>
        <v>4</v>
      </c>
      <c r="V7136">
        <f>RIGHT(K7136,2)+2000</f>
        <v>2017</v>
      </c>
      <c r="W7136" t="str">
        <f>INDEX(_xlfn.TEXTSPLIT(K7136,"-"),1,2)</f>
        <v>Mar</v>
      </c>
      <c r="X7136" t="str">
        <f>INDEX(_xlfn.TEXTSPLIT(K7136,"-"),1,1)</f>
        <v>3</v>
      </c>
      <c r="Y7136">
        <f>INDEX(months!B:B,MATCH(Sheet1!W7136,months!A:A,0))</f>
        <v>3</v>
      </c>
      <c r="Z7136">
        <f t="shared" si="783"/>
        <v>42797</v>
      </c>
    </row>
    <row r="7137" spans="1:26" x14ac:dyDescent="0.2">
      <c r="A7137" t="s">
        <v>9884</v>
      </c>
      <c r="B7137" t="s">
        <v>4612</v>
      </c>
      <c r="D7137">
        <v>1</v>
      </c>
      <c r="E7137" t="s">
        <v>9885</v>
      </c>
      <c r="F7137" t="s">
        <v>1230</v>
      </c>
      <c r="G7137" t="s">
        <v>23</v>
      </c>
      <c r="H7137" t="s">
        <v>24</v>
      </c>
      <c r="I7137" t="s">
        <v>25</v>
      </c>
      <c r="J7137" t="s">
        <v>4613</v>
      </c>
      <c r="K7137" t="s">
        <v>9886</v>
      </c>
      <c r="L7137" t="s">
        <v>119</v>
      </c>
      <c r="M7137" t="s">
        <v>587</v>
      </c>
      <c r="N7137">
        <f t="shared" si="777"/>
        <v>0</v>
      </c>
      <c r="O7137" t="str">
        <f t="shared" si="778"/>
        <v>No</v>
      </c>
      <c r="P7137">
        <f t="shared" si="779"/>
        <v>0</v>
      </c>
      <c r="Q7137">
        <f t="shared" si="780"/>
        <v>4813937689</v>
      </c>
      <c r="R7137">
        <f t="shared" si="781"/>
        <v>4.1933383153624479</v>
      </c>
      <c r="S7137" t="str">
        <f t="shared" si="782"/>
        <v>Acceptable</v>
      </c>
      <c r="T7137">
        <f>ROUNDUP(C7137,0)</f>
        <v>0</v>
      </c>
      <c r="U7137">
        <f>ROUNDDOWN(C7137,0)</f>
        <v>0</v>
      </c>
      <c r="V7137">
        <f>RIGHT(K7137,2)+2000</f>
        <v>2017</v>
      </c>
      <c r="W7137" t="str">
        <f>INDEX(_xlfn.TEXTSPLIT(K7137,"-"),1,2)</f>
        <v>Jul</v>
      </c>
      <c r="X7137" t="str">
        <f>INDEX(_xlfn.TEXTSPLIT(K7137,"-"),1,1)</f>
        <v>20</v>
      </c>
      <c r="Y7137">
        <f>INDEX(months!B:B,MATCH(Sheet1!W7137,months!A:A,0))</f>
        <v>7</v>
      </c>
      <c r="Z7137">
        <f t="shared" si="783"/>
        <v>42936</v>
      </c>
    </row>
    <row r="7138" spans="1:26" x14ac:dyDescent="0.2">
      <c r="A7138" t="s">
        <v>9887</v>
      </c>
      <c r="B7138" t="s">
        <v>3070</v>
      </c>
      <c r="C7138">
        <v>5</v>
      </c>
      <c r="D7138">
        <v>7</v>
      </c>
      <c r="E7138" t="s">
        <v>88</v>
      </c>
      <c r="F7138" t="s">
        <v>1005</v>
      </c>
      <c r="G7138" t="s">
        <v>23</v>
      </c>
      <c r="H7138" t="s">
        <v>24</v>
      </c>
      <c r="I7138" t="s">
        <v>25</v>
      </c>
      <c r="J7138" t="s">
        <v>1303</v>
      </c>
      <c r="K7138" t="s">
        <v>9888</v>
      </c>
      <c r="L7138" t="s">
        <v>1336</v>
      </c>
      <c r="M7138" t="s">
        <v>81</v>
      </c>
      <c r="N7138">
        <f t="shared" si="777"/>
        <v>0</v>
      </c>
      <c r="O7138" t="str">
        <f t="shared" si="778"/>
        <v>No</v>
      </c>
      <c r="P7138">
        <f t="shared" si="779"/>
        <v>0</v>
      </c>
      <c r="Q7138">
        <f t="shared" si="780"/>
        <v>4813937689</v>
      </c>
      <c r="R7138">
        <f t="shared" si="781"/>
        <v>4.1933383153624479</v>
      </c>
      <c r="S7138" t="str">
        <f t="shared" si="782"/>
        <v>Acceptable</v>
      </c>
      <c r="T7138">
        <f>ROUNDUP(C7138,0)</f>
        <v>5</v>
      </c>
      <c r="U7138">
        <f>ROUNDDOWN(C7138,0)</f>
        <v>5</v>
      </c>
      <c r="V7138">
        <f>RIGHT(K7138,2)+2000</f>
        <v>2016</v>
      </c>
      <c r="W7138" t="str">
        <f>INDEX(_xlfn.TEXTSPLIT(K7138,"-"),1,2)</f>
        <v>Sep</v>
      </c>
      <c r="X7138" t="str">
        <f>INDEX(_xlfn.TEXTSPLIT(K7138,"-"),1,1)</f>
        <v>10</v>
      </c>
      <c r="Y7138">
        <f>INDEX(months!B:B,MATCH(Sheet1!W7138,months!A:A,0))</f>
        <v>9</v>
      </c>
      <c r="Z7138">
        <f t="shared" si="783"/>
        <v>42623</v>
      </c>
    </row>
    <row r="7139" spans="1:26" x14ac:dyDescent="0.2">
      <c r="A7139" t="s">
        <v>9889</v>
      </c>
      <c r="B7139" t="s">
        <v>1790</v>
      </c>
      <c r="C7139">
        <v>4.5</v>
      </c>
      <c r="D7139">
        <v>198</v>
      </c>
      <c r="E7139" t="s">
        <v>159</v>
      </c>
      <c r="F7139" t="s">
        <v>22</v>
      </c>
      <c r="G7139" t="s">
        <v>23</v>
      </c>
      <c r="H7139" t="s">
        <v>24</v>
      </c>
      <c r="I7139" t="s">
        <v>25</v>
      </c>
      <c r="J7139" t="s">
        <v>1791</v>
      </c>
      <c r="K7139" t="s">
        <v>585</v>
      </c>
      <c r="L7139" t="s">
        <v>3928</v>
      </c>
      <c r="M7139" t="s">
        <v>54</v>
      </c>
      <c r="N7139">
        <f t="shared" si="777"/>
        <v>0</v>
      </c>
      <c r="O7139" t="str">
        <f t="shared" si="778"/>
        <v>No</v>
      </c>
      <c r="P7139">
        <f t="shared" si="779"/>
        <v>0</v>
      </c>
      <c r="Q7139">
        <f t="shared" si="780"/>
        <v>4813937689</v>
      </c>
      <c r="R7139">
        <f t="shared" si="781"/>
        <v>4.1933383153624479</v>
      </c>
      <c r="S7139" t="str">
        <f t="shared" si="782"/>
        <v>Acceptable</v>
      </c>
      <c r="T7139">
        <f>ROUNDUP(C7139,0)</f>
        <v>5</v>
      </c>
      <c r="U7139">
        <f>ROUNDDOWN(C7139,0)</f>
        <v>4</v>
      </c>
      <c r="V7139">
        <f>RIGHT(K7139,2)+2000</f>
        <v>2018</v>
      </c>
      <c r="W7139" t="str">
        <f>INDEX(_xlfn.TEXTSPLIT(K7139,"-"),1,2)</f>
        <v>Jul</v>
      </c>
      <c r="X7139" t="str">
        <f>INDEX(_xlfn.TEXTSPLIT(K7139,"-"),1,1)</f>
        <v>9</v>
      </c>
      <c r="Y7139">
        <f>INDEX(months!B:B,MATCH(Sheet1!W7139,months!A:A,0))</f>
        <v>7</v>
      </c>
      <c r="Z7139">
        <f t="shared" si="783"/>
        <v>43290</v>
      </c>
    </row>
    <row r="7140" spans="1:26" x14ac:dyDescent="0.2">
      <c r="A7140" t="s">
        <v>9890</v>
      </c>
      <c r="B7140" t="s">
        <v>1790</v>
      </c>
      <c r="D7140">
        <v>1</v>
      </c>
      <c r="E7140" t="s">
        <v>83</v>
      </c>
      <c r="F7140" t="s">
        <v>1010</v>
      </c>
      <c r="G7140" t="s">
        <v>23</v>
      </c>
      <c r="H7140" t="s">
        <v>24</v>
      </c>
      <c r="I7140" t="s">
        <v>25</v>
      </c>
      <c r="J7140" t="s">
        <v>1791</v>
      </c>
      <c r="K7140" t="s">
        <v>393</v>
      </c>
      <c r="L7140" t="s">
        <v>244</v>
      </c>
      <c r="M7140" t="s">
        <v>81</v>
      </c>
      <c r="N7140">
        <f t="shared" si="777"/>
        <v>0</v>
      </c>
      <c r="O7140" t="str">
        <f t="shared" si="778"/>
        <v>No</v>
      </c>
      <c r="P7140">
        <f t="shared" si="779"/>
        <v>0</v>
      </c>
      <c r="Q7140">
        <f t="shared" si="780"/>
        <v>4813937689</v>
      </c>
      <c r="R7140">
        <f t="shared" si="781"/>
        <v>4.1933383153624479</v>
      </c>
      <c r="S7140" t="str">
        <f t="shared" si="782"/>
        <v>Acceptable</v>
      </c>
      <c r="T7140">
        <f>ROUNDUP(C7140,0)</f>
        <v>0</v>
      </c>
      <c r="U7140">
        <f>ROUNDDOWN(C7140,0)</f>
        <v>0</v>
      </c>
      <c r="V7140">
        <f>RIGHT(K7140,2)+2000</f>
        <v>2017</v>
      </c>
      <c r="W7140" t="str">
        <f>INDEX(_xlfn.TEXTSPLIT(K7140,"-"),1,2)</f>
        <v>Nov</v>
      </c>
      <c r="X7140" t="str">
        <f>INDEX(_xlfn.TEXTSPLIT(K7140,"-"),1,1)</f>
        <v>21</v>
      </c>
      <c r="Y7140">
        <f>INDEX(months!B:B,MATCH(Sheet1!W7140,months!A:A,0))</f>
        <v>11</v>
      </c>
      <c r="Z7140">
        <f t="shared" si="783"/>
        <v>43060</v>
      </c>
    </row>
    <row r="7141" spans="1:26" x14ac:dyDescent="0.2">
      <c r="A7141" t="s">
        <v>9891</v>
      </c>
      <c r="B7141" t="s">
        <v>3070</v>
      </c>
      <c r="C7141">
        <v>5</v>
      </c>
      <c r="D7141">
        <v>1</v>
      </c>
      <c r="E7141" t="s">
        <v>56</v>
      </c>
      <c r="F7141" t="s">
        <v>1230</v>
      </c>
      <c r="G7141" t="s">
        <v>23</v>
      </c>
      <c r="H7141" t="s">
        <v>24</v>
      </c>
      <c r="I7141" t="s">
        <v>25</v>
      </c>
      <c r="J7141" t="s">
        <v>1537</v>
      </c>
      <c r="K7141" t="s">
        <v>859</v>
      </c>
      <c r="L7141" t="s">
        <v>59</v>
      </c>
      <c r="M7141" t="s">
        <v>81</v>
      </c>
      <c r="N7141">
        <f t="shared" si="777"/>
        <v>0</v>
      </c>
      <c r="O7141" t="str">
        <f t="shared" si="778"/>
        <v>No</v>
      </c>
      <c r="P7141">
        <f t="shared" si="779"/>
        <v>0</v>
      </c>
      <c r="Q7141">
        <f t="shared" si="780"/>
        <v>4813937689</v>
      </c>
      <c r="R7141">
        <f t="shared" si="781"/>
        <v>4.1933383153624479</v>
      </c>
      <c r="S7141" t="str">
        <f t="shared" si="782"/>
        <v>Acceptable</v>
      </c>
      <c r="T7141">
        <f>ROUNDUP(C7141,0)</f>
        <v>5</v>
      </c>
      <c r="U7141">
        <f>ROUNDDOWN(C7141,0)</f>
        <v>5</v>
      </c>
      <c r="V7141">
        <f>RIGHT(K7141,2)+2000</f>
        <v>2018</v>
      </c>
      <c r="W7141" t="str">
        <f>INDEX(_xlfn.TEXTSPLIT(K7141,"-"),1,2)</f>
        <v>Jun</v>
      </c>
      <c r="X7141" t="str">
        <f>INDEX(_xlfn.TEXTSPLIT(K7141,"-"),1,1)</f>
        <v>27</v>
      </c>
      <c r="Y7141">
        <f>INDEX(months!B:B,MATCH(Sheet1!W7141,months!A:A,0))</f>
        <v>6</v>
      </c>
      <c r="Z7141">
        <f t="shared" si="783"/>
        <v>43278</v>
      </c>
    </row>
    <row r="7142" spans="1:26" x14ac:dyDescent="0.2">
      <c r="A7142" t="s">
        <v>9892</v>
      </c>
      <c r="B7142" t="s">
        <v>4310</v>
      </c>
      <c r="D7142">
        <v>1</v>
      </c>
      <c r="E7142" t="s">
        <v>1113</v>
      </c>
      <c r="F7142" t="s">
        <v>1230</v>
      </c>
      <c r="G7142" t="s">
        <v>23</v>
      </c>
      <c r="H7142" t="s">
        <v>24</v>
      </c>
      <c r="I7142" t="s">
        <v>25</v>
      </c>
      <c r="J7142" t="s">
        <v>2718</v>
      </c>
      <c r="K7142" t="s">
        <v>2235</v>
      </c>
      <c r="L7142" t="s">
        <v>9893</v>
      </c>
      <c r="M7142" t="s">
        <v>81</v>
      </c>
      <c r="N7142">
        <f t="shared" si="777"/>
        <v>0</v>
      </c>
      <c r="O7142" t="str">
        <f t="shared" si="778"/>
        <v>No</v>
      </c>
      <c r="P7142">
        <f t="shared" si="779"/>
        <v>0</v>
      </c>
      <c r="Q7142">
        <f t="shared" si="780"/>
        <v>4813937689</v>
      </c>
      <c r="R7142">
        <f t="shared" si="781"/>
        <v>4.1933383153624479</v>
      </c>
      <c r="S7142" t="str">
        <f t="shared" si="782"/>
        <v>Acceptable</v>
      </c>
      <c r="T7142">
        <f>ROUNDUP(C7142,0)</f>
        <v>0</v>
      </c>
      <c r="U7142">
        <f>ROUNDDOWN(C7142,0)</f>
        <v>0</v>
      </c>
      <c r="V7142">
        <f>RIGHT(K7142,2)+2000</f>
        <v>2018</v>
      </c>
      <c r="W7142" t="str">
        <f>INDEX(_xlfn.TEXTSPLIT(K7142,"-"),1,2)</f>
        <v>Aug</v>
      </c>
      <c r="X7142" t="str">
        <f>INDEX(_xlfn.TEXTSPLIT(K7142,"-"),1,1)</f>
        <v>5</v>
      </c>
      <c r="Y7142">
        <f>INDEX(months!B:B,MATCH(Sheet1!W7142,months!A:A,0))</f>
        <v>8</v>
      </c>
      <c r="Z7142">
        <f t="shared" si="783"/>
        <v>43317</v>
      </c>
    </row>
    <row r="7143" spans="1:26" x14ac:dyDescent="0.2">
      <c r="A7143" t="s">
        <v>9894</v>
      </c>
      <c r="B7143" t="s">
        <v>556</v>
      </c>
      <c r="D7143">
        <v>0</v>
      </c>
      <c r="E7143" t="s">
        <v>424</v>
      </c>
      <c r="F7143" t="s">
        <v>1010</v>
      </c>
      <c r="G7143" t="s">
        <v>23</v>
      </c>
      <c r="H7143" t="s">
        <v>24</v>
      </c>
      <c r="I7143" t="s">
        <v>25</v>
      </c>
      <c r="J7143" t="s">
        <v>557</v>
      </c>
      <c r="K7143" t="s">
        <v>1937</v>
      </c>
      <c r="L7143" t="s">
        <v>9895</v>
      </c>
      <c r="M7143" t="s">
        <v>81</v>
      </c>
      <c r="N7143">
        <f t="shared" si="777"/>
        <v>0</v>
      </c>
      <c r="O7143" t="str">
        <f t="shared" si="778"/>
        <v>No</v>
      </c>
      <c r="P7143">
        <f t="shared" si="779"/>
        <v>0</v>
      </c>
      <c r="Q7143">
        <f t="shared" si="780"/>
        <v>4813937689</v>
      </c>
      <c r="R7143">
        <f t="shared" si="781"/>
        <v>4.1933383153624479</v>
      </c>
      <c r="S7143" t="str">
        <f t="shared" si="782"/>
        <v>Acceptable</v>
      </c>
      <c r="T7143">
        <f>ROUNDUP(C7143,0)</f>
        <v>0</v>
      </c>
      <c r="U7143">
        <f>ROUNDDOWN(C7143,0)</f>
        <v>0</v>
      </c>
      <c r="V7143">
        <f>RIGHT(K7143,2)+2000</f>
        <v>2018</v>
      </c>
      <c r="W7143" t="str">
        <f>INDEX(_xlfn.TEXTSPLIT(K7143,"-"),1,2)</f>
        <v>Mar</v>
      </c>
      <c r="X7143" t="str">
        <f>INDEX(_xlfn.TEXTSPLIT(K7143,"-"),1,1)</f>
        <v>13</v>
      </c>
      <c r="Y7143">
        <f>INDEX(months!B:B,MATCH(Sheet1!W7143,months!A:A,0))</f>
        <v>3</v>
      </c>
      <c r="Z7143">
        <f t="shared" si="783"/>
        <v>43172</v>
      </c>
    </row>
    <row r="7144" spans="1:26" x14ac:dyDescent="0.2">
      <c r="A7144" t="s">
        <v>9896</v>
      </c>
      <c r="B7144" t="s">
        <v>787</v>
      </c>
      <c r="C7144">
        <v>5</v>
      </c>
      <c r="D7144">
        <v>5</v>
      </c>
      <c r="E7144" t="s">
        <v>403</v>
      </c>
      <c r="F7144" t="s">
        <v>1005</v>
      </c>
      <c r="G7144" t="s">
        <v>23</v>
      </c>
      <c r="H7144" t="s">
        <v>24</v>
      </c>
      <c r="I7144" t="s">
        <v>25</v>
      </c>
      <c r="J7144" t="s">
        <v>788</v>
      </c>
      <c r="K7144" t="s">
        <v>90</v>
      </c>
      <c r="L7144" t="s">
        <v>59</v>
      </c>
      <c r="M7144" t="s">
        <v>86</v>
      </c>
      <c r="N7144">
        <f t="shared" si="777"/>
        <v>0</v>
      </c>
      <c r="O7144" t="str">
        <f t="shared" si="778"/>
        <v>No</v>
      </c>
      <c r="P7144">
        <f t="shared" si="779"/>
        <v>0</v>
      </c>
      <c r="Q7144">
        <f t="shared" si="780"/>
        <v>4813937689</v>
      </c>
      <c r="R7144">
        <f t="shared" si="781"/>
        <v>4.1933383153624479</v>
      </c>
      <c r="S7144" t="str">
        <f t="shared" si="782"/>
        <v>Acceptable</v>
      </c>
      <c r="T7144">
        <f>ROUNDUP(C7144,0)</f>
        <v>5</v>
      </c>
      <c r="U7144">
        <f>ROUNDDOWN(C7144,0)</f>
        <v>5</v>
      </c>
      <c r="V7144">
        <f>RIGHT(K7144,2)+2000</f>
        <v>2018</v>
      </c>
      <c r="W7144" t="str">
        <f>INDEX(_xlfn.TEXTSPLIT(K7144,"-"),1,2)</f>
        <v>Apr</v>
      </c>
      <c r="X7144" t="str">
        <f>INDEX(_xlfn.TEXTSPLIT(K7144,"-"),1,1)</f>
        <v>2</v>
      </c>
      <c r="Y7144">
        <f>INDEX(months!B:B,MATCH(Sheet1!W7144,months!A:A,0))</f>
        <v>4</v>
      </c>
      <c r="Z7144">
        <f t="shared" si="783"/>
        <v>43192</v>
      </c>
    </row>
    <row r="7145" spans="1:26" x14ac:dyDescent="0.2">
      <c r="A7145" t="s">
        <v>9897</v>
      </c>
      <c r="B7145" t="s">
        <v>4106</v>
      </c>
      <c r="C7145">
        <v>4.2</v>
      </c>
      <c r="D7145">
        <v>17</v>
      </c>
      <c r="E7145" t="s">
        <v>281</v>
      </c>
      <c r="F7145" t="s">
        <v>101</v>
      </c>
      <c r="G7145" t="s">
        <v>23</v>
      </c>
      <c r="H7145" t="s">
        <v>24</v>
      </c>
      <c r="I7145" t="s">
        <v>25</v>
      </c>
      <c r="J7145" t="s">
        <v>4107</v>
      </c>
      <c r="K7145" t="s">
        <v>187</v>
      </c>
      <c r="L7145" t="s">
        <v>28</v>
      </c>
      <c r="M7145" t="s">
        <v>81</v>
      </c>
      <c r="N7145">
        <f t="shared" si="777"/>
        <v>0</v>
      </c>
      <c r="O7145" t="str">
        <f t="shared" si="778"/>
        <v>No</v>
      </c>
      <c r="P7145">
        <f t="shared" si="779"/>
        <v>0</v>
      </c>
      <c r="Q7145">
        <f t="shared" si="780"/>
        <v>4813937689</v>
      </c>
      <c r="R7145">
        <f t="shared" si="781"/>
        <v>4.1933383153624479</v>
      </c>
      <c r="S7145" t="str">
        <f t="shared" si="782"/>
        <v>Acceptable</v>
      </c>
      <c r="T7145">
        <f>ROUNDUP(C7145,0)</f>
        <v>5</v>
      </c>
      <c r="U7145">
        <f>ROUNDDOWN(C7145,0)</f>
        <v>4</v>
      </c>
      <c r="V7145">
        <f>RIGHT(K7145,2)+2000</f>
        <v>2018</v>
      </c>
      <c r="W7145" t="str">
        <f>INDEX(_xlfn.TEXTSPLIT(K7145,"-"),1,2)</f>
        <v>Jul</v>
      </c>
      <c r="X7145" t="str">
        <f>INDEX(_xlfn.TEXTSPLIT(K7145,"-"),1,1)</f>
        <v>20</v>
      </c>
      <c r="Y7145">
        <f>INDEX(months!B:B,MATCH(Sheet1!W7145,months!A:A,0))</f>
        <v>7</v>
      </c>
      <c r="Z7145">
        <f t="shared" si="783"/>
        <v>43301</v>
      </c>
    </row>
    <row r="7146" spans="1:26" x14ac:dyDescent="0.2">
      <c r="A7146" t="s">
        <v>9898</v>
      </c>
      <c r="B7146" t="s">
        <v>1790</v>
      </c>
      <c r="C7146">
        <v>1</v>
      </c>
      <c r="D7146">
        <v>3</v>
      </c>
      <c r="E7146" t="s">
        <v>899</v>
      </c>
      <c r="F7146" t="s">
        <v>1199</v>
      </c>
      <c r="G7146" t="s">
        <v>23</v>
      </c>
      <c r="H7146" t="s">
        <v>24</v>
      </c>
      <c r="I7146" t="s">
        <v>25</v>
      </c>
      <c r="J7146" t="s">
        <v>1791</v>
      </c>
      <c r="K7146" t="s">
        <v>8542</v>
      </c>
      <c r="L7146" t="s">
        <v>9899</v>
      </c>
      <c r="M7146" t="s">
        <v>86</v>
      </c>
      <c r="N7146">
        <f t="shared" si="777"/>
        <v>0</v>
      </c>
      <c r="O7146" t="str">
        <f t="shared" si="778"/>
        <v>No</v>
      </c>
      <c r="P7146">
        <f t="shared" si="779"/>
        <v>0</v>
      </c>
      <c r="Q7146">
        <f t="shared" si="780"/>
        <v>4813937689</v>
      </c>
      <c r="R7146">
        <f t="shared" si="781"/>
        <v>4.1933383153624479</v>
      </c>
      <c r="S7146" t="str">
        <f t="shared" si="782"/>
        <v>Acceptable</v>
      </c>
      <c r="T7146">
        <f>ROUNDUP(C7146,0)</f>
        <v>1</v>
      </c>
      <c r="U7146">
        <f>ROUNDDOWN(C7146,0)</f>
        <v>1</v>
      </c>
      <c r="V7146">
        <f>RIGHT(K7146,2)+2000</f>
        <v>2016</v>
      </c>
      <c r="W7146" t="str">
        <f>INDEX(_xlfn.TEXTSPLIT(K7146,"-"),1,2)</f>
        <v>Feb</v>
      </c>
      <c r="X7146" t="str">
        <f>INDEX(_xlfn.TEXTSPLIT(K7146,"-"),1,1)</f>
        <v>22</v>
      </c>
      <c r="Y7146">
        <f>INDEX(months!B:B,MATCH(Sheet1!W7146,months!A:A,0))</f>
        <v>2</v>
      </c>
      <c r="Z7146">
        <f t="shared" si="783"/>
        <v>42422</v>
      </c>
    </row>
    <row r="7147" spans="1:26" x14ac:dyDescent="0.2">
      <c r="A7147" t="s">
        <v>9900</v>
      </c>
      <c r="B7147" t="s">
        <v>4612</v>
      </c>
      <c r="C7147">
        <v>4.5</v>
      </c>
      <c r="D7147">
        <v>14</v>
      </c>
      <c r="E7147" t="s">
        <v>289</v>
      </c>
      <c r="F7147" t="s">
        <v>1199</v>
      </c>
      <c r="G7147" t="s">
        <v>649</v>
      </c>
      <c r="H7147" t="s">
        <v>3310</v>
      </c>
      <c r="I7147" t="s">
        <v>25</v>
      </c>
      <c r="J7147" t="s">
        <v>4613</v>
      </c>
      <c r="K7147" t="s">
        <v>1349</v>
      </c>
      <c r="L7147" t="s">
        <v>161</v>
      </c>
      <c r="M7147" t="s">
        <v>29</v>
      </c>
      <c r="N7147">
        <f t="shared" si="777"/>
        <v>0</v>
      </c>
      <c r="O7147" t="str">
        <f t="shared" si="778"/>
        <v>No</v>
      </c>
      <c r="P7147">
        <f t="shared" si="779"/>
        <v>0</v>
      </c>
      <c r="Q7147">
        <f t="shared" si="780"/>
        <v>4813937689</v>
      </c>
      <c r="R7147">
        <f t="shared" si="781"/>
        <v>4.1933383153624479</v>
      </c>
      <c r="S7147" t="str">
        <f t="shared" si="782"/>
        <v>Acceptable</v>
      </c>
      <c r="T7147">
        <f>ROUNDUP(C7147,0)</f>
        <v>5</v>
      </c>
      <c r="U7147">
        <f>ROUNDDOWN(C7147,0)</f>
        <v>4</v>
      </c>
      <c r="V7147">
        <f>RIGHT(K7147,2)+2000</f>
        <v>2017</v>
      </c>
      <c r="W7147" t="str">
        <f>INDEX(_xlfn.TEXTSPLIT(K7147,"-"),1,2)</f>
        <v>Oct</v>
      </c>
      <c r="X7147" t="str">
        <f>INDEX(_xlfn.TEXTSPLIT(K7147,"-"),1,1)</f>
        <v>26</v>
      </c>
      <c r="Y7147">
        <f>INDEX(months!B:B,MATCH(Sheet1!W7147,months!A:A,0))</f>
        <v>10</v>
      </c>
      <c r="Z7147">
        <f t="shared" si="783"/>
        <v>43034</v>
      </c>
    </row>
    <row r="7148" spans="1:26" x14ac:dyDescent="0.2">
      <c r="A7148" t="s">
        <v>9901</v>
      </c>
      <c r="B7148" t="s">
        <v>4612</v>
      </c>
      <c r="C7148">
        <v>4.2</v>
      </c>
      <c r="D7148">
        <v>522</v>
      </c>
      <c r="E7148" t="s">
        <v>289</v>
      </c>
      <c r="F7148" t="s">
        <v>57</v>
      </c>
      <c r="G7148" t="s">
        <v>23</v>
      </c>
      <c r="H7148" t="s">
        <v>24</v>
      </c>
      <c r="I7148" t="s">
        <v>25</v>
      </c>
      <c r="J7148" t="s">
        <v>4613</v>
      </c>
      <c r="K7148" t="s">
        <v>1349</v>
      </c>
      <c r="L7148" t="s">
        <v>9902</v>
      </c>
      <c r="M7148" t="s">
        <v>29</v>
      </c>
      <c r="N7148">
        <f t="shared" si="777"/>
        <v>0</v>
      </c>
      <c r="O7148" t="str">
        <f t="shared" si="778"/>
        <v>No</v>
      </c>
      <c r="P7148">
        <f t="shared" si="779"/>
        <v>0</v>
      </c>
      <c r="Q7148">
        <f t="shared" si="780"/>
        <v>4813937689</v>
      </c>
      <c r="R7148">
        <f t="shared" si="781"/>
        <v>4.1933383153624479</v>
      </c>
      <c r="S7148" t="str">
        <f t="shared" si="782"/>
        <v>Acceptable</v>
      </c>
      <c r="T7148">
        <f>ROUNDUP(C7148,0)</f>
        <v>5</v>
      </c>
      <c r="U7148">
        <f>ROUNDDOWN(C7148,0)</f>
        <v>4</v>
      </c>
      <c r="V7148">
        <f>RIGHT(K7148,2)+2000</f>
        <v>2017</v>
      </c>
      <c r="W7148" t="str">
        <f>INDEX(_xlfn.TEXTSPLIT(K7148,"-"),1,2)</f>
        <v>Oct</v>
      </c>
      <c r="X7148" t="str">
        <f>INDEX(_xlfn.TEXTSPLIT(K7148,"-"),1,1)</f>
        <v>26</v>
      </c>
      <c r="Y7148">
        <f>INDEX(months!B:B,MATCH(Sheet1!W7148,months!A:A,0))</f>
        <v>10</v>
      </c>
      <c r="Z7148">
        <f t="shared" si="783"/>
        <v>43034</v>
      </c>
    </row>
    <row r="7149" spans="1:26" x14ac:dyDescent="0.2">
      <c r="A7149" t="s">
        <v>9903</v>
      </c>
      <c r="B7149" t="s">
        <v>3827</v>
      </c>
      <c r="C7149">
        <v>5</v>
      </c>
      <c r="D7149">
        <v>5</v>
      </c>
      <c r="E7149" t="s">
        <v>1403</v>
      </c>
      <c r="F7149" t="s">
        <v>1278</v>
      </c>
      <c r="G7149" t="s">
        <v>23</v>
      </c>
      <c r="H7149" t="s">
        <v>24</v>
      </c>
      <c r="I7149" t="s">
        <v>25</v>
      </c>
      <c r="J7149" t="s">
        <v>3828</v>
      </c>
      <c r="K7149" t="s">
        <v>311</v>
      </c>
      <c r="L7149" t="s">
        <v>40</v>
      </c>
      <c r="M7149" t="s">
        <v>274</v>
      </c>
      <c r="N7149">
        <f t="shared" si="777"/>
        <v>0</v>
      </c>
      <c r="O7149" t="str">
        <f t="shared" si="778"/>
        <v>No</v>
      </c>
      <c r="P7149">
        <f t="shared" si="779"/>
        <v>0</v>
      </c>
      <c r="Q7149">
        <f t="shared" si="780"/>
        <v>4813937689</v>
      </c>
      <c r="R7149">
        <f t="shared" si="781"/>
        <v>4.1933383153624479</v>
      </c>
      <c r="S7149" t="str">
        <f t="shared" si="782"/>
        <v>Acceptable</v>
      </c>
      <c r="T7149">
        <f>ROUNDUP(C7149,0)</f>
        <v>5</v>
      </c>
      <c r="U7149">
        <f>ROUNDDOWN(C7149,0)</f>
        <v>5</v>
      </c>
      <c r="V7149">
        <f>RIGHT(K7149,2)+2000</f>
        <v>2018</v>
      </c>
      <c r="W7149" t="str">
        <f>INDEX(_xlfn.TEXTSPLIT(K7149,"-"),1,2)</f>
        <v>Aug</v>
      </c>
      <c r="X7149" t="str">
        <f>INDEX(_xlfn.TEXTSPLIT(K7149,"-"),1,1)</f>
        <v>4</v>
      </c>
      <c r="Y7149">
        <f>INDEX(months!B:B,MATCH(Sheet1!W7149,months!A:A,0))</f>
        <v>8</v>
      </c>
      <c r="Z7149">
        <f t="shared" si="783"/>
        <v>43316</v>
      </c>
    </row>
    <row r="7150" spans="1:26" x14ac:dyDescent="0.2">
      <c r="A7150" t="s">
        <v>9904</v>
      </c>
      <c r="B7150" t="s">
        <v>4612</v>
      </c>
      <c r="C7150">
        <v>4.2</v>
      </c>
      <c r="D7150">
        <v>11</v>
      </c>
      <c r="E7150" t="s">
        <v>74</v>
      </c>
      <c r="F7150" t="s">
        <v>1199</v>
      </c>
      <c r="G7150" t="s">
        <v>649</v>
      </c>
      <c r="H7150" t="s">
        <v>3310</v>
      </c>
      <c r="I7150" t="s">
        <v>25</v>
      </c>
      <c r="J7150" t="s">
        <v>4613</v>
      </c>
      <c r="K7150" t="s">
        <v>5932</v>
      </c>
      <c r="L7150" t="s">
        <v>358</v>
      </c>
      <c r="M7150" t="s">
        <v>29</v>
      </c>
      <c r="N7150">
        <f t="shared" si="777"/>
        <v>0</v>
      </c>
      <c r="O7150" t="str">
        <f t="shared" si="778"/>
        <v>No</v>
      </c>
      <c r="P7150">
        <f t="shared" si="779"/>
        <v>0</v>
      </c>
      <c r="Q7150">
        <f t="shared" si="780"/>
        <v>4813937689</v>
      </c>
      <c r="R7150">
        <f t="shared" si="781"/>
        <v>4.1933383153624479</v>
      </c>
      <c r="S7150" t="str">
        <f t="shared" si="782"/>
        <v>Acceptable</v>
      </c>
      <c r="T7150">
        <f>ROUNDUP(C7150,0)</f>
        <v>5</v>
      </c>
      <c r="U7150">
        <f>ROUNDDOWN(C7150,0)</f>
        <v>4</v>
      </c>
      <c r="V7150">
        <f>RIGHT(K7150,2)+2000</f>
        <v>2018</v>
      </c>
      <c r="W7150" t="str">
        <f>INDEX(_xlfn.TEXTSPLIT(K7150,"-"),1,2)</f>
        <v>Feb</v>
      </c>
      <c r="X7150" t="str">
        <f>INDEX(_xlfn.TEXTSPLIT(K7150,"-"),1,1)</f>
        <v>4</v>
      </c>
      <c r="Y7150">
        <f>INDEX(months!B:B,MATCH(Sheet1!W7150,months!A:A,0))</f>
        <v>2</v>
      </c>
      <c r="Z7150">
        <f t="shared" si="783"/>
        <v>43135</v>
      </c>
    </row>
    <row r="7151" spans="1:26" x14ac:dyDescent="0.2">
      <c r="A7151" t="s">
        <v>9905</v>
      </c>
      <c r="B7151" t="s">
        <v>2665</v>
      </c>
      <c r="C7151">
        <v>4.4000000000000004</v>
      </c>
      <c r="D7151">
        <v>201426</v>
      </c>
      <c r="E7151" t="s">
        <v>2527</v>
      </c>
      <c r="F7151" t="s">
        <v>38</v>
      </c>
      <c r="G7151" t="s">
        <v>23</v>
      </c>
      <c r="H7151" t="s">
        <v>24</v>
      </c>
      <c r="I7151" t="s">
        <v>44</v>
      </c>
      <c r="J7151" t="s">
        <v>2684</v>
      </c>
      <c r="K7151" t="s">
        <v>173</v>
      </c>
      <c r="L7151" t="s">
        <v>350</v>
      </c>
      <c r="M7151" t="s">
        <v>86</v>
      </c>
      <c r="N7151">
        <f t="shared" si="777"/>
        <v>0</v>
      </c>
      <c r="O7151" t="str">
        <f t="shared" si="778"/>
        <v>No</v>
      </c>
      <c r="P7151">
        <f t="shared" si="779"/>
        <v>0</v>
      </c>
      <c r="Q7151">
        <f t="shared" si="780"/>
        <v>4813937689</v>
      </c>
      <c r="R7151">
        <f t="shared" si="781"/>
        <v>4.1933383153624479</v>
      </c>
      <c r="S7151" t="str">
        <f t="shared" si="782"/>
        <v>Acceptable</v>
      </c>
      <c r="T7151">
        <f>ROUNDUP(C7151,0)</f>
        <v>5</v>
      </c>
      <c r="U7151">
        <f>ROUNDDOWN(C7151,0)</f>
        <v>4</v>
      </c>
      <c r="V7151">
        <f>RIGHT(K7151,2)+2000</f>
        <v>2018</v>
      </c>
      <c r="W7151" t="str">
        <f>INDEX(_xlfn.TEXTSPLIT(K7151,"-"),1,2)</f>
        <v>Aug</v>
      </c>
      <c r="X7151" t="str">
        <f>INDEX(_xlfn.TEXTSPLIT(K7151,"-"),1,1)</f>
        <v>2</v>
      </c>
      <c r="Y7151">
        <f>INDEX(months!B:B,MATCH(Sheet1!W7151,months!A:A,0))</f>
        <v>8</v>
      </c>
      <c r="Z7151">
        <f t="shared" si="783"/>
        <v>43314</v>
      </c>
    </row>
    <row r="7152" spans="1:26" x14ac:dyDescent="0.2">
      <c r="A7152" t="s">
        <v>9906</v>
      </c>
      <c r="B7152" t="s">
        <v>4950</v>
      </c>
      <c r="C7152">
        <v>3.9</v>
      </c>
      <c r="D7152">
        <v>44</v>
      </c>
      <c r="E7152" t="s">
        <v>756</v>
      </c>
      <c r="F7152" t="s">
        <v>22</v>
      </c>
      <c r="G7152" t="s">
        <v>23</v>
      </c>
      <c r="H7152" t="s">
        <v>24</v>
      </c>
      <c r="I7152" t="s">
        <v>25</v>
      </c>
      <c r="J7152" t="s">
        <v>4951</v>
      </c>
      <c r="K7152" t="s">
        <v>8245</v>
      </c>
      <c r="L7152" t="s">
        <v>1416</v>
      </c>
      <c r="M7152" t="s">
        <v>514</v>
      </c>
      <c r="N7152">
        <f t="shared" si="777"/>
        <v>0</v>
      </c>
      <c r="O7152" t="str">
        <f t="shared" si="778"/>
        <v>No</v>
      </c>
      <c r="P7152">
        <f t="shared" si="779"/>
        <v>0</v>
      </c>
      <c r="Q7152">
        <f t="shared" si="780"/>
        <v>4813937689</v>
      </c>
      <c r="R7152">
        <f t="shared" si="781"/>
        <v>4.1933383153624479</v>
      </c>
      <c r="S7152" t="str">
        <f t="shared" si="782"/>
        <v>Acceptable</v>
      </c>
      <c r="T7152">
        <f>ROUNDUP(C7152,0)</f>
        <v>4</v>
      </c>
      <c r="U7152">
        <f>ROUNDDOWN(C7152,0)</f>
        <v>3</v>
      </c>
      <c r="V7152">
        <f>RIGHT(K7152,2)+2000</f>
        <v>2017</v>
      </c>
      <c r="W7152" t="str">
        <f>INDEX(_xlfn.TEXTSPLIT(K7152,"-"),1,2)</f>
        <v>Feb</v>
      </c>
      <c r="X7152" t="str">
        <f>INDEX(_xlfn.TEXTSPLIT(K7152,"-"),1,1)</f>
        <v>18</v>
      </c>
      <c r="Y7152">
        <f>INDEX(months!B:B,MATCH(Sheet1!W7152,months!A:A,0))</f>
        <v>2</v>
      </c>
      <c r="Z7152">
        <f t="shared" si="783"/>
        <v>42784</v>
      </c>
    </row>
    <row r="7153" spans="1:26" x14ac:dyDescent="0.2">
      <c r="A7153" t="s">
        <v>9907</v>
      </c>
      <c r="B7153" t="s">
        <v>2665</v>
      </c>
      <c r="C7153">
        <v>4.5999999999999996</v>
      </c>
      <c r="D7153">
        <v>26138</v>
      </c>
      <c r="E7153" t="s">
        <v>186</v>
      </c>
      <c r="F7153" t="s">
        <v>65</v>
      </c>
      <c r="G7153" t="s">
        <v>23</v>
      </c>
      <c r="H7153" t="s">
        <v>24</v>
      </c>
      <c r="I7153" t="s">
        <v>25</v>
      </c>
      <c r="J7153" t="s">
        <v>2684</v>
      </c>
      <c r="K7153" t="s">
        <v>1604</v>
      </c>
      <c r="L7153" t="s">
        <v>1283</v>
      </c>
      <c r="M7153" t="s">
        <v>47</v>
      </c>
      <c r="N7153">
        <f t="shared" si="777"/>
        <v>0</v>
      </c>
      <c r="O7153" t="str">
        <f t="shared" si="778"/>
        <v>No</v>
      </c>
      <c r="P7153">
        <f t="shared" si="779"/>
        <v>0</v>
      </c>
      <c r="Q7153">
        <f t="shared" si="780"/>
        <v>4813937689</v>
      </c>
      <c r="R7153">
        <f t="shared" si="781"/>
        <v>4.1933383153624479</v>
      </c>
      <c r="S7153" t="str">
        <f t="shared" si="782"/>
        <v>Acceptable</v>
      </c>
      <c r="T7153">
        <f>ROUNDUP(C7153,0)</f>
        <v>5</v>
      </c>
      <c r="U7153">
        <f>ROUNDDOWN(C7153,0)</f>
        <v>4</v>
      </c>
      <c r="V7153">
        <f>RIGHT(K7153,2)+2000</f>
        <v>2018</v>
      </c>
      <c r="W7153" t="str">
        <f>INDEX(_xlfn.TEXTSPLIT(K7153,"-"),1,2)</f>
        <v>Feb</v>
      </c>
      <c r="X7153" t="str">
        <f>INDEX(_xlfn.TEXTSPLIT(K7153,"-"),1,1)</f>
        <v>14</v>
      </c>
      <c r="Y7153">
        <f>INDEX(months!B:B,MATCH(Sheet1!W7153,months!A:A,0))</f>
        <v>2</v>
      </c>
      <c r="Z7153">
        <f t="shared" si="783"/>
        <v>43145</v>
      </c>
    </row>
    <row r="7154" spans="1:26" x14ac:dyDescent="0.2">
      <c r="A7154" t="s">
        <v>9908</v>
      </c>
      <c r="B7154" t="s">
        <v>2665</v>
      </c>
      <c r="C7154">
        <v>3.8</v>
      </c>
      <c r="D7154">
        <v>51523</v>
      </c>
      <c r="E7154" t="s">
        <v>1292</v>
      </c>
      <c r="F7154" t="s">
        <v>32</v>
      </c>
      <c r="G7154" t="s">
        <v>23</v>
      </c>
      <c r="H7154" t="s">
        <v>24</v>
      </c>
      <c r="I7154" t="s">
        <v>44</v>
      </c>
      <c r="J7154" t="s">
        <v>2813</v>
      </c>
      <c r="K7154" t="s">
        <v>173</v>
      </c>
      <c r="L7154" t="s">
        <v>9909</v>
      </c>
      <c r="M7154" t="s">
        <v>521</v>
      </c>
      <c r="N7154">
        <f t="shared" si="777"/>
        <v>0</v>
      </c>
      <c r="O7154" t="str">
        <f t="shared" si="778"/>
        <v>No</v>
      </c>
      <c r="P7154">
        <f t="shared" si="779"/>
        <v>0</v>
      </c>
      <c r="Q7154">
        <f t="shared" si="780"/>
        <v>4813937689</v>
      </c>
      <c r="R7154">
        <f t="shared" si="781"/>
        <v>4.1933383153624479</v>
      </c>
      <c r="S7154" t="str">
        <f t="shared" si="782"/>
        <v>Acceptable</v>
      </c>
      <c r="T7154">
        <f>ROUNDUP(C7154,0)</f>
        <v>4</v>
      </c>
      <c r="U7154">
        <f>ROUNDDOWN(C7154,0)</f>
        <v>3</v>
      </c>
      <c r="V7154">
        <f>RIGHT(K7154,2)+2000</f>
        <v>2018</v>
      </c>
      <c r="W7154" t="str">
        <f>INDEX(_xlfn.TEXTSPLIT(K7154,"-"),1,2)</f>
        <v>Aug</v>
      </c>
      <c r="X7154" t="str">
        <f>INDEX(_xlfn.TEXTSPLIT(K7154,"-"),1,1)</f>
        <v>2</v>
      </c>
      <c r="Y7154">
        <f>INDEX(months!B:B,MATCH(Sheet1!W7154,months!A:A,0))</f>
        <v>8</v>
      </c>
      <c r="Z7154">
        <f t="shared" si="783"/>
        <v>43314</v>
      </c>
    </row>
    <row r="7155" spans="1:26" x14ac:dyDescent="0.2">
      <c r="A7155" t="s">
        <v>9910</v>
      </c>
      <c r="B7155" t="s">
        <v>4950</v>
      </c>
      <c r="D7155">
        <v>5</v>
      </c>
      <c r="E7155" t="s">
        <v>46</v>
      </c>
      <c r="F7155" t="s">
        <v>1230</v>
      </c>
      <c r="G7155" t="s">
        <v>23</v>
      </c>
      <c r="H7155" t="s">
        <v>24</v>
      </c>
      <c r="I7155" t="s">
        <v>25</v>
      </c>
      <c r="J7155" t="s">
        <v>4951</v>
      </c>
      <c r="K7155" t="s">
        <v>764</v>
      </c>
      <c r="L7155" t="s">
        <v>46</v>
      </c>
      <c r="M7155" t="s">
        <v>46</v>
      </c>
      <c r="N7155">
        <f t="shared" si="777"/>
        <v>0</v>
      </c>
      <c r="O7155" t="str">
        <f t="shared" si="778"/>
        <v>No</v>
      </c>
      <c r="P7155">
        <f t="shared" si="779"/>
        <v>0</v>
      </c>
      <c r="Q7155">
        <f t="shared" si="780"/>
        <v>4813937689</v>
      </c>
      <c r="R7155">
        <f t="shared" si="781"/>
        <v>4.1933383153624479</v>
      </c>
      <c r="S7155" t="str">
        <f t="shared" si="782"/>
        <v>Acceptable</v>
      </c>
      <c r="T7155">
        <f>ROUNDUP(C7155,0)</f>
        <v>0</v>
      </c>
      <c r="U7155">
        <f>ROUNDDOWN(C7155,0)</f>
        <v>0</v>
      </c>
      <c r="V7155">
        <f>RIGHT(K7155,2)+2000</f>
        <v>2018</v>
      </c>
      <c r="W7155" t="str">
        <f>INDEX(_xlfn.TEXTSPLIT(K7155,"-"),1,2)</f>
        <v>May</v>
      </c>
      <c r="X7155" t="str">
        <f>INDEX(_xlfn.TEXTSPLIT(K7155,"-"),1,1)</f>
        <v>26</v>
      </c>
      <c r="Y7155">
        <f>INDEX(months!B:B,MATCH(Sheet1!W7155,months!A:A,0))</f>
        <v>5</v>
      </c>
      <c r="Z7155">
        <f t="shared" si="783"/>
        <v>43246</v>
      </c>
    </row>
    <row r="7156" spans="1:26" x14ac:dyDescent="0.2">
      <c r="A7156" t="s">
        <v>9911</v>
      </c>
      <c r="B7156" t="s">
        <v>2518</v>
      </c>
      <c r="D7156">
        <v>5</v>
      </c>
      <c r="E7156" t="s">
        <v>731</v>
      </c>
      <c r="F7156" t="s">
        <v>1199</v>
      </c>
      <c r="G7156" t="s">
        <v>23</v>
      </c>
      <c r="H7156" t="s">
        <v>24</v>
      </c>
      <c r="I7156" t="s">
        <v>25</v>
      </c>
      <c r="J7156" t="s">
        <v>2519</v>
      </c>
      <c r="K7156" t="s">
        <v>8761</v>
      </c>
      <c r="L7156" t="s">
        <v>59</v>
      </c>
      <c r="M7156" t="s">
        <v>60</v>
      </c>
      <c r="N7156">
        <f t="shared" si="777"/>
        <v>0</v>
      </c>
      <c r="O7156" t="str">
        <f t="shared" si="778"/>
        <v>No</v>
      </c>
      <c r="P7156">
        <f t="shared" si="779"/>
        <v>0</v>
      </c>
      <c r="Q7156">
        <f t="shared" si="780"/>
        <v>4813937689</v>
      </c>
      <c r="R7156">
        <f t="shared" si="781"/>
        <v>4.1933383153624479</v>
      </c>
      <c r="S7156" t="str">
        <f t="shared" si="782"/>
        <v>Acceptable</v>
      </c>
      <c r="T7156">
        <f>ROUNDUP(C7156,0)</f>
        <v>0</v>
      </c>
      <c r="U7156">
        <f>ROUNDDOWN(C7156,0)</f>
        <v>0</v>
      </c>
      <c r="V7156">
        <f>RIGHT(K7156,2)+2000</f>
        <v>2017</v>
      </c>
      <c r="W7156" t="str">
        <f>INDEX(_xlfn.TEXTSPLIT(K7156,"-"),1,2)</f>
        <v>Feb</v>
      </c>
      <c r="X7156" t="str">
        <f>INDEX(_xlfn.TEXTSPLIT(K7156,"-"),1,1)</f>
        <v>6</v>
      </c>
      <c r="Y7156">
        <f>INDEX(months!B:B,MATCH(Sheet1!W7156,months!A:A,0))</f>
        <v>2</v>
      </c>
      <c r="Z7156">
        <f t="shared" si="783"/>
        <v>42772</v>
      </c>
    </row>
    <row r="7157" spans="1:26" x14ac:dyDescent="0.2">
      <c r="A7157" t="s">
        <v>9912</v>
      </c>
      <c r="B7157" t="s">
        <v>2518</v>
      </c>
      <c r="C7157">
        <v>4</v>
      </c>
      <c r="D7157">
        <v>209</v>
      </c>
      <c r="E7157" t="s">
        <v>74</v>
      </c>
      <c r="F7157" t="s">
        <v>57</v>
      </c>
      <c r="G7157" t="s">
        <v>23</v>
      </c>
      <c r="H7157" t="s">
        <v>24</v>
      </c>
      <c r="I7157" t="s">
        <v>25</v>
      </c>
      <c r="J7157" t="s">
        <v>2519</v>
      </c>
      <c r="K7157" t="s">
        <v>9913</v>
      </c>
      <c r="L7157" t="s">
        <v>220</v>
      </c>
      <c r="M7157" t="s">
        <v>72</v>
      </c>
      <c r="N7157">
        <f t="shared" si="777"/>
        <v>0</v>
      </c>
      <c r="O7157" t="str">
        <f t="shared" si="778"/>
        <v>No</v>
      </c>
      <c r="P7157">
        <f t="shared" si="779"/>
        <v>0</v>
      </c>
      <c r="Q7157">
        <f t="shared" si="780"/>
        <v>4813937689</v>
      </c>
      <c r="R7157">
        <f t="shared" si="781"/>
        <v>4.1933383153624479</v>
      </c>
      <c r="S7157" t="str">
        <f t="shared" si="782"/>
        <v>Acceptable</v>
      </c>
      <c r="T7157">
        <f>ROUNDUP(C7157,0)</f>
        <v>4</v>
      </c>
      <c r="U7157">
        <f>ROUNDDOWN(C7157,0)</f>
        <v>4</v>
      </c>
      <c r="V7157">
        <f>RIGHT(K7157,2)+2000</f>
        <v>2017</v>
      </c>
      <c r="W7157" t="str">
        <f>INDEX(_xlfn.TEXTSPLIT(K7157,"-"),1,2)</f>
        <v>Jan</v>
      </c>
      <c r="X7157" t="str">
        <f>INDEX(_xlfn.TEXTSPLIT(K7157,"-"),1,1)</f>
        <v>24</v>
      </c>
      <c r="Y7157">
        <f>INDEX(months!B:B,MATCH(Sheet1!W7157,months!A:A,0))</f>
        <v>1</v>
      </c>
      <c r="Z7157">
        <f t="shared" si="783"/>
        <v>42759</v>
      </c>
    </row>
    <row r="7158" spans="1:26" x14ac:dyDescent="0.2">
      <c r="A7158" t="s">
        <v>9914</v>
      </c>
      <c r="B7158" t="s">
        <v>556</v>
      </c>
      <c r="D7158">
        <v>1</v>
      </c>
      <c r="E7158" t="s">
        <v>454</v>
      </c>
      <c r="F7158" t="s">
        <v>1010</v>
      </c>
      <c r="G7158" t="s">
        <v>23</v>
      </c>
      <c r="H7158" t="s">
        <v>24</v>
      </c>
      <c r="I7158" t="s">
        <v>25</v>
      </c>
      <c r="J7158" t="s">
        <v>557</v>
      </c>
      <c r="K7158" t="s">
        <v>9056</v>
      </c>
      <c r="L7158" t="s">
        <v>9915</v>
      </c>
      <c r="M7158" t="s">
        <v>177</v>
      </c>
      <c r="N7158">
        <f t="shared" si="777"/>
        <v>0</v>
      </c>
      <c r="O7158" t="str">
        <f t="shared" si="778"/>
        <v>No</v>
      </c>
      <c r="P7158">
        <f t="shared" si="779"/>
        <v>0</v>
      </c>
      <c r="Q7158">
        <f t="shared" si="780"/>
        <v>4813937689</v>
      </c>
      <c r="R7158">
        <f t="shared" si="781"/>
        <v>4.1933383153624479</v>
      </c>
      <c r="S7158" t="str">
        <f t="shared" si="782"/>
        <v>Acceptable</v>
      </c>
      <c r="T7158">
        <f>ROUNDUP(C7158,0)</f>
        <v>0</v>
      </c>
      <c r="U7158">
        <f>ROUNDDOWN(C7158,0)</f>
        <v>0</v>
      </c>
      <c r="V7158">
        <f>RIGHT(K7158,2)+2000</f>
        <v>2015</v>
      </c>
      <c r="W7158" t="str">
        <f>INDEX(_xlfn.TEXTSPLIT(K7158,"-"),1,2)</f>
        <v>Mar</v>
      </c>
      <c r="X7158" t="str">
        <f>INDEX(_xlfn.TEXTSPLIT(K7158,"-"),1,1)</f>
        <v>27</v>
      </c>
      <c r="Y7158">
        <f>INDEX(months!B:B,MATCH(Sheet1!W7158,months!A:A,0))</f>
        <v>3</v>
      </c>
      <c r="Z7158">
        <f t="shared" si="783"/>
        <v>42090</v>
      </c>
    </row>
    <row r="7159" spans="1:26" x14ac:dyDescent="0.2">
      <c r="A7159" t="s">
        <v>9916</v>
      </c>
      <c r="B7159" t="s">
        <v>5319</v>
      </c>
      <c r="D7159">
        <v>6</v>
      </c>
      <c r="E7159" t="s">
        <v>1213</v>
      </c>
      <c r="F7159" t="s">
        <v>1010</v>
      </c>
      <c r="G7159" t="s">
        <v>23</v>
      </c>
      <c r="H7159" t="s">
        <v>24</v>
      </c>
      <c r="I7159" t="s">
        <v>25</v>
      </c>
      <c r="J7159" t="s">
        <v>5320</v>
      </c>
      <c r="K7159" t="s">
        <v>5030</v>
      </c>
      <c r="L7159" t="s">
        <v>9917</v>
      </c>
      <c r="M7159" t="s">
        <v>81</v>
      </c>
      <c r="N7159">
        <f t="shared" si="777"/>
        <v>0</v>
      </c>
      <c r="O7159" t="str">
        <f t="shared" si="778"/>
        <v>No</v>
      </c>
      <c r="P7159">
        <f t="shared" si="779"/>
        <v>0</v>
      </c>
      <c r="Q7159">
        <f t="shared" si="780"/>
        <v>4813937689</v>
      </c>
      <c r="R7159">
        <f t="shared" si="781"/>
        <v>4.1933383153624479</v>
      </c>
      <c r="S7159" t="str">
        <f t="shared" si="782"/>
        <v>Acceptable</v>
      </c>
      <c r="T7159">
        <f>ROUNDUP(C7159,0)</f>
        <v>0</v>
      </c>
      <c r="U7159">
        <f>ROUNDDOWN(C7159,0)</f>
        <v>0</v>
      </c>
      <c r="V7159">
        <f>RIGHT(K7159,2)+2000</f>
        <v>2017</v>
      </c>
      <c r="W7159" t="str">
        <f>INDEX(_xlfn.TEXTSPLIT(K7159,"-"),1,2)</f>
        <v>Oct</v>
      </c>
      <c r="X7159" t="str">
        <f>INDEX(_xlfn.TEXTSPLIT(K7159,"-"),1,1)</f>
        <v>30</v>
      </c>
      <c r="Y7159">
        <f>INDEX(months!B:B,MATCH(Sheet1!W7159,months!A:A,0))</f>
        <v>10</v>
      </c>
      <c r="Z7159">
        <f t="shared" si="783"/>
        <v>43038</v>
      </c>
    </row>
    <row r="7160" spans="1:26" x14ac:dyDescent="0.2">
      <c r="A7160" t="s">
        <v>9918</v>
      </c>
      <c r="B7160" t="s">
        <v>556</v>
      </c>
      <c r="D7160">
        <v>2</v>
      </c>
      <c r="E7160" t="s">
        <v>372</v>
      </c>
      <c r="F7160" t="s">
        <v>1010</v>
      </c>
      <c r="G7160" t="s">
        <v>23</v>
      </c>
      <c r="H7160" t="s">
        <v>24</v>
      </c>
      <c r="I7160" t="s">
        <v>25</v>
      </c>
      <c r="J7160" t="s">
        <v>557</v>
      </c>
      <c r="K7160" t="s">
        <v>9919</v>
      </c>
      <c r="L7160" t="s">
        <v>9920</v>
      </c>
      <c r="M7160" t="s">
        <v>29</v>
      </c>
      <c r="N7160">
        <f t="shared" si="777"/>
        <v>0</v>
      </c>
      <c r="O7160" t="str">
        <f t="shared" si="778"/>
        <v>No</v>
      </c>
      <c r="P7160">
        <f t="shared" si="779"/>
        <v>0</v>
      </c>
      <c r="Q7160">
        <f t="shared" si="780"/>
        <v>4813937689</v>
      </c>
      <c r="R7160">
        <f t="shared" si="781"/>
        <v>4.1933383153624479</v>
      </c>
      <c r="S7160" t="str">
        <f t="shared" si="782"/>
        <v>Acceptable</v>
      </c>
      <c r="T7160">
        <f>ROUNDUP(C7160,0)</f>
        <v>0</v>
      </c>
      <c r="U7160">
        <f>ROUNDDOWN(C7160,0)</f>
        <v>0</v>
      </c>
      <c r="V7160">
        <f>RIGHT(K7160,2)+2000</f>
        <v>2015</v>
      </c>
      <c r="W7160" t="str">
        <f>INDEX(_xlfn.TEXTSPLIT(K7160,"-"),1,2)</f>
        <v>Jun</v>
      </c>
      <c r="X7160" t="str">
        <f>INDEX(_xlfn.TEXTSPLIT(K7160,"-"),1,1)</f>
        <v>4</v>
      </c>
      <c r="Y7160">
        <f>INDEX(months!B:B,MATCH(Sheet1!W7160,months!A:A,0))</f>
        <v>6</v>
      </c>
      <c r="Z7160">
        <f t="shared" si="783"/>
        <v>42159</v>
      </c>
    </row>
    <row r="7161" spans="1:26" x14ac:dyDescent="0.2">
      <c r="A7161" t="s">
        <v>9921</v>
      </c>
      <c r="B7161" t="s">
        <v>556</v>
      </c>
      <c r="C7161">
        <v>4.5999999999999996</v>
      </c>
      <c r="D7161">
        <v>52</v>
      </c>
      <c r="E7161" t="s">
        <v>46</v>
      </c>
      <c r="F7161" t="s">
        <v>775</v>
      </c>
      <c r="G7161" t="s">
        <v>23</v>
      </c>
      <c r="H7161" t="s">
        <v>24</v>
      </c>
      <c r="I7161" t="s">
        <v>25</v>
      </c>
      <c r="J7161" t="s">
        <v>557</v>
      </c>
      <c r="K7161" t="s">
        <v>6849</v>
      </c>
      <c r="L7161" t="s">
        <v>4336</v>
      </c>
      <c r="M7161" t="s">
        <v>86</v>
      </c>
      <c r="N7161">
        <f t="shared" si="777"/>
        <v>0</v>
      </c>
      <c r="O7161" t="str">
        <f t="shared" si="778"/>
        <v>No</v>
      </c>
      <c r="P7161">
        <f t="shared" si="779"/>
        <v>0</v>
      </c>
      <c r="Q7161">
        <f t="shared" si="780"/>
        <v>4813937689</v>
      </c>
      <c r="R7161">
        <f t="shared" si="781"/>
        <v>4.1933383153624479</v>
      </c>
      <c r="S7161" t="str">
        <f t="shared" si="782"/>
        <v>Acceptable</v>
      </c>
      <c r="T7161">
        <f>ROUNDUP(C7161,0)</f>
        <v>5</v>
      </c>
      <c r="U7161">
        <f>ROUNDDOWN(C7161,0)</f>
        <v>4</v>
      </c>
      <c r="V7161">
        <f>RIGHT(K7161,2)+2000</f>
        <v>2017</v>
      </c>
      <c r="W7161" t="str">
        <f>INDEX(_xlfn.TEXTSPLIT(K7161,"-"),1,2)</f>
        <v>Feb</v>
      </c>
      <c r="X7161" t="str">
        <f>INDEX(_xlfn.TEXTSPLIT(K7161,"-"),1,1)</f>
        <v>2</v>
      </c>
      <c r="Y7161">
        <f>INDEX(months!B:B,MATCH(Sheet1!W7161,months!A:A,0))</f>
        <v>2</v>
      </c>
      <c r="Z7161">
        <f t="shared" si="783"/>
        <v>42768</v>
      </c>
    </row>
    <row r="7162" spans="1:26" x14ac:dyDescent="0.2">
      <c r="A7162" t="s">
        <v>9922</v>
      </c>
      <c r="B7162" t="s">
        <v>5319</v>
      </c>
      <c r="D7162">
        <v>1</v>
      </c>
      <c r="E7162" t="s">
        <v>627</v>
      </c>
      <c r="F7162" t="s">
        <v>1278</v>
      </c>
      <c r="G7162" t="s">
        <v>23</v>
      </c>
      <c r="H7162" t="s">
        <v>24</v>
      </c>
      <c r="I7162" t="s">
        <v>25</v>
      </c>
      <c r="J7162" t="s">
        <v>5320</v>
      </c>
      <c r="K7162" t="s">
        <v>1833</v>
      </c>
      <c r="L7162" t="s">
        <v>59</v>
      </c>
      <c r="M7162" t="s">
        <v>29</v>
      </c>
      <c r="N7162">
        <f t="shared" si="777"/>
        <v>0</v>
      </c>
      <c r="O7162" t="str">
        <f t="shared" si="778"/>
        <v>No</v>
      </c>
      <c r="P7162">
        <f t="shared" si="779"/>
        <v>0</v>
      </c>
      <c r="Q7162">
        <f t="shared" si="780"/>
        <v>4813937689</v>
      </c>
      <c r="R7162">
        <f t="shared" si="781"/>
        <v>4.1933383153624479</v>
      </c>
      <c r="S7162" t="str">
        <f t="shared" si="782"/>
        <v>Acceptable</v>
      </c>
      <c r="T7162">
        <f>ROUNDUP(C7162,0)</f>
        <v>0</v>
      </c>
      <c r="U7162">
        <f>ROUNDDOWN(C7162,0)</f>
        <v>0</v>
      </c>
      <c r="V7162">
        <f>RIGHT(K7162,2)+2000</f>
        <v>2018</v>
      </c>
      <c r="W7162" t="str">
        <f>INDEX(_xlfn.TEXTSPLIT(K7162,"-"),1,2)</f>
        <v>Jun</v>
      </c>
      <c r="X7162" t="str">
        <f>INDEX(_xlfn.TEXTSPLIT(K7162,"-"),1,1)</f>
        <v>9</v>
      </c>
      <c r="Y7162">
        <f>INDEX(months!B:B,MATCH(Sheet1!W7162,months!A:A,0))</f>
        <v>6</v>
      </c>
      <c r="Z7162">
        <f t="shared" si="783"/>
        <v>43260</v>
      </c>
    </row>
    <row r="7163" spans="1:26" x14ac:dyDescent="0.2">
      <c r="A7163" t="s">
        <v>9923</v>
      </c>
      <c r="B7163" t="s">
        <v>2518</v>
      </c>
      <c r="D7163">
        <v>8</v>
      </c>
      <c r="E7163" t="s">
        <v>152</v>
      </c>
      <c r="F7163" t="s">
        <v>1199</v>
      </c>
      <c r="G7163" t="s">
        <v>23</v>
      </c>
      <c r="H7163" t="s">
        <v>24</v>
      </c>
      <c r="I7163" t="s">
        <v>25</v>
      </c>
      <c r="J7163" t="s">
        <v>2519</v>
      </c>
      <c r="K7163" t="s">
        <v>253</v>
      </c>
      <c r="L7163" t="s">
        <v>1297</v>
      </c>
      <c r="M7163" t="s">
        <v>81</v>
      </c>
      <c r="N7163">
        <f t="shared" si="777"/>
        <v>0</v>
      </c>
      <c r="O7163" t="str">
        <f t="shared" si="778"/>
        <v>No</v>
      </c>
      <c r="P7163">
        <f t="shared" si="779"/>
        <v>0</v>
      </c>
      <c r="Q7163">
        <f t="shared" si="780"/>
        <v>4813937689</v>
      </c>
      <c r="R7163">
        <f t="shared" si="781"/>
        <v>4.1933383153624479</v>
      </c>
      <c r="S7163" t="str">
        <f t="shared" si="782"/>
        <v>Acceptable</v>
      </c>
      <c r="T7163">
        <f>ROUNDUP(C7163,0)</f>
        <v>0</v>
      </c>
      <c r="U7163">
        <f>ROUNDDOWN(C7163,0)</f>
        <v>0</v>
      </c>
      <c r="V7163">
        <f>RIGHT(K7163,2)+2000</f>
        <v>2018</v>
      </c>
      <c r="W7163" t="str">
        <f>INDEX(_xlfn.TEXTSPLIT(K7163,"-"),1,2)</f>
        <v>Jun</v>
      </c>
      <c r="X7163" t="str">
        <f>INDEX(_xlfn.TEXTSPLIT(K7163,"-"),1,1)</f>
        <v>12</v>
      </c>
      <c r="Y7163">
        <f>INDEX(months!B:B,MATCH(Sheet1!W7163,months!A:A,0))</f>
        <v>6</v>
      </c>
      <c r="Z7163">
        <f t="shared" si="783"/>
        <v>43263</v>
      </c>
    </row>
    <row r="7164" spans="1:26" x14ac:dyDescent="0.2">
      <c r="A7164" t="s">
        <v>9924</v>
      </c>
      <c r="B7164" t="s">
        <v>447</v>
      </c>
      <c r="C7164">
        <v>3.4</v>
      </c>
      <c r="D7164">
        <v>37</v>
      </c>
      <c r="E7164" t="s">
        <v>281</v>
      </c>
      <c r="F7164" t="s">
        <v>22</v>
      </c>
      <c r="G7164" t="s">
        <v>23</v>
      </c>
      <c r="H7164" t="s">
        <v>24</v>
      </c>
      <c r="I7164" t="s">
        <v>25</v>
      </c>
      <c r="J7164" t="s">
        <v>449</v>
      </c>
      <c r="K7164" t="s">
        <v>156</v>
      </c>
      <c r="L7164" t="s">
        <v>138</v>
      </c>
      <c r="M7164" t="s">
        <v>86</v>
      </c>
      <c r="N7164">
        <f t="shared" si="777"/>
        <v>0</v>
      </c>
      <c r="O7164" t="str">
        <f t="shared" si="778"/>
        <v>No</v>
      </c>
      <c r="P7164">
        <f t="shared" si="779"/>
        <v>0</v>
      </c>
      <c r="Q7164">
        <f t="shared" si="780"/>
        <v>4813937689</v>
      </c>
      <c r="R7164">
        <f t="shared" si="781"/>
        <v>4.1933383153624479</v>
      </c>
      <c r="S7164" t="str">
        <f t="shared" si="782"/>
        <v>Acceptable</v>
      </c>
      <c r="T7164">
        <f>ROUNDUP(C7164,0)</f>
        <v>4</v>
      </c>
      <c r="U7164">
        <f>ROUNDDOWN(C7164,0)</f>
        <v>3</v>
      </c>
      <c r="V7164">
        <f>RIGHT(K7164,2)+2000</f>
        <v>2018</v>
      </c>
      <c r="W7164" t="str">
        <f>INDEX(_xlfn.TEXTSPLIT(K7164,"-"),1,2)</f>
        <v>May</v>
      </c>
      <c r="X7164" t="str">
        <f>INDEX(_xlfn.TEXTSPLIT(K7164,"-"),1,1)</f>
        <v>31</v>
      </c>
      <c r="Y7164">
        <f>INDEX(months!B:B,MATCH(Sheet1!W7164,months!A:A,0))</f>
        <v>5</v>
      </c>
      <c r="Z7164">
        <f t="shared" si="783"/>
        <v>43251</v>
      </c>
    </row>
    <row r="7165" spans="1:26" x14ac:dyDescent="0.2">
      <c r="A7165" t="s">
        <v>9925</v>
      </c>
      <c r="B7165" t="s">
        <v>2518</v>
      </c>
      <c r="D7165">
        <v>0</v>
      </c>
      <c r="E7165" t="s">
        <v>481</v>
      </c>
      <c r="F7165" t="s">
        <v>1230</v>
      </c>
      <c r="G7165" t="s">
        <v>23</v>
      </c>
      <c r="H7165" t="s">
        <v>24</v>
      </c>
      <c r="I7165" t="s">
        <v>25</v>
      </c>
      <c r="J7165" t="s">
        <v>2519</v>
      </c>
      <c r="K7165" t="s">
        <v>3410</v>
      </c>
      <c r="L7165" t="s">
        <v>4419</v>
      </c>
      <c r="M7165" t="s">
        <v>86</v>
      </c>
      <c r="N7165">
        <f t="shared" si="777"/>
        <v>0</v>
      </c>
      <c r="O7165" t="str">
        <f t="shared" si="778"/>
        <v>No</v>
      </c>
      <c r="P7165">
        <f t="shared" si="779"/>
        <v>0</v>
      </c>
      <c r="Q7165">
        <f t="shared" si="780"/>
        <v>4813937689</v>
      </c>
      <c r="R7165">
        <f t="shared" si="781"/>
        <v>4.1933383153624479</v>
      </c>
      <c r="S7165" t="str">
        <f t="shared" si="782"/>
        <v>Acceptable</v>
      </c>
      <c r="T7165">
        <f>ROUNDUP(C7165,0)</f>
        <v>0</v>
      </c>
      <c r="U7165">
        <f>ROUNDDOWN(C7165,0)</f>
        <v>0</v>
      </c>
      <c r="V7165">
        <f>RIGHT(K7165,2)+2000</f>
        <v>2017</v>
      </c>
      <c r="W7165" t="str">
        <f>INDEX(_xlfn.TEXTSPLIT(K7165,"-"),1,2)</f>
        <v>Nov</v>
      </c>
      <c r="X7165" t="str">
        <f>INDEX(_xlfn.TEXTSPLIT(K7165,"-"),1,1)</f>
        <v>15</v>
      </c>
      <c r="Y7165">
        <f>INDEX(months!B:B,MATCH(Sheet1!W7165,months!A:A,0))</f>
        <v>11</v>
      </c>
      <c r="Z7165">
        <f t="shared" si="783"/>
        <v>43054</v>
      </c>
    </row>
    <row r="7166" spans="1:26" x14ac:dyDescent="0.2">
      <c r="A7166" t="s">
        <v>9926</v>
      </c>
      <c r="B7166" t="s">
        <v>3070</v>
      </c>
      <c r="C7166">
        <v>5</v>
      </c>
      <c r="D7166">
        <v>10</v>
      </c>
      <c r="E7166" t="s">
        <v>1108</v>
      </c>
      <c r="F7166" t="s">
        <v>1199</v>
      </c>
      <c r="G7166" t="s">
        <v>23</v>
      </c>
      <c r="H7166" t="s">
        <v>24</v>
      </c>
      <c r="I7166" t="s">
        <v>25</v>
      </c>
      <c r="J7166" t="s">
        <v>1537</v>
      </c>
      <c r="K7166" t="s">
        <v>9927</v>
      </c>
      <c r="L7166" t="s">
        <v>9928</v>
      </c>
      <c r="M7166" t="s">
        <v>81</v>
      </c>
      <c r="N7166">
        <f t="shared" si="777"/>
        <v>0</v>
      </c>
      <c r="O7166" t="str">
        <f t="shared" si="778"/>
        <v>No</v>
      </c>
      <c r="P7166">
        <f t="shared" si="779"/>
        <v>0</v>
      </c>
      <c r="Q7166">
        <f t="shared" si="780"/>
        <v>4813937689</v>
      </c>
      <c r="R7166">
        <f t="shared" si="781"/>
        <v>4.1933383153624479</v>
      </c>
      <c r="S7166" t="str">
        <f t="shared" si="782"/>
        <v>Acceptable</v>
      </c>
      <c r="T7166">
        <f>ROUNDUP(C7166,0)</f>
        <v>5</v>
      </c>
      <c r="U7166">
        <f>ROUNDDOWN(C7166,0)</f>
        <v>5</v>
      </c>
      <c r="V7166">
        <f>RIGHT(K7166,2)+2000</f>
        <v>2017</v>
      </c>
      <c r="W7166" t="str">
        <f>INDEX(_xlfn.TEXTSPLIT(K7166,"-"),1,2)</f>
        <v>Jul</v>
      </c>
      <c r="X7166" t="str">
        <f>INDEX(_xlfn.TEXTSPLIT(K7166,"-"),1,1)</f>
        <v>23</v>
      </c>
      <c r="Y7166">
        <f>INDEX(months!B:B,MATCH(Sheet1!W7166,months!A:A,0))</f>
        <v>7</v>
      </c>
      <c r="Z7166">
        <f t="shared" si="783"/>
        <v>42939</v>
      </c>
    </row>
    <row r="7167" spans="1:26" x14ac:dyDescent="0.2">
      <c r="A7167" t="s">
        <v>9929</v>
      </c>
      <c r="B7167" t="s">
        <v>2518</v>
      </c>
      <c r="C7167">
        <v>4.5999999999999996</v>
      </c>
      <c r="D7167">
        <v>6477</v>
      </c>
      <c r="E7167" t="s">
        <v>88</v>
      </c>
      <c r="F7167" t="s">
        <v>22</v>
      </c>
      <c r="G7167" t="s">
        <v>649</v>
      </c>
      <c r="H7167" t="s">
        <v>1015</v>
      </c>
      <c r="I7167" t="s">
        <v>25</v>
      </c>
      <c r="J7167" t="s">
        <v>2519</v>
      </c>
      <c r="K7167" t="s">
        <v>266</v>
      </c>
      <c r="L7167" t="s">
        <v>9930</v>
      </c>
      <c r="M7167" t="s">
        <v>81</v>
      </c>
      <c r="N7167">
        <f t="shared" si="777"/>
        <v>0</v>
      </c>
      <c r="O7167" t="str">
        <f t="shared" si="778"/>
        <v>No</v>
      </c>
      <c r="P7167">
        <f t="shared" si="779"/>
        <v>0</v>
      </c>
      <c r="Q7167">
        <f t="shared" si="780"/>
        <v>4813937689</v>
      </c>
      <c r="R7167">
        <f t="shared" si="781"/>
        <v>4.1933383153624479</v>
      </c>
      <c r="S7167" t="str">
        <f t="shared" si="782"/>
        <v>Acceptable</v>
      </c>
      <c r="T7167">
        <f>ROUNDUP(C7167,0)</f>
        <v>5</v>
      </c>
      <c r="U7167">
        <f>ROUNDDOWN(C7167,0)</f>
        <v>4</v>
      </c>
      <c r="V7167">
        <f>RIGHT(K7167,2)+2000</f>
        <v>2018</v>
      </c>
      <c r="W7167" t="str">
        <f>INDEX(_xlfn.TEXTSPLIT(K7167,"-"),1,2)</f>
        <v>Jul</v>
      </c>
      <c r="X7167" t="str">
        <f>INDEX(_xlfn.TEXTSPLIT(K7167,"-"),1,1)</f>
        <v>16</v>
      </c>
      <c r="Y7167">
        <f>INDEX(months!B:B,MATCH(Sheet1!W7167,months!A:A,0))</f>
        <v>7</v>
      </c>
      <c r="Z7167">
        <f t="shared" si="783"/>
        <v>43297</v>
      </c>
    </row>
    <row r="7168" spans="1:26" x14ac:dyDescent="0.2">
      <c r="A7168" t="s">
        <v>9931</v>
      </c>
      <c r="B7168" t="s">
        <v>4612</v>
      </c>
      <c r="D7168">
        <v>2</v>
      </c>
      <c r="E7168" t="s">
        <v>88</v>
      </c>
      <c r="F7168" t="s">
        <v>1010</v>
      </c>
      <c r="G7168" t="s">
        <v>23</v>
      </c>
      <c r="H7168" t="s">
        <v>24</v>
      </c>
      <c r="I7168" t="s">
        <v>25</v>
      </c>
      <c r="J7168" t="s">
        <v>4613</v>
      </c>
      <c r="K7168" t="s">
        <v>3245</v>
      </c>
      <c r="L7168" t="s">
        <v>9932</v>
      </c>
      <c r="M7168" t="s">
        <v>81</v>
      </c>
      <c r="N7168">
        <f t="shared" si="777"/>
        <v>0</v>
      </c>
      <c r="O7168" t="str">
        <f t="shared" si="778"/>
        <v>No</v>
      </c>
      <c r="P7168">
        <f t="shared" si="779"/>
        <v>0</v>
      </c>
      <c r="Q7168">
        <f t="shared" si="780"/>
        <v>4813937689</v>
      </c>
      <c r="R7168">
        <f t="shared" si="781"/>
        <v>4.1933383153624479</v>
      </c>
      <c r="S7168" t="str">
        <f t="shared" si="782"/>
        <v>Acceptable</v>
      </c>
      <c r="T7168">
        <f>ROUNDUP(C7168,0)</f>
        <v>0</v>
      </c>
      <c r="U7168">
        <f>ROUNDDOWN(C7168,0)</f>
        <v>0</v>
      </c>
      <c r="V7168">
        <f>RIGHT(K7168,2)+2000</f>
        <v>2018</v>
      </c>
      <c r="W7168" t="str">
        <f>INDEX(_xlfn.TEXTSPLIT(K7168,"-"),1,2)</f>
        <v>Feb</v>
      </c>
      <c r="X7168" t="str">
        <f>INDEX(_xlfn.TEXTSPLIT(K7168,"-"),1,1)</f>
        <v>2</v>
      </c>
      <c r="Y7168">
        <f>INDEX(months!B:B,MATCH(Sheet1!W7168,months!A:A,0))</f>
        <v>2</v>
      </c>
      <c r="Z7168">
        <f t="shared" si="783"/>
        <v>43133</v>
      </c>
    </row>
    <row r="7169" spans="1:26" x14ac:dyDescent="0.2">
      <c r="A7169" t="s">
        <v>9933</v>
      </c>
      <c r="B7169" t="s">
        <v>3070</v>
      </c>
      <c r="D7169">
        <v>2</v>
      </c>
      <c r="E7169" t="s">
        <v>1146</v>
      </c>
      <c r="F7169" t="s">
        <v>1199</v>
      </c>
      <c r="G7169" t="s">
        <v>23</v>
      </c>
      <c r="H7169" t="s">
        <v>24</v>
      </c>
      <c r="I7169" t="s">
        <v>25</v>
      </c>
      <c r="J7169" t="s">
        <v>1303</v>
      </c>
      <c r="K7169" t="s">
        <v>2628</v>
      </c>
      <c r="L7169" t="s">
        <v>28</v>
      </c>
      <c r="M7169" t="s">
        <v>86</v>
      </c>
      <c r="N7169">
        <f t="shared" si="777"/>
        <v>0</v>
      </c>
      <c r="O7169" t="str">
        <f t="shared" si="778"/>
        <v>No</v>
      </c>
      <c r="P7169">
        <f t="shared" si="779"/>
        <v>0</v>
      </c>
      <c r="Q7169">
        <f t="shared" si="780"/>
        <v>4813937689</v>
      </c>
      <c r="R7169">
        <f t="shared" si="781"/>
        <v>4.1933383153624479</v>
      </c>
      <c r="S7169" t="str">
        <f t="shared" si="782"/>
        <v>Acceptable</v>
      </c>
      <c r="T7169">
        <f>ROUNDUP(C7169,0)</f>
        <v>0</v>
      </c>
      <c r="U7169">
        <f>ROUNDDOWN(C7169,0)</f>
        <v>0</v>
      </c>
      <c r="V7169">
        <f>RIGHT(K7169,2)+2000</f>
        <v>2017</v>
      </c>
      <c r="W7169" t="str">
        <f>INDEX(_xlfn.TEXTSPLIT(K7169,"-"),1,2)</f>
        <v>Jun</v>
      </c>
      <c r="X7169" t="str">
        <f>INDEX(_xlfn.TEXTSPLIT(K7169,"-"),1,1)</f>
        <v>18</v>
      </c>
      <c r="Y7169">
        <f>INDEX(months!B:B,MATCH(Sheet1!W7169,months!A:A,0))</f>
        <v>6</v>
      </c>
      <c r="Z7169">
        <f t="shared" si="783"/>
        <v>42904</v>
      </c>
    </row>
    <row r="7170" spans="1:26" x14ac:dyDescent="0.2">
      <c r="A7170" t="s">
        <v>9934</v>
      </c>
      <c r="B7170" t="s">
        <v>2518</v>
      </c>
      <c r="D7170">
        <v>0</v>
      </c>
      <c r="E7170" t="s">
        <v>481</v>
      </c>
      <c r="F7170" t="s">
        <v>1230</v>
      </c>
      <c r="G7170" t="s">
        <v>23</v>
      </c>
      <c r="H7170" t="s">
        <v>24</v>
      </c>
      <c r="I7170" t="s">
        <v>25</v>
      </c>
      <c r="J7170" t="s">
        <v>2519</v>
      </c>
      <c r="K7170" t="s">
        <v>661</v>
      </c>
      <c r="L7170" t="s">
        <v>28</v>
      </c>
      <c r="M7170" t="s">
        <v>29</v>
      </c>
      <c r="N7170">
        <f t="shared" ref="N7170:N7233" si="784">SUM(A7170,B7170)</f>
        <v>0</v>
      </c>
      <c r="O7170" t="str">
        <f t="shared" ref="O7170:O7233" si="785">IF(E7170="good","Yes","No")</f>
        <v>No</v>
      </c>
      <c r="P7170">
        <f t="shared" ref="P7170:P7233" si="786">COUNTIF(B:B,"&lt;0")</f>
        <v>0</v>
      </c>
      <c r="Q7170">
        <f t="shared" ref="Q7170:Q7233" si="787">SUMIF(D:D,"&gt;1000")</f>
        <v>4813937689</v>
      </c>
      <c r="R7170">
        <f t="shared" ref="R7170:R7233" si="788">AVERAGEIF(C:C,"&gt;0")</f>
        <v>4.1933383153624479</v>
      </c>
      <c r="S7170" t="str">
        <f t="shared" ref="S7170:S7233" si="789">IF(OR(A7170&gt;0,B7170&gt;0),"Acceptable","Check")</f>
        <v>Acceptable</v>
      </c>
      <c r="T7170">
        <f>ROUNDUP(C7170,0)</f>
        <v>0</v>
      </c>
      <c r="U7170">
        <f>ROUNDDOWN(C7170,0)</f>
        <v>0</v>
      </c>
      <c r="V7170">
        <f>RIGHT(K7170,2)+2000</f>
        <v>2018</v>
      </c>
      <c r="W7170" t="str">
        <f>INDEX(_xlfn.TEXTSPLIT(K7170,"-"),1,2)</f>
        <v>Apr</v>
      </c>
      <c r="X7170" t="str">
        <f>INDEX(_xlfn.TEXTSPLIT(K7170,"-"),1,1)</f>
        <v>18</v>
      </c>
      <c r="Y7170">
        <f>INDEX(months!B:B,MATCH(Sheet1!W7170,months!A:A,0))</f>
        <v>4</v>
      </c>
      <c r="Z7170">
        <f t="shared" si="783"/>
        <v>43208</v>
      </c>
    </row>
    <row r="7171" spans="1:26" x14ac:dyDescent="0.2">
      <c r="A7171" t="s">
        <v>9935</v>
      </c>
      <c r="B7171" t="s">
        <v>3070</v>
      </c>
      <c r="D7171">
        <v>17</v>
      </c>
      <c r="E7171" t="s">
        <v>256</v>
      </c>
      <c r="F7171" t="s">
        <v>1010</v>
      </c>
      <c r="G7171" t="s">
        <v>23</v>
      </c>
      <c r="H7171" t="s">
        <v>24</v>
      </c>
      <c r="I7171" t="s">
        <v>25</v>
      </c>
      <c r="J7171" t="s">
        <v>1303</v>
      </c>
      <c r="K7171" t="s">
        <v>226</v>
      </c>
      <c r="L7171" t="s">
        <v>420</v>
      </c>
      <c r="M7171" t="s">
        <v>81</v>
      </c>
      <c r="N7171">
        <f t="shared" si="784"/>
        <v>0</v>
      </c>
      <c r="O7171" t="str">
        <f t="shared" si="785"/>
        <v>No</v>
      </c>
      <c r="P7171">
        <f t="shared" si="786"/>
        <v>0</v>
      </c>
      <c r="Q7171">
        <f t="shared" si="787"/>
        <v>4813937689</v>
      </c>
      <c r="R7171">
        <f t="shared" si="788"/>
        <v>4.1933383153624479</v>
      </c>
      <c r="S7171" t="str">
        <f t="shared" si="789"/>
        <v>Acceptable</v>
      </c>
      <c r="T7171">
        <f>ROUNDUP(C7171,0)</f>
        <v>0</v>
      </c>
      <c r="U7171">
        <f>ROUNDDOWN(C7171,0)</f>
        <v>0</v>
      </c>
      <c r="V7171">
        <f>RIGHT(K7171,2)+2000</f>
        <v>2018</v>
      </c>
      <c r="W7171" t="str">
        <f>INDEX(_xlfn.TEXTSPLIT(K7171,"-"),1,2)</f>
        <v>Jul</v>
      </c>
      <c r="X7171" t="str">
        <f>INDEX(_xlfn.TEXTSPLIT(K7171,"-"),1,1)</f>
        <v>18</v>
      </c>
      <c r="Y7171">
        <f>INDEX(months!B:B,MATCH(Sheet1!W7171,months!A:A,0))</f>
        <v>7</v>
      </c>
      <c r="Z7171">
        <f t="shared" ref="Z7171:Z7234" si="790">DATE(V7171,Y7171,X7171)</f>
        <v>43299</v>
      </c>
    </row>
    <row r="7172" spans="1:26" x14ac:dyDescent="0.2">
      <c r="A7172" t="s">
        <v>9936</v>
      </c>
      <c r="B7172" t="s">
        <v>3070</v>
      </c>
      <c r="C7172">
        <v>5</v>
      </c>
      <c r="D7172">
        <v>8</v>
      </c>
      <c r="E7172" t="s">
        <v>1113</v>
      </c>
      <c r="F7172" t="s">
        <v>1199</v>
      </c>
      <c r="G7172" t="s">
        <v>23</v>
      </c>
      <c r="H7172" t="s">
        <v>24</v>
      </c>
      <c r="I7172" t="s">
        <v>25</v>
      </c>
      <c r="J7172" t="s">
        <v>1537</v>
      </c>
      <c r="K7172" t="s">
        <v>6162</v>
      </c>
      <c r="L7172" t="s">
        <v>420</v>
      </c>
      <c r="M7172" t="s">
        <v>86</v>
      </c>
      <c r="N7172">
        <f t="shared" si="784"/>
        <v>0</v>
      </c>
      <c r="O7172" t="str">
        <f t="shared" si="785"/>
        <v>No</v>
      </c>
      <c r="P7172">
        <f t="shared" si="786"/>
        <v>0</v>
      </c>
      <c r="Q7172">
        <f t="shared" si="787"/>
        <v>4813937689</v>
      </c>
      <c r="R7172">
        <f t="shared" si="788"/>
        <v>4.1933383153624479</v>
      </c>
      <c r="S7172" t="str">
        <f t="shared" si="789"/>
        <v>Acceptable</v>
      </c>
      <c r="T7172">
        <f>ROUNDUP(C7172,0)</f>
        <v>5</v>
      </c>
      <c r="U7172">
        <f>ROUNDDOWN(C7172,0)</f>
        <v>5</v>
      </c>
      <c r="V7172">
        <f>RIGHT(K7172,2)+2000</f>
        <v>2018</v>
      </c>
      <c r="W7172" t="str">
        <f>INDEX(_xlfn.TEXTSPLIT(K7172,"-"),1,2)</f>
        <v>Jan</v>
      </c>
      <c r="X7172" t="str">
        <f>INDEX(_xlfn.TEXTSPLIT(K7172,"-"),1,1)</f>
        <v>12</v>
      </c>
      <c r="Y7172">
        <f>INDEX(months!B:B,MATCH(Sheet1!W7172,months!A:A,0))</f>
        <v>1</v>
      </c>
      <c r="Z7172">
        <f t="shared" si="790"/>
        <v>43112</v>
      </c>
    </row>
    <row r="7173" spans="1:26" x14ac:dyDescent="0.2">
      <c r="A7173" t="s">
        <v>9937</v>
      </c>
      <c r="B7173" t="s">
        <v>4310</v>
      </c>
      <c r="D7173">
        <v>6</v>
      </c>
      <c r="E7173" t="s">
        <v>271</v>
      </c>
      <c r="F7173" t="s">
        <v>1199</v>
      </c>
      <c r="G7173" t="s">
        <v>23</v>
      </c>
      <c r="H7173" t="s">
        <v>24</v>
      </c>
      <c r="I7173" t="s">
        <v>25</v>
      </c>
      <c r="J7173" t="s">
        <v>2718</v>
      </c>
      <c r="K7173" t="s">
        <v>1349</v>
      </c>
      <c r="L7173" t="s">
        <v>148</v>
      </c>
      <c r="M7173" t="s">
        <v>81</v>
      </c>
      <c r="N7173">
        <f t="shared" si="784"/>
        <v>0</v>
      </c>
      <c r="O7173" t="str">
        <f t="shared" si="785"/>
        <v>No</v>
      </c>
      <c r="P7173">
        <f t="shared" si="786"/>
        <v>0</v>
      </c>
      <c r="Q7173">
        <f t="shared" si="787"/>
        <v>4813937689</v>
      </c>
      <c r="R7173">
        <f t="shared" si="788"/>
        <v>4.1933383153624479</v>
      </c>
      <c r="S7173" t="str">
        <f t="shared" si="789"/>
        <v>Acceptable</v>
      </c>
      <c r="T7173">
        <f>ROUNDUP(C7173,0)</f>
        <v>0</v>
      </c>
      <c r="U7173">
        <f>ROUNDDOWN(C7173,0)</f>
        <v>0</v>
      </c>
      <c r="V7173">
        <f>RIGHT(K7173,2)+2000</f>
        <v>2017</v>
      </c>
      <c r="W7173" t="str">
        <f>INDEX(_xlfn.TEXTSPLIT(K7173,"-"),1,2)</f>
        <v>Oct</v>
      </c>
      <c r="X7173" t="str">
        <f>INDEX(_xlfn.TEXTSPLIT(K7173,"-"),1,1)</f>
        <v>26</v>
      </c>
      <c r="Y7173">
        <f>INDEX(months!B:B,MATCH(Sheet1!W7173,months!A:A,0))</f>
        <v>10</v>
      </c>
      <c r="Z7173">
        <f t="shared" si="790"/>
        <v>43034</v>
      </c>
    </row>
    <row r="7174" spans="1:26" x14ac:dyDescent="0.2">
      <c r="A7174" t="s">
        <v>9938</v>
      </c>
      <c r="B7174" t="s">
        <v>2426</v>
      </c>
      <c r="D7174">
        <v>1</v>
      </c>
      <c r="E7174" t="s">
        <v>532</v>
      </c>
      <c r="F7174" t="s">
        <v>1010</v>
      </c>
      <c r="G7174" t="s">
        <v>23</v>
      </c>
      <c r="H7174" t="s">
        <v>24</v>
      </c>
      <c r="I7174" t="s">
        <v>25</v>
      </c>
      <c r="J7174" t="s">
        <v>2427</v>
      </c>
      <c r="K7174" t="s">
        <v>2248</v>
      </c>
      <c r="L7174" t="s">
        <v>59</v>
      </c>
      <c r="M7174" t="s">
        <v>54</v>
      </c>
      <c r="N7174">
        <f t="shared" si="784"/>
        <v>0</v>
      </c>
      <c r="O7174" t="str">
        <f t="shared" si="785"/>
        <v>No</v>
      </c>
      <c r="P7174">
        <f t="shared" si="786"/>
        <v>0</v>
      </c>
      <c r="Q7174">
        <f t="shared" si="787"/>
        <v>4813937689</v>
      </c>
      <c r="R7174">
        <f t="shared" si="788"/>
        <v>4.1933383153624479</v>
      </c>
      <c r="S7174" t="str">
        <f t="shared" si="789"/>
        <v>Acceptable</v>
      </c>
      <c r="T7174">
        <f>ROUNDUP(C7174,0)</f>
        <v>0</v>
      </c>
      <c r="U7174">
        <f>ROUNDDOWN(C7174,0)</f>
        <v>0</v>
      </c>
      <c r="V7174">
        <f>RIGHT(K7174,2)+2000</f>
        <v>2018</v>
      </c>
      <c r="W7174" t="str">
        <f>INDEX(_xlfn.TEXTSPLIT(K7174,"-"),1,2)</f>
        <v>Mar</v>
      </c>
      <c r="X7174" t="str">
        <f>INDEX(_xlfn.TEXTSPLIT(K7174,"-"),1,1)</f>
        <v>30</v>
      </c>
      <c r="Y7174">
        <f>INDEX(months!B:B,MATCH(Sheet1!W7174,months!A:A,0))</f>
        <v>3</v>
      </c>
      <c r="Z7174">
        <f t="shared" si="790"/>
        <v>43189</v>
      </c>
    </row>
    <row r="7175" spans="1:26" x14ac:dyDescent="0.2">
      <c r="A7175" t="s">
        <v>9939</v>
      </c>
      <c r="B7175" t="s">
        <v>2518</v>
      </c>
      <c r="D7175">
        <v>5</v>
      </c>
      <c r="E7175" t="s">
        <v>83</v>
      </c>
      <c r="F7175" t="s">
        <v>1199</v>
      </c>
      <c r="G7175" t="s">
        <v>23</v>
      </c>
      <c r="H7175" t="s">
        <v>24</v>
      </c>
      <c r="I7175" t="s">
        <v>25</v>
      </c>
      <c r="J7175" t="s">
        <v>2519</v>
      </c>
      <c r="K7175" t="s">
        <v>3611</v>
      </c>
      <c r="L7175" t="s">
        <v>59</v>
      </c>
      <c r="M7175" t="s">
        <v>177</v>
      </c>
      <c r="N7175">
        <f t="shared" si="784"/>
        <v>0</v>
      </c>
      <c r="O7175" t="str">
        <f t="shared" si="785"/>
        <v>No</v>
      </c>
      <c r="P7175">
        <f t="shared" si="786"/>
        <v>0</v>
      </c>
      <c r="Q7175">
        <f t="shared" si="787"/>
        <v>4813937689</v>
      </c>
      <c r="R7175">
        <f t="shared" si="788"/>
        <v>4.1933383153624479</v>
      </c>
      <c r="S7175" t="str">
        <f t="shared" si="789"/>
        <v>Acceptable</v>
      </c>
      <c r="T7175">
        <f>ROUNDUP(C7175,0)</f>
        <v>0</v>
      </c>
      <c r="U7175">
        <f>ROUNDDOWN(C7175,0)</f>
        <v>0</v>
      </c>
      <c r="V7175">
        <f>RIGHT(K7175,2)+2000</f>
        <v>2016</v>
      </c>
      <c r="W7175" t="str">
        <f>INDEX(_xlfn.TEXTSPLIT(K7175,"-"),1,2)</f>
        <v>Oct</v>
      </c>
      <c r="X7175" t="str">
        <f>INDEX(_xlfn.TEXTSPLIT(K7175,"-"),1,1)</f>
        <v>17</v>
      </c>
      <c r="Y7175">
        <f>INDEX(months!B:B,MATCH(Sheet1!W7175,months!A:A,0))</f>
        <v>10</v>
      </c>
      <c r="Z7175">
        <f t="shared" si="790"/>
        <v>42660</v>
      </c>
    </row>
    <row r="7176" spans="1:26" x14ac:dyDescent="0.2">
      <c r="A7176" t="s">
        <v>9940</v>
      </c>
      <c r="B7176" t="s">
        <v>20</v>
      </c>
      <c r="D7176">
        <v>7</v>
      </c>
      <c r="E7176" t="s">
        <v>56</v>
      </c>
      <c r="F7176" t="s">
        <v>101</v>
      </c>
      <c r="G7176" t="s">
        <v>23</v>
      </c>
      <c r="H7176" t="s">
        <v>24</v>
      </c>
      <c r="I7176" t="s">
        <v>25</v>
      </c>
      <c r="J7176" t="s">
        <v>26</v>
      </c>
      <c r="K7176" t="s">
        <v>1777</v>
      </c>
      <c r="L7176" t="s">
        <v>59</v>
      </c>
      <c r="M7176" t="s">
        <v>60</v>
      </c>
      <c r="N7176">
        <f t="shared" si="784"/>
        <v>0</v>
      </c>
      <c r="O7176" t="str">
        <f t="shared" si="785"/>
        <v>No</v>
      </c>
      <c r="P7176">
        <f t="shared" si="786"/>
        <v>0</v>
      </c>
      <c r="Q7176">
        <f t="shared" si="787"/>
        <v>4813937689</v>
      </c>
      <c r="R7176">
        <f t="shared" si="788"/>
        <v>4.1933383153624479</v>
      </c>
      <c r="S7176" t="str">
        <f t="shared" si="789"/>
        <v>Acceptable</v>
      </c>
      <c r="T7176">
        <f>ROUNDUP(C7176,0)</f>
        <v>0</v>
      </c>
      <c r="U7176">
        <f>ROUNDDOWN(C7176,0)</f>
        <v>0</v>
      </c>
      <c r="V7176">
        <f>RIGHT(K7176,2)+2000</f>
        <v>2018</v>
      </c>
      <c r="W7176" t="str">
        <f>INDEX(_xlfn.TEXTSPLIT(K7176,"-"),1,2)</f>
        <v>May</v>
      </c>
      <c r="X7176" t="str">
        <f>INDEX(_xlfn.TEXTSPLIT(K7176,"-"),1,1)</f>
        <v>30</v>
      </c>
      <c r="Y7176">
        <f>INDEX(months!B:B,MATCH(Sheet1!W7176,months!A:A,0))</f>
        <v>5</v>
      </c>
      <c r="Z7176">
        <f t="shared" si="790"/>
        <v>43250</v>
      </c>
    </row>
    <row r="7177" spans="1:26" x14ac:dyDescent="0.2">
      <c r="A7177" t="s">
        <v>9941</v>
      </c>
      <c r="B7177" t="s">
        <v>4612</v>
      </c>
      <c r="C7177">
        <v>3</v>
      </c>
      <c r="D7177">
        <v>262</v>
      </c>
      <c r="E7177" t="s">
        <v>96</v>
      </c>
      <c r="F7177" t="s">
        <v>22</v>
      </c>
      <c r="G7177" t="s">
        <v>23</v>
      </c>
      <c r="H7177" t="s">
        <v>24</v>
      </c>
      <c r="I7177" t="s">
        <v>25</v>
      </c>
      <c r="J7177" t="s">
        <v>4613</v>
      </c>
      <c r="K7177" t="s">
        <v>1484</v>
      </c>
      <c r="L7177" t="s">
        <v>28</v>
      </c>
      <c r="M7177" t="s">
        <v>86</v>
      </c>
      <c r="N7177">
        <f t="shared" si="784"/>
        <v>0</v>
      </c>
      <c r="O7177" t="str">
        <f t="shared" si="785"/>
        <v>No</v>
      </c>
      <c r="P7177">
        <f t="shared" si="786"/>
        <v>0</v>
      </c>
      <c r="Q7177">
        <f t="shared" si="787"/>
        <v>4813937689</v>
      </c>
      <c r="R7177">
        <f t="shared" si="788"/>
        <v>4.1933383153624479</v>
      </c>
      <c r="S7177" t="str">
        <f t="shared" si="789"/>
        <v>Acceptable</v>
      </c>
      <c r="T7177">
        <f>ROUNDUP(C7177,0)</f>
        <v>3</v>
      </c>
      <c r="U7177">
        <f>ROUNDDOWN(C7177,0)</f>
        <v>3</v>
      </c>
      <c r="V7177">
        <f>RIGHT(K7177,2)+2000</f>
        <v>2016</v>
      </c>
      <c r="W7177" t="str">
        <f>INDEX(_xlfn.TEXTSPLIT(K7177,"-"),1,2)</f>
        <v>Sep</v>
      </c>
      <c r="X7177" t="str">
        <f>INDEX(_xlfn.TEXTSPLIT(K7177,"-"),1,1)</f>
        <v>20</v>
      </c>
      <c r="Y7177">
        <f>INDEX(months!B:B,MATCH(Sheet1!W7177,months!A:A,0))</f>
        <v>9</v>
      </c>
      <c r="Z7177">
        <f t="shared" si="790"/>
        <v>42633</v>
      </c>
    </row>
    <row r="7178" spans="1:26" x14ac:dyDescent="0.2">
      <c r="A7178" t="s">
        <v>9942</v>
      </c>
      <c r="B7178" t="s">
        <v>4457</v>
      </c>
      <c r="D7178">
        <v>0</v>
      </c>
      <c r="E7178" t="s">
        <v>405</v>
      </c>
      <c r="F7178" t="s">
        <v>1278</v>
      </c>
      <c r="G7178" t="s">
        <v>23</v>
      </c>
      <c r="H7178" t="s">
        <v>24</v>
      </c>
      <c r="I7178" t="s">
        <v>25</v>
      </c>
      <c r="J7178" t="s">
        <v>4458</v>
      </c>
      <c r="K7178" t="s">
        <v>1449</v>
      </c>
      <c r="L7178" t="s">
        <v>9943</v>
      </c>
      <c r="M7178" t="s">
        <v>587</v>
      </c>
      <c r="N7178">
        <f t="shared" si="784"/>
        <v>0</v>
      </c>
      <c r="O7178" t="str">
        <f t="shared" si="785"/>
        <v>No</v>
      </c>
      <c r="P7178">
        <f t="shared" si="786"/>
        <v>0</v>
      </c>
      <c r="Q7178">
        <f t="shared" si="787"/>
        <v>4813937689</v>
      </c>
      <c r="R7178">
        <f t="shared" si="788"/>
        <v>4.1933383153624479</v>
      </c>
      <c r="S7178" t="str">
        <f t="shared" si="789"/>
        <v>Acceptable</v>
      </c>
      <c r="T7178">
        <f>ROUNDUP(C7178,0)</f>
        <v>0</v>
      </c>
      <c r="U7178">
        <f>ROUNDDOWN(C7178,0)</f>
        <v>0</v>
      </c>
      <c r="V7178">
        <f>RIGHT(K7178,2)+2000</f>
        <v>2018</v>
      </c>
      <c r="W7178" t="str">
        <f>INDEX(_xlfn.TEXTSPLIT(K7178,"-"),1,2)</f>
        <v>Jun</v>
      </c>
      <c r="X7178" t="str">
        <f>INDEX(_xlfn.TEXTSPLIT(K7178,"-"),1,1)</f>
        <v>18</v>
      </c>
      <c r="Y7178">
        <f>INDEX(months!B:B,MATCH(Sheet1!W7178,months!A:A,0))</f>
        <v>6</v>
      </c>
      <c r="Z7178">
        <f t="shared" si="790"/>
        <v>43269</v>
      </c>
    </row>
    <row r="7179" spans="1:26" x14ac:dyDescent="0.2">
      <c r="A7179" t="s">
        <v>9944</v>
      </c>
      <c r="B7179" t="s">
        <v>556</v>
      </c>
      <c r="C7179">
        <v>3.8</v>
      </c>
      <c r="D7179">
        <v>70</v>
      </c>
      <c r="E7179" t="s">
        <v>46</v>
      </c>
      <c r="F7179" t="s">
        <v>775</v>
      </c>
      <c r="G7179" t="s">
        <v>23</v>
      </c>
      <c r="H7179" t="s">
        <v>24</v>
      </c>
      <c r="I7179" t="s">
        <v>25</v>
      </c>
      <c r="J7179" t="s">
        <v>557</v>
      </c>
      <c r="K7179" t="s">
        <v>7081</v>
      </c>
      <c r="L7179" t="s">
        <v>9945</v>
      </c>
      <c r="M7179" t="s">
        <v>86</v>
      </c>
      <c r="N7179">
        <f t="shared" si="784"/>
        <v>0</v>
      </c>
      <c r="O7179" t="str">
        <f t="shared" si="785"/>
        <v>No</v>
      </c>
      <c r="P7179">
        <f t="shared" si="786"/>
        <v>0</v>
      </c>
      <c r="Q7179">
        <f t="shared" si="787"/>
        <v>4813937689</v>
      </c>
      <c r="R7179">
        <f t="shared" si="788"/>
        <v>4.1933383153624479</v>
      </c>
      <c r="S7179" t="str">
        <f t="shared" si="789"/>
        <v>Acceptable</v>
      </c>
      <c r="T7179">
        <f>ROUNDUP(C7179,0)</f>
        <v>4</v>
      </c>
      <c r="U7179">
        <f>ROUNDDOWN(C7179,0)</f>
        <v>3</v>
      </c>
      <c r="V7179">
        <f>RIGHT(K7179,2)+2000</f>
        <v>2016</v>
      </c>
      <c r="W7179" t="str">
        <f>INDEX(_xlfn.TEXTSPLIT(K7179,"-"),1,2)</f>
        <v>Oct</v>
      </c>
      <c r="X7179" t="str">
        <f>INDEX(_xlfn.TEXTSPLIT(K7179,"-"),1,1)</f>
        <v>26</v>
      </c>
      <c r="Y7179">
        <f>INDEX(months!B:B,MATCH(Sheet1!W7179,months!A:A,0))</f>
        <v>10</v>
      </c>
      <c r="Z7179">
        <f t="shared" si="790"/>
        <v>42669</v>
      </c>
    </row>
    <row r="7180" spans="1:26" x14ac:dyDescent="0.2">
      <c r="A7180" t="s">
        <v>9946</v>
      </c>
      <c r="B7180" t="s">
        <v>5248</v>
      </c>
      <c r="C7180">
        <v>4.2</v>
      </c>
      <c r="D7180">
        <v>1008</v>
      </c>
      <c r="E7180" t="s">
        <v>2568</v>
      </c>
      <c r="F7180" t="s">
        <v>50</v>
      </c>
      <c r="G7180" t="s">
        <v>23</v>
      </c>
      <c r="H7180" t="s">
        <v>24</v>
      </c>
      <c r="I7180" t="s">
        <v>25</v>
      </c>
      <c r="J7180" t="s">
        <v>5249</v>
      </c>
      <c r="K7180" t="s">
        <v>9947</v>
      </c>
      <c r="L7180" t="s">
        <v>174</v>
      </c>
      <c r="M7180" t="s">
        <v>86</v>
      </c>
      <c r="N7180">
        <f t="shared" si="784"/>
        <v>0</v>
      </c>
      <c r="O7180" t="str">
        <f t="shared" si="785"/>
        <v>No</v>
      </c>
      <c r="P7180">
        <f t="shared" si="786"/>
        <v>0</v>
      </c>
      <c r="Q7180">
        <f t="shared" si="787"/>
        <v>4813937689</v>
      </c>
      <c r="R7180">
        <f t="shared" si="788"/>
        <v>4.1933383153624479</v>
      </c>
      <c r="S7180" t="str">
        <f t="shared" si="789"/>
        <v>Acceptable</v>
      </c>
      <c r="T7180">
        <f>ROUNDUP(C7180,0)</f>
        <v>5</v>
      </c>
      <c r="U7180">
        <f>ROUNDDOWN(C7180,0)</f>
        <v>4</v>
      </c>
      <c r="V7180">
        <f>RIGHT(K7180,2)+2000</f>
        <v>2015</v>
      </c>
      <c r="W7180" t="str">
        <f>INDEX(_xlfn.TEXTSPLIT(K7180,"-"),1,2)</f>
        <v>Jun</v>
      </c>
      <c r="X7180" t="str">
        <f>INDEX(_xlfn.TEXTSPLIT(K7180,"-"),1,1)</f>
        <v>26</v>
      </c>
      <c r="Y7180">
        <f>INDEX(months!B:B,MATCH(Sheet1!W7180,months!A:A,0))</f>
        <v>6</v>
      </c>
      <c r="Z7180">
        <f t="shared" si="790"/>
        <v>42181</v>
      </c>
    </row>
    <row r="7181" spans="1:26" x14ac:dyDescent="0.2">
      <c r="A7181" t="s">
        <v>9948</v>
      </c>
      <c r="B7181" t="s">
        <v>5446</v>
      </c>
      <c r="C7181">
        <v>4.3</v>
      </c>
      <c r="D7181">
        <v>12</v>
      </c>
      <c r="E7181" t="s">
        <v>392</v>
      </c>
      <c r="F7181" t="s">
        <v>1010</v>
      </c>
      <c r="G7181" t="s">
        <v>23</v>
      </c>
      <c r="H7181" t="s">
        <v>24</v>
      </c>
      <c r="I7181" t="s">
        <v>25</v>
      </c>
      <c r="J7181" t="s">
        <v>5447</v>
      </c>
      <c r="K7181" t="s">
        <v>311</v>
      </c>
      <c r="L7181" t="s">
        <v>119</v>
      </c>
      <c r="M7181" t="s">
        <v>81</v>
      </c>
      <c r="N7181">
        <f t="shared" si="784"/>
        <v>0</v>
      </c>
      <c r="O7181" t="str">
        <f t="shared" si="785"/>
        <v>No</v>
      </c>
      <c r="P7181">
        <f t="shared" si="786"/>
        <v>0</v>
      </c>
      <c r="Q7181">
        <f t="shared" si="787"/>
        <v>4813937689</v>
      </c>
      <c r="R7181">
        <f t="shared" si="788"/>
        <v>4.1933383153624479</v>
      </c>
      <c r="S7181" t="str">
        <f t="shared" si="789"/>
        <v>Acceptable</v>
      </c>
      <c r="T7181">
        <f>ROUNDUP(C7181,0)</f>
        <v>5</v>
      </c>
      <c r="U7181">
        <f>ROUNDDOWN(C7181,0)</f>
        <v>4</v>
      </c>
      <c r="V7181">
        <f>RIGHT(K7181,2)+2000</f>
        <v>2018</v>
      </c>
      <c r="W7181" t="str">
        <f>INDEX(_xlfn.TEXTSPLIT(K7181,"-"),1,2)</f>
        <v>Aug</v>
      </c>
      <c r="X7181" t="str">
        <f>INDEX(_xlfn.TEXTSPLIT(K7181,"-"),1,1)</f>
        <v>4</v>
      </c>
      <c r="Y7181">
        <f>INDEX(months!B:B,MATCH(Sheet1!W7181,months!A:A,0))</f>
        <v>8</v>
      </c>
      <c r="Z7181">
        <f t="shared" si="790"/>
        <v>43316</v>
      </c>
    </row>
    <row r="7182" spans="1:26" x14ac:dyDescent="0.2">
      <c r="A7182" t="s">
        <v>9949</v>
      </c>
      <c r="B7182" t="s">
        <v>2518</v>
      </c>
      <c r="D7182">
        <v>3</v>
      </c>
      <c r="E7182" t="s">
        <v>208</v>
      </c>
      <c r="F7182" t="s">
        <v>775</v>
      </c>
      <c r="G7182" t="s">
        <v>23</v>
      </c>
      <c r="H7182" t="s">
        <v>24</v>
      </c>
      <c r="I7182" t="s">
        <v>25</v>
      </c>
      <c r="J7182" t="s">
        <v>2519</v>
      </c>
      <c r="K7182" t="s">
        <v>8276</v>
      </c>
      <c r="L7182" t="s">
        <v>59</v>
      </c>
      <c r="M7182" t="s">
        <v>60</v>
      </c>
      <c r="N7182">
        <f t="shared" si="784"/>
        <v>0</v>
      </c>
      <c r="O7182" t="str">
        <f t="shared" si="785"/>
        <v>No</v>
      </c>
      <c r="P7182">
        <f t="shared" si="786"/>
        <v>0</v>
      </c>
      <c r="Q7182">
        <f t="shared" si="787"/>
        <v>4813937689</v>
      </c>
      <c r="R7182">
        <f t="shared" si="788"/>
        <v>4.1933383153624479</v>
      </c>
      <c r="S7182" t="str">
        <f t="shared" si="789"/>
        <v>Acceptable</v>
      </c>
      <c r="T7182">
        <f>ROUNDUP(C7182,0)</f>
        <v>0</v>
      </c>
      <c r="U7182">
        <f>ROUNDDOWN(C7182,0)</f>
        <v>0</v>
      </c>
      <c r="V7182">
        <f>RIGHT(K7182,2)+2000</f>
        <v>2016</v>
      </c>
      <c r="W7182" t="str">
        <f>INDEX(_xlfn.TEXTSPLIT(K7182,"-"),1,2)</f>
        <v>Dec</v>
      </c>
      <c r="X7182" t="str">
        <f>INDEX(_xlfn.TEXTSPLIT(K7182,"-"),1,1)</f>
        <v>14</v>
      </c>
      <c r="Y7182">
        <f>INDEX(months!B:B,MATCH(Sheet1!W7182,months!A:A,0))</f>
        <v>12</v>
      </c>
      <c r="Z7182">
        <f t="shared" si="790"/>
        <v>42718</v>
      </c>
    </row>
    <row r="7183" spans="1:26" x14ac:dyDescent="0.2">
      <c r="A7183" t="s">
        <v>9950</v>
      </c>
      <c r="B7183" t="s">
        <v>4612</v>
      </c>
      <c r="D7183">
        <v>0</v>
      </c>
      <c r="E7183" t="s">
        <v>88</v>
      </c>
      <c r="F7183" t="s">
        <v>1199</v>
      </c>
      <c r="G7183" t="s">
        <v>23</v>
      </c>
      <c r="H7183" t="s">
        <v>24</v>
      </c>
      <c r="I7183" t="s">
        <v>25</v>
      </c>
      <c r="J7183" t="s">
        <v>4613</v>
      </c>
      <c r="K7183" t="s">
        <v>4026</v>
      </c>
      <c r="L7183" t="s">
        <v>9951</v>
      </c>
      <c r="M7183" t="s">
        <v>81</v>
      </c>
      <c r="N7183">
        <f t="shared" si="784"/>
        <v>0</v>
      </c>
      <c r="O7183" t="str">
        <f t="shared" si="785"/>
        <v>No</v>
      </c>
      <c r="P7183">
        <f t="shared" si="786"/>
        <v>0</v>
      </c>
      <c r="Q7183">
        <f t="shared" si="787"/>
        <v>4813937689</v>
      </c>
      <c r="R7183">
        <f t="shared" si="788"/>
        <v>4.1933383153624479</v>
      </c>
      <c r="S7183" t="str">
        <f t="shared" si="789"/>
        <v>Acceptable</v>
      </c>
      <c r="T7183">
        <f>ROUNDUP(C7183,0)</f>
        <v>0</v>
      </c>
      <c r="U7183">
        <f>ROUNDDOWN(C7183,0)</f>
        <v>0</v>
      </c>
      <c r="V7183">
        <f>RIGHT(K7183,2)+2000</f>
        <v>2018</v>
      </c>
      <c r="W7183" t="str">
        <f>INDEX(_xlfn.TEXTSPLIT(K7183,"-"),1,2)</f>
        <v>Feb</v>
      </c>
      <c r="X7183" t="str">
        <f>INDEX(_xlfn.TEXTSPLIT(K7183,"-"),1,1)</f>
        <v>6</v>
      </c>
      <c r="Y7183">
        <f>INDEX(months!B:B,MATCH(Sheet1!W7183,months!A:A,0))</f>
        <v>2</v>
      </c>
      <c r="Z7183">
        <f t="shared" si="790"/>
        <v>43137</v>
      </c>
    </row>
    <row r="7184" spans="1:26" x14ac:dyDescent="0.2">
      <c r="A7184" t="s">
        <v>9952</v>
      </c>
      <c r="B7184" t="s">
        <v>4457</v>
      </c>
      <c r="D7184">
        <v>0</v>
      </c>
      <c r="E7184" t="s">
        <v>242</v>
      </c>
      <c r="F7184" t="s">
        <v>1278</v>
      </c>
      <c r="G7184" t="s">
        <v>23</v>
      </c>
      <c r="H7184" t="s">
        <v>24</v>
      </c>
      <c r="I7184" t="s">
        <v>25</v>
      </c>
      <c r="J7184" t="s">
        <v>4458</v>
      </c>
      <c r="K7184" t="s">
        <v>5895</v>
      </c>
      <c r="L7184" t="s">
        <v>6190</v>
      </c>
      <c r="M7184" t="s">
        <v>29</v>
      </c>
      <c r="N7184">
        <f t="shared" si="784"/>
        <v>0</v>
      </c>
      <c r="O7184" t="str">
        <f t="shared" si="785"/>
        <v>No</v>
      </c>
      <c r="P7184">
        <f t="shared" si="786"/>
        <v>0</v>
      </c>
      <c r="Q7184">
        <f t="shared" si="787"/>
        <v>4813937689</v>
      </c>
      <c r="R7184">
        <f t="shared" si="788"/>
        <v>4.1933383153624479</v>
      </c>
      <c r="S7184" t="str">
        <f t="shared" si="789"/>
        <v>Acceptable</v>
      </c>
      <c r="T7184">
        <f>ROUNDUP(C7184,0)</f>
        <v>0</v>
      </c>
      <c r="U7184">
        <f>ROUNDDOWN(C7184,0)</f>
        <v>0</v>
      </c>
      <c r="V7184">
        <f>RIGHT(K7184,2)+2000</f>
        <v>2017</v>
      </c>
      <c r="W7184" t="str">
        <f>INDEX(_xlfn.TEXTSPLIT(K7184,"-"),1,2)</f>
        <v>Nov</v>
      </c>
      <c r="X7184" t="str">
        <f>INDEX(_xlfn.TEXTSPLIT(K7184,"-"),1,1)</f>
        <v>3</v>
      </c>
      <c r="Y7184">
        <f>INDEX(months!B:B,MATCH(Sheet1!W7184,months!A:A,0))</f>
        <v>11</v>
      </c>
      <c r="Z7184">
        <f t="shared" si="790"/>
        <v>43042</v>
      </c>
    </row>
    <row r="7185" spans="1:26" x14ac:dyDescent="0.2">
      <c r="A7185" t="s">
        <v>9953</v>
      </c>
      <c r="B7185" t="s">
        <v>211</v>
      </c>
      <c r="D7185">
        <v>21</v>
      </c>
      <c r="E7185" t="s">
        <v>271</v>
      </c>
      <c r="F7185" t="s">
        <v>1010</v>
      </c>
      <c r="G7185" t="s">
        <v>649</v>
      </c>
      <c r="H7185" t="s">
        <v>1006</v>
      </c>
      <c r="I7185" t="s">
        <v>25</v>
      </c>
      <c r="J7185" t="s">
        <v>212</v>
      </c>
      <c r="K7185" t="s">
        <v>278</v>
      </c>
      <c r="L7185" t="s">
        <v>3075</v>
      </c>
      <c r="M7185" t="s">
        <v>86</v>
      </c>
      <c r="N7185">
        <f t="shared" si="784"/>
        <v>0</v>
      </c>
      <c r="O7185" t="str">
        <f t="shared" si="785"/>
        <v>No</v>
      </c>
      <c r="P7185">
        <f t="shared" si="786"/>
        <v>0</v>
      </c>
      <c r="Q7185">
        <f t="shared" si="787"/>
        <v>4813937689</v>
      </c>
      <c r="R7185">
        <f t="shared" si="788"/>
        <v>4.1933383153624479</v>
      </c>
      <c r="S7185" t="str">
        <f t="shared" si="789"/>
        <v>Acceptable</v>
      </c>
      <c r="T7185">
        <f>ROUNDUP(C7185,0)</f>
        <v>0</v>
      </c>
      <c r="U7185">
        <f>ROUNDDOWN(C7185,0)</f>
        <v>0</v>
      </c>
      <c r="V7185">
        <f>RIGHT(K7185,2)+2000</f>
        <v>2018</v>
      </c>
      <c r="W7185" t="str">
        <f>INDEX(_xlfn.TEXTSPLIT(K7185,"-"),1,2)</f>
        <v>Jul</v>
      </c>
      <c r="X7185" t="str">
        <f>INDEX(_xlfn.TEXTSPLIT(K7185,"-"),1,1)</f>
        <v>27</v>
      </c>
      <c r="Y7185">
        <f>INDEX(months!B:B,MATCH(Sheet1!W7185,months!A:A,0))</f>
        <v>7</v>
      </c>
      <c r="Z7185">
        <f t="shared" si="790"/>
        <v>43308</v>
      </c>
    </row>
    <row r="7186" spans="1:26" x14ac:dyDescent="0.2">
      <c r="A7186" t="s">
        <v>9954</v>
      </c>
      <c r="B7186" t="s">
        <v>5319</v>
      </c>
      <c r="D7186">
        <v>0</v>
      </c>
      <c r="E7186" t="s">
        <v>2568</v>
      </c>
      <c r="F7186" t="s">
        <v>1278</v>
      </c>
      <c r="G7186" t="s">
        <v>23</v>
      </c>
      <c r="H7186" t="s">
        <v>24</v>
      </c>
      <c r="I7186" t="s">
        <v>25</v>
      </c>
      <c r="J7186" t="s">
        <v>5320</v>
      </c>
      <c r="K7186" t="s">
        <v>1833</v>
      </c>
      <c r="L7186" t="s">
        <v>59</v>
      </c>
      <c r="M7186" t="s">
        <v>29</v>
      </c>
      <c r="N7186">
        <f t="shared" si="784"/>
        <v>0</v>
      </c>
      <c r="O7186" t="str">
        <f t="shared" si="785"/>
        <v>No</v>
      </c>
      <c r="P7186">
        <f t="shared" si="786"/>
        <v>0</v>
      </c>
      <c r="Q7186">
        <f t="shared" si="787"/>
        <v>4813937689</v>
      </c>
      <c r="R7186">
        <f t="shared" si="788"/>
        <v>4.1933383153624479</v>
      </c>
      <c r="S7186" t="str">
        <f t="shared" si="789"/>
        <v>Acceptable</v>
      </c>
      <c r="T7186">
        <f>ROUNDUP(C7186,0)</f>
        <v>0</v>
      </c>
      <c r="U7186">
        <f>ROUNDDOWN(C7186,0)</f>
        <v>0</v>
      </c>
      <c r="V7186">
        <f>RIGHT(K7186,2)+2000</f>
        <v>2018</v>
      </c>
      <c r="W7186" t="str">
        <f>INDEX(_xlfn.TEXTSPLIT(K7186,"-"),1,2)</f>
        <v>Jun</v>
      </c>
      <c r="X7186" t="str">
        <f>INDEX(_xlfn.TEXTSPLIT(K7186,"-"),1,1)</f>
        <v>9</v>
      </c>
      <c r="Y7186">
        <f>INDEX(months!B:B,MATCH(Sheet1!W7186,months!A:A,0))</f>
        <v>6</v>
      </c>
      <c r="Z7186">
        <f t="shared" si="790"/>
        <v>43260</v>
      </c>
    </row>
    <row r="7187" spans="1:26" x14ac:dyDescent="0.2">
      <c r="A7187" t="s">
        <v>9955</v>
      </c>
      <c r="B7187" t="s">
        <v>5319</v>
      </c>
      <c r="D7187">
        <v>2</v>
      </c>
      <c r="E7187" t="s">
        <v>123</v>
      </c>
      <c r="F7187" t="s">
        <v>1005</v>
      </c>
      <c r="G7187" t="s">
        <v>23</v>
      </c>
      <c r="H7187" t="s">
        <v>24</v>
      </c>
      <c r="I7187" t="s">
        <v>25</v>
      </c>
      <c r="J7187" t="s">
        <v>5320</v>
      </c>
      <c r="K7187" t="s">
        <v>746</v>
      </c>
      <c r="L7187" t="s">
        <v>53</v>
      </c>
      <c r="M7187" t="s">
        <v>81</v>
      </c>
      <c r="N7187">
        <f t="shared" si="784"/>
        <v>0</v>
      </c>
      <c r="O7187" t="str">
        <f t="shared" si="785"/>
        <v>No</v>
      </c>
      <c r="P7187">
        <f t="shared" si="786"/>
        <v>0</v>
      </c>
      <c r="Q7187">
        <f t="shared" si="787"/>
        <v>4813937689</v>
      </c>
      <c r="R7187">
        <f t="shared" si="788"/>
        <v>4.1933383153624479</v>
      </c>
      <c r="S7187" t="str">
        <f t="shared" si="789"/>
        <v>Acceptable</v>
      </c>
      <c r="T7187">
        <f>ROUNDUP(C7187,0)</f>
        <v>0</v>
      </c>
      <c r="U7187">
        <f>ROUNDDOWN(C7187,0)</f>
        <v>0</v>
      </c>
      <c r="V7187">
        <f>RIGHT(K7187,2)+2000</f>
        <v>2018</v>
      </c>
      <c r="W7187" t="str">
        <f>INDEX(_xlfn.TEXTSPLIT(K7187,"-"),1,2)</f>
        <v>May</v>
      </c>
      <c r="X7187" t="str">
        <f>INDEX(_xlfn.TEXTSPLIT(K7187,"-"),1,1)</f>
        <v>23</v>
      </c>
      <c r="Y7187">
        <f>INDEX(months!B:B,MATCH(Sheet1!W7187,months!A:A,0))</f>
        <v>5</v>
      </c>
      <c r="Z7187">
        <f t="shared" si="790"/>
        <v>43243</v>
      </c>
    </row>
    <row r="7188" spans="1:26" x14ac:dyDescent="0.2">
      <c r="A7188" t="s">
        <v>9956</v>
      </c>
      <c r="B7188" t="s">
        <v>2518</v>
      </c>
      <c r="C7188">
        <v>4.4000000000000004</v>
      </c>
      <c r="D7188">
        <v>5</v>
      </c>
      <c r="E7188" t="s">
        <v>147</v>
      </c>
      <c r="F7188" t="s">
        <v>775</v>
      </c>
      <c r="G7188" t="s">
        <v>23</v>
      </c>
      <c r="H7188" t="s">
        <v>24</v>
      </c>
      <c r="I7188" t="s">
        <v>25</v>
      </c>
      <c r="J7188" t="s">
        <v>2519</v>
      </c>
      <c r="K7188" t="s">
        <v>9957</v>
      </c>
      <c r="L7188" t="s">
        <v>59</v>
      </c>
      <c r="M7188" t="s">
        <v>60</v>
      </c>
      <c r="N7188">
        <f t="shared" si="784"/>
        <v>0</v>
      </c>
      <c r="O7188" t="str">
        <f t="shared" si="785"/>
        <v>No</v>
      </c>
      <c r="P7188">
        <f t="shared" si="786"/>
        <v>0</v>
      </c>
      <c r="Q7188">
        <f t="shared" si="787"/>
        <v>4813937689</v>
      </c>
      <c r="R7188">
        <f t="shared" si="788"/>
        <v>4.1933383153624479</v>
      </c>
      <c r="S7188" t="str">
        <f t="shared" si="789"/>
        <v>Acceptable</v>
      </c>
      <c r="T7188">
        <f>ROUNDUP(C7188,0)</f>
        <v>5</v>
      </c>
      <c r="U7188">
        <f>ROUNDDOWN(C7188,0)</f>
        <v>4</v>
      </c>
      <c r="V7188">
        <f>RIGHT(K7188,2)+2000</f>
        <v>2017</v>
      </c>
      <c r="W7188" t="str">
        <f>INDEX(_xlfn.TEXTSPLIT(K7188,"-"),1,2)</f>
        <v>Jan</v>
      </c>
      <c r="X7188" t="str">
        <f>INDEX(_xlfn.TEXTSPLIT(K7188,"-"),1,1)</f>
        <v>14</v>
      </c>
      <c r="Y7188">
        <f>INDEX(months!B:B,MATCH(Sheet1!W7188,months!A:A,0))</f>
        <v>1</v>
      </c>
      <c r="Z7188">
        <f t="shared" si="790"/>
        <v>42749</v>
      </c>
    </row>
    <row r="7189" spans="1:26" x14ac:dyDescent="0.2">
      <c r="A7189" t="s">
        <v>9958</v>
      </c>
      <c r="B7189" t="s">
        <v>4612</v>
      </c>
      <c r="C7189">
        <v>3.2</v>
      </c>
      <c r="D7189">
        <v>27</v>
      </c>
      <c r="E7189" t="s">
        <v>100</v>
      </c>
      <c r="F7189" t="s">
        <v>101</v>
      </c>
      <c r="G7189" t="s">
        <v>23</v>
      </c>
      <c r="H7189" t="s">
        <v>24</v>
      </c>
      <c r="I7189" t="s">
        <v>25</v>
      </c>
      <c r="J7189" t="s">
        <v>4613</v>
      </c>
      <c r="K7189" t="s">
        <v>4023</v>
      </c>
      <c r="L7189" t="s">
        <v>157</v>
      </c>
      <c r="M7189" t="s">
        <v>86</v>
      </c>
      <c r="N7189">
        <f t="shared" si="784"/>
        <v>0</v>
      </c>
      <c r="O7189" t="str">
        <f t="shared" si="785"/>
        <v>No</v>
      </c>
      <c r="P7189">
        <f t="shared" si="786"/>
        <v>0</v>
      </c>
      <c r="Q7189">
        <f t="shared" si="787"/>
        <v>4813937689</v>
      </c>
      <c r="R7189">
        <f t="shared" si="788"/>
        <v>4.1933383153624479</v>
      </c>
      <c r="S7189" t="str">
        <f t="shared" si="789"/>
        <v>Acceptable</v>
      </c>
      <c r="T7189">
        <f>ROUNDUP(C7189,0)</f>
        <v>4</v>
      </c>
      <c r="U7189">
        <f>ROUNDDOWN(C7189,0)</f>
        <v>3</v>
      </c>
      <c r="V7189">
        <f>RIGHT(K7189,2)+2000</f>
        <v>2018</v>
      </c>
      <c r="W7189" t="str">
        <f>INDEX(_xlfn.TEXTSPLIT(K7189,"-"),1,2)</f>
        <v>Jan</v>
      </c>
      <c r="X7189" t="str">
        <f>INDEX(_xlfn.TEXTSPLIT(K7189,"-"),1,1)</f>
        <v>22</v>
      </c>
      <c r="Y7189">
        <f>INDEX(months!B:B,MATCH(Sheet1!W7189,months!A:A,0))</f>
        <v>1</v>
      </c>
      <c r="Z7189">
        <f t="shared" si="790"/>
        <v>43122</v>
      </c>
    </row>
    <row r="7190" spans="1:26" x14ac:dyDescent="0.2">
      <c r="A7190" t="s">
        <v>9959</v>
      </c>
      <c r="B7190" t="s">
        <v>4310</v>
      </c>
      <c r="D7190">
        <v>1</v>
      </c>
      <c r="E7190" t="s">
        <v>537</v>
      </c>
      <c r="F7190" t="s">
        <v>1005</v>
      </c>
      <c r="G7190" t="s">
        <v>23</v>
      </c>
      <c r="H7190" t="s">
        <v>24</v>
      </c>
      <c r="I7190" t="s">
        <v>25</v>
      </c>
      <c r="J7190" t="s">
        <v>2718</v>
      </c>
      <c r="K7190" t="s">
        <v>66</v>
      </c>
      <c r="L7190" t="s">
        <v>1573</v>
      </c>
      <c r="M7190" t="s">
        <v>86</v>
      </c>
      <c r="N7190">
        <f t="shared" si="784"/>
        <v>0</v>
      </c>
      <c r="O7190" t="str">
        <f t="shared" si="785"/>
        <v>No</v>
      </c>
      <c r="P7190">
        <f t="shared" si="786"/>
        <v>0</v>
      </c>
      <c r="Q7190">
        <f t="shared" si="787"/>
        <v>4813937689</v>
      </c>
      <c r="R7190">
        <f t="shared" si="788"/>
        <v>4.1933383153624479</v>
      </c>
      <c r="S7190" t="str">
        <f t="shared" si="789"/>
        <v>Acceptable</v>
      </c>
      <c r="T7190">
        <f>ROUNDUP(C7190,0)</f>
        <v>0</v>
      </c>
      <c r="U7190">
        <f>ROUNDDOWN(C7190,0)</f>
        <v>0</v>
      </c>
      <c r="V7190">
        <f>RIGHT(K7190,2)+2000</f>
        <v>2018</v>
      </c>
      <c r="W7190" t="str">
        <f>INDEX(_xlfn.TEXTSPLIT(K7190,"-"),1,2)</f>
        <v>Jun</v>
      </c>
      <c r="X7190" t="str">
        <f>INDEX(_xlfn.TEXTSPLIT(K7190,"-"),1,1)</f>
        <v>14</v>
      </c>
      <c r="Y7190">
        <f>INDEX(months!B:B,MATCH(Sheet1!W7190,months!A:A,0))</f>
        <v>6</v>
      </c>
      <c r="Z7190">
        <f t="shared" si="790"/>
        <v>43265</v>
      </c>
    </row>
    <row r="7191" spans="1:26" x14ac:dyDescent="0.2">
      <c r="A7191" t="s">
        <v>9960</v>
      </c>
      <c r="B7191" t="s">
        <v>3391</v>
      </c>
      <c r="D7191">
        <v>1</v>
      </c>
      <c r="E7191" t="s">
        <v>698</v>
      </c>
      <c r="F7191" t="s">
        <v>1005</v>
      </c>
      <c r="G7191" t="s">
        <v>23</v>
      </c>
      <c r="H7191" t="s">
        <v>24</v>
      </c>
      <c r="I7191" t="s">
        <v>25</v>
      </c>
      <c r="J7191" t="s">
        <v>3393</v>
      </c>
      <c r="K7191" t="s">
        <v>559</v>
      </c>
      <c r="L7191" t="s">
        <v>59</v>
      </c>
      <c r="M7191" t="s">
        <v>54</v>
      </c>
      <c r="N7191">
        <f t="shared" si="784"/>
        <v>0</v>
      </c>
      <c r="O7191" t="str">
        <f t="shared" si="785"/>
        <v>No</v>
      </c>
      <c r="P7191">
        <f t="shared" si="786"/>
        <v>0</v>
      </c>
      <c r="Q7191">
        <f t="shared" si="787"/>
        <v>4813937689</v>
      </c>
      <c r="R7191">
        <f t="shared" si="788"/>
        <v>4.1933383153624479</v>
      </c>
      <c r="S7191" t="str">
        <f t="shared" si="789"/>
        <v>Acceptable</v>
      </c>
      <c r="T7191">
        <f>ROUNDUP(C7191,0)</f>
        <v>0</v>
      </c>
      <c r="U7191">
        <f>ROUNDDOWN(C7191,0)</f>
        <v>0</v>
      </c>
      <c r="V7191">
        <f>RIGHT(K7191,2)+2000</f>
        <v>2018</v>
      </c>
      <c r="W7191" t="str">
        <f>INDEX(_xlfn.TEXTSPLIT(K7191,"-"),1,2)</f>
        <v>May</v>
      </c>
      <c r="X7191" t="str">
        <f>INDEX(_xlfn.TEXTSPLIT(K7191,"-"),1,1)</f>
        <v>21</v>
      </c>
      <c r="Y7191">
        <f>INDEX(months!B:B,MATCH(Sheet1!W7191,months!A:A,0))</f>
        <v>5</v>
      </c>
      <c r="Z7191">
        <f t="shared" si="790"/>
        <v>43241</v>
      </c>
    </row>
    <row r="7192" spans="1:26" x14ac:dyDescent="0.2">
      <c r="A7192" t="s">
        <v>9961</v>
      </c>
      <c r="B7192" t="s">
        <v>556</v>
      </c>
      <c r="D7192">
        <v>0</v>
      </c>
      <c r="E7192" t="s">
        <v>31</v>
      </c>
      <c r="F7192" t="s">
        <v>1278</v>
      </c>
      <c r="G7192" t="s">
        <v>23</v>
      </c>
      <c r="H7192" t="s">
        <v>24</v>
      </c>
      <c r="I7192" t="s">
        <v>418</v>
      </c>
      <c r="J7192" t="s">
        <v>557</v>
      </c>
      <c r="K7192" t="s">
        <v>209</v>
      </c>
      <c r="L7192" t="s">
        <v>1687</v>
      </c>
      <c r="M7192" t="s">
        <v>274</v>
      </c>
      <c r="N7192">
        <f t="shared" si="784"/>
        <v>0</v>
      </c>
      <c r="O7192" t="str">
        <f t="shared" si="785"/>
        <v>No</v>
      </c>
      <c r="P7192">
        <f t="shared" si="786"/>
        <v>0</v>
      </c>
      <c r="Q7192">
        <f t="shared" si="787"/>
        <v>4813937689</v>
      </c>
      <c r="R7192">
        <f t="shared" si="788"/>
        <v>4.1933383153624479</v>
      </c>
      <c r="S7192" t="str">
        <f t="shared" si="789"/>
        <v>Acceptable</v>
      </c>
      <c r="T7192">
        <f>ROUNDUP(C7192,0)</f>
        <v>0</v>
      </c>
      <c r="U7192">
        <f>ROUNDDOWN(C7192,0)</f>
        <v>0</v>
      </c>
      <c r="V7192">
        <f>RIGHT(K7192,2)+2000</f>
        <v>2018</v>
      </c>
      <c r="W7192" t="str">
        <f>INDEX(_xlfn.TEXTSPLIT(K7192,"-"),1,2)</f>
        <v>May</v>
      </c>
      <c r="X7192" t="str">
        <f>INDEX(_xlfn.TEXTSPLIT(K7192,"-"),1,1)</f>
        <v>28</v>
      </c>
      <c r="Y7192">
        <f>INDEX(months!B:B,MATCH(Sheet1!W7192,months!A:A,0))</f>
        <v>5</v>
      </c>
      <c r="Z7192">
        <f t="shared" si="790"/>
        <v>43248</v>
      </c>
    </row>
    <row r="7193" spans="1:26" x14ac:dyDescent="0.2">
      <c r="A7193" t="s">
        <v>9962</v>
      </c>
      <c r="B7193" t="s">
        <v>2518</v>
      </c>
      <c r="C7193">
        <v>3.5</v>
      </c>
      <c r="D7193">
        <v>155</v>
      </c>
      <c r="E7193" t="s">
        <v>83</v>
      </c>
      <c r="F7193" t="s">
        <v>22</v>
      </c>
      <c r="G7193" t="s">
        <v>23</v>
      </c>
      <c r="H7193" t="s">
        <v>24</v>
      </c>
      <c r="I7193" t="s">
        <v>25</v>
      </c>
      <c r="J7193" t="s">
        <v>2519</v>
      </c>
      <c r="K7193" t="s">
        <v>9963</v>
      </c>
      <c r="L7193" t="s">
        <v>105</v>
      </c>
      <c r="M7193" t="s">
        <v>81</v>
      </c>
      <c r="N7193">
        <f t="shared" si="784"/>
        <v>0</v>
      </c>
      <c r="O7193" t="str">
        <f t="shared" si="785"/>
        <v>No</v>
      </c>
      <c r="P7193">
        <f t="shared" si="786"/>
        <v>0</v>
      </c>
      <c r="Q7193">
        <f t="shared" si="787"/>
        <v>4813937689</v>
      </c>
      <c r="R7193">
        <f t="shared" si="788"/>
        <v>4.1933383153624479</v>
      </c>
      <c r="S7193" t="str">
        <f t="shared" si="789"/>
        <v>Acceptable</v>
      </c>
      <c r="T7193">
        <f>ROUNDUP(C7193,0)</f>
        <v>4</v>
      </c>
      <c r="U7193">
        <f>ROUNDDOWN(C7193,0)</f>
        <v>3</v>
      </c>
      <c r="V7193">
        <f>RIGHT(K7193,2)+2000</f>
        <v>2017</v>
      </c>
      <c r="W7193" t="str">
        <f>INDEX(_xlfn.TEXTSPLIT(K7193,"-"),1,2)</f>
        <v>Oct</v>
      </c>
      <c r="X7193" t="str">
        <f>INDEX(_xlfn.TEXTSPLIT(K7193,"-"),1,1)</f>
        <v>13</v>
      </c>
      <c r="Y7193">
        <f>INDEX(months!B:B,MATCH(Sheet1!W7193,months!A:A,0))</f>
        <v>10</v>
      </c>
      <c r="Z7193">
        <f t="shared" si="790"/>
        <v>43021</v>
      </c>
    </row>
    <row r="7194" spans="1:26" x14ac:dyDescent="0.2">
      <c r="A7194" t="s">
        <v>9964</v>
      </c>
      <c r="B7194" t="s">
        <v>4612</v>
      </c>
      <c r="C7194">
        <v>4.4000000000000004</v>
      </c>
      <c r="D7194">
        <v>79</v>
      </c>
      <c r="E7194" t="s">
        <v>403</v>
      </c>
      <c r="F7194" t="s">
        <v>22</v>
      </c>
      <c r="G7194" t="s">
        <v>23</v>
      </c>
      <c r="H7194" t="s">
        <v>24</v>
      </c>
      <c r="I7194" t="s">
        <v>25</v>
      </c>
      <c r="J7194" t="s">
        <v>4613</v>
      </c>
      <c r="K7194" t="s">
        <v>547</v>
      </c>
      <c r="L7194" t="s">
        <v>9965</v>
      </c>
      <c r="M7194" t="s">
        <v>177</v>
      </c>
      <c r="N7194">
        <f t="shared" si="784"/>
        <v>0</v>
      </c>
      <c r="O7194" t="str">
        <f t="shared" si="785"/>
        <v>No</v>
      </c>
      <c r="P7194">
        <f t="shared" si="786"/>
        <v>0</v>
      </c>
      <c r="Q7194">
        <f t="shared" si="787"/>
        <v>4813937689</v>
      </c>
      <c r="R7194">
        <f t="shared" si="788"/>
        <v>4.1933383153624479</v>
      </c>
      <c r="S7194" t="str">
        <f t="shared" si="789"/>
        <v>Acceptable</v>
      </c>
      <c r="T7194">
        <f>ROUNDUP(C7194,0)</f>
        <v>5</v>
      </c>
      <c r="U7194">
        <f>ROUNDDOWN(C7194,0)</f>
        <v>4</v>
      </c>
      <c r="V7194">
        <f>RIGHT(K7194,2)+2000</f>
        <v>2018</v>
      </c>
      <c r="W7194" t="str">
        <f>INDEX(_xlfn.TEXTSPLIT(K7194,"-"),1,2)</f>
        <v>Feb</v>
      </c>
      <c r="X7194" t="str">
        <f>INDEX(_xlfn.TEXTSPLIT(K7194,"-"),1,1)</f>
        <v>15</v>
      </c>
      <c r="Y7194">
        <f>INDEX(months!B:B,MATCH(Sheet1!W7194,months!A:A,0))</f>
        <v>2</v>
      </c>
      <c r="Z7194">
        <f t="shared" si="790"/>
        <v>43146</v>
      </c>
    </row>
    <row r="7195" spans="1:26" x14ac:dyDescent="0.2">
      <c r="A7195" t="s">
        <v>9966</v>
      </c>
      <c r="B7195" t="s">
        <v>5446</v>
      </c>
      <c r="C7195">
        <v>4.5</v>
      </c>
      <c r="D7195">
        <v>62</v>
      </c>
      <c r="E7195" t="s">
        <v>983</v>
      </c>
      <c r="F7195" t="s">
        <v>775</v>
      </c>
      <c r="G7195" t="s">
        <v>649</v>
      </c>
      <c r="H7195" t="s">
        <v>3310</v>
      </c>
      <c r="I7195" t="s">
        <v>25</v>
      </c>
      <c r="J7195" t="s">
        <v>5447</v>
      </c>
      <c r="K7195" t="s">
        <v>1689</v>
      </c>
      <c r="L7195" t="s">
        <v>180</v>
      </c>
      <c r="M7195" t="s">
        <v>86</v>
      </c>
      <c r="N7195">
        <f t="shared" si="784"/>
        <v>0</v>
      </c>
      <c r="O7195" t="str">
        <f t="shared" si="785"/>
        <v>No</v>
      </c>
      <c r="P7195">
        <f t="shared" si="786"/>
        <v>0</v>
      </c>
      <c r="Q7195">
        <f t="shared" si="787"/>
        <v>4813937689</v>
      </c>
      <c r="R7195">
        <f t="shared" si="788"/>
        <v>4.1933383153624479</v>
      </c>
      <c r="S7195" t="str">
        <f t="shared" si="789"/>
        <v>Acceptable</v>
      </c>
      <c r="T7195">
        <f>ROUNDUP(C7195,0)</f>
        <v>5</v>
      </c>
      <c r="U7195">
        <f>ROUNDDOWN(C7195,0)</f>
        <v>4</v>
      </c>
      <c r="V7195">
        <f>RIGHT(K7195,2)+2000</f>
        <v>2018</v>
      </c>
      <c r="W7195" t="str">
        <f>INDEX(_xlfn.TEXTSPLIT(K7195,"-"),1,2)</f>
        <v>Jun</v>
      </c>
      <c r="X7195" t="str">
        <f>INDEX(_xlfn.TEXTSPLIT(K7195,"-"),1,1)</f>
        <v>30</v>
      </c>
      <c r="Y7195">
        <f>INDEX(months!B:B,MATCH(Sheet1!W7195,months!A:A,0))</f>
        <v>6</v>
      </c>
      <c r="Z7195">
        <f t="shared" si="790"/>
        <v>43281</v>
      </c>
    </row>
    <row r="7196" spans="1:26" x14ac:dyDescent="0.2">
      <c r="A7196" t="s">
        <v>9967</v>
      </c>
      <c r="B7196" t="s">
        <v>3070</v>
      </c>
      <c r="C7196">
        <v>3.7</v>
      </c>
      <c r="D7196">
        <v>190</v>
      </c>
      <c r="E7196" t="s">
        <v>83</v>
      </c>
      <c r="F7196" t="s">
        <v>22</v>
      </c>
      <c r="G7196" t="s">
        <v>23</v>
      </c>
      <c r="H7196" t="s">
        <v>24</v>
      </c>
      <c r="I7196" t="s">
        <v>25</v>
      </c>
      <c r="J7196" t="s">
        <v>1303</v>
      </c>
      <c r="K7196" t="s">
        <v>9968</v>
      </c>
      <c r="L7196" t="s">
        <v>441</v>
      </c>
      <c r="M7196" t="s">
        <v>54</v>
      </c>
      <c r="N7196">
        <f t="shared" si="784"/>
        <v>0</v>
      </c>
      <c r="O7196" t="str">
        <f t="shared" si="785"/>
        <v>No</v>
      </c>
      <c r="P7196">
        <f t="shared" si="786"/>
        <v>0</v>
      </c>
      <c r="Q7196">
        <f t="shared" si="787"/>
        <v>4813937689</v>
      </c>
      <c r="R7196">
        <f t="shared" si="788"/>
        <v>4.1933383153624479</v>
      </c>
      <c r="S7196" t="str">
        <f t="shared" si="789"/>
        <v>Acceptable</v>
      </c>
      <c r="T7196">
        <f>ROUNDUP(C7196,0)</f>
        <v>4</v>
      </c>
      <c r="U7196">
        <f>ROUNDDOWN(C7196,0)</f>
        <v>3</v>
      </c>
      <c r="V7196">
        <f>RIGHT(K7196,2)+2000</f>
        <v>2017</v>
      </c>
      <c r="W7196" t="str">
        <f>INDEX(_xlfn.TEXTSPLIT(K7196,"-"),1,2)</f>
        <v>Mar</v>
      </c>
      <c r="X7196" t="str">
        <f>INDEX(_xlfn.TEXTSPLIT(K7196,"-"),1,1)</f>
        <v>22</v>
      </c>
      <c r="Y7196">
        <f>INDEX(months!B:B,MATCH(Sheet1!W7196,months!A:A,0))</f>
        <v>3</v>
      </c>
      <c r="Z7196">
        <f t="shared" si="790"/>
        <v>42816</v>
      </c>
    </row>
    <row r="7197" spans="1:26" x14ac:dyDescent="0.2">
      <c r="A7197" t="s">
        <v>9969</v>
      </c>
      <c r="B7197" t="s">
        <v>4612</v>
      </c>
      <c r="C7197">
        <v>5</v>
      </c>
      <c r="D7197">
        <v>3</v>
      </c>
      <c r="E7197" t="s">
        <v>64</v>
      </c>
      <c r="F7197" t="s">
        <v>1010</v>
      </c>
      <c r="G7197" t="s">
        <v>23</v>
      </c>
      <c r="H7197" t="s">
        <v>24</v>
      </c>
      <c r="I7197" t="s">
        <v>25</v>
      </c>
      <c r="J7197" t="s">
        <v>4613</v>
      </c>
      <c r="K7197" t="s">
        <v>209</v>
      </c>
      <c r="L7197" t="s">
        <v>441</v>
      </c>
      <c r="M7197" t="s">
        <v>81</v>
      </c>
      <c r="N7197">
        <f t="shared" si="784"/>
        <v>0</v>
      </c>
      <c r="O7197" t="str">
        <f t="shared" si="785"/>
        <v>No</v>
      </c>
      <c r="P7197">
        <f t="shared" si="786"/>
        <v>0</v>
      </c>
      <c r="Q7197">
        <f t="shared" si="787"/>
        <v>4813937689</v>
      </c>
      <c r="R7197">
        <f t="shared" si="788"/>
        <v>4.1933383153624479</v>
      </c>
      <c r="S7197" t="str">
        <f t="shared" si="789"/>
        <v>Acceptable</v>
      </c>
      <c r="T7197">
        <f>ROUNDUP(C7197,0)</f>
        <v>5</v>
      </c>
      <c r="U7197">
        <f>ROUNDDOWN(C7197,0)</f>
        <v>5</v>
      </c>
      <c r="V7197">
        <f>RIGHT(K7197,2)+2000</f>
        <v>2018</v>
      </c>
      <c r="W7197" t="str">
        <f>INDEX(_xlfn.TEXTSPLIT(K7197,"-"),1,2)</f>
        <v>May</v>
      </c>
      <c r="X7197" t="str">
        <f>INDEX(_xlfn.TEXTSPLIT(K7197,"-"),1,1)</f>
        <v>28</v>
      </c>
      <c r="Y7197">
        <f>INDEX(months!B:B,MATCH(Sheet1!W7197,months!A:A,0))</f>
        <v>5</v>
      </c>
      <c r="Z7197">
        <f t="shared" si="790"/>
        <v>43248</v>
      </c>
    </row>
    <row r="7198" spans="1:26" x14ac:dyDescent="0.2">
      <c r="A7198" t="s">
        <v>9970</v>
      </c>
      <c r="B7198" t="s">
        <v>2665</v>
      </c>
      <c r="C7198">
        <v>4.5</v>
      </c>
      <c r="D7198">
        <v>1692</v>
      </c>
      <c r="E7198" t="s">
        <v>1292</v>
      </c>
      <c r="F7198" t="s">
        <v>22</v>
      </c>
      <c r="G7198" t="s">
        <v>649</v>
      </c>
      <c r="H7198" t="s">
        <v>650</v>
      </c>
      <c r="I7198" t="s">
        <v>25</v>
      </c>
      <c r="J7198" t="s">
        <v>2669</v>
      </c>
      <c r="K7198" t="s">
        <v>2431</v>
      </c>
      <c r="L7198" t="s">
        <v>164</v>
      </c>
      <c r="M7198" t="s">
        <v>29</v>
      </c>
      <c r="N7198">
        <f t="shared" si="784"/>
        <v>0</v>
      </c>
      <c r="O7198" t="str">
        <f t="shared" si="785"/>
        <v>No</v>
      </c>
      <c r="P7198">
        <f t="shared" si="786"/>
        <v>0</v>
      </c>
      <c r="Q7198">
        <f t="shared" si="787"/>
        <v>4813937689</v>
      </c>
      <c r="R7198">
        <f t="shared" si="788"/>
        <v>4.1933383153624479</v>
      </c>
      <c r="S7198" t="str">
        <f t="shared" si="789"/>
        <v>Acceptable</v>
      </c>
      <c r="T7198">
        <f>ROUNDUP(C7198,0)</f>
        <v>5</v>
      </c>
      <c r="U7198">
        <f>ROUNDDOWN(C7198,0)</f>
        <v>4</v>
      </c>
      <c r="V7198">
        <f>RIGHT(K7198,2)+2000</f>
        <v>2018</v>
      </c>
      <c r="W7198" t="str">
        <f>INDEX(_xlfn.TEXTSPLIT(K7198,"-"),1,2)</f>
        <v>Apr</v>
      </c>
      <c r="X7198" t="str">
        <f>INDEX(_xlfn.TEXTSPLIT(K7198,"-"),1,1)</f>
        <v>23</v>
      </c>
      <c r="Y7198">
        <f>INDEX(months!B:B,MATCH(Sheet1!W7198,months!A:A,0))</f>
        <v>4</v>
      </c>
      <c r="Z7198">
        <f t="shared" si="790"/>
        <v>43213</v>
      </c>
    </row>
    <row r="7199" spans="1:26" x14ac:dyDescent="0.2">
      <c r="A7199" t="s">
        <v>9971</v>
      </c>
      <c r="B7199" t="s">
        <v>3070</v>
      </c>
      <c r="C7199">
        <v>4.5</v>
      </c>
      <c r="D7199">
        <v>12</v>
      </c>
      <c r="E7199" t="s">
        <v>527</v>
      </c>
      <c r="F7199" t="s">
        <v>775</v>
      </c>
      <c r="G7199" t="s">
        <v>23</v>
      </c>
      <c r="H7199" t="s">
        <v>24</v>
      </c>
      <c r="I7199" t="s">
        <v>25</v>
      </c>
      <c r="J7199" t="s">
        <v>1303</v>
      </c>
      <c r="K7199" t="s">
        <v>264</v>
      </c>
      <c r="L7199" t="s">
        <v>9972</v>
      </c>
      <c r="M7199" t="s">
        <v>274</v>
      </c>
      <c r="N7199">
        <f t="shared" si="784"/>
        <v>0</v>
      </c>
      <c r="O7199" t="str">
        <f t="shared" si="785"/>
        <v>No</v>
      </c>
      <c r="P7199">
        <f t="shared" si="786"/>
        <v>0</v>
      </c>
      <c r="Q7199">
        <f t="shared" si="787"/>
        <v>4813937689</v>
      </c>
      <c r="R7199">
        <f t="shared" si="788"/>
        <v>4.1933383153624479</v>
      </c>
      <c r="S7199" t="str">
        <f t="shared" si="789"/>
        <v>Acceptable</v>
      </c>
      <c r="T7199">
        <f>ROUNDUP(C7199,0)</f>
        <v>5</v>
      </c>
      <c r="U7199">
        <f>ROUNDDOWN(C7199,0)</f>
        <v>4</v>
      </c>
      <c r="V7199">
        <f>RIGHT(K7199,2)+2000</f>
        <v>2018</v>
      </c>
      <c r="W7199" t="str">
        <f>INDEX(_xlfn.TEXTSPLIT(K7199,"-"),1,2)</f>
        <v>May</v>
      </c>
      <c r="X7199" t="str">
        <f>INDEX(_xlfn.TEXTSPLIT(K7199,"-"),1,1)</f>
        <v>25</v>
      </c>
      <c r="Y7199">
        <f>INDEX(months!B:B,MATCH(Sheet1!W7199,months!A:A,0))</f>
        <v>5</v>
      </c>
      <c r="Z7199">
        <f t="shared" si="790"/>
        <v>43245</v>
      </c>
    </row>
    <row r="7200" spans="1:26" x14ac:dyDescent="0.2">
      <c r="A7200" t="s">
        <v>9973</v>
      </c>
      <c r="B7200" t="s">
        <v>3070</v>
      </c>
      <c r="C7200">
        <v>4.0999999999999996</v>
      </c>
      <c r="D7200">
        <v>1143</v>
      </c>
      <c r="E7200" t="s">
        <v>186</v>
      </c>
      <c r="F7200" t="s">
        <v>22</v>
      </c>
      <c r="G7200" t="s">
        <v>649</v>
      </c>
      <c r="H7200" t="s">
        <v>1011</v>
      </c>
      <c r="I7200" t="s">
        <v>124</v>
      </c>
      <c r="J7200" t="s">
        <v>2673</v>
      </c>
      <c r="K7200" t="s">
        <v>9974</v>
      </c>
      <c r="L7200" t="s">
        <v>59</v>
      </c>
      <c r="M7200" t="s">
        <v>5736</v>
      </c>
      <c r="N7200">
        <f t="shared" si="784"/>
        <v>0</v>
      </c>
      <c r="O7200" t="str">
        <f t="shared" si="785"/>
        <v>No</v>
      </c>
      <c r="P7200">
        <f t="shared" si="786"/>
        <v>0</v>
      </c>
      <c r="Q7200">
        <f t="shared" si="787"/>
        <v>4813937689</v>
      </c>
      <c r="R7200">
        <f t="shared" si="788"/>
        <v>4.1933383153624479</v>
      </c>
      <c r="S7200" t="str">
        <f t="shared" si="789"/>
        <v>Acceptable</v>
      </c>
      <c r="T7200">
        <f>ROUNDUP(C7200,0)</f>
        <v>5</v>
      </c>
      <c r="U7200">
        <f>ROUNDDOWN(C7200,0)</f>
        <v>4</v>
      </c>
      <c r="V7200">
        <f>RIGHT(K7200,2)+2000</f>
        <v>2013</v>
      </c>
      <c r="W7200" t="str">
        <f>INDEX(_xlfn.TEXTSPLIT(K7200,"-"),1,2)</f>
        <v>May</v>
      </c>
      <c r="X7200" t="str">
        <f>INDEX(_xlfn.TEXTSPLIT(K7200,"-"),1,1)</f>
        <v>21</v>
      </c>
      <c r="Y7200">
        <f>INDEX(months!B:B,MATCH(Sheet1!W7200,months!A:A,0))</f>
        <v>5</v>
      </c>
      <c r="Z7200">
        <f t="shared" si="790"/>
        <v>41415</v>
      </c>
    </row>
    <row r="7201" spans="1:26" x14ac:dyDescent="0.2">
      <c r="A7201" t="s">
        <v>9975</v>
      </c>
      <c r="B7201" t="s">
        <v>556</v>
      </c>
      <c r="D7201">
        <v>0</v>
      </c>
      <c r="E7201" t="s">
        <v>546</v>
      </c>
      <c r="F7201" t="s">
        <v>1010</v>
      </c>
      <c r="G7201" t="s">
        <v>23</v>
      </c>
      <c r="H7201" t="s">
        <v>24</v>
      </c>
      <c r="I7201" t="s">
        <v>25</v>
      </c>
      <c r="J7201" t="s">
        <v>557</v>
      </c>
      <c r="K7201" t="s">
        <v>3019</v>
      </c>
      <c r="L7201" t="s">
        <v>9976</v>
      </c>
      <c r="M7201" t="s">
        <v>47</v>
      </c>
      <c r="N7201">
        <f t="shared" si="784"/>
        <v>0</v>
      </c>
      <c r="O7201" t="str">
        <f t="shared" si="785"/>
        <v>No</v>
      </c>
      <c r="P7201">
        <f t="shared" si="786"/>
        <v>0</v>
      </c>
      <c r="Q7201">
        <f t="shared" si="787"/>
        <v>4813937689</v>
      </c>
      <c r="R7201">
        <f t="shared" si="788"/>
        <v>4.1933383153624479</v>
      </c>
      <c r="S7201" t="str">
        <f t="shared" si="789"/>
        <v>Acceptable</v>
      </c>
      <c r="T7201">
        <f>ROUNDUP(C7201,0)</f>
        <v>0</v>
      </c>
      <c r="U7201">
        <f>ROUNDDOWN(C7201,0)</f>
        <v>0</v>
      </c>
      <c r="V7201">
        <f>RIGHT(K7201,2)+2000</f>
        <v>2018</v>
      </c>
      <c r="W7201" t="str">
        <f>INDEX(_xlfn.TEXTSPLIT(K7201,"-"),1,2)</f>
        <v>Mar</v>
      </c>
      <c r="X7201" t="str">
        <f>INDEX(_xlfn.TEXTSPLIT(K7201,"-"),1,1)</f>
        <v>16</v>
      </c>
      <c r="Y7201">
        <f>INDEX(months!B:B,MATCH(Sheet1!W7201,months!A:A,0))</f>
        <v>3</v>
      </c>
      <c r="Z7201">
        <f t="shared" si="790"/>
        <v>43175</v>
      </c>
    </row>
    <row r="7202" spans="1:26" x14ac:dyDescent="0.2">
      <c r="A7202" t="s">
        <v>9977</v>
      </c>
      <c r="B7202" t="s">
        <v>3391</v>
      </c>
      <c r="C7202">
        <v>3.4</v>
      </c>
      <c r="D7202">
        <v>16</v>
      </c>
      <c r="E7202" t="s">
        <v>779</v>
      </c>
      <c r="F7202" t="s">
        <v>101</v>
      </c>
      <c r="G7202" t="s">
        <v>23</v>
      </c>
      <c r="H7202" t="s">
        <v>24</v>
      </c>
      <c r="I7202" t="s">
        <v>25</v>
      </c>
      <c r="J7202" t="s">
        <v>3393</v>
      </c>
      <c r="K7202" t="s">
        <v>121</v>
      </c>
      <c r="L7202" t="s">
        <v>1398</v>
      </c>
      <c r="M7202" t="s">
        <v>54</v>
      </c>
      <c r="N7202">
        <f t="shared" si="784"/>
        <v>0</v>
      </c>
      <c r="O7202" t="str">
        <f t="shared" si="785"/>
        <v>No</v>
      </c>
      <c r="P7202">
        <f t="shared" si="786"/>
        <v>0</v>
      </c>
      <c r="Q7202">
        <f t="shared" si="787"/>
        <v>4813937689</v>
      </c>
      <c r="R7202">
        <f t="shared" si="788"/>
        <v>4.1933383153624479</v>
      </c>
      <c r="S7202" t="str">
        <f t="shared" si="789"/>
        <v>Acceptable</v>
      </c>
      <c r="T7202">
        <f>ROUNDUP(C7202,0)</f>
        <v>4</v>
      </c>
      <c r="U7202">
        <f>ROUNDDOWN(C7202,0)</f>
        <v>3</v>
      </c>
      <c r="V7202">
        <f>RIGHT(K7202,2)+2000</f>
        <v>2018</v>
      </c>
      <c r="W7202" t="str">
        <f>INDEX(_xlfn.TEXTSPLIT(K7202,"-"),1,2)</f>
        <v>Mar</v>
      </c>
      <c r="X7202" t="str">
        <f>INDEX(_xlfn.TEXTSPLIT(K7202,"-"),1,1)</f>
        <v>20</v>
      </c>
      <c r="Y7202">
        <f>INDEX(months!B:B,MATCH(Sheet1!W7202,months!A:A,0))</f>
        <v>3</v>
      </c>
      <c r="Z7202">
        <f t="shared" si="790"/>
        <v>43179</v>
      </c>
    </row>
    <row r="7203" spans="1:26" x14ac:dyDescent="0.2">
      <c r="A7203" t="s">
        <v>9978</v>
      </c>
      <c r="B7203" t="s">
        <v>3070</v>
      </c>
      <c r="C7203">
        <v>4.0999999999999996</v>
      </c>
      <c r="D7203">
        <v>188</v>
      </c>
      <c r="E7203" t="s">
        <v>147</v>
      </c>
      <c r="F7203" t="s">
        <v>22</v>
      </c>
      <c r="G7203" t="s">
        <v>23</v>
      </c>
      <c r="H7203" t="s">
        <v>24</v>
      </c>
      <c r="I7203" t="s">
        <v>25</v>
      </c>
      <c r="J7203" t="s">
        <v>1303</v>
      </c>
      <c r="K7203" t="s">
        <v>743</v>
      </c>
      <c r="L7203" t="s">
        <v>180</v>
      </c>
      <c r="M7203" t="s">
        <v>81</v>
      </c>
      <c r="N7203">
        <f t="shared" si="784"/>
        <v>0</v>
      </c>
      <c r="O7203" t="str">
        <f t="shared" si="785"/>
        <v>No</v>
      </c>
      <c r="P7203">
        <f t="shared" si="786"/>
        <v>0</v>
      </c>
      <c r="Q7203">
        <f t="shared" si="787"/>
        <v>4813937689</v>
      </c>
      <c r="R7203">
        <f t="shared" si="788"/>
        <v>4.1933383153624479</v>
      </c>
      <c r="S7203" t="str">
        <f t="shared" si="789"/>
        <v>Acceptable</v>
      </c>
      <c r="T7203">
        <f>ROUNDUP(C7203,0)</f>
        <v>5</v>
      </c>
      <c r="U7203">
        <f>ROUNDDOWN(C7203,0)</f>
        <v>4</v>
      </c>
      <c r="V7203">
        <f>RIGHT(K7203,2)+2000</f>
        <v>2018</v>
      </c>
      <c r="W7203" t="str">
        <f>INDEX(_xlfn.TEXTSPLIT(K7203,"-"),1,2)</f>
        <v>Jul</v>
      </c>
      <c r="X7203" t="str">
        <f>INDEX(_xlfn.TEXTSPLIT(K7203,"-"),1,1)</f>
        <v>6</v>
      </c>
      <c r="Y7203">
        <f>INDEX(months!B:B,MATCH(Sheet1!W7203,months!A:A,0))</f>
        <v>7</v>
      </c>
      <c r="Z7203">
        <f t="shared" si="790"/>
        <v>43287</v>
      </c>
    </row>
    <row r="7204" spans="1:26" x14ac:dyDescent="0.2">
      <c r="A7204" t="s">
        <v>9979</v>
      </c>
      <c r="B7204" t="s">
        <v>3070</v>
      </c>
      <c r="D7204">
        <v>0</v>
      </c>
      <c r="E7204" t="s">
        <v>733</v>
      </c>
      <c r="F7204" t="s">
        <v>775</v>
      </c>
      <c r="G7204" t="s">
        <v>23</v>
      </c>
      <c r="H7204" t="s">
        <v>24</v>
      </c>
      <c r="I7204" t="s">
        <v>25</v>
      </c>
      <c r="J7204" t="s">
        <v>1303</v>
      </c>
      <c r="K7204" t="s">
        <v>894</v>
      </c>
      <c r="L7204" t="s">
        <v>180</v>
      </c>
      <c r="M7204" t="s">
        <v>81</v>
      </c>
      <c r="N7204">
        <f t="shared" si="784"/>
        <v>0</v>
      </c>
      <c r="O7204" t="str">
        <f t="shared" si="785"/>
        <v>No</v>
      </c>
      <c r="P7204">
        <f t="shared" si="786"/>
        <v>0</v>
      </c>
      <c r="Q7204">
        <f t="shared" si="787"/>
        <v>4813937689</v>
      </c>
      <c r="R7204">
        <f t="shared" si="788"/>
        <v>4.1933383153624479</v>
      </c>
      <c r="S7204" t="str">
        <f t="shared" si="789"/>
        <v>Acceptable</v>
      </c>
      <c r="T7204">
        <f>ROUNDUP(C7204,0)</f>
        <v>0</v>
      </c>
      <c r="U7204">
        <f>ROUNDDOWN(C7204,0)</f>
        <v>0</v>
      </c>
      <c r="V7204">
        <f>RIGHT(K7204,2)+2000</f>
        <v>2018</v>
      </c>
      <c r="W7204" t="str">
        <f>INDEX(_xlfn.TEXTSPLIT(K7204,"-"),1,2)</f>
        <v>Jan</v>
      </c>
      <c r="X7204" t="str">
        <f>INDEX(_xlfn.TEXTSPLIT(K7204,"-"),1,1)</f>
        <v>23</v>
      </c>
      <c r="Y7204">
        <f>INDEX(months!B:B,MATCH(Sheet1!W7204,months!A:A,0))</f>
        <v>1</v>
      </c>
      <c r="Z7204">
        <f t="shared" si="790"/>
        <v>43123</v>
      </c>
    </row>
    <row r="7205" spans="1:26" x14ac:dyDescent="0.2">
      <c r="A7205" t="s">
        <v>9980</v>
      </c>
      <c r="B7205" t="s">
        <v>1790</v>
      </c>
      <c r="D7205">
        <v>1</v>
      </c>
      <c r="E7205" t="s">
        <v>49</v>
      </c>
      <c r="F7205" t="s">
        <v>1199</v>
      </c>
      <c r="G7205" t="s">
        <v>23</v>
      </c>
      <c r="H7205" t="s">
        <v>24</v>
      </c>
      <c r="I7205" t="s">
        <v>25</v>
      </c>
      <c r="J7205" t="s">
        <v>1791</v>
      </c>
      <c r="K7205" t="s">
        <v>1330</v>
      </c>
      <c r="L7205" t="s">
        <v>2134</v>
      </c>
      <c r="M7205" t="s">
        <v>81</v>
      </c>
      <c r="N7205">
        <f t="shared" si="784"/>
        <v>0</v>
      </c>
      <c r="O7205" t="str">
        <f t="shared" si="785"/>
        <v>No</v>
      </c>
      <c r="P7205">
        <f t="shared" si="786"/>
        <v>0</v>
      </c>
      <c r="Q7205">
        <f t="shared" si="787"/>
        <v>4813937689</v>
      </c>
      <c r="R7205">
        <f t="shared" si="788"/>
        <v>4.1933383153624479</v>
      </c>
      <c r="S7205" t="str">
        <f t="shared" si="789"/>
        <v>Acceptable</v>
      </c>
      <c r="T7205">
        <f>ROUNDUP(C7205,0)</f>
        <v>0</v>
      </c>
      <c r="U7205">
        <f>ROUNDDOWN(C7205,0)</f>
        <v>0</v>
      </c>
      <c r="V7205">
        <f>RIGHT(K7205,2)+2000</f>
        <v>2018</v>
      </c>
      <c r="W7205" t="str">
        <f>INDEX(_xlfn.TEXTSPLIT(K7205,"-"),1,2)</f>
        <v>Mar</v>
      </c>
      <c r="X7205" t="str">
        <f>INDEX(_xlfn.TEXTSPLIT(K7205,"-"),1,1)</f>
        <v>23</v>
      </c>
      <c r="Y7205">
        <f>INDEX(months!B:B,MATCH(Sheet1!W7205,months!A:A,0))</f>
        <v>3</v>
      </c>
      <c r="Z7205">
        <f t="shared" si="790"/>
        <v>43182</v>
      </c>
    </row>
    <row r="7206" spans="1:26" x14ac:dyDescent="0.2">
      <c r="A7206" t="s">
        <v>9981</v>
      </c>
      <c r="B7206" t="s">
        <v>3070</v>
      </c>
      <c r="C7206">
        <v>5</v>
      </c>
      <c r="D7206">
        <v>1</v>
      </c>
      <c r="E7206" t="s">
        <v>256</v>
      </c>
      <c r="F7206" t="s">
        <v>1010</v>
      </c>
      <c r="G7206" t="s">
        <v>649</v>
      </c>
      <c r="H7206" t="s">
        <v>650</v>
      </c>
      <c r="I7206" t="s">
        <v>25</v>
      </c>
      <c r="J7206" t="s">
        <v>1303</v>
      </c>
      <c r="K7206" t="s">
        <v>2046</v>
      </c>
      <c r="L7206" t="s">
        <v>652</v>
      </c>
      <c r="M7206" t="s">
        <v>81</v>
      </c>
      <c r="N7206">
        <f t="shared" si="784"/>
        <v>0</v>
      </c>
      <c r="O7206" t="str">
        <f t="shared" si="785"/>
        <v>No</v>
      </c>
      <c r="P7206">
        <f t="shared" si="786"/>
        <v>0</v>
      </c>
      <c r="Q7206">
        <f t="shared" si="787"/>
        <v>4813937689</v>
      </c>
      <c r="R7206">
        <f t="shared" si="788"/>
        <v>4.1933383153624479</v>
      </c>
      <c r="S7206" t="str">
        <f t="shared" si="789"/>
        <v>Acceptable</v>
      </c>
      <c r="T7206">
        <f>ROUNDUP(C7206,0)</f>
        <v>5</v>
      </c>
      <c r="U7206">
        <f>ROUNDDOWN(C7206,0)</f>
        <v>5</v>
      </c>
      <c r="V7206">
        <f>RIGHT(K7206,2)+2000</f>
        <v>2018</v>
      </c>
      <c r="W7206" t="str">
        <f>INDEX(_xlfn.TEXTSPLIT(K7206,"-"),1,2)</f>
        <v>Mar</v>
      </c>
      <c r="X7206" t="str">
        <f>INDEX(_xlfn.TEXTSPLIT(K7206,"-"),1,1)</f>
        <v>28</v>
      </c>
      <c r="Y7206">
        <f>INDEX(months!B:B,MATCH(Sheet1!W7206,months!A:A,0))</f>
        <v>3</v>
      </c>
      <c r="Z7206">
        <f t="shared" si="790"/>
        <v>43187</v>
      </c>
    </row>
    <row r="7207" spans="1:26" x14ac:dyDescent="0.2">
      <c r="A7207" t="s">
        <v>9982</v>
      </c>
      <c r="B7207" t="s">
        <v>4310</v>
      </c>
      <c r="C7207">
        <v>4.2</v>
      </c>
      <c r="D7207">
        <v>28</v>
      </c>
      <c r="E7207" t="s">
        <v>550</v>
      </c>
      <c r="F7207" t="s">
        <v>775</v>
      </c>
      <c r="G7207" t="s">
        <v>23</v>
      </c>
      <c r="H7207" t="s">
        <v>24</v>
      </c>
      <c r="I7207" t="s">
        <v>25</v>
      </c>
      <c r="J7207" t="s">
        <v>2718</v>
      </c>
      <c r="K7207" t="s">
        <v>6020</v>
      </c>
      <c r="L7207" t="s">
        <v>5724</v>
      </c>
      <c r="M7207" t="s">
        <v>29</v>
      </c>
      <c r="N7207">
        <f t="shared" si="784"/>
        <v>0</v>
      </c>
      <c r="O7207" t="str">
        <f t="shared" si="785"/>
        <v>No</v>
      </c>
      <c r="P7207">
        <f t="shared" si="786"/>
        <v>0</v>
      </c>
      <c r="Q7207">
        <f t="shared" si="787"/>
        <v>4813937689</v>
      </c>
      <c r="R7207">
        <f t="shared" si="788"/>
        <v>4.1933383153624479</v>
      </c>
      <c r="S7207" t="str">
        <f t="shared" si="789"/>
        <v>Acceptable</v>
      </c>
      <c r="T7207">
        <f>ROUNDUP(C7207,0)</f>
        <v>5</v>
      </c>
      <c r="U7207">
        <f>ROUNDDOWN(C7207,0)</f>
        <v>4</v>
      </c>
      <c r="V7207">
        <f>RIGHT(K7207,2)+2000</f>
        <v>2018</v>
      </c>
      <c r="W7207" t="str">
        <f>INDEX(_xlfn.TEXTSPLIT(K7207,"-"),1,2)</f>
        <v>Jun</v>
      </c>
      <c r="X7207" t="str">
        <f>INDEX(_xlfn.TEXTSPLIT(K7207,"-"),1,1)</f>
        <v>17</v>
      </c>
      <c r="Y7207">
        <f>INDEX(months!B:B,MATCH(Sheet1!W7207,months!A:A,0))</f>
        <v>6</v>
      </c>
      <c r="Z7207">
        <f t="shared" si="790"/>
        <v>43268</v>
      </c>
    </row>
    <row r="7208" spans="1:26" x14ac:dyDescent="0.2">
      <c r="A7208" t="s">
        <v>9983</v>
      </c>
      <c r="B7208" t="s">
        <v>3070</v>
      </c>
      <c r="C7208">
        <v>4.0999999999999996</v>
      </c>
      <c r="D7208">
        <v>3433</v>
      </c>
      <c r="E7208" t="s">
        <v>132</v>
      </c>
      <c r="F7208" t="s">
        <v>57</v>
      </c>
      <c r="G7208" t="s">
        <v>23</v>
      </c>
      <c r="H7208" t="s">
        <v>24</v>
      </c>
      <c r="I7208" t="s">
        <v>124</v>
      </c>
      <c r="J7208" t="s">
        <v>2673</v>
      </c>
      <c r="K7208" t="s">
        <v>2471</v>
      </c>
      <c r="L7208" t="s">
        <v>164</v>
      </c>
      <c r="M7208" t="s">
        <v>177</v>
      </c>
      <c r="N7208">
        <f t="shared" si="784"/>
        <v>0</v>
      </c>
      <c r="O7208" t="str">
        <f t="shared" si="785"/>
        <v>No</v>
      </c>
      <c r="P7208">
        <f t="shared" si="786"/>
        <v>0</v>
      </c>
      <c r="Q7208">
        <f t="shared" si="787"/>
        <v>4813937689</v>
      </c>
      <c r="R7208">
        <f t="shared" si="788"/>
        <v>4.1933383153624479</v>
      </c>
      <c r="S7208" t="str">
        <f t="shared" si="789"/>
        <v>Acceptable</v>
      </c>
      <c r="T7208">
        <f>ROUNDUP(C7208,0)</f>
        <v>5</v>
      </c>
      <c r="U7208">
        <f>ROUNDDOWN(C7208,0)</f>
        <v>4</v>
      </c>
      <c r="V7208">
        <f>RIGHT(K7208,2)+2000</f>
        <v>2016</v>
      </c>
      <c r="W7208" t="str">
        <f>INDEX(_xlfn.TEXTSPLIT(K7208,"-"),1,2)</f>
        <v>Mar</v>
      </c>
      <c r="X7208" t="str">
        <f>INDEX(_xlfn.TEXTSPLIT(K7208,"-"),1,1)</f>
        <v>14</v>
      </c>
      <c r="Y7208">
        <f>INDEX(months!B:B,MATCH(Sheet1!W7208,months!A:A,0))</f>
        <v>3</v>
      </c>
      <c r="Z7208">
        <f t="shared" si="790"/>
        <v>42443</v>
      </c>
    </row>
    <row r="7209" spans="1:26" x14ac:dyDescent="0.2">
      <c r="A7209" t="s">
        <v>9984</v>
      </c>
      <c r="B7209" t="s">
        <v>3070</v>
      </c>
      <c r="C7209">
        <v>4.0999999999999996</v>
      </c>
      <c r="D7209">
        <v>2683</v>
      </c>
      <c r="E7209" t="s">
        <v>88</v>
      </c>
      <c r="F7209" t="s">
        <v>57</v>
      </c>
      <c r="G7209" t="s">
        <v>23</v>
      </c>
      <c r="H7209" t="s">
        <v>24</v>
      </c>
      <c r="I7209" t="s">
        <v>124</v>
      </c>
      <c r="J7209" t="s">
        <v>2673</v>
      </c>
      <c r="K7209" t="s">
        <v>9985</v>
      </c>
      <c r="L7209" t="s">
        <v>59</v>
      </c>
      <c r="M7209" t="s">
        <v>60</v>
      </c>
      <c r="N7209">
        <f t="shared" si="784"/>
        <v>0</v>
      </c>
      <c r="O7209" t="str">
        <f t="shared" si="785"/>
        <v>No</v>
      </c>
      <c r="P7209">
        <f t="shared" si="786"/>
        <v>0</v>
      </c>
      <c r="Q7209">
        <f t="shared" si="787"/>
        <v>4813937689</v>
      </c>
      <c r="R7209">
        <f t="shared" si="788"/>
        <v>4.1933383153624479</v>
      </c>
      <c r="S7209" t="str">
        <f t="shared" si="789"/>
        <v>Acceptable</v>
      </c>
      <c r="T7209">
        <f>ROUNDUP(C7209,0)</f>
        <v>5</v>
      </c>
      <c r="U7209">
        <f>ROUNDDOWN(C7209,0)</f>
        <v>4</v>
      </c>
      <c r="V7209">
        <f>RIGHT(K7209,2)+2000</f>
        <v>2014</v>
      </c>
      <c r="W7209" t="str">
        <f>INDEX(_xlfn.TEXTSPLIT(K7209,"-"),1,2)</f>
        <v>Jan</v>
      </c>
      <c r="X7209" t="str">
        <f>INDEX(_xlfn.TEXTSPLIT(K7209,"-"),1,1)</f>
        <v>23</v>
      </c>
      <c r="Y7209">
        <f>INDEX(months!B:B,MATCH(Sheet1!W7209,months!A:A,0))</f>
        <v>1</v>
      </c>
      <c r="Z7209">
        <f t="shared" si="790"/>
        <v>41662</v>
      </c>
    </row>
    <row r="7210" spans="1:26" x14ac:dyDescent="0.2">
      <c r="A7210" t="s">
        <v>9986</v>
      </c>
      <c r="B7210" t="s">
        <v>3070</v>
      </c>
      <c r="D7210">
        <v>7</v>
      </c>
      <c r="E7210" t="s">
        <v>305</v>
      </c>
      <c r="F7210" t="s">
        <v>775</v>
      </c>
      <c r="G7210" t="s">
        <v>23</v>
      </c>
      <c r="H7210" t="s">
        <v>24</v>
      </c>
      <c r="I7210" t="s">
        <v>25</v>
      </c>
      <c r="J7210" t="s">
        <v>2694</v>
      </c>
      <c r="K7210" t="s">
        <v>9987</v>
      </c>
      <c r="L7210" t="s">
        <v>59</v>
      </c>
      <c r="M7210" t="s">
        <v>237</v>
      </c>
      <c r="N7210">
        <f t="shared" si="784"/>
        <v>0</v>
      </c>
      <c r="O7210" t="str">
        <f t="shared" si="785"/>
        <v>No</v>
      </c>
      <c r="P7210">
        <f t="shared" si="786"/>
        <v>0</v>
      </c>
      <c r="Q7210">
        <f t="shared" si="787"/>
        <v>4813937689</v>
      </c>
      <c r="R7210">
        <f t="shared" si="788"/>
        <v>4.1933383153624479</v>
      </c>
      <c r="S7210" t="str">
        <f t="shared" si="789"/>
        <v>Acceptable</v>
      </c>
      <c r="T7210">
        <f>ROUNDUP(C7210,0)</f>
        <v>0</v>
      </c>
      <c r="U7210">
        <f>ROUNDDOWN(C7210,0)</f>
        <v>0</v>
      </c>
      <c r="V7210">
        <f>RIGHT(K7210,2)+2000</f>
        <v>2015</v>
      </c>
      <c r="W7210" t="str">
        <f>INDEX(_xlfn.TEXTSPLIT(K7210,"-"),1,2)</f>
        <v>Oct</v>
      </c>
      <c r="X7210" t="str">
        <f>INDEX(_xlfn.TEXTSPLIT(K7210,"-"),1,1)</f>
        <v>11</v>
      </c>
      <c r="Y7210">
        <f>INDEX(months!B:B,MATCH(Sheet1!W7210,months!A:A,0))</f>
        <v>10</v>
      </c>
      <c r="Z7210">
        <f t="shared" si="790"/>
        <v>42288</v>
      </c>
    </row>
    <row r="7211" spans="1:26" x14ac:dyDescent="0.2">
      <c r="A7211" t="s">
        <v>9988</v>
      </c>
      <c r="B7211" t="s">
        <v>556</v>
      </c>
      <c r="C7211">
        <v>4.2</v>
      </c>
      <c r="D7211">
        <v>45</v>
      </c>
      <c r="E7211" t="s">
        <v>172</v>
      </c>
      <c r="F7211" t="s">
        <v>775</v>
      </c>
      <c r="G7211" t="s">
        <v>23</v>
      </c>
      <c r="H7211" t="s">
        <v>24</v>
      </c>
      <c r="I7211" t="s">
        <v>25</v>
      </c>
      <c r="J7211" t="s">
        <v>557</v>
      </c>
      <c r="K7211" t="s">
        <v>3019</v>
      </c>
      <c r="L7211" t="s">
        <v>9989</v>
      </c>
      <c r="M7211" t="s">
        <v>29</v>
      </c>
      <c r="N7211">
        <f t="shared" si="784"/>
        <v>0</v>
      </c>
      <c r="O7211" t="str">
        <f t="shared" si="785"/>
        <v>No</v>
      </c>
      <c r="P7211">
        <f t="shared" si="786"/>
        <v>0</v>
      </c>
      <c r="Q7211">
        <f t="shared" si="787"/>
        <v>4813937689</v>
      </c>
      <c r="R7211">
        <f t="shared" si="788"/>
        <v>4.1933383153624479</v>
      </c>
      <c r="S7211" t="str">
        <f t="shared" si="789"/>
        <v>Acceptable</v>
      </c>
      <c r="T7211">
        <f>ROUNDUP(C7211,0)</f>
        <v>5</v>
      </c>
      <c r="U7211">
        <f>ROUNDDOWN(C7211,0)</f>
        <v>4</v>
      </c>
      <c r="V7211">
        <f>RIGHT(K7211,2)+2000</f>
        <v>2018</v>
      </c>
      <c r="W7211" t="str">
        <f>INDEX(_xlfn.TEXTSPLIT(K7211,"-"),1,2)</f>
        <v>Mar</v>
      </c>
      <c r="X7211" t="str">
        <f>INDEX(_xlfn.TEXTSPLIT(K7211,"-"),1,1)</f>
        <v>16</v>
      </c>
      <c r="Y7211">
        <f>INDEX(months!B:B,MATCH(Sheet1!W7211,months!A:A,0))</f>
        <v>3</v>
      </c>
      <c r="Z7211">
        <f t="shared" si="790"/>
        <v>43175</v>
      </c>
    </row>
    <row r="7212" spans="1:26" x14ac:dyDescent="0.2">
      <c r="A7212" t="s">
        <v>9990</v>
      </c>
      <c r="B7212" t="s">
        <v>2665</v>
      </c>
      <c r="C7212">
        <v>4.3</v>
      </c>
      <c r="D7212">
        <v>4923</v>
      </c>
      <c r="E7212" t="s">
        <v>88</v>
      </c>
      <c r="F7212" t="s">
        <v>50</v>
      </c>
      <c r="G7212" t="s">
        <v>23</v>
      </c>
      <c r="H7212" t="s">
        <v>24</v>
      </c>
      <c r="I7212" t="s">
        <v>124</v>
      </c>
      <c r="J7212" t="s">
        <v>2813</v>
      </c>
      <c r="K7212" t="s">
        <v>9991</v>
      </c>
      <c r="L7212" t="s">
        <v>28</v>
      </c>
      <c r="M7212" t="s">
        <v>177</v>
      </c>
      <c r="N7212">
        <f t="shared" si="784"/>
        <v>0</v>
      </c>
      <c r="O7212" t="str">
        <f t="shared" si="785"/>
        <v>No</v>
      </c>
      <c r="P7212">
        <f t="shared" si="786"/>
        <v>0</v>
      </c>
      <c r="Q7212">
        <f t="shared" si="787"/>
        <v>4813937689</v>
      </c>
      <c r="R7212">
        <f t="shared" si="788"/>
        <v>4.1933383153624479</v>
      </c>
      <c r="S7212" t="str">
        <f t="shared" si="789"/>
        <v>Acceptable</v>
      </c>
      <c r="T7212">
        <f>ROUNDUP(C7212,0)</f>
        <v>5</v>
      </c>
      <c r="U7212">
        <f>ROUNDDOWN(C7212,0)</f>
        <v>4</v>
      </c>
      <c r="V7212">
        <f>RIGHT(K7212,2)+2000</f>
        <v>2015</v>
      </c>
      <c r="W7212" t="str">
        <f>INDEX(_xlfn.TEXTSPLIT(K7212,"-"),1,2)</f>
        <v>Aug</v>
      </c>
      <c r="X7212" t="str">
        <f>INDEX(_xlfn.TEXTSPLIT(K7212,"-"),1,1)</f>
        <v>26</v>
      </c>
      <c r="Y7212">
        <f>INDEX(months!B:B,MATCH(Sheet1!W7212,months!A:A,0))</f>
        <v>8</v>
      </c>
      <c r="Z7212">
        <f t="shared" si="790"/>
        <v>42242</v>
      </c>
    </row>
    <row r="7213" spans="1:26" x14ac:dyDescent="0.2">
      <c r="A7213" t="s">
        <v>9992</v>
      </c>
      <c r="B7213" t="s">
        <v>3070</v>
      </c>
      <c r="D7213">
        <v>1</v>
      </c>
      <c r="E7213" t="s">
        <v>1072</v>
      </c>
      <c r="F7213" t="s">
        <v>1005</v>
      </c>
      <c r="G7213" t="s">
        <v>649</v>
      </c>
      <c r="H7213" t="s">
        <v>5826</v>
      </c>
      <c r="I7213" t="s">
        <v>25</v>
      </c>
      <c r="J7213" t="s">
        <v>1303</v>
      </c>
      <c r="K7213" t="s">
        <v>9993</v>
      </c>
      <c r="L7213" t="s">
        <v>1197</v>
      </c>
      <c r="M7213" t="s">
        <v>434</v>
      </c>
      <c r="N7213">
        <f t="shared" si="784"/>
        <v>0</v>
      </c>
      <c r="O7213" t="str">
        <f t="shared" si="785"/>
        <v>No</v>
      </c>
      <c r="P7213">
        <f t="shared" si="786"/>
        <v>0</v>
      </c>
      <c r="Q7213">
        <f t="shared" si="787"/>
        <v>4813937689</v>
      </c>
      <c r="R7213">
        <f t="shared" si="788"/>
        <v>4.1933383153624479</v>
      </c>
      <c r="S7213" t="str">
        <f t="shared" si="789"/>
        <v>Acceptable</v>
      </c>
      <c r="T7213">
        <f>ROUNDUP(C7213,0)</f>
        <v>0</v>
      </c>
      <c r="U7213">
        <f>ROUNDDOWN(C7213,0)</f>
        <v>0</v>
      </c>
      <c r="V7213">
        <f>RIGHT(K7213,2)+2000</f>
        <v>2015</v>
      </c>
      <c r="W7213" t="str">
        <f>INDEX(_xlfn.TEXTSPLIT(K7213,"-"),1,2)</f>
        <v>Sep</v>
      </c>
      <c r="X7213" t="str">
        <f>INDEX(_xlfn.TEXTSPLIT(K7213,"-"),1,1)</f>
        <v>27</v>
      </c>
      <c r="Y7213">
        <f>INDEX(months!B:B,MATCH(Sheet1!W7213,months!A:A,0))</f>
        <v>9</v>
      </c>
      <c r="Z7213">
        <f t="shared" si="790"/>
        <v>42274</v>
      </c>
    </row>
    <row r="7214" spans="1:26" x14ac:dyDescent="0.2">
      <c r="A7214" t="s">
        <v>9994</v>
      </c>
      <c r="B7214" t="s">
        <v>3070</v>
      </c>
      <c r="C7214">
        <v>5</v>
      </c>
      <c r="D7214">
        <v>22</v>
      </c>
      <c r="E7214" t="s">
        <v>239</v>
      </c>
      <c r="F7214" t="s">
        <v>775</v>
      </c>
      <c r="G7214" t="s">
        <v>23</v>
      </c>
      <c r="H7214" t="s">
        <v>24</v>
      </c>
      <c r="I7214" t="s">
        <v>25</v>
      </c>
      <c r="J7214" t="s">
        <v>1303</v>
      </c>
      <c r="K7214" t="s">
        <v>109</v>
      </c>
      <c r="L7214" t="s">
        <v>420</v>
      </c>
      <c r="M7214" t="s">
        <v>54</v>
      </c>
      <c r="N7214">
        <f t="shared" si="784"/>
        <v>0</v>
      </c>
      <c r="O7214" t="str">
        <f t="shared" si="785"/>
        <v>No</v>
      </c>
      <c r="P7214">
        <f t="shared" si="786"/>
        <v>0</v>
      </c>
      <c r="Q7214">
        <f t="shared" si="787"/>
        <v>4813937689</v>
      </c>
      <c r="R7214">
        <f t="shared" si="788"/>
        <v>4.1933383153624479</v>
      </c>
      <c r="S7214" t="str">
        <f t="shared" si="789"/>
        <v>Acceptable</v>
      </c>
      <c r="T7214">
        <f>ROUNDUP(C7214,0)</f>
        <v>5</v>
      </c>
      <c r="U7214">
        <f>ROUNDDOWN(C7214,0)</f>
        <v>5</v>
      </c>
      <c r="V7214">
        <f>RIGHT(K7214,2)+2000</f>
        <v>2017</v>
      </c>
      <c r="W7214" t="str">
        <f>INDEX(_xlfn.TEXTSPLIT(K7214,"-"),1,2)</f>
        <v>Nov</v>
      </c>
      <c r="X7214" t="str">
        <f>INDEX(_xlfn.TEXTSPLIT(K7214,"-"),1,1)</f>
        <v>7</v>
      </c>
      <c r="Y7214">
        <f>INDEX(months!B:B,MATCH(Sheet1!W7214,months!A:A,0))</f>
        <v>11</v>
      </c>
      <c r="Z7214">
        <f t="shared" si="790"/>
        <v>43046</v>
      </c>
    </row>
    <row r="7215" spans="1:26" x14ac:dyDescent="0.2">
      <c r="A7215" t="s">
        <v>9995</v>
      </c>
      <c r="B7215" t="s">
        <v>3070</v>
      </c>
      <c r="C7215">
        <v>4.4000000000000004</v>
      </c>
      <c r="D7215">
        <v>7</v>
      </c>
      <c r="E7215" t="s">
        <v>1713</v>
      </c>
      <c r="F7215" t="s">
        <v>1199</v>
      </c>
      <c r="G7215" t="s">
        <v>23</v>
      </c>
      <c r="H7215" t="s">
        <v>24</v>
      </c>
      <c r="I7215" t="s">
        <v>25</v>
      </c>
      <c r="J7215" t="s">
        <v>1303</v>
      </c>
      <c r="K7215" t="s">
        <v>9996</v>
      </c>
      <c r="L7215" t="s">
        <v>317</v>
      </c>
      <c r="M7215" t="s">
        <v>86</v>
      </c>
      <c r="N7215">
        <f t="shared" si="784"/>
        <v>0</v>
      </c>
      <c r="O7215" t="str">
        <f t="shared" si="785"/>
        <v>No</v>
      </c>
      <c r="P7215">
        <f t="shared" si="786"/>
        <v>0</v>
      </c>
      <c r="Q7215">
        <f t="shared" si="787"/>
        <v>4813937689</v>
      </c>
      <c r="R7215">
        <f t="shared" si="788"/>
        <v>4.1933383153624479</v>
      </c>
      <c r="S7215" t="str">
        <f t="shared" si="789"/>
        <v>Acceptable</v>
      </c>
      <c r="T7215">
        <f>ROUNDUP(C7215,0)</f>
        <v>5</v>
      </c>
      <c r="U7215">
        <f>ROUNDDOWN(C7215,0)</f>
        <v>4</v>
      </c>
      <c r="V7215">
        <f>RIGHT(K7215,2)+2000</f>
        <v>2016</v>
      </c>
      <c r="W7215" t="str">
        <f>INDEX(_xlfn.TEXTSPLIT(K7215,"-"),1,2)</f>
        <v>Jun</v>
      </c>
      <c r="X7215" t="str">
        <f>INDEX(_xlfn.TEXTSPLIT(K7215,"-"),1,1)</f>
        <v>24</v>
      </c>
      <c r="Y7215">
        <f>INDEX(months!B:B,MATCH(Sheet1!W7215,months!A:A,0))</f>
        <v>6</v>
      </c>
      <c r="Z7215">
        <f t="shared" si="790"/>
        <v>42545</v>
      </c>
    </row>
    <row r="7216" spans="1:26" x14ac:dyDescent="0.2">
      <c r="A7216" t="s">
        <v>9997</v>
      </c>
      <c r="B7216" t="s">
        <v>556</v>
      </c>
      <c r="D7216">
        <v>0</v>
      </c>
      <c r="E7216" t="s">
        <v>93</v>
      </c>
      <c r="F7216" t="s">
        <v>1010</v>
      </c>
      <c r="G7216" t="s">
        <v>23</v>
      </c>
      <c r="H7216" t="s">
        <v>24</v>
      </c>
      <c r="I7216" t="s">
        <v>25</v>
      </c>
      <c r="J7216" t="s">
        <v>557</v>
      </c>
      <c r="K7216" t="s">
        <v>2799</v>
      </c>
      <c r="L7216" t="s">
        <v>9998</v>
      </c>
      <c r="M7216" t="s">
        <v>274</v>
      </c>
      <c r="N7216">
        <f t="shared" si="784"/>
        <v>0</v>
      </c>
      <c r="O7216" t="str">
        <f t="shared" si="785"/>
        <v>No</v>
      </c>
      <c r="P7216">
        <f t="shared" si="786"/>
        <v>0</v>
      </c>
      <c r="Q7216">
        <f t="shared" si="787"/>
        <v>4813937689</v>
      </c>
      <c r="R7216">
        <f t="shared" si="788"/>
        <v>4.1933383153624479</v>
      </c>
      <c r="S7216" t="str">
        <f t="shared" si="789"/>
        <v>Acceptable</v>
      </c>
      <c r="T7216">
        <f>ROUNDUP(C7216,0)</f>
        <v>0</v>
      </c>
      <c r="U7216">
        <f>ROUNDDOWN(C7216,0)</f>
        <v>0</v>
      </c>
      <c r="V7216">
        <f>RIGHT(K7216,2)+2000</f>
        <v>2018</v>
      </c>
      <c r="W7216" t="str">
        <f>INDEX(_xlfn.TEXTSPLIT(K7216,"-"),1,2)</f>
        <v>Feb</v>
      </c>
      <c r="X7216" t="str">
        <f>INDEX(_xlfn.TEXTSPLIT(K7216,"-"),1,1)</f>
        <v>27</v>
      </c>
      <c r="Y7216">
        <f>INDEX(months!B:B,MATCH(Sheet1!W7216,months!A:A,0))</f>
        <v>2</v>
      </c>
      <c r="Z7216">
        <f t="shared" si="790"/>
        <v>43158</v>
      </c>
    </row>
    <row r="7217" spans="1:26" x14ac:dyDescent="0.2">
      <c r="A7217" t="s">
        <v>9999</v>
      </c>
      <c r="B7217" t="s">
        <v>3070</v>
      </c>
      <c r="C7217">
        <v>4.3</v>
      </c>
      <c r="D7217">
        <v>363</v>
      </c>
      <c r="E7217" t="s">
        <v>31</v>
      </c>
      <c r="F7217" t="s">
        <v>775</v>
      </c>
      <c r="G7217" t="s">
        <v>649</v>
      </c>
      <c r="H7217" t="s">
        <v>1011</v>
      </c>
      <c r="I7217" t="s">
        <v>124</v>
      </c>
      <c r="J7217" t="s">
        <v>2673</v>
      </c>
      <c r="K7217" t="s">
        <v>10000</v>
      </c>
      <c r="L7217" t="s">
        <v>28</v>
      </c>
      <c r="M7217" t="s">
        <v>60</v>
      </c>
      <c r="N7217">
        <f t="shared" si="784"/>
        <v>0</v>
      </c>
      <c r="O7217" t="str">
        <f t="shared" si="785"/>
        <v>No</v>
      </c>
      <c r="P7217">
        <f t="shared" si="786"/>
        <v>0</v>
      </c>
      <c r="Q7217">
        <f t="shared" si="787"/>
        <v>4813937689</v>
      </c>
      <c r="R7217">
        <f t="shared" si="788"/>
        <v>4.1933383153624479</v>
      </c>
      <c r="S7217" t="str">
        <f t="shared" si="789"/>
        <v>Acceptable</v>
      </c>
      <c r="T7217">
        <f>ROUNDUP(C7217,0)</f>
        <v>5</v>
      </c>
      <c r="U7217">
        <f>ROUNDDOWN(C7217,0)</f>
        <v>4</v>
      </c>
      <c r="V7217">
        <f>RIGHT(K7217,2)+2000</f>
        <v>2013</v>
      </c>
      <c r="W7217" t="str">
        <f>INDEX(_xlfn.TEXTSPLIT(K7217,"-"),1,2)</f>
        <v>Aug</v>
      </c>
      <c r="X7217" t="str">
        <f>INDEX(_xlfn.TEXTSPLIT(K7217,"-"),1,1)</f>
        <v>19</v>
      </c>
      <c r="Y7217">
        <f>INDEX(months!B:B,MATCH(Sheet1!W7217,months!A:A,0))</f>
        <v>8</v>
      </c>
      <c r="Z7217">
        <f t="shared" si="790"/>
        <v>41505</v>
      </c>
    </row>
    <row r="7218" spans="1:26" x14ac:dyDescent="0.2">
      <c r="A7218" t="s">
        <v>10001</v>
      </c>
      <c r="B7218" t="s">
        <v>556</v>
      </c>
      <c r="C7218">
        <v>4.5</v>
      </c>
      <c r="D7218">
        <v>2</v>
      </c>
      <c r="E7218" t="s">
        <v>42</v>
      </c>
      <c r="F7218" t="s">
        <v>1010</v>
      </c>
      <c r="G7218" t="s">
        <v>23</v>
      </c>
      <c r="H7218" t="s">
        <v>24</v>
      </c>
      <c r="I7218" t="s">
        <v>25</v>
      </c>
      <c r="J7218" t="s">
        <v>557</v>
      </c>
      <c r="K7218" t="s">
        <v>10002</v>
      </c>
      <c r="L7218" t="s">
        <v>59</v>
      </c>
      <c r="M7218" t="s">
        <v>81</v>
      </c>
      <c r="N7218">
        <f t="shared" si="784"/>
        <v>0</v>
      </c>
      <c r="O7218" t="str">
        <f t="shared" si="785"/>
        <v>No</v>
      </c>
      <c r="P7218">
        <f t="shared" si="786"/>
        <v>0</v>
      </c>
      <c r="Q7218">
        <f t="shared" si="787"/>
        <v>4813937689</v>
      </c>
      <c r="R7218">
        <f t="shared" si="788"/>
        <v>4.1933383153624479</v>
      </c>
      <c r="S7218" t="str">
        <f t="shared" si="789"/>
        <v>Acceptable</v>
      </c>
      <c r="T7218">
        <f>ROUNDUP(C7218,0)</f>
        <v>5</v>
      </c>
      <c r="U7218">
        <f>ROUNDDOWN(C7218,0)</f>
        <v>4</v>
      </c>
      <c r="V7218">
        <f>RIGHT(K7218,2)+2000</f>
        <v>2017</v>
      </c>
      <c r="W7218" t="str">
        <f>INDEX(_xlfn.TEXTSPLIT(K7218,"-"),1,2)</f>
        <v>Feb</v>
      </c>
      <c r="X7218" t="str">
        <f>INDEX(_xlfn.TEXTSPLIT(K7218,"-"),1,1)</f>
        <v>13</v>
      </c>
      <c r="Y7218">
        <f>INDEX(months!B:B,MATCH(Sheet1!W7218,months!A:A,0))</f>
        <v>2</v>
      </c>
      <c r="Z7218">
        <f t="shared" si="790"/>
        <v>42779</v>
      </c>
    </row>
    <row r="7219" spans="1:26" x14ac:dyDescent="0.2">
      <c r="A7219" t="s">
        <v>10003</v>
      </c>
      <c r="B7219" t="s">
        <v>3070</v>
      </c>
      <c r="D7219">
        <v>0</v>
      </c>
      <c r="E7219" t="s">
        <v>271</v>
      </c>
      <c r="F7219" t="s">
        <v>1010</v>
      </c>
      <c r="G7219" t="s">
        <v>23</v>
      </c>
      <c r="H7219" t="s">
        <v>24</v>
      </c>
      <c r="I7219" t="s">
        <v>25</v>
      </c>
      <c r="J7219" t="s">
        <v>1303</v>
      </c>
      <c r="K7219" t="s">
        <v>10004</v>
      </c>
      <c r="L7219" t="s">
        <v>80</v>
      </c>
      <c r="M7219" t="s">
        <v>86</v>
      </c>
      <c r="N7219">
        <f t="shared" si="784"/>
        <v>0</v>
      </c>
      <c r="O7219" t="str">
        <f t="shared" si="785"/>
        <v>No</v>
      </c>
      <c r="P7219">
        <f t="shared" si="786"/>
        <v>0</v>
      </c>
      <c r="Q7219">
        <f t="shared" si="787"/>
        <v>4813937689</v>
      </c>
      <c r="R7219">
        <f t="shared" si="788"/>
        <v>4.1933383153624479</v>
      </c>
      <c r="S7219" t="str">
        <f t="shared" si="789"/>
        <v>Acceptable</v>
      </c>
      <c r="T7219">
        <f>ROUNDUP(C7219,0)</f>
        <v>0</v>
      </c>
      <c r="U7219">
        <f>ROUNDDOWN(C7219,0)</f>
        <v>0</v>
      </c>
      <c r="V7219">
        <f>RIGHT(K7219,2)+2000</f>
        <v>2016</v>
      </c>
      <c r="W7219" t="str">
        <f>INDEX(_xlfn.TEXTSPLIT(K7219,"-"),1,2)</f>
        <v>Jun</v>
      </c>
      <c r="X7219" t="str">
        <f>INDEX(_xlfn.TEXTSPLIT(K7219,"-"),1,1)</f>
        <v>17</v>
      </c>
      <c r="Y7219">
        <f>INDEX(months!B:B,MATCH(Sheet1!W7219,months!A:A,0))</f>
        <v>6</v>
      </c>
      <c r="Z7219">
        <f t="shared" si="790"/>
        <v>42538</v>
      </c>
    </row>
    <row r="7220" spans="1:26" x14ac:dyDescent="0.2">
      <c r="A7220" t="s">
        <v>10005</v>
      </c>
      <c r="B7220" t="s">
        <v>3070</v>
      </c>
      <c r="C7220">
        <v>4.8</v>
      </c>
      <c r="D7220">
        <v>65</v>
      </c>
      <c r="E7220" t="s">
        <v>590</v>
      </c>
      <c r="F7220" t="s">
        <v>101</v>
      </c>
      <c r="G7220" t="s">
        <v>23</v>
      </c>
      <c r="H7220" t="s">
        <v>24</v>
      </c>
      <c r="I7220" t="s">
        <v>25</v>
      </c>
      <c r="J7220" t="s">
        <v>1303</v>
      </c>
      <c r="K7220" t="s">
        <v>5262</v>
      </c>
      <c r="L7220" t="s">
        <v>59</v>
      </c>
      <c r="M7220" t="s">
        <v>86</v>
      </c>
      <c r="N7220">
        <f t="shared" si="784"/>
        <v>0</v>
      </c>
      <c r="O7220" t="str">
        <f t="shared" si="785"/>
        <v>No</v>
      </c>
      <c r="P7220">
        <f t="shared" si="786"/>
        <v>0</v>
      </c>
      <c r="Q7220">
        <f t="shared" si="787"/>
        <v>4813937689</v>
      </c>
      <c r="R7220">
        <f t="shared" si="788"/>
        <v>4.1933383153624479</v>
      </c>
      <c r="S7220" t="str">
        <f t="shared" si="789"/>
        <v>Acceptable</v>
      </c>
      <c r="T7220">
        <f>ROUNDUP(C7220,0)</f>
        <v>5</v>
      </c>
      <c r="U7220">
        <f>ROUNDDOWN(C7220,0)</f>
        <v>4</v>
      </c>
      <c r="V7220">
        <f>RIGHT(K7220,2)+2000</f>
        <v>2017</v>
      </c>
      <c r="W7220" t="str">
        <f>INDEX(_xlfn.TEXTSPLIT(K7220,"-"),1,2)</f>
        <v>Nov</v>
      </c>
      <c r="X7220" t="str">
        <f>INDEX(_xlfn.TEXTSPLIT(K7220,"-"),1,1)</f>
        <v>19</v>
      </c>
      <c r="Y7220">
        <f>INDEX(months!B:B,MATCH(Sheet1!W7220,months!A:A,0))</f>
        <v>11</v>
      </c>
      <c r="Z7220">
        <f t="shared" si="790"/>
        <v>43058</v>
      </c>
    </row>
    <row r="7221" spans="1:26" x14ac:dyDescent="0.2">
      <c r="A7221" t="s">
        <v>10006</v>
      </c>
      <c r="B7221" t="s">
        <v>4612</v>
      </c>
      <c r="C7221">
        <v>4.4000000000000004</v>
      </c>
      <c r="D7221">
        <v>885187</v>
      </c>
      <c r="E7221" t="s">
        <v>405</v>
      </c>
      <c r="F7221" t="s">
        <v>43</v>
      </c>
      <c r="G7221" t="s">
        <v>23</v>
      </c>
      <c r="H7221" t="s">
        <v>24</v>
      </c>
      <c r="I7221" t="s">
        <v>25</v>
      </c>
      <c r="J7221" t="s">
        <v>4613</v>
      </c>
      <c r="K7221" t="s">
        <v>160</v>
      </c>
      <c r="L7221" t="s">
        <v>1408</v>
      </c>
      <c r="M7221" t="s">
        <v>81</v>
      </c>
      <c r="N7221">
        <f t="shared" si="784"/>
        <v>0</v>
      </c>
      <c r="O7221" t="str">
        <f t="shared" si="785"/>
        <v>No</v>
      </c>
      <c r="P7221">
        <f t="shared" si="786"/>
        <v>0</v>
      </c>
      <c r="Q7221">
        <f t="shared" si="787"/>
        <v>4813937689</v>
      </c>
      <c r="R7221">
        <f t="shared" si="788"/>
        <v>4.1933383153624479</v>
      </c>
      <c r="S7221" t="str">
        <f t="shared" si="789"/>
        <v>Acceptable</v>
      </c>
      <c r="T7221">
        <f>ROUNDUP(C7221,0)</f>
        <v>5</v>
      </c>
      <c r="U7221">
        <f>ROUNDDOWN(C7221,0)</f>
        <v>4</v>
      </c>
      <c r="V7221">
        <f>RIGHT(K7221,2)+2000</f>
        <v>2018</v>
      </c>
      <c r="W7221" t="str">
        <f>INDEX(_xlfn.TEXTSPLIT(K7221,"-"),1,2)</f>
        <v>Jul</v>
      </c>
      <c r="X7221" t="str">
        <f>INDEX(_xlfn.TEXTSPLIT(K7221,"-"),1,1)</f>
        <v>19</v>
      </c>
      <c r="Y7221">
        <f>INDEX(months!B:B,MATCH(Sheet1!W7221,months!A:A,0))</f>
        <v>7</v>
      </c>
      <c r="Z7221">
        <f t="shared" si="790"/>
        <v>43300</v>
      </c>
    </row>
    <row r="7222" spans="1:26" x14ac:dyDescent="0.2">
      <c r="A7222" t="s">
        <v>10007</v>
      </c>
      <c r="B7222" t="s">
        <v>3070</v>
      </c>
      <c r="D7222">
        <v>10</v>
      </c>
      <c r="E7222" t="s">
        <v>1087</v>
      </c>
      <c r="F7222" t="s">
        <v>1199</v>
      </c>
      <c r="G7222" t="s">
        <v>23</v>
      </c>
      <c r="H7222" t="s">
        <v>24</v>
      </c>
      <c r="I7222" t="s">
        <v>25</v>
      </c>
      <c r="J7222" t="s">
        <v>1537</v>
      </c>
      <c r="K7222" t="s">
        <v>3272</v>
      </c>
      <c r="L7222" t="s">
        <v>10008</v>
      </c>
      <c r="M7222" t="s">
        <v>54</v>
      </c>
      <c r="N7222">
        <f t="shared" si="784"/>
        <v>0</v>
      </c>
      <c r="O7222" t="str">
        <f t="shared" si="785"/>
        <v>No</v>
      </c>
      <c r="P7222">
        <f t="shared" si="786"/>
        <v>0</v>
      </c>
      <c r="Q7222">
        <f t="shared" si="787"/>
        <v>4813937689</v>
      </c>
      <c r="R7222">
        <f t="shared" si="788"/>
        <v>4.1933383153624479</v>
      </c>
      <c r="S7222" t="str">
        <f t="shared" si="789"/>
        <v>Acceptable</v>
      </c>
      <c r="T7222">
        <f>ROUNDUP(C7222,0)</f>
        <v>0</v>
      </c>
      <c r="U7222">
        <f>ROUNDDOWN(C7222,0)</f>
        <v>0</v>
      </c>
      <c r="V7222">
        <f>RIGHT(K7222,2)+2000</f>
        <v>2017</v>
      </c>
      <c r="W7222" t="str">
        <f>INDEX(_xlfn.TEXTSPLIT(K7222,"-"),1,2)</f>
        <v>Jul</v>
      </c>
      <c r="X7222" t="str">
        <f>INDEX(_xlfn.TEXTSPLIT(K7222,"-"),1,1)</f>
        <v>13</v>
      </c>
      <c r="Y7222">
        <f>INDEX(months!B:B,MATCH(Sheet1!W7222,months!A:A,0))</f>
        <v>7</v>
      </c>
      <c r="Z7222">
        <f t="shared" si="790"/>
        <v>42929</v>
      </c>
    </row>
    <row r="7223" spans="1:26" x14ac:dyDescent="0.2">
      <c r="A7223" t="s">
        <v>10009</v>
      </c>
      <c r="B7223" t="s">
        <v>2426</v>
      </c>
      <c r="D7223">
        <v>0</v>
      </c>
      <c r="E7223" t="s">
        <v>392</v>
      </c>
      <c r="F7223" t="s">
        <v>1010</v>
      </c>
      <c r="G7223" t="s">
        <v>23</v>
      </c>
      <c r="H7223" t="s">
        <v>24</v>
      </c>
      <c r="I7223" t="s">
        <v>25</v>
      </c>
      <c r="J7223" t="s">
        <v>2427</v>
      </c>
      <c r="K7223" t="s">
        <v>3909</v>
      </c>
      <c r="L7223" t="s">
        <v>2968</v>
      </c>
      <c r="M7223" t="s">
        <v>29</v>
      </c>
      <c r="N7223">
        <f t="shared" si="784"/>
        <v>0</v>
      </c>
      <c r="O7223" t="str">
        <f t="shared" si="785"/>
        <v>No</v>
      </c>
      <c r="P7223">
        <f t="shared" si="786"/>
        <v>0</v>
      </c>
      <c r="Q7223">
        <f t="shared" si="787"/>
        <v>4813937689</v>
      </c>
      <c r="R7223">
        <f t="shared" si="788"/>
        <v>4.1933383153624479</v>
      </c>
      <c r="S7223" t="str">
        <f t="shared" si="789"/>
        <v>Acceptable</v>
      </c>
      <c r="T7223">
        <f>ROUNDUP(C7223,0)</f>
        <v>0</v>
      </c>
      <c r="U7223">
        <f>ROUNDDOWN(C7223,0)</f>
        <v>0</v>
      </c>
      <c r="V7223">
        <f>RIGHT(K7223,2)+2000</f>
        <v>2017</v>
      </c>
      <c r="W7223" t="str">
        <f>INDEX(_xlfn.TEXTSPLIT(K7223,"-"),1,2)</f>
        <v>Dec</v>
      </c>
      <c r="X7223" t="str">
        <f>INDEX(_xlfn.TEXTSPLIT(K7223,"-"),1,1)</f>
        <v>5</v>
      </c>
      <c r="Y7223">
        <f>INDEX(months!B:B,MATCH(Sheet1!W7223,months!A:A,0))</f>
        <v>12</v>
      </c>
      <c r="Z7223">
        <f t="shared" si="790"/>
        <v>43074</v>
      </c>
    </row>
    <row r="7224" spans="1:26" x14ac:dyDescent="0.2">
      <c r="A7224" t="s">
        <v>10010</v>
      </c>
      <c r="B7224" t="s">
        <v>2518</v>
      </c>
      <c r="D7224">
        <v>1</v>
      </c>
      <c r="E7224" t="s">
        <v>172</v>
      </c>
      <c r="F7224" t="s">
        <v>1010</v>
      </c>
      <c r="G7224" t="s">
        <v>23</v>
      </c>
      <c r="H7224" t="s">
        <v>24</v>
      </c>
      <c r="I7224" t="s">
        <v>25</v>
      </c>
      <c r="J7224" t="s">
        <v>2519</v>
      </c>
      <c r="K7224" t="s">
        <v>4738</v>
      </c>
      <c r="L7224" t="s">
        <v>236</v>
      </c>
      <c r="M7224" t="s">
        <v>81</v>
      </c>
      <c r="N7224">
        <f t="shared" si="784"/>
        <v>0</v>
      </c>
      <c r="O7224" t="str">
        <f t="shared" si="785"/>
        <v>No</v>
      </c>
      <c r="P7224">
        <f t="shared" si="786"/>
        <v>0</v>
      </c>
      <c r="Q7224">
        <f t="shared" si="787"/>
        <v>4813937689</v>
      </c>
      <c r="R7224">
        <f t="shared" si="788"/>
        <v>4.1933383153624479</v>
      </c>
      <c r="S7224" t="str">
        <f t="shared" si="789"/>
        <v>Acceptable</v>
      </c>
      <c r="T7224">
        <f>ROUNDUP(C7224,0)</f>
        <v>0</v>
      </c>
      <c r="U7224">
        <f>ROUNDDOWN(C7224,0)</f>
        <v>0</v>
      </c>
      <c r="V7224">
        <f>RIGHT(K7224,2)+2000</f>
        <v>2018</v>
      </c>
      <c r="W7224" t="str">
        <f>INDEX(_xlfn.TEXTSPLIT(K7224,"-"),1,2)</f>
        <v>Feb</v>
      </c>
      <c r="X7224" t="str">
        <f>INDEX(_xlfn.TEXTSPLIT(K7224,"-"),1,1)</f>
        <v>5</v>
      </c>
      <c r="Y7224">
        <f>INDEX(months!B:B,MATCH(Sheet1!W7224,months!A:A,0))</f>
        <v>2</v>
      </c>
      <c r="Z7224">
        <f t="shared" si="790"/>
        <v>43136</v>
      </c>
    </row>
    <row r="7225" spans="1:26" x14ac:dyDescent="0.2">
      <c r="A7225" t="s">
        <v>10011</v>
      </c>
      <c r="B7225" t="s">
        <v>4612</v>
      </c>
      <c r="C7225">
        <v>4.4000000000000004</v>
      </c>
      <c r="D7225">
        <v>113951</v>
      </c>
      <c r="E7225" t="s">
        <v>10012</v>
      </c>
      <c r="F7225" t="s">
        <v>89</v>
      </c>
      <c r="G7225" t="s">
        <v>23</v>
      </c>
      <c r="H7225" t="s">
        <v>24</v>
      </c>
      <c r="I7225" t="s">
        <v>25</v>
      </c>
      <c r="J7225" t="s">
        <v>4613</v>
      </c>
      <c r="K7225" t="s">
        <v>10013</v>
      </c>
      <c r="L7225" t="s">
        <v>10014</v>
      </c>
      <c r="M7225" t="s">
        <v>434</v>
      </c>
      <c r="N7225">
        <f t="shared" si="784"/>
        <v>0</v>
      </c>
      <c r="O7225" t="str">
        <f t="shared" si="785"/>
        <v>No</v>
      </c>
      <c r="P7225">
        <f t="shared" si="786"/>
        <v>0</v>
      </c>
      <c r="Q7225">
        <f t="shared" si="787"/>
        <v>4813937689</v>
      </c>
      <c r="R7225">
        <f t="shared" si="788"/>
        <v>4.1933383153624479</v>
      </c>
      <c r="S7225" t="str">
        <f t="shared" si="789"/>
        <v>Acceptable</v>
      </c>
      <c r="T7225">
        <f>ROUNDUP(C7225,0)</f>
        <v>5</v>
      </c>
      <c r="U7225">
        <f>ROUNDDOWN(C7225,0)</f>
        <v>4</v>
      </c>
      <c r="V7225">
        <f>RIGHT(K7225,2)+2000</f>
        <v>2015</v>
      </c>
      <c r="W7225" t="str">
        <f>INDEX(_xlfn.TEXTSPLIT(K7225,"-"),1,2)</f>
        <v>Apr</v>
      </c>
      <c r="X7225" t="str">
        <f>INDEX(_xlfn.TEXTSPLIT(K7225,"-"),1,1)</f>
        <v>15</v>
      </c>
      <c r="Y7225">
        <f>INDEX(months!B:B,MATCH(Sheet1!W7225,months!A:A,0))</f>
        <v>4</v>
      </c>
      <c r="Z7225">
        <f t="shared" si="790"/>
        <v>42109</v>
      </c>
    </row>
    <row r="7226" spans="1:26" x14ac:dyDescent="0.2">
      <c r="A7226" t="s">
        <v>10015</v>
      </c>
      <c r="B7226" t="s">
        <v>4612</v>
      </c>
      <c r="D7226">
        <v>0</v>
      </c>
      <c r="E7226" t="s">
        <v>527</v>
      </c>
      <c r="F7226" t="s">
        <v>1005</v>
      </c>
      <c r="G7226" t="s">
        <v>23</v>
      </c>
      <c r="H7226" t="s">
        <v>24</v>
      </c>
      <c r="I7226" t="s">
        <v>25</v>
      </c>
      <c r="J7226" t="s">
        <v>4613</v>
      </c>
      <c r="K7226" t="s">
        <v>1088</v>
      </c>
      <c r="L7226" t="s">
        <v>59</v>
      </c>
      <c r="M7226" t="s">
        <v>86</v>
      </c>
      <c r="N7226">
        <f t="shared" si="784"/>
        <v>0</v>
      </c>
      <c r="O7226" t="str">
        <f t="shared" si="785"/>
        <v>No</v>
      </c>
      <c r="P7226">
        <f t="shared" si="786"/>
        <v>0</v>
      </c>
      <c r="Q7226">
        <f t="shared" si="787"/>
        <v>4813937689</v>
      </c>
      <c r="R7226">
        <f t="shared" si="788"/>
        <v>4.1933383153624479</v>
      </c>
      <c r="S7226" t="str">
        <f t="shared" si="789"/>
        <v>Acceptable</v>
      </c>
      <c r="T7226">
        <f>ROUNDUP(C7226,0)</f>
        <v>0</v>
      </c>
      <c r="U7226">
        <f>ROUNDDOWN(C7226,0)</f>
        <v>0</v>
      </c>
      <c r="V7226">
        <f>RIGHT(K7226,2)+2000</f>
        <v>2018</v>
      </c>
      <c r="W7226" t="str">
        <f>INDEX(_xlfn.TEXTSPLIT(K7226,"-"),1,2)</f>
        <v>Jun</v>
      </c>
      <c r="X7226" t="str">
        <f>INDEX(_xlfn.TEXTSPLIT(K7226,"-"),1,1)</f>
        <v>13</v>
      </c>
      <c r="Y7226">
        <f>INDEX(months!B:B,MATCH(Sheet1!W7226,months!A:A,0))</f>
        <v>6</v>
      </c>
      <c r="Z7226">
        <f t="shared" si="790"/>
        <v>43264</v>
      </c>
    </row>
    <row r="7227" spans="1:26" x14ac:dyDescent="0.2">
      <c r="A7227" t="s">
        <v>10016</v>
      </c>
      <c r="B7227" t="s">
        <v>3391</v>
      </c>
      <c r="D7227">
        <v>0</v>
      </c>
      <c r="E7227" t="s">
        <v>825</v>
      </c>
      <c r="F7227" t="s">
        <v>1262</v>
      </c>
      <c r="G7227" t="s">
        <v>649</v>
      </c>
      <c r="H7227" t="s">
        <v>923</v>
      </c>
      <c r="I7227" t="s">
        <v>25</v>
      </c>
      <c r="J7227" t="s">
        <v>3393</v>
      </c>
      <c r="K7227" t="s">
        <v>428</v>
      </c>
      <c r="L7227" t="s">
        <v>138</v>
      </c>
      <c r="M7227" t="s">
        <v>29</v>
      </c>
      <c r="N7227">
        <f t="shared" si="784"/>
        <v>0</v>
      </c>
      <c r="O7227" t="str">
        <f t="shared" si="785"/>
        <v>No</v>
      </c>
      <c r="P7227">
        <f t="shared" si="786"/>
        <v>0</v>
      </c>
      <c r="Q7227">
        <f t="shared" si="787"/>
        <v>4813937689</v>
      </c>
      <c r="R7227">
        <f t="shared" si="788"/>
        <v>4.1933383153624479</v>
      </c>
      <c r="S7227" t="str">
        <f t="shared" si="789"/>
        <v>Acceptable</v>
      </c>
      <c r="T7227">
        <f>ROUNDUP(C7227,0)</f>
        <v>0</v>
      </c>
      <c r="U7227">
        <f>ROUNDDOWN(C7227,0)</f>
        <v>0</v>
      </c>
      <c r="V7227">
        <f>RIGHT(K7227,2)+2000</f>
        <v>2018</v>
      </c>
      <c r="W7227" t="str">
        <f>INDEX(_xlfn.TEXTSPLIT(K7227,"-"),1,2)</f>
        <v>Jun</v>
      </c>
      <c r="X7227" t="str">
        <f>INDEX(_xlfn.TEXTSPLIT(K7227,"-"),1,1)</f>
        <v>1</v>
      </c>
      <c r="Y7227">
        <f>INDEX(months!B:B,MATCH(Sheet1!W7227,months!A:A,0))</f>
        <v>6</v>
      </c>
      <c r="Z7227">
        <f t="shared" si="790"/>
        <v>43252</v>
      </c>
    </row>
    <row r="7228" spans="1:26" x14ac:dyDescent="0.2">
      <c r="A7228" t="s">
        <v>10017</v>
      </c>
      <c r="B7228" t="s">
        <v>5319</v>
      </c>
      <c r="D7228">
        <v>2</v>
      </c>
      <c r="E7228" t="s">
        <v>405</v>
      </c>
      <c r="F7228" t="s">
        <v>1005</v>
      </c>
      <c r="G7228" t="s">
        <v>23</v>
      </c>
      <c r="H7228" t="s">
        <v>24</v>
      </c>
      <c r="I7228" t="s">
        <v>25</v>
      </c>
      <c r="J7228" t="s">
        <v>5320</v>
      </c>
      <c r="K7228" t="s">
        <v>344</v>
      </c>
      <c r="L7228" t="s">
        <v>59</v>
      </c>
      <c r="M7228" t="s">
        <v>81</v>
      </c>
      <c r="N7228">
        <f t="shared" si="784"/>
        <v>0</v>
      </c>
      <c r="O7228" t="str">
        <f t="shared" si="785"/>
        <v>No</v>
      </c>
      <c r="P7228">
        <f t="shared" si="786"/>
        <v>0</v>
      </c>
      <c r="Q7228">
        <f t="shared" si="787"/>
        <v>4813937689</v>
      </c>
      <c r="R7228">
        <f t="shared" si="788"/>
        <v>4.1933383153624479</v>
      </c>
      <c r="S7228" t="str">
        <f t="shared" si="789"/>
        <v>Acceptable</v>
      </c>
      <c r="T7228">
        <f>ROUNDUP(C7228,0)</f>
        <v>0</v>
      </c>
      <c r="U7228">
        <f>ROUNDDOWN(C7228,0)</f>
        <v>0</v>
      </c>
      <c r="V7228">
        <f>RIGHT(K7228,2)+2000</f>
        <v>2017</v>
      </c>
      <c r="W7228" t="str">
        <f>INDEX(_xlfn.TEXTSPLIT(K7228,"-"),1,2)</f>
        <v>Nov</v>
      </c>
      <c r="X7228" t="str">
        <f>INDEX(_xlfn.TEXTSPLIT(K7228,"-"),1,1)</f>
        <v>9</v>
      </c>
      <c r="Y7228">
        <f>INDEX(months!B:B,MATCH(Sheet1!W7228,months!A:A,0))</f>
        <v>11</v>
      </c>
      <c r="Z7228">
        <f t="shared" si="790"/>
        <v>43048</v>
      </c>
    </row>
    <row r="7229" spans="1:26" x14ac:dyDescent="0.2">
      <c r="A7229" t="s">
        <v>10018</v>
      </c>
      <c r="B7229" t="s">
        <v>4950</v>
      </c>
      <c r="D7229">
        <v>0</v>
      </c>
      <c r="E7229" t="s">
        <v>93</v>
      </c>
      <c r="F7229" t="s">
        <v>1005</v>
      </c>
      <c r="G7229" t="s">
        <v>23</v>
      </c>
      <c r="H7229" t="s">
        <v>24</v>
      </c>
      <c r="I7229" t="s">
        <v>25</v>
      </c>
      <c r="J7229" t="s">
        <v>4951</v>
      </c>
      <c r="K7229" t="s">
        <v>102</v>
      </c>
      <c r="L7229" t="s">
        <v>984</v>
      </c>
      <c r="M7229" t="s">
        <v>81</v>
      </c>
      <c r="N7229">
        <f t="shared" si="784"/>
        <v>0</v>
      </c>
      <c r="O7229" t="str">
        <f t="shared" si="785"/>
        <v>No</v>
      </c>
      <c r="P7229">
        <f t="shared" si="786"/>
        <v>0</v>
      </c>
      <c r="Q7229">
        <f t="shared" si="787"/>
        <v>4813937689</v>
      </c>
      <c r="R7229">
        <f t="shared" si="788"/>
        <v>4.1933383153624479</v>
      </c>
      <c r="S7229" t="str">
        <f t="shared" si="789"/>
        <v>Acceptable</v>
      </c>
      <c r="T7229">
        <f>ROUNDUP(C7229,0)</f>
        <v>0</v>
      </c>
      <c r="U7229">
        <f>ROUNDDOWN(C7229,0)</f>
        <v>0</v>
      </c>
      <c r="V7229">
        <f>RIGHT(K7229,2)+2000</f>
        <v>2018</v>
      </c>
      <c r="W7229" t="str">
        <f>INDEX(_xlfn.TEXTSPLIT(K7229,"-"),1,2)</f>
        <v>Jun</v>
      </c>
      <c r="X7229" t="str">
        <f>INDEX(_xlfn.TEXTSPLIT(K7229,"-"),1,1)</f>
        <v>6</v>
      </c>
      <c r="Y7229">
        <f>INDEX(months!B:B,MATCH(Sheet1!W7229,months!A:A,0))</f>
        <v>6</v>
      </c>
      <c r="Z7229">
        <f t="shared" si="790"/>
        <v>43257</v>
      </c>
    </row>
    <row r="7230" spans="1:26" x14ac:dyDescent="0.2">
      <c r="A7230" t="s">
        <v>10019</v>
      </c>
      <c r="B7230" t="s">
        <v>4457</v>
      </c>
      <c r="D7230">
        <v>1</v>
      </c>
      <c r="E7230" t="s">
        <v>308</v>
      </c>
      <c r="F7230" t="s">
        <v>775</v>
      </c>
      <c r="G7230" t="s">
        <v>23</v>
      </c>
      <c r="H7230" t="s">
        <v>24</v>
      </c>
      <c r="I7230" t="s">
        <v>25</v>
      </c>
      <c r="J7230" t="s">
        <v>4458</v>
      </c>
      <c r="K7230" t="s">
        <v>344</v>
      </c>
      <c r="L7230" t="s">
        <v>317</v>
      </c>
      <c r="M7230" t="s">
        <v>81</v>
      </c>
      <c r="N7230">
        <f t="shared" si="784"/>
        <v>0</v>
      </c>
      <c r="O7230" t="str">
        <f t="shared" si="785"/>
        <v>No</v>
      </c>
      <c r="P7230">
        <f t="shared" si="786"/>
        <v>0</v>
      </c>
      <c r="Q7230">
        <f t="shared" si="787"/>
        <v>4813937689</v>
      </c>
      <c r="R7230">
        <f t="shared" si="788"/>
        <v>4.1933383153624479</v>
      </c>
      <c r="S7230" t="str">
        <f t="shared" si="789"/>
        <v>Acceptable</v>
      </c>
      <c r="T7230">
        <f>ROUNDUP(C7230,0)</f>
        <v>0</v>
      </c>
      <c r="U7230">
        <f>ROUNDDOWN(C7230,0)</f>
        <v>0</v>
      </c>
      <c r="V7230">
        <f>RIGHT(K7230,2)+2000</f>
        <v>2017</v>
      </c>
      <c r="W7230" t="str">
        <f>INDEX(_xlfn.TEXTSPLIT(K7230,"-"),1,2)</f>
        <v>Nov</v>
      </c>
      <c r="X7230" t="str">
        <f>INDEX(_xlfn.TEXTSPLIT(K7230,"-"),1,1)</f>
        <v>9</v>
      </c>
      <c r="Y7230">
        <f>INDEX(months!B:B,MATCH(Sheet1!W7230,months!A:A,0))</f>
        <v>11</v>
      </c>
      <c r="Z7230">
        <f t="shared" si="790"/>
        <v>43048</v>
      </c>
    </row>
    <row r="7231" spans="1:26" x14ac:dyDescent="0.2">
      <c r="A7231" t="s">
        <v>10020</v>
      </c>
      <c r="B7231" t="s">
        <v>5115</v>
      </c>
      <c r="C7231">
        <v>4.7</v>
      </c>
      <c r="D7231">
        <v>658087</v>
      </c>
      <c r="E7231" t="s">
        <v>2688</v>
      </c>
      <c r="F7231" t="s">
        <v>89</v>
      </c>
      <c r="G7231" t="s">
        <v>23</v>
      </c>
      <c r="H7231" t="s">
        <v>24</v>
      </c>
      <c r="I7231" t="s">
        <v>25</v>
      </c>
      <c r="J7231" t="s">
        <v>5116</v>
      </c>
      <c r="K7231" t="s">
        <v>390</v>
      </c>
      <c r="L7231" t="s">
        <v>10021</v>
      </c>
      <c r="M7231" t="s">
        <v>274</v>
      </c>
      <c r="N7231">
        <f t="shared" si="784"/>
        <v>0</v>
      </c>
      <c r="O7231" t="str">
        <f t="shared" si="785"/>
        <v>No</v>
      </c>
      <c r="P7231">
        <f t="shared" si="786"/>
        <v>0</v>
      </c>
      <c r="Q7231">
        <f t="shared" si="787"/>
        <v>4813937689</v>
      </c>
      <c r="R7231">
        <f t="shared" si="788"/>
        <v>4.1933383153624479</v>
      </c>
      <c r="S7231" t="str">
        <f t="shared" si="789"/>
        <v>Acceptable</v>
      </c>
      <c r="T7231">
        <f>ROUNDUP(C7231,0)</f>
        <v>5</v>
      </c>
      <c r="U7231">
        <f>ROUNDDOWN(C7231,0)</f>
        <v>4</v>
      </c>
      <c r="V7231">
        <f>RIGHT(K7231,2)+2000</f>
        <v>2018</v>
      </c>
      <c r="W7231" t="str">
        <f>INDEX(_xlfn.TEXTSPLIT(K7231,"-"),1,2)</f>
        <v>May</v>
      </c>
      <c r="X7231" t="str">
        <f>INDEX(_xlfn.TEXTSPLIT(K7231,"-"),1,1)</f>
        <v>24</v>
      </c>
      <c r="Y7231">
        <f>INDEX(months!B:B,MATCH(Sheet1!W7231,months!A:A,0))</f>
        <v>5</v>
      </c>
      <c r="Z7231">
        <f t="shared" si="790"/>
        <v>43244</v>
      </c>
    </row>
    <row r="7232" spans="1:26" x14ac:dyDescent="0.2">
      <c r="A7232" t="s">
        <v>10022</v>
      </c>
      <c r="B7232" t="s">
        <v>4950</v>
      </c>
      <c r="D7232">
        <v>0</v>
      </c>
      <c r="E7232" t="s">
        <v>374</v>
      </c>
      <c r="F7232" t="s">
        <v>1230</v>
      </c>
      <c r="G7232" t="s">
        <v>23</v>
      </c>
      <c r="H7232" t="s">
        <v>24</v>
      </c>
      <c r="I7232" t="s">
        <v>25</v>
      </c>
      <c r="J7232" t="s">
        <v>4951</v>
      </c>
      <c r="K7232" t="s">
        <v>468</v>
      </c>
      <c r="L7232" t="s">
        <v>59</v>
      </c>
      <c r="M7232" t="s">
        <v>81</v>
      </c>
      <c r="N7232">
        <f t="shared" si="784"/>
        <v>0</v>
      </c>
      <c r="O7232" t="str">
        <f t="shared" si="785"/>
        <v>No</v>
      </c>
      <c r="P7232">
        <f t="shared" si="786"/>
        <v>0</v>
      </c>
      <c r="Q7232">
        <f t="shared" si="787"/>
        <v>4813937689</v>
      </c>
      <c r="R7232">
        <f t="shared" si="788"/>
        <v>4.1933383153624479</v>
      </c>
      <c r="S7232" t="str">
        <f t="shared" si="789"/>
        <v>Acceptable</v>
      </c>
      <c r="T7232">
        <f>ROUNDUP(C7232,0)</f>
        <v>0</v>
      </c>
      <c r="U7232">
        <f>ROUNDDOWN(C7232,0)</f>
        <v>0</v>
      </c>
      <c r="V7232">
        <f>RIGHT(K7232,2)+2000</f>
        <v>2018</v>
      </c>
      <c r="W7232" t="str">
        <f>INDEX(_xlfn.TEXTSPLIT(K7232,"-"),1,2)</f>
        <v>Jun</v>
      </c>
      <c r="X7232" t="str">
        <f>INDEX(_xlfn.TEXTSPLIT(K7232,"-"),1,1)</f>
        <v>28</v>
      </c>
      <c r="Y7232">
        <f>INDEX(months!B:B,MATCH(Sheet1!W7232,months!A:A,0))</f>
        <v>6</v>
      </c>
      <c r="Z7232">
        <f t="shared" si="790"/>
        <v>43279</v>
      </c>
    </row>
    <row r="7233" spans="1:26" x14ac:dyDescent="0.2">
      <c r="A7233" t="s">
        <v>10023</v>
      </c>
      <c r="B7233" t="s">
        <v>2518</v>
      </c>
      <c r="D7233">
        <v>0</v>
      </c>
      <c r="E7233" t="s">
        <v>132</v>
      </c>
      <c r="F7233" t="s">
        <v>1262</v>
      </c>
      <c r="G7233" t="s">
        <v>23</v>
      </c>
      <c r="H7233" t="s">
        <v>24</v>
      </c>
      <c r="I7233" t="s">
        <v>25</v>
      </c>
      <c r="J7233" t="s">
        <v>2519</v>
      </c>
      <c r="K7233" t="s">
        <v>169</v>
      </c>
      <c r="L7233" t="s">
        <v>236</v>
      </c>
      <c r="M7233" t="s">
        <v>81</v>
      </c>
      <c r="N7233">
        <f t="shared" si="784"/>
        <v>0</v>
      </c>
      <c r="O7233" t="str">
        <f t="shared" si="785"/>
        <v>No</v>
      </c>
      <c r="P7233">
        <f t="shared" si="786"/>
        <v>0</v>
      </c>
      <c r="Q7233">
        <f t="shared" si="787"/>
        <v>4813937689</v>
      </c>
      <c r="R7233">
        <f t="shared" si="788"/>
        <v>4.1933383153624479</v>
      </c>
      <c r="S7233" t="str">
        <f t="shared" si="789"/>
        <v>Acceptable</v>
      </c>
      <c r="T7233">
        <f>ROUNDUP(C7233,0)</f>
        <v>0</v>
      </c>
      <c r="U7233">
        <f>ROUNDDOWN(C7233,0)</f>
        <v>0</v>
      </c>
      <c r="V7233">
        <f>RIGHT(K7233,2)+2000</f>
        <v>2018</v>
      </c>
      <c r="W7233" t="str">
        <f>INDEX(_xlfn.TEXTSPLIT(K7233,"-"),1,2)</f>
        <v>Jul</v>
      </c>
      <c r="X7233" t="str">
        <f>INDEX(_xlfn.TEXTSPLIT(K7233,"-"),1,1)</f>
        <v>11</v>
      </c>
      <c r="Y7233">
        <f>INDEX(months!B:B,MATCH(Sheet1!W7233,months!A:A,0))</f>
        <v>7</v>
      </c>
      <c r="Z7233">
        <f t="shared" si="790"/>
        <v>43292</v>
      </c>
    </row>
    <row r="7234" spans="1:26" x14ac:dyDescent="0.2">
      <c r="A7234" t="s">
        <v>10024</v>
      </c>
      <c r="B7234" t="s">
        <v>2518</v>
      </c>
      <c r="D7234">
        <v>0</v>
      </c>
      <c r="E7234" t="s">
        <v>46</v>
      </c>
      <c r="F7234" t="s">
        <v>1010</v>
      </c>
      <c r="G7234" t="s">
        <v>23</v>
      </c>
      <c r="H7234" t="s">
        <v>24</v>
      </c>
      <c r="I7234" t="s">
        <v>25</v>
      </c>
      <c r="J7234" t="s">
        <v>2519</v>
      </c>
      <c r="K7234" t="s">
        <v>3771</v>
      </c>
      <c r="L7234" t="s">
        <v>46</v>
      </c>
      <c r="M7234" t="s">
        <v>46</v>
      </c>
      <c r="N7234">
        <f t="shared" ref="N7234:N7297" si="791">SUM(A7234,B7234)</f>
        <v>0</v>
      </c>
      <c r="O7234" t="str">
        <f t="shared" ref="O7234:O7297" si="792">IF(E7234="good","Yes","No")</f>
        <v>No</v>
      </c>
      <c r="P7234">
        <f t="shared" ref="P7234:P7297" si="793">COUNTIF(B:B,"&lt;0")</f>
        <v>0</v>
      </c>
      <c r="Q7234">
        <f t="shared" ref="Q7234:Q7297" si="794">SUMIF(D:D,"&gt;1000")</f>
        <v>4813937689</v>
      </c>
      <c r="R7234">
        <f t="shared" ref="R7234:R7297" si="795">AVERAGEIF(C:C,"&gt;0")</f>
        <v>4.1933383153624479</v>
      </c>
      <c r="S7234" t="str">
        <f t="shared" ref="S7234:S7297" si="796">IF(OR(A7234&gt;0,B7234&gt;0),"Acceptable","Check")</f>
        <v>Acceptable</v>
      </c>
      <c r="T7234">
        <f>ROUNDUP(C7234,0)</f>
        <v>0</v>
      </c>
      <c r="U7234">
        <f>ROUNDDOWN(C7234,0)</f>
        <v>0</v>
      </c>
      <c r="V7234">
        <f>RIGHT(K7234,2)+2000</f>
        <v>2018</v>
      </c>
      <c r="W7234" t="str">
        <f>INDEX(_xlfn.TEXTSPLIT(K7234,"-"),1,2)</f>
        <v>Apr</v>
      </c>
      <c r="X7234" t="str">
        <f>INDEX(_xlfn.TEXTSPLIT(K7234,"-"),1,1)</f>
        <v>24</v>
      </c>
      <c r="Y7234">
        <f>INDEX(months!B:B,MATCH(Sheet1!W7234,months!A:A,0))</f>
        <v>4</v>
      </c>
      <c r="Z7234">
        <f t="shared" si="790"/>
        <v>43214</v>
      </c>
    </row>
    <row r="7235" spans="1:26" x14ac:dyDescent="0.2">
      <c r="A7235" t="s">
        <v>10025</v>
      </c>
      <c r="B7235" t="s">
        <v>3070</v>
      </c>
      <c r="D7235">
        <v>57</v>
      </c>
      <c r="E7235" t="s">
        <v>46</v>
      </c>
      <c r="F7235" t="s">
        <v>775</v>
      </c>
      <c r="G7235" t="s">
        <v>649</v>
      </c>
      <c r="H7235" t="s">
        <v>3468</v>
      </c>
      <c r="I7235" t="s">
        <v>25</v>
      </c>
      <c r="J7235" t="s">
        <v>1303</v>
      </c>
      <c r="K7235" t="s">
        <v>380</v>
      </c>
      <c r="L7235" t="s">
        <v>9598</v>
      </c>
      <c r="M7235" t="s">
        <v>46</v>
      </c>
      <c r="N7235">
        <f t="shared" si="791"/>
        <v>0</v>
      </c>
      <c r="O7235" t="str">
        <f t="shared" si="792"/>
        <v>No</v>
      </c>
      <c r="P7235">
        <f t="shared" si="793"/>
        <v>0</v>
      </c>
      <c r="Q7235">
        <f t="shared" si="794"/>
        <v>4813937689</v>
      </c>
      <c r="R7235">
        <f t="shared" si="795"/>
        <v>4.1933383153624479</v>
      </c>
      <c r="S7235" t="str">
        <f t="shared" si="796"/>
        <v>Acceptable</v>
      </c>
      <c r="T7235">
        <f>ROUNDUP(C7235,0)</f>
        <v>0</v>
      </c>
      <c r="U7235">
        <f>ROUNDDOWN(C7235,0)</f>
        <v>0</v>
      </c>
      <c r="V7235">
        <f>RIGHT(K7235,2)+2000</f>
        <v>2018</v>
      </c>
      <c r="W7235" t="str">
        <f>INDEX(_xlfn.TEXTSPLIT(K7235,"-"),1,2)</f>
        <v>Apr</v>
      </c>
      <c r="X7235" t="str">
        <f>INDEX(_xlfn.TEXTSPLIT(K7235,"-"),1,1)</f>
        <v>9</v>
      </c>
      <c r="Y7235">
        <f>INDEX(months!B:B,MATCH(Sheet1!W7235,months!A:A,0))</f>
        <v>4</v>
      </c>
      <c r="Z7235">
        <f t="shared" ref="Z7235:Z7298" si="797">DATE(V7235,Y7235,X7235)</f>
        <v>43199</v>
      </c>
    </row>
    <row r="7236" spans="1:26" x14ac:dyDescent="0.2">
      <c r="A7236" t="s">
        <v>10026</v>
      </c>
      <c r="B7236" t="s">
        <v>556</v>
      </c>
      <c r="D7236">
        <v>0</v>
      </c>
      <c r="E7236" t="s">
        <v>190</v>
      </c>
      <c r="F7236" t="s">
        <v>1278</v>
      </c>
      <c r="G7236" t="s">
        <v>23</v>
      </c>
      <c r="H7236" t="s">
        <v>24</v>
      </c>
      <c r="I7236" t="s">
        <v>25</v>
      </c>
      <c r="J7236" t="s">
        <v>557</v>
      </c>
      <c r="K7236" t="s">
        <v>10027</v>
      </c>
      <c r="L7236" t="s">
        <v>53</v>
      </c>
      <c r="M7236" t="s">
        <v>86</v>
      </c>
      <c r="N7236">
        <f t="shared" si="791"/>
        <v>0</v>
      </c>
      <c r="O7236" t="str">
        <f t="shared" si="792"/>
        <v>No</v>
      </c>
      <c r="P7236">
        <f t="shared" si="793"/>
        <v>0</v>
      </c>
      <c r="Q7236">
        <f t="shared" si="794"/>
        <v>4813937689</v>
      </c>
      <c r="R7236">
        <f t="shared" si="795"/>
        <v>4.1933383153624479</v>
      </c>
      <c r="S7236" t="str">
        <f t="shared" si="796"/>
        <v>Acceptable</v>
      </c>
      <c r="T7236">
        <f>ROUNDUP(C7236,0)</f>
        <v>0</v>
      </c>
      <c r="U7236">
        <f>ROUNDDOWN(C7236,0)</f>
        <v>0</v>
      </c>
      <c r="V7236">
        <f>RIGHT(K7236,2)+2000</f>
        <v>2016</v>
      </c>
      <c r="W7236" t="str">
        <f>INDEX(_xlfn.TEXTSPLIT(K7236,"-"),1,2)</f>
        <v>Nov</v>
      </c>
      <c r="X7236" t="str">
        <f>INDEX(_xlfn.TEXTSPLIT(K7236,"-"),1,1)</f>
        <v>15</v>
      </c>
      <c r="Y7236">
        <f>INDEX(months!B:B,MATCH(Sheet1!W7236,months!A:A,0))</f>
        <v>11</v>
      </c>
      <c r="Z7236">
        <f t="shared" si="797"/>
        <v>42689</v>
      </c>
    </row>
    <row r="7237" spans="1:26" x14ac:dyDescent="0.2">
      <c r="A7237" t="s">
        <v>10028</v>
      </c>
      <c r="B7237" t="s">
        <v>2665</v>
      </c>
      <c r="C7237">
        <v>4.3</v>
      </c>
      <c r="D7237">
        <v>144040</v>
      </c>
      <c r="E7237" t="s">
        <v>64</v>
      </c>
      <c r="F7237" t="s">
        <v>38</v>
      </c>
      <c r="G7237" t="s">
        <v>23</v>
      </c>
      <c r="H7237" t="s">
        <v>24</v>
      </c>
      <c r="I7237" t="s">
        <v>44</v>
      </c>
      <c r="J7237" t="s">
        <v>2684</v>
      </c>
      <c r="K7237" t="s">
        <v>357</v>
      </c>
      <c r="L7237" t="s">
        <v>10029</v>
      </c>
      <c r="M7237" t="s">
        <v>86</v>
      </c>
      <c r="N7237">
        <f t="shared" si="791"/>
        <v>0</v>
      </c>
      <c r="O7237" t="str">
        <f t="shared" si="792"/>
        <v>No</v>
      </c>
      <c r="P7237">
        <f t="shared" si="793"/>
        <v>0</v>
      </c>
      <c r="Q7237">
        <f t="shared" si="794"/>
        <v>4813937689</v>
      </c>
      <c r="R7237">
        <f t="shared" si="795"/>
        <v>4.1933383153624479</v>
      </c>
      <c r="S7237" t="str">
        <f t="shared" si="796"/>
        <v>Acceptable</v>
      </c>
      <c r="T7237">
        <f>ROUNDUP(C7237,0)</f>
        <v>5</v>
      </c>
      <c r="U7237">
        <f>ROUNDDOWN(C7237,0)</f>
        <v>4</v>
      </c>
      <c r="V7237">
        <f>RIGHT(K7237,2)+2000</f>
        <v>2018</v>
      </c>
      <c r="W7237" t="str">
        <f>INDEX(_xlfn.TEXTSPLIT(K7237,"-"),1,2)</f>
        <v>Jul</v>
      </c>
      <c r="X7237" t="str">
        <f>INDEX(_xlfn.TEXTSPLIT(K7237,"-"),1,1)</f>
        <v>25</v>
      </c>
      <c r="Y7237">
        <f>INDEX(months!B:B,MATCH(Sheet1!W7237,months!A:A,0))</f>
        <v>7</v>
      </c>
      <c r="Z7237">
        <f t="shared" si="797"/>
        <v>43306</v>
      </c>
    </row>
    <row r="7238" spans="1:26" x14ac:dyDescent="0.2">
      <c r="A7238" t="s">
        <v>10030</v>
      </c>
      <c r="B7238" t="s">
        <v>4612</v>
      </c>
      <c r="C7238">
        <v>4.4000000000000004</v>
      </c>
      <c r="D7238">
        <v>4901</v>
      </c>
      <c r="E7238" t="s">
        <v>1400</v>
      </c>
      <c r="F7238" t="s">
        <v>50</v>
      </c>
      <c r="G7238" t="s">
        <v>23</v>
      </c>
      <c r="H7238" t="s">
        <v>24</v>
      </c>
      <c r="I7238" t="s">
        <v>25</v>
      </c>
      <c r="J7238" t="s">
        <v>4613</v>
      </c>
      <c r="K7238" t="s">
        <v>2216</v>
      </c>
      <c r="L7238" t="s">
        <v>1281</v>
      </c>
      <c r="M7238" t="s">
        <v>274</v>
      </c>
      <c r="N7238">
        <f t="shared" si="791"/>
        <v>0</v>
      </c>
      <c r="O7238" t="str">
        <f t="shared" si="792"/>
        <v>No</v>
      </c>
      <c r="P7238">
        <f t="shared" si="793"/>
        <v>0</v>
      </c>
      <c r="Q7238">
        <f t="shared" si="794"/>
        <v>4813937689</v>
      </c>
      <c r="R7238">
        <f t="shared" si="795"/>
        <v>4.1933383153624479</v>
      </c>
      <c r="S7238" t="str">
        <f t="shared" si="796"/>
        <v>Acceptable</v>
      </c>
      <c r="T7238">
        <f>ROUNDUP(C7238,0)</f>
        <v>5</v>
      </c>
      <c r="U7238">
        <f>ROUNDDOWN(C7238,0)</f>
        <v>4</v>
      </c>
      <c r="V7238">
        <f>RIGHT(K7238,2)+2000</f>
        <v>2017</v>
      </c>
      <c r="W7238" t="str">
        <f>INDEX(_xlfn.TEXTSPLIT(K7238,"-"),1,2)</f>
        <v>Feb</v>
      </c>
      <c r="X7238" t="str">
        <f>INDEX(_xlfn.TEXTSPLIT(K7238,"-"),1,1)</f>
        <v>9</v>
      </c>
      <c r="Y7238">
        <f>INDEX(months!B:B,MATCH(Sheet1!W7238,months!A:A,0))</f>
        <v>2</v>
      </c>
      <c r="Z7238">
        <f t="shared" si="797"/>
        <v>42775</v>
      </c>
    </row>
    <row r="7239" spans="1:26" x14ac:dyDescent="0.2">
      <c r="A7239" t="s">
        <v>10031</v>
      </c>
      <c r="B7239" t="s">
        <v>4612</v>
      </c>
      <c r="C7239">
        <v>4.5999999999999996</v>
      </c>
      <c r="D7239">
        <v>159</v>
      </c>
      <c r="E7239" t="s">
        <v>10032</v>
      </c>
      <c r="F7239" t="s">
        <v>775</v>
      </c>
      <c r="G7239" t="s">
        <v>649</v>
      </c>
      <c r="H7239" t="s">
        <v>1006</v>
      </c>
      <c r="I7239" t="s">
        <v>25</v>
      </c>
      <c r="J7239" t="s">
        <v>4613</v>
      </c>
      <c r="K7239" t="s">
        <v>10033</v>
      </c>
      <c r="L7239" t="s">
        <v>53</v>
      </c>
      <c r="M7239" t="s">
        <v>434</v>
      </c>
      <c r="N7239">
        <f t="shared" si="791"/>
        <v>0</v>
      </c>
      <c r="O7239" t="str">
        <f t="shared" si="792"/>
        <v>No</v>
      </c>
      <c r="P7239">
        <f t="shared" si="793"/>
        <v>0</v>
      </c>
      <c r="Q7239">
        <f t="shared" si="794"/>
        <v>4813937689</v>
      </c>
      <c r="R7239">
        <f t="shared" si="795"/>
        <v>4.1933383153624479</v>
      </c>
      <c r="S7239" t="str">
        <f t="shared" si="796"/>
        <v>Acceptable</v>
      </c>
      <c r="T7239">
        <f>ROUNDUP(C7239,0)</f>
        <v>5</v>
      </c>
      <c r="U7239">
        <f>ROUNDDOWN(C7239,0)</f>
        <v>4</v>
      </c>
      <c r="V7239">
        <f>RIGHT(K7239,2)+2000</f>
        <v>2011</v>
      </c>
      <c r="W7239" t="str">
        <f>INDEX(_xlfn.TEXTSPLIT(K7239,"-"),1,2)</f>
        <v>Jun</v>
      </c>
      <c r="X7239" t="str">
        <f>INDEX(_xlfn.TEXTSPLIT(K7239,"-"),1,1)</f>
        <v>23</v>
      </c>
      <c r="Y7239">
        <f>INDEX(months!B:B,MATCH(Sheet1!W7239,months!A:A,0))</f>
        <v>6</v>
      </c>
      <c r="Z7239">
        <f t="shared" si="797"/>
        <v>40717</v>
      </c>
    </row>
    <row r="7240" spans="1:26" x14ac:dyDescent="0.2">
      <c r="A7240" t="s">
        <v>10034</v>
      </c>
      <c r="B7240" t="s">
        <v>2518</v>
      </c>
      <c r="C7240">
        <v>2.8</v>
      </c>
      <c r="D7240">
        <v>88</v>
      </c>
      <c r="E7240" t="s">
        <v>1686</v>
      </c>
      <c r="F7240" t="s">
        <v>22</v>
      </c>
      <c r="G7240" t="s">
        <v>23</v>
      </c>
      <c r="H7240" t="s">
        <v>24</v>
      </c>
      <c r="I7240" t="s">
        <v>25</v>
      </c>
      <c r="J7240" t="s">
        <v>2519</v>
      </c>
      <c r="K7240" t="s">
        <v>1689</v>
      </c>
      <c r="L7240" t="s">
        <v>1427</v>
      </c>
      <c r="M7240" t="s">
        <v>54</v>
      </c>
      <c r="N7240">
        <f t="shared" si="791"/>
        <v>0</v>
      </c>
      <c r="O7240" t="str">
        <f t="shared" si="792"/>
        <v>No</v>
      </c>
      <c r="P7240">
        <f t="shared" si="793"/>
        <v>0</v>
      </c>
      <c r="Q7240">
        <f t="shared" si="794"/>
        <v>4813937689</v>
      </c>
      <c r="R7240">
        <f t="shared" si="795"/>
        <v>4.1933383153624479</v>
      </c>
      <c r="S7240" t="str">
        <f t="shared" si="796"/>
        <v>Acceptable</v>
      </c>
      <c r="T7240">
        <f>ROUNDUP(C7240,0)</f>
        <v>3</v>
      </c>
      <c r="U7240">
        <f>ROUNDDOWN(C7240,0)</f>
        <v>2</v>
      </c>
      <c r="V7240">
        <f>RIGHT(K7240,2)+2000</f>
        <v>2018</v>
      </c>
      <c r="W7240" t="str">
        <f>INDEX(_xlfn.TEXTSPLIT(K7240,"-"),1,2)</f>
        <v>Jun</v>
      </c>
      <c r="X7240" t="str">
        <f>INDEX(_xlfn.TEXTSPLIT(K7240,"-"),1,1)</f>
        <v>30</v>
      </c>
      <c r="Y7240">
        <f>INDEX(months!B:B,MATCH(Sheet1!W7240,months!A:A,0))</f>
        <v>6</v>
      </c>
      <c r="Z7240">
        <f t="shared" si="797"/>
        <v>43281</v>
      </c>
    </row>
    <row r="7241" spans="1:26" x14ac:dyDescent="0.2">
      <c r="A7241" t="s">
        <v>10035</v>
      </c>
      <c r="B7241" t="s">
        <v>3070</v>
      </c>
      <c r="C7241">
        <v>5</v>
      </c>
      <c r="D7241">
        <v>4</v>
      </c>
      <c r="E7241" t="s">
        <v>731</v>
      </c>
      <c r="F7241" t="s">
        <v>1010</v>
      </c>
      <c r="G7241" t="s">
        <v>23</v>
      </c>
      <c r="H7241" t="s">
        <v>24</v>
      </c>
      <c r="I7241" t="s">
        <v>25</v>
      </c>
      <c r="J7241" t="s">
        <v>1303</v>
      </c>
      <c r="K7241" t="s">
        <v>859</v>
      </c>
      <c r="L7241" t="s">
        <v>3609</v>
      </c>
      <c r="M7241" t="s">
        <v>81</v>
      </c>
      <c r="N7241">
        <f t="shared" si="791"/>
        <v>0</v>
      </c>
      <c r="O7241" t="str">
        <f t="shared" si="792"/>
        <v>No</v>
      </c>
      <c r="P7241">
        <f t="shared" si="793"/>
        <v>0</v>
      </c>
      <c r="Q7241">
        <f t="shared" si="794"/>
        <v>4813937689</v>
      </c>
      <c r="R7241">
        <f t="shared" si="795"/>
        <v>4.1933383153624479</v>
      </c>
      <c r="S7241" t="str">
        <f t="shared" si="796"/>
        <v>Acceptable</v>
      </c>
      <c r="T7241">
        <f>ROUNDUP(C7241,0)</f>
        <v>5</v>
      </c>
      <c r="U7241">
        <f>ROUNDDOWN(C7241,0)</f>
        <v>5</v>
      </c>
      <c r="V7241">
        <f>RIGHT(K7241,2)+2000</f>
        <v>2018</v>
      </c>
      <c r="W7241" t="str">
        <f>INDEX(_xlfn.TEXTSPLIT(K7241,"-"),1,2)</f>
        <v>Jun</v>
      </c>
      <c r="X7241" t="str">
        <f>INDEX(_xlfn.TEXTSPLIT(K7241,"-"),1,1)</f>
        <v>27</v>
      </c>
      <c r="Y7241">
        <f>INDEX(months!B:B,MATCH(Sheet1!W7241,months!A:A,0))</f>
        <v>6</v>
      </c>
      <c r="Z7241">
        <f t="shared" si="797"/>
        <v>43278</v>
      </c>
    </row>
    <row r="7242" spans="1:26" x14ac:dyDescent="0.2">
      <c r="A7242" t="s">
        <v>4566</v>
      </c>
      <c r="B7242" t="s">
        <v>4457</v>
      </c>
      <c r="C7242">
        <v>4.4000000000000004</v>
      </c>
      <c r="D7242">
        <v>47777</v>
      </c>
      <c r="E7242" t="s">
        <v>21</v>
      </c>
      <c r="F7242" t="s">
        <v>38</v>
      </c>
      <c r="G7242" t="s">
        <v>23</v>
      </c>
      <c r="H7242" t="s">
        <v>24</v>
      </c>
      <c r="I7242" t="s">
        <v>25</v>
      </c>
      <c r="J7242" t="s">
        <v>4458</v>
      </c>
      <c r="K7242" t="s">
        <v>84</v>
      </c>
      <c r="L7242" t="s">
        <v>46</v>
      </c>
      <c r="M7242" t="s">
        <v>46</v>
      </c>
      <c r="N7242">
        <f t="shared" si="791"/>
        <v>0</v>
      </c>
      <c r="O7242" t="str">
        <f t="shared" si="792"/>
        <v>No</v>
      </c>
      <c r="P7242">
        <f t="shared" si="793"/>
        <v>0</v>
      </c>
      <c r="Q7242">
        <f t="shared" si="794"/>
        <v>4813937689</v>
      </c>
      <c r="R7242">
        <f t="shared" si="795"/>
        <v>4.1933383153624479</v>
      </c>
      <c r="S7242" t="str">
        <f t="shared" si="796"/>
        <v>Acceptable</v>
      </c>
      <c r="T7242">
        <f>ROUNDUP(C7242,0)</f>
        <v>5</v>
      </c>
      <c r="U7242">
        <f>ROUNDDOWN(C7242,0)</f>
        <v>4</v>
      </c>
      <c r="V7242">
        <f>RIGHT(K7242,2)+2000</f>
        <v>2018</v>
      </c>
      <c r="W7242" t="str">
        <f>INDEX(_xlfn.TEXTSPLIT(K7242,"-"),1,2)</f>
        <v>Jul</v>
      </c>
      <c r="X7242" t="str">
        <f>INDEX(_xlfn.TEXTSPLIT(K7242,"-"),1,1)</f>
        <v>31</v>
      </c>
      <c r="Y7242">
        <f>INDEX(months!B:B,MATCH(Sheet1!W7242,months!A:A,0))</f>
        <v>7</v>
      </c>
      <c r="Z7242">
        <f t="shared" si="797"/>
        <v>43312</v>
      </c>
    </row>
    <row r="7243" spans="1:26" x14ac:dyDescent="0.2">
      <c r="A7243" t="s">
        <v>10036</v>
      </c>
      <c r="B7243" t="s">
        <v>4612</v>
      </c>
      <c r="C7243">
        <v>4.4000000000000004</v>
      </c>
      <c r="D7243">
        <v>2132</v>
      </c>
      <c r="E7243" t="s">
        <v>10037</v>
      </c>
      <c r="F7243" t="s">
        <v>50</v>
      </c>
      <c r="G7243" t="s">
        <v>23</v>
      </c>
      <c r="H7243" t="s">
        <v>24</v>
      </c>
      <c r="I7243" t="s">
        <v>25</v>
      </c>
      <c r="J7243" t="s">
        <v>4613</v>
      </c>
      <c r="K7243" t="s">
        <v>10038</v>
      </c>
      <c r="L7243" t="s">
        <v>180</v>
      </c>
      <c r="M7243" t="s">
        <v>514</v>
      </c>
      <c r="N7243">
        <f t="shared" si="791"/>
        <v>0</v>
      </c>
      <c r="O7243" t="str">
        <f t="shared" si="792"/>
        <v>No</v>
      </c>
      <c r="P7243">
        <f t="shared" si="793"/>
        <v>0</v>
      </c>
      <c r="Q7243">
        <f t="shared" si="794"/>
        <v>4813937689</v>
      </c>
      <c r="R7243">
        <f t="shared" si="795"/>
        <v>4.1933383153624479</v>
      </c>
      <c r="S7243" t="str">
        <f t="shared" si="796"/>
        <v>Acceptable</v>
      </c>
      <c r="T7243">
        <f>ROUNDUP(C7243,0)</f>
        <v>5</v>
      </c>
      <c r="U7243">
        <f>ROUNDDOWN(C7243,0)</f>
        <v>4</v>
      </c>
      <c r="V7243">
        <f>RIGHT(K7243,2)+2000</f>
        <v>2013</v>
      </c>
      <c r="W7243" t="str">
        <f>INDEX(_xlfn.TEXTSPLIT(K7243,"-"),1,2)</f>
        <v>Jul</v>
      </c>
      <c r="X7243" t="str">
        <f>INDEX(_xlfn.TEXTSPLIT(K7243,"-"),1,1)</f>
        <v>3</v>
      </c>
      <c r="Y7243">
        <f>INDEX(months!B:B,MATCH(Sheet1!W7243,months!A:A,0))</f>
        <v>7</v>
      </c>
      <c r="Z7243">
        <f t="shared" si="797"/>
        <v>41458</v>
      </c>
    </row>
    <row r="7244" spans="1:26" x14ac:dyDescent="0.2">
      <c r="A7244" t="s">
        <v>10039</v>
      </c>
      <c r="B7244" t="s">
        <v>2518</v>
      </c>
      <c r="C7244">
        <v>2</v>
      </c>
      <c r="D7244">
        <v>11</v>
      </c>
      <c r="E7244" t="s">
        <v>1001</v>
      </c>
      <c r="F7244" t="s">
        <v>775</v>
      </c>
      <c r="G7244" t="s">
        <v>23</v>
      </c>
      <c r="H7244" t="s">
        <v>24</v>
      </c>
      <c r="I7244" t="s">
        <v>25</v>
      </c>
      <c r="J7244" t="s">
        <v>2519</v>
      </c>
      <c r="K7244" t="s">
        <v>253</v>
      </c>
      <c r="L7244" t="s">
        <v>10040</v>
      </c>
      <c r="M7244" t="s">
        <v>81</v>
      </c>
      <c r="N7244">
        <f t="shared" si="791"/>
        <v>0</v>
      </c>
      <c r="O7244" t="str">
        <f t="shared" si="792"/>
        <v>No</v>
      </c>
      <c r="P7244">
        <f t="shared" si="793"/>
        <v>0</v>
      </c>
      <c r="Q7244">
        <f t="shared" si="794"/>
        <v>4813937689</v>
      </c>
      <c r="R7244">
        <f t="shared" si="795"/>
        <v>4.1933383153624479</v>
      </c>
      <c r="S7244" t="str">
        <f t="shared" si="796"/>
        <v>Acceptable</v>
      </c>
      <c r="T7244">
        <f>ROUNDUP(C7244,0)</f>
        <v>2</v>
      </c>
      <c r="U7244">
        <f>ROUNDDOWN(C7244,0)</f>
        <v>2</v>
      </c>
      <c r="V7244">
        <f>RIGHT(K7244,2)+2000</f>
        <v>2018</v>
      </c>
      <c r="W7244" t="str">
        <f>INDEX(_xlfn.TEXTSPLIT(K7244,"-"),1,2)</f>
        <v>Jun</v>
      </c>
      <c r="X7244" t="str">
        <f>INDEX(_xlfn.TEXTSPLIT(K7244,"-"),1,1)</f>
        <v>12</v>
      </c>
      <c r="Y7244">
        <f>INDEX(months!B:B,MATCH(Sheet1!W7244,months!A:A,0))</f>
        <v>6</v>
      </c>
      <c r="Z7244">
        <f t="shared" si="797"/>
        <v>43263</v>
      </c>
    </row>
    <row r="7245" spans="1:26" x14ac:dyDescent="0.2">
      <c r="A7245" t="s">
        <v>10041</v>
      </c>
      <c r="B7245" t="s">
        <v>2518</v>
      </c>
      <c r="C7245">
        <v>5</v>
      </c>
      <c r="D7245">
        <v>5</v>
      </c>
      <c r="E7245" t="s">
        <v>731</v>
      </c>
      <c r="F7245" t="s">
        <v>1010</v>
      </c>
      <c r="G7245" t="s">
        <v>23</v>
      </c>
      <c r="H7245" t="s">
        <v>24</v>
      </c>
      <c r="I7245" t="s">
        <v>25</v>
      </c>
      <c r="J7245" t="s">
        <v>2519</v>
      </c>
      <c r="K7245" t="s">
        <v>5577</v>
      </c>
      <c r="L7245" t="s">
        <v>59</v>
      </c>
      <c r="M7245" t="s">
        <v>29</v>
      </c>
      <c r="N7245">
        <f t="shared" si="791"/>
        <v>0</v>
      </c>
      <c r="O7245" t="str">
        <f t="shared" si="792"/>
        <v>No</v>
      </c>
      <c r="P7245">
        <f t="shared" si="793"/>
        <v>0</v>
      </c>
      <c r="Q7245">
        <f t="shared" si="794"/>
        <v>4813937689</v>
      </c>
      <c r="R7245">
        <f t="shared" si="795"/>
        <v>4.1933383153624479</v>
      </c>
      <c r="S7245" t="str">
        <f t="shared" si="796"/>
        <v>Acceptable</v>
      </c>
      <c r="T7245">
        <f>ROUNDUP(C7245,0)</f>
        <v>5</v>
      </c>
      <c r="U7245">
        <f>ROUNDDOWN(C7245,0)</f>
        <v>5</v>
      </c>
      <c r="V7245">
        <f>RIGHT(K7245,2)+2000</f>
        <v>2016</v>
      </c>
      <c r="W7245" t="str">
        <f>INDEX(_xlfn.TEXTSPLIT(K7245,"-"),1,2)</f>
        <v>Apr</v>
      </c>
      <c r="X7245" t="str">
        <f>INDEX(_xlfn.TEXTSPLIT(K7245,"-"),1,1)</f>
        <v>12</v>
      </c>
      <c r="Y7245">
        <f>INDEX(months!B:B,MATCH(Sheet1!W7245,months!A:A,0))</f>
        <v>4</v>
      </c>
      <c r="Z7245">
        <f t="shared" si="797"/>
        <v>42472</v>
      </c>
    </row>
    <row r="7246" spans="1:26" x14ac:dyDescent="0.2">
      <c r="A7246" t="s">
        <v>10042</v>
      </c>
      <c r="B7246" t="s">
        <v>4801</v>
      </c>
      <c r="C7246">
        <v>4.4000000000000004</v>
      </c>
      <c r="D7246">
        <v>175</v>
      </c>
      <c r="E7246" t="s">
        <v>104</v>
      </c>
      <c r="F7246" t="s">
        <v>775</v>
      </c>
      <c r="G7246" t="s">
        <v>649</v>
      </c>
      <c r="H7246" t="s">
        <v>3310</v>
      </c>
      <c r="I7246" t="s">
        <v>25</v>
      </c>
      <c r="J7246" t="s">
        <v>4802</v>
      </c>
      <c r="K7246" t="s">
        <v>9595</v>
      </c>
      <c r="L7246" t="s">
        <v>10043</v>
      </c>
      <c r="M7246" t="s">
        <v>237</v>
      </c>
      <c r="N7246">
        <f t="shared" si="791"/>
        <v>0</v>
      </c>
      <c r="O7246" t="str">
        <f t="shared" si="792"/>
        <v>No</v>
      </c>
      <c r="P7246">
        <f t="shared" si="793"/>
        <v>0</v>
      </c>
      <c r="Q7246">
        <f t="shared" si="794"/>
        <v>4813937689</v>
      </c>
      <c r="R7246">
        <f t="shared" si="795"/>
        <v>4.1933383153624479</v>
      </c>
      <c r="S7246" t="str">
        <f t="shared" si="796"/>
        <v>Acceptable</v>
      </c>
      <c r="T7246">
        <f>ROUNDUP(C7246,0)</f>
        <v>5</v>
      </c>
      <c r="U7246">
        <f>ROUNDDOWN(C7246,0)</f>
        <v>4</v>
      </c>
      <c r="V7246">
        <f>RIGHT(K7246,2)+2000</f>
        <v>2014</v>
      </c>
      <c r="W7246" t="str">
        <f>INDEX(_xlfn.TEXTSPLIT(K7246,"-"),1,2)</f>
        <v>Jan</v>
      </c>
      <c r="X7246" t="str">
        <f>INDEX(_xlfn.TEXTSPLIT(K7246,"-"),1,1)</f>
        <v>11</v>
      </c>
      <c r="Y7246">
        <f>INDEX(months!B:B,MATCH(Sheet1!W7246,months!A:A,0))</f>
        <v>1</v>
      </c>
      <c r="Z7246">
        <f t="shared" si="797"/>
        <v>41650</v>
      </c>
    </row>
    <row r="7247" spans="1:26" x14ac:dyDescent="0.2">
      <c r="A7247" t="s">
        <v>10044</v>
      </c>
      <c r="B7247" t="s">
        <v>2518</v>
      </c>
      <c r="C7247">
        <v>5</v>
      </c>
      <c r="D7247">
        <v>7</v>
      </c>
      <c r="E7247" t="s">
        <v>159</v>
      </c>
      <c r="F7247" t="s">
        <v>1010</v>
      </c>
      <c r="G7247" t="s">
        <v>23</v>
      </c>
      <c r="H7247" t="s">
        <v>24</v>
      </c>
      <c r="I7247" t="s">
        <v>25</v>
      </c>
      <c r="J7247" t="s">
        <v>2519</v>
      </c>
      <c r="K7247" t="s">
        <v>6130</v>
      </c>
      <c r="L7247" t="s">
        <v>53</v>
      </c>
      <c r="M7247" t="s">
        <v>81</v>
      </c>
      <c r="N7247">
        <f t="shared" si="791"/>
        <v>0</v>
      </c>
      <c r="O7247" t="str">
        <f t="shared" si="792"/>
        <v>No</v>
      </c>
      <c r="P7247">
        <f t="shared" si="793"/>
        <v>0</v>
      </c>
      <c r="Q7247">
        <f t="shared" si="794"/>
        <v>4813937689</v>
      </c>
      <c r="R7247">
        <f t="shared" si="795"/>
        <v>4.1933383153624479</v>
      </c>
      <c r="S7247" t="str">
        <f t="shared" si="796"/>
        <v>Acceptable</v>
      </c>
      <c r="T7247">
        <f>ROUNDUP(C7247,0)</f>
        <v>5</v>
      </c>
      <c r="U7247">
        <f>ROUNDDOWN(C7247,0)</f>
        <v>5</v>
      </c>
      <c r="V7247">
        <f>RIGHT(K7247,2)+2000</f>
        <v>2017</v>
      </c>
      <c r="W7247" t="str">
        <f>INDEX(_xlfn.TEXTSPLIT(K7247,"-"),1,2)</f>
        <v>Mar</v>
      </c>
      <c r="X7247" t="str">
        <f>INDEX(_xlfn.TEXTSPLIT(K7247,"-"),1,1)</f>
        <v>20</v>
      </c>
      <c r="Y7247">
        <f>INDEX(months!B:B,MATCH(Sheet1!W7247,months!A:A,0))</f>
        <v>3</v>
      </c>
      <c r="Z7247">
        <f t="shared" si="797"/>
        <v>42814</v>
      </c>
    </row>
    <row r="7248" spans="1:26" x14ac:dyDescent="0.2">
      <c r="A7248" t="s">
        <v>10045</v>
      </c>
      <c r="B7248" t="s">
        <v>4801</v>
      </c>
      <c r="D7248">
        <v>2</v>
      </c>
      <c r="E7248" t="s">
        <v>108</v>
      </c>
      <c r="F7248" t="s">
        <v>1010</v>
      </c>
      <c r="G7248" t="s">
        <v>23</v>
      </c>
      <c r="H7248" t="s">
        <v>24</v>
      </c>
      <c r="I7248" t="s">
        <v>44</v>
      </c>
      <c r="J7248" t="s">
        <v>4802</v>
      </c>
      <c r="K7248" t="s">
        <v>10046</v>
      </c>
      <c r="L7248" t="s">
        <v>59</v>
      </c>
      <c r="M7248" t="s">
        <v>177</v>
      </c>
      <c r="N7248">
        <f t="shared" si="791"/>
        <v>0</v>
      </c>
      <c r="O7248" t="str">
        <f t="shared" si="792"/>
        <v>No</v>
      </c>
      <c r="P7248">
        <f t="shared" si="793"/>
        <v>0</v>
      </c>
      <c r="Q7248">
        <f t="shared" si="794"/>
        <v>4813937689</v>
      </c>
      <c r="R7248">
        <f t="shared" si="795"/>
        <v>4.1933383153624479</v>
      </c>
      <c r="S7248" t="str">
        <f t="shared" si="796"/>
        <v>Acceptable</v>
      </c>
      <c r="T7248">
        <f>ROUNDUP(C7248,0)</f>
        <v>0</v>
      </c>
      <c r="U7248">
        <f>ROUNDDOWN(C7248,0)</f>
        <v>0</v>
      </c>
      <c r="V7248">
        <f>RIGHT(K7248,2)+2000</f>
        <v>2016</v>
      </c>
      <c r="W7248" t="str">
        <f>INDEX(_xlfn.TEXTSPLIT(K7248,"-"),1,2)</f>
        <v>Jun</v>
      </c>
      <c r="X7248" t="str">
        <f>INDEX(_xlfn.TEXTSPLIT(K7248,"-"),1,1)</f>
        <v>9</v>
      </c>
      <c r="Y7248">
        <f>INDEX(months!B:B,MATCH(Sheet1!W7248,months!A:A,0))</f>
        <v>6</v>
      </c>
      <c r="Z7248">
        <f t="shared" si="797"/>
        <v>42530</v>
      </c>
    </row>
    <row r="7249" spans="1:26" x14ac:dyDescent="0.2">
      <c r="A7249" t="s">
        <v>10047</v>
      </c>
      <c r="B7249" t="s">
        <v>787</v>
      </c>
      <c r="C7249">
        <v>3.4</v>
      </c>
      <c r="D7249">
        <v>5</v>
      </c>
      <c r="E7249" t="s">
        <v>252</v>
      </c>
      <c r="F7249" t="s">
        <v>1010</v>
      </c>
      <c r="G7249" t="s">
        <v>23</v>
      </c>
      <c r="H7249" t="s">
        <v>24</v>
      </c>
      <c r="I7249" t="s">
        <v>44</v>
      </c>
      <c r="J7249" t="s">
        <v>788</v>
      </c>
      <c r="K7249" t="s">
        <v>10048</v>
      </c>
      <c r="L7249" t="s">
        <v>317</v>
      </c>
      <c r="M7249" t="s">
        <v>60</v>
      </c>
      <c r="N7249">
        <f t="shared" si="791"/>
        <v>0</v>
      </c>
      <c r="O7249" t="str">
        <f t="shared" si="792"/>
        <v>No</v>
      </c>
      <c r="P7249">
        <f t="shared" si="793"/>
        <v>0</v>
      </c>
      <c r="Q7249">
        <f t="shared" si="794"/>
        <v>4813937689</v>
      </c>
      <c r="R7249">
        <f t="shared" si="795"/>
        <v>4.1933383153624479</v>
      </c>
      <c r="S7249" t="str">
        <f t="shared" si="796"/>
        <v>Acceptable</v>
      </c>
      <c r="T7249">
        <f>ROUNDUP(C7249,0)</f>
        <v>4</v>
      </c>
      <c r="U7249">
        <f>ROUNDDOWN(C7249,0)</f>
        <v>3</v>
      </c>
      <c r="V7249">
        <f>RIGHT(K7249,2)+2000</f>
        <v>2016</v>
      </c>
      <c r="W7249" t="str">
        <f>INDEX(_xlfn.TEXTSPLIT(K7249,"-"),1,2)</f>
        <v>Apr</v>
      </c>
      <c r="X7249" t="str">
        <f>INDEX(_xlfn.TEXTSPLIT(K7249,"-"),1,1)</f>
        <v>27</v>
      </c>
      <c r="Y7249">
        <f>INDEX(months!B:B,MATCH(Sheet1!W7249,months!A:A,0))</f>
        <v>4</v>
      </c>
      <c r="Z7249">
        <f t="shared" si="797"/>
        <v>42487</v>
      </c>
    </row>
    <row r="7250" spans="1:26" x14ac:dyDescent="0.2">
      <c r="A7250" t="s">
        <v>10049</v>
      </c>
      <c r="B7250" t="s">
        <v>1790</v>
      </c>
      <c r="C7250">
        <v>4.4000000000000004</v>
      </c>
      <c r="D7250">
        <v>11</v>
      </c>
      <c r="E7250" t="s">
        <v>147</v>
      </c>
      <c r="F7250" t="s">
        <v>1199</v>
      </c>
      <c r="G7250" t="s">
        <v>23</v>
      </c>
      <c r="H7250" t="s">
        <v>24</v>
      </c>
      <c r="I7250" t="s">
        <v>25</v>
      </c>
      <c r="J7250" t="s">
        <v>1791</v>
      </c>
      <c r="K7250" t="s">
        <v>3245</v>
      </c>
      <c r="L7250" t="s">
        <v>157</v>
      </c>
      <c r="M7250" t="s">
        <v>81</v>
      </c>
      <c r="N7250">
        <f t="shared" si="791"/>
        <v>0</v>
      </c>
      <c r="O7250" t="str">
        <f t="shared" si="792"/>
        <v>No</v>
      </c>
      <c r="P7250">
        <f t="shared" si="793"/>
        <v>0</v>
      </c>
      <c r="Q7250">
        <f t="shared" si="794"/>
        <v>4813937689</v>
      </c>
      <c r="R7250">
        <f t="shared" si="795"/>
        <v>4.1933383153624479</v>
      </c>
      <c r="S7250" t="str">
        <f t="shared" si="796"/>
        <v>Acceptable</v>
      </c>
      <c r="T7250">
        <f>ROUNDUP(C7250,0)</f>
        <v>5</v>
      </c>
      <c r="U7250">
        <f>ROUNDDOWN(C7250,0)</f>
        <v>4</v>
      </c>
      <c r="V7250">
        <f>RIGHT(K7250,2)+2000</f>
        <v>2018</v>
      </c>
      <c r="W7250" t="str">
        <f>INDEX(_xlfn.TEXTSPLIT(K7250,"-"),1,2)</f>
        <v>Feb</v>
      </c>
      <c r="X7250" t="str">
        <f>INDEX(_xlfn.TEXTSPLIT(K7250,"-"),1,1)</f>
        <v>2</v>
      </c>
      <c r="Y7250">
        <f>INDEX(months!B:B,MATCH(Sheet1!W7250,months!A:A,0))</f>
        <v>2</v>
      </c>
      <c r="Z7250">
        <f t="shared" si="797"/>
        <v>43133</v>
      </c>
    </row>
    <row r="7251" spans="1:26" x14ac:dyDescent="0.2">
      <c r="A7251" t="s">
        <v>10050</v>
      </c>
      <c r="B7251" t="s">
        <v>2518</v>
      </c>
      <c r="D7251">
        <v>0</v>
      </c>
      <c r="E7251" t="s">
        <v>1087</v>
      </c>
      <c r="F7251" t="s">
        <v>1010</v>
      </c>
      <c r="G7251" t="s">
        <v>23</v>
      </c>
      <c r="H7251" t="s">
        <v>24</v>
      </c>
      <c r="I7251" t="s">
        <v>25</v>
      </c>
      <c r="J7251" t="s">
        <v>2519</v>
      </c>
      <c r="K7251" t="s">
        <v>416</v>
      </c>
      <c r="L7251" t="s">
        <v>10051</v>
      </c>
      <c r="M7251" t="s">
        <v>60</v>
      </c>
      <c r="N7251">
        <f t="shared" si="791"/>
        <v>0</v>
      </c>
      <c r="O7251" t="str">
        <f t="shared" si="792"/>
        <v>No</v>
      </c>
      <c r="P7251">
        <f t="shared" si="793"/>
        <v>0</v>
      </c>
      <c r="Q7251">
        <f t="shared" si="794"/>
        <v>4813937689</v>
      </c>
      <c r="R7251">
        <f t="shared" si="795"/>
        <v>4.1933383153624479</v>
      </c>
      <c r="S7251" t="str">
        <f t="shared" si="796"/>
        <v>Acceptable</v>
      </c>
      <c r="T7251">
        <f>ROUNDUP(C7251,0)</f>
        <v>0</v>
      </c>
      <c r="U7251">
        <f>ROUNDDOWN(C7251,0)</f>
        <v>0</v>
      </c>
      <c r="V7251">
        <f>RIGHT(K7251,2)+2000</f>
        <v>2018</v>
      </c>
      <c r="W7251" t="str">
        <f>INDEX(_xlfn.TEXTSPLIT(K7251,"-"),1,2)</f>
        <v>Jun</v>
      </c>
      <c r="X7251" t="str">
        <f>INDEX(_xlfn.TEXTSPLIT(K7251,"-"),1,1)</f>
        <v>7</v>
      </c>
      <c r="Y7251">
        <f>INDEX(months!B:B,MATCH(Sheet1!W7251,months!A:A,0))</f>
        <v>6</v>
      </c>
      <c r="Z7251">
        <f t="shared" si="797"/>
        <v>43258</v>
      </c>
    </row>
    <row r="7252" spans="1:26" x14ac:dyDescent="0.2">
      <c r="A7252" t="s">
        <v>10052</v>
      </c>
      <c r="B7252" t="s">
        <v>4612</v>
      </c>
      <c r="C7252">
        <v>3.4</v>
      </c>
      <c r="D7252">
        <v>5</v>
      </c>
      <c r="E7252" t="s">
        <v>93</v>
      </c>
      <c r="F7252" t="s">
        <v>1199</v>
      </c>
      <c r="G7252" t="s">
        <v>23</v>
      </c>
      <c r="H7252" t="s">
        <v>24</v>
      </c>
      <c r="I7252" t="s">
        <v>25</v>
      </c>
      <c r="J7252" t="s">
        <v>4613</v>
      </c>
      <c r="K7252" t="s">
        <v>7865</v>
      </c>
      <c r="L7252" t="s">
        <v>59</v>
      </c>
      <c r="M7252" t="s">
        <v>177</v>
      </c>
      <c r="N7252">
        <f t="shared" si="791"/>
        <v>0</v>
      </c>
      <c r="O7252" t="str">
        <f t="shared" si="792"/>
        <v>No</v>
      </c>
      <c r="P7252">
        <f t="shared" si="793"/>
        <v>0</v>
      </c>
      <c r="Q7252">
        <f t="shared" si="794"/>
        <v>4813937689</v>
      </c>
      <c r="R7252">
        <f t="shared" si="795"/>
        <v>4.1933383153624479</v>
      </c>
      <c r="S7252" t="str">
        <f t="shared" si="796"/>
        <v>Acceptable</v>
      </c>
      <c r="T7252">
        <f>ROUNDUP(C7252,0)</f>
        <v>4</v>
      </c>
      <c r="U7252">
        <f>ROUNDDOWN(C7252,0)</f>
        <v>3</v>
      </c>
      <c r="V7252">
        <f>RIGHT(K7252,2)+2000</f>
        <v>2016</v>
      </c>
      <c r="W7252" t="str">
        <f>INDEX(_xlfn.TEXTSPLIT(K7252,"-"),1,2)</f>
        <v>Dec</v>
      </c>
      <c r="X7252" t="str">
        <f>INDEX(_xlfn.TEXTSPLIT(K7252,"-"),1,1)</f>
        <v>26</v>
      </c>
      <c r="Y7252">
        <f>INDEX(months!B:B,MATCH(Sheet1!W7252,months!A:A,0))</f>
        <v>12</v>
      </c>
      <c r="Z7252">
        <f t="shared" si="797"/>
        <v>42730</v>
      </c>
    </row>
    <row r="7253" spans="1:26" x14ac:dyDescent="0.2">
      <c r="A7253" t="s">
        <v>10053</v>
      </c>
      <c r="B7253" t="s">
        <v>1790</v>
      </c>
      <c r="D7253">
        <v>4</v>
      </c>
      <c r="E7253" t="s">
        <v>100</v>
      </c>
      <c r="F7253" t="s">
        <v>1010</v>
      </c>
      <c r="G7253" t="s">
        <v>23</v>
      </c>
      <c r="H7253" t="s">
        <v>24</v>
      </c>
      <c r="I7253" t="s">
        <v>25</v>
      </c>
      <c r="J7253" t="s">
        <v>1791</v>
      </c>
      <c r="K7253" t="s">
        <v>2046</v>
      </c>
      <c r="L7253" t="s">
        <v>53</v>
      </c>
      <c r="M7253" t="s">
        <v>81</v>
      </c>
      <c r="N7253">
        <f t="shared" si="791"/>
        <v>0</v>
      </c>
      <c r="O7253" t="str">
        <f t="shared" si="792"/>
        <v>No</v>
      </c>
      <c r="P7253">
        <f t="shared" si="793"/>
        <v>0</v>
      </c>
      <c r="Q7253">
        <f t="shared" si="794"/>
        <v>4813937689</v>
      </c>
      <c r="R7253">
        <f t="shared" si="795"/>
        <v>4.1933383153624479</v>
      </c>
      <c r="S7253" t="str">
        <f t="shared" si="796"/>
        <v>Acceptable</v>
      </c>
      <c r="T7253">
        <f>ROUNDUP(C7253,0)</f>
        <v>0</v>
      </c>
      <c r="U7253">
        <f>ROUNDDOWN(C7253,0)</f>
        <v>0</v>
      </c>
      <c r="V7253">
        <f>RIGHT(K7253,2)+2000</f>
        <v>2018</v>
      </c>
      <c r="W7253" t="str">
        <f>INDEX(_xlfn.TEXTSPLIT(K7253,"-"),1,2)</f>
        <v>Mar</v>
      </c>
      <c r="X7253" t="str">
        <f>INDEX(_xlfn.TEXTSPLIT(K7253,"-"),1,1)</f>
        <v>28</v>
      </c>
      <c r="Y7253">
        <f>INDEX(months!B:B,MATCH(Sheet1!W7253,months!A:A,0))</f>
        <v>3</v>
      </c>
      <c r="Z7253">
        <f t="shared" si="797"/>
        <v>43187</v>
      </c>
    </row>
    <row r="7254" spans="1:26" x14ac:dyDescent="0.2">
      <c r="A7254" t="s">
        <v>10054</v>
      </c>
      <c r="B7254" t="s">
        <v>4801</v>
      </c>
      <c r="D7254">
        <v>2</v>
      </c>
      <c r="E7254" t="s">
        <v>186</v>
      </c>
      <c r="F7254" t="s">
        <v>1010</v>
      </c>
      <c r="G7254" t="s">
        <v>23</v>
      </c>
      <c r="H7254" t="s">
        <v>24</v>
      </c>
      <c r="I7254" t="s">
        <v>44</v>
      </c>
      <c r="J7254" t="s">
        <v>4802</v>
      </c>
      <c r="K7254" t="s">
        <v>10046</v>
      </c>
      <c r="L7254" t="s">
        <v>59</v>
      </c>
      <c r="M7254" t="s">
        <v>177</v>
      </c>
      <c r="N7254">
        <f t="shared" si="791"/>
        <v>0</v>
      </c>
      <c r="O7254" t="str">
        <f t="shared" si="792"/>
        <v>No</v>
      </c>
      <c r="P7254">
        <f t="shared" si="793"/>
        <v>0</v>
      </c>
      <c r="Q7254">
        <f t="shared" si="794"/>
        <v>4813937689</v>
      </c>
      <c r="R7254">
        <f t="shared" si="795"/>
        <v>4.1933383153624479</v>
      </c>
      <c r="S7254" t="str">
        <f t="shared" si="796"/>
        <v>Acceptable</v>
      </c>
      <c r="T7254">
        <f>ROUNDUP(C7254,0)</f>
        <v>0</v>
      </c>
      <c r="U7254">
        <f>ROUNDDOWN(C7254,0)</f>
        <v>0</v>
      </c>
      <c r="V7254">
        <f>RIGHT(K7254,2)+2000</f>
        <v>2016</v>
      </c>
      <c r="W7254" t="str">
        <f>INDEX(_xlfn.TEXTSPLIT(K7254,"-"),1,2)</f>
        <v>Jun</v>
      </c>
      <c r="X7254" t="str">
        <f>INDEX(_xlfn.TEXTSPLIT(K7254,"-"),1,1)</f>
        <v>9</v>
      </c>
      <c r="Y7254">
        <f>INDEX(months!B:B,MATCH(Sheet1!W7254,months!A:A,0))</f>
        <v>6</v>
      </c>
      <c r="Z7254">
        <f t="shared" si="797"/>
        <v>42530</v>
      </c>
    </row>
    <row r="7255" spans="1:26" x14ac:dyDescent="0.2">
      <c r="A7255" t="s">
        <v>10055</v>
      </c>
      <c r="B7255" t="s">
        <v>2518</v>
      </c>
      <c r="C7255">
        <v>3.3</v>
      </c>
      <c r="D7255">
        <v>25</v>
      </c>
      <c r="E7255" t="s">
        <v>735</v>
      </c>
      <c r="F7255" t="s">
        <v>775</v>
      </c>
      <c r="G7255" t="s">
        <v>23</v>
      </c>
      <c r="H7255" t="s">
        <v>24</v>
      </c>
      <c r="I7255" t="s">
        <v>25</v>
      </c>
      <c r="J7255" t="s">
        <v>2519</v>
      </c>
      <c r="K7255" t="s">
        <v>10056</v>
      </c>
      <c r="L7255" t="s">
        <v>1283</v>
      </c>
      <c r="M7255" t="s">
        <v>86</v>
      </c>
      <c r="N7255">
        <f t="shared" si="791"/>
        <v>0</v>
      </c>
      <c r="O7255" t="str">
        <f t="shared" si="792"/>
        <v>No</v>
      </c>
      <c r="P7255">
        <f t="shared" si="793"/>
        <v>0</v>
      </c>
      <c r="Q7255">
        <f t="shared" si="794"/>
        <v>4813937689</v>
      </c>
      <c r="R7255">
        <f t="shared" si="795"/>
        <v>4.1933383153624479</v>
      </c>
      <c r="S7255" t="str">
        <f t="shared" si="796"/>
        <v>Acceptable</v>
      </c>
      <c r="T7255">
        <f>ROUNDUP(C7255,0)</f>
        <v>4</v>
      </c>
      <c r="U7255">
        <f>ROUNDDOWN(C7255,0)</f>
        <v>3</v>
      </c>
      <c r="V7255">
        <f>RIGHT(K7255,2)+2000</f>
        <v>2015</v>
      </c>
      <c r="W7255" t="str">
        <f>INDEX(_xlfn.TEXTSPLIT(K7255,"-"),1,2)</f>
        <v>Mar</v>
      </c>
      <c r="X7255" t="str">
        <f>INDEX(_xlfn.TEXTSPLIT(K7255,"-"),1,1)</f>
        <v>10</v>
      </c>
      <c r="Y7255">
        <f>INDEX(months!B:B,MATCH(Sheet1!W7255,months!A:A,0))</f>
        <v>3</v>
      </c>
      <c r="Z7255">
        <f t="shared" si="797"/>
        <v>42073</v>
      </c>
    </row>
    <row r="7256" spans="1:26" x14ac:dyDescent="0.2">
      <c r="A7256" t="s">
        <v>10057</v>
      </c>
      <c r="B7256" t="s">
        <v>2518</v>
      </c>
      <c r="C7256">
        <v>1.5</v>
      </c>
      <c r="D7256">
        <v>2</v>
      </c>
      <c r="E7256" t="s">
        <v>1087</v>
      </c>
      <c r="F7256" t="s">
        <v>1010</v>
      </c>
      <c r="G7256" t="s">
        <v>23</v>
      </c>
      <c r="H7256" t="s">
        <v>24</v>
      </c>
      <c r="I7256" t="s">
        <v>25</v>
      </c>
      <c r="J7256" t="s">
        <v>2519</v>
      </c>
      <c r="K7256" t="s">
        <v>416</v>
      </c>
      <c r="L7256" t="s">
        <v>10051</v>
      </c>
      <c r="M7256" t="s">
        <v>60</v>
      </c>
      <c r="N7256">
        <f t="shared" si="791"/>
        <v>0</v>
      </c>
      <c r="O7256" t="str">
        <f t="shared" si="792"/>
        <v>No</v>
      </c>
      <c r="P7256">
        <f t="shared" si="793"/>
        <v>0</v>
      </c>
      <c r="Q7256">
        <f t="shared" si="794"/>
        <v>4813937689</v>
      </c>
      <c r="R7256">
        <f t="shared" si="795"/>
        <v>4.1933383153624479</v>
      </c>
      <c r="S7256" t="str">
        <f t="shared" si="796"/>
        <v>Acceptable</v>
      </c>
      <c r="T7256">
        <f>ROUNDUP(C7256,0)</f>
        <v>2</v>
      </c>
      <c r="U7256">
        <f>ROUNDDOWN(C7256,0)</f>
        <v>1</v>
      </c>
      <c r="V7256">
        <f>RIGHT(K7256,2)+2000</f>
        <v>2018</v>
      </c>
      <c r="W7256" t="str">
        <f>INDEX(_xlfn.TEXTSPLIT(K7256,"-"),1,2)</f>
        <v>Jun</v>
      </c>
      <c r="X7256" t="str">
        <f>INDEX(_xlfn.TEXTSPLIT(K7256,"-"),1,1)</f>
        <v>7</v>
      </c>
      <c r="Y7256">
        <f>INDEX(months!B:B,MATCH(Sheet1!W7256,months!A:A,0))</f>
        <v>6</v>
      </c>
      <c r="Z7256">
        <f t="shared" si="797"/>
        <v>43258</v>
      </c>
    </row>
    <row r="7257" spans="1:26" x14ac:dyDescent="0.2">
      <c r="A7257" t="s">
        <v>10058</v>
      </c>
      <c r="B7257" t="s">
        <v>3391</v>
      </c>
      <c r="D7257">
        <v>0</v>
      </c>
      <c r="E7257" t="s">
        <v>1072</v>
      </c>
      <c r="F7257" t="s">
        <v>1230</v>
      </c>
      <c r="G7257" t="s">
        <v>649</v>
      </c>
      <c r="H7257" t="s">
        <v>1011</v>
      </c>
      <c r="I7257" t="s">
        <v>25</v>
      </c>
      <c r="J7257" t="s">
        <v>3393</v>
      </c>
      <c r="K7257" t="s">
        <v>9583</v>
      </c>
      <c r="L7257" t="s">
        <v>10059</v>
      </c>
      <c r="M7257" t="s">
        <v>86</v>
      </c>
      <c r="N7257">
        <f t="shared" si="791"/>
        <v>0</v>
      </c>
      <c r="O7257" t="str">
        <f t="shared" si="792"/>
        <v>No</v>
      </c>
      <c r="P7257">
        <f t="shared" si="793"/>
        <v>0</v>
      </c>
      <c r="Q7257">
        <f t="shared" si="794"/>
        <v>4813937689</v>
      </c>
      <c r="R7257">
        <f t="shared" si="795"/>
        <v>4.1933383153624479</v>
      </c>
      <c r="S7257" t="str">
        <f t="shared" si="796"/>
        <v>Acceptable</v>
      </c>
      <c r="T7257">
        <f>ROUNDUP(C7257,0)</f>
        <v>0</v>
      </c>
      <c r="U7257">
        <f>ROUNDDOWN(C7257,0)</f>
        <v>0</v>
      </c>
      <c r="V7257">
        <f>RIGHT(K7257,2)+2000</f>
        <v>2017</v>
      </c>
      <c r="W7257" t="str">
        <f>INDEX(_xlfn.TEXTSPLIT(K7257,"-"),1,2)</f>
        <v>Apr</v>
      </c>
      <c r="X7257" t="str">
        <f>INDEX(_xlfn.TEXTSPLIT(K7257,"-"),1,1)</f>
        <v>26</v>
      </c>
      <c r="Y7257">
        <f>INDEX(months!B:B,MATCH(Sheet1!W7257,months!A:A,0))</f>
        <v>4</v>
      </c>
      <c r="Z7257">
        <f t="shared" si="797"/>
        <v>42851</v>
      </c>
    </row>
    <row r="7258" spans="1:26" x14ac:dyDescent="0.2">
      <c r="A7258" t="s">
        <v>10060</v>
      </c>
      <c r="B7258" t="s">
        <v>4801</v>
      </c>
      <c r="D7258">
        <v>1</v>
      </c>
      <c r="E7258" t="s">
        <v>481</v>
      </c>
      <c r="F7258" t="s">
        <v>1010</v>
      </c>
      <c r="G7258" t="s">
        <v>23</v>
      </c>
      <c r="H7258" t="s">
        <v>24</v>
      </c>
      <c r="I7258" t="s">
        <v>44</v>
      </c>
      <c r="J7258" t="s">
        <v>4802</v>
      </c>
      <c r="K7258" t="s">
        <v>7367</v>
      </c>
      <c r="L7258" t="s">
        <v>59</v>
      </c>
      <c r="M7258" t="s">
        <v>177</v>
      </c>
      <c r="N7258">
        <f t="shared" si="791"/>
        <v>0</v>
      </c>
      <c r="O7258" t="str">
        <f t="shared" si="792"/>
        <v>No</v>
      </c>
      <c r="P7258">
        <f t="shared" si="793"/>
        <v>0</v>
      </c>
      <c r="Q7258">
        <f t="shared" si="794"/>
        <v>4813937689</v>
      </c>
      <c r="R7258">
        <f t="shared" si="795"/>
        <v>4.1933383153624479</v>
      </c>
      <c r="S7258" t="str">
        <f t="shared" si="796"/>
        <v>Acceptable</v>
      </c>
      <c r="T7258">
        <f>ROUNDUP(C7258,0)</f>
        <v>0</v>
      </c>
      <c r="U7258">
        <f>ROUNDDOWN(C7258,0)</f>
        <v>0</v>
      </c>
      <c r="V7258">
        <f>RIGHT(K7258,2)+2000</f>
        <v>2016</v>
      </c>
      <c r="W7258" t="str">
        <f>INDEX(_xlfn.TEXTSPLIT(K7258,"-"),1,2)</f>
        <v>Jun</v>
      </c>
      <c r="X7258" t="str">
        <f>INDEX(_xlfn.TEXTSPLIT(K7258,"-"),1,1)</f>
        <v>13</v>
      </c>
      <c r="Y7258">
        <f>INDEX(months!B:B,MATCH(Sheet1!W7258,months!A:A,0))</f>
        <v>6</v>
      </c>
      <c r="Z7258">
        <f t="shared" si="797"/>
        <v>42534</v>
      </c>
    </row>
    <row r="7259" spans="1:26" x14ac:dyDescent="0.2">
      <c r="A7259" t="s">
        <v>10061</v>
      </c>
      <c r="B7259" t="s">
        <v>4801</v>
      </c>
      <c r="D7259">
        <v>0</v>
      </c>
      <c r="E7259" t="s">
        <v>271</v>
      </c>
      <c r="F7259" t="s">
        <v>1230</v>
      </c>
      <c r="G7259" t="s">
        <v>23</v>
      </c>
      <c r="H7259" t="s">
        <v>24</v>
      </c>
      <c r="I7259" t="s">
        <v>44</v>
      </c>
      <c r="J7259" t="s">
        <v>4802</v>
      </c>
      <c r="K7259" t="s">
        <v>8401</v>
      </c>
      <c r="L7259" t="s">
        <v>59</v>
      </c>
      <c r="M7259" t="s">
        <v>81</v>
      </c>
      <c r="N7259">
        <f t="shared" si="791"/>
        <v>0</v>
      </c>
      <c r="O7259" t="str">
        <f t="shared" si="792"/>
        <v>No</v>
      </c>
      <c r="P7259">
        <f t="shared" si="793"/>
        <v>0</v>
      </c>
      <c r="Q7259">
        <f t="shared" si="794"/>
        <v>4813937689</v>
      </c>
      <c r="R7259">
        <f t="shared" si="795"/>
        <v>4.1933383153624479</v>
      </c>
      <c r="S7259" t="str">
        <f t="shared" si="796"/>
        <v>Acceptable</v>
      </c>
      <c r="T7259">
        <f>ROUNDUP(C7259,0)</f>
        <v>0</v>
      </c>
      <c r="U7259">
        <f>ROUNDDOWN(C7259,0)</f>
        <v>0</v>
      </c>
      <c r="V7259">
        <f>RIGHT(K7259,2)+2000</f>
        <v>2017</v>
      </c>
      <c r="W7259" t="str">
        <f>INDEX(_xlfn.TEXTSPLIT(K7259,"-"),1,2)</f>
        <v>Apr</v>
      </c>
      <c r="X7259" t="str">
        <f>INDEX(_xlfn.TEXTSPLIT(K7259,"-"),1,1)</f>
        <v>29</v>
      </c>
      <c r="Y7259">
        <f>INDEX(months!B:B,MATCH(Sheet1!W7259,months!A:A,0))</f>
        <v>4</v>
      </c>
      <c r="Z7259">
        <f t="shared" si="797"/>
        <v>42854</v>
      </c>
    </row>
    <row r="7260" spans="1:26" x14ac:dyDescent="0.2">
      <c r="A7260" t="s">
        <v>10062</v>
      </c>
      <c r="B7260" t="s">
        <v>1790</v>
      </c>
      <c r="C7260">
        <v>5</v>
      </c>
      <c r="D7260">
        <v>2</v>
      </c>
      <c r="E7260" t="s">
        <v>1396</v>
      </c>
      <c r="F7260" t="s">
        <v>1010</v>
      </c>
      <c r="G7260" t="s">
        <v>23</v>
      </c>
      <c r="H7260" t="s">
        <v>24</v>
      </c>
      <c r="I7260" t="s">
        <v>25</v>
      </c>
      <c r="J7260" t="s">
        <v>1791</v>
      </c>
      <c r="K7260" t="s">
        <v>10063</v>
      </c>
      <c r="L7260" t="s">
        <v>53</v>
      </c>
      <c r="M7260" t="s">
        <v>86</v>
      </c>
      <c r="N7260">
        <f t="shared" si="791"/>
        <v>0</v>
      </c>
      <c r="O7260" t="str">
        <f t="shared" si="792"/>
        <v>No</v>
      </c>
      <c r="P7260">
        <f t="shared" si="793"/>
        <v>0</v>
      </c>
      <c r="Q7260">
        <f t="shared" si="794"/>
        <v>4813937689</v>
      </c>
      <c r="R7260">
        <f t="shared" si="795"/>
        <v>4.1933383153624479</v>
      </c>
      <c r="S7260" t="str">
        <f t="shared" si="796"/>
        <v>Acceptable</v>
      </c>
      <c r="T7260">
        <f>ROUNDUP(C7260,0)</f>
        <v>5</v>
      </c>
      <c r="U7260">
        <f>ROUNDDOWN(C7260,0)</f>
        <v>5</v>
      </c>
      <c r="V7260">
        <f>RIGHT(K7260,2)+2000</f>
        <v>2016</v>
      </c>
      <c r="W7260" t="str">
        <f>INDEX(_xlfn.TEXTSPLIT(K7260,"-"),1,2)</f>
        <v>Mar</v>
      </c>
      <c r="X7260" t="str">
        <f>INDEX(_xlfn.TEXTSPLIT(K7260,"-"),1,1)</f>
        <v>30</v>
      </c>
      <c r="Y7260">
        <f>INDEX(months!B:B,MATCH(Sheet1!W7260,months!A:A,0))</f>
        <v>3</v>
      </c>
      <c r="Z7260">
        <f t="shared" si="797"/>
        <v>42459</v>
      </c>
    </row>
    <row r="7261" spans="1:26" x14ac:dyDescent="0.2">
      <c r="A7261" t="s">
        <v>10064</v>
      </c>
      <c r="B7261" t="s">
        <v>4801</v>
      </c>
      <c r="D7261">
        <v>19</v>
      </c>
      <c r="E7261" t="s">
        <v>159</v>
      </c>
      <c r="F7261" t="s">
        <v>775</v>
      </c>
      <c r="G7261" t="s">
        <v>23</v>
      </c>
      <c r="H7261" t="s">
        <v>24</v>
      </c>
      <c r="I7261" t="s">
        <v>25</v>
      </c>
      <c r="J7261" t="s">
        <v>4802</v>
      </c>
      <c r="K7261" t="s">
        <v>10065</v>
      </c>
      <c r="L7261" t="s">
        <v>59</v>
      </c>
      <c r="M7261" t="s">
        <v>177</v>
      </c>
      <c r="N7261">
        <f t="shared" si="791"/>
        <v>0</v>
      </c>
      <c r="O7261" t="str">
        <f t="shared" si="792"/>
        <v>No</v>
      </c>
      <c r="P7261">
        <f t="shared" si="793"/>
        <v>0</v>
      </c>
      <c r="Q7261">
        <f t="shared" si="794"/>
        <v>4813937689</v>
      </c>
      <c r="R7261">
        <f t="shared" si="795"/>
        <v>4.1933383153624479</v>
      </c>
      <c r="S7261" t="str">
        <f t="shared" si="796"/>
        <v>Acceptable</v>
      </c>
      <c r="T7261">
        <f>ROUNDUP(C7261,0)</f>
        <v>0</v>
      </c>
      <c r="U7261">
        <f>ROUNDDOWN(C7261,0)</f>
        <v>0</v>
      </c>
      <c r="V7261">
        <f>RIGHT(K7261,2)+2000</f>
        <v>2016</v>
      </c>
      <c r="W7261" t="str">
        <f>INDEX(_xlfn.TEXTSPLIT(K7261,"-"),1,2)</f>
        <v>Jun</v>
      </c>
      <c r="X7261" t="str">
        <f>INDEX(_xlfn.TEXTSPLIT(K7261,"-"),1,1)</f>
        <v>27</v>
      </c>
      <c r="Y7261">
        <f>INDEX(months!B:B,MATCH(Sheet1!W7261,months!A:A,0))</f>
        <v>6</v>
      </c>
      <c r="Z7261">
        <f t="shared" si="797"/>
        <v>42548</v>
      </c>
    </row>
    <row r="7262" spans="1:26" x14ac:dyDescent="0.2">
      <c r="A7262" t="s">
        <v>10066</v>
      </c>
      <c r="B7262" t="s">
        <v>4612</v>
      </c>
      <c r="C7262">
        <v>4.3</v>
      </c>
      <c r="D7262">
        <v>123</v>
      </c>
      <c r="E7262" t="s">
        <v>289</v>
      </c>
      <c r="F7262" t="s">
        <v>22</v>
      </c>
      <c r="G7262" t="s">
        <v>23</v>
      </c>
      <c r="H7262" t="s">
        <v>24</v>
      </c>
      <c r="I7262" t="s">
        <v>25</v>
      </c>
      <c r="J7262" t="s">
        <v>4613</v>
      </c>
      <c r="K7262" t="s">
        <v>3325</v>
      </c>
      <c r="L7262" t="s">
        <v>350</v>
      </c>
      <c r="M7262" t="s">
        <v>86</v>
      </c>
      <c r="N7262">
        <f t="shared" si="791"/>
        <v>0</v>
      </c>
      <c r="O7262" t="str">
        <f t="shared" si="792"/>
        <v>No</v>
      </c>
      <c r="P7262">
        <f t="shared" si="793"/>
        <v>0</v>
      </c>
      <c r="Q7262">
        <f t="shared" si="794"/>
        <v>4813937689</v>
      </c>
      <c r="R7262">
        <f t="shared" si="795"/>
        <v>4.1933383153624479</v>
      </c>
      <c r="S7262" t="str">
        <f t="shared" si="796"/>
        <v>Acceptable</v>
      </c>
      <c r="T7262">
        <f>ROUNDUP(C7262,0)</f>
        <v>5</v>
      </c>
      <c r="U7262">
        <f>ROUNDDOWN(C7262,0)</f>
        <v>4</v>
      </c>
      <c r="V7262">
        <f>RIGHT(K7262,2)+2000</f>
        <v>2016</v>
      </c>
      <c r="W7262" t="str">
        <f>INDEX(_xlfn.TEXTSPLIT(K7262,"-"),1,2)</f>
        <v>Feb</v>
      </c>
      <c r="X7262" t="str">
        <f>INDEX(_xlfn.TEXTSPLIT(K7262,"-"),1,1)</f>
        <v>9</v>
      </c>
      <c r="Y7262">
        <f>INDEX(months!B:B,MATCH(Sheet1!W7262,months!A:A,0))</f>
        <v>2</v>
      </c>
      <c r="Z7262">
        <f t="shared" si="797"/>
        <v>42409</v>
      </c>
    </row>
    <row r="7263" spans="1:26" x14ac:dyDescent="0.2">
      <c r="A7263" t="s">
        <v>10067</v>
      </c>
      <c r="B7263" t="s">
        <v>3391</v>
      </c>
      <c r="C7263">
        <v>4.3</v>
      </c>
      <c r="D7263">
        <v>16</v>
      </c>
      <c r="E7263" t="s">
        <v>763</v>
      </c>
      <c r="F7263" t="s">
        <v>775</v>
      </c>
      <c r="G7263" t="s">
        <v>23</v>
      </c>
      <c r="H7263" t="s">
        <v>24</v>
      </c>
      <c r="I7263" t="s">
        <v>25</v>
      </c>
      <c r="J7263" t="s">
        <v>3393</v>
      </c>
      <c r="K7263" t="s">
        <v>156</v>
      </c>
      <c r="L7263" t="s">
        <v>1308</v>
      </c>
      <c r="M7263" t="s">
        <v>86</v>
      </c>
      <c r="N7263">
        <f t="shared" si="791"/>
        <v>0</v>
      </c>
      <c r="O7263" t="str">
        <f t="shared" si="792"/>
        <v>No</v>
      </c>
      <c r="P7263">
        <f t="shared" si="793"/>
        <v>0</v>
      </c>
      <c r="Q7263">
        <f t="shared" si="794"/>
        <v>4813937689</v>
      </c>
      <c r="R7263">
        <f t="shared" si="795"/>
        <v>4.1933383153624479</v>
      </c>
      <c r="S7263" t="str">
        <f t="shared" si="796"/>
        <v>Acceptable</v>
      </c>
      <c r="T7263">
        <f>ROUNDUP(C7263,0)</f>
        <v>5</v>
      </c>
      <c r="U7263">
        <f>ROUNDDOWN(C7263,0)</f>
        <v>4</v>
      </c>
      <c r="V7263">
        <f>RIGHT(K7263,2)+2000</f>
        <v>2018</v>
      </c>
      <c r="W7263" t="str">
        <f>INDEX(_xlfn.TEXTSPLIT(K7263,"-"),1,2)</f>
        <v>May</v>
      </c>
      <c r="X7263" t="str">
        <f>INDEX(_xlfn.TEXTSPLIT(K7263,"-"),1,1)</f>
        <v>31</v>
      </c>
      <c r="Y7263">
        <f>INDEX(months!B:B,MATCH(Sheet1!W7263,months!A:A,0))</f>
        <v>5</v>
      </c>
      <c r="Z7263">
        <f t="shared" si="797"/>
        <v>43251</v>
      </c>
    </row>
    <row r="7264" spans="1:26" x14ac:dyDescent="0.2">
      <c r="A7264" t="s">
        <v>10068</v>
      </c>
      <c r="B7264" t="s">
        <v>4801</v>
      </c>
      <c r="D7264">
        <v>3</v>
      </c>
      <c r="E7264" t="s">
        <v>31</v>
      </c>
      <c r="F7264" t="s">
        <v>1010</v>
      </c>
      <c r="G7264" t="s">
        <v>23</v>
      </c>
      <c r="H7264" t="s">
        <v>24</v>
      </c>
      <c r="I7264" t="s">
        <v>44</v>
      </c>
      <c r="J7264" t="s">
        <v>4802</v>
      </c>
      <c r="K7264" t="s">
        <v>10069</v>
      </c>
      <c r="L7264" t="s">
        <v>59</v>
      </c>
      <c r="M7264" t="s">
        <v>177</v>
      </c>
      <c r="N7264">
        <f t="shared" si="791"/>
        <v>0</v>
      </c>
      <c r="O7264" t="str">
        <f t="shared" si="792"/>
        <v>No</v>
      </c>
      <c r="P7264">
        <f t="shared" si="793"/>
        <v>0</v>
      </c>
      <c r="Q7264">
        <f t="shared" si="794"/>
        <v>4813937689</v>
      </c>
      <c r="R7264">
        <f t="shared" si="795"/>
        <v>4.1933383153624479</v>
      </c>
      <c r="S7264" t="str">
        <f t="shared" si="796"/>
        <v>Acceptable</v>
      </c>
      <c r="T7264">
        <f>ROUNDUP(C7264,0)</f>
        <v>0</v>
      </c>
      <c r="U7264">
        <f>ROUNDDOWN(C7264,0)</f>
        <v>0</v>
      </c>
      <c r="V7264">
        <f>RIGHT(K7264,2)+2000</f>
        <v>2016</v>
      </c>
      <c r="W7264" t="str">
        <f>INDEX(_xlfn.TEXTSPLIT(K7264,"-"),1,2)</f>
        <v>May</v>
      </c>
      <c r="X7264" t="str">
        <f>INDEX(_xlfn.TEXTSPLIT(K7264,"-"),1,1)</f>
        <v>13</v>
      </c>
      <c r="Y7264">
        <f>INDEX(months!B:B,MATCH(Sheet1!W7264,months!A:A,0))</f>
        <v>5</v>
      </c>
      <c r="Z7264">
        <f t="shared" si="797"/>
        <v>42503</v>
      </c>
    </row>
    <row r="7265" spans="1:26" x14ac:dyDescent="0.2">
      <c r="A7265" t="s">
        <v>10070</v>
      </c>
      <c r="B7265" t="s">
        <v>2116</v>
      </c>
      <c r="D7265">
        <v>0</v>
      </c>
      <c r="E7265" t="s">
        <v>1565</v>
      </c>
      <c r="F7265" t="s">
        <v>1010</v>
      </c>
      <c r="G7265" t="s">
        <v>23</v>
      </c>
      <c r="H7265" t="s">
        <v>24</v>
      </c>
      <c r="I7265" t="s">
        <v>25</v>
      </c>
      <c r="J7265" t="s">
        <v>2117</v>
      </c>
      <c r="K7265" t="s">
        <v>585</v>
      </c>
      <c r="L7265" t="s">
        <v>2512</v>
      </c>
      <c r="M7265" t="s">
        <v>81</v>
      </c>
      <c r="N7265">
        <f t="shared" si="791"/>
        <v>0</v>
      </c>
      <c r="O7265" t="str">
        <f t="shared" si="792"/>
        <v>No</v>
      </c>
      <c r="P7265">
        <f t="shared" si="793"/>
        <v>0</v>
      </c>
      <c r="Q7265">
        <f t="shared" si="794"/>
        <v>4813937689</v>
      </c>
      <c r="R7265">
        <f t="shared" si="795"/>
        <v>4.1933383153624479</v>
      </c>
      <c r="S7265" t="str">
        <f t="shared" si="796"/>
        <v>Acceptable</v>
      </c>
      <c r="T7265">
        <f>ROUNDUP(C7265,0)</f>
        <v>0</v>
      </c>
      <c r="U7265">
        <f>ROUNDDOWN(C7265,0)</f>
        <v>0</v>
      </c>
      <c r="V7265">
        <f>RIGHT(K7265,2)+2000</f>
        <v>2018</v>
      </c>
      <c r="W7265" t="str">
        <f>INDEX(_xlfn.TEXTSPLIT(K7265,"-"),1,2)</f>
        <v>Jul</v>
      </c>
      <c r="X7265" t="str">
        <f>INDEX(_xlfn.TEXTSPLIT(K7265,"-"),1,1)</f>
        <v>9</v>
      </c>
      <c r="Y7265">
        <f>INDEX(months!B:B,MATCH(Sheet1!W7265,months!A:A,0))</f>
        <v>7</v>
      </c>
      <c r="Z7265">
        <f t="shared" si="797"/>
        <v>43290</v>
      </c>
    </row>
    <row r="7266" spans="1:26" x14ac:dyDescent="0.2">
      <c r="A7266" t="s">
        <v>10071</v>
      </c>
      <c r="B7266" t="s">
        <v>2116</v>
      </c>
      <c r="D7266">
        <v>4</v>
      </c>
      <c r="E7266" t="s">
        <v>779</v>
      </c>
      <c r="F7266" t="s">
        <v>1010</v>
      </c>
      <c r="G7266" t="s">
        <v>23</v>
      </c>
      <c r="H7266" t="s">
        <v>24</v>
      </c>
      <c r="I7266" t="s">
        <v>25</v>
      </c>
      <c r="J7266" t="s">
        <v>2117</v>
      </c>
      <c r="K7266" t="s">
        <v>585</v>
      </c>
      <c r="L7266" t="s">
        <v>2512</v>
      </c>
      <c r="M7266" t="s">
        <v>81</v>
      </c>
      <c r="N7266">
        <f t="shared" si="791"/>
        <v>0</v>
      </c>
      <c r="O7266" t="str">
        <f t="shared" si="792"/>
        <v>No</v>
      </c>
      <c r="P7266">
        <f t="shared" si="793"/>
        <v>0</v>
      </c>
      <c r="Q7266">
        <f t="shared" si="794"/>
        <v>4813937689</v>
      </c>
      <c r="R7266">
        <f t="shared" si="795"/>
        <v>4.1933383153624479</v>
      </c>
      <c r="S7266" t="str">
        <f t="shared" si="796"/>
        <v>Acceptable</v>
      </c>
      <c r="T7266">
        <f>ROUNDUP(C7266,0)</f>
        <v>0</v>
      </c>
      <c r="U7266">
        <f>ROUNDDOWN(C7266,0)</f>
        <v>0</v>
      </c>
      <c r="V7266">
        <f>RIGHT(K7266,2)+2000</f>
        <v>2018</v>
      </c>
      <c r="W7266" t="str">
        <f>INDEX(_xlfn.TEXTSPLIT(K7266,"-"),1,2)</f>
        <v>Jul</v>
      </c>
      <c r="X7266" t="str">
        <f>INDEX(_xlfn.TEXTSPLIT(K7266,"-"),1,1)</f>
        <v>9</v>
      </c>
      <c r="Y7266">
        <f>INDEX(months!B:B,MATCH(Sheet1!W7266,months!A:A,0))</f>
        <v>7</v>
      </c>
      <c r="Z7266">
        <f t="shared" si="797"/>
        <v>43290</v>
      </c>
    </row>
    <row r="7267" spans="1:26" x14ac:dyDescent="0.2">
      <c r="A7267" t="s">
        <v>10072</v>
      </c>
      <c r="B7267" t="s">
        <v>2518</v>
      </c>
      <c r="D7267">
        <v>2</v>
      </c>
      <c r="E7267" t="s">
        <v>427</v>
      </c>
      <c r="F7267" t="s">
        <v>1005</v>
      </c>
      <c r="G7267" t="s">
        <v>23</v>
      </c>
      <c r="H7267" t="s">
        <v>24</v>
      </c>
      <c r="I7267" t="s">
        <v>25</v>
      </c>
      <c r="J7267" t="s">
        <v>2519</v>
      </c>
      <c r="K7267" t="s">
        <v>2096</v>
      </c>
      <c r="L7267" t="s">
        <v>59</v>
      </c>
      <c r="M7267" t="s">
        <v>86</v>
      </c>
      <c r="N7267">
        <f t="shared" si="791"/>
        <v>0</v>
      </c>
      <c r="O7267" t="str">
        <f t="shared" si="792"/>
        <v>No</v>
      </c>
      <c r="P7267">
        <f t="shared" si="793"/>
        <v>0</v>
      </c>
      <c r="Q7267">
        <f t="shared" si="794"/>
        <v>4813937689</v>
      </c>
      <c r="R7267">
        <f t="shared" si="795"/>
        <v>4.1933383153624479</v>
      </c>
      <c r="S7267" t="str">
        <f t="shared" si="796"/>
        <v>Acceptable</v>
      </c>
      <c r="T7267">
        <f>ROUNDUP(C7267,0)</f>
        <v>0</v>
      </c>
      <c r="U7267">
        <f>ROUNDDOWN(C7267,0)</f>
        <v>0</v>
      </c>
      <c r="V7267">
        <f>RIGHT(K7267,2)+2000</f>
        <v>2018</v>
      </c>
      <c r="W7267" t="str">
        <f>INDEX(_xlfn.TEXTSPLIT(K7267,"-"),1,2)</f>
        <v>May</v>
      </c>
      <c r="X7267" t="str">
        <f>INDEX(_xlfn.TEXTSPLIT(K7267,"-"),1,1)</f>
        <v>22</v>
      </c>
      <c r="Y7267">
        <f>INDEX(months!B:B,MATCH(Sheet1!W7267,months!A:A,0))</f>
        <v>5</v>
      </c>
      <c r="Z7267">
        <f t="shared" si="797"/>
        <v>43242</v>
      </c>
    </row>
    <row r="7268" spans="1:26" x14ac:dyDescent="0.2">
      <c r="A7268" t="s">
        <v>10073</v>
      </c>
      <c r="B7268" t="s">
        <v>2116</v>
      </c>
      <c r="C7268">
        <v>2.2000000000000002</v>
      </c>
      <c r="D7268">
        <v>6</v>
      </c>
      <c r="E7268" t="s">
        <v>205</v>
      </c>
      <c r="F7268" t="s">
        <v>1010</v>
      </c>
      <c r="G7268" t="s">
        <v>23</v>
      </c>
      <c r="H7268" t="s">
        <v>24</v>
      </c>
      <c r="I7268" t="s">
        <v>25</v>
      </c>
      <c r="J7268" t="s">
        <v>2117</v>
      </c>
      <c r="K7268" t="s">
        <v>932</v>
      </c>
      <c r="L7268" t="s">
        <v>236</v>
      </c>
      <c r="M7268" t="s">
        <v>587</v>
      </c>
      <c r="N7268">
        <f t="shared" si="791"/>
        <v>0</v>
      </c>
      <c r="O7268" t="str">
        <f t="shared" si="792"/>
        <v>No</v>
      </c>
      <c r="P7268">
        <f t="shared" si="793"/>
        <v>0</v>
      </c>
      <c r="Q7268">
        <f t="shared" si="794"/>
        <v>4813937689</v>
      </c>
      <c r="R7268">
        <f t="shared" si="795"/>
        <v>4.1933383153624479</v>
      </c>
      <c r="S7268" t="str">
        <f t="shared" si="796"/>
        <v>Acceptable</v>
      </c>
      <c r="T7268">
        <f>ROUNDUP(C7268,0)</f>
        <v>3</v>
      </c>
      <c r="U7268">
        <f>ROUNDDOWN(C7268,0)</f>
        <v>2</v>
      </c>
      <c r="V7268">
        <f>RIGHT(K7268,2)+2000</f>
        <v>2018</v>
      </c>
      <c r="W7268" t="str">
        <f>INDEX(_xlfn.TEXTSPLIT(K7268,"-"),1,2)</f>
        <v>Jan</v>
      </c>
      <c r="X7268" t="str">
        <f>INDEX(_xlfn.TEXTSPLIT(K7268,"-"),1,1)</f>
        <v>5</v>
      </c>
      <c r="Y7268">
        <f>INDEX(months!B:B,MATCH(Sheet1!W7268,months!A:A,0))</f>
        <v>1</v>
      </c>
      <c r="Z7268">
        <f t="shared" si="797"/>
        <v>43105</v>
      </c>
    </row>
    <row r="7269" spans="1:26" x14ac:dyDescent="0.2">
      <c r="A7269" t="s">
        <v>10074</v>
      </c>
      <c r="B7269" t="s">
        <v>2665</v>
      </c>
      <c r="C7269">
        <v>4.5999999999999996</v>
      </c>
      <c r="D7269">
        <v>1432809</v>
      </c>
      <c r="E7269" t="s">
        <v>64</v>
      </c>
      <c r="F7269" t="s">
        <v>89</v>
      </c>
      <c r="G7269" t="s">
        <v>23</v>
      </c>
      <c r="H7269" t="s">
        <v>24</v>
      </c>
      <c r="I7269" t="s">
        <v>418</v>
      </c>
      <c r="J7269" t="s">
        <v>2684</v>
      </c>
      <c r="K7269" t="s">
        <v>229</v>
      </c>
      <c r="L7269" t="s">
        <v>576</v>
      </c>
      <c r="M7269" t="s">
        <v>86</v>
      </c>
      <c r="N7269">
        <f t="shared" si="791"/>
        <v>0</v>
      </c>
      <c r="O7269" t="str">
        <f t="shared" si="792"/>
        <v>No</v>
      </c>
      <c r="P7269">
        <f t="shared" si="793"/>
        <v>0</v>
      </c>
      <c r="Q7269">
        <f t="shared" si="794"/>
        <v>4813937689</v>
      </c>
      <c r="R7269">
        <f t="shared" si="795"/>
        <v>4.1933383153624479</v>
      </c>
      <c r="S7269" t="str">
        <f t="shared" si="796"/>
        <v>Acceptable</v>
      </c>
      <c r="T7269">
        <f>ROUNDUP(C7269,0)</f>
        <v>5</v>
      </c>
      <c r="U7269">
        <f>ROUNDDOWN(C7269,0)</f>
        <v>4</v>
      </c>
      <c r="V7269">
        <f>RIGHT(K7269,2)+2000</f>
        <v>2018</v>
      </c>
      <c r="W7269" t="str">
        <f>INDEX(_xlfn.TEXTSPLIT(K7269,"-"),1,2)</f>
        <v>Jul</v>
      </c>
      <c r="X7269" t="str">
        <f>INDEX(_xlfn.TEXTSPLIT(K7269,"-"),1,1)</f>
        <v>29</v>
      </c>
      <c r="Y7269">
        <f>INDEX(months!B:B,MATCH(Sheet1!W7269,months!A:A,0))</f>
        <v>7</v>
      </c>
      <c r="Z7269">
        <f t="shared" si="797"/>
        <v>43310</v>
      </c>
    </row>
    <row r="7270" spans="1:26" x14ac:dyDescent="0.2">
      <c r="A7270" t="s">
        <v>10075</v>
      </c>
      <c r="B7270" t="s">
        <v>2518</v>
      </c>
      <c r="D7270">
        <v>4</v>
      </c>
      <c r="E7270" t="s">
        <v>74</v>
      </c>
      <c r="F7270" t="s">
        <v>1010</v>
      </c>
      <c r="G7270" t="s">
        <v>23</v>
      </c>
      <c r="H7270" t="s">
        <v>24</v>
      </c>
      <c r="I7270" t="s">
        <v>25</v>
      </c>
      <c r="J7270" t="s">
        <v>2519</v>
      </c>
      <c r="K7270" t="s">
        <v>2096</v>
      </c>
      <c r="L7270" t="s">
        <v>59</v>
      </c>
      <c r="M7270" t="s">
        <v>86</v>
      </c>
      <c r="N7270">
        <f t="shared" si="791"/>
        <v>0</v>
      </c>
      <c r="O7270" t="str">
        <f t="shared" si="792"/>
        <v>No</v>
      </c>
      <c r="P7270">
        <f t="shared" si="793"/>
        <v>0</v>
      </c>
      <c r="Q7270">
        <f t="shared" si="794"/>
        <v>4813937689</v>
      </c>
      <c r="R7270">
        <f t="shared" si="795"/>
        <v>4.1933383153624479</v>
      </c>
      <c r="S7270" t="str">
        <f t="shared" si="796"/>
        <v>Acceptable</v>
      </c>
      <c r="T7270">
        <f>ROUNDUP(C7270,0)</f>
        <v>0</v>
      </c>
      <c r="U7270">
        <f>ROUNDDOWN(C7270,0)</f>
        <v>0</v>
      </c>
      <c r="V7270">
        <f>RIGHT(K7270,2)+2000</f>
        <v>2018</v>
      </c>
      <c r="W7270" t="str">
        <f>INDEX(_xlfn.TEXTSPLIT(K7270,"-"),1,2)</f>
        <v>May</v>
      </c>
      <c r="X7270" t="str">
        <f>INDEX(_xlfn.TEXTSPLIT(K7270,"-"),1,1)</f>
        <v>22</v>
      </c>
      <c r="Y7270">
        <f>INDEX(months!B:B,MATCH(Sheet1!W7270,months!A:A,0))</f>
        <v>5</v>
      </c>
      <c r="Z7270">
        <f t="shared" si="797"/>
        <v>43242</v>
      </c>
    </row>
    <row r="7271" spans="1:26" x14ac:dyDescent="0.2">
      <c r="A7271" t="s">
        <v>10076</v>
      </c>
      <c r="B7271" t="s">
        <v>4310</v>
      </c>
      <c r="D7271">
        <v>19</v>
      </c>
      <c r="E7271" t="s">
        <v>525</v>
      </c>
      <c r="F7271" t="s">
        <v>1010</v>
      </c>
      <c r="G7271" t="s">
        <v>23</v>
      </c>
      <c r="H7271" t="s">
        <v>24</v>
      </c>
      <c r="I7271" t="s">
        <v>25</v>
      </c>
      <c r="J7271" t="s">
        <v>2718</v>
      </c>
      <c r="K7271" t="s">
        <v>10077</v>
      </c>
      <c r="L7271" t="s">
        <v>10078</v>
      </c>
      <c r="M7271" t="s">
        <v>29</v>
      </c>
      <c r="N7271">
        <f t="shared" si="791"/>
        <v>0</v>
      </c>
      <c r="O7271" t="str">
        <f t="shared" si="792"/>
        <v>No</v>
      </c>
      <c r="P7271">
        <f t="shared" si="793"/>
        <v>0</v>
      </c>
      <c r="Q7271">
        <f t="shared" si="794"/>
        <v>4813937689</v>
      </c>
      <c r="R7271">
        <f t="shared" si="795"/>
        <v>4.1933383153624479</v>
      </c>
      <c r="S7271" t="str">
        <f t="shared" si="796"/>
        <v>Acceptable</v>
      </c>
      <c r="T7271">
        <f>ROUNDUP(C7271,0)</f>
        <v>0</v>
      </c>
      <c r="U7271">
        <f>ROUNDDOWN(C7271,0)</f>
        <v>0</v>
      </c>
      <c r="V7271">
        <f>RIGHT(K7271,2)+2000</f>
        <v>2016</v>
      </c>
      <c r="W7271" t="str">
        <f>INDEX(_xlfn.TEXTSPLIT(K7271,"-"),1,2)</f>
        <v>Oct</v>
      </c>
      <c r="X7271" t="str">
        <f>INDEX(_xlfn.TEXTSPLIT(K7271,"-"),1,1)</f>
        <v>10</v>
      </c>
      <c r="Y7271">
        <f>INDEX(months!B:B,MATCH(Sheet1!W7271,months!A:A,0))</f>
        <v>10</v>
      </c>
      <c r="Z7271">
        <f t="shared" si="797"/>
        <v>42653</v>
      </c>
    </row>
    <row r="7272" spans="1:26" x14ac:dyDescent="0.2">
      <c r="A7272" t="s">
        <v>10079</v>
      </c>
      <c r="B7272" t="s">
        <v>2116</v>
      </c>
      <c r="C7272">
        <v>5</v>
      </c>
      <c r="D7272">
        <v>4</v>
      </c>
      <c r="E7272" t="s">
        <v>31</v>
      </c>
      <c r="F7272" t="s">
        <v>1010</v>
      </c>
      <c r="G7272" t="s">
        <v>23</v>
      </c>
      <c r="H7272" t="s">
        <v>24</v>
      </c>
      <c r="I7272" t="s">
        <v>25</v>
      </c>
      <c r="J7272" t="s">
        <v>2117</v>
      </c>
      <c r="K7272" t="s">
        <v>585</v>
      </c>
      <c r="L7272" t="s">
        <v>2512</v>
      </c>
      <c r="M7272" t="s">
        <v>81</v>
      </c>
      <c r="N7272">
        <f t="shared" si="791"/>
        <v>0</v>
      </c>
      <c r="O7272" t="str">
        <f t="shared" si="792"/>
        <v>No</v>
      </c>
      <c r="P7272">
        <f t="shared" si="793"/>
        <v>0</v>
      </c>
      <c r="Q7272">
        <f t="shared" si="794"/>
        <v>4813937689</v>
      </c>
      <c r="R7272">
        <f t="shared" si="795"/>
        <v>4.1933383153624479</v>
      </c>
      <c r="S7272" t="str">
        <f t="shared" si="796"/>
        <v>Acceptable</v>
      </c>
      <c r="T7272">
        <f>ROUNDUP(C7272,0)</f>
        <v>5</v>
      </c>
      <c r="U7272">
        <f>ROUNDDOWN(C7272,0)</f>
        <v>5</v>
      </c>
      <c r="V7272">
        <f>RIGHT(K7272,2)+2000</f>
        <v>2018</v>
      </c>
      <c r="W7272" t="str">
        <f>INDEX(_xlfn.TEXTSPLIT(K7272,"-"),1,2)</f>
        <v>Jul</v>
      </c>
      <c r="X7272" t="str">
        <f>INDEX(_xlfn.TEXTSPLIT(K7272,"-"),1,1)</f>
        <v>9</v>
      </c>
      <c r="Y7272">
        <f>INDEX(months!B:B,MATCH(Sheet1!W7272,months!A:A,0))</f>
        <v>7</v>
      </c>
      <c r="Z7272">
        <f t="shared" si="797"/>
        <v>43290</v>
      </c>
    </row>
    <row r="7273" spans="1:26" x14ac:dyDescent="0.2">
      <c r="A7273" t="s">
        <v>10080</v>
      </c>
      <c r="B7273" t="s">
        <v>3070</v>
      </c>
      <c r="D7273">
        <v>1</v>
      </c>
      <c r="E7273" t="s">
        <v>37</v>
      </c>
      <c r="F7273" t="s">
        <v>1005</v>
      </c>
      <c r="G7273" t="s">
        <v>23</v>
      </c>
      <c r="H7273" t="s">
        <v>24</v>
      </c>
      <c r="I7273" t="s">
        <v>44</v>
      </c>
      <c r="J7273" t="s">
        <v>1303</v>
      </c>
      <c r="K7273" t="s">
        <v>94</v>
      </c>
      <c r="L7273" t="s">
        <v>3609</v>
      </c>
      <c r="M7273" t="s">
        <v>81</v>
      </c>
      <c r="N7273">
        <f t="shared" si="791"/>
        <v>0</v>
      </c>
      <c r="O7273" t="str">
        <f t="shared" si="792"/>
        <v>No</v>
      </c>
      <c r="P7273">
        <f t="shared" si="793"/>
        <v>0</v>
      </c>
      <c r="Q7273">
        <f t="shared" si="794"/>
        <v>4813937689</v>
      </c>
      <c r="R7273">
        <f t="shared" si="795"/>
        <v>4.1933383153624479</v>
      </c>
      <c r="S7273" t="str">
        <f t="shared" si="796"/>
        <v>Acceptable</v>
      </c>
      <c r="T7273">
        <f>ROUNDUP(C7273,0)</f>
        <v>0</v>
      </c>
      <c r="U7273">
        <f>ROUNDDOWN(C7273,0)</f>
        <v>0</v>
      </c>
      <c r="V7273">
        <f>RIGHT(K7273,2)+2000</f>
        <v>2018</v>
      </c>
      <c r="W7273" t="str">
        <f>INDEX(_xlfn.TEXTSPLIT(K7273,"-"),1,2)</f>
        <v>Jun</v>
      </c>
      <c r="X7273" t="str">
        <f>INDEX(_xlfn.TEXTSPLIT(K7273,"-"),1,1)</f>
        <v>26</v>
      </c>
      <c r="Y7273">
        <f>INDEX(months!B:B,MATCH(Sheet1!W7273,months!A:A,0))</f>
        <v>6</v>
      </c>
      <c r="Z7273">
        <f t="shared" si="797"/>
        <v>43277</v>
      </c>
    </row>
    <row r="7274" spans="1:26" x14ac:dyDescent="0.2">
      <c r="A7274" t="s">
        <v>10081</v>
      </c>
      <c r="B7274" t="s">
        <v>2116</v>
      </c>
      <c r="D7274">
        <v>0</v>
      </c>
      <c r="E7274" t="s">
        <v>801</v>
      </c>
      <c r="F7274" t="s">
        <v>1010</v>
      </c>
      <c r="G7274" t="s">
        <v>23</v>
      </c>
      <c r="H7274" t="s">
        <v>24</v>
      </c>
      <c r="I7274" t="s">
        <v>25</v>
      </c>
      <c r="J7274" t="s">
        <v>2117</v>
      </c>
      <c r="K7274" t="s">
        <v>585</v>
      </c>
      <c r="L7274" t="s">
        <v>2512</v>
      </c>
      <c r="M7274" t="s">
        <v>81</v>
      </c>
      <c r="N7274">
        <f t="shared" si="791"/>
        <v>0</v>
      </c>
      <c r="O7274" t="str">
        <f t="shared" si="792"/>
        <v>No</v>
      </c>
      <c r="P7274">
        <f t="shared" si="793"/>
        <v>0</v>
      </c>
      <c r="Q7274">
        <f t="shared" si="794"/>
        <v>4813937689</v>
      </c>
      <c r="R7274">
        <f t="shared" si="795"/>
        <v>4.1933383153624479</v>
      </c>
      <c r="S7274" t="str">
        <f t="shared" si="796"/>
        <v>Acceptable</v>
      </c>
      <c r="T7274">
        <f>ROUNDUP(C7274,0)</f>
        <v>0</v>
      </c>
      <c r="U7274">
        <f>ROUNDDOWN(C7274,0)</f>
        <v>0</v>
      </c>
      <c r="V7274">
        <f>RIGHT(K7274,2)+2000</f>
        <v>2018</v>
      </c>
      <c r="W7274" t="str">
        <f>INDEX(_xlfn.TEXTSPLIT(K7274,"-"),1,2)</f>
        <v>Jul</v>
      </c>
      <c r="X7274" t="str">
        <f>INDEX(_xlfn.TEXTSPLIT(K7274,"-"),1,1)</f>
        <v>9</v>
      </c>
      <c r="Y7274">
        <f>INDEX(months!B:B,MATCH(Sheet1!W7274,months!A:A,0))</f>
        <v>7</v>
      </c>
      <c r="Z7274">
        <f t="shared" si="797"/>
        <v>43290</v>
      </c>
    </row>
    <row r="7275" spans="1:26" x14ac:dyDescent="0.2">
      <c r="A7275" t="s">
        <v>10082</v>
      </c>
      <c r="B7275" t="s">
        <v>2116</v>
      </c>
      <c r="C7275">
        <v>4.7</v>
      </c>
      <c r="D7275">
        <v>6</v>
      </c>
      <c r="E7275" t="s">
        <v>1565</v>
      </c>
      <c r="F7275" t="s">
        <v>1010</v>
      </c>
      <c r="G7275" t="s">
        <v>23</v>
      </c>
      <c r="H7275" t="s">
        <v>24</v>
      </c>
      <c r="I7275" t="s">
        <v>44</v>
      </c>
      <c r="J7275" t="s">
        <v>2117</v>
      </c>
      <c r="K7275" t="s">
        <v>3771</v>
      </c>
      <c r="L7275" t="s">
        <v>1255</v>
      </c>
      <c r="M7275" t="s">
        <v>274</v>
      </c>
      <c r="N7275">
        <f t="shared" si="791"/>
        <v>0</v>
      </c>
      <c r="O7275" t="str">
        <f t="shared" si="792"/>
        <v>No</v>
      </c>
      <c r="P7275">
        <f t="shared" si="793"/>
        <v>0</v>
      </c>
      <c r="Q7275">
        <f t="shared" si="794"/>
        <v>4813937689</v>
      </c>
      <c r="R7275">
        <f t="shared" si="795"/>
        <v>4.1933383153624479</v>
      </c>
      <c r="S7275" t="str">
        <f t="shared" si="796"/>
        <v>Acceptable</v>
      </c>
      <c r="T7275">
        <f>ROUNDUP(C7275,0)</f>
        <v>5</v>
      </c>
      <c r="U7275">
        <f>ROUNDDOWN(C7275,0)</f>
        <v>4</v>
      </c>
      <c r="V7275">
        <f>RIGHT(K7275,2)+2000</f>
        <v>2018</v>
      </c>
      <c r="W7275" t="str">
        <f>INDEX(_xlfn.TEXTSPLIT(K7275,"-"),1,2)</f>
        <v>Apr</v>
      </c>
      <c r="X7275" t="str">
        <f>INDEX(_xlfn.TEXTSPLIT(K7275,"-"),1,1)</f>
        <v>24</v>
      </c>
      <c r="Y7275">
        <f>INDEX(months!B:B,MATCH(Sheet1!W7275,months!A:A,0))</f>
        <v>4</v>
      </c>
      <c r="Z7275">
        <f t="shared" si="797"/>
        <v>43214</v>
      </c>
    </row>
    <row r="7276" spans="1:26" x14ac:dyDescent="0.2">
      <c r="A7276" t="s">
        <v>10083</v>
      </c>
      <c r="B7276" t="s">
        <v>2518</v>
      </c>
      <c r="D7276">
        <v>2</v>
      </c>
      <c r="E7276" t="s">
        <v>74</v>
      </c>
      <c r="F7276" t="s">
        <v>1230</v>
      </c>
      <c r="G7276" t="s">
        <v>23</v>
      </c>
      <c r="H7276" t="s">
        <v>24</v>
      </c>
      <c r="I7276" t="s">
        <v>25</v>
      </c>
      <c r="J7276" t="s">
        <v>2519</v>
      </c>
      <c r="K7276" t="s">
        <v>2096</v>
      </c>
      <c r="L7276" t="s">
        <v>59</v>
      </c>
      <c r="M7276" t="s">
        <v>86</v>
      </c>
      <c r="N7276">
        <f t="shared" si="791"/>
        <v>0</v>
      </c>
      <c r="O7276" t="str">
        <f t="shared" si="792"/>
        <v>No</v>
      </c>
      <c r="P7276">
        <f t="shared" si="793"/>
        <v>0</v>
      </c>
      <c r="Q7276">
        <f t="shared" si="794"/>
        <v>4813937689</v>
      </c>
      <c r="R7276">
        <f t="shared" si="795"/>
        <v>4.1933383153624479</v>
      </c>
      <c r="S7276" t="str">
        <f t="shared" si="796"/>
        <v>Acceptable</v>
      </c>
      <c r="T7276">
        <f>ROUNDUP(C7276,0)</f>
        <v>0</v>
      </c>
      <c r="U7276">
        <f>ROUNDDOWN(C7276,0)</f>
        <v>0</v>
      </c>
      <c r="V7276">
        <f>RIGHT(K7276,2)+2000</f>
        <v>2018</v>
      </c>
      <c r="W7276" t="str">
        <f>INDEX(_xlfn.TEXTSPLIT(K7276,"-"),1,2)</f>
        <v>May</v>
      </c>
      <c r="X7276" t="str">
        <f>INDEX(_xlfn.TEXTSPLIT(K7276,"-"),1,1)</f>
        <v>22</v>
      </c>
      <c r="Y7276">
        <f>INDEX(months!B:B,MATCH(Sheet1!W7276,months!A:A,0))</f>
        <v>5</v>
      </c>
      <c r="Z7276">
        <f t="shared" si="797"/>
        <v>43242</v>
      </c>
    </row>
    <row r="7277" spans="1:26" x14ac:dyDescent="0.2">
      <c r="A7277" t="s">
        <v>10084</v>
      </c>
      <c r="B7277" t="s">
        <v>4310</v>
      </c>
      <c r="D7277">
        <v>10</v>
      </c>
      <c r="E7277" t="s">
        <v>427</v>
      </c>
      <c r="F7277" t="s">
        <v>1010</v>
      </c>
      <c r="G7277" t="s">
        <v>23</v>
      </c>
      <c r="H7277" t="s">
        <v>24</v>
      </c>
      <c r="I7277" t="s">
        <v>25</v>
      </c>
      <c r="J7277" t="s">
        <v>2718</v>
      </c>
      <c r="K7277" t="s">
        <v>293</v>
      </c>
      <c r="L7277" t="s">
        <v>10085</v>
      </c>
      <c r="M7277" t="s">
        <v>81</v>
      </c>
      <c r="N7277">
        <f t="shared" si="791"/>
        <v>0</v>
      </c>
      <c r="O7277" t="str">
        <f t="shared" si="792"/>
        <v>No</v>
      </c>
      <c r="P7277">
        <f t="shared" si="793"/>
        <v>0</v>
      </c>
      <c r="Q7277">
        <f t="shared" si="794"/>
        <v>4813937689</v>
      </c>
      <c r="R7277">
        <f t="shared" si="795"/>
        <v>4.1933383153624479</v>
      </c>
      <c r="S7277" t="str">
        <f t="shared" si="796"/>
        <v>Acceptable</v>
      </c>
      <c r="T7277">
        <f>ROUNDUP(C7277,0)</f>
        <v>0</v>
      </c>
      <c r="U7277">
        <f>ROUNDDOWN(C7277,0)</f>
        <v>0</v>
      </c>
      <c r="V7277">
        <f>RIGHT(K7277,2)+2000</f>
        <v>2018</v>
      </c>
      <c r="W7277" t="str">
        <f>INDEX(_xlfn.TEXTSPLIT(K7277,"-"),1,2)</f>
        <v>Jul</v>
      </c>
      <c r="X7277" t="str">
        <f>INDEX(_xlfn.TEXTSPLIT(K7277,"-"),1,1)</f>
        <v>15</v>
      </c>
      <c r="Y7277">
        <f>INDEX(months!B:B,MATCH(Sheet1!W7277,months!A:A,0))</f>
        <v>7</v>
      </c>
      <c r="Z7277">
        <f t="shared" si="797"/>
        <v>43296</v>
      </c>
    </row>
    <row r="7278" spans="1:26" x14ac:dyDescent="0.2">
      <c r="A7278" t="s">
        <v>10086</v>
      </c>
      <c r="B7278" t="s">
        <v>2116</v>
      </c>
      <c r="D7278">
        <v>0</v>
      </c>
      <c r="E7278" t="s">
        <v>685</v>
      </c>
      <c r="F7278" t="s">
        <v>1010</v>
      </c>
      <c r="G7278" t="s">
        <v>23</v>
      </c>
      <c r="H7278" t="s">
        <v>24</v>
      </c>
      <c r="I7278" t="s">
        <v>25</v>
      </c>
      <c r="J7278" t="s">
        <v>2117</v>
      </c>
      <c r="K7278" t="s">
        <v>125</v>
      </c>
      <c r="L7278" t="s">
        <v>4624</v>
      </c>
      <c r="M7278" t="s">
        <v>81</v>
      </c>
      <c r="N7278">
        <f t="shared" si="791"/>
        <v>0</v>
      </c>
      <c r="O7278" t="str">
        <f t="shared" si="792"/>
        <v>No</v>
      </c>
      <c r="P7278">
        <f t="shared" si="793"/>
        <v>0</v>
      </c>
      <c r="Q7278">
        <f t="shared" si="794"/>
        <v>4813937689</v>
      </c>
      <c r="R7278">
        <f t="shared" si="795"/>
        <v>4.1933383153624479</v>
      </c>
      <c r="S7278" t="str">
        <f t="shared" si="796"/>
        <v>Acceptable</v>
      </c>
      <c r="T7278">
        <f>ROUNDUP(C7278,0)</f>
        <v>0</v>
      </c>
      <c r="U7278">
        <f>ROUNDDOWN(C7278,0)</f>
        <v>0</v>
      </c>
      <c r="V7278">
        <f>RIGHT(K7278,2)+2000</f>
        <v>2018</v>
      </c>
      <c r="W7278" t="str">
        <f>INDEX(_xlfn.TEXTSPLIT(K7278,"-"),1,2)</f>
        <v>Jul</v>
      </c>
      <c r="X7278" t="str">
        <f>INDEX(_xlfn.TEXTSPLIT(K7278,"-"),1,1)</f>
        <v>12</v>
      </c>
      <c r="Y7278">
        <f>INDEX(months!B:B,MATCH(Sheet1!W7278,months!A:A,0))</f>
        <v>7</v>
      </c>
      <c r="Z7278">
        <f t="shared" si="797"/>
        <v>43293</v>
      </c>
    </row>
    <row r="7279" spans="1:26" x14ac:dyDescent="0.2">
      <c r="A7279" t="s">
        <v>10087</v>
      </c>
      <c r="B7279" t="s">
        <v>4310</v>
      </c>
      <c r="D7279">
        <v>9</v>
      </c>
      <c r="E7279" t="s">
        <v>525</v>
      </c>
      <c r="F7279" t="s">
        <v>1199</v>
      </c>
      <c r="G7279" t="s">
        <v>23</v>
      </c>
      <c r="H7279" t="s">
        <v>24</v>
      </c>
      <c r="I7279" t="s">
        <v>25</v>
      </c>
      <c r="J7279" t="s">
        <v>2718</v>
      </c>
      <c r="K7279" t="s">
        <v>9968</v>
      </c>
      <c r="L7279" t="s">
        <v>10078</v>
      </c>
      <c r="M7279" t="s">
        <v>29</v>
      </c>
      <c r="N7279">
        <f t="shared" si="791"/>
        <v>0</v>
      </c>
      <c r="O7279" t="str">
        <f t="shared" si="792"/>
        <v>No</v>
      </c>
      <c r="P7279">
        <f t="shared" si="793"/>
        <v>0</v>
      </c>
      <c r="Q7279">
        <f t="shared" si="794"/>
        <v>4813937689</v>
      </c>
      <c r="R7279">
        <f t="shared" si="795"/>
        <v>4.1933383153624479</v>
      </c>
      <c r="S7279" t="str">
        <f t="shared" si="796"/>
        <v>Acceptable</v>
      </c>
      <c r="T7279">
        <f>ROUNDUP(C7279,0)</f>
        <v>0</v>
      </c>
      <c r="U7279">
        <f>ROUNDDOWN(C7279,0)</f>
        <v>0</v>
      </c>
      <c r="V7279">
        <f>RIGHT(K7279,2)+2000</f>
        <v>2017</v>
      </c>
      <c r="W7279" t="str">
        <f>INDEX(_xlfn.TEXTSPLIT(K7279,"-"),1,2)</f>
        <v>Mar</v>
      </c>
      <c r="X7279" t="str">
        <f>INDEX(_xlfn.TEXTSPLIT(K7279,"-"),1,1)</f>
        <v>22</v>
      </c>
      <c r="Y7279">
        <f>INDEX(months!B:B,MATCH(Sheet1!W7279,months!A:A,0))</f>
        <v>3</v>
      </c>
      <c r="Z7279">
        <f t="shared" si="797"/>
        <v>42816</v>
      </c>
    </row>
    <row r="7280" spans="1:26" x14ac:dyDescent="0.2">
      <c r="A7280" t="s">
        <v>10088</v>
      </c>
      <c r="B7280" t="s">
        <v>4310</v>
      </c>
      <c r="D7280">
        <v>4</v>
      </c>
      <c r="E7280" t="s">
        <v>779</v>
      </c>
      <c r="F7280" t="s">
        <v>1010</v>
      </c>
      <c r="G7280" t="s">
        <v>23</v>
      </c>
      <c r="H7280" t="s">
        <v>24</v>
      </c>
      <c r="I7280" t="s">
        <v>44</v>
      </c>
      <c r="J7280" t="s">
        <v>2718</v>
      </c>
      <c r="K7280" t="s">
        <v>7520</v>
      </c>
      <c r="L7280" t="s">
        <v>10089</v>
      </c>
      <c r="M7280" t="s">
        <v>177</v>
      </c>
      <c r="N7280">
        <f t="shared" si="791"/>
        <v>0</v>
      </c>
      <c r="O7280" t="str">
        <f t="shared" si="792"/>
        <v>No</v>
      </c>
      <c r="P7280">
        <f t="shared" si="793"/>
        <v>0</v>
      </c>
      <c r="Q7280">
        <f t="shared" si="794"/>
        <v>4813937689</v>
      </c>
      <c r="R7280">
        <f t="shared" si="795"/>
        <v>4.1933383153624479</v>
      </c>
      <c r="S7280" t="str">
        <f t="shared" si="796"/>
        <v>Acceptable</v>
      </c>
      <c r="T7280">
        <f>ROUNDUP(C7280,0)</f>
        <v>0</v>
      </c>
      <c r="U7280">
        <f>ROUNDDOWN(C7280,0)</f>
        <v>0</v>
      </c>
      <c r="V7280">
        <f>RIGHT(K7280,2)+2000</f>
        <v>2017</v>
      </c>
      <c r="W7280" t="str">
        <f>INDEX(_xlfn.TEXTSPLIT(K7280,"-"),1,2)</f>
        <v>Mar</v>
      </c>
      <c r="X7280" t="str">
        <f>INDEX(_xlfn.TEXTSPLIT(K7280,"-"),1,1)</f>
        <v>25</v>
      </c>
      <c r="Y7280">
        <f>INDEX(months!B:B,MATCH(Sheet1!W7280,months!A:A,0))</f>
        <v>3</v>
      </c>
      <c r="Z7280">
        <f t="shared" si="797"/>
        <v>42819</v>
      </c>
    </row>
    <row r="7281" spans="1:26" x14ac:dyDescent="0.2">
      <c r="A7281" t="s">
        <v>10090</v>
      </c>
      <c r="B7281" t="s">
        <v>2116</v>
      </c>
      <c r="D7281">
        <v>12</v>
      </c>
      <c r="E7281" t="s">
        <v>159</v>
      </c>
      <c r="F7281" t="s">
        <v>1010</v>
      </c>
      <c r="G7281" t="s">
        <v>23</v>
      </c>
      <c r="H7281" t="s">
        <v>24</v>
      </c>
      <c r="I7281" t="s">
        <v>25</v>
      </c>
      <c r="J7281" t="s">
        <v>2117</v>
      </c>
      <c r="K7281" t="s">
        <v>585</v>
      </c>
      <c r="L7281" t="s">
        <v>2512</v>
      </c>
      <c r="M7281" t="s">
        <v>81</v>
      </c>
      <c r="N7281">
        <f t="shared" si="791"/>
        <v>0</v>
      </c>
      <c r="O7281" t="str">
        <f t="shared" si="792"/>
        <v>No</v>
      </c>
      <c r="P7281">
        <f t="shared" si="793"/>
        <v>0</v>
      </c>
      <c r="Q7281">
        <f t="shared" si="794"/>
        <v>4813937689</v>
      </c>
      <c r="R7281">
        <f t="shared" si="795"/>
        <v>4.1933383153624479</v>
      </c>
      <c r="S7281" t="str">
        <f t="shared" si="796"/>
        <v>Acceptable</v>
      </c>
      <c r="T7281">
        <f>ROUNDUP(C7281,0)</f>
        <v>0</v>
      </c>
      <c r="U7281">
        <f>ROUNDDOWN(C7281,0)</f>
        <v>0</v>
      </c>
      <c r="V7281">
        <f>RIGHT(K7281,2)+2000</f>
        <v>2018</v>
      </c>
      <c r="W7281" t="str">
        <f>INDEX(_xlfn.TEXTSPLIT(K7281,"-"),1,2)</f>
        <v>Jul</v>
      </c>
      <c r="X7281" t="str">
        <f>INDEX(_xlfn.TEXTSPLIT(K7281,"-"),1,1)</f>
        <v>9</v>
      </c>
      <c r="Y7281">
        <f>INDEX(months!B:B,MATCH(Sheet1!W7281,months!A:A,0))</f>
        <v>7</v>
      </c>
      <c r="Z7281">
        <f t="shared" si="797"/>
        <v>43290</v>
      </c>
    </row>
    <row r="7282" spans="1:26" x14ac:dyDescent="0.2">
      <c r="A7282" t="s">
        <v>10091</v>
      </c>
      <c r="B7282" t="s">
        <v>2116</v>
      </c>
      <c r="C7282">
        <v>4.7</v>
      </c>
      <c r="D7282">
        <v>12</v>
      </c>
      <c r="E7282" t="s">
        <v>1713</v>
      </c>
      <c r="F7282" t="s">
        <v>1199</v>
      </c>
      <c r="G7282" t="s">
        <v>23</v>
      </c>
      <c r="H7282" t="s">
        <v>24</v>
      </c>
      <c r="I7282" t="s">
        <v>25</v>
      </c>
      <c r="J7282" t="s">
        <v>2117</v>
      </c>
      <c r="K7282" t="s">
        <v>125</v>
      </c>
      <c r="L7282" t="s">
        <v>4624</v>
      </c>
      <c r="M7282" t="s">
        <v>81</v>
      </c>
      <c r="N7282">
        <f t="shared" si="791"/>
        <v>0</v>
      </c>
      <c r="O7282" t="str">
        <f t="shared" si="792"/>
        <v>No</v>
      </c>
      <c r="P7282">
        <f t="shared" si="793"/>
        <v>0</v>
      </c>
      <c r="Q7282">
        <f t="shared" si="794"/>
        <v>4813937689</v>
      </c>
      <c r="R7282">
        <f t="shared" si="795"/>
        <v>4.1933383153624479</v>
      </c>
      <c r="S7282" t="str">
        <f t="shared" si="796"/>
        <v>Acceptable</v>
      </c>
      <c r="T7282">
        <f>ROUNDUP(C7282,0)</f>
        <v>5</v>
      </c>
      <c r="U7282">
        <f>ROUNDDOWN(C7282,0)</f>
        <v>4</v>
      </c>
      <c r="V7282">
        <f>RIGHT(K7282,2)+2000</f>
        <v>2018</v>
      </c>
      <c r="W7282" t="str">
        <f>INDEX(_xlfn.TEXTSPLIT(K7282,"-"),1,2)</f>
        <v>Jul</v>
      </c>
      <c r="X7282" t="str">
        <f>INDEX(_xlfn.TEXTSPLIT(K7282,"-"),1,1)</f>
        <v>12</v>
      </c>
      <c r="Y7282">
        <f>INDEX(months!B:B,MATCH(Sheet1!W7282,months!A:A,0))</f>
        <v>7</v>
      </c>
      <c r="Z7282">
        <f t="shared" si="797"/>
        <v>43293</v>
      </c>
    </row>
    <row r="7283" spans="1:26" x14ac:dyDescent="0.2">
      <c r="A7283" t="s">
        <v>10092</v>
      </c>
      <c r="B7283" t="s">
        <v>2116</v>
      </c>
      <c r="C7283">
        <v>3.5</v>
      </c>
      <c r="D7283">
        <v>293</v>
      </c>
      <c r="E7283" t="s">
        <v>21</v>
      </c>
      <c r="F7283" t="s">
        <v>57</v>
      </c>
      <c r="G7283" t="s">
        <v>23</v>
      </c>
      <c r="H7283" t="s">
        <v>24</v>
      </c>
      <c r="I7283" t="s">
        <v>25</v>
      </c>
      <c r="J7283" t="s">
        <v>2117</v>
      </c>
      <c r="K7283" t="s">
        <v>187</v>
      </c>
      <c r="L7283" t="s">
        <v>10093</v>
      </c>
      <c r="M7283" t="s">
        <v>81</v>
      </c>
      <c r="N7283">
        <f t="shared" si="791"/>
        <v>0</v>
      </c>
      <c r="O7283" t="str">
        <f t="shared" si="792"/>
        <v>No</v>
      </c>
      <c r="P7283">
        <f t="shared" si="793"/>
        <v>0</v>
      </c>
      <c r="Q7283">
        <f t="shared" si="794"/>
        <v>4813937689</v>
      </c>
      <c r="R7283">
        <f t="shared" si="795"/>
        <v>4.1933383153624479</v>
      </c>
      <c r="S7283" t="str">
        <f t="shared" si="796"/>
        <v>Acceptable</v>
      </c>
      <c r="T7283">
        <f>ROUNDUP(C7283,0)</f>
        <v>4</v>
      </c>
      <c r="U7283">
        <f>ROUNDDOWN(C7283,0)</f>
        <v>3</v>
      </c>
      <c r="V7283">
        <f>RIGHT(K7283,2)+2000</f>
        <v>2018</v>
      </c>
      <c r="W7283" t="str">
        <f>INDEX(_xlfn.TEXTSPLIT(K7283,"-"),1,2)</f>
        <v>Jul</v>
      </c>
      <c r="X7283" t="str">
        <f>INDEX(_xlfn.TEXTSPLIT(K7283,"-"),1,1)</f>
        <v>20</v>
      </c>
      <c r="Y7283">
        <f>INDEX(months!B:B,MATCH(Sheet1!W7283,months!A:A,0))</f>
        <v>7</v>
      </c>
      <c r="Z7283">
        <f t="shared" si="797"/>
        <v>43301</v>
      </c>
    </row>
    <row r="7284" spans="1:26" x14ac:dyDescent="0.2">
      <c r="A7284" t="s">
        <v>10094</v>
      </c>
      <c r="B7284" t="s">
        <v>5319</v>
      </c>
      <c r="C7284">
        <v>4.3</v>
      </c>
      <c r="D7284">
        <v>117</v>
      </c>
      <c r="E7284" t="s">
        <v>472</v>
      </c>
      <c r="F7284" t="s">
        <v>22</v>
      </c>
      <c r="G7284" t="s">
        <v>23</v>
      </c>
      <c r="H7284" t="s">
        <v>24</v>
      </c>
      <c r="I7284" t="s">
        <v>25</v>
      </c>
      <c r="J7284" t="s">
        <v>5320</v>
      </c>
      <c r="K7284" t="s">
        <v>7748</v>
      </c>
      <c r="L7284" t="s">
        <v>105</v>
      </c>
      <c r="M7284" t="s">
        <v>29</v>
      </c>
      <c r="N7284">
        <f t="shared" si="791"/>
        <v>0</v>
      </c>
      <c r="O7284" t="str">
        <f t="shared" si="792"/>
        <v>No</v>
      </c>
      <c r="P7284">
        <f t="shared" si="793"/>
        <v>0</v>
      </c>
      <c r="Q7284">
        <f t="shared" si="794"/>
        <v>4813937689</v>
      </c>
      <c r="R7284">
        <f t="shared" si="795"/>
        <v>4.1933383153624479</v>
      </c>
      <c r="S7284" t="str">
        <f t="shared" si="796"/>
        <v>Acceptable</v>
      </c>
      <c r="T7284">
        <f>ROUNDUP(C7284,0)</f>
        <v>5</v>
      </c>
      <c r="U7284">
        <f>ROUNDDOWN(C7284,0)</f>
        <v>4</v>
      </c>
      <c r="V7284">
        <f>RIGHT(K7284,2)+2000</f>
        <v>2016</v>
      </c>
      <c r="W7284" t="str">
        <f>INDEX(_xlfn.TEXTSPLIT(K7284,"-"),1,2)</f>
        <v>Jun</v>
      </c>
      <c r="X7284" t="str">
        <f>INDEX(_xlfn.TEXTSPLIT(K7284,"-"),1,1)</f>
        <v>22</v>
      </c>
      <c r="Y7284">
        <f>INDEX(months!B:B,MATCH(Sheet1!W7284,months!A:A,0))</f>
        <v>6</v>
      </c>
      <c r="Z7284">
        <f t="shared" si="797"/>
        <v>42543</v>
      </c>
    </row>
    <row r="7285" spans="1:26" x14ac:dyDescent="0.2">
      <c r="A7285" t="s">
        <v>10095</v>
      </c>
      <c r="B7285" t="s">
        <v>2665</v>
      </c>
      <c r="C7285">
        <v>3.6</v>
      </c>
      <c r="D7285">
        <v>51366</v>
      </c>
      <c r="E7285" t="s">
        <v>271</v>
      </c>
      <c r="F7285" t="s">
        <v>38</v>
      </c>
      <c r="G7285" t="s">
        <v>23</v>
      </c>
      <c r="H7285" t="s">
        <v>24</v>
      </c>
      <c r="I7285" t="s">
        <v>25</v>
      </c>
      <c r="J7285" t="s">
        <v>2734</v>
      </c>
      <c r="K7285" t="s">
        <v>9448</v>
      </c>
      <c r="L7285" t="s">
        <v>46</v>
      </c>
      <c r="M7285" t="s">
        <v>60</v>
      </c>
      <c r="N7285">
        <f t="shared" si="791"/>
        <v>0</v>
      </c>
      <c r="O7285" t="str">
        <f t="shared" si="792"/>
        <v>No</v>
      </c>
      <c r="P7285">
        <f t="shared" si="793"/>
        <v>0</v>
      </c>
      <c r="Q7285">
        <f t="shared" si="794"/>
        <v>4813937689</v>
      </c>
      <c r="R7285">
        <f t="shared" si="795"/>
        <v>4.1933383153624479</v>
      </c>
      <c r="S7285" t="str">
        <f t="shared" si="796"/>
        <v>Acceptable</v>
      </c>
      <c r="T7285">
        <f>ROUNDUP(C7285,0)</f>
        <v>4</v>
      </c>
      <c r="U7285">
        <f>ROUNDDOWN(C7285,0)</f>
        <v>3</v>
      </c>
      <c r="V7285">
        <f>RIGHT(K7285,2)+2000</f>
        <v>2017</v>
      </c>
      <c r="W7285" t="str">
        <f>INDEX(_xlfn.TEXTSPLIT(K7285,"-"),1,2)</f>
        <v>Jun</v>
      </c>
      <c r="X7285" t="str">
        <f>INDEX(_xlfn.TEXTSPLIT(K7285,"-"),1,1)</f>
        <v>14</v>
      </c>
      <c r="Y7285">
        <f>INDEX(months!B:B,MATCH(Sheet1!W7285,months!A:A,0))</f>
        <v>6</v>
      </c>
      <c r="Z7285">
        <f t="shared" si="797"/>
        <v>42900</v>
      </c>
    </row>
    <row r="7286" spans="1:26" x14ac:dyDescent="0.2">
      <c r="A7286" t="s">
        <v>10096</v>
      </c>
      <c r="B7286" t="s">
        <v>5319</v>
      </c>
      <c r="C7286">
        <v>4.3</v>
      </c>
      <c r="D7286">
        <v>65</v>
      </c>
      <c r="E7286" t="s">
        <v>525</v>
      </c>
      <c r="F7286" t="s">
        <v>22</v>
      </c>
      <c r="G7286" t="s">
        <v>23</v>
      </c>
      <c r="H7286" t="s">
        <v>24</v>
      </c>
      <c r="I7286" t="s">
        <v>25</v>
      </c>
      <c r="J7286" t="s">
        <v>5320</v>
      </c>
      <c r="K7286" t="s">
        <v>1123</v>
      </c>
      <c r="L7286" t="s">
        <v>1202</v>
      </c>
      <c r="M7286" t="s">
        <v>29</v>
      </c>
      <c r="N7286">
        <f t="shared" si="791"/>
        <v>0</v>
      </c>
      <c r="O7286" t="str">
        <f t="shared" si="792"/>
        <v>No</v>
      </c>
      <c r="P7286">
        <f t="shared" si="793"/>
        <v>0</v>
      </c>
      <c r="Q7286">
        <f t="shared" si="794"/>
        <v>4813937689</v>
      </c>
      <c r="R7286">
        <f t="shared" si="795"/>
        <v>4.1933383153624479</v>
      </c>
      <c r="S7286" t="str">
        <f t="shared" si="796"/>
        <v>Acceptable</v>
      </c>
      <c r="T7286">
        <f>ROUNDUP(C7286,0)</f>
        <v>5</v>
      </c>
      <c r="U7286">
        <f>ROUNDDOWN(C7286,0)</f>
        <v>4</v>
      </c>
      <c r="V7286">
        <f>RIGHT(K7286,2)+2000</f>
        <v>2018</v>
      </c>
      <c r="W7286" t="str">
        <f>INDEX(_xlfn.TEXTSPLIT(K7286,"-"),1,2)</f>
        <v>Apr</v>
      </c>
      <c r="X7286" t="str">
        <f>INDEX(_xlfn.TEXTSPLIT(K7286,"-"),1,1)</f>
        <v>29</v>
      </c>
      <c r="Y7286">
        <f>INDEX(months!B:B,MATCH(Sheet1!W7286,months!A:A,0))</f>
        <v>4</v>
      </c>
      <c r="Z7286">
        <f t="shared" si="797"/>
        <v>43219</v>
      </c>
    </row>
    <row r="7287" spans="1:26" x14ac:dyDescent="0.2">
      <c r="A7287" t="s">
        <v>10097</v>
      </c>
      <c r="B7287" t="s">
        <v>4950</v>
      </c>
      <c r="C7287">
        <v>3.6</v>
      </c>
      <c r="D7287">
        <v>49</v>
      </c>
      <c r="E7287" t="s">
        <v>532</v>
      </c>
      <c r="F7287" t="s">
        <v>101</v>
      </c>
      <c r="G7287" t="s">
        <v>23</v>
      </c>
      <c r="H7287" t="s">
        <v>24</v>
      </c>
      <c r="I7287" t="s">
        <v>124</v>
      </c>
      <c r="J7287" t="s">
        <v>4951</v>
      </c>
      <c r="K7287" t="s">
        <v>4066</v>
      </c>
      <c r="L7287" t="s">
        <v>236</v>
      </c>
      <c r="M7287" t="s">
        <v>86</v>
      </c>
      <c r="N7287">
        <f t="shared" si="791"/>
        <v>0</v>
      </c>
      <c r="O7287" t="str">
        <f t="shared" si="792"/>
        <v>No</v>
      </c>
      <c r="P7287">
        <f t="shared" si="793"/>
        <v>0</v>
      </c>
      <c r="Q7287">
        <f t="shared" si="794"/>
        <v>4813937689</v>
      </c>
      <c r="R7287">
        <f t="shared" si="795"/>
        <v>4.1933383153624479</v>
      </c>
      <c r="S7287" t="str">
        <f t="shared" si="796"/>
        <v>Acceptable</v>
      </c>
      <c r="T7287">
        <f>ROUNDUP(C7287,0)</f>
        <v>4</v>
      </c>
      <c r="U7287">
        <f>ROUNDDOWN(C7287,0)</f>
        <v>3</v>
      </c>
      <c r="V7287">
        <f>RIGHT(K7287,2)+2000</f>
        <v>2015</v>
      </c>
      <c r="W7287" t="str">
        <f>INDEX(_xlfn.TEXTSPLIT(K7287,"-"),1,2)</f>
        <v>Jul</v>
      </c>
      <c r="X7287" t="str">
        <f>INDEX(_xlfn.TEXTSPLIT(K7287,"-"),1,1)</f>
        <v>29</v>
      </c>
      <c r="Y7287">
        <f>INDEX(months!B:B,MATCH(Sheet1!W7287,months!A:A,0))</f>
        <v>7</v>
      </c>
      <c r="Z7287">
        <f t="shared" si="797"/>
        <v>42214</v>
      </c>
    </row>
    <row r="7288" spans="1:26" x14ac:dyDescent="0.2">
      <c r="A7288" t="s">
        <v>10098</v>
      </c>
      <c r="B7288" t="s">
        <v>2116</v>
      </c>
      <c r="C7288">
        <v>2.6</v>
      </c>
      <c r="D7288">
        <v>13</v>
      </c>
      <c r="E7288" t="s">
        <v>756</v>
      </c>
      <c r="F7288" t="s">
        <v>775</v>
      </c>
      <c r="G7288" t="s">
        <v>23</v>
      </c>
      <c r="H7288" t="s">
        <v>24</v>
      </c>
      <c r="I7288" t="s">
        <v>25</v>
      </c>
      <c r="J7288" t="s">
        <v>2117</v>
      </c>
      <c r="K7288" t="s">
        <v>8721</v>
      </c>
      <c r="L7288" t="s">
        <v>2860</v>
      </c>
      <c r="M7288" t="s">
        <v>86</v>
      </c>
      <c r="N7288">
        <f t="shared" si="791"/>
        <v>0</v>
      </c>
      <c r="O7288" t="str">
        <f t="shared" si="792"/>
        <v>No</v>
      </c>
      <c r="P7288">
        <f t="shared" si="793"/>
        <v>0</v>
      </c>
      <c r="Q7288">
        <f t="shared" si="794"/>
        <v>4813937689</v>
      </c>
      <c r="R7288">
        <f t="shared" si="795"/>
        <v>4.1933383153624479</v>
      </c>
      <c r="S7288" t="str">
        <f t="shared" si="796"/>
        <v>Acceptable</v>
      </c>
      <c r="T7288">
        <f>ROUNDUP(C7288,0)</f>
        <v>3</v>
      </c>
      <c r="U7288">
        <f>ROUNDDOWN(C7288,0)</f>
        <v>2</v>
      </c>
      <c r="V7288">
        <f>RIGHT(K7288,2)+2000</f>
        <v>2015</v>
      </c>
      <c r="W7288" t="str">
        <f>INDEX(_xlfn.TEXTSPLIT(K7288,"-"),1,2)</f>
        <v>Oct</v>
      </c>
      <c r="X7288" t="str">
        <f>INDEX(_xlfn.TEXTSPLIT(K7288,"-"),1,1)</f>
        <v>13</v>
      </c>
      <c r="Y7288">
        <f>INDEX(months!B:B,MATCH(Sheet1!W7288,months!A:A,0))</f>
        <v>10</v>
      </c>
      <c r="Z7288">
        <f t="shared" si="797"/>
        <v>42290</v>
      </c>
    </row>
    <row r="7289" spans="1:26" x14ac:dyDescent="0.2">
      <c r="A7289" t="s">
        <v>10099</v>
      </c>
      <c r="B7289" t="s">
        <v>3070</v>
      </c>
      <c r="C7289">
        <v>4.7</v>
      </c>
      <c r="D7289">
        <v>15</v>
      </c>
      <c r="E7289" t="s">
        <v>3905</v>
      </c>
      <c r="F7289" t="s">
        <v>775</v>
      </c>
      <c r="G7289" t="s">
        <v>23</v>
      </c>
      <c r="H7289" t="s">
        <v>24</v>
      </c>
      <c r="I7289" t="s">
        <v>44</v>
      </c>
      <c r="J7289" t="s">
        <v>1303</v>
      </c>
      <c r="K7289" t="s">
        <v>4186</v>
      </c>
      <c r="L7289" t="s">
        <v>2330</v>
      </c>
      <c r="M7289" t="s">
        <v>60</v>
      </c>
      <c r="N7289">
        <f t="shared" si="791"/>
        <v>0</v>
      </c>
      <c r="O7289" t="str">
        <f t="shared" si="792"/>
        <v>No</v>
      </c>
      <c r="P7289">
        <f t="shared" si="793"/>
        <v>0</v>
      </c>
      <c r="Q7289">
        <f t="shared" si="794"/>
        <v>4813937689</v>
      </c>
      <c r="R7289">
        <f t="shared" si="795"/>
        <v>4.1933383153624479</v>
      </c>
      <c r="S7289" t="str">
        <f t="shared" si="796"/>
        <v>Acceptable</v>
      </c>
      <c r="T7289">
        <f>ROUNDUP(C7289,0)</f>
        <v>5</v>
      </c>
      <c r="U7289">
        <f>ROUNDDOWN(C7289,0)</f>
        <v>4</v>
      </c>
      <c r="V7289">
        <f>RIGHT(K7289,2)+2000</f>
        <v>2017</v>
      </c>
      <c r="W7289" t="str">
        <f>INDEX(_xlfn.TEXTSPLIT(K7289,"-"),1,2)</f>
        <v>Nov</v>
      </c>
      <c r="X7289" t="str">
        <f>INDEX(_xlfn.TEXTSPLIT(K7289,"-"),1,1)</f>
        <v>10</v>
      </c>
      <c r="Y7289">
        <f>INDEX(months!B:B,MATCH(Sheet1!W7289,months!A:A,0))</f>
        <v>11</v>
      </c>
      <c r="Z7289">
        <f t="shared" si="797"/>
        <v>43049</v>
      </c>
    </row>
    <row r="7290" spans="1:26" x14ac:dyDescent="0.2">
      <c r="A7290" t="s">
        <v>10100</v>
      </c>
      <c r="B7290" t="s">
        <v>3070</v>
      </c>
      <c r="C7290">
        <v>4.5</v>
      </c>
      <c r="D7290">
        <v>170</v>
      </c>
      <c r="E7290" t="s">
        <v>3905</v>
      </c>
      <c r="F7290" t="s">
        <v>22</v>
      </c>
      <c r="G7290" t="s">
        <v>23</v>
      </c>
      <c r="H7290" t="s">
        <v>24</v>
      </c>
      <c r="I7290" t="s">
        <v>25</v>
      </c>
      <c r="J7290" t="s">
        <v>1303</v>
      </c>
      <c r="K7290" t="s">
        <v>203</v>
      </c>
      <c r="L7290" t="s">
        <v>7582</v>
      </c>
      <c r="M7290" t="s">
        <v>60</v>
      </c>
      <c r="N7290">
        <f t="shared" si="791"/>
        <v>0</v>
      </c>
      <c r="O7290" t="str">
        <f t="shared" si="792"/>
        <v>No</v>
      </c>
      <c r="P7290">
        <f t="shared" si="793"/>
        <v>0</v>
      </c>
      <c r="Q7290">
        <f t="shared" si="794"/>
        <v>4813937689</v>
      </c>
      <c r="R7290">
        <f t="shared" si="795"/>
        <v>4.1933383153624479</v>
      </c>
      <c r="S7290" t="str">
        <f t="shared" si="796"/>
        <v>Acceptable</v>
      </c>
      <c r="T7290">
        <f>ROUNDUP(C7290,0)</f>
        <v>5</v>
      </c>
      <c r="U7290">
        <f>ROUNDDOWN(C7290,0)</f>
        <v>4</v>
      </c>
      <c r="V7290">
        <f>RIGHT(K7290,2)+2000</f>
        <v>2017</v>
      </c>
      <c r="W7290" t="str">
        <f>INDEX(_xlfn.TEXTSPLIT(K7290,"-"),1,2)</f>
        <v>Nov</v>
      </c>
      <c r="X7290" t="str">
        <f>INDEX(_xlfn.TEXTSPLIT(K7290,"-"),1,1)</f>
        <v>14</v>
      </c>
      <c r="Y7290">
        <f>INDEX(months!B:B,MATCH(Sheet1!W7290,months!A:A,0))</f>
        <v>11</v>
      </c>
      <c r="Z7290">
        <f t="shared" si="797"/>
        <v>43053</v>
      </c>
    </row>
    <row r="7291" spans="1:26" x14ac:dyDescent="0.2">
      <c r="A7291" t="s">
        <v>10101</v>
      </c>
      <c r="B7291" t="s">
        <v>3070</v>
      </c>
      <c r="C7291">
        <v>4</v>
      </c>
      <c r="D7291">
        <v>54</v>
      </c>
      <c r="E7291" t="s">
        <v>3905</v>
      </c>
      <c r="F7291" t="s">
        <v>101</v>
      </c>
      <c r="G7291" t="s">
        <v>23</v>
      </c>
      <c r="H7291" t="s">
        <v>24</v>
      </c>
      <c r="I7291" t="s">
        <v>44</v>
      </c>
      <c r="J7291" t="s">
        <v>1303</v>
      </c>
      <c r="K7291" t="s">
        <v>368</v>
      </c>
      <c r="L7291" t="s">
        <v>7582</v>
      </c>
      <c r="M7291" t="s">
        <v>60</v>
      </c>
      <c r="N7291">
        <f t="shared" si="791"/>
        <v>0</v>
      </c>
      <c r="O7291" t="str">
        <f t="shared" si="792"/>
        <v>No</v>
      </c>
      <c r="P7291">
        <f t="shared" si="793"/>
        <v>0</v>
      </c>
      <c r="Q7291">
        <f t="shared" si="794"/>
        <v>4813937689</v>
      </c>
      <c r="R7291">
        <f t="shared" si="795"/>
        <v>4.1933383153624479</v>
      </c>
      <c r="S7291" t="str">
        <f t="shared" si="796"/>
        <v>Acceptable</v>
      </c>
      <c r="T7291">
        <f>ROUNDUP(C7291,0)</f>
        <v>4</v>
      </c>
      <c r="U7291">
        <f>ROUNDDOWN(C7291,0)</f>
        <v>4</v>
      </c>
      <c r="V7291">
        <f>RIGHT(K7291,2)+2000</f>
        <v>2017</v>
      </c>
      <c r="W7291" t="str">
        <f>INDEX(_xlfn.TEXTSPLIT(K7291,"-"),1,2)</f>
        <v>Sep</v>
      </c>
      <c r="X7291" t="str">
        <f>INDEX(_xlfn.TEXTSPLIT(K7291,"-"),1,1)</f>
        <v>12</v>
      </c>
      <c r="Y7291">
        <f>INDEX(months!B:B,MATCH(Sheet1!W7291,months!A:A,0))</f>
        <v>9</v>
      </c>
      <c r="Z7291">
        <f t="shared" si="797"/>
        <v>42990</v>
      </c>
    </row>
    <row r="7292" spans="1:26" x14ac:dyDescent="0.2">
      <c r="A7292" t="s">
        <v>10102</v>
      </c>
      <c r="B7292" t="s">
        <v>5446</v>
      </c>
      <c r="C7292">
        <v>4.5999999999999996</v>
      </c>
      <c r="D7292">
        <v>7314</v>
      </c>
      <c r="E7292" t="s">
        <v>128</v>
      </c>
      <c r="F7292" t="s">
        <v>50</v>
      </c>
      <c r="G7292" t="s">
        <v>23</v>
      </c>
      <c r="H7292" t="s">
        <v>24</v>
      </c>
      <c r="I7292" t="s">
        <v>25</v>
      </c>
      <c r="J7292" t="s">
        <v>5447</v>
      </c>
      <c r="K7292" t="s">
        <v>5954</v>
      </c>
      <c r="L7292" t="s">
        <v>1634</v>
      </c>
      <c r="M7292" t="s">
        <v>86</v>
      </c>
      <c r="N7292">
        <f t="shared" si="791"/>
        <v>0</v>
      </c>
      <c r="O7292" t="str">
        <f t="shared" si="792"/>
        <v>No</v>
      </c>
      <c r="P7292">
        <f t="shared" si="793"/>
        <v>0</v>
      </c>
      <c r="Q7292">
        <f t="shared" si="794"/>
        <v>4813937689</v>
      </c>
      <c r="R7292">
        <f t="shared" si="795"/>
        <v>4.1933383153624479</v>
      </c>
      <c r="S7292" t="str">
        <f t="shared" si="796"/>
        <v>Acceptable</v>
      </c>
      <c r="T7292">
        <f>ROUNDUP(C7292,0)</f>
        <v>5</v>
      </c>
      <c r="U7292">
        <f>ROUNDDOWN(C7292,0)</f>
        <v>4</v>
      </c>
      <c r="V7292">
        <f>RIGHT(K7292,2)+2000</f>
        <v>2017</v>
      </c>
      <c r="W7292" t="str">
        <f>INDEX(_xlfn.TEXTSPLIT(K7292,"-"),1,2)</f>
        <v>Sep</v>
      </c>
      <c r="X7292" t="str">
        <f>INDEX(_xlfn.TEXTSPLIT(K7292,"-"),1,1)</f>
        <v>7</v>
      </c>
      <c r="Y7292">
        <f>INDEX(months!B:B,MATCH(Sheet1!W7292,months!A:A,0))</f>
        <v>9</v>
      </c>
      <c r="Z7292">
        <f t="shared" si="797"/>
        <v>42985</v>
      </c>
    </row>
    <row r="7293" spans="1:26" x14ac:dyDescent="0.2">
      <c r="A7293" t="s">
        <v>10103</v>
      </c>
      <c r="B7293" t="s">
        <v>4106</v>
      </c>
      <c r="C7293">
        <v>5</v>
      </c>
      <c r="D7293">
        <v>1</v>
      </c>
      <c r="E7293" t="s">
        <v>532</v>
      </c>
      <c r="F7293" t="s">
        <v>1010</v>
      </c>
      <c r="G7293" t="s">
        <v>23</v>
      </c>
      <c r="H7293" t="s">
        <v>24</v>
      </c>
      <c r="I7293" t="s">
        <v>25</v>
      </c>
      <c r="J7293" t="s">
        <v>4107</v>
      </c>
      <c r="K7293" t="s">
        <v>9913</v>
      </c>
      <c r="L7293" t="s">
        <v>638</v>
      </c>
      <c r="M7293" t="s">
        <v>587</v>
      </c>
      <c r="N7293">
        <f t="shared" si="791"/>
        <v>0</v>
      </c>
      <c r="O7293" t="str">
        <f t="shared" si="792"/>
        <v>No</v>
      </c>
      <c r="P7293">
        <f t="shared" si="793"/>
        <v>0</v>
      </c>
      <c r="Q7293">
        <f t="shared" si="794"/>
        <v>4813937689</v>
      </c>
      <c r="R7293">
        <f t="shared" si="795"/>
        <v>4.1933383153624479</v>
      </c>
      <c r="S7293" t="str">
        <f t="shared" si="796"/>
        <v>Acceptable</v>
      </c>
      <c r="T7293">
        <f>ROUNDUP(C7293,0)</f>
        <v>5</v>
      </c>
      <c r="U7293">
        <f>ROUNDDOWN(C7293,0)</f>
        <v>5</v>
      </c>
      <c r="V7293">
        <f>RIGHT(K7293,2)+2000</f>
        <v>2017</v>
      </c>
      <c r="W7293" t="str">
        <f>INDEX(_xlfn.TEXTSPLIT(K7293,"-"),1,2)</f>
        <v>Jan</v>
      </c>
      <c r="X7293" t="str">
        <f>INDEX(_xlfn.TEXTSPLIT(K7293,"-"),1,1)</f>
        <v>24</v>
      </c>
      <c r="Y7293">
        <f>INDEX(months!B:B,MATCH(Sheet1!W7293,months!A:A,0))</f>
        <v>1</v>
      </c>
      <c r="Z7293">
        <f t="shared" si="797"/>
        <v>42759</v>
      </c>
    </row>
    <row r="7294" spans="1:26" x14ac:dyDescent="0.2">
      <c r="A7294" t="s">
        <v>10104</v>
      </c>
      <c r="B7294" t="s">
        <v>3070</v>
      </c>
      <c r="C7294">
        <v>4.2</v>
      </c>
      <c r="D7294">
        <v>116</v>
      </c>
      <c r="E7294" t="s">
        <v>3905</v>
      </c>
      <c r="F7294" t="s">
        <v>22</v>
      </c>
      <c r="G7294" t="s">
        <v>23</v>
      </c>
      <c r="H7294" t="s">
        <v>24</v>
      </c>
      <c r="I7294" t="s">
        <v>25</v>
      </c>
      <c r="J7294" t="s">
        <v>1303</v>
      </c>
      <c r="K7294" t="s">
        <v>6563</v>
      </c>
      <c r="L7294" t="s">
        <v>7582</v>
      </c>
      <c r="M7294" t="s">
        <v>60</v>
      </c>
      <c r="N7294">
        <f t="shared" si="791"/>
        <v>0</v>
      </c>
      <c r="O7294" t="str">
        <f t="shared" si="792"/>
        <v>No</v>
      </c>
      <c r="P7294">
        <f t="shared" si="793"/>
        <v>0</v>
      </c>
      <c r="Q7294">
        <f t="shared" si="794"/>
        <v>4813937689</v>
      </c>
      <c r="R7294">
        <f t="shared" si="795"/>
        <v>4.1933383153624479</v>
      </c>
      <c r="S7294" t="str">
        <f t="shared" si="796"/>
        <v>Acceptable</v>
      </c>
      <c r="T7294">
        <f>ROUNDUP(C7294,0)</f>
        <v>5</v>
      </c>
      <c r="U7294">
        <f>ROUNDDOWN(C7294,0)</f>
        <v>4</v>
      </c>
      <c r="V7294">
        <f>RIGHT(K7294,2)+2000</f>
        <v>2017</v>
      </c>
      <c r="W7294" t="str">
        <f>INDEX(_xlfn.TEXTSPLIT(K7294,"-"),1,2)</f>
        <v>Sep</v>
      </c>
      <c r="X7294" t="str">
        <f>INDEX(_xlfn.TEXTSPLIT(K7294,"-"),1,1)</f>
        <v>11</v>
      </c>
      <c r="Y7294">
        <f>INDEX(months!B:B,MATCH(Sheet1!W7294,months!A:A,0))</f>
        <v>9</v>
      </c>
      <c r="Z7294">
        <f t="shared" si="797"/>
        <v>42989</v>
      </c>
    </row>
    <row r="7295" spans="1:26" x14ac:dyDescent="0.2">
      <c r="A7295" t="s">
        <v>10105</v>
      </c>
      <c r="B7295" t="s">
        <v>4950</v>
      </c>
      <c r="D7295">
        <v>6</v>
      </c>
      <c r="E7295" t="s">
        <v>316</v>
      </c>
      <c r="F7295" t="s">
        <v>775</v>
      </c>
      <c r="G7295" t="s">
        <v>23</v>
      </c>
      <c r="H7295" t="s">
        <v>24</v>
      </c>
      <c r="I7295" t="s">
        <v>25</v>
      </c>
      <c r="J7295" t="s">
        <v>4951</v>
      </c>
      <c r="K7295" t="s">
        <v>173</v>
      </c>
      <c r="L7295" t="s">
        <v>157</v>
      </c>
      <c r="M7295" t="s">
        <v>86</v>
      </c>
      <c r="N7295">
        <f t="shared" si="791"/>
        <v>0</v>
      </c>
      <c r="O7295" t="str">
        <f t="shared" si="792"/>
        <v>No</v>
      </c>
      <c r="P7295">
        <f t="shared" si="793"/>
        <v>0</v>
      </c>
      <c r="Q7295">
        <f t="shared" si="794"/>
        <v>4813937689</v>
      </c>
      <c r="R7295">
        <f t="shared" si="795"/>
        <v>4.1933383153624479</v>
      </c>
      <c r="S7295" t="str">
        <f t="shared" si="796"/>
        <v>Acceptable</v>
      </c>
      <c r="T7295">
        <f>ROUNDUP(C7295,0)</f>
        <v>0</v>
      </c>
      <c r="U7295">
        <f>ROUNDDOWN(C7295,0)</f>
        <v>0</v>
      </c>
      <c r="V7295">
        <f>RIGHT(K7295,2)+2000</f>
        <v>2018</v>
      </c>
      <c r="W7295" t="str">
        <f>INDEX(_xlfn.TEXTSPLIT(K7295,"-"),1,2)</f>
        <v>Aug</v>
      </c>
      <c r="X7295" t="str">
        <f>INDEX(_xlfn.TEXTSPLIT(K7295,"-"),1,1)</f>
        <v>2</v>
      </c>
      <c r="Y7295">
        <f>INDEX(months!B:B,MATCH(Sheet1!W7295,months!A:A,0))</f>
        <v>8</v>
      </c>
      <c r="Z7295">
        <f t="shared" si="797"/>
        <v>43314</v>
      </c>
    </row>
    <row r="7296" spans="1:26" x14ac:dyDescent="0.2">
      <c r="A7296" t="s">
        <v>10106</v>
      </c>
      <c r="B7296" t="s">
        <v>4950</v>
      </c>
      <c r="D7296">
        <v>2</v>
      </c>
      <c r="E7296" t="s">
        <v>308</v>
      </c>
      <c r="F7296" t="s">
        <v>1010</v>
      </c>
      <c r="G7296" t="s">
        <v>23</v>
      </c>
      <c r="H7296" t="s">
        <v>24</v>
      </c>
      <c r="I7296" t="s">
        <v>25</v>
      </c>
      <c r="J7296" t="s">
        <v>4951</v>
      </c>
      <c r="K7296" t="s">
        <v>62</v>
      </c>
      <c r="L7296" t="s">
        <v>1336</v>
      </c>
      <c r="M7296" t="s">
        <v>81</v>
      </c>
      <c r="N7296">
        <f t="shared" si="791"/>
        <v>0</v>
      </c>
      <c r="O7296" t="str">
        <f t="shared" si="792"/>
        <v>No</v>
      </c>
      <c r="P7296">
        <f t="shared" si="793"/>
        <v>0</v>
      </c>
      <c r="Q7296">
        <f t="shared" si="794"/>
        <v>4813937689</v>
      </c>
      <c r="R7296">
        <f t="shared" si="795"/>
        <v>4.1933383153624479</v>
      </c>
      <c r="S7296" t="str">
        <f t="shared" si="796"/>
        <v>Acceptable</v>
      </c>
      <c r="T7296">
        <f>ROUNDUP(C7296,0)</f>
        <v>0</v>
      </c>
      <c r="U7296">
        <f>ROUNDDOWN(C7296,0)</f>
        <v>0</v>
      </c>
      <c r="V7296">
        <f>RIGHT(K7296,2)+2000</f>
        <v>2018</v>
      </c>
      <c r="W7296" t="str">
        <f>INDEX(_xlfn.TEXTSPLIT(K7296,"-"),1,2)</f>
        <v>Apr</v>
      </c>
      <c r="X7296" t="str">
        <f>INDEX(_xlfn.TEXTSPLIT(K7296,"-"),1,1)</f>
        <v>26</v>
      </c>
      <c r="Y7296">
        <f>INDEX(months!B:B,MATCH(Sheet1!W7296,months!A:A,0))</f>
        <v>4</v>
      </c>
      <c r="Z7296">
        <f t="shared" si="797"/>
        <v>43216</v>
      </c>
    </row>
    <row r="7297" spans="1:26" x14ac:dyDescent="0.2">
      <c r="A7297" t="s">
        <v>10107</v>
      </c>
      <c r="B7297" t="s">
        <v>3070</v>
      </c>
      <c r="C7297">
        <v>4.2</v>
      </c>
      <c r="D7297">
        <v>145</v>
      </c>
      <c r="E7297" t="s">
        <v>3905</v>
      </c>
      <c r="F7297" t="s">
        <v>22</v>
      </c>
      <c r="G7297" t="s">
        <v>23</v>
      </c>
      <c r="H7297" t="s">
        <v>24</v>
      </c>
      <c r="I7297" t="s">
        <v>44</v>
      </c>
      <c r="J7297" t="s">
        <v>1303</v>
      </c>
      <c r="K7297" t="s">
        <v>368</v>
      </c>
      <c r="L7297" t="s">
        <v>7582</v>
      </c>
      <c r="M7297" t="s">
        <v>60</v>
      </c>
      <c r="N7297">
        <f t="shared" si="791"/>
        <v>0</v>
      </c>
      <c r="O7297" t="str">
        <f t="shared" si="792"/>
        <v>No</v>
      </c>
      <c r="P7297">
        <f t="shared" si="793"/>
        <v>0</v>
      </c>
      <c r="Q7297">
        <f t="shared" si="794"/>
        <v>4813937689</v>
      </c>
      <c r="R7297">
        <f t="shared" si="795"/>
        <v>4.1933383153624479</v>
      </c>
      <c r="S7297" t="str">
        <f t="shared" si="796"/>
        <v>Acceptable</v>
      </c>
      <c r="T7297">
        <f>ROUNDUP(C7297,0)</f>
        <v>5</v>
      </c>
      <c r="U7297">
        <f>ROUNDDOWN(C7297,0)</f>
        <v>4</v>
      </c>
      <c r="V7297">
        <f>RIGHT(K7297,2)+2000</f>
        <v>2017</v>
      </c>
      <c r="W7297" t="str">
        <f>INDEX(_xlfn.TEXTSPLIT(K7297,"-"),1,2)</f>
        <v>Sep</v>
      </c>
      <c r="X7297" t="str">
        <f>INDEX(_xlfn.TEXTSPLIT(K7297,"-"),1,1)</f>
        <v>12</v>
      </c>
      <c r="Y7297">
        <f>INDEX(months!B:B,MATCH(Sheet1!W7297,months!A:A,0))</f>
        <v>9</v>
      </c>
      <c r="Z7297">
        <f t="shared" si="797"/>
        <v>42990</v>
      </c>
    </row>
    <row r="7298" spans="1:26" x14ac:dyDescent="0.2">
      <c r="A7298" t="s">
        <v>10108</v>
      </c>
      <c r="B7298" t="s">
        <v>4310</v>
      </c>
      <c r="D7298">
        <v>2</v>
      </c>
      <c r="E7298" t="s">
        <v>627</v>
      </c>
      <c r="F7298" t="s">
        <v>1010</v>
      </c>
      <c r="G7298" t="s">
        <v>23</v>
      </c>
      <c r="H7298" t="s">
        <v>24</v>
      </c>
      <c r="I7298" t="s">
        <v>25</v>
      </c>
      <c r="J7298" t="s">
        <v>2718</v>
      </c>
      <c r="K7298" t="s">
        <v>8815</v>
      </c>
      <c r="L7298" t="s">
        <v>317</v>
      </c>
      <c r="M7298" t="s">
        <v>29</v>
      </c>
      <c r="N7298">
        <f t="shared" ref="N7298:N7361" si="798">SUM(A7298,B7298)</f>
        <v>0</v>
      </c>
      <c r="O7298" t="str">
        <f t="shared" ref="O7298:O7361" si="799">IF(E7298="good","Yes","No")</f>
        <v>No</v>
      </c>
      <c r="P7298">
        <f t="shared" ref="P7298:P7361" si="800">COUNTIF(B:B,"&lt;0")</f>
        <v>0</v>
      </c>
      <c r="Q7298">
        <f t="shared" ref="Q7298:Q7361" si="801">SUMIF(D:D,"&gt;1000")</f>
        <v>4813937689</v>
      </c>
      <c r="R7298">
        <f t="shared" ref="R7298:R7361" si="802">AVERAGEIF(C:C,"&gt;0")</f>
        <v>4.1933383153624479</v>
      </c>
      <c r="S7298" t="str">
        <f t="shared" ref="S7298:S7361" si="803">IF(OR(A7298&gt;0,B7298&gt;0),"Acceptable","Check")</f>
        <v>Acceptable</v>
      </c>
      <c r="T7298">
        <f>ROUNDUP(C7298,0)</f>
        <v>0</v>
      </c>
      <c r="U7298">
        <f>ROUNDDOWN(C7298,0)</f>
        <v>0</v>
      </c>
      <c r="V7298">
        <f>RIGHT(K7298,2)+2000</f>
        <v>2016</v>
      </c>
      <c r="W7298" t="str">
        <f>INDEX(_xlfn.TEXTSPLIT(K7298,"-"),1,2)</f>
        <v>Aug</v>
      </c>
      <c r="X7298" t="str">
        <f>INDEX(_xlfn.TEXTSPLIT(K7298,"-"),1,1)</f>
        <v>12</v>
      </c>
      <c r="Y7298">
        <f>INDEX(months!B:B,MATCH(Sheet1!W7298,months!A:A,0))</f>
        <v>8</v>
      </c>
      <c r="Z7298">
        <f t="shared" si="797"/>
        <v>42594</v>
      </c>
    </row>
    <row r="7299" spans="1:26" x14ac:dyDescent="0.2">
      <c r="A7299" t="s">
        <v>10109</v>
      </c>
      <c r="B7299" t="s">
        <v>5319</v>
      </c>
      <c r="C7299">
        <v>4.7</v>
      </c>
      <c r="D7299">
        <v>10</v>
      </c>
      <c r="E7299" t="s">
        <v>532</v>
      </c>
      <c r="F7299" t="s">
        <v>775</v>
      </c>
      <c r="G7299" t="s">
        <v>23</v>
      </c>
      <c r="H7299" t="s">
        <v>24</v>
      </c>
      <c r="I7299" t="s">
        <v>25</v>
      </c>
      <c r="J7299" t="s">
        <v>5320</v>
      </c>
      <c r="K7299" t="s">
        <v>10110</v>
      </c>
      <c r="L7299" t="s">
        <v>188</v>
      </c>
      <c r="M7299" t="s">
        <v>81</v>
      </c>
      <c r="N7299">
        <f t="shared" si="798"/>
        <v>0</v>
      </c>
      <c r="O7299" t="str">
        <f t="shared" si="799"/>
        <v>No</v>
      </c>
      <c r="P7299">
        <f t="shared" si="800"/>
        <v>0</v>
      </c>
      <c r="Q7299">
        <f t="shared" si="801"/>
        <v>4813937689</v>
      </c>
      <c r="R7299">
        <f t="shared" si="802"/>
        <v>4.1933383153624479</v>
      </c>
      <c r="S7299" t="str">
        <f t="shared" si="803"/>
        <v>Acceptable</v>
      </c>
      <c r="T7299">
        <f>ROUNDUP(C7299,0)</f>
        <v>5</v>
      </c>
      <c r="U7299">
        <f>ROUNDDOWN(C7299,0)</f>
        <v>4</v>
      </c>
      <c r="V7299">
        <f>RIGHT(K7299,2)+2000</f>
        <v>2014</v>
      </c>
      <c r="W7299" t="str">
        <f>INDEX(_xlfn.TEXTSPLIT(K7299,"-"),1,2)</f>
        <v>Jul</v>
      </c>
      <c r="X7299" t="str">
        <f>INDEX(_xlfn.TEXTSPLIT(K7299,"-"),1,1)</f>
        <v>30</v>
      </c>
      <c r="Y7299">
        <f>INDEX(months!B:B,MATCH(Sheet1!W7299,months!A:A,0))</f>
        <v>7</v>
      </c>
      <c r="Z7299">
        <f t="shared" ref="Z7299:Z7362" si="804">DATE(V7299,Y7299,X7299)</f>
        <v>41850</v>
      </c>
    </row>
    <row r="7300" spans="1:26" x14ac:dyDescent="0.2">
      <c r="A7300" t="s">
        <v>10111</v>
      </c>
      <c r="B7300" t="s">
        <v>3070</v>
      </c>
      <c r="C7300">
        <v>4.5</v>
      </c>
      <c r="D7300">
        <v>11</v>
      </c>
      <c r="E7300" t="s">
        <v>525</v>
      </c>
      <c r="F7300" t="s">
        <v>1199</v>
      </c>
      <c r="G7300" t="s">
        <v>23</v>
      </c>
      <c r="H7300" t="s">
        <v>24</v>
      </c>
      <c r="I7300" t="s">
        <v>418</v>
      </c>
      <c r="J7300" t="s">
        <v>1537</v>
      </c>
      <c r="K7300" t="s">
        <v>820</v>
      </c>
      <c r="L7300" t="s">
        <v>10112</v>
      </c>
      <c r="M7300" t="s">
        <v>29</v>
      </c>
      <c r="N7300">
        <f t="shared" si="798"/>
        <v>0</v>
      </c>
      <c r="O7300" t="str">
        <f t="shared" si="799"/>
        <v>No</v>
      </c>
      <c r="P7300">
        <f t="shared" si="800"/>
        <v>0</v>
      </c>
      <c r="Q7300">
        <f t="shared" si="801"/>
        <v>4813937689</v>
      </c>
      <c r="R7300">
        <f t="shared" si="802"/>
        <v>4.1933383153624479</v>
      </c>
      <c r="S7300" t="str">
        <f t="shared" si="803"/>
        <v>Acceptable</v>
      </c>
      <c r="T7300">
        <f>ROUNDUP(C7300,0)</f>
        <v>5</v>
      </c>
      <c r="U7300">
        <f>ROUNDDOWN(C7300,0)</f>
        <v>4</v>
      </c>
      <c r="V7300">
        <f>RIGHT(K7300,2)+2000</f>
        <v>2018</v>
      </c>
      <c r="W7300" t="str">
        <f>INDEX(_xlfn.TEXTSPLIT(K7300,"-"),1,2)</f>
        <v>Jun</v>
      </c>
      <c r="X7300" t="str">
        <f>INDEX(_xlfn.TEXTSPLIT(K7300,"-"),1,1)</f>
        <v>19</v>
      </c>
      <c r="Y7300">
        <f>INDEX(months!B:B,MATCH(Sheet1!W7300,months!A:A,0))</f>
        <v>6</v>
      </c>
      <c r="Z7300">
        <f t="shared" si="804"/>
        <v>43270</v>
      </c>
    </row>
    <row r="7301" spans="1:26" x14ac:dyDescent="0.2">
      <c r="A7301" t="s">
        <v>10113</v>
      </c>
      <c r="B7301" t="s">
        <v>3070</v>
      </c>
      <c r="C7301">
        <v>3.6</v>
      </c>
      <c r="D7301">
        <v>8</v>
      </c>
      <c r="E7301" t="s">
        <v>403</v>
      </c>
      <c r="F7301" t="s">
        <v>1199</v>
      </c>
      <c r="G7301" t="s">
        <v>23</v>
      </c>
      <c r="H7301" t="s">
        <v>24</v>
      </c>
      <c r="I7301" t="s">
        <v>25</v>
      </c>
      <c r="J7301" t="s">
        <v>1537</v>
      </c>
      <c r="K7301" t="s">
        <v>1414</v>
      </c>
      <c r="L7301" t="s">
        <v>377</v>
      </c>
      <c r="M7301" t="s">
        <v>29</v>
      </c>
      <c r="N7301">
        <f t="shared" si="798"/>
        <v>0</v>
      </c>
      <c r="O7301" t="str">
        <f t="shared" si="799"/>
        <v>No</v>
      </c>
      <c r="P7301">
        <f t="shared" si="800"/>
        <v>0</v>
      </c>
      <c r="Q7301">
        <f t="shared" si="801"/>
        <v>4813937689</v>
      </c>
      <c r="R7301">
        <f t="shared" si="802"/>
        <v>4.1933383153624479</v>
      </c>
      <c r="S7301" t="str">
        <f t="shared" si="803"/>
        <v>Acceptable</v>
      </c>
      <c r="T7301">
        <f>ROUNDUP(C7301,0)</f>
        <v>4</v>
      </c>
      <c r="U7301">
        <f>ROUNDDOWN(C7301,0)</f>
        <v>3</v>
      </c>
      <c r="V7301">
        <f>RIGHT(K7301,2)+2000</f>
        <v>2018</v>
      </c>
      <c r="W7301" t="str">
        <f>INDEX(_xlfn.TEXTSPLIT(K7301,"-"),1,2)</f>
        <v>May</v>
      </c>
      <c r="X7301" t="str">
        <f>INDEX(_xlfn.TEXTSPLIT(K7301,"-"),1,1)</f>
        <v>20</v>
      </c>
      <c r="Y7301">
        <f>INDEX(months!B:B,MATCH(Sheet1!W7301,months!A:A,0))</f>
        <v>5</v>
      </c>
      <c r="Z7301">
        <f t="shared" si="804"/>
        <v>43240</v>
      </c>
    </row>
    <row r="7302" spans="1:26" x14ac:dyDescent="0.2">
      <c r="A7302" t="s">
        <v>10114</v>
      </c>
      <c r="B7302" t="s">
        <v>3827</v>
      </c>
      <c r="C7302">
        <v>3.8</v>
      </c>
      <c r="D7302">
        <v>14</v>
      </c>
      <c r="E7302" t="s">
        <v>46</v>
      </c>
      <c r="F7302" t="s">
        <v>775</v>
      </c>
      <c r="G7302" t="s">
        <v>23</v>
      </c>
      <c r="H7302" t="s">
        <v>24</v>
      </c>
      <c r="I7302" t="s">
        <v>25</v>
      </c>
      <c r="J7302" t="s">
        <v>3828</v>
      </c>
      <c r="K7302" t="s">
        <v>1807</v>
      </c>
      <c r="L7302" t="s">
        <v>46</v>
      </c>
      <c r="M7302" t="s">
        <v>46</v>
      </c>
      <c r="N7302">
        <f t="shared" si="798"/>
        <v>0</v>
      </c>
      <c r="O7302" t="str">
        <f t="shared" si="799"/>
        <v>No</v>
      </c>
      <c r="P7302">
        <f t="shared" si="800"/>
        <v>0</v>
      </c>
      <c r="Q7302">
        <f t="shared" si="801"/>
        <v>4813937689</v>
      </c>
      <c r="R7302">
        <f t="shared" si="802"/>
        <v>4.1933383153624479</v>
      </c>
      <c r="S7302" t="str">
        <f t="shared" si="803"/>
        <v>Acceptable</v>
      </c>
      <c r="T7302">
        <f>ROUNDUP(C7302,0)</f>
        <v>4</v>
      </c>
      <c r="U7302">
        <f>ROUNDDOWN(C7302,0)</f>
        <v>3</v>
      </c>
      <c r="V7302">
        <f>RIGHT(K7302,2)+2000</f>
        <v>2018</v>
      </c>
      <c r="W7302" t="str">
        <f>INDEX(_xlfn.TEXTSPLIT(K7302,"-"),1,2)</f>
        <v>May</v>
      </c>
      <c r="X7302" t="str">
        <f>INDEX(_xlfn.TEXTSPLIT(K7302,"-"),1,1)</f>
        <v>3</v>
      </c>
      <c r="Y7302">
        <f>INDEX(months!B:B,MATCH(Sheet1!W7302,months!A:A,0))</f>
        <v>5</v>
      </c>
      <c r="Z7302">
        <f t="shared" si="804"/>
        <v>43223</v>
      </c>
    </row>
    <row r="7303" spans="1:26" x14ac:dyDescent="0.2">
      <c r="A7303" t="s">
        <v>10115</v>
      </c>
      <c r="B7303" t="s">
        <v>3070</v>
      </c>
      <c r="C7303">
        <v>4.2</v>
      </c>
      <c r="D7303">
        <v>34</v>
      </c>
      <c r="E7303" t="s">
        <v>527</v>
      </c>
      <c r="F7303" t="s">
        <v>775</v>
      </c>
      <c r="G7303" t="s">
        <v>23</v>
      </c>
      <c r="H7303" t="s">
        <v>24</v>
      </c>
      <c r="I7303" t="s">
        <v>25</v>
      </c>
      <c r="J7303" t="s">
        <v>1537</v>
      </c>
      <c r="K7303" t="s">
        <v>491</v>
      </c>
      <c r="L7303" t="s">
        <v>415</v>
      </c>
      <c r="M7303" t="s">
        <v>29</v>
      </c>
      <c r="N7303">
        <f t="shared" si="798"/>
        <v>0</v>
      </c>
      <c r="O7303" t="str">
        <f t="shared" si="799"/>
        <v>No</v>
      </c>
      <c r="P7303">
        <f t="shared" si="800"/>
        <v>0</v>
      </c>
      <c r="Q7303">
        <f t="shared" si="801"/>
        <v>4813937689</v>
      </c>
      <c r="R7303">
        <f t="shared" si="802"/>
        <v>4.1933383153624479</v>
      </c>
      <c r="S7303" t="str">
        <f t="shared" si="803"/>
        <v>Acceptable</v>
      </c>
      <c r="T7303">
        <f>ROUNDUP(C7303,0)</f>
        <v>5</v>
      </c>
      <c r="U7303">
        <f>ROUNDDOWN(C7303,0)</f>
        <v>4</v>
      </c>
      <c r="V7303">
        <f>RIGHT(K7303,2)+2000</f>
        <v>2018</v>
      </c>
      <c r="W7303" t="str">
        <f>INDEX(_xlfn.TEXTSPLIT(K7303,"-"),1,2)</f>
        <v>May</v>
      </c>
      <c r="X7303" t="str">
        <f>INDEX(_xlfn.TEXTSPLIT(K7303,"-"),1,1)</f>
        <v>17</v>
      </c>
      <c r="Y7303">
        <f>INDEX(months!B:B,MATCH(Sheet1!W7303,months!A:A,0))</f>
        <v>5</v>
      </c>
      <c r="Z7303">
        <f t="shared" si="804"/>
        <v>43237</v>
      </c>
    </row>
    <row r="7304" spans="1:26" x14ac:dyDescent="0.2">
      <c r="A7304" t="s">
        <v>10116</v>
      </c>
      <c r="B7304" t="s">
        <v>1708</v>
      </c>
      <c r="C7304">
        <v>3.8</v>
      </c>
      <c r="D7304">
        <v>59</v>
      </c>
      <c r="E7304" t="s">
        <v>1403</v>
      </c>
      <c r="F7304" t="s">
        <v>101</v>
      </c>
      <c r="G7304" t="s">
        <v>23</v>
      </c>
      <c r="H7304" t="s">
        <v>24</v>
      </c>
      <c r="I7304" t="s">
        <v>25</v>
      </c>
      <c r="J7304" t="s">
        <v>1709</v>
      </c>
      <c r="K7304" t="s">
        <v>2732</v>
      </c>
      <c r="L7304" t="s">
        <v>138</v>
      </c>
      <c r="M7304" t="s">
        <v>86</v>
      </c>
      <c r="N7304">
        <f t="shared" si="798"/>
        <v>0</v>
      </c>
      <c r="O7304" t="str">
        <f t="shared" si="799"/>
        <v>No</v>
      </c>
      <c r="P7304">
        <f t="shared" si="800"/>
        <v>0</v>
      </c>
      <c r="Q7304">
        <f t="shared" si="801"/>
        <v>4813937689</v>
      </c>
      <c r="R7304">
        <f t="shared" si="802"/>
        <v>4.1933383153624479</v>
      </c>
      <c r="S7304" t="str">
        <f t="shared" si="803"/>
        <v>Acceptable</v>
      </c>
      <c r="T7304">
        <f>ROUNDUP(C7304,0)</f>
        <v>4</v>
      </c>
      <c r="U7304">
        <f>ROUNDDOWN(C7304,0)</f>
        <v>3</v>
      </c>
      <c r="V7304">
        <f>RIGHT(K7304,2)+2000</f>
        <v>2018</v>
      </c>
      <c r="W7304" t="str">
        <f>INDEX(_xlfn.TEXTSPLIT(K7304,"-"),1,2)</f>
        <v>Apr</v>
      </c>
      <c r="X7304" t="str">
        <f>INDEX(_xlfn.TEXTSPLIT(K7304,"-"),1,1)</f>
        <v>11</v>
      </c>
      <c r="Y7304">
        <f>INDEX(months!B:B,MATCH(Sheet1!W7304,months!A:A,0))</f>
        <v>4</v>
      </c>
      <c r="Z7304">
        <f t="shared" si="804"/>
        <v>43201</v>
      </c>
    </row>
    <row r="7305" spans="1:26" x14ac:dyDescent="0.2">
      <c r="A7305" t="s">
        <v>10117</v>
      </c>
      <c r="B7305" t="s">
        <v>997</v>
      </c>
      <c r="C7305">
        <v>3.5</v>
      </c>
      <c r="D7305">
        <v>69</v>
      </c>
      <c r="E7305" t="s">
        <v>527</v>
      </c>
      <c r="F7305" t="s">
        <v>101</v>
      </c>
      <c r="G7305" t="s">
        <v>23</v>
      </c>
      <c r="H7305" t="s">
        <v>24</v>
      </c>
      <c r="I7305" t="s">
        <v>25</v>
      </c>
      <c r="J7305" t="s">
        <v>998</v>
      </c>
      <c r="K7305" t="s">
        <v>918</v>
      </c>
      <c r="L7305" t="s">
        <v>1283</v>
      </c>
      <c r="M7305" t="s">
        <v>60</v>
      </c>
      <c r="N7305">
        <f t="shared" si="798"/>
        <v>0</v>
      </c>
      <c r="O7305" t="str">
        <f t="shared" si="799"/>
        <v>No</v>
      </c>
      <c r="P7305">
        <f t="shared" si="800"/>
        <v>0</v>
      </c>
      <c r="Q7305">
        <f t="shared" si="801"/>
        <v>4813937689</v>
      </c>
      <c r="R7305">
        <f t="shared" si="802"/>
        <v>4.1933383153624479</v>
      </c>
      <c r="S7305" t="str">
        <f t="shared" si="803"/>
        <v>Acceptable</v>
      </c>
      <c r="T7305">
        <f>ROUNDUP(C7305,0)</f>
        <v>4</v>
      </c>
      <c r="U7305">
        <f>ROUNDDOWN(C7305,0)</f>
        <v>3</v>
      </c>
      <c r="V7305">
        <f>RIGHT(K7305,2)+2000</f>
        <v>2017</v>
      </c>
      <c r="W7305" t="str">
        <f>INDEX(_xlfn.TEXTSPLIT(K7305,"-"),1,2)</f>
        <v>Jul</v>
      </c>
      <c r="X7305" t="str">
        <f>INDEX(_xlfn.TEXTSPLIT(K7305,"-"),1,1)</f>
        <v>10</v>
      </c>
      <c r="Y7305">
        <f>INDEX(months!B:B,MATCH(Sheet1!W7305,months!A:A,0))</f>
        <v>7</v>
      </c>
      <c r="Z7305">
        <f t="shared" si="804"/>
        <v>42926</v>
      </c>
    </row>
    <row r="7306" spans="1:26" x14ac:dyDescent="0.2">
      <c r="A7306" t="s">
        <v>10118</v>
      </c>
      <c r="B7306" t="s">
        <v>4612</v>
      </c>
      <c r="C7306">
        <v>4.0999999999999996</v>
      </c>
      <c r="D7306">
        <v>295</v>
      </c>
      <c r="E7306" t="s">
        <v>1113</v>
      </c>
      <c r="F7306" t="s">
        <v>57</v>
      </c>
      <c r="G7306" t="s">
        <v>23</v>
      </c>
      <c r="H7306" t="s">
        <v>24</v>
      </c>
      <c r="I7306" t="s">
        <v>25</v>
      </c>
      <c r="J7306" t="s">
        <v>4613</v>
      </c>
      <c r="K7306" t="s">
        <v>737</v>
      </c>
      <c r="L7306" t="s">
        <v>53</v>
      </c>
      <c r="M7306" t="s">
        <v>274</v>
      </c>
      <c r="N7306">
        <f t="shared" si="798"/>
        <v>0</v>
      </c>
      <c r="O7306" t="str">
        <f t="shared" si="799"/>
        <v>No</v>
      </c>
      <c r="P7306">
        <f t="shared" si="800"/>
        <v>0</v>
      </c>
      <c r="Q7306">
        <f t="shared" si="801"/>
        <v>4813937689</v>
      </c>
      <c r="R7306">
        <f t="shared" si="802"/>
        <v>4.1933383153624479</v>
      </c>
      <c r="S7306" t="str">
        <f t="shared" si="803"/>
        <v>Acceptable</v>
      </c>
      <c r="T7306">
        <f>ROUNDUP(C7306,0)</f>
        <v>5</v>
      </c>
      <c r="U7306">
        <f>ROUNDDOWN(C7306,0)</f>
        <v>4</v>
      </c>
      <c r="V7306">
        <f>RIGHT(K7306,2)+2000</f>
        <v>2018</v>
      </c>
      <c r="W7306" t="str">
        <f>INDEX(_xlfn.TEXTSPLIT(K7306,"-"),1,2)</f>
        <v>Mar</v>
      </c>
      <c r="X7306" t="str">
        <f>INDEX(_xlfn.TEXTSPLIT(K7306,"-"),1,1)</f>
        <v>5</v>
      </c>
      <c r="Y7306">
        <f>INDEX(months!B:B,MATCH(Sheet1!W7306,months!A:A,0))</f>
        <v>3</v>
      </c>
      <c r="Z7306">
        <f t="shared" si="804"/>
        <v>43164</v>
      </c>
    </row>
    <row r="7307" spans="1:26" x14ac:dyDescent="0.2">
      <c r="A7307" t="s">
        <v>10119</v>
      </c>
      <c r="B7307" t="s">
        <v>4612</v>
      </c>
      <c r="D7307">
        <v>0</v>
      </c>
      <c r="E7307" t="s">
        <v>190</v>
      </c>
      <c r="F7307" t="s">
        <v>1010</v>
      </c>
      <c r="G7307" t="s">
        <v>23</v>
      </c>
      <c r="H7307" t="s">
        <v>24</v>
      </c>
      <c r="I7307" t="s">
        <v>25</v>
      </c>
      <c r="J7307" t="s">
        <v>4613</v>
      </c>
      <c r="K7307" t="s">
        <v>216</v>
      </c>
      <c r="L7307" t="s">
        <v>10120</v>
      </c>
      <c r="M7307" t="s">
        <v>54</v>
      </c>
      <c r="N7307">
        <f t="shared" si="798"/>
        <v>0</v>
      </c>
      <c r="O7307" t="str">
        <f t="shared" si="799"/>
        <v>No</v>
      </c>
      <c r="P7307">
        <f t="shared" si="800"/>
        <v>0</v>
      </c>
      <c r="Q7307">
        <f t="shared" si="801"/>
        <v>4813937689</v>
      </c>
      <c r="R7307">
        <f t="shared" si="802"/>
        <v>4.1933383153624479</v>
      </c>
      <c r="S7307" t="str">
        <f t="shared" si="803"/>
        <v>Acceptable</v>
      </c>
      <c r="T7307">
        <f>ROUNDUP(C7307,0)</f>
        <v>0</v>
      </c>
      <c r="U7307">
        <f>ROUNDDOWN(C7307,0)</f>
        <v>0</v>
      </c>
      <c r="V7307">
        <f>RIGHT(K7307,2)+2000</f>
        <v>2018</v>
      </c>
      <c r="W7307" t="str">
        <f>INDEX(_xlfn.TEXTSPLIT(K7307,"-"),1,2)</f>
        <v>Jul</v>
      </c>
      <c r="X7307" t="str">
        <f>INDEX(_xlfn.TEXTSPLIT(K7307,"-"),1,1)</f>
        <v>26</v>
      </c>
      <c r="Y7307">
        <f>INDEX(months!B:B,MATCH(Sheet1!W7307,months!A:A,0))</f>
        <v>7</v>
      </c>
      <c r="Z7307">
        <f t="shared" si="804"/>
        <v>43307</v>
      </c>
    </row>
    <row r="7308" spans="1:26" x14ac:dyDescent="0.2">
      <c r="A7308" t="s">
        <v>10121</v>
      </c>
      <c r="B7308" t="s">
        <v>4612</v>
      </c>
      <c r="D7308">
        <v>6</v>
      </c>
      <c r="E7308" t="s">
        <v>3671</v>
      </c>
      <c r="F7308" t="s">
        <v>1010</v>
      </c>
      <c r="G7308" t="s">
        <v>23</v>
      </c>
      <c r="H7308" t="s">
        <v>24</v>
      </c>
      <c r="I7308" t="s">
        <v>25</v>
      </c>
      <c r="J7308" t="s">
        <v>4613</v>
      </c>
      <c r="K7308" t="s">
        <v>2096</v>
      </c>
      <c r="L7308" t="s">
        <v>10122</v>
      </c>
      <c r="M7308" t="s">
        <v>274</v>
      </c>
      <c r="N7308">
        <f t="shared" si="798"/>
        <v>0</v>
      </c>
      <c r="O7308" t="str">
        <f t="shared" si="799"/>
        <v>No</v>
      </c>
      <c r="P7308">
        <f t="shared" si="800"/>
        <v>0</v>
      </c>
      <c r="Q7308">
        <f t="shared" si="801"/>
        <v>4813937689</v>
      </c>
      <c r="R7308">
        <f t="shared" si="802"/>
        <v>4.1933383153624479</v>
      </c>
      <c r="S7308" t="str">
        <f t="shared" si="803"/>
        <v>Acceptable</v>
      </c>
      <c r="T7308">
        <f>ROUNDUP(C7308,0)</f>
        <v>0</v>
      </c>
      <c r="U7308">
        <f>ROUNDDOWN(C7308,0)</f>
        <v>0</v>
      </c>
      <c r="V7308">
        <f>RIGHT(K7308,2)+2000</f>
        <v>2018</v>
      </c>
      <c r="W7308" t="str">
        <f>INDEX(_xlfn.TEXTSPLIT(K7308,"-"),1,2)</f>
        <v>May</v>
      </c>
      <c r="X7308" t="str">
        <f>INDEX(_xlfn.TEXTSPLIT(K7308,"-"),1,1)</f>
        <v>22</v>
      </c>
      <c r="Y7308">
        <f>INDEX(months!B:B,MATCH(Sheet1!W7308,months!A:A,0))</f>
        <v>5</v>
      </c>
      <c r="Z7308">
        <f t="shared" si="804"/>
        <v>43242</v>
      </c>
    </row>
    <row r="7309" spans="1:26" x14ac:dyDescent="0.2">
      <c r="A7309" t="s">
        <v>10123</v>
      </c>
      <c r="B7309" t="s">
        <v>3070</v>
      </c>
      <c r="C7309">
        <v>5</v>
      </c>
      <c r="D7309">
        <v>2</v>
      </c>
      <c r="E7309" t="s">
        <v>815</v>
      </c>
      <c r="F7309" t="s">
        <v>1199</v>
      </c>
      <c r="G7309" t="s">
        <v>23</v>
      </c>
      <c r="H7309" t="s">
        <v>24</v>
      </c>
      <c r="I7309" t="s">
        <v>25</v>
      </c>
      <c r="J7309" t="s">
        <v>1537</v>
      </c>
      <c r="K7309" t="s">
        <v>634</v>
      </c>
      <c r="L7309" t="s">
        <v>174</v>
      </c>
      <c r="M7309" t="s">
        <v>81</v>
      </c>
      <c r="N7309">
        <f t="shared" si="798"/>
        <v>0</v>
      </c>
      <c r="O7309" t="str">
        <f t="shared" si="799"/>
        <v>No</v>
      </c>
      <c r="P7309">
        <f t="shared" si="800"/>
        <v>0</v>
      </c>
      <c r="Q7309">
        <f t="shared" si="801"/>
        <v>4813937689</v>
      </c>
      <c r="R7309">
        <f t="shared" si="802"/>
        <v>4.1933383153624479</v>
      </c>
      <c r="S7309" t="str">
        <f t="shared" si="803"/>
        <v>Acceptable</v>
      </c>
      <c r="T7309">
        <f>ROUNDUP(C7309,0)</f>
        <v>5</v>
      </c>
      <c r="U7309">
        <f>ROUNDDOWN(C7309,0)</f>
        <v>5</v>
      </c>
      <c r="V7309">
        <f>RIGHT(K7309,2)+2000</f>
        <v>2018</v>
      </c>
      <c r="W7309" t="str">
        <f>INDEX(_xlfn.TEXTSPLIT(K7309,"-"),1,2)</f>
        <v>Jan</v>
      </c>
      <c r="X7309" t="str">
        <f>INDEX(_xlfn.TEXTSPLIT(K7309,"-"),1,1)</f>
        <v>31</v>
      </c>
      <c r="Y7309">
        <f>INDEX(months!B:B,MATCH(Sheet1!W7309,months!A:A,0))</f>
        <v>1</v>
      </c>
      <c r="Z7309">
        <f t="shared" si="804"/>
        <v>43131</v>
      </c>
    </row>
    <row r="7310" spans="1:26" x14ac:dyDescent="0.2">
      <c r="A7310" t="s">
        <v>10124</v>
      </c>
      <c r="B7310" t="s">
        <v>3070</v>
      </c>
      <c r="D7310">
        <v>0</v>
      </c>
      <c r="E7310" t="s">
        <v>3905</v>
      </c>
      <c r="F7310" t="s">
        <v>1010</v>
      </c>
      <c r="G7310" t="s">
        <v>23</v>
      </c>
      <c r="H7310" t="s">
        <v>24</v>
      </c>
      <c r="I7310" t="s">
        <v>25</v>
      </c>
      <c r="J7310" t="s">
        <v>1303</v>
      </c>
      <c r="K7310" t="s">
        <v>1482</v>
      </c>
      <c r="L7310" t="s">
        <v>59</v>
      </c>
      <c r="M7310" t="s">
        <v>587</v>
      </c>
      <c r="N7310">
        <f t="shared" si="798"/>
        <v>0</v>
      </c>
      <c r="O7310" t="str">
        <f t="shared" si="799"/>
        <v>No</v>
      </c>
      <c r="P7310">
        <f t="shared" si="800"/>
        <v>0</v>
      </c>
      <c r="Q7310">
        <f t="shared" si="801"/>
        <v>4813937689</v>
      </c>
      <c r="R7310">
        <f t="shared" si="802"/>
        <v>4.1933383153624479</v>
      </c>
      <c r="S7310" t="str">
        <f t="shared" si="803"/>
        <v>Acceptable</v>
      </c>
      <c r="T7310">
        <f>ROUNDUP(C7310,0)</f>
        <v>0</v>
      </c>
      <c r="U7310">
        <f>ROUNDDOWN(C7310,0)</f>
        <v>0</v>
      </c>
      <c r="V7310">
        <f>RIGHT(K7310,2)+2000</f>
        <v>2017</v>
      </c>
      <c r="W7310" t="str">
        <f>INDEX(_xlfn.TEXTSPLIT(K7310,"-"),1,2)</f>
        <v>Jun</v>
      </c>
      <c r="X7310" t="str">
        <f>INDEX(_xlfn.TEXTSPLIT(K7310,"-"),1,1)</f>
        <v>13</v>
      </c>
      <c r="Y7310">
        <f>INDEX(months!B:B,MATCH(Sheet1!W7310,months!A:A,0))</f>
        <v>6</v>
      </c>
      <c r="Z7310">
        <f t="shared" si="804"/>
        <v>42899</v>
      </c>
    </row>
    <row r="7311" spans="1:26" x14ac:dyDescent="0.2">
      <c r="A7311" t="s">
        <v>10125</v>
      </c>
      <c r="B7311" t="s">
        <v>3070</v>
      </c>
      <c r="C7311">
        <v>4.2</v>
      </c>
      <c r="D7311">
        <v>4</v>
      </c>
      <c r="E7311" t="s">
        <v>260</v>
      </c>
      <c r="F7311" t="s">
        <v>1010</v>
      </c>
      <c r="G7311" t="s">
        <v>23</v>
      </c>
      <c r="H7311" t="s">
        <v>24</v>
      </c>
      <c r="I7311" t="s">
        <v>44</v>
      </c>
      <c r="J7311" t="s">
        <v>1537</v>
      </c>
      <c r="K7311" t="s">
        <v>7522</v>
      </c>
      <c r="L7311" t="s">
        <v>1962</v>
      </c>
      <c r="M7311" t="s">
        <v>72</v>
      </c>
      <c r="N7311">
        <f t="shared" si="798"/>
        <v>0</v>
      </c>
      <c r="O7311" t="str">
        <f t="shared" si="799"/>
        <v>No</v>
      </c>
      <c r="P7311">
        <f t="shared" si="800"/>
        <v>0</v>
      </c>
      <c r="Q7311">
        <f t="shared" si="801"/>
        <v>4813937689</v>
      </c>
      <c r="R7311">
        <f t="shared" si="802"/>
        <v>4.1933383153624479</v>
      </c>
      <c r="S7311" t="str">
        <f t="shared" si="803"/>
        <v>Acceptable</v>
      </c>
      <c r="T7311">
        <f>ROUNDUP(C7311,0)</f>
        <v>5</v>
      </c>
      <c r="U7311">
        <f>ROUNDDOWN(C7311,0)</f>
        <v>4</v>
      </c>
      <c r="V7311">
        <f>RIGHT(K7311,2)+2000</f>
        <v>2015</v>
      </c>
      <c r="W7311" t="str">
        <f>INDEX(_xlfn.TEXTSPLIT(K7311,"-"),1,2)</f>
        <v>Jun</v>
      </c>
      <c r="X7311" t="str">
        <f>INDEX(_xlfn.TEXTSPLIT(K7311,"-"),1,1)</f>
        <v>24</v>
      </c>
      <c r="Y7311">
        <f>INDEX(months!B:B,MATCH(Sheet1!W7311,months!A:A,0))</f>
        <v>6</v>
      </c>
      <c r="Z7311">
        <f t="shared" si="804"/>
        <v>42179</v>
      </c>
    </row>
    <row r="7312" spans="1:26" x14ac:dyDescent="0.2">
      <c r="A7312" t="s">
        <v>10126</v>
      </c>
      <c r="B7312" t="s">
        <v>4612</v>
      </c>
      <c r="C7312">
        <v>4.0999999999999996</v>
      </c>
      <c r="D7312">
        <v>67</v>
      </c>
      <c r="E7312" t="s">
        <v>3905</v>
      </c>
      <c r="F7312" t="s">
        <v>22</v>
      </c>
      <c r="G7312" t="s">
        <v>23</v>
      </c>
      <c r="H7312" t="s">
        <v>24</v>
      </c>
      <c r="I7312" t="s">
        <v>25</v>
      </c>
      <c r="J7312" t="s">
        <v>4613</v>
      </c>
      <c r="K7312" t="s">
        <v>2602</v>
      </c>
      <c r="L7312" t="s">
        <v>28</v>
      </c>
      <c r="M7312" t="s">
        <v>81</v>
      </c>
      <c r="N7312">
        <f t="shared" si="798"/>
        <v>0</v>
      </c>
      <c r="O7312" t="str">
        <f t="shared" si="799"/>
        <v>No</v>
      </c>
      <c r="P7312">
        <f t="shared" si="800"/>
        <v>0</v>
      </c>
      <c r="Q7312">
        <f t="shared" si="801"/>
        <v>4813937689</v>
      </c>
      <c r="R7312">
        <f t="shared" si="802"/>
        <v>4.1933383153624479</v>
      </c>
      <c r="S7312" t="str">
        <f t="shared" si="803"/>
        <v>Acceptable</v>
      </c>
      <c r="T7312">
        <f>ROUNDUP(C7312,0)</f>
        <v>5</v>
      </c>
      <c r="U7312">
        <f>ROUNDDOWN(C7312,0)</f>
        <v>4</v>
      </c>
      <c r="V7312">
        <f>RIGHT(K7312,2)+2000</f>
        <v>2018</v>
      </c>
      <c r="W7312" t="str">
        <f>INDEX(_xlfn.TEXTSPLIT(K7312,"-"),1,2)</f>
        <v>May</v>
      </c>
      <c r="X7312" t="str">
        <f>INDEX(_xlfn.TEXTSPLIT(K7312,"-"),1,1)</f>
        <v>7</v>
      </c>
      <c r="Y7312">
        <f>INDEX(months!B:B,MATCH(Sheet1!W7312,months!A:A,0))</f>
        <v>5</v>
      </c>
      <c r="Z7312">
        <f t="shared" si="804"/>
        <v>43227</v>
      </c>
    </row>
    <row r="7313" spans="1:26" x14ac:dyDescent="0.2">
      <c r="A7313" t="s">
        <v>10127</v>
      </c>
      <c r="B7313" t="s">
        <v>4950</v>
      </c>
      <c r="D7313">
        <v>0</v>
      </c>
      <c r="E7313" t="s">
        <v>46</v>
      </c>
      <c r="F7313" t="s">
        <v>1230</v>
      </c>
      <c r="G7313" t="s">
        <v>23</v>
      </c>
      <c r="H7313" t="s">
        <v>24</v>
      </c>
      <c r="I7313" t="s">
        <v>44</v>
      </c>
      <c r="J7313" t="s">
        <v>4951</v>
      </c>
      <c r="K7313" t="s">
        <v>173</v>
      </c>
      <c r="L7313" t="s">
        <v>46</v>
      </c>
      <c r="M7313" t="s">
        <v>46</v>
      </c>
      <c r="N7313">
        <f t="shared" si="798"/>
        <v>0</v>
      </c>
      <c r="O7313" t="str">
        <f t="shared" si="799"/>
        <v>No</v>
      </c>
      <c r="P7313">
        <f t="shared" si="800"/>
        <v>0</v>
      </c>
      <c r="Q7313">
        <f t="shared" si="801"/>
        <v>4813937689</v>
      </c>
      <c r="R7313">
        <f t="shared" si="802"/>
        <v>4.1933383153624479</v>
      </c>
      <c r="S7313" t="str">
        <f t="shared" si="803"/>
        <v>Acceptable</v>
      </c>
      <c r="T7313">
        <f>ROUNDUP(C7313,0)</f>
        <v>0</v>
      </c>
      <c r="U7313">
        <f>ROUNDDOWN(C7313,0)</f>
        <v>0</v>
      </c>
      <c r="V7313">
        <f>RIGHT(K7313,2)+2000</f>
        <v>2018</v>
      </c>
      <c r="W7313" t="str">
        <f>INDEX(_xlfn.TEXTSPLIT(K7313,"-"),1,2)</f>
        <v>Aug</v>
      </c>
      <c r="X7313" t="str">
        <f>INDEX(_xlfn.TEXTSPLIT(K7313,"-"),1,1)</f>
        <v>2</v>
      </c>
      <c r="Y7313">
        <f>INDEX(months!B:B,MATCH(Sheet1!W7313,months!A:A,0))</f>
        <v>8</v>
      </c>
      <c r="Z7313">
        <f t="shared" si="804"/>
        <v>43314</v>
      </c>
    </row>
    <row r="7314" spans="1:26" x14ac:dyDescent="0.2">
      <c r="A7314" t="s">
        <v>10128</v>
      </c>
      <c r="B7314" t="s">
        <v>3070</v>
      </c>
      <c r="D7314">
        <v>1</v>
      </c>
      <c r="E7314" t="s">
        <v>260</v>
      </c>
      <c r="F7314" t="s">
        <v>1199</v>
      </c>
      <c r="G7314" t="s">
        <v>23</v>
      </c>
      <c r="H7314" t="s">
        <v>24</v>
      </c>
      <c r="I7314" t="s">
        <v>10129</v>
      </c>
      <c r="J7314" t="s">
        <v>1537</v>
      </c>
      <c r="K7314" t="s">
        <v>7522</v>
      </c>
      <c r="L7314" t="s">
        <v>832</v>
      </c>
      <c r="M7314" t="s">
        <v>72</v>
      </c>
      <c r="N7314">
        <f t="shared" si="798"/>
        <v>0</v>
      </c>
      <c r="O7314" t="str">
        <f t="shared" si="799"/>
        <v>No</v>
      </c>
      <c r="P7314">
        <f t="shared" si="800"/>
        <v>0</v>
      </c>
      <c r="Q7314">
        <f t="shared" si="801"/>
        <v>4813937689</v>
      </c>
      <c r="R7314">
        <f t="shared" si="802"/>
        <v>4.1933383153624479</v>
      </c>
      <c r="S7314" t="str">
        <f t="shared" si="803"/>
        <v>Acceptable</v>
      </c>
      <c r="T7314">
        <f>ROUNDUP(C7314,0)</f>
        <v>0</v>
      </c>
      <c r="U7314">
        <f>ROUNDDOWN(C7314,0)</f>
        <v>0</v>
      </c>
      <c r="V7314">
        <f>RIGHT(K7314,2)+2000</f>
        <v>2015</v>
      </c>
      <c r="W7314" t="str">
        <f>INDEX(_xlfn.TEXTSPLIT(K7314,"-"),1,2)</f>
        <v>Jun</v>
      </c>
      <c r="X7314" t="str">
        <f>INDEX(_xlfn.TEXTSPLIT(K7314,"-"),1,1)</f>
        <v>24</v>
      </c>
      <c r="Y7314">
        <f>INDEX(months!B:B,MATCH(Sheet1!W7314,months!A:A,0))</f>
        <v>6</v>
      </c>
      <c r="Z7314">
        <f t="shared" si="804"/>
        <v>42179</v>
      </c>
    </row>
    <row r="7315" spans="1:26" x14ac:dyDescent="0.2">
      <c r="A7315" t="s">
        <v>10130</v>
      </c>
      <c r="B7315" t="s">
        <v>3070</v>
      </c>
      <c r="C7315">
        <v>3.6</v>
      </c>
      <c r="D7315">
        <v>13</v>
      </c>
      <c r="E7315" t="s">
        <v>260</v>
      </c>
      <c r="F7315" t="s">
        <v>775</v>
      </c>
      <c r="G7315" t="s">
        <v>23</v>
      </c>
      <c r="H7315" t="s">
        <v>24</v>
      </c>
      <c r="I7315" t="s">
        <v>44</v>
      </c>
      <c r="J7315" t="s">
        <v>1537</v>
      </c>
      <c r="K7315" t="s">
        <v>10131</v>
      </c>
      <c r="L7315" t="s">
        <v>220</v>
      </c>
      <c r="M7315" t="s">
        <v>72</v>
      </c>
      <c r="N7315">
        <f t="shared" si="798"/>
        <v>0</v>
      </c>
      <c r="O7315" t="str">
        <f t="shared" si="799"/>
        <v>No</v>
      </c>
      <c r="P7315">
        <f t="shared" si="800"/>
        <v>0</v>
      </c>
      <c r="Q7315">
        <f t="shared" si="801"/>
        <v>4813937689</v>
      </c>
      <c r="R7315">
        <f t="shared" si="802"/>
        <v>4.1933383153624479</v>
      </c>
      <c r="S7315" t="str">
        <f t="shared" si="803"/>
        <v>Acceptable</v>
      </c>
      <c r="T7315">
        <f>ROUNDUP(C7315,0)</f>
        <v>4</v>
      </c>
      <c r="U7315">
        <f>ROUNDDOWN(C7315,0)</f>
        <v>3</v>
      </c>
      <c r="V7315">
        <f>RIGHT(K7315,2)+2000</f>
        <v>2015</v>
      </c>
      <c r="W7315" t="str">
        <f>INDEX(_xlfn.TEXTSPLIT(K7315,"-"),1,2)</f>
        <v>Jun</v>
      </c>
      <c r="X7315" t="str">
        <f>INDEX(_xlfn.TEXTSPLIT(K7315,"-"),1,1)</f>
        <v>19</v>
      </c>
      <c r="Y7315">
        <f>INDEX(months!B:B,MATCH(Sheet1!W7315,months!A:A,0))</f>
        <v>6</v>
      </c>
      <c r="Z7315">
        <f t="shared" si="804"/>
        <v>42174</v>
      </c>
    </row>
    <row r="7316" spans="1:26" x14ac:dyDescent="0.2">
      <c r="A7316" t="s">
        <v>10132</v>
      </c>
      <c r="B7316" t="s">
        <v>3070</v>
      </c>
      <c r="C7316">
        <v>4.3</v>
      </c>
      <c r="D7316">
        <v>14</v>
      </c>
      <c r="E7316" t="s">
        <v>733</v>
      </c>
      <c r="F7316" t="s">
        <v>775</v>
      </c>
      <c r="G7316" t="s">
        <v>23</v>
      </c>
      <c r="H7316" t="s">
        <v>24</v>
      </c>
      <c r="I7316" t="s">
        <v>44</v>
      </c>
      <c r="J7316" t="s">
        <v>1303</v>
      </c>
      <c r="K7316" t="s">
        <v>7262</v>
      </c>
      <c r="L7316" t="s">
        <v>2330</v>
      </c>
      <c r="M7316" t="s">
        <v>60</v>
      </c>
      <c r="N7316">
        <f t="shared" si="798"/>
        <v>0</v>
      </c>
      <c r="O7316" t="str">
        <f t="shared" si="799"/>
        <v>No</v>
      </c>
      <c r="P7316">
        <f t="shared" si="800"/>
        <v>0</v>
      </c>
      <c r="Q7316">
        <f t="shared" si="801"/>
        <v>4813937689</v>
      </c>
      <c r="R7316">
        <f t="shared" si="802"/>
        <v>4.1933383153624479</v>
      </c>
      <c r="S7316" t="str">
        <f t="shared" si="803"/>
        <v>Acceptable</v>
      </c>
      <c r="T7316">
        <f>ROUNDUP(C7316,0)</f>
        <v>5</v>
      </c>
      <c r="U7316">
        <f>ROUNDDOWN(C7316,0)</f>
        <v>4</v>
      </c>
      <c r="V7316">
        <f>RIGHT(K7316,2)+2000</f>
        <v>2018</v>
      </c>
      <c r="W7316" t="str">
        <f>INDEX(_xlfn.TEXTSPLIT(K7316,"-"),1,2)</f>
        <v>Jan</v>
      </c>
      <c r="X7316" t="str">
        <f>INDEX(_xlfn.TEXTSPLIT(K7316,"-"),1,1)</f>
        <v>10</v>
      </c>
      <c r="Y7316">
        <f>INDEX(months!B:B,MATCH(Sheet1!W7316,months!A:A,0))</f>
        <v>1</v>
      </c>
      <c r="Z7316">
        <f t="shared" si="804"/>
        <v>43110</v>
      </c>
    </row>
    <row r="7317" spans="1:26" x14ac:dyDescent="0.2">
      <c r="A7317" t="s">
        <v>10133</v>
      </c>
      <c r="B7317" t="s">
        <v>4310</v>
      </c>
      <c r="C7317">
        <v>4.0999999999999996</v>
      </c>
      <c r="D7317">
        <v>315</v>
      </c>
      <c r="E7317" t="s">
        <v>1695</v>
      </c>
      <c r="F7317" t="s">
        <v>22</v>
      </c>
      <c r="G7317" t="s">
        <v>23</v>
      </c>
      <c r="H7317" t="s">
        <v>24</v>
      </c>
      <c r="I7317" t="s">
        <v>25</v>
      </c>
      <c r="J7317" t="s">
        <v>2718</v>
      </c>
      <c r="K7317" t="s">
        <v>226</v>
      </c>
      <c r="L7317" t="s">
        <v>10134</v>
      </c>
      <c r="M7317" t="s">
        <v>54</v>
      </c>
      <c r="N7317">
        <f t="shared" si="798"/>
        <v>0</v>
      </c>
      <c r="O7317" t="str">
        <f t="shared" si="799"/>
        <v>No</v>
      </c>
      <c r="P7317">
        <f t="shared" si="800"/>
        <v>0</v>
      </c>
      <c r="Q7317">
        <f t="shared" si="801"/>
        <v>4813937689</v>
      </c>
      <c r="R7317">
        <f t="shared" si="802"/>
        <v>4.1933383153624479</v>
      </c>
      <c r="S7317" t="str">
        <f t="shared" si="803"/>
        <v>Acceptable</v>
      </c>
      <c r="T7317">
        <f>ROUNDUP(C7317,0)</f>
        <v>5</v>
      </c>
      <c r="U7317">
        <f>ROUNDDOWN(C7317,0)</f>
        <v>4</v>
      </c>
      <c r="V7317">
        <f>RIGHT(K7317,2)+2000</f>
        <v>2018</v>
      </c>
      <c r="W7317" t="str">
        <f>INDEX(_xlfn.TEXTSPLIT(K7317,"-"),1,2)</f>
        <v>Jul</v>
      </c>
      <c r="X7317" t="str">
        <f>INDEX(_xlfn.TEXTSPLIT(K7317,"-"),1,1)</f>
        <v>18</v>
      </c>
      <c r="Y7317">
        <f>INDEX(months!B:B,MATCH(Sheet1!W7317,months!A:A,0))</f>
        <v>7</v>
      </c>
      <c r="Z7317">
        <f t="shared" si="804"/>
        <v>43299</v>
      </c>
    </row>
    <row r="7318" spans="1:26" x14ac:dyDescent="0.2">
      <c r="A7318" t="s">
        <v>10135</v>
      </c>
      <c r="B7318" t="s">
        <v>3070</v>
      </c>
      <c r="C7318">
        <v>4.4000000000000004</v>
      </c>
      <c r="D7318">
        <v>211</v>
      </c>
      <c r="E7318" t="s">
        <v>516</v>
      </c>
      <c r="F7318" t="s">
        <v>22</v>
      </c>
      <c r="G7318" t="s">
        <v>23</v>
      </c>
      <c r="H7318" t="s">
        <v>24</v>
      </c>
      <c r="I7318" t="s">
        <v>25</v>
      </c>
      <c r="J7318" t="s">
        <v>1303</v>
      </c>
      <c r="K7318" t="s">
        <v>4551</v>
      </c>
      <c r="L7318" t="s">
        <v>420</v>
      </c>
      <c r="M7318" t="s">
        <v>29</v>
      </c>
      <c r="N7318">
        <f t="shared" si="798"/>
        <v>0</v>
      </c>
      <c r="O7318" t="str">
        <f t="shared" si="799"/>
        <v>No</v>
      </c>
      <c r="P7318">
        <f t="shared" si="800"/>
        <v>0</v>
      </c>
      <c r="Q7318">
        <f t="shared" si="801"/>
        <v>4813937689</v>
      </c>
      <c r="R7318">
        <f t="shared" si="802"/>
        <v>4.1933383153624479</v>
      </c>
      <c r="S7318" t="str">
        <f t="shared" si="803"/>
        <v>Acceptable</v>
      </c>
      <c r="T7318">
        <f>ROUNDUP(C7318,0)</f>
        <v>5</v>
      </c>
      <c r="U7318">
        <f>ROUNDDOWN(C7318,0)</f>
        <v>4</v>
      </c>
      <c r="V7318">
        <f>RIGHT(K7318,2)+2000</f>
        <v>2016</v>
      </c>
      <c r="W7318" t="str">
        <f>INDEX(_xlfn.TEXTSPLIT(K7318,"-"),1,2)</f>
        <v>Jul</v>
      </c>
      <c r="X7318" t="str">
        <f>INDEX(_xlfn.TEXTSPLIT(K7318,"-"),1,1)</f>
        <v>5</v>
      </c>
      <c r="Y7318">
        <f>INDEX(months!B:B,MATCH(Sheet1!W7318,months!A:A,0))</f>
        <v>7</v>
      </c>
      <c r="Z7318">
        <f t="shared" si="804"/>
        <v>42556</v>
      </c>
    </row>
    <row r="7319" spans="1:26" x14ac:dyDescent="0.2">
      <c r="A7319" t="s">
        <v>10136</v>
      </c>
      <c r="B7319" t="s">
        <v>5319</v>
      </c>
      <c r="D7319">
        <v>0</v>
      </c>
      <c r="E7319" t="s">
        <v>281</v>
      </c>
      <c r="F7319" t="s">
        <v>1010</v>
      </c>
      <c r="G7319" t="s">
        <v>23</v>
      </c>
      <c r="H7319" t="s">
        <v>24</v>
      </c>
      <c r="I7319" t="s">
        <v>44</v>
      </c>
      <c r="J7319" t="s">
        <v>5320</v>
      </c>
      <c r="K7319" t="s">
        <v>1628</v>
      </c>
      <c r="L7319" t="s">
        <v>1693</v>
      </c>
      <c r="M7319" t="s">
        <v>29</v>
      </c>
      <c r="N7319">
        <f t="shared" si="798"/>
        <v>0</v>
      </c>
      <c r="O7319" t="str">
        <f t="shared" si="799"/>
        <v>No</v>
      </c>
      <c r="P7319">
        <f t="shared" si="800"/>
        <v>0</v>
      </c>
      <c r="Q7319">
        <f t="shared" si="801"/>
        <v>4813937689</v>
      </c>
      <c r="R7319">
        <f t="shared" si="802"/>
        <v>4.1933383153624479</v>
      </c>
      <c r="S7319" t="str">
        <f t="shared" si="803"/>
        <v>Acceptable</v>
      </c>
      <c r="T7319">
        <f>ROUNDUP(C7319,0)</f>
        <v>0</v>
      </c>
      <c r="U7319">
        <f>ROUNDDOWN(C7319,0)</f>
        <v>0</v>
      </c>
      <c r="V7319">
        <f>RIGHT(K7319,2)+2000</f>
        <v>2018</v>
      </c>
      <c r="W7319" t="str">
        <f>INDEX(_xlfn.TEXTSPLIT(K7319,"-"),1,2)</f>
        <v>Apr</v>
      </c>
      <c r="X7319" t="str">
        <f>INDEX(_xlfn.TEXTSPLIT(K7319,"-"),1,1)</f>
        <v>12</v>
      </c>
      <c r="Y7319">
        <f>INDEX(months!B:B,MATCH(Sheet1!W7319,months!A:A,0))</f>
        <v>4</v>
      </c>
      <c r="Z7319">
        <f t="shared" si="804"/>
        <v>43202</v>
      </c>
    </row>
    <row r="7320" spans="1:26" x14ac:dyDescent="0.2">
      <c r="A7320" t="s">
        <v>10137</v>
      </c>
      <c r="B7320" t="s">
        <v>4612</v>
      </c>
      <c r="D7320">
        <v>0</v>
      </c>
      <c r="E7320" t="s">
        <v>1072</v>
      </c>
      <c r="F7320" t="s">
        <v>1005</v>
      </c>
      <c r="G7320" t="s">
        <v>23</v>
      </c>
      <c r="H7320" t="s">
        <v>24</v>
      </c>
      <c r="I7320" t="s">
        <v>25</v>
      </c>
      <c r="J7320" t="s">
        <v>4613</v>
      </c>
      <c r="K7320" t="s">
        <v>10138</v>
      </c>
      <c r="L7320" t="s">
        <v>59</v>
      </c>
      <c r="M7320" t="s">
        <v>81</v>
      </c>
      <c r="N7320">
        <f t="shared" si="798"/>
        <v>0</v>
      </c>
      <c r="O7320" t="str">
        <f t="shared" si="799"/>
        <v>No</v>
      </c>
      <c r="P7320">
        <f t="shared" si="800"/>
        <v>0</v>
      </c>
      <c r="Q7320">
        <f t="shared" si="801"/>
        <v>4813937689</v>
      </c>
      <c r="R7320">
        <f t="shared" si="802"/>
        <v>4.1933383153624479</v>
      </c>
      <c r="S7320" t="str">
        <f t="shared" si="803"/>
        <v>Acceptable</v>
      </c>
      <c r="T7320">
        <f>ROUNDUP(C7320,0)</f>
        <v>0</v>
      </c>
      <c r="U7320">
        <f>ROUNDDOWN(C7320,0)</f>
        <v>0</v>
      </c>
      <c r="V7320">
        <f>RIGHT(K7320,2)+2000</f>
        <v>2017</v>
      </c>
      <c r="W7320" t="str">
        <f>INDEX(_xlfn.TEXTSPLIT(K7320,"-"),1,2)</f>
        <v>May</v>
      </c>
      <c r="X7320" t="str">
        <f>INDEX(_xlfn.TEXTSPLIT(K7320,"-"),1,1)</f>
        <v>27</v>
      </c>
      <c r="Y7320">
        <f>INDEX(months!B:B,MATCH(Sheet1!W7320,months!A:A,0))</f>
        <v>5</v>
      </c>
      <c r="Z7320">
        <f t="shared" si="804"/>
        <v>42882</v>
      </c>
    </row>
    <row r="7321" spans="1:26" x14ac:dyDescent="0.2">
      <c r="A7321" t="s">
        <v>10139</v>
      </c>
      <c r="B7321" t="s">
        <v>3070</v>
      </c>
      <c r="C7321">
        <v>4</v>
      </c>
      <c r="D7321">
        <v>8</v>
      </c>
      <c r="E7321" t="s">
        <v>239</v>
      </c>
      <c r="F7321" t="s">
        <v>1199</v>
      </c>
      <c r="G7321" t="s">
        <v>23</v>
      </c>
      <c r="H7321" t="s">
        <v>24</v>
      </c>
      <c r="I7321" t="s">
        <v>25</v>
      </c>
      <c r="J7321" t="s">
        <v>1537</v>
      </c>
      <c r="K7321" t="s">
        <v>820</v>
      </c>
      <c r="L7321" t="s">
        <v>1693</v>
      </c>
      <c r="M7321" t="s">
        <v>29</v>
      </c>
      <c r="N7321">
        <f t="shared" si="798"/>
        <v>0</v>
      </c>
      <c r="O7321" t="str">
        <f t="shared" si="799"/>
        <v>No</v>
      </c>
      <c r="P7321">
        <f t="shared" si="800"/>
        <v>0</v>
      </c>
      <c r="Q7321">
        <f t="shared" si="801"/>
        <v>4813937689</v>
      </c>
      <c r="R7321">
        <f t="shared" si="802"/>
        <v>4.1933383153624479</v>
      </c>
      <c r="S7321" t="str">
        <f t="shared" si="803"/>
        <v>Acceptable</v>
      </c>
      <c r="T7321">
        <f>ROUNDUP(C7321,0)</f>
        <v>4</v>
      </c>
      <c r="U7321">
        <f>ROUNDDOWN(C7321,0)</f>
        <v>4</v>
      </c>
      <c r="V7321">
        <f>RIGHT(K7321,2)+2000</f>
        <v>2018</v>
      </c>
      <c r="W7321" t="str">
        <f>INDEX(_xlfn.TEXTSPLIT(K7321,"-"),1,2)</f>
        <v>Jun</v>
      </c>
      <c r="X7321" t="str">
        <f>INDEX(_xlfn.TEXTSPLIT(K7321,"-"),1,1)</f>
        <v>19</v>
      </c>
      <c r="Y7321">
        <f>INDEX(months!B:B,MATCH(Sheet1!W7321,months!A:A,0))</f>
        <v>6</v>
      </c>
      <c r="Z7321">
        <f t="shared" si="804"/>
        <v>43270</v>
      </c>
    </row>
    <row r="7322" spans="1:26" x14ac:dyDescent="0.2">
      <c r="A7322" t="s">
        <v>10140</v>
      </c>
      <c r="B7322" t="s">
        <v>3070</v>
      </c>
      <c r="C7322">
        <v>5</v>
      </c>
      <c r="D7322">
        <v>7</v>
      </c>
      <c r="E7322" t="s">
        <v>532</v>
      </c>
      <c r="F7322" t="s">
        <v>775</v>
      </c>
      <c r="G7322" t="s">
        <v>23</v>
      </c>
      <c r="H7322" t="s">
        <v>24</v>
      </c>
      <c r="I7322" t="s">
        <v>25</v>
      </c>
      <c r="J7322" t="s">
        <v>1303</v>
      </c>
      <c r="K7322" t="s">
        <v>264</v>
      </c>
      <c r="L7322" t="s">
        <v>59</v>
      </c>
      <c r="M7322" t="s">
        <v>29</v>
      </c>
      <c r="N7322">
        <f t="shared" si="798"/>
        <v>0</v>
      </c>
      <c r="O7322" t="str">
        <f t="shared" si="799"/>
        <v>No</v>
      </c>
      <c r="P7322">
        <f t="shared" si="800"/>
        <v>0</v>
      </c>
      <c r="Q7322">
        <f t="shared" si="801"/>
        <v>4813937689</v>
      </c>
      <c r="R7322">
        <f t="shared" si="802"/>
        <v>4.1933383153624479</v>
      </c>
      <c r="S7322" t="str">
        <f t="shared" si="803"/>
        <v>Acceptable</v>
      </c>
      <c r="T7322">
        <f>ROUNDUP(C7322,0)</f>
        <v>5</v>
      </c>
      <c r="U7322">
        <f>ROUNDDOWN(C7322,0)</f>
        <v>5</v>
      </c>
      <c r="V7322">
        <f>RIGHT(K7322,2)+2000</f>
        <v>2018</v>
      </c>
      <c r="W7322" t="str">
        <f>INDEX(_xlfn.TEXTSPLIT(K7322,"-"),1,2)</f>
        <v>May</v>
      </c>
      <c r="X7322" t="str">
        <f>INDEX(_xlfn.TEXTSPLIT(K7322,"-"),1,1)</f>
        <v>25</v>
      </c>
      <c r="Y7322">
        <f>INDEX(months!B:B,MATCH(Sheet1!W7322,months!A:A,0))</f>
        <v>5</v>
      </c>
      <c r="Z7322">
        <f t="shared" si="804"/>
        <v>43245</v>
      </c>
    </row>
    <row r="7323" spans="1:26" x14ac:dyDescent="0.2">
      <c r="A7323" t="s">
        <v>10141</v>
      </c>
      <c r="B7323" t="s">
        <v>3070</v>
      </c>
      <c r="C7323">
        <v>5</v>
      </c>
      <c r="D7323">
        <v>8</v>
      </c>
      <c r="E7323" t="s">
        <v>31</v>
      </c>
      <c r="F7323" t="s">
        <v>1230</v>
      </c>
      <c r="G7323" t="s">
        <v>23</v>
      </c>
      <c r="H7323" t="s">
        <v>24</v>
      </c>
      <c r="I7323" t="s">
        <v>25</v>
      </c>
      <c r="J7323" t="s">
        <v>1303</v>
      </c>
      <c r="K7323" t="s">
        <v>39</v>
      </c>
      <c r="L7323" t="s">
        <v>53</v>
      </c>
      <c r="M7323" t="s">
        <v>47</v>
      </c>
      <c r="N7323">
        <f t="shared" si="798"/>
        <v>0</v>
      </c>
      <c r="O7323" t="str">
        <f t="shared" si="799"/>
        <v>No</v>
      </c>
      <c r="P7323">
        <f t="shared" si="800"/>
        <v>0</v>
      </c>
      <c r="Q7323">
        <f t="shared" si="801"/>
        <v>4813937689</v>
      </c>
      <c r="R7323">
        <f t="shared" si="802"/>
        <v>4.1933383153624479</v>
      </c>
      <c r="S7323" t="str">
        <f t="shared" si="803"/>
        <v>Acceptable</v>
      </c>
      <c r="T7323">
        <f>ROUNDUP(C7323,0)</f>
        <v>5</v>
      </c>
      <c r="U7323">
        <f>ROUNDDOWN(C7323,0)</f>
        <v>5</v>
      </c>
      <c r="V7323">
        <f>RIGHT(K7323,2)+2000</f>
        <v>2018</v>
      </c>
      <c r="W7323" t="str">
        <f>INDEX(_xlfn.TEXTSPLIT(K7323,"-"),1,2)</f>
        <v>Aug</v>
      </c>
      <c r="X7323" t="str">
        <f>INDEX(_xlfn.TEXTSPLIT(K7323,"-"),1,1)</f>
        <v>1</v>
      </c>
      <c r="Y7323">
        <f>INDEX(months!B:B,MATCH(Sheet1!W7323,months!A:A,0))</f>
        <v>8</v>
      </c>
      <c r="Z7323">
        <f t="shared" si="804"/>
        <v>43313</v>
      </c>
    </row>
    <row r="7324" spans="1:26" x14ac:dyDescent="0.2">
      <c r="A7324" t="s">
        <v>10142</v>
      </c>
      <c r="B7324" t="s">
        <v>3070</v>
      </c>
      <c r="D7324">
        <v>0</v>
      </c>
      <c r="E7324" t="s">
        <v>2443</v>
      </c>
      <c r="F7324" t="s">
        <v>1005</v>
      </c>
      <c r="G7324" t="s">
        <v>23</v>
      </c>
      <c r="H7324" t="s">
        <v>24</v>
      </c>
      <c r="I7324" t="s">
        <v>25</v>
      </c>
      <c r="J7324" t="s">
        <v>1537</v>
      </c>
      <c r="K7324" t="s">
        <v>3771</v>
      </c>
      <c r="L7324" t="s">
        <v>59</v>
      </c>
      <c r="M7324" t="s">
        <v>81</v>
      </c>
      <c r="N7324">
        <f t="shared" si="798"/>
        <v>0</v>
      </c>
      <c r="O7324" t="str">
        <f t="shared" si="799"/>
        <v>No</v>
      </c>
      <c r="P7324">
        <f t="shared" si="800"/>
        <v>0</v>
      </c>
      <c r="Q7324">
        <f t="shared" si="801"/>
        <v>4813937689</v>
      </c>
      <c r="R7324">
        <f t="shared" si="802"/>
        <v>4.1933383153624479</v>
      </c>
      <c r="S7324" t="str">
        <f t="shared" si="803"/>
        <v>Acceptable</v>
      </c>
      <c r="T7324">
        <f>ROUNDUP(C7324,0)</f>
        <v>0</v>
      </c>
      <c r="U7324">
        <f>ROUNDDOWN(C7324,0)</f>
        <v>0</v>
      </c>
      <c r="V7324">
        <f>RIGHT(K7324,2)+2000</f>
        <v>2018</v>
      </c>
      <c r="W7324" t="str">
        <f>INDEX(_xlfn.TEXTSPLIT(K7324,"-"),1,2)</f>
        <v>Apr</v>
      </c>
      <c r="X7324" t="str">
        <f>INDEX(_xlfn.TEXTSPLIT(K7324,"-"),1,1)</f>
        <v>24</v>
      </c>
      <c r="Y7324">
        <f>INDEX(months!B:B,MATCH(Sheet1!W7324,months!A:A,0))</f>
        <v>4</v>
      </c>
      <c r="Z7324">
        <f t="shared" si="804"/>
        <v>43214</v>
      </c>
    </row>
    <row r="7325" spans="1:26" x14ac:dyDescent="0.2">
      <c r="A7325" t="s">
        <v>10143</v>
      </c>
      <c r="B7325" t="s">
        <v>3070</v>
      </c>
      <c r="C7325">
        <v>3.8</v>
      </c>
      <c r="D7325">
        <v>28</v>
      </c>
      <c r="E7325" t="s">
        <v>3905</v>
      </c>
      <c r="F7325" t="s">
        <v>775</v>
      </c>
      <c r="G7325" t="s">
        <v>23</v>
      </c>
      <c r="H7325" t="s">
        <v>24</v>
      </c>
      <c r="I7325" t="s">
        <v>44</v>
      </c>
      <c r="J7325" t="s">
        <v>1303</v>
      </c>
      <c r="K7325" t="s">
        <v>5756</v>
      </c>
      <c r="L7325" t="s">
        <v>7582</v>
      </c>
      <c r="M7325" t="s">
        <v>60</v>
      </c>
      <c r="N7325">
        <f t="shared" si="798"/>
        <v>0</v>
      </c>
      <c r="O7325" t="str">
        <f t="shared" si="799"/>
        <v>No</v>
      </c>
      <c r="P7325">
        <f t="shared" si="800"/>
        <v>0</v>
      </c>
      <c r="Q7325">
        <f t="shared" si="801"/>
        <v>4813937689</v>
      </c>
      <c r="R7325">
        <f t="shared" si="802"/>
        <v>4.1933383153624479</v>
      </c>
      <c r="S7325" t="str">
        <f t="shared" si="803"/>
        <v>Acceptable</v>
      </c>
      <c r="T7325">
        <f>ROUNDUP(C7325,0)</f>
        <v>4</v>
      </c>
      <c r="U7325">
        <f>ROUNDDOWN(C7325,0)</f>
        <v>3</v>
      </c>
      <c r="V7325">
        <f>RIGHT(K7325,2)+2000</f>
        <v>2017</v>
      </c>
      <c r="W7325" t="str">
        <f>INDEX(_xlfn.TEXTSPLIT(K7325,"-"),1,2)</f>
        <v>Oct</v>
      </c>
      <c r="X7325" t="str">
        <f>INDEX(_xlfn.TEXTSPLIT(K7325,"-"),1,1)</f>
        <v>23</v>
      </c>
      <c r="Y7325">
        <f>INDEX(months!B:B,MATCH(Sheet1!W7325,months!A:A,0))</f>
        <v>10</v>
      </c>
      <c r="Z7325">
        <f t="shared" si="804"/>
        <v>43031</v>
      </c>
    </row>
    <row r="7326" spans="1:26" x14ac:dyDescent="0.2">
      <c r="A7326" t="s">
        <v>10144</v>
      </c>
      <c r="B7326" t="s">
        <v>5319</v>
      </c>
      <c r="C7326">
        <v>4.3</v>
      </c>
      <c r="D7326">
        <v>2746</v>
      </c>
      <c r="E7326" t="s">
        <v>37</v>
      </c>
      <c r="F7326" t="s">
        <v>50</v>
      </c>
      <c r="G7326" t="s">
        <v>23</v>
      </c>
      <c r="H7326" t="s">
        <v>24</v>
      </c>
      <c r="I7326" t="s">
        <v>25</v>
      </c>
      <c r="J7326" t="s">
        <v>5320</v>
      </c>
      <c r="K7326" t="s">
        <v>380</v>
      </c>
      <c r="L7326" t="s">
        <v>4270</v>
      </c>
      <c r="M7326" t="s">
        <v>81</v>
      </c>
      <c r="N7326">
        <f t="shared" si="798"/>
        <v>0</v>
      </c>
      <c r="O7326" t="str">
        <f t="shared" si="799"/>
        <v>No</v>
      </c>
      <c r="P7326">
        <f t="shared" si="800"/>
        <v>0</v>
      </c>
      <c r="Q7326">
        <f t="shared" si="801"/>
        <v>4813937689</v>
      </c>
      <c r="R7326">
        <f t="shared" si="802"/>
        <v>4.1933383153624479</v>
      </c>
      <c r="S7326" t="str">
        <f t="shared" si="803"/>
        <v>Acceptable</v>
      </c>
      <c r="T7326">
        <f>ROUNDUP(C7326,0)</f>
        <v>5</v>
      </c>
      <c r="U7326">
        <f>ROUNDDOWN(C7326,0)</f>
        <v>4</v>
      </c>
      <c r="V7326">
        <f>RIGHT(K7326,2)+2000</f>
        <v>2018</v>
      </c>
      <c r="W7326" t="str">
        <f>INDEX(_xlfn.TEXTSPLIT(K7326,"-"),1,2)</f>
        <v>Apr</v>
      </c>
      <c r="X7326" t="str">
        <f>INDEX(_xlfn.TEXTSPLIT(K7326,"-"),1,1)</f>
        <v>9</v>
      </c>
      <c r="Y7326">
        <f>INDEX(months!B:B,MATCH(Sheet1!W7326,months!A:A,0))</f>
        <v>4</v>
      </c>
      <c r="Z7326">
        <f t="shared" si="804"/>
        <v>43199</v>
      </c>
    </row>
    <row r="7327" spans="1:26" x14ac:dyDescent="0.2">
      <c r="A7327" t="s">
        <v>10145</v>
      </c>
      <c r="B7327" t="s">
        <v>3070</v>
      </c>
      <c r="C7327">
        <v>4.7</v>
      </c>
      <c r="D7327">
        <v>6</v>
      </c>
      <c r="E7327" t="s">
        <v>260</v>
      </c>
      <c r="F7327" t="s">
        <v>775</v>
      </c>
      <c r="G7327" t="s">
        <v>23</v>
      </c>
      <c r="H7327" t="s">
        <v>24</v>
      </c>
      <c r="I7327" t="s">
        <v>44</v>
      </c>
      <c r="J7327" t="s">
        <v>1537</v>
      </c>
      <c r="K7327" t="s">
        <v>10131</v>
      </c>
      <c r="L7327" t="s">
        <v>3102</v>
      </c>
      <c r="M7327" t="s">
        <v>72</v>
      </c>
      <c r="N7327">
        <f t="shared" si="798"/>
        <v>0</v>
      </c>
      <c r="O7327" t="str">
        <f t="shared" si="799"/>
        <v>No</v>
      </c>
      <c r="P7327">
        <f t="shared" si="800"/>
        <v>0</v>
      </c>
      <c r="Q7327">
        <f t="shared" si="801"/>
        <v>4813937689</v>
      </c>
      <c r="R7327">
        <f t="shared" si="802"/>
        <v>4.1933383153624479</v>
      </c>
      <c r="S7327" t="str">
        <f t="shared" si="803"/>
        <v>Acceptable</v>
      </c>
      <c r="T7327">
        <f>ROUNDUP(C7327,0)</f>
        <v>5</v>
      </c>
      <c r="U7327">
        <f>ROUNDDOWN(C7327,0)</f>
        <v>4</v>
      </c>
      <c r="V7327">
        <f>RIGHT(K7327,2)+2000</f>
        <v>2015</v>
      </c>
      <c r="W7327" t="str">
        <f>INDEX(_xlfn.TEXTSPLIT(K7327,"-"),1,2)</f>
        <v>Jun</v>
      </c>
      <c r="X7327" t="str">
        <f>INDEX(_xlfn.TEXTSPLIT(K7327,"-"),1,1)</f>
        <v>19</v>
      </c>
      <c r="Y7327">
        <f>INDEX(months!B:B,MATCH(Sheet1!W7327,months!A:A,0))</f>
        <v>6</v>
      </c>
      <c r="Z7327">
        <f t="shared" si="804"/>
        <v>42174</v>
      </c>
    </row>
    <row r="7328" spans="1:26" x14ac:dyDescent="0.2">
      <c r="A7328" t="s">
        <v>10146</v>
      </c>
      <c r="B7328" t="s">
        <v>5319</v>
      </c>
      <c r="C7328">
        <v>4.5</v>
      </c>
      <c r="D7328">
        <v>12</v>
      </c>
      <c r="E7328" t="s">
        <v>289</v>
      </c>
      <c r="F7328" t="s">
        <v>101</v>
      </c>
      <c r="G7328" t="s">
        <v>23</v>
      </c>
      <c r="H7328" t="s">
        <v>24</v>
      </c>
      <c r="I7328" t="s">
        <v>25</v>
      </c>
      <c r="J7328" t="s">
        <v>5320</v>
      </c>
      <c r="K7328" t="s">
        <v>1334</v>
      </c>
      <c r="L7328" t="s">
        <v>53</v>
      </c>
      <c r="M7328" t="s">
        <v>81</v>
      </c>
      <c r="N7328">
        <f t="shared" si="798"/>
        <v>0</v>
      </c>
      <c r="O7328" t="str">
        <f t="shared" si="799"/>
        <v>No</v>
      </c>
      <c r="P7328">
        <f t="shared" si="800"/>
        <v>0</v>
      </c>
      <c r="Q7328">
        <f t="shared" si="801"/>
        <v>4813937689</v>
      </c>
      <c r="R7328">
        <f t="shared" si="802"/>
        <v>4.1933383153624479</v>
      </c>
      <c r="S7328" t="str">
        <f t="shared" si="803"/>
        <v>Acceptable</v>
      </c>
      <c r="T7328">
        <f>ROUNDUP(C7328,0)</f>
        <v>5</v>
      </c>
      <c r="U7328">
        <f>ROUNDDOWN(C7328,0)</f>
        <v>4</v>
      </c>
      <c r="V7328">
        <f>RIGHT(K7328,2)+2000</f>
        <v>2018</v>
      </c>
      <c r="W7328" t="str">
        <f>INDEX(_xlfn.TEXTSPLIT(K7328,"-"),1,2)</f>
        <v>Feb</v>
      </c>
      <c r="X7328" t="str">
        <f>INDEX(_xlfn.TEXTSPLIT(K7328,"-"),1,1)</f>
        <v>3</v>
      </c>
      <c r="Y7328">
        <f>INDEX(months!B:B,MATCH(Sheet1!W7328,months!A:A,0))</f>
        <v>2</v>
      </c>
      <c r="Z7328">
        <f t="shared" si="804"/>
        <v>43134</v>
      </c>
    </row>
    <row r="7329" spans="1:26" x14ac:dyDescent="0.2">
      <c r="A7329" t="s">
        <v>10147</v>
      </c>
      <c r="B7329" t="s">
        <v>3070</v>
      </c>
      <c r="C7329">
        <v>4.4000000000000004</v>
      </c>
      <c r="D7329">
        <v>31</v>
      </c>
      <c r="E7329" t="s">
        <v>733</v>
      </c>
      <c r="F7329" t="s">
        <v>775</v>
      </c>
      <c r="G7329" t="s">
        <v>23</v>
      </c>
      <c r="H7329" t="s">
        <v>24</v>
      </c>
      <c r="I7329" t="s">
        <v>25</v>
      </c>
      <c r="J7329" t="s">
        <v>1537</v>
      </c>
      <c r="K7329" t="s">
        <v>2079</v>
      </c>
      <c r="L7329" t="s">
        <v>53</v>
      </c>
      <c r="M7329" t="s">
        <v>86</v>
      </c>
      <c r="N7329">
        <f t="shared" si="798"/>
        <v>0</v>
      </c>
      <c r="O7329" t="str">
        <f t="shared" si="799"/>
        <v>No</v>
      </c>
      <c r="P7329">
        <f t="shared" si="800"/>
        <v>0</v>
      </c>
      <c r="Q7329">
        <f t="shared" si="801"/>
        <v>4813937689</v>
      </c>
      <c r="R7329">
        <f t="shared" si="802"/>
        <v>4.1933383153624479</v>
      </c>
      <c r="S7329" t="str">
        <f t="shared" si="803"/>
        <v>Acceptable</v>
      </c>
      <c r="T7329">
        <f>ROUNDUP(C7329,0)</f>
        <v>5</v>
      </c>
      <c r="U7329">
        <f>ROUNDDOWN(C7329,0)</f>
        <v>4</v>
      </c>
      <c r="V7329">
        <f>RIGHT(K7329,2)+2000</f>
        <v>2018</v>
      </c>
      <c r="W7329" t="str">
        <f>INDEX(_xlfn.TEXTSPLIT(K7329,"-"),1,2)</f>
        <v>Jun</v>
      </c>
      <c r="X7329" t="str">
        <f>INDEX(_xlfn.TEXTSPLIT(K7329,"-"),1,1)</f>
        <v>3</v>
      </c>
      <c r="Y7329">
        <f>INDEX(months!B:B,MATCH(Sheet1!W7329,months!A:A,0))</f>
        <v>6</v>
      </c>
      <c r="Z7329">
        <f t="shared" si="804"/>
        <v>43254</v>
      </c>
    </row>
    <row r="7330" spans="1:26" x14ac:dyDescent="0.2">
      <c r="A7330" t="s">
        <v>10148</v>
      </c>
      <c r="B7330" t="s">
        <v>4457</v>
      </c>
      <c r="C7330">
        <v>4.7</v>
      </c>
      <c r="D7330">
        <v>213</v>
      </c>
      <c r="E7330" t="s">
        <v>143</v>
      </c>
      <c r="F7330" t="s">
        <v>101</v>
      </c>
      <c r="G7330" t="s">
        <v>649</v>
      </c>
      <c r="H7330" t="s">
        <v>923</v>
      </c>
      <c r="I7330" t="s">
        <v>25</v>
      </c>
      <c r="J7330" t="s">
        <v>4458</v>
      </c>
      <c r="K7330" t="s">
        <v>2235</v>
      </c>
      <c r="L7330" t="s">
        <v>10149</v>
      </c>
      <c r="M7330" t="s">
        <v>54</v>
      </c>
      <c r="N7330">
        <f t="shared" si="798"/>
        <v>0</v>
      </c>
      <c r="O7330" t="str">
        <f t="shared" si="799"/>
        <v>No</v>
      </c>
      <c r="P7330">
        <f t="shared" si="800"/>
        <v>0</v>
      </c>
      <c r="Q7330">
        <f t="shared" si="801"/>
        <v>4813937689</v>
      </c>
      <c r="R7330">
        <f t="shared" si="802"/>
        <v>4.1933383153624479</v>
      </c>
      <c r="S7330" t="str">
        <f t="shared" si="803"/>
        <v>Acceptable</v>
      </c>
      <c r="T7330">
        <f>ROUNDUP(C7330,0)</f>
        <v>5</v>
      </c>
      <c r="U7330">
        <f>ROUNDDOWN(C7330,0)</f>
        <v>4</v>
      </c>
      <c r="V7330">
        <f>RIGHT(K7330,2)+2000</f>
        <v>2018</v>
      </c>
      <c r="W7330" t="str">
        <f>INDEX(_xlfn.TEXTSPLIT(K7330,"-"),1,2)</f>
        <v>Aug</v>
      </c>
      <c r="X7330" t="str">
        <f>INDEX(_xlfn.TEXTSPLIT(K7330,"-"),1,1)</f>
        <v>5</v>
      </c>
      <c r="Y7330">
        <f>INDEX(months!B:B,MATCH(Sheet1!W7330,months!A:A,0))</f>
        <v>8</v>
      </c>
      <c r="Z7330">
        <f t="shared" si="804"/>
        <v>43317</v>
      </c>
    </row>
    <row r="7331" spans="1:26" x14ac:dyDescent="0.2">
      <c r="A7331" t="s">
        <v>4959</v>
      </c>
      <c r="B7331" t="s">
        <v>4950</v>
      </c>
      <c r="C7331">
        <v>4.4000000000000004</v>
      </c>
      <c r="D7331">
        <v>228755</v>
      </c>
      <c r="E7331" t="s">
        <v>46</v>
      </c>
      <c r="F7331" t="s">
        <v>89</v>
      </c>
      <c r="G7331" t="s">
        <v>23</v>
      </c>
      <c r="H7331" t="s">
        <v>24</v>
      </c>
      <c r="I7331" t="s">
        <v>25</v>
      </c>
      <c r="J7331" t="s">
        <v>4951</v>
      </c>
      <c r="K7331" t="s">
        <v>160</v>
      </c>
      <c r="L7331" t="s">
        <v>10150</v>
      </c>
      <c r="M7331" t="s">
        <v>46</v>
      </c>
      <c r="N7331">
        <f t="shared" si="798"/>
        <v>0</v>
      </c>
      <c r="O7331" t="str">
        <f t="shared" si="799"/>
        <v>No</v>
      </c>
      <c r="P7331">
        <f t="shared" si="800"/>
        <v>0</v>
      </c>
      <c r="Q7331">
        <f t="shared" si="801"/>
        <v>4813937689</v>
      </c>
      <c r="R7331">
        <f t="shared" si="802"/>
        <v>4.1933383153624479</v>
      </c>
      <c r="S7331" t="str">
        <f t="shared" si="803"/>
        <v>Acceptable</v>
      </c>
      <c r="T7331">
        <f>ROUNDUP(C7331,0)</f>
        <v>5</v>
      </c>
      <c r="U7331">
        <f>ROUNDDOWN(C7331,0)</f>
        <v>4</v>
      </c>
      <c r="V7331">
        <f>RIGHT(K7331,2)+2000</f>
        <v>2018</v>
      </c>
      <c r="W7331" t="str">
        <f>INDEX(_xlfn.TEXTSPLIT(K7331,"-"),1,2)</f>
        <v>Jul</v>
      </c>
      <c r="X7331" t="str">
        <f>INDEX(_xlfn.TEXTSPLIT(K7331,"-"),1,1)</f>
        <v>19</v>
      </c>
      <c r="Y7331">
        <f>INDEX(months!B:B,MATCH(Sheet1!W7331,months!A:A,0))</f>
        <v>7</v>
      </c>
      <c r="Z7331">
        <f t="shared" si="804"/>
        <v>43300</v>
      </c>
    </row>
    <row r="7332" spans="1:26" x14ac:dyDescent="0.2">
      <c r="A7332" t="s">
        <v>10151</v>
      </c>
      <c r="B7332" t="s">
        <v>5319</v>
      </c>
      <c r="C7332">
        <v>3.7</v>
      </c>
      <c r="D7332">
        <v>4379</v>
      </c>
      <c r="E7332" t="s">
        <v>46</v>
      </c>
      <c r="F7332" t="s">
        <v>65</v>
      </c>
      <c r="G7332" t="s">
        <v>23</v>
      </c>
      <c r="H7332" t="s">
        <v>24</v>
      </c>
      <c r="I7332" t="s">
        <v>44</v>
      </c>
      <c r="J7332" t="s">
        <v>5320</v>
      </c>
      <c r="K7332" t="s">
        <v>97</v>
      </c>
      <c r="L7332" t="s">
        <v>46</v>
      </c>
      <c r="M7332" t="s">
        <v>46</v>
      </c>
      <c r="N7332">
        <f t="shared" si="798"/>
        <v>0</v>
      </c>
      <c r="O7332" t="str">
        <f t="shared" si="799"/>
        <v>No</v>
      </c>
      <c r="P7332">
        <f t="shared" si="800"/>
        <v>0</v>
      </c>
      <c r="Q7332">
        <f t="shared" si="801"/>
        <v>4813937689</v>
      </c>
      <c r="R7332">
        <f t="shared" si="802"/>
        <v>4.1933383153624479</v>
      </c>
      <c r="S7332" t="str">
        <f t="shared" si="803"/>
        <v>Acceptable</v>
      </c>
      <c r="T7332">
        <f>ROUNDUP(C7332,0)</f>
        <v>4</v>
      </c>
      <c r="U7332">
        <f>ROUNDDOWN(C7332,0)</f>
        <v>3</v>
      </c>
      <c r="V7332">
        <f>RIGHT(K7332,2)+2000</f>
        <v>2018</v>
      </c>
      <c r="W7332" t="str">
        <f>INDEX(_xlfn.TEXTSPLIT(K7332,"-"),1,2)</f>
        <v>Aug</v>
      </c>
      <c r="X7332" t="str">
        <f>INDEX(_xlfn.TEXTSPLIT(K7332,"-"),1,1)</f>
        <v>3</v>
      </c>
      <c r="Y7332">
        <f>INDEX(months!B:B,MATCH(Sheet1!W7332,months!A:A,0))</f>
        <v>8</v>
      </c>
      <c r="Z7332">
        <f t="shared" si="804"/>
        <v>43315</v>
      </c>
    </row>
    <row r="7333" spans="1:26" x14ac:dyDescent="0.2">
      <c r="A7333" t="s">
        <v>10152</v>
      </c>
      <c r="B7333" t="s">
        <v>3070</v>
      </c>
      <c r="C7333">
        <v>4.3</v>
      </c>
      <c r="D7333">
        <v>3146</v>
      </c>
      <c r="E7333" t="s">
        <v>46</v>
      </c>
      <c r="F7333" t="s">
        <v>50</v>
      </c>
      <c r="G7333" t="s">
        <v>23</v>
      </c>
      <c r="H7333" t="s">
        <v>24</v>
      </c>
      <c r="I7333" t="s">
        <v>25</v>
      </c>
      <c r="J7333" t="s">
        <v>10153</v>
      </c>
      <c r="K7333" t="s">
        <v>634</v>
      </c>
      <c r="L7333" t="s">
        <v>10154</v>
      </c>
      <c r="M7333" t="s">
        <v>81</v>
      </c>
      <c r="N7333">
        <f t="shared" si="798"/>
        <v>0</v>
      </c>
      <c r="O7333" t="str">
        <f t="shared" si="799"/>
        <v>No</v>
      </c>
      <c r="P7333">
        <f t="shared" si="800"/>
        <v>0</v>
      </c>
      <c r="Q7333">
        <f t="shared" si="801"/>
        <v>4813937689</v>
      </c>
      <c r="R7333">
        <f t="shared" si="802"/>
        <v>4.1933383153624479</v>
      </c>
      <c r="S7333" t="str">
        <f t="shared" si="803"/>
        <v>Acceptable</v>
      </c>
      <c r="T7333">
        <f>ROUNDUP(C7333,0)</f>
        <v>5</v>
      </c>
      <c r="U7333">
        <f>ROUNDDOWN(C7333,0)</f>
        <v>4</v>
      </c>
      <c r="V7333">
        <f>RIGHT(K7333,2)+2000</f>
        <v>2018</v>
      </c>
      <c r="W7333" t="str">
        <f>INDEX(_xlfn.TEXTSPLIT(K7333,"-"),1,2)</f>
        <v>Jan</v>
      </c>
      <c r="X7333" t="str">
        <f>INDEX(_xlfn.TEXTSPLIT(K7333,"-"),1,1)</f>
        <v>31</v>
      </c>
      <c r="Y7333">
        <f>INDEX(months!B:B,MATCH(Sheet1!W7333,months!A:A,0))</f>
        <v>1</v>
      </c>
      <c r="Z7333">
        <f t="shared" si="804"/>
        <v>43131</v>
      </c>
    </row>
    <row r="7334" spans="1:26" x14ac:dyDescent="0.2">
      <c r="A7334" t="s">
        <v>10155</v>
      </c>
      <c r="B7334" t="s">
        <v>5191</v>
      </c>
      <c r="D7334">
        <v>15</v>
      </c>
      <c r="E7334" t="s">
        <v>46</v>
      </c>
      <c r="F7334" t="s">
        <v>1199</v>
      </c>
      <c r="G7334" t="s">
        <v>649</v>
      </c>
      <c r="H7334" t="s">
        <v>1011</v>
      </c>
      <c r="I7334" t="s">
        <v>25</v>
      </c>
      <c r="J7334" t="s">
        <v>5192</v>
      </c>
      <c r="K7334" t="s">
        <v>5466</v>
      </c>
      <c r="L7334" t="s">
        <v>46</v>
      </c>
      <c r="M7334" t="s">
        <v>46</v>
      </c>
      <c r="N7334">
        <f t="shared" si="798"/>
        <v>0</v>
      </c>
      <c r="O7334" t="str">
        <f t="shared" si="799"/>
        <v>No</v>
      </c>
      <c r="P7334">
        <f t="shared" si="800"/>
        <v>0</v>
      </c>
      <c r="Q7334">
        <f t="shared" si="801"/>
        <v>4813937689</v>
      </c>
      <c r="R7334">
        <f t="shared" si="802"/>
        <v>4.1933383153624479</v>
      </c>
      <c r="S7334" t="str">
        <f t="shared" si="803"/>
        <v>Acceptable</v>
      </c>
      <c r="T7334">
        <f>ROUNDUP(C7334,0)</f>
        <v>0</v>
      </c>
      <c r="U7334">
        <f>ROUNDDOWN(C7334,0)</f>
        <v>0</v>
      </c>
      <c r="V7334">
        <f>RIGHT(K7334,2)+2000</f>
        <v>2016</v>
      </c>
      <c r="W7334" t="str">
        <f>INDEX(_xlfn.TEXTSPLIT(K7334,"-"),1,2)</f>
        <v>Aug</v>
      </c>
      <c r="X7334" t="str">
        <f>INDEX(_xlfn.TEXTSPLIT(K7334,"-"),1,1)</f>
        <v>9</v>
      </c>
      <c r="Y7334">
        <f>INDEX(months!B:B,MATCH(Sheet1!W7334,months!A:A,0))</f>
        <v>8</v>
      </c>
      <c r="Z7334">
        <f t="shared" si="804"/>
        <v>42591</v>
      </c>
    </row>
    <row r="7335" spans="1:26" x14ac:dyDescent="0.2">
      <c r="A7335" t="s">
        <v>10156</v>
      </c>
      <c r="B7335" t="s">
        <v>3070</v>
      </c>
      <c r="C7335">
        <v>4</v>
      </c>
      <c r="D7335">
        <v>179</v>
      </c>
      <c r="E7335" t="s">
        <v>31</v>
      </c>
      <c r="F7335" t="s">
        <v>57</v>
      </c>
      <c r="G7335" t="s">
        <v>649</v>
      </c>
      <c r="H7335" t="s">
        <v>3310</v>
      </c>
      <c r="I7335" t="s">
        <v>25</v>
      </c>
      <c r="J7335" t="s">
        <v>2694</v>
      </c>
      <c r="K7335" t="s">
        <v>661</v>
      </c>
      <c r="M7335" t="s">
        <v>86</v>
      </c>
      <c r="N7335">
        <f t="shared" si="798"/>
        <v>0</v>
      </c>
      <c r="O7335" t="str">
        <f t="shared" si="799"/>
        <v>No</v>
      </c>
      <c r="P7335">
        <f t="shared" si="800"/>
        <v>0</v>
      </c>
      <c r="Q7335">
        <f t="shared" si="801"/>
        <v>4813937689</v>
      </c>
      <c r="R7335">
        <f t="shared" si="802"/>
        <v>4.1933383153624479</v>
      </c>
      <c r="S7335" t="str">
        <f t="shared" si="803"/>
        <v>Acceptable</v>
      </c>
      <c r="T7335">
        <f>ROUNDUP(C7335,0)</f>
        <v>4</v>
      </c>
      <c r="U7335">
        <f>ROUNDDOWN(C7335,0)</f>
        <v>4</v>
      </c>
      <c r="V7335">
        <f>RIGHT(K7335,2)+2000</f>
        <v>2018</v>
      </c>
      <c r="W7335" t="str">
        <f>INDEX(_xlfn.TEXTSPLIT(K7335,"-"),1,2)</f>
        <v>Apr</v>
      </c>
      <c r="X7335" t="str">
        <f>INDEX(_xlfn.TEXTSPLIT(K7335,"-"),1,1)</f>
        <v>18</v>
      </c>
      <c r="Y7335">
        <f>INDEX(months!B:B,MATCH(Sheet1!W7335,months!A:A,0))</f>
        <v>4</v>
      </c>
      <c r="Z7335">
        <f t="shared" si="804"/>
        <v>43208</v>
      </c>
    </row>
    <row r="7336" spans="1:26" x14ac:dyDescent="0.2">
      <c r="A7336" t="s">
        <v>10157</v>
      </c>
      <c r="B7336" t="s">
        <v>5319</v>
      </c>
      <c r="C7336">
        <v>3.9</v>
      </c>
      <c r="D7336">
        <v>45</v>
      </c>
      <c r="E7336" t="s">
        <v>186</v>
      </c>
      <c r="F7336" t="s">
        <v>101</v>
      </c>
      <c r="G7336" t="s">
        <v>23</v>
      </c>
      <c r="H7336" t="s">
        <v>24</v>
      </c>
      <c r="I7336" t="s">
        <v>25</v>
      </c>
      <c r="J7336" t="s">
        <v>5320</v>
      </c>
      <c r="K7336" t="s">
        <v>2436</v>
      </c>
      <c r="L7336" t="s">
        <v>10158</v>
      </c>
      <c r="M7336" t="s">
        <v>54</v>
      </c>
      <c r="N7336">
        <f t="shared" si="798"/>
        <v>0</v>
      </c>
      <c r="O7336" t="str">
        <f t="shared" si="799"/>
        <v>No</v>
      </c>
      <c r="P7336">
        <f t="shared" si="800"/>
        <v>0</v>
      </c>
      <c r="Q7336">
        <f t="shared" si="801"/>
        <v>4813937689</v>
      </c>
      <c r="R7336">
        <f t="shared" si="802"/>
        <v>4.1933383153624479</v>
      </c>
      <c r="S7336" t="str">
        <f t="shared" si="803"/>
        <v>Acceptable</v>
      </c>
      <c r="T7336">
        <f>ROUNDUP(C7336,0)</f>
        <v>4</v>
      </c>
      <c r="U7336">
        <f>ROUNDDOWN(C7336,0)</f>
        <v>3</v>
      </c>
      <c r="V7336">
        <f>RIGHT(K7336,2)+2000</f>
        <v>2018</v>
      </c>
      <c r="W7336" t="str">
        <f>INDEX(_xlfn.TEXTSPLIT(K7336,"-"),1,2)</f>
        <v>Feb</v>
      </c>
      <c r="X7336" t="str">
        <f>INDEX(_xlfn.TEXTSPLIT(K7336,"-"),1,1)</f>
        <v>20</v>
      </c>
      <c r="Y7336">
        <f>INDEX(months!B:B,MATCH(Sheet1!W7336,months!A:A,0))</f>
        <v>2</v>
      </c>
      <c r="Z7336">
        <f t="shared" si="804"/>
        <v>43151</v>
      </c>
    </row>
    <row r="7337" spans="1:26" x14ac:dyDescent="0.2">
      <c r="A7337" t="s">
        <v>10159</v>
      </c>
      <c r="B7337" t="s">
        <v>4310</v>
      </c>
      <c r="D7337">
        <v>0</v>
      </c>
      <c r="E7337" t="s">
        <v>1713</v>
      </c>
      <c r="F7337" t="s">
        <v>1278</v>
      </c>
      <c r="G7337" t="s">
        <v>649</v>
      </c>
      <c r="H7337" t="s">
        <v>2919</v>
      </c>
      <c r="I7337" t="s">
        <v>25</v>
      </c>
      <c r="J7337" t="s">
        <v>2718</v>
      </c>
      <c r="K7337" t="s">
        <v>357</v>
      </c>
      <c r="L7337" t="s">
        <v>1877</v>
      </c>
      <c r="M7337" t="s">
        <v>86</v>
      </c>
      <c r="N7337">
        <f t="shared" si="798"/>
        <v>0</v>
      </c>
      <c r="O7337" t="str">
        <f t="shared" si="799"/>
        <v>No</v>
      </c>
      <c r="P7337">
        <f t="shared" si="800"/>
        <v>0</v>
      </c>
      <c r="Q7337">
        <f t="shared" si="801"/>
        <v>4813937689</v>
      </c>
      <c r="R7337">
        <f t="shared" si="802"/>
        <v>4.1933383153624479</v>
      </c>
      <c r="S7337" t="str">
        <f t="shared" si="803"/>
        <v>Acceptable</v>
      </c>
      <c r="T7337">
        <f>ROUNDUP(C7337,0)</f>
        <v>0</v>
      </c>
      <c r="U7337">
        <f>ROUNDDOWN(C7337,0)</f>
        <v>0</v>
      </c>
      <c r="V7337">
        <f>RIGHT(K7337,2)+2000</f>
        <v>2018</v>
      </c>
      <c r="W7337" t="str">
        <f>INDEX(_xlfn.TEXTSPLIT(K7337,"-"),1,2)</f>
        <v>Jul</v>
      </c>
      <c r="X7337" t="str">
        <f>INDEX(_xlfn.TEXTSPLIT(K7337,"-"),1,1)</f>
        <v>25</v>
      </c>
      <c r="Y7337">
        <f>INDEX(months!B:B,MATCH(Sheet1!W7337,months!A:A,0))</f>
        <v>7</v>
      </c>
      <c r="Z7337">
        <f t="shared" si="804"/>
        <v>43306</v>
      </c>
    </row>
    <row r="7338" spans="1:26" x14ac:dyDescent="0.2">
      <c r="A7338" t="s">
        <v>10160</v>
      </c>
      <c r="B7338" t="s">
        <v>4801</v>
      </c>
      <c r="C7338">
        <v>4.9000000000000004</v>
      </c>
      <c r="D7338">
        <v>88</v>
      </c>
      <c r="E7338" t="s">
        <v>870</v>
      </c>
      <c r="F7338" t="s">
        <v>775</v>
      </c>
      <c r="G7338" t="s">
        <v>649</v>
      </c>
      <c r="H7338" t="s">
        <v>3310</v>
      </c>
      <c r="I7338" t="s">
        <v>25</v>
      </c>
      <c r="J7338" t="s">
        <v>4802</v>
      </c>
      <c r="K7338" t="s">
        <v>216</v>
      </c>
      <c r="L7338" t="s">
        <v>377</v>
      </c>
      <c r="M7338" t="s">
        <v>274</v>
      </c>
      <c r="N7338">
        <f t="shared" si="798"/>
        <v>0</v>
      </c>
      <c r="O7338" t="str">
        <f t="shared" si="799"/>
        <v>No</v>
      </c>
      <c r="P7338">
        <f t="shared" si="800"/>
        <v>0</v>
      </c>
      <c r="Q7338">
        <f t="shared" si="801"/>
        <v>4813937689</v>
      </c>
      <c r="R7338">
        <f t="shared" si="802"/>
        <v>4.1933383153624479</v>
      </c>
      <c r="S7338" t="str">
        <f t="shared" si="803"/>
        <v>Acceptable</v>
      </c>
      <c r="T7338">
        <f>ROUNDUP(C7338,0)</f>
        <v>5</v>
      </c>
      <c r="U7338">
        <f>ROUNDDOWN(C7338,0)</f>
        <v>4</v>
      </c>
      <c r="V7338">
        <f>RIGHT(K7338,2)+2000</f>
        <v>2018</v>
      </c>
      <c r="W7338" t="str">
        <f>INDEX(_xlfn.TEXTSPLIT(K7338,"-"),1,2)</f>
        <v>Jul</v>
      </c>
      <c r="X7338" t="str">
        <f>INDEX(_xlfn.TEXTSPLIT(K7338,"-"),1,1)</f>
        <v>26</v>
      </c>
      <c r="Y7338">
        <f>INDEX(months!B:B,MATCH(Sheet1!W7338,months!A:A,0))</f>
        <v>7</v>
      </c>
      <c r="Z7338">
        <f t="shared" si="804"/>
        <v>43307</v>
      </c>
    </row>
    <row r="7339" spans="1:26" x14ac:dyDescent="0.2">
      <c r="A7339" t="s">
        <v>10161</v>
      </c>
      <c r="B7339" t="s">
        <v>3070</v>
      </c>
      <c r="C7339">
        <v>3.5</v>
      </c>
      <c r="D7339">
        <v>163</v>
      </c>
      <c r="E7339" t="s">
        <v>281</v>
      </c>
      <c r="F7339" t="s">
        <v>775</v>
      </c>
      <c r="G7339" t="s">
        <v>23</v>
      </c>
      <c r="H7339" t="s">
        <v>24</v>
      </c>
      <c r="I7339" t="s">
        <v>25</v>
      </c>
      <c r="J7339" t="s">
        <v>2868</v>
      </c>
      <c r="K7339" t="s">
        <v>4653</v>
      </c>
      <c r="L7339" t="s">
        <v>157</v>
      </c>
      <c r="M7339" t="s">
        <v>29</v>
      </c>
      <c r="N7339">
        <f t="shared" si="798"/>
        <v>0</v>
      </c>
      <c r="O7339" t="str">
        <f t="shared" si="799"/>
        <v>No</v>
      </c>
      <c r="P7339">
        <f t="shared" si="800"/>
        <v>0</v>
      </c>
      <c r="Q7339">
        <f t="shared" si="801"/>
        <v>4813937689</v>
      </c>
      <c r="R7339">
        <f t="shared" si="802"/>
        <v>4.1933383153624479</v>
      </c>
      <c r="S7339" t="str">
        <f t="shared" si="803"/>
        <v>Acceptable</v>
      </c>
      <c r="T7339">
        <f>ROUNDUP(C7339,0)</f>
        <v>4</v>
      </c>
      <c r="U7339">
        <f>ROUNDDOWN(C7339,0)</f>
        <v>3</v>
      </c>
      <c r="V7339">
        <f>RIGHT(K7339,2)+2000</f>
        <v>2017</v>
      </c>
      <c r="W7339" t="str">
        <f>INDEX(_xlfn.TEXTSPLIT(K7339,"-"),1,2)</f>
        <v>Mar</v>
      </c>
      <c r="X7339" t="str">
        <f>INDEX(_xlfn.TEXTSPLIT(K7339,"-"),1,1)</f>
        <v>27</v>
      </c>
      <c r="Y7339">
        <f>INDEX(months!B:B,MATCH(Sheet1!W7339,months!A:A,0))</f>
        <v>3</v>
      </c>
      <c r="Z7339">
        <f t="shared" si="804"/>
        <v>42821</v>
      </c>
    </row>
    <row r="7340" spans="1:26" x14ac:dyDescent="0.2">
      <c r="A7340" t="s">
        <v>10162</v>
      </c>
      <c r="B7340" t="s">
        <v>5319</v>
      </c>
      <c r="C7340">
        <v>3.5</v>
      </c>
      <c r="D7340">
        <v>14153</v>
      </c>
      <c r="E7340" t="s">
        <v>46</v>
      </c>
      <c r="F7340" t="s">
        <v>65</v>
      </c>
      <c r="G7340" t="s">
        <v>23</v>
      </c>
      <c r="H7340" t="s">
        <v>24</v>
      </c>
      <c r="I7340" t="s">
        <v>124</v>
      </c>
      <c r="J7340" t="s">
        <v>5320</v>
      </c>
      <c r="K7340" t="s">
        <v>97</v>
      </c>
      <c r="L7340" t="s">
        <v>46</v>
      </c>
      <c r="M7340" t="s">
        <v>46</v>
      </c>
      <c r="N7340">
        <f t="shared" si="798"/>
        <v>0</v>
      </c>
      <c r="O7340" t="str">
        <f t="shared" si="799"/>
        <v>No</v>
      </c>
      <c r="P7340">
        <f t="shared" si="800"/>
        <v>0</v>
      </c>
      <c r="Q7340">
        <f t="shared" si="801"/>
        <v>4813937689</v>
      </c>
      <c r="R7340">
        <f t="shared" si="802"/>
        <v>4.1933383153624479</v>
      </c>
      <c r="S7340" t="str">
        <f t="shared" si="803"/>
        <v>Acceptable</v>
      </c>
      <c r="T7340">
        <f>ROUNDUP(C7340,0)</f>
        <v>4</v>
      </c>
      <c r="U7340">
        <f>ROUNDDOWN(C7340,0)</f>
        <v>3</v>
      </c>
      <c r="V7340">
        <f>RIGHT(K7340,2)+2000</f>
        <v>2018</v>
      </c>
      <c r="W7340" t="str">
        <f>INDEX(_xlfn.TEXTSPLIT(K7340,"-"),1,2)</f>
        <v>Aug</v>
      </c>
      <c r="X7340" t="str">
        <f>INDEX(_xlfn.TEXTSPLIT(K7340,"-"),1,1)</f>
        <v>3</v>
      </c>
      <c r="Y7340">
        <f>INDEX(months!B:B,MATCH(Sheet1!W7340,months!A:A,0))</f>
        <v>8</v>
      </c>
      <c r="Z7340">
        <f t="shared" si="804"/>
        <v>43315</v>
      </c>
    </row>
    <row r="7341" spans="1:26" x14ac:dyDescent="0.2">
      <c r="A7341" t="s">
        <v>10163</v>
      </c>
      <c r="B7341" t="s">
        <v>3070</v>
      </c>
      <c r="D7341">
        <v>2</v>
      </c>
      <c r="E7341" t="s">
        <v>1457</v>
      </c>
      <c r="F7341" t="s">
        <v>1005</v>
      </c>
      <c r="G7341" t="s">
        <v>649</v>
      </c>
      <c r="H7341" t="s">
        <v>923</v>
      </c>
      <c r="I7341" t="s">
        <v>25</v>
      </c>
      <c r="J7341" t="s">
        <v>3080</v>
      </c>
      <c r="K7341" t="s">
        <v>10164</v>
      </c>
      <c r="L7341" t="s">
        <v>780</v>
      </c>
      <c r="M7341" t="s">
        <v>86</v>
      </c>
      <c r="N7341">
        <f t="shared" si="798"/>
        <v>0</v>
      </c>
      <c r="O7341" t="str">
        <f t="shared" si="799"/>
        <v>No</v>
      </c>
      <c r="P7341">
        <f t="shared" si="800"/>
        <v>0</v>
      </c>
      <c r="Q7341">
        <f t="shared" si="801"/>
        <v>4813937689</v>
      </c>
      <c r="R7341">
        <f t="shared" si="802"/>
        <v>4.1933383153624479</v>
      </c>
      <c r="S7341" t="str">
        <f t="shared" si="803"/>
        <v>Acceptable</v>
      </c>
      <c r="T7341">
        <f>ROUNDUP(C7341,0)</f>
        <v>0</v>
      </c>
      <c r="U7341">
        <f>ROUNDDOWN(C7341,0)</f>
        <v>0</v>
      </c>
      <c r="V7341">
        <f>RIGHT(K7341,2)+2000</f>
        <v>2016</v>
      </c>
      <c r="W7341" t="str">
        <f>INDEX(_xlfn.TEXTSPLIT(K7341,"-"),1,2)</f>
        <v>Jan</v>
      </c>
      <c r="X7341" t="str">
        <f>INDEX(_xlfn.TEXTSPLIT(K7341,"-"),1,1)</f>
        <v>8</v>
      </c>
      <c r="Y7341">
        <f>INDEX(months!B:B,MATCH(Sheet1!W7341,months!A:A,0))</f>
        <v>1</v>
      </c>
      <c r="Z7341">
        <f t="shared" si="804"/>
        <v>42377</v>
      </c>
    </row>
    <row r="7342" spans="1:26" x14ac:dyDescent="0.2">
      <c r="A7342" t="s">
        <v>10165</v>
      </c>
      <c r="B7342" t="s">
        <v>2518</v>
      </c>
      <c r="C7342">
        <v>4.4000000000000004</v>
      </c>
      <c r="D7342">
        <v>10</v>
      </c>
      <c r="E7342" t="s">
        <v>1695</v>
      </c>
      <c r="F7342" t="s">
        <v>1199</v>
      </c>
      <c r="G7342" t="s">
        <v>23</v>
      </c>
      <c r="H7342" t="s">
        <v>24</v>
      </c>
      <c r="I7342" t="s">
        <v>44</v>
      </c>
      <c r="J7342" t="s">
        <v>2519</v>
      </c>
      <c r="K7342" t="s">
        <v>499</v>
      </c>
      <c r="L7342" t="s">
        <v>3609</v>
      </c>
      <c r="M7342" t="s">
        <v>81</v>
      </c>
      <c r="N7342">
        <f t="shared" si="798"/>
        <v>0</v>
      </c>
      <c r="O7342" t="str">
        <f t="shared" si="799"/>
        <v>No</v>
      </c>
      <c r="P7342">
        <f t="shared" si="800"/>
        <v>0</v>
      </c>
      <c r="Q7342">
        <f t="shared" si="801"/>
        <v>4813937689</v>
      </c>
      <c r="R7342">
        <f t="shared" si="802"/>
        <v>4.1933383153624479</v>
      </c>
      <c r="S7342" t="str">
        <f t="shared" si="803"/>
        <v>Acceptable</v>
      </c>
      <c r="T7342">
        <f>ROUNDUP(C7342,0)</f>
        <v>5</v>
      </c>
      <c r="U7342">
        <f>ROUNDDOWN(C7342,0)</f>
        <v>4</v>
      </c>
      <c r="V7342">
        <f>RIGHT(K7342,2)+2000</f>
        <v>2018</v>
      </c>
      <c r="W7342" t="str">
        <f>INDEX(_xlfn.TEXTSPLIT(K7342,"-"),1,2)</f>
        <v>Jun</v>
      </c>
      <c r="X7342" t="str">
        <f>INDEX(_xlfn.TEXTSPLIT(K7342,"-"),1,1)</f>
        <v>25</v>
      </c>
      <c r="Y7342">
        <f>INDEX(months!B:B,MATCH(Sheet1!W7342,months!A:A,0))</f>
        <v>6</v>
      </c>
      <c r="Z7342">
        <f t="shared" si="804"/>
        <v>43276</v>
      </c>
    </row>
    <row r="7343" spans="1:26" x14ac:dyDescent="0.2">
      <c r="A7343" t="s">
        <v>10166</v>
      </c>
      <c r="B7343" t="s">
        <v>211</v>
      </c>
      <c r="C7343">
        <v>4.2</v>
      </c>
      <c r="D7343">
        <v>25</v>
      </c>
      <c r="E7343" t="s">
        <v>619</v>
      </c>
      <c r="F7343" t="s">
        <v>22</v>
      </c>
      <c r="G7343" t="s">
        <v>23</v>
      </c>
      <c r="H7343" t="s">
        <v>24</v>
      </c>
      <c r="I7343" t="s">
        <v>25</v>
      </c>
      <c r="J7343" t="s">
        <v>212</v>
      </c>
      <c r="K7343" t="s">
        <v>2604</v>
      </c>
      <c r="L7343" t="s">
        <v>1540</v>
      </c>
      <c r="M7343" t="s">
        <v>47</v>
      </c>
      <c r="N7343">
        <f t="shared" si="798"/>
        <v>0</v>
      </c>
      <c r="O7343" t="str">
        <f t="shared" si="799"/>
        <v>No</v>
      </c>
      <c r="P7343">
        <f t="shared" si="800"/>
        <v>0</v>
      </c>
      <c r="Q7343">
        <f t="shared" si="801"/>
        <v>4813937689</v>
      </c>
      <c r="R7343">
        <f t="shared" si="802"/>
        <v>4.1933383153624479</v>
      </c>
      <c r="S7343" t="str">
        <f t="shared" si="803"/>
        <v>Acceptable</v>
      </c>
      <c r="T7343">
        <f>ROUNDUP(C7343,0)</f>
        <v>5</v>
      </c>
      <c r="U7343">
        <f>ROUNDDOWN(C7343,0)</f>
        <v>4</v>
      </c>
      <c r="V7343">
        <f>RIGHT(K7343,2)+2000</f>
        <v>2017</v>
      </c>
      <c r="W7343" t="str">
        <f>INDEX(_xlfn.TEXTSPLIT(K7343,"-"),1,2)</f>
        <v>Aug</v>
      </c>
      <c r="X7343" t="str">
        <f>INDEX(_xlfn.TEXTSPLIT(K7343,"-"),1,1)</f>
        <v>2</v>
      </c>
      <c r="Y7343">
        <f>INDEX(months!B:B,MATCH(Sheet1!W7343,months!A:A,0))</f>
        <v>8</v>
      </c>
      <c r="Z7343">
        <f t="shared" si="804"/>
        <v>42949</v>
      </c>
    </row>
    <row r="7344" spans="1:26" x14ac:dyDescent="0.2">
      <c r="A7344" t="s">
        <v>10167</v>
      </c>
      <c r="B7344" t="s">
        <v>3070</v>
      </c>
      <c r="D7344">
        <v>0</v>
      </c>
      <c r="E7344" t="s">
        <v>31</v>
      </c>
      <c r="F7344" t="s">
        <v>1230</v>
      </c>
      <c r="G7344" t="s">
        <v>649</v>
      </c>
      <c r="H7344" t="s">
        <v>2919</v>
      </c>
      <c r="I7344" t="s">
        <v>25</v>
      </c>
      <c r="J7344" t="s">
        <v>1303</v>
      </c>
      <c r="K7344" t="s">
        <v>7552</v>
      </c>
      <c r="L7344" t="s">
        <v>59</v>
      </c>
      <c r="M7344" t="s">
        <v>177</v>
      </c>
      <c r="N7344">
        <f t="shared" si="798"/>
        <v>0</v>
      </c>
      <c r="O7344" t="str">
        <f t="shared" si="799"/>
        <v>No</v>
      </c>
      <c r="P7344">
        <f t="shared" si="800"/>
        <v>0</v>
      </c>
      <c r="Q7344">
        <f t="shared" si="801"/>
        <v>4813937689</v>
      </c>
      <c r="R7344">
        <f t="shared" si="802"/>
        <v>4.1933383153624479</v>
      </c>
      <c r="S7344" t="str">
        <f t="shared" si="803"/>
        <v>Acceptable</v>
      </c>
      <c r="T7344">
        <f>ROUNDUP(C7344,0)</f>
        <v>0</v>
      </c>
      <c r="U7344">
        <f>ROUNDDOWN(C7344,0)</f>
        <v>0</v>
      </c>
      <c r="V7344">
        <f>RIGHT(K7344,2)+2000</f>
        <v>2016</v>
      </c>
      <c r="W7344" t="str">
        <f>INDEX(_xlfn.TEXTSPLIT(K7344,"-"),1,2)</f>
        <v>Oct</v>
      </c>
      <c r="X7344" t="str">
        <f>INDEX(_xlfn.TEXTSPLIT(K7344,"-"),1,1)</f>
        <v>8</v>
      </c>
      <c r="Y7344">
        <f>INDEX(months!B:B,MATCH(Sheet1!W7344,months!A:A,0))</f>
        <v>10</v>
      </c>
      <c r="Z7344">
        <f t="shared" si="804"/>
        <v>42651</v>
      </c>
    </row>
    <row r="7345" spans="1:26" x14ac:dyDescent="0.2">
      <c r="A7345" t="s">
        <v>10168</v>
      </c>
      <c r="B7345" t="s">
        <v>3827</v>
      </c>
      <c r="D7345">
        <v>62</v>
      </c>
      <c r="E7345" t="s">
        <v>42</v>
      </c>
      <c r="F7345" t="s">
        <v>22</v>
      </c>
      <c r="G7345" t="s">
        <v>23</v>
      </c>
      <c r="H7345" t="s">
        <v>24</v>
      </c>
      <c r="I7345" t="s">
        <v>44</v>
      </c>
      <c r="J7345" t="s">
        <v>3828</v>
      </c>
      <c r="K7345" t="s">
        <v>1807</v>
      </c>
      <c r="L7345" t="s">
        <v>10169</v>
      </c>
      <c r="M7345" t="s">
        <v>47</v>
      </c>
      <c r="N7345">
        <f t="shared" si="798"/>
        <v>0</v>
      </c>
      <c r="O7345" t="str">
        <f t="shared" si="799"/>
        <v>No</v>
      </c>
      <c r="P7345">
        <f t="shared" si="800"/>
        <v>0</v>
      </c>
      <c r="Q7345">
        <f t="shared" si="801"/>
        <v>4813937689</v>
      </c>
      <c r="R7345">
        <f t="shared" si="802"/>
        <v>4.1933383153624479</v>
      </c>
      <c r="S7345" t="str">
        <f t="shared" si="803"/>
        <v>Acceptable</v>
      </c>
      <c r="T7345">
        <f>ROUNDUP(C7345,0)</f>
        <v>0</v>
      </c>
      <c r="U7345">
        <f>ROUNDDOWN(C7345,0)</f>
        <v>0</v>
      </c>
      <c r="V7345">
        <f>RIGHT(K7345,2)+2000</f>
        <v>2018</v>
      </c>
      <c r="W7345" t="str">
        <f>INDEX(_xlfn.TEXTSPLIT(K7345,"-"),1,2)</f>
        <v>May</v>
      </c>
      <c r="X7345" t="str">
        <f>INDEX(_xlfn.TEXTSPLIT(K7345,"-"),1,1)</f>
        <v>3</v>
      </c>
      <c r="Y7345">
        <f>INDEX(months!B:B,MATCH(Sheet1!W7345,months!A:A,0))</f>
        <v>5</v>
      </c>
      <c r="Z7345">
        <f t="shared" si="804"/>
        <v>43223</v>
      </c>
    </row>
    <row r="7346" spans="1:26" x14ac:dyDescent="0.2">
      <c r="A7346" t="s">
        <v>10170</v>
      </c>
      <c r="B7346" t="s">
        <v>787</v>
      </c>
      <c r="D7346">
        <v>31</v>
      </c>
      <c r="E7346" t="s">
        <v>46</v>
      </c>
      <c r="F7346" t="s">
        <v>101</v>
      </c>
      <c r="G7346" t="s">
        <v>23</v>
      </c>
      <c r="H7346" t="s">
        <v>24</v>
      </c>
      <c r="I7346" t="s">
        <v>25</v>
      </c>
      <c r="J7346" t="s">
        <v>788</v>
      </c>
      <c r="K7346" t="s">
        <v>6392</v>
      </c>
      <c r="L7346" t="s">
        <v>46</v>
      </c>
      <c r="M7346" t="s">
        <v>46</v>
      </c>
      <c r="N7346">
        <f t="shared" si="798"/>
        <v>0</v>
      </c>
      <c r="O7346" t="str">
        <f t="shared" si="799"/>
        <v>No</v>
      </c>
      <c r="P7346">
        <f t="shared" si="800"/>
        <v>0</v>
      </c>
      <c r="Q7346">
        <f t="shared" si="801"/>
        <v>4813937689</v>
      </c>
      <c r="R7346">
        <f t="shared" si="802"/>
        <v>4.1933383153624479</v>
      </c>
      <c r="S7346" t="str">
        <f t="shared" si="803"/>
        <v>Acceptable</v>
      </c>
      <c r="T7346">
        <f>ROUNDUP(C7346,0)</f>
        <v>0</v>
      </c>
      <c r="U7346">
        <f>ROUNDDOWN(C7346,0)</f>
        <v>0</v>
      </c>
      <c r="V7346">
        <f>RIGHT(K7346,2)+2000</f>
        <v>2018</v>
      </c>
      <c r="W7346" t="str">
        <f>INDEX(_xlfn.TEXTSPLIT(K7346,"-"),1,2)</f>
        <v>Apr</v>
      </c>
      <c r="X7346" t="str">
        <f>INDEX(_xlfn.TEXTSPLIT(K7346,"-"),1,1)</f>
        <v>28</v>
      </c>
      <c r="Y7346">
        <f>INDEX(months!B:B,MATCH(Sheet1!W7346,months!A:A,0))</f>
        <v>4</v>
      </c>
      <c r="Z7346">
        <f t="shared" si="804"/>
        <v>43218</v>
      </c>
    </row>
    <row r="7347" spans="1:26" x14ac:dyDescent="0.2">
      <c r="A7347" t="s">
        <v>10171</v>
      </c>
      <c r="B7347" t="s">
        <v>4950</v>
      </c>
      <c r="C7347">
        <v>4.3</v>
      </c>
      <c r="D7347">
        <v>21866</v>
      </c>
      <c r="E7347" t="s">
        <v>46</v>
      </c>
      <c r="F7347" t="s">
        <v>65</v>
      </c>
      <c r="G7347" t="s">
        <v>23</v>
      </c>
      <c r="H7347" t="s">
        <v>24</v>
      </c>
      <c r="I7347" t="s">
        <v>25</v>
      </c>
      <c r="J7347" t="s">
        <v>4951</v>
      </c>
      <c r="K7347" t="s">
        <v>311</v>
      </c>
      <c r="L7347" t="s">
        <v>10172</v>
      </c>
      <c r="M7347" t="s">
        <v>46</v>
      </c>
      <c r="N7347">
        <f t="shared" si="798"/>
        <v>0</v>
      </c>
      <c r="O7347" t="str">
        <f t="shared" si="799"/>
        <v>No</v>
      </c>
      <c r="P7347">
        <f t="shared" si="800"/>
        <v>0</v>
      </c>
      <c r="Q7347">
        <f t="shared" si="801"/>
        <v>4813937689</v>
      </c>
      <c r="R7347">
        <f t="shared" si="802"/>
        <v>4.1933383153624479</v>
      </c>
      <c r="S7347" t="str">
        <f t="shared" si="803"/>
        <v>Acceptable</v>
      </c>
      <c r="T7347">
        <f>ROUNDUP(C7347,0)</f>
        <v>5</v>
      </c>
      <c r="U7347">
        <f>ROUNDDOWN(C7347,0)</f>
        <v>4</v>
      </c>
      <c r="V7347">
        <f>RIGHT(K7347,2)+2000</f>
        <v>2018</v>
      </c>
      <c r="W7347" t="str">
        <f>INDEX(_xlfn.TEXTSPLIT(K7347,"-"),1,2)</f>
        <v>Aug</v>
      </c>
      <c r="X7347" t="str">
        <f>INDEX(_xlfn.TEXTSPLIT(K7347,"-"),1,1)</f>
        <v>4</v>
      </c>
      <c r="Y7347">
        <f>INDEX(months!B:B,MATCH(Sheet1!W7347,months!A:A,0))</f>
        <v>8</v>
      </c>
      <c r="Z7347">
        <f t="shared" si="804"/>
        <v>43316</v>
      </c>
    </row>
    <row r="7348" spans="1:26" x14ac:dyDescent="0.2">
      <c r="A7348" t="s">
        <v>10173</v>
      </c>
      <c r="B7348" t="s">
        <v>447</v>
      </c>
      <c r="D7348">
        <v>0</v>
      </c>
      <c r="E7348" t="s">
        <v>1072</v>
      </c>
      <c r="F7348" t="s">
        <v>1230</v>
      </c>
      <c r="G7348" t="s">
        <v>649</v>
      </c>
      <c r="H7348" t="s">
        <v>10174</v>
      </c>
      <c r="I7348" t="s">
        <v>25</v>
      </c>
      <c r="J7348" t="s">
        <v>449</v>
      </c>
      <c r="K7348" t="s">
        <v>8951</v>
      </c>
      <c r="L7348" t="s">
        <v>59</v>
      </c>
      <c r="M7348" t="s">
        <v>60</v>
      </c>
      <c r="N7348">
        <f t="shared" si="798"/>
        <v>0</v>
      </c>
      <c r="O7348" t="str">
        <f t="shared" si="799"/>
        <v>No</v>
      </c>
      <c r="P7348">
        <f t="shared" si="800"/>
        <v>0</v>
      </c>
      <c r="Q7348">
        <f t="shared" si="801"/>
        <v>4813937689</v>
      </c>
      <c r="R7348">
        <f t="shared" si="802"/>
        <v>4.1933383153624479</v>
      </c>
      <c r="S7348" t="str">
        <f t="shared" si="803"/>
        <v>Acceptable</v>
      </c>
      <c r="T7348">
        <f>ROUNDUP(C7348,0)</f>
        <v>0</v>
      </c>
      <c r="U7348">
        <f>ROUNDDOWN(C7348,0)</f>
        <v>0</v>
      </c>
      <c r="V7348">
        <f>RIGHT(K7348,2)+2000</f>
        <v>2014</v>
      </c>
      <c r="W7348" t="str">
        <f>INDEX(_xlfn.TEXTSPLIT(K7348,"-"),1,2)</f>
        <v>Jul</v>
      </c>
      <c r="X7348" t="str">
        <f>INDEX(_xlfn.TEXTSPLIT(K7348,"-"),1,1)</f>
        <v>18</v>
      </c>
      <c r="Y7348">
        <f>INDEX(months!B:B,MATCH(Sheet1!W7348,months!A:A,0))</f>
        <v>7</v>
      </c>
      <c r="Z7348">
        <f t="shared" si="804"/>
        <v>41838</v>
      </c>
    </row>
    <row r="7349" spans="1:26" x14ac:dyDescent="0.2">
      <c r="A7349" t="s">
        <v>10175</v>
      </c>
      <c r="B7349" t="s">
        <v>3070</v>
      </c>
      <c r="C7349">
        <v>4.7</v>
      </c>
      <c r="D7349">
        <v>54</v>
      </c>
      <c r="E7349" t="s">
        <v>1959</v>
      </c>
      <c r="F7349" t="s">
        <v>775</v>
      </c>
      <c r="G7349" t="s">
        <v>649</v>
      </c>
      <c r="H7349" t="s">
        <v>10176</v>
      </c>
      <c r="I7349" t="s">
        <v>25</v>
      </c>
      <c r="J7349" t="s">
        <v>1303</v>
      </c>
      <c r="K7349" t="s">
        <v>4716</v>
      </c>
      <c r="L7349" t="s">
        <v>4624</v>
      </c>
      <c r="M7349" t="s">
        <v>47</v>
      </c>
      <c r="N7349">
        <f t="shared" si="798"/>
        <v>0</v>
      </c>
      <c r="O7349" t="str">
        <f t="shared" si="799"/>
        <v>No</v>
      </c>
      <c r="P7349">
        <f t="shared" si="800"/>
        <v>0</v>
      </c>
      <c r="Q7349">
        <f t="shared" si="801"/>
        <v>4813937689</v>
      </c>
      <c r="R7349">
        <f t="shared" si="802"/>
        <v>4.1933383153624479</v>
      </c>
      <c r="S7349" t="str">
        <f t="shared" si="803"/>
        <v>Acceptable</v>
      </c>
      <c r="T7349">
        <f>ROUNDUP(C7349,0)</f>
        <v>5</v>
      </c>
      <c r="U7349">
        <f>ROUNDDOWN(C7349,0)</f>
        <v>4</v>
      </c>
      <c r="V7349">
        <f>RIGHT(K7349,2)+2000</f>
        <v>2017</v>
      </c>
      <c r="W7349" t="str">
        <f>INDEX(_xlfn.TEXTSPLIT(K7349,"-"),1,2)</f>
        <v>Nov</v>
      </c>
      <c r="X7349" t="str">
        <f>INDEX(_xlfn.TEXTSPLIT(K7349,"-"),1,1)</f>
        <v>18</v>
      </c>
      <c r="Y7349">
        <f>INDEX(months!B:B,MATCH(Sheet1!W7349,months!A:A,0))</f>
        <v>11</v>
      </c>
      <c r="Z7349">
        <f t="shared" si="804"/>
        <v>43057</v>
      </c>
    </row>
    <row r="7350" spans="1:26" x14ac:dyDescent="0.2">
      <c r="A7350" t="s">
        <v>10177</v>
      </c>
      <c r="B7350" t="s">
        <v>3070</v>
      </c>
      <c r="C7350">
        <v>4.5</v>
      </c>
      <c r="D7350">
        <v>10</v>
      </c>
      <c r="E7350" t="s">
        <v>260</v>
      </c>
      <c r="F7350" t="s">
        <v>1010</v>
      </c>
      <c r="G7350" t="s">
        <v>23</v>
      </c>
      <c r="H7350" t="s">
        <v>24</v>
      </c>
      <c r="I7350" t="s">
        <v>25</v>
      </c>
      <c r="J7350" t="s">
        <v>6167</v>
      </c>
      <c r="K7350" t="s">
        <v>1689</v>
      </c>
      <c r="L7350" t="s">
        <v>10178</v>
      </c>
      <c r="M7350" t="s">
        <v>980</v>
      </c>
      <c r="N7350">
        <f t="shared" si="798"/>
        <v>0</v>
      </c>
      <c r="O7350" t="str">
        <f t="shared" si="799"/>
        <v>No</v>
      </c>
      <c r="P7350">
        <f t="shared" si="800"/>
        <v>0</v>
      </c>
      <c r="Q7350">
        <f t="shared" si="801"/>
        <v>4813937689</v>
      </c>
      <c r="R7350">
        <f t="shared" si="802"/>
        <v>4.1933383153624479</v>
      </c>
      <c r="S7350" t="str">
        <f t="shared" si="803"/>
        <v>Acceptable</v>
      </c>
      <c r="T7350">
        <f>ROUNDUP(C7350,0)</f>
        <v>5</v>
      </c>
      <c r="U7350">
        <f>ROUNDDOWN(C7350,0)</f>
        <v>4</v>
      </c>
      <c r="V7350">
        <f>RIGHT(K7350,2)+2000</f>
        <v>2018</v>
      </c>
      <c r="W7350" t="str">
        <f>INDEX(_xlfn.TEXTSPLIT(K7350,"-"),1,2)</f>
        <v>Jun</v>
      </c>
      <c r="X7350" t="str">
        <f>INDEX(_xlfn.TEXTSPLIT(K7350,"-"),1,1)</f>
        <v>30</v>
      </c>
      <c r="Y7350">
        <f>INDEX(months!B:B,MATCH(Sheet1!W7350,months!A:A,0))</f>
        <v>6</v>
      </c>
      <c r="Z7350">
        <f t="shared" si="804"/>
        <v>43281</v>
      </c>
    </row>
    <row r="7351" spans="1:26" x14ac:dyDescent="0.2">
      <c r="A7351" t="s">
        <v>10179</v>
      </c>
      <c r="B7351" t="s">
        <v>4457</v>
      </c>
      <c r="C7351">
        <v>4.4000000000000004</v>
      </c>
      <c r="D7351">
        <v>11514</v>
      </c>
      <c r="E7351" t="s">
        <v>334</v>
      </c>
      <c r="F7351" t="s">
        <v>32</v>
      </c>
      <c r="G7351" t="s">
        <v>23</v>
      </c>
      <c r="H7351" t="s">
        <v>24</v>
      </c>
      <c r="I7351" t="s">
        <v>25</v>
      </c>
      <c r="J7351" t="s">
        <v>4458</v>
      </c>
      <c r="K7351" t="s">
        <v>1126</v>
      </c>
      <c r="L7351" t="s">
        <v>4359</v>
      </c>
      <c r="M7351" t="s">
        <v>86</v>
      </c>
      <c r="N7351">
        <f t="shared" si="798"/>
        <v>0</v>
      </c>
      <c r="O7351" t="str">
        <f t="shared" si="799"/>
        <v>No</v>
      </c>
      <c r="P7351">
        <f t="shared" si="800"/>
        <v>0</v>
      </c>
      <c r="Q7351">
        <f t="shared" si="801"/>
        <v>4813937689</v>
      </c>
      <c r="R7351">
        <f t="shared" si="802"/>
        <v>4.1933383153624479</v>
      </c>
      <c r="S7351" t="str">
        <f t="shared" si="803"/>
        <v>Acceptable</v>
      </c>
      <c r="T7351">
        <f>ROUNDUP(C7351,0)</f>
        <v>5</v>
      </c>
      <c r="U7351">
        <f>ROUNDDOWN(C7351,0)</f>
        <v>4</v>
      </c>
      <c r="V7351">
        <f>RIGHT(K7351,2)+2000</f>
        <v>2018</v>
      </c>
      <c r="W7351" t="str">
        <f>INDEX(_xlfn.TEXTSPLIT(K7351,"-"),1,2)</f>
        <v>Mar</v>
      </c>
      <c r="X7351" t="str">
        <f>INDEX(_xlfn.TEXTSPLIT(K7351,"-"),1,1)</f>
        <v>29</v>
      </c>
      <c r="Y7351">
        <f>INDEX(months!B:B,MATCH(Sheet1!W7351,months!A:A,0))</f>
        <v>3</v>
      </c>
      <c r="Z7351">
        <f t="shared" si="804"/>
        <v>43188</v>
      </c>
    </row>
    <row r="7352" spans="1:26" x14ac:dyDescent="0.2">
      <c r="A7352" t="s">
        <v>10180</v>
      </c>
      <c r="B7352" t="s">
        <v>2333</v>
      </c>
      <c r="C7352">
        <v>4.2</v>
      </c>
      <c r="D7352">
        <v>2543</v>
      </c>
      <c r="E7352" t="s">
        <v>147</v>
      </c>
      <c r="F7352" t="s">
        <v>50</v>
      </c>
      <c r="G7352" t="s">
        <v>23</v>
      </c>
      <c r="H7352" t="s">
        <v>24</v>
      </c>
      <c r="I7352" t="s">
        <v>25</v>
      </c>
      <c r="J7352" t="s">
        <v>2334</v>
      </c>
      <c r="K7352" t="s">
        <v>278</v>
      </c>
      <c r="L7352" t="s">
        <v>10181</v>
      </c>
      <c r="M7352" t="s">
        <v>274</v>
      </c>
      <c r="N7352">
        <f t="shared" si="798"/>
        <v>0</v>
      </c>
      <c r="O7352" t="str">
        <f t="shared" si="799"/>
        <v>No</v>
      </c>
      <c r="P7352">
        <f t="shared" si="800"/>
        <v>0</v>
      </c>
      <c r="Q7352">
        <f t="shared" si="801"/>
        <v>4813937689</v>
      </c>
      <c r="R7352">
        <f t="shared" si="802"/>
        <v>4.1933383153624479</v>
      </c>
      <c r="S7352" t="str">
        <f t="shared" si="803"/>
        <v>Acceptable</v>
      </c>
      <c r="T7352">
        <f>ROUNDUP(C7352,0)</f>
        <v>5</v>
      </c>
      <c r="U7352">
        <f>ROUNDDOWN(C7352,0)</f>
        <v>4</v>
      </c>
      <c r="V7352">
        <f>RIGHT(K7352,2)+2000</f>
        <v>2018</v>
      </c>
      <c r="W7352" t="str">
        <f>INDEX(_xlfn.TEXTSPLIT(K7352,"-"),1,2)</f>
        <v>Jul</v>
      </c>
      <c r="X7352" t="str">
        <f>INDEX(_xlfn.TEXTSPLIT(K7352,"-"),1,1)</f>
        <v>27</v>
      </c>
      <c r="Y7352">
        <f>INDEX(months!B:B,MATCH(Sheet1!W7352,months!A:A,0))</f>
        <v>7</v>
      </c>
      <c r="Z7352">
        <f t="shared" si="804"/>
        <v>43308</v>
      </c>
    </row>
    <row r="7353" spans="1:26" x14ac:dyDescent="0.2">
      <c r="A7353" t="s">
        <v>10182</v>
      </c>
      <c r="B7353" t="s">
        <v>3944</v>
      </c>
      <c r="C7353">
        <v>4.4000000000000004</v>
      </c>
      <c r="D7353">
        <v>9950</v>
      </c>
      <c r="E7353" t="s">
        <v>186</v>
      </c>
      <c r="F7353" t="s">
        <v>32</v>
      </c>
      <c r="G7353" t="s">
        <v>23</v>
      </c>
      <c r="H7353" t="s">
        <v>24</v>
      </c>
      <c r="I7353" t="s">
        <v>25</v>
      </c>
      <c r="J7353" t="s">
        <v>3945</v>
      </c>
      <c r="K7353" t="s">
        <v>226</v>
      </c>
      <c r="L7353" t="s">
        <v>5161</v>
      </c>
      <c r="M7353" t="s">
        <v>81</v>
      </c>
      <c r="N7353">
        <f t="shared" si="798"/>
        <v>0</v>
      </c>
      <c r="O7353" t="str">
        <f t="shared" si="799"/>
        <v>No</v>
      </c>
      <c r="P7353">
        <f t="shared" si="800"/>
        <v>0</v>
      </c>
      <c r="Q7353">
        <f t="shared" si="801"/>
        <v>4813937689</v>
      </c>
      <c r="R7353">
        <f t="shared" si="802"/>
        <v>4.1933383153624479</v>
      </c>
      <c r="S7353" t="str">
        <f t="shared" si="803"/>
        <v>Acceptable</v>
      </c>
      <c r="T7353">
        <f>ROUNDUP(C7353,0)</f>
        <v>5</v>
      </c>
      <c r="U7353">
        <f>ROUNDDOWN(C7353,0)</f>
        <v>4</v>
      </c>
      <c r="V7353">
        <f>RIGHT(K7353,2)+2000</f>
        <v>2018</v>
      </c>
      <c r="W7353" t="str">
        <f>INDEX(_xlfn.TEXTSPLIT(K7353,"-"),1,2)</f>
        <v>Jul</v>
      </c>
      <c r="X7353" t="str">
        <f>INDEX(_xlfn.TEXTSPLIT(K7353,"-"),1,1)</f>
        <v>18</v>
      </c>
      <c r="Y7353">
        <f>INDEX(months!B:B,MATCH(Sheet1!W7353,months!A:A,0))</f>
        <v>7</v>
      </c>
      <c r="Z7353">
        <f t="shared" si="804"/>
        <v>43299</v>
      </c>
    </row>
    <row r="7354" spans="1:26" x14ac:dyDescent="0.2">
      <c r="A7354" t="s">
        <v>10183</v>
      </c>
      <c r="B7354" t="s">
        <v>2518</v>
      </c>
      <c r="C7354">
        <v>3.3</v>
      </c>
      <c r="D7354">
        <v>1045</v>
      </c>
      <c r="E7354" t="s">
        <v>481</v>
      </c>
      <c r="F7354" t="s">
        <v>50</v>
      </c>
      <c r="G7354" t="s">
        <v>23</v>
      </c>
      <c r="H7354" t="s">
        <v>24</v>
      </c>
      <c r="I7354" t="s">
        <v>25</v>
      </c>
      <c r="J7354" t="s">
        <v>2519</v>
      </c>
      <c r="K7354" t="s">
        <v>1937</v>
      </c>
      <c r="L7354" t="s">
        <v>1962</v>
      </c>
      <c r="M7354" t="s">
        <v>86</v>
      </c>
      <c r="N7354">
        <f t="shared" si="798"/>
        <v>0</v>
      </c>
      <c r="O7354" t="str">
        <f t="shared" si="799"/>
        <v>No</v>
      </c>
      <c r="P7354">
        <f t="shared" si="800"/>
        <v>0</v>
      </c>
      <c r="Q7354">
        <f t="shared" si="801"/>
        <v>4813937689</v>
      </c>
      <c r="R7354">
        <f t="shared" si="802"/>
        <v>4.1933383153624479</v>
      </c>
      <c r="S7354" t="str">
        <f t="shared" si="803"/>
        <v>Acceptable</v>
      </c>
      <c r="T7354">
        <f>ROUNDUP(C7354,0)</f>
        <v>4</v>
      </c>
      <c r="U7354">
        <f>ROUNDDOWN(C7354,0)</f>
        <v>3</v>
      </c>
      <c r="V7354">
        <f>RIGHT(K7354,2)+2000</f>
        <v>2018</v>
      </c>
      <c r="W7354" t="str">
        <f>INDEX(_xlfn.TEXTSPLIT(K7354,"-"),1,2)</f>
        <v>Mar</v>
      </c>
      <c r="X7354" t="str">
        <f>INDEX(_xlfn.TEXTSPLIT(K7354,"-"),1,1)</f>
        <v>13</v>
      </c>
      <c r="Y7354">
        <f>INDEX(months!B:B,MATCH(Sheet1!W7354,months!A:A,0))</f>
        <v>3</v>
      </c>
      <c r="Z7354">
        <f t="shared" si="804"/>
        <v>43172</v>
      </c>
    </row>
    <row r="7355" spans="1:26" x14ac:dyDescent="0.2">
      <c r="A7355" t="s">
        <v>834</v>
      </c>
      <c r="B7355" t="s">
        <v>787</v>
      </c>
      <c r="C7355">
        <v>4.4000000000000004</v>
      </c>
      <c r="D7355">
        <v>63576</v>
      </c>
      <c r="E7355" t="s">
        <v>46</v>
      </c>
      <c r="F7355" t="s">
        <v>38</v>
      </c>
      <c r="G7355" t="s">
        <v>23</v>
      </c>
      <c r="H7355" t="s">
        <v>24</v>
      </c>
      <c r="I7355" t="s">
        <v>25</v>
      </c>
      <c r="J7355" t="s">
        <v>788</v>
      </c>
      <c r="K7355" t="s">
        <v>173</v>
      </c>
      <c r="L7355" t="s">
        <v>835</v>
      </c>
      <c r="M7355" t="s">
        <v>46</v>
      </c>
      <c r="N7355">
        <f t="shared" si="798"/>
        <v>0</v>
      </c>
      <c r="O7355" t="str">
        <f t="shared" si="799"/>
        <v>No</v>
      </c>
      <c r="P7355">
        <f t="shared" si="800"/>
        <v>0</v>
      </c>
      <c r="Q7355">
        <f t="shared" si="801"/>
        <v>4813937689</v>
      </c>
      <c r="R7355">
        <f t="shared" si="802"/>
        <v>4.1933383153624479</v>
      </c>
      <c r="S7355" t="str">
        <f t="shared" si="803"/>
        <v>Acceptable</v>
      </c>
      <c r="T7355">
        <f>ROUNDUP(C7355,0)</f>
        <v>5</v>
      </c>
      <c r="U7355">
        <f>ROUNDDOWN(C7355,0)</f>
        <v>4</v>
      </c>
      <c r="V7355">
        <f>RIGHT(K7355,2)+2000</f>
        <v>2018</v>
      </c>
      <c r="W7355" t="str">
        <f>INDEX(_xlfn.TEXTSPLIT(K7355,"-"),1,2)</f>
        <v>Aug</v>
      </c>
      <c r="X7355" t="str">
        <f>INDEX(_xlfn.TEXTSPLIT(K7355,"-"),1,1)</f>
        <v>2</v>
      </c>
      <c r="Y7355">
        <f>INDEX(months!B:B,MATCH(Sheet1!W7355,months!A:A,0))</f>
        <v>8</v>
      </c>
      <c r="Z7355">
        <f t="shared" si="804"/>
        <v>43314</v>
      </c>
    </row>
    <row r="7356" spans="1:26" x14ac:dyDescent="0.2">
      <c r="A7356" t="s">
        <v>10184</v>
      </c>
      <c r="B7356" t="s">
        <v>2518</v>
      </c>
      <c r="C7356">
        <v>4.9000000000000004</v>
      </c>
      <c r="D7356">
        <v>66</v>
      </c>
      <c r="E7356" t="s">
        <v>1285</v>
      </c>
      <c r="F7356" t="s">
        <v>775</v>
      </c>
      <c r="G7356" t="s">
        <v>23</v>
      </c>
      <c r="H7356" t="s">
        <v>24</v>
      </c>
      <c r="I7356" t="s">
        <v>25</v>
      </c>
      <c r="J7356" t="s">
        <v>2519</v>
      </c>
      <c r="K7356" t="s">
        <v>226</v>
      </c>
      <c r="L7356" t="s">
        <v>59</v>
      </c>
      <c r="M7356" t="s">
        <v>81</v>
      </c>
      <c r="N7356">
        <f t="shared" si="798"/>
        <v>0</v>
      </c>
      <c r="O7356" t="str">
        <f t="shared" si="799"/>
        <v>No</v>
      </c>
      <c r="P7356">
        <f t="shared" si="800"/>
        <v>0</v>
      </c>
      <c r="Q7356">
        <f t="shared" si="801"/>
        <v>4813937689</v>
      </c>
      <c r="R7356">
        <f t="shared" si="802"/>
        <v>4.1933383153624479</v>
      </c>
      <c r="S7356" t="str">
        <f t="shared" si="803"/>
        <v>Acceptable</v>
      </c>
      <c r="T7356">
        <f>ROUNDUP(C7356,0)</f>
        <v>5</v>
      </c>
      <c r="U7356">
        <f>ROUNDDOWN(C7356,0)</f>
        <v>4</v>
      </c>
      <c r="V7356">
        <f>RIGHT(K7356,2)+2000</f>
        <v>2018</v>
      </c>
      <c r="W7356" t="str">
        <f>INDEX(_xlfn.TEXTSPLIT(K7356,"-"),1,2)</f>
        <v>Jul</v>
      </c>
      <c r="X7356" t="str">
        <f>INDEX(_xlfn.TEXTSPLIT(K7356,"-"),1,1)</f>
        <v>18</v>
      </c>
      <c r="Y7356">
        <f>INDEX(months!B:B,MATCH(Sheet1!W7356,months!A:A,0))</f>
        <v>7</v>
      </c>
      <c r="Z7356">
        <f t="shared" si="804"/>
        <v>43299</v>
      </c>
    </row>
    <row r="7357" spans="1:26" x14ac:dyDescent="0.2">
      <c r="A7357" t="s">
        <v>10185</v>
      </c>
      <c r="B7357" t="s">
        <v>787</v>
      </c>
      <c r="C7357">
        <v>4.5</v>
      </c>
      <c r="D7357">
        <v>51110</v>
      </c>
      <c r="E7357" t="s">
        <v>46</v>
      </c>
      <c r="F7357" t="s">
        <v>65</v>
      </c>
      <c r="G7357" t="s">
        <v>649</v>
      </c>
      <c r="H7357" t="s">
        <v>1011</v>
      </c>
      <c r="I7357" t="s">
        <v>25</v>
      </c>
      <c r="J7357" t="s">
        <v>788</v>
      </c>
      <c r="K7357" t="s">
        <v>97</v>
      </c>
      <c r="L7357" t="s">
        <v>46</v>
      </c>
      <c r="M7357" t="s">
        <v>46</v>
      </c>
      <c r="N7357">
        <f t="shared" si="798"/>
        <v>0</v>
      </c>
      <c r="O7357" t="str">
        <f t="shared" si="799"/>
        <v>No</v>
      </c>
      <c r="P7357">
        <f t="shared" si="800"/>
        <v>0</v>
      </c>
      <c r="Q7357">
        <f t="shared" si="801"/>
        <v>4813937689</v>
      </c>
      <c r="R7357">
        <f t="shared" si="802"/>
        <v>4.1933383153624479</v>
      </c>
      <c r="S7357" t="str">
        <f t="shared" si="803"/>
        <v>Acceptable</v>
      </c>
      <c r="T7357">
        <f>ROUNDUP(C7357,0)</f>
        <v>5</v>
      </c>
      <c r="U7357">
        <f>ROUNDDOWN(C7357,0)</f>
        <v>4</v>
      </c>
      <c r="V7357">
        <f>RIGHT(K7357,2)+2000</f>
        <v>2018</v>
      </c>
      <c r="W7357" t="str">
        <f>INDEX(_xlfn.TEXTSPLIT(K7357,"-"),1,2)</f>
        <v>Aug</v>
      </c>
      <c r="X7357" t="str">
        <f>INDEX(_xlfn.TEXTSPLIT(K7357,"-"),1,1)</f>
        <v>3</v>
      </c>
      <c r="Y7357">
        <f>INDEX(months!B:B,MATCH(Sheet1!W7357,months!A:A,0))</f>
        <v>8</v>
      </c>
      <c r="Z7357">
        <f t="shared" si="804"/>
        <v>43315</v>
      </c>
    </row>
    <row r="7358" spans="1:26" x14ac:dyDescent="0.2">
      <c r="A7358" t="s">
        <v>10186</v>
      </c>
      <c r="B7358" t="s">
        <v>4612</v>
      </c>
      <c r="C7358">
        <v>4.7</v>
      </c>
      <c r="D7358">
        <v>17861</v>
      </c>
      <c r="E7358" t="s">
        <v>46</v>
      </c>
      <c r="F7358" t="s">
        <v>50</v>
      </c>
      <c r="G7358" t="s">
        <v>649</v>
      </c>
      <c r="H7358" t="s">
        <v>923</v>
      </c>
      <c r="I7358" t="s">
        <v>25</v>
      </c>
      <c r="J7358" t="s">
        <v>4613</v>
      </c>
      <c r="K7358" t="s">
        <v>6251</v>
      </c>
      <c r="L7358" t="s">
        <v>46</v>
      </c>
      <c r="M7358" t="s">
        <v>46</v>
      </c>
      <c r="N7358">
        <f t="shared" si="798"/>
        <v>0</v>
      </c>
      <c r="O7358" t="str">
        <f t="shared" si="799"/>
        <v>No</v>
      </c>
      <c r="P7358">
        <f t="shared" si="800"/>
        <v>0</v>
      </c>
      <c r="Q7358">
        <f t="shared" si="801"/>
        <v>4813937689</v>
      </c>
      <c r="R7358">
        <f t="shared" si="802"/>
        <v>4.1933383153624479</v>
      </c>
      <c r="S7358" t="str">
        <f t="shared" si="803"/>
        <v>Acceptable</v>
      </c>
      <c r="T7358">
        <f>ROUNDUP(C7358,0)</f>
        <v>5</v>
      </c>
      <c r="U7358">
        <f>ROUNDDOWN(C7358,0)</f>
        <v>4</v>
      </c>
      <c r="V7358">
        <f>RIGHT(K7358,2)+2000</f>
        <v>2018</v>
      </c>
      <c r="W7358" t="str">
        <f>INDEX(_xlfn.TEXTSPLIT(K7358,"-"),1,2)</f>
        <v>May</v>
      </c>
      <c r="X7358" t="str">
        <f>INDEX(_xlfn.TEXTSPLIT(K7358,"-"),1,1)</f>
        <v>6</v>
      </c>
      <c r="Y7358">
        <f>INDEX(months!B:B,MATCH(Sheet1!W7358,months!A:A,0))</f>
        <v>5</v>
      </c>
      <c r="Z7358">
        <f t="shared" si="804"/>
        <v>43226</v>
      </c>
    </row>
    <row r="7359" spans="1:26" x14ac:dyDescent="0.2">
      <c r="A7359" t="s">
        <v>10187</v>
      </c>
      <c r="B7359" t="s">
        <v>3070</v>
      </c>
      <c r="C7359">
        <v>4.7</v>
      </c>
      <c r="D7359">
        <v>1647</v>
      </c>
      <c r="E7359" t="s">
        <v>271</v>
      </c>
      <c r="F7359" t="s">
        <v>22</v>
      </c>
      <c r="G7359" t="s">
        <v>649</v>
      </c>
      <c r="H7359" t="s">
        <v>3433</v>
      </c>
      <c r="I7359" t="s">
        <v>25</v>
      </c>
      <c r="J7359" t="s">
        <v>2868</v>
      </c>
      <c r="K7359" t="s">
        <v>10188</v>
      </c>
      <c r="L7359" t="s">
        <v>638</v>
      </c>
      <c r="M7359" t="s">
        <v>60</v>
      </c>
      <c r="N7359">
        <f t="shared" si="798"/>
        <v>0</v>
      </c>
      <c r="O7359" t="str">
        <f t="shared" si="799"/>
        <v>No</v>
      </c>
      <c r="P7359">
        <f t="shared" si="800"/>
        <v>0</v>
      </c>
      <c r="Q7359">
        <f t="shared" si="801"/>
        <v>4813937689</v>
      </c>
      <c r="R7359">
        <f t="shared" si="802"/>
        <v>4.1933383153624479</v>
      </c>
      <c r="S7359" t="str">
        <f t="shared" si="803"/>
        <v>Acceptable</v>
      </c>
      <c r="T7359">
        <f>ROUNDUP(C7359,0)</f>
        <v>5</v>
      </c>
      <c r="U7359">
        <f>ROUNDDOWN(C7359,0)</f>
        <v>4</v>
      </c>
      <c r="V7359">
        <f>RIGHT(K7359,2)+2000</f>
        <v>2017</v>
      </c>
      <c r="W7359" t="str">
        <f>INDEX(_xlfn.TEXTSPLIT(K7359,"-"),1,2)</f>
        <v>Feb</v>
      </c>
      <c r="X7359" t="str">
        <f>INDEX(_xlfn.TEXTSPLIT(K7359,"-"),1,1)</f>
        <v>28</v>
      </c>
      <c r="Y7359">
        <f>INDEX(months!B:B,MATCH(Sheet1!W7359,months!A:A,0))</f>
        <v>2</v>
      </c>
      <c r="Z7359">
        <f t="shared" si="804"/>
        <v>42794</v>
      </c>
    </row>
    <row r="7360" spans="1:26" x14ac:dyDescent="0.2">
      <c r="A7360" t="s">
        <v>10189</v>
      </c>
      <c r="B7360" t="s">
        <v>5319</v>
      </c>
      <c r="C7360">
        <v>3.9</v>
      </c>
      <c r="D7360">
        <v>271</v>
      </c>
      <c r="E7360" t="s">
        <v>1128</v>
      </c>
      <c r="F7360" t="s">
        <v>57</v>
      </c>
      <c r="G7360" t="s">
        <v>23</v>
      </c>
      <c r="H7360" t="s">
        <v>24</v>
      </c>
      <c r="I7360" t="s">
        <v>124</v>
      </c>
      <c r="J7360" t="s">
        <v>5320</v>
      </c>
      <c r="K7360" t="s">
        <v>226</v>
      </c>
      <c r="L7360" t="s">
        <v>704</v>
      </c>
      <c r="M7360" t="s">
        <v>54</v>
      </c>
      <c r="N7360">
        <f t="shared" si="798"/>
        <v>0</v>
      </c>
      <c r="O7360" t="str">
        <f t="shared" si="799"/>
        <v>No</v>
      </c>
      <c r="P7360">
        <f t="shared" si="800"/>
        <v>0</v>
      </c>
      <c r="Q7360">
        <f t="shared" si="801"/>
        <v>4813937689</v>
      </c>
      <c r="R7360">
        <f t="shared" si="802"/>
        <v>4.1933383153624479</v>
      </c>
      <c r="S7360" t="str">
        <f t="shared" si="803"/>
        <v>Acceptable</v>
      </c>
      <c r="T7360">
        <f>ROUNDUP(C7360,0)</f>
        <v>4</v>
      </c>
      <c r="U7360">
        <f>ROUNDDOWN(C7360,0)</f>
        <v>3</v>
      </c>
      <c r="V7360">
        <f>RIGHT(K7360,2)+2000</f>
        <v>2018</v>
      </c>
      <c r="W7360" t="str">
        <f>INDEX(_xlfn.TEXTSPLIT(K7360,"-"),1,2)</f>
        <v>Jul</v>
      </c>
      <c r="X7360" t="str">
        <f>INDEX(_xlfn.TEXTSPLIT(K7360,"-"),1,1)</f>
        <v>18</v>
      </c>
      <c r="Y7360">
        <f>INDEX(months!B:B,MATCH(Sheet1!W7360,months!A:A,0))</f>
        <v>7</v>
      </c>
      <c r="Z7360">
        <f t="shared" si="804"/>
        <v>43299</v>
      </c>
    </row>
    <row r="7361" spans="1:26" x14ac:dyDescent="0.2">
      <c r="A7361" t="s">
        <v>10190</v>
      </c>
      <c r="B7361" t="s">
        <v>4612</v>
      </c>
      <c r="C7361">
        <v>4.7</v>
      </c>
      <c r="D7361">
        <v>1947</v>
      </c>
      <c r="E7361" t="s">
        <v>46</v>
      </c>
      <c r="F7361" t="s">
        <v>22</v>
      </c>
      <c r="G7361" t="s">
        <v>649</v>
      </c>
      <c r="H7361" t="s">
        <v>10191</v>
      </c>
      <c r="I7361" t="s">
        <v>25</v>
      </c>
      <c r="J7361" t="s">
        <v>4613</v>
      </c>
      <c r="K7361" t="s">
        <v>5078</v>
      </c>
      <c r="L7361" t="s">
        <v>46</v>
      </c>
      <c r="M7361" t="s">
        <v>46</v>
      </c>
      <c r="N7361">
        <f t="shared" si="798"/>
        <v>0</v>
      </c>
      <c r="O7361" t="str">
        <f t="shared" si="799"/>
        <v>No</v>
      </c>
      <c r="P7361">
        <f t="shared" si="800"/>
        <v>0</v>
      </c>
      <c r="Q7361">
        <f t="shared" si="801"/>
        <v>4813937689</v>
      </c>
      <c r="R7361">
        <f t="shared" si="802"/>
        <v>4.1933383153624479</v>
      </c>
      <c r="S7361" t="str">
        <f t="shared" si="803"/>
        <v>Acceptable</v>
      </c>
      <c r="T7361">
        <f>ROUNDUP(C7361,0)</f>
        <v>5</v>
      </c>
      <c r="U7361">
        <f>ROUNDDOWN(C7361,0)</f>
        <v>4</v>
      </c>
      <c r="V7361">
        <f>RIGHT(K7361,2)+2000</f>
        <v>2018</v>
      </c>
      <c r="W7361" t="str">
        <f>INDEX(_xlfn.TEXTSPLIT(K7361,"-"),1,2)</f>
        <v>May</v>
      </c>
      <c r="X7361" t="str">
        <f>INDEX(_xlfn.TEXTSPLIT(K7361,"-"),1,1)</f>
        <v>19</v>
      </c>
      <c r="Y7361">
        <f>INDEX(months!B:B,MATCH(Sheet1!W7361,months!A:A,0))</f>
        <v>5</v>
      </c>
      <c r="Z7361">
        <f t="shared" si="804"/>
        <v>43239</v>
      </c>
    </row>
    <row r="7362" spans="1:26" x14ac:dyDescent="0.2">
      <c r="A7362" t="s">
        <v>10192</v>
      </c>
      <c r="B7362" t="s">
        <v>4612</v>
      </c>
      <c r="C7362">
        <v>4.7</v>
      </c>
      <c r="D7362">
        <v>4928</v>
      </c>
      <c r="E7362" t="s">
        <v>46</v>
      </c>
      <c r="F7362" t="s">
        <v>57</v>
      </c>
      <c r="G7362" t="s">
        <v>649</v>
      </c>
      <c r="H7362" t="s">
        <v>1011</v>
      </c>
      <c r="I7362" t="s">
        <v>25</v>
      </c>
      <c r="J7362" t="s">
        <v>4613</v>
      </c>
      <c r="K7362" t="s">
        <v>249</v>
      </c>
      <c r="L7362" t="s">
        <v>46</v>
      </c>
      <c r="M7362" t="s">
        <v>46</v>
      </c>
      <c r="N7362">
        <f t="shared" ref="N7362:N7425" si="805">SUM(A7362,B7362)</f>
        <v>0</v>
      </c>
      <c r="O7362" t="str">
        <f t="shared" ref="O7362:O7425" si="806">IF(E7362="good","Yes","No")</f>
        <v>No</v>
      </c>
      <c r="P7362">
        <f t="shared" ref="P7362:P7425" si="807">COUNTIF(B:B,"&lt;0")</f>
        <v>0</v>
      </c>
      <c r="Q7362">
        <f t="shared" ref="Q7362:Q7425" si="808">SUMIF(D:D,"&gt;1000")</f>
        <v>4813937689</v>
      </c>
      <c r="R7362">
        <f t="shared" ref="R7362:R7425" si="809">AVERAGEIF(C:C,"&gt;0")</f>
        <v>4.1933383153624479</v>
      </c>
      <c r="S7362" t="str">
        <f t="shared" ref="S7362:S7425" si="810">IF(OR(A7362&gt;0,B7362&gt;0),"Acceptable","Check")</f>
        <v>Acceptable</v>
      </c>
      <c r="T7362">
        <f>ROUNDUP(C7362,0)</f>
        <v>5</v>
      </c>
      <c r="U7362">
        <f>ROUNDDOWN(C7362,0)</f>
        <v>4</v>
      </c>
      <c r="V7362">
        <f>RIGHT(K7362,2)+2000</f>
        <v>2018</v>
      </c>
      <c r="W7362" t="str">
        <f>INDEX(_xlfn.TEXTSPLIT(K7362,"-"),1,2)</f>
        <v>Jul</v>
      </c>
      <c r="X7362" t="str">
        <f>INDEX(_xlfn.TEXTSPLIT(K7362,"-"),1,1)</f>
        <v>28</v>
      </c>
      <c r="Y7362">
        <f>INDEX(months!B:B,MATCH(Sheet1!W7362,months!A:A,0))</f>
        <v>7</v>
      </c>
      <c r="Z7362">
        <f t="shared" si="804"/>
        <v>43309</v>
      </c>
    </row>
    <row r="7363" spans="1:26" x14ac:dyDescent="0.2">
      <c r="A7363" t="s">
        <v>10193</v>
      </c>
      <c r="B7363" t="s">
        <v>3827</v>
      </c>
      <c r="D7363">
        <v>5</v>
      </c>
      <c r="E7363" t="s">
        <v>46</v>
      </c>
      <c r="F7363" t="s">
        <v>775</v>
      </c>
      <c r="G7363" t="s">
        <v>23</v>
      </c>
      <c r="H7363" t="s">
        <v>24</v>
      </c>
      <c r="I7363" t="s">
        <v>44</v>
      </c>
      <c r="J7363" t="s">
        <v>3828</v>
      </c>
      <c r="K7363" t="s">
        <v>1613</v>
      </c>
      <c r="L7363" t="s">
        <v>2151</v>
      </c>
      <c r="M7363" t="s">
        <v>86</v>
      </c>
      <c r="N7363">
        <f t="shared" si="805"/>
        <v>0</v>
      </c>
      <c r="O7363" t="str">
        <f t="shared" si="806"/>
        <v>No</v>
      </c>
      <c r="P7363">
        <f t="shared" si="807"/>
        <v>0</v>
      </c>
      <c r="Q7363">
        <f t="shared" si="808"/>
        <v>4813937689</v>
      </c>
      <c r="R7363">
        <f t="shared" si="809"/>
        <v>4.1933383153624479</v>
      </c>
      <c r="S7363" t="str">
        <f t="shared" si="810"/>
        <v>Acceptable</v>
      </c>
      <c r="T7363">
        <f>ROUNDUP(C7363,0)</f>
        <v>0</v>
      </c>
      <c r="U7363">
        <f>ROUNDDOWN(C7363,0)</f>
        <v>0</v>
      </c>
      <c r="V7363">
        <f>RIGHT(K7363,2)+2000</f>
        <v>2018</v>
      </c>
      <c r="W7363" t="str">
        <f>INDEX(_xlfn.TEXTSPLIT(K7363,"-"),1,2)</f>
        <v>Jun</v>
      </c>
      <c r="X7363" t="str">
        <f>INDEX(_xlfn.TEXTSPLIT(K7363,"-"),1,1)</f>
        <v>11</v>
      </c>
      <c r="Y7363">
        <f>INDEX(months!B:B,MATCH(Sheet1!W7363,months!A:A,0))</f>
        <v>6</v>
      </c>
      <c r="Z7363">
        <f t="shared" ref="Z7363:Z7426" si="811">DATE(V7363,Y7363,X7363)</f>
        <v>43262</v>
      </c>
    </row>
    <row r="7364" spans="1:26" x14ac:dyDescent="0.2">
      <c r="A7364" t="s">
        <v>10194</v>
      </c>
      <c r="B7364" t="s">
        <v>556</v>
      </c>
      <c r="C7364">
        <v>4.4000000000000004</v>
      </c>
      <c r="D7364">
        <v>36</v>
      </c>
      <c r="E7364" t="s">
        <v>190</v>
      </c>
      <c r="F7364" t="s">
        <v>775</v>
      </c>
      <c r="G7364" t="s">
        <v>23</v>
      </c>
      <c r="H7364" t="s">
        <v>24</v>
      </c>
      <c r="I7364" t="s">
        <v>25</v>
      </c>
      <c r="J7364" t="s">
        <v>557</v>
      </c>
      <c r="K7364" t="s">
        <v>628</v>
      </c>
      <c r="L7364" t="s">
        <v>1283</v>
      </c>
      <c r="M7364" t="s">
        <v>81</v>
      </c>
      <c r="N7364">
        <f t="shared" si="805"/>
        <v>0</v>
      </c>
      <c r="O7364" t="str">
        <f t="shared" si="806"/>
        <v>No</v>
      </c>
      <c r="P7364">
        <f t="shared" si="807"/>
        <v>0</v>
      </c>
      <c r="Q7364">
        <f t="shared" si="808"/>
        <v>4813937689</v>
      </c>
      <c r="R7364">
        <f t="shared" si="809"/>
        <v>4.1933383153624479</v>
      </c>
      <c r="S7364" t="str">
        <f t="shared" si="810"/>
        <v>Acceptable</v>
      </c>
      <c r="T7364">
        <f>ROUNDUP(C7364,0)</f>
        <v>5</v>
      </c>
      <c r="U7364">
        <f>ROUNDDOWN(C7364,0)</f>
        <v>4</v>
      </c>
      <c r="V7364">
        <f>RIGHT(K7364,2)+2000</f>
        <v>2018</v>
      </c>
      <c r="W7364" t="str">
        <f>INDEX(_xlfn.TEXTSPLIT(K7364,"-"),1,2)</f>
        <v>Mar</v>
      </c>
      <c r="X7364" t="str">
        <f>INDEX(_xlfn.TEXTSPLIT(K7364,"-"),1,1)</f>
        <v>26</v>
      </c>
      <c r="Y7364">
        <f>INDEX(months!B:B,MATCH(Sheet1!W7364,months!A:A,0))</f>
        <v>3</v>
      </c>
      <c r="Z7364">
        <f t="shared" si="811"/>
        <v>43185</v>
      </c>
    </row>
    <row r="7365" spans="1:26" x14ac:dyDescent="0.2">
      <c r="A7365" t="s">
        <v>10195</v>
      </c>
      <c r="B7365" t="s">
        <v>2665</v>
      </c>
      <c r="C7365">
        <v>4.8</v>
      </c>
      <c r="D7365">
        <v>35</v>
      </c>
      <c r="E7365" t="s">
        <v>74</v>
      </c>
      <c r="F7365" t="s">
        <v>22</v>
      </c>
      <c r="G7365" t="s">
        <v>23</v>
      </c>
      <c r="H7365" t="s">
        <v>24</v>
      </c>
      <c r="I7365" t="s">
        <v>25</v>
      </c>
      <c r="J7365" t="s">
        <v>2838</v>
      </c>
      <c r="K7365" t="s">
        <v>1501</v>
      </c>
      <c r="L7365" t="s">
        <v>28</v>
      </c>
      <c r="M7365" t="s">
        <v>86</v>
      </c>
      <c r="N7365">
        <f t="shared" si="805"/>
        <v>0</v>
      </c>
      <c r="O7365" t="str">
        <f t="shared" si="806"/>
        <v>No</v>
      </c>
      <c r="P7365">
        <f t="shared" si="807"/>
        <v>0</v>
      </c>
      <c r="Q7365">
        <f t="shared" si="808"/>
        <v>4813937689</v>
      </c>
      <c r="R7365">
        <f t="shared" si="809"/>
        <v>4.1933383153624479</v>
      </c>
      <c r="S7365" t="str">
        <f t="shared" si="810"/>
        <v>Acceptable</v>
      </c>
      <c r="T7365">
        <f>ROUNDUP(C7365,0)</f>
        <v>5</v>
      </c>
      <c r="U7365">
        <f>ROUNDDOWN(C7365,0)</f>
        <v>4</v>
      </c>
      <c r="V7365">
        <f>RIGHT(K7365,2)+2000</f>
        <v>2016</v>
      </c>
      <c r="W7365" t="str">
        <f>INDEX(_xlfn.TEXTSPLIT(K7365,"-"),1,2)</f>
        <v>Jul</v>
      </c>
      <c r="X7365" t="str">
        <f>INDEX(_xlfn.TEXTSPLIT(K7365,"-"),1,1)</f>
        <v>29</v>
      </c>
      <c r="Y7365">
        <f>INDEX(months!B:B,MATCH(Sheet1!W7365,months!A:A,0))</f>
        <v>7</v>
      </c>
      <c r="Z7365">
        <f t="shared" si="811"/>
        <v>42580</v>
      </c>
    </row>
    <row r="7366" spans="1:26" x14ac:dyDescent="0.2">
      <c r="A7366" t="s">
        <v>10196</v>
      </c>
      <c r="B7366" t="s">
        <v>4801</v>
      </c>
      <c r="C7366">
        <v>4.8</v>
      </c>
      <c r="D7366">
        <v>60</v>
      </c>
      <c r="E7366" t="s">
        <v>1594</v>
      </c>
      <c r="F7366" t="s">
        <v>775</v>
      </c>
      <c r="G7366" t="s">
        <v>649</v>
      </c>
      <c r="H7366" t="s">
        <v>3310</v>
      </c>
      <c r="I7366" t="s">
        <v>25</v>
      </c>
      <c r="J7366" t="s">
        <v>4802</v>
      </c>
      <c r="K7366" t="s">
        <v>229</v>
      </c>
      <c r="L7366" t="s">
        <v>2145</v>
      </c>
      <c r="M7366" t="s">
        <v>274</v>
      </c>
      <c r="N7366">
        <f t="shared" si="805"/>
        <v>0</v>
      </c>
      <c r="O7366" t="str">
        <f t="shared" si="806"/>
        <v>No</v>
      </c>
      <c r="P7366">
        <f t="shared" si="807"/>
        <v>0</v>
      </c>
      <c r="Q7366">
        <f t="shared" si="808"/>
        <v>4813937689</v>
      </c>
      <c r="R7366">
        <f t="shared" si="809"/>
        <v>4.1933383153624479</v>
      </c>
      <c r="S7366" t="str">
        <f t="shared" si="810"/>
        <v>Acceptable</v>
      </c>
      <c r="T7366">
        <f>ROUNDUP(C7366,0)</f>
        <v>5</v>
      </c>
      <c r="U7366">
        <f>ROUNDDOWN(C7366,0)</f>
        <v>4</v>
      </c>
      <c r="V7366">
        <f>RIGHT(K7366,2)+2000</f>
        <v>2018</v>
      </c>
      <c r="W7366" t="str">
        <f>INDEX(_xlfn.TEXTSPLIT(K7366,"-"),1,2)</f>
        <v>Jul</v>
      </c>
      <c r="X7366" t="str">
        <f>INDEX(_xlfn.TEXTSPLIT(K7366,"-"),1,1)</f>
        <v>29</v>
      </c>
      <c r="Y7366">
        <f>INDEX(months!B:B,MATCH(Sheet1!W7366,months!A:A,0))</f>
        <v>7</v>
      </c>
      <c r="Z7366">
        <f t="shared" si="811"/>
        <v>43310</v>
      </c>
    </row>
    <row r="7367" spans="1:26" x14ac:dyDescent="0.2">
      <c r="A7367" t="s">
        <v>10197</v>
      </c>
      <c r="B7367" t="s">
        <v>3944</v>
      </c>
      <c r="C7367">
        <v>4</v>
      </c>
      <c r="D7367">
        <v>13232</v>
      </c>
      <c r="E7367" t="s">
        <v>256</v>
      </c>
      <c r="F7367" t="s">
        <v>32</v>
      </c>
      <c r="G7367" t="s">
        <v>23</v>
      </c>
      <c r="H7367" t="s">
        <v>24</v>
      </c>
      <c r="I7367" t="s">
        <v>25</v>
      </c>
      <c r="J7367" t="s">
        <v>3945</v>
      </c>
      <c r="K7367" t="s">
        <v>797</v>
      </c>
      <c r="L7367" t="s">
        <v>849</v>
      </c>
      <c r="M7367" t="s">
        <v>81</v>
      </c>
      <c r="N7367">
        <f t="shared" si="805"/>
        <v>0</v>
      </c>
      <c r="O7367" t="str">
        <f t="shared" si="806"/>
        <v>No</v>
      </c>
      <c r="P7367">
        <f t="shared" si="807"/>
        <v>0</v>
      </c>
      <c r="Q7367">
        <f t="shared" si="808"/>
        <v>4813937689</v>
      </c>
      <c r="R7367">
        <f t="shared" si="809"/>
        <v>4.1933383153624479</v>
      </c>
      <c r="S7367" t="str">
        <f t="shared" si="810"/>
        <v>Acceptable</v>
      </c>
      <c r="T7367">
        <f>ROUNDUP(C7367,0)</f>
        <v>4</v>
      </c>
      <c r="U7367">
        <f>ROUNDDOWN(C7367,0)</f>
        <v>4</v>
      </c>
      <c r="V7367">
        <f>RIGHT(K7367,2)+2000</f>
        <v>2018</v>
      </c>
      <c r="W7367" t="str">
        <f>INDEX(_xlfn.TEXTSPLIT(K7367,"-"),1,2)</f>
        <v>Jul</v>
      </c>
      <c r="X7367" t="str">
        <f>INDEX(_xlfn.TEXTSPLIT(K7367,"-"),1,1)</f>
        <v>21</v>
      </c>
      <c r="Y7367">
        <f>INDEX(months!B:B,MATCH(Sheet1!W7367,months!A:A,0))</f>
        <v>7</v>
      </c>
      <c r="Z7367">
        <f t="shared" si="811"/>
        <v>43302</v>
      </c>
    </row>
    <row r="7368" spans="1:26" x14ac:dyDescent="0.2">
      <c r="A7368" t="s">
        <v>10198</v>
      </c>
      <c r="B7368" t="s">
        <v>2518</v>
      </c>
      <c r="C7368">
        <v>3.7</v>
      </c>
      <c r="D7368">
        <v>492</v>
      </c>
      <c r="E7368" t="s">
        <v>46</v>
      </c>
      <c r="F7368" t="s">
        <v>50</v>
      </c>
      <c r="G7368" t="s">
        <v>23</v>
      </c>
      <c r="H7368" t="s">
        <v>24</v>
      </c>
      <c r="I7368" t="s">
        <v>124</v>
      </c>
      <c r="J7368" t="s">
        <v>2519</v>
      </c>
      <c r="K7368" t="s">
        <v>1613</v>
      </c>
      <c r="L7368" t="s">
        <v>930</v>
      </c>
      <c r="M7368" t="s">
        <v>81</v>
      </c>
      <c r="N7368">
        <f t="shared" si="805"/>
        <v>0</v>
      </c>
      <c r="O7368" t="str">
        <f t="shared" si="806"/>
        <v>No</v>
      </c>
      <c r="P7368">
        <f t="shared" si="807"/>
        <v>0</v>
      </c>
      <c r="Q7368">
        <f t="shared" si="808"/>
        <v>4813937689</v>
      </c>
      <c r="R7368">
        <f t="shared" si="809"/>
        <v>4.1933383153624479</v>
      </c>
      <c r="S7368" t="str">
        <f t="shared" si="810"/>
        <v>Acceptable</v>
      </c>
      <c r="T7368">
        <f>ROUNDUP(C7368,0)</f>
        <v>4</v>
      </c>
      <c r="U7368">
        <f>ROUNDDOWN(C7368,0)</f>
        <v>3</v>
      </c>
      <c r="V7368">
        <f>RIGHT(K7368,2)+2000</f>
        <v>2018</v>
      </c>
      <c r="W7368" t="str">
        <f>INDEX(_xlfn.TEXTSPLIT(K7368,"-"),1,2)</f>
        <v>Jun</v>
      </c>
      <c r="X7368" t="str">
        <f>INDEX(_xlfn.TEXTSPLIT(K7368,"-"),1,1)</f>
        <v>11</v>
      </c>
      <c r="Y7368">
        <f>INDEX(months!B:B,MATCH(Sheet1!W7368,months!A:A,0))</f>
        <v>6</v>
      </c>
      <c r="Z7368">
        <f t="shared" si="811"/>
        <v>43262</v>
      </c>
    </row>
    <row r="7369" spans="1:26" x14ac:dyDescent="0.2">
      <c r="A7369" t="s">
        <v>10199</v>
      </c>
      <c r="B7369" t="s">
        <v>5319</v>
      </c>
      <c r="C7369">
        <v>5</v>
      </c>
      <c r="D7369">
        <v>4</v>
      </c>
      <c r="E7369" t="s">
        <v>190</v>
      </c>
      <c r="F7369" t="s">
        <v>1010</v>
      </c>
      <c r="G7369" t="s">
        <v>23</v>
      </c>
      <c r="H7369" t="s">
        <v>24</v>
      </c>
      <c r="I7369" t="s">
        <v>25</v>
      </c>
      <c r="J7369" t="s">
        <v>5320</v>
      </c>
      <c r="K7369" t="s">
        <v>306</v>
      </c>
      <c r="L7369" t="s">
        <v>35</v>
      </c>
      <c r="M7369" t="s">
        <v>54</v>
      </c>
      <c r="N7369">
        <f t="shared" si="805"/>
        <v>0</v>
      </c>
      <c r="O7369" t="str">
        <f t="shared" si="806"/>
        <v>No</v>
      </c>
      <c r="P7369">
        <f t="shared" si="807"/>
        <v>0</v>
      </c>
      <c r="Q7369">
        <f t="shared" si="808"/>
        <v>4813937689</v>
      </c>
      <c r="R7369">
        <f t="shared" si="809"/>
        <v>4.1933383153624479</v>
      </c>
      <c r="S7369" t="str">
        <f t="shared" si="810"/>
        <v>Acceptable</v>
      </c>
      <c r="T7369">
        <f>ROUNDUP(C7369,0)</f>
        <v>5</v>
      </c>
      <c r="U7369">
        <f>ROUNDDOWN(C7369,0)</f>
        <v>5</v>
      </c>
      <c r="V7369">
        <f>RIGHT(K7369,2)+2000</f>
        <v>2018</v>
      </c>
      <c r="W7369" t="str">
        <f>INDEX(_xlfn.TEXTSPLIT(K7369,"-"),1,2)</f>
        <v>Jul</v>
      </c>
      <c r="X7369" t="str">
        <f>INDEX(_xlfn.TEXTSPLIT(K7369,"-"),1,1)</f>
        <v>23</v>
      </c>
      <c r="Y7369">
        <f>INDEX(months!B:B,MATCH(Sheet1!W7369,months!A:A,0))</f>
        <v>7</v>
      </c>
      <c r="Z7369">
        <f t="shared" si="811"/>
        <v>43304</v>
      </c>
    </row>
    <row r="7370" spans="1:26" x14ac:dyDescent="0.2">
      <c r="A7370" t="s">
        <v>10200</v>
      </c>
      <c r="B7370" t="s">
        <v>3070</v>
      </c>
      <c r="C7370">
        <v>3</v>
      </c>
      <c r="D7370">
        <v>1691</v>
      </c>
      <c r="E7370" t="s">
        <v>1108</v>
      </c>
      <c r="F7370" t="s">
        <v>32</v>
      </c>
      <c r="G7370" t="s">
        <v>23</v>
      </c>
      <c r="H7370" t="s">
        <v>24</v>
      </c>
      <c r="I7370" t="s">
        <v>25</v>
      </c>
      <c r="J7370" t="s">
        <v>2686</v>
      </c>
      <c r="K7370" t="s">
        <v>3873</v>
      </c>
      <c r="L7370" t="s">
        <v>313</v>
      </c>
      <c r="M7370" t="s">
        <v>86</v>
      </c>
      <c r="N7370">
        <f t="shared" si="805"/>
        <v>0</v>
      </c>
      <c r="O7370" t="str">
        <f t="shared" si="806"/>
        <v>No</v>
      </c>
      <c r="P7370">
        <f t="shared" si="807"/>
        <v>0</v>
      </c>
      <c r="Q7370">
        <f t="shared" si="808"/>
        <v>4813937689</v>
      </c>
      <c r="R7370">
        <f t="shared" si="809"/>
        <v>4.1933383153624479</v>
      </c>
      <c r="S7370" t="str">
        <f t="shared" si="810"/>
        <v>Acceptable</v>
      </c>
      <c r="T7370">
        <f>ROUNDUP(C7370,0)</f>
        <v>3</v>
      </c>
      <c r="U7370">
        <f>ROUNDDOWN(C7370,0)</f>
        <v>3</v>
      </c>
      <c r="V7370">
        <f>RIGHT(K7370,2)+2000</f>
        <v>2016</v>
      </c>
      <c r="W7370" t="str">
        <f>INDEX(_xlfn.TEXTSPLIT(K7370,"-"),1,2)</f>
        <v>Jun</v>
      </c>
      <c r="X7370" t="str">
        <f>INDEX(_xlfn.TEXTSPLIT(K7370,"-"),1,1)</f>
        <v>8</v>
      </c>
      <c r="Y7370">
        <f>INDEX(months!B:B,MATCH(Sheet1!W7370,months!A:A,0))</f>
        <v>6</v>
      </c>
      <c r="Z7370">
        <f t="shared" si="811"/>
        <v>42529</v>
      </c>
    </row>
    <row r="7371" spans="1:26" x14ac:dyDescent="0.2">
      <c r="A7371" t="s">
        <v>10201</v>
      </c>
      <c r="B7371" t="s">
        <v>4612</v>
      </c>
      <c r="C7371">
        <v>3.9</v>
      </c>
      <c r="D7371">
        <v>7</v>
      </c>
      <c r="E7371" t="s">
        <v>427</v>
      </c>
      <c r="F7371" t="s">
        <v>1010</v>
      </c>
      <c r="G7371" t="s">
        <v>23</v>
      </c>
      <c r="H7371" t="s">
        <v>24</v>
      </c>
      <c r="I7371" t="s">
        <v>25</v>
      </c>
      <c r="J7371" t="s">
        <v>4613</v>
      </c>
      <c r="K7371" t="s">
        <v>102</v>
      </c>
      <c r="L7371" t="s">
        <v>1059</v>
      </c>
      <c r="M7371" t="s">
        <v>274</v>
      </c>
      <c r="N7371">
        <f t="shared" si="805"/>
        <v>0</v>
      </c>
      <c r="O7371" t="str">
        <f t="shared" si="806"/>
        <v>No</v>
      </c>
      <c r="P7371">
        <f t="shared" si="807"/>
        <v>0</v>
      </c>
      <c r="Q7371">
        <f t="shared" si="808"/>
        <v>4813937689</v>
      </c>
      <c r="R7371">
        <f t="shared" si="809"/>
        <v>4.1933383153624479</v>
      </c>
      <c r="S7371" t="str">
        <f t="shared" si="810"/>
        <v>Acceptable</v>
      </c>
      <c r="T7371">
        <f>ROUNDUP(C7371,0)</f>
        <v>4</v>
      </c>
      <c r="U7371">
        <f>ROUNDDOWN(C7371,0)</f>
        <v>3</v>
      </c>
      <c r="V7371">
        <f>RIGHT(K7371,2)+2000</f>
        <v>2018</v>
      </c>
      <c r="W7371" t="str">
        <f>INDEX(_xlfn.TEXTSPLIT(K7371,"-"),1,2)</f>
        <v>Jun</v>
      </c>
      <c r="X7371" t="str">
        <f>INDEX(_xlfn.TEXTSPLIT(K7371,"-"),1,1)</f>
        <v>6</v>
      </c>
      <c r="Y7371">
        <f>INDEX(months!B:B,MATCH(Sheet1!W7371,months!A:A,0))</f>
        <v>6</v>
      </c>
      <c r="Z7371">
        <f t="shared" si="811"/>
        <v>43257</v>
      </c>
    </row>
    <row r="7372" spans="1:26" x14ac:dyDescent="0.2">
      <c r="A7372" t="s">
        <v>10202</v>
      </c>
      <c r="B7372" t="s">
        <v>4612</v>
      </c>
      <c r="D7372">
        <v>0</v>
      </c>
      <c r="E7372" t="s">
        <v>10203</v>
      </c>
      <c r="F7372" t="s">
        <v>1262</v>
      </c>
      <c r="G7372" t="s">
        <v>23</v>
      </c>
      <c r="H7372" t="s">
        <v>24</v>
      </c>
      <c r="I7372" t="s">
        <v>25</v>
      </c>
      <c r="J7372" t="s">
        <v>4613</v>
      </c>
      <c r="K7372" t="s">
        <v>3222</v>
      </c>
      <c r="L7372" t="s">
        <v>1255</v>
      </c>
      <c r="M7372" t="s">
        <v>47</v>
      </c>
      <c r="N7372">
        <f t="shared" si="805"/>
        <v>0</v>
      </c>
      <c r="O7372" t="str">
        <f t="shared" si="806"/>
        <v>No</v>
      </c>
      <c r="P7372">
        <f t="shared" si="807"/>
        <v>0</v>
      </c>
      <c r="Q7372">
        <f t="shared" si="808"/>
        <v>4813937689</v>
      </c>
      <c r="R7372">
        <f t="shared" si="809"/>
        <v>4.1933383153624479</v>
      </c>
      <c r="S7372" t="str">
        <f t="shared" si="810"/>
        <v>Acceptable</v>
      </c>
      <c r="T7372">
        <f>ROUNDUP(C7372,0)</f>
        <v>0</v>
      </c>
      <c r="U7372">
        <f>ROUNDDOWN(C7372,0)</f>
        <v>0</v>
      </c>
      <c r="V7372">
        <f>RIGHT(K7372,2)+2000</f>
        <v>2017</v>
      </c>
      <c r="W7372" t="str">
        <f>INDEX(_xlfn.TEXTSPLIT(K7372,"-"),1,2)</f>
        <v>Oct</v>
      </c>
      <c r="X7372" t="str">
        <f>INDEX(_xlfn.TEXTSPLIT(K7372,"-"),1,1)</f>
        <v>4</v>
      </c>
      <c r="Y7372">
        <f>INDEX(months!B:B,MATCH(Sheet1!W7372,months!A:A,0))</f>
        <v>10</v>
      </c>
      <c r="Z7372">
        <f t="shared" si="811"/>
        <v>43012</v>
      </c>
    </row>
    <row r="7373" spans="1:26" x14ac:dyDescent="0.2">
      <c r="A7373" t="s">
        <v>10204</v>
      </c>
      <c r="B7373" t="s">
        <v>556</v>
      </c>
      <c r="D7373">
        <v>1</v>
      </c>
      <c r="E7373" t="s">
        <v>403</v>
      </c>
      <c r="F7373" t="s">
        <v>1199</v>
      </c>
      <c r="G7373" t="s">
        <v>23</v>
      </c>
      <c r="H7373" t="s">
        <v>24</v>
      </c>
      <c r="I7373" t="s">
        <v>25</v>
      </c>
      <c r="J7373" t="s">
        <v>557</v>
      </c>
      <c r="K7373" t="s">
        <v>1937</v>
      </c>
      <c r="L7373" t="s">
        <v>10205</v>
      </c>
      <c r="M7373" t="s">
        <v>86</v>
      </c>
      <c r="N7373">
        <f t="shared" si="805"/>
        <v>0</v>
      </c>
      <c r="O7373" t="str">
        <f t="shared" si="806"/>
        <v>No</v>
      </c>
      <c r="P7373">
        <f t="shared" si="807"/>
        <v>0</v>
      </c>
      <c r="Q7373">
        <f t="shared" si="808"/>
        <v>4813937689</v>
      </c>
      <c r="R7373">
        <f t="shared" si="809"/>
        <v>4.1933383153624479</v>
      </c>
      <c r="S7373" t="str">
        <f t="shared" si="810"/>
        <v>Acceptable</v>
      </c>
      <c r="T7373">
        <f>ROUNDUP(C7373,0)</f>
        <v>0</v>
      </c>
      <c r="U7373">
        <f>ROUNDDOWN(C7373,0)</f>
        <v>0</v>
      </c>
      <c r="V7373">
        <f>RIGHT(K7373,2)+2000</f>
        <v>2018</v>
      </c>
      <c r="W7373" t="str">
        <f>INDEX(_xlfn.TEXTSPLIT(K7373,"-"),1,2)</f>
        <v>Mar</v>
      </c>
      <c r="X7373" t="str">
        <f>INDEX(_xlfn.TEXTSPLIT(K7373,"-"),1,1)</f>
        <v>13</v>
      </c>
      <c r="Y7373">
        <f>INDEX(months!B:B,MATCH(Sheet1!W7373,months!A:A,0))</f>
        <v>3</v>
      </c>
      <c r="Z7373">
        <f t="shared" si="811"/>
        <v>43172</v>
      </c>
    </row>
    <row r="7374" spans="1:26" x14ac:dyDescent="0.2">
      <c r="A7374" t="s">
        <v>10206</v>
      </c>
      <c r="B7374" t="s">
        <v>4950</v>
      </c>
      <c r="C7374">
        <v>4.5999999999999996</v>
      </c>
      <c r="D7374">
        <v>20</v>
      </c>
      <c r="E7374" t="s">
        <v>46</v>
      </c>
      <c r="F7374" t="s">
        <v>1010</v>
      </c>
      <c r="G7374" t="s">
        <v>23</v>
      </c>
      <c r="H7374" t="s">
        <v>24</v>
      </c>
      <c r="I7374" t="s">
        <v>25</v>
      </c>
      <c r="J7374" t="s">
        <v>4951</v>
      </c>
      <c r="K7374" t="s">
        <v>413</v>
      </c>
      <c r="L7374" t="s">
        <v>46</v>
      </c>
      <c r="M7374" t="s">
        <v>46</v>
      </c>
      <c r="N7374">
        <f t="shared" si="805"/>
        <v>0</v>
      </c>
      <c r="O7374" t="str">
        <f t="shared" si="806"/>
        <v>No</v>
      </c>
      <c r="P7374">
        <f t="shared" si="807"/>
        <v>0</v>
      </c>
      <c r="Q7374">
        <f t="shared" si="808"/>
        <v>4813937689</v>
      </c>
      <c r="R7374">
        <f t="shared" si="809"/>
        <v>4.1933383153624479</v>
      </c>
      <c r="S7374" t="str">
        <f t="shared" si="810"/>
        <v>Acceptable</v>
      </c>
      <c r="T7374">
        <f>ROUNDUP(C7374,0)</f>
        <v>5</v>
      </c>
      <c r="U7374">
        <f>ROUNDDOWN(C7374,0)</f>
        <v>4</v>
      </c>
      <c r="V7374">
        <f>RIGHT(K7374,2)+2000</f>
        <v>2018</v>
      </c>
      <c r="W7374" t="str">
        <f>INDEX(_xlfn.TEXTSPLIT(K7374,"-"),1,2)</f>
        <v>Jul</v>
      </c>
      <c r="X7374" t="str">
        <f>INDEX(_xlfn.TEXTSPLIT(K7374,"-"),1,1)</f>
        <v>2</v>
      </c>
      <c r="Y7374">
        <f>INDEX(months!B:B,MATCH(Sheet1!W7374,months!A:A,0))</f>
        <v>7</v>
      </c>
      <c r="Z7374">
        <f t="shared" si="811"/>
        <v>43283</v>
      </c>
    </row>
    <row r="7375" spans="1:26" x14ac:dyDescent="0.2">
      <c r="A7375" t="s">
        <v>10207</v>
      </c>
      <c r="B7375" t="s">
        <v>3391</v>
      </c>
      <c r="C7375">
        <v>4.5999999999999996</v>
      </c>
      <c r="D7375">
        <v>64</v>
      </c>
      <c r="E7375" t="s">
        <v>219</v>
      </c>
      <c r="F7375" t="s">
        <v>101</v>
      </c>
      <c r="G7375" t="s">
        <v>23</v>
      </c>
      <c r="H7375" t="s">
        <v>24</v>
      </c>
      <c r="I7375" t="s">
        <v>25</v>
      </c>
      <c r="J7375" t="s">
        <v>3393</v>
      </c>
      <c r="K7375" t="s">
        <v>605</v>
      </c>
      <c r="L7375" t="s">
        <v>1634</v>
      </c>
      <c r="M7375" t="s">
        <v>274</v>
      </c>
      <c r="N7375">
        <f t="shared" si="805"/>
        <v>0</v>
      </c>
      <c r="O7375" t="str">
        <f t="shared" si="806"/>
        <v>No</v>
      </c>
      <c r="P7375">
        <f t="shared" si="807"/>
        <v>0</v>
      </c>
      <c r="Q7375">
        <f t="shared" si="808"/>
        <v>4813937689</v>
      </c>
      <c r="R7375">
        <f t="shared" si="809"/>
        <v>4.1933383153624479</v>
      </c>
      <c r="S7375" t="str">
        <f t="shared" si="810"/>
        <v>Acceptable</v>
      </c>
      <c r="T7375">
        <f>ROUNDUP(C7375,0)</f>
        <v>5</v>
      </c>
      <c r="U7375">
        <f>ROUNDDOWN(C7375,0)</f>
        <v>4</v>
      </c>
      <c r="V7375">
        <f>RIGHT(K7375,2)+2000</f>
        <v>2018</v>
      </c>
      <c r="W7375" t="str">
        <f>INDEX(_xlfn.TEXTSPLIT(K7375,"-"),1,2)</f>
        <v>Jul</v>
      </c>
      <c r="X7375" t="str">
        <f>INDEX(_xlfn.TEXTSPLIT(K7375,"-"),1,1)</f>
        <v>10</v>
      </c>
      <c r="Y7375">
        <f>INDEX(months!B:B,MATCH(Sheet1!W7375,months!A:A,0))</f>
        <v>7</v>
      </c>
      <c r="Z7375">
        <f t="shared" si="811"/>
        <v>43291</v>
      </c>
    </row>
    <row r="7376" spans="1:26" x14ac:dyDescent="0.2">
      <c r="A7376" t="s">
        <v>10208</v>
      </c>
      <c r="B7376" t="s">
        <v>3070</v>
      </c>
      <c r="C7376">
        <v>4.3</v>
      </c>
      <c r="D7376">
        <v>108</v>
      </c>
      <c r="E7376" t="s">
        <v>546</v>
      </c>
      <c r="F7376" t="s">
        <v>101</v>
      </c>
      <c r="G7376" t="s">
        <v>23</v>
      </c>
      <c r="H7376" t="s">
        <v>24</v>
      </c>
      <c r="I7376" t="s">
        <v>25</v>
      </c>
      <c r="J7376" t="s">
        <v>1303</v>
      </c>
      <c r="K7376" t="s">
        <v>6571</v>
      </c>
      <c r="L7376" t="s">
        <v>1059</v>
      </c>
      <c r="M7376" t="s">
        <v>86</v>
      </c>
      <c r="N7376">
        <f t="shared" si="805"/>
        <v>0</v>
      </c>
      <c r="O7376" t="str">
        <f t="shared" si="806"/>
        <v>No</v>
      </c>
      <c r="P7376">
        <f t="shared" si="807"/>
        <v>0</v>
      </c>
      <c r="Q7376">
        <f t="shared" si="808"/>
        <v>4813937689</v>
      </c>
      <c r="R7376">
        <f t="shared" si="809"/>
        <v>4.1933383153624479</v>
      </c>
      <c r="S7376" t="str">
        <f t="shared" si="810"/>
        <v>Acceptable</v>
      </c>
      <c r="T7376">
        <f>ROUNDUP(C7376,0)</f>
        <v>5</v>
      </c>
      <c r="U7376">
        <f>ROUNDDOWN(C7376,0)</f>
        <v>4</v>
      </c>
      <c r="V7376">
        <f>RIGHT(K7376,2)+2000</f>
        <v>2017</v>
      </c>
      <c r="W7376" t="str">
        <f>INDEX(_xlfn.TEXTSPLIT(K7376,"-"),1,2)</f>
        <v>Oct</v>
      </c>
      <c r="X7376" t="str">
        <f>INDEX(_xlfn.TEXTSPLIT(K7376,"-"),1,1)</f>
        <v>7</v>
      </c>
      <c r="Y7376">
        <f>INDEX(months!B:B,MATCH(Sheet1!W7376,months!A:A,0))</f>
        <v>10</v>
      </c>
      <c r="Z7376">
        <f t="shared" si="811"/>
        <v>43015</v>
      </c>
    </row>
    <row r="7377" spans="1:26" x14ac:dyDescent="0.2">
      <c r="A7377" t="s">
        <v>10209</v>
      </c>
      <c r="B7377" t="s">
        <v>5446</v>
      </c>
      <c r="C7377">
        <v>4.2</v>
      </c>
      <c r="D7377">
        <v>453</v>
      </c>
      <c r="E7377" t="s">
        <v>1292</v>
      </c>
      <c r="F7377" t="s">
        <v>22</v>
      </c>
      <c r="G7377" t="s">
        <v>649</v>
      </c>
      <c r="H7377" t="s">
        <v>1011</v>
      </c>
      <c r="I7377" t="s">
        <v>25</v>
      </c>
      <c r="J7377" t="s">
        <v>5447</v>
      </c>
      <c r="K7377" t="s">
        <v>90</v>
      </c>
      <c r="L7377" t="s">
        <v>1092</v>
      </c>
      <c r="M7377" t="s">
        <v>81</v>
      </c>
      <c r="N7377">
        <f t="shared" si="805"/>
        <v>0</v>
      </c>
      <c r="O7377" t="str">
        <f t="shared" si="806"/>
        <v>No</v>
      </c>
      <c r="P7377">
        <f t="shared" si="807"/>
        <v>0</v>
      </c>
      <c r="Q7377">
        <f t="shared" si="808"/>
        <v>4813937689</v>
      </c>
      <c r="R7377">
        <f t="shared" si="809"/>
        <v>4.1933383153624479</v>
      </c>
      <c r="S7377" t="str">
        <f t="shared" si="810"/>
        <v>Acceptable</v>
      </c>
      <c r="T7377">
        <f>ROUNDUP(C7377,0)</f>
        <v>5</v>
      </c>
      <c r="U7377">
        <f>ROUNDDOWN(C7377,0)</f>
        <v>4</v>
      </c>
      <c r="V7377">
        <f>RIGHT(K7377,2)+2000</f>
        <v>2018</v>
      </c>
      <c r="W7377" t="str">
        <f>INDEX(_xlfn.TEXTSPLIT(K7377,"-"),1,2)</f>
        <v>Apr</v>
      </c>
      <c r="X7377" t="str">
        <f>INDEX(_xlfn.TEXTSPLIT(K7377,"-"),1,1)</f>
        <v>2</v>
      </c>
      <c r="Y7377">
        <f>INDEX(months!B:B,MATCH(Sheet1!W7377,months!A:A,0))</f>
        <v>4</v>
      </c>
      <c r="Z7377">
        <f t="shared" si="811"/>
        <v>43192</v>
      </c>
    </row>
    <row r="7378" spans="1:26" x14ac:dyDescent="0.2">
      <c r="A7378" t="s">
        <v>10210</v>
      </c>
      <c r="B7378" t="s">
        <v>2426</v>
      </c>
      <c r="D7378">
        <v>0</v>
      </c>
      <c r="E7378" t="s">
        <v>193</v>
      </c>
      <c r="F7378" t="s">
        <v>1230</v>
      </c>
      <c r="G7378" t="s">
        <v>23</v>
      </c>
      <c r="H7378" t="s">
        <v>24</v>
      </c>
      <c r="I7378" t="s">
        <v>25</v>
      </c>
      <c r="J7378" t="s">
        <v>2427</v>
      </c>
      <c r="K7378" t="s">
        <v>10211</v>
      </c>
      <c r="L7378" t="s">
        <v>1255</v>
      </c>
      <c r="M7378" t="s">
        <v>29</v>
      </c>
      <c r="N7378">
        <f t="shared" si="805"/>
        <v>0</v>
      </c>
      <c r="O7378" t="str">
        <f t="shared" si="806"/>
        <v>No</v>
      </c>
      <c r="P7378">
        <f t="shared" si="807"/>
        <v>0</v>
      </c>
      <c r="Q7378">
        <f t="shared" si="808"/>
        <v>4813937689</v>
      </c>
      <c r="R7378">
        <f t="shared" si="809"/>
        <v>4.1933383153624479</v>
      </c>
      <c r="S7378" t="str">
        <f t="shared" si="810"/>
        <v>Acceptable</v>
      </c>
      <c r="T7378">
        <f>ROUNDUP(C7378,0)</f>
        <v>0</v>
      </c>
      <c r="U7378">
        <f>ROUNDDOWN(C7378,0)</f>
        <v>0</v>
      </c>
      <c r="V7378">
        <f>RIGHT(K7378,2)+2000</f>
        <v>2016</v>
      </c>
      <c r="W7378" t="str">
        <f>INDEX(_xlfn.TEXTSPLIT(K7378,"-"),1,2)</f>
        <v>Jul</v>
      </c>
      <c r="X7378" t="str">
        <f>INDEX(_xlfn.TEXTSPLIT(K7378,"-"),1,1)</f>
        <v>20</v>
      </c>
      <c r="Y7378">
        <f>INDEX(months!B:B,MATCH(Sheet1!W7378,months!A:A,0))</f>
        <v>7</v>
      </c>
      <c r="Z7378">
        <f t="shared" si="811"/>
        <v>42571</v>
      </c>
    </row>
    <row r="7379" spans="1:26" x14ac:dyDescent="0.2">
      <c r="A7379" t="s">
        <v>10212</v>
      </c>
      <c r="B7379" t="s">
        <v>4801</v>
      </c>
      <c r="C7379">
        <v>5</v>
      </c>
      <c r="D7379">
        <v>1</v>
      </c>
      <c r="E7379" t="s">
        <v>698</v>
      </c>
      <c r="F7379" t="s">
        <v>1230</v>
      </c>
      <c r="G7379" t="s">
        <v>649</v>
      </c>
      <c r="H7379" t="s">
        <v>3310</v>
      </c>
      <c r="I7379" t="s">
        <v>25</v>
      </c>
      <c r="J7379" t="s">
        <v>4802</v>
      </c>
      <c r="K7379" t="s">
        <v>559</v>
      </c>
      <c r="L7379" t="s">
        <v>53</v>
      </c>
      <c r="M7379" t="s">
        <v>81</v>
      </c>
      <c r="N7379">
        <f t="shared" si="805"/>
        <v>0</v>
      </c>
      <c r="O7379" t="str">
        <f t="shared" si="806"/>
        <v>No</v>
      </c>
      <c r="P7379">
        <f t="shared" si="807"/>
        <v>0</v>
      </c>
      <c r="Q7379">
        <f t="shared" si="808"/>
        <v>4813937689</v>
      </c>
      <c r="R7379">
        <f t="shared" si="809"/>
        <v>4.1933383153624479</v>
      </c>
      <c r="S7379" t="str">
        <f t="shared" si="810"/>
        <v>Acceptable</v>
      </c>
      <c r="T7379">
        <f>ROUNDUP(C7379,0)</f>
        <v>5</v>
      </c>
      <c r="U7379">
        <f>ROUNDDOWN(C7379,0)</f>
        <v>5</v>
      </c>
      <c r="V7379">
        <f>RIGHT(K7379,2)+2000</f>
        <v>2018</v>
      </c>
      <c r="W7379" t="str">
        <f>INDEX(_xlfn.TEXTSPLIT(K7379,"-"),1,2)</f>
        <v>May</v>
      </c>
      <c r="X7379" t="str">
        <f>INDEX(_xlfn.TEXTSPLIT(K7379,"-"),1,1)</f>
        <v>21</v>
      </c>
      <c r="Y7379">
        <f>INDEX(months!B:B,MATCH(Sheet1!W7379,months!A:A,0))</f>
        <v>5</v>
      </c>
      <c r="Z7379">
        <f t="shared" si="811"/>
        <v>43241</v>
      </c>
    </row>
    <row r="7380" spans="1:26" x14ac:dyDescent="0.2">
      <c r="A7380" t="s">
        <v>10213</v>
      </c>
      <c r="B7380" t="s">
        <v>3070</v>
      </c>
      <c r="D7380">
        <v>1</v>
      </c>
      <c r="E7380" t="s">
        <v>374</v>
      </c>
      <c r="F7380" t="s">
        <v>1010</v>
      </c>
      <c r="G7380" t="s">
        <v>23</v>
      </c>
      <c r="H7380" t="s">
        <v>24</v>
      </c>
      <c r="I7380" t="s">
        <v>25</v>
      </c>
      <c r="J7380" t="s">
        <v>1537</v>
      </c>
      <c r="K7380" t="s">
        <v>2467</v>
      </c>
      <c r="L7380" t="s">
        <v>10214</v>
      </c>
      <c r="M7380" t="s">
        <v>177</v>
      </c>
      <c r="N7380">
        <f t="shared" si="805"/>
        <v>0</v>
      </c>
      <c r="O7380" t="str">
        <f t="shared" si="806"/>
        <v>No</v>
      </c>
      <c r="P7380">
        <f t="shared" si="807"/>
        <v>0</v>
      </c>
      <c r="Q7380">
        <f t="shared" si="808"/>
        <v>4813937689</v>
      </c>
      <c r="R7380">
        <f t="shared" si="809"/>
        <v>4.1933383153624479</v>
      </c>
      <c r="S7380" t="str">
        <f t="shared" si="810"/>
        <v>Acceptable</v>
      </c>
      <c r="T7380">
        <f>ROUNDUP(C7380,0)</f>
        <v>0</v>
      </c>
      <c r="U7380">
        <f>ROUNDDOWN(C7380,0)</f>
        <v>0</v>
      </c>
      <c r="V7380">
        <f>RIGHT(K7380,2)+2000</f>
        <v>2018</v>
      </c>
      <c r="W7380" t="str">
        <f>INDEX(_xlfn.TEXTSPLIT(K7380,"-"),1,2)</f>
        <v>Mar</v>
      </c>
      <c r="X7380" t="str">
        <f>INDEX(_xlfn.TEXTSPLIT(K7380,"-"),1,1)</f>
        <v>8</v>
      </c>
      <c r="Y7380">
        <f>INDEX(months!B:B,MATCH(Sheet1!W7380,months!A:A,0))</f>
        <v>3</v>
      </c>
      <c r="Z7380">
        <f t="shared" si="811"/>
        <v>43167</v>
      </c>
    </row>
    <row r="7381" spans="1:26" x14ac:dyDescent="0.2">
      <c r="A7381" t="s">
        <v>10215</v>
      </c>
      <c r="B7381" t="s">
        <v>2116</v>
      </c>
      <c r="C7381">
        <v>4.5</v>
      </c>
      <c r="D7381">
        <v>5509</v>
      </c>
      <c r="E7381" t="s">
        <v>427</v>
      </c>
      <c r="F7381" t="s">
        <v>50</v>
      </c>
      <c r="G7381" t="s">
        <v>23</v>
      </c>
      <c r="H7381" t="s">
        <v>24</v>
      </c>
      <c r="I7381" t="s">
        <v>25</v>
      </c>
      <c r="J7381" t="s">
        <v>2117</v>
      </c>
      <c r="K7381" t="s">
        <v>75</v>
      </c>
      <c r="L7381" t="s">
        <v>10216</v>
      </c>
      <c r="M7381" t="s">
        <v>29</v>
      </c>
      <c r="N7381">
        <f t="shared" si="805"/>
        <v>0</v>
      </c>
      <c r="O7381" t="str">
        <f t="shared" si="806"/>
        <v>No</v>
      </c>
      <c r="P7381">
        <f t="shared" si="807"/>
        <v>0</v>
      </c>
      <c r="Q7381">
        <f t="shared" si="808"/>
        <v>4813937689</v>
      </c>
      <c r="R7381">
        <f t="shared" si="809"/>
        <v>4.1933383153624479</v>
      </c>
      <c r="S7381" t="str">
        <f t="shared" si="810"/>
        <v>Acceptable</v>
      </c>
      <c r="T7381">
        <f>ROUNDUP(C7381,0)</f>
        <v>5</v>
      </c>
      <c r="U7381">
        <f>ROUNDDOWN(C7381,0)</f>
        <v>4</v>
      </c>
      <c r="V7381">
        <f>RIGHT(K7381,2)+2000</f>
        <v>2018</v>
      </c>
      <c r="W7381" t="str">
        <f>INDEX(_xlfn.TEXTSPLIT(K7381,"-"),1,2)</f>
        <v>Jul</v>
      </c>
      <c r="X7381" t="str">
        <f>INDEX(_xlfn.TEXTSPLIT(K7381,"-"),1,1)</f>
        <v>3</v>
      </c>
      <c r="Y7381">
        <f>INDEX(months!B:B,MATCH(Sheet1!W7381,months!A:A,0))</f>
        <v>7</v>
      </c>
      <c r="Z7381">
        <f t="shared" si="811"/>
        <v>43284</v>
      </c>
    </row>
    <row r="7382" spans="1:26" x14ac:dyDescent="0.2">
      <c r="A7382" t="s">
        <v>10217</v>
      </c>
      <c r="B7382" t="s">
        <v>2518</v>
      </c>
      <c r="D7382">
        <v>0</v>
      </c>
      <c r="E7382" t="s">
        <v>190</v>
      </c>
      <c r="F7382" t="s">
        <v>1230</v>
      </c>
      <c r="G7382" t="s">
        <v>23</v>
      </c>
      <c r="H7382" t="s">
        <v>24</v>
      </c>
      <c r="I7382" t="s">
        <v>25</v>
      </c>
      <c r="J7382" t="s">
        <v>2519</v>
      </c>
      <c r="K7382" t="s">
        <v>3222</v>
      </c>
      <c r="L7382" t="s">
        <v>1255</v>
      </c>
      <c r="M7382" t="s">
        <v>81</v>
      </c>
      <c r="N7382">
        <f t="shared" si="805"/>
        <v>0</v>
      </c>
      <c r="O7382" t="str">
        <f t="shared" si="806"/>
        <v>No</v>
      </c>
      <c r="P7382">
        <f t="shared" si="807"/>
        <v>0</v>
      </c>
      <c r="Q7382">
        <f t="shared" si="808"/>
        <v>4813937689</v>
      </c>
      <c r="R7382">
        <f t="shared" si="809"/>
        <v>4.1933383153624479</v>
      </c>
      <c r="S7382" t="str">
        <f t="shared" si="810"/>
        <v>Acceptable</v>
      </c>
      <c r="T7382">
        <f>ROUNDUP(C7382,0)</f>
        <v>0</v>
      </c>
      <c r="U7382">
        <f>ROUNDDOWN(C7382,0)</f>
        <v>0</v>
      </c>
      <c r="V7382">
        <f>RIGHT(K7382,2)+2000</f>
        <v>2017</v>
      </c>
      <c r="W7382" t="str">
        <f>INDEX(_xlfn.TEXTSPLIT(K7382,"-"),1,2)</f>
        <v>Oct</v>
      </c>
      <c r="X7382" t="str">
        <f>INDEX(_xlfn.TEXTSPLIT(K7382,"-"),1,1)</f>
        <v>4</v>
      </c>
      <c r="Y7382">
        <f>INDEX(months!B:B,MATCH(Sheet1!W7382,months!A:A,0))</f>
        <v>10</v>
      </c>
      <c r="Z7382">
        <f t="shared" si="811"/>
        <v>43012</v>
      </c>
    </row>
    <row r="7383" spans="1:26" x14ac:dyDescent="0.2">
      <c r="A7383" t="s">
        <v>10218</v>
      </c>
      <c r="B7383" t="s">
        <v>4950</v>
      </c>
      <c r="C7383">
        <v>4.2</v>
      </c>
      <c r="D7383">
        <v>1623</v>
      </c>
      <c r="E7383" t="s">
        <v>1403</v>
      </c>
      <c r="F7383" t="s">
        <v>50</v>
      </c>
      <c r="G7383" t="s">
        <v>23</v>
      </c>
      <c r="H7383" t="s">
        <v>24</v>
      </c>
      <c r="I7383" t="s">
        <v>25</v>
      </c>
      <c r="J7383" t="s">
        <v>4951</v>
      </c>
      <c r="K7383" t="s">
        <v>2695</v>
      </c>
      <c r="L7383" t="s">
        <v>2472</v>
      </c>
      <c r="M7383" t="s">
        <v>60</v>
      </c>
      <c r="N7383">
        <f t="shared" si="805"/>
        <v>0</v>
      </c>
      <c r="O7383" t="str">
        <f t="shared" si="806"/>
        <v>No</v>
      </c>
      <c r="P7383">
        <f t="shared" si="807"/>
        <v>0</v>
      </c>
      <c r="Q7383">
        <f t="shared" si="808"/>
        <v>4813937689</v>
      </c>
      <c r="R7383">
        <f t="shared" si="809"/>
        <v>4.1933383153624479</v>
      </c>
      <c r="S7383" t="str">
        <f t="shared" si="810"/>
        <v>Acceptable</v>
      </c>
      <c r="T7383">
        <f>ROUNDUP(C7383,0)</f>
        <v>5</v>
      </c>
      <c r="U7383">
        <f>ROUNDDOWN(C7383,0)</f>
        <v>4</v>
      </c>
      <c r="V7383">
        <f>RIGHT(K7383,2)+2000</f>
        <v>2018</v>
      </c>
      <c r="W7383" t="str">
        <f>INDEX(_xlfn.TEXTSPLIT(K7383,"-"),1,2)</f>
        <v>Mar</v>
      </c>
      <c r="X7383" t="str">
        <f>INDEX(_xlfn.TEXTSPLIT(K7383,"-"),1,1)</f>
        <v>6</v>
      </c>
      <c r="Y7383">
        <f>INDEX(months!B:B,MATCH(Sheet1!W7383,months!A:A,0))</f>
        <v>3</v>
      </c>
      <c r="Z7383">
        <f t="shared" si="811"/>
        <v>43165</v>
      </c>
    </row>
    <row r="7384" spans="1:26" x14ac:dyDescent="0.2">
      <c r="A7384" t="s">
        <v>10219</v>
      </c>
      <c r="B7384" t="s">
        <v>1790</v>
      </c>
      <c r="D7384">
        <v>0</v>
      </c>
      <c r="E7384" t="s">
        <v>114</v>
      </c>
      <c r="F7384" t="s">
        <v>1199</v>
      </c>
      <c r="G7384" t="s">
        <v>23</v>
      </c>
      <c r="H7384" t="s">
        <v>24</v>
      </c>
      <c r="I7384" t="s">
        <v>25</v>
      </c>
      <c r="J7384" t="s">
        <v>1791</v>
      </c>
      <c r="K7384" t="s">
        <v>6526</v>
      </c>
      <c r="L7384" t="s">
        <v>10220</v>
      </c>
      <c r="M7384" t="s">
        <v>81</v>
      </c>
      <c r="N7384">
        <f t="shared" si="805"/>
        <v>0</v>
      </c>
      <c r="O7384" t="str">
        <f t="shared" si="806"/>
        <v>No</v>
      </c>
      <c r="P7384">
        <f t="shared" si="807"/>
        <v>0</v>
      </c>
      <c r="Q7384">
        <f t="shared" si="808"/>
        <v>4813937689</v>
      </c>
      <c r="R7384">
        <f t="shared" si="809"/>
        <v>4.1933383153624479</v>
      </c>
      <c r="S7384" t="str">
        <f t="shared" si="810"/>
        <v>Acceptable</v>
      </c>
      <c r="T7384">
        <f>ROUNDUP(C7384,0)</f>
        <v>0</v>
      </c>
      <c r="U7384">
        <f>ROUNDDOWN(C7384,0)</f>
        <v>0</v>
      </c>
      <c r="V7384">
        <f>RIGHT(K7384,2)+2000</f>
        <v>2016</v>
      </c>
      <c r="W7384" t="str">
        <f>INDEX(_xlfn.TEXTSPLIT(K7384,"-"),1,2)</f>
        <v>Sep</v>
      </c>
      <c r="X7384" t="str">
        <f>INDEX(_xlfn.TEXTSPLIT(K7384,"-"),1,1)</f>
        <v>29</v>
      </c>
      <c r="Y7384">
        <f>INDEX(months!B:B,MATCH(Sheet1!W7384,months!A:A,0))</f>
        <v>9</v>
      </c>
      <c r="Z7384">
        <f t="shared" si="811"/>
        <v>42642</v>
      </c>
    </row>
    <row r="7385" spans="1:26" x14ac:dyDescent="0.2">
      <c r="A7385" t="s">
        <v>10221</v>
      </c>
      <c r="B7385" t="s">
        <v>4950</v>
      </c>
      <c r="C7385">
        <v>1</v>
      </c>
      <c r="D7385">
        <v>1</v>
      </c>
      <c r="E7385" t="s">
        <v>815</v>
      </c>
      <c r="F7385" t="s">
        <v>1010</v>
      </c>
      <c r="G7385" t="s">
        <v>23</v>
      </c>
      <c r="H7385" t="s">
        <v>24</v>
      </c>
      <c r="I7385" t="s">
        <v>25</v>
      </c>
      <c r="J7385" t="s">
        <v>4951</v>
      </c>
      <c r="K7385" t="s">
        <v>4995</v>
      </c>
      <c r="L7385" t="s">
        <v>10222</v>
      </c>
      <c r="M7385" t="s">
        <v>81</v>
      </c>
      <c r="N7385">
        <f t="shared" si="805"/>
        <v>0</v>
      </c>
      <c r="O7385" t="str">
        <f t="shared" si="806"/>
        <v>No</v>
      </c>
      <c r="P7385">
        <f t="shared" si="807"/>
        <v>0</v>
      </c>
      <c r="Q7385">
        <f t="shared" si="808"/>
        <v>4813937689</v>
      </c>
      <c r="R7385">
        <f t="shared" si="809"/>
        <v>4.1933383153624479</v>
      </c>
      <c r="S7385" t="str">
        <f t="shared" si="810"/>
        <v>Acceptable</v>
      </c>
      <c r="T7385">
        <f>ROUNDUP(C7385,0)</f>
        <v>1</v>
      </c>
      <c r="U7385">
        <f>ROUNDDOWN(C7385,0)</f>
        <v>1</v>
      </c>
      <c r="V7385">
        <f>RIGHT(K7385,2)+2000</f>
        <v>2018</v>
      </c>
      <c r="W7385" t="str">
        <f>INDEX(_xlfn.TEXTSPLIT(K7385,"-"),1,2)</f>
        <v>Mar</v>
      </c>
      <c r="X7385" t="str">
        <f>INDEX(_xlfn.TEXTSPLIT(K7385,"-"),1,1)</f>
        <v>15</v>
      </c>
      <c r="Y7385">
        <f>INDEX(months!B:B,MATCH(Sheet1!W7385,months!A:A,0))</f>
        <v>3</v>
      </c>
      <c r="Z7385">
        <f t="shared" si="811"/>
        <v>43174</v>
      </c>
    </row>
    <row r="7386" spans="1:26" x14ac:dyDescent="0.2">
      <c r="A7386" t="s">
        <v>10223</v>
      </c>
      <c r="B7386" t="s">
        <v>2116</v>
      </c>
      <c r="D7386">
        <v>0</v>
      </c>
      <c r="E7386" t="s">
        <v>825</v>
      </c>
      <c r="F7386" t="s">
        <v>1230</v>
      </c>
      <c r="G7386" t="s">
        <v>649</v>
      </c>
      <c r="H7386" t="s">
        <v>3310</v>
      </c>
      <c r="I7386" t="s">
        <v>25</v>
      </c>
      <c r="J7386" t="s">
        <v>2117</v>
      </c>
      <c r="K7386" t="s">
        <v>1727</v>
      </c>
      <c r="L7386" t="s">
        <v>10224</v>
      </c>
      <c r="M7386" t="s">
        <v>434</v>
      </c>
      <c r="N7386">
        <f t="shared" si="805"/>
        <v>0</v>
      </c>
      <c r="O7386" t="str">
        <f t="shared" si="806"/>
        <v>No</v>
      </c>
      <c r="P7386">
        <f t="shared" si="807"/>
        <v>0</v>
      </c>
      <c r="Q7386">
        <f t="shared" si="808"/>
        <v>4813937689</v>
      </c>
      <c r="R7386">
        <f t="shared" si="809"/>
        <v>4.1933383153624479</v>
      </c>
      <c r="S7386" t="str">
        <f t="shared" si="810"/>
        <v>Acceptable</v>
      </c>
      <c r="T7386">
        <f>ROUNDUP(C7386,0)</f>
        <v>0</v>
      </c>
      <c r="U7386">
        <f>ROUNDDOWN(C7386,0)</f>
        <v>0</v>
      </c>
      <c r="V7386">
        <f>RIGHT(K7386,2)+2000</f>
        <v>2017</v>
      </c>
      <c r="W7386" t="str">
        <f>INDEX(_xlfn.TEXTSPLIT(K7386,"-"),1,2)</f>
        <v>Nov</v>
      </c>
      <c r="X7386" t="str">
        <f>INDEX(_xlfn.TEXTSPLIT(K7386,"-"),1,1)</f>
        <v>27</v>
      </c>
      <c r="Y7386">
        <f>INDEX(months!B:B,MATCH(Sheet1!W7386,months!A:A,0))</f>
        <v>11</v>
      </c>
      <c r="Z7386">
        <f t="shared" si="811"/>
        <v>43066</v>
      </c>
    </row>
    <row r="7387" spans="1:26" x14ac:dyDescent="0.2">
      <c r="A7387" t="s">
        <v>10225</v>
      </c>
      <c r="B7387" t="s">
        <v>3070</v>
      </c>
      <c r="C7387">
        <v>4.5999999999999996</v>
      </c>
      <c r="D7387">
        <v>31</v>
      </c>
      <c r="E7387" t="s">
        <v>427</v>
      </c>
      <c r="F7387" t="s">
        <v>775</v>
      </c>
      <c r="G7387" t="s">
        <v>23</v>
      </c>
      <c r="H7387" t="s">
        <v>24</v>
      </c>
      <c r="I7387" t="s">
        <v>25</v>
      </c>
      <c r="J7387" t="s">
        <v>1303</v>
      </c>
      <c r="K7387" t="s">
        <v>5853</v>
      </c>
      <c r="L7387" t="s">
        <v>59</v>
      </c>
      <c r="M7387" t="s">
        <v>29</v>
      </c>
      <c r="N7387">
        <f t="shared" si="805"/>
        <v>0</v>
      </c>
      <c r="O7387" t="str">
        <f t="shared" si="806"/>
        <v>No</v>
      </c>
      <c r="P7387">
        <f t="shared" si="807"/>
        <v>0</v>
      </c>
      <c r="Q7387">
        <f t="shared" si="808"/>
        <v>4813937689</v>
      </c>
      <c r="R7387">
        <f t="shared" si="809"/>
        <v>4.1933383153624479</v>
      </c>
      <c r="S7387" t="str">
        <f t="shared" si="810"/>
        <v>Acceptable</v>
      </c>
      <c r="T7387">
        <f>ROUNDUP(C7387,0)</f>
        <v>5</v>
      </c>
      <c r="U7387">
        <f>ROUNDDOWN(C7387,0)</f>
        <v>4</v>
      </c>
      <c r="V7387">
        <f>RIGHT(K7387,2)+2000</f>
        <v>2015</v>
      </c>
      <c r="W7387" t="str">
        <f>INDEX(_xlfn.TEXTSPLIT(K7387,"-"),1,2)</f>
        <v>Sep</v>
      </c>
      <c r="X7387" t="str">
        <f>INDEX(_xlfn.TEXTSPLIT(K7387,"-"),1,1)</f>
        <v>1</v>
      </c>
      <c r="Y7387">
        <f>INDEX(months!B:B,MATCH(Sheet1!W7387,months!A:A,0))</f>
        <v>9</v>
      </c>
      <c r="Z7387">
        <f t="shared" si="811"/>
        <v>42248</v>
      </c>
    </row>
    <row r="7388" spans="1:26" x14ac:dyDescent="0.2">
      <c r="A7388" t="s">
        <v>10226</v>
      </c>
      <c r="B7388" t="s">
        <v>556</v>
      </c>
      <c r="D7388">
        <v>0</v>
      </c>
      <c r="E7388" t="s">
        <v>136</v>
      </c>
      <c r="F7388" t="s">
        <v>1005</v>
      </c>
      <c r="G7388" t="s">
        <v>23</v>
      </c>
      <c r="H7388" t="s">
        <v>24</v>
      </c>
      <c r="I7388" t="s">
        <v>25</v>
      </c>
      <c r="J7388" t="s">
        <v>557</v>
      </c>
      <c r="K7388" t="s">
        <v>209</v>
      </c>
      <c r="L7388" t="s">
        <v>157</v>
      </c>
      <c r="M7388" t="s">
        <v>81</v>
      </c>
      <c r="N7388">
        <f t="shared" si="805"/>
        <v>0</v>
      </c>
      <c r="O7388" t="str">
        <f t="shared" si="806"/>
        <v>No</v>
      </c>
      <c r="P7388">
        <f t="shared" si="807"/>
        <v>0</v>
      </c>
      <c r="Q7388">
        <f t="shared" si="808"/>
        <v>4813937689</v>
      </c>
      <c r="R7388">
        <f t="shared" si="809"/>
        <v>4.1933383153624479</v>
      </c>
      <c r="S7388" t="str">
        <f t="shared" si="810"/>
        <v>Acceptable</v>
      </c>
      <c r="T7388">
        <f>ROUNDUP(C7388,0)</f>
        <v>0</v>
      </c>
      <c r="U7388">
        <f>ROUNDDOWN(C7388,0)</f>
        <v>0</v>
      </c>
      <c r="V7388">
        <f>RIGHT(K7388,2)+2000</f>
        <v>2018</v>
      </c>
      <c r="W7388" t="str">
        <f>INDEX(_xlfn.TEXTSPLIT(K7388,"-"),1,2)</f>
        <v>May</v>
      </c>
      <c r="X7388" t="str">
        <f>INDEX(_xlfn.TEXTSPLIT(K7388,"-"),1,1)</f>
        <v>28</v>
      </c>
      <c r="Y7388">
        <f>INDEX(months!B:B,MATCH(Sheet1!W7388,months!A:A,0))</f>
        <v>5</v>
      </c>
      <c r="Z7388">
        <f t="shared" si="811"/>
        <v>43248</v>
      </c>
    </row>
    <row r="7389" spans="1:26" x14ac:dyDescent="0.2">
      <c r="A7389" t="s">
        <v>10227</v>
      </c>
      <c r="B7389" t="s">
        <v>4950</v>
      </c>
      <c r="D7389">
        <v>4</v>
      </c>
      <c r="E7389" t="s">
        <v>260</v>
      </c>
      <c r="F7389" t="s">
        <v>1010</v>
      </c>
      <c r="G7389" t="s">
        <v>23</v>
      </c>
      <c r="H7389" t="s">
        <v>24</v>
      </c>
      <c r="I7389" t="s">
        <v>25</v>
      </c>
      <c r="J7389" t="s">
        <v>4951</v>
      </c>
      <c r="K7389" t="s">
        <v>7410</v>
      </c>
      <c r="L7389" t="s">
        <v>10228</v>
      </c>
      <c r="M7389" t="s">
        <v>86</v>
      </c>
      <c r="N7389">
        <f t="shared" si="805"/>
        <v>0</v>
      </c>
      <c r="O7389" t="str">
        <f t="shared" si="806"/>
        <v>No</v>
      </c>
      <c r="P7389">
        <f t="shared" si="807"/>
        <v>0</v>
      </c>
      <c r="Q7389">
        <f t="shared" si="808"/>
        <v>4813937689</v>
      </c>
      <c r="R7389">
        <f t="shared" si="809"/>
        <v>4.1933383153624479</v>
      </c>
      <c r="S7389" t="str">
        <f t="shared" si="810"/>
        <v>Acceptable</v>
      </c>
      <c r="T7389">
        <f>ROUNDUP(C7389,0)</f>
        <v>0</v>
      </c>
      <c r="U7389">
        <f>ROUNDDOWN(C7389,0)</f>
        <v>0</v>
      </c>
      <c r="V7389">
        <f>RIGHT(K7389,2)+2000</f>
        <v>2017</v>
      </c>
      <c r="W7389" t="str">
        <f>INDEX(_xlfn.TEXTSPLIT(K7389,"-"),1,2)</f>
        <v>Mar</v>
      </c>
      <c r="X7389" t="str">
        <f>INDEX(_xlfn.TEXTSPLIT(K7389,"-"),1,1)</f>
        <v>17</v>
      </c>
      <c r="Y7389">
        <f>INDEX(months!B:B,MATCH(Sheet1!W7389,months!A:A,0))</f>
        <v>3</v>
      </c>
      <c r="Z7389">
        <f t="shared" si="811"/>
        <v>42811</v>
      </c>
    </row>
    <row r="7390" spans="1:26" x14ac:dyDescent="0.2">
      <c r="A7390" t="s">
        <v>10229</v>
      </c>
      <c r="B7390" t="s">
        <v>556</v>
      </c>
      <c r="D7390">
        <v>2</v>
      </c>
      <c r="E7390" t="s">
        <v>436</v>
      </c>
      <c r="F7390" t="s">
        <v>1010</v>
      </c>
      <c r="G7390" t="s">
        <v>23</v>
      </c>
      <c r="H7390" t="s">
        <v>24</v>
      </c>
      <c r="I7390" t="s">
        <v>25</v>
      </c>
      <c r="J7390" t="s">
        <v>557</v>
      </c>
      <c r="K7390" t="s">
        <v>9190</v>
      </c>
      <c r="L7390" t="s">
        <v>276</v>
      </c>
      <c r="M7390" t="s">
        <v>81</v>
      </c>
      <c r="N7390">
        <f t="shared" si="805"/>
        <v>0</v>
      </c>
      <c r="O7390" t="str">
        <f t="shared" si="806"/>
        <v>No</v>
      </c>
      <c r="P7390">
        <f t="shared" si="807"/>
        <v>0</v>
      </c>
      <c r="Q7390">
        <f t="shared" si="808"/>
        <v>4813937689</v>
      </c>
      <c r="R7390">
        <f t="shared" si="809"/>
        <v>4.1933383153624479</v>
      </c>
      <c r="S7390" t="str">
        <f t="shared" si="810"/>
        <v>Acceptable</v>
      </c>
      <c r="T7390">
        <f>ROUNDUP(C7390,0)</f>
        <v>0</v>
      </c>
      <c r="U7390">
        <f>ROUNDDOWN(C7390,0)</f>
        <v>0</v>
      </c>
      <c r="V7390">
        <f>RIGHT(K7390,2)+2000</f>
        <v>2017</v>
      </c>
      <c r="W7390" t="str">
        <f>INDEX(_xlfn.TEXTSPLIT(K7390,"-"),1,2)</f>
        <v>Apr</v>
      </c>
      <c r="X7390" t="str">
        <f>INDEX(_xlfn.TEXTSPLIT(K7390,"-"),1,1)</f>
        <v>19</v>
      </c>
      <c r="Y7390">
        <f>INDEX(months!B:B,MATCH(Sheet1!W7390,months!A:A,0))</f>
        <v>4</v>
      </c>
      <c r="Z7390">
        <f t="shared" si="811"/>
        <v>42844</v>
      </c>
    </row>
    <row r="7391" spans="1:26" x14ac:dyDescent="0.2">
      <c r="A7391" t="s">
        <v>10230</v>
      </c>
      <c r="B7391" t="s">
        <v>556</v>
      </c>
      <c r="D7391">
        <v>1</v>
      </c>
      <c r="E7391" t="s">
        <v>190</v>
      </c>
      <c r="F7391" t="s">
        <v>1005</v>
      </c>
      <c r="G7391" t="s">
        <v>23</v>
      </c>
      <c r="H7391" t="s">
        <v>24</v>
      </c>
      <c r="I7391" t="s">
        <v>25</v>
      </c>
      <c r="J7391" t="s">
        <v>557</v>
      </c>
      <c r="K7391" t="s">
        <v>9358</v>
      </c>
      <c r="L7391" t="s">
        <v>28</v>
      </c>
      <c r="M7391" t="s">
        <v>86</v>
      </c>
      <c r="N7391">
        <f t="shared" si="805"/>
        <v>0</v>
      </c>
      <c r="O7391" t="str">
        <f t="shared" si="806"/>
        <v>No</v>
      </c>
      <c r="P7391">
        <f t="shared" si="807"/>
        <v>0</v>
      </c>
      <c r="Q7391">
        <f t="shared" si="808"/>
        <v>4813937689</v>
      </c>
      <c r="R7391">
        <f t="shared" si="809"/>
        <v>4.1933383153624479</v>
      </c>
      <c r="S7391" t="str">
        <f t="shared" si="810"/>
        <v>Acceptable</v>
      </c>
      <c r="T7391">
        <f>ROUNDUP(C7391,0)</f>
        <v>0</v>
      </c>
      <c r="U7391">
        <f>ROUNDDOWN(C7391,0)</f>
        <v>0</v>
      </c>
      <c r="V7391">
        <f>RIGHT(K7391,2)+2000</f>
        <v>2015</v>
      </c>
      <c r="W7391" t="str">
        <f>INDEX(_xlfn.TEXTSPLIT(K7391,"-"),1,2)</f>
        <v>Mar</v>
      </c>
      <c r="X7391" t="str">
        <f>INDEX(_xlfn.TEXTSPLIT(K7391,"-"),1,1)</f>
        <v>4</v>
      </c>
      <c r="Y7391">
        <f>INDEX(months!B:B,MATCH(Sheet1!W7391,months!A:A,0))</f>
        <v>3</v>
      </c>
      <c r="Z7391">
        <f t="shared" si="811"/>
        <v>42067</v>
      </c>
    </row>
    <row r="7392" spans="1:26" x14ac:dyDescent="0.2">
      <c r="A7392" t="s">
        <v>10231</v>
      </c>
      <c r="B7392" t="s">
        <v>4950</v>
      </c>
      <c r="D7392">
        <v>0</v>
      </c>
      <c r="E7392" t="s">
        <v>8115</v>
      </c>
      <c r="F7392" t="s">
        <v>1278</v>
      </c>
      <c r="G7392" t="s">
        <v>649</v>
      </c>
      <c r="H7392" t="s">
        <v>3310</v>
      </c>
      <c r="I7392" t="s">
        <v>25</v>
      </c>
      <c r="J7392" t="s">
        <v>4951</v>
      </c>
      <c r="K7392" t="s">
        <v>10232</v>
      </c>
      <c r="L7392" t="s">
        <v>28</v>
      </c>
      <c r="M7392" t="s">
        <v>4266</v>
      </c>
      <c r="N7392">
        <f t="shared" si="805"/>
        <v>0</v>
      </c>
      <c r="O7392" t="str">
        <f t="shared" si="806"/>
        <v>No</v>
      </c>
      <c r="P7392">
        <f t="shared" si="807"/>
        <v>0</v>
      </c>
      <c r="Q7392">
        <f t="shared" si="808"/>
        <v>4813937689</v>
      </c>
      <c r="R7392">
        <f t="shared" si="809"/>
        <v>4.1933383153624479</v>
      </c>
      <c r="S7392" t="str">
        <f t="shared" si="810"/>
        <v>Acceptable</v>
      </c>
      <c r="T7392">
        <f>ROUNDUP(C7392,0)</f>
        <v>0</v>
      </c>
      <c r="U7392">
        <f>ROUNDDOWN(C7392,0)</f>
        <v>0</v>
      </c>
      <c r="V7392">
        <f>RIGHT(K7392,2)+2000</f>
        <v>2013</v>
      </c>
      <c r="W7392" t="str">
        <f>INDEX(_xlfn.TEXTSPLIT(K7392,"-"),1,2)</f>
        <v>Aug</v>
      </c>
      <c r="X7392" t="str">
        <f>INDEX(_xlfn.TEXTSPLIT(K7392,"-"),1,1)</f>
        <v>17</v>
      </c>
      <c r="Y7392">
        <f>INDEX(months!B:B,MATCH(Sheet1!W7392,months!A:A,0))</f>
        <v>8</v>
      </c>
      <c r="Z7392">
        <f t="shared" si="811"/>
        <v>41503</v>
      </c>
    </row>
    <row r="7393" spans="1:26" x14ac:dyDescent="0.2">
      <c r="A7393" t="s">
        <v>10233</v>
      </c>
      <c r="B7393" t="s">
        <v>3944</v>
      </c>
      <c r="D7393">
        <v>14</v>
      </c>
      <c r="E7393" t="s">
        <v>155</v>
      </c>
      <c r="F7393" t="s">
        <v>775</v>
      </c>
      <c r="G7393" t="s">
        <v>23</v>
      </c>
      <c r="H7393" t="s">
        <v>24</v>
      </c>
      <c r="I7393" t="s">
        <v>25</v>
      </c>
      <c r="J7393" t="s">
        <v>3945</v>
      </c>
      <c r="K7393" t="s">
        <v>9360</v>
      </c>
      <c r="L7393" t="s">
        <v>313</v>
      </c>
      <c r="M7393" t="s">
        <v>72</v>
      </c>
      <c r="N7393">
        <f t="shared" si="805"/>
        <v>0</v>
      </c>
      <c r="O7393" t="str">
        <f t="shared" si="806"/>
        <v>No</v>
      </c>
      <c r="P7393">
        <f t="shared" si="807"/>
        <v>0</v>
      </c>
      <c r="Q7393">
        <f t="shared" si="808"/>
        <v>4813937689</v>
      </c>
      <c r="R7393">
        <f t="shared" si="809"/>
        <v>4.1933383153624479</v>
      </c>
      <c r="S7393" t="str">
        <f t="shared" si="810"/>
        <v>Acceptable</v>
      </c>
      <c r="T7393">
        <f>ROUNDUP(C7393,0)</f>
        <v>0</v>
      </c>
      <c r="U7393">
        <f>ROUNDDOWN(C7393,0)</f>
        <v>0</v>
      </c>
      <c r="V7393">
        <f>RIGHT(K7393,2)+2000</f>
        <v>2016</v>
      </c>
      <c r="W7393" t="str">
        <f>INDEX(_xlfn.TEXTSPLIT(K7393,"-"),1,2)</f>
        <v>Apr</v>
      </c>
      <c r="X7393" t="str">
        <f>INDEX(_xlfn.TEXTSPLIT(K7393,"-"),1,1)</f>
        <v>5</v>
      </c>
      <c r="Y7393">
        <f>INDEX(months!B:B,MATCH(Sheet1!W7393,months!A:A,0))</f>
        <v>4</v>
      </c>
      <c r="Z7393">
        <f t="shared" si="811"/>
        <v>42465</v>
      </c>
    </row>
    <row r="7394" spans="1:26" x14ac:dyDescent="0.2">
      <c r="A7394" t="s">
        <v>10234</v>
      </c>
      <c r="B7394" t="s">
        <v>3070</v>
      </c>
      <c r="C7394">
        <v>4.0999999999999996</v>
      </c>
      <c r="D7394">
        <v>101</v>
      </c>
      <c r="E7394" t="s">
        <v>825</v>
      </c>
      <c r="F7394" t="s">
        <v>775</v>
      </c>
      <c r="G7394" t="s">
        <v>23</v>
      </c>
      <c r="H7394" t="s">
        <v>24</v>
      </c>
      <c r="I7394" t="s">
        <v>25</v>
      </c>
      <c r="J7394" t="s">
        <v>1303</v>
      </c>
      <c r="K7394" t="s">
        <v>10235</v>
      </c>
      <c r="L7394" t="s">
        <v>180</v>
      </c>
      <c r="M7394" t="s">
        <v>86</v>
      </c>
      <c r="N7394">
        <f t="shared" si="805"/>
        <v>0</v>
      </c>
      <c r="O7394" t="str">
        <f t="shared" si="806"/>
        <v>No</v>
      </c>
      <c r="P7394">
        <f t="shared" si="807"/>
        <v>0</v>
      </c>
      <c r="Q7394">
        <f t="shared" si="808"/>
        <v>4813937689</v>
      </c>
      <c r="R7394">
        <f t="shared" si="809"/>
        <v>4.1933383153624479</v>
      </c>
      <c r="S7394" t="str">
        <f t="shared" si="810"/>
        <v>Acceptable</v>
      </c>
      <c r="T7394">
        <f>ROUNDUP(C7394,0)</f>
        <v>5</v>
      </c>
      <c r="U7394">
        <f>ROUNDDOWN(C7394,0)</f>
        <v>4</v>
      </c>
      <c r="V7394">
        <f>RIGHT(K7394,2)+2000</f>
        <v>2017</v>
      </c>
      <c r="W7394" t="str">
        <f>INDEX(_xlfn.TEXTSPLIT(K7394,"-"),1,2)</f>
        <v>Mar</v>
      </c>
      <c r="X7394" t="str">
        <f>INDEX(_xlfn.TEXTSPLIT(K7394,"-"),1,1)</f>
        <v>10</v>
      </c>
      <c r="Y7394">
        <f>INDEX(months!B:B,MATCH(Sheet1!W7394,months!A:A,0))</f>
        <v>3</v>
      </c>
      <c r="Z7394">
        <f t="shared" si="811"/>
        <v>42804</v>
      </c>
    </row>
    <row r="7395" spans="1:26" x14ac:dyDescent="0.2">
      <c r="A7395" t="s">
        <v>10236</v>
      </c>
      <c r="B7395" t="s">
        <v>4801</v>
      </c>
      <c r="C7395">
        <v>4.7</v>
      </c>
      <c r="D7395">
        <v>19</v>
      </c>
      <c r="E7395" t="s">
        <v>424</v>
      </c>
      <c r="F7395" t="s">
        <v>775</v>
      </c>
      <c r="G7395" t="s">
        <v>23</v>
      </c>
      <c r="H7395" t="s">
        <v>24</v>
      </c>
      <c r="I7395" t="s">
        <v>25</v>
      </c>
      <c r="J7395" t="s">
        <v>4802</v>
      </c>
      <c r="K7395" t="s">
        <v>2551</v>
      </c>
      <c r="L7395" t="s">
        <v>138</v>
      </c>
      <c r="M7395" t="s">
        <v>29</v>
      </c>
      <c r="N7395">
        <f t="shared" si="805"/>
        <v>0</v>
      </c>
      <c r="O7395" t="str">
        <f t="shared" si="806"/>
        <v>No</v>
      </c>
      <c r="P7395">
        <f t="shared" si="807"/>
        <v>0</v>
      </c>
      <c r="Q7395">
        <f t="shared" si="808"/>
        <v>4813937689</v>
      </c>
      <c r="R7395">
        <f t="shared" si="809"/>
        <v>4.1933383153624479</v>
      </c>
      <c r="S7395" t="str">
        <f t="shared" si="810"/>
        <v>Acceptable</v>
      </c>
      <c r="T7395">
        <f>ROUNDUP(C7395,0)</f>
        <v>5</v>
      </c>
      <c r="U7395">
        <f>ROUNDDOWN(C7395,0)</f>
        <v>4</v>
      </c>
      <c r="V7395">
        <f>RIGHT(K7395,2)+2000</f>
        <v>2016</v>
      </c>
      <c r="W7395" t="str">
        <f>INDEX(_xlfn.TEXTSPLIT(K7395,"-"),1,2)</f>
        <v>Jun</v>
      </c>
      <c r="X7395" t="str">
        <f>INDEX(_xlfn.TEXTSPLIT(K7395,"-"),1,1)</f>
        <v>30</v>
      </c>
      <c r="Y7395">
        <f>INDEX(months!B:B,MATCH(Sheet1!W7395,months!A:A,0))</f>
        <v>6</v>
      </c>
      <c r="Z7395">
        <f t="shared" si="811"/>
        <v>42551</v>
      </c>
    </row>
    <row r="7396" spans="1:26" x14ac:dyDescent="0.2">
      <c r="A7396" t="s">
        <v>10237</v>
      </c>
      <c r="B7396" t="s">
        <v>5248</v>
      </c>
      <c r="D7396">
        <v>0</v>
      </c>
      <c r="E7396" t="s">
        <v>31</v>
      </c>
      <c r="F7396" t="s">
        <v>1230</v>
      </c>
      <c r="G7396" t="s">
        <v>23</v>
      </c>
      <c r="H7396" t="s">
        <v>24</v>
      </c>
      <c r="I7396" t="s">
        <v>25</v>
      </c>
      <c r="J7396" t="s">
        <v>5249</v>
      </c>
      <c r="K7396" t="s">
        <v>125</v>
      </c>
      <c r="L7396" t="s">
        <v>59</v>
      </c>
      <c r="M7396" t="s">
        <v>54</v>
      </c>
      <c r="N7396">
        <f t="shared" si="805"/>
        <v>0</v>
      </c>
      <c r="O7396" t="str">
        <f t="shared" si="806"/>
        <v>No</v>
      </c>
      <c r="P7396">
        <f t="shared" si="807"/>
        <v>0</v>
      </c>
      <c r="Q7396">
        <f t="shared" si="808"/>
        <v>4813937689</v>
      </c>
      <c r="R7396">
        <f t="shared" si="809"/>
        <v>4.1933383153624479</v>
      </c>
      <c r="S7396" t="str">
        <f t="shared" si="810"/>
        <v>Acceptable</v>
      </c>
      <c r="T7396">
        <f>ROUNDUP(C7396,0)</f>
        <v>0</v>
      </c>
      <c r="U7396">
        <f>ROUNDDOWN(C7396,0)</f>
        <v>0</v>
      </c>
      <c r="V7396">
        <f>RIGHT(K7396,2)+2000</f>
        <v>2018</v>
      </c>
      <c r="W7396" t="str">
        <f>INDEX(_xlfn.TEXTSPLIT(K7396,"-"),1,2)</f>
        <v>Jul</v>
      </c>
      <c r="X7396" t="str">
        <f>INDEX(_xlfn.TEXTSPLIT(K7396,"-"),1,1)</f>
        <v>12</v>
      </c>
      <c r="Y7396">
        <f>INDEX(months!B:B,MATCH(Sheet1!W7396,months!A:A,0))</f>
        <v>7</v>
      </c>
      <c r="Z7396">
        <f t="shared" si="811"/>
        <v>43293</v>
      </c>
    </row>
    <row r="7397" spans="1:26" x14ac:dyDescent="0.2">
      <c r="A7397" t="s">
        <v>10238</v>
      </c>
      <c r="B7397" t="s">
        <v>556</v>
      </c>
      <c r="D7397">
        <v>45</v>
      </c>
      <c r="E7397" t="s">
        <v>186</v>
      </c>
      <c r="F7397" t="s">
        <v>101</v>
      </c>
      <c r="G7397" t="s">
        <v>23</v>
      </c>
      <c r="H7397" t="s">
        <v>24</v>
      </c>
      <c r="I7397" t="s">
        <v>25</v>
      </c>
      <c r="J7397" t="s">
        <v>557</v>
      </c>
      <c r="K7397" t="s">
        <v>506</v>
      </c>
      <c r="L7397" t="s">
        <v>1336</v>
      </c>
      <c r="M7397" t="s">
        <v>86</v>
      </c>
      <c r="N7397">
        <f t="shared" si="805"/>
        <v>0</v>
      </c>
      <c r="O7397" t="str">
        <f t="shared" si="806"/>
        <v>No</v>
      </c>
      <c r="P7397">
        <f t="shared" si="807"/>
        <v>0</v>
      </c>
      <c r="Q7397">
        <f t="shared" si="808"/>
        <v>4813937689</v>
      </c>
      <c r="R7397">
        <f t="shared" si="809"/>
        <v>4.1933383153624479</v>
      </c>
      <c r="S7397" t="str">
        <f t="shared" si="810"/>
        <v>Acceptable</v>
      </c>
      <c r="T7397">
        <f>ROUNDUP(C7397,0)</f>
        <v>0</v>
      </c>
      <c r="U7397">
        <f>ROUNDDOWN(C7397,0)</f>
        <v>0</v>
      </c>
      <c r="V7397">
        <f>RIGHT(K7397,2)+2000</f>
        <v>2017</v>
      </c>
      <c r="W7397" t="str">
        <f>INDEX(_xlfn.TEXTSPLIT(K7397,"-"),1,2)</f>
        <v>Nov</v>
      </c>
      <c r="X7397" t="str">
        <f>INDEX(_xlfn.TEXTSPLIT(K7397,"-"),1,1)</f>
        <v>23</v>
      </c>
      <c r="Y7397">
        <f>INDEX(months!B:B,MATCH(Sheet1!W7397,months!A:A,0))</f>
        <v>11</v>
      </c>
      <c r="Z7397">
        <f t="shared" si="811"/>
        <v>43062</v>
      </c>
    </row>
    <row r="7398" spans="1:26" x14ac:dyDescent="0.2">
      <c r="A7398" t="s">
        <v>10239</v>
      </c>
      <c r="B7398" t="s">
        <v>3070</v>
      </c>
      <c r="D7398">
        <v>235</v>
      </c>
      <c r="E7398" t="s">
        <v>756</v>
      </c>
      <c r="F7398" t="s">
        <v>22</v>
      </c>
      <c r="G7398" t="s">
        <v>23</v>
      </c>
      <c r="H7398" t="s">
        <v>24</v>
      </c>
      <c r="I7398" t="s">
        <v>25</v>
      </c>
      <c r="J7398" t="s">
        <v>1537</v>
      </c>
      <c r="K7398" t="s">
        <v>8153</v>
      </c>
      <c r="L7398" t="s">
        <v>433</v>
      </c>
      <c r="M7398" t="s">
        <v>980</v>
      </c>
      <c r="N7398">
        <f t="shared" si="805"/>
        <v>0</v>
      </c>
      <c r="O7398" t="str">
        <f t="shared" si="806"/>
        <v>No</v>
      </c>
      <c r="P7398">
        <f t="shared" si="807"/>
        <v>0</v>
      </c>
      <c r="Q7398">
        <f t="shared" si="808"/>
        <v>4813937689</v>
      </c>
      <c r="R7398">
        <f t="shared" si="809"/>
        <v>4.1933383153624479</v>
      </c>
      <c r="S7398" t="str">
        <f t="shared" si="810"/>
        <v>Acceptable</v>
      </c>
      <c r="T7398">
        <f>ROUNDUP(C7398,0)</f>
        <v>0</v>
      </c>
      <c r="U7398">
        <f>ROUNDDOWN(C7398,0)</f>
        <v>0</v>
      </c>
      <c r="V7398">
        <f>RIGHT(K7398,2)+2000</f>
        <v>2017</v>
      </c>
      <c r="W7398" t="str">
        <f>INDEX(_xlfn.TEXTSPLIT(K7398,"-"),1,2)</f>
        <v>Feb</v>
      </c>
      <c r="X7398" t="str">
        <f>INDEX(_xlfn.TEXTSPLIT(K7398,"-"),1,1)</f>
        <v>16</v>
      </c>
      <c r="Y7398">
        <f>INDEX(months!B:B,MATCH(Sheet1!W7398,months!A:A,0))</f>
        <v>2</v>
      </c>
      <c r="Z7398">
        <f t="shared" si="811"/>
        <v>42782</v>
      </c>
    </row>
    <row r="7399" spans="1:26" x14ac:dyDescent="0.2">
      <c r="A7399" t="s">
        <v>10240</v>
      </c>
      <c r="B7399" t="s">
        <v>2116</v>
      </c>
      <c r="C7399">
        <v>4.4000000000000004</v>
      </c>
      <c r="D7399">
        <v>2599</v>
      </c>
      <c r="E7399" t="s">
        <v>1232</v>
      </c>
      <c r="F7399" t="s">
        <v>50</v>
      </c>
      <c r="G7399" t="s">
        <v>23</v>
      </c>
      <c r="H7399" t="s">
        <v>24</v>
      </c>
      <c r="I7399" t="s">
        <v>418</v>
      </c>
      <c r="J7399" t="s">
        <v>2117</v>
      </c>
      <c r="K7399" t="s">
        <v>2506</v>
      </c>
      <c r="L7399" t="s">
        <v>10241</v>
      </c>
      <c r="M7399" t="s">
        <v>980</v>
      </c>
      <c r="N7399">
        <f t="shared" si="805"/>
        <v>0</v>
      </c>
      <c r="O7399" t="str">
        <f t="shared" si="806"/>
        <v>No</v>
      </c>
      <c r="P7399">
        <f t="shared" si="807"/>
        <v>0</v>
      </c>
      <c r="Q7399">
        <f t="shared" si="808"/>
        <v>4813937689</v>
      </c>
      <c r="R7399">
        <f t="shared" si="809"/>
        <v>4.1933383153624479</v>
      </c>
      <c r="S7399" t="str">
        <f t="shared" si="810"/>
        <v>Acceptable</v>
      </c>
      <c r="T7399">
        <f>ROUNDUP(C7399,0)</f>
        <v>5</v>
      </c>
      <c r="U7399">
        <f>ROUNDDOWN(C7399,0)</f>
        <v>4</v>
      </c>
      <c r="V7399">
        <f>RIGHT(K7399,2)+2000</f>
        <v>2018</v>
      </c>
      <c r="W7399" t="str">
        <f>INDEX(_xlfn.TEXTSPLIT(K7399,"-"),1,2)</f>
        <v>Jan</v>
      </c>
      <c r="X7399" t="str">
        <f>INDEX(_xlfn.TEXTSPLIT(K7399,"-"),1,1)</f>
        <v>9</v>
      </c>
      <c r="Y7399">
        <f>INDEX(months!B:B,MATCH(Sheet1!W7399,months!A:A,0))</f>
        <v>1</v>
      </c>
      <c r="Z7399">
        <f t="shared" si="811"/>
        <v>43109</v>
      </c>
    </row>
    <row r="7400" spans="1:26" x14ac:dyDescent="0.2">
      <c r="A7400" t="s">
        <v>10242</v>
      </c>
      <c r="B7400" t="s">
        <v>1790</v>
      </c>
      <c r="C7400">
        <v>4.8</v>
      </c>
      <c r="D7400">
        <v>4</v>
      </c>
      <c r="E7400" t="s">
        <v>825</v>
      </c>
      <c r="F7400" t="s">
        <v>1005</v>
      </c>
      <c r="G7400" t="s">
        <v>23</v>
      </c>
      <c r="H7400" t="s">
        <v>24</v>
      </c>
      <c r="I7400" t="s">
        <v>25</v>
      </c>
      <c r="J7400" t="s">
        <v>1791</v>
      </c>
      <c r="K7400" t="s">
        <v>746</v>
      </c>
      <c r="L7400" t="s">
        <v>10243</v>
      </c>
      <c r="M7400" t="s">
        <v>274</v>
      </c>
      <c r="N7400">
        <f t="shared" si="805"/>
        <v>0</v>
      </c>
      <c r="O7400" t="str">
        <f t="shared" si="806"/>
        <v>No</v>
      </c>
      <c r="P7400">
        <f t="shared" si="807"/>
        <v>0</v>
      </c>
      <c r="Q7400">
        <f t="shared" si="808"/>
        <v>4813937689</v>
      </c>
      <c r="R7400">
        <f t="shared" si="809"/>
        <v>4.1933383153624479</v>
      </c>
      <c r="S7400" t="str">
        <f t="shared" si="810"/>
        <v>Acceptable</v>
      </c>
      <c r="T7400">
        <f>ROUNDUP(C7400,0)</f>
        <v>5</v>
      </c>
      <c r="U7400">
        <f>ROUNDDOWN(C7400,0)</f>
        <v>4</v>
      </c>
      <c r="V7400">
        <f>RIGHT(K7400,2)+2000</f>
        <v>2018</v>
      </c>
      <c r="W7400" t="str">
        <f>INDEX(_xlfn.TEXTSPLIT(K7400,"-"),1,2)</f>
        <v>May</v>
      </c>
      <c r="X7400" t="str">
        <f>INDEX(_xlfn.TEXTSPLIT(K7400,"-"),1,1)</f>
        <v>23</v>
      </c>
      <c r="Y7400">
        <f>INDEX(months!B:B,MATCH(Sheet1!W7400,months!A:A,0))</f>
        <v>5</v>
      </c>
      <c r="Z7400">
        <f t="shared" si="811"/>
        <v>43243</v>
      </c>
    </row>
    <row r="7401" spans="1:26" x14ac:dyDescent="0.2">
      <c r="A7401" t="s">
        <v>10244</v>
      </c>
      <c r="B7401" t="s">
        <v>2665</v>
      </c>
      <c r="C7401">
        <v>4.2</v>
      </c>
      <c r="D7401">
        <v>52390</v>
      </c>
      <c r="E7401" t="s">
        <v>88</v>
      </c>
      <c r="F7401" t="s">
        <v>38</v>
      </c>
      <c r="G7401" t="s">
        <v>23</v>
      </c>
      <c r="H7401" t="s">
        <v>24</v>
      </c>
      <c r="I7401" t="s">
        <v>25</v>
      </c>
      <c r="J7401" t="s">
        <v>2669</v>
      </c>
      <c r="K7401" t="s">
        <v>564</v>
      </c>
      <c r="L7401" t="s">
        <v>10245</v>
      </c>
      <c r="M7401" t="s">
        <v>177</v>
      </c>
      <c r="N7401">
        <f t="shared" si="805"/>
        <v>0</v>
      </c>
      <c r="O7401" t="str">
        <f t="shared" si="806"/>
        <v>No</v>
      </c>
      <c r="P7401">
        <f t="shared" si="807"/>
        <v>0</v>
      </c>
      <c r="Q7401">
        <f t="shared" si="808"/>
        <v>4813937689</v>
      </c>
      <c r="R7401">
        <f t="shared" si="809"/>
        <v>4.1933383153624479</v>
      </c>
      <c r="S7401" t="str">
        <f t="shared" si="810"/>
        <v>Acceptable</v>
      </c>
      <c r="T7401">
        <f>ROUNDUP(C7401,0)</f>
        <v>5</v>
      </c>
      <c r="U7401">
        <f>ROUNDDOWN(C7401,0)</f>
        <v>4</v>
      </c>
      <c r="V7401">
        <f>RIGHT(K7401,2)+2000</f>
        <v>2018</v>
      </c>
      <c r="W7401" t="str">
        <f>INDEX(_xlfn.TEXTSPLIT(K7401,"-"),1,2)</f>
        <v>May</v>
      </c>
      <c r="X7401" t="str">
        <f>INDEX(_xlfn.TEXTSPLIT(K7401,"-"),1,1)</f>
        <v>4</v>
      </c>
      <c r="Y7401">
        <f>INDEX(months!B:B,MATCH(Sheet1!W7401,months!A:A,0))</f>
        <v>5</v>
      </c>
      <c r="Z7401">
        <f t="shared" si="811"/>
        <v>43224</v>
      </c>
    </row>
    <row r="7402" spans="1:26" x14ac:dyDescent="0.2">
      <c r="A7402" t="s">
        <v>10246</v>
      </c>
      <c r="B7402" t="s">
        <v>556</v>
      </c>
      <c r="D7402">
        <v>0</v>
      </c>
      <c r="E7402" t="s">
        <v>1245</v>
      </c>
      <c r="F7402" t="s">
        <v>1230</v>
      </c>
      <c r="G7402" t="s">
        <v>23</v>
      </c>
      <c r="H7402" t="s">
        <v>24</v>
      </c>
      <c r="I7402" t="s">
        <v>25</v>
      </c>
      <c r="J7402" t="s">
        <v>557</v>
      </c>
      <c r="K7402" t="s">
        <v>1613</v>
      </c>
      <c r="L7402" t="s">
        <v>1283</v>
      </c>
      <c r="M7402" t="s">
        <v>81</v>
      </c>
      <c r="N7402">
        <f t="shared" si="805"/>
        <v>0</v>
      </c>
      <c r="O7402" t="str">
        <f t="shared" si="806"/>
        <v>No</v>
      </c>
      <c r="P7402">
        <f t="shared" si="807"/>
        <v>0</v>
      </c>
      <c r="Q7402">
        <f t="shared" si="808"/>
        <v>4813937689</v>
      </c>
      <c r="R7402">
        <f t="shared" si="809"/>
        <v>4.1933383153624479</v>
      </c>
      <c r="S7402" t="str">
        <f t="shared" si="810"/>
        <v>Acceptable</v>
      </c>
      <c r="T7402">
        <f>ROUNDUP(C7402,0)</f>
        <v>0</v>
      </c>
      <c r="U7402">
        <f>ROUNDDOWN(C7402,0)</f>
        <v>0</v>
      </c>
      <c r="V7402">
        <f>RIGHT(K7402,2)+2000</f>
        <v>2018</v>
      </c>
      <c r="W7402" t="str">
        <f>INDEX(_xlfn.TEXTSPLIT(K7402,"-"),1,2)</f>
        <v>Jun</v>
      </c>
      <c r="X7402" t="str">
        <f>INDEX(_xlfn.TEXTSPLIT(K7402,"-"),1,1)</f>
        <v>11</v>
      </c>
      <c r="Y7402">
        <f>INDEX(months!B:B,MATCH(Sheet1!W7402,months!A:A,0))</f>
        <v>6</v>
      </c>
      <c r="Z7402">
        <f t="shared" si="811"/>
        <v>43262</v>
      </c>
    </row>
    <row r="7403" spans="1:26" x14ac:dyDescent="0.2">
      <c r="A7403" t="s">
        <v>10247</v>
      </c>
      <c r="B7403" t="s">
        <v>4612</v>
      </c>
      <c r="D7403">
        <v>9</v>
      </c>
      <c r="E7403" t="s">
        <v>815</v>
      </c>
      <c r="F7403" t="s">
        <v>1199</v>
      </c>
      <c r="G7403" t="s">
        <v>23</v>
      </c>
      <c r="H7403" t="s">
        <v>24</v>
      </c>
      <c r="I7403" t="s">
        <v>25</v>
      </c>
      <c r="J7403" t="s">
        <v>4613</v>
      </c>
      <c r="K7403" t="s">
        <v>10248</v>
      </c>
      <c r="L7403" t="s">
        <v>236</v>
      </c>
      <c r="M7403" t="s">
        <v>86</v>
      </c>
      <c r="N7403">
        <f t="shared" si="805"/>
        <v>0</v>
      </c>
      <c r="O7403" t="str">
        <f t="shared" si="806"/>
        <v>No</v>
      </c>
      <c r="P7403">
        <f t="shared" si="807"/>
        <v>0</v>
      </c>
      <c r="Q7403">
        <f t="shared" si="808"/>
        <v>4813937689</v>
      </c>
      <c r="R7403">
        <f t="shared" si="809"/>
        <v>4.1933383153624479</v>
      </c>
      <c r="S7403" t="str">
        <f t="shared" si="810"/>
        <v>Acceptable</v>
      </c>
      <c r="T7403">
        <f>ROUNDUP(C7403,0)</f>
        <v>0</v>
      </c>
      <c r="U7403">
        <f>ROUNDDOWN(C7403,0)</f>
        <v>0</v>
      </c>
      <c r="V7403">
        <f>RIGHT(K7403,2)+2000</f>
        <v>2016</v>
      </c>
      <c r="W7403" t="str">
        <f>INDEX(_xlfn.TEXTSPLIT(K7403,"-"),1,2)</f>
        <v>Oct</v>
      </c>
      <c r="X7403" t="str">
        <f>INDEX(_xlfn.TEXTSPLIT(K7403,"-"),1,1)</f>
        <v>4</v>
      </c>
      <c r="Y7403">
        <f>INDEX(months!B:B,MATCH(Sheet1!W7403,months!A:A,0))</f>
        <v>10</v>
      </c>
      <c r="Z7403">
        <f t="shared" si="811"/>
        <v>42647</v>
      </c>
    </row>
    <row r="7404" spans="1:26" x14ac:dyDescent="0.2">
      <c r="A7404" t="s">
        <v>10249</v>
      </c>
      <c r="B7404" t="s">
        <v>2665</v>
      </c>
      <c r="C7404">
        <v>5</v>
      </c>
      <c r="D7404">
        <v>11</v>
      </c>
      <c r="E7404" t="s">
        <v>143</v>
      </c>
      <c r="F7404" t="s">
        <v>1230</v>
      </c>
      <c r="G7404" t="s">
        <v>23</v>
      </c>
      <c r="H7404" t="s">
        <v>24</v>
      </c>
      <c r="I7404" t="s">
        <v>25</v>
      </c>
      <c r="J7404" t="s">
        <v>2669</v>
      </c>
      <c r="K7404" t="s">
        <v>2317</v>
      </c>
      <c r="L7404" t="s">
        <v>3723</v>
      </c>
      <c r="M7404" t="s">
        <v>60</v>
      </c>
      <c r="N7404">
        <f t="shared" si="805"/>
        <v>0</v>
      </c>
      <c r="O7404" t="str">
        <f t="shared" si="806"/>
        <v>No</v>
      </c>
      <c r="P7404">
        <f t="shared" si="807"/>
        <v>0</v>
      </c>
      <c r="Q7404">
        <f t="shared" si="808"/>
        <v>4813937689</v>
      </c>
      <c r="R7404">
        <f t="shared" si="809"/>
        <v>4.1933383153624479</v>
      </c>
      <c r="S7404" t="str">
        <f t="shared" si="810"/>
        <v>Acceptable</v>
      </c>
      <c r="T7404">
        <f>ROUNDUP(C7404,0)</f>
        <v>5</v>
      </c>
      <c r="U7404">
        <f>ROUNDDOWN(C7404,0)</f>
        <v>5</v>
      </c>
      <c r="V7404">
        <f>RIGHT(K7404,2)+2000</f>
        <v>2017</v>
      </c>
      <c r="W7404" t="str">
        <f>INDEX(_xlfn.TEXTSPLIT(K7404,"-"),1,2)</f>
        <v>Mar</v>
      </c>
      <c r="X7404" t="str">
        <f>INDEX(_xlfn.TEXTSPLIT(K7404,"-"),1,1)</f>
        <v>11</v>
      </c>
      <c r="Y7404">
        <f>INDEX(months!B:B,MATCH(Sheet1!W7404,months!A:A,0))</f>
        <v>3</v>
      </c>
      <c r="Z7404">
        <f t="shared" si="811"/>
        <v>42805</v>
      </c>
    </row>
    <row r="7405" spans="1:26" x14ac:dyDescent="0.2">
      <c r="A7405" t="s">
        <v>10250</v>
      </c>
      <c r="B7405" t="s">
        <v>4950</v>
      </c>
      <c r="C7405">
        <v>4.5999999999999996</v>
      </c>
      <c r="D7405">
        <v>16</v>
      </c>
      <c r="E7405" t="s">
        <v>427</v>
      </c>
      <c r="F7405" t="s">
        <v>775</v>
      </c>
      <c r="G7405" t="s">
        <v>23</v>
      </c>
      <c r="H7405" t="s">
        <v>24</v>
      </c>
      <c r="I7405" t="s">
        <v>25</v>
      </c>
      <c r="J7405" t="s">
        <v>4951</v>
      </c>
      <c r="K7405" t="s">
        <v>2298</v>
      </c>
      <c r="L7405" t="s">
        <v>452</v>
      </c>
      <c r="M7405" t="s">
        <v>54</v>
      </c>
      <c r="N7405">
        <f t="shared" si="805"/>
        <v>0</v>
      </c>
      <c r="O7405" t="str">
        <f t="shared" si="806"/>
        <v>No</v>
      </c>
      <c r="P7405">
        <f t="shared" si="807"/>
        <v>0</v>
      </c>
      <c r="Q7405">
        <f t="shared" si="808"/>
        <v>4813937689</v>
      </c>
      <c r="R7405">
        <f t="shared" si="809"/>
        <v>4.1933383153624479</v>
      </c>
      <c r="S7405" t="str">
        <f t="shared" si="810"/>
        <v>Acceptable</v>
      </c>
      <c r="T7405">
        <f>ROUNDUP(C7405,0)</f>
        <v>5</v>
      </c>
      <c r="U7405">
        <f>ROUNDDOWN(C7405,0)</f>
        <v>4</v>
      </c>
      <c r="V7405">
        <f>RIGHT(K7405,2)+2000</f>
        <v>2017</v>
      </c>
      <c r="W7405" t="str">
        <f>INDEX(_xlfn.TEXTSPLIT(K7405,"-"),1,2)</f>
        <v>Aug</v>
      </c>
      <c r="X7405" t="str">
        <f>INDEX(_xlfn.TEXTSPLIT(K7405,"-"),1,1)</f>
        <v>23</v>
      </c>
      <c r="Y7405">
        <f>INDEX(months!B:B,MATCH(Sheet1!W7405,months!A:A,0))</f>
        <v>8</v>
      </c>
      <c r="Z7405">
        <f t="shared" si="811"/>
        <v>42970</v>
      </c>
    </row>
    <row r="7406" spans="1:26" x14ac:dyDescent="0.2">
      <c r="A7406" t="s">
        <v>10251</v>
      </c>
      <c r="B7406" t="s">
        <v>3070</v>
      </c>
      <c r="C7406">
        <v>4.5</v>
      </c>
      <c r="D7406">
        <v>4218587</v>
      </c>
      <c r="E7406" t="s">
        <v>1848</v>
      </c>
      <c r="F7406" t="s">
        <v>43</v>
      </c>
      <c r="G7406" t="s">
        <v>23</v>
      </c>
      <c r="H7406" t="s">
        <v>24</v>
      </c>
      <c r="I7406" t="s">
        <v>124</v>
      </c>
      <c r="J7406" t="s">
        <v>2804</v>
      </c>
      <c r="K7406" t="s">
        <v>820</v>
      </c>
      <c r="L7406" t="s">
        <v>10252</v>
      </c>
      <c r="M7406" t="s">
        <v>86</v>
      </c>
      <c r="N7406">
        <f t="shared" si="805"/>
        <v>0</v>
      </c>
      <c r="O7406" t="str">
        <f t="shared" si="806"/>
        <v>No</v>
      </c>
      <c r="P7406">
        <f t="shared" si="807"/>
        <v>0</v>
      </c>
      <c r="Q7406">
        <f t="shared" si="808"/>
        <v>4813937689</v>
      </c>
      <c r="R7406">
        <f t="shared" si="809"/>
        <v>4.1933383153624479</v>
      </c>
      <c r="S7406" t="str">
        <f t="shared" si="810"/>
        <v>Acceptable</v>
      </c>
      <c r="T7406">
        <f>ROUNDUP(C7406,0)</f>
        <v>5</v>
      </c>
      <c r="U7406">
        <f>ROUNDDOWN(C7406,0)</f>
        <v>4</v>
      </c>
      <c r="V7406">
        <f>RIGHT(K7406,2)+2000</f>
        <v>2018</v>
      </c>
      <c r="W7406" t="str">
        <f>INDEX(_xlfn.TEXTSPLIT(K7406,"-"),1,2)</f>
        <v>Jun</v>
      </c>
      <c r="X7406" t="str">
        <f>INDEX(_xlfn.TEXTSPLIT(K7406,"-"),1,1)</f>
        <v>19</v>
      </c>
      <c r="Y7406">
        <f>INDEX(months!B:B,MATCH(Sheet1!W7406,months!A:A,0))</f>
        <v>6</v>
      </c>
      <c r="Z7406">
        <f t="shared" si="811"/>
        <v>43270</v>
      </c>
    </row>
    <row r="7407" spans="1:26" x14ac:dyDescent="0.2">
      <c r="A7407" t="s">
        <v>10253</v>
      </c>
      <c r="B7407" t="s">
        <v>2426</v>
      </c>
      <c r="C7407">
        <v>5</v>
      </c>
      <c r="D7407">
        <v>15</v>
      </c>
      <c r="E7407" t="s">
        <v>1072</v>
      </c>
      <c r="F7407" t="s">
        <v>775</v>
      </c>
      <c r="G7407" t="s">
        <v>23</v>
      </c>
      <c r="H7407" t="s">
        <v>24</v>
      </c>
      <c r="I7407" t="s">
        <v>25</v>
      </c>
      <c r="J7407" t="s">
        <v>2427</v>
      </c>
      <c r="K7407" t="s">
        <v>1768</v>
      </c>
      <c r="L7407" t="s">
        <v>59</v>
      </c>
      <c r="M7407" t="s">
        <v>434</v>
      </c>
      <c r="N7407">
        <f t="shared" si="805"/>
        <v>0</v>
      </c>
      <c r="O7407" t="str">
        <f t="shared" si="806"/>
        <v>No</v>
      </c>
      <c r="P7407">
        <f t="shared" si="807"/>
        <v>0</v>
      </c>
      <c r="Q7407">
        <f t="shared" si="808"/>
        <v>4813937689</v>
      </c>
      <c r="R7407">
        <f t="shared" si="809"/>
        <v>4.1933383153624479</v>
      </c>
      <c r="S7407" t="str">
        <f t="shared" si="810"/>
        <v>Acceptable</v>
      </c>
      <c r="T7407">
        <f>ROUNDUP(C7407,0)</f>
        <v>5</v>
      </c>
      <c r="U7407">
        <f>ROUNDDOWN(C7407,0)</f>
        <v>5</v>
      </c>
      <c r="V7407">
        <f>RIGHT(K7407,2)+2000</f>
        <v>2017</v>
      </c>
      <c r="W7407" t="str">
        <f>INDEX(_xlfn.TEXTSPLIT(K7407,"-"),1,2)</f>
        <v>Apr</v>
      </c>
      <c r="X7407" t="str">
        <f>INDEX(_xlfn.TEXTSPLIT(K7407,"-"),1,1)</f>
        <v>27</v>
      </c>
      <c r="Y7407">
        <f>INDEX(months!B:B,MATCH(Sheet1!W7407,months!A:A,0))</f>
        <v>4</v>
      </c>
      <c r="Z7407">
        <f t="shared" si="811"/>
        <v>42852</v>
      </c>
    </row>
    <row r="7408" spans="1:26" x14ac:dyDescent="0.2">
      <c r="A7408" t="s">
        <v>10254</v>
      </c>
      <c r="B7408" t="s">
        <v>3070</v>
      </c>
      <c r="C7408">
        <v>2.9</v>
      </c>
      <c r="D7408">
        <v>21</v>
      </c>
      <c r="E7408" t="s">
        <v>544</v>
      </c>
      <c r="F7408" t="s">
        <v>101</v>
      </c>
      <c r="G7408" t="s">
        <v>23</v>
      </c>
      <c r="H7408" t="s">
        <v>24</v>
      </c>
      <c r="I7408" t="s">
        <v>25</v>
      </c>
      <c r="J7408" t="s">
        <v>1303</v>
      </c>
      <c r="K7408" t="s">
        <v>10255</v>
      </c>
      <c r="L7408" t="s">
        <v>5627</v>
      </c>
      <c r="M7408" t="s">
        <v>60</v>
      </c>
      <c r="N7408">
        <f t="shared" si="805"/>
        <v>0</v>
      </c>
      <c r="O7408" t="str">
        <f t="shared" si="806"/>
        <v>No</v>
      </c>
      <c r="P7408">
        <f t="shared" si="807"/>
        <v>0</v>
      </c>
      <c r="Q7408">
        <f t="shared" si="808"/>
        <v>4813937689</v>
      </c>
      <c r="R7408">
        <f t="shared" si="809"/>
        <v>4.1933383153624479</v>
      </c>
      <c r="S7408" t="str">
        <f t="shared" si="810"/>
        <v>Acceptable</v>
      </c>
      <c r="T7408">
        <f>ROUNDUP(C7408,0)</f>
        <v>3</v>
      </c>
      <c r="U7408">
        <f>ROUNDDOWN(C7408,0)</f>
        <v>2</v>
      </c>
      <c r="V7408">
        <f>RIGHT(K7408,2)+2000</f>
        <v>2015</v>
      </c>
      <c r="W7408" t="str">
        <f>INDEX(_xlfn.TEXTSPLIT(K7408,"-"),1,2)</f>
        <v>May</v>
      </c>
      <c r="X7408" t="str">
        <f>INDEX(_xlfn.TEXTSPLIT(K7408,"-"),1,1)</f>
        <v>11</v>
      </c>
      <c r="Y7408">
        <f>INDEX(months!B:B,MATCH(Sheet1!W7408,months!A:A,0))</f>
        <v>5</v>
      </c>
      <c r="Z7408">
        <f t="shared" si="811"/>
        <v>42135</v>
      </c>
    </row>
    <row r="7409" spans="1:26" x14ac:dyDescent="0.2">
      <c r="A7409" t="s">
        <v>10256</v>
      </c>
      <c r="B7409" t="s">
        <v>3070</v>
      </c>
      <c r="D7409">
        <v>44</v>
      </c>
      <c r="E7409" t="s">
        <v>537</v>
      </c>
      <c r="F7409" t="s">
        <v>22</v>
      </c>
      <c r="G7409" t="s">
        <v>23</v>
      </c>
      <c r="H7409" t="s">
        <v>24</v>
      </c>
      <c r="I7409" t="s">
        <v>25</v>
      </c>
      <c r="J7409" t="s">
        <v>1537</v>
      </c>
      <c r="K7409" t="s">
        <v>6460</v>
      </c>
      <c r="M7409" t="s">
        <v>60</v>
      </c>
      <c r="N7409">
        <f t="shared" si="805"/>
        <v>0</v>
      </c>
      <c r="O7409" t="str">
        <f t="shared" si="806"/>
        <v>No</v>
      </c>
      <c r="P7409">
        <f t="shared" si="807"/>
        <v>0</v>
      </c>
      <c r="Q7409">
        <f t="shared" si="808"/>
        <v>4813937689</v>
      </c>
      <c r="R7409">
        <f t="shared" si="809"/>
        <v>4.1933383153624479</v>
      </c>
      <c r="S7409" t="str">
        <f t="shared" si="810"/>
        <v>Acceptable</v>
      </c>
      <c r="T7409">
        <f>ROUNDUP(C7409,0)</f>
        <v>0</v>
      </c>
      <c r="U7409">
        <f>ROUNDDOWN(C7409,0)</f>
        <v>0</v>
      </c>
      <c r="V7409">
        <f>RIGHT(K7409,2)+2000</f>
        <v>2017</v>
      </c>
      <c r="W7409" t="str">
        <f>INDEX(_xlfn.TEXTSPLIT(K7409,"-"),1,2)</f>
        <v>Apr</v>
      </c>
      <c r="X7409" t="str">
        <f>INDEX(_xlfn.TEXTSPLIT(K7409,"-"),1,1)</f>
        <v>3</v>
      </c>
      <c r="Y7409">
        <f>INDEX(months!B:B,MATCH(Sheet1!W7409,months!A:A,0))</f>
        <v>4</v>
      </c>
      <c r="Z7409">
        <f t="shared" si="811"/>
        <v>42828</v>
      </c>
    </row>
    <row r="7410" spans="1:26" x14ac:dyDescent="0.2">
      <c r="A7410" t="s">
        <v>10257</v>
      </c>
      <c r="B7410" t="s">
        <v>3070</v>
      </c>
      <c r="C7410">
        <v>4.4000000000000004</v>
      </c>
      <c r="D7410">
        <v>288835</v>
      </c>
      <c r="E7410" t="s">
        <v>2867</v>
      </c>
      <c r="F7410" t="s">
        <v>38</v>
      </c>
      <c r="G7410" t="s">
        <v>23</v>
      </c>
      <c r="H7410" t="s">
        <v>24</v>
      </c>
      <c r="I7410" t="s">
        <v>418</v>
      </c>
      <c r="J7410" t="s">
        <v>2686</v>
      </c>
      <c r="K7410" t="s">
        <v>160</v>
      </c>
      <c r="L7410" t="s">
        <v>3669</v>
      </c>
      <c r="M7410" t="s">
        <v>54</v>
      </c>
      <c r="N7410">
        <f t="shared" si="805"/>
        <v>0</v>
      </c>
      <c r="O7410" t="str">
        <f t="shared" si="806"/>
        <v>No</v>
      </c>
      <c r="P7410">
        <f t="shared" si="807"/>
        <v>0</v>
      </c>
      <c r="Q7410">
        <f t="shared" si="808"/>
        <v>4813937689</v>
      </c>
      <c r="R7410">
        <f t="shared" si="809"/>
        <v>4.1933383153624479</v>
      </c>
      <c r="S7410" t="str">
        <f t="shared" si="810"/>
        <v>Acceptable</v>
      </c>
      <c r="T7410">
        <f>ROUNDUP(C7410,0)</f>
        <v>5</v>
      </c>
      <c r="U7410">
        <f>ROUNDDOWN(C7410,0)</f>
        <v>4</v>
      </c>
      <c r="V7410">
        <f>RIGHT(K7410,2)+2000</f>
        <v>2018</v>
      </c>
      <c r="W7410" t="str">
        <f>INDEX(_xlfn.TEXTSPLIT(K7410,"-"),1,2)</f>
        <v>Jul</v>
      </c>
      <c r="X7410" t="str">
        <f>INDEX(_xlfn.TEXTSPLIT(K7410,"-"),1,1)</f>
        <v>19</v>
      </c>
      <c r="Y7410">
        <f>INDEX(months!B:B,MATCH(Sheet1!W7410,months!A:A,0))</f>
        <v>7</v>
      </c>
      <c r="Z7410">
        <f t="shared" si="811"/>
        <v>43300</v>
      </c>
    </row>
    <row r="7411" spans="1:26" x14ac:dyDescent="0.2">
      <c r="A7411" t="s">
        <v>10258</v>
      </c>
      <c r="B7411" t="s">
        <v>4950</v>
      </c>
      <c r="D7411">
        <v>0</v>
      </c>
      <c r="E7411" t="s">
        <v>49</v>
      </c>
      <c r="F7411" t="s">
        <v>1010</v>
      </c>
      <c r="G7411" t="s">
        <v>23</v>
      </c>
      <c r="H7411" t="s">
        <v>24</v>
      </c>
      <c r="I7411" t="s">
        <v>25</v>
      </c>
      <c r="J7411" t="s">
        <v>4951</v>
      </c>
      <c r="K7411" t="s">
        <v>1613</v>
      </c>
      <c r="L7411" t="s">
        <v>10259</v>
      </c>
      <c r="M7411" t="s">
        <v>54</v>
      </c>
      <c r="N7411">
        <f t="shared" si="805"/>
        <v>0</v>
      </c>
      <c r="O7411" t="str">
        <f t="shared" si="806"/>
        <v>No</v>
      </c>
      <c r="P7411">
        <f t="shared" si="807"/>
        <v>0</v>
      </c>
      <c r="Q7411">
        <f t="shared" si="808"/>
        <v>4813937689</v>
      </c>
      <c r="R7411">
        <f t="shared" si="809"/>
        <v>4.1933383153624479</v>
      </c>
      <c r="S7411" t="str">
        <f t="shared" si="810"/>
        <v>Acceptable</v>
      </c>
      <c r="T7411">
        <f>ROUNDUP(C7411,0)</f>
        <v>0</v>
      </c>
      <c r="U7411">
        <f>ROUNDDOWN(C7411,0)</f>
        <v>0</v>
      </c>
      <c r="V7411">
        <f>RIGHT(K7411,2)+2000</f>
        <v>2018</v>
      </c>
      <c r="W7411" t="str">
        <f>INDEX(_xlfn.TEXTSPLIT(K7411,"-"),1,2)</f>
        <v>Jun</v>
      </c>
      <c r="X7411" t="str">
        <f>INDEX(_xlfn.TEXTSPLIT(K7411,"-"),1,1)</f>
        <v>11</v>
      </c>
      <c r="Y7411">
        <f>INDEX(months!B:B,MATCH(Sheet1!W7411,months!A:A,0))</f>
        <v>6</v>
      </c>
      <c r="Z7411">
        <f t="shared" si="811"/>
        <v>43262</v>
      </c>
    </row>
    <row r="7412" spans="1:26" x14ac:dyDescent="0.2">
      <c r="A7412" t="s">
        <v>10260</v>
      </c>
      <c r="B7412" t="s">
        <v>2426</v>
      </c>
      <c r="D7412">
        <v>16</v>
      </c>
      <c r="E7412" t="s">
        <v>10261</v>
      </c>
      <c r="F7412" t="s">
        <v>775</v>
      </c>
      <c r="G7412" t="s">
        <v>23</v>
      </c>
      <c r="H7412" t="s">
        <v>24</v>
      </c>
      <c r="I7412" t="s">
        <v>25</v>
      </c>
      <c r="J7412" t="s">
        <v>2427</v>
      </c>
      <c r="K7412" t="s">
        <v>6640</v>
      </c>
      <c r="L7412" t="s">
        <v>59</v>
      </c>
      <c r="M7412" t="s">
        <v>434</v>
      </c>
      <c r="N7412">
        <f t="shared" si="805"/>
        <v>0</v>
      </c>
      <c r="O7412" t="str">
        <f t="shared" si="806"/>
        <v>No</v>
      </c>
      <c r="P7412">
        <f t="shared" si="807"/>
        <v>0</v>
      </c>
      <c r="Q7412">
        <f t="shared" si="808"/>
        <v>4813937689</v>
      </c>
      <c r="R7412">
        <f t="shared" si="809"/>
        <v>4.1933383153624479</v>
      </c>
      <c r="S7412" t="str">
        <f t="shared" si="810"/>
        <v>Acceptable</v>
      </c>
      <c r="T7412">
        <f>ROUNDUP(C7412,0)</f>
        <v>0</v>
      </c>
      <c r="U7412">
        <f>ROUNDDOWN(C7412,0)</f>
        <v>0</v>
      </c>
      <c r="V7412">
        <f>RIGHT(K7412,2)+2000</f>
        <v>2017</v>
      </c>
      <c r="W7412" t="str">
        <f>INDEX(_xlfn.TEXTSPLIT(K7412,"-"),1,2)</f>
        <v>Jan</v>
      </c>
      <c r="X7412" t="str">
        <f>INDEX(_xlfn.TEXTSPLIT(K7412,"-"),1,1)</f>
        <v>4</v>
      </c>
      <c r="Y7412">
        <f>INDEX(months!B:B,MATCH(Sheet1!W7412,months!A:A,0))</f>
        <v>1</v>
      </c>
      <c r="Z7412">
        <f t="shared" si="811"/>
        <v>42739</v>
      </c>
    </row>
    <row r="7413" spans="1:26" x14ac:dyDescent="0.2">
      <c r="A7413" t="s">
        <v>10262</v>
      </c>
      <c r="B7413" t="s">
        <v>5319</v>
      </c>
      <c r="C7413">
        <v>3</v>
      </c>
      <c r="D7413">
        <v>2</v>
      </c>
      <c r="E7413" t="s">
        <v>31</v>
      </c>
      <c r="F7413" t="s">
        <v>1010</v>
      </c>
      <c r="G7413" t="s">
        <v>23</v>
      </c>
      <c r="H7413" t="s">
        <v>24</v>
      </c>
      <c r="I7413" t="s">
        <v>25</v>
      </c>
      <c r="J7413" t="s">
        <v>5320</v>
      </c>
      <c r="K7413" t="s">
        <v>226</v>
      </c>
      <c r="L7413" t="s">
        <v>10263</v>
      </c>
      <c r="M7413" t="s">
        <v>274</v>
      </c>
      <c r="N7413">
        <f t="shared" si="805"/>
        <v>0</v>
      </c>
      <c r="O7413" t="str">
        <f t="shared" si="806"/>
        <v>No</v>
      </c>
      <c r="P7413">
        <f t="shared" si="807"/>
        <v>0</v>
      </c>
      <c r="Q7413">
        <f t="shared" si="808"/>
        <v>4813937689</v>
      </c>
      <c r="R7413">
        <f t="shared" si="809"/>
        <v>4.1933383153624479</v>
      </c>
      <c r="S7413" t="str">
        <f t="shared" si="810"/>
        <v>Acceptable</v>
      </c>
      <c r="T7413">
        <f>ROUNDUP(C7413,0)</f>
        <v>3</v>
      </c>
      <c r="U7413">
        <f>ROUNDDOWN(C7413,0)</f>
        <v>3</v>
      </c>
      <c r="V7413">
        <f>RIGHT(K7413,2)+2000</f>
        <v>2018</v>
      </c>
      <c r="W7413" t="str">
        <f>INDEX(_xlfn.TEXTSPLIT(K7413,"-"),1,2)</f>
        <v>Jul</v>
      </c>
      <c r="X7413" t="str">
        <f>INDEX(_xlfn.TEXTSPLIT(K7413,"-"),1,1)</f>
        <v>18</v>
      </c>
      <c r="Y7413">
        <f>INDEX(months!B:B,MATCH(Sheet1!W7413,months!A:A,0))</f>
        <v>7</v>
      </c>
      <c r="Z7413">
        <f t="shared" si="811"/>
        <v>43299</v>
      </c>
    </row>
    <row r="7414" spans="1:26" x14ac:dyDescent="0.2">
      <c r="A7414" t="s">
        <v>10264</v>
      </c>
      <c r="B7414" t="s">
        <v>3070</v>
      </c>
      <c r="C7414">
        <v>4.5</v>
      </c>
      <c r="D7414">
        <v>145</v>
      </c>
      <c r="E7414" t="s">
        <v>31</v>
      </c>
      <c r="F7414" t="s">
        <v>22</v>
      </c>
      <c r="G7414" t="s">
        <v>23</v>
      </c>
      <c r="H7414" t="s">
        <v>24</v>
      </c>
      <c r="I7414" t="s">
        <v>25</v>
      </c>
      <c r="J7414" t="s">
        <v>1537</v>
      </c>
      <c r="K7414" t="s">
        <v>169</v>
      </c>
      <c r="L7414" t="s">
        <v>59</v>
      </c>
      <c r="M7414" t="s">
        <v>47</v>
      </c>
      <c r="N7414">
        <f t="shared" si="805"/>
        <v>0</v>
      </c>
      <c r="O7414" t="str">
        <f t="shared" si="806"/>
        <v>No</v>
      </c>
      <c r="P7414">
        <f t="shared" si="807"/>
        <v>0</v>
      </c>
      <c r="Q7414">
        <f t="shared" si="808"/>
        <v>4813937689</v>
      </c>
      <c r="R7414">
        <f t="shared" si="809"/>
        <v>4.1933383153624479</v>
      </c>
      <c r="S7414" t="str">
        <f t="shared" si="810"/>
        <v>Acceptable</v>
      </c>
      <c r="T7414">
        <f>ROUNDUP(C7414,0)</f>
        <v>5</v>
      </c>
      <c r="U7414">
        <f>ROUNDDOWN(C7414,0)</f>
        <v>4</v>
      </c>
      <c r="V7414">
        <f>RIGHT(K7414,2)+2000</f>
        <v>2018</v>
      </c>
      <c r="W7414" t="str">
        <f>INDEX(_xlfn.TEXTSPLIT(K7414,"-"),1,2)</f>
        <v>Jul</v>
      </c>
      <c r="X7414" t="str">
        <f>INDEX(_xlfn.TEXTSPLIT(K7414,"-"),1,1)</f>
        <v>11</v>
      </c>
      <c r="Y7414">
        <f>INDEX(months!B:B,MATCH(Sheet1!W7414,months!A:A,0))</f>
        <v>7</v>
      </c>
      <c r="Z7414">
        <f t="shared" si="811"/>
        <v>43292</v>
      </c>
    </row>
    <row r="7415" spans="1:26" x14ac:dyDescent="0.2">
      <c r="A7415" t="s">
        <v>10265</v>
      </c>
      <c r="B7415" t="s">
        <v>2116</v>
      </c>
      <c r="C7415">
        <v>2.4</v>
      </c>
      <c r="D7415">
        <v>221</v>
      </c>
      <c r="E7415" t="s">
        <v>1686</v>
      </c>
      <c r="F7415" t="s">
        <v>22</v>
      </c>
      <c r="G7415" t="s">
        <v>23</v>
      </c>
      <c r="H7415" t="s">
        <v>24</v>
      </c>
      <c r="I7415" t="s">
        <v>25</v>
      </c>
      <c r="J7415" t="s">
        <v>2117</v>
      </c>
      <c r="K7415" t="s">
        <v>1604</v>
      </c>
      <c r="L7415" t="s">
        <v>771</v>
      </c>
      <c r="M7415" t="s">
        <v>81</v>
      </c>
      <c r="N7415">
        <f t="shared" si="805"/>
        <v>0</v>
      </c>
      <c r="O7415" t="str">
        <f t="shared" si="806"/>
        <v>No</v>
      </c>
      <c r="P7415">
        <f t="shared" si="807"/>
        <v>0</v>
      </c>
      <c r="Q7415">
        <f t="shared" si="808"/>
        <v>4813937689</v>
      </c>
      <c r="R7415">
        <f t="shared" si="809"/>
        <v>4.1933383153624479</v>
      </c>
      <c r="S7415" t="str">
        <f t="shared" si="810"/>
        <v>Acceptable</v>
      </c>
      <c r="T7415">
        <f>ROUNDUP(C7415,0)</f>
        <v>3</v>
      </c>
      <c r="U7415">
        <f>ROUNDDOWN(C7415,0)</f>
        <v>2</v>
      </c>
      <c r="V7415">
        <f>RIGHT(K7415,2)+2000</f>
        <v>2018</v>
      </c>
      <c r="W7415" t="str">
        <f>INDEX(_xlfn.TEXTSPLIT(K7415,"-"),1,2)</f>
        <v>Feb</v>
      </c>
      <c r="X7415" t="str">
        <f>INDEX(_xlfn.TEXTSPLIT(K7415,"-"),1,1)</f>
        <v>14</v>
      </c>
      <c r="Y7415">
        <f>INDEX(months!B:B,MATCH(Sheet1!W7415,months!A:A,0))</f>
        <v>2</v>
      </c>
      <c r="Z7415">
        <f t="shared" si="811"/>
        <v>43145</v>
      </c>
    </row>
    <row r="7416" spans="1:26" x14ac:dyDescent="0.2">
      <c r="A7416" t="s">
        <v>10266</v>
      </c>
      <c r="B7416" t="s">
        <v>2665</v>
      </c>
      <c r="C7416">
        <v>4.3</v>
      </c>
      <c r="D7416">
        <v>29330</v>
      </c>
      <c r="E7416" t="s">
        <v>1232</v>
      </c>
      <c r="F7416" t="s">
        <v>65</v>
      </c>
      <c r="G7416" t="s">
        <v>23</v>
      </c>
      <c r="H7416" t="s">
        <v>24</v>
      </c>
      <c r="I7416" t="s">
        <v>25</v>
      </c>
      <c r="J7416" t="s">
        <v>2684</v>
      </c>
      <c r="K7416" t="s">
        <v>10267</v>
      </c>
      <c r="L7416" t="s">
        <v>174</v>
      </c>
      <c r="M7416" t="s">
        <v>5736</v>
      </c>
      <c r="N7416">
        <f t="shared" si="805"/>
        <v>0</v>
      </c>
      <c r="O7416" t="str">
        <f t="shared" si="806"/>
        <v>No</v>
      </c>
      <c r="P7416">
        <f t="shared" si="807"/>
        <v>0</v>
      </c>
      <c r="Q7416">
        <f t="shared" si="808"/>
        <v>4813937689</v>
      </c>
      <c r="R7416">
        <f t="shared" si="809"/>
        <v>4.1933383153624479</v>
      </c>
      <c r="S7416" t="str">
        <f t="shared" si="810"/>
        <v>Acceptable</v>
      </c>
      <c r="T7416">
        <f>ROUNDUP(C7416,0)</f>
        <v>5</v>
      </c>
      <c r="U7416">
        <f>ROUNDDOWN(C7416,0)</f>
        <v>4</v>
      </c>
      <c r="V7416">
        <f>RIGHT(K7416,2)+2000</f>
        <v>2012</v>
      </c>
      <c r="W7416" t="str">
        <f>INDEX(_xlfn.TEXTSPLIT(K7416,"-"),1,2)</f>
        <v>Aug</v>
      </c>
      <c r="X7416" t="str">
        <f>INDEX(_xlfn.TEXTSPLIT(K7416,"-"),1,1)</f>
        <v>17</v>
      </c>
      <c r="Y7416">
        <f>INDEX(months!B:B,MATCH(Sheet1!W7416,months!A:A,0))</f>
        <v>8</v>
      </c>
      <c r="Z7416">
        <f t="shared" si="811"/>
        <v>41138</v>
      </c>
    </row>
    <row r="7417" spans="1:26" x14ac:dyDescent="0.2">
      <c r="A7417" t="s">
        <v>10268</v>
      </c>
      <c r="B7417" t="s">
        <v>2665</v>
      </c>
      <c r="C7417">
        <v>3.9</v>
      </c>
      <c r="D7417">
        <v>29990</v>
      </c>
      <c r="E7417" t="s">
        <v>2772</v>
      </c>
      <c r="F7417" t="s">
        <v>65</v>
      </c>
      <c r="G7417" t="s">
        <v>23</v>
      </c>
      <c r="H7417" t="s">
        <v>24</v>
      </c>
      <c r="I7417" t="s">
        <v>44</v>
      </c>
      <c r="J7417" t="s">
        <v>2684</v>
      </c>
      <c r="K7417" t="s">
        <v>3634</v>
      </c>
      <c r="L7417" t="s">
        <v>46</v>
      </c>
      <c r="M7417" t="s">
        <v>60</v>
      </c>
      <c r="N7417">
        <f t="shared" si="805"/>
        <v>0</v>
      </c>
      <c r="O7417" t="str">
        <f t="shared" si="806"/>
        <v>No</v>
      </c>
      <c r="P7417">
        <f t="shared" si="807"/>
        <v>0</v>
      </c>
      <c r="Q7417">
        <f t="shared" si="808"/>
        <v>4813937689</v>
      </c>
      <c r="R7417">
        <f t="shared" si="809"/>
        <v>4.1933383153624479</v>
      </c>
      <c r="S7417" t="str">
        <f t="shared" si="810"/>
        <v>Acceptable</v>
      </c>
      <c r="T7417">
        <f>ROUNDUP(C7417,0)</f>
        <v>4</v>
      </c>
      <c r="U7417">
        <f>ROUNDDOWN(C7417,0)</f>
        <v>3</v>
      </c>
      <c r="V7417">
        <f>RIGHT(K7417,2)+2000</f>
        <v>2017</v>
      </c>
      <c r="W7417" t="str">
        <f>INDEX(_xlfn.TEXTSPLIT(K7417,"-"),1,2)</f>
        <v>Dec</v>
      </c>
      <c r="X7417" t="str">
        <f>INDEX(_xlfn.TEXTSPLIT(K7417,"-"),1,1)</f>
        <v>8</v>
      </c>
      <c r="Y7417">
        <f>INDEX(months!B:B,MATCH(Sheet1!W7417,months!A:A,0))</f>
        <v>12</v>
      </c>
      <c r="Z7417">
        <f t="shared" si="811"/>
        <v>43077</v>
      </c>
    </row>
    <row r="7418" spans="1:26" x14ac:dyDescent="0.2">
      <c r="A7418" t="s">
        <v>10269</v>
      </c>
      <c r="B7418" t="s">
        <v>3070</v>
      </c>
      <c r="C7418">
        <v>1.9</v>
      </c>
      <c r="D7418">
        <v>76</v>
      </c>
      <c r="E7418" t="s">
        <v>31</v>
      </c>
      <c r="F7418" t="s">
        <v>101</v>
      </c>
      <c r="G7418" t="s">
        <v>23</v>
      </c>
      <c r="H7418" t="s">
        <v>24</v>
      </c>
      <c r="I7418" t="s">
        <v>25</v>
      </c>
      <c r="J7418" t="s">
        <v>1303</v>
      </c>
      <c r="K7418" t="s">
        <v>10270</v>
      </c>
      <c r="L7418" t="s">
        <v>2914</v>
      </c>
      <c r="M7418" t="s">
        <v>72</v>
      </c>
      <c r="N7418">
        <f t="shared" si="805"/>
        <v>0</v>
      </c>
      <c r="O7418" t="str">
        <f t="shared" si="806"/>
        <v>No</v>
      </c>
      <c r="P7418">
        <f t="shared" si="807"/>
        <v>0</v>
      </c>
      <c r="Q7418">
        <f t="shared" si="808"/>
        <v>4813937689</v>
      </c>
      <c r="R7418">
        <f t="shared" si="809"/>
        <v>4.1933383153624479</v>
      </c>
      <c r="S7418" t="str">
        <f t="shared" si="810"/>
        <v>Acceptable</v>
      </c>
      <c r="T7418">
        <f>ROUNDUP(C7418,0)</f>
        <v>2</v>
      </c>
      <c r="U7418">
        <f>ROUNDDOWN(C7418,0)</f>
        <v>1</v>
      </c>
      <c r="V7418">
        <f>RIGHT(K7418,2)+2000</f>
        <v>2014</v>
      </c>
      <c r="W7418" t="str">
        <f>INDEX(_xlfn.TEXTSPLIT(K7418,"-"),1,2)</f>
        <v>Feb</v>
      </c>
      <c r="X7418" t="str">
        <f>INDEX(_xlfn.TEXTSPLIT(K7418,"-"),1,1)</f>
        <v>13</v>
      </c>
      <c r="Y7418">
        <f>INDEX(months!B:B,MATCH(Sheet1!W7418,months!A:A,0))</f>
        <v>2</v>
      </c>
      <c r="Z7418">
        <f t="shared" si="811"/>
        <v>41683</v>
      </c>
    </row>
    <row r="7419" spans="1:26" x14ac:dyDescent="0.2">
      <c r="A7419" t="s">
        <v>10271</v>
      </c>
      <c r="B7419" t="s">
        <v>2665</v>
      </c>
      <c r="C7419">
        <v>4.4000000000000004</v>
      </c>
      <c r="D7419">
        <v>348962</v>
      </c>
      <c r="E7419" t="s">
        <v>202</v>
      </c>
      <c r="F7419" t="s">
        <v>65</v>
      </c>
      <c r="G7419" t="s">
        <v>649</v>
      </c>
      <c r="H7419" t="s">
        <v>1002</v>
      </c>
      <c r="I7419" t="s">
        <v>418</v>
      </c>
      <c r="J7419" t="s">
        <v>2684</v>
      </c>
      <c r="K7419" t="s">
        <v>10272</v>
      </c>
      <c r="L7419" t="s">
        <v>720</v>
      </c>
      <c r="M7419" t="s">
        <v>72</v>
      </c>
      <c r="N7419">
        <f t="shared" si="805"/>
        <v>0</v>
      </c>
      <c r="O7419" t="str">
        <f t="shared" si="806"/>
        <v>No</v>
      </c>
      <c r="P7419">
        <f t="shared" si="807"/>
        <v>0</v>
      </c>
      <c r="Q7419">
        <f t="shared" si="808"/>
        <v>4813937689</v>
      </c>
      <c r="R7419">
        <f t="shared" si="809"/>
        <v>4.1933383153624479</v>
      </c>
      <c r="S7419" t="str">
        <f t="shared" si="810"/>
        <v>Acceptable</v>
      </c>
      <c r="T7419">
        <f>ROUNDUP(C7419,0)</f>
        <v>5</v>
      </c>
      <c r="U7419">
        <f>ROUNDDOWN(C7419,0)</f>
        <v>4</v>
      </c>
      <c r="V7419">
        <f>RIGHT(K7419,2)+2000</f>
        <v>2015</v>
      </c>
      <c r="W7419" t="str">
        <f>INDEX(_xlfn.TEXTSPLIT(K7419,"-"),1,2)</f>
        <v>Mar</v>
      </c>
      <c r="X7419" t="str">
        <f>INDEX(_xlfn.TEXTSPLIT(K7419,"-"),1,1)</f>
        <v>21</v>
      </c>
      <c r="Y7419">
        <f>INDEX(months!B:B,MATCH(Sheet1!W7419,months!A:A,0))</f>
        <v>3</v>
      </c>
      <c r="Z7419">
        <f t="shared" si="811"/>
        <v>42084</v>
      </c>
    </row>
    <row r="7420" spans="1:26" x14ac:dyDescent="0.2">
      <c r="A7420" t="s">
        <v>10273</v>
      </c>
      <c r="B7420" t="s">
        <v>3827</v>
      </c>
      <c r="C7420">
        <v>5</v>
      </c>
      <c r="D7420">
        <v>7</v>
      </c>
      <c r="E7420" t="s">
        <v>308</v>
      </c>
      <c r="F7420" t="s">
        <v>1010</v>
      </c>
      <c r="G7420" t="s">
        <v>23</v>
      </c>
      <c r="H7420" t="s">
        <v>24</v>
      </c>
      <c r="I7420" t="s">
        <v>25</v>
      </c>
      <c r="J7420" t="s">
        <v>3828</v>
      </c>
      <c r="K7420" t="s">
        <v>357</v>
      </c>
      <c r="L7420" t="s">
        <v>59</v>
      </c>
      <c r="M7420" t="s">
        <v>54</v>
      </c>
      <c r="N7420">
        <f t="shared" si="805"/>
        <v>0</v>
      </c>
      <c r="O7420" t="str">
        <f t="shared" si="806"/>
        <v>No</v>
      </c>
      <c r="P7420">
        <f t="shared" si="807"/>
        <v>0</v>
      </c>
      <c r="Q7420">
        <f t="shared" si="808"/>
        <v>4813937689</v>
      </c>
      <c r="R7420">
        <f t="shared" si="809"/>
        <v>4.1933383153624479</v>
      </c>
      <c r="S7420" t="str">
        <f t="shared" si="810"/>
        <v>Acceptable</v>
      </c>
      <c r="T7420">
        <f>ROUNDUP(C7420,0)</f>
        <v>5</v>
      </c>
      <c r="U7420">
        <f>ROUNDDOWN(C7420,0)</f>
        <v>5</v>
      </c>
      <c r="V7420">
        <f>RIGHT(K7420,2)+2000</f>
        <v>2018</v>
      </c>
      <c r="W7420" t="str">
        <f>INDEX(_xlfn.TEXTSPLIT(K7420,"-"),1,2)</f>
        <v>Jul</v>
      </c>
      <c r="X7420" t="str">
        <f>INDEX(_xlfn.TEXTSPLIT(K7420,"-"),1,1)</f>
        <v>25</v>
      </c>
      <c r="Y7420">
        <f>INDEX(months!B:B,MATCH(Sheet1!W7420,months!A:A,0))</f>
        <v>7</v>
      </c>
      <c r="Z7420">
        <f t="shared" si="811"/>
        <v>43306</v>
      </c>
    </row>
    <row r="7421" spans="1:26" x14ac:dyDescent="0.2">
      <c r="A7421" t="s">
        <v>10274</v>
      </c>
      <c r="B7421" t="s">
        <v>211</v>
      </c>
      <c r="C7421">
        <v>4</v>
      </c>
      <c r="D7421">
        <v>5</v>
      </c>
      <c r="E7421" t="s">
        <v>1786</v>
      </c>
      <c r="F7421" t="s">
        <v>775</v>
      </c>
      <c r="G7421" t="s">
        <v>23</v>
      </c>
      <c r="H7421" t="s">
        <v>24</v>
      </c>
      <c r="I7421" t="s">
        <v>25</v>
      </c>
      <c r="J7421" t="s">
        <v>212</v>
      </c>
      <c r="K7421" t="s">
        <v>115</v>
      </c>
      <c r="L7421" t="s">
        <v>76</v>
      </c>
      <c r="M7421" t="s">
        <v>177</v>
      </c>
      <c r="N7421">
        <f t="shared" si="805"/>
        <v>0</v>
      </c>
      <c r="O7421" t="str">
        <f t="shared" si="806"/>
        <v>No</v>
      </c>
      <c r="P7421">
        <f t="shared" si="807"/>
        <v>0</v>
      </c>
      <c r="Q7421">
        <f t="shared" si="808"/>
        <v>4813937689</v>
      </c>
      <c r="R7421">
        <f t="shared" si="809"/>
        <v>4.1933383153624479</v>
      </c>
      <c r="S7421" t="str">
        <f t="shared" si="810"/>
        <v>Acceptable</v>
      </c>
      <c r="T7421">
        <f>ROUNDUP(C7421,0)</f>
        <v>4</v>
      </c>
      <c r="U7421">
        <f>ROUNDDOWN(C7421,0)</f>
        <v>4</v>
      </c>
      <c r="V7421">
        <f>RIGHT(K7421,2)+2000</f>
        <v>2018</v>
      </c>
      <c r="W7421" t="str">
        <f>INDEX(_xlfn.TEXTSPLIT(K7421,"-"),1,2)</f>
        <v>Jul</v>
      </c>
      <c r="X7421" t="str">
        <f>INDEX(_xlfn.TEXTSPLIT(K7421,"-"),1,1)</f>
        <v>30</v>
      </c>
      <c r="Y7421">
        <f>INDEX(months!B:B,MATCH(Sheet1!W7421,months!A:A,0))</f>
        <v>7</v>
      </c>
      <c r="Z7421">
        <f t="shared" si="811"/>
        <v>43311</v>
      </c>
    </row>
    <row r="7422" spans="1:26" x14ac:dyDescent="0.2">
      <c r="A7422" t="s">
        <v>10275</v>
      </c>
      <c r="B7422" t="s">
        <v>5248</v>
      </c>
      <c r="C7422">
        <v>4.7</v>
      </c>
      <c r="D7422">
        <v>3</v>
      </c>
      <c r="E7422" t="s">
        <v>49</v>
      </c>
      <c r="F7422" t="s">
        <v>1199</v>
      </c>
      <c r="G7422" t="s">
        <v>23</v>
      </c>
      <c r="H7422" t="s">
        <v>24</v>
      </c>
      <c r="I7422" t="s">
        <v>25</v>
      </c>
      <c r="J7422" t="s">
        <v>5249</v>
      </c>
      <c r="K7422" t="s">
        <v>7895</v>
      </c>
      <c r="L7422" t="s">
        <v>59</v>
      </c>
      <c r="M7422" t="s">
        <v>86</v>
      </c>
      <c r="N7422">
        <f t="shared" si="805"/>
        <v>0</v>
      </c>
      <c r="O7422" t="str">
        <f t="shared" si="806"/>
        <v>No</v>
      </c>
      <c r="P7422">
        <f t="shared" si="807"/>
        <v>0</v>
      </c>
      <c r="Q7422">
        <f t="shared" si="808"/>
        <v>4813937689</v>
      </c>
      <c r="R7422">
        <f t="shared" si="809"/>
        <v>4.1933383153624479</v>
      </c>
      <c r="S7422" t="str">
        <f t="shared" si="810"/>
        <v>Acceptable</v>
      </c>
      <c r="T7422">
        <f>ROUNDUP(C7422,0)</f>
        <v>5</v>
      </c>
      <c r="U7422">
        <f>ROUNDDOWN(C7422,0)</f>
        <v>4</v>
      </c>
      <c r="V7422">
        <f>RIGHT(K7422,2)+2000</f>
        <v>2017</v>
      </c>
      <c r="W7422" t="str">
        <f>INDEX(_xlfn.TEXTSPLIT(K7422,"-"),1,2)</f>
        <v>Nov</v>
      </c>
      <c r="X7422" t="str">
        <f>INDEX(_xlfn.TEXTSPLIT(K7422,"-"),1,1)</f>
        <v>26</v>
      </c>
      <c r="Y7422">
        <f>INDEX(months!B:B,MATCH(Sheet1!W7422,months!A:A,0))</f>
        <v>11</v>
      </c>
      <c r="Z7422">
        <f t="shared" si="811"/>
        <v>43065</v>
      </c>
    </row>
    <row r="7423" spans="1:26" x14ac:dyDescent="0.2">
      <c r="A7423" t="s">
        <v>10276</v>
      </c>
      <c r="B7423" t="s">
        <v>2665</v>
      </c>
      <c r="C7423">
        <v>3.9</v>
      </c>
      <c r="D7423">
        <v>1995</v>
      </c>
      <c r="E7423" t="s">
        <v>2942</v>
      </c>
      <c r="F7423" t="s">
        <v>32</v>
      </c>
      <c r="G7423" t="s">
        <v>23</v>
      </c>
      <c r="H7423" t="s">
        <v>24</v>
      </c>
      <c r="I7423" t="s">
        <v>44</v>
      </c>
      <c r="J7423" t="s">
        <v>2684</v>
      </c>
      <c r="K7423" t="s">
        <v>75</v>
      </c>
      <c r="L7423" t="s">
        <v>358</v>
      </c>
      <c r="M7423" t="s">
        <v>81</v>
      </c>
      <c r="N7423">
        <f t="shared" si="805"/>
        <v>0</v>
      </c>
      <c r="O7423" t="str">
        <f t="shared" si="806"/>
        <v>No</v>
      </c>
      <c r="P7423">
        <f t="shared" si="807"/>
        <v>0</v>
      </c>
      <c r="Q7423">
        <f t="shared" si="808"/>
        <v>4813937689</v>
      </c>
      <c r="R7423">
        <f t="shared" si="809"/>
        <v>4.1933383153624479</v>
      </c>
      <c r="S7423" t="str">
        <f t="shared" si="810"/>
        <v>Acceptable</v>
      </c>
      <c r="T7423">
        <f>ROUNDUP(C7423,0)</f>
        <v>4</v>
      </c>
      <c r="U7423">
        <f>ROUNDDOWN(C7423,0)</f>
        <v>3</v>
      </c>
      <c r="V7423">
        <f>RIGHT(K7423,2)+2000</f>
        <v>2018</v>
      </c>
      <c r="W7423" t="str">
        <f>INDEX(_xlfn.TEXTSPLIT(K7423,"-"),1,2)</f>
        <v>Jul</v>
      </c>
      <c r="X7423" t="str">
        <f>INDEX(_xlfn.TEXTSPLIT(K7423,"-"),1,1)</f>
        <v>3</v>
      </c>
      <c r="Y7423">
        <f>INDEX(months!B:B,MATCH(Sheet1!W7423,months!A:A,0))</f>
        <v>7</v>
      </c>
      <c r="Z7423">
        <f t="shared" si="811"/>
        <v>43284</v>
      </c>
    </row>
    <row r="7424" spans="1:26" x14ac:dyDescent="0.2">
      <c r="A7424" t="s">
        <v>10277</v>
      </c>
      <c r="B7424" t="s">
        <v>4950</v>
      </c>
      <c r="C7424">
        <v>5</v>
      </c>
      <c r="D7424">
        <v>5</v>
      </c>
      <c r="E7424" t="s">
        <v>159</v>
      </c>
      <c r="F7424" t="s">
        <v>1010</v>
      </c>
      <c r="G7424" t="s">
        <v>23</v>
      </c>
      <c r="H7424" t="s">
        <v>24</v>
      </c>
      <c r="I7424" t="s">
        <v>25</v>
      </c>
      <c r="J7424" t="s">
        <v>4951</v>
      </c>
      <c r="K7424" t="s">
        <v>1777</v>
      </c>
      <c r="L7424" t="s">
        <v>236</v>
      </c>
      <c r="M7424" t="s">
        <v>81</v>
      </c>
      <c r="N7424">
        <f t="shared" si="805"/>
        <v>0</v>
      </c>
      <c r="O7424" t="str">
        <f t="shared" si="806"/>
        <v>No</v>
      </c>
      <c r="P7424">
        <f t="shared" si="807"/>
        <v>0</v>
      </c>
      <c r="Q7424">
        <f t="shared" si="808"/>
        <v>4813937689</v>
      </c>
      <c r="R7424">
        <f t="shared" si="809"/>
        <v>4.1933383153624479</v>
      </c>
      <c r="S7424" t="str">
        <f t="shared" si="810"/>
        <v>Acceptable</v>
      </c>
      <c r="T7424">
        <f>ROUNDUP(C7424,0)</f>
        <v>5</v>
      </c>
      <c r="U7424">
        <f>ROUNDDOWN(C7424,0)</f>
        <v>5</v>
      </c>
      <c r="V7424">
        <f>RIGHT(K7424,2)+2000</f>
        <v>2018</v>
      </c>
      <c r="W7424" t="str">
        <f>INDEX(_xlfn.TEXTSPLIT(K7424,"-"),1,2)</f>
        <v>May</v>
      </c>
      <c r="X7424" t="str">
        <f>INDEX(_xlfn.TEXTSPLIT(K7424,"-"),1,1)</f>
        <v>30</v>
      </c>
      <c r="Y7424">
        <f>INDEX(months!B:B,MATCH(Sheet1!W7424,months!A:A,0))</f>
        <v>5</v>
      </c>
      <c r="Z7424">
        <f t="shared" si="811"/>
        <v>43250</v>
      </c>
    </row>
    <row r="7425" spans="1:26" x14ac:dyDescent="0.2">
      <c r="A7425" t="s">
        <v>10278</v>
      </c>
      <c r="B7425" t="s">
        <v>787</v>
      </c>
      <c r="C7425">
        <v>4.2</v>
      </c>
      <c r="D7425">
        <v>5</v>
      </c>
      <c r="E7425" t="s">
        <v>186</v>
      </c>
      <c r="F7425" t="s">
        <v>1010</v>
      </c>
      <c r="G7425" t="s">
        <v>23</v>
      </c>
      <c r="H7425" t="s">
        <v>24</v>
      </c>
      <c r="I7425" t="s">
        <v>25</v>
      </c>
      <c r="J7425" t="s">
        <v>788</v>
      </c>
      <c r="K7425" t="s">
        <v>109</v>
      </c>
      <c r="L7425" t="s">
        <v>59</v>
      </c>
      <c r="M7425" t="s">
        <v>86</v>
      </c>
      <c r="N7425">
        <f t="shared" si="805"/>
        <v>0</v>
      </c>
      <c r="O7425" t="str">
        <f t="shared" si="806"/>
        <v>No</v>
      </c>
      <c r="P7425">
        <f t="shared" si="807"/>
        <v>0</v>
      </c>
      <c r="Q7425">
        <f t="shared" si="808"/>
        <v>4813937689</v>
      </c>
      <c r="R7425">
        <f t="shared" si="809"/>
        <v>4.1933383153624479</v>
      </c>
      <c r="S7425" t="str">
        <f t="shared" si="810"/>
        <v>Acceptable</v>
      </c>
      <c r="T7425">
        <f>ROUNDUP(C7425,0)</f>
        <v>5</v>
      </c>
      <c r="U7425">
        <f>ROUNDDOWN(C7425,0)</f>
        <v>4</v>
      </c>
      <c r="V7425">
        <f>RIGHT(K7425,2)+2000</f>
        <v>2017</v>
      </c>
      <c r="W7425" t="str">
        <f>INDEX(_xlfn.TEXTSPLIT(K7425,"-"),1,2)</f>
        <v>Nov</v>
      </c>
      <c r="X7425" t="str">
        <f>INDEX(_xlfn.TEXTSPLIT(K7425,"-"),1,1)</f>
        <v>7</v>
      </c>
      <c r="Y7425">
        <f>INDEX(months!B:B,MATCH(Sheet1!W7425,months!A:A,0))</f>
        <v>11</v>
      </c>
      <c r="Z7425">
        <f t="shared" si="811"/>
        <v>43046</v>
      </c>
    </row>
    <row r="7426" spans="1:26" x14ac:dyDescent="0.2">
      <c r="A7426" t="s">
        <v>10279</v>
      </c>
      <c r="B7426" t="s">
        <v>3944</v>
      </c>
      <c r="C7426">
        <v>4.2</v>
      </c>
      <c r="D7426">
        <v>2099</v>
      </c>
      <c r="E7426" t="s">
        <v>527</v>
      </c>
      <c r="F7426" t="s">
        <v>50</v>
      </c>
      <c r="G7426" t="s">
        <v>23</v>
      </c>
      <c r="H7426" t="s">
        <v>24</v>
      </c>
      <c r="I7426" t="s">
        <v>25</v>
      </c>
      <c r="J7426" t="s">
        <v>3945</v>
      </c>
      <c r="K7426" t="s">
        <v>3661</v>
      </c>
      <c r="L7426" t="s">
        <v>1267</v>
      </c>
      <c r="M7426" t="s">
        <v>29</v>
      </c>
      <c r="N7426">
        <f t="shared" ref="N7426:N7489" si="812">SUM(A7426,B7426)</f>
        <v>0</v>
      </c>
      <c r="O7426" t="str">
        <f t="shared" ref="O7426:O7489" si="813">IF(E7426="good","Yes","No")</f>
        <v>No</v>
      </c>
      <c r="P7426">
        <f t="shared" ref="P7426:P7489" si="814">COUNTIF(B:B,"&lt;0")</f>
        <v>0</v>
      </c>
      <c r="Q7426">
        <f t="shared" ref="Q7426:Q7489" si="815">SUMIF(D:D,"&gt;1000")</f>
        <v>4813937689</v>
      </c>
      <c r="R7426">
        <f t="shared" ref="R7426:R7489" si="816">AVERAGEIF(C:C,"&gt;0")</f>
        <v>4.1933383153624479</v>
      </c>
      <c r="S7426" t="str">
        <f t="shared" ref="S7426:S7489" si="817">IF(OR(A7426&gt;0,B7426&gt;0),"Acceptable","Check")</f>
        <v>Acceptable</v>
      </c>
      <c r="T7426">
        <f>ROUNDUP(C7426,0)</f>
        <v>5</v>
      </c>
      <c r="U7426">
        <f>ROUNDDOWN(C7426,0)</f>
        <v>4</v>
      </c>
      <c r="V7426">
        <f>RIGHT(K7426,2)+2000</f>
        <v>2017</v>
      </c>
      <c r="W7426" t="str">
        <f>INDEX(_xlfn.TEXTSPLIT(K7426,"-"),1,2)</f>
        <v>Dec</v>
      </c>
      <c r="X7426" t="str">
        <f>INDEX(_xlfn.TEXTSPLIT(K7426,"-"),1,1)</f>
        <v>23</v>
      </c>
      <c r="Y7426">
        <f>INDEX(months!B:B,MATCH(Sheet1!W7426,months!A:A,0))</f>
        <v>12</v>
      </c>
      <c r="Z7426">
        <f t="shared" si="811"/>
        <v>43092</v>
      </c>
    </row>
    <row r="7427" spans="1:26" x14ac:dyDescent="0.2">
      <c r="A7427" t="s">
        <v>10280</v>
      </c>
      <c r="B7427" t="s">
        <v>4106</v>
      </c>
      <c r="C7427">
        <v>2.8</v>
      </c>
      <c r="D7427">
        <v>1022</v>
      </c>
      <c r="E7427" t="s">
        <v>1113</v>
      </c>
      <c r="F7427" t="s">
        <v>50</v>
      </c>
      <c r="G7427" t="s">
        <v>23</v>
      </c>
      <c r="H7427" t="s">
        <v>24</v>
      </c>
      <c r="I7427" t="s">
        <v>25</v>
      </c>
      <c r="J7427" t="s">
        <v>4107</v>
      </c>
      <c r="K7427" t="s">
        <v>4879</v>
      </c>
      <c r="L7427" t="s">
        <v>420</v>
      </c>
      <c r="M7427" t="s">
        <v>60</v>
      </c>
      <c r="N7427">
        <f t="shared" si="812"/>
        <v>0</v>
      </c>
      <c r="O7427" t="str">
        <f t="shared" si="813"/>
        <v>No</v>
      </c>
      <c r="P7427">
        <f t="shared" si="814"/>
        <v>0</v>
      </c>
      <c r="Q7427">
        <f t="shared" si="815"/>
        <v>4813937689</v>
      </c>
      <c r="R7427">
        <f t="shared" si="816"/>
        <v>4.1933383153624479</v>
      </c>
      <c r="S7427" t="str">
        <f t="shared" si="817"/>
        <v>Acceptable</v>
      </c>
      <c r="T7427">
        <f>ROUNDUP(C7427,0)</f>
        <v>3</v>
      </c>
      <c r="U7427">
        <f>ROUNDDOWN(C7427,0)</f>
        <v>2</v>
      </c>
      <c r="V7427">
        <f>RIGHT(K7427,2)+2000</f>
        <v>2016</v>
      </c>
      <c r="W7427" t="str">
        <f>INDEX(_xlfn.TEXTSPLIT(K7427,"-"),1,2)</f>
        <v>Aug</v>
      </c>
      <c r="X7427" t="str">
        <f>INDEX(_xlfn.TEXTSPLIT(K7427,"-"),1,1)</f>
        <v>24</v>
      </c>
      <c r="Y7427">
        <f>INDEX(months!B:B,MATCH(Sheet1!W7427,months!A:A,0))</f>
        <v>8</v>
      </c>
      <c r="Z7427">
        <f t="shared" ref="Z7427:Z7490" si="818">DATE(V7427,Y7427,X7427)</f>
        <v>42606</v>
      </c>
    </row>
    <row r="7428" spans="1:26" x14ac:dyDescent="0.2">
      <c r="A7428" t="s">
        <v>10281</v>
      </c>
      <c r="B7428" t="s">
        <v>5248</v>
      </c>
      <c r="C7428">
        <v>4.2</v>
      </c>
      <c r="D7428">
        <v>4074</v>
      </c>
      <c r="E7428" t="s">
        <v>3671</v>
      </c>
      <c r="F7428" t="s">
        <v>32</v>
      </c>
      <c r="G7428" t="s">
        <v>23</v>
      </c>
      <c r="H7428" t="s">
        <v>24</v>
      </c>
      <c r="I7428" t="s">
        <v>25</v>
      </c>
      <c r="J7428" t="s">
        <v>5249</v>
      </c>
      <c r="K7428" t="s">
        <v>10282</v>
      </c>
      <c r="L7428" t="s">
        <v>40</v>
      </c>
      <c r="M7428" t="s">
        <v>514</v>
      </c>
      <c r="N7428">
        <f t="shared" si="812"/>
        <v>0</v>
      </c>
      <c r="O7428" t="str">
        <f t="shared" si="813"/>
        <v>No</v>
      </c>
      <c r="P7428">
        <f t="shared" si="814"/>
        <v>0</v>
      </c>
      <c r="Q7428">
        <f t="shared" si="815"/>
        <v>4813937689</v>
      </c>
      <c r="R7428">
        <f t="shared" si="816"/>
        <v>4.1933383153624479</v>
      </c>
      <c r="S7428" t="str">
        <f t="shared" si="817"/>
        <v>Acceptable</v>
      </c>
      <c r="T7428">
        <f>ROUNDUP(C7428,0)</f>
        <v>5</v>
      </c>
      <c r="U7428">
        <f>ROUNDDOWN(C7428,0)</f>
        <v>4</v>
      </c>
      <c r="V7428">
        <f>RIGHT(K7428,2)+2000</f>
        <v>2013</v>
      </c>
      <c r="W7428" t="str">
        <f>INDEX(_xlfn.TEXTSPLIT(K7428,"-"),1,2)</f>
        <v>Nov</v>
      </c>
      <c r="X7428" t="str">
        <f>INDEX(_xlfn.TEXTSPLIT(K7428,"-"),1,1)</f>
        <v>13</v>
      </c>
      <c r="Y7428">
        <f>INDEX(months!B:B,MATCH(Sheet1!W7428,months!A:A,0))</f>
        <v>11</v>
      </c>
      <c r="Z7428">
        <f t="shared" si="818"/>
        <v>41591</v>
      </c>
    </row>
    <row r="7429" spans="1:26" x14ac:dyDescent="0.2">
      <c r="A7429" t="s">
        <v>10283</v>
      </c>
      <c r="B7429" t="s">
        <v>787</v>
      </c>
      <c r="C7429">
        <v>1</v>
      </c>
      <c r="D7429">
        <v>5</v>
      </c>
      <c r="E7429" t="s">
        <v>481</v>
      </c>
      <c r="F7429" t="s">
        <v>1010</v>
      </c>
      <c r="G7429" t="s">
        <v>23</v>
      </c>
      <c r="H7429" t="s">
        <v>24</v>
      </c>
      <c r="I7429" t="s">
        <v>25</v>
      </c>
      <c r="J7429" t="s">
        <v>788</v>
      </c>
      <c r="K7429" t="s">
        <v>3123</v>
      </c>
      <c r="L7429" t="s">
        <v>59</v>
      </c>
      <c r="M7429" t="s">
        <v>81</v>
      </c>
      <c r="N7429">
        <f t="shared" si="812"/>
        <v>0</v>
      </c>
      <c r="O7429" t="str">
        <f t="shared" si="813"/>
        <v>No</v>
      </c>
      <c r="P7429">
        <f t="shared" si="814"/>
        <v>0</v>
      </c>
      <c r="Q7429">
        <f t="shared" si="815"/>
        <v>4813937689</v>
      </c>
      <c r="R7429">
        <f t="shared" si="816"/>
        <v>4.1933383153624479</v>
      </c>
      <c r="S7429" t="str">
        <f t="shared" si="817"/>
        <v>Acceptable</v>
      </c>
      <c r="T7429">
        <f>ROUNDUP(C7429,0)</f>
        <v>1</v>
      </c>
      <c r="U7429">
        <f>ROUNDDOWN(C7429,0)</f>
        <v>1</v>
      </c>
      <c r="V7429">
        <f>RIGHT(K7429,2)+2000</f>
        <v>2017</v>
      </c>
      <c r="W7429" t="str">
        <f>INDEX(_xlfn.TEXTSPLIT(K7429,"-"),1,2)</f>
        <v>Oct</v>
      </c>
      <c r="X7429" t="str">
        <f>INDEX(_xlfn.TEXTSPLIT(K7429,"-"),1,1)</f>
        <v>6</v>
      </c>
      <c r="Y7429">
        <f>INDEX(months!B:B,MATCH(Sheet1!W7429,months!A:A,0))</f>
        <v>10</v>
      </c>
      <c r="Z7429">
        <f t="shared" si="818"/>
        <v>43014</v>
      </c>
    </row>
    <row r="7430" spans="1:26" x14ac:dyDescent="0.2">
      <c r="A7430" t="s">
        <v>10284</v>
      </c>
      <c r="B7430" t="s">
        <v>2665</v>
      </c>
      <c r="C7430">
        <v>3.9</v>
      </c>
      <c r="D7430">
        <v>923</v>
      </c>
      <c r="E7430" t="s">
        <v>2175</v>
      </c>
      <c r="F7430" t="s">
        <v>50</v>
      </c>
      <c r="G7430" t="s">
        <v>23</v>
      </c>
      <c r="H7430" t="s">
        <v>24</v>
      </c>
      <c r="I7430" t="s">
        <v>44</v>
      </c>
      <c r="J7430" t="s">
        <v>2684</v>
      </c>
      <c r="K7430" t="s">
        <v>410</v>
      </c>
      <c r="L7430" t="s">
        <v>317</v>
      </c>
      <c r="M7430" t="s">
        <v>81</v>
      </c>
      <c r="N7430">
        <f t="shared" si="812"/>
        <v>0</v>
      </c>
      <c r="O7430" t="str">
        <f t="shared" si="813"/>
        <v>No</v>
      </c>
      <c r="P7430">
        <f t="shared" si="814"/>
        <v>0</v>
      </c>
      <c r="Q7430">
        <f t="shared" si="815"/>
        <v>4813937689</v>
      </c>
      <c r="R7430">
        <f t="shared" si="816"/>
        <v>4.1933383153624479</v>
      </c>
      <c r="S7430" t="str">
        <f t="shared" si="817"/>
        <v>Acceptable</v>
      </c>
      <c r="T7430">
        <f>ROUNDUP(C7430,0)</f>
        <v>4</v>
      </c>
      <c r="U7430">
        <f>ROUNDDOWN(C7430,0)</f>
        <v>3</v>
      </c>
      <c r="V7430">
        <f>RIGHT(K7430,2)+2000</f>
        <v>2018</v>
      </c>
      <c r="W7430" t="str">
        <f>INDEX(_xlfn.TEXTSPLIT(K7430,"-"),1,2)</f>
        <v>Jul</v>
      </c>
      <c r="X7430" t="str">
        <f>INDEX(_xlfn.TEXTSPLIT(K7430,"-"),1,1)</f>
        <v>17</v>
      </c>
      <c r="Y7430">
        <f>INDEX(months!B:B,MATCH(Sheet1!W7430,months!A:A,0))</f>
        <v>7</v>
      </c>
      <c r="Z7430">
        <f t="shared" si="818"/>
        <v>43298</v>
      </c>
    </row>
    <row r="7431" spans="1:26" x14ac:dyDescent="0.2">
      <c r="A7431" t="s">
        <v>10285</v>
      </c>
      <c r="B7431" t="s">
        <v>2665</v>
      </c>
      <c r="C7431">
        <v>4.0999999999999996</v>
      </c>
      <c r="D7431">
        <v>154519</v>
      </c>
      <c r="E7431" t="s">
        <v>2443</v>
      </c>
      <c r="F7431" t="s">
        <v>89</v>
      </c>
      <c r="G7431" t="s">
        <v>23</v>
      </c>
      <c r="H7431" t="s">
        <v>24</v>
      </c>
      <c r="I7431" t="s">
        <v>418</v>
      </c>
      <c r="J7431" t="s">
        <v>2684</v>
      </c>
      <c r="K7431" t="s">
        <v>3521</v>
      </c>
      <c r="L7431" t="s">
        <v>317</v>
      </c>
      <c r="M7431" t="s">
        <v>60</v>
      </c>
      <c r="N7431">
        <f t="shared" si="812"/>
        <v>0</v>
      </c>
      <c r="O7431" t="str">
        <f t="shared" si="813"/>
        <v>No</v>
      </c>
      <c r="P7431">
        <f t="shared" si="814"/>
        <v>0</v>
      </c>
      <c r="Q7431">
        <f t="shared" si="815"/>
        <v>4813937689</v>
      </c>
      <c r="R7431">
        <f t="shared" si="816"/>
        <v>4.1933383153624479</v>
      </c>
      <c r="S7431" t="str">
        <f t="shared" si="817"/>
        <v>Acceptable</v>
      </c>
      <c r="T7431">
        <f>ROUNDUP(C7431,0)</f>
        <v>5</v>
      </c>
      <c r="U7431">
        <f>ROUNDDOWN(C7431,0)</f>
        <v>4</v>
      </c>
      <c r="V7431">
        <f>RIGHT(K7431,2)+2000</f>
        <v>2017</v>
      </c>
      <c r="W7431" t="str">
        <f>INDEX(_xlfn.TEXTSPLIT(K7431,"-"),1,2)</f>
        <v>May</v>
      </c>
      <c r="X7431" t="str">
        <f>INDEX(_xlfn.TEXTSPLIT(K7431,"-"),1,1)</f>
        <v>9</v>
      </c>
      <c r="Y7431">
        <f>INDEX(months!B:B,MATCH(Sheet1!W7431,months!A:A,0))</f>
        <v>5</v>
      </c>
      <c r="Z7431">
        <f t="shared" si="818"/>
        <v>42864</v>
      </c>
    </row>
    <row r="7432" spans="1:26" x14ac:dyDescent="0.2">
      <c r="A7432" t="s">
        <v>10286</v>
      </c>
      <c r="B7432" t="s">
        <v>2665</v>
      </c>
      <c r="C7432">
        <v>4.0999999999999996</v>
      </c>
      <c r="D7432">
        <v>207</v>
      </c>
      <c r="E7432" t="s">
        <v>10287</v>
      </c>
      <c r="F7432" t="s">
        <v>57</v>
      </c>
      <c r="G7432" t="s">
        <v>23</v>
      </c>
      <c r="H7432" t="s">
        <v>24</v>
      </c>
      <c r="I7432" t="s">
        <v>25</v>
      </c>
      <c r="J7432" t="s">
        <v>2676</v>
      </c>
      <c r="K7432" t="s">
        <v>10288</v>
      </c>
      <c r="L7432" t="s">
        <v>157</v>
      </c>
      <c r="M7432" t="s">
        <v>434</v>
      </c>
      <c r="N7432">
        <f t="shared" si="812"/>
        <v>0</v>
      </c>
      <c r="O7432" t="str">
        <f t="shared" si="813"/>
        <v>No</v>
      </c>
      <c r="P7432">
        <f t="shared" si="814"/>
        <v>0</v>
      </c>
      <c r="Q7432">
        <f t="shared" si="815"/>
        <v>4813937689</v>
      </c>
      <c r="R7432">
        <f t="shared" si="816"/>
        <v>4.1933383153624479</v>
      </c>
      <c r="S7432" t="str">
        <f t="shared" si="817"/>
        <v>Acceptable</v>
      </c>
      <c r="T7432">
        <f>ROUNDUP(C7432,0)</f>
        <v>5</v>
      </c>
      <c r="U7432">
        <f>ROUNDDOWN(C7432,0)</f>
        <v>4</v>
      </c>
      <c r="V7432">
        <f>RIGHT(K7432,2)+2000</f>
        <v>2011</v>
      </c>
      <c r="W7432" t="str">
        <f>INDEX(_xlfn.TEXTSPLIT(K7432,"-"),1,2)</f>
        <v>Jan</v>
      </c>
      <c r="X7432" t="str">
        <f>INDEX(_xlfn.TEXTSPLIT(K7432,"-"),1,1)</f>
        <v>30</v>
      </c>
      <c r="Y7432">
        <f>INDEX(months!B:B,MATCH(Sheet1!W7432,months!A:A,0))</f>
        <v>1</v>
      </c>
      <c r="Z7432">
        <f t="shared" si="818"/>
        <v>40573</v>
      </c>
    </row>
    <row r="7433" spans="1:26" x14ac:dyDescent="0.2">
      <c r="A7433" t="s">
        <v>10289</v>
      </c>
      <c r="B7433" t="s">
        <v>4950</v>
      </c>
      <c r="C7433">
        <v>3.2</v>
      </c>
      <c r="D7433">
        <v>12</v>
      </c>
      <c r="E7433" t="s">
        <v>334</v>
      </c>
      <c r="F7433" t="s">
        <v>775</v>
      </c>
      <c r="G7433" t="s">
        <v>23</v>
      </c>
      <c r="H7433" t="s">
        <v>24</v>
      </c>
      <c r="I7433" t="s">
        <v>25</v>
      </c>
      <c r="J7433" t="s">
        <v>4951</v>
      </c>
      <c r="K7433" t="s">
        <v>10290</v>
      </c>
      <c r="L7433" t="s">
        <v>7408</v>
      </c>
      <c r="M7433" t="s">
        <v>177</v>
      </c>
      <c r="N7433">
        <f t="shared" si="812"/>
        <v>0</v>
      </c>
      <c r="O7433" t="str">
        <f t="shared" si="813"/>
        <v>No</v>
      </c>
      <c r="P7433">
        <f t="shared" si="814"/>
        <v>0</v>
      </c>
      <c r="Q7433">
        <f t="shared" si="815"/>
        <v>4813937689</v>
      </c>
      <c r="R7433">
        <f t="shared" si="816"/>
        <v>4.1933383153624479</v>
      </c>
      <c r="S7433" t="str">
        <f t="shared" si="817"/>
        <v>Acceptable</v>
      </c>
      <c r="T7433">
        <f>ROUNDUP(C7433,0)</f>
        <v>4</v>
      </c>
      <c r="U7433">
        <f>ROUNDDOWN(C7433,0)</f>
        <v>3</v>
      </c>
      <c r="V7433">
        <f>RIGHT(K7433,2)+2000</f>
        <v>2015</v>
      </c>
      <c r="W7433" t="str">
        <f>INDEX(_xlfn.TEXTSPLIT(K7433,"-"),1,2)</f>
        <v>Mar</v>
      </c>
      <c r="X7433" t="str">
        <f>INDEX(_xlfn.TEXTSPLIT(K7433,"-"),1,1)</f>
        <v>26</v>
      </c>
      <c r="Y7433">
        <f>INDEX(months!B:B,MATCH(Sheet1!W7433,months!A:A,0))</f>
        <v>3</v>
      </c>
      <c r="Z7433">
        <f t="shared" si="818"/>
        <v>42089</v>
      </c>
    </row>
    <row r="7434" spans="1:26" x14ac:dyDescent="0.2">
      <c r="A7434" t="s">
        <v>10291</v>
      </c>
      <c r="B7434" t="s">
        <v>556</v>
      </c>
      <c r="D7434">
        <v>0</v>
      </c>
      <c r="E7434" t="s">
        <v>172</v>
      </c>
      <c r="F7434" t="s">
        <v>1230</v>
      </c>
      <c r="G7434" t="s">
        <v>23</v>
      </c>
      <c r="H7434" t="s">
        <v>24</v>
      </c>
      <c r="I7434" t="s">
        <v>25</v>
      </c>
      <c r="J7434" t="s">
        <v>557</v>
      </c>
      <c r="K7434" t="s">
        <v>2075</v>
      </c>
      <c r="L7434" t="s">
        <v>170</v>
      </c>
      <c r="M7434" t="s">
        <v>81</v>
      </c>
      <c r="N7434">
        <f t="shared" si="812"/>
        <v>0</v>
      </c>
      <c r="O7434" t="str">
        <f t="shared" si="813"/>
        <v>No</v>
      </c>
      <c r="P7434">
        <f t="shared" si="814"/>
        <v>0</v>
      </c>
      <c r="Q7434">
        <f t="shared" si="815"/>
        <v>4813937689</v>
      </c>
      <c r="R7434">
        <f t="shared" si="816"/>
        <v>4.1933383153624479</v>
      </c>
      <c r="S7434" t="str">
        <f t="shared" si="817"/>
        <v>Acceptable</v>
      </c>
      <c r="T7434">
        <f>ROUNDUP(C7434,0)</f>
        <v>0</v>
      </c>
      <c r="U7434">
        <f>ROUNDDOWN(C7434,0)</f>
        <v>0</v>
      </c>
      <c r="V7434">
        <f>RIGHT(K7434,2)+2000</f>
        <v>2018</v>
      </c>
      <c r="W7434" t="str">
        <f>INDEX(_xlfn.TEXTSPLIT(K7434,"-"),1,2)</f>
        <v>Apr</v>
      </c>
      <c r="X7434" t="str">
        <f>INDEX(_xlfn.TEXTSPLIT(K7434,"-"),1,1)</f>
        <v>10</v>
      </c>
      <c r="Y7434">
        <f>INDEX(months!B:B,MATCH(Sheet1!W7434,months!A:A,0))</f>
        <v>4</v>
      </c>
      <c r="Z7434">
        <f t="shared" si="818"/>
        <v>43200</v>
      </c>
    </row>
    <row r="7435" spans="1:26" x14ac:dyDescent="0.2">
      <c r="A7435" t="s">
        <v>10292</v>
      </c>
      <c r="B7435" t="s">
        <v>2116</v>
      </c>
      <c r="C7435">
        <v>5</v>
      </c>
      <c r="D7435">
        <v>5</v>
      </c>
      <c r="E7435" t="s">
        <v>1686</v>
      </c>
      <c r="F7435" t="s">
        <v>1010</v>
      </c>
      <c r="G7435" t="s">
        <v>23</v>
      </c>
      <c r="H7435" t="s">
        <v>24</v>
      </c>
      <c r="I7435" t="s">
        <v>25</v>
      </c>
      <c r="J7435" t="s">
        <v>2117</v>
      </c>
      <c r="K7435" t="s">
        <v>3909</v>
      </c>
      <c r="L7435" t="s">
        <v>10293</v>
      </c>
      <c r="M7435" t="s">
        <v>81</v>
      </c>
      <c r="N7435">
        <f t="shared" si="812"/>
        <v>0</v>
      </c>
      <c r="O7435" t="str">
        <f t="shared" si="813"/>
        <v>No</v>
      </c>
      <c r="P7435">
        <f t="shared" si="814"/>
        <v>0</v>
      </c>
      <c r="Q7435">
        <f t="shared" si="815"/>
        <v>4813937689</v>
      </c>
      <c r="R7435">
        <f t="shared" si="816"/>
        <v>4.1933383153624479</v>
      </c>
      <c r="S7435" t="str">
        <f t="shared" si="817"/>
        <v>Acceptable</v>
      </c>
      <c r="T7435">
        <f>ROUNDUP(C7435,0)</f>
        <v>5</v>
      </c>
      <c r="U7435">
        <f>ROUNDDOWN(C7435,0)</f>
        <v>5</v>
      </c>
      <c r="V7435">
        <f>RIGHT(K7435,2)+2000</f>
        <v>2017</v>
      </c>
      <c r="W7435" t="str">
        <f>INDEX(_xlfn.TEXTSPLIT(K7435,"-"),1,2)</f>
        <v>Dec</v>
      </c>
      <c r="X7435" t="str">
        <f>INDEX(_xlfn.TEXTSPLIT(K7435,"-"),1,1)</f>
        <v>5</v>
      </c>
      <c r="Y7435">
        <f>INDEX(months!B:B,MATCH(Sheet1!W7435,months!A:A,0))</f>
        <v>12</v>
      </c>
      <c r="Z7435">
        <f t="shared" si="818"/>
        <v>43074</v>
      </c>
    </row>
    <row r="7436" spans="1:26" x14ac:dyDescent="0.2">
      <c r="A7436" t="s">
        <v>10294</v>
      </c>
      <c r="B7436" t="s">
        <v>3827</v>
      </c>
      <c r="D7436">
        <v>0</v>
      </c>
      <c r="E7436" t="s">
        <v>477</v>
      </c>
      <c r="F7436" t="s">
        <v>6276</v>
      </c>
      <c r="G7436" t="s">
        <v>23</v>
      </c>
      <c r="H7436" t="s">
        <v>24</v>
      </c>
      <c r="I7436" t="s">
        <v>44</v>
      </c>
      <c r="J7436" t="s">
        <v>3828</v>
      </c>
      <c r="K7436" t="s">
        <v>797</v>
      </c>
      <c r="L7436" t="s">
        <v>3814</v>
      </c>
      <c r="M7436" t="s">
        <v>54</v>
      </c>
      <c r="N7436">
        <f t="shared" si="812"/>
        <v>0</v>
      </c>
      <c r="O7436" t="str">
        <f t="shared" si="813"/>
        <v>No</v>
      </c>
      <c r="P7436">
        <f t="shared" si="814"/>
        <v>0</v>
      </c>
      <c r="Q7436">
        <f t="shared" si="815"/>
        <v>4813937689</v>
      </c>
      <c r="R7436">
        <f t="shared" si="816"/>
        <v>4.1933383153624479</v>
      </c>
      <c r="S7436" t="str">
        <f t="shared" si="817"/>
        <v>Acceptable</v>
      </c>
      <c r="T7436">
        <f>ROUNDUP(C7436,0)</f>
        <v>0</v>
      </c>
      <c r="U7436">
        <f>ROUNDDOWN(C7436,0)</f>
        <v>0</v>
      </c>
      <c r="V7436">
        <f>RIGHT(K7436,2)+2000</f>
        <v>2018</v>
      </c>
      <c r="W7436" t="str">
        <f>INDEX(_xlfn.TEXTSPLIT(K7436,"-"),1,2)</f>
        <v>Jul</v>
      </c>
      <c r="X7436" t="str">
        <f>INDEX(_xlfn.TEXTSPLIT(K7436,"-"),1,1)</f>
        <v>21</v>
      </c>
      <c r="Y7436">
        <f>INDEX(months!B:B,MATCH(Sheet1!W7436,months!A:A,0))</f>
        <v>7</v>
      </c>
      <c r="Z7436">
        <f t="shared" si="818"/>
        <v>43302</v>
      </c>
    </row>
    <row r="7437" spans="1:26" x14ac:dyDescent="0.2">
      <c r="A7437" t="s">
        <v>10295</v>
      </c>
      <c r="B7437" t="s">
        <v>4457</v>
      </c>
      <c r="C7437">
        <v>5</v>
      </c>
      <c r="D7437">
        <v>6</v>
      </c>
      <c r="E7437" t="s">
        <v>252</v>
      </c>
      <c r="F7437" t="s">
        <v>1199</v>
      </c>
      <c r="G7437" t="s">
        <v>23</v>
      </c>
      <c r="H7437" t="s">
        <v>24</v>
      </c>
      <c r="I7437" t="s">
        <v>25</v>
      </c>
      <c r="J7437" t="s">
        <v>4458</v>
      </c>
      <c r="K7437" t="s">
        <v>2394</v>
      </c>
      <c r="L7437" t="s">
        <v>1674</v>
      </c>
      <c r="M7437" t="s">
        <v>29</v>
      </c>
      <c r="N7437">
        <f t="shared" si="812"/>
        <v>0</v>
      </c>
      <c r="O7437" t="str">
        <f t="shared" si="813"/>
        <v>No</v>
      </c>
      <c r="P7437">
        <f t="shared" si="814"/>
        <v>0</v>
      </c>
      <c r="Q7437">
        <f t="shared" si="815"/>
        <v>4813937689</v>
      </c>
      <c r="R7437">
        <f t="shared" si="816"/>
        <v>4.1933383153624479</v>
      </c>
      <c r="S7437" t="str">
        <f t="shared" si="817"/>
        <v>Acceptable</v>
      </c>
      <c r="T7437">
        <f>ROUNDUP(C7437,0)</f>
        <v>5</v>
      </c>
      <c r="U7437">
        <f>ROUNDDOWN(C7437,0)</f>
        <v>5</v>
      </c>
      <c r="V7437">
        <f>RIGHT(K7437,2)+2000</f>
        <v>2017</v>
      </c>
      <c r="W7437" t="str">
        <f>INDEX(_xlfn.TEXTSPLIT(K7437,"-"),1,2)</f>
        <v>Aug</v>
      </c>
      <c r="X7437" t="str">
        <f>INDEX(_xlfn.TEXTSPLIT(K7437,"-"),1,1)</f>
        <v>21</v>
      </c>
      <c r="Y7437">
        <f>INDEX(months!B:B,MATCH(Sheet1!W7437,months!A:A,0))</f>
        <v>8</v>
      </c>
      <c r="Z7437">
        <f t="shared" si="818"/>
        <v>42968</v>
      </c>
    </row>
    <row r="7438" spans="1:26" x14ac:dyDescent="0.2">
      <c r="A7438" t="s">
        <v>10296</v>
      </c>
      <c r="B7438" t="s">
        <v>2665</v>
      </c>
      <c r="C7438">
        <v>4.3</v>
      </c>
      <c r="D7438">
        <v>350</v>
      </c>
      <c r="E7438" t="s">
        <v>2175</v>
      </c>
      <c r="F7438" t="s">
        <v>57</v>
      </c>
      <c r="G7438" t="s">
        <v>23</v>
      </c>
      <c r="H7438" t="s">
        <v>24</v>
      </c>
      <c r="I7438" t="s">
        <v>25</v>
      </c>
      <c r="J7438" t="s">
        <v>2684</v>
      </c>
      <c r="K7438" t="s">
        <v>278</v>
      </c>
      <c r="L7438" t="s">
        <v>46</v>
      </c>
      <c r="M7438" t="s">
        <v>29</v>
      </c>
      <c r="N7438">
        <f t="shared" si="812"/>
        <v>0</v>
      </c>
      <c r="O7438" t="str">
        <f t="shared" si="813"/>
        <v>No</v>
      </c>
      <c r="P7438">
        <f t="shared" si="814"/>
        <v>0</v>
      </c>
      <c r="Q7438">
        <f t="shared" si="815"/>
        <v>4813937689</v>
      </c>
      <c r="R7438">
        <f t="shared" si="816"/>
        <v>4.1933383153624479</v>
      </c>
      <c r="S7438" t="str">
        <f t="shared" si="817"/>
        <v>Acceptable</v>
      </c>
      <c r="T7438">
        <f>ROUNDUP(C7438,0)</f>
        <v>5</v>
      </c>
      <c r="U7438">
        <f>ROUNDDOWN(C7438,0)</f>
        <v>4</v>
      </c>
      <c r="V7438">
        <f>RIGHT(K7438,2)+2000</f>
        <v>2018</v>
      </c>
      <c r="W7438" t="str">
        <f>INDEX(_xlfn.TEXTSPLIT(K7438,"-"),1,2)</f>
        <v>Jul</v>
      </c>
      <c r="X7438" t="str">
        <f>INDEX(_xlfn.TEXTSPLIT(K7438,"-"),1,1)</f>
        <v>27</v>
      </c>
      <c r="Y7438">
        <f>INDEX(months!B:B,MATCH(Sheet1!W7438,months!A:A,0))</f>
        <v>7</v>
      </c>
      <c r="Z7438">
        <f t="shared" si="818"/>
        <v>43308</v>
      </c>
    </row>
    <row r="7439" spans="1:26" x14ac:dyDescent="0.2">
      <c r="A7439" t="s">
        <v>10297</v>
      </c>
      <c r="B7439" t="s">
        <v>2665</v>
      </c>
      <c r="C7439">
        <v>4.0999999999999996</v>
      </c>
      <c r="D7439">
        <v>364</v>
      </c>
      <c r="E7439" t="s">
        <v>2175</v>
      </c>
      <c r="F7439" t="s">
        <v>57</v>
      </c>
      <c r="G7439" t="s">
        <v>23</v>
      </c>
      <c r="H7439" t="s">
        <v>24</v>
      </c>
      <c r="I7439" t="s">
        <v>124</v>
      </c>
      <c r="J7439" t="s">
        <v>2684</v>
      </c>
      <c r="K7439" t="s">
        <v>746</v>
      </c>
      <c r="L7439" t="s">
        <v>46</v>
      </c>
      <c r="M7439" t="s">
        <v>29</v>
      </c>
      <c r="N7439">
        <f t="shared" si="812"/>
        <v>0</v>
      </c>
      <c r="O7439" t="str">
        <f t="shared" si="813"/>
        <v>No</v>
      </c>
      <c r="P7439">
        <f t="shared" si="814"/>
        <v>0</v>
      </c>
      <c r="Q7439">
        <f t="shared" si="815"/>
        <v>4813937689</v>
      </c>
      <c r="R7439">
        <f t="shared" si="816"/>
        <v>4.1933383153624479</v>
      </c>
      <c r="S7439" t="str">
        <f t="shared" si="817"/>
        <v>Acceptable</v>
      </c>
      <c r="T7439">
        <f>ROUNDUP(C7439,0)</f>
        <v>5</v>
      </c>
      <c r="U7439">
        <f>ROUNDDOWN(C7439,0)</f>
        <v>4</v>
      </c>
      <c r="V7439">
        <f>RIGHT(K7439,2)+2000</f>
        <v>2018</v>
      </c>
      <c r="W7439" t="str">
        <f>INDEX(_xlfn.TEXTSPLIT(K7439,"-"),1,2)</f>
        <v>May</v>
      </c>
      <c r="X7439" t="str">
        <f>INDEX(_xlfn.TEXTSPLIT(K7439,"-"),1,1)</f>
        <v>23</v>
      </c>
      <c r="Y7439">
        <f>INDEX(months!B:B,MATCH(Sheet1!W7439,months!A:A,0))</f>
        <v>5</v>
      </c>
      <c r="Z7439">
        <f t="shared" si="818"/>
        <v>43243</v>
      </c>
    </row>
    <row r="7440" spans="1:26" x14ac:dyDescent="0.2">
      <c r="A7440" t="s">
        <v>10298</v>
      </c>
      <c r="B7440" t="s">
        <v>3070</v>
      </c>
      <c r="C7440">
        <v>3.8</v>
      </c>
      <c r="D7440">
        <v>12414</v>
      </c>
      <c r="E7440" t="s">
        <v>481</v>
      </c>
      <c r="F7440" t="s">
        <v>65</v>
      </c>
      <c r="G7440" t="s">
        <v>23</v>
      </c>
      <c r="H7440" t="s">
        <v>24</v>
      </c>
      <c r="I7440" t="s">
        <v>25</v>
      </c>
      <c r="J7440" t="s">
        <v>1537</v>
      </c>
      <c r="K7440" t="s">
        <v>3343</v>
      </c>
      <c r="L7440" t="s">
        <v>28</v>
      </c>
      <c r="M7440" t="s">
        <v>81</v>
      </c>
      <c r="N7440">
        <f t="shared" si="812"/>
        <v>0</v>
      </c>
      <c r="O7440" t="str">
        <f t="shared" si="813"/>
        <v>No</v>
      </c>
      <c r="P7440">
        <f t="shared" si="814"/>
        <v>0</v>
      </c>
      <c r="Q7440">
        <f t="shared" si="815"/>
        <v>4813937689</v>
      </c>
      <c r="R7440">
        <f t="shared" si="816"/>
        <v>4.1933383153624479</v>
      </c>
      <c r="S7440" t="str">
        <f t="shared" si="817"/>
        <v>Acceptable</v>
      </c>
      <c r="T7440">
        <f>ROUNDUP(C7440,0)</f>
        <v>4</v>
      </c>
      <c r="U7440">
        <f>ROUNDDOWN(C7440,0)</f>
        <v>3</v>
      </c>
      <c r="V7440">
        <f>RIGHT(K7440,2)+2000</f>
        <v>2017</v>
      </c>
      <c r="W7440" t="str">
        <f>INDEX(_xlfn.TEXTSPLIT(K7440,"-"),1,2)</f>
        <v>Aug</v>
      </c>
      <c r="X7440" t="str">
        <f>INDEX(_xlfn.TEXTSPLIT(K7440,"-"),1,1)</f>
        <v>4</v>
      </c>
      <c r="Y7440">
        <f>INDEX(months!B:B,MATCH(Sheet1!W7440,months!A:A,0))</f>
        <v>8</v>
      </c>
      <c r="Z7440">
        <f t="shared" si="818"/>
        <v>42951</v>
      </c>
    </row>
    <row r="7441" spans="1:26" x14ac:dyDescent="0.2">
      <c r="A7441" t="s">
        <v>10299</v>
      </c>
      <c r="B7441" t="s">
        <v>4950</v>
      </c>
      <c r="C7441">
        <v>4</v>
      </c>
      <c r="D7441">
        <v>4</v>
      </c>
      <c r="E7441" t="s">
        <v>431</v>
      </c>
      <c r="F7441" t="s">
        <v>1199</v>
      </c>
      <c r="G7441" t="s">
        <v>23</v>
      </c>
      <c r="H7441" t="s">
        <v>24</v>
      </c>
      <c r="I7441" t="s">
        <v>25</v>
      </c>
      <c r="J7441" t="s">
        <v>4951</v>
      </c>
      <c r="K7441" t="s">
        <v>169</v>
      </c>
      <c r="L7441" t="s">
        <v>5924</v>
      </c>
      <c r="M7441" t="s">
        <v>29</v>
      </c>
      <c r="N7441">
        <f t="shared" si="812"/>
        <v>0</v>
      </c>
      <c r="O7441" t="str">
        <f t="shared" si="813"/>
        <v>No</v>
      </c>
      <c r="P7441">
        <f t="shared" si="814"/>
        <v>0</v>
      </c>
      <c r="Q7441">
        <f t="shared" si="815"/>
        <v>4813937689</v>
      </c>
      <c r="R7441">
        <f t="shared" si="816"/>
        <v>4.1933383153624479</v>
      </c>
      <c r="S7441" t="str">
        <f t="shared" si="817"/>
        <v>Acceptable</v>
      </c>
      <c r="T7441">
        <f>ROUNDUP(C7441,0)</f>
        <v>4</v>
      </c>
      <c r="U7441">
        <f>ROUNDDOWN(C7441,0)</f>
        <v>4</v>
      </c>
      <c r="V7441">
        <f>RIGHT(K7441,2)+2000</f>
        <v>2018</v>
      </c>
      <c r="W7441" t="str">
        <f>INDEX(_xlfn.TEXTSPLIT(K7441,"-"),1,2)</f>
        <v>Jul</v>
      </c>
      <c r="X7441" t="str">
        <f>INDEX(_xlfn.TEXTSPLIT(K7441,"-"),1,1)</f>
        <v>11</v>
      </c>
      <c r="Y7441">
        <f>INDEX(months!B:B,MATCH(Sheet1!W7441,months!A:A,0))</f>
        <v>7</v>
      </c>
      <c r="Z7441">
        <f t="shared" si="818"/>
        <v>43292</v>
      </c>
    </row>
    <row r="7442" spans="1:26" x14ac:dyDescent="0.2">
      <c r="A7442" t="s">
        <v>10300</v>
      </c>
      <c r="B7442" t="s">
        <v>3070</v>
      </c>
      <c r="D7442">
        <v>0</v>
      </c>
      <c r="E7442" t="s">
        <v>155</v>
      </c>
      <c r="F7442" t="s">
        <v>1230</v>
      </c>
      <c r="G7442" t="s">
        <v>23</v>
      </c>
      <c r="H7442" t="s">
        <v>24</v>
      </c>
      <c r="I7442" t="s">
        <v>25</v>
      </c>
      <c r="J7442" t="s">
        <v>1303</v>
      </c>
      <c r="K7442" t="s">
        <v>90</v>
      </c>
      <c r="L7442" t="s">
        <v>59</v>
      </c>
      <c r="M7442" t="s">
        <v>54</v>
      </c>
      <c r="N7442">
        <f t="shared" si="812"/>
        <v>0</v>
      </c>
      <c r="O7442" t="str">
        <f t="shared" si="813"/>
        <v>No</v>
      </c>
      <c r="P7442">
        <f t="shared" si="814"/>
        <v>0</v>
      </c>
      <c r="Q7442">
        <f t="shared" si="815"/>
        <v>4813937689</v>
      </c>
      <c r="R7442">
        <f t="shared" si="816"/>
        <v>4.1933383153624479</v>
      </c>
      <c r="S7442" t="str">
        <f t="shared" si="817"/>
        <v>Acceptable</v>
      </c>
      <c r="T7442">
        <f>ROUNDUP(C7442,0)</f>
        <v>0</v>
      </c>
      <c r="U7442">
        <f>ROUNDDOWN(C7442,0)</f>
        <v>0</v>
      </c>
      <c r="V7442">
        <f>RIGHT(K7442,2)+2000</f>
        <v>2018</v>
      </c>
      <c r="W7442" t="str">
        <f>INDEX(_xlfn.TEXTSPLIT(K7442,"-"),1,2)</f>
        <v>Apr</v>
      </c>
      <c r="X7442" t="str">
        <f>INDEX(_xlfn.TEXTSPLIT(K7442,"-"),1,1)</f>
        <v>2</v>
      </c>
      <c r="Y7442">
        <f>INDEX(months!B:B,MATCH(Sheet1!W7442,months!A:A,0))</f>
        <v>4</v>
      </c>
      <c r="Z7442">
        <f t="shared" si="818"/>
        <v>43192</v>
      </c>
    </row>
    <row r="7443" spans="1:26" x14ac:dyDescent="0.2">
      <c r="A7443" t="s">
        <v>10301</v>
      </c>
      <c r="B7443" t="s">
        <v>2665</v>
      </c>
      <c r="C7443">
        <v>4.2</v>
      </c>
      <c r="D7443">
        <v>401643</v>
      </c>
      <c r="E7443" t="s">
        <v>46</v>
      </c>
      <c r="F7443" t="s">
        <v>89</v>
      </c>
      <c r="G7443" t="s">
        <v>23</v>
      </c>
      <c r="H7443" t="s">
        <v>24</v>
      </c>
      <c r="I7443" t="s">
        <v>44</v>
      </c>
      <c r="J7443" t="s">
        <v>2684</v>
      </c>
      <c r="K7443" t="s">
        <v>226</v>
      </c>
      <c r="L7443" t="s">
        <v>46</v>
      </c>
      <c r="M7443" t="s">
        <v>46</v>
      </c>
      <c r="N7443">
        <f t="shared" si="812"/>
        <v>0</v>
      </c>
      <c r="O7443" t="str">
        <f t="shared" si="813"/>
        <v>No</v>
      </c>
      <c r="P7443">
        <f t="shared" si="814"/>
        <v>0</v>
      </c>
      <c r="Q7443">
        <f t="shared" si="815"/>
        <v>4813937689</v>
      </c>
      <c r="R7443">
        <f t="shared" si="816"/>
        <v>4.1933383153624479</v>
      </c>
      <c r="S7443" t="str">
        <f t="shared" si="817"/>
        <v>Acceptable</v>
      </c>
      <c r="T7443">
        <f>ROUNDUP(C7443,0)</f>
        <v>5</v>
      </c>
      <c r="U7443">
        <f>ROUNDDOWN(C7443,0)</f>
        <v>4</v>
      </c>
      <c r="V7443">
        <f>RIGHT(K7443,2)+2000</f>
        <v>2018</v>
      </c>
      <c r="W7443" t="str">
        <f>INDEX(_xlfn.TEXTSPLIT(K7443,"-"),1,2)</f>
        <v>Jul</v>
      </c>
      <c r="X7443" t="str">
        <f>INDEX(_xlfn.TEXTSPLIT(K7443,"-"),1,1)</f>
        <v>18</v>
      </c>
      <c r="Y7443">
        <f>INDEX(months!B:B,MATCH(Sheet1!W7443,months!A:A,0))</f>
        <v>7</v>
      </c>
      <c r="Z7443">
        <f t="shared" si="818"/>
        <v>43299</v>
      </c>
    </row>
    <row r="7444" spans="1:26" x14ac:dyDescent="0.2">
      <c r="A7444" t="s">
        <v>10302</v>
      </c>
      <c r="B7444" t="s">
        <v>3070</v>
      </c>
      <c r="C7444">
        <v>5</v>
      </c>
      <c r="D7444">
        <v>3</v>
      </c>
      <c r="E7444" t="s">
        <v>152</v>
      </c>
      <c r="F7444" t="s">
        <v>1010</v>
      </c>
      <c r="G7444" t="s">
        <v>23</v>
      </c>
      <c r="H7444" t="s">
        <v>24</v>
      </c>
      <c r="I7444" t="s">
        <v>25</v>
      </c>
      <c r="J7444" t="s">
        <v>1303</v>
      </c>
      <c r="K7444" t="s">
        <v>357</v>
      </c>
      <c r="L7444" t="s">
        <v>3699</v>
      </c>
      <c r="M7444" t="s">
        <v>86</v>
      </c>
      <c r="N7444">
        <f t="shared" si="812"/>
        <v>0</v>
      </c>
      <c r="O7444" t="str">
        <f t="shared" si="813"/>
        <v>No</v>
      </c>
      <c r="P7444">
        <f t="shared" si="814"/>
        <v>0</v>
      </c>
      <c r="Q7444">
        <f t="shared" si="815"/>
        <v>4813937689</v>
      </c>
      <c r="R7444">
        <f t="shared" si="816"/>
        <v>4.1933383153624479</v>
      </c>
      <c r="S7444" t="str">
        <f t="shared" si="817"/>
        <v>Acceptable</v>
      </c>
      <c r="T7444">
        <f>ROUNDUP(C7444,0)</f>
        <v>5</v>
      </c>
      <c r="U7444">
        <f>ROUNDDOWN(C7444,0)</f>
        <v>5</v>
      </c>
      <c r="V7444">
        <f>RIGHT(K7444,2)+2000</f>
        <v>2018</v>
      </c>
      <c r="W7444" t="str">
        <f>INDEX(_xlfn.TEXTSPLIT(K7444,"-"),1,2)</f>
        <v>Jul</v>
      </c>
      <c r="X7444" t="str">
        <f>INDEX(_xlfn.TEXTSPLIT(K7444,"-"),1,1)</f>
        <v>25</v>
      </c>
      <c r="Y7444">
        <f>INDEX(months!B:B,MATCH(Sheet1!W7444,months!A:A,0))</f>
        <v>7</v>
      </c>
      <c r="Z7444">
        <f t="shared" si="818"/>
        <v>43306</v>
      </c>
    </row>
    <row r="7445" spans="1:26" x14ac:dyDescent="0.2">
      <c r="A7445" t="s">
        <v>10303</v>
      </c>
      <c r="B7445" t="s">
        <v>2665</v>
      </c>
      <c r="C7445">
        <v>4.0999999999999996</v>
      </c>
      <c r="D7445">
        <v>9898</v>
      </c>
      <c r="E7445" t="s">
        <v>1146</v>
      </c>
      <c r="F7445" t="s">
        <v>65</v>
      </c>
      <c r="G7445" t="s">
        <v>23</v>
      </c>
      <c r="H7445" t="s">
        <v>24</v>
      </c>
      <c r="I7445" t="s">
        <v>418</v>
      </c>
      <c r="J7445" t="s">
        <v>2684</v>
      </c>
      <c r="K7445" t="s">
        <v>547</v>
      </c>
      <c r="L7445" t="s">
        <v>46</v>
      </c>
      <c r="M7445" t="s">
        <v>29</v>
      </c>
      <c r="N7445">
        <f t="shared" si="812"/>
        <v>0</v>
      </c>
      <c r="O7445" t="str">
        <f t="shared" si="813"/>
        <v>No</v>
      </c>
      <c r="P7445">
        <f t="shared" si="814"/>
        <v>0</v>
      </c>
      <c r="Q7445">
        <f t="shared" si="815"/>
        <v>4813937689</v>
      </c>
      <c r="R7445">
        <f t="shared" si="816"/>
        <v>4.1933383153624479</v>
      </c>
      <c r="S7445" t="str">
        <f t="shared" si="817"/>
        <v>Acceptable</v>
      </c>
      <c r="T7445">
        <f>ROUNDUP(C7445,0)</f>
        <v>5</v>
      </c>
      <c r="U7445">
        <f>ROUNDDOWN(C7445,0)</f>
        <v>4</v>
      </c>
      <c r="V7445">
        <f>RIGHT(K7445,2)+2000</f>
        <v>2018</v>
      </c>
      <c r="W7445" t="str">
        <f>INDEX(_xlfn.TEXTSPLIT(K7445,"-"),1,2)</f>
        <v>Feb</v>
      </c>
      <c r="X7445" t="str">
        <f>INDEX(_xlfn.TEXTSPLIT(K7445,"-"),1,1)</f>
        <v>15</v>
      </c>
      <c r="Y7445">
        <f>INDEX(months!B:B,MATCH(Sheet1!W7445,months!A:A,0))</f>
        <v>2</v>
      </c>
      <c r="Z7445">
        <f t="shared" si="818"/>
        <v>43146</v>
      </c>
    </row>
    <row r="7446" spans="1:26" x14ac:dyDescent="0.2">
      <c r="A7446" t="s">
        <v>10304</v>
      </c>
      <c r="B7446" t="s">
        <v>556</v>
      </c>
      <c r="C7446">
        <v>5</v>
      </c>
      <c r="D7446">
        <v>1</v>
      </c>
      <c r="E7446" t="s">
        <v>123</v>
      </c>
      <c r="F7446" t="s">
        <v>1230</v>
      </c>
      <c r="G7446" t="s">
        <v>23</v>
      </c>
      <c r="H7446" t="s">
        <v>24</v>
      </c>
      <c r="I7446" t="s">
        <v>25</v>
      </c>
      <c r="J7446" t="s">
        <v>557</v>
      </c>
      <c r="K7446" t="s">
        <v>6227</v>
      </c>
      <c r="L7446" t="s">
        <v>141</v>
      </c>
      <c r="M7446" t="s">
        <v>29</v>
      </c>
      <c r="N7446">
        <f t="shared" si="812"/>
        <v>0</v>
      </c>
      <c r="O7446" t="str">
        <f t="shared" si="813"/>
        <v>No</v>
      </c>
      <c r="P7446">
        <f t="shared" si="814"/>
        <v>0</v>
      </c>
      <c r="Q7446">
        <f t="shared" si="815"/>
        <v>4813937689</v>
      </c>
      <c r="R7446">
        <f t="shared" si="816"/>
        <v>4.1933383153624479</v>
      </c>
      <c r="S7446" t="str">
        <f t="shared" si="817"/>
        <v>Acceptable</v>
      </c>
      <c r="T7446">
        <f>ROUNDUP(C7446,0)</f>
        <v>5</v>
      </c>
      <c r="U7446">
        <f>ROUNDDOWN(C7446,0)</f>
        <v>5</v>
      </c>
      <c r="V7446">
        <f>RIGHT(K7446,2)+2000</f>
        <v>2017</v>
      </c>
      <c r="W7446" t="str">
        <f>INDEX(_xlfn.TEXTSPLIT(K7446,"-"),1,2)</f>
        <v>May</v>
      </c>
      <c r="X7446" t="str">
        <f>INDEX(_xlfn.TEXTSPLIT(K7446,"-"),1,1)</f>
        <v>31</v>
      </c>
      <c r="Y7446">
        <f>INDEX(months!B:B,MATCH(Sheet1!W7446,months!A:A,0))</f>
        <v>5</v>
      </c>
      <c r="Z7446">
        <f t="shared" si="818"/>
        <v>42886</v>
      </c>
    </row>
    <row r="7447" spans="1:26" x14ac:dyDescent="0.2">
      <c r="A7447" t="s">
        <v>10305</v>
      </c>
      <c r="B7447" t="s">
        <v>1988</v>
      </c>
      <c r="D7447">
        <v>0</v>
      </c>
      <c r="E7447" t="s">
        <v>271</v>
      </c>
      <c r="F7447" t="s">
        <v>1230</v>
      </c>
      <c r="G7447" t="s">
        <v>23</v>
      </c>
      <c r="H7447" t="s">
        <v>24</v>
      </c>
      <c r="I7447" t="s">
        <v>25</v>
      </c>
      <c r="J7447" t="s">
        <v>1989</v>
      </c>
      <c r="K7447" t="s">
        <v>932</v>
      </c>
      <c r="L7447" t="s">
        <v>53</v>
      </c>
      <c r="M7447" t="s">
        <v>81</v>
      </c>
      <c r="N7447">
        <f t="shared" si="812"/>
        <v>0</v>
      </c>
      <c r="O7447" t="str">
        <f t="shared" si="813"/>
        <v>No</v>
      </c>
      <c r="P7447">
        <f t="shared" si="814"/>
        <v>0</v>
      </c>
      <c r="Q7447">
        <f t="shared" si="815"/>
        <v>4813937689</v>
      </c>
      <c r="R7447">
        <f t="shared" si="816"/>
        <v>4.1933383153624479</v>
      </c>
      <c r="S7447" t="str">
        <f t="shared" si="817"/>
        <v>Acceptable</v>
      </c>
      <c r="T7447">
        <f>ROUNDUP(C7447,0)</f>
        <v>0</v>
      </c>
      <c r="U7447">
        <f>ROUNDDOWN(C7447,0)</f>
        <v>0</v>
      </c>
      <c r="V7447">
        <f>RIGHT(K7447,2)+2000</f>
        <v>2018</v>
      </c>
      <c r="W7447" t="str">
        <f>INDEX(_xlfn.TEXTSPLIT(K7447,"-"),1,2)</f>
        <v>Jan</v>
      </c>
      <c r="X7447" t="str">
        <f>INDEX(_xlfn.TEXTSPLIT(K7447,"-"),1,1)</f>
        <v>5</v>
      </c>
      <c r="Y7447">
        <f>INDEX(months!B:B,MATCH(Sheet1!W7447,months!A:A,0))</f>
        <v>1</v>
      </c>
      <c r="Z7447">
        <f t="shared" si="818"/>
        <v>43105</v>
      </c>
    </row>
    <row r="7448" spans="1:26" x14ac:dyDescent="0.2">
      <c r="A7448" t="s">
        <v>3974</v>
      </c>
      <c r="B7448" t="s">
        <v>3944</v>
      </c>
      <c r="C7448">
        <v>3.7</v>
      </c>
      <c r="D7448">
        <v>18253</v>
      </c>
      <c r="E7448" t="s">
        <v>190</v>
      </c>
      <c r="F7448" t="s">
        <v>89</v>
      </c>
      <c r="G7448" t="s">
        <v>23</v>
      </c>
      <c r="H7448" t="s">
        <v>24</v>
      </c>
      <c r="I7448" t="s">
        <v>25</v>
      </c>
      <c r="J7448" t="s">
        <v>3945</v>
      </c>
      <c r="K7448" t="s">
        <v>3021</v>
      </c>
      <c r="L7448" t="s">
        <v>3975</v>
      </c>
      <c r="M7448" t="s">
        <v>81</v>
      </c>
      <c r="N7448">
        <f t="shared" si="812"/>
        <v>0</v>
      </c>
      <c r="O7448" t="str">
        <f t="shared" si="813"/>
        <v>No</v>
      </c>
      <c r="P7448">
        <f t="shared" si="814"/>
        <v>0</v>
      </c>
      <c r="Q7448">
        <f t="shared" si="815"/>
        <v>4813937689</v>
      </c>
      <c r="R7448">
        <f t="shared" si="816"/>
        <v>4.1933383153624479</v>
      </c>
      <c r="S7448" t="str">
        <f t="shared" si="817"/>
        <v>Acceptable</v>
      </c>
      <c r="T7448">
        <f>ROUNDUP(C7448,0)</f>
        <v>4</v>
      </c>
      <c r="U7448">
        <f>ROUNDDOWN(C7448,0)</f>
        <v>3</v>
      </c>
      <c r="V7448">
        <f>RIGHT(K7448,2)+2000</f>
        <v>2018</v>
      </c>
      <c r="W7448" t="str">
        <f>INDEX(_xlfn.TEXTSPLIT(K7448,"-"),1,2)</f>
        <v>Aug</v>
      </c>
      <c r="X7448" t="str">
        <f>INDEX(_xlfn.TEXTSPLIT(K7448,"-"),1,1)</f>
        <v>6</v>
      </c>
      <c r="Y7448">
        <f>INDEX(months!B:B,MATCH(Sheet1!W7448,months!A:A,0))</f>
        <v>8</v>
      </c>
      <c r="Z7448">
        <f t="shared" si="818"/>
        <v>43318</v>
      </c>
    </row>
    <row r="7449" spans="1:26" x14ac:dyDescent="0.2">
      <c r="A7449" t="s">
        <v>10306</v>
      </c>
      <c r="B7449" t="s">
        <v>556</v>
      </c>
      <c r="D7449">
        <v>0</v>
      </c>
      <c r="E7449" t="s">
        <v>308</v>
      </c>
      <c r="F7449" t="s">
        <v>1230</v>
      </c>
      <c r="G7449" t="s">
        <v>23</v>
      </c>
      <c r="H7449" t="s">
        <v>24</v>
      </c>
      <c r="I7449" t="s">
        <v>25</v>
      </c>
      <c r="J7449" t="s">
        <v>557</v>
      </c>
      <c r="K7449" t="s">
        <v>10307</v>
      </c>
      <c r="L7449" t="s">
        <v>10308</v>
      </c>
      <c r="M7449" t="s">
        <v>86</v>
      </c>
      <c r="N7449">
        <f t="shared" si="812"/>
        <v>0</v>
      </c>
      <c r="O7449" t="str">
        <f t="shared" si="813"/>
        <v>No</v>
      </c>
      <c r="P7449">
        <f t="shared" si="814"/>
        <v>0</v>
      </c>
      <c r="Q7449">
        <f t="shared" si="815"/>
        <v>4813937689</v>
      </c>
      <c r="R7449">
        <f t="shared" si="816"/>
        <v>4.1933383153624479</v>
      </c>
      <c r="S7449" t="str">
        <f t="shared" si="817"/>
        <v>Acceptable</v>
      </c>
      <c r="T7449">
        <f>ROUNDUP(C7449,0)</f>
        <v>0</v>
      </c>
      <c r="U7449">
        <f>ROUNDDOWN(C7449,0)</f>
        <v>0</v>
      </c>
      <c r="V7449">
        <f>RIGHT(K7449,2)+2000</f>
        <v>2015</v>
      </c>
      <c r="W7449" t="str">
        <f>INDEX(_xlfn.TEXTSPLIT(K7449,"-"),1,2)</f>
        <v>Jul</v>
      </c>
      <c r="X7449" t="str">
        <f>INDEX(_xlfn.TEXTSPLIT(K7449,"-"),1,1)</f>
        <v>2</v>
      </c>
      <c r="Y7449">
        <f>INDEX(months!B:B,MATCH(Sheet1!W7449,months!A:A,0))</f>
        <v>7</v>
      </c>
      <c r="Z7449">
        <f t="shared" si="818"/>
        <v>42187</v>
      </c>
    </row>
    <row r="7450" spans="1:26" x14ac:dyDescent="0.2">
      <c r="A7450" t="s">
        <v>10309</v>
      </c>
      <c r="B7450" t="s">
        <v>3070</v>
      </c>
      <c r="D7450">
        <v>0</v>
      </c>
      <c r="E7450" t="s">
        <v>83</v>
      </c>
      <c r="F7450" t="s">
        <v>1005</v>
      </c>
      <c r="G7450" t="s">
        <v>23</v>
      </c>
      <c r="H7450" t="s">
        <v>24</v>
      </c>
      <c r="I7450" t="s">
        <v>25</v>
      </c>
      <c r="J7450" t="s">
        <v>1303</v>
      </c>
      <c r="K7450" t="s">
        <v>4922</v>
      </c>
      <c r="L7450" t="s">
        <v>59</v>
      </c>
      <c r="M7450" t="s">
        <v>237</v>
      </c>
      <c r="N7450">
        <f t="shared" si="812"/>
        <v>0</v>
      </c>
      <c r="O7450" t="str">
        <f t="shared" si="813"/>
        <v>No</v>
      </c>
      <c r="P7450">
        <f t="shared" si="814"/>
        <v>0</v>
      </c>
      <c r="Q7450">
        <f t="shared" si="815"/>
        <v>4813937689</v>
      </c>
      <c r="R7450">
        <f t="shared" si="816"/>
        <v>4.1933383153624479</v>
      </c>
      <c r="S7450" t="str">
        <f t="shared" si="817"/>
        <v>Acceptable</v>
      </c>
      <c r="T7450">
        <f>ROUNDUP(C7450,0)</f>
        <v>0</v>
      </c>
      <c r="U7450">
        <f>ROUNDDOWN(C7450,0)</f>
        <v>0</v>
      </c>
      <c r="V7450">
        <f>RIGHT(K7450,2)+2000</f>
        <v>2014</v>
      </c>
      <c r="W7450" t="str">
        <f>INDEX(_xlfn.TEXTSPLIT(K7450,"-"),1,2)</f>
        <v>Jun</v>
      </c>
      <c r="X7450" t="str">
        <f>INDEX(_xlfn.TEXTSPLIT(K7450,"-"),1,1)</f>
        <v>24</v>
      </c>
      <c r="Y7450">
        <f>INDEX(months!B:B,MATCH(Sheet1!W7450,months!A:A,0))</f>
        <v>6</v>
      </c>
      <c r="Z7450">
        <f t="shared" si="818"/>
        <v>41814</v>
      </c>
    </row>
    <row r="7451" spans="1:26" x14ac:dyDescent="0.2">
      <c r="A7451" t="s">
        <v>10310</v>
      </c>
      <c r="B7451" t="s">
        <v>2665</v>
      </c>
      <c r="C7451">
        <v>4.0999999999999996</v>
      </c>
      <c r="D7451">
        <v>3371</v>
      </c>
      <c r="E7451" t="s">
        <v>1594</v>
      </c>
      <c r="F7451" t="s">
        <v>50</v>
      </c>
      <c r="G7451" t="s">
        <v>23</v>
      </c>
      <c r="H7451" t="s">
        <v>24</v>
      </c>
      <c r="I7451" t="s">
        <v>44</v>
      </c>
      <c r="J7451" t="s">
        <v>2684</v>
      </c>
      <c r="K7451" t="s">
        <v>4301</v>
      </c>
      <c r="L7451" t="s">
        <v>53</v>
      </c>
      <c r="M7451" t="s">
        <v>29</v>
      </c>
      <c r="N7451">
        <f t="shared" si="812"/>
        <v>0</v>
      </c>
      <c r="O7451" t="str">
        <f t="shared" si="813"/>
        <v>No</v>
      </c>
      <c r="P7451">
        <f t="shared" si="814"/>
        <v>0</v>
      </c>
      <c r="Q7451">
        <f t="shared" si="815"/>
        <v>4813937689</v>
      </c>
      <c r="R7451">
        <f t="shared" si="816"/>
        <v>4.1933383153624479</v>
      </c>
      <c r="S7451" t="str">
        <f t="shared" si="817"/>
        <v>Acceptable</v>
      </c>
      <c r="T7451">
        <f>ROUNDUP(C7451,0)</f>
        <v>5</v>
      </c>
      <c r="U7451">
        <f>ROUNDDOWN(C7451,0)</f>
        <v>4</v>
      </c>
      <c r="V7451">
        <f>RIGHT(K7451,2)+2000</f>
        <v>2017</v>
      </c>
      <c r="W7451" t="str">
        <f>INDEX(_xlfn.TEXTSPLIT(K7451,"-"),1,2)</f>
        <v>Sep</v>
      </c>
      <c r="X7451" t="str">
        <f>INDEX(_xlfn.TEXTSPLIT(K7451,"-"),1,1)</f>
        <v>8</v>
      </c>
      <c r="Y7451">
        <f>INDEX(months!B:B,MATCH(Sheet1!W7451,months!A:A,0))</f>
        <v>9</v>
      </c>
      <c r="Z7451">
        <f t="shared" si="818"/>
        <v>42986</v>
      </c>
    </row>
    <row r="7452" spans="1:26" x14ac:dyDescent="0.2">
      <c r="A7452" t="s">
        <v>10311</v>
      </c>
      <c r="B7452" t="s">
        <v>5319</v>
      </c>
      <c r="C7452">
        <v>3.5</v>
      </c>
      <c r="D7452">
        <v>254</v>
      </c>
      <c r="E7452" t="s">
        <v>292</v>
      </c>
      <c r="F7452" t="s">
        <v>22</v>
      </c>
      <c r="G7452" t="s">
        <v>23</v>
      </c>
      <c r="H7452" t="s">
        <v>24</v>
      </c>
      <c r="I7452" t="s">
        <v>124</v>
      </c>
      <c r="J7452" t="s">
        <v>5320</v>
      </c>
      <c r="K7452" t="s">
        <v>52</v>
      </c>
      <c r="L7452" t="s">
        <v>10312</v>
      </c>
      <c r="M7452" t="s">
        <v>274</v>
      </c>
      <c r="N7452">
        <f t="shared" si="812"/>
        <v>0</v>
      </c>
      <c r="O7452" t="str">
        <f t="shared" si="813"/>
        <v>No</v>
      </c>
      <c r="P7452">
        <f t="shared" si="814"/>
        <v>0</v>
      </c>
      <c r="Q7452">
        <f t="shared" si="815"/>
        <v>4813937689</v>
      </c>
      <c r="R7452">
        <f t="shared" si="816"/>
        <v>4.1933383153624479</v>
      </c>
      <c r="S7452" t="str">
        <f t="shared" si="817"/>
        <v>Acceptable</v>
      </c>
      <c r="T7452">
        <f>ROUNDUP(C7452,0)</f>
        <v>4</v>
      </c>
      <c r="U7452">
        <f>ROUNDDOWN(C7452,0)</f>
        <v>3</v>
      </c>
      <c r="V7452">
        <f>RIGHT(K7452,2)+2000</f>
        <v>2018</v>
      </c>
      <c r="W7452" t="str">
        <f>INDEX(_xlfn.TEXTSPLIT(K7452,"-"),1,2)</f>
        <v>Jun</v>
      </c>
      <c r="X7452" t="str">
        <f>INDEX(_xlfn.TEXTSPLIT(K7452,"-"),1,1)</f>
        <v>20</v>
      </c>
      <c r="Y7452">
        <f>INDEX(months!B:B,MATCH(Sheet1!W7452,months!A:A,0))</f>
        <v>6</v>
      </c>
      <c r="Z7452">
        <f t="shared" si="818"/>
        <v>43271</v>
      </c>
    </row>
    <row r="7453" spans="1:26" x14ac:dyDescent="0.2">
      <c r="A7453" t="s">
        <v>10313</v>
      </c>
      <c r="B7453" t="s">
        <v>3070</v>
      </c>
      <c r="C7453">
        <v>3.9</v>
      </c>
      <c r="D7453">
        <v>39038</v>
      </c>
      <c r="E7453" t="s">
        <v>454</v>
      </c>
      <c r="F7453" t="s">
        <v>38</v>
      </c>
      <c r="G7453" t="s">
        <v>23</v>
      </c>
      <c r="H7453" t="s">
        <v>24</v>
      </c>
      <c r="I7453" t="s">
        <v>418</v>
      </c>
      <c r="J7453" t="s">
        <v>1537</v>
      </c>
      <c r="K7453" t="s">
        <v>102</v>
      </c>
      <c r="L7453" t="s">
        <v>993</v>
      </c>
      <c r="M7453" t="s">
        <v>54</v>
      </c>
      <c r="N7453">
        <f t="shared" si="812"/>
        <v>0</v>
      </c>
      <c r="O7453" t="str">
        <f t="shared" si="813"/>
        <v>No</v>
      </c>
      <c r="P7453">
        <f t="shared" si="814"/>
        <v>0</v>
      </c>
      <c r="Q7453">
        <f t="shared" si="815"/>
        <v>4813937689</v>
      </c>
      <c r="R7453">
        <f t="shared" si="816"/>
        <v>4.1933383153624479</v>
      </c>
      <c r="S7453" t="str">
        <f t="shared" si="817"/>
        <v>Acceptable</v>
      </c>
      <c r="T7453">
        <f>ROUNDUP(C7453,0)</f>
        <v>4</v>
      </c>
      <c r="U7453">
        <f>ROUNDDOWN(C7453,0)</f>
        <v>3</v>
      </c>
      <c r="V7453">
        <f>RIGHT(K7453,2)+2000</f>
        <v>2018</v>
      </c>
      <c r="W7453" t="str">
        <f>INDEX(_xlfn.TEXTSPLIT(K7453,"-"),1,2)</f>
        <v>Jun</v>
      </c>
      <c r="X7453" t="str">
        <f>INDEX(_xlfn.TEXTSPLIT(K7453,"-"),1,1)</f>
        <v>6</v>
      </c>
      <c r="Y7453">
        <f>INDEX(months!B:B,MATCH(Sheet1!W7453,months!A:A,0))</f>
        <v>6</v>
      </c>
      <c r="Z7453">
        <f t="shared" si="818"/>
        <v>43257</v>
      </c>
    </row>
    <row r="7454" spans="1:26" x14ac:dyDescent="0.2">
      <c r="A7454" t="s">
        <v>10314</v>
      </c>
      <c r="B7454" t="s">
        <v>3070</v>
      </c>
      <c r="C7454">
        <v>4.2</v>
      </c>
      <c r="D7454">
        <v>9403</v>
      </c>
      <c r="E7454" t="s">
        <v>46</v>
      </c>
      <c r="F7454" t="s">
        <v>65</v>
      </c>
      <c r="G7454" t="s">
        <v>23</v>
      </c>
      <c r="H7454" t="s">
        <v>24</v>
      </c>
      <c r="I7454" t="s">
        <v>44</v>
      </c>
      <c r="J7454" t="s">
        <v>2804</v>
      </c>
      <c r="K7454" t="s">
        <v>75</v>
      </c>
      <c r="L7454" t="s">
        <v>46</v>
      </c>
      <c r="M7454" t="s">
        <v>81</v>
      </c>
      <c r="N7454">
        <f t="shared" si="812"/>
        <v>0</v>
      </c>
      <c r="O7454" t="str">
        <f t="shared" si="813"/>
        <v>No</v>
      </c>
      <c r="P7454">
        <f t="shared" si="814"/>
        <v>0</v>
      </c>
      <c r="Q7454">
        <f t="shared" si="815"/>
        <v>4813937689</v>
      </c>
      <c r="R7454">
        <f t="shared" si="816"/>
        <v>4.1933383153624479</v>
      </c>
      <c r="S7454" t="str">
        <f t="shared" si="817"/>
        <v>Acceptable</v>
      </c>
      <c r="T7454">
        <f>ROUNDUP(C7454,0)</f>
        <v>5</v>
      </c>
      <c r="U7454">
        <f>ROUNDDOWN(C7454,0)</f>
        <v>4</v>
      </c>
      <c r="V7454">
        <f>RIGHT(K7454,2)+2000</f>
        <v>2018</v>
      </c>
      <c r="W7454" t="str">
        <f>INDEX(_xlfn.TEXTSPLIT(K7454,"-"),1,2)</f>
        <v>Jul</v>
      </c>
      <c r="X7454" t="str">
        <f>INDEX(_xlfn.TEXTSPLIT(K7454,"-"),1,1)</f>
        <v>3</v>
      </c>
      <c r="Y7454">
        <f>INDEX(months!B:B,MATCH(Sheet1!W7454,months!A:A,0))</f>
        <v>7</v>
      </c>
      <c r="Z7454">
        <f t="shared" si="818"/>
        <v>43284</v>
      </c>
    </row>
    <row r="7455" spans="1:26" x14ac:dyDescent="0.2">
      <c r="A7455" t="s">
        <v>10315</v>
      </c>
      <c r="B7455" t="s">
        <v>2665</v>
      </c>
      <c r="C7455">
        <v>3.8</v>
      </c>
      <c r="D7455">
        <v>17372</v>
      </c>
      <c r="E7455" t="s">
        <v>1137</v>
      </c>
      <c r="F7455" t="s">
        <v>65</v>
      </c>
      <c r="G7455" t="s">
        <v>23</v>
      </c>
      <c r="H7455" t="s">
        <v>24</v>
      </c>
      <c r="I7455" t="s">
        <v>418</v>
      </c>
      <c r="J7455" t="s">
        <v>2669</v>
      </c>
      <c r="K7455" t="s">
        <v>8880</v>
      </c>
      <c r="L7455" t="s">
        <v>180</v>
      </c>
      <c r="M7455" t="s">
        <v>60</v>
      </c>
      <c r="N7455">
        <f t="shared" si="812"/>
        <v>0</v>
      </c>
      <c r="O7455" t="str">
        <f t="shared" si="813"/>
        <v>No</v>
      </c>
      <c r="P7455">
        <f t="shared" si="814"/>
        <v>0</v>
      </c>
      <c r="Q7455">
        <f t="shared" si="815"/>
        <v>4813937689</v>
      </c>
      <c r="R7455">
        <f t="shared" si="816"/>
        <v>4.1933383153624479</v>
      </c>
      <c r="S7455" t="str">
        <f t="shared" si="817"/>
        <v>Acceptable</v>
      </c>
      <c r="T7455">
        <f>ROUNDUP(C7455,0)</f>
        <v>4</v>
      </c>
      <c r="U7455">
        <f>ROUNDDOWN(C7455,0)</f>
        <v>3</v>
      </c>
      <c r="V7455">
        <f>RIGHT(K7455,2)+2000</f>
        <v>2015</v>
      </c>
      <c r="W7455" t="str">
        <f>INDEX(_xlfn.TEXTSPLIT(K7455,"-"),1,2)</f>
        <v>Aug</v>
      </c>
      <c r="X7455" t="str">
        <f>INDEX(_xlfn.TEXTSPLIT(K7455,"-"),1,1)</f>
        <v>8</v>
      </c>
      <c r="Y7455">
        <f>INDEX(months!B:B,MATCH(Sheet1!W7455,months!A:A,0))</f>
        <v>8</v>
      </c>
      <c r="Z7455">
        <f t="shared" si="818"/>
        <v>42224</v>
      </c>
    </row>
    <row r="7456" spans="1:26" x14ac:dyDescent="0.2">
      <c r="A7456" t="s">
        <v>10316</v>
      </c>
      <c r="B7456" t="s">
        <v>2665</v>
      </c>
      <c r="C7456">
        <v>3.7</v>
      </c>
      <c r="D7456">
        <v>7885</v>
      </c>
      <c r="E7456" t="s">
        <v>78</v>
      </c>
      <c r="F7456" t="s">
        <v>32</v>
      </c>
      <c r="G7456" t="s">
        <v>23</v>
      </c>
      <c r="H7456" t="s">
        <v>24</v>
      </c>
      <c r="I7456" t="s">
        <v>418</v>
      </c>
      <c r="J7456" t="s">
        <v>2734</v>
      </c>
      <c r="K7456" t="s">
        <v>6175</v>
      </c>
      <c r="L7456" t="s">
        <v>6444</v>
      </c>
      <c r="M7456" t="s">
        <v>86</v>
      </c>
      <c r="N7456">
        <f t="shared" si="812"/>
        <v>0</v>
      </c>
      <c r="O7456" t="str">
        <f t="shared" si="813"/>
        <v>No</v>
      </c>
      <c r="P7456">
        <f t="shared" si="814"/>
        <v>0</v>
      </c>
      <c r="Q7456">
        <f t="shared" si="815"/>
        <v>4813937689</v>
      </c>
      <c r="R7456">
        <f t="shared" si="816"/>
        <v>4.1933383153624479</v>
      </c>
      <c r="S7456" t="str">
        <f t="shared" si="817"/>
        <v>Acceptable</v>
      </c>
      <c r="T7456">
        <f>ROUNDUP(C7456,0)</f>
        <v>4</v>
      </c>
      <c r="U7456">
        <f>ROUNDDOWN(C7456,0)</f>
        <v>3</v>
      </c>
      <c r="V7456">
        <f>RIGHT(K7456,2)+2000</f>
        <v>2018</v>
      </c>
      <c r="W7456" t="str">
        <f>INDEX(_xlfn.TEXTSPLIT(K7456,"-"),1,2)</f>
        <v>Feb</v>
      </c>
      <c r="X7456" t="str">
        <f>INDEX(_xlfn.TEXTSPLIT(K7456,"-"),1,1)</f>
        <v>9</v>
      </c>
      <c r="Y7456">
        <f>INDEX(months!B:B,MATCH(Sheet1!W7456,months!A:A,0))</f>
        <v>2</v>
      </c>
      <c r="Z7456">
        <f t="shared" si="818"/>
        <v>43140</v>
      </c>
    </row>
    <row r="7457" spans="1:26" x14ac:dyDescent="0.2">
      <c r="A7457" t="s">
        <v>1837</v>
      </c>
      <c r="B7457" t="s">
        <v>1790</v>
      </c>
      <c r="C7457">
        <v>4.7</v>
      </c>
      <c r="D7457">
        <v>706618</v>
      </c>
      <c r="E7457" t="s">
        <v>46</v>
      </c>
      <c r="F7457" t="s">
        <v>89</v>
      </c>
      <c r="G7457" t="s">
        <v>23</v>
      </c>
      <c r="H7457" t="s">
        <v>24</v>
      </c>
      <c r="I7457" t="s">
        <v>25</v>
      </c>
      <c r="J7457" t="s">
        <v>1791</v>
      </c>
      <c r="K7457" t="s">
        <v>84</v>
      </c>
      <c r="L7457" t="s">
        <v>46</v>
      </c>
      <c r="M7457" t="s">
        <v>46</v>
      </c>
      <c r="N7457">
        <f t="shared" si="812"/>
        <v>0</v>
      </c>
      <c r="O7457" t="str">
        <f t="shared" si="813"/>
        <v>No</v>
      </c>
      <c r="P7457">
        <f t="shared" si="814"/>
        <v>0</v>
      </c>
      <c r="Q7457">
        <f t="shared" si="815"/>
        <v>4813937689</v>
      </c>
      <c r="R7457">
        <f t="shared" si="816"/>
        <v>4.1933383153624479</v>
      </c>
      <c r="S7457" t="str">
        <f t="shared" si="817"/>
        <v>Acceptable</v>
      </c>
      <c r="T7457">
        <f>ROUNDUP(C7457,0)</f>
        <v>5</v>
      </c>
      <c r="U7457">
        <f>ROUNDDOWN(C7457,0)</f>
        <v>4</v>
      </c>
      <c r="V7457">
        <f>RIGHT(K7457,2)+2000</f>
        <v>2018</v>
      </c>
      <c r="W7457" t="str">
        <f>INDEX(_xlfn.TEXTSPLIT(K7457,"-"),1,2)</f>
        <v>Jul</v>
      </c>
      <c r="X7457" t="str">
        <f>INDEX(_xlfn.TEXTSPLIT(K7457,"-"),1,1)</f>
        <v>31</v>
      </c>
      <c r="Y7457">
        <f>INDEX(months!B:B,MATCH(Sheet1!W7457,months!A:A,0))</f>
        <v>7</v>
      </c>
      <c r="Z7457">
        <f t="shared" si="818"/>
        <v>43312</v>
      </c>
    </row>
    <row r="7458" spans="1:26" x14ac:dyDescent="0.2">
      <c r="A7458" t="s">
        <v>10317</v>
      </c>
      <c r="B7458" t="s">
        <v>2518</v>
      </c>
      <c r="C7458">
        <v>2.8</v>
      </c>
      <c r="D7458">
        <v>81</v>
      </c>
      <c r="E7458" t="s">
        <v>1695</v>
      </c>
      <c r="F7458" t="s">
        <v>22</v>
      </c>
      <c r="G7458" t="s">
        <v>23</v>
      </c>
      <c r="H7458" t="s">
        <v>24</v>
      </c>
      <c r="I7458" t="s">
        <v>25</v>
      </c>
      <c r="J7458" t="s">
        <v>2519</v>
      </c>
      <c r="K7458" t="s">
        <v>2695</v>
      </c>
      <c r="L7458" t="s">
        <v>10318</v>
      </c>
      <c r="M7458" t="s">
        <v>177</v>
      </c>
      <c r="N7458">
        <f t="shared" si="812"/>
        <v>0</v>
      </c>
      <c r="O7458" t="str">
        <f t="shared" si="813"/>
        <v>No</v>
      </c>
      <c r="P7458">
        <f t="shared" si="814"/>
        <v>0</v>
      </c>
      <c r="Q7458">
        <f t="shared" si="815"/>
        <v>4813937689</v>
      </c>
      <c r="R7458">
        <f t="shared" si="816"/>
        <v>4.1933383153624479</v>
      </c>
      <c r="S7458" t="str">
        <f t="shared" si="817"/>
        <v>Acceptable</v>
      </c>
      <c r="T7458">
        <f>ROUNDUP(C7458,0)</f>
        <v>3</v>
      </c>
      <c r="U7458">
        <f>ROUNDDOWN(C7458,0)</f>
        <v>2</v>
      </c>
      <c r="V7458">
        <f>RIGHT(K7458,2)+2000</f>
        <v>2018</v>
      </c>
      <c r="W7458" t="str">
        <f>INDEX(_xlfn.TEXTSPLIT(K7458,"-"),1,2)</f>
        <v>Mar</v>
      </c>
      <c r="X7458" t="str">
        <f>INDEX(_xlfn.TEXTSPLIT(K7458,"-"),1,1)</f>
        <v>6</v>
      </c>
      <c r="Y7458">
        <f>INDEX(months!B:B,MATCH(Sheet1!W7458,months!A:A,0))</f>
        <v>3</v>
      </c>
      <c r="Z7458">
        <f t="shared" si="818"/>
        <v>43165</v>
      </c>
    </row>
    <row r="7459" spans="1:26" x14ac:dyDescent="0.2">
      <c r="A7459" t="s">
        <v>10319</v>
      </c>
      <c r="B7459" t="s">
        <v>3944</v>
      </c>
      <c r="C7459">
        <v>4.7</v>
      </c>
      <c r="D7459">
        <v>221</v>
      </c>
      <c r="E7459" t="s">
        <v>454</v>
      </c>
      <c r="F7459" t="s">
        <v>57</v>
      </c>
      <c r="G7459" t="s">
        <v>23</v>
      </c>
      <c r="H7459" t="s">
        <v>24</v>
      </c>
      <c r="I7459" t="s">
        <v>44</v>
      </c>
      <c r="J7459" t="s">
        <v>3945</v>
      </c>
      <c r="K7459" t="s">
        <v>6722</v>
      </c>
      <c r="L7459" t="s">
        <v>2890</v>
      </c>
      <c r="M7459" t="s">
        <v>81</v>
      </c>
      <c r="N7459">
        <f t="shared" si="812"/>
        <v>0</v>
      </c>
      <c r="O7459" t="str">
        <f t="shared" si="813"/>
        <v>No</v>
      </c>
      <c r="P7459">
        <f t="shared" si="814"/>
        <v>0</v>
      </c>
      <c r="Q7459">
        <f t="shared" si="815"/>
        <v>4813937689</v>
      </c>
      <c r="R7459">
        <f t="shared" si="816"/>
        <v>4.1933383153624479</v>
      </c>
      <c r="S7459" t="str">
        <f t="shared" si="817"/>
        <v>Acceptable</v>
      </c>
      <c r="T7459">
        <f>ROUNDUP(C7459,0)</f>
        <v>5</v>
      </c>
      <c r="U7459">
        <f>ROUNDDOWN(C7459,0)</f>
        <v>4</v>
      </c>
      <c r="V7459">
        <f>RIGHT(K7459,2)+2000</f>
        <v>2017</v>
      </c>
      <c r="W7459" t="str">
        <f>INDEX(_xlfn.TEXTSPLIT(K7459,"-"),1,2)</f>
        <v>Aug</v>
      </c>
      <c r="X7459" t="str">
        <f>INDEX(_xlfn.TEXTSPLIT(K7459,"-"),1,1)</f>
        <v>1</v>
      </c>
      <c r="Y7459">
        <f>INDEX(months!B:B,MATCH(Sheet1!W7459,months!A:A,0))</f>
        <v>8</v>
      </c>
      <c r="Z7459">
        <f t="shared" si="818"/>
        <v>42948</v>
      </c>
    </row>
    <row r="7460" spans="1:26" x14ac:dyDescent="0.2">
      <c r="A7460" t="s">
        <v>10320</v>
      </c>
      <c r="B7460" t="s">
        <v>3070</v>
      </c>
      <c r="C7460">
        <v>4.3</v>
      </c>
      <c r="D7460">
        <v>1364</v>
      </c>
      <c r="E7460" t="s">
        <v>155</v>
      </c>
      <c r="F7460" t="s">
        <v>50</v>
      </c>
      <c r="G7460" t="s">
        <v>23</v>
      </c>
      <c r="H7460" t="s">
        <v>24</v>
      </c>
      <c r="I7460" t="s">
        <v>25</v>
      </c>
      <c r="J7460" t="s">
        <v>1537</v>
      </c>
      <c r="K7460" t="s">
        <v>125</v>
      </c>
      <c r="L7460" t="s">
        <v>10321</v>
      </c>
      <c r="M7460" t="s">
        <v>60</v>
      </c>
      <c r="N7460">
        <f t="shared" si="812"/>
        <v>0</v>
      </c>
      <c r="O7460" t="str">
        <f t="shared" si="813"/>
        <v>No</v>
      </c>
      <c r="P7460">
        <f t="shared" si="814"/>
        <v>0</v>
      </c>
      <c r="Q7460">
        <f t="shared" si="815"/>
        <v>4813937689</v>
      </c>
      <c r="R7460">
        <f t="shared" si="816"/>
        <v>4.1933383153624479</v>
      </c>
      <c r="S7460" t="str">
        <f t="shared" si="817"/>
        <v>Acceptable</v>
      </c>
      <c r="T7460">
        <f>ROUNDUP(C7460,0)</f>
        <v>5</v>
      </c>
      <c r="U7460">
        <f>ROUNDDOWN(C7460,0)</f>
        <v>4</v>
      </c>
      <c r="V7460">
        <f>RIGHT(K7460,2)+2000</f>
        <v>2018</v>
      </c>
      <c r="W7460" t="str">
        <f>INDEX(_xlfn.TEXTSPLIT(K7460,"-"),1,2)</f>
        <v>Jul</v>
      </c>
      <c r="X7460" t="str">
        <f>INDEX(_xlfn.TEXTSPLIT(K7460,"-"),1,1)</f>
        <v>12</v>
      </c>
      <c r="Y7460">
        <f>INDEX(months!B:B,MATCH(Sheet1!W7460,months!A:A,0))</f>
        <v>7</v>
      </c>
      <c r="Z7460">
        <f t="shared" si="818"/>
        <v>43293</v>
      </c>
    </row>
    <row r="7461" spans="1:26" x14ac:dyDescent="0.2">
      <c r="A7461" t="s">
        <v>10322</v>
      </c>
      <c r="B7461" t="s">
        <v>3070</v>
      </c>
      <c r="C7461">
        <v>4.0999999999999996</v>
      </c>
      <c r="D7461">
        <v>155649</v>
      </c>
      <c r="E7461" t="s">
        <v>292</v>
      </c>
      <c r="F7461" t="s">
        <v>89</v>
      </c>
      <c r="G7461" t="s">
        <v>23</v>
      </c>
      <c r="H7461" t="s">
        <v>24</v>
      </c>
      <c r="I7461" t="s">
        <v>25</v>
      </c>
      <c r="J7461" t="s">
        <v>2673</v>
      </c>
      <c r="K7461" t="s">
        <v>169</v>
      </c>
      <c r="L7461" t="s">
        <v>4282</v>
      </c>
      <c r="M7461" t="s">
        <v>81</v>
      </c>
      <c r="N7461">
        <f t="shared" si="812"/>
        <v>0</v>
      </c>
      <c r="O7461" t="str">
        <f t="shared" si="813"/>
        <v>No</v>
      </c>
      <c r="P7461">
        <f t="shared" si="814"/>
        <v>0</v>
      </c>
      <c r="Q7461">
        <f t="shared" si="815"/>
        <v>4813937689</v>
      </c>
      <c r="R7461">
        <f t="shared" si="816"/>
        <v>4.1933383153624479</v>
      </c>
      <c r="S7461" t="str">
        <f t="shared" si="817"/>
        <v>Acceptable</v>
      </c>
      <c r="T7461">
        <f>ROUNDUP(C7461,0)</f>
        <v>5</v>
      </c>
      <c r="U7461">
        <f>ROUNDDOWN(C7461,0)</f>
        <v>4</v>
      </c>
      <c r="V7461">
        <f>RIGHT(K7461,2)+2000</f>
        <v>2018</v>
      </c>
      <c r="W7461" t="str">
        <f>INDEX(_xlfn.TEXTSPLIT(K7461,"-"),1,2)</f>
        <v>Jul</v>
      </c>
      <c r="X7461" t="str">
        <f>INDEX(_xlfn.TEXTSPLIT(K7461,"-"),1,1)</f>
        <v>11</v>
      </c>
      <c r="Y7461">
        <f>INDEX(months!B:B,MATCH(Sheet1!W7461,months!A:A,0))</f>
        <v>7</v>
      </c>
      <c r="Z7461">
        <f t="shared" si="818"/>
        <v>43292</v>
      </c>
    </row>
    <row r="7462" spans="1:26" x14ac:dyDescent="0.2">
      <c r="A7462" t="s">
        <v>10323</v>
      </c>
      <c r="B7462" t="s">
        <v>340</v>
      </c>
      <c r="D7462">
        <v>0</v>
      </c>
      <c r="E7462" t="s">
        <v>403</v>
      </c>
      <c r="F7462" t="s">
        <v>1199</v>
      </c>
      <c r="G7462" t="s">
        <v>23</v>
      </c>
      <c r="H7462" t="s">
        <v>24</v>
      </c>
      <c r="I7462" t="s">
        <v>25</v>
      </c>
      <c r="J7462" t="s">
        <v>341</v>
      </c>
      <c r="K7462" t="s">
        <v>1330</v>
      </c>
      <c r="L7462" t="s">
        <v>59</v>
      </c>
      <c r="M7462" t="s">
        <v>81</v>
      </c>
      <c r="N7462">
        <f t="shared" si="812"/>
        <v>0</v>
      </c>
      <c r="O7462" t="str">
        <f t="shared" si="813"/>
        <v>No</v>
      </c>
      <c r="P7462">
        <f t="shared" si="814"/>
        <v>0</v>
      </c>
      <c r="Q7462">
        <f t="shared" si="815"/>
        <v>4813937689</v>
      </c>
      <c r="R7462">
        <f t="shared" si="816"/>
        <v>4.1933383153624479</v>
      </c>
      <c r="S7462" t="str">
        <f t="shared" si="817"/>
        <v>Acceptable</v>
      </c>
      <c r="T7462">
        <f>ROUNDUP(C7462,0)</f>
        <v>0</v>
      </c>
      <c r="U7462">
        <f>ROUNDDOWN(C7462,0)</f>
        <v>0</v>
      </c>
      <c r="V7462">
        <f>RIGHT(K7462,2)+2000</f>
        <v>2018</v>
      </c>
      <c r="W7462" t="str">
        <f>INDEX(_xlfn.TEXTSPLIT(K7462,"-"),1,2)</f>
        <v>Mar</v>
      </c>
      <c r="X7462" t="str">
        <f>INDEX(_xlfn.TEXTSPLIT(K7462,"-"),1,1)</f>
        <v>23</v>
      </c>
      <c r="Y7462">
        <f>INDEX(months!B:B,MATCH(Sheet1!W7462,months!A:A,0))</f>
        <v>3</v>
      </c>
      <c r="Z7462">
        <f t="shared" si="818"/>
        <v>43182</v>
      </c>
    </row>
    <row r="7463" spans="1:26" x14ac:dyDescent="0.2">
      <c r="A7463" t="s">
        <v>10324</v>
      </c>
      <c r="B7463" t="s">
        <v>3070</v>
      </c>
      <c r="C7463">
        <v>4.7</v>
      </c>
      <c r="D7463">
        <v>244</v>
      </c>
      <c r="E7463" t="s">
        <v>42</v>
      </c>
      <c r="F7463" t="s">
        <v>22</v>
      </c>
      <c r="G7463" t="s">
        <v>23</v>
      </c>
      <c r="H7463" t="s">
        <v>24</v>
      </c>
      <c r="I7463" t="s">
        <v>418</v>
      </c>
      <c r="J7463" t="s">
        <v>1537</v>
      </c>
      <c r="K7463" t="s">
        <v>140</v>
      </c>
      <c r="L7463" t="s">
        <v>1336</v>
      </c>
      <c r="M7463" t="s">
        <v>81</v>
      </c>
      <c r="N7463">
        <f t="shared" si="812"/>
        <v>0</v>
      </c>
      <c r="O7463" t="str">
        <f t="shared" si="813"/>
        <v>No</v>
      </c>
      <c r="P7463">
        <f t="shared" si="814"/>
        <v>0</v>
      </c>
      <c r="Q7463">
        <f t="shared" si="815"/>
        <v>4813937689</v>
      </c>
      <c r="R7463">
        <f t="shared" si="816"/>
        <v>4.1933383153624479</v>
      </c>
      <c r="S7463" t="str">
        <f t="shared" si="817"/>
        <v>Acceptable</v>
      </c>
      <c r="T7463">
        <f>ROUNDUP(C7463,0)</f>
        <v>5</v>
      </c>
      <c r="U7463">
        <f>ROUNDDOWN(C7463,0)</f>
        <v>4</v>
      </c>
      <c r="V7463">
        <f>RIGHT(K7463,2)+2000</f>
        <v>2017</v>
      </c>
      <c r="W7463" t="str">
        <f>INDEX(_xlfn.TEXTSPLIT(K7463,"-"),1,2)</f>
        <v>Oct</v>
      </c>
      <c r="X7463" t="str">
        <f>INDEX(_xlfn.TEXTSPLIT(K7463,"-"),1,1)</f>
        <v>11</v>
      </c>
      <c r="Y7463">
        <f>INDEX(months!B:B,MATCH(Sheet1!W7463,months!A:A,0))</f>
        <v>10</v>
      </c>
      <c r="Z7463">
        <f t="shared" si="818"/>
        <v>43019</v>
      </c>
    </row>
    <row r="7464" spans="1:26" x14ac:dyDescent="0.2">
      <c r="A7464" t="s">
        <v>10325</v>
      </c>
      <c r="B7464" t="s">
        <v>3070</v>
      </c>
      <c r="C7464">
        <v>4.2</v>
      </c>
      <c r="D7464">
        <v>562</v>
      </c>
      <c r="E7464" t="s">
        <v>88</v>
      </c>
      <c r="F7464" t="s">
        <v>57</v>
      </c>
      <c r="G7464" t="s">
        <v>23</v>
      </c>
      <c r="H7464" t="s">
        <v>24</v>
      </c>
      <c r="I7464" t="s">
        <v>25</v>
      </c>
      <c r="J7464" t="s">
        <v>1301</v>
      </c>
      <c r="K7464" t="s">
        <v>2925</v>
      </c>
      <c r="L7464" t="s">
        <v>10326</v>
      </c>
      <c r="M7464" t="s">
        <v>81</v>
      </c>
      <c r="N7464">
        <f t="shared" si="812"/>
        <v>0</v>
      </c>
      <c r="O7464" t="str">
        <f t="shared" si="813"/>
        <v>No</v>
      </c>
      <c r="P7464">
        <f t="shared" si="814"/>
        <v>0</v>
      </c>
      <c r="Q7464">
        <f t="shared" si="815"/>
        <v>4813937689</v>
      </c>
      <c r="R7464">
        <f t="shared" si="816"/>
        <v>4.1933383153624479</v>
      </c>
      <c r="S7464" t="str">
        <f t="shared" si="817"/>
        <v>Acceptable</v>
      </c>
      <c r="T7464">
        <f>ROUNDUP(C7464,0)</f>
        <v>5</v>
      </c>
      <c r="U7464">
        <f>ROUNDDOWN(C7464,0)</f>
        <v>4</v>
      </c>
      <c r="V7464">
        <f>RIGHT(K7464,2)+2000</f>
        <v>2017</v>
      </c>
      <c r="W7464" t="str">
        <f>INDEX(_xlfn.TEXTSPLIT(K7464,"-"),1,2)</f>
        <v>Dec</v>
      </c>
      <c r="X7464" t="str">
        <f>INDEX(_xlfn.TEXTSPLIT(K7464,"-"),1,1)</f>
        <v>21</v>
      </c>
      <c r="Y7464">
        <f>INDEX(months!B:B,MATCH(Sheet1!W7464,months!A:A,0))</f>
        <v>12</v>
      </c>
      <c r="Z7464">
        <f t="shared" si="818"/>
        <v>43090</v>
      </c>
    </row>
    <row r="7465" spans="1:26" x14ac:dyDescent="0.2">
      <c r="A7465" t="s">
        <v>10327</v>
      </c>
      <c r="B7465" t="s">
        <v>2518</v>
      </c>
      <c r="C7465">
        <v>4</v>
      </c>
      <c r="D7465">
        <v>294</v>
      </c>
      <c r="E7465" t="s">
        <v>10328</v>
      </c>
      <c r="F7465" t="s">
        <v>22</v>
      </c>
      <c r="G7465" t="s">
        <v>23</v>
      </c>
      <c r="H7465" t="s">
        <v>24</v>
      </c>
      <c r="I7465" t="s">
        <v>25</v>
      </c>
      <c r="J7465" t="s">
        <v>2519</v>
      </c>
      <c r="K7465" t="s">
        <v>10038</v>
      </c>
      <c r="L7465" t="s">
        <v>2151</v>
      </c>
      <c r="M7465" t="s">
        <v>514</v>
      </c>
      <c r="N7465">
        <f t="shared" si="812"/>
        <v>0</v>
      </c>
      <c r="O7465" t="str">
        <f t="shared" si="813"/>
        <v>No</v>
      </c>
      <c r="P7465">
        <f t="shared" si="814"/>
        <v>0</v>
      </c>
      <c r="Q7465">
        <f t="shared" si="815"/>
        <v>4813937689</v>
      </c>
      <c r="R7465">
        <f t="shared" si="816"/>
        <v>4.1933383153624479</v>
      </c>
      <c r="S7465" t="str">
        <f t="shared" si="817"/>
        <v>Acceptable</v>
      </c>
      <c r="T7465">
        <f>ROUNDUP(C7465,0)</f>
        <v>4</v>
      </c>
      <c r="U7465">
        <f>ROUNDDOWN(C7465,0)</f>
        <v>4</v>
      </c>
      <c r="V7465">
        <f>RIGHT(K7465,2)+2000</f>
        <v>2013</v>
      </c>
      <c r="W7465" t="str">
        <f>INDEX(_xlfn.TEXTSPLIT(K7465,"-"),1,2)</f>
        <v>Jul</v>
      </c>
      <c r="X7465" t="str">
        <f>INDEX(_xlfn.TEXTSPLIT(K7465,"-"),1,1)</f>
        <v>3</v>
      </c>
      <c r="Y7465">
        <f>INDEX(months!B:B,MATCH(Sheet1!W7465,months!A:A,0))</f>
        <v>7</v>
      </c>
      <c r="Z7465">
        <f t="shared" si="818"/>
        <v>41458</v>
      </c>
    </row>
    <row r="7466" spans="1:26" x14ac:dyDescent="0.2">
      <c r="A7466" t="s">
        <v>10329</v>
      </c>
      <c r="B7466" t="s">
        <v>4801</v>
      </c>
      <c r="C7466">
        <v>3.2</v>
      </c>
      <c r="D7466">
        <v>8</v>
      </c>
      <c r="E7466" t="s">
        <v>1410</v>
      </c>
      <c r="F7466" t="s">
        <v>1010</v>
      </c>
      <c r="G7466" t="s">
        <v>23</v>
      </c>
      <c r="H7466" t="s">
        <v>24</v>
      </c>
      <c r="I7466" t="s">
        <v>25</v>
      </c>
      <c r="J7466" t="s">
        <v>4802</v>
      </c>
      <c r="K7466" t="s">
        <v>10330</v>
      </c>
      <c r="L7466" t="s">
        <v>53</v>
      </c>
      <c r="M7466" t="s">
        <v>587</v>
      </c>
      <c r="N7466">
        <f t="shared" si="812"/>
        <v>0</v>
      </c>
      <c r="O7466" t="str">
        <f t="shared" si="813"/>
        <v>No</v>
      </c>
      <c r="P7466">
        <f t="shared" si="814"/>
        <v>0</v>
      </c>
      <c r="Q7466">
        <f t="shared" si="815"/>
        <v>4813937689</v>
      </c>
      <c r="R7466">
        <f t="shared" si="816"/>
        <v>4.1933383153624479</v>
      </c>
      <c r="S7466" t="str">
        <f t="shared" si="817"/>
        <v>Acceptable</v>
      </c>
      <c r="T7466">
        <f>ROUNDUP(C7466,0)</f>
        <v>4</v>
      </c>
      <c r="U7466">
        <f>ROUNDDOWN(C7466,0)</f>
        <v>3</v>
      </c>
      <c r="V7466">
        <f>RIGHT(K7466,2)+2000</f>
        <v>2015</v>
      </c>
      <c r="W7466" t="str">
        <f>INDEX(_xlfn.TEXTSPLIT(K7466,"-"),1,2)</f>
        <v>Jun</v>
      </c>
      <c r="X7466" t="str">
        <f>INDEX(_xlfn.TEXTSPLIT(K7466,"-"),1,1)</f>
        <v>5</v>
      </c>
      <c r="Y7466">
        <f>INDEX(months!B:B,MATCH(Sheet1!W7466,months!A:A,0))</f>
        <v>6</v>
      </c>
      <c r="Z7466">
        <f t="shared" si="818"/>
        <v>42160</v>
      </c>
    </row>
    <row r="7467" spans="1:26" x14ac:dyDescent="0.2">
      <c r="A7467" t="s">
        <v>10331</v>
      </c>
      <c r="B7467" t="s">
        <v>2665</v>
      </c>
      <c r="C7467">
        <v>4.5999999999999996</v>
      </c>
      <c r="D7467">
        <v>8</v>
      </c>
      <c r="E7467" t="s">
        <v>1713</v>
      </c>
      <c r="F7467" t="s">
        <v>1010</v>
      </c>
      <c r="G7467" t="s">
        <v>649</v>
      </c>
      <c r="H7467" t="s">
        <v>3310</v>
      </c>
      <c r="I7467" t="s">
        <v>44</v>
      </c>
      <c r="J7467" t="s">
        <v>2684</v>
      </c>
      <c r="K7467" t="s">
        <v>10332</v>
      </c>
      <c r="L7467" t="s">
        <v>28</v>
      </c>
      <c r="M7467" t="s">
        <v>60</v>
      </c>
      <c r="N7467">
        <f t="shared" si="812"/>
        <v>0</v>
      </c>
      <c r="O7467" t="str">
        <f t="shared" si="813"/>
        <v>No</v>
      </c>
      <c r="P7467">
        <f t="shared" si="814"/>
        <v>0</v>
      </c>
      <c r="Q7467">
        <f t="shared" si="815"/>
        <v>4813937689</v>
      </c>
      <c r="R7467">
        <f t="shared" si="816"/>
        <v>4.1933383153624479</v>
      </c>
      <c r="S7467" t="str">
        <f t="shared" si="817"/>
        <v>Acceptable</v>
      </c>
      <c r="T7467">
        <f>ROUNDUP(C7467,0)</f>
        <v>5</v>
      </c>
      <c r="U7467">
        <f>ROUNDDOWN(C7467,0)</f>
        <v>4</v>
      </c>
      <c r="V7467">
        <f>RIGHT(K7467,2)+2000</f>
        <v>2015</v>
      </c>
      <c r="W7467" t="str">
        <f>INDEX(_xlfn.TEXTSPLIT(K7467,"-"),1,2)</f>
        <v>Jul</v>
      </c>
      <c r="X7467" t="str">
        <f>INDEX(_xlfn.TEXTSPLIT(K7467,"-"),1,1)</f>
        <v>18</v>
      </c>
      <c r="Y7467">
        <f>INDEX(months!B:B,MATCH(Sheet1!W7467,months!A:A,0))</f>
        <v>7</v>
      </c>
      <c r="Z7467">
        <f t="shared" si="818"/>
        <v>42203</v>
      </c>
    </row>
    <row r="7468" spans="1:26" x14ac:dyDescent="0.2">
      <c r="A7468" t="s">
        <v>10333</v>
      </c>
      <c r="B7468" t="s">
        <v>2665</v>
      </c>
      <c r="C7468">
        <v>5</v>
      </c>
      <c r="D7468">
        <v>8</v>
      </c>
      <c r="E7468" t="s">
        <v>292</v>
      </c>
      <c r="F7468" t="s">
        <v>1230</v>
      </c>
      <c r="G7468" t="s">
        <v>649</v>
      </c>
      <c r="H7468" t="s">
        <v>3310</v>
      </c>
      <c r="I7468" t="s">
        <v>44</v>
      </c>
      <c r="J7468" t="s">
        <v>2669</v>
      </c>
      <c r="K7468" t="s">
        <v>2732</v>
      </c>
      <c r="L7468" t="s">
        <v>180</v>
      </c>
      <c r="M7468" t="s">
        <v>81</v>
      </c>
      <c r="N7468">
        <f t="shared" si="812"/>
        <v>0</v>
      </c>
      <c r="O7468" t="str">
        <f t="shared" si="813"/>
        <v>No</v>
      </c>
      <c r="P7468">
        <f t="shared" si="814"/>
        <v>0</v>
      </c>
      <c r="Q7468">
        <f t="shared" si="815"/>
        <v>4813937689</v>
      </c>
      <c r="R7468">
        <f t="shared" si="816"/>
        <v>4.1933383153624479</v>
      </c>
      <c r="S7468" t="str">
        <f t="shared" si="817"/>
        <v>Acceptable</v>
      </c>
      <c r="T7468">
        <f>ROUNDUP(C7468,0)</f>
        <v>5</v>
      </c>
      <c r="U7468">
        <f>ROUNDDOWN(C7468,0)</f>
        <v>5</v>
      </c>
      <c r="V7468">
        <f>RIGHT(K7468,2)+2000</f>
        <v>2018</v>
      </c>
      <c r="W7468" t="str">
        <f>INDEX(_xlfn.TEXTSPLIT(K7468,"-"),1,2)</f>
        <v>Apr</v>
      </c>
      <c r="X7468" t="str">
        <f>INDEX(_xlfn.TEXTSPLIT(K7468,"-"),1,1)</f>
        <v>11</v>
      </c>
      <c r="Y7468">
        <f>INDEX(months!B:B,MATCH(Sheet1!W7468,months!A:A,0))</f>
        <v>4</v>
      </c>
      <c r="Z7468">
        <f t="shared" si="818"/>
        <v>43201</v>
      </c>
    </row>
    <row r="7469" spans="1:26" x14ac:dyDescent="0.2">
      <c r="A7469" t="s">
        <v>10334</v>
      </c>
      <c r="B7469" t="s">
        <v>2665</v>
      </c>
      <c r="C7469">
        <v>4.4000000000000004</v>
      </c>
      <c r="D7469">
        <v>206602</v>
      </c>
      <c r="E7469" t="s">
        <v>481</v>
      </c>
      <c r="F7469" t="s">
        <v>38</v>
      </c>
      <c r="G7469" t="s">
        <v>23</v>
      </c>
      <c r="H7469" t="s">
        <v>24</v>
      </c>
      <c r="I7469" t="s">
        <v>418</v>
      </c>
      <c r="J7469" t="s">
        <v>2684</v>
      </c>
      <c r="K7469" t="s">
        <v>8959</v>
      </c>
      <c r="L7469" t="s">
        <v>747</v>
      </c>
      <c r="M7469" t="s">
        <v>514</v>
      </c>
      <c r="N7469">
        <f t="shared" si="812"/>
        <v>0</v>
      </c>
      <c r="O7469" t="str">
        <f t="shared" si="813"/>
        <v>No</v>
      </c>
      <c r="P7469">
        <f t="shared" si="814"/>
        <v>0</v>
      </c>
      <c r="Q7469">
        <f t="shared" si="815"/>
        <v>4813937689</v>
      </c>
      <c r="R7469">
        <f t="shared" si="816"/>
        <v>4.1933383153624479</v>
      </c>
      <c r="S7469" t="str">
        <f t="shared" si="817"/>
        <v>Acceptable</v>
      </c>
      <c r="T7469">
        <f>ROUNDUP(C7469,0)</f>
        <v>5</v>
      </c>
      <c r="U7469">
        <f>ROUNDDOWN(C7469,0)</f>
        <v>4</v>
      </c>
      <c r="V7469">
        <f>RIGHT(K7469,2)+2000</f>
        <v>2013</v>
      </c>
      <c r="W7469" t="str">
        <f>INDEX(_xlfn.TEXTSPLIT(K7469,"-"),1,2)</f>
        <v>Jul</v>
      </c>
      <c r="X7469" t="str">
        <f>INDEX(_xlfn.TEXTSPLIT(K7469,"-"),1,1)</f>
        <v>1</v>
      </c>
      <c r="Y7469">
        <f>INDEX(months!B:B,MATCH(Sheet1!W7469,months!A:A,0))</f>
        <v>7</v>
      </c>
      <c r="Z7469">
        <f t="shared" si="818"/>
        <v>41456</v>
      </c>
    </row>
    <row r="7470" spans="1:26" x14ac:dyDescent="0.2">
      <c r="A7470" t="s">
        <v>10335</v>
      </c>
      <c r="B7470" t="s">
        <v>3944</v>
      </c>
      <c r="C7470">
        <v>4.5</v>
      </c>
      <c r="D7470">
        <v>118</v>
      </c>
      <c r="E7470" t="s">
        <v>424</v>
      </c>
      <c r="F7470" t="s">
        <v>101</v>
      </c>
      <c r="G7470" t="s">
        <v>23</v>
      </c>
      <c r="H7470" t="s">
        <v>24</v>
      </c>
      <c r="I7470" t="s">
        <v>25</v>
      </c>
      <c r="J7470" t="s">
        <v>3945</v>
      </c>
      <c r="K7470" t="s">
        <v>538</v>
      </c>
      <c r="L7470" t="s">
        <v>10336</v>
      </c>
      <c r="M7470" t="s">
        <v>274</v>
      </c>
      <c r="N7470">
        <f t="shared" si="812"/>
        <v>0</v>
      </c>
      <c r="O7470" t="str">
        <f t="shared" si="813"/>
        <v>No</v>
      </c>
      <c r="P7470">
        <f t="shared" si="814"/>
        <v>0</v>
      </c>
      <c r="Q7470">
        <f t="shared" si="815"/>
        <v>4813937689</v>
      </c>
      <c r="R7470">
        <f t="shared" si="816"/>
        <v>4.1933383153624479</v>
      </c>
      <c r="S7470" t="str">
        <f t="shared" si="817"/>
        <v>Acceptable</v>
      </c>
      <c r="T7470">
        <f>ROUNDUP(C7470,0)</f>
        <v>5</v>
      </c>
      <c r="U7470">
        <f>ROUNDDOWN(C7470,0)</f>
        <v>4</v>
      </c>
      <c r="V7470">
        <f>RIGHT(K7470,2)+2000</f>
        <v>2018</v>
      </c>
      <c r="W7470" t="str">
        <f>INDEX(_xlfn.TEXTSPLIT(K7470,"-"),1,2)</f>
        <v>Jun</v>
      </c>
      <c r="X7470" t="str">
        <f>INDEX(_xlfn.TEXTSPLIT(K7470,"-"),1,1)</f>
        <v>15</v>
      </c>
      <c r="Y7470">
        <f>INDEX(months!B:B,MATCH(Sheet1!W7470,months!A:A,0))</f>
        <v>6</v>
      </c>
      <c r="Z7470">
        <f t="shared" si="818"/>
        <v>43266</v>
      </c>
    </row>
    <row r="7471" spans="1:26" x14ac:dyDescent="0.2">
      <c r="A7471" t="s">
        <v>10337</v>
      </c>
      <c r="B7471" t="s">
        <v>3070</v>
      </c>
      <c r="C7471">
        <v>4</v>
      </c>
      <c r="D7471">
        <v>24</v>
      </c>
      <c r="E7471" t="s">
        <v>1400</v>
      </c>
      <c r="F7471" t="s">
        <v>775</v>
      </c>
      <c r="G7471" t="s">
        <v>23</v>
      </c>
      <c r="H7471" t="s">
        <v>24</v>
      </c>
      <c r="I7471" t="s">
        <v>418</v>
      </c>
      <c r="J7471" t="s">
        <v>1537</v>
      </c>
      <c r="K7471" t="s">
        <v>10338</v>
      </c>
      <c r="L7471" t="s">
        <v>350</v>
      </c>
      <c r="M7471" t="s">
        <v>60</v>
      </c>
      <c r="N7471">
        <f t="shared" si="812"/>
        <v>0</v>
      </c>
      <c r="O7471" t="str">
        <f t="shared" si="813"/>
        <v>No</v>
      </c>
      <c r="P7471">
        <f t="shared" si="814"/>
        <v>0</v>
      </c>
      <c r="Q7471">
        <f t="shared" si="815"/>
        <v>4813937689</v>
      </c>
      <c r="R7471">
        <f t="shared" si="816"/>
        <v>4.1933383153624479</v>
      </c>
      <c r="S7471" t="str">
        <f t="shared" si="817"/>
        <v>Acceptable</v>
      </c>
      <c r="T7471">
        <f>ROUNDUP(C7471,0)</f>
        <v>4</v>
      </c>
      <c r="U7471">
        <f>ROUNDDOWN(C7471,0)</f>
        <v>4</v>
      </c>
      <c r="V7471">
        <f>RIGHT(K7471,2)+2000</f>
        <v>2016</v>
      </c>
      <c r="W7471" t="str">
        <f>INDEX(_xlfn.TEXTSPLIT(K7471,"-"),1,2)</f>
        <v>Sep</v>
      </c>
      <c r="X7471" t="str">
        <f>INDEX(_xlfn.TEXTSPLIT(K7471,"-"),1,1)</f>
        <v>3</v>
      </c>
      <c r="Y7471">
        <f>INDEX(months!B:B,MATCH(Sheet1!W7471,months!A:A,0))</f>
        <v>9</v>
      </c>
      <c r="Z7471">
        <f t="shared" si="818"/>
        <v>42616</v>
      </c>
    </row>
    <row r="7472" spans="1:26" x14ac:dyDescent="0.2">
      <c r="A7472" t="s">
        <v>10339</v>
      </c>
      <c r="B7472" t="s">
        <v>3944</v>
      </c>
      <c r="C7472">
        <v>4.5999999999999996</v>
      </c>
      <c r="D7472">
        <v>69</v>
      </c>
      <c r="E7472" t="s">
        <v>424</v>
      </c>
      <c r="F7472" t="s">
        <v>101</v>
      </c>
      <c r="G7472" t="s">
        <v>23</v>
      </c>
      <c r="H7472" t="s">
        <v>24</v>
      </c>
      <c r="I7472" t="s">
        <v>25</v>
      </c>
      <c r="J7472" t="s">
        <v>3945</v>
      </c>
      <c r="K7472" t="s">
        <v>538</v>
      </c>
      <c r="L7472" t="s">
        <v>10336</v>
      </c>
      <c r="M7472" t="s">
        <v>274</v>
      </c>
      <c r="N7472">
        <f t="shared" si="812"/>
        <v>0</v>
      </c>
      <c r="O7472" t="str">
        <f t="shared" si="813"/>
        <v>No</v>
      </c>
      <c r="P7472">
        <f t="shared" si="814"/>
        <v>0</v>
      </c>
      <c r="Q7472">
        <f t="shared" si="815"/>
        <v>4813937689</v>
      </c>
      <c r="R7472">
        <f t="shared" si="816"/>
        <v>4.1933383153624479</v>
      </c>
      <c r="S7472" t="str">
        <f t="shared" si="817"/>
        <v>Acceptable</v>
      </c>
      <c r="T7472">
        <f>ROUNDUP(C7472,0)</f>
        <v>5</v>
      </c>
      <c r="U7472">
        <f>ROUNDDOWN(C7472,0)</f>
        <v>4</v>
      </c>
      <c r="V7472">
        <f>RIGHT(K7472,2)+2000</f>
        <v>2018</v>
      </c>
      <c r="W7472" t="str">
        <f>INDEX(_xlfn.TEXTSPLIT(K7472,"-"),1,2)</f>
        <v>Jun</v>
      </c>
      <c r="X7472" t="str">
        <f>INDEX(_xlfn.TEXTSPLIT(K7472,"-"),1,1)</f>
        <v>15</v>
      </c>
      <c r="Y7472">
        <f>INDEX(months!B:B,MATCH(Sheet1!W7472,months!A:A,0))</f>
        <v>6</v>
      </c>
      <c r="Z7472">
        <f t="shared" si="818"/>
        <v>43266</v>
      </c>
    </row>
    <row r="7473" spans="1:26" x14ac:dyDescent="0.2">
      <c r="A7473" t="s">
        <v>10340</v>
      </c>
      <c r="B7473" t="s">
        <v>3944</v>
      </c>
      <c r="C7473">
        <v>4.7</v>
      </c>
      <c r="D7473">
        <v>10</v>
      </c>
      <c r="E7473" t="s">
        <v>1396</v>
      </c>
      <c r="F7473" t="s">
        <v>1199</v>
      </c>
      <c r="G7473" t="s">
        <v>23</v>
      </c>
      <c r="H7473" t="s">
        <v>24</v>
      </c>
      <c r="I7473" t="s">
        <v>25</v>
      </c>
      <c r="J7473" t="s">
        <v>3945</v>
      </c>
      <c r="K7473" t="s">
        <v>1064</v>
      </c>
      <c r="L7473" t="s">
        <v>138</v>
      </c>
      <c r="M7473" t="s">
        <v>72</v>
      </c>
      <c r="N7473">
        <f t="shared" si="812"/>
        <v>0</v>
      </c>
      <c r="O7473" t="str">
        <f t="shared" si="813"/>
        <v>No</v>
      </c>
      <c r="P7473">
        <f t="shared" si="814"/>
        <v>0</v>
      </c>
      <c r="Q7473">
        <f t="shared" si="815"/>
        <v>4813937689</v>
      </c>
      <c r="R7473">
        <f t="shared" si="816"/>
        <v>4.1933383153624479</v>
      </c>
      <c r="S7473" t="str">
        <f t="shared" si="817"/>
        <v>Acceptable</v>
      </c>
      <c r="T7473">
        <f>ROUNDUP(C7473,0)</f>
        <v>5</v>
      </c>
      <c r="U7473">
        <f>ROUNDDOWN(C7473,0)</f>
        <v>4</v>
      </c>
      <c r="V7473">
        <f>RIGHT(K7473,2)+2000</f>
        <v>2017</v>
      </c>
      <c r="W7473" t="str">
        <f>INDEX(_xlfn.TEXTSPLIT(K7473,"-"),1,2)</f>
        <v>Feb</v>
      </c>
      <c r="X7473" t="str">
        <f>INDEX(_xlfn.TEXTSPLIT(K7473,"-"),1,1)</f>
        <v>3</v>
      </c>
      <c r="Y7473">
        <f>INDEX(months!B:B,MATCH(Sheet1!W7473,months!A:A,0))</f>
        <v>2</v>
      </c>
      <c r="Z7473">
        <f t="shared" si="818"/>
        <v>42769</v>
      </c>
    </row>
    <row r="7474" spans="1:26" x14ac:dyDescent="0.2">
      <c r="A7474" t="s">
        <v>10341</v>
      </c>
      <c r="B7474" t="s">
        <v>2116</v>
      </c>
      <c r="D7474">
        <v>0</v>
      </c>
      <c r="E7474" t="s">
        <v>248</v>
      </c>
      <c r="F7474" t="s">
        <v>1005</v>
      </c>
      <c r="G7474" t="s">
        <v>23</v>
      </c>
      <c r="H7474" t="s">
        <v>24</v>
      </c>
      <c r="I7474" t="s">
        <v>25</v>
      </c>
      <c r="J7474" t="s">
        <v>2117</v>
      </c>
      <c r="K7474" t="s">
        <v>348</v>
      </c>
      <c r="L7474" t="s">
        <v>3008</v>
      </c>
      <c r="M7474" t="s">
        <v>81</v>
      </c>
      <c r="N7474">
        <f t="shared" si="812"/>
        <v>0</v>
      </c>
      <c r="O7474" t="str">
        <f t="shared" si="813"/>
        <v>No</v>
      </c>
      <c r="P7474">
        <f t="shared" si="814"/>
        <v>0</v>
      </c>
      <c r="Q7474">
        <f t="shared" si="815"/>
        <v>4813937689</v>
      </c>
      <c r="R7474">
        <f t="shared" si="816"/>
        <v>4.1933383153624479</v>
      </c>
      <c r="S7474" t="str">
        <f t="shared" si="817"/>
        <v>Acceptable</v>
      </c>
      <c r="T7474">
        <f>ROUNDUP(C7474,0)</f>
        <v>0</v>
      </c>
      <c r="U7474">
        <f>ROUNDDOWN(C7474,0)</f>
        <v>0</v>
      </c>
      <c r="V7474">
        <f>RIGHT(K7474,2)+2000</f>
        <v>2018</v>
      </c>
      <c r="W7474" t="str">
        <f>INDEX(_xlfn.TEXTSPLIT(K7474,"-"),1,2)</f>
        <v>May</v>
      </c>
      <c r="X7474" t="str">
        <f>INDEX(_xlfn.TEXTSPLIT(K7474,"-"),1,1)</f>
        <v>15</v>
      </c>
      <c r="Y7474">
        <f>INDEX(months!B:B,MATCH(Sheet1!W7474,months!A:A,0))</f>
        <v>5</v>
      </c>
      <c r="Z7474">
        <f t="shared" si="818"/>
        <v>43235</v>
      </c>
    </row>
    <row r="7475" spans="1:26" x14ac:dyDescent="0.2">
      <c r="A7475" t="s">
        <v>10342</v>
      </c>
      <c r="B7475" t="s">
        <v>3070</v>
      </c>
      <c r="C7475">
        <v>4.0999999999999996</v>
      </c>
      <c r="D7475">
        <v>30</v>
      </c>
      <c r="E7475" t="s">
        <v>172</v>
      </c>
      <c r="F7475" t="s">
        <v>101</v>
      </c>
      <c r="G7475" t="s">
        <v>23</v>
      </c>
      <c r="H7475" t="s">
        <v>24</v>
      </c>
      <c r="I7475" t="s">
        <v>25</v>
      </c>
      <c r="J7475" t="s">
        <v>1301</v>
      </c>
      <c r="K7475" t="s">
        <v>661</v>
      </c>
      <c r="L7475" t="s">
        <v>1255</v>
      </c>
      <c r="M7475" t="s">
        <v>81</v>
      </c>
      <c r="N7475">
        <f t="shared" si="812"/>
        <v>0</v>
      </c>
      <c r="O7475" t="str">
        <f t="shared" si="813"/>
        <v>No</v>
      </c>
      <c r="P7475">
        <f t="shared" si="814"/>
        <v>0</v>
      </c>
      <c r="Q7475">
        <f t="shared" si="815"/>
        <v>4813937689</v>
      </c>
      <c r="R7475">
        <f t="shared" si="816"/>
        <v>4.1933383153624479</v>
      </c>
      <c r="S7475" t="str">
        <f t="shared" si="817"/>
        <v>Acceptable</v>
      </c>
      <c r="T7475">
        <f>ROUNDUP(C7475,0)</f>
        <v>5</v>
      </c>
      <c r="U7475">
        <f>ROUNDDOWN(C7475,0)</f>
        <v>4</v>
      </c>
      <c r="V7475">
        <f>RIGHT(K7475,2)+2000</f>
        <v>2018</v>
      </c>
      <c r="W7475" t="str">
        <f>INDEX(_xlfn.TEXTSPLIT(K7475,"-"),1,2)</f>
        <v>Apr</v>
      </c>
      <c r="X7475" t="str">
        <f>INDEX(_xlfn.TEXTSPLIT(K7475,"-"),1,1)</f>
        <v>18</v>
      </c>
      <c r="Y7475">
        <f>INDEX(months!B:B,MATCH(Sheet1!W7475,months!A:A,0))</f>
        <v>4</v>
      </c>
      <c r="Z7475">
        <f t="shared" si="818"/>
        <v>43208</v>
      </c>
    </row>
    <row r="7476" spans="1:26" x14ac:dyDescent="0.2">
      <c r="A7476" t="s">
        <v>10343</v>
      </c>
      <c r="B7476" t="s">
        <v>2665</v>
      </c>
      <c r="C7476">
        <v>4.5</v>
      </c>
      <c r="D7476">
        <v>219821</v>
      </c>
      <c r="E7476" t="s">
        <v>190</v>
      </c>
      <c r="F7476" t="s">
        <v>65</v>
      </c>
      <c r="G7476" t="s">
        <v>23</v>
      </c>
      <c r="H7476" t="s">
        <v>24</v>
      </c>
      <c r="I7476" t="s">
        <v>418</v>
      </c>
      <c r="J7476" t="s">
        <v>2684</v>
      </c>
      <c r="K7476" t="s">
        <v>10344</v>
      </c>
      <c r="L7476" t="s">
        <v>188</v>
      </c>
      <c r="M7476" t="s">
        <v>514</v>
      </c>
      <c r="N7476">
        <f t="shared" si="812"/>
        <v>0</v>
      </c>
      <c r="O7476" t="str">
        <f t="shared" si="813"/>
        <v>No</v>
      </c>
      <c r="P7476">
        <f t="shared" si="814"/>
        <v>0</v>
      </c>
      <c r="Q7476">
        <f t="shared" si="815"/>
        <v>4813937689</v>
      </c>
      <c r="R7476">
        <f t="shared" si="816"/>
        <v>4.1933383153624479</v>
      </c>
      <c r="S7476" t="str">
        <f t="shared" si="817"/>
        <v>Acceptable</v>
      </c>
      <c r="T7476">
        <f>ROUNDUP(C7476,0)</f>
        <v>5</v>
      </c>
      <c r="U7476">
        <f>ROUNDDOWN(C7476,0)</f>
        <v>4</v>
      </c>
      <c r="V7476">
        <f>RIGHT(K7476,2)+2000</f>
        <v>2013</v>
      </c>
      <c r="W7476" t="str">
        <f>INDEX(_xlfn.TEXTSPLIT(K7476,"-"),1,2)</f>
        <v>Oct</v>
      </c>
      <c r="X7476" t="str">
        <f>INDEX(_xlfn.TEXTSPLIT(K7476,"-"),1,1)</f>
        <v>28</v>
      </c>
      <c r="Y7476">
        <f>INDEX(months!B:B,MATCH(Sheet1!W7476,months!A:A,0))</f>
        <v>10</v>
      </c>
      <c r="Z7476">
        <f t="shared" si="818"/>
        <v>41575</v>
      </c>
    </row>
    <row r="7477" spans="1:26" x14ac:dyDescent="0.2">
      <c r="A7477" t="s">
        <v>10345</v>
      </c>
      <c r="B7477" t="s">
        <v>2665</v>
      </c>
      <c r="C7477">
        <v>4.3</v>
      </c>
      <c r="D7477">
        <v>3</v>
      </c>
      <c r="E7477" t="s">
        <v>111</v>
      </c>
      <c r="F7477" t="s">
        <v>1230</v>
      </c>
      <c r="G7477" t="s">
        <v>23</v>
      </c>
      <c r="H7477" t="s">
        <v>24</v>
      </c>
      <c r="I7477" t="s">
        <v>418</v>
      </c>
      <c r="J7477" t="s">
        <v>2684</v>
      </c>
      <c r="K7477" t="s">
        <v>5706</v>
      </c>
      <c r="L7477" t="s">
        <v>59</v>
      </c>
      <c r="M7477" t="s">
        <v>81</v>
      </c>
      <c r="N7477">
        <f t="shared" si="812"/>
        <v>0</v>
      </c>
      <c r="O7477" t="str">
        <f t="shared" si="813"/>
        <v>No</v>
      </c>
      <c r="P7477">
        <f t="shared" si="814"/>
        <v>0</v>
      </c>
      <c r="Q7477">
        <f t="shared" si="815"/>
        <v>4813937689</v>
      </c>
      <c r="R7477">
        <f t="shared" si="816"/>
        <v>4.1933383153624479</v>
      </c>
      <c r="S7477" t="str">
        <f t="shared" si="817"/>
        <v>Acceptable</v>
      </c>
      <c r="T7477">
        <f>ROUNDUP(C7477,0)</f>
        <v>5</v>
      </c>
      <c r="U7477">
        <f>ROUNDDOWN(C7477,0)</f>
        <v>4</v>
      </c>
      <c r="V7477">
        <f>RIGHT(K7477,2)+2000</f>
        <v>2017</v>
      </c>
      <c r="W7477" t="str">
        <f>INDEX(_xlfn.TEXTSPLIT(K7477,"-"),1,2)</f>
        <v>Sep</v>
      </c>
      <c r="X7477" t="str">
        <f>INDEX(_xlfn.TEXTSPLIT(K7477,"-"),1,1)</f>
        <v>22</v>
      </c>
      <c r="Y7477">
        <f>INDEX(months!B:B,MATCH(Sheet1!W7477,months!A:A,0))</f>
        <v>9</v>
      </c>
      <c r="Z7477">
        <f t="shared" si="818"/>
        <v>43000</v>
      </c>
    </row>
    <row r="7478" spans="1:26" x14ac:dyDescent="0.2">
      <c r="A7478" t="s">
        <v>10346</v>
      </c>
      <c r="B7478" t="s">
        <v>2116</v>
      </c>
      <c r="D7478">
        <v>3</v>
      </c>
      <c r="E7478" t="s">
        <v>2199</v>
      </c>
      <c r="F7478" t="s">
        <v>1010</v>
      </c>
      <c r="G7478" t="s">
        <v>23</v>
      </c>
      <c r="H7478" t="s">
        <v>24</v>
      </c>
      <c r="I7478" t="s">
        <v>44</v>
      </c>
      <c r="J7478" t="s">
        <v>2117</v>
      </c>
      <c r="K7478" t="s">
        <v>173</v>
      </c>
      <c r="L7478" t="s">
        <v>35</v>
      </c>
      <c r="M7478" t="s">
        <v>54</v>
      </c>
      <c r="N7478">
        <f t="shared" si="812"/>
        <v>0</v>
      </c>
      <c r="O7478" t="str">
        <f t="shared" si="813"/>
        <v>No</v>
      </c>
      <c r="P7478">
        <f t="shared" si="814"/>
        <v>0</v>
      </c>
      <c r="Q7478">
        <f t="shared" si="815"/>
        <v>4813937689</v>
      </c>
      <c r="R7478">
        <f t="shared" si="816"/>
        <v>4.1933383153624479</v>
      </c>
      <c r="S7478" t="str">
        <f t="shared" si="817"/>
        <v>Acceptable</v>
      </c>
      <c r="T7478">
        <f>ROUNDUP(C7478,0)</f>
        <v>0</v>
      </c>
      <c r="U7478">
        <f>ROUNDDOWN(C7478,0)</f>
        <v>0</v>
      </c>
      <c r="V7478">
        <f>RIGHT(K7478,2)+2000</f>
        <v>2018</v>
      </c>
      <c r="W7478" t="str">
        <f>INDEX(_xlfn.TEXTSPLIT(K7478,"-"),1,2)</f>
        <v>Aug</v>
      </c>
      <c r="X7478" t="str">
        <f>INDEX(_xlfn.TEXTSPLIT(K7478,"-"),1,1)</f>
        <v>2</v>
      </c>
      <c r="Y7478">
        <f>INDEX(months!B:B,MATCH(Sheet1!W7478,months!A:A,0))</f>
        <v>8</v>
      </c>
      <c r="Z7478">
        <f t="shared" si="818"/>
        <v>43314</v>
      </c>
    </row>
    <row r="7479" spans="1:26" x14ac:dyDescent="0.2">
      <c r="A7479" t="s">
        <v>10347</v>
      </c>
      <c r="B7479" t="s">
        <v>3070</v>
      </c>
      <c r="C7479">
        <v>5</v>
      </c>
      <c r="D7479">
        <v>1</v>
      </c>
      <c r="E7479" t="s">
        <v>763</v>
      </c>
      <c r="F7479" t="s">
        <v>1230</v>
      </c>
      <c r="G7479" t="s">
        <v>649</v>
      </c>
      <c r="H7479" t="s">
        <v>3514</v>
      </c>
      <c r="I7479" t="s">
        <v>25</v>
      </c>
      <c r="J7479" t="s">
        <v>1303</v>
      </c>
      <c r="K7479" t="s">
        <v>7004</v>
      </c>
      <c r="L7479" t="s">
        <v>10348</v>
      </c>
      <c r="M7479" t="s">
        <v>237</v>
      </c>
      <c r="N7479">
        <f t="shared" si="812"/>
        <v>0</v>
      </c>
      <c r="O7479" t="str">
        <f t="shared" si="813"/>
        <v>No</v>
      </c>
      <c r="P7479">
        <f t="shared" si="814"/>
        <v>0</v>
      </c>
      <c r="Q7479">
        <f t="shared" si="815"/>
        <v>4813937689</v>
      </c>
      <c r="R7479">
        <f t="shared" si="816"/>
        <v>4.1933383153624479</v>
      </c>
      <c r="S7479" t="str">
        <f t="shared" si="817"/>
        <v>Acceptable</v>
      </c>
      <c r="T7479">
        <f>ROUNDUP(C7479,0)</f>
        <v>5</v>
      </c>
      <c r="U7479">
        <f>ROUNDDOWN(C7479,0)</f>
        <v>5</v>
      </c>
      <c r="V7479">
        <f>RIGHT(K7479,2)+2000</f>
        <v>2014</v>
      </c>
      <c r="W7479" t="str">
        <f>INDEX(_xlfn.TEXTSPLIT(K7479,"-"),1,2)</f>
        <v>May</v>
      </c>
      <c r="X7479" t="str">
        <f>INDEX(_xlfn.TEXTSPLIT(K7479,"-"),1,1)</f>
        <v>26</v>
      </c>
      <c r="Y7479">
        <f>INDEX(months!B:B,MATCH(Sheet1!W7479,months!A:A,0))</f>
        <v>5</v>
      </c>
      <c r="Z7479">
        <f t="shared" si="818"/>
        <v>41785</v>
      </c>
    </row>
    <row r="7480" spans="1:26" x14ac:dyDescent="0.2">
      <c r="A7480" t="s">
        <v>10349</v>
      </c>
      <c r="B7480" t="s">
        <v>556</v>
      </c>
      <c r="C7480">
        <v>5</v>
      </c>
      <c r="D7480">
        <v>7</v>
      </c>
      <c r="E7480" t="s">
        <v>186</v>
      </c>
      <c r="F7480" t="s">
        <v>775</v>
      </c>
      <c r="G7480" t="s">
        <v>23</v>
      </c>
      <c r="H7480" t="s">
        <v>24</v>
      </c>
      <c r="I7480" t="s">
        <v>25</v>
      </c>
      <c r="J7480" t="s">
        <v>557</v>
      </c>
      <c r="K7480" t="s">
        <v>5524</v>
      </c>
      <c r="L7480" t="s">
        <v>236</v>
      </c>
      <c r="M7480" t="s">
        <v>81</v>
      </c>
      <c r="N7480">
        <f t="shared" si="812"/>
        <v>0</v>
      </c>
      <c r="O7480" t="str">
        <f t="shared" si="813"/>
        <v>No</v>
      </c>
      <c r="P7480">
        <f t="shared" si="814"/>
        <v>0</v>
      </c>
      <c r="Q7480">
        <f t="shared" si="815"/>
        <v>4813937689</v>
      </c>
      <c r="R7480">
        <f t="shared" si="816"/>
        <v>4.1933383153624479</v>
      </c>
      <c r="S7480" t="str">
        <f t="shared" si="817"/>
        <v>Acceptable</v>
      </c>
      <c r="T7480">
        <f>ROUNDUP(C7480,0)</f>
        <v>5</v>
      </c>
      <c r="U7480">
        <f>ROUNDDOWN(C7480,0)</f>
        <v>5</v>
      </c>
      <c r="V7480">
        <f>RIGHT(K7480,2)+2000</f>
        <v>2017</v>
      </c>
      <c r="W7480" t="str">
        <f>INDEX(_xlfn.TEXTSPLIT(K7480,"-"),1,2)</f>
        <v>Jan</v>
      </c>
      <c r="X7480" t="str">
        <f>INDEX(_xlfn.TEXTSPLIT(K7480,"-"),1,1)</f>
        <v>5</v>
      </c>
      <c r="Y7480">
        <f>INDEX(months!B:B,MATCH(Sheet1!W7480,months!A:A,0))</f>
        <v>1</v>
      </c>
      <c r="Z7480">
        <f t="shared" si="818"/>
        <v>42740</v>
      </c>
    </row>
    <row r="7481" spans="1:26" x14ac:dyDescent="0.2">
      <c r="A7481" t="s">
        <v>10350</v>
      </c>
      <c r="B7481" t="s">
        <v>3070</v>
      </c>
      <c r="C7481">
        <v>4.2</v>
      </c>
      <c r="D7481">
        <v>1415</v>
      </c>
      <c r="E7481" t="s">
        <v>10351</v>
      </c>
      <c r="F7481" t="s">
        <v>50</v>
      </c>
      <c r="G7481" t="s">
        <v>23</v>
      </c>
      <c r="H7481" t="s">
        <v>24</v>
      </c>
      <c r="I7481" t="s">
        <v>25</v>
      </c>
      <c r="J7481" t="s">
        <v>1537</v>
      </c>
      <c r="K7481" t="s">
        <v>10352</v>
      </c>
      <c r="L7481" t="s">
        <v>105</v>
      </c>
      <c r="M7481" t="s">
        <v>460</v>
      </c>
      <c r="N7481">
        <f t="shared" si="812"/>
        <v>0</v>
      </c>
      <c r="O7481" t="str">
        <f t="shared" si="813"/>
        <v>No</v>
      </c>
      <c r="P7481">
        <f t="shared" si="814"/>
        <v>0</v>
      </c>
      <c r="Q7481">
        <f t="shared" si="815"/>
        <v>4813937689</v>
      </c>
      <c r="R7481">
        <f t="shared" si="816"/>
        <v>4.1933383153624479</v>
      </c>
      <c r="S7481" t="str">
        <f t="shared" si="817"/>
        <v>Acceptable</v>
      </c>
      <c r="T7481">
        <f>ROUNDUP(C7481,0)</f>
        <v>5</v>
      </c>
      <c r="U7481">
        <f>ROUNDDOWN(C7481,0)</f>
        <v>4</v>
      </c>
      <c r="V7481">
        <f>RIGHT(K7481,2)+2000</f>
        <v>2010</v>
      </c>
      <c r="W7481" t="str">
        <f>INDEX(_xlfn.TEXTSPLIT(K7481,"-"),1,2)</f>
        <v>May</v>
      </c>
      <c r="X7481" t="str">
        <f>INDEX(_xlfn.TEXTSPLIT(K7481,"-"),1,1)</f>
        <v>21</v>
      </c>
      <c r="Y7481">
        <f>INDEX(months!B:B,MATCH(Sheet1!W7481,months!A:A,0))</f>
        <v>5</v>
      </c>
      <c r="Z7481">
        <f t="shared" si="818"/>
        <v>40319</v>
      </c>
    </row>
    <row r="7482" spans="1:26" x14ac:dyDescent="0.2">
      <c r="A7482" t="s">
        <v>10353</v>
      </c>
      <c r="B7482" t="s">
        <v>3070</v>
      </c>
      <c r="C7482">
        <v>4</v>
      </c>
      <c r="D7482">
        <v>28</v>
      </c>
      <c r="E7482" t="s">
        <v>627</v>
      </c>
      <c r="F7482" t="s">
        <v>101</v>
      </c>
      <c r="G7482" t="s">
        <v>23</v>
      </c>
      <c r="H7482" t="s">
        <v>24</v>
      </c>
      <c r="I7482" t="s">
        <v>25</v>
      </c>
      <c r="J7482" t="s">
        <v>1303</v>
      </c>
      <c r="K7482" t="s">
        <v>10354</v>
      </c>
      <c r="L7482" t="s">
        <v>10355</v>
      </c>
      <c r="M7482" t="s">
        <v>237</v>
      </c>
      <c r="N7482">
        <f t="shared" si="812"/>
        <v>0</v>
      </c>
      <c r="O7482" t="str">
        <f t="shared" si="813"/>
        <v>No</v>
      </c>
      <c r="P7482">
        <f t="shared" si="814"/>
        <v>0</v>
      </c>
      <c r="Q7482">
        <f t="shared" si="815"/>
        <v>4813937689</v>
      </c>
      <c r="R7482">
        <f t="shared" si="816"/>
        <v>4.1933383153624479</v>
      </c>
      <c r="S7482" t="str">
        <f t="shared" si="817"/>
        <v>Acceptable</v>
      </c>
      <c r="T7482">
        <f>ROUNDUP(C7482,0)</f>
        <v>4</v>
      </c>
      <c r="U7482">
        <f>ROUNDDOWN(C7482,0)</f>
        <v>4</v>
      </c>
      <c r="V7482">
        <f>RIGHT(K7482,2)+2000</f>
        <v>2014</v>
      </c>
      <c r="W7482" t="str">
        <f>INDEX(_xlfn.TEXTSPLIT(K7482,"-"),1,2)</f>
        <v>May</v>
      </c>
      <c r="X7482" t="str">
        <f>INDEX(_xlfn.TEXTSPLIT(K7482,"-"),1,1)</f>
        <v>20</v>
      </c>
      <c r="Y7482">
        <f>INDEX(months!B:B,MATCH(Sheet1!W7482,months!A:A,0))</f>
        <v>5</v>
      </c>
      <c r="Z7482">
        <f t="shared" si="818"/>
        <v>41779</v>
      </c>
    </row>
    <row r="7483" spans="1:26" x14ac:dyDescent="0.2">
      <c r="A7483" t="s">
        <v>10356</v>
      </c>
      <c r="B7483" t="s">
        <v>556</v>
      </c>
      <c r="D7483">
        <v>3</v>
      </c>
      <c r="E7483" t="s">
        <v>532</v>
      </c>
      <c r="F7483" t="s">
        <v>775</v>
      </c>
      <c r="G7483" t="s">
        <v>23</v>
      </c>
      <c r="H7483" t="s">
        <v>24</v>
      </c>
      <c r="I7483" t="s">
        <v>25</v>
      </c>
      <c r="J7483" t="s">
        <v>557</v>
      </c>
      <c r="K7483" t="s">
        <v>1553</v>
      </c>
      <c r="L7483" t="s">
        <v>10357</v>
      </c>
      <c r="M7483" t="s">
        <v>86</v>
      </c>
      <c r="N7483">
        <f t="shared" si="812"/>
        <v>0</v>
      </c>
      <c r="O7483" t="str">
        <f t="shared" si="813"/>
        <v>No</v>
      </c>
      <c r="P7483">
        <f t="shared" si="814"/>
        <v>0</v>
      </c>
      <c r="Q7483">
        <f t="shared" si="815"/>
        <v>4813937689</v>
      </c>
      <c r="R7483">
        <f t="shared" si="816"/>
        <v>4.1933383153624479</v>
      </c>
      <c r="S7483" t="str">
        <f t="shared" si="817"/>
        <v>Acceptable</v>
      </c>
      <c r="T7483">
        <f>ROUNDUP(C7483,0)</f>
        <v>0</v>
      </c>
      <c r="U7483">
        <f>ROUNDDOWN(C7483,0)</f>
        <v>0</v>
      </c>
      <c r="V7483">
        <f>RIGHT(K7483,2)+2000</f>
        <v>2015</v>
      </c>
      <c r="W7483" t="str">
        <f>INDEX(_xlfn.TEXTSPLIT(K7483,"-"),1,2)</f>
        <v>Jul</v>
      </c>
      <c r="X7483" t="str">
        <f>INDEX(_xlfn.TEXTSPLIT(K7483,"-"),1,1)</f>
        <v>16</v>
      </c>
      <c r="Y7483">
        <f>INDEX(months!B:B,MATCH(Sheet1!W7483,months!A:A,0))</f>
        <v>7</v>
      </c>
      <c r="Z7483">
        <f t="shared" si="818"/>
        <v>42201</v>
      </c>
    </row>
    <row r="7484" spans="1:26" x14ac:dyDescent="0.2">
      <c r="A7484" t="s">
        <v>10358</v>
      </c>
      <c r="B7484" t="s">
        <v>3070</v>
      </c>
      <c r="C7484">
        <v>5</v>
      </c>
      <c r="D7484">
        <v>3</v>
      </c>
      <c r="E7484" t="s">
        <v>481</v>
      </c>
      <c r="F7484" t="s">
        <v>1230</v>
      </c>
      <c r="G7484" t="s">
        <v>23</v>
      </c>
      <c r="H7484" t="s">
        <v>24</v>
      </c>
      <c r="I7484" t="s">
        <v>25</v>
      </c>
      <c r="J7484" t="s">
        <v>2694</v>
      </c>
      <c r="K7484" t="s">
        <v>75</v>
      </c>
      <c r="L7484" t="s">
        <v>59</v>
      </c>
      <c r="M7484" t="s">
        <v>29</v>
      </c>
      <c r="N7484">
        <f t="shared" si="812"/>
        <v>0</v>
      </c>
      <c r="O7484" t="str">
        <f t="shared" si="813"/>
        <v>No</v>
      </c>
      <c r="P7484">
        <f t="shared" si="814"/>
        <v>0</v>
      </c>
      <c r="Q7484">
        <f t="shared" si="815"/>
        <v>4813937689</v>
      </c>
      <c r="R7484">
        <f t="shared" si="816"/>
        <v>4.1933383153624479</v>
      </c>
      <c r="S7484" t="str">
        <f t="shared" si="817"/>
        <v>Acceptable</v>
      </c>
      <c r="T7484">
        <f>ROUNDUP(C7484,0)</f>
        <v>5</v>
      </c>
      <c r="U7484">
        <f>ROUNDDOWN(C7484,0)</f>
        <v>5</v>
      </c>
      <c r="V7484">
        <f>RIGHT(K7484,2)+2000</f>
        <v>2018</v>
      </c>
      <c r="W7484" t="str">
        <f>INDEX(_xlfn.TEXTSPLIT(K7484,"-"),1,2)</f>
        <v>Jul</v>
      </c>
      <c r="X7484" t="str">
        <f>INDEX(_xlfn.TEXTSPLIT(K7484,"-"),1,1)</f>
        <v>3</v>
      </c>
      <c r="Y7484">
        <f>INDEX(months!B:B,MATCH(Sheet1!W7484,months!A:A,0))</f>
        <v>7</v>
      </c>
      <c r="Z7484">
        <f t="shared" si="818"/>
        <v>43284</v>
      </c>
    </row>
    <row r="7485" spans="1:26" x14ac:dyDescent="0.2">
      <c r="A7485" t="s">
        <v>10359</v>
      </c>
      <c r="B7485" t="s">
        <v>2116</v>
      </c>
      <c r="C7485">
        <v>2.7</v>
      </c>
      <c r="D7485">
        <v>3</v>
      </c>
      <c r="E7485" t="s">
        <v>182</v>
      </c>
      <c r="F7485" t="s">
        <v>1010</v>
      </c>
      <c r="G7485" t="s">
        <v>23</v>
      </c>
      <c r="H7485" t="s">
        <v>24</v>
      </c>
      <c r="I7485" t="s">
        <v>124</v>
      </c>
      <c r="J7485" t="s">
        <v>2117</v>
      </c>
      <c r="K7485" t="s">
        <v>468</v>
      </c>
      <c r="L7485" t="s">
        <v>10360</v>
      </c>
      <c r="M7485" t="s">
        <v>29</v>
      </c>
      <c r="N7485">
        <f t="shared" si="812"/>
        <v>0</v>
      </c>
      <c r="O7485" t="str">
        <f t="shared" si="813"/>
        <v>No</v>
      </c>
      <c r="P7485">
        <f t="shared" si="814"/>
        <v>0</v>
      </c>
      <c r="Q7485">
        <f t="shared" si="815"/>
        <v>4813937689</v>
      </c>
      <c r="R7485">
        <f t="shared" si="816"/>
        <v>4.1933383153624479</v>
      </c>
      <c r="S7485" t="str">
        <f t="shared" si="817"/>
        <v>Acceptable</v>
      </c>
      <c r="T7485">
        <f>ROUNDUP(C7485,0)</f>
        <v>3</v>
      </c>
      <c r="U7485">
        <f>ROUNDDOWN(C7485,0)</f>
        <v>2</v>
      </c>
      <c r="V7485">
        <f>RIGHT(K7485,2)+2000</f>
        <v>2018</v>
      </c>
      <c r="W7485" t="str">
        <f>INDEX(_xlfn.TEXTSPLIT(K7485,"-"),1,2)</f>
        <v>Jun</v>
      </c>
      <c r="X7485" t="str">
        <f>INDEX(_xlfn.TEXTSPLIT(K7485,"-"),1,1)</f>
        <v>28</v>
      </c>
      <c r="Y7485">
        <f>INDEX(months!B:B,MATCH(Sheet1!W7485,months!A:A,0))</f>
        <v>6</v>
      </c>
      <c r="Z7485">
        <f t="shared" si="818"/>
        <v>43279</v>
      </c>
    </row>
    <row r="7486" spans="1:26" x14ac:dyDescent="0.2">
      <c r="A7486" t="s">
        <v>10361</v>
      </c>
      <c r="B7486" t="s">
        <v>3070</v>
      </c>
      <c r="C7486">
        <v>4.0999999999999996</v>
      </c>
      <c r="D7486">
        <v>2167</v>
      </c>
      <c r="E7486" t="s">
        <v>403</v>
      </c>
      <c r="F7486" t="s">
        <v>57</v>
      </c>
      <c r="G7486" t="s">
        <v>23</v>
      </c>
      <c r="H7486" t="s">
        <v>24</v>
      </c>
      <c r="I7486" t="s">
        <v>25</v>
      </c>
      <c r="J7486" t="s">
        <v>2868</v>
      </c>
      <c r="K7486" t="s">
        <v>1680</v>
      </c>
      <c r="L7486" t="s">
        <v>6137</v>
      </c>
      <c r="M7486" t="s">
        <v>587</v>
      </c>
      <c r="N7486">
        <f t="shared" si="812"/>
        <v>0</v>
      </c>
      <c r="O7486" t="str">
        <f t="shared" si="813"/>
        <v>No</v>
      </c>
      <c r="P7486">
        <f t="shared" si="814"/>
        <v>0</v>
      </c>
      <c r="Q7486">
        <f t="shared" si="815"/>
        <v>4813937689</v>
      </c>
      <c r="R7486">
        <f t="shared" si="816"/>
        <v>4.1933383153624479</v>
      </c>
      <c r="S7486" t="str">
        <f t="shared" si="817"/>
        <v>Acceptable</v>
      </c>
      <c r="T7486">
        <f>ROUNDUP(C7486,0)</f>
        <v>5</v>
      </c>
      <c r="U7486">
        <f>ROUNDDOWN(C7486,0)</f>
        <v>4</v>
      </c>
      <c r="V7486">
        <f>RIGHT(K7486,2)+2000</f>
        <v>2017</v>
      </c>
      <c r="W7486" t="str">
        <f>INDEX(_xlfn.TEXTSPLIT(K7486,"-"),1,2)</f>
        <v>Dec</v>
      </c>
      <c r="X7486" t="str">
        <f>INDEX(_xlfn.TEXTSPLIT(K7486,"-"),1,1)</f>
        <v>14</v>
      </c>
      <c r="Y7486">
        <f>INDEX(months!B:B,MATCH(Sheet1!W7486,months!A:A,0))</f>
        <v>12</v>
      </c>
      <c r="Z7486">
        <f t="shared" si="818"/>
        <v>43083</v>
      </c>
    </row>
    <row r="7487" spans="1:26" x14ac:dyDescent="0.2">
      <c r="A7487" t="s">
        <v>10362</v>
      </c>
      <c r="B7487" t="s">
        <v>787</v>
      </c>
      <c r="D7487">
        <v>0</v>
      </c>
      <c r="E7487" t="s">
        <v>123</v>
      </c>
      <c r="F7487" t="s">
        <v>1230</v>
      </c>
      <c r="G7487" t="s">
        <v>23</v>
      </c>
      <c r="H7487" t="s">
        <v>24</v>
      </c>
      <c r="I7487" t="s">
        <v>25</v>
      </c>
      <c r="J7487" t="s">
        <v>788</v>
      </c>
      <c r="K7487" t="s">
        <v>9583</v>
      </c>
      <c r="L7487" t="s">
        <v>6131</v>
      </c>
      <c r="M7487" t="s">
        <v>237</v>
      </c>
      <c r="N7487">
        <f t="shared" si="812"/>
        <v>0</v>
      </c>
      <c r="O7487" t="str">
        <f t="shared" si="813"/>
        <v>No</v>
      </c>
      <c r="P7487">
        <f t="shared" si="814"/>
        <v>0</v>
      </c>
      <c r="Q7487">
        <f t="shared" si="815"/>
        <v>4813937689</v>
      </c>
      <c r="R7487">
        <f t="shared" si="816"/>
        <v>4.1933383153624479</v>
      </c>
      <c r="S7487" t="str">
        <f t="shared" si="817"/>
        <v>Acceptable</v>
      </c>
      <c r="T7487">
        <f>ROUNDUP(C7487,0)</f>
        <v>0</v>
      </c>
      <c r="U7487">
        <f>ROUNDDOWN(C7487,0)</f>
        <v>0</v>
      </c>
      <c r="V7487">
        <f>RIGHT(K7487,2)+2000</f>
        <v>2017</v>
      </c>
      <c r="W7487" t="str">
        <f>INDEX(_xlfn.TEXTSPLIT(K7487,"-"),1,2)</f>
        <v>Apr</v>
      </c>
      <c r="X7487" t="str">
        <f>INDEX(_xlfn.TEXTSPLIT(K7487,"-"),1,1)</f>
        <v>26</v>
      </c>
      <c r="Y7487">
        <f>INDEX(months!B:B,MATCH(Sheet1!W7487,months!A:A,0))</f>
        <v>4</v>
      </c>
      <c r="Z7487">
        <f t="shared" si="818"/>
        <v>42851</v>
      </c>
    </row>
    <row r="7488" spans="1:26" x14ac:dyDescent="0.2">
      <c r="A7488" t="s">
        <v>10363</v>
      </c>
      <c r="B7488" t="s">
        <v>2518</v>
      </c>
      <c r="D7488">
        <v>0</v>
      </c>
      <c r="E7488" t="s">
        <v>405</v>
      </c>
      <c r="F7488" t="s">
        <v>1230</v>
      </c>
      <c r="G7488" t="s">
        <v>23</v>
      </c>
      <c r="H7488" t="s">
        <v>24</v>
      </c>
      <c r="I7488" t="s">
        <v>25</v>
      </c>
      <c r="J7488" t="s">
        <v>2519</v>
      </c>
      <c r="K7488" t="s">
        <v>10364</v>
      </c>
      <c r="L7488" t="s">
        <v>59</v>
      </c>
      <c r="M7488" t="s">
        <v>60</v>
      </c>
      <c r="N7488">
        <f t="shared" si="812"/>
        <v>0</v>
      </c>
      <c r="O7488" t="str">
        <f t="shared" si="813"/>
        <v>No</v>
      </c>
      <c r="P7488">
        <f t="shared" si="814"/>
        <v>0</v>
      </c>
      <c r="Q7488">
        <f t="shared" si="815"/>
        <v>4813937689</v>
      </c>
      <c r="R7488">
        <f t="shared" si="816"/>
        <v>4.1933383153624479</v>
      </c>
      <c r="S7488" t="str">
        <f t="shared" si="817"/>
        <v>Acceptable</v>
      </c>
      <c r="T7488">
        <f>ROUNDUP(C7488,0)</f>
        <v>0</v>
      </c>
      <c r="U7488">
        <f>ROUNDDOWN(C7488,0)</f>
        <v>0</v>
      </c>
      <c r="V7488">
        <f>RIGHT(K7488,2)+2000</f>
        <v>2016</v>
      </c>
      <c r="W7488" t="str">
        <f>INDEX(_xlfn.TEXTSPLIT(K7488,"-"),1,2)</f>
        <v>Apr</v>
      </c>
      <c r="X7488" t="str">
        <f>INDEX(_xlfn.TEXTSPLIT(K7488,"-"),1,1)</f>
        <v>30</v>
      </c>
      <c r="Y7488">
        <f>INDEX(months!B:B,MATCH(Sheet1!W7488,months!A:A,0))</f>
        <v>4</v>
      </c>
      <c r="Z7488">
        <f t="shared" si="818"/>
        <v>42490</v>
      </c>
    </row>
    <row r="7489" spans="1:26" x14ac:dyDescent="0.2">
      <c r="A7489" t="s">
        <v>10365</v>
      </c>
      <c r="B7489" t="s">
        <v>2665</v>
      </c>
      <c r="C7489">
        <v>4.4000000000000004</v>
      </c>
      <c r="D7489">
        <v>144545</v>
      </c>
      <c r="E7489" t="s">
        <v>481</v>
      </c>
      <c r="F7489" t="s">
        <v>38</v>
      </c>
      <c r="G7489" t="s">
        <v>23</v>
      </c>
      <c r="H7489" t="s">
        <v>24</v>
      </c>
      <c r="I7489" t="s">
        <v>44</v>
      </c>
      <c r="J7489" t="s">
        <v>2684</v>
      </c>
      <c r="K7489" t="s">
        <v>10366</v>
      </c>
      <c r="L7489" t="s">
        <v>164</v>
      </c>
      <c r="M7489" t="s">
        <v>514</v>
      </c>
      <c r="N7489">
        <f t="shared" si="812"/>
        <v>0</v>
      </c>
      <c r="O7489" t="str">
        <f t="shared" si="813"/>
        <v>No</v>
      </c>
      <c r="P7489">
        <f t="shared" si="814"/>
        <v>0</v>
      </c>
      <c r="Q7489">
        <f t="shared" si="815"/>
        <v>4813937689</v>
      </c>
      <c r="R7489">
        <f t="shared" si="816"/>
        <v>4.1933383153624479</v>
      </c>
      <c r="S7489" t="str">
        <f t="shared" si="817"/>
        <v>Acceptable</v>
      </c>
      <c r="T7489">
        <f>ROUNDUP(C7489,0)</f>
        <v>5</v>
      </c>
      <c r="U7489">
        <f>ROUNDDOWN(C7489,0)</f>
        <v>4</v>
      </c>
      <c r="V7489">
        <f>RIGHT(K7489,2)+2000</f>
        <v>2011</v>
      </c>
      <c r="W7489" t="str">
        <f>INDEX(_xlfn.TEXTSPLIT(K7489,"-"),1,2)</f>
        <v>Dec</v>
      </c>
      <c r="X7489" t="str">
        <f>INDEX(_xlfn.TEXTSPLIT(K7489,"-"),1,1)</f>
        <v>1</v>
      </c>
      <c r="Y7489">
        <f>INDEX(months!B:B,MATCH(Sheet1!W7489,months!A:A,0))</f>
        <v>12</v>
      </c>
      <c r="Z7489">
        <f t="shared" si="818"/>
        <v>40878</v>
      </c>
    </row>
    <row r="7490" spans="1:26" x14ac:dyDescent="0.2">
      <c r="A7490" t="s">
        <v>10367</v>
      </c>
      <c r="B7490" t="s">
        <v>4612</v>
      </c>
      <c r="D7490">
        <v>13</v>
      </c>
      <c r="E7490" t="s">
        <v>1285</v>
      </c>
      <c r="F7490" t="s">
        <v>775</v>
      </c>
      <c r="G7490" t="s">
        <v>23</v>
      </c>
      <c r="H7490" t="s">
        <v>24</v>
      </c>
      <c r="I7490" t="s">
        <v>25</v>
      </c>
      <c r="J7490" t="s">
        <v>4613</v>
      </c>
      <c r="K7490" t="s">
        <v>1956</v>
      </c>
      <c r="L7490" t="s">
        <v>53</v>
      </c>
      <c r="M7490" t="s">
        <v>274</v>
      </c>
      <c r="N7490">
        <f t="shared" ref="N7490:N7553" si="819">SUM(A7490,B7490)</f>
        <v>0</v>
      </c>
      <c r="O7490" t="str">
        <f t="shared" ref="O7490:O7553" si="820">IF(E7490="good","Yes","No")</f>
        <v>No</v>
      </c>
      <c r="P7490">
        <f t="shared" ref="P7490:P7553" si="821">COUNTIF(B:B,"&lt;0")</f>
        <v>0</v>
      </c>
      <c r="Q7490">
        <f t="shared" ref="Q7490:Q7553" si="822">SUMIF(D:D,"&gt;1000")</f>
        <v>4813937689</v>
      </c>
      <c r="R7490">
        <f t="shared" ref="R7490:R7553" si="823">AVERAGEIF(C:C,"&gt;0")</f>
        <v>4.1933383153624479</v>
      </c>
      <c r="S7490" t="str">
        <f t="shared" ref="S7490:S7553" si="824">IF(OR(A7490&gt;0,B7490&gt;0),"Acceptable","Check")</f>
        <v>Acceptable</v>
      </c>
      <c r="T7490">
        <f>ROUNDUP(C7490,0)</f>
        <v>0</v>
      </c>
      <c r="U7490">
        <f>ROUNDDOWN(C7490,0)</f>
        <v>0</v>
      </c>
      <c r="V7490">
        <f>RIGHT(K7490,2)+2000</f>
        <v>2018</v>
      </c>
      <c r="W7490" t="str">
        <f>INDEX(_xlfn.TEXTSPLIT(K7490,"-"),1,2)</f>
        <v>May</v>
      </c>
      <c r="X7490" t="str">
        <f>INDEX(_xlfn.TEXTSPLIT(K7490,"-"),1,1)</f>
        <v>9</v>
      </c>
      <c r="Y7490">
        <f>INDEX(months!B:B,MATCH(Sheet1!W7490,months!A:A,0))</f>
        <v>5</v>
      </c>
      <c r="Z7490">
        <f t="shared" si="818"/>
        <v>43229</v>
      </c>
    </row>
    <row r="7491" spans="1:26" x14ac:dyDescent="0.2">
      <c r="A7491" t="s">
        <v>10368</v>
      </c>
      <c r="B7491" t="s">
        <v>3070</v>
      </c>
      <c r="C7491">
        <v>4.3</v>
      </c>
      <c r="D7491">
        <v>104</v>
      </c>
      <c r="E7491" t="s">
        <v>83</v>
      </c>
      <c r="F7491" t="s">
        <v>22</v>
      </c>
      <c r="G7491" t="s">
        <v>23</v>
      </c>
      <c r="H7491" t="s">
        <v>24</v>
      </c>
      <c r="I7491" t="s">
        <v>25</v>
      </c>
      <c r="J7491" t="s">
        <v>1301</v>
      </c>
      <c r="K7491" t="s">
        <v>559</v>
      </c>
      <c r="L7491" t="s">
        <v>350</v>
      </c>
      <c r="M7491" t="s">
        <v>81</v>
      </c>
      <c r="N7491">
        <f t="shared" si="819"/>
        <v>0</v>
      </c>
      <c r="O7491" t="str">
        <f t="shared" si="820"/>
        <v>No</v>
      </c>
      <c r="P7491">
        <f t="shared" si="821"/>
        <v>0</v>
      </c>
      <c r="Q7491">
        <f t="shared" si="822"/>
        <v>4813937689</v>
      </c>
      <c r="R7491">
        <f t="shared" si="823"/>
        <v>4.1933383153624479</v>
      </c>
      <c r="S7491" t="str">
        <f t="shared" si="824"/>
        <v>Acceptable</v>
      </c>
      <c r="T7491">
        <f>ROUNDUP(C7491,0)</f>
        <v>5</v>
      </c>
      <c r="U7491">
        <f>ROUNDDOWN(C7491,0)</f>
        <v>4</v>
      </c>
      <c r="V7491">
        <f>RIGHT(K7491,2)+2000</f>
        <v>2018</v>
      </c>
      <c r="W7491" t="str">
        <f>INDEX(_xlfn.TEXTSPLIT(K7491,"-"),1,2)</f>
        <v>May</v>
      </c>
      <c r="X7491" t="str">
        <f>INDEX(_xlfn.TEXTSPLIT(K7491,"-"),1,1)</f>
        <v>21</v>
      </c>
      <c r="Y7491">
        <f>INDEX(months!B:B,MATCH(Sheet1!W7491,months!A:A,0))</f>
        <v>5</v>
      </c>
      <c r="Z7491">
        <f t="shared" ref="Z7491:Z7554" si="825">DATE(V7491,Y7491,X7491)</f>
        <v>43241</v>
      </c>
    </row>
    <row r="7492" spans="1:26" x14ac:dyDescent="0.2">
      <c r="A7492" t="s">
        <v>10369</v>
      </c>
      <c r="B7492" t="s">
        <v>2665</v>
      </c>
      <c r="C7492">
        <v>4.0999999999999996</v>
      </c>
      <c r="D7492">
        <v>349503</v>
      </c>
      <c r="E7492" t="s">
        <v>21</v>
      </c>
      <c r="F7492" t="s">
        <v>89</v>
      </c>
      <c r="G7492" t="s">
        <v>23</v>
      </c>
      <c r="H7492" t="s">
        <v>24</v>
      </c>
      <c r="I7492" t="s">
        <v>25</v>
      </c>
      <c r="J7492" t="s">
        <v>2669</v>
      </c>
      <c r="K7492" t="s">
        <v>9991</v>
      </c>
      <c r="L7492" t="s">
        <v>9634</v>
      </c>
      <c r="M7492" t="s">
        <v>86</v>
      </c>
      <c r="N7492">
        <f t="shared" si="819"/>
        <v>0</v>
      </c>
      <c r="O7492" t="str">
        <f t="shared" si="820"/>
        <v>No</v>
      </c>
      <c r="P7492">
        <f t="shared" si="821"/>
        <v>0</v>
      </c>
      <c r="Q7492">
        <f t="shared" si="822"/>
        <v>4813937689</v>
      </c>
      <c r="R7492">
        <f t="shared" si="823"/>
        <v>4.1933383153624479</v>
      </c>
      <c r="S7492" t="str">
        <f t="shared" si="824"/>
        <v>Acceptable</v>
      </c>
      <c r="T7492">
        <f>ROUNDUP(C7492,0)</f>
        <v>5</v>
      </c>
      <c r="U7492">
        <f>ROUNDDOWN(C7492,0)</f>
        <v>4</v>
      </c>
      <c r="V7492">
        <f>RIGHT(K7492,2)+2000</f>
        <v>2015</v>
      </c>
      <c r="W7492" t="str">
        <f>INDEX(_xlfn.TEXTSPLIT(K7492,"-"),1,2)</f>
        <v>Aug</v>
      </c>
      <c r="X7492" t="str">
        <f>INDEX(_xlfn.TEXTSPLIT(K7492,"-"),1,1)</f>
        <v>26</v>
      </c>
      <c r="Y7492">
        <f>INDEX(months!B:B,MATCH(Sheet1!W7492,months!A:A,0))</f>
        <v>8</v>
      </c>
      <c r="Z7492">
        <f t="shared" si="825"/>
        <v>42242</v>
      </c>
    </row>
    <row r="7493" spans="1:26" x14ac:dyDescent="0.2">
      <c r="A7493" t="s">
        <v>10370</v>
      </c>
      <c r="B7493" t="s">
        <v>5191</v>
      </c>
      <c r="C7493">
        <v>4.7</v>
      </c>
      <c r="D7493">
        <v>20001</v>
      </c>
      <c r="E7493" t="s">
        <v>46</v>
      </c>
      <c r="F7493" t="s">
        <v>65</v>
      </c>
      <c r="G7493" t="s">
        <v>23</v>
      </c>
      <c r="H7493" t="s">
        <v>24</v>
      </c>
      <c r="I7493" t="s">
        <v>418</v>
      </c>
      <c r="J7493" t="s">
        <v>5192</v>
      </c>
      <c r="K7493" t="s">
        <v>216</v>
      </c>
      <c r="L7493" t="s">
        <v>46</v>
      </c>
      <c r="M7493" t="s">
        <v>46</v>
      </c>
      <c r="N7493">
        <f t="shared" si="819"/>
        <v>0</v>
      </c>
      <c r="O7493" t="str">
        <f t="shared" si="820"/>
        <v>No</v>
      </c>
      <c r="P7493">
        <f t="shared" si="821"/>
        <v>0</v>
      </c>
      <c r="Q7493">
        <f t="shared" si="822"/>
        <v>4813937689</v>
      </c>
      <c r="R7493">
        <f t="shared" si="823"/>
        <v>4.1933383153624479</v>
      </c>
      <c r="S7493" t="str">
        <f t="shared" si="824"/>
        <v>Acceptable</v>
      </c>
      <c r="T7493">
        <f>ROUNDUP(C7493,0)</f>
        <v>5</v>
      </c>
      <c r="U7493">
        <f>ROUNDDOWN(C7493,0)</f>
        <v>4</v>
      </c>
      <c r="V7493">
        <f>RIGHT(K7493,2)+2000</f>
        <v>2018</v>
      </c>
      <c r="W7493" t="str">
        <f>INDEX(_xlfn.TEXTSPLIT(K7493,"-"),1,2)</f>
        <v>Jul</v>
      </c>
      <c r="X7493" t="str">
        <f>INDEX(_xlfn.TEXTSPLIT(K7493,"-"),1,1)</f>
        <v>26</v>
      </c>
      <c r="Y7493">
        <f>INDEX(months!B:B,MATCH(Sheet1!W7493,months!A:A,0))</f>
        <v>7</v>
      </c>
      <c r="Z7493">
        <f t="shared" si="825"/>
        <v>43307</v>
      </c>
    </row>
    <row r="7494" spans="1:26" x14ac:dyDescent="0.2">
      <c r="A7494" t="s">
        <v>10371</v>
      </c>
      <c r="B7494" t="s">
        <v>3391</v>
      </c>
      <c r="C7494">
        <v>4.4000000000000004</v>
      </c>
      <c r="D7494">
        <v>34</v>
      </c>
      <c r="E7494" t="s">
        <v>451</v>
      </c>
      <c r="F7494" t="s">
        <v>22</v>
      </c>
      <c r="G7494" t="s">
        <v>23</v>
      </c>
      <c r="H7494" t="s">
        <v>24</v>
      </c>
      <c r="I7494" t="s">
        <v>25</v>
      </c>
      <c r="J7494" t="s">
        <v>3393</v>
      </c>
      <c r="K7494" t="s">
        <v>10372</v>
      </c>
      <c r="L7494" t="s">
        <v>157</v>
      </c>
      <c r="M7494" t="s">
        <v>980</v>
      </c>
      <c r="N7494">
        <f t="shared" si="819"/>
        <v>0</v>
      </c>
      <c r="O7494" t="str">
        <f t="shared" si="820"/>
        <v>No</v>
      </c>
      <c r="P7494">
        <f t="shared" si="821"/>
        <v>0</v>
      </c>
      <c r="Q7494">
        <f t="shared" si="822"/>
        <v>4813937689</v>
      </c>
      <c r="R7494">
        <f t="shared" si="823"/>
        <v>4.1933383153624479</v>
      </c>
      <c r="S7494" t="str">
        <f t="shared" si="824"/>
        <v>Acceptable</v>
      </c>
      <c r="T7494">
        <f>ROUNDUP(C7494,0)</f>
        <v>5</v>
      </c>
      <c r="U7494">
        <f>ROUNDDOWN(C7494,0)</f>
        <v>4</v>
      </c>
      <c r="V7494">
        <f>RIGHT(K7494,2)+2000</f>
        <v>2015</v>
      </c>
      <c r="W7494" t="str">
        <f>INDEX(_xlfn.TEXTSPLIT(K7494,"-"),1,2)</f>
        <v>May</v>
      </c>
      <c r="X7494" t="str">
        <f>INDEX(_xlfn.TEXTSPLIT(K7494,"-"),1,1)</f>
        <v>16</v>
      </c>
      <c r="Y7494">
        <f>INDEX(months!B:B,MATCH(Sheet1!W7494,months!A:A,0))</f>
        <v>5</v>
      </c>
      <c r="Z7494">
        <f t="shared" si="825"/>
        <v>42140</v>
      </c>
    </row>
    <row r="7495" spans="1:26" x14ac:dyDescent="0.2">
      <c r="A7495" t="s">
        <v>10373</v>
      </c>
      <c r="B7495" t="s">
        <v>2116</v>
      </c>
      <c r="D7495">
        <v>0</v>
      </c>
      <c r="E7495" t="s">
        <v>1565</v>
      </c>
      <c r="F7495" t="s">
        <v>1230</v>
      </c>
      <c r="G7495" t="s">
        <v>23</v>
      </c>
      <c r="H7495" t="s">
        <v>24</v>
      </c>
      <c r="I7495" t="s">
        <v>25</v>
      </c>
      <c r="J7495" t="s">
        <v>2117</v>
      </c>
      <c r="K7495" t="s">
        <v>2799</v>
      </c>
      <c r="L7495" t="s">
        <v>2134</v>
      </c>
      <c r="M7495" t="s">
        <v>86</v>
      </c>
      <c r="N7495">
        <f t="shared" si="819"/>
        <v>0</v>
      </c>
      <c r="O7495" t="str">
        <f t="shared" si="820"/>
        <v>No</v>
      </c>
      <c r="P7495">
        <f t="shared" si="821"/>
        <v>0</v>
      </c>
      <c r="Q7495">
        <f t="shared" si="822"/>
        <v>4813937689</v>
      </c>
      <c r="R7495">
        <f t="shared" si="823"/>
        <v>4.1933383153624479</v>
      </c>
      <c r="S7495" t="str">
        <f t="shared" si="824"/>
        <v>Acceptable</v>
      </c>
      <c r="T7495">
        <f>ROUNDUP(C7495,0)</f>
        <v>0</v>
      </c>
      <c r="U7495">
        <f>ROUNDDOWN(C7495,0)</f>
        <v>0</v>
      </c>
      <c r="V7495">
        <f>RIGHT(K7495,2)+2000</f>
        <v>2018</v>
      </c>
      <c r="W7495" t="str">
        <f>INDEX(_xlfn.TEXTSPLIT(K7495,"-"),1,2)</f>
        <v>Feb</v>
      </c>
      <c r="X7495" t="str">
        <f>INDEX(_xlfn.TEXTSPLIT(K7495,"-"),1,1)</f>
        <v>27</v>
      </c>
      <c r="Y7495">
        <f>INDEX(months!B:B,MATCH(Sheet1!W7495,months!A:A,0))</f>
        <v>2</v>
      </c>
      <c r="Z7495">
        <f t="shared" si="825"/>
        <v>43158</v>
      </c>
    </row>
    <row r="7496" spans="1:26" x14ac:dyDescent="0.2">
      <c r="A7496" t="s">
        <v>10374</v>
      </c>
      <c r="B7496" t="s">
        <v>3070</v>
      </c>
      <c r="D7496">
        <v>0</v>
      </c>
      <c r="E7496" t="s">
        <v>239</v>
      </c>
      <c r="F7496" t="s">
        <v>1278</v>
      </c>
      <c r="G7496" t="s">
        <v>23</v>
      </c>
      <c r="H7496" t="s">
        <v>24</v>
      </c>
      <c r="I7496" t="s">
        <v>25</v>
      </c>
      <c r="J7496" t="s">
        <v>1303</v>
      </c>
      <c r="K7496" t="s">
        <v>362</v>
      </c>
      <c r="L7496" t="s">
        <v>59</v>
      </c>
      <c r="M7496" t="s">
        <v>29</v>
      </c>
      <c r="N7496">
        <f t="shared" si="819"/>
        <v>0</v>
      </c>
      <c r="O7496" t="str">
        <f t="shared" si="820"/>
        <v>No</v>
      </c>
      <c r="P7496">
        <f t="shared" si="821"/>
        <v>0</v>
      </c>
      <c r="Q7496">
        <f t="shared" si="822"/>
        <v>4813937689</v>
      </c>
      <c r="R7496">
        <f t="shared" si="823"/>
        <v>4.1933383153624479</v>
      </c>
      <c r="S7496" t="str">
        <f t="shared" si="824"/>
        <v>Acceptable</v>
      </c>
      <c r="T7496">
        <f>ROUNDUP(C7496,0)</f>
        <v>0</v>
      </c>
      <c r="U7496">
        <f>ROUNDDOWN(C7496,0)</f>
        <v>0</v>
      </c>
      <c r="V7496">
        <f>RIGHT(K7496,2)+2000</f>
        <v>2018</v>
      </c>
      <c r="W7496" t="str">
        <f>INDEX(_xlfn.TEXTSPLIT(K7496,"-"),1,2)</f>
        <v>Jun</v>
      </c>
      <c r="X7496" t="str">
        <f>INDEX(_xlfn.TEXTSPLIT(K7496,"-"),1,1)</f>
        <v>21</v>
      </c>
      <c r="Y7496">
        <f>INDEX(months!B:B,MATCH(Sheet1!W7496,months!A:A,0))</f>
        <v>6</v>
      </c>
      <c r="Z7496">
        <f t="shared" si="825"/>
        <v>43272</v>
      </c>
    </row>
    <row r="7497" spans="1:26" x14ac:dyDescent="0.2">
      <c r="A7497" t="s">
        <v>10375</v>
      </c>
      <c r="B7497" t="s">
        <v>4106</v>
      </c>
      <c r="C7497">
        <v>3.6</v>
      </c>
      <c r="D7497">
        <v>100</v>
      </c>
      <c r="E7497" t="s">
        <v>260</v>
      </c>
      <c r="F7497" t="s">
        <v>22</v>
      </c>
      <c r="G7497" t="s">
        <v>23</v>
      </c>
      <c r="H7497" t="s">
        <v>24</v>
      </c>
      <c r="I7497" t="s">
        <v>25</v>
      </c>
      <c r="J7497" t="s">
        <v>4107</v>
      </c>
      <c r="K7497" t="s">
        <v>2235</v>
      </c>
      <c r="L7497" t="s">
        <v>1207</v>
      </c>
      <c r="M7497" t="s">
        <v>47</v>
      </c>
      <c r="N7497">
        <f t="shared" si="819"/>
        <v>0</v>
      </c>
      <c r="O7497" t="str">
        <f t="shared" si="820"/>
        <v>No</v>
      </c>
      <c r="P7497">
        <f t="shared" si="821"/>
        <v>0</v>
      </c>
      <c r="Q7497">
        <f t="shared" si="822"/>
        <v>4813937689</v>
      </c>
      <c r="R7497">
        <f t="shared" si="823"/>
        <v>4.1933383153624479</v>
      </c>
      <c r="S7497" t="str">
        <f t="shared" si="824"/>
        <v>Acceptable</v>
      </c>
      <c r="T7497">
        <f>ROUNDUP(C7497,0)</f>
        <v>4</v>
      </c>
      <c r="U7497">
        <f>ROUNDDOWN(C7497,0)</f>
        <v>3</v>
      </c>
      <c r="V7497">
        <f>RIGHT(K7497,2)+2000</f>
        <v>2018</v>
      </c>
      <c r="W7497" t="str">
        <f>INDEX(_xlfn.TEXTSPLIT(K7497,"-"),1,2)</f>
        <v>Aug</v>
      </c>
      <c r="X7497" t="str">
        <f>INDEX(_xlfn.TEXTSPLIT(K7497,"-"),1,1)</f>
        <v>5</v>
      </c>
      <c r="Y7497">
        <f>INDEX(months!B:B,MATCH(Sheet1!W7497,months!A:A,0))</f>
        <v>8</v>
      </c>
      <c r="Z7497">
        <f t="shared" si="825"/>
        <v>43317</v>
      </c>
    </row>
    <row r="7498" spans="1:26" x14ac:dyDescent="0.2">
      <c r="A7498" t="s">
        <v>10376</v>
      </c>
      <c r="B7498" t="s">
        <v>4106</v>
      </c>
      <c r="C7498">
        <v>4</v>
      </c>
      <c r="D7498">
        <v>2480</v>
      </c>
      <c r="E7498" t="s">
        <v>260</v>
      </c>
      <c r="F7498" t="s">
        <v>50</v>
      </c>
      <c r="G7498" t="s">
        <v>23</v>
      </c>
      <c r="H7498" t="s">
        <v>24</v>
      </c>
      <c r="I7498" t="s">
        <v>25</v>
      </c>
      <c r="J7498" t="s">
        <v>4107</v>
      </c>
      <c r="K7498" t="s">
        <v>39</v>
      </c>
      <c r="L7498" t="s">
        <v>119</v>
      </c>
      <c r="M7498" t="s">
        <v>81</v>
      </c>
      <c r="N7498">
        <f t="shared" si="819"/>
        <v>0</v>
      </c>
      <c r="O7498" t="str">
        <f t="shared" si="820"/>
        <v>No</v>
      </c>
      <c r="P7498">
        <f t="shared" si="821"/>
        <v>0</v>
      </c>
      <c r="Q7498">
        <f t="shared" si="822"/>
        <v>4813937689</v>
      </c>
      <c r="R7498">
        <f t="shared" si="823"/>
        <v>4.1933383153624479</v>
      </c>
      <c r="S7498" t="str">
        <f t="shared" si="824"/>
        <v>Acceptable</v>
      </c>
      <c r="T7498">
        <f>ROUNDUP(C7498,0)</f>
        <v>4</v>
      </c>
      <c r="U7498">
        <f>ROUNDDOWN(C7498,0)</f>
        <v>4</v>
      </c>
      <c r="V7498">
        <f>RIGHT(K7498,2)+2000</f>
        <v>2018</v>
      </c>
      <c r="W7498" t="str">
        <f>INDEX(_xlfn.TEXTSPLIT(K7498,"-"),1,2)</f>
        <v>Aug</v>
      </c>
      <c r="X7498" t="str">
        <f>INDEX(_xlfn.TEXTSPLIT(K7498,"-"),1,1)</f>
        <v>1</v>
      </c>
      <c r="Y7498">
        <f>INDEX(months!B:B,MATCH(Sheet1!W7498,months!A:A,0))</f>
        <v>8</v>
      </c>
      <c r="Z7498">
        <f t="shared" si="825"/>
        <v>43313</v>
      </c>
    </row>
    <row r="7499" spans="1:26" x14ac:dyDescent="0.2">
      <c r="A7499" t="s">
        <v>10377</v>
      </c>
      <c r="B7499" t="s">
        <v>3944</v>
      </c>
      <c r="C7499">
        <v>4.0999999999999996</v>
      </c>
      <c r="D7499">
        <v>1288</v>
      </c>
      <c r="E7499" t="s">
        <v>308</v>
      </c>
      <c r="F7499" t="s">
        <v>50</v>
      </c>
      <c r="G7499" t="s">
        <v>23</v>
      </c>
      <c r="H7499" t="s">
        <v>24</v>
      </c>
      <c r="I7499" t="s">
        <v>418</v>
      </c>
      <c r="J7499" t="s">
        <v>3945</v>
      </c>
      <c r="K7499" t="s">
        <v>585</v>
      </c>
      <c r="L7499" t="s">
        <v>2448</v>
      </c>
      <c r="M7499" t="s">
        <v>81</v>
      </c>
      <c r="N7499">
        <f t="shared" si="819"/>
        <v>0</v>
      </c>
      <c r="O7499" t="str">
        <f t="shared" si="820"/>
        <v>No</v>
      </c>
      <c r="P7499">
        <f t="shared" si="821"/>
        <v>0</v>
      </c>
      <c r="Q7499">
        <f t="shared" si="822"/>
        <v>4813937689</v>
      </c>
      <c r="R7499">
        <f t="shared" si="823"/>
        <v>4.1933383153624479</v>
      </c>
      <c r="S7499" t="str">
        <f t="shared" si="824"/>
        <v>Acceptable</v>
      </c>
      <c r="T7499">
        <f>ROUNDUP(C7499,0)</f>
        <v>5</v>
      </c>
      <c r="U7499">
        <f>ROUNDDOWN(C7499,0)</f>
        <v>4</v>
      </c>
      <c r="V7499">
        <f>RIGHT(K7499,2)+2000</f>
        <v>2018</v>
      </c>
      <c r="W7499" t="str">
        <f>INDEX(_xlfn.TEXTSPLIT(K7499,"-"),1,2)</f>
        <v>Jul</v>
      </c>
      <c r="X7499" t="str">
        <f>INDEX(_xlfn.TEXTSPLIT(K7499,"-"),1,1)</f>
        <v>9</v>
      </c>
      <c r="Y7499">
        <f>INDEX(months!B:B,MATCH(Sheet1!W7499,months!A:A,0))</f>
        <v>7</v>
      </c>
      <c r="Z7499">
        <f t="shared" si="825"/>
        <v>43290</v>
      </c>
    </row>
    <row r="7500" spans="1:26" x14ac:dyDescent="0.2">
      <c r="A7500" t="s">
        <v>10378</v>
      </c>
      <c r="B7500" t="s">
        <v>447</v>
      </c>
      <c r="C7500">
        <v>4</v>
      </c>
      <c r="D7500">
        <v>10774</v>
      </c>
      <c r="E7500" t="s">
        <v>223</v>
      </c>
      <c r="F7500" t="s">
        <v>50</v>
      </c>
      <c r="G7500" t="s">
        <v>23</v>
      </c>
      <c r="H7500" t="s">
        <v>24</v>
      </c>
      <c r="I7500" t="s">
        <v>25</v>
      </c>
      <c r="J7500" t="s">
        <v>449</v>
      </c>
      <c r="K7500" t="s">
        <v>468</v>
      </c>
      <c r="L7500" t="s">
        <v>10379</v>
      </c>
      <c r="M7500" t="s">
        <v>81</v>
      </c>
      <c r="N7500">
        <f t="shared" si="819"/>
        <v>0</v>
      </c>
      <c r="O7500" t="str">
        <f t="shared" si="820"/>
        <v>No</v>
      </c>
      <c r="P7500">
        <f t="shared" si="821"/>
        <v>0</v>
      </c>
      <c r="Q7500">
        <f t="shared" si="822"/>
        <v>4813937689</v>
      </c>
      <c r="R7500">
        <f t="shared" si="823"/>
        <v>4.1933383153624479</v>
      </c>
      <c r="S7500" t="str">
        <f t="shared" si="824"/>
        <v>Acceptable</v>
      </c>
      <c r="T7500">
        <f>ROUNDUP(C7500,0)</f>
        <v>4</v>
      </c>
      <c r="U7500">
        <f>ROUNDDOWN(C7500,0)</f>
        <v>4</v>
      </c>
      <c r="V7500">
        <f>RIGHT(K7500,2)+2000</f>
        <v>2018</v>
      </c>
      <c r="W7500" t="str">
        <f>INDEX(_xlfn.TEXTSPLIT(K7500,"-"),1,2)</f>
        <v>Jun</v>
      </c>
      <c r="X7500" t="str">
        <f>INDEX(_xlfn.TEXTSPLIT(K7500,"-"),1,1)</f>
        <v>28</v>
      </c>
      <c r="Y7500">
        <f>INDEX(months!B:B,MATCH(Sheet1!W7500,months!A:A,0))</f>
        <v>6</v>
      </c>
      <c r="Z7500">
        <f t="shared" si="825"/>
        <v>43279</v>
      </c>
    </row>
    <row r="7501" spans="1:26" x14ac:dyDescent="0.2">
      <c r="A7501" t="s">
        <v>10380</v>
      </c>
      <c r="B7501" t="s">
        <v>4612</v>
      </c>
      <c r="C7501">
        <v>4.0999999999999996</v>
      </c>
      <c r="D7501">
        <v>61</v>
      </c>
      <c r="E7501" t="s">
        <v>1713</v>
      </c>
      <c r="F7501" t="s">
        <v>775</v>
      </c>
      <c r="G7501" t="s">
        <v>23</v>
      </c>
      <c r="H7501" t="s">
        <v>24</v>
      </c>
      <c r="I7501" t="s">
        <v>25</v>
      </c>
      <c r="J7501" t="s">
        <v>4613</v>
      </c>
      <c r="K7501" t="s">
        <v>3489</v>
      </c>
      <c r="L7501" t="s">
        <v>358</v>
      </c>
      <c r="M7501" t="s">
        <v>81</v>
      </c>
      <c r="N7501">
        <f t="shared" si="819"/>
        <v>0</v>
      </c>
      <c r="O7501" t="str">
        <f t="shared" si="820"/>
        <v>No</v>
      </c>
      <c r="P7501">
        <f t="shared" si="821"/>
        <v>0</v>
      </c>
      <c r="Q7501">
        <f t="shared" si="822"/>
        <v>4813937689</v>
      </c>
      <c r="R7501">
        <f t="shared" si="823"/>
        <v>4.1933383153624479</v>
      </c>
      <c r="S7501" t="str">
        <f t="shared" si="824"/>
        <v>Acceptable</v>
      </c>
      <c r="T7501">
        <f>ROUNDUP(C7501,0)</f>
        <v>5</v>
      </c>
      <c r="U7501">
        <f>ROUNDDOWN(C7501,0)</f>
        <v>4</v>
      </c>
      <c r="V7501">
        <f>RIGHT(K7501,2)+2000</f>
        <v>2017</v>
      </c>
      <c r="W7501" t="str">
        <f>INDEX(_xlfn.TEXTSPLIT(K7501,"-"),1,2)</f>
        <v>Sep</v>
      </c>
      <c r="X7501" t="str">
        <f>INDEX(_xlfn.TEXTSPLIT(K7501,"-"),1,1)</f>
        <v>14</v>
      </c>
      <c r="Y7501">
        <f>INDEX(months!B:B,MATCH(Sheet1!W7501,months!A:A,0))</f>
        <v>9</v>
      </c>
      <c r="Z7501">
        <f t="shared" si="825"/>
        <v>42992</v>
      </c>
    </row>
    <row r="7502" spans="1:26" x14ac:dyDescent="0.2">
      <c r="A7502" t="s">
        <v>10381</v>
      </c>
      <c r="B7502" t="s">
        <v>3944</v>
      </c>
      <c r="C7502">
        <v>4</v>
      </c>
      <c r="D7502">
        <v>119</v>
      </c>
      <c r="E7502" t="s">
        <v>3671</v>
      </c>
      <c r="F7502" t="s">
        <v>22</v>
      </c>
      <c r="G7502" t="s">
        <v>23</v>
      </c>
      <c r="H7502" t="s">
        <v>24</v>
      </c>
      <c r="I7502" t="s">
        <v>25</v>
      </c>
      <c r="J7502" t="s">
        <v>3945</v>
      </c>
      <c r="K7502" t="s">
        <v>10382</v>
      </c>
      <c r="L7502" t="s">
        <v>10383</v>
      </c>
      <c r="M7502" t="s">
        <v>86</v>
      </c>
      <c r="N7502">
        <f t="shared" si="819"/>
        <v>0</v>
      </c>
      <c r="O7502" t="str">
        <f t="shared" si="820"/>
        <v>No</v>
      </c>
      <c r="P7502">
        <f t="shared" si="821"/>
        <v>0</v>
      </c>
      <c r="Q7502">
        <f t="shared" si="822"/>
        <v>4813937689</v>
      </c>
      <c r="R7502">
        <f t="shared" si="823"/>
        <v>4.1933383153624479</v>
      </c>
      <c r="S7502" t="str">
        <f t="shared" si="824"/>
        <v>Acceptable</v>
      </c>
      <c r="T7502">
        <f>ROUNDUP(C7502,0)</f>
        <v>4</v>
      </c>
      <c r="U7502">
        <f>ROUNDDOWN(C7502,0)</f>
        <v>4</v>
      </c>
      <c r="V7502">
        <f>RIGHT(K7502,2)+2000</f>
        <v>2017</v>
      </c>
      <c r="W7502" t="str">
        <f>INDEX(_xlfn.TEXTSPLIT(K7502,"-"),1,2)</f>
        <v>Jul</v>
      </c>
      <c r="X7502" t="str">
        <f>INDEX(_xlfn.TEXTSPLIT(K7502,"-"),1,1)</f>
        <v>1</v>
      </c>
      <c r="Y7502">
        <f>INDEX(months!B:B,MATCH(Sheet1!W7502,months!A:A,0))</f>
        <v>7</v>
      </c>
      <c r="Z7502">
        <f t="shared" si="825"/>
        <v>42917</v>
      </c>
    </row>
    <row r="7503" spans="1:26" x14ac:dyDescent="0.2">
      <c r="A7503" t="s">
        <v>2851</v>
      </c>
      <c r="B7503" t="s">
        <v>3070</v>
      </c>
      <c r="C7503">
        <v>4.5999999999999996</v>
      </c>
      <c r="D7503">
        <v>4578890</v>
      </c>
      <c r="E7503" t="s">
        <v>172</v>
      </c>
      <c r="F7503" t="s">
        <v>43</v>
      </c>
      <c r="G7503" t="s">
        <v>23</v>
      </c>
      <c r="H7503" t="s">
        <v>24</v>
      </c>
      <c r="I7503" t="s">
        <v>124</v>
      </c>
      <c r="J7503" t="s">
        <v>2686</v>
      </c>
      <c r="K7503" t="s">
        <v>410</v>
      </c>
      <c r="L7503" t="s">
        <v>2852</v>
      </c>
      <c r="M7503" t="s">
        <v>81</v>
      </c>
      <c r="N7503">
        <f t="shared" si="819"/>
        <v>0</v>
      </c>
      <c r="O7503" t="str">
        <f t="shared" si="820"/>
        <v>No</v>
      </c>
      <c r="P7503">
        <f t="shared" si="821"/>
        <v>0</v>
      </c>
      <c r="Q7503">
        <f t="shared" si="822"/>
        <v>4813937689</v>
      </c>
      <c r="R7503">
        <f t="shared" si="823"/>
        <v>4.1933383153624479</v>
      </c>
      <c r="S7503" t="str">
        <f t="shared" si="824"/>
        <v>Acceptable</v>
      </c>
      <c r="T7503">
        <f>ROUNDUP(C7503,0)</f>
        <v>5</v>
      </c>
      <c r="U7503">
        <f>ROUNDDOWN(C7503,0)</f>
        <v>4</v>
      </c>
      <c r="V7503">
        <f>RIGHT(K7503,2)+2000</f>
        <v>2018</v>
      </c>
      <c r="W7503" t="str">
        <f>INDEX(_xlfn.TEXTSPLIT(K7503,"-"),1,2)</f>
        <v>Jul</v>
      </c>
      <c r="X7503" t="str">
        <f>INDEX(_xlfn.TEXTSPLIT(K7503,"-"),1,1)</f>
        <v>17</v>
      </c>
      <c r="Y7503">
        <f>INDEX(months!B:B,MATCH(Sheet1!W7503,months!A:A,0))</f>
        <v>7</v>
      </c>
      <c r="Z7503">
        <f t="shared" si="825"/>
        <v>43298</v>
      </c>
    </row>
    <row r="7504" spans="1:26" x14ac:dyDescent="0.2">
      <c r="A7504" t="s">
        <v>10384</v>
      </c>
      <c r="B7504" t="s">
        <v>4801</v>
      </c>
      <c r="D7504">
        <v>7</v>
      </c>
      <c r="E7504" t="s">
        <v>281</v>
      </c>
      <c r="F7504" t="s">
        <v>1010</v>
      </c>
      <c r="G7504" t="s">
        <v>23</v>
      </c>
      <c r="H7504" t="s">
        <v>24</v>
      </c>
      <c r="I7504" t="s">
        <v>25</v>
      </c>
      <c r="J7504" t="s">
        <v>4802</v>
      </c>
      <c r="K7504" t="s">
        <v>5078</v>
      </c>
      <c r="L7504" t="s">
        <v>1267</v>
      </c>
      <c r="M7504" t="s">
        <v>86</v>
      </c>
      <c r="N7504">
        <f t="shared" si="819"/>
        <v>0</v>
      </c>
      <c r="O7504" t="str">
        <f t="shared" si="820"/>
        <v>No</v>
      </c>
      <c r="P7504">
        <f t="shared" si="821"/>
        <v>0</v>
      </c>
      <c r="Q7504">
        <f t="shared" si="822"/>
        <v>4813937689</v>
      </c>
      <c r="R7504">
        <f t="shared" si="823"/>
        <v>4.1933383153624479</v>
      </c>
      <c r="S7504" t="str">
        <f t="shared" si="824"/>
        <v>Acceptable</v>
      </c>
      <c r="T7504">
        <f>ROUNDUP(C7504,0)</f>
        <v>0</v>
      </c>
      <c r="U7504">
        <f>ROUNDDOWN(C7504,0)</f>
        <v>0</v>
      </c>
      <c r="V7504">
        <f>RIGHT(K7504,2)+2000</f>
        <v>2018</v>
      </c>
      <c r="W7504" t="str">
        <f>INDEX(_xlfn.TEXTSPLIT(K7504,"-"),1,2)</f>
        <v>May</v>
      </c>
      <c r="X7504" t="str">
        <f>INDEX(_xlfn.TEXTSPLIT(K7504,"-"),1,1)</f>
        <v>19</v>
      </c>
      <c r="Y7504">
        <f>INDEX(months!B:B,MATCH(Sheet1!W7504,months!A:A,0))</f>
        <v>5</v>
      </c>
      <c r="Z7504">
        <f t="shared" si="825"/>
        <v>43239</v>
      </c>
    </row>
    <row r="7505" spans="1:26" x14ac:dyDescent="0.2">
      <c r="A7505" t="s">
        <v>10385</v>
      </c>
      <c r="B7505" t="s">
        <v>4801</v>
      </c>
      <c r="D7505">
        <v>3</v>
      </c>
      <c r="E7505" t="s">
        <v>281</v>
      </c>
      <c r="F7505" t="s">
        <v>1230</v>
      </c>
      <c r="G7505" t="s">
        <v>23</v>
      </c>
      <c r="H7505" t="s">
        <v>24</v>
      </c>
      <c r="I7505" t="s">
        <v>25</v>
      </c>
      <c r="J7505" t="s">
        <v>4802</v>
      </c>
      <c r="K7505" t="s">
        <v>585</v>
      </c>
      <c r="L7505" t="s">
        <v>1267</v>
      </c>
      <c r="M7505" t="s">
        <v>86</v>
      </c>
      <c r="N7505">
        <f t="shared" si="819"/>
        <v>0</v>
      </c>
      <c r="O7505" t="str">
        <f t="shared" si="820"/>
        <v>No</v>
      </c>
      <c r="P7505">
        <f t="shared" si="821"/>
        <v>0</v>
      </c>
      <c r="Q7505">
        <f t="shared" si="822"/>
        <v>4813937689</v>
      </c>
      <c r="R7505">
        <f t="shared" si="823"/>
        <v>4.1933383153624479</v>
      </c>
      <c r="S7505" t="str">
        <f t="shared" si="824"/>
        <v>Acceptable</v>
      </c>
      <c r="T7505">
        <f>ROUNDUP(C7505,0)</f>
        <v>0</v>
      </c>
      <c r="U7505">
        <f>ROUNDDOWN(C7505,0)</f>
        <v>0</v>
      </c>
      <c r="V7505">
        <f>RIGHT(K7505,2)+2000</f>
        <v>2018</v>
      </c>
      <c r="W7505" t="str">
        <f>INDEX(_xlfn.TEXTSPLIT(K7505,"-"),1,2)</f>
        <v>Jul</v>
      </c>
      <c r="X7505" t="str">
        <f>INDEX(_xlfn.TEXTSPLIT(K7505,"-"),1,1)</f>
        <v>9</v>
      </c>
      <c r="Y7505">
        <f>INDEX(months!B:B,MATCH(Sheet1!W7505,months!A:A,0))</f>
        <v>7</v>
      </c>
      <c r="Z7505">
        <f t="shared" si="825"/>
        <v>43290</v>
      </c>
    </row>
    <row r="7506" spans="1:26" x14ac:dyDescent="0.2">
      <c r="A7506" t="s">
        <v>10386</v>
      </c>
      <c r="B7506" t="s">
        <v>787</v>
      </c>
      <c r="D7506">
        <v>4</v>
      </c>
      <c r="E7506" t="s">
        <v>281</v>
      </c>
      <c r="F7506" t="s">
        <v>1230</v>
      </c>
      <c r="G7506" t="s">
        <v>649</v>
      </c>
      <c r="H7506" t="s">
        <v>3310</v>
      </c>
      <c r="I7506" t="s">
        <v>418</v>
      </c>
      <c r="J7506" t="s">
        <v>788</v>
      </c>
      <c r="K7506" t="s">
        <v>6284</v>
      </c>
      <c r="L7506" t="s">
        <v>217</v>
      </c>
      <c r="M7506" t="s">
        <v>29</v>
      </c>
      <c r="N7506">
        <f t="shared" si="819"/>
        <v>0</v>
      </c>
      <c r="O7506" t="str">
        <f t="shared" si="820"/>
        <v>No</v>
      </c>
      <c r="P7506">
        <f t="shared" si="821"/>
        <v>0</v>
      </c>
      <c r="Q7506">
        <f t="shared" si="822"/>
        <v>4813937689</v>
      </c>
      <c r="R7506">
        <f t="shared" si="823"/>
        <v>4.1933383153624479</v>
      </c>
      <c r="S7506" t="str">
        <f t="shared" si="824"/>
        <v>Acceptable</v>
      </c>
      <c r="T7506">
        <f>ROUNDUP(C7506,0)</f>
        <v>0</v>
      </c>
      <c r="U7506">
        <f>ROUNDDOWN(C7506,0)</f>
        <v>0</v>
      </c>
      <c r="V7506">
        <f>RIGHT(K7506,2)+2000</f>
        <v>2018</v>
      </c>
      <c r="W7506" t="str">
        <f>INDEX(_xlfn.TEXTSPLIT(K7506,"-"),1,2)</f>
        <v>Feb</v>
      </c>
      <c r="X7506" t="str">
        <f>INDEX(_xlfn.TEXTSPLIT(K7506,"-"),1,1)</f>
        <v>12</v>
      </c>
      <c r="Y7506">
        <f>INDEX(months!B:B,MATCH(Sheet1!W7506,months!A:A,0))</f>
        <v>2</v>
      </c>
      <c r="Z7506">
        <f t="shared" si="825"/>
        <v>43143</v>
      </c>
    </row>
    <row r="7507" spans="1:26" x14ac:dyDescent="0.2">
      <c r="A7507" t="s">
        <v>10387</v>
      </c>
      <c r="B7507" t="s">
        <v>4801</v>
      </c>
      <c r="D7507">
        <v>1</v>
      </c>
      <c r="E7507" t="s">
        <v>281</v>
      </c>
      <c r="F7507" t="s">
        <v>1230</v>
      </c>
      <c r="G7507" t="s">
        <v>23</v>
      </c>
      <c r="H7507" t="s">
        <v>24</v>
      </c>
      <c r="I7507" t="s">
        <v>25</v>
      </c>
      <c r="J7507" t="s">
        <v>4802</v>
      </c>
      <c r="K7507" t="s">
        <v>293</v>
      </c>
      <c r="L7507" t="s">
        <v>1267</v>
      </c>
      <c r="M7507" t="s">
        <v>86</v>
      </c>
      <c r="N7507">
        <f t="shared" si="819"/>
        <v>0</v>
      </c>
      <c r="O7507" t="str">
        <f t="shared" si="820"/>
        <v>No</v>
      </c>
      <c r="P7507">
        <f t="shared" si="821"/>
        <v>0</v>
      </c>
      <c r="Q7507">
        <f t="shared" si="822"/>
        <v>4813937689</v>
      </c>
      <c r="R7507">
        <f t="shared" si="823"/>
        <v>4.1933383153624479</v>
      </c>
      <c r="S7507" t="str">
        <f t="shared" si="824"/>
        <v>Acceptable</v>
      </c>
      <c r="T7507">
        <f>ROUNDUP(C7507,0)</f>
        <v>0</v>
      </c>
      <c r="U7507">
        <f>ROUNDDOWN(C7507,0)</f>
        <v>0</v>
      </c>
      <c r="V7507">
        <f>RIGHT(K7507,2)+2000</f>
        <v>2018</v>
      </c>
      <c r="W7507" t="str">
        <f>INDEX(_xlfn.TEXTSPLIT(K7507,"-"),1,2)</f>
        <v>Jul</v>
      </c>
      <c r="X7507" t="str">
        <f>INDEX(_xlfn.TEXTSPLIT(K7507,"-"),1,1)</f>
        <v>15</v>
      </c>
      <c r="Y7507">
        <f>INDEX(months!B:B,MATCH(Sheet1!W7507,months!A:A,0))</f>
        <v>7</v>
      </c>
      <c r="Z7507">
        <f t="shared" si="825"/>
        <v>43296</v>
      </c>
    </row>
    <row r="7508" spans="1:26" x14ac:dyDescent="0.2">
      <c r="A7508" t="s">
        <v>10388</v>
      </c>
      <c r="B7508" t="s">
        <v>4612</v>
      </c>
      <c r="C7508">
        <v>5</v>
      </c>
      <c r="D7508">
        <v>47</v>
      </c>
      <c r="E7508" t="s">
        <v>108</v>
      </c>
      <c r="F7508" t="s">
        <v>775</v>
      </c>
      <c r="G7508" t="s">
        <v>23</v>
      </c>
      <c r="H7508" t="s">
        <v>24</v>
      </c>
      <c r="I7508" t="s">
        <v>25</v>
      </c>
      <c r="J7508" t="s">
        <v>4613</v>
      </c>
      <c r="K7508" t="s">
        <v>2075</v>
      </c>
      <c r="L7508" t="s">
        <v>4781</v>
      </c>
      <c r="M7508" t="s">
        <v>81</v>
      </c>
      <c r="N7508">
        <f t="shared" si="819"/>
        <v>0</v>
      </c>
      <c r="O7508" t="str">
        <f t="shared" si="820"/>
        <v>No</v>
      </c>
      <c r="P7508">
        <f t="shared" si="821"/>
        <v>0</v>
      </c>
      <c r="Q7508">
        <f t="shared" si="822"/>
        <v>4813937689</v>
      </c>
      <c r="R7508">
        <f t="shared" si="823"/>
        <v>4.1933383153624479</v>
      </c>
      <c r="S7508" t="str">
        <f t="shared" si="824"/>
        <v>Acceptable</v>
      </c>
      <c r="T7508">
        <f>ROUNDUP(C7508,0)</f>
        <v>5</v>
      </c>
      <c r="U7508">
        <f>ROUNDDOWN(C7508,0)</f>
        <v>5</v>
      </c>
      <c r="V7508">
        <f>RIGHT(K7508,2)+2000</f>
        <v>2018</v>
      </c>
      <c r="W7508" t="str">
        <f>INDEX(_xlfn.TEXTSPLIT(K7508,"-"),1,2)</f>
        <v>Apr</v>
      </c>
      <c r="X7508" t="str">
        <f>INDEX(_xlfn.TEXTSPLIT(K7508,"-"),1,1)</f>
        <v>10</v>
      </c>
      <c r="Y7508">
        <f>INDEX(months!B:B,MATCH(Sheet1!W7508,months!A:A,0))</f>
        <v>4</v>
      </c>
      <c r="Z7508">
        <f t="shared" si="825"/>
        <v>43200</v>
      </c>
    </row>
    <row r="7509" spans="1:26" x14ac:dyDescent="0.2">
      <c r="A7509" t="s">
        <v>10389</v>
      </c>
      <c r="B7509" t="s">
        <v>3944</v>
      </c>
      <c r="C7509">
        <v>3.6</v>
      </c>
      <c r="D7509">
        <v>48</v>
      </c>
      <c r="E7509" t="s">
        <v>334</v>
      </c>
      <c r="F7509" t="s">
        <v>101</v>
      </c>
      <c r="G7509" t="s">
        <v>23</v>
      </c>
      <c r="H7509" t="s">
        <v>24</v>
      </c>
      <c r="I7509" t="s">
        <v>25</v>
      </c>
      <c r="J7509" t="s">
        <v>3945</v>
      </c>
      <c r="K7509" t="s">
        <v>9888</v>
      </c>
      <c r="L7509" t="s">
        <v>10390</v>
      </c>
      <c r="M7509" t="s">
        <v>86</v>
      </c>
      <c r="N7509">
        <f t="shared" si="819"/>
        <v>0</v>
      </c>
      <c r="O7509" t="str">
        <f t="shared" si="820"/>
        <v>No</v>
      </c>
      <c r="P7509">
        <f t="shared" si="821"/>
        <v>0</v>
      </c>
      <c r="Q7509">
        <f t="shared" si="822"/>
        <v>4813937689</v>
      </c>
      <c r="R7509">
        <f t="shared" si="823"/>
        <v>4.1933383153624479</v>
      </c>
      <c r="S7509" t="str">
        <f t="shared" si="824"/>
        <v>Acceptable</v>
      </c>
      <c r="T7509">
        <f>ROUNDUP(C7509,0)</f>
        <v>4</v>
      </c>
      <c r="U7509">
        <f>ROUNDDOWN(C7509,0)</f>
        <v>3</v>
      </c>
      <c r="V7509">
        <f>RIGHT(K7509,2)+2000</f>
        <v>2016</v>
      </c>
      <c r="W7509" t="str">
        <f>INDEX(_xlfn.TEXTSPLIT(K7509,"-"),1,2)</f>
        <v>Sep</v>
      </c>
      <c r="X7509" t="str">
        <f>INDEX(_xlfn.TEXTSPLIT(K7509,"-"),1,1)</f>
        <v>10</v>
      </c>
      <c r="Y7509">
        <f>INDEX(months!B:B,MATCH(Sheet1!W7509,months!A:A,0))</f>
        <v>9</v>
      </c>
      <c r="Z7509">
        <f t="shared" si="825"/>
        <v>42623</v>
      </c>
    </row>
    <row r="7510" spans="1:26" x14ac:dyDescent="0.2">
      <c r="A7510" t="s">
        <v>10391</v>
      </c>
      <c r="B7510" t="s">
        <v>2518</v>
      </c>
      <c r="C7510">
        <v>4.0999999999999996</v>
      </c>
      <c r="D7510">
        <v>5025</v>
      </c>
      <c r="E7510" t="s">
        <v>46</v>
      </c>
      <c r="F7510" t="s">
        <v>32</v>
      </c>
      <c r="G7510" t="s">
        <v>23</v>
      </c>
      <c r="H7510" t="s">
        <v>24</v>
      </c>
      <c r="I7510" t="s">
        <v>418</v>
      </c>
      <c r="J7510" t="s">
        <v>2519</v>
      </c>
      <c r="K7510" t="s">
        <v>173</v>
      </c>
      <c r="L7510" t="s">
        <v>46</v>
      </c>
      <c r="M7510" t="s">
        <v>46</v>
      </c>
      <c r="N7510">
        <f t="shared" si="819"/>
        <v>0</v>
      </c>
      <c r="O7510" t="str">
        <f t="shared" si="820"/>
        <v>No</v>
      </c>
      <c r="P7510">
        <f t="shared" si="821"/>
        <v>0</v>
      </c>
      <c r="Q7510">
        <f t="shared" si="822"/>
        <v>4813937689</v>
      </c>
      <c r="R7510">
        <f t="shared" si="823"/>
        <v>4.1933383153624479</v>
      </c>
      <c r="S7510" t="str">
        <f t="shared" si="824"/>
        <v>Acceptable</v>
      </c>
      <c r="T7510">
        <f>ROUNDUP(C7510,0)</f>
        <v>5</v>
      </c>
      <c r="U7510">
        <f>ROUNDDOWN(C7510,0)</f>
        <v>4</v>
      </c>
      <c r="V7510">
        <f>RIGHT(K7510,2)+2000</f>
        <v>2018</v>
      </c>
      <c r="W7510" t="str">
        <f>INDEX(_xlfn.TEXTSPLIT(K7510,"-"),1,2)</f>
        <v>Aug</v>
      </c>
      <c r="X7510" t="str">
        <f>INDEX(_xlfn.TEXTSPLIT(K7510,"-"),1,1)</f>
        <v>2</v>
      </c>
      <c r="Y7510">
        <f>INDEX(months!B:B,MATCH(Sheet1!W7510,months!A:A,0))</f>
        <v>8</v>
      </c>
      <c r="Z7510">
        <f t="shared" si="825"/>
        <v>43314</v>
      </c>
    </row>
    <row r="7511" spans="1:26" x14ac:dyDescent="0.2">
      <c r="A7511" t="s">
        <v>10392</v>
      </c>
      <c r="B7511" t="s">
        <v>2518</v>
      </c>
      <c r="C7511">
        <v>4.3</v>
      </c>
      <c r="D7511">
        <v>707</v>
      </c>
      <c r="E7511" t="s">
        <v>472</v>
      </c>
      <c r="F7511" t="s">
        <v>50</v>
      </c>
      <c r="G7511" t="s">
        <v>23</v>
      </c>
      <c r="H7511" t="s">
        <v>24</v>
      </c>
      <c r="I7511" t="s">
        <v>25</v>
      </c>
      <c r="J7511" t="s">
        <v>2519</v>
      </c>
      <c r="K7511" t="s">
        <v>1956</v>
      </c>
      <c r="L7511" t="s">
        <v>10393</v>
      </c>
      <c r="M7511" t="s">
        <v>81</v>
      </c>
      <c r="N7511">
        <f t="shared" si="819"/>
        <v>0</v>
      </c>
      <c r="O7511" t="str">
        <f t="shared" si="820"/>
        <v>No</v>
      </c>
      <c r="P7511">
        <f t="shared" si="821"/>
        <v>0</v>
      </c>
      <c r="Q7511">
        <f t="shared" si="822"/>
        <v>4813937689</v>
      </c>
      <c r="R7511">
        <f t="shared" si="823"/>
        <v>4.1933383153624479</v>
      </c>
      <c r="S7511" t="str">
        <f t="shared" si="824"/>
        <v>Acceptable</v>
      </c>
      <c r="T7511">
        <f>ROUNDUP(C7511,0)</f>
        <v>5</v>
      </c>
      <c r="U7511">
        <f>ROUNDDOWN(C7511,0)</f>
        <v>4</v>
      </c>
      <c r="V7511">
        <f>RIGHT(K7511,2)+2000</f>
        <v>2018</v>
      </c>
      <c r="W7511" t="str">
        <f>INDEX(_xlfn.TEXTSPLIT(K7511,"-"),1,2)</f>
        <v>May</v>
      </c>
      <c r="X7511" t="str">
        <f>INDEX(_xlfn.TEXTSPLIT(K7511,"-"),1,1)</f>
        <v>9</v>
      </c>
      <c r="Y7511">
        <f>INDEX(months!B:B,MATCH(Sheet1!W7511,months!A:A,0))</f>
        <v>5</v>
      </c>
      <c r="Z7511">
        <f t="shared" si="825"/>
        <v>43229</v>
      </c>
    </row>
    <row r="7512" spans="1:26" x14ac:dyDescent="0.2">
      <c r="A7512" t="s">
        <v>10394</v>
      </c>
      <c r="B7512" t="s">
        <v>3944</v>
      </c>
      <c r="C7512">
        <v>4.0999999999999996</v>
      </c>
      <c r="D7512">
        <v>5618</v>
      </c>
      <c r="E7512" t="s">
        <v>147</v>
      </c>
      <c r="F7512" t="s">
        <v>32</v>
      </c>
      <c r="G7512" t="s">
        <v>23</v>
      </c>
      <c r="H7512" t="s">
        <v>24</v>
      </c>
      <c r="I7512" t="s">
        <v>44</v>
      </c>
      <c r="J7512" t="s">
        <v>3945</v>
      </c>
      <c r="K7512" t="s">
        <v>1956</v>
      </c>
      <c r="L7512" t="s">
        <v>10395</v>
      </c>
      <c r="M7512" t="s">
        <v>81</v>
      </c>
      <c r="N7512">
        <f t="shared" si="819"/>
        <v>0</v>
      </c>
      <c r="O7512" t="str">
        <f t="shared" si="820"/>
        <v>No</v>
      </c>
      <c r="P7512">
        <f t="shared" si="821"/>
        <v>0</v>
      </c>
      <c r="Q7512">
        <f t="shared" si="822"/>
        <v>4813937689</v>
      </c>
      <c r="R7512">
        <f t="shared" si="823"/>
        <v>4.1933383153624479</v>
      </c>
      <c r="S7512" t="str">
        <f t="shared" si="824"/>
        <v>Acceptable</v>
      </c>
      <c r="T7512">
        <f>ROUNDUP(C7512,0)</f>
        <v>5</v>
      </c>
      <c r="U7512">
        <f>ROUNDDOWN(C7512,0)</f>
        <v>4</v>
      </c>
      <c r="V7512">
        <f>RIGHT(K7512,2)+2000</f>
        <v>2018</v>
      </c>
      <c r="W7512" t="str">
        <f>INDEX(_xlfn.TEXTSPLIT(K7512,"-"),1,2)</f>
        <v>May</v>
      </c>
      <c r="X7512" t="str">
        <f>INDEX(_xlfn.TEXTSPLIT(K7512,"-"),1,1)</f>
        <v>9</v>
      </c>
      <c r="Y7512">
        <f>INDEX(months!B:B,MATCH(Sheet1!W7512,months!A:A,0))</f>
        <v>5</v>
      </c>
      <c r="Z7512">
        <f t="shared" si="825"/>
        <v>43229</v>
      </c>
    </row>
    <row r="7513" spans="1:26" x14ac:dyDescent="0.2">
      <c r="A7513" t="s">
        <v>10396</v>
      </c>
      <c r="B7513" t="s">
        <v>211</v>
      </c>
      <c r="C7513">
        <v>2.6</v>
      </c>
      <c r="D7513">
        <v>5</v>
      </c>
      <c r="E7513" t="s">
        <v>361</v>
      </c>
      <c r="F7513" t="s">
        <v>775</v>
      </c>
      <c r="G7513" t="s">
        <v>23</v>
      </c>
      <c r="H7513" t="s">
        <v>24</v>
      </c>
      <c r="I7513" t="s">
        <v>25</v>
      </c>
      <c r="J7513" t="s">
        <v>212</v>
      </c>
      <c r="K7513" t="s">
        <v>1811</v>
      </c>
      <c r="L7513" t="s">
        <v>28</v>
      </c>
      <c r="M7513" t="s">
        <v>177</v>
      </c>
      <c r="N7513">
        <f t="shared" si="819"/>
        <v>0</v>
      </c>
      <c r="O7513" t="str">
        <f t="shared" si="820"/>
        <v>No</v>
      </c>
      <c r="P7513">
        <f t="shared" si="821"/>
        <v>0</v>
      </c>
      <c r="Q7513">
        <f t="shared" si="822"/>
        <v>4813937689</v>
      </c>
      <c r="R7513">
        <f t="shared" si="823"/>
        <v>4.1933383153624479</v>
      </c>
      <c r="S7513" t="str">
        <f t="shared" si="824"/>
        <v>Acceptable</v>
      </c>
      <c r="T7513">
        <f>ROUNDUP(C7513,0)</f>
        <v>3</v>
      </c>
      <c r="U7513">
        <f>ROUNDDOWN(C7513,0)</f>
        <v>2</v>
      </c>
      <c r="V7513">
        <f>RIGHT(K7513,2)+2000</f>
        <v>2018</v>
      </c>
      <c r="W7513" t="str">
        <f>INDEX(_xlfn.TEXTSPLIT(K7513,"-"),1,2)</f>
        <v>May</v>
      </c>
      <c r="X7513" t="str">
        <f>INDEX(_xlfn.TEXTSPLIT(K7513,"-"),1,1)</f>
        <v>8</v>
      </c>
      <c r="Y7513">
        <f>INDEX(months!B:B,MATCH(Sheet1!W7513,months!A:A,0))</f>
        <v>5</v>
      </c>
      <c r="Z7513">
        <f t="shared" si="825"/>
        <v>43228</v>
      </c>
    </row>
    <row r="7514" spans="1:26" x14ac:dyDescent="0.2">
      <c r="A7514" t="s">
        <v>10397</v>
      </c>
      <c r="B7514" t="s">
        <v>556</v>
      </c>
      <c r="C7514">
        <v>2.7</v>
      </c>
      <c r="D7514">
        <v>7</v>
      </c>
      <c r="E7514" t="s">
        <v>3671</v>
      </c>
      <c r="F7514" t="s">
        <v>775</v>
      </c>
      <c r="G7514" t="s">
        <v>23</v>
      </c>
      <c r="H7514" t="s">
        <v>24</v>
      </c>
      <c r="I7514" t="s">
        <v>25</v>
      </c>
      <c r="J7514" t="s">
        <v>557</v>
      </c>
      <c r="K7514" t="s">
        <v>3229</v>
      </c>
      <c r="L7514" t="s">
        <v>59</v>
      </c>
      <c r="M7514" t="s">
        <v>274</v>
      </c>
      <c r="N7514">
        <f t="shared" si="819"/>
        <v>0</v>
      </c>
      <c r="O7514" t="str">
        <f t="shared" si="820"/>
        <v>No</v>
      </c>
      <c r="P7514">
        <f t="shared" si="821"/>
        <v>0</v>
      </c>
      <c r="Q7514">
        <f t="shared" si="822"/>
        <v>4813937689</v>
      </c>
      <c r="R7514">
        <f t="shared" si="823"/>
        <v>4.1933383153624479</v>
      </c>
      <c r="S7514" t="str">
        <f t="shared" si="824"/>
        <v>Acceptable</v>
      </c>
      <c r="T7514">
        <f>ROUNDUP(C7514,0)</f>
        <v>3</v>
      </c>
      <c r="U7514">
        <f>ROUNDDOWN(C7514,0)</f>
        <v>2</v>
      </c>
      <c r="V7514">
        <f>RIGHT(K7514,2)+2000</f>
        <v>2016</v>
      </c>
      <c r="W7514" t="str">
        <f>INDEX(_xlfn.TEXTSPLIT(K7514,"-"),1,2)</f>
        <v>Jul</v>
      </c>
      <c r="X7514" t="str">
        <f>INDEX(_xlfn.TEXTSPLIT(K7514,"-"),1,1)</f>
        <v>22</v>
      </c>
      <c r="Y7514">
        <f>INDEX(months!B:B,MATCH(Sheet1!W7514,months!A:A,0))</f>
        <v>7</v>
      </c>
      <c r="Z7514">
        <f t="shared" si="825"/>
        <v>42573</v>
      </c>
    </row>
    <row r="7515" spans="1:26" x14ac:dyDescent="0.2">
      <c r="A7515" t="s">
        <v>10398</v>
      </c>
      <c r="B7515" t="s">
        <v>3070</v>
      </c>
      <c r="C7515">
        <v>3.8</v>
      </c>
      <c r="D7515">
        <v>120</v>
      </c>
      <c r="E7515" t="s">
        <v>172</v>
      </c>
      <c r="F7515" t="s">
        <v>22</v>
      </c>
      <c r="G7515" t="s">
        <v>23</v>
      </c>
      <c r="H7515" t="s">
        <v>24</v>
      </c>
      <c r="I7515" t="s">
        <v>25</v>
      </c>
      <c r="J7515" t="s">
        <v>1303</v>
      </c>
      <c r="K7515" t="s">
        <v>559</v>
      </c>
      <c r="L7515" t="s">
        <v>3008</v>
      </c>
      <c r="M7515" t="s">
        <v>29</v>
      </c>
      <c r="N7515">
        <f t="shared" si="819"/>
        <v>0</v>
      </c>
      <c r="O7515" t="str">
        <f t="shared" si="820"/>
        <v>No</v>
      </c>
      <c r="P7515">
        <f t="shared" si="821"/>
        <v>0</v>
      </c>
      <c r="Q7515">
        <f t="shared" si="822"/>
        <v>4813937689</v>
      </c>
      <c r="R7515">
        <f t="shared" si="823"/>
        <v>4.1933383153624479</v>
      </c>
      <c r="S7515" t="str">
        <f t="shared" si="824"/>
        <v>Acceptable</v>
      </c>
      <c r="T7515">
        <f>ROUNDUP(C7515,0)</f>
        <v>4</v>
      </c>
      <c r="U7515">
        <f>ROUNDDOWN(C7515,0)</f>
        <v>3</v>
      </c>
      <c r="V7515">
        <f>RIGHT(K7515,2)+2000</f>
        <v>2018</v>
      </c>
      <c r="W7515" t="str">
        <f>INDEX(_xlfn.TEXTSPLIT(K7515,"-"),1,2)</f>
        <v>May</v>
      </c>
      <c r="X7515" t="str">
        <f>INDEX(_xlfn.TEXTSPLIT(K7515,"-"),1,1)</f>
        <v>21</v>
      </c>
      <c r="Y7515">
        <f>INDEX(months!B:B,MATCH(Sheet1!W7515,months!A:A,0))</f>
        <v>5</v>
      </c>
      <c r="Z7515">
        <f t="shared" si="825"/>
        <v>43241</v>
      </c>
    </row>
    <row r="7516" spans="1:26" x14ac:dyDescent="0.2">
      <c r="A7516" t="s">
        <v>10399</v>
      </c>
      <c r="B7516" t="s">
        <v>4612</v>
      </c>
      <c r="C7516">
        <v>5</v>
      </c>
      <c r="D7516">
        <v>24</v>
      </c>
      <c r="E7516" t="s">
        <v>427</v>
      </c>
      <c r="F7516" t="s">
        <v>101</v>
      </c>
      <c r="G7516" t="s">
        <v>23</v>
      </c>
      <c r="H7516" t="s">
        <v>24</v>
      </c>
      <c r="I7516" t="s">
        <v>25</v>
      </c>
      <c r="J7516" t="s">
        <v>4613</v>
      </c>
      <c r="K7516" t="s">
        <v>1088</v>
      </c>
      <c r="L7516" t="s">
        <v>134</v>
      </c>
      <c r="M7516" t="s">
        <v>587</v>
      </c>
      <c r="N7516">
        <f t="shared" si="819"/>
        <v>0</v>
      </c>
      <c r="O7516" t="str">
        <f t="shared" si="820"/>
        <v>No</v>
      </c>
      <c r="P7516">
        <f t="shared" si="821"/>
        <v>0</v>
      </c>
      <c r="Q7516">
        <f t="shared" si="822"/>
        <v>4813937689</v>
      </c>
      <c r="R7516">
        <f t="shared" si="823"/>
        <v>4.1933383153624479</v>
      </c>
      <c r="S7516" t="str">
        <f t="shared" si="824"/>
        <v>Acceptable</v>
      </c>
      <c r="T7516">
        <f>ROUNDUP(C7516,0)</f>
        <v>5</v>
      </c>
      <c r="U7516">
        <f>ROUNDDOWN(C7516,0)</f>
        <v>5</v>
      </c>
      <c r="V7516">
        <f>RIGHT(K7516,2)+2000</f>
        <v>2018</v>
      </c>
      <c r="W7516" t="str">
        <f>INDEX(_xlfn.TEXTSPLIT(K7516,"-"),1,2)</f>
        <v>Jun</v>
      </c>
      <c r="X7516" t="str">
        <f>INDEX(_xlfn.TEXTSPLIT(K7516,"-"),1,1)</f>
        <v>13</v>
      </c>
      <c r="Y7516">
        <f>INDEX(months!B:B,MATCH(Sheet1!W7516,months!A:A,0))</f>
        <v>6</v>
      </c>
      <c r="Z7516">
        <f t="shared" si="825"/>
        <v>43264</v>
      </c>
    </row>
    <row r="7517" spans="1:26" x14ac:dyDescent="0.2">
      <c r="A7517" t="s">
        <v>10400</v>
      </c>
      <c r="B7517" t="s">
        <v>3070</v>
      </c>
      <c r="C7517">
        <v>4.2</v>
      </c>
      <c r="D7517">
        <v>2233681</v>
      </c>
      <c r="E7517" t="s">
        <v>1388</v>
      </c>
      <c r="F7517" t="s">
        <v>43</v>
      </c>
      <c r="G7517" t="s">
        <v>23</v>
      </c>
      <c r="H7517" t="s">
        <v>24</v>
      </c>
      <c r="I7517" t="s">
        <v>44</v>
      </c>
      <c r="J7517" t="s">
        <v>2686</v>
      </c>
      <c r="K7517" t="s">
        <v>39</v>
      </c>
      <c r="L7517" t="s">
        <v>10401</v>
      </c>
      <c r="M7517" t="s">
        <v>177</v>
      </c>
      <c r="N7517">
        <f t="shared" si="819"/>
        <v>0</v>
      </c>
      <c r="O7517" t="str">
        <f t="shared" si="820"/>
        <v>No</v>
      </c>
      <c r="P7517">
        <f t="shared" si="821"/>
        <v>0</v>
      </c>
      <c r="Q7517">
        <f t="shared" si="822"/>
        <v>4813937689</v>
      </c>
      <c r="R7517">
        <f t="shared" si="823"/>
        <v>4.1933383153624479</v>
      </c>
      <c r="S7517" t="str">
        <f t="shared" si="824"/>
        <v>Acceptable</v>
      </c>
      <c r="T7517">
        <f>ROUNDUP(C7517,0)</f>
        <v>5</v>
      </c>
      <c r="U7517">
        <f>ROUNDDOWN(C7517,0)</f>
        <v>4</v>
      </c>
      <c r="V7517">
        <f>RIGHT(K7517,2)+2000</f>
        <v>2018</v>
      </c>
      <c r="W7517" t="str">
        <f>INDEX(_xlfn.TEXTSPLIT(K7517,"-"),1,2)</f>
        <v>Aug</v>
      </c>
      <c r="X7517" t="str">
        <f>INDEX(_xlfn.TEXTSPLIT(K7517,"-"),1,1)</f>
        <v>1</v>
      </c>
      <c r="Y7517">
        <f>INDEX(months!B:B,MATCH(Sheet1!W7517,months!A:A,0))</f>
        <v>8</v>
      </c>
      <c r="Z7517">
        <f t="shared" si="825"/>
        <v>43313</v>
      </c>
    </row>
    <row r="7518" spans="1:26" x14ac:dyDescent="0.2">
      <c r="A7518" t="s">
        <v>10402</v>
      </c>
      <c r="B7518" t="s">
        <v>4310</v>
      </c>
      <c r="D7518">
        <v>41</v>
      </c>
      <c r="E7518" t="s">
        <v>10403</v>
      </c>
      <c r="F7518" t="s">
        <v>22</v>
      </c>
      <c r="G7518" t="s">
        <v>23</v>
      </c>
      <c r="H7518" t="s">
        <v>24</v>
      </c>
      <c r="I7518" t="s">
        <v>25</v>
      </c>
      <c r="J7518" t="s">
        <v>2718</v>
      </c>
      <c r="K7518" t="s">
        <v>10404</v>
      </c>
      <c r="L7518" t="s">
        <v>9868</v>
      </c>
      <c r="M7518" t="s">
        <v>980</v>
      </c>
      <c r="N7518">
        <f t="shared" si="819"/>
        <v>0</v>
      </c>
      <c r="O7518" t="str">
        <f t="shared" si="820"/>
        <v>No</v>
      </c>
      <c r="P7518">
        <f t="shared" si="821"/>
        <v>0</v>
      </c>
      <c r="Q7518">
        <f t="shared" si="822"/>
        <v>4813937689</v>
      </c>
      <c r="R7518">
        <f t="shared" si="823"/>
        <v>4.1933383153624479</v>
      </c>
      <c r="S7518" t="str">
        <f t="shared" si="824"/>
        <v>Acceptable</v>
      </c>
      <c r="T7518">
        <f>ROUNDUP(C7518,0)</f>
        <v>0</v>
      </c>
      <c r="U7518">
        <f>ROUNDDOWN(C7518,0)</f>
        <v>0</v>
      </c>
      <c r="V7518">
        <f>RIGHT(K7518,2)+2000</f>
        <v>2013</v>
      </c>
      <c r="W7518" t="str">
        <f>INDEX(_xlfn.TEXTSPLIT(K7518,"-"),1,2)</f>
        <v>May</v>
      </c>
      <c r="X7518" t="str">
        <f>INDEX(_xlfn.TEXTSPLIT(K7518,"-"),1,1)</f>
        <v>2</v>
      </c>
      <c r="Y7518">
        <f>INDEX(months!B:B,MATCH(Sheet1!W7518,months!A:A,0))</f>
        <v>5</v>
      </c>
      <c r="Z7518">
        <f t="shared" si="825"/>
        <v>41396</v>
      </c>
    </row>
    <row r="7519" spans="1:26" x14ac:dyDescent="0.2">
      <c r="A7519" t="s">
        <v>10405</v>
      </c>
      <c r="B7519" t="s">
        <v>4612</v>
      </c>
      <c r="C7519">
        <v>5</v>
      </c>
      <c r="D7519">
        <v>36</v>
      </c>
      <c r="E7519" t="s">
        <v>427</v>
      </c>
      <c r="F7519" t="s">
        <v>1010</v>
      </c>
      <c r="G7519" t="s">
        <v>23</v>
      </c>
      <c r="H7519" t="s">
        <v>24</v>
      </c>
      <c r="I7519" t="s">
        <v>44</v>
      </c>
      <c r="J7519" t="s">
        <v>4613</v>
      </c>
      <c r="K7519" t="s">
        <v>2604</v>
      </c>
      <c r="L7519" t="s">
        <v>59</v>
      </c>
      <c r="M7519" t="s">
        <v>86</v>
      </c>
      <c r="N7519">
        <f t="shared" si="819"/>
        <v>0</v>
      </c>
      <c r="O7519" t="str">
        <f t="shared" si="820"/>
        <v>No</v>
      </c>
      <c r="P7519">
        <f t="shared" si="821"/>
        <v>0</v>
      </c>
      <c r="Q7519">
        <f t="shared" si="822"/>
        <v>4813937689</v>
      </c>
      <c r="R7519">
        <f t="shared" si="823"/>
        <v>4.1933383153624479</v>
      </c>
      <c r="S7519" t="str">
        <f t="shared" si="824"/>
        <v>Acceptable</v>
      </c>
      <c r="T7519">
        <f>ROUNDUP(C7519,0)</f>
        <v>5</v>
      </c>
      <c r="U7519">
        <f>ROUNDDOWN(C7519,0)</f>
        <v>5</v>
      </c>
      <c r="V7519">
        <f>RIGHT(K7519,2)+2000</f>
        <v>2017</v>
      </c>
      <c r="W7519" t="str">
        <f>INDEX(_xlfn.TEXTSPLIT(K7519,"-"),1,2)</f>
        <v>Aug</v>
      </c>
      <c r="X7519" t="str">
        <f>INDEX(_xlfn.TEXTSPLIT(K7519,"-"),1,1)</f>
        <v>2</v>
      </c>
      <c r="Y7519">
        <f>INDEX(months!B:B,MATCH(Sheet1!W7519,months!A:A,0))</f>
        <v>8</v>
      </c>
      <c r="Z7519">
        <f t="shared" si="825"/>
        <v>42949</v>
      </c>
    </row>
    <row r="7520" spans="1:26" x14ac:dyDescent="0.2">
      <c r="A7520" t="s">
        <v>10406</v>
      </c>
      <c r="B7520" t="s">
        <v>4106</v>
      </c>
      <c r="C7520">
        <v>2.6</v>
      </c>
      <c r="D7520">
        <v>8</v>
      </c>
      <c r="E7520" t="s">
        <v>252</v>
      </c>
      <c r="F7520" t="s">
        <v>775</v>
      </c>
      <c r="G7520" t="s">
        <v>23</v>
      </c>
      <c r="H7520" t="s">
        <v>24</v>
      </c>
      <c r="I7520" t="s">
        <v>25</v>
      </c>
      <c r="J7520" t="s">
        <v>4107</v>
      </c>
      <c r="K7520" t="s">
        <v>393</v>
      </c>
      <c r="L7520" t="s">
        <v>59</v>
      </c>
      <c r="M7520" t="s">
        <v>81</v>
      </c>
      <c r="N7520">
        <f t="shared" si="819"/>
        <v>0</v>
      </c>
      <c r="O7520" t="str">
        <f t="shared" si="820"/>
        <v>No</v>
      </c>
      <c r="P7520">
        <f t="shared" si="821"/>
        <v>0</v>
      </c>
      <c r="Q7520">
        <f t="shared" si="822"/>
        <v>4813937689</v>
      </c>
      <c r="R7520">
        <f t="shared" si="823"/>
        <v>4.1933383153624479</v>
      </c>
      <c r="S7520" t="str">
        <f t="shared" si="824"/>
        <v>Acceptable</v>
      </c>
      <c r="T7520">
        <f>ROUNDUP(C7520,0)</f>
        <v>3</v>
      </c>
      <c r="U7520">
        <f>ROUNDDOWN(C7520,0)</f>
        <v>2</v>
      </c>
      <c r="V7520">
        <f>RIGHT(K7520,2)+2000</f>
        <v>2017</v>
      </c>
      <c r="W7520" t="str">
        <f>INDEX(_xlfn.TEXTSPLIT(K7520,"-"),1,2)</f>
        <v>Nov</v>
      </c>
      <c r="X7520" t="str">
        <f>INDEX(_xlfn.TEXTSPLIT(K7520,"-"),1,1)</f>
        <v>21</v>
      </c>
      <c r="Y7520">
        <f>INDEX(months!B:B,MATCH(Sheet1!W7520,months!A:A,0))</f>
        <v>11</v>
      </c>
      <c r="Z7520">
        <f t="shared" si="825"/>
        <v>43060</v>
      </c>
    </row>
    <row r="7521" spans="1:26" x14ac:dyDescent="0.2">
      <c r="A7521" t="s">
        <v>10407</v>
      </c>
      <c r="B7521" t="s">
        <v>3944</v>
      </c>
      <c r="C7521">
        <v>4.4000000000000004</v>
      </c>
      <c r="D7521">
        <v>385764</v>
      </c>
      <c r="E7521" t="s">
        <v>899</v>
      </c>
      <c r="F7521" t="s">
        <v>89</v>
      </c>
      <c r="G7521" t="s">
        <v>23</v>
      </c>
      <c r="H7521" t="s">
        <v>24</v>
      </c>
      <c r="I7521" t="s">
        <v>418</v>
      </c>
      <c r="J7521" t="s">
        <v>3945</v>
      </c>
      <c r="K7521" t="s">
        <v>2235</v>
      </c>
      <c r="L7521" t="s">
        <v>10408</v>
      </c>
      <c r="M7521" t="s">
        <v>81</v>
      </c>
      <c r="N7521">
        <f t="shared" si="819"/>
        <v>0</v>
      </c>
      <c r="O7521" t="str">
        <f t="shared" si="820"/>
        <v>No</v>
      </c>
      <c r="P7521">
        <f t="shared" si="821"/>
        <v>0</v>
      </c>
      <c r="Q7521">
        <f t="shared" si="822"/>
        <v>4813937689</v>
      </c>
      <c r="R7521">
        <f t="shared" si="823"/>
        <v>4.1933383153624479</v>
      </c>
      <c r="S7521" t="str">
        <f t="shared" si="824"/>
        <v>Acceptable</v>
      </c>
      <c r="T7521">
        <f>ROUNDUP(C7521,0)</f>
        <v>5</v>
      </c>
      <c r="U7521">
        <f>ROUNDDOWN(C7521,0)</f>
        <v>4</v>
      </c>
      <c r="V7521">
        <f>RIGHT(K7521,2)+2000</f>
        <v>2018</v>
      </c>
      <c r="W7521" t="str">
        <f>INDEX(_xlfn.TEXTSPLIT(K7521,"-"),1,2)</f>
        <v>Aug</v>
      </c>
      <c r="X7521" t="str">
        <f>INDEX(_xlfn.TEXTSPLIT(K7521,"-"),1,1)</f>
        <v>5</v>
      </c>
      <c r="Y7521">
        <f>INDEX(months!B:B,MATCH(Sheet1!W7521,months!A:A,0))</f>
        <v>8</v>
      </c>
      <c r="Z7521">
        <f t="shared" si="825"/>
        <v>43317</v>
      </c>
    </row>
    <row r="7522" spans="1:26" x14ac:dyDescent="0.2">
      <c r="A7522" t="s">
        <v>10409</v>
      </c>
      <c r="B7522" t="s">
        <v>3944</v>
      </c>
      <c r="C7522">
        <v>4.3</v>
      </c>
      <c r="D7522">
        <v>151095</v>
      </c>
      <c r="E7522" t="s">
        <v>83</v>
      </c>
      <c r="F7522" t="s">
        <v>38</v>
      </c>
      <c r="G7522" t="s">
        <v>23</v>
      </c>
      <c r="H7522" t="s">
        <v>24</v>
      </c>
      <c r="I7522" t="s">
        <v>418</v>
      </c>
      <c r="J7522" t="s">
        <v>3945</v>
      </c>
      <c r="K7522" t="s">
        <v>2510</v>
      </c>
      <c r="L7522" t="s">
        <v>10410</v>
      </c>
      <c r="M7522" t="s">
        <v>81</v>
      </c>
      <c r="N7522">
        <f t="shared" si="819"/>
        <v>0</v>
      </c>
      <c r="O7522" t="str">
        <f t="shared" si="820"/>
        <v>No</v>
      </c>
      <c r="P7522">
        <f t="shared" si="821"/>
        <v>0</v>
      </c>
      <c r="Q7522">
        <f t="shared" si="822"/>
        <v>4813937689</v>
      </c>
      <c r="R7522">
        <f t="shared" si="823"/>
        <v>4.1933383153624479</v>
      </c>
      <c r="S7522" t="str">
        <f t="shared" si="824"/>
        <v>Acceptable</v>
      </c>
      <c r="T7522">
        <f>ROUNDUP(C7522,0)</f>
        <v>5</v>
      </c>
      <c r="U7522">
        <f>ROUNDDOWN(C7522,0)</f>
        <v>4</v>
      </c>
      <c r="V7522">
        <f>RIGHT(K7522,2)+2000</f>
        <v>2018</v>
      </c>
      <c r="W7522" t="str">
        <f>INDEX(_xlfn.TEXTSPLIT(K7522,"-"),1,2)</f>
        <v>Jul</v>
      </c>
      <c r="X7522" t="str">
        <f>INDEX(_xlfn.TEXTSPLIT(K7522,"-"),1,1)</f>
        <v>1</v>
      </c>
      <c r="Y7522">
        <f>INDEX(months!B:B,MATCH(Sheet1!W7522,months!A:A,0))</f>
        <v>7</v>
      </c>
      <c r="Z7522">
        <f t="shared" si="825"/>
        <v>43282</v>
      </c>
    </row>
    <row r="7523" spans="1:26" x14ac:dyDescent="0.2">
      <c r="A7523" t="s">
        <v>10411</v>
      </c>
      <c r="B7523" t="s">
        <v>4801</v>
      </c>
      <c r="D7523">
        <v>0</v>
      </c>
      <c r="E7523" t="s">
        <v>281</v>
      </c>
      <c r="F7523" t="s">
        <v>1262</v>
      </c>
      <c r="G7523" t="s">
        <v>23</v>
      </c>
      <c r="H7523" t="s">
        <v>24</v>
      </c>
      <c r="I7523" t="s">
        <v>25</v>
      </c>
      <c r="J7523" t="s">
        <v>4802</v>
      </c>
      <c r="K7523" t="s">
        <v>39</v>
      </c>
      <c r="L7523" t="s">
        <v>1267</v>
      </c>
      <c r="M7523" t="s">
        <v>86</v>
      </c>
      <c r="N7523">
        <f t="shared" si="819"/>
        <v>0</v>
      </c>
      <c r="O7523" t="str">
        <f t="shared" si="820"/>
        <v>No</v>
      </c>
      <c r="P7523">
        <f t="shared" si="821"/>
        <v>0</v>
      </c>
      <c r="Q7523">
        <f t="shared" si="822"/>
        <v>4813937689</v>
      </c>
      <c r="R7523">
        <f t="shared" si="823"/>
        <v>4.1933383153624479</v>
      </c>
      <c r="S7523" t="str">
        <f t="shared" si="824"/>
        <v>Acceptable</v>
      </c>
      <c r="T7523">
        <f>ROUNDUP(C7523,0)</f>
        <v>0</v>
      </c>
      <c r="U7523">
        <f>ROUNDDOWN(C7523,0)</f>
        <v>0</v>
      </c>
      <c r="V7523">
        <f>RIGHT(K7523,2)+2000</f>
        <v>2018</v>
      </c>
      <c r="W7523" t="str">
        <f>INDEX(_xlfn.TEXTSPLIT(K7523,"-"),1,2)</f>
        <v>Aug</v>
      </c>
      <c r="X7523" t="str">
        <f>INDEX(_xlfn.TEXTSPLIT(K7523,"-"),1,1)</f>
        <v>1</v>
      </c>
      <c r="Y7523">
        <f>INDEX(months!B:B,MATCH(Sheet1!W7523,months!A:A,0))</f>
        <v>8</v>
      </c>
      <c r="Z7523">
        <f t="shared" si="825"/>
        <v>43313</v>
      </c>
    </row>
    <row r="7524" spans="1:26" x14ac:dyDescent="0.2">
      <c r="A7524" t="s">
        <v>10412</v>
      </c>
      <c r="B7524" t="s">
        <v>4801</v>
      </c>
      <c r="D7524">
        <v>0</v>
      </c>
      <c r="E7524" t="s">
        <v>281</v>
      </c>
      <c r="F7524" t="s">
        <v>1262</v>
      </c>
      <c r="G7524" t="s">
        <v>23</v>
      </c>
      <c r="H7524" t="s">
        <v>24</v>
      </c>
      <c r="I7524" t="s">
        <v>25</v>
      </c>
      <c r="J7524" t="s">
        <v>4802</v>
      </c>
      <c r="K7524" t="s">
        <v>229</v>
      </c>
      <c r="L7524" t="s">
        <v>1267</v>
      </c>
      <c r="M7524" t="s">
        <v>86</v>
      </c>
      <c r="N7524">
        <f t="shared" si="819"/>
        <v>0</v>
      </c>
      <c r="O7524" t="str">
        <f t="shared" si="820"/>
        <v>No</v>
      </c>
      <c r="P7524">
        <f t="shared" si="821"/>
        <v>0</v>
      </c>
      <c r="Q7524">
        <f t="shared" si="822"/>
        <v>4813937689</v>
      </c>
      <c r="R7524">
        <f t="shared" si="823"/>
        <v>4.1933383153624479</v>
      </c>
      <c r="S7524" t="str">
        <f t="shared" si="824"/>
        <v>Acceptable</v>
      </c>
      <c r="T7524">
        <f>ROUNDUP(C7524,0)</f>
        <v>0</v>
      </c>
      <c r="U7524">
        <f>ROUNDDOWN(C7524,0)</f>
        <v>0</v>
      </c>
      <c r="V7524">
        <f>RIGHT(K7524,2)+2000</f>
        <v>2018</v>
      </c>
      <c r="W7524" t="str">
        <f>INDEX(_xlfn.TEXTSPLIT(K7524,"-"),1,2)</f>
        <v>Jul</v>
      </c>
      <c r="X7524" t="str">
        <f>INDEX(_xlfn.TEXTSPLIT(K7524,"-"),1,1)</f>
        <v>29</v>
      </c>
      <c r="Y7524">
        <f>INDEX(months!B:B,MATCH(Sheet1!W7524,months!A:A,0))</f>
        <v>7</v>
      </c>
      <c r="Z7524">
        <f t="shared" si="825"/>
        <v>43310</v>
      </c>
    </row>
    <row r="7525" spans="1:26" x14ac:dyDescent="0.2">
      <c r="A7525" t="s">
        <v>10413</v>
      </c>
      <c r="B7525" t="s">
        <v>3391</v>
      </c>
      <c r="C7525">
        <v>4.7</v>
      </c>
      <c r="D7525">
        <v>19</v>
      </c>
      <c r="E7525" t="s">
        <v>550</v>
      </c>
      <c r="F7525" t="s">
        <v>1010</v>
      </c>
      <c r="G7525" t="s">
        <v>23</v>
      </c>
      <c r="H7525" t="s">
        <v>24</v>
      </c>
      <c r="I7525" t="s">
        <v>25</v>
      </c>
      <c r="J7525" t="s">
        <v>3393</v>
      </c>
      <c r="K7525" t="s">
        <v>533</v>
      </c>
      <c r="L7525" t="s">
        <v>8306</v>
      </c>
      <c r="M7525" t="s">
        <v>81</v>
      </c>
      <c r="N7525">
        <f t="shared" si="819"/>
        <v>0</v>
      </c>
      <c r="O7525" t="str">
        <f t="shared" si="820"/>
        <v>No</v>
      </c>
      <c r="P7525">
        <f t="shared" si="821"/>
        <v>0</v>
      </c>
      <c r="Q7525">
        <f t="shared" si="822"/>
        <v>4813937689</v>
      </c>
      <c r="R7525">
        <f t="shared" si="823"/>
        <v>4.1933383153624479</v>
      </c>
      <c r="S7525" t="str">
        <f t="shared" si="824"/>
        <v>Acceptable</v>
      </c>
      <c r="T7525">
        <f>ROUNDUP(C7525,0)</f>
        <v>5</v>
      </c>
      <c r="U7525">
        <f>ROUNDDOWN(C7525,0)</f>
        <v>4</v>
      </c>
      <c r="V7525">
        <f>RIGHT(K7525,2)+2000</f>
        <v>2018</v>
      </c>
      <c r="W7525" t="str">
        <f>INDEX(_xlfn.TEXTSPLIT(K7525,"-"),1,2)</f>
        <v>Jun</v>
      </c>
      <c r="X7525" t="str">
        <f>INDEX(_xlfn.TEXTSPLIT(K7525,"-"),1,1)</f>
        <v>16</v>
      </c>
      <c r="Y7525">
        <f>INDEX(months!B:B,MATCH(Sheet1!W7525,months!A:A,0))</f>
        <v>6</v>
      </c>
      <c r="Z7525">
        <f t="shared" si="825"/>
        <v>43267</v>
      </c>
    </row>
    <row r="7526" spans="1:26" x14ac:dyDescent="0.2">
      <c r="A7526" t="s">
        <v>10414</v>
      </c>
      <c r="B7526" t="s">
        <v>3070</v>
      </c>
      <c r="C7526">
        <v>2.8</v>
      </c>
      <c r="D7526">
        <v>4</v>
      </c>
      <c r="E7526" t="s">
        <v>123</v>
      </c>
      <c r="F7526" t="s">
        <v>1199</v>
      </c>
      <c r="G7526" t="s">
        <v>23</v>
      </c>
      <c r="H7526" t="s">
        <v>24</v>
      </c>
      <c r="I7526" t="s">
        <v>25</v>
      </c>
      <c r="J7526" t="s">
        <v>1303</v>
      </c>
      <c r="K7526" t="s">
        <v>357</v>
      </c>
      <c r="L7526" t="s">
        <v>1336</v>
      </c>
      <c r="M7526" t="s">
        <v>274</v>
      </c>
      <c r="N7526">
        <f t="shared" si="819"/>
        <v>0</v>
      </c>
      <c r="O7526" t="str">
        <f t="shared" si="820"/>
        <v>No</v>
      </c>
      <c r="P7526">
        <f t="shared" si="821"/>
        <v>0</v>
      </c>
      <c r="Q7526">
        <f t="shared" si="822"/>
        <v>4813937689</v>
      </c>
      <c r="R7526">
        <f t="shared" si="823"/>
        <v>4.1933383153624479</v>
      </c>
      <c r="S7526" t="str">
        <f t="shared" si="824"/>
        <v>Acceptable</v>
      </c>
      <c r="T7526">
        <f>ROUNDUP(C7526,0)</f>
        <v>3</v>
      </c>
      <c r="U7526">
        <f>ROUNDDOWN(C7526,0)</f>
        <v>2</v>
      </c>
      <c r="V7526">
        <f>RIGHT(K7526,2)+2000</f>
        <v>2018</v>
      </c>
      <c r="W7526" t="str">
        <f>INDEX(_xlfn.TEXTSPLIT(K7526,"-"),1,2)</f>
        <v>Jul</v>
      </c>
      <c r="X7526" t="str">
        <f>INDEX(_xlfn.TEXTSPLIT(K7526,"-"),1,1)</f>
        <v>25</v>
      </c>
      <c r="Y7526">
        <f>INDEX(months!B:B,MATCH(Sheet1!W7526,months!A:A,0))</f>
        <v>7</v>
      </c>
      <c r="Z7526">
        <f t="shared" si="825"/>
        <v>43306</v>
      </c>
    </row>
    <row r="7527" spans="1:26" x14ac:dyDescent="0.2">
      <c r="A7527" t="s">
        <v>10415</v>
      </c>
      <c r="B7527" t="s">
        <v>3070</v>
      </c>
      <c r="C7527">
        <v>4.0999999999999996</v>
      </c>
      <c r="D7527">
        <v>488039</v>
      </c>
      <c r="E7527" t="s">
        <v>1933</v>
      </c>
      <c r="F7527" t="s">
        <v>89</v>
      </c>
      <c r="G7527" t="s">
        <v>23</v>
      </c>
      <c r="H7527" t="s">
        <v>24</v>
      </c>
      <c r="I7527" t="s">
        <v>44</v>
      </c>
      <c r="J7527" t="s">
        <v>2686</v>
      </c>
      <c r="K7527" t="s">
        <v>3410</v>
      </c>
      <c r="L7527" t="s">
        <v>10416</v>
      </c>
      <c r="M7527" t="s">
        <v>177</v>
      </c>
      <c r="N7527">
        <f t="shared" si="819"/>
        <v>0</v>
      </c>
      <c r="O7527" t="str">
        <f t="shared" si="820"/>
        <v>No</v>
      </c>
      <c r="P7527">
        <f t="shared" si="821"/>
        <v>0</v>
      </c>
      <c r="Q7527">
        <f t="shared" si="822"/>
        <v>4813937689</v>
      </c>
      <c r="R7527">
        <f t="shared" si="823"/>
        <v>4.1933383153624479</v>
      </c>
      <c r="S7527" t="str">
        <f t="shared" si="824"/>
        <v>Acceptable</v>
      </c>
      <c r="T7527">
        <f>ROUNDUP(C7527,0)</f>
        <v>5</v>
      </c>
      <c r="U7527">
        <f>ROUNDDOWN(C7527,0)</f>
        <v>4</v>
      </c>
      <c r="V7527">
        <f>RIGHT(K7527,2)+2000</f>
        <v>2017</v>
      </c>
      <c r="W7527" t="str">
        <f>INDEX(_xlfn.TEXTSPLIT(K7527,"-"),1,2)</f>
        <v>Nov</v>
      </c>
      <c r="X7527" t="str">
        <f>INDEX(_xlfn.TEXTSPLIT(K7527,"-"),1,1)</f>
        <v>15</v>
      </c>
      <c r="Y7527">
        <f>INDEX(months!B:B,MATCH(Sheet1!W7527,months!A:A,0))</f>
        <v>11</v>
      </c>
      <c r="Z7527">
        <f t="shared" si="825"/>
        <v>43054</v>
      </c>
    </row>
    <row r="7528" spans="1:26" x14ac:dyDescent="0.2">
      <c r="A7528" t="s">
        <v>10417</v>
      </c>
      <c r="B7528" t="s">
        <v>2116</v>
      </c>
      <c r="D7528">
        <v>2</v>
      </c>
      <c r="E7528" t="s">
        <v>516</v>
      </c>
      <c r="F7528" t="s">
        <v>1278</v>
      </c>
      <c r="G7528" t="s">
        <v>23</v>
      </c>
      <c r="H7528" t="s">
        <v>24</v>
      </c>
      <c r="I7528" t="s">
        <v>25</v>
      </c>
      <c r="J7528" t="s">
        <v>2117</v>
      </c>
      <c r="K7528" t="s">
        <v>66</v>
      </c>
      <c r="L7528" t="s">
        <v>180</v>
      </c>
      <c r="M7528" t="s">
        <v>29</v>
      </c>
      <c r="N7528">
        <f t="shared" si="819"/>
        <v>0</v>
      </c>
      <c r="O7528" t="str">
        <f t="shared" si="820"/>
        <v>No</v>
      </c>
      <c r="P7528">
        <f t="shared" si="821"/>
        <v>0</v>
      </c>
      <c r="Q7528">
        <f t="shared" si="822"/>
        <v>4813937689</v>
      </c>
      <c r="R7528">
        <f t="shared" si="823"/>
        <v>4.1933383153624479</v>
      </c>
      <c r="S7528" t="str">
        <f t="shared" si="824"/>
        <v>Acceptable</v>
      </c>
      <c r="T7528">
        <f>ROUNDUP(C7528,0)</f>
        <v>0</v>
      </c>
      <c r="U7528">
        <f>ROUNDDOWN(C7528,0)</f>
        <v>0</v>
      </c>
      <c r="V7528">
        <f>RIGHT(K7528,2)+2000</f>
        <v>2018</v>
      </c>
      <c r="W7528" t="str">
        <f>INDEX(_xlfn.TEXTSPLIT(K7528,"-"),1,2)</f>
        <v>Jun</v>
      </c>
      <c r="X7528" t="str">
        <f>INDEX(_xlfn.TEXTSPLIT(K7528,"-"),1,1)</f>
        <v>14</v>
      </c>
      <c r="Y7528">
        <f>INDEX(months!B:B,MATCH(Sheet1!W7528,months!A:A,0))</f>
        <v>6</v>
      </c>
      <c r="Z7528">
        <f t="shared" si="825"/>
        <v>43265</v>
      </c>
    </row>
    <row r="7529" spans="1:26" x14ac:dyDescent="0.2">
      <c r="A7529" t="s">
        <v>10418</v>
      </c>
      <c r="B7529" t="s">
        <v>2518</v>
      </c>
      <c r="C7529">
        <v>3.6</v>
      </c>
      <c r="D7529">
        <v>67</v>
      </c>
      <c r="E7529" t="s">
        <v>10419</v>
      </c>
      <c r="F7529" t="s">
        <v>101</v>
      </c>
      <c r="G7529" t="s">
        <v>23</v>
      </c>
      <c r="H7529" t="s">
        <v>24</v>
      </c>
      <c r="I7529" t="s">
        <v>25</v>
      </c>
      <c r="J7529" t="s">
        <v>2519</v>
      </c>
      <c r="K7529" t="s">
        <v>10420</v>
      </c>
      <c r="L7529" t="s">
        <v>2742</v>
      </c>
      <c r="M7529" t="s">
        <v>86</v>
      </c>
      <c r="N7529">
        <f t="shared" si="819"/>
        <v>0</v>
      </c>
      <c r="O7529" t="str">
        <f t="shared" si="820"/>
        <v>No</v>
      </c>
      <c r="P7529">
        <f t="shared" si="821"/>
        <v>0</v>
      </c>
      <c r="Q7529">
        <f t="shared" si="822"/>
        <v>4813937689</v>
      </c>
      <c r="R7529">
        <f t="shared" si="823"/>
        <v>4.1933383153624479</v>
      </c>
      <c r="S7529" t="str">
        <f t="shared" si="824"/>
        <v>Acceptable</v>
      </c>
      <c r="T7529">
        <f>ROUNDUP(C7529,0)</f>
        <v>4</v>
      </c>
      <c r="U7529">
        <f>ROUNDDOWN(C7529,0)</f>
        <v>3</v>
      </c>
      <c r="V7529">
        <f>RIGHT(K7529,2)+2000</f>
        <v>2015</v>
      </c>
      <c r="W7529" t="str">
        <f>INDEX(_xlfn.TEXTSPLIT(K7529,"-"),1,2)</f>
        <v>Dec</v>
      </c>
      <c r="X7529" t="str">
        <f>INDEX(_xlfn.TEXTSPLIT(K7529,"-"),1,1)</f>
        <v>23</v>
      </c>
      <c r="Y7529">
        <f>INDEX(months!B:B,MATCH(Sheet1!W7529,months!A:A,0))</f>
        <v>12</v>
      </c>
      <c r="Z7529">
        <f t="shared" si="825"/>
        <v>42361</v>
      </c>
    </row>
    <row r="7530" spans="1:26" x14ac:dyDescent="0.2">
      <c r="A7530" t="s">
        <v>10421</v>
      </c>
      <c r="B7530" t="s">
        <v>4612</v>
      </c>
      <c r="D7530">
        <v>1</v>
      </c>
      <c r="E7530" t="s">
        <v>427</v>
      </c>
      <c r="F7530" t="s">
        <v>1230</v>
      </c>
      <c r="G7530" t="s">
        <v>23</v>
      </c>
      <c r="H7530" t="s">
        <v>24</v>
      </c>
      <c r="I7530" t="s">
        <v>25</v>
      </c>
      <c r="J7530" t="s">
        <v>4613</v>
      </c>
      <c r="K7530" t="s">
        <v>390</v>
      </c>
      <c r="L7530" t="s">
        <v>313</v>
      </c>
      <c r="M7530" t="s">
        <v>29</v>
      </c>
      <c r="N7530">
        <f t="shared" si="819"/>
        <v>0</v>
      </c>
      <c r="O7530" t="str">
        <f t="shared" si="820"/>
        <v>No</v>
      </c>
      <c r="P7530">
        <f t="shared" si="821"/>
        <v>0</v>
      </c>
      <c r="Q7530">
        <f t="shared" si="822"/>
        <v>4813937689</v>
      </c>
      <c r="R7530">
        <f t="shared" si="823"/>
        <v>4.1933383153624479</v>
      </c>
      <c r="S7530" t="str">
        <f t="shared" si="824"/>
        <v>Acceptable</v>
      </c>
      <c r="T7530">
        <f>ROUNDUP(C7530,0)</f>
        <v>0</v>
      </c>
      <c r="U7530">
        <f>ROUNDDOWN(C7530,0)</f>
        <v>0</v>
      </c>
      <c r="V7530">
        <f>RIGHT(K7530,2)+2000</f>
        <v>2018</v>
      </c>
      <c r="W7530" t="str">
        <f>INDEX(_xlfn.TEXTSPLIT(K7530,"-"),1,2)</f>
        <v>May</v>
      </c>
      <c r="X7530" t="str">
        <f>INDEX(_xlfn.TEXTSPLIT(K7530,"-"),1,1)</f>
        <v>24</v>
      </c>
      <c r="Y7530">
        <f>INDEX(months!B:B,MATCH(Sheet1!W7530,months!A:A,0))</f>
        <v>5</v>
      </c>
      <c r="Z7530">
        <f t="shared" si="825"/>
        <v>43244</v>
      </c>
    </row>
    <row r="7531" spans="1:26" x14ac:dyDescent="0.2">
      <c r="A7531" t="s">
        <v>10422</v>
      </c>
      <c r="B7531" t="s">
        <v>4612</v>
      </c>
      <c r="D7531">
        <v>1</v>
      </c>
      <c r="E7531" t="s">
        <v>756</v>
      </c>
      <c r="F7531" t="s">
        <v>1230</v>
      </c>
      <c r="G7531" t="s">
        <v>23</v>
      </c>
      <c r="H7531" t="s">
        <v>24</v>
      </c>
      <c r="I7531" t="s">
        <v>25</v>
      </c>
      <c r="J7531" t="s">
        <v>4613</v>
      </c>
      <c r="K7531" t="s">
        <v>390</v>
      </c>
      <c r="L7531" t="s">
        <v>313</v>
      </c>
      <c r="M7531" t="s">
        <v>29</v>
      </c>
      <c r="N7531">
        <f t="shared" si="819"/>
        <v>0</v>
      </c>
      <c r="O7531" t="str">
        <f t="shared" si="820"/>
        <v>No</v>
      </c>
      <c r="P7531">
        <f t="shared" si="821"/>
        <v>0</v>
      </c>
      <c r="Q7531">
        <f t="shared" si="822"/>
        <v>4813937689</v>
      </c>
      <c r="R7531">
        <f t="shared" si="823"/>
        <v>4.1933383153624479</v>
      </c>
      <c r="S7531" t="str">
        <f t="shared" si="824"/>
        <v>Acceptable</v>
      </c>
      <c r="T7531">
        <f>ROUNDUP(C7531,0)</f>
        <v>0</v>
      </c>
      <c r="U7531">
        <f>ROUNDDOWN(C7531,0)</f>
        <v>0</v>
      </c>
      <c r="V7531">
        <f>RIGHT(K7531,2)+2000</f>
        <v>2018</v>
      </c>
      <c r="W7531" t="str">
        <f>INDEX(_xlfn.TEXTSPLIT(K7531,"-"),1,2)</f>
        <v>May</v>
      </c>
      <c r="X7531" t="str">
        <f>INDEX(_xlfn.TEXTSPLIT(K7531,"-"),1,1)</f>
        <v>24</v>
      </c>
      <c r="Y7531">
        <f>INDEX(months!B:B,MATCH(Sheet1!W7531,months!A:A,0))</f>
        <v>5</v>
      </c>
      <c r="Z7531">
        <f t="shared" si="825"/>
        <v>43244</v>
      </c>
    </row>
    <row r="7532" spans="1:26" x14ac:dyDescent="0.2">
      <c r="A7532" t="s">
        <v>10423</v>
      </c>
      <c r="B7532" t="s">
        <v>1790</v>
      </c>
      <c r="C7532">
        <v>4</v>
      </c>
      <c r="D7532">
        <v>210</v>
      </c>
      <c r="E7532" t="s">
        <v>403</v>
      </c>
      <c r="F7532" t="s">
        <v>22</v>
      </c>
      <c r="G7532" t="s">
        <v>23</v>
      </c>
      <c r="H7532" t="s">
        <v>24</v>
      </c>
      <c r="I7532" t="s">
        <v>25</v>
      </c>
      <c r="J7532" t="s">
        <v>1791</v>
      </c>
      <c r="K7532" t="s">
        <v>115</v>
      </c>
      <c r="L7532" t="s">
        <v>4237</v>
      </c>
      <c r="M7532" t="s">
        <v>47</v>
      </c>
      <c r="N7532">
        <f t="shared" si="819"/>
        <v>0</v>
      </c>
      <c r="O7532" t="str">
        <f t="shared" si="820"/>
        <v>No</v>
      </c>
      <c r="P7532">
        <f t="shared" si="821"/>
        <v>0</v>
      </c>
      <c r="Q7532">
        <f t="shared" si="822"/>
        <v>4813937689</v>
      </c>
      <c r="R7532">
        <f t="shared" si="823"/>
        <v>4.1933383153624479</v>
      </c>
      <c r="S7532" t="str">
        <f t="shared" si="824"/>
        <v>Acceptable</v>
      </c>
      <c r="T7532">
        <f>ROUNDUP(C7532,0)</f>
        <v>4</v>
      </c>
      <c r="U7532">
        <f>ROUNDDOWN(C7532,0)</f>
        <v>4</v>
      </c>
      <c r="V7532">
        <f>RIGHT(K7532,2)+2000</f>
        <v>2018</v>
      </c>
      <c r="W7532" t="str">
        <f>INDEX(_xlfn.TEXTSPLIT(K7532,"-"),1,2)</f>
        <v>Jul</v>
      </c>
      <c r="X7532" t="str">
        <f>INDEX(_xlfn.TEXTSPLIT(K7532,"-"),1,1)</f>
        <v>30</v>
      </c>
      <c r="Y7532">
        <f>INDEX(months!B:B,MATCH(Sheet1!W7532,months!A:A,0))</f>
        <v>7</v>
      </c>
      <c r="Z7532">
        <f t="shared" si="825"/>
        <v>43311</v>
      </c>
    </row>
    <row r="7533" spans="1:26" x14ac:dyDescent="0.2">
      <c r="A7533" t="s">
        <v>10424</v>
      </c>
      <c r="B7533" t="s">
        <v>2518</v>
      </c>
      <c r="D7533">
        <v>0</v>
      </c>
      <c r="E7533" t="s">
        <v>42</v>
      </c>
      <c r="F7533" t="s">
        <v>1230</v>
      </c>
      <c r="G7533" t="s">
        <v>23</v>
      </c>
      <c r="H7533" t="s">
        <v>24</v>
      </c>
      <c r="I7533" t="s">
        <v>25</v>
      </c>
      <c r="J7533" t="s">
        <v>2519</v>
      </c>
      <c r="K7533" t="s">
        <v>6785</v>
      </c>
      <c r="L7533" t="s">
        <v>59</v>
      </c>
      <c r="M7533" t="s">
        <v>81</v>
      </c>
      <c r="N7533">
        <f t="shared" si="819"/>
        <v>0</v>
      </c>
      <c r="O7533" t="str">
        <f t="shared" si="820"/>
        <v>No</v>
      </c>
      <c r="P7533">
        <f t="shared" si="821"/>
        <v>0</v>
      </c>
      <c r="Q7533">
        <f t="shared" si="822"/>
        <v>4813937689</v>
      </c>
      <c r="R7533">
        <f t="shared" si="823"/>
        <v>4.1933383153624479</v>
      </c>
      <c r="S7533" t="str">
        <f t="shared" si="824"/>
        <v>Acceptable</v>
      </c>
      <c r="T7533">
        <f>ROUNDUP(C7533,0)</f>
        <v>0</v>
      </c>
      <c r="U7533">
        <f>ROUNDDOWN(C7533,0)</f>
        <v>0</v>
      </c>
      <c r="V7533">
        <f>RIGHT(K7533,2)+2000</f>
        <v>2017</v>
      </c>
      <c r="W7533" t="str">
        <f>INDEX(_xlfn.TEXTSPLIT(K7533,"-"),1,2)</f>
        <v>Jun</v>
      </c>
      <c r="X7533" t="str">
        <f>INDEX(_xlfn.TEXTSPLIT(K7533,"-"),1,1)</f>
        <v>30</v>
      </c>
      <c r="Y7533">
        <f>INDEX(months!B:B,MATCH(Sheet1!W7533,months!A:A,0))</f>
        <v>6</v>
      </c>
      <c r="Z7533">
        <f t="shared" si="825"/>
        <v>42916</v>
      </c>
    </row>
    <row r="7534" spans="1:26" x14ac:dyDescent="0.2">
      <c r="A7534" t="s">
        <v>10425</v>
      </c>
      <c r="B7534" t="s">
        <v>4801</v>
      </c>
      <c r="D7534">
        <v>2</v>
      </c>
      <c r="E7534" t="s">
        <v>83</v>
      </c>
      <c r="F7534" t="s">
        <v>1010</v>
      </c>
      <c r="G7534" t="s">
        <v>23</v>
      </c>
      <c r="H7534" t="s">
        <v>24</v>
      </c>
      <c r="I7534" t="s">
        <v>44</v>
      </c>
      <c r="J7534" t="s">
        <v>4802</v>
      </c>
      <c r="K7534" t="s">
        <v>927</v>
      </c>
      <c r="L7534" t="s">
        <v>59</v>
      </c>
      <c r="M7534" t="s">
        <v>81</v>
      </c>
      <c r="N7534">
        <f t="shared" si="819"/>
        <v>0</v>
      </c>
      <c r="O7534" t="str">
        <f t="shared" si="820"/>
        <v>No</v>
      </c>
      <c r="P7534">
        <f t="shared" si="821"/>
        <v>0</v>
      </c>
      <c r="Q7534">
        <f t="shared" si="822"/>
        <v>4813937689</v>
      </c>
      <c r="R7534">
        <f t="shared" si="823"/>
        <v>4.1933383153624479</v>
      </c>
      <c r="S7534" t="str">
        <f t="shared" si="824"/>
        <v>Acceptable</v>
      </c>
      <c r="T7534">
        <f>ROUNDUP(C7534,0)</f>
        <v>0</v>
      </c>
      <c r="U7534">
        <f>ROUNDDOWN(C7534,0)</f>
        <v>0</v>
      </c>
      <c r="V7534">
        <f>RIGHT(K7534,2)+2000</f>
        <v>2017</v>
      </c>
      <c r="W7534" t="str">
        <f>INDEX(_xlfn.TEXTSPLIT(K7534,"-"),1,2)</f>
        <v>Mar</v>
      </c>
      <c r="X7534" t="str">
        <f>INDEX(_xlfn.TEXTSPLIT(K7534,"-"),1,1)</f>
        <v>5</v>
      </c>
      <c r="Y7534">
        <f>INDEX(months!B:B,MATCH(Sheet1!W7534,months!A:A,0))</f>
        <v>3</v>
      </c>
      <c r="Z7534">
        <f t="shared" si="825"/>
        <v>42799</v>
      </c>
    </row>
    <row r="7535" spans="1:26" x14ac:dyDescent="0.2">
      <c r="A7535" t="s">
        <v>10426</v>
      </c>
      <c r="B7535" t="s">
        <v>2518</v>
      </c>
      <c r="C7535">
        <v>5</v>
      </c>
      <c r="D7535">
        <v>2</v>
      </c>
      <c r="E7535" t="s">
        <v>3671</v>
      </c>
      <c r="F7535" t="s">
        <v>1010</v>
      </c>
      <c r="G7535" t="s">
        <v>23</v>
      </c>
      <c r="H7535" t="s">
        <v>24</v>
      </c>
      <c r="I7535" t="s">
        <v>25</v>
      </c>
      <c r="J7535" t="s">
        <v>2519</v>
      </c>
      <c r="K7535" t="s">
        <v>6849</v>
      </c>
      <c r="L7535" t="s">
        <v>780</v>
      </c>
      <c r="M7535" t="s">
        <v>29</v>
      </c>
      <c r="N7535">
        <f t="shared" si="819"/>
        <v>0</v>
      </c>
      <c r="O7535" t="str">
        <f t="shared" si="820"/>
        <v>No</v>
      </c>
      <c r="P7535">
        <f t="shared" si="821"/>
        <v>0</v>
      </c>
      <c r="Q7535">
        <f t="shared" si="822"/>
        <v>4813937689</v>
      </c>
      <c r="R7535">
        <f t="shared" si="823"/>
        <v>4.1933383153624479</v>
      </c>
      <c r="S7535" t="str">
        <f t="shared" si="824"/>
        <v>Acceptable</v>
      </c>
      <c r="T7535">
        <f>ROUNDUP(C7535,0)</f>
        <v>5</v>
      </c>
      <c r="U7535">
        <f>ROUNDDOWN(C7535,0)</f>
        <v>5</v>
      </c>
      <c r="V7535">
        <f>RIGHT(K7535,2)+2000</f>
        <v>2017</v>
      </c>
      <c r="W7535" t="str">
        <f>INDEX(_xlfn.TEXTSPLIT(K7535,"-"),1,2)</f>
        <v>Feb</v>
      </c>
      <c r="X7535" t="str">
        <f>INDEX(_xlfn.TEXTSPLIT(K7535,"-"),1,1)</f>
        <v>2</v>
      </c>
      <c r="Y7535">
        <f>INDEX(months!B:B,MATCH(Sheet1!W7535,months!A:A,0))</f>
        <v>2</v>
      </c>
      <c r="Z7535">
        <f t="shared" si="825"/>
        <v>42768</v>
      </c>
    </row>
    <row r="7536" spans="1:26" x14ac:dyDescent="0.2">
      <c r="A7536" t="s">
        <v>10427</v>
      </c>
      <c r="B7536" t="s">
        <v>2116</v>
      </c>
      <c r="C7536">
        <v>5</v>
      </c>
      <c r="D7536">
        <v>3</v>
      </c>
      <c r="E7536" t="s">
        <v>763</v>
      </c>
      <c r="F7536" t="s">
        <v>1005</v>
      </c>
      <c r="G7536" t="s">
        <v>23</v>
      </c>
      <c r="H7536" t="s">
        <v>24</v>
      </c>
      <c r="I7536" t="s">
        <v>25</v>
      </c>
      <c r="J7536" t="s">
        <v>2117</v>
      </c>
      <c r="K7536" t="s">
        <v>859</v>
      </c>
      <c r="L7536" t="s">
        <v>10428</v>
      </c>
      <c r="M7536" t="s">
        <v>81</v>
      </c>
      <c r="N7536">
        <f t="shared" si="819"/>
        <v>0</v>
      </c>
      <c r="O7536" t="str">
        <f t="shared" si="820"/>
        <v>No</v>
      </c>
      <c r="P7536">
        <f t="shared" si="821"/>
        <v>0</v>
      </c>
      <c r="Q7536">
        <f t="shared" si="822"/>
        <v>4813937689</v>
      </c>
      <c r="R7536">
        <f t="shared" si="823"/>
        <v>4.1933383153624479</v>
      </c>
      <c r="S7536" t="str">
        <f t="shared" si="824"/>
        <v>Acceptable</v>
      </c>
      <c r="T7536">
        <f>ROUNDUP(C7536,0)</f>
        <v>5</v>
      </c>
      <c r="U7536">
        <f>ROUNDDOWN(C7536,0)</f>
        <v>5</v>
      </c>
      <c r="V7536">
        <f>RIGHT(K7536,2)+2000</f>
        <v>2018</v>
      </c>
      <c r="W7536" t="str">
        <f>INDEX(_xlfn.TEXTSPLIT(K7536,"-"),1,2)</f>
        <v>Jun</v>
      </c>
      <c r="X7536" t="str">
        <f>INDEX(_xlfn.TEXTSPLIT(K7536,"-"),1,1)</f>
        <v>27</v>
      </c>
      <c r="Y7536">
        <f>INDEX(months!B:B,MATCH(Sheet1!W7536,months!A:A,0))</f>
        <v>6</v>
      </c>
      <c r="Z7536">
        <f t="shared" si="825"/>
        <v>43278</v>
      </c>
    </row>
    <row r="7537" spans="1:26" x14ac:dyDescent="0.2">
      <c r="A7537" t="s">
        <v>10429</v>
      </c>
      <c r="B7537" t="s">
        <v>3391</v>
      </c>
      <c r="C7537">
        <v>4.7</v>
      </c>
      <c r="D7537">
        <v>6</v>
      </c>
      <c r="E7537" t="s">
        <v>155</v>
      </c>
      <c r="F7537" t="s">
        <v>1010</v>
      </c>
      <c r="G7537" t="s">
        <v>23</v>
      </c>
      <c r="H7537" t="s">
        <v>24</v>
      </c>
      <c r="I7537" t="s">
        <v>25</v>
      </c>
      <c r="J7537" t="s">
        <v>3393</v>
      </c>
      <c r="K7537" t="s">
        <v>2071</v>
      </c>
      <c r="L7537" t="s">
        <v>53</v>
      </c>
      <c r="M7537" t="s">
        <v>86</v>
      </c>
      <c r="N7537">
        <f t="shared" si="819"/>
        <v>0</v>
      </c>
      <c r="O7537" t="str">
        <f t="shared" si="820"/>
        <v>No</v>
      </c>
      <c r="P7537">
        <f t="shared" si="821"/>
        <v>0</v>
      </c>
      <c r="Q7537">
        <f t="shared" si="822"/>
        <v>4813937689</v>
      </c>
      <c r="R7537">
        <f t="shared" si="823"/>
        <v>4.1933383153624479</v>
      </c>
      <c r="S7537" t="str">
        <f t="shared" si="824"/>
        <v>Acceptable</v>
      </c>
      <c r="T7537">
        <f>ROUNDUP(C7537,0)</f>
        <v>5</v>
      </c>
      <c r="U7537">
        <f>ROUNDDOWN(C7537,0)</f>
        <v>4</v>
      </c>
      <c r="V7537">
        <f>RIGHT(K7537,2)+2000</f>
        <v>2017</v>
      </c>
      <c r="W7537" t="str">
        <f>INDEX(_xlfn.TEXTSPLIT(K7537,"-"),1,2)</f>
        <v>Feb</v>
      </c>
      <c r="X7537" t="str">
        <f>INDEX(_xlfn.TEXTSPLIT(K7537,"-"),1,1)</f>
        <v>17</v>
      </c>
      <c r="Y7537">
        <f>INDEX(months!B:B,MATCH(Sheet1!W7537,months!A:A,0))</f>
        <v>2</v>
      </c>
      <c r="Z7537">
        <f t="shared" si="825"/>
        <v>42783</v>
      </c>
    </row>
    <row r="7538" spans="1:26" x14ac:dyDescent="0.2">
      <c r="A7538" t="s">
        <v>10430</v>
      </c>
      <c r="B7538" t="s">
        <v>4612</v>
      </c>
      <c r="C7538">
        <v>4.7</v>
      </c>
      <c r="D7538">
        <v>24900999</v>
      </c>
      <c r="E7538" t="s">
        <v>46</v>
      </c>
      <c r="F7538" t="s">
        <v>799</v>
      </c>
      <c r="G7538" t="s">
        <v>23</v>
      </c>
      <c r="H7538" t="s">
        <v>24</v>
      </c>
      <c r="I7538" t="s">
        <v>25</v>
      </c>
      <c r="J7538" t="s">
        <v>4613</v>
      </c>
      <c r="K7538" t="s">
        <v>311</v>
      </c>
      <c r="L7538" t="s">
        <v>10431</v>
      </c>
      <c r="M7538" t="s">
        <v>46</v>
      </c>
      <c r="N7538">
        <f t="shared" si="819"/>
        <v>0</v>
      </c>
      <c r="O7538" t="str">
        <f t="shared" si="820"/>
        <v>No</v>
      </c>
      <c r="P7538">
        <f t="shared" si="821"/>
        <v>0</v>
      </c>
      <c r="Q7538">
        <f t="shared" si="822"/>
        <v>4813937689</v>
      </c>
      <c r="R7538">
        <f t="shared" si="823"/>
        <v>4.1933383153624479</v>
      </c>
      <c r="S7538" t="str">
        <f t="shared" si="824"/>
        <v>Acceptable</v>
      </c>
      <c r="T7538">
        <f>ROUNDUP(C7538,0)</f>
        <v>5</v>
      </c>
      <c r="U7538">
        <f>ROUNDDOWN(C7538,0)</f>
        <v>4</v>
      </c>
      <c r="V7538">
        <f>RIGHT(K7538,2)+2000</f>
        <v>2018</v>
      </c>
      <c r="W7538" t="str">
        <f>INDEX(_xlfn.TEXTSPLIT(K7538,"-"),1,2)</f>
        <v>Aug</v>
      </c>
      <c r="X7538" t="str">
        <f>INDEX(_xlfn.TEXTSPLIT(K7538,"-"),1,1)</f>
        <v>4</v>
      </c>
      <c r="Y7538">
        <f>INDEX(months!B:B,MATCH(Sheet1!W7538,months!A:A,0))</f>
        <v>8</v>
      </c>
      <c r="Z7538">
        <f t="shared" si="825"/>
        <v>43316</v>
      </c>
    </row>
    <row r="7539" spans="1:26" x14ac:dyDescent="0.2">
      <c r="A7539" t="s">
        <v>4813</v>
      </c>
      <c r="B7539" t="s">
        <v>4801</v>
      </c>
      <c r="C7539">
        <v>4.5999999999999996</v>
      </c>
      <c r="D7539">
        <v>6700847</v>
      </c>
      <c r="E7539" t="s">
        <v>108</v>
      </c>
      <c r="F7539" t="s">
        <v>448</v>
      </c>
      <c r="G7539" t="s">
        <v>23</v>
      </c>
      <c r="H7539" t="s">
        <v>24</v>
      </c>
      <c r="I7539" t="s">
        <v>44</v>
      </c>
      <c r="J7539" t="s">
        <v>4802</v>
      </c>
      <c r="K7539" t="s">
        <v>97</v>
      </c>
      <c r="L7539" t="s">
        <v>4814</v>
      </c>
      <c r="M7539" t="s">
        <v>29</v>
      </c>
      <c r="N7539">
        <f t="shared" si="819"/>
        <v>0</v>
      </c>
      <c r="O7539" t="str">
        <f t="shared" si="820"/>
        <v>No</v>
      </c>
      <c r="P7539">
        <f t="shared" si="821"/>
        <v>0</v>
      </c>
      <c r="Q7539">
        <f t="shared" si="822"/>
        <v>4813937689</v>
      </c>
      <c r="R7539">
        <f t="shared" si="823"/>
        <v>4.1933383153624479</v>
      </c>
      <c r="S7539" t="str">
        <f t="shared" si="824"/>
        <v>Acceptable</v>
      </c>
      <c r="T7539">
        <f>ROUNDUP(C7539,0)</f>
        <v>5</v>
      </c>
      <c r="U7539">
        <f>ROUNDDOWN(C7539,0)</f>
        <v>4</v>
      </c>
      <c r="V7539">
        <f>RIGHT(K7539,2)+2000</f>
        <v>2018</v>
      </c>
      <c r="W7539" t="str">
        <f>INDEX(_xlfn.TEXTSPLIT(K7539,"-"),1,2)</f>
        <v>Aug</v>
      </c>
      <c r="X7539" t="str">
        <f>INDEX(_xlfn.TEXTSPLIT(K7539,"-"),1,1)</f>
        <v>3</v>
      </c>
      <c r="Y7539">
        <f>INDEX(months!B:B,MATCH(Sheet1!W7539,months!A:A,0))</f>
        <v>8</v>
      </c>
      <c r="Z7539">
        <f t="shared" si="825"/>
        <v>43315</v>
      </c>
    </row>
    <row r="7540" spans="1:26" x14ac:dyDescent="0.2">
      <c r="A7540" t="s">
        <v>10432</v>
      </c>
      <c r="B7540" t="s">
        <v>4801</v>
      </c>
      <c r="C7540">
        <v>4.7</v>
      </c>
      <c r="D7540">
        <v>23802</v>
      </c>
      <c r="E7540" t="s">
        <v>10433</v>
      </c>
      <c r="F7540" t="s">
        <v>50</v>
      </c>
      <c r="G7540" t="s">
        <v>649</v>
      </c>
      <c r="H7540" t="s">
        <v>650</v>
      </c>
      <c r="I7540" t="s">
        <v>25</v>
      </c>
      <c r="J7540" t="s">
        <v>4802</v>
      </c>
      <c r="K7540" t="s">
        <v>1443</v>
      </c>
      <c r="L7540" t="s">
        <v>174</v>
      </c>
      <c r="M7540" t="s">
        <v>86</v>
      </c>
      <c r="N7540">
        <f t="shared" si="819"/>
        <v>0</v>
      </c>
      <c r="O7540" t="str">
        <f t="shared" si="820"/>
        <v>No</v>
      </c>
      <c r="P7540">
        <f t="shared" si="821"/>
        <v>0</v>
      </c>
      <c r="Q7540">
        <f t="shared" si="822"/>
        <v>4813937689</v>
      </c>
      <c r="R7540">
        <f t="shared" si="823"/>
        <v>4.1933383153624479</v>
      </c>
      <c r="S7540" t="str">
        <f t="shared" si="824"/>
        <v>Acceptable</v>
      </c>
      <c r="T7540">
        <f>ROUNDUP(C7540,0)</f>
        <v>5</v>
      </c>
      <c r="U7540">
        <f>ROUNDDOWN(C7540,0)</f>
        <v>4</v>
      </c>
      <c r="V7540">
        <f>RIGHT(K7540,2)+2000</f>
        <v>2016</v>
      </c>
      <c r="W7540" t="str">
        <f>INDEX(_xlfn.TEXTSPLIT(K7540,"-"),1,2)</f>
        <v>Nov</v>
      </c>
      <c r="X7540" t="str">
        <f>INDEX(_xlfn.TEXTSPLIT(K7540,"-"),1,1)</f>
        <v>17</v>
      </c>
      <c r="Y7540">
        <f>INDEX(months!B:B,MATCH(Sheet1!W7540,months!A:A,0))</f>
        <v>11</v>
      </c>
      <c r="Z7540">
        <f t="shared" si="825"/>
        <v>42691</v>
      </c>
    </row>
    <row r="7541" spans="1:26" x14ac:dyDescent="0.2">
      <c r="A7541" t="s">
        <v>4785</v>
      </c>
      <c r="B7541" t="s">
        <v>4612</v>
      </c>
      <c r="C7541">
        <v>4.5999999999999996</v>
      </c>
      <c r="D7541">
        <v>3090680</v>
      </c>
      <c r="E7541" t="s">
        <v>46</v>
      </c>
      <c r="F7541" t="s">
        <v>448</v>
      </c>
      <c r="G7541" t="s">
        <v>23</v>
      </c>
      <c r="H7541" t="s">
        <v>24</v>
      </c>
      <c r="I7541" t="s">
        <v>25</v>
      </c>
      <c r="J7541" t="s">
        <v>4613</v>
      </c>
      <c r="K7541" t="s">
        <v>84</v>
      </c>
      <c r="L7541" t="s">
        <v>46</v>
      </c>
      <c r="M7541" t="s">
        <v>46</v>
      </c>
      <c r="N7541">
        <f t="shared" si="819"/>
        <v>0</v>
      </c>
      <c r="O7541" t="str">
        <f t="shared" si="820"/>
        <v>No</v>
      </c>
      <c r="P7541">
        <f t="shared" si="821"/>
        <v>0</v>
      </c>
      <c r="Q7541">
        <f t="shared" si="822"/>
        <v>4813937689</v>
      </c>
      <c r="R7541">
        <f t="shared" si="823"/>
        <v>4.1933383153624479</v>
      </c>
      <c r="S7541" t="str">
        <f t="shared" si="824"/>
        <v>Acceptable</v>
      </c>
      <c r="T7541">
        <f>ROUNDUP(C7541,0)</f>
        <v>5</v>
      </c>
      <c r="U7541">
        <f>ROUNDDOWN(C7541,0)</f>
        <v>4</v>
      </c>
      <c r="V7541">
        <f>RIGHT(K7541,2)+2000</f>
        <v>2018</v>
      </c>
      <c r="W7541" t="str">
        <f>INDEX(_xlfn.TEXTSPLIT(K7541,"-"),1,2)</f>
        <v>Jul</v>
      </c>
      <c r="X7541" t="str">
        <f>INDEX(_xlfn.TEXTSPLIT(K7541,"-"),1,1)</f>
        <v>31</v>
      </c>
      <c r="Y7541">
        <f>INDEX(months!B:B,MATCH(Sheet1!W7541,months!A:A,0))</f>
        <v>7</v>
      </c>
      <c r="Z7541">
        <f t="shared" si="825"/>
        <v>43312</v>
      </c>
    </row>
    <row r="7542" spans="1:26" x14ac:dyDescent="0.2">
      <c r="A7542" t="s">
        <v>10434</v>
      </c>
      <c r="B7542" t="s">
        <v>4612</v>
      </c>
      <c r="C7542">
        <v>4.5999999999999996</v>
      </c>
      <c r="D7542">
        <v>2246379</v>
      </c>
      <c r="E7542" t="s">
        <v>825</v>
      </c>
      <c r="F7542" t="s">
        <v>43</v>
      </c>
      <c r="G7542" t="s">
        <v>23</v>
      </c>
      <c r="H7542" t="s">
        <v>24</v>
      </c>
      <c r="I7542" t="s">
        <v>25</v>
      </c>
      <c r="J7542" t="s">
        <v>4613</v>
      </c>
      <c r="K7542" t="s">
        <v>468</v>
      </c>
      <c r="L7542" t="s">
        <v>1893</v>
      </c>
      <c r="M7542" t="s">
        <v>86</v>
      </c>
      <c r="N7542">
        <f t="shared" si="819"/>
        <v>0</v>
      </c>
      <c r="O7542" t="str">
        <f t="shared" si="820"/>
        <v>No</v>
      </c>
      <c r="P7542">
        <f t="shared" si="821"/>
        <v>0</v>
      </c>
      <c r="Q7542">
        <f t="shared" si="822"/>
        <v>4813937689</v>
      </c>
      <c r="R7542">
        <f t="shared" si="823"/>
        <v>4.1933383153624479</v>
      </c>
      <c r="S7542" t="str">
        <f t="shared" si="824"/>
        <v>Acceptable</v>
      </c>
      <c r="T7542">
        <f>ROUNDUP(C7542,0)</f>
        <v>5</v>
      </c>
      <c r="U7542">
        <f>ROUNDDOWN(C7542,0)</f>
        <v>4</v>
      </c>
      <c r="V7542">
        <f>RIGHT(K7542,2)+2000</f>
        <v>2018</v>
      </c>
      <c r="W7542" t="str">
        <f>INDEX(_xlfn.TEXTSPLIT(K7542,"-"),1,2)</f>
        <v>Jun</v>
      </c>
      <c r="X7542" t="str">
        <f>INDEX(_xlfn.TEXTSPLIT(K7542,"-"),1,1)</f>
        <v>28</v>
      </c>
      <c r="Y7542">
        <f>INDEX(months!B:B,MATCH(Sheet1!W7542,months!A:A,0))</f>
        <v>6</v>
      </c>
      <c r="Z7542">
        <f t="shared" si="825"/>
        <v>43279</v>
      </c>
    </row>
    <row r="7543" spans="1:26" x14ac:dyDescent="0.2">
      <c r="A7543" t="s">
        <v>10435</v>
      </c>
      <c r="B7543" t="s">
        <v>4612</v>
      </c>
      <c r="C7543">
        <v>4.5999999999999996</v>
      </c>
      <c r="D7543">
        <v>85496</v>
      </c>
      <c r="E7543" t="s">
        <v>1108</v>
      </c>
      <c r="F7543" t="s">
        <v>65</v>
      </c>
      <c r="G7543" t="s">
        <v>23</v>
      </c>
      <c r="H7543" t="s">
        <v>24</v>
      </c>
      <c r="I7543" t="s">
        <v>25</v>
      </c>
      <c r="J7543" t="s">
        <v>4613</v>
      </c>
      <c r="K7543" t="s">
        <v>1604</v>
      </c>
      <c r="L7543" t="s">
        <v>2626</v>
      </c>
      <c r="M7543" t="s">
        <v>29</v>
      </c>
      <c r="N7543">
        <f t="shared" si="819"/>
        <v>0</v>
      </c>
      <c r="O7543" t="str">
        <f t="shared" si="820"/>
        <v>No</v>
      </c>
      <c r="P7543">
        <f t="shared" si="821"/>
        <v>0</v>
      </c>
      <c r="Q7543">
        <f t="shared" si="822"/>
        <v>4813937689</v>
      </c>
      <c r="R7543">
        <f t="shared" si="823"/>
        <v>4.1933383153624479</v>
      </c>
      <c r="S7543" t="str">
        <f t="shared" si="824"/>
        <v>Acceptable</v>
      </c>
      <c r="T7543">
        <f>ROUNDUP(C7543,0)</f>
        <v>5</v>
      </c>
      <c r="U7543">
        <f>ROUNDDOWN(C7543,0)</f>
        <v>4</v>
      </c>
      <c r="V7543">
        <f>RIGHT(K7543,2)+2000</f>
        <v>2018</v>
      </c>
      <c r="W7543" t="str">
        <f>INDEX(_xlfn.TEXTSPLIT(K7543,"-"),1,2)</f>
        <v>Feb</v>
      </c>
      <c r="X7543" t="str">
        <f>INDEX(_xlfn.TEXTSPLIT(K7543,"-"),1,1)</f>
        <v>14</v>
      </c>
      <c r="Y7543">
        <f>INDEX(months!B:B,MATCH(Sheet1!W7543,months!A:A,0))</f>
        <v>2</v>
      </c>
      <c r="Z7543">
        <f t="shared" si="825"/>
        <v>43145</v>
      </c>
    </row>
    <row r="7544" spans="1:26" x14ac:dyDescent="0.2">
      <c r="A7544" t="s">
        <v>10436</v>
      </c>
      <c r="B7544" t="s">
        <v>4612</v>
      </c>
      <c r="C7544">
        <v>4.5999999999999996</v>
      </c>
      <c r="D7544">
        <v>262076</v>
      </c>
      <c r="E7544" t="s">
        <v>193</v>
      </c>
      <c r="F7544" t="s">
        <v>89</v>
      </c>
      <c r="G7544" t="s">
        <v>23</v>
      </c>
      <c r="H7544" t="s">
        <v>24</v>
      </c>
      <c r="I7544" t="s">
        <v>25</v>
      </c>
      <c r="J7544" t="s">
        <v>4613</v>
      </c>
      <c r="K7544" t="s">
        <v>7033</v>
      </c>
      <c r="L7544" t="s">
        <v>1283</v>
      </c>
      <c r="M7544" t="s">
        <v>60</v>
      </c>
      <c r="N7544">
        <f t="shared" si="819"/>
        <v>0</v>
      </c>
      <c r="O7544" t="str">
        <f t="shared" si="820"/>
        <v>No</v>
      </c>
      <c r="P7544">
        <f t="shared" si="821"/>
        <v>0</v>
      </c>
      <c r="Q7544">
        <f t="shared" si="822"/>
        <v>4813937689</v>
      </c>
      <c r="R7544">
        <f t="shared" si="823"/>
        <v>4.1933383153624479</v>
      </c>
      <c r="S7544" t="str">
        <f t="shared" si="824"/>
        <v>Acceptable</v>
      </c>
      <c r="T7544">
        <f>ROUNDUP(C7544,0)</f>
        <v>5</v>
      </c>
      <c r="U7544">
        <f>ROUNDDOWN(C7544,0)</f>
        <v>4</v>
      </c>
      <c r="V7544">
        <f>RIGHT(K7544,2)+2000</f>
        <v>2018</v>
      </c>
      <c r="W7544" t="str">
        <f>INDEX(_xlfn.TEXTSPLIT(K7544,"-"),1,2)</f>
        <v>Jan</v>
      </c>
      <c r="X7544" t="str">
        <f>INDEX(_xlfn.TEXTSPLIT(K7544,"-"),1,1)</f>
        <v>4</v>
      </c>
      <c r="Y7544">
        <f>INDEX(months!B:B,MATCH(Sheet1!W7544,months!A:A,0))</f>
        <v>1</v>
      </c>
      <c r="Z7544">
        <f t="shared" si="825"/>
        <v>43104</v>
      </c>
    </row>
    <row r="7545" spans="1:26" x14ac:dyDescent="0.2">
      <c r="A7545" t="s">
        <v>10437</v>
      </c>
      <c r="B7545" t="s">
        <v>787</v>
      </c>
      <c r="C7545">
        <v>4.5999999999999996</v>
      </c>
      <c r="D7545">
        <v>71740</v>
      </c>
      <c r="E7545" t="s">
        <v>1108</v>
      </c>
      <c r="F7545" t="s">
        <v>38</v>
      </c>
      <c r="G7545" t="s">
        <v>23</v>
      </c>
      <c r="H7545" t="s">
        <v>24</v>
      </c>
      <c r="I7545" t="s">
        <v>25</v>
      </c>
      <c r="J7545" t="s">
        <v>788</v>
      </c>
      <c r="K7545" t="s">
        <v>859</v>
      </c>
      <c r="L7545" t="s">
        <v>10438</v>
      </c>
      <c r="M7545" t="s">
        <v>86</v>
      </c>
      <c r="N7545">
        <f t="shared" si="819"/>
        <v>0</v>
      </c>
      <c r="O7545" t="str">
        <f t="shared" si="820"/>
        <v>No</v>
      </c>
      <c r="P7545">
        <f t="shared" si="821"/>
        <v>0</v>
      </c>
      <c r="Q7545">
        <f t="shared" si="822"/>
        <v>4813937689</v>
      </c>
      <c r="R7545">
        <f t="shared" si="823"/>
        <v>4.1933383153624479</v>
      </c>
      <c r="S7545" t="str">
        <f t="shared" si="824"/>
        <v>Acceptable</v>
      </c>
      <c r="T7545">
        <f>ROUNDUP(C7545,0)</f>
        <v>5</v>
      </c>
      <c r="U7545">
        <f>ROUNDDOWN(C7545,0)</f>
        <v>4</v>
      </c>
      <c r="V7545">
        <f>RIGHT(K7545,2)+2000</f>
        <v>2018</v>
      </c>
      <c r="W7545" t="str">
        <f>INDEX(_xlfn.TEXTSPLIT(K7545,"-"),1,2)</f>
        <v>Jun</v>
      </c>
      <c r="X7545" t="str">
        <f>INDEX(_xlfn.TEXTSPLIT(K7545,"-"),1,1)</f>
        <v>27</v>
      </c>
      <c r="Y7545">
        <f>INDEX(months!B:B,MATCH(Sheet1!W7545,months!A:A,0))</f>
        <v>6</v>
      </c>
      <c r="Z7545">
        <f t="shared" si="825"/>
        <v>43278</v>
      </c>
    </row>
    <row r="7546" spans="1:26" x14ac:dyDescent="0.2">
      <c r="A7546" t="s">
        <v>4703</v>
      </c>
      <c r="B7546" t="s">
        <v>4612</v>
      </c>
      <c r="C7546">
        <v>4.4000000000000004</v>
      </c>
      <c r="D7546">
        <v>166363</v>
      </c>
      <c r="E7546" t="s">
        <v>1403</v>
      </c>
      <c r="F7546" t="s">
        <v>38</v>
      </c>
      <c r="G7546" t="s">
        <v>23</v>
      </c>
      <c r="H7546" t="s">
        <v>24</v>
      </c>
      <c r="I7546" t="s">
        <v>25</v>
      </c>
      <c r="J7546" t="s">
        <v>4613</v>
      </c>
      <c r="K7546" t="s">
        <v>264</v>
      </c>
      <c r="L7546" t="s">
        <v>1194</v>
      </c>
      <c r="M7546" t="s">
        <v>60</v>
      </c>
      <c r="N7546">
        <f t="shared" si="819"/>
        <v>0</v>
      </c>
      <c r="O7546" t="str">
        <f t="shared" si="820"/>
        <v>No</v>
      </c>
      <c r="P7546">
        <f t="shared" si="821"/>
        <v>0</v>
      </c>
      <c r="Q7546">
        <f t="shared" si="822"/>
        <v>4813937689</v>
      </c>
      <c r="R7546">
        <f t="shared" si="823"/>
        <v>4.1933383153624479</v>
      </c>
      <c r="S7546" t="str">
        <f t="shared" si="824"/>
        <v>Acceptable</v>
      </c>
      <c r="T7546">
        <f>ROUNDUP(C7546,0)</f>
        <v>5</v>
      </c>
      <c r="U7546">
        <f>ROUNDDOWN(C7546,0)</f>
        <v>4</v>
      </c>
      <c r="V7546">
        <f>RIGHT(K7546,2)+2000</f>
        <v>2018</v>
      </c>
      <c r="W7546" t="str">
        <f>INDEX(_xlfn.TEXTSPLIT(K7546,"-"),1,2)</f>
        <v>May</v>
      </c>
      <c r="X7546" t="str">
        <f>INDEX(_xlfn.TEXTSPLIT(K7546,"-"),1,1)</f>
        <v>25</v>
      </c>
      <c r="Y7546">
        <f>INDEX(months!B:B,MATCH(Sheet1!W7546,months!A:A,0))</f>
        <v>5</v>
      </c>
      <c r="Z7546">
        <f t="shared" si="825"/>
        <v>43245</v>
      </c>
    </row>
    <row r="7547" spans="1:26" x14ac:dyDescent="0.2">
      <c r="A7547" t="s">
        <v>10439</v>
      </c>
      <c r="B7547" t="s">
        <v>4612</v>
      </c>
      <c r="C7547">
        <v>3.8</v>
      </c>
      <c r="D7547">
        <v>3341</v>
      </c>
      <c r="E7547" t="s">
        <v>1400</v>
      </c>
      <c r="F7547" t="s">
        <v>50</v>
      </c>
      <c r="G7547" t="s">
        <v>23</v>
      </c>
      <c r="H7547" t="s">
        <v>24</v>
      </c>
      <c r="I7547" t="s">
        <v>25</v>
      </c>
      <c r="J7547" t="s">
        <v>4613</v>
      </c>
      <c r="K7547" t="s">
        <v>10440</v>
      </c>
      <c r="L7547" t="s">
        <v>4288</v>
      </c>
      <c r="M7547" t="s">
        <v>47</v>
      </c>
      <c r="N7547">
        <f t="shared" si="819"/>
        <v>0</v>
      </c>
      <c r="O7547" t="str">
        <f t="shared" si="820"/>
        <v>No</v>
      </c>
      <c r="P7547">
        <f t="shared" si="821"/>
        <v>0</v>
      </c>
      <c r="Q7547">
        <f t="shared" si="822"/>
        <v>4813937689</v>
      </c>
      <c r="R7547">
        <f t="shared" si="823"/>
        <v>4.1933383153624479</v>
      </c>
      <c r="S7547" t="str">
        <f t="shared" si="824"/>
        <v>Acceptable</v>
      </c>
      <c r="T7547">
        <f>ROUNDUP(C7547,0)</f>
        <v>4</v>
      </c>
      <c r="U7547">
        <f>ROUNDDOWN(C7547,0)</f>
        <v>3</v>
      </c>
      <c r="V7547">
        <f>RIGHT(K7547,2)+2000</f>
        <v>2016</v>
      </c>
      <c r="W7547" t="str">
        <f>INDEX(_xlfn.TEXTSPLIT(K7547,"-"),1,2)</f>
        <v>Apr</v>
      </c>
      <c r="X7547" t="str">
        <f>INDEX(_xlfn.TEXTSPLIT(K7547,"-"),1,1)</f>
        <v>17</v>
      </c>
      <c r="Y7547">
        <f>INDEX(months!B:B,MATCH(Sheet1!W7547,months!A:A,0))</f>
        <v>4</v>
      </c>
      <c r="Z7547">
        <f t="shared" si="825"/>
        <v>42477</v>
      </c>
    </row>
    <row r="7548" spans="1:26" x14ac:dyDescent="0.2">
      <c r="A7548" t="s">
        <v>10441</v>
      </c>
      <c r="B7548" t="s">
        <v>4612</v>
      </c>
      <c r="C7548">
        <v>4.0999999999999996</v>
      </c>
      <c r="D7548">
        <v>843</v>
      </c>
      <c r="E7548" t="s">
        <v>239</v>
      </c>
      <c r="F7548" t="s">
        <v>50</v>
      </c>
      <c r="G7548" t="s">
        <v>23</v>
      </c>
      <c r="H7548" t="s">
        <v>24</v>
      </c>
      <c r="I7548" t="s">
        <v>25</v>
      </c>
      <c r="J7548" t="s">
        <v>4613</v>
      </c>
      <c r="K7548" t="s">
        <v>1073</v>
      </c>
      <c r="L7548" t="s">
        <v>35</v>
      </c>
      <c r="M7548" t="s">
        <v>86</v>
      </c>
      <c r="N7548">
        <f t="shared" si="819"/>
        <v>0</v>
      </c>
      <c r="O7548" t="str">
        <f t="shared" si="820"/>
        <v>No</v>
      </c>
      <c r="P7548">
        <f t="shared" si="821"/>
        <v>0</v>
      </c>
      <c r="Q7548">
        <f t="shared" si="822"/>
        <v>4813937689</v>
      </c>
      <c r="R7548">
        <f t="shared" si="823"/>
        <v>4.1933383153624479</v>
      </c>
      <c r="S7548" t="str">
        <f t="shared" si="824"/>
        <v>Acceptable</v>
      </c>
      <c r="T7548">
        <f>ROUNDUP(C7548,0)</f>
        <v>5</v>
      </c>
      <c r="U7548">
        <f>ROUNDDOWN(C7548,0)</f>
        <v>4</v>
      </c>
      <c r="V7548">
        <f>RIGHT(K7548,2)+2000</f>
        <v>2016</v>
      </c>
      <c r="W7548" t="str">
        <f>INDEX(_xlfn.TEXTSPLIT(K7548,"-"),1,2)</f>
        <v>Feb</v>
      </c>
      <c r="X7548" t="str">
        <f>INDEX(_xlfn.TEXTSPLIT(K7548,"-"),1,1)</f>
        <v>25</v>
      </c>
      <c r="Y7548">
        <f>INDEX(months!B:B,MATCH(Sheet1!W7548,months!A:A,0))</f>
        <v>2</v>
      </c>
      <c r="Z7548">
        <f t="shared" si="825"/>
        <v>42425</v>
      </c>
    </row>
    <row r="7549" spans="1:26" x14ac:dyDescent="0.2">
      <c r="A7549" t="s">
        <v>10442</v>
      </c>
      <c r="B7549" t="s">
        <v>4612</v>
      </c>
      <c r="C7549">
        <v>3.4</v>
      </c>
      <c r="D7549">
        <v>2889</v>
      </c>
      <c r="E7549" t="s">
        <v>260</v>
      </c>
      <c r="F7549" t="s">
        <v>32</v>
      </c>
      <c r="G7549" t="s">
        <v>23</v>
      </c>
      <c r="H7549" t="s">
        <v>24</v>
      </c>
      <c r="I7549" t="s">
        <v>25</v>
      </c>
      <c r="J7549" t="s">
        <v>4613</v>
      </c>
      <c r="K7549" t="s">
        <v>4630</v>
      </c>
      <c r="L7549" t="s">
        <v>164</v>
      </c>
      <c r="M7549" t="s">
        <v>60</v>
      </c>
      <c r="N7549">
        <f t="shared" si="819"/>
        <v>0</v>
      </c>
      <c r="O7549" t="str">
        <f t="shared" si="820"/>
        <v>No</v>
      </c>
      <c r="P7549">
        <f t="shared" si="821"/>
        <v>0</v>
      </c>
      <c r="Q7549">
        <f t="shared" si="822"/>
        <v>4813937689</v>
      </c>
      <c r="R7549">
        <f t="shared" si="823"/>
        <v>4.1933383153624479</v>
      </c>
      <c r="S7549" t="str">
        <f t="shared" si="824"/>
        <v>Acceptable</v>
      </c>
      <c r="T7549">
        <f>ROUNDUP(C7549,0)</f>
        <v>4</v>
      </c>
      <c r="U7549">
        <f>ROUNDDOWN(C7549,0)</f>
        <v>3</v>
      </c>
      <c r="V7549">
        <f>RIGHT(K7549,2)+2000</f>
        <v>2016</v>
      </c>
      <c r="W7549" t="str">
        <f>INDEX(_xlfn.TEXTSPLIT(K7549,"-"),1,2)</f>
        <v>Jul</v>
      </c>
      <c r="X7549" t="str">
        <f>INDEX(_xlfn.TEXTSPLIT(K7549,"-"),1,1)</f>
        <v>27</v>
      </c>
      <c r="Y7549">
        <f>INDEX(months!B:B,MATCH(Sheet1!W7549,months!A:A,0))</f>
        <v>7</v>
      </c>
      <c r="Z7549">
        <f t="shared" si="825"/>
        <v>42578</v>
      </c>
    </row>
    <row r="7550" spans="1:26" x14ac:dyDescent="0.2">
      <c r="A7550" t="s">
        <v>10443</v>
      </c>
      <c r="B7550" t="s">
        <v>4612</v>
      </c>
      <c r="C7550">
        <v>4.5</v>
      </c>
      <c r="D7550">
        <v>112482</v>
      </c>
      <c r="E7550" t="s">
        <v>544</v>
      </c>
      <c r="F7550" t="s">
        <v>38</v>
      </c>
      <c r="G7550" t="s">
        <v>23</v>
      </c>
      <c r="H7550" t="s">
        <v>24</v>
      </c>
      <c r="I7550" t="s">
        <v>25</v>
      </c>
      <c r="J7550" t="s">
        <v>4613</v>
      </c>
      <c r="K7550" t="s">
        <v>605</v>
      </c>
      <c r="L7550" t="s">
        <v>638</v>
      </c>
      <c r="M7550" t="s">
        <v>86</v>
      </c>
      <c r="N7550">
        <f t="shared" si="819"/>
        <v>0</v>
      </c>
      <c r="O7550" t="str">
        <f t="shared" si="820"/>
        <v>No</v>
      </c>
      <c r="P7550">
        <f t="shared" si="821"/>
        <v>0</v>
      </c>
      <c r="Q7550">
        <f t="shared" si="822"/>
        <v>4813937689</v>
      </c>
      <c r="R7550">
        <f t="shared" si="823"/>
        <v>4.1933383153624479</v>
      </c>
      <c r="S7550" t="str">
        <f t="shared" si="824"/>
        <v>Acceptable</v>
      </c>
      <c r="T7550">
        <f>ROUNDUP(C7550,0)</f>
        <v>5</v>
      </c>
      <c r="U7550">
        <f>ROUNDDOWN(C7550,0)</f>
        <v>4</v>
      </c>
      <c r="V7550">
        <f>RIGHT(K7550,2)+2000</f>
        <v>2018</v>
      </c>
      <c r="W7550" t="str">
        <f>INDEX(_xlfn.TEXTSPLIT(K7550,"-"),1,2)</f>
        <v>Jul</v>
      </c>
      <c r="X7550" t="str">
        <f>INDEX(_xlfn.TEXTSPLIT(K7550,"-"),1,1)</f>
        <v>10</v>
      </c>
      <c r="Y7550">
        <f>INDEX(months!B:B,MATCH(Sheet1!W7550,months!A:A,0))</f>
        <v>7</v>
      </c>
      <c r="Z7550">
        <f t="shared" si="825"/>
        <v>43291</v>
      </c>
    </row>
    <row r="7551" spans="1:26" x14ac:dyDescent="0.2">
      <c r="A7551" t="s">
        <v>10444</v>
      </c>
      <c r="B7551" t="s">
        <v>4801</v>
      </c>
      <c r="C7551">
        <v>4.5</v>
      </c>
      <c r="D7551">
        <v>3989</v>
      </c>
      <c r="E7551" t="s">
        <v>316</v>
      </c>
      <c r="F7551" t="s">
        <v>50</v>
      </c>
      <c r="G7551" t="s">
        <v>23</v>
      </c>
      <c r="H7551" t="s">
        <v>24</v>
      </c>
      <c r="I7551" t="s">
        <v>25</v>
      </c>
      <c r="J7551" t="s">
        <v>4802</v>
      </c>
      <c r="K7551" t="s">
        <v>599</v>
      </c>
      <c r="L7551" t="s">
        <v>1267</v>
      </c>
      <c r="M7551" t="s">
        <v>86</v>
      </c>
      <c r="N7551">
        <f t="shared" si="819"/>
        <v>0</v>
      </c>
      <c r="O7551" t="str">
        <f t="shared" si="820"/>
        <v>No</v>
      </c>
      <c r="P7551">
        <f t="shared" si="821"/>
        <v>0</v>
      </c>
      <c r="Q7551">
        <f t="shared" si="822"/>
        <v>4813937689</v>
      </c>
      <c r="R7551">
        <f t="shared" si="823"/>
        <v>4.1933383153624479</v>
      </c>
      <c r="S7551" t="str">
        <f t="shared" si="824"/>
        <v>Acceptable</v>
      </c>
      <c r="T7551">
        <f>ROUNDUP(C7551,0)</f>
        <v>5</v>
      </c>
      <c r="U7551">
        <f>ROUNDDOWN(C7551,0)</f>
        <v>4</v>
      </c>
      <c r="V7551">
        <f>RIGHT(K7551,2)+2000</f>
        <v>2015</v>
      </c>
      <c r="W7551" t="str">
        <f>INDEX(_xlfn.TEXTSPLIT(K7551,"-"),1,2)</f>
        <v>Sep</v>
      </c>
      <c r="X7551" t="str">
        <f>INDEX(_xlfn.TEXTSPLIT(K7551,"-"),1,1)</f>
        <v>11</v>
      </c>
      <c r="Y7551">
        <f>INDEX(months!B:B,MATCH(Sheet1!W7551,months!A:A,0))</f>
        <v>9</v>
      </c>
      <c r="Z7551">
        <f t="shared" si="825"/>
        <v>42258</v>
      </c>
    </row>
    <row r="7552" spans="1:26" x14ac:dyDescent="0.2">
      <c r="A7552" t="s">
        <v>10445</v>
      </c>
      <c r="B7552" t="s">
        <v>4612</v>
      </c>
      <c r="C7552">
        <v>4.5</v>
      </c>
      <c r="D7552">
        <v>8190074</v>
      </c>
      <c r="E7552" t="s">
        <v>108</v>
      </c>
      <c r="F7552" t="s">
        <v>448</v>
      </c>
      <c r="G7552" t="s">
        <v>23</v>
      </c>
      <c r="H7552" t="s">
        <v>24</v>
      </c>
      <c r="I7552" t="s">
        <v>25</v>
      </c>
      <c r="J7552" t="s">
        <v>4613</v>
      </c>
      <c r="K7552" t="s">
        <v>428</v>
      </c>
      <c r="L7552" t="s">
        <v>10446</v>
      </c>
      <c r="M7552" t="s">
        <v>86</v>
      </c>
      <c r="N7552">
        <f t="shared" si="819"/>
        <v>0</v>
      </c>
      <c r="O7552" t="str">
        <f t="shared" si="820"/>
        <v>No</v>
      </c>
      <c r="P7552">
        <f t="shared" si="821"/>
        <v>0</v>
      </c>
      <c r="Q7552">
        <f t="shared" si="822"/>
        <v>4813937689</v>
      </c>
      <c r="R7552">
        <f t="shared" si="823"/>
        <v>4.1933383153624479</v>
      </c>
      <c r="S7552" t="str">
        <f t="shared" si="824"/>
        <v>Acceptable</v>
      </c>
      <c r="T7552">
        <f>ROUNDUP(C7552,0)</f>
        <v>5</v>
      </c>
      <c r="U7552">
        <f>ROUNDDOWN(C7552,0)</f>
        <v>4</v>
      </c>
      <c r="V7552">
        <f>RIGHT(K7552,2)+2000</f>
        <v>2018</v>
      </c>
      <c r="W7552" t="str">
        <f>INDEX(_xlfn.TEXTSPLIT(K7552,"-"),1,2)</f>
        <v>Jun</v>
      </c>
      <c r="X7552" t="str">
        <f>INDEX(_xlfn.TEXTSPLIT(K7552,"-"),1,1)</f>
        <v>1</v>
      </c>
      <c r="Y7552">
        <f>INDEX(months!B:B,MATCH(Sheet1!W7552,months!A:A,0))</f>
        <v>6</v>
      </c>
      <c r="Z7552">
        <f t="shared" si="825"/>
        <v>43252</v>
      </c>
    </row>
    <row r="7553" spans="1:26" x14ac:dyDescent="0.2">
      <c r="A7553" t="s">
        <v>10447</v>
      </c>
      <c r="B7553" t="s">
        <v>4950</v>
      </c>
      <c r="C7553">
        <v>4</v>
      </c>
      <c r="D7553">
        <v>319</v>
      </c>
      <c r="E7553" t="s">
        <v>544</v>
      </c>
      <c r="F7553" t="s">
        <v>50</v>
      </c>
      <c r="G7553" t="s">
        <v>23</v>
      </c>
      <c r="H7553" t="s">
        <v>24</v>
      </c>
      <c r="I7553" t="s">
        <v>25</v>
      </c>
      <c r="J7553" t="s">
        <v>4951</v>
      </c>
      <c r="K7553" t="s">
        <v>6234</v>
      </c>
      <c r="L7553" t="s">
        <v>188</v>
      </c>
      <c r="M7553" t="s">
        <v>177</v>
      </c>
      <c r="N7553">
        <f t="shared" si="819"/>
        <v>0</v>
      </c>
      <c r="O7553" t="str">
        <f t="shared" si="820"/>
        <v>No</v>
      </c>
      <c r="P7553">
        <f t="shared" si="821"/>
        <v>0</v>
      </c>
      <c r="Q7553">
        <f t="shared" si="822"/>
        <v>4813937689</v>
      </c>
      <c r="R7553">
        <f t="shared" si="823"/>
        <v>4.1933383153624479</v>
      </c>
      <c r="S7553" t="str">
        <f t="shared" si="824"/>
        <v>Acceptable</v>
      </c>
      <c r="T7553">
        <f>ROUNDUP(C7553,0)</f>
        <v>4</v>
      </c>
      <c r="U7553">
        <f>ROUNDDOWN(C7553,0)</f>
        <v>4</v>
      </c>
      <c r="V7553">
        <f>RIGHT(K7553,2)+2000</f>
        <v>2017</v>
      </c>
      <c r="W7553" t="str">
        <f>INDEX(_xlfn.TEXTSPLIT(K7553,"-"),1,2)</f>
        <v>Aug</v>
      </c>
      <c r="X7553" t="str">
        <f>INDEX(_xlfn.TEXTSPLIT(K7553,"-"),1,1)</f>
        <v>20</v>
      </c>
      <c r="Y7553">
        <f>INDEX(months!B:B,MATCH(Sheet1!W7553,months!A:A,0))</f>
        <v>8</v>
      </c>
      <c r="Z7553">
        <f t="shared" si="825"/>
        <v>42967</v>
      </c>
    </row>
    <row r="7554" spans="1:26" x14ac:dyDescent="0.2">
      <c r="A7554" t="s">
        <v>10448</v>
      </c>
      <c r="B7554" t="s">
        <v>4612</v>
      </c>
      <c r="C7554">
        <v>4.7</v>
      </c>
      <c r="D7554">
        <v>85079</v>
      </c>
      <c r="E7554" t="s">
        <v>49</v>
      </c>
      <c r="F7554" t="s">
        <v>65</v>
      </c>
      <c r="G7554" t="s">
        <v>23</v>
      </c>
      <c r="H7554" t="s">
        <v>24</v>
      </c>
      <c r="I7554" t="s">
        <v>25</v>
      </c>
      <c r="J7554" t="s">
        <v>4613</v>
      </c>
      <c r="K7554" t="s">
        <v>410</v>
      </c>
      <c r="L7554" t="s">
        <v>80</v>
      </c>
      <c r="M7554" t="s">
        <v>60</v>
      </c>
      <c r="N7554">
        <f t="shared" ref="N7554:N7617" si="826">SUM(A7554,B7554)</f>
        <v>0</v>
      </c>
      <c r="O7554" t="str">
        <f t="shared" ref="O7554:O7617" si="827">IF(E7554="good","Yes","No")</f>
        <v>No</v>
      </c>
      <c r="P7554">
        <f t="shared" ref="P7554:P7617" si="828">COUNTIF(B:B,"&lt;0")</f>
        <v>0</v>
      </c>
      <c r="Q7554">
        <f t="shared" ref="Q7554:Q7617" si="829">SUMIF(D:D,"&gt;1000")</f>
        <v>4813937689</v>
      </c>
      <c r="R7554">
        <f t="shared" ref="R7554:R7617" si="830">AVERAGEIF(C:C,"&gt;0")</f>
        <v>4.1933383153624479</v>
      </c>
      <c r="S7554" t="str">
        <f t="shared" ref="S7554:S7617" si="831">IF(OR(A7554&gt;0,B7554&gt;0),"Acceptable","Check")</f>
        <v>Acceptable</v>
      </c>
      <c r="T7554">
        <f>ROUNDUP(C7554,0)</f>
        <v>5</v>
      </c>
      <c r="U7554">
        <f>ROUNDDOWN(C7554,0)</f>
        <v>4</v>
      </c>
      <c r="V7554">
        <f>RIGHT(K7554,2)+2000</f>
        <v>2018</v>
      </c>
      <c r="W7554" t="str">
        <f>INDEX(_xlfn.TEXTSPLIT(K7554,"-"),1,2)</f>
        <v>Jul</v>
      </c>
      <c r="X7554" t="str">
        <f>INDEX(_xlfn.TEXTSPLIT(K7554,"-"),1,1)</f>
        <v>17</v>
      </c>
      <c r="Y7554">
        <f>INDEX(months!B:B,MATCH(Sheet1!W7554,months!A:A,0))</f>
        <v>7</v>
      </c>
      <c r="Z7554">
        <f t="shared" si="825"/>
        <v>43298</v>
      </c>
    </row>
    <row r="7555" spans="1:26" x14ac:dyDescent="0.2">
      <c r="A7555" t="s">
        <v>10449</v>
      </c>
      <c r="B7555" t="s">
        <v>4612</v>
      </c>
      <c r="C7555">
        <v>4.4000000000000004</v>
      </c>
      <c r="D7555">
        <v>953790</v>
      </c>
      <c r="E7555" t="s">
        <v>46</v>
      </c>
      <c r="F7555" t="s">
        <v>43</v>
      </c>
      <c r="G7555" t="s">
        <v>23</v>
      </c>
      <c r="H7555" t="s">
        <v>24</v>
      </c>
      <c r="I7555" t="s">
        <v>25</v>
      </c>
      <c r="J7555" t="s">
        <v>4613</v>
      </c>
      <c r="K7555" t="s">
        <v>2235</v>
      </c>
      <c r="L7555" t="s">
        <v>46</v>
      </c>
      <c r="M7555" t="s">
        <v>46</v>
      </c>
      <c r="N7555">
        <f t="shared" si="826"/>
        <v>0</v>
      </c>
      <c r="O7555" t="str">
        <f t="shared" si="827"/>
        <v>No</v>
      </c>
      <c r="P7555">
        <f t="shared" si="828"/>
        <v>0</v>
      </c>
      <c r="Q7555">
        <f t="shared" si="829"/>
        <v>4813937689</v>
      </c>
      <c r="R7555">
        <f t="shared" si="830"/>
        <v>4.1933383153624479</v>
      </c>
      <c r="S7555" t="str">
        <f t="shared" si="831"/>
        <v>Acceptable</v>
      </c>
      <c r="T7555">
        <f>ROUNDUP(C7555,0)</f>
        <v>5</v>
      </c>
      <c r="U7555">
        <f>ROUNDDOWN(C7555,0)</f>
        <v>4</v>
      </c>
      <c r="V7555">
        <f>RIGHT(K7555,2)+2000</f>
        <v>2018</v>
      </c>
      <c r="W7555" t="str">
        <f>INDEX(_xlfn.TEXTSPLIT(K7555,"-"),1,2)</f>
        <v>Aug</v>
      </c>
      <c r="X7555" t="str">
        <f>INDEX(_xlfn.TEXTSPLIT(K7555,"-"),1,1)</f>
        <v>5</v>
      </c>
      <c r="Y7555">
        <f>INDEX(months!B:B,MATCH(Sheet1!W7555,months!A:A,0))</f>
        <v>8</v>
      </c>
      <c r="Z7555">
        <f t="shared" ref="Z7555:Z7618" si="832">DATE(V7555,Y7555,X7555)</f>
        <v>43317</v>
      </c>
    </row>
    <row r="7556" spans="1:26" x14ac:dyDescent="0.2">
      <c r="A7556" t="s">
        <v>10450</v>
      </c>
      <c r="B7556" t="s">
        <v>4801</v>
      </c>
      <c r="C7556">
        <v>4.4000000000000004</v>
      </c>
      <c r="D7556">
        <v>10093</v>
      </c>
      <c r="E7556" t="s">
        <v>104</v>
      </c>
      <c r="F7556" t="s">
        <v>65</v>
      </c>
      <c r="G7556" t="s">
        <v>23</v>
      </c>
      <c r="H7556" t="s">
        <v>24</v>
      </c>
      <c r="I7556" t="s">
        <v>25</v>
      </c>
      <c r="J7556" t="s">
        <v>4802</v>
      </c>
      <c r="K7556" t="s">
        <v>10451</v>
      </c>
      <c r="L7556" t="s">
        <v>28</v>
      </c>
      <c r="M7556" t="s">
        <v>86</v>
      </c>
      <c r="N7556">
        <f t="shared" si="826"/>
        <v>0</v>
      </c>
      <c r="O7556" t="str">
        <f t="shared" si="827"/>
        <v>No</v>
      </c>
      <c r="P7556">
        <f t="shared" si="828"/>
        <v>0</v>
      </c>
      <c r="Q7556">
        <f t="shared" si="829"/>
        <v>4813937689</v>
      </c>
      <c r="R7556">
        <f t="shared" si="830"/>
        <v>4.1933383153624479</v>
      </c>
      <c r="S7556" t="str">
        <f t="shared" si="831"/>
        <v>Acceptable</v>
      </c>
      <c r="T7556">
        <f>ROUNDUP(C7556,0)</f>
        <v>5</v>
      </c>
      <c r="U7556">
        <f>ROUNDDOWN(C7556,0)</f>
        <v>4</v>
      </c>
      <c r="V7556">
        <f>RIGHT(K7556,2)+2000</f>
        <v>2016</v>
      </c>
      <c r="W7556" t="str">
        <f>INDEX(_xlfn.TEXTSPLIT(K7556,"-"),1,2)</f>
        <v>Feb</v>
      </c>
      <c r="X7556" t="str">
        <f>INDEX(_xlfn.TEXTSPLIT(K7556,"-"),1,1)</f>
        <v>26</v>
      </c>
      <c r="Y7556">
        <f>INDEX(months!B:B,MATCH(Sheet1!W7556,months!A:A,0))</f>
        <v>2</v>
      </c>
      <c r="Z7556">
        <f t="shared" si="832"/>
        <v>42426</v>
      </c>
    </row>
    <row r="7557" spans="1:26" x14ac:dyDescent="0.2">
      <c r="A7557" t="s">
        <v>10452</v>
      </c>
      <c r="B7557" t="s">
        <v>4801</v>
      </c>
      <c r="C7557">
        <v>4.7</v>
      </c>
      <c r="D7557">
        <v>1500</v>
      </c>
      <c r="E7557" t="s">
        <v>667</v>
      </c>
      <c r="F7557" t="s">
        <v>22</v>
      </c>
      <c r="G7557" t="s">
        <v>649</v>
      </c>
      <c r="H7557" t="s">
        <v>2919</v>
      </c>
      <c r="I7557" t="s">
        <v>25</v>
      </c>
      <c r="J7557" t="s">
        <v>4802</v>
      </c>
      <c r="K7557" t="s">
        <v>5524</v>
      </c>
      <c r="L7557" t="s">
        <v>10453</v>
      </c>
      <c r="M7557" t="s">
        <v>274</v>
      </c>
      <c r="N7557">
        <f t="shared" si="826"/>
        <v>0</v>
      </c>
      <c r="O7557" t="str">
        <f t="shared" si="827"/>
        <v>No</v>
      </c>
      <c r="P7557">
        <f t="shared" si="828"/>
        <v>0</v>
      </c>
      <c r="Q7557">
        <f t="shared" si="829"/>
        <v>4813937689</v>
      </c>
      <c r="R7557">
        <f t="shared" si="830"/>
        <v>4.1933383153624479</v>
      </c>
      <c r="S7557" t="str">
        <f t="shared" si="831"/>
        <v>Acceptable</v>
      </c>
      <c r="T7557">
        <f>ROUNDUP(C7557,0)</f>
        <v>5</v>
      </c>
      <c r="U7557">
        <f>ROUNDDOWN(C7557,0)</f>
        <v>4</v>
      </c>
      <c r="V7557">
        <f>RIGHT(K7557,2)+2000</f>
        <v>2017</v>
      </c>
      <c r="W7557" t="str">
        <f>INDEX(_xlfn.TEXTSPLIT(K7557,"-"),1,2)</f>
        <v>Jan</v>
      </c>
      <c r="X7557" t="str">
        <f>INDEX(_xlfn.TEXTSPLIT(K7557,"-"),1,1)</f>
        <v>5</v>
      </c>
      <c r="Y7557">
        <f>INDEX(months!B:B,MATCH(Sheet1!W7557,months!A:A,0))</f>
        <v>1</v>
      </c>
      <c r="Z7557">
        <f t="shared" si="832"/>
        <v>42740</v>
      </c>
    </row>
    <row r="7558" spans="1:26" x14ac:dyDescent="0.2">
      <c r="A7558" t="s">
        <v>10454</v>
      </c>
      <c r="B7558" t="s">
        <v>4801</v>
      </c>
      <c r="C7558">
        <v>4.7</v>
      </c>
      <c r="D7558">
        <v>1873</v>
      </c>
      <c r="E7558" t="s">
        <v>31</v>
      </c>
      <c r="F7558" t="s">
        <v>50</v>
      </c>
      <c r="G7558" t="s">
        <v>23</v>
      </c>
      <c r="H7558" t="s">
        <v>24</v>
      </c>
      <c r="I7558" t="s">
        <v>25</v>
      </c>
      <c r="J7558" t="s">
        <v>4802</v>
      </c>
      <c r="K7558" t="s">
        <v>2485</v>
      </c>
      <c r="L7558" t="s">
        <v>46</v>
      </c>
      <c r="M7558" t="s">
        <v>46</v>
      </c>
      <c r="N7558">
        <f t="shared" si="826"/>
        <v>0</v>
      </c>
      <c r="O7558" t="str">
        <f t="shared" si="827"/>
        <v>No</v>
      </c>
      <c r="P7558">
        <f t="shared" si="828"/>
        <v>0</v>
      </c>
      <c r="Q7558">
        <f t="shared" si="829"/>
        <v>4813937689</v>
      </c>
      <c r="R7558">
        <f t="shared" si="830"/>
        <v>4.1933383153624479</v>
      </c>
      <c r="S7558" t="str">
        <f t="shared" si="831"/>
        <v>Acceptable</v>
      </c>
      <c r="T7558">
        <f>ROUNDUP(C7558,0)</f>
        <v>5</v>
      </c>
      <c r="U7558">
        <f>ROUNDDOWN(C7558,0)</f>
        <v>4</v>
      </c>
      <c r="V7558">
        <f>RIGHT(K7558,2)+2000</f>
        <v>2016</v>
      </c>
      <c r="W7558" t="str">
        <f>INDEX(_xlfn.TEXTSPLIT(K7558,"-"),1,2)</f>
        <v>Nov</v>
      </c>
      <c r="X7558" t="str">
        <f>INDEX(_xlfn.TEXTSPLIT(K7558,"-"),1,1)</f>
        <v>7</v>
      </c>
      <c r="Y7558">
        <f>INDEX(months!B:B,MATCH(Sheet1!W7558,months!A:A,0))</f>
        <v>11</v>
      </c>
      <c r="Z7558">
        <f t="shared" si="832"/>
        <v>42681</v>
      </c>
    </row>
    <row r="7559" spans="1:26" x14ac:dyDescent="0.2">
      <c r="A7559" t="s">
        <v>10455</v>
      </c>
      <c r="B7559" t="s">
        <v>4612</v>
      </c>
      <c r="C7559">
        <v>4.2</v>
      </c>
      <c r="D7559">
        <v>498</v>
      </c>
      <c r="E7559" t="s">
        <v>10456</v>
      </c>
      <c r="F7559" t="s">
        <v>50</v>
      </c>
      <c r="G7559" t="s">
        <v>23</v>
      </c>
      <c r="H7559" t="s">
        <v>24</v>
      </c>
      <c r="I7559" t="s">
        <v>25</v>
      </c>
      <c r="J7559" t="s">
        <v>4613</v>
      </c>
      <c r="K7559" t="s">
        <v>3643</v>
      </c>
      <c r="L7559" t="s">
        <v>59</v>
      </c>
      <c r="M7559" t="s">
        <v>237</v>
      </c>
      <c r="N7559">
        <f t="shared" si="826"/>
        <v>0</v>
      </c>
      <c r="O7559" t="str">
        <f t="shared" si="827"/>
        <v>No</v>
      </c>
      <c r="P7559">
        <f t="shared" si="828"/>
        <v>0</v>
      </c>
      <c r="Q7559">
        <f t="shared" si="829"/>
        <v>4813937689</v>
      </c>
      <c r="R7559">
        <f t="shared" si="830"/>
        <v>4.1933383153624479</v>
      </c>
      <c r="S7559" t="str">
        <f t="shared" si="831"/>
        <v>Acceptable</v>
      </c>
      <c r="T7559">
        <f>ROUNDUP(C7559,0)</f>
        <v>5</v>
      </c>
      <c r="U7559">
        <f>ROUNDDOWN(C7559,0)</f>
        <v>4</v>
      </c>
      <c r="V7559">
        <f>RIGHT(K7559,2)+2000</f>
        <v>2013</v>
      </c>
      <c r="W7559" t="str">
        <f>INDEX(_xlfn.TEXTSPLIT(K7559,"-"),1,2)</f>
        <v>Oct</v>
      </c>
      <c r="X7559" t="str">
        <f>INDEX(_xlfn.TEXTSPLIT(K7559,"-"),1,1)</f>
        <v>22</v>
      </c>
      <c r="Y7559">
        <f>INDEX(months!B:B,MATCH(Sheet1!W7559,months!A:A,0))</f>
        <v>10</v>
      </c>
      <c r="Z7559">
        <f t="shared" si="832"/>
        <v>41569</v>
      </c>
    </row>
    <row r="7560" spans="1:26" x14ac:dyDescent="0.2">
      <c r="A7560" t="s">
        <v>10457</v>
      </c>
      <c r="B7560" t="s">
        <v>4612</v>
      </c>
      <c r="C7560">
        <v>4.2</v>
      </c>
      <c r="D7560">
        <v>1147</v>
      </c>
      <c r="E7560" t="s">
        <v>100</v>
      </c>
      <c r="F7560" t="s">
        <v>50</v>
      </c>
      <c r="G7560" t="s">
        <v>23</v>
      </c>
      <c r="H7560" t="s">
        <v>24</v>
      </c>
      <c r="I7560" t="s">
        <v>25</v>
      </c>
      <c r="J7560" t="s">
        <v>4613</v>
      </c>
      <c r="K7560" t="s">
        <v>3524</v>
      </c>
      <c r="L7560" t="s">
        <v>485</v>
      </c>
      <c r="M7560" t="s">
        <v>86</v>
      </c>
      <c r="N7560">
        <f t="shared" si="826"/>
        <v>0</v>
      </c>
      <c r="O7560" t="str">
        <f t="shared" si="827"/>
        <v>No</v>
      </c>
      <c r="P7560">
        <f t="shared" si="828"/>
        <v>0</v>
      </c>
      <c r="Q7560">
        <f t="shared" si="829"/>
        <v>4813937689</v>
      </c>
      <c r="R7560">
        <f t="shared" si="830"/>
        <v>4.1933383153624479</v>
      </c>
      <c r="S7560" t="str">
        <f t="shared" si="831"/>
        <v>Acceptable</v>
      </c>
      <c r="T7560">
        <f>ROUNDUP(C7560,0)</f>
        <v>5</v>
      </c>
      <c r="U7560">
        <f>ROUNDDOWN(C7560,0)</f>
        <v>4</v>
      </c>
      <c r="V7560">
        <f>RIGHT(K7560,2)+2000</f>
        <v>2017</v>
      </c>
      <c r="W7560" t="str">
        <f>INDEX(_xlfn.TEXTSPLIT(K7560,"-"),1,2)</f>
        <v>Oct</v>
      </c>
      <c r="X7560" t="str">
        <f>INDEX(_xlfn.TEXTSPLIT(K7560,"-"),1,1)</f>
        <v>2</v>
      </c>
      <c r="Y7560">
        <f>INDEX(months!B:B,MATCH(Sheet1!W7560,months!A:A,0))</f>
        <v>10</v>
      </c>
      <c r="Z7560">
        <f t="shared" si="832"/>
        <v>43010</v>
      </c>
    </row>
    <row r="7561" spans="1:26" x14ac:dyDescent="0.2">
      <c r="A7561" t="s">
        <v>10458</v>
      </c>
      <c r="B7561" t="s">
        <v>4612</v>
      </c>
      <c r="C7561">
        <v>4</v>
      </c>
      <c r="D7561">
        <v>19</v>
      </c>
      <c r="E7561" t="s">
        <v>427</v>
      </c>
      <c r="F7561" t="s">
        <v>22</v>
      </c>
      <c r="G7561" t="s">
        <v>23</v>
      </c>
      <c r="H7561" t="s">
        <v>24</v>
      </c>
      <c r="I7561" t="s">
        <v>25</v>
      </c>
      <c r="J7561" t="s">
        <v>4613</v>
      </c>
      <c r="K7561" t="s">
        <v>5865</v>
      </c>
      <c r="L7561" t="s">
        <v>59</v>
      </c>
      <c r="M7561" t="s">
        <v>47</v>
      </c>
      <c r="N7561">
        <f t="shared" si="826"/>
        <v>0</v>
      </c>
      <c r="O7561" t="str">
        <f t="shared" si="827"/>
        <v>No</v>
      </c>
      <c r="P7561">
        <f t="shared" si="828"/>
        <v>0</v>
      </c>
      <c r="Q7561">
        <f t="shared" si="829"/>
        <v>4813937689</v>
      </c>
      <c r="R7561">
        <f t="shared" si="830"/>
        <v>4.1933383153624479</v>
      </c>
      <c r="S7561" t="str">
        <f t="shared" si="831"/>
        <v>Acceptable</v>
      </c>
      <c r="T7561">
        <f>ROUNDUP(C7561,0)</f>
        <v>4</v>
      </c>
      <c r="U7561">
        <f>ROUNDDOWN(C7561,0)</f>
        <v>4</v>
      </c>
      <c r="V7561">
        <f>RIGHT(K7561,2)+2000</f>
        <v>2017</v>
      </c>
      <c r="W7561" t="str">
        <f>INDEX(_xlfn.TEXTSPLIT(K7561,"-"),1,2)</f>
        <v>Oct</v>
      </c>
      <c r="X7561" t="str">
        <f>INDEX(_xlfn.TEXTSPLIT(K7561,"-"),1,1)</f>
        <v>21</v>
      </c>
      <c r="Y7561">
        <f>INDEX(months!B:B,MATCH(Sheet1!W7561,months!A:A,0))</f>
        <v>10</v>
      </c>
      <c r="Z7561">
        <f t="shared" si="832"/>
        <v>43029</v>
      </c>
    </row>
    <row r="7562" spans="1:26" x14ac:dyDescent="0.2">
      <c r="A7562" t="s">
        <v>10459</v>
      </c>
      <c r="B7562" t="s">
        <v>4612</v>
      </c>
      <c r="C7562">
        <v>3.6</v>
      </c>
      <c r="D7562">
        <v>661</v>
      </c>
      <c r="E7562" t="s">
        <v>10460</v>
      </c>
      <c r="F7562" t="s">
        <v>50</v>
      </c>
      <c r="G7562" t="s">
        <v>23</v>
      </c>
      <c r="H7562" t="s">
        <v>24</v>
      </c>
      <c r="I7562" t="s">
        <v>25</v>
      </c>
      <c r="J7562" t="s">
        <v>4613</v>
      </c>
      <c r="K7562" t="s">
        <v>10461</v>
      </c>
      <c r="L7562" t="s">
        <v>170</v>
      </c>
      <c r="M7562" t="s">
        <v>237</v>
      </c>
      <c r="N7562">
        <f t="shared" si="826"/>
        <v>0</v>
      </c>
      <c r="O7562" t="str">
        <f t="shared" si="827"/>
        <v>No</v>
      </c>
      <c r="P7562">
        <f t="shared" si="828"/>
        <v>0</v>
      </c>
      <c r="Q7562">
        <f t="shared" si="829"/>
        <v>4813937689</v>
      </c>
      <c r="R7562">
        <f t="shared" si="830"/>
        <v>4.1933383153624479</v>
      </c>
      <c r="S7562" t="str">
        <f t="shared" si="831"/>
        <v>Acceptable</v>
      </c>
      <c r="T7562">
        <f>ROUNDUP(C7562,0)</f>
        <v>4</v>
      </c>
      <c r="U7562">
        <f>ROUNDDOWN(C7562,0)</f>
        <v>3</v>
      </c>
      <c r="V7562">
        <f>RIGHT(K7562,2)+2000</f>
        <v>2014</v>
      </c>
      <c r="W7562" t="str">
        <f>INDEX(_xlfn.TEXTSPLIT(K7562,"-"),1,2)</f>
        <v>Sep</v>
      </c>
      <c r="X7562" t="str">
        <f>INDEX(_xlfn.TEXTSPLIT(K7562,"-"),1,1)</f>
        <v>10</v>
      </c>
      <c r="Y7562">
        <f>INDEX(months!B:B,MATCH(Sheet1!W7562,months!A:A,0))</f>
        <v>9</v>
      </c>
      <c r="Z7562">
        <f t="shared" si="832"/>
        <v>41892</v>
      </c>
    </row>
    <row r="7563" spans="1:26" x14ac:dyDescent="0.2">
      <c r="A7563" t="s">
        <v>10462</v>
      </c>
      <c r="B7563" t="s">
        <v>4612</v>
      </c>
      <c r="C7563">
        <v>4.7</v>
      </c>
      <c r="D7563">
        <v>76</v>
      </c>
      <c r="E7563" t="s">
        <v>334</v>
      </c>
      <c r="F7563" t="s">
        <v>57</v>
      </c>
      <c r="G7563" t="s">
        <v>23</v>
      </c>
      <c r="H7563" t="s">
        <v>24</v>
      </c>
      <c r="I7563" t="s">
        <v>25</v>
      </c>
      <c r="J7563" t="s">
        <v>4613</v>
      </c>
      <c r="K7563" t="s">
        <v>385</v>
      </c>
      <c r="L7563" t="s">
        <v>317</v>
      </c>
      <c r="M7563" t="s">
        <v>29</v>
      </c>
      <c r="N7563">
        <f t="shared" si="826"/>
        <v>0</v>
      </c>
      <c r="O7563" t="str">
        <f t="shared" si="827"/>
        <v>No</v>
      </c>
      <c r="P7563">
        <f t="shared" si="828"/>
        <v>0</v>
      </c>
      <c r="Q7563">
        <f t="shared" si="829"/>
        <v>4813937689</v>
      </c>
      <c r="R7563">
        <f t="shared" si="830"/>
        <v>4.1933383153624479</v>
      </c>
      <c r="S7563" t="str">
        <f t="shared" si="831"/>
        <v>Acceptable</v>
      </c>
      <c r="T7563">
        <f>ROUNDUP(C7563,0)</f>
        <v>5</v>
      </c>
      <c r="U7563">
        <f>ROUNDDOWN(C7563,0)</f>
        <v>4</v>
      </c>
      <c r="V7563">
        <f>RIGHT(K7563,2)+2000</f>
        <v>2018</v>
      </c>
      <c r="W7563" t="str">
        <f>INDEX(_xlfn.TEXTSPLIT(K7563,"-"),1,2)</f>
        <v>Apr</v>
      </c>
      <c r="X7563" t="str">
        <f>INDEX(_xlfn.TEXTSPLIT(K7563,"-"),1,1)</f>
        <v>5</v>
      </c>
      <c r="Y7563">
        <f>INDEX(months!B:B,MATCH(Sheet1!W7563,months!A:A,0))</f>
        <v>4</v>
      </c>
      <c r="Z7563">
        <f t="shared" si="832"/>
        <v>43195</v>
      </c>
    </row>
    <row r="7564" spans="1:26" x14ac:dyDescent="0.2">
      <c r="A7564" t="s">
        <v>10463</v>
      </c>
      <c r="B7564" t="s">
        <v>4612</v>
      </c>
      <c r="C7564">
        <v>4.4000000000000004</v>
      </c>
      <c r="D7564">
        <v>1264</v>
      </c>
      <c r="E7564" t="s">
        <v>431</v>
      </c>
      <c r="F7564" t="s">
        <v>50</v>
      </c>
      <c r="G7564" t="s">
        <v>23</v>
      </c>
      <c r="H7564" t="s">
        <v>24</v>
      </c>
      <c r="I7564" t="s">
        <v>25</v>
      </c>
      <c r="J7564" t="s">
        <v>4613</v>
      </c>
      <c r="K7564" t="s">
        <v>3021</v>
      </c>
      <c r="L7564" t="s">
        <v>5543</v>
      </c>
      <c r="M7564" t="s">
        <v>587</v>
      </c>
      <c r="N7564">
        <f t="shared" si="826"/>
        <v>0</v>
      </c>
      <c r="O7564" t="str">
        <f t="shared" si="827"/>
        <v>No</v>
      </c>
      <c r="P7564">
        <f t="shared" si="828"/>
        <v>0</v>
      </c>
      <c r="Q7564">
        <f t="shared" si="829"/>
        <v>4813937689</v>
      </c>
      <c r="R7564">
        <f t="shared" si="830"/>
        <v>4.1933383153624479</v>
      </c>
      <c r="S7564" t="str">
        <f t="shared" si="831"/>
        <v>Acceptable</v>
      </c>
      <c r="T7564">
        <f>ROUNDUP(C7564,0)</f>
        <v>5</v>
      </c>
      <c r="U7564">
        <f>ROUNDDOWN(C7564,0)</f>
        <v>4</v>
      </c>
      <c r="V7564">
        <f>RIGHT(K7564,2)+2000</f>
        <v>2018</v>
      </c>
      <c r="W7564" t="str">
        <f>INDEX(_xlfn.TEXTSPLIT(K7564,"-"),1,2)</f>
        <v>Aug</v>
      </c>
      <c r="X7564" t="str">
        <f>INDEX(_xlfn.TEXTSPLIT(K7564,"-"),1,1)</f>
        <v>6</v>
      </c>
      <c r="Y7564">
        <f>INDEX(months!B:B,MATCH(Sheet1!W7564,months!A:A,0))</f>
        <v>8</v>
      </c>
      <c r="Z7564">
        <f t="shared" si="832"/>
        <v>43318</v>
      </c>
    </row>
    <row r="7565" spans="1:26" x14ac:dyDescent="0.2">
      <c r="A7565" t="s">
        <v>10464</v>
      </c>
      <c r="B7565" t="s">
        <v>4612</v>
      </c>
      <c r="C7565">
        <v>4.3</v>
      </c>
      <c r="D7565">
        <v>246</v>
      </c>
      <c r="E7565" t="s">
        <v>49</v>
      </c>
      <c r="F7565" t="s">
        <v>50</v>
      </c>
      <c r="G7565" t="s">
        <v>23</v>
      </c>
      <c r="H7565" t="s">
        <v>24</v>
      </c>
      <c r="I7565" t="s">
        <v>25</v>
      </c>
      <c r="J7565" t="s">
        <v>4613</v>
      </c>
      <c r="K7565" t="s">
        <v>4026</v>
      </c>
      <c r="L7565" t="s">
        <v>53</v>
      </c>
      <c r="M7565" t="s">
        <v>86</v>
      </c>
      <c r="N7565">
        <f t="shared" si="826"/>
        <v>0</v>
      </c>
      <c r="O7565" t="str">
        <f t="shared" si="827"/>
        <v>No</v>
      </c>
      <c r="P7565">
        <f t="shared" si="828"/>
        <v>0</v>
      </c>
      <c r="Q7565">
        <f t="shared" si="829"/>
        <v>4813937689</v>
      </c>
      <c r="R7565">
        <f t="shared" si="830"/>
        <v>4.1933383153624479</v>
      </c>
      <c r="S7565" t="str">
        <f t="shared" si="831"/>
        <v>Acceptable</v>
      </c>
      <c r="T7565">
        <f>ROUNDUP(C7565,0)</f>
        <v>5</v>
      </c>
      <c r="U7565">
        <f>ROUNDDOWN(C7565,0)</f>
        <v>4</v>
      </c>
      <c r="V7565">
        <f>RIGHT(K7565,2)+2000</f>
        <v>2018</v>
      </c>
      <c r="W7565" t="str">
        <f>INDEX(_xlfn.TEXTSPLIT(K7565,"-"),1,2)</f>
        <v>Feb</v>
      </c>
      <c r="X7565" t="str">
        <f>INDEX(_xlfn.TEXTSPLIT(K7565,"-"),1,1)</f>
        <v>6</v>
      </c>
      <c r="Y7565">
        <f>INDEX(months!B:B,MATCH(Sheet1!W7565,months!A:A,0))</f>
        <v>2</v>
      </c>
      <c r="Z7565">
        <f t="shared" si="832"/>
        <v>43137</v>
      </c>
    </row>
    <row r="7566" spans="1:26" x14ac:dyDescent="0.2">
      <c r="A7566" t="s">
        <v>10465</v>
      </c>
      <c r="B7566" t="s">
        <v>4801</v>
      </c>
      <c r="C7566">
        <v>4.4000000000000004</v>
      </c>
      <c r="D7566">
        <v>7519</v>
      </c>
      <c r="E7566" t="s">
        <v>527</v>
      </c>
      <c r="F7566" t="s">
        <v>32</v>
      </c>
      <c r="G7566" t="s">
        <v>23</v>
      </c>
      <c r="H7566" t="s">
        <v>24</v>
      </c>
      <c r="I7566" t="s">
        <v>25</v>
      </c>
      <c r="J7566" t="s">
        <v>4802</v>
      </c>
      <c r="K7566" t="s">
        <v>9386</v>
      </c>
      <c r="L7566" t="s">
        <v>236</v>
      </c>
      <c r="M7566" t="s">
        <v>86</v>
      </c>
      <c r="N7566">
        <f t="shared" si="826"/>
        <v>0</v>
      </c>
      <c r="O7566" t="str">
        <f t="shared" si="827"/>
        <v>No</v>
      </c>
      <c r="P7566">
        <f t="shared" si="828"/>
        <v>0</v>
      </c>
      <c r="Q7566">
        <f t="shared" si="829"/>
        <v>4813937689</v>
      </c>
      <c r="R7566">
        <f t="shared" si="830"/>
        <v>4.1933383153624479</v>
      </c>
      <c r="S7566" t="str">
        <f t="shared" si="831"/>
        <v>Acceptable</v>
      </c>
      <c r="T7566">
        <f>ROUNDUP(C7566,0)</f>
        <v>5</v>
      </c>
      <c r="U7566">
        <f>ROUNDDOWN(C7566,0)</f>
        <v>4</v>
      </c>
      <c r="V7566">
        <f>RIGHT(K7566,2)+2000</f>
        <v>2016</v>
      </c>
      <c r="W7566" t="str">
        <f>INDEX(_xlfn.TEXTSPLIT(K7566,"-"),1,2)</f>
        <v>Jan</v>
      </c>
      <c r="X7566" t="str">
        <f>INDEX(_xlfn.TEXTSPLIT(K7566,"-"),1,1)</f>
        <v>26</v>
      </c>
      <c r="Y7566">
        <f>INDEX(months!B:B,MATCH(Sheet1!W7566,months!A:A,0))</f>
        <v>1</v>
      </c>
      <c r="Z7566">
        <f t="shared" si="832"/>
        <v>42395</v>
      </c>
    </row>
    <row r="7567" spans="1:26" x14ac:dyDescent="0.2">
      <c r="A7567" t="s">
        <v>10466</v>
      </c>
      <c r="B7567" t="s">
        <v>4612</v>
      </c>
      <c r="C7567">
        <v>4.4000000000000004</v>
      </c>
      <c r="D7567">
        <v>8</v>
      </c>
      <c r="E7567" t="s">
        <v>1403</v>
      </c>
      <c r="F7567" t="s">
        <v>1199</v>
      </c>
      <c r="G7567" t="s">
        <v>23</v>
      </c>
      <c r="H7567" t="s">
        <v>24</v>
      </c>
      <c r="I7567" t="s">
        <v>25</v>
      </c>
      <c r="J7567" t="s">
        <v>4613</v>
      </c>
      <c r="K7567" t="s">
        <v>10467</v>
      </c>
      <c r="L7567" t="s">
        <v>59</v>
      </c>
      <c r="M7567" t="s">
        <v>60</v>
      </c>
      <c r="N7567">
        <f t="shared" si="826"/>
        <v>0</v>
      </c>
      <c r="O7567" t="str">
        <f t="shared" si="827"/>
        <v>No</v>
      </c>
      <c r="P7567">
        <f t="shared" si="828"/>
        <v>0</v>
      </c>
      <c r="Q7567">
        <f t="shared" si="829"/>
        <v>4813937689</v>
      </c>
      <c r="R7567">
        <f t="shared" si="830"/>
        <v>4.1933383153624479</v>
      </c>
      <c r="S7567" t="str">
        <f t="shared" si="831"/>
        <v>Acceptable</v>
      </c>
      <c r="T7567">
        <f>ROUNDUP(C7567,0)</f>
        <v>5</v>
      </c>
      <c r="U7567">
        <f>ROUNDDOWN(C7567,0)</f>
        <v>4</v>
      </c>
      <c r="V7567">
        <f>RIGHT(K7567,2)+2000</f>
        <v>2015</v>
      </c>
      <c r="W7567" t="str">
        <f>INDEX(_xlfn.TEXTSPLIT(K7567,"-"),1,2)</f>
        <v>Mar</v>
      </c>
      <c r="X7567" t="str">
        <f>INDEX(_xlfn.TEXTSPLIT(K7567,"-"),1,1)</f>
        <v>9</v>
      </c>
      <c r="Y7567">
        <f>INDEX(months!B:B,MATCH(Sheet1!W7567,months!A:A,0))</f>
        <v>3</v>
      </c>
      <c r="Z7567">
        <f t="shared" si="832"/>
        <v>42072</v>
      </c>
    </row>
    <row r="7568" spans="1:26" x14ac:dyDescent="0.2">
      <c r="A7568" t="s">
        <v>10468</v>
      </c>
      <c r="B7568" t="s">
        <v>4612</v>
      </c>
      <c r="C7568">
        <v>4.4000000000000004</v>
      </c>
      <c r="D7568">
        <v>29</v>
      </c>
      <c r="E7568" t="s">
        <v>9046</v>
      </c>
      <c r="F7568" t="s">
        <v>22</v>
      </c>
      <c r="G7568" t="s">
        <v>23</v>
      </c>
      <c r="H7568" t="s">
        <v>24</v>
      </c>
      <c r="I7568" t="s">
        <v>25</v>
      </c>
      <c r="J7568" t="s">
        <v>4613</v>
      </c>
      <c r="K7568" t="s">
        <v>10469</v>
      </c>
      <c r="L7568" t="s">
        <v>317</v>
      </c>
      <c r="M7568" t="s">
        <v>86</v>
      </c>
      <c r="N7568">
        <f t="shared" si="826"/>
        <v>0</v>
      </c>
      <c r="O7568" t="str">
        <f t="shared" si="827"/>
        <v>No</v>
      </c>
      <c r="P7568">
        <f t="shared" si="828"/>
        <v>0</v>
      </c>
      <c r="Q7568">
        <f t="shared" si="829"/>
        <v>4813937689</v>
      </c>
      <c r="R7568">
        <f t="shared" si="830"/>
        <v>4.1933383153624479</v>
      </c>
      <c r="S7568" t="str">
        <f t="shared" si="831"/>
        <v>Acceptable</v>
      </c>
      <c r="T7568">
        <f>ROUNDUP(C7568,0)</f>
        <v>5</v>
      </c>
      <c r="U7568">
        <f>ROUNDDOWN(C7568,0)</f>
        <v>4</v>
      </c>
      <c r="V7568">
        <f>RIGHT(K7568,2)+2000</f>
        <v>2015</v>
      </c>
      <c r="W7568" t="str">
        <f>INDEX(_xlfn.TEXTSPLIT(K7568,"-"),1,2)</f>
        <v>Jan</v>
      </c>
      <c r="X7568" t="str">
        <f>INDEX(_xlfn.TEXTSPLIT(K7568,"-"),1,1)</f>
        <v>14</v>
      </c>
      <c r="Y7568">
        <f>INDEX(months!B:B,MATCH(Sheet1!W7568,months!A:A,0))</f>
        <v>1</v>
      </c>
      <c r="Z7568">
        <f t="shared" si="832"/>
        <v>42018</v>
      </c>
    </row>
    <row r="7569" spans="1:26" x14ac:dyDescent="0.2">
      <c r="A7569" t="s">
        <v>10470</v>
      </c>
      <c r="B7569" t="s">
        <v>4801</v>
      </c>
      <c r="C7569">
        <v>4.3</v>
      </c>
      <c r="D7569">
        <v>2910</v>
      </c>
      <c r="E7569" t="s">
        <v>532</v>
      </c>
      <c r="F7569" t="s">
        <v>32</v>
      </c>
      <c r="G7569" t="s">
        <v>23</v>
      </c>
      <c r="H7569" t="s">
        <v>24</v>
      </c>
      <c r="I7569" t="s">
        <v>25</v>
      </c>
      <c r="J7569" t="s">
        <v>4802</v>
      </c>
      <c r="K7569" t="s">
        <v>3443</v>
      </c>
      <c r="L7569" t="s">
        <v>28</v>
      </c>
      <c r="M7569" t="s">
        <v>86</v>
      </c>
      <c r="N7569">
        <f t="shared" si="826"/>
        <v>0</v>
      </c>
      <c r="O7569" t="str">
        <f t="shared" si="827"/>
        <v>No</v>
      </c>
      <c r="P7569">
        <f t="shared" si="828"/>
        <v>0</v>
      </c>
      <c r="Q7569">
        <f t="shared" si="829"/>
        <v>4813937689</v>
      </c>
      <c r="R7569">
        <f t="shared" si="830"/>
        <v>4.1933383153624479</v>
      </c>
      <c r="S7569" t="str">
        <f t="shared" si="831"/>
        <v>Acceptable</v>
      </c>
      <c r="T7569">
        <f>ROUNDUP(C7569,0)</f>
        <v>5</v>
      </c>
      <c r="U7569">
        <f>ROUNDDOWN(C7569,0)</f>
        <v>4</v>
      </c>
      <c r="V7569">
        <f>RIGHT(K7569,2)+2000</f>
        <v>2016</v>
      </c>
      <c r="W7569" t="str">
        <f>INDEX(_xlfn.TEXTSPLIT(K7569,"-"),1,2)</f>
        <v>Jan</v>
      </c>
      <c r="X7569" t="str">
        <f>INDEX(_xlfn.TEXTSPLIT(K7569,"-"),1,1)</f>
        <v>24</v>
      </c>
      <c r="Y7569">
        <f>INDEX(months!B:B,MATCH(Sheet1!W7569,months!A:A,0))</f>
        <v>1</v>
      </c>
      <c r="Z7569">
        <f t="shared" si="832"/>
        <v>42393</v>
      </c>
    </row>
    <row r="7570" spans="1:26" x14ac:dyDescent="0.2">
      <c r="A7570" t="s">
        <v>10471</v>
      </c>
      <c r="B7570" t="s">
        <v>4612</v>
      </c>
      <c r="C7570">
        <v>3.3</v>
      </c>
      <c r="D7570">
        <v>16</v>
      </c>
      <c r="E7570" t="s">
        <v>3671</v>
      </c>
      <c r="F7570" t="s">
        <v>22</v>
      </c>
      <c r="G7570" t="s">
        <v>23</v>
      </c>
      <c r="H7570" t="s">
        <v>24</v>
      </c>
      <c r="I7570" t="s">
        <v>25</v>
      </c>
      <c r="J7570" t="s">
        <v>4613</v>
      </c>
      <c r="K7570" t="s">
        <v>9132</v>
      </c>
      <c r="L7570" t="s">
        <v>420</v>
      </c>
      <c r="M7570" t="s">
        <v>86</v>
      </c>
      <c r="N7570">
        <f t="shared" si="826"/>
        <v>0</v>
      </c>
      <c r="O7570" t="str">
        <f t="shared" si="827"/>
        <v>No</v>
      </c>
      <c r="P7570">
        <f t="shared" si="828"/>
        <v>0</v>
      </c>
      <c r="Q7570">
        <f t="shared" si="829"/>
        <v>4813937689</v>
      </c>
      <c r="R7570">
        <f t="shared" si="830"/>
        <v>4.1933383153624479</v>
      </c>
      <c r="S7570" t="str">
        <f t="shared" si="831"/>
        <v>Acceptable</v>
      </c>
      <c r="T7570">
        <f>ROUNDUP(C7570,0)</f>
        <v>4</v>
      </c>
      <c r="U7570">
        <f>ROUNDDOWN(C7570,0)</f>
        <v>3</v>
      </c>
      <c r="V7570">
        <f>RIGHT(K7570,2)+2000</f>
        <v>2016</v>
      </c>
      <c r="W7570" t="str">
        <f>INDEX(_xlfn.TEXTSPLIT(K7570,"-"),1,2)</f>
        <v>Nov</v>
      </c>
      <c r="X7570" t="str">
        <f>INDEX(_xlfn.TEXTSPLIT(K7570,"-"),1,1)</f>
        <v>5</v>
      </c>
      <c r="Y7570">
        <f>INDEX(months!B:B,MATCH(Sheet1!W7570,months!A:A,0))</f>
        <v>11</v>
      </c>
      <c r="Z7570">
        <f t="shared" si="832"/>
        <v>42679</v>
      </c>
    </row>
    <row r="7571" spans="1:26" x14ac:dyDescent="0.2">
      <c r="A7571" t="s">
        <v>10472</v>
      </c>
      <c r="B7571" t="s">
        <v>4612</v>
      </c>
      <c r="C7571">
        <v>3.6</v>
      </c>
      <c r="D7571">
        <v>373</v>
      </c>
      <c r="E7571" t="s">
        <v>10473</v>
      </c>
      <c r="F7571" t="s">
        <v>22</v>
      </c>
      <c r="G7571" t="s">
        <v>23</v>
      </c>
      <c r="H7571" t="s">
        <v>24</v>
      </c>
      <c r="I7571" t="s">
        <v>25</v>
      </c>
      <c r="J7571" t="s">
        <v>4613</v>
      </c>
      <c r="K7571" t="s">
        <v>9412</v>
      </c>
      <c r="L7571" t="s">
        <v>174</v>
      </c>
      <c r="M7571" t="s">
        <v>81</v>
      </c>
      <c r="N7571">
        <f t="shared" si="826"/>
        <v>0</v>
      </c>
      <c r="O7571" t="str">
        <f t="shared" si="827"/>
        <v>No</v>
      </c>
      <c r="P7571">
        <f t="shared" si="828"/>
        <v>0</v>
      </c>
      <c r="Q7571">
        <f t="shared" si="829"/>
        <v>4813937689</v>
      </c>
      <c r="R7571">
        <f t="shared" si="830"/>
        <v>4.1933383153624479</v>
      </c>
      <c r="S7571" t="str">
        <f t="shared" si="831"/>
        <v>Acceptable</v>
      </c>
      <c r="T7571">
        <f>ROUNDUP(C7571,0)</f>
        <v>4</v>
      </c>
      <c r="U7571">
        <f>ROUNDDOWN(C7571,0)</f>
        <v>3</v>
      </c>
      <c r="V7571">
        <f>RIGHT(K7571,2)+2000</f>
        <v>2017</v>
      </c>
      <c r="W7571" t="str">
        <f>INDEX(_xlfn.TEXTSPLIT(K7571,"-"),1,2)</f>
        <v>Feb</v>
      </c>
      <c r="X7571" t="str">
        <f>INDEX(_xlfn.TEXTSPLIT(K7571,"-"),1,1)</f>
        <v>24</v>
      </c>
      <c r="Y7571">
        <f>INDEX(months!B:B,MATCH(Sheet1!W7571,months!A:A,0))</f>
        <v>2</v>
      </c>
      <c r="Z7571">
        <f t="shared" si="832"/>
        <v>42790</v>
      </c>
    </row>
    <row r="7572" spans="1:26" x14ac:dyDescent="0.2">
      <c r="A7572" t="s">
        <v>2393</v>
      </c>
      <c r="B7572" t="s">
        <v>4612</v>
      </c>
      <c r="C7572">
        <v>4.5</v>
      </c>
      <c r="D7572">
        <v>27180</v>
      </c>
      <c r="E7572" t="s">
        <v>3905</v>
      </c>
      <c r="F7572" t="s">
        <v>65</v>
      </c>
      <c r="G7572" t="s">
        <v>23</v>
      </c>
      <c r="H7572" t="s">
        <v>24</v>
      </c>
      <c r="I7572" t="s">
        <v>25</v>
      </c>
      <c r="J7572" t="s">
        <v>4613</v>
      </c>
      <c r="K7572" t="s">
        <v>743</v>
      </c>
      <c r="L7572" t="s">
        <v>10474</v>
      </c>
      <c r="M7572" t="s">
        <v>81</v>
      </c>
      <c r="N7572">
        <f t="shared" si="826"/>
        <v>0</v>
      </c>
      <c r="O7572" t="str">
        <f t="shared" si="827"/>
        <v>No</v>
      </c>
      <c r="P7572">
        <f t="shared" si="828"/>
        <v>0</v>
      </c>
      <c r="Q7572">
        <f t="shared" si="829"/>
        <v>4813937689</v>
      </c>
      <c r="R7572">
        <f t="shared" si="830"/>
        <v>4.1933383153624479</v>
      </c>
      <c r="S7572" t="str">
        <f t="shared" si="831"/>
        <v>Acceptable</v>
      </c>
      <c r="T7572">
        <f>ROUNDUP(C7572,0)</f>
        <v>5</v>
      </c>
      <c r="U7572">
        <f>ROUNDDOWN(C7572,0)</f>
        <v>4</v>
      </c>
      <c r="V7572">
        <f>RIGHT(K7572,2)+2000</f>
        <v>2018</v>
      </c>
      <c r="W7572" t="str">
        <f>INDEX(_xlfn.TEXTSPLIT(K7572,"-"),1,2)</f>
        <v>Jul</v>
      </c>
      <c r="X7572" t="str">
        <f>INDEX(_xlfn.TEXTSPLIT(K7572,"-"),1,1)</f>
        <v>6</v>
      </c>
      <c r="Y7572">
        <f>INDEX(months!B:B,MATCH(Sheet1!W7572,months!A:A,0))</f>
        <v>7</v>
      </c>
      <c r="Z7572">
        <f t="shared" si="832"/>
        <v>43287</v>
      </c>
    </row>
    <row r="7573" spans="1:26" x14ac:dyDescent="0.2">
      <c r="A7573" t="s">
        <v>10475</v>
      </c>
      <c r="B7573" t="s">
        <v>4801</v>
      </c>
      <c r="C7573">
        <v>4.5</v>
      </c>
      <c r="D7573">
        <v>314</v>
      </c>
      <c r="E7573" t="s">
        <v>159</v>
      </c>
      <c r="F7573" t="s">
        <v>22</v>
      </c>
      <c r="G7573" t="s">
        <v>23</v>
      </c>
      <c r="H7573" t="s">
        <v>24</v>
      </c>
      <c r="I7573" t="s">
        <v>25</v>
      </c>
      <c r="J7573" t="s">
        <v>4802</v>
      </c>
      <c r="K7573" t="s">
        <v>3302</v>
      </c>
      <c r="L7573" t="s">
        <v>358</v>
      </c>
      <c r="M7573" t="s">
        <v>10476</v>
      </c>
      <c r="N7573">
        <f t="shared" si="826"/>
        <v>0</v>
      </c>
      <c r="O7573" t="str">
        <f t="shared" si="827"/>
        <v>No</v>
      </c>
      <c r="P7573">
        <f t="shared" si="828"/>
        <v>0</v>
      </c>
      <c r="Q7573">
        <f t="shared" si="829"/>
        <v>4813937689</v>
      </c>
      <c r="R7573">
        <f t="shared" si="830"/>
        <v>4.1933383153624479</v>
      </c>
      <c r="S7573" t="str">
        <f t="shared" si="831"/>
        <v>Acceptable</v>
      </c>
      <c r="T7573">
        <f>ROUNDUP(C7573,0)</f>
        <v>5</v>
      </c>
      <c r="U7573">
        <f>ROUNDDOWN(C7573,0)</f>
        <v>4</v>
      </c>
      <c r="V7573">
        <f>RIGHT(K7573,2)+2000</f>
        <v>2016</v>
      </c>
      <c r="W7573" t="str">
        <f>INDEX(_xlfn.TEXTSPLIT(K7573,"-"),1,2)</f>
        <v>Sep</v>
      </c>
      <c r="X7573" t="str">
        <f>INDEX(_xlfn.TEXTSPLIT(K7573,"-"),1,1)</f>
        <v>8</v>
      </c>
      <c r="Y7573">
        <f>INDEX(months!B:B,MATCH(Sheet1!W7573,months!A:A,0))</f>
        <v>9</v>
      </c>
      <c r="Z7573">
        <f t="shared" si="832"/>
        <v>42621</v>
      </c>
    </row>
    <row r="7574" spans="1:26" x14ac:dyDescent="0.2">
      <c r="A7574" t="s">
        <v>4185</v>
      </c>
      <c r="B7574" t="s">
        <v>4106</v>
      </c>
      <c r="C7574">
        <v>4.5999999999999996</v>
      </c>
      <c r="D7574">
        <v>847144</v>
      </c>
      <c r="E7574" t="s">
        <v>123</v>
      </c>
      <c r="F7574" t="s">
        <v>89</v>
      </c>
      <c r="G7574" t="s">
        <v>23</v>
      </c>
      <c r="H7574" t="s">
        <v>24</v>
      </c>
      <c r="I7574" t="s">
        <v>25</v>
      </c>
      <c r="J7574" t="s">
        <v>4107</v>
      </c>
      <c r="K7574" t="s">
        <v>4186</v>
      </c>
      <c r="L7574" t="s">
        <v>4187</v>
      </c>
      <c r="M7574" t="s">
        <v>86</v>
      </c>
      <c r="N7574">
        <f t="shared" si="826"/>
        <v>0</v>
      </c>
      <c r="O7574" t="str">
        <f t="shared" si="827"/>
        <v>No</v>
      </c>
      <c r="P7574">
        <f t="shared" si="828"/>
        <v>0</v>
      </c>
      <c r="Q7574">
        <f t="shared" si="829"/>
        <v>4813937689</v>
      </c>
      <c r="R7574">
        <f t="shared" si="830"/>
        <v>4.1933383153624479</v>
      </c>
      <c r="S7574" t="str">
        <f t="shared" si="831"/>
        <v>Acceptable</v>
      </c>
      <c r="T7574">
        <f>ROUNDUP(C7574,0)</f>
        <v>5</v>
      </c>
      <c r="U7574">
        <f>ROUNDDOWN(C7574,0)</f>
        <v>4</v>
      </c>
      <c r="V7574">
        <f>RIGHT(K7574,2)+2000</f>
        <v>2017</v>
      </c>
      <c r="W7574" t="str">
        <f>INDEX(_xlfn.TEXTSPLIT(K7574,"-"),1,2)</f>
        <v>Nov</v>
      </c>
      <c r="X7574" t="str">
        <f>INDEX(_xlfn.TEXTSPLIT(K7574,"-"),1,1)</f>
        <v>10</v>
      </c>
      <c r="Y7574">
        <f>INDEX(months!B:B,MATCH(Sheet1!W7574,months!A:A,0))</f>
        <v>11</v>
      </c>
      <c r="Z7574">
        <f t="shared" si="832"/>
        <v>43049</v>
      </c>
    </row>
    <row r="7575" spans="1:26" x14ac:dyDescent="0.2">
      <c r="A7575" t="s">
        <v>10477</v>
      </c>
      <c r="B7575" t="s">
        <v>4612</v>
      </c>
      <c r="C7575">
        <v>4.3</v>
      </c>
      <c r="D7575">
        <v>10</v>
      </c>
      <c r="E7575" t="s">
        <v>431</v>
      </c>
      <c r="F7575" t="s">
        <v>22</v>
      </c>
      <c r="G7575" t="s">
        <v>23</v>
      </c>
      <c r="H7575" t="s">
        <v>24</v>
      </c>
      <c r="I7575" t="s">
        <v>25</v>
      </c>
      <c r="J7575" t="s">
        <v>4613</v>
      </c>
      <c r="K7575" t="s">
        <v>3011</v>
      </c>
      <c r="L7575" t="s">
        <v>157</v>
      </c>
      <c r="M7575" t="s">
        <v>81</v>
      </c>
      <c r="N7575">
        <f t="shared" si="826"/>
        <v>0</v>
      </c>
      <c r="O7575" t="str">
        <f t="shared" si="827"/>
        <v>No</v>
      </c>
      <c r="P7575">
        <f t="shared" si="828"/>
        <v>0</v>
      </c>
      <c r="Q7575">
        <f t="shared" si="829"/>
        <v>4813937689</v>
      </c>
      <c r="R7575">
        <f t="shared" si="830"/>
        <v>4.1933383153624479</v>
      </c>
      <c r="S7575" t="str">
        <f t="shared" si="831"/>
        <v>Acceptable</v>
      </c>
      <c r="T7575">
        <f>ROUNDUP(C7575,0)</f>
        <v>5</v>
      </c>
      <c r="U7575">
        <f>ROUNDDOWN(C7575,0)</f>
        <v>4</v>
      </c>
      <c r="V7575">
        <f>RIGHT(K7575,2)+2000</f>
        <v>2017</v>
      </c>
      <c r="W7575" t="str">
        <f>INDEX(_xlfn.TEXTSPLIT(K7575,"-"),1,2)</f>
        <v>Jul</v>
      </c>
      <c r="X7575" t="str">
        <f>INDEX(_xlfn.TEXTSPLIT(K7575,"-"),1,1)</f>
        <v>28</v>
      </c>
      <c r="Y7575">
        <f>INDEX(months!B:B,MATCH(Sheet1!W7575,months!A:A,0))</f>
        <v>7</v>
      </c>
      <c r="Z7575">
        <f t="shared" si="832"/>
        <v>42944</v>
      </c>
    </row>
    <row r="7576" spans="1:26" x14ac:dyDescent="0.2">
      <c r="A7576" t="s">
        <v>10478</v>
      </c>
      <c r="B7576" t="s">
        <v>4612</v>
      </c>
      <c r="C7576">
        <v>3.6</v>
      </c>
      <c r="D7576">
        <v>949</v>
      </c>
      <c r="E7576" t="s">
        <v>10479</v>
      </c>
      <c r="F7576" t="s">
        <v>50</v>
      </c>
      <c r="G7576" t="s">
        <v>23</v>
      </c>
      <c r="H7576" t="s">
        <v>24</v>
      </c>
      <c r="I7576" t="s">
        <v>25</v>
      </c>
      <c r="J7576" t="s">
        <v>4613</v>
      </c>
      <c r="K7576" t="s">
        <v>2712</v>
      </c>
      <c r="L7576" t="s">
        <v>220</v>
      </c>
      <c r="M7576" t="s">
        <v>434</v>
      </c>
      <c r="N7576">
        <f t="shared" si="826"/>
        <v>0</v>
      </c>
      <c r="O7576" t="str">
        <f t="shared" si="827"/>
        <v>No</v>
      </c>
      <c r="P7576">
        <f t="shared" si="828"/>
        <v>0</v>
      </c>
      <c r="Q7576">
        <f t="shared" si="829"/>
        <v>4813937689</v>
      </c>
      <c r="R7576">
        <f t="shared" si="830"/>
        <v>4.1933383153624479</v>
      </c>
      <c r="S7576" t="str">
        <f t="shared" si="831"/>
        <v>Acceptable</v>
      </c>
      <c r="T7576">
        <f>ROUNDUP(C7576,0)</f>
        <v>4</v>
      </c>
      <c r="U7576">
        <f>ROUNDDOWN(C7576,0)</f>
        <v>3</v>
      </c>
      <c r="V7576">
        <f>RIGHT(K7576,2)+2000</f>
        <v>2018</v>
      </c>
      <c r="W7576" t="str">
        <f>INDEX(_xlfn.TEXTSPLIT(K7576,"-"),1,2)</f>
        <v>Apr</v>
      </c>
      <c r="X7576" t="str">
        <f>INDEX(_xlfn.TEXTSPLIT(K7576,"-"),1,1)</f>
        <v>13</v>
      </c>
      <c r="Y7576">
        <f>INDEX(months!B:B,MATCH(Sheet1!W7576,months!A:A,0))</f>
        <v>4</v>
      </c>
      <c r="Z7576">
        <f t="shared" si="832"/>
        <v>43203</v>
      </c>
    </row>
    <row r="7577" spans="1:26" x14ac:dyDescent="0.2">
      <c r="A7577" t="s">
        <v>10480</v>
      </c>
      <c r="B7577" t="s">
        <v>4950</v>
      </c>
      <c r="C7577">
        <v>4.3</v>
      </c>
      <c r="D7577">
        <v>176</v>
      </c>
      <c r="E7577" t="s">
        <v>532</v>
      </c>
      <c r="F7577" t="s">
        <v>50</v>
      </c>
      <c r="G7577" t="s">
        <v>23</v>
      </c>
      <c r="H7577" t="s">
        <v>24</v>
      </c>
      <c r="I7577" t="s">
        <v>25</v>
      </c>
      <c r="J7577" t="s">
        <v>4951</v>
      </c>
      <c r="K7577" t="s">
        <v>2594</v>
      </c>
      <c r="L7577" t="s">
        <v>53</v>
      </c>
      <c r="M7577" t="s">
        <v>177</v>
      </c>
      <c r="N7577">
        <f t="shared" si="826"/>
        <v>0</v>
      </c>
      <c r="O7577" t="str">
        <f t="shared" si="827"/>
        <v>No</v>
      </c>
      <c r="P7577">
        <f t="shared" si="828"/>
        <v>0</v>
      </c>
      <c r="Q7577">
        <f t="shared" si="829"/>
        <v>4813937689</v>
      </c>
      <c r="R7577">
        <f t="shared" si="830"/>
        <v>4.1933383153624479</v>
      </c>
      <c r="S7577" t="str">
        <f t="shared" si="831"/>
        <v>Acceptable</v>
      </c>
      <c r="T7577">
        <f>ROUNDUP(C7577,0)</f>
        <v>5</v>
      </c>
      <c r="U7577">
        <f>ROUNDDOWN(C7577,0)</f>
        <v>4</v>
      </c>
      <c r="V7577">
        <f>RIGHT(K7577,2)+2000</f>
        <v>2016</v>
      </c>
      <c r="W7577" t="str">
        <f>INDEX(_xlfn.TEXTSPLIT(K7577,"-"),1,2)</f>
        <v>Sep</v>
      </c>
      <c r="X7577" t="str">
        <f>INDEX(_xlfn.TEXTSPLIT(K7577,"-"),1,1)</f>
        <v>27</v>
      </c>
      <c r="Y7577">
        <f>INDEX(months!B:B,MATCH(Sheet1!W7577,months!A:A,0))</f>
        <v>9</v>
      </c>
      <c r="Z7577">
        <f t="shared" si="832"/>
        <v>42640</v>
      </c>
    </row>
    <row r="7578" spans="1:26" x14ac:dyDescent="0.2">
      <c r="A7578" t="s">
        <v>10481</v>
      </c>
      <c r="B7578" t="s">
        <v>4801</v>
      </c>
      <c r="C7578">
        <v>4.4000000000000004</v>
      </c>
      <c r="D7578">
        <v>6271</v>
      </c>
      <c r="E7578" t="s">
        <v>242</v>
      </c>
      <c r="F7578" t="s">
        <v>32</v>
      </c>
      <c r="G7578" t="s">
        <v>23</v>
      </c>
      <c r="H7578" t="s">
        <v>24</v>
      </c>
      <c r="I7578" t="s">
        <v>25</v>
      </c>
      <c r="J7578" t="s">
        <v>4802</v>
      </c>
      <c r="K7578" t="s">
        <v>6498</v>
      </c>
      <c r="L7578" t="s">
        <v>28</v>
      </c>
      <c r="M7578" t="s">
        <v>86</v>
      </c>
      <c r="N7578">
        <f t="shared" si="826"/>
        <v>0</v>
      </c>
      <c r="O7578" t="str">
        <f t="shared" si="827"/>
        <v>No</v>
      </c>
      <c r="P7578">
        <f t="shared" si="828"/>
        <v>0</v>
      </c>
      <c r="Q7578">
        <f t="shared" si="829"/>
        <v>4813937689</v>
      </c>
      <c r="R7578">
        <f t="shared" si="830"/>
        <v>4.1933383153624479</v>
      </c>
      <c r="S7578" t="str">
        <f t="shared" si="831"/>
        <v>Acceptable</v>
      </c>
      <c r="T7578">
        <f>ROUNDUP(C7578,0)</f>
        <v>5</v>
      </c>
      <c r="U7578">
        <f>ROUNDDOWN(C7578,0)</f>
        <v>4</v>
      </c>
      <c r="V7578">
        <f>RIGHT(K7578,2)+2000</f>
        <v>2016</v>
      </c>
      <c r="W7578" t="str">
        <f>INDEX(_xlfn.TEXTSPLIT(K7578,"-"),1,2)</f>
        <v>Feb</v>
      </c>
      <c r="X7578" t="str">
        <f>INDEX(_xlfn.TEXTSPLIT(K7578,"-"),1,1)</f>
        <v>24</v>
      </c>
      <c r="Y7578">
        <f>INDEX(months!B:B,MATCH(Sheet1!W7578,months!A:A,0))</f>
        <v>2</v>
      </c>
      <c r="Z7578">
        <f t="shared" si="832"/>
        <v>42424</v>
      </c>
    </row>
    <row r="7579" spans="1:26" x14ac:dyDescent="0.2">
      <c r="A7579" t="s">
        <v>10482</v>
      </c>
      <c r="B7579" t="s">
        <v>4612</v>
      </c>
      <c r="C7579">
        <v>4.0999999999999996</v>
      </c>
      <c r="D7579">
        <v>24226</v>
      </c>
      <c r="E7579" t="s">
        <v>46</v>
      </c>
      <c r="F7579" t="s">
        <v>65</v>
      </c>
      <c r="G7579" t="s">
        <v>23</v>
      </c>
      <c r="H7579" t="s">
        <v>24</v>
      </c>
      <c r="I7579" t="s">
        <v>25</v>
      </c>
      <c r="J7579" t="s">
        <v>4613</v>
      </c>
      <c r="K7579" t="s">
        <v>7045</v>
      </c>
      <c r="L7579" t="s">
        <v>638</v>
      </c>
      <c r="M7579" t="s">
        <v>46</v>
      </c>
      <c r="N7579">
        <f t="shared" si="826"/>
        <v>0</v>
      </c>
      <c r="O7579" t="str">
        <f t="shared" si="827"/>
        <v>No</v>
      </c>
      <c r="P7579">
        <f t="shared" si="828"/>
        <v>0</v>
      </c>
      <c r="Q7579">
        <f t="shared" si="829"/>
        <v>4813937689</v>
      </c>
      <c r="R7579">
        <f t="shared" si="830"/>
        <v>4.1933383153624479</v>
      </c>
      <c r="S7579" t="str">
        <f t="shared" si="831"/>
        <v>Acceptable</v>
      </c>
      <c r="T7579">
        <f>ROUNDUP(C7579,0)</f>
        <v>5</v>
      </c>
      <c r="U7579">
        <f>ROUNDDOWN(C7579,0)</f>
        <v>4</v>
      </c>
      <c r="V7579">
        <f>RIGHT(K7579,2)+2000</f>
        <v>2017</v>
      </c>
      <c r="W7579" t="str">
        <f>INDEX(_xlfn.TEXTSPLIT(K7579,"-"),1,2)</f>
        <v>Jun</v>
      </c>
      <c r="X7579" t="str">
        <f>INDEX(_xlfn.TEXTSPLIT(K7579,"-"),1,1)</f>
        <v>27</v>
      </c>
      <c r="Y7579">
        <f>INDEX(months!B:B,MATCH(Sheet1!W7579,months!A:A,0))</f>
        <v>6</v>
      </c>
      <c r="Z7579">
        <f t="shared" si="832"/>
        <v>42913</v>
      </c>
    </row>
    <row r="7580" spans="1:26" x14ac:dyDescent="0.2">
      <c r="A7580" t="s">
        <v>10483</v>
      </c>
      <c r="B7580" t="s">
        <v>556</v>
      </c>
      <c r="C7580">
        <v>4.2</v>
      </c>
      <c r="D7580">
        <v>2359</v>
      </c>
      <c r="E7580" t="s">
        <v>100</v>
      </c>
      <c r="F7580" t="s">
        <v>22</v>
      </c>
      <c r="G7580" t="s">
        <v>649</v>
      </c>
      <c r="H7580" t="s">
        <v>1011</v>
      </c>
      <c r="I7580" t="s">
        <v>25</v>
      </c>
      <c r="J7580" t="s">
        <v>557</v>
      </c>
      <c r="K7580" t="s">
        <v>10484</v>
      </c>
      <c r="L7580" t="s">
        <v>10485</v>
      </c>
      <c r="M7580" t="s">
        <v>434</v>
      </c>
      <c r="N7580">
        <f t="shared" si="826"/>
        <v>0</v>
      </c>
      <c r="O7580" t="str">
        <f t="shared" si="827"/>
        <v>No</v>
      </c>
      <c r="P7580">
        <f t="shared" si="828"/>
        <v>0</v>
      </c>
      <c r="Q7580">
        <f t="shared" si="829"/>
        <v>4813937689</v>
      </c>
      <c r="R7580">
        <f t="shared" si="830"/>
        <v>4.1933383153624479</v>
      </c>
      <c r="S7580" t="str">
        <f t="shared" si="831"/>
        <v>Acceptable</v>
      </c>
      <c r="T7580">
        <f>ROUNDUP(C7580,0)</f>
        <v>5</v>
      </c>
      <c r="U7580">
        <f>ROUNDDOWN(C7580,0)</f>
        <v>4</v>
      </c>
      <c r="V7580">
        <f>RIGHT(K7580,2)+2000</f>
        <v>2016</v>
      </c>
      <c r="W7580" t="str">
        <f>INDEX(_xlfn.TEXTSPLIT(K7580,"-"),1,2)</f>
        <v>Feb</v>
      </c>
      <c r="X7580" t="str">
        <f>INDEX(_xlfn.TEXTSPLIT(K7580,"-"),1,1)</f>
        <v>16</v>
      </c>
      <c r="Y7580">
        <f>INDEX(months!B:B,MATCH(Sheet1!W7580,months!A:A,0))</f>
        <v>2</v>
      </c>
      <c r="Z7580">
        <f t="shared" si="832"/>
        <v>42416</v>
      </c>
    </row>
    <row r="7581" spans="1:26" x14ac:dyDescent="0.2">
      <c r="A7581" t="s">
        <v>10486</v>
      </c>
      <c r="B7581" t="s">
        <v>4612</v>
      </c>
      <c r="C7581">
        <v>4.8</v>
      </c>
      <c r="D7581">
        <v>52</v>
      </c>
      <c r="E7581" t="s">
        <v>1400</v>
      </c>
      <c r="F7581" t="s">
        <v>101</v>
      </c>
      <c r="G7581" t="s">
        <v>23</v>
      </c>
      <c r="H7581" t="s">
        <v>24</v>
      </c>
      <c r="I7581" t="s">
        <v>25</v>
      </c>
      <c r="J7581" t="s">
        <v>4613</v>
      </c>
      <c r="K7581" t="s">
        <v>2602</v>
      </c>
      <c r="L7581" t="s">
        <v>452</v>
      </c>
      <c r="M7581" t="s">
        <v>86</v>
      </c>
      <c r="N7581">
        <f t="shared" si="826"/>
        <v>0</v>
      </c>
      <c r="O7581" t="str">
        <f t="shared" si="827"/>
        <v>No</v>
      </c>
      <c r="P7581">
        <f t="shared" si="828"/>
        <v>0</v>
      </c>
      <c r="Q7581">
        <f t="shared" si="829"/>
        <v>4813937689</v>
      </c>
      <c r="R7581">
        <f t="shared" si="830"/>
        <v>4.1933383153624479</v>
      </c>
      <c r="S7581" t="str">
        <f t="shared" si="831"/>
        <v>Acceptable</v>
      </c>
      <c r="T7581">
        <f>ROUNDUP(C7581,0)</f>
        <v>5</v>
      </c>
      <c r="U7581">
        <f>ROUNDDOWN(C7581,0)</f>
        <v>4</v>
      </c>
      <c r="V7581">
        <f>RIGHT(K7581,2)+2000</f>
        <v>2018</v>
      </c>
      <c r="W7581" t="str">
        <f>INDEX(_xlfn.TEXTSPLIT(K7581,"-"),1,2)</f>
        <v>May</v>
      </c>
      <c r="X7581" t="str">
        <f>INDEX(_xlfn.TEXTSPLIT(K7581,"-"),1,1)</f>
        <v>7</v>
      </c>
      <c r="Y7581">
        <f>INDEX(months!B:B,MATCH(Sheet1!W7581,months!A:A,0))</f>
        <v>5</v>
      </c>
      <c r="Z7581">
        <f t="shared" si="832"/>
        <v>43227</v>
      </c>
    </row>
    <row r="7582" spans="1:26" x14ac:dyDescent="0.2">
      <c r="A7582" t="s">
        <v>10487</v>
      </c>
      <c r="B7582" t="s">
        <v>4801</v>
      </c>
      <c r="C7582">
        <v>4.2</v>
      </c>
      <c r="D7582">
        <v>12</v>
      </c>
      <c r="E7582" t="s">
        <v>21</v>
      </c>
      <c r="F7582" t="s">
        <v>1010</v>
      </c>
      <c r="G7582" t="s">
        <v>649</v>
      </c>
      <c r="H7582" t="s">
        <v>3310</v>
      </c>
      <c r="I7582" t="s">
        <v>25</v>
      </c>
      <c r="J7582" t="s">
        <v>4802</v>
      </c>
      <c r="K7582" t="s">
        <v>6966</v>
      </c>
      <c r="L7582" t="s">
        <v>59</v>
      </c>
      <c r="M7582" t="s">
        <v>274</v>
      </c>
      <c r="N7582">
        <f t="shared" si="826"/>
        <v>0</v>
      </c>
      <c r="O7582" t="str">
        <f t="shared" si="827"/>
        <v>No</v>
      </c>
      <c r="P7582">
        <f t="shared" si="828"/>
        <v>0</v>
      </c>
      <c r="Q7582">
        <f t="shared" si="829"/>
        <v>4813937689</v>
      </c>
      <c r="R7582">
        <f t="shared" si="830"/>
        <v>4.1933383153624479</v>
      </c>
      <c r="S7582" t="str">
        <f t="shared" si="831"/>
        <v>Acceptable</v>
      </c>
      <c r="T7582">
        <f>ROUNDUP(C7582,0)</f>
        <v>5</v>
      </c>
      <c r="U7582">
        <f>ROUNDDOWN(C7582,0)</f>
        <v>4</v>
      </c>
      <c r="V7582">
        <f>RIGHT(K7582,2)+2000</f>
        <v>2015</v>
      </c>
      <c r="W7582" t="str">
        <f>INDEX(_xlfn.TEXTSPLIT(K7582,"-"),1,2)</f>
        <v>Aug</v>
      </c>
      <c r="X7582" t="str">
        <f>INDEX(_xlfn.TEXTSPLIT(K7582,"-"),1,1)</f>
        <v>20</v>
      </c>
      <c r="Y7582">
        <f>INDEX(months!B:B,MATCH(Sheet1!W7582,months!A:A,0))</f>
        <v>8</v>
      </c>
      <c r="Z7582">
        <f t="shared" si="832"/>
        <v>42236</v>
      </c>
    </row>
    <row r="7583" spans="1:26" x14ac:dyDescent="0.2">
      <c r="A7583" t="s">
        <v>10488</v>
      </c>
      <c r="B7583" t="s">
        <v>4612</v>
      </c>
      <c r="D7583">
        <v>0</v>
      </c>
      <c r="E7583" t="s">
        <v>532</v>
      </c>
      <c r="F7583" t="s">
        <v>1230</v>
      </c>
      <c r="G7583" t="s">
        <v>23</v>
      </c>
      <c r="H7583" t="s">
        <v>24</v>
      </c>
      <c r="I7583" t="s">
        <v>25</v>
      </c>
      <c r="J7583" t="s">
        <v>4613</v>
      </c>
      <c r="K7583" t="s">
        <v>385</v>
      </c>
      <c r="L7583" t="s">
        <v>53</v>
      </c>
      <c r="M7583" t="s">
        <v>29</v>
      </c>
      <c r="N7583">
        <f t="shared" si="826"/>
        <v>0</v>
      </c>
      <c r="O7583" t="str">
        <f t="shared" si="827"/>
        <v>No</v>
      </c>
      <c r="P7583">
        <f t="shared" si="828"/>
        <v>0</v>
      </c>
      <c r="Q7583">
        <f t="shared" si="829"/>
        <v>4813937689</v>
      </c>
      <c r="R7583">
        <f t="shared" si="830"/>
        <v>4.1933383153624479</v>
      </c>
      <c r="S7583" t="str">
        <f t="shared" si="831"/>
        <v>Acceptable</v>
      </c>
      <c r="T7583">
        <f>ROUNDUP(C7583,0)</f>
        <v>0</v>
      </c>
      <c r="U7583">
        <f>ROUNDDOWN(C7583,0)</f>
        <v>0</v>
      </c>
      <c r="V7583">
        <f>RIGHT(K7583,2)+2000</f>
        <v>2018</v>
      </c>
      <c r="W7583" t="str">
        <f>INDEX(_xlfn.TEXTSPLIT(K7583,"-"),1,2)</f>
        <v>Apr</v>
      </c>
      <c r="X7583" t="str">
        <f>INDEX(_xlfn.TEXTSPLIT(K7583,"-"),1,1)</f>
        <v>5</v>
      </c>
      <c r="Y7583">
        <f>INDEX(months!B:B,MATCH(Sheet1!W7583,months!A:A,0))</f>
        <v>4</v>
      </c>
      <c r="Z7583">
        <f t="shared" si="832"/>
        <v>43195</v>
      </c>
    </row>
    <row r="7584" spans="1:26" x14ac:dyDescent="0.2">
      <c r="A7584" t="s">
        <v>5303</v>
      </c>
      <c r="B7584" t="s">
        <v>3070</v>
      </c>
      <c r="C7584">
        <v>4</v>
      </c>
      <c r="D7584">
        <v>119173</v>
      </c>
      <c r="E7584" t="s">
        <v>46</v>
      </c>
      <c r="F7584" t="s">
        <v>89</v>
      </c>
      <c r="G7584" t="s">
        <v>23</v>
      </c>
      <c r="H7584" t="s">
        <v>24</v>
      </c>
      <c r="I7584" t="s">
        <v>124</v>
      </c>
      <c r="J7584" t="s">
        <v>5304</v>
      </c>
      <c r="K7584" t="s">
        <v>362</v>
      </c>
      <c r="L7584" t="s">
        <v>46</v>
      </c>
      <c r="M7584" t="s">
        <v>46</v>
      </c>
      <c r="N7584">
        <f t="shared" si="826"/>
        <v>0</v>
      </c>
      <c r="O7584" t="str">
        <f t="shared" si="827"/>
        <v>No</v>
      </c>
      <c r="P7584">
        <f t="shared" si="828"/>
        <v>0</v>
      </c>
      <c r="Q7584">
        <f t="shared" si="829"/>
        <v>4813937689</v>
      </c>
      <c r="R7584">
        <f t="shared" si="830"/>
        <v>4.1933383153624479</v>
      </c>
      <c r="S7584" t="str">
        <f t="shared" si="831"/>
        <v>Acceptable</v>
      </c>
      <c r="T7584">
        <f>ROUNDUP(C7584,0)</f>
        <v>4</v>
      </c>
      <c r="U7584">
        <f>ROUNDDOWN(C7584,0)</f>
        <v>4</v>
      </c>
      <c r="V7584">
        <f>RIGHT(K7584,2)+2000</f>
        <v>2018</v>
      </c>
      <c r="W7584" t="str">
        <f>INDEX(_xlfn.TEXTSPLIT(K7584,"-"),1,2)</f>
        <v>Jun</v>
      </c>
      <c r="X7584" t="str">
        <f>INDEX(_xlfn.TEXTSPLIT(K7584,"-"),1,1)</f>
        <v>21</v>
      </c>
      <c r="Y7584">
        <f>INDEX(months!B:B,MATCH(Sheet1!W7584,months!A:A,0))</f>
        <v>6</v>
      </c>
      <c r="Z7584">
        <f t="shared" si="832"/>
        <v>43272</v>
      </c>
    </row>
    <row r="7585" spans="1:26" x14ac:dyDescent="0.2">
      <c r="A7585" t="s">
        <v>10489</v>
      </c>
      <c r="B7585" t="s">
        <v>3070</v>
      </c>
      <c r="C7585">
        <v>3.7</v>
      </c>
      <c r="D7585">
        <v>985</v>
      </c>
      <c r="E7585" t="s">
        <v>1158</v>
      </c>
      <c r="F7585" t="s">
        <v>50</v>
      </c>
      <c r="G7585" t="s">
        <v>23</v>
      </c>
      <c r="H7585" t="s">
        <v>24</v>
      </c>
      <c r="I7585" t="s">
        <v>25</v>
      </c>
      <c r="J7585" t="s">
        <v>1579</v>
      </c>
      <c r="K7585" t="s">
        <v>390</v>
      </c>
      <c r="L7585" t="s">
        <v>53</v>
      </c>
      <c r="M7585" t="s">
        <v>54</v>
      </c>
      <c r="N7585">
        <f t="shared" si="826"/>
        <v>0</v>
      </c>
      <c r="O7585" t="str">
        <f t="shared" si="827"/>
        <v>No</v>
      </c>
      <c r="P7585">
        <f t="shared" si="828"/>
        <v>0</v>
      </c>
      <c r="Q7585">
        <f t="shared" si="829"/>
        <v>4813937689</v>
      </c>
      <c r="R7585">
        <f t="shared" si="830"/>
        <v>4.1933383153624479</v>
      </c>
      <c r="S7585" t="str">
        <f t="shared" si="831"/>
        <v>Acceptable</v>
      </c>
      <c r="T7585">
        <f>ROUNDUP(C7585,0)</f>
        <v>4</v>
      </c>
      <c r="U7585">
        <f>ROUNDDOWN(C7585,0)</f>
        <v>3</v>
      </c>
      <c r="V7585">
        <f>RIGHT(K7585,2)+2000</f>
        <v>2018</v>
      </c>
      <c r="W7585" t="str">
        <f>INDEX(_xlfn.TEXTSPLIT(K7585,"-"),1,2)</f>
        <v>May</v>
      </c>
      <c r="X7585" t="str">
        <f>INDEX(_xlfn.TEXTSPLIT(K7585,"-"),1,1)</f>
        <v>24</v>
      </c>
      <c r="Y7585">
        <f>INDEX(months!B:B,MATCH(Sheet1!W7585,months!A:A,0))</f>
        <v>5</v>
      </c>
      <c r="Z7585">
        <f t="shared" si="832"/>
        <v>43244</v>
      </c>
    </row>
    <row r="7586" spans="1:26" x14ac:dyDescent="0.2">
      <c r="A7586" t="s">
        <v>10490</v>
      </c>
      <c r="B7586" t="s">
        <v>3070</v>
      </c>
      <c r="C7586">
        <v>4.5</v>
      </c>
      <c r="D7586">
        <v>1985</v>
      </c>
      <c r="E7586" t="s">
        <v>78</v>
      </c>
      <c r="F7586" t="s">
        <v>22</v>
      </c>
      <c r="G7586" t="s">
        <v>649</v>
      </c>
      <c r="H7586" t="s">
        <v>923</v>
      </c>
      <c r="I7586" t="s">
        <v>124</v>
      </c>
      <c r="J7586" t="s">
        <v>3005</v>
      </c>
      <c r="K7586" t="s">
        <v>226</v>
      </c>
      <c r="L7586" t="s">
        <v>1283</v>
      </c>
      <c r="M7586" t="s">
        <v>552</v>
      </c>
      <c r="N7586">
        <f t="shared" si="826"/>
        <v>0</v>
      </c>
      <c r="O7586" t="str">
        <f t="shared" si="827"/>
        <v>No</v>
      </c>
      <c r="P7586">
        <f t="shared" si="828"/>
        <v>0</v>
      </c>
      <c r="Q7586">
        <f t="shared" si="829"/>
        <v>4813937689</v>
      </c>
      <c r="R7586">
        <f t="shared" si="830"/>
        <v>4.1933383153624479</v>
      </c>
      <c r="S7586" t="str">
        <f t="shared" si="831"/>
        <v>Acceptable</v>
      </c>
      <c r="T7586">
        <f>ROUNDUP(C7586,0)</f>
        <v>5</v>
      </c>
      <c r="U7586">
        <f>ROUNDDOWN(C7586,0)</f>
        <v>4</v>
      </c>
      <c r="V7586">
        <f>RIGHT(K7586,2)+2000</f>
        <v>2018</v>
      </c>
      <c r="W7586" t="str">
        <f>INDEX(_xlfn.TEXTSPLIT(K7586,"-"),1,2)</f>
        <v>Jul</v>
      </c>
      <c r="X7586" t="str">
        <f>INDEX(_xlfn.TEXTSPLIT(K7586,"-"),1,1)</f>
        <v>18</v>
      </c>
      <c r="Y7586">
        <f>INDEX(months!B:B,MATCH(Sheet1!W7586,months!A:A,0))</f>
        <v>7</v>
      </c>
      <c r="Z7586">
        <f t="shared" si="832"/>
        <v>43299</v>
      </c>
    </row>
    <row r="7587" spans="1:26" x14ac:dyDescent="0.2">
      <c r="A7587" t="s">
        <v>10491</v>
      </c>
      <c r="B7587" t="s">
        <v>3070</v>
      </c>
      <c r="C7587">
        <v>4.0999999999999996</v>
      </c>
      <c r="D7587">
        <v>3863</v>
      </c>
      <c r="E7587" t="s">
        <v>667</v>
      </c>
      <c r="F7587" t="s">
        <v>50</v>
      </c>
      <c r="G7587" t="s">
        <v>649</v>
      </c>
      <c r="H7587" t="s">
        <v>1011</v>
      </c>
      <c r="I7587" t="s">
        <v>25</v>
      </c>
      <c r="J7587" t="s">
        <v>3183</v>
      </c>
      <c r="K7587" t="s">
        <v>390</v>
      </c>
      <c r="L7587" t="s">
        <v>1267</v>
      </c>
      <c r="M7587" t="s">
        <v>81</v>
      </c>
      <c r="N7587">
        <f t="shared" si="826"/>
        <v>0</v>
      </c>
      <c r="O7587" t="str">
        <f t="shared" si="827"/>
        <v>No</v>
      </c>
      <c r="P7587">
        <f t="shared" si="828"/>
        <v>0</v>
      </c>
      <c r="Q7587">
        <f t="shared" si="829"/>
        <v>4813937689</v>
      </c>
      <c r="R7587">
        <f t="shared" si="830"/>
        <v>4.1933383153624479</v>
      </c>
      <c r="S7587" t="str">
        <f t="shared" si="831"/>
        <v>Acceptable</v>
      </c>
      <c r="T7587">
        <f>ROUNDUP(C7587,0)</f>
        <v>5</v>
      </c>
      <c r="U7587">
        <f>ROUNDDOWN(C7587,0)</f>
        <v>4</v>
      </c>
      <c r="V7587">
        <f>RIGHT(K7587,2)+2000</f>
        <v>2018</v>
      </c>
      <c r="W7587" t="str">
        <f>INDEX(_xlfn.TEXTSPLIT(K7587,"-"),1,2)</f>
        <v>May</v>
      </c>
      <c r="X7587" t="str">
        <f>INDEX(_xlfn.TEXTSPLIT(K7587,"-"),1,1)</f>
        <v>24</v>
      </c>
      <c r="Y7587">
        <f>INDEX(months!B:B,MATCH(Sheet1!W7587,months!A:A,0))</f>
        <v>5</v>
      </c>
      <c r="Z7587">
        <f t="shared" si="832"/>
        <v>43244</v>
      </c>
    </row>
    <row r="7588" spans="1:26" x14ac:dyDescent="0.2">
      <c r="A7588" t="s">
        <v>10492</v>
      </c>
      <c r="B7588" t="s">
        <v>3070</v>
      </c>
      <c r="C7588">
        <v>4.5999999999999996</v>
      </c>
      <c r="D7588">
        <v>20463</v>
      </c>
      <c r="E7588" t="s">
        <v>42</v>
      </c>
      <c r="F7588" t="s">
        <v>50</v>
      </c>
      <c r="G7588" t="s">
        <v>649</v>
      </c>
      <c r="H7588" t="s">
        <v>923</v>
      </c>
      <c r="I7588" t="s">
        <v>124</v>
      </c>
      <c r="J7588" t="s">
        <v>3250</v>
      </c>
      <c r="K7588" t="s">
        <v>226</v>
      </c>
      <c r="L7588" t="s">
        <v>1059</v>
      </c>
      <c r="M7588" t="s">
        <v>81</v>
      </c>
      <c r="N7588">
        <f t="shared" si="826"/>
        <v>0</v>
      </c>
      <c r="O7588" t="str">
        <f t="shared" si="827"/>
        <v>No</v>
      </c>
      <c r="P7588">
        <f t="shared" si="828"/>
        <v>0</v>
      </c>
      <c r="Q7588">
        <f t="shared" si="829"/>
        <v>4813937689</v>
      </c>
      <c r="R7588">
        <f t="shared" si="830"/>
        <v>4.1933383153624479</v>
      </c>
      <c r="S7588" t="str">
        <f t="shared" si="831"/>
        <v>Acceptable</v>
      </c>
      <c r="T7588">
        <f>ROUNDUP(C7588,0)</f>
        <v>5</v>
      </c>
      <c r="U7588">
        <f>ROUNDDOWN(C7588,0)</f>
        <v>4</v>
      </c>
      <c r="V7588">
        <f>RIGHT(K7588,2)+2000</f>
        <v>2018</v>
      </c>
      <c r="W7588" t="str">
        <f>INDEX(_xlfn.TEXTSPLIT(K7588,"-"),1,2)</f>
        <v>Jul</v>
      </c>
      <c r="X7588" t="str">
        <f>INDEX(_xlfn.TEXTSPLIT(K7588,"-"),1,1)</f>
        <v>18</v>
      </c>
      <c r="Y7588">
        <f>INDEX(months!B:B,MATCH(Sheet1!W7588,months!A:A,0))</f>
        <v>7</v>
      </c>
      <c r="Z7588">
        <f t="shared" si="832"/>
        <v>43299</v>
      </c>
    </row>
    <row r="7589" spans="1:26" x14ac:dyDescent="0.2">
      <c r="A7589" t="s">
        <v>10493</v>
      </c>
      <c r="B7589" t="s">
        <v>3070</v>
      </c>
      <c r="C7589">
        <v>4.5</v>
      </c>
      <c r="D7589">
        <v>85</v>
      </c>
      <c r="E7589" t="s">
        <v>42</v>
      </c>
      <c r="F7589" t="s">
        <v>22</v>
      </c>
      <c r="G7589" t="s">
        <v>23</v>
      </c>
      <c r="H7589" t="s">
        <v>24</v>
      </c>
      <c r="I7589" t="s">
        <v>25</v>
      </c>
      <c r="J7589" t="s">
        <v>1537</v>
      </c>
      <c r="K7589" t="s">
        <v>290</v>
      </c>
      <c r="L7589" t="s">
        <v>6381</v>
      </c>
      <c r="M7589" t="s">
        <v>54</v>
      </c>
      <c r="N7589">
        <f t="shared" si="826"/>
        <v>0</v>
      </c>
      <c r="O7589" t="str">
        <f t="shared" si="827"/>
        <v>No</v>
      </c>
      <c r="P7589">
        <f t="shared" si="828"/>
        <v>0</v>
      </c>
      <c r="Q7589">
        <f t="shared" si="829"/>
        <v>4813937689</v>
      </c>
      <c r="R7589">
        <f t="shared" si="830"/>
        <v>4.1933383153624479</v>
      </c>
      <c r="S7589" t="str">
        <f t="shared" si="831"/>
        <v>Acceptable</v>
      </c>
      <c r="T7589">
        <f>ROUNDUP(C7589,0)</f>
        <v>5</v>
      </c>
      <c r="U7589">
        <f>ROUNDDOWN(C7589,0)</f>
        <v>4</v>
      </c>
      <c r="V7589">
        <f>RIGHT(K7589,2)+2000</f>
        <v>2018</v>
      </c>
      <c r="W7589" t="str">
        <f>INDEX(_xlfn.TEXTSPLIT(K7589,"-"),1,2)</f>
        <v>Mar</v>
      </c>
      <c r="X7589" t="str">
        <f>INDEX(_xlfn.TEXTSPLIT(K7589,"-"),1,1)</f>
        <v>27</v>
      </c>
      <c r="Y7589">
        <f>INDEX(months!B:B,MATCH(Sheet1!W7589,months!A:A,0))</f>
        <v>3</v>
      </c>
      <c r="Z7589">
        <f t="shared" si="832"/>
        <v>43186</v>
      </c>
    </row>
    <row r="7590" spans="1:26" x14ac:dyDescent="0.2">
      <c r="A7590" t="s">
        <v>10494</v>
      </c>
      <c r="B7590" t="s">
        <v>3070</v>
      </c>
      <c r="C7590">
        <v>4.7</v>
      </c>
      <c r="D7590">
        <v>21979</v>
      </c>
      <c r="E7590" t="s">
        <v>292</v>
      </c>
      <c r="F7590" t="s">
        <v>65</v>
      </c>
      <c r="G7590" t="s">
        <v>23</v>
      </c>
      <c r="H7590" t="s">
        <v>24</v>
      </c>
      <c r="I7590" t="s">
        <v>25</v>
      </c>
      <c r="J7590" t="s">
        <v>2694</v>
      </c>
      <c r="K7590" t="s">
        <v>585</v>
      </c>
      <c r="L7590" t="s">
        <v>134</v>
      </c>
      <c r="M7590" t="s">
        <v>552</v>
      </c>
      <c r="N7590">
        <f t="shared" si="826"/>
        <v>0</v>
      </c>
      <c r="O7590" t="str">
        <f t="shared" si="827"/>
        <v>No</v>
      </c>
      <c r="P7590">
        <f t="shared" si="828"/>
        <v>0</v>
      </c>
      <c r="Q7590">
        <f t="shared" si="829"/>
        <v>4813937689</v>
      </c>
      <c r="R7590">
        <f t="shared" si="830"/>
        <v>4.1933383153624479</v>
      </c>
      <c r="S7590" t="str">
        <f t="shared" si="831"/>
        <v>Acceptable</v>
      </c>
      <c r="T7590">
        <f>ROUNDUP(C7590,0)</f>
        <v>5</v>
      </c>
      <c r="U7590">
        <f>ROUNDDOWN(C7590,0)</f>
        <v>4</v>
      </c>
      <c r="V7590">
        <f>RIGHT(K7590,2)+2000</f>
        <v>2018</v>
      </c>
      <c r="W7590" t="str">
        <f>INDEX(_xlfn.TEXTSPLIT(K7590,"-"),1,2)</f>
        <v>Jul</v>
      </c>
      <c r="X7590" t="str">
        <f>INDEX(_xlfn.TEXTSPLIT(K7590,"-"),1,1)</f>
        <v>9</v>
      </c>
      <c r="Y7590">
        <f>INDEX(months!B:B,MATCH(Sheet1!W7590,months!A:A,0))</f>
        <v>7</v>
      </c>
      <c r="Z7590">
        <f t="shared" si="832"/>
        <v>43290</v>
      </c>
    </row>
    <row r="7591" spans="1:26" x14ac:dyDescent="0.2">
      <c r="A7591" t="s">
        <v>10495</v>
      </c>
      <c r="B7591" t="s">
        <v>3070</v>
      </c>
      <c r="C7591">
        <v>4.3</v>
      </c>
      <c r="D7591">
        <v>920571</v>
      </c>
      <c r="E7591" t="s">
        <v>78</v>
      </c>
      <c r="F7591" t="s">
        <v>89</v>
      </c>
      <c r="G7591" t="s">
        <v>23</v>
      </c>
      <c r="H7591" t="s">
        <v>24</v>
      </c>
      <c r="I7591" t="s">
        <v>124</v>
      </c>
      <c r="J7591" t="s">
        <v>3388</v>
      </c>
      <c r="K7591" t="s">
        <v>10496</v>
      </c>
      <c r="L7591" t="s">
        <v>3699</v>
      </c>
      <c r="M7591" t="s">
        <v>29</v>
      </c>
      <c r="N7591">
        <f t="shared" si="826"/>
        <v>0</v>
      </c>
      <c r="O7591" t="str">
        <f t="shared" si="827"/>
        <v>No</v>
      </c>
      <c r="P7591">
        <f t="shared" si="828"/>
        <v>0</v>
      </c>
      <c r="Q7591">
        <f t="shared" si="829"/>
        <v>4813937689</v>
      </c>
      <c r="R7591">
        <f t="shared" si="830"/>
        <v>4.1933383153624479</v>
      </c>
      <c r="S7591" t="str">
        <f t="shared" si="831"/>
        <v>Acceptable</v>
      </c>
      <c r="T7591">
        <f>ROUNDUP(C7591,0)</f>
        <v>5</v>
      </c>
      <c r="U7591">
        <f>ROUNDDOWN(C7591,0)</f>
        <v>4</v>
      </c>
      <c r="V7591">
        <f>RIGHT(K7591,2)+2000</f>
        <v>2017</v>
      </c>
      <c r="W7591" t="str">
        <f>INDEX(_xlfn.TEXTSPLIT(K7591,"-"),1,2)</f>
        <v>Jan</v>
      </c>
      <c r="X7591" t="str">
        <f>INDEX(_xlfn.TEXTSPLIT(K7591,"-"),1,1)</f>
        <v>17</v>
      </c>
      <c r="Y7591">
        <f>INDEX(months!B:B,MATCH(Sheet1!W7591,months!A:A,0))</f>
        <v>1</v>
      </c>
      <c r="Z7591">
        <f t="shared" si="832"/>
        <v>42752</v>
      </c>
    </row>
    <row r="7592" spans="1:26" x14ac:dyDescent="0.2">
      <c r="A7592" t="s">
        <v>10497</v>
      </c>
      <c r="B7592" t="s">
        <v>3070</v>
      </c>
      <c r="C7592">
        <v>4.3</v>
      </c>
      <c r="D7592">
        <v>2263</v>
      </c>
      <c r="E7592" t="s">
        <v>590</v>
      </c>
      <c r="F7592" t="s">
        <v>50</v>
      </c>
      <c r="G7592" t="s">
        <v>23</v>
      </c>
      <c r="H7592" t="s">
        <v>24</v>
      </c>
      <c r="I7592" t="s">
        <v>25</v>
      </c>
      <c r="J7592" t="s">
        <v>3212</v>
      </c>
      <c r="K7592" t="s">
        <v>3408</v>
      </c>
      <c r="L7592" t="s">
        <v>10498</v>
      </c>
      <c r="M7592" t="s">
        <v>587</v>
      </c>
      <c r="N7592">
        <f t="shared" si="826"/>
        <v>0</v>
      </c>
      <c r="O7592" t="str">
        <f t="shared" si="827"/>
        <v>No</v>
      </c>
      <c r="P7592">
        <f t="shared" si="828"/>
        <v>0</v>
      </c>
      <c r="Q7592">
        <f t="shared" si="829"/>
        <v>4813937689</v>
      </c>
      <c r="R7592">
        <f t="shared" si="830"/>
        <v>4.1933383153624479</v>
      </c>
      <c r="S7592" t="str">
        <f t="shared" si="831"/>
        <v>Acceptable</v>
      </c>
      <c r="T7592">
        <f>ROUNDUP(C7592,0)</f>
        <v>5</v>
      </c>
      <c r="U7592">
        <f>ROUNDDOWN(C7592,0)</f>
        <v>4</v>
      </c>
      <c r="V7592">
        <f>RIGHT(K7592,2)+2000</f>
        <v>2017</v>
      </c>
      <c r="W7592" t="str">
        <f>INDEX(_xlfn.TEXTSPLIT(K7592,"-"),1,2)</f>
        <v>Sep</v>
      </c>
      <c r="X7592" t="str">
        <f>INDEX(_xlfn.TEXTSPLIT(K7592,"-"),1,1)</f>
        <v>21</v>
      </c>
      <c r="Y7592">
        <f>INDEX(months!B:B,MATCH(Sheet1!W7592,months!A:A,0))</f>
        <v>9</v>
      </c>
      <c r="Z7592">
        <f t="shared" si="832"/>
        <v>42999</v>
      </c>
    </row>
    <row r="7593" spans="1:26" x14ac:dyDescent="0.2">
      <c r="A7593" t="s">
        <v>10499</v>
      </c>
      <c r="B7593" t="s">
        <v>3070</v>
      </c>
      <c r="C7593">
        <v>4.5999999999999996</v>
      </c>
      <c r="D7593">
        <v>5395</v>
      </c>
      <c r="E7593" t="s">
        <v>1933</v>
      </c>
      <c r="F7593" t="s">
        <v>32</v>
      </c>
      <c r="G7593" t="s">
        <v>23</v>
      </c>
      <c r="H7593" t="s">
        <v>24</v>
      </c>
      <c r="I7593" t="s">
        <v>25</v>
      </c>
      <c r="J7593" t="s">
        <v>3202</v>
      </c>
      <c r="K7593" t="s">
        <v>390</v>
      </c>
      <c r="L7593" t="s">
        <v>1336</v>
      </c>
      <c r="M7593" t="s">
        <v>29</v>
      </c>
      <c r="N7593">
        <f t="shared" si="826"/>
        <v>0</v>
      </c>
      <c r="O7593" t="str">
        <f t="shared" si="827"/>
        <v>No</v>
      </c>
      <c r="P7593">
        <f t="shared" si="828"/>
        <v>0</v>
      </c>
      <c r="Q7593">
        <f t="shared" si="829"/>
        <v>4813937689</v>
      </c>
      <c r="R7593">
        <f t="shared" si="830"/>
        <v>4.1933383153624479</v>
      </c>
      <c r="S7593" t="str">
        <f t="shared" si="831"/>
        <v>Acceptable</v>
      </c>
      <c r="T7593">
        <f>ROUNDUP(C7593,0)</f>
        <v>5</v>
      </c>
      <c r="U7593">
        <f>ROUNDDOWN(C7593,0)</f>
        <v>4</v>
      </c>
      <c r="V7593">
        <f>RIGHT(K7593,2)+2000</f>
        <v>2018</v>
      </c>
      <c r="W7593" t="str">
        <f>INDEX(_xlfn.TEXTSPLIT(K7593,"-"),1,2)</f>
        <v>May</v>
      </c>
      <c r="X7593" t="str">
        <f>INDEX(_xlfn.TEXTSPLIT(K7593,"-"),1,1)</f>
        <v>24</v>
      </c>
      <c r="Y7593">
        <f>INDEX(months!B:B,MATCH(Sheet1!W7593,months!A:A,0))</f>
        <v>5</v>
      </c>
      <c r="Z7593">
        <f t="shared" si="832"/>
        <v>43244</v>
      </c>
    </row>
    <row r="7594" spans="1:26" x14ac:dyDescent="0.2">
      <c r="A7594" t="s">
        <v>10500</v>
      </c>
      <c r="B7594" t="s">
        <v>3070</v>
      </c>
      <c r="C7594">
        <v>4.0999999999999996</v>
      </c>
      <c r="D7594">
        <v>30444</v>
      </c>
      <c r="E7594" t="s">
        <v>256</v>
      </c>
      <c r="F7594" t="s">
        <v>65</v>
      </c>
      <c r="G7594" t="s">
        <v>23</v>
      </c>
      <c r="H7594" t="s">
        <v>24</v>
      </c>
      <c r="I7594" t="s">
        <v>124</v>
      </c>
      <c r="J7594" t="s">
        <v>3202</v>
      </c>
      <c r="K7594" t="s">
        <v>8103</v>
      </c>
      <c r="L7594" t="s">
        <v>638</v>
      </c>
      <c r="M7594" t="s">
        <v>587</v>
      </c>
      <c r="N7594">
        <f t="shared" si="826"/>
        <v>0</v>
      </c>
      <c r="O7594" t="str">
        <f t="shared" si="827"/>
        <v>No</v>
      </c>
      <c r="P7594">
        <f t="shared" si="828"/>
        <v>0</v>
      </c>
      <c r="Q7594">
        <f t="shared" si="829"/>
        <v>4813937689</v>
      </c>
      <c r="R7594">
        <f t="shared" si="830"/>
        <v>4.1933383153624479</v>
      </c>
      <c r="S7594" t="str">
        <f t="shared" si="831"/>
        <v>Acceptable</v>
      </c>
      <c r="T7594">
        <f>ROUNDUP(C7594,0)</f>
        <v>5</v>
      </c>
      <c r="U7594">
        <f>ROUNDDOWN(C7594,0)</f>
        <v>4</v>
      </c>
      <c r="V7594">
        <f>RIGHT(K7594,2)+2000</f>
        <v>2015</v>
      </c>
      <c r="W7594" t="str">
        <f>INDEX(_xlfn.TEXTSPLIT(K7594,"-"),1,2)</f>
        <v>Oct</v>
      </c>
      <c r="X7594" t="str">
        <f>INDEX(_xlfn.TEXTSPLIT(K7594,"-"),1,1)</f>
        <v>26</v>
      </c>
      <c r="Y7594">
        <f>INDEX(months!B:B,MATCH(Sheet1!W7594,months!A:A,0))</f>
        <v>10</v>
      </c>
      <c r="Z7594">
        <f t="shared" si="832"/>
        <v>42303</v>
      </c>
    </row>
    <row r="7595" spans="1:26" x14ac:dyDescent="0.2">
      <c r="A7595" t="s">
        <v>10501</v>
      </c>
      <c r="B7595" t="s">
        <v>3070</v>
      </c>
      <c r="C7595">
        <v>4.2</v>
      </c>
      <c r="D7595">
        <v>256916</v>
      </c>
      <c r="E7595" t="s">
        <v>42</v>
      </c>
      <c r="F7595" t="s">
        <v>89</v>
      </c>
      <c r="G7595" t="s">
        <v>23</v>
      </c>
      <c r="H7595" t="s">
        <v>24</v>
      </c>
      <c r="I7595" t="s">
        <v>25</v>
      </c>
      <c r="J7595" t="s">
        <v>3202</v>
      </c>
      <c r="K7595" t="s">
        <v>8352</v>
      </c>
      <c r="L7595" t="s">
        <v>80</v>
      </c>
      <c r="M7595" t="s">
        <v>86</v>
      </c>
      <c r="N7595">
        <f t="shared" si="826"/>
        <v>0</v>
      </c>
      <c r="O7595" t="str">
        <f t="shared" si="827"/>
        <v>No</v>
      </c>
      <c r="P7595">
        <f t="shared" si="828"/>
        <v>0</v>
      </c>
      <c r="Q7595">
        <f t="shared" si="829"/>
        <v>4813937689</v>
      </c>
      <c r="R7595">
        <f t="shared" si="830"/>
        <v>4.1933383153624479</v>
      </c>
      <c r="S7595" t="str">
        <f t="shared" si="831"/>
        <v>Acceptable</v>
      </c>
      <c r="T7595">
        <f>ROUNDUP(C7595,0)</f>
        <v>5</v>
      </c>
      <c r="U7595">
        <f>ROUNDDOWN(C7595,0)</f>
        <v>4</v>
      </c>
      <c r="V7595">
        <f>RIGHT(K7595,2)+2000</f>
        <v>2015</v>
      </c>
      <c r="W7595" t="str">
        <f>INDEX(_xlfn.TEXTSPLIT(K7595,"-"),1,2)</f>
        <v>Oct</v>
      </c>
      <c r="X7595" t="str">
        <f>INDEX(_xlfn.TEXTSPLIT(K7595,"-"),1,1)</f>
        <v>8</v>
      </c>
      <c r="Y7595">
        <f>INDEX(months!B:B,MATCH(Sheet1!W7595,months!A:A,0))</f>
        <v>10</v>
      </c>
      <c r="Z7595">
        <f t="shared" si="832"/>
        <v>42285</v>
      </c>
    </row>
    <row r="7596" spans="1:26" x14ac:dyDescent="0.2">
      <c r="A7596" t="s">
        <v>10502</v>
      </c>
      <c r="B7596" t="s">
        <v>2665</v>
      </c>
      <c r="C7596">
        <v>4.3</v>
      </c>
      <c r="D7596">
        <v>37513</v>
      </c>
      <c r="E7596" t="s">
        <v>114</v>
      </c>
      <c r="F7596" t="s">
        <v>38</v>
      </c>
      <c r="G7596" t="s">
        <v>23</v>
      </c>
      <c r="H7596" t="s">
        <v>24</v>
      </c>
      <c r="I7596" t="s">
        <v>25</v>
      </c>
      <c r="J7596" t="s">
        <v>2669</v>
      </c>
      <c r="K7596" t="s">
        <v>5874</v>
      </c>
      <c r="L7596" t="s">
        <v>119</v>
      </c>
      <c r="M7596" t="s">
        <v>60</v>
      </c>
      <c r="N7596">
        <f t="shared" si="826"/>
        <v>0</v>
      </c>
      <c r="O7596" t="str">
        <f t="shared" si="827"/>
        <v>No</v>
      </c>
      <c r="P7596">
        <f t="shared" si="828"/>
        <v>0</v>
      </c>
      <c r="Q7596">
        <f t="shared" si="829"/>
        <v>4813937689</v>
      </c>
      <c r="R7596">
        <f t="shared" si="830"/>
        <v>4.1933383153624479</v>
      </c>
      <c r="S7596" t="str">
        <f t="shared" si="831"/>
        <v>Acceptable</v>
      </c>
      <c r="T7596">
        <f>ROUNDUP(C7596,0)</f>
        <v>5</v>
      </c>
      <c r="U7596">
        <f>ROUNDDOWN(C7596,0)</f>
        <v>4</v>
      </c>
      <c r="V7596">
        <f>RIGHT(K7596,2)+2000</f>
        <v>2015</v>
      </c>
      <c r="W7596" t="str">
        <f>INDEX(_xlfn.TEXTSPLIT(K7596,"-"),1,2)</f>
        <v>Dec</v>
      </c>
      <c r="X7596" t="str">
        <f>INDEX(_xlfn.TEXTSPLIT(K7596,"-"),1,1)</f>
        <v>7</v>
      </c>
      <c r="Y7596">
        <f>INDEX(months!B:B,MATCH(Sheet1!W7596,months!A:A,0))</f>
        <v>12</v>
      </c>
      <c r="Z7596">
        <f t="shared" si="832"/>
        <v>42345</v>
      </c>
    </row>
    <row r="7597" spans="1:26" x14ac:dyDescent="0.2">
      <c r="A7597" t="s">
        <v>10503</v>
      </c>
      <c r="B7597" t="s">
        <v>2665</v>
      </c>
      <c r="C7597">
        <v>4.2</v>
      </c>
      <c r="D7597">
        <v>40847</v>
      </c>
      <c r="E7597" t="s">
        <v>2243</v>
      </c>
      <c r="F7597" t="s">
        <v>65</v>
      </c>
      <c r="G7597" t="s">
        <v>23</v>
      </c>
      <c r="H7597" t="s">
        <v>24</v>
      </c>
      <c r="I7597" t="s">
        <v>25</v>
      </c>
      <c r="J7597" t="s">
        <v>2684</v>
      </c>
      <c r="K7597" t="s">
        <v>10164</v>
      </c>
      <c r="L7597" t="s">
        <v>747</v>
      </c>
      <c r="M7597" t="s">
        <v>177</v>
      </c>
      <c r="N7597">
        <f t="shared" si="826"/>
        <v>0</v>
      </c>
      <c r="O7597" t="str">
        <f t="shared" si="827"/>
        <v>No</v>
      </c>
      <c r="P7597">
        <f t="shared" si="828"/>
        <v>0</v>
      </c>
      <c r="Q7597">
        <f t="shared" si="829"/>
        <v>4813937689</v>
      </c>
      <c r="R7597">
        <f t="shared" si="830"/>
        <v>4.1933383153624479</v>
      </c>
      <c r="S7597" t="str">
        <f t="shared" si="831"/>
        <v>Acceptable</v>
      </c>
      <c r="T7597">
        <f>ROUNDUP(C7597,0)</f>
        <v>5</v>
      </c>
      <c r="U7597">
        <f>ROUNDDOWN(C7597,0)</f>
        <v>4</v>
      </c>
      <c r="V7597">
        <f>RIGHT(K7597,2)+2000</f>
        <v>2016</v>
      </c>
      <c r="W7597" t="str">
        <f>INDEX(_xlfn.TEXTSPLIT(K7597,"-"),1,2)</f>
        <v>Jan</v>
      </c>
      <c r="X7597" t="str">
        <f>INDEX(_xlfn.TEXTSPLIT(K7597,"-"),1,1)</f>
        <v>8</v>
      </c>
      <c r="Y7597">
        <f>INDEX(months!B:B,MATCH(Sheet1!W7597,months!A:A,0))</f>
        <v>1</v>
      </c>
      <c r="Z7597">
        <f t="shared" si="832"/>
        <v>42377</v>
      </c>
    </row>
    <row r="7598" spans="1:26" x14ac:dyDescent="0.2">
      <c r="A7598" t="s">
        <v>10504</v>
      </c>
      <c r="B7598" t="s">
        <v>3070</v>
      </c>
      <c r="C7598">
        <v>4.3</v>
      </c>
      <c r="D7598">
        <v>96045</v>
      </c>
      <c r="E7598" t="s">
        <v>42</v>
      </c>
      <c r="F7598" t="s">
        <v>38</v>
      </c>
      <c r="G7598" t="s">
        <v>23</v>
      </c>
      <c r="H7598" t="s">
        <v>24</v>
      </c>
      <c r="I7598" t="s">
        <v>25</v>
      </c>
      <c r="J7598" t="s">
        <v>3005</v>
      </c>
      <c r="K7598" t="s">
        <v>6993</v>
      </c>
      <c r="L7598" t="s">
        <v>80</v>
      </c>
      <c r="M7598" t="s">
        <v>81</v>
      </c>
      <c r="N7598">
        <f t="shared" si="826"/>
        <v>0</v>
      </c>
      <c r="O7598" t="str">
        <f t="shared" si="827"/>
        <v>No</v>
      </c>
      <c r="P7598">
        <f t="shared" si="828"/>
        <v>0</v>
      </c>
      <c r="Q7598">
        <f t="shared" si="829"/>
        <v>4813937689</v>
      </c>
      <c r="R7598">
        <f t="shared" si="830"/>
        <v>4.1933383153624479</v>
      </c>
      <c r="S7598" t="str">
        <f t="shared" si="831"/>
        <v>Acceptable</v>
      </c>
      <c r="T7598">
        <f>ROUNDUP(C7598,0)</f>
        <v>5</v>
      </c>
      <c r="U7598">
        <f>ROUNDDOWN(C7598,0)</f>
        <v>4</v>
      </c>
      <c r="V7598">
        <f>RIGHT(K7598,2)+2000</f>
        <v>2016</v>
      </c>
      <c r="W7598" t="str">
        <f>INDEX(_xlfn.TEXTSPLIT(K7598,"-"),1,2)</f>
        <v>Jul</v>
      </c>
      <c r="X7598" t="str">
        <f>INDEX(_xlfn.TEXTSPLIT(K7598,"-"),1,1)</f>
        <v>26</v>
      </c>
      <c r="Y7598">
        <f>INDEX(months!B:B,MATCH(Sheet1!W7598,months!A:A,0))</f>
        <v>7</v>
      </c>
      <c r="Z7598">
        <f t="shared" si="832"/>
        <v>42577</v>
      </c>
    </row>
    <row r="7599" spans="1:26" x14ac:dyDescent="0.2">
      <c r="A7599" t="s">
        <v>10505</v>
      </c>
      <c r="B7599" t="s">
        <v>3070</v>
      </c>
      <c r="C7599">
        <v>3.6</v>
      </c>
      <c r="D7599">
        <v>21433</v>
      </c>
      <c r="E7599" t="s">
        <v>93</v>
      </c>
      <c r="F7599" t="s">
        <v>65</v>
      </c>
      <c r="G7599" t="s">
        <v>23</v>
      </c>
      <c r="H7599" t="s">
        <v>24</v>
      </c>
      <c r="I7599" t="s">
        <v>418</v>
      </c>
      <c r="J7599" t="s">
        <v>1537</v>
      </c>
      <c r="K7599" t="s">
        <v>399</v>
      </c>
      <c r="L7599" t="s">
        <v>10506</v>
      </c>
      <c r="M7599" t="s">
        <v>274</v>
      </c>
      <c r="N7599">
        <f t="shared" si="826"/>
        <v>0</v>
      </c>
      <c r="O7599" t="str">
        <f t="shared" si="827"/>
        <v>No</v>
      </c>
      <c r="P7599">
        <f t="shared" si="828"/>
        <v>0</v>
      </c>
      <c r="Q7599">
        <f t="shared" si="829"/>
        <v>4813937689</v>
      </c>
      <c r="R7599">
        <f t="shared" si="830"/>
        <v>4.1933383153624479</v>
      </c>
      <c r="S7599" t="str">
        <f t="shared" si="831"/>
        <v>Acceptable</v>
      </c>
      <c r="T7599">
        <f>ROUNDUP(C7599,0)</f>
        <v>4</v>
      </c>
      <c r="U7599">
        <f>ROUNDDOWN(C7599,0)</f>
        <v>3</v>
      </c>
      <c r="V7599">
        <f>RIGHT(K7599,2)+2000</f>
        <v>2018</v>
      </c>
      <c r="W7599" t="str">
        <f>INDEX(_xlfn.TEXTSPLIT(K7599,"-"),1,2)</f>
        <v>May</v>
      </c>
      <c r="X7599" t="str">
        <f>INDEX(_xlfn.TEXTSPLIT(K7599,"-"),1,1)</f>
        <v>29</v>
      </c>
      <c r="Y7599">
        <f>INDEX(months!B:B,MATCH(Sheet1!W7599,months!A:A,0))</f>
        <v>5</v>
      </c>
      <c r="Z7599">
        <f t="shared" si="832"/>
        <v>43249</v>
      </c>
    </row>
    <row r="7600" spans="1:26" x14ac:dyDescent="0.2">
      <c r="A7600" t="s">
        <v>10507</v>
      </c>
      <c r="B7600" t="s">
        <v>3070</v>
      </c>
      <c r="C7600">
        <v>4.2</v>
      </c>
      <c r="D7600">
        <v>82005</v>
      </c>
      <c r="E7600" t="s">
        <v>1137</v>
      </c>
      <c r="F7600" t="s">
        <v>89</v>
      </c>
      <c r="G7600" t="s">
        <v>23</v>
      </c>
      <c r="H7600" t="s">
        <v>24</v>
      </c>
      <c r="I7600" t="s">
        <v>124</v>
      </c>
      <c r="J7600" t="s">
        <v>3005</v>
      </c>
      <c r="K7600" t="s">
        <v>6474</v>
      </c>
      <c r="L7600" t="s">
        <v>1059</v>
      </c>
      <c r="M7600" t="s">
        <v>54</v>
      </c>
      <c r="N7600">
        <f t="shared" si="826"/>
        <v>0</v>
      </c>
      <c r="O7600" t="str">
        <f t="shared" si="827"/>
        <v>No</v>
      </c>
      <c r="P7600">
        <f t="shared" si="828"/>
        <v>0</v>
      </c>
      <c r="Q7600">
        <f t="shared" si="829"/>
        <v>4813937689</v>
      </c>
      <c r="R7600">
        <f t="shared" si="830"/>
        <v>4.1933383153624479</v>
      </c>
      <c r="S7600" t="str">
        <f t="shared" si="831"/>
        <v>Acceptable</v>
      </c>
      <c r="T7600">
        <f>ROUNDUP(C7600,0)</f>
        <v>5</v>
      </c>
      <c r="U7600">
        <f>ROUNDDOWN(C7600,0)</f>
        <v>4</v>
      </c>
      <c r="V7600">
        <f>RIGHT(K7600,2)+2000</f>
        <v>2017</v>
      </c>
      <c r="W7600" t="str">
        <f>INDEX(_xlfn.TEXTSPLIT(K7600,"-"),1,2)</f>
        <v>Oct</v>
      </c>
      <c r="X7600" t="str">
        <f>INDEX(_xlfn.TEXTSPLIT(K7600,"-"),1,1)</f>
        <v>24</v>
      </c>
      <c r="Y7600">
        <f>INDEX(months!B:B,MATCH(Sheet1!W7600,months!A:A,0))</f>
        <v>10</v>
      </c>
      <c r="Z7600">
        <f t="shared" si="832"/>
        <v>43032</v>
      </c>
    </row>
    <row r="7601" spans="1:26" x14ac:dyDescent="0.2">
      <c r="A7601" t="s">
        <v>10508</v>
      </c>
      <c r="B7601" t="s">
        <v>3070</v>
      </c>
      <c r="C7601">
        <v>4.2</v>
      </c>
      <c r="D7601">
        <v>120035</v>
      </c>
      <c r="E7601" t="s">
        <v>1137</v>
      </c>
      <c r="F7601" t="s">
        <v>38</v>
      </c>
      <c r="G7601" t="s">
        <v>23</v>
      </c>
      <c r="H7601" t="s">
        <v>24</v>
      </c>
      <c r="I7601" t="s">
        <v>25</v>
      </c>
      <c r="J7601" t="s">
        <v>3205</v>
      </c>
      <c r="K7601" t="s">
        <v>7033</v>
      </c>
      <c r="L7601" t="s">
        <v>1775</v>
      </c>
      <c r="M7601" t="s">
        <v>81</v>
      </c>
      <c r="N7601">
        <f t="shared" si="826"/>
        <v>0</v>
      </c>
      <c r="O7601" t="str">
        <f t="shared" si="827"/>
        <v>No</v>
      </c>
      <c r="P7601">
        <f t="shared" si="828"/>
        <v>0</v>
      </c>
      <c r="Q7601">
        <f t="shared" si="829"/>
        <v>4813937689</v>
      </c>
      <c r="R7601">
        <f t="shared" si="830"/>
        <v>4.1933383153624479</v>
      </c>
      <c r="S7601" t="str">
        <f t="shared" si="831"/>
        <v>Acceptable</v>
      </c>
      <c r="T7601">
        <f>ROUNDUP(C7601,0)</f>
        <v>5</v>
      </c>
      <c r="U7601">
        <f>ROUNDDOWN(C7601,0)</f>
        <v>4</v>
      </c>
      <c r="V7601">
        <f>RIGHT(K7601,2)+2000</f>
        <v>2018</v>
      </c>
      <c r="W7601" t="str">
        <f>INDEX(_xlfn.TEXTSPLIT(K7601,"-"),1,2)</f>
        <v>Jan</v>
      </c>
      <c r="X7601" t="str">
        <f>INDEX(_xlfn.TEXTSPLIT(K7601,"-"),1,1)</f>
        <v>4</v>
      </c>
      <c r="Y7601">
        <f>INDEX(months!B:B,MATCH(Sheet1!W7601,months!A:A,0))</f>
        <v>1</v>
      </c>
      <c r="Z7601">
        <f t="shared" si="832"/>
        <v>43104</v>
      </c>
    </row>
    <row r="7602" spans="1:26" x14ac:dyDescent="0.2">
      <c r="A7602" t="s">
        <v>10509</v>
      </c>
      <c r="B7602" t="s">
        <v>2665</v>
      </c>
      <c r="C7602">
        <v>4</v>
      </c>
      <c r="D7602">
        <v>6386</v>
      </c>
      <c r="E7602" t="s">
        <v>172</v>
      </c>
      <c r="F7602" t="s">
        <v>32</v>
      </c>
      <c r="G7602" t="s">
        <v>23</v>
      </c>
      <c r="H7602" t="s">
        <v>24</v>
      </c>
      <c r="I7602" t="s">
        <v>25</v>
      </c>
      <c r="J7602" t="s">
        <v>2669</v>
      </c>
      <c r="K7602" t="s">
        <v>5262</v>
      </c>
      <c r="L7602" t="s">
        <v>10510</v>
      </c>
      <c r="M7602" t="s">
        <v>552</v>
      </c>
      <c r="N7602">
        <f t="shared" si="826"/>
        <v>0</v>
      </c>
      <c r="O7602" t="str">
        <f t="shared" si="827"/>
        <v>No</v>
      </c>
      <c r="P7602">
        <f t="shared" si="828"/>
        <v>0</v>
      </c>
      <c r="Q7602">
        <f t="shared" si="829"/>
        <v>4813937689</v>
      </c>
      <c r="R7602">
        <f t="shared" si="830"/>
        <v>4.1933383153624479</v>
      </c>
      <c r="S7602" t="str">
        <f t="shared" si="831"/>
        <v>Acceptable</v>
      </c>
      <c r="T7602">
        <f>ROUNDUP(C7602,0)</f>
        <v>4</v>
      </c>
      <c r="U7602">
        <f>ROUNDDOWN(C7602,0)</f>
        <v>4</v>
      </c>
      <c r="V7602">
        <f>RIGHT(K7602,2)+2000</f>
        <v>2017</v>
      </c>
      <c r="W7602" t="str">
        <f>INDEX(_xlfn.TEXTSPLIT(K7602,"-"),1,2)</f>
        <v>Nov</v>
      </c>
      <c r="X7602" t="str">
        <f>INDEX(_xlfn.TEXTSPLIT(K7602,"-"),1,1)</f>
        <v>19</v>
      </c>
      <c r="Y7602">
        <f>INDEX(months!B:B,MATCH(Sheet1!W7602,months!A:A,0))</f>
        <v>11</v>
      </c>
      <c r="Z7602">
        <f t="shared" si="832"/>
        <v>43058</v>
      </c>
    </row>
    <row r="7603" spans="1:26" x14ac:dyDescent="0.2">
      <c r="A7603" t="s">
        <v>10511</v>
      </c>
      <c r="B7603" t="s">
        <v>3070</v>
      </c>
      <c r="C7603">
        <v>4.5999999999999996</v>
      </c>
      <c r="D7603">
        <v>43314</v>
      </c>
      <c r="E7603" t="s">
        <v>2960</v>
      </c>
      <c r="F7603" t="s">
        <v>65</v>
      </c>
      <c r="G7603" t="s">
        <v>23</v>
      </c>
      <c r="H7603" t="s">
        <v>24</v>
      </c>
      <c r="I7603" t="s">
        <v>124</v>
      </c>
      <c r="J7603" t="s">
        <v>3167</v>
      </c>
      <c r="K7603" t="s">
        <v>5652</v>
      </c>
      <c r="L7603" t="s">
        <v>1283</v>
      </c>
      <c r="M7603" t="s">
        <v>81</v>
      </c>
      <c r="N7603">
        <f t="shared" si="826"/>
        <v>0</v>
      </c>
      <c r="O7603" t="str">
        <f t="shared" si="827"/>
        <v>No</v>
      </c>
      <c r="P7603">
        <f t="shared" si="828"/>
        <v>0</v>
      </c>
      <c r="Q7603">
        <f t="shared" si="829"/>
        <v>4813937689</v>
      </c>
      <c r="R7603">
        <f t="shared" si="830"/>
        <v>4.1933383153624479</v>
      </c>
      <c r="S7603" t="str">
        <f t="shared" si="831"/>
        <v>Acceptable</v>
      </c>
      <c r="T7603">
        <f>ROUNDUP(C7603,0)</f>
        <v>5</v>
      </c>
      <c r="U7603">
        <f>ROUNDDOWN(C7603,0)</f>
        <v>4</v>
      </c>
      <c r="V7603">
        <f>RIGHT(K7603,2)+2000</f>
        <v>2017</v>
      </c>
      <c r="W7603" t="str">
        <f>INDEX(_xlfn.TEXTSPLIT(K7603,"-"),1,2)</f>
        <v>Jun</v>
      </c>
      <c r="X7603" t="str">
        <f>INDEX(_xlfn.TEXTSPLIT(K7603,"-"),1,1)</f>
        <v>20</v>
      </c>
      <c r="Y7603">
        <f>INDEX(months!B:B,MATCH(Sheet1!W7603,months!A:A,0))</f>
        <v>6</v>
      </c>
      <c r="Z7603">
        <f t="shared" si="832"/>
        <v>42906</v>
      </c>
    </row>
    <row r="7604" spans="1:26" x14ac:dyDescent="0.2">
      <c r="A7604" t="s">
        <v>10512</v>
      </c>
      <c r="B7604" t="s">
        <v>2665</v>
      </c>
      <c r="C7604">
        <v>4.3</v>
      </c>
      <c r="D7604">
        <v>24628</v>
      </c>
      <c r="E7604" t="s">
        <v>2985</v>
      </c>
      <c r="F7604" t="s">
        <v>65</v>
      </c>
      <c r="G7604" t="s">
        <v>23</v>
      </c>
      <c r="H7604" t="s">
        <v>24</v>
      </c>
      <c r="I7604" t="s">
        <v>25</v>
      </c>
      <c r="J7604" t="s">
        <v>2684</v>
      </c>
      <c r="K7604" t="s">
        <v>216</v>
      </c>
      <c r="L7604" t="s">
        <v>10513</v>
      </c>
      <c r="M7604" t="s">
        <v>54</v>
      </c>
      <c r="N7604">
        <f t="shared" si="826"/>
        <v>0</v>
      </c>
      <c r="O7604" t="str">
        <f t="shared" si="827"/>
        <v>No</v>
      </c>
      <c r="P7604">
        <f t="shared" si="828"/>
        <v>0</v>
      </c>
      <c r="Q7604">
        <f t="shared" si="829"/>
        <v>4813937689</v>
      </c>
      <c r="R7604">
        <f t="shared" si="830"/>
        <v>4.1933383153624479</v>
      </c>
      <c r="S7604" t="str">
        <f t="shared" si="831"/>
        <v>Acceptable</v>
      </c>
      <c r="T7604">
        <f>ROUNDUP(C7604,0)</f>
        <v>5</v>
      </c>
      <c r="U7604">
        <f>ROUNDDOWN(C7604,0)</f>
        <v>4</v>
      </c>
      <c r="V7604">
        <f>RIGHT(K7604,2)+2000</f>
        <v>2018</v>
      </c>
      <c r="W7604" t="str">
        <f>INDEX(_xlfn.TEXTSPLIT(K7604,"-"),1,2)</f>
        <v>Jul</v>
      </c>
      <c r="X7604" t="str">
        <f>INDEX(_xlfn.TEXTSPLIT(K7604,"-"),1,1)</f>
        <v>26</v>
      </c>
      <c r="Y7604">
        <f>INDEX(months!B:B,MATCH(Sheet1!W7604,months!A:A,0))</f>
        <v>7</v>
      </c>
      <c r="Z7604">
        <f t="shared" si="832"/>
        <v>43307</v>
      </c>
    </row>
    <row r="7605" spans="1:26" x14ac:dyDescent="0.2">
      <c r="A7605" t="s">
        <v>10514</v>
      </c>
      <c r="B7605" t="s">
        <v>2665</v>
      </c>
      <c r="C7605">
        <v>4.4000000000000004</v>
      </c>
      <c r="D7605">
        <v>39698</v>
      </c>
      <c r="E7605" t="s">
        <v>664</v>
      </c>
      <c r="F7605" t="s">
        <v>38</v>
      </c>
      <c r="G7605" t="s">
        <v>23</v>
      </c>
      <c r="H7605" t="s">
        <v>24</v>
      </c>
      <c r="I7605" t="s">
        <v>25</v>
      </c>
      <c r="J7605" t="s">
        <v>2669</v>
      </c>
      <c r="K7605" t="s">
        <v>8149</v>
      </c>
      <c r="L7605" t="s">
        <v>28</v>
      </c>
      <c r="M7605" t="s">
        <v>81</v>
      </c>
      <c r="N7605">
        <f t="shared" si="826"/>
        <v>0</v>
      </c>
      <c r="O7605" t="str">
        <f t="shared" si="827"/>
        <v>No</v>
      </c>
      <c r="P7605">
        <f t="shared" si="828"/>
        <v>0</v>
      </c>
      <c r="Q7605">
        <f t="shared" si="829"/>
        <v>4813937689</v>
      </c>
      <c r="R7605">
        <f t="shared" si="830"/>
        <v>4.1933383153624479</v>
      </c>
      <c r="S7605" t="str">
        <f t="shared" si="831"/>
        <v>Acceptable</v>
      </c>
      <c r="T7605">
        <f>ROUNDUP(C7605,0)</f>
        <v>5</v>
      </c>
      <c r="U7605">
        <f>ROUNDDOWN(C7605,0)</f>
        <v>4</v>
      </c>
      <c r="V7605">
        <f>RIGHT(K7605,2)+2000</f>
        <v>2016</v>
      </c>
      <c r="W7605" t="str">
        <f>INDEX(_xlfn.TEXTSPLIT(K7605,"-"),1,2)</f>
        <v>Dec</v>
      </c>
      <c r="X7605" t="str">
        <f>INDEX(_xlfn.TEXTSPLIT(K7605,"-"),1,1)</f>
        <v>1</v>
      </c>
      <c r="Y7605">
        <f>INDEX(months!B:B,MATCH(Sheet1!W7605,months!A:A,0))</f>
        <v>12</v>
      </c>
      <c r="Z7605">
        <f t="shared" si="832"/>
        <v>42705</v>
      </c>
    </row>
    <row r="7606" spans="1:26" x14ac:dyDescent="0.2">
      <c r="A7606" t="s">
        <v>10515</v>
      </c>
      <c r="B7606" t="s">
        <v>2665</v>
      </c>
      <c r="C7606">
        <v>4.5</v>
      </c>
      <c r="D7606">
        <v>121533</v>
      </c>
      <c r="E7606" t="s">
        <v>1146</v>
      </c>
      <c r="F7606" t="s">
        <v>89</v>
      </c>
      <c r="G7606" t="s">
        <v>23</v>
      </c>
      <c r="H7606" t="s">
        <v>24</v>
      </c>
      <c r="I7606" t="s">
        <v>25</v>
      </c>
      <c r="J7606" t="s">
        <v>2669</v>
      </c>
      <c r="K7606" t="s">
        <v>10516</v>
      </c>
      <c r="L7606" t="s">
        <v>28</v>
      </c>
      <c r="M7606" t="s">
        <v>177</v>
      </c>
      <c r="N7606">
        <f t="shared" si="826"/>
        <v>0</v>
      </c>
      <c r="O7606" t="str">
        <f t="shared" si="827"/>
        <v>No</v>
      </c>
      <c r="P7606">
        <f t="shared" si="828"/>
        <v>0</v>
      </c>
      <c r="Q7606">
        <f t="shared" si="829"/>
        <v>4813937689</v>
      </c>
      <c r="R7606">
        <f t="shared" si="830"/>
        <v>4.1933383153624479</v>
      </c>
      <c r="S7606" t="str">
        <f t="shared" si="831"/>
        <v>Acceptable</v>
      </c>
      <c r="T7606">
        <f>ROUNDUP(C7606,0)</f>
        <v>5</v>
      </c>
      <c r="U7606">
        <f>ROUNDDOWN(C7606,0)</f>
        <v>4</v>
      </c>
      <c r="V7606">
        <f>RIGHT(K7606,2)+2000</f>
        <v>2016</v>
      </c>
      <c r="W7606" t="str">
        <f>INDEX(_xlfn.TEXTSPLIT(K7606,"-"),1,2)</f>
        <v>Mar</v>
      </c>
      <c r="X7606" t="str">
        <f>INDEX(_xlfn.TEXTSPLIT(K7606,"-"),1,1)</f>
        <v>24</v>
      </c>
      <c r="Y7606">
        <f>INDEX(months!B:B,MATCH(Sheet1!W7606,months!A:A,0))</f>
        <v>3</v>
      </c>
      <c r="Z7606">
        <f t="shared" si="832"/>
        <v>42453</v>
      </c>
    </row>
    <row r="7607" spans="1:26" x14ac:dyDescent="0.2">
      <c r="A7607" t="s">
        <v>10517</v>
      </c>
      <c r="B7607" t="s">
        <v>3070</v>
      </c>
      <c r="C7607">
        <v>4.3</v>
      </c>
      <c r="D7607">
        <v>10776</v>
      </c>
      <c r="E7607" t="s">
        <v>93</v>
      </c>
      <c r="F7607" t="s">
        <v>65</v>
      </c>
      <c r="G7607" t="s">
        <v>23</v>
      </c>
      <c r="H7607" t="s">
        <v>24</v>
      </c>
      <c r="I7607" t="s">
        <v>25</v>
      </c>
      <c r="J7607" t="s">
        <v>3202</v>
      </c>
      <c r="K7607" t="s">
        <v>1349</v>
      </c>
      <c r="L7607" t="s">
        <v>6140</v>
      </c>
      <c r="M7607" t="s">
        <v>81</v>
      </c>
      <c r="N7607">
        <f t="shared" si="826"/>
        <v>0</v>
      </c>
      <c r="O7607" t="str">
        <f t="shared" si="827"/>
        <v>No</v>
      </c>
      <c r="P7607">
        <f t="shared" si="828"/>
        <v>0</v>
      </c>
      <c r="Q7607">
        <f t="shared" si="829"/>
        <v>4813937689</v>
      </c>
      <c r="R7607">
        <f t="shared" si="830"/>
        <v>4.1933383153624479</v>
      </c>
      <c r="S7607" t="str">
        <f t="shared" si="831"/>
        <v>Acceptable</v>
      </c>
      <c r="T7607">
        <f>ROUNDUP(C7607,0)</f>
        <v>5</v>
      </c>
      <c r="U7607">
        <f>ROUNDDOWN(C7607,0)</f>
        <v>4</v>
      </c>
      <c r="V7607">
        <f>RIGHT(K7607,2)+2000</f>
        <v>2017</v>
      </c>
      <c r="W7607" t="str">
        <f>INDEX(_xlfn.TEXTSPLIT(K7607,"-"),1,2)</f>
        <v>Oct</v>
      </c>
      <c r="X7607" t="str">
        <f>INDEX(_xlfn.TEXTSPLIT(K7607,"-"),1,1)</f>
        <v>26</v>
      </c>
      <c r="Y7607">
        <f>INDEX(months!B:B,MATCH(Sheet1!W7607,months!A:A,0))</f>
        <v>10</v>
      </c>
      <c r="Z7607">
        <f t="shared" si="832"/>
        <v>43034</v>
      </c>
    </row>
    <row r="7608" spans="1:26" x14ac:dyDescent="0.2">
      <c r="A7608" t="s">
        <v>1661</v>
      </c>
      <c r="B7608" t="s">
        <v>3070</v>
      </c>
      <c r="C7608">
        <v>3.7</v>
      </c>
      <c r="D7608">
        <v>17250</v>
      </c>
      <c r="E7608" t="s">
        <v>537</v>
      </c>
      <c r="F7608" t="s">
        <v>65</v>
      </c>
      <c r="G7608" t="s">
        <v>23</v>
      </c>
      <c r="H7608" t="s">
        <v>24</v>
      </c>
      <c r="I7608" t="s">
        <v>124</v>
      </c>
      <c r="J7608" t="s">
        <v>1545</v>
      </c>
      <c r="K7608" t="s">
        <v>311</v>
      </c>
      <c r="L7608" t="s">
        <v>1662</v>
      </c>
      <c r="M7608" t="s">
        <v>274</v>
      </c>
      <c r="N7608">
        <f t="shared" si="826"/>
        <v>0</v>
      </c>
      <c r="O7608" t="str">
        <f t="shared" si="827"/>
        <v>No</v>
      </c>
      <c r="P7608">
        <f t="shared" si="828"/>
        <v>0</v>
      </c>
      <c r="Q7608">
        <f t="shared" si="829"/>
        <v>4813937689</v>
      </c>
      <c r="R7608">
        <f t="shared" si="830"/>
        <v>4.1933383153624479</v>
      </c>
      <c r="S7608" t="str">
        <f t="shared" si="831"/>
        <v>Acceptable</v>
      </c>
      <c r="T7608">
        <f>ROUNDUP(C7608,0)</f>
        <v>4</v>
      </c>
      <c r="U7608">
        <f>ROUNDDOWN(C7608,0)</f>
        <v>3</v>
      </c>
      <c r="V7608">
        <f>RIGHT(K7608,2)+2000</f>
        <v>2018</v>
      </c>
      <c r="W7608" t="str">
        <f>INDEX(_xlfn.TEXTSPLIT(K7608,"-"),1,2)</f>
        <v>Aug</v>
      </c>
      <c r="X7608" t="str">
        <f>INDEX(_xlfn.TEXTSPLIT(K7608,"-"),1,1)</f>
        <v>4</v>
      </c>
      <c r="Y7608">
        <f>INDEX(months!B:B,MATCH(Sheet1!W7608,months!A:A,0))</f>
        <v>8</v>
      </c>
      <c r="Z7608">
        <f t="shared" si="832"/>
        <v>43316</v>
      </c>
    </row>
    <row r="7609" spans="1:26" x14ac:dyDescent="0.2">
      <c r="A7609" t="s">
        <v>10518</v>
      </c>
      <c r="B7609" t="s">
        <v>3070</v>
      </c>
      <c r="C7609">
        <v>4.2</v>
      </c>
      <c r="D7609">
        <v>13519</v>
      </c>
      <c r="E7609" t="s">
        <v>664</v>
      </c>
      <c r="F7609" t="s">
        <v>65</v>
      </c>
      <c r="G7609" t="s">
        <v>23</v>
      </c>
      <c r="H7609" t="s">
        <v>24</v>
      </c>
      <c r="I7609" t="s">
        <v>25</v>
      </c>
      <c r="J7609" t="s">
        <v>1545</v>
      </c>
      <c r="K7609" t="s">
        <v>278</v>
      </c>
      <c r="L7609" t="s">
        <v>6116</v>
      </c>
      <c r="M7609" t="s">
        <v>274</v>
      </c>
      <c r="N7609">
        <f t="shared" si="826"/>
        <v>0</v>
      </c>
      <c r="O7609" t="str">
        <f t="shared" si="827"/>
        <v>No</v>
      </c>
      <c r="P7609">
        <f t="shared" si="828"/>
        <v>0</v>
      </c>
      <c r="Q7609">
        <f t="shared" si="829"/>
        <v>4813937689</v>
      </c>
      <c r="R7609">
        <f t="shared" si="830"/>
        <v>4.1933383153624479</v>
      </c>
      <c r="S7609" t="str">
        <f t="shared" si="831"/>
        <v>Acceptable</v>
      </c>
      <c r="T7609">
        <f>ROUNDUP(C7609,0)</f>
        <v>5</v>
      </c>
      <c r="U7609">
        <f>ROUNDDOWN(C7609,0)</f>
        <v>4</v>
      </c>
      <c r="V7609">
        <f>RIGHT(K7609,2)+2000</f>
        <v>2018</v>
      </c>
      <c r="W7609" t="str">
        <f>INDEX(_xlfn.TEXTSPLIT(K7609,"-"),1,2)</f>
        <v>Jul</v>
      </c>
      <c r="X7609" t="str">
        <f>INDEX(_xlfn.TEXTSPLIT(K7609,"-"),1,1)</f>
        <v>27</v>
      </c>
      <c r="Y7609">
        <f>INDEX(months!B:B,MATCH(Sheet1!W7609,months!A:A,0))</f>
        <v>7</v>
      </c>
      <c r="Z7609">
        <f t="shared" si="832"/>
        <v>43308</v>
      </c>
    </row>
    <row r="7610" spans="1:26" x14ac:dyDescent="0.2">
      <c r="A7610" t="s">
        <v>10519</v>
      </c>
      <c r="B7610" t="s">
        <v>3070</v>
      </c>
      <c r="C7610">
        <v>4.7</v>
      </c>
      <c r="D7610">
        <v>39153</v>
      </c>
      <c r="E7610" t="s">
        <v>2708</v>
      </c>
      <c r="F7610" t="s">
        <v>65</v>
      </c>
      <c r="G7610" t="s">
        <v>23</v>
      </c>
      <c r="H7610" t="s">
        <v>24</v>
      </c>
      <c r="I7610" t="s">
        <v>25</v>
      </c>
      <c r="J7610" t="s">
        <v>2694</v>
      </c>
      <c r="K7610" t="s">
        <v>357</v>
      </c>
      <c r="L7610" t="s">
        <v>3008</v>
      </c>
      <c r="M7610" t="s">
        <v>81</v>
      </c>
      <c r="N7610">
        <f t="shared" si="826"/>
        <v>0</v>
      </c>
      <c r="O7610" t="str">
        <f t="shared" si="827"/>
        <v>No</v>
      </c>
      <c r="P7610">
        <f t="shared" si="828"/>
        <v>0</v>
      </c>
      <c r="Q7610">
        <f t="shared" si="829"/>
        <v>4813937689</v>
      </c>
      <c r="R7610">
        <f t="shared" si="830"/>
        <v>4.1933383153624479</v>
      </c>
      <c r="S7610" t="str">
        <f t="shared" si="831"/>
        <v>Acceptable</v>
      </c>
      <c r="T7610">
        <f>ROUNDUP(C7610,0)</f>
        <v>5</v>
      </c>
      <c r="U7610">
        <f>ROUNDDOWN(C7610,0)</f>
        <v>4</v>
      </c>
      <c r="V7610">
        <f>RIGHT(K7610,2)+2000</f>
        <v>2018</v>
      </c>
      <c r="W7610" t="str">
        <f>INDEX(_xlfn.TEXTSPLIT(K7610,"-"),1,2)</f>
        <v>Jul</v>
      </c>
      <c r="X7610" t="str">
        <f>INDEX(_xlfn.TEXTSPLIT(K7610,"-"),1,1)</f>
        <v>25</v>
      </c>
      <c r="Y7610">
        <f>INDEX(months!B:B,MATCH(Sheet1!W7610,months!A:A,0))</f>
        <v>7</v>
      </c>
      <c r="Z7610">
        <f t="shared" si="832"/>
        <v>43306</v>
      </c>
    </row>
    <row r="7611" spans="1:26" x14ac:dyDescent="0.2">
      <c r="A7611" t="s">
        <v>10520</v>
      </c>
      <c r="B7611" t="s">
        <v>3070</v>
      </c>
      <c r="C7611">
        <v>4.5999999999999996</v>
      </c>
      <c r="D7611">
        <v>51973</v>
      </c>
      <c r="E7611" t="s">
        <v>256</v>
      </c>
      <c r="F7611" t="s">
        <v>65</v>
      </c>
      <c r="G7611" t="s">
        <v>23</v>
      </c>
      <c r="H7611" t="s">
        <v>24</v>
      </c>
      <c r="I7611" t="s">
        <v>25</v>
      </c>
      <c r="J7611" t="s">
        <v>2868</v>
      </c>
      <c r="K7611" t="s">
        <v>173</v>
      </c>
      <c r="L7611" t="s">
        <v>2870</v>
      </c>
      <c r="M7611" t="s">
        <v>54</v>
      </c>
      <c r="N7611">
        <f t="shared" si="826"/>
        <v>0</v>
      </c>
      <c r="O7611" t="str">
        <f t="shared" si="827"/>
        <v>No</v>
      </c>
      <c r="P7611">
        <f t="shared" si="828"/>
        <v>0</v>
      </c>
      <c r="Q7611">
        <f t="shared" si="829"/>
        <v>4813937689</v>
      </c>
      <c r="R7611">
        <f t="shared" si="830"/>
        <v>4.1933383153624479</v>
      </c>
      <c r="S7611" t="str">
        <f t="shared" si="831"/>
        <v>Acceptable</v>
      </c>
      <c r="T7611">
        <f>ROUNDUP(C7611,0)</f>
        <v>5</v>
      </c>
      <c r="U7611">
        <f>ROUNDDOWN(C7611,0)</f>
        <v>4</v>
      </c>
      <c r="V7611">
        <f>RIGHT(K7611,2)+2000</f>
        <v>2018</v>
      </c>
      <c r="W7611" t="str">
        <f>INDEX(_xlfn.TEXTSPLIT(K7611,"-"),1,2)</f>
        <v>Aug</v>
      </c>
      <c r="X7611" t="str">
        <f>INDEX(_xlfn.TEXTSPLIT(K7611,"-"),1,1)</f>
        <v>2</v>
      </c>
      <c r="Y7611">
        <f>INDEX(months!B:B,MATCH(Sheet1!W7611,months!A:A,0))</f>
        <v>8</v>
      </c>
      <c r="Z7611">
        <f t="shared" si="832"/>
        <v>43314</v>
      </c>
    </row>
    <row r="7612" spans="1:26" x14ac:dyDescent="0.2">
      <c r="A7612" t="s">
        <v>10521</v>
      </c>
      <c r="B7612" t="s">
        <v>3070</v>
      </c>
      <c r="C7612">
        <v>4.5</v>
      </c>
      <c r="D7612">
        <v>48754</v>
      </c>
      <c r="E7612" t="s">
        <v>1242</v>
      </c>
      <c r="F7612" t="s">
        <v>50</v>
      </c>
      <c r="G7612" t="s">
        <v>649</v>
      </c>
      <c r="H7612" t="s">
        <v>3310</v>
      </c>
      <c r="I7612" t="s">
        <v>25</v>
      </c>
      <c r="J7612" t="s">
        <v>3202</v>
      </c>
      <c r="K7612" t="s">
        <v>10522</v>
      </c>
      <c r="L7612" t="s">
        <v>652</v>
      </c>
      <c r="M7612" t="s">
        <v>60</v>
      </c>
      <c r="N7612">
        <f t="shared" si="826"/>
        <v>0</v>
      </c>
      <c r="O7612" t="str">
        <f t="shared" si="827"/>
        <v>No</v>
      </c>
      <c r="P7612">
        <f t="shared" si="828"/>
        <v>0</v>
      </c>
      <c r="Q7612">
        <f t="shared" si="829"/>
        <v>4813937689</v>
      </c>
      <c r="R7612">
        <f t="shared" si="830"/>
        <v>4.1933383153624479</v>
      </c>
      <c r="S7612" t="str">
        <f t="shared" si="831"/>
        <v>Acceptable</v>
      </c>
      <c r="T7612">
        <f>ROUNDUP(C7612,0)</f>
        <v>5</v>
      </c>
      <c r="U7612">
        <f>ROUNDDOWN(C7612,0)</f>
        <v>4</v>
      </c>
      <c r="V7612">
        <f>RIGHT(K7612,2)+2000</f>
        <v>2014</v>
      </c>
      <c r="W7612" t="str">
        <f>INDEX(_xlfn.TEXTSPLIT(K7612,"-"),1,2)</f>
        <v>Oct</v>
      </c>
      <c r="X7612" t="str">
        <f>INDEX(_xlfn.TEXTSPLIT(K7612,"-"),1,1)</f>
        <v>7</v>
      </c>
      <c r="Y7612">
        <f>INDEX(months!B:B,MATCH(Sheet1!W7612,months!A:A,0))</f>
        <v>10</v>
      </c>
      <c r="Z7612">
        <f t="shared" si="832"/>
        <v>41919</v>
      </c>
    </row>
    <row r="7613" spans="1:26" x14ac:dyDescent="0.2">
      <c r="A7613" t="s">
        <v>10523</v>
      </c>
      <c r="B7613" t="s">
        <v>3070</v>
      </c>
      <c r="C7613">
        <v>4.0999999999999996</v>
      </c>
      <c r="D7613">
        <v>7046</v>
      </c>
      <c r="E7613" t="s">
        <v>2778</v>
      </c>
      <c r="F7613" t="s">
        <v>32</v>
      </c>
      <c r="G7613" t="s">
        <v>23</v>
      </c>
      <c r="H7613" t="s">
        <v>24</v>
      </c>
      <c r="I7613" t="s">
        <v>124</v>
      </c>
      <c r="J7613" t="s">
        <v>2694</v>
      </c>
      <c r="K7613" t="s">
        <v>2635</v>
      </c>
      <c r="L7613" t="s">
        <v>9711</v>
      </c>
      <c r="M7613" t="s">
        <v>29</v>
      </c>
      <c r="N7613">
        <f t="shared" si="826"/>
        <v>0</v>
      </c>
      <c r="O7613" t="str">
        <f t="shared" si="827"/>
        <v>No</v>
      </c>
      <c r="P7613">
        <f t="shared" si="828"/>
        <v>0</v>
      </c>
      <c r="Q7613">
        <f t="shared" si="829"/>
        <v>4813937689</v>
      </c>
      <c r="R7613">
        <f t="shared" si="830"/>
        <v>4.1933383153624479</v>
      </c>
      <c r="S7613" t="str">
        <f t="shared" si="831"/>
        <v>Acceptable</v>
      </c>
      <c r="T7613">
        <f>ROUNDUP(C7613,0)</f>
        <v>5</v>
      </c>
      <c r="U7613">
        <f>ROUNDDOWN(C7613,0)</f>
        <v>4</v>
      </c>
      <c r="V7613">
        <f>RIGHT(K7613,2)+2000</f>
        <v>2017</v>
      </c>
      <c r="W7613" t="str">
        <f>INDEX(_xlfn.TEXTSPLIT(K7613,"-"),1,2)</f>
        <v>Oct</v>
      </c>
      <c r="X7613" t="str">
        <f>INDEX(_xlfn.TEXTSPLIT(K7613,"-"),1,1)</f>
        <v>12</v>
      </c>
      <c r="Y7613">
        <f>INDEX(months!B:B,MATCH(Sheet1!W7613,months!A:A,0))</f>
        <v>10</v>
      </c>
      <c r="Z7613">
        <f t="shared" si="832"/>
        <v>43020</v>
      </c>
    </row>
    <row r="7614" spans="1:26" x14ac:dyDescent="0.2">
      <c r="A7614" t="s">
        <v>10524</v>
      </c>
      <c r="B7614" t="s">
        <v>3070</v>
      </c>
      <c r="C7614">
        <v>4.5</v>
      </c>
      <c r="D7614">
        <v>773</v>
      </c>
      <c r="E7614" t="s">
        <v>590</v>
      </c>
      <c r="F7614" t="s">
        <v>50</v>
      </c>
      <c r="G7614" t="s">
        <v>23</v>
      </c>
      <c r="H7614" t="s">
        <v>24</v>
      </c>
      <c r="I7614" t="s">
        <v>25</v>
      </c>
      <c r="J7614" t="s">
        <v>3202</v>
      </c>
      <c r="K7614" t="s">
        <v>150</v>
      </c>
      <c r="L7614" t="s">
        <v>236</v>
      </c>
      <c r="M7614" t="s">
        <v>552</v>
      </c>
      <c r="N7614">
        <f t="shared" si="826"/>
        <v>0</v>
      </c>
      <c r="O7614" t="str">
        <f t="shared" si="827"/>
        <v>No</v>
      </c>
      <c r="P7614">
        <f t="shared" si="828"/>
        <v>0</v>
      </c>
      <c r="Q7614">
        <f t="shared" si="829"/>
        <v>4813937689</v>
      </c>
      <c r="R7614">
        <f t="shared" si="830"/>
        <v>4.1933383153624479</v>
      </c>
      <c r="S7614" t="str">
        <f t="shared" si="831"/>
        <v>Acceptable</v>
      </c>
      <c r="T7614">
        <f>ROUNDUP(C7614,0)</f>
        <v>5</v>
      </c>
      <c r="U7614">
        <f>ROUNDDOWN(C7614,0)</f>
        <v>4</v>
      </c>
      <c r="V7614">
        <f>RIGHT(K7614,2)+2000</f>
        <v>2017</v>
      </c>
      <c r="W7614" t="str">
        <f>INDEX(_xlfn.TEXTSPLIT(K7614,"-"),1,2)</f>
        <v>Aug</v>
      </c>
      <c r="X7614" t="str">
        <f>INDEX(_xlfn.TEXTSPLIT(K7614,"-"),1,1)</f>
        <v>22</v>
      </c>
      <c r="Y7614">
        <f>INDEX(months!B:B,MATCH(Sheet1!W7614,months!A:A,0))</f>
        <v>8</v>
      </c>
      <c r="Z7614">
        <f t="shared" si="832"/>
        <v>42969</v>
      </c>
    </row>
    <row r="7615" spans="1:26" x14ac:dyDescent="0.2">
      <c r="A7615" t="s">
        <v>3141</v>
      </c>
      <c r="B7615" t="s">
        <v>3070</v>
      </c>
      <c r="C7615">
        <v>4.3</v>
      </c>
      <c r="D7615">
        <v>82499</v>
      </c>
      <c r="E7615" t="s">
        <v>46</v>
      </c>
      <c r="F7615" t="s">
        <v>38</v>
      </c>
      <c r="G7615" t="s">
        <v>23</v>
      </c>
      <c r="H7615" t="s">
        <v>24</v>
      </c>
      <c r="I7615" t="s">
        <v>25</v>
      </c>
      <c r="J7615" t="s">
        <v>1545</v>
      </c>
      <c r="K7615" t="s">
        <v>759</v>
      </c>
      <c r="L7615" t="s">
        <v>46</v>
      </c>
      <c r="M7615" t="s">
        <v>54</v>
      </c>
      <c r="N7615">
        <f t="shared" si="826"/>
        <v>0</v>
      </c>
      <c r="O7615" t="str">
        <f t="shared" si="827"/>
        <v>No</v>
      </c>
      <c r="P7615">
        <f t="shared" si="828"/>
        <v>0</v>
      </c>
      <c r="Q7615">
        <f t="shared" si="829"/>
        <v>4813937689</v>
      </c>
      <c r="R7615">
        <f t="shared" si="830"/>
        <v>4.1933383153624479</v>
      </c>
      <c r="S7615" t="str">
        <f t="shared" si="831"/>
        <v>Acceptable</v>
      </c>
      <c r="T7615">
        <f>ROUNDUP(C7615,0)</f>
        <v>5</v>
      </c>
      <c r="U7615">
        <f>ROUNDDOWN(C7615,0)</f>
        <v>4</v>
      </c>
      <c r="V7615">
        <f>RIGHT(K7615,2)+2000</f>
        <v>2018</v>
      </c>
      <c r="W7615" t="str">
        <f>INDEX(_xlfn.TEXTSPLIT(K7615,"-"),1,2)</f>
        <v>Jul</v>
      </c>
      <c r="X7615" t="str">
        <f>INDEX(_xlfn.TEXTSPLIT(K7615,"-"),1,1)</f>
        <v>5</v>
      </c>
      <c r="Y7615">
        <f>INDEX(months!B:B,MATCH(Sheet1!W7615,months!A:A,0))</f>
        <v>7</v>
      </c>
      <c r="Z7615">
        <f t="shared" si="832"/>
        <v>43286</v>
      </c>
    </row>
    <row r="7616" spans="1:26" x14ac:dyDescent="0.2">
      <c r="A7616" t="s">
        <v>10525</v>
      </c>
      <c r="B7616" t="s">
        <v>3070</v>
      </c>
      <c r="C7616">
        <v>3.4</v>
      </c>
      <c r="D7616">
        <v>642</v>
      </c>
      <c r="E7616" t="s">
        <v>202</v>
      </c>
      <c r="F7616" t="s">
        <v>22</v>
      </c>
      <c r="G7616" t="s">
        <v>649</v>
      </c>
      <c r="H7616" t="s">
        <v>2919</v>
      </c>
      <c r="I7616" t="s">
        <v>124</v>
      </c>
      <c r="J7616" t="s">
        <v>3202</v>
      </c>
      <c r="K7616" t="s">
        <v>4183</v>
      </c>
      <c r="L7616" t="s">
        <v>1283</v>
      </c>
      <c r="M7616" t="s">
        <v>177</v>
      </c>
      <c r="N7616">
        <f t="shared" si="826"/>
        <v>0</v>
      </c>
      <c r="O7616" t="str">
        <f t="shared" si="827"/>
        <v>No</v>
      </c>
      <c r="P7616">
        <f t="shared" si="828"/>
        <v>0</v>
      </c>
      <c r="Q7616">
        <f t="shared" si="829"/>
        <v>4813937689</v>
      </c>
      <c r="R7616">
        <f t="shared" si="830"/>
        <v>4.1933383153624479</v>
      </c>
      <c r="S7616" t="str">
        <f t="shared" si="831"/>
        <v>Acceptable</v>
      </c>
      <c r="T7616">
        <f>ROUNDUP(C7616,0)</f>
        <v>4</v>
      </c>
      <c r="U7616">
        <f>ROUNDDOWN(C7616,0)</f>
        <v>3</v>
      </c>
      <c r="V7616">
        <f>RIGHT(K7616,2)+2000</f>
        <v>2015</v>
      </c>
      <c r="W7616" t="str">
        <f>INDEX(_xlfn.TEXTSPLIT(K7616,"-"),1,2)</f>
        <v>Aug</v>
      </c>
      <c r="X7616" t="str">
        <f>INDEX(_xlfn.TEXTSPLIT(K7616,"-"),1,1)</f>
        <v>11</v>
      </c>
      <c r="Y7616">
        <f>INDEX(months!B:B,MATCH(Sheet1!W7616,months!A:A,0))</f>
        <v>8</v>
      </c>
      <c r="Z7616">
        <f t="shared" si="832"/>
        <v>42227</v>
      </c>
    </row>
    <row r="7617" spans="1:26" x14ac:dyDescent="0.2">
      <c r="A7617" t="s">
        <v>10526</v>
      </c>
      <c r="B7617" t="s">
        <v>3070</v>
      </c>
      <c r="C7617">
        <v>4.2</v>
      </c>
      <c r="D7617">
        <v>117461</v>
      </c>
      <c r="E7617" t="s">
        <v>46</v>
      </c>
      <c r="F7617" t="s">
        <v>38</v>
      </c>
      <c r="G7617" t="s">
        <v>23</v>
      </c>
      <c r="H7617" t="s">
        <v>24</v>
      </c>
      <c r="I7617" t="s">
        <v>25</v>
      </c>
      <c r="J7617" t="s">
        <v>1545</v>
      </c>
      <c r="K7617" t="s">
        <v>503</v>
      </c>
      <c r="L7617" t="s">
        <v>46</v>
      </c>
      <c r="M7617" t="s">
        <v>46</v>
      </c>
      <c r="N7617">
        <f t="shared" si="826"/>
        <v>0</v>
      </c>
      <c r="O7617" t="str">
        <f t="shared" si="827"/>
        <v>No</v>
      </c>
      <c r="P7617">
        <f t="shared" si="828"/>
        <v>0</v>
      </c>
      <c r="Q7617">
        <f t="shared" si="829"/>
        <v>4813937689</v>
      </c>
      <c r="R7617">
        <f t="shared" si="830"/>
        <v>4.1933383153624479</v>
      </c>
      <c r="S7617" t="str">
        <f t="shared" si="831"/>
        <v>Acceptable</v>
      </c>
      <c r="T7617">
        <f>ROUNDUP(C7617,0)</f>
        <v>5</v>
      </c>
      <c r="U7617">
        <f>ROUNDDOWN(C7617,0)</f>
        <v>4</v>
      </c>
      <c r="V7617">
        <f>RIGHT(K7617,2)+2000</f>
        <v>2018</v>
      </c>
      <c r="W7617" t="str">
        <f>INDEX(_xlfn.TEXTSPLIT(K7617,"-"),1,2)</f>
        <v>Jun</v>
      </c>
      <c r="X7617" t="str">
        <f>INDEX(_xlfn.TEXTSPLIT(K7617,"-"),1,1)</f>
        <v>29</v>
      </c>
      <c r="Y7617">
        <f>INDEX(months!B:B,MATCH(Sheet1!W7617,months!A:A,0))</f>
        <v>6</v>
      </c>
      <c r="Z7617">
        <f t="shared" si="832"/>
        <v>43280</v>
      </c>
    </row>
    <row r="7618" spans="1:26" x14ac:dyDescent="0.2">
      <c r="A7618" t="s">
        <v>10527</v>
      </c>
      <c r="B7618" t="s">
        <v>2665</v>
      </c>
      <c r="C7618">
        <v>3.9</v>
      </c>
      <c r="D7618">
        <v>108336</v>
      </c>
      <c r="E7618" t="s">
        <v>2688</v>
      </c>
      <c r="F7618" t="s">
        <v>65</v>
      </c>
      <c r="G7618" t="s">
        <v>23</v>
      </c>
      <c r="H7618" t="s">
        <v>24</v>
      </c>
      <c r="I7618" t="s">
        <v>25</v>
      </c>
      <c r="J7618" t="s">
        <v>2813</v>
      </c>
      <c r="K7618" t="s">
        <v>10065</v>
      </c>
      <c r="L7618" t="s">
        <v>10528</v>
      </c>
      <c r="M7618" t="s">
        <v>54</v>
      </c>
      <c r="N7618">
        <f t="shared" ref="N7618:N7681" si="833">SUM(A7618,B7618)</f>
        <v>0</v>
      </c>
      <c r="O7618" t="str">
        <f t="shared" ref="O7618:O7681" si="834">IF(E7618="good","Yes","No")</f>
        <v>No</v>
      </c>
      <c r="P7618">
        <f t="shared" ref="P7618:P7681" si="835">COUNTIF(B:B,"&lt;0")</f>
        <v>0</v>
      </c>
      <c r="Q7618">
        <f t="shared" ref="Q7618:Q7681" si="836">SUMIF(D:D,"&gt;1000")</f>
        <v>4813937689</v>
      </c>
      <c r="R7618">
        <f t="shared" ref="R7618:R7681" si="837">AVERAGEIF(C:C,"&gt;0")</f>
        <v>4.1933383153624479</v>
      </c>
      <c r="S7618" t="str">
        <f t="shared" ref="S7618:S7681" si="838">IF(OR(A7618&gt;0,B7618&gt;0),"Acceptable","Check")</f>
        <v>Acceptable</v>
      </c>
      <c r="T7618">
        <f>ROUNDUP(C7618,0)</f>
        <v>4</v>
      </c>
      <c r="U7618">
        <f>ROUNDDOWN(C7618,0)</f>
        <v>3</v>
      </c>
      <c r="V7618">
        <f>RIGHT(K7618,2)+2000</f>
        <v>2016</v>
      </c>
      <c r="W7618" t="str">
        <f>INDEX(_xlfn.TEXTSPLIT(K7618,"-"),1,2)</f>
        <v>Jun</v>
      </c>
      <c r="X7618" t="str">
        <f>INDEX(_xlfn.TEXTSPLIT(K7618,"-"),1,1)</f>
        <v>27</v>
      </c>
      <c r="Y7618">
        <f>INDEX(months!B:B,MATCH(Sheet1!W7618,months!A:A,0))</f>
        <v>6</v>
      </c>
      <c r="Z7618">
        <f t="shared" si="832"/>
        <v>42548</v>
      </c>
    </row>
    <row r="7619" spans="1:26" x14ac:dyDescent="0.2">
      <c r="A7619" t="s">
        <v>10529</v>
      </c>
      <c r="B7619" t="s">
        <v>3070</v>
      </c>
      <c r="C7619">
        <v>4.4000000000000004</v>
      </c>
      <c r="D7619">
        <v>412</v>
      </c>
      <c r="E7619" t="s">
        <v>405</v>
      </c>
      <c r="F7619" t="s">
        <v>22</v>
      </c>
      <c r="G7619" t="s">
        <v>649</v>
      </c>
      <c r="H7619" t="s">
        <v>1011</v>
      </c>
      <c r="I7619" t="s">
        <v>124</v>
      </c>
      <c r="J7619" t="s">
        <v>3005</v>
      </c>
      <c r="K7619" t="s">
        <v>2551</v>
      </c>
      <c r="L7619" t="s">
        <v>1283</v>
      </c>
      <c r="M7619" t="s">
        <v>86</v>
      </c>
      <c r="N7619">
        <f t="shared" si="833"/>
        <v>0</v>
      </c>
      <c r="O7619" t="str">
        <f t="shared" si="834"/>
        <v>No</v>
      </c>
      <c r="P7619">
        <f t="shared" si="835"/>
        <v>0</v>
      </c>
      <c r="Q7619">
        <f t="shared" si="836"/>
        <v>4813937689</v>
      </c>
      <c r="R7619">
        <f t="shared" si="837"/>
        <v>4.1933383153624479</v>
      </c>
      <c r="S7619" t="str">
        <f t="shared" si="838"/>
        <v>Acceptable</v>
      </c>
      <c r="T7619">
        <f>ROUNDUP(C7619,0)</f>
        <v>5</v>
      </c>
      <c r="U7619">
        <f>ROUNDDOWN(C7619,0)</f>
        <v>4</v>
      </c>
      <c r="V7619">
        <f>RIGHT(K7619,2)+2000</f>
        <v>2016</v>
      </c>
      <c r="W7619" t="str">
        <f>INDEX(_xlfn.TEXTSPLIT(K7619,"-"),1,2)</f>
        <v>Jun</v>
      </c>
      <c r="X7619" t="str">
        <f>INDEX(_xlfn.TEXTSPLIT(K7619,"-"),1,1)</f>
        <v>30</v>
      </c>
      <c r="Y7619">
        <f>INDEX(months!B:B,MATCH(Sheet1!W7619,months!A:A,0))</f>
        <v>6</v>
      </c>
      <c r="Z7619">
        <f t="shared" ref="Z7619:Z7682" si="839">DATE(V7619,Y7619,X7619)</f>
        <v>42551</v>
      </c>
    </row>
    <row r="7620" spans="1:26" x14ac:dyDescent="0.2">
      <c r="A7620" t="s">
        <v>10530</v>
      </c>
      <c r="B7620" t="s">
        <v>2665</v>
      </c>
      <c r="C7620">
        <v>4.0999999999999996</v>
      </c>
      <c r="D7620">
        <v>4107</v>
      </c>
      <c r="E7620" t="s">
        <v>763</v>
      </c>
      <c r="F7620" t="s">
        <v>57</v>
      </c>
      <c r="G7620" t="s">
        <v>649</v>
      </c>
      <c r="H7620" t="s">
        <v>650</v>
      </c>
      <c r="I7620" t="s">
        <v>25</v>
      </c>
      <c r="J7620" t="s">
        <v>2813</v>
      </c>
      <c r="K7620" t="s">
        <v>1553</v>
      </c>
      <c r="L7620" t="s">
        <v>1336</v>
      </c>
      <c r="M7620" t="s">
        <v>81</v>
      </c>
      <c r="N7620">
        <f t="shared" si="833"/>
        <v>0</v>
      </c>
      <c r="O7620" t="str">
        <f t="shared" si="834"/>
        <v>No</v>
      </c>
      <c r="P7620">
        <f t="shared" si="835"/>
        <v>0</v>
      </c>
      <c r="Q7620">
        <f t="shared" si="836"/>
        <v>4813937689</v>
      </c>
      <c r="R7620">
        <f t="shared" si="837"/>
        <v>4.1933383153624479</v>
      </c>
      <c r="S7620" t="str">
        <f t="shared" si="838"/>
        <v>Acceptable</v>
      </c>
      <c r="T7620">
        <f>ROUNDUP(C7620,0)</f>
        <v>5</v>
      </c>
      <c r="U7620">
        <f>ROUNDDOWN(C7620,0)</f>
        <v>4</v>
      </c>
      <c r="V7620">
        <f>RIGHT(K7620,2)+2000</f>
        <v>2015</v>
      </c>
      <c r="W7620" t="str">
        <f>INDEX(_xlfn.TEXTSPLIT(K7620,"-"),1,2)</f>
        <v>Jul</v>
      </c>
      <c r="X7620" t="str">
        <f>INDEX(_xlfn.TEXTSPLIT(K7620,"-"),1,1)</f>
        <v>16</v>
      </c>
      <c r="Y7620">
        <f>INDEX(months!B:B,MATCH(Sheet1!W7620,months!A:A,0))</f>
        <v>7</v>
      </c>
      <c r="Z7620">
        <f t="shared" si="839"/>
        <v>42201</v>
      </c>
    </row>
    <row r="7621" spans="1:26" x14ac:dyDescent="0.2">
      <c r="A7621" t="s">
        <v>10531</v>
      </c>
      <c r="B7621" t="s">
        <v>2665</v>
      </c>
      <c r="C7621">
        <v>4.3</v>
      </c>
      <c r="D7621">
        <v>3904</v>
      </c>
      <c r="E7621" t="s">
        <v>104</v>
      </c>
      <c r="F7621" t="s">
        <v>22</v>
      </c>
      <c r="G7621" t="s">
        <v>649</v>
      </c>
      <c r="H7621" t="s">
        <v>1011</v>
      </c>
      <c r="I7621" t="s">
        <v>124</v>
      </c>
      <c r="J7621" t="s">
        <v>2684</v>
      </c>
      <c r="K7621" t="s">
        <v>10461</v>
      </c>
      <c r="L7621" t="s">
        <v>1059</v>
      </c>
      <c r="M7621" t="s">
        <v>86</v>
      </c>
      <c r="N7621">
        <f t="shared" si="833"/>
        <v>0</v>
      </c>
      <c r="O7621" t="str">
        <f t="shared" si="834"/>
        <v>No</v>
      </c>
      <c r="P7621">
        <f t="shared" si="835"/>
        <v>0</v>
      </c>
      <c r="Q7621">
        <f t="shared" si="836"/>
        <v>4813937689</v>
      </c>
      <c r="R7621">
        <f t="shared" si="837"/>
        <v>4.1933383153624479</v>
      </c>
      <c r="S7621" t="str">
        <f t="shared" si="838"/>
        <v>Acceptable</v>
      </c>
      <c r="T7621">
        <f>ROUNDUP(C7621,0)</f>
        <v>5</v>
      </c>
      <c r="U7621">
        <f>ROUNDDOWN(C7621,0)</f>
        <v>4</v>
      </c>
      <c r="V7621">
        <f>RIGHT(K7621,2)+2000</f>
        <v>2014</v>
      </c>
      <c r="W7621" t="str">
        <f>INDEX(_xlfn.TEXTSPLIT(K7621,"-"),1,2)</f>
        <v>Sep</v>
      </c>
      <c r="X7621" t="str">
        <f>INDEX(_xlfn.TEXTSPLIT(K7621,"-"),1,1)</f>
        <v>10</v>
      </c>
      <c r="Y7621">
        <f>INDEX(months!B:B,MATCH(Sheet1!W7621,months!A:A,0))</f>
        <v>9</v>
      </c>
      <c r="Z7621">
        <f t="shared" si="839"/>
        <v>41892</v>
      </c>
    </row>
    <row r="7622" spans="1:26" x14ac:dyDescent="0.2">
      <c r="A7622" t="s">
        <v>10532</v>
      </c>
      <c r="B7622" t="s">
        <v>3070</v>
      </c>
      <c r="C7622">
        <v>3.9</v>
      </c>
      <c r="D7622">
        <v>1213</v>
      </c>
      <c r="E7622" t="s">
        <v>308</v>
      </c>
      <c r="F7622" t="s">
        <v>22</v>
      </c>
      <c r="G7622" t="s">
        <v>649</v>
      </c>
      <c r="H7622" t="s">
        <v>1011</v>
      </c>
      <c r="I7622" t="s">
        <v>25</v>
      </c>
      <c r="J7622" t="s">
        <v>3132</v>
      </c>
      <c r="K7622" t="s">
        <v>10533</v>
      </c>
      <c r="L7622" t="s">
        <v>1076</v>
      </c>
      <c r="M7622" t="s">
        <v>177</v>
      </c>
      <c r="N7622">
        <f t="shared" si="833"/>
        <v>0</v>
      </c>
      <c r="O7622" t="str">
        <f t="shared" si="834"/>
        <v>No</v>
      </c>
      <c r="P7622">
        <f t="shared" si="835"/>
        <v>0</v>
      </c>
      <c r="Q7622">
        <f t="shared" si="836"/>
        <v>4813937689</v>
      </c>
      <c r="R7622">
        <f t="shared" si="837"/>
        <v>4.1933383153624479</v>
      </c>
      <c r="S7622" t="str">
        <f t="shared" si="838"/>
        <v>Acceptable</v>
      </c>
      <c r="T7622">
        <f>ROUNDUP(C7622,0)</f>
        <v>4</v>
      </c>
      <c r="U7622">
        <f>ROUNDDOWN(C7622,0)</f>
        <v>3</v>
      </c>
      <c r="V7622">
        <f>RIGHT(K7622,2)+2000</f>
        <v>2015</v>
      </c>
      <c r="W7622" t="str">
        <f>INDEX(_xlfn.TEXTSPLIT(K7622,"-"),1,2)</f>
        <v>Jun</v>
      </c>
      <c r="X7622" t="str">
        <f>INDEX(_xlfn.TEXTSPLIT(K7622,"-"),1,1)</f>
        <v>25</v>
      </c>
      <c r="Y7622">
        <f>INDEX(months!B:B,MATCH(Sheet1!W7622,months!A:A,0))</f>
        <v>6</v>
      </c>
      <c r="Z7622">
        <f t="shared" si="839"/>
        <v>42180</v>
      </c>
    </row>
    <row r="7623" spans="1:26" x14ac:dyDescent="0.2">
      <c r="A7623" t="s">
        <v>10534</v>
      </c>
      <c r="B7623" t="s">
        <v>2665</v>
      </c>
      <c r="C7623">
        <v>4</v>
      </c>
      <c r="D7623">
        <v>14563</v>
      </c>
      <c r="E7623" t="s">
        <v>2672</v>
      </c>
      <c r="F7623" t="s">
        <v>65</v>
      </c>
      <c r="G7623" t="s">
        <v>23</v>
      </c>
      <c r="H7623" t="s">
        <v>24</v>
      </c>
      <c r="I7623" t="s">
        <v>124</v>
      </c>
      <c r="J7623" t="s">
        <v>2813</v>
      </c>
      <c r="K7623" t="s">
        <v>2761</v>
      </c>
      <c r="L7623" t="s">
        <v>10535</v>
      </c>
      <c r="M7623" t="s">
        <v>81</v>
      </c>
      <c r="N7623">
        <f t="shared" si="833"/>
        <v>0</v>
      </c>
      <c r="O7623" t="str">
        <f t="shared" si="834"/>
        <v>No</v>
      </c>
      <c r="P7623">
        <f t="shared" si="835"/>
        <v>0</v>
      </c>
      <c r="Q7623">
        <f t="shared" si="836"/>
        <v>4813937689</v>
      </c>
      <c r="R7623">
        <f t="shared" si="837"/>
        <v>4.1933383153624479</v>
      </c>
      <c r="S7623" t="str">
        <f t="shared" si="838"/>
        <v>Acceptable</v>
      </c>
      <c r="T7623">
        <f>ROUNDUP(C7623,0)</f>
        <v>4</v>
      </c>
      <c r="U7623">
        <f>ROUNDDOWN(C7623,0)</f>
        <v>4</v>
      </c>
      <c r="V7623">
        <f>RIGHT(K7623,2)+2000</f>
        <v>2017</v>
      </c>
      <c r="W7623" t="str">
        <f>INDEX(_xlfn.TEXTSPLIT(K7623,"-"),1,2)</f>
        <v>Dec</v>
      </c>
      <c r="X7623" t="str">
        <f>INDEX(_xlfn.TEXTSPLIT(K7623,"-"),1,1)</f>
        <v>22</v>
      </c>
      <c r="Y7623">
        <f>INDEX(months!B:B,MATCH(Sheet1!W7623,months!A:A,0))</f>
        <v>12</v>
      </c>
      <c r="Z7623">
        <f t="shared" si="839"/>
        <v>43091</v>
      </c>
    </row>
    <row r="7624" spans="1:26" x14ac:dyDescent="0.2">
      <c r="A7624" t="s">
        <v>10536</v>
      </c>
      <c r="B7624" t="s">
        <v>3070</v>
      </c>
      <c r="D7624">
        <v>5</v>
      </c>
      <c r="E7624" t="s">
        <v>271</v>
      </c>
      <c r="F7624" t="s">
        <v>775</v>
      </c>
      <c r="G7624" t="s">
        <v>23</v>
      </c>
      <c r="H7624" t="s">
        <v>24</v>
      </c>
      <c r="I7624" t="s">
        <v>25</v>
      </c>
      <c r="J7624" t="s">
        <v>1537</v>
      </c>
      <c r="K7624" t="s">
        <v>2259</v>
      </c>
      <c r="L7624" t="s">
        <v>420</v>
      </c>
      <c r="M7624" t="s">
        <v>29</v>
      </c>
      <c r="N7624">
        <f t="shared" si="833"/>
        <v>0</v>
      </c>
      <c r="O7624" t="str">
        <f t="shared" si="834"/>
        <v>No</v>
      </c>
      <c r="P7624">
        <f t="shared" si="835"/>
        <v>0</v>
      </c>
      <c r="Q7624">
        <f t="shared" si="836"/>
        <v>4813937689</v>
      </c>
      <c r="R7624">
        <f t="shared" si="837"/>
        <v>4.1933383153624479</v>
      </c>
      <c r="S7624" t="str">
        <f t="shared" si="838"/>
        <v>Acceptable</v>
      </c>
      <c r="T7624">
        <f>ROUNDUP(C7624,0)</f>
        <v>0</v>
      </c>
      <c r="U7624">
        <f>ROUNDDOWN(C7624,0)</f>
        <v>0</v>
      </c>
      <c r="V7624">
        <f>RIGHT(K7624,2)+2000</f>
        <v>2018</v>
      </c>
      <c r="W7624" t="str">
        <f>INDEX(_xlfn.TEXTSPLIT(K7624,"-"),1,2)</f>
        <v>Feb</v>
      </c>
      <c r="X7624" t="str">
        <f>INDEX(_xlfn.TEXTSPLIT(K7624,"-"),1,1)</f>
        <v>10</v>
      </c>
      <c r="Y7624">
        <f>INDEX(months!B:B,MATCH(Sheet1!W7624,months!A:A,0))</f>
        <v>2</v>
      </c>
      <c r="Z7624">
        <f t="shared" si="839"/>
        <v>43141</v>
      </c>
    </row>
    <row r="7625" spans="1:26" x14ac:dyDescent="0.2">
      <c r="A7625" t="s">
        <v>10537</v>
      </c>
      <c r="B7625" t="s">
        <v>3070</v>
      </c>
      <c r="C7625">
        <v>5</v>
      </c>
      <c r="D7625">
        <v>1</v>
      </c>
      <c r="E7625" t="s">
        <v>2005</v>
      </c>
      <c r="F7625" t="s">
        <v>1010</v>
      </c>
      <c r="G7625" t="s">
        <v>23</v>
      </c>
      <c r="H7625" t="s">
        <v>24</v>
      </c>
      <c r="I7625" t="s">
        <v>25</v>
      </c>
      <c r="J7625" t="s">
        <v>1537</v>
      </c>
      <c r="K7625" t="s">
        <v>7902</v>
      </c>
      <c r="L7625" t="s">
        <v>10538</v>
      </c>
      <c r="M7625" t="s">
        <v>81</v>
      </c>
      <c r="N7625">
        <f t="shared" si="833"/>
        <v>0</v>
      </c>
      <c r="O7625" t="str">
        <f t="shared" si="834"/>
        <v>No</v>
      </c>
      <c r="P7625">
        <f t="shared" si="835"/>
        <v>0</v>
      </c>
      <c r="Q7625">
        <f t="shared" si="836"/>
        <v>4813937689</v>
      </c>
      <c r="R7625">
        <f t="shared" si="837"/>
        <v>4.1933383153624479</v>
      </c>
      <c r="S7625" t="str">
        <f t="shared" si="838"/>
        <v>Acceptable</v>
      </c>
      <c r="T7625">
        <f>ROUNDUP(C7625,0)</f>
        <v>5</v>
      </c>
      <c r="U7625">
        <f>ROUNDDOWN(C7625,0)</f>
        <v>5</v>
      </c>
      <c r="V7625">
        <f>RIGHT(K7625,2)+2000</f>
        <v>2017</v>
      </c>
      <c r="W7625" t="str">
        <f>INDEX(_xlfn.TEXTSPLIT(K7625,"-"),1,2)</f>
        <v>May</v>
      </c>
      <c r="X7625" t="str">
        <f>INDEX(_xlfn.TEXTSPLIT(K7625,"-"),1,1)</f>
        <v>22</v>
      </c>
      <c r="Y7625">
        <f>INDEX(months!B:B,MATCH(Sheet1!W7625,months!A:A,0))</f>
        <v>5</v>
      </c>
      <c r="Z7625">
        <f t="shared" si="839"/>
        <v>42877</v>
      </c>
    </row>
    <row r="7626" spans="1:26" x14ac:dyDescent="0.2">
      <c r="A7626" t="s">
        <v>10539</v>
      </c>
      <c r="B7626" t="s">
        <v>3070</v>
      </c>
      <c r="C7626">
        <v>4.2</v>
      </c>
      <c r="D7626">
        <v>17786</v>
      </c>
      <c r="E7626" t="s">
        <v>271</v>
      </c>
      <c r="F7626" t="s">
        <v>65</v>
      </c>
      <c r="G7626" t="s">
        <v>23</v>
      </c>
      <c r="H7626" t="s">
        <v>24</v>
      </c>
      <c r="I7626" t="s">
        <v>25</v>
      </c>
      <c r="J7626" t="s">
        <v>2673</v>
      </c>
      <c r="K7626" t="s">
        <v>407</v>
      </c>
      <c r="L7626" t="s">
        <v>2968</v>
      </c>
      <c r="M7626" t="s">
        <v>86</v>
      </c>
      <c r="N7626">
        <f t="shared" si="833"/>
        <v>0</v>
      </c>
      <c r="O7626" t="str">
        <f t="shared" si="834"/>
        <v>No</v>
      </c>
      <c r="P7626">
        <f t="shared" si="835"/>
        <v>0</v>
      </c>
      <c r="Q7626">
        <f t="shared" si="836"/>
        <v>4813937689</v>
      </c>
      <c r="R7626">
        <f t="shared" si="837"/>
        <v>4.1933383153624479</v>
      </c>
      <c r="S7626" t="str">
        <f t="shared" si="838"/>
        <v>Acceptable</v>
      </c>
      <c r="T7626">
        <f>ROUNDUP(C7626,0)</f>
        <v>5</v>
      </c>
      <c r="U7626">
        <f>ROUNDDOWN(C7626,0)</f>
        <v>4</v>
      </c>
      <c r="V7626">
        <f>RIGHT(K7626,2)+2000</f>
        <v>2018</v>
      </c>
      <c r="W7626" t="str">
        <f>INDEX(_xlfn.TEXTSPLIT(K7626,"-"),1,2)</f>
        <v>May</v>
      </c>
      <c r="X7626" t="str">
        <f>INDEX(_xlfn.TEXTSPLIT(K7626,"-"),1,1)</f>
        <v>14</v>
      </c>
      <c r="Y7626">
        <f>INDEX(months!B:B,MATCH(Sheet1!W7626,months!A:A,0))</f>
        <v>5</v>
      </c>
      <c r="Z7626">
        <f t="shared" si="839"/>
        <v>43234</v>
      </c>
    </row>
    <row r="7627" spans="1:26" x14ac:dyDescent="0.2">
      <c r="A7627" t="s">
        <v>10540</v>
      </c>
      <c r="B7627" t="s">
        <v>3944</v>
      </c>
      <c r="C7627">
        <v>4.3</v>
      </c>
      <c r="D7627">
        <v>199</v>
      </c>
      <c r="E7627" t="s">
        <v>42</v>
      </c>
      <c r="F7627" t="s">
        <v>22</v>
      </c>
      <c r="G7627" t="s">
        <v>23</v>
      </c>
      <c r="H7627" t="s">
        <v>24</v>
      </c>
      <c r="I7627" t="s">
        <v>25</v>
      </c>
      <c r="J7627" t="s">
        <v>3945</v>
      </c>
      <c r="K7627" t="s">
        <v>173</v>
      </c>
      <c r="L7627" t="s">
        <v>3954</v>
      </c>
      <c r="M7627" t="s">
        <v>274</v>
      </c>
      <c r="N7627">
        <f t="shared" si="833"/>
        <v>0</v>
      </c>
      <c r="O7627" t="str">
        <f t="shared" si="834"/>
        <v>No</v>
      </c>
      <c r="P7627">
        <f t="shared" si="835"/>
        <v>0</v>
      </c>
      <c r="Q7627">
        <f t="shared" si="836"/>
        <v>4813937689</v>
      </c>
      <c r="R7627">
        <f t="shared" si="837"/>
        <v>4.1933383153624479</v>
      </c>
      <c r="S7627" t="str">
        <f t="shared" si="838"/>
        <v>Acceptable</v>
      </c>
      <c r="T7627">
        <f>ROUNDUP(C7627,0)</f>
        <v>5</v>
      </c>
      <c r="U7627">
        <f>ROUNDDOWN(C7627,0)</f>
        <v>4</v>
      </c>
      <c r="V7627">
        <f>RIGHT(K7627,2)+2000</f>
        <v>2018</v>
      </c>
      <c r="W7627" t="str">
        <f>INDEX(_xlfn.TEXTSPLIT(K7627,"-"),1,2)</f>
        <v>Aug</v>
      </c>
      <c r="X7627" t="str">
        <f>INDEX(_xlfn.TEXTSPLIT(K7627,"-"),1,1)</f>
        <v>2</v>
      </c>
      <c r="Y7627">
        <f>INDEX(months!B:B,MATCH(Sheet1!W7627,months!A:A,0))</f>
        <v>8</v>
      </c>
      <c r="Z7627">
        <f t="shared" si="839"/>
        <v>43314</v>
      </c>
    </row>
    <row r="7628" spans="1:26" x14ac:dyDescent="0.2">
      <c r="A7628" t="s">
        <v>10541</v>
      </c>
      <c r="B7628" t="s">
        <v>1790</v>
      </c>
      <c r="C7628">
        <v>4.5</v>
      </c>
      <c r="D7628">
        <v>175</v>
      </c>
      <c r="E7628" t="s">
        <v>83</v>
      </c>
      <c r="F7628" t="s">
        <v>22</v>
      </c>
      <c r="G7628" t="s">
        <v>23</v>
      </c>
      <c r="H7628" t="s">
        <v>24</v>
      </c>
      <c r="I7628" t="s">
        <v>25</v>
      </c>
      <c r="J7628" t="s">
        <v>1791</v>
      </c>
      <c r="K7628" t="s">
        <v>97</v>
      </c>
      <c r="L7628" t="s">
        <v>441</v>
      </c>
      <c r="M7628" t="s">
        <v>274</v>
      </c>
      <c r="N7628">
        <f t="shared" si="833"/>
        <v>0</v>
      </c>
      <c r="O7628" t="str">
        <f t="shared" si="834"/>
        <v>No</v>
      </c>
      <c r="P7628">
        <f t="shared" si="835"/>
        <v>0</v>
      </c>
      <c r="Q7628">
        <f t="shared" si="836"/>
        <v>4813937689</v>
      </c>
      <c r="R7628">
        <f t="shared" si="837"/>
        <v>4.1933383153624479</v>
      </c>
      <c r="S7628" t="str">
        <f t="shared" si="838"/>
        <v>Acceptable</v>
      </c>
      <c r="T7628">
        <f>ROUNDUP(C7628,0)</f>
        <v>5</v>
      </c>
      <c r="U7628">
        <f>ROUNDDOWN(C7628,0)</f>
        <v>4</v>
      </c>
      <c r="V7628">
        <f>RIGHT(K7628,2)+2000</f>
        <v>2018</v>
      </c>
      <c r="W7628" t="str">
        <f>INDEX(_xlfn.TEXTSPLIT(K7628,"-"),1,2)</f>
        <v>Aug</v>
      </c>
      <c r="X7628" t="str">
        <f>INDEX(_xlfn.TEXTSPLIT(K7628,"-"),1,1)</f>
        <v>3</v>
      </c>
      <c r="Y7628">
        <f>INDEX(months!B:B,MATCH(Sheet1!W7628,months!A:A,0))</f>
        <v>8</v>
      </c>
      <c r="Z7628">
        <f t="shared" si="839"/>
        <v>43315</v>
      </c>
    </row>
    <row r="7629" spans="1:26" x14ac:dyDescent="0.2">
      <c r="A7629" t="s">
        <v>10542</v>
      </c>
      <c r="B7629" t="s">
        <v>3070</v>
      </c>
      <c r="C7629">
        <v>4.5</v>
      </c>
      <c r="D7629">
        <v>709</v>
      </c>
      <c r="E7629" t="s">
        <v>308</v>
      </c>
      <c r="F7629" t="s">
        <v>101</v>
      </c>
      <c r="G7629" t="s">
        <v>649</v>
      </c>
      <c r="H7629" t="s">
        <v>1011</v>
      </c>
      <c r="I7629" t="s">
        <v>25</v>
      </c>
      <c r="J7629" t="s">
        <v>2694</v>
      </c>
      <c r="K7629" t="s">
        <v>8855</v>
      </c>
      <c r="L7629" t="s">
        <v>3139</v>
      </c>
      <c r="M7629" t="s">
        <v>60</v>
      </c>
      <c r="N7629">
        <f t="shared" si="833"/>
        <v>0</v>
      </c>
      <c r="O7629" t="str">
        <f t="shared" si="834"/>
        <v>No</v>
      </c>
      <c r="P7629">
        <f t="shared" si="835"/>
        <v>0</v>
      </c>
      <c r="Q7629">
        <f t="shared" si="836"/>
        <v>4813937689</v>
      </c>
      <c r="R7629">
        <f t="shared" si="837"/>
        <v>4.1933383153624479</v>
      </c>
      <c r="S7629" t="str">
        <f t="shared" si="838"/>
        <v>Acceptable</v>
      </c>
      <c r="T7629">
        <f>ROUNDUP(C7629,0)</f>
        <v>5</v>
      </c>
      <c r="U7629">
        <f>ROUNDDOWN(C7629,0)</f>
        <v>4</v>
      </c>
      <c r="V7629">
        <f>RIGHT(K7629,2)+2000</f>
        <v>2015</v>
      </c>
      <c r="W7629" t="str">
        <f>INDEX(_xlfn.TEXTSPLIT(K7629,"-"),1,2)</f>
        <v>Apr</v>
      </c>
      <c r="X7629" t="str">
        <f>INDEX(_xlfn.TEXTSPLIT(K7629,"-"),1,1)</f>
        <v>20</v>
      </c>
      <c r="Y7629">
        <f>INDEX(months!B:B,MATCH(Sheet1!W7629,months!A:A,0))</f>
        <v>4</v>
      </c>
      <c r="Z7629">
        <f t="shared" si="839"/>
        <v>42114</v>
      </c>
    </row>
    <row r="7630" spans="1:26" x14ac:dyDescent="0.2">
      <c r="A7630" t="s">
        <v>2615</v>
      </c>
      <c r="B7630" t="s">
        <v>2518</v>
      </c>
      <c r="C7630">
        <v>3.9</v>
      </c>
      <c r="D7630">
        <v>987</v>
      </c>
      <c r="E7630" t="s">
        <v>336</v>
      </c>
      <c r="F7630" t="s">
        <v>22</v>
      </c>
      <c r="G7630" t="s">
        <v>23</v>
      </c>
      <c r="H7630" t="s">
        <v>24</v>
      </c>
      <c r="I7630" t="s">
        <v>25</v>
      </c>
      <c r="J7630" t="s">
        <v>2519</v>
      </c>
      <c r="K7630" t="s">
        <v>2616</v>
      </c>
      <c r="L7630" t="s">
        <v>1877</v>
      </c>
      <c r="M7630" t="s">
        <v>86</v>
      </c>
      <c r="N7630">
        <f t="shared" si="833"/>
        <v>0</v>
      </c>
      <c r="O7630" t="str">
        <f t="shared" si="834"/>
        <v>No</v>
      </c>
      <c r="P7630">
        <f t="shared" si="835"/>
        <v>0</v>
      </c>
      <c r="Q7630">
        <f t="shared" si="836"/>
        <v>4813937689</v>
      </c>
      <c r="R7630">
        <f t="shared" si="837"/>
        <v>4.1933383153624479</v>
      </c>
      <c r="S7630" t="str">
        <f t="shared" si="838"/>
        <v>Acceptable</v>
      </c>
      <c r="T7630">
        <f>ROUNDUP(C7630,0)</f>
        <v>4</v>
      </c>
      <c r="U7630">
        <f>ROUNDDOWN(C7630,0)</f>
        <v>3</v>
      </c>
      <c r="V7630">
        <f>RIGHT(K7630,2)+2000</f>
        <v>2017</v>
      </c>
      <c r="W7630" t="str">
        <f>INDEX(_xlfn.TEXTSPLIT(K7630,"-"),1,2)</f>
        <v>Aug</v>
      </c>
      <c r="X7630" t="str">
        <f>INDEX(_xlfn.TEXTSPLIT(K7630,"-"),1,1)</f>
        <v>29</v>
      </c>
      <c r="Y7630">
        <f>INDEX(months!B:B,MATCH(Sheet1!W7630,months!A:A,0))</f>
        <v>8</v>
      </c>
      <c r="Z7630">
        <f t="shared" si="839"/>
        <v>42976</v>
      </c>
    </row>
    <row r="7631" spans="1:26" x14ac:dyDescent="0.2">
      <c r="A7631" t="s">
        <v>10543</v>
      </c>
      <c r="B7631" t="s">
        <v>3070</v>
      </c>
      <c r="D7631">
        <v>9</v>
      </c>
      <c r="E7631" t="s">
        <v>1189</v>
      </c>
      <c r="F7631" t="s">
        <v>1010</v>
      </c>
      <c r="G7631" t="s">
        <v>649</v>
      </c>
      <c r="H7631" t="s">
        <v>1011</v>
      </c>
      <c r="I7631" t="s">
        <v>25</v>
      </c>
      <c r="J7631" t="s">
        <v>10544</v>
      </c>
      <c r="K7631" t="s">
        <v>9968</v>
      </c>
      <c r="L7631" t="s">
        <v>10545</v>
      </c>
      <c r="M7631" t="s">
        <v>81</v>
      </c>
      <c r="N7631">
        <f t="shared" si="833"/>
        <v>0</v>
      </c>
      <c r="O7631" t="str">
        <f t="shared" si="834"/>
        <v>No</v>
      </c>
      <c r="P7631">
        <f t="shared" si="835"/>
        <v>0</v>
      </c>
      <c r="Q7631">
        <f t="shared" si="836"/>
        <v>4813937689</v>
      </c>
      <c r="R7631">
        <f t="shared" si="837"/>
        <v>4.1933383153624479</v>
      </c>
      <c r="S7631" t="str">
        <f t="shared" si="838"/>
        <v>Acceptable</v>
      </c>
      <c r="T7631">
        <f>ROUNDUP(C7631,0)</f>
        <v>0</v>
      </c>
      <c r="U7631">
        <f>ROUNDDOWN(C7631,0)</f>
        <v>0</v>
      </c>
      <c r="V7631">
        <f>RIGHT(K7631,2)+2000</f>
        <v>2017</v>
      </c>
      <c r="W7631" t="str">
        <f>INDEX(_xlfn.TEXTSPLIT(K7631,"-"),1,2)</f>
        <v>Mar</v>
      </c>
      <c r="X7631" t="str">
        <f>INDEX(_xlfn.TEXTSPLIT(K7631,"-"),1,1)</f>
        <v>22</v>
      </c>
      <c r="Y7631">
        <f>INDEX(months!B:B,MATCH(Sheet1!W7631,months!A:A,0))</f>
        <v>3</v>
      </c>
      <c r="Z7631">
        <f t="shared" si="839"/>
        <v>42816</v>
      </c>
    </row>
    <row r="7632" spans="1:26" x14ac:dyDescent="0.2">
      <c r="A7632" t="s">
        <v>10546</v>
      </c>
      <c r="B7632" t="s">
        <v>3070</v>
      </c>
      <c r="C7632">
        <v>4.5</v>
      </c>
      <c r="D7632">
        <v>81001</v>
      </c>
      <c r="E7632" t="s">
        <v>2744</v>
      </c>
      <c r="F7632" t="s">
        <v>65</v>
      </c>
      <c r="G7632" t="s">
        <v>23</v>
      </c>
      <c r="H7632" t="s">
        <v>24</v>
      </c>
      <c r="I7632" t="s">
        <v>25</v>
      </c>
      <c r="J7632" t="s">
        <v>2694</v>
      </c>
      <c r="K7632" t="s">
        <v>166</v>
      </c>
      <c r="L7632" t="s">
        <v>10547</v>
      </c>
      <c r="M7632" t="s">
        <v>81</v>
      </c>
      <c r="N7632">
        <f t="shared" si="833"/>
        <v>0</v>
      </c>
      <c r="O7632" t="str">
        <f t="shared" si="834"/>
        <v>No</v>
      </c>
      <c r="P7632">
        <f t="shared" si="835"/>
        <v>0</v>
      </c>
      <c r="Q7632">
        <f t="shared" si="836"/>
        <v>4813937689</v>
      </c>
      <c r="R7632">
        <f t="shared" si="837"/>
        <v>4.1933383153624479</v>
      </c>
      <c r="S7632" t="str">
        <f t="shared" si="838"/>
        <v>Acceptable</v>
      </c>
      <c r="T7632">
        <f>ROUNDUP(C7632,0)</f>
        <v>5</v>
      </c>
      <c r="U7632">
        <f>ROUNDDOWN(C7632,0)</f>
        <v>4</v>
      </c>
      <c r="V7632">
        <f>RIGHT(K7632,2)+2000</f>
        <v>2018</v>
      </c>
      <c r="W7632" t="str">
        <f>INDEX(_xlfn.TEXTSPLIT(K7632,"-"),1,2)</f>
        <v>Apr</v>
      </c>
      <c r="X7632" t="str">
        <f>INDEX(_xlfn.TEXTSPLIT(K7632,"-"),1,1)</f>
        <v>27</v>
      </c>
      <c r="Y7632">
        <f>INDEX(months!B:B,MATCH(Sheet1!W7632,months!A:A,0))</f>
        <v>4</v>
      </c>
      <c r="Z7632">
        <f t="shared" si="839"/>
        <v>43217</v>
      </c>
    </row>
    <row r="7633" spans="1:26" x14ac:dyDescent="0.2">
      <c r="A7633" t="s">
        <v>10548</v>
      </c>
      <c r="B7633" t="s">
        <v>5115</v>
      </c>
      <c r="C7633">
        <v>3.5</v>
      </c>
      <c r="D7633">
        <v>159</v>
      </c>
      <c r="E7633" t="s">
        <v>2744</v>
      </c>
      <c r="F7633" t="s">
        <v>22</v>
      </c>
      <c r="G7633" t="s">
        <v>23</v>
      </c>
      <c r="H7633" t="s">
        <v>24</v>
      </c>
      <c r="I7633" t="s">
        <v>25</v>
      </c>
      <c r="J7633" t="s">
        <v>5116</v>
      </c>
      <c r="K7633" t="s">
        <v>84</v>
      </c>
      <c r="L7633" t="s">
        <v>10549</v>
      </c>
      <c r="M7633" t="s">
        <v>54</v>
      </c>
      <c r="N7633">
        <f t="shared" si="833"/>
        <v>0</v>
      </c>
      <c r="O7633" t="str">
        <f t="shared" si="834"/>
        <v>No</v>
      </c>
      <c r="P7633">
        <f t="shared" si="835"/>
        <v>0</v>
      </c>
      <c r="Q7633">
        <f t="shared" si="836"/>
        <v>4813937689</v>
      </c>
      <c r="R7633">
        <f t="shared" si="837"/>
        <v>4.1933383153624479</v>
      </c>
      <c r="S7633" t="str">
        <f t="shared" si="838"/>
        <v>Acceptable</v>
      </c>
      <c r="T7633">
        <f>ROUNDUP(C7633,0)</f>
        <v>4</v>
      </c>
      <c r="U7633">
        <f>ROUNDDOWN(C7633,0)</f>
        <v>3</v>
      </c>
      <c r="V7633">
        <f>RIGHT(K7633,2)+2000</f>
        <v>2018</v>
      </c>
      <c r="W7633" t="str">
        <f>INDEX(_xlfn.TEXTSPLIT(K7633,"-"),1,2)</f>
        <v>Jul</v>
      </c>
      <c r="X7633" t="str">
        <f>INDEX(_xlfn.TEXTSPLIT(K7633,"-"),1,1)</f>
        <v>31</v>
      </c>
      <c r="Y7633">
        <f>INDEX(months!B:B,MATCH(Sheet1!W7633,months!A:A,0))</f>
        <v>7</v>
      </c>
      <c r="Z7633">
        <f t="shared" si="839"/>
        <v>43312</v>
      </c>
    </row>
    <row r="7634" spans="1:26" x14ac:dyDescent="0.2">
      <c r="A7634" t="s">
        <v>10550</v>
      </c>
      <c r="B7634" t="s">
        <v>2518</v>
      </c>
      <c r="C7634">
        <v>3.6</v>
      </c>
      <c r="D7634">
        <v>581</v>
      </c>
      <c r="E7634" t="s">
        <v>202</v>
      </c>
      <c r="F7634" t="s">
        <v>50</v>
      </c>
      <c r="G7634" t="s">
        <v>23</v>
      </c>
      <c r="H7634" t="s">
        <v>24</v>
      </c>
      <c r="I7634" t="s">
        <v>25</v>
      </c>
      <c r="J7634" t="s">
        <v>2519</v>
      </c>
      <c r="K7634" t="s">
        <v>6698</v>
      </c>
      <c r="L7634" t="s">
        <v>7203</v>
      </c>
      <c r="M7634" t="s">
        <v>54</v>
      </c>
      <c r="N7634">
        <f t="shared" si="833"/>
        <v>0</v>
      </c>
      <c r="O7634" t="str">
        <f t="shared" si="834"/>
        <v>No</v>
      </c>
      <c r="P7634">
        <f t="shared" si="835"/>
        <v>0</v>
      </c>
      <c r="Q7634">
        <f t="shared" si="836"/>
        <v>4813937689</v>
      </c>
      <c r="R7634">
        <f t="shared" si="837"/>
        <v>4.1933383153624479</v>
      </c>
      <c r="S7634" t="str">
        <f t="shared" si="838"/>
        <v>Acceptable</v>
      </c>
      <c r="T7634">
        <f>ROUNDUP(C7634,0)</f>
        <v>4</v>
      </c>
      <c r="U7634">
        <f>ROUNDDOWN(C7634,0)</f>
        <v>3</v>
      </c>
      <c r="V7634">
        <f>RIGHT(K7634,2)+2000</f>
        <v>2018</v>
      </c>
      <c r="W7634" t="str">
        <f>INDEX(_xlfn.TEXTSPLIT(K7634,"-"),1,2)</f>
        <v>Mar</v>
      </c>
      <c r="X7634" t="str">
        <f>INDEX(_xlfn.TEXTSPLIT(K7634,"-"),1,1)</f>
        <v>4</v>
      </c>
      <c r="Y7634">
        <f>INDEX(months!B:B,MATCH(Sheet1!W7634,months!A:A,0))</f>
        <v>3</v>
      </c>
      <c r="Z7634">
        <f t="shared" si="839"/>
        <v>43163</v>
      </c>
    </row>
    <row r="7635" spans="1:26" x14ac:dyDescent="0.2">
      <c r="A7635" t="s">
        <v>10551</v>
      </c>
      <c r="B7635" t="s">
        <v>4612</v>
      </c>
      <c r="C7635">
        <v>1.9</v>
      </c>
      <c r="D7635">
        <v>12</v>
      </c>
      <c r="E7635" t="s">
        <v>1396</v>
      </c>
      <c r="F7635" t="s">
        <v>775</v>
      </c>
      <c r="G7635" t="s">
        <v>23</v>
      </c>
      <c r="H7635" t="s">
        <v>24</v>
      </c>
      <c r="I7635" t="s">
        <v>25</v>
      </c>
      <c r="J7635" t="s">
        <v>4613</v>
      </c>
      <c r="K7635" t="s">
        <v>5980</v>
      </c>
      <c r="L7635" t="s">
        <v>7064</v>
      </c>
      <c r="M7635" t="s">
        <v>587</v>
      </c>
      <c r="N7635">
        <f t="shared" si="833"/>
        <v>0</v>
      </c>
      <c r="O7635" t="str">
        <f t="shared" si="834"/>
        <v>No</v>
      </c>
      <c r="P7635">
        <f t="shared" si="835"/>
        <v>0</v>
      </c>
      <c r="Q7635">
        <f t="shared" si="836"/>
        <v>4813937689</v>
      </c>
      <c r="R7635">
        <f t="shared" si="837"/>
        <v>4.1933383153624479</v>
      </c>
      <c r="S7635" t="str">
        <f t="shared" si="838"/>
        <v>Acceptable</v>
      </c>
      <c r="T7635">
        <f>ROUNDUP(C7635,0)</f>
        <v>2</v>
      </c>
      <c r="U7635">
        <f>ROUNDDOWN(C7635,0)</f>
        <v>1</v>
      </c>
      <c r="V7635">
        <f>RIGHT(K7635,2)+2000</f>
        <v>2017</v>
      </c>
      <c r="W7635" t="str">
        <f>INDEX(_xlfn.TEXTSPLIT(K7635,"-"),1,2)</f>
        <v>Oct</v>
      </c>
      <c r="X7635" t="str">
        <f>INDEX(_xlfn.TEXTSPLIT(K7635,"-"),1,1)</f>
        <v>20</v>
      </c>
      <c r="Y7635">
        <f>INDEX(months!B:B,MATCH(Sheet1!W7635,months!A:A,0))</f>
        <v>10</v>
      </c>
      <c r="Z7635">
        <f t="shared" si="839"/>
        <v>43028</v>
      </c>
    </row>
    <row r="7636" spans="1:26" x14ac:dyDescent="0.2">
      <c r="A7636" t="s">
        <v>10552</v>
      </c>
      <c r="B7636" t="s">
        <v>2518</v>
      </c>
      <c r="C7636">
        <v>4.3</v>
      </c>
      <c r="D7636">
        <v>87</v>
      </c>
      <c r="E7636" t="s">
        <v>286</v>
      </c>
      <c r="F7636" t="s">
        <v>22</v>
      </c>
      <c r="G7636" t="s">
        <v>23</v>
      </c>
      <c r="H7636" t="s">
        <v>24</v>
      </c>
      <c r="I7636" t="s">
        <v>25</v>
      </c>
      <c r="J7636" t="s">
        <v>2519</v>
      </c>
      <c r="K7636" t="s">
        <v>3019</v>
      </c>
      <c r="L7636" t="s">
        <v>157</v>
      </c>
      <c r="M7636" t="s">
        <v>81</v>
      </c>
      <c r="N7636">
        <f t="shared" si="833"/>
        <v>0</v>
      </c>
      <c r="O7636" t="str">
        <f t="shared" si="834"/>
        <v>No</v>
      </c>
      <c r="P7636">
        <f t="shared" si="835"/>
        <v>0</v>
      </c>
      <c r="Q7636">
        <f t="shared" si="836"/>
        <v>4813937689</v>
      </c>
      <c r="R7636">
        <f t="shared" si="837"/>
        <v>4.1933383153624479</v>
      </c>
      <c r="S7636" t="str">
        <f t="shared" si="838"/>
        <v>Acceptable</v>
      </c>
      <c r="T7636">
        <f>ROUNDUP(C7636,0)</f>
        <v>5</v>
      </c>
      <c r="U7636">
        <f>ROUNDDOWN(C7636,0)</f>
        <v>4</v>
      </c>
      <c r="V7636">
        <f>RIGHT(K7636,2)+2000</f>
        <v>2018</v>
      </c>
      <c r="W7636" t="str">
        <f>INDEX(_xlfn.TEXTSPLIT(K7636,"-"),1,2)</f>
        <v>Mar</v>
      </c>
      <c r="X7636" t="str">
        <f>INDEX(_xlfn.TEXTSPLIT(K7636,"-"),1,1)</f>
        <v>16</v>
      </c>
      <c r="Y7636">
        <f>INDEX(months!B:B,MATCH(Sheet1!W7636,months!A:A,0))</f>
        <v>3</v>
      </c>
      <c r="Z7636">
        <f t="shared" si="839"/>
        <v>43175</v>
      </c>
    </row>
    <row r="7637" spans="1:26" x14ac:dyDescent="0.2">
      <c r="A7637" t="s">
        <v>10553</v>
      </c>
      <c r="B7637" t="s">
        <v>5319</v>
      </c>
      <c r="C7637">
        <v>3.2</v>
      </c>
      <c r="D7637">
        <v>77</v>
      </c>
      <c r="E7637" t="s">
        <v>159</v>
      </c>
      <c r="F7637" t="s">
        <v>101</v>
      </c>
      <c r="G7637" t="s">
        <v>23</v>
      </c>
      <c r="H7637" t="s">
        <v>24</v>
      </c>
      <c r="I7637" t="s">
        <v>25</v>
      </c>
      <c r="J7637" t="s">
        <v>5320</v>
      </c>
      <c r="K7637" t="s">
        <v>5990</v>
      </c>
      <c r="L7637" t="s">
        <v>1161</v>
      </c>
      <c r="M7637" t="s">
        <v>47</v>
      </c>
      <c r="N7637">
        <f t="shared" si="833"/>
        <v>0</v>
      </c>
      <c r="O7637" t="str">
        <f t="shared" si="834"/>
        <v>No</v>
      </c>
      <c r="P7637">
        <f t="shared" si="835"/>
        <v>0</v>
      </c>
      <c r="Q7637">
        <f t="shared" si="836"/>
        <v>4813937689</v>
      </c>
      <c r="R7637">
        <f t="shared" si="837"/>
        <v>4.1933383153624479</v>
      </c>
      <c r="S7637" t="str">
        <f t="shared" si="838"/>
        <v>Acceptable</v>
      </c>
      <c r="T7637">
        <f>ROUNDUP(C7637,0)</f>
        <v>4</v>
      </c>
      <c r="U7637">
        <f>ROUNDDOWN(C7637,0)</f>
        <v>3</v>
      </c>
      <c r="V7637">
        <f>RIGHT(K7637,2)+2000</f>
        <v>2018</v>
      </c>
      <c r="W7637" t="str">
        <f>INDEX(_xlfn.TEXTSPLIT(K7637,"-"),1,2)</f>
        <v>Mar</v>
      </c>
      <c r="X7637" t="str">
        <f>INDEX(_xlfn.TEXTSPLIT(K7637,"-"),1,1)</f>
        <v>12</v>
      </c>
      <c r="Y7637">
        <f>INDEX(months!B:B,MATCH(Sheet1!W7637,months!A:A,0))</f>
        <v>3</v>
      </c>
      <c r="Z7637">
        <f t="shared" si="839"/>
        <v>43171</v>
      </c>
    </row>
    <row r="7638" spans="1:26" x14ac:dyDescent="0.2">
      <c r="A7638" t="s">
        <v>10554</v>
      </c>
      <c r="B7638" t="s">
        <v>3944</v>
      </c>
      <c r="C7638">
        <v>1.6</v>
      </c>
      <c r="D7638">
        <v>8</v>
      </c>
      <c r="E7638" t="s">
        <v>308</v>
      </c>
      <c r="F7638" t="s">
        <v>775</v>
      </c>
      <c r="G7638" t="s">
        <v>23</v>
      </c>
      <c r="H7638" t="s">
        <v>24</v>
      </c>
      <c r="I7638" t="s">
        <v>25</v>
      </c>
      <c r="J7638" t="s">
        <v>3945</v>
      </c>
      <c r="K7638" t="s">
        <v>1807</v>
      </c>
      <c r="L7638" t="s">
        <v>138</v>
      </c>
      <c r="M7638" t="s">
        <v>81</v>
      </c>
      <c r="N7638">
        <f t="shared" si="833"/>
        <v>0</v>
      </c>
      <c r="O7638" t="str">
        <f t="shared" si="834"/>
        <v>No</v>
      </c>
      <c r="P7638">
        <f t="shared" si="835"/>
        <v>0</v>
      </c>
      <c r="Q7638">
        <f t="shared" si="836"/>
        <v>4813937689</v>
      </c>
      <c r="R7638">
        <f t="shared" si="837"/>
        <v>4.1933383153624479</v>
      </c>
      <c r="S7638" t="str">
        <f t="shared" si="838"/>
        <v>Acceptable</v>
      </c>
      <c r="T7638">
        <f>ROUNDUP(C7638,0)</f>
        <v>2</v>
      </c>
      <c r="U7638">
        <f>ROUNDDOWN(C7638,0)</f>
        <v>1</v>
      </c>
      <c r="V7638">
        <f>RIGHT(K7638,2)+2000</f>
        <v>2018</v>
      </c>
      <c r="W7638" t="str">
        <f>INDEX(_xlfn.TEXTSPLIT(K7638,"-"),1,2)</f>
        <v>May</v>
      </c>
      <c r="X7638" t="str">
        <f>INDEX(_xlfn.TEXTSPLIT(K7638,"-"),1,1)</f>
        <v>3</v>
      </c>
      <c r="Y7638">
        <f>INDEX(months!B:B,MATCH(Sheet1!W7638,months!A:A,0))</f>
        <v>5</v>
      </c>
      <c r="Z7638">
        <f t="shared" si="839"/>
        <v>43223</v>
      </c>
    </row>
    <row r="7639" spans="1:26" x14ac:dyDescent="0.2">
      <c r="A7639" t="s">
        <v>10555</v>
      </c>
      <c r="B7639" t="s">
        <v>787</v>
      </c>
      <c r="C7639">
        <v>4.2</v>
      </c>
      <c r="D7639">
        <v>21</v>
      </c>
      <c r="E7639" t="s">
        <v>37</v>
      </c>
      <c r="F7639" t="s">
        <v>101</v>
      </c>
      <c r="G7639" t="s">
        <v>23</v>
      </c>
      <c r="H7639" t="s">
        <v>24</v>
      </c>
      <c r="I7639" t="s">
        <v>25</v>
      </c>
      <c r="J7639" t="s">
        <v>788</v>
      </c>
      <c r="K7639" t="s">
        <v>297</v>
      </c>
      <c r="L7639" t="s">
        <v>164</v>
      </c>
      <c r="M7639" t="s">
        <v>29</v>
      </c>
      <c r="N7639">
        <f t="shared" si="833"/>
        <v>0</v>
      </c>
      <c r="O7639" t="str">
        <f t="shared" si="834"/>
        <v>No</v>
      </c>
      <c r="P7639">
        <f t="shared" si="835"/>
        <v>0</v>
      </c>
      <c r="Q7639">
        <f t="shared" si="836"/>
        <v>4813937689</v>
      </c>
      <c r="R7639">
        <f t="shared" si="837"/>
        <v>4.1933383153624479</v>
      </c>
      <c r="S7639" t="str">
        <f t="shared" si="838"/>
        <v>Acceptable</v>
      </c>
      <c r="T7639">
        <f>ROUNDUP(C7639,0)</f>
        <v>5</v>
      </c>
      <c r="U7639">
        <f>ROUNDDOWN(C7639,0)</f>
        <v>4</v>
      </c>
      <c r="V7639">
        <f>RIGHT(K7639,2)+2000</f>
        <v>2018</v>
      </c>
      <c r="W7639" t="str">
        <f>INDEX(_xlfn.TEXTSPLIT(K7639,"-"),1,2)</f>
        <v>Jul</v>
      </c>
      <c r="X7639" t="str">
        <f>INDEX(_xlfn.TEXTSPLIT(K7639,"-"),1,1)</f>
        <v>24</v>
      </c>
      <c r="Y7639">
        <f>INDEX(months!B:B,MATCH(Sheet1!W7639,months!A:A,0))</f>
        <v>7</v>
      </c>
      <c r="Z7639">
        <f t="shared" si="839"/>
        <v>43305</v>
      </c>
    </row>
    <row r="7640" spans="1:26" x14ac:dyDescent="0.2">
      <c r="A7640" t="s">
        <v>10556</v>
      </c>
      <c r="B7640" t="s">
        <v>2518</v>
      </c>
      <c r="C7640">
        <v>4.9000000000000004</v>
      </c>
      <c r="D7640">
        <v>206</v>
      </c>
      <c r="E7640" t="s">
        <v>286</v>
      </c>
      <c r="F7640" t="s">
        <v>775</v>
      </c>
      <c r="G7640" t="s">
        <v>23</v>
      </c>
      <c r="H7640" t="s">
        <v>24</v>
      </c>
      <c r="I7640" t="s">
        <v>25</v>
      </c>
      <c r="J7640" t="s">
        <v>2519</v>
      </c>
      <c r="K7640" t="s">
        <v>5652</v>
      </c>
      <c r="L7640" t="s">
        <v>10557</v>
      </c>
      <c r="M7640" t="s">
        <v>47</v>
      </c>
      <c r="N7640">
        <f t="shared" si="833"/>
        <v>0</v>
      </c>
      <c r="O7640" t="str">
        <f t="shared" si="834"/>
        <v>No</v>
      </c>
      <c r="P7640">
        <f t="shared" si="835"/>
        <v>0</v>
      </c>
      <c r="Q7640">
        <f t="shared" si="836"/>
        <v>4813937689</v>
      </c>
      <c r="R7640">
        <f t="shared" si="837"/>
        <v>4.1933383153624479</v>
      </c>
      <c r="S7640" t="str">
        <f t="shared" si="838"/>
        <v>Acceptable</v>
      </c>
      <c r="T7640">
        <f>ROUNDUP(C7640,0)</f>
        <v>5</v>
      </c>
      <c r="U7640">
        <f>ROUNDDOWN(C7640,0)</f>
        <v>4</v>
      </c>
      <c r="V7640">
        <f>RIGHT(K7640,2)+2000</f>
        <v>2017</v>
      </c>
      <c r="W7640" t="str">
        <f>INDEX(_xlfn.TEXTSPLIT(K7640,"-"),1,2)</f>
        <v>Jun</v>
      </c>
      <c r="X7640" t="str">
        <f>INDEX(_xlfn.TEXTSPLIT(K7640,"-"),1,1)</f>
        <v>20</v>
      </c>
      <c r="Y7640">
        <f>INDEX(months!B:B,MATCH(Sheet1!W7640,months!A:A,0))</f>
        <v>6</v>
      </c>
      <c r="Z7640">
        <f t="shared" si="839"/>
        <v>42906</v>
      </c>
    </row>
    <row r="7641" spans="1:26" x14ac:dyDescent="0.2">
      <c r="A7641" t="s">
        <v>10558</v>
      </c>
      <c r="B7641" t="s">
        <v>556</v>
      </c>
      <c r="C7641">
        <v>4.4000000000000004</v>
      </c>
      <c r="D7641">
        <v>373</v>
      </c>
      <c r="E7641" t="s">
        <v>527</v>
      </c>
      <c r="F7641" t="s">
        <v>22</v>
      </c>
      <c r="G7641" t="s">
        <v>23</v>
      </c>
      <c r="H7641" t="s">
        <v>24</v>
      </c>
      <c r="I7641" t="s">
        <v>25</v>
      </c>
      <c r="J7641" t="s">
        <v>557</v>
      </c>
      <c r="K7641" t="s">
        <v>1178</v>
      </c>
      <c r="L7641" t="s">
        <v>813</v>
      </c>
      <c r="M7641" t="s">
        <v>980</v>
      </c>
      <c r="N7641">
        <f t="shared" si="833"/>
        <v>0</v>
      </c>
      <c r="O7641" t="str">
        <f t="shared" si="834"/>
        <v>No</v>
      </c>
      <c r="P7641">
        <f t="shared" si="835"/>
        <v>0</v>
      </c>
      <c r="Q7641">
        <f t="shared" si="836"/>
        <v>4813937689</v>
      </c>
      <c r="R7641">
        <f t="shared" si="837"/>
        <v>4.1933383153624479</v>
      </c>
      <c r="S7641" t="str">
        <f t="shared" si="838"/>
        <v>Acceptable</v>
      </c>
      <c r="T7641">
        <f>ROUNDUP(C7641,0)</f>
        <v>5</v>
      </c>
      <c r="U7641">
        <f>ROUNDDOWN(C7641,0)</f>
        <v>4</v>
      </c>
      <c r="V7641">
        <f>RIGHT(K7641,2)+2000</f>
        <v>2018</v>
      </c>
      <c r="W7641" t="str">
        <f>INDEX(_xlfn.TEXTSPLIT(K7641,"-"),1,2)</f>
        <v>Feb</v>
      </c>
      <c r="X7641" t="str">
        <f>INDEX(_xlfn.TEXTSPLIT(K7641,"-"),1,1)</f>
        <v>16</v>
      </c>
      <c r="Y7641">
        <f>INDEX(months!B:B,MATCH(Sheet1!W7641,months!A:A,0))</f>
        <v>2</v>
      </c>
      <c r="Z7641">
        <f t="shared" si="839"/>
        <v>43147</v>
      </c>
    </row>
    <row r="7642" spans="1:26" x14ac:dyDescent="0.2">
      <c r="A7642" t="s">
        <v>10559</v>
      </c>
      <c r="B7642" t="s">
        <v>3070</v>
      </c>
      <c r="C7642">
        <v>3.6</v>
      </c>
      <c r="D7642">
        <v>32416</v>
      </c>
      <c r="E7642" t="s">
        <v>46</v>
      </c>
      <c r="F7642" t="s">
        <v>65</v>
      </c>
      <c r="G7642" t="s">
        <v>23</v>
      </c>
      <c r="H7642" t="s">
        <v>24</v>
      </c>
      <c r="I7642" t="s">
        <v>25</v>
      </c>
      <c r="J7642" t="s">
        <v>6167</v>
      </c>
      <c r="K7642" t="s">
        <v>918</v>
      </c>
      <c r="L7642" t="s">
        <v>46</v>
      </c>
      <c r="M7642" t="s">
        <v>46</v>
      </c>
      <c r="N7642">
        <f t="shared" si="833"/>
        <v>0</v>
      </c>
      <c r="O7642" t="str">
        <f t="shared" si="834"/>
        <v>No</v>
      </c>
      <c r="P7642">
        <f t="shared" si="835"/>
        <v>0</v>
      </c>
      <c r="Q7642">
        <f t="shared" si="836"/>
        <v>4813937689</v>
      </c>
      <c r="R7642">
        <f t="shared" si="837"/>
        <v>4.1933383153624479</v>
      </c>
      <c r="S7642" t="str">
        <f t="shared" si="838"/>
        <v>Acceptable</v>
      </c>
      <c r="T7642">
        <f>ROUNDUP(C7642,0)</f>
        <v>4</v>
      </c>
      <c r="U7642">
        <f>ROUNDDOWN(C7642,0)</f>
        <v>3</v>
      </c>
      <c r="V7642">
        <f>RIGHT(K7642,2)+2000</f>
        <v>2017</v>
      </c>
      <c r="W7642" t="str">
        <f>INDEX(_xlfn.TEXTSPLIT(K7642,"-"),1,2)</f>
        <v>Jul</v>
      </c>
      <c r="X7642" t="str">
        <f>INDEX(_xlfn.TEXTSPLIT(K7642,"-"),1,1)</f>
        <v>10</v>
      </c>
      <c r="Y7642">
        <f>INDEX(months!B:B,MATCH(Sheet1!W7642,months!A:A,0))</f>
        <v>7</v>
      </c>
      <c r="Z7642">
        <f t="shared" si="839"/>
        <v>42926</v>
      </c>
    </row>
    <row r="7643" spans="1:26" x14ac:dyDescent="0.2">
      <c r="A7643" t="s">
        <v>10560</v>
      </c>
      <c r="B7643" t="s">
        <v>5446</v>
      </c>
      <c r="C7643">
        <v>3.4</v>
      </c>
      <c r="D7643">
        <v>168</v>
      </c>
      <c r="E7643" t="s">
        <v>1035</v>
      </c>
      <c r="F7643" t="s">
        <v>22</v>
      </c>
      <c r="G7643" t="s">
        <v>23</v>
      </c>
      <c r="H7643" t="s">
        <v>24</v>
      </c>
      <c r="I7643" t="s">
        <v>25</v>
      </c>
      <c r="J7643" t="s">
        <v>5447</v>
      </c>
      <c r="K7643" t="s">
        <v>535</v>
      </c>
      <c r="L7643" t="s">
        <v>9601</v>
      </c>
      <c r="M7643" t="s">
        <v>274</v>
      </c>
      <c r="N7643">
        <f t="shared" si="833"/>
        <v>0</v>
      </c>
      <c r="O7643" t="str">
        <f t="shared" si="834"/>
        <v>No</v>
      </c>
      <c r="P7643">
        <f t="shared" si="835"/>
        <v>0</v>
      </c>
      <c r="Q7643">
        <f t="shared" si="836"/>
        <v>4813937689</v>
      </c>
      <c r="R7643">
        <f t="shared" si="837"/>
        <v>4.1933383153624479</v>
      </c>
      <c r="S7643" t="str">
        <f t="shared" si="838"/>
        <v>Acceptable</v>
      </c>
      <c r="T7643">
        <f>ROUNDUP(C7643,0)</f>
        <v>4</v>
      </c>
      <c r="U7643">
        <f>ROUNDDOWN(C7643,0)</f>
        <v>3</v>
      </c>
      <c r="V7643">
        <f>RIGHT(K7643,2)+2000</f>
        <v>2018</v>
      </c>
      <c r="W7643" t="str">
        <f>INDEX(_xlfn.TEXTSPLIT(K7643,"-"),1,2)</f>
        <v>May</v>
      </c>
      <c r="X7643" t="str">
        <f>INDEX(_xlfn.TEXTSPLIT(K7643,"-"),1,1)</f>
        <v>1</v>
      </c>
      <c r="Y7643">
        <f>INDEX(months!B:B,MATCH(Sheet1!W7643,months!A:A,0))</f>
        <v>5</v>
      </c>
      <c r="Z7643">
        <f t="shared" si="839"/>
        <v>43221</v>
      </c>
    </row>
    <row r="7644" spans="1:26" x14ac:dyDescent="0.2">
      <c r="A7644" t="s">
        <v>10561</v>
      </c>
      <c r="B7644" t="s">
        <v>2665</v>
      </c>
      <c r="D7644">
        <v>9</v>
      </c>
      <c r="E7644" t="s">
        <v>451</v>
      </c>
      <c r="F7644" t="s">
        <v>775</v>
      </c>
      <c r="G7644" t="s">
        <v>23</v>
      </c>
      <c r="H7644" t="s">
        <v>24</v>
      </c>
      <c r="I7644" t="s">
        <v>25</v>
      </c>
      <c r="J7644" t="s">
        <v>2838</v>
      </c>
      <c r="K7644" t="s">
        <v>194</v>
      </c>
      <c r="L7644" t="s">
        <v>157</v>
      </c>
      <c r="M7644" t="s">
        <v>81</v>
      </c>
      <c r="N7644">
        <f t="shared" si="833"/>
        <v>0</v>
      </c>
      <c r="O7644" t="str">
        <f t="shared" si="834"/>
        <v>No</v>
      </c>
      <c r="P7644">
        <f t="shared" si="835"/>
        <v>0</v>
      </c>
      <c r="Q7644">
        <f t="shared" si="836"/>
        <v>4813937689</v>
      </c>
      <c r="R7644">
        <f t="shared" si="837"/>
        <v>4.1933383153624479</v>
      </c>
      <c r="S7644" t="str">
        <f t="shared" si="838"/>
        <v>Acceptable</v>
      </c>
      <c r="T7644">
        <f>ROUNDUP(C7644,0)</f>
        <v>0</v>
      </c>
      <c r="U7644">
        <f>ROUNDDOWN(C7644,0)</f>
        <v>0</v>
      </c>
      <c r="V7644">
        <f>RIGHT(K7644,2)+2000</f>
        <v>2018</v>
      </c>
      <c r="W7644" t="str">
        <f>INDEX(_xlfn.TEXTSPLIT(K7644,"-"),1,2)</f>
        <v>Apr</v>
      </c>
      <c r="X7644" t="str">
        <f>INDEX(_xlfn.TEXTSPLIT(K7644,"-"),1,1)</f>
        <v>15</v>
      </c>
      <c r="Y7644">
        <f>INDEX(months!B:B,MATCH(Sheet1!W7644,months!A:A,0))</f>
        <v>4</v>
      </c>
      <c r="Z7644">
        <f t="shared" si="839"/>
        <v>43205</v>
      </c>
    </row>
    <row r="7645" spans="1:26" x14ac:dyDescent="0.2">
      <c r="A7645" t="s">
        <v>10562</v>
      </c>
      <c r="B7645" t="s">
        <v>2665</v>
      </c>
      <c r="C7645">
        <v>4.7</v>
      </c>
      <c r="D7645">
        <v>8038</v>
      </c>
      <c r="E7645" t="s">
        <v>354</v>
      </c>
      <c r="F7645" t="s">
        <v>50</v>
      </c>
      <c r="G7645" t="s">
        <v>23</v>
      </c>
      <c r="H7645" t="s">
        <v>24</v>
      </c>
      <c r="I7645" t="s">
        <v>44</v>
      </c>
      <c r="J7645" t="s">
        <v>2824</v>
      </c>
      <c r="K7645" t="s">
        <v>125</v>
      </c>
      <c r="L7645" t="s">
        <v>6546</v>
      </c>
      <c r="M7645" t="s">
        <v>81</v>
      </c>
      <c r="N7645">
        <f t="shared" si="833"/>
        <v>0</v>
      </c>
      <c r="O7645" t="str">
        <f t="shared" si="834"/>
        <v>No</v>
      </c>
      <c r="P7645">
        <f t="shared" si="835"/>
        <v>0</v>
      </c>
      <c r="Q7645">
        <f t="shared" si="836"/>
        <v>4813937689</v>
      </c>
      <c r="R7645">
        <f t="shared" si="837"/>
        <v>4.1933383153624479</v>
      </c>
      <c r="S7645" t="str">
        <f t="shared" si="838"/>
        <v>Acceptable</v>
      </c>
      <c r="T7645">
        <f>ROUNDUP(C7645,0)</f>
        <v>5</v>
      </c>
      <c r="U7645">
        <f>ROUNDDOWN(C7645,0)</f>
        <v>4</v>
      </c>
      <c r="V7645">
        <f>RIGHT(K7645,2)+2000</f>
        <v>2018</v>
      </c>
      <c r="W7645" t="str">
        <f>INDEX(_xlfn.TEXTSPLIT(K7645,"-"),1,2)</f>
        <v>Jul</v>
      </c>
      <c r="X7645" t="str">
        <f>INDEX(_xlfn.TEXTSPLIT(K7645,"-"),1,1)</f>
        <v>12</v>
      </c>
      <c r="Y7645">
        <f>INDEX(months!B:B,MATCH(Sheet1!W7645,months!A:A,0))</f>
        <v>7</v>
      </c>
      <c r="Z7645">
        <f t="shared" si="839"/>
        <v>43293</v>
      </c>
    </row>
    <row r="7646" spans="1:26" x14ac:dyDescent="0.2">
      <c r="A7646" t="s">
        <v>10563</v>
      </c>
      <c r="B7646" t="s">
        <v>1790</v>
      </c>
      <c r="C7646">
        <v>2.9</v>
      </c>
      <c r="D7646">
        <v>320</v>
      </c>
      <c r="E7646" t="s">
        <v>132</v>
      </c>
      <c r="F7646" t="s">
        <v>22</v>
      </c>
      <c r="G7646" t="s">
        <v>23</v>
      </c>
      <c r="H7646" t="s">
        <v>24</v>
      </c>
      <c r="I7646" t="s">
        <v>25</v>
      </c>
      <c r="J7646" t="s">
        <v>1791</v>
      </c>
      <c r="K7646" t="s">
        <v>66</v>
      </c>
      <c r="L7646" t="s">
        <v>10564</v>
      </c>
      <c r="M7646" t="s">
        <v>54</v>
      </c>
      <c r="N7646">
        <f t="shared" si="833"/>
        <v>0</v>
      </c>
      <c r="O7646" t="str">
        <f t="shared" si="834"/>
        <v>No</v>
      </c>
      <c r="P7646">
        <f t="shared" si="835"/>
        <v>0</v>
      </c>
      <c r="Q7646">
        <f t="shared" si="836"/>
        <v>4813937689</v>
      </c>
      <c r="R7646">
        <f t="shared" si="837"/>
        <v>4.1933383153624479</v>
      </c>
      <c r="S7646" t="str">
        <f t="shared" si="838"/>
        <v>Acceptable</v>
      </c>
      <c r="T7646">
        <f>ROUNDUP(C7646,0)</f>
        <v>3</v>
      </c>
      <c r="U7646">
        <f>ROUNDDOWN(C7646,0)</f>
        <v>2</v>
      </c>
      <c r="V7646">
        <f>RIGHT(K7646,2)+2000</f>
        <v>2018</v>
      </c>
      <c r="W7646" t="str">
        <f>INDEX(_xlfn.TEXTSPLIT(K7646,"-"),1,2)</f>
        <v>Jun</v>
      </c>
      <c r="X7646" t="str">
        <f>INDEX(_xlfn.TEXTSPLIT(K7646,"-"),1,1)</f>
        <v>14</v>
      </c>
      <c r="Y7646">
        <f>INDEX(months!B:B,MATCH(Sheet1!W7646,months!A:A,0))</f>
        <v>6</v>
      </c>
      <c r="Z7646">
        <f t="shared" si="839"/>
        <v>43265</v>
      </c>
    </row>
    <row r="7647" spans="1:26" x14ac:dyDescent="0.2">
      <c r="A7647" t="s">
        <v>10565</v>
      </c>
      <c r="B7647" t="s">
        <v>556</v>
      </c>
      <c r="C7647">
        <v>4.3</v>
      </c>
      <c r="D7647">
        <v>327</v>
      </c>
      <c r="E7647" t="s">
        <v>481</v>
      </c>
      <c r="F7647" t="s">
        <v>22</v>
      </c>
      <c r="G7647" t="s">
        <v>23</v>
      </c>
      <c r="H7647" t="s">
        <v>24</v>
      </c>
      <c r="I7647" t="s">
        <v>25</v>
      </c>
      <c r="J7647" t="s">
        <v>557</v>
      </c>
      <c r="K7647" t="s">
        <v>499</v>
      </c>
      <c r="L7647" t="s">
        <v>8343</v>
      </c>
      <c r="M7647" t="s">
        <v>81</v>
      </c>
      <c r="N7647">
        <f t="shared" si="833"/>
        <v>0</v>
      </c>
      <c r="O7647" t="str">
        <f t="shared" si="834"/>
        <v>No</v>
      </c>
      <c r="P7647">
        <f t="shared" si="835"/>
        <v>0</v>
      </c>
      <c r="Q7647">
        <f t="shared" si="836"/>
        <v>4813937689</v>
      </c>
      <c r="R7647">
        <f t="shared" si="837"/>
        <v>4.1933383153624479</v>
      </c>
      <c r="S7647" t="str">
        <f t="shared" si="838"/>
        <v>Acceptable</v>
      </c>
      <c r="T7647">
        <f>ROUNDUP(C7647,0)</f>
        <v>5</v>
      </c>
      <c r="U7647">
        <f>ROUNDDOWN(C7647,0)</f>
        <v>4</v>
      </c>
      <c r="V7647">
        <f>RIGHT(K7647,2)+2000</f>
        <v>2018</v>
      </c>
      <c r="W7647" t="str">
        <f>INDEX(_xlfn.TEXTSPLIT(K7647,"-"),1,2)</f>
        <v>Jun</v>
      </c>
      <c r="X7647" t="str">
        <f>INDEX(_xlfn.TEXTSPLIT(K7647,"-"),1,1)</f>
        <v>25</v>
      </c>
      <c r="Y7647">
        <f>INDEX(months!B:B,MATCH(Sheet1!W7647,months!A:A,0))</f>
        <v>6</v>
      </c>
      <c r="Z7647">
        <f t="shared" si="839"/>
        <v>43276</v>
      </c>
    </row>
    <row r="7648" spans="1:26" x14ac:dyDescent="0.2">
      <c r="A7648" t="s">
        <v>10566</v>
      </c>
      <c r="B7648" t="s">
        <v>1790</v>
      </c>
      <c r="C7648">
        <v>4.4000000000000004</v>
      </c>
      <c r="D7648">
        <v>5</v>
      </c>
      <c r="E7648" t="s">
        <v>374</v>
      </c>
      <c r="F7648" t="s">
        <v>775</v>
      </c>
      <c r="G7648" t="s">
        <v>23</v>
      </c>
      <c r="H7648" t="s">
        <v>24</v>
      </c>
      <c r="I7648" t="s">
        <v>25</v>
      </c>
      <c r="J7648" t="s">
        <v>1791</v>
      </c>
      <c r="K7648" t="s">
        <v>137</v>
      </c>
      <c r="L7648" t="s">
        <v>10567</v>
      </c>
      <c r="M7648" t="s">
        <v>274</v>
      </c>
      <c r="N7648">
        <f t="shared" si="833"/>
        <v>0</v>
      </c>
      <c r="O7648" t="str">
        <f t="shared" si="834"/>
        <v>No</v>
      </c>
      <c r="P7648">
        <f t="shared" si="835"/>
        <v>0</v>
      </c>
      <c r="Q7648">
        <f t="shared" si="836"/>
        <v>4813937689</v>
      </c>
      <c r="R7648">
        <f t="shared" si="837"/>
        <v>4.1933383153624479</v>
      </c>
      <c r="S7648" t="str">
        <f t="shared" si="838"/>
        <v>Acceptable</v>
      </c>
      <c r="T7648">
        <f>ROUNDUP(C7648,0)</f>
        <v>5</v>
      </c>
      <c r="U7648">
        <f>ROUNDDOWN(C7648,0)</f>
        <v>4</v>
      </c>
      <c r="V7648">
        <f>RIGHT(K7648,2)+2000</f>
        <v>2018</v>
      </c>
      <c r="W7648" t="str">
        <f>INDEX(_xlfn.TEXTSPLIT(K7648,"-"),1,2)</f>
        <v>Apr</v>
      </c>
      <c r="X7648" t="str">
        <f>INDEX(_xlfn.TEXTSPLIT(K7648,"-"),1,1)</f>
        <v>25</v>
      </c>
      <c r="Y7648">
        <f>INDEX(months!B:B,MATCH(Sheet1!W7648,months!A:A,0))</f>
        <v>4</v>
      </c>
      <c r="Z7648">
        <f t="shared" si="839"/>
        <v>43215</v>
      </c>
    </row>
    <row r="7649" spans="1:26" x14ac:dyDescent="0.2">
      <c r="A7649" t="s">
        <v>10568</v>
      </c>
      <c r="B7649" t="s">
        <v>3827</v>
      </c>
      <c r="C7649">
        <v>4.3</v>
      </c>
      <c r="D7649">
        <v>420</v>
      </c>
      <c r="E7649" t="s">
        <v>308</v>
      </c>
      <c r="F7649" t="s">
        <v>57</v>
      </c>
      <c r="G7649" t="s">
        <v>23</v>
      </c>
      <c r="H7649" t="s">
        <v>24</v>
      </c>
      <c r="I7649" t="s">
        <v>25</v>
      </c>
      <c r="J7649" t="s">
        <v>3828</v>
      </c>
      <c r="K7649" t="s">
        <v>8128</v>
      </c>
      <c r="L7649" t="s">
        <v>53</v>
      </c>
      <c r="M7649" t="s">
        <v>29</v>
      </c>
      <c r="N7649">
        <f t="shared" si="833"/>
        <v>0</v>
      </c>
      <c r="O7649" t="str">
        <f t="shared" si="834"/>
        <v>No</v>
      </c>
      <c r="P7649">
        <f t="shared" si="835"/>
        <v>0</v>
      </c>
      <c r="Q7649">
        <f t="shared" si="836"/>
        <v>4813937689</v>
      </c>
      <c r="R7649">
        <f t="shared" si="837"/>
        <v>4.1933383153624479</v>
      </c>
      <c r="S7649" t="str">
        <f t="shared" si="838"/>
        <v>Acceptable</v>
      </c>
      <c r="T7649">
        <f>ROUNDUP(C7649,0)</f>
        <v>5</v>
      </c>
      <c r="U7649">
        <f>ROUNDDOWN(C7649,0)</f>
        <v>4</v>
      </c>
      <c r="V7649">
        <f>RIGHT(K7649,2)+2000</f>
        <v>2016</v>
      </c>
      <c r="W7649" t="str">
        <f>INDEX(_xlfn.TEXTSPLIT(K7649,"-"),1,2)</f>
        <v>Dec</v>
      </c>
      <c r="X7649" t="str">
        <f>INDEX(_xlfn.TEXTSPLIT(K7649,"-"),1,1)</f>
        <v>19</v>
      </c>
      <c r="Y7649">
        <f>INDEX(months!B:B,MATCH(Sheet1!W7649,months!A:A,0))</f>
        <v>12</v>
      </c>
      <c r="Z7649">
        <f t="shared" si="839"/>
        <v>42723</v>
      </c>
    </row>
    <row r="7650" spans="1:26" x14ac:dyDescent="0.2">
      <c r="A7650" t="s">
        <v>10569</v>
      </c>
      <c r="B7650" t="s">
        <v>2665</v>
      </c>
      <c r="C7650">
        <v>4.5999999999999996</v>
      </c>
      <c r="D7650">
        <v>963</v>
      </c>
      <c r="E7650" t="s">
        <v>3905</v>
      </c>
      <c r="F7650" t="s">
        <v>57</v>
      </c>
      <c r="G7650" t="s">
        <v>23</v>
      </c>
      <c r="H7650" t="s">
        <v>24</v>
      </c>
      <c r="I7650" t="s">
        <v>25</v>
      </c>
      <c r="J7650" t="s">
        <v>2824</v>
      </c>
      <c r="K7650" t="s">
        <v>3440</v>
      </c>
      <c r="L7650" t="s">
        <v>1267</v>
      </c>
      <c r="M7650" t="s">
        <v>60</v>
      </c>
      <c r="N7650">
        <f t="shared" si="833"/>
        <v>0</v>
      </c>
      <c r="O7650" t="str">
        <f t="shared" si="834"/>
        <v>No</v>
      </c>
      <c r="P7650">
        <f t="shared" si="835"/>
        <v>0</v>
      </c>
      <c r="Q7650">
        <f t="shared" si="836"/>
        <v>4813937689</v>
      </c>
      <c r="R7650">
        <f t="shared" si="837"/>
        <v>4.1933383153624479</v>
      </c>
      <c r="S7650" t="str">
        <f t="shared" si="838"/>
        <v>Acceptable</v>
      </c>
      <c r="T7650">
        <f>ROUNDUP(C7650,0)</f>
        <v>5</v>
      </c>
      <c r="U7650">
        <f>ROUNDDOWN(C7650,0)</f>
        <v>4</v>
      </c>
      <c r="V7650">
        <f>RIGHT(K7650,2)+2000</f>
        <v>2017</v>
      </c>
      <c r="W7650" t="str">
        <f>INDEX(_xlfn.TEXTSPLIT(K7650,"-"),1,2)</f>
        <v>Apr</v>
      </c>
      <c r="X7650" t="str">
        <f>INDEX(_xlfn.TEXTSPLIT(K7650,"-"),1,1)</f>
        <v>18</v>
      </c>
      <c r="Y7650">
        <f>INDEX(months!B:B,MATCH(Sheet1!W7650,months!A:A,0))</f>
        <v>4</v>
      </c>
      <c r="Z7650">
        <f t="shared" si="839"/>
        <v>42843</v>
      </c>
    </row>
    <row r="7651" spans="1:26" x14ac:dyDescent="0.2">
      <c r="A7651" t="s">
        <v>10570</v>
      </c>
      <c r="B7651" t="s">
        <v>4950</v>
      </c>
      <c r="C7651">
        <v>4.5999999999999996</v>
      </c>
      <c r="D7651">
        <v>38</v>
      </c>
      <c r="E7651" t="s">
        <v>481</v>
      </c>
      <c r="F7651" t="s">
        <v>775</v>
      </c>
      <c r="G7651" t="s">
        <v>23</v>
      </c>
      <c r="H7651" t="s">
        <v>24</v>
      </c>
      <c r="I7651" t="s">
        <v>25</v>
      </c>
      <c r="J7651" t="s">
        <v>4951</v>
      </c>
      <c r="K7651" t="s">
        <v>410</v>
      </c>
      <c r="L7651" t="s">
        <v>1124</v>
      </c>
      <c r="M7651" t="s">
        <v>299</v>
      </c>
      <c r="N7651">
        <f t="shared" si="833"/>
        <v>0</v>
      </c>
      <c r="O7651" t="str">
        <f t="shared" si="834"/>
        <v>No</v>
      </c>
      <c r="P7651">
        <f t="shared" si="835"/>
        <v>0</v>
      </c>
      <c r="Q7651">
        <f t="shared" si="836"/>
        <v>4813937689</v>
      </c>
      <c r="R7651">
        <f t="shared" si="837"/>
        <v>4.1933383153624479</v>
      </c>
      <c r="S7651" t="str">
        <f t="shared" si="838"/>
        <v>Acceptable</v>
      </c>
      <c r="T7651">
        <f>ROUNDUP(C7651,0)</f>
        <v>5</v>
      </c>
      <c r="U7651">
        <f>ROUNDDOWN(C7651,0)</f>
        <v>4</v>
      </c>
      <c r="V7651">
        <f>RIGHT(K7651,2)+2000</f>
        <v>2018</v>
      </c>
      <c r="W7651" t="str">
        <f>INDEX(_xlfn.TEXTSPLIT(K7651,"-"),1,2)</f>
        <v>Jul</v>
      </c>
      <c r="X7651" t="str">
        <f>INDEX(_xlfn.TEXTSPLIT(K7651,"-"),1,1)</f>
        <v>17</v>
      </c>
      <c r="Y7651">
        <f>INDEX(months!B:B,MATCH(Sheet1!W7651,months!A:A,0))</f>
        <v>7</v>
      </c>
      <c r="Z7651">
        <f t="shared" si="839"/>
        <v>43298</v>
      </c>
    </row>
    <row r="7652" spans="1:26" x14ac:dyDescent="0.2">
      <c r="A7652" t="s">
        <v>10571</v>
      </c>
      <c r="B7652" t="s">
        <v>2665</v>
      </c>
      <c r="C7652">
        <v>4.2</v>
      </c>
      <c r="D7652">
        <v>6947</v>
      </c>
      <c r="E7652" t="s">
        <v>88</v>
      </c>
      <c r="F7652" t="s">
        <v>32</v>
      </c>
      <c r="G7652" t="s">
        <v>23</v>
      </c>
      <c r="H7652" t="s">
        <v>24</v>
      </c>
      <c r="I7652" t="s">
        <v>25</v>
      </c>
      <c r="J7652" t="s">
        <v>2824</v>
      </c>
      <c r="K7652" t="s">
        <v>1003</v>
      </c>
      <c r="L7652" t="s">
        <v>10572</v>
      </c>
      <c r="M7652" t="s">
        <v>60</v>
      </c>
      <c r="N7652">
        <f t="shared" si="833"/>
        <v>0</v>
      </c>
      <c r="O7652" t="str">
        <f t="shared" si="834"/>
        <v>No</v>
      </c>
      <c r="P7652">
        <f t="shared" si="835"/>
        <v>0</v>
      </c>
      <c r="Q7652">
        <f t="shared" si="836"/>
        <v>4813937689</v>
      </c>
      <c r="R7652">
        <f t="shared" si="837"/>
        <v>4.1933383153624479</v>
      </c>
      <c r="S7652" t="str">
        <f t="shared" si="838"/>
        <v>Acceptable</v>
      </c>
      <c r="T7652">
        <f>ROUNDUP(C7652,0)</f>
        <v>5</v>
      </c>
      <c r="U7652">
        <f>ROUNDDOWN(C7652,0)</f>
        <v>4</v>
      </c>
      <c r="V7652">
        <f>RIGHT(K7652,2)+2000</f>
        <v>2017</v>
      </c>
      <c r="W7652" t="str">
        <f>INDEX(_xlfn.TEXTSPLIT(K7652,"-"),1,2)</f>
        <v>Oct</v>
      </c>
      <c r="X7652" t="str">
        <f>INDEX(_xlfn.TEXTSPLIT(K7652,"-"),1,1)</f>
        <v>25</v>
      </c>
      <c r="Y7652">
        <f>INDEX(months!B:B,MATCH(Sheet1!W7652,months!A:A,0))</f>
        <v>10</v>
      </c>
      <c r="Z7652">
        <f t="shared" si="839"/>
        <v>43033</v>
      </c>
    </row>
    <row r="7653" spans="1:26" x14ac:dyDescent="0.2">
      <c r="A7653" t="s">
        <v>10573</v>
      </c>
      <c r="B7653" t="s">
        <v>4950</v>
      </c>
      <c r="C7653">
        <v>3.5</v>
      </c>
      <c r="D7653">
        <v>16</v>
      </c>
      <c r="E7653" t="s">
        <v>93</v>
      </c>
      <c r="F7653" t="s">
        <v>775</v>
      </c>
      <c r="G7653" t="s">
        <v>23</v>
      </c>
      <c r="H7653" t="s">
        <v>24</v>
      </c>
      <c r="I7653" t="s">
        <v>25</v>
      </c>
      <c r="J7653" t="s">
        <v>4951</v>
      </c>
      <c r="K7653" t="s">
        <v>187</v>
      </c>
      <c r="L7653" t="s">
        <v>2570</v>
      </c>
      <c r="M7653" t="s">
        <v>274</v>
      </c>
      <c r="N7653">
        <f t="shared" si="833"/>
        <v>0</v>
      </c>
      <c r="O7653" t="str">
        <f t="shared" si="834"/>
        <v>No</v>
      </c>
      <c r="P7653">
        <f t="shared" si="835"/>
        <v>0</v>
      </c>
      <c r="Q7653">
        <f t="shared" si="836"/>
        <v>4813937689</v>
      </c>
      <c r="R7653">
        <f t="shared" si="837"/>
        <v>4.1933383153624479</v>
      </c>
      <c r="S7653" t="str">
        <f t="shared" si="838"/>
        <v>Acceptable</v>
      </c>
      <c r="T7653">
        <f>ROUNDUP(C7653,0)</f>
        <v>4</v>
      </c>
      <c r="U7653">
        <f>ROUNDDOWN(C7653,0)</f>
        <v>3</v>
      </c>
      <c r="V7653">
        <f>RIGHT(K7653,2)+2000</f>
        <v>2018</v>
      </c>
      <c r="W7653" t="str">
        <f>INDEX(_xlfn.TEXTSPLIT(K7653,"-"),1,2)</f>
        <v>Jul</v>
      </c>
      <c r="X7653" t="str">
        <f>INDEX(_xlfn.TEXTSPLIT(K7653,"-"),1,1)</f>
        <v>20</v>
      </c>
      <c r="Y7653">
        <f>INDEX(months!B:B,MATCH(Sheet1!W7653,months!A:A,0))</f>
        <v>7</v>
      </c>
      <c r="Z7653">
        <f t="shared" si="839"/>
        <v>43301</v>
      </c>
    </row>
    <row r="7654" spans="1:26" x14ac:dyDescent="0.2">
      <c r="A7654" t="s">
        <v>10574</v>
      </c>
      <c r="B7654" t="s">
        <v>2518</v>
      </c>
      <c r="D7654">
        <v>0</v>
      </c>
      <c r="E7654" t="s">
        <v>83</v>
      </c>
      <c r="F7654" t="s">
        <v>1199</v>
      </c>
      <c r="G7654" t="s">
        <v>23</v>
      </c>
      <c r="H7654" t="s">
        <v>24</v>
      </c>
      <c r="I7654" t="s">
        <v>25</v>
      </c>
      <c r="J7654" t="s">
        <v>2519</v>
      </c>
      <c r="K7654" t="s">
        <v>355</v>
      </c>
      <c r="L7654" t="s">
        <v>236</v>
      </c>
      <c r="M7654" t="s">
        <v>81</v>
      </c>
      <c r="N7654">
        <f t="shared" si="833"/>
        <v>0</v>
      </c>
      <c r="O7654" t="str">
        <f t="shared" si="834"/>
        <v>No</v>
      </c>
      <c r="P7654">
        <f t="shared" si="835"/>
        <v>0</v>
      </c>
      <c r="Q7654">
        <f t="shared" si="836"/>
        <v>4813937689</v>
      </c>
      <c r="R7654">
        <f t="shared" si="837"/>
        <v>4.1933383153624479</v>
      </c>
      <c r="S7654" t="str">
        <f t="shared" si="838"/>
        <v>Acceptable</v>
      </c>
      <c r="T7654">
        <f>ROUNDUP(C7654,0)</f>
        <v>0</v>
      </c>
      <c r="U7654">
        <f>ROUNDDOWN(C7654,0)</f>
        <v>0</v>
      </c>
      <c r="V7654">
        <f>RIGHT(K7654,2)+2000</f>
        <v>2018</v>
      </c>
      <c r="W7654" t="str">
        <f>INDEX(_xlfn.TEXTSPLIT(K7654,"-"),1,2)</f>
        <v>Feb</v>
      </c>
      <c r="X7654" t="str">
        <f>INDEX(_xlfn.TEXTSPLIT(K7654,"-"),1,1)</f>
        <v>28</v>
      </c>
      <c r="Y7654">
        <f>INDEX(months!B:B,MATCH(Sheet1!W7654,months!A:A,0))</f>
        <v>2</v>
      </c>
      <c r="Z7654">
        <f t="shared" si="839"/>
        <v>43159</v>
      </c>
    </row>
    <row r="7655" spans="1:26" x14ac:dyDescent="0.2">
      <c r="A7655" t="s">
        <v>10575</v>
      </c>
      <c r="B7655" t="s">
        <v>1790</v>
      </c>
      <c r="C7655">
        <v>2.9</v>
      </c>
      <c r="D7655">
        <v>252</v>
      </c>
      <c r="E7655" t="s">
        <v>308</v>
      </c>
      <c r="F7655" t="s">
        <v>22</v>
      </c>
      <c r="G7655" t="s">
        <v>23</v>
      </c>
      <c r="H7655" t="s">
        <v>24</v>
      </c>
      <c r="I7655" t="s">
        <v>25</v>
      </c>
      <c r="J7655" t="s">
        <v>1791</v>
      </c>
      <c r="K7655" t="s">
        <v>140</v>
      </c>
      <c r="L7655" t="s">
        <v>10576</v>
      </c>
      <c r="M7655" t="s">
        <v>81</v>
      </c>
      <c r="N7655">
        <f t="shared" si="833"/>
        <v>0</v>
      </c>
      <c r="O7655" t="str">
        <f t="shared" si="834"/>
        <v>No</v>
      </c>
      <c r="P7655">
        <f t="shared" si="835"/>
        <v>0</v>
      </c>
      <c r="Q7655">
        <f t="shared" si="836"/>
        <v>4813937689</v>
      </c>
      <c r="R7655">
        <f t="shared" si="837"/>
        <v>4.1933383153624479</v>
      </c>
      <c r="S7655" t="str">
        <f t="shared" si="838"/>
        <v>Acceptable</v>
      </c>
      <c r="T7655">
        <f>ROUNDUP(C7655,0)</f>
        <v>3</v>
      </c>
      <c r="U7655">
        <f>ROUNDDOWN(C7655,0)</f>
        <v>2</v>
      </c>
      <c r="V7655">
        <f>RIGHT(K7655,2)+2000</f>
        <v>2017</v>
      </c>
      <c r="W7655" t="str">
        <f>INDEX(_xlfn.TEXTSPLIT(K7655,"-"),1,2)</f>
        <v>Oct</v>
      </c>
      <c r="X7655" t="str">
        <f>INDEX(_xlfn.TEXTSPLIT(K7655,"-"),1,1)</f>
        <v>11</v>
      </c>
      <c r="Y7655">
        <f>INDEX(months!B:B,MATCH(Sheet1!W7655,months!A:A,0))</f>
        <v>10</v>
      </c>
      <c r="Z7655">
        <f t="shared" si="839"/>
        <v>43019</v>
      </c>
    </row>
    <row r="7656" spans="1:26" x14ac:dyDescent="0.2">
      <c r="A7656" t="s">
        <v>10577</v>
      </c>
      <c r="B7656" t="s">
        <v>556</v>
      </c>
      <c r="C7656">
        <v>4.4000000000000004</v>
      </c>
      <c r="D7656">
        <v>26572</v>
      </c>
      <c r="E7656" t="s">
        <v>667</v>
      </c>
      <c r="F7656" t="s">
        <v>65</v>
      </c>
      <c r="G7656" t="s">
        <v>23</v>
      </c>
      <c r="H7656" t="s">
        <v>24</v>
      </c>
      <c r="I7656" t="s">
        <v>25</v>
      </c>
      <c r="J7656" t="s">
        <v>557</v>
      </c>
      <c r="K7656" t="s">
        <v>297</v>
      </c>
      <c r="L7656" t="s">
        <v>7499</v>
      </c>
      <c r="M7656" t="s">
        <v>81</v>
      </c>
      <c r="N7656">
        <f t="shared" si="833"/>
        <v>0</v>
      </c>
      <c r="O7656" t="str">
        <f t="shared" si="834"/>
        <v>No</v>
      </c>
      <c r="P7656">
        <f t="shared" si="835"/>
        <v>0</v>
      </c>
      <c r="Q7656">
        <f t="shared" si="836"/>
        <v>4813937689</v>
      </c>
      <c r="R7656">
        <f t="shared" si="837"/>
        <v>4.1933383153624479</v>
      </c>
      <c r="S7656" t="str">
        <f t="shared" si="838"/>
        <v>Acceptable</v>
      </c>
      <c r="T7656">
        <f>ROUNDUP(C7656,0)</f>
        <v>5</v>
      </c>
      <c r="U7656">
        <f>ROUNDDOWN(C7656,0)</f>
        <v>4</v>
      </c>
      <c r="V7656">
        <f>RIGHT(K7656,2)+2000</f>
        <v>2018</v>
      </c>
      <c r="W7656" t="str">
        <f>INDEX(_xlfn.TEXTSPLIT(K7656,"-"),1,2)</f>
        <v>Jul</v>
      </c>
      <c r="X7656" t="str">
        <f>INDEX(_xlfn.TEXTSPLIT(K7656,"-"),1,1)</f>
        <v>24</v>
      </c>
      <c r="Y7656">
        <f>INDEX(months!B:B,MATCH(Sheet1!W7656,months!A:A,0))</f>
        <v>7</v>
      </c>
      <c r="Z7656">
        <f t="shared" si="839"/>
        <v>43305</v>
      </c>
    </row>
    <row r="7657" spans="1:26" x14ac:dyDescent="0.2">
      <c r="A7657" t="s">
        <v>10578</v>
      </c>
      <c r="B7657" t="s">
        <v>1790</v>
      </c>
      <c r="C7657">
        <v>4.7</v>
      </c>
      <c r="D7657">
        <v>65</v>
      </c>
      <c r="E7657" t="s">
        <v>83</v>
      </c>
      <c r="F7657" t="s">
        <v>101</v>
      </c>
      <c r="G7657" t="s">
        <v>23</v>
      </c>
      <c r="H7657" t="s">
        <v>24</v>
      </c>
      <c r="I7657" t="s">
        <v>25</v>
      </c>
      <c r="J7657" t="s">
        <v>1791</v>
      </c>
      <c r="K7657" t="s">
        <v>253</v>
      </c>
      <c r="L7657" t="s">
        <v>1972</v>
      </c>
      <c r="M7657" t="s">
        <v>274</v>
      </c>
      <c r="N7657">
        <f t="shared" si="833"/>
        <v>0</v>
      </c>
      <c r="O7657" t="str">
        <f t="shared" si="834"/>
        <v>No</v>
      </c>
      <c r="P7657">
        <f t="shared" si="835"/>
        <v>0</v>
      </c>
      <c r="Q7657">
        <f t="shared" si="836"/>
        <v>4813937689</v>
      </c>
      <c r="R7657">
        <f t="shared" si="837"/>
        <v>4.1933383153624479</v>
      </c>
      <c r="S7657" t="str">
        <f t="shared" si="838"/>
        <v>Acceptable</v>
      </c>
      <c r="T7657">
        <f>ROUNDUP(C7657,0)</f>
        <v>5</v>
      </c>
      <c r="U7657">
        <f>ROUNDDOWN(C7657,0)</f>
        <v>4</v>
      </c>
      <c r="V7657">
        <f>RIGHT(K7657,2)+2000</f>
        <v>2018</v>
      </c>
      <c r="W7657" t="str">
        <f>INDEX(_xlfn.TEXTSPLIT(K7657,"-"),1,2)</f>
        <v>Jun</v>
      </c>
      <c r="X7657" t="str">
        <f>INDEX(_xlfn.TEXTSPLIT(K7657,"-"),1,1)</f>
        <v>12</v>
      </c>
      <c r="Y7657">
        <f>INDEX(months!B:B,MATCH(Sheet1!W7657,months!A:A,0))</f>
        <v>6</v>
      </c>
      <c r="Z7657">
        <f t="shared" si="839"/>
        <v>43263</v>
      </c>
    </row>
    <row r="7658" spans="1:26" x14ac:dyDescent="0.2">
      <c r="A7658" t="s">
        <v>10579</v>
      </c>
      <c r="B7658" t="s">
        <v>1790</v>
      </c>
      <c r="C7658">
        <v>4.5</v>
      </c>
      <c r="D7658">
        <v>159</v>
      </c>
      <c r="E7658" t="s">
        <v>31</v>
      </c>
      <c r="F7658" t="s">
        <v>775</v>
      </c>
      <c r="G7658" t="s">
        <v>23</v>
      </c>
      <c r="H7658" t="s">
        <v>24</v>
      </c>
      <c r="I7658" t="s">
        <v>25</v>
      </c>
      <c r="J7658" t="s">
        <v>1791</v>
      </c>
      <c r="K7658" t="s">
        <v>368</v>
      </c>
      <c r="L7658" t="s">
        <v>10580</v>
      </c>
      <c r="M7658" t="s">
        <v>29</v>
      </c>
      <c r="N7658">
        <f t="shared" si="833"/>
        <v>0</v>
      </c>
      <c r="O7658" t="str">
        <f t="shared" si="834"/>
        <v>No</v>
      </c>
      <c r="P7658">
        <f t="shared" si="835"/>
        <v>0</v>
      </c>
      <c r="Q7658">
        <f t="shared" si="836"/>
        <v>4813937689</v>
      </c>
      <c r="R7658">
        <f t="shared" si="837"/>
        <v>4.1933383153624479</v>
      </c>
      <c r="S7658" t="str">
        <f t="shared" si="838"/>
        <v>Acceptable</v>
      </c>
      <c r="T7658">
        <f>ROUNDUP(C7658,0)</f>
        <v>5</v>
      </c>
      <c r="U7658">
        <f>ROUNDDOWN(C7658,0)</f>
        <v>4</v>
      </c>
      <c r="V7658">
        <f>RIGHT(K7658,2)+2000</f>
        <v>2017</v>
      </c>
      <c r="W7658" t="str">
        <f>INDEX(_xlfn.TEXTSPLIT(K7658,"-"),1,2)</f>
        <v>Sep</v>
      </c>
      <c r="X7658" t="str">
        <f>INDEX(_xlfn.TEXTSPLIT(K7658,"-"),1,1)</f>
        <v>12</v>
      </c>
      <c r="Y7658">
        <f>INDEX(months!B:B,MATCH(Sheet1!W7658,months!A:A,0))</f>
        <v>9</v>
      </c>
      <c r="Z7658">
        <f t="shared" si="839"/>
        <v>42990</v>
      </c>
    </row>
    <row r="7659" spans="1:26" x14ac:dyDescent="0.2">
      <c r="A7659" t="s">
        <v>10581</v>
      </c>
      <c r="B7659" t="s">
        <v>1790</v>
      </c>
      <c r="C7659">
        <v>4.4000000000000004</v>
      </c>
      <c r="D7659">
        <v>218</v>
      </c>
      <c r="E7659" t="s">
        <v>46</v>
      </c>
      <c r="F7659" t="s">
        <v>22</v>
      </c>
      <c r="G7659" t="s">
        <v>23</v>
      </c>
      <c r="H7659" t="s">
        <v>24</v>
      </c>
      <c r="I7659" t="s">
        <v>25</v>
      </c>
      <c r="J7659" t="s">
        <v>1791</v>
      </c>
      <c r="K7659" t="s">
        <v>6908</v>
      </c>
      <c r="L7659" t="s">
        <v>46</v>
      </c>
      <c r="M7659" t="s">
        <v>46</v>
      </c>
      <c r="N7659">
        <f t="shared" si="833"/>
        <v>0</v>
      </c>
      <c r="O7659" t="str">
        <f t="shared" si="834"/>
        <v>No</v>
      </c>
      <c r="P7659">
        <f t="shared" si="835"/>
        <v>0</v>
      </c>
      <c r="Q7659">
        <f t="shared" si="836"/>
        <v>4813937689</v>
      </c>
      <c r="R7659">
        <f t="shared" si="837"/>
        <v>4.1933383153624479</v>
      </c>
      <c r="S7659" t="str">
        <f t="shared" si="838"/>
        <v>Acceptable</v>
      </c>
      <c r="T7659">
        <f>ROUNDUP(C7659,0)</f>
        <v>5</v>
      </c>
      <c r="U7659">
        <f>ROUNDDOWN(C7659,0)</f>
        <v>4</v>
      </c>
      <c r="V7659">
        <f>RIGHT(K7659,2)+2000</f>
        <v>2017</v>
      </c>
      <c r="W7659" t="str">
        <f>INDEX(_xlfn.TEXTSPLIT(K7659,"-"),1,2)</f>
        <v>Jun</v>
      </c>
      <c r="X7659" t="str">
        <f>INDEX(_xlfn.TEXTSPLIT(K7659,"-"),1,1)</f>
        <v>8</v>
      </c>
      <c r="Y7659">
        <f>INDEX(months!B:B,MATCH(Sheet1!W7659,months!A:A,0))</f>
        <v>6</v>
      </c>
      <c r="Z7659">
        <f t="shared" si="839"/>
        <v>42894</v>
      </c>
    </row>
    <row r="7660" spans="1:26" x14ac:dyDescent="0.2">
      <c r="A7660" t="s">
        <v>10582</v>
      </c>
      <c r="B7660" t="s">
        <v>5115</v>
      </c>
      <c r="C7660">
        <v>2</v>
      </c>
      <c r="D7660">
        <v>23</v>
      </c>
      <c r="E7660" t="s">
        <v>46</v>
      </c>
      <c r="F7660" t="s">
        <v>1010</v>
      </c>
      <c r="G7660" t="s">
        <v>649</v>
      </c>
      <c r="H7660" t="s">
        <v>10583</v>
      </c>
      <c r="I7660" t="s">
        <v>25</v>
      </c>
      <c r="J7660" t="s">
        <v>5116</v>
      </c>
      <c r="K7660" t="s">
        <v>10584</v>
      </c>
      <c r="L7660" t="s">
        <v>4027</v>
      </c>
      <c r="M7660" t="s">
        <v>86</v>
      </c>
      <c r="N7660">
        <f t="shared" si="833"/>
        <v>0</v>
      </c>
      <c r="O7660" t="str">
        <f t="shared" si="834"/>
        <v>No</v>
      </c>
      <c r="P7660">
        <f t="shared" si="835"/>
        <v>0</v>
      </c>
      <c r="Q7660">
        <f t="shared" si="836"/>
        <v>4813937689</v>
      </c>
      <c r="R7660">
        <f t="shared" si="837"/>
        <v>4.1933383153624479</v>
      </c>
      <c r="S7660" t="str">
        <f t="shared" si="838"/>
        <v>Acceptable</v>
      </c>
      <c r="T7660">
        <f>ROUNDUP(C7660,0)</f>
        <v>2</v>
      </c>
      <c r="U7660">
        <f>ROUNDDOWN(C7660,0)</f>
        <v>2</v>
      </c>
      <c r="V7660">
        <f>RIGHT(K7660,2)+2000</f>
        <v>2016</v>
      </c>
      <c r="W7660" t="str">
        <f>INDEX(_xlfn.TEXTSPLIT(K7660,"-"),1,2)</f>
        <v>Jun</v>
      </c>
      <c r="X7660" t="str">
        <f>INDEX(_xlfn.TEXTSPLIT(K7660,"-"),1,1)</f>
        <v>19</v>
      </c>
      <c r="Y7660">
        <f>INDEX(months!B:B,MATCH(Sheet1!W7660,months!A:A,0))</f>
        <v>6</v>
      </c>
      <c r="Z7660">
        <f t="shared" si="839"/>
        <v>42540</v>
      </c>
    </row>
    <row r="7661" spans="1:26" x14ac:dyDescent="0.2">
      <c r="A7661" t="s">
        <v>10585</v>
      </c>
      <c r="B7661" t="s">
        <v>2518</v>
      </c>
      <c r="C7661">
        <v>4.7</v>
      </c>
      <c r="D7661">
        <v>12</v>
      </c>
      <c r="E7661" t="s">
        <v>136</v>
      </c>
      <c r="F7661" t="s">
        <v>1199</v>
      </c>
      <c r="G7661" t="s">
        <v>23</v>
      </c>
      <c r="H7661" t="s">
        <v>24</v>
      </c>
      <c r="I7661" t="s">
        <v>25</v>
      </c>
      <c r="J7661" t="s">
        <v>2519</v>
      </c>
      <c r="K7661" t="s">
        <v>625</v>
      </c>
      <c r="L7661" t="s">
        <v>10586</v>
      </c>
      <c r="M7661" t="s">
        <v>86</v>
      </c>
      <c r="N7661">
        <f t="shared" si="833"/>
        <v>0</v>
      </c>
      <c r="O7661" t="str">
        <f t="shared" si="834"/>
        <v>No</v>
      </c>
      <c r="P7661">
        <f t="shared" si="835"/>
        <v>0</v>
      </c>
      <c r="Q7661">
        <f t="shared" si="836"/>
        <v>4813937689</v>
      </c>
      <c r="R7661">
        <f t="shared" si="837"/>
        <v>4.1933383153624479</v>
      </c>
      <c r="S7661" t="str">
        <f t="shared" si="838"/>
        <v>Acceptable</v>
      </c>
      <c r="T7661">
        <f>ROUNDUP(C7661,0)</f>
        <v>5</v>
      </c>
      <c r="U7661">
        <f>ROUNDDOWN(C7661,0)</f>
        <v>4</v>
      </c>
      <c r="V7661">
        <f>RIGHT(K7661,2)+2000</f>
        <v>2018</v>
      </c>
      <c r="W7661" t="str">
        <f>INDEX(_xlfn.TEXTSPLIT(K7661,"-"),1,2)</f>
        <v>Feb</v>
      </c>
      <c r="X7661" t="str">
        <f>INDEX(_xlfn.TEXTSPLIT(K7661,"-"),1,1)</f>
        <v>26</v>
      </c>
      <c r="Y7661">
        <f>INDEX(months!B:B,MATCH(Sheet1!W7661,months!A:A,0))</f>
        <v>2</v>
      </c>
      <c r="Z7661">
        <f t="shared" si="839"/>
        <v>43157</v>
      </c>
    </row>
    <row r="7662" spans="1:26" x14ac:dyDescent="0.2">
      <c r="A7662" t="s">
        <v>10587</v>
      </c>
      <c r="B7662" t="s">
        <v>2665</v>
      </c>
      <c r="C7662">
        <v>4.4000000000000004</v>
      </c>
      <c r="D7662">
        <v>248417</v>
      </c>
      <c r="E7662" t="s">
        <v>108</v>
      </c>
      <c r="F7662" t="s">
        <v>38</v>
      </c>
      <c r="G7662" t="s">
        <v>23</v>
      </c>
      <c r="H7662" t="s">
        <v>24</v>
      </c>
      <c r="I7662" t="s">
        <v>44</v>
      </c>
      <c r="J7662" t="s">
        <v>2669</v>
      </c>
      <c r="K7662" t="s">
        <v>4207</v>
      </c>
      <c r="L7662" t="s">
        <v>3574</v>
      </c>
      <c r="M7662" t="s">
        <v>177</v>
      </c>
      <c r="N7662">
        <f t="shared" si="833"/>
        <v>0</v>
      </c>
      <c r="O7662" t="str">
        <f t="shared" si="834"/>
        <v>No</v>
      </c>
      <c r="P7662">
        <f t="shared" si="835"/>
        <v>0</v>
      </c>
      <c r="Q7662">
        <f t="shared" si="836"/>
        <v>4813937689</v>
      </c>
      <c r="R7662">
        <f t="shared" si="837"/>
        <v>4.1933383153624479</v>
      </c>
      <c r="S7662" t="str">
        <f t="shared" si="838"/>
        <v>Acceptable</v>
      </c>
      <c r="T7662">
        <f>ROUNDUP(C7662,0)</f>
        <v>5</v>
      </c>
      <c r="U7662">
        <f>ROUNDDOWN(C7662,0)</f>
        <v>4</v>
      </c>
      <c r="V7662">
        <f>RIGHT(K7662,2)+2000</f>
        <v>2015</v>
      </c>
      <c r="W7662" t="str">
        <f>INDEX(_xlfn.TEXTSPLIT(K7662,"-"),1,2)</f>
        <v>Feb</v>
      </c>
      <c r="X7662" t="str">
        <f>INDEX(_xlfn.TEXTSPLIT(K7662,"-"),1,1)</f>
        <v>10</v>
      </c>
      <c r="Y7662">
        <f>INDEX(months!B:B,MATCH(Sheet1!W7662,months!A:A,0))</f>
        <v>2</v>
      </c>
      <c r="Z7662">
        <f t="shared" si="839"/>
        <v>42045</v>
      </c>
    </row>
    <row r="7663" spans="1:26" x14ac:dyDescent="0.2">
      <c r="A7663" t="s">
        <v>10588</v>
      </c>
      <c r="B7663" t="s">
        <v>1790</v>
      </c>
      <c r="C7663">
        <v>4.4000000000000004</v>
      </c>
      <c r="D7663">
        <v>137</v>
      </c>
      <c r="E7663" t="s">
        <v>10589</v>
      </c>
      <c r="F7663" t="s">
        <v>22</v>
      </c>
      <c r="G7663" t="s">
        <v>23</v>
      </c>
      <c r="H7663" t="s">
        <v>24</v>
      </c>
      <c r="I7663" t="s">
        <v>25</v>
      </c>
      <c r="J7663" t="s">
        <v>1791</v>
      </c>
      <c r="K7663" t="s">
        <v>10590</v>
      </c>
      <c r="L7663" t="s">
        <v>7203</v>
      </c>
      <c r="M7663" t="s">
        <v>434</v>
      </c>
      <c r="N7663">
        <f t="shared" si="833"/>
        <v>0</v>
      </c>
      <c r="O7663" t="str">
        <f t="shared" si="834"/>
        <v>No</v>
      </c>
      <c r="P7663">
        <f t="shared" si="835"/>
        <v>0</v>
      </c>
      <c r="Q7663">
        <f t="shared" si="836"/>
        <v>4813937689</v>
      </c>
      <c r="R7663">
        <f t="shared" si="837"/>
        <v>4.1933383153624479</v>
      </c>
      <c r="S7663" t="str">
        <f t="shared" si="838"/>
        <v>Acceptable</v>
      </c>
      <c r="T7663">
        <f>ROUNDUP(C7663,0)</f>
        <v>5</v>
      </c>
      <c r="U7663">
        <f>ROUNDDOWN(C7663,0)</f>
        <v>4</v>
      </c>
      <c r="V7663">
        <f>RIGHT(K7663,2)+2000</f>
        <v>2013</v>
      </c>
      <c r="W7663" t="str">
        <f>INDEX(_xlfn.TEXTSPLIT(K7663,"-"),1,2)</f>
        <v>Jun</v>
      </c>
      <c r="X7663" t="str">
        <f>INDEX(_xlfn.TEXTSPLIT(K7663,"-"),1,1)</f>
        <v>26</v>
      </c>
      <c r="Y7663">
        <f>INDEX(months!B:B,MATCH(Sheet1!W7663,months!A:A,0))</f>
        <v>6</v>
      </c>
      <c r="Z7663">
        <f t="shared" si="839"/>
        <v>41451</v>
      </c>
    </row>
    <row r="7664" spans="1:26" x14ac:dyDescent="0.2">
      <c r="A7664" t="s">
        <v>10591</v>
      </c>
      <c r="B7664" t="s">
        <v>3070</v>
      </c>
      <c r="C7664">
        <v>4.4000000000000004</v>
      </c>
      <c r="D7664">
        <v>102215</v>
      </c>
      <c r="E7664" t="s">
        <v>546</v>
      </c>
      <c r="F7664" t="s">
        <v>65</v>
      </c>
      <c r="G7664" t="s">
        <v>23</v>
      </c>
      <c r="H7664" t="s">
        <v>24</v>
      </c>
      <c r="I7664" t="s">
        <v>44</v>
      </c>
      <c r="J7664" t="s">
        <v>2868</v>
      </c>
      <c r="K7664" t="s">
        <v>499</v>
      </c>
      <c r="L7664" t="s">
        <v>105</v>
      </c>
      <c r="M7664" t="s">
        <v>29</v>
      </c>
      <c r="N7664">
        <f t="shared" si="833"/>
        <v>0</v>
      </c>
      <c r="O7664" t="str">
        <f t="shared" si="834"/>
        <v>No</v>
      </c>
      <c r="P7664">
        <f t="shared" si="835"/>
        <v>0</v>
      </c>
      <c r="Q7664">
        <f t="shared" si="836"/>
        <v>4813937689</v>
      </c>
      <c r="R7664">
        <f t="shared" si="837"/>
        <v>4.1933383153624479</v>
      </c>
      <c r="S7664" t="str">
        <f t="shared" si="838"/>
        <v>Acceptable</v>
      </c>
      <c r="T7664">
        <f>ROUNDUP(C7664,0)</f>
        <v>5</v>
      </c>
      <c r="U7664">
        <f>ROUNDDOWN(C7664,0)</f>
        <v>4</v>
      </c>
      <c r="V7664">
        <f>RIGHT(K7664,2)+2000</f>
        <v>2018</v>
      </c>
      <c r="W7664" t="str">
        <f>INDEX(_xlfn.TEXTSPLIT(K7664,"-"),1,2)</f>
        <v>Jun</v>
      </c>
      <c r="X7664" t="str">
        <f>INDEX(_xlfn.TEXTSPLIT(K7664,"-"),1,1)</f>
        <v>25</v>
      </c>
      <c r="Y7664">
        <f>INDEX(months!B:B,MATCH(Sheet1!W7664,months!A:A,0))</f>
        <v>6</v>
      </c>
      <c r="Z7664">
        <f t="shared" si="839"/>
        <v>43276</v>
      </c>
    </row>
    <row r="7665" spans="1:26" x14ac:dyDescent="0.2">
      <c r="A7665" t="s">
        <v>10592</v>
      </c>
      <c r="B7665" t="s">
        <v>3070</v>
      </c>
      <c r="D7665">
        <v>0</v>
      </c>
      <c r="E7665" t="s">
        <v>232</v>
      </c>
      <c r="F7665" t="s">
        <v>1010</v>
      </c>
      <c r="G7665" t="s">
        <v>23</v>
      </c>
      <c r="H7665" t="s">
        <v>24</v>
      </c>
      <c r="I7665" t="s">
        <v>25</v>
      </c>
      <c r="J7665" t="s">
        <v>1303</v>
      </c>
      <c r="K7665" t="s">
        <v>3837</v>
      </c>
      <c r="L7665" t="s">
        <v>180</v>
      </c>
      <c r="M7665" t="s">
        <v>81</v>
      </c>
      <c r="N7665">
        <f t="shared" si="833"/>
        <v>0</v>
      </c>
      <c r="O7665" t="str">
        <f t="shared" si="834"/>
        <v>No</v>
      </c>
      <c r="P7665">
        <f t="shared" si="835"/>
        <v>0</v>
      </c>
      <c r="Q7665">
        <f t="shared" si="836"/>
        <v>4813937689</v>
      </c>
      <c r="R7665">
        <f t="shared" si="837"/>
        <v>4.1933383153624479</v>
      </c>
      <c r="S7665" t="str">
        <f t="shared" si="838"/>
        <v>Acceptable</v>
      </c>
      <c r="T7665">
        <f>ROUNDUP(C7665,0)</f>
        <v>0</v>
      </c>
      <c r="U7665">
        <f>ROUNDDOWN(C7665,0)</f>
        <v>0</v>
      </c>
      <c r="V7665">
        <f>RIGHT(K7665,2)+2000</f>
        <v>2018</v>
      </c>
      <c r="W7665" t="str">
        <f>INDEX(_xlfn.TEXTSPLIT(K7665,"-"),1,2)</f>
        <v>Jan</v>
      </c>
      <c r="X7665" t="str">
        <f>INDEX(_xlfn.TEXTSPLIT(K7665,"-"),1,1)</f>
        <v>30</v>
      </c>
      <c r="Y7665">
        <f>INDEX(months!B:B,MATCH(Sheet1!W7665,months!A:A,0))</f>
        <v>1</v>
      </c>
      <c r="Z7665">
        <f t="shared" si="839"/>
        <v>43130</v>
      </c>
    </row>
    <row r="7666" spans="1:26" x14ac:dyDescent="0.2">
      <c r="A7666" t="s">
        <v>10593</v>
      </c>
      <c r="B7666" t="s">
        <v>3070</v>
      </c>
      <c r="C7666">
        <v>4.5</v>
      </c>
      <c r="D7666">
        <v>41</v>
      </c>
      <c r="E7666" t="s">
        <v>159</v>
      </c>
      <c r="F7666" t="s">
        <v>775</v>
      </c>
      <c r="G7666" t="s">
        <v>23</v>
      </c>
      <c r="H7666" t="s">
        <v>24</v>
      </c>
      <c r="I7666" t="s">
        <v>25</v>
      </c>
      <c r="J7666" t="s">
        <v>1303</v>
      </c>
      <c r="K7666" t="s">
        <v>1187</v>
      </c>
      <c r="L7666" t="s">
        <v>3622</v>
      </c>
      <c r="M7666" t="s">
        <v>81</v>
      </c>
      <c r="N7666">
        <f t="shared" si="833"/>
        <v>0</v>
      </c>
      <c r="O7666" t="str">
        <f t="shared" si="834"/>
        <v>No</v>
      </c>
      <c r="P7666">
        <f t="shared" si="835"/>
        <v>0</v>
      </c>
      <c r="Q7666">
        <f t="shared" si="836"/>
        <v>4813937689</v>
      </c>
      <c r="R7666">
        <f t="shared" si="837"/>
        <v>4.1933383153624479</v>
      </c>
      <c r="S7666" t="str">
        <f t="shared" si="838"/>
        <v>Acceptable</v>
      </c>
      <c r="T7666">
        <f>ROUNDUP(C7666,0)</f>
        <v>5</v>
      </c>
      <c r="U7666">
        <f>ROUNDDOWN(C7666,0)</f>
        <v>4</v>
      </c>
      <c r="V7666">
        <f>RIGHT(K7666,2)+2000</f>
        <v>2017</v>
      </c>
      <c r="W7666" t="str">
        <f>INDEX(_xlfn.TEXTSPLIT(K7666,"-"),1,2)</f>
        <v>Jun</v>
      </c>
      <c r="X7666" t="str">
        <f>INDEX(_xlfn.TEXTSPLIT(K7666,"-"),1,1)</f>
        <v>15</v>
      </c>
      <c r="Y7666">
        <f>INDEX(months!B:B,MATCH(Sheet1!W7666,months!A:A,0))</f>
        <v>6</v>
      </c>
      <c r="Z7666">
        <f t="shared" si="839"/>
        <v>42901</v>
      </c>
    </row>
    <row r="7667" spans="1:26" x14ac:dyDescent="0.2">
      <c r="A7667" t="s">
        <v>10594</v>
      </c>
      <c r="B7667" t="s">
        <v>2665</v>
      </c>
      <c r="C7667">
        <v>3.5</v>
      </c>
      <c r="D7667">
        <v>23</v>
      </c>
      <c r="E7667" t="s">
        <v>96</v>
      </c>
      <c r="F7667" t="s">
        <v>775</v>
      </c>
      <c r="G7667" t="s">
        <v>649</v>
      </c>
      <c r="H7667" t="s">
        <v>3310</v>
      </c>
      <c r="I7667" t="s">
        <v>25</v>
      </c>
      <c r="J7667" t="s">
        <v>2824</v>
      </c>
      <c r="K7667" t="s">
        <v>729</v>
      </c>
      <c r="L7667" t="s">
        <v>2914</v>
      </c>
      <c r="M7667" t="s">
        <v>81</v>
      </c>
      <c r="N7667">
        <f t="shared" si="833"/>
        <v>0</v>
      </c>
      <c r="O7667" t="str">
        <f t="shared" si="834"/>
        <v>No</v>
      </c>
      <c r="P7667">
        <f t="shared" si="835"/>
        <v>0</v>
      </c>
      <c r="Q7667">
        <f t="shared" si="836"/>
        <v>4813937689</v>
      </c>
      <c r="R7667">
        <f t="shared" si="837"/>
        <v>4.1933383153624479</v>
      </c>
      <c r="S7667" t="str">
        <f t="shared" si="838"/>
        <v>Acceptable</v>
      </c>
      <c r="T7667">
        <f>ROUNDUP(C7667,0)</f>
        <v>4</v>
      </c>
      <c r="U7667">
        <f>ROUNDDOWN(C7667,0)</f>
        <v>3</v>
      </c>
      <c r="V7667">
        <f>RIGHT(K7667,2)+2000</f>
        <v>2017</v>
      </c>
      <c r="W7667" t="str">
        <f>INDEX(_xlfn.TEXTSPLIT(K7667,"-"),1,2)</f>
        <v>Dec</v>
      </c>
      <c r="X7667" t="str">
        <f>INDEX(_xlfn.TEXTSPLIT(K7667,"-"),1,1)</f>
        <v>27</v>
      </c>
      <c r="Y7667">
        <f>INDEX(months!B:B,MATCH(Sheet1!W7667,months!A:A,0))</f>
        <v>12</v>
      </c>
      <c r="Z7667">
        <f t="shared" si="839"/>
        <v>43096</v>
      </c>
    </row>
    <row r="7668" spans="1:26" x14ac:dyDescent="0.2">
      <c r="A7668" t="s">
        <v>10595</v>
      </c>
      <c r="B7668" t="s">
        <v>2665</v>
      </c>
      <c r="C7668">
        <v>4.2</v>
      </c>
      <c r="D7668">
        <v>33</v>
      </c>
      <c r="E7668" t="s">
        <v>481</v>
      </c>
      <c r="F7668" t="s">
        <v>775</v>
      </c>
      <c r="G7668" t="s">
        <v>23</v>
      </c>
      <c r="H7668" t="s">
        <v>24</v>
      </c>
      <c r="I7668" t="s">
        <v>44</v>
      </c>
      <c r="J7668" t="s">
        <v>2684</v>
      </c>
      <c r="K7668" t="s">
        <v>2510</v>
      </c>
      <c r="L7668" t="s">
        <v>10596</v>
      </c>
      <c r="M7668" t="s">
        <v>60</v>
      </c>
      <c r="N7668">
        <f t="shared" si="833"/>
        <v>0</v>
      </c>
      <c r="O7668" t="str">
        <f t="shared" si="834"/>
        <v>No</v>
      </c>
      <c r="P7668">
        <f t="shared" si="835"/>
        <v>0</v>
      </c>
      <c r="Q7668">
        <f t="shared" si="836"/>
        <v>4813937689</v>
      </c>
      <c r="R7668">
        <f t="shared" si="837"/>
        <v>4.1933383153624479</v>
      </c>
      <c r="S7668" t="str">
        <f t="shared" si="838"/>
        <v>Acceptable</v>
      </c>
      <c r="T7668">
        <f>ROUNDUP(C7668,0)</f>
        <v>5</v>
      </c>
      <c r="U7668">
        <f>ROUNDDOWN(C7668,0)</f>
        <v>4</v>
      </c>
      <c r="V7668">
        <f>RIGHT(K7668,2)+2000</f>
        <v>2018</v>
      </c>
      <c r="W7668" t="str">
        <f>INDEX(_xlfn.TEXTSPLIT(K7668,"-"),1,2)</f>
        <v>Jul</v>
      </c>
      <c r="X7668" t="str">
        <f>INDEX(_xlfn.TEXTSPLIT(K7668,"-"),1,1)</f>
        <v>1</v>
      </c>
      <c r="Y7668">
        <f>INDEX(months!B:B,MATCH(Sheet1!W7668,months!A:A,0))</f>
        <v>7</v>
      </c>
      <c r="Z7668">
        <f t="shared" si="839"/>
        <v>43282</v>
      </c>
    </row>
    <row r="7669" spans="1:26" x14ac:dyDescent="0.2">
      <c r="A7669" t="s">
        <v>10597</v>
      </c>
      <c r="B7669" t="s">
        <v>4457</v>
      </c>
      <c r="C7669">
        <v>3.7</v>
      </c>
      <c r="D7669">
        <v>19</v>
      </c>
      <c r="E7669" t="s">
        <v>619</v>
      </c>
      <c r="F7669" t="s">
        <v>775</v>
      </c>
      <c r="G7669" t="s">
        <v>23</v>
      </c>
      <c r="H7669" t="s">
        <v>24</v>
      </c>
      <c r="I7669" t="s">
        <v>25</v>
      </c>
      <c r="J7669" t="s">
        <v>4458</v>
      </c>
      <c r="K7669" t="s">
        <v>2682</v>
      </c>
      <c r="L7669" t="s">
        <v>98</v>
      </c>
      <c r="M7669" t="s">
        <v>81</v>
      </c>
      <c r="N7669">
        <f t="shared" si="833"/>
        <v>0</v>
      </c>
      <c r="O7669" t="str">
        <f t="shared" si="834"/>
        <v>No</v>
      </c>
      <c r="P7669">
        <f t="shared" si="835"/>
        <v>0</v>
      </c>
      <c r="Q7669">
        <f t="shared" si="836"/>
        <v>4813937689</v>
      </c>
      <c r="R7669">
        <f t="shared" si="837"/>
        <v>4.1933383153624479</v>
      </c>
      <c r="S7669" t="str">
        <f t="shared" si="838"/>
        <v>Acceptable</v>
      </c>
      <c r="T7669">
        <f>ROUNDUP(C7669,0)</f>
        <v>4</v>
      </c>
      <c r="U7669">
        <f>ROUNDDOWN(C7669,0)</f>
        <v>3</v>
      </c>
      <c r="V7669">
        <f>RIGHT(K7669,2)+2000</f>
        <v>2018</v>
      </c>
      <c r="W7669" t="str">
        <f>INDEX(_xlfn.TEXTSPLIT(K7669,"-"),1,2)</f>
        <v>Apr</v>
      </c>
      <c r="X7669" t="str">
        <f>INDEX(_xlfn.TEXTSPLIT(K7669,"-"),1,1)</f>
        <v>17</v>
      </c>
      <c r="Y7669">
        <f>INDEX(months!B:B,MATCH(Sheet1!W7669,months!A:A,0))</f>
        <v>4</v>
      </c>
      <c r="Z7669">
        <f t="shared" si="839"/>
        <v>43207</v>
      </c>
    </row>
    <row r="7670" spans="1:26" x14ac:dyDescent="0.2">
      <c r="A7670" t="s">
        <v>10598</v>
      </c>
      <c r="B7670" t="s">
        <v>4612</v>
      </c>
      <c r="C7670">
        <v>4.4000000000000004</v>
      </c>
      <c r="D7670">
        <v>15911</v>
      </c>
      <c r="E7670" t="s">
        <v>271</v>
      </c>
      <c r="F7670" t="s">
        <v>65</v>
      </c>
      <c r="G7670" t="s">
        <v>23</v>
      </c>
      <c r="H7670" t="s">
        <v>24</v>
      </c>
      <c r="I7670" t="s">
        <v>25</v>
      </c>
      <c r="J7670" t="s">
        <v>4613</v>
      </c>
      <c r="K7670" t="s">
        <v>1689</v>
      </c>
      <c r="L7670" t="s">
        <v>10599</v>
      </c>
      <c r="M7670" t="s">
        <v>81</v>
      </c>
      <c r="N7670">
        <f t="shared" si="833"/>
        <v>0</v>
      </c>
      <c r="O7670" t="str">
        <f t="shared" si="834"/>
        <v>No</v>
      </c>
      <c r="P7670">
        <f t="shared" si="835"/>
        <v>0</v>
      </c>
      <c r="Q7670">
        <f t="shared" si="836"/>
        <v>4813937689</v>
      </c>
      <c r="R7670">
        <f t="shared" si="837"/>
        <v>4.1933383153624479</v>
      </c>
      <c r="S7670" t="str">
        <f t="shared" si="838"/>
        <v>Acceptable</v>
      </c>
      <c r="T7670">
        <f>ROUNDUP(C7670,0)</f>
        <v>5</v>
      </c>
      <c r="U7670">
        <f>ROUNDDOWN(C7670,0)</f>
        <v>4</v>
      </c>
      <c r="V7670">
        <f>RIGHT(K7670,2)+2000</f>
        <v>2018</v>
      </c>
      <c r="W7670" t="str">
        <f>INDEX(_xlfn.TEXTSPLIT(K7670,"-"),1,2)</f>
        <v>Jun</v>
      </c>
      <c r="X7670" t="str">
        <f>INDEX(_xlfn.TEXTSPLIT(K7670,"-"),1,1)</f>
        <v>30</v>
      </c>
      <c r="Y7670">
        <f>INDEX(months!B:B,MATCH(Sheet1!W7670,months!A:A,0))</f>
        <v>6</v>
      </c>
      <c r="Z7670">
        <f t="shared" si="839"/>
        <v>43281</v>
      </c>
    </row>
    <row r="7671" spans="1:26" x14ac:dyDescent="0.2">
      <c r="A7671" t="s">
        <v>10600</v>
      </c>
      <c r="B7671" t="s">
        <v>5446</v>
      </c>
      <c r="C7671">
        <v>3.4</v>
      </c>
      <c r="D7671">
        <v>1147</v>
      </c>
      <c r="E7671" t="s">
        <v>21</v>
      </c>
      <c r="F7671" t="s">
        <v>50</v>
      </c>
      <c r="G7671" t="s">
        <v>23</v>
      </c>
      <c r="H7671" t="s">
        <v>24</v>
      </c>
      <c r="I7671" t="s">
        <v>25</v>
      </c>
      <c r="J7671" t="s">
        <v>5447</v>
      </c>
      <c r="K7671" t="s">
        <v>209</v>
      </c>
      <c r="L7671" t="s">
        <v>10601</v>
      </c>
      <c r="M7671" t="s">
        <v>29</v>
      </c>
      <c r="N7671">
        <f t="shared" si="833"/>
        <v>0</v>
      </c>
      <c r="O7671" t="str">
        <f t="shared" si="834"/>
        <v>No</v>
      </c>
      <c r="P7671">
        <f t="shared" si="835"/>
        <v>0</v>
      </c>
      <c r="Q7671">
        <f t="shared" si="836"/>
        <v>4813937689</v>
      </c>
      <c r="R7671">
        <f t="shared" si="837"/>
        <v>4.1933383153624479</v>
      </c>
      <c r="S7671" t="str">
        <f t="shared" si="838"/>
        <v>Acceptable</v>
      </c>
      <c r="T7671">
        <f>ROUNDUP(C7671,0)</f>
        <v>4</v>
      </c>
      <c r="U7671">
        <f>ROUNDDOWN(C7671,0)</f>
        <v>3</v>
      </c>
      <c r="V7671">
        <f>RIGHT(K7671,2)+2000</f>
        <v>2018</v>
      </c>
      <c r="W7671" t="str">
        <f>INDEX(_xlfn.TEXTSPLIT(K7671,"-"),1,2)</f>
        <v>May</v>
      </c>
      <c r="X7671" t="str">
        <f>INDEX(_xlfn.TEXTSPLIT(K7671,"-"),1,1)</f>
        <v>28</v>
      </c>
      <c r="Y7671">
        <f>INDEX(months!B:B,MATCH(Sheet1!W7671,months!A:A,0))</f>
        <v>5</v>
      </c>
      <c r="Z7671">
        <f t="shared" si="839"/>
        <v>43248</v>
      </c>
    </row>
    <row r="7672" spans="1:26" x14ac:dyDescent="0.2">
      <c r="A7672" t="s">
        <v>10602</v>
      </c>
      <c r="B7672" t="s">
        <v>3827</v>
      </c>
      <c r="C7672">
        <v>4.3</v>
      </c>
      <c r="D7672">
        <v>64</v>
      </c>
      <c r="E7672" t="s">
        <v>756</v>
      </c>
      <c r="F7672" t="s">
        <v>57</v>
      </c>
      <c r="G7672" t="s">
        <v>23</v>
      </c>
      <c r="H7672" t="s">
        <v>24</v>
      </c>
      <c r="I7672" t="s">
        <v>44</v>
      </c>
      <c r="J7672" t="s">
        <v>3828</v>
      </c>
      <c r="K7672" t="s">
        <v>695</v>
      </c>
      <c r="L7672" t="s">
        <v>1324</v>
      </c>
      <c r="M7672" t="s">
        <v>81</v>
      </c>
      <c r="N7672">
        <f t="shared" si="833"/>
        <v>0</v>
      </c>
      <c r="O7672" t="str">
        <f t="shared" si="834"/>
        <v>No</v>
      </c>
      <c r="P7672">
        <f t="shared" si="835"/>
        <v>0</v>
      </c>
      <c r="Q7672">
        <f t="shared" si="836"/>
        <v>4813937689</v>
      </c>
      <c r="R7672">
        <f t="shared" si="837"/>
        <v>4.1933383153624479</v>
      </c>
      <c r="S7672" t="str">
        <f t="shared" si="838"/>
        <v>Acceptable</v>
      </c>
      <c r="T7672">
        <f>ROUNDUP(C7672,0)</f>
        <v>5</v>
      </c>
      <c r="U7672">
        <f>ROUNDDOWN(C7672,0)</f>
        <v>4</v>
      </c>
      <c r="V7672">
        <f>RIGHT(K7672,2)+2000</f>
        <v>2018</v>
      </c>
      <c r="W7672" t="str">
        <f>INDEX(_xlfn.TEXTSPLIT(K7672,"-"),1,2)</f>
        <v>Mar</v>
      </c>
      <c r="X7672" t="str">
        <f>INDEX(_xlfn.TEXTSPLIT(K7672,"-"),1,1)</f>
        <v>22</v>
      </c>
      <c r="Y7672">
        <f>INDEX(months!B:B,MATCH(Sheet1!W7672,months!A:A,0))</f>
        <v>3</v>
      </c>
      <c r="Z7672">
        <f t="shared" si="839"/>
        <v>43181</v>
      </c>
    </row>
    <row r="7673" spans="1:26" x14ac:dyDescent="0.2">
      <c r="A7673" t="s">
        <v>10603</v>
      </c>
      <c r="B7673" t="s">
        <v>1790</v>
      </c>
      <c r="C7673">
        <v>3.6</v>
      </c>
      <c r="D7673">
        <v>180</v>
      </c>
      <c r="E7673" t="s">
        <v>223</v>
      </c>
      <c r="F7673" t="s">
        <v>22</v>
      </c>
      <c r="G7673" t="s">
        <v>23</v>
      </c>
      <c r="H7673" t="s">
        <v>24</v>
      </c>
      <c r="I7673" t="s">
        <v>25</v>
      </c>
      <c r="J7673" t="s">
        <v>1791</v>
      </c>
      <c r="K7673" t="s">
        <v>3123</v>
      </c>
      <c r="L7673" t="s">
        <v>10604</v>
      </c>
      <c r="M7673" t="s">
        <v>47</v>
      </c>
      <c r="N7673">
        <f t="shared" si="833"/>
        <v>0</v>
      </c>
      <c r="O7673" t="str">
        <f t="shared" si="834"/>
        <v>No</v>
      </c>
      <c r="P7673">
        <f t="shared" si="835"/>
        <v>0</v>
      </c>
      <c r="Q7673">
        <f t="shared" si="836"/>
        <v>4813937689</v>
      </c>
      <c r="R7673">
        <f t="shared" si="837"/>
        <v>4.1933383153624479</v>
      </c>
      <c r="S7673" t="str">
        <f t="shared" si="838"/>
        <v>Acceptable</v>
      </c>
      <c r="T7673">
        <f>ROUNDUP(C7673,0)</f>
        <v>4</v>
      </c>
      <c r="U7673">
        <f>ROUNDDOWN(C7673,0)</f>
        <v>3</v>
      </c>
      <c r="V7673">
        <f>RIGHT(K7673,2)+2000</f>
        <v>2017</v>
      </c>
      <c r="W7673" t="str">
        <f>INDEX(_xlfn.TEXTSPLIT(K7673,"-"),1,2)</f>
        <v>Oct</v>
      </c>
      <c r="X7673" t="str">
        <f>INDEX(_xlfn.TEXTSPLIT(K7673,"-"),1,1)</f>
        <v>6</v>
      </c>
      <c r="Y7673">
        <f>INDEX(months!B:B,MATCH(Sheet1!W7673,months!A:A,0))</f>
        <v>10</v>
      </c>
      <c r="Z7673">
        <f t="shared" si="839"/>
        <v>43014</v>
      </c>
    </row>
    <row r="7674" spans="1:26" x14ac:dyDescent="0.2">
      <c r="A7674" t="s">
        <v>10605</v>
      </c>
      <c r="B7674" t="s">
        <v>5446</v>
      </c>
      <c r="C7674">
        <v>4.5999999999999996</v>
      </c>
      <c r="D7674">
        <v>2681</v>
      </c>
      <c r="E7674" t="s">
        <v>1713</v>
      </c>
      <c r="F7674" t="s">
        <v>50</v>
      </c>
      <c r="G7674" t="s">
        <v>23</v>
      </c>
      <c r="H7674" t="s">
        <v>24</v>
      </c>
      <c r="I7674" t="s">
        <v>25</v>
      </c>
      <c r="J7674" t="s">
        <v>5447</v>
      </c>
      <c r="K7674" t="s">
        <v>4819</v>
      </c>
      <c r="L7674" t="s">
        <v>1336</v>
      </c>
      <c r="M7674" t="s">
        <v>29</v>
      </c>
      <c r="N7674">
        <f t="shared" si="833"/>
        <v>0</v>
      </c>
      <c r="O7674" t="str">
        <f t="shared" si="834"/>
        <v>No</v>
      </c>
      <c r="P7674">
        <f t="shared" si="835"/>
        <v>0</v>
      </c>
      <c r="Q7674">
        <f t="shared" si="836"/>
        <v>4813937689</v>
      </c>
      <c r="R7674">
        <f t="shared" si="837"/>
        <v>4.1933383153624479</v>
      </c>
      <c r="S7674" t="str">
        <f t="shared" si="838"/>
        <v>Acceptable</v>
      </c>
      <c r="T7674">
        <f>ROUNDUP(C7674,0)</f>
        <v>5</v>
      </c>
      <c r="U7674">
        <f>ROUNDDOWN(C7674,0)</f>
        <v>4</v>
      </c>
      <c r="V7674">
        <f>RIGHT(K7674,2)+2000</f>
        <v>2017</v>
      </c>
      <c r="W7674" t="str">
        <f>INDEX(_xlfn.TEXTSPLIT(K7674,"-"),1,2)</f>
        <v>Sep</v>
      </c>
      <c r="X7674" t="str">
        <f>INDEX(_xlfn.TEXTSPLIT(K7674,"-"),1,1)</f>
        <v>25</v>
      </c>
      <c r="Y7674">
        <f>INDEX(months!B:B,MATCH(Sheet1!W7674,months!A:A,0))</f>
        <v>9</v>
      </c>
      <c r="Z7674">
        <f t="shared" si="839"/>
        <v>43003</v>
      </c>
    </row>
    <row r="7675" spans="1:26" x14ac:dyDescent="0.2">
      <c r="A7675" t="s">
        <v>10606</v>
      </c>
      <c r="B7675" t="s">
        <v>3070</v>
      </c>
      <c r="C7675">
        <v>4.5999999999999996</v>
      </c>
      <c r="D7675">
        <v>7</v>
      </c>
      <c r="E7675" t="s">
        <v>83</v>
      </c>
      <c r="F7675" t="s">
        <v>1199</v>
      </c>
      <c r="G7675" t="s">
        <v>23</v>
      </c>
      <c r="H7675" t="s">
        <v>24</v>
      </c>
      <c r="I7675" t="s">
        <v>124</v>
      </c>
      <c r="J7675" t="s">
        <v>1303</v>
      </c>
      <c r="K7675" t="s">
        <v>144</v>
      </c>
      <c r="L7675" t="s">
        <v>164</v>
      </c>
      <c r="M7675" t="s">
        <v>81</v>
      </c>
      <c r="N7675">
        <f t="shared" si="833"/>
        <v>0</v>
      </c>
      <c r="O7675" t="str">
        <f t="shared" si="834"/>
        <v>No</v>
      </c>
      <c r="P7675">
        <f t="shared" si="835"/>
        <v>0</v>
      </c>
      <c r="Q7675">
        <f t="shared" si="836"/>
        <v>4813937689</v>
      </c>
      <c r="R7675">
        <f t="shared" si="837"/>
        <v>4.1933383153624479</v>
      </c>
      <c r="S7675" t="str">
        <f t="shared" si="838"/>
        <v>Acceptable</v>
      </c>
      <c r="T7675">
        <f>ROUNDUP(C7675,0)</f>
        <v>5</v>
      </c>
      <c r="U7675">
        <f>ROUNDDOWN(C7675,0)</f>
        <v>4</v>
      </c>
      <c r="V7675">
        <f>RIGHT(K7675,2)+2000</f>
        <v>2018</v>
      </c>
      <c r="W7675" t="str">
        <f>INDEX(_xlfn.TEXTSPLIT(K7675,"-"),1,2)</f>
        <v>Mar</v>
      </c>
      <c r="X7675" t="str">
        <f>INDEX(_xlfn.TEXTSPLIT(K7675,"-"),1,1)</f>
        <v>21</v>
      </c>
      <c r="Y7675">
        <f>INDEX(months!B:B,MATCH(Sheet1!W7675,months!A:A,0))</f>
        <v>3</v>
      </c>
      <c r="Z7675">
        <f t="shared" si="839"/>
        <v>43180</v>
      </c>
    </row>
    <row r="7676" spans="1:26" x14ac:dyDescent="0.2">
      <c r="A7676" t="s">
        <v>10607</v>
      </c>
      <c r="B7676" t="s">
        <v>2518</v>
      </c>
      <c r="C7676">
        <v>4.2</v>
      </c>
      <c r="D7676">
        <v>251</v>
      </c>
      <c r="E7676" t="s">
        <v>472</v>
      </c>
      <c r="F7676" t="s">
        <v>22</v>
      </c>
      <c r="G7676" t="s">
        <v>23</v>
      </c>
      <c r="H7676" t="s">
        <v>24</v>
      </c>
      <c r="I7676" t="s">
        <v>25</v>
      </c>
      <c r="J7676" t="s">
        <v>2519</v>
      </c>
      <c r="K7676" t="s">
        <v>695</v>
      </c>
      <c r="L7676" t="s">
        <v>10608</v>
      </c>
      <c r="M7676" t="s">
        <v>81</v>
      </c>
      <c r="N7676">
        <f t="shared" si="833"/>
        <v>0</v>
      </c>
      <c r="O7676" t="str">
        <f t="shared" si="834"/>
        <v>No</v>
      </c>
      <c r="P7676">
        <f t="shared" si="835"/>
        <v>0</v>
      </c>
      <c r="Q7676">
        <f t="shared" si="836"/>
        <v>4813937689</v>
      </c>
      <c r="R7676">
        <f t="shared" si="837"/>
        <v>4.1933383153624479</v>
      </c>
      <c r="S7676" t="str">
        <f t="shared" si="838"/>
        <v>Acceptable</v>
      </c>
      <c r="T7676">
        <f>ROUNDUP(C7676,0)</f>
        <v>5</v>
      </c>
      <c r="U7676">
        <f>ROUNDDOWN(C7676,0)</f>
        <v>4</v>
      </c>
      <c r="V7676">
        <f>RIGHT(K7676,2)+2000</f>
        <v>2018</v>
      </c>
      <c r="W7676" t="str">
        <f>INDEX(_xlfn.TEXTSPLIT(K7676,"-"),1,2)</f>
        <v>Mar</v>
      </c>
      <c r="X7676" t="str">
        <f>INDEX(_xlfn.TEXTSPLIT(K7676,"-"),1,1)</f>
        <v>22</v>
      </c>
      <c r="Y7676">
        <f>INDEX(months!B:B,MATCH(Sheet1!W7676,months!A:A,0))</f>
        <v>3</v>
      </c>
      <c r="Z7676">
        <f t="shared" si="839"/>
        <v>43181</v>
      </c>
    </row>
    <row r="7677" spans="1:26" x14ac:dyDescent="0.2">
      <c r="A7677" t="s">
        <v>10609</v>
      </c>
      <c r="B7677" t="s">
        <v>3070</v>
      </c>
      <c r="C7677">
        <v>4.3</v>
      </c>
      <c r="D7677">
        <v>9465</v>
      </c>
      <c r="E7677" t="s">
        <v>1686</v>
      </c>
      <c r="F7677" t="s">
        <v>32</v>
      </c>
      <c r="G7677" t="s">
        <v>23</v>
      </c>
      <c r="H7677" t="s">
        <v>24</v>
      </c>
      <c r="I7677" t="s">
        <v>25</v>
      </c>
      <c r="J7677" t="s">
        <v>1537</v>
      </c>
      <c r="K7677" t="s">
        <v>243</v>
      </c>
      <c r="L7677" t="s">
        <v>10610</v>
      </c>
      <c r="M7677" t="s">
        <v>54</v>
      </c>
      <c r="N7677">
        <f t="shared" si="833"/>
        <v>0</v>
      </c>
      <c r="O7677" t="str">
        <f t="shared" si="834"/>
        <v>No</v>
      </c>
      <c r="P7677">
        <f t="shared" si="835"/>
        <v>0</v>
      </c>
      <c r="Q7677">
        <f t="shared" si="836"/>
        <v>4813937689</v>
      </c>
      <c r="R7677">
        <f t="shared" si="837"/>
        <v>4.1933383153624479</v>
      </c>
      <c r="S7677" t="str">
        <f t="shared" si="838"/>
        <v>Acceptable</v>
      </c>
      <c r="T7677">
        <f>ROUNDUP(C7677,0)</f>
        <v>5</v>
      </c>
      <c r="U7677">
        <f>ROUNDDOWN(C7677,0)</f>
        <v>4</v>
      </c>
      <c r="V7677">
        <f>RIGHT(K7677,2)+2000</f>
        <v>2018</v>
      </c>
      <c r="W7677" t="str">
        <f>INDEX(_xlfn.TEXTSPLIT(K7677,"-"),1,2)</f>
        <v>Jul</v>
      </c>
      <c r="X7677" t="str">
        <f>INDEX(_xlfn.TEXTSPLIT(K7677,"-"),1,1)</f>
        <v>8</v>
      </c>
      <c r="Y7677">
        <f>INDEX(months!B:B,MATCH(Sheet1!W7677,months!A:A,0))</f>
        <v>7</v>
      </c>
      <c r="Z7677">
        <f t="shared" si="839"/>
        <v>43289</v>
      </c>
    </row>
    <row r="7678" spans="1:26" x14ac:dyDescent="0.2">
      <c r="A7678" t="s">
        <v>10611</v>
      </c>
      <c r="B7678" t="s">
        <v>3070</v>
      </c>
      <c r="C7678">
        <v>3.8</v>
      </c>
      <c r="D7678">
        <v>128</v>
      </c>
      <c r="E7678" t="s">
        <v>289</v>
      </c>
      <c r="F7678" t="s">
        <v>22</v>
      </c>
      <c r="G7678" t="s">
        <v>23</v>
      </c>
      <c r="H7678" t="s">
        <v>24</v>
      </c>
      <c r="I7678" t="s">
        <v>44</v>
      </c>
      <c r="J7678" t="s">
        <v>1537</v>
      </c>
      <c r="K7678" t="s">
        <v>10612</v>
      </c>
      <c r="L7678" t="s">
        <v>1283</v>
      </c>
      <c r="M7678" t="s">
        <v>29</v>
      </c>
      <c r="N7678">
        <f t="shared" si="833"/>
        <v>0</v>
      </c>
      <c r="O7678" t="str">
        <f t="shared" si="834"/>
        <v>No</v>
      </c>
      <c r="P7678">
        <f t="shared" si="835"/>
        <v>0</v>
      </c>
      <c r="Q7678">
        <f t="shared" si="836"/>
        <v>4813937689</v>
      </c>
      <c r="R7678">
        <f t="shared" si="837"/>
        <v>4.1933383153624479</v>
      </c>
      <c r="S7678" t="str">
        <f t="shared" si="838"/>
        <v>Acceptable</v>
      </c>
      <c r="T7678">
        <f>ROUNDUP(C7678,0)</f>
        <v>4</v>
      </c>
      <c r="U7678">
        <f>ROUNDDOWN(C7678,0)</f>
        <v>3</v>
      </c>
      <c r="V7678">
        <f>RIGHT(K7678,2)+2000</f>
        <v>2016</v>
      </c>
      <c r="W7678" t="str">
        <f>INDEX(_xlfn.TEXTSPLIT(K7678,"-"),1,2)</f>
        <v>Jul</v>
      </c>
      <c r="X7678" t="str">
        <f>INDEX(_xlfn.TEXTSPLIT(K7678,"-"),1,1)</f>
        <v>11</v>
      </c>
      <c r="Y7678">
        <f>INDEX(months!B:B,MATCH(Sheet1!W7678,months!A:A,0))</f>
        <v>7</v>
      </c>
      <c r="Z7678">
        <f t="shared" si="839"/>
        <v>42562</v>
      </c>
    </row>
    <row r="7679" spans="1:26" x14ac:dyDescent="0.2">
      <c r="A7679" t="s">
        <v>10613</v>
      </c>
      <c r="B7679" t="s">
        <v>4612</v>
      </c>
      <c r="C7679">
        <v>1.4</v>
      </c>
      <c r="D7679">
        <v>20</v>
      </c>
      <c r="E7679" t="s">
        <v>3905</v>
      </c>
      <c r="F7679" t="s">
        <v>775</v>
      </c>
      <c r="G7679" t="s">
        <v>23</v>
      </c>
      <c r="H7679" t="s">
        <v>24</v>
      </c>
      <c r="I7679" t="s">
        <v>25</v>
      </c>
      <c r="J7679" t="s">
        <v>4613</v>
      </c>
      <c r="K7679" t="s">
        <v>743</v>
      </c>
      <c r="L7679" t="s">
        <v>4987</v>
      </c>
      <c r="M7679" t="s">
        <v>587</v>
      </c>
      <c r="N7679">
        <f t="shared" si="833"/>
        <v>0</v>
      </c>
      <c r="O7679" t="str">
        <f t="shared" si="834"/>
        <v>No</v>
      </c>
      <c r="P7679">
        <f t="shared" si="835"/>
        <v>0</v>
      </c>
      <c r="Q7679">
        <f t="shared" si="836"/>
        <v>4813937689</v>
      </c>
      <c r="R7679">
        <f t="shared" si="837"/>
        <v>4.1933383153624479</v>
      </c>
      <c r="S7679" t="str">
        <f t="shared" si="838"/>
        <v>Acceptable</v>
      </c>
      <c r="T7679">
        <f>ROUNDUP(C7679,0)</f>
        <v>2</v>
      </c>
      <c r="U7679">
        <f>ROUNDDOWN(C7679,0)</f>
        <v>1</v>
      </c>
      <c r="V7679">
        <f>RIGHT(K7679,2)+2000</f>
        <v>2018</v>
      </c>
      <c r="W7679" t="str">
        <f>INDEX(_xlfn.TEXTSPLIT(K7679,"-"),1,2)</f>
        <v>Jul</v>
      </c>
      <c r="X7679" t="str">
        <f>INDEX(_xlfn.TEXTSPLIT(K7679,"-"),1,1)</f>
        <v>6</v>
      </c>
      <c r="Y7679">
        <f>INDEX(months!B:B,MATCH(Sheet1!W7679,months!A:A,0))</f>
        <v>7</v>
      </c>
      <c r="Z7679">
        <f t="shared" si="839"/>
        <v>43287</v>
      </c>
    </row>
    <row r="7680" spans="1:26" x14ac:dyDescent="0.2">
      <c r="A7680" t="s">
        <v>10614</v>
      </c>
      <c r="B7680" t="s">
        <v>3391</v>
      </c>
      <c r="C7680">
        <v>4.4000000000000004</v>
      </c>
      <c r="D7680">
        <v>38</v>
      </c>
      <c r="E7680" t="s">
        <v>685</v>
      </c>
      <c r="F7680" t="s">
        <v>775</v>
      </c>
      <c r="G7680" t="s">
        <v>23</v>
      </c>
      <c r="H7680" t="s">
        <v>24</v>
      </c>
      <c r="I7680" t="s">
        <v>25</v>
      </c>
      <c r="J7680" t="s">
        <v>3393</v>
      </c>
      <c r="K7680" t="s">
        <v>10110</v>
      </c>
      <c r="L7680" t="s">
        <v>420</v>
      </c>
      <c r="M7680" t="s">
        <v>72</v>
      </c>
      <c r="N7680">
        <f t="shared" si="833"/>
        <v>0</v>
      </c>
      <c r="O7680" t="str">
        <f t="shared" si="834"/>
        <v>No</v>
      </c>
      <c r="P7680">
        <f t="shared" si="835"/>
        <v>0</v>
      </c>
      <c r="Q7680">
        <f t="shared" si="836"/>
        <v>4813937689</v>
      </c>
      <c r="R7680">
        <f t="shared" si="837"/>
        <v>4.1933383153624479</v>
      </c>
      <c r="S7680" t="str">
        <f t="shared" si="838"/>
        <v>Acceptable</v>
      </c>
      <c r="T7680">
        <f>ROUNDUP(C7680,0)</f>
        <v>5</v>
      </c>
      <c r="U7680">
        <f>ROUNDDOWN(C7680,0)</f>
        <v>4</v>
      </c>
      <c r="V7680">
        <f>RIGHT(K7680,2)+2000</f>
        <v>2014</v>
      </c>
      <c r="W7680" t="str">
        <f>INDEX(_xlfn.TEXTSPLIT(K7680,"-"),1,2)</f>
        <v>Jul</v>
      </c>
      <c r="X7680" t="str">
        <f>INDEX(_xlfn.TEXTSPLIT(K7680,"-"),1,1)</f>
        <v>30</v>
      </c>
      <c r="Y7680">
        <f>INDEX(months!B:B,MATCH(Sheet1!W7680,months!A:A,0))</f>
        <v>7</v>
      </c>
      <c r="Z7680">
        <f t="shared" si="839"/>
        <v>41850</v>
      </c>
    </row>
    <row r="7681" spans="1:26" x14ac:dyDescent="0.2">
      <c r="A7681" t="s">
        <v>10615</v>
      </c>
      <c r="B7681" t="s">
        <v>3391</v>
      </c>
      <c r="D7681">
        <v>6</v>
      </c>
      <c r="E7681" t="s">
        <v>128</v>
      </c>
      <c r="F7681" t="s">
        <v>775</v>
      </c>
      <c r="G7681" t="s">
        <v>23</v>
      </c>
      <c r="H7681" t="s">
        <v>24</v>
      </c>
      <c r="I7681" t="s">
        <v>25</v>
      </c>
      <c r="J7681" t="s">
        <v>3393</v>
      </c>
      <c r="K7681" t="s">
        <v>6884</v>
      </c>
      <c r="L7681" t="s">
        <v>1210</v>
      </c>
      <c r="M7681" t="s">
        <v>72</v>
      </c>
      <c r="N7681">
        <f t="shared" si="833"/>
        <v>0</v>
      </c>
      <c r="O7681" t="str">
        <f t="shared" si="834"/>
        <v>No</v>
      </c>
      <c r="P7681">
        <f t="shared" si="835"/>
        <v>0</v>
      </c>
      <c r="Q7681">
        <f t="shared" si="836"/>
        <v>4813937689</v>
      </c>
      <c r="R7681">
        <f t="shared" si="837"/>
        <v>4.1933383153624479</v>
      </c>
      <c r="S7681" t="str">
        <f t="shared" si="838"/>
        <v>Acceptable</v>
      </c>
      <c r="T7681">
        <f>ROUNDUP(C7681,0)</f>
        <v>0</v>
      </c>
      <c r="U7681">
        <f>ROUNDDOWN(C7681,0)</f>
        <v>0</v>
      </c>
      <c r="V7681">
        <f>RIGHT(K7681,2)+2000</f>
        <v>2016</v>
      </c>
      <c r="W7681" t="str">
        <f>INDEX(_xlfn.TEXTSPLIT(K7681,"-"),1,2)</f>
        <v>Jul</v>
      </c>
      <c r="X7681" t="str">
        <f>INDEX(_xlfn.TEXTSPLIT(K7681,"-"),1,1)</f>
        <v>30</v>
      </c>
      <c r="Y7681">
        <f>INDEX(months!B:B,MATCH(Sheet1!W7681,months!A:A,0))</f>
        <v>7</v>
      </c>
      <c r="Z7681">
        <f t="shared" si="839"/>
        <v>42581</v>
      </c>
    </row>
    <row r="7682" spans="1:26" x14ac:dyDescent="0.2">
      <c r="A7682" t="s">
        <v>10616</v>
      </c>
      <c r="B7682" t="s">
        <v>3070</v>
      </c>
      <c r="C7682">
        <v>4</v>
      </c>
      <c r="D7682">
        <v>4607</v>
      </c>
      <c r="E7682" t="s">
        <v>21</v>
      </c>
      <c r="F7682" t="s">
        <v>50</v>
      </c>
      <c r="G7682" t="s">
        <v>23</v>
      </c>
      <c r="H7682" t="s">
        <v>24</v>
      </c>
      <c r="I7682" t="s">
        <v>25</v>
      </c>
      <c r="J7682" t="s">
        <v>2804</v>
      </c>
      <c r="K7682" t="s">
        <v>5990</v>
      </c>
      <c r="L7682" t="s">
        <v>220</v>
      </c>
      <c r="M7682" t="s">
        <v>86</v>
      </c>
      <c r="N7682">
        <f t="shared" ref="N7682:N7745" si="840">SUM(A7682,B7682)</f>
        <v>0</v>
      </c>
      <c r="O7682" t="str">
        <f t="shared" ref="O7682:O7745" si="841">IF(E7682="good","Yes","No")</f>
        <v>No</v>
      </c>
      <c r="P7682">
        <f t="shared" ref="P7682:P7745" si="842">COUNTIF(B:B,"&lt;0")</f>
        <v>0</v>
      </c>
      <c r="Q7682">
        <f t="shared" ref="Q7682:Q7745" si="843">SUMIF(D:D,"&gt;1000")</f>
        <v>4813937689</v>
      </c>
      <c r="R7682">
        <f t="shared" ref="R7682:R7745" si="844">AVERAGEIF(C:C,"&gt;0")</f>
        <v>4.1933383153624479</v>
      </c>
      <c r="S7682" t="str">
        <f t="shared" ref="S7682:S7745" si="845">IF(OR(A7682&gt;0,B7682&gt;0),"Acceptable","Check")</f>
        <v>Acceptable</v>
      </c>
      <c r="T7682">
        <f>ROUNDUP(C7682,0)</f>
        <v>4</v>
      </c>
      <c r="U7682">
        <f>ROUNDDOWN(C7682,0)</f>
        <v>4</v>
      </c>
      <c r="V7682">
        <f>RIGHT(K7682,2)+2000</f>
        <v>2018</v>
      </c>
      <c r="W7682" t="str">
        <f>INDEX(_xlfn.TEXTSPLIT(K7682,"-"),1,2)</f>
        <v>Mar</v>
      </c>
      <c r="X7682" t="str">
        <f>INDEX(_xlfn.TEXTSPLIT(K7682,"-"),1,1)</f>
        <v>12</v>
      </c>
      <c r="Y7682">
        <f>INDEX(months!B:B,MATCH(Sheet1!W7682,months!A:A,0))</f>
        <v>3</v>
      </c>
      <c r="Z7682">
        <f t="shared" si="839"/>
        <v>43171</v>
      </c>
    </row>
    <row r="7683" spans="1:26" x14ac:dyDescent="0.2">
      <c r="A7683" t="s">
        <v>10617</v>
      </c>
      <c r="B7683" t="s">
        <v>3070</v>
      </c>
      <c r="D7683">
        <v>1</v>
      </c>
      <c r="E7683" t="s">
        <v>271</v>
      </c>
      <c r="F7683" t="s">
        <v>1230</v>
      </c>
      <c r="G7683" t="s">
        <v>23</v>
      </c>
      <c r="H7683" t="s">
        <v>24</v>
      </c>
      <c r="I7683" t="s">
        <v>25</v>
      </c>
      <c r="J7683" t="s">
        <v>1303</v>
      </c>
      <c r="K7683" t="s">
        <v>52</v>
      </c>
      <c r="L7683" t="s">
        <v>59</v>
      </c>
      <c r="M7683" t="s">
        <v>86</v>
      </c>
      <c r="N7683">
        <f t="shared" si="840"/>
        <v>0</v>
      </c>
      <c r="O7683" t="str">
        <f t="shared" si="841"/>
        <v>No</v>
      </c>
      <c r="P7683">
        <f t="shared" si="842"/>
        <v>0</v>
      </c>
      <c r="Q7683">
        <f t="shared" si="843"/>
        <v>4813937689</v>
      </c>
      <c r="R7683">
        <f t="shared" si="844"/>
        <v>4.1933383153624479</v>
      </c>
      <c r="S7683" t="str">
        <f t="shared" si="845"/>
        <v>Acceptable</v>
      </c>
      <c r="T7683">
        <f>ROUNDUP(C7683,0)</f>
        <v>0</v>
      </c>
      <c r="U7683">
        <f>ROUNDDOWN(C7683,0)</f>
        <v>0</v>
      </c>
      <c r="V7683">
        <f>RIGHT(K7683,2)+2000</f>
        <v>2018</v>
      </c>
      <c r="W7683" t="str">
        <f>INDEX(_xlfn.TEXTSPLIT(K7683,"-"),1,2)</f>
        <v>Jun</v>
      </c>
      <c r="X7683" t="str">
        <f>INDEX(_xlfn.TEXTSPLIT(K7683,"-"),1,1)</f>
        <v>20</v>
      </c>
      <c r="Y7683">
        <f>INDEX(months!B:B,MATCH(Sheet1!W7683,months!A:A,0))</f>
        <v>6</v>
      </c>
      <c r="Z7683">
        <f t="shared" ref="Z7683:Z7746" si="846">DATE(V7683,Y7683,X7683)</f>
        <v>43271</v>
      </c>
    </row>
    <row r="7684" spans="1:26" x14ac:dyDescent="0.2">
      <c r="A7684" t="s">
        <v>10618</v>
      </c>
      <c r="B7684" t="s">
        <v>556</v>
      </c>
      <c r="C7684">
        <v>4.5999999999999996</v>
      </c>
      <c r="D7684">
        <v>70</v>
      </c>
      <c r="E7684" t="s">
        <v>31</v>
      </c>
      <c r="F7684" t="s">
        <v>775</v>
      </c>
      <c r="G7684" t="s">
        <v>23</v>
      </c>
      <c r="H7684" t="s">
        <v>24</v>
      </c>
      <c r="I7684" t="s">
        <v>25</v>
      </c>
      <c r="J7684" t="s">
        <v>557</v>
      </c>
      <c r="K7684" t="s">
        <v>4212</v>
      </c>
      <c r="L7684" t="s">
        <v>2865</v>
      </c>
      <c r="M7684" t="s">
        <v>177</v>
      </c>
      <c r="N7684">
        <f t="shared" si="840"/>
        <v>0</v>
      </c>
      <c r="O7684" t="str">
        <f t="shared" si="841"/>
        <v>No</v>
      </c>
      <c r="P7684">
        <f t="shared" si="842"/>
        <v>0</v>
      </c>
      <c r="Q7684">
        <f t="shared" si="843"/>
        <v>4813937689</v>
      </c>
      <c r="R7684">
        <f t="shared" si="844"/>
        <v>4.1933383153624479</v>
      </c>
      <c r="S7684" t="str">
        <f t="shared" si="845"/>
        <v>Acceptable</v>
      </c>
      <c r="T7684">
        <f>ROUNDUP(C7684,0)</f>
        <v>5</v>
      </c>
      <c r="U7684">
        <f>ROUNDDOWN(C7684,0)</f>
        <v>4</v>
      </c>
      <c r="V7684">
        <f>RIGHT(K7684,2)+2000</f>
        <v>2015</v>
      </c>
      <c r="W7684" t="str">
        <f>INDEX(_xlfn.TEXTSPLIT(K7684,"-"),1,2)</f>
        <v>Feb</v>
      </c>
      <c r="X7684" t="str">
        <f>INDEX(_xlfn.TEXTSPLIT(K7684,"-"),1,1)</f>
        <v>11</v>
      </c>
      <c r="Y7684">
        <f>INDEX(months!B:B,MATCH(Sheet1!W7684,months!A:A,0))</f>
        <v>2</v>
      </c>
      <c r="Z7684">
        <f t="shared" si="846"/>
        <v>42046</v>
      </c>
    </row>
    <row r="7685" spans="1:26" x14ac:dyDescent="0.2">
      <c r="A7685" t="s">
        <v>10619</v>
      </c>
      <c r="B7685" t="s">
        <v>3391</v>
      </c>
      <c r="C7685">
        <v>3.9</v>
      </c>
      <c r="D7685">
        <v>22</v>
      </c>
      <c r="E7685" t="s">
        <v>10620</v>
      </c>
      <c r="F7685" t="s">
        <v>101</v>
      </c>
      <c r="G7685" t="s">
        <v>23</v>
      </c>
      <c r="H7685" t="s">
        <v>24</v>
      </c>
      <c r="I7685" t="s">
        <v>25</v>
      </c>
      <c r="J7685" t="s">
        <v>3393</v>
      </c>
      <c r="K7685" t="s">
        <v>6201</v>
      </c>
      <c r="L7685" t="s">
        <v>1756</v>
      </c>
      <c r="M7685" t="s">
        <v>72</v>
      </c>
      <c r="N7685">
        <f t="shared" si="840"/>
        <v>0</v>
      </c>
      <c r="O7685" t="str">
        <f t="shared" si="841"/>
        <v>No</v>
      </c>
      <c r="P7685">
        <f t="shared" si="842"/>
        <v>0</v>
      </c>
      <c r="Q7685">
        <f t="shared" si="843"/>
        <v>4813937689</v>
      </c>
      <c r="R7685">
        <f t="shared" si="844"/>
        <v>4.1933383153624479</v>
      </c>
      <c r="S7685" t="str">
        <f t="shared" si="845"/>
        <v>Acceptable</v>
      </c>
      <c r="T7685">
        <f>ROUNDUP(C7685,0)</f>
        <v>4</v>
      </c>
      <c r="U7685">
        <f>ROUNDDOWN(C7685,0)</f>
        <v>3</v>
      </c>
      <c r="V7685">
        <f>RIGHT(K7685,2)+2000</f>
        <v>2017</v>
      </c>
      <c r="W7685" t="str">
        <f>INDEX(_xlfn.TEXTSPLIT(K7685,"-"),1,2)</f>
        <v>Mar</v>
      </c>
      <c r="X7685" t="str">
        <f>INDEX(_xlfn.TEXTSPLIT(K7685,"-"),1,1)</f>
        <v>6</v>
      </c>
      <c r="Y7685">
        <f>INDEX(months!B:B,MATCH(Sheet1!W7685,months!A:A,0))</f>
        <v>3</v>
      </c>
      <c r="Z7685">
        <f t="shared" si="846"/>
        <v>42800</v>
      </c>
    </row>
    <row r="7686" spans="1:26" x14ac:dyDescent="0.2">
      <c r="A7686" t="s">
        <v>10621</v>
      </c>
      <c r="B7686" t="s">
        <v>2518</v>
      </c>
      <c r="C7686">
        <v>3.8</v>
      </c>
      <c r="D7686">
        <v>85</v>
      </c>
      <c r="E7686" t="s">
        <v>56</v>
      </c>
      <c r="F7686" t="s">
        <v>101</v>
      </c>
      <c r="G7686" t="s">
        <v>23</v>
      </c>
      <c r="H7686" t="s">
        <v>24</v>
      </c>
      <c r="I7686" t="s">
        <v>44</v>
      </c>
      <c r="J7686" t="s">
        <v>2519</v>
      </c>
      <c r="K7686" t="s">
        <v>2411</v>
      </c>
      <c r="L7686" t="s">
        <v>10622</v>
      </c>
      <c r="M7686" t="s">
        <v>29</v>
      </c>
      <c r="N7686">
        <f t="shared" si="840"/>
        <v>0</v>
      </c>
      <c r="O7686" t="str">
        <f t="shared" si="841"/>
        <v>No</v>
      </c>
      <c r="P7686">
        <f t="shared" si="842"/>
        <v>0</v>
      </c>
      <c r="Q7686">
        <f t="shared" si="843"/>
        <v>4813937689</v>
      </c>
      <c r="R7686">
        <f t="shared" si="844"/>
        <v>4.1933383153624479</v>
      </c>
      <c r="S7686" t="str">
        <f t="shared" si="845"/>
        <v>Acceptable</v>
      </c>
      <c r="T7686">
        <f>ROUNDUP(C7686,0)</f>
        <v>4</v>
      </c>
      <c r="U7686">
        <f>ROUNDDOWN(C7686,0)</f>
        <v>3</v>
      </c>
      <c r="V7686">
        <f>RIGHT(K7686,2)+2000</f>
        <v>2015</v>
      </c>
      <c r="W7686" t="str">
        <f>INDEX(_xlfn.TEXTSPLIT(K7686,"-"),1,2)</f>
        <v>Mar</v>
      </c>
      <c r="X7686" t="str">
        <f>INDEX(_xlfn.TEXTSPLIT(K7686,"-"),1,1)</f>
        <v>6</v>
      </c>
      <c r="Y7686">
        <f>INDEX(months!B:B,MATCH(Sheet1!W7686,months!A:A,0))</f>
        <v>3</v>
      </c>
      <c r="Z7686">
        <f t="shared" si="846"/>
        <v>42069</v>
      </c>
    </row>
    <row r="7687" spans="1:26" x14ac:dyDescent="0.2">
      <c r="A7687" t="s">
        <v>10623</v>
      </c>
      <c r="B7687" t="s">
        <v>4612</v>
      </c>
      <c r="C7687">
        <v>4.7</v>
      </c>
      <c r="D7687">
        <v>92958</v>
      </c>
      <c r="E7687" t="s">
        <v>1292</v>
      </c>
      <c r="F7687" t="s">
        <v>65</v>
      </c>
      <c r="G7687" t="s">
        <v>23</v>
      </c>
      <c r="H7687" t="s">
        <v>24</v>
      </c>
      <c r="I7687" t="s">
        <v>25</v>
      </c>
      <c r="J7687" t="s">
        <v>4613</v>
      </c>
      <c r="K7687" t="s">
        <v>278</v>
      </c>
      <c r="L7687" t="s">
        <v>10624</v>
      </c>
      <c r="M7687" t="s">
        <v>274</v>
      </c>
      <c r="N7687">
        <f t="shared" si="840"/>
        <v>0</v>
      </c>
      <c r="O7687" t="str">
        <f t="shared" si="841"/>
        <v>No</v>
      </c>
      <c r="P7687">
        <f t="shared" si="842"/>
        <v>0</v>
      </c>
      <c r="Q7687">
        <f t="shared" si="843"/>
        <v>4813937689</v>
      </c>
      <c r="R7687">
        <f t="shared" si="844"/>
        <v>4.1933383153624479</v>
      </c>
      <c r="S7687" t="str">
        <f t="shared" si="845"/>
        <v>Acceptable</v>
      </c>
      <c r="T7687">
        <f>ROUNDUP(C7687,0)</f>
        <v>5</v>
      </c>
      <c r="U7687">
        <f>ROUNDDOWN(C7687,0)</f>
        <v>4</v>
      </c>
      <c r="V7687">
        <f>RIGHT(K7687,2)+2000</f>
        <v>2018</v>
      </c>
      <c r="W7687" t="str">
        <f>INDEX(_xlfn.TEXTSPLIT(K7687,"-"),1,2)</f>
        <v>Jul</v>
      </c>
      <c r="X7687" t="str">
        <f>INDEX(_xlfn.TEXTSPLIT(K7687,"-"),1,1)</f>
        <v>27</v>
      </c>
      <c r="Y7687">
        <f>INDEX(months!B:B,MATCH(Sheet1!W7687,months!A:A,0))</f>
        <v>7</v>
      </c>
      <c r="Z7687">
        <f t="shared" si="846"/>
        <v>43308</v>
      </c>
    </row>
    <row r="7688" spans="1:26" x14ac:dyDescent="0.2">
      <c r="A7688" t="s">
        <v>10625</v>
      </c>
      <c r="B7688" t="s">
        <v>4612</v>
      </c>
      <c r="C7688">
        <v>4.2</v>
      </c>
      <c r="D7688">
        <v>242</v>
      </c>
      <c r="E7688" t="s">
        <v>427</v>
      </c>
      <c r="F7688" t="s">
        <v>22</v>
      </c>
      <c r="G7688" t="s">
        <v>23</v>
      </c>
      <c r="H7688" t="s">
        <v>24</v>
      </c>
      <c r="I7688" t="s">
        <v>25</v>
      </c>
      <c r="J7688" t="s">
        <v>4613</v>
      </c>
      <c r="K7688" t="s">
        <v>5770</v>
      </c>
      <c r="L7688" t="s">
        <v>180</v>
      </c>
      <c r="M7688" t="s">
        <v>47</v>
      </c>
      <c r="N7688">
        <f t="shared" si="840"/>
        <v>0</v>
      </c>
      <c r="O7688" t="str">
        <f t="shared" si="841"/>
        <v>No</v>
      </c>
      <c r="P7688">
        <f t="shared" si="842"/>
        <v>0</v>
      </c>
      <c r="Q7688">
        <f t="shared" si="843"/>
        <v>4813937689</v>
      </c>
      <c r="R7688">
        <f t="shared" si="844"/>
        <v>4.1933383153624479</v>
      </c>
      <c r="S7688" t="str">
        <f t="shared" si="845"/>
        <v>Acceptable</v>
      </c>
      <c r="T7688">
        <f>ROUNDUP(C7688,0)</f>
        <v>5</v>
      </c>
      <c r="U7688">
        <f>ROUNDDOWN(C7688,0)</f>
        <v>4</v>
      </c>
      <c r="V7688">
        <f>RIGHT(K7688,2)+2000</f>
        <v>2016</v>
      </c>
      <c r="W7688" t="str">
        <f>INDEX(_xlfn.TEXTSPLIT(K7688,"-"),1,2)</f>
        <v>Oct</v>
      </c>
      <c r="X7688" t="str">
        <f>INDEX(_xlfn.TEXTSPLIT(K7688,"-"),1,1)</f>
        <v>6</v>
      </c>
      <c r="Y7688">
        <f>INDEX(months!B:B,MATCH(Sheet1!W7688,months!A:A,0))</f>
        <v>10</v>
      </c>
      <c r="Z7688">
        <f t="shared" si="846"/>
        <v>42649</v>
      </c>
    </row>
    <row r="7689" spans="1:26" x14ac:dyDescent="0.2">
      <c r="A7689" t="s">
        <v>10626</v>
      </c>
      <c r="B7689" t="s">
        <v>556</v>
      </c>
      <c r="C7689">
        <v>4.3</v>
      </c>
      <c r="D7689">
        <v>236</v>
      </c>
      <c r="E7689" t="s">
        <v>128</v>
      </c>
      <c r="F7689" t="s">
        <v>57</v>
      </c>
      <c r="G7689" t="s">
        <v>23</v>
      </c>
      <c r="H7689" t="s">
        <v>24</v>
      </c>
      <c r="I7689" t="s">
        <v>25</v>
      </c>
      <c r="J7689" t="s">
        <v>557</v>
      </c>
      <c r="K7689" t="s">
        <v>1357</v>
      </c>
      <c r="L7689" t="s">
        <v>80</v>
      </c>
      <c r="M7689" t="s">
        <v>86</v>
      </c>
      <c r="N7689">
        <f t="shared" si="840"/>
        <v>0</v>
      </c>
      <c r="O7689" t="str">
        <f t="shared" si="841"/>
        <v>No</v>
      </c>
      <c r="P7689">
        <f t="shared" si="842"/>
        <v>0</v>
      </c>
      <c r="Q7689">
        <f t="shared" si="843"/>
        <v>4813937689</v>
      </c>
      <c r="R7689">
        <f t="shared" si="844"/>
        <v>4.1933383153624479</v>
      </c>
      <c r="S7689" t="str">
        <f t="shared" si="845"/>
        <v>Acceptable</v>
      </c>
      <c r="T7689">
        <f>ROUNDUP(C7689,0)</f>
        <v>5</v>
      </c>
      <c r="U7689">
        <f>ROUNDDOWN(C7689,0)</f>
        <v>4</v>
      </c>
      <c r="V7689">
        <f>RIGHT(K7689,2)+2000</f>
        <v>2018</v>
      </c>
      <c r="W7689" t="str">
        <f>INDEX(_xlfn.TEXTSPLIT(K7689,"-"),1,2)</f>
        <v>Mar</v>
      </c>
      <c r="X7689" t="str">
        <f>INDEX(_xlfn.TEXTSPLIT(K7689,"-"),1,1)</f>
        <v>9</v>
      </c>
      <c r="Y7689">
        <f>INDEX(months!B:B,MATCH(Sheet1!W7689,months!A:A,0))</f>
        <v>3</v>
      </c>
      <c r="Z7689">
        <f t="shared" si="846"/>
        <v>43168</v>
      </c>
    </row>
    <row r="7690" spans="1:26" x14ac:dyDescent="0.2">
      <c r="A7690" t="s">
        <v>10627</v>
      </c>
      <c r="B7690" t="s">
        <v>3070</v>
      </c>
      <c r="C7690">
        <v>4.0999999999999996</v>
      </c>
      <c r="D7690">
        <v>187</v>
      </c>
      <c r="E7690" t="s">
        <v>289</v>
      </c>
      <c r="F7690" t="s">
        <v>22</v>
      </c>
      <c r="G7690" t="s">
        <v>23</v>
      </c>
      <c r="H7690" t="s">
        <v>24</v>
      </c>
      <c r="I7690" t="s">
        <v>25</v>
      </c>
      <c r="J7690" t="s">
        <v>1537</v>
      </c>
      <c r="K7690" t="s">
        <v>9882</v>
      </c>
      <c r="L7690" t="s">
        <v>10628</v>
      </c>
      <c r="M7690" t="s">
        <v>81</v>
      </c>
      <c r="N7690">
        <f t="shared" si="840"/>
        <v>0</v>
      </c>
      <c r="O7690" t="str">
        <f t="shared" si="841"/>
        <v>No</v>
      </c>
      <c r="P7690">
        <f t="shared" si="842"/>
        <v>0</v>
      </c>
      <c r="Q7690">
        <f t="shared" si="843"/>
        <v>4813937689</v>
      </c>
      <c r="R7690">
        <f t="shared" si="844"/>
        <v>4.1933383153624479</v>
      </c>
      <c r="S7690" t="str">
        <f t="shared" si="845"/>
        <v>Acceptable</v>
      </c>
      <c r="T7690">
        <f>ROUNDUP(C7690,0)</f>
        <v>5</v>
      </c>
      <c r="U7690">
        <f>ROUNDDOWN(C7690,0)</f>
        <v>4</v>
      </c>
      <c r="V7690">
        <f>RIGHT(K7690,2)+2000</f>
        <v>2016</v>
      </c>
      <c r="W7690" t="str">
        <f>INDEX(_xlfn.TEXTSPLIT(K7690,"-"),1,2)</f>
        <v>Sep</v>
      </c>
      <c r="X7690" t="str">
        <f>INDEX(_xlfn.TEXTSPLIT(K7690,"-"),1,1)</f>
        <v>13</v>
      </c>
      <c r="Y7690">
        <f>INDEX(months!B:B,MATCH(Sheet1!W7690,months!A:A,0))</f>
        <v>9</v>
      </c>
      <c r="Z7690">
        <f t="shared" si="846"/>
        <v>42626</v>
      </c>
    </row>
    <row r="7691" spans="1:26" x14ac:dyDescent="0.2">
      <c r="A7691" t="s">
        <v>10629</v>
      </c>
      <c r="B7691" t="s">
        <v>3070</v>
      </c>
      <c r="C7691">
        <v>4.3</v>
      </c>
      <c r="D7691">
        <v>1018</v>
      </c>
      <c r="E7691" t="s">
        <v>223</v>
      </c>
      <c r="F7691" t="s">
        <v>50</v>
      </c>
      <c r="G7691" t="s">
        <v>23</v>
      </c>
      <c r="H7691" t="s">
        <v>24</v>
      </c>
      <c r="I7691" t="s">
        <v>25</v>
      </c>
      <c r="J7691" t="s">
        <v>1301</v>
      </c>
      <c r="K7691" t="s">
        <v>2999</v>
      </c>
      <c r="L7691" t="s">
        <v>1563</v>
      </c>
      <c r="M7691" t="s">
        <v>29</v>
      </c>
      <c r="N7691">
        <f t="shared" si="840"/>
        <v>0</v>
      </c>
      <c r="O7691" t="str">
        <f t="shared" si="841"/>
        <v>No</v>
      </c>
      <c r="P7691">
        <f t="shared" si="842"/>
        <v>0</v>
      </c>
      <c r="Q7691">
        <f t="shared" si="843"/>
        <v>4813937689</v>
      </c>
      <c r="R7691">
        <f t="shared" si="844"/>
        <v>4.1933383153624479</v>
      </c>
      <c r="S7691" t="str">
        <f t="shared" si="845"/>
        <v>Acceptable</v>
      </c>
      <c r="T7691">
        <f>ROUNDUP(C7691,0)</f>
        <v>5</v>
      </c>
      <c r="U7691">
        <f>ROUNDDOWN(C7691,0)</f>
        <v>4</v>
      </c>
      <c r="V7691">
        <f>RIGHT(K7691,2)+2000</f>
        <v>2017</v>
      </c>
      <c r="W7691" t="str">
        <f>INDEX(_xlfn.TEXTSPLIT(K7691,"-"),1,2)</f>
        <v>Jun</v>
      </c>
      <c r="X7691" t="str">
        <f>INDEX(_xlfn.TEXTSPLIT(K7691,"-"),1,1)</f>
        <v>28</v>
      </c>
      <c r="Y7691">
        <f>INDEX(months!B:B,MATCH(Sheet1!W7691,months!A:A,0))</f>
        <v>6</v>
      </c>
      <c r="Z7691">
        <f t="shared" si="846"/>
        <v>42914</v>
      </c>
    </row>
    <row r="7692" spans="1:26" x14ac:dyDescent="0.2">
      <c r="A7692" t="s">
        <v>10630</v>
      </c>
      <c r="B7692" t="s">
        <v>4612</v>
      </c>
      <c r="C7692">
        <v>4.2</v>
      </c>
      <c r="D7692">
        <v>7935</v>
      </c>
      <c r="E7692" t="s">
        <v>93</v>
      </c>
      <c r="F7692" t="s">
        <v>65</v>
      </c>
      <c r="G7692" t="s">
        <v>23</v>
      </c>
      <c r="H7692" t="s">
        <v>24</v>
      </c>
      <c r="I7692" t="s">
        <v>25</v>
      </c>
      <c r="J7692" t="s">
        <v>4613</v>
      </c>
      <c r="K7692" t="s">
        <v>5106</v>
      </c>
      <c r="L7692" t="s">
        <v>10631</v>
      </c>
      <c r="M7692" t="s">
        <v>72</v>
      </c>
      <c r="N7692">
        <f t="shared" si="840"/>
        <v>0</v>
      </c>
      <c r="O7692" t="str">
        <f t="shared" si="841"/>
        <v>No</v>
      </c>
      <c r="P7692">
        <f t="shared" si="842"/>
        <v>0</v>
      </c>
      <c r="Q7692">
        <f t="shared" si="843"/>
        <v>4813937689</v>
      </c>
      <c r="R7692">
        <f t="shared" si="844"/>
        <v>4.1933383153624479</v>
      </c>
      <c r="S7692" t="str">
        <f t="shared" si="845"/>
        <v>Acceptable</v>
      </c>
      <c r="T7692">
        <f>ROUNDUP(C7692,0)</f>
        <v>5</v>
      </c>
      <c r="U7692">
        <f>ROUNDDOWN(C7692,0)</f>
        <v>4</v>
      </c>
      <c r="V7692">
        <f>RIGHT(K7692,2)+2000</f>
        <v>2018</v>
      </c>
      <c r="W7692" t="str">
        <f>INDEX(_xlfn.TEXTSPLIT(K7692,"-"),1,2)</f>
        <v>Jan</v>
      </c>
      <c r="X7692" t="str">
        <f>INDEX(_xlfn.TEXTSPLIT(K7692,"-"),1,1)</f>
        <v>8</v>
      </c>
      <c r="Y7692">
        <f>INDEX(months!B:B,MATCH(Sheet1!W7692,months!A:A,0))</f>
        <v>1</v>
      </c>
      <c r="Z7692">
        <f t="shared" si="846"/>
        <v>43108</v>
      </c>
    </row>
    <row r="7693" spans="1:26" x14ac:dyDescent="0.2">
      <c r="A7693" t="s">
        <v>10632</v>
      </c>
      <c r="B7693" t="s">
        <v>4950</v>
      </c>
      <c r="D7693">
        <v>0</v>
      </c>
      <c r="E7693" t="s">
        <v>1108</v>
      </c>
      <c r="F7693" t="s">
        <v>1199</v>
      </c>
      <c r="G7693" t="s">
        <v>23</v>
      </c>
      <c r="H7693" t="s">
        <v>24</v>
      </c>
      <c r="I7693" t="s">
        <v>25</v>
      </c>
      <c r="J7693" t="s">
        <v>4951</v>
      </c>
      <c r="K7693" t="s">
        <v>1394</v>
      </c>
      <c r="L7693" t="s">
        <v>8070</v>
      </c>
      <c r="M7693" t="s">
        <v>29</v>
      </c>
      <c r="N7693">
        <f t="shared" si="840"/>
        <v>0</v>
      </c>
      <c r="O7693" t="str">
        <f t="shared" si="841"/>
        <v>No</v>
      </c>
      <c r="P7693">
        <f t="shared" si="842"/>
        <v>0</v>
      </c>
      <c r="Q7693">
        <f t="shared" si="843"/>
        <v>4813937689</v>
      </c>
      <c r="R7693">
        <f t="shared" si="844"/>
        <v>4.1933383153624479</v>
      </c>
      <c r="S7693" t="str">
        <f t="shared" si="845"/>
        <v>Acceptable</v>
      </c>
      <c r="T7693">
        <f>ROUNDUP(C7693,0)</f>
        <v>0</v>
      </c>
      <c r="U7693">
        <f>ROUNDDOWN(C7693,0)</f>
        <v>0</v>
      </c>
      <c r="V7693">
        <f>RIGHT(K7693,2)+2000</f>
        <v>2017</v>
      </c>
      <c r="W7693" t="str">
        <f>INDEX(_xlfn.TEXTSPLIT(K7693,"-"),1,2)</f>
        <v>Aug</v>
      </c>
      <c r="X7693" t="str">
        <f>INDEX(_xlfn.TEXTSPLIT(K7693,"-"),1,1)</f>
        <v>17</v>
      </c>
      <c r="Y7693">
        <f>INDEX(months!B:B,MATCH(Sheet1!W7693,months!A:A,0))</f>
        <v>8</v>
      </c>
      <c r="Z7693">
        <f t="shared" si="846"/>
        <v>42964</v>
      </c>
    </row>
    <row r="7694" spans="1:26" x14ac:dyDescent="0.2">
      <c r="A7694" t="s">
        <v>10633</v>
      </c>
      <c r="B7694" t="s">
        <v>3070</v>
      </c>
      <c r="C7694">
        <v>3.6</v>
      </c>
      <c r="D7694">
        <v>13</v>
      </c>
      <c r="E7694" t="s">
        <v>735</v>
      </c>
      <c r="F7694" t="s">
        <v>1199</v>
      </c>
      <c r="G7694" t="s">
        <v>23</v>
      </c>
      <c r="H7694" t="s">
        <v>24</v>
      </c>
      <c r="I7694" t="s">
        <v>25</v>
      </c>
      <c r="J7694" t="s">
        <v>1537</v>
      </c>
      <c r="K7694" t="s">
        <v>10634</v>
      </c>
      <c r="L7694" t="s">
        <v>1283</v>
      </c>
      <c r="M7694" t="s">
        <v>29</v>
      </c>
      <c r="N7694">
        <f t="shared" si="840"/>
        <v>0</v>
      </c>
      <c r="O7694" t="str">
        <f t="shared" si="841"/>
        <v>No</v>
      </c>
      <c r="P7694">
        <f t="shared" si="842"/>
        <v>0</v>
      </c>
      <c r="Q7694">
        <f t="shared" si="843"/>
        <v>4813937689</v>
      </c>
      <c r="R7694">
        <f t="shared" si="844"/>
        <v>4.1933383153624479</v>
      </c>
      <c r="S7694" t="str">
        <f t="shared" si="845"/>
        <v>Acceptable</v>
      </c>
      <c r="T7694">
        <f>ROUNDUP(C7694,0)</f>
        <v>4</v>
      </c>
      <c r="U7694">
        <f>ROUNDDOWN(C7694,0)</f>
        <v>3</v>
      </c>
      <c r="V7694">
        <f>RIGHT(K7694,2)+2000</f>
        <v>2016</v>
      </c>
      <c r="W7694" t="str">
        <f>INDEX(_xlfn.TEXTSPLIT(K7694,"-"),1,2)</f>
        <v>Sep</v>
      </c>
      <c r="X7694" t="str">
        <f>INDEX(_xlfn.TEXTSPLIT(K7694,"-"),1,1)</f>
        <v>4</v>
      </c>
      <c r="Y7694">
        <f>INDEX(months!B:B,MATCH(Sheet1!W7694,months!A:A,0))</f>
        <v>9</v>
      </c>
      <c r="Z7694">
        <f t="shared" si="846"/>
        <v>42617</v>
      </c>
    </row>
    <row r="7695" spans="1:26" x14ac:dyDescent="0.2">
      <c r="A7695" t="s">
        <v>10635</v>
      </c>
      <c r="B7695" t="s">
        <v>2665</v>
      </c>
      <c r="C7695">
        <v>4.5999999999999996</v>
      </c>
      <c r="D7695">
        <v>132282</v>
      </c>
      <c r="E7695" t="s">
        <v>88</v>
      </c>
      <c r="F7695" t="s">
        <v>65</v>
      </c>
      <c r="G7695" t="s">
        <v>23</v>
      </c>
      <c r="H7695" t="s">
        <v>24</v>
      </c>
      <c r="I7695" t="s">
        <v>25</v>
      </c>
      <c r="J7695" t="s">
        <v>2813</v>
      </c>
      <c r="K7695" t="s">
        <v>84</v>
      </c>
      <c r="L7695" t="s">
        <v>492</v>
      </c>
      <c r="M7695" t="s">
        <v>81</v>
      </c>
      <c r="N7695">
        <f t="shared" si="840"/>
        <v>0</v>
      </c>
      <c r="O7695" t="str">
        <f t="shared" si="841"/>
        <v>No</v>
      </c>
      <c r="P7695">
        <f t="shared" si="842"/>
        <v>0</v>
      </c>
      <c r="Q7695">
        <f t="shared" si="843"/>
        <v>4813937689</v>
      </c>
      <c r="R7695">
        <f t="shared" si="844"/>
        <v>4.1933383153624479</v>
      </c>
      <c r="S7695" t="str">
        <f t="shared" si="845"/>
        <v>Acceptable</v>
      </c>
      <c r="T7695">
        <f>ROUNDUP(C7695,0)</f>
        <v>5</v>
      </c>
      <c r="U7695">
        <f>ROUNDDOWN(C7695,0)</f>
        <v>4</v>
      </c>
      <c r="V7695">
        <f>RIGHT(K7695,2)+2000</f>
        <v>2018</v>
      </c>
      <c r="W7695" t="str">
        <f>INDEX(_xlfn.TEXTSPLIT(K7695,"-"),1,2)</f>
        <v>Jul</v>
      </c>
      <c r="X7695" t="str">
        <f>INDEX(_xlfn.TEXTSPLIT(K7695,"-"),1,1)</f>
        <v>31</v>
      </c>
      <c r="Y7695">
        <f>INDEX(months!B:B,MATCH(Sheet1!W7695,months!A:A,0))</f>
        <v>7</v>
      </c>
      <c r="Z7695">
        <f t="shared" si="846"/>
        <v>43312</v>
      </c>
    </row>
    <row r="7696" spans="1:26" x14ac:dyDescent="0.2">
      <c r="A7696" t="s">
        <v>10636</v>
      </c>
      <c r="B7696" t="s">
        <v>4801</v>
      </c>
      <c r="D7696">
        <v>1</v>
      </c>
      <c r="E7696" t="s">
        <v>286</v>
      </c>
      <c r="F7696" t="s">
        <v>1230</v>
      </c>
      <c r="G7696" t="s">
        <v>23</v>
      </c>
      <c r="H7696" t="s">
        <v>24</v>
      </c>
      <c r="I7696" t="s">
        <v>25</v>
      </c>
      <c r="J7696" t="s">
        <v>4802</v>
      </c>
      <c r="K7696" t="s">
        <v>6431</v>
      </c>
      <c r="L7696" t="s">
        <v>3814</v>
      </c>
      <c r="M7696" t="s">
        <v>81</v>
      </c>
      <c r="N7696">
        <f t="shared" si="840"/>
        <v>0</v>
      </c>
      <c r="O7696" t="str">
        <f t="shared" si="841"/>
        <v>No</v>
      </c>
      <c r="P7696">
        <f t="shared" si="842"/>
        <v>0</v>
      </c>
      <c r="Q7696">
        <f t="shared" si="843"/>
        <v>4813937689</v>
      </c>
      <c r="R7696">
        <f t="shared" si="844"/>
        <v>4.1933383153624479</v>
      </c>
      <c r="S7696" t="str">
        <f t="shared" si="845"/>
        <v>Acceptable</v>
      </c>
      <c r="T7696">
        <f>ROUNDUP(C7696,0)</f>
        <v>0</v>
      </c>
      <c r="U7696">
        <f>ROUNDDOWN(C7696,0)</f>
        <v>0</v>
      </c>
      <c r="V7696">
        <f>RIGHT(K7696,2)+2000</f>
        <v>2017</v>
      </c>
      <c r="W7696" t="str">
        <f>INDEX(_xlfn.TEXTSPLIT(K7696,"-"),1,2)</f>
        <v>Aug</v>
      </c>
      <c r="X7696" t="str">
        <f>INDEX(_xlfn.TEXTSPLIT(K7696,"-"),1,1)</f>
        <v>14</v>
      </c>
      <c r="Y7696">
        <f>INDEX(months!B:B,MATCH(Sheet1!W7696,months!A:A,0))</f>
        <v>8</v>
      </c>
      <c r="Z7696">
        <f t="shared" si="846"/>
        <v>42961</v>
      </c>
    </row>
    <row r="7697" spans="1:26" x14ac:dyDescent="0.2">
      <c r="A7697" t="s">
        <v>10637</v>
      </c>
      <c r="B7697" t="s">
        <v>4612</v>
      </c>
      <c r="C7697">
        <v>4.3</v>
      </c>
      <c r="D7697">
        <v>34</v>
      </c>
      <c r="E7697" t="s">
        <v>83</v>
      </c>
      <c r="F7697" t="s">
        <v>775</v>
      </c>
      <c r="G7697" t="s">
        <v>23</v>
      </c>
      <c r="H7697" t="s">
        <v>24</v>
      </c>
      <c r="I7697" t="s">
        <v>25</v>
      </c>
      <c r="J7697" t="s">
        <v>4613</v>
      </c>
      <c r="K7697" t="s">
        <v>1315</v>
      </c>
      <c r="L7697" t="s">
        <v>358</v>
      </c>
      <c r="M7697" t="s">
        <v>29</v>
      </c>
      <c r="N7697">
        <f t="shared" si="840"/>
        <v>0</v>
      </c>
      <c r="O7697" t="str">
        <f t="shared" si="841"/>
        <v>No</v>
      </c>
      <c r="P7697">
        <f t="shared" si="842"/>
        <v>0</v>
      </c>
      <c r="Q7697">
        <f t="shared" si="843"/>
        <v>4813937689</v>
      </c>
      <c r="R7697">
        <f t="shared" si="844"/>
        <v>4.1933383153624479</v>
      </c>
      <c r="S7697" t="str">
        <f t="shared" si="845"/>
        <v>Acceptable</v>
      </c>
      <c r="T7697">
        <f>ROUNDUP(C7697,0)</f>
        <v>5</v>
      </c>
      <c r="U7697">
        <f>ROUNDDOWN(C7697,0)</f>
        <v>4</v>
      </c>
      <c r="V7697">
        <f>RIGHT(K7697,2)+2000</f>
        <v>2018</v>
      </c>
      <c r="W7697" t="str">
        <f>INDEX(_xlfn.TEXTSPLIT(K7697,"-"),1,2)</f>
        <v>Feb</v>
      </c>
      <c r="X7697" t="str">
        <f>INDEX(_xlfn.TEXTSPLIT(K7697,"-"),1,1)</f>
        <v>25</v>
      </c>
      <c r="Y7697">
        <f>INDEX(months!B:B,MATCH(Sheet1!W7697,months!A:A,0))</f>
        <v>2</v>
      </c>
      <c r="Z7697">
        <f t="shared" si="846"/>
        <v>43156</v>
      </c>
    </row>
    <row r="7698" spans="1:26" x14ac:dyDescent="0.2">
      <c r="A7698" t="s">
        <v>10638</v>
      </c>
      <c r="B7698" t="s">
        <v>3070</v>
      </c>
      <c r="C7698">
        <v>5</v>
      </c>
      <c r="D7698">
        <v>4</v>
      </c>
      <c r="E7698" t="s">
        <v>779</v>
      </c>
      <c r="F7698" t="s">
        <v>1010</v>
      </c>
      <c r="G7698" t="s">
        <v>23</v>
      </c>
      <c r="H7698" t="s">
        <v>24</v>
      </c>
      <c r="I7698" t="s">
        <v>44</v>
      </c>
      <c r="J7698" t="s">
        <v>1303</v>
      </c>
      <c r="K7698" t="s">
        <v>499</v>
      </c>
      <c r="L7698" t="s">
        <v>3609</v>
      </c>
      <c r="M7698" t="s">
        <v>81</v>
      </c>
      <c r="N7698">
        <f t="shared" si="840"/>
        <v>0</v>
      </c>
      <c r="O7698" t="str">
        <f t="shared" si="841"/>
        <v>No</v>
      </c>
      <c r="P7698">
        <f t="shared" si="842"/>
        <v>0</v>
      </c>
      <c r="Q7698">
        <f t="shared" si="843"/>
        <v>4813937689</v>
      </c>
      <c r="R7698">
        <f t="shared" si="844"/>
        <v>4.1933383153624479</v>
      </c>
      <c r="S7698" t="str">
        <f t="shared" si="845"/>
        <v>Acceptable</v>
      </c>
      <c r="T7698">
        <f>ROUNDUP(C7698,0)</f>
        <v>5</v>
      </c>
      <c r="U7698">
        <f>ROUNDDOWN(C7698,0)</f>
        <v>5</v>
      </c>
      <c r="V7698">
        <f>RIGHT(K7698,2)+2000</f>
        <v>2018</v>
      </c>
      <c r="W7698" t="str">
        <f>INDEX(_xlfn.TEXTSPLIT(K7698,"-"),1,2)</f>
        <v>Jun</v>
      </c>
      <c r="X7698" t="str">
        <f>INDEX(_xlfn.TEXTSPLIT(K7698,"-"),1,1)</f>
        <v>25</v>
      </c>
      <c r="Y7698">
        <f>INDEX(months!B:B,MATCH(Sheet1!W7698,months!A:A,0))</f>
        <v>6</v>
      </c>
      <c r="Z7698">
        <f t="shared" si="846"/>
        <v>43276</v>
      </c>
    </row>
    <row r="7699" spans="1:26" x14ac:dyDescent="0.2">
      <c r="A7699" t="s">
        <v>10639</v>
      </c>
      <c r="B7699" t="s">
        <v>556</v>
      </c>
      <c r="C7699">
        <v>5</v>
      </c>
      <c r="D7699">
        <v>4</v>
      </c>
      <c r="E7699" t="s">
        <v>172</v>
      </c>
      <c r="F7699" t="s">
        <v>1010</v>
      </c>
      <c r="G7699" t="s">
        <v>23</v>
      </c>
      <c r="H7699" t="s">
        <v>24</v>
      </c>
      <c r="I7699" t="s">
        <v>25</v>
      </c>
      <c r="J7699" t="s">
        <v>557</v>
      </c>
      <c r="K7699" t="s">
        <v>297</v>
      </c>
      <c r="L7699" t="s">
        <v>1885</v>
      </c>
      <c r="M7699" t="s">
        <v>81</v>
      </c>
      <c r="N7699">
        <f t="shared" si="840"/>
        <v>0</v>
      </c>
      <c r="O7699" t="str">
        <f t="shared" si="841"/>
        <v>No</v>
      </c>
      <c r="P7699">
        <f t="shared" si="842"/>
        <v>0</v>
      </c>
      <c r="Q7699">
        <f t="shared" si="843"/>
        <v>4813937689</v>
      </c>
      <c r="R7699">
        <f t="shared" si="844"/>
        <v>4.1933383153624479</v>
      </c>
      <c r="S7699" t="str">
        <f t="shared" si="845"/>
        <v>Acceptable</v>
      </c>
      <c r="T7699">
        <f>ROUNDUP(C7699,0)</f>
        <v>5</v>
      </c>
      <c r="U7699">
        <f>ROUNDDOWN(C7699,0)</f>
        <v>5</v>
      </c>
      <c r="V7699">
        <f>RIGHT(K7699,2)+2000</f>
        <v>2018</v>
      </c>
      <c r="W7699" t="str">
        <f>INDEX(_xlfn.TEXTSPLIT(K7699,"-"),1,2)</f>
        <v>Jul</v>
      </c>
      <c r="X7699" t="str">
        <f>INDEX(_xlfn.TEXTSPLIT(K7699,"-"),1,1)</f>
        <v>24</v>
      </c>
      <c r="Y7699">
        <f>INDEX(months!B:B,MATCH(Sheet1!W7699,months!A:A,0))</f>
        <v>7</v>
      </c>
      <c r="Z7699">
        <f t="shared" si="846"/>
        <v>43305</v>
      </c>
    </row>
    <row r="7700" spans="1:26" x14ac:dyDescent="0.2">
      <c r="A7700" t="s">
        <v>10640</v>
      </c>
      <c r="B7700" t="s">
        <v>2665</v>
      </c>
      <c r="C7700">
        <v>5</v>
      </c>
      <c r="D7700">
        <v>5</v>
      </c>
      <c r="E7700" t="s">
        <v>83</v>
      </c>
      <c r="F7700" t="s">
        <v>1010</v>
      </c>
      <c r="G7700" t="s">
        <v>23</v>
      </c>
      <c r="H7700" t="s">
        <v>24</v>
      </c>
      <c r="I7700" t="s">
        <v>25</v>
      </c>
      <c r="J7700" t="s">
        <v>2838</v>
      </c>
      <c r="K7700" t="s">
        <v>3021</v>
      </c>
      <c r="L7700" t="s">
        <v>10510</v>
      </c>
      <c r="M7700" t="s">
        <v>274</v>
      </c>
      <c r="N7700">
        <f t="shared" si="840"/>
        <v>0</v>
      </c>
      <c r="O7700" t="str">
        <f t="shared" si="841"/>
        <v>No</v>
      </c>
      <c r="P7700">
        <f t="shared" si="842"/>
        <v>0</v>
      </c>
      <c r="Q7700">
        <f t="shared" si="843"/>
        <v>4813937689</v>
      </c>
      <c r="R7700">
        <f t="shared" si="844"/>
        <v>4.1933383153624479</v>
      </c>
      <c r="S7700" t="str">
        <f t="shared" si="845"/>
        <v>Acceptable</v>
      </c>
      <c r="T7700">
        <f>ROUNDUP(C7700,0)</f>
        <v>5</v>
      </c>
      <c r="U7700">
        <f>ROUNDDOWN(C7700,0)</f>
        <v>5</v>
      </c>
      <c r="V7700">
        <f>RIGHT(K7700,2)+2000</f>
        <v>2018</v>
      </c>
      <c r="W7700" t="str">
        <f>INDEX(_xlfn.TEXTSPLIT(K7700,"-"),1,2)</f>
        <v>Aug</v>
      </c>
      <c r="X7700" t="str">
        <f>INDEX(_xlfn.TEXTSPLIT(K7700,"-"),1,1)</f>
        <v>6</v>
      </c>
      <c r="Y7700">
        <f>INDEX(months!B:B,MATCH(Sheet1!W7700,months!A:A,0))</f>
        <v>8</v>
      </c>
      <c r="Z7700">
        <f t="shared" si="846"/>
        <v>43318</v>
      </c>
    </row>
    <row r="7701" spans="1:26" x14ac:dyDescent="0.2">
      <c r="A7701" t="s">
        <v>10641</v>
      </c>
      <c r="B7701" t="s">
        <v>556</v>
      </c>
      <c r="C7701">
        <v>4.5</v>
      </c>
      <c r="D7701">
        <v>56</v>
      </c>
      <c r="E7701" t="s">
        <v>46</v>
      </c>
      <c r="F7701" t="s">
        <v>775</v>
      </c>
      <c r="G7701" t="s">
        <v>23</v>
      </c>
      <c r="H7701" t="s">
        <v>24</v>
      </c>
      <c r="I7701" t="s">
        <v>25</v>
      </c>
      <c r="J7701" t="s">
        <v>557</v>
      </c>
      <c r="K7701" t="s">
        <v>737</v>
      </c>
      <c r="L7701" t="s">
        <v>10642</v>
      </c>
      <c r="M7701" t="s">
        <v>86</v>
      </c>
      <c r="N7701">
        <f t="shared" si="840"/>
        <v>0</v>
      </c>
      <c r="O7701" t="str">
        <f t="shared" si="841"/>
        <v>No</v>
      </c>
      <c r="P7701">
        <f t="shared" si="842"/>
        <v>0</v>
      </c>
      <c r="Q7701">
        <f t="shared" si="843"/>
        <v>4813937689</v>
      </c>
      <c r="R7701">
        <f t="shared" si="844"/>
        <v>4.1933383153624479</v>
      </c>
      <c r="S7701" t="str">
        <f t="shared" si="845"/>
        <v>Acceptable</v>
      </c>
      <c r="T7701">
        <f>ROUNDUP(C7701,0)</f>
        <v>5</v>
      </c>
      <c r="U7701">
        <f>ROUNDDOWN(C7701,0)</f>
        <v>4</v>
      </c>
      <c r="V7701">
        <f>RIGHT(K7701,2)+2000</f>
        <v>2018</v>
      </c>
      <c r="W7701" t="str">
        <f>INDEX(_xlfn.TEXTSPLIT(K7701,"-"),1,2)</f>
        <v>Mar</v>
      </c>
      <c r="X7701" t="str">
        <f>INDEX(_xlfn.TEXTSPLIT(K7701,"-"),1,1)</f>
        <v>5</v>
      </c>
      <c r="Y7701">
        <f>INDEX(months!B:B,MATCH(Sheet1!W7701,months!A:A,0))</f>
        <v>3</v>
      </c>
      <c r="Z7701">
        <f t="shared" si="846"/>
        <v>43164</v>
      </c>
    </row>
    <row r="7702" spans="1:26" x14ac:dyDescent="0.2">
      <c r="A7702" t="s">
        <v>10643</v>
      </c>
      <c r="B7702" t="s">
        <v>2518</v>
      </c>
      <c r="C7702">
        <v>3.8</v>
      </c>
      <c r="D7702">
        <v>2548</v>
      </c>
      <c r="E7702" t="s">
        <v>451</v>
      </c>
      <c r="F7702" t="s">
        <v>50</v>
      </c>
      <c r="G7702" t="s">
        <v>23</v>
      </c>
      <c r="H7702" t="s">
        <v>24</v>
      </c>
      <c r="I7702" t="s">
        <v>25</v>
      </c>
      <c r="J7702" t="s">
        <v>2519</v>
      </c>
      <c r="K7702" t="s">
        <v>3837</v>
      </c>
      <c r="L7702" t="s">
        <v>2432</v>
      </c>
      <c r="M7702" t="s">
        <v>81</v>
      </c>
      <c r="N7702">
        <f t="shared" si="840"/>
        <v>0</v>
      </c>
      <c r="O7702" t="str">
        <f t="shared" si="841"/>
        <v>No</v>
      </c>
      <c r="P7702">
        <f t="shared" si="842"/>
        <v>0</v>
      </c>
      <c r="Q7702">
        <f t="shared" si="843"/>
        <v>4813937689</v>
      </c>
      <c r="R7702">
        <f t="shared" si="844"/>
        <v>4.1933383153624479</v>
      </c>
      <c r="S7702" t="str">
        <f t="shared" si="845"/>
        <v>Acceptable</v>
      </c>
      <c r="T7702">
        <f>ROUNDUP(C7702,0)</f>
        <v>4</v>
      </c>
      <c r="U7702">
        <f>ROUNDDOWN(C7702,0)</f>
        <v>3</v>
      </c>
      <c r="V7702">
        <f>RIGHT(K7702,2)+2000</f>
        <v>2018</v>
      </c>
      <c r="W7702" t="str">
        <f>INDEX(_xlfn.TEXTSPLIT(K7702,"-"),1,2)</f>
        <v>Jan</v>
      </c>
      <c r="X7702" t="str">
        <f>INDEX(_xlfn.TEXTSPLIT(K7702,"-"),1,1)</f>
        <v>30</v>
      </c>
      <c r="Y7702">
        <f>INDEX(months!B:B,MATCH(Sheet1!W7702,months!A:A,0))</f>
        <v>1</v>
      </c>
      <c r="Z7702">
        <f t="shared" si="846"/>
        <v>43130</v>
      </c>
    </row>
    <row r="7703" spans="1:26" x14ac:dyDescent="0.2">
      <c r="A7703" t="s">
        <v>10644</v>
      </c>
      <c r="B7703" t="s">
        <v>4612</v>
      </c>
      <c r="C7703">
        <v>3.9</v>
      </c>
      <c r="D7703">
        <v>116</v>
      </c>
      <c r="E7703" t="s">
        <v>756</v>
      </c>
      <c r="F7703" t="s">
        <v>22</v>
      </c>
      <c r="G7703" t="s">
        <v>23</v>
      </c>
      <c r="H7703" t="s">
        <v>24</v>
      </c>
      <c r="I7703" t="s">
        <v>25</v>
      </c>
      <c r="J7703" t="s">
        <v>4613</v>
      </c>
      <c r="K7703" t="s">
        <v>10645</v>
      </c>
      <c r="L7703" t="s">
        <v>2160</v>
      </c>
      <c r="M7703" t="s">
        <v>54</v>
      </c>
      <c r="N7703">
        <f t="shared" si="840"/>
        <v>0</v>
      </c>
      <c r="O7703" t="str">
        <f t="shared" si="841"/>
        <v>No</v>
      </c>
      <c r="P7703">
        <f t="shared" si="842"/>
        <v>0</v>
      </c>
      <c r="Q7703">
        <f t="shared" si="843"/>
        <v>4813937689</v>
      </c>
      <c r="R7703">
        <f t="shared" si="844"/>
        <v>4.1933383153624479</v>
      </c>
      <c r="S7703" t="str">
        <f t="shared" si="845"/>
        <v>Acceptable</v>
      </c>
      <c r="T7703">
        <f>ROUNDUP(C7703,0)</f>
        <v>4</v>
      </c>
      <c r="U7703">
        <f>ROUNDDOWN(C7703,0)</f>
        <v>3</v>
      </c>
      <c r="V7703">
        <f>RIGHT(K7703,2)+2000</f>
        <v>2016</v>
      </c>
      <c r="W7703" t="str">
        <f>INDEX(_xlfn.TEXTSPLIT(K7703,"-"),1,2)</f>
        <v>Dec</v>
      </c>
      <c r="X7703" t="str">
        <f>INDEX(_xlfn.TEXTSPLIT(K7703,"-"),1,1)</f>
        <v>18</v>
      </c>
      <c r="Y7703">
        <f>INDEX(months!B:B,MATCH(Sheet1!W7703,months!A:A,0))</f>
        <v>12</v>
      </c>
      <c r="Z7703">
        <f t="shared" si="846"/>
        <v>42722</v>
      </c>
    </row>
    <row r="7704" spans="1:26" x14ac:dyDescent="0.2">
      <c r="A7704" t="s">
        <v>10646</v>
      </c>
      <c r="B7704" t="s">
        <v>556</v>
      </c>
      <c r="D7704">
        <v>3</v>
      </c>
      <c r="E7704" t="s">
        <v>305</v>
      </c>
      <c r="F7704" t="s">
        <v>1010</v>
      </c>
      <c r="G7704" t="s">
        <v>23</v>
      </c>
      <c r="H7704" t="s">
        <v>24</v>
      </c>
      <c r="I7704" t="s">
        <v>25</v>
      </c>
      <c r="J7704" t="s">
        <v>557</v>
      </c>
      <c r="K7704" t="s">
        <v>297</v>
      </c>
      <c r="L7704" t="s">
        <v>1200</v>
      </c>
      <c r="M7704" t="s">
        <v>54</v>
      </c>
      <c r="N7704">
        <f t="shared" si="840"/>
        <v>0</v>
      </c>
      <c r="O7704" t="str">
        <f t="shared" si="841"/>
        <v>No</v>
      </c>
      <c r="P7704">
        <f t="shared" si="842"/>
        <v>0</v>
      </c>
      <c r="Q7704">
        <f t="shared" si="843"/>
        <v>4813937689</v>
      </c>
      <c r="R7704">
        <f t="shared" si="844"/>
        <v>4.1933383153624479</v>
      </c>
      <c r="S7704" t="str">
        <f t="shared" si="845"/>
        <v>Acceptable</v>
      </c>
      <c r="T7704">
        <f>ROUNDUP(C7704,0)</f>
        <v>0</v>
      </c>
      <c r="U7704">
        <f>ROUNDDOWN(C7704,0)</f>
        <v>0</v>
      </c>
      <c r="V7704">
        <f>RIGHT(K7704,2)+2000</f>
        <v>2018</v>
      </c>
      <c r="W7704" t="str">
        <f>INDEX(_xlfn.TEXTSPLIT(K7704,"-"),1,2)</f>
        <v>Jul</v>
      </c>
      <c r="X7704" t="str">
        <f>INDEX(_xlfn.TEXTSPLIT(K7704,"-"),1,1)</f>
        <v>24</v>
      </c>
      <c r="Y7704">
        <f>INDEX(months!B:B,MATCH(Sheet1!W7704,months!A:A,0))</f>
        <v>7</v>
      </c>
      <c r="Z7704">
        <f t="shared" si="846"/>
        <v>43305</v>
      </c>
    </row>
    <row r="7705" spans="1:26" x14ac:dyDescent="0.2">
      <c r="A7705" t="s">
        <v>10647</v>
      </c>
      <c r="B7705" t="s">
        <v>3070</v>
      </c>
      <c r="D7705">
        <v>5</v>
      </c>
      <c r="E7705" t="s">
        <v>252</v>
      </c>
      <c r="F7705" t="s">
        <v>1010</v>
      </c>
      <c r="G7705" t="s">
        <v>23</v>
      </c>
      <c r="H7705" t="s">
        <v>24</v>
      </c>
      <c r="I7705" t="s">
        <v>25</v>
      </c>
      <c r="J7705" t="s">
        <v>1537</v>
      </c>
      <c r="K7705" t="s">
        <v>10648</v>
      </c>
      <c r="L7705" t="s">
        <v>59</v>
      </c>
      <c r="M7705" t="s">
        <v>29</v>
      </c>
      <c r="N7705">
        <f t="shared" si="840"/>
        <v>0</v>
      </c>
      <c r="O7705" t="str">
        <f t="shared" si="841"/>
        <v>No</v>
      </c>
      <c r="P7705">
        <f t="shared" si="842"/>
        <v>0</v>
      </c>
      <c r="Q7705">
        <f t="shared" si="843"/>
        <v>4813937689</v>
      </c>
      <c r="R7705">
        <f t="shared" si="844"/>
        <v>4.1933383153624479</v>
      </c>
      <c r="S7705" t="str">
        <f t="shared" si="845"/>
        <v>Acceptable</v>
      </c>
      <c r="T7705">
        <f>ROUNDUP(C7705,0)</f>
        <v>0</v>
      </c>
      <c r="U7705">
        <f>ROUNDDOWN(C7705,0)</f>
        <v>0</v>
      </c>
      <c r="V7705">
        <f>RIGHT(K7705,2)+2000</f>
        <v>2017</v>
      </c>
      <c r="W7705" t="str">
        <f>INDEX(_xlfn.TEXTSPLIT(K7705,"-"),1,2)</f>
        <v>Jan</v>
      </c>
      <c r="X7705" t="str">
        <f>INDEX(_xlfn.TEXTSPLIT(K7705,"-"),1,1)</f>
        <v>29</v>
      </c>
      <c r="Y7705">
        <f>INDEX(months!B:B,MATCH(Sheet1!W7705,months!A:A,0))</f>
        <v>1</v>
      </c>
      <c r="Z7705">
        <f t="shared" si="846"/>
        <v>42764</v>
      </c>
    </row>
    <row r="7706" spans="1:26" x14ac:dyDescent="0.2">
      <c r="A7706" t="s">
        <v>10649</v>
      </c>
      <c r="B7706" t="s">
        <v>787</v>
      </c>
      <c r="C7706">
        <v>4.8</v>
      </c>
      <c r="D7706">
        <v>34443</v>
      </c>
      <c r="E7706" t="s">
        <v>256</v>
      </c>
      <c r="F7706" t="s">
        <v>65</v>
      </c>
      <c r="G7706" t="s">
        <v>23</v>
      </c>
      <c r="H7706" t="s">
        <v>24</v>
      </c>
      <c r="I7706" t="s">
        <v>44</v>
      </c>
      <c r="J7706" t="s">
        <v>788</v>
      </c>
      <c r="K7706" t="s">
        <v>468</v>
      </c>
      <c r="L7706" t="s">
        <v>10650</v>
      </c>
      <c r="M7706" t="s">
        <v>274</v>
      </c>
      <c r="N7706">
        <f t="shared" si="840"/>
        <v>0</v>
      </c>
      <c r="O7706" t="str">
        <f t="shared" si="841"/>
        <v>No</v>
      </c>
      <c r="P7706">
        <f t="shared" si="842"/>
        <v>0</v>
      </c>
      <c r="Q7706">
        <f t="shared" si="843"/>
        <v>4813937689</v>
      </c>
      <c r="R7706">
        <f t="shared" si="844"/>
        <v>4.1933383153624479</v>
      </c>
      <c r="S7706" t="str">
        <f t="shared" si="845"/>
        <v>Acceptable</v>
      </c>
      <c r="T7706">
        <f>ROUNDUP(C7706,0)</f>
        <v>5</v>
      </c>
      <c r="U7706">
        <f>ROUNDDOWN(C7706,0)</f>
        <v>4</v>
      </c>
      <c r="V7706">
        <f>RIGHT(K7706,2)+2000</f>
        <v>2018</v>
      </c>
      <c r="W7706" t="str">
        <f>INDEX(_xlfn.TEXTSPLIT(K7706,"-"),1,2)</f>
        <v>Jun</v>
      </c>
      <c r="X7706" t="str">
        <f>INDEX(_xlfn.TEXTSPLIT(K7706,"-"),1,1)</f>
        <v>28</v>
      </c>
      <c r="Y7706">
        <f>INDEX(months!B:B,MATCH(Sheet1!W7706,months!A:A,0))</f>
        <v>6</v>
      </c>
      <c r="Z7706">
        <f t="shared" si="846"/>
        <v>43279</v>
      </c>
    </row>
    <row r="7707" spans="1:26" x14ac:dyDescent="0.2">
      <c r="A7707" t="s">
        <v>10651</v>
      </c>
      <c r="B7707" t="s">
        <v>3070</v>
      </c>
      <c r="C7707">
        <v>4.0999999999999996</v>
      </c>
      <c r="D7707">
        <v>7</v>
      </c>
      <c r="E7707" t="s">
        <v>405</v>
      </c>
      <c r="F7707" t="s">
        <v>1199</v>
      </c>
      <c r="G7707" t="s">
        <v>23</v>
      </c>
      <c r="H7707" t="s">
        <v>24</v>
      </c>
      <c r="I7707" t="s">
        <v>25</v>
      </c>
      <c r="J7707" t="s">
        <v>1537</v>
      </c>
      <c r="K7707" t="s">
        <v>8702</v>
      </c>
      <c r="L7707" t="s">
        <v>53</v>
      </c>
      <c r="M7707" t="s">
        <v>47</v>
      </c>
      <c r="N7707">
        <f t="shared" si="840"/>
        <v>0</v>
      </c>
      <c r="O7707" t="str">
        <f t="shared" si="841"/>
        <v>No</v>
      </c>
      <c r="P7707">
        <f t="shared" si="842"/>
        <v>0</v>
      </c>
      <c r="Q7707">
        <f t="shared" si="843"/>
        <v>4813937689</v>
      </c>
      <c r="R7707">
        <f t="shared" si="844"/>
        <v>4.1933383153624479</v>
      </c>
      <c r="S7707" t="str">
        <f t="shared" si="845"/>
        <v>Acceptable</v>
      </c>
      <c r="T7707">
        <f>ROUNDUP(C7707,0)</f>
        <v>5</v>
      </c>
      <c r="U7707">
        <f>ROUNDDOWN(C7707,0)</f>
        <v>4</v>
      </c>
      <c r="V7707">
        <f>RIGHT(K7707,2)+2000</f>
        <v>2016</v>
      </c>
      <c r="W7707" t="str">
        <f>INDEX(_xlfn.TEXTSPLIT(K7707,"-"),1,2)</f>
        <v>Sep</v>
      </c>
      <c r="X7707" t="str">
        <f>INDEX(_xlfn.TEXTSPLIT(K7707,"-"),1,1)</f>
        <v>17</v>
      </c>
      <c r="Y7707">
        <f>INDEX(months!B:B,MATCH(Sheet1!W7707,months!A:A,0))</f>
        <v>9</v>
      </c>
      <c r="Z7707">
        <f t="shared" si="846"/>
        <v>42630</v>
      </c>
    </row>
    <row r="7708" spans="1:26" x14ac:dyDescent="0.2">
      <c r="A7708" t="s">
        <v>10652</v>
      </c>
      <c r="B7708" t="s">
        <v>4612</v>
      </c>
      <c r="C7708">
        <v>4</v>
      </c>
      <c r="D7708">
        <v>1</v>
      </c>
      <c r="E7708" t="s">
        <v>193</v>
      </c>
      <c r="F7708" t="s">
        <v>1010</v>
      </c>
      <c r="G7708" t="s">
        <v>23</v>
      </c>
      <c r="H7708" t="s">
        <v>24</v>
      </c>
      <c r="I7708" t="s">
        <v>25</v>
      </c>
      <c r="J7708" t="s">
        <v>4613</v>
      </c>
      <c r="K7708" t="s">
        <v>52</v>
      </c>
      <c r="L7708" t="s">
        <v>1210</v>
      </c>
      <c r="M7708" t="s">
        <v>72</v>
      </c>
      <c r="N7708">
        <f t="shared" si="840"/>
        <v>0</v>
      </c>
      <c r="O7708" t="str">
        <f t="shared" si="841"/>
        <v>No</v>
      </c>
      <c r="P7708">
        <f t="shared" si="842"/>
        <v>0</v>
      </c>
      <c r="Q7708">
        <f t="shared" si="843"/>
        <v>4813937689</v>
      </c>
      <c r="R7708">
        <f t="shared" si="844"/>
        <v>4.1933383153624479</v>
      </c>
      <c r="S7708" t="str">
        <f t="shared" si="845"/>
        <v>Acceptable</v>
      </c>
      <c r="T7708">
        <f>ROUNDUP(C7708,0)</f>
        <v>4</v>
      </c>
      <c r="U7708">
        <f>ROUNDDOWN(C7708,0)</f>
        <v>4</v>
      </c>
      <c r="V7708">
        <f>RIGHT(K7708,2)+2000</f>
        <v>2018</v>
      </c>
      <c r="W7708" t="str">
        <f>INDEX(_xlfn.TEXTSPLIT(K7708,"-"),1,2)</f>
        <v>Jun</v>
      </c>
      <c r="X7708" t="str">
        <f>INDEX(_xlfn.TEXTSPLIT(K7708,"-"),1,1)</f>
        <v>20</v>
      </c>
      <c r="Y7708">
        <f>INDEX(months!B:B,MATCH(Sheet1!W7708,months!A:A,0))</f>
        <v>6</v>
      </c>
      <c r="Z7708">
        <f t="shared" si="846"/>
        <v>43271</v>
      </c>
    </row>
    <row r="7709" spans="1:26" x14ac:dyDescent="0.2">
      <c r="A7709" t="s">
        <v>10653</v>
      </c>
      <c r="B7709" t="s">
        <v>3070</v>
      </c>
      <c r="C7709">
        <v>4.8</v>
      </c>
      <c r="D7709">
        <v>124</v>
      </c>
      <c r="E7709" t="s">
        <v>260</v>
      </c>
      <c r="F7709" t="s">
        <v>1199</v>
      </c>
      <c r="G7709" t="s">
        <v>23</v>
      </c>
      <c r="H7709" t="s">
        <v>24</v>
      </c>
      <c r="I7709" t="s">
        <v>25</v>
      </c>
      <c r="J7709" t="s">
        <v>1537</v>
      </c>
      <c r="K7709" t="s">
        <v>4442</v>
      </c>
      <c r="L7709" t="s">
        <v>157</v>
      </c>
      <c r="M7709" t="s">
        <v>47</v>
      </c>
      <c r="N7709">
        <f t="shared" si="840"/>
        <v>0</v>
      </c>
      <c r="O7709" t="str">
        <f t="shared" si="841"/>
        <v>No</v>
      </c>
      <c r="P7709">
        <f t="shared" si="842"/>
        <v>0</v>
      </c>
      <c r="Q7709">
        <f t="shared" si="843"/>
        <v>4813937689</v>
      </c>
      <c r="R7709">
        <f t="shared" si="844"/>
        <v>4.1933383153624479</v>
      </c>
      <c r="S7709" t="str">
        <f t="shared" si="845"/>
        <v>Acceptable</v>
      </c>
      <c r="T7709">
        <f>ROUNDUP(C7709,0)</f>
        <v>5</v>
      </c>
      <c r="U7709">
        <f>ROUNDDOWN(C7709,0)</f>
        <v>4</v>
      </c>
      <c r="V7709">
        <f>RIGHT(K7709,2)+2000</f>
        <v>2016</v>
      </c>
      <c r="W7709" t="str">
        <f>INDEX(_xlfn.TEXTSPLIT(K7709,"-"),1,2)</f>
        <v>Aug</v>
      </c>
      <c r="X7709" t="str">
        <f>INDEX(_xlfn.TEXTSPLIT(K7709,"-"),1,1)</f>
        <v>23</v>
      </c>
      <c r="Y7709">
        <f>INDEX(months!B:B,MATCH(Sheet1!W7709,months!A:A,0))</f>
        <v>8</v>
      </c>
      <c r="Z7709">
        <f t="shared" si="846"/>
        <v>42605</v>
      </c>
    </row>
    <row r="7710" spans="1:26" x14ac:dyDescent="0.2">
      <c r="A7710" t="s">
        <v>10654</v>
      </c>
      <c r="B7710" t="s">
        <v>4612</v>
      </c>
      <c r="C7710">
        <v>4.8</v>
      </c>
      <c r="D7710">
        <v>36557</v>
      </c>
      <c r="E7710" t="s">
        <v>31</v>
      </c>
      <c r="F7710" t="s">
        <v>65</v>
      </c>
      <c r="G7710" t="s">
        <v>23</v>
      </c>
      <c r="H7710" t="s">
        <v>24</v>
      </c>
      <c r="I7710" t="s">
        <v>25</v>
      </c>
      <c r="J7710" t="s">
        <v>4613</v>
      </c>
      <c r="K7710" t="s">
        <v>97</v>
      </c>
      <c r="L7710" t="s">
        <v>10655</v>
      </c>
      <c r="M7710" t="s">
        <v>274</v>
      </c>
      <c r="N7710">
        <f t="shared" si="840"/>
        <v>0</v>
      </c>
      <c r="O7710" t="str">
        <f t="shared" si="841"/>
        <v>No</v>
      </c>
      <c r="P7710">
        <f t="shared" si="842"/>
        <v>0</v>
      </c>
      <c r="Q7710">
        <f t="shared" si="843"/>
        <v>4813937689</v>
      </c>
      <c r="R7710">
        <f t="shared" si="844"/>
        <v>4.1933383153624479</v>
      </c>
      <c r="S7710" t="str">
        <f t="shared" si="845"/>
        <v>Acceptable</v>
      </c>
      <c r="T7710">
        <f>ROUNDUP(C7710,0)</f>
        <v>5</v>
      </c>
      <c r="U7710">
        <f>ROUNDDOWN(C7710,0)</f>
        <v>4</v>
      </c>
      <c r="V7710">
        <f>RIGHT(K7710,2)+2000</f>
        <v>2018</v>
      </c>
      <c r="W7710" t="str">
        <f>INDEX(_xlfn.TEXTSPLIT(K7710,"-"),1,2)</f>
        <v>Aug</v>
      </c>
      <c r="X7710" t="str">
        <f>INDEX(_xlfn.TEXTSPLIT(K7710,"-"),1,1)</f>
        <v>3</v>
      </c>
      <c r="Y7710">
        <f>INDEX(months!B:B,MATCH(Sheet1!W7710,months!A:A,0))</f>
        <v>8</v>
      </c>
      <c r="Z7710">
        <f t="shared" si="846"/>
        <v>43315</v>
      </c>
    </row>
    <row r="7711" spans="1:26" x14ac:dyDescent="0.2">
      <c r="A7711" t="s">
        <v>10656</v>
      </c>
      <c r="B7711" t="s">
        <v>3070</v>
      </c>
      <c r="C7711">
        <v>4.4000000000000004</v>
      </c>
      <c r="D7711">
        <v>8</v>
      </c>
      <c r="E7711" t="s">
        <v>516</v>
      </c>
      <c r="F7711" t="s">
        <v>1199</v>
      </c>
      <c r="G7711" t="s">
        <v>23</v>
      </c>
      <c r="H7711" t="s">
        <v>24</v>
      </c>
      <c r="I7711" t="s">
        <v>25</v>
      </c>
      <c r="J7711" t="s">
        <v>1303</v>
      </c>
      <c r="K7711" t="s">
        <v>4186</v>
      </c>
      <c r="L7711" t="s">
        <v>220</v>
      </c>
      <c r="M7711" t="s">
        <v>86</v>
      </c>
      <c r="N7711">
        <f t="shared" si="840"/>
        <v>0</v>
      </c>
      <c r="O7711" t="str">
        <f t="shared" si="841"/>
        <v>No</v>
      </c>
      <c r="P7711">
        <f t="shared" si="842"/>
        <v>0</v>
      </c>
      <c r="Q7711">
        <f t="shared" si="843"/>
        <v>4813937689</v>
      </c>
      <c r="R7711">
        <f t="shared" si="844"/>
        <v>4.1933383153624479</v>
      </c>
      <c r="S7711" t="str">
        <f t="shared" si="845"/>
        <v>Acceptable</v>
      </c>
      <c r="T7711">
        <f>ROUNDUP(C7711,0)</f>
        <v>5</v>
      </c>
      <c r="U7711">
        <f>ROUNDDOWN(C7711,0)</f>
        <v>4</v>
      </c>
      <c r="V7711">
        <f>RIGHT(K7711,2)+2000</f>
        <v>2017</v>
      </c>
      <c r="W7711" t="str">
        <f>INDEX(_xlfn.TEXTSPLIT(K7711,"-"),1,2)</f>
        <v>Nov</v>
      </c>
      <c r="X7711" t="str">
        <f>INDEX(_xlfn.TEXTSPLIT(K7711,"-"),1,1)</f>
        <v>10</v>
      </c>
      <c r="Y7711">
        <f>INDEX(months!B:B,MATCH(Sheet1!W7711,months!A:A,0))</f>
        <v>11</v>
      </c>
      <c r="Z7711">
        <f t="shared" si="846"/>
        <v>43049</v>
      </c>
    </row>
    <row r="7712" spans="1:26" x14ac:dyDescent="0.2">
      <c r="A7712" t="s">
        <v>10657</v>
      </c>
      <c r="B7712" t="s">
        <v>2518</v>
      </c>
      <c r="D7712">
        <v>2</v>
      </c>
      <c r="E7712" t="s">
        <v>193</v>
      </c>
      <c r="F7712" t="s">
        <v>1010</v>
      </c>
      <c r="G7712" t="s">
        <v>23</v>
      </c>
      <c r="H7712" t="s">
        <v>24</v>
      </c>
      <c r="I7712" t="s">
        <v>25</v>
      </c>
      <c r="J7712" t="s">
        <v>2519</v>
      </c>
      <c r="K7712" t="s">
        <v>4887</v>
      </c>
      <c r="L7712" t="s">
        <v>1283</v>
      </c>
      <c r="M7712" t="s">
        <v>86</v>
      </c>
      <c r="N7712">
        <f t="shared" si="840"/>
        <v>0</v>
      </c>
      <c r="O7712" t="str">
        <f t="shared" si="841"/>
        <v>No</v>
      </c>
      <c r="P7712">
        <f t="shared" si="842"/>
        <v>0</v>
      </c>
      <c r="Q7712">
        <f t="shared" si="843"/>
        <v>4813937689</v>
      </c>
      <c r="R7712">
        <f t="shared" si="844"/>
        <v>4.1933383153624479</v>
      </c>
      <c r="S7712" t="str">
        <f t="shared" si="845"/>
        <v>Acceptable</v>
      </c>
      <c r="T7712">
        <f>ROUNDUP(C7712,0)</f>
        <v>0</v>
      </c>
      <c r="U7712">
        <f>ROUNDDOWN(C7712,0)</f>
        <v>0</v>
      </c>
      <c r="V7712">
        <f>RIGHT(K7712,2)+2000</f>
        <v>2016</v>
      </c>
      <c r="W7712" t="str">
        <f>INDEX(_xlfn.TEXTSPLIT(K7712,"-"),1,2)</f>
        <v>May</v>
      </c>
      <c r="X7712" t="str">
        <f>INDEX(_xlfn.TEXTSPLIT(K7712,"-"),1,1)</f>
        <v>11</v>
      </c>
      <c r="Y7712">
        <f>INDEX(months!B:B,MATCH(Sheet1!W7712,months!A:A,0))</f>
        <v>5</v>
      </c>
      <c r="Z7712">
        <f t="shared" si="846"/>
        <v>42501</v>
      </c>
    </row>
    <row r="7713" spans="1:26" x14ac:dyDescent="0.2">
      <c r="A7713" t="s">
        <v>10658</v>
      </c>
      <c r="B7713" t="s">
        <v>3070</v>
      </c>
      <c r="C7713">
        <v>4.0999999999999996</v>
      </c>
      <c r="D7713">
        <v>78</v>
      </c>
      <c r="E7713" t="s">
        <v>10659</v>
      </c>
      <c r="F7713" t="s">
        <v>22</v>
      </c>
      <c r="G7713" t="s">
        <v>23</v>
      </c>
      <c r="H7713" t="s">
        <v>24</v>
      </c>
      <c r="I7713" t="s">
        <v>25</v>
      </c>
      <c r="J7713" t="s">
        <v>6167</v>
      </c>
      <c r="K7713" t="s">
        <v>7428</v>
      </c>
      <c r="L7713" t="s">
        <v>180</v>
      </c>
      <c r="M7713" t="s">
        <v>81</v>
      </c>
      <c r="N7713">
        <f t="shared" si="840"/>
        <v>0</v>
      </c>
      <c r="O7713" t="str">
        <f t="shared" si="841"/>
        <v>No</v>
      </c>
      <c r="P7713">
        <f t="shared" si="842"/>
        <v>0</v>
      </c>
      <c r="Q7713">
        <f t="shared" si="843"/>
        <v>4813937689</v>
      </c>
      <c r="R7713">
        <f t="shared" si="844"/>
        <v>4.1933383153624479</v>
      </c>
      <c r="S7713" t="str">
        <f t="shared" si="845"/>
        <v>Acceptable</v>
      </c>
      <c r="T7713">
        <f>ROUNDUP(C7713,0)</f>
        <v>5</v>
      </c>
      <c r="U7713">
        <f>ROUNDDOWN(C7713,0)</f>
        <v>4</v>
      </c>
      <c r="V7713">
        <f>RIGHT(K7713,2)+2000</f>
        <v>2017</v>
      </c>
      <c r="W7713" t="str">
        <f>INDEX(_xlfn.TEXTSPLIT(K7713,"-"),1,2)</f>
        <v>Feb</v>
      </c>
      <c r="X7713" t="str">
        <f>INDEX(_xlfn.TEXTSPLIT(K7713,"-"),1,1)</f>
        <v>26</v>
      </c>
      <c r="Y7713">
        <f>INDEX(months!B:B,MATCH(Sheet1!W7713,months!A:A,0))</f>
        <v>2</v>
      </c>
      <c r="Z7713">
        <f t="shared" si="846"/>
        <v>42792</v>
      </c>
    </row>
    <row r="7714" spans="1:26" x14ac:dyDescent="0.2">
      <c r="A7714" t="s">
        <v>10660</v>
      </c>
      <c r="B7714" t="s">
        <v>3827</v>
      </c>
      <c r="D7714">
        <v>0</v>
      </c>
      <c r="E7714" t="s">
        <v>451</v>
      </c>
      <c r="F7714" t="s">
        <v>1278</v>
      </c>
      <c r="G7714" t="s">
        <v>23</v>
      </c>
      <c r="H7714" t="s">
        <v>24</v>
      </c>
      <c r="I7714" t="s">
        <v>25</v>
      </c>
      <c r="J7714" t="s">
        <v>3828</v>
      </c>
      <c r="K7714" t="s">
        <v>297</v>
      </c>
      <c r="L7714" t="s">
        <v>1202</v>
      </c>
      <c r="M7714" t="s">
        <v>29</v>
      </c>
      <c r="N7714">
        <f t="shared" si="840"/>
        <v>0</v>
      </c>
      <c r="O7714" t="str">
        <f t="shared" si="841"/>
        <v>No</v>
      </c>
      <c r="P7714">
        <f t="shared" si="842"/>
        <v>0</v>
      </c>
      <c r="Q7714">
        <f t="shared" si="843"/>
        <v>4813937689</v>
      </c>
      <c r="R7714">
        <f t="shared" si="844"/>
        <v>4.1933383153624479</v>
      </c>
      <c r="S7714" t="str">
        <f t="shared" si="845"/>
        <v>Acceptable</v>
      </c>
      <c r="T7714">
        <f>ROUNDUP(C7714,0)</f>
        <v>0</v>
      </c>
      <c r="U7714">
        <f>ROUNDDOWN(C7714,0)</f>
        <v>0</v>
      </c>
      <c r="V7714">
        <f>RIGHT(K7714,2)+2000</f>
        <v>2018</v>
      </c>
      <c r="W7714" t="str">
        <f>INDEX(_xlfn.TEXTSPLIT(K7714,"-"),1,2)</f>
        <v>Jul</v>
      </c>
      <c r="X7714" t="str">
        <f>INDEX(_xlfn.TEXTSPLIT(K7714,"-"),1,1)</f>
        <v>24</v>
      </c>
      <c r="Y7714">
        <f>INDEX(months!B:B,MATCH(Sheet1!W7714,months!A:A,0))</f>
        <v>7</v>
      </c>
      <c r="Z7714">
        <f t="shared" si="846"/>
        <v>43305</v>
      </c>
    </row>
    <row r="7715" spans="1:26" x14ac:dyDescent="0.2">
      <c r="A7715" t="s">
        <v>10661</v>
      </c>
      <c r="B7715" t="s">
        <v>4310</v>
      </c>
      <c r="D7715">
        <v>45</v>
      </c>
      <c r="E7715" t="s">
        <v>1410</v>
      </c>
      <c r="F7715" t="s">
        <v>101</v>
      </c>
      <c r="G7715" t="s">
        <v>23</v>
      </c>
      <c r="H7715" t="s">
        <v>24</v>
      </c>
      <c r="I7715" t="s">
        <v>25</v>
      </c>
      <c r="J7715" t="s">
        <v>2718</v>
      </c>
      <c r="K7715" t="s">
        <v>6474</v>
      </c>
      <c r="L7715" t="s">
        <v>59</v>
      </c>
      <c r="M7715" t="s">
        <v>86</v>
      </c>
      <c r="N7715">
        <f t="shared" si="840"/>
        <v>0</v>
      </c>
      <c r="O7715" t="str">
        <f t="shared" si="841"/>
        <v>No</v>
      </c>
      <c r="P7715">
        <f t="shared" si="842"/>
        <v>0</v>
      </c>
      <c r="Q7715">
        <f t="shared" si="843"/>
        <v>4813937689</v>
      </c>
      <c r="R7715">
        <f t="shared" si="844"/>
        <v>4.1933383153624479</v>
      </c>
      <c r="S7715" t="str">
        <f t="shared" si="845"/>
        <v>Acceptable</v>
      </c>
      <c r="T7715">
        <f>ROUNDUP(C7715,0)</f>
        <v>0</v>
      </c>
      <c r="U7715">
        <f>ROUNDDOWN(C7715,0)</f>
        <v>0</v>
      </c>
      <c r="V7715">
        <f>RIGHT(K7715,2)+2000</f>
        <v>2017</v>
      </c>
      <c r="W7715" t="str">
        <f>INDEX(_xlfn.TEXTSPLIT(K7715,"-"),1,2)</f>
        <v>Oct</v>
      </c>
      <c r="X7715" t="str">
        <f>INDEX(_xlfn.TEXTSPLIT(K7715,"-"),1,1)</f>
        <v>24</v>
      </c>
      <c r="Y7715">
        <f>INDEX(months!B:B,MATCH(Sheet1!W7715,months!A:A,0))</f>
        <v>10</v>
      </c>
      <c r="Z7715">
        <f t="shared" si="846"/>
        <v>43032</v>
      </c>
    </row>
    <row r="7716" spans="1:26" x14ac:dyDescent="0.2">
      <c r="A7716" t="s">
        <v>10662</v>
      </c>
      <c r="B7716" t="s">
        <v>4612</v>
      </c>
      <c r="D7716">
        <v>37</v>
      </c>
      <c r="E7716" t="s">
        <v>619</v>
      </c>
      <c r="F7716" t="s">
        <v>1010</v>
      </c>
      <c r="G7716" t="s">
        <v>23</v>
      </c>
      <c r="H7716" t="s">
        <v>24</v>
      </c>
      <c r="I7716" t="s">
        <v>25</v>
      </c>
      <c r="J7716" t="s">
        <v>4613</v>
      </c>
      <c r="K7716" t="s">
        <v>2235</v>
      </c>
      <c r="L7716" t="s">
        <v>10663</v>
      </c>
      <c r="M7716" t="s">
        <v>29</v>
      </c>
      <c r="N7716">
        <f t="shared" si="840"/>
        <v>0</v>
      </c>
      <c r="O7716" t="str">
        <f t="shared" si="841"/>
        <v>No</v>
      </c>
      <c r="P7716">
        <f t="shared" si="842"/>
        <v>0</v>
      </c>
      <c r="Q7716">
        <f t="shared" si="843"/>
        <v>4813937689</v>
      </c>
      <c r="R7716">
        <f t="shared" si="844"/>
        <v>4.1933383153624479</v>
      </c>
      <c r="S7716" t="str">
        <f t="shared" si="845"/>
        <v>Acceptable</v>
      </c>
      <c r="T7716">
        <f>ROUNDUP(C7716,0)</f>
        <v>0</v>
      </c>
      <c r="U7716">
        <f>ROUNDDOWN(C7716,0)</f>
        <v>0</v>
      </c>
      <c r="V7716">
        <f>RIGHT(K7716,2)+2000</f>
        <v>2018</v>
      </c>
      <c r="W7716" t="str">
        <f>INDEX(_xlfn.TEXTSPLIT(K7716,"-"),1,2)</f>
        <v>Aug</v>
      </c>
      <c r="X7716" t="str">
        <f>INDEX(_xlfn.TEXTSPLIT(K7716,"-"),1,1)</f>
        <v>5</v>
      </c>
      <c r="Y7716">
        <f>INDEX(months!B:B,MATCH(Sheet1!W7716,months!A:A,0))</f>
        <v>8</v>
      </c>
      <c r="Z7716">
        <f t="shared" si="846"/>
        <v>43317</v>
      </c>
    </row>
    <row r="7717" spans="1:26" x14ac:dyDescent="0.2">
      <c r="A7717" t="s">
        <v>10664</v>
      </c>
      <c r="B7717" t="s">
        <v>3070</v>
      </c>
      <c r="C7717">
        <v>4.4000000000000004</v>
      </c>
      <c r="D7717">
        <v>475020</v>
      </c>
      <c r="E7717" t="s">
        <v>2699</v>
      </c>
      <c r="F7717" t="s">
        <v>38</v>
      </c>
      <c r="G7717" t="s">
        <v>23</v>
      </c>
      <c r="H7717" t="s">
        <v>24</v>
      </c>
      <c r="I7717" t="s">
        <v>124</v>
      </c>
      <c r="J7717" t="s">
        <v>2868</v>
      </c>
      <c r="K7717" t="s">
        <v>216</v>
      </c>
      <c r="L7717" t="s">
        <v>10665</v>
      </c>
      <c r="M7717" t="s">
        <v>81</v>
      </c>
      <c r="N7717">
        <f t="shared" si="840"/>
        <v>0</v>
      </c>
      <c r="O7717" t="str">
        <f t="shared" si="841"/>
        <v>No</v>
      </c>
      <c r="P7717">
        <f t="shared" si="842"/>
        <v>0</v>
      </c>
      <c r="Q7717">
        <f t="shared" si="843"/>
        <v>4813937689</v>
      </c>
      <c r="R7717">
        <f t="shared" si="844"/>
        <v>4.1933383153624479</v>
      </c>
      <c r="S7717" t="str">
        <f t="shared" si="845"/>
        <v>Acceptable</v>
      </c>
      <c r="T7717">
        <f>ROUNDUP(C7717,0)</f>
        <v>5</v>
      </c>
      <c r="U7717">
        <f>ROUNDDOWN(C7717,0)</f>
        <v>4</v>
      </c>
      <c r="V7717">
        <f>RIGHT(K7717,2)+2000</f>
        <v>2018</v>
      </c>
      <c r="W7717" t="str">
        <f>INDEX(_xlfn.TEXTSPLIT(K7717,"-"),1,2)</f>
        <v>Jul</v>
      </c>
      <c r="X7717" t="str">
        <f>INDEX(_xlfn.TEXTSPLIT(K7717,"-"),1,1)</f>
        <v>26</v>
      </c>
      <c r="Y7717">
        <f>INDEX(months!B:B,MATCH(Sheet1!W7717,months!A:A,0))</f>
        <v>7</v>
      </c>
      <c r="Z7717">
        <f t="shared" si="846"/>
        <v>43307</v>
      </c>
    </row>
    <row r="7718" spans="1:26" x14ac:dyDescent="0.2">
      <c r="A7718" t="s">
        <v>10666</v>
      </c>
      <c r="B7718" t="s">
        <v>4457</v>
      </c>
      <c r="C7718">
        <v>4.3</v>
      </c>
      <c r="D7718">
        <v>15</v>
      </c>
      <c r="E7718" t="s">
        <v>31</v>
      </c>
      <c r="F7718" t="s">
        <v>22</v>
      </c>
      <c r="G7718" t="s">
        <v>23</v>
      </c>
      <c r="H7718" t="s">
        <v>24</v>
      </c>
      <c r="I7718" t="s">
        <v>25</v>
      </c>
      <c r="J7718" t="s">
        <v>4458</v>
      </c>
      <c r="K7718" t="s">
        <v>743</v>
      </c>
      <c r="L7718" t="s">
        <v>10667</v>
      </c>
      <c r="M7718" t="s">
        <v>54</v>
      </c>
      <c r="N7718">
        <f t="shared" si="840"/>
        <v>0</v>
      </c>
      <c r="O7718" t="str">
        <f t="shared" si="841"/>
        <v>No</v>
      </c>
      <c r="P7718">
        <f t="shared" si="842"/>
        <v>0</v>
      </c>
      <c r="Q7718">
        <f t="shared" si="843"/>
        <v>4813937689</v>
      </c>
      <c r="R7718">
        <f t="shared" si="844"/>
        <v>4.1933383153624479</v>
      </c>
      <c r="S7718" t="str">
        <f t="shared" si="845"/>
        <v>Acceptable</v>
      </c>
      <c r="T7718">
        <f>ROUNDUP(C7718,0)</f>
        <v>5</v>
      </c>
      <c r="U7718">
        <f>ROUNDDOWN(C7718,0)</f>
        <v>4</v>
      </c>
      <c r="V7718">
        <f>RIGHT(K7718,2)+2000</f>
        <v>2018</v>
      </c>
      <c r="W7718" t="str">
        <f>INDEX(_xlfn.TEXTSPLIT(K7718,"-"),1,2)</f>
        <v>Jul</v>
      </c>
      <c r="X7718" t="str">
        <f>INDEX(_xlfn.TEXTSPLIT(K7718,"-"),1,1)</f>
        <v>6</v>
      </c>
      <c r="Y7718">
        <f>INDEX(months!B:B,MATCH(Sheet1!W7718,months!A:A,0))</f>
        <v>7</v>
      </c>
      <c r="Z7718">
        <f t="shared" si="846"/>
        <v>43287</v>
      </c>
    </row>
    <row r="7719" spans="1:26" x14ac:dyDescent="0.2">
      <c r="A7719" t="s">
        <v>10668</v>
      </c>
      <c r="B7719" t="s">
        <v>5319</v>
      </c>
      <c r="C7719">
        <v>3.7</v>
      </c>
      <c r="D7719">
        <v>7</v>
      </c>
      <c r="E7719" t="s">
        <v>281</v>
      </c>
      <c r="F7719" t="s">
        <v>775</v>
      </c>
      <c r="G7719" t="s">
        <v>23</v>
      </c>
      <c r="H7719" t="s">
        <v>24</v>
      </c>
      <c r="I7719" t="s">
        <v>124</v>
      </c>
      <c r="J7719" t="s">
        <v>5320</v>
      </c>
      <c r="K7719" t="s">
        <v>462</v>
      </c>
      <c r="L7719" t="s">
        <v>1775</v>
      </c>
      <c r="M7719" t="s">
        <v>29</v>
      </c>
      <c r="N7719">
        <f t="shared" si="840"/>
        <v>0</v>
      </c>
      <c r="O7719" t="str">
        <f t="shared" si="841"/>
        <v>No</v>
      </c>
      <c r="P7719">
        <f t="shared" si="842"/>
        <v>0</v>
      </c>
      <c r="Q7719">
        <f t="shared" si="843"/>
        <v>4813937689</v>
      </c>
      <c r="R7719">
        <f t="shared" si="844"/>
        <v>4.1933383153624479</v>
      </c>
      <c r="S7719" t="str">
        <f t="shared" si="845"/>
        <v>Acceptable</v>
      </c>
      <c r="T7719">
        <f>ROUNDUP(C7719,0)</f>
        <v>4</v>
      </c>
      <c r="U7719">
        <f>ROUNDDOWN(C7719,0)</f>
        <v>3</v>
      </c>
      <c r="V7719">
        <f>RIGHT(K7719,2)+2000</f>
        <v>2018</v>
      </c>
      <c r="W7719" t="str">
        <f>INDEX(_xlfn.TEXTSPLIT(K7719,"-"),1,2)</f>
        <v>May</v>
      </c>
      <c r="X7719" t="str">
        <f>INDEX(_xlfn.TEXTSPLIT(K7719,"-"),1,1)</f>
        <v>18</v>
      </c>
      <c r="Y7719">
        <f>INDEX(months!B:B,MATCH(Sheet1!W7719,months!A:A,0))</f>
        <v>5</v>
      </c>
      <c r="Z7719">
        <f t="shared" si="846"/>
        <v>43238</v>
      </c>
    </row>
    <row r="7720" spans="1:26" x14ac:dyDescent="0.2">
      <c r="A7720" t="s">
        <v>10669</v>
      </c>
      <c r="B7720" t="s">
        <v>3070</v>
      </c>
      <c r="C7720">
        <v>4.3</v>
      </c>
      <c r="D7720">
        <v>59152</v>
      </c>
      <c r="E7720" t="s">
        <v>1959</v>
      </c>
      <c r="F7720" t="s">
        <v>65</v>
      </c>
      <c r="G7720" t="s">
        <v>23</v>
      </c>
      <c r="H7720" t="s">
        <v>24</v>
      </c>
      <c r="I7720" t="s">
        <v>124</v>
      </c>
      <c r="J7720" t="s">
        <v>2868</v>
      </c>
      <c r="K7720" t="s">
        <v>1126</v>
      </c>
      <c r="L7720" t="s">
        <v>10670</v>
      </c>
      <c r="M7720" t="s">
        <v>29</v>
      </c>
      <c r="N7720">
        <f t="shared" si="840"/>
        <v>0</v>
      </c>
      <c r="O7720" t="str">
        <f t="shared" si="841"/>
        <v>No</v>
      </c>
      <c r="P7720">
        <f t="shared" si="842"/>
        <v>0</v>
      </c>
      <c r="Q7720">
        <f t="shared" si="843"/>
        <v>4813937689</v>
      </c>
      <c r="R7720">
        <f t="shared" si="844"/>
        <v>4.1933383153624479</v>
      </c>
      <c r="S7720" t="str">
        <f t="shared" si="845"/>
        <v>Acceptable</v>
      </c>
      <c r="T7720">
        <f>ROUNDUP(C7720,0)</f>
        <v>5</v>
      </c>
      <c r="U7720">
        <f>ROUNDDOWN(C7720,0)</f>
        <v>4</v>
      </c>
      <c r="V7720">
        <f>RIGHT(K7720,2)+2000</f>
        <v>2018</v>
      </c>
      <c r="W7720" t="str">
        <f>INDEX(_xlfn.TEXTSPLIT(K7720,"-"),1,2)</f>
        <v>Mar</v>
      </c>
      <c r="X7720" t="str">
        <f>INDEX(_xlfn.TEXTSPLIT(K7720,"-"),1,1)</f>
        <v>29</v>
      </c>
      <c r="Y7720">
        <f>INDEX(months!B:B,MATCH(Sheet1!W7720,months!A:A,0))</f>
        <v>3</v>
      </c>
      <c r="Z7720">
        <f t="shared" si="846"/>
        <v>43188</v>
      </c>
    </row>
    <row r="7721" spans="1:26" x14ac:dyDescent="0.2">
      <c r="A7721" t="s">
        <v>10671</v>
      </c>
      <c r="B7721" t="s">
        <v>787</v>
      </c>
      <c r="D7721">
        <v>10</v>
      </c>
      <c r="E7721" t="s">
        <v>1285</v>
      </c>
      <c r="F7721" t="s">
        <v>775</v>
      </c>
      <c r="G7721" t="s">
        <v>23</v>
      </c>
      <c r="H7721" t="s">
        <v>24</v>
      </c>
      <c r="I7721" t="s">
        <v>25</v>
      </c>
      <c r="J7721" t="s">
        <v>788</v>
      </c>
      <c r="K7721" t="s">
        <v>4915</v>
      </c>
      <c r="L7721" t="s">
        <v>10672</v>
      </c>
      <c r="M7721" t="s">
        <v>86</v>
      </c>
      <c r="N7721">
        <f t="shared" si="840"/>
        <v>0</v>
      </c>
      <c r="O7721" t="str">
        <f t="shared" si="841"/>
        <v>No</v>
      </c>
      <c r="P7721">
        <f t="shared" si="842"/>
        <v>0</v>
      </c>
      <c r="Q7721">
        <f t="shared" si="843"/>
        <v>4813937689</v>
      </c>
      <c r="R7721">
        <f t="shared" si="844"/>
        <v>4.1933383153624479</v>
      </c>
      <c r="S7721" t="str">
        <f t="shared" si="845"/>
        <v>Acceptable</v>
      </c>
      <c r="T7721">
        <f>ROUNDUP(C7721,0)</f>
        <v>0</v>
      </c>
      <c r="U7721">
        <f>ROUNDDOWN(C7721,0)</f>
        <v>0</v>
      </c>
      <c r="V7721">
        <f>RIGHT(K7721,2)+2000</f>
        <v>2016</v>
      </c>
      <c r="W7721" t="str">
        <f>INDEX(_xlfn.TEXTSPLIT(K7721,"-"),1,2)</f>
        <v>Nov</v>
      </c>
      <c r="X7721" t="str">
        <f>INDEX(_xlfn.TEXTSPLIT(K7721,"-"),1,1)</f>
        <v>28</v>
      </c>
      <c r="Y7721">
        <f>INDEX(months!B:B,MATCH(Sheet1!W7721,months!A:A,0))</f>
        <v>11</v>
      </c>
      <c r="Z7721">
        <f t="shared" si="846"/>
        <v>42702</v>
      </c>
    </row>
    <row r="7722" spans="1:26" x14ac:dyDescent="0.2">
      <c r="A7722" t="s">
        <v>10673</v>
      </c>
      <c r="B7722" t="s">
        <v>4612</v>
      </c>
      <c r="D7722">
        <v>0</v>
      </c>
      <c r="E7722" t="s">
        <v>2568</v>
      </c>
      <c r="F7722" t="s">
        <v>1010</v>
      </c>
      <c r="G7722" t="s">
        <v>23</v>
      </c>
      <c r="H7722" t="s">
        <v>24</v>
      </c>
      <c r="I7722" t="s">
        <v>25</v>
      </c>
      <c r="J7722" t="s">
        <v>4613</v>
      </c>
      <c r="K7722" t="s">
        <v>62</v>
      </c>
      <c r="L7722" t="s">
        <v>145</v>
      </c>
      <c r="M7722" t="s">
        <v>86</v>
      </c>
      <c r="N7722">
        <f t="shared" si="840"/>
        <v>0</v>
      </c>
      <c r="O7722" t="str">
        <f t="shared" si="841"/>
        <v>No</v>
      </c>
      <c r="P7722">
        <f t="shared" si="842"/>
        <v>0</v>
      </c>
      <c r="Q7722">
        <f t="shared" si="843"/>
        <v>4813937689</v>
      </c>
      <c r="R7722">
        <f t="shared" si="844"/>
        <v>4.1933383153624479</v>
      </c>
      <c r="S7722" t="str">
        <f t="shared" si="845"/>
        <v>Acceptable</v>
      </c>
      <c r="T7722">
        <f>ROUNDUP(C7722,0)</f>
        <v>0</v>
      </c>
      <c r="U7722">
        <f>ROUNDDOWN(C7722,0)</f>
        <v>0</v>
      </c>
      <c r="V7722">
        <f>RIGHT(K7722,2)+2000</f>
        <v>2018</v>
      </c>
      <c r="W7722" t="str">
        <f>INDEX(_xlfn.TEXTSPLIT(K7722,"-"),1,2)</f>
        <v>Apr</v>
      </c>
      <c r="X7722" t="str">
        <f>INDEX(_xlfn.TEXTSPLIT(K7722,"-"),1,1)</f>
        <v>26</v>
      </c>
      <c r="Y7722">
        <f>INDEX(months!B:B,MATCH(Sheet1!W7722,months!A:A,0))</f>
        <v>4</v>
      </c>
      <c r="Z7722">
        <f t="shared" si="846"/>
        <v>43216</v>
      </c>
    </row>
    <row r="7723" spans="1:26" x14ac:dyDescent="0.2">
      <c r="A7723" t="s">
        <v>10674</v>
      </c>
      <c r="B7723" t="s">
        <v>3070</v>
      </c>
      <c r="C7723">
        <v>4.3</v>
      </c>
      <c r="D7723">
        <v>2871</v>
      </c>
      <c r="E7723" t="s">
        <v>308</v>
      </c>
      <c r="F7723" t="s">
        <v>50</v>
      </c>
      <c r="G7723" t="s">
        <v>23</v>
      </c>
      <c r="H7723" t="s">
        <v>24</v>
      </c>
      <c r="I7723" t="s">
        <v>25</v>
      </c>
      <c r="J7723" t="s">
        <v>1303</v>
      </c>
      <c r="K7723" t="s">
        <v>8811</v>
      </c>
      <c r="L7723" t="s">
        <v>167</v>
      </c>
      <c r="M7723" t="s">
        <v>177</v>
      </c>
      <c r="N7723">
        <f t="shared" si="840"/>
        <v>0</v>
      </c>
      <c r="O7723" t="str">
        <f t="shared" si="841"/>
        <v>No</v>
      </c>
      <c r="P7723">
        <f t="shared" si="842"/>
        <v>0</v>
      </c>
      <c r="Q7723">
        <f t="shared" si="843"/>
        <v>4813937689</v>
      </c>
      <c r="R7723">
        <f t="shared" si="844"/>
        <v>4.1933383153624479</v>
      </c>
      <c r="S7723" t="str">
        <f t="shared" si="845"/>
        <v>Acceptable</v>
      </c>
      <c r="T7723">
        <f>ROUNDUP(C7723,0)</f>
        <v>5</v>
      </c>
      <c r="U7723">
        <f>ROUNDDOWN(C7723,0)</f>
        <v>4</v>
      </c>
      <c r="V7723">
        <f>RIGHT(K7723,2)+2000</f>
        <v>2015</v>
      </c>
      <c r="W7723" t="str">
        <f>INDEX(_xlfn.TEXTSPLIT(K7723,"-"),1,2)</f>
        <v>May</v>
      </c>
      <c r="X7723" t="str">
        <f>INDEX(_xlfn.TEXTSPLIT(K7723,"-"),1,1)</f>
        <v>8</v>
      </c>
      <c r="Y7723">
        <f>INDEX(months!B:B,MATCH(Sheet1!W7723,months!A:A,0))</f>
        <v>5</v>
      </c>
      <c r="Z7723">
        <f t="shared" si="846"/>
        <v>42132</v>
      </c>
    </row>
    <row r="7724" spans="1:26" x14ac:dyDescent="0.2">
      <c r="A7724" t="s">
        <v>10675</v>
      </c>
      <c r="B7724" t="s">
        <v>1790</v>
      </c>
      <c r="C7724">
        <v>2.7</v>
      </c>
      <c r="D7724">
        <v>36</v>
      </c>
      <c r="E7724" t="s">
        <v>308</v>
      </c>
      <c r="F7724" t="s">
        <v>775</v>
      </c>
      <c r="G7724" t="s">
        <v>23</v>
      </c>
      <c r="H7724" t="s">
        <v>24</v>
      </c>
      <c r="I7724" t="s">
        <v>25</v>
      </c>
      <c r="J7724" t="s">
        <v>1791</v>
      </c>
      <c r="K7724" t="s">
        <v>605</v>
      </c>
      <c r="L7724" t="s">
        <v>46</v>
      </c>
      <c r="M7724" t="s">
        <v>46</v>
      </c>
      <c r="N7724">
        <f t="shared" si="840"/>
        <v>0</v>
      </c>
      <c r="O7724" t="str">
        <f t="shared" si="841"/>
        <v>No</v>
      </c>
      <c r="P7724">
        <f t="shared" si="842"/>
        <v>0</v>
      </c>
      <c r="Q7724">
        <f t="shared" si="843"/>
        <v>4813937689</v>
      </c>
      <c r="R7724">
        <f t="shared" si="844"/>
        <v>4.1933383153624479</v>
      </c>
      <c r="S7724" t="str">
        <f t="shared" si="845"/>
        <v>Acceptable</v>
      </c>
      <c r="T7724">
        <f>ROUNDUP(C7724,0)</f>
        <v>3</v>
      </c>
      <c r="U7724">
        <f>ROUNDDOWN(C7724,0)</f>
        <v>2</v>
      </c>
      <c r="V7724">
        <f>RIGHT(K7724,2)+2000</f>
        <v>2018</v>
      </c>
      <c r="W7724" t="str">
        <f>INDEX(_xlfn.TEXTSPLIT(K7724,"-"),1,2)</f>
        <v>Jul</v>
      </c>
      <c r="X7724" t="str">
        <f>INDEX(_xlfn.TEXTSPLIT(K7724,"-"),1,1)</f>
        <v>10</v>
      </c>
      <c r="Y7724">
        <f>INDEX(months!B:B,MATCH(Sheet1!W7724,months!A:A,0))</f>
        <v>7</v>
      </c>
      <c r="Z7724">
        <f t="shared" si="846"/>
        <v>43291</v>
      </c>
    </row>
    <row r="7725" spans="1:26" x14ac:dyDescent="0.2">
      <c r="A7725" t="s">
        <v>10676</v>
      </c>
      <c r="B7725" t="s">
        <v>3070</v>
      </c>
      <c r="C7725">
        <v>4.4000000000000004</v>
      </c>
      <c r="D7725">
        <v>19207</v>
      </c>
      <c r="E7725" t="s">
        <v>1292</v>
      </c>
      <c r="F7725" t="s">
        <v>50</v>
      </c>
      <c r="G7725" t="s">
        <v>23</v>
      </c>
      <c r="H7725" t="s">
        <v>24</v>
      </c>
      <c r="I7725" t="s">
        <v>25</v>
      </c>
      <c r="J7725" t="s">
        <v>2868</v>
      </c>
      <c r="K7725" t="s">
        <v>10677</v>
      </c>
      <c r="L7725" t="s">
        <v>3237</v>
      </c>
      <c r="M7725" t="s">
        <v>60</v>
      </c>
      <c r="N7725">
        <f t="shared" si="840"/>
        <v>0</v>
      </c>
      <c r="O7725" t="str">
        <f t="shared" si="841"/>
        <v>No</v>
      </c>
      <c r="P7725">
        <f t="shared" si="842"/>
        <v>0</v>
      </c>
      <c r="Q7725">
        <f t="shared" si="843"/>
        <v>4813937689</v>
      </c>
      <c r="R7725">
        <f t="shared" si="844"/>
        <v>4.1933383153624479</v>
      </c>
      <c r="S7725" t="str">
        <f t="shared" si="845"/>
        <v>Acceptable</v>
      </c>
      <c r="T7725">
        <f>ROUNDUP(C7725,0)</f>
        <v>5</v>
      </c>
      <c r="U7725">
        <f>ROUNDDOWN(C7725,0)</f>
        <v>4</v>
      </c>
      <c r="V7725">
        <f>RIGHT(K7725,2)+2000</f>
        <v>2016</v>
      </c>
      <c r="W7725" t="str">
        <f>INDEX(_xlfn.TEXTSPLIT(K7725,"-"),1,2)</f>
        <v>Sep</v>
      </c>
      <c r="X7725" t="str">
        <f>INDEX(_xlfn.TEXTSPLIT(K7725,"-"),1,1)</f>
        <v>19</v>
      </c>
      <c r="Y7725">
        <f>INDEX(months!B:B,MATCH(Sheet1!W7725,months!A:A,0))</f>
        <v>9</v>
      </c>
      <c r="Z7725">
        <f t="shared" si="846"/>
        <v>42632</v>
      </c>
    </row>
    <row r="7726" spans="1:26" x14ac:dyDescent="0.2">
      <c r="A7726" t="s">
        <v>10678</v>
      </c>
      <c r="B7726" t="s">
        <v>787</v>
      </c>
      <c r="D7726">
        <v>3</v>
      </c>
      <c r="E7726" t="s">
        <v>1285</v>
      </c>
      <c r="F7726" t="s">
        <v>1199</v>
      </c>
      <c r="G7726" t="s">
        <v>23</v>
      </c>
      <c r="H7726" t="s">
        <v>24</v>
      </c>
      <c r="I7726" t="s">
        <v>25</v>
      </c>
      <c r="J7726" t="s">
        <v>788</v>
      </c>
      <c r="K7726" t="s">
        <v>4915</v>
      </c>
      <c r="L7726" t="s">
        <v>10672</v>
      </c>
      <c r="M7726" t="s">
        <v>86</v>
      </c>
      <c r="N7726">
        <f t="shared" si="840"/>
        <v>0</v>
      </c>
      <c r="O7726" t="str">
        <f t="shared" si="841"/>
        <v>No</v>
      </c>
      <c r="P7726">
        <f t="shared" si="842"/>
        <v>0</v>
      </c>
      <c r="Q7726">
        <f t="shared" si="843"/>
        <v>4813937689</v>
      </c>
      <c r="R7726">
        <f t="shared" si="844"/>
        <v>4.1933383153624479</v>
      </c>
      <c r="S7726" t="str">
        <f t="shared" si="845"/>
        <v>Acceptable</v>
      </c>
      <c r="T7726">
        <f>ROUNDUP(C7726,0)</f>
        <v>0</v>
      </c>
      <c r="U7726">
        <f>ROUNDDOWN(C7726,0)</f>
        <v>0</v>
      </c>
      <c r="V7726">
        <f>RIGHT(K7726,2)+2000</f>
        <v>2016</v>
      </c>
      <c r="W7726" t="str">
        <f>INDEX(_xlfn.TEXTSPLIT(K7726,"-"),1,2)</f>
        <v>Nov</v>
      </c>
      <c r="X7726" t="str">
        <f>INDEX(_xlfn.TEXTSPLIT(K7726,"-"),1,1)</f>
        <v>28</v>
      </c>
      <c r="Y7726">
        <f>INDEX(months!B:B,MATCH(Sheet1!W7726,months!A:A,0))</f>
        <v>11</v>
      </c>
      <c r="Z7726">
        <f t="shared" si="846"/>
        <v>42702</v>
      </c>
    </row>
    <row r="7727" spans="1:26" x14ac:dyDescent="0.2">
      <c r="A7727" t="s">
        <v>10679</v>
      </c>
      <c r="B7727" t="s">
        <v>447</v>
      </c>
      <c r="C7727">
        <v>4.5</v>
      </c>
      <c r="D7727">
        <v>8</v>
      </c>
      <c r="E7727" t="s">
        <v>825</v>
      </c>
      <c r="F7727" t="s">
        <v>1199</v>
      </c>
      <c r="G7727" t="s">
        <v>23</v>
      </c>
      <c r="H7727" t="s">
        <v>24</v>
      </c>
      <c r="I7727" t="s">
        <v>25</v>
      </c>
      <c r="J7727" t="s">
        <v>449</v>
      </c>
      <c r="K7727" t="s">
        <v>497</v>
      </c>
      <c r="L7727" t="s">
        <v>157</v>
      </c>
      <c r="M7727" t="s">
        <v>54</v>
      </c>
      <c r="N7727">
        <f t="shared" si="840"/>
        <v>0</v>
      </c>
      <c r="O7727" t="str">
        <f t="shared" si="841"/>
        <v>No</v>
      </c>
      <c r="P7727">
        <f t="shared" si="842"/>
        <v>0</v>
      </c>
      <c r="Q7727">
        <f t="shared" si="843"/>
        <v>4813937689</v>
      </c>
      <c r="R7727">
        <f t="shared" si="844"/>
        <v>4.1933383153624479</v>
      </c>
      <c r="S7727" t="str">
        <f t="shared" si="845"/>
        <v>Acceptable</v>
      </c>
      <c r="T7727">
        <f>ROUNDUP(C7727,0)</f>
        <v>5</v>
      </c>
      <c r="U7727">
        <f>ROUNDDOWN(C7727,0)</f>
        <v>4</v>
      </c>
      <c r="V7727">
        <f>RIGHT(K7727,2)+2000</f>
        <v>2018</v>
      </c>
      <c r="W7727" t="str">
        <f>INDEX(_xlfn.TEXTSPLIT(K7727,"-"),1,2)</f>
        <v>Jul</v>
      </c>
      <c r="X7727" t="str">
        <f>INDEX(_xlfn.TEXTSPLIT(K7727,"-"),1,1)</f>
        <v>13</v>
      </c>
      <c r="Y7727">
        <f>INDEX(months!B:B,MATCH(Sheet1!W7727,months!A:A,0))</f>
        <v>7</v>
      </c>
      <c r="Z7727">
        <f t="shared" si="846"/>
        <v>43294</v>
      </c>
    </row>
    <row r="7728" spans="1:26" x14ac:dyDescent="0.2">
      <c r="A7728" t="s">
        <v>10680</v>
      </c>
      <c r="B7728" t="s">
        <v>1790</v>
      </c>
      <c r="D7728">
        <v>0</v>
      </c>
      <c r="E7728" t="s">
        <v>983</v>
      </c>
      <c r="F7728" t="s">
        <v>1230</v>
      </c>
      <c r="G7728" t="s">
        <v>23</v>
      </c>
      <c r="H7728" t="s">
        <v>24</v>
      </c>
      <c r="I7728" t="s">
        <v>25</v>
      </c>
      <c r="J7728" t="s">
        <v>1791</v>
      </c>
      <c r="K7728" t="s">
        <v>10681</v>
      </c>
      <c r="L7728" t="s">
        <v>119</v>
      </c>
      <c r="M7728" t="s">
        <v>81</v>
      </c>
      <c r="N7728">
        <f t="shared" si="840"/>
        <v>0</v>
      </c>
      <c r="O7728" t="str">
        <f t="shared" si="841"/>
        <v>No</v>
      </c>
      <c r="P7728">
        <f t="shared" si="842"/>
        <v>0</v>
      </c>
      <c r="Q7728">
        <f t="shared" si="843"/>
        <v>4813937689</v>
      </c>
      <c r="R7728">
        <f t="shared" si="844"/>
        <v>4.1933383153624479</v>
      </c>
      <c r="S7728" t="str">
        <f t="shared" si="845"/>
        <v>Acceptable</v>
      </c>
      <c r="T7728">
        <f>ROUNDUP(C7728,0)</f>
        <v>0</v>
      </c>
      <c r="U7728">
        <f>ROUNDDOWN(C7728,0)</f>
        <v>0</v>
      </c>
      <c r="V7728">
        <f>RIGHT(K7728,2)+2000</f>
        <v>2017</v>
      </c>
      <c r="W7728" t="str">
        <f>INDEX(_xlfn.TEXTSPLIT(K7728,"-"),1,2)</f>
        <v>Apr</v>
      </c>
      <c r="X7728" t="str">
        <f>INDEX(_xlfn.TEXTSPLIT(K7728,"-"),1,1)</f>
        <v>17</v>
      </c>
      <c r="Y7728">
        <f>INDEX(months!B:B,MATCH(Sheet1!W7728,months!A:A,0))</f>
        <v>4</v>
      </c>
      <c r="Z7728">
        <f t="shared" si="846"/>
        <v>42842</v>
      </c>
    </row>
    <row r="7729" spans="1:26" x14ac:dyDescent="0.2">
      <c r="A7729" t="s">
        <v>10682</v>
      </c>
      <c r="B7729" t="s">
        <v>2665</v>
      </c>
      <c r="C7729">
        <v>4.2</v>
      </c>
      <c r="D7729">
        <v>4</v>
      </c>
      <c r="E7729" t="s">
        <v>867</v>
      </c>
      <c r="F7729" t="s">
        <v>1230</v>
      </c>
      <c r="G7729" t="s">
        <v>23</v>
      </c>
      <c r="H7729" t="s">
        <v>24</v>
      </c>
      <c r="I7729" t="s">
        <v>25</v>
      </c>
      <c r="J7729" t="s">
        <v>2684</v>
      </c>
      <c r="K7729" t="s">
        <v>5546</v>
      </c>
      <c r="L7729" t="s">
        <v>53</v>
      </c>
      <c r="M7729" t="s">
        <v>54</v>
      </c>
      <c r="N7729">
        <f t="shared" si="840"/>
        <v>0</v>
      </c>
      <c r="O7729" t="str">
        <f t="shared" si="841"/>
        <v>No</v>
      </c>
      <c r="P7729">
        <f t="shared" si="842"/>
        <v>0</v>
      </c>
      <c r="Q7729">
        <f t="shared" si="843"/>
        <v>4813937689</v>
      </c>
      <c r="R7729">
        <f t="shared" si="844"/>
        <v>4.1933383153624479</v>
      </c>
      <c r="S7729" t="str">
        <f t="shared" si="845"/>
        <v>Acceptable</v>
      </c>
      <c r="T7729">
        <f>ROUNDUP(C7729,0)</f>
        <v>5</v>
      </c>
      <c r="U7729">
        <f>ROUNDDOWN(C7729,0)</f>
        <v>4</v>
      </c>
      <c r="V7729">
        <f>RIGHT(K7729,2)+2000</f>
        <v>2018</v>
      </c>
      <c r="W7729" t="str">
        <f>INDEX(_xlfn.TEXTSPLIT(K7729,"-"),1,2)</f>
        <v>May</v>
      </c>
      <c r="X7729" t="str">
        <f>INDEX(_xlfn.TEXTSPLIT(K7729,"-"),1,1)</f>
        <v>13</v>
      </c>
      <c r="Y7729">
        <f>INDEX(months!B:B,MATCH(Sheet1!W7729,months!A:A,0))</f>
        <v>5</v>
      </c>
      <c r="Z7729">
        <f t="shared" si="846"/>
        <v>43233</v>
      </c>
    </row>
    <row r="7730" spans="1:26" x14ac:dyDescent="0.2">
      <c r="A7730" t="s">
        <v>10683</v>
      </c>
      <c r="B7730" t="s">
        <v>556</v>
      </c>
      <c r="D7730">
        <v>0</v>
      </c>
      <c r="E7730" t="s">
        <v>3905</v>
      </c>
      <c r="F7730" t="s">
        <v>1199</v>
      </c>
      <c r="G7730" t="s">
        <v>23</v>
      </c>
      <c r="H7730" t="s">
        <v>24</v>
      </c>
      <c r="I7730" t="s">
        <v>25</v>
      </c>
      <c r="J7730" t="s">
        <v>557</v>
      </c>
      <c r="K7730" t="s">
        <v>6162</v>
      </c>
      <c r="L7730" t="s">
        <v>91</v>
      </c>
      <c r="M7730" t="s">
        <v>29</v>
      </c>
      <c r="N7730">
        <f t="shared" si="840"/>
        <v>0</v>
      </c>
      <c r="O7730" t="str">
        <f t="shared" si="841"/>
        <v>No</v>
      </c>
      <c r="P7730">
        <f t="shared" si="842"/>
        <v>0</v>
      </c>
      <c r="Q7730">
        <f t="shared" si="843"/>
        <v>4813937689</v>
      </c>
      <c r="R7730">
        <f t="shared" si="844"/>
        <v>4.1933383153624479</v>
      </c>
      <c r="S7730" t="str">
        <f t="shared" si="845"/>
        <v>Acceptable</v>
      </c>
      <c r="T7730">
        <f>ROUNDUP(C7730,0)</f>
        <v>0</v>
      </c>
      <c r="U7730">
        <f>ROUNDDOWN(C7730,0)</f>
        <v>0</v>
      </c>
      <c r="V7730">
        <f>RIGHT(K7730,2)+2000</f>
        <v>2018</v>
      </c>
      <c r="W7730" t="str">
        <f>INDEX(_xlfn.TEXTSPLIT(K7730,"-"),1,2)</f>
        <v>Jan</v>
      </c>
      <c r="X7730" t="str">
        <f>INDEX(_xlfn.TEXTSPLIT(K7730,"-"),1,1)</f>
        <v>12</v>
      </c>
      <c r="Y7730">
        <f>INDEX(months!B:B,MATCH(Sheet1!W7730,months!A:A,0))</f>
        <v>1</v>
      </c>
      <c r="Z7730">
        <f t="shared" si="846"/>
        <v>43112</v>
      </c>
    </row>
    <row r="7731" spans="1:26" x14ac:dyDescent="0.2">
      <c r="A7731" t="s">
        <v>10684</v>
      </c>
      <c r="B7731" t="s">
        <v>5319</v>
      </c>
      <c r="C7731">
        <v>3.7</v>
      </c>
      <c r="D7731">
        <v>24</v>
      </c>
      <c r="E7731" t="s">
        <v>190</v>
      </c>
      <c r="F7731" t="s">
        <v>101</v>
      </c>
      <c r="G7731" t="s">
        <v>23</v>
      </c>
      <c r="H7731" t="s">
        <v>24</v>
      </c>
      <c r="I7731" t="s">
        <v>25</v>
      </c>
      <c r="J7731" t="s">
        <v>5320</v>
      </c>
      <c r="K7731" t="s">
        <v>9850</v>
      </c>
      <c r="L7731" t="s">
        <v>53</v>
      </c>
      <c r="M7731" t="s">
        <v>81</v>
      </c>
      <c r="N7731">
        <f t="shared" si="840"/>
        <v>0</v>
      </c>
      <c r="O7731" t="str">
        <f t="shared" si="841"/>
        <v>No</v>
      </c>
      <c r="P7731">
        <f t="shared" si="842"/>
        <v>0</v>
      </c>
      <c r="Q7731">
        <f t="shared" si="843"/>
        <v>4813937689</v>
      </c>
      <c r="R7731">
        <f t="shared" si="844"/>
        <v>4.1933383153624479</v>
      </c>
      <c r="S7731" t="str">
        <f t="shared" si="845"/>
        <v>Acceptable</v>
      </c>
      <c r="T7731">
        <f>ROUNDUP(C7731,0)</f>
        <v>4</v>
      </c>
      <c r="U7731">
        <f>ROUNDDOWN(C7731,0)</f>
        <v>3</v>
      </c>
      <c r="V7731">
        <f>RIGHT(K7731,2)+2000</f>
        <v>2015</v>
      </c>
      <c r="W7731" t="str">
        <f>INDEX(_xlfn.TEXTSPLIT(K7731,"-"),1,2)</f>
        <v>Dec</v>
      </c>
      <c r="X7731" t="str">
        <f>INDEX(_xlfn.TEXTSPLIT(K7731,"-"),1,1)</f>
        <v>24</v>
      </c>
      <c r="Y7731">
        <f>INDEX(months!B:B,MATCH(Sheet1!W7731,months!A:A,0))</f>
        <v>12</v>
      </c>
      <c r="Z7731">
        <f t="shared" si="846"/>
        <v>42362</v>
      </c>
    </row>
    <row r="7732" spans="1:26" x14ac:dyDescent="0.2">
      <c r="A7732" t="s">
        <v>10685</v>
      </c>
      <c r="B7732" t="s">
        <v>4612</v>
      </c>
      <c r="D7732">
        <v>1</v>
      </c>
      <c r="E7732" t="s">
        <v>10686</v>
      </c>
      <c r="F7732" t="s">
        <v>1230</v>
      </c>
      <c r="G7732" t="s">
        <v>649</v>
      </c>
      <c r="H7732" t="s">
        <v>3310</v>
      </c>
      <c r="I7732" t="s">
        <v>25</v>
      </c>
      <c r="J7732" t="s">
        <v>4613</v>
      </c>
      <c r="K7732" t="s">
        <v>1397</v>
      </c>
      <c r="M7732" t="s">
        <v>980</v>
      </c>
      <c r="N7732">
        <f t="shared" si="840"/>
        <v>0</v>
      </c>
      <c r="O7732" t="str">
        <f t="shared" si="841"/>
        <v>No</v>
      </c>
      <c r="P7732">
        <f t="shared" si="842"/>
        <v>0</v>
      </c>
      <c r="Q7732">
        <f t="shared" si="843"/>
        <v>4813937689</v>
      </c>
      <c r="R7732">
        <f t="shared" si="844"/>
        <v>4.1933383153624479</v>
      </c>
      <c r="S7732" t="str">
        <f t="shared" si="845"/>
        <v>Acceptable</v>
      </c>
      <c r="T7732">
        <f>ROUNDUP(C7732,0)</f>
        <v>0</v>
      </c>
      <c r="U7732">
        <f>ROUNDDOWN(C7732,0)</f>
        <v>0</v>
      </c>
      <c r="V7732">
        <f>RIGHT(K7732,2)+2000</f>
        <v>2016</v>
      </c>
      <c r="W7732" t="str">
        <f>INDEX(_xlfn.TEXTSPLIT(K7732,"-"),1,2)</f>
        <v>Jul</v>
      </c>
      <c r="X7732" t="str">
        <f>INDEX(_xlfn.TEXTSPLIT(K7732,"-"),1,1)</f>
        <v>4</v>
      </c>
      <c r="Y7732">
        <f>INDEX(months!B:B,MATCH(Sheet1!W7732,months!A:A,0))</f>
        <v>7</v>
      </c>
      <c r="Z7732">
        <f t="shared" si="846"/>
        <v>42555</v>
      </c>
    </row>
    <row r="7733" spans="1:26" x14ac:dyDescent="0.2">
      <c r="A7733" t="s">
        <v>10687</v>
      </c>
      <c r="B7733" t="s">
        <v>556</v>
      </c>
      <c r="C7733">
        <v>5</v>
      </c>
      <c r="D7733">
        <v>2</v>
      </c>
      <c r="E7733" t="s">
        <v>281</v>
      </c>
      <c r="F7733" t="s">
        <v>1278</v>
      </c>
      <c r="G7733" t="s">
        <v>23</v>
      </c>
      <c r="H7733" t="s">
        <v>24</v>
      </c>
      <c r="I7733" t="s">
        <v>25</v>
      </c>
      <c r="J7733" t="s">
        <v>557</v>
      </c>
      <c r="K7733" t="s">
        <v>5700</v>
      </c>
      <c r="L7733" t="s">
        <v>236</v>
      </c>
      <c r="M7733" t="s">
        <v>81</v>
      </c>
      <c r="N7733">
        <f t="shared" si="840"/>
        <v>0</v>
      </c>
      <c r="O7733" t="str">
        <f t="shared" si="841"/>
        <v>No</v>
      </c>
      <c r="P7733">
        <f t="shared" si="842"/>
        <v>0</v>
      </c>
      <c r="Q7733">
        <f t="shared" si="843"/>
        <v>4813937689</v>
      </c>
      <c r="R7733">
        <f t="shared" si="844"/>
        <v>4.1933383153624479</v>
      </c>
      <c r="S7733" t="str">
        <f t="shared" si="845"/>
        <v>Acceptable</v>
      </c>
      <c r="T7733">
        <f>ROUNDUP(C7733,0)</f>
        <v>5</v>
      </c>
      <c r="U7733">
        <f>ROUNDDOWN(C7733,0)</f>
        <v>5</v>
      </c>
      <c r="V7733">
        <f>RIGHT(K7733,2)+2000</f>
        <v>2017</v>
      </c>
      <c r="W7733" t="str">
        <f>INDEX(_xlfn.TEXTSPLIT(K7733,"-"),1,2)</f>
        <v>Jun</v>
      </c>
      <c r="X7733" t="str">
        <f>INDEX(_xlfn.TEXTSPLIT(K7733,"-"),1,1)</f>
        <v>3</v>
      </c>
      <c r="Y7733">
        <f>INDEX(months!B:B,MATCH(Sheet1!W7733,months!A:A,0))</f>
        <v>6</v>
      </c>
      <c r="Z7733">
        <f t="shared" si="846"/>
        <v>42889</v>
      </c>
    </row>
    <row r="7734" spans="1:26" x14ac:dyDescent="0.2">
      <c r="A7734" t="s">
        <v>10688</v>
      </c>
      <c r="B7734" t="s">
        <v>4457</v>
      </c>
      <c r="D7734">
        <v>0</v>
      </c>
      <c r="E7734" t="s">
        <v>308</v>
      </c>
      <c r="F7734" t="s">
        <v>1278</v>
      </c>
      <c r="G7734" t="s">
        <v>23</v>
      </c>
      <c r="H7734" t="s">
        <v>24</v>
      </c>
      <c r="I7734" t="s">
        <v>25</v>
      </c>
      <c r="J7734" t="s">
        <v>4458</v>
      </c>
      <c r="K7734" t="s">
        <v>62</v>
      </c>
      <c r="L7734" t="s">
        <v>10689</v>
      </c>
      <c r="M7734" t="s">
        <v>587</v>
      </c>
      <c r="N7734">
        <f t="shared" si="840"/>
        <v>0</v>
      </c>
      <c r="O7734" t="str">
        <f t="shared" si="841"/>
        <v>No</v>
      </c>
      <c r="P7734">
        <f t="shared" si="842"/>
        <v>0</v>
      </c>
      <c r="Q7734">
        <f t="shared" si="843"/>
        <v>4813937689</v>
      </c>
      <c r="R7734">
        <f t="shared" si="844"/>
        <v>4.1933383153624479</v>
      </c>
      <c r="S7734" t="str">
        <f t="shared" si="845"/>
        <v>Acceptable</v>
      </c>
      <c r="T7734">
        <f>ROUNDUP(C7734,0)</f>
        <v>0</v>
      </c>
      <c r="U7734">
        <f>ROUNDDOWN(C7734,0)</f>
        <v>0</v>
      </c>
      <c r="V7734">
        <f>RIGHT(K7734,2)+2000</f>
        <v>2018</v>
      </c>
      <c r="W7734" t="str">
        <f>INDEX(_xlfn.TEXTSPLIT(K7734,"-"),1,2)</f>
        <v>Apr</v>
      </c>
      <c r="X7734" t="str">
        <f>INDEX(_xlfn.TEXTSPLIT(K7734,"-"),1,1)</f>
        <v>26</v>
      </c>
      <c r="Y7734">
        <f>INDEX(months!B:B,MATCH(Sheet1!W7734,months!A:A,0))</f>
        <v>4</v>
      </c>
      <c r="Z7734">
        <f t="shared" si="846"/>
        <v>43216</v>
      </c>
    </row>
    <row r="7735" spans="1:26" x14ac:dyDescent="0.2">
      <c r="A7735" t="s">
        <v>10690</v>
      </c>
      <c r="B7735" t="s">
        <v>787</v>
      </c>
      <c r="C7735">
        <v>4.2</v>
      </c>
      <c r="D7735">
        <v>1044</v>
      </c>
      <c r="E7735" t="s">
        <v>525</v>
      </c>
      <c r="F7735" t="s">
        <v>50</v>
      </c>
      <c r="G7735" t="s">
        <v>23</v>
      </c>
      <c r="H7735" t="s">
        <v>24</v>
      </c>
      <c r="I7735" t="s">
        <v>25</v>
      </c>
      <c r="J7735" t="s">
        <v>788</v>
      </c>
      <c r="K7735" t="s">
        <v>1777</v>
      </c>
      <c r="L7735" t="s">
        <v>420</v>
      </c>
      <c r="M7735" t="s">
        <v>54</v>
      </c>
      <c r="N7735">
        <f t="shared" si="840"/>
        <v>0</v>
      </c>
      <c r="O7735" t="str">
        <f t="shared" si="841"/>
        <v>No</v>
      </c>
      <c r="P7735">
        <f t="shared" si="842"/>
        <v>0</v>
      </c>
      <c r="Q7735">
        <f t="shared" si="843"/>
        <v>4813937689</v>
      </c>
      <c r="R7735">
        <f t="shared" si="844"/>
        <v>4.1933383153624479</v>
      </c>
      <c r="S7735" t="str">
        <f t="shared" si="845"/>
        <v>Acceptable</v>
      </c>
      <c r="T7735">
        <f>ROUNDUP(C7735,0)</f>
        <v>5</v>
      </c>
      <c r="U7735">
        <f>ROUNDDOWN(C7735,0)</f>
        <v>4</v>
      </c>
      <c r="V7735">
        <f>RIGHT(K7735,2)+2000</f>
        <v>2018</v>
      </c>
      <c r="W7735" t="str">
        <f>INDEX(_xlfn.TEXTSPLIT(K7735,"-"),1,2)</f>
        <v>May</v>
      </c>
      <c r="X7735" t="str">
        <f>INDEX(_xlfn.TEXTSPLIT(K7735,"-"),1,1)</f>
        <v>30</v>
      </c>
      <c r="Y7735">
        <f>INDEX(months!B:B,MATCH(Sheet1!W7735,months!A:A,0))</f>
        <v>5</v>
      </c>
      <c r="Z7735">
        <f t="shared" si="846"/>
        <v>43250</v>
      </c>
    </row>
    <row r="7736" spans="1:26" x14ac:dyDescent="0.2">
      <c r="A7736" t="s">
        <v>10691</v>
      </c>
      <c r="B7736" t="s">
        <v>2665</v>
      </c>
      <c r="C7736">
        <v>3.9</v>
      </c>
      <c r="D7736">
        <v>783</v>
      </c>
      <c r="E7736" t="s">
        <v>281</v>
      </c>
      <c r="F7736" t="s">
        <v>50</v>
      </c>
      <c r="G7736" t="s">
        <v>23</v>
      </c>
      <c r="H7736" t="s">
        <v>24</v>
      </c>
      <c r="I7736" t="s">
        <v>25</v>
      </c>
      <c r="J7736" t="s">
        <v>2838</v>
      </c>
      <c r="K7736" t="s">
        <v>10692</v>
      </c>
      <c r="L7736" t="s">
        <v>59</v>
      </c>
      <c r="M7736" t="s">
        <v>177</v>
      </c>
      <c r="N7736">
        <f t="shared" si="840"/>
        <v>0</v>
      </c>
      <c r="O7736" t="str">
        <f t="shared" si="841"/>
        <v>No</v>
      </c>
      <c r="P7736">
        <f t="shared" si="842"/>
        <v>0</v>
      </c>
      <c r="Q7736">
        <f t="shared" si="843"/>
        <v>4813937689</v>
      </c>
      <c r="R7736">
        <f t="shared" si="844"/>
        <v>4.1933383153624479</v>
      </c>
      <c r="S7736" t="str">
        <f t="shared" si="845"/>
        <v>Acceptable</v>
      </c>
      <c r="T7736">
        <f>ROUNDUP(C7736,0)</f>
        <v>4</v>
      </c>
      <c r="U7736">
        <f>ROUNDDOWN(C7736,0)</f>
        <v>3</v>
      </c>
      <c r="V7736">
        <f>RIGHT(K7736,2)+2000</f>
        <v>2014</v>
      </c>
      <c r="W7736" t="str">
        <f>INDEX(_xlfn.TEXTSPLIT(K7736,"-"),1,2)</f>
        <v>Oct</v>
      </c>
      <c r="X7736" t="str">
        <f>INDEX(_xlfn.TEXTSPLIT(K7736,"-"),1,1)</f>
        <v>18</v>
      </c>
      <c r="Y7736">
        <f>INDEX(months!B:B,MATCH(Sheet1!W7736,months!A:A,0))</f>
        <v>10</v>
      </c>
      <c r="Z7736">
        <f t="shared" si="846"/>
        <v>41930</v>
      </c>
    </row>
    <row r="7737" spans="1:26" x14ac:dyDescent="0.2">
      <c r="A7737" t="s">
        <v>10693</v>
      </c>
      <c r="B7737" t="s">
        <v>4950</v>
      </c>
      <c r="D7737">
        <v>0</v>
      </c>
      <c r="E7737" t="s">
        <v>571</v>
      </c>
      <c r="F7737" t="s">
        <v>1230</v>
      </c>
      <c r="G7737" t="s">
        <v>23</v>
      </c>
      <c r="H7737" t="s">
        <v>24</v>
      </c>
      <c r="I7737" t="s">
        <v>25</v>
      </c>
      <c r="J7737" t="s">
        <v>4951</v>
      </c>
      <c r="K7737" t="s">
        <v>499</v>
      </c>
      <c r="L7737" t="s">
        <v>3428</v>
      </c>
      <c r="M7737" t="s">
        <v>81</v>
      </c>
      <c r="N7737">
        <f t="shared" si="840"/>
        <v>0</v>
      </c>
      <c r="O7737" t="str">
        <f t="shared" si="841"/>
        <v>No</v>
      </c>
      <c r="P7737">
        <f t="shared" si="842"/>
        <v>0</v>
      </c>
      <c r="Q7737">
        <f t="shared" si="843"/>
        <v>4813937689</v>
      </c>
      <c r="R7737">
        <f t="shared" si="844"/>
        <v>4.1933383153624479</v>
      </c>
      <c r="S7737" t="str">
        <f t="shared" si="845"/>
        <v>Acceptable</v>
      </c>
      <c r="T7737">
        <f>ROUNDUP(C7737,0)</f>
        <v>0</v>
      </c>
      <c r="U7737">
        <f>ROUNDDOWN(C7737,0)</f>
        <v>0</v>
      </c>
      <c r="V7737">
        <f>RIGHT(K7737,2)+2000</f>
        <v>2018</v>
      </c>
      <c r="W7737" t="str">
        <f>INDEX(_xlfn.TEXTSPLIT(K7737,"-"),1,2)</f>
        <v>Jun</v>
      </c>
      <c r="X7737" t="str">
        <f>INDEX(_xlfn.TEXTSPLIT(K7737,"-"),1,1)</f>
        <v>25</v>
      </c>
      <c r="Y7737">
        <f>INDEX(months!B:B,MATCH(Sheet1!W7737,months!A:A,0))</f>
        <v>6</v>
      </c>
      <c r="Z7737">
        <f t="shared" si="846"/>
        <v>43276</v>
      </c>
    </row>
    <row r="7738" spans="1:26" x14ac:dyDescent="0.2">
      <c r="A7738" t="s">
        <v>10694</v>
      </c>
      <c r="B7738" t="s">
        <v>787</v>
      </c>
      <c r="C7738">
        <v>4.5</v>
      </c>
      <c r="D7738">
        <v>192</v>
      </c>
      <c r="E7738" t="s">
        <v>186</v>
      </c>
      <c r="F7738" t="s">
        <v>22</v>
      </c>
      <c r="G7738" t="s">
        <v>23</v>
      </c>
      <c r="H7738" t="s">
        <v>24</v>
      </c>
      <c r="I7738" t="s">
        <v>25</v>
      </c>
      <c r="J7738" t="s">
        <v>788</v>
      </c>
      <c r="K7738" t="s">
        <v>6284</v>
      </c>
      <c r="L7738" t="s">
        <v>10695</v>
      </c>
      <c r="M7738" t="s">
        <v>72</v>
      </c>
      <c r="N7738">
        <f t="shared" si="840"/>
        <v>0</v>
      </c>
      <c r="O7738" t="str">
        <f t="shared" si="841"/>
        <v>No</v>
      </c>
      <c r="P7738">
        <f t="shared" si="842"/>
        <v>0</v>
      </c>
      <c r="Q7738">
        <f t="shared" si="843"/>
        <v>4813937689</v>
      </c>
      <c r="R7738">
        <f t="shared" si="844"/>
        <v>4.1933383153624479</v>
      </c>
      <c r="S7738" t="str">
        <f t="shared" si="845"/>
        <v>Acceptable</v>
      </c>
      <c r="T7738">
        <f>ROUNDUP(C7738,0)</f>
        <v>5</v>
      </c>
      <c r="U7738">
        <f>ROUNDDOWN(C7738,0)</f>
        <v>4</v>
      </c>
      <c r="V7738">
        <f>RIGHT(K7738,2)+2000</f>
        <v>2018</v>
      </c>
      <c r="W7738" t="str">
        <f>INDEX(_xlfn.TEXTSPLIT(K7738,"-"),1,2)</f>
        <v>Feb</v>
      </c>
      <c r="X7738" t="str">
        <f>INDEX(_xlfn.TEXTSPLIT(K7738,"-"),1,1)</f>
        <v>12</v>
      </c>
      <c r="Y7738">
        <f>INDEX(months!B:B,MATCH(Sheet1!W7738,months!A:A,0))</f>
        <v>2</v>
      </c>
      <c r="Z7738">
        <f t="shared" si="846"/>
        <v>43143</v>
      </c>
    </row>
    <row r="7739" spans="1:26" x14ac:dyDescent="0.2">
      <c r="A7739" t="s">
        <v>10696</v>
      </c>
      <c r="B7739" t="s">
        <v>4950</v>
      </c>
      <c r="D7739">
        <v>0</v>
      </c>
      <c r="E7739" t="s">
        <v>31</v>
      </c>
      <c r="F7739" t="s">
        <v>1262</v>
      </c>
      <c r="G7739" t="s">
        <v>23</v>
      </c>
      <c r="H7739" t="s">
        <v>24</v>
      </c>
      <c r="I7739" t="s">
        <v>25</v>
      </c>
      <c r="J7739" t="s">
        <v>4951</v>
      </c>
      <c r="K7739" t="s">
        <v>160</v>
      </c>
      <c r="L7739" t="s">
        <v>28</v>
      </c>
      <c r="M7739" t="s">
        <v>81</v>
      </c>
      <c r="N7739">
        <f t="shared" si="840"/>
        <v>0</v>
      </c>
      <c r="O7739" t="str">
        <f t="shared" si="841"/>
        <v>No</v>
      </c>
      <c r="P7739">
        <f t="shared" si="842"/>
        <v>0</v>
      </c>
      <c r="Q7739">
        <f t="shared" si="843"/>
        <v>4813937689</v>
      </c>
      <c r="R7739">
        <f t="shared" si="844"/>
        <v>4.1933383153624479</v>
      </c>
      <c r="S7739" t="str">
        <f t="shared" si="845"/>
        <v>Acceptable</v>
      </c>
      <c r="T7739">
        <f>ROUNDUP(C7739,0)</f>
        <v>0</v>
      </c>
      <c r="U7739">
        <f>ROUNDDOWN(C7739,0)</f>
        <v>0</v>
      </c>
      <c r="V7739">
        <f>RIGHT(K7739,2)+2000</f>
        <v>2018</v>
      </c>
      <c r="W7739" t="str">
        <f>INDEX(_xlfn.TEXTSPLIT(K7739,"-"),1,2)</f>
        <v>Jul</v>
      </c>
      <c r="X7739" t="str">
        <f>INDEX(_xlfn.TEXTSPLIT(K7739,"-"),1,1)</f>
        <v>19</v>
      </c>
      <c r="Y7739">
        <f>INDEX(months!B:B,MATCH(Sheet1!W7739,months!A:A,0))</f>
        <v>7</v>
      </c>
      <c r="Z7739">
        <f t="shared" si="846"/>
        <v>43300</v>
      </c>
    </row>
    <row r="7740" spans="1:26" x14ac:dyDescent="0.2">
      <c r="A7740" t="s">
        <v>10697</v>
      </c>
      <c r="B7740" t="s">
        <v>787</v>
      </c>
      <c r="C7740">
        <v>3.5</v>
      </c>
      <c r="D7740">
        <v>10</v>
      </c>
      <c r="E7740" t="s">
        <v>1113</v>
      </c>
      <c r="F7740" t="s">
        <v>1010</v>
      </c>
      <c r="G7740" t="s">
        <v>649</v>
      </c>
      <c r="H7740" t="s">
        <v>1006</v>
      </c>
      <c r="I7740" t="s">
        <v>25</v>
      </c>
      <c r="J7740" t="s">
        <v>788</v>
      </c>
      <c r="K7740" t="s">
        <v>1091</v>
      </c>
      <c r="L7740" t="s">
        <v>1893</v>
      </c>
      <c r="M7740" t="s">
        <v>514</v>
      </c>
      <c r="N7740">
        <f t="shared" si="840"/>
        <v>0</v>
      </c>
      <c r="O7740" t="str">
        <f t="shared" si="841"/>
        <v>No</v>
      </c>
      <c r="P7740">
        <f t="shared" si="842"/>
        <v>0</v>
      </c>
      <c r="Q7740">
        <f t="shared" si="843"/>
        <v>4813937689</v>
      </c>
      <c r="R7740">
        <f t="shared" si="844"/>
        <v>4.1933383153624479</v>
      </c>
      <c r="S7740" t="str">
        <f t="shared" si="845"/>
        <v>Acceptable</v>
      </c>
      <c r="T7740">
        <f>ROUNDUP(C7740,0)</f>
        <v>4</v>
      </c>
      <c r="U7740">
        <f>ROUNDDOWN(C7740,0)</f>
        <v>3</v>
      </c>
      <c r="V7740">
        <f>RIGHT(K7740,2)+2000</f>
        <v>2018</v>
      </c>
      <c r="W7740" t="str">
        <f>INDEX(_xlfn.TEXTSPLIT(K7740,"-"),1,2)</f>
        <v>May</v>
      </c>
      <c r="X7740" t="str">
        <f>INDEX(_xlfn.TEXTSPLIT(K7740,"-"),1,1)</f>
        <v>12</v>
      </c>
      <c r="Y7740">
        <f>INDEX(months!B:B,MATCH(Sheet1!W7740,months!A:A,0))</f>
        <v>5</v>
      </c>
      <c r="Z7740">
        <f t="shared" si="846"/>
        <v>43232</v>
      </c>
    </row>
    <row r="7741" spans="1:26" x14ac:dyDescent="0.2">
      <c r="A7741" t="s">
        <v>10698</v>
      </c>
      <c r="B7741" t="s">
        <v>447</v>
      </c>
      <c r="C7741">
        <v>4.7</v>
      </c>
      <c r="D7741">
        <v>28237</v>
      </c>
      <c r="E7741" t="s">
        <v>190</v>
      </c>
      <c r="F7741" t="s">
        <v>50</v>
      </c>
      <c r="G7741" t="s">
        <v>23</v>
      </c>
      <c r="H7741" t="s">
        <v>24</v>
      </c>
      <c r="I7741" t="s">
        <v>25</v>
      </c>
      <c r="J7741" t="s">
        <v>449</v>
      </c>
      <c r="K7741" t="s">
        <v>5530</v>
      </c>
      <c r="L7741" t="s">
        <v>10699</v>
      </c>
      <c r="M7741" t="s">
        <v>29</v>
      </c>
      <c r="N7741">
        <f t="shared" si="840"/>
        <v>0</v>
      </c>
      <c r="O7741" t="str">
        <f t="shared" si="841"/>
        <v>No</v>
      </c>
      <c r="P7741">
        <f t="shared" si="842"/>
        <v>0</v>
      </c>
      <c r="Q7741">
        <f t="shared" si="843"/>
        <v>4813937689</v>
      </c>
      <c r="R7741">
        <f t="shared" si="844"/>
        <v>4.1933383153624479</v>
      </c>
      <c r="S7741" t="str">
        <f t="shared" si="845"/>
        <v>Acceptable</v>
      </c>
      <c r="T7741">
        <f>ROUNDUP(C7741,0)</f>
        <v>5</v>
      </c>
      <c r="U7741">
        <f>ROUNDDOWN(C7741,0)</f>
        <v>4</v>
      </c>
      <c r="V7741">
        <f>RIGHT(K7741,2)+2000</f>
        <v>2018</v>
      </c>
      <c r="W7741" t="str">
        <f>INDEX(_xlfn.TEXTSPLIT(K7741,"-"),1,2)</f>
        <v>Apr</v>
      </c>
      <c r="X7741" t="str">
        <f>INDEX(_xlfn.TEXTSPLIT(K7741,"-"),1,1)</f>
        <v>22</v>
      </c>
      <c r="Y7741">
        <f>INDEX(months!B:B,MATCH(Sheet1!W7741,months!A:A,0))</f>
        <v>4</v>
      </c>
      <c r="Z7741">
        <f t="shared" si="846"/>
        <v>43212</v>
      </c>
    </row>
    <row r="7742" spans="1:26" x14ac:dyDescent="0.2">
      <c r="A7742" t="s">
        <v>10700</v>
      </c>
      <c r="B7742" t="s">
        <v>2665</v>
      </c>
      <c r="C7742">
        <v>4.2</v>
      </c>
      <c r="D7742">
        <v>3247</v>
      </c>
      <c r="E7742" t="s">
        <v>202</v>
      </c>
      <c r="F7742" t="s">
        <v>32</v>
      </c>
      <c r="G7742" t="s">
        <v>23</v>
      </c>
      <c r="H7742" t="s">
        <v>24</v>
      </c>
      <c r="I7742" t="s">
        <v>44</v>
      </c>
      <c r="J7742" t="s">
        <v>2684</v>
      </c>
      <c r="K7742" t="s">
        <v>1012</v>
      </c>
      <c r="L7742" t="s">
        <v>5627</v>
      </c>
      <c r="M7742" t="s">
        <v>60</v>
      </c>
      <c r="N7742">
        <f t="shared" si="840"/>
        <v>0</v>
      </c>
      <c r="O7742" t="str">
        <f t="shared" si="841"/>
        <v>No</v>
      </c>
      <c r="P7742">
        <f t="shared" si="842"/>
        <v>0</v>
      </c>
      <c r="Q7742">
        <f t="shared" si="843"/>
        <v>4813937689</v>
      </c>
      <c r="R7742">
        <f t="shared" si="844"/>
        <v>4.1933383153624479</v>
      </c>
      <c r="S7742" t="str">
        <f t="shared" si="845"/>
        <v>Acceptable</v>
      </c>
      <c r="T7742">
        <f>ROUNDUP(C7742,0)</f>
        <v>5</v>
      </c>
      <c r="U7742">
        <f>ROUNDDOWN(C7742,0)</f>
        <v>4</v>
      </c>
      <c r="V7742">
        <f>RIGHT(K7742,2)+2000</f>
        <v>2017</v>
      </c>
      <c r="W7742" t="str">
        <f>INDEX(_xlfn.TEXTSPLIT(K7742,"-"),1,2)</f>
        <v>Jul</v>
      </c>
      <c r="X7742" t="str">
        <f>INDEX(_xlfn.TEXTSPLIT(K7742,"-"),1,1)</f>
        <v>25</v>
      </c>
      <c r="Y7742">
        <f>INDEX(months!B:B,MATCH(Sheet1!W7742,months!A:A,0))</f>
        <v>7</v>
      </c>
      <c r="Z7742">
        <f t="shared" si="846"/>
        <v>42941</v>
      </c>
    </row>
    <row r="7743" spans="1:26" x14ac:dyDescent="0.2">
      <c r="A7743" t="s">
        <v>10701</v>
      </c>
      <c r="B7743" t="s">
        <v>3070</v>
      </c>
      <c r="C7743">
        <v>4.4000000000000004</v>
      </c>
      <c r="D7743">
        <v>134</v>
      </c>
      <c r="E7743" t="s">
        <v>46</v>
      </c>
      <c r="F7743" t="s">
        <v>22</v>
      </c>
      <c r="G7743" t="s">
        <v>23</v>
      </c>
      <c r="H7743" t="s">
        <v>24</v>
      </c>
      <c r="I7743" t="s">
        <v>44</v>
      </c>
      <c r="J7743" t="s">
        <v>2804</v>
      </c>
      <c r="K7743" t="s">
        <v>6601</v>
      </c>
      <c r="L7743" t="s">
        <v>46</v>
      </c>
      <c r="M7743" t="s">
        <v>29</v>
      </c>
      <c r="N7743">
        <f t="shared" si="840"/>
        <v>0</v>
      </c>
      <c r="O7743" t="str">
        <f t="shared" si="841"/>
        <v>No</v>
      </c>
      <c r="P7743">
        <f t="shared" si="842"/>
        <v>0</v>
      </c>
      <c r="Q7743">
        <f t="shared" si="843"/>
        <v>4813937689</v>
      </c>
      <c r="R7743">
        <f t="shared" si="844"/>
        <v>4.1933383153624479</v>
      </c>
      <c r="S7743" t="str">
        <f t="shared" si="845"/>
        <v>Acceptable</v>
      </c>
      <c r="T7743">
        <f>ROUNDUP(C7743,0)</f>
        <v>5</v>
      </c>
      <c r="U7743">
        <f>ROUNDDOWN(C7743,0)</f>
        <v>4</v>
      </c>
      <c r="V7743">
        <f>RIGHT(K7743,2)+2000</f>
        <v>2018</v>
      </c>
      <c r="W7743" t="str">
        <f>INDEX(_xlfn.TEXTSPLIT(K7743,"-"),1,2)</f>
        <v>Feb</v>
      </c>
      <c r="X7743" t="str">
        <f>INDEX(_xlfn.TEXTSPLIT(K7743,"-"),1,1)</f>
        <v>24</v>
      </c>
      <c r="Y7743">
        <f>INDEX(months!B:B,MATCH(Sheet1!W7743,months!A:A,0))</f>
        <v>2</v>
      </c>
      <c r="Z7743">
        <f t="shared" si="846"/>
        <v>43155</v>
      </c>
    </row>
    <row r="7744" spans="1:26" x14ac:dyDescent="0.2">
      <c r="A7744" t="s">
        <v>10702</v>
      </c>
      <c r="B7744" t="s">
        <v>3070</v>
      </c>
      <c r="C7744">
        <v>4.7</v>
      </c>
      <c r="D7744">
        <v>55</v>
      </c>
      <c r="E7744" t="s">
        <v>756</v>
      </c>
      <c r="F7744" t="s">
        <v>775</v>
      </c>
      <c r="G7744" t="s">
        <v>23</v>
      </c>
      <c r="H7744" t="s">
        <v>24</v>
      </c>
      <c r="I7744" t="s">
        <v>25</v>
      </c>
      <c r="J7744" t="s">
        <v>2673</v>
      </c>
      <c r="K7744" t="s">
        <v>297</v>
      </c>
      <c r="L7744" t="s">
        <v>1217</v>
      </c>
      <c r="M7744" t="s">
        <v>54</v>
      </c>
      <c r="N7744">
        <f t="shared" si="840"/>
        <v>0</v>
      </c>
      <c r="O7744" t="str">
        <f t="shared" si="841"/>
        <v>No</v>
      </c>
      <c r="P7744">
        <f t="shared" si="842"/>
        <v>0</v>
      </c>
      <c r="Q7744">
        <f t="shared" si="843"/>
        <v>4813937689</v>
      </c>
      <c r="R7744">
        <f t="shared" si="844"/>
        <v>4.1933383153624479</v>
      </c>
      <c r="S7744" t="str">
        <f t="shared" si="845"/>
        <v>Acceptable</v>
      </c>
      <c r="T7744">
        <f>ROUNDUP(C7744,0)</f>
        <v>5</v>
      </c>
      <c r="U7744">
        <f>ROUNDDOWN(C7744,0)</f>
        <v>4</v>
      </c>
      <c r="V7744">
        <f>RIGHT(K7744,2)+2000</f>
        <v>2018</v>
      </c>
      <c r="W7744" t="str">
        <f>INDEX(_xlfn.TEXTSPLIT(K7744,"-"),1,2)</f>
        <v>Jul</v>
      </c>
      <c r="X7744" t="str">
        <f>INDEX(_xlfn.TEXTSPLIT(K7744,"-"),1,1)</f>
        <v>24</v>
      </c>
      <c r="Y7744">
        <f>INDEX(months!B:B,MATCH(Sheet1!W7744,months!A:A,0))</f>
        <v>7</v>
      </c>
      <c r="Z7744">
        <f t="shared" si="846"/>
        <v>43305</v>
      </c>
    </row>
    <row r="7745" spans="1:26" x14ac:dyDescent="0.2">
      <c r="A7745" t="s">
        <v>10703</v>
      </c>
      <c r="B7745" t="s">
        <v>3070</v>
      </c>
      <c r="C7745">
        <v>4.5999999999999996</v>
      </c>
      <c r="D7745">
        <v>222</v>
      </c>
      <c r="E7745" t="s">
        <v>186</v>
      </c>
      <c r="F7745" t="s">
        <v>22</v>
      </c>
      <c r="G7745" t="s">
        <v>23</v>
      </c>
      <c r="H7745" t="s">
        <v>24</v>
      </c>
      <c r="I7745" t="s">
        <v>25</v>
      </c>
      <c r="J7745" t="s">
        <v>1303</v>
      </c>
      <c r="K7745" t="s">
        <v>2046</v>
      </c>
      <c r="L7745" t="s">
        <v>76</v>
      </c>
      <c r="M7745" t="s">
        <v>29</v>
      </c>
      <c r="N7745">
        <f t="shared" si="840"/>
        <v>0</v>
      </c>
      <c r="O7745" t="str">
        <f t="shared" si="841"/>
        <v>No</v>
      </c>
      <c r="P7745">
        <f t="shared" si="842"/>
        <v>0</v>
      </c>
      <c r="Q7745">
        <f t="shared" si="843"/>
        <v>4813937689</v>
      </c>
      <c r="R7745">
        <f t="shared" si="844"/>
        <v>4.1933383153624479</v>
      </c>
      <c r="S7745" t="str">
        <f t="shared" si="845"/>
        <v>Acceptable</v>
      </c>
      <c r="T7745">
        <f>ROUNDUP(C7745,0)</f>
        <v>5</v>
      </c>
      <c r="U7745">
        <f>ROUNDDOWN(C7745,0)</f>
        <v>4</v>
      </c>
      <c r="V7745">
        <f>RIGHT(K7745,2)+2000</f>
        <v>2018</v>
      </c>
      <c r="W7745" t="str">
        <f>INDEX(_xlfn.TEXTSPLIT(K7745,"-"),1,2)</f>
        <v>Mar</v>
      </c>
      <c r="X7745" t="str">
        <f>INDEX(_xlfn.TEXTSPLIT(K7745,"-"),1,1)</f>
        <v>28</v>
      </c>
      <c r="Y7745">
        <f>INDEX(months!B:B,MATCH(Sheet1!W7745,months!A:A,0))</f>
        <v>3</v>
      </c>
      <c r="Z7745">
        <f t="shared" si="846"/>
        <v>43187</v>
      </c>
    </row>
    <row r="7746" spans="1:26" x14ac:dyDescent="0.2">
      <c r="A7746" t="s">
        <v>10704</v>
      </c>
      <c r="B7746" t="s">
        <v>2665</v>
      </c>
      <c r="C7746">
        <v>4</v>
      </c>
      <c r="D7746">
        <v>119368</v>
      </c>
      <c r="E7746" t="s">
        <v>21</v>
      </c>
      <c r="F7746" t="s">
        <v>89</v>
      </c>
      <c r="G7746" t="s">
        <v>23</v>
      </c>
      <c r="H7746" t="s">
        <v>24</v>
      </c>
      <c r="I7746" t="s">
        <v>44</v>
      </c>
      <c r="J7746" t="s">
        <v>2684</v>
      </c>
      <c r="K7746" t="s">
        <v>5772</v>
      </c>
      <c r="L7746" t="s">
        <v>2860</v>
      </c>
      <c r="M7746" t="s">
        <v>60</v>
      </c>
      <c r="N7746">
        <f t="shared" ref="N7746:N7809" si="847">SUM(A7746,B7746)</f>
        <v>0</v>
      </c>
      <c r="O7746" t="str">
        <f t="shared" ref="O7746:O7809" si="848">IF(E7746="good","Yes","No")</f>
        <v>No</v>
      </c>
      <c r="P7746">
        <f t="shared" ref="P7746:P7809" si="849">COUNTIF(B:B,"&lt;0")</f>
        <v>0</v>
      </c>
      <c r="Q7746">
        <f t="shared" ref="Q7746:Q7809" si="850">SUMIF(D:D,"&gt;1000")</f>
        <v>4813937689</v>
      </c>
      <c r="R7746">
        <f t="shared" ref="R7746:R7809" si="851">AVERAGEIF(C:C,"&gt;0")</f>
        <v>4.1933383153624479</v>
      </c>
      <c r="S7746" t="str">
        <f t="shared" ref="S7746:S7809" si="852">IF(OR(A7746&gt;0,B7746&gt;0),"Acceptable","Check")</f>
        <v>Acceptable</v>
      </c>
      <c r="T7746">
        <f>ROUNDUP(C7746,0)</f>
        <v>4</v>
      </c>
      <c r="U7746">
        <f>ROUNDDOWN(C7746,0)</f>
        <v>4</v>
      </c>
      <c r="V7746">
        <f>RIGHT(K7746,2)+2000</f>
        <v>2017</v>
      </c>
      <c r="W7746" t="str">
        <f>INDEX(_xlfn.TEXTSPLIT(K7746,"-"),1,2)</f>
        <v>Feb</v>
      </c>
      <c r="X7746" t="str">
        <f>INDEX(_xlfn.TEXTSPLIT(K7746,"-"),1,1)</f>
        <v>21</v>
      </c>
      <c r="Y7746">
        <f>INDEX(months!B:B,MATCH(Sheet1!W7746,months!A:A,0))</f>
        <v>2</v>
      </c>
      <c r="Z7746">
        <f t="shared" si="846"/>
        <v>42787</v>
      </c>
    </row>
    <row r="7747" spans="1:26" x14ac:dyDescent="0.2">
      <c r="A7747" t="s">
        <v>10705</v>
      </c>
      <c r="B7747" t="s">
        <v>4612</v>
      </c>
      <c r="D7747">
        <v>0</v>
      </c>
      <c r="E7747" t="s">
        <v>403</v>
      </c>
      <c r="F7747" t="s">
        <v>1230</v>
      </c>
      <c r="G7747" t="s">
        <v>649</v>
      </c>
      <c r="H7747" t="s">
        <v>1006</v>
      </c>
      <c r="I7747" t="s">
        <v>25</v>
      </c>
      <c r="J7747" t="s">
        <v>4613</v>
      </c>
      <c r="K7747" t="s">
        <v>462</v>
      </c>
      <c r="L7747" t="s">
        <v>2082</v>
      </c>
      <c r="M7747" t="s">
        <v>514</v>
      </c>
      <c r="N7747">
        <f t="shared" si="847"/>
        <v>0</v>
      </c>
      <c r="O7747" t="str">
        <f t="shared" si="848"/>
        <v>No</v>
      </c>
      <c r="P7747">
        <f t="shared" si="849"/>
        <v>0</v>
      </c>
      <c r="Q7747">
        <f t="shared" si="850"/>
        <v>4813937689</v>
      </c>
      <c r="R7747">
        <f t="shared" si="851"/>
        <v>4.1933383153624479</v>
      </c>
      <c r="S7747" t="str">
        <f t="shared" si="852"/>
        <v>Acceptable</v>
      </c>
      <c r="T7747">
        <f>ROUNDUP(C7747,0)</f>
        <v>0</v>
      </c>
      <c r="U7747">
        <f>ROUNDDOWN(C7747,0)</f>
        <v>0</v>
      </c>
      <c r="V7747">
        <f>RIGHT(K7747,2)+2000</f>
        <v>2018</v>
      </c>
      <c r="W7747" t="str">
        <f>INDEX(_xlfn.TEXTSPLIT(K7747,"-"),1,2)</f>
        <v>May</v>
      </c>
      <c r="X7747" t="str">
        <f>INDEX(_xlfn.TEXTSPLIT(K7747,"-"),1,1)</f>
        <v>18</v>
      </c>
      <c r="Y7747">
        <f>INDEX(months!B:B,MATCH(Sheet1!W7747,months!A:A,0))</f>
        <v>5</v>
      </c>
      <c r="Z7747">
        <f t="shared" ref="Z7747:Z7810" si="853">DATE(V7747,Y7747,X7747)</f>
        <v>43238</v>
      </c>
    </row>
    <row r="7748" spans="1:26" x14ac:dyDescent="0.2">
      <c r="A7748" t="s">
        <v>10706</v>
      </c>
      <c r="B7748" t="s">
        <v>3070</v>
      </c>
      <c r="C7748">
        <v>2.5</v>
      </c>
      <c r="D7748">
        <v>706</v>
      </c>
      <c r="E7748" t="s">
        <v>46</v>
      </c>
      <c r="F7748" t="s">
        <v>22</v>
      </c>
      <c r="G7748" t="s">
        <v>23</v>
      </c>
      <c r="H7748" t="s">
        <v>24</v>
      </c>
      <c r="I7748" t="s">
        <v>25</v>
      </c>
      <c r="J7748" t="s">
        <v>1303</v>
      </c>
      <c r="K7748" t="s">
        <v>3463</v>
      </c>
      <c r="L7748" t="s">
        <v>46</v>
      </c>
      <c r="M7748" t="s">
        <v>46</v>
      </c>
      <c r="N7748">
        <f t="shared" si="847"/>
        <v>0</v>
      </c>
      <c r="O7748" t="str">
        <f t="shared" si="848"/>
        <v>No</v>
      </c>
      <c r="P7748">
        <f t="shared" si="849"/>
        <v>0</v>
      </c>
      <c r="Q7748">
        <f t="shared" si="850"/>
        <v>4813937689</v>
      </c>
      <c r="R7748">
        <f t="shared" si="851"/>
        <v>4.1933383153624479</v>
      </c>
      <c r="S7748" t="str">
        <f t="shared" si="852"/>
        <v>Acceptable</v>
      </c>
      <c r="T7748">
        <f>ROUNDUP(C7748,0)</f>
        <v>3</v>
      </c>
      <c r="U7748">
        <f>ROUNDDOWN(C7748,0)</f>
        <v>2</v>
      </c>
      <c r="V7748">
        <f>RIGHT(K7748,2)+2000</f>
        <v>2018</v>
      </c>
      <c r="W7748" t="str">
        <f>INDEX(_xlfn.TEXTSPLIT(K7748,"-"),1,2)</f>
        <v>Mar</v>
      </c>
      <c r="X7748" t="str">
        <f>INDEX(_xlfn.TEXTSPLIT(K7748,"-"),1,1)</f>
        <v>14</v>
      </c>
      <c r="Y7748">
        <f>INDEX(months!B:B,MATCH(Sheet1!W7748,months!A:A,0))</f>
        <v>3</v>
      </c>
      <c r="Z7748">
        <f t="shared" si="853"/>
        <v>43173</v>
      </c>
    </row>
    <row r="7749" spans="1:26" x14ac:dyDescent="0.2">
      <c r="A7749" t="s">
        <v>10707</v>
      </c>
      <c r="B7749" t="s">
        <v>447</v>
      </c>
      <c r="D7749">
        <v>0</v>
      </c>
      <c r="E7749" t="s">
        <v>544</v>
      </c>
      <c r="F7749" t="s">
        <v>1010</v>
      </c>
      <c r="G7749" t="s">
        <v>23</v>
      </c>
      <c r="H7749" t="s">
        <v>24</v>
      </c>
      <c r="I7749" t="s">
        <v>25</v>
      </c>
      <c r="J7749" t="s">
        <v>449</v>
      </c>
      <c r="K7749" t="s">
        <v>5874</v>
      </c>
      <c r="L7749" t="s">
        <v>10708</v>
      </c>
      <c r="M7749" t="s">
        <v>434</v>
      </c>
      <c r="N7749">
        <f t="shared" si="847"/>
        <v>0</v>
      </c>
      <c r="O7749" t="str">
        <f t="shared" si="848"/>
        <v>No</v>
      </c>
      <c r="P7749">
        <f t="shared" si="849"/>
        <v>0</v>
      </c>
      <c r="Q7749">
        <f t="shared" si="850"/>
        <v>4813937689</v>
      </c>
      <c r="R7749">
        <f t="shared" si="851"/>
        <v>4.1933383153624479</v>
      </c>
      <c r="S7749" t="str">
        <f t="shared" si="852"/>
        <v>Acceptable</v>
      </c>
      <c r="T7749">
        <f>ROUNDUP(C7749,0)</f>
        <v>0</v>
      </c>
      <c r="U7749">
        <f>ROUNDDOWN(C7749,0)</f>
        <v>0</v>
      </c>
      <c r="V7749">
        <f>RIGHT(K7749,2)+2000</f>
        <v>2015</v>
      </c>
      <c r="W7749" t="str">
        <f>INDEX(_xlfn.TEXTSPLIT(K7749,"-"),1,2)</f>
        <v>Dec</v>
      </c>
      <c r="X7749" t="str">
        <f>INDEX(_xlfn.TEXTSPLIT(K7749,"-"),1,1)</f>
        <v>7</v>
      </c>
      <c r="Y7749">
        <f>INDEX(months!B:B,MATCH(Sheet1!W7749,months!A:A,0))</f>
        <v>12</v>
      </c>
      <c r="Z7749">
        <f t="shared" si="853"/>
        <v>42345</v>
      </c>
    </row>
    <row r="7750" spans="1:26" x14ac:dyDescent="0.2">
      <c r="A7750" t="s">
        <v>10709</v>
      </c>
      <c r="B7750" t="s">
        <v>556</v>
      </c>
      <c r="D7750">
        <v>0</v>
      </c>
      <c r="E7750" t="s">
        <v>159</v>
      </c>
      <c r="F7750" t="s">
        <v>1230</v>
      </c>
      <c r="G7750" t="s">
        <v>23</v>
      </c>
      <c r="H7750" t="s">
        <v>24</v>
      </c>
      <c r="I7750" t="s">
        <v>25</v>
      </c>
      <c r="J7750" t="s">
        <v>557</v>
      </c>
      <c r="K7750" t="s">
        <v>3771</v>
      </c>
      <c r="L7750" t="s">
        <v>638</v>
      </c>
      <c r="M7750" t="s">
        <v>81</v>
      </c>
      <c r="N7750">
        <f t="shared" si="847"/>
        <v>0</v>
      </c>
      <c r="O7750" t="str">
        <f t="shared" si="848"/>
        <v>No</v>
      </c>
      <c r="P7750">
        <f t="shared" si="849"/>
        <v>0</v>
      </c>
      <c r="Q7750">
        <f t="shared" si="850"/>
        <v>4813937689</v>
      </c>
      <c r="R7750">
        <f t="shared" si="851"/>
        <v>4.1933383153624479</v>
      </c>
      <c r="S7750" t="str">
        <f t="shared" si="852"/>
        <v>Acceptable</v>
      </c>
      <c r="T7750">
        <f>ROUNDUP(C7750,0)</f>
        <v>0</v>
      </c>
      <c r="U7750">
        <f>ROUNDDOWN(C7750,0)</f>
        <v>0</v>
      </c>
      <c r="V7750">
        <f>RIGHT(K7750,2)+2000</f>
        <v>2018</v>
      </c>
      <c r="W7750" t="str">
        <f>INDEX(_xlfn.TEXTSPLIT(K7750,"-"),1,2)</f>
        <v>Apr</v>
      </c>
      <c r="X7750" t="str">
        <f>INDEX(_xlfn.TEXTSPLIT(K7750,"-"),1,1)</f>
        <v>24</v>
      </c>
      <c r="Y7750">
        <f>INDEX(months!B:B,MATCH(Sheet1!W7750,months!A:A,0))</f>
        <v>4</v>
      </c>
      <c r="Z7750">
        <f t="shared" si="853"/>
        <v>43214</v>
      </c>
    </row>
    <row r="7751" spans="1:26" x14ac:dyDescent="0.2">
      <c r="A7751" t="s">
        <v>10710</v>
      </c>
      <c r="B7751" t="s">
        <v>2665</v>
      </c>
      <c r="C7751">
        <v>3.8</v>
      </c>
      <c r="D7751">
        <v>4552</v>
      </c>
      <c r="E7751" t="s">
        <v>1686</v>
      </c>
      <c r="F7751" t="s">
        <v>50</v>
      </c>
      <c r="G7751" t="s">
        <v>23</v>
      </c>
      <c r="H7751" t="s">
        <v>24</v>
      </c>
      <c r="I7751" t="s">
        <v>25</v>
      </c>
      <c r="J7751" t="s">
        <v>2734</v>
      </c>
      <c r="K7751" t="s">
        <v>7081</v>
      </c>
      <c r="L7751" t="s">
        <v>1194</v>
      </c>
      <c r="M7751" t="s">
        <v>177</v>
      </c>
      <c r="N7751">
        <f t="shared" si="847"/>
        <v>0</v>
      </c>
      <c r="O7751" t="str">
        <f t="shared" si="848"/>
        <v>No</v>
      </c>
      <c r="P7751">
        <f t="shared" si="849"/>
        <v>0</v>
      </c>
      <c r="Q7751">
        <f t="shared" si="850"/>
        <v>4813937689</v>
      </c>
      <c r="R7751">
        <f t="shared" si="851"/>
        <v>4.1933383153624479</v>
      </c>
      <c r="S7751" t="str">
        <f t="shared" si="852"/>
        <v>Acceptable</v>
      </c>
      <c r="T7751">
        <f>ROUNDUP(C7751,0)</f>
        <v>4</v>
      </c>
      <c r="U7751">
        <f>ROUNDDOWN(C7751,0)</f>
        <v>3</v>
      </c>
      <c r="V7751">
        <f>RIGHT(K7751,2)+2000</f>
        <v>2016</v>
      </c>
      <c r="W7751" t="str">
        <f>INDEX(_xlfn.TEXTSPLIT(K7751,"-"),1,2)</f>
        <v>Oct</v>
      </c>
      <c r="X7751" t="str">
        <f>INDEX(_xlfn.TEXTSPLIT(K7751,"-"),1,1)</f>
        <v>26</v>
      </c>
      <c r="Y7751">
        <f>INDEX(months!B:B,MATCH(Sheet1!W7751,months!A:A,0))</f>
        <v>10</v>
      </c>
      <c r="Z7751">
        <f t="shared" si="853"/>
        <v>42669</v>
      </c>
    </row>
    <row r="7752" spans="1:26" x14ac:dyDescent="0.2">
      <c r="A7752" t="s">
        <v>10711</v>
      </c>
      <c r="B7752" t="s">
        <v>2518</v>
      </c>
      <c r="C7752">
        <v>4.7</v>
      </c>
      <c r="D7752">
        <v>499</v>
      </c>
      <c r="E7752" t="s">
        <v>1232</v>
      </c>
      <c r="F7752" t="s">
        <v>57</v>
      </c>
      <c r="G7752" t="s">
        <v>23</v>
      </c>
      <c r="H7752" t="s">
        <v>24</v>
      </c>
      <c r="I7752" t="s">
        <v>25</v>
      </c>
      <c r="J7752" t="s">
        <v>2519</v>
      </c>
      <c r="K7752" t="s">
        <v>213</v>
      </c>
      <c r="L7752" t="s">
        <v>2808</v>
      </c>
      <c r="M7752" t="s">
        <v>81</v>
      </c>
      <c r="N7752">
        <f t="shared" si="847"/>
        <v>0</v>
      </c>
      <c r="O7752" t="str">
        <f t="shared" si="848"/>
        <v>No</v>
      </c>
      <c r="P7752">
        <f t="shared" si="849"/>
        <v>0</v>
      </c>
      <c r="Q7752">
        <f t="shared" si="850"/>
        <v>4813937689</v>
      </c>
      <c r="R7752">
        <f t="shared" si="851"/>
        <v>4.1933383153624479</v>
      </c>
      <c r="S7752" t="str">
        <f t="shared" si="852"/>
        <v>Acceptable</v>
      </c>
      <c r="T7752">
        <f>ROUNDUP(C7752,0)</f>
        <v>5</v>
      </c>
      <c r="U7752">
        <f>ROUNDDOWN(C7752,0)</f>
        <v>4</v>
      </c>
      <c r="V7752">
        <f>RIGHT(K7752,2)+2000</f>
        <v>2018</v>
      </c>
      <c r="W7752" t="str">
        <f>INDEX(_xlfn.TEXTSPLIT(K7752,"-"),1,2)</f>
        <v>May</v>
      </c>
      <c r="X7752" t="str">
        <f>INDEX(_xlfn.TEXTSPLIT(K7752,"-"),1,1)</f>
        <v>10</v>
      </c>
      <c r="Y7752">
        <f>INDEX(months!B:B,MATCH(Sheet1!W7752,months!A:A,0))</f>
        <v>5</v>
      </c>
      <c r="Z7752">
        <f t="shared" si="853"/>
        <v>43230</v>
      </c>
    </row>
    <row r="7753" spans="1:26" x14ac:dyDescent="0.2">
      <c r="A7753" t="s">
        <v>10712</v>
      </c>
      <c r="B7753" t="s">
        <v>3070</v>
      </c>
      <c r="C7753">
        <v>4.5</v>
      </c>
      <c r="D7753">
        <v>108130</v>
      </c>
      <c r="E7753" t="s">
        <v>763</v>
      </c>
      <c r="F7753" t="s">
        <v>38</v>
      </c>
      <c r="G7753" t="s">
        <v>23</v>
      </c>
      <c r="H7753" t="s">
        <v>24</v>
      </c>
      <c r="I7753" t="s">
        <v>44</v>
      </c>
      <c r="J7753" t="s">
        <v>2686</v>
      </c>
      <c r="K7753" t="s">
        <v>97</v>
      </c>
      <c r="L7753" t="s">
        <v>3928</v>
      </c>
      <c r="M7753" t="s">
        <v>86</v>
      </c>
      <c r="N7753">
        <f t="shared" si="847"/>
        <v>0</v>
      </c>
      <c r="O7753" t="str">
        <f t="shared" si="848"/>
        <v>No</v>
      </c>
      <c r="P7753">
        <f t="shared" si="849"/>
        <v>0</v>
      </c>
      <c r="Q7753">
        <f t="shared" si="850"/>
        <v>4813937689</v>
      </c>
      <c r="R7753">
        <f t="shared" si="851"/>
        <v>4.1933383153624479</v>
      </c>
      <c r="S7753" t="str">
        <f t="shared" si="852"/>
        <v>Acceptable</v>
      </c>
      <c r="T7753">
        <f>ROUNDUP(C7753,0)</f>
        <v>5</v>
      </c>
      <c r="U7753">
        <f>ROUNDDOWN(C7753,0)</f>
        <v>4</v>
      </c>
      <c r="V7753">
        <f>RIGHT(K7753,2)+2000</f>
        <v>2018</v>
      </c>
      <c r="W7753" t="str">
        <f>INDEX(_xlfn.TEXTSPLIT(K7753,"-"),1,2)</f>
        <v>Aug</v>
      </c>
      <c r="X7753" t="str">
        <f>INDEX(_xlfn.TEXTSPLIT(K7753,"-"),1,1)</f>
        <v>3</v>
      </c>
      <c r="Y7753">
        <f>INDEX(months!B:B,MATCH(Sheet1!W7753,months!A:A,0))</f>
        <v>8</v>
      </c>
      <c r="Z7753">
        <f t="shared" si="853"/>
        <v>43315</v>
      </c>
    </row>
    <row r="7754" spans="1:26" x14ac:dyDescent="0.2">
      <c r="A7754" t="s">
        <v>10713</v>
      </c>
      <c r="B7754" t="s">
        <v>2665</v>
      </c>
      <c r="C7754">
        <v>4.5999999999999996</v>
      </c>
      <c r="D7754">
        <v>293086</v>
      </c>
      <c r="E7754" t="s">
        <v>46</v>
      </c>
      <c r="F7754" t="s">
        <v>38</v>
      </c>
      <c r="G7754" t="s">
        <v>23</v>
      </c>
      <c r="H7754" t="s">
        <v>24</v>
      </c>
      <c r="I7754" t="s">
        <v>25</v>
      </c>
      <c r="J7754" t="s">
        <v>2684</v>
      </c>
      <c r="K7754" t="s">
        <v>10714</v>
      </c>
      <c r="L7754" t="s">
        <v>1693</v>
      </c>
      <c r="M7754" t="s">
        <v>29</v>
      </c>
      <c r="N7754">
        <f t="shared" si="847"/>
        <v>0</v>
      </c>
      <c r="O7754" t="str">
        <f t="shared" si="848"/>
        <v>No</v>
      </c>
      <c r="P7754">
        <f t="shared" si="849"/>
        <v>0</v>
      </c>
      <c r="Q7754">
        <f t="shared" si="850"/>
        <v>4813937689</v>
      </c>
      <c r="R7754">
        <f t="shared" si="851"/>
        <v>4.1933383153624479</v>
      </c>
      <c r="S7754" t="str">
        <f t="shared" si="852"/>
        <v>Acceptable</v>
      </c>
      <c r="T7754">
        <f>ROUNDUP(C7754,0)</f>
        <v>5</v>
      </c>
      <c r="U7754">
        <f>ROUNDDOWN(C7754,0)</f>
        <v>4</v>
      </c>
      <c r="V7754">
        <f>RIGHT(K7754,2)+2000</f>
        <v>2015</v>
      </c>
      <c r="W7754" t="str">
        <f>INDEX(_xlfn.TEXTSPLIT(K7754,"-"),1,2)</f>
        <v>Oct</v>
      </c>
      <c r="X7754" t="str">
        <f>INDEX(_xlfn.TEXTSPLIT(K7754,"-"),1,1)</f>
        <v>22</v>
      </c>
      <c r="Y7754">
        <f>INDEX(months!B:B,MATCH(Sheet1!W7754,months!A:A,0))</f>
        <v>10</v>
      </c>
      <c r="Z7754">
        <f t="shared" si="853"/>
        <v>42299</v>
      </c>
    </row>
    <row r="7755" spans="1:26" x14ac:dyDescent="0.2">
      <c r="A7755" t="s">
        <v>10715</v>
      </c>
      <c r="B7755" t="s">
        <v>2665</v>
      </c>
      <c r="C7755">
        <v>4.5999999999999996</v>
      </c>
      <c r="D7755">
        <v>8778</v>
      </c>
      <c r="E7755" t="s">
        <v>1292</v>
      </c>
      <c r="F7755" t="s">
        <v>50</v>
      </c>
      <c r="G7755" t="s">
        <v>23</v>
      </c>
      <c r="H7755" t="s">
        <v>24</v>
      </c>
      <c r="I7755" t="s">
        <v>44</v>
      </c>
      <c r="J7755" t="s">
        <v>2721</v>
      </c>
      <c r="K7755" t="s">
        <v>3494</v>
      </c>
      <c r="L7755" t="s">
        <v>2854</v>
      </c>
      <c r="M7755" t="s">
        <v>587</v>
      </c>
      <c r="N7755">
        <f t="shared" si="847"/>
        <v>0</v>
      </c>
      <c r="O7755" t="str">
        <f t="shared" si="848"/>
        <v>No</v>
      </c>
      <c r="P7755">
        <f t="shared" si="849"/>
        <v>0</v>
      </c>
      <c r="Q7755">
        <f t="shared" si="850"/>
        <v>4813937689</v>
      </c>
      <c r="R7755">
        <f t="shared" si="851"/>
        <v>4.1933383153624479</v>
      </c>
      <c r="S7755" t="str">
        <f t="shared" si="852"/>
        <v>Acceptable</v>
      </c>
      <c r="T7755">
        <f>ROUNDUP(C7755,0)</f>
        <v>5</v>
      </c>
      <c r="U7755">
        <f>ROUNDDOWN(C7755,0)</f>
        <v>4</v>
      </c>
      <c r="V7755">
        <f>RIGHT(K7755,2)+2000</f>
        <v>2018</v>
      </c>
      <c r="W7755" t="str">
        <f>INDEX(_xlfn.TEXTSPLIT(K7755,"-"),1,2)</f>
        <v>Jan</v>
      </c>
      <c r="X7755" t="str">
        <f>INDEX(_xlfn.TEXTSPLIT(K7755,"-"),1,1)</f>
        <v>2</v>
      </c>
      <c r="Y7755">
        <f>INDEX(months!B:B,MATCH(Sheet1!W7755,months!A:A,0))</f>
        <v>1</v>
      </c>
      <c r="Z7755">
        <f t="shared" si="853"/>
        <v>43102</v>
      </c>
    </row>
    <row r="7756" spans="1:26" x14ac:dyDescent="0.2">
      <c r="A7756" t="s">
        <v>10716</v>
      </c>
      <c r="B7756" t="s">
        <v>4310</v>
      </c>
      <c r="C7756">
        <v>5</v>
      </c>
      <c r="D7756">
        <v>17</v>
      </c>
      <c r="E7756" t="s">
        <v>627</v>
      </c>
      <c r="F7756" t="s">
        <v>1005</v>
      </c>
      <c r="G7756" t="s">
        <v>23</v>
      </c>
      <c r="H7756" t="s">
        <v>24</v>
      </c>
      <c r="I7756" t="s">
        <v>25</v>
      </c>
      <c r="J7756" t="s">
        <v>2718</v>
      </c>
      <c r="K7756" t="s">
        <v>3634</v>
      </c>
      <c r="L7756" t="s">
        <v>59</v>
      </c>
      <c r="M7756" t="s">
        <v>29</v>
      </c>
      <c r="N7756">
        <f t="shared" si="847"/>
        <v>0</v>
      </c>
      <c r="O7756" t="str">
        <f t="shared" si="848"/>
        <v>No</v>
      </c>
      <c r="P7756">
        <f t="shared" si="849"/>
        <v>0</v>
      </c>
      <c r="Q7756">
        <f t="shared" si="850"/>
        <v>4813937689</v>
      </c>
      <c r="R7756">
        <f t="shared" si="851"/>
        <v>4.1933383153624479</v>
      </c>
      <c r="S7756" t="str">
        <f t="shared" si="852"/>
        <v>Acceptable</v>
      </c>
      <c r="T7756">
        <f>ROUNDUP(C7756,0)</f>
        <v>5</v>
      </c>
      <c r="U7756">
        <f>ROUNDDOWN(C7756,0)</f>
        <v>5</v>
      </c>
      <c r="V7756">
        <f>RIGHT(K7756,2)+2000</f>
        <v>2017</v>
      </c>
      <c r="W7756" t="str">
        <f>INDEX(_xlfn.TEXTSPLIT(K7756,"-"),1,2)</f>
        <v>Dec</v>
      </c>
      <c r="X7756" t="str">
        <f>INDEX(_xlfn.TEXTSPLIT(K7756,"-"),1,1)</f>
        <v>8</v>
      </c>
      <c r="Y7756">
        <f>INDEX(months!B:B,MATCH(Sheet1!W7756,months!A:A,0))</f>
        <v>12</v>
      </c>
      <c r="Z7756">
        <f t="shared" si="853"/>
        <v>43077</v>
      </c>
    </row>
    <row r="7757" spans="1:26" x14ac:dyDescent="0.2">
      <c r="A7757" t="s">
        <v>10717</v>
      </c>
      <c r="B7757" t="s">
        <v>3070</v>
      </c>
      <c r="C7757">
        <v>3.9</v>
      </c>
      <c r="D7757">
        <v>29</v>
      </c>
      <c r="E7757" t="s">
        <v>96</v>
      </c>
      <c r="F7757" t="s">
        <v>775</v>
      </c>
      <c r="G7757" t="s">
        <v>23</v>
      </c>
      <c r="H7757" t="s">
        <v>24</v>
      </c>
      <c r="I7757" t="s">
        <v>124</v>
      </c>
      <c r="J7757" t="s">
        <v>2673</v>
      </c>
      <c r="K7757" t="s">
        <v>564</v>
      </c>
      <c r="L7757" t="s">
        <v>59</v>
      </c>
      <c r="M7757" t="s">
        <v>274</v>
      </c>
      <c r="N7757">
        <f t="shared" si="847"/>
        <v>0</v>
      </c>
      <c r="O7757" t="str">
        <f t="shared" si="848"/>
        <v>No</v>
      </c>
      <c r="P7757">
        <f t="shared" si="849"/>
        <v>0</v>
      </c>
      <c r="Q7757">
        <f t="shared" si="850"/>
        <v>4813937689</v>
      </c>
      <c r="R7757">
        <f t="shared" si="851"/>
        <v>4.1933383153624479</v>
      </c>
      <c r="S7757" t="str">
        <f t="shared" si="852"/>
        <v>Acceptable</v>
      </c>
      <c r="T7757">
        <f>ROUNDUP(C7757,0)</f>
        <v>4</v>
      </c>
      <c r="U7757">
        <f>ROUNDDOWN(C7757,0)</f>
        <v>3</v>
      </c>
      <c r="V7757">
        <f>RIGHT(K7757,2)+2000</f>
        <v>2018</v>
      </c>
      <c r="W7757" t="str">
        <f>INDEX(_xlfn.TEXTSPLIT(K7757,"-"),1,2)</f>
        <v>May</v>
      </c>
      <c r="X7757" t="str">
        <f>INDEX(_xlfn.TEXTSPLIT(K7757,"-"),1,1)</f>
        <v>4</v>
      </c>
      <c r="Y7757">
        <f>INDEX(months!B:B,MATCH(Sheet1!W7757,months!A:A,0))</f>
        <v>5</v>
      </c>
      <c r="Z7757">
        <f t="shared" si="853"/>
        <v>43224</v>
      </c>
    </row>
    <row r="7758" spans="1:26" x14ac:dyDescent="0.2">
      <c r="A7758" t="s">
        <v>10718</v>
      </c>
      <c r="B7758" t="s">
        <v>4950</v>
      </c>
      <c r="C7758">
        <v>5</v>
      </c>
      <c r="D7758">
        <v>8</v>
      </c>
      <c r="E7758" t="s">
        <v>405</v>
      </c>
      <c r="F7758" t="s">
        <v>1010</v>
      </c>
      <c r="G7758" t="s">
        <v>23</v>
      </c>
      <c r="H7758" t="s">
        <v>24</v>
      </c>
      <c r="I7758" t="s">
        <v>25</v>
      </c>
      <c r="J7758" t="s">
        <v>4951</v>
      </c>
      <c r="K7758" t="s">
        <v>2695</v>
      </c>
      <c r="L7758" t="s">
        <v>138</v>
      </c>
      <c r="M7758" t="s">
        <v>54</v>
      </c>
      <c r="N7758">
        <f t="shared" si="847"/>
        <v>0</v>
      </c>
      <c r="O7758" t="str">
        <f t="shared" si="848"/>
        <v>No</v>
      </c>
      <c r="P7758">
        <f t="shared" si="849"/>
        <v>0</v>
      </c>
      <c r="Q7758">
        <f t="shared" si="850"/>
        <v>4813937689</v>
      </c>
      <c r="R7758">
        <f t="shared" si="851"/>
        <v>4.1933383153624479</v>
      </c>
      <c r="S7758" t="str">
        <f t="shared" si="852"/>
        <v>Acceptable</v>
      </c>
      <c r="T7758">
        <f>ROUNDUP(C7758,0)</f>
        <v>5</v>
      </c>
      <c r="U7758">
        <f>ROUNDDOWN(C7758,0)</f>
        <v>5</v>
      </c>
      <c r="V7758">
        <f>RIGHT(K7758,2)+2000</f>
        <v>2018</v>
      </c>
      <c r="W7758" t="str">
        <f>INDEX(_xlfn.TEXTSPLIT(K7758,"-"),1,2)</f>
        <v>Mar</v>
      </c>
      <c r="X7758" t="str">
        <f>INDEX(_xlfn.TEXTSPLIT(K7758,"-"),1,1)</f>
        <v>6</v>
      </c>
      <c r="Y7758">
        <f>INDEX(months!B:B,MATCH(Sheet1!W7758,months!A:A,0))</f>
        <v>3</v>
      </c>
      <c r="Z7758">
        <f t="shared" si="853"/>
        <v>43165</v>
      </c>
    </row>
    <row r="7759" spans="1:26" x14ac:dyDescent="0.2">
      <c r="A7759" t="s">
        <v>10719</v>
      </c>
      <c r="B7759" t="s">
        <v>556</v>
      </c>
      <c r="D7759">
        <v>0</v>
      </c>
      <c r="E7759" t="s">
        <v>756</v>
      </c>
      <c r="F7759" t="s">
        <v>1005</v>
      </c>
      <c r="G7759" t="s">
        <v>23</v>
      </c>
      <c r="H7759" t="s">
        <v>24</v>
      </c>
      <c r="I7759" t="s">
        <v>25</v>
      </c>
      <c r="J7759" t="s">
        <v>557</v>
      </c>
      <c r="K7759" t="s">
        <v>2477</v>
      </c>
      <c r="L7759" t="s">
        <v>164</v>
      </c>
      <c r="M7759" t="s">
        <v>86</v>
      </c>
      <c r="N7759">
        <f t="shared" si="847"/>
        <v>0</v>
      </c>
      <c r="O7759" t="str">
        <f t="shared" si="848"/>
        <v>No</v>
      </c>
      <c r="P7759">
        <f t="shared" si="849"/>
        <v>0</v>
      </c>
      <c r="Q7759">
        <f t="shared" si="850"/>
        <v>4813937689</v>
      </c>
      <c r="R7759">
        <f t="shared" si="851"/>
        <v>4.1933383153624479</v>
      </c>
      <c r="S7759" t="str">
        <f t="shared" si="852"/>
        <v>Acceptable</v>
      </c>
      <c r="T7759">
        <f>ROUNDUP(C7759,0)</f>
        <v>0</v>
      </c>
      <c r="U7759">
        <f>ROUNDDOWN(C7759,0)</f>
        <v>0</v>
      </c>
      <c r="V7759">
        <f>RIGHT(K7759,2)+2000</f>
        <v>2018</v>
      </c>
      <c r="W7759" t="str">
        <f>INDEX(_xlfn.TEXTSPLIT(K7759,"-"),1,2)</f>
        <v>Feb</v>
      </c>
      <c r="X7759" t="str">
        <f>INDEX(_xlfn.TEXTSPLIT(K7759,"-"),1,1)</f>
        <v>23</v>
      </c>
      <c r="Y7759">
        <f>INDEX(months!B:B,MATCH(Sheet1!W7759,months!A:A,0))</f>
        <v>2</v>
      </c>
      <c r="Z7759">
        <f t="shared" si="853"/>
        <v>43154</v>
      </c>
    </row>
    <row r="7760" spans="1:26" x14ac:dyDescent="0.2">
      <c r="A7760" t="s">
        <v>10720</v>
      </c>
      <c r="B7760" t="s">
        <v>4612</v>
      </c>
      <c r="C7760">
        <v>2.2999999999999998</v>
      </c>
      <c r="D7760">
        <v>395</v>
      </c>
      <c r="E7760" t="s">
        <v>392</v>
      </c>
      <c r="F7760" t="s">
        <v>50</v>
      </c>
      <c r="G7760" t="s">
        <v>23</v>
      </c>
      <c r="H7760" t="s">
        <v>24</v>
      </c>
      <c r="I7760" t="s">
        <v>25</v>
      </c>
      <c r="J7760" t="s">
        <v>4613</v>
      </c>
      <c r="K7760" t="s">
        <v>2235</v>
      </c>
      <c r="L7760" t="s">
        <v>1207</v>
      </c>
      <c r="M7760" t="s">
        <v>81</v>
      </c>
      <c r="N7760">
        <f t="shared" si="847"/>
        <v>0</v>
      </c>
      <c r="O7760" t="str">
        <f t="shared" si="848"/>
        <v>No</v>
      </c>
      <c r="P7760">
        <f t="shared" si="849"/>
        <v>0</v>
      </c>
      <c r="Q7760">
        <f t="shared" si="850"/>
        <v>4813937689</v>
      </c>
      <c r="R7760">
        <f t="shared" si="851"/>
        <v>4.1933383153624479</v>
      </c>
      <c r="S7760" t="str">
        <f t="shared" si="852"/>
        <v>Acceptable</v>
      </c>
      <c r="T7760">
        <f>ROUNDUP(C7760,0)</f>
        <v>3</v>
      </c>
      <c r="U7760">
        <f>ROUNDDOWN(C7760,0)</f>
        <v>2</v>
      </c>
      <c r="V7760">
        <f>RIGHT(K7760,2)+2000</f>
        <v>2018</v>
      </c>
      <c r="W7760" t="str">
        <f>INDEX(_xlfn.TEXTSPLIT(K7760,"-"),1,2)</f>
        <v>Aug</v>
      </c>
      <c r="X7760" t="str">
        <f>INDEX(_xlfn.TEXTSPLIT(K7760,"-"),1,1)</f>
        <v>5</v>
      </c>
      <c r="Y7760">
        <f>INDEX(months!B:B,MATCH(Sheet1!W7760,months!A:A,0))</f>
        <v>8</v>
      </c>
      <c r="Z7760">
        <f t="shared" si="853"/>
        <v>43317</v>
      </c>
    </row>
    <row r="7761" spans="1:26" x14ac:dyDescent="0.2">
      <c r="A7761" t="s">
        <v>10721</v>
      </c>
      <c r="B7761" t="s">
        <v>3070</v>
      </c>
      <c r="D7761">
        <v>4</v>
      </c>
      <c r="E7761" t="s">
        <v>1786</v>
      </c>
      <c r="F7761" t="s">
        <v>1010</v>
      </c>
      <c r="G7761" t="s">
        <v>23</v>
      </c>
      <c r="H7761" t="s">
        <v>24</v>
      </c>
      <c r="I7761" t="s">
        <v>25</v>
      </c>
      <c r="J7761" t="s">
        <v>2694</v>
      </c>
      <c r="K7761" t="s">
        <v>8224</v>
      </c>
      <c r="L7761" t="s">
        <v>59</v>
      </c>
      <c r="M7761" t="s">
        <v>29</v>
      </c>
      <c r="N7761">
        <f t="shared" si="847"/>
        <v>0</v>
      </c>
      <c r="O7761" t="str">
        <f t="shared" si="848"/>
        <v>No</v>
      </c>
      <c r="P7761">
        <f t="shared" si="849"/>
        <v>0</v>
      </c>
      <c r="Q7761">
        <f t="shared" si="850"/>
        <v>4813937689</v>
      </c>
      <c r="R7761">
        <f t="shared" si="851"/>
        <v>4.1933383153624479</v>
      </c>
      <c r="S7761" t="str">
        <f t="shared" si="852"/>
        <v>Acceptable</v>
      </c>
      <c r="T7761">
        <f>ROUNDUP(C7761,0)</f>
        <v>0</v>
      </c>
      <c r="U7761">
        <f>ROUNDDOWN(C7761,0)</f>
        <v>0</v>
      </c>
      <c r="V7761">
        <f>RIGHT(K7761,2)+2000</f>
        <v>2016</v>
      </c>
      <c r="W7761" t="str">
        <f>INDEX(_xlfn.TEXTSPLIT(K7761,"-"),1,2)</f>
        <v>Oct</v>
      </c>
      <c r="X7761" t="str">
        <f>INDEX(_xlfn.TEXTSPLIT(K7761,"-"),1,1)</f>
        <v>5</v>
      </c>
      <c r="Y7761">
        <f>INDEX(months!B:B,MATCH(Sheet1!W7761,months!A:A,0))</f>
        <v>10</v>
      </c>
      <c r="Z7761">
        <f t="shared" si="853"/>
        <v>42648</v>
      </c>
    </row>
    <row r="7762" spans="1:26" x14ac:dyDescent="0.2">
      <c r="A7762" t="s">
        <v>10722</v>
      </c>
      <c r="B7762" t="s">
        <v>5446</v>
      </c>
      <c r="C7762">
        <v>3.6</v>
      </c>
      <c r="D7762">
        <v>695</v>
      </c>
      <c r="E7762" t="s">
        <v>289</v>
      </c>
      <c r="F7762" t="s">
        <v>50</v>
      </c>
      <c r="G7762" t="s">
        <v>23</v>
      </c>
      <c r="H7762" t="s">
        <v>24</v>
      </c>
      <c r="I7762" t="s">
        <v>25</v>
      </c>
      <c r="J7762" t="s">
        <v>5447</v>
      </c>
      <c r="K7762" t="s">
        <v>6599</v>
      </c>
      <c r="L7762" t="s">
        <v>2195</v>
      </c>
      <c r="M7762" t="s">
        <v>86</v>
      </c>
      <c r="N7762">
        <f t="shared" si="847"/>
        <v>0</v>
      </c>
      <c r="O7762" t="str">
        <f t="shared" si="848"/>
        <v>No</v>
      </c>
      <c r="P7762">
        <f t="shared" si="849"/>
        <v>0</v>
      </c>
      <c r="Q7762">
        <f t="shared" si="850"/>
        <v>4813937689</v>
      </c>
      <c r="R7762">
        <f t="shared" si="851"/>
        <v>4.1933383153624479</v>
      </c>
      <c r="S7762" t="str">
        <f t="shared" si="852"/>
        <v>Acceptable</v>
      </c>
      <c r="T7762">
        <f>ROUNDUP(C7762,0)</f>
        <v>4</v>
      </c>
      <c r="U7762">
        <f>ROUNDDOWN(C7762,0)</f>
        <v>3</v>
      </c>
      <c r="V7762">
        <f>RIGHT(K7762,2)+2000</f>
        <v>2018</v>
      </c>
      <c r="W7762" t="str">
        <f>INDEX(_xlfn.TEXTSPLIT(K7762,"-"),1,2)</f>
        <v>Jan</v>
      </c>
      <c r="X7762" t="str">
        <f>INDEX(_xlfn.TEXTSPLIT(K7762,"-"),1,1)</f>
        <v>28</v>
      </c>
      <c r="Y7762">
        <f>INDEX(months!B:B,MATCH(Sheet1!W7762,months!A:A,0))</f>
        <v>1</v>
      </c>
      <c r="Z7762">
        <f t="shared" si="853"/>
        <v>43128</v>
      </c>
    </row>
    <row r="7763" spans="1:26" x14ac:dyDescent="0.2">
      <c r="A7763" t="s">
        <v>10723</v>
      </c>
      <c r="B7763" t="s">
        <v>3070</v>
      </c>
      <c r="C7763">
        <v>4</v>
      </c>
      <c r="D7763">
        <v>42</v>
      </c>
      <c r="E7763" t="s">
        <v>83</v>
      </c>
      <c r="F7763" t="s">
        <v>775</v>
      </c>
      <c r="G7763" t="s">
        <v>23</v>
      </c>
      <c r="H7763" t="s">
        <v>24</v>
      </c>
      <c r="I7763" t="s">
        <v>25</v>
      </c>
      <c r="J7763" t="s">
        <v>2673</v>
      </c>
      <c r="K7763" t="s">
        <v>10027</v>
      </c>
      <c r="L7763" t="s">
        <v>195</v>
      </c>
      <c r="M7763" t="s">
        <v>86</v>
      </c>
      <c r="N7763">
        <f t="shared" si="847"/>
        <v>0</v>
      </c>
      <c r="O7763" t="str">
        <f t="shared" si="848"/>
        <v>No</v>
      </c>
      <c r="P7763">
        <f t="shared" si="849"/>
        <v>0</v>
      </c>
      <c r="Q7763">
        <f t="shared" si="850"/>
        <v>4813937689</v>
      </c>
      <c r="R7763">
        <f t="shared" si="851"/>
        <v>4.1933383153624479</v>
      </c>
      <c r="S7763" t="str">
        <f t="shared" si="852"/>
        <v>Acceptable</v>
      </c>
      <c r="T7763">
        <f>ROUNDUP(C7763,0)</f>
        <v>4</v>
      </c>
      <c r="U7763">
        <f>ROUNDDOWN(C7763,0)</f>
        <v>4</v>
      </c>
      <c r="V7763">
        <f>RIGHT(K7763,2)+2000</f>
        <v>2016</v>
      </c>
      <c r="W7763" t="str">
        <f>INDEX(_xlfn.TEXTSPLIT(K7763,"-"),1,2)</f>
        <v>Nov</v>
      </c>
      <c r="X7763" t="str">
        <f>INDEX(_xlfn.TEXTSPLIT(K7763,"-"),1,1)</f>
        <v>15</v>
      </c>
      <c r="Y7763">
        <f>INDEX(months!B:B,MATCH(Sheet1!W7763,months!A:A,0))</f>
        <v>11</v>
      </c>
      <c r="Z7763">
        <f t="shared" si="853"/>
        <v>42689</v>
      </c>
    </row>
    <row r="7764" spans="1:26" x14ac:dyDescent="0.2">
      <c r="A7764" t="s">
        <v>10724</v>
      </c>
      <c r="B7764" t="s">
        <v>787</v>
      </c>
      <c r="C7764">
        <v>3.7</v>
      </c>
      <c r="D7764">
        <v>218</v>
      </c>
      <c r="E7764" t="s">
        <v>403</v>
      </c>
      <c r="F7764" t="s">
        <v>22</v>
      </c>
      <c r="G7764" t="s">
        <v>23</v>
      </c>
      <c r="H7764" t="s">
        <v>24</v>
      </c>
      <c r="I7764" t="s">
        <v>25</v>
      </c>
      <c r="J7764" t="s">
        <v>788</v>
      </c>
      <c r="K7764" t="s">
        <v>6338</v>
      </c>
      <c r="L7764" t="s">
        <v>3773</v>
      </c>
      <c r="M7764" t="s">
        <v>60</v>
      </c>
      <c r="N7764">
        <f t="shared" si="847"/>
        <v>0</v>
      </c>
      <c r="O7764" t="str">
        <f t="shared" si="848"/>
        <v>No</v>
      </c>
      <c r="P7764">
        <f t="shared" si="849"/>
        <v>0</v>
      </c>
      <c r="Q7764">
        <f t="shared" si="850"/>
        <v>4813937689</v>
      </c>
      <c r="R7764">
        <f t="shared" si="851"/>
        <v>4.1933383153624479</v>
      </c>
      <c r="S7764" t="str">
        <f t="shared" si="852"/>
        <v>Acceptable</v>
      </c>
      <c r="T7764">
        <f>ROUNDUP(C7764,0)</f>
        <v>4</v>
      </c>
      <c r="U7764">
        <f>ROUNDDOWN(C7764,0)</f>
        <v>3</v>
      </c>
      <c r="V7764">
        <f>RIGHT(K7764,2)+2000</f>
        <v>2014</v>
      </c>
      <c r="W7764" t="str">
        <f>INDEX(_xlfn.TEXTSPLIT(K7764,"-"),1,2)</f>
        <v>Jul</v>
      </c>
      <c r="X7764" t="str">
        <f>INDEX(_xlfn.TEXTSPLIT(K7764,"-"),1,1)</f>
        <v>12</v>
      </c>
      <c r="Y7764">
        <f>INDEX(months!B:B,MATCH(Sheet1!W7764,months!A:A,0))</f>
        <v>7</v>
      </c>
      <c r="Z7764">
        <f t="shared" si="853"/>
        <v>41832</v>
      </c>
    </row>
    <row r="7765" spans="1:26" x14ac:dyDescent="0.2">
      <c r="A7765" t="s">
        <v>10725</v>
      </c>
      <c r="B7765" t="s">
        <v>4612</v>
      </c>
      <c r="C7765">
        <v>4.2</v>
      </c>
      <c r="D7765">
        <v>7063</v>
      </c>
      <c r="E7765" t="s">
        <v>108</v>
      </c>
      <c r="F7765" t="s">
        <v>65</v>
      </c>
      <c r="G7765" t="s">
        <v>23</v>
      </c>
      <c r="H7765" t="s">
        <v>24</v>
      </c>
      <c r="I7765" t="s">
        <v>25</v>
      </c>
      <c r="J7765" t="s">
        <v>4613</v>
      </c>
      <c r="K7765" t="s">
        <v>10726</v>
      </c>
      <c r="L7765" t="s">
        <v>1398</v>
      </c>
      <c r="M7765" t="s">
        <v>81</v>
      </c>
      <c r="N7765">
        <f t="shared" si="847"/>
        <v>0</v>
      </c>
      <c r="O7765" t="str">
        <f t="shared" si="848"/>
        <v>No</v>
      </c>
      <c r="P7765">
        <f t="shared" si="849"/>
        <v>0</v>
      </c>
      <c r="Q7765">
        <f t="shared" si="850"/>
        <v>4813937689</v>
      </c>
      <c r="R7765">
        <f t="shared" si="851"/>
        <v>4.1933383153624479</v>
      </c>
      <c r="S7765" t="str">
        <f t="shared" si="852"/>
        <v>Acceptable</v>
      </c>
      <c r="T7765">
        <f>ROUNDUP(C7765,0)</f>
        <v>5</v>
      </c>
      <c r="U7765">
        <f>ROUNDDOWN(C7765,0)</f>
        <v>4</v>
      </c>
      <c r="V7765">
        <f>RIGHT(K7765,2)+2000</f>
        <v>2017</v>
      </c>
      <c r="W7765" t="str">
        <f>INDEX(_xlfn.TEXTSPLIT(K7765,"-"),1,2)</f>
        <v>Feb</v>
      </c>
      <c r="X7765" t="str">
        <f>INDEX(_xlfn.TEXTSPLIT(K7765,"-"),1,1)</f>
        <v>4</v>
      </c>
      <c r="Y7765">
        <f>INDEX(months!B:B,MATCH(Sheet1!W7765,months!A:A,0))</f>
        <v>2</v>
      </c>
      <c r="Z7765">
        <f t="shared" si="853"/>
        <v>42770</v>
      </c>
    </row>
    <row r="7766" spans="1:26" x14ac:dyDescent="0.2">
      <c r="A7766" t="s">
        <v>10727</v>
      </c>
      <c r="B7766" t="s">
        <v>4612</v>
      </c>
      <c r="C7766">
        <v>4.0999999999999996</v>
      </c>
      <c r="D7766">
        <v>37975</v>
      </c>
      <c r="E7766" t="s">
        <v>132</v>
      </c>
      <c r="F7766" t="s">
        <v>38</v>
      </c>
      <c r="G7766" t="s">
        <v>23</v>
      </c>
      <c r="H7766" t="s">
        <v>24</v>
      </c>
      <c r="I7766" t="s">
        <v>25</v>
      </c>
      <c r="J7766" t="s">
        <v>4613</v>
      </c>
      <c r="K7766" t="s">
        <v>6849</v>
      </c>
      <c r="L7766" t="s">
        <v>1194</v>
      </c>
      <c r="M7766" t="s">
        <v>81</v>
      </c>
      <c r="N7766">
        <f t="shared" si="847"/>
        <v>0</v>
      </c>
      <c r="O7766" t="str">
        <f t="shared" si="848"/>
        <v>No</v>
      </c>
      <c r="P7766">
        <f t="shared" si="849"/>
        <v>0</v>
      </c>
      <c r="Q7766">
        <f t="shared" si="850"/>
        <v>4813937689</v>
      </c>
      <c r="R7766">
        <f t="shared" si="851"/>
        <v>4.1933383153624479</v>
      </c>
      <c r="S7766" t="str">
        <f t="shared" si="852"/>
        <v>Acceptable</v>
      </c>
      <c r="T7766">
        <f>ROUNDUP(C7766,0)</f>
        <v>5</v>
      </c>
      <c r="U7766">
        <f>ROUNDDOWN(C7766,0)</f>
        <v>4</v>
      </c>
      <c r="V7766">
        <f>RIGHT(K7766,2)+2000</f>
        <v>2017</v>
      </c>
      <c r="W7766" t="str">
        <f>INDEX(_xlfn.TEXTSPLIT(K7766,"-"),1,2)</f>
        <v>Feb</v>
      </c>
      <c r="X7766" t="str">
        <f>INDEX(_xlfn.TEXTSPLIT(K7766,"-"),1,1)</f>
        <v>2</v>
      </c>
      <c r="Y7766">
        <f>INDEX(months!B:B,MATCH(Sheet1!W7766,months!A:A,0))</f>
        <v>2</v>
      </c>
      <c r="Z7766">
        <f t="shared" si="853"/>
        <v>42768</v>
      </c>
    </row>
    <row r="7767" spans="1:26" x14ac:dyDescent="0.2">
      <c r="A7767" t="s">
        <v>10728</v>
      </c>
      <c r="B7767" t="s">
        <v>4612</v>
      </c>
      <c r="C7767">
        <v>4.4000000000000004</v>
      </c>
      <c r="D7767">
        <v>117850</v>
      </c>
      <c r="E7767" t="s">
        <v>108</v>
      </c>
      <c r="F7767" t="s">
        <v>89</v>
      </c>
      <c r="G7767" t="s">
        <v>23</v>
      </c>
      <c r="H7767" t="s">
        <v>24</v>
      </c>
      <c r="I7767" t="s">
        <v>25</v>
      </c>
      <c r="J7767" t="s">
        <v>4613</v>
      </c>
      <c r="K7767" t="s">
        <v>5078</v>
      </c>
      <c r="L7767" t="s">
        <v>3928</v>
      </c>
      <c r="M7767" t="s">
        <v>81</v>
      </c>
      <c r="N7767">
        <f t="shared" si="847"/>
        <v>0</v>
      </c>
      <c r="O7767" t="str">
        <f t="shared" si="848"/>
        <v>No</v>
      </c>
      <c r="P7767">
        <f t="shared" si="849"/>
        <v>0</v>
      </c>
      <c r="Q7767">
        <f t="shared" si="850"/>
        <v>4813937689</v>
      </c>
      <c r="R7767">
        <f t="shared" si="851"/>
        <v>4.1933383153624479</v>
      </c>
      <c r="S7767" t="str">
        <f t="shared" si="852"/>
        <v>Acceptable</v>
      </c>
      <c r="T7767">
        <f>ROUNDUP(C7767,0)</f>
        <v>5</v>
      </c>
      <c r="U7767">
        <f>ROUNDDOWN(C7767,0)</f>
        <v>4</v>
      </c>
      <c r="V7767">
        <f>RIGHT(K7767,2)+2000</f>
        <v>2018</v>
      </c>
      <c r="W7767" t="str">
        <f>INDEX(_xlfn.TEXTSPLIT(K7767,"-"),1,2)</f>
        <v>May</v>
      </c>
      <c r="X7767" t="str">
        <f>INDEX(_xlfn.TEXTSPLIT(K7767,"-"),1,1)</f>
        <v>19</v>
      </c>
      <c r="Y7767">
        <f>INDEX(months!B:B,MATCH(Sheet1!W7767,months!A:A,0))</f>
        <v>5</v>
      </c>
      <c r="Z7767">
        <f t="shared" si="853"/>
        <v>43239</v>
      </c>
    </row>
    <row r="7768" spans="1:26" x14ac:dyDescent="0.2">
      <c r="A7768" t="s">
        <v>10729</v>
      </c>
      <c r="B7768" t="s">
        <v>3070</v>
      </c>
      <c r="C7768">
        <v>4.5999999999999996</v>
      </c>
      <c r="D7768">
        <v>167974</v>
      </c>
      <c r="E7768" t="s">
        <v>472</v>
      </c>
      <c r="F7768" t="s">
        <v>32</v>
      </c>
      <c r="G7768" t="s">
        <v>23</v>
      </c>
      <c r="H7768" t="s">
        <v>24</v>
      </c>
      <c r="I7768" t="s">
        <v>25</v>
      </c>
      <c r="J7768" t="s">
        <v>1537</v>
      </c>
      <c r="K7768" t="s">
        <v>278</v>
      </c>
      <c r="L7768" t="s">
        <v>10730</v>
      </c>
      <c r="M7768" t="s">
        <v>29</v>
      </c>
      <c r="N7768">
        <f t="shared" si="847"/>
        <v>0</v>
      </c>
      <c r="O7768" t="str">
        <f t="shared" si="848"/>
        <v>No</v>
      </c>
      <c r="P7768">
        <f t="shared" si="849"/>
        <v>0</v>
      </c>
      <c r="Q7768">
        <f t="shared" si="850"/>
        <v>4813937689</v>
      </c>
      <c r="R7768">
        <f t="shared" si="851"/>
        <v>4.1933383153624479</v>
      </c>
      <c r="S7768" t="str">
        <f t="shared" si="852"/>
        <v>Acceptable</v>
      </c>
      <c r="T7768">
        <f>ROUNDUP(C7768,0)</f>
        <v>5</v>
      </c>
      <c r="U7768">
        <f>ROUNDDOWN(C7768,0)</f>
        <v>4</v>
      </c>
      <c r="V7768">
        <f>RIGHT(K7768,2)+2000</f>
        <v>2018</v>
      </c>
      <c r="W7768" t="str">
        <f>INDEX(_xlfn.TEXTSPLIT(K7768,"-"),1,2)</f>
        <v>Jul</v>
      </c>
      <c r="X7768" t="str">
        <f>INDEX(_xlfn.TEXTSPLIT(K7768,"-"),1,1)</f>
        <v>27</v>
      </c>
      <c r="Y7768">
        <f>INDEX(months!B:B,MATCH(Sheet1!W7768,months!A:A,0))</f>
        <v>7</v>
      </c>
      <c r="Z7768">
        <f t="shared" si="853"/>
        <v>43308</v>
      </c>
    </row>
    <row r="7769" spans="1:26" x14ac:dyDescent="0.2">
      <c r="A7769" t="s">
        <v>10731</v>
      </c>
      <c r="B7769" t="s">
        <v>4612</v>
      </c>
      <c r="C7769">
        <v>4.2</v>
      </c>
      <c r="D7769">
        <v>2630</v>
      </c>
      <c r="E7769" t="s">
        <v>308</v>
      </c>
      <c r="F7769" t="s">
        <v>50</v>
      </c>
      <c r="G7769" t="s">
        <v>23</v>
      </c>
      <c r="H7769" t="s">
        <v>24</v>
      </c>
      <c r="I7769" t="s">
        <v>25</v>
      </c>
      <c r="J7769" t="s">
        <v>4613</v>
      </c>
      <c r="K7769" t="s">
        <v>6849</v>
      </c>
      <c r="L7769" t="s">
        <v>1398</v>
      </c>
      <c r="M7769" t="s">
        <v>81</v>
      </c>
      <c r="N7769">
        <f t="shared" si="847"/>
        <v>0</v>
      </c>
      <c r="O7769" t="str">
        <f t="shared" si="848"/>
        <v>No</v>
      </c>
      <c r="P7769">
        <f t="shared" si="849"/>
        <v>0</v>
      </c>
      <c r="Q7769">
        <f t="shared" si="850"/>
        <v>4813937689</v>
      </c>
      <c r="R7769">
        <f t="shared" si="851"/>
        <v>4.1933383153624479</v>
      </c>
      <c r="S7769" t="str">
        <f t="shared" si="852"/>
        <v>Acceptable</v>
      </c>
      <c r="T7769">
        <f>ROUNDUP(C7769,0)</f>
        <v>5</v>
      </c>
      <c r="U7769">
        <f>ROUNDDOWN(C7769,0)</f>
        <v>4</v>
      </c>
      <c r="V7769">
        <f>RIGHT(K7769,2)+2000</f>
        <v>2017</v>
      </c>
      <c r="W7769" t="str">
        <f>INDEX(_xlfn.TEXTSPLIT(K7769,"-"),1,2)</f>
        <v>Feb</v>
      </c>
      <c r="X7769" t="str">
        <f>INDEX(_xlfn.TEXTSPLIT(K7769,"-"),1,1)</f>
        <v>2</v>
      </c>
      <c r="Y7769">
        <f>INDEX(months!B:B,MATCH(Sheet1!W7769,months!A:A,0))</f>
        <v>2</v>
      </c>
      <c r="Z7769">
        <f t="shared" si="853"/>
        <v>42768</v>
      </c>
    </row>
    <row r="7770" spans="1:26" x14ac:dyDescent="0.2">
      <c r="A7770" t="s">
        <v>10732</v>
      </c>
      <c r="B7770" t="s">
        <v>3070</v>
      </c>
      <c r="C7770">
        <v>4.4000000000000004</v>
      </c>
      <c r="D7770">
        <v>4756</v>
      </c>
      <c r="E7770" t="s">
        <v>69</v>
      </c>
      <c r="F7770" t="s">
        <v>50</v>
      </c>
      <c r="G7770" t="s">
        <v>23</v>
      </c>
      <c r="H7770" t="s">
        <v>24</v>
      </c>
      <c r="I7770" t="s">
        <v>25</v>
      </c>
      <c r="J7770" t="s">
        <v>2804</v>
      </c>
      <c r="K7770" t="s">
        <v>160</v>
      </c>
      <c r="L7770" t="s">
        <v>1759</v>
      </c>
      <c r="M7770" t="s">
        <v>81</v>
      </c>
      <c r="N7770">
        <f t="shared" si="847"/>
        <v>0</v>
      </c>
      <c r="O7770" t="str">
        <f t="shared" si="848"/>
        <v>No</v>
      </c>
      <c r="P7770">
        <f t="shared" si="849"/>
        <v>0</v>
      </c>
      <c r="Q7770">
        <f t="shared" si="850"/>
        <v>4813937689</v>
      </c>
      <c r="R7770">
        <f t="shared" si="851"/>
        <v>4.1933383153624479</v>
      </c>
      <c r="S7770" t="str">
        <f t="shared" si="852"/>
        <v>Acceptable</v>
      </c>
      <c r="T7770">
        <f>ROUNDUP(C7770,0)</f>
        <v>5</v>
      </c>
      <c r="U7770">
        <f>ROUNDDOWN(C7770,0)</f>
        <v>4</v>
      </c>
      <c r="V7770">
        <f>RIGHT(K7770,2)+2000</f>
        <v>2018</v>
      </c>
      <c r="W7770" t="str">
        <f>INDEX(_xlfn.TEXTSPLIT(K7770,"-"),1,2)</f>
        <v>Jul</v>
      </c>
      <c r="X7770" t="str">
        <f>INDEX(_xlfn.TEXTSPLIT(K7770,"-"),1,1)</f>
        <v>19</v>
      </c>
      <c r="Y7770">
        <f>INDEX(months!B:B,MATCH(Sheet1!W7770,months!A:A,0))</f>
        <v>7</v>
      </c>
      <c r="Z7770">
        <f t="shared" si="853"/>
        <v>43300</v>
      </c>
    </row>
    <row r="7771" spans="1:26" x14ac:dyDescent="0.2">
      <c r="A7771" t="s">
        <v>10733</v>
      </c>
      <c r="B7771" t="s">
        <v>3070</v>
      </c>
      <c r="C7771">
        <v>4.3</v>
      </c>
      <c r="D7771">
        <v>13</v>
      </c>
      <c r="E7771" t="s">
        <v>202</v>
      </c>
      <c r="F7771" t="s">
        <v>1199</v>
      </c>
      <c r="G7771" t="s">
        <v>23</v>
      </c>
      <c r="H7771" t="s">
        <v>24</v>
      </c>
      <c r="I7771" t="s">
        <v>25</v>
      </c>
      <c r="J7771" t="s">
        <v>1537</v>
      </c>
      <c r="K7771" t="s">
        <v>198</v>
      </c>
      <c r="L7771" t="s">
        <v>53</v>
      </c>
      <c r="M7771" t="s">
        <v>29</v>
      </c>
      <c r="N7771">
        <f t="shared" si="847"/>
        <v>0</v>
      </c>
      <c r="O7771" t="str">
        <f t="shared" si="848"/>
        <v>No</v>
      </c>
      <c r="P7771">
        <f t="shared" si="849"/>
        <v>0</v>
      </c>
      <c r="Q7771">
        <f t="shared" si="850"/>
        <v>4813937689</v>
      </c>
      <c r="R7771">
        <f t="shared" si="851"/>
        <v>4.1933383153624479</v>
      </c>
      <c r="S7771" t="str">
        <f t="shared" si="852"/>
        <v>Acceptable</v>
      </c>
      <c r="T7771">
        <f>ROUNDUP(C7771,0)</f>
        <v>5</v>
      </c>
      <c r="U7771">
        <f>ROUNDDOWN(C7771,0)</f>
        <v>4</v>
      </c>
      <c r="V7771">
        <f>RIGHT(K7771,2)+2000</f>
        <v>2018</v>
      </c>
      <c r="W7771" t="str">
        <f>INDEX(_xlfn.TEXTSPLIT(K7771,"-"),1,2)</f>
        <v>Jan</v>
      </c>
      <c r="X7771" t="str">
        <f>INDEX(_xlfn.TEXTSPLIT(K7771,"-"),1,1)</f>
        <v>3</v>
      </c>
      <c r="Y7771">
        <f>INDEX(months!B:B,MATCH(Sheet1!W7771,months!A:A,0))</f>
        <v>1</v>
      </c>
      <c r="Z7771">
        <f t="shared" si="853"/>
        <v>43103</v>
      </c>
    </row>
    <row r="7772" spans="1:26" x14ac:dyDescent="0.2">
      <c r="A7772" t="s">
        <v>10734</v>
      </c>
      <c r="B7772" t="s">
        <v>3070</v>
      </c>
      <c r="C7772">
        <v>4</v>
      </c>
      <c r="D7772">
        <v>3788</v>
      </c>
      <c r="E7772" t="s">
        <v>296</v>
      </c>
      <c r="F7772" t="s">
        <v>50</v>
      </c>
      <c r="G7772" t="s">
        <v>23</v>
      </c>
      <c r="H7772" t="s">
        <v>24</v>
      </c>
      <c r="I7772" t="s">
        <v>25</v>
      </c>
      <c r="J7772" t="s">
        <v>1537</v>
      </c>
      <c r="K7772" t="s">
        <v>226</v>
      </c>
      <c r="L7772" t="s">
        <v>375</v>
      </c>
      <c r="M7772" t="s">
        <v>81</v>
      </c>
      <c r="N7772">
        <f t="shared" si="847"/>
        <v>0</v>
      </c>
      <c r="O7772" t="str">
        <f t="shared" si="848"/>
        <v>No</v>
      </c>
      <c r="P7772">
        <f t="shared" si="849"/>
        <v>0</v>
      </c>
      <c r="Q7772">
        <f t="shared" si="850"/>
        <v>4813937689</v>
      </c>
      <c r="R7772">
        <f t="shared" si="851"/>
        <v>4.1933383153624479</v>
      </c>
      <c r="S7772" t="str">
        <f t="shared" si="852"/>
        <v>Acceptable</v>
      </c>
      <c r="T7772">
        <f>ROUNDUP(C7772,0)</f>
        <v>4</v>
      </c>
      <c r="U7772">
        <f>ROUNDDOWN(C7772,0)</f>
        <v>4</v>
      </c>
      <c r="V7772">
        <f>RIGHT(K7772,2)+2000</f>
        <v>2018</v>
      </c>
      <c r="W7772" t="str">
        <f>INDEX(_xlfn.TEXTSPLIT(K7772,"-"),1,2)</f>
        <v>Jul</v>
      </c>
      <c r="X7772" t="str">
        <f>INDEX(_xlfn.TEXTSPLIT(K7772,"-"),1,1)</f>
        <v>18</v>
      </c>
      <c r="Y7772">
        <f>INDEX(months!B:B,MATCH(Sheet1!W7772,months!A:A,0))</f>
        <v>7</v>
      </c>
      <c r="Z7772">
        <f t="shared" si="853"/>
        <v>43299</v>
      </c>
    </row>
    <row r="7773" spans="1:26" x14ac:dyDescent="0.2">
      <c r="A7773" t="s">
        <v>10735</v>
      </c>
      <c r="B7773" t="s">
        <v>4801</v>
      </c>
      <c r="C7773">
        <v>4.5</v>
      </c>
      <c r="D7773">
        <v>323</v>
      </c>
      <c r="E7773" t="s">
        <v>292</v>
      </c>
      <c r="F7773" t="s">
        <v>22</v>
      </c>
      <c r="G7773" t="s">
        <v>23</v>
      </c>
      <c r="H7773" t="s">
        <v>24</v>
      </c>
      <c r="I7773" t="s">
        <v>25</v>
      </c>
      <c r="J7773" t="s">
        <v>4802</v>
      </c>
      <c r="K7773" t="s">
        <v>10736</v>
      </c>
      <c r="L7773" t="s">
        <v>145</v>
      </c>
      <c r="M7773" t="s">
        <v>177</v>
      </c>
      <c r="N7773">
        <f t="shared" si="847"/>
        <v>0</v>
      </c>
      <c r="O7773" t="str">
        <f t="shared" si="848"/>
        <v>No</v>
      </c>
      <c r="P7773">
        <f t="shared" si="849"/>
        <v>0</v>
      </c>
      <c r="Q7773">
        <f t="shared" si="850"/>
        <v>4813937689</v>
      </c>
      <c r="R7773">
        <f t="shared" si="851"/>
        <v>4.1933383153624479</v>
      </c>
      <c r="S7773" t="str">
        <f t="shared" si="852"/>
        <v>Acceptable</v>
      </c>
      <c r="T7773">
        <f>ROUNDUP(C7773,0)</f>
        <v>5</v>
      </c>
      <c r="U7773">
        <f>ROUNDDOWN(C7773,0)</f>
        <v>4</v>
      </c>
      <c r="V7773">
        <f>RIGHT(K7773,2)+2000</f>
        <v>2014</v>
      </c>
      <c r="W7773" t="str">
        <f>INDEX(_xlfn.TEXTSPLIT(K7773,"-"),1,2)</f>
        <v>Dec</v>
      </c>
      <c r="X7773" t="str">
        <f>INDEX(_xlfn.TEXTSPLIT(K7773,"-"),1,1)</f>
        <v>4</v>
      </c>
      <c r="Y7773">
        <f>INDEX(months!B:B,MATCH(Sheet1!W7773,months!A:A,0))</f>
        <v>12</v>
      </c>
      <c r="Z7773">
        <f t="shared" si="853"/>
        <v>41977</v>
      </c>
    </row>
    <row r="7774" spans="1:26" x14ac:dyDescent="0.2">
      <c r="A7774" t="s">
        <v>10737</v>
      </c>
      <c r="B7774" t="s">
        <v>3070</v>
      </c>
      <c r="C7774">
        <v>3.9</v>
      </c>
      <c r="D7774">
        <v>14754</v>
      </c>
      <c r="E7774" t="s">
        <v>93</v>
      </c>
      <c r="F7774" t="s">
        <v>65</v>
      </c>
      <c r="G7774" t="s">
        <v>23</v>
      </c>
      <c r="H7774" t="s">
        <v>24</v>
      </c>
      <c r="I7774" t="s">
        <v>124</v>
      </c>
      <c r="J7774" t="s">
        <v>1537</v>
      </c>
      <c r="K7774" t="s">
        <v>1254</v>
      </c>
      <c r="L7774" t="s">
        <v>1427</v>
      </c>
      <c r="M7774" t="s">
        <v>81</v>
      </c>
      <c r="N7774">
        <f t="shared" si="847"/>
        <v>0</v>
      </c>
      <c r="O7774" t="str">
        <f t="shared" si="848"/>
        <v>No</v>
      </c>
      <c r="P7774">
        <f t="shared" si="849"/>
        <v>0</v>
      </c>
      <c r="Q7774">
        <f t="shared" si="850"/>
        <v>4813937689</v>
      </c>
      <c r="R7774">
        <f t="shared" si="851"/>
        <v>4.1933383153624479</v>
      </c>
      <c r="S7774" t="str">
        <f t="shared" si="852"/>
        <v>Acceptable</v>
      </c>
      <c r="T7774">
        <f>ROUNDUP(C7774,0)</f>
        <v>4</v>
      </c>
      <c r="U7774">
        <f>ROUNDDOWN(C7774,0)</f>
        <v>3</v>
      </c>
      <c r="V7774">
        <f>RIGHT(K7774,2)+2000</f>
        <v>2018</v>
      </c>
      <c r="W7774" t="str">
        <f>INDEX(_xlfn.TEXTSPLIT(K7774,"-"),1,2)</f>
        <v>Jul</v>
      </c>
      <c r="X7774" t="str">
        <f>INDEX(_xlfn.TEXTSPLIT(K7774,"-"),1,1)</f>
        <v>22</v>
      </c>
      <c r="Y7774">
        <f>INDEX(months!B:B,MATCH(Sheet1!W7774,months!A:A,0))</f>
        <v>7</v>
      </c>
      <c r="Z7774">
        <f t="shared" si="853"/>
        <v>43303</v>
      </c>
    </row>
    <row r="7775" spans="1:26" x14ac:dyDescent="0.2">
      <c r="A7775" t="s">
        <v>10738</v>
      </c>
      <c r="B7775" t="s">
        <v>4950</v>
      </c>
      <c r="C7775">
        <v>3.7</v>
      </c>
      <c r="D7775">
        <v>7389</v>
      </c>
      <c r="E7775" t="s">
        <v>667</v>
      </c>
      <c r="F7775" t="s">
        <v>32</v>
      </c>
      <c r="G7775" t="s">
        <v>23</v>
      </c>
      <c r="H7775" t="s">
        <v>24</v>
      </c>
      <c r="I7775" t="s">
        <v>25</v>
      </c>
      <c r="J7775" t="s">
        <v>4951</v>
      </c>
      <c r="K7775" t="s">
        <v>3251</v>
      </c>
      <c r="L7775" t="s">
        <v>80</v>
      </c>
      <c r="M7775" t="s">
        <v>86</v>
      </c>
      <c r="N7775">
        <f t="shared" si="847"/>
        <v>0</v>
      </c>
      <c r="O7775" t="str">
        <f t="shared" si="848"/>
        <v>No</v>
      </c>
      <c r="P7775">
        <f t="shared" si="849"/>
        <v>0</v>
      </c>
      <c r="Q7775">
        <f t="shared" si="850"/>
        <v>4813937689</v>
      </c>
      <c r="R7775">
        <f t="shared" si="851"/>
        <v>4.1933383153624479</v>
      </c>
      <c r="S7775" t="str">
        <f t="shared" si="852"/>
        <v>Acceptable</v>
      </c>
      <c r="T7775">
        <f>ROUNDUP(C7775,0)</f>
        <v>4</v>
      </c>
      <c r="U7775">
        <f>ROUNDDOWN(C7775,0)</f>
        <v>3</v>
      </c>
      <c r="V7775">
        <f>RIGHT(K7775,2)+2000</f>
        <v>2017</v>
      </c>
      <c r="W7775" t="str">
        <f>INDEX(_xlfn.TEXTSPLIT(K7775,"-"),1,2)</f>
        <v>Mar</v>
      </c>
      <c r="X7775" t="str">
        <f>INDEX(_xlfn.TEXTSPLIT(K7775,"-"),1,1)</f>
        <v>15</v>
      </c>
      <c r="Y7775">
        <f>INDEX(months!B:B,MATCH(Sheet1!W7775,months!A:A,0))</f>
        <v>3</v>
      </c>
      <c r="Z7775">
        <f t="shared" si="853"/>
        <v>42809</v>
      </c>
    </row>
    <row r="7776" spans="1:26" x14ac:dyDescent="0.2">
      <c r="A7776" t="s">
        <v>10739</v>
      </c>
      <c r="B7776" t="s">
        <v>4612</v>
      </c>
      <c r="C7776">
        <v>4.5999999999999996</v>
      </c>
      <c r="D7776">
        <v>82</v>
      </c>
      <c r="E7776" t="s">
        <v>2568</v>
      </c>
      <c r="F7776" t="s">
        <v>1199</v>
      </c>
      <c r="G7776" t="s">
        <v>649</v>
      </c>
      <c r="H7776" t="s">
        <v>3310</v>
      </c>
      <c r="I7776" t="s">
        <v>25</v>
      </c>
      <c r="J7776" t="s">
        <v>4613</v>
      </c>
      <c r="K7776" t="s">
        <v>6431</v>
      </c>
      <c r="L7776" t="s">
        <v>576</v>
      </c>
      <c r="M7776" t="s">
        <v>72</v>
      </c>
      <c r="N7776">
        <f t="shared" si="847"/>
        <v>0</v>
      </c>
      <c r="O7776" t="str">
        <f t="shared" si="848"/>
        <v>No</v>
      </c>
      <c r="P7776">
        <f t="shared" si="849"/>
        <v>0</v>
      </c>
      <c r="Q7776">
        <f t="shared" si="850"/>
        <v>4813937689</v>
      </c>
      <c r="R7776">
        <f t="shared" si="851"/>
        <v>4.1933383153624479</v>
      </c>
      <c r="S7776" t="str">
        <f t="shared" si="852"/>
        <v>Acceptable</v>
      </c>
      <c r="T7776">
        <f>ROUNDUP(C7776,0)</f>
        <v>5</v>
      </c>
      <c r="U7776">
        <f>ROUNDDOWN(C7776,0)</f>
        <v>4</v>
      </c>
      <c r="V7776">
        <f>RIGHT(K7776,2)+2000</f>
        <v>2017</v>
      </c>
      <c r="W7776" t="str">
        <f>INDEX(_xlfn.TEXTSPLIT(K7776,"-"),1,2)</f>
        <v>Aug</v>
      </c>
      <c r="X7776" t="str">
        <f>INDEX(_xlfn.TEXTSPLIT(K7776,"-"),1,1)</f>
        <v>14</v>
      </c>
      <c r="Y7776">
        <f>INDEX(months!B:B,MATCH(Sheet1!W7776,months!A:A,0))</f>
        <v>8</v>
      </c>
      <c r="Z7776">
        <f t="shared" si="853"/>
        <v>42961</v>
      </c>
    </row>
    <row r="7777" spans="1:26" x14ac:dyDescent="0.2">
      <c r="A7777" t="s">
        <v>10740</v>
      </c>
      <c r="B7777" t="s">
        <v>4612</v>
      </c>
      <c r="D7777">
        <v>55</v>
      </c>
      <c r="E7777" t="s">
        <v>733</v>
      </c>
      <c r="F7777" t="s">
        <v>1010</v>
      </c>
      <c r="G7777" t="s">
        <v>649</v>
      </c>
      <c r="H7777" t="s">
        <v>2919</v>
      </c>
      <c r="I7777" t="s">
        <v>25</v>
      </c>
      <c r="J7777" t="s">
        <v>4613</v>
      </c>
      <c r="K7777" t="s">
        <v>1523</v>
      </c>
      <c r="L7777" t="s">
        <v>313</v>
      </c>
      <c r="M7777" t="s">
        <v>60</v>
      </c>
      <c r="N7777">
        <f t="shared" si="847"/>
        <v>0</v>
      </c>
      <c r="O7777" t="str">
        <f t="shared" si="848"/>
        <v>No</v>
      </c>
      <c r="P7777">
        <f t="shared" si="849"/>
        <v>0</v>
      </c>
      <c r="Q7777">
        <f t="shared" si="850"/>
        <v>4813937689</v>
      </c>
      <c r="R7777">
        <f t="shared" si="851"/>
        <v>4.1933383153624479</v>
      </c>
      <c r="S7777" t="str">
        <f t="shared" si="852"/>
        <v>Acceptable</v>
      </c>
      <c r="T7777">
        <f>ROUNDUP(C7777,0)</f>
        <v>0</v>
      </c>
      <c r="U7777">
        <f>ROUNDDOWN(C7777,0)</f>
        <v>0</v>
      </c>
      <c r="V7777">
        <f>RIGHT(K7777,2)+2000</f>
        <v>2017</v>
      </c>
      <c r="W7777" t="str">
        <f>INDEX(_xlfn.TEXTSPLIT(K7777,"-"),1,2)</f>
        <v>Dec</v>
      </c>
      <c r="X7777" t="str">
        <f>INDEX(_xlfn.TEXTSPLIT(K7777,"-"),1,1)</f>
        <v>24</v>
      </c>
      <c r="Y7777">
        <f>INDEX(months!B:B,MATCH(Sheet1!W7777,months!A:A,0))</f>
        <v>12</v>
      </c>
      <c r="Z7777">
        <f t="shared" si="853"/>
        <v>43093</v>
      </c>
    </row>
    <row r="7778" spans="1:26" x14ac:dyDescent="0.2">
      <c r="A7778" t="s">
        <v>10741</v>
      </c>
      <c r="B7778" t="s">
        <v>3070</v>
      </c>
      <c r="C7778">
        <v>3.8</v>
      </c>
      <c r="D7778">
        <v>16</v>
      </c>
      <c r="E7778" t="s">
        <v>436</v>
      </c>
      <c r="F7778" t="s">
        <v>1010</v>
      </c>
      <c r="G7778" t="s">
        <v>23</v>
      </c>
      <c r="H7778" t="s">
        <v>24</v>
      </c>
      <c r="I7778" t="s">
        <v>25</v>
      </c>
      <c r="J7778" t="s">
        <v>1537</v>
      </c>
      <c r="K7778" t="s">
        <v>357</v>
      </c>
      <c r="L7778" t="s">
        <v>1270</v>
      </c>
      <c r="M7778" t="s">
        <v>81</v>
      </c>
      <c r="N7778">
        <f t="shared" si="847"/>
        <v>0</v>
      </c>
      <c r="O7778" t="str">
        <f t="shared" si="848"/>
        <v>No</v>
      </c>
      <c r="P7778">
        <f t="shared" si="849"/>
        <v>0</v>
      </c>
      <c r="Q7778">
        <f t="shared" si="850"/>
        <v>4813937689</v>
      </c>
      <c r="R7778">
        <f t="shared" si="851"/>
        <v>4.1933383153624479</v>
      </c>
      <c r="S7778" t="str">
        <f t="shared" si="852"/>
        <v>Acceptable</v>
      </c>
      <c r="T7778">
        <f>ROUNDUP(C7778,0)</f>
        <v>4</v>
      </c>
      <c r="U7778">
        <f>ROUNDDOWN(C7778,0)</f>
        <v>3</v>
      </c>
      <c r="V7778">
        <f>RIGHT(K7778,2)+2000</f>
        <v>2018</v>
      </c>
      <c r="W7778" t="str">
        <f>INDEX(_xlfn.TEXTSPLIT(K7778,"-"),1,2)</f>
        <v>Jul</v>
      </c>
      <c r="X7778" t="str">
        <f>INDEX(_xlfn.TEXTSPLIT(K7778,"-"),1,1)</f>
        <v>25</v>
      </c>
      <c r="Y7778">
        <f>INDEX(months!B:B,MATCH(Sheet1!W7778,months!A:A,0))</f>
        <v>7</v>
      </c>
      <c r="Z7778">
        <f t="shared" si="853"/>
        <v>43306</v>
      </c>
    </row>
    <row r="7779" spans="1:26" x14ac:dyDescent="0.2">
      <c r="A7779" t="s">
        <v>10742</v>
      </c>
      <c r="B7779" t="s">
        <v>3070</v>
      </c>
      <c r="C7779">
        <v>4.7</v>
      </c>
      <c r="D7779">
        <v>92010</v>
      </c>
      <c r="E7779" t="s">
        <v>477</v>
      </c>
      <c r="F7779" t="s">
        <v>65</v>
      </c>
      <c r="G7779" t="s">
        <v>23</v>
      </c>
      <c r="H7779" t="s">
        <v>24</v>
      </c>
      <c r="I7779" t="s">
        <v>25</v>
      </c>
      <c r="J7779" t="s">
        <v>2686</v>
      </c>
      <c r="K7779" t="s">
        <v>287</v>
      </c>
      <c r="L7779" t="s">
        <v>8908</v>
      </c>
      <c r="M7779" t="s">
        <v>47</v>
      </c>
      <c r="N7779">
        <f t="shared" si="847"/>
        <v>0</v>
      </c>
      <c r="O7779" t="str">
        <f t="shared" si="848"/>
        <v>No</v>
      </c>
      <c r="P7779">
        <f t="shared" si="849"/>
        <v>0</v>
      </c>
      <c r="Q7779">
        <f t="shared" si="850"/>
        <v>4813937689</v>
      </c>
      <c r="R7779">
        <f t="shared" si="851"/>
        <v>4.1933383153624479</v>
      </c>
      <c r="S7779" t="str">
        <f t="shared" si="852"/>
        <v>Acceptable</v>
      </c>
      <c r="T7779">
        <f>ROUNDUP(C7779,0)</f>
        <v>5</v>
      </c>
      <c r="U7779">
        <f>ROUNDDOWN(C7779,0)</f>
        <v>4</v>
      </c>
      <c r="V7779">
        <f>RIGHT(K7779,2)+2000</f>
        <v>2018</v>
      </c>
      <c r="W7779" t="str">
        <f>INDEX(_xlfn.TEXTSPLIT(K7779,"-"),1,2)</f>
        <v>Jul</v>
      </c>
      <c r="X7779" t="str">
        <f>INDEX(_xlfn.TEXTSPLIT(K7779,"-"),1,1)</f>
        <v>4</v>
      </c>
      <c r="Y7779">
        <f>INDEX(months!B:B,MATCH(Sheet1!W7779,months!A:A,0))</f>
        <v>7</v>
      </c>
      <c r="Z7779">
        <f t="shared" si="853"/>
        <v>43285</v>
      </c>
    </row>
    <row r="7780" spans="1:26" x14ac:dyDescent="0.2">
      <c r="A7780" t="s">
        <v>10743</v>
      </c>
      <c r="B7780" t="s">
        <v>3070</v>
      </c>
      <c r="D7780">
        <v>68</v>
      </c>
      <c r="E7780" t="s">
        <v>100</v>
      </c>
      <c r="F7780" t="s">
        <v>101</v>
      </c>
      <c r="G7780" t="s">
        <v>23</v>
      </c>
      <c r="H7780" t="s">
        <v>24</v>
      </c>
      <c r="I7780" t="s">
        <v>25</v>
      </c>
      <c r="J7780" t="s">
        <v>1537</v>
      </c>
      <c r="K7780" t="s">
        <v>27</v>
      </c>
      <c r="L7780" t="s">
        <v>313</v>
      </c>
      <c r="M7780" t="s">
        <v>274</v>
      </c>
      <c r="N7780">
        <f t="shared" si="847"/>
        <v>0</v>
      </c>
      <c r="O7780" t="str">
        <f t="shared" si="848"/>
        <v>No</v>
      </c>
      <c r="P7780">
        <f t="shared" si="849"/>
        <v>0</v>
      </c>
      <c r="Q7780">
        <f t="shared" si="850"/>
        <v>4813937689</v>
      </c>
      <c r="R7780">
        <f t="shared" si="851"/>
        <v>4.1933383153624479</v>
      </c>
      <c r="S7780" t="str">
        <f t="shared" si="852"/>
        <v>Acceptable</v>
      </c>
      <c r="T7780">
        <f>ROUNDUP(C7780,0)</f>
        <v>0</v>
      </c>
      <c r="U7780">
        <f>ROUNDDOWN(C7780,0)</f>
        <v>0</v>
      </c>
      <c r="V7780">
        <f>RIGHT(K7780,2)+2000</f>
        <v>2018</v>
      </c>
      <c r="W7780" t="str">
        <f>INDEX(_xlfn.TEXTSPLIT(K7780,"-"),1,2)</f>
        <v>Jan</v>
      </c>
      <c r="X7780" t="str">
        <f>INDEX(_xlfn.TEXTSPLIT(K7780,"-"),1,1)</f>
        <v>7</v>
      </c>
      <c r="Y7780">
        <f>INDEX(months!B:B,MATCH(Sheet1!W7780,months!A:A,0))</f>
        <v>1</v>
      </c>
      <c r="Z7780">
        <f t="shared" si="853"/>
        <v>43107</v>
      </c>
    </row>
    <row r="7781" spans="1:26" x14ac:dyDescent="0.2">
      <c r="A7781" t="s">
        <v>10744</v>
      </c>
      <c r="B7781" t="s">
        <v>4612</v>
      </c>
      <c r="C7781">
        <v>3.4</v>
      </c>
      <c r="D7781">
        <v>202</v>
      </c>
      <c r="E7781" t="s">
        <v>83</v>
      </c>
      <c r="F7781" t="s">
        <v>22</v>
      </c>
      <c r="G7781" t="s">
        <v>23</v>
      </c>
      <c r="H7781" t="s">
        <v>24</v>
      </c>
      <c r="I7781" t="s">
        <v>25</v>
      </c>
      <c r="J7781" t="s">
        <v>4613</v>
      </c>
      <c r="K7781" t="s">
        <v>5539</v>
      </c>
      <c r="L7781" t="s">
        <v>59</v>
      </c>
      <c r="M7781" t="s">
        <v>29</v>
      </c>
      <c r="N7781">
        <f t="shared" si="847"/>
        <v>0</v>
      </c>
      <c r="O7781" t="str">
        <f t="shared" si="848"/>
        <v>No</v>
      </c>
      <c r="P7781">
        <f t="shared" si="849"/>
        <v>0</v>
      </c>
      <c r="Q7781">
        <f t="shared" si="850"/>
        <v>4813937689</v>
      </c>
      <c r="R7781">
        <f t="shared" si="851"/>
        <v>4.1933383153624479</v>
      </c>
      <c r="S7781" t="str">
        <f t="shared" si="852"/>
        <v>Acceptable</v>
      </c>
      <c r="T7781">
        <f>ROUNDUP(C7781,0)</f>
        <v>4</v>
      </c>
      <c r="U7781">
        <f>ROUNDDOWN(C7781,0)</f>
        <v>3</v>
      </c>
      <c r="V7781">
        <f>RIGHT(K7781,2)+2000</f>
        <v>2017</v>
      </c>
      <c r="W7781" t="str">
        <f>INDEX(_xlfn.TEXTSPLIT(K7781,"-"),1,2)</f>
        <v>Jun</v>
      </c>
      <c r="X7781" t="str">
        <f>INDEX(_xlfn.TEXTSPLIT(K7781,"-"),1,1)</f>
        <v>16</v>
      </c>
      <c r="Y7781">
        <f>INDEX(months!B:B,MATCH(Sheet1!W7781,months!A:A,0))</f>
        <v>6</v>
      </c>
      <c r="Z7781">
        <f t="shared" si="853"/>
        <v>42902</v>
      </c>
    </row>
    <row r="7782" spans="1:26" x14ac:dyDescent="0.2">
      <c r="A7782" t="s">
        <v>10745</v>
      </c>
      <c r="B7782" t="s">
        <v>447</v>
      </c>
      <c r="C7782">
        <v>4.5</v>
      </c>
      <c r="D7782">
        <v>68226</v>
      </c>
      <c r="E7782" t="s">
        <v>271</v>
      </c>
      <c r="F7782" t="s">
        <v>65</v>
      </c>
      <c r="G7782" t="s">
        <v>23</v>
      </c>
      <c r="H7782" t="s">
        <v>24</v>
      </c>
      <c r="I7782" t="s">
        <v>25</v>
      </c>
      <c r="J7782" t="s">
        <v>449</v>
      </c>
      <c r="K7782" t="s">
        <v>3021</v>
      </c>
      <c r="L7782" t="s">
        <v>244</v>
      </c>
      <c r="M7782" t="s">
        <v>47</v>
      </c>
      <c r="N7782">
        <f t="shared" si="847"/>
        <v>0</v>
      </c>
      <c r="O7782" t="str">
        <f t="shared" si="848"/>
        <v>No</v>
      </c>
      <c r="P7782">
        <f t="shared" si="849"/>
        <v>0</v>
      </c>
      <c r="Q7782">
        <f t="shared" si="850"/>
        <v>4813937689</v>
      </c>
      <c r="R7782">
        <f t="shared" si="851"/>
        <v>4.1933383153624479</v>
      </c>
      <c r="S7782" t="str">
        <f t="shared" si="852"/>
        <v>Acceptable</v>
      </c>
      <c r="T7782">
        <f>ROUNDUP(C7782,0)</f>
        <v>5</v>
      </c>
      <c r="U7782">
        <f>ROUNDDOWN(C7782,0)</f>
        <v>4</v>
      </c>
      <c r="V7782">
        <f>RIGHT(K7782,2)+2000</f>
        <v>2018</v>
      </c>
      <c r="W7782" t="str">
        <f>INDEX(_xlfn.TEXTSPLIT(K7782,"-"),1,2)</f>
        <v>Aug</v>
      </c>
      <c r="X7782" t="str">
        <f>INDEX(_xlfn.TEXTSPLIT(K7782,"-"),1,1)</f>
        <v>6</v>
      </c>
      <c r="Y7782">
        <f>INDEX(months!B:B,MATCH(Sheet1!W7782,months!A:A,0))</f>
        <v>8</v>
      </c>
      <c r="Z7782">
        <f t="shared" si="853"/>
        <v>43318</v>
      </c>
    </row>
    <row r="7783" spans="1:26" x14ac:dyDescent="0.2">
      <c r="A7783" t="s">
        <v>10746</v>
      </c>
      <c r="B7783" t="s">
        <v>4612</v>
      </c>
      <c r="C7783">
        <v>4.0999999999999996</v>
      </c>
      <c r="D7783">
        <v>3446</v>
      </c>
      <c r="E7783" t="s">
        <v>21</v>
      </c>
      <c r="F7783" t="s">
        <v>32</v>
      </c>
      <c r="G7783" t="s">
        <v>23</v>
      </c>
      <c r="H7783" t="s">
        <v>24</v>
      </c>
      <c r="I7783" t="s">
        <v>25</v>
      </c>
      <c r="J7783" t="s">
        <v>4613</v>
      </c>
      <c r="K7783" t="s">
        <v>10726</v>
      </c>
      <c r="L7783" t="s">
        <v>1398</v>
      </c>
      <c r="M7783" t="s">
        <v>81</v>
      </c>
      <c r="N7783">
        <f t="shared" si="847"/>
        <v>0</v>
      </c>
      <c r="O7783" t="str">
        <f t="shared" si="848"/>
        <v>No</v>
      </c>
      <c r="P7783">
        <f t="shared" si="849"/>
        <v>0</v>
      </c>
      <c r="Q7783">
        <f t="shared" si="850"/>
        <v>4813937689</v>
      </c>
      <c r="R7783">
        <f t="shared" si="851"/>
        <v>4.1933383153624479</v>
      </c>
      <c r="S7783" t="str">
        <f t="shared" si="852"/>
        <v>Acceptable</v>
      </c>
      <c r="T7783">
        <f>ROUNDUP(C7783,0)</f>
        <v>5</v>
      </c>
      <c r="U7783">
        <f>ROUNDDOWN(C7783,0)</f>
        <v>4</v>
      </c>
      <c r="V7783">
        <f>RIGHT(K7783,2)+2000</f>
        <v>2017</v>
      </c>
      <c r="W7783" t="str">
        <f>INDEX(_xlfn.TEXTSPLIT(K7783,"-"),1,2)</f>
        <v>Feb</v>
      </c>
      <c r="X7783" t="str">
        <f>INDEX(_xlfn.TEXTSPLIT(K7783,"-"),1,1)</f>
        <v>4</v>
      </c>
      <c r="Y7783">
        <f>INDEX(months!B:B,MATCH(Sheet1!W7783,months!A:A,0))</f>
        <v>2</v>
      </c>
      <c r="Z7783">
        <f t="shared" si="853"/>
        <v>42770</v>
      </c>
    </row>
    <row r="7784" spans="1:26" x14ac:dyDescent="0.2">
      <c r="A7784" t="s">
        <v>10747</v>
      </c>
      <c r="B7784" t="s">
        <v>4612</v>
      </c>
      <c r="C7784">
        <v>4.3</v>
      </c>
      <c r="D7784">
        <v>297</v>
      </c>
      <c r="E7784" t="s">
        <v>49</v>
      </c>
      <c r="F7784" t="s">
        <v>57</v>
      </c>
      <c r="G7784" t="s">
        <v>23</v>
      </c>
      <c r="H7784" t="s">
        <v>24</v>
      </c>
      <c r="I7784" t="s">
        <v>25</v>
      </c>
      <c r="J7784" t="s">
        <v>4613</v>
      </c>
      <c r="K7784" t="s">
        <v>7358</v>
      </c>
      <c r="L7784" t="s">
        <v>161</v>
      </c>
      <c r="M7784" t="s">
        <v>86</v>
      </c>
      <c r="N7784">
        <f t="shared" si="847"/>
        <v>0</v>
      </c>
      <c r="O7784" t="str">
        <f t="shared" si="848"/>
        <v>No</v>
      </c>
      <c r="P7784">
        <f t="shared" si="849"/>
        <v>0</v>
      </c>
      <c r="Q7784">
        <f t="shared" si="850"/>
        <v>4813937689</v>
      </c>
      <c r="R7784">
        <f t="shared" si="851"/>
        <v>4.1933383153624479</v>
      </c>
      <c r="S7784" t="str">
        <f t="shared" si="852"/>
        <v>Acceptable</v>
      </c>
      <c r="T7784">
        <f>ROUNDUP(C7784,0)</f>
        <v>5</v>
      </c>
      <c r="U7784">
        <f>ROUNDDOWN(C7784,0)</f>
        <v>4</v>
      </c>
      <c r="V7784">
        <f>RIGHT(K7784,2)+2000</f>
        <v>2018</v>
      </c>
      <c r="W7784" t="str">
        <f>INDEX(_xlfn.TEXTSPLIT(K7784,"-"),1,2)</f>
        <v>Jan</v>
      </c>
      <c r="X7784" t="str">
        <f>INDEX(_xlfn.TEXTSPLIT(K7784,"-"),1,1)</f>
        <v>27</v>
      </c>
      <c r="Y7784">
        <f>INDEX(months!B:B,MATCH(Sheet1!W7784,months!A:A,0))</f>
        <v>1</v>
      </c>
      <c r="Z7784">
        <f t="shared" si="853"/>
        <v>43127</v>
      </c>
    </row>
    <row r="7785" spans="1:26" x14ac:dyDescent="0.2">
      <c r="A7785" t="s">
        <v>10748</v>
      </c>
      <c r="B7785" t="s">
        <v>3070</v>
      </c>
      <c r="C7785">
        <v>4.5999999999999996</v>
      </c>
      <c r="D7785">
        <v>3106</v>
      </c>
      <c r="E7785" t="s">
        <v>239</v>
      </c>
      <c r="F7785" t="s">
        <v>22</v>
      </c>
      <c r="G7785" t="s">
        <v>23</v>
      </c>
      <c r="H7785" t="s">
        <v>24</v>
      </c>
      <c r="I7785" t="s">
        <v>25</v>
      </c>
      <c r="J7785" t="s">
        <v>1537</v>
      </c>
      <c r="K7785" t="s">
        <v>491</v>
      </c>
      <c r="L7785" t="s">
        <v>1788</v>
      </c>
      <c r="M7785" t="s">
        <v>29</v>
      </c>
      <c r="N7785">
        <f t="shared" si="847"/>
        <v>0</v>
      </c>
      <c r="O7785" t="str">
        <f t="shared" si="848"/>
        <v>No</v>
      </c>
      <c r="P7785">
        <f t="shared" si="849"/>
        <v>0</v>
      </c>
      <c r="Q7785">
        <f t="shared" si="850"/>
        <v>4813937689</v>
      </c>
      <c r="R7785">
        <f t="shared" si="851"/>
        <v>4.1933383153624479</v>
      </c>
      <c r="S7785" t="str">
        <f t="shared" si="852"/>
        <v>Acceptable</v>
      </c>
      <c r="T7785">
        <f>ROUNDUP(C7785,0)</f>
        <v>5</v>
      </c>
      <c r="U7785">
        <f>ROUNDDOWN(C7785,0)</f>
        <v>4</v>
      </c>
      <c r="V7785">
        <f>RIGHT(K7785,2)+2000</f>
        <v>2018</v>
      </c>
      <c r="W7785" t="str">
        <f>INDEX(_xlfn.TEXTSPLIT(K7785,"-"),1,2)</f>
        <v>May</v>
      </c>
      <c r="X7785" t="str">
        <f>INDEX(_xlfn.TEXTSPLIT(K7785,"-"),1,1)</f>
        <v>17</v>
      </c>
      <c r="Y7785">
        <f>INDEX(months!B:B,MATCH(Sheet1!W7785,months!A:A,0))</f>
        <v>5</v>
      </c>
      <c r="Z7785">
        <f t="shared" si="853"/>
        <v>43237</v>
      </c>
    </row>
    <row r="7786" spans="1:26" x14ac:dyDescent="0.2">
      <c r="A7786" t="s">
        <v>10749</v>
      </c>
      <c r="B7786" t="s">
        <v>3070</v>
      </c>
      <c r="C7786">
        <v>4.3</v>
      </c>
      <c r="D7786">
        <v>6078</v>
      </c>
      <c r="E7786" t="s">
        <v>96</v>
      </c>
      <c r="F7786" t="s">
        <v>32</v>
      </c>
      <c r="G7786" t="s">
        <v>23</v>
      </c>
      <c r="H7786" t="s">
        <v>24</v>
      </c>
      <c r="I7786" t="s">
        <v>25</v>
      </c>
      <c r="J7786" t="s">
        <v>1537</v>
      </c>
      <c r="K7786" t="s">
        <v>4186</v>
      </c>
      <c r="L7786" t="s">
        <v>35</v>
      </c>
      <c r="M7786" t="s">
        <v>81</v>
      </c>
      <c r="N7786">
        <f t="shared" si="847"/>
        <v>0</v>
      </c>
      <c r="O7786" t="str">
        <f t="shared" si="848"/>
        <v>No</v>
      </c>
      <c r="P7786">
        <f t="shared" si="849"/>
        <v>0</v>
      </c>
      <c r="Q7786">
        <f t="shared" si="850"/>
        <v>4813937689</v>
      </c>
      <c r="R7786">
        <f t="shared" si="851"/>
        <v>4.1933383153624479</v>
      </c>
      <c r="S7786" t="str">
        <f t="shared" si="852"/>
        <v>Acceptable</v>
      </c>
      <c r="T7786">
        <f>ROUNDUP(C7786,0)</f>
        <v>5</v>
      </c>
      <c r="U7786">
        <f>ROUNDDOWN(C7786,0)</f>
        <v>4</v>
      </c>
      <c r="V7786">
        <f>RIGHT(K7786,2)+2000</f>
        <v>2017</v>
      </c>
      <c r="W7786" t="str">
        <f>INDEX(_xlfn.TEXTSPLIT(K7786,"-"),1,2)</f>
        <v>Nov</v>
      </c>
      <c r="X7786" t="str">
        <f>INDEX(_xlfn.TEXTSPLIT(K7786,"-"),1,1)</f>
        <v>10</v>
      </c>
      <c r="Y7786">
        <f>INDEX(months!B:B,MATCH(Sheet1!W7786,months!A:A,0))</f>
        <v>11</v>
      </c>
      <c r="Z7786">
        <f t="shared" si="853"/>
        <v>43049</v>
      </c>
    </row>
    <row r="7787" spans="1:26" x14ac:dyDescent="0.2">
      <c r="A7787" t="s">
        <v>10750</v>
      </c>
      <c r="B7787" t="s">
        <v>3070</v>
      </c>
      <c r="C7787">
        <v>4.3</v>
      </c>
      <c r="D7787">
        <v>219</v>
      </c>
      <c r="E7787" t="s">
        <v>733</v>
      </c>
      <c r="F7787" t="s">
        <v>101</v>
      </c>
      <c r="G7787" t="s">
        <v>23</v>
      </c>
      <c r="H7787" t="s">
        <v>24</v>
      </c>
      <c r="I7787" t="s">
        <v>25</v>
      </c>
      <c r="J7787" t="s">
        <v>1537</v>
      </c>
      <c r="K7787" t="s">
        <v>2925</v>
      </c>
      <c r="L7787" t="s">
        <v>1255</v>
      </c>
      <c r="M7787" t="s">
        <v>60</v>
      </c>
      <c r="N7787">
        <f t="shared" si="847"/>
        <v>0</v>
      </c>
      <c r="O7787" t="str">
        <f t="shared" si="848"/>
        <v>No</v>
      </c>
      <c r="P7787">
        <f t="shared" si="849"/>
        <v>0</v>
      </c>
      <c r="Q7787">
        <f t="shared" si="850"/>
        <v>4813937689</v>
      </c>
      <c r="R7787">
        <f t="shared" si="851"/>
        <v>4.1933383153624479</v>
      </c>
      <c r="S7787" t="str">
        <f t="shared" si="852"/>
        <v>Acceptable</v>
      </c>
      <c r="T7787">
        <f>ROUNDUP(C7787,0)</f>
        <v>5</v>
      </c>
      <c r="U7787">
        <f>ROUNDDOWN(C7787,0)</f>
        <v>4</v>
      </c>
      <c r="V7787">
        <f>RIGHT(K7787,2)+2000</f>
        <v>2017</v>
      </c>
      <c r="W7787" t="str">
        <f>INDEX(_xlfn.TEXTSPLIT(K7787,"-"),1,2)</f>
        <v>Dec</v>
      </c>
      <c r="X7787" t="str">
        <f>INDEX(_xlfn.TEXTSPLIT(K7787,"-"),1,1)</f>
        <v>21</v>
      </c>
      <c r="Y7787">
        <f>INDEX(months!B:B,MATCH(Sheet1!W7787,months!A:A,0))</f>
        <v>12</v>
      </c>
      <c r="Z7787">
        <f t="shared" si="853"/>
        <v>43090</v>
      </c>
    </row>
    <row r="7788" spans="1:26" x14ac:dyDescent="0.2">
      <c r="A7788" t="s">
        <v>10751</v>
      </c>
      <c r="B7788" t="s">
        <v>4612</v>
      </c>
      <c r="C7788">
        <v>4</v>
      </c>
      <c r="D7788">
        <v>182</v>
      </c>
      <c r="E7788" t="s">
        <v>2568</v>
      </c>
      <c r="F7788" t="s">
        <v>22</v>
      </c>
      <c r="G7788" t="s">
        <v>23</v>
      </c>
      <c r="H7788" t="s">
        <v>24</v>
      </c>
      <c r="I7788" t="s">
        <v>25</v>
      </c>
      <c r="J7788" t="s">
        <v>4613</v>
      </c>
      <c r="K7788" t="s">
        <v>6431</v>
      </c>
      <c r="L7788" t="s">
        <v>576</v>
      </c>
      <c r="M7788" t="s">
        <v>72</v>
      </c>
      <c r="N7788">
        <f t="shared" si="847"/>
        <v>0</v>
      </c>
      <c r="O7788" t="str">
        <f t="shared" si="848"/>
        <v>No</v>
      </c>
      <c r="P7788">
        <f t="shared" si="849"/>
        <v>0</v>
      </c>
      <c r="Q7788">
        <f t="shared" si="850"/>
        <v>4813937689</v>
      </c>
      <c r="R7788">
        <f t="shared" si="851"/>
        <v>4.1933383153624479</v>
      </c>
      <c r="S7788" t="str">
        <f t="shared" si="852"/>
        <v>Acceptable</v>
      </c>
      <c r="T7788">
        <f>ROUNDUP(C7788,0)</f>
        <v>4</v>
      </c>
      <c r="U7788">
        <f>ROUNDDOWN(C7788,0)</f>
        <v>4</v>
      </c>
      <c r="V7788">
        <f>RIGHT(K7788,2)+2000</f>
        <v>2017</v>
      </c>
      <c r="W7788" t="str">
        <f>INDEX(_xlfn.TEXTSPLIT(K7788,"-"),1,2)</f>
        <v>Aug</v>
      </c>
      <c r="X7788" t="str">
        <f>INDEX(_xlfn.TEXTSPLIT(K7788,"-"),1,1)</f>
        <v>14</v>
      </c>
      <c r="Y7788">
        <f>INDEX(months!B:B,MATCH(Sheet1!W7788,months!A:A,0))</f>
        <v>8</v>
      </c>
      <c r="Z7788">
        <f t="shared" si="853"/>
        <v>42961</v>
      </c>
    </row>
    <row r="7789" spans="1:26" x14ac:dyDescent="0.2">
      <c r="A7789" t="s">
        <v>10752</v>
      </c>
      <c r="B7789" t="s">
        <v>4612</v>
      </c>
      <c r="D7789">
        <v>4</v>
      </c>
      <c r="E7789" t="s">
        <v>74</v>
      </c>
      <c r="F7789" t="s">
        <v>1010</v>
      </c>
      <c r="G7789" t="s">
        <v>23</v>
      </c>
      <c r="H7789" t="s">
        <v>24</v>
      </c>
      <c r="I7789" t="s">
        <v>25</v>
      </c>
      <c r="J7789" t="s">
        <v>4613</v>
      </c>
      <c r="K7789" t="s">
        <v>2382</v>
      </c>
      <c r="L7789" t="s">
        <v>420</v>
      </c>
      <c r="M7789" t="s">
        <v>81</v>
      </c>
      <c r="N7789">
        <f t="shared" si="847"/>
        <v>0</v>
      </c>
      <c r="O7789" t="str">
        <f t="shared" si="848"/>
        <v>No</v>
      </c>
      <c r="P7789">
        <f t="shared" si="849"/>
        <v>0</v>
      </c>
      <c r="Q7789">
        <f t="shared" si="850"/>
        <v>4813937689</v>
      </c>
      <c r="R7789">
        <f t="shared" si="851"/>
        <v>4.1933383153624479</v>
      </c>
      <c r="S7789" t="str">
        <f t="shared" si="852"/>
        <v>Acceptable</v>
      </c>
      <c r="T7789">
        <f>ROUNDUP(C7789,0)</f>
        <v>0</v>
      </c>
      <c r="U7789">
        <f>ROUNDDOWN(C7789,0)</f>
        <v>0</v>
      </c>
      <c r="V7789">
        <f>RIGHT(K7789,2)+2000</f>
        <v>2017</v>
      </c>
      <c r="W7789" t="str">
        <f>INDEX(_xlfn.TEXTSPLIT(K7789,"-"),1,2)</f>
        <v>Sep</v>
      </c>
      <c r="X7789" t="str">
        <f>INDEX(_xlfn.TEXTSPLIT(K7789,"-"),1,1)</f>
        <v>19</v>
      </c>
      <c r="Y7789">
        <f>INDEX(months!B:B,MATCH(Sheet1!W7789,months!A:A,0))</f>
        <v>9</v>
      </c>
      <c r="Z7789">
        <f t="shared" si="853"/>
        <v>42997</v>
      </c>
    </row>
    <row r="7790" spans="1:26" x14ac:dyDescent="0.2">
      <c r="A7790" t="s">
        <v>10753</v>
      </c>
      <c r="B7790" t="s">
        <v>3070</v>
      </c>
      <c r="C7790">
        <v>3.5</v>
      </c>
      <c r="D7790">
        <v>34</v>
      </c>
      <c r="E7790" t="s">
        <v>374</v>
      </c>
      <c r="F7790" t="s">
        <v>775</v>
      </c>
      <c r="G7790" t="s">
        <v>23</v>
      </c>
      <c r="H7790" t="s">
        <v>24</v>
      </c>
      <c r="I7790" t="s">
        <v>25</v>
      </c>
      <c r="J7790" t="s">
        <v>2686</v>
      </c>
      <c r="K7790" t="s">
        <v>8600</v>
      </c>
      <c r="L7790" t="s">
        <v>145</v>
      </c>
      <c r="M7790" t="s">
        <v>29</v>
      </c>
      <c r="N7790">
        <f t="shared" si="847"/>
        <v>0</v>
      </c>
      <c r="O7790" t="str">
        <f t="shared" si="848"/>
        <v>No</v>
      </c>
      <c r="P7790">
        <f t="shared" si="849"/>
        <v>0</v>
      </c>
      <c r="Q7790">
        <f t="shared" si="850"/>
        <v>4813937689</v>
      </c>
      <c r="R7790">
        <f t="shared" si="851"/>
        <v>4.1933383153624479</v>
      </c>
      <c r="S7790" t="str">
        <f t="shared" si="852"/>
        <v>Acceptable</v>
      </c>
      <c r="T7790">
        <f>ROUNDUP(C7790,0)</f>
        <v>4</v>
      </c>
      <c r="U7790">
        <f>ROUNDDOWN(C7790,0)</f>
        <v>3</v>
      </c>
      <c r="V7790">
        <f>RIGHT(K7790,2)+2000</f>
        <v>2017</v>
      </c>
      <c r="W7790" t="str">
        <f>INDEX(_xlfn.TEXTSPLIT(K7790,"-"),1,2)</f>
        <v>Jul</v>
      </c>
      <c r="X7790" t="str">
        <f>INDEX(_xlfn.TEXTSPLIT(K7790,"-"),1,1)</f>
        <v>5</v>
      </c>
      <c r="Y7790">
        <f>INDEX(months!B:B,MATCH(Sheet1!W7790,months!A:A,0))</f>
        <v>7</v>
      </c>
      <c r="Z7790">
        <f t="shared" si="853"/>
        <v>42921</v>
      </c>
    </row>
    <row r="7791" spans="1:26" x14ac:dyDescent="0.2">
      <c r="A7791" t="s">
        <v>10754</v>
      </c>
      <c r="B7791" t="s">
        <v>3070</v>
      </c>
      <c r="C7791">
        <v>2.2999999999999998</v>
      </c>
      <c r="D7791">
        <v>10</v>
      </c>
      <c r="E7791" t="s">
        <v>155</v>
      </c>
      <c r="F7791" t="s">
        <v>775</v>
      </c>
      <c r="G7791" t="s">
        <v>23</v>
      </c>
      <c r="H7791" t="s">
        <v>24</v>
      </c>
      <c r="I7791" t="s">
        <v>25</v>
      </c>
      <c r="J7791" t="s">
        <v>1303</v>
      </c>
      <c r="K7791" t="s">
        <v>5898</v>
      </c>
      <c r="L7791" t="s">
        <v>28</v>
      </c>
      <c r="M7791" t="s">
        <v>81</v>
      </c>
      <c r="N7791">
        <f t="shared" si="847"/>
        <v>0</v>
      </c>
      <c r="O7791" t="str">
        <f t="shared" si="848"/>
        <v>No</v>
      </c>
      <c r="P7791">
        <f t="shared" si="849"/>
        <v>0</v>
      </c>
      <c r="Q7791">
        <f t="shared" si="850"/>
        <v>4813937689</v>
      </c>
      <c r="R7791">
        <f t="shared" si="851"/>
        <v>4.1933383153624479</v>
      </c>
      <c r="S7791" t="str">
        <f t="shared" si="852"/>
        <v>Acceptable</v>
      </c>
      <c r="T7791">
        <f>ROUNDUP(C7791,0)</f>
        <v>3</v>
      </c>
      <c r="U7791">
        <f>ROUNDDOWN(C7791,0)</f>
        <v>2</v>
      </c>
      <c r="V7791">
        <f>RIGHT(K7791,2)+2000</f>
        <v>2017</v>
      </c>
      <c r="W7791" t="str">
        <f>INDEX(_xlfn.TEXTSPLIT(K7791,"-"),1,2)</f>
        <v>Feb</v>
      </c>
      <c r="X7791" t="str">
        <f>INDEX(_xlfn.TEXTSPLIT(K7791,"-"),1,1)</f>
        <v>8</v>
      </c>
      <c r="Y7791">
        <f>INDEX(months!B:B,MATCH(Sheet1!W7791,months!A:A,0))</f>
        <v>2</v>
      </c>
      <c r="Z7791">
        <f t="shared" si="853"/>
        <v>42774</v>
      </c>
    </row>
    <row r="7792" spans="1:26" x14ac:dyDescent="0.2">
      <c r="A7792" t="s">
        <v>10755</v>
      </c>
      <c r="B7792" t="s">
        <v>211</v>
      </c>
      <c r="D7792">
        <v>1</v>
      </c>
      <c r="E7792" t="s">
        <v>49</v>
      </c>
      <c r="F7792" t="s">
        <v>1278</v>
      </c>
      <c r="G7792" t="s">
        <v>23</v>
      </c>
      <c r="H7792" t="s">
        <v>24</v>
      </c>
      <c r="I7792" t="s">
        <v>25</v>
      </c>
      <c r="J7792" t="s">
        <v>212</v>
      </c>
      <c r="K7792" t="s">
        <v>166</v>
      </c>
      <c r="L7792" t="s">
        <v>59</v>
      </c>
      <c r="M7792" t="s">
        <v>86</v>
      </c>
      <c r="N7792">
        <f t="shared" si="847"/>
        <v>0</v>
      </c>
      <c r="O7792" t="str">
        <f t="shared" si="848"/>
        <v>No</v>
      </c>
      <c r="P7792">
        <f t="shared" si="849"/>
        <v>0</v>
      </c>
      <c r="Q7792">
        <f t="shared" si="850"/>
        <v>4813937689</v>
      </c>
      <c r="R7792">
        <f t="shared" si="851"/>
        <v>4.1933383153624479</v>
      </c>
      <c r="S7792" t="str">
        <f t="shared" si="852"/>
        <v>Acceptable</v>
      </c>
      <c r="T7792">
        <f>ROUNDUP(C7792,0)</f>
        <v>0</v>
      </c>
      <c r="U7792">
        <f>ROUNDDOWN(C7792,0)</f>
        <v>0</v>
      </c>
      <c r="V7792">
        <f>RIGHT(K7792,2)+2000</f>
        <v>2018</v>
      </c>
      <c r="W7792" t="str">
        <f>INDEX(_xlfn.TEXTSPLIT(K7792,"-"),1,2)</f>
        <v>Apr</v>
      </c>
      <c r="X7792" t="str">
        <f>INDEX(_xlfn.TEXTSPLIT(K7792,"-"),1,1)</f>
        <v>27</v>
      </c>
      <c r="Y7792">
        <f>INDEX(months!B:B,MATCH(Sheet1!W7792,months!A:A,0))</f>
        <v>4</v>
      </c>
      <c r="Z7792">
        <f t="shared" si="853"/>
        <v>43217</v>
      </c>
    </row>
    <row r="7793" spans="1:26" x14ac:dyDescent="0.2">
      <c r="A7793" t="s">
        <v>10756</v>
      </c>
      <c r="B7793" t="s">
        <v>4612</v>
      </c>
      <c r="C7793">
        <v>3.9</v>
      </c>
      <c r="D7793">
        <v>114</v>
      </c>
      <c r="E7793" t="s">
        <v>308</v>
      </c>
      <c r="F7793" t="s">
        <v>101</v>
      </c>
      <c r="G7793" t="s">
        <v>23</v>
      </c>
      <c r="H7793" t="s">
        <v>24</v>
      </c>
      <c r="I7793" t="s">
        <v>25</v>
      </c>
      <c r="J7793" t="s">
        <v>4613</v>
      </c>
      <c r="K7793" t="s">
        <v>3019</v>
      </c>
      <c r="L7793" t="s">
        <v>10757</v>
      </c>
      <c r="M7793" t="s">
        <v>86</v>
      </c>
      <c r="N7793">
        <f t="shared" si="847"/>
        <v>0</v>
      </c>
      <c r="O7793" t="str">
        <f t="shared" si="848"/>
        <v>No</v>
      </c>
      <c r="P7793">
        <f t="shared" si="849"/>
        <v>0</v>
      </c>
      <c r="Q7793">
        <f t="shared" si="850"/>
        <v>4813937689</v>
      </c>
      <c r="R7793">
        <f t="shared" si="851"/>
        <v>4.1933383153624479</v>
      </c>
      <c r="S7793" t="str">
        <f t="shared" si="852"/>
        <v>Acceptable</v>
      </c>
      <c r="T7793">
        <f>ROUNDUP(C7793,0)</f>
        <v>4</v>
      </c>
      <c r="U7793">
        <f>ROUNDDOWN(C7793,0)</f>
        <v>3</v>
      </c>
      <c r="V7793">
        <f>RIGHT(K7793,2)+2000</f>
        <v>2018</v>
      </c>
      <c r="W7793" t="str">
        <f>INDEX(_xlfn.TEXTSPLIT(K7793,"-"),1,2)</f>
        <v>Mar</v>
      </c>
      <c r="X7793" t="str">
        <f>INDEX(_xlfn.TEXTSPLIT(K7793,"-"),1,1)</f>
        <v>16</v>
      </c>
      <c r="Y7793">
        <f>INDEX(months!B:B,MATCH(Sheet1!W7793,months!A:A,0))</f>
        <v>3</v>
      </c>
      <c r="Z7793">
        <f t="shared" si="853"/>
        <v>43175</v>
      </c>
    </row>
    <row r="7794" spans="1:26" x14ac:dyDescent="0.2">
      <c r="A7794" t="s">
        <v>10758</v>
      </c>
      <c r="B7794" t="s">
        <v>4310</v>
      </c>
      <c r="C7794">
        <v>4.0999999999999996</v>
      </c>
      <c r="D7794">
        <v>7</v>
      </c>
      <c r="E7794" t="s">
        <v>281</v>
      </c>
      <c r="F7794" t="s">
        <v>1010</v>
      </c>
      <c r="G7794" t="s">
        <v>649</v>
      </c>
      <c r="H7794" t="s">
        <v>2077</v>
      </c>
      <c r="I7794" t="s">
        <v>25</v>
      </c>
      <c r="J7794" t="s">
        <v>2718</v>
      </c>
      <c r="K7794" t="s">
        <v>582</v>
      </c>
      <c r="L7794" t="s">
        <v>161</v>
      </c>
      <c r="M7794" t="s">
        <v>72</v>
      </c>
      <c r="N7794">
        <f t="shared" si="847"/>
        <v>0</v>
      </c>
      <c r="O7794" t="str">
        <f t="shared" si="848"/>
        <v>No</v>
      </c>
      <c r="P7794">
        <f t="shared" si="849"/>
        <v>0</v>
      </c>
      <c r="Q7794">
        <f t="shared" si="850"/>
        <v>4813937689</v>
      </c>
      <c r="R7794">
        <f t="shared" si="851"/>
        <v>4.1933383153624479</v>
      </c>
      <c r="S7794" t="str">
        <f t="shared" si="852"/>
        <v>Acceptable</v>
      </c>
      <c r="T7794">
        <f>ROUNDUP(C7794,0)</f>
        <v>5</v>
      </c>
      <c r="U7794">
        <f>ROUNDDOWN(C7794,0)</f>
        <v>4</v>
      </c>
      <c r="V7794">
        <f>RIGHT(K7794,2)+2000</f>
        <v>2016</v>
      </c>
      <c r="W7794" t="str">
        <f>INDEX(_xlfn.TEXTSPLIT(K7794,"-"),1,2)</f>
        <v>Apr</v>
      </c>
      <c r="X7794" t="str">
        <f>INDEX(_xlfn.TEXTSPLIT(K7794,"-"),1,1)</f>
        <v>13</v>
      </c>
      <c r="Y7794">
        <f>INDEX(months!B:B,MATCH(Sheet1!W7794,months!A:A,0))</f>
        <v>4</v>
      </c>
      <c r="Z7794">
        <f t="shared" si="853"/>
        <v>42473</v>
      </c>
    </row>
    <row r="7795" spans="1:26" x14ac:dyDescent="0.2">
      <c r="A7795" t="s">
        <v>10759</v>
      </c>
      <c r="B7795" t="s">
        <v>4801</v>
      </c>
      <c r="C7795">
        <v>4.5</v>
      </c>
      <c r="D7795">
        <v>561</v>
      </c>
      <c r="E7795" t="s">
        <v>667</v>
      </c>
      <c r="F7795" t="s">
        <v>22</v>
      </c>
      <c r="G7795" t="s">
        <v>23</v>
      </c>
      <c r="H7795" t="s">
        <v>24</v>
      </c>
      <c r="I7795" t="s">
        <v>25</v>
      </c>
      <c r="J7795" t="s">
        <v>4802</v>
      </c>
      <c r="K7795" t="s">
        <v>10736</v>
      </c>
      <c r="L7795" t="s">
        <v>5627</v>
      </c>
      <c r="M7795" t="s">
        <v>177</v>
      </c>
      <c r="N7795">
        <f t="shared" si="847"/>
        <v>0</v>
      </c>
      <c r="O7795" t="str">
        <f t="shared" si="848"/>
        <v>No</v>
      </c>
      <c r="P7795">
        <f t="shared" si="849"/>
        <v>0</v>
      </c>
      <c r="Q7795">
        <f t="shared" si="850"/>
        <v>4813937689</v>
      </c>
      <c r="R7795">
        <f t="shared" si="851"/>
        <v>4.1933383153624479</v>
      </c>
      <c r="S7795" t="str">
        <f t="shared" si="852"/>
        <v>Acceptable</v>
      </c>
      <c r="T7795">
        <f>ROUNDUP(C7795,0)</f>
        <v>5</v>
      </c>
      <c r="U7795">
        <f>ROUNDDOWN(C7795,0)</f>
        <v>4</v>
      </c>
      <c r="V7795">
        <f>RIGHT(K7795,2)+2000</f>
        <v>2014</v>
      </c>
      <c r="W7795" t="str">
        <f>INDEX(_xlfn.TEXTSPLIT(K7795,"-"),1,2)</f>
        <v>Dec</v>
      </c>
      <c r="X7795" t="str">
        <f>INDEX(_xlfn.TEXTSPLIT(K7795,"-"),1,1)</f>
        <v>4</v>
      </c>
      <c r="Y7795">
        <f>INDEX(months!B:B,MATCH(Sheet1!W7795,months!A:A,0))</f>
        <v>12</v>
      </c>
      <c r="Z7795">
        <f t="shared" si="853"/>
        <v>41977</v>
      </c>
    </row>
    <row r="7796" spans="1:26" x14ac:dyDescent="0.2">
      <c r="A7796" t="s">
        <v>10760</v>
      </c>
      <c r="B7796" t="s">
        <v>3070</v>
      </c>
      <c r="C7796">
        <v>4.5999999999999996</v>
      </c>
      <c r="D7796">
        <v>2167</v>
      </c>
      <c r="E7796" t="s">
        <v>481</v>
      </c>
      <c r="F7796" t="s">
        <v>50</v>
      </c>
      <c r="G7796" t="s">
        <v>23</v>
      </c>
      <c r="H7796" t="s">
        <v>24</v>
      </c>
      <c r="I7796" t="s">
        <v>25</v>
      </c>
      <c r="J7796" t="s">
        <v>1537</v>
      </c>
      <c r="K7796" t="s">
        <v>3021</v>
      </c>
      <c r="L7796" t="s">
        <v>2993</v>
      </c>
      <c r="M7796" t="s">
        <v>54</v>
      </c>
      <c r="N7796">
        <f t="shared" si="847"/>
        <v>0</v>
      </c>
      <c r="O7796" t="str">
        <f t="shared" si="848"/>
        <v>No</v>
      </c>
      <c r="P7796">
        <f t="shared" si="849"/>
        <v>0</v>
      </c>
      <c r="Q7796">
        <f t="shared" si="850"/>
        <v>4813937689</v>
      </c>
      <c r="R7796">
        <f t="shared" si="851"/>
        <v>4.1933383153624479</v>
      </c>
      <c r="S7796" t="str">
        <f t="shared" si="852"/>
        <v>Acceptable</v>
      </c>
      <c r="T7796">
        <f>ROUNDUP(C7796,0)</f>
        <v>5</v>
      </c>
      <c r="U7796">
        <f>ROUNDDOWN(C7796,0)</f>
        <v>4</v>
      </c>
      <c r="V7796">
        <f>RIGHT(K7796,2)+2000</f>
        <v>2018</v>
      </c>
      <c r="W7796" t="str">
        <f>INDEX(_xlfn.TEXTSPLIT(K7796,"-"),1,2)</f>
        <v>Aug</v>
      </c>
      <c r="X7796" t="str">
        <f>INDEX(_xlfn.TEXTSPLIT(K7796,"-"),1,1)</f>
        <v>6</v>
      </c>
      <c r="Y7796">
        <f>INDEX(months!B:B,MATCH(Sheet1!W7796,months!A:A,0))</f>
        <v>8</v>
      </c>
      <c r="Z7796">
        <f t="shared" si="853"/>
        <v>43318</v>
      </c>
    </row>
    <row r="7797" spans="1:26" x14ac:dyDescent="0.2">
      <c r="A7797" t="s">
        <v>10761</v>
      </c>
      <c r="B7797" t="s">
        <v>3070</v>
      </c>
      <c r="C7797">
        <v>4.4000000000000004</v>
      </c>
      <c r="D7797">
        <v>2420</v>
      </c>
      <c r="E7797" t="s">
        <v>372</v>
      </c>
      <c r="F7797" t="s">
        <v>57</v>
      </c>
      <c r="G7797" t="s">
        <v>23</v>
      </c>
      <c r="H7797" t="s">
        <v>24</v>
      </c>
      <c r="I7797" t="s">
        <v>44</v>
      </c>
      <c r="J7797" t="s">
        <v>1537</v>
      </c>
      <c r="K7797" t="s">
        <v>249</v>
      </c>
      <c r="L7797" t="s">
        <v>10762</v>
      </c>
      <c r="M7797" t="s">
        <v>81</v>
      </c>
      <c r="N7797">
        <f t="shared" si="847"/>
        <v>0</v>
      </c>
      <c r="O7797" t="str">
        <f t="shared" si="848"/>
        <v>No</v>
      </c>
      <c r="P7797">
        <f t="shared" si="849"/>
        <v>0</v>
      </c>
      <c r="Q7797">
        <f t="shared" si="850"/>
        <v>4813937689</v>
      </c>
      <c r="R7797">
        <f t="shared" si="851"/>
        <v>4.1933383153624479</v>
      </c>
      <c r="S7797" t="str">
        <f t="shared" si="852"/>
        <v>Acceptable</v>
      </c>
      <c r="T7797">
        <f>ROUNDUP(C7797,0)</f>
        <v>5</v>
      </c>
      <c r="U7797">
        <f>ROUNDDOWN(C7797,0)</f>
        <v>4</v>
      </c>
      <c r="V7797">
        <f>RIGHT(K7797,2)+2000</f>
        <v>2018</v>
      </c>
      <c r="W7797" t="str">
        <f>INDEX(_xlfn.TEXTSPLIT(K7797,"-"),1,2)</f>
        <v>Jul</v>
      </c>
      <c r="X7797" t="str">
        <f>INDEX(_xlfn.TEXTSPLIT(K7797,"-"),1,1)</f>
        <v>28</v>
      </c>
      <c r="Y7797">
        <f>INDEX(months!B:B,MATCH(Sheet1!W7797,months!A:A,0))</f>
        <v>7</v>
      </c>
      <c r="Z7797">
        <f t="shared" si="853"/>
        <v>43309</v>
      </c>
    </row>
    <row r="7798" spans="1:26" x14ac:dyDescent="0.2">
      <c r="A7798" t="s">
        <v>10763</v>
      </c>
      <c r="B7798" t="s">
        <v>3070</v>
      </c>
      <c r="C7798">
        <v>3.1</v>
      </c>
      <c r="D7798">
        <v>52</v>
      </c>
      <c r="E7798" t="s">
        <v>347</v>
      </c>
      <c r="F7798" t="s">
        <v>101</v>
      </c>
      <c r="G7798" t="s">
        <v>23</v>
      </c>
      <c r="H7798" t="s">
        <v>24</v>
      </c>
      <c r="I7798" t="s">
        <v>25</v>
      </c>
      <c r="J7798" t="s">
        <v>1537</v>
      </c>
      <c r="K7798" t="s">
        <v>7355</v>
      </c>
      <c r="L7798" t="s">
        <v>59</v>
      </c>
      <c r="M7798" t="s">
        <v>29</v>
      </c>
      <c r="N7798">
        <f t="shared" si="847"/>
        <v>0</v>
      </c>
      <c r="O7798" t="str">
        <f t="shared" si="848"/>
        <v>No</v>
      </c>
      <c r="P7798">
        <f t="shared" si="849"/>
        <v>0</v>
      </c>
      <c r="Q7798">
        <f t="shared" si="850"/>
        <v>4813937689</v>
      </c>
      <c r="R7798">
        <f t="shared" si="851"/>
        <v>4.1933383153624479</v>
      </c>
      <c r="S7798" t="str">
        <f t="shared" si="852"/>
        <v>Acceptable</v>
      </c>
      <c r="T7798">
        <f>ROUNDUP(C7798,0)</f>
        <v>4</v>
      </c>
      <c r="U7798">
        <f>ROUNDDOWN(C7798,0)</f>
        <v>3</v>
      </c>
      <c r="V7798">
        <f>RIGHT(K7798,2)+2000</f>
        <v>2017</v>
      </c>
      <c r="W7798" t="str">
        <f>INDEX(_xlfn.TEXTSPLIT(K7798,"-"),1,2)</f>
        <v>May</v>
      </c>
      <c r="X7798" t="str">
        <f>INDEX(_xlfn.TEXTSPLIT(K7798,"-"),1,1)</f>
        <v>4</v>
      </c>
      <c r="Y7798">
        <f>INDEX(months!B:B,MATCH(Sheet1!W7798,months!A:A,0))</f>
        <v>5</v>
      </c>
      <c r="Z7798">
        <f t="shared" si="853"/>
        <v>42859</v>
      </c>
    </row>
    <row r="7799" spans="1:26" x14ac:dyDescent="0.2">
      <c r="A7799" t="s">
        <v>10764</v>
      </c>
      <c r="B7799" t="s">
        <v>4612</v>
      </c>
      <c r="C7799">
        <v>4.3</v>
      </c>
      <c r="D7799">
        <v>77717</v>
      </c>
      <c r="E7799" t="s">
        <v>31</v>
      </c>
      <c r="F7799" t="s">
        <v>38</v>
      </c>
      <c r="G7799" t="s">
        <v>23</v>
      </c>
      <c r="H7799" t="s">
        <v>24</v>
      </c>
      <c r="I7799" t="s">
        <v>25</v>
      </c>
      <c r="J7799" t="s">
        <v>4613</v>
      </c>
      <c r="K7799" t="s">
        <v>10765</v>
      </c>
      <c r="L7799" t="s">
        <v>1336</v>
      </c>
      <c r="M7799" t="s">
        <v>81</v>
      </c>
      <c r="N7799">
        <f t="shared" si="847"/>
        <v>0</v>
      </c>
      <c r="O7799" t="str">
        <f t="shared" si="848"/>
        <v>No</v>
      </c>
      <c r="P7799">
        <f t="shared" si="849"/>
        <v>0</v>
      </c>
      <c r="Q7799">
        <f t="shared" si="850"/>
        <v>4813937689</v>
      </c>
      <c r="R7799">
        <f t="shared" si="851"/>
        <v>4.1933383153624479</v>
      </c>
      <c r="S7799" t="str">
        <f t="shared" si="852"/>
        <v>Acceptable</v>
      </c>
      <c r="T7799">
        <f>ROUNDUP(C7799,0)</f>
        <v>5</v>
      </c>
      <c r="U7799">
        <f>ROUNDDOWN(C7799,0)</f>
        <v>4</v>
      </c>
      <c r="V7799">
        <f>RIGHT(K7799,2)+2000</f>
        <v>2016</v>
      </c>
      <c r="W7799" t="str">
        <f>INDEX(_xlfn.TEXTSPLIT(K7799,"-"),1,2)</f>
        <v>Dec</v>
      </c>
      <c r="X7799" t="str">
        <f>INDEX(_xlfn.TEXTSPLIT(K7799,"-"),1,1)</f>
        <v>29</v>
      </c>
      <c r="Y7799">
        <f>INDEX(months!B:B,MATCH(Sheet1!W7799,months!A:A,0))</f>
        <v>12</v>
      </c>
      <c r="Z7799">
        <f t="shared" si="853"/>
        <v>42733</v>
      </c>
    </row>
    <row r="7800" spans="1:26" x14ac:dyDescent="0.2">
      <c r="A7800" t="s">
        <v>10766</v>
      </c>
      <c r="B7800" t="s">
        <v>5446</v>
      </c>
      <c r="C7800">
        <v>3.3</v>
      </c>
      <c r="D7800">
        <v>3</v>
      </c>
      <c r="E7800" t="s">
        <v>202</v>
      </c>
      <c r="F7800" t="s">
        <v>1010</v>
      </c>
      <c r="G7800" t="s">
        <v>649</v>
      </c>
      <c r="H7800" t="s">
        <v>2929</v>
      </c>
      <c r="I7800" t="s">
        <v>25</v>
      </c>
      <c r="J7800" t="s">
        <v>5447</v>
      </c>
      <c r="K7800" t="s">
        <v>8224</v>
      </c>
      <c r="L7800" t="s">
        <v>141</v>
      </c>
      <c r="M7800" t="s">
        <v>54</v>
      </c>
      <c r="N7800">
        <f t="shared" si="847"/>
        <v>0</v>
      </c>
      <c r="O7800" t="str">
        <f t="shared" si="848"/>
        <v>No</v>
      </c>
      <c r="P7800">
        <f t="shared" si="849"/>
        <v>0</v>
      </c>
      <c r="Q7800">
        <f t="shared" si="850"/>
        <v>4813937689</v>
      </c>
      <c r="R7800">
        <f t="shared" si="851"/>
        <v>4.1933383153624479</v>
      </c>
      <c r="S7800" t="str">
        <f t="shared" si="852"/>
        <v>Acceptable</v>
      </c>
      <c r="T7800">
        <f>ROUNDUP(C7800,0)</f>
        <v>4</v>
      </c>
      <c r="U7800">
        <f>ROUNDDOWN(C7800,0)</f>
        <v>3</v>
      </c>
      <c r="V7800">
        <f>RIGHT(K7800,2)+2000</f>
        <v>2016</v>
      </c>
      <c r="W7800" t="str">
        <f>INDEX(_xlfn.TEXTSPLIT(K7800,"-"),1,2)</f>
        <v>Oct</v>
      </c>
      <c r="X7800" t="str">
        <f>INDEX(_xlfn.TEXTSPLIT(K7800,"-"),1,1)</f>
        <v>5</v>
      </c>
      <c r="Y7800">
        <f>INDEX(months!B:B,MATCH(Sheet1!W7800,months!A:A,0))</f>
        <v>10</v>
      </c>
      <c r="Z7800">
        <f t="shared" si="853"/>
        <v>42648</v>
      </c>
    </row>
    <row r="7801" spans="1:26" x14ac:dyDescent="0.2">
      <c r="A7801" t="s">
        <v>10767</v>
      </c>
      <c r="B7801" t="s">
        <v>3070</v>
      </c>
      <c r="C7801">
        <v>5</v>
      </c>
      <c r="D7801">
        <v>7</v>
      </c>
      <c r="E7801" t="s">
        <v>405</v>
      </c>
      <c r="F7801" t="s">
        <v>1010</v>
      </c>
      <c r="G7801" t="s">
        <v>23</v>
      </c>
      <c r="H7801" t="s">
        <v>24</v>
      </c>
      <c r="I7801" t="s">
        <v>25</v>
      </c>
      <c r="J7801" t="s">
        <v>1303</v>
      </c>
      <c r="K7801" t="s">
        <v>989</v>
      </c>
      <c r="L7801" t="s">
        <v>59</v>
      </c>
      <c r="M7801" t="s">
        <v>81</v>
      </c>
      <c r="N7801">
        <f t="shared" si="847"/>
        <v>0</v>
      </c>
      <c r="O7801" t="str">
        <f t="shared" si="848"/>
        <v>No</v>
      </c>
      <c r="P7801">
        <f t="shared" si="849"/>
        <v>0</v>
      </c>
      <c r="Q7801">
        <f t="shared" si="850"/>
        <v>4813937689</v>
      </c>
      <c r="R7801">
        <f t="shared" si="851"/>
        <v>4.1933383153624479</v>
      </c>
      <c r="S7801" t="str">
        <f t="shared" si="852"/>
        <v>Acceptable</v>
      </c>
      <c r="T7801">
        <f>ROUNDUP(C7801,0)</f>
        <v>5</v>
      </c>
      <c r="U7801">
        <f>ROUNDDOWN(C7801,0)</f>
        <v>5</v>
      </c>
      <c r="V7801">
        <f>RIGHT(K7801,2)+2000</f>
        <v>2017</v>
      </c>
      <c r="W7801" t="str">
        <f>INDEX(_xlfn.TEXTSPLIT(K7801,"-"),1,2)</f>
        <v>Aug</v>
      </c>
      <c r="X7801" t="str">
        <f>INDEX(_xlfn.TEXTSPLIT(K7801,"-"),1,1)</f>
        <v>9</v>
      </c>
      <c r="Y7801">
        <f>INDEX(months!B:B,MATCH(Sheet1!W7801,months!A:A,0))</f>
        <v>8</v>
      </c>
      <c r="Z7801">
        <f t="shared" si="853"/>
        <v>42956</v>
      </c>
    </row>
    <row r="7802" spans="1:26" x14ac:dyDescent="0.2">
      <c r="A7802" t="s">
        <v>10768</v>
      </c>
      <c r="B7802" t="s">
        <v>2116</v>
      </c>
      <c r="D7802">
        <v>5</v>
      </c>
      <c r="E7802" t="s">
        <v>37</v>
      </c>
      <c r="F7802" t="s">
        <v>1010</v>
      </c>
      <c r="G7802" t="s">
        <v>23</v>
      </c>
      <c r="H7802" t="s">
        <v>24</v>
      </c>
      <c r="I7802" t="s">
        <v>25</v>
      </c>
      <c r="J7802" t="s">
        <v>2117</v>
      </c>
      <c r="K7802" t="s">
        <v>585</v>
      </c>
      <c r="L7802" t="s">
        <v>2512</v>
      </c>
      <c r="M7802" t="s">
        <v>81</v>
      </c>
      <c r="N7802">
        <f t="shared" si="847"/>
        <v>0</v>
      </c>
      <c r="O7802" t="str">
        <f t="shared" si="848"/>
        <v>No</v>
      </c>
      <c r="P7802">
        <f t="shared" si="849"/>
        <v>0</v>
      </c>
      <c r="Q7802">
        <f t="shared" si="850"/>
        <v>4813937689</v>
      </c>
      <c r="R7802">
        <f t="shared" si="851"/>
        <v>4.1933383153624479</v>
      </c>
      <c r="S7802" t="str">
        <f t="shared" si="852"/>
        <v>Acceptable</v>
      </c>
      <c r="T7802">
        <f>ROUNDUP(C7802,0)</f>
        <v>0</v>
      </c>
      <c r="U7802">
        <f>ROUNDDOWN(C7802,0)</f>
        <v>0</v>
      </c>
      <c r="V7802">
        <f>RIGHT(K7802,2)+2000</f>
        <v>2018</v>
      </c>
      <c r="W7802" t="str">
        <f>INDEX(_xlfn.TEXTSPLIT(K7802,"-"),1,2)</f>
        <v>Jul</v>
      </c>
      <c r="X7802" t="str">
        <f>INDEX(_xlfn.TEXTSPLIT(K7802,"-"),1,1)</f>
        <v>9</v>
      </c>
      <c r="Y7802">
        <f>INDEX(months!B:B,MATCH(Sheet1!W7802,months!A:A,0))</f>
        <v>7</v>
      </c>
      <c r="Z7802">
        <f t="shared" si="853"/>
        <v>43290</v>
      </c>
    </row>
    <row r="7803" spans="1:26" x14ac:dyDescent="0.2">
      <c r="A7803" t="s">
        <v>10769</v>
      </c>
      <c r="B7803" t="s">
        <v>211</v>
      </c>
      <c r="C7803">
        <v>4.2</v>
      </c>
      <c r="D7803">
        <v>12</v>
      </c>
      <c r="E7803" t="s">
        <v>2985</v>
      </c>
      <c r="F7803" t="s">
        <v>1199</v>
      </c>
      <c r="G7803" t="s">
        <v>23</v>
      </c>
      <c r="H7803" t="s">
        <v>24</v>
      </c>
      <c r="I7803" t="s">
        <v>25</v>
      </c>
      <c r="J7803" t="s">
        <v>212</v>
      </c>
      <c r="K7803" t="s">
        <v>5501</v>
      </c>
      <c r="L7803" t="s">
        <v>157</v>
      </c>
      <c r="M7803" t="s">
        <v>81</v>
      </c>
      <c r="N7803">
        <f t="shared" si="847"/>
        <v>0</v>
      </c>
      <c r="O7803" t="str">
        <f t="shared" si="848"/>
        <v>No</v>
      </c>
      <c r="P7803">
        <f t="shared" si="849"/>
        <v>0</v>
      </c>
      <c r="Q7803">
        <f t="shared" si="850"/>
        <v>4813937689</v>
      </c>
      <c r="R7803">
        <f t="shared" si="851"/>
        <v>4.1933383153624479</v>
      </c>
      <c r="S7803" t="str">
        <f t="shared" si="852"/>
        <v>Acceptable</v>
      </c>
      <c r="T7803">
        <f>ROUNDUP(C7803,0)</f>
        <v>5</v>
      </c>
      <c r="U7803">
        <f>ROUNDDOWN(C7803,0)</f>
        <v>4</v>
      </c>
      <c r="V7803">
        <f>RIGHT(K7803,2)+2000</f>
        <v>2018</v>
      </c>
      <c r="W7803" t="str">
        <f>INDEX(_xlfn.TEXTSPLIT(K7803,"-"),1,2)</f>
        <v>Feb</v>
      </c>
      <c r="X7803" t="str">
        <f>INDEX(_xlfn.TEXTSPLIT(K7803,"-"),1,1)</f>
        <v>19</v>
      </c>
      <c r="Y7803">
        <f>INDEX(months!B:B,MATCH(Sheet1!W7803,months!A:A,0))</f>
        <v>2</v>
      </c>
      <c r="Z7803">
        <f t="shared" si="853"/>
        <v>43150</v>
      </c>
    </row>
    <row r="7804" spans="1:26" x14ac:dyDescent="0.2">
      <c r="A7804" t="s">
        <v>10770</v>
      </c>
      <c r="B7804" t="s">
        <v>4612</v>
      </c>
      <c r="C7804">
        <v>3.8</v>
      </c>
      <c r="D7804">
        <v>434</v>
      </c>
      <c r="E7804" t="s">
        <v>308</v>
      </c>
      <c r="F7804" t="s">
        <v>57</v>
      </c>
      <c r="G7804" t="s">
        <v>23</v>
      </c>
      <c r="H7804" t="s">
        <v>24</v>
      </c>
      <c r="I7804" t="s">
        <v>25</v>
      </c>
      <c r="J7804" t="s">
        <v>4613</v>
      </c>
      <c r="K7804" t="s">
        <v>3019</v>
      </c>
      <c r="L7804" t="s">
        <v>10757</v>
      </c>
      <c r="M7804" t="s">
        <v>86</v>
      </c>
      <c r="N7804">
        <f t="shared" si="847"/>
        <v>0</v>
      </c>
      <c r="O7804" t="str">
        <f t="shared" si="848"/>
        <v>No</v>
      </c>
      <c r="P7804">
        <f t="shared" si="849"/>
        <v>0</v>
      </c>
      <c r="Q7804">
        <f t="shared" si="850"/>
        <v>4813937689</v>
      </c>
      <c r="R7804">
        <f t="shared" si="851"/>
        <v>4.1933383153624479</v>
      </c>
      <c r="S7804" t="str">
        <f t="shared" si="852"/>
        <v>Acceptable</v>
      </c>
      <c r="T7804">
        <f>ROUNDUP(C7804,0)</f>
        <v>4</v>
      </c>
      <c r="U7804">
        <f>ROUNDDOWN(C7804,0)</f>
        <v>3</v>
      </c>
      <c r="V7804">
        <f>RIGHT(K7804,2)+2000</f>
        <v>2018</v>
      </c>
      <c r="W7804" t="str">
        <f>INDEX(_xlfn.TEXTSPLIT(K7804,"-"),1,2)</f>
        <v>Mar</v>
      </c>
      <c r="X7804" t="str">
        <f>INDEX(_xlfn.TEXTSPLIT(K7804,"-"),1,1)</f>
        <v>16</v>
      </c>
      <c r="Y7804">
        <f>INDEX(months!B:B,MATCH(Sheet1!W7804,months!A:A,0))</f>
        <v>3</v>
      </c>
      <c r="Z7804">
        <f t="shared" si="853"/>
        <v>43175</v>
      </c>
    </row>
    <row r="7805" spans="1:26" x14ac:dyDescent="0.2">
      <c r="A7805" t="s">
        <v>10771</v>
      </c>
      <c r="B7805" t="s">
        <v>4612</v>
      </c>
      <c r="C7805">
        <v>3.3</v>
      </c>
      <c r="D7805">
        <v>47</v>
      </c>
      <c r="E7805" t="s">
        <v>308</v>
      </c>
      <c r="F7805" t="s">
        <v>101</v>
      </c>
      <c r="G7805" t="s">
        <v>23</v>
      </c>
      <c r="H7805" t="s">
        <v>24</v>
      </c>
      <c r="I7805" t="s">
        <v>25</v>
      </c>
      <c r="J7805" t="s">
        <v>4613</v>
      </c>
      <c r="K7805" t="s">
        <v>3019</v>
      </c>
      <c r="L7805" t="s">
        <v>10757</v>
      </c>
      <c r="M7805" t="s">
        <v>86</v>
      </c>
      <c r="N7805">
        <f t="shared" si="847"/>
        <v>0</v>
      </c>
      <c r="O7805" t="str">
        <f t="shared" si="848"/>
        <v>No</v>
      </c>
      <c r="P7805">
        <f t="shared" si="849"/>
        <v>0</v>
      </c>
      <c r="Q7805">
        <f t="shared" si="850"/>
        <v>4813937689</v>
      </c>
      <c r="R7805">
        <f t="shared" si="851"/>
        <v>4.1933383153624479</v>
      </c>
      <c r="S7805" t="str">
        <f t="shared" si="852"/>
        <v>Acceptable</v>
      </c>
      <c r="T7805">
        <f>ROUNDUP(C7805,0)</f>
        <v>4</v>
      </c>
      <c r="U7805">
        <f>ROUNDDOWN(C7805,0)</f>
        <v>3</v>
      </c>
      <c r="V7805">
        <f>RIGHT(K7805,2)+2000</f>
        <v>2018</v>
      </c>
      <c r="W7805" t="str">
        <f>INDEX(_xlfn.TEXTSPLIT(K7805,"-"),1,2)</f>
        <v>Mar</v>
      </c>
      <c r="X7805" t="str">
        <f>INDEX(_xlfn.TEXTSPLIT(K7805,"-"),1,1)</f>
        <v>16</v>
      </c>
      <c r="Y7805">
        <f>INDEX(months!B:B,MATCH(Sheet1!W7805,months!A:A,0))</f>
        <v>3</v>
      </c>
      <c r="Z7805">
        <f t="shared" si="853"/>
        <v>43175</v>
      </c>
    </row>
    <row r="7806" spans="1:26" x14ac:dyDescent="0.2">
      <c r="A7806" t="s">
        <v>10772</v>
      </c>
      <c r="B7806" t="s">
        <v>2116</v>
      </c>
      <c r="D7806">
        <v>14</v>
      </c>
      <c r="E7806" t="s">
        <v>3671</v>
      </c>
      <c r="F7806" t="s">
        <v>775</v>
      </c>
      <c r="G7806" t="s">
        <v>23</v>
      </c>
      <c r="H7806" t="s">
        <v>24</v>
      </c>
      <c r="I7806" t="s">
        <v>25</v>
      </c>
      <c r="J7806" t="s">
        <v>2117</v>
      </c>
      <c r="K7806" t="s">
        <v>2248</v>
      </c>
      <c r="L7806" t="s">
        <v>220</v>
      </c>
      <c r="M7806" t="s">
        <v>29</v>
      </c>
      <c r="N7806">
        <f t="shared" si="847"/>
        <v>0</v>
      </c>
      <c r="O7806" t="str">
        <f t="shared" si="848"/>
        <v>No</v>
      </c>
      <c r="P7806">
        <f t="shared" si="849"/>
        <v>0</v>
      </c>
      <c r="Q7806">
        <f t="shared" si="850"/>
        <v>4813937689</v>
      </c>
      <c r="R7806">
        <f t="shared" si="851"/>
        <v>4.1933383153624479</v>
      </c>
      <c r="S7806" t="str">
        <f t="shared" si="852"/>
        <v>Acceptable</v>
      </c>
      <c r="T7806">
        <f>ROUNDUP(C7806,0)</f>
        <v>0</v>
      </c>
      <c r="U7806">
        <f>ROUNDDOWN(C7806,0)</f>
        <v>0</v>
      </c>
      <c r="V7806">
        <f>RIGHT(K7806,2)+2000</f>
        <v>2018</v>
      </c>
      <c r="W7806" t="str">
        <f>INDEX(_xlfn.TEXTSPLIT(K7806,"-"),1,2)</f>
        <v>Mar</v>
      </c>
      <c r="X7806" t="str">
        <f>INDEX(_xlfn.TEXTSPLIT(K7806,"-"),1,1)</f>
        <v>30</v>
      </c>
      <c r="Y7806">
        <f>INDEX(months!B:B,MATCH(Sheet1!W7806,months!A:A,0))</f>
        <v>3</v>
      </c>
      <c r="Z7806">
        <f t="shared" si="853"/>
        <v>43189</v>
      </c>
    </row>
    <row r="7807" spans="1:26" x14ac:dyDescent="0.2">
      <c r="A7807" t="s">
        <v>10773</v>
      </c>
      <c r="B7807" t="s">
        <v>4612</v>
      </c>
      <c r="C7807">
        <v>5</v>
      </c>
      <c r="D7807">
        <v>6</v>
      </c>
      <c r="E7807" t="s">
        <v>336</v>
      </c>
      <c r="F7807" t="s">
        <v>1005</v>
      </c>
      <c r="G7807" t="s">
        <v>23</v>
      </c>
      <c r="H7807" t="s">
        <v>24</v>
      </c>
      <c r="I7807" t="s">
        <v>25</v>
      </c>
      <c r="J7807" t="s">
        <v>4613</v>
      </c>
      <c r="K7807" t="s">
        <v>364</v>
      </c>
      <c r="L7807" t="s">
        <v>1283</v>
      </c>
      <c r="M7807" t="s">
        <v>81</v>
      </c>
      <c r="N7807">
        <f t="shared" si="847"/>
        <v>0</v>
      </c>
      <c r="O7807" t="str">
        <f t="shared" si="848"/>
        <v>No</v>
      </c>
      <c r="P7807">
        <f t="shared" si="849"/>
        <v>0</v>
      </c>
      <c r="Q7807">
        <f t="shared" si="850"/>
        <v>4813937689</v>
      </c>
      <c r="R7807">
        <f t="shared" si="851"/>
        <v>4.1933383153624479</v>
      </c>
      <c r="S7807" t="str">
        <f t="shared" si="852"/>
        <v>Acceptable</v>
      </c>
      <c r="T7807">
        <f>ROUNDUP(C7807,0)</f>
        <v>5</v>
      </c>
      <c r="U7807">
        <f>ROUNDDOWN(C7807,0)</f>
        <v>5</v>
      </c>
      <c r="V7807">
        <f>RIGHT(K7807,2)+2000</f>
        <v>2018</v>
      </c>
      <c r="W7807" t="str">
        <f>INDEX(_xlfn.TEXTSPLIT(K7807,"-"),1,2)</f>
        <v>Jun</v>
      </c>
      <c r="X7807" t="str">
        <f>INDEX(_xlfn.TEXTSPLIT(K7807,"-"),1,1)</f>
        <v>5</v>
      </c>
      <c r="Y7807">
        <f>INDEX(months!B:B,MATCH(Sheet1!W7807,months!A:A,0))</f>
        <v>6</v>
      </c>
      <c r="Z7807">
        <f t="shared" si="853"/>
        <v>43256</v>
      </c>
    </row>
    <row r="7808" spans="1:26" x14ac:dyDescent="0.2">
      <c r="A7808" t="s">
        <v>10774</v>
      </c>
      <c r="B7808" t="s">
        <v>556</v>
      </c>
      <c r="C7808">
        <v>1</v>
      </c>
      <c r="D7808">
        <v>1</v>
      </c>
      <c r="E7808" t="s">
        <v>779</v>
      </c>
      <c r="F7808" t="s">
        <v>1010</v>
      </c>
      <c r="G7808" t="s">
        <v>23</v>
      </c>
      <c r="H7808" t="s">
        <v>24</v>
      </c>
      <c r="I7808" t="s">
        <v>25</v>
      </c>
      <c r="J7808" t="s">
        <v>557</v>
      </c>
      <c r="K7808" t="s">
        <v>2307</v>
      </c>
      <c r="L7808" t="s">
        <v>2371</v>
      </c>
      <c r="M7808" t="s">
        <v>177</v>
      </c>
      <c r="N7808">
        <f t="shared" si="847"/>
        <v>0</v>
      </c>
      <c r="O7808" t="str">
        <f t="shared" si="848"/>
        <v>No</v>
      </c>
      <c r="P7808">
        <f t="shared" si="849"/>
        <v>0</v>
      </c>
      <c r="Q7808">
        <f t="shared" si="850"/>
        <v>4813937689</v>
      </c>
      <c r="R7808">
        <f t="shared" si="851"/>
        <v>4.1933383153624479</v>
      </c>
      <c r="S7808" t="str">
        <f t="shared" si="852"/>
        <v>Acceptable</v>
      </c>
      <c r="T7808">
        <f>ROUNDUP(C7808,0)</f>
        <v>1</v>
      </c>
      <c r="U7808">
        <f>ROUNDDOWN(C7808,0)</f>
        <v>1</v>
      </c>
      <c r="V7808">
        <f>RIGHT(K7808,2)+2000</f>
        <v>2014</v>
      </c>
      <c r="W7808" t="str">
        <f>INDEX(_xlfn.TEXTSPLIT(K7808,"-"),1,2)</f>
        <v>Jul</v>
      </c>
      <c r="X7808" t="str">
        <f>INDEX(_xlfn.TEXTSPLIT(K7808,"-"),1,1)</f>
        <v>23</v>
      </c>
      <c r="Y7808">
        <f>INDEX(months!B:B,MATCH(Sheet1!W7808,months!A:A,0))</f>
        <v>7</v>
      </c>
      <c r="Z7808">
        <f t="shared" si="853"/>
        <v>41843</v>
      </c>
    </row>
    <row r="7809" spans="1:26" x14ac:dyDescent="0.2">
      <c r="A7809" t="s">
        <v>10775</v>
      </c>
      <c r="B7809" t="s">
        <v>4950</v>
      </c>
      <c r="C7809">
        <v>4.5</v>
      </c>
      <c r="D7809">
        <v>40328</v>
      </c>
      <c r="E7809" t="s">
        <v>132</v>
      </c>
      <c r="F7809" t="s">
        <v>65</v>
      </c>
      <c r="G7809" t="s">
        <v>23</v>
      </c>
      <c r="H7809" t="s">
        <v>24</v>
      </c>
      <c r="I7809" t="s">
        <v>25</v>
      </c>
      <c r="J7809" t="s">
        <v>4951</v>
      </c>
      <c r="K7809" t="s">
        <v>3611</v>
      </c>
      <c r="L7809" t="s">
        <v>358</v>
      </c>
      <c r="M7809" t="s">
        <v>60</v>
      </c>
      <c r="N7809">
        <f t="shared" si="847"/>
        <v>0</v>
      </c>
      <c r="O7809" t="str">
        <f t="shared" si="848"/>
        <v>No</v>
      </c>
      <c r="P7809">
        <f t="shared" si="849"/>
        <v>0</v>
      </c>
      <c r="Q7809">
        <f t="shared" si="850"/>
        <v>4813937689</v>
      </c>
      <c r="R7809">
        <f t="shared" si="851"/>
        <v>4.1933383153624479</v>
      </c>
      <c r="S7809" t="str">
        <f t="shared" si="852"/>
        <v>Acceptable</v>
      </c>
      <c r="T7809">
        <f>ROUNDUP(C7809,0)</f>
        <v>5</v>
      </c>
      <c r="U7809">
        <f>ROUNDDOWN(C7809,0)</f>
        <v>4</v>
      </c>
      <c r="V7809">
        <f>RIGHT(K7809,2)+2000</f>
        <v>2016</v>
      </c>
      <c r="W7809" t="str">
        <f>INDEX(_xlfn.TEXTSPLIT(K7809,"-"),1,2)</f>
        <v>Oct</v>
      </c>
      <c r="X7809" t="str">
        <f>INDEX(_xlfn.TEXTSPLIT(K7809,"-"),1,1)</f>
        <v>17</v>
      </c>
      <c r="Y7809">
        <f>INDEX(months!B:B,MATCH(Sheet1!W7809,months!A:A,0))</f>
        <v>10</v>
      </c>
      <c r="Z7809">
        <f t="shared" si="853"/>
        <v>42660</v>
      </c>
    </row>
    <row r="7810" spans="1:26" x14ac:dyDescent="0.2">
      <c r="A7810" t="s">
        <v>10776</v>
      </c>
      <c r="B7810" t="s">
        <v>4950</v>
      </c>
      <c r="C7810">
        <v>4.5999999999999996</v>
      </c>
      <c r="D7810">
        <v>1502622</v>
      </c>
      <c r="E7810" t="s">
        <v>46</v>
      </c>
      <c r="F7810" t="s">
        <v>448</v>
      </c>
      <c r="G7810" t="s">
        <v>23</v>
      </c>
      <c r="H7810" t="s">
        <v>24</v>
      </c>
      <c r="I7810" t="s">
        <v>25</v>
      </c>
      <c r="J7810" t="s">
        <v>4951</v>
      </c>
      <c r="K7810" t="s">
        <v>75</v>
      </c>
      <c r="L7810" t="s">
        <v>46</v>
      </c>
      <c r="M7810" t="s">
        <v>46</v>
      </c>
      <c r="N7810">
        <f t="shared" ref="N7810:N7873" si="854">SUM(A7810,B7810)</f>
        <v>0</v>
      </c>
      <c r="O7810" t="str">
        <f t="shared" ref="O7810:O7873" si="855">IF(E7810="good","Yes","No")</f>
        <v>No</v>
      </c>
      <c r="P7810">
        <f t="shared" ref="P7810:P7873" si="856">COUNTIF(B:B,"&lt;0")</f>
        <v>0</v>
      </c>
      <c r="Q7810">
        <f t="shared" ref="Q7810:Q7873" si="857">SUMIF(D:D,"&gt;1000")</f>
        <v>4813937689</v>
      </c>
      <c r="R7810">
        <f t="shared" ref="R7810:R7873" si="858">AVERAGEIF(C:C,"&gt;0")</f>
        <v>4.1933383153624479</v>
      </c>
      <c r="S7810" t="str">
        <f t="shared" ref="S7810:S7873" si="859">IF(OR(A7810&gt;0,B7810&gt;0),"Acceptable","Check")</f>
        <v>Acceptable</v>
      </c>
      <c r="T7810">
        <f>ROUNDUP(C7810,0)</f>
        <v>5</v>
      </c>
      <c r="U7810">
        <f>ROUNDDOWN(C7810,0)</f>
        <v>4</v>
      </c>
      <c r="V7810">
        <f>RIGHT(K7810,2)+2000</f>
        <v>2018</v>
      </c>
      <c r="W7810" t="str">
        <f>INDEX(_xlfn.TEXTSPLIT(K7810,"-"),1,2)</f>
        <v>Jul</v>
      </c>
      <c r="X7810" t="str">
        <f>INDEX(_xlfn.TEXTSPLIT(K7810,"-"),1,1)</f>
        <v>3</v>
      </c>
      <c r="Y7810">
        <f>INDEX(months!B:B,MATCH(Sheet1!W7810,months!A:A,0))</f>
        <v>7</v>
      </c>
      <c r="Z7810">
        <f t="shared" si="853"/>
        <v>43284</v>
      </c>
    </row>
    <row r="7811" spans="1:26" x14ac:dyDescent="0.2">
      <c r="A7811" t="s">
        <v>10777</v>
      </c>
      <c r="B7811" t="s">
        <v>2665</v>
      </c>
      <c r="C7811">
        <v>4.3</v>
      </c>
      <c r="D7811">
        <v>22773</v>
      </c>
      <c r="E7811" t="s">
        <v>46</v>
      </c>
      <c r="F7811" t="s">
        <v>65</v>
      </c>
      <c r="G7811" t="s">
        <v>23</v>
      </c>
      <c r="H7811" t="s">
        <v>24</v>
      </c>
      <c r="I7811" t="s">
        <v>418</v>
      </c>
      <c r="J7811" t="s">
        <v>2684</v>
      </c>
      <c r="K7811" t="s">
        <v>97</v>
      </c>
      <c r="L7811" t="s">
        <v>10778</v>
      </c>
      <c r="M7811" t="s">
        <v>81</v>
      </c>
      <c r="N7811">
        <f t="shared" si="854"/>
        <v>0</v>
      </c>
      <c r="O7811" t="str">
        <f t="shared" si="855"/>
        <v>No</v>
      </c>
      <c r="P7811">
        <f t="shared" si="856"/>
        <v>0</v>
      </c>
      <c r="Q7811">
        <f t="shared" si="857"/>
        <v>4813937689</v>
      </c>
      <c r="R7811">
        <f t="shared" si="858"/>
        <v>4.1933383153624479</v>
      </c>
      <c r="S7811" t="str">
        <f t="shared" si="859"/>
        <v>Acceptable</v>
      </c>
      <c r="T7811">
        <f>ROUNDUP(C7811,0)</f>
        <v>5</v>
      </c>
      <c r="U7811">
        <f>ROUNDDOWN(C7811,0)</f>
        <v>4</v>
      </c>
      <c r="V7811">
        <f>RIGHT(K7811,2)+2000</f>
        <v>2018</v>
      </c>
      <c r="W7811" t="str">
        <f>INDEX(_xlfn.TEXTSPLIT(K7811,"-"),1,2)</f>
        <v>Aug</v>
      </c>
      <c r="X7811" t="str">
        <f>INDEX(_xlfn.TEXTSPLIT(K7811,"-"),1,1)</f>
        <v>3</v>
      </c>
      <c r="Y7811">
        <f>INDEX(months!B:B,MATCH(Sheet1!W7811,months!A:A,0))</f>
        <v>8</v>
      </c>
      <c r="Z7811">
        <f t="shared" ref="Z7811:Z7874" si="860">DATE(V7811,Y7811,X7811)</f>
        <v>43315</v>
      </c>
    </row>
    <row r="7812" spans="1:26" x14ac:dyDescent="0.2">
      <c r="A7812" t="s">
        <v>10779</v>
      </c>
      <c r="B7812" t="s">
        <v>4950</v>
      </c>
      <c r="C7812">
        <v>4.4000000000000004</v>
      </c>
      <c r="D7812">
        <v>26358</v>
      </c>
      <c r="E7812" t="s">
        <v>10780</v>
      </c>
      <c r="F7812" t="s">
        <v>32</v>
      </c>
      <c r="G7812" t="s">
        <v>649</v>
      </c>
      <c r="H7812" t="s">
        <v>2919</v>
      </c>
      <c r="I7812" t="s">
        <v>25</v>
      </c>
      <c r="J7812" t="s">
        <v>4951</v>
      </c>
      <c r="K7812" t="s">
        <v>10781</v>
      </c>
      <c r="L7812" t="s">
        <v>246</v>
      </c>
      <c r="M7812" t="s">
        <v>980</v>
      </c>
      <c r="N7812">
        <f t="shared" si="854"/>
        <v>0</v>
      </c>
      <c r="O7812" t="str">
        <f t="shared" si="855"/>
        <v>No</v>
      </c>
      <c r="P7812">
        <f t="shared" si="856"/>
        <v>0</v>
      </c>
      <c r="Q7812">
        <f t="shared" si="857"/>
        <v>4813937689</v>
      </c>
      <c r="R7812">
        <f t="shared" si="858"/>
        <v>4.1933383153624479</v>
      </c>
      <c r="S7812" t="str">
        <f t="shared" si="859"/>
        <v>Acceptable</v>
      </c>
      <c r="T7812">
        <f>ROUNDUP(C7812,0)</f>
        <v>5</v>
      </c>
      <c r="U7812">
        <f>ROUNDDOWN(C7812,0)</f>
        <v>4</v>
      </c>
      <c r="V7812">
        <f>RIGHT(K7812,2)+2000</f>
        <v>2014</v>
      </c>
      <c r="W7812" t="str">
        <f>INDEX(_xlfn.TEXTSPLIT(K7812,"-"),1,2)</f>
        <v>Jan</v>
      </c>
      <c r="X7812" t="str">
        <f>INDEX(_xlfn.TEXTSPLIT(K7812,"-"),1,1)</f>
        <v>17</v>
      </c>
      <c r="Y7812">
        <f>INDEX(months!B:B,MATCH(Sheet1!W7812,months!A:A,0))</f>
        <v>1</v>
      </c>
      <c r="Z7812">
        <f t="shared" si="860"/>
        <v>41656</v>
      </c>
    </row>
    <row r="7813" spans="1:26" x14ac:dyDescent="0.2">
      <c r="A7813" t="s">
        <v>10782</v>
      </c>
      <c r="B7813" t="s">
        <v>2665</v>
      </c>
      <c r="C7813">
        <v>4.0999999999999996</v>
      </c>
      <c r="D7813">
        <v>52163</v>
      </c>
      <c r="E7813" t="s">
        <v>1216</v>
      </c>
      <c r="F7813" t="s">
        <v>65</v>
      </c>
      <c r="G7813" t="s">
        <v>23</v>
      </c>
      <c r="H7813" t="s">
        <v>24</v>
      </c>
      <c r="I7813" t="s">
        <v>418</v>
      </c>
      <c r="J7813" t="s">
        <v>2684</v>
      </c>
      <c r="K7813" t="s">
        <v>10783</v>
      </c>
      <c r="L7813" t="s">
        <v>3139</v>
      </c>
      <c r="M7813" t="s">
        <v>60</v>
      </c>
      <c r="N7813">
        <f t="shared" si="854"/>
        <v>0</v>
      </c>
      <c r="O7813" t="str">
        <f t="shared" si="855"/>
        <v>No</v>
      </c>
      <c r="P7813">
        <f t="shared" si="856"/>
        <v>0</v>
      </c>
      <c r="Q7813">
        <f t="shared" si="857"/>
        <v>4813937689</v>
      </c>
      <c r="R7813">
        <f t="shared" si="858"/>
        <v>4.1933383153624479</v>
      </c>
      <c r="S7813" t="str">
        <f t="shared" si="859"/>
        <v>Acceptable</v>
      </c>
      <c r="T7813">
        <f>ROUNDUP(C7813,0)</f>
        <v>5</v>
      </c>
      <c r="U7813">
        <f>ROUNDDOWN(C7813,0)</f>
        <v>4</v>
      </c>
      <c r="V7813">
        <f>RIGHT(K7813,2)+2000</f>
        <v>2016</v>
      </c>
      <c r="W7813" t="str">
        <f>INDEX(_xlfn.TEXTSPLIT(K7813,"-"),1,2)</f>
        <v>Jul</v>
      </c>
      <c r="X7813" t="str">
        <f>INDEX(_xlfn.TEXTSPLIT(K7813,"-"),1,1)</f>
        <v>13</v>
      </c>
      <c r="Y7813">
        <f>INDEX(months!B:B,MATCH(Sheet1!W7813,months!A:A,0))</f>
        <v>7</v>
      </c>
      <c r="Z7813">
        <f t="shared" si="860"/>
        <v>42564</v>
      </c>
    </row>
    <row r="7814" spans="1:26" x14ac:dyDescent="0.2">
      <c r="A7814" t="s">
        <v>10784</v>
      </c>
      <c r="B7814" t="s">
        <v>2665</v>
      </c>
      <c r="C7814">
        <v>4.5</v>
      </c>
      <c r="D7814">
        <v>299046</v>
      </c>
      <c r="E7814" t="s">
        <v>1429</v>
      </c>
      <c r="F7814" t="s">
        <v>89</v>
      </c>
      <c r="G7814" t="s">
        <v>23</v>
      </c>
      <c r="H7814" t="s">
        <v>24</v>
      </c>
      <c r="I7814" t="s">
        <v>418</v>
      </c>
      <c r="J7814" t="s">
        <v>2684</v>
      </c>
      <c r="K7814" t="s">
        <v>125</v>
      </c>
      <c r="L7814" t="s">
        <v>10785</v>
      </c>
      <c r="M7814" t="s">
        <v>81</v>
      </c>
      <c r="N7814">
        <f t="shared" si="854"/>
        <v>0</v>
      </c>
      <c r="O7814" t="str">
        <f t="shared" si="855"/>
        <v>No</v>
      </c>
      <c r="P7814">
        <f t="shared" si="856"/>
        <v>0</v>
      </c>
      <c r="Q7814">
        <f t="shared" si="857"/>
        <v>4813937689</v>
      </c>
      <c r="R7814">
        <f t="shared" si="858"/>
        <v>4.1933383153624479</v>
      </c>
      <c r="S7814" t="str">
        <f t="shared" si="859"/>
        <v>Acceptable</v>
      </c>
      <c r="T7814">
        <f>ROUNDUP(C7814,0)</f>
        <v>5</v>
      </c>
      <c r="U7814">
        <f>ROUNDDOWN(C7814,0)</f>
        <v>4</v>
      </c>
      <c r="V7814">
        <f>RIGHT(K7814,2)+2000</f>
        <v>2018</v>
      </c>
      <c r="W7814" t="str">
        <f>INDEX(_xlfn.TEXTSPLIT(K7814,"-"),1,2)</f>
        <v>Jul</v>
      </c>
      <c r="X7814" t="str">
        <f>INDEX(_xlfn.TEXTSPLIT(K7814,"-"),1,1)</f>
        <v>12</v>
      </c>
      <c r="Y7814">
        <f>INDEX(months!B:B,MATCH(Sheet1!W7814,months!A:A,0))</f>
        <v>7</v>
      </c>
      <c r="Z7814">
        <f t="shared" si="860"/>
        <v>43293</v>
      </c>
    </row>
    <row r="7815" spans="1:26" x14ac:dyDescent="0.2">
      <c r="A7815" t="s">
        <v>10786</v>
      </c>
      <c r="B7815" t="s">
        <v>2665</v>
      </c>
      <c r="C7815">
        <v>4.2</v>
      </c>
      <c r="D7815">
        <v>41089</v>
      </c>
      <c r="E7815" t="s">
        <v>546</v>
      </c>
      <c r="F7815" t="s">
        <v>38</v>
      </c>
      <c r="G7815" t="s">
        <v>23</v>
      </c>
      <c r="H7815" t="s">
        <v>24</v>
      </c>
      <c r="I7815" t="s">
        <v>44</v>
      </c>
      <c r="J7815" t="s">
        <v>2684</v>
      </c>
      <c r="K7815" t="s">
        <v>357</v>
      </c>
      <c r="L7815" t="s">
        <v>3102</v>
      </c>
      <c r="M7815" t="s">
        <v>81</v>
      </c>
      <c r="N7815">
        <f t="shared" si="854"/>
        <v>0</v>
      </c>
      <c r="O7815" t="str">
        <f t="shared" si="855"/>
        <v>No</v>
      </c>
      <c r="P7815">
        <f t="shared" si="856"/>
        <v>0</v>
      </c>
      <c r="Q7815">
        <f t="shared" si="857"/>
        <v>4813937689</v>
      </c>
      <c r="R7815">
        <f t="shared" si="858"/>
        <v>4.1933383153624479</v>
      </c>
      <c r="S7815" t="str">
        <f t="shared" si="859"/>
        <v>Acceptable</v>
      </c>
      <c r="T7815">
        <f>ROUNDUP(C7815,0)</f>
        <v>5</v>
      </c>
      <c r="U7815">
        <f>ROUNDDOWN(C7815,0)</f>
        <v>4</v>
      </c>
      <c r="V7815">
        <f>RIGHT(K7815,2)+2000</f>
        <v>2018</v>
      </c>
      <c r="W7815" t="str">
        <f>INDEX(_xlfn.TEXTSPLIT(K7815,"-"),1,2)</f>
        <v>Jul</v>
      </c>
      <c r="X7815" t="str">
        <f>INDEX(_xlfn.TEXTSPLIT(K7815,"-"),1,1)</f>
        <v>25</v>
      </c>
      <c r="Y7815">
        <f>INDEX(months!B:B,MATCH(Sheet1!W7815,months!A:A,0))</f>
        <v>7</v>
      </c>
      <c r="Z7815">
        <f t="shared" si="860"/>
        <v>43306</v>
      </c>
    </row>
    <row r="7816" spans="1:26" x14ac:dyDescent="0.2">
      <c r="A7816" t="s">
        <v>10787</v>
      </c>
      <c r="B7816" t="s">
        <v>787</v>
      </c>
      <c r="C7816">
        <v>3.7</v>
      </c>
      <c r="D7816">
        <v>25</v>
      </c>
      <c r="E7816" t="s">
        <v>403</v>
      </c>
      <c r="F7816" t="s">
        <v>775</v>
      </c>
      <c r="G7816" t="s">
        <v>23</v>
      </c>
      <c r="H7816" t="s">
        <v>24</v>
      </c>
      <c r="I7816" t="s">
        <v>25</v>
      </c>
      <c r="J7816" t="s">
        <v>788</v>
      </c>
      <c r="K7816" t="s">
        <v>8761</v>
      </c>
      <c r="L7816" t="s">
        <v>10059</v>
      </c>
      <c r="M7816" t="s">
        <v>72</v>
      </c>
      <c r="N7816">
        <f t="shared" si="854"/>
        <v>0</v>
      </c>
      <c r="O7816" t="str">
        <f t="shared" si="855"/>
        <v>No</v>
      </c>
      <c r="P7816">
        <f t="shared" si="856"/>
        <v>0</v>
      </c>
      <c r="Q7816">
        <f t="shared" si="857"/>
        <v>4813937689</v>
      </c>
      <c r="R7816">
        <f t="shared" si="858"/>
        <v>4.1933383153624479</v>
      </c>
      <c r="S7816" t="str">
        <f t="shared" si="859"/>
        <v>Acceptable</v>
      </c>
      <c r="T7816">
        <f>ROUNDUP(C7816,0)</f>
        <v>4</v>
      </c>
      <c r="U7816">
        <f>ROUNDDOWN(C7816,0)</f>
        <v>3</v>
      </c>
      <c r="V7816">
        <f>RIGHT(K7816,2)+2000</f>
        <v>2017</v>
      </c>
      <c r="W7816" t="str">
        <f>INDEX(_xlfn.TEXTSPLIT(K7816,"-"),1,2)</f>
        <v>Feb</v>
      </c>
      <c r="X7816" t="str">
        <f>INDEX(_xlfn.TEXTSPLIT(K7816,"-"),1,1)</f>
        <v>6</v>
      </c>
      <c r="Y7816">
        <f>INDEX(months!B:B,MATCH(Sheet1!W7816,months!A:A,0))</f>
        <v>2</v>
      </c>
      <c r="Z7816">
        <f t="shared" si="860"/>
        <v>42772</v>
      </c>
    </row>
    <row r="7817" spans="1:26" x14ac:dyDescent="0.2">
      <c r="A7817" t="s">
        <v>10788</v>
      </c>
      <c r="B7817" t="s">
        <v>2665</v>
      </c>
      <c r="C7817">
        <v>4.0999999999999996</v>
      </c>
      <c r="D7817">
        <v>1019</v>
      </c>
      <c r="E7817" t="s">
        <v>111</v>
      </c>
      <c r="F7817" t="s">
        <v>50</v>
      </c>
      <c r="G7817" t="s">
        <v>23</v>
      </c>
      <c r="H7817" t="s">
        <v>24</v>
      </c>
      <c r="I7817" t="s">
        <v>44</v>
      </c>
      <c r="J7817" t="s">
        <v>2684</v>
      </c>
      <c r="K7817" t="s">
        <v>306</v>
      </c>
      <c r="L7817" t="s">
        <v>1255</v>
      </c>
      <c r="M7817" t="s">
        <v>81</v>
      </c>
      <c r="N7817">
        <f t="shared" si="854"/>
        <v>0</v>
      </c>
      <c r="O7817" t="str">
        <f t="shared" si="855"/>
        <v>No</v>
      </c>
      <c r="P7817">
        <f t="shared" si="856"/>
        <v>0</v>
      </c>
      <c r="Q7817">
        <f t="shared" si="857"/>
        <v>4813937689</v>
      </c>
      <c r="R7817">
        <f t="shared" si="858"/>
        <v>4.1933383153624479</v>
      </c>
      <c r="S7817" t="str">
        <f t="shared" si="859"/>
        <v>Acceptable</v>
      </c>
      <c r="T7817">
        <f>ROUNDUP(C7817,0)</f>
        <v>5</v>
      </c>
      <c r="U7817">
        <f>ROUNDDOWN(C7817,0)</f>
        <v>4</v>
      </c>
      <c r="V7817">
        <f>RIGHT(K7817,2)+2000</f>
        <v>2018</v>
      </c>
      <c r="W7817" t="str">
        <f>INDEX(_xlfn.TEXTSPLIT(K7817,"-"),1,2)</f>
        <v>Jul</v>
      </c>
      <c r="X7817" t="str">
        <f>INDEX(_xlfn.TEXTSPLIT(K7817,"-"),1,1)</f>
        <v>23</v>
      </c>
      <c r="Y7817">
        <f>INDEX(months!B:B,MATCH(Sheet1!W7817,months!A:A,0))</f>
        <v>7</v>
      </c>
      <c r="Z7817">
        <f t="shared" si="860"/>
        <v>43304</v>
      </c>
    </row>
    <row r="7818" spans="1:26" x14ac:dyDescent="0.2">
      <c r="A7818" t="s">
        <v>10789</v>
      </c>
      <c r="B7818" t="s">
        <v>3070</v>
      </c>
      <c r="C7818">
        <v>3.9</v>
      </c>
      <c r="D7818">
        <v>337</v>
      </c>
      <c r="E7818" t="s">
        <v>405</v>
      </c>
      <c r="F7818" t="s">
        <v>22</v>
      </c>
      <c r="G7818" t="s">
        <v>23</v>
      </c>
      <c r="H7818" t="s">
        <v>24</v>
      </c>
      <c r="I7818" t="s">
        <v>25</v>
      </c>
      <c r="J7818" t="s">
        <v>1303</v>
      </c>
      <c r="K7818" t="s">
        <v>1947</v>
      </c>
      <c r="L7818" t="s">
        <v>2355</v>
      </c>
      <c r="M7818" t="s">
        <v>274</v>
      </c>
      <c r="N7818">
        <f t="shared" si="854"/>
        <v>0</v>
      </c>
      <c r="O7818" t="str">
        <f t="shared" si="855"/>
        <v>No</v>
      </c>
      <c r="P7818">
        <f t="shared" si="856"/>
        <v>0</v>
      </c>
      <c r="Q7818">
        <f t="shared" si="857"/>
        <v>4813937689</v>
      </c>
      <c r="R7818">
        <f t="shared" si="858"/>
        <v>4.1933383153624479</v>
      </c>
      <c r="S7818" t="str">
        <f t="shared" si="859"/>
        <v>Acceptable</v>
      </c>
      <c r="T7818">
        <f>ROUNDUP(C7818,0)</f>
        <v>4</v>
      </c>
      <c r="U7818">
        <f>ROUNDDOWN(C7818,0)</f>
        <v>3</v>
      </c>
      <c r="V7818">
        <f>RIGHT(K7818,2)+2000</f>
        <v>2018</v>
      </c>
      <c r="W7818" t="str">
        <f>INDEX(_xlfn.TEXTSPLIT(K7818,"-"),1,2)</f>
        <v>May</v>
      </c>
      <c r="X7818" t="str">
        <f>INDEX(_xlfn.TEXTSPLIT(K7818,"-"),1,1)</f>
        <v>11</v>
      </c>
      <c r="Y7818">
        <f>INDEX(months!B:B,MATCH(Sheet1!W7818,months!A:A,0))</f>
        <v>5</v>
      </c>
      <c r="Z7818">
        <f t="shared" si="860"/>
        <v>43231</v>
      </c>
    </row>
    <row r="7819" spans="1:26" x14ac:dyDescent="0.2">
      <c r="A7819" t="s">
        <v>10790</v>
      </c>
      <c r="B7819" t="s">
        <v>2665</v>
      </c>
      <c r="C7819">
        <v>4.5</v>
      </c>
      <c r="D7819">
        <v>2526</v>
      </c>
      <c r="E7819" t="s">
        <v>405</v>
      </c>
      <c r="F7819" t="s">
        <v>50</v>
      </c>
      <c r="G7819" t="s">
        <v>23</v>
      </c>
      <c r="H7819" t="s">
        <v>24</v>
      </c>
      <c r="I7819" t="s">
        <v>25</v>
      </c>
      <c r="J7819" t="s">
        <v>2838</v>
      </c>
      <c r="K7819" t="s">
        <v>1604</v>
      </c>
      <c r="L7819" t="s">
        <v>1398</v>
      </c>
      <c r="M7819" t="s">
        <v>81</v>
      </c>
      <c r="N7819">
        <f t="shared" si="854"/>
        <v>0</v>
      </c>
      <c r="O7819" t="str">
        <f t="shared" si="855"/>
        <v>No</v>
      </c>
      <c r="P7819">
        <f t="shared" si="856"/>
        <v>0</v>
      </c>
      <c r="Q7819">
        <f t="shared" si="857"/>
        <v>4813937689</v>
      </c>
      <c r="R7819">
        <f t="shared" si="858"/>
        <v>4.1933383153624479</v>
      </c>
      <c r="S7819" t="str">
        <f t="shared" si="859"/>
        <v>Acceptable</v>
      </c>
      <c r="T7819">
        <f>ROUNDUP(C7819,0)</f>
        <v>5</v>
      </c>
      <c r="U7819">
        <f>ROUNDDOWN(C7819,0)</f>
        <v>4</v>
      </c>
      <c r="V7819">
        <f>RIGHT(K7819,2)+2000</f>
        <v>2018</v>
      </c>
      <c r="W7819" t="str">
        <f>INDEX(_xlfn.TEXTSPLIT(K7819,"-"),1,2)</f>
        <v>Feb</v>
      </c>
      <c r="X7819" t="str">
        <f>INDEX(_xlfn.TEXTSPLIT(K7819,"-"),1,1)</f>
        <v>14</v>
      </c>
      <c r="Y7819">
        <f>INDEX(months!B:B,MATCH(Sheet1!W7819,months!A:A,0))</f>
        <v>2</v>
      </c>
      <c r="Z7819">
        <f t="shared" si="860"/>
        <v>43145</v>
      </c>
    </row>
    <row r="7820" spans="1:26" x14ac:dyDescent="0.2">
      <c r="A7820" t="s">
        <v>10791</v>
      </c>
      <c r="B7820" t="s">
        <v>2665</v>
      </c>
      <c r="C7820">
        <v>3.6</v>
      </c>
      <c r="D7820">
        <v>2328</v>
      </c>
      <c r="E7820" t="s">
        <v>83</v>
      </c>
      <c r="F7820" t="s">
        <v>50</v>
      </c>
      <c r="G7820" t="s">
        <v>23</v>
      </c>
      <c r="H7820" t="s">
        <v>24</v>
      </c>
      <c r="I7820" t="s">
        <v>25</v>
      </c>
      <c r="J7820" t="s">
        <v>2684</v>
      </c>
      <c r="K7820" t="s">
        <v>10792</v>
      </c>
      <c r="L7820" t="s">
        <v>2472</v>
      </c>
      <c r="M7820" t="s">
        <v>60</v>
      </c>
      <c r="N7820">
        <f t="shared" si="854"/>
        <v>0</v>
      </c>
      <c r="O7820" t="str">
        <f t="shared" si="855"/>
        <v>No</v>
      </c>
      <c r="P7820">
        <f t="shared" si="856"/>
        <v>0</v>
      </c>
      <c r="Q7820">
        <f t="shared" si="857"/>
        <v>4813937689</v>
      </c>
      <c r="R7820">
        <f t="shared" si="858"/>
        <v>4.1933383153624479</v>
      </c>
      <c r="S7820" t="str">
        <f t="shared" si="859"/>
        <v>Acceptable</v>
      </c>
      <c r="T7820">
        <f>ROUNDUP(C7820,0)</f>
        <v>4</v>
      </c>
      <c r="U7820">
        <f>ROUNDDOWN(C7820,0)</f>
        <v>3</v>
      </c>
      <c r="V7820">
        <f>RIGHT(K7820,2)+2000</f>
        <v>2014</v>
      </c>
      <c r="W7820" t="str">
        <f>INDEX(_xlfn.TEXTSPLIT(K7820,"-"),1,2)</f>
        <v>Oct</v>
      </c>
      <c r="X7820" t="str">
        <f>INDEX(_xlfn.TEXTSPLIT(K7820,"-"),1,1)</f>
        <v>25</v>
      </c>
      <c r="Y7820">
        <f>INDEX(months!B:B,MATCH(Sheet1!W7820,months!A:A,0))</f>
        <v>10</v>
      </c>
      <c r="Z7820">
        <f t="shared" si="860"/>
        <v>41937</v>
      </c>
    </row>
    <row r="7821" spans="1:26" x14ac:dyDescent="0.2">
      <c r="A7821" t="s">
        <v>10793</v>
      </c>
      <c r="B7821" t="s">
        <v>2665</v>
      </c>
      <c r="C7821">
        <v>3.2</v>
      </c>
      <c r="D7821">
        <v>655</v>
      </c>
      <c r="E7821" t="s">
        <v>31</v>
      </c>
      <c r="F7821" t="s">
        <v>57</v>
      </c>
      <c r="G7821" t="s">
        <v>23</v>
      </c>
      <c r="H7821" t="s">
        <v>24</v>
      </c>
      <c r="I7821" t="s">
        <v>44</v>
      </c>
      <c r="J7821" t="s">
        <v>2684</v>
      </c>
      <c r="K7821" t="s">
        <v>10794</v>
      </c>
      <c r="L7821" t="s">
        <v>1283</v>
      </c>
      <c r="M7821" t="s">
        <v>86</v>
      </c>
      <c r="N7821">
        <f t="shared" si="854"/>
        <v>0</v>
      </c>
      <c r="O7821" t="str">
        <f t="shared" si="855"/>
        <v>No</v>
      </c>
      <c r="P7821">
        <f t="shared" si="856"/>
        <v>0</v>
      </c>
      <c r="Q7821">
        <f t="shared" si="857"/>
        <v>4813937689</v>
      </c>
      <c r="R7821">
        <f t="shared" si="858"/>
        <v>4.1933383153624479</v>
      </c>
      <c r="S7821" t="str">
        <f t="shared" si="859"/>
        <v>Acceptable</v>
      </c>
      <c r="T7821">
        <f>ROUNDUP(C7821,0)</f>
        <v>4</v>
      </c>
      <c r="U7821">
        <f>ROUNDDOWN(C7821,0)</f>
        <v>3</v>
      </c>
      <c r="V7821">
        <f>RIGHT(K7821,2)+2000</f>
        <v>2016</v>
      </c>
      <c r="W7821" t="str">
        <f>INDEX(_xlfn.TEXTSPLIT(K7821,"-"),1,2)</f>
        <v>May</v>
      </c>
      <c r="X7821" t="str">
        <f>INDEX(_xlfn.TEXTSPLIT(K7821,"-"),1,1)</f>
        <v>18</v>
      </c>
      <c r="Y7821">
        <f>INDEX(months!B:B,MATCH(Sheet1!W7821,months!A:A,0))</f>
        <v>5</v>
      </c>
      <c r="Z7821">
        <f t="shared" si="860"/>
        <v>42508</v>
      </c>
    </row>
    <row r="7822" spans="1:26" x14ac:dyDescent="0.2">
      <c r="A7822" t="s">
        <v>10795</v>
      </c>
      <c r="B7822" t="s">
        <v>556</v>
      </c>
      <c r="C7822">
        <v>3.5</v>
      </c>
      <c r="D7822">
        <v>125</v>
      </c>
      <c r="E7822" t="s">
        <v>733</v>
      </c>
      <c r="F7822" t="s">
        <v>22</v>
      </c>
      <c r="G7822" t="s">
        <v>23</v>
      </c>
      <c r="H7822" t="s">
        <v>24</v>
      </c>
      <c r="I7822" t="s">
        <v>25</v>
      </c>
      <c r="J7822" t="s">
        <v>557</v>
      </c>
      <c r="K7822" t="s">
        <v>932</v>
      </c>
      <c r="L7822" t="s">
        <v>2054</v>
      </c>
      <c r="M7822" t="s">
        <v>72</v>
      </c>
      <c r="N7822">
        <f t="shared" si="854"/>
        <v>0</v>
      </c>
      <c r="O7822" t="str">
        <f t="shared" si="855"/>
        <v>No</v>
      </c>
      <c r="P7822">
        <f t="shared" si="856"/>
        <v>0</v>
      </c>
      <c r="Q7822">
        <f t="shared" si="857"/>
        <v>4813937689</v>
      </c>
      <c r="R7822">
        <f t="shared" si="858"/>
        <v>4.1933383153624479</v>
      </c>
      <c r="S7822" t="str">
        <f t="shared" si="859"/>
        <v>Acceptable</v>
      </c>
      <c r="T7822">
        <f>ROUNDUP(C7822,0)</f>
        <v>4</v>
      </c>
      <c r="U7822">
        <f>ROUNDDOWN(C7822,0)</f>
        <v>3</v>
      </c>
      <c r="V7822">
        <f>RIGHT(K7822,2)+2000</f>
        <v>2018</v>
      </c>
      <c r="W7822" t="str">
        <f>INDEX(_xlfn.TEXTSPLIT(K7822,"-"),1,2)</f>
        <v>Jan</v>
      </c>
      <c r="X7822" t="str">
        <f>INDEX(_xlfn.TEXTSPLIT(K7822,"-"),1,1)</f>
        <v>5</v>
      </c>
      <c r="Y7822">
        <f>INDEX(months!B:B,MATCH(Sheet1!W7822,months!A:A,0))</f>
        <v>1</v>
      </c>
      <c r="Z7822">
        <f t="shared" si="860"/>
        <v>43105</v>
      </c>
    </row>
    <row r="7823" spans="1:26" x14ac:dyDescent="0.2">
      <c r="A7823" t="s">
        <v>10796</v>
      </c>
      <c r="B7823" t="s">
        <v>3070</v>
      </c>
      <c r="C7823">
        <v>3.7</v>
      </c>
      <c r="D7823">
        <v>433</v>
      </c>
      <c r="E7823" t="s">
        <v>46</v>
      </c>
      <c r="F7823" t="s">
        <v>57</v>
      </c>
      <c r="G7823" t="s">
        <v>23</v>
      </c>
      <c r="H7823" t="s">
        <v>24</v>
      </c>
      <c r="I7823" t="s">
        <v>44</v>
      </c>
      <c r="J7823" t="s">
        <v>1537</v>
      </c>
      <c r="K7823" t="s">
        <v>7070</v>
      </c>
      <c r="L7823" t="s">
        <v>138</v>
      </c>
      <c r="M7823" t="s">
        <v>237</v>
      </c>
      <c r="N7823">
        <f t="shared" si="854"/>
        <v>0</v>
      </c>
      <c r="O7823" t="str">
        <f t="shared" si="855"/>
        <v>No</v>
      </c>
      <c r="P7823">
        <f t="shared" si="856"/>
        <v>0</v>
      </c>
      <c r="Q7823">
        <f t="shared" si="857"/>
        <v>4813937689</v>
      </c>
      <c r="R7823">
        <f t="shared" si="858"/>
        <v>4.1933383153624479</v>
      </c>
      <c r="S7823" t="str">
        <f t="shared" si="859"/>
        <v>Acceptable</v>
      </c>
      <c r="T7823">
        <f>ROUNDUP(C7823,0)</f>
        <v>4</v>
      </c>
      <c r="U7823">
        <f>ROUNDDOWN(C7823,0)</f>
        <v>3</v>
      </c>
      <c r="V7823">
        <f>RIGHT(K7823,2)+2000</f>
        <v>2013</v>
      </c>
      <c r="W7823" t="str">
        <f>INDEX(_xlfn.TEXTSPLIT(K7823,"-"),1,2)</f>
        <v>Aug</v>
      </c>
      <c r="X7823" t="str">
        <f>INDEX(_xlfn.TEXTSPLIT(K7823,"-"),1,1)</f>
        <v>1</v>
      </c>
      <c r="Y7823">
        <f>INDEX(months!B:B,MATCH(Sheet1!W7823,months!A:A,0))</f>
        <v>8</v>
      </c>
      <c r="Z7823">
        <f t="shared" si="860"/>
        <v>41487</v>
      </c>
    </row>
    <row r="7824" spans="1:26" x14ac:dyDescent="0.2">
      <c r="A7824" t="s">
        <v>10797</v>
      </c>
      <c r="B7824" t="s">
        <v>4801</v>
      </c>
      <c r="C7824">
        <v>4.5999999999999996</v>
      </c>
      <c r="D7824">
        <v>26</v>
      </c>
      <c r="E7824" t="s">
        <v>685</v>
      </c>
      <c r="F7824" t="s">
        <v>1010</v>
      </c>
      <c r="G7824" t="s">
        <v>649</v>
      </c>
      <c r="H7824" t="s">
        <v>3468</v>
      </c>
      <c r="I7824" t="s">
        <v>25</v>
      </c>
      <c r="J7824" t="s">
        <v>4802</v>
      </c>
      <c r="K7824" t="s">
        <v>6352</v>
      </c>
      <c r="L7824" t="s">
        <v>1050</v>
      </c>
      <c r="M7824" t="s">
        <v>29</v>
      </c>
      <c r="N7824">
        <f t="shared" si="854"/>
        <v>0</v>
      </c>
      <c r="O7824" t="str">
        <f t="shared" si="855"/>
        <v>No</v>
      </c>
      <c r="P7824">
        <f t="shared" si="856"/>
        <v>0</v>
      </c>
      <c r="Q7824">
        <f t="shared" si="857"/>
        <v>4813937689</v>
      </c>
      <c r="R7824">
        <f t="shared" si="858"/>
        <v>4.1933383153624479</v>
      </c>
      <c r="S7824" t="str">
        <f t="shared" si="859"/>
        <v>Acceptable</v>
      </c>
      <c r="T7824">
        <f>ROUNDUP(C7824,0)</f>
        <v>5</v>
      </c>
      <c r="U7824">
        <f>ROUNDDOWN(C7824,0)</f>
        <v>4</v>
      </c>
      <c r="V7824">
        <f>RIGHT(K7824,2)+2000</f>
        <v>2017</v>
      </c>
      <c r="W7824" t="str">
        <f>INDEX(_xlfn.TEXTSPLIT(K7824,"-"),1,2)</f>
        <v>Dec</v>
      </c>
      <c r="X7824" t="str">
        <f>INDEX(_xlfn.TEXTSPLIT(K7824,"-"),1,1)</f>
        <v>3</v>
      </c>
      <c r="Y7824">
        <f>INDEX(months!B:B,MATCH(Sheet1!W7824,months!A:A,0))</f>
        <v>12</v>
      </c>
      <c r="Z7824">
        <f t="shared" si="860"/>
        <v>43072</v>
      </c>
    </row>
    <row r="7825" spans="1:26" x14ac:dyDescent="0.2">
      <c r="A7825" t="s">
        <v>10798</v>
      </c>
      <c r="B7825" t="s">
        <v>3070</v>
      </c>
      <c r="C7825">
        <v>4.8</v>
      </c>
      <c r="D7825">
        <v>33</v>
      </c>
      <c r="E7825" t="s">
        <v>372</v>
      </c>
      <c r="F7825" t="s">
        <v>101</v>
      </c>
      <c r="G7825" t="s">
        <v>23</v>
      </c>
      <c r="H7825" t="s">
        <v>24</v>
      </c>
      <c r="I7825" t="s">
        <v>25</v>
      </c>
      <c r="J7825" t="s">
        <v>1303</v>
      </c>
      <c r="K7825" t="s">
        <v>1049</v>
      </c>
      <c r="L7825" t="s">
        <v>138</v>
      </c>
      <c r="M7825" t="s">
        <v>81</v>
      </c>
      <c r="N7825">
        <f t="shared" si="854"/>
        <v>0</v>
      </c>
      <c r="O7825" t="str">
        <f t="shared" si="855"/>
        <v>No</v>
      </c>
      <c r="P7825">
        <f t="shared" si="856"/>
        <v>0</v>
      </c>
      <c r="Q7825">
        <f t="shared" si="857"/>
        <v>4813937689</v>
      </c>
      <c r="R7825">
        <f t="shared" si="858"/>
        <v>4.1933383153624479</v>
      </c>
      <c r="S7825" t="str">
        <f t="shared" si="859"/>
        <v>Acceptable</v>
      </c>
      <c r="T7825">
        <f>ROUNDUP(C7825,0)</f>
        <v>5</v>
      </c>
      <c r="U7825">
        <f>ROUNDDOWN(C7825,0)</f>
        <v>4</v>
      </c>
      <c r="V7825">
        <f>RIGHT(K7825,2)+2000</f>
        <v>2017</v>
      </c>
      <c r="W7825" t="str">
        <f>INDEX(_xlfn.TEXTSPLIT(K7825,"-"),1,2)</f>
        <v>Jan</v>
      </c>
      <c r="X7825" t="str">
        <f>INDEX(_xlfn.TEXTSPLIT(K7825,"-"),1,1)</f>
        <v>27</v>
      </c>
      <c r="Y7825">
        <f>INDEX(months!B:B,MATCH(Sheet1!W7825,months!A:A,0))</f>
        <v>1</v>
      </c>
      <c r="Z7825">
        <f t="shared" si="860"/>
        <v>42762</v>
      </c>
    </row>
    <row r="7826" spans="1:26" x14ac:dyDescent="0.2">
      <c r="A7826" t="s">
        <v>10799</v>
      </c>
      <c r="B7826" t="s">
        <v>2665</v>
      </c>
      <c r="C7826">
        <v>4.0999999999999996</v>
      </c>
      <c r="D7826">
        <v>4946</v>
      </c>
      <c r="E7826" t="s">
        <v>631</v>
      </c>
      <c r="F7826" t="s">
        <v>50</v>
      </c>
      <c r="G7826" t="s">
        <v>23</v>
      </c>
      <c r="H7826" t="s">
        <v>24</v>
      </c>
      <c r="I7826" t="s">
        <v>44</v>
      </c>
      <c r="J7826" t="s">
        <v>2838</v>
      </c>
      <c r="K7826" t="s">
        <v>2309</v>
      </c>
      <c r="L7826" t="s">
        <v>10800</v>
      </c>
      <c r="M7826" t="s">
        <v>29</v>
      </c>
      <c r="N7826">
        <f t="shared" si="854"/>
        <v>0</v>
      </c>
      <c r="O7826" t="str">
        <f t="shared" si="855"/>
        <v>No</v>
      </c>
      <c r="P7826">
        <f t="shared" si="856"/>
        <v>0</v>
      </c>
      <c r="Q7826">
        <f t="shared" si="857"/>
        <v>4813937689</v>
      </c>
      <c r="R7826">
        <f t="shared" si="858"/>
        <v>4.1933383153624479</v>
      </c>
      <c r="S7826" t="str">
        <f t="shared" si="859"/>
        <v>Acceptable</v>
      </c>
      <c r="T7826">
        <f>ROUNDUP(C7826,0)</f>
        <v>5</v>
      </c>
      <c r="U7826">
        <f>ROUNDDOWN(C7826,0)</f>
        <v>4</v>
      </c>
      <c r="V7826">
        <f>RIGHT(K7826,2)+2000</f>
        <v>2017</v>
      </c>
      <c r="W7826" t="str">
        <f>INDEX(_xlfn.TEXTSPLIT(K7826,"-"),1,2)</f>
        <v>Jul</v>
      </c>
      <c r="X7826" t="str">
        <f>INDEX(_xlfn.TEXTSPLIT(K7826,"-"),1,1)</f>
        <v>16</v>
      </c>
      <c r="Y7826">
        <f>INDEX(months!B:B,MATCH(Sheet1!W7826,months!A:A,0))</f>
        <v>7</v>
      </c>
      <c r="Z7826">
        <f t="shared" si="860"/>
        <v>42932</v>
      </c>
    </row>
    <row r="7827" spans="1:26" x14ac:dyDescent="0.2">
      <c r="A7827" t="s">
        <v>10801</v>
      </c>
      <c r="B7827" t="s">
        <v>3070</v>
      </c>
      <c r="C7827">
        <v>4.4000000000000004</v>
      </c>
      <c r="D7827">
        <v>16459</v>
      </c>
      <c r="E7827" t="s">
        <v>2985</v>
      </c>
      <c r="F7827" t="s">
        <v>32</v>
      </c>
      <c r="G7827" t="s">
        <v>23</v>
      </c>
      <c r="H7827" t="s">
        <v>24</v>
      </c>
      <c r="I7827" t="s">
        <v>25</v>
      </c>
      <c r="J7827" t="s">
        <v>1537</v>
      </c>
      <c r="K7827" t="s">
        <v>10802</v>
      </c>
      <c r="L7827" t="s">
        <v>986</v>
      </c>
      <c r="M7827" t="s">
        <v>60</v>
      </c>
      <c r="N7827">
        <f t="shared" si="854"/>
        <v>0</v>
      </c>
      <c r="O7827" t="str">
        <f t="shared" si="855"/>
        <v>No</v>
      </c>
      <c r="P7827">
        <f t="shared" si="856"/>
        <v>0</v>
      </c>
      <c r="Q7827">
        <f t="shared" si="857"/>
        <v>4813937689</v>
      </c>
      <c r="R7827">
        <f t="shared" si="858"/>
        <v>4.1933383153624479</v>
      </c>
      <c r="S7827" t="str">
        <f t="shared" si="859"/>
        <v>Acceptable</v>
      </c>
      <c r="T7827">
        <f>ROUNDUP(C7827,0)</f>
        <v>5</v>
      </c>
      <c r="U7827">
        <f>ROUNDDOWN(C7827,0)</f>
        <v>4</v>
      </c>
      <c r="V7827">
        <f>RIGHT(K7827,2)+2000</f>
        <v>2017</v>
      </c>
      <c r="W7827" t="str">
        <f>INDEX(_xlfn.TEXTSPLIT(K7827,"-"),1,2)</f>
        <v>Jul</v>
      </c>
      <c r="X7827" t="str">
        <f>INDEX(_xlfn.TEXTSPLIT(K7827,"-"),1,1)</f>
        <v>15</v>
      </c>
      <c r="Y7827">
        <f>INDEX(months!B:B,MATCH(Sheet1!W7827,months!A:A,0))</f>
        <v>7</v>
      </c>
      <c r="Z7827">
        <f t="shared" si="860"/>
        <v>42931</v>
      </c>
    </row>
    <row r="7828" spans="1:26" x14ac:dyDescent="0.2">
      <c r="A7828" t="s">
        <v>10803</v>
      </c>
      <c r="B7828" t="s">
        <v>3070</v>
      </c>
      <c r="C7828">
        <v>4.3</v>
      </c>
      <c r="D7828">
        <v>99</v>
      </c>
      <c r="E7828" t="s">
        <v>316</v>
      </c>
      <c r="F7828" t="s">
        <v>22</v>
      </c>
      <c r="G7828" t="s">
        <v>23</v>
      </c>
      <c r="H7828" t="s">
        <v>24</v>
      </c>
      <c r="I7828" t="s">
        <v>25</v>
      </c>
      <c r="J7828" t="s">
        <v>1303</v>
      </c>
      <c r="K7828" t="s">
        <v>10804</v>
      </c>
      <c r="L7828" t="s">
        <v>4873</v>
      </c>
      <c r="M7828" t="s">
        <v>237</v>
      </c>
      <c r="N7828">
        <f t="shared" si="854"/>
        <v>0</v>
      </c>
      <c r="O7828" t="str">
        <f t="shared" si="855"/>
        <v>No</v>
      </c>
      <c r="P7828">
        <f t="shared" si="856"/>
        <v>0</v>
      </c>
      <c r="Q7828">
        <f t="shared" si="857"/>
        <v>4813937689</v>
      </c>
      <c r="R7828">
        <f t="shared" si="858"/>
        <v>4.1933383153624479</v>
      </c>
      <c r="S7828" t="str">
        <f t="shared" si="859"/>
        <v>Acceptable</v>
      </c>
      <c r="T7828">
        <f>ROUNDUP(C7828,0)</f>
        <v>5</v>
      </c>
      <c r="U7828">
        <f>ROUNDDOWN(C7828,0)</f>
        <v>4</v>
      </c>
      <c r="V7828">
        <f>RIGHT(K7828,2)+2000</f>
        <v>2013</v>
      </c>
      <c r="W7828" t="str">
        <f>INDEX(_xlfn.TEXTSPLIT(K7828,"-"),1,2)</f>
        <v>Feb</v>
      </c>
      <c r="X7828" t="str">
        <f>INDEX(_xlfn.TEXTSPLIT(K7828,"-"),1,1)</f>
        <v>11</v>
      </c>
      <c r="Y7828">
        <f>INDEX(months!B:B,MATCH(Sheet1!W7828,months!A:A,0))</f>
        <v>2</v>
      </c>
      <c r="Z7828">
        <f t="shared" si="860"/>
        <v>41316</v>
      </c>
    </row>
    <row r="7829" spans="1:26" x14ac:dyDescent="0.2">
      <c r="A7829" t="s">
        <v>10805</v>
      </c>
      <c r="B7829" t="s">
        <v>556</v>
      </c>
      <c r="D7829">
        <v>5</v>
      </c>
      <c r="E7829" t="s">
        <v>731</v>
      </c>
      <c r="F7829" t="s">
        <v>1010</v>
      </c>
      <c r="G7829" t="s">
        <v>23</v>
      </c>
      <c r="H7829" t="s">
        <v>24</v>
      </c>
      <c r="I7829" t="s">
        <v>25</v>
      </c>
      <c r="J7829" t="s">
        <v>557</v>
      </c>
      <c r="K7829" t="s">
        <v>8259</v>
      </c>
      <c r="L7829" t="s">
        <v>10806</v>
      </c>
      <c r="M7829" t="s">
        <v>81</v>
      </c>
      <c r="N7829">
        <f t="shared" si="854"/>
        <v>0</v>
      </c>
      <c r="O7829" t="str">
        <f t="shared" si="855"/>
        <v>No</v>
      </c>
      <c r="P7829">
        <f t="shared" si="856"/>
        <v>0</v>
      </c>
      <c r="Q7829">
        <f t="shared" si="857"/>
        <v>4813937689</v>
      </c>
      <c r="R7829">
        <f t="shared" si="858"/>
        <v>4.1933383153624479</v>
      </c>
      <c r="S7829" t="str">
        <f t="shared" si="859"/>
        <v>Acceptable</v>
      </c>
      <c r="T7829">
        <f>ROUNDUP(C7829,0)</f>
        <v>0</v>
      </c>
      <c r="U7829">
        <f>ROUNDDOWN(C7829,0)</f>
        <v>0</v>
      </c>
      <c r="V7829">
        <f>RIGHT(K7829,2)+2000</f>
        <v>2015</v>
      </c>
      <c r="W7829" t="str">
        <f>INDEX(_xlfn.TEXTSPLIT(K7829,"-"),1,2)</f>
        <v>Aug</v>
      </c>
      <c r="X7829" t="str">
        <f>INDEX(_xlfn.TEXTSPLIT(K7829,"-"),1,1)</f>
        <v>13</v>
      </c>
      <c r="Y7829">
        <f>INDEX(months!B:B,MATCH(Sheet1!W7829,months!A:A,0))</f>
        <v>8</v>
      </c>
      <c r="Z7829">
        <f t="shared" si="860"/>
        <v>42229</v>
      </c>
    </row>
    <row r="7830" spans="1:26" x14ac:dyDescent="0.2">
      <c r="A7830" t="s">
        <v>10807</v>
      </c>
      <c r="B7830" t="s">
        <v>556</v>
      </c>
      <c r="C7830">
        <v>4</v>
      </c>
      <c r="D7830">
        <v>13</v>
      </c>
      <c r="E7830" t="s">
        <v>242</v>
      </c>
      <c r="F7830" t="s">
        <v>775</v>
      </c>
      <c r="G7830" t="s">
        <v>23</v>
      </c>
      <c r="H7830" t="s">
        <v>24</v>
      </c>
      <c r="I7830" t="s">
        <v>25</v>
      </c>
      <c r="J7830" t="s">
        <v>557</v>
      </c>
      <c r="K7830" t="s">
        <v>3123</v>
      </c>
      <c r="L7830" t="s">
        <v>1336</v>
      </c>
      <c r="M7830" t="s">
        <v>54</v>
      </c>
      <c r="N7830">
        <f t="shared" si="854"/>
        <v>0</v>
      </c>
      <c r="O7830" t="str">
        <f t="shared" si="855"/>
        <v>No</v>
      </c>
      <c r="P7830">
        <f t="shared" si="856"/>
        <v>0</v>
      </c>
      <c r="Q7830">
        <f t="shared" si="857"/>
        <v>4813937689</v>
      </c>
      <c r="R7830">
        <f t="shared" si="858"/>
        <v>4.1933383153624479</v>
      </c>
      <c r="S7830" t="str">
        <f t="shared" si="859"/>
        <v>Acceptable</v>
      </c>
      <c r="T7830">
        <f>ROUNDUP(C7830,0)</f>
        <v>4</v>
      </c>
      <c r="U7830">
        <f>ROUNDDOWN(C7830,0)</f>
        <v>4</v>
      </c>
      <c r="V7830">
        <f>RIGHT(K7830,2)+2000</f>
        <v>2017</v>
      </c>
      <c r="W7830" t="str">
        <f>INDEX(_xlfn.TEXTSPLIT(K7830,"-"),1,2)</f>
        <v>Oct</v>
      </c>
      <c r="X7830" t="str">
        <f>INDEX(_xlfn.TEXTSPLIT(K7830,"-"),1,1)</f>
        <v>6</v>
      </c>
      <c r="Y7830">
        <f>INDEX(months!B:B,MATCH(Sheet1!W7830,months!A:A,0))</f>
        <v>10</v>
      </c>
      <c r="Z7830">
        <f t="shared" si="860"/>
        <v>43014</v>
      </c>
    </row>
    <row r="7831" spans="1:26" x14ac:dyDescent="0.2">
      <c r="A7831" t="s">
        <v>10808</v>
      </c>
      <c r="B7831" t="s">
        <v>2665</v>
      </c>
      <c r="C7831">
        <v>3.1</v>
      </c>
      <c r="D7831">
        <v>1015</v>
      </c>
      <c r="E7831" t="s">
        <v>10809</v>
      </c>
      <c r="F7831" t="s">
        <v>50</v>
      </c>
      <c r="G7831" t="s">
        <v>23</v>
      </c>
      <c r="H7831" t="s">
        <v>24</v>
      </c>
      <c r="I7831" t="s">
        <v>25</v>
      </c>
      <c r="J7831" t="s">
        <v>2684</v>
      </c>
      <c r="K7831" t="s">
        <v>8113</v>
      </c>
      <c r="L7831" t="s">
        <v>180</v>
      </c>
      <c r="M7831" t="s">
        <v>177</v>
      </c>
      <c r="N7831">
        <f t="shared" si="854"/>
        <v>0</v>
      </c>
      <c r="O7831" t="str">
        <f t="shared" si="855"/>
        <v>No</v>
      </c>
      <c r="P7831">
        <f t="shared" si="856"/>
        <v>0</v>
      </c>
      <c r="Q7831">
        <f t="shared" si="857"/>
        <v>4813937689</v>
      </c>
      <c r="R7831">
        <f t="shared" si="858"/>
        <v>4.1933383153624479</v>
      </c>
      <c r="S7831" t="str">
        <f t="shared" si="859"/>
        <v>Acceptable</v>
      </c>
      <c r="T7831">
        <f>ROUNDUP(C7831,0)</f>
        <v>4</v>
      </c>
      <c r="U7831">
        <f>ROUNDDOWN(C7831,0)</f>
        <v>3</v>
      </c>
      <c r="V7831">
        <f>RIGHT(K7831,2)+2000</f>
        <v>2015</v>
      </c>
      <c r="W7831" t="str">
        <f>INDEX(_xlfn.TEXTSPLIT(K7831,"-"),1,2)</f>
        <v>Nov</v>
      </c>
      <c r="X7831" t="str">
        <f>INDEX(_xlfn.TEXTSPLIT(K7831,"-"),1,1)</f>
        <v>11</v>
      </c>
      <c r="Y7831">
        <f>INDEX(months!B:B,MATCH(Sheet1!W7831,months!A:A,0))</f>
        <v>11</v>
      </c>
      <c r="Z7831">
        <f t="shared" si="860"/>
        <v>42319</v>
      </c>
    </row>
    <row r="7832" spans="1:26" x14ac:dyDescent="0.2">
      <c r="A7832" t="s">
        <v>10810</v>
      </c>
      <c r="B7832" t="s">
        <v>2665</v>
      </c>
      <c r="C7832">
        <v>4.2</v>
      </c>
      <c r="D7832">
        <v>211</v>
      </c>
      <c r="E7832" t="s">
        <v>970</v>
      </c>
      <c r="F7832" t="s">
        <v>22</v>
      </c>
      <c r="G7832" t="s">
        <v>23</v>
      </c>
      <c r="H7832" t="s">
        <v>24</v>
      </c>
      <c r="I7832" t="s">
        <v>44</v>
      </c>
      <c r="J7832" t="s">
        <v>2684</v>
      </c>
      <c r="K7832" t="s">
        <v>8145</v>
      </c>
      <c r="L7832" t="s">
        <v>53</v>
      </c>
      <c r="M7832" t="s">
        <v>60</v>
      </c>
      <c r="N7832">
        <f t="shared" si="854"/>
        <v>0</v>
      </c>
      <c r="O7832" t="str">
        <f t="shared" si="855"/>
        <v>No</v>
      </c>
      <c r="P7832">
        <f t="shared" si="856"/>
        <v>0</v>
      </c>
      <c r="Q7832">
        <f t="shared" si="857"/>
        <v>4813937689</v>
      </c>
      <c r="R7832">
        <f t="shared" si="858"/>
        <v>4.1933383153624479</v>
      </c>
      <c r="S7832" t="str">
        <f t="shared" si="859"/>
        <v>Acceptable</v>
      </c>
      <c r="T7832">
        <f>ROUNDUP(C7832,0)</f>
        <v>5</v>
      </c>
      <c r="U7832">
        <f>ROUNDDOWN(C7832,0)</f>
        <v>4</v>
      </c>
      <c r="V7832">
        <f>RIGHT(K7832,2)+2000</f>
        <v>2017</v>
      </c>
      <c r="W7832" t="str">
        <f>INDEX(_xlfn.TEXTSPLIT(K7832,"-"),1,2)</f>
        <v>Aug</v>
      </c>
      <c r="X7832" t="str">
        <f>INDEX(_xlfn.TEXTSPLIT(K7832,"-"),1,1)</f>
        <v>18</v>
      </c>
      <c r="Y7832">
        <f>INDEX(months!B:B,MATCH(Sheet1!W7832,months!A:A,0))</f>
        <v>8</v>
      </c>
      <c r="Z7832">
        <f t="shared" si="860"/>
        <v>42965</v>
      </c>
    </row>
    <row r="7833" spans="1:26" x14ac:dyDescent="0.2">
      <c r="A7833" t="s">
        <v>10811</v>
      </c>
      <c r="B7833" t="s">
        <v>2518</v>
      </c>
      <c r="C7833">
        <v>4.0999999999999996</v>
      </c>
      <c r="D7833">
        <v>75</v>
      </c>
      <c r="E7833" t="s">
        <v>159</v>
      </c>
      <c r="F7833" t="s">
        <v>22</v>
      </c>
      <c r="G7833" t="s">
        <v>23</v>
      </c>
      <c r="H7833" t="s">
        <v>24</v>
      </c>
      <c r="I7833" t="s">
        <v>25</v>
      </c>
      <c r="J7833" t="s">
        <v>2519</v>
      </c>
      <c r="K7833" t="s">
        <v>3519</v>
      </c>
      <c r="L7833" t="s">
        <v>236</v>
      </c>
      <c r="M7833" t="s">
        <v>81</v>
      </c>
      <c r="N7833">
        <f t="shared" si="854"/>
        <v>0</v>
      </c>
      <c r="O7833" t="str">
        <f t="shared" si="855"/>
        <v>No</v>
      </c>
      <c r="P7833">
        <f t="shared" si="856"/>
        <v>0</v>
      </c>
      <c r="Q7833">
        <f t="shared" si="857"/>
        <v>4813937689</v>
      </c>
      <c r="R7833">
        <f t="shared" si="858"/>
        <v>4.1933383153624479</v>
      </c>
      <c r="S7833" t="str">
        <f t="shared" si="859"/>
        <v>Acceptable</v>
      </c>
      <c r="T7833">
        <f>ROUNDUP(C7833,0)</f>
        <v>5</v>
      </c>
      <c r="U7833">
        <f>ROUNDDOWN(C7833,0)</f>
        <v>4</v>
      </c>
      <c r="V7833">
        <f>RIGHT(K7833,2)+2000</f>
        <v>2018</v>
      </c>
      <c r="W7833" t="str">
        <f>INDEX(_xlfn.TEXTSPLIT(K7833,"-"),1,2)</f>
        <v>Jan</v>
      </c>
      <c r="X7833" t="str">
        <f>INDEX(_xlfn.TEXTSPLIT(K7833,"-"),1,1)</f>
        <v>14</v>
      </c>
      <c r="Y7833">
        <f>INDEX(months!B:B,MATCH(Sheet1!W7833,months!A:A,0))</f>
        <v>1</v>
      </c>
      <c r="Z7833">
        <f t="shared" si="860"/>
        <v>43114</v>
      </c>
    </row>
    <row r="7834" spans="1:26" x14ac:dyDescent="0.2">
      <c r="A7834" t="s">
        <v>10812</v>
      </c>
      <c r="B7834" t="s">
        <v>3070</v>
      </c>
      <c r="D7834">
        <v>7</v>
      </c>
      <c r="E7834" t="s">
        <v>78</v>
      </c>
      <c r="F7834" t="s">
        <v>1230</v>
      </c>
      <c r="G7834" t="s">
        <v>649</v>
      </c>
      <c r="H7834" t="s">
        <v>3310</v>
      </c>
      <c r="I7834" t="s">
        <v>25</v>
      </c>
      <c r="J7834" t="s">
        <v>2673</v>
      </c>
      <c r="K7834" t="s">
        <v>559</v>
      </c>
      <c r="L7834" t="s">
        <v>780</v>
      </c>
      <c r="M7834" t="s">
        <v>81</v>
      </c>
      <c r="N7834">
        <f t="shared" si="854"/>
        <v>0</v>
      </c>
      <c r="O7834" t="str">
        <f t="shared" si="855"/>
        <v>No</v>
      </c>
      <c r="P7834">
        <f t="shared" si="856"/>
        <v>0</v>
      </c>
      <c r="Q7834">
        <f t="shared" si="857"/>
        <v>4813937689</v>
      </c>
      <c r="R7834">
        <f t="shared" si="858"/>
        <v>4.1933383153624479</v>
      </c>
      <c r="S7834" t="str">
        <f t="shared" si="859"/>
        <v>Acceptable</v>
      </c>
      <c r="T7834">
        <f>ROUNDUP(C7834,0)</f>
        <v>0</v>
      </c>
      <c r="U7834">
        <f>ROUNDDOWN(C7834,0)</f>
        <v>0</v>
      </c>
      <c r="V7834">
        <f>RIGHT(K7834,2)+2000</f>
        <v>2018</v>
      </c>
      <c r="W7834" t="str">
        <f>INDEX(_xlfn.TEXTSPLIT(K7834,"-"),1,2)</f>
        <v>May</v>
      </c>
      <c r="X7834" t="str">
        <f>INDEX(_xlfn.TEXTSPLIT(K7834,"-"),1,1)</f>
        <v>21</v>
      </c>
      <c r="Y7834">
        <f>INDEX(months!B:B,MATCH(Sheet1!W7834,months!A:A,0))</f>
        <v>5</v>
      </c>
      <c r="Z7834">
        <f t="shared" si="860"/>
        <v>43241</v>
      </c>
    </row>
    <row r="7835" spans="1:26" x14ac:dyDescent="0.2">
      <c r="A7835" t="s">
        <v>10813</v>
      </c>
      <c r="B7835" t="s">
        <v>2665</v>
      </c>
      <c r="C7835">
        <v>3.5</v>
      </c>
      <c r="D7835">
        <v>14823</v>
      </c>
      <c r="E7835" t="s">
        <v>763</v>
      </c>
      <c r="F7835" t="s">
        <v>65</v>
      </c>
      <c r="G7835" t="s">
        <v>23</v>
      </c>
      <c r="H7835" t="s">
        <v>24</v>
      </c>
      <c r="I7835" t="s">
        <v>44</v>
      </c>
      <c r="J7835" t="s">
        <v>2684</v>
      </c>
      <c r="K7835" t="s">
        <v>1452</v>
      </c>
      <c r="L7835" t="s">
        <v>119</v>
      </c>
      <c r="M7835" t="s">
        <v>60</v>
      </c>
      <c r="N7835">
        <f t="shared" si="854"/>
        <v>0</v>
      </c>
      <c r="O7835" t="str">
        <f t="shared" si="855"/>
        <v>No</v>
      </c>
      <c r="P7835">
        <f t="shared" si="856"/>
        <v>0</v>
      </c>
      <c r="Q7835">
        <f t="shared" si="857"/>
        <v>4813937689</v>
      </c>
      <c r="R7835">
        <f t="shared" si="858"/>
        <v>4.1933383153624479</v>
      </c>
      <c r="S7835" t="str">
        <f t="shared" si="859"/>
        <v>Acceptable</v>
      </c>
      <c r="T7835">
        <f>ROUNDUP(C7835,0)</f>
        <v>4</v>
      </c>
      <c r="U7835">
        <f>ROUNDDOWN(C7835,0)</f>
        <v>3</v>
      </c>
      <c r="V7835">
        <f>RIGHT(K7835,2)+2000</f>
        <v>2017</v>
      </c>
      <c r="W7835" t="str">
        <f>INDEX(_xlfn.TEXTSPLIT(K7835,"-"),1,2)</f>
        <v>Feb</v>
      </c>
      <c r="X7835" t="str">
        <f>INDEX(_xlfn.TEXTSPLIT(K7835,"-"),1,1)</f>
        <v>15</v>
      </c>
      <c r="Y7835">
        <f>INDEX(months!B:B,MATCH(Sheet1!W7835,months!A:A,0))</f>
        <v>2</v>
      </c>
      <c r="Z7835">
        <f t="shared" si="860"/>
        <v>42781</v>
      </c>
    </row>
    <row r="7836" spans="1:26" x14ac:dyDescent="0.2">
      <c r="A7836" t="s">
        <v>10814</v>
      </c>
      <c r="B7836" t="s">
        <v>2665</v>
      </c>
      <c r="C7836">
        <v>4.3</v>
      </c>
      <c r="D7836">
        <v>8668</v>
      </c>
      <c r="E7836" t="s">
        <v>571</v>
      </c>
      <c r="F7836" t="s">
        <v>32</v>
      </c>
      <c r="G7836" t="s">
        <v>23</v>
      </c>
      <c r="H7836" t="s">
        <v>24</v>
      </c>
      <c r="I7836" t="s">
        <v>44</v>
      </c>
      <c r="J7836" t="s">
        <v>2684</v>
      </c>
      <c r="K7836" t="s">
        <v>6318</v>
      </c>
      <c r="L7836" t="s">
        <v>4783</v>
      </c>
      <c r="M7836" t="s">
        <v>460</v>
      </c>
      <c r="N7836">
        <f t="shared" si="854"/>
        <v>0</v>
      </c>
      <c r="O7836" t="str">
        <f t="shared" si="855"/>
        <v>No</v>
      </c>
      <c r="P7836">
        <f t="shared" si="856"/>
        <v>0</v>
      </c>
      <c r="Q7836">
        <f t="shared" si="857"/>
        <v>4813937689</v>
      </c>
      <c r="R7836">
        <f t="shared" si="858"/>
        <v>4.1933383153624479</v>
      </c>
      <c r="S7836" t="str">
        <f t="shared" si="859"/>
        <v>Acceptable</v>
      </c>
      <c r="T7836">
        <f>ROUNDUP(C7836,0)</f>
        <v>5</v>
      </c>
      <c r="U7836">
        <f>ROUNDDOWN(C7836,0)</f>
        <v>4</v>
      </c>
      <c r="V7836">
        <f>RIGHT(K7836,2)+2000</f>
        <v>2017</v>
      </c>
      <c r="W7836" t="str">
        <f>INDEX(_xlfn.TEXTSPLIT(K7836,"-"),1,2)</f>
        <v>Apr</v>
      </c>
      <c r="X7836" t="str">
        <f>INDEX(_xlfn.TEXTSPLIT(K7836,"-"),1,1)</f>
        <v>1</v>
      </c>
      <c r="Y7836">
        <f>INDEX(months!B:B,MATCH(Sheet1!W7836,months!A:A,0))</f>
        <v>4</v>
      </c>
      <c r="Z7836">
        <f t="shared" si="860"/>
        <v>42826</v>
      </c>
    </row>
    <row r="7837" spans="1:26" x14ac:dyDescent="0.2">
      <c r="A7837" t="s">
        <v>10815</v>
      </c>
      <c r="B7837" t="s">
        <v>787</v>
      </c>
      <c r="C7837">
        <v>3.8</v>
      </c>
      <c r="D7837">
        <v>52</v>
      </c>
      <c r="E7837" t="s">
        <v>544</v>
      </c>
      <c r="F7837" t="s">
        <v>775</v>
      </c>
      <c r="G7837" t="s">
        <v>23</v>
      </c>
      <c r="H7837" t="s">
        <v>24</v>
      </c>
      <c r="I7837" t="s">
        <v>25</v>
      </c>
      <c r="J7837" t="s">
        <v>788</v>
      </c>
      <c r="K7837" t="s">
        <v>2646</v>
      </c>
      <c r="L7837" t="s">
        <v>420</v>
      </c>
      <c r="M7837" t="s">
        <v>72</v>
      </c>
      <c r="N7837">
        <f t="shared" si="854"/>
        <v>0</v>
      </c>
      <c r="O7837" t="str">
        <f t="shared" si="855"/>
        <v>No</v>
      </c>
      <c r="P7837">
        <f t="shared" si="856"/>
        <v>0</v>
      </c>
      <c r="Q7837">
        <f t="shared" si="857"/>
        <v>4813937689</v>
      </c>
      <c r="R7837">
        <f t="shared" si="858"/>
        <v>4.1933383153624479</v>
      </c>
      <c r="S7837" t="str">
        <f t="shared" si="859"/>
        <v>Acceptable</v>
      </c>
      <c r="T7837">
        <f>ROUNDUP(C7837,0)</f>
        <v>4</v>
      </c>
      <c r="U7837">
        <f>ROUNDDOWN(C7837,0)</f>
        <v>3</v>
      </c>
      <c r="V7837">
        <f>RIGHT(K7837,2)+2000</f>
        <v>2015</v>
      </c>
      <c r="W7837" t="str">
        <f>INDEX(_xlfn.TEXTSPLIT(K7837,"-"),1,2)</f>
        <v>Aug</v>
      </c>
      <c r="X7837" t="str">
        <f>INDEX(_xlfn.TEXTSPLIT(K7837,"-"),1,1)</f>
        <v>28</v>
      </c>
      <c r="Y7837">
        <f>INDEX(months!B:B,MATCH(Sheet1!W7837,months!A:A,0))</f>
        <v>8</v>
      </c>
      <c r="Z7837">
        <f t="shared" si="860"/>
        <v>42244</v>
      </c>
    </row>
    <row r="7838" spans="1:26" x14ac:dyDescent="0.2">
      <c r="A7838" t="s">
        <v>10816</v>
      </c>
      <c r="B7838" t="s">
        <v>2665</v>
      </c>
      <c r="C7838">
        <v>4.3</v>
      </c>
      <c r="D7838">
        <v>112565</v>
      </c>
      <c r="E7838" t="s">
        <v>296</v>
      </c>
      <c r="F7838" t="s">
        <v>65</v>
      </c>
      <c r="G7838" t="s">
        <v>23</v>
      </c>
      <c r="H7838" t="s">
        <v>24</v>
      </c>
      <c r="I7838" t="s">
        <v>44</v>
      </c>
      <c r="J7838" t="s">
        <v>2684</v>
      </c>
      <c r="K7838" t="s">
        <v>797</v>
      </c>
      <c r="L7838" t="s">
        <v>10817</v>
      </c>
      <c r="M7838" t="s">
        <v>54</v>
      </c>
      <c r="N7838">
        <f t="shared" si="854"/>
        <v>0</v>
      </c>
      <c r="O7838" t="str">
        <f t="shared" si="855"/>
        <v>No</v>
      </c>
      <c r="P7838">
        <f t="shared" si="856"/>
        <v>0</v>
      </c>
      <c r="Q7838">
        <f t="shared" si="857"/>
        <v>4813937689</v>
      </c>
      <c r="R7838">
        <f t="shared" si="858"/>
        <v>4.1933383153624479</v>
      </c>
      <c r="S7838" t="str">
        <f t="shared" si="859"/>
        <v>Acceptable</v>
      </c>
      <c r="T7838">
        <f>ROUNDUP(C7838,0)</f>
        <v>5</v>
      </c>
      <c r="U7838">
        <f>ROUNDDOWN(C7838,0)</f>
        <v>4</v>
      </c>
      <c r="V7838">
        <f>RIGHT(K7838,2)+2000</f>
        <v>2018</v>
      </c>
      <c r="W7838" t="str">
        <f>INDEX(_xlfn.TEXTSPLIT(K7838,"-"),1,2)</f>
        <v>Jul</v>
      </c>
      <c r="X7838" t="str">
        <f>INDEX(_xlfn.TEXTSPLIT(K7838,"-"),1,1)</f>
        <v>21</v>
      </c>
      <c r="Y7838">
        <f>INDEX(months!B:B,MATCH(Sheet1!W7838,months!A:A,0))</f>
        <v>7</v>
      </c>
      <c r="Z7838">
        <f t="shared" si="860"/>
        <v>43302</v>
      </c>
    </row>
    <row r="7839" spans="1:26" x14ac:dyDescent="0.2">
      <c r="A7839" t="s">
        <v>10818</v>
      </c>
      <c r="B7839" t="s">
        <v>3070</v>
      </c>
      <c r="C7839">
        <v>4.8</v>
      </c>
      <c r="D7839">
        <v>16</v>
      </c>
      <c r="E7839" t="s">
        <v>779</v>
      </c>
      <c r="F7839" t="s">
        <v>1010</v>
      </c>
      <c r="G7839" t="s">
        <v>23</v>
      </c>
      <c r="H7839" t="s">
        <v>24</v>
      </c>
      <c r="I7839" t="s">
        <v>25</v>
      </c>
      <c r="J7839" t="s">
        <v>1303</v>
      </c>
      <c r="K7839" t="s">
        <v>229</v>
      </c>
      <c r="L7839" t="s">
        <v>119</v>
      </c>
      <c r="M7839" t="s">
        <v>81</v>
      </c>
      <c r="N7839">
        <f t="shared" si="854"/>
        <v>0</v>
      </c>
      <c r="O7839" t="str">
        <f t="shared" si="855"/>
        <v>No</v>
      </c>
      <c r="P7839">
        <f t="shared" si="856"/>
        <v>0</v>
      </c>
      <c r="Q7839">
        <f t="shared" si="857"/>
        <v>4813937689</v>
      </c>
      <c r="R7839">
        <f t="shared" si="858"/>
        <v>4.1933383153624479</v>
      </c>
      <c r="S7839" t="str">
        <f t="shared" si="859"/>
        <v>Acceptable</v>
      </c>
      <c r="T7839">
        <f>ROUNDUP(C7839,0)</f>
        <v>5</v>
      </c>
      <c r="U7839">
        <f>ROUNDDOWN(C7839,0)</f>
        <v>4</v>
      </c>
      <c r="V7839">
        <f>RIGHT(K7839,2)+2000</f>
        <v>2018</v>
      </c>
      <c r="W7839" t="str">
        <f>INDEX(_xlfn.TEXTSPLIT(K7839,"-"),1,2)</f>
        <v>Jul</v>
      </c>
      <c r="X7839" t="str">
        <f>INDEX(_xlfn.TEXTSPLIT(K7839,"-"),1,1)</f>
        <v>29</v>
      </c>
      <c r="Y7839">
        <f>INDEX(months!B:B,MATCH(Sheet1!W7839,months!A:A,0))</f>
        <v>7</v>
      </c>
      <c r="Z7839">
        <f t="shared" si="860"/>
        <v>43310</v>
      </c>
    </row>
    <row r="7840" spans="1:26" x14ac:dyDescent="0.2">
      <c r="A7840" t="s">
        <v>10819</v>
      </c>
      <c r="B7840" t="s">
        <v>2665</v>
      </c>
      <c r="C7840">
        <v>2.2999999999999998</v>
      </c>
      <c r="D7840">
        <v>278</v>
      </c>
      <c r="E7840" t="s">
        <v>252</v>
      </c>
      <c r="F7840" t="s">
        <v>22</v>
      </c>
      <c r="G7840" t="s">
        <v>23</v>
      </c>
      <c r="H7840" t="s">
        <v>24</v>
      </c>
      <c r="I7840" t="s">
        <v>44</v>
      </c>
      <c r="J7840" t="s">
        <v>2838</v>
      </c>
      <c r="K7840" t="s">
        <v>10820</v>
      </c>
      <c r="L7840" t="s">
        <v>59</v>
      </c>
      <c r="M7840" t="s">
        <v>60</v>
      </c>
      <c r="N7840">
        <f t="shared" si="854"/>
        <v>0</v>
      </c>
      <c r="O7840" t="str">
        <f t="shared" si="855"/>
        <v>No</v>
      </c>
      <c r="P7840">
        <f t="shared" si="856"/>
        <v>0</v>
      </c>
      <c r="Q7840">
        <f t="shared" si="857"/>
        <v>4813937689</v>
      </c>
      <c r="R7840">
        <f t="shared" si="858"/>
        <v>4.1933383153624479</v>
      </c>
      <c r="S7840" t="str">
        <f t="shared" si="859"/>
        <v>Acceptable</v>
      </c>
      <c r="T7840">
        <f>ROUNDUP(C7840,0)</f>
        <v>3</v>
      </c>
      <c r="U7840">
        <f>ROUNDDOWN(C7840,0)</f>
        <v>2</v>
      </c>
      <c r="V7840">
        <f>RIGHT(K7840,2)+2000</f>
        <v>2017</v>
      </c>
      <c r="W7840" t="str">
        <f>INDEX(_xlfn.TEXTSPLIT(K7840,"-"),1,2)</f>
        <v>Feb</v>
      </c>
      <c r="X7840" t="str">
        <f>INDEX(_xlfn.TEXTSPLIT(K7840,"-"),1,1)</f>
        <v>11</v>
      </c>
      <c r="Y7840">
        <f>INDEX(months!B:B,MATCH(Sheet1!W7840,months!A:A,0))</f>
        <v>2</v>
      </c>
      <c r="Z7840">
        <f t="shared" si="860"/>
        <v>42777</v>
      </c>
    </row>
    <row r="7841" spans="1:26" x14ac:dyDescent="0.2">
      <c r="A7841" t="s">
        <v>10821</v>
      </c>
      <c r="B7841" t="s">
        <v>787</v>
      </c>
      <c r="C7841">
        <v>4.3</v>
      </c>
      <c r="D7841">
        <v>125</v>
      </c>
      <c r="E7841" t="s">
        <v>1035</v>
      </c>
      <c r="F7841" t="s">
        <v>101</v>
      </c>
      <c r="G7841" t="s">
        <v>23</v>
      </c>
      <c r="H7841" t="s">
        <v>24</v>
      </c>
      <c r="I7841" t="s">
        <v>25</v>
      </c>
      <c r="J7841" t="s">
        <v>788</v>
      </c>
      <c r="K7841" t="s">
        <v>1505</v>
      </c>
      <c r="L7841" t="s">
        <v>10822</v>
      </c>
      <c r="M7841" t="s">
        <v>81</v>
      </c>
      <c r="N7841">
        <f t="shared" si="854"/>
        <v>0</v>
      </c>
      <c r="O7841" t="str">
        <f t="shared" si="855"/>
        <v>No</v>
      </c>
      <c r="P7841">
        <f t="shared" si="856"/>
        <v>0</v>
      </c>
      <c r="Q7841">
        <f t="shared" si="857"/>
        <v>4813937689</v>
      </c>
      <c r="R7841">
        <f t="shared" si="858"/>
        <v>4.1933383153624479</v>
      </c>
      <c r="S7841" t="str">
        <f t="shared" si="859"/>
        <v>Acceptable</v>
      </c>
      <c r="T7841">
        <f>ROUNDUP(C7841,0)</f>
        <v>5</v>
      </c>
      <c r="U7841">
        <f>ROUNDDOWN(C7841,0)</f>
        <v>4</v>
      </c>
      <c r="V7841">
        <f>RIGHT(K7841,2)+2000</f>
        <v>2017</v>
      </c>
      <c r="W7841" t="str">
        <f>INDEX(_xlfn.TEXTSPLIT(K7841,"-"),1,2)</f>
        <v>Oct</v>
      </c>
      <c r="X7841" t="str">
        <f>INDEX(_xlfn.TEXTSPLIT(K7841,"-"),1,1)</f>
        <v>16</v>
      </c>
      <c r="Y7841">
        <f>INDEX(months!B:B,MATCH(Sheet1!W7841,months!A:A,0))</f>
        <v>10</v>
      </c>
      <c r="Z7841">
        <f t="shared" si="860"/>
        <v>43024</v>
      </c>
    </row>
    <row r="7842" spans="1:26" x14ac:dyDescent="0.2">
      <c r="A7842" t="s">
        <v>10823</v>
      </c>
      <c r="B7842" t="s">
        <v>4612</v>
      </c>
      <c r="C7842">
        <v>4.4000000000000004</v>
      </c>
      <c r="D7842">
        <v>208</v>
      </c>
      <c r="E7842" t="s">
        <v>136</v>
      </c>
      <c r="F7842" t="s">
        <v>22</v>
      </c>
      <c r="G7842" t="s">
        <v>23</v>
      </c>
      <c r="H7842" t="s">
        <v>24</v>
      </c>
      <c r="I7842" t="s">
        <v>25</v>
      </c>
      <c r="J7842" t="s">
        <v>4613</v>
      </c>
      <c r="K7842" t="s">
        <v>3336</v>
      </c>
      <c r="L7842" t="s">
        <v>1059</v>
      </c>
      <c r="M7842" t="s">
        <v>81</v>
      </c>
      <c r="N7842">
        <f t="shared" si="854"/>
        <v>0</v>
      </c>
      <c r="O7842" t="str">
        <f t="shared" si="855"/>
        <v>No</v>
      </c>
      <c r="P7842">
        <f t="shared" si="856"/>
        <v>0</v>
      </c>
      <c r="Q7842">
        <f t="shared" si="857"/>
        <v>4813937689</v>
      </c>
      <c r="R7842">
        <f t="shared" si="858"/>
        <v>4.1933383153624479</v>
      </c>
      <c r="S7842" t="str">
        <f t="shared" si="859"/>
        <v>Acceptable</v>
      </c>
      <c r="T7842">
        <f>ROUNDUP(C7842,0)</f>
        <v>5</v>
      </c>
      <c r="U7842">
        <f>ROUNDDOWN(C7842,0)</f>
        <v>4</v>
      </c>
      <c r="V7842">
        <f>RIGHT(K7842,2)+2000</f>
        <v>2016</v>
      </c>
      <c r="W7842" t="str">
        <f>INDEX(_xlfn.TEXTSPLIT(K7842,"-"),1,2)</f>
        <v>Jun</v>
      </c>
      <c r="X7842" t="str">
        <f>INDEX(_xlfn.TEXTSPLIT(K7842,"-"),1,1)</f>
        <v>16</v>
      </c>
      <c r="Y7842">
        <f>INDEX(months!B:B,MATCH(Sheet1!W7842,months!A:A,0))</f>
        <v>6</v>
      </c>
      <c r="Z7842">
        <f t="shared" si="860"/>
        <v>42537</v>
      </c>
    </row>
    <row r="7843" spans="1:26" x14ac:dyDescent="0.2">
      <c r="A7843" t="s">
        <v>10824</v>
      </c>
      <c r="B7843" t="s">
        <v>3070</v>
      </c>
      <c r="C7843">
        <v>3.6</v>
      </c>
      <c r="D7843">
        <v>783</v>
      </c>
      <c r="E7843" t="s">
        <v>42</v>
      </c>
      <c r="F7843" t="s">
        <v>57</v>
      </c>
      <c r="G7843" t="s">
        <v>23</v>
      </c>
      <c r="H7843" t="s">
        <v>24</v>
      </c>
      <c r="I7843" t="s">
        <v>44</v>
      </c>
      <c r="J7843" t="s">
        <v>1537</v>
      </c>
      <c r="K7843" t="s">
        <v>10825</v>
      </c>
      <c r="L7843" t="s">
        <v>813</v>
      </c>
      <c r="M7843" t="s">
        <v>86</v>
      </c>
      <c r="N7843">
        <f t="shared" si="854"/>
        <v>0</v>
      </c>
      <c r="O7843" t="str">
        <f t="shared" si="855"/>
        <v>No</v>
      </c>
      <c r="P7843">
        <f t="shared" si="856"/>
        <v>0</v>
      </c>
      <c r="Q7843">
        <f t="shared" si="857"/>
        <v>4813937689</v>
      </c>
      <c r="R7843">
        <f t="shared" si="858"/>
        <v>4.1933383153624479</v>
      </c>
      <c r="S7843" t="str">
        <f t="shared" si="859"/>
        <v>Acceptable</v>
      </c>
      <c r="T7843">
        <f>ROUNDUP(C7843,0)</f>
        <v>4</v>
      </c>
      <c r="U7843">
        <f>ROUNDDOWN(C7843,0)</f>
        <v>3</v>
      </c>
      <c r="V7843">
        <f>RIGHT(K7843,2)+2000</f>
        <v>2016</v>
      </c>
      <c r="W7843" t="str">
        <f>INDEX(_xlfn.TEXTSPLIT(K7843,"-"),1,2)</f>
        <v>Jun</v>
      </c>
      <c r="X7843" t="str">
        <f>INDEX(_xlfn.TEXTSPLIT(K7843,"-"),1,1)</f>
        <v>25</v>
      </c>
      <c r="Y7843">
        <f>INDEX(months!B:B,MATCH(Sheet1!W7843,months!A:A,0))</f>
        <v>6</v>
      </c>
      <c r="Z7843">
        <f t="shared" si="860"/>
        <v>42546</v>
      </c>
    </row>
    <row r="7844" spans="1:26" x14ac:dyDescent="0.2">
      <c r="A7844" t="s">
        <v>10826</v>
      </c>
      <c r="B7844" t="s">
        <v>3070</v>
      </c>
      <c r="C7844">
        <v>5</v>
      </c>
      <c r="D7844">
        <v>43</v>
      </c>
      <c r="E7844" t="s">
        <v>756</v>
      </c>
      <c r="F7844" t="s">
        <v>775</v>
      </c>
      <c r="G7844" t="s">
        <v>23</v>
      </c>
      <c r="H7844" t="s">
        <v>24</v>
      </c>
      <c r="I7844" t="s">
        <v>25</v>
      </c>
      <c r="J7844" t="s">
        <v>1303</v>
      </c>
      <c r="K7844" t="s">
        <v>290</v>
      </c>
      <c r="L7844" t="s">
        <v>53</v>
      </c>
      <c r="M7844" t="s">
        <v>47</v>
      </c>
      <c r="N7844">
        <f t="shared" si="854"/>
        <v>0</v>
      </c>
      <c r="O7844" t="str">
        <f t="shared" si="855"/>
        <v>No</v>
      </c>
      <c r="P7844">
        <f t="shared" si="856"/>
        <v>0</v>
      </c>
      <c r="Q7844">
        <f t="shared" si="857"/>
        <v>4813937689</v>
      </c>
      <c r="R7844">
        <f t="shared" si="858"/>
        <v>4.1933383153624479</v>
      </c>
      <c r="S7844" t="str">
        <f t="shared" si="859"/>
        <v>Acceptable</v>
      </c>
      <c r="T7844">
        <f>ROUNDUP(C7844,0)</f>
        <v>5</v>
      </c>
      <c r="U7844">
        <f>ROUNDDOWN(C7844,0)</f>
        <v>5</v>
      </c>
      <c r="V7844">
        <f>RIGHT(K7844,2)+2000</f>
        <v>2018</v>
      </c>
      <c r="W7844" t="str">
        <f>INDEX(_xlfn.TEXTSPLIT(K7844,"-"),1,2)</f>
        <v>Mar</v>
      </c>
      <c r="X7844" t="str">
        <f>INDEX(_xlfn.TEXTSPLIT(K7844,"-"),1,1)</f>
        <v>27</v>
      </c>
      <c r="Y7844">
        <f>INDEX(months!B:B,MATCH(Sheet1!W7844,months!A:A,0))</f>
        <v>3</v>
      </c>
      <c r="Z7844">
        <f t="shared" si="860"/>
        <v>43186</v>
      </c>
    </row>
    <row r="7845" spans="1:26" x14ac:dyDescent="0.2">
      <c r="A7845" t="s">
        <v>10827</v>
      </c>
      <c r="B7845" t="s">
        <v>447</v>
      </c>
      <c r="D7845">
        <v>1</v>
      </c>
      <c r="E7845" t="s">
        <v>1786</v>
      </c>
      <c r="F7845" t="s">
        <v>1005</v>
      </c>
      <c r="G7845" t="s">
        <v>23</v>
      </c>
      <c r="H7845" t="s">
        <v>24</v>
      </c>
      <c r="I7845" t="s">
        <v>25</v>
      </c>
      <c r="J7845" t="s">
        <v>449</v>
      </c>
      <c r="K7845" t="s">
        <v>297</v>
      </c>
      <c r="L7845" t="s">
        <v>220</v>
      </c>
      <c r="M7845" t="s">
        <v>81</v>
      </c>
      <c r="N7845">
        <f t="shared" si="854"/>
        <v>0</v>
      </c>
      <c r="O7845" t="str">
        <f t="shared" si="855"/>
        <v>No</v>
      </c>
      <c r="P7845">
        <f t="shared" si="856"/>
        <v>0</v>
      </c>
      <c r="Q7845">
        <f t="shared" si="857"/>
        <v>4813937689</v>
      </c>
      <c r="R7845">
        <f t="shared" si="858"/>
        <v>4.1933383153624479</v>
      </c>
      <c r="S7845" t="str">
        <f t="shared" si="859"/>
        <v>Acceptable</v>
      </c>
      <c r="T7845">
        <f>ROUNDUP(C7845,0)</f>
        <v>0</v>
      </c>
      <c r="U7845">
        <f>ROUNDDOWN(C7845,0)</f>
        <v>0</v>
      </c>
      <c r="V7845">
        <f>RIGHT(K7845,2)+2000</f>
        <v>2018</v>
      </c>
      <c r="W7845" t="str">
        <f>INDEX(_xlfn.TEXTSPLIT(K7845,"-"),1,2)</f>
        <v>Jul</v>
      </c>
      <c r="X7845" t="str">
        <f>INDEX(_xlfn.TEXTSPLIT(K7845,"-"),1,1)</f>
        <v>24</v>
      </c>
      <c r="Y7845">
        <f>INDEX(months!B:B,MATCH(Sheet1!W7845,months!A:A,0))</f>
        <v>7</v>
      </c>
      <c r="Z7845">
        <f t="shared" si="860"/>
        <v>43305</v>
      </c>
    </row>
    <row r="7846" spans="1:26" x14ac:dyDescent="0.2">
      <c r="A7846" t="s">
        <v>10828</v>
      </c>
      <c r="B7846" t="s">
        <v>2665</v>
      </c>
      <c r="C7846">
        <v>4.3</v>
      </c>
      <c r="D7846">
        <v>211</v>
      </c>
      <c r="E7846" t="s">
        <v>239</v>
      </c>
      <c r="F7846" t="s">
        <v>57</v>
      </c>
      <c r="G7846" t="s">
        <v>23</v>
      </c>
      <c r="H7846" t="s">
        <v>24</v>
      </c>
      <c r="I7846" t="s">
        <v>25</v>
      </c>
      <c r="J7846" t="s">
        <v>2684</v>
      </c>
      <c r="K7846" t="s">
        <v>7909</v>
      </c>
      <c r="L7846" t="s">
        <v>170</v>
      </c>
      <c r="M7846" t="s">
        <v>29</v>
      </c>
      <c r="N7846">
        <f t="shared" si="854"/>
        <v>0</v>
      </c>
      <c r="O7846" t="str">
        <f t="shared" si="855"/>
        <v>No</v>
      </c>
      <c r="P7846">
        <f t="shared" si="856"/>
        <v>0</v>
      </c>
      <c r="Q7846">
        <f t="shared" si="857"/>
        <v>4813937689</v>
      </c>
      <c r="R7846">
        <f t="shared" si="858"/>
        <v>4.1933383153624479</v>
      </c>
      <c r="S7846" t="str">
        <f t="shared" si="859"/>
        <v>Acceptable</v>
      </c>
      <c r="T7846">
        <f>ROUNDUP(C7846,0)</f>
        <v>5</v>
      </c>
      <c r="U7846">
        <f>ROUNDDOWN(C7846,0)</f>
        <v>4</v>
      </c>
      <c r="V7846">
        <f>RIGHT(K7846,2)+2000</f>
        <v>2018</v>
      </c>
      <c r="W7846" t="str">
        <f>INDEX(_xlfn.TEXTSPLIT(K7846,"-"),1,2)</f>
        <v>Jan</v>
      </c>
      <c r="X7846" t="str">
        <f>INDEX(_xlfn.TEXTSPLIT(K7846,"-"),1,1)</f>
        <v>26</v>
      </c>
      <c r="Y7846">
        <f>INDEX(months!B:B,MATCH(Sheet1!W7846,months!A:A,0))</f>
        <v>1</v>
      </c>
      <c r="Z7846">
        <f t="shared" si="860"/>
        <v>43126</v>
      </c>
    </row>
    <row r="7847" spans="1:26" x14ac:dyDescent="0.2">
      <c r="A7847" t="s">
        <v>10829</v>
      </c>
      <c r="B7847" t="s">
        <v>3070</v>
      </c>
      <c r="C7847">
        <v>4.2</v>
      </c>
      <c r="D7847">
        <v>162</v>
      </c>
      <c r="E7847" t="s">
        <v>1001</v>
      </c>
      <c r="F7847" t="s">
        <v>22</v>
      </c>
      <c r="G7847" t="s">
        <v>23</v>
      </c>
      <c r="H7847" t="s">
        <v>24</v>
      </c>
      <c r="I7847" t="s">
        <v>25</v>
      </c>
      <c r="J7847" t="s">
        <v>1303</v>
      </c>
      <c r="K7847" t="s">
        <v>547</v>
      </c>
      <c r="L7847" t="s">
        <v>10830</v>
      </c>
      <c r="M7847" t="s">
        <v>81</v>
      </c>
      <c r="N7847">
        <f t="shared" si="854"/>
        <v>0</v>
      </c>
      <c r="O7847" t="str">
        <f t="shared" si="855"/>
        <v>No</v>
      </c>
      <c r="P7847">
        <f t="shared" si="856"/>
        <v>0</v>
      </c>
      <c r="Q7847">
        <f t="shared" si="857"/>
        <v>4813937689</v>
      </c>
      <c r="R7847">
        <f t="shared" si="858"/>
        <v>4.1933383153624479</v>
      </c>
      <c r="S7847" t="str">
        <f t="shared" si="859"/>
        <v>Acceptable</v>
      </c>
      <c r="T7847">
        <f>ROUNDUP(C7847,0)</f>
        <v>5</v>
      </c>
      <c r="U7847">
        <f>ROUNDDOWN(C7847,0)</f>
        <v>4</v>
      </c>
      <c r="V7847">
        <f>RIGHT(K7847,2)+2000</f>
        <v>2018</v>
      </c>
      <c r="W7847" t="str">
        <f>INDEX(_xlfn.TEXTSPLIT(K7847,"-"),1,2)</f>
        <v>Feb</v>
      </c>
      <c r="X7847" t="str">
        <f>INDEX(_xlfn.TEXTSPLIT(K7847,"-"),1,1)</f>
        <v>15</v>
      </c>
      <c r="Y7847">
        <f>INDEX(months!B:B,MATCH(Sheet1!W7847,months!A:A,0))</f>
        <v>2</v>
      </c>
      <c r="Z7847">
        <f t="shared" si="860"/>
        <v>43146</v>
      </c>
    </row>
    <row r="7848" spans="1:26" x14ac:dyDescent="0.2">
      <c r="A7848" t="s">
        <v>10831</v>
      </c>
      <c r="B7848" t="s">
        <v>3070</v>
      </c>
      <c r="C7848">
        <v>4.3</v>
      </c>
      <c r="D7848">
        <v>14604</v>
      </c>
      <c r="E7848" t="s">
        <v>1977</v>
      </c>
      <c r="F7848" t="s">
        <v>32</v>
      </c>
      <c r="G7848" t="s">
        <v>23</v>
      </c>
      <c r="H7848" t="s">
        <v>24</v>
      </c>
      <c r="I7848" t="s">
        <v>44</v>
      </c>
      <c r="J7848" t="s">
        <v>2804</v>
      </c>
      <c r="K7848" t="s">
        <v>287</v>
      </c>
      <c r="L7848" t="s">
        <v>4624</v>
      </c>
      <c r="M7848" t="s">
        <v>47</v>
      </c>
      <c r="N7848">
        <f t="shared" si="854"/>
        <v>0</v>
      </c>
      <c r="O7848" t="str">
        <f t="shared" si="855"/>
        <v>No</v>
      </c>
      <c r="P7848">
        <f t="shared" si="856"/>
        <v>0</v>
      </c>
      <c r="Q7848">
        <f t="shared" si="857"/>
        <v>4813937689</v>
      </c>
      <c r="R7848">
        <f t="shared" si="858"/>
        <v>4.1933383153624479</v>
      </c>
      <c r="S7848" t="str">
        <f t="shared" si="859"/>
        <v>Acceptable</v>
      </c>
      <c r="T7848">
        <f>ROUNDUP(C7848,0)</f>
        <v>5</v>
      </c>
      <c r="U7848">
        <f>ROUNDDOWN(C7848,0)</f>
        <v>4</v>
      </c>
      <c r="V7848">
        <f>RIGHT(K7848,2)+2000</f>
        <v>2018</v>
      </c>
      <c r="W7848" t="str">
        <f>INDEX(_xlfn.TEXTSPLIT(K7848,"-"),1,2)</f>
        <v>Jul</v>
      </c>
      <c r="X7848" t="str">
        <f>INDEX(_xlfn.TEXTSPLIT(K7848,"-"),1,1)</f>
        <v>4</v>
      </c>
      <c r="Y7848">
        <f>INDEX(months!B:B,MATCH(Sheet1!W7848,months!A:A,0))</f>
        <v>7</v>
      </c>
      <c r="Z7848">
        <f t="shared" si="860"/>
        <v>43285</v>
      </c>
    </row>
    <row r="7849" spans="1:26" x14ac:dyDescent="0.2">
      <c r="A7849" t="s">
        <v>10832</v>
      </c>
      <c r="B7849" t="s">
        <v>3070</v>
      </c>
      <c r="C7849">
        <v>4.7</v>
      </c>
      <c r="D7849">
        <v>160</v>
      </c>
      <c r="E7849" t="s">
        <v>21</v>
      </c>
      <c r="F7849" t="s">
        <v>101</v>
      </c>
      <c r="G7849" t="s">
        <v>23</v>
      </c>
      <c r="H7849" t="s">
        <v>24</v>
      </c>
      <c r="I7849" t="s">
        <v>25</v>
      </c>
      <c r="J7849" t="s">
        <v>1303</v>
      </c>
      <c r="K7849" t="s">
        <v>357</v>
      </c>
      <c r="L7849" t="s">
        <v>59</v>
      </c>
      <c r="M7849" t="s">
        <v>54</v>
      </c>
      <c r="N7849">
        <f t="shared" si="854"/>
        <v>0</v>
      </c>
      <c r="O7849" t="str">
        <f t="shared" si="855"/>
        <v>No</v>
      </c>
      <c r="P7849">
        <f t="shared" si="856"/>
        <v>0</v>
      </c>
      <c r="Q7849">
        <f t="shared" si="857"/>
        <v>4813937689</v>
      </c>
      <c r="R7849">
        <f t="shared" si="858"/>
        <v>4.1933383153624479</v>
      </c>
      <c r="S7849" t="str">
        <f t="shared" si="859"/>
        <v>Acceptable</v>
      </c>
      <c r="T7849">
        <f>ROUNDUP(C7849,0)</f>
        <v>5</v>
      </c>
      <c r="U7849">
        <f>ROUNDDOWN(C7849,0)</f>
        <v>4</v>
      </c>
      <c r="V7849">
        <f>RIGHT(K7849,2)+2000</f>
        <v>2018</v>
      </c>
      <c r="W7849" t="str">
        <f>INDEX(_xlfn.TEXTSPLIT(K7849,"-"),1,2)</f>
        <v>Jul</v>
      </c>
      <c r="X7849" t="str">
        <f>INDEX(_xlfn.TEXTSPLIT(K7849,"-"),1,1)</f>
        <v>25</v>
      </c>
      <c r="Y7849">
        <f>INDEX(months!B:B,MATCH(Sheet1!W7849,months!A:A,0))</f>
        <v>7</v>
      </c>
      <c r="Z7849">
        <f t="shared" si="860"/>
        <v>43306</v>
      </c>
    </row>
    <row r="7850" spans="1:26" x14ac:dyDescent="0.2">
      <c r="A7850" t="s">
        <v>10833</v>
      </c>
      <c r="B7850" t="s">
        <v>3070</v>
      </c>
      <c r="C7850">
        <v>3.9</v>
      </c>
      <c r="D7850">
        <v>3253</v>
      </c>
      <c r="E7850" t="s">
        <v>239</v>
      </c>
      <c r="F7850" t="s">
        <v>50</v>
      </c>
      <c r="G7850" t="s">
        <v>23</v>
      </c>
      <c r="H7850" t="s">
        <v>24</v>
      </c>
      <c r="I7850" t="s">
        <v>25</v>
      </c>
      <c r="J7850" t="s">
        <v>1537</v>
      </c>
      <c r="K7850" t="s">
        <v>7575</v>
      </c>
      <c r="L7850" t="s">
        <v>180</v>
      </c>
      <c r="M7850" t="s">
        <v>237</v>
      </c>
      <c r="N7850">
        <f t="shared" si="854"/>
        <v>0</v>
      </c>
      <c r="O7850" t="str">
        <f t="shared" si="855"/>
        <v>No</v>
      </c>
      <c r="P7850">
        <f t="shared" si="856"/>
        <v>0</v>
      </c>
      <c r="Q7850">
        <f t="shared" si="857"/>
        <v>4813937689</v>
      </c>
      <c r="R7850">
        <f t="shared" si="858"/>
        <v>4.1933383153624479</v>
      </c>
      <c r="S7850" t="str">
        <f t="shared" si="859"/>
        <v>Acceptable</v>
      </c>
      <c r="T7850">
        <f>ROUNDUP(C7850,0)</f>
        <v>4</v>
      </c>
      <c r="U7850">
        <f>ROUNDDOWN(C7850,0)</f>
        <v>3</v>
      </c>
      <c r="V7850">
        <f>RIGHT(K7850,2)+2000</f>
        <v>2015</v>
      </c>
      <c r="W7850" t="str">
        <f>INDEX(_xlfn.TEXTSPLIT(K7850,"-"),1,2)</f>
        <v>Apr</v>
      </c>
      <c r="X7850" t="str">
        <f>INDEX(_xlfn.TEXTSPLIT(K7850,"-"),1,1)</f>
        <v>10</v>
      </c>
      <c r="Y7850">
        <f>INDEX(months!B:B,MATCH(Sheet1!W7850,months!A:A,0))</f>
        <v>4</v>
      </c>
      <c r="Z7850">
        <f t="shared" si="860"/>
        <v>42104</v>
      </c>
    </row>
    <row r="7851" spans="1:26" x14ac:dyDescent="0.2">
      <c r="A7851" t="s">
        <v>10834</v>
      </c>
      <c r="B7851" t="s">
        <v>3070</v>
      </c>
      <c r="C7851">
        <v>4.4000000000000004</v>
      </c>
      <c r="D7851">
        <v>431</v>
      </c>
      <c r="E7851" t="s">
        <v>108</v>
      </c>
      <c r="F7851" t="s">
        <v>22</v>
      </c>
      <c r="G7851" t="s">
        <v>23</v>
      </c>
      <c r="H7851" t="s">
        <v>24</v>
      </c>
      <c r="I7851" t="s">
        <v>25</v>
      </c>
      <c r="J7851" t="s">
        <v>1537</v>
      </c>
      <c r="K7851" t="s">
        <v>7367</v>
      </c>
      <c r="L7851" t="s">
        <v>1267</v>
      </c>
      <c r="M7851" t="s">
        <v>86</v>
      </c>
      <c r="N7851">
        <f t="shared" si="854"/>
        <v>0</v>
      </c>
      <c r="O7851" t="str">
        <f t="shared" si="855"/>
        <v>No</v>
      </c>
      <c r="P7851">
        <f t="shared" si="856"/>
        <v>0</v>
      </c>
      <c r="Q7851">
        <f t="shared" si="857"/>
        <v>4813937689</v>
      </c>
      <c r="R7851">
        <f t="shared" si="858"/>
        <v>4.1933383153624479</v>
      </c>
      <c r="S7851" t="str">
        <f t="shared" si="859"/>
        <v>Acceptable</v>
      </c>
      <c r="T7851">
        <f>ROUNDUP(C7851,0)</f>
        <v>5</v>
      </c>
      <c r="U7851">
        <f>ROUNDDOWN(C7851,0)</f>
        <v>4</v>
      </c>
      <c r="V7851">
        <f>RIGHT(K7851,2)+2000</f>
        <v>2016</v>
      </c>
      <c r="W7851" t="str">
        <f>INDEX(_xlfn.TEXTSPLIT(K7851,"-"),1,2)</f>
        <v>Jun</v>
      </c>
      <c r="X7851" t="str">
        <f>INDEX(_xlfn.TEXTSPLIT(K7851,"-"),1,1)</f>
        <v>13</v>
      </c>
      <c r="Y7851">
        <f>INDEX(months!B:B,MATCH(Sheet1!W7851,months!A:A,0))</f>
        <v>6</v>
      </c>
      <c r="Z7851">
        <f t="shared" si="860"/>
        <v>42534</v>
      </c>
    </row>
    <row r="7852" spans="1:26" x14ac:dyDescent="0.2">
      <c r="A7852" t="s">
        <v>10835</v>
      </c>
      <c r="B7852" t="s">
        <v>2665</v>
      </c>
      <c r="C7852">
        <v>4.4000000000000004</v>
      </c>
      <c r="D7852">
        <v>460</v>
      </c>
      <c r="E7852" t="s">
        <v>114</v>
      </c>
      <c r="F7852" t="s">
        <v>57</v>
      </c>
      <c r="G7852" t="s">
        <v>23</v>
      </c>
      <c r="H7852" t="s">
        <v>24</v>
      </c>
      <c r="I7852" t="s">
        <v>25</v>
      </c>
      <c r="J7852" t="s">
        <v>2838</v>
      </c>
      <c r="K7852" t="s">
        <v>1747</v>
      </c>
      <c r="L7852" t="s">
        <v>1207</v>
      </c>
      <c r="M7852" t="s">
        <v>29</v>
      </c>
      <c r="N7852">
        <f t="shared" si="854"/>
        <v>0</v>
      </c>
      <c r="O7852" t="str">
        <f t="shared" si="855"/>
        <v>No</v>
      </c>
      <c r="P7852">
        <f t="shared" si="856"/>
        <v>0</v>
      </c>
      <c r="Q7852">
        <f t="shared" si="857"/>
        <v>4813937689</v>
      </c>
      <c r="R7852">
        <f t="shared" si="858"/>
        <v>4.1933383153624479</v>
      </c>
      <c r="S7852" t="str">
        <f t="shared" si="859"/>
        <v>Acceptable</v>
      </c>
      <c r="T7852">
        <f>ROUNDUP(C7852,0)</f>
        <v>5</v>
      </c>
      <c r="U7852">
        <f>ROUNDDOWN(C7852,0)</f>
        <v>4</v>
      </c>
      <c r="V7852">
        <f>RIGHT(K7852,2)+2000</f>
        <v>2018</v>
      </c>
      <c r="W7852" t="str">
        <f>INDEX(_xlfn.TEXTSPLIT(K7852,"-"),1,2)</f>
        <v>Jun</v>
      </c>
      <c r="X7852" t="str">
        <f>INDEX(_xlfn.TEXTSPLIT(K7852,"-"),1,1)</f>
        <v>23</v>
      </c>
      <c r="Y7852">
        <f>INDEX(months!B:B,MATCH(Sheet1!W7852,months!A:A,0))</f>
        <v>6</v>
      </c>
      <c r="Z7852">
        <f t="shared" si="860"/>
        <v>43274</v>
      </c>
    </row>
    <row r="7853" spans="1:26" x14ac:dyDescent="0.2">
      <c r="A7853" t="s">
        <v>10836</v>
      </c>
      <c r="B7853" t="s">
        <v>2665</v>
      </c>
      <c r="C7853">
        <v>4.3</v>
      </c>
      <c r="D7853">
        <v>247</v>
      </c>
      <c r="E7853" t="s">
        <v>308</v>
      </c>
      <c r="F7853" t="s">
        <v>22</v>
      </c>
      <c r="G7853" t="s">
        <v>23</v>
      </c>
      <c r="H7853" t="s">
        <v>24</v>
      </c>
      <c r="I7853" t="s">
        <v>25</v>
      </c>
      <c r="J7853" t="s">
        <v>2726</v>
      </c>
      <c r="K7853" t="s">
        <v>10837</v>
      </c>
      <c r="L7853" t="s">
        <v>6050</v>
      </c>
      <c r="M7853" t="s">
        <v>29</v>
      </c>
      <c r="N7853">
        <f t="shared" si="854"/>
        <v>0</v>
      </c>
      <c r="O7853" t="str">
        <f t="shared" si="855"/>
        <v>No</v>
      </c>
      <c r="P7853">
        <f t="shared" si="856"/>
        <v>0</v>
      </c>
      <c r="Q7853">
        <f t="shared" si="857"/>
        <v>4813937689</v>
      </c>
      <c r="R7853">
        <f t="shared" si="858"/>
        <v>4.1933383153624479</v>
      </c>
      <c r="S7853" t="str">
        <f t="shared" si="859"/>
        <v>Acceptable</v>
      </c>
      <c r="T7853">
        <f>ROUNDUP(C7853,0)</f>
        <v>5</v>
      </c>
      <c r="U7853">
        <f>ROUNDDOWN(C7853,0)</f>
        <v>4</v>
      </c>
      <c r="V7853">
        <f>RIGHT(K7853,2)+2000</f>
        <v>2016</v>
      </c>
      <c r="W7853" t="str">
        <f>INDEX(_xlfn.TEXTSPLIT(K7853,"-"),1,2)</f>
        <v>Sep</v>
      </c>
      <c r="X7853" t="str">
        <f>INDEX(_xlfn.TEXTSPLIT(K7853,"-"),1,1)</f>
        <v>16</v>
      </c>
      <c r="Y7853">
        <f>INDEX(months!B:B,MATCH(Sheet1!W7853,months!A:A,0))</f>
        <v>9</v>
      </c>
      <c r="Z7853">
        <f t="shared" si="860"/>
        <v>42629</v>
      </c>
    </row>
    <row r="7854" spans="1:26" x14ac:dyDescent="0.2">
      <c r="A7854" t="s">
        <v>10838</v>
      </c>
      <c r="B7854" t="s">
        <v>4950</v>
      </c>
      <c r="C7854">
        <v>2.6</v>
      </c>
      <c r="D7854">
        <v>85</v>
      </c>
      <c r="E7854" t="s">
        <v>136</v>
      </c>
      <c r="F7854" t="s">
        <v>101</v>
      </c>
      <c r="G7854" t="s">
        <v>23</v>
      </c>
      <c r="H7854" t="s">
        <v>24</v>
      </c>
      <c r="I7854" t="s">
        <v>25</v>
      </c>
      <c r="J7854" t="s">
        <v>4951</v>
      </c>
      <c r="K7854" t="s">
        <v>6059</v>
      </c>
      <c r="L7854" t="s">
        <v>3139</v>
      </c>
      <c r="M7854" t="s">
        <v>86</v>
      </c>
      <c r="N7854">
        <f t="shared" si="854"/>
        <v>0</v>
      </c>
      <c r="O7854" t="str">
        <f t="shared" si="855"/>
        <v>No</v>
      </c>
      <c r="P7854">
        <f t="shared" si="856"/>
        <v>0</v>
      </c>
      <c r="Q7854">
        <f t="shared" si="857"/>
        <v>4813937689</v>
      </c>
      <c r="R7854">
        <f t="shared" si="858"/>
        <v>4.1933383153624479</v>
      </c>
      <c r="S7854" t="str">
        <f t="shared" si="859"/>
        <v>Acceptable</v>
      </c>
      <c r="T7854">
        <f>ROUNDUP(C7854,0)</f>
        <v>3</v>
      </c>
      <c r="U7854">
        <f>ROUNDDOWN(C7854,0)</f>
        <v>2</v>
      </c>
      <c r="V7854">
        <f>RIGHT(K7854,2)+2000</f>
        <v>2016</v>
      </c>
      <c r="W7854" t="str">
        <f>INDEX(_xlfn.TEXTSPLIT(K7854,"-"),1,2)</f>
        <v>Apr</v>
      </c>
      <c r="X7854" t="str">
        <f>INDEX(_xlfn.TEXTSPLIT(K7854,"-"),1,1)</f>
        <v>21</v>
      </c>
      <c r="Y7854">
        <f>INDEX(months!B:B,MATCH(Sheet1!W7854,months!A:A,0))</f>
        <v>4</v>
      </c>
      <c r="Z7854">
        <f t="shared" si="860"/>
        <v>42481</v>
      </c>
    </row>
    <row r="7855" spans="1:26" x14ac:dyDescent="0.2">
      <c r="A7855" t="s">
        <v>10839</v>
      </c>
      <c r="B7855" t="s">
        <v>3070</v>
      </c>
      <c r="C7855">
        <v>4.3</v>
      </c>
      <c r="D7855">
        <v>445</v>
      </c>
      <c r="E7855" t="s">
        <v>64</v>
      </c>
      <c r="F7855" t="s">
        <v>57</v>
      </c>
      <c r="G7855" t="s">
        <v>23</v>
      </c>
      <c r="H7855" t="s">
        <v>24</v>
      </c>
      <c r="I7855" t="s">
        <v>25</v>
      </c>
      <c r="J7855" t="s">
        <v>1537</v>
      </c>
      <c r="K7855" t="s">
        <v>3765</v>
      </c>
      <c r="L7855" t="s">
        <v>220</v>
      </c>
      <c r="M7855" t="s">
        <v>86</v>
      </c>
      <c r="N7855">
        <f t="shared" si="854"/>
        <v>0</v>
      </c>
      <c r="O7855" t="str">
        <f t="shared" si="855"/>
        <v>No</v>
      </c>
      <c r="P7855">
        <f t="shared" si="856"/>
        <v>0</v>
      </c>
      <c r="Q7855">
        <f t="shared" si="857"/>
        <v>4813937689</v>
      </c>
      <c r="R7855">
        <f t="shared" si="858"/>
        <v>4.1933383153624479</v>
      </c>
      <c r="S7855" t="str">
        <f t="shared" si="859"/>
        <v>Acceptable</v>
      </c>
      <c r="T7855">
        <f>ROUNDUP(C7855,0)</f>
        <v>5</v>
      </c>
      <c r="U7855">
        <f>ROUNDDOWN(C7855,0)</f>
        <v>4</v>
      </c>
      <c r="V7855">
        <f>RIGHT(K7855,2)+2000</f>
        <v>2017</v>
      </c>
      <c r="W7855" t="str">
        <f>INDEX(_xlfn.TEXTSPLIT(K7855,"-"),1,2)</f>
        <v>Jun</v>
      </c>
      <c r="X7855" t="str">
        <f>INDEX(_xlfn.TEXTSPLIT(K7855,"-"),1,1)</f>
        <v>1</v>
      </c>
      <c r="Y7855">
        <f>INDEX(months!B:B,MATCH(Sheet1!W7855,months!A:A,0))</f>
        <v>6</v>
      </c>
      <c r="Z7855">
        <f t="shared" si="860"/>
        <v>42887</v>
      </c>
    </row>
    <row r="7856" spans="1:26" x14ac:dyDescent="0.2">
      <c r="A7856" t="s">
        <v>10840</v>
      </c>
      <c r="B7856" t="s">
        <v>3391</v>
      </c>
      <c r="D7856">
        <v>2</v>
      </c>
      <c r="E7856" t="s">
        <v>1189</v>
      </c>
      <c r="F7856" t="s">
        <v>1010</v>
      </c>
      <c r="G7856" t="s">
        <v>23</v>
      </c>
      <c r="H7856" t="s">
        <v>24</v>
      </c>
      <c r="I7856" t="s">
        <v>25</v>
      </c>
      <c r="J7856" t="s">
        <v>3393</v>
      </c>
      <c r="K7856" t="s">
        <v>3408</v>
      </c>
      <c r="L7856" t="s">
        <v>28</v>
      </c>
      <c r="M7856" t="s">
        <v>86</v>
      </c>
      <c r="N7856">
        <f t="shared" si="854"/>
        <v>0</v>
      </c>
      <c r="O7856" t="str">
        <f t="shared" si="855"/>
        <v>No</v>
      </c>
      <c r="P7856">
        <f t="shared" si="856"/>
        <v>0</v>
      </c>
      <c r="Q7856">
        <f t="shared" si="857"/>
        <v>4813937689</v>
      </c>
      <c r="R7856">
        <f t="shared" si="858"/>
        <v>4.1933383153624479</v>
      </c>
      <c r="S7856" t="str">
        <f t="shared" si="859"/>
        <v>Acceptable</v>
      </c>
      <c r="T7856">
        <f>ROUNDUP(C7856,0)</f>
        <v>0</v>
      </c>
      <c r="U7856">
        <f>ROUNDDOWN(C7856,0)</f>
        <v>0</v>
      </c>
      <c r="V7856">
        <f>RIGHT(K7856,2)+2000</f>
        <v>2017</v>
      </c>
      <c r="W7856" t="str">
        <f>INDEX(_xlfn.TEXTSPLIT(K7856,"-"),1,2)</f>
        <v>Sep</v>
      </c>
      <c r="X7856" t="str">
        <f>INDEX(_xlfn.TEXTSPLIT(K7856,"-"),1,1)</f>
        <v>21</v>
      </c>
      <c r="Y7856">
        <f>INDEX(months!B:B,MATCH(Sheet1!W7856,months!A:A,0))</f>
        <v>9</v>
      </c>
      <c r="Z7856">
        <f t="shared" si="860"/>
        <v>42999</v>
      </c>
    </row>
    <row r="7857" spans="1:26" x14ac:dyDescent="0.2">
      <c r="A7857" t="s">
        <v>10841</v>
      </c>
      <c r="B7857" t="s">
        <v>3391</v>
      </c>
      <c r="C7857">
        <v>3.8</v>
      </c>
      <c r="D7857">
        <v>568</v>
      </c>
      <c r="E7857" t="s">
        <v>546</v>
      </c>
      <c r="F7857" t="s">
        <v>57</v>
      </c>
      <c r="G7857" t="s">
        <v>23</v>
      </c>
      <c r="H7857" t="s">
        <v>24</v>
      </c>
      <c r="I7857" t="s">
        <v>25</v>
      </c>
      <c r="J7857" t="s">
        <v>3393</v>
      </c>
      <c r="K7857" t="s">
        <v>10842</v>
      </c>
      <c r="L7857" t="s">
        <v>157</v>
      </c>
      <c r="M7857" t="s">
        <v>86</v>
      </c>
      <c r="N7857">
        <f t="shared" si="854"/>
        <v>0</v>
      </c>
      <c r="O7857" t="str">
        <f t="shared" si="855"/>
        <v>No</v>
      </c>
      <c r="P7857">
        <f t="shared" si="856"/>
        <v>0</v>
      </c>
      <c r="Q7857">
        <f t="shared" si="857"/>
        <v>4813937689</v>
      </c>
      <c r="R7857">
        <f t="shared" si="858"/>
        <v>4.1933383153624479</v>
      </c>
      <c r="S7857" t="str">
        <f t="shared" si="859"/>
        <v>Acceptable</v>
      </c>
      <c r="T7857">
        <f>ROUNDUP(C7857,0)</f>
        <v>4</v>
      </c>
      <c r="U7857">
        <f>ROUNDDOWN(C7857,0)</f>
        <v>3</v>
      </c>
      <c r="V7857">
        <f>RIGHT(K7857,2)+2000</f>
        <v>2014</v>
      </c>
      <c r="W7857" t="str">
        <f>INDEX(_xlfn.TEXTSPLIT(K7857,"-"),1,2)</f>
        <v>Jan</v>
      </c>
      <c r="X7857" t="str">
        <f>INDEX(_xlfn.TEXTSPLIT(K7857,"-"),1,1)</f>
        <v>22</v>
      </c>
      <c r="Y7857">
        <f>INDEX(months!B:B,MATCH(Sheet1!W7857,months!A:A,0))</f>
        <v>1</v>
      </c>
      <c r="Z7857">
        <f t="shared" si="860"/>
        <v>41661</v>
      </c>
    </row>
    <row r="7858" spans="1:26" x14ac:dyDescent="0.2">
      <c r="A7858" t="s">
        <v>10843</v>
      </c>
      <c r="B7858" t="s">
        <v>3391</v>
      </c>
      <c r="C7858">
        <v>4.2</v>
      </c>
      <c r="D7858">
        <v>345</v>
      </c>
      <c r="E7858" t="s">
        <v>31</v>
      </c>
      <c r="F7858" t="s">
        <v>57</v>
      </c>
      <c r="G7858" t="s">
        <v>23</v>
      </c>
      <c r="H7858" t="s">
        <v>24</v>
      </c>
      <c r="I7858" t="s">
        <v>25</v>
      </c>
      <c r="J7858" t="s">
        <v>3393</v>
      </c>
      <c r="K7858" t="s">
        <v>1539</v>
      </c>
      <c r="L7858" t="s">
        <v>167</v>
      </c>
      <c r="M7858" t="s">
        <v>86</v>
      </c>
      <c r="N7858">
        <f t="shared" si="854"/>
        <v>0</v>
      </c>
      <c r="O7858" t="str">
        <f t="shared" si="855"/>
        <v>No</v>
      </c>
      <c r="P7858">
        <f t="shared" si="856"/>
        <v>0</v>
      </c>
      <c r="Q7858">
        <f t="shared" si="857"/>
        <v>4813937689</v>
      </c>
      <c r="R7858">
        <f t="shared" si="858"/>
        <v>4.1933383153624479</v>
      </c>
      <c r="S7858" t="str">
        <f t="shared" si="859"/>
        <v>Acceptable</v>
      </c>
      <c r="T7858">
        <f>ROUNDUP(C7858,0)</f>
        <v>5</v>
      </c>
      <c r="U7858">
        <f>ROUNDDOWN(C7858,0)</f>
        <v>4</v>
      </c>
      <c r="V7858">
        <f>RIGHT(K7858,2)+2000</f>
        <v>2018</v>
      </c>
      <c r="W7858" t="str">
        <f>INDEX(_xlfn.TEXTSPLIT(K7858,"-"),1,2)</f>
        <v>Jan</v>
      </c>
      <c r="X7858" t="str">
        <f>INDEX(_xlfn.TEXTSPLIT(K7858,"-"),1,1)</f>
        <v>20</v>
      </c>
      <c r="Y7858">
        <f>INDEX(months!B:B,MATCH(Sheet1!W7858,months!A:A,0))</f>
        <v>1</v>
      </c>
      <c r="Z7858">
        <f t="shared" si="860"/>
        <v>43120</v>
      </c>
    </row>
    <row r="7859" spans="1:26" x14ac:dyDescent="0.2">
      <c r="A7859" t="s">
        <v>10844</v>
      </c>
      <c r="B7859" t="s">
        <v>3391</v>
      </c>
      <c r="C7859">
        <v>4.2</v>
      </c>
      <c r="D7859">
        <v>6</v>
      </c>
      <c r="E7859" t="s">
        <v>64</v>
      </c>
      <c r="F7859" t="s">
        <v>775</v>
      </c>
      <c r="G7859" t="s">
        <v>23</v>
      </c>
      <c r="H7859" t="s">
        <v>24</v>
      </c>
      <c r="I7859" t="s">
        <v>25</v>
      </c>
      <c r="J7859" t="s">
        <v>3393</v>
      </c>
      <c r="K7859" t="s">
        <v>52</v>
      </c>
      <c r="L7859" t="s">
        <v>59</v>
      </c>
      <c r="M7859" t="s">
        <v>60</v>
      </c>
      <c r="N7859">
        <f t="shared" si="854"/>
        <v>0</v>
      </c>
      <c r="O7859" t="str">
        <f t="shared" si="855"/>
        <v>No</v>
      </c>
      <c r="P7859">
        <f t="shared" si="856"/>
        <v>0</v>
      </c>
      <c r="Q7859">
        <f t="shared" si="857"/>
        <v>4813937689</v>
      </c>
      <c r="R7859">
        <f t="shared" si="858"/>
        <v>4.1933383153624479</v>
      </c>
      <c r="S7859" t="str">
        <f t="shared" si="859"/>
        <v>Acceptable</v>
      </c>
      <c r="T7859">
        <f>ROUNDUP(C7859,0)</f>
        <v>5</v>
      </c>
      <c r="U7859">
        <f>ROUNDDOWN(C7859,0)</f>
        <v>4</v>
      </c>
      <c r="V7859">
        <f>RIGHT(K7859,2)+2000</f>
        <v>2018</v>
      </c>
      <c r="W7859" t="str">
        <f>INDEX(_xlfn.TEXTSPLIT(K7859,"-"),1,2)</f>
        <v>Jun</v>
      </c>
      <c r="X7859" t="str">
        <f>INDEX(_xlfn.TEXTSPLIT(K7859,"-"),1,1)</f>
        <v>20</v>
      </c>
      <c r="Y7859">
        <f>INDEX(months!B:B,MATCH(Sheet1!W7859,months!A:A,0))</f>
        <v>6</v>
      </c>
      <c r="Z7859">
        <f t="shared" si="860"/>
        <v>43271</v>
      </c>
    </row>
    <row r="7860" spans="1:26" x14ac:dyDescent="0.2">
      <c r="A7860" t="s">
        <v>10845</v>
      </c>
      <c r="B7860" t="s">
        <v>447</v>
      </c>
      <c r="C7860">
        <v>4.0999999999999996</v>
      </c>
      <c r="D7860">
        <v>10</v>
      </c>
      <c r="E7860" t="s">
        <v>242</v>
      </c>
      <c r="F7860" t="s">
        <v>101</v>
      </c>
      <c r="G7860" t="s">
        <v>23</v>
      </c>
      <c r="H7860" t="s">
        <v>24</v>
      </c>
      <c r="I7860" t="s">
        <v>25</v>
      </c>
      <c r="J7860" t="s">
        <v>449</v>
      </c>
      <c r="K7860" t="s">
        <v>1254</v>
      </c>
      <c r="L7860" t="s">
        <v>138</v>
      </c>
      <c r="M7860" t="s">
        <v>81</v>
      </c>
      <c r="N7860">
        <f t="shared" si="854"/>
        <v>0</v>
      </c>
      <c r="O7860" t="str">
        <f t="shared" si="855"/>
        <v>No</v>
      </c>
      <c r="P7860">
        <f t="shared" si="856"/>
        <v>0</v>
      </c>
      <c r="Q7860">
        <f t="shared" si="857"/>
        <v>4813937689</v>
      </c>
      <c r="R7860">
        <f t="shared" si="858"/>
        <v>4.1933383153624479</v>
      </c>
      <c r="S7860" t="str">
        <f t="shared" si="859"/>
        <v>Acceptable</v>
      </c>
      <c r="T7860">
        <f>ROUNDUP(C7860,0)</f>
        <v>5</v>
      </c>
      <c r="U7860">
        <f>ROUNDDOWN(C7860,0)</f>
        <v>4</v>
      </c>
      <c r="V7860">
        <f>RIGHT(K7860,2)+2000</f>
        <v>2018</v>
      </c>
      <c r="W7860" t="str">
        <f>INDEX(_xlfn.TEXTSPLIT(K7860,"-"),1,2)</f>
        <v>Jul</v>
      </c>
      <c r="X7860" t="str">
        <f>INDEX(_xlfn.TEXTSPLIT(K7860,"-"),1,1)</f>
        <v>22</v>
      </c>
      <c r="Y7860">
        <f>INDEX(months!B:B,MATCH(Sheet1!W7860,months!A:A,0))</f>
        <v>7</v>
      </c>
      <c r="Z7860">
        <f t="shared" si="860"/>
        <v>43303</v>
      </c>
    </row>
    <row r="7861" spans="1:26" x14ac:dyDescent="0.2">
      <c r="A7861" t="s">
        <v>10846</v>
      </c>
      <c r="B7861" t="s">
        <v>3391</v>
      </c>
      <c r="C7861">
        <v>4</v>
      </c>
      <c r="D7861">
        <v>36</v>
      </c>
      <c r="E7861" t="s">
        <v>1292</v>
      </c>
      <c r="F7861" t="s">
        <v>22</v>
      </c>
      <c r="G7861" t="s">
        <v>23</v>
      </c>
      <c r="H7861" t="s">
        <v>24</v>
      </c>
      <c r="I7861" t="s">
        <v>25</v>
      </c>
      <c r="J7861" t="s">
        <v>3393</v>
      </c>
      <c r="K7861" t="s">
        <v>1539</v>
      </c>
      <c r="L7861" t="s">
        <v>420</v>
      </c>
      <c r="M7861" t="s">
        <v>86</v>
      </c>
      <c r="N7861">
        <f t="shared" si="854"/>
        <v>0</v>
      </c>
      <c r="O7861" t="str">
        <f t="shared" si="855"/>
        <v>No</v>
      </c>
      <c r="P7861">
        <f t="shared" si="856"/>
        <v>0</v>
      </c>
      <c r="Q7861">
        <f t="shared" si="857"/>
        <v>4813937689</v>
      </c>
      <c r="R7861">
        <f t="shared" si="858"/>
        <v>4.1933383153624479</v>
      </c>
      <c r="S7861" t="str">
        <f t="shared" si="859"/>
        <v>Acceptable</v>
      </c>
      <c r="T7861">
        <f>ROUNDUP(C7861,0)</f>
        <v>4</v>
      </c>
      <c r="U7861">
        <f>ROUNDDOWN(C7861,0)</f>
        <v>4</v>
      </c>
      <c r="V7861">
        <f>RIGHT(K7861,2)+2000</f>
        <v>2018</v>
      </c>
      <c r="W7861" t="str">
        <f>INDEX(_xlfn.TEXTSPLIT(K7861,"-"),1,2)</f>
        <v>Jan</v>
      </c>
      <c r="X7861" t="str">
        <f>INDEX(_xlfn.TEXTSPLIT(K7861,"-"),1,1)</f>
        <v>20</v>
      </c>
      <c r="Y7861">
        <f>INDEX(months!B:B,MATCH(Sheet1!W7861,months!A:A,0))</f>
        <v>1</v>
      </c>
      <c r="Z7861">
        <f t="shared" si="860"/>
        <v>43120</v>
      </c>
    </row>
    <row r="7862" spans="1:26" x14ac:dyDescent="0.2">
      <c r="A7862" t="s">
        <v>10847</v>
      </c>
      <c r="B7862" t="s">
        <v>3391</v>
      </c>
      <c r="C7862">
        <v>4.4000000000000004</v>
      </c>
      <c r="D7862">
        <v>7</v>
      </c>
      <c r="E7862" t="s">
        <v>283</v>
      </c>
      <c r="F7862" t="s">
        <v>775</v>
      </c>
      <c r="G7862" t="s">
        <v>23</v>
      </c>
      <c r="H7862" t="s">
        <v>24</v>
      </c>
      <c r="I7862" t="s">
        <v>25</v>
      </c>
      <c r="J7862" t="s">
        <v>3393</v>
      </c>
      <c r="K7862" t="s">
        <v>1539</v>
      </c>
      <c r="L7862" t="s">
        <v>420</v>
      </c>
      <c r="M7862" t="s">
        <v>86</v>
      </c>
      <c r="N7862">
        <f t="shared" si="854"/>
        <v>0</v>
      </c>
      <c r="O7862" t="str">
        <f t="shared" si="855"/>
        <v>No</v>
      </c>
      <c r="P7862">
        <f t="shared" si="856"/>
        <v>0</v>
      </c>
      <c r="Q7862">
        <f t="shared" si="857"/>
        <v>4813937689</v>
      </c>
      <c r="R7862">
        <f t="shared" si="858"/>
        <v>4.1933383153624479</v>
      </c>
      <c r="S7862" t="str">
        <f t="shared" si="859"/>
        <v>Acceptable</v>
      </c>
      <c r="T7862">
        <f>ROUNDUP(C7862,0)</f>
        <v>5</v>
      </c>
      <c r="U7862">
        <f>ROUNDDOWN(C7862,0)</f>
        <v>4</v>
      </c>
      <c r="V7862">
        <f>RIGHT(K7862,2)+2000</f>
        <v>2018</v>
      </c>
      <c r="W7862" t="str">
        <f>INDEX(_xlfn.TEXTSPLIT(K7862,"-"),1,2)</f>
        <v>Jan</v>
      </c>
      <c r="X7862" t="str">
        <f>INDEX(_xlfn.TEXTSPLIT(K7862,"-"),1,1)</f>
        <v>20</v>
      </c>
      <c r="Y7862">
        <f>INDEX(months!B:B,MATCH(Sheet1!W7862,months!A:A,0))</f>
        <v>1</v>
      </c>
      <c r="Z7862">
        <f t="shared" si="860"/>
        <v>43120</v>
      </c>
    </row>
    <row r="7863" spans="1:26" x14ac:dyDescent="0.2">
      <c r="A7863" t="s">
        <v>10848</v>
      </c>
      <c r="B7863" t="s">
        <v>3070</v>
      </c>
      <c r="C7863">
        <v>4.7</v>
      </c>
      <c r="D7863">
        <v>6</v>
      </c>
      <c r="E7863" t="s">
        <v>825</v>
      </c>
      <c r="F7863" t="s">
        <v>775</v>
      </c>
      <c r="G7863" t="s">
        <v>23</v>
      </c>
      <c r="H7863" t="s">
        <v>24</v>
      </c>
      <c r="I7863" t="s">
        <v>25</v>
      </c>
      <c r="J7863" t="s">
        <v>1303</v>
      </c>
      <c r="K7863" t="s">
        <v>5169</v>
      </c>
      <c r="L7863" t="s">
        <v>59</v>
      </c>
      <c r="M7863" t="s">
        <v>86</v>
      </c>
      <c r="N7863">
        <f t="shared" si="854"/>
        <v>0</v>
      </c>
      <c r="O7863" t="str">
        <f t="shared" si="855"/>
        <v>No</v>
      </c>
      <c r="P7863">
        <f t="shared" si="856"/>
        <v>0</v>
      </c>
      <c r="Q7863">
        <f t="shared" si="857"/>
        <v>4813937689</v>
      </c>
      <c r="R7863">
        <f t="shared" si="858"/>
        <v>4.1933383153624479</v>
      </c>
      <c r="S7863" t="str">
        <f t="shared" si="859"/>
        <v>Acceptable</v>
      </c>
      <c r="T7863">
        <f>ROUNDUP(C7863,0)</f>
        <v>5</v>
      </c>
      <c r="U7863">
        <f>ROUNDDOWN(C7863,0)</f>
        <v>4</v>
      </c>
      <c r="V7863">
        <f>RIGHT(K7863,2)+2000</f>
        <v>2018</v>
      </c>
      <c r="W7863" t="str">
        <f>INDEX(_xlfn.TEXTSPLIT(K7863,"-"),1,2)</f>
        <v>Apr</v>
      </c>
      <c r="X7863" t="str">
        <f>INDEX(_xlfn.TEXTSPLIT(K7863,"-"),1,1)</f>
        <v>1</v>
      </c>
      <c r="Y7863">
        <f>INDEX(months!B:B,MATCH(Sheet1!W7863,months!A:A,0))</f>
        <v>4</v>
      </c>
      <c r="Z7863">
        <f t="shared" si="860"/>
        <v>43191</v>
      </c>
    </row>
    <row r="7864" spans="1:26" x14ac:dyDescent="0.2">
      <c r="A7864" t="s">
        <v>10849</v>
      </c>
      <c r="B7864" t="s">
        <v>3391</v>
      </c>
      <c r="D7864">
        <v>2</v>
      </c>
      <c r="E7864" t="s">
        <v>21</v>
      </c>
      <c r="F7864" t="s">
        <v>1230</v>
      </c>
      <c r="G7864" t="s">
        <v>649</v>
      </c>
      <c r="H7864" t="s">
        <v>3310</v>
      </c>
      <c r="I7864" t="s">
        <v>25</v>
      </c>
      <c r="J7864" t="s">
        <v>3393</v>
      </c>
      <c r="K7864" t="s">
        <v>2682</v>
      </c>
      <c r="L7864" t="s">
        <v>28</v>
      </c>
      <c r="M7864" t="s">
        <v>81</v>
      </c>
      <c r="N7864">
        <f t="shared" si="854"/>
        <v>0</v>
      </c>
      <c r="O7864" t="str">
        <f t="shared" si="855"/>
        <v>No</v>
      </c>
      <c r="P7864">
        <f t="shared" si="856"/>
        <v>0</v>
      </c>
      <c r="Q7864">
        <f t="shared" si="857"/>
        <v>4813937689</v>
      </c>
      <c r="R7864">
        <f t="shared" si="858"/>
        <v>4.1933383153624479</v>
      </c>
      <c r="S7864" t="str">
        <f t="shared" si="859"/>
        <v>Acceptable</v>
      </c>
      <c r="T7864">
        <f>ROUNDUP(C7864,0)</f>
        <v>0</v>
      </c>
      <c r="U7864">
        <f>ROUNDDOWN(C7864,0)</f>
        <v>0</v>
      </c>
      <c r="V7864">
        <f>RIGHT(K7864,2)+2000</f>
        <v>2018</v>
      </c>
      <c r="W7864" t="str">
        <f>INDEX(_xlfn.TEXTSPLIT(K7864,"-"),1,2)</f>
        <v>Apr</v>
      </c>
      <c r="X7864" t="str">
        <f>INDEX(_xlfn.TEXTSPLIT(K7864,"-"),1,1)</f>
        <v>17</v>
      </c>
      <c r="Y7864">
        <f>INDEX(months!B:B,MATCH(Sheet1!W7864,months!A:A,0))</f>
        <v>4</v>
      </c>
      <c r="Z7864">
        <f t="shared" si="860"/>
        <v>43207</v>
      </c>
    </row>
    <row r="7865" spans="1:26" x14ac:dyDescent="0.2">
      <c r="A7865" t="s">
        <v>10850</v>
      </c>
      <c r="B7865" t="s">
        <v>5319</v>
      </c>
      <c r="C7865">
        <v>2.6</v>
      </c>
      <c r="D7865">
        <v>13</v>
      </c>
      <c r="E7865" t="s">
        <v>733</v>
      </c>
      <c r="F7865" t="s">
        <v>775</v>
      </c>
      <c r="G7865" t="s">
        <v>23</v>
      </c>
      <c r="H7865" t="s">
        <v>24</v>
      </c>
      <c r="I7865" t="s">
        <v>25</v>
      </c>
      <c r="J7865" t="s">
        <v>5320</v>
      </c>
      <c r="K7865" t="s">
        <v>4876</v>
      </c>
      <c r="L7865" t="s">
        <v>313</v>
      </c>
      <c r="M7865" t="s">
        <v>54</v>
      </c>
      <c r="N7865">
        <f t="shared" si="854"/>
        <v>0</v>
      </c>
      <c r="O7865" t="str">
        <f t="shared" si="855"/>
        <v>No</v>
      </c>
      <c r="P7865">
        <f t="shared" si="856"/>
        <v>0</v>
      </c>
      <c r="Q7865">
        <f t="shared" si="857"/>
        <v>4813937689</v>
      </c>
      <c r="R7865">
        <f t="shared" si="858"/>
        <v>4.1933383153624479</v>
      </c>
      <c r="S7865" t="str">
        <f t="shared" si="859"/>
        <v>Acceptable</v>
      </c>
      <c r="T7865">
        <f>ROUNDUP(C7865,0)</f>
        <v>3</v>
      </c>
      <c r="U7865">
        <f>ROUNDDOWN(C7865,0)</f>
        <v>2</v>
      </c>
      <c r="V7865">
        <f>RIGHT(K7865,2)+2000</f>
        <v>2016</v>
      </c>
      <c r="W7865" t="str">
        <f>INDEX(_xlfn.TEXTSPLIT(K7865,"-"),1,2)</f>
        <v>Nov</v>
      </c>
      <c r="X7865" t="str">
        <f>INDEX(_xlfn.TEXTSPLIT(K7865,"-"),1,1)</f>
        <v>1</v>
      </c>
      <c r="Y7865">
        <f>INDEX(months!B:B,MATCH(Sheet1!W7865,months!A:A,0))</f>
        <v>11</v>
      </c>
      <c r="Z7865">
        <f t="shared" si="860"/>
        <v>42675</v>
      </c>
    </row>
    <row r="7866" spans="1:26" x14ac:dyDescent="0.2">
      <c r="A7866" t="s">
        <v>10851</v>
      </c>
      <c r="B7866" t="s">
        <v>3070</v>
      </c>
      <c r="C7866">
        <v>4.3</v>
      </c>
      <c r="D7866">
        <v>7</v>
      </c>
      <c r="E7866" t="s">
        <v>2688</v>
      </c>
      <c r="F7866" t="s">
        <v>775</v>
      </c>
      <c r="G7866" t="s">
        <v>23</v>
      </c>
      <c r="H7866" t="s">
        <v>24</v>
      </c>
      <c r="I7866" t="s">
        <v>25</v>
      </c>
      <c r="J7866" t="s">
        <v>1303</v>
      </c>
      <c r="K7866" t="s">
        <v>5772</v>
      </c>
      <c r="L7866" t="s">
        <v>59</v>
      </c>
      <c r="M7866" t="s">
        <v>54</v>
      </c>
      <c r="N7866">
        <f t="shared" si="854"/>
        <v>0</v>
      </c>
      <c r="O7866" t="str">
        <f t="shared" si="855"/>
        <v>No</v>
      </c>
      <c r="P7866">
        <f t="shared" si="856"/>
        <v>0</v>
      </c>
      <c r="Q7866">
        <f t="shared" si="857"/>
        <v>4813937689</v>
      </c>
      <c r="R7866">
        <f t="shared" si="858"/>
        <v>4.1933383153624479</v>
      </c>
      <c r="S7866" t="str">
        <f t="shared" si="859"/>
        <v>Acceptable</v>
      </c>
      <c r="T7866">
        <f>ROUNDUP(C7866,0)</f>
        <v>5</v>
      </c>
      <c r="U7866">
        <f>ROUNDDOWN(C7866,0)</f>
        <v>4</v>
      </c>
      <c r="V7866">
        <f>RIGHT(K7866,2)+2000</f>
        <v>2017</v>
      </c>
      <c r="W7866" t="str">
        <f>INDEX(_xlfn.TEXTSPLIT(K7866,"-"),1,2)</f>
        <v>Feb</v>
      </c>
      <c r="X7866" t="str">
        <f>INDEX(_xlfn.TEXTSPLIT(K7866,"-"),1,1)</f>
        <v>21</v>
      </c>
      <c r="Y7866">
        <f>INDEX(months!B:B,MATCH(Sheet1!W7866,months!A:A,0))</f>
        <v>2</v>
      </c>
      <c r="Z7866">
        <f t="shared" si="860"/>
        <v>42787</v>
      </c>
    </row>
    <row r="7867" spans="1:26" x14ac:dyDescent="0.2">
      <c r="A7867" t="s">
        <v>10852</v>
      </c>
      <c r="B7867" t="s">
        <v>3070</v>
      </c>
      <c r="C7867">
        <v>5</v>
      </c>
      <c r="D7867">
        <v>3</v>
      </c>
      <c r="E7867" t="s">
        <v>64</v>
      </c>
      <c r="F7867" t="s">
        <v>1199</v>
      </c>
      <c r="G7867" t="s">
        <v>23</v>
      </c>
      <c r="H7867" t="s">
        <v>24</v>
      </c>
      <c r="I7867" t="s">
        <v>25</v>
      </c>
      <c r="J7867" t="s">
        <v>1303</v>
      </c>
      <c r="K7867" t="s">
        <v>287</v>
      </c>
      <c r="L7867" t="s">
        <v>3730</v>
      </c>
      <c r="M7867" t="s">
        <v>86</v>
      </c>
      <c r="N7867">
        <f t="shared" si="854"/>
        <v>0</v>
      </c>
      <c r="O7867" t="str">
        <f t="shared" si="855"/>
        <v>No</v>
      </c>
      <c r="P7867">
        <f t="shared" si="856"/>
        <v>0</v>
      </c>
      <c r="Q7867">
        <f t="shared" si="857"/>
        <v>4813937689</v>
      </c>
      <c r="R7867">
        <f t="shared" si="858"/>
        <v>4.1933383153624479</v>
      </c>
      <c r="S7867" t="str">
        <f t="shared" si="859"/>
        <v>Acceptable</v>
      </c>
      <c r="T7867">
        <f>ROUNDUP(C7867,0)</f>
        <v>5</v>
      </c>
      <c r="U7867">
        <f>ROUNDDOWN(C7867,0)</f>
        <v>5</v>
      </c>
      <c r="V7867">
        <f>RIGHT(K7867,2)+2000</f>
        <v>2018</v>
      </c>
      <c r="W7867" t="str">
        <f>INDEX(_xlfn.TEXTSPLIT(K7867,"-"),1,2)</f>
        <v>Jul</v>
      </c>
      <c r="X7867" t="str">
        <f>INDEX(_xlfn.TEXTSPLIT(K7867,"-"),1,1)</f>
        <v>4</v>
      </c>
      <c r="Y7867">
        <f>INDEX(months!B:B,MATCH(Sheet1!W7867,months!A:A,0))</f>
        <v>7</v>
      </c>
      <c r="Z7867">
        <f t="shared" si="860"/>
        <v>43285</v>
      </c>
    </row>
    <row r="7868" spans="1:26" x14ac:dyDescent="0.2">
      <c r="A7868" t="s">
        <v>10853</v>
      </c>
      <c r="B7868" t="s">
        <v>3070</v>
      </c>
      <c r="C7868">
        <v>3.7</v>
      </c>
      <c r="D7868">
        <v>6</v>
      </c>
      <c r="E7868" t="s">
        <v>779</v>
      </c>
      <c r="F7868" t="s">
        <v>775</v>
      </c>
      <c r="G7868" t="s">
        <v>23</v>
      </c>
      <c r="H7868" t="s">
        <v>24</v>
      </c>
      <c r="I7868" t="s">
        <v>25</v>
      </c>
      <c r="J7868" t="s">
        <v>1303</v>
      </c>
      <c r="K7868" t="s">
        <v>102</v>
      </c>
      <c r="L7868" t="s">
        <v>138</v>
      </c>
      <c r="M7868" t="s">
        <v>86</v>
      </c>
      <c r="N7868">
        <f t="shared" si="854"/>
        <v>0</v>
      </c>
      <c r="O7868" t="str">
        <f t="shared" si="855"/>
        <v>No</v>
      </c>
      <c r="P7868">
        <f t="shared" si="856"/>
        <v>0</v>
      </c>
      <c r="Q7868">
        <f t="shared" si="857"/>
        <v>4813937689</v>
      </c>
      <c r="R7868">
        <f t="shared" si="858"/>
        <v>4.1933383153624479</v>
      </c>
      <c r="S7868" t="str">
        <f t="shared" si="859"/>
        <v>Acceptable</v>
      </c>
      <c r="T7868">
        <f>ROUNDUP(C7868,0)</f>
        <v>4</v>
      </c>
      <c r="U7868">
        <f>ROUNDDOWN(C7868,0)</f>
        <v>3</v>
      </c>
      <c r="V7868">
        <f>RIGHT(K7868,2)+2000</f>
        <v>2018</v>
      </c>
      <c r="W7868" t="str">
        <f>INDEX(_xlfn.TEXTSPLIT(K7868,"-"),1,2)</f>
        <v>Jun</v>
      </c>
      <c r="X7868" t="str">
        <f>INDEX(_xlfn.TEXTSPLIT(K7868,"-"),1,1)</f>
        <v>6</v>
      </c>
      <c r="Y7868">
        <f>INDEX(months!B:B,MATCH(Sheet1!W7868,months!A:A,0))</f>
        <v>6</v>
      </c>
      <c r="Z7868">
        <f t="shared" si="860"/>
        <v>43257</v>
      </c>
    </row>
    <row r="7869" spans="1:26" x14ac:dyDescent="0.2">
      <c r="A7869" t="s">
        <v>10854</v>
      </c>
      <c r="B7869" t="s">
        <v>3391</v>
      </c>
      <c r="C7869">
        <v>4.3</v>
      </c>
      <c r="D7869">
        <v>62</v>
      </c>
      <c r="E7869" t="s">
        <v>88</v>
      </c>
      <c r="F7869" t="s">
        <v>101</v>
      </c>
      <c r="G7869" t="s">
        <v>23</v>
      </c>
      <c r="H7869" t="s">
        <v>24</v>
      </c>
      <c r="I7869" t="s">
        <v>25</v>
      </c>
      <c r="J7869" t="s">
        <v>3393</v>
      </c>
      <c r="K7869" t="s">
        <v>9352</v>
      </c>
      <c r="L7869" t="s">
        <v>161</v>
      </c>
      <c r="M7869" t="s">
        <v>60</v>
      </c>
      <c r="N7869">
        <f t="shared" si="854"/>
        <v>0</v>
      </c>
      <c r="O7869" t="str">
        <f t="shared" si="855"/>
        <v>No</v>
      </c>
      <c r="P7869">
        <f t="shared" si="856"/>
        <v>0</v>
      </c>
      <c r="Q7869">
        <f t="shared" si="857"/>
        <v>4813937689</v>
      </c>
      <c r="R7869">
        <f t="shared" si="858"/>
        <v>4.1933383153624479</v>
      </c>
      <c r="S7869" t="str">
        <f t="shared" si="859"/>
        <v>Acceptable</v>
      </c>
      <c r="T7869">
        <f>ROUNDUP(C7869,0)</f>
        <v>5</v>
      </c>
      <c r="U7869">
        <f>ROUNDDOWN(C7869,0)</f>
        <v>4</v>
      </c>
      <c r="V7869">
        <f>RIGHT(K7869,2)+2000</f>
        <v>2014</v>
      </c>
      <c r="W7869" t="str">
        <f>INDEX(_xlfn.TEXTSPLIT(K7869,"-"),1,2)</f>
        <v>Dec</v>
      </c>
      <c r="X7869" t="str">
        <f>INDEX(_xlfn.TEXTSPLIT(K7869,"-"),1,1)</f>
        <v>15</v>
      </c>
      <c r="Y7869">
        <f>INDEX(months!B:B,MATCH(Sheet1!W7869,months!A:A,0))</f>
        <v>12</v>
      </c>
      <c r="Z7869">
        <f t="shared" si="860"/>
        <v>41988</v>
      </c>
    </row>
    <row r="7870" spans="1:26" x14ac:dyDescent="0.2">
      <c r="A7870" t="s">
        <v>10855</v>
      </c>
      <c r="B7870" t="s">
        <v>4612</v>
      </c>
      <c r="C7870">
        <v>4.0999999999999996</v>
      </c>
      <c r="D7870">
        <v>41</v>
      </c>
      <c r="E7870" t="s">
        <v>10856</v>
      </c>
      <c r="F7870" t="s">
        <v>22</v>
      </c>
      <c r="G7870" t="s">
        <v>23</v>
      </c>
      <c r="H7870" t="s">
        <v>24</v>
      </c>
      <c r="I7870" t="s">
        <v>25</v>
      </c>
      <c r="J7870" t="s">
        <v>4613</v>
      </c>
      <c r="K7870" t="s">
        <v>3496</v>
      </c>
      <c r="L7870" t="s">
        <v>220</v>
      </c>
      <c r="M7870" t="s">
        <v>72</v>
      </c>
      <c r="N7870">
        <f t="shared" si="854"/>
        <v>0</v>
      </c>
      <c r="O7870" t="str">
        <f t="shared" si="855"/>
        <v>No</v>
      </c>
      <c r="P7870">
        <f t="shared" si="856"/>
        <v>0</v>
      </c>
      <c r="Q7870">
        <f t="shared" si="857"/>
        <v>4813937689</v>
      </c>
      <c r="R7870">
        <f t="shared" si="858"/>
        <v>4.1933383153624479</v>
      </c>
      <c r="S7870" t="str">
        <f t="shared" si="859"/>
        <v>Acceptable</v>
      </c>
      <c r="T7870">
        <f>ROUNDUP(C7870,0)</f>
        <v>5</v>
      </c>
      <c r="U7870">
        <f>ROUNDDOWN(C7870,0)</f>
        <v>4</v>
      </c>
      <c r="V7870">
        <f>RIGHT(K7870,2)+2000</f>
        <v>2013</v>
      </c>
      <c r="W7870" t="str">
        <f>INDEX(_xlfn.TEXTSPLIT(K7870,"-"),1,2)</f>
        <v>Jul</v>
      </c>
      <c r="X7870" t="str">
        <f>INDEX(_xlfn.TEXTSPLIT(K7870,"-"),1,1)</f>
        <v>26</v>
      </c>
      <c r="Y7870">
        <f>INDEX(months!B:B,MATCH(Sheet1!W7870,months!A:A,0))</f>
        <v>7</v>
      </c>
      <c r="Z7870">
        <f t="shared" si="860"/>
        <v>41481</v>
      </c>
    </row>
    <row r="7871" spans="1:26" x14ac:dyDescent="0.2">
      <c r="A7871" t="s">
        <v>10857</v>
      </c>
      <c r="B7871" t="s">
        <v>3391</v>
      </c>
      <c r="C7871">
        <v>4.3</v>
      </c>
      <c r="D7871">
        <v>22</v>
      </c>
      <c r="E7871" t="s">
        <v>308</v>
      </c>
      <c r="F7871" t="s">
        <v>22</v>
      </c>
      <c r="G7871" t="s">
        <v>23</v>
      </c>
      <c r="H7871" t="s">
        <v>24</v>
      </c>
      <c r="I7871" t="s">
        <v>25</v>
      </c>
      <c r="J7871" t="s">
        <v>3393</v>
      </c>
      <c r="K7871" t="s">
        <v>3019</v>
      </c>
      <c r="L7871" t="s">
        <v>420</v>
      </c>
      <c r="M7871" t="s">
        <v>29</v>
      </c>
      <c r="N7871">
        <f t="shared" si="854"/>
        <v>0</v>
      </c>
      <c r="O7871" t="str">
        <f t="shared" si="855"/>
        <v>No</v>
      </c>
      <c r="P7871">
        <f t="shared" si="856"/>
        <v>0</v>
      </c>
      <c r="Q7871">
        <f t="shared" si="857"/>
        <v>4813937689</v>
      </c>
      <c r="R7871">
        <f t="shared" si="858"/>
        <v>4.1933383153624479</v>
      </c>
      <c r="S7871" t="str">
        <f t="shared" si="859"/>
        <v>Acceptable</v>
      </c>
      <c r="T7871">
        <f>ROUNDUP(C7871,0)</f>
        <v>5</v>
      </c>
      <c r="U7871">
        <f>ROUNDDOWN(C7871,0)</f>
        <v>4</v>
      </c>
      <c r="V7871">
        <f>RIGHT(K7871,2)+2000</f>
        <v>2018</v>
      </c>
      <c r="W7871" t="str">
        <f>INDEX(_xlfn.TEXTSPLIT(K7871,"-"),1,2)</f>
        <v>Mar</v>
      </c>
      <c r="X7871" t="str">
        <f>INDEX(_xlfn.TEXTSPLIT(K7871,"-"),1,1)</f>
        <v>16</v>
      </c>
      <c r="Y7871">
        <f>INDEX(months!B:B,MATCH(Sheet1!W7871,months!A:A,0))</f>
        <v>3</v>
      </c>
      <c r="Z7871">
        <f t="shared" si="860"/>
        <v>43175</v>
      </c>
    </row>
    <row r="7872" spans="1:26" x14ac:dyDescent="0.2">
      <c r="A7872" t="s">
        <v>10858</v>
      </c>
      <c r="B7872" t="s">
        <v>3391</v>
      </c>
      <c r="C7872">
        <v>3.8</v>
      </c>
      <c r="D7872">
        <v>534</v>
      </c>
      <c r="E7872" t="s">
        <v>31</v>
      </c>
      <c r="F7872" t="s">
        <v>50</v>
      </c>
      <c r="G7872" t="s">
        <v>23</v>
      </c>
      <c r="H7872" t="s">
        <v>24</v>
      </c>
      <c r="I7872" t="s">
        <v>25</v>
      </c>
      <c r="J7872" t="s">
        <v>3393</v>
      </c>
      <c r="K7872" t="s">
        <v>10859</v>
      </c>
      <c r="L7872" t="s">
        <v>157</v>
      </c>
      <c r="M7872" t="s">
        <v>237</v>
      </c>
      <c r="N7872">
        <f t="shared" si="854"/>
        <v>0</v>
      </c>
      <c r="O7872" t="str">
        <f t="shared" si="855"/>
        <v>No</v>
      </c>
      <c r="P7872">
        <f t="shared" si="856"/>
        <v>0</v>
      </c>
      <c r="Q7872">
        <f t="shared" si="857"/>
        <v>4813937689</v>
      </c>
      <c r="R7872">
        <f t="shared" si="858"/>
        <v>4.1933383153624479</v>
      </c>
      <c r="S7872" t="str">
        <f t="shared" si="859"/>
        <v>Acceptable</v>
      </c>
      <c r="T7872">
        <f>ROUNDUP(C7872,0)</f>
        <v>4</v>
      </c>
      <c r="U7872">
        <f>ROUNDDOWN(C7872,0)</f>
        <v>3</v>
      </c>
      <c r="V7872">
        <f>RIGHT(K7872,2)+2000</f>
        <v>2012</v>
      </c>
      <c r="W7872" t="str">
        <f>INDEX(_xlfn.TEXTSPLIT(K7872,"-"),1,2)</f>
        <v>Jul</v>
      </c>
      <c r="X7872" t="str">
        <f>INDEX(_xlfn.TEXTSPLIT(K7872,"-"),1,1)</f>
        <v>30</v>
      </c>
      <c r="Y7872">
        <f>INDEX(months!B:B,MATCH(Sheet1!W7872,months!A:A,0))</f>
        <v>7</v>
      </c>
      <c r="Z7872">
        <f t="shared" si="860"/>
        <v>41120</v>
      </c>
    </row>
    <row r="7873" spans="1:26" x14ac:dyDescent="0.2">
      <c r="A7873" t="s">
        <v>10860</v>
      </c>
      <c r="B7873" t="s">
        <v>3391</v>
      </c>
      <c r="C7873">
        <v>4.5</v>
      </c>
      <c r="D7873">
        <v>18</v>
      </c>
      <c r="E7873" t="s">
        <v>1242</v>
      </c>
      <c r="F7873" t="s">
        <v>101</v>
      </c>
      <c r="G7873" t="s">
        <v>23</v>
      </c>
      <c r="H7873" t="s">
        <v>24</v>
      </c>
      <c r="I7873" t="s">
        <v>25</v>
      </c>
      <c r="J7873" t="s">
        <v>3393</v>
      </c>
      <c r="K7873" t="s">
        <v>7443</v>
      </c>
      <c r="L7873" t="s">
        <v>420</v>
      </c>
      <c r="M7873" t="s">
        <v>29</v>
      </c>
      <c r="N7873">
        <f t="shared" si="854"/>
        <v>0</v>
      </c>
      <c r="O7873" t="str">
        <f t="shared" si="855"/>
        <v>No</v>
      </c>
      <c r="P7873">
        <f t="shared" si="856"/>
        <v>0</v>
      </c>
      <c r="Q7873">
        <f t="shared" si="857"/>
        <v>4813937689</v>
      </c>
      <c r="R7873">
        <f t="shared" si="858"/>
        <v>4.1933383153624479</v>
      </c>
      <c r="S7873" t="str">
        <f t="shared" si="859"/>
        <v>Acceptable</v>
      </c>
      <c r="T7873">
        <f>ROUNDUP(C7873,0)</f>
        <v>5</v>
      </c>
      <c r="U7873">
        <f>ROUNDDOWN(C7873,0)</f>
        <v>4</v>
      </c>
      <c r="V7873">
        <f>RIGHT(K7873,2)+2000</f>
        <v>2018</v>
      </c>
      <c r="W7873" t="str">
        <f>INDEX(_xlfn.TEXTSPLIT(K7873,"-"),1,2)</f>
        <v>Mar</v>
      </c>
      <c r="X7873" t="str">
        <f>INDEX(_xlfn.TEXTSPLIT(K7873,"-"),1,1)</f>
        <v>10</v>
      </c>
      <c r="Y7873">
        <f>INDEX(months!B:B,MATCH(Sheet1!W7873,months!A:A,0))</f>
        <v>3</v>
      </c>
      <c r="Z7873">
        <f t="shared" si="860"/>
        <v>43169</v>
      </c>
    </row>
    <row r="7874" spans="1:26" x14ac:dyDescent="0.2">
      <c r="A7874" t="s">
        <v>10861</v>
      </c>
      <c r="B7874" t="s">
        <v>3391</v>
      </c>
      <c r="C7874">
        <v>5</v>
      </c>
      <c r="D7874">
        <v>5</v>
      </c>
      <c r="E7874" t="s">
        <v>108</v>
      </c>
      <c r="F7874" t="s">
        <v>775</v>
      </c>
      <c r="G7874" t="s">
        <v>23</v>
      </c>
      <c r="H7874" t="s">
        <v>24</v>
      </c>
      <c r="I7874" t="s">
        <v>25</v>
      </c>
      <c r="J7874" t="s">
        <v>3393</v>
      </c>
      <c r="K7874" t="s">
        <v>1539</v>
      </c>
      <c r="L7874" t="s">
        <v>420</v>
      </c>
      <c r="M7874" t="s">
        <v>86</v>
      </c>
      <c r="N7874">
        <f t="shared" ref="N7874:N7937" si="861">SUM(A7874,B7874)</f>
        <v>0</v>
      </c>
      <c r="O7874" t="str">
        <f t="shared" ref="O7874:O7937" si="862">IF(E7874="good","Yes","No")</f>
        <v>No</v>
      </c>
      <c r="P7874">
        <f t="shared" ref="P7874:P7937" si="863">COUNTIF(B:B,"&lt;0")</f>
        <v>0</v>
      </c>
      <c r="Q7874">
        <f t="shared" ref="Q7874:Q7937" si="864">SUMIF(D:D,"&gt;1000")</f>
        <v>4813937689</v>
      </c>
      <c r="R7874">
        <f t="shared" ref="R7874:R7937" si="865">AVERAGEIF(C:C,"&gt;0")</f>
        <v>4.1933383153624479</v>
      </c>
      <c r="S7874" t="str">
        <f t="shared" ref="S7874:S7937" si="866">IF(OR(A7874&gt;0,B7874&gt;0),"Acceptable","Check")</f>
        <v>Acceptable</v>
      </c>
      <c r="T7874">
        <f>ROUNDUP(C7874,0)</f>
        <v>5</v>
      </c>
      <c r="U7874">
        <f>ROUNDDOWN(C7874,0)</f>
        <v>5</v>
      </c>
      <c r="V7874">
        <f>RIGHT(K7874,2)+2000</f>
        <v>2018</v>
      </c>
      <c r="W7874" t="str">
        <f>INDEX(_xlfn.TEXTSPLIT(K7874,"-"),1,2)</f>
        <v>Jan</v>
      </c>
      <c r="X7874" t="str">
        <f>INDEX(_xlfn.TEXTSPLIT(K7874,"-"),1,1)</f>
        <v>20</v>
      </c>
      <c r="Y7874">
        <f>INDEX(months!B:B,MATCH(Sheet1!W7874,months!A:A,0))</f>
        <v>1</v>
      </c>
      <c r="Z7874">
        <f t="shared" si="860"/>
        <v>43120</v>
      </c>
    </row>
    <row r="7875" spans="1:26" x14ac:dyDescent="0.2">
      <c r="A7875" t="s">
        <v>10862</v>
      </c>
      <c r="B7875" t="s">
        <v>3391</v>
      </c>
      <c r="D7875">
        <v>2</v>
      </c>
      <c r="E7875" t="s">
        <v>1072</v>
      </c>
      <c r="F7875" t="s">
        <v>1010</v>
      </c>
      <c r="G7875" t="s">
        <v>23</v>
      </c>
      <c r="H7875" t="s">
        <v>24</v>
      </c>
      <c r="I7875" t="s">
        <v>25</v>
      </c>
      <c r="J7875" t="s">
        <v>3393</v>
      </c>
      <c r="K7875" t="s">
        <v>8562</v>
      </c>
      <c r="L7875" t="s">
        <v>53</v>
      </c>
      <c r="M7875" t="s">
        <v>29</v>
      </c>
      <c r="N7875">
        <f t="shared" si="861"/>
        <v>0</v>
      </c>
      <c r="O7875" t="str">
        <f t="shared" si="862"/>
        <v>No</v>
      </c>
      <c r="P7875">
        <f t="shared" si="863"/>
        <v>0</v>
      </c>
      <c r="Q7875">
        <f t="shared" si="864"/>
        <v>4813937689</v>
      </c>
      <c r="R7875">
        <f t="shared" si="865"/>
        <v>4.1933383153624479</v>
      </c>
      <c r="S7875" t="str">
        <f t="shared" si="866"/>
        <v>Acceptable</v>
      </c>
      <c r="T7875">
        <f>ROUNDUP(C7875,0)</f>
        <v>0</v>
      </c>
      <c r="U7875">
        <f>ROUNDDOWN(C7875,0)</f>
        <v>0</v>
      </c>
      <c r="V7875">
        <f>RIGHT(K7875,2)+2000</f>
        <v>2017</v>
      </c>
      <c r="W7875" t="str">
        <f>INDEX(_xlfn.TEXTSPLIT(K7875,"-"),1,2)</f>
        <v>Apr</v>
      </c>
      <c r="X7875" t="str">
        <f>INDEX(_xlfn.TEXTSPLIT(K7875,"-"),1,1)</f>
        <v>23</v>
      </c>
      <c r="Y7875">
        <f>INDEX(months!B:B,MATCH(Sheet1!W7875,months!A:A,0))</f>
        <v>4</v>
      </c>
      <c r="Z7875">
        <f t="shared" ref="Z7875:Z7938" si="867">DATE(V7875,Y7875,X7875)</f>
        <v>42848</v>
      </c>
    </row>
    <row r="7876" spans="1:26" x14ac:dyDescent="0.2">
      <c r="A7876" t="s">
        <v>10863</v>
      </c>
      <c r="B7876" t="s">
        <v>3070</v>
      </c>
      <c r="D7876">
        <v>1</v>
      </c>
      <c r="E7876" t="s">
        <v>271</v>
      </c>
      <c r="F7876" t="s">
        <v>1010</v>
      </c>
      <c r="G7876" t="s">
        <v>23</v>
      </c>
      <c r="H7876" t="s">
        <v>24</v>
      </c>
      <c r="I7876" t="s">
        <v>25</v>
      </c>
      <c r="J7876" t="s">
        <v>1303</v>
      </c>
      <c r="K7876" t="s">
        <v>1613</v>
      </c>
      <c r="L7876" t="s">
        <v>236</v>
      </c>
      <c r="M7876" t="s">
        <v>86</v>
      </c>
      <c r="N7876">
        <f t="shared" si="861"/>
        <v>0</v>
      </c>
      <c r="O7876" t="str">
        <f t="shared" si="862"/>
        <v>No</v>
      </c>
      <c r="P7876">
        <f t="shared" si="863"/>
        <v>0</v>
      </c>
      <c r="Q7876">
        <f t="shared" si="864"/>
        <v>4813937689</v>
      </c>
      <c r="R7876">
        <f t="shared" si="865"/>
        <v>4.1933383153624479</v>
      </c>
      <c r="S7876" t="str">
        <f t="shared" si="866"/>
        <v>Acceptable</v>
      </c>
      <c r="T7876">
        <f>ROUNDUP(C7876,0)</f>
        <v>0</v>
      </c>
      <c r="U7876">
        <f>ROUNDDOWN(C7876,0)</f>
        <v>0</v>
      </c>
      <c r="V7876">
        <f>RIGHT(K7876,2)+2000</f>
        <v>2018</v>
      </c>
      <c r="W7876" t="str">
        <f>INDEX(_xlfn.TEXTSPLIT(K7876,"-"),1,2)</f>
        <v>Jun</v>
      </c>
      <c r="X7876" t="str">
        <f>INDEX(_xlfn.TEXTSPLIT(K7876,"-"),1,1)</f>
        <v>11</v>
      </c>
      <c r="Y7876">
        <f>INDEX(months!B:B,MATCH(Sheet1!W7876,months!A:A,0))</f>
        <v>6</v>
      </c>
      <c r="Z7876">
        <f t="shared" si="867"/>
        <v>43262</v>
      </c>
    </row>
    <row r="7877" spans="1:26" x14ac:dyDescent="0.2">
      <c r="A7877" t="s">
        <v>10864</v>
      </c>
      <c r="B7877" t="s">
        <v>3391</v>
      </c>
      <c r="C7877">
        <v>3.9</v>
      </c>
      <c r="D7877">
        <v>40</v>
      </c>
      <c r="E7877" t="s">
        <v>527</v>
      </c>
      <c r="F7877" t="s">
        <v>101</v>
      </c>
      <c r="G7877" t="s">
        <v>23</v>
      </c>
      <c r="H7877" t="s">
        <v>24</v>
      </c>
      <c r="I7877" t="s">
        <v>25</v>
      </c>
      <c r="J7877" t="s">
        <v>3393</v>
      </c>
      <c r="K7877" t="s">
        <v>10865</v>
      </c>
      <c r="L7877" t="s">
        <v>754</v>
      </c>
      <c r="M7877" t="s">
        <v>177</v>
      </c>
      <c r="N7877">
        <f t="shared" si="861"/>
        <v>0</v>
      </c>
      <c r="O7877" t="str">
        <f t="shared" si="862"/>
        <v>No</v>
      </c>
      <c r="P7877">
        <f t="shared" si="863"/>
        <v>0</v>
      </c>
      <c r="Q7877">
        <f t="shared" si="864"/>
        <v>4813937689</v>
      </c>
      <c r="R7877">
        <f t="shared" si="865"/>
        <v>4.1933383153624479</v>
      </c>
      <c r="S7877" t="str">
        <f t="shared" si="866"/>
        <v>Acceptable</v>
      </c>
      <c r="T7877">
        <f>ROUNDUP(C7877,0)</f>
        <v>4</v>
      </c>
      <c r="U7877">
        <f>ROUNDDOWN(C7877,0)</f>
        <v>3</v>
      </c>
      <c r="V7877">
        <f>RIGHT(K7877,2)+2000</f>
        <v>2015</v>
      </c>
      <c r="W7877" t="str">
        <f>INDEX(_xlfn.TEXTSPLIT(K7877,"-"),1,2)</f>
        <v>Jul</v>
      </c>
      <c r="X7877" t="str">
        <f>INDEX(_xlfn.TEXTSPLIT(K7877,"-"),1,1)</f>
        <v>7</v>
      </c>
      <c r="Y7877">
        <f>INDEX(months!B:B,MATCH(Sheet1!W7877,months!A:A,0))</f>
        <v>7</v>
      </c>
      <c r="Z7877">
        <f t="shared" si="867"/>
        <v>42192</v>
      </c>
    </row>
    <row r="7878" spans="1:26" x14ac:dyDescent="0.2">
      <c r="A7878" t="s">
        <v>10866</v>
      </c>
      <c r="B7878" t="s">
        <v>3070</v>
      </c>
      <c r="C7878">
        <v>3.8</v>
      </c>
      <c r="D7878">
        <v>271</v>
      </c>
      <c r="E7878" t="s">
        <v>731</v>
      </c>
      <c r="F7878" t="s">
        <v>57</v>
      </c>
      <c r="G7878" t="s">
        <v>23</v>
      </c>
      <c r="H7878" t="s">
        <v>24</v>
      </c>
      <c r="I7878" t="s">
        <v>44</v>
      </c>
      <c r="J7878" t="s">
        <v>1537</v>
      </c>
      <c r="K7878" t="s">
        <v>8618</v>
      </c>
      <c r="L7878" t="s">
        <v>1336</v>
      </c>
      <c r="M7878" t="s">
        <v>86</v>
      </c>
      <c r="N7878">
        <f t="shared" si="861"/>
        <v>0</v>
      </c>
      <c r="O7878" t="str">
        <f t="shared" si="862"/>
        <v>No</v>
      </c>
      <c r="P7878">
        <f t="shared" si="863"/>
        <v>0</v>
      </c>
      <c r="Q7878">
        <f t="shared" si="864"/>
        <v>4813937689</v>
      </c>
      <c r="R7878">
        <f t="shared" si="865"/>
        <v>4.1933383153624479</v>
      </c>
      <c r="S7878" t="str">
        <f t="shared" si="866"/>
        <v>Acceptable</v>
      </c>
      <c r="T7878">
        <f>ROUNDUP(C7878,0)</f>
        <v>4</v>
      </c>
      <c r="U7878">
        <f>ROUNDDOWN(C7878,0)</f>
        <v>3</v>
      </c>
      <c r="V7878">
        <f>RIGHT(K7878,2)+2000</f>
        <v>2017</v>
      </c>
      <c r="W7878" t="str">
        <f>INDEX(_xlfn.TEXTSPLIT(K7878,"-"),1,2)</f>
        <v>Jun</v>
      </c>
      <c r="X7878" t="str">
        <f>INDEX(_xlfn.TEXTSPLIT(K7878,"-"),1,1)</f>
        <v>12</v>
      </c>
      <c r="Y7878">
        <f>INDEX(months!B:B,MATCH(Sheet1!W7878,months!A:A,0))</f>
        <v>6</v>
      </c>
      <c r="Z7878">
        <f t="shared" si="867"/>
        <v>42898</v>
      </c>
    </row>
    <row r="7879" spans="1:26" x14ac:dyDescent="0.2">
      <c r="A7879" t="s">
        <v>10867</v>
      </c>
      <c r="B7879" t="s">
        <v>3070</v>
      </c>
      <c r="C7879">
        <v>4.5999999999999996</v>
      </c>
      <c r="D7879">
        <v>186</v>
      </c>
      <c r="E7879" t="s">
        <v>1128</v>
      </c>
      <c r="F7879" t="s">
        <v>22</v>
      </c>
      <c r="G7879" t="s">
        <v>23</v>
      </c>
      <c r="H7879" t="s">
        <v>24</v>
      </c>
      <c r="I7879" t="s">
        <v>25</v>
      </c>
      <c r="J7879" t="s">
        <v>1303</v>
      </c>
      <c r="K7879" t="s">
        <v>2635</v>
      </c>
      <c r="L7879" t="s">
        <v>1324</v>
      </c>
      <c r="M7879" t="s">
        <v>81</v>
      </c>
      <c r="N7879">
        <f t="shared" si="861"/>
        <v>0</v>
      </c>
      <c r="O7879" t="str">
        <f t="shared" si="862"/>
        <v>No</v>
      </c>
      <c r="P7879">
        <f t="shared" si="863"/>
        <v>0</v>
      </c>
      <c r="Q7879">
        <f t="shared" si="864"/>
        <v>4813937689</v>
      </c>
      <c r="R7879">
        <f t="shared" si="865"/>
        <v>4.1933383153624479</v>
      </c>
      <c r="S7879" t="str">
        <f t="shared" si="866"/>
        <v>Acceptable</v>
      </c>
      <c r="T7879">
        <f>ROUNDUP(C7879,0)</f>
        <v>5</v>
      </c>
      <c r="U7879">
        <f>ROUNDDOWN(C7879,0)</f>
        <v>4</v>
      </c>
      <c r="V7879">
        <f>RIGHT(K7879,2)+2000</f>
        <v>2017</v>
      </c>
      <c r="W7879" t="str">
        <f>INDEX(_xlfn.TEXTSPLIT(K7879,"-"),1,2)</f>
        <v>Oct</v>
      </c>
      <c r="X7879" t="str">
        <f>INDEX(_xlfn.TEXTSPLIT(K7879,"-"),1,1)</f>
        <v>12</v>
      </c>
      <c r="Y7879">
        <f>INDEX(months!B:B,MATCH(Sheet1!W7879,months!A:A,0))</f>
        <v>10</v>
      </c>
      <c r="Z7879">
        <f t="shared" si="867"/>
        <v>43020</v>
      </c>
    </row>
    <row r="7880" spans="1:26" x14ac:dyDescent="0.2">
      <c r="A7880" t="s">
        <v>10868</v>
      </c>
      <c r="B7880" t="s">
        <v>3391</v>
      </c>
      <c r="D7880">
        <v>0</v>
      </c>
      <c r="E7880" t="s">
        <v>159</v>
      </c>
      <c r="F7880" t="s">
        <v>1010</v>
      </c>
      <c r="G7880" t="s">
        <v>23</v>
      </c>
      <c r="H7880" t="s">
        <v>24</v>
      </c>
      <c r="I7880" t="s">
        <v>25</v>
      </c>
      <c r="J7880" t="s">
        <v>3393</v>
      </c>
      <c r="K7880" t="s">
        <v>3019</v>
      </c>
      <c r="L7880" t="s">
        <v>59</v>
      </c>
      <c r="M7880" t="s">
        <v>81</v>
      </c>
      <c r="N7880">
        <f t="shared" si="861"/>
        <v>0</v>
      </c>
      <c r="O7880" t="str">
        <f t="shared" si="862"/>
        <v>No</v>
      </c>
      <c r="P7880">
        <f t="shared" si="863"/>
        <v>0</v>
      </c>
      <c r="Q7880">
        <f t="shared" si="864"/>
        <v>4813937689</v>
      </c>
      <c r="R7880">
        <f t="shared" si="865"/>
        <v>4.1933383153624479</v>
      </c>
      <c r="S7880" t="str">
        <f t="shared" si="866"/>
        <v>Acceptable</v>
      </c>
      <c r="T7880">
        <f>ROUNDUP(C7880,0)</f>
        <v>0</v>
      </c>
      <c r="U7880">
        <f>ROUNDDOWN(C7880,0)</f>
        <v>0</v>
      </c>
      <c r="V7880">
        <f>RIGHT(K7880,2)+2000</f>
        <v>2018</v>
      </c>
      <c r="W7880" t="str">
        <f>INDEX(_xlfn.TEXTSPLIT(K7880,"-"),1,2)</f>
        <v>Mar</v>
      </c>
      <c r="X7880" t="str">
        <f>INDEX(_xlfn.TEXTSPLIT(K7880,"-"),1,1)</f>
        <v>16</v>
      </c>
      <c r="Y7880">
        <f>INDEX(months!B:B,MATCH(Sheet1!W7880,months!A:A,0))</f>
        <v>3</v>
      </c>
      <c r="Z7880">
        <f t="shared" si="867"/>
        <v>43175</v>
      </c>
    </row>
    <row r="7881" spans="1:26" x14ac:dyDescent="0.2">
      <c r="A7881" t="s">
        <v>10869</v>
      </c>
      <c r="B7881" t="s">
        <v>2116</v>
      </c>
      <c r="C7881">
        <v>4.5999999999999996</v>
      </c>
      <c r="D7881">
        <v>28</v>
      </c>
      <c r="E7881" t="s">
        <v>88</v>
      </c>
      <c r="F7881" t="s">
        <v>775</v>
      </c>
      <c r="G7881" t="s">
        <v>23</v>
      </c>
      <c r="H7881" t="s">
        <v>24</v>
      </c>
      <c r="I7881" t="s">
        <v>418</v>
      </c>
      <c r="J7881" t="s">
        <v>2117</v>
      </c>
      <c r="K7881" t="s">
        <v>1768</v>
      </c>
      <c r="L7881" t="s">
        <v>59</v>
      </c>
      <c r="M7881" t="s">
        <v>29</v>
      </c>
      <c r="N7881">
        <f t="shared" si="861"/>
        <v>0</v>
      </c>
      <c r="O7881" t="str">
        <f t="shared" si="862"/>
        <v>No</v>
      </c>
      <c r="P7881">
        <f t="shared" si="863"/>
        <v>0</v>
      </c>
      <c r="Q7881">
        <f t="shared" si="864"/>
        <v>4813937689</v>
      </c>
      <c r="R7881">
        <f t="shared" si="865"/>
        <v>4.1933383153624479</v>
      </c>
      <c r="S7881" t="str">
        <f t="shared" si="866"/>
        <v>Acceptable</v>
      </c>
      <c r="T7881">
        <f>ROUNDUP(C7881,0)</f>
        <v>5</v>
      </c>
      <c r="U7881">
        <f>ROUNDDOWN(C7881,0)</f>
        <v>4</v>
      </c>
      <c r="V7881">
        <f>RIGHT(K7881,2)+2000</f>
        <v>2017</v>
      </c>
      <c r="W7881" t="str">
        <f>INDEX(_xlfn.TEXTSPLIT(K7881,"-"),1,2)</f>
        <v>Apr</v>
      </c>
      <c r="X7881" t="str">
        <f>INDEX(_xlfn.TEXTSPLIT(K7881,"-"),1,1)</f>
        <v>27</v>
      </c>
      <c r="Y7881">
        <f>INDEX(months!B:B,MATCH(Sheet1!W7881,months!A:A,0))</f>
        <v>4</v>
      </c>
      <c r="Z7881">
        <f t="shared" si="867"/>
        <v>42852</v>
      </c>
    </row>
    <row r="7882" spans="1:26" x14ac:dyDescent="0.2">
      <c r="A7882" t="s">
        <v>10870</v>
      </c>
      <c r="B7882" t="s">
        <v>4950</v>
      </c>
      <c r="C7882">
        <v>4.7</v>
      </c>
      <c r="D7882">
        <v>315</v>
      </c>
      <c r="E7882" t="s">
        <v>31</v>
      </c>
      <c r="F7882" t="s">
        <v>22</v>
      </c>
      <c r="G7882" t="s">
        <v>23</v>
      </c>
      <c r="H7882" t="s">
        <v>24</v>
      </c>
      <c r="I7882" t="s">
        <v>25</v>
      </c>
      <c r="J7882" t="s">
        <v>4951</v>
      </c>
      <c r="K7882" t="s">
        <v>4023</v>
      </c>
      <c r="L7882" t="s">
        <v>10871</v>
      </c>
      <c r="M7882" t="s">
        <v>86</v>
      </c>
      <c r="N7882">
        <f t="shared" si="861"/>
        <v>0</v>
      </c>
      <c r="O7882" t="str">
        <f t="shared" si="862"/>
        <v>No</v>
      </c>
      <c r="P7882">
        <f t="shared" si="863"/>
        <v>0</v>
      </c>
      <c r="Q7882">
        <f t="shared" si="864"/>
        <v>4813937689</v>
      </c>
      <c r="R7882">
        <f t="shared" si="865"/>
        <v>4.1933383153624479</v>
      </c>
      <c r="S7882" t="str">
        <f t="shared" si="866"/>
        <v>Acceptable</v>
      </c>
      <c r="T7882">
        <f>ROUNDUP(C7882,0)</f>
        <v>5</v>
      </c>
      <c r="U7882">
        <f>ROUNDDOWN(C7882,0)</f>
        <v>4</v>
      </c>
      <c r="V7882">
        <f>RIGHT(K7882,2)+2000</f>
        <v>2018</v>
      </c>
      <c r="W7882" t="str">
        <f>INDEX(_xlfn.TEXTSPLIT(K7882,"-"),1,2)</f>
        <v>Jan</v>
      </c>
      <c r="X7882" t="str">
        <f>INDEX(_xlfn.TEXTSPLIT(K7882,"-"),1,1)</f>
        <v>22</v>
      </c>
      <c r="Y7882">
        <f>INDEX(months!B:B,MATCH(Sheet1!W7882,months!A:A,0))</f>
        <v>1</v>
      </c>
      <c r="Z7882">
        <f t="shared" si="867"/>
        <v>43122</v>
      </c>
    </row>
    <row r="7883" spans="1:26" x14ac:dyDescent="0.2">
      <c r="A7883" t="s">
        <v>10872</v>
      </c>
      <c r="B7883" t="s">
        <v>3391</v>
      </c>
      <c r="C7883">
        <v>5</v>
      </c>
      <c r="D7883">
        <v>6</v>
      </c>
      <c r="E7883" t="s">
        <v>108</v>
      </c>
      <c r="F7883" t="s">
        <v>775</v>
      </c>
      <c r="G7883" t="s">
        <v>23</v>
      </c>
      <c r="H7883" t="s">
        <v>24</v>
      </c>
      <c r="I7883" t="s">
        <v>25</v>
      </c>
      <c r="J7883" t="s">
        <v>3393</v>
      </c>
      <c r="K7883" t="s">
        <v>7443</v>
      </c>
      <c r="L7883" t="s">
        <v>420</v>
      </c>
      <c r="M7883" t="s">
        <v>29</v>
      </c>
      <c r="N7883">
        <f t="shared" si="861"/>
        <v>0</v>
      </c>
      <c r="O7883" t="str">
        <f t="shared" si="862"/>
        <v>No</v>
      </c>
      <c r="P7883">
        <f t="shared" si="863"/>
        <v>0</v>
      </c>
      <c r="Q7883">
        <f t="shared" si="864"/>
        <v>4813937689</v>
      </c>
      <c r="R7883">
        <f t="shared" si="865"/>
        <v>4.1933383153624479</v>
      </c>
      <c r="S7883" t="str">
        <f t="shared" si="866"/>
        <v>Acceptable</v>
      </c>
      <c r="T7883">
        <f>ROUNDUP(C7883,0)</f>
        <v>5</v>
      </c>
      <c r="U7883">
        <f>ROUNDDOWN(C7883,0)</f>
        <v>5</v>
      </c>
      <c r="V7883">
        <f>RIGHT(K7883,2)+2000</f>
        <v>2018</v>
      </c>
      <c r="W7883" t="str">
        <f>INDEX(_xlfn.TEXTSPLIT(K7883,"-"),1,2)</f>
        <v>Mar</v>
      </c>
      <c r="X7883" t="str">
        <f>INDEX(_xlfn.TEXTSPLIT(K7883,"-"),1,1)</f>
        <v>10</v>
      </c>
      <c r="Y7883">
        <f>INDEX(months!B:B,MATCH(Sheet1!W7883,months!A:A,0))</f>
        <v>3</v>
      </c>
      <c r="Z7883">
        <f t="shared" si="867"/>
        <v>43169</v>
      </c>
    </row>
    <row r="7884" spans="1:26" x14ac:dyDescent="0.2">
      <c r="A7884" t="s">
        <v>10873</v>
      </c>
      <c r="B7884" t="s">
        <v>3391</v>
      </c>
      <c r="D7884">
        <v>1</v>
      </c>
      <c r="E7884" t="s">
        <v>186</v>
      </c>
      <c r="F7884" t="s">
        <v>775</v>
      </c>
      <c r="G7884" t="s">
        <v>23</v>
      </c>
      <c r="H7884" t="s">
        <v>24</v>
      </c>
      <c r="I7884" t="s">
        <v>25</v>
      </c>
      <c r="J7884" t="s">
        <v>3393</v>
      </c>
      <c r="K7884" t="s">
        <v>7443</v>
      </c>
      <c r="L7884" t="s">
        <v>420</v>
      </c>
      <c r="M7884" t="s">
        <v>29</v>
      </c>
      <c r="N7884">
        <f t="shared" si="861"/>
        <v>0</v>
      </c>
      <c r="O7884" t="str">
        <f t="shared" si="862"/>
        <v>No</v>
      </c>
      <c r="P7884">
        <f t="shared" si="863"/>
        <v>0</v>
      </c>
      <c r="Q7884">
        <f t="shared" si="864"/>
        <v>4813937689</v>
      </c>
      <c r="R7884">
        <f t="shared" si="865"/>
        <v>4.1933383153624479</v>
      </c>
      <c r="S7884" t="str">
        <f t="shared" si="866"/>
        <v>Acceptable</v>
      </c>
      <c r="T7884">
        <f>ROUNDUP(C7884,0)</f>
        <v>0</v>
      </c>
      <c r="U7884">
        <f>ROUNDDOWN(C7884,0)</f>
        <v>0</v>
      </c>
      <c r="V7884">
        <f>RIGHT(K7884,2)+2000</f>
        <v>2018</v>
      </c>
      <c r="W7884" t="str">
        <f>INDEX(_xlfn.TEXTSPLIT(K7884,"-"),1,2)</f>
        <v>Mar</v>
      </c>
      <c r="X7884" t="str">
        <f>INDEX(_xlfn.TEXTSPLIT(K7884,"-"),1,1)</f>
        <v>10</v>
      </c>
      <c r="Y7884">
        <f>INDEX(months!B:B,MATCH(Sheet1!W7884,months!A:A,0))</f>
        <v>3</v>
      </c>
      <c r="Z7884">
        <f t="shared" si="867"/>
        <v>43169</v>
      </c>
    </row>
    <row r="7885" spans="1:26" x14ac:dyDescent="0.2">
      <c r="A7885" t="s">
        <v>10874</v>
      </c>
      <c r="B7885" t="s">
        <v>3391</v>
      </c>
      <c r="C7885">
        <v>4.5</v>
      </c>
      <c r="D7885">
        <v>18</v>
      </c>
      <c r="E7885" t="s">
        <v>481</v>
      </c>
      <c r="F7885" t="s">
        <v>22</v>
      </c>
      <c r="G7885" t="s">
        <v>23</v>
      </c>
      <c r="H7885" t="s">
        <v>24</v>
      </c>
      <c r="I7885" t="s">
        <v>25</v>
      </c>
      <c r="J7885" t="s">
        <v>3393</v>
      </c>
      <c r="K7885" t="s">
        <v>3019</v>
      </c>
      <c r="L7885" t="s">
        <v>420</v>
      </c>
      <c r="M7885" t="s">
        <v>29</v>
      </c>
      <c r="N7885">
        <f t="shared" si="861"/>
        <v>0</v>
      </c>
      <c r="O7885" t="str">
        <f t="shared" si="862"/>
        <v>No</v>
      </c>
      <c r="P7885">
        <f t="shared" si="863"/>
        <v>0</v>
      </c>
      <c r="Q7885">
        <f t="shared" si="864"/>
        <v>4813937689</v>
      </c>
      <c r="R7885">
        <f t="shared" si="865"/>
        <v>4.1933383153624479</v>
      </c>
      <c r="S7885" t="str">
        <f t="shared" si="866"/>
        <v>Acceptable</v>
      </c>
      <c r="T7885">
        <f>ROUNDUP(C7885,0)</f>
        <v>5</v>
      </c>
      <c r="U7885">
        <f>ROUNDDOWN(C7885,0)</f>
        <v>4</v>
      </c>
      <c r="V7885">
        <f>RIGHT(K7885,2)+2000</f>
        <v>2018</v>
      </c>
      <c r="W7885" t="str">
        <f>INDEX(_xlfn.TEXTSPLIT(K7885,"-"),1,2)</f>
        <v>Mar</v>
      </c>
      <c r="X7885" t="str">
        <f>INDEX(_xlfn.TEXTSPLIT(K7885,"-"),1,1)</f>
        <v>16</v>
      </c>
      <c r="Y7885">
        <f>INDEX(months!B:B,MATCH(Sheet1!W7885,months!A:A,0))</f>
        <v>3</v>
      </c>
      <c r="Z7885">
        <f t="shared" si="867"/>
        <v>43175</v>
      </c>
    </row>
    <row r="7886" spans="1:26" x14ac:dyDescent="0.2">
      <c r="A7886" t="s">
        <v>10875</v>
      </c>
      <c r="B7886" t="s">
        <v>4612</v>
      </c>
      <c r="D7886">
        <v>4</v>
      </c>
      <c r="E7886" t="s">
        <v>159</v>
      </c>
      <c r="F7886" t="s">
        <v>1010</v>
      </c>
      <c r="G7886" t="s">
        <v>23</v>
      </c>
      <c r="H7886" t="s">
        <v>24</v>
      </c>
      <c r="I7886" t="s">
        <v>25</v>
      </c>
      <c r="J7886" t="s">
        <v>4613</v>
      </c>
      <c r="K7886" t="s">
        <v>2932</v>
      </c>
      <c r="L7886" t="s">
        <v>1283</v>
      </c>
      <c r="M7886" t="s">
        <v>587</v>
      </c>
      <c r="N7886">
        <f t="shared" si="861"/>
        <v>0</v>
      </c>
      <c r="O7886" t="str">
        <f t="shared" si="862"/>
        <v>No</v>
      </c>
      <c r="P7886">
        <f t="shared" si="863"/>
        <v>0</v>
      </c>
      <c r="Q7886">
        <f t="shared" si="864"/>
        <v>4813937689</v>
      </c>
      <c r="R7886">
        <f t="shared" si="865"/>
        <v>4.1933383153624479</v>
      </c>
      <c r="S7886" t="str">
        <f t="shared" si="866"/>
        <v>Acceptable</v>
      </c>
      <c r="T7886">
        <f>ROUNDUP(C7886,0)</f>
        <v>0</v>
      </c>
      <c r="U7886">
        <f>ROUNDDOWN(C7886,0)</f>
        <v>0</v>
      </c>
      <c r="V7886">
        <f>RIGHT(K7886,2)+2000</f>
        <v>2017</v>
      </c>
      <c r="W7886" t="str">
        <f>INDEX(_xlfn.TEXTSPLIT(K7886,"-"),1,2)</f>
        <v>Nov</v>
      </c>
      <c r="X7886" t="str">
        <f>INDEX(_xlfn.TEXTSPLIT(K7886,"-"),1,1)</f>
        <v>30</v>
      </c>
      <c r="Y7886">
        <f>INDEX(months!B:B,MATCH(Sheet1!W7886,months!A:A,0))</f>
        <v>11</v>
      </c>
      <c r="Z7886">
        <f t="shared" si="867"/>
        <v>43069</v>
      </c>
    </row>
    <row r="7887" spans="1:26" x14ac:dyDescent="0.2">
      <c r="A7887" t="s">
        <v>3729</v>
      </c>
      <c r="B7887" t="s">
        <v>3391</v>
      </c>
      <c r="C7887">
        <v>4.3</v>
      </c>
      <c r="D7887">
        <v>10</v>
      </c>
      <c r="E7887" t="s">
        <v>698</v>
      </c>
      <c r="F7887" t="s">
        <v>1010</v>
      </c>
      <c r="G7887" t="s">
        <v>23</v>
      </c>
      <c r="H7887" t="s">
        <v>24</v>
      </c>
      <c r="I7887" t="s">
        <v>25</v>
      </c>
      <c r="J7887" t="s">
        <v>3393</v>
      </c>
      <c r="K7887" t="s">
        <v>160</v>
      </c>
      <c r="L7887" t="s">
        <v>3730</v>
      </c>
      <c r="M7887" t="s">
        <v>81</v>
      </c>
      <c r="N7887">
        <f t="shared" si="861"/>
        <v>0</v>
      </c>
      <c r="O7887" t="str">
        <f t="shared" si="862"/>
        <v>No</v>
      </c>
      <c r="P7887">
        <f t="shared" si="863"/>
        <v>0</v>
      </c>
      <c r="Q7887">
        <f t="shared" si="864"/>
        <v>4813937689</v>
      </c>
      <c r="R7887">
        <f t="shared" si="865"/>
        <v>4.1933383153624479</v>
      </c>
      <c r="S7887" t="str">
        <f t="shared" si="866"/>
        <v>Acceptable</v>
      </c>
      <c r="T7887">
        <f>ROUNDUP(C7887,0)</f>
        <v>5</v>
      </c>
      <c r="U7887">
        <f>ROUNDDOWN(C7887,0)</f>
        <v>4</v>
      </c>
      <c r="V7887">
        <f>RIGHT(K7887,2)+2000</f>
        <v>2018</v>
      </c>
      <c r="W7887" t="str">
        <f>INDEX(_xlfn.TEXTSPLIT(K7887,"-"),1,2)</f>
        <v>Jul</v>
      </c>
      <c r="X7887" t="str">
        <f>INDEX(_xlfn.TEXTSPLIT(K7887,"-"),1,1)</f>
        <v>19</v>
      </c>
      <c r="Y7887">
        <f>INDEX(months!B:B,MATCH(Sheet1!W7887,months!A:A,0))</f>
        <v>7</v>
      </c>
      <c r="Z7887">
        <f t="shared" si="867"/>
        <v>43300</v>
      </c>
    </row>
    <row r="7888" spans="1:26" x14ac:dyDescent="0.2">
      <c r="A7888" t="s">
        <v>10876</v>
      </c>
      <c r="B7888" t="s">
        <v>4612</v>
      </c>
      <c r="C7888">
        <v>3.5</v>
      </c>
      <c r="D7888">
        <v>3988</v>
      </c>
      <c r="E7888" t="s">
        <v>159</v>
      </c>
      <c r="F7888" t="s">
        <v>65</v>
      </c>
      <c r="G7888" t="s">
        <v>23</v>
      </c>
      <c r="H7888" t="s">
        <v>24</v>
      </c>
      <c r="I7888" t="s">
        <v>25</v>
      </c>
      <c r="J7888" t="s">
        <v>4613</v>
      </c>
      <c r="K7888" t="s">
        <v>2214</v>
      </c>
      <c r="L7888" t="s">
        <v>638</v>
      </c>
      <c r="M7888" t="s">
        <v>54</v>
      </c>
      <c r="N7888">
        <f t="shared" si="861"/>
        <v>0</v>
      </c>
      <c r="O7888" t="str">
        <f t="shared" si="862"/>
        <v>No</v>
      </c>
      <c r="P7888">
        <f t="shared" si="863"/>
        <v>0</v>
      </c>
      <c r="Q7888">
        <f t="shared" si="864"/>
        <v>4813937689</v>
      </c>
      <c r="R7888">
        <f t="shared" si="865"/>
        <v>4.1933383153624479</v>
      </c>
      <c r="S7888" t="str">
        <f t="shared" si="866"/>
        <v>Acceptable</v>
      </c>
      <c r="T7888">
        <f>ROUNDUP(C7888,0)</f>
        <v>4</v>
      </c>
      <c r="U7888">
        <f>ROUNDDOWN(C7888,0)</f>
        <v>3</v>
      </c>
      <c r="V7888">
        <f>RIGHT(K7888,2)+2000</f>
        <v>2015</v>
      </c>
      <c r="W7888" t="str">
        <f>INDEX(_xlfn.TEXTSPLIT(K7888,"-"),1,2)</f>
        <v>Dec</v>
      </c>
      <c r="X7888" t="str">
        <f>INDEX(_xlfn.TEXTSPLIT(K7888,"-"),1,1)</f>
        <v>22</v>
      </c>
      <c r="Y7888">
        <f>INDEX(months!B:B,MATCH(Sheet1!W7888,months!A:A,0))</f>
        <v>12</v>
      </c>
      <c r="Z7888">
        <f t="shared" si="867"/>
        <v>42360</v>
      </c>
    </row>
    <row r="7889" spans="1:26" x14ac:dyDescent="0.2">
      <c r="A7889" t="s">
        <v>10877</v>
      </c>
      <c r="B7889" t="s">
        <v>2665</v>
      </c>
      <c r="C7889">
        <v>3.3</v>
      </c>
      <c r="D7889">
        <v>19</v>
      </c>
      <c r="E7889" t="s">
        <v>983</v>
      </c>
      <c r="F7889" t="s">
        <v>1010</v>
      </c>
      <c r="G7889" t="s">
        <v>649</v>
      </c>
      <c r="H7889" t="s">
        <v>4939</v>
      </c>
      <c r="I7889" t="s">
        <v>25</v>
      </c>
      <c r="J7889" t="s">
        <v>2684</v>
      </c>
      <c r="K7889" t="s">
        <v>4207</v>
      </c>
      <c r="L7889" t="s">
        <v>317</v>
      </c>
      <c r="M7889" t="s">
        <v>60</v>
      </c>
      <c r="N7889">
        <f t="shared" si="861"/>
        <v>0</v>
      </c>
      <c r="O7889" t="str">
        <f t="shared" si="862"/>
        <v>No</v>
      </c>
      <c r="P7889">
        <f t="shared" si="863"/>
        <v>0</v>
      </c>
      <c r="Q7889">
        <f t="shared" si="864"/>
        <v>4813937689</v>
      </c>
      <c r="R7889">
        <f t="shared" si="865"/>
        <v>4.1933383153624479</v>
      </c>
      <c r="S7889" t="str">
        <f t="shared" si="866"/>
        <v>Acceptable</v>
      </c>
      <c r="T7889">
        <f>ROUNDUP(C7889,0)</f>
        <v>4</v>
      </c>
      <c r="U7889">
        <f>ROUNDDOWN(C7889,0)</f>
        <v>3</v>
      </c>
      <c r="V7889">
        <f>RIGHT(K7889,2)+2000</f>
        <v>2015</v>
      </c>
      <c r="W7889" t="str">
        <f>INDEX(_xlfn.TEXTSPLIT(K7889,"-"),1,2)</f>
        <v>Feb</v>
      </c>
      <c r="X7889" t="str">
        <f>INDEX(_xlfn.TEXTSPLIT(K7889,"-"),1,1)</f>
        <v>10</v>
      </c>
      <c r="Y7889">
        <f>INDEX(months!B:B,MATCH(Sheet1!W7889,months!A:A,0))</f>
        <v>2</v>
      </c>
      <c r="Z7889">
        <f t="shared" si="867"/>
        <v>42045</v>
      </c>
    </row>
    <row r="7890" spans="1:26" x14ac:dyDescent="0.2">
      <c r="A7890" t="s">
        <v>10878</v>
      </c>
      <c r="B7890" t="s">
        <v>4950</v>
      </c>
      <c r="D7890">
        <v>2</v>
      </c>
      <c r="E7890" t="s">
        <v>78</v>
      </c>
      <c r="F7890" t="s">
        <v>1005</v>
      </c>
      <c r="G7890" t="s">
        <v>23</v>
      </c>
      <c r="H7890" t="s">
        <v>24</v>
      </c>
      <c r="I7890" t="s">
        <v>25</v>
      </c>
      <c r="J7890" t="s">
        <v>4951</v>
      </c>
      <c r="K7890" t="s">
        <v>419</v>
      </c>
      <c r="L7890" t="s">
        <v>2351</v>
      </c>
      <c r="M7890" t="s">
        <v>81</v>
      </c>
      <c r="N7890">
        <f t="shared" si="861"/>
        <v>0</v>
      </c>
      <c r="O7890" t="str">
        <f t="shared" si="862"/>
        <v>No</v>
      </c>
      <c r="P7890">
        <f t="shared" si="863"/>
        <v>0</v>
      </c>
      <c r="Q7890">
        <f t="shared" si="864"/>
        <v>4813937689</v>
      </c>
      <c r="R7890">
        <f t="shared" si="865"/>
        <v>4.1933383153624479</v>
      </c>
      <c r="S7890" t="str">
        <f t="shared" si="866"/>
        <v>Acceptable</v>
      </c>
      <c r="T7890">
        <f>ROUNDUP(C7890,0)</f>
        <v>0</v>
      </c>
      <c r="U7890">
        <f>ROUNDDOWN(C7890,0)</f>
        <v>0</v>
      </c>
      <c r="V7890">
        <f>RIGHT(K7890,2)+2000</f>
        <v>2017</v>
      </c>
      <c r="W7890" t="str">
        <f>INDEX(_xlfn.TEXTSPLIT(K7890,"-"),1,2)</f>
        <v>Aug</v>
      </c>
      <c r="X7890" t="str">
        <f>INDEX(_xlfn.TEXTSPLIT(K7890,"-"),1,1)</f>
        <v>8</v>
      </c>
      <c r="Y7890">
        <f>INDEX(months!B:B,MATCH(Sheet1!W7890,months!A:A,0))</f>
        <v>8</v>
      </c>
      <c r="Z7890">
        <f t="shared" si="867"/>
        <v>42955</v>
      </c>
    </row>
    <row r="7891" spans="1:26" x14ac:dyDescent="0.2">
      <c r="A7891" t="s">
        <v>10879</v>
      </c>
      <c r="B7891" t="s">
        <v>2665</v>
      </c>
      <c r="C7891">
        <v>4.8</v>
      </c>
      <c r="D7891">
        <v>8191</v>
      </c>
      <c r="E7891" t="s">
        <v>46</v>
      </c>
      <c r="F7891" t="s">
        <v>50</v>
      </c>
      <c r="G7891" t="s">
        <v>23</v>
      </c>
      <c r="H7891" t="s">
        <v>24</v>
      </c>
      <c r="I7891" t="s">
        <v>25</v>
      </c>
      <c r="J7891" t="s">
        <v>2824</v>
      </c>
      <c r="K7891" t="s">
        <v>2096</v>
      </c>
      <c r="L7891" t="s">
        <v>164</v>
      </c>
      <c r="M7891" t="s">
        <v>81</v>
      </c>
      <c r="N7891">
        <f t="shared" si="861"/>
        <v>0</v>
      </c>
      <c r="O7891" t="str">
        <f t="shared" si="862"/>
        <v>No</v>
      </c>
      <c r="P7891">
        <f t="shared" si="863"/>
        <v>0</v>
      </c>
      <c r="Q7891">
        <f t="shared" si="864"/>
        <v>4813937689</v>
      </c>
      <c r="R7891">
        <f t="shared" si="865"/>
        <v>4.1933383153624479</v>
      </c>
      <c r="S7891" t="str">
        <f t="shared" si="866"/>
        <v>Acceptable</v>
      </c>
      <c r="T7891">
        <f>ROUNDUP(C7891,0)</f>
        <v>5</v>
      </c>
      <c r="U7891">
        <f>ROUNDDOWN(C7891,0)</f>
        <v>4</v>
      </c>
      <c r="V7891">
        <f>RIGHT(K7891,2)+2000</f>
        <v>2018</v>
      </c>
      <c r="W7891" t="str">
        <f>INDEX(_xlfn.TEXTSPLIT(K7891,"-"),1,2)</f>
        <v>May</v>
      </c>
      <c r="X7891" t="str">
        <f>INDEX(_xlfn.TEXTSPLIT(K7891,"-"),1,1)</f>
        <v>22</v>
      </c>
      <c r="Y7891">
        <f>INDEX(months!B:B,MATCH(Sheet1!W7891,months!A:A,0))</f>
        <v>5</v>
      </c>
      <c r="Z7891">
        <f t="shared" si="867"/>
        <v>43242</v>
      </c>
    </row>
    <row r="7892" spans="1:26" x14ac:dyDescent="0.2">
      <c r="A7892" t="s">
        <v>10880</v>
      </c>
      <c r="B7892" t="s">
        <v>3070</v>
      </c>
      <c r="C7892">
        <v>3.9</v>
      </c>
      <c r="D7892">
        <v>84</v>
      </c>
      <c r="E7892" t="s">
        <v>159</v>
      </c>
      <c r="F7892" t="s">
        <v>22</v>
      </c>
      <c r="G7892" t="s">
        <v>23</v>
      </c>
      <c r="H7892" t="s">
        <v>24</v>
      </c>
      <c r="I7892" t="s">
        <v>25</v>
      </c>
      <c r="J7892" t="s">
        <v>1537</v>
      </c>
      <c r="K7892" t="s">
        <v>10881</v>
      </c>
      <c r="L7892" t="s">
        <v>6140</v>
      </c>
      <c r="M7892" t="s">
        <v>72</v>
      </c>
      <c r="N7892">
        <f t="shared" si="861"/>
        <v>0</v>
      </c>
      <c r="O7892" t="str">
        <f t="shared" si="862"/>
        <v>No</v>
      </c>
      <c r="P7892">
        <f t="shared" si="863"/>
        <v>0</v>
      </c>
      <c r="Q7892">
        <f t="shared" si="864"/>
        <v>4813937689</v>
      </c>
      <c r="R7892">
        <f t="shared" si="865"/>
        <v>4.1933383153624479</v>
      </c>
      <c r="S7892" t="str">
        <f t="shared" si="866"/>
        <v>Acceptable</v>
      </c>
      <c r="T7892">
        <f>ROUNDUP(C7892,0)</f>
        <v>4</v>
      </c>
      <c r="U7892">
        <f>ROUNDDOWN(C7892,0)</f>
        <v>3</v>
      </c>
      <c r="V7892">
        <f>RIGHT(K7892,2)+2000</f>
        <v>2016</v>
      </c>
      <c r="W7892" t="str">
        <f>INDEX(_xlfn.TEXTSPLIT(K7892,"-"),1,2)</f>
        <v>Nov</v>
      </c>
      <c r="X7892" t="str">
        <f>INDEX(_xlfn.TEXTSPLIT(K7892,"-"),1,1)</f>
        <v>21</v>
      </c>
      <c r="Y7892">
        <f>INDEX(months!B:B,MATCH(Sheet1!W7892,months!A:A,0))</f>
        <v>11</v>
      </c>
      <c r="Z7892">
        <f t="shared" si="867"/>
        <v>42695</v>
      </c>
    </row>
    <row r="7893" spans="1:26" x14ac:dyDescent="0.2">
      <c r="A7893" t="s">
        <v>10882</v>
      </c>
      <c r="B7893" t="s">
        <v>3391</v>
      </c>
      <c r="D7893">
        <v>0</v>
      </c>
      <c r="E7893" t="s">
        <v>451</v>
      </c>
      <c r="F7893" t="s">
        <v>1010</v>
      </c>
      <c r="G7893" t="s">
        <v>23</v>
      </c>
      <c r="H7893" t="s">
        <v>24</v>
      </c>
      <c r="I7893" t="s">
        <v>25</v>
      </c>
      <c r="J7893" t="s">
        <v>3393</v>
      </c>
      <c r="K7893" t="s">
        <v>3636</v>
      </c>
      <c r="L7893" t="s">
        <v>59</v>
      </c>
      <c r="M7893" t="s">
        <v>86</v>
      </c>
      <c r="N7893">
        <f t="shared" si="861"/>
        <v>0</v>
      </c>
      <c r="O7893" t="str">
        <f t="shared" si="862"/>
        <v>No</v>
      </c>
      <c r="P7893">
        <f t="shared" si="863"/>
        <v>0</v>
      </c>
      <c r="Q7893">
        <f t="shared" si="864"/>
        <v>4813937689</v>
      </c>
      <c r="R7893">
        <f t="shared" si="865"/>
        <v>4.1933383153624479</v>
      </c>
      <c r="S7893" t="str">
        <f t="shared" si="866"/>
        <v>Acceptable</v>
      </c>
      <c r="T7893">
        <f>ROUNDUP(C7893,0)</f>
        <v>0</v>
      </c>
      <c r="U7893">
        <f>ROUNDDOWN(C7893,0)</f>
        <v>0</v>
      </c>
      <c r="V7893">
        <f>RIGHT(K7893,2)+2000</f>
        <v>2018</v>
      </c>
      <c r="W7893" t="str">
        <f>INDEX(_xlfn.TEXTSPLIT(K7893,"-"),1,2)</f>
        <v>Mar</v>
      </c>
      <c r="X7893" t="str">
        <f>INDEX(_xlfn.TEXTSPLIT(K7893,"-"),1,1)</f>
        <v>24</v>
      </c>
      <c r="Y7893">
        <f>INDEX(months!B:B,MATCH(Sheet1!W7893,months!A:A,0))</f>
        <v>3</v>
      </c>
      <c r="Z7893">
        <f t="shared" si="867"/>
        <v>43183</v>
      </c>
    </row>
    <row r="7894" spans="1:26" x14ac:dyDescent="0.2">
      <c r="A7894" t="s">
        <v>10883</v>
      </c>
      <c r="B7894" t="s">
        <v>3070</v>
      </c>
      <c r="C7894">
        <v>4.5</v>
      </c>
      <c r="D7894">
        <v>86</v>
      </c>
      <c r="E7894" t="s">
        <v>248</v>
      </c>
      <c r="F7894" t="s">
        <v>101</v>
      </c>
      <c r="G7894" t="s">
        <v>23</v>
      </c>
      <c r="H7894" t="s">
        <v>24</v>
      </c>
      <c r="I7894" t="s">
        <v>44</v>
      </c>
      <c r="J7894" t="s">
        <v>1537</v>
      </c>
      <c r="K7894" t="s">
        <v>2317</v>
      </c>
      <c r="L7894" t="s">
        <v>1962</v>
      </c>
      <c r="M7894" t="s">
        <v>81</v>
      </c>
      <c r="N7894">
        <f t="shared" si="861"/>
        <v>0</v>
      </c>
      <c r="O7894" t="str">
        <f t="shared" si="862"/>
        <v>No</v>
      </c>
      <c r="P7894">
        <f t="shared" si="863"/>
        <v>0</v>
      </c>
      <c r="Q7894">
        <f t="shared" si="864"/>
        <v>4813937689</v>
      </c>
      <c r="R7894">
        <f t="shared" si="865"/>
        <v>4.1933383153624479</v>
      </c>
      <c r="S7894" t="str">
        <f t="shared" si="866"/>
        <v>Acceptable</v>
      </c>
      <c r="T7894">
        <f>ROUNDUP(C7894,0)</f>
        <v>5</v>
      </c>
      <c r="U7894">
        <f>ROUNDDOWN(C7894,0)</f>
        <v>4</v>
      </c>
      <c r="V7894">
        <f>RIGHT(K7894,2)+2000</f>
        <v>2017</v>
      </c>
      <c r="W7894" t="str">
        <f>INDEX(_xlfn.TEXTSPLIT(K7894,"-"),1,2)</f>
        <v>Mar</v>
      </c>
      <c r="X7894" t="str">
        <f>INDEX(_xlfn.TEXTSPLIT(K7894,"-"),1,1)</f>
        <v>11</v>
      </c>
      <c r="Y7894">
        <f>INDEX(months!B:B,MATCH(Sheet1!W7894,months!A:A,0))</f>
        <v>3</v>
      </c>
      <c r="Z7894">
        <f t="shared" si="867"/>
        <v>42805</v>
      </c>
    </row>
    <row r="7895" spans="1:26" x14ac:dyDescent="0.2">
      <c r="A7895" t="s">
        <v>10884</v>
      </c>
      <c r="B7895" t="s">
        <v>3391</v>
      </c>
      <c r="D7895">
        <v>2</v>
      </c>
      <c r="E7895" t="s">
        <v>132</v>
      </c>
      <c r="F7895" t="s">
        <v>1010</v>
      </c>
      <c r="G7895" t="s">
        <v>649</v>
      </c>
      <c r="H7895" t="s">
        <v>2929</v>
      </c>
      <c r="I7895" t="s">
        <v>25</v>
      </c>
      <c r="J7895" t="s">
        <v>3393</v>
      </c>
      <c r="K7895" t="s">
        <v>6406</v>
      </c>
      <c r="L7895" t="s">
        <v>53</v>
      </c>
      <c r="M7895" t="s">
        <v>86</v>
      </c>
      <c r="N7895">
        <f t="shared" si="861"/>
        <v>0</v>
      </c>
      <c r="O7895" t="str">
        <f t="shared" si="862"/>
        <v>No</v>
      </c>
      <c r="P7895">
        <f t="shared" si="863"/>
        <v>0</v>
      </c>
      <c r="Q7895">
        <f t="shared" si="864"/>
        <v>4813937689</v>
      </c>
      <c r="R7895">
        <f t="shared" si="865"/>
        <v>4.1933383153624479</v>
      </c>
      <c r="S7895" t="str">
        <f t="shared" si="866"/>
        <v>Acceptable</v>
      </c>
      <c r="T7895">
        <f>ROUNDUP(C7895,0)</f>
        <v>0</v>
      </c>
      <c r="U7895">
        <f>ROUNDDOWN(C7895,0)</f>
        <v>0</v>
      </c>
      <c r="V7895">
        <f>RIGHT(K7895,2)+2000</f>
        <v>2016</v>
      </c>
      <c r="W7895" t="str">
        <f>INDEX(_xlfn.TEXTSPLIT(K7895,"-"),1,2)</f>
        <v>Jul</v>
      </c>
      <c r="X7895" t="str">
        <f>INDEX(_xlfn.TEXTSPLIT(K7895,"-"),1,1)</f>
        <v>8</v>
      </c>
      <c r="Y7895">
        <f>INDEX(months!B:B,MATCH(Sheet1!W7895,months!A:A,0))</f>
        <v>7</v>
      </c>
      <c r="Z7895">
        <f t="shared" si="867"/>
        <v>42559</v>
      </c>
    </row>
    <row r="7896" spans="1:26" x14ac:dyDescent="0.2">
      <c r="A7896" t="s">
        <v>10885</v>
      </c>
      <c r="B7896" t="s">
        <v>3391</v>
      </c>
      <c r="C7896">
        <v>3.4</v>
      </c>
      <c r="D7896">
        <v>35</v>
      </c>
      <c r="E7896" t="s">
        <v>172</v>
      </c>
      <c r="F7896" t="s">
        <v>775</v>
      </c>
      <c r="G7896" t="s">
        <v>649</v>
      </c>
      <c r="H7896" t="s">
        <v>10886</v>
      </c>
      <c r="I7896" t="s">
        <v>25</v>
      </c>
      <c r="J7896" t="s">
        <v>3393</v>
      </c>
      <c r="K7896" t="s">
        <v>10887</v>
      </c>
      <c r="L7896" t="s">
        <v>2082</v>
      </c>
      <c r="M7896" t="s">
        <v>237</v>
      </c>
      <c r="N7896">
        <f t="shared" si="861"/>
        <v>0</v>
      </c>
      <c r="O7896" t="str">
        <f t="shared" si="862"/>
        <v>No</v>
      </c>
      <c r="P7896">
        <f t="shared" si="863"/>
        <v>0</v>
      </c>
      <c r="Q7896">
        <f t="shared" si="864"/>
        <v>4813937689</v>
      </c>
      <c r="R7896">
        <f t="shared" si="865"/>
        <v>4.1933383153624479</v>
      </c>
      <c r="S7896" t="str">
        <f t="shared" si="866"/>
        <v>Acceptable</v>
      </c>
      <c r="T7896">
        <f>ROUNDUP(C7896,0)</f>
        <v>4</v>
      </c>
      <c r="U7896">
        <f>ROUNDDOWN(C7896,0)</f>
        <v>3</v>
      </c>
      <c r="V7896">
        <f>RIGHT(K7896,2)+2000</f>
        <v>2015</v>
      </c>
      <c r="W7896" t="str">
        <f>INDEX(_xlfn.TEXTSPLIT(K7896,"-"),1,2)</f>
        <v>May</v>
      </c>
      <c r="X7896" t="str">
        <f>INDEX(_xlfn.TEXTSPLIT(K7896,"-"),1,1)</f>
        <v>27</v>
      </c>
      <c r="Y7896">
        <f>INDEX(months!B:B,MATCH(Sheet1!W7896,months!A:A,0))</f>
        <v>5</v>
      </c>
      <c r="Z7896">
        <f t="shared" si="867"/>
        <v>42151</v>
      </c>
    </row>
    <row r="7897" spans="1:26" x14ac:dyDescent="0.2">
      <c r="A7897" t="s">
        <v>10888</v>
      </c>
      <c r="B7897" t="s">
        <v>3944</v>
      </c>
      <c r="C7897">
        <v>5</v>
      </c>
      <c r="D7897">
        <v>4</v>
      </c>
      <c r="E7897" t="s">
        <v>983</v>
      </c>
      <c r="F7897" t="s">
        <v>775</v>
      </c>
      <c r="G7897" t="s">
        <v>23</v>
      </c>
      <c r="H7897" t="s">
        <v>24</v>
      </c>
      <c r="I7897" t="s">
        <v>25</v>
      </c>
      <c r="J7897" t="s">
        <v>3945</v>
      </c>
      <c r="K7897" t="s">
        <v>8397</v>
      </c>
      <c r="L7897" t="s">
        <v>180</v>
      </c>
      <c r="M7897" t="s">
        <v>86</v>
      </c>
      <c r="N7897">
        <f t="shared" si="861"/>
        <v>0</v>
      </c>
      <c r="O7897" t="str">
        <f t="shared" si="862"/>
        <v>No</v>
      </c>
      <c r="P7897">
        <f t="shared" si="863"/>
        <v>0</v>
      </c>
      <c r="Q7897">
        <f t="shared" si="864"/>
        <v>4813937689</v>
      </c>
      <c r="R7897">
        <f t="shared" si="865"/>
        <v>4.1933383153624479</v>
      </c>
      <c r="S7897" t="str">
        <f t="shared" si="866"/>
        <v>Acceptable</v>
      </c>
      <c r="T7897">
        <f>ROUNDUP(C7897,0)</f>
        <v>5</v>
      </c>
      <c r="U7897">
        <f>ROUNDDOWN(C7897,0)</f>
        <v>5</v>
      </c>
      <c r="V7897">
        <f>RIGHT(K7897,2)+2000</f>
        <v>2016</v>
      </c>
      <c r="W7897" t="str">
        <f>INDEX(_xlfn.TEXTSPLIT(K7897,"-"),1,2)</f>
        <v>May</v>
      </c>
      <c r="X7897" t="str">
        <f>INDEX(_xlfn.TEXTSPLIT(K7897,"-"),1,1)</f>
        <v>16</v>
      </c>
      <c r="Y7897">
        <f>INDEX(months!B:B,MATCH(Sheet1!W7897,months!A:A,0))</f>
        <v>5</v>
      </c>
      <c r="Z7897">
        <f t="shared" si="867"/>
        <v>42506</v>
      </c>
    </row>
    <row r="7898" spans="1:26" x14ac:dyDescent="0.2">
      <c r="A7898" t="s">
        <v>10889</v>
      </c>
      <c r="B7898" t="s">
        <v>1790</v>
      </c>
      <c r="C7898">
        <v>5</v>
      </c>
      <c r="D7898">
        <v>1</v>
      </c>
      <c r="E7898" t="s">
        <v>899</v>
      </c>
      <c r="F7898" t="s">
        <v>1005</v>
      </c>
      <c r="G7898" t="s">
        <v>23</v>
      </c>
      <c r="H7898" t="s">
        <v>24</v>
      </c>
      <c r="I7898" t="s">
        <v>25</v>
      </c>
      <c r="J7898" t="s">
        <v>1791</v>
      </c>
      <c r="K7898" t="s">
        <v>10890</v>
      </c>
      <c r="L7898" t="s">
        <v>157</v>
      </c>
      <c r="M7898" t="s">
        <v>47</v>
      </c>
      <c r="N7898">
        <f t="shared" si="861"/>
        <v>0</v>
      </c>
      <c r="O7898" t="str">
        <f t="shared" si="862"/>
        <v>No</v>
      </c>
      <c r="P7898">
        <f t="shared" si="863"/>
        <v>0</v>
      </c>
      <c r="Q7898">
        <f t="shared" si="864"/>
        <v>4813937689</v>
      </c>
      <c r="R7898">
        <f t="shared" si="865"/>
        <v>4.1933383153624479</v>
      </c>
      <c r="S7898" t="str">
        <f t="shared" si="866"/>
        <v>Acceptable</v>
      </c>
      <c r="T7898">
        <f>ROUNDUP(C7898,0)</f>
        <v>5</v>
      </c>
      <c r="U7898">
        <f>ROUNDDOWN(C7898,0)</f>
        <v>5</v>
      </c>
      <c r="V7898">
        <f>RIGHT(K7898,2)+2000</f>
        <v>2017</v>
      </c>
      <c r="W7898" t="str">
        <f>INDEX(_xlfn.TEXTSPLIT(K7898,"-"),1,2)</f>
        <v>Apr</v>
      </c>
      <c r="X7898" t="str">
        <f>INDEX(_xlfn.TEXTSPLIT(K7898,"-"),1,1)</f>
        <v>20</v>
      </c>
      <c r="Y7898">
        <f>INDEX(months!B:B,MATCH(Sheet1!W7898,months!A:A,0))</f>
        <v>4</v>
      </c>
      <c r="Z7898">
        <f t="shared" si="867"/>
        <v>42845</v>
      </c>
    </row>
    <row r="7899" spans="1:26" x14ac:dyDescent="0.2">
      <c r="A7899" t="s">
        <v>10891</v>
      </c>
      <c r="B7899" t="s">
        <v>3391</v>
      </c>
      <c r="D7899">
        <v>3</v>
      </c>
      <c r="E7899" t="s">
        <v>10892</v>
      </c>
      <c r="F7899" t="s">
        <v>1005</v>
      </c>
      <c r="G7899" t="s">
        <v>649</v>
      </c>
      <c r="H7899" t="s">
        <v>3310</v>
      </c>
      <c r="I7899" t="s">
        <v>25</v>
      </c>
      <c r="J7899" t="s">
        <v>3393</v>
      </c>
      <c r="K7899" t="s">
        <v>10842</v>
      </c>
      <c r="L7899" t="s">
        <v>10893</v>
      </c>
      <c r="M7899" t="s">
        <v>434</v>
      </c>
      <c r="N7899">
        <f t="shared" si="861"/>
        <v>0</v>
      </c>
      <c r="O7899" t="str">
        <f t="shared" si="862"/>
        <v>No</v>
      </c>
      <c r="P7899">
        <f t="shared" si="863"/>
        <v>0</v>
      </c>
      <c r="Q7899">
        <f t="shared" si="864"/>
        <v>4813937689</v>
      </c>
      <c r="R7899">
        <f t="shared" si="865"/>
        <v>4.1933383153624479</v>
      </c>
      <c r="S7899" t="str">
        <f t="shared" si="866"/>
        <v>Acceptable</v>
      </c>
      <c r="T7899">
        <f>ROUNDUP(C7899,0)</f>
        <v>0</v>
      </c>
      <c r="U7899">
        <f>ROUNDDOWN(C7899,0)</f>
        <v>0</v>
      </c>
      <c r="V7899">
        <f>RIGHT(K7899,2)+2000</f>
        <v>2014</v>
      </c>
      <c r="W7899" t="str">
        <f>INDEX(_xlfn.TEXTSPLIT(K7899,"-"),1,2)</f>
        <v>Jan</v>
      </c>
      <c r="X7899" t="str">
        <f>INDEX(_xlfn.TEXTSPLIT(K7899,"-"),1,1)</f>
        <v>22</v>
      </c>
      <c r="Y7899">
        <f>INDEX(months!B:B,MATCH(Sheet1!W7899,months!A:A,0))</f>
        <v>1</v>
      </c>
      <c r="Z7899">
        <f t="shared" si="867"/>
        <v>41661</v>
      </c>
    </row>
    <row r="7900" spans="1:26" x14ac:dyDescent="0.2">
      <c r="A7900" t="s">
        <v>10894</v>
      </c>
      <c r="B7900" t="s">
        <v>3391</v>
      </c>
      <c r="D7900">
        <v>2</v>
      </c>
      <c r="E7900" t="s">
        <v>88</v>
      </c>
      <c r="F7900" t="s">
        <v>1010</v>
      </c>
      <c r="G7900" t="s">
        <v>649</v>
      </c>
      <c r="H7900" t="s">
        <v>2929</v>
      </c>
      <c r="I7900" t="s">
        <v>25</v>
      </c>
      <c r="J7900" t="s">
        <v>3393</v>
      </c>
      <c r="K7900" t="s">
        <v>10895</v>
      </c>
      <c r="L7900" t="s">
        <v>53</v>
      </c>
      <c r="M7900" t="s">
        <v>86</v>
      </c>
      <c r="N7900">
        <f t="shared" si="861"/>
        <v>0</v>
      </c>
      <c r="O7900" t="str">
        <f t="shared" si="862"/>
        <v>No</v>
      </c>
      <c r="P7900">
        <f t="shared" si="863"/>
        <v>0</v>
      </c>
      <c r="Q7900">
        <f t="shared" si="864"/>
        <v>4813937689</v>
      </c>
      <c r="R7900">
        <f t="shared" si="865"/>
        <v>4.1933383153624479</v>
      </c>
      <c r="S7900" t="str">
        <f t="shared" si="866"/>
        <v>Acceptable</v>
      </c>
      <c r="T7900">
        <f>ROUNDUP(C7900,0)</f>
        <v>0</v>
      </c>
      <c r="U7900">
        <f>ROUNDDOWN(C7900,0)</f>
        <v>0</v>
      </c>
      <c r="V7900">
        <f>RIGHT(K7900,2)+2000</f>
        <v>2016</v>
      </c>
      <c r="W7900" t="str">
        <f>INDEX(_xlfn.TEXTSPLIT(K7900,"-"),1,2)</f>
        <v>Jul</v>
      </c>
      <c r="X7900" t="str">
        <f>INDEX(_xlfn.TEXTSPLIT(K7900,"-"),1,1)</f>
        <v>9</v>
      </c>
      <c r="Y7900">
        <f>INDEX(months!B:B,MATCH(Sheet1!W7900,months!A:A,0))</f>
        <v>7</v>
      </c>
      <c r="Z7900">
        <f t="shared" si="867"/>
        <v>42560</v>
      </c>
    </row>
    <row r="7901" spans="1:26" x14ac:dyDescent="0.2">
      <c r="A7901" t="s">
        <v>10896</v>
      </c>
      <c r="B7901" t="s">
        <v>3391</v>
      </c>
      <c r="C7901">
        <v>4.8</v>
      </c>
      <c r="D7901">
        <v>12</v>
      </c>
      <c r="E7901" t="s">
        <v>970</v>
      </c>
      <c r="F7901" t="s">
        <v>1010</v>
      </c>
      <c r="G7901" t="s">
        <v>649</v>
      </c>
      <c r="H7901" t="s">
        <v>1002</v>
      </c>
      <c r="I7901" t="s">
        <v>25</v>
      </c>
      <c r="J7901" t="s">
        <v>3393</v>
      </c>
      <c r="K7901" t="s">
        <v>10842</v>
      </c>
      <c r="L7901" t="s">
        <v>180</v>
      </c>
      <c r="M7901" t="s">
        <v>86</v>
      </c>
      <c r="N7901">
        <f t="shared" si="861"/>
        <v>0</v>
      </c>
      <c r="O7901" t="str">
        <f t="shared" si="862"/>
        <v>No</v>
      </c>
      <c r="P7901">
        <f t="shared" si="863"/>
        <v>0</v>
      </c>
      <c r="Q7901">
        <f t="shared" si="864"/>
        <v>4813937689</v>
      </c>
      <c r="R7901">
        <f t="shared" si="865"/>
        <v>4.1933383153624479</v>
      </c>
      <c r="S7901" t="str">
        <f t="shared" si="866"/>
        <v>Acceptable</v>
      </c>
      <c r="T7901">
        <f>ROUNDUP(C7901,0)</f>
        <v>5</v>
      </c>
      <c r="U7901">
        <f>ROUNDDOWN(C7901,0)</f>
        <v>4</v>
      </c>
      <c r="V7901">
        <f>RIGHT(K7901,2)+2000</f>
        <v>2014</v>
      </c>
      <c r="W7901" t="str">
        <f>INDEX(_xlfn.TEXTSPLIT(K7901,"-"),1,2)</f>
        <v>Jan</v>
      </c>
      <c r="X7901" t="str">
        <f>INDEX(_xlfn.TEXTSPLIT(K7901,"-"),1,1)</f>
        <v>22</v>
      </c>
      <c r="Y7901">
        <f>INDEX(months!B:B,MATCH(Sheet1!W7901,months!A:A,0))</f>
        <v>1</v>
      </c>
      <c r="Z7901">
        <f t="shared" si="867"/>
        <v>41661</v>
      </c>
    </row>
    <row r="7902" spans="1:26" x14ac:dyDescent="0.2">
      <c r="A7902" t="s">
        <v>10897</v>
      </c>
      <c r="B7902" t="s">
        <v>3391</v>
      </c>
      <c r="C7902">
        <v>3.6</v>
      </c>
      <c r="D7902">
        <v>35</v>
      </c>
      <c r="E7902" t="s">
        <v>2985</v>
      </c>
      <c r="F7902" t="s">
        <v>22</v>
      </c>
      <c r="G7902" t="s">
        <v>23</v>
      </c>
      <c r="H7902" t="s">
        <v>24</v>
      </c>
      <c r="I7902" t="s">
        <v>25</v>
      </c>
      <c r="J7902" t="s">
        <v>3393</v>
      </c>
      <c r="K7902" t="s">
        <v>1539</v>
      </c>
      <c r="L7902" t="s">
        <v>420</v>
      </c>
      <c r="M7902" t="s">
        <v>86</v>
      </c>
      <c r="N7902">
        <f t="shared" si="861"/>
        <v>0</v>
      </c>
      <c r="O7902" t="str">
        <f t="shared" si="862"/>
        <v>No</v>
      </c>
      <c r="P7902">
        <f t="shared" si="863"/>
        <v>0</v>
      </c>
      <c r="Q7902">
        <f t="shared" si="864"/>
        <v>4813937689</v>
      </c>
      <c r="R7902">
        <f t="shared" si="865"/>
        <v>4.1933383153624479</v>
      </c>
      <c r="S7902" t="str">
        <f t="shared" si="866"/>
        <v>Acceptable</v>
      </c>
      <c r="T7902">
        <f>ROUNDUP(C7902,0)</f>
        <v>4</v>
      </c>
      <c r="U7902">
        <f>ROUNDDOWN(C7902,0)</f>
        <v>3</v>
      </c>
      <c r="V7902">
        <f>RIGHT(K7902,2)+2000</f>
        <v>2018</v>
      </c>
      <c r="W7902" t="str">
        <f>INDEX(_xlfn.TEXTSPLIT(K7902,"-"),1,2)</f>
        <v>Jan</v>
      </c>
      <c r="X7902" t="str">
        <f>INDEX(_xlfn.TEXTSPLIT(K7902,"-"),1,1)</f>
        <v>20</v>
      </c>
      <c r="Y7902">
        <f>INDEX(months!B:B,MATCH(Sheet1!W7902,months!A:A,0))</f>
        <v>1</v>
      </c>
      <c r="Z7902">
        <f t="shared" si="867"/>
        <v>43120</v>
      </c>
    </row>
    <row r="7903" spans="1:26" x14ac:dyDescent="0.2">
      <c r="A7903" t="s">
        <v>10898</v>
      </c>
      <c r="B7903" t="s">
        <v>3391</v>
      </c>
      <c r="D7903">
        <v>0</v>
      </c>
      <c r="E7903" t="s">
        <v>1213</v>
      </c>
      <c r="F7903" t="s">
        <v>1005</v>
      </c>
      <c r="G7903" t="s">
        <v>23</v>
      </c>
      <c r="H7903" t="s">
        <v>24</v>
      </c>
      <c r="I7903" t="s">
        <v>25</v>
      </c>
      <c r="J7903" t="s">
        <v>3393</v>
      </c>
      <c r="K7903" t="s">
        <v>226</v>
      </c>
      <c r="L7903" t="s">
        <v>59</v>
      </c>
      <c r="M7903" t="s">
        <v>86</v>
      </c>
      <c r="N7903">
        <f t="shared" si="861"/>
        <v>0</v>
      </c>
      <c r="O7903" t="str">
        <f t="shared" si="862"/>
        <v>No</v>
      </c>
      <c r="P7903">
        <f t="shared" si="863"/>
        <v>0</v>
      </c>
      <c r="Q7903">
        <f t="shared" si="864"/>
        <v>4813937689</v>
      </c>
      <c r="R7903">
        <f t="shared" si="865"/>
        <v>4.1933383153624479</v>
      </c>
      <c r="S7903" t="str">
        <f t="shared" si="866"/>
        <v>Acceptable</v>
      </c>
      <c r="T7903">
        <f>ROUNDUP(C7903,0)</f>
        <v>0</v>
      </c>
      <c r="U7903">
        <f>ROUNDDOWN(C7903,0)</f>
        <v>0</v>
      </c>
      <c r="V7903">
        <f>RIGHT(K7903,2)+2000</f>
        <v>2018</v>
      </c>
      <c r="W7903" t="str">
        <f>INDEX(_xlfn.TEXTSPLIT(K7903,"-"),1,2)</f>
        <v>Jul</v>
      </c>
      <c r="X7903" t="str">
        <f>INDEX(_xlfn.TEXTSPLIT(K7903,"-"),1,1)</f>
        <v>18</v>
      </c>
      <c r="Y7903">
        <f>INDEX(months!B:B,MATCH(Sheet1!W7903,months!A:A,0))</f>
        <v>7</v>
      </c>
      <c r="Z7903">
        <f t="shared" si="867"/>
        <v>43299</v>
      </c>
    </row>
    <row r="7904" spans="1:26" x14ac:dyDescent="0.2">
      <c r="A7904" t="s">
        <v>10899</v>
      </c>
      <c r="B7904" t="s">
        <v>1790</v>
      </c>
      <c r="C7904">
        <v>4.3</v>
      </c>
      <c r="D7904">
        <v>693</v>
      </c>
      <c r="E7904" t="s">
        <v>296</v>
      </c>
      <c r="F7904" t="s">
        <v>50</v>
      </c>
      <c r="G7904" t="s">
        <v>23</v>
      </c>
      <c r="H7904" t="s">
        <v>24</v>
      </c>
      <c r="I7904" t="s">
        <v>44</v>
      </c>
      <c r="J7904" t="s">
        <v>1791</v>
      </c>
      <c r="K7904" t="s">
        <v>1807</v>
      </c>
      <c r="L7904" t="s">
        <v>10900</v>
      </c>
      <c r="M7904" t="s">
        <v>47</v>
      </c>
      <c r="N7904">
        <f t="shared" si="861"/>
        <v>0</v>
      </c>
      <c r="O7904" t="str">
        <f t="shared" si="862"/>
        <v>No</v>
      </c>
      <c r="P7904">
        <f t="shared" si="863"/>
        <v>0</v>
      </c>
      <c r="Q7904">
        <f t="shared" si="864"/>
        <v>4813937689</v>
      </c>
      <c r="R7904">
        <f t="shared" si="865"/>
        <v>4.1933383153624479</v>
      </c>
      <c r="S7904" t="str">
        <f t="shared" si="866"/>
        <v>Acceptable</v>
      </c>
      <c r="T7904">
        <f>ROUNDUP(C7904,0)</f>
        <v>5</v>
      </c>
      <c r="U7904">
        <f>ROUNDDOWN(C7904,0)</f>
        <v>4</v>
      </c>
      <c r="V7904">
        <f>RIGHT(K7904,2)+2000</f>
        <v>2018</v>
      </c>
      <c r="W7904" t="str">
        <f>INDEX(_xlfn.TEXTSPLIT(K7904,"-"),1,2)</f>
        <v>May</v>
      </c>
      <c r="X7904" t="str">
        <f>INDEX(_xlfn.TEXTSPLIT(K7904,"-"),1,1)</f>
        <v>3</v>
      </c>
      <c r="Y7904">
        <f>INDEX(months!B:B,MATCH(Sheet1!W7904,months!A:A,0))</f>
        <v>5</v>
      </c>
      <c r="Z7904">
        <f t="shared" si="867"/>
        <v>43223</v>
      </c>
    </row>
    <row r="7905" spans="1:26" x14ac:dyDescent="0.2">
      <c r="A7905" t="s">
        <v>10901</v>
      </c>
      <c r="B7905" t="s">
        <v>1790</v>
      </c>
      <c r="C7905">
        <v>4</v>
      </c>
      <c r="D7905">
        <v>347</v>
      </c>
      <c r="E7905" t="s">
        <v>42</v>
      </c>
      <c r="F7905" t="s">
        <v>22</v>
      </c>
      <c r="G7905" t="s">
        <v>23</v>
      </c>
      <c r="H7905" t="s">
        <v>24</v>
      </c>
      <c r="I7905" t="s">
        <v>25</v>
      </c>
      <c r="J7905" t="s">
        <v>1791</v>
      </c>
      <c r="K7905" t="s">
        <v>4026</v>
      </c>
      <c r="L7905" t="s">
        <v>10902</v>
      </c>
      <c r="M7905" t="s">
        <v>81</v>
      </c>
      <c r="N7905">
        <f t="shared" si="861"/>
        <v>0</v>
      </c>
      <c r="O7905" t="str">
        <f t="shared" si="862"/>
        <v>No</v>
      </c>
      <c r="P7905">
        <f t="shared" si="863"/>
        <v>0</v>
      </c>
      <c r="Q7905">
        <f t="shared" si="864"/>
        <v>4813937689</v>
      </c>
      <c r="R7905">
        <f t="shared" si="865"/>
        <v>4.1933383153624479</v>
      </c>
      <c r="S7905" t="str">
        <f t="shared" si="866"/>
        <v>Acceptable</v>
      </c>
      <c r="T7905">
        <f>ROUNDUP(C7905,0)</f>
        <v>4</v>
      </c>
      <c r="U7905">
        <f>ROUNDDOWN(C7905,0)</f>
        <v>4</v>
      </c>
      <c r="V7905">
        <f>RIGHT(K7905,2)+2000</f>
        <v>2018</v>
      </c>
      <c r="W7905" t="str">
        <f>INDEX(_xlfn.TEXTSPLIT(K7905,"-"),1,2)</f>
        <v>Feb</v>
      </c>
      <c r="X7905" t="str">
        <f>INDEX(_xlfn.TEXTSPLIT(K7905,"-"),1,1)</f>
        <v>6</v>
      </c>
      <c r="Y7905">
        <f>INDEX(months!B:B,MATCH(Sheet1!W7905,months!A:A,0))</f>
        <v>2</v>
      </c>
      <c r="Z7905">
        <f t="shared" si="867"/>
        <v>43137</v>
      </c>
    </row>
    <row r="7906" spans="1:26" x14ac:dyDescent="0.2">
      <c r="A7906" t="s">
        <v>10903</v>
      </c>
      <c r="B7906" t="s">
        <v>1790</v>
      </c>
      <c r="C7906">
        <v>4.5</v>
      </c>
      <c r="D7906">
        <v>853</v>
      </c>
      <c r="E7906" t="s">
        <v>256</v>
      </c>
      <c r="F7906" t="s">
        <v>22</v>
      </c>
      <c r="G7906" t="s">
        <v>23</v>
      </c>
      <c r="H7906" t="s">
        <v>24</v>
      </c>
      <c r="I7906" t="s">
        <v>25</v>
      </c>
      <c r="J7906" t="s">
        <v>1791</v>
      </c>
      <c r="K7906" t="s">
        <v>125</v>
      </c>
      <c r="L7906" t="s">
        <v>10904</v>
      </c>
      <c r="M7906" t="s">
        <v>81</v>
      </c>
      <c r="N7906">
        <f t="shared" si="861"/>
        <v>0</v>
      </c>
      <c r="O7906" t="str">
        <f t="shared" si="862"/>
        <v>No</v>
      </c>
      <c r="P7906">
        <f t="shared" si="863"/>
        <v>0</v>
      </c>
      <c r="Q7906">
        <f t="shared" si="864"/>
        <v>4813937689</v>
      </c>
      <c r="R7906">
        <f t="shared" si="865"/>
        <v>4.1933383153624479</v>
      </c>
      <c r="S7906" t="str">
        <f t="shared" si="866"/>
        <v>Acceptable</v>
      </c>
      <c r="T7906">
        <f>ROUNDUP(C7906,0)</f>
        <v>5</v>
      </c>
      <c r="U7906">
        <f>ROUNDDOWN(C7906,0)</f>
        <v>4</v>
      </c>
      <c r="V7906">
        <f>RIGHT(K7906,2)+2000</f>
        <v>2018</v>
      </c>
      <c r="W7906" t="str">
        <f>INDEX(_xlfn.TEXTSPLIT(K7906,"-"),1,2)</f>
        <v>Jul</v>
      </c>
      <c r="X7906" t="str">
        <f>INDEX(_xlfn.TEXTSPLIT(K7906,"-"),1,1)</f>
        <v>12</v>
      </c>
      <c r="Y7906">
        <f>INDEX(months!B:B,MATCH(Sheet1!W7906,months!A:A,0))</f>
        <v>7</v>
      </c>
      <c r="Z7906">
        <f t="shared" si="867"/>
        <v>43293</v>
      </c>
    </row>
    <row r="7907" spans="1:26" x14ac:dyDescent="0.2">
      <c r="A7907" t="s">
        <v>10905</v>
      </c>
      <c r="B7907" t="s">
        <v>4950</v>
      </c>
      <c r="C7907">
        <v>4.5999999999999996</v>
      </c>
      <c r="D7907">
        <v>48</v>
      </c>
      <c r="E7907" t="s">
        <v>550</v>
      </c>
      <c r="F7907" t="s">
        <v>775</v>
      </c>
      <c r="G7907" t="s">
        <v>23</v>
      </c>
      <c r="H7907" t="s">
        <v>24</v>
      </c>
      <c r="I7907" t="s">
        <v>25</v>
      </c>
      <c r="J7907" t="s">
        <v>4951</v>
      </c>
      <c r="K7907" t="s">
        <v>3200</v>
      </c>
      <c r="L7907" t="s">
        <v>98</v>
      </c>
      <c r="M7907" t="s">
        <v>81</v>
      </c>
      <c r="N7907">
        <f t="shared" si="861"/>
        <v>0</v>
      </c>
      <c r="O7907" t="str">
        <f t="shared" si="862"/>
        <v>No</v>
      </c>
      <c r="P7907">
        <f t="shared" si="863"/>
        <v>0</v>
      </c>
      <c r="Q7907">
        <f t="shared" si="864"/>
        <v>4813937689</v>
      </c>
      <c r="R7907">
        <f t="shared" si="865"/>
        <v>4.1933383153624479</v>
      </c>
      <c r="S7907" t="str">
        <f t="shared" si="866"/>
        <v>Acceptable</v>
      </c>
      <c r="T7907">
        <f>ROUNDUP(C7907,0)</f>
        <v>5</v>
      </c>
      <c r="U7907">
        <f>ROUNDDOWN(C7907,0)</f>
        <v>4</v>
      </c>
      <c r="V7907">
        <f>RIGHT(K7907,2)+2000</f>
        <v>2017</v>
      </c>
      <c r="W7907" t="str">
        <f>INDEX(_xlfn.TEXTSPLIT(K7907,"-"),1,2)</f>
        <v>Nov</v>
      </c>
      <c r="X7907" t="str">
        <f>INDEX(_xlfn.TEXTSPLIT(K7907,"-"),1,1)</f>
        <v>22</v>
      </c>
      <c r="Y7907">
        <f>INDEX(months!B:B,MATCH(Sheet1!W7907,months!A:A,0))</f>
        <v>11</v>
      </c>
      <c r="Z7907">
        <f t="shared" si="867"/>
        <v>43061</v>
      </c>
    </row>
    <row r="7908" spans="1:26" x14ac:dyDescent="0.2">
      <c r="A7908" t="s">
        <v>10906</v>
      </c>
      <c r="B7908" t="s">
        <v>1790</v>
      </c>
      <c r="C7908">
        <v>4.7</v>
      </c>
      <c r="D7908">
        <v>6208</v>
      </c>
      <c r="E7908" t="s">
        <v>31</v>
      </c>
      <c r="F7908" t="s">
        <v>50</v>
      </c>
      <c r="G7908" t="s">
        <v>23</v>
      </c>
      <c r="H7908" t="s">
        <v>24</v>
      </c>
      <c r="I7908" t="s">
        <v>25</v>
      </c>
      <c r="J7908" t="s">
        <v>1791</v>
      </c>
      <c r="K7908" t="s">
        <v>253</v>
      </c>
      <c r="L7908" t="s">
        <v>1972</v>
      </c>
      <c r="M7908" t="s">
        <v>274</v>
      </c>
      <c r="N7908">
        <f t="shared" si="861"/>
        <v>0</v>
      </c>
      <c r="O7908" t="str">
        <f t="shared" si="862"/>
        <v>No</v>
      </c>
      <c r="P7908">
        <f t="shared" si="863"/>
        <v>0</v>
      </c>
      <c r="Q7908">
        <f t="shared" si="864"/>
        <v>4813937689</v>
      </c>
      <c r="R7908">
        <f t="shared" si="865"/>
        <v>4.1933383153624479</v>
      </c>
      <c r="S7908" t="str">
        <f t="shared" si="866"/>
        <v>Acceptable</v>
      </c>
      <c r="T7908">
        <f>ROUNDUP(C7908,0)</f>
        <v>5</v>
      </c>
      <c r="U7908">
        <f>ROUNDDOWN(C7908,0)</f>
        <v>4</v>
      </c>
      <c r="V7908">
        <f>RIGHT(K7908,2)+2000</f>
        <v>2018</v>
      </c>
      <c r="W7908" t="str">
        <f>INDEX(_xlfn.TEXTSPLIT(K7908,"-"),1,2)</f>
        <v>Jun</v>
      </c>
      <c r="X7908" t="str">
        <f>INDEX(_xlfn.TEXTSPLIT(K7908,"-"),1,1)</f>
        <v>12</v>
      </c>
      <c r="Y7908">
        <f>INDEX(months!B:B,MATCH(Sheet1!W7908,months!A:A,0))</f>
        <v>6</v>
      </c>
      <c r="Z7908">
        <f t="shared" si="867"/>
        <v>43263</v>
      </c>
    </row>
    <row r="7909" spans="1:26" x14ac:dyDescent="0.2">
      <c r="A7909" t="s">
        <v>10907</v>
      </c>
      <c r="B7909" t="s">
        <v>1790</v>
      </c>
      <c r="C7909">
        <v>3.8</v>
      </c>
      <c r="D7909">
        <v>480</v>
      </c>
      <c r="E7909" t="s">
        <v>186</v>
      </c>
      <c r="F7909" t="s">
        <v>57</v>
      </c>
      <c r="G7909" t="s">
        <v>23</v>
      </c>
      <c r="H7909" t="s">
        <v>24</v>
      </c>
      <c r="I7909" t="s">
        <v>25</v>
      </c>
      <c r="J7909" t="s">
        <v>1791</v>
      </c>
      <c r="K7909" t="s">
        <v>390</v>
      </c>
      <c r="L7909" t="s">
        <v>747</v>
      </c>
      <c r="M7909" t="s">
        <v>86</v>
      </c>
      <c r="N7909">
        <f t="shared" si="861"/>
        <v>0</v>
      </c>
      <c r="O7909" t="str">
        <f t="shared" si="862"/>
        <v>No</v>
      </c>
      <c r="P7909">
        <f t="shared" si="863"/>
        <v>0</v>
      </c>
      <c r="Q7909">
        <f t="shared" si="864"/>
        <v>4813937689</v>
      </c>
      <c r="R7909">
        <f t="shared" si="865"/>
        <v>4.1933383153624479</v>
      </c>
      <c r="S7909" t="str">
        <f t="shared" si="866"/>
        <v>Acceptable</v>
      </c>
      <c r="T7909">
        <f>ROUNDUP(C7909,0)</f>
        <v>4</v>
      </c>
      <c r="U7909">
        <f>ROUNDDOWN(C7909,0)</f>
        <v>3</v>
      </c>
      <c r="V7909">
        <f>RIGHT(K7909,2)+2000</f>
        <v>2018</v>
      </c>
      <c r="W7909" t="str">
        <f>INDEX(_xlfn.TEXTSPLIT(K7909,"-"),1,2)</f>
        <v>May</v>
      </c>
      <c r="X7909" t="str">
        <f>INDEX(_xlfn.TEXTSPLIT(K7909,"-"),1,1)</f>
        <v>24</v>
      </c>
      <c r="Y7909">
        <f>INDEX(months!B:B,MATCH(Sheet1!W7909,months!A:A,0))</f>
        <v>5</v>
      </c>
      <c r="Z7909">
        <f t="shared" si="867"/>
        <v>43244</v>
      </c>
    </row>
    <row r="7910" spans="1:26" x14ac:dyDescent="0.2">
      <c r="A7910" t="s">
        <v>10908</v>
      </c>
      <c r="B7910" t="s">
        <v>1790</v>
      </c>
      <c r="C7910">
        <v>3.4</v>
      </c>
      <c r="D7910">
        <v>295</v>
      </c>
      <c r="E7910" t="s">
        <v>46</v>
      </c>
      <c r="F7910" t="s">
        <v>22</v>
      </c>
      <c r="G7910" t="s">
        <v>23</v>
      </c>
      <c r="H7910" t="s">
        <v>24</v>
      </c>
      <c r="I7910" t="s">
        <v>25</v>
      </c>
      <c r="J7910" t="s">
        <v>1791</v>
      </c>
      <c r="K7910" t="s">
        <v>680</v>
      </c>
      <c r="L7910" t="s">
        <v>7135</v>
      </c>
      <c r="M7910" t="s">
        <v>54</v>
      </c>
      <c r="N7910">
        <f t="shared" si="861"/>
        <v>0</v>
      </c>
      <c r="O7910" t="str">
        <f t="shared" si="862"/>
        <v>No</v>
      </c>
      <c r="P7910">
        <f t="shared" si="863"/>
        <v>0</v>
      </c>
      <c r="Q7910">
        <f t="shared" si="864"/>
        <v>4813937689</v>
      </c>
      <c r="R7910">
        <f t="shared" si="865"/>
        <v>4.1933383153624479</v>
      </c>
      <c r="S7910" t="str">
        <f t="shared" si="866"/>
        <v>Acceptable</v>
      </c>
      <c r="T7910">
        <f>ROUNDUP(C7910,0)</f>
        <v>4</v>
      </c>
      <c r="U7910">
        <f>ROUNDDOWN(C7910,0)</f>
        <v>3</v>
      </c>
      <c r="V7910">
        <f>RIGHT(K7910,2)+2000</f>
        <v>2018</v>
      </c>
      <c r="W7910" t="str">
        <f>INDEX(_xlfn.TEXTSPLIT(K7910,"-"),1,2)</f>
        <v>Feb</v>
      </c>
      <c r="X7910" t="str">
        <f>INDEX(_xlfn.TEXTSPLIT(K7910,"-"),1,1)</f>
        <v>13</v>
      </c>
      <c r="Y7910">
        <f>INDEX(months!B:B,MATCH(Sheet1!W7910,months!A:A,0))</f>
        <v>2</v>
      </c>
      <c r="Z7910">
        <f t="shared" si="867"/>
        <v>43144</v>
      </c>
    </row>
    <row r="7911" spans="1:26" x14ac:dyDescent="0.2">
      <c r="A7911" t="s">
        <v>10909</v>
      </c>
      <c r="B7911" t="s">
        <v>1790</v>
      </c>
      <c r="C7911">
        <v>4.7</v>
      </c>
      <c r="D7911">
        <v>2374</v>
      </c>
      <c r="E7911" t="s">
        <v>271</v>
      </c>
      <c r="F7911" t="s">
        <v>22</v>
      </c>
      <c r="G7911" t="s">
        <v>23</v>
      </c>
      <c r="H7911" t="s">
        <v>24</v>
      </c>
      <c r="I7911" t="s">
        <v>25</v>
      </c>
      <c r="J7911" t="s">
        <v>1791</v>
      </c>
      <c r="K7911" t="s">
        <v>84</v>
      </c>
      <c r="L7911" t="s">
        <v>10910</v>
      </c>
      <c r="M7911" t="s">
        <v>274</v>
      </c>
      <c r="N7911">
        <f t="shared" si="861"/>
        <v>0</v>
      </c>
      <c r="O7911" t="str">
        <f t="shared" si="862"/>
        <v>No</v>
      </c>
      <c r="P7911">
        <f t="shared" si="863"/>
        <v>0</v>
      </c>
      <c r="Q7911">
        <f t="shared" si="864"/>
        <v>4813937689</v>
      </c>
      <c r="R7911">
        <f t="shared" si="865"/>
        <v>4.1933383153624479</v>
      </c>
      <c r="S7911" t="str">
        <f t="shared" si="866"/>
        <v>Acceptable</v>
      </c>
      <c r="T7911">
        <f>ROUNDUP(C7911,0)</f>
        <v>5</v>
      </c>
      <c r="U7911">
        <f>ROUNDDOWN(C7911,0)</f>
        <v>4</v>
      </c>
      <c r="V7911">
        <f>RIGHT(K7911,2)+2000</f>
        <v>2018</v>
      </c>
      <c r="W7911" t="str">
        <f>INDEX(_xlfn.TEXTSPLIT(K7911,"-"),1,2)</f>
        <v>Jul</v>
      </c>
      <c r="X7911" t="str">
        <f>INDEX(_xlfn.TEXTSPLIT(K7911,"-"),1,1)</f>
        <v>31</v>
      </c>
      <c r="Y7911">
        <f>INDEX(months!B:B,MATCH(Sheet1!W7911,months!A:A,0))</f>
        <v>7</v>
      </c>
      <c r="Z7911">
        <f t="shared" si="867"/>
        <v>43312</v>
      </c>
    </row>
    <row r="7912" spans="1:26" x14ac:dyDescent="0.2">
      <c r="A7912" t="s">
        <v>10911</v>
      </c>
      <c r="B7912" t="s">
        <v>1790</v>
      </c>
      <c r="C7912">
        <v>4</v>
      </c>
      <c r="D7912">
        <v>253</v>
      </c>
      <c r="E7912" t="s">
        <v>42</v>
      </c>
      <c r="F7912" t="s">
        <v>22</v>
      </c>
      <c r="G7912" t="s">
        <v>23</v>
      </c>
      <c r="H7912" t="s">
        <v>24</v>
      </c>
      <c r="I7912" t="s">
        <v>25</v>
      </c>
      <c r="J7912" t="s">
        <v>1791</v>
      </c>
      <c r="K7912" t="s">
        <v>1310</v>
      </c>
      <c r="L7912" t="s">
        <v>10912</v>
      </c>
      <c r="M7912" t="s">
        <v>29</v>
      </c>
      <c r="N7912">
        <f t="shared" si="861"/>
        <v>0</v>
      </c>
      <c r="O7912" t="str">
        <f t="shared" si="862"/>
        <v>No</v>
      </c>
      <c r="P7912">
        <f t="shared" si="863"/>
        <v>0</v>
      </c>
      <c r="Q7912">
        <f t="shared" si="864"/>
        <v>4813937689</v>
      </c>
      <c r="R7912">
        <f t="shared" si="865"/>
        <v>4.1933383153624479</v>
      </c>
      <c r="S7912" t="str">
        <f t="shared" si="866"/>
        <v>Acceptable</v>
      </c>
      <c r="T7912">
        <f>ROUNDUP(C7912,0)</f>
        <v>4</v>
      </c>
      <c r="U7912">
        <f>ROUNDDOWN(C7912,0)</f>
        <v>4</v>
      </c>
      <c r="V7912">
        <f>RIGHT(K7912,2)+2000</f>
        <v>2018</v>
      </c>
      <c r="W7912" t="str">
        <f>INDEX(_xlfn.TEXTSPLIT(K7912,"-"),1,2)</f>
        <v>May</v>
      </c>
      <c r="X7912" t="str">
        <f>INDEX(_xlfn.TEXTSPLIT(K7912,"-"),1,1)</f>
        <v>2</v>
      </c>
      <c r="Y7912">
        <f>INDEX(months!B:B,MATCH(Sheet1!W7912,months!A:A,0))</f>
        <v>5</v>
      </c>
      <c r="Z7912">
        <f t="shared" si="867"/>
        <v>43222</v>
      </c>
    </row>
    <row r="7913" spans="1:26" x14ac:dyDescent="0.2">
      <c r="A7913" t="s">
        <v>10913</v>
      </c>
      <c r="B7913" t="s">
        <v>1790</v>
      </c>
      <c r="C7913">
        <v>4.5999999999999996</v>
      </c>
      <c r="D7913">
        <v>1231</v>
      </c>
      <c r="E7913" t="s">
        <v>31</v>
      </c>
      <c r="F7913" t="s">
        <v>22</v>
      </c>
      <c r="G7913" t="s">
        <v>23</v>
      </c>
      <c r="H7913" t="s">
        <v>24</v>
      </c>
      <c r="I7913" t="s">
        <v>25</v>
      </c>
      <c r="J7913" t="s">
        <v>1791</v>
      </c>
      <c r="K7913" t="s">
        <v>253</v>
      </c>
      <c r="L7913" t="s">
        <v>1972</v>
      </c>
      <c r="M7913" t="s">
        <v>274</v>
      </c>
      <c r="N7913">
        <f t="shared" si="861"/>
        <v>0</v>
      </c>
      <c r="O7913" t="str">
        <f t="shared" si="862"/>
        <v>No</v>
      </c>
      <c r="P7913">
        <f t="shared" si="863"/>
        <v>0</v>
      </c>
      <c r="Q7913">
        <f t="shared" si="864"/>
        <v>4813937689</v>
      </c>
      <c r="R7913">
        <f t="shared" si="865"/>
        <v>4.1933383153624479</v>
      </c>
      <c r="S7913" t="str">
        <f t="shared" si="866"/>
        <v>Acceptable</v>
      </c>
      <c r="T7913">
        <f>ROUNDUP(C7913,0)</f>
        <v>5</v>
      </c>
      <c r="U7913">
        <f>ROUNDDOWN(C7913,0)</f>
        <v>4</v>
      </c>
      <c r="V7913">
        <f>RIGHT(K7913,2)+2000</f>
        <v>2018</v>
      </c>
      <c r="W7913" t="str">
        <f>INDEX(_xlfn.TEXTSPLIT(K7913,"-"),1,2)</f>
        <v>Jun</v>
      </c>
      <c r="X7913" t="str">
        <f>INDEX(_xlfn.TEXTSPLIT(K7913,"-"),1,1)</f>
        <v>12</v>
      </c>
      <c r="Y7913">
        <f>INDEX(months!B:B,MATCH(Sheet1!W7913,months!A:A,0))</f>
        <v>6</v>
      </c>
      <c r="Z7913">
        <f t="shared" si="867"/>
        <v>43263</v>
      </c>
    </row>
    <row r="7914" spans="1:26" x14ac:dyDescent="0.2">
      <c r="A7914" t="s">
        <v>10914</v>
      </c>
      <c r="B7914" t="s">
        <v>1790</v>
      </c>
      <c r="C7914">
        <v>2</v>
      </c>
      <c r="D7914">
        <v>207</v>
      </c>
      <c r="E7914" t="s">
        <v>289</v>
      </c>
      <c r="F7914" t="s">
        <v>22</v>
      </c>
      <c r="G7914" t="s">
        <v>23</v>
      </c>
      <c r="H7914" t="s">
        <v>24</v>
      </c>
      <c r="I7914" t="s">
        <v>25</v>
      </c>
      <c r="J7914" t="s">
        <v>1791</v>
      </c>
      <c r="K7914" t="s">
        <v>1178</v>
      </c>
      <c r="L7914" t="s">
        <v>6862</v>
      </c>
      <c r="M7914" t="s">
        <v>54</v>
      </c>
      <c r="N7914">
        <f t="shared" si="861"/>
        <v>0</v>
      </c>
      <c r="O7914" t="str">
        <f t="shared" si="862"/>
        <v>No</v>
      </c>
      <c r="P7914">
        <f t="shared" si="863"/>
        <v>0</v>
      </c>
      <c r="Q7914">
        <f t="shared" si="864"/>
        <v>4813937689</v>
      </c>
      <c r="R7914">
        <f t="shared" si="865"/>
        <v>4.1933383153624479</v>
      </c>
      <c r="S7914" t="str">
        <f t="shared" si="866"/>
        <v>Acceptable</v>
      </c>
      <c r="T7914">
        <f>ROUNDUP(C7914,0)</f>
        <v>2</v>
      </c>
      <c r="U7914">
        <f>ROUNDDOWN(C7914,0)</f>
        <v>2</v>
      </c>
      <c r="V7914">
        <f>RIGHT(K7914,2)+2000</f>
        <v>2018</v>
      </c>
      <c r="W7914" t="str">
        <f>INDEX(_xlfn.TEXTSPLIT(K7914,"-"),1,2)</f>
        <v>Feb</v>
      </c>
      <c r="X7914" t="str">
        <f>INDEX(_xlfn.TEXTSPLIT(K7914,"-"),1,1)</f>
        <v>16</v>
      </c>
      <c r="Y7914">
        <f>INDEX(months!B:B,MATCH(Sheet1!W7914,months!A:A,0))</f>
        <v>2</v>
      </c>
      <c r="Z7914">
        <f t="shared" si="867"/>
        <v>43147</v>
      </c>
    </row>
    <row r="7915" spans="1:26" x14ac:dyDescent="0.2">
      <c r="A7915" t="s">
        <v>10915</v>
      </c>
      <c r="B7915" t="s">
        <v>1790</v>
      </c>
      <c r="C7915">
        <v>4.3</v>
      </c>
      <c r="D7915">
        <v>231</v>
      </c>
      <c r="E7915" t="s">
        <v>308</v>
      </c>
      <c r="F7915" t="s">
        <v>22</v>
      </c>
      <c r="G7915" t="s">
        <v>23</v>
      </c>
      <c r="H7915" t="s">
        <v>24</v>
      </c>
      <c r="I7915" t="s">
        <v>25</v>
      </c>
      <c r="J7915" t="s">
        <v>1791</v>
      </c>
      <c r="K7915" t="s">
        <v>8049</v>
      </c>
      <c r="L7915" t="s">
        <v>10916</v>
      </c>
      <c r="M7915" t="s">
        <v>29</v>
      </c>
      <c r="N7915">
        <f t="shared" si="861"/>
        <v>0</v>
      </c>
      <c r="O7915" t="str">
        <f t="shared" si="862"/>
        <v>No</v>
      </c>
      <c r="P7915">
        <f t="shared" si="863"/>
        <v>0</v>
      </c>
      <c r="Q7915">
        <f t="shared" si="864"/>
        <v>4813937689</v>
      </c>
      <c r="R7915">
        <f t="shared" si="865"/>
        <v>4.1933383153624479</v>
      </c>
      <c r="S7915" t="str">
        <f t="shared" si="866"/>
        <v>Acceptable</v>
      </c>
      <c r="T7915">
        <f>ROUNDUP(C7915,0)</f>
        <v>5</v>
      </c>
      <c r="U7915">
        <f>ROUNDDOWN(C7915,0)</f>
        <v>4</v>
      </c>
      <c r="V7915">
        <f>RIGHT(K7915,2)+2000</f>
        <v>2017</v>
      </c>
      <c r="W7915" t="str">
        <f>INDEX(_xlfn.TEXTSPLIT(K7915,"-"),1,2)</f>
        <v>Sep</v>
      </c>
      <c r="X7915" t="str">
        <f>INDEX(_xlfn.TEXTSPLIT(K7915,"-"),1,1)</f>
        <v>15</v>
      </c>
      <c r="Y7915">
        <f>INDEX(months!B:B,MATCH(Sheet1!W7915,months!A:A,0))</f>
        <v>9</v>
      </c>
      <c r="Z7915">
        <f t="shared" si="867"/>
        <v>42993</v>
      </c>
    </row>
    <row r="7916" spans="1:26" x14ac:dyDescent="0.2">
      <c r="A7916" t="s">
        <v>10917</v>
      </c>
      <c r="B7916" t="s">
        <v>1790</v>
      </c>
      <c r="C7916">
        <v>2</v>
      </c>
      <c r="D7916">
        <v>314</v>
      </c>
      <c r="E7916" t="s">
        <v>223</v>
      </c>
      <c r="F7916" t="s">
        <v>22</v>
      </c>
      <c r="G7916" t="s">
        <v>23</v>
      </c>
      <c r="H7916" t="s">
        <v>24</v>
      </c>
      <c r="I7916" t="s">
        <v>25</v>
      </c>
      <c r="J7916" t="s">
        <v>1791</v>
      </c>
      <c r="K7916" t="s">
        <v>3002</v>
      </c>
      <c r="L7916" t="s">
        <v>10918</v>
      </c>
      <c r="M7916" t="s">
        <v>47</v>
      </c>
      <c r="N7916">
        <f t="shared" si="861"/>
        <v>0</v>
      </c>
      <c r="O7916" t="str">
        <f t="shared" si="862"/>
        <v>No</v>
      </c>
      <c r="P7916">
        <f t="shared" si="863"/>
        <v>0</v>
      </c>
      <c r="Q7916">
        <f t="shared" si="864"/>
        <v>4813937689</v>
      </c>
      <c r="R7916">
        <f t="shared" si="865"/>
        <v>4.1933383153624479</v>
      </c>
      <c r="S7916" t="str">
        <f t="shared" si="866"/>
        <v>Acceptable</v>
      </c>
      <c r="T7916">
        <f>ROUNDUP(C7916,0)</f>
        <v>2</v>
      </c>
      <c r="U7916">
        <f>ROUNDDOWN(C7916,0)</f>
        <v>2</v>
      </c>
      <c r="V7916">
        <f>RIGHT(K7916,2)+2000</f>
        <v>2017</v>
      </c>
      <c r="W7916" t="str">
        <f>INDEX(_xlfn.TEXTSPLIT(K7916,"-"),1,2)</f>
        <v>Mar</v>
      </c>
      <c r="X7916" t="str">
        <f>INDEX(_xlfn.TEXTSPLIT(K7916,"-"),1,1)</f>
        <v>14</v>
      </c>
      <c r="Y7916">
        <f>INDEX(months!B:B,MATCH(Sheet1!W7916,months!A:A,0))</f>
        <v>3</v>
      </c>
      <c r="Z7916">
        <f t="shared" si="867"/>
        <v>42808</v>
      </c>
    </row>
    <row r="7917" spans="1:26" x14ac:dyDescent="0.2">
      <c r="A7917" t="s">
        <v>10919</v>
      </c>
      <c r="B7917" t="s">
        <v>1790</v>
      </c>
      <c r="C7917">
        <v>3.6</v>
      </c>
      <c r="D7917">
        <v>117</v>
      </c>
      <c r="E7917" t="s">
        <v>42</v>
      </c>
      <c r="F7917" t="s">
        <v>22</v>
      </c>
      <c r="G7917" t="s">
        <v>23</v>
      </c>
      <c r="H7917" t="s">
        <v>24</v>
      </c>
      <c r="I7917" t="s">
        <v>25</v>
      </c>
      <c r="J7917" t="s">
        <v>1791</v>
      </c>
      <c r="K7917" t="s">
        <v>951</v>
      </c>
      <c r="L7917" t="s">
        <v>10920</v>
      </c>
      <c r="M7917" t="s">
        <v>47</v>
      </c>
      <c r="N7917">
        <f t="shared" si="861"/>
        <v>0</v>
      </c>
      <c r="O7917" t="str">
        <f t="shared" si="862"/>
        <v>No</v>
      </c>
      <c r="P7917">
        <f t="shared" si="863"/>
        <v>0</v>
      </c>
      <c r="Q7917">
        <f t="shared" si="864"/>
        <v>4813937689</v>
      </c>
      <c r="R7917">
        <f t="shared" si="865"/>
        <v>4.1933383153624479</v>
      </c>
      <c r="S7917" t="str">
        <f t="shared" si="866"/>
        <v>Acceptable</v>
      </c>
      <c r="T7917">
        <f>ROUNDUP(C7917,0)</f>
        <v>4</v>
      </c>
      <c r="U7917">
        <f>ROUNDDOWN(C7917,0)</f>
        <v>3</v>
      </c>
      <c r="V7917">
        <f>RIGHT(K7917,2)+2000</f>
        <v>2018</v>
      </c>
      <c r="W7917" t="str">
        <f>INDEX(_xlfn.TEXTSPLIT(K7917,"-"),1,2)</f>
        <v>Jun</v>
      </c>
      <c r="X7917" t="str">
        <f>INDEX(_xlfn.TEXTSPLIT(K7917,"-"),1,1)</f>
        <v>22</v>
      </c>
      <c r="Y7917">
        <f>INDEX(months!B:B,MATCH(Sheet1!W7917,months!A:A,0))</f>
        <v>6</v>
      </c>
      <c r="Z7917">
        <f t="shared" si="867"/>
        <v>43273</v>
      </c>
    </row>
    <row r="7918" spans="1:26" x14ac:dyDescent="0.2">
      <c r="A7918" t="s">
        <v>10921</v>
      </c>
      <c r="B7918" t="s">
        <v>1790</v>
      </c>
      <c r="C7918">
        <v>4.7</v>
      </c>
      <c r="D7918">
        <v>3661</v>
      </c>
      <c r="E7918" t="s">
        <v>31</v>
      </c>
      <c r="F7918" t="s">
        <v>57</v>
      </c>
      <c r="G7918" t="s">
        <v>23</v>
      </c>
      <c r="H7918" t="s">
        <v>24</v>
      </c>
      <c r="I7918" t="s">
        <v>25</v>
      </c>
      <c r="J7918" t="s">
        <v>1791</v>
      </c>
      <c r="K7918" t="s">
        <v>253</v>
      </c>
      <c r="L7918" t="s">
        <v>1972</v>
      </c>
      <c r="M7918" t="s">
        <v>274</v>
      </c>
      <c r="N7918">
        <f t="shared" si="861"/>
        <v>0</v>
      </c>
      <c r="O7918" t="str">
        <f t="shared" si="862"/>
        <v>No</v>
      </c>
      <c r="P7918">
        <f t="shared" si="863"/>
        <v>0</v>
      </c>
      <c r="Q7918">
        <f t="shared" si="864"/>
        <v>4813937689</v>
      </c>
      <c r="R7918">
        <f t="shared" si="865"/>
        <v>4.1933383153624479</v>
      </c>
      <c r="S7918" t="str">
        <f t="shared" si="866"/>
        <v>Acceptable</v>
      </c>
      <c r="T7918">
        <f>ROUNDUP(C7918,0)</f>
        <v>5</v>
      </c>
      <c r="U7918">
        <f>ROUNDDOWN(C7918,0)</f>
        <v>4</v>
      </c>
      <c r="V7918">
        <f>RIGHT(K7918,2)+2000</f>
        <v>2018</v>
      </c>
      <c r="W7918" t="str">
        <f>INDEX(_xlfn.TEXTSPLIT(K7918,"-"),1,2)</f>
        <v>Jun</v>
      </c>
      <c r="X7918" t="str">
        <f>INDEX(_xlfn.TEXTSPLIT(K7918,"-"),1,1)</f>
        <v>12</v>
      </c>
      <c r="Y7918">
        <f>INDEX(months!B:B,MATCH(Sheet1!W7918,months!A:A,0))</f>
        <v>6</v>
      </c>
      <c r="Z7918">
        <f t="shared" si="867"/>
        <v>43263</v>
      </c>
    </row>
    <row r="7919" spans="1:26" x14ac:dyDescent="0.2">
      <c r="A7919" t="s">
        <v>10922</v>
      </c>
      <c r="B7919" t="s">
        <v>1790</v>
      </c>
      <c r="C7919">
        <v>3.5</v>
      </c>
      <c r="D7919">
        <v>805</v>
      </c>
      <c r="E7919" t="s">
        <v>619</v>
      </c>
      <c r="F7919" t="s">
        <v>57</v>
      </c>
      <c r="G7919" t="s">
        <v>23</v>
      </c>
      <c r="H7919" t="s">
        <v>24</v>
      </c>
      <c r="I7919" t="s">
        <v>25</v>
      </c>
      <c r="J7919" t="s">
        <v>1791</v>
      </c>
      <c r="K7919" t="s">
        <v>410</v>
      </c>
      <c r="L7919" t="s">
        <v>10923</v>
      </c>
      <c r="M7919" t="s">
        <v>274</v>
      </c>
      <c r="N7919">
        <f t="shared" si="861"/>
        <v>0</v>
      </c>
      <c r="O7919" t="str">
        <f t="shared" si="862"/>
        <v>No</v>
      </c>
      <c r="P7919">
        <f t="shared" si="863"/>
        <v>0</v>
      </c>
      <c r="Q7919">
        <f t="shared" si="864"/>
        <v>4813937689</v>
      </c>
      <c r="R7919">
        <f t="shared" si="865"/>
        <v>4.1933383153624479</v>
      </c>
      <c r="S7919" t="str">
        <f t="shared" si="866"/>
        <v>Acceptable</v>
      </c>
      <c r="T7919">
        <f>ROUNDUP(C7919,0)</f>
        <v>4</v>
      </c>
      <c r="U7919">
        <f>ROUNDDOWN(C7919,0)</f>
        <v>3</v>
      </c>
      <c r="V7919">
        <f>RIGHT(K7919,2)+2000</f>
        <v>2018</v>
      </c>
      <c r="W7919" t="str">
        <f>INDEX(_xlfn.TEXTSPLIT(K7919,"-"),1,2)</f>
        <v>Jul</v>
      </c>
      <c r="X7919" t="str">
        <f>INDEX(_xlfn.TEXTSPLIT(K7919,"-"),1,1)</f>
        <v>17</v>
      </c>
      <c r="Y7919">
        <f>INDEX(months!B:B,MATCH(Sheet1!W7919,months!A:A,0))</f>
        <v>7</v>
      </c>
      <c r="Z7919">
        <f t="shared" si="867"/>
        <v>43298</v>
      </c>
    </row>
    <row r="7920" spans="1:26" x14ac:dyDescent="0.2">
      <c r="A7920" t="s">
        <v>10924</v>
      </c>
      <c r="B7920" t="s">
        <v>1790</v>
      </c>
      <c r="C7920">
        <v>4</v>
      </c>
      <c r="D7920">
        <v>732</v>
      </c>
      <c r="E7920" t="s">
        <v>104</v>
      </c>
      <c r="F7920" t="s">
        <v>57</v>
      </c>
      <c r="G7920" t="s">
        <v>23</v>
      </c>
      <c r="H7920" t="s">
        <v>24</v>
      </c>
      <c r="I7920" t="s">
        <v>25</v>
      </c>
      <c r="J7920" t="s">
        <v>1791</v>
      </c>
      <c r="K7920" t="s">
        <v>90</v>
      </c>
      <c r="L7920" t="s">
        <v>10925</v>
      </c>
      <c r="M7920" t="s">
        <v>86</v>
      </c>
      <c r="N7920">
        <f t="shared" si="861"/>
        <v>0</v>
      </c>
      <c r="O7920" t="str">
        <f t="shared" si="862"/>
        <v>No</v>
      </c>
      <c r="P7920">
        <f t="shared" si="863"/>
        <v>0</v>
      </c>
      <c r="Q7920">
        <f t="shared" si="864"/>
        <v>4813937689</v>
      </c>
      <c r="R7920">
        <f t="shared" si="865"/>
        <v>4.1933383153624479</v>
      </c>
      <c r="S7920" t="str">
        <f t="shared" si="866"/>
        <v>Acceptable</v>
      </c>
      <c r="T7920">
        <f>ROUNDUP(C7920,0)</f>
        <v>4</v>
      </c>
      <c r="U7920">
        <f>ROUNDDOWN(C7920,0)</f>
        <v>4</v>
      </c>
      <c r="V7920">
        <f>RIGHT(K7920,2)+2000</f>
        <v>2018</v>
      </c>
      <c r="W7920" t="str">
        <f>INDEX(_xlfn.TEXTSPLIT(K7920,"-"),1,2)</f>
        <v>Apr</v>
      </c>
      <c r="X7920" t="str">
        <f>INDEX(_xlfn.TEXTSPLIT(K7920,"-"),1,1)</f>
        <v>2</v>
      </c>
      <c r="Y7920">
        <f>INDEX(months!B:B,MATCH(Sheet1!W7920,months!A:A,0))</f>
        <v>4</v>
      </c>
      <c r="Z7920">
        <f t="shared" si="867"/>
        <v>43192</v>
      </c>
    </row>
    <row r="7921" spans="1:26" x14ac:dyDescent="0.2">
      <c r="A7921" t="s">
        <v>10926</v>
      </c>
      <c r="B7921" t="s">
        <v>1790</v>
      </c>
      <c r="C7921">
        <v>3.5</v>
      </c>
      <c r="D7921">
        <v>256</v>
      </c>
      <c r="E7921" t="s">
        <v>78</v>
      </c>
      <c r="F7921" t="s">
        <v>22</v>
      </c>
      <c r="G7921" t="s">
        <v>23</v>
      </c>
      <c r="H7921" t="s">
        <v>24</v>
      </c>
      <c r="I7921" t="s">
        <v>25</v>
      </c>
      <c r="J7921" t="s">
        <v>1791</v>
      </c>
      <c r="K7921" t="s">
        <v>5506</v>
      </c>
      <c r="L7921" t="s">
        <v>10927</v>
      </c>
      <c r="M7921" t="s">
        <v>29</v>
      </c>
      <c r="N7921">
        <f t="shared" si="861"/>
        <v>0</v>
      </c>
      <c r="O7921" t="str">
        <f t="shared" si="862"/>
        <v>No</v>
      </c>
      <c r="P7921">
        <f t="shared" si="863"/>
        <v>0</v>
      </c>
      <c r="Q7921">
        <f t="shared" si="864"/>
        <v>4813937689</v>
      </c>
      <c r="R7921">
        <f t="shared" si="865"/>
        <v>4.1933383153624479</v>
      </c>
      <c r="S7921" t="str">
        <f t="shared" si="866"/>
        <v>Acceptable</v>
      </c>
      <c r="T7921">
        <f>ROUNDUP(C7921,0)</f>
        <v>4</v>
      </c>
      <c r="U7921">
        <f>ROUNDDOWN(C7921,0)</f>
        <v>3</v>
      </c>
      <c r="V7921">
        <f>RIGHT(K7921,2)+2000</f>
        <v>2017</v>
      </c>
      <c r="W7921" t="str">
        <f>INDEX(_xlfn.TEXTSPLIT(K7921,"-"),1,2)</f>
        <v>Nov</v>
      </c>
      <c r="X7921" t="str">
        <f>INDEX(_xlfn.TEXTSPLIT(K7921,"-"),1,1)</f>
        <v>2</v>
      </c>
      <c r="Y7921">
        <f>INDEX(months!B:B,MATCH(Sheet1!W7921,months!A:A,0))</f>
        <v>11</v>
      </c>
      <c r="Z7921">
        <f t="shared" si="867"/>
        <v>43041</v>
      </c>
    </row>
    <row r="7922" spans="1:26" x14ac:dyDescent="0.2">
      <c r="A7922" t="s">
        <v>10928</v>
      </c>
      <c r="B7922" t="s">
        <v>1790</v>
      </c>
      <c r="C7922">
        <v>4.3</v>
      </c>
      <c r="D7922">
        <v>323</v>
      </c>
      <c r="E7922" t="s">
        <v>108</v>
      </c>
      <c r="F7922" t="s">
        <v>22</v>
      </c>
      <c r="G7922" t="s">
        <v>23</v>
      </c>
      <c r="H7922" t="s">
        <v>24</v>
      </c>
      <c r="I7922" t="s">
        <v>25</v>
      </c>
      <c r="J7922" t="s">
        <v>1791</v>
      </c>
      <c r="K7922" t="s">
        <v>4301</v>
      </c>
      <c r="L7922" t="s">
        <v>10916</v>
      </c>
      <c r="M7922" t="s">
        <v>29</v>
      </c>
      <c r="N7922">
        <f t="shared" si="861"/>
        <v>0</v>
      </c>
      <c r="O7922" t="str">
        <f t="shared" si="862"/>
        <v>No</v>
      </c>
      <c r="P7922">
        <f t="shared" si="863"/>
        <v>0</v>
      </c>
      <c r="Q7922">
        <f t="shared" si="864"/>
        <v>4813937689</v>
      </c>
      <c r="R7922">
        <f t="shared" si="865"/>
        <v>4.1933383153624479</v>
      </c>
      <c r="S7922" t="str">
        <f t="shared" si="866"/>
        <v>Acceptable</v>
      </c>
      <c r="T7922">
        <f>ROUNDUP(C7922,0)</f>
        <v>5</v>
      </c>
      <c r="U7922">
        <f>ROUNDDOWN(C7922,0)</f>
        <v>4</v>
      </c>
      <c r="V7922">
        <f>RIGHT(K7922,2)+2000</f>
        <v>2017</v>
      </c>
      <c r="W7922" t="str">
        <f>INDEX(_xlfn.TEXTSPLIT(K7922,"-"),1,2)</f>
        <v>Sep</v>
      </c>
      <c r="X7922" t="str">
        <f>INDEX(_xlfn.TEXTSPLIT(K7922,"-"),1,1)</f>
        <v>8</v>
      </c>
      <c r="Y7922">
        <f>INDEX(months!B:B,MATCH(Sheet1!W7922,months!A:A,0))</f>
        <v>9</v>
      </c>
      <c r="Z7922">
        <f t="shared" si="867"/>
        <v>42986</v>
      </c>
    </row>
    <row r="7923" spans="1:26" x14ac:dyDescent="0.2">
      <c r="A7923" t="s">
        <v>10929</v>
      </c>
      <c r="B7923" t="s">
        <v>1790</v>
      </c>
      <c r="C7923">
        <v>4.0999999999999996</v>
      </c>
      <c r="D7923">
        <v>196</v>
      </c>
      <c r="E7923" t="s">
        <v>550</v>
      </c>
      <c r="F7923" t="s">
        <v>22</v>
      </c>
      <c r="G7923" t="s">
        <v>23</v>
      </c>
      <c r="H7923" t="s">
        <v>24</v>
      </c>
      <c r="I7923" t="s">
        <v>25</v>
      </c>
      <c r="J7923" t="s">
        <v>1791</v>
      </c>
      <c r="K7923" t="s">
        <v>1689</v>
      </c>
      <c r="L7923" t="s">
        <v>1308</v>
      </c>
      <c r="M7923" t="s">
        <v>54</v>
      </c>
      <c r="N7923">
        <f t="shared" si="861"/>
        <v>0</v>
      </c>
      <c r="O7923" t="str">
        <f t="shared" si="862"/>
        <v>No</v>
      </c>
      <c r="P7923">
        <f t="shared" si="863"/>
        <v>0</v>
      </c>
      <c r="Q7923">
        <f t="shared" si="864"/>
        <v>4813937689</v>
      </c>
      <c r="R7923">
        <f t="shared" si="865"/>
        <v>4.1933383153624479</v>
      </c>
      <c r="S7923" t="str">
        <f t="shared" si="866"/>
        <v>Acceptable</v>
      </c>
      <c r="T7923">
        <f>ROUNDUP(C7923,0)</f>
        <v>5</v>
      </c>
      <c r="U7923">
        <f>ROUNDDOWN(C7923,0)</f>
        <v>4</v>
      </c>
      <c r="V7923">
        <f>RIGHT(K7923,2)+2000</f>
        <v>2018</v>
      </c>
      <c r="W7923" t="str">
        <f>INDEX(_xlfn.TEXTSPLIT(K7923,"-"),1,2)</f>
        <v>Jun</v>
      </c>
      <c r="X7923" t="str">
        <f>INDEX(_xlfn.TEXTSPLIT(K7923,"-"),1,1)</f>
        <v>30</v>
      </c>
      <c r="Y7923">
        <f>INDEX(months!B:B,MATCH(Sheet1!W7923,months!A:A,0))</f>
        <v>6</v>
      </c>
      <c r="Z7923">
        <f t="shared" si="867"/>
        <v>43281</v>
      </c>
    </row>
    <row r="7924" spans="1:26" x14ac:dyDescent="0.2">
      <c r="A7924" t="s">
        <v>10930</v>
      </c>
      <c r="B7924" t="s">
        <v>1790</v>
      </c>
      <c r="C7924">
        <v>4.5999999999999996</v>
      </c>
      <c r="D7924">
        <v>1992</v>
      </c>
      <c r="E7924" t="s">
        <v>172</v>
      </c>
      <c r="F7924" t="s">
        <v>57</v>
      </c>
      <c r="G7924" t="s">
        <v>23</v>
      </c>
      <c r="H7924" t="s">
        <v>24</v>
      </c>
      <c r="I7924" t="s">
        <v>25</v>
      </c>
      <c r="J7924" t="s">
        <v>1791</v>
      </c>
      <c r="K7924" t="s">
        <v>52</v>
      </c>
      <c r="L7924" t="s">
        <v>10931</v>
      </c>
      <c r="M7924" t="s">
        <v>274</v>
      </c>
      <c r="N7924">
        <f t="shared" si="861"/>
        <v>0</v>
      </c>
      <c r="O7924" t="str">
        <f t="shared" si="862"/>
        <v>No</v>
      </c>
      <c r="P7924">
        <f t="shared" si="863"/>
        <v>0</v>
      </c>
      <c r="Q7924">
        <f t="shared" si="864"/>
        <v>4813937689</v>
      </c>
      <c r="R7924">
        <f t="shared" si="865"/>
        <v>4.1933383153624479</v>
      </c>
      <c r="S7924" t="str">
        <f t="shared" si="866"/>
        <v>Acceptable</v>
      </c>
      <c r="T7924">
        <f>ROUNDUP(C7924,0)</f>
        <v>5</v>
      </c>
      <c r="U7924">
        <f>ROUNDDOWN(C7924,0)</f>
        <v>4</v>
      </c>
      <c r="V7924">
        <f>RIGHT(K7924,2)+2000</f>
        <v>2018</v>
      </c>
      <c r="W7924" t="str">
        <f>INDEX(_xlfn.TEXTSPLIT(K7924,"-"),1,2)</f>
        <v>Jun</v>
      </c>
      <c r="X7924" t="str">
        <f>INDEX(_xlfn.TEXTSPLIT(K7924,"-"),1,1)</f>
        <v>20</v>
      </c>
      <c r="Y7924">
        <f>INDEX(months!B:B,MATCH(Sheet1!W7924,months!A:A,0))</f>
        <v>6</v>
      </c>
      <c r="Z7924">
        <f t="shared" si="867"/>
        <v>43271</v>
      </c>
    </row>
    <row r="7925" spans="1:26" x14ac:dyDescent="0.2">
      <c r="A7925" t="s">
        <v>10932</v>
      </c>
      <c r="B7925" t="s">
        <v>1790</v>
      </c>
      <c r="C7925">
        <v>3.8</v>
      </c>
      <c r="D7925">
        <v>922</v>
      </c>
      <c r="E7925" t="s">
        <v>544</v>
      </c>
      <c r="F7925" t="s">
        <v>50</v>
      </c>
      <c r="G7925" t="s">
        <v>23</v>
      </c>
      <c r="H7925" t="s">
        <v>24</v>
      </c>
      <c r="I7925" t="s">
        <v>25</v>
      </c>
      <c r="J7925" t="s">
        <v>1791</v>
      </c>
      <c r="K7925" t="s">
        <v>3272</v>
      </c>
      <c r="L7925" t="s">
        <v>10933</v>
      </c>
      <c r="M7925" t="s">
        <v>60</v>
      </c>
      <c r="N7925">
        <f t="shared" si="861"/>
        <v>0</v>
      </c>
      <c r="O7925" t="str">
        <f t="shared" si="862"/>
        <v>No</v>
      </c>
      <c r="P7925">
        <f t="shared" si="863"/>
        <v>0</v>
      </c>
      <c r="Q7925">
        <f t="shared" si="864"/>
        <v>4813937689</v>
      </c>
      <c r="R7925">
        <f t="shared" si="865"/>
        <v>4.1933383153624479</v>
      </c>
      <c r="S7925" t="str">
        <f t="shared" si="866"/>
        <v>Acceptable</v>
      </c>
      <c r="T7925">
        <f>ROUNDUP(C7925,0)</f>
        <v>4</v>
      </c>
      <c r="U7925">
        <f>ROUNDDOWN(C7925,0)</f>
        <v>3</v>
      </c>
      <c r="V7925">
        <f>RIGHT(K7925,2)+2000</f>
        <v>2017</v>
      </c>
      <c r="W7925" t="str">
        <f>INDEX(_xlfn.TEXTSPLIT(K7925,"-"),1,2)</f>
        <v>Jul</v>
      </c>
      <c r="X7925" t="str">
        <f>INDEX(_xlfn.TEXTSPLIT(K7925,"-"),1,1)</f>
        <v>13</v>
      </c>
      <c r="Y7925">
        <f>INDEX(months!B:B,MATCH(Sheet1!W7925,months!A:A,0))</f>
        <v>7</v>
      </c>
      <c r="Z7925">
        <f t="shared" si="867"/>
        <v>42929</v>
      </c>
    </row>
    <row r="7926" spans="1:26" x14ac:dyDescent="0.2">
      <c r="A7926" t="s">
        <v>10934</v>
      </c>
      <c r="B7926" t="s">
        <v>1790</v>
      </c>
      <c r="C7926">
        <v>4.3</v>
      </c>
      <c r="D7926">
        <v>4290</v>
      </c>
      <c r="E7926" t="s">
        <v>172</v>
      </c>
      <c r="F7926" t="s">
        <v>57</v>
      </c>
      <c r="G7926" t="s">
        <v>23</v>
      </c>
      <c r="H7926" t="s">
        <v>24</v>
      </c>
      <c r="I7926" t="s">
        <v>25</v>
      </c>
      <c r="J7926" t="s">
        <v>1791</v>
      </c>
      <c r="K7926" t="s">
        <v>160</v>
      </c>
      <c r="L7926" t="s">
        <v>10935</v>
      </c>
      <c r="M7926" t="s">
        <v>274</v>
      </c>
      <c r="N7926">
        <f t="shared" si="861"/>
        <v>0</v>
      </c>
      <c r="O7926" t="str">
        <f t="shared" si="862"/>
        <v>No</v>
      </c>
      <c r="P7926">
        <f t="shared" si="863"/>
        <v>0</v>
      </c>
      <c r="Q7926">
        <f t="shared" si="864"/>
        <v>4813937689</v>
      </c>
      <c r="R7926">
        <f t="shared" si="865"/>
        <v>4.1933383153624479</v>
      </c>
      <c r="S7926" t="str">
        <f t="shared" si="866"/>
        <v>Acceptable</v>
      </c>
      <c r="T7926">
        <f>ROUNDUP(C7926,0)</f>
        <v>5</v>
      </c>
      <c r="U7926">
        <f>ROUNDDOWN(C7926,0)</f>
        <v>4</v>
      </c>
      <c r="V7926">
        <f>RIGHT(K7926,2)+2000</f>
        <v>2018</v>
      </c>
      <c r="W7926" t="str">
        <f>INDEX(_xlfn.TEXTSPLIT(K7926,"-"),1,2)</f>
        <v>Jul</v>
      </c>
      <c r="X7926" t="str">
        <f>INDEX(_xlfn.TEXTSPLIT(K7926,"-"),1,1)</f>
        <v>19</v>
      </c>
      <c r="Y7926">
        <f>INDEX(months!B:B,MATCH(Sheet1!W7926,months!A:A,0))</f>
        <v>7</v>
      </c>
      <c r="Z7926">
        <f t="shared" si="867"/>
        <v>43300</v>
      </c>
    </row>
    <row r="7927" spans="1:26" x14ac:dyDescent="0.2">
      <c r="A7927" t="s">
        <v>10936</v>
      </c>
      <c r="B7927" t="s">
        <v>1790</v>
      </c>
      <c r="C7927">
        <v>3.8</v>
      </c>
      <c r="D7927">
        <v>109</v>
      </c>
      <c r="E7927" t="s">
        <v>49</v>
      </c>
      <c r="F7927" t="s">
        <v>22</v>
      </c>
      <c r="G7927" t="s">
        <v>23</v>
      </c>
      <c r="H7927" t="s">
        <v>24</v>
      </c>
      <c r="I7927" t="s">
        <v>25</v>
      </c>
      <c r="J7927" t="s">
        <v>1791</v>
      </c>
      <c r="K7927" t="s">
        <v>9886</v>
      </c>
      <c r="L7927" t="s">
        <v>53</v>
      </c>
      <c r="M7927" t="s">
        <v>60</v>
      </c>
      <c r="N7927">
        <f t="shared" si="861"/>
        <v>0</v>
      </c>
      <c r="O7927" t="str">
        <f t="shared" si="862"/>
        <v>No</v>
      </c>
      <c r="P7927">
        <f t="shared" si="863"/>
        <v>0</v>
      </c>
      <c r="Q7927">
        <f t="shared" si="864"/>
        <v>4813937689</v>
      </c>
      <c r="R7927">
        <f t="shared" si="865"/>
        <v>4.1933383153624479</v>
      </c>
      <c r="S7927" t="str">
        <f t="shared" si="866"/>
        <v>Acceptable</v>
      </c>
      <c r="T7927">
        <f>ROUNDUP(C7927,0)</f>
        <v>4</v>
      </c>
      <c r="U7927">
        <f>ROUNDDOWN(C7927,0)</f>
        <v>3</v>
      </c>
      <c r="V7927">
        <f>RIGHT(K7927,2)+2000</f>
        <v>2017</v>
      </c>
      <c r="W7927" t="str">
        <f>INDEX(_xlfn.TEXTSPLIT(K7927,"-"),1,2)</f>
        <v>Jul</v>
      </c>
      <c r="X7927" t="str">
        <f>INDEX(_xlfn.TEXTSPLIT(K7927,"-"),1,1)</f>
        <v>20</v>
      </c>
      <c r="Y7927">
        <f>INDEX(months!B:B,MATCH(Sheet1!W7927,months!A:A,0))</f>
        <v>7</v>
      </c>
      <c r="Z7927">
        <f t="shared" si="867"/>
        <v>42936</v>
      </c>
    </row>
    <row r="7928" spans="1:26" x14ac:dyDescent="0.2">
      <c r="A7928" t="s">
        <v>10937</v>
      </c>
      <c r="B7928" t="s">
        <v>1790</v>
      </c>
      <c r="C7928">
        <v>1</v>
      </c>
      <c r="D7928">
        <v>2</v>
      </c>
      <c r="E7928" t="s">
        <v>537</v>
      </c>
      <c r="F7928" t="s">
        <v>775</v>
      </c>
      <c r="G7928" t="s">
        <v>23</v>
      </c>
      <c r="H7928" t="s">
        <v>24</v>
      </c>
      <c r="I7928" t="s">
        <v>25</v>
      </c>
      <c r="J7928" t="s">
        <v>1791</v>
      </c>
      <c r="K7928" t="s">
        <v>1012</v>
      </c>
      <c r="L7928" t="s">
        <v>236</v>
      </c>
      <c r="M7928" t="s">
        <v>86</v>
      </c>
      <c r="N7928">
        <f t="shared" si="861"/>
        <v>0</v>
      </c>
      <c r="O7928" t="str">
        <f t="shared" si="862"/>
        <v>No</v>
      </c>
      <c r="P7928">
        <f t="shared" si="863"/>
        <v>0</v>
      </c>
      <c r="Q7928">
        <f t="shared" si="864"/>
        <v>4813937689</v>
      </c>
      <c r="R7928">
        <f t="shared" si="865"/>
        <v>4.1933383153624479</v>
      </c>
      <c r="S7928" t="str">
        <f t="shared" si="866"/>
        <v>Acceptable</v>
      </c>
      <c r="T7928">
        <f>ROUNDUP(C7928,0)</f>
        <v>1</v>
      </c>
      <c r="U7928">
        <f>ROUNDDOWN(C7928,0)</f>
        <v>1</v>
      </c>
      <c r="V7928">
        <f>RIGHT(K7928,2)+2000</f>
        <v>2017</v>
      </c>
      <c r="W7928" t="str">
        <f>INDEX(_xlfn.TEXTSPLIT(K7928,"-"),1,2)</f>
        <v>Jul</v>
      </c>
      <c r="X7928" t="str">
        <f>INDEX(_xlfn.TEXTSPLIT(K7928,"-"),1,1)</f>
        <v>25</v>
      </c>
      <c r="Y7928">
        <f>INDEX(months!B:B,MATCH(Sheet1!W7928,months!A:A,0))</f>
        <v>7</v>
      </c>
      <c r="Z7928">
        <f t="shared" si="867"/>
        <v>42941</v>
      </c>
    </row>
    <row r="7929" spans="1:26" x14ac:dyDescent="0.2">
      <c r="A7929" t="s">
        <v>10938</v>
      </c>
      <c r="B7929" t="s">
        <v>1790</v>
      </c>
      <c r="C7929">
        <v>3.8</v>
      </c>
      <c r="D7929">
        <v>472</v>
      </c>
      <c r="E7929" t="s">
        <v>248</v>
      </c>
      <c r="F7929" t="s">
        <v>57</v>
      </c>
      <c r="G7929" t="s">
        <v>23</v>
      </c>
      <c r="H7929" t="s">
        <v>24</v>
      </c>
      <c r="I7929" t="s">
        <v>25</v>
      </c>
      <c r="J7929" t="s">
        <v>1791</v>
      </c>
      <c r="K7929" t="s">
        <v>2590</v>
      </c>
      <c r="L7929" t="s">
        <v>1308</v>
      </c>
      <c r="M7929" t="s">
        <v>86</v>
      </c>
      <c r="N7929">
        <f t="shared" si="861"/>
        <v>0</v>
      </c>
      <c r="O7929" t="str">
        <f t="shared" si="862"/>
        <v>No</v>
      </c>
      <c r="P7929">
        <f t="shared" si="863"/>
        <v>0</v>
      </c>
      <c r="Q7929">
        <f t="shared" si="864"/>
        <v>4813937689</v>
      </c>
      <c r="R7929">
        <f t="shared" si="865"/>
        <v>4.1933383153624479</v>
      </c>
      <c r="S7929" t="str">
        <f t="shared" si="866"/>
        <v>Acceptable</v>
      </c>
      <c r="T7929">
        <f>ROUNDUP(C7929,0)</f>
        <v>4</v>
      </c>
      <c r="U7929">
        <f>ROUNDDOWN(C7929,0)</f>
        <v>3</v>
      </c>
      <c r="V7929">
        <f>RIGHT(K7929,2)+2000</f>
        <v>2018</v>
      </c>
      <c r="W7929" t="str">
        <f>INDEX(_xlfn.TEXTSPLIT(K7929,"-"),1,2)</f>
        <v>Feb</v>
      </c>
      <c r="X7929" t="str">
        <f>INDEX(_xlfn.TEXTSPLIT(K7929,"-"),1,1)</f>
        <v>21</v>
      </c>
      <c r="Y7929">
        <f>INDEX(months!B:B,MATCH(Sheet1!W7929,months!A:A,0))</f>
        <v>2</v>
      </c>
      <c r="Z7929">
        <f t="shared" si="867"/>
        <v>43152</v>
      </c>
    </row>
    <row r="7930" spans="1:26" x14ac:dyDescent="0.2">
      <c r="A7930" t="s">
        <v>10939</v>
      </c>
      <c r="B7930" t="s">
        <v>1790</v>
      </c>
      <c r="C7930">
        <v>3.3</v>
      </c>
      <c r="D7930">
        <v>343</v>
      </c>
      <c r="E7930" t="s">
        <v>532</v>
      </c>
      <c r="F7930" t="s">
        <v>22</v>
      </c>
      <c r="G7930" t="s">
        <v>23</v>
      </c>
      <c r="H7930" t="s">
        <v>24</v>
      </c>
      <c r="I7930" t="s">
        <v>25</v>
      </c>
      <c r="J7930" t="s">
        <v>1791</v>
      </c>
      <c r="K7930" t="s">
        <v>7238</v>
      </c>
      <c r="L7930" t="s">
        <v>10940</v>
      </c>
      <c r="M7930" t="s">
        <v>237</v>
      </c>
      <c r="N7930">
        <f t="shared" si="861"/>
        <v>0</v>
      </c>
      <c r="O7930" t="str">
        <f t="shared" si="862"/>
        <v>No</v>
      </c>
      <c r="P7930">
        <f t="shared" si="863"/>
        <v>0</v>
      </c>
      <c r="Q7930">
        <f t="shared" si="864"/>
        <v>4813937689</v>
      </c>
      <c r="R7930">
        <f t="shared" si="865"/>
        <v>4.1933383153624479</v>
      </c>
      <c r="S7930" t="str">
        <f t="shared" si="866"/>
        <v>Acceptable</v>
      </c>
      <c r="T7930">
        <f>ROUNDUP(C7930,0)</f>
        <v>4</v>
      </c>
      <c r="U7930">
        <f>ROUNDDOWN(C7930,0)</f>
        <v>3</v>
      </c>
      <c r="V7930">
        <f>RIGHT(K7930,2)+2000</f>
        <v>2017</v>
      </c>
      <c r="W7930" t="str">
        <f>INDEX(_xlfn.TEXTSPLIT(K7930,"-"),1,2)</f>
        <v>Jun</v>
      </c>
      <c r="X7930" t="str">
        <f>INDEX(_xlfn.TEXTSPLIT(K7930,"-"),1,1)</f>
        <v>21</v>
      </c>
      <c r="Y7930">
        <f>INDEX(months!B:B,MATCH(Sheet1!W7930,months!A:A,0))</f>
        <v>6</v>
      </c>
      <c r="Z7930">
        <f t="shared" si="867"/>
        <v>42907</v>
      </c>
    </row>
    <row r="7931" spans="1:26" x14ac:dyDescent="0.2">
      <c r="A7931" t="s">
        <v>10941</v>
      </c>
      <c r="B7931" t="s">
        <v>1790</v>
      </c>
      <c r="C7931">
        <v>4.8</v>
      </c>
      <c r="D7931">
        <v>495</v>
      </c>
      <c r="E7931" t="s">
        <v>83</v>
      </c>
      <c r="F7931" t="s">
        <v>101</v>
      </c>
      <c r="G7931" t="s">
        <v>23</v>
      </c>
      <c r="H7931" t="s">
        <v>24</v>
      </c>
      <c r="I7931" t="s">
        <v>25</v>
      </c>
      <c r="J7931" t="s">
        <v>1791</v>
      </c>
      <c r="K7931" t="s">
        <v>535</v>
      </c>
      <c r="L7931" t="s">
        <v>10942</v>
      </c>
      <c r="M7931" t="s">
        <v>274</v>
      </c>
      <c r="N7931">
        <f t="shared" si="861"/>
        <v>0</v>
      </c>
      <c r="O7931" t="str">
        <f t="shared" si="862"/>
        <v>No</v>
      </c>
      <c r="P7931">
        <f t="shared" si="863"/>
        <v>0</v>
      </c>
      <c r="Q7931">
        <f t="shared" si="864"/>
        <v>4813937689</v>
      </c>
      <c r="R7931">
        <f t="shared" si="865"/>
        <v>4.1933383153624479</v>
      </c>
      <c r="S7931" t="str">
        <f t="shared" si="866"/>
        <v>Acceptable</v>
      </c>
      <c r="T7931">
        <f>ROUNDUP(C7931,0)</f>
        <v>5</v>
      </c>
      <c r="U7931">
        <f>ROUNDDOWN(C7931,0)</f>
        <v>4</v>
      </c>
      <c r="V7931">
        <f>RIGHT(K7931,2)+2000</f>
        <v>2018</v>
      </c>
      <c r="W7931" t="str">
        <f>INDEX(_xlfn.TEXTSPLIT(K7931,"-"),1,2)</f>
        <v>May</v>
      </c>
      <c r="X7931" t="str">
        <f>INDEX(_xlfn.TEXTSPLIT(K7931,"-"),1,1)</f>
        <v>1</v>
      </c>
      <c r="Y7931">
        <f>INDEX(months!B:B,MATCH(Sheet1!W7931,months!A:A,0))</f>
        <v>5</v>
      </c>
      <c r="Z7931">
        <f t="shared" si="867"/>
        <v>43221</v>
      </c>
    </row>
    <row r="7932" spans="1:26" x14ac:dyDescent="0.2">
      <c r="A7932" t="s">
        <v>10943</v>
      </c>
      <c r="B7932" t="s">
        <v>1790</v>
      </c>
      <c r="C7932">
        <v>3</v>
      </c>
      <c r="D7932">
        <v>4</v>
      </c>
      <c r="E7932" t="s">
        <v>46</v>
      </c>
      <c r="F7932" t="s">
        <v>1010</v>
      </c>
      <c r="G7932" t="s">
        <v>23</v>
      </c>
      <c r="H7932" t="s">
        <v>24</v>
      </c>
      <c r="I7932" t="s">
        <v>25</v>
      </c>
      <c r="J7932" t="s">
        <v>1791</v>
      </c>
      <c r="K7932" t="s">
        <v>39</v>
      </c>
      <c r="L7932" t="s">
        <v>1283</v>
      </c>
      <c r="M7932" t="s">
        <v>46</v>
      </c>
      <c r="N7932">
        <f t="shared" si="861"/>
        <v>0</v>
      </c>
      <c r="O7932" t="str">
        <f t="shared" si="862"/>
        <v>No</v>
      </c>
      <c r="P7932">
        <f t="shared" si="863"/>
        <v>0</v>
      </c>
      <c r="Q7932">
        <f t="shared" si="864"/>
        <v>4813937689</v>
      </c>
      <c r="R7932">
        <f t="shared" si="865"/>
        <v>4.1933383153624479</v>
      </c>
      <c r="S7932" t="str">
        <f t="shared" si="866"/>
        <v>Acceptable</v>
      </c>
      <c r="T7932">
        <f>ROUNDUP(C7932,0)</f>
        <v>3</v>
      </c>
      <c r="U7932">
        <f>ROUNDDOWN(C7932,0)</f>
        <v>3</v>
      </c>
      <c r="V7932">
        <f>RIGHT(K7932,2)+2000</f>
        <v>2018</v>
      </c>
      <c r="W7932" t="str">
        <f>INDEX(_xlfn.TEXTSPLIT(K7932,"-"),1,2)</f>
        <v>Aug</v>
      </c>
      <c r="X7932" t="str">
        <f>INDEX(_xlfn.TEXTSPLIT(K7932,"-"),1,1)</f>
        <v>1</v>
      </c>
      <c r="Y7932">
        <f>INDEX(months!B:B,MATCH(Sheet1!W7932,months!A:A,0))</f>
        <v>8</v>
      </c>
      <c r="Z7932">
        <f t="shared" si="867"/>
        <v>43313</v>
      </c>
    </row>
    <row r="7933" spans="1:26" x14ac:dyDescent="0.2">
      <c r="A7933" t="s">
        <v>10944</v>
      </c>
      <c r="B7933" t="s">
        <v>3070</v>
      </c>
      <c r="C7933">
        <v>4</v>
      </c>
      <c r="D7933">
        <v>28136</v>
      </c>
      <c r="E7933" t="s">
        <v>46</v>
      </c>
      <c r="F7933" t="s">
        <v>38</v>
      </c>
      <c r="G7933" t="s">
        <v>23</v>
      </c>
      <c r="H7933" t="s">
        <v>24</v>
      </c>
      <c r="I7933" t="s">
        <v>25</v>
      </c>
      <c r="J7933" t="s">
        <v>2673</v>
      </c>
      <c r="K7933" t="s">
        <v>9782</v>
      </c>
      <c r="L7933" t="s">
        <v>46</v>
      </c>
      <c r="M7933" t="s">
        <v>46</v>
      </c>
      <c r="N7933">
        <f t="shared" si="861"/>
        <v>0</v>
      </c>
      <c r="O7933" t="str">
        <f t="shared" si="862"/>
        <v>No</v>
      </c>
      <c r="P7933">
        <f t="shared" si="863"/>
        <v>0</v>
      </c>
      <c r="Q7933">
        <f t="shared" si="864"/>
        <v>4813937689</v>
      </c>
      <c r="R7933">
        <f t="shared" si="865"/>
        <v>4.1933383153624479</v>
      </c>
      <c r="S7933" t="str">
        <f t="shared" si="866"/>
        <v>Acceptable</v>
      </c>
      <c r="T7933">
        <f>ROUNDUP(C7933,0)</f>
        <v>4</v>
      </c>
      <c r="U7933">
        <f>ROUNDDOWN(C7933,0)</f>
        <v>4</v>
      </c>
      <c r="V7933">
        <f>RIGHT(K7933,2)+2000</f>
        <v>2017</v>
      </c>
      <c r="W7933" t="str">
        <f>INDEX(_xlfn.TEXTSPLIT(K7933,"-"),1,2)</f>
        <v>Aug</v>
      </c>
      <c r="X7933" t="str">
        <f>INDEX(_xlfn.TEXTSPLIT(K7933,"-"),1,1)</f>
        <v>24</v>
      </c>
      <c r="Y7933">
        <f>INDEX(months!B:B,MATCH(Sheet1!W7933,months!A:A,0))</f>
        <v>8</v>
      </c>
      <c r="Z7933">
        <f t="shared" si="867"/>
        <v>42971</v>
      </c>
    </row>
    <row r="7934" spans="1:26" x14ac:dyDescent="0.2">
      <c r="A7934" t="s">
        <v>10945</v>
      </c>
      <c r="B7934" t="s">
        <v>4457</v>
      </c>
      <c r="C7934">
        <v>3.6</v>
      </c>
      <c r="D7934">
        <v>892</v>
      </c>
      <c r="E7934" t="s">
        <v>1216</v>
      </c>
      <c r="F7934" t="s">
        <v>57</v>
      </c>
      <c r="G7934" t="s">
        <v>649</v>
      </c>
      <c r="H7934" t="s">
        <v>3468</v>
      </c>
      <c r="I7934" t="s">
        <v>25</v>
      </c>
      <c r="J7934" t="s">
        <v>4458</v>
      </c>
      <c r="K7934" t="s">
        <v>39</v>
      </c>
      <c r="L7934" t="s">
        <v>720</v>
      </c>
      <c r="M7934" t="s">
        <v>86</v>
      </c>
      <c r="N7934">
        <f t="shared" si="861"/>
        <v>0</v>
      </c>
      <c r="O7934" t="str">
        <f t="shared" si="862"/>
        <v>No</v>
      </c>
      <c r="P7934">
        <f t="shared" si="863"/>
        <v>0</v>
      </c>
      <c r="Q7934">
        <f t="shared" si="864"/>
        <v>4813937689</v>
      </c>
      <c r="R7934">
        <f t="shared" si="865"/>
        <v>4.1933383153624479</v>
      </c>
      <c r="S7934" t="str">
        <f t="shared" si="866"/>
        <v>Acceptable</v>
      </c>
      <c r="T7934">
        <f>ROUNDUP(C7934,0)</f>
        <v>4</v>
      </c>
      <c r="U7934">
        <f>ROUNDDOWN(C7934,0)</f>
        <v>3</v>
      </c>
      <c r="V7934">
        <f>RIGHT(K7934,2)+2000</f>
        <v>2018</v>
      </c>
      <c r="W7934" t="str">
        <f>INDEX(_xlfn.TEXTSPLIT(K7934,"-"),1,2)</f>
        <v>Aug</v>
      </c>
      <c r="X7934" t="str">
        <f>INDEX(_xlfn.TEXTSPLIT(K7934,"-"),1,1)</f>
        <v>1</v>
      </c>
      <c r="Y7934">
        <f>INDEX(months!B:B,MATCH(Sheet1!W7934,months!A:A,0))</f>
        <v>8</v>
      </c>
      <c r="Z7934">
        <f t="shared" si="867"/>
        <v>43313</v>
      </c>
    </row>
    <row r="7935" spans="1:26" x14ac:dyDescent="0.2">
      <c r="A7935" t="s">
        <v>10946</v>
      </c>
      <c r="B7935" t="s">
        <v>787</v>
      </c>
      <c r="C7935">
        <v>3.8</v>
      </c>
      <c r="D7935">
        <v>12667</v>
      </c>
      <c r="E7935" t="s">
        <v>1786</v>
      </c>
      <c r="F7935" t="s">
        <v>65</v>
      </c>
      <c r="G7935" t="s">
        <v>23</v>
      </c>
      <c r="H7935" t="s">
        <v>24</v>
      </c>
      <c r="I7935" t="s">
        <v>25</v>
      </c>
      <c r="J7935" t="s">
        <v>788</v>
      </c>
      <c r="K7935" t="s">
        <v>39</v>
      </c>
      <c r="L7935" t="s">
        <v>10947</v>
      </c>
      <c r="M7935" t="s">
        <v>587</v>
      </c>
      <c r="N7935">
        <f t="shared" si="861"/>
        <v>0</v>
      </c>
      <c r="O7935" t="str">
        <f t="shared" si="862"/>
        <v>No</v>
      </c>
      <c r="P7935">
        <f t="shared" si="863"/>
        <v>0</v>
      </c>
      <c r="Q7935">
        <f t="shared" si="864"/>
        <v>4813937689</v>
      </c>
      <c r="R7935">
        <f t="shared" si="865"/>
        <v>4.1933383153624479</v>
      </c>
      <c r="S7935" t="str">
        <f t="shared" si="866"/>
        <v>Acceptable</v>
      </c>
      <c r="T7935">
        <f>ROUNDUP(C7935,0)</f>
        <v>4</v>
      </c>
      <c r="U7935">
        <f>ROUNDDOWN(C7935,0)</f>
        <v>3</v>
      </c>
      <c r="V7935">
        <f>RIGHT(K7935,2)+2000</f>
        <v>2018</v>
      </c>
      <c r="W7935" t="str">
        <f>INDEX(_xlfn.TEXTSPLIT(K7935,"-"),1,2)</f>
        <v>Aug</v>
      </c>
      <c r="X7935" t="str">
        <f>INDEX(_xlfn.TEXTSPLIT(K7935,"-"),1,1)</f>
        <v>1</v>
      </c>
      <c r="Y7935">
        <f>INDEX(months!B:B,MATCH(Sheet1!W7935,months!A:A,0))</f>
        <v>8</v>
      </c>
      <c r="Z7935">
        <f t="shared" si="867"/>
        <v>43313</v>
      </c>
    </row>
    <row r="7936" spans="1:26" x14ac:dyDescent="0.2">
      <c r="A7936" t="s">
        <v>10948</v>
      </c>
      <c r="B7936" t="s">
        <v>4612</v>
      </c>
      <c r="C7936">
        <v>4.3</v>
      </c>
      <c r="D7936">
        <v>40907</v>
      </c>
      <c r="E7936" t="s">
        <v>392</v>
      </c>
      <c r="F7936" t="s">
        <v>38</v>
      </c>
      <c r="G7936" t="s">
        <v>23</v>
      </c>
      <c r="H7936" t="s">
        <v>24</v>
      </c>
      <c r="I7936" t="s">
        <v>25</v>
      </c>
      <c r="J7936" t="s">
        <v>4613</v>
      </c>
      <c r="K7936" t="s">
        <v>10949</v>
      </c>
      <c r="L7936" t="s">
        <v>10950</v>
      </c>
      <c r="M7936" t="s">
        <v>237</v>
      </c>
      <c r="N7936">
        <f t="shared" si="861"/>
        <v>0</v>
      </c>
      <c r="O7936" t="str">
        <f t="shared" si="862"/>
        <v>No</v>
      </c>
      <c r="P7936">
        <f t="shared" si="863"/>
        <v>0</v>
      </c>
      <c r="Q7936">
        <f t="shared" si="864"/>
        <v>4813937689</v>
      </c>
      <c r="R7936">
        <f t="shared" si="865"/>
        <v>4.1933383153624479</v>
      </c>
      <c r="S7936" t="str">
        <f t="shared" si="866"/>
        <v>Acceptable</v>
      </c>
      <c r="T7936">
        <f>ROUNDUP(C7936,0)</f>
        <v>5</v>
      </c>
      <c r="U7936">
        <f>ROUNDDOWN(C7936,0)</f>
        <v>4</v>
      </c>
      <c r="V7936">
        <f>RIGHT(K7936,2)+2000</f>
        <v>2017</v>
      </c>
      <c r="W7936" t="str">
        <f>INDEX(_xlfn.TEXTSPLIT(K7936,"-"),1,2)</f>
        <v>Jul</v>
      </c>
      <c r="X7936" t="str">
        <f>INDEX(_xlfn.TEXTSPLIT(K7936,"-"),1,1)</f>
        <v>27</v>
      </c>
      <c r="Y7936">
        <f>INDEX(months!B:B,MATCH(Sheet1!W7936,months!A:A,0))</f>
        <v>7</v>
      </c>
      <c r="Z7936">
        <f t="shared" si="867"/>
        <v>42943</v>
      </c>
    </row>
    <row r="7937" spans="1:26" x14ac:dyDescent="0.2">
      <c r="A7937" t="s">
        <v>10951</v>
      </c>
      <c r="B7937" t="s">
        <v>3070</v>
      </c>
      <c r="C7937">
        <v>3.9</v>
      </c>
      <c r="D7937">
        <v>475944</v>
      </c>
      <c r="E7937" t="s">
        <v>223</v>
      </c>
      <c r="F7937" t="s">
        <v>89</v>
      </c>
      <c r="G7937" t="s">
        <v>23</v>
      </c>
      <c r="H7937" t="s">
        <v>24</v>
      </c>
      <c r="I7937" t="s">
        <v>25</v>
      </c>
      <c r="J7937" t="s">
        <v>2804</v>
      </c>
      <c r="K7937" t="s">
        <v>94</v>
      </c>
      <c r="L7937" t="s">
        <v>959</v>
      </c>
      <c r="M7937" t="s">
        <v>81</v>
      </c>
      <c r="N7937">
        <f t="shared" si="861"/>
        <v>0</v>
      </c>
      <c r="O7937" t="str">
        <f t="shared" si="862"/>
        <v>No</v>
      </c>
      <c r="P7937">
        <f t="shared" si="863"/>
        <v>0</v>
      </c>
      <c r="Q7937">
        <f t="shared" si="864"/>
        <v>4813937689</v>
      </c>
      <c r="R7937">
        <f t="shared" si="865"/>
        <v>4.1933383153624479</v>
      </c>
      <c r="S7937" t="str">
        <f t="shared" si="866"/>
        <v>Acceptable</v>
      </c>
      <c r="T7937">
        <f>ROUNDUP(C7937,0)</f>
        <v>4</v>
      </c>
      <c r="U7937">
        <f>ROUNDDOWN(C7937,0)</f>
        <v>3</v>
      </c>
      <c r="V7937">
        <f>RIGHT(K7937,2)+2000</f>
        <v>2018</v>
      </c>
      <c r="W7937" t="str">
        <f>INDEX(_xlfn.TEXTSPLIT(K7937,"-"),1,2)</f>
        <v>Jun</v>
      </c>
      <c r="X7937" t="str">
        <f>INDEX(_xlfn.TEXTSPLIT(K7937,"-"),1,1)</f>
        <v>26</v>
      </c>
      <c r="Y7937">
        <f>INDEX(months!B:B,MATCH(Sheet1!W7937,months!A:A,0))</f>
        <v>6</v>
      </c>
      <c r="Z7937">
        <f t="shared" si="867"/>
        <v>43277</v>
      </c>
    </row>
    <row r="7938" spans="1:26" x14ac:dyDescent="0.2">
      <c r="A7938" t="s">
        <v>10952</v>
      </c>
      <c r="B7938" t="s">
        <v>2665</v>
      </c>
      <c r="C7938">
        <v>4.2</v>
      </c>
      <c r="D7938">
        <v>115176</v>
      </c>
      <c r="E7938" t="s">
        <v>172</v>
      </c>
      <c r="F7938" t="s">
        <v>89</v>
      </c>
      <c r="G7938" t="s">
        <v>23</v>
      </c>
      <c r="H7938" t="s">
        <v>24</v>
      </c>
      <c r="I7938" t="s">
        <v>44</v>
      </c>
      <c r="J7938" t="s">
        <v>2734</v>
      </c>
      <c r="K7938" t="s">
        <v>538</v>
      </c>
      <c r="L7938" t="s">
        <v>1059</v>
      </c>
      <c r="M7938" t="s">
        <v>86</v>
      </c>
      <c r="N7938">
        <f t="shared" ref="N7938:N8001" si="868">SUM(A7938,B7938)</f>
        <v>0</v>
      </c>
      <c r="O7938" t="str">
        <f t="shared" ref="O7938:O8001" si="869">IF(E7938="good","Yes","No")</f>
        <v>No</v>
      </c>
      <c r="P7938">
        <f t="shared" ref="P7938:P8001" si="870">COUNTIF(B:B,"&lt;0")</f>
        <v>0</v>
      </c>
      <c r="Q7938">
        <f t="shared" ref="Q7938:Q8001" si="871">SUMIF(D:D,"&gt;1000")</f>
        <v>4813937689</v>
      </c>
      <c r="R7938">
        <f t="shared" ref="R7938:R8001" si="872">AVERAGEIF(C:C,"&gt;0")</f>
        <v>4.1933383153624479</v>
      </c>
      <c r="S7938" t="str">
        <f t="shared" ref="S7938:S8001" si="873">IF(OR(A7938&gt;0,B7938&gt;0),"Acceptable","Check")</f>
        <v>Acceptable</v>
      </c>
      <c r="T7938">
        <f>ROUNDUP(C7938,0)</f>
        <v>5</v>
      </c>
      <c r="U7938">
        <f>ROUNDDOWN(C7938,0)</f>
        <v>4</v>
      </c>
      <c r="V7938">
        <f>RIGHT(K7938,2)+2000</f>
        <v>2018</v>
      </c>
      <c r="W7938" t="str">
        <f>INDEX(_xlfn.TEXTSPLIT(K7938,"-"),1,2)</f>
        <v>Jun</v>
      </c>
      <c r="X7938" t="str">
        <f>INDEX(_xlfn.TEXTSPLIT(K7938,"-"),1,1)</f>
        <v>15</v>
      </c>
      <c r="Y7938">
        <f>INDEX(months!B:B,MATCH(Sheet1!W7938,months!A:A,0))</f>
        <v>6</v>
      </c>
      <c r="Z7938">
        <f t="shared" si="867"/>
        <v>43266</v>
      </c>
    </row>
    <row r="7939" spans="1:26" x14ac:dyDescent="0.2">
      <c r="A7939" t="s">
        <v>2984</v>
      </c>
      <c r="B7939" t="s">
        <v>2665</v>
      </c>
      <c r="C7939">
        <v>4.5999999999999996</v>
      </c>
      <c r="D7939">
        <v>10981850</v>
      </c>
      <c r="E7939" t="s">
        <v>2985</v>
      </c>
      <c r="F7939" t="s">
        <v>448</v>
      </c>
      <c r="G7939" t="s">
        <v>23</v>
      </c>
      <c r="H7939" t="s">
        <v>24</v>
      </c>
      <c r="I7939" t="s">
        <v>124</v>
      </c>
      <c r="J7939" t="s">
        <v>2684</v>
      </c>
      <c r="K7939" t="s">
        <v>413</v>
      </c>
      <c r="L7939" t="s">
        <v>2986</v>
      </c>
      <c r="M7939" t="s">
        <v>72</v>
      </c>
      <c r="N7939">
        <f t="shared" si="868"/>
        <v>0</v>
      </c>
      <c r="O7939" t="str">
        <f t="shared" si="869"/>
        <v>No</v>
      </c>
      <c r="P7939">
        <f t="shared" si="870"/>
        <v>0</v>
      </c>
      <c r="Q7939">
        <f t="shared" si="871"/>
        <v>4813937689</v>
      </c>
      <c r="R7939">
        <f t="shared" si="872"/>
        <v>4.1933383153624479</v>
      </c>
      <c r="S7939" t="str">
        <f t="shared" si="873"/>
        <v>Acceptable</v>
      </c>
      <c r="T7939">
        <f>ROUNDUP(C7939,0)</f>
        <v>5</v>
      </c>
      <c r="U7939">
        <f>ROUNDDOWN(C7939,0)</f>
        <v>4</v>
      </c>
      <c r="V7939">
        <f>RIGHT(K7939,2)+2000</f>
        <v>2018</v>
      </c>
      <c r="W7939" t="str">
        <f>INDEX(_xlfn.TEXTSPLIT(K7939,"-"),1,2)</f>
        <v>Jul</v>
      </c>
      <c r="X7939" t="str">
        <f>INDEX(_xlfn.TEXTSPLIT(K7939,"-"),1,1)</f>
        <v>2</v>
      </c>
      <c r="Y7939">
        <f>INDEX(months!B:B,MATCH(Sheet1!W7939,months!A:A,0))</f>
        <v>7</v>
      </c>
      <c r="Z7939">
        <f t="shared" ref="Z7939:Z8002" si="874">DATE(V7939,Y7939,X7939)</f>
        <v>43283</v>
      </c>
    </row>
    <row r="7940" spans="1:26" x14ac:dyDescent="0.2">
      <c r="A7940" t="s">
        <v>10953</v>
      </c>
      <c r="B7940" t="s">
        <v>2665</v>
      </c>
      <c r="C7940">
        <v>4</v>
      </c>
      <c r="D7940">
        <v>121082</v>
      </c>
      <c r="E7940" t="s">
        <v>128</v>
      </c>
      <c r="F7940" t="s">
        <v>89</v>
      </c>
      <c r="G7940" t="s">
        <v>23</v>
      </c>
      <c r="H7940" t="s">
        <v>24</v>
      </c>
      <c r="I7940" t="s">
        <v>44</v>
      </c>
      <c r="J7940" t="s">
        <v>2813</v>
      </c>
      <c r="K7940" t="s">
        <v>2221</v>
      </c>
      <c r="L7940" t="s">
        <v>1255</v>
      </c>
      <c r="M7940" t="s">
        <v>514</v>
      </c>
      <c r="N7940">
        <f t="shared" si="868"/>
        <v>0</v>
      </c>
      <c r="O7940" t="str">
        <f t="shared" si="869"/>
        <v>No</v>
      </c>
      <c r="P7940">
        <f t="shared" si="870"/>
        <v>0</v>
      </c>
      <c r="Q7940">
        <f t="shared" si="871"/>
        <v>4813937689</v>
      </c>
      <c r="R7940">
        <f t="shared" si="872"/>
        <v>4.1933383153624479</v>
      </c>
      <c r="S7940" t="str">
        <f t="shared" si="873"/>
        <v>Acceptable</v>
      </c>
      <c r="T7940">
        <f>ROUNDUP(C7940,0)</f>
        <v>4</v>
      </c>
      <c r="U7940">
        <f>ROUNDDOWN(C7940,0)</f>
        <v>4</v>
      </c>
      <c r="V7940">
        <f>RIGHT(K7940,2)+2000</f>
        <v>2018</v>
      </c>
      <c r="W7940" t="str">
        <f>INDEX(_xlfn.TEXTSPLIT(K7940,"-"),1,2)</f>
        <v>Jan</v>
      </c>
      <c r="X7940" t="str">
        <f>INDEX(_xlfn.TEXTSPLIT(K7940,"-"),1,1)</f>
        <v>17</v>
      </c>
      <c r="Y7940">
        <f>INDEX(months!B:B,MATCH(Sheet1!W7940,months!A:A,0))</f>
        <v>1</v>
      </c>
      <c r="Z7940">
        <f t="shared" si="874"/>
        <v>43117</v>
      </c>
    </row>
    <row r="7941" spans="1:26" x14ac:dyDescent="0.2">
      <c r="A7941" t="s">
        <v>575</v>
      </c>
      <c r="B7941" t="s">
        <v>556</v>
      </c>
      <c r="C7941">
        <v>4.5</v>
      </c>
      <c r="D7941">
        <v>4571</v>
      </c>
      <c r="E7941" t="s">
        <v>286</v>
      </c>
      <c r="F7941" t="s">
        <v>32</v>
      </c>
      <c r="G7941" t="s">
        <v>23</v>
      </c>
      <c r="H7941" t="s">
        <v>24</v>
      </c>
      <c r="I7941" t="s">
        <v>25</v>
      </c>
      <c r="J7941" t="s">
        <v>557</v>
      </c>
      <c r="K7941" t="s">
        <v>243</v>
      </c>
      <c r="L7941" t="s">
        <v>576</v>
      </c>
      <c r="M7941" t="s">
        <v>81</v>
      </c>
      <c r="N7941">
        <f t="shared" si="868"/>
        <v>0</v>
      </c>
      <c r="O7941" t="str">
        <f t="shared" si="869"/>
        <v>No</v>
      </c>
      <c r="P7941">
        <f t="shared" si="870"/>
        <v>0</v>
      </c>
      <c r="Q7941">
        <f t="shared" si="871"/>
        <v>4813937689</v>
      </c>
      <c r="R7941">
        <f t="shared" si="872"/>
        <v>4.1933383153624479</v>
      </c>
      <c r="S7941" t="str">
        <f t="shared" si="873"/>
        <v>Acceptable</v>
      </c>
      <c r="T7941">
        <f>ROUNDUP(C7941,0)</f>
        <v>5</v>
      </c>
      <c r="U7941">
        <f>ROUNDDOWN(C7941,0)</f>
        <v>4</v>
      </c>
      <c r="V7941">
        <f>RIGHT(K7941,2)+2000</f>
        <v>2018</v>
      </c>
      <c r="W7941" t="str">
        <f>INDEX(_xlfn.TEXTSPLIT(K7941,"-"),1,2)</f>
        <v>Jul</v>
      </c>
      <c r="X7941" t="str">
        <f>INDEX(_xlfn.TEXTSPLIT(K7941,"-"),1,1)</f>
        <v>8</v>
      </c>
      <c r="Y7941">
        <f>INDEX(months!B:B,MATCH(Sheet1!W7941,months!A:A,0))</f>
        <v>7</v>
      </c>
      <c r="Z7941">
        <f t="shared" si="874"/>
        <v>43289</v>
      </c>
    </row>
    <row r="7942" spans="1:26" x14ac:dyDescent="0.2">
      <c r="A7942" t="s">
        <v>10954</v>
      </c>
      <c r="B7942" t="s">
        <v>556</v>
      </c>
      <c r="C7942">
        <v>4.5999999999999996</v>
      </c>
      <c r="D7942">
        <v>15830</v>
      </c>
      <c r="E7942" t="s">
        <v>46</v>
      </c>
      <c r="F7942" t="s">
        <v>65</v>
      </c>
      <c r="G7942" t="s">
        <v>23</v>
      </c>
      <c r="H7942" t="s">
        <v>24</v>
      </c>
      <c r="I7942" t="s">
        <v>25</v>
      </c>
      <c r="J7942" t="s">
        <v>557</v>
      </c>
      <c r="K7942" t="s">
        <v>160</v>
      </c>
      <c r="L7942" t="s">
        <v>46</v>
      </c>
      <c r="M7942" t="s">
        <v>46</v>
      </c>
      <c r="N7942">
        <f t="shared" si="868"/>
        <v>0</v>
      </c>
      <c r="O7942" t="str">
        <f t="shared" si="869"/>
        <v>No</v>
      </c>
      <c r="P7942">
        <f t="shared" si="870"/>
        <v>0</v>
      </c>
      <c r="Q7942">
        <f t="shared" si="871"/>
        <v>4813937689</v>
      </c>
      <c r="R7942">
        <f t="shared" si="872"/>
        <v>4.1933383153624479</v>
      </c>
      <c r="S7942" t="str">
        <f t="shared" si="873"/>
        <v>Acceptable</v>
      </c>
      <c r="T7942">
        <f>ROUNDUP(C7942,0)</f>
        <v>5</v>
      </c>
      <c r="U7942">
        <f>ROUNDDOWN(C7942,0)</f>
        <v>4</v>
      </c>
      <c r="V7942">
        <f>RIGHT(K7942,2)+2000</f>
        <v>2018</v>
      </c>
      <c r="W7942" t="str">
        <f>INDEX(_xlfn.TEXTSPLIT(K7942,"-"),1,2)</f>
        <v>Jul</v>
      </c>
      <c r="X7942" t="str">
        <f>INDEX(_xlfn.TEXTSPLIT(K7942,"-"),1,1)</f>
        <v>19</v>
      </c>
      <c r="Y7942">
        <f>INDEX(months!B:B,MATCH(Sheet1!W7942,months!A:A,0))</f>
        <v>7</v>
      </c>
      <c r="Z7942">
        <f t="shared" si="874"/>
        <v>43300</v>
      </c>
    </row>
    <row r="7943" spans="1:26" x14ac:dyDescent="0.2">
      <c r="A7943" t="s">
        <v>10955</v>
      </c>
      <c r="B7943" t="s">
        <v>556</v>
      </c>
      <c r="C7943">
        <v>4.5999999999999996</v>
      </c>
      <c r="D7943">
        <v>213</v>
      </c>
      <c r="E7943" t="s">
        <v>1113</v>
      </c>
      <c r="F7943" t="s">
        <v>22</v>
      </c>
      <c r="G7943" t="s">
        <v>23</v>
      </c>
      <c r="H7943" t="s">
        <v>24</v>
      </c>
      <c r="I7943" t="s">
        <v>25</v>
      </c>
      <c r="J7943" t="s">
        <v>557</v>
      </c>
      <c r="K7943" t="s">
        <v>2732</v>
      </c>
      <c r="L7943" t="s">
        <v>5924</v>
      </c>
      <c r="M7943" t="s">
        <v>274</v>
      </c>
      <c r="N7943">
        <f t="shared" si="868"/>
        <v>0</v>
      </c>
      <c r="O7943" t="str">
        <f t="shared" si="869"/>
        <v>No</v>
      </c>
      <c r="P7943">
        <f t="shared" si="870"/>
        <v>0</v>
      </c>
      <c r="Q7943">
        <f t="shared" si="871"/>
        <v>4813937689</v>
      </c>
      <c r="R7943">
        <f t="shared" si="872"/>
        <v>4.1933383153624479</v>
      </c>
      <c r="S7943" t="str">
        <f t="shared" si="873"/>
        <v>Acceptable</v>
      </c>
      <c r="T7943">
        <f>ROUNDUP(C7943,0)</f>
        <v>5</v>
      </c>
      <c r="U7943">
        <f>ROUNDDOWN(C7943,0)</f>
        <v>4</v>
      </c>
      <c r="V7943">
        <f>RIGHT(K7943,2)+2000</f>
        <v>2018</v>
      </c>
      <c r="W7943" t="str">
        <f>INDEX(_xlfn.TEXTSPLIT(K7943,"-"),1,2)</f>
        <v>Apr</v>
      </c>
      <c r="X7943" t="str">
        <f>INDEX(_xlfn.TEXTSPLIT(K7943,"-"),1,1)</f>
        <v>11</v>
      </c>
      <c r="Y7943">
        <f>INDEX(months!B:B,MATCH(Sheet1!W7943,months!A:A,0))</f>
        <v>4</v>
      </c>
      <c r="Z7943">
        <f t="shared" si="874"/>
        <v>43201</v>
      </c>
    </row>
    <row r="7944" spans="1:26" x14ac:dyDescent="0.2">
      <c r="A7944" t="s">
        <v>10956</v>
      </c>
      <c r="B7944" t="s">
        <v>3070</v>
      </c>
      <c r="C7944">
        <v>4.5</v>
      </c>
      <c r="D7944">
        <v>625</v>
      </c>
      <c r="E7944" t="s">
        <v>202</v>
      </c>
      <c r="F7944" t="s">
        <v>50</v>
      </c>
      <c r="G7944" t="s">
        <v>23</v>
      </c>
      <c r="H7944" t="s">
        <v>24</v>
      </c>
      <c r="I7944" t="s">
        <v>25</v>
      </c>
      <c r="J7944" t="s">
        <v>1303</v>
      </c>
      <c r="K7944" t="s">
        <v>115</v>
      </c>
      <c r="L7944" t="s">
        <v>119</v>
      </c>
      <c r="M7944" t="s">
        <v>29</v>
      </c>
      <c r="N7944">
        <f t="shared" si="868"/>
        <v>0</v>
      </c>
      <c r="O7944" t="str">
        <f t="shared" si="869"/>
        <v>No</v>
      </c>
      <c r="P7944">
        <f t="shared" si="870"/>
        <v>0</v>
      </c>
      <c r="Q7944">
        <f t="shared" si="871"/>
        <v>4813937689</v>
      </c>
      <c r="R7944">
        <f t="shared" si="872"/>
        <v>4.1933383153624479</v>
      </c>
      <c r="S7944" t="str">
        <f t="shared" si="873"/>
        <v>Acceptable</v>
      </c>
      <c r="T7944">
        <f>ROUNDUP(C7944,0)</f>
        <v>5</v>
      </c>
      <c r="U7944">
        <f>ROUNDDOWN(C7944,0)</f>
        <v>4</v>
      </c>
      <c r="V7944">
        <f>RIGHT(K7944,2)+2000</f>
        <v>2018</v>
      </c>
      <c r="W7944" t="str">
        <f>INDEX(_xlfn.TEXTSPLIT(K7944,"-"),1,2)</f>
        <v>Jul</v>
      </c>
      <c r="X7944" t="str">
        <f>INDEX(_xlfn.TEXTSPLIT(K7944,"-"),1,1)</f>
        <v>30</v>
      </c>
      <c r="Y7944">
        <f>INDEX(months!B:B,MATCH(Sheet1!W7944,months!A:A,0))</f>
        <v>7</v>
      </c>
      <c r="Z7944">
        <f t="shared" si="874"/>
        <v>43311</v>
      </c>
    </row>
    <row r="7945" spans="1:26" x14ac:dyDescent="0.2">
      <c r="A7945" t="s">
        <v>10957</v>
      </c>
      <c r="B7945" t="s">
        <v>556</v>
      </c>
      <c r="C7945">
        <v>3.7</v>
      </c>
      <c r="D7945">
        <v>3757</v>
      </c>
      <c r="E7945" t="s">
        <v>472</v>
      </c>
      <c r="F7945" t="s">
        <v>65</v>
      </c>
      <c r="G7945" t="s">
        <v>23</v>
      </c>
      <c r="H7945" t="s">
        <v>24</v>
      </c>
      <c r="I7945" t="s">
        <v>25</v>
      </c>
      <c r="J7945" t="s">
        <v>557</v>
      </c>
      <c r="K7945" t="s">
        <v>10958</v>
      </c>
      <c r="L7945" t="s">
        <v>76</v>
      </c>
      <c r="M7945" t="s">
        <v>177</v>
      </c>
      <c r="N7945">
        <f t="shared" si="868"/>
        <v>0</v>
      </c>
      <c r="O7945" t="str">
        <f t="shared" si="869"/>
        <v>No</v>
      </c>
      <c r="P7945">
        <f t="shared" si="870"/>
        <v>0</v>
      </c>
      <c r="Q7945">
        <f t="shared" si="871"/>
        <v>4813937689</v>
      </c>
      <c r="R7945">
        <f t="shared" si="872"/>
        <v>4.1933383153624479</v>
      </c>
      <c r="S7945" t="str">
        <f t="shared" si="873"/>
        <v>Acceptable</v>
      </c>
      <c r="T7945">
        <f>ROUNDUP(C7945,0)</f>
        <v>4</v>
      </c>
      <c r="U7945">
        <f>ROUNDDOWN(C7945,0)</f>
        <v>3</v>
      </c>
      <c r="V7945">
        <f>RIGHT(K7945,2)+2000</f>
        <v>2016</v>
      </c>
      <c r="W7945" t="str">
        <f>INDEX(_xlfn.TEXTSPLIT(K7945,"-"),1,2)</f>
        <v>Mar</v>
      </c>
      <c r="X7945" t="str">
        <f>INDEX(_xlfn.TEXTSPLIT(K7945,"-"),1,1)</f>
        <v>29</v>
      </c>
      <c r="Y7945">
        <f>INDEX(months!B:B,MATCH(Sheet1!W7945,months!A:A,0))</f>
        <v>3</v>
      </c>
      <c r="Z7945">
        <f t="shared" si="874"/>
        <v>42458</v>
      </c>
    </row>
    <row r="7946" spans="1:26" x14ac:dyDescent="0.2">
      <c r="A7946" t="s">
        <v>10959</v>
      </c>
      <c r="B7946" t="s">
        <v>556</v>
      </c>
      <c r="C7946">
        <v>4.4000000000000004</v>
      </c>
      <c r="D7946">
        <v>9555</v>
      </c>
      <c r="E7946" t="s">
        <v>735</v>
      </c>
      <c r="F7946" t="s">
        <v>65</v>
      </c>
      <c r="G7946" t="s">
        <v>23</v>
      </c>
      <c r="H7946" t="s">
        <v>24</v>
      </c>
      <c r="I7946" t="s">
        <v>25</v>
      </c>
      <c r="J7946" t="s">
        <v>557</v>
      </c>
      <c r="K7946" t="s">
        <v>160</v>
      </c>
      <c r="L7946" t="s">
        <v>10960</v>
      </c>
      <c r="M7946" t="s">
        <v>81</v>
      </c>
      <c r="N7946">
        <f t="shared" si="868"/>
        <v>0</v>
      </c>
      <c r="O7946" t="str">
        <f t="shared" si="869"/>
        <v>No</v>
      </c>
      <c r="P7946">
        <f t="shared" si="870"/>
        <v>0</v>
      </c>
      <c r="Q7946">
        <f t="shared" si="871"/>
        <v>4813937689</v>
      </c>
      <c r="R7946">
        <f t="shared" si="872"/>
        <v>4.1933383153624479</v>
      </c>
      <c r="S7946" t="str">
        <f t="shared" si="873"/>
        <v>Acceptable</v>
      </c>
      <c r="T7946">
        <f>ROUNDUP(C7946,0)</f>
        <v>5</v>
      </c>
      <c r="U7946">
        <f>ROUNDDOWN(C7946,0)</f>
        <v>4</v>
      </c>
      <c r="V7946">
        <f>RIGHT(K7946,2)+2000</f>
        <v>2018</v>
      </c>
      <c r="W7946" t="str">
        <f>INDEX(_xlfn.TEXTSPLIT(K7946,"-"),1,2)</f>
        <v>Jul</v>
      </c>
      <c r="X7946" t="str">
        <f>INDEX(_xlfn.TEXTSPLIT(K7946,"-"),1,1)</f>
        <v>19</v>
      </c>
      <c r="Y7946">
        <f>INDEX(months!B:B,MATCH(Sheet1!W7946,months!A:A,0))</f>
        <v>7</v>
      </c>
      <c r="Z7946">
        <f t="shared" si="874"/>
        <v>43300</v>
      </c>
    </row>
    <row r="7947" spans="1:26" x14ac:dyDescent="0.2">
      <c r="A7947" t="s">
        <v>10961</v>
      </c>
      <c r="B7947" t="s">
        <v>556</v>
      </c>
      <c r="C7947">
        <v>4.5999999999999996</v>
      </c>
      <c r="D7947">
        <v>770</v>
      </c>
      <c r="E7947" t="s">
        <v>56</v>
      </c>
      <c r="F7947" t="s">
        <v>50</v>
      </c>
      <c r="G7947" t="s">
        <v>23</v>
      </c>
      <c r="H7947" t="s">
        <v>24</v>
      </c>
      <c r="I7947" t="s">
        <v>25</v>
      </c>
      <c r="J7947" t="s">
        <v>557</v>
      </c>
      <c r="K7947" t="s">
        <v>97</v>
      </c>
      <c r="L7947" t="s">
        <v>358</v>
      </c>
      <c r="M7947" t="s">
        <v>54</v>
      </c>
      <c r="N7947">
        <f t="shared" si="868"/>
        <v>0</v>
      </c>
      <c r="O7947" t="str">
        <f t="shared" si="869"/>
        <v>No</v>
      </c>
      <c r="P7947">
        <f t="shared" si="870"/>
        <v>0</v>
      </c>
      <c r="Q7947">
        <f t="shared" si="871"/>
        <v>4813937689</v>
      </c>
      <c r="R7947">
        <f t="shared" si="872"/>
        <v>4.1933383153624479</v>
      </c>
      <c r="S7947" t="str">
        <f t="shared" si="873"/>
        <v>Acceptable</v>
      </c>
      <c r="T7947">
        <f>ROUNDUP(C7947,0)</f>
        <v>5</v>
      </c>
      <c r="U7947">
        <f>ROUNDDOWN(C7947,0)</f>
        <v>4</v>
      </c>
      <c r="V7947">
        <f>RIGHT(K7947,2)+2000</f>
        <v>2018</v>
      </c>
      <c r="W7947" t="str">
        <f>INDEX(_xlfn.TEXTSPLIT(K7947,"-"),1,2)</f>
        <v>Aug</v>
      </c>
      <c r="X7947" t="str">
        <f>INDEX(_xlfn.TEXTSPLIT(K7947,"-"),1,1)</f>
        <v>3</v>
      </c>
      <c r="Y7947">
        <f>INDEX(months!B:B,MATCH(Sheet1!W7947,months!A:A,0))</f>
        <v>8</v>
      </c>
      <c r="Z7947">
        <f t="shared" si="874"/>
        <v>43315</v>
      </c>
    </row>
    <row r="7948" spans="1:26" x14ac:dyDescent="0.2">
      <c r="A7948" t="s">
        <v>10962</v>
      </c>
      <c r="B7948" t="s">
        <v>447</v>
      </c>
      <c r="C7948">
        <v>3.9</v>
      </c>
      <c r="D7948">
        <v>88</v>
      </c>
      <c r="E7948" t="s">
        <v>1410</v>
      </c>
      <c r="F7948" t="s">
        <v>22</v>
      </c>
      <c r="G7948" t="s">
        <v>23</v>
      </c>
      <c r="H7948" t="s">
        <v>24</v>
      </c>
      <c r="I7948" t="s">
        <v>25</v>
      </c>
      <c r="J7948" t="s">
        <v>449</v>
      </c>
      <c r="K7948" t="s">
        <v>183</v>
      </c>
      <c r="L7948" t="s">
        <v>53</v>
      </c>
      <c r="M7948" t="s">
        <v>86</v>
      </c>
      <c r="N7948">
        <f t="shared" si="868"/>
        <v>0</v>
      </c>
      <c r="O7948" t="str">
        <f t="shared" si="869"/>
        <v>No</v>
      </c>
      <c r="P7948">
        <f t="shared" si="870"/>
        <v>0</v>
      </c>
      <c r="Q7948">
        <f t="shared" si="871"/>
        <v>4813937689</v>
      </c>
      <c r="R7948">
        <f t="shared" si="872"/>
        <v>4.1933383153624479</v>
      </c>
      <c r="S7948" t="str">
        <f t="shared" si="873"/>
        <v>Acceptable</v>
      </c>
      <c r="T7948">
        <f>ROUNDUP(C7948,0)</f>
        <v>4</v>
      </c>
      <c r="U7948">
        <f>ROUNDDOWN(C7948,0)</f>
        <v>3</v>
      </c>
      <c r="V7948">
        <f>RIGHT(K7948,2)+2000</f>
        <v>2018</v>
      </c>
      <c r="W7948" t="str">
        <f>INDEX(_xlfn.TEXTSPLIT(K7948,"-"),1,2)</f>
        <v>Mar</v>
      </c>
      <c r="X7948" t="str">
        <f>INDEX(_xlfn.TEXTSPLIT(K7948,"-"),1,1)</f>
        <v>31</v>
      </c>
      <c r="Y7948">
        <f>INDEX(months!B:B,MATCH(Sheet1!W7948,months!A:A,0))</f>
        <v>3</v>
      </c>
      <c r="Z7948">
        <f t="shared" si="874"/>
        <v>43190</v>
      </c>
    </row>
    <row r="7949" spans="1:26" x14ac:dyDescent="0.2">
      <c r="A7949" t="s">
        <v>10963</v>
      </c>
      <c r="B7949" t="s">
        <v>556</v>
      </c>
      <c r="C7949">
        <v>4.4000000000000004</v>
      </c>
      <c r="D7949">
        <v>2147</v>
      </c>
      <c r="E7949" t="s">
        <v>334</v>
      </c>
      <c r="F7949" t="s">
        <v>32</v>
      </c>
      <c r="G7949" t="s">
        <v>23</v>
      </c>
      <c r="H7949" t="s">
        <v>24</v>
      </c>
      <c r="I7949" t="s">
        <v>25</v>
      </c>
      <c r="J7949" t="s">
        <v>557</v>
      </c>
      <c r="K7949" t="s">
        <v>1680</v>
      </c>
      <c r="L7949" t="s">
        <v>2472</v>
      </c>
      <c r="M7949" t="s">
        <v>54</v>
      </c>
      <c r="N7949">
        <f t="shared" si="868"/>
        <v>0</v>
      </c>
      <c r="O7949" t="str">
        <f t="shared" si="869"/>
        <v>No</v>
      </c>
      <c r="P7949">
        <f t="shared" si="870"/>
        <v>0</v>
      </c>
      <c r="Q7949">
        <f t="shared" si="871"/>
        <v>4813937689</v>
      </c>
      <c r="R7949">
        <f t="shared" si="872"/>
        <v>4.1933383153624479</v>
      </c>
      <c r="S7949" t="str">
        <f t="shared" si="873"/>
        <v>Acceptable</v>
      </c>
      <c r="T7949">
        <f>ROUNDUP(C7949,0)</f>
        <v>5</v>
      </c>
      <c r="U7949">
        <f>ROUNDDOWN(C7949,0)</f>
        <v>4</v>
      </c>
      <c r="V7949">
        <f>RIGHT(K7949,2)+2000</f>
        <v>2017</v>
      </c>
      <c r="W7949" t="str">
        <f>INDEX(_xlfn.TEXTSPLIT(K7949,"-"),1,2)</f>
        <v>Dec</v>
      </c>
      <c r="X7949" t="str">
        <f>INDEX(_xlfn.TEXTSPLIT(K7949,"-"),1,1)</f>
        <v>14</v>
      </c>
      <c r="Y7949">
        <f>INDEX(months!B:B,MATCH(Sheet1!W7949,months!A:A,0))</f>
        <v>12</v>
      </c>
      <c r="Z7949">
        <f t="shared" si="874"/>
        <v>43083</v>
      </c>
    </row>
    <row r="7950" spans="1:26" x14ac:dyDescent="0.2">
      <c r="A7950" t="s">
        <v>10964</v>
      </c>
      <c r="B7950" t="s">
        <v>4950</v>
      </c>
      <c r="C7950">
        <v>4.5</v>
      </c>
      <c r="D7950">
        <v>48</v>
      </c>
      <c r="E7950" t="s">
        <v>202</v>
      </c>
      <c r="F7950" t="s">
        <v>101</v>
      </c>
      <c r="G7950" t="s">
        <v>23</v>
      </c>
      <c r="H7950" t="s">
        <v>24</v>
      </c>
      <c r="I7950" t="s">
        <v>25</v>
      </c>
      <c r="J7950" t="s">
        <v>4951</v>
      </c>
      <c r="K7950" t="s">
        <v>306</v>
      </c>
      <c r="L7950" t="s">
        <v>2995</v>
      </c>
      <c r="M7950" t="s">
        <v>274</v>
      </c>
      <c r="N7950">
        <f t="shared" si="868"/>
        <v>0</v>
      </c>
      <c r="O7950" t="str">
        <f t="shared" si="869"/>
        <v>No</v>
      </c>
      <c r="P7950">
        <f t="shared" si="870"/>
        <v>0</v>
      </c>
      <c r="Q7950">
        <f t="shared" si="871"/>
        <v>4813937689</v>
      </c>
      <c r="R7950">
        <f t="shared" si="872"/>
        <v>4.1933383153624479</v>
      </c>
      <c r="S7950" t="str">
        <f t="shared" si="873"/>
        <v>Acceptable</v>
      </c>
      <c r="T7950">
        <f>ROUNDUP(C7950,0)</f>
        <v>5</v>
      </c>
      <c r="U7950">
        <f>ROUNDDOWN(C7950,0)</f>
        <v>4</v>
      </c>
      <c r="V7950">
        <f>RIGHT(K7950,2)+2000</f>
        <v>2018</v>
      </c>
      <c r="W7950" t="str">
        <f>INDEX(_xlfn.TEXTSPLIT(K7950,"-"),1,2)</f>
        <v>Jul</v>
      </c>
      <c r="X7950" t="str">
        <f>INDEX(_xlfn.TEXTSPLIT(K7950,"-"),1,1)</f>
        <v>23</v>
      </c>
      <c r="Y7950">
        <f>INDEX(months!B:B,MATCH(Sheet1!W7950,months!A:A,0))</f>
        <v>7</v>
      </c>
      <c r="Z7950">
        <f t="shared" si="874"/>
        <v>43304</v>
      </c>
    </row>
    <row r="7951" spans="1:26" x14ac:dyDescent="0.2">
      <c r="A7951" t="s">
        <v>10965</v>
      </c>
      <c r="B7951" t="s">
        <v>556</v>
      </c>
      <c r="C7951">
        <v>4.5</v>
      </c>
      <c r="D7951">
        <v>3972</v>
      </c>
      <c r="E7951" t="s">
        <v>56</v>
      </c>
      <c r="F7951" t="s">
        <v>50</v>
      </c>
      <c r="G7951" t="s">
        <v>23</v>
      </c>
      <c r="H7951" t="s">
        <v>24</v>
      </c>
      <c r="I7951" t="s">
        <v>44</v>
      </c>
      <c r="J7951" t="s">
        <v>557</v>
      </c>
      <c r="K7951" t="s">
        <v>499</v>
      </c>
      <c r="L7951" t="s">
        <v>10966</v>
      </c>
      <c r="M7951" t="s">
        <v>86</v>
      </c>
      <c r="N7951">
        <f t="shared" si="868"/>
        <v>0</v>
      </c>
      <c r="O7951" t="str">
        <f t="shared" si="869"/>
        <v>No</v>
      </c>
      <c r="P7951">
        <f t="shared" si="870"/>
        <v>0</v>
      </c>
      <c r="Q7951">
        <f t="shared" si="871"/>
        <v>4813937689</v>
      </c>
      <c r="R7951">
        <f t="shared" si="872"/>
        <v>4.1933383153624479</v>
      </c>
      <c r="S7951" t="str">
        <f t="shared" si="873"/>
        <v>Acceptable</v>
      </c>
      <c r="T7951">
        <f>ROUNDUP(C7951,0)</f>
        <v>5</v>
      </c>
      <c r="U7951">
        <f>ROUNDDOWN(C7951,0)</f>
        <v>4</v>
      </c>
      <c r="V7951">
        <f>RIGHT(K7951,2)+2000</f>
        <v>2018</v>
      </c>
      <c r="W7951" t="str">
        <f>INDEX(_xlfn.TEXTSPLIT(K7951,"-"),1,2)</f>
        <v>Jun</v>
      </c>
      <c r="X7951" t="str">
        <f>INDEX(_xlfn.TEXTSPLIT(K7951,"-"),1,1)</f>
        <v>25</v>
      </c>
      <c r="Y7951">
        <f>INDEX(months!B:B,MATCH(Sheet1!W7951,months!A:A,0))</f>
        <v>6</v>
      </c>
      <c r="Z7951">
        <f t="shared" si="874"/>
        <v>43276</v>
      </c>
    </row>
    <row r="7952" spans="1:26" x14ac:dyDescent="0.2">
      <c r="A7952" t="s">
        <v>10967</v>
      </c>
      <c r="B7952" t="s">
        <v>3070</v>
      </c>
      <c r="C7952">
        <v>4.3</v>
      </c>
      <c r="D7952">
        <v>374</v>
      </c>
      <c r="E7952" t="s">
        <v>202</v>
      </c>
      <c r="F7952" t="s">
        <v>50</v>
      </c>
      <c r="G7952" t="s">
        <v>23</v>
      </c>
      <c r="H7952" t="s">
        <v>24</v>
      </c>
      <c r="I7952" t="s">
        <v>25</v>
      </c>
      <c r="J7952" t="s">
        <v>1303</v>
      </c>
      <c r="K7952" t="s">
        <v>4964</v>
      </c>
      <c r="L7952" t="s">
        <v>59</v>
      </c>
      <c r="M7952" t="s">
        <v>29</v>
      </c>
      <c r="N7952">
        <f t="shared" si="868"/>
        <v>0</v>
      </c>
      <c r="O7952" t="str">
        <f t="shared" si="869"/>
        <v>No</v>
      </c>
      <c r="P7952">
        <f t="shared" si="870"/>
        <v>0</v>
      </c>
      <c r="Q7952">
        <f t="shared" si="871"/>
        <v>4813937689</v>
      </c>
      <c r="R7952">
        <f t="shared" si="872"/>
        <v>4.1933383153624479</v>
      </c>
      <c r="S7952" t="str">
        <f t="shared" si="873"/>
        <v>Acceptable</v>
      </c>
      <c r="T7952">
        <f>ROUNDUP(C7952,0)</f>
        <v>5</v>
      </c>
      <c r="U7952">
        <f>ROUNDDOWN(C7952,0)</f>
        <v>4</v>
      </c>
      <c r="V7952">
        <f>RIGHT(K7952,2)+2000</f>
        <v>2017</v>
      </c>
      <c r="W7952" t="str">
        <f>INDEX(_xlfn.TEXTSPLIT(K7952,"-"),1,2)</f>
        <v>Oct</v>
      </c>
      <c r="X7952" t="str">
        <f>INDEX(_xlfn.TEXTSPLIT(K7952,"-"),1,1)</f>
        <v>9</v>
      </c>
      <c r="Y7952">
        <f>INDEX(months!B:B,MATCH(Sheet1!W7952,months!A:A,0))</f>
        <v>10</v>
      </c>
      <c r="Z7952">
        <f t="shared" si="874"/>
        <v>43017</v>
      </c>
    </row>
    <row r="7953" spans="1:26" x14ac:dyDescent="0.2">
      <c r="A7953" t="s">
        <v>10968</v>
      </c>
      <c r="B7953" t="s">
        <v>556</v>
      </c>
      <c r="C7953">
        <v>3.7</v>
      </c>
      <c r="D7953">
        <v>113</v>
      </c>
      <c r="E7953" t="s">
        <v>248</v>
      </c>
      <c r="F7953" t="s">
        <v>22</v>
      </c>
      <c r="G7953" t="s">
        <v>23</v>
      </c>
      <c r="H7953" t="s">
        <v>24</v>
      </c>
      <c r="I7953" t="s">
        <v>25</v>
      </c>
      <c r="J7953" t="s">
        <v>557</v>
      </c>
      <c r="K7953" t="s">
        <v>1833</v>
      </c>
      <c r="L7953" t="s">
        <v>3480</v>
      </c>
      <c r="M7953" t="s">
        <v>81</v>
      </c>
      <c r="N7953">
        <f t="shared" si="868"/>
        <v>0</v>
      </c>
      <c r="O7953" t="str">
        <f t="shared" si="869"/>
        <v>No</v>
      </c>
      <c r="P7953">
        <f t="shared" si="870"/>
        <v>0</v>
      </c>
      <c r="Q7953">
        <f t="shared" si="871"/>
        <v>4813937689</v>
      </c>
      <c r="R7953">
        <f t="shared" si="872"/>
        <v>4.1933383153624479</v>
      </c>
      <c r="S7953" t="str">
        <f t="shared" si="873"/>
        <v>Acceptable</v>
      </c>
      <c r="T7953">
        <f>ROUNDUP(C7953,0)</f>
        <v>4</v>
      </c>
      <c r="U7953">
        <f>ROUNDDOWN(C7953,0)</f>
        <v>3</v>
      </c>
      <c r="V7953">
        <f>RIGHT(K7953,2)+2000</f>
        <v>2018</v>
      </c>
      <c r="W7953" t="str">
        <f>INDEX(_xlfn.TEXTSPLIT(K7953,"-"),1,2)</f>
        <v>Jun</v>
      </c>
      <c r="X7953" t="str">
        <f>INDEX(_xlfn.TEXTSPLIT(K7953,"-"),1,1)</f>
        <v>9</v>
      </c>
      <c r="Y7953">
        <f>INDEX(months!B:B,MATCH(Sheet1!W7953,months!A:A,0))</f>
        <v>6</v>
      </c>
      <c r="Z7953">
        <f t="shared" si="874"/>
        <v>43260</v>
      </c>
    </row>
    <row r="7954" spans="1:26" x14ac:dyDescent="0.2">
      <c r="A7954" t="s">
        <v>10969</v>
      </c>
      <c r="B7954" t="s">
        <v>4612</v>
      </c>
      <c r="C7954">
        <v>3.9</v>
      </c>
      <c r="D7954">
        <v>37</v>
      </c>
      <c r="E7954" t="s">
        <v>93</v>
      </c>
      <c r="F7954" t="s">
        <v>22</v>
      </c>
      <c r="G7954" t="s">
        <v>23</v>
      </c>
      <c r="H7954" t="s">
        <v>24</v>
      </c>
      <c r="I7954" t="s">
        <v>25</v>
      </c>
      <c r="J7954" t="s">
        <v>4613</v>
      </c>
      <c r="K7954" t="s">
        <v>226</v>
      </c>
      <c r="L7954" t="s">
        <v>180</v>
      </c>
      <c r="M7954" t="s">
        <v>54</v>
      </c>
      <c r="N7954">
        <f t="shared" si="868"/>
        <v>0</v>
      </c>
      <c r="O7954" t="str">
        <f t="shared" si="869"/>
        <v>No</v>
      </c>
      <c r="P7954">
        <f t="shared" si="870"/>
        <v>0</v>
      </c>
      <c r="Q7954">
        <f t="shared" si="871"/>
        <v>4813937689</v>
      </c>
      <c r="R7954">
        <f t="shared" si="872"/>
        <v>4.1933383153624479</v>
      </c>
      <c r="S7954" t="str">
        <f t="shared" si="873"/>
        <v>Acceptable</v>
      </c>
      <c r="T7954">
        <f>ROUNDUP(C7954,0)</f>
        <v>4</v>
      </c>
      <c r="U7954">
        <f>ROUNDDOWN(C7954,0)</f>
        <v>3</v>
      </c>
      <c r="V7954">
        <f>RIGHT(K7954,2)+2000</f>
        <v>2018</v>
      </c>
      <c r="W7954" t="str">
        <f>INDEX(_xlfn.TEXTSPLIT(K7954,"-"),1,2)</f>
        <v>Jul</v>
      </c>
      <c r="X7954" t="str">
        <f>INDEX(_xlfn.TEXTSPLIT(K7954,"-"),1,1)</f>
        <v>18</v>
      </c>
      <c r="Y7954">
        <f>INDEX(months!B:B,MATCH(Sheet1!W7954,months!A:A,0))</f>
        <v>7</v>
      </c>
      <c r="Z7954">
        <f t="shared" si="874"/>
        <v>43299</v>
      </c>
    </row>
    <row r="7955" spans="1:26" x14ac:dyDescent="0.2">
      <c r="A7955" t="s">
        <v>10970</v>
      </c>
      <c r="B7955" t="s">
        <v>3070</v>
      </c>
      <c r="C7955">
        <v>3.9</v>
      </c>
      <c r="D7955">
        <v>139</v>
      </c>
      <c r="E7955" t="s">
        <v>1213</v>
      </c>
      <c r="F7955" t="s">
        <v>57</v>
      </c>
      <c r="G7955" t="s">
        <v>23</v>
      </c>
      <c r="H7955" t="s">
        <v>24</v>
      </c>
      <c r="I7955" t="s">
        <v>25</v>
      </c>
      <c r="J7955" t="s">
        <v>1303</v>
      </c>
      <c r="K7955" t="s">
        <v>266</v>
      </c>
      <c r="L7955" t="s">
        <v>170</v>
      </c>
      <c r="M7955" t="s">
        <v>29</v>
      </c>
      <c r="N7955">
        <f t="shared" si="868"/>
        <v>0</v>
      </c>
      <c r="O7955" t="str">
        <f t="shared" si="869"/>
        <v>No</v>
      </c>
      <c r="P7955">
        <f t="shared" si="870"/>
        <v>0</v>
      </c>
      <c r="Q7955">
        <f t="shared" si="871"/>
        <v>4813937689</v>
      </c>
      <c r="R7955">
        <f t="shared" si="872"/>
        <v>4.1933383153624479</v>
      </c>
      <c r="S7955" t="str">
        <f t="shared" si="873"/>
        <v>Acceptable</v>
      </c>
      <c r="T7955">
        <f>ROUNDUP(C7955,0)</f>
        <v>4</v>
      </c>
      <c r="U7955">
        <f>ROUNDDOWN(C7955,0)</f>
        <v>3</v>
      </c>
      <c r="V7955">
        <f>RIGHT(K7955,2)+2000</f>
        <v>2018</v>
      </c>
      <c r="W7955" t="str">
        <f>INDEX(_xlfn.TEXTSPLIT(K7955,"-"),1,2)</f>
        <v>Jul</v>
      </c>
      <c r="X7955" t="str">
        <f>INDEX(_xlfn.TEXTSPLIT(K7955,"-"),1,1)</f>
        <v>16</v>
      </c>
      <c r="Y7955">
        <f>INDEX(months!B:B,MATCH(Sheet1!W7955,months!A:A,0))</f>
        <v>7</v>
      </c>
      <c r="Z7955">
        <f t="shared" si="874"/>
        <v>43297</v>
      </c>
    </row>
    <row r="7956" spans="1:26" x14ac:dyDescent="0.2">
      <c r="A7956" t="s">
        <v>10971</v>
      </c>
      <c r="B7956" t="s">
        <v>4950</v>
      </c>
      <c r="C7956">
        <v>4.3</v>
      </c>
      <c r="D7956">
        <v>2303</v>
      </c>
      <c r="E7956" t="s">
        <v>186</v>
      </c>
      <c r="F7956" t="s">
        <v>50</v>
      </c>
      <c r="G7956" t="s">
        <v>23</v>
      </c>
      <c r="H7956" t="s">
        <v>24</v>
      </c>
      <c r="I7956" t="s">
        <v>25</v>
      </c>
      <c r="J7956" t="s">
        <v>4951</v>
      </c>
      <c r="K7956" t="s">
        <v>173</v>
      </c>
      <c r="L7956" t="s">
        <v>10972</v>
      </c>
      <c r="M7956" t="s">
        <v>29</v>
      </c>
      <c r="N7956">
        <f t="shared" si="868"/>
        <v>0</v>
      </c>
      <c r="O7956" t="str">
        <f t="shared" si="869"/>
        <v>No</v>
      </c>
      <c r="P7956">
        <f t="shared" si="870"/>
        <v>0</v>
      </c>
      <c r="Q7956">
        <f t="shared" si="871"/>
        <v>4813937689</v>
      </c>
      <c r="R7956">
        <f t="shared" si="872"/>
        <v>4.1933383153624479</v>
      </c>
      <c r="S7956" t="str">
        <f t="shared" si="873"/>
        <v>Acceptable</v>
      </c>
      <c r="T7956">
        <f>ROUNDUP(C7956,0)</f>
        <v>5</v>
      </c>
      <c r="U7956">
        <f>ROUNDDOWN(C7956,0)</f>
        <v>4</v>
      </c>
      <c r="V7956">
        <f>RIGHT(K7956,2)+2000</f>
        <v>2018</v>
      </c>
      <c r="W7956" t="str">
        <f>INDEX(_xlfn.TEXTSPLIT(K7956,"-"),1,2)</f>
        <v>Aug</v>
      </c>
      <c r="X7956" t="str">
        <f>INDEX(_xlfn.TEXTSPLIT(K7956,"-"),1,1)</f>
        <v>2</v>
      </c>
      <c r="Y7956">
        <f>INDEX(months!B:B,MATCH(Sheet1!W7956,months!A:A,0))</f>
        <v>8</v>
      </c>
      <c r="Z7956">
        <f t="shared" si="874"/>
        <v>43314</v>
      </c>
    </row>
    <row r="7957" spans="1:26" x14ac:dyDescent="0.2">
      <c r="A7957" t="s">
        <v>10973</v>
      </c>
      <c r="B7957" t="s">
        <v>556</v>
      </c>
      <c r="C7957">
        <v>4.0999999999999996</v>
      </c>
      <c r="D7957">
        <v>489</v>
      </c>
      <c r="E7957" t="s">
        <v>88</v>
      </c>
      <c r="F7957" t="s">
        <v>50</v>
      </c>
      <c r="G7957" t="s">
        <v>23</v>
      </c>
      <c r="H7957" t="s">
        <v>24</v>
      </c>
      <c r="I7957" t="s">
        <v>25</v>
      </c>
      <c r="J7957" t="s">
        <v>557</v>
      </c>
      <c r="K7957" t="s">
        <v>859</v>
      </c>
      <c r="L7957" t="s">
        <v>523</v>
      </c>
      <c r="M7957" t="s">
        <v>29</v>
      </c>
      <c r="N7957">
        <f t="shared" si="868"/>
        <v>0</v>
      </c>
      <c r="O7957" t="str">
        <f t="shared" si="869"/>
        <v>No</v>
      </c>
      <c r="P7957">
        <f t="shared" si="870"/>
        <v>0</v>
      </c>
      <c r="Q7957">
        <f t="shared" si="871"/>
        <v>4813937689</v>
      </c>
      <c r="R7957">
        <f t="shared" si="872"/>
        <v>4.1933383153624479</v>
      </c>
      <c r="S7957" t="str">
        <f t="shared" si="873"/>
        <v>Acceptable</v>
      </c>
      <c r="T7957">
        <f>ROUNDUP(C7957,0)</f>
        <v>5</v>
      </c>
      <c r="U7957">
        <f>ROUNDDOWN(C7957,0)</f>
        <v>4</v>
      </c>
      <c r="V7957">
        <f>RIGHT(K7957,2)+2000</f>
        <v>2018</v>
      </c>
      <c r="W7957" t="str">
        <f>INDEX(_xlfn.TEXTSPLIT(K7957,"-"),1,2)</f>
        <v>Jun</v>
      </c>
      <c r="X7957" t="str">
        <f>INDEX(_xlfn.TEXTSPLIT(K7957,"-"),1,1)</f>
        <v>27</v>
      </c>
      <c r="Y7957">
        <f>INDEX(months!B:B,MATCH(Sheet1!W7957,months!A:A,0))</f>
        <v>6</v>
      </c>
      <c r="Z7957">
        <f t="shared" si="874"/>
        <v>43278</v>
      </c>
    </row>
    <row r="7958" spans="1:26" x14ac:dyDescent="0.2">
      <c r="A7958" t="s">
        <v>10974</v>
      </c>
      <c r="B7958" t="s">
        <v>556</v>
      </c>
      <c r="C7958">
        <v>4.0999999999999996</v>
      </c>
      <c r="D7958">
        <v>423</v>
      </c>
      <c r="E7958" t="s">
        <v>88</v>
      </c>
      <c r="F7958" t="s">
        <v>50</v>
      </c>
      <c r="G7958" t="s">
        <v>23</v>
      </c>
      <c r="H7958" t="s">
        <v>24</v>
      </c>
      <c r="I7958" t="s">
        <v>25</v>
      </c>
      <c r="J7958" t="s">
        <v>557</v>
      </c>
      <c r="K7958" t="s">
        <v>416</v>
      </c>
      <c r="L7958" t="s">
        <v>217</v>
      </c>
      <c r="M7958" t="s">
        <v>29</v>
      </c>
      <c r="N7958">
        <f t="shared" si="868"/>
        <v>0</v>
      </c>
      <c r="O7958" t="str">
        <f t="shared" si="869"/>
        <v>No</v>
      </c>
      <c r="P7958">
        <f t="shared" si="870"/>
        <v>0</v>
      </c>
      <c r="Q7958">
        <f t="shared" si="871"/>
        <v>4813937689</v>
      </c>
      <c r="R7958">
        <f t="shared" si="872"/>
        <v>4.1933383153624479</v>
      </c>
      <c r="S7958" t="str">
        <f t="shared" si="873"/>
        <v>Acceptable</v>
      </c>
      <c r="T7958">
        <f>ROUNDUP(C7958,0)</f>
        <v>5</v>
      </c>
      <c r="U7958">
        <f>ROUNDDOWN(C7958,0)</f>
        <v>4</v>
      </c>
      <c r="V7958">
        <f>RIGHT(K7958,2)+2000</f>
        <v>2018</v>
      </c>
      <c r="W7958" t="str">
        <f>INDEX(_xlfn.TEXTSPLIT(K7958,"-"),1,2)</f>
        <v>Jun</v>
      </c>
      <c r="X7958" t="str">
        <f>INDEX(_xlfn.TEXTSPLIT(K7958,"-"),1,1)</f>
        <v>7</v>
      </c>
      <c r="Y7958">
        <f>INDEX(months!B:B,MATCH(Sheet1!W7958,months!A:A,0))</f>
        <v>6</v>
      </c>
      <c r="Z7958">
        <f t="shared" si="874"/>
        <v>43258</v>
      </c>
    </row>
    <row r="7959" spans="1:26" x14ac:dyDescent="0.2">
      <c r="A7959" t="s">
        <v>10975</v>
      </c>
      <c r="B7959" t="s">
        <v>3070</v>
      </c>
      <c r="C7959">
        <v>4.4000000000000004</v>
      </c>
      <c r="D7959">
        <v>14</v>
      </c>
      <c r="E7959" t="s">
        <v>104</v>
      </c>
      <c r="F7959" t="s">
        <v>775</v>
      </c>
      <c r="G7959" t="s">
        <v>23</v>
      </c>
      <c r="H7959" t="s">
        <v>24</v>
      </c>
      <c r="I7959" t="s">
        <v>25</v>
      </c>
      <c r="J7959" t="s">
        <v>1303</v>
      </c>
      <c r="K7959" t="s">
        <v>290</v>
      </c>
      <c r="L7959" t="s">
        <v>59</v>
      </c>
      <c r="M7959" t="s">
        <v>86</v>
      </c>
      <c r="N7959">
        <f t="shared" si="868"/>
        <v>0</v>
      </c>
      <c r="O7959" t="str">
        <f t="shared" si="869"/>
        <v>No</v>
      </c>
      <c r="P7959">
        <f t="shared" si="870"/>
        <v>0</v>
      </c>
      <c r="Q7959">
        <f t="shared" si="871"/>
        <v>4813937689</v>
      </c>
      <c r="R7959">
        <f t="shared" si="872"/>
        <v>4.1933383153624479</v>
      </c>
      <c r="S7959" t="str">
        <f t="shared" si="873"/>
        <v>Acceptable</v>
      </c>
      <c r="T7959">
        <f>ROUNDUP(C7959,0)</f>
        <v>5</v>
      </c>
      <c r="U7959">
        <f>ROUNDDOWN(C7959,0)</f>
        <v>4</v>
      </c>
      <c r="V7959">
        <f>RIGHT(K7959,2)+2000</f>
        <v>2018</v>
      </c>
      <c r="W7959" t="str">
        <f>INDEX(_xlfn.TEXTSPLIT(K7959,"-"),1,2)</f>
        <v>Mar</v>
      </c>
      <c r="X7959" t="str">
        <f>INDEX(_xlfn.TEXTSPLIT(K7959,"-"),1,1)</f>
        <v>27</v>
      </c>
      <c r="Y7959">
        <f>INDEX(months!B:B,MATCH(Sheet1!W7959,months!A:A,0))</f>
        <v>3</v>
      </c>
      <c r="Z7959">
        <f t="shared" si="874"/>
        <v>43186</v>
      </c>
    </row>
    <row r="7960" spans="1:26" x14ac:dyDescent="0.2">
      <c r="A7960" t="s">
        <v>10976</v>
      </c>
      <c r="B7960" t="s">
        <v>556</v>
      </c>
      <c r="C7960">
        <v>4.4000000000000004</v>
      </c>
      <c r="D7960">
        <v>20921</v>
      </c>
      <c r="E7960" t="s">
        <v>242</v>
      </c>
      <c r="F7960" t="s">
        <v>65</v>
      </c>
      <c r="G7960" t="s">
        <v>23</v>
      </c>
      <c r="H7960" t="s">
        <v>24</v>
      </c>
      <c r="I7960" t="s">
        <v>25</v>
      </c>
      <c r="J7960" t="s">
        <v>557</v>
      </c>
      <c r="K7960" t="s">
        <v>2599</v>
      </c>
      <c r="L7960" t="s">
        <v>325</v>
      </c>
      <c r="M7960" t="s">
        <v>81</v>
      </c>
      <c r="N7960">
        <f t="shared" si="868"/>
        <v>0</v>
      </c>
      <c r="O7960" t="str">
        <f t="shared" si="869"/>
        <v>No</v>
      </c>
      <c r="P7960">
        <f t="shared" si="870"/>
        <v>0</v>
      </c>
      <c r="Q7960">
        <f t="shared" si="871"/>
        <v>4813937689</v>
      </c>
      <c r="R7960">
        <f t="shared" si="872"/>
        <v>4.1933383153624479</v>
      </c>
      <c r="S7960" t="str">
        <f t="shared" si="873"/>
        <v>Acceptable</v>
      </c>
      <c r="T7960">
        <f>ROUNDUP(C7960,0)</f>
        <v>5</v>
      </c>
      <c r="U7960">
        <f>ROUNDDOWN(C7960,0)</f>
        <v>4</v>
      </c>
      <c r="V7960">
        <f>RIGHT(K7960,2)+2000</f>
        <v>2018</v>
      </c>
      <c r="W7960" t="str">
        <f>INDEX(_xlfn.TEXTSPLIT(K7960,"-"),1,2)</f>
        <v>Jan</v>
      </c>
      <c r="X7960" t="str">
        <f>INDEX(_xlfn.TEXTSPLIT(K7960,"-"),1,1)</f>
        <v>11</v>
      </c>
      <c r="Y7960">
        <f>INDEX(months!B:B,MATCH(Sheet1!W7960,months!A:A,0))</f>
        <v>1</v>
      </c>
      <c r="Z7960">
        <f t="shared" si="874"/>
        <v>43111</v>
      </c>
    </row>
    <row r="7961" spans="1:26" x14ac:dyDescent="0.2">
      <c r="A7961" t="s">
        <v>10977</v>
      </c>
      <c r="B7961" t="s">
        <v>556</v>
      </c>
      <c r="C7961">
        <v>4.2</v>
      </c>
      <c r="D7961">
        <v>831</v>
      </c>
      <c r="E7961" t="s">
        <v>159</v>
      </c>
      <c r="F7961" t="s">
        <v>57</v>
      </c>
      <c r="G7961" t="s">
        <v>23</v>
      </c>
      <c r="H7961" t="s">
        <v>24</v>
      </c>
      <c r="I7961" t="s">
        <v>25</v>
      </c>
      <c r="J7961" t="s">
        <v>557</v>
      </c>
      <c r="K7961" t="s">
        <v>1088</v>
      </c>
      <c r="L7961" t="s">
        <v>10978</v>
      </c>
      <c r="M7961" t="s">
        <v>86</v>
      </c>
      <c r="N7961">
        <f t="shared" si="868"/>
        <v>0</v>
      </c>
      <c r="O7961" t="str">
        <f t="shared" si="869"/>
        <v>No</v>
      </c>
      <c r="P7961">
        <f t="shared" si="870"/>
        <v>0</v>
      </c>
      <c r="Q7961">
        <f t="shared" si="871"/>
        <v>4813937689</v>
      </c>
      <c r="R7961">
        <f t="shared" si="872"/>
        <v>4.1933383153624479</v>
      </c>
      <c r="S7961" t="str">
        <f t="shared" si="873"/>
        <v>Acceptable</v>
      </c>
      <c r="T7961">
        <f>ROUNDUP(C7961,0)</f>
        <v>5</v>
      </c>
      <c r="U7961">
        <f>ROUNDDOWN(C7961,0)</f>
        <v>4</v>
      </c>
      <c r="V7961">
        <f>RIGHT(K7961,2)+2000</f>
        <v>2018</v>
      </c>
      <c r="W7961" t="str">
        <f>INDEX(_xlfn.TEXTSPLIT(K7961,"-"),1,2)</f>
        <v>Jun</v>
      </c>
      <c r="X7961" t="str">
        <f>INDEX(_xlfn.TEXTSPLIT(K7961,"-"),1,1)</f>
        <v>13</v>
      </c>
      <c r="Y7961">
        <f>INDEX(months!B:B,MATCH(Sheet1!W7961,months!A:A,0))</f>
        <v>6</v>
      </c>
      <c r="Z7961">
        <f t="shared" si="874"/>
        <v>43264</v>
      </c>
    </row>
    <row r="7962" spans="1:26" x14ac:dyDescent="0.2">
      <c r="A7962" t="s">
        <v>10979</v>
      </c>
      <c r="B7962" t="s">
        <v>4950</v>
      </c>
      <c r="C7962">
        <v>4.5</v>
      </c>
      <c r="D7962">
        <v>27820</v>
      </c>
      <c r="E7962" t="s">
        <v>735</v>
      </c>
      <c r="F7962" t="s">
        <v>65</v>
      </c>
      <c r="G7962" t="s">
        <v>23</v>
      </c>
      <c r="H7962" t="s">
        <v>24</v>
      </c>
      <c r="I7962" t="s">
        <v>25</v>
      </c>
      <c r="J7962" t="s">
        <v>4951</v>
      </c>
      <c r="K7962" t="s">
        <v>229</v>
      </c>
      <c r="L7962" t="s">
        <v>170</v>
      </c>
      <c r="M7962" t="s">
        <v>177</v>
      </c>
      <c r="N7962">
        <f t="shared" si="868"/>
        <v>0</v>
      </c>
      <c r="O7962" t="str">
        <f t="shared" si="869"/>
        <v>No</v>
      </c>
      <c r="P7962">
        <f t="shared" si="870"/>
        <v>0</v>
      </c>
      <c r="Q7962">
        <f t="shared" si="871"/>
        <v>4813937689</v>
      </c>
      <c r="R7962">
        <f t="shared" si="872"/>
        <v>4.1933383153624479</v>
      </c>
      <c r="S7962" t="str">
        <f t="shared" si="873"/>
        <v>Acceptable</v>
      </c>
      <c r="T7962">
        <f>ROUNDUP(C7962,0)</f>
        <v>5</v>
      </c>
      <c r="U7962">
        <f>ROUNDDOWN(C7962,0)</f>
        <v>4</v>
      </c>
      <c r="V7962">
        <f>RIGHT(K7962,2)+2000</f>
        <v>2018</v>
      </c>
      <c r="W7962" t="str">
        <f>INDEX(_xlfn.TEXTSPLIT(K7962,"-"),1,2)</f>
        <v>Jul</v>
      </c>
      <c r="X7962" t="str">
        <f>INDEX(_xlfn.TEXTSPLIT(K7962,"-"),1,1)</f>
        <v>29</v>
      </c>
      <c r="Y7962">
        <f>INDEX(months!B:B,MATCH(Sheet1!W7962,months!A:A,0))</f>
        <v>7</v>
      </c>
      <c r="Z7962">
        <f t="shared" si="874"/>
        <v>43310</v>
      </c>
    </row>
    <row r="7963" spans="1:26" x14ac:dyDescent="0.2">
      <c r="A7963" t="s">
        <v>10980</v>
      </c>
      <c r="B7963" t="s">
        <v>447</v>
      </c>
      <c r="C7963">
        <v>4.5999999999999996</v>
      </c>
      <c r="D7963">
        <v>244</v>
      </c>
      <c r="E7963" t="s">
        <v>3905</v>
      </c>
      <c r="F7963" t="s">
        <v>50</v>
      </c>
      <c r="G7963" t="s">
        <v>23</v>
      </c>
      <c r="H7963" t="s">
        <v>24</v>
      </c>
      <c r="I7963" t="s">
        <v>25</v>
      </c>
      <c r="J7963" t="s">
        <v>449</v>
      </c>
      <c r="K7963" t="s">
        <v>4979</v>
      </c>
      <c r="L7963" t="s">
        <v>28</v>
      </c>
      <c r="M7963" t="s">
        <v>86</v>
      </c>
      <c r="N7963">
        <f t="shared" si="868"/>
        <v>0</v>
      </c>
      <c r="O7963" t="str">
        <f t="shared" si="869"/>
        <v>No</v>
      </c>
      <c r="P7963">
        <f t="shared" si="870"/>
        <v>0</v>
      </c>
      <c r="Q7963">
        <f t="shared" si="871"/>
        <v>4813937689</v>
      </c>
      <c r="R7963">
        <f t="shared" si="872"/>
        <v>4.1933383153624479</v>
      </c>
      <c r="S7963" t="str">
        <f t="shared" si="873"/>
        <v>Acceptable</v>
      </c>
      <c r="T7963">
        <f>ROUNDUP(C7963,0)</f>
        <v>5</v>
      </c>
      <c r="U7963">
        <f>ROUNDDOWN(C7963,0)</f>
        <v>4</v>
      </c>
      <c r="V7963">
        <f>RIGHT(K7963,2)+2000</f>
        <v>2016</v>
      </c>
      <c r="W7963" t="str">
        <f>INDEX(_xlfn.TEXTSPLIT(K7963,"-"),1,2)</f>
        <v>Apr</v>
      </c>
      <c r="X7963" t="str">
        <f>INDEX(_xlfn.TEXTSPLIT(K7963,"-"),1,1)</f>
        <v>22</v>
      </c>
      <c r="Y7963">
        <f>INDEX(months!B:B,MATCH(Sheet1!W7963,months!A:A,0))</f>
        <v>4</v>
      </c>
      <c r="Z7963">
        <f t="shared" si="874"/>
        <v>42482</v>
      </c>
    </row>
    <row r="7964" spans="1:26" x14ac:dyDescent="0.2">
      <c r="A7964" t="s">
        <v>10981</v>
      </c>
      <c r="B7964" t="s">
        <v>556</v>
      </c>
      <c r="C7964">
        <v>4.4000000000000004</v>
      </c>
      <c r="D7964">
        <v>244</v>
      </c>
      <c r="E7964" t="s">
        <v>1232</v>
      </c>
      <c r="F7964" t="s">
        <v>775</v>
      </c>
      <c r="G7964" t="s">
        <v>649</v>
      </c>
      <c r="H7964" t="s">
        <v>650</v>
      </c>
      <c r="I7964" t="s">
        <v>25</v>
      </c>
      <c r="J7964" t="s">
        <v>557</v>
      </c>
      <c r="K7964" t="s">
        <v>1394</v>
      </c>
      <c r="L7964" t="s">
        <v>10982</v>
      </c>
      <c r="M7964" t="s">
        <v>60</v>
      </c>
      <c r="N7964">
        <f t="shared" si="868"/>
        <v>0</v>
      </c>
      <c r="O7964" t="str">
        <f t="shared" si="869"/>
        <v>No</v>
      </c>
      <c r="P7964">
        <f t="shared" si="870"/>
        <v>0</v>
      </c>
      <c r="Q7964">
        <f t="shared" si="871"/>
        <v>4813937689</v>
      </c>
      <c r="R7964">
        <f t="shared" si="872"/>
        <v>4.1933383153624479</v>
      </c>
      <c r="S7964" t="str">
        <f t="shared" si="873"/>
        <v>Acceptable</v>
      </c>
      <c r="T7964">
        <f>ROUNDUP(C7964,0)</f>
        <v>5</v>
      </c>
      <c r="U7964">
        <f>ROUNDDOWN(C7964,0)</f>
        <v>4</v>
      </c>
      <c r="V7964">
        <f>RIGHT(K7964,2)+2000</f>
        <v>2017</v>
      </c>
      <c r="W7964" t="str">
        <f>INDEX(_xlfn.TEXTSPLIT(K7964,"-"),1,2)</f>
        <v>Aug</v>
      </c>
      <c r="X7964" t="str">
        <f>INDEX(_xlfn.TEXTSPLIT(K7964,"-"),1,1)</f>
        <v>17</v>
      </c>
      <c r="Y7964">
        <f>INDEX(months!B:B,MATCH(Sheet1!W7964,months!A:A,0))</f>
        <v>8</v>
      </c>
      <c r="Z7964">
        <f t="shared" si="874"/>
        <v>42964</v>
      </c>
    </row>
    <row r="7965" spans="1:26" x14ac:dyDescent="0.2">
      <c r="A7965" t="s">
        <v>10983</v>
      </c>
      <c r="B7965" t="s">
        <v>556</v>
      </c>
      <c r="C7965">
        <v>4.4000000000000004</v>
      </c>
      <c r="D7965">
        <v>25</v>
      </c>
      <c r="E7965" t="s">
        <v>83</v>
      </c>
      <c r="F7965" t="s">
        <v>101</v>
      </c>
      <c r="G7965" t="s">
        <v>23</v>
      </c>
      <c r="H7965" t="s">
        <v>24</v>
      </c>
      <c r="I7965" t="s">
        <v>25</v>
      </c>
      <c r="J7965" t="s">
        <v>557</v>
      </c>
      <c r="K7965" t="s">
        <v>1833</v>
      </c>
      <c r="L7965" t="s">
        <v>138</v>
      </c>
      <c r="M7965" t="s">
        <v>54</v>
      </c>
      <c r="N7965">
        <f t="shared" si="868"/>
        <v>0</v>
      </c>
      <c r="O7965" t="str">
        <f t="shared" si="869"/>
        <v>No</v>
      </c>
      <c r="P7965">
        <f t="shared" si="870"/>
        <v>0</v>
      </c>
      <c r="Q7965">
        <f t="shared" si="871"/>
        <v>4813937689</v>
      </c>
      <c r="R7965">
        <f t="shared" si="872"/>
        <v>4.1933383153624479</v>
      </c>
      <c r="S7965" t="str">
        <f t="shared" si="873"/>
        <v>Acceptable</v>
      </c>
      <c r="T7965">
        <f>ROUNDUP(C7965,0)</f>
        <v>5</v>
      </c>
      <c r="U7965">
        <f>ROUNDDOWN(C7965,0)</f>
        <v>4</v>
      </c>
      <c r="V7965">
        <f>RIGHT(K7965,2)+2000</f>
        <v>2018</v>
      </c>
      <c r="W7965" t="str">
        <f>INDEX(_xlfn.TEXTSPLIT(K7965,"-"),1,2)</f>
        <v>Jun</v>
      </c>
      <c r="X7965" t="str">
        <f>INDEX(_xlfn.TEXTSPLIT(K7965,"-"),1,1)</f>
        <v>9</v>
      </c>
      <c r="Y7965">
        <f>INDEX(months!B:B,MATCH(Sheet1!W7965,months!A:A,0))</f>
        <v>6</v>
      </c>
      <c r="Z7965">
        <f t="shared" si="874"/>
        <v>43260</v>
      </c>
    </row>
    <row r="7966" spans="1:26" x14ac:dyDescent="0.2">
      <c r="A7966" t="s">
        <v>10984</v>
      </c>
      <c r="B7966" t="s">
        <v>556</v>
      </c>
      <c r="C7966">
        <v>4.4000000000000004</v>
      </c>
      <c r="D7966">
        <v>11310</v>
      </c>
      <c r="E7966" t="s">
        <v>46</v>
      </c>
      <c r="F7966" t="s">
        <v>65</v>
      </c>
      <c r="G7966" t="s">
        <v>23</v>
      </c>
      <c r="H7966" t="s">
        <v>24</v>
      </c>
      <c r="I7966" t="s">
        <v>25</v>
      </c>
      <c r="J7966" t="s">
        <v>557</v>
      </c>
      <c r="K7966" t="s">
        <v>160</v>
      </c>
      <c r="L7966" t="s">
        <v>46</v>
      </c>
      <c r="M7966" t="s">
        <v>46</v>
      </c>
      <c r="N7966">
        <f t="shared" si="868"/>
        <v>0</v>
      </c>
      <c r="O7966" t="str">
        <f t="shared" si="869"/>
        <v>No</v>
      </c>
      <c r="P7966">
        <f t="shared" si="870"/>
        <v>0</v>
      </c>
      <c r="Q7966">
        <f t="shared" si="871"/>
        <v>4813937689</v>
      </c>
      <c r="R7966">
        <f t="shared" si="872"/>
        <v>4.1933383153624479</v>
      </c>
      <c r="S7966" t="str">
        <f t="shared" si="873"/>
        <v>Acceptable</v>
      </c>
      <c r="T7966">
        <f>ROUNDUP(C7966,0)</f>
        <v>5</v>
      </c>
      <c r="U7966">
        <f>ROUNDDOWN(C7966,0)</f>
        <v>4</v>
      </c>
      <c r="V7966">
        <f>RIGHT(K7966,2)+2000</f>
        <v>2018</v>
      </c>
      <c r="W7966" t="str">
        <f>INDEX(_xlfn.TEXTSPLIT(K7966,"-"),1,2)</f>
        <v>Jul</v>
      </c>
      <c r="X7966" t="str">
        <f>INDEX(_xlfn.TEXTSPLIT(K7966,"-"),1,1)</f>
        <v>19</v>
      </c>
      <c r="Y7966">
        <f>INDEX(months!B:B,MATCH(Sheet1!W7966,months!A:A,0))</f>
        <v>7</v>
      </c>
      <c r="Z7966">
        <f t="shared" si="874"/>
        <v>43300</v>
      </c>
    </row>
    <row r="7967" spans="1:26" x14ac:dyDescent="0.2">
      <c r="A7967" t="s">
        <v>10985</v>
      </c>
      <c r="B7967" t="s">
        <v>556</v>
      </c>
      <c r="C7967">
        <v>3.8</v>
      </c>
      <c r="D7967">
        <v>203</v>
      </c>
      <c r="E7967" t="s">
        <v>477</v>
      </c>
      <c r="F7967" t="s">
        <v>22</v>
      </c>
      <c r="G7967" t="s">
        <v>23</v>
      </c>
      <c r="H7967" t="s">
        <v>24</v>
      </c>
      <c r="I7967" t="s">
        <v>25</v>
      </c>
      <c r="J7967" t="s">
        <v>557</v>
      </c>
      <c r="K7967" t="s">
        <v>7020</v>
      </c>
      <c r="L7967" t="s">
        <v>10986</v>
      </c>
      <c r="M7967" t="s">
        <v>60</v>
      </c>
      <c r="N7967">
        <f t="shared" si="868"/>
        <v>0</v>
      </c>
      <c r="O7967" t="str">
        <f t="shared" si="869"/>
        <v>No</v>
      </c>
      <c r="P7967">
        <f t="shared" si="870"/>
        <v>0</v>
      </c>
      <c r="Q7967">
        <f t="shared" si="871"/>
        <v>4813937689</v>
      </c>
      <c r="R7967">
        <f t="shared" si="872"/>
        <v>4.1933383153624479</v>
      </c>
      <c r="S7967" t="str">
        <f t="shared" si="873"/>
        <v>Acceptable</v>
      </c>
      <c r="T7967">
        <f>ROUNDUP(C7967,0)</f>
        <v>4</v>
      </c>
      <c r="U7967">
        <f>ROUNDDOWN(C7967,0)</f>
        <v>3</v>
      </c>
      <c r="V7967">
        <f>RIGHT(K7967,2)+2000</f>
        <v>2016</v>
      </c>
      <c r="W7967" t="str">
        <f>INDEX(_xlfn.TEXTSPLIT(K7967,"-"),1,2)</f>
        <v>Sep</v>
      </c>
      <c r="X7967" t="str">
        <f>INDEX(_xlfn.TEXTSPLIT(K7967,"-"),1,1)</f>
        <v>30</v>
      </c>
      <c r="Y7967">
        <f>INDEX(months!B:B,MATCH(Sheet1!W7967,months!A:A,0))</f>
        <v>9</v>
      </c>
      <c r="Z7967">
        <f t="shared" si="874"/>
        <v>42643</v>
      </c>
    </row>
    <row r="7968" spans="1:26" x14ac:dyDescent="0.2">
      <c r="A7968" t="s">
        <v>10987</v>
      </c>
      <c r="B7968" t="s">
        <v>4950</v>
      </c>
      <c r="C7968">
        <v>2.6</v>
      </c>
      <c r="D7968">
        <v>80</v>
      </c>
      <c r="E7968" t="s">
        <v>334</v>
      </c>
      <c r="F7968" t="s">
        <v>22</v>
      </c>
      <c r="G7968" t="s">
        <v>23</v>
      </c>
      <c r="H7968" t="s">
        <v>24</v>
      </c>
      <c r="I7968" t="s">
        <v>25</v>
      </c>
      <c r="J7968" t="s">
        <v>4951</v>
      </c>
      <c r="K7968" t="s">
        <v>7249</v>
      </c>
      <c r="L7968" t="s">
        <v>10988</v>
      </c>
      <c r="M7968" t="s">
        <v>81</v>
      </c>
      <c r="N7968">
        <f t="shared" si="868"/>
        <v>0</v>
      </c>
      <c r="O7968" t="str">
        <f t="shared" si="869"/>
        <v>No</v>
      </c>
      <c r="P7968">
        <f t="shared" si="870"/>
        <v>0</v>
      </c>
      <c r="Q7968">
        <f t="shared" si="871"/>
        <v>4813937689</v>
      </c>
      <c r="R7968">
        <f t="shared" si="872"/>
        <v>4.1933383153624479</v>
      </c>
      <c r="S7968" t="str">
        <f t="shared" si="873"/>
        <v>Acceptable</v>
      </c>
      <c r="T7968">
        <f>ROUNDUP(C7968,0)</f>
        <v>3</v>
      </c>
      <c r="U7968">
        <f>ROUNDDOWN(C7968,0)</f>
        <v>2</v>
      </c>
      <c r="V7968">
        <f>RIGHT(K7968,2)+2000</f>
        <v>2017</v>
      </c>
      <c r="W7968" t="str">
        <f>INDEX(_xlfn.TEXTSPLIT(K7968,"-"),1,2)</f>
        <v>May</v>
      </c>
      <c r="X7968" t="str">
        <f>INDEX(_xlfn.TEXTSPLIT(K7968,"-"),1,1)</f>
        <v>11</v>
      </c>
      <c r="Y7968">
        <f>INDEX(months!B:B,MATCH(Sheet1!W7968,months!A:A,0))</f>
        <v>5</v>
      </c>
      <c r="Z7968">
        <f t="shared" si="874"/>
        <v>42866</v>
      </c>
    </row>
    <row r="7969" spans="1:26" x14ac:dyDescent="0.2">
      <c r="A7969" t="s">
        <v>10989</v>
      </c>
      <c r="B7969" t="s">
        <v>556</v>
      </c>
      <c r="C7969">
        <v>4.2</v>
      </c>
      <c r="D7969">
        <v>715</v>
      </c>
      <c r="E7969" t="s">
        <v>398</v>
      </c>
      <c r="F7969" t="s">
        <v>50</v>
      </c>
      <c r="G7969" t="s">
        <v>23</v>
      </c>
      <c r="H7969" t="s">
        <v>24</v>
      </c>
      <c r="I7969" t="s">
        <v>25</v>
      </c>
      <c r="J7969" t="s">
        <v>557</v>
      </c>
      <c r="K7969" t="s">
        <v>39</v>
      </c>
      <c r="L7969" t="s">
        <v>2472</v>
      </c>
      <c r="M7969" t="s">
        <v>29</v>
      </c>
      <c r="N7969">
        <f t="shared" si="868"/>
        <v>0</v>
      </c>
      <c r="O7969" t="str">
        <f t="shared" si="869"/>
        <v>No</v>
      </c>
      <c r="P7969">
        <f t="shared" si="870"/>
        <v>0</v>
      </c>
      <c r="Q7969">
        <f t="shared" si="871"/>
        <v>4813937689</v>
      </c>
      <c r="R7969">
        <f t="shared" si="872"/>
        <v>4.1933383153624479</v>
      </c>
      <c r="S7969" t="str">
        <f t="shared" si="873"/>
        <v>Acceptable</v>
      </c>
      <c r="T7969">
        <f>ROUNDUP(C7969,0)</f>
        <v>5</v>
      </c>
      <c r="U7969">
        <f>ROUNDDOWN(C7969,0)</f>
        <v>4</v>
      </c>
      <c r="V7969">
        <f>RIGHT(K7969,2)+2000</f>
        <v>2018</v>
      </c>
      <c r="W7969" t="str">
        <f>INDEX(_xlfn.TEXTSPLIT(K7969,"-"),1,2)</f>
        <v>Aug</v>
      </c>
      <c r="X7969" t="str">
        <f>INDEX(_xlfn.TEXTSPLIT(K7969,"-"),1,1)</f>
        <v>1</v>
      </c>
      <c r="Y7969">
        <f>INDEX(months!B:B,MATCH(Sheet1!W7969,months!A:A,0))</f>
        <v>8</v>
      </c>
      <c r="Z7969">
        <f t="shared" si="874"/>
        <v>43313</v>
      </c>
    </row>
    <row r="7970" spans="1:26" x14ac:dyDescent="0.2">
      <c r="A7970" t="s">
        <v>10990</v>
      </c>
      <c r="B7970" t="s">
        <v>556</v>
      </c>
      <c r="C7970">
        <v>4.4000000000000004</v>
      </c>
      <c r="D7970">
        <v>25</v>
      </c>
      <c r="E7970" t="s">
        <v>208</v>
      </c>
      <c r="F7970" t="s">
        <v>101</v>
      </c>
      <c r="G7970" t="s">
        <v>23</v>
      </c>
      <c r="H7970" t="s">
        <v>24</v>
      </c>
      <c r="I7970" t="s">
        <v>25</v>
      </c>
      <c r="J7970" t="s">
        <v>557</v>
      </c>
      <c r="K7970" t="s">
        <v>1656</v>
      </c>
      <c r="L7970" t="s">
        <v>313</v>
      </c>
      <c r="M7970" t="s">
        <v>29</v>
      </c>
      <c r="N7970">
        <f t="shared" si="868"/>
        <v>0</v>
      </c>
      <c r="O7970" t="str">
        <f t="shared" si="869"/>
        <v>No</v>
      </c>
      <c r="P7970">
        <f t="shared" si="870"/>
        <v>0</v>
      </c>
      <c r="Q7970">
        <f t="shared" si="871"/>
        <v>4813937689</v>
      </c>
      <c r="R7970">
        <f t="shared" si="872"/>
        <v>4.1933383153624479</v>
      </c>
      <c r="S7970" t="str">
        <f t="shared" si="873"/>
        <v>Acceptable</v>
      </c>
      <c r="T7970">
        <f>ROUNDUP(C7970,0)</f>
        <v>5</v>
      </c>
      <c r="U7970">
        <f>ROUNDDOWN(C7970,0)</f>
        <v>4</v>
      </c>
      <c r="V7970">
        <f>RIGHT(K7970,2)+2000</f>
        <v>2018</v>
      </c>
      <c r="W7970" t="str">
        <f>INDEX(_xlfn.TEXTSPLIT(K7970,"-"),1,2)</f>
        <v>Jan</v>
      </c>
      <c r="X7970" t="str">
        <f>INDEX(_xlfn.TEXTSPLIT(K7970,"-"),1,1)</f>
        <v>19</v>
      </c>
      <c r="Y7970">
        <f>INDEX(months!B:B,MATCH(Sheet1!W7970,months!A:A,0))</f>
        <v>1</v>
      </c>
      <c r="Z7970">
        <f t="shared" si="874"/>
        <v>43119</v>
      </c>
    </row>
    <row r="7971" spans="1:26" x14ac:dyDescent="0.2">
      <c r="A7971" t="s">
        <v>10991</v>
      </c>
      <c r="B7971" t="s">
        <v>4612</v>
      </c>
      <c r="C7971">
        <v>4.2</v>
      </c>
      <c r="D7971">
        <v>75</v>
      </c>
      <c r="E7971" t="s">
        <v>42</v>
      </c>
      <c r="F7971" t="s">
        <v>22</v>
      </c>
      <c r="G7971" t="s">
        <v>23</v>
      </c>
      <c r="H7971" t="s">
        <v>24</v>
      </c>
      <c r="I7971" t="s">
        <v>25</v>
      </c>
      <c r="J7971" t="s">
        <v>4613</v>
      </c>
      <c r="K7971" t="s">
        <v>634</v>
      </c>
      <c r="L7971" t="s">
        <v>53</v>
      </c>
      <c r="M7971" t="s">
        <v>86</v>
      </c>
      <c r="N7971">
        <f t="shared" si="868"/>
        <v>0</v>
      </c>
      <c r="O7971" t="str">
        <f t="shared" si="869"/>
        <v>No</v>
      </c>
      <c r="P7971">
        <f t="shared" si="870"/>
        <v>0</v>
      </c>
      <c r="Q7971">
        <f t="shared" si="871"/>
        <v>4813937689</v>
      </c>
      <c r="R7971">
        <f t="shared" si="872"/>
        <v>4.1933383153624479</v>
      </c>
      <c r="S7971" t="str">
        <f t="shared" si="873"/>
        <v>Acceptable</v>
      </c>
      <c r="T7971">
        <f>ROUNDUP(C7971,0)</f>
        <v>5</v>
      </c>
      <c r="U7971">
        <f>ROUNDDOWN(C7971,0)</f>
        <v>4</v>
      </c>
      <c r="V7971">
        <f>RIGHT(K7971,2)+2000</f>
        <v>2018</v>
      </c>
      <c r="W7971" t="str">
        <f>INDEX(_xlfn.TEXTSPLIT(K7971,"-"),1,2)</f>
        <v>Jan</v>
      </c>
      <c r="X7971" t="str">
        <f>INDEX(_xlfn.TEXTSPLIT(K7971,"-"),1,1)</f>
        <v>31</v>
      </c>
      <c r="Y7971">
        <f>INDEX(months!B:B,MATCH(Sheet1!W7971,months!A:A,0))</f>
        <v>1</v>
      </c>
      <c r="Z7971">
        <f t="shared" si="874"/>
        <v>43131</v>
      </c>
    </row>
    <row r="7972" spans="1:26" x14ac:dyDescent="0.2">
      <c r="A7972" t="s">
        <v>10992</v>
      </c>
      <c r="B7972" t="s">
        <v>3070</v>
      </c>
      <c r="C7972">
        <v>4</v>
      </c>
      <c r="D7972">
        <v>13</v>
      </c>
      <c r="E7972" t="s">
        <v>202</v>
      </c>
      <c r="F7972" t="s">
        <v>101</v>
      </c>
      <c r="G7972" t="s">
        <v>23</v>
      </c>
      <c r="H7972" t="s">
        <v>24</v>
      </c>
      <c r="I7972" t="s">
        <v>25</v>
      </c>
      <c r="J7972" t="s">
        <v>1303</v>
      </c>
      <c r="K7972" t="s">
        <v>4964</v>
      </c>
      <c r="L7972" t="s">
        <v>53</v>
      </c>
      <c r="M7972" t="s">
        <v>29</v>
      </c>
      <c r="N7972">
        <f t="shared" si="868"/>
        <v>0</v>
      </c>
      <c r="O7972" t="str">
        <f t="shared" si="869"/>
        <v>No</v>
      </c>
      <c r="P7972">
        <f t="shared" si="870"/>
        <v>0</v>
      </c>
      <c r="Q7972">
        <f t="shared" si="871"/>
        <v>4813937689</v>
      </c>
      <c r="R7972">
        <f t="shared" si="872"/>
        <v>4.1933383153624479</v>
      </c>
      <c r="S7972" t="str">
        <f t="shared" si="873"/>
        <v>Acceptable</v>
      </c>
      <c r="T7972">
        <f>ROUNDUP(C7972,0)</f>
        <v>4</v>
      </c>
      <c r="U7972">
        <f>ROUNDDOWN(C7972,0)</f>
        <v>4</v>
      </c>
      <c r="V7972">
        <f>RIGHT(K7972,2)+2000</f>
        <v>2017</v>
      </c>
      <c r="W7972" t="str">
        <f>INDEX(_xlfn.TEXTSPLIT(K7972,"-"),1,2)</f>
        <v>Oct</v>
      </c>
      <c r="X7972" t="str">
        <f>INDEX(_xlfn.TEXTSPLIT(K7972,"-"),1,1)</f>
        <v>9</v>
      </c>
      <c r="Y7972">
        <f>INDEX(months!B:B,MATCH(Sheet1!W7972,months!A:A,0))</f>
        <v>10</v>
      </c>
      <c r="Z7972">
        <f t="shared" si="874"/>
        <v>43017</v>
      </c>
    </row>
    <row r="7973" spans="1:26" x14ac:dyDescent="0.2">
      <c r="A7973" t="s">
        <v>10993</v>
      </c>
      <c r="B7973" t="s">
        <v>3070</v>
      </c>
      <c r="C7973">
        <v>4.2</v>
      </c>
      <c r="D7973">
        <v>593</v>
      </c>
      <c r="E7973" t="s">
        <v>451</v>
      </c>
      <c r="F7973" t="s">
        <v>50</v>
      </c>
      <c r="G7973" t="s">
        <v>23</v>
      </c>
      <c r="H7973" t="s">
        <v>24</v>
      </c>
      <c r="I7973" t="s">
        <v>25</v>
      </c>
      <c r="J7973" t="s">
        <v>1303</v>
      </c>
      <c r="K7973" t="s">
        <v>5946</v>
      </c>
      <c r="L7973" t="s">
        <v>1283</v>
      </c>
      <c r="M7973" t="s">
        <v>72</v>
      </c>
      <c r="N7973">
        <f t="shared" si="868"/>
        <v>0</v>
      </c>
      <c r="O7973" t="str">
        <f t="shared" si="869"/>
        <v>No</v>
      </c>
      <c r="P7973">
        <f t="shared" si="870"/>
        <v>0</v>
      </c>
      <c r="Q7973">
        <f t="shared" si="871"/>
        <v>4813937689</v>
      </c>
      <c r="R7973">
        <f t="shared" si="872"/>
        <v>4.1933383153624479</v>
      </c>
      <c r="S7973" t="str">
        <f t="shared" si="873"/>
        <v>Acceptable</v>
      </c>
      <c r="T7973">
        <f>ROUNDUP(C7973,0)</f>
        <v>5</v>
      </c>
      <c r="U7973">
        <f>ROUNDDOWN(C7973,0)</f>
        <v>4</v>
      </c>
      <c r="V7973">
        <f>RIGHT(K7973,2)+2000</f>
        <v>2018</v>
      </c>
      <c r="W7973" t="str">
        <f>INDEX(_xlfn.TEXTSPLIT(K7973,"-"),1,2)</f>
        <v>Jan</v>
      </c>
      <c r="X7973" t="str">
        <f>INDEX(_xlfn.TEXTSPLIT(K7973,"-"),1,1)</f>
        <v>1</v>
      </c>
      <c r="Y7973">
        <f>INDEX(months!B:B,MATCH(Sheet1!W7973,months!A:A,0))</f>
        <v>1</v>
      </c>
      <c r="Z7973">
        <f t="shared" si="874"/>
        <v>43101</v>
      </c>
    </row>
    <row r="7974" spans="1:26" x14ac:dyDescent="0.2">
      <c r="A7974" t="s">
        <v>10994</v>
      </c>
      <c r="B7974" t="s">
        <v>4612</v>
      </c>
      <c r="C7974">
        <v>4</v>
      </c>
      <c r="D7974">
        <v>114</v>
      </c>
      <c r="E7974" t="s">
        <v>42</v>
      </c>
      <c r="F7974" t="s">
        <v>22</v>
      </c>
      <c r="G7974" t="s">
        <v>23</v>
      </c>
      <c r="H7974" t="s">
        <v>24</v>
      </c>
      <c r="I7974" t="s">
        <v>25</v>
      </c>
      <c r="J7974" t="s">
        <v>4613</v>
      </c>
      <c r="K7974" t="s">
        <v>1833</v>
      </c>
      <c r="L7974" t="s">
        <v>138</v>
      </c>
      <c r="M7974" t="s">
        <v>86</v>
      </c>
      <c r="N7974">
        <f t="shared" si="868"/>
        <v>0</v>
      </c>
      <c r="O7974" t="str">
        <f t="shared" si="869"/>
        <v>No</v>
      </c>
      <c r="P7974">
        <f t="shared" si="870"/>
        <v>0</v>
      </c>
      <c r="Q7974">
        <f t="shared" si="871"/>
        <v>4813937689</v>
      </c>
      <c r="R7974">
        <f t="shared" si="872"/>
        <v>4.1933383153624479</v>
      </c>
      <c r="S7974" t="str">
        <f t="shared" si="873"/>
        <v>Acceptable</v>
      </c>
      <c r="T7974">
        <f>ROUNDUP(C7974,0)</f>
        <v>4</v>
      </c>
      <c r="U7974">
        <f>ROUNDDOWN(C7974,0)</f>
        <v>4</v>
      </c>
      <c r="V7974">
        <f>RIGHT(K7974,2)+2000</f>
        <v>2018</v>
      </c>
      <c r="W7974" t="str">
        <f>INDEX(_xlfn.TEXTSPLIT(K7974,"-"),1,2)</f>
        <v>Jun</v>
      </c>
      <c r="X7974" t="str">
        <f>INDEX(_xlfn.TEXTSPLIT(K7974,"-"),1,1)</f>
        <v>9</v>
      </c>
      <c r="Y7974">
        <f>INDEX(months!B:B,MATCH(Sheet1!W7974,months!A:A,0))</f>
        <v>6</v>
      </c>
      <c r="Z7974">
        <f t="shared" si="874"/>
        <v>43260</v>
      </c>
    </row>
    <row r="7975" spans="1:26" x14ac:dyDescent="0.2">
      <c r="A7975" t="s">
        <v>10995</v>
      </c>
      <c r="B7975" t="s">
        <v>3070</v>
      </c>
      <c r="C7975">
        <v>4.4000000000000004</v>
      </c>
      <c r="D7975">
        <v>31</v>
      </c>
      <c r="E7975" t="s">
        <v>731</v>
      </c>
      <c r="F7975" t="s">
        <v>22</v>
      </c>
      <c r="G7975" t="s">
        <v>23</v>
      </c>
      <c r="H7975" t="s">
        <v>24</v>
      </c>
      <c r="I7975" t="s">
        <v>25</v>
      </c>
      <c r="J7975" t="s">
        <v>1303</v>
      </c>
      <c r="K7975" t="s">
        <v>5106</v>
      </c>
      <c r="L7975" t="s">
        <v>1059</v>
      </c>
      <c r="M7975" t="s">
        <v>47</v>
      </c>
      <c r="N7975">
        <f t="shared" si="868"/>
        <v>0</v>
      </c>
      <c r="O7975" t="str">
        <f t="shared" si="869"/>
        <v>No</v>
      </c>
      <c r="P7975">
        <f t="shared" si="870"/>
        <v>0</v>
      </c>
      <c r="Q7975">
        <f t="shared" si="871"/>
        <v>4813937689</v>
      </c>
      <c r="R7975">
        <f t="shared" si="872"/>
        <v>4.1933383153624479</v>
      </c>
      <c r="S7975" t="str">
        <f t="shared" si="873"/>
        <v>Acceptable</v>
      </c>
      <c r="T7975">
        <f>ROUNDUP(C7975,0)</f>
        <v>5</v>
      </c>
      <c r="U7975">
        <f>ROUNDDOWN(C7975,0)</f>
        <v>4</v>
      </c>
      <c r="V7975">
        <f>RIGHT(K7975,2)+2000</f>
        <v>2018</v>
      </c>
      <c r="W7975" t="str">
        <f>INDEX(_xlfn.TEXTSPLIT(K7975,"-"),1,2)</f>
        <v>Jan</v>
      </c>
      <c r="X7975" t="str">
        <f>INDEX(_xlfn.TEXTSPLIT(K7975,"-"),1,1)</f>
        <v>8</v>
      </c>
      <c r="Y7975">
        <f>INDEX(months!B:B,MATCH(Sheet1!W7975,months!A:A,0))</f>
        <v>1</v>
      </c>
      <c r="Z7975">
        <f t="shared" si="874"/>
        <v>43108</v>
      </c>
    </row>
    <row r="7976" spans="1:26" x14ac:dyDescent="0.2">
      <c r="A7976" t="s">
        <v>10996</v>
      </c>
      <c r="B7976" t="s">
        <v>556</v>
      </c>
      <c r="C7976">
        <v>4.5</v>
      </c>
      <c r="D7976">
        <v>416</v>
      </c>
      <c r="E7976" t="s">
        <v>136</v>
      </c>
      <c r="F7976" t="s">
        <v>22</v>
      </c>
      <c r="G7976" t="s">
        <v>23</v>
      </c>
      <c r="H7976" t="s">
        <v>24</v>
      </c>
      <c r="I7976" t="s">
        <v>25</v>
      </c>
      <c r="J7976" t="s">
        <v>557</v>
      </c>
      <c r="K7976" t="s">
        <v>1689</v>
      </c>
      <c r="L7976" t="s">
        <v>157</v>
      </c>
      <c r="M7976" t="s">
        <v>86</v>
      </c>
      <c r="N7976">
        <f t="shared" si="868"/>
        <v>0</v>
      </c>
      <c r="O7976" t="str">
        <f t="shared" si="869"/>
        <v>No</v>
      </c>
      <c r="P7976">
        <f t="shared" si="870"/>
        <v>0</v>
      </c>
      <c r="Q7976">
        <f t="shared" si="871"/>
        <v>4813937689</v>
      </c>
      <c r="R7976">
        <f t="shared" si="872"/>
        <v>4.1933383153624479</v>
      </c>
      <c r="S7976" t="str">
        <f t="shared" si="873"/>
        <v>Acceptable</v>
      </c>
      <c r="T7976">
        <f>ROUNDUP(C7976,0)</f>
        <v>5</v>
      </c>
      <c r="U7976">
        <f>ROUNDDOWN(C7976,0)</f>
        <v>4</v>
      </c>
      <c r="V7976">
        <f>RIGHT(K7976,2)+2000</f>
        <v>2018</v>
      </c>
      <c r="W7976" t="str">
        <f>INDEX(_xlfn.TEXTSPLIT(K7976,"-"),1,2)</f>
        <v>Jun</v>
      </c>
      <c r="X7976" t="str">
        <f>INDEX(_xlfn.TEXTSPLIT(K7976,"-"),1,1)</f>
        <v>30</v>
      </c>
      <c r="Y7976">
        <f>INDEX(months!B:B,MATCH(Sheet1!W7976,months!A:A,0))</f>
        <v>6</v>
      </c>
      <c r="Z7976">
        <f t="shared" si="874"/>
        <v>43281</v>
      </c>
    </row>
    <row r="7977" spans="1:26" x14ac:dyDescent="0.2">
      <c r="A7977" t="s">
        <v>10997</v>
      </c>
      <c r="B7977" t="s">
        <v>4801</v>
      </c>
      <c r="C7977">
        <v>3.2</v>
      </c>
      <c r="D7977">
        <v>114</v>
      </c>
      <c r="E7977" t="s">
        <v>1087</v>
      </c>
      <c r="F7977" t="s">
        <v>22</v>
      </c>
      <c r="G7977" t="s">
        <v>23</v>
      </c>
      <c r="H7977" t="s">
        <v>24</v>
      </c>
      <c r="I7977" t="s">
        <v>25</v>
      </c>
      <c r="J7977" t="s">
        <v>4802</v>
      </c>
      <c r="K7977" t="s">
        <v>10998</v>
      </c>
      <c r="L7977" t="s">
        <v>1540</v>
      </c>
      <c r="M7977" t="s">
        <v>29</v>
      </c>
      <c r="N7977">
        <f t="shared" si="868"/>
        <v>0</v>
      </c>
      <c r="O7977" t="str">
        <f t="shared" si="869"/>
        <v>No</v>
      </c>
      <c r="P7977">
        <f t="shared" si="870"/>
        <v>0</v>
      </c>
      <c r="Q7977">
        <f t="shared" si="871"/>
        <v>4813937689</v>
      </c>
      <c r="R7977">
        <f t="shared" si="872"/>
        <v>4.1933383153624479</v>
      </c>
      <c r="S7977" t="str">
        <f t="shared" si="873"/>
        <v>Acceptable</v>
      </c>
      <c r="T7977">
        <f>ROUNDUP(C7977,0)</f>
        <v>4</v>
      </c>
      <c r="U7977">
        <f>ROUNDDOWN(C7977,0)</f>
        <v>3</v>
      </c>
      <c r="V7977">
        <f>RIGHT(K7977,2)+2000</f>
        <v>2016</v>
      </c>
      <c r="W7977" t="str">
        <f>INDEX(_xlfn.TEXTSPLIT(K7977,"-"),1,2)</f>
        <v>Mar</v>
      </c>
      <c r="X7977" t="str">
        <f>INDEX(_xlfn.TEXTSPLIT(K7977,"-"),1,1)</f>
        <v>18</v>
      </c>
      <c r="Y7977">
        <f>INDEX(months!B:B,MATCH(Sheet1!W7977,months!A:A,0))</f>
        <v>3</v>
      </c>
      <c r="Z7977">
        <f t="shared" si="874"/>
        <v>42447</v>
      </c>
    </row>
    <row r="7978" spans="1:26" x14ac:dyDescent="0.2">
      <c r="A7978" t="s">
        <v>10999</v>
      </c>
      <c r="B7978" t="s">
        <v>556</v>
      </c>
      <c r="C7978">
        <v>4.3</v>
      </c>
      <c r="D7978">
        <v>740</v>
      </c>
      <c r="E7978" t="s">
        <v>21</v>
      </c>
      <c r="F7978" t="s">
        <v>57</v>
      </c>
      <c r="G7978" t="s">
        <v>23</v>
      </c>
      <c r="H7978" t="s">
        <v>24</v>
      </c>
      <c r="I7978" t="s">
        <v>25</v>
      </c>
      <c r="J7978" t="s">
        <v>557</v>
      </c>
      <c r="K7978" t="s">
        <v>311</v>
      </c>
      <c r="L7978" t="s">
        <v>3139</v>
      </c>
      <c r="M7978" t="s">
        <v>29</v>
      </c>
      <c r="N7978">
        <f t="shared" si="868"/>
        <v>0</v>
      </c>
      <c r="O7978" t="str">
        <f t="shared" si="869"/>
        <v>No</v>
      </c>
      <c r="P7978">
        <f t="shared" si="870"/>
        <v>0</v>
      </c>
      <c r="Q7978">
        <f t="shared" si="871"/>
        <v>4813937689</v>
      </c>
      <c r="R7978">
        <f t="shared" si="872"/>
        <v>4.1933383153624479</v>
      </c>
      <c r="S7978" t="str">
        <f t="shared" si="873"/>
        <v>Acceptable</v>
      </c>
      <c r="T7978">
        <f>ROUNDUP(C7978,0)</f>
        <v>5</v>
      </c>
      <c r="U7978">
        <f>ROUNDDOWN(C7978,0)</f>
        <v>4</v>
      </c>
      <c r="V7978">
        <f>RIGHT(K7978,2)+2000</f>
        <v>2018</v>
      </c>
      <c r="W7978" t="str">
        <f>INDEX(_xlfn.TEXTSPLIT(K7978,"-"),1,2)</f>
        <v>Aug</v>
      </c>
      <c r="X7978" t="str">
        <f>INDEX(_xlfn.TEXTSPLIT(K7978,"-"),1,1)</f>
        <v>4</v>
      </c>
      <c r="Y7978">
        <f>INDEX(months!B:B,MATCH(Sheet1!W7978,months!A:A,0))</f>
        <v>8</v>
      </c>
      <c r="Z7978">
        <f t="shared" si="874"/>
        <v>43316</v>
      </c>
    </row>
    <row r="7979" spans="1:26" x14ac:dyDescent="0.2">
      <c r="A7979" t="s">
        <v>11000</v>
      </c>
      <c r="B7979" t="s">
        <v>556</v>
      </c>
      <c r="C7979">
        <v>3.4</v>
      </c>
      <c r="D7979">
        <v>22</v>
      </c>
      <c r="E7979" t="s">
        <v>3905</v>
      </c>
      <c r="F7979" t="s">
        <v>775</v>
      </c>
      <c r="G7979" t="s">
        <v>23</v>
      </c>
      <c r="H7979" t="s">
        <v>24</v>
      </c>
      <c r="I7979" t="s">
        <v>25</v>
      </c>
      <c r="J7979" t="s">
        <v>557</v>
      </c>
      <c r="K7979" t="s">
        <v>7179</v>
      </c>
      <c r="L7979" t="s">
        <v>358</v>
      </c>
      <c r="M7979" t="s">
        <v>29</v>
      </c>
      <c r="N7979">
        <f t="shared" si="868"/>
        <v>0</v>
      </c>
      <c r="O7979" t="str">
        <f t="shared" si="869"/>
        <v>No</v>
      </c>
      <c r="P7979">
        <f t="shared" si="870"/>
        <v>0</v>
      </c>
      <c r="Q7979">
        <f t="shared" si="871"/>
        <v>4813937689</v>
      </c>
      <c r="R7979">
        <f t="shared" si="872"/>
        <v>4.1933383153624479</v>
      </c>
      <c r="S7979" t="str">
        <f t="shared" si="873"/>
        <v>Acceptable</v>
      </c>
      <c r="T7979">
        <f>ROUNDUP(C7979,0)</f>
        <v>4</v>
      </c>
      <c r="U7979">
        <f>ROUNDDOWN(C7979,0)</f>
        <v>3</v>
      </c>
      <c r="V7979">
        <f>RIGHT(K7979,2)+2000</f>
        <v>2017</v>
      </c>
      <c r="W7979" t="str">
        <f>INDEX(_xlfn.TEXTSPLIT(K7979,"-"),1,2)</f>
        <v>May</v>
      </c>
      <c r="X7979" t="str">
        <f>INDEX(_xlfn.TEXTSPLIT(K7979,"-"),1,1)</f>
        <v>23</v>
      </c>
      <c r="Y7979">
        <f>INDEX(months!B:B,MATCH(Sheet1!W7979,months!A:A,0))</f>
        <v>5</v>
      </c>
      <c r="Z7979">
        <f t="shared" si="874"/>
        <v>42878</v>
      </c>
    </row>
    <row r="7980" spans="1:26" x14ac:dyDescent="0.2">
      <c r="A7980" t="s">
        <v>11001</v>
      </c>
      <c r="B7980" t="s">
        <v>787</v>
      </c>
      <c r="C7980">
        <v>2.2999999999999998</v>
      </c>
      <c r="D7980">
        <v>42</v>
      </c>
      <c r="E7980" t="s">
        <v>136</v>
      </c>
      <c r="F7980" t="s">
        <v>775</v>
      </c>
      <c r="G7980" t="s">
        <v>649</v>
      </c>
      <c r="H7980" t="s">
        <v>3310</v>
      </c>
      <c r="I7980" t="s">
        <v>25</v>
      </c>
      <c r="J7980" t="s">
        <v>788</v>
      </c>
      <c r="K7980" t="s">
        <v>8857</v>
      </c>
      <c r="L7980" t="s">
        <v>638</v>
      </c>
      <c r="M7980" t="s">
        <v>81</v>
      </c>
      <c r="N7980">
        <f t="shared" si="868"/>
        <v>0</v>
      </c>
      <c r="O7980" t="str">
        <f t="shared" si="869"/>
        <v>No</v>
      </c>
      <c r="P7980">
        <f t="shared" si="870"/>
        <v>0</v>
      </c>
      <c r="Q7980">
        <f t="shared" si="871"/>
        <v>4813937689</v>
      </c>
      <c r="R7980">
        <f t="shared" si="872"/>
        <v>4.1933383153624479</v>
      </c>
      <c r="S7980" t="str">
        <f t="shared" si="873"/>
        <v>Acceptable</v>
      </c>
      <c r="T7980">
        <f>ROUNDUP(C7980,0)</f>
        <v>3</v>
      </c>
      <c r="U7980">
        <f>ROUNDDOWN(C7980,0)</f>
        <v>2</v>
      </c>
      <c r="V7980">
        <f>RIGHT(K7980,2)+2000</f>
        <v>2017</v>
      </c>
      <c r="W7980" t="str">
        <f>INDEX(_xlfn.TEXTSPLIT(K7980,"-"),1,2)</f>
        <v>Jan</v>
      </c>
      <c r="X7980" t="str">
        <f>INDEX(_xlfn.TEXTSPLIT(K7980,"-"),1,1)</f>
        <v>12</v>
      </c>
      <c r="Y7980">
        <f>INDEX(months!B:B,MATCH(Sheet1!W7980,months!A:A,0))</f>
        <v>1</v>
      </c>
      <c r="Z7980">
        <f t="shared" si="874"/>
        <v>42747</v>
      </c>
    </row>
    <row r="7981" spans="1:26" x14ac:dyDescent="0.2">
      <c r="A7981" t="s">
        <v>11002</v>
      </c>
      <c r="B7981" t="s">
        <v>556</v>
      </c>
      <c r="C7981">
        <v>4.4000000000000004</v>
      </c>
      <c r="D7981">
        <v>6997</v>
      </c>
      <c r="E7981" t="s">
        <v>147</v>
      </c>
      <c r="F7981" t="s">
        <v>50</v>
      </c>
      <c r="G7981" t="s">
        <v>23</v>
      </c>
      <c r="H7981" t="s">
        <v>24</v>
      </c>
      <c r="I7981" t="s">
        <v>25</v>
      </c>
      <c r="J7981" t="s">
        <v>557</v>
      </c>
      <c r="K7981" t="s">
        <v>743</v>
      </c>
      <c r="L7981" t="s">
        <v>11003</v>
      </c>
      <c r="M7981" t="s">
        <v>81</v>
      </c>
      <c r="N7981">
        <f t="shared" si="868"/>
        <v>0</v>
      </c>
      <c r="O7981" t="str">
        <f t="shared" si="869"/>
        <v>No</v>
      </c>
      <c r="P7981">
        <f t="shared" si="870"/>
        <v>0</v>
      </c>
      <c r="Q7981">
        <f t="shared" si="871"/>
        <v>4813937689</v>
      </c>
      <c r="R7981">
        <f t="shared" si="872"/>
        <v>4.1933383153624479</v>
      </c>
      <c r="S7981" t="str">
        <f t="shared" si="873"/>
        <v>Acceptable</v>
      </c>
      <c r="T7981">
        <f>ROUNDUP(C7981,0)</f>
        <v>5</v>
      </c>
      <c r="U7981">
        <f>ROUNDDOWN(C7981,0)</f>
        <v>4</v>
      </c>
      <c r="V7981">
        <f>RIGHT(K7981,2)+2000</f>
        <v>2018</v>
      </c>
      <c r="W7981" t="str">
        <f>INDEX(_xlfn.TEXTSPLIT(K7981,"-"),1,2)</f>
        <v>Jul</v>
      </c>
      <c r="X7981" t="str">
        <f>INDEX(_xlfn.TEXTSPLIT(K7981,"-"),1,1)</f>
        <v>6</v>
      </c>
      <c r="Y7981">
        <f>INDEX(months!B:B,MATCH(Sheet1!W7981,months!A:A,0))</f>
        <v>7</v>
      </c>
      <c r="Z7981">
        <f t="shared" si="874"/>
        <v>43287</v>
      </c>
    </row>
    <row r="7982" spans="1:26" x14ac:dyDescent="0.2">
      <c r="A7982" t="s">
        <v>11004</v>
      </c>
      <c r="B7982" t="s">
        <v>556</v>
      </c>
      <c r="C7982">
        <v>4.3</v>
      </c>
      <c r="D7982">
        <v>34</v>
      </c>
      <c r="E7982" t="s">
        <v>202</v>
      </c>
      <c r="F7982" t="s">
        <v>22</v>
      </c>
      <c r="G7982" t="s">
        <v>23</v>
      </c>
      <c r="H7982" t="s">
        <v>24</v>
      </c>
      <c r="I7982" t="s">
        <v>25</v>
      </c>
      <c r="J7982" t="s">
        <v>557</v>
      </c>
      <c r="K7982" t="s">
        <v>3567</v>
      </c>
      <c r="L7982" t="s">
        <v>59</v>
      </c>
      <c r="M7982" t="s">
        <v>29</v>
      </c>
      <c r="N7982">
        <f t="shared" si="868"/>
        <v>0</v>
      </c>
      <c r="O7982" t="str">
        <f t="shared" si="869"/>
        <v>No</v>
      </c>
      <c r="P7982">
        <f t="shared" si="870"/>
        <v>0</v>
      </c>
      <c r="Q7982">
        <f t="shared" si="871"/>
        <v>4813937689</v>
      </c>
      <c r="R7982">
        <f t="shared" si="872"/>
        <v>4.1933383153624479</v>
      </c>
      <c r="S7982" t="str">
        <f t="shared" si="873"/>
        <v>Acceptable</v>
      </c>
      <c r="T7982">
        <f>ROUNDUP(C7982,0)</f>
        <v>5</v>
      </c>
      <c r="U7982">
        <f>ROUNDDOWN(C7982,0)</f>
        <v>4</v>
      </c>
      <c r="V7982">
        <f>RIGHT(K7982,2)+2000</f>
        <v>2017</v>
      </c>
      <c r="W7982" t="str">
        <f>INDEX(_xlfn.TEXTSPLIT(K7982,"-"),1,2)</f>
        <v>Oct</v>
      </c>
      <c r="X7982" t="str">
        <f>INDEX(_xlfn.TEXTSPLIT(K7982,"-"),1,1)</f>
        <v>10</v>
      </c>
      <c r="Y7982">
        <f>INDEX(months!B:B,MATCH(Sheet1!W7982,months!A:A,0))</f>
        <v>10</v>
      </c>
      <c r="Z7982">
        <f t="shared" si="874"/>
        <v>43018</v>
      </c>
    </row>
    <row r="7983" spans="1:26" x14ac:dyDescent="0.2">
      <c r="A7983" t="s">
        <v>11005</v>
      </c>
      <c r="B7983" t="s">
        <v>556</v>
      </c>
      <c r="D7983">
        <v>4</v>
      </c>
      <c r="E7983" t="s">
        <v>1211</v>
      </c>
      <c r="F7983" t="s">
        <v>101</v>
      </c>
      <c r="G7983" t="s">
        <v>23</v>
      </c>
      <c r="H7983" t="s">
        <v>24</v>
      </c>
      <c r="I7983" t="s">
        <v>25</v>
      </c>
      <c r="J7983" t="s">
        <v>557</v>
      </c>
      <c r="K7983" t="s">
        <v>729</v>
      </c>
      <c r="L7983" t="s">
        <v>53</v>
      </c>
      <c r="M7983" t="s">
        <v>29</v>
      </c>
      <c r="N7983">
        <f t="shared" si="868"/>
        <v>0</v>
      </c>
      <c r="O7983" t="str">
        <f t="shared" si="869"/>
        <v>No</v>
      </c>
      <c r="P7983">
        <f t="shared" si="870"/>
        <v>0</v>
      </c>
      <c r="Q7983">
        <f t="shared" si="871"/>
        <v>4813937689</v>
      </c>
      <c r="R7983">
        <f t="shared" si="872"/>
        <v>4.1933383153624479</v>
      </c>
      <c r="S7983" t="str">
        <f t="shared" si="873"/>
        <v>Acceptable</v>
      </c>
      <c r="T7983">
        <f>ROUNDUP(C7983,0)</f>
        <v>0</v>
      </c>
      <c r="U7983">
        <f>ROUNDDOWN(C7983,0)</f>
        <v>0</v>
      </c>
      <c r="V7983">
        <f>RIGHT(K7983,2)+2000</f>
        <v>2017</v>
      </c>
      <c r="W7983" t="str">
        <f>INDEX(_xlfn.TEXTSPLIT(K7983,"-"),1,2)</f>
        <v>Dec</v>
      </c>
      <c r="X7983" t="str">
        <f>INDEX(_xlfn.TEXTSPLIT(K7983,"-"),1,1)</f>
        <v>27</v>
      </c>
      <c r="Y7983">
        <f>INDEX(months!B:B,MATCH(Sheet1!W7983,months!A:A,0))</f>
        <v>12</v>
      </c>
      <c r="Z7983">
        <f t="shared" si="874"/>
        <v>43096</v>
      </c>
    </row>
    <row r="7984" spans="1:26" x14ac:dyDescent="0.2">
      <c r="A7984" t="s">
        <v>11006</v>
      </c>
      <c r="B7984" t="s">
        <v>4612</v>
      </c>
      <c r="C7984">
        <v>4.3</v>
      </c>
      <c r="D7984">
        <v>996</v>
      </c>
      <c r="E7984" t="s">
        <v>190</v>
      </c>
      <c r="F7984" t="s">
        <v>57</v>
      </c>
      <c r="G7984" t="s">
        <v>23</v>
      </c>
      <c r="H7984" t="s">
        <v>24</v>
      </c>
      <c r="I7984" t="s">
        <v>25</v>
      </c>
      <c r="J7984" t="s">
        <v>4613</v>
      </c>
      <c r="K7984" t="s">
        <v>1369</v>
      </c>
      <c r="L7984" t="s">
        <v>984</v>
      </c>
      <c r="M7984" t="s">
        <v>29</v>
      </c>
      <c r="N7984">
        <f t="shared" si="868"/>
        <v>0</v>
      </c>
      <c r="O7984" t="str">
        <f t="shared" si="869"/>
        <v>No</v>
      </c>
      <c r="P7984">
        <f t="shared" si="870"/>
        <v>0</v>
      </c>
      <c r="Q7984">
        <f t="shared" si="871"/>
        <v>4813937689</v>
      </c>
      <c r="R7984">
        <f t="shared" si="872"/>
        <v>4.1933383153624479</v>
      </c>
      <c r="S7984" t="str">
        <f t="shared" si="873"/>
        <v>Acceptable</v>
      </c>
      <c r="T7984">
        <f>ROUNDUP(C7984,0)</f>
        <v>5</v>
      </c>
      <c r="U7984">
        <f>ROUNDDOWN(C7984,0)</f>
        <v>4</v>
      </c>
      <c r="V7984">
        <f>RIGHT(K7984,2)+2000</f>
        <v>2017</v>
      </c>
      <c r="W7984" t="str">
        <f>INDEX(_xlfn.TEXTSPLIT(K7984,"-"),1,2)</f>
        <v>Sep</v>
      </c>
      <c r="X7984" t="str">
        <f>INDEX(_xlfn.TEXTSPLIT(K7984,"-"),1,1)</f>
        <v>28</v>
      </c>
      <c r="Y7984">
        <f>INDEX(months!B:B,MATCH(Sheet1!W7984,months!A:A,0))</f>
        <v>9</v>
      </c>
      <c r="Z7984">
        <f t="shared" si="874"/>
        <v>43006</v>
      </c>
    </row>
    <row r="7985" spans="1:26" x14ac:dyDescent="0.2">
      <c r="A7985" t="s">
        <v>11007</v>
      </c>
      <c r="B7985" t="s">
        <v>556</v>
      </c>
      <c r="C7985">
        <v>3.6</v>
      </c>
      <c r="D7985">
        <v>125</v>
      </c>
      <c r="E7985" t="s">
        <v>472</v>
      </c>
      <c r="F7985" t="s">
        <v>22</v>
      </c>
      <c r="G7985" t="s">
        <v>23</v>
      </c>
      <c r="H7985" t="s">
        <v>24</v>
      </c>
      <c r="I7985" t="s">
        <v>25</v>
      </c>
      <c r="J7985" t="s">
        <v>557</v>
      </c>
      <c r="K7985" t="s">
        <v>6937</v>
      </c>
      <c r="L7985" t="s">
        <v>420</v>
      </c>
      <c r="M7985" t="s">
        <v>177</v>
      </c>
      <c r="N7985">
        <f t="shared" si="868"/>
        <v>0</v>
      </c>
      <c r="O7985" t="str">
        <f t="shared" si="869"/>
        <v>No</v>
      </c>
      <c r="P7985">
        <f t="shared" si="870"/>
        <v>0</v>
      </c>
      <c r="Q7985">
        <f t="shared" si="871"/>
        <v>4813937689</v>
      </c>
      <c r="R7985">
        <f t="shared" si="872"/>
        <v>4.1933383153624479</v>
      </c>
      <c r="S7985" t="str">
        <f t="shared" si="873"/>
        <v>Acceptable</v>
      </c>
      <c r="T7985">
        <f>ROUNDUP(C7985,0)</f>
        <v>4</v>
      </c>
      <c r="U7985">
        <f>ROUNDDOWN(C7985,0)</f>
        <v>3</v>
      </c>
      <c r="V7985">
        <f>RIGHT(K7985,2)+2000</f>
        <v>2015</v>
      </c>
      <c r="W7985" t="str">
        <f>INDEX(_xlfn.TEXTSPLIT(K7985,"-"),1,2)</f>
        <v>Dec</v>
      </c>
      <c r="X7985" t="str">
        <f>INDEX(_xlfn.TEXTSPLIT(K7985,"-"),1,1)</f>
        <v>28</v>
      </c>
      <c r="Y7985">
        <f>INDEX(months!B:B,MATCH(Sheet1!W7985,months!A:A,0))</f>
        <v>12</v>
      </c>
      <c r="Z7985">
        <f t="shared" si="874"/>
        <v>42366</v>
      </c>
    </row>
    <row r="7986" spans="1:26" x14ac:dyDescent="0.2">
      <c r="A7986" t="s">
        <v>11008</v>
      </c>
      <c r="B7986" t="s">
        <v>556</v>
      </c>
      <c r="C7986">
        <v>4.5999999999999996</v>
      </c>
      <c r="D7986">
        <v>2555</v>
      </c>
      <c r="E7986" t="s">
        <v>271</v>
      </c>
      <c r="F7986" t="s">
        <v>50</v>
      </c>
      <c r="G7986" t="s">
        <v>23</v>
      </c>
      <c r="H7986" t="s">
        <v>24</v>
      </c>
      <c r="I7986" t="s">
        <v>25</v>
      </c>
      <c r="J7986" t="s">
        <v>557</v>
      </c>
      <c r="K7986" t="s">
        <v>6896</v>
      </c>
      <c r="L7986" t="s">
        <v>2833</v>
      </c>
      <c r="M7986" t="s">
        <v>54</v>
      </c>
      <c r="N7986">
        <f t="shared" si="868"/>
        <v>0</v>
      </c>
      <c r="O7986" t="str">
        <f t="shared" si="869"/>
        <v>No</v>
      </c>
      <c r="P7986">
        <f t="shared" si="870"/>
        <v>0</v>
      </c>
      <c r="Q7986">
        <f t="shared" si="871"/>
        <v>4813937689</v>
      </c>
      <c r="R7986">
        <f t="shared" si="872"/>
        <v>4.1933383153624479</v>
      </c>
      <c r="S7986" t="str">
        <f t="shared" si="873"/>
        <v>Acceptable</v>
      </c>
      <c r="T7986">
        <f>ROUNDUP(C7986,0)</f>
        <v>5</v>
      </c>
      <c r="U7986">
        <f>ROUNDDOWN(C7986,0)</f>
        <v>4</v>
      </c>
      <c r="V7986">
        <f>RIGHT(K7986,2)+2000</f>
        <v>2017</v>
      </c>
      <c r="W7986" t="str">
        <f>INDEX(_xlfn.TEXTSPLIT(K7986,"-"),1,2)</f>
        <v>Jun</v>
      </c>
      <c r="X7986" t="str">
        <f>INDEX(_xlfn.TEXTSPLIT(K7986,"-"),1,1)</f>
        <v>2</v>
      </c>
      <c r="Y7986">
        <f>INDEX(months!B:B,MATCH(Sheet1!W7986,months!A:A,0))</f>
        <v>6</v>
      </c>
      <c r="Z7986">
        <f t="shared" si="874"/>
        <v>42888</v>
      </c>
    </row>
    <row r="7987" spans="1:26" x14ac:dyDescent="0.2">
      <c r="A7987" t="s">
        <v>11009</v>
      </c>
      <c r="B7987" t="s">
        <v>4612</v>
      </c>
      <c r="C7987">
        <v>4.2</v>
      </c>
      <c r="D7987">
        <v>54</v>
      </c>
      <c r="E7987" t="s">
        <v>405</v>
      </c>
      <c r="F7987" t="s">
        <v>101</v>
      </c>
      <c r="G7987" t="s">
        <v>23</v>
      </c>
      <c r="H7987" t="s">
        <v>24</v>
      </c>
      <c r="I7987" t="s">
        <v>25</v>
      </c>
      <c r="J7987" t="s">
        <v>4613</v>
      </c>
      <c r="K7987" t="s">
        <v>194</v>
      </c>
      <c r="L7987" t="s">
        <v>350</v>
      </c>
      <c r="M7987" t="s">
        <v>29</v>
      </c>
      <c r="N7987">
        <f t="shared" si="868"/>
        <v>0</v>
      </c>
      <c r="O7987" t="str">
        <f t="shared" si="869"/>
        <v>No</v>
      </c>
      <c r="P7987">
        <f t="shared" si="870"/>
        <v>0</v>
      </c>
      <c r="Q7987">
        <f t="shared" si="871"/>
        <v>4813937689</v>
      </c>
      <c r="R7987">
        <f t="shared" si="872"/>
        <v>4.1933383153624479</v>
      </c>
      <c r="S7987" t="str">
        <f t="shared" si="873"/>
        <v>Acceptable</v>
      </c>
      <c r="T7987">
        <f>ROUNDUP(C7987,0)</f>
        <v>5</v>
      </c>
      <c r="U7987">
        <f>ROUNDDOWN(C7987,0)</f>
        <v>4</v>
      </c>
      <c r="V7987">
        <f>RIGHT(K7987,2)+2000</f>
        <v>2018</v>
      </c>
      <c r="W7987" t="str">
        <f>INDEX(_xlfn.TEXTSPLIT(K7987,"-"),1,2)</f>
        <v>Apr</v>
      </c>
      <c r="X7987" t="str">
        <f>INDEX(_xlfn.TEXTSPLIT(K7987,"-"),1,1)</f>
        <v>15</v>
      </c>
      <c r="Y7987">
        <f>INDEX(months!B:B,MATCH(Sheet1!W7987,months!A:A,0))</f>
        <v>4</v>
      </c>
      <c r="Z7987">
        <f t="shared" si="874"/>
        <v>43205</v>
      </c>
    </row>
    <row r="7988" spans="1:26" x14ac:dyDescent="0.2">
      <c r="A7988" t="s">
        <v>11010</v>
      </c>
      <c r="B7988" t="s">
        <v>556</v>
      </c>
      <c r="C7988">
        <v>4</v>
      </c>
      <c r="D7988">
        <v>12</v>
      </c>
      <c r="E7988" t="s">
        <v>1285</v>
      </c>
      <c r="F7988" t="s">
        <v>101</v>
      </c>
      <c r="G7988" t="s">
        <v>23</v>
      </c>
      <c r="H7988" t="s">
        <v>24</v>
      </c>
      <c r="I7988" t="s">
        <v>25</v>
      </c>
      <c r="J7988" t="s">
        <v>557</v>
      </c>
      <c r="K7988" t="s">
        <v>416</v>
      </c>
      <c r="L7988" t="s">
        <v>358</v>
      </c>
      <c r="M7988" t="s">
        <v>29</v>
      </c>
      <c r="N7988">
        <f t="shared" si="868"/>
        <v>0</v>
      </c>
      <c r="O7988" t="str">
        <f t="shared" si="869"/>
        <v>No</v>
      </c>
      <c r="P7988">
        <f t="shared" si="870"/>
        <v>0</v>
      </c>
      <c r="Q7988">
        <f t="shared" si="871"/>
        <v>4813937689</v>
      </c>
      <c r="R7988">
        <f t="shared" si="872"/>
        <v>4.1933383153624479</v>
      </c>
      <c r="S7988" t="str">
        <f t="shared" si="873"/>
        <v>Acceptable</v>
      </c>
      <c r="T7988">
        <f>ROUNDUP(C7988,0)</f>
        <v>4</v>
      </c>
      <c r="U7988">
        <f>ROUNDDOWN(C7988,0)</f>
        <v>4</v>
      </c>
      <c r="V7988">
        <f>RIGHT(K7988,2)+2000</f>
        <v>2018</v>
      </c>
      <c r="W7988" t="str">
        <f>INDEX(_xlfn.TEXTSPLIT(K7988,"-"),1,2)</f>
        <v>Jun</v>
      </c>
      <c r="X7988" t="str">
        <f>INDEX(_xlfn.TEXTSPLIT(K7988,"-"),1,1)</f>
        <v>7</v>
      </c>
      <c r="Y7988">
        <f>INDEX(months!B:B,MATCH(Sheet1!W7988,months!A:A,0))</f>
        <v>6</v>
      </c>
      <c r="Z7988">
        <f t="shared" si="874"/>
        <v>43258</v>
      </c>
    </row>
    <row r="7989" spans="1:26" x14ac:dyDescent="0.2">
      <c r="A7989" t="s">
        <v>1641</v>
      </c>
      <c r="B7989" t="s">
        <v>3070</v>
      </c>
      <c r="C7989">
        <v>4.4000000000000004</v>
      </c>
      <c r="D7989">
        <v>288209</v>
      </c>
      <c r="E7989" t="s">
        <v>93</v>
      </c>
      <c r="F7989" t="s">
        <v>38</v>
      </c>
      <c r="G7989" t="s">
        <v>23</v>
      </c>
      <c r="H7989" t="s">
        <v>24</v>
      </c>
      <c r="I7989" t="s">
        <v>44</v>
      </c>
      <c r="J7989" t="s">
        <v>1537</v>
      </c>
      <c r="K7989" t="s">
        <v>306</v>
      </c>
      <c r="L7989" t="s">
        <v>338</v>
      </c>
      <c r="M7989" t="s">
        <v>54</v>
      </c>
      <c r="N7989">
        <f t="shared" si="868"/>
        <v>0</v>
      </c>
      <c r="O7989" t="str">
        <f t="shared" si="869"/>
        <v>No</v>
      </c>
      <c r="P7989">
        <f t="shared" si="870"/>
        <v>0</v>
      </c>
      <c r="Q7989">
        <f t="shared" si="871"/>
        <v>4813937689</v>
      </c>
      <c r="R7989">
        <f t="shared" si="872"/>
        <v>4.1933383153624479</v>
      </c>
      <c r="S7989" t="str">
        <f t="shared" si="873"/>
        <v>Acceptable</v>
      </c>
      <c r="T7989">
        <f>ROUNDUP(C7989,0)</f>
        <v>5</v>
      </c>
      <c r="U7989">
        <f>ROUNDDOWN(C7989,0)</f>
        <v>4</v>
      </c>
      <c r="V7989">
        <f>RIGHT(K7989,2)+2000</f>
        <v>2018</v>
      </c>
      <c r="W7989" t="str">
        <f>INDEX(_xlfn.TEXTSPLIT(K7989,"-"),1,2)</f>
        <v>Jul</v>
      </c>
      <c r="X7989" t="str">
        <f>INDEX(_xlfn.TEXTSPLIT(K7989,"-"),1,1)</f>
        <v>23</v>
      </c>
      <c r="Y7989">
        <f>INDEX(months!B:B,MATCH(Sheet1!W7989,months!A:A,0))</f>
        <v>7</v>
      </c>
      <c r="Z7989">
        <f t="shared" si="874"/>
        <v>43304</v>
      </c>
    </row>
    <row r="7990" spans="1:26" x14ac:dyDescent="0.2">
      <c r="A7990" t="s">
        <v>1652</v>
      </c>
      <c r="B7990" t="s">
        <v>3070</v>
      </c>
      <c r="C7990">
        <v>4.5</v>
      </c>
      <c r="D7990">
        <v>16391</v>
      </c>
      <c r="E7990" t="s">
        <v>481</v>
      </c>
      <c r="F7990" t="s">
        <v>32</v>
      </c>
      <c r="G7990" t="s">
        <v>23</v>
      </c>
      <c r="H7990" t="s">
        <v>24</v>
      </c>
      <c r="I7990" t="s">
        <v>44</v>
      </c>
      <c r="J7990" t="s">
        <v>1537</v>
      </c>
      <c r="K7990" t="s">
        <v>226</v>
      </c>
      <c r="L7990" t="s">
        <v>1514</v>
      </c>
      <c r="M7990" t="s">
        <v>54</v>
      </c>
      <c r="N7990">
        <f t="shared" si="868"/>
        <v>0</v>
      </c>
      <c r="O7990" t="str">
        <f t="shared" si="869"/>
        <v>No</v>
      </c>
      <c r="P7990">
        <f t="shared" si="870"/>
        <v>0</v>
      </c>
      <c r="Q7990">
        <f t="shared" si="871"/>
        <v>4813937689</v>
      </c>
      <c r="R7990">
        <f t="shared" si="872"/>
        <v>4.1933383153624479</v>
      </c>
      <c r="S7990" t="str">
        <f t="shared" si="873"/>
        <v>Acceptable</v>
      </c>
      <c r="T7990">
        <f>ROUNDUP(C7990,0)</f>
        <v>5</v>
      </c>
      <c r="U7990">
        <f>ROUNDDOWN(C7990,0)</f>
        <v>4</v>
      </c>
      <c r="V7990">
        <f>RIGHT(K7990,2)+2000</f>
        <v>2018</v>
      </c>
      <c r="W7990" t="str">
        <f>INDEX(_xlfn.TEXTSPLIT(K7990,"-"),1,2)</f>
        <v>Jul</v>
      </c>
      <c r="X7990" t="str">
        <f>INDEX(_xlfn.TEXTSPLIT(K7990,"-"),1,1)</f>
        <v>18</v>
      </c>
      <c r="Y7990">
        <f>INDEX(months!B:B,MATCH(Sheet1!W7990,months!A:A,0))</f>
        <v>7</v>
      </c>
      <c r="Z7990">
        <f t="shared" si="874"/>
        <v>43299</v>
      </c>
    </row>
    <row r="7991" spans="1:26" x14ac:dyDescent="0.2">
      <c r="A7991" t="s">
        <v>11011</v>
      </c>
      <c r="B7991" t="s">
        <v>3070</v>
      </c>
      <c r="C7991">
        <v>3.2</v>
      </c>
      <c r="D7991">
        <v>24</v>
      </c>
      <c r="E7991" t="s">
        <v>1213</v>
      </c>
      <c r="F7991" t="s">
        <v>101</v>
      </c>
      <c r="G7991" t="s">
        <v>23</v>
      </c>
      <c r="H7991" t="s">
        <v>24</v>
      </c>
      <c r="I7991" t="s">
        <v>25</v>
      </c>
      <c r="J7991" t="s">
        <v>1537</v>
      </c>
      <c r="K7991" t="s">
        <v>249</v>
      </c>
      <c r="L7991" t="s">
        <v>53</v>
      </c>
      <c r="M7991" t="s">
        <v>1502</v>
      </c>
      <c r="N7991">
        <f t="shared" si="868"/>
        <v>0</v>
      </c>
      <c r="O7991" t="str">
        <f t="shared" si="869"/>
        <v>No</v>
      </c>
      <c r="P7991">
        <f t="shared" si="870"/>
        <v>0</v>
      </c>
      <c r="Q7991">
        <f t="shared" si="871"/>
        <v>4813937689</v>
      </c>
      <c r="R7991">
        <f t="shared" si="872"/>
        <v>4.1933383153624479</v>
      </c>
      <c r="S7991" t="str">
        <f t="shared" si="873"/>
        <v>Acceptable</v>
      </c>
      <c r="T7991">
        <f>ROUNDUP(C7991,0)</f>
        <v>4</v>
      </c>
      <c r="U7991">
        <f>ROUNDDOWN(C7991,0)</f>
        <v>3</v>
      </c>
      <c r="V7991">
        <f>RIGHT(K7991,2)+2000</f>
        <v>2018</v>
      </c>
      <c r="W7991" t="str">
        <f>INDEX(_xlfn.TEXTSPLIT(K7991,"-"),1,2)</f>
        <v>Jul</v>
      </c>
      <c r="X7991" t="str">
        <f>INDEX(_xlfn.TEXTSPLIT(K7991,"-"),1,1)</f>
        <v>28</v>
      </c>
      <c r="Y7991">
        <f>INDEX(months!B:B,MATCH(Sheet1!W7991,months!A:A,0))</f>
        <v>7</v>
      </c>
      <c r="Z7991">
        <f t="shared" si="874"/>
        <v>43309</v>
      </c>
    </row>
    <row r="7992" spans="1:26" x14ac:dyDescent="0.2">
      <c r="A7992" t="s">
        <v>11012</v>
      </c>
      <c r="B7992" t="s">
        <v>5319</v>
      </c>
      <c r="C7992">
        <v>1.7</v>
      </c>
      <c r="D7992">
        <v>367</v>
      </c>
      <c r="E7992" t="s">
        <v>143</v>
      </c>
      <c r="F7992" t="s">
        <v>57</v>
      </c>
      <c r="G7992" t="s">
        <v>23</v>
      </c>
      <c r="H7992" t="s">
        <v>24</v>
      </c>
      <c r="I7992" t="s">
        <v>25</v>
      </c>
      <c r="J7992" t="s">
        <v>5320</v>
      </c>
      <c r="K7992" t="s">
        <v>5723</v>
      </c>
      <c r="L7992" t="s">
        <v>246</v>
      </c>
      <c r="M7992" t="s">
        <v>86</v>
      </c>
      <c r="N7992">
        <f t="shared" si="868"/>
        <v>0</v>
      </c>
      <c r="O7992" t="str">
        <f t="shared" si="869"/>
        <v>No</v>
      </c>
      <c r="P7992">
        <f t="shared" si="870"/>
        <v>0</v>
      </c>
      <c r="Q7992">
        <f t="shared" si="871"/>
        <v>4813937689</v>
      </c>
      <c r="R7992">
        <f t="shared" si="872"/>
        <v>4.1933383153624479</v>
      </c>
      <c r="S7992" t="str">
        <f t="shared" si="873"/>
        <v>Acceptable</v>
      </c>
      <c r="T7992">
        <f>ROUNDUP(C7992,0)</f>
        <v>2</v>
      </c>
      <c r="U7992">
        <f>ROUNDDOWN(C7992,0)</f>
        <v>1</v>
      </c>
      <c r="V7992">
        <f>RIGHT(K7992,2)+2000</f>
        <v>2018</v>
      </c>
      <c r="W7992" t="str">
        <f>INDEX(_xlfn.TEXTSPLIT(K7992,"-"),1,2)</f>
        <v>Mar</v>
      </c>
      <c r="X7992" t="str">
        <f>INDEX(_xlfn.TEXTSPLIT(K7992,"-"),1,1)</f>
        <v>2</v>
      </c>
      <c r="Y7992">
        <f>INDEX(months!B:B,MATCH(Sheet1!W7992,months!A:A,0))</f>
        <v>3</v>
      </c>
      <c r="Z7992">
        <f t="shared" si="874"/>
        <v>43161</v>
      </c>
    </row>
    <row r="7993" spans="1:26" x14ac:dyDescent="0.2">
      <c r="A7993" t="s">
        <v>11013</v>
      </c>
      <c r="B7993" t="s">
        <v>3070</v>
      </c>
      <c r="C7993">
        <v>2.2000000000000002</v>
      </c>
      <c r="D7993">
        <v>54</v>
      </c>
      <c r="E7993" t="s">
        <v>733</v>
      </c>
      <c r="F7993" t="s">
        <v>22</v>
      </c>
      <c r="G7993" t="s">
        <v>23</v>
      </c>
      <c r="H7993" t="s">
        <v>24</v>
      </c>
      <c r="I7993" t="s">
        <v>25</v>
      </c>
      <c r="J7993" t="s">
        <v>1537</v>
      </c>
      <c r="K7993" t="s">
        <v>5976</v>
      </c>
      <c r="L7993" t="s">
        <v>59</v>
      </c>
      <c r="M7993" t="s">
        <v>1502</v>
      </c>
      <c r="N7993">
        <f t="shared" si="868"/>
        <v>0</v>
      </c>
      <c r="O7993" t="str">
        <f t="shared" si="869"/>
        <v>No</v>
      </c>
      <c r="P7993">
        <f t="shared" si="870"/>
        <v>0</v>
      </c>
      <c r="Q7993">
        <f t="shared" si="871"/>
        <v>4813937689</v>
      </c>
      <c r="R7993">
        <f t="shared" si="872"/>
        <v>4.1933383153624479</v>
      </c>
      <c r="S7993" t="str">
        <f t="shared" si="873"/>
        <v>Acceptable</v>
      </c>
      <c r="T7993">
        <f>ROUNDUP(C7993,0)</f>
        <v>3</v>
      </c>
      <c r="U7993">
        <f>ROUNDDOWN(C7993,0)</f>
        <v>2</v>
      </c>
      <c r="V7993">
        <f>RIGHT(K7993,2)+2000</f>
        <v>2018</v>
      </c>
      <c r="W7993" t="str">
        <f>INDEX(_xlfn.TEXTSPLIT(K7993,"-"),1,2)</f>
        <v>Apr</v>
      </c>
      <c r="X7993" t="str">
        <f>INDEX(_xlfn.TEXTSPLIT(K7993,"-"),1,1)</f>
        <v>30</v>
      </c>
      <c r="Y7993">
        <f>INDEX(months!B:B,MATCH(Sheet1!W7993,months!A:A,0))</f>
        <v>4</v>
      </c>
      <c r="Z7993">
        <f t="shared" si="874"/>
        <v>43220</v>
      </c>
    </row>
    <row r="7994" spans="1:26" x14ac:dyDescent="0.2">
      <c r="A7994" t="s">
        <v>11014</v>
      </c>
      <c r="B7994" t="s">
        <v>711</v>
      </c>
      <c r="C7994">
        <v>3.8</v>
      </c>
      <c r="D7994">
        <v>5084</v>
      </c>
      <c r="E7994" t="s">
        <v>1001</v>
      </c>
      <c r="F7994" t="s">
        <v>50</v>
      </c>
      <c r="G7994" t="s">
        <v>23</v>
      </c>
      <c r="H7994" t="s">
        <v>24</v>
      </c>
      <c r="I7994" t="s">
        <v>25</v>
      </c>
      <c r="J7994" t="s">
        <v>712</v>
      </c>
      <c r="K7994" t="s">
        <v>820</v>
      </c>
      <c r="L7994" t="s">
        <v>441</v>
      </c>
      <c r="M7994" t="s">
        <v>587</v>
      </c>
      <c r="N7994">
        <f t="shared" si="868"/>
        <v>0</v>
      </c>
      <c r="O7994" t="str">
        <f t="shared" si="869"/>
        <v>No</v>
      </c>
      <c r="P7994">
        <f t="shared" si="870"/>
        <v>0</v>
      </c>
      <c r="Q7994">
        <f t="shared" si="871"/>
        <v>4813937689</v>
      </c>
      <c r="R7994">
        <f t="shared" si="872"/>
        <v>4.1933383153624479</v>
      </c>
      <c r="S7994" t="str">
        <f t="shared" si="873"/>
        <v>Acceptable</v>
      </c>
      <c r="T7994">
        <f>ROUNDUP(C7994,0)</f>
        <v>4</v>
      </c>
      <c r="U7994">
        <f>ROUNDDOWN(C7994,0)</f>
        <v>3</v>
      </c>
      <c r="V7994">
        <f>RIGHT(K7994,2)+2000</f>
        <v>2018</v>
      </c>
      <c r="W7994" t="str">
        <f>INDEX(_xlfn.TEXTSPLIT(K7994,"-"),1,2)</f>
        <v>Jun</v>
      </c>
      <c r="X7994" t="str">
        <f>INDEX(_xlfn.TEXTSPLIT(K7994,"-"),1,1)</f>
        <v>19</v>
      </c>
      <c r="Y7994">
        <f>INDEX(months!B:B,MATCH(Sheet1!W7994,months!A:A,0))</f>
        <v>6</v>
      </c>
      <c r="Z7994">
        <f t="shared" si="874"/>
        <v>43270</v>
      </c>
    </row>
    <row r="7995" spans="1:26" x14ac:dyDescent="0.2">
      <c r="A7995" t="s">
        <v>11015</v>
      </c>
      <c r="B7995" t="s">
        <v>787</v>
      </c>
      <c r="C7995">
        <v>4.8</v>
      </c>
      <c r="D7995">
        <v>6</v>
      </c>
      <c r="E7995" t="s">
        <v>525</v>
      </c>
      <c r="F7995" t="s">
        <v>1010</v>
      </c>
      <c r="G7995" t="s">
        <v>649</v>
      </c>
      <c r="H7995" t="s">
        <v>1006</v>
      </c>
      <c r="I7995" t="s">
        <v>25</v>
      </c>
      <c r="J7995" t="s">
        <v>788</v>
      </c>
      <c r="K7995" t="s">
        <v>737</v>
      </c>
      <c r="L7995" t="s">
        <v>174</v>
      </c>
      <c r="M7995" t="s">
        <v>434</v>
      </c>
      <c r="N7995">
        <f t="shared" si="868"/>
        <v>0</v>
      </c>
      <c r="O7995" t="str">
        <f t="shared" si="869"/>
        <v>No</v>
      </c>
      <c r="P7995">
        <f t="shared" si="870"/>
        <v>0</v>
      </c>
      <c r="Q7995">
        <f t="shared" si="871"/>
        <v>4813937689</v>
      </c>
      <c r="R7995">
        <f t="shared" si="872"/>
        <v>4.1933383153624479</v>
      </c>
      <c r="S7995" t="str">
        <f t="shared" si="873"/>
        <v>Acceptable</v>
      </c>
      <c r="T7995">
        <f>ROUNDUP(C7995,0)</f>
        <v>5</v>
      </c>
      <c r="U7995">
        <f>ROUNDDOWN(C7995,0)</f>
        <v>4</v>
      </c>
      <c r="V7995">
        <f>RIGHT(K7995,2)+2000</f>
        <v>2018</v>
      </c>
      <c r="W7995" t="str">
        <f>INDEX(_xlfn.TEXTSPLIT(K7995,"-"),1,2)</f>
        <v>Mar</v>
      </c>
      <c r="X7995" t="str">
        <f>INDEX(_xlfn.TEXTSPLIT(K7995,"-"),1,1)</f>
        <v>5</v>
      </c>
      <c r="Y7995">
        <f>INDEX(months!B:B,MATCH(Sheet1!W7995,months!A:A,0))</f>
        <v>3</v>
      </c>
      <c r="Z7995">
        <f t="shared" si="874"/>
        <v>43164</v>
      </c>
    </row>
    <row r="7996" spans="1:26" x14ac:dyDescent="0.2">
      <c r="A7996" t="s">
        <v>11016</v>
      </c>
      <c r="B7996" t="s">
        <v>3070</v>
      </c>
      <c r="D7996">
        <v>0</v>
      </c>
      <c r="E7996" t="s">
        <v>252</v>
      </c>
      <c r="F7996" t="s">
        <v>1230</v>
      </c>
      <c r="G7996" t="s">
        <v>23</v>
      </c>
      <c r="H7996" t="s">
        <v>24</v>
      </c>
      <c r="I7996" t="s">
        <v>25</v>
      </c>
      <c r="J7996" t="s">
        <v>2868</v>
      </c>
      <c r="K7996" t="s">
        <v>4026</v>
      </c>
      <c r="L7996" t="s">
        <v>6372</v>
      </c>
      <c r="M7996" t="s">
        <v>29</v>
      </c>
      <c r="N7996">
        <f t="shared" si="868"/>
        <v>0</v>
      </c>
      <c r="O7996" t="str">
        <f t="shared" si="869"/>
        <v>No</v>
      </c>
      <c r="P7996">
        <f t="shared" si="870"/>
        <v>0</v>
      </c>
      <c r="Q7996">
        <f t="shared" si="871"/>
        <v>4813937689</v>
      </c>
      <c r="R7996">
        <f t="shared" si="872"/>
        <v>4.1933383153624479</v>
      </c>
      <c r="S7996" t="str">
        <f t="shared" si="873"/>
        <v>Acceptable</v>
      </c>
      <c r="T7996">
        <f>ROUNDUP(C7996,0)</f>
        <v>0</v>
      </c>
      <c r="U7996">
        <f>ROUNDDOWN(C7996,0)</f>
        <v>0</v>
      </c>
      <c r="V7996">
        <f>RIGHT(K7996,2)+2000</f>
        <v>2018</v>
      </c>
      <c r="W7996" t="str">
        <f>INDEX(_xlfn.TEXTSPLIT(K7996,"-"),1,2)</f>
        <v>Feb</v>
      </c>
      <c r="X7996" t="str">
        <f>INDEX(_xlfn.TEXTSPLIT(K7996,"-"),1,1)</f>
        <v>6</v>
      </c>
      <c r="Y7996">
        <f>INDEX(months!B:B,MATCH(Sheet1!W7996,months!A:A,0))</f>
        <v>2</v>
      </c>
      <c r="Z7996">
        <f t="shared" si="874"/>
        <v>43137</v>
      </c>
    </row>
    <row r="7997" spans="1:26" x14ac:dyDescent="0.2">
      <c r="A7997" t="s">
        <v>11017</v>
      </c>
      <c r="B7997" t="s">
        <v>2665</v>
      </c>
      <c r="C7997">
        <v>4.4000000000000004</v>
      </c>
      <c r="D7997">
        <v>165656</v>
      </c>
      <c r="E7997" t="s">
        <v>292</v>
      </c>
      <c r="F7997" t="s">
        <v>38</v>
      </c>
      <c r="G7997" t="s">
        <v>23</v>
      </c>
      <c r="H7997" t="s">
        <v>24</v>
      </c>
      <c r="I7997" t="s">
        <v>44</v>
      </c>
      <c r="J7997" t="s">
        <v>2669</v>
      </c>
      <c r="K7997" t="s">
        <v>1610</v>
      </c>
      <c r="L7997" t="s">
        <v>164</v>
      </c>
      <c r="M7997" t="s">
        <v>60</v>
      </c>
      <c r="N7997">
        <f t="shared" si="868"/>
        <v>0</v>
      </c>
      <c r="O7997" t="str">
        <f t="shared" si="869"/>
        <v>No</v>
      </c>
      <c r="P7997">
        <f t="shared" si="870"/>
        <v>0</v>
      </c>
      <c r="Q7997">
        <f t="shared" si="871"/>
        <v>4813937689</v>
      </c>
      <c r="R7997">
        <f t="shared" si="872"/>
        <v>4.1933383153624479</v>
      </c>
      <c r="S7997" t="str">
        <f t="shared" si="873"/>
        <v>Acceptable</v>
      </c>
      <c r="T7997">
        <f>ROUNDUP(C7997,0)</f>
        <v>5</v>
      </c>
      <c r="U7997">
        <f>ROUNDDOWN(C7997,0)</f>
        <v>4</v>
      </c>
      <c r="V7997">
        <f>RIGHT(K7997,2)+2000</f>
        <v>2018</v>
      </c>
      <c r="W7997" t="str">
        <f>INDEX(_xlfn.TEXTSPLIT(K7997,"-"),1,2)</f>
        <v>Feb</v>
      </c>
      <c r="X7997" t="str">
        <f>INDEX(_xlfn.TEXTSPLIT(K7997,"-"),1,1)</f>
        <v>7</v>
      </c>
      <c r="Y7997">
        <f>INDEX(months!B:B,MATCH(Sheet1!W7997,months!A:A,0))</f>
        <v>2</v>
      </c>
      <c r="Z7997">
        <f t="shared" si="874"/>
        <v>43138</v>
      </c>
    </row>
    <row r="7998" spans="1:26" x14ac:dyDescent="0.2">
      <c r="A7998" t="s">
        <v>11018</v>
      </c>
      <c r="B7998" t="s">
        <v>3070</v>
      </c>
      <c r="C7998">
        <v>4.5</v>
      </c>
      <c r="D7998">
        <v>3935</v>
      </c>
      <c r="E7998" t="s">
        <v>454</v>
      </c>
      <c r="F7998" t="s">
        <v>50</v>
      </c>
      <c r="G7998" t="s">
        <v>23</v>
      </c>
      <c r="H7998" t="s">
        <v>24</v>
      </c>
      <c r="I7998" t="s">
        <v>418</v>
      </c>
      <c r="J7998" t="s">
        <v>1537</v>
      </c>
      <c r="K7998" t="s">
        <v>416</v>
      </c>
      <c r="L7998" t="s">
        <v>993</v>
      </c>
      <c r="M7998" t="s">
        <v>54</v>
      </c>
      <c r="N7998">
        <f t="shared" si="868"/>
        <v>0</v>
      </c>
      <c r="O7998" t="str">
        <f t="shared" si="869"/>
        <v>No</v>
      </c>
      <c r="P7998">
        <f t="shared" si="870"/>
        <v>0</v>
      </c>
      <c r="Q7998">
        <f t="shared" si="871"/>
        <v>4813937689</v>
      </c>
      <c r="R7998">
        <f t="shared" si="872"/>
        <v>4.1933383153624479</v>
      </c>
      <c r="S7998" t="str">
        <f t="shared" si="873"/>
        <v>Acceptable</v>
      </c>
      <c r="T7998">
        <f>ROUNDUP(C7998,0)</f>
        <v>5</v>
      </c>
      <c r="U7998">
        <f>ROUNDDOWN(C7998,0)</f>
        <v>4</v>
      </c>
      <c r="V7998">
        <f>RIGHT(K7998,2)+2000</f>
        <v>2018</v>
      </c>
      <c r="W7998" t="str">
        <f>INDEX(_xlfn.TEXTSPLIT(K7998,"-"),1,2)</f>
        <v>Jun</v>
      </c>
      <c r="X7998" t="str">
        <f>INDEX(_xlfn.TEXTSPLIT(K7998,"-"),1,1)</f>
        <v>7</v>
      </c>
      <c r="Y7998">
        <f>INDEX(months!B:B,MATCH(Sheet1!W7998,months!A:A,0))</f>
        <v>6</v>
      </c>
      <c r="Z7998">
        <f t="shared" si="874"/>
        <v>43258</v>
      </c>
    </row>
    <row r="7999" spans="1:26" x14ac:dyDescent="0.2">
      <c r="A7999" t="s">
        <v>11019</v>
      </c>
      <c r="B7999" t="s">
        <v>787</v>
      </c>
      <c r="C7999">
        <v>4.8</v>
      </c>
      <c r="D7999">
        <v>10</v>
      </c>
      <c r="E7999" t="s">
        <v>11020</v>
      </c>
      <c r="F7999" t="s">
        <v>1010</v>
      </c>
      <c r="G7999" t="s">
        <v>649</v>
      </c>
      <c r="H7999" t="s">
        <v>1006</v>
      </c>
      <c r="I7999" t="s">
        <v>25</v>
      </c>
      <c r="J7999" t="s">
        <v>788</v>
      </c>
      <c r="K7999" t="s">
        <v>11021</v>
      </c>
      <c r="L7999" t="s">
        <v>11022</v>
      </c>
      <c r="M7999" t="s">
        <v>434</v>
      </c>
      <c r="N7999">
        <f t="shared" si="868"/>
        <v>0</v>
      </c>
      <c r="O7999" t="str">
        <f t="shared" si="869"/>
        <v>No</v>
      </c>
      <c r="P7999">
        <f t="shared" si="870"/>
        <v>0</v>
      </c>
      <c r="Q7999">
        <f t="shared" si="871"/>
        <v>4813937689</v>
      </c>
      <c r="R7999">
        <f t="shared" si="872"/>
        <v>4.1933383153624479</v>
      </c>
      <c r="S7999" t="str">
        <f t="shared" si="873"/>
        <v>Acceptable</v>
      </c>
      <c r="T7999">
        <f>ROUNDUP(C7999,0)</f>
        <v>5</v>
      </c>
      <c r="U7999">
        <f>ROUNDDOWN(C7999,0)</f>
        <v>4</v>
      </c>
      <c r="V7999">
        <f>RIGHT(K7999,2)+2000</f>
        <v>2015</v>
      </c>
      <c r="W7999" t="str">
        <f>INDEX(_xlfn.TEXTSPLIT(K7999,"-"),1,2)</f>
        <v>Jan</v>
      </c>
      <c r="X7999" t="str">
        <f>INDEX(_xlfn.TEXTSPLIT(K7999,"-"),1,1)</f>
        <v>22</v>
      </c>
      <c r="Y7999">
        <f>INDEX(months!B:B,MATCH(Sheet1!W7999,months!A:A,0))</f>
        <v>1</v>
      </c>
      <c r="Z7999">
        <f t="shared" si="874"/>
        <v>42026</v>
      </c>
    </row>
    <row r="8000" spans="1:26" x14ac:dyDescent="0.2">
      <c r="A8000" t="s">
        <v>11023</v>
      </c>
      <c r="B8000" t="s">
        <v>787</v>
      </c>
      <c r="C8000">
        <v>4.5999999999999996</v>
      </c>
      <c r="D8000">
        <v>649</v>
      </c>
      <c r="E8000" t="s">
        <v>11024</v>
      </c>
      <c r="F8000" t="s">
        <v>57</v>
      </c>
      <c r="G8000" t="s">
        <v>23</v>
      </c>
      <c r="H8000" t="s">
        <v>24</v>
      </c>
      <c r="I8000" t="s">
        <v>25</v>
      </c>
      <c r="J8000" t="s">
        <v>788</v>
      </c>
      <c r="K8000" t="s">
        <v>11025</v>
      </c>
      <c r="L8000" t="s">
        <v>11026</v>
      </c>
      <c r="M8000" t="s">
        <v>514</v>
      </c>
      <c r="N8000">
        <f t="shared" si="868"/>
        <v>0</v>
      </c>
      <c r="O8000" t="str">
        <f t="shared" si="869"/>
        <v>No</v>
      </c>
      <c r="P8000">
        <f t="shared" si="870"/>
        <v>0</v>
      </c>
      <c r="Q8000">
        <f t="shared" si="871"/>
        <v>4813937689</v>
      </c>
      <c r="R8000">
        <f t="shared" si="872"/>
        <v>4.1933383153624479</v>
      </c>
      <c r="S8000" t="str">
        <f t="shared" si="873"/>
        <v>Acceptable</v>
      </c>
      <c r="T8000">
        <f>ROUNDUP(C8000,0)</f>
        <v>5</v>
      </c>
      <c r="U8000">
        <f>ROUNDDOWN(C8000,0)</f>
        <v>4</v>
      </c>
      <c r="V8000">
        <f>RIGHT(K8000,2)+2000</f>
        <v>2013</v>
      </c>
      <c r="W8000" t="str">
        <f>INDEX(_xlfn.TEXTSPLIT(K8000,"-"),1,2)</f>
        <v>Aug</v>
      </c>
      <c r="X8000" t="str">
        <f>INDEX(_xlfn.TEXTSPLIT(K8000,"-"),1,1)</f>
        <v>8</v>
      </c>
      <c r="Y8000">
        <f>INDEX(months!B:B,MATCH(Sheet1!W8000,months!A:A,0))</f>
        <v>8</v>
      </c>
      <c r="Z8000">
        <f t="shared" si="874"/>
        <v>41494</v>
      </c>
    </row>
    <row r="8001" spans="1:26" x14ac:dyDescent="0.2">
      <c r="A8001" t="s">
        <v>11027</v>
      </c>
      <c r="B8001" t="s">
        <v>787</v>
      </c>
      <c r="C8001">
        <v>3.7</v>
      </c>
      <c r="D8001">
        <v>166</v>
      </c>
      <c r="E8001" t="s">
        <v>1396</v>
      </c>
      <c r="F8001" t="s">
        <v>101</v>
      </c>
      <c r="G8001" t="s">
        <v>649</v>
      </c>
      <c r="H8001" t="s">
        <v>650</v>
      </c>
      <c r="I8001" t="s">
        <v>25</v>
      </c>
      <c r="J8001" t="s">
        <v>788</v>
      </c>
      <c r="K8001" t="s">
        <v>3002</v>
      </c>
      <c r="L8001" t="s">
        <v>5724</v>
      </c>
      <c r="M8001" t="s">
        <v>60</v>
      </c>
      <c r="N8001">
        <f t="shared" si="868"/>
        <v>0</v>
      </c>
      <c r="O8001" t="str">
        <f t="shared" si="869"/>
        <v>No</v>
      </c>
      <c r="P8001">
        <f t="shared" si="870"/>
        <v>0</v>
      </c>
      <c r="Q8001">
        <f t="shared" si="871"/>
        <v>4813937689</v>
      </c>
      <c r="R8001">
        <f t="shared" si="872"/>
        <v>4.1933383153624479</v>
      </c>
      <c r="S8001" t="str">
        <f t="shared" si="873"/>
        <v>Acceptable</v>
      </c>
      <c r="T8001">
        <f>ROUNDUP(C8001,0)</f>
        <v>4</v>
      </c>
      <c r="U8001">
        <f>ROUNDDOWN(C8001,0)</f>
        <v>3</v>
      </c>
      <c r="V8001">
        <f>RIGHT(K8001,2)+2000</f>
        <v>2017</v>
      </c>
      <c r="W8001" t="str">
        <f>INDEX(_xlfn.TEXTSPLIT(K8001,"-"),1,2)</f>
        <v>Mar</v>
      </c>
      <c r="X8001" t="str">
        <f>INDEX(_xlfn.TEXTSPLIT(K8001,"-"),1,1)</f>
        <v>14</v>
      </c>
      <c r="Y8001">
        <f>INDEX(months!B:B,MATCH(Sheet1!W8001,months!A:A,0))</f>
        <v>3</v>
      </c>
      <c r="Z8001">
        <f t="shared" si="874"/>
        <v>42808</v>
      </c>
    </row>
    <row r="8002" spans="1:26" x14ac:dyDescent="0.2">
      <c r="A8002" t="s">
        <v>11028</v>
      </c>
      <c r="B8002" t="s">
        <v>787</v>
      </c>
      <c r="C8002">
        <v>4.4000000000000004</v>
      </c>
      <c r="D8002">
        <v>14</v>
      </c>
      <c r="E8002" t="s">
        <v>108</v>
      </c>
      <c r="F8002" t="s">
        <v>1010</v>
      </c>
      <c r="G8002" t="s">
        <v>23</v>
      </c>
      <c r="H8002" t="s">
        <v>24</v>
      </c>
      <c r="I8002" t="s">
        <v>25</v>
      </c>
      <c r="J8002" t="s">
        <v>788</v>
      </c>
      <c r="K8002" t="s">
        <v>7230</v>
      </c>
      <c r="L8002" t="s">
        <v>59</v>
      </c>
      <c r="M8002" t="s">
        <v>86</v>
      </c>
      <c r="N8002">
        <f t="shared" ref="N8002:N8065" si="875">SUM(A8002,B8002)</f>
        <v>0</v>
      </c>
      <c r="O8002" t="str">
        <f t="shared" ref="O8002:O8065" si="876">IF(E8002="good","Yes","No")</f>
        <v>No</v>
      </c>
      <c r="P8002">
        <f t="shared" ref="P8002:P8065" si="877">COUNTIF(B:B,"&lt;0")</f>
        <v>0</v>
      </c>
      <c r="Q8002">
        <f t="shared" ref="Q8002:Q8065" si="878">SUMIF(D:D,"&gt;1000")</f>
        <v>4813937689</v>
      </c>
      <c r="R8002">
        <f t="shared" ref="R8002:R8065" si="879">AVERAGEIF(C:C,"&gt;0")</f>
        <v>4.1933383153624479</v>
      </c>
      <c r="S8002" t="str">
        <f t="shared" ref="S8002:S8065" si="880">IF(OR(A8002&gt;0,B8002&gt;0),"Acceptable","Check")</f>
        <v>Acceptable</v>
      </c>
      <c r="T8002">
        <f>ROUNDUP(C8002,0)</f>
        <v>5</v>
      </c>
      <c r="U8002">
        <f>ROUNDDOWN(C8002,0)</f>
        <v>4</v>
      </c>
      <c r="V8002">
        <f>RIGHT(K8002,2)+2000</f>
        <v>2017</v>
      </c>
      <c r="W8002" t="str">
        <f>INDEX(_xlfn.TEXTSPLIT(K8002,"-"),1,2)</f>
        <v>Oct</v>
      </c>
      <c r="X8002" t="str">
        <f>INDEX(_xlfn.TEXTSPLIT(K8002,"-"),1,1)</f>
        <v>28</v>
      </c>
      <c r="Y8002">
        <f>INDEX(months!B:B,MATCH(Sheet1!W8002,months!A:A,0))</f>
        <v>10</v>
      </c>
      <c r="Z8002">
        <f t="shared" si="874"/>
        <v>43036</v>
      </c>
    </row>
    <row r="8003" spans="1:26" x14ac:dyDescent="0.2">
      <c r="A8003" t="s">
        <v>11029</v>
      </c>
      <c r="B8003" t="s">
        <v>4106</v>
      </c>
      <c r="C8003">
        <v>3.5</v>
      </c>
      <c r="D8003">
        <v>12204</v>
      </c>
      <c r="E8003" t="s">
        <v>516</v>
      </c>
      <c r="F8003" t="s">
        <v>65</v>
      </c>
      <c r="G8003" t="s">
        <v>23</v>
      </c>
      <c r="H8003" t="s">
        <v>24</v>
      </c>
      <c r="I8003" t="s">
        <v>25</v>
      </c>
      <c r="J8003" t="s">
        <v>4107</v>
      </c>
      <c r="K8003" t="s">
        <v>3002</v>
      </c>
      <c r="L8003" t="s">
        <v>11030</v>
      </c>
      <c r="M8003" t="s">
        <v>177</v>
      </c>
      <c r="N8003">
        <f t="shared" si="875"/>
        <v>0</v>
      </c>
      <c r="O8003" t="str">
        <f t="shared" si="876"/>
        <v>No</v>
      </c>
      <c r="P8003">
        <f t="shared" si="877"/>
        <v>0</v>
      </c>
      <c r="Q8003">
        <f t="shared" si="878"/>
        <v>4813937689</v>
      </c>
      <c r="R8003">
        <f t="shared" si="879"/>
        <v>4.1933383153624479</v>
      </c>
      <c r="S8003" t="str">
        <f t="shared" si="880"/>
        <v>Acceptable</v>
      </c>
      <c r="T8003">
        <f>ROUNDUP(C8003,0)</f>
        <v>4</v>
      </c>
      <c r="U8003">
        <f>ROUNDDOWN(C8003,0)</f>
        <v>3</v>
      </c>
      <c r="V8003">
        <f>RIGHT(K8003,2)+2000</f>
        <v>2017</v>
      </c>
      <c r="W8003" t="str">
        <f>INDEX(_xlfn.TEXTSPLIT(K8003,"-"),1,2)</f>
        <v>Mar</v>
      </c>
      <c r="X8003" t="str">
        <f>INDEX(_xlfn.TEXTSPLIT(K8003,"-"),1,1)</f>
        <v>14</v>
      </c>
      <c r="Y8003">
        <f>INDEX(months!B:B,MATCH(Sheet1!W8003,months!A:A,0))</f>
        <v>3</v>
      </c>
      <c r="Z8003">
        <f t="shared" ref="Z8003:Z8066" si="881">DATE(V8003,Y8003,X8003)</f>
        <v>42808</v>
      </c>
    </row>
    <row r="8004" spans="1:26" x14ac:dyDescent="0.2">
      <c r="A8004" t="s">
        <v>11031</v>
      </c>
      <c r="B8004" t="s">
        <v>3070</v>
      </c>
      <c r="C8004">
        <v>3.8</v>
      </c>
      <c r="D8004">
        <v>5</v>
      </c>
      <c r="E8004" t="s">
        <v>316</v>
      </c>
      <c r="F8004" t="s">
        <v>1199</v>
      </c>
      <c r="G8004" t="s">
        <v>23</v>
      </c>
      <c r="H8004" t="s">
        <v>24</v>
      </c>
      <c r="I8004" t="s">
        <v>25</v>
      </c>
      <c r="J8004" t="s">
        <v>2868</v>
      </c>
      <c r="K8004" t="s">
        <v>84</v>
      </c>
      <c r="L8004" t="s">
        <v>8783</v>
      </c>
      <c r="M8004" t="s">
        <v>29</v>
      </c>
      <c r="N8004">
        <f t="shared" si="875"/>
        <v>0</v>
      </c>
      <c r="O8004" t="str">
        <f t="shared" si="876"/>
        <v>No</v>
      </c>
      <c r="P8004">
        <f t="shared" si="877"/>
        <v>0</v>
      </c>
      <c r="Q8004">
        <f t="shared" si="878"/>
        <v>4813937689</v>
      </c>
      <c r="R8004">
        <f t="shared" si="879"/>
        <v>4.1933383153624479</v>
      </c>
      <c r="S8004" t="str">
        <f t="shared" si="880"/>
        <v>Acceptable</v>
      </c>
      <c r="T8004">
        <f>ROUNDUP(C8004,0)</f>
        <v>4</v>
      </c>
      <c r="U8004">
        <f>ROUNDDOWN(C8004,0)</f>
        <v>3</v>
      </c>
      <c r="V8004">
        <f>RIGHT(K8004,2)+2000</f>
        <v>2018</v>
      </c>
      <c r="W8004" t="str">
        <f>INDEX(_xlfn.TEXTSPLIT(K8004,"-"),1,2)</f>
        <v>Jul</v>
      </c>
      <c r="X8004" t="str">
        <f>INDEX(_xlfn.TEXTSPLIT(K8004,"-"),1,1)</f>
        <v>31</v>
      </c>
      <c r="Y8004">
        <f>INDEX(months!B:B,MATCH(Sheet1!W8004,months!A:A,0))</f>
        <v>7</v>
      </c>
      <c r="Z8004">
        <f t="shared" si="881"/>
        <v>43312</v>
      </c>
    </row>
    <row r="8005" spans="1:26" x14ac:dyDescent="0.2">
      <c r="A8005" t="s">
        <v>11032</v>
      </c>
      <c r="B8005" t="s">
        <v>787</v>
      </c>
      <c r="C8005">
        <v>3.8</v>
      </c>
      <c r="D8005">
        <v>9</v>
      </c>
      <c r="E8005" t="s">
        <v>11033</v>
      </c>
      <c r="F8005" t="s">
        <v>1010</v>
      </c>
      <c r="G8005" t="s">
        <v>649</v>
      </c>
      <c r="H8005" t="s">
        <v>3310</v>
      </c>
      <c r="I8005" t="s">
        <v>25</v>
      </c>
      <c r="J8005" t="s">
        <v>788</v>
      </c>
      <c r="K8005" t="s">
        <v>5926</v>
      </c>
      <c r="L8005" t="s">
        <v>157</v>
      </c>
      <c r="M8005" t="s">
        <v>177</v>
      </c>
      <c r="N8005">
        <f t="shared" si="875"/>
        <v>0</v>
      </c>
      <c r="O8005" t="str">
        <f t="shared" si="876"/>
        <v>No</v>
      </c>
      <c r="P8005">
        <f t="shared" si="877"/>
        <v>0</v>
      </c>
      <c r="Q8005">
        <f t="shared" si="878"/>
        <v>4813937689</v>
      </c>
      <c r="R8005">
        <f t="shared" si="879"/>
        <v>4.1933383153624479</v>
      </c>
      <c r="S8005" t="str">
        <f t="shared" si="880"/>
        <v>Acceptable</v>
      </c>
      <c r="T8005">
        <f>ROUNDUP(C8005,0)</f>
        <v>4</v>
      </c>
      <c r="U8005">
        <f>ROUNDDOWN(C8005,0)</f>
        <v>3</v>
      </c>
      <c r="V8005">
        <f>RIGHT(K8005,2)+2000</f>
        <v>2015</v>
      </c>
      <c r="W8005" t="str">
        <f>INDEX(_xlfn.TEXTSPLIT(K8005,"-"),1,2)</f>
        <v>May</v>
      </c>
      <c r="X8005" t="str">
        <f>INDEX(_xlfn.TEXTSPLIT(K8005,"-"),1,1)</f>
        <v>19</v>
      </c>
      <c r="Y8005">
        <f>INDEX(months!B:B,MATCH(Sheet1!W8005,months!A:A,0))</f>
        <v>5</v>
      </c>
      <c r="Z8005">
        <f t="shared" si="881"/>
        <v>42143</v>
      </c>
    </row>
    <row r="8006" spans="1:26" x14ac:dyDescent="0.2">
      <c r="A8006" t="s">
        <v>11034</v>
      </c>
      <c r="B8006" t="s">
        <v>787</v>
      </c>
      <c r="C8006">
        <v>4.3</v>
      </c>
      <c r="D8006">
        <v>12</v>
      </c>
      <c r="E8006" t="s">
        <v>403</v>
      </c>
      <c r="F8006" t="s">
        <v>1010</v>
      </c>
      <c r="G8006" t="s">
        <v>649</v>
      </c>
      <c r="H8006" t="s">
        <v>1006</v>
      </c>
      <c r="I8006" t="s">
        <v>25</v>
      </c>
      <c r="J8006" t="s">
        <v>788</v>
      </c>
      <c r="K8006" t="s">
        <v>2096</v>
      </c>
      <c r="L8006" t="s">
        <v>880</v>
      </c>
      <c r="M8006" t="s">
        <v>514</v>
      </c>
      <c r="N8006">
        <f t="shared" si="875"/>
        <v>0</v>
      </c>
      <c r="O8006" t="str">
        <f t="shared" si="876"/>
        <v>No</v>
      </c>
      <c r="P8006">
        <f t="shared" si="877"/>
        <v>0</v>
      </c>
      <c r="Q8006">
        <f t="shared" si="878"/>
        <v>4813937689</v>
      </c>
      <c r="R8006">
        <f t="shared" si="879"/>
        <v>4.1933383153624479</v>
      </c>
      <c r="S8006" t="str">
        <f t="shared" si="880"/>
        <v>Acceptable</v>
      </c>
      <c r="T8006">
        <f>ROUNDUP(C8006,0)</f>
        <v>5</v>
      </c>
      <c r="U8006">
        <f>ROUNDDOWN(C8006,0)</f>
        <v>4</v>
      </c>
      <c r="V8006">
        <f>RIGHT(K8006,2)+2000</f>
        <v>2018</v>
      </c>
      <c r="W8006" t="str">
        <f>INDEX(_xlfn.TEXTSPLIT(K8006,"-"),1,2)</f>
        <v>May</v>
      </c>
      <c r="X8006" t="str">
        <f>INDEX(_xlfn.TEXTSPLIT(K8006,"-"),1,1)</f>
        <v>22</v>
      </c>
      <c r="Y8006">
        <f>INDEX(months!B:B,MATCH(Sheet1!W8006,months!A:A,0))</f>
        <v>5</v>
      </c>
      <c r="Z8006">
        <f t="shared" si="881"/>
        <v>43242</v>
      </c>
    </row>
    <row r="8007" spans="1:26" x14ac:dyDescent="0.2">
      <c r="A8007" t="s">
        <v>11035</v>
      </c>
      <c r="B8007" t="s">
        <v>787</v>
      </c>
      <c r="D8007">
        <v>3</v>
      </c>
      <c r="E8007" t="s">
        <v>11036</v>
      </c>
      <c r="F8007" t="s">
        <v>1010</v>
      </c>
      <c r="G8007" t="s">
        <v>23</v>
      </c>
      <c r="H8007" t="s">
        <v>24</v>
      </c>
      <c r="I8007" t="s">
        <v>25</v>
      </c>
      <c r="J8007" t="s">
        <v>788</v>
      </c>
      <c r="K8007" t="s">
        <v>183</v>
      </c>
      <c r="L8007" t="s">
        <v>157</v>
      </c>
      <c r="M8007" t="s">
        <v>299</v>
      </c>
      <c r="N8007">
        <f t="shared" si="875"/>
        <v>0</v>
      </c>
      <c r="O8007" t="str">
        <f t="shared" si="876"/>
        <v>No</v>
      </c>
      <c r="P8007">
        <f t="shared" si="877"/>
        <v>0</v>
      </c>
      <c r="Q8007">
        <f t="shared" si="878"/>
        <v>4813937689</v>
      </c>
      <c r="R8007">
        <f t="shared" si="879"/>
        <v>4.1933383153624479</v>
      </c>
      <c r="S8007" t="str">
        <f t="shared" si="880"/>
        <v>Acceptable</v>
      </c>
      <c r="T8007">
        <f>ROUNDUP(C8007,0)</f>
        <v>0</v>
      </c>
      <c r="U8007">
        <f>ROUNDDOWN(C8007,0)</f>
        <v>0</v>
      </c>
      <c r="V8007">
        <f>RIGHT(K8007,2)+2000</f>
        <v>2018</v>
      </c>
      <c r="W8007" t="str">
        <f>INDEX(_xlfn.TEXTSPLIT(K8007,"-"),1,2)</f>
        <v>Mar</v>
      </c>
      <c r="X8007" t="str">
        <f>INDEX(_xlfn.TEXTSPLIT(K8007,"-"),1,1)</f>
        <v>31</v>
      </c>
      <c r="Y8007">
        <f>INDEX(months!B:B,MATCH(Sheet1!W8007,months!A:A,0))</f>
        <v>3</v>
      </c>
      <c r="Z8007">
        <f t="shared" si="881"/>
        <v>43190</v>
      </c>
    </row>
    <row r="8008" spans="1:26" x14ac:dyDescent="0.2">
      <c r="A8008" t="s">
        <v>11037</v>
      </c>
      <c r="B8008" t="s">
        <v>787</v>
      </c>
      <c r="C8008">
        <v>4.5999999999999996</v>
      </c>
      <c r="D8008">
        <v>265</v>
      </c>
      <c r="E8008" t="s">
        <v>392</v>
      </c>
      <c r="F8008" t="s">
        <v>22</v>
      </c>
      <c r="G8008" t="s">
        <v>649</v>
      </c>
      <c r="H8008" t="s">
        <v>1011</v>
      </c>
      <c r="I8008" t="s">
        <v>25</v>
      </c>
      <c r="J8008" t="s">
        <v>788</v>
      </c>
      <c r="K8008" t="s">
        <v>163</v>
      </c>
      <c r="L8008" t="s">
        <v>9166</v>
      </c>
      <c r="M8008" t="s">
        <v>60</v>
      </c>
      <c r="N8008">
        <f t="shared" si="875"/>
        <v>0</v>
      </c>
      <c r="O8008" t="str">
        <f t="shared" si="876"/>
        <v>No</v>
      </c>
      <c r="P8008">
        <f t="shared" si="877"/>
        <v>0</v>
      </c>
      <c r="Q8008">
        <f t="shared" si="878"/>
        <v>4813937689</v>
      </c>
      <c r="R8008">
        <f t="shared" si="879"/>
        <v>4.1933383153624479</v>
      </c>
      <c r="S8008" t="str">
        <f t="shared" si="880"/>
        <v>Acceptable</v>
      </c>
      <c r="T8008">
        <f>ROUNDUP(C8008,0)</f>
        <v>5</v>
      </c>
      <c r="U8008">
        <f>ROUNDDOWN(C8008,0)</f>
        <v>4</v>
      </c>
      <c r="V8008">
        <f>RIGHT(K8008,2)+2000</f>
        <v>2018</v>
      </c>
      <c r="W8008" t="str">
        <f>INDEX(_xlfn.TEXTSPLIT(K8008,"-"),1,2)</f>
        <v>Jan</v>
      </c>
      <c r="X8008" t="str">
        <f>INDEX(_xlfn.TEXTSPLIT(K8008,"-"),1,1)</f>
        <v>6</v>
      </c>
      <c r="Y8008">
        <f>INDEX(months!B:B,MATCH(Sheet1!W8008,months!A:A,0))</f>
        <v>1</v>
      </c>
      <c r="Z8008">
        <f t="shared" si="881"/>
        <v>43106</v>
      </c>
    </row>
    <row r="8009" spans="1:26" x14ac:dyDescent="0.2">
      <c r="A8009" t="s">
        <v>11038</v>
      </c>
      <c r="B8009" t="s">
        <v>3070</v>
      </c>
      <c r="D8009">
        <v>0</v>
      </c>
      <c r="E8009" t="s">
        <v>1213</v>
      </c>
      <c r="F8009" t="s">
        <v>1230</v>
      </c>
      <c r="G8009" t="s">
        <v>23</v>
      </c>
      <c r="H8009" t="s">
        <v>24</v>
      </c>
      <c r="I8009" t="s">
        <v>25</v>
      </c>
      <c r="J8009" t="s">
        <v>1537</v>
      </c>
      <c r="K8009" t="s">
        <v>249</v>
      </c>
      <c r="L8009" t="s">
        <v>59</v>
      </c>
      <c r="M8009" t="s">
        <v>1502</v>
      </c>
      <c r="N8009">
        <f t="shared" si="875"/>
        <v>0</v>
      </c>
      <c r="O8009" t="str">
        <f t="shared" si="876"/>
        <v>No</v>
      </c>
      <c r="P8009">
        <f t="shared" si="877"/>
        <v>0</v>
      </c>
      <c r="Q8009">
        <f t="shared" si="878"/>
        <v>4813937689</v>
      </c>
      <c r="R8009">
        <f t="shared" si="879"/>
        <v>4.1933383153624479</v>
      </c>
      <c r="S8009" t="str">
        <f t="shared" si="880"/>
        <v>Acceptable</v>
      </c>
      <c r="T8009">
        <f>ROUNDUP(C8009,0)</f>
        <v>0</v>
      </c>
      <c r="U8009">
        <f>ROUNDDOWN(C8009,0)</f>
        <v>0</v>
      </c>
      <c r="V8009">
        <f>RIGHT(K8009,2)+2000</f>
        <v>2018</v>
      </c>
      <c r="W8009" t="str">
        <f>INDEX(_xlfn.TEXTSPLIT(K8009,"-"),1,2)</f>
        <v>Jul</v>
      </c>
      <c r="X8009" t="str">
        <f>INDEX(_xlfn.TEXTSPLIT(K8009,"-"),1,1)</f>
        <v>28</v>
      </c>
      <c r="Y8009">
        <f>INDEX(months!B:B,MATCH(Sheet1!W8009,months!A:A,0))</f>
        <v>7</v>
      </c>
      <c r="Z8009">
        <f t="shared" si="881"/>
        <v>43309</v>
      </c>
    </row>
    <row r="8010" spans="1:26" x14ac:dyDescent="0.2">
      <c r="A8010" t="s">
        <v>11039</v>
      </c>
      <c r="B8010" t="s">
        <v>2518</v>
      </c>
      <c r="C8010">
        <v>4.5</v>
      </c>
      <c r="D8010">
        <v>2</v>
      </c>
      <c r="E8010" t="s">
        <v>779</v>
      </c>
      <c r="F8010" t="s">
        <v>1010</v>
      </c>
      <c r="G8010" t="s">
        <v>23</v>
      </c>
      <c r="H8010" t="s">
        <v>24</v>
      </c>
      <c r="I8010" t="s">
        <v>44</v>
      </c>
      <c r="J8010" t="s">
        <v>2519</v>
      </c>
      <c r="K8010" t="s">
        <v>499</v>
      </c>
      <c r="L8010" t="s">
        <v>3609</v>
      </c>
      <c r="M8010" t="s">
        <v>81</v>
      </c>
      <c r="N8010">
        <f t="shared" si="875"/>
        <v>0</v>
      </c>
      <c r="O8010" t="str">
        <f t="shared" si="876"/>
        <v>No</v>
      </c>
      <c r="P8010">
        <f t="shared" si="877"/>
        <v>0</v>
      </c>
      <c r="Q8010">
        <f t="shared" si="878"/>
        <v>4813937689</v>
      </c>
      <c r="R8010">
        <f t="shared" si="879"/>
        <v>4.1933383153624479</v>
      </c>
      <c r="S8010" t="str">
        <f t="shared" si="880"/>
        <v>Acceptable</v>
      </c>
      <c r="T8010">
        <f>ROUNDUP(C8010,0)</f>
        <v>5</v>
      </c>
      <c r="U8010">
        <f>ROUNDDOWN(C8010,0)</f>
        <v>4</v>
      </c>
      <c r="V8010">
        <f>RIGHT(K8010,2)+2000</f>
        <v>2018</v>
      </c>
      <c r="W8010" t="str">
        <f>INDEX(_xlfn.TEXTSPLIT(K8010,"-"),1,2)</f>
        <v>Jun</v>
      </c>
      <c r="X8010" t="str">
        <f>INDEX(_xlfn.TEXTSPLIT(K8010,"-"),1,1)</f>
        <v>25</v>
      </c>
      <c r="Y8010">
        <f>INDEX(months!B:B,MATCH(Sheet1!W8010,months!A:A,0))</f>
        <v>6</v>
      </c>
      <c r="Z8010">
        <f t="shared" si="881"/>
        <v>43276</v>
      </c>
    </row>
    <row r="8011" spans="1:26" x14ac:dyDescent="0.2">
      <c r="A8011" t="s">
        <v>11040</v>
      </c>
      <c r="B8011" t="s">
        <v>3070</v>
      </c>
      <c r="D8011">
        <v>3</v>
      </c>
      <c r="E8011" t="s">
        <v>405</v>
      </c>
      <c r="F8011" t="s">
        <v>1005</v>
      </c>
      <c r="G8011" t="s">
        <v>23</v>
      </c>
      <c r="H8011" t="s">
        <v>24</v>
      </c>
      <c r="I8011" t="s">
        <v>25</v>
      </c>
      <c r="J8011" t="s">
        <v>1303</v>
      </c>
      <c r="K8011" t="s">
        <v>499</v>
      </c>
      <c r="L8011" t="s">
        <v>11041</v>
      </c>
      <c r="M8011" t="s">
        <v>47</v>
      </c>
      <c r="N8011">
        <f t="shared" si="875"/>
        <v>0</v>
      </c>
      <c r="O8011" t="str">
        <f t="shared" si="876"/>
        <v>No</v>
      </c>
      <c r="P8011">
        <f t="shared" si="877"/>
        <v>0</v>
      </c>
      <c r="Q8011">
        <f t="shared" si="878"/>
        <v>4813937689</v>
      </c>
      <c r="R8011">
        <f t="shared" si="879"/>
        <v>4.1933383153624479</v>
      </c>
      <c r="S8011" t="str">
        <f t="shared" si="880"/>
        <v>Acceptable</v>
      </c>
      <c r="T8011">
        <f>ROUNDUP(C8011,0)</f>
        <v>0</v>
      </c>
      <c r="U8011">
        <f>ROUNDDOWN(C8011,0)</f>
        <v>0</v>
      </c>
      <c r="V8011">
        <f>RIGHT(K8011,2)+2000</f>
        <v>2018</v>
      </c>
      <c r="W8011" t="str">
        <f>INDEX(_xlfn.TEXTSPLIT(K8011,"-"),1,2)</f>
        <v>Jun</v>
      </c>
      <c r="X8011" t="str">
        <f>INDEX(_xlfn.TEXTSPLIT(K8011,"-"),1,1)</f>
        <v>25</v>
      </c>
      <c r="Y8011">
        <f>INDEX(months!B:B,MATCH(Sheet1!W8011,months!A:A,0))</f>
        <v>6</v>
      </c>
      <c r="Z8011">
        <f t="shared" si="881"/>
        <v>43276</v>
      </c>
    </row>
    <row r="8012" spans="1:26" x14ac:dyDescent="0.2">
      <c r="A8012" t="s">
        <v>11042</v>
      </c>
      <c r="B8012" t="s">
        <v>3070</v>
      </c>
      <c r="C8012">
        <v>3.7</v>
      </c>
      <c r="D8012">
        <v>29229</v>
      </c>
      <c r="E8012" t="s">
        <v>46</v>
      </c>
      <c r="F8012" t="s">
        <v>65</v>
      </c>
      <c r="G8012" t="s">
        <v>23</v>
      </c>
      <c r="H8012" t="s">
        <v>24</v>
      </c>
      <c r="I8012" t="s">
        <v>44</v>
      </c>
      <c r="J8012" t="s">
        <v>1537</v>
      </c>
      <c r="K8012" t="s">
        <v>3021</v>
      </c>
      <c r="L8012" t="s">
        <v>46</v>
      </c>
      <c r="M8012" t="s">
        <v>46</v>
      </c>
      <c r="N8012">
        <f t="shared" si="875"/>
        <v>0</v>
      </c>
      <c r="O8012" t="str">
        <f t="shared" si="876"/>
        <v>No</v>
      </c>
      <c r="P8012">
        <f t="shared" si="877"/>
        <v>0</v>
      </c>
      <c r="Q8012">
        <f t="shared" si="878"/>
        <v>4813937689</v>
      </c>
      <c r="R8012">
        <f t="shared" si="879"/>
        <v>4.1933383153624479</v>
      </c>
      <c r="S8012" t="str">
        <f t="shared" si="880"/>
        <v>Acceptable</v>
      </c>
      <c r="T8012">
        <f>ROUNDUP(C8012,0)</f>
        <v>4</v>
      </c>
      <c r="U8012">
        <f>ROUNDDOWN(C8012,0)</f>
        <v>3</v>
      </c>
      <c r="V8012">
        <f>RIGHT(K8012,2)+2000</f>
        <v>2018</v>
      </c>
      <c r="W8012" t="str">
        <f>INDEX(_xlfn.TEXTSPLIT(K8012,"-"),1,2)</f>
        <v>Aug</v>
      </c>
      <c r="X8012" t="str">
        <f>INDEX(_xlfn.TEXTSPLIT(K8012,"-"),1,1)</f>
        <v>6</v>
      </c>
      <c r="Y8012">
        <f>INDEX(months!B:B,MATCH(Sheet1!W8012,months!A:A,0))</f>
        <v>8</v>
      </c>
      <c r="Z8012">
        <f t="shared" si="881"/>
        <v>43318</v>
      </c>
    </row>
    <row r="8013" spans="1:26" x14ac:dyDescent="0.2">
      <c r="A8013" t="s">
        <v>11043</v>
      </c>
      <c r="B8013" t="s">
        <v>787</v>
      </c>
      <c r="D8013">
        <v>2</v>
      </c>
      <c r="E8013" t="s">
        <v>627</v>
      </c>
      <c r="F8013" t="s">
        <v>1199</v>
      </c>
      <c r="G8013" t="s">
        <v>23</v>
      </c>
      <c r="H8013" t="s">
        <v>24</v>
      </c>
      <c r="I8013" t="s">
        <v>25</v>
      </c>
      <c r="J8013" t="s">
        <v>788</v>
      </c>
      <c r="K8013" t="s">
        <v>2663</v>
      </c>
      <c r="L8013" t="s">
        <v>59</v>
      </c>
      <c r="M8013" t="s">
        <v>54</v>
      </c>
      <c r="N8013">
        <f t="shared" si="875"/>
        <v>0</v>
      </c>
      <c r="O8013" t="str">
        <f t="shared" si="876"/>
        <v>No</v>
      </c>
      <c r="P8013">
        <f t="shared" si="877"/>
        <v>0</v>
      </c>
      <c r="Q8013">
        <f t="shared" si="878"/>
        <v>4813937689</v>
      </c>
      <c r="R8013">
        <f t="shared" si="879"/>
        <v>4.1933383153624479</v>
      </c>
      <c r="S8013" t="str">
        <f t="shared" si="880"/>
        <v>Acceptable</v>
      </c>
      <c r="T8013">
        <f>ROUNDUP(C8013,0)</f>
        <v>0</v>
      </c>
      <c r="U8013">
        <f>ROUNDDOWN(C8013,0)</f>
        <v>0</v>
      </c>
      <c r="V8013">
        <f>RIGHT(K8013,2)+2000</f>
        <v>2017</v>
      </c>
      <c r="W8013" t="str">
        <f>INDEX(_xlfn.TEXTSPLIT(K8013,"-"),1,2)</f>
        <v>Mar</v>
      </c>
      <c r="X8013" t="str">
        <f>INDEX(_xlfn.TEXTSPLIT(K8013,"-"),1,1)</f>
        <v>8</v>
      </c>
      <c r="Y8013">
        <f>INDEX(months!B:B,MATCH(Sheet1!W8013,months!A:A,0))</f>
        <v>3</v>
      </c>
      <c r="Z8013">
        <f t="shared" si="881"/>
        <v>42802</v>
      </c>
    </row>
    <row r="8014" spans="1:26" x14ac:dyDescent="0.2">
      <c r="A8014" t="s">
        <v>11044</v>
      </c>
      <c r="B8014" t="s">
        <v>787</v>
      </c>
      <c r="C8014">
        <v>4.8</v>
      </c>
      <c r="D8014">
        <v>341</v>
      </c>
      <c r="E8014" t="s">
        <v>1128</v>
      </c>
      <c r="F8014" t="s">
        <v>101</v>
      </c>
      <c r="G8014" t="s">
        <v>649</v>
      </c>
      <c r="H8014" t="s">
        <v>3310</v>
      </c>
      <c r="I8014" t="s">
        <v>25</v>
      </c>
      <c r="J8014" t="s">
        <v>788</v>
      </c>
      <c r="K8014" t="s">
        <v>11045</v>
      </c>
      <c r="L8014" t="s">
        <v>11046</v>
      </c>
      <c r="M8014" t="s">
        <v>980</v>
      </c>
      <c r="N8014">
        <f t="shared" si="875"/>
        <v>0</v>
      </c>
      <c r="O8014" t="str">
        <f t="shared" si="876"/>
        <v>No</v>
      </c>
      <c r="P8014">
        <f t="shared" si="877"/>
        <v>0</v>
      </c>
      <c r="Q8014">
        <f t="shared" si="878"/>
        <v>4813937689</v>
      </c>
      <c r="R8014">
        <f t="shared" si="879"/>
        <v>4.1933383153624479</v>
      </c>
      <c r="S8014" t="str">
        <f t="shared" si="880"/>
        <v>Acceptable</v>
      </c>
      <c r="T8014">
        <f>ROUNDUP(C8014,0)</f>
        <v>5</v>
      </c>
      <c r="U8014">
        <f>ROUNDDOWN(C8014,0)</f>
        <v>4</v>
      </c>
      <c r="V8014">
        <f>RIGHT(K8014,2)+2000</f>
        <v>2015</v>
      </c>
      <c r="W8014" t="str">
        <f>INDEX(_xlfn.TEXTSPLIT(K8014,"-"),1,2)</f>
        <v>Feb</v>
      </c>
      <c r="X8014" t="str">
        <f>INDEX(_xlfn.TEXTSPLIT(K8014,"-"),1,1)</f>
        <v>20</v>
      </c>
      <c r="Y8014">
        <f>INDEX(months!B:B,MATCH(Sheet1!W8014,months!A:A,0))</f>
        <v>2</v>
      </c>
      <c r="Z8014">
        <f t="shared" si="881"/>
        <v>42055</v>
      </c>
    </row>
    <row r="8015" spans="1:26" x14ac:dyDescent="0.2">
      <c r="A8015" t="s">
        <v>11047</v>
      </c>
      <c r="B8015" t="s">
        <v>4950</v>
      </c>
      <c r="C8015">
        <v>4.3</v>
      </c>
      <c r="D8015">
        <v>253</v>
      </c>
      <c r="E8015" t="s">
        <v>46</v>
      </c>
      <c r="F8015" t="s">
        <v>101</v>
      </c>
      <c r="G8015" t="s">
        <v>649</v>
      </c>
      <c r="H8015" t="s">
        <v>923</v>
      </c>
      <c r="I8015" t="s">
        <v>25</v>
      </c>
      <c r="J8015" t="s">
        <v>4951</v>
      </c>
      <c r="K8015" t="s">
        <v>6698</v>
      </c>
      <c r="L8015" t="s">
        <v>46</v>
      </c>
      <c r="M8015" t="s">
        <v>46</v>
      </c>
      <c r="N8015">
        <f t="shared" si="875"/>
        <v>0</v>
      </c>
      <c r="O8015" t="str">
        <f t="shared" si="876"/>
        <v>No</v>
      </c>
      <c r="P8015">
        <f t="shared" si="877"/>
        <v>0</v>
      </c>
      <c r="Q8015">
        <f t="shared" si="878"/>
        <v>4813937689</v>
      </c>
      <c r="R8015">
        <f t="shared" si="879"/>
        <v>4.1933383153624479</v>
      </c>
      <c r="S8015" t="str">
        <f t="shared" si="880"/>
        <v>Acceptable</v>
      </c>
      <c r="T8015">
        <f>ROUNDUP(C8015,0)</f>
        <v>5</v>
      </c>
      <c r="U8015">
        <f>ROUNDDOWN(C8015,0)</f>
        <v>4</v>
      </c>
      <c r="V8015">
        <f>RIGHT(K8015,2)+2000</f>
        <v>2018</v>
      </c>
      <c r="W8015" t="str">
        <f>INDEX(_xlfn.TEXTSPLIT(K8015,"-"),1,2)</f>
        <v>Mar</v>
      </c>
      <c r="X8015" t="str">
        <f>INDEX(_xlfn.TEXTSPLIT(K8015,"-"),1,1)</f>
        <v>4</v>
      </c>
      <c r="Y8015">
        <f>INDEX(months!B:B,MATCH(Sheet1!W8015,months!A:A,0))</f>
        <v>3</v>
      </c>
      <c r="Z8015">
        <f t="shared" si="881"/>
        <v>43163</v>
      </c>
    </row>
    <row r="8016" spans="1:26" x14ac:dyDescent="0.2">
      <c r="A8016" t="s">
        <v>11048</v>
      </c>
      <c r="B8016" t="s">
        <v>3070</v>
      </c>
      <c r="C8016">
        <v>5</v>
      </c>
      <c r="D8016">
        <v>12</v>
      </c>
      <c r="E8016" t="s">
        <v>252</v>
      </c>
      <c r="F8016" t="s">
        <v>1010</v>
      </c>
      <c r="G8016" t="s">
        <v>649</v>
      </c>
      <c r="H8016" t="s">
        <v>2919</v>
      </c>
      <c r="I8016" t="s">
        <v>25</v>
      </c>
      <c r="J8016" t="s">
        <v>1303</v>
      </c>
      <c r="K8016" t="s">
        <v>6611</v>
      </c>
      <c r="L8016" t="s">
        <v>1614</v>
      </c>
      <c r="M8016" t="s">
        <v>72</v>
      </c>
      <c r="N8016">
        <f t="shared" si="875"/>
        <v>0</v>
      </c>
      <c r="O8016" t="str">
        <f t="shared" si="876"/>
        <v>No</v>
      </c>
      <c r="P8016">
        <f t="shared" si="877"/>
        <v>0</v>
      </c>
      <c r="Q8016">
        <f t="shared" si="878"/>
        <v>4813937689</v>
      </c>
      <c r="R8016">
        <f t="shared" si="879"/>
        <v>4.1933383153624479</v>
      </c>
      <c r="S8016" t="str">
        <f t="shared" si="880"/>
        <v>Acceptable</v>
      </c>
      <c r="T8016">
        <f>ROUNDUP(C8016,0)</f>
        <v>5</v>
      </c>
      <c r="U8016">
        <f>ROUNDDOWN(C8016,0)</f>
        <v>5</v>
      </c>
      <c r="V8016">
        <f>RIGHT(K8016,2)+2000</f>
        <v>2017</v>
      </c>
      <c r="W8016" t="str">
        <f>INDEX(_xlfn.TEXTSPLIT(K8016,"-"),1,2)</f>
        <v>Jan</v>
      </c>
      <c r="X8016" t="str">
        <f>INDEX(_xlfn.TEXTSPLIT(K8016,"-"),1,1)</f>
        <v>23</v>
      </c>
      <c r="Y8016">
        <f>INDEX(months!B:B,MATCH(Sheet1!W8016,months!A:A,0))</f>
        <v>1</v>
      </c>
      <c r="Z8016">
        <f t="shared" si="881"/>
        <v>42758</v>
      </c>
    </row>
    <row r="8017" spans="1:26" x14ac:dyDescent="0.2">
      <c r="A8017" t="s">
        <v>11049</v>
      </c>
      <c r="B8017" t="s">
        <v>3070</v>
      </c>
      <c r="C8017">
        <v>3.9</v>
      </c>
      <c r="D8017">
        <v>31552</v>
      </c>
      <c r="E8017" t="s">
        <v>46</v>
      </c>
      <c r="F8017" t="s">
        <v>65</v>
      </c>
      <c r="G8017" t="s">
        <v>23</v>
      </c>
      <c r="H8017" t="s">
        <v>24</v>
      </c>
      <c r="I8017" t="s">
        <v>44</v>
      </c>
      <c r="J8017" t="s">
        <v>1537</v>
      </c>
      <c r="K8017" t="s">
        <v>306</v>
      </c>
      <c r="L8017" t="s">
        <v>46</v>
      </c>
      <c r="M8017" t="s">
        <v>54</v>
      </c>
      <c r="N8017">
        <f t="shared" si="875"/>
        <v>0</v>
      </c>
      <c r="O8017" t="str">
        <f t="shared" si="876"/>
        <v>No</v>
      </c>
      <c r="P8017">
        <f t="shared" si="877"/>
        <v>0</v>
      </c>
      <c r="Q8017">
        <f t="shared" si="878"/>
        <v>4813937689</v>
      </c>
      <c r="R8017">
        <f t="shared" si="879"/>
        <v>4.1933383153624479</v>
      </c>
      <c r="S8017" t="str">
        <f t="shared" si="880"/>
        <v>Acceptable</v>
      </c>
      <c r="T8017">
        <f>ROUNDUP(C8017,0)</f>
        <v>4</v>
      </c>
      <c r="U8017">
        <f>ROUNDDOWN(C8017,0)</f>
        <v>3</v>
      </c>
      <c r="V8017">
        <f>RIGHT(K8017,2)+2000</f>
        <v>2018</v>
      </c>
      <c r="W8017" t="str">
        <f>INDEX(_xlfn.TEXTSPLIT(K8017,"-"),1,2)</f>
        <v>Jul</v>
      </c>
      <c r="X8017" t="str">
        <f>INDEX(_xlfn.TEXTSPLIT(K8017,"-"),1,1)</f>
        <v>23</v>
      </c>
      <c r="Y8017">
        <f>INDEX(months!B:B,MATCH(Sheet1!W8017,months!A:A,0))</f>
        <v>7</v>
      </c>
      <c r="Z8017">
        <f t="shared" si="881"/>
        <v>43304</v>
      </c>
    </row>
    <row r="8018" spans="1:26" x14ac:dyDescent="0.2">
      <c r="A8018" t="s">
        <v>11050</v>
      </c>
      <c r="B8018" t="s">
        <v>4612</v>
      </c>
      <c r="C8018">
        <v>3</v>
      </c>
      <c r="D8018">
        <v>1</v>
      </c>
      <c r="E8018" t="s">
        <v>590</v>
      </c>
      <c r="F8018" t="s">
        <v>1010</v>
      </c>
      <c r="G8018" t="s">
        <v>23</v>
      </c>
      <c r="H8018" t="s">
        <v>24</v>
      </c>
      <c r="I8018" t="s">
        <v>25</v>
      </c>
      <c r="J8018" t="s">
        <v>4613</v>
      </c>
      <c r="K8018" t="s">
        <v>837</v>
      </c>
      <c r="L8018" t="s">
        <v>11051</v>
      </c>
      <c r="M8018" t="s">
        <v>81</v>
      </c>
      <c r="N8018">
        <f t="shared" si="875"/>
        <v>0</v>
      </c>
      <c r="O8018" t="str">
        <f t="shared" si="876"/>
        <v>No</v>
      </c>
      <c r="P8018">
        <f t="shared" si="877"/>
        <v>0</v>
      </c>
      <c r="Q8018">
        <f t="shared" si="878"/>
        <v>4813937689</v>
      </c>
      <c r="R8018">
        <f t="shared" si="879"/>
        <v>4.1933383153624479</v>
      </c>
      <c r="S8018" t="str">
        <f t="shared" si="880"/>
        <v>Acceptable</v>
      </c>
      <c r="T8018">
        <f>ROUNDUP(C8018,0)</f>
        <v>3</v>
      </c>
      <c r="U8018">
        <f>ROUNDDOWN(C8018,0)</f>
        <v>3</v>
      </c>
      <c r="V8018">
        <f>RIGHT(K8018,2)+2000</f>
        <v>2016</v>
      </c>
      <c r="W8018" t="str">
        <f>INDEX(_xlfn.TEXTSPLIT(K8018,"-"),1,2)</f>
        <v>Oct</v>
      </c>
      <c r="X8018" t="str">
        <f>INDEX(_xlfn.TEXTSPLIT(K8018,"-"),1,1)</f>
        <v>27</v>
      </c>
      <c r="Y8018">
        <f>INDEX(months!B:B,MATCH(Sheet1!W8018,months!A:A,0))</f>
        <v>10</v>
      </c>
      <c r="Z8018">
        <f t="shared" si="881"/>
        <v>42670</v>
      </c>
    </row>
    <row r="8019" spans="1:26" x14ac:dyDescent="0.2">
      <c r="A8019" t="s">
        <v>11052</v>
      </c>
      <c r="B8019" t="s">
        <v>787</v>
      </c>
      <c r="D8019">
        <v>0</v>
      </c>
      <c r="E8019" t="s">
        <v>11053</v>
      </c>
      <c r="F8019" t="s">
        <v>1230</v>
      </c>
      <c r="G8019" t="s">
        <v>649</v>
      </c>
      <c r="H8019" t="s">
        <v>3468</v>
      </c>
      <c r="I8019" t="s">
        <v>25</v>
      </c>
      <c r="J8019" t="s">
        <v>788</v>
      </c>
      <c r="K8019" t="s">
        <v>3019</v>
      </c>
      <c r="L8019" t="s">
        <v>1283</v>
      </c>
      <c r="M8019" t="s">
        <v>237</v>
      </c>
      <c r="N8019">
        <f t="shared" si="875"/>
        <v>0</v>
      </c>
      <c r="O8019" t="str">
        <f t="shared" si="876"/>
        <v>No</v>
      </c>
      <c r="P8019">
        <f t="shared" si="877"/>
        <v>0</v>
      </c>
      <c r="Q8019">
        <f t="shared" si="878"/>
        <v>4813937689</v>
      </c>
      <c r="R8019">
        <f t="shared" si="879"/>
        <v>4.1933383153624479</v>
      </c>
      <c r="S8019" t="str">
        <f t="shared" si="880"/>
        <v>Acceptable</v>
      </c>
      <c r="T8019">
        <f>ROUNDUP(C8019,0)</f>
        <v>0</v>
      </c>
      <c r="U8019">
        <f>ROUNDDOWN(C8019,0)</f>
        <v>0</v>
      </c>
      <c r="V8019">
        <f>RIGHT(K8019,2)+2000</f>
        <v>2018</v>
      </c>
      <c r="W8019" t="str">
        <f>INDEX(_xlfn.TEXTSPLIT(K8019,"-"),1,2)</f>
        <v>Mar</v>
      </c>
      <c r="X8019" t="str">
        <f>INDEX(_xlfn.TEXTSPLIT(K8019,"-"),1,1)</f>
        <v>16</v>
      </c>
      <c r="Y8019">
        <f>INDEX(months!B:B,MATCH(Sheet1!W8019,months!A:A,0))</f>
        <v>3</v>
      </c>
      <c r="Z8019">
        <f t="shared" si="881"/>
        <v>43175</v>
      </c>
    </row>
    <row r="8020" spans="1:26" x14ac:dyDescent="0.2">
      <c r="A8020" t="s">
        <v>11054</v>
      </c>
      <c r="B8020" t="s">
        <v>3070</v>
      </c>
      <c r="C8020">
        <v>5</v>
      </c>
      <c r="D8020">
        <v>1</v>
      </c>
      <c r="E8020" t="s">
        <v>403</v>
      </c>
      <c r="F8020" t="s">
        <v>1230</v>
      </c>
      <c r="G8020" t="s">
        <v>649</v>
      </c>
      <c r="H8020" t="s">
        <v>1006</v>
      </c>
      <c r="I8020" t="s">
        <v>25</v>
      </c>
      <c r="J8020" t="s">
        <v>1303</v>
      </c>
      <c r="K8020" t="s">
        <v>462</v>
      </c>
      <c r="L8020" t="s">
        <v>2905</v>
      </c>
      <c r="M8020" t="s">
        <v>514</v>
      </c>
      <c r="N8020">
        <f t="shared" si="875"/>
        <v>0</v>
      </c>
      <c r="O8020" t="str">
        <f t="shared" si="876"/>
        <v>No</v>
      </c>
      <c r="P8020">
        <f t="shared" si="877"/>
        <v>0</v>
      </c>
      <c r="Q8020">
        <f t="shared" si="878"/>
        <v>4813937689</v>
      </c>
      <c r="R8020">
        <f t="shared" si="879"/>
        <v>4.1933383153624479</v>
      </c>
      <c r="S8020" t="str">
        <f t="shared" si="880"/>
        <v>Acceptable</v>
      </c>
      <c r="T8020">
        <f>ROUNDUP(C8020,0)</f>
        <v>5</v>
      </c>
      <c r="U8020">
        <f>ROUNDDOWN(C8020,0)</f>
        <v>5</v>
      </c>
      <c r="V8020">
        <f>RIGHT(K8020,2)+2000</f>
        <v>2018</v>
      </c>
      <c r="W8020" t="str">
        <f>INDEX(_xlfn.TEXTSPLIT(K8020,"-"),1,2)</f>
        <v>May</v>
      </c>
      <c r="X8020" t="str">
        <f>INDEX(_xlfn.TEXTSPLIT(K8020,"-"),1,1)</f>
        <v>18</v>
      </c>
      <c r="Y8020">
        <f>INDEX(months!B:B,MATCH(Sheet1!W8020,months!A:A,0))</f>
        <v>5</v>
      </c>
      <c r="Z8020">
        <f t="shared" si="881"/>
        <v>43238</v>
      </c>
    </row>
    <row r="8021" spans="1:26" x14ac:dyDescent="0.2">
      <c r="A8021" t="s">
        <v>11055</v>
      </c>
      <c r="B8021" t="s">
        <v>3070</v>
      </c>
      <c r="D8021">
        <v>0</v>
      </c>
      <c r="E8021" t="s">
        <v>93</v>
      </c>
      <c r="F8021" t="s">
        <v>1262</v>
      </c>
      <c r="G8021" t="s">
        <v>649</v>
      </c>
      <c r="H8021" t="s">
        <v>3468</v>
      </c>
      <c r="I8021" t="s">
        <v>25</v>
      </c>
      <c r="J8021" t="s">
        <v>1303</v>
      </c>
      <c r="K8021" t="s">
        <v>3400</v>
      </c>
      <c r="L8021" t="s">
        <v>53</v>
      </c>
      <c r="M8021" t="s">
        <v>587</v>
      </c>
      <c r="N8021">
        <f t="shared" si="875"/>
        <v>0</v>
      </c>
      <c r="O8021" t="str">
        <f t="shared" si="876"/>
        <v>No</v>
      </c>
      <c r="P8021">
        <f t="shared" si="877"/>
        <v>0</v>
      </c>
      <c r="Q8021">
        <f t="shared" si="878"/>
        <v>4813937689</v>
      </c>
      <c r="R8021">
        <f t="shared" si="879"/>
        <v>4.1933383153624479</v>
      </c>
      <c r="S8021" t="str">
        <f t="shared" si="880"/>
        <v>Acceptable</v>
      </c>
      <c r="T8021">
        <f>ROUNDUP(C8021,0)</f>
        <v>0</v>
      </c>
      <c r="U8021">
        <f>ROUNDDOWN(C8021,0)</f>
        <v>0</v>
      </c>
      <c r="V8021">
        <f>RIGHT(K8021,2)+2000</f>
        <v>2018</v>
      </c>
      <c r="W8021" t="str">
        <f>INDEX(_xlfn.TEXTSPLIT(K8021,"-"),1,2)</f>
        <v>Apr</v>
      </c>
      <c r="X8021" t="str">
        <f>INDEX(_xlfn.TEXTSPLIT(K8021,"-"),1,1)</f>
        <v>6</v>
      </c>
      <c r="Y8021">
        <f>INDEX(months!B:B,MATCH(Sheet1!W8021,months!A:A,0))</f>
        <v>4</v>
      </c>
      <c r="Z8021">
        <f t="shared" si="881"/>
        <v>43196</v>
      </c>
    </row>
    <row r="8022" spans="1:26" x14ac:dyDescent="0.2">
      <c r="A8022" t="s">
        <v>11056</v>
      </c>
      <c r="B8022" t="s">
        <v>3070</v>
      </c>
      <c r="C8022">
        <v>4.4000000000000004</v>
      </c>
      <c r="D8022">
        <v>12639</v>
      </c>
      <c r="E8022" t="s">
        <v>2772</v>
      </c>
      <c r="F8022" t="s">
        <v>32</v>
      </c>
      <c r="G8022" t="s">
        <v>23</v>
      </c>
      <c r="H8022" t="s">
        <v>24</v>
      </c>
      <c r="I8022" t="s">
        <v>44</v>
      </c>
      <c r="J8022" t="s">
        <v>1537</v>
      </c>
      <c r="K8022" t="s">
        <v>1352</v>
      </c>
      <c r="L8022" t="s">
        <v>2742</v>
      </c>
      <c r="M8022" t="s">
        <v>81</v>
      </c>
      <c r="N8022">
        <f t="shared" si="875"/>
        <v>0</v>
      </c>
      <c r="O8022" t="str">
        <f t="shared" si="876"/>
        <v>No</v>
      </c>
      <c r="P8022">
        <f t="shared" si="877"/>
        <v>0</v>
      </c>
      <c r="Q8022">
        <f t="shared" si="878"/>
        <v>4813937689</v>
      </c>
      <c r="R8022">
        <f t="shared" si="879"/>
        <v>4.1933383153624479</v>
      </c>
      <c r="S8022" t="str">
        <f t="shared" si="880"/>
        <v>Acceptable</v>
      </c>
      <c r="T8022">
        <f>ROUNDUP(C8022,0)</f>
        <v>5</v>
      </c>
      <c r="U8022">
        <f>ROUNDDOWN(C8022,0)</f>
        <v>4</v>
      </c>
      <c r="V8022">
        <f>RIGHT(K8022,2)+2000</f>
        <v>2017</v>
      </c>
      <c r="W8022" t="str">
        <f>INDEX(_xlfn.TEXTSPLIT(K8022,"-"),1,2)</f>
        <v>Oct</v>
      </c>
      <c r="X8022" t="str">
        <f>INDEX(_xlfn.TEXTSPLIT(K8022,"-"),1,1)</f>
        <v>17</v>
      </c>
      <c r="Y8022">
        <f>INDEX(months!B:B,MATCH(Sheet1!W8022,months!A:A,0))</f>
        <v>10</v>
      </c>
      <c r="Z8022">
        <f t="shared" si="881"/>
        <v>43025</v>
      </c>
    </row>
    <row r="8023" spans="1:26" x14ac:dyDescent="0.2">
      <c r="A8023" t="s">
        <v>11057</v>
      </c>
      <c r="B8023" t="s">
        <v>787</v>
      </c>
      <c r="C8023">
        <v>4.5999999999999996</v>
      </c>
      <c r="D8023">
        <v>94</v>
      </c>
      <c r="E8023" t="s">
        <v>316</v>
      </c>
      <c r="F8023" t="s">
        <v>775</v>
      </c>
      <c r="G8023" t="s">
        <v>649</v>
      </c>
      <c r="H8023" t="s">
        <v>3468</v>
      </c>
      <c r="I8023" t="s">
        <v>25</v>
      </c>
      <c r="J8023" t="s">
        <v>788</v>
      </c>
      <c r="K8023" t="s">
        <v>11058</v>
      </c>
      <c r="L8023" t="s">
        <v>1614</v>
      </c>
      <c r="M8023" t="s">
        <v>237</v>
      </c>
      <c r="N8023">
        <f t="shared" si="875"/>
        <v>0</v>
      </c>
      <c r="O8023" t="str">
        <f t="shared" si="876"/>
        <v>No</v>
      </c>
      <c r="P8023">
        <f t="shared" si="877"/>
        <v>0</v>
      </c>
      <c r="Q8023">
        <f t="shared" si="878"/>
        <v>4813937689</v>
      </c>
      <c r="R8023">
        <f t="shared" si="879"/>
        <v>4.1933383153624479</v>
      </c>
      <c r="S8023" t="str">
        <f t="shared" si="880"/>
        <v>Acceptable</v>
      </c>
      <c r="T8023">
        <f>ROUNDUP(C8023,0)</f>
        <v>5</v>
      </c>
      <c r="U8023">
        <f>ROUNDDOWN(C8023,0)</f>
        <v>4</v>
      </c>
      <c r="V8023">
        <f>RIGHT(K8023,2)+2000</f>
        <v>2015</v>
      </c>
      <c r="W8023" t="str">
        <f>INDEX(_xlfn.TEXTSPLIT(K8023,"-"),1,2)</f>
        <v>Feb</v>
      </c>
      <c r="X8023" t="str">
        <f>INDEX(_xlfn.TEXTSPLIT(K8023,"-"),1,1)</f>
        <v>14</v>
      </c>
      <c r="Y8023">
        <f>INDEX(months!B:B,MATCH(Sheet1!W8023,months!A:A,0))</f>
        <v>2</v>
      </c>
      <c r="Z8023">
        <f t="shared" si="881"/>
        <v>42049</v>
      </c>
    </row>
    <row r="8024" spans="1:26" x14ac:dyDescent="0.2">
      <c r="A8024" t="s">
        <v>11059</v>
      </c>
      <c r="B8024" t="s">
        <v>787</v>
      </c>
      <c r="C8024">
        <v>3.9</v>
      </c>
      <c r="D8024">
        <v>1436</v>
      </c>
      <c r="E8024" t="s">
        <v>11060</v>
      </c>
      <c r="F8024" t="s">
        <v>50</v>
      </c>
      <c r="G8024" t="s">
        <v>23</v>
      </c>
      <c r="H8024" t="s">
        <v>24</v>
      </c>
      <c r="I8024" t="s">
        <v>25</v>
      </c>
      <c r="J8024" t="s">
        <v>788</v>
      </c>
      <c r="K8024" t="s">
        <v>11061</v>
      </c>
      <c r="L8024" t="s">
        <v>59</v>
      </c>
      <c r="M8024" t="s">
        <v>434</v>
      </c>
      <c r="N8024">
        <f t="shared" si="875"/>
        <v>0</v>
      </c>
      <c r="O8024" t="str">
        <f t="shared" si="876"/>
        <v>No</v>
      </c>
      <c r="P8024">
        <f t="shared" si="877"/>
        <v>0</v>
      </c>
      <c r="Q8024">
        <f t="shared" si="878"/>
        <v>4813937689</v>
      </c>
      <c r="R8024">
        <f t="shared" si="879"/>
        <v>4.1933383153624479</v>
      </c>
      <c r="S8024" t="str">
        <f t="shared" si="880"/>
        <v>Acceptable</v>
      </c>
      <c r="T8024">
        <f>ROUNDUP(C8024,0)</f>
        <v>4</v>
      </c>
      <c r="U8024">
        <f>ROUNDDOWN(C8024,0)</f>
        <v>3</v>
      </c>
      <c r="V8024">
        <f>RIGHT(K8024,2)+2000</f>
        <v>2013</v>
      </c>
      <c r="W8024" t="str">
        <f>INDEX(_xlfn.TEXTSPLIT(K8024,"-"),1,2)</f>
        <v>Aug</v>
      </c>
      <c r="X8024" t="str">
        <f>INDEX(_xlfn.TEXTSPLIT(K8024,"-"),1,1)</f>
        <v>26</v>
      </c>
      <c r="Y8024">
        <f>INDEX(months!B:B,MATCH(Sheet1!W8024,months!A:A,0))</f>
        <v>8</v>
      </c>
      <c r="Z8024">
        <f t="shared" si="881"/>
        <v>41512</v>
      </c>
    </row>
    <row r="8025" spans="1:26" x14ac:dyDescent="0.2">
      <c r="A8025" t="s">
        <v>11062</v>
      </c>
      <c r="B8025" t="s">
        <v>447</v>
      </c>
      <c r="C8025">
        <v>3.3</v>
      </c>
      <c r="D8025">
        <v>15</v>
      </c>
      <c r="E8025" t="s">
        <v>83</v>
      </c>
      <c r="F8025" t="s">
        <v>775</v>
      </c>
      <c r="G8025" t="s">
        <v>23</v>
      </c>
      <c r="H8025" t="s">
        <v>24</v>
      </c>
      <c r="I8025" t="s">
        <v>25</v>
      </c>
      <c r="J8025" t="s">
        <v>449</v>
      </c>
      <c r="K8025" t="s">
        <v>6066</v>
      </c>
      <c r="L8025" t="s">
        <v>157</v>
      </c>
      <c r="M8025" t="s">
        <v>86</v>
      </c>
      <c r="N8025">
        <f t="shared" si="875"/>
        <v>0</v>
      </c>
      <c r="O8025" t="str">
        <f t="shared" si="876"/>
        <v>No</v>
      </c>
      <c r="P8025">
        <f t="shared" si="877"/>
        <v>0</v>
      </c>
      <c r="Q8025">
        <f t="shared" si="878"/>
        <v>4813937689</v>
      </c>
      <c r="R8025">
        <f t="shared" si="879"/>
        <v>4.1933383153624479</v>
      </c>
      <c r="S8025" t="str">
        <f t="shared" si="880"/>
        <v>Acceptable</v>
      </c>
      <c r="T8025">
        <f>ROUNDUP(C8025,0)</f>
        <v>4</v>
      </c>
      <c r="U8025">
        <f>ROUNDDOWN(C8025,0)</f>
        <v>3</v>
      </c>
      <c r="V8025">
        <f>RIGHT(K8025,2)+2000</f>
        <v>2017</v>
      </c>
      <c r="W8025" t="str">
        <f>INDEX(_xlfn.TEXTSPLIT(K8025,"-"),1,2)</f>
        <v>Nov</v>
      </c>
      <c r="X8025" t="str">
        <f>INDEX(_xlfn.TEXTSPLIT(K8025,"-"),1,1)</f>
        <v>17</v>
      </c>
      <c r="Y8025">
        <f>INDEX(months!B:B,MATCH(Sheet1!W8025,months!A:A,0))</f>
        <v>11</v>
      </c>
      <c r="Z8025">
        <f t="shared" si="881"/>
        <v>43056</v>
      </c>
    </row>
    <row r="8026" spans="1:26" x14ac:dyDescent="0.2">
      <c r="A8026" t="s">
        <v>11063</v>
      </c>
      <c r="B8026" t="s">
        <v>4950</v>
      </c>
      <c r="C8026">
        <v>4.0999999999999996</v>
      </c>
      <c r="D8026">
        <v>4513</v>
      </c>
      <c r="E8026" t="s">
        <v>46</v>
      </c>
      <c r="F8026" t="s">
        <v>50</v>
      </c>
      <c r="G8026" t="s">
        <v>23</v>
      </c>
      <c r="H8026" t="s">
        <v>24</v>
      </c>
      <c r="I8026" t="s">
        <v>25</v>
      </c>
      <c r="J8026" t="s">
        <v>4951</v>
      </c>
      <c r="K8026" t="s">
        <v>6698</v>
      </c>
      <c r="L8026" t="s">
        <v>46</v>
      </c>
      <c r="M8026" t="s">
        <v>46</v>
      </c>
      <c r="N8026">
        <f t="shared" si="875"/>
        <v>0</v>
      </c>
      <c r="O8026" t="str">
        <f t="shared" si="876"/>
        <v>No</v>
      </c>
      <c r="P8026">
        <f t="shared" si="877"/>
        <v>0</v>
      </c>
      <c r="Q8026">
        <f t="shared" si="878"/>
        <v>4813937689</v>
      </c>
      <c r="R8026">
        <f t="shared" si="879"/>
        <v>4.1933383153624479</v>
      </c>
      <c r="S8026" t="str">
        <f t="shared" si="880"/>
        <v>Acceptable</v>
      </c>
      <c r="T8026">
        <f>ROUNDUP(C8026,0)</f>
        <v>5</v>
      </c>
      <c r="U8026">
        <f>ROUNDDOWN(C8026,0)</f>
        <v>4</v>
      </c>
      <c r="V8026">
        <f>RIGHT(K8026,2)+2000</f>
        <v>2018</v>
      </c>
      <c r="W8026" t="str">
        <f>INDEX(_xlfn.TEXTSPLIT(K8026,"-"),1,2)</f>
        <v>Mar</v>
      </c>
      <c r="X8026" t="str">
        <f>INDEX(_xlfn.TEXTSPLIT(K8026,"-"),1,1)</f>
        <v>4</v>
      </c>
      <c r="Y8026">
        <f>INDEX(months!B:B,MATCH(Sheet1!W8026,months!A:A,0))</f>
        <v>3</v>
      </c>
      <c r="Z8026">
        <f t="shared" si="881"/>
        <v>43163</v>
      </c>
    </row>
    <row r="8027" spans="1:26" x14ac:dyDescent="0.2">
      <c r="A8027" t="s">
        <v>11064</v>
      </c>
      <c r="B8027" t="s">
        <v>556</v>
      </c>
      <c r="C8027">
        <v>3</v>
      </c>
      <c r="D8027">
        <v>4</v>
      </c>
      <c r="E8027" t="s">
        <v>11065</v>
      </c>
      <c r="F8027" t="s">
        <v>775</v>
      </c>
      <c r="G8027" t="s">
        <v>23</v>
      </c>
      <c r="H8027" t="s">
        <v>24</v>
      </c>
      <c r="I8027" t="s">
        <v>25</v>
      </c>
      <c r="J8027" t="s">
        <v>557</v>
      </c>
      <c r="K8027" t="s">
        <v>11066</v>
      </c>
      <c r="L8027" t="s">
        <v>4987</v>
      </c>
      <c r="M8027" t="s">
        <v>514</v>
      </c>
      <c r="N8027">
        <f t="shared" si="875"/>
        <v>0</v>
      </c>
      <c r="O8027" t="str">
        <f t="shared" si="876"/>
        <v>No</v>
      </c>
      <c r="P8027">
        <f t="shared" si="877"/>
        <v>0</v>
      </c>
      <c r="Q8027">
        <f t="shared" si="878"/>
        <v>4813937689</v>
      </c>
      <c r="R8027">
        <f t="shared" si="879"/>
        <v>4.1933383153624479</v>
      </c>
      <c r="S8027" t="str">
        <f t="shared" si="880"/>
        <v>Acceptable</v>
      </c>
      <c r="T8027">
        <f>ROUNDUP(C8027,0)</f>
        <v>3</v>
      </c>
      <c r="U8027">
        <f>ROUNDDOWN(C8027,0)</f>
        <v>3</v>
      </c>
      <c r="V8027">
        <f>RIGHT(K8027,2)+2000</f>
        <v>2014</v>
      </c>
      <c r="W8027" t="str">
        <f>INDEX(_xlfn.TEXTSPLIT(K8027,"-"),1,2)</f>
        <v>Feb</v>
      </c>
      <c r="X8027" t="str">
        <f>INDEX(_xlfn.TEXTSPLIT(K8027,"-"),1,1)</f>
        <v>6</v>
      </c>
      <c r="Y8027">
        <f>INDEX(months!B:B,MATCH(Sheet1!W8027,months!A:A,0))</f>
        <v>2</v>
      </c>
      <c r="Z8027">
        <f t="shared" si="881"/>
        <v>41676</v>
      </c>
    </row>
    <row r="8028" spans="1:26" x14ac:dyDescent="0.2">
      <c r="A8028" t="s">
        <v>11067</v>
      </c>
      <c r="B8028" t="s">
        <v>3070</v>
      </c>
      <c r="C8028">
        <v>4.2</v>
      </c>
      <c r="D8028">
        <v>6784</v>
      </c>
      <c r="E8028" t="s">
        <v>481</v>
      </c>
      <c r="F8028" t="s">
        <v>32</v>
      </c>
      <c r="G8028" t="s">
        <v>23</v>
      </c>
      <c r="H8028" t="s">
        <v>24</v>
      </c>
      <c r="I8028" t="s">
        <v>25</v>
      </c>
      <c r="J8028" t="s">
        <v>1537</v>
      </c>
      <c r="K8028" t="s">
        <v>2419</v>
      </c>
      <c r="L8028" t="s">
        <v>345</v>
      </c>
      <c r="M8028" t="s">
        <v>54</v>
      </c>
      <c r="N8028">
        <f t="shared" si="875"/>
        <v>0</v>
      </c>
      <c r="O8028" t="str">
        <f t="shared" si="876"/>
        <v>No</v>
      </c>
      <c r="P8028">
        <f t="shared" si="877"/>
        <v>0</v>
      </c>
      <c r="Q8028">
        <f t="shared" si="878"/>
        <v>4813937689</v>
      </c>
      <c r="R8028">
        <f t="shared" si="879"/>
        <v>4.1933383153624479</v>
      </c>
      <c r="S8028" t="str">
        <f t="shared" si="880"/>
        <v>Acceptable</v>
      </c>
      <c r="T8028">
        <f>ROUNDUP(C8028,0)</f>
        <v>5</v>
      </c>
      <c r="U8028">
        <f>ROUNDDOWN(C8028,0)</f>
        <v>4</v>
      </c>
      <c r="V8028">
        <f>RIGHT(K8028,2)+2000</f>
        <v>2017</v>
      </c>
      <c r="W8028" t="str">
        <f>INDEX(_xlfn.TEXTSPLIT(K8028,"-"),1,2)</f>
        <v>Aug</v>
      </c>
      <c r="X8028" t="str">
        <f>INDEX(_xlfn.TEXTSPLIT(K8028,"-"),1,1)</f>
        <v>30</v>
      </c>
      <c r="Y8028">
        <f>INDEX(months!B:B,MATCH(Sheet1!W8028,months!A:A,0))</f>
        <v>8</v>
      </c>
      <c r="Z8028">
        <f t="shared" si="881"/>
        <v>42977</v>
      </c>
    </row>
    <row r="8029" spans="1:26" x14ac:dyDescent="0.2">
      <c r="A8029" t="s">
        <v>11068</v>
      </c>
      <c r="B8029" t="s">
        <v>3070</v>
      </c>
      <c r="C8029">
        <v>4.2</v>
      </c>
      <c r="D8029">
        <v>268</v>
      </c>
      <c r="E8029" t="s">
        <v>123</v>
      </c>
      <c r="F8029" t="s">
        <v>57</v>
      </c>
      <c r="G8029" t="s">
        <v>23</v>
      </c>
      <c r="H8029" t="s">
        <v>24</v>
      </c>
      <c r="I8029" t="s">
        <v>25</v>
      </c>
      <c r="J8029" t="s">
        <v>1303</v>
      </c>
      <c r="K8029" t="s">
        <v>6611</v>
      </c>
      <c r="L8029" t="s">
        <v>1614</v>
      </c>
      <c r="M8029" t="s">
        <v>72</v>
      </c>
      <c r="N8029">
        <f t="shared" si="875"/>
        <v>0</v>
      </c>
      <c r="O8029" t="str">
        <f t="shared" si="876"/>
        <v>No</v>
      </c>
      <c r="P8029">
        <f t="shared" si="877"/>
        <v>0</v>
      </c>
      <c r="Q8029">
        <f t="shared" si="878"/>
        <v>4813937689</v>
      </c>
      <c r="R8029">
        <f t="shared" si="879"/>
        <v>4.1933383153624479</v>
      </c>
      <c r="S8029" t="str">
        <f t="shared" si="880"/>
        <v>Acceptable</v>
      </c>
      <c r="T8029">
        <f>ROUNDUP(C8029,0)</f>
        <v>5</v>
      </c>
      <c r="U8029">
        <f>ROUNDDOWN(C8029,0)</f>
        <v>4</v>
      </c>
      <c r="V8029">
        <f>RIGHT(K8029,2)+2000</f>
        <v>2017</v>
      </c>
      <c r="W8029" t="str">
        <f>INDEX(_xlfn.TEXTSPLIT(K8029,"-"),1,2)</f>
        <v>Jan</v>
      </c>
      <c r="X8029" t="str">
        <f>INDEX(_xlfn.TEXTSPLIT(K8029,"-"),1,1)</f>
        <v>23</v>
      </c>
      <c r="Y8029">
        <f>INDEX(months!B:B,MATCH(Sheet1!W8029,months!A:A,0))</f>
        <v>1</v>
      </c>
      <c r="Z8029">
        <f t="shared" si="881"/>
        <v>42758</v>
      </c>
    </row>
    <row r="8030" spans="1:26" x14ac:dyDescent="0.2">
      <c r="A8030" t="s">
        <v>11069</v>
      </c>
      <c r="B8030" t="s">
        <v>5319</v>
      </c>
      <c r="C8030">
        <v>4.2</v>
      </c>
      <c r="D8030">
        <v>1137</v>
      </c>
      <c r="E8030" t="s">
        <v>159</v>
      </c>
      <c r="F8030" t="s">
        <v>57</v>
      </c>
      <c r="G8030" t="s">
        <v>23</v>
      </c>
      <c r="H8030" t="s">
        <v>24</v>
      </c>
      <c r="I8030" t="s">
        <v>25</v>
      </c>
      <c r="J8030" t="s">
        <v>5320</v>
      </c>
      <c r="K8030" t="s">
        <v>306</v>
      </c>
      <c r="L8030" t="s">
        <v>10672</v>
      </c>
      <c r="M8030" t="s">
        <v>587</v>
      </c>
      <c r="N8030">
        <f t="shared" si="875"/>
        <v>0</v>
      </c>
      <c r="O8030" t="str">
        <f t="shared" si="876"/>
        <v>No</v>
      </c>
      <c r="P8030">
        <f t="shared" si="877"/>
        <v>0</v>
      </c>
      <c r="Q8030">
        <f t="shared" si="878"/>
        <v>4813937689</v>
      </c>
      <c r="R8030">
        <f t="shared" si="879"/>
        <v>4.1933383153624479</v>
      </c>
      <c r="S8030" t="str">
        <f t="shared" si="880"/>
        <v>Acceptable</v>
      </c>
      <c r="T8030">
        <f>ROUNDUP(C8030,0)</f>
        <v>5</v>
      </c>
      <c r="U8030">
        <f>ROUNDDOWN(C8030,0)</f>
        <v>4</v>
      </c>
      <c r="V8030">
        <f>RIGHT(K8030,2)+2000</f>
        <v>2018</v>
      </c>
      <c r="W8030" t="str">
        <f>INDEX(_xlfn.TEXTSPLIT(K8030,"-"),1,2)</f>
        <v>Jul</v>
      </c>
      <c r="X8030" t="str">
        <f>INDEX(_xlfn.TEXTSPLIT(K8030,"-"),1,1)</f>
        <v>23</v>
      </c>
      <c r="Y8030">
        <f>INDEX(months!B:B,MATCH(Sheet1!W8030,months!A:A,0))</f>
        <v>7</v>
      </c>
      <c r="Z8030">
        <f t="shared" si="881"/>
        <v>43304</v>
      </c>
    </row>
    <row r="8031" spans="1:26" x14ac:dyDescent="0.2">
      <c r="A8031" t="s">
        <v>1643</v>
      </c>
      <c r="B8031" t="s">
        <v>3070</v>
      </c>
      <c r="C8031">
        <v>4</v>
      </c>
      <c r="D8031">
        <v>319777</v>
      </c>
      <c r="E8031" t="s">
        <v>46</v>
      </c>
      <c r="F8031" t="s">
        <v>89</v>
      </c>
      <c r="G8031" t="s">
        <v>23</v>
      </c>
      <c r="H8031" t="s">
        <v>24</v>
      </c>
      <c r="I8031" t="s">
        <v>44</v>
      </c>
      <c r="J8031" t="s">
        <v>1537</v>
      </c>
      <c r="K8031" t="s">
        <v>97</v>
      </c>
      <c r="L8031" t="s">
        <v>46</v>
      </c>
      <c r="M8031" t="s">
        <v>274</v>
      </c>
      <c r="N8031">
        <f t="shared" si="875"/>
        <v>0</v>
      </c>
      <c r="O8031" t="str">
        <f t="shared" si="876"/>
        <v>No</v>
      </c>
      <c r="P8031">
        <f t="shared" si="877"/>
        <v>0</v>
      </c>
      <c r="Q8031">
        <f t="shared" si="878"/>
        <v>4813937689</v>
      </c>
      <c r="R8031">
        <f t="shared" si="879"/>
        <v>4.1933383153624479</v>
      </c>
      <c r="S8031" t="str">
        <f t="shared" si="880"/>
        <v>Acceptable</v>
      </c>
      <c r="T8031">
        <f>ROUNDUP(C8031,0)</f>
        <v>4</v>
      </c>
      <c r="U8031">
        <f>ROUNDDOWN(C8031,0)</f>
        <v>4</v>
      </c>
      <c r="V8031">
        <f>RIGHT(K8031,2)+2000</f>
        <v>2018</v>
      </c>
      <c r="W8031" t="str">
        <f>INDEX(_xlfn.TEXTSPLIT(K8031,"-"),1,2)</f>
        <v>Aug</v>
      </c>
      <c r="X8031" t="str">
        <f>INDEX(_xlfn.TEXTSPLIT(K8031,"-"),1,1)</f>
        <v>3</v>
      </c>
      <c r="Y8031">
        <f>INDEX(months!B:B,MATCH(Sheet1!W8031,months!A:A,0))</f>
        <v>8</v>
      </c>
      <c r="Z8031">
        <f t="shared" si="881"/>
        <v>43315</v>
      </c>
    </row>
    <row r="8032" spans="1:26" x14ac:dyDescent="0.2">
      <c r="A8032" t="s">
        <v>11070</v>
      </c>
      <c r="B8032" t="s">
        <v>787</v>
      </c>
      <c r="C8032">
        <v>4</v>
      </c>
      <c r="D8032">
        <v>27</v>
      </c>
      <c r="E8032" t="s">
        <v>11071</v>
      </c>
      <c r="F8032" t="s">
        <v>101</v>
      </c>
      <c r="G8032" t="s">
        <v>23</v>
      </c>
      <c r="H8032" t="s">
        <v>24</v>
      </c>
      <c r="I8032" t="s">
        <v>25</v>
      </c>
      <c r="J8032" t="s">
        <v>788</v>
      </c>
      <c r="K8032" t="s">
        <v>1811</v>
      </c>
      <c r="L8032" t="s">
        <v>1210</v>
      </c>
      <c r="M8032" t="s">
        <v>237</v>
      </c>
      <c r="N8032">
        <f t="shared" si="875"/>
        <v>0</v>
      </c>
      <c r="O8032" t="str">
        <f t="shared" si="876"/>
        <v>No</v>
      </c>
      <c r="P8032">
        <f t="shared" si="877"/>
        <v>0</v>
      </c>
      <c r="Q8032">
        <f t="shared" si="878"/>
        <v>4813937689</v>
      </c>
      <c r="R8032">
        <f t="shared" si="879"/>
        <v>4.1933383153624479</v>
      </c>
      <c r="S8032" t="str">
        <f t="shared" si="880"/>
        <v>Acceptable</v>
      </c>
      <c r="T8032">
        <f>ROUNDUP(C8032,0)</f>
        <v>4</v>
      </c>
      <c r="U8032">
        <f>ROUNDDOWN(C8032,0)</f>
        <v>4</v>
      </c>
      <c r="V8032">
        <f>RIGHT(K8032,2)+2000</f>
        <v>2018</v>
      </c>
      <c r="W8032" t="str">
        <f>INDEX(_xlfn.TEXTSPLIT(K8032,"-"),1,2)</f>
        <v>May</v>
      </c>
      <c r="X8032" t="str">
        <f>INDEX(_xlfn.TEXTSPLIT(K8032,"-"),1,1)</f>
        <v>8</v>
      </c>
      <c r="Y8032">
        <f>INDEX(months!B:B,MATCH(Sheet1!W8032,months!A:A,0))</f>
        <v>5</v>
      </c>
      <c r="Z8032">
        <f t="shared" si="881"/>
        <v>43228</v>
      </c>
    </row>
    <row r="8033" spans="1:26" x14ac:dyDescent="0.2">
      <c r="A8033" t="s">
        <v>11072</v>
      </c>
      <c r="B8033" t="s">
        <v>3070</v>
      </c>
      <c r="C8033">
        <v>3.2</v>
      </c>
      <c r="D8033">
        <v>3069</v>
      </c>
      <c r="E8033" t="s">
        <v>308</v>
      </c>
      <c r="F8033" t="s">
        <v>32</v>
      </c>
      <c r="G8033" t="s">
        <v>23</v>
      </c>
      <c r="H8033" t="s">
        <v>24</v>
      </c>
      <c r="I8033" t="s">
        <v>44</v>
      </c>
      <c r="J8033" t="s">
        <v>1537</v>
      </c>
      <c r="K8033" t="s">
        <v>390</v>
      </c>
      <c r="L8033" t="s">
        <v>1659</v>
      </c>
      <c r="M8033" t="s">
        <v>54</v>
      </c>
      <c r="N8033">
        <f t="shared" si="875"/>
        <v>0</v>
      </c>
      <c r="O8033" t="str">
        <f t="shared" si="876"/>
        <v>No</v>
      </c>
      <c r="P8033">
        <f t="shared" si="877"/>
        <v>0</v>
      </c>
      <c r="Q8033">
        <f t="shared" si="878"/>
        <v>4813937689</v>
      </c>
      <c r="R8033">
        <f t="shared" si="879"/>
        <v>4.1933383153624479</v>
      </c>
      <c r="S8033" t="str">
        <f t="shared" si="880"/>
        <v>Acceptable</v>
      </c>
      <c r="T8033">
        <f>ROUNDUP(C8033,0)</f>
        <v>4</v>
      </c>
      <c r="U8033">
        <f>ROUNDDOWN(C8033,0)</f>
        <v>3</v>
      </c>
      <c r="V8033">
        <f>RIGHT(K8033,2)+2000</f>
        <v>2018</v>
      </c>
      <c r="W8033" t="str">
        <f>INDEX(_xlfn.TEXTSPLIT(K8033,"-"),1,2)</f>
        <v>May</v>
      </c>
      <c r="X8033" t="str">
        <f>INDEX(_xlfn.TEXTSPLIT(K8033,"-"),1,1)</f>
        <v>24</v>
      </c>
      <c r="Y8033">
        <f>INDEX(months!B:B,MATCH(Sheet1!W8033,months!A:A,0))</f>
        <v>5</v>
      </c>
      <c r="Z8033">
        <f t="shared" si="881"/>
        <v>43244</v>
      </c>
    </row>
    <row r="8034" spans="1:26" x14ac:dyDescent="0.2">
      <c r="A8034" t="s">
        <v>11073</v>
      </c>
      <c r="B8034" t="s">
        <v>4612</v>
      </c>
      <c r="C8034">
        <v>4.5999999999999996</v>
      </c>
      <c r="D8034">
        <v>79</v>
      </c>
      <c r="E8034" t="s">
        <v>1087</v>
      </c>
      <c r="F8034" t="s">
        <v>775</v>
      </c>
      <c r="G8034" t="s">
        <v>23</v>
      </c>
      <c r="H8034" t="s">
        <v>24</v>
      </c>
      <c r="I8034" t="s">
        <v>25</v>
      </c>
      <c r="J8034" t="s">
        <v>4613</v>
      </c>
      <c r="K8034" t="s">
        <v>4074</v>
      </c>
      <c r="L8034" t="s">
        <v>5128</v>
      </c>
      <c r="M8034" t="s">
        <v>29</v>
      </c>
      <c r="N8034">
        <f t="shared" si="875"/>
        <v>0</v>
      </c>
      <c r="O8034" t="str">
        <f t="shared" si="876"/>
        <v>No</v>
      </c>
      <c r="P8034">
        <f t="shared" si="877"/>
        <v>0</v>
      </c>
      <c r="Q8034">
        <f t="shared" si="878"/>
        <v>4813937689</v>
      </c>
      <c r="R8034">
        <f t="shared" si="879"/>
        <v>4.1933383153624479</v>
      </c>
      <c r="S8034" t="str">
        <f t="shared" si="880"/>
        <v>Acceptable</v>
      </c>
      <c r="T8034">
        <f>ROUNDUP(C8034,0)</f>
        <v>5</v>
      </c>
      <c r="U8034">
        <f>ROUNDDOWN(C8034,0)</f>
        <v>4</v>
      </c>
      <c r="V8034">
        <f>RIGHT(K8034,2)+2000</f>
        <v>2017</v>
      </c>
      <c r="W8034" t="str">
        <f>INDEX(_xlfn.TEXTSPLIT(K8034,"-"),1,2)</f>
        <v>Nov</v>
      </c>
      <c r="X8034" t="str">
        <f>INDEX(_xlfn.TEXTSPLIT(K8034,"-"),1,1)</f>
        <v>8</v>
      </c>
      <c r="Y8034">
        <f>INDEX(months!B:B,MATCH(Sheet1!W8034,months!A:A,0))</f>
        <v>11</v>
      </c>
      <c r="Z8034">
        <f t="shared" si="881"/>
        <v>43047</v>
      </c>
    </row>
    <row r="8035" spans="1:26" x14ac:dyDescent="0.2">
      <c r="A8035" t="s">
        <v>11074</v>
      </c>
      <c r="B8035" t="s">
        <v>3070</v>
      </c>
      <c r="C8035">
        <v>3.2</v>
      </c>
      <c r="D8035">
        <v>20843</v>
      </c>
      <c r="E8035" t="s">
        <v>31</v>
      </c>
      <c r="F8035" t="s">
        <v>65</v>
      </c>
      <c r="G8035" t="s">
        <v>23</v>
      </c>
      <c r="H8035" t="s">
        <v>24</v>
      </c>
      <c r="I8035" t="s">
        <v>44</v>
      </c>
      <c r="J8035" t="s">
        <v>1537</v>
      </c>
      <c r="K8035" t="s">
        <v>173</v>
      </c>
      <c r="L8035" t="s">
        <v>11075</v>
      </c>
      <c r="M8035" t="s">
        <v>54</v>
      </c>
      <c r="N8035">
        <f t="shared" si="875"/>
        <v>0</v>
      </c>
      <c r="O8035" t="str">
        <f t="shared" si="876"/>
        <v>No</v>
      </c>
      <c r="P8035">
        <f t="shared" si="877"/>
        <v>0</v>
      </c>
      <c r="Q8035">
        <f t="shared" si="878"/>
        <v>4813937689</v>
      </c>
      <c r="R8035">
        <f t="shared" si="879"/>
        <v>4.1933383153624479</v>
      </c>
      <c r="S8035" t="str">
        <f t="shared" si="880"/>
        <v>Acceptable</v>
      </c>
      <c r="T8035">
        <f>ROUNDUP(C8035,0)</f>
        <v>4</v>
      </c>
      <c r="U8035">
        <f>ROUNDDOWN(C8035,0)</f>
        <v>3</v>
      </c>
      <c r="V8035">
        <f>RIGHT(K8035,2)+2000</f>
        <v>2018</v>
      </c>
      <c r="W8035" t="str">
        <f>INDEX(_xlfn.TEXTSPLIT(K8035,"-"),1,2)</f>
        <v>Aug</v>
      </c>
      <c r="X8035" t="str">
        <f>INDEX(_xlfn.TEXTSPLIT(K8035,"-"),1,1)</f>
        <v>2</v>
      </c>
      <c r="Y8035">
        <f>INDEX(months!B:B,MATCH(Sheet1!W8035,months!A:A,0))</f>
        <v>8</v>
      </c>
      <c r="Z8035">
        <f t="shared" si="881"/>
        <v>43314</v>
      </c>
    </row>
    <row r="8036" spans="1:26" x14ac:dyDescent="0.2">
      <c r="A8036" t="s">
        <v>11076</v>
      </c>
      <c r="B8036" t="s">
        <v>3070</v>
      </c>
      <c r="C8036">
        <v>4.0999999999999996</v>
      </c>
      <c r="D8036">
        <v>137674</v>
      </c>
      <c r="E8036" t="s">
        <v>1616</v>
      </c>
      <c r="F8036" t="s">
        <v>38</v>
      </c>
      <c r="G8036" t="s">
        <v>23</v>
      </c>
      <c r="H8036" t="s">
        <v>24</v>
      </c>
      <c r="I8036" t="s">
        <v>44</v>
      </c>
      <c r="J8036" t="s">
        <v>2868</v>
      </c>
      <c r="K8036" t="s">
        <v>287</v>
      </c>
      <c r="L8036" t="s">
        <v>2905</v>
      </c>
      <c r="M8036" t="s">
        <v>60</v>
      </c>
      <c r="N8036">
        <f t="shared" si="875"/>
        <v>0</v>
      </c>
      <c r="O8036" t="str">
        <f t="shared" si="876"/>
        <v>No</v>
      </c>
      <c r="P8036">
        <f t="shared" si="877"/>
        <v>0</v>
      </c>
      <c r="Q8036">
        <f t="shared" si="878"/>
        <v>4813937689</v>
      </c>
      <c r="R8036">
        <f t="shared" si="879"/>
        <v>4.1933383153624479</v>
      </c>
      <c r="S8036" t="str">
        <f t="shared" si="880"/>
        <v>Acceptable</v>
      </c>
      <c r="T8036">
        <f>ROUNDUP(C8036,0)</f>
        <v>5</v>
      </c>
      <c r="U8036">
        <f>ROUNDDOWN(C8036,0)</f>
        <v>4</v>
      </c>
      <c r="V8036">
        <f>RIGHT(K8036,2)+2000</f>
        <v>2018</v>
      </c>
      <c r="W8036" t="str">
        <f>INDEX(_xlfn.TEXTSPLIT(K8036,"-"),1,2)</f>
        <v>Jul</v>
      </c>
      <c r="X8036" t="str">
        <f>INDEX(_xlfn.TEXTSPLIT(K8036,"-"),1,1)</f>
        <v>4</v>
      </c>
      <c r="Y8036">
        <f>INDEX(months!B:B,MATCH(Sheet1!W8036,months!A:A,0))</f>
        <v>7</v>
      </c>
      <c r="Z8036">
        <f t="shared" si="881"/>
        <v>43285</v>
      </c>
    </row>
    <row r="8037" spans="1:26" x14ac:dyDescent="0.2">
      <c r="A8037" t="s">
        <v>11077</v>
      </c>
      <c r="B8037" t="s">
        <v>3070</v>
      </c>
      <c r="C8037">
        <v>3.3</v>
      </c>
      <c r="D8037">
        <v>50428</v>
      </c>
      <c r="E8037" t="s">
        <v>46</v>
      </c>
      <c r="F8037" t="s">
        <v>38</v>
      </c>
      <c r="G8037" t="s">
        <v>23</v>
      </c>
      <c r="H8037" t="s">
        <v>24</v>
      </c>
      <c r="I8037" t="s">
        <v>44</v>
      </c>
      <c r="J8037" t="s">
        <v>1537</v>
      </c>
      <c r="K8037" t="s">
        <v>357</v>
      </c>
      <c r="L8037" t="s">
        <v>46</v>
      </c>
      <c r="M8037" t="s">
        <v>274</v>
      </c>
      <c r="N8037">
        <f t="shared" si="875"/>
        <v>0</v>
      </c>
      <c r="O8037" t="str">
        <f t="shared" si="876"/>
        <v>No</v>
      </c>
      <c r="P8037">
        <f t="shared" si="877"/>
        <v>0</v>
      </c>
      <c r="Q8037">
        <f t="shared" si="878"/>
        <v>4813937689</v>
      </c>
      <c r="R8037">
        <f t="shared" si="879"/>
        <v>4.1933383153624479</v>
      </c>
      <c r="S8037" t="str">
        <f t="shared" si="880"/>
        <v>Acceptable</v>
      </c>
      <c r="T8037">
        <f>ROUNDUP(C8037,0)</f>
        <v>4</v>
      </c>
      <c r="U8037">
        <f>ROUNDDOWN(C8037,0)</f>
        <v>3</v>
      </c>
      <c r="V8037">
        <f>RIGHT(K8037,2)+2000</f>
        <v>2018</v>
      </c>
      <c r="W8037" t="str">
        <f>INDEX(_xlfn.TEXTSPLIT(K8037,"-"),1,2)</f>
        <v>Jul</v>
      </c>
      <c r="X8037" t="str">
        <f>INDEX(_xlfn.TEXTSPLIT(K8037,"-"),1,1)</f>
        <v>25</v>
      </c>
      <c r="Y8037">
        <f>INDEX(months!B:B,MATCH(Sheet1!W8037,months!A:A,0))</f>
        <v>7</v>
      </c>
      <c r="Z8037">
        <f t="shared" si="881"/>
        <v>43306</v>
      </c>
    </row>
    <row r="8038" spans="1:26" x14ac:dyDescent="0.2">
      <c r="A8038" t="s">
        <v>11078</v>
      </c>
      <c r="B8038" t="s">
        <v>556</v>
      </c>
      <c r="C8038">
        <v>4.4000000000000004</v>
      </c>
      <c r="D8038">
        <v>48</v>
      </c>
      <c r="E8038" t="s">
        <v>232</v>
      </c>
      <c r="F8038" t="s">
        <v>101</v>
      </c>
      <c r="G8038" t="s">
        <v>23</v>
      </c>
      <c r="H8038" t="s">
        <v>24</v>
      </c>
      <c r="I8038" t="s">
        <v>25</v>
      </c>
      <c r="J8038" t="s">
        <v>557</v>
      </c>
      <c r="K8038" t="s">
        <v>133</v>
      </c>
      <c r="L8038" t="s">
        <v>11079</v>
      </c>
      <c r="M8038" t="s">
        <v>54</v>
      </c>
      <c r="N8038">
        <f t="shared" si="875"/>
        <v>0</v>
      </c>
      <c r="O8038" t="str">
        <f t="shared" si="876"/>
        <v>No</v>
      </c>
      <c r="P8038">
        <f t="shared" si="877"/>
        <v>0</v>
      </c>
      <c r="Q8038">
        <f t="shared" si="878"/>
        <v>4813937689</v>
      </c>
      <c r="R8038">
        <f t="shared" si="879"/>
        <v>4.1933383153624479</v>
      </c>
      <c r="S8038" t="str">
        <f t="shared" si="880"/>
        <v>Acceptable</v>
      </c>
      <c r="T8038">
        <f>ROUNDUP(C8038,0)</f>
        <v>5</v>
      </c>
      <c r="U8038">
        <f>ROUNDDOWN(C8038,0)</f>
        <v>4</v>
      </c>
      <c r="V8038">
        <f>RIGHT(K8038,2)+2000</f>
        <v>2018</v>
      </c>
      <c r="W8038" t="str">
        <f>INDEX(_xlfn.TEXTSPLIT(K8038,"-"),1,2)</f>
        <v>Jul</v>
      </c>
      <c r="X8038" t="str">
        <f>INDEX(_xlfn.TEXTSPLIT(K8038,"-"),1,1)</f>
        <v>7</v>
      </c>
      <c r="Y8038">
        <f>INDEX(months!B:B,MATCH(Sheet1!W8038,months!A:A,0))</f>
        <v>7</v>
      </c>
      <c r="Z8038">
        <f t="shared" si="881"/>
        <v>43288</v>
      </c>
    </row>
    <row r="8039" spans="1:26" x14ac:dyDescent="0.2">
      <c r="A8039" t="s">
        <v>11080</v>
      </c>
      <c r="B8039" t="s">
        <v>3070</v>
      </c>
      <c r="C8039">
        <v>4</v>
      </c>
      <c r="D8039">
        <v>1419</v>
      </c>
      <c r="E8039" t="s">
        <v>83</v>
      </c>
      <c r="F8039" t="s">
        <v>50</v>
      </c>
      <c r="G8039" t="s">
        <v>23</v>
      </c>
      <c r="H8039" t="s">
        <v>24</v>
      </c>
      <c r="I8039" t="s">
        <v>25</v>
      </c>
      <c r="J8039" t="s">
        <v>2673</v>
      </c>
      <c r="K8039" t="s">
        <v>1003</v>
      </c>
      <c r="L8039" t="s">
        <v>11081</v>
      </c>
      <c r="M8039" t="s">
        <v>86</v>
      </c>
      <c r="N8039">
        <f t="shared" si="875"/>
        <v>0</v>
      </c>
      <c r="O8039" t="str">
        <f t="shared" si="876"/>
        <v>No</v>
      </c>
      <c r="P8039">
        <f t="shared" si="877"/>
        <v>0</v>
      </c>
      <c r="Q8039">
        <f t="shared" si="878"/>
        <v>4813937689</v>
      </c>
      <c r="R8039">
        <f t="shared" si="879"/>
        <v>4.1933383153624479</v>
      </c>
      <c r="S8039" t="str">
        <f t="shared" si="880"/>
        <v>Acceptable</v>
      </c>
      <c r="T8039">
        <f>ROUNDUP(C8039,0)</f>
        <v>4</v>
      </c>
      <c r="U8039">
        <f>ROUNDDOWN(C8039,0)</f>
        <v>4</v>
      </c>
      <c r="V8039">
        <f>RIGHT(K8039,2)+2000</f>
        <v>2017</v>
      </c>
      <c r="W8039" t="str">
        <f>INDEX(_xlfn.TEXTSPLIT(K8039,"-"),1,2)</f>
        <v>Oct</v>
      </c>
      <c r="X8039" t="str">
        <f>INDEX(_xlfn.TEXTSPLIT(K8039,"-"),1,1)</f>
        <v>25</v>
      </c>
      <c r="Y8039">
        <f>INDEX(months!B:B,MATCH(Sheet1!W8039,months!A:A,0))</f>
        <v>10</v>
      </c>
      <c r="Z8039">
        <f t="shared" si="881"/>
        <v>43033</v>
      </c>
    </row>
    <row r="8040" spans="1:26" x14ac:dyDescent="0.2">
      <c r="A8040" t="s">
        <v>11082</v>
      </c>
      <c r="B8040" t="s">
        <v>3070</v>
      </c>
      <c r="C8040">
        <v>4.2</v>
      </c>
      <c r="D8040">
        <v>18</v>
      </c>
      <c r="E8040" t="s">
        <v>96</v>
      </c>
      <c r="F8040" t="s">
        <v>775</v>
      </c>
      <c r="G8040" t="s">
        <v>23</v>
      </c>
      <c r="H8040" t="s">
        <v>24</v>
      </c>
      <c r="I8040" t="s">
        <v>25</v>
      </c>
      <c r="J8040" t="s">
        <v>1537</v>
      </c>
      <c r="K8040" t="s">
        <v>634</v>
      </c>
      <c r="L8040" t="s">
        <v>4042</v>
      </c>
      <c r="M8040" t="s">
        <v>587</v>
      </c>
      <c r="N8040">
        <f t="shared" si="875"/>
        <v>0</v>
      </c>
      <c r="O8040" t="str">
        <f t="shared" si="876"/>
        <v>No</v>
      </c>
      <c r="P8040">
        <f t="shared" si="877"/>
        <v>0</v>
      </c>
      <c r="Q8040">
        <f t="shared" si="878"/>
        <v>4813937689</v>
      </c>
      <c r="R8040">
        <f t="shared" si="879"/>
        <v>4.1933383153624479</v>
      </c>
      <c r="S8040" t="str">
        <f t="shared" si="880"/>
        <v>Acceptable</v>
      </c>
      <c r="T8040">
        <f>ROUNDUP(C8040,0)</f>
        <v>5</v>
      </c>
      <c r="U8040">
        <f>ROUNDDOWN(C8040,0)</f>
        <v>4</v>
      </c>
      <c r="V8040">
        <f>RIGHT(K8040,2)+2000</f>
        <v>2018</v>
      </c>
      <c r="W8040" t="str">
        <f>INDEX(_xlfn.TEXTSPLIT(K8040,"-"),1,2)</f>
        <v>Jan</v>
      </c>
      <c r="X8040" t="str">
        <f>INDEX(_xlfn.TEXTSPLIT(K8040,"-"),1,1)</f>
        <v>31</v>
      </c>
      <c r="Y8040">
        <f>INDEX(months!B:B,MATCH(Sheet1!W8040,months!A:A,0))</f>
        <v>1</v>
      </c>
      <c r="Z8040">
        <f t="shared" si="881"/>
        <v>43131</v>
      </c>
    </row>
    <row r="8041" spans="1:26" x14ac:dyDescent="0.2">
      <c r="A8041" t="s">
        <v>11083</v>
      </c>
      <c r="B8041" t="s">
        <v>3070</v>
      </c>
      <c r="C8041">
        <v>4.0999999999999996</v>
      </c>
      <c r="D8041">
        <v>62</v>
      </c>
      <c r="E8041" t="s">
        <v>619</v>
      </c>
      <c r="F8041" t="s">
        <v>22</v>
      </c>
      <c r="G8041" t="s">
        <v>23</v>
      </c>
      <c r="H8041" t="s">
        <v>24</v>
      </c>
      <c r="I8041" t="s">
        <v>25</v>
      </c>
      <c r="J8041" t="s">
        <v>1537</v>
      </c>
      <c r="K8041" t="s">
        <v>11084</v>
      </c>
      <c r="L8041" t="s">
        <v>317</v>
      </c>
      <c r="M8041" t="s">
        <v>237</v>
      </c>
      <c r="N8041">
        <f t="shared" si="875"/>
        <v>0</v>
      </c>
      <c r="O8041" t="str">
        <f t="shared" si="876"/>
        <v>No</v>
      </c>
      <c r="P8041">
        <f t="shared" si="877"/>
        <v>0</v>
      </c>
      <c r="Q8041">
        <f t="shared" si="878"/>
        <v>4813937689</v>
      </c>
      <c r="R8041">
        <f t="shared" si="879"/>
        <v>4.1933383153624479</v>
      </c>
      <c r="S8041" t="str">
        <f t="shared" si="880"/>
        <v>Acceptable</v>
      </c>
      <c r="T8041">
        <f>ROUNDUP(C8041,0)</f>
        <v>5</v>
      </c>
      <c r="U8041">
        <f>ROUNDDOWN(C8041,0)</f>
        <v>4</v>
      </c>
      <c r="V8041">
        <f>RIGHT(K8041,2)+2000</f>
        <v>2015</v>
      </c>
      <c r="W8041" t="str">
        <f>INDEX(_xlfn.TEXTSPLIT(K8041,"-"),1,2)</f>
        <v>Nov</v>
      </c>
      <c r="X8041" t="str">
        <f>INDEX(_xlfn.TEXTSPLIT(K8041,"-"),1,1)</f>
        <v>14</v>
      </c>
      <c r="Y8041">
        <f>INDEX(months!B:B,MATCH(Sheet1!W8041,months!A:A,0))</f>
        <v>11</v>
      </c>
      <c r="Z8041">
        <f t="shared" si="881"/>
        <v>42322</v>
      </c>
    </row>
    <row r="8042" spans="1:26" x14ac:dyDescent="0.2">
      <c r="A8042" t="s">
        <v>11085</v>
      </c>
      <c r="B8042" t="s">
        <v>3070</v>
      </c>
      <c r="C8042">
        <v>4.3</v>
      </c>
      <c r="D8042">
        <v>49</v>
      </c>
      <c r="E8042" t="s">
        <v>815</v>
      </c>
      <c r="F8042" t="s">
        <v>22</v>
      </c>
      <c r="G8042" t="s">
        <v>23</v>
      </c>
      <c r="H8042" t="s">
        <v>24</v>
      </c>
      <c r="I8042" t="s">
        <v>25</v>
      </c>
      <c r="J8042" t="s">
        <v>1537</v>
      </c>
      <c r="K8042" t="s">
        <v>144</v>
      </c>
      <c r="L8042" t="s">
        <v>984</v>
      </c>
      <c r="M8042" t="s">
        <v>587</v>
      </c>
      <c r="N8042">
        <f t="shared" si="875"/>
        <v>0</v>
      </c>
      <c r="O8042" t="str">
        <f t="shared" si="876"/>
        <v>No</v>
      </c>
      <c r="P8042">
        <f t="shared" si="877"/>
        <v>0</v>
      </c>
      <c r="Q8042">
        <f t="shared" si="878"/>
        <v>4813937689</v>
      </c>
      <c r="R8042">
        <f t="shared" si="879"/>
        <v>4.1933383153624479</v>
      </c>
      <c r="S8042" t="str">
        <f t="shared" si="880"/>
        <v>Acceptable</v>
      </c>
      <c r="T8042">
        <f>ROUNDUP(C8042,0)</f>
        <v>5</v>
      </c>
      <c r="U8042">
        <f>ROUNDDOWN(C8042,0)</f>
        <v>4</v>
      </c>
      <c r="V8042">
        <f>RIGHT(K8042,2)+2000</f>
        <v>2018</v>
      </c>
      <c r="W8042" t="str">
        <f>INDEX(_xlfn.TEXTSPLIT(K8042,"-"),1,2)</f>
        <v>Mar</v>
      </c>
      <c r="X8042" t="str">
        <f>INDEX(_xlfn.TEXTSPLIT(K8042,"-"),1,1)</f>
        <v>21</v>
      </c>
      <c r="Y8042">
        <f>INDEX(months!B:B,MATCH(Sheet1!W8042,months!A:A,0))</f>
        <v>3</v>
      </c>
      <c r="Z8042">
        <f t="shared" si="881"/>
        <v>43180</v>
      </c>
    </row>
    <row r="8043" spans="1:26" x14ac:dyDescent="0.2">
      <c r="A8043" t="s">
        <v>11086</v>
      </c>
      <c r="B8043" t="s">
        <v>4457</v>
      </c>
      <c r="C8043">
        <v>3.3</v>
      </c>
      <c r="D8043">
        <v>4069</v>
      </c>
      <c r="E8043" t="s">
        <v>1959</v>
      </c>
      <c r="F8043" t="s">
        <v>65</v>
      </c>
      <c r="G8043" t="s">
        <v>23</v>
      </c>
      <c r="H8043" t="s">
        <v>24</v>
      </c>
      <c r="I8043" t="s">
        <v>25</v>
      </c>
      <c r="J8043" t="s">
        <v>4458</v>
      </c>
      <c r="K8043" t="s">
        <v>357</v>
      </c>
      <c r="L8043" t="s">
        <v>1668</v>
      </c>
      <c r="M8043" t="s">
        <v>587</v>
      </c>
      <c r="N8043">
        <f t="shared" si="875"/>
        <v>0</v>
      </c>
      <c r="O8043" t="str">
        <f t="shared" si="876"/>
        <v>No</v>
      </c>
      <c r="P8043">
        <f t="shared" si="877"/>
        <v>0</v>
      </c>
      <c r="Q8043">
        <f t="shared" si="878"/>
        <v>4813937689</v>
      </c>
      <c r="R8043">
        <f t="shared" si="879"/>
        <v>4.1933383153624479</v>
      </c>
      <c r="S8043" t="str">
        <f t="shared" si="880"/>
        <v>Acceptable</v>
      </c>
      <c r="T8043">
        <f>ROUNDUP(C8043,0)</f>
        <v>4</v>
      </c>
      <c r="U8043">
        <f>ROUNDDOWN(C8043,0)</f>
        <v>3</v>
      </c>
      <c r="V8043">
        <f>RIGHT(K8043,2)+2000</f>
        <v>2018</v>
      </c>
      <c r="W8043" t="str">
        <f>INDEX(_xlfn.TEXTSPLIT(K8043,"-"),1,2)</f>
        <v>Jul</v>
      </c>
      <c r="X8043" t="str">
        <f>INDEX(_xlfn.TEXTSPLIT(K8043,"-"),1,1)</f>
        <v>25</v>
      </c>
      <c r="Y8043">
        <f>INDEX(months!B:B,MATCH(Sheet1!W8043,months!A:A,0))</f>
        <v>7</v>
      </c>
      <c r="Z8043">
        <f t="shared" si="881"/>
        <v>43306</v>
      </c>
    </row>
    <row r="8044" spans="1:26" x14ac:dyDescent="0.2">
      <c r="A8044" t="s">
        <v>11087</v>
      </c>
      <c r="B8044" t="s">
        <v>4612</v>
      </c>
      <c r="C8044">
        <v>4.7</v>
      </c>
      <c r="D8044">
        <v>175</v>
      </c>
      <c r="E8044" t="s">
        <v>733</v>
      </c>
      <c r="F8044" t="s">
        <v>22</v>
      </c>
      <c r="G8044" t="s">
        <v>23</v>
      </c>
      <c r="H8044" t="s">
        <v>24</v>
      </c>
      <c r="I8044" t="s">
        <v>25</v>
      </c>
      <c r="J8044" t="s">
        <v>4613</v>
      </c>
      <c r="K8044" t="s">
        <v>249</v>
      </c>
      <c r="L8044" t="s">
        <v>1255</v>
      </c>
      <c r="M8044" t="s">
        <v>274</v>
      </c>
      <c r="N8044">
        <f t="shared" si="875"/>
        <v>0</v>
      </c>
      <c r="O8044" t="str">
        <f t="shared" si="876"/>
        <v>No</v>
      </c>
      <c r="P8044">
        <f t="shared" si="877"/>
        <v>0</v>
      </c>
      <c r="Q8044">
        <f t="shared" si="878"/>
        <v>4813937689</v>
      </c>
      <c r="R8044">
        <f t="shared" si="879"/>
        <v>4.1933383153624479</v>
      </c>
      <c r="S8044" t="str">
        <f t="shared" si="880"/>
        <v>Acceptable</v>
      </c>
      <c r="T8044">
        <f>ROUNDUP(C8044,0)</f>
        <v>5</v>
      </c>
      <c r="U8044">
        <f>ROUNDDOWN(C8044,0)</f>
        <v>4</v>
      </c>
      <c r="V8044">
        <f>RIGHT(K8044,2)+2000</f>
        <v>2018</v>
      </c>
      <c r="W8044" t="str">
        <f>INDEX(_xlfn.TEXTSPLIT(K8044,"-"),1,2)</f>
        <v>Jul</v>
      </c>
      <c r="X8044" t="str">
        <f>INDEX(_xlfn.TEXTSPLIT(K8044,"-"),1,1)</f>
        <v>28</v>
      </c>
      <c r="Y8044">
        <f>INDEX(months!B:B,MATCH(Sheet1!W8044,months!A:A,0))</f>
        <v>7</v>
      </c>
      <c r="Z8044">
        <f t="shared" si="881"/>
        <v>43309</v>
      </c>
    </row>
    <row r="8045" spans="1:26" x14ac:dyDescent="0.2">
      <c r="A8045" t="s">
        <v>11088</v>
      </c>
      <c r="B8045" t="s">
        <v>3070</v>
      </c>
      <c r="C8045">
        <v>4.4000000000000004</v>
      </c>
      <c r="D8045">
        <v>63</v>
      </c>
      <c r="E8045" t="s">
        <v>1504</v>
      </c>
      <c r="F8045" t="s">
        <v>22</v>
      </c>
      <c r="G8045" t="s">
        <v>23</v>
      </c>
      <c r="H8045" t="s">
        <v>24</v>
      </c>
      <c r="I8045" t="s">
        <v>25</v>
      </c>
      <c r="J8045" t="s">
        <v>1537</v>
      </c>
      <c r="K8045" t="s">
        <v>11084</v>
      </c>
      <c r="L8045" t="s">
        <v>317</v>
      </c>
      <c r="M8045" t="s">
        <v>237</v>
      </c>
      <c r="N8045">
        <f t="shared" si="875"/>
        <v>0</v>
      </c>
      <c r="O8045" t="str">
        <f t="shared" si="876"/>
        <v>No</v>
      </c>
      <c r="P8045">
        <f t="shared" si="877"/>
        <v>0</v>
      </c>
      <c r="Q8045">
        <f t="shared" si="878"/>
        <v>4813937689</v>
      </c>
      <c r="R8045">
        <f t="shared" si="879"/>
        <v>4.1933383153624479</v>
      </c>
      <c r="S8045" t="str">
        <f t="shared" si="880"/>
        <v>Acceptable</v>
      </c>
      <c r="T8045">
        <f>ROUNDUP(C8045,0)</f>
        <v>5</v>
      </c>
      <c r="U8045">
        <f>ROUNDDOWN(C8045,0)</f>
        <v>4</v>
      </c>
      <c r="V8045">
        <f>RIGHT(K8045,2)+2000</f>
        <v>2015</v>
      </c>
      <c r="W8045" t="str">
        <f>INDEX(_xlfn.TEXTSPLIT(K8045,"-"),1,2)</f>
        <v>Nov</v>
      </c>
      <c r="X8045" t="str">
        <f>INDEX(_xlfn.TEXTSPLIT(K8045,"-"),1,1)</f>
        <v>14</v>
      </c>
      <c r="Y8045">
        <f>INDEX(months!B:B,MATCH(Sheet1!W8045,months!A:A,0))</f>
        <v>11</v>
      </c>
      <c r="Z8045">
        <f t="shared" si="881"/>
        <v>42322</v>
      </c>
    </row>
    <row r="8046" spans="1:26" x14ac:dyDescent="0.2">
      <c r="A8046" t="s">
        <v>11089</v>
      </c>
      <c r="B8046" t="s">
        <v>3070</v>
      </c>
      <c r="C8046">
        <v>3.1</v>
      </c>
      <c r="D8046">
        <v>47</v>
      </c>
      <c r="E8046" t="s">
        <v>104</v>
      </c>
      <c r="F8046" t="s">
        <v>22</v>
      </c>
      <c r="G8046" t="s">
        <v>23</v>
      </c>
      <c r="H8046" t="s">
        <v>24</v>
      </c>
      <c r="I8046" t="s">
        <v>25</v>
      </c>
      <c r="J8046" t="s">
        <v>1537</v>
      </c>
      <c r="K8046" t="s">
        <v>11084</v>
      </c>
      <c r="L8046" t="s">
        <v>420</v>
      </c>
      <c r="M8046" t="s">
        <v>237</v>
      </c>
      <c r="N8046">
        <f t="shared" si="875"/>
        <v>0</v>
      </c>
      <c r="O8046" t="str">
        <f t="shared" si="876"/>
        <v>No</v>
      </c>
      <c r="P8046">
        <f t="shared" si="877"/>
        <v>0</v>
      </c>
      <c r="Q8046">
        <f t="shared" si="878"/>
        <v>4813937689</v>
      </c>
      <c r="R8046">
        <f t="shared" si="879"/>
        <v>4.1933383153624479</v>
      </c>
      <c r="S8046" t="str">
        <f t="shared" si="880"/>
        <v>Acceptable</v>
      </c>
      <c r="T8046">
        <f>ROUNDUP(C8046,0)</f>
        <v>4</v>
      </c>
      <c r="U8046">
        <f>ROUNDDOWN(C8046,0)</f>
        <v>3</v>
      </c>
      <c r="V8046">
        <f>RIGHT(K8046,2)+2000</f>
        <v>2015</v>
      </c>
      <c r="W8046" t="str">
        <f>INDEX(_xlfn.TEXTSPLIT(K8046,"-"),1,2)</f>
        <v>Nov</v>
      </c>
      <c r="X8046" t="str">
        <f>INDEX(_xlfn.TEXTSPLIT(K8046,"-"),1,1)</f>
        <v>14</v>
      </c>
      <c r="Y8046">
        <f>INDEX(months!B:B,MATCH(Sheet1!W8046,months!A:A,0))</f>
        <v>11</v>
      </c>
      <c r="Z8046">
        <f t="shared" si="881"/>
        <v>42322</v>
      </c>
    </row>
    <row r="8047" spans="1:26" x14ac:dyDescent="0.2">
      <c r="A8047" t="s">
        <v>11090</v>
      </c>
      <c r="B8047" t="s">
        <v>3070</v>
      </c>
      <c r="C8047">
        <v>3.1</v>
      </c>
      <c r="D8047">
        <v>19</v>
      </c>
      <c r="E8047" t="s">
        <v>2243</v>
      </c>
      <c r="F8047" t="s">
        <v>775</v>
      </c>
      <c r="G8047" t="s">
        <v>23</v>
      </c>
      <c r="H8047" t="s">
        <v>24</v>
      </c>
      <c r="I8047" t="s">
        <v>25</v>
      </c>
      <c r="J8047" t="s">
        <v>2673</v>
      </c>
      <c r="K8047" t="s">
        <v>3521</v>
      </c>
      <c r="L8047" t="s">
        <v>167</v>
      </c>
      <c r="M8047" t="s">
        <v>60</v>
      </c>
      <c r="N8047">
        <f t="shared" si="875"/>
        <v>0</v>
      </c>
      <c r="O8047" t="str">
        <f t="shared" si="876"/>
        <v>No</v>
      </c>
      <c r="P8047">
        <f t="shared" si="877"/>
        <v>0</v>
      </c>
      <c r="Q8047">
        <f t="shared" si="878"/>
        <v>4813937689</v>
      </c>
      <c r="R8047">
        <f t="shared" si="879"/>
        <v>4.1933383153624479</v>
      </c>
      <c r="S8047" t="str">
        <f t="shared" si="880"/>
        <v>Acceptable</v>
      </c>
      <c r="T8047">
        <f>ROUNDUP(C8047,0)</f>
        <v>4</v>
      </c>
      <c r="U8047">
        <f>ROUNDDOWN(C8047,0)</f>
        <v>3</v>
      </c>
      <c r="V8047">
        <f>RIGHT(K8047,2)+2000</f>
        <v>2017</v>
      </c>
      <c r="W8047" t="str">
        <f>INDEX(_xlfn.TEXTSPLIT(K8047,"-"),1,2)</f>
        <v>May</v>
      </c>
      <c r="X8047" t="str">
        <f>INDEX(_xlfn.TEXTSPLIT(K8047,"-"),1,1)</f>
        <v>9</v>
      </c>
      <c r="Y8047">
        <f>INDEX(months!B:B,MATCH(Sheet1!W8047,months!A:A,0))</f>
        <v>5</v>
      </c>
      <c r="Z8047">
        <f t="shared" si="881"/>
        <v>42864</v>
      </c>
    </row>
    <row r="8048" spans="1:26" x14ac:dyDescent="0.2">
      <c r="A8048" t="s">
        <v>11091</v>
      </c>
      <c r="B8048" t="s">
        <v>5248</v>
      </c>
      <c r="C8048">
        <v>3.3</v>
      </c>
      <c r="D8048">
        <v>439</v>
      </c>
      <c r="E8048" t="s">
        <v>223</v>
      </c>
      <c r="F8048" t="s">
        <v>57</v>
      </c>
      <c r="G8048" t="s">
        <v>23</v>
      </c>
      <c r="H8048" t="s">
        <v>24</v>
      </c>
      <c r="I8048" t="s">
        <v>25</v>
      </c>
      <c r="J8048" t="s">
        <v>5249</v>
      </c>
      <c r="K8048" t="s">
        <v>11092</v>
      </c>
      <c r="L8048" t="s">
        <v>11093</v>
      </c>
      <c r="M8048" t="s">
        <v>86</v>
      </c>
      <c r="N8048">
        <f t="shared" si="875"/>
        <v>0</v>
      </c>
      <c r="O8048" t="str">
        <f t="shared" si="876"/>
        <v>No</v>
      </c>
      <c r="P8048">
        <f t="shared" si="877"/>
        <v>0</v>
      </c>
      <c r="Q8048">
        <f t="shared" si="878"/>
        <v>4813937689</v>
      </c>
      <c r="R8048">
        <f t="shared" si="879"/>
        <v>4.1933383153624479</v>
      </c>
      <c r="S8048" t="str">
        <f t="shared" si="880"/>
        <v>Acceptable</v>
      </c>
      <c r="T8048">
        <f>ROUNDUP(C8048,0)</f>
        <v>4</v>
      </c>
      <c r="U8048">
        <f>ROUNDDOWN(C8048,0)</f>
        <v>3</v>
      </c>
      <c r="V8048">
        <f>RIGHT(K8048,2)+2000</f>
        <v>2016</v>
      </c>
      <c r="W8048" t="str">
        <f>INDEX(_xlfn.TEXTSPLIT(K8048,"-"),1,2)</f>
        <v>Mar</v>
      </c>
      <c r="X8048" t="str">
        <f>INDEX(_xlfn.TEXTSPLIT(K8048,"-"),1,1)</f>
        <v>4</v>
      </c>
      <c r="Y8048">
        <f>INDEX(months!B:B,MATCH(Sheet1!W8048,months!A:A,0))</f>
        <v>3</v>
      </c>
      <c r="Z8048">
        <f t="shared" si="881"/>
        <v>42433</v>
      </c>
    </row>
    <row r="8049" spans="1:26" x14ac:dyDescent="0.2">
      <c r="A8049" t="s">
        <v>11094</v>
      </c>
      <c r="B8049" t="s">
        <v>556</v>
      </c>
      <c r="C8049">
        <v>3.9</v>
      </c>
      <c r="D8049">
        <v>10</v>
      </c>
      <c r="E8049" t="s">
        <v>590</v>
      </c>
      <c r="F8049" t="s">
        <v>1199</v>
      </c>
      <c r="G8049" t="s">
        <v>23</v>
      </c>
      <c r="H8049" t="s">
        <v>24</v>
      </c>
      <c r="I8049" t="s">
        <v>25</v>
      </c>
      <c r="J8049" t="s">
        <v>557</v>
      </c>
      <c r="K8049" t="s">
        <v>3463</v>
      </c>
      <c r="L8049" t="s">
        <v>157</v>
      </c>
      <c r="M8049" t="s">
        <v>86</v>
      </c>
      <c r="N8049">
        <f t="shared" si="875"/>
        <v>0</v>
      </c>
      <c r="O8049" t="str">
        <f t="shared" si="876"/>
        <v>No</v>
      </c>
      <c r="P8049">
        <f t="shared" si="877"/>
        <v>0</v>
      </c>
      <c r="Q8049">
        <f t="shared" si="878"/>
        <v>4813937689</v>
      </c>
      <c r="R8049">
        <f t="shared" si="879"/>
        <v>4.1933383153624479</v>
      </c>
      <c r="S8049" t="str">
        <f t="shared" si="880"/>
        <v>Acceptable</v>
      </c>
      <c r="T8049">
        <f>ROUNDUP(C8049,0)</f>
        <v>4</v>
      </c>
      <c r="U8049">
        <f>ROUNDDOWN(C8049,0)</f>
        <v>3</v>
      </c>
      <c r="V8049">
        <f>RIGHT(K8049,2)+2000</f>
        <v>2018</v>
      </c>
      <c r="W8049" t="str">
        <f>INDEX(_xlfn.TEXTSPLIT(K8049,"-"),1,2)</f>
        <v>Mar</v>
      </c>
      <c r="X8049" t="str">
        <f>INDEX(_xlfn.TEXTSPLIT(K8049,"-"),1,1)</f>
        <v>14</v>
      </c>
      <c r="Y8049">
        <f>INDEX(months!B:B,MATCH(Sheet1!W8049,months!A:A,0))</f>
        <v>3</v>
      </c>
      <c r="Z8049">
        <f t="shared" si="881"/>
        <v>43173</v>
      </c>
    </row>
    <row r="8050" spans="1:26" x14ac:dyDescent="0.2">
      <c r="A8050" t="s">
        <v>11095</v>
      </c>
      <c r="B8050" t="s">
        <v>3070</v>
      </c>
      <c r="C8050">
        <v>3.4</v>
      </c>
      <c r="D8050">
        <v>12</v>
      </c>
      <c r="E8050" t="s">
        <v>159</v>
      </c>
      <c r="F8050" t="s">
        <v>775</v>
      </c>
      <c r="G8050" t="s">
        <v>23</v>
      </c>
      <c r="H8050" t="s">
        <v>24</v>
      </c>
      <c r="I8050" t="s">
        <v>25</v>
      </c>
      <c r="J8050" t="s">
        <v>2673</v>
      </c>
      <c r="K8050" t="s">
        <v>8049</v>
      </c>
      <c r="L8050" t="s">
        <v>11096</v>
      </c>
      <c r="M8050" t="s">
        <v>86</v>
      </c>
      <c r="N8050">
        <f t="shared" si="875"/>
        <v>0</v>
      </c>
      <c r="O8050" t="str">
        <f t="shared" si="876"/>
        <v>No</v>
      </c>
      <c r="P8050">
        <f t="shared" si="877"/>
        <v>0</v>
      </c>
      <c r="Q8050">
        <f t="shared" si="878"/>
        <v>4813937689</v>
      </c>
      <c r="R8050">
        <f t="shared" si="879"/>
        <v>4.1933383153624479</v>
      </c>
      <c r="S8050" t="str">
        <f t="shared" si="880"/>
        <v>Acceptable</v>
      </c>
      <c r="T8050">
        <f>ROUNDUP(C8050,0)</f>
        <v>4</v>
      </c>
      <c r="U8050">
        <f>ROUNDDOWN(C8050,0)</f>
        <v>3</v>
      </c>
      <c r="V8050">
        <f>RIGHT(K8050,2)+2000</f>
        <v>2017</v>
      </c>
      <c r="W8050" t="str">
        <f>INDEX(_xlfn.TEXTSPLIT(K8050,"-"),1,2)</f>
        <v>Sep</v>
      </c>
      <c r="X8050" t="str">
        <f>INDEX(_xlfn.TEXTSPLIT(K8050,"-"),1,1)</f>
        <v>15</v>
      </c>
      <c r="Y8050">
        <f>INDEX(months!B:B,MATCH(Sheet1!W8050,months!A:A,0))</f>
        <v>9</v>
      </c>
      <c r="Z8050">
        <f t="shared" si="881"/>
        <v>42993</v>
      </c>
    </row>
    <row r="8051" spans="1:26" x14ac:dyDescent="0.2">
      <c r="A8051" t="s">
        <v>11097</v>
      </c>
      <c r="B8051" t="s">
        <v>3070</v>
      </c>
      <c r="C8051">
        <v>3.9</v>
      </c>
      <c r="D8051">
        <v>13</v>
      </c>
      <c r="E8051" t="s">
        <v>83</v>
      </c>
      <c r="F8051" t="s">
        <v>775</v>
      </c>
      <c r="G8051" t="s">
        <v>23</v>
      </c>
      <c r="H8051" t="s">
        <v>24</v>
      </c>
      <c r="I8051" t="s">
        <v>25</v>
      </c>
      <c r="J8051" t="s">
        <v>2673</v>
      </c>
      <c r="K8051" t="s">
        <v>8294</v>
      </c>
      <c r="L8051" t="s">
        <v>9188</v>
      </c>
      <c r="M8051" t="s">
        <v>72</v>
      </c>
      <c r="N8051">
        <f t="shared" si="875"/>
        <v>0</v>
      </c>
      <c r="O8051" t="str">
        <f t="shared" si="876"/>
        <v>No</v>
      </c>
      <c r="P8051">
        <f t="shared" si="877"/>
        <v>0</v>
      </c>
      <c r="Q8051">
        <f t="shared" si="878"/>
        <v>4813937689</v>
      </c>
      <c r="R8051">
        <f t="shared" si="879"/>
        <v>4.1933383153624479</v>
      </c>
      <c r="S8051" t="str">
        <f t="shared" si="880"/>
        <v>Acceptable</v>
      </c>
      <c r="T8051">
        <f>ROUNDUP(C8051,0)</f>
        <v>4</v>
      </c>
      <c r="U8051">
        <f>ROUNDDOWN(C8051,0)</f>
        <v>3</v>
      </c>
      <c r="V8051">
        <f>RIGHT(K8051,2)+2000</f>
        <v>2016</v>
      </c>
      <c r="W8051" t="str">
        <f>INDEX(_xlfn.TEXTSPLIT(K8051,"-"),1,2)</f>
        <v>May</v>
      </c>
      <c r="X8051" t="str">
        <f>INDEX(_xlfn.TEXTSPLIT(K8051,"-"),1,1)</f>
        <v>30</v>
      </c>
      <c r="Y8051">
        <f>INDEX(months!B:B,MATCH(Sheet1!W8051,months!A:A,0))</f>
        <v>5</v>
      </c>
      <c r="Z8051">
        <f t="shared" si="881"/>
        <v>42520</v>
      </c>
    </row>
    <row r="8052" spans="1:26" x14ac:dyDescent="0.2">
      <c r="A8052" t="s">
        <v>11098</v>
      </c>
      <c r="B8052" t="s">
        <v>556</v>
      </c>
      <c r="C8052">
        <v>4.4000000000000004</v>
      </c>
      <c r="D8052">
        <v>21</v>
      </c>
      <c r="E8052" t="s">
        <v>93</v>
      </c>
      <c r="F8052" t="s">
        <v>775</v>
      </c>
      <c r="G8052" t="s">
        <v>23</v>
      </c>
      <c r="H8052" t="s">
        <v>24</v>
      </c>
      <c r="I8052" t="s">
        <v>25</v>
      </c>
      <c r="J8052" t="s">
        <v>557</v>
      </c>
      <c r="K8052" t="s">
        <v>357</v>
      </c>
      <c r="L8052" t="s">
        <v>11099</v>
      </c>
      <c r="M8052" t="s">
        <v>274</v>
      </c>
      <c r="N8052">
        <f t="shared" si="875"/>
        <v>0</v>
      </c>
      <c r="O8052" t="str">
        <f t="shared" si="876"/>
        <v>No</v>
      </c>
      <c r="P8052">
        <f t="shared" si="877"/>
        <v>0</v>
      </c>
      <c r="Q8052">
        <f t="shared" si="878"/>
        <v>4813937689</v>
      </c>
      <c r="R8052">
        <f t="shared" si="879"/>
        <v>4.1933383153624479</v>
      </c>
      <c r="S8052" t="str">
        <f t="shared" si="880"/>
        <v>Acceptable</v>
      </c>
      <c r="T8052">
        <f>ROUNDUP(C8052,0)</f>
        <v>5</v>
      </c>
      <c r="U8052">
        <f>ROUNDDOWN(C8052,0)</f>
        <v>4</v>
      </c>
      <c r="V8052">
        <f>RIGHT(K8052,2)+2000</f>
        <v>2018</v>
      </c>
      <c r="W8052" t="str">
        <f>INDEX(_xlfn.TEXTSPLIT(K8052,"-"),1,2)</f>
        <v>Jul</v>
      </c>
      <c r="X8052" t="str">
        <f>INDEX(_xlfn.TEXTSPLIT(K8052,"-"),1,1)</f>
        <v>25</v>
      </c>
      <c r="Y8052">
        <f>INDEX(months!B:B,MATCH(Sheet1!W8052,months!A:A,0))</f>
        <v>7</v>
      </c>
      <c r="Z8052">
        <f t="shared" si="881"/>
        <v>43306</v>
      </c>
    </row>
    <row r="8053" spans="1:26" x14ac:dyDescent="0.2">
      <c r="A8053" t="s">
        <v>11100</v>
      </c>
      <c r="B8053" t="s">
        <v>3070</v>
      </c>
      <c r="C8053">
        <v>3.9</v>
      </c>
      <c r="D8053">
        <v>11</v>
      </c>
      <c r="E8053" t="s">
        <v>256</v>
      </c>
      <c r="F8053" t="s">
        <v>1199</v>
      </c>
      <c r="G8053" t="s">
        <v>649</v>
      </c>
      <c r="H8053" t="s">
        <v>650</v>
      </c>
      <c r="I8053" t="s">
        <v>25</v>
      </c>
      <c r="J8053" t="s">
        <v>1303</v>
      </c>
      <c r="K8053" t="s">
        <v>797</v>
      </c>
      <c r="L8053" t="s">
        <v>1398</v>
      </c>
      <c r="M8053" t="s">
        <v>81</v>
      </c>
      <c r="N8053">
        <f t="shared" si="875"/>
        <v>0</v>
      </c>
      <c r="O8053" t="str">
        <f t="shared" si="876"/>
        <v>No</v>
      </c>
      <c r="P8053">
        <f t="shared" si="877"/>
        <v>0</v>
      </c>
      <c r="Q8053">
        <f t="shared" si="878"/>
        <v>4813937689</v>
      </c>
      <c r="R8053">
        <f t="shared" si="879"/>
        <v>4.1933383153624479</v>
      </c>
      <c r="S8053" t="str">
        <f t="shared" si="880"/>
        <v>Acceptable</v>
      </c>
      <c r="T8053">
        <f>ROUNDUP(C8053,0)</f>
        <v>4</v>
      </c>
      <c r="U8053">
        <f>ROUNDDOWN(C8053,0)</f>
        <v>3</v>
      </c>
      <c r="V8053">
        <f>RIGHT(K8053,2)+2000</f>
        <v>2018</v>
      </c>
      <c r="W8053" t="str">
        <f>INDEX(_xlfn.TEXTSPLIT(K8053,"-"),1,2)</f>
        <v>Jul</v>
      </c>
      <c r="X8053" t="str">
        <f>INDEX(_xlfn.TEXTSPLIT(K8053,"-"),1,1)</f>
        <v>21</v>
      </c>
      <c r="Y8053">
        <f>INDEX(months!B:B,MATCH(Sheet1!W8053,months!A:A,0))</f>
        <v>7</v>
      </c>
      <c r="Z8053">
        <f t="shared" si="881"/>
        <v>43302</v>
      </c>
    </row>
    <row r="8054" spans="1:26" x14ac:dyDescent="0.2">
      <c r="A8054" t="s">
        <v>11101</v>
      </c>
      <c r="B8054" t="s">
        <v>4310</v>
      </c>
      <c r="C8054">
        <v>3.7</v>
      </c>
      <c r="D8054">
        <v>818</v>
      </c>
      <c r="E8054" t="s">
        <v>1410</v>
      </c>
      <c r="F8054" t="s">
        <v>50</v>
      </c>
      <c r="G8054" t="s">
        <v>23</v>
      </c>
      <c r="H8054" t="s">
        <v>24</v>
      </c>
      <c r="I8054" t="s">
        <v>25</v>
      </c>
      <c r="J8054" t="s">
        <v>2718</v>
      </c>
      <c r="K8054" t="s">
        <v>3873</v>
      </c>
      <c r="L8054" t="s">
        <v>11102</v>
      </c>
      <c r="M8054" t="s">
        <v>86</v>
      </c>
      <c r="N8054">
        <f t="shared" si="875"/>
        <v>0</v>
      </c>
      <c r="O8054" t="str">
        <f t="shared" si="876"/>
        <v>No</v>
      </c>
      <c r="P8054">
        <f t="shared" si="877"/>
        <v>0</v>
      </c>
      <c r="Q8054">
        <f t="shared" si="878"/>
        <v>4813937689</v>
      </c>
      <c r="R8054">
        <f t="shared" si="879"/>
        <v>4.1933383153624479</v>
      </c>
      <c r="S8054" t="str">
        <f t="shared" si="880"/>
        <v>Acceptable</v>
      </c>
      <c r="T8054">
        <f>ROUNDUP(C8054,0)</f>
        <v>4</v>
      </c>
      <c r="U8054">
        <f>ROUNDDOWN(C8054,0)</f>
        <v>3</v>
      </c>
      <c r="V8054">
        <f>RIGHT(K8054,2)+2000</f>
        <v>2016</v>
      </c>
      <c r="W8054" t="str">
        <f>INDEX(_xlfn.TEXTSPLIT(K8054,"-"),1,2)</f>
        <v>Jun</v>
      </c>
      <c r="X8054" t="str">
        <f>INDEX(_xlfn.TEXTSPLIT(K8054,"-"),1,1)</f>
        <v>8</v>
      </c>
      <c r="Y8054">
        <f>INDEX(months!B:B,MATCH(Sheet1!W8054,months!A:A,0))</f>
        <v>6</v>
      </c>
      <c r="Z8054">
        <f t="shared" si="881"/>
        <v>42529</v>
      </c>
    </row>
    <row r="8055" spans="1:26" x14ac:dyDescent="0.2">
      <c r="A8055" t="s">
        <v>11103</v>
      </c>
      <c r="B8055" t="s">
        <v>3070</v>
      </c>
      <c r="C8055">
        <v>4.5</v>
      </c>
      <c r="D8055">
        <v>4</v>
      </c>
      <c r="E8055" t="s">
        <v>374</v>
      </c>
      <c r="F8055" t="s">
        <v>1199</v>
      </c>
      <c r="G8055" t="s">
        <v>23</v>
      </c>
      <c r="H8055" t="s">
        <v>24</v>
      </c>
      <c r="I8055" t="s">
        <v>25</v>
      </c>
      <c r="J8055" t="s">
        <v>2673</v>
      </c>
      <c r="K8055" t="s">
        <v>362</v>
      </c>
      <c r="L8055" t="s">
        <v>11096</v>
      </c>
      <c r="M8055" t="s">
        <v>81</v>
      </c>
      <c r="N8055">
        <f t="shared" si="875"/>
        <v>0</v>
      </c>
      <c r="O8055" t="str">
        <f t="shared" si="876"/>
        <v>No</v>
      </c>
      <c r="P8055">
        <f t="shared" si="877"/>
        <v>0</v>
      </c>
      <c r="Q8055">
        <f t="shared" si="878"/>
        <v>4813937689</v>
      </c>
      <c r="R8055">
        <f t="shared" si="879"/>
        <v>4.1933383153624479</v>
      </c>
      <c r="S8055" t="str">
        <f t="shared" si="880"/>
        <v>Acceptable</v>
      </c>
      <c r="T8055">
        <f>ROUNDUP(C8055,0)</f>
        <v>5</v>
      </c>
      <c r="U8055">
        <f>ROUNDDOWN(C8055,0)</f>
        <v>4</v>
      </c>
      <c r="V8055">
        <f>RIGHT(K8055,2)+2000</f>
        <v>2018</v>
      </c>
      <c r="W8055" t="str">
        <f>INDEX(_xlfn.TEXTSPLIT(K8055,"-"),1,2)</f>
        <v>Jun</v>
      </c>
      <c r="X8055" t="str">
        <f>INDEX(_xlfn.TEXTSPLIT(K8055,"-"),1,1)</f>
        <v>21</v>
      </c>
      <c r="Y8055">
        <f>INDEX(months!B:B,MATCH(Sheet1!W8055,months!A:A,0))</f>
        <v>6</v>
      </c>
      <c r="Z8055">
        <f t="shared" si="881"/>
        <v>43272</v>
      </c>
    </row>
    <row r="8056" spans="1:26" x14ac:dyDescent="0.2">
      <c r="A8056" t="s">
        <v>11104</v>
      </c>
      <c r="B8056" t="s">
        <v>4801</v>
      </c>
      <c r="C8056">
        <v>4.7</v>
      </c>
      <c r="D8056">
        <v>42</v>
      </c>
      <c r="E8056" t="s">
        <v>190</v>
      </c>
      <c r="F8056" t="s">
        <v>101</v>
      </c>
      <c r="G8056" t="s">
        <v>23</v>
      </c>
      <c r="H8056" t="s">
        <v>24</v>
      </c>
      <c r="I8056" t="s">
        <v>25</v>
      </c>
      <c r="J8056" t="s">
        <v>4802</v>
      </c>
      <c r="K8056" t="s">
        <v>7594</v>
      </c>
      <c r="L8056" t="s">
        <v>11105</v>
      </c>
      <c r="M8056" t="s">
        <v>86</v>
      </c>
      <c r="N8056">
        <f t="shared" si="875"/>
        <v>0</v>
      </c>
      <c r="O8056" t="str">
        <f t="shared" si="876"/>
        <v>No</v>
      </c>
      <c r="P8056">
        <f t="shared" si="877"/>
        <v>0</v>
      </c>
      <c r="Q8056">
        <f t="shared" si="878"/>
        <v>4813937689</v>
      </c>
      <c r="R8056">
        <f t="shared" si="879"/>
        <v>4.1933383153624479</v>
      </c>
      <c r="S8056" t="str">
        <f t="shared" si="880"/>
        <v>Acceptable</v>
      </c>
      <c r="T8056">
        <f>ROUNDUP(C8056,0)</f>
        <v>5</v>
      </c>
      <c r="U8056">
        <f>ROUNDDOWN(C8056,0)</f>
        <v>4</v>
      </c>
      <c r="V8056">
        <f>RIGHT(K8056,2)+2000</f>
        <v>2017</v>
      </c>
      <c r="W8056" t="str">
        <f>INDEX(_xlfn.TEXTSPLIT(K8056,"-"),1,2)</f>
        <v>May</v>
      </c>
      <c r="X8056" t="str">
        <f>INDEX(_xlfn.TEXTSPLIT(K8056,"-"),1,1)</f>
        <v>10</v>
      </c>
      <c r="Y8056">
        <f>INDEX(months!B:B,MATCH(Sheet1!W8056,months!A:A,0))</f>
        <v>5</v>
      </c>
      <c r="Z8056">
        <f t="shared" si="881"/>
        <v>42865</v>
      </c>
    </row>
    <row r="8057" spans="1:26" x14ac:dyDescent="0.2">
      <c r="A8057" t="s">
        <v>11106</v>
      </c>
      <c r="B8057" t="s">
        <v>2518</v>
      </c>
      <c r="D8057">
        <v>6</v>
      </c>
      <c r="E8057" t="s">
        <v>159</v>
      </c>
      <c r="F8057" t="s">
        <v>1199</v>
      </c>
      <c r="G8057" t="s">
        <v>23</v>
      </c>
      <c r="H8057" t="s">
        <v>24</v>
      </c>
      <c r="I8057" t="s">
        <v>25</v>
      </c>
      <c r="J8057" t="s">
        <v>2519</v>
      </c>
      <c r="K8057" t="s">
        <v>6896</v>
      </c>
      <c r="L8057" t="s">
        <v>170</v>
      </c>
      <c r="M8057" t="s">
        <v>86</v>
      </c>
      <c r="N8057">
        <f t="shared" si="875"/>
        <v>0</v>
      </c>
      <c r="O8057" t="str">
        <f t="shared" si="876"/>
        <v>No</v>
      </c>
      <c r="P8057">
        <f t="shared" si="877"/>
        <v>0</v>
      </c>
      <c r="Q8057">
        <f t="shared" si="878"/>
        <v>4813937689</v>
      </c>
      <c r="R8057">
        <f t="shared" si="879"/>
        <v>4.1933383153624479</v>
      </c>
      <c r="S8057" t="str">
        <f t="shared" si="880"/>
        <v>Acceptable</v>
      </c>
      <c r="T8057">
        <f>ROUNDUP(C8057,0)</f>
        <v>0</v>
      </c>
      <c r="U8057">
        <f>ROUNDDOWN(C8057,0)</f>
        <v>0</v>
      </c>
      <c r="V8057">
        <f>RIGHT(K8057,2)+2000</f>
        <v>2017</v>
      </c>
      <c r="W8057" t="str">
        <f>INDEX(_xlfn.TEXTSPLIT(K8057,"-"),1,2)</f>
        <v>Jun</v>
      </c>
      <c r="X8057" t="str">
        <f>INDEX(_xlfn.TEXTSPLIT(K8057,"-"),1,1)</f>
        <v>2</v>
      </c>
      <c r="Y8057">
        <f>INDEX(months!B:B,MATCH(Sheet1!W8057,months!A:A,0))</f>
        <v>6</v>
      </c>
      <c r="Z8057">
        <f t="shared" si="881"/>
        <v>42888</v>
      </c>
    </row>
    <row r="8058" spans="1:26" x14ac:dyDescent="0.2">
      <c r="A8058" t="s">
        <v>11107</v>
      </c>
      <c r="B8058" t="s">
        <v>2518</v>
      </c>
      <c r="C8058">
        <v>4.5999999999999996</v>
      </c>
      <c r="D8058">
        <v>147</v>
      </c>
      <c r="E8058" t="s">
        <v>347</v>
      </c>
      <c r="F8058" t="s">
        <v>22</v>
      </c>
      <c r="G8058" t="s">
        <v>23</v>
      </c>
      <c r="H8058" t="s">
        <v>24</v>
      </c>
      <c r="I8058" t="s">
        <v>25</v>
      </c>
      <c r="J8058" t="s">
        <v>2519</v>
      </c>
      <c r="K8058" t="s">
        <v>7130</v>
      </c>
      <c r="L8058" t="s">
        <v>236</v>
      </c>
      <c r="M8058" t="s">
        <v>86</v>
      </c>
      <c r="N8058">
        <f t="shared" si="875"/>
        <v>0</v>
      </c>
      <c r="O8058" t="str">
        <f t="shared" si="876"/>
        <v>No</v>
      </c>
      <c r="P8058">
        <f t="shared" si="877"/>
        <v>0</v>
      </c>
      <c r="Q8058">
        <f t="shared" si="878"/>
        <v>4813937689</v>
      </c>
      <c r="R8058">
        <f t="shared" si="879"/>
        <v>4.1933383153624479</v>
      </c>
      <c r="S8058" t="str">
        <f t="shared" si="880"/>
        <v>Acceptable</v>
      </c>
      <c r="T8058">
        <f>ROUNDUP(C8058,0)</f>
        <v>5</v>
      </c>
      <c r="U8058">
        <f>ROUNDDOWN(C8058,0)</f>
        <v>4</v>
      </c>
      <c r="V8058">
        <f>RIGHT(K8058,2)+2000</f>
        <v>2017</v>
      </c>
      <c r="W8058" t="str">
        <f>INDEX(_xlfn.TEXTSPLIT(K8058,"-"),1,2)</f>
        <v>May</v>
      </c>
      <c r="X8058" t="str">
        <f>INDEX(_xlfn.TEXTSPLIT(K8058,"-"),1,1)</f>
        <v>2</v>
      </c>
      <c r="Y8058">
        <f>INDEX(months!B:B,MATCH(Sheet1!W8058,months!A:A,0))</f>
        <v>5</v>
      </c>
      <c r="Z8058">
        <f t="shared" si="881"/>
        <v>42857</v>
      </c>
    </row>
    <row r="8059" spans="1:26" x14ac:dyDescent="0.2">
      <c r="A8059" t="s">
        <v>11108</v>
      </c>
      <c r="B8059" t="s">
        <v>556</v>
      </c>
      <c r="D8059">
        <v>0</v>
      </c>
      <c r="E8059" t="s">
        <v>1977</v>
      </c>
      <c r="F8059" t="s">
        <v>1230</v>
      </c>
      <c r="G8059" t="s">
        <v>23</v>
      </c>
      <c r="H8059" t="s">
        <v>24</v>
      </c>
      <c r="I8059" t="s">
        <v>25</v>
      </c>
      <c r="J8059" t="s">
        <v>557</v>
      </c>
      <c r="K8059" t="s">
        <v>1613</v>
      </c>
      <c r="L8059" t="s">
        <v>59</v>
      </c>
      <c r="M8059" t="s">
        <v>86</v>
      </c>
      <c r="N8059">
        <f t="shared" si="875"/>
        <v>0</v>
      </c>
      <c r="O8059" t="str">
        <f t="shared" si="876"/>
        <v>No</v>
      </c>
      <c r="P8059">
        <f t="shared" si="877"/>
        <v>0</v>
      </c>
      <c r="Q8059">
        <f t="shared" si="878"/>
        <v>4813937689</v>
      </c>
      <c r="R8059">
        <f t="shared" si="879"/>
        <v>4.1933383153624479</v>
      </c>
      <c r="S8059" t="str">
        <f t="shared" si="880"/>
        <v>Acceptable</v>
      </c>
      <c r="T8059">
        <f>ROUNDUP(C8059,0)</f>
        <v>0</v>
      </c>
      <c r="U8059">
        <f>ROUNDDOWN(C8059,0)</f>
        <v>0</v>
      </c>
      <c r="V8059">
        <f>RIGHT(K8059,2)+2000</f>
        <v>2018</v>
      </c>
      <c r="W8059" t="str">
        <f>INDEX(_xlfn.TEXTSPLIT(K8059,"-"),1,2)</f>
        <v>Jun</v>
      </c>
      <c r="X8059" t="str">
        <f>INDEX(_xlfn.TEXTSPLIT(K8059,"-"),1,1)</f>
        <v>11</v>
      </c>
      <c r="Y8059">
        <f>INDEX(months!B:B,MATCH(Sheet1!W8059,months!A:A,0))</f>
        <v>6</v>
      </c>
      <c r="Z8059">
        <f t="shared" si="881"/>
        <v>43262</v>
      </c>
    </row>
    <row r="8060" spans="1:26" x14ac:dyDescent="0.2">
      <c r="A8060" t="s">
        <v>11109</v>
      </c>
      <c r="B8060" t="s">
        <v>2518</v>
      </c>
      <c r="C8060">
        <v>5</v>
      </c>
      <c r="D8060">
        <v>103</v>
      </c>
      <c r="E8060" t="s">
        <v>1113</v>
      </c>
      <c r="F8060" t="s">
        <v>101</v>
      </c>
      <c r="G8060" t="s">
        <v>23</v>
      </c>
      <c r="H8060" t="s">
        <v>24</v>
      </c>
      <c r="I8060" t="s">
        <v>25</v>
      </c>
      <c r="J8060" t="s">
        <v>2519</v>
      </c>
      <c r="K8060" t="s">
        <v>368</v>
      </c>
      <c r="L8060" t="s">
        <v>5433</v>
      </c>
      <c r="M8060" t="s">
        <v>81</v>
      </c>
      <c r="N8060">
        <f t="shared" si="875"/>
        <v>0</v>
      </c>
      <c r="O8060" t="str">
        <f t="shared" si="876"/>
        <v>No</v>
      </c>
      <c r="P8060">
        <f t="shared" si="877"/>
        <v>0</v>
      </c>
      <c r="Q8060">
        <f t="shared" si="878"/>
        <v>4813937689</v>
      </c>
      <c r="R8060">
        <f t="shared" si="879"/>
        <v>4.1933383153624479</v>
      </c>
      <c r="S8060" t="str">
        <f t="shared" si="880"/>
        <v>Acceptable</v>
      </c>
      <c r="T8060">
        <f>ROUNDUP(C8060,0)</f>
        <v>5</v>
      </c>
      <c r="U8060">
        <f>ROUNDDOWN(C8060,0)</f>
        <v>5</v>
      </c>
      <c r="V8060">
        <f>RIGHT(K8060,2)+2000</f>
        <v>2017</v>
      </c>
      <c r="W8060" t="str">
        <f>INDEX(_xlfn.TEXTSPLIT(K8060,"-"),1,2)</f>
        <v>Sep</v>
      </c>
      <c r="X8060" t="str">
        <f>INDEX(_xlfn.TEXTSPLIT(K8060,"-"),1,1)</f>
        <v>12</v>
      </c>
      <c r="Y8060">
        <f>INDEX(months!B:B,MATCH(Sheet1!W8060,months!A:A,0))</f>
        <v>9</v>
      </c>
      <c r="Z8060">
        <f t="shared" si="881"/>
        <v>42990</v>
      </c>
    </row>
    <row r="8061" spans="1:26" x14ac:dyDescent="0.2">
      <c r="A8061" t="s">
        <v>11110</v>
      </c>
      <c r="B8061" t="s">
        <v>3070</v>
      </c>
      <c r="C8061">
        <v>3</v>
      </c>
      <c r="D8061">
        <v>2</v>
      </c>
      <c r="E8061" t="s">
        <v>69</v>
      </c>
      <c r="F8061" t="s">
        <v>1010</v>
      </c>
      <c r="G8061" t="s">
        <v>23</v>
      </c>
      <c r="H8061" t="s">
        <v>24</v>
      </c>
      <c r="I8061" t="s">
        <v>25</v>
      </c>
      <c r="J8061" t="s">
        <v>1537</v>
      </c>
      <c r="K8061" t="s">
        <v>1680</v>
      </c>
      <c r="L8061" t="s">
        <v>220</v>
      </c>
      <c r="M8061" t="s">
        <v>86</v>
      </c>
      <c r="N8061">
        <f t="shared" si="875"/>
        <v>0</v>
      </c>
      <c r="O8061" t="str">
        <f t="shared" si="876"/>
        <v>No</v>
      </c>
      <c r="P8061">
        <f t="shared" si="877"/>
        <v>0</v>
      </c>
      <c r="Q8061">
        <f t="shared" si="878"/>
        <v>4813937689</v>
      </c>
      <c r="R8061">
        <f t="shared" si="879"/>
        <v>4.1933383153624479</v>
      </c>
      <c r="S8061" t="str">
        <f t="shared" si="880"/>
        <v>Acceptable</v>
      </c>
      <c r="T8061">
        <f>ROUNDUP(C8061,0)</f>
        <v>3</v>
      </c>
      <c r="U8061">
        <f>ROUNDDOWN(C8061,0)</f>
        <v>3</v>
      </c>
      <c r="V8061">
        <f>RIGHT(K8061,2)+2000</f>
        <v>2017</v>
      </c>
      <c r="W8061" t="str">
        <f>INDEX(_xlfn.TEXTSPLIT(K8061,"-"),1,2)</f>
        <v>Dec</v>
      </c>
      <c r="X8061" t="str">
        <f>INDEX(_xlfn.TEXTSPLIT(K8061,"-"),1,1)</f>
        <v>14</v>
      </c>
      <c r="Y8061">
        <f>INDEX(months!B:B,MATCH(Sheet1!W8061,months!A:A,0))</f>
        <v>12</v>
      </c>
      <c r="Z8061">
        <f t="shared" si="881"/>
        <v>43083</v>
      </c>
    </row>
    <row r="8062" spans="1:26" x14ac:dyDescent="0.2">
      <c r="A8062" t="s">
        <v>11111</v>
      </c>
      <c r="B8062" t="s">
        <v>4950</v>
      </c>
      <c r="D8062">
        <v>3</v>
      </c>
      <c r="E8062" t="s">
        <v>172</v>
      </c>
      <c r="F8062" t="s">
        <v>1010</v>
      </c>
      <c r="G8062" t="s">
        <v>23</v>
      </c>
      <c r="H8062" t="s">
        <v>24</v>
      </c>
      <c r="I8062" t="s">
        <v>25</v>
      </c>
      <c r="J8062" t="s">
        <v>4951</v>
      </c>
      <c r="K8062" t="s">
        <v>115</v>
      </c>
      <c r="L8062" t="s">
        <v>2044</v>
      </c>
      <c r="M8062" t="s">
        <v>81</v>
      </c>
      <c r="N8062">
        <f t="shared" si="875"/>
        <v>0</v>
      </c>
      <c r="O8062" t="str">
        <f t="shared" si="876"/>
        <v>No</v>
      </c>
      <c r="P8062">
        <f t="shared" si="877"/>
        <v>0</v>
      </c>
      <c r="Q8062">
        <f t="shared" si="878"/>
        <v>4813937689</v>
      </c>
      <c r="R8062">
        <f t="shared" si="879"/>
        <v>4.1933383153624479</v>
      </c>
      <c r="S8062" t="str">
        <f t="shared" si="880"/>
        <v>Acceptable</v>
      </c>
      <c r="T8062">
        <f>ROUNDUP(C8062,0)</f>
        <v>0</v>
      </c>
      <c r="U8062">
        <f>ROUNDDOWN(C8062,0)</f>
        <v>0</v>
      </c>
      <c r="V8062">
        <f>RIGHT(K8062,2)+2000</f>
        <v>2018</v>
      </c>
      <c r="W8062" t="str">
        <f>INDEX(_xlfn.TEXTSPLIT(K8062,"-"),1,2)</f>
        <v>Jul</v>
      </c>
      <c r="X8062" t="str">
        <f>INDEX(_xlfn.TEXTSPLIT(K8062,"-"),1,1)</f>
        <v>30</v>
      </c>
      <c r="Y8062">
        <f>INDEX(months!B:B,MATCH(Sheet1!W8062,months!A:A,0))</f>
        <v>7</v>
      </c>
      <c r="Z8062">
        <f t="shared" si="881"/>
        <v>43311</v>
      </c>
    </row>
    <row r="8063" spans="1:26" x14ac:dyDescent="0.2">
      <c r="A8063" t="s">
        <v>11112</v>
      </c>
      <c r="B8063" t="s">
        <v>787</v>
      </c>
      <c r="C8063">
        <v>3.9</v>
      </c>
      <c r="D8063">
        <v>517</v>
      </c>
      <c r="E8063" t="s">
        <v>223</v>
      </c>
      <c r="F8063" t="s">
        <v>22</v>
      </c>
      <c r="G8063" t="s">
        <v>23</v>
      </c>
      <c r="H8063" t="s">
        <v>24</v>
      </c>
      <c r="I8063" t="s">
        <v>25</v>
      </c>
      <c r="J8063" t="s">
        <v>788</v>
      </c>
      <c r="K8063" t="s">
        <v>3021</v>
      </c>
      <c r="L8063" t="s">
        <v>11113</v>
      </c>
      <c r="M8063" t="s">
        <v>54</v>
      </c>
      <c r="N8063">
        <f t="shared" si="875"/>
        <v>0</v>
      </c>
      <c r="O8063" t="str">
        <f t="shared" si="876"/>
        <v>No</v>
      </c>
      <c r="P8063">
        <f t="shared" si="877"/>
        <v>0</v>
      </c>
      <c r="Q8063">
        <f t="shared" si="878"/>
        <v>4813937689</v>
      </c>
      <c r="R8063">
        <f t="shared" si="879"/>
        <v>4.1933383153624479</v>
      </c>
      <c r="S8063" t="str">
        <f t="shared" si="880"/>
        <v>Acceptable</v>
      </c>
      <c r="T8063">
        <f>ROUNDUP(C8063,0)</f>
        <v>4</v>
      </c>
      <c r="U8063">
        <f>ROUNDDOWN(C8063,0)</f>
        <v>3</v>
      </c>
      <c r="V8063">
        <f>RIGHT(K8063,2)+2000</f>
        <v>2018</v>
      </c>
      <c r="W8063" t="str">
        <f>INDEX(_xlfn.TEXTSPLIT(K8063,"-"),1,2)</f>
        <v>Aug</v>
      </c>
      <c r="X8063" t="str">
        <f>INDEX(_xlfn.TEXTSPLIT(K8063,"-"),1,1)</f>
        <v>6</v>
      </c>
      <c r="Y8063">
        <f>INDEX(months!B:B,MATCH(Sheet1!W8063,months!A:A,0))</f>
        <v>8</v>
      </c>
      <c r="Z8063">
        <f t="shared" si="881"/>
        <v>43318</v>
      </c>
    </row>
    <row r="8064" spans="1:26" x14ac:dyDescent="0.2">
      <c r="A8064" t="s">
        <v>11114</v>
      </c>
      <c r="B8064" t="s">
        <v>2665</v>
      </c>
      <c r="D8064">
        <v>4</v>
      </c>
      <c r="E8064" t="s">
        <v>88</v>
      </c>
      <c r="F8064" t="s">
        <v>1199</v>
      </c>
      <c r="G8064" t="s">
        <v>23</v>
      </c>
      <c r="H8064" t="s">
        <v>24</v>
      </c>
      <c r="I8064" t="s">
        <v>25</v>
      </c>
      <c r="J8064" t="s">
        <v>2734</v>
      </c>
      <c r="K8064" t="s">
        <v>7892</v>
      </c>
      <c r="L8064" t="s">
        <v>59</v>
      </c>
      <c r="M8064" t="s">
        <v>237</v>
      </c>
      <c r="N8064">
        <f t="shared" si="875"/>
        <v>0</v>
      </c>
      <c r="O8064" t="str">
        <f t="shared" si="876"/>
        <v>No</v>
      </c>
      <c r="P8064">
        <f t="shared" si="877"/>
        <v>0</v>
      </c>
      <c r="Q8064">
        <f t="shared" si="878"/>
        <v>4813937689</v>
      </c>
      <c r="R8064">
        <f t="shared" si="879"/>
        <v>4.1933383153624479</v>
      </c>
      <c r="S8064" t="str">
        <f t="shared" si="880"/>
        <v>Acceptable</v>
      </c>
      <c r="T8064">
        <f>ROUNDUP(C8064,0)</f>
        <v>0</v>
      </c>
      <c r="U8064">
        <f>ROUNDDOWN(C8064,0)</f>
        <v>0</v>
      </c>
      <c r="V8064">
        <f>RIGHT(K8064,2)+2000</f>
        <v>2017</v>
      </c>
      <c r="W8064" t="str">
        <f>INDEX(_xlfn.TEXTSPLIT(K8064,"-"),1,2)</f>
        <v>Jun</v>
      </c>
      <c r="X8064" t="str">
        <f>INDEX(_xlfn.TEXTSPLIT(K8064,"-"),1,1)</f>
        <v>6</v>
      </c>
      <c r="Y8064">
        <f>INDEX(months!B:B,MATCH(Sheet1!W8064,months!A:A,0))</f>
        <v>6</v>
      </c>
      <c r="Z8064">
        <f t="shared" si="881"/>
        <v>42892</v>
      </c>
    </row>
    <row r="8065" spans="1:26" x14ac:dyDescent="0.2">
      <c r="A8065" t="s">
        <v>11115</v>
      </c>
      <c r="B8065" t="s">
        <v>4801</v>
      </c>
      <c r="C8065">
        <v>5</v>
      </c>
      <c r="D8065">
        <v>3</v>
      </c>
      <c r="E8065" t="s">
        <v>281</v>
      </c>
      <c r="F8065" t="s">
        <v>1005</v>
      </c>
      <c r="G8065" t="s">
        <v>23</v>
      </c>
      <c r="H8065" t="s">
        <v>24</v>
      </c>
      <c r="I8065" t="s">
        <v>25</v>
      </c>
      <c r="J8065" t="s">
        <v>4802</v>
      </c>
      <c r="K8065" t="s">
        <v>380</v>
      </c>
      <c r="L8065" t="s">
        <v>59</v>
      </c>
      <c r="M8065" t="s">
        <v>86</v>
      </c>
      <c r="N8065">
        <f t="shared" si="875"/>
        <v>0</v>
      </c>
      <c r="O8065" t="str">
        <f t="shared" si="876"/>
        <v>No</v>
      </c>
      <c r="P8065">
        <f t="shared" si="877"/>
        <v>0</v>
      </c>
      <c r="Q8065">
        <f t="shared" si="878"/>
        <v>4813937689</v>
      </c>
      <c r="R8065">
        <f t="shared" si="879"/>
        <v>4.1933383153624479</v>
      </c>
      <c r="S8065" t="str">
        <f t="shared" si="880"/>
        <v>Acceptable</v>
      </c>
      <c r="T8065">
        <f>ROUNDUP(C8065,0)</f>
        <v>5</v>
      </c>
      <c r="U8065">
        <f>ROUNDDOWN(C8065,0)</f>
        <v>5</v>
      </c>
      <c r="V8065">
        <f>RIGHT(K8065,2)+2000</f>
        <v>2018</v>
      </c>
      <c r="W8065" t="str">
        <f>INDEX(_xlfn.TEXTSPLIT(K8065,"-"),1,2)</f>
        <v>Apr</v>
      </c>
      <c r="X8065" t="str">
        <f>INDEX(_xlfn.TEXTSPLIT(K8065,"-"),1,1)</f>
        <v>9</v>
      </c>
      <c r="Y8065">
        <f>INDEX(months!B:B,MATCH(Sheet1!W8065,months!A:A,0))</f>
        <v>4</v>
      </c>
      <c r="Z8065">
        <f t="shared" si="881"/>
        <v>43199</v>
      </c>
    </row>
    <row r="8066" spans="1:26" x14ac:dyDescent="0.2">
      <c r="A8066" t="s">
        <v>11116</v>
      </c>
      <c r="B8066" t="s">
        <v>4612</v>
      </c>
      <c r="C8066">
        <v>3.9</v>
      </c>
      <c r="D8066">
        <v>12</v>
      </c>
      <c r="E8066" t="s">
        <v>260</v>
      </c>
      <c r="F8066" t="s">
        <v>1199</v>
      </c>
      <c r="G8066" t="s">
        <v>23</v>
      </c>
      <c r="H8066" t="s">
        <v>24</v>
      </c>
      <c r="I8066" t="s">
        <v>25</v>
      </c>
      <c r="J8066" t="s">
        <v>4613</v>
      </c>
      <c r="K8066" t="s">
        <v>6896</v>
      </c>
      <c r="L8066" t="s">
        <v>59</v>
      </c>
      <c r="M8066" t="s">
        <v>237</v>
      </c>
      <c r="N8066">
        <f t="shared" ref="N8066:N8129" si="882">SUM(A8066,B8066)</f>
        <v>0</v>
      </c>
      <c r="O8066" t="str">
        <f t="shared" ref="O8066:O8129" si="883">IF(E8066="good","Yes","No")</f>
        <v>No</v>
      </c>
      <c r="P8066">
        <f t="shared" ref="P8066:P8129" si="884">COUNTIF(B:B,"&lt;0")</f>
        <v>0</v>
      </c>
      <c r="Q8066">
        <f t="shared" ref="Q8066:Q8129" si="885">SUMIF(D:D,"&gt;1000")</f>
        <v>4813937689</v>
      </c>
      <c r="R8066">
        <f t="shared" ref="R8066:R8129" si="886">AVERAGEIF(C:C,"&gt;0")</f>
        <v>4.1933383153624479</v>
      </c>
      <c r="S8066" t="str">
        <f t="shared" ref="S8066:S8129" si="887">IF(OR(A8066&gt;0,B8066&gt;0),"Acceptable","Check")</f>
        <v>Acceptable</v>
      </c>
      <c r="T8066">
        <f>ROUNDUP(C8066,0)</f>
        <v>4</v>
      </c>
      <c r="U8066">
        <f>ROUNDDOWN(C8066,0)</f>
        <v>3</v>
      </c>
      <c r="V8066">
        <f>RIGHT(K8066,2)+2000</f>
        <v>2017</v>
      </c>
      <c r="W8066" t="str">
        <f>INDEX(_xlfn.TEXTSPLIT(K8066,"-"),1,2)</f>
        <v>Jun</v>
      </c>
      <c r="X8066" t="str">
        <f>INDEX(_xlfn.TEXTSPLIT(K8066,"-"),1,1)</f>
        <v>2</v>
      </c>
      <c r="Y8066">
        <f>INDEX(months!B:B,MATCH(Sheet1!W8066,months!A:A,0))</f>
        <v>6</v>
      </c>
      <c r="Z8066">
        <f t="shared" si="881"/>
        <v>42888</v>
      </c>
    </row>
    <row r="8067" spans="1:26" x14ac:dyDescent="0.2">
      <c r="A8067" t="s">
        <v>11117</v>
      </c>
      <c r="B8067" t="s">
        <v>3070</v>
      </c>
      <c r="D8067">
        <v>0</v>
      </c>
      <c r="E8067" t="s">
        <v>296</v>
      </c>
      <c r="F8067" t="s">
        <v>1230</v>
      </c>
      <c r="G8067" t="s">
        <v>23</v>
      </c>
      <c r="H8067" t="s">
        <v>24</v>
      </c>
      <c r="I8067" t="s">
        <v>25</v>
      </c>
      <c r="J8067" t="s">
        <v>2673</v>
      </c>
      <c r="K8067" t="s">
        <v>3494</v>
      </c>
      <c r="L8067" t="s">
        <v>11118</v>
      </c>
      <c r="M8067" t="s">
        <v>47</v>
      </c>
      <c r="N8067">
        <f t="shared" si="882"/>
        <v>0</v>
      </c>
      <c r="O8067" t="str">
        <f t="shared" si="883"/>
        <v>No</v>
      </c>
      <c r="P8067">
        <f t="shared" si="884"/>
        <v>0</v>
      </c>
      <c r="Q8067">
        <f t="shared" si="885"/>
        <v>4813937689</v>
      </c>
      <c r="R8067">
        <f t="shared" si="886"/>
        <v>4.1933383153624479</v>
      </c>
      <c r="S8067" t="str">
        <f t="shared" si="887"/>
        <v>Acceptable</v>
      </c>
      <c r="T8067">
        <f>ROUNDUP(C8067,0)</f>
        <v>0</v>
      </c>
      <c r="U8067">
        <f>ROUNDDOWN(C8067,0)</f>
        <v>0</v>
      </c>
      <c r="V8067">
        <f>RIGHT(K8067,2)+2000</f>
        <v>2018</v>
      </c>
      <c r="W8067" t="str">
        <f>INDEX(_xlfn.TEXTSPLIT(K8067,"-"),1,2)</f>
        <v>Jan</v>
      </c>
      <c r="X8067" t="str">
        <f>INDEX(_xlfn.TEXTSPLIT(K8067,"-"),1,1)</f>
        <v>2</v>
      </c>
      <c r="Y8067">
        <f>INDEX(months!B:B,MATCH(Sheet1!W8067,months!A:A,0))</f>
        <v>1</v>
      </c>
      <c r="Z8067">
        <f t="shared" ref="Z8067:Z8130" si="888">DATE(V8067,Y8067,X8067)</f>
        <v>43102</v>
      </c>
    </row>
    <row r="8068" spans="1:26" x14ac:dyDescent="0.2">
      <c r="A8068" t="s">
        <v>11119</v>
      </c>
      <c r="B8068" t="s">
        <v>556</v>
      </c>
      <c r="D8068">
        <v>1</v>
      </c>
      <c r="E8068" t="s">
        <v>1108</v>
      </c>
      <c r="F8068" t="s">
        <v>1010</v>
      </c>
      <c r="G8068" t="s">
        <v>23</v>
      </c>
      <c r="H8068" t="s">
        <v>24</v>
      </c>
      <c r="I8068" t="s">
        <v>25</v>
      </c>
      <c r="J8068" t="s">
        <v>557</v>
      </c>
      <c r="K8068" t="s">
        <v>894</v>
      </c>
      <c r="L8068" t="s">
        <v>9581</v>
      </c>
      <c r="M8068" t="s">
        <v>29</v>
      </c>
      <c r="N8068">
        <f t="shared" si="882"/>
        <v>0</v>
      </c>
      <c r="O8068" t="str">
        <f t="shared" si="883"/>
        <v>No</v>
      </c>
      <c r="P8068">
        <f t="shared" si="884"/>
        <v>0</v>
      </c>
      <c r="Q8068">
        <f t="shared" si="885"/>
        <v>4813937689</v>
      </c>
      <c r="R8068">
        <f t="shared" si="886"/>
        <v>4.1933383153624479</v>
      </c>
      <c r="S8068" t="str">
        <f t="shared" si="887"/>
        <v>Acceptable</v>
      </c>
      <c r="T8068">
        <f>ROUNDUP(C8068,0)</f>
        <v>0</v>
      </c>
      <c r="U8068">
        <f>ROUNDDOWN(C8068,0)</f>
        <v>0</v>
      </c>
      <c r="V8068">
        <f>RIGHT(K8068,2)+2000</f>
        <v>2018</v>
      </c>
      <c r="W8068" t="str">
        <f>INDEX(_xlfn.TEXTSPLIT(K8068,"-"),1,2)</f>
        <v>Jan</v>
      </c>
      <c r="X8068" t="str">
        <f>INDEX(_xlfn.TEXTSPLIT(K8068,"-"),1,1)</f>
        <v>23</v>
      </c>
      <c r="Y8068">
        <f>INDEX(months!B:B,MATCH(Sheet1!W8068,months!A:A,0))</f>
        <v>1</v>
      </c>
      <c r="Z8068">
        <f t="shared" si="888"/>
        <v>43123</v>
      </c>
    </row>
    <row r="8069" spans="1:26" x14ac:dyDescent="0.2">
      <c r="A8069" t="s">
        <v>11120</v>
      </c>
      <c r="B8069" t="s">
        <v>4950</v>
      </c>
      <c r="D8069">
        <v>0</v>
      </c>
      <c r="E8069" t="s">
        <v>308</v>
      </c>
      <c r="F8069" t="s">
        <v>1005</v>
      </c>
      <c r="G8069" t="s">
        <v>23</v>
      </c>
      <c r="H8069" t="s">
        <v>24</v>
      </c>
      <c r="I8069" t="s">
        <v>44</v>
      </c>
      <c r="J8069" t="s">
        <v>4951</v>
      </c>
      <c r="K8069" t="s">
        <v>39</v>
      </c>
      <c r="L8069" t="s">
        <v>11121</v>
      </c>
      <c r="M8069" t="s">
        <v>274</v>
      </c>
      <c r="N8069">
        <f t="shared" si="882"/>
        <v>0</v>
      </c>
      <c r="O8069" t="str">
        <f t="shared" si="883"/>
        <v>No</v>
      </c>
      <c r="P8069">
        <f t="shared" si="884"/>
        <v>0</v>
      </c>
      <c r="Q8069">
        <f t="shared" si="885"/>
        <v>4813937689</v>
      </c>
      <c r="R8069">
        <f t="shared" si="886"/>
        <v>4.1933383153624479</v>
      </c>
      <c r="S8069" t="str">
        <f t="shared" si="887"/>
        <v>Acceptable</v>
      </c>
      <c r="T8069">
        <f>ROUNDUP(C8069,0)</f>
        <v>0</v>
      </c>
      <c r="U8069">
        <f>ROUNDDOWN(C8069,0)</f>
        <v>0</v>
      </c>
      <c r="V8069">
        <f>RIGHT(K8069,2)+2000</f>
        <v>2018</v>
      </c>
      <c r="W8069" t="str">
        <f>INDEX(_xlfn.TEXTSPLIT(K8069,"-"),1,2)</f>
        <v>Aug</v>
      </c>
      <c r="X8069" t="str">
        <f>INDEX(_xlfn.TEXTSPLIT(K8069,"-"),1,1)</f>
        <v>1</v>
      </c>
      <c r="Y8069">
        <f>INDEX(months!B:B,MATCH(Sheet1!W8069,months!A:A,0))</f>
        <v>8</v>
      </c>
      <c r="Z8069">
        <f t="shared" si="888"/>
        <v>43313</v>
      </c>
    </row>
    <row r="8070" spans="1:26" x14ac:dyDescent="0.2">
      <c r="A8070" t="s">
        <v>11122</v>
      </c>
      <c r="B8070" t="s">
        <v>787</v>
      </c>
      <c r="D8070">
        <v>0</v>
      </c>
      <c r="E8070" t="s">
        <v>88</v>
      </c>
      <c r="F8070" t="s">
        <v>1005</v>
      </c>
      <c r="G8070" t="s">
        <v>23</v>
      </c>
      <c r="H8070" t="s">
        <v>24</v>
      </c>
      <c r="I8070" t="s">
        <v>25</v>
      </c>
      <c r="J8070" t="s">
        <v>788</v>
      </c>
      <c r="K8070" t="s">
        <v>478</v>
      </c>
      <c r="L8070" t="s">
        <v>2805</v>
      </c>
      <c r="M8070" t="s">
        <v>47</v>
      </c>
      <c r="N8070">
        <f t="shared" si="882"/>
        <v>0</v>
      </c>
      <c r="O8070" t="str">
        <f t="shared" si="883"/>
        <v>No</v>
      </c>
      <c r="P8070">
        <f t="shared" si="884"/>
        <v>0</v>
      </c>
      <c r="Q8070">
        <f t="shared" si="885"/>
        <v>4813937689</v>
      </c>
      <c r="R8070">
        <f t="shared" si="886"/>
        <v>4.1933383153624479</v>
      </c>
      <c r="S8070" t="str">
        <f t="shared" si="887"/>
        <v>Acceptable</v>
      </c>
      <c r="T8070">
        <f>ROUNDUP(C8070,0)</f>
        <v>0</v>
      </c>
      <c r="U8070">
        <f>ROUNDDOWN(C8070,0)</f>
        <v>0</v>
      </c>
      <c r="V8070">
        <f>RIGHT(K8070,2)+2000</f>
        <v>2018</v>
      </c>
      <c r="W8070" t="str">
        <f>INDEX(_xlfn.TEXTSPLIT(K8070,"-"),1,2)</f>
        <v>May</v>
      </c>
      <c r="X8070" t="str">
        <f>INDEX(_xlfn.TEXTSPLIT(K8070,"-"),1,1)</f>
        <v>27</v>
      </c>
      <c r="Y8070">
        <f>INDEX(months!B:B,MATCH(Sheet1!W8070,months!A:A,0))</f>
        <v>5</v>
      </c>
      <c r="Z8070">
        <f t="shared" si="888"/>
        <v>43247</v>
      </c>
    </row>
    <row r="8071" spans="1:26" x14ac:dyDescent="0.2">
      <c r="A8071" t="s">
        <v>11123</v>
      </c>
      <c r="B8071" t="s">
        <v>2518</v>
      </c>
      <c r="D8071">
        <v>1</v>
      </c>
      <c r="E8071" t="s">
        <v>296</v>
      </c>
      <c r="F8071" t="s">
        <v>1010</v>
      </c>
      <c r="G8071" t="s">
        <v>23</v>
      </c>
      <c r="H8071" t="s">
        <v>24</v>
      </c>
      <c r="I8071" t="s">
        <v>25</v>
      </c>
      <c r="J8071" t="s">
        <v>2519</v>
      </c>
      <c r="K8071" t="s">
        <v>1680</v>
      </c>
      <c r="L8071" t="s">
        <v>220</v>
      </c>
      <c r="M8071" t="s">
        <v>81</v>
      </c>
      <c r="N8071">
        <f t="shared" si="882"/>
        <v>0</v>
      </c>
      <c r="O8071" t="str">
        <f t="shared" si="883"/>
        <v>No</v>
      </c>
      <c r="P8071">
        <f t="shared" si="884"/>
        <v>0</v>
      </c>
      <c r="Q8071">
        <f t="shared" si="885"/>
        <v>4813937689</v>
      </c>
      <c r="R8071">
        <f t="shared" si="886"/>
        <v>4.1933383153624479</v>
      </c>
      <c r="S8071" t="str">
        <f t="shared" si="887"/>
        <v>Acceptable</v>
      </c>
      <c r="T8071">
        <f>ROUNDUP(C8071,0)</f>
        <v>0</v>
      </c>
      <c r="U8071">
        <f>ROUNDDOWN(C8071,0)</f>
        <v>0</v>
      </c>
      <c r="V8071">
        <f>RIGHT(K8071,2)+2000</f>
        <v>2017</v>
      </c>
      <c r="W8071" t="str">
        <f>INDEX(_xlfn.TEXTSPLIT(K8071,"-"),1,2)</f>
        <v>Dec</v>
      </c>
      <c r="X8071" t="str">
        <f>INDEX(_xlfn.TEXTSPLIT(K8071,"-"),1,1)</f>
        <v>14</v>
      </c>
      <c r="Y8071">
        <f>INDEX(months!B:B,MATCH(Sheet1!W8071,months!A:A,0))</f>
        <v>12</v>
      </c>
      <c r="Z8071">
        <f t="shared" si="888"/>
        <v>43083</v>
      </c>
    </row>
    <row r="8072" spans="1:26" x14ac:dyDescent="0.2">
      <c r="A8072" t="s">
        <v>11124</v>
      </c>
      <c r="B8072" t="s">
        <v>5248</v>
      </c>
      <c r="D8072">
        <v>2</v>
      </c>
      <c r="E8072" t="s">
        <v>1232</v>
      </c>
      <c r="F8072" t="s">
        <v>1199</v>
      </c>
      <c r="G8072" t="s">
        <v>23</v>
      </c>
      <c r="H8072" t="s">
        <v>24</v>
      </c>
      <c r="I8072" t="s">
        <v>25</v>
      </c>
      <c r="J8072" t="s">
        <v>5249</v>
      </c>
      <c r="K8072" t="s">
        <v>10046</v>
      </c>
      <c r="L8072" t="s">
        <v>4256</v>
      </c>
      <c r="M8072" t="s">
        <v>86</v>
      </c>
      <c r="N8072">
        <f t="shared" si="882"/>
        <v>0</v>
      </c>
      <c r="O8072" t="str">
        <f t="shared" si="883"/>
        <v>No</v>
      </c>
      <c r="P8072">
        <f t="shared" si="884"/>
        <v>0</v>
      </c>
      <c r="Q8072">
        <f t="shared" si="885"/>
        <v>4813937689</v>
      </c>
      <c r="R8072">
        <f t="shared" si="886"/>
        <v>4.1933383153624479</v>
      </c>
      <c r="S8072" t="str">
        <f t="shared" si="887"/>
        <v>Acceptable</v>
      </c>
      <c r="T8072">
        <f>ROUNDUP(C8072,0)</f>
        <v>0</v>
      </c>
      <c r="U8072">
        <f>ROUNDDOWN(C8072,0)</f>
        <v>0</v>
      </c>
      <c r="V8072">
        <f>RIGHT(K8072,2)+2000</f>
        <v>2016</v>
      </c>
      <c r="W8072" t="str">
        <f>INDEX(_xlfn.TEXTSPLIT(K8072,"-"),1,2)</f>
        <v>Jun</v>
      </c>
      <c r="X8072" t="str">
        <f>INDEX(_xlfn.TEXTSPLIT(K8072,"-"),1,1)</f>
        <v>9</v>
      </c>
      <c r="Y8072">
        <f>INDEX(months!B:B,MATCH(Sheet1!W8072,months!A:A,0))</f>
        <v>6</v>
      </c>
      <c r="Z8072">
        <f t="shared" si="888"/>
        <v>42530</v>
      </c>
    </row>
    <row r="8073" spans="1:26" x14ac:dyDescent="0.2">
      <c r="A8073" t="s">
        <v>11125</v>
      </c>
      <c r="B8073" t="s">
        <v>3070</v>
      </c>
      <c r="C8073">
        <v>3.8</v>
      </c>
      <c r="D8073">
        <v>19</v>
      </c>
      <c r="E8073" t="s">
        <v>83</v>
      </c>
      <c r="F8073" t="s">
        <v>775</v>
      </c>
      <c r="G8073" t="s">
        <v>23</v>
      </c>
      <c r="H8073" t="s">
        <v>24</v>
      </c>
      <c r="I8073" t="s">
        <v>25</v>
      </c>
      <c r="J8073" t="s">
        <v>1537</v>
      </c>
      <c r="K8073" t="s">
        <v>1343</v>
      </c>
      <c r="L8073" t="s">
        <v>170</v>
      </c>
      <c r="M8073" t="s">
        <v>237</v>
      </c>
      <c r="N8073">
        <f t="shared" si="882"/>
        <v>0</v>
      </c>
      <c r="O8073" t="str">
        <f t="shared" si="883"/>
        <v>No</v>
      </c>
      <c r="P8073">
        <f t="shared" si="884"/>
        <v>0</v>
      </c>
      <c r="Q8073">
        <f t="shared" si="885"/>
        <v>4813937689</v>
      </c>
      <c r="R8073">
        <f t="shared" si="886"/>
        <v>4.1933383153624479</v>
      </c>
      <c r="S8073" t="str">
        <f t="shared" si="887"/>
        <v>Acceptable</v>
      </c>
      <c r="T8073">
        <f>ROUNDUP(C8073,0)</f>
        <v>4</v>
      </c>
      <c r="U8073">
        <f>ROUNDDOWN(C8073,0)</f>
        <v>3</v>
      </c>
      <c r="V8073">
        <f>RIGHT(K8073,2)+2000</f>
        <v>2017</v>
      </c>
      <c r="W8073" t="str">
        <f>INDEX(_xlfn.TEXTSPLIT(K8073,"-"),1,2)</f>
        <v>Jan</v>
      </c>
      <c r="X8073" t="str">
        <f>INDEX(_xlfn.TEXTSPLIT(K8073,"-"),1,1)</f>
        <v>19</v>
      </c>
      <c r="Y8073">
        <f>INDEX(months!B:B,MATCH(Sheet1!W8073,months!A:A,0))</f>
        <v>1</v>
      </c>
      <c r="Z8073">
        <f t="shared" si="888"/>
        <v>42754</v>
      </c>
    </row>
    <row r="8074" spans="1:26" x14ac:dyDescent="0.2">
      <c r="A8074" t="s">
        <v>11126</v>
      </c>
      <c r="B8074" t="s">
        <v>4950</v>
      </c>
      <c r="D8074">
        <v>1</v>
      </c>
      <c r="E8074" t="s">
        <v>108</v>
      </c>
      <c r="F8074" t="s">
        <v>1005</v>
      </c>
      <c r="G8074" t="s">
        <v>23</v>
      </c>
      <c r="H8074" t="s">
        <v>24</v>
      </c>
      <c r="I8074" t="s">
        <v>44</v>
      </c>
      <c r="J8074" t="s">
        <v>4951</v>
      </c>
      <c r="K8074" t="s">
        <v>70</v>
      </c>
      <c r="L8074" t="s">
        <v>11127</v>
      </c>
      <c r="M8074" t="s">
        <v>47</v>
      </c>
      <c r="N8074">
        <f t="shared" si="882"/>
        <v>0</v>
      </c>
      <c r="O8074" t="str">
        <f t="shared" si="883"/>
        <v>No</v>
      </c>
      <c r="P8074">
        <f t="shared" si="884"/>
        <v>0</v>
      </c>
      <c r="Q8074">
        <f t="shared" si="885"/>
        <v>4813937689</v>
      </c>
      <c r="R8074">
        <f t="shared" si="886"/>
        <v>4.1933383153624479</v>
      </c>
      <c r="S8074" t="str">
        <f t="shared" si="887"/>
        <v>Acceptable</v>
      </c>
      <c r="T8074">
        <f>ROUNDUP(C8074,0)</f>
        <v>0</v>
      </c>
      <c r="U8074">
        <f>ROUNDDOWN(C8074,0)</f>
        <v>0</v>
      </c>
      <c r="V8074">
        <f>RIGHT(K8074,2)+2000</f>
        <v>2017</v>
      </c>
      <c r="W8074" t="str">
        <f>INDEX(_xlfn.TEXTSPLIT(K8074,"-"),1,2)</f>
        <v>Sep</v>
      </c>
      <c r="X8074" t="str">
        <f>INDEX(_xlfn.TEXTSPLIT(K8074,"-"),1,1)</f>
        <v>20</v>
      </c>
      <c r="Y8074">
        <f>INDEX(months!B:B,MATCH(Sheet1!W8074,months!A:A,0))</f>
        <v>9</v>
      </c>
      <c r="Z8074">
        <f t="shared" si="888"/>
        <v>42998</v>
      </c>
    </row>
    <row r="8075" spans="1:26" x14ac:dyDescent="0.2">
      <c r="A8075" t="s">
        <v>11128</v>
      </c>
      <c r="B8075" t="s">
        <v>4612</v>
      </c>
      <c r="C8075">
        <v>3.6</v>
      </c>
      <c r="D8075">
        <v>6060</v>
      </c>
      <c r="E8075" t="s">
        <v>9339</v>
      </c>
      <c r="F8075" t="s">
        <v>32</v>
      </c>
      <c r="G8075" t="s">
        <v>23</v>
      </c>
      <c r="H8075" t="s">
        <v>24</v>
      </c>
      <c r="I8075" t="s">
        <v>25</v>
      </c>
      <c r="J8075" t="s">
        <v>4613</v>
      </c>
      <c r="K8075" t="s">
        <v>11129</v>
      </c>
      <c r="L8075" t="s">
        <v>420</v>
      </c>
      <c r="M8075" t="s">
        <v>514</v>
      </c>
      <c r="N8075">
        <f t="shared" si="882"/>
        <v>0</v>
      </c>
      <c r="O8075" t="str">
        <f t="shared" si="883"/>
        <v>No</v>
      </c>
      <c r="P8075">
        <f t="shared" si="884"/>
        <v>0</v>
      </c>
      <c r="Q8075">
        <f t="shared" si="885"/>
        <v>4813937689</v>
      </c>
      <c r="R8075">
        <f t="shared" si="886"/>
        <v>4.1933383153624479</v>
      </c>
      <c r="S8075" t="str">
        <f t="shared" si="887"/>
        <v>Acceptable</v>
      </c>
      <c r="T8075">
        <f>ROUNDUP(C8075,0)</f>
        <v>4</v>
      </c>
      <c r="U8075">
        <f>ROUNDDOWN(C8075,0)</f>
        <v>3</v>
      </c>
      <c r="V8075">
        <f>RIGHT(K8075,2)+2000</f>
        <v>2016</v>
      </c>
      <c r="W8075" t="str">
        <f>INDEX(_xlfn.TEXTSPLIT(K8075,"-"),1,2)</f>
        <v>Feb</v>
      </c>
      <c r="X8075" t="str">
        <f>INDEX(_xlfn.TEXTSPLIT(K8075,"-"),1,1)</f>
        <v>4</v>
      </c>
      <c r="Y8075">
        <f>INDEX(months!B:B,MATCH(Sheet1!W8075,months!A:A,0))</f>
        <v>2</v>
      </c>
      <c r="Z8075">
        <f t="shared" si="888"/>
        <v>42404</v>
      </c>
    </row>
    <row r="8076" spans="1:26" x14ac:dyDescent="0.2">
      <c r="A8076" t="s">
        <v>11130</v>
      </c>
      <c r="B8076" t="s">
        <v>4310</v>
      </c>
      <c r="C8076">
        <v>3.9</v>
      </c>
      <c r="D8076">
        <v>654</v>
      </c>
      <c r="E8076" t="s">
        <v>1959</v>
      </c>
      <c r="F8076" t="s">
        <v>22</v>
      </c>
      <c r="G8076" t="s">
        <v>649</v>
      </c>
      <c r="H8076" t="s">
        <v>650</v>
      </c>
      <c r="I8076" t="s">
        <v>25</v>
      </c>
      <c r="J8076" t="s">
        <v>2718</v>
      </c>
      <c r="K8076" t="s">
        <v>2523</v>
      </c>
      <c r="L8076" t="s">
        <v>11131</v>
      </c>
      <c r="M8076" t="s">
        <v>81</v>
      </c>
      <c r="N8076">
        <f t="shared" si="882"/>
        <v>0</v>
      </c>
      <c r="O8076" t="str">
        <f t="shared" si="883"/>
        <v>No</v>
      </c>
      <c r="P8076">
        <f t="shared" si="884"/>
        <v>0</v>
      </c>
      <c r="Q8076">
        <f t="shared" si="885"/>
        <v>4813937689</v>
      </c>
      <c r="R8076">
        <f t="shared" si="886"/>
        <v>4.1933383153624479</v>
      </c>
      <c r="S8076" t="str">
        <f t="shared" si="887"/>
        <v>Acceptable</v>
      </c>
      <c r="T8076">
        <f>ROUNDUP(C8076,0)</f>
        <v>4</v>
      </c>
      <c r="U8076">
        <f>ROUNDDOWN(C8076,0)</f>
        <v>3</v>
      </c>
      <c r="V8076">
        <f>RIGHT(K8076,2)+2000</f>
        <v>2017</v>
      </c>
      <c r="W8076" t="str">
        <f>INDEX(_xlfn.TEXTSPLIT(K8076,"-"),1,2)</f>
        <v>Dec</v>
      </c>
      <c r="X8076" t="str">
        <f>INDEX(_xlfn.TEXTSPLIT(K8076,"-"),1,1)</f>
        <v>20</v>
      </c>
      <c r="Y8076">
        <f>INDEX(months!B:B,MATCH(Sheet1!W8076,months!A:A,0))</f>
        <v>12</v>
      </c>
      <c r="Z8076">
        <f t="shared" si="888"/>
        <v>43089</v>
      </c>
    </row>
    <row r="8077" spans="1:26" x14ac:dyDescent="0.2">
      <c r="A8077" t="s">
        <v>11132</v>
      </c>
      <c r="B8077" t="s">
        <v>3070</v>
      </c>
      <c r="C8077">
        <v>3.8</v>
      </c>
      <c r="D8077">
        <v>316</v>
      </c>
      <c r="E8077" t="s">
        <v>21</v>
      </c>
      <c r="F8077" t="s">
        <v>50</v>
      </c>
      <c r="G8077" t="s">
        <v>23</v>
      </c>
      <c r="H8077" t="s">
        <v>24</v>
      </c>
      <c r="I8077" t="s">
        <v>25</v>
      </c>
      <c r="J8077" t="s">
        <v>1537</v>
      </c>
      <c r="K8077" t="s">
        <v>3765</v>
      </c>
      <c r="L8077" t="s">
        <v>2472</v>
      </c>
      <c r="M8077" t="s">
        <v>237</v>
      </c>
      <c r="N8077">
        <f t="shared" si="882"/>
        <v>0</v>
      </c>
      <c r="O8077" t="str">
        <f t="shared" si="883"/>
        <v>No</v>
      </c>
      <c r="P8077">
        <f t="shared" si="884"/>
        <v>0</v>
      </c>
      <c r="Q8077">
        <f t="shared" si="885"/>
        <v>4813937689</v>
      </c>
      <c r="R8077">
        <f t="shared" si="886"/>
        <v>4.1933383153624479</v>
      </c>
      <c r="S8077" t="str">
        <f t="shared" si="887"/>
        <v>Acceptable</v>
      </c>
      <c r="T8077">
        <f>ROUNDUP(C8077,0)</f>
        <v>4</v>
      </c>
      <c r="U8077">
        <f>ROUNDDOWN(C8077,0)</f>
        <v>3</v>
      </c>
      <c r="V8077">
        <f>RIGHT(K8077,2)+2000</f>
        <v>2017</v>
      </c>
      <c r="W8077" t="str">
        <f>INDEX(_xlfn.TEXTSPLIT(K8077,"-"),1,2)</f>
        <v>Jun</v>
      </c>
      <c r="X8077" t="str">
        <f>INDEX(_xlfn.TEXTSPLIT(K8077,"-"),1,1)</f>
        <v>1</v>
      </c>
      <c r="Y8077">
        <f>INDEX(months!B:B,MATCH(Sheet1!W8077,months!A:A,0))</f>
        <v>6</v>
      </c>
      <c r="Z8077">
        <f t="shared" si="888"/>
        <v>42887</v>
      </c>
    </row>
    <row r="8078" spans="1:26" x14ac:dyDescent="0.2">
      <c r="A8078" t="s">
        <v>11133</v>
      </c>
      <c r="B8078" t="s">
        <v>556</v>
      </c>
      <c r="D8078">
        <v>0</v>
      </c>
      <c r="E8078" t="s">
        <v>590</v>
      </c>
      <c r="F8078" t="s">
        <v>1005</v>
      </c>
      <c r="G8078" t="s">
        <v>23</v>
      </c>
      <c r="H8078" t="s">
        <v>24</v>
      </c>
      <c r="I8078" t="s">
        <v>25</v>
      </c>
      <c r="J8078" t="s">
        <v>557</v>
      </c>
      <c r="K8078" t="s">
        <v>3092</v>
      </c>
      <c r="L8078" t="s">
        <v>59</v>
      </c>
      <c r="M8078" t="s">
        <v>81</v>
      </c>
      <c r="N8078">
        <f t="shared" si="882"/>
        <v>0</v>
      </c>
      <c r="O8078" t="str">
        <f t="shared" si="883"/>
        <v>No</v>
      </c>
      <c r="P8078">
        <f t="shared" si="884"/>
        <v>0</v>
      </c>
      <c r="Q8078">
        <f t="shared" si="885"/>
        <v>4813937689</v>
      </c>
      <c r="R8078">
        <f t="shared" si="886"/>
        <v>4.1933383153624479</v>
      </c>
      <c r="S8078" t="str">
        <f t="shared" si="887"/>
        <v>Acceptable</v>
      </c>
      <c r="T8078">
        <f>ROUNDUP(C8078,0)</f>
        <v>0</v>
      </c>
      <c r="U8078">
        <f>ROUNDDOWN(C8078,0)</f>
        <v>0</v>
      </c>
      <c r="V8078">
        <f>RIGHT(K8078,2)+2000</f>
        <v>2018</v>
      </c>
      <c r="W8078" t="str">
        <f>INDEX(_xlfn.TEXTSPLIT(K8078,"-"),1,2)</f>
        <v>Feb</v>
      </c>
      <c r="X8078" t="str">
        <f>INDEX(_xlfn.TEXTSPLIT(K8078,"-"),1,1)</f>
        <v>1</v>
      </c>
      <c r="Y8078">
        <f>INDEX(months!B:B,MATCH(Sheet1!W8078,months!A:A,0))</f>
        <v>2</v>
      </c>
      <c r="Z8078">
        <f t="shared" si="888"/>
        <v>43132</v>
      </c>
    </row>
    <row r="8079" spans="1:26" x14ac:dyDescent="0.2">
      <c r="A8079" t="s">
        <v>11134</v>
      </c>
      <c r="B8079" t="s">
        <v>3070</v>
      </c>
      <c r="C8079">
        <v>4.8</v>
      </c>
      <c r="D8079">
        <v>171</v>
      </c>
      <c r="E8079" t="s">
        <v>8083</v>
      </c>
      <c r="F8079" t="s">
        <v>775</v>
      </c>
      <c r="G8079" t="s">
        <v>649</v>
      </c>
      <c r="H8079" t="s">
        <v>3407</v>
      </c>
      <c r="I8079" t="s">
        <v>25</v>
      </c>
      <c r="J8079" t="s">
        <v>1303</v>
      </c>
      <c r="K8079" t="s">
        <v>5065</v>
      </c>
      <c r="L8079" t="s">
        <v>2819</v>
      </c>
      <c r="M8079" t="s">
        <v>237</v>
      </c>
      <c r="N8079">
        <f t="shared" si="882"/>
        <v>0</v>
      </c>
      <c r="O8079" t="str">
        <f t="shared" si="883"/>
        <v>No</v>
      </c>
      <c r="P8079">
        <f t="shared" si="884"/>
        <v>0</v>
      </c>
      <c r="Q8079">
        <f t="shared" si="885"/>
        <v>4813937689</v>
      </c>
      <c r="R8079">
        <f t="shared" si="886"/>
        <v>4.1933383153624479</v>
      </c>
      <c r="S8079" t="str">
        <f t="shared" si="887"/>
        <v>Acceptable</v>
      </c>
      <c r="T8079">
        <f>ROUNDUP(C8079,0)</f>
        <v>5</v>
      </c>
      <c r="U8079">
        <f>ROUNDDOWN(C8079,0)</f>
        <v>4</v>
      </c>
      <c r="V8079">
        <f>RIGHT(K8079,2)+2000</f>
        <v>2016</v>
      </c>
      <c r="W8079" t="str">
        <f>INDEX(_xlfn.TEXTSPLIT(K8079,"-"),1,2)</f>
        <v>Oct</v>
      </c>
      <c r="X8079" t="str">
        <f>INDEX(_xlfn.TEXTSPLIT(K8079,"-"),1,1)</f>
        <v>18</v>
      </c>
      <c r="Y8079">
        <f>INDEX(months!B:B,MATCH(Sheet1!W8079,months!A:A,0))</f>
        <v>10</v>
      </c>
      <c r="Z8079">
        <f t="shared" si="888"/>
        <v>42661</v>
      </c>
    </row>
    <row r="8080" spans="1:26" x14ac:dyDescent="0.2">
      <c r="A8080" t="s">
        <v>11135</v>
      </c>
      <c r="B8080" t="s">
        <v>556</v>
      </c>
      <c r="D8080">
        <v>4</v>
      </c>
      <c r="E8080" t="s">
        <v>1396</v>
      </c>
      <c r="F8080" t="s">
        <v>775</v>
      </c>
      <c r="G8080" t="s">
        <v>23</v>
      </c>
      <c r="H8080" t="s">
        <v>24</v>
      </c>
      <c r="I8080" t="s">
        <v>25</v>
      </c>
      <c r="J8080" t="s">
        <v>557</v>
      </c>
      <c r="K8080" t="s">
        <v>11136</v>
      </c>
      <c r="L8080" t="s">
        <v>1716</v>
      </c>
      <c r="M8080" t="s">
        <v>177</v>
      </c>
      <c r="N8080">
        <f t="shared" si="882"/>
        <v>0</v>
      </c>
      <c r="O8080" t="str">
        <f t="shared" si="883"/>
        <v>No</v>
      </c>
      <c r="P8080">
        <f t="shared" si="884"/>
        <v>0</v>
      </c>
      <c r="Q8080">
        <f t="shared" si="885"/>
        <v>4813937689</v>
      </c>
      <c r="R8080">
        <f t="shared" si="886"/>
        <v>4.1933383153624479</v>
      </c>
      <c r="S8080" t="str">
        <f t="shared" si="887"/>
        <v>Acceptable</v>
      </c>
      <c r="T8080">
        <f>ROUNDUP(C8080,0)</f>
        <v>0</v>
      </c>
      <c r="U8080">
        <f>ROUNDDOWN(C8080,0)</f>
        <v>0</v>
      </c>
      <c r="V8080">
        <f>RIGHT(K8080,2)+2000</f>
        <v>2016</v>
      </c>
      <c r="W8080" t="str">
        <f>INDEX(_xlfn.TEXTSPLIT(K8080,"-"),1,2)</f>
        <v>Jul</v>
      </c>
      <c r="X8080" t="str">
        <f>INDEX(_xlfn.TEXTSPLIT(K8080,"-"),1,1)</f>
        <v>25</v>
      </c>
      <c r="Y8080">
        <f>INDEX(months!B:B,MATCH(Sheet1!W8080,months!A:A,0))</f>
        <v>7</v>
      </c>
      <c r="Z8080">
        <f t="shared" si="888"/>
        <v>42576</v>
      </c>
    </row>
    <row r="8081" spans="1:26" x14ac:dyDescent="0.2">
      <c r="A8081" t="s">
        <v>11137</v>
      </c>
      <c r="B8081" t="s">
        <v>556</v>
      </c>
      <c r="D8081">
        <v>0</v>
      </c>
      <c r="E8081" t="s">
        <v>631</v>
      </c>
      <c r="F8081" t="s">
        <v>1278</v>
      </c>
      <c r="G8081" t="s">
        <v>23</v>
      </c>
      <c r="H8081" t="s">
        <v>24</v>
      </c>
      <c r="I8081" t="s">
        <v>25</v>
      </c>
      <c r="J8081" t="s">
        <v>557</v>
      </c>
      <c r="K8081" t="s">
        <v>3521</v>
      </c>
      <c r="L8081" t="s">
        <v>59</v>
      </c>
      <c r="M8081" t="s">
        <v>177</v>
      </c>
      <c r="N8081">
        <f t="shared" si="882"/>
        <v>0</v>
      </c>
      <c r="O8081" t="str">
        <f t="shared" si="883"/>
        <v>No</v>
      </c>
      <c r="P8081">
        <f t="shared" si="884"/>
        <v>0</v>
      </c>
      <c r="Q8081">
        <f t="shared" si="885"/>
        <v>4813937689</v>
      </c>
      <c r="R8081">
        <f t="shared" si="886"/>
        <v>4.1933383153624479</v>
      </c>
      <c r="S8081" t="str">
        <f t="shared" si="887"/>
        <v>Acceptable</v>
      </c>
      <c r="T8081">
        <f>ROUNDUP(C8081,0)</f>
        <v>0</v>
      </c>
      <c r="U8081">
        <f>ROUNDDOWN(C8081,0)</f>
        <v>0</v>
      </c>
      <c r="V8081">
        <f>RIGHT(K8081,2)+2000</f>
        <v>2017</v>
      </c>
      <c r="W8081" t="str">
        <f>INDEX(_xlfn.TEXTSPLIT(K8081,"-"),1,2)</f>
        <v>May</v>
      </c>
      <c r="X8081" t="str">
        <f>INDEX(_xlfn.TEXTSPLIT(K8081,"-"),1,1)</f>
        <v>9</v>
      </c>
      <c r="Y8081">
        <f>INDEX(months!B:B,MATCH(Sheet1!W8081,months!A:A,0))</f>
        <v>5</v>
      </c>
      <c r="Z8081">
        <f t="shared" si="888"/>
        <v>42864</v>
      </c>
    </row>
    <row r="8082" spans="1:26" x14ac:dyDescent="0.2">
      <c r="A8082" t="s">
        <v>11138</v>
      </c>
      <c r="B8082" t="s">
        <v>556</v>
      </c>
      <c r="D8082">
        <v>1</v>
      </c>
      <c r="E8082" t="s">
        <v>271</v>
      </c>
      <c r="F8082" t="s">
        <v>1005</v>
      </c>
      <c r="G8082" t="s">
        <v>23</v>
      </c>
      <c r="H8082" t="s">
        <v>24</v>
      </c>
      <c r="I8082" t="s">
        <v>25</v>
      </c>
      <c r="J8082" t="s">
        <v>557</v>
      </c>
      <c r="K8082" t="s">
        <v>97</v>
      </c>
      <c r="L8082" t="s">
        <v>180</v>
      </c>
      <c r="M8082" t="s">
        <v>81</v>
      </c>
      <c r="N8082">
        <f t="shared" si="882"/>
        <v>0</v>
      </c>
      <c r="O8082" t="str">
        <f t="shared" si="883"/>
        <v>No</v>
      </c>
      <c r="P8082">
        <f t="shared" si="884"/>
        <v>0</v>
      </c>
      <c r="Q8082">
        <f t="shared" si="885"/>
        <v>4813937689</v>
      </c>
      <c r="R8082">
        <f t="shared" si="886"/>
        <v>4.1933383153624479</v>
      </c>
      <c r="S8082" t="str">
        <f t="shared" si="887"/>
        <v>Acceptable</v>
      </c>
      <c r="T8082">
        <f>ROUNDUP(C8082,0)</f>
        <v>0</v>
      </c>
      <c r="U8082">
        <f>ROUNDDOWN(C8082,0)</f>
        <v>0</v>
      </c>
      <c r="V8082">
        <f>RIGHT(K8082,2)+2000</f>
        <v>2018</v>
      </c>
      <c r="W8082" t="str">
        <f>INDEX(_xlfn.TEXTSPLIT(K8082,"-"),1,2)</f>
        <v>Aug</v>
      </c>
      <c r="X8082" t="str">
        <f>INDEX(_xlfn.TEXTSPLIT(K8082,"-"),1,1)</f>
        <v>3</v>
      </c>
      <c r="Y8082">
        <f>INDEX(months!B:B,MATCH(Sheet1!W8082,months!A:A,0))</f>
        <v>8</v>
      </c>
      <c r="Z8082">
        <f t="shared" si="888"/>
        <v>43315</v>
      </c>
    </row>
    <row r="8083" spans="1:26" x14ac:dyDescent="0.2">
      <c r="A8083" t="s">
        <v>11139</v>
      </c>
      <c r="B8083" t="s">
        <v>556</v>
      </c>
      <c r="D8083">
        <v>0</v>
      </c>
      <c r="E8083" t="s">
        <v>190</v>
      </c>
      <c r="F8083" t="s">
        <v>6276</v>
      </c>
      <c r="G8083" t="s">
        <v>23</v>
      </c>
      <c r="H8083" t="s">
        <v>24</v>
      </c>
      <c r="I8083" t="s">
        <v>25</v>
      </c>
      <c r="J8083" t="s">
        <v>557</v>
      </c>
      <c r="K8083" t="s">
        <v>3021</v>
      </c>
      <c r="L8083" t="s">
        <v>2854</v>
      </c>
      <c r="M8083" t="s">
        <v>81</v>
      </c>
      <c r="N8083">
        <f t="shared" si="882"/>
        <v>0</v>
      </c>
      <c r="O8083" t="str">
        <f t="shared" si="883"/>
        <v>No</v>
      </c>
      <c r="P8083">
        <f t="shared" si="884"/>
        <v>0</v>
      </c>
      <c r="Q8083">
        <f t="shared" si="885"/>
        <v>4813937689</v>
      </c>
      <c r="R8083">
        <f t="shared" si="886"/>
        <v>4.1933383153624479</v>
      </c>
      <c r="S8083" t="str">
        <f t="shared" si="887"/>
        <v>Acceptable</v>
      </c>
      <c r="T8083">
        <f>ROUNDUP(C8083,0)</f>
        <v>0</v>
      </c>
      <c r="U8083">
        <f>ROUNDDOWN(C8083,0)</f>
        <v>0</v>
      </c>
      <c r="V8083">
        <f>RIGHT(K8083,2)+2000</f>
        <v>2018</v>
      </c>
      <c r="W8083" t="str">
        <f>INDEX(_xlfn.TEXTSPLIT(K8083,"-"),1,2)</f>
        <v>Aug</v>
      </c>
      <c r="X8083" t="str">
        <f>INDEX(_xlfn.TEXTSPLIT(K8083,"-"),1,1)</f>
        <v>6</v>
      </c>
      <c r="Y8083">
        <f>INDEX(months!B:B,MATCH(Sheet1!W8083,months!A:A,0))</f>
        <v>8</v>
      </c>
      <c r="Z8083">
        <f t="shared" si="888"/>
        <v>43318</v>
      </c>
    </row>
    <row r="8084" spans="1:26" x14ac:dyDescent="0.2">
      <c r="A8084" t="s">
        <v>4195</v>
      </c>
      <c r="B8084" t="s">
        <v>4106</v>
      </c>
      <c r="C8084">
        <v>4.4000000000000004</v>
      </c>
      <c r="D8084">
        <v>2418165</v>
      </c>
      <c r="E8084" t="s">
        <v>46</v>
      </c>
      <c r="F8084" t="s">
        <v>448</v>
      </c>
      <c r="G8084" t="s">
        <v>23</v>
      </c>
      <c r="H8084" t="s">
        <v>24</v>
      </c>
      <c r="I8084" t="s">
        <v>25</v>
      </c>
      <c r="J8084" t="s">
        <v>4107</v>
      </c>
      <c r="K8084" t="s">
        <v>125</v>
      </c>
      <c r="L8084" t="s">
        <v>46</v>
      </c>
      <c r="M8084" t="s">
        <v>46</v>
      </c>
      <c r="N8084">
        <f t="shared" si="882"/>
        <v>0</v>
      </c>
      <c r="O8084" t="str">
        <f t="shared" si="883"/>
        <v>No</v>
      </c>
      <c r="P8084">
        <f t="shared" si="884"/>
        <v>0</v>
      </c>
      <c r="Q8084">
        <f t="shared" si="885"/>
        <v>4813937689</v>
      </c>
      <c r="R8084">
        <f t="shared" si="886"/>
        <v>4.1933383153624479</v>
      </c>
      <c r="S8084" t="str">
        <f t="shared" si="887"/>
        <v>Acceptable</v>
      </c>
      <c r="T8084">
        <f>ROUNDUP(C8084,0)</f>
        <v>5</v>
      </c>
      <c r="U8084">
        <f>ROUNDDOWN(C8084,0)</f>
        <v>4</v>
      </c>
      <c r="V8084">
        <f>RIGHT(K8084,2)+2000</f>
        <v>2018</v>
      </c>
      <c r="W8084" t="str">
        <f>INDEX(_xlfn.TEXTSPLIT(K8084,"-"),1,2)</f>
        <v>Jul</v>
      </c>
      <c r="X8084" t="str">
        <f>INDEX(_xlfn.TEXTSPLIT(K8084,"-"),1,1)</f>
        <v>12</v>
      </c>
      <c r="Y8084">
        <f>INDEX(months!B:B,MATCH(Sheet1!W8084,months!A:A,0))</f>
        <v>7</v>
      </c>
      <c r="Z8084">
        <f t="shared" si="888"/>
        <v>43293</v>
      </c>
    </row>
    <row r="8085" spans="1:26" x14ac:dyDescent="0.2">
      <c r="A8085" t="s">
        <v>11140</v>
      </c>
      <c r="B8085" t="s">
        <v>4950</v>
      </c>
      <c r="C8085">
        <v>4.5</v>
      </c>
      <c r="D8085">
        <v>75140</v>
      </c>
      <c r="E8085" t="s">
        <v>46</v>
      </c>
      <c r="F8085" t="s">
        <v>65</v>
      </c>
      <c r="G8085" t="s">
        <v>23</v>
      </c>
      <c r="H8085" t="s">
        <v>24</v>
      </c>
      <c r="I8085" t="s">
        <v>25</v>
      </c>
      <c r="J8085" t="s">
        <v>4951</v>
      </c>
      <c r="K8085" t="s">
        <v>3494</v>
      </c>
      <c r="L8085" t="s">
        <v>46</v>
      </c>
      <c r="M8085" t="s">
        <v>46</v>
      </c>
      <c r="N8085">
        <f t="shared" si="882"/>
        <v>0</v>
      </c>
      <c r="O8085" t="str">
        <f t="shared" si="883"/>
        <v>No</v>
      </c>
      <c r="P8085">
        <f t="shared" si="884"/>
        <v>0</v>
      </c>
      <c r="Q8085">
        <f t="shared" si="885"/>
        <v>4813937689</v>
      </c>
      <c r="R8085">
        <f t="shared" si="886"/>
        <v>4.1933383153624479</v>
      </c>
      <c r="S8085" t="str">
        <f t="shared" si="887"/>
        <v>Acceptable</v>
      </c>
      <c r="T8085">
        <f>ROUNDUP(C8085,0)</f>
        <v>5</v>
      </c>
      <c r="U8085">
        <f>ROUNDDOWN(C8085,0)</f>
        <v>4</v>
      </c>
      <c r="V8085">
        <f>RIGHT(K8085,2)+2000</f>
        <v>2018</v>
      </c>
      <c r="W8085" t="str">
        <f>INDEX(_xlfn.TEXTSPLIT(K8085,"-"),1,2)</f>
        <v>Jan</v>
      </c>
      <c r="X8085" t="str">
        <f>INDEX(_xlfn.TEXTSPLIT(K8085,"-"),1,1)</f>
        <v>2</v>
      </c>
      <c r="Y8085">
        <f>INDEX(months!B:B,MATCH(Sheet1!W8085,months!A:A,0))</f>
        <v>1</v>
      </c>
      <c r="Z8085">
        <f t="shared" si="888"/>
        <v>43102</v>
      </c>
    </row>
    <row r="8086" spans="1:26" x14ac:dyDescent="0.2">
      <c r="A8086" t="s">
        <v>11141</v>
      </c>
      <c r="B8086" t="s">
        <v>2665</v>
      </c>
      <c r="C8086">
        <v>4</v>
      </c>
      <c r="D8086">
        <v>387</v>
      </c>
      <c r="E8086" t="s">
        <v>316</v>
      </c>
      <c r="F8086" t="s">
        <v>57</v>
      </c>
      <c r="G8086" t="s">
        <v>23</v>
      </c>
      <c r="H8086" t="s">
        <v>24</v>
      </c>
      <c r="I8086" t="s">
        <v>25</v>
      </c>
      <c r="J8086" t="s">
        <v>2676</v>
      </c>
      <c r="K8086" t="s">
        <v>11142</v>
      </c>
      <c r="L8086" t="s">
        <v>2841</v>
      </c>
      <c r="M8086" t="s">
        <v>434</v>
      </c>
      <c r="N8086">
        <f t="shared" si="882"/>
        <v>0</v>
      </c>
      <c r="O8086" t="str">
        <f t="shared" si="883"/>
        <v>No</v>
      </c>
      <c r="P8086">
        <f t="shared" si="884"/>
        <v>0</v>
      </c>
      <c r="Q8086">
        <f t="shared" si="885"/>
        <v>4813937689</v>
      </c>
      <c r="R8086">
        <f t="shared" si="886"/>
        <v>4.1933383153624479</v>
      </c>
      <c r="S8086" t="str">
        <f t="shared" si="887"/>
        <v>Acceptable</v>
      </c>
      <c r="T8086">
        <f>ROUNDUP(C8086,0)</f>
        <v>4</v>
      </c>
      <c r="U8086">
        <f>ROUNDDOWN(C8086,0)</f>
        <v>4</v>
      </c>
      <c r="V8086">
        <f>RIGHT(K8086,2)+2000</f>
        <v>2011</v>
      </c>
      <c r="W8086" t="str">
        <f>INDEX(_xlfn.TEXTSPLIT(K8086,"-"),1,2)</f>
        <v>Apr</v>
      </c>
      <c r="X8086" t="str">
        <f>INDEX(_xlfn.TEXTSPLIT(K8086,"-"),1,1)</f>
        <v>16</v>
      </c>
      <c r="Y8086">
        <f>INDEX(months!B:B,MATCH(Sheet1!W8086,months!A:A,0))</f>
        <v>4</v>
      </c>
      <c r="Z8086">
        <f t="shared" si="888"/>
        <v>40649</v>
      </c>
    </row>
    <row r="8087" spans="1:26" x14ac:dyDescent="0.2">
      <c r="A8087" t="s">
        <v>11143</v>
      </c>
      <c r="B8087" t="s">
        <v>2665</v>
      </c>
      <c r="C8087">
        <v>4.7</v>
      </c>
      <c r="D8087">
        <v>16851</v>
      </c>
      <c r="E8087" t="s">
        <v>2900</v>
      </c>
      <c r="F8087" t="s">
        <v>50</v>
      </c>
      <c r="G8087" t="s">
        <v>649</v>
      </c>
      <c r="H8087" t="s">
        <v>2919</v>
      </c>
      <c r="I8087" t="s">
        <v>124</v>
      </c>
      <c r="J8087" t="s">
        <v>2721</v>
      </c>
      <c r="K8087" t="s">
        <v>97</v>
      </c>
      <c r="L8087" t="s">
        <v>1716</v>
      </c>
      <c r="M8087" t="s">
        <v>54</v>
      </c>
      <c r="N8087">
        <f t="shared" si="882"/>
        <v>0</v>
      </c>
      <c r="O8087" t="str">
        <f t="shared" si="883"/>
        <v>No</v>
      </c>
      <c r="P8087">
        <f t="shared" si="884"/>
        <v>0</v>
      </c>
      <c r="Q8087">
        <f t="shared" si="885"/>
        <v>4813937689</v>
      </c>
      <c r="R8087">
        <f t="shared" si="886"/>
        <v>4.1933383153624479</v>
      </c>
      <c r="S8087" t="str">
        <f t="shared" si="887"/>
        <v>Acceptable</v>
      </c>
      <c r="T8087">
        <f>ROUNDUP(C8087,0)</f>
        <v>5</v>
      </c>
      <c r="U8087">
        <f>ROUNDDOWN(C8087,0)</f>
        <v>4</v>
      </c>
      <c r="V8087">
        <f>RIGHT(K8087,2)+2000</f>
        <v>2018</v>
      </c>
      <c r="W8087" t="str">
        <f>INDEX(_xlfn.TEXTSPLIT(K8087,"-"),1,2)</f>
        <v>Aug</v>
      </c>
      <c r="X8087" t="str">
        <f>INDEX(_xlfn.TEXTSPLIT(K8087,"-"),1,1)</f>
        <v>3</v>
      </c>
      <c r="Y8087">
        <f>INDEX(months!B:B,MATCH(Sheet1!W8087,months!A:A,0))</f>
        <v>8</v>
      </c>
      <c r="Z8087">
        <f t="shared" si="888"/>
        <v>43315</v>
      </c>
    </row>
    <row r="8088" spans="1:26" x14ac:dyDescent="0.2">
      <c r="A8088" t="s">
        <v>11144</v>
      </c>
      <c r="B8088" t="s">
        <v>3070</v>
      </c>
      <c r="C8088">
        <v>4.8</v>
      </c>
      <c r="D8088">
        <v>17</v>
      </c>
      <c r="E8088" t="s">
        <v>186</v>
      </c>
      <c r="F8088" t="s">
        <v>1010</v>
      </c>
      <c r="G8088" t="s">
        <v>23</v>
      </c>
      <c r="H8088" t="s">
        <v>24</v>
      </c>
      <c r="I8088" t="s">
        <v>25</v>
      </c>
      <c r="J8088" t="s">
        <v>1303</v>
      </c>
      <c r="K8088" t="s">
        <v>97</v>
      </c>
      <c r="L8088" t="s">
        <v>246</v>
      </c>
      <c r="M8088" t="s">
        <v>47</v>
      </c>
      <c r="N8088">
        <f t="shared" si="882"/>
        <v>0</v>
      </c>
      <c r="O8088" t="str">
        <f t="shared" si="883"/>
        <v>No</v>
      </c>
      <c r="P8088">
        <f t="shared" si="884"/>
        <v>0</v>
      </c>
      <c r="Q8088">
        <f t="shared" si="885"/>
        <v>4813937689</v>
      </c>
      <c r="R8088">
        <f t="shared" si="886"/>
        <v>4.1933383153624479</v>
      </c>
      <c r="S8088" t="str">
        <f t="shared" si="887"/>
        <v>Acceptable</v>
      </c>
      <c r="T8088">
        <f>ROUNDUP(C8088,0)</f>
        <v>5</v>
      </c>
      <c r="U8088">
        <f>ROUNDDOWN(C8088,0)</f>
        <v>4</v>
      </c>
      <c r="V8088">
        <f>RIGHT(K8088,2)+2000</f>
        <v>2018</v>
      </c>
      <c r="W8088" t="str">
        <f>INDEX(_xlfn.TEXTSPLIT(K8088,"-"),1,2)</f>
        <v>Aug</v>
      </c>
      <c r="X8088" t="str">
        <f>INDEX(_xlfn.TEXTSPLIT(K8088,"-"),1,1)</f>
        <v>3</v>
      </c>
      <c r="Y8088">
        <f>INDEX(months!B:B,MATCH(Sheet1!W8088,months!A:A,0))</f>
        <v>8</v>
      </c>
      <c r="Z8088">
        <f t="shared" si="888"/>
        <v>43315</v>
      </c>
    </row>
    <row r="8089" spans="1:26" x14ac:dyDescent="0.2">
      <c r="A8089" t="s">
        <v>11145</v>
      </c>
      <c r="B8089" t="s">
        <v>1790</v>
      </c>
      <c r="C8089">
        <v>4.7</v>
      </c>
      <c r="D8089">
        <v>439</v>
      </c>
      <c r="E8089" t="s">
        <v>481</v>
      </c>
      <c r="F8089" t="s">
        <v>101</v>
      </c>
      <c r="G8089" t="s">
        <v>23</v>
      </c>
      <c r="H8089" t="s">
        <v>24</v>
      </c>
      <c r="I8089" t="s">
        <v>25</v>
      </c>
      <c r="J8089" t="s">
        <v>1791</v>
      </c>
      <c r="K8089" t="s">
        <v>3837</v>
      </c>
      <c r="L8089" t="s">
        <v>10942</v>
      </c>
      <c r="M8089" t="s">
        <v>274</v>
      </c>
      <c r="N8089">
        <f t="shared" si="882"/>
        <v>0</v>
      </c>
      <c r="O8089" t="str">
        <f t="shared" si="883"/>
        <v>No</v>
      </c>
      <c r="P8089">
        <f t="shared" si="884"/>
        <v>0</v>
      </c>
      <c r="Q8089">
        <f t="shared" si="885"/>
        <v>4813937689</v>
      </c>
      <c r="R8089">
        <f t="shared" si="886"/>
        <v>4.1933383153624479</v>
      </c>
      <c r="S8089" t="str">
        <f t="shared" si="887"/>
        <v>Acceptable</v>
      </c>
      <c r="T8089">
        <f>ROUNDUP(C8089,0)</f>
        <v>5</v>
      </c>
      <c r="U8089">
        <f>ROUNDDOWN(C8089,0)</f>
        <v>4</v>
      </c>
      <c r="V8089">
        <f>RIGHT(K8089,2)+2000</f>
        <v>2018</v>
      </c>
      <c r="W8089" t="str">
        <f>INDEX(_xlfn.TEXTSPLIT(K8089,"-"),1,2)</f>
        <v>Jan</v>
      </c>
      <c r="X8089" t="str">
        <f>INDEX(_xlfn.TEXTSPLIT(K8089,"-"),1,1)</f>
        <v>30</v>
      </c>
      <c r="Y8089">
        <f>INDEX(months!B:B,MATCH(Sheet1!W8089,months!A:A,0))</f>
        <v>1</v>
      </c>
      <c r="Z8089">
        <f t="shared" si="888"/>
        <v>43130</v>
      </c>
    </row>
    <row r="8090" spans="1:26" x14ac:dyDescent="0.2">
      <c r="A8090" t="s">
        <v>11146</v>
      </c>
      <c r="B8090" t="s">
        <v>2665</v>
      </c>
      <c r="C8090">
        <v>4.7</v>
      </c>
      <c r="D8090">
        <v>541732</v>
      </c>
      <c r="E8090" t="s">
        <v>88</v>
      </c>
      <c r="F8090" t="s">
        <v>38</v>
      </c>
      <c r="G8090" t="s">
        <v>23</v>
      </c>
      <c r="H8090" t="s">
        <v>24</v>
      </c>
      <c r="I8090" t="s">
        <v>25</v>
      </c>
      <c r="J8090" t="s">
        <v>2721</v>
      </c>
      <c r="K8090" t="s">
        <v>6175</v>
      </c>
      <c r="L8090" t="s">
        <v>11147</v>
      </c>
      <c r="M8090" t="s">
        <v>60</v>
      </c>
      <c r="N8090">
        <f t="shared" si="882"/>
        <v>0</v>
      </c>
      <c r="O8090" t="str">
        <f t="shared" si="883"/>
        <v>No</v>
      </c>
      <c r="P8090">
        <f t="shared" si="884"/>
        <v>0</v>
      </c>
      <c r="Q8090">
        <f t="shared" si="885"/>
        <v>4813937689</v>
      </c>
      <c r="R8090">
        <f t="shared" si="886"/>
        <v>4.1933383153624479</v>
      </c>
      <c r="S8090" t="str">
        <f t="shared" si="887"/>
        <v>Acceptable</v>
      </c>
      <c r="T8090">
        <f>ROUNDUP(C8090,0)</f>
        <v>5</v>
      </c>
      <c r="U8090">
        <f>ROUNDDOWN(C8090,0)</f>
        <v>4</v>
      </c>
      <c r="V8090">
        <f>RIGHT(K8090,2)+2000</f>
        <v>2018</v>
      </c>
      <c r="W8090" t="str">
        <f>INDEX(_xlfn.TEXTSPLIT(K8090,"-"),1,2)</f>
        <v>Feb</v>
      </c>
      <c r="X8090" t="str">
        <f>INDEX(_xlfn.TEXTSPLIT(K8090,"-"),1,1)</f>
        <v>9</v>
      </c>
      <c r="Y8090">
        <f>INDEX(months!B:B,MATCH(Sheet1!W8090,months!A:A,0))</f>
        <v>2</v>
      </c>
      <c r="Z8090">
        <f t="shared" si="888"/>
        <v>43140</v>
      </c>
    </row>
    <row r="8091" spans="1:26" x14ac:dyDescent="0.2">
      <c r="A8091" t="s">
        <v>11148</v>
      </c>
      <c r="B8091" t="s">
        <v>5319</v>
      </c>
      <c r="C8091">
        <v>4.5</v>
      </c>
      <c r="D8091">
        <v>27</v>
      </c>
      <c r="E8091" t="s">
        <v>398</v>
      </c>
      <c r="F8091" t="s">
        <v>1199</v>
      </c>
      <c r="G8091" t="s">
        <v>23</v>
      </c>
      <c r="H8091" t="s">
        <v>24</v>
      </c>
      <c r="I8091" t="s">
        <v>25</v>
      </c>
      <c r="J8091" t="s">
        <v>5320</v>
      </c>
      <c r="K8091" t="s">
        <v>6251</v>
      </c>
      <c r="L8091" t="s">
        <v>1674</v>
      </c>
      <c r="M8091" t="s">
        <v>81</v>
      </c>
      <c r="N8091">
        <f t="shared" si="882"/>
        <v>0</v>
      </c>
      <c r="O8091" t="str">
        <f t="shared" si="883"/>
        <v>No</v>
      </c>
      <c r="P8091">
        <f t="shared" si="884"/>
        <v>0</v>
      </c>
      <c r="Q8091">
        <f t="shared" si="885"/>
        <v>4813937689</v>
      </c>
      <c r="R8091">
        <f t="shared" si="886"/>
        <v>4.1933383153624479</v>
      </c>
      <c r="S8091" t="str">
        <f t="shared" si="887"/>
        <v>Acceptable</v>
      </c>
      <c r="T8091">
        <f>ROUNDUP(C8091,0)</f>
        <v>5</v>
      </c>
      <c r="U8091">
        <f>ROUNDDOWN(C8091,0)</f>
        <v>4</v>
      </c>
      <c r="V8091">
        <f>RIGHT(K8091,2)+2000</f>
        <v>2018</v>
      </c>
      <c r="W8091" t="str">
        <f>INDEX(_xlfn.TEXTSPLIT(K8091,"-"),1,2)</f>
        <v>May</v>
      </c>
      <c r="X8091" t="str">
        <f>INDEX(_xlfn.TEXTSPLIT(K8091,"-"),1,1)</f>
        <v>6</v>
      </c>
      <c r="Y8091">
        <f>INDEX(months!B:B,MATCH(Sheet1!W8091,months!A:A,0))</f>
        <v>5</v>
      </c>
      <c r="Z8091">
        <f t="shared" si="888"/>
        <v>43226</v>
      </c>
    </row>
    <row r="8092" spans="1:26" x14ac:dyDescent="0.2">
      <c r="A8092" t="s">
        <v>11149</v>
      </c>
      <c r="B8092" t="s">
        <v>2518</v>
      </c>
      <c r="C8092">
        <v>4</v>
      </c>
      <c r="D8092">
        <v>47</v>
      </c>
      <c r="E8092" t="s">
        <v>336</v>
      </c>
      <c r="F8092" t="s">
        <v>775</v>
      </c>
      <c r="G8092" t="s">
        <v>23</v>
      </c>
      <c r="H8092" t="s">
        <v>24</v>
      </c>
      <c r="I8092" t="s">
        <v>25</v>
      </c>
      <c r="J8092" t="s">
        <v>2519</v>
      </c>
      <c r="K8092" t="s">
        <v>2604</v>
      </c>
      <c r="L8092" t="s">
        <v>420</v>
      </c>
      <c r="M8092" t="s">
        <v>1502</v>
      </c>
      <c r="N8092">
        <f t="shared" si="882"/>
        <v>0</v>
      </c>
      <c r="O8092" t="str">
        <f t="shared" si="883"/>
        <v>No</v>
      </c>
      <c r="P8092">
        <f t="shared" si="884"/>
        <v>0</v>
      </c>
      <c r="Q8092">
        <f t="shared" si="885"/>
        <v>4813937689</v>
      </c>
      <c r="R8092">
        <f t="shared" si="886"/>
        <v>4.1933383153624479</v>
      </c>
      <c r="S8092" t="str">
        <f t="shared" si="887"/>
        <v>Acceptable</v>
      </c>
      <c r="T8092">
        <f>ROUNDUP(C8092,0)</f>
        <v>4</v>
      </c>
      <c r="U8092">
        <f>ROUNDDOWN(C8092,0)</f>
        <v>4</v>
      </c>
      <c r="V8092">
        <f>RIGHT(K8092,2)+2000</f>
        <v>2017</v>
      </c>
      <c r="W8092" t="str">
        <f>INDEX(_xlfn.TEXTSPLIT(K8092,"-"),1,2)</f>
        <v>Aug</v>
      </c>
      <c r="X8092" t="str">
        <f>INDEX(_xlfn.TEXTSPLIT(K8092,"-"),1,1)</f>
        <v>2</v>
      </c>
      <c r="Y8092">
        <f>INDEX(months!B:B,MATCH(Sheet1!W8092,months!A:A,0))</f>
        <v>8</v>
      </c>
      <c r="Z8092">
        <f t="shared" si="888"/>
        <v>42949</v>
      </c>
    </row>
    <row r="8093" spans="1:26" x14ac:dyDescent="0.2">
      <c r="A8093" t="s">
        <v>11150</v>
      </c>
      <c r="B8093" t="s">
        <v>4801</v>
      </c>
      <c r="D8093">
        <v>1</v>
      </c>
      <c r="E8093" t="s">
        <v>3671</v>
      </c>
      <c r="F8093" t="s">
        <v>1010</v>
      </c>
      <c r="G8093" t="s">
        <v>23</v>
      </c>
      <c r="H8093" t="s">
        <v>24</v>
      </c>
      <c r="I8093" t="s">
        <v>25</v>
      </c>
      <c r="J8093" t="s">
        <v>4802</v>
      </c>
      <c r="K8093" t="s">
        <v>859</v>
      </c>
      <c r="L8093" t="s">
        <v>220</v>
      </c>
      <c r="M8093" t="s">
        <v>552</v>
      </c>
      <c r="N8093">
        <f t="shared" si="882"/>
        <v>0</v>
      </c>
      <c r="O8093" t="str">
        <f t="shared" si="883"/>
        <v>No</v>
      </c>
      <c r="P8093">
        <f t="shared" si="884"/>
        <v>0</v>
      </c>
      <c r="Q8093">
        <f t="shared" si="885"/>
        <v>4813937689</v>
      </c>
      <c r="R8093">
        <f t="shared" si="886"/>
        <v>4.1933383153624479</v>
      </c>
      <c r="S8093" t="str">
        <f t="shared" si="887"/>
        <v>Acceptable</v>
      </c>
      <c r="T8093">
        <f>ROUNDUP(C8093,0)</f>
        <v>0</v>
      </c>
      <c r="U8093">
        <f>ROUNDDOWN(C8093,0)</f>
        <v>0</v>
      </c>
      <c r="V8093">
        <f>RIGHT(K8093,2)+2000</f>
        <v>2018</v>
      </c>
      <c r="W8093" t="str">
        <f>INDEX(_xlfn.TEXTSPLIT(K8093,"-"),1,2)</f>
        <v>Jun</v>
      </c>
      <c r="X8093" t="str">
        <f>INDEX(_xlfn.TEXTSPLIT(K8093,"-"),1,1)</f>
        <v>27</v>
      </c>
      <c r="Y8093">
        <f>INDEX(months!B:B,MATCH(Sheet1!W8093,months!A:A,0))</f>
        <v>6</v>
      </c>
      <c r="Z8093">
        <f t="shared" si="888"/>
        <v>43278</v>
      </c>
    </row>
    <row r="8094" spans="1:26" x14ac:dyDescent="0.2">
      <c r="A8094" t="s">
        <v>11151</v>
      </c>
      <c r="B8094" t="s">
        <v>1790</v>
      </c>
      <c r="C8094">
        <v>3.2</v>
      </c>
      <c r="D8094">
        <v>191</v>
      </c>
      <c r="E8094" t="s">
        <v>190</v>
      </c>
      <c r="F8094" t="s">
        <v>22</v>
      </c>
      <c r="G8094" t="s">
        <v>23</v>
      </c>
      <c r="H8094" t="s">
        <v>24</v>
      </c>
      <c r="I8094" t="s">
        <v>25</v>
      </c>
      <c r="J8094" t="s">
        <v>1791</v>
      </c>
      <c r="K8094" t="s">
        <v>2056</v>
      </c>
      <c r="L8094" t="s">
        <v>11152</v>
      </c>
      <c r="M8094" t="s">
        <v>86</v>
      </c>
      <c r="N8094">
        <f t="shared" si="882"/>
        <v>0</v>
      </c>
      <c r="O8094" t="str">
        <f t="shared" si="883"/>
        <v>No</v>
      </c>
      <c r="P8094">
        <f t="shared" si="884"/>
        <v>0</v>
      </c>
      <c r="Q8094">
        <f t="shared" si="885"/>
        <v>4813937689</v>
      </c>
      <c r="R8094">
        <f t="shared" si="886"/>
        <v>4.1933383153624479</v>
      </c>
      <c r="S8094" t="str">
        <f t="shared" si="887"/>
        <v>Acceptable</v>
      </c>
      <c r="T8094">
        <f>ROUNDUP(C8094,0)</f>
        <v>4</v>
      </c>
      <c r="U8094">
        <f>ROUNDDOWN(C8094,0)</f>
        <v>3</v>
      </c>
      <c r="V8094">
        <f>RIGHT(K8094,2)+2000</f>
        <v>2018</v>
      </c>
      <c r="W8094" t="str">
        <f>INDEX(_xlfn.TEXTSPLIT(K8094,"-"),1,2)</f>
        <v>Jan</v>
      </c>
      <c r="X8094" t="str">
        <f>INDEX(_xlfn.TEXTSPLIT(K8094,"-"),1,1)</f>
        <v>25</v>
      </c>
      <c r="Y8094">
        <f>INDEX(months!B:B,MATCH(Sheet1!W8094,months!A:A,0))</f>
        <v>1</v>
      </c>
      <c r="Z8094">
        <f t="shared" si="888"/>
        <v>43125</v>
      </c>
    </row>
    <row r="8095" spans="1:26" x14ac:dyDescent="0.2">
      <c r="A8095" t="s">
        <v>11153</v>
      </c>
      <c r="B8095" t="s">
        <v>4612</v>
      </c>
      <c r="D8095">
        <v>1</v>
      </c>
      <c r="E8095" t="s">
        <v>64</v>
      </c>
      <c r="F8095" t="s">
        <v>1010</v>
      </c>
      <c r="G8095" t="s">
        <v>23</v>
      </c>
      <c r="H8095" t="s">
        <v>24</v>
      </c>
      <c r="I8095" t="s">
        <v>25</v>
      </c>
      <c r="J8095" t="s">
        <v>4613</v>
      </c>
      <c r="K8095" t="s">
        <v>8761</v>
      </c>
      <c r="L8095" t="s">
        <v>11154</v>
      </c>
      <c r="M8095" t="s">
        <v>86</v>
      </c>
      <c r="N8095">
        <f t="shared" si="882"/>
        <v>0</v>
      </c>
      <c r="O8095" t="str">
        <f t="shared" si="883"/>
        <v>No</v>
      </c>
      <c r="P8095">
        <f t="shared" si="884"/>
        <v>0</v>
      </c>
      <c r="Q8095">
        <f t="shared" si="885"/>
        <v>4813937689</v>
      </c>
      <c r="R8095">
        <f t="shared" si="886"/>
        <v>4.1933383153624479</v>
      </c>
      <c r="S8095" t="str">
        <f t="shared" si="887"/>
        <v>Acceptable</v>
      </c>
      <c r="T8095">
        <f>ROUNDUP(C8095,0)</f>
        <v>0</v>
      </c>
      <c r="U8095">
        <f>ROUNDDOWN(C8095,0)</f>
        <v>0</v>
      </c>
      <c r="V8095">
        <f>RIGHT(K8095,2)+2000</f>
        <v>2017</v>
      </c>
      <c r="W8095" t="str">
        <f>INDEX(_xlfn.TEXTSPLIT(K8095,"-"),1,2)</f>
        <v>Feb</v>
      </c>
      <c r="X8095" t="str">
        <f>INDEX(_xlfn.TEXTSPLIT(K8095,"-"),1,1)</f>
        <v>6</v>
      </c>
      <c r="Y8095">
        <f>INDEX(months!B:B,MATCH(Sheet1!W8095,months!A:A,0))</f>
        <v>2</v>
      </c>
      <c r="Z8095">
        <f t="shared" si="888"/>
        <v>42772</v>
      </c>
    </row>
    <row r="8096" spans="1:26" x14ac:dyDescent="0.2">
      <c r="A8096" t="s">
        <v>11155</v>
      </c>
      <c r="B8096" t="s">
        <v>5446</v>
      </c>
      <c r="D8096">
        <v>8</v>
      </c>
      <c r="E8096" t="s">
        <v>11156</v>
      </c>
      <c r="F8096" t="s">
        <v>775</v>
      </c>
      <c r="G8096" t="s">
        <v>23</v>
      </c>
      <c r="H8096" t="s">
        <v>24</v>
      </c>
      <c r="I8096" t="s">
        <v>25</v>
      </c>
      <c r="J8096" t="s">
        <v>5447</v>
      </c>
      <c r="K8096" t="s">
        <v>11157</v>
      </c>
      <c r="L8096" t="s">
        <v>720</v>
      </c>
      <c r="M8096" t="s">
        <v>237</v>
      </c>
      <c r="N8096">
        <f t="shared" si="882"/>
        <v>0</v>
      </c>
      <c r="O8096" t="str">
        <f t="shared" si="883"/>
        <v>No</v>
      </c>
      <c r="P8096">
        <f t="shared" si="884"/>
        <v>0</v>
      </c>
      <c r="Q8096">
        <f t="shared" si="885"/>
        <v>4813937689</v>
      </c>
      <c r="R8096">
        <f t="shared" si="886"/>
        <v>4.1933383153624479</v>
      </c>
      <c r="S8096" t="str">
        <f t="shared" si="887"/>
        <v>Acceptable</v>
      </c>
      <c r="T8096">
        <f>ROUNDUP(C8096,0)</f>
        <v>0</v>
      </c>
      <c r="U8096">
        <f>ROUNDDOWN(C8096,0)</f>
        <v>0</v>
      </c>
      <c r="V8096">
        <f>RIGHT(K8096,2)+2000</f>
        <v>2013</v>
      </c>
      <c r="W8096" t="str">
        <f>INDEX(_xlfn.TEXTSPLIT(K8096,"-"),1,2)</f>
        <v>Sep</v>
      </c>
      <c r="X8096" t="str">
        <f>INDEX(_xlfn.TEXTSPLIT(K8096,"-"),1,1)</f>
        <v>28</v>
      </c>
      <c r="Y8096">
        <f>INDEX(months!B:B,MATCH(Sheet1!W8096,months!A:A,0))</f>
        <v>9</v>
      </c>
      <c r="Z8096">
        <f t="shared" si="888"/>
        <v>41545</v>
      </c>
    </row>
    <row r="8097" spans="1:26" x14ac:dyDescent="0.2">
      <c r="A8097" t="s">
        <v>11158</v>
      </c>
      <c r="B8097" t="s">
        <v>1790</v>
      </c>
      <c r="C8097">
        <v>4.7</v>
      </c>
      <c r="D8097">
        <v>39</v>
      </c>
      <c r="E8097" t="s">
        <v>88</v>
      </c>
      <c r="F8097" t="s">
        <v>775</v>
      </c>
      <c r="G8097" t="s">
        <v>23</v>
      </c>
      <c r="H8097" t="s">
        <v>24</v>
      </c>
      <c r="I8097" t="s">
        <v>25</v>
      </c>
      <c r="J8097" t="s">
        <v>1791</v>
      </c>
      <c r="K8097" t="s">
        <v>121</v>
      </c>
      <c r="L8097" t="s">
        <v>5948</v>
      </c>
      <c r="M8097" t="s">
        <v>587</v>
      </c>
      <c r="N8097">
        <f t="shared" si="882"/>
        <v>0</v>
      </c>
      <c r="O8097" t="str">
        <f t="shared" si="883"/>
        <v>No</v>
      </c>
      <c r="P8097">
        <f t="shared" si="884"/>
        <v>0</v>
      </c>
      <c r="Q8097">
        <f t="shared" si="885"/>
        <v>4813937689</v>
      </c>
      <c r="R8097">
        <f t="shared" si="886"/>
        <v>4.1933383153624479</v>
      </c>
      <c r="S8097" t="str">
        <f t="shared" si="887"/>
        <v>Acceptable</v>
      </c>
      <c r="T8097">
        <f>ROUNDUP(C8097,0)</f>
        <v>5</v>
      </c>
      <c r="U8097">
        <f>ROUNDDOWN(C8097,0)</f>
        <v>4</v>
      </c>
      <c r="V8097">
        <f>RIGHT(K8097,2)+2000</f>
        <v>2018</v>
      </c>
      <c r="W8097" t="str">
        <f>INDEX(_xlfn.TEXTSPLIT(K8097,"-"),1,2)</f>
        <v>Mar</v>
      </c>
      <c r="X8097" t="str">
        <f>INDEX(_xlfn.TEXTSPLIT(K8097,"-"),1,1)</f>
        <v>20</v>
      </c>
      <c r="Y8097">
        <f>INDEX(months!B:B,MATCH(Sheet1!W8097,months!A:A,0))</f>
        <v>3</v>
      </c>
      <c r="Z8097">
        <f t="shared" si="888"/>
        <v>43179</v>
      </c>
    </row>
    <row r="8098" spans="1:26" x14ac:dyDescent="0.2">
      <c r="A8098" t="s">
        <v>11159</v>
      </c>
      <c r="B8098" t="s">
        <v>787</v>
      </c>
      <c r="C8098">
        <v>4.5</v>
      </c>
      <c r="D8098">
        <v>4</v>
      </c>
      <c r="E8098" t="s">
        <v>1285</v>
      </c>
      <c r="F8098" t="s">
        <v>1010</v>
      </c>
      <c r="G8098" t="s">
        <v>23</v>
      </c>
      <c r="H8098" t="s">
        <v>24</v>
      </c>
      <c r="I8098" t="s">
        <v>25</v>
      </c>
      <c r="J8098" t="s">
        <v>788</v>
      </c>
      <c r="K8098" t="s">
        <v>11160</v>
      </c>
      <c r="L8098" t="s">
        <v>1398</v>
      </c>
      <c r="M8098" t="s">
        <v>177</v>
      </c>
      <c r="N8098">
        <f t="shared" si="882"/>
        <v>0</v>
      </c>
      <c r="O8098" t="str">
        <f t="shared" si="883"/>
        <v>No</v>
      </c>
      <c r="P8098">
        <f t="shared" si="884"/>
        <v>0</v>
      </c>
      <c r="Q8098">
        <f t="shared" si="885"/>
        <v>4813937689</v>
      </c>
      <c r="R8098">
        <f t="shared" si="886"/>
        <v>4.1933383153624479</v>
      </c>
      <c r="S8098" t="str">
        <f t="shared" si="887"/>
        <v>Acceptable</v>
      </c>
      <c r="T8098">
        <f>ROUNDUP(C8098,0)</f>
        <v>5</v>
      </c>
      <c r="U8098">
        <f>ROUNDDOWN(C8098,0)</f>
        <v>4</v>
      </c>
      <c r="V8098">
        <f>RIGHT(K8098,2)+2000</f>
        <v>2014</v>
      </c>
      <c r="W8098" t="str">
        <f>INDEX(_xlfn.TEXTSPLIT(K8098,"-"),1,2)</f>
        <v>Aug</v>
      </c>
      <c r="X8098" t="str">
        <f>INDEX(_xlfn.TEXTSPLIT(K8098,"-"),1,1)</f>
        <v>30</v>
      </c>
      <c r="Y8098">
        <f>INDEX(months!B:B,MATCH(Sheet1!W8098,months!A:A,0))</f>
        <v>8</v>
      </c>
      <c r="Z8098">
        <f t="shared" si="888"/>
        <v>41881</v>
      </c>
    </row>
    <row r="8099" spans="1:26" x14ac:dyDescent="0.2">
      <c r="A8099" t="s">
        <v>11161</v>
      </c>
      <c r="B8099" t="s">
        <v>787</v>
      </c>
      <c r="D8099">
        <v>4</v>
      </c>
      <c r="E8099" t="s">
        <v>1113</v>
      </c>
      <c r="F8099" t="s">
        <v>1010</v>
      </c>
      <c r="G8099" t="s">
        <v>23</v>
      </c>
      <c r="H8099" t="s">
        <v>24</v>
      </c>
      <c r="I8099" t="s">
        <v>25</v>
      </c>
      <c r="J8099" t="s">
        <v>788</v>
      </c>
      <c r="K8099" t="s">
        <v>3092</v>
      </c>
      <c r="L8099" t="s">
        <v>6147</v>
      </c>
      <c r="M8099" t="s">
        <v>81</v>
      </c>
      <c r="N8099">
        <f t="shared" si="882"/>
        <v>0</v>
      </c>
      <c r="O8099" t="str">
        <f t="shared" si="883"/>
        <v>No</v>
      </c>
      <c r="P8099">
        <f t="shared" si="884"/>
        <v>0</v>
      </c>
      <c r="Q8099">
        <f t="shared" si="885"/>
        <v>4813937689</v>
      </c>
      <c r="R8099">
        <f t="shared" si="886"/>
        <v>4.1933383153624479</v>
      </c>
      <c r="S8099" t="str">
        <f t="shared" si="887"/>
        <v>Acceptable</v>
      </c>
      <c r="T8099">
        <f>ROUNDUP(C8099,0)</f>
        <v>0</v>
      </c>
      <c r="U8099">
        <f>ROUNDDOWN(C8099,0)</f>
        <v>0</v>
      </c>
      <c r="V8099">
        <f>RIGHT(K8099,2)+2000</f>
        <v>2018</v>
      </c>
      <c r="W8099" t="str">
        <f>INDEX(_xlfn.TEXTSPLIT(K8099,"-"),1,2)</f>
        <v>Feb</v>
      </c>
      <c r="X8099" t="str">
        <f>INDEX(_xlfn.TEXTSPLIT(K8099,"-"),1,1)</f>
        <v>1</v>
      </c>
      <c r="Y8099">
        <f>INDEX(months!B:B,MATCH(Sheet1!W8099,months!A:A,0))</f>
        <v>2</v>
      </c>
      <c r="Z8099">
        <f t="shared" si="888"/>
        <v>43132</v>
      </c>
    </row>
    <row r="8100" spans="1:26" x14ac:dyDescent="0.2">
      <c r="A8100" t="s">
        <v>11162</v>
      </c>
      <c r="B8100" t="s">
        <v>3070</v>
      </c>
      <c r="C8100">
        <v>4.5</v>
      </c>
      <c r="D8100">
        <v>93</v>
      </c>
      <c r="E8100" t="s">
        <v>983</v>
      </c>
      <c r="F8100" t="s">
        <v>57</v>
      </c>
      <c r="G8100" t="s">
        <v>23</v>
      </c>
      <c r="H8100" t="s">
        <v>24</v>
      </c>
      <c r="I8100" t="s">
        <v>25</v>
      </c>
      <c r="J8100" t="s">
        <v>1537</v>
      </c>
      <c r="K8100" t="s">
        <v>4738</v>
      </c>
      <c r="L8100" t="s">
        <v>11163</v>
      </c>
      <c r="M8100" t="s">
        <v>434</v>
      </c>
      <c r="N8100">
        <f t="shared" si="882"/>
        <v>0</v>
      </c>
      <c r="O8100" t="str">
        <f t="shared" si="883"/>
        <v>No</v>
      </c>
      <c r="P8100">
        <f t="shared" si="884"/>
        <v>0</v>
      </c>
      <c r="Q8100">
        <f t="shared" si="885"/>
        <v>4813937689</v>
      </c>
      <c r="R8100">
        <f t="shared" si="886"/>
        <v>4.1933383153624479</v>
      </c>
      <c r="S8100" t="str">
        <f t="shared" si="887"/>
        <v>Acceptable</v>
      </c>
      <c r="T8100">
        <f>ROUNDUP(C8100,0)</f>
        <v>5</v>
      </c>
      <c r="U8100">
        <f>ROUNDDOWN(C8100,0)</f>
        <v>4</v>
      </c>
      <c r="V8100">
        <f>RIGHT(K8100,2)+2000</f>
        <v>2018</v>
      </c>
      <c r="W8100" t="str">
        <f>INDEX(_xlfn.TEXTSPLIT(K8100,"-"),1,2)</f>
        <v>Feb</v>
      </c>
      <c r="X8100" t="str">
        <f>INDEX(_xlfn.TEXTSPLIT(K8100,"-"),1,1)</f>
        <v>5</v>
      </c>
      <c r="Y8100">
        <f>INDEX(months!B:B,MATCH(Sheet1!W8100,months!A:A,0))</f>
        <v>2</v>
      </c>
      <c r="Z8100">
        <f t="shared" si="888"/>
        <v>43136</v>
      </c>
    </row>
    <row r="8101" spans="1:26" x14ac:dyDescent="0.2">
      <c r="A8101" t="s">
        <v>11164</v>
      </c>
      <c r="B8101" t="s">
        <v>3391</v>
      </c>
      <c r="C8101">
        <v>4.9000000000000004</v>
      </c>
      <c r="D8101">
        <v>57</v>
      </c>
      <c r="E8101" t="s">
        <v>143</v>
      </c>
      <c r="F8101" t="s">
        <v>775</v>
      </c>
      <c r="G8101" t="s">
        <v>23</v>
      </c>
      <c r="H8101" t="s">
        <v>24</v>
      </c>
      <c r="I8101" t="s">
        <v>25</v>
      </c>
      <c r="J8101" t="s">
        <v>3393</v>
      </c>
      <c r="K8101" t="s">
        <v>8113</v>
      </c>
      <c r="L8101" t="s">
        <v>246</v>
      </c>
      <c r="M8101" t="s">
        <v>72</v>
      </c>
      <c r="N8101">
        <f t="shared" si="882"/>
        <v>0</v>
      </c>
      <c r="O8101" t="str">
        <f t="shared" si="883"/>
        <v>No</v>
      </c>
      <c r="P8101">
        <f t="shared" si="884"/>
        <v>0</v>
      </c>
      <c r="Q8101">
        <f t="shared" si="885"/>
        <v>4813937689</v>
      </c>
      <c r="R8101">
        <f t="shared" si="886"/>
        <v>4.1933383153624479</v>
      </c>
      <c r="S8101" t="str">
        <f t="shared" si="887"/>
        <v>Acceptable</v>
      </c>
      <c r="T8101">
        <f>ROUNDUP(C8101,0)</f>
        <v>5</v>
      </c>
      <c r="U8101">
        <f>ROUNDDOWN(C8101,0)</f>
        <v>4</v>
      </c>
      <c r="V8101">
        <f>RIGHT(K8101,2)+2000</f>
        <v>2015</v>
      </c>
      <c r="W8101" t="str">
        <f>INDEX(_xlfn.TEXTSPLIT(K8101,"-"),1,2)</f>
        <v>Nov</v>
      </c>
      <c r="X8101" t="str">
        <f>INDEX(_xlfn.TEXTSPLIT(K8101,"-"),1,1)</f>
        <v>11</v>
      </c>
      <c r="Y8101">
        <f>INDEX(months!B:B,MATCH(Sheet1!W8101,months!A:A,0))</f>
        <v>11</v>
      </c>
      <c r="Z8101">
        <f t="shared" si="888"/>
        <v>42319</v>
      </c>
    </row>
    <row r="8102" spans="1:26" x14ac:dyDescent="0.2">
      <c r="A8102" t="s">
        <v>11165</v>
      </c>
      <c r="B8102" t="s">
        <v>3944</v>
      </c>
      <c r="C8102">
        <v>4.2</v>
      </c>
      <c r="D8102">
        <v>182</v>
      </c>
      <c r="E8102" t="s">
        <v>451</v>
      </c>
      <c r="F8102" t="s">
        <v>101</v>
      </c>
      <c r="G8102" t="s">
        <v>23</v>
      </c>
      <c r="H8102" t="s">
        <v>24</v>
      </c>
      <c r="I8102" t="s">
        <v>25</v>
      </c>
      <c r="J8102" t="s">
        <v>3945</v>
      </c>
      <c r="K8102" t="s">
        <v>97</v>
      </c>
      <c r="L8102" t="s">
        <v>180</v>
      </c>
      <c r="M8102" t="s">
        <v>237</v>
      </c>
      <c r="N8102">
        <f t="shared" si="882"/>
        <v>0</v>
      </c>
      <c r="O8102" t="str">
        <f t="shared" si="883"/>
        <v>No</v>
      </c>
      <c r="P8102">
        <f t="shared" si="884"/>
        <v>0</v>
      </c>
      <c r="Q8102">
        <f t="shared" si="885"/>
        <v>4813937689</v>
      </c>
      <c r="R8102">
        <f t="shared" si="886"/>
        <v>4.1933383153624479</v>
      </c>
      <c r="S8102" t="str">
        <f t="shared" si="887"/>
        <v>Acceptable</v>
      </c>
      <c r="T8102">
        <f>ROUNDUP(C8102,0)</f>
        <v>5</v>
      </c>
      <c r="U8102">
        <f>ROUNDDOWN(C8102,0)</f>
        <v>4</v>
      </c>
      <c r="V8102">
        <f>RIGHT(K8102,2)+2000</f>
        <v>2018</v>
      </c>
      <c r="W8102" t="str">
        <f>INDEX(_xlfn.TEXTSPLIT(K8102,"-"),1,2)</f>
        <v>Aug</v>
      </c>
      <c r="X8102" t="str">
        <f>INDEX(_xlfn.TEXTSPLIT(K8102,"-"),1,1)</f>
        <v>3</v>
      </c>
      <c r="Y8102">
        <f>INDEX(months!B:B,MATCH(Sheet1!W8102,months!A:A,0))</f>
        <v>8</v>
      </c>
      <c r="Z8102">
        <f t="shared" si="888"/>
        <v>43315</v>
      </c>
    </row>
    <row r="8103" spans="1:26" x14ac:dyDescent="0.2">
      <c r="A8103" t="s">
        <v>11166</v>
      </c>
      <c r="B8103" t="s">
        <v>5319</v>
      </c>
      <c r="C8103">
        <v>5</v>
      </c>
      <c r="D8103">
        <v>3</v>
      </c>
      <c r="E8103" t="s">
        <v>46</v>
      </c>
      <c r="F8103" t="s">
        <v>1010</v>
      </c>
      <c r="G8103" t="s">
        <v>23</v>
      </c>
      <c r="H8103" t="s">
        <v>24</v>
      </c>
      <c r="I8103" t="s">
        <v>25</v>
      </c>
      <c r="J8103" t="s">
        <v>5320</v>
      </c>
      <c r="K8103" t="s">
        <v>11167</v>
      </c>
      <c r="L8103" t="s">
        <v>3579</v>
      </c>
      <c r="M8103" t="s">
        <v>86</v>
      </c>
      <c r="N8103">
        <f t="shared" si="882"/>
        <v>0</v>
      </c>
      <c r="O8103" t="str">
        <f t="shared" si="883"/>
        <v>No</v>
      </c>
      <c r="P8103">
        <f t="shared" si="884"/>
        <v>0</v>
      </c>
      <c r="Q8103">
        <f t="shared" si="885"/>
        <v>4813937689</v>
      </c>
      <c r="R8103">
        <f t="shared" si="886"/>
        <v>4.1933383153624479</v>
      </c>
      <c r="S8103" t="str">
        <f t="shared" si="887"/>
        <v>Acceptable</v>
      </c>
      <c r="T8103">
        <f>ROUNDUP(C8103,0)</f>
        <v>5</v>
      </c>
      <c r="U8103">
        <f>ROUNDDOWN(C8103,0)</f>
        <v>5</v>
      </c>
      <c r="V8103">
        <f>RIGHT(K8103,2)+2000</f>
        <v>2016</v>
      </c>
      <c r="W8103" t="str">
        <f>INDEX(_xlfn.TEXTSPLIT(K8103,"-"),1,2)</f>
        <v>May</v>
      </c>
      <c r="X8103" t="str">
        <f>INDEX(_xlfn.TEXTSPLIT(K8103,"-"),1,1)</f>
        <v>29</v>
      </c>
      <c r="Y8103">
        <f>INDEX(months!B:B,MATCH(Sheet1!W8103,months!A:A,0))</f>
        <v>5</v>
      </c>
      <c r="Z8103">
        <f t="shared" si="888"/>
        <v>42519</v>
      </c>
    </row>
    <row r="8104" spans="1:26" x14ac:dyDescent="0.2">
      <c r="A8104" t="s">
        <v>11168</v>
      </c>
      <c r="B8104" t="s">
        <v>3391</v>
      </c>
      <c r="C8104">
        <v>5</v>
      </c>
      <c r="D8104">
        <v>2</v>
      </c>
      <c r="E8104" t="s">
        <v>88</v>
      </c>
      <c r="F8104" t="s">
        <v>1010</v>
      </c>
      <c r="G8104" t="s">
        <v>23</v>
      </c>
      <c r="H8104" t="s">
        <v>24</v>
      </c>
      <c r="I8104" t="s">
        <v>124</v>
      </c>
      <c r="J8104" t="s">
        <v>3393</v>
      </c>
      <c r="K8104" t="s">
        <v>3408</v>
      </c>
      <c r="L8104" t="s">
        <v>3172</v>
      </c>
      <c r="M8104" t="s">
        <v>81</v>
      </c>
      <c r="N8104">
        <f t="shared" si="882"/>
        <v>0</v>
      </c>
      <c r="O8104" t="str">
        <f t="shared" si="883"/>
        <v>No</v>
      </c>
      <c r="P8104">
        <f t="shared" si="884"/>
        <v>0</v>
      </c>
      <c r="Q8104">
        <f t="shared" si="885"/>
        <v>4813937689</v>
      </c>
      <c r="R8104">
        <f t="shared" si="886"/>
        <v>4.1933383153624479</v>
      </c>
      <c r="S8104" t="str">
        <f t="shared" si="887"/>
        <v>Acceptable</v>
      </c>
      <c r="T8104">
        <f>ROUNDUP(C8104,0)</f>
        <v>5</v>
      </c>
      <c r="U8104">
        <f>ROUNDDOWN(C8104,0)</f>
        <v>5</v>
      </c>
      <c r="V8104">
        <f>RIGHT(K8104,2)+2000</f>
        <v>2017</v>
      </c>
      <c r="W8104" t="str">
        <f>INDEX(_xlfn.TEXTSPLIT(K8104,"-"),1,2)</f>
        <v>Sep</v>
      </c>
      <c r="X8104" t="str">
        <f>INDEX(_xlfn.TEXTSPLIT(K8104,"-"),1,1)</f>
        <v>21</v>
      </c>
      <c r="Y8104">
        <f>INDEX(months!B:B,MATCH(Sheet1!W8104,months!A:A,0))</f>
        <v>9</v>
      </c>
      <c r="Z8104">
        <f t="shared" si="888"/>
        <v>42999</v>
      </c>
    </row>
    <row r="8105" spans="1:26" x14ac:dyDescent="0.2">
      <c r="A8105" t="s">
        <v>11169</v>
      </c>
      <c r="B8105" t="s">
        <v>1790</v>
      </c>
      <c r="D8105">
        <v>30</v>
      </c>
      <c r="E8105" t="s">
        <v>186</v>
      </c>
      <c r="F8105" t="s">
        <v>1010</v>
      </c>
      <c r="G8105" t="s">
        <v>23</v>
      </c>
      <c r="H8105" t="s">
        <v>24</v>
      </c>
      <c r="I8105" t="s">
        <v>25</v>
      </c>
      <c r="J8105" t="s">
        <v>1791</v>
      </c>
      <c r="K8105" t="s">
        <v>253</v>
      </c>
      <c r="L8105" t="s">
        <v>236</v>
      </c>
      <c r="M8105" t="s">
        <v>587</v>
      </c>
      <c r="N8105">
        <f t="shared" si="882"/>
        <v>0</v>
      </c>
      <c r="O8105" t="str">
        <f t="shared" si="883"/>
        <v>No</v>
      </c>
      <c r="P8105">
        <f t="shared" si="884"/>
        <v>0</v>
      </c>
      <c r="Q8105">
        <f t="shared" si="885"/>
        <v>4813937689</v>
      </c>
      <c r="R8105">
        <f t="shared" si="886"/>
        <v>4.1933383153624479</v>
      </c>
      <c r="S8105" t="str">
        <f t="shared" si="887"/>
        <v>Acceptable</v>
      </c>
      <c r="T8105">
        <f>ROUNDUP(C8105,0)</f>
        <v>0</v>
      </c>
      <c r="U8105">
        <f>ROUNDDOWN(C8105,0)</f>
        <v>0</v>
      </c>
      <c r="V8105">
        <f>RIGHT(K8105,2)+2000</f>
        <v>2018</v>
      </c>
      <c r="W8105" t="str">
        <f>INDEX(_xlfn.TEXTSPLIT(K8105,"-"),1,2)</f>
        <v>Jun</v>
      </c>
      <c r="X8105" t="str">
        <f>INDEX(_xlfn.TEXTSPLIT(K8105,"-"),1,1)</f>
        <v>12</v>
      </c>
      <c r="Y8105">
        <f>INDEX(months!B:B,MATCH(Sheet1!W8105,months!A:A,0))</f>
        <v>6</v>
      </c>
      <c r="Z8105">
        <f t="shared" si="888"/>
        <v>43263</v>
      </c>
    </row>
    <row r="8106" spans="1:26" x14ac:dyDescent="0.2">
      <c r="A8106" t="s">
        <v>11170</v>
      </c>
      <c r="B8106" t="s">
        <v>2518</v>
      </c>
      <c r="C8106">
        <v>5</v>
      </c>
      <c r="D8106">
        <v>2</v>
      </c>
      <c r="E8106" t="s">
        <v>1242</v>
      </c>
      <c r="F8106" t="s">
        <v>1010</v>
      </c>
      <c r="G8106" t="s">
        <v>23</v>
      </c>
      <c r="H8106" t="s">
        <v>24</v>
      </c>
      <c r="I8106" t="s">
        <v>25</v>
      </c>
      <c r="J8106" t="s">
        <v>2519</v>
      </c>
      <c r="K8106" t="s">
        <v>388</v>
      </c>
      <c r="L8106" t="s">
        <v>11171</v>
      </c>
      <c r="M8106" t="s">
        <v>81</v>
      </c>
      <c r="N8106">
        <f t="shared" si="882"/>
        <v>0</v>
      </c>
      <c r="O8106" t="str">
        <f t="shared" si="883"/>
        <v>No</v>
      </c>
      <c r="P8106">
        <f t="shared" si="884"/>
        <v>0</v>
      </c>
      <c r="Q8106">
        <f t="shared" si="885"/>
        <v>4813937689</v>
      </c>
      <c r="R8106">
        <f t="shared" si="886"/>
        <v>4.1933383153624479</v>
      </c>
      <c r="S8106" t="str">
        <f t="shared" si="887"/>
        <v>Acceptable</v>
      </c>
      <c r="T8106">
        <f>ROUNDUP(C8106,0)</f>
        <v>5</v>
      </c>
      <c r="U8106">
        <f>ROUNDDOWN(C8106,0)</f>
        <v>5</v>
      </c>
      <c r="V8106">
        <f>RIGHT(K8106,2)+2000</f>
        <v>2017</v>
      </c>
      <c r="W8106" t="str">
        <f>INDEX(_xlfn.TEXTSPLIT(K8106,"-"),1,2)</f>
        <v>Aug</v>
      </c>
      <c r="X8106" t="str">
        <f>INDEX(_xlfn.TEXTSPLIT(K8106,"-"),1,1)</f>
        <v>3</v>
      </c>
      <c r="Y8106">
        <f>INDEX(months!B:B,MATCH(Sheet1!W8106,months!A:A,0))</f>
        <v>8</v>
      </c>
      <c r="Z8106">
        <f t="shared" si="888"/>
        <v>42950</v>
      </c>
    </row>
    <row r="8107" spans="1:26" x14ac:dyDescent="0.2">
      <c r="A8107" t="s">
        <v>11172</v>
      </c>
      <c r="B8107" t="s">
        <v>3070</v>
      </c>
      <c r="D8107">
        <v>0</v>
      </c>
      <c r="E8107" t="s">
        <v>83</v>
      </c>
      <c r="F8107" t="s">
        <v>1230</v>
      </c>
      <c r="G8107" t="s">
        <v>23</v>
      </c>
      <c r="H8107" t="s">
        <v>24</v>
      </c>
      <c r="I8107" t="s">
        <v>25</v>
      </c>
      <c r="J8107" t="s">
        <v>1537</v>
      </c>
      <c r="K8107" t="s">
        <v>6671</v>
      </c>
      <c r="L8107" t="s">
        <v>59</v>
      </c>
      <c r="M8107" t="s">
        <v>81</v>
      </c>
      <c r="N8107">
        <f t="shared" si="882"/>
        <v>0</v>
      </c>
      <c r="O8107" t="str">
        <f t="shared" si="883"/>
        <v>No</v>
      </c>
      <c r="P8107">
        <f t="shared" si="884"/>
        <v>0</v>
      </c>
      <c r="Q8107">
        <f t="shared" si="885"/>
        <v>4813937689</v>
      </c>
      <c r="R8107">
        <f t="shared" si="886"/>
        <v>4.1933383153624479</v>
      </c>
      <c r="S8107" t="str">
        <f t="shared" si="887"/>
        <v>Acceptable</v>
      </c>
      <c r="T8107">
        <f>ROUNDUP(C8107,0)</f>
        <v>0</v>
      </c>
      <c r="U8107">
        <f>ROUNDDOWN(C8107,0)</f>
        <v>0</v>
      </c>
      <c r="V8107">
        <f>RIGHT(K8107,2)+2000</f>
        <v>2017</v>
      </c>
      <c r="W8107" t="str">
        <f>INDEX(_xlfn.TEXTSPLIT(K8107,"-"),1,2)</f>
        <v>Dec</v>
      </c>
      <c r="X8107" t="str">
        <f>INDEX(_xlfn.TEXTSPLIT(K8107,"-"),1,1)</f>
        <v>31</v>
      </c>
      <c r="Y8107">
        <f>INDEX(months!B:B,MATCH(Sheet1!W8107,months!A:A,0))</f>
        <v>12</v>
      </c>
      <c r="Z8107">
        <f t="shared" si="888"/>
        <v>43100</v>
      </c>
    </row>
    <row r="8108" spans="1:26" x14ac:dyDescent="0.2">
      <c r="A8108" t="s">
        <v>11173</v>
      </c>
      <c r="B8108" t="s">
        <v>5319</v>
      </c>
      <c r="D8108">
        <v>0</v>
      </c>
      <c r="E8108" t="s">
        <v>286</v>
      </c>
      <c r="F8108" t="s">
        <v>1230</v>
      </c>
      <c r="G8108" t="s">
        <v>23</v>
      </c>
      <c r="H8108" t="s">
        <v>24</v>
      </c>
      <c r="I8108" t="s">
        <v>25</v>
      </c>
      <c r="J8108" t="s">
        <v>5320</v>
      </c>
      <c r="K8108" t="s">
        <v>3278</v>
      </c>
      <c r="L8108" t="s">
        <v>6894</v>
      </c>
      <c r="M8108" t="s">
        <v>81</v>
      </c>
      <c r="N8108">
        <f t="shared" si="882"/>
        <v>0</v>
      </c>
      <c r="O8108" t="str">
        <f t="shared" si="883"/>
        <v>No</v>
      </c>
      <c r="P8108">
        <f t="shared" si="884"/>
        <v>0</v>
      </c>
      <c r="Q8108">
        <f t="shared" si="885"/>
        <v>4813937689</v>
      </c>
      <c r="R8108">
        <f t="shared" si="886"/>
        <v>4.1933383153624479</v>
      </c>
      <c r="S8108" t="str">
        <f t="shared" si="887"/>
        <v>Acceptable</v>
      </c>
      <c r="T8108">
        <f>ROUNDUP(C8108,0)</f>
        <v>0</v>
      </c>
      <c r="U8108">
        <f>ROUNDDOWN(C8108,0)</f>
        <v>0</v>
      </c>
      <c r="V8108">
        <f>RIGHT(K8108,2)+2000</f>
        <v>2017</v>
      </c>
      <c r="W8108" t="str">
        <f>INDEX(_xlfn.TEXTSPLIT(K8108,"-"),1,2)</f>
        <v>Mar</v>
      </c>
      <c r="X8108" t="str">
        <f>INDEX(_xlfn.TEXTSPLIT(K8108,"-"),1,1)</f>
        <v>23</v>
      </c>
      <c r="Y8108">
        <f>INDEX(months!B:B,MATCH(Sheet1!W8108,months!A:A,0))</f>
        <v>3</v>
      </c>
      <c r="Z8108">
        <f t="shared" si="888"/>
        <v>42817</v>
      </c>
    </row>
    <row r="8109" spans="1:26" x14ac:dyDescent="0.2">
      <c r="A8109" t="s">
        <v>11174</v>
      </c>
      <c r="B8109" t="s">
        <v>2665</v>
      </c>
      <c r="C8109">
        <v>4.2</v>
      </c>
      <c r="D8109">
        <v>47340</v>
      </c>
      <c r="E8109" t="s">
        <v>867</v>
      </c>
      <c r="F8109" t="s">
        <v>65</v>
      </c>
      <c r="G8109" t="s">
        <v>23</v>
      </c>
      <c r="H8109" t="s">
        <v>24</v>
      </c>
      <c r="I8109" t="s">
        <v>44</v>
      </c>
      <c r="J8109" t="s">
        <v>2676</v>
      </c>
      <c r="K8109" t="s">
        <v>115</v>
      </c>
      <c r="L8109" t="s">
        <v>11175</v>
      </c>
      <c r="M8109" t="s">
        <v>81</v>
      </c>
      <c r="N8109">
        <f t="shared" si="882"/>
        <v>0</v>
      </c>
      <c r="O8109" t="str">
        <f t="shared" si="883"/>
        <v>No</v>
      </c>
      <c r="P8109">
        <f t="shared" si="884"/>
        <v>0</v>
      </c>
      <c r="Q8109">
        <f t="shared" si="885"/>
        <v>4813937689</v>
      </c>
      <c r="R8109">
        <f t="shared" si="886"/>
        <v>4.1933383153624479</v>
      </c>
      <c r="S8109" t="str">
        <f t="shared" si="887"/>
        <v>Acceptable</v>
      </c>
      <c r="T8109">
        <f>ROUNDUP(C8109,0)</f>
        <v>5</v>
      </c>
      <c r="U8109">
        <f>ROUNDDOWN(C8109,0)</f>
        <v>4</v>
      </c>
      <c r="V8109">
        <f>RIGHT(K8109,2)+2000</f>
        <v>2018</v>
      </c>
      <c r="W8109" t="str">
        <f>INDEX(_xlfn.TEXTSPLIT(K8109,"-"),1,2)</f>
        <v>Jul</v>
      </c>
      <c r="X8109" t="str">
        <f>INDEX(_xlfn.TEXTSPLIT(K8109,"-"),1,1)</f>
        <v>30</v>
      </c>
      <c r="Y8109">
        <f>INDEX(months!B:B,MATCH(Sheet1!W8109,months!A:A,0))</f>
        <v>7</v>
      </c>
      <c r="Z8109">
        <f t="shared" si="888"/>
        <v>43311</v>
      </c>
    </row>
    <row r="8110" spans="1:26" x14ac:dyDescent="0.2">
      <c r="A8110" t="s">
        <v>11176</v>
      </c>
      <c r="B8110" t="s">
        <v>3944</v>
      </c>
      <c r="C8110">
        <v>4.7</v>
      </c>
      <c r="D8110">
        <v>3</v>
      </c>
      <c r="E8110" t="s">
        <v>1108</v>
      </c>
      <c r="F8110" t="s">
        <v>1199</v>
      </c>
      <c r="G8110" t="s">
        <v>23</v>
      </c>
      <c r="H8110" t="s">
        <v>24</v>
      </c>
      <c r="I8110" t="s">
        <v>25</v>
      </c>
      <c r="J8110" t="s">
        <v>3945</v>
      </c>
      <c r="K8110" t="s">
        <v>6722</v>
      </c>
      <c r="L8110" t="s">
        <v>35</v>
      </c>
      <c r="M8110" t="s">
        <v>86</v>
      </c>
      <c r="N8110">
        <f t="shared" si="882"/>
        <v>0</v>
      </c>
      <c r="O8110" t="str">
        <f t="shared" si="883"/>
        <v>No</v>
      </c>
      <c r="P8110">
        <f t="shared" si="884"/>
        <v>0</v>
      </c>
      <c r="Q8110">
        <f t="shared" si="885"/>
        <v>4813937689</v>
      </c>
      <c r="R8110">
        <f t="shared" si="886"/>
        <v>4.1933383153624479</v>
      </c>
      <c r="S8110" t="str">
        <f t="shared" si="887"/>
        <v>Acceptable</v>
      </c>
      <c r="T8110">
        <f>ROUNDUP(C8110,0)</f>
        <v>5</v>
      </c>
      <c r="U8110">
        <f>ROUNDDOWN(C8110,0)</f>
        <v>4</v>
      </c>
      <c r="V8110">
        <f>RIGHT(K8110,2)+2000</f>
        <v>2017</v>
      </c>
      <c r="W8110" t="str">
        <f>INDEX(_xlfn.TEXTSPLIT(K8110,"-"),1,2)</f>
        <v>Aug</v>
      </c>
      <c r="X8110" t="str">
        <f>INDEX(_xlfn.TEXTSPLIT(K8110,"-"),1,1)</f>
        <v>1</v>
      </c>
      <c r="Y8110">
        <f>INDEX(months!B:B,MATCH(Sheet1!W8110,months!A:A,0))</f>
        <v>8</v>
      </c>
      <c r="Z8110">
        <f t="shared" si="888"/>
        <v>42948</v>
      </c>
    </row>
    <row r="8111" spans="1:26" x14ac:dyDescent="0.2">
      <c r="A8111" t="s">
        <v>11177</v>
      </c>
      <c r="B8111" t="s">
        <v>556</v>
      </c>
      <c r="D8111">
        <v>0</v>
      </c>
      <c r="E8111" t="s">
        <v>472</v>
      </c>
      <c r="F8111" t="s">
        <v>1278</v>
      </c>
      <c r="G8111" t="s">
        <v>23</v>
      </c>
      <c r="H8111" t="s">
        <v>24</v>
      </c>
      <c r="I8111" t="s">
        <v>25</v>
      </c>
      <c r="J8111" t="s">
        <v>557</v>
      </c>
      <c r="K8111" t="s">
        <v>102</v>
      </c>
      <c r="L8111" t="s">
        <v>11178</v>
      </c>
      <c r="M8111" t="s">
        <v>81</v>
      </c>
      <c r="N8111">
        <f t="shared" si="882"/>
        <v>0</v>
      </c>
      <c r="O8111" t="str">
        <f t="shared" si="883"/>
        <v>No</v>
      </c>
      <c r="P8111">
        <f t="shared" si="884"/>
        <v>0</v>
      </c>
      <c r="Q8111">
        <f t="shared" si="885"/>
        <v>4813937689</v>
      </c>
      <c r="R8111">
        <f t="shared" si="886"/>
        <v>4.1933383153624479</v>
      </c>
      <c r="S8111" t="str">
        <f t="shared" si="887"/>
        <v>Acceptable</v>
      </c>
      <c r="T8111">
        <f>ROUNDUP(C8111,0)</f>
        <v>0</v>
      </c>
      <c r="U8111">
        <f>ROUNDDOWN(C8111,0)</f>
        <v>0</v>
      </c>
      <c r="V8111">
        <f>RIGHT(K8111,2)+2000</f>
        <v>2018</v>
      </c>
      <c r="W8111" t="str">
        <f>INDEX(_xlfn.TEXTSPLIT(K8111,"-"),1,2)</f>
        <v>Jun</v>
      </c>
      <c r="X8111" t="str">
        <f>INDEX(_xlfn.TEXTSPLIT(K8111,"-"),1,1)</f>
        <v>6</v>
      </c>
      <c r="Y8111">
        <f>INDEX(months!B:B,MATCH(Sheet1!W8111,months!A:A,0))</f>
        <v>6</v>
      </c>
      <c r="Z8111">
        <f t="shared" si="888"/>
        <v>43257</v>
      </c>
    </row>
    <row r="8112" spans="1:26" x14ac:dyDescent="0.2">
      <c r="A8112" t="s">
        <v>11179</v>
      </c>
      <c r="B8112" t="s">
        <v>5319</v>
      </c>
      <c r="D8112">
        <v>17</v>
      </c>
      <c r="E8112" t="s">
        <v>1211</v>
      </c>
      <c r="F8112" t="s">
        <v>1010</v>
      </c>
      <c r="G8112" t="s">
        <v>23</v>
      </c>
      <c r="H8112" t="s">
        <v>24</v>
      </c>
      <c r="I8112" t="s">
        <v>25</v>
      </c>
      <c r="J8112" t="s">
        <v>5320</v>
      </c>
      <c r="K8112" t="s">
        <v>3002</v>
      </c>
      <c r="L8112" t="s">
        <v>1775</v>
      </c>
      <c r="M8112" t="s">
        <v>81</v>
      </c>
      <c r="N8112">
        <f t="shared" si="882"/>
        <v>0</v>
      </c>
      <c r="O8112" t="str">
        <f t="shared" si="883"/>
        <v>No</v>
      </c>
      <c r="P8112">
        <f t="shared" si="884"/>
        <v>0</v>
      </c>
      <c r="Q8112">
        <f t="shared" si="885"/>
        <v>4813937689</v>
      </c>
      <c r="R8112">
        <f t="shared" si="886"/>
        <v>4.1933383153624479</v>
      </c>
      <c r="S8112" t="str">
        <f t="shared" si="887"/>
        <v>Acceptable</v>
      </c>
      <c r="T8112">
        <f>ROUNDUP(C8112,0)</f>
        <v>0</v>
      </c>
      <c r="U8112">
        <f>ROUNDDOWN(C8112,0)</f>
        <v>0</v>
      </c>
      <c r="V8112">
        <f>RIGHT(K8112,2)+2000</f>
        <v>2017</v>
      </c>
      <c r="W8112" t="str">
        <f>INDEX(_xlfn.TEXTSPLIT(K8112,"-"),1,2)</f>
        <v>Mar</v>
      </c>
      <c r="X8112" t="str">
        <f>INDEX(_xlfn.TEXTSPLIT(K8112,"-"),1,1)</f>
        <v>14</v>
      </c>
      <c r="Y8112">
        <f>INDEX(months!B:B,MATCH(Sheet1!W8112,months!A:A,0))</f>
        <v>3</v>
      </c>
      <c r="Z8112">
        <f t="shared" si="888"/>
        <v>42808</v>
      </c>
    </row>
    <row r="8113" spans="1:26" x14ac:dyDescent="0.2">
      <c r="A8113" t="s">
        <v>11180</v>
      </c>
      <c r="B8113" t="s">
        <v>4950</v>
      </c>
      <c r="C8113">
        <v>4.5</v>
      </c>
      <c r="D8113">
        <v>81502</v>
      </c>
      <c r="E8113" t="s">
        <v>46</v>
      </c>
      <c r="F8113" t="s">
        <v>65</v>
      </c>
      <c r="G8113" t="s">
        <v>23</v>
      </c>
      <c r="H8113" t="s">
        <v>24</v>
      </c>
      <c r="I8113" t="s">
        <v>25</v>
      </c>
      <c r="J8113" t="s">
        <v>4951</v>
      </c>
      <c r="K8113" t="s">
        <v>1126</v>
      </c>
      <c r="L8113" t="s">
        <v>46</v>
      </c>
      <c r="M8113" t="s">
        <v>46</v>
      </c>
      <c r="N8113">
        <f t="shared" si="882"/>
        <v>0</v>
      </c>
      <c r="O8113" t="str">
        <f t="shared" si="883"/>
        <v>No</v>
      </c>
      <c r="P8113">
        <f t="shared" si="884"/>
        <v>0</v>
      </c>
      <c r="Q8113">
        <f t="shared" si="885"/>
        <v>4813937689</v>
      </c>
      <c r="R8113">
        <f t="shared" si="886"/>
        <v>4.1933383153624479</v>
      </c>
      <c r="S8113" t="str">
        <f t="shared" si="887"/>
        <v>Acceptable</v>
      </c>
      <c r="T8113">
        <f>ROUNDUP(C8113,0)</f>
        <v>5</v>
      </c>
      <c r="U8113">
        <f>ROUNDDOWN(C8113,0)</f>
        <v>4</v>
      </c>
      <c r="V8113">
        <f>RIGHT(K8113,2)+2000</f>
        <v>2018</v>
      </c>
      <c r="W8113" t="str">
        <f>INDEX(_xlfn.TEXTSPLIT(K8113,"-"),1,2)</f>
        <v>Mar</v>
      </c>
      <c r="X8113" t="str">
        <f>INDEX(_xlfn.TEXTSPLIT(K8113,"-"),1,1)</f>
        <v>29</v>
      </c>
      <c r="Y8113">
        <f>INDEX(months!B:B,MATCH(Sheet1!W8113,months!A:A,0))</f>
        <v>3</v>
      </c>
      <c r="Z8113">
        <f t="shared" si="888"/>
        <v>43188</v>
      </c>
    </row>
    <row r="8114" spans="1:26" x14ac:dyDescent="0.2">
      <c r="A8114" t="s">
        <v>11181</v>
      </c>
      <c r="B8114" t="s">
        <v>556</v>
      </c>
      <c r="D8114">
        <v>0</v>
      </c>
      <c r="E8114" t="s">
        <v>11182</v>
      </c>
      <c r="F8114" t="s">
        <v>1010</v>
      </c>
      <c r="G8114" t="s">
        <v>23</v>
      </c>
      <c r="H8114" t="s">
        <v>24</v>
      </c>
      <c r="I8114" t="s">
        <v>25</v>
      </c>
      <c r="J8114" t="s">
        <v>557</v>
      </c>
      <c r="K8114" t="s">
        <v>11183</v>
      </c>
      <c r="L8114" t="s">
        <v>2735</v>
      </c>
      <c r="M8114" t="s">
        <v>434</v>
      </c>
      <c r="N8114">
        <f t="shared" si="882"/>
        <v>0</v>
      </c>
      <c r="O8114" t="str">
        <f t="shared" si="883"/>
        <v>No</v>
      </c>
      <c r="P8114">
        <f t="shared" si="884"/>
        <v>0</v>
      </c>
      <c r="Q8114">
        <f t="shared" si="885"/>
        <v>4813937689</v>
      </c>
      <c r="R8114">
        <f t="shared" si="886"/>
        <v>4.1933383153624479</v>
      </c>
      <c r="S8114" t="str">
        <f t="shared" si="887"/>
        <v>Acceptable</v>
      </c>
      <c r="T8114">
        <f>ROUNDUP(C8114,0)</f>
        <v>0</v>
      </c>
      <c r="U8114">
        <f>ROUNDDOWN(C8114,0)</f>
        <v>0</v>
      </c>
      <c r="V8114">
        <f>RIGHT(K8114,2)+2000</f>
        <v>2013</v>
      </c>
      <c r="W8114" t="str">
        <f>INDEX(_xlfn.TEXTSPLIT(K8114,"-"),1,2)</f>
        <v>May</v>
      </c>
      <c r="X8114" t="str">
        <f>INDEX(_xlfn.TEXTSPLIT(K8114,"-"),1,1)</f>
        <v>18</v>
      </c>
      <c r="Y8114">
        <f>INDEX(months!B:B,MATCH(Sheet1!W8114,months!A:A,0))</f>
        <v>5</v>
      </c>
      <c r="Z8114">
        <f t="shared" si="888"/>
        <v>41412</v>
      </c>
    </row>
    <row r="8115" spans="1:26" x14ac:dyDescent="0.2">
      <c r="A8115" t="s">
        <v>11184</v>
      </c>
      <c r="B8115" t="s">
        <v>2116</v>
      </c>
      <c r="D8115">
        <v>0</v>
      </c>
      <c r="E8115" t="s">
        <v>182</v>
      </c>
      <c r="F8115" t="s">
        <v>1230</v>
      </c>
      <c r="G8115" t="s">
        <v>23</v>
      </c>
      <c r="H8115" t="s">
        <v>24</v>
      </c>
      <c r="I8115" t="s">
        <v>124</v>
      </c>
      <c r="J8115" t="s">
        <v>2117</v>
      </c>
      <c r="K8115" t="s">
        <v>468</v>
      </c>
      <c r="L8115" t="s">
        <v>10360</v>
      </c>
      <c r="M8115" t="s">
        <v>29</v>
      </c>
      <c r="N8115">
        <f t="shared" si="882"/>
        <v>0</v>
      </c>
      <c r="O8115" t="str">
        <f t="shared" si="883"/>
        <v>No</v>
      </c>
      <c r="P8115">
        <f t="shared" si="884"/>
        <v>0</v>
      </c>
      <c r="Q8115">
        <f t="shared" si="885"/>
        <v>4813937689</v>
      </c>
      <c r="R8115">
        <f t="shared" si="886"/>
        <v>4.1933383153624479</v>
      </c>
      <c r="S8115" t="str">
        <f t="shared" si="887"/>
        <v>Acceptable</v>
      </c>
      <c r="T8115">
        <f>ROUNDUP(C8115,0)</f>
        <v>0</v>
      </c>
      <c r="U8115">
        <f>ROUNDDOWN(C8115,0)</f>
        <v>0</v>
      </c>
      <c r="V8115">
        <f>RIGHT(K8115,2)+2000</f>
        <v>2018</v>
      </c>
      <c r="W8115" t="str">
        <f>INDEX(_xlfn.TEXTSPLIT(K8115,"-"),1,2)</f>
        <v>Jun</v>
      </c>
      <c r="X8115" t="str">
        <f>INDEX(_xlfn.TEXTSPLIT(K8115,"-"),1,1)</f>
        <v>28</v>
      </c>
      <c r="Y8115">
        <f>INDEX(months!B:B,MATCH(Sheet1!W8115,months!A:A,0))</f>
        <v>6</v>
      </c>
      <c r="Z8115">
        <f t="shared" si="888"/>
        <v>43279</v>
      </c>
    </row>
    <row r="8116" spans="1:26" x14ac:dyDescent="0.2">
      <c r="A8116" t="s">
        <v>11185</v>
      </c>
      <c r="B8116" t="s">
        <v>447</v>
      </c>
      <c r="D8116">
        <v>0</v>
      </c>
      <c r="E8116" t="s">
        <v>756</v>
      </c>
      <c r="F8116" t="s">
        <v>1230</v>
      </c>
      <c r="G8116" t="s">
        <v>23</v>
      </c>
      <c r="H8116" t="s">
        <v>24</v>
      </c>
      <c r="I8116" t="s">
        <v>25</v>
      </c>
      <c r="J8116" t="s">
        <v>449</v>
      </c>
      <c r="K8116" t="s">
        <v>388</v>
      </c>
      <c r="L8116" t="s">
        <v>11186</v>
      </c>
      <c r="M8116" t="s">
        <v>29</v>
      </c>
      <c r="N8116">
        <f t="shared" si="882"/>
        <v>0</v>
      </c>
      <c r="O8116" t="str">
        <f t="shared" si="883"/>
        <v>No</v>
      </c>
      <c r="P8116">
        <f t="shared" si="884"/>
        <v>0</v>
      </c>
      <c r="Q8116">
        <f t="shared" si="885"/>
        <v>4813937689</v>
      </c>
      <c r="R8116">
        <f t="shared" si="886"/>
        <v>4.1933383153624479</v>
      </c>
      <c r="S8116" t="str">
        <f t="shared" si="887"/>
        <v>Acceptable</v>
      </c>
      <c r="T8116">
        <f>ROUNDUP(C8116,0)</f>
        <v>0</v>
      </c>
      <c r="U8116">
        <f>ROUNDDOWN(C8116,0)</f>
        <v>0</v>
      </c>
      <c r="V8116">
        <f>RIGHT(K8116,2)+2000</f>
        <v>2017</v>
      </c>
      <c r="W8116" t="str">
        <f>INDEX(_xlfn.TEXTSPLIT(K8116,"-"),1,2)</f>
        <v>Aug</v>
      </c>
      <c r="X8116" t="str">
        <f>INDEX(_xlfn.TEXTSPLIT(K8116,"-"),1,1)</f>
        <v>3</v>
      </c>
      <c r="Y8116">
        <f>INDEX(months!B:B,MATCH(Sheet1!W8116,months!A:A,0))</f>
        <v>8</v>
      </c>
      <c r="Z8116">
        <f t="shared" si="888"/>
        <v>42950</v>
      </c>
    </row>
    <row r="8117" spans="1:26" x14ac:dyDescent="0.2">
      <c r="A8117" t="s">
        <v>11187</v>
      </c>
      <c r="B8117" t="s">
        <v>4950</v>
      </c>
      <c r="C8117">
        <v>4.5</v>
      </c>
      <c r="D8117">
        <v>208543</v>
      </c>
      <c r="E8117" t="s">
        <v>46</v>
      </c>
      <c r="F8117" t="s">
        <v>89</v>
      </c>
      <c r="G8117" t="s">
        <v>23</v>
      </c>
      <c r="H8117" t="s">
        <v>24</v>
      </c>
      <c r="I8117" t="s">
        <v>25</v>
      </c>
      <c r="J8117" t="s">
        <v>4951</v>
      </c>
      <c r="K8117" t="s">
        <v>759</v>
      </c>
      <c r="L8117" t="s">
        <v>46</v>
      </c>
      <c r="M8117" t="s">
        <v>46</v>
      </c>
      <c r="N8117">
        <f t="shared" si="882"/>
        <v>0</v>
      </c>
      <c r="O8117" t="str">
        <f t="shared" si="883"/>
        <v>No</v>
      </c>
      <c r="P8117">
        <f t="shared" si="884"/>
        <v>0</v>
      </c>
      <c r="Q8117">
        <f t="shared" si="885"/>
        <v>4813937689</v>
      </c>
      <c r="R8117">
        <f t="shared" si="886"/>
        <v>4.1933383153624479</v>
      </c>
      <c r="S8117" t="str">
        <f t="shared" si="887"/>
        <v>Acceptable</v>
      </c>
      <c r="T8117">
        <f>ROUNDUP(C8117,0)</f>
        <v>5</v>
      </c>
      <c r="U8117">
        <f>ROUNDDOWN(C8117,0)</f>
        <v>4</v>
      </c>
      <c r="V8117">
        <f>RIGHT(K8117,2)+2000</f>
        <v>2018</v>
      </c>
      <c r="W8117" t="str">
        <f>INDEX(_xlfn.TEXTSPLIT(K8117,"-"),1,2)</f>
        <v>Jul</v>
      </c>
      <c r="X8117" t="str">
        <f>INDEX(_xlfn.TEXTSPLIT(K8117,"-"),1,1)</f>
        <v>5</v>
      </c>
      <c r="Y8117">
        <f>INDEX(months!B:B,MATCH(Sheet1!W8117,months!A:A,0))</f>
        <v>7</v>
      </c>
      <c r="Z8117">
        <f t="shared" si="888"/>
        <v>43286</v>
      </c>
    </row>
    <row r="8118" spans="1:26" x14ac:dyDescent="0.2">
      <c r="A8118" t="s">
        <v>11188</v>
      </c>
      <c r="B8118" t="s">
        <v>3070</v>
      </c>
      <c r="C8118">
        <v>4.5</v>
      </c>
      <c r="D8118">
        <v>10159</v>
      </c>
      <c r="E8118" t="s">
        <v>424</v>
      </c>
      <c r="F8118" t="s">
        <v>65</v>
      </c>
      <c r="G8118" t="s">
        <v>23</v>
      </c>
      <c r="H8118" t="s">
        <v>24</v>
      </c>
      <c r="I8118" t="s">
        <v>25</v>
      </c>
      <c r="J8118" t="s">
        <v>1303</v>
      </c>
      <c r="K8118" t="s">
        <v>2712</v>
      </c>
      <c r="L8118" t="s">
        <v>338</v>
      </c>
      <c r="M8118" t="s">
        <v>81</v>
      </c>
      <c r="N8118">
        <f t="shared" si="882"/>
        <v>0</v>
      </c>
      <c r="O8118" t="str">
        <f t="shared" si="883"/>
        <v>No</v>
      </c>
      <c r="P8118">
        <f t="shared" si="884"/>
        <v>0</v>
      </c>
      <c r="Q8118">
        <f t="shared" si="885"/>
        <v>4813937689</v>
      </c>
      <c r="R8118">
        <f t="shared" si="886"/>
        <v>4.1933383153624479</v>
      </c>
      <c r="S8118" t="str">
        <f t="shared" si="887"/>
        <v>Acceptable</v>
      </c>
      <c r="T8118">
        <f>ROUNDUP(C8118,0)</f>
        <v>5</v>
      </c>
      <c r="U8118">
        <f>ROUNDDOWN(C8118,0)</f>
        <v>4</v>
      </c>
      <c r="V8118">
        <f>RIGHT(K8118,2)+2000</f>
        <v>2018</v>
      </c>
      <c r="W8118" t="str">
        <f>INDEX(_xlfn.TEXTSPLIT(K8118,"-"),1,2)</f>
        <v>Apr</v>
      </c>
      <c r="X8118" t="str">
        <f>INDEX(_xlfn.TEXTSPLIT(K8118,"-"),1,1)</f>
        <v>13</v>
      </c>
      <c r="Y8118">
        <f>INDEX(months!B:B,MATCH(Sheet1!W8118,months!A:A,0))</f>
        <v>4</v>
      </c>
      <c r="Z8118">
        <f t="shared" si="888"/>
        <v>43203</v>
      </c>
    </row>
    <row r="8119" spans="1:26" x14ac:dyDescent="0.2">
      <c r="A8119" t="s">
        <v>11189</v>
      </c>
      <c r="B8119" t="s">
        <v>1790</v>
      </c>
      <c r="C8119">
        <v>3.8</v>
      </c>
      <c r="D8119">
        <v>57</v>
      </c>
      <c r="E8119" t="s">
        <v>527</v>
      </c>
      <c r="F8119" t="s">
        <v>101</v>
      </c>
      <c r="G8119" t="s">
        <v>23</v>
      </c>
      <c r="H8119" t="s">
        <v>24</v>
      </c>
      <c r="I8119" t="s">
        <v>25</v>
      </c>
      <c r="J8119" t="s">
        <v>1791</v>
      </c>
      <c r="K8119" t="s">
        <v>1774</v>
      </c>
      <c r="L8119" t="s">
        <v>1297</v>
      </c>
      <c r="M8119" t="s">
        <v>60</v>
      </c>
      <c r="N8119">
        <f t="shared" si="882"/>
        <v>0</v>
      </c>
      <c r="O8119" t="str">
        <f t="shared" si="883"/>
        <v>No</v>
      </c>
      <c r="P8119">
        <f t="shared" si="884"/>
        <v>0</v>
      </c>
      <c r="Q8119">
        <f t="shared" si="885"/>
        <v>4813937689</v>
      </c>
      <c r="R8119">
        <f t="shared" si="886"/>
        <v>4.1933383153624479</v>
      </c>
      <c r="S8119" t="str">
        <f t="shared" si="887"/>
        <v>Acceptable</v>
      </c>
      <c r="T8119">
        <f>ROUNDUP(C8119,0)</f>
        <v>4</v>
      </c>
      <c r="U8119">
        <f>ROUNDDOWN(C8119,0)</f>
        <v>3</v>
      </c>
      <c r="V8119">
        <f>RIGHT(K8119,2)+2000</f>
        <v>2017</v>
      </c>
      <c r="W8119" t="str">
        <f>INDEX(_xlfn.TEXTSPLIT(K8119,"-"),1,2)</f>
        <v>Dec</v>
      </c>
      <c r="X8119" t="str">
        <f>INDEX(_xlfn.TEXTSPLIT(K8119,"-"),1,1)</f>
        <v>15</v>
      </c>
      <c r="Y8119">
        <f>INDEX(months!B:B,MATCH(Sheet1!W8119,months!A:A,0))</f>
        <v>12</v>
      </c>
      <c r="Z8119">
        <f t="shared" si="888"/>
        <v>43084</v>
      </c>
    </row>
    <row r="8120" spans="1:26" x14ac:dyDescent="0.2">
      <c r="A8120" t="s">
        <v>11190</v>
      </c>
      <c r="B8120" t="s">
        <v>3070</v>
      </c>
      <c r="C8120">
        <v>4.5</v>
      </c>
      <c r="D8120">
        <v>85015</v>
      </c>
      <c r="E8120" t="s">
        <v>698</v>
      </c>
      <c r="F8120" t="s">
        <v>65</v>
      </c>
      <c r="G8120" t="s">
        <v>23</v>
      </c>
      <c r="H8120" t="s">
        <v>24</v>
      </c>
      <c r="I8120" t="s">
        <v>124</v>
      </c>
      <c r="J8120" t="s">
        <v>2686</v>
      </c>
      <c r="K8120" t="s">
        <v>39</v>
      </c>
      <c r="L8120" t="s">
        <v>11191</v>
      </c>
      <c r="M8120" t="s">
        <v>86</v>
      </c>
      <c r="N8120">
        <f t="shared" si="882"/>
        <v>0</v>
      </c>
      <c r="O8120" t="str">
        <f t="shared" si="883"/>
        <v>No</v>
      </c>
      <c r="P8120">
        <f t="shared" si="884"/>
        <v>0</v>
      </c>
      <c r="Q8120">
        <f t="shared" si="885"/>
        <v>4813937689</v>
      </c>
      <c r="R8120">
        <f t="shared" si="886"/>
        <v>4.1933383153624479</v>
      </c>
      <c r="S8120" t="str">
        <f t="shared" si="887"/>
        <v>Acceptable</v>
      </c>
      <c r="T8120">
        <f>ROUNDUP(C8120,0)</f>
        <v>5</v>
      </c>
      <c r="U8120">
        <f>ROUNDDOWN(C8120,0)</f>
        <v>4</v>
      </c>
      <c r="V8120">
        <f>RIGHT(K8120,2)+2000</f>
        <v>2018</v>
      </c>
      <c r="W8120" t="str">
        <f>INDEX(_xlfn.TEXTSPLIT(K8120,"-"),1,2)</f>
        <v>Aug</v>
      </c>
      <c r="X8120" t="str">
        <f>INDEX(_xlfn.TEXTSPLIT(K8120,"-"),1,1)</f>
        <v>1</v>
      </c>
      <c r="Y8120">
        <f>INDEX(months!B:B,MATCH(Sheet1!W8120,months!A:A,0))</f>
        <v>8</v>
      </c>
      <c r="Z8120">
        <f t="shared" si="888"/>
        <v>43313</v>
      </c>
    </row>
    <row r="8121" spans="1:26" x14ac:dyDescent="0.2">
      <c r="A8121" t="s">
        <v>11192</v>
      </c>
      <c r="B8121" t="s">
        <v>447</v>
      </c>
      <c r="D8121">
        <v>0</v>
      </c>
      <c r="E8121" t="s">
        <v>83</v>
      </c>
      <c r="F8121" t="s">
        <v>1278</v>
      </c>
      <c r="G8121" t="s">
        <v>23</v>
      </c>
      <c r="H8121" t="s">
        <v>24</v>
      </c>
      <c r="I8121" t="s">
        <v>25</v>
      </c>
      <c r="J8121" t="s">
        <v>449</v>
      </c>
      <c r="K8121" t="s">
        <v>491</v>
      </c>
      <c r="L8121" t="s">
        <v>59</v>
      </c>
      <c r="M8121" t="s">
        <v>86</v>
      </c>
      <c r="N8121">
        <f t="shared" si="882"/>
        <v>0</v>
      </c>
      <c r="O8121" t="str">
        <f t="shared" si="883"/>
        <v>No</v>
      </c>
      <c r="P8121">
        <f t="shared" si="884"/>
        <v>0</v>
      </c>
      <c r="Q8121">
        <f t="shared" si="885"/>
        <v>4813937689</v>
      </c>
      <c r="R8121">
        <f t="shared" si="886"/>
        <v>4.1933383153624479</v>
      </c>
      <c r="S8121" t="str">
        <f t="shared" si="887"/>
        <v>Acceptable</v>
      </c>
      <c r="T8121">
        <f>ROUNDUP(C8121,0)</f>
        <v>0</v>
      </c>
      <c r="U8121">
        <f>ROUNDDOWN(C8121,0)</f>
        <v>0</v>
      </c>
      <c r="V8121">
        <f>RIGHT(K8121,2)+2000</f>
        <v>2018</v>
      </c>
      <c r="W8121" t="str">
        <f>INDEX(_xlfn.TEXTSPLIT(K8121,"-"),1,2)</f>
        <v>May</v>
      </c>
      <c r="X8121" t="str">
        <f>INDEX(_xlfn.TEXTSPLIT(K8121,"-"),1,1)</f>
        <v>17</v>
      </c>
      <c r="Y8121">
        <f>INDEX(months!B:B,MATCH(Sheet1!W8121,months!A:A,0))</f>
        <v>5</v>
      </c>
      <c r="Z8121">
        <f t="shared" si="888"/>
        <v>43237</v>
      </c>
    </row>
    <row r="8122" spans="1:26" x14ac:dyDescent="0.2">
      <c r="A8122" t="s">
        <v>11193</v>
      </c>
      <c r="B8122" t="s">
        <v>3070</v>
      </c>
      <c r="C8122">
        <v>4.3</v>
      </c>
      <c r="D8122">
        <v>2250</v>
      </c>
      <c r="E8122" t="s">
        <v>374</v>
      </c>
      <c r="F8122" t="s">
        <v>50</v>
      </c>
      <c r="G8122" t="s">
        <v>23</v>
      </c>
      <c r="H8122" t="s">
        <v>24</v>
      </c>
      <c r="I8122" t="s">
        <v>25</v>
      </c>
      <c r="J8122" t="s">
        <v>1303</v>
      </c>
      <c r="K8122" t="s">
        <v>393</v>
      </c>
      <c r="L8122" t="s">
        <v>157</v>
      </c>
      <c r="M8122" t="s">
        <v>81</v>
      </c>
      <c r="N8122">
        <f t="shared" si="882"/>
        <v>0</v>
      </c>
      <c r="O8122" t="str">
        <f t="shared" si="883"/>
        <v>No</v>
      </c>
      <c r="P8122">
        <f t="shared" si="884"/>
        <v>0</v>
      </c>
      <c r="Q8122">
        <f t="shared" si="885"/>
        <v>4813937689</v>
      </c>
      <c r="R8122">
        <f t="shared" si="886"/>
        <v>4.1933383153624479</v>
      </c>
      <c r="S8122" t="str">
        <f t="shared" si="887"/>
        <v>Acceptable</v>
      </c>
      <c r="T8122">
        <f>ROUNDUP(C8122,0)</f>
        <v>5</v>
      </c>
      <c r="U8122">
        <f>ROUNDDOWN(C8122,0)</f>
        <v>4</v>
      </c>
      <c r="V8122">
        <f>RIGHT(K8122,2)+2000</f>
        <v>2017</v>
      </c>
      <c r="W8122" t="str">
        <f>INDEX(_xlfn.TEXTSPLIT(K8122,"-"),1,2)</f>
        <v>Nov</v>
      </c>
      <c r="X8122" t="str">
        <f>INDEX(_xlfn.TEXTSPLIT(K8122,"-"),1,1)</f>
        <v>21</v>
      </c>
      <c r="Y8122">
        <f>INDEX(months!B:B,MATCH(Sheet1!W8122,months!A:A,0))</f>
        <v>11</v>
      </c>
      <c r="Z8122">
        <f t="shared" si="888"/>
        <v>43060</v>
      </c>
    </row>
    <row r="8123" spans="1:26" x14ac:dyDescent="0.2">
      <c r="A8123" t="s">
        <v>11194</v>
      </c>
      <c r="B8123" t="s">
        <v>2665</v>
      </c>
      <c r="C8123">
        <v>3.9</v>
      </c>
      <c r="D8123">
        <v>6200</v>
      </c>
      <c r="E8123" t="s">
        <v>46</v>
      </c>
      <c r="F8123" t="s">
        <v>32</v>
      </c>
      <c r="G8123" t="s">
        <v>23</v>
      </c>
      <c r="H8123" t="s">
        <v>24</v>
      </c>
      <c r="I8123" t="s">
        <v>124</v>
      </c>
      <c r="J8123" t="s">
        <v>2734</v>
      </c>
      <c r="K8123" t="s">
        <v>743</v>
      </c>
      <c r="L8123" t="s">
        <v>46</v>
      </c>
      <c r="M8123" t="s">
        <v>46</v>
      </c>
      <c r="N8123">
        <f t="shared" si="882"/>
        <v>0</v>
      </c>
      <c r="O8123" t="str">
        <f t="shared" si="883"/>
        <v>No</v>
      </c>
      <c r="P8123">
        <f t="shared" si="884"/>
        <v>0</v>
      </c>
      <c r="Q8123">
        <f t="shared" si="885"/>
        <v>4813937689</v>
      </c>
      <c r="R8123">
        <f t="shared" si="886"/>
        <v>4.1933383153624479</v>
      </c>
      <c r="S8123" t="str">
        <f t="shared" si="887"/>
        <v>Acceptable</v>
      </c>
      <c r="T8123">
        <f>ROUNDUP(C8123,0)</f>
        <v>4</v>
      </c>
      <c r="U8123">
        <f>ROUNDDOWN(C8123,0)</f>
        <v>3</v>
      </c>
      <c r="V8123">
        <f>RIGHT(K8123,2)+2000</f>
        <v>2018</v>
      </c>
      <c r="W8123" t="str">
        <f>INDEX(_xlfn.TEXTSPLIT(K8123,"-"),1,2)</f>
        <v>Jul</v>
      </c>
      <c r="X8123" t="str">
        <f>INDEX(_xlfn.TEXTSPLIT(K8123,"-"),1,1)</f>
        <v>6</v>
      </c>
      <c r="Y8123">
        <f>INDEX(months!B:B,MATCH(Sheet1!W8123,months!A:A,0))</f>
        <v>7</v>
      </c>
      <c r="Z8123">
        <f t="shared" si="888"/>
        <v>43287</v>
      </c>
    </row>
    <row r="8124" spans="1:26" x14ac:dyDescent="0.2">
      <c r="A8124" t="s">
        <v>11195</v>
      </c>
      <c r="B8124" t="s">
        <v>5446</v>
      </c>
      <c r="C8124">
        <v>3.9</v>
      </c>
      <c r="D8124">
        <v>112</v>
      </c>
      <c r="E8124" t="s">
        <v>1072</v>
      </c>
      <c r="F8124" t="s">
        <v>22</v>
      </c>
      <c r="G8124" t="s">
        <v>23</v>
      </c>
      <c r="H8124" t="s">
        <v>24</v>
      </c>
      <c r="I8124" t="s">
        <v>25</v>
      </c>
      <c r="J8124" t="s">
        <v>5447</v>
      </c>
      <c r="K8124" t="s">
        <v>11196</v>
      </c>
      <c r="L8124" t="s">
        <v>180</v>
      </c>
      <c r="M8124" t="s">
        <v>237</v>
      </c>
      <c r="N8124">
        <f t="shared" si="882"/>
        <v>0</v>
      </c>
      <c r="O8124" t="str">
        <f t="shared" si="883"/>
        <v>No</v>
      </c>
      <c r="P8124">
        <f t="shared" si="884"/>
        <v>0</v>
      </c>
      <c r="Q8124">
        <f t="shared" si="885"/>
        <v>4813937689</v>
      </c>
      <c r="R8124">
        <f t="shared" si="886"/>
        <v>4.1933383153624479</v>
      </c>
      <c r="S8124" t="str">
        <f t="shared" si="887"/>
        <v>Acceptable</v>
      </c>
      <c r="T8124">
        <f>ROUNDUP(C8124,0)</f>
        <v>4</v>
      </c>
      <c r="U8124">
        <f>ROUNDDOWN(C8124,0)</f>
        <v>3</v>
      </c>
      <c r="V8124">
        <f>RIGHT(K8124,2)+2000</f>
        <v>2013</v>
      </c>
      <c r="W8124" t="str">
        <f>INDEX(_xlfn.TEXTSPLIT(K8124,"-"),1,2)</f>
        <v>Dec</v>
      </c>
      <c r="X8124" t="str">
        <f>INDEX(_xlfn.TEXTSPLIT(K8124,"-"),1,1)</f>
        <v>26</v>
      </c>
      <c r="Y8124">
        <f>INDEX(months!B:B,MATCH(Sheet1!W8124,months!A:A,0))</f>
        <v>12</v>
      </c>
      <c r="Z8124">
        <f t="shared" si="888"/>
        <v>41634</v>
      </c>
    </row>
    <row r="8125" spans="1:26" x14ac:dyDescent="0.2">
      <c r="A8125" t="s">
        <v>11197</v>
      </c>
      <c r="B8125" t="s">
        <v>3827</v>
      </c>
      <c r="C8125">
        <v>4.2</v>
      </c>
      <c r="D8125">
        <v>226</v>
      </c>
      <c r="E8125" t="s">
        <v>186</v>
      </c>
      <c r="F8125" t="s">
        <v>22</v>
      </c>
      <c r="G8125" t="s">
        <v>23</v>
      </c>
      <c r="H8125" t="s">
        <v>24</v>
      </c>
      <c r="I8125" t="s">
        <v>124</v>
      </c>
      <c r="J8125" t="s">
        <v>3828</v>
      </c>
      <c r="K8125" t="s">
        <v>634</v>
      </c>
      <c r="L8125" t="s">
        <v>11198</v>
      </c>
      <c r="M8125" t="s">
        <v>237</v>
      </c>
      <c r="N8125">
        <f t="shared" si="882"/>
        <v>0</v>
      </c>
      <c r="O8125" t="str">
        <f t="shared" si="883"/>
        <v>No</v>
      </c>
      <c r="P8125">
        <f t="shared" si="884"/>
        <v>0</v>
      </c>
      <c r="Q8125">
        <f t="shared" si="885"/>
        <v>4813937689</v>
      </c>
      <c r="R8125">
        <f t="shared" si="886"/>
        <v>4.1933383153624479</v>
      </c>
      <c r="S8125" t="str">
        <f t="shared" si="887"/>
        <v>Acceptable</v>
      </c>
      <c r="T8125">
        <f>ROUNDUP(C8125,0)</f>
        <v>5</v>
      </c>
      <c r="U8125">
        <f>ROUNDDOWN(C8125,0)</f>
        <v>4</v>
      </c>
      <c r="V8125">
        <f>RIGHT(K8125,2)+2000</f>
        <v>2018</v>
      </c>
      <c r="W8125" t="str">
        <f>INDEX(_xlfn.TEXTSPLIT(K8125,"-"),1,2)</f>
        <v>Jan</v>
      </c>
      <c r="X8125" t="str">
        <f>INDEX(_xlfn.TEXTSPLIT(K8125,"-"),1,1)</f>
        <v>31</v>
      </c>
      <c r="Y8125">
        <f>INDEX(months!B:B,MATCH(Sheet1!W8125,months!A:A,0))</f>
        <v>1</v>
      </c>
      <c r="Z8125">
        <f t="shared" si="888"/>
        <v>43131</v>
      </c>
    </row>
    <row r="8126" spans="1:26" x14ac:dyDescent="0.2">
      <c r="A8126" t="s">
        <v>11199</v>
      </c>
      <c r="B8126" t="s">
        <v>3944</v>
      </c>
      <c r="C8126">
        <v>4.5</v>
      </c>
      <c r="D8126">
        <v>214</v>
      </c>
      <c r="E8126" t="s">
        <v>1403</v>
      </c>
      <c r="F8126" t="s">
        <v>22</v>
      </c>
      <c r="G8126" t="s">
        <v>23</v>
      </c>
      <c r="H8126" t="s">
        <v>24</v>
      </c>
      <c r="I8126" t="s">
        <v>25</v>
      </c>
      <c r="J8126" t="s">
        <v>3945</v>
      </c>
      <c r="K8126" t="s">
        <v>2799</v>
      </c>
      <c r="L8126" t="s">
        <v>6690</v>
      </c>
      <c r="M8126" t="s">
        <v>29</v>
      </c>
      <c r="N8126">
        <f t="shared" si="882"/>
        <v>0</v>
      </c>
      <c r="O8126" t="str">
        <f t="shared" si="883"/>
        <v>No</v>
      </c>
      <c r="P8126">
        <f t="shared" si="884"/>
        <v>0</v>
      </c>
      <c r="Q8126">
        <f t="shared" si="885"/>
        <v>4813937689</v>
      </c>
      <c r="R8126">
        <f t="shared" si="886"/>
        <v>4.1933383153624479</v>
      </c>
      <c r="S8126" t="str">
        <f t="shared" si="887"/>
        <v>Acceptable</v>
      </c>
      <c r="T8126">
        <f>ROUNDUP(C8126,0)</f>
        <v>5</v>
      </c>
      <c r="U8126">
        <f>ROUNDDOWN(C8126,0)</f>
        <v>4</v>
      </c>
      <c r="V8126">
        <f>RIGHT(K8126,2)+2000</f>
        <v>2018</v>
      </c>
      <c r="W8126" t="str">
        <f>INDEX(_xlfn.TEXTSPLIT(K8126,"-"),1,2)</f>
        <v>Feb</v>
      </c>
      <c r="X8126" t="str">
        <f>INDEX(_xlfn.TEXTSPLIT(K8126,"-"),1,1)</f>
        <v>27</v>
      </c>
      <c r="Y8126">
        <f>INDEX(months!B:B,MATCH(Sheet1!W8126,months!A:A,0))</f>
        <v>2</v>
      </c>
      <c r="Z8126">
        <f t="shared" si="888"/>
        <v>43158</v>
      </c>
    </row>
    <row r="8127" spans="1:26" x14ac:dyDescent="0.2">
      <c r="A8127" t="s">
        <v>11200</v>
      </c>
      <c r="B8127" t="s">
        <v>3070</v>
      </c>
      <c r="C8127">
        <v>4.0999999999999996</v>
      </c>
      <c r="D8127">
        <v>11179</v>
      </c>
      <c r="E8127" t="s">
        <v>21</v>
      </c>
      <c r="F8127" t="s">
        <v>65</v>
      </c>
      <c r="G8127" t="s">
        <v>23</v>
      </c>
      <c r="H8127" t="s">
        <v>24</v>
      </c>
      <c r="I8127" t="s">
        <v>44</v>
      </c>
      <c r="J8127" t="s">
        <v>2868</v>
      </c>
      <c r="K8127" t="s">
        <v>10837</v>
      </c>
      <c r="L8127" t="s">
        <v>3102</v>
      </c>
      <c r="M8127" t="s">
        <v>60</v>
      </c>
      <c r="N8127">
        <f t="shared" si="882"/>
        <v>0</v>
      </c>
      <c r="O8127" t="str">
        <f t="shared" si="883"/>
        <v>No</v>
      </c>
      <c r="P8127">
        <f t="shared" si="884"/>
        <v>0</v>
      </c>
      <c r="Q8127">
        <f t="shared" si="885"/>
        <v>4813937689</v>
      </c>
      <c r="R8127">
        <f t="shared" si="886"/>
        <v>4.1933383153624479</v>
      </c>
      <c r="S8127" t="str">
        <f t="shared" si="887"/>
        <v>Acceptable</v>
      </c>
      <c r="T8127">
        <f>ROUNDUP(C8127,0)</f>
        <v>5</v>
      </c>
      <c r="U8127">
        <f>ROUNDDOWN(C8127,0)</f>
        <v>4</v>
      </c>
      <c r="V8127">
        <f>RIGHT(K8127,2)+2000</f>
        <v>2016</v>
      </c>
      <c r="W8127" t="str">
        <f>INDEX(_xlfn.TEXTSPLIT(K8127,"-"),1,2)</f>
        <v>Sep</v>
      </c>
      <c r="X8127" t="str">
        <f>INDEX(_xlfn.TEXTSPLIT(K8127,"-"),1,1)</f>
        <v>16</v>
      </c>
      <c r="Y8127">
        <f>INDEX(months!B:B,MATCH(Sheet1!W8127,months!A:A,0))</f>
        <v>9</v>
      </c>
      <c r="Z8127">
        <f t="shared" si="888"/>
        <v>42629</v>
      </c>
    </row>
    <row r="8128" spans="1:26" x14ac:dyDescent="0.2">
      <c r="A8128" t="s">
        <v>4148</v>
      </c>
      <c r="B8128" t="s">
        <v>4106</v>
      </c>
      <c r="C8128">
        <v>4.4000000000000004</v>
      </c>
      <c r="D8128">
        <v>221878</v>
      </c>
      <c r="E8128" t="s">
        <v>46</v>
      </c>
      <c r="F8128" t="s">
        <v>89</v>
      </c>
      <c r="G8128" t="s">
        <v>23</v>
      </c>
      <c r="H8128" t="s">
        <v>24</v>
      </c>
      <c r="I8128" t="s">
        <v>25</v>
      </c>
      <c r="J8128" t="s">
        <v>4107</v>
      </c>
      <c r="K8128" t="s">
        <v>39</v>
      </c>
      <c r="L8128" t="s">
        <v>46</v>
      </c>
      <c r="M8128" t="s">
        <v>81</v>
      </c>
      <c r="N8128">
        <f t="shared" si="882"/>
        <v>0</v>
      </c>
      <c r="O8128" t="str">
        <f t="shared" si="883"/>
        <v>No</v>
      </c>
      <c r="P8128">
        <f t="shared" si="884"/>
        <v>0</v>
      </c>
      <c r="Q8128">
        <f t="shared" si="885"/>
        <v>4813937689</v>
      </c>
      <c r="R8128">
        <f t="shared" si="886"/>
        <v>4.1933383153624479</v>
      </c>
      <c r="S8128" t="str">
        <f t="shared" si="887"/>
        <v>Acceptable</v>
      </c>
      <c r="T8128">
        <f>ROUNDUP(C8128,0)</f>
        <v>5</v>
      </c>
      <c r="U8128">
        <f>ROUNDDOWN(C8128,0)</f>
        <v>4</v>
      </c>
      <c r="V8128">
        <f>RIGHT(K8128,2)+2000</f>
        <v>2018</v>
      </c>
      <c r="W8128" t="str">
        <f>INDEX(_xlfn.TEXTSPLIT(K8128,"-"),1,2)</f>
        <v>Aug</v>
      </c>
      <c r="X8128" t="str">
        <f>INDEX(_xlfn.TEXTSPLIT(K8128,"-"),1,1)</f>
        <v>1</v>
      </c>
      <c r="Y8128">
        <f>INDEX(months!B:B,MATCH(Sheet1!W8128,months!A:A,0))</f>
        <v>8</v>
      </c>
      <c r="Z8128">
        <f t="shared" si="888"/>
        <v>43313</v>
      </c>
    </row>
    <row r="8129" spans="1:26" x14ac:dyDescent="0.2">
      <c r="A8129" t="s">
        <v>11201</v>
      </c>
      <c r="B8129" t="s">
        <v>1790</v>
      </c>
      <c r="C8129">
        <v>4.0999999999999996</v>
      </c>
      <c r="D8129">
        <v>1514</v>
      </c>
      <c r="E8129" t="s">
        <v>83</v>
      </c>
      <c r="F8129" t="s">
        <v>50</v>
      </c>
      <c r="G8129" t="s">
        <v>23</v>
      </c>
      <c r="H8129" t="s">
        <v>24</v>
      </c>
      <c r="I8129" t="s">
        <v>25</v>
      </c>
      <c r="J8129" t="s">
        <v>1791</v>
      </c>
      <c r="K8129" t="s">
        <v>1604</v>
      </c>
      <c r="L8129" t="s">
        <v>53</v>
      </c>
      <c r="M8129" t="s">
        <v>81</v>
      </c>
      <c r="N8129">
        <f t="shared" si="882"/>
        <v>0</v>
      </c>
      <c r="O8129" t="str">
        <f t="shared" si="883"/>
        <v>No</v>
      </c>
      <c r="P8129">
        <f t="shared" si="884"/>
        <v>0</v>
      </c>
      <c r="Q8129">
        <f t="shared" si="885"/>
        <v>4813937689</v>
      </c>
      <c r="R8129">
        <f t="shared" si="886"/>
        <v>4.1933383153624479</v>
      </c>
      <c r="S8129" t="str">
        <f t="shared" si="887"/>
        <v>Acceptable</v>
      </c>
      <c r="T8129">
        <f>ROUNDUP(C8129,0)</f>
        <v>5</v>
      </c>
      <c r="U8129">
        <f>ROUNDDOWN(C8129,0)</f>
        <v>4</v>
      </c>
      <c r="V8129">
        <f>RIGHT(K8129,2)+2000</f>
        <v>2018</v>
      </c>
      <c r="W8129" t="str">
        <f>INDEX(_xlfn.TEXTSPLIT(K8129,"-"),1,2)</f>
        <v>Feb</v>
      </c>
      <c r="X8129" t="str">
        <f>INDEX(_xlfn.TEXTSPLIT(K8129,"-"),1,1)</f>
        <v>14</v>
      </c>
      <c r="Y8129">
        <f>INDEX(months!B:B,MATCH(Sheet1!W8129,months!A:A,0))</f>
        <v>2</v>
      </c>
      <c r="Z8129">
        <f t="shared" si="888"/>
        <v>43145</v>
      </c>
    </row>
    <row r="8130" spans="1:26" x14ac:dyDescent="0.2">
      <c r="A8130" t="s">
        <v>11202</v>
      </c>
      <c r="B8130" t="s">
        <v>4457</v>
      </c>
      <c r="C8130">
        <v>4.5999999999999996</v>
      </c>
      <c r="D8130">
        <v>470</v>
      </c>
      <c r="E8130" t="s">
        <v>93</v>
      </c>
      <c r="F8130" t="s">
        <v>22</v>
      </c>
      <c r="G8130" t="s">
        <v>23</v>
      </c>
      <c r="H8130" t="s">
        <v>24</v>
      </c>
      <c r="I8130" t="s">
        <v>25</v>
      </c>
      <c r="J8130" t="s">
        <v>4458</v>
      </c>
      <c r="K8130" t="s">
        <v>5990</v>
      </c>
      <c r="L8130" t="s">
        <v>4084</v>
      </c>
      <c r="M8130" t="s">
        <v>60</v>
      </c>
      <c r="N8130">
        <f t="shared" ref="N8130:N8193" si="889">SUM(A8130,B8130)</f>
        <v>0</v>
      </c>
      <c r="O8130" t="str">
        <f t="shared" ref="O8130:O8193" si="890">IF(E8130="good","Yes","No")</f>
        <v>No</v>
      </c>
      <c r="P8130">
        <f t="shared" ref="P8130:P8193" si="891">COUNTIF(B:B,"&lt;0")</f>
        <v>0</v>
      </c>
      <c r="Q8130">
        <f t="shared" ref="Q8130:Q8193" si="892">SUMIF(D:D,"&gt;1000")</f>
        <v>4813937689</v>
      </c>
      <c r="R8130">
        <f t="shared" ref="R8130:R8193" si="893">AVERAGEIF(C:C,"&gt;0")</f>
        <v>4.1933383153624479</v>
      </c>
      <c r="S8130" t="str">
        <f t="shared" ref="S8130:S8193" si="894">IF(OR(A8130&gt;0,B8130&gt;0),"Acceptable","Check")</f>
        <v>Acceptable</v>
      </c>
      <c r="T8130">
        <f>ROUNDUP(C8130,0)</f>
        <v>5</v>
      </c>
      <c r="U8130">
        <f>ROUNDDOWN(C8130,0)</f>
        <v>4</v>
      </c>
      <c r="V8130">
        <f>RIGHT(K8130,2)+2000</f>
        <v>2018</v>
      </c>
      <c r="W8130" t="str">
        <f>INDEX(_xlfn.TEXTSPLIT(K8130,"-"),1,2)</f>
        <v>Mar</v>
      </c>
      <c r="X8130" t="str">
        <f>INDEX(_xlfn.TEXTSPLIT(K8130,"-"),1,1)</f>
        <v>12</v>
      </c>
      <c r="Y8130">
        <f>INDEX(months!B:B,MATCH(Sheet1!W8130,months!A:A,0))</f>
        <v>3</v>
      </c>
      <c r="Z8130">
        <f t="shared" si="888"/>
        <v>43171</v>
      </c>
    </row>
    <row r="8131" spans="1:26" x14ac:dyDescent="0.2">
      <c r="A8131" t="s">
        <v>11203</v>
      </c>
      <c r="B8131" t="s">
        <v>1988</v>
      </c>
      <c r="C8131">
        <v>3.3</v>
      </c>
      <c r="D8131">
        <v>60</v>
      </c>
      <c r="E8131" t="s">
        <v>42</v>
      </c>
      <c r="F8131" t="s">
        <v>22</v>
      </c>
      <c r="G8131" t="s">
        <v>23</v>
      </c>
      <c r="H8131" t="s">
        <v>24</v>
      </c>
      <c r="I8131" t="s">
        <v>25</v>
      </c>
      <c r="J8131" t="s">
        <v>1989</v>
      </c>
      <c r="K8131" t="s">
        <v>407</v>
      </c>
      <c r="L8131" t="s">
        <v>11204</v>
      </c>
      <c r="M8131" t="s">
        <v>587</v>
      </c>
      <c r="N8131">
        <f t="shared" si="889"/>
        <v>0</v>
      </c>
      <c r="O8131" t="str">
        <f t="shared" si="890"/>
        <v>No</v>
      </c>
      <c r="P8131">
        <f t="shared" si="891"/>
        <v>0</v>
      </c>
      <c r="Q8131">
        <f t="shared" si="892"/>
        <v>4813937689</v>
      </c>
      <c r="R8131">
        <f t="shared" si="893"/>
        <v>4.1933383153624479</v>
      </c>
      <c r="S8131" t="str">
        <f t="shared" si="894"/>
        <v>Acceptable</v>
      </c>
      <c r="T8131">
        <f>ROUNDUP(C8131,0)</f>
        <v>4</v>
      </c>
      <c r="U8131">
        <f>ROUNDDOWN(C8131,0)</f>
        <v>3</v>
      </c>
      <c r="V8131">
        <f>RIGHT(K8131,2)+2000</f>
        <v>2018</v>
      </c>
      <c r="W8131" t="str">
        <f>INDEX(_xlfn.TEXTSPLIT(K8131,"-"),1,2)</f>
        <v>May</v>
      </c>
      <c r="X8131" t="str">
        <f>INDEX(_xlfn.TEXTSPLIT(K8131,"-"),1,1)</f>
        <v>14</v>
      </c>
      <c r="Y8131">
        <f>INDEX(months!B:B,MATCH(Sheet1!W8131,months!A:A,0))</f>
        <v>5</v>
      </c>
      <c r="Z8131">
        <f t="shared" ref="Z8131:Z8194" si="895">DATE(V8131,Y8131,X8131)</f>
        <v>43234</v>
      </c>
    </row>
    <row r="8132" spans="1:26" x14ac:dyDescent="0.2">
      <c r="A8132" t="s">
        <v>11205</v>
      </c>
      <c r="B8132" t="s">
        <v>2518</v>
      </c>
      <c r="C8132">
        <v>4.5</v>
      </c>
      <c r="D8132">
        <v>11</v>
      </c>
      <c r="E8132" t="s">
        <v>281</v>
      </c>
      <c r="F8132" t="s">
        <v>775</v>
      </c>
      <c r="G8132" t="s">
        <v>23</v>
      </c>
      <c r="H8132" t="s">
        <v>24</v>
      </c>
      <c r="I8132" t="s">
        <v>25</v>
      </c>
      <c r="J8132" t="s">
        <v>2519</v>
      </c>
      <c r="K8132" t="s">
        <v>7436</v>
      </c>
      <c r="L8132" t="s">
        <v>1283</v>
      </c>
      <c r="M8132" t="s">
        <v>29</v>
      </c>
      <c r="N8132">
        <f t="shared" si="889"/>
        <v>0</v>
      </c>
      <c r="O8132" t="str">
        <f t="shared" si="890"/>
        <v>No</v>
      </c>
      <c r="P8132">
        <f t="shared" si="891"/>
        <v>0</v>
      </c>
      <c r="Q8132">
        <f t="shared" si="892"/>
        <v>4813937689</v>
      </c>
      <c r="R8132">
        <f t="shared" si="893"/>
        <v>4.1933383153624479</v>
      </c>
      <c r="S8132" t="str">
        <f t="shared" si="894"/>
        <v>Acceptable</v>
      </c>
      <c r="T8132">
        <f>ROUNDUP(C8132,0)</f>
        <v>5</v>
      </c>
      <c r="U8132">
        <f>ROUNDDOWN(C8132,0)</f>
        <v>4</v>
      </c>
      <c r="V8132">
        <f>RIGHT(K8132,2)+2000</f>
        <v>2016</v>
      </c>
      <c r="W8132" t="str">
        <f>INDEX(_xlfn.TEXTSPLIT(K8132,"-"),1,2)</f>
        <v>Mar</v>
      </c>
      <c r="X8132" t="str">
        <f>INDEX(_xlfn.TEXTSPLIT(K8132,"-"),1,1)</f>
        <v>1</v>
      </c>
      <c r="Y8132">
        <f>INDEX(months!B:B,MATCH(Sheet1!W8132,months!A:A,0))</f>
        <v>3</v>
      </c>
      <c r="Z8132">
        <f t="shared" si="895"/>
        <v>42430</v>
      </c>
    </row>
    <row r="8133" spans="1:26" x14ac:dyDescent="0.2">
      <c r="A8133" t="s">
        <v>11206</v>
      </c>
      <c r="B8133" t="s">
        <v>4612</v>
      </c>
      <c r="C8133">
        <v>2.2000000000000002</v>
      </c>
      <c r="D8133">
        <v>876</v>
      </c>
      <c r="E8133" t="s">
        <v>37</v>
      </c>
      <c r="F8133" t="s">
        <v>65</v>
      </c>
      <c r="G8133" t="s">
        <v>23</v>
      </c>
      <c r="H8133" t="s">
        <v>24</v>
      </c>
      <c r="I8133" t="s">
        <v>25</v>
      </c>
      <c r="J8133" t="s">
        <v>4613</v>
      </c>
      <c r="K8133" t="s">
        <v>3021</v>
      </c>
      <c r="L8133" t="s">
        <v>7481</v>
      </c>
      <c r="M8133" t="s">
        <v>47</v>
      </c>
      <c r="N8133">
        <f t="shared" si="889"/>
        <v>0</v>
      </c>
      <c r="O8133" t="str">
        <f t="shared" si="890"/>
        <v>No</v>
      </c>
      <c r="P8133">
        <f t="shared" si="891"/>
        <v>0</v>
      </c>
      <c r="Q8133">
        <f t="shared" si="892"/>
        <v>4813937689</v>
      </c>
      <c r="R8133">
        <f t="shared" si="893"/>
        <v>4.1933383153624479</v>
      </c>
      <c r="S8133" t="str">
        <f t="shared" si="894"/>
        <v>Acceptable</v>
      </c>
      <c r="T8133">
        <f>ROUNDUP(C8133,0)</f>
        <v>3</v>
      </c>
      <c r="U8133">
        <f>ROUNDDOWN(C8133,0)</f>
        <v>2</v>
      </c>
      <c r="V8133">
        <f>RIGHT(K8133,2)+2000</f>
        <v>2018</v>
      </c>
      <c r="W8133" t="str">
        <f>INDEX(_xlfn.TEXTSPLIT(K8133,"-"),1,2)</f>
        <v>Aug</v>
      </c>
      <c r="X8133" t="str">
        <f>INDEX(_xlfn.TEXTSPLIT(K8133,"-"),1,1)</f>
        <v>6</v>
      </c>
      <c r="Y8133">
        <f>INDEX(months!B:B,MATCH(Sheet1!W8133,months!A:A,0))</f>
        <v>8</v>
      </c>
      <c r="Z8133">
        <f t="shared" si="895"/>
        <v>43318</v>
      </c>
    </row>
    <row r="8134" spans="1:26" x14ac:dyDescent="0.2">
      <c r="A8134" t="s">
        <v>11207</v>
      </c>
      <c r="B8134" t="s">
        <v>2333</v>
      </c>
      <c r="C8134">
        <v>4.4000000000000004</v>
      </c>
      <c r="D8134">
        <v>137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2334</v>
      </c>
      <c r="K8134" t="s">
        <v>410</v>
      </c>
      <c r="L8134" t="s">
        <v>8836</v>
      </c>
      <c r="M8134" t="s">
        <v>81</v>
      </c>
      <c r="N8134">
        <f t="shared" si="889"/>
        <v>0</v>
      </c>
      <c r="O8134" t="str">
        <f t="shared" si="890"/>
        <v>No</v>
      </c>
      <c r="P8134">
        <f t="shared" si="891"/>
        <v>0</v>
      </c>
      <c r="Q8134">
        <f t="shared" si="892"/>
        <v>4813937689</v>
      </c>
      <c r="R8134">
        <f t="shared" si="893"/>
        <v>4.1933383153624479</v>
      </c>
      <c r="S8134" t="str">
        <f t="shared" si="894"/>
        <v>Acceptable</v>
      </c>
      <c r="T8134">
        <f>ROUNDUP(C8134,0)</f>
        <v>5</v>
      </c>
      <c r="U8134">
        <f>ROUNDDOWN(C8134,0)</f>
        <v>4</v>
      </c>
      <c r="V8134">
        <f>RIGHT(K8134,2)+2000</f>
        <v>2018</v>
      </c>
      <c r="W8134" t="str">
        <f>INDEX(_xlfn.TEXTSPLIT(K8134,"-"),1,2)</f>
        <v>Jul</v>
      </c>
      <c r="X8134" t="str">
        <f>INDEX(_xlfn.TEXTSPLIT(K8134,"-"),1,1)</f>
        <v>17</v>
      </c>
      <c r="Y8134">
        <f>INDEX(months!B:B,MATCH(Sheet1!W8134,months!A:A,0))</f>
        <v>7</v>
      </c>
      <c r="Z8134">
        <f t="shared" si="895"/>
        <v>43298</v>
      </c>
    </row>
    <row r="8135" spans="1:26" x14ac:dyDescent="0.2">
      <c r="A8135" t="s">
        <v>11208</v>
      </c>
      <c r="B8135" t="s">
        <v>3944</v>
      </c>
      <c r="C8135">
        <v>3.9</v>
      </c>
      <c r="D8135">
        <v>117</v>
      </c>
      <c r="E8135" t="s">
        <v>347</v>
      </c>
      <c r="F8135" t="s">
        <v>22</v>
      </c>
      <c r="G8135" t="s">
        <v>23</v>
      </c>
      <c r="H8135" t="s">
        <v>24</v>
      </c>
      <c r="I8135" t="s">
        <v>25</v>
      </c>
      <c r="J8135" t="s">
        <v>3945</v>
      </c>
      <c r="K8135" t="s">
        <v>5546</v>
      </c>
      <c r="L8135" t="s">
        <v>180</v>
      </c>
      <c r="M8135" t="s">
        <v>86</v>
      </c>
      <c r="N8135">
        <f t="shared" si="889"/>
        <v>0</v>
      </c>
      <c r="O8135" t="str">
        <f t="shared" si="890"/>
        <v>No</v>
      </c>
      <c r="P8135">
        <f t="shared" si="891"/>
        <v>0</v>
      </c>
      <c r="Q8135">
        <f t="shared" si="892"/>
        <v>4813937689</v>
      </c>
      <c r="R8135">
        <f t="shared" si="893"/>
        <v>4.1933383153624479</v>
      </c>
      <c r="S8135" t="str">
        <f t="shared" si="894"/>
        <v>Acceptable</v>
      </c>
      <c r="T8135">
        <f>ROUNDUP(C8135,0)</f>
        <v>4</v>
      </c>
      <c r="U8135">
        <f>ROUNDDOWN(C8135,0)</f>
        <v>3</v>
      </c>
      <c r="V8135">
        <f>RIGHT(K8135,2)+2000</f>
        <v>2018</v>
      </c>
      <c r="W8135" t="str">
        <f>INDEX(_xlfn.TEXTSPLIT(K8135,"-"),1,2)</f>
        <v>May</v>
      </c>
      <c r="X8135" t="str">
        <f>INDEX(_xlfn.TEXTSPLIT(K8135,"-"),1,1)</f>
        <v>13</v>
      </c>
      <c r="Y8135">
        <f>INDEX(months!B:B,MATCH(Sheet1!W8135,months!A:A,0))</f>
        <v>5</v>
      </c>
      <c r="Z8135">
        <f t="shared" si="895"/>
        <v>43233</v>
      </c>
    </row>
    <row r="8136" spans="1:26" x14ac:dyDescent="0.2">
      <c r="A8136" t="s">
        <v>11209</v>
      </c>
      <c r="B8136" t="s">
        <v>3944</v>
      </c>
      <c r="C8136">
        <v>4.5</v>
      </c>
      <c r="D8136">
        <v>32014</v>
      </c>
      <c r="E8136" t="s">
        <v>308</v>
      </c>
      <c r="F8136" t="s">
        <v>32</v>
      </c>
      <c r="G8136" t="s">
        <v>23</v>
      </c>
      <c r="H8136" t="s">
        <v>24</v>
      </c>
      <c r="I8136" t="s">
        <v>25</v>
      </c>
      <c r="J8136" t="s">
        <v>3945</v>
      </c>
      <c r="K8136" t="s">
        <v>97</v>
      </c>
      <c r="L8136" t="s">
        <v>46</v>
      </c>
      <c r="M8136" t="s">
        <v>46</v>
      </c>
      <c r="N8136">
        <f t="shared" si="889"/>
        <v>0</v>
      </c>
      <c r="O8136" t="str">
        <f t="shared" si="890"/>
        <v>No</v>
      </c>
      <c r="P8136">
        <f t="shared" si="891"/>
        <v>0</v>
      </c>
      <c r="Q8136">
        <f t="shared" si="892"/>
        <v>4813937689</v>
      </c>
      <c r="R8136">
        <f t="shared" si="893"/>
        <v>4.1933383153624479</v>
      </c>
      <c r="S8136" t="str">
        <f t="shared" si="894"/>
        <v>Acceptable</v>
      </c>
      <c r="T8136">
        <f>ROUNDUP(C8136,0)</f>
        <v>5</v>
      </c>
      <c r="U8136">
        <f>ROUNDDOWN(C8136,0)</f>
        <v>4</v>
      </c>
      <c r="V8136">
        <f>RIGHT(K8136,2)+2000</f>
        <v>2018</v>
      </c>
      <c r="W8136" t="str">
        <f>INDEX(_xlfn.TEXTSPLIT(K8136,"-"),1,2)</f>
        <v>Aug</v>
      </c>
      <c r="X8136" t="str">
        <f>INDEX(_xlfn.TEXTSPLIT(K8136,"-"),1,1)</f>
        <v>3</v>
      </c>
      <c r="Y8136">
        <f>INDEX(months!B:B,MATCH(Sheet1!W8136,months!A:A,0))</f>
        <v>8</v>
      </c>
      <c r="Z8136">
        <f t="shared" si="895"/>
        <v>43315</v>
      </c>
    </row>
    <row r="8137" spans="1:26" x14ac:dyDescent="0.2">
      <c r="A8137" t="s">
        <v>11210</v>
      </c>
      <c r="B8137" t="s">
        <v>2518</v>
      </c>
      <c r="C8137">
        <v>2.8</v>
      </c>
      <c r="D8137">
        <v>1189</v>
      </c>
      <c r="E8137" t="s">
        <v>308</v>
      </c>
      <c r="F8137" t="s">
        <v>50</v>
      </c>
      <c r="G8137" t="s">
        <v>23</v>
      </c>
      <c r="H8137" t="s">
        <v>24</v>
      </c>
      <c r="I8137" t="s">
        <v>25</v>
      </c>
      <c r="J8137" t="s">
        <v>2519</v>
      </c>
      <c r="K8137" t="s">
        <v>859</v>
      </c>
      <c r="L8137" t="s">
        <v>6506</v>
      </c>
      <c r="M8137" t="s">
        <v>29</v>
      </c>
      <c r="N8137">
        <f t="shared" si="889"/>
        <v>0</v>
      </c>
      <c r="O8137" t="str">
        <f t="shared" si="890"/>
        <v>No</v>
      </c>
      <c r="P8137">
        <f t="shared" si="891"/>
        <v>0</v>
      </c>
      <c r="Q8137">
        <f t="shared" si="892"/>
        <v>4813937689</v>
      </c>
      <c r="R8137">
        <f t="shared" si="893"/>
        <v>4.1933383153624479</v>
      </c>
      <c r="S8137" t="str">
        <f t="shared" si="894"/>
        <v>Acceptable</v>
      </c>
      <c r="T8137">
        <f>ROUNDUP(C8137,0)</f>
        <v>3</v>
      </c>
      <c r="U8137">
        <f>ROUNDDOWN(C8137,0)</f>
        <v>2</v>
      </c>
      <c r="V8137">
        <f>RIGHT(K8137,2)+2000</f>
        <v>2018</v>
      </c>
      <c r="W8137" t="str">
        <f>INDEX(_xlfn.TEXTSPLIT(K8137,"-"),1,2)</f>
        <v>Jun</v>
      </c>
      <c r="X8137" t="str">
        <f>INDEX(_xlfn.TEXTSPLIT(K8137,"-"),1,1)</f>
        <v>27</v>
      </c>
      <c r="Y8137">
        <f>INDEX(months!B:B,MATCH(Sheet1!W8137,months!A:A,0))</f>
        <v>6</v>
      </c>
      <c r="Z8137">
        <f t="shared" si="895"/>
        <v>43278</v>
      </c>
    </row>
    <row r="8138" spans="1:26" x14ac:dyDescent="0.2">
      <c r="A8138" t="s">
        <v>11211</v>
      </c>
      <c r="B8138" t="s">
        <v>3070</v>
      </c>
      <c r="C8138">
        <v>3.3</v>
      </c>
      <c r="D8138">
        <v>2802</v>
      </c>
      <c r="E8138" t="s">
        <v>186</v>
      </c>
      <c r="F8138" t="s">
        <v>50</v>
      </c>
      <c r="G8138" t="s">
        <v>23</v>
      </c>
      <c r="H8138" t="s">
        <v>24</v>
      </c>
      <c r="I8138" t="s">
        <v>44</v>
      </c>
      <c r="J8138" t="s">
        <v>1537</v>
      </c>
      <c r="K8138" t="s">
        <v>169</v>
      </c>
      <c r="L8138" t="s">
        <v>1210</v>
      </c>
      <c r="M8138" t="s">
        <v>587</v>
      </c>
      <c r="N8138">
        <f t="shared" si="889"/>
        <v>0</v>
      </c>
      <c r="O8138" t="str">
        <f t="shared" si="890"/>
        <v>No</v>
      </c>
      <c r="P8138">
        <f t="shared" si="891"/>
        <v>0</v>
      </c>
      <c r="Q8138">
        <f t="shared" si="892"/>
        <v>4813937689</v>
      </c>
      <c r="R8138">
        <f t="shared" si="893"/>
        <v>4.1933383153624479</v>
      </c>
      <c r="S8138" t="str">
        <f t="shared" si="894"/>
        <v>Acceptable</v>
      </c>
      <c r="T8138">
        <f>ROUNDUP(C8138,0)</f>
        <v>4</v>
      </c>
      <c r="U8138">
        <f>ROUNDDOWN(C8138,0)</f>
        <v>3</v>
      </c>
      <c r="V8138">
        <f>RIGHT(K8138,2)+2000</f>
        <v>2018</v>
      </c>
      <c r="W8138" t="str">
        <f>INDEX(_xlfn.TEXTSPLIT(K8138,"-"),1,2)</f>
        <v>Jul</v>
      </c>
      <c r="X8138" t="str">
        <f>INDEX(_xlfn.TEXTSPLIT(K8138,"-"),1,1)</f>
        <v>11</v>
      </c>
      <c r="Y8138">
        <f>INDEX(months!B:B,MATCH(Sheet1!W8138,months!A:A,0))</f>
        <v>7</v>
      </c>
      <c r="Z8138">
        <f t="shared" si="895"/>
        <v>43292</v>
      </c>
    </row>
    <row r="8139" spans="1:26" x14ac:dyDescent="0.2">
      <c r="A8139" t="s">
        <v>11212</v>
      </c>
      <c r="B8139" t="s">
        <v>447</v>
      </c>
      <c r="D8139">
        <v>2</v>
      </c>
      <c r="E8139" t="s">
        <v>108</v>
      </c>
      <c r="F8139" t="s">
        <v>1230</v>
      </c>
      <c r="G8139" t="s">
        <v>649</v>
      </c>
      <c r="H8139" t="s">
        <v>1529</v>
      </c>
      <c r="I8139" t="s">
        <v>25</v>
      </c>
      <c r="J8139" t="s">
        <v>449</v>
      </c>
      <c r="K8139" t="s">
        <v>4097</v>
      </c>
      <c r="L8139" t="s">
        <v>11213</v>
      </c>
      <c r="M8139" t="s">
        <v>434</v>
      </c>
      <c r="N8139">
        <f t="shared" si="889"/>
        <v>0</v>
      </c>
      <c r="O8139" t="str">
        <f t="shared" si="890"/>
        <v>No</v>
      </c>
      <c r="P8139">
        <f t="shared" si="891"/>
        <v>0</v>
      </c>
      <c r="Q8139">
        <f t="shared" si="892"/>
        <v>4813937689</v>
      </c>
      <c r="R8139">
        <f t="shared" si="893"/>
        <v>4.1933383153624479</v>
      </c>
      <c r="S8139" t="str">
        <f t="shared" si="894"/>
        <v>Acceptable</v>
      </c>
      <c r="T8139">
        <f>ROUNDUP(C8139,0)</f>
        <v>0</v>
      </c>
      <c r="U8139">
        <f>ROUNDDOWN(C8139,0)</f>
        <v>0</v>
      </c>
      <c r="V8139">
        <f>RIGHT(K8139,2)+2000</f>
        <v>2016</v>
      </c>
      <c r="W8139" t="str">
        <f>INDEX(_xlfn.TEXTSPLIT(K8139,"-"),1,2)</f>
        <v>Nov</v>
      </c>
      <c r="X8139" t="str">
        <f>INDEX(_xlfn.TEXTSPLIT(K8139,"-"),1,1)</f>
        <v>2</v>
      </c>
      <c r="Y8139">
        <f>INDEX(months!B:B,MATCH(Sheet1!W8139,months!A:A,0))</f>
        <v>11</v>
      </c>
      <c r="Z8139">
        <f t="shared" si="895"/>
        <v>42676</v>
      </c>
    </row>
    <row r="8140" spans="1:26" x14ac:dyDescent="0.2">
      <c r="A8140" t="s">
        <v>5453</v>
      </c>
      <c r="B8140" t="s">
        <v>5446</v>
      </c>
      <c r="C8140">
        <v>4.5</v>
      </c>
      <c r="D8140">
        <v>56409</v>
      </c>
      <c r="E8140" t="s">
        <v>1686</v>
      </c>
      <c r="F8140" t="s">
        <v>65</v>
      </c>
      <c r="G8140" t="s">
        <v>23</v>
      </c>
      <c r="H8140" t="s">
        <v>24</v>
      </c>
      <c r="I8140" t="s">
        <v>25</v>
      </c>
      <c r="J8140" t="s">
        <v>5447</v>
      </c>
      <c r="K8140" t="s">
        <v>94</v>
      </c>
      <c r="L8140" t="s">
        <v>2549</v>
      </c>
      <c r="M8140" t="s">
        <v>81</v>
      </c>
      <c r="N8140">
        <f t="shared" si="889"/>
        <v>0</v>
      </c>
      <c r="O8140" t="str">
        <f t="shared" si="890"/>
        <v>No</v>
      </c>
      <c r="P8140">
        <f t="shared" si="891"/>
        <v>0</v>
      </c>
      <c r="Q8140">
        <f t="shared" si="892"/>
        <v>4813937689</v>
      </c>
      <c r="R8140">
        <f t="shared" si="893"/>
        <v>4.1933383153624479</v>
      </c>
      <c r="S8140" t="str">
        <f t="shared" si="894"/>
        <v>Acceptable</v>
      </c>
      <c r="T8140">
        <f>ROUNDUP(C8140,0)</f>
        <v>5</v>
      </c>
      <c r="U8140">
        <f>ROUNDDOWN(C8140,0)</f>
        <v>4</v>
      </c>
      <c r="V8140">
        <f>RIGHT(K8140,2)+2000</f>
        <v>2018</v>
      </c>
      <c r="W8140" t="str">
        <f>INDEX(_xlfn.TEXTSPLIT(K8140,"-"),1,2)</f>
        <v>Jun</v>
      </c>
      <c r="X8140" t="str">
        <f>INDEX(_xlfn.TEXTSPLIT(K8140,"-"),1,1)</f>
        <v>26</v>
      </c>
      <c r="Y8140">
        <f>INDEX(months!B:B,MATCH(Sheet1!W8140,months!A:A,0))</f>
        <v>6</v>
      </c>
      <c r="Z8140">
        <f t="shared" si="895"/>
        <v>43277</v>
      </c>
    </row>
    <row r="8141" spans="1:26" x14ac:dyDescent="0.2">
      <c r="A8141" t="s">
        <v>11214</v>
      </c>
      <c r="B8141" t="s">
        <v>447</v>
      </c>
      <c r="D8141">
        <v>0</v>
      </c>
      <c r="E8141" t="s">
        <v>1242</v>
      </c>
      <c r="F8141" t="s">
        <v>1230</v>
      </c>
      <c r="G8141" t="s">
        <v>649</v>
      </c>
      <c r="H8141" t="s">
        <v>1529</v>
      </c>
      <c r="I8141" t="s">
        <v>25</v>
      </c>
      <c r="J8141" t="s">
        <v>449</v>
      </c>
      <c r="K8141" t="s">
        <v>3313</v>
      </c>
      <c r="L8141" t="s">
        <v>11215</v>
      </c>
      <c r="M8141" t="s">
        <v>434</v>
      </c>
      <c r="N8141">
        <f t="shared" si="889"/>
        <v>0</v>
      </c>
      <c r="O8141" t="str">
        <f t="shared" si="890"/>
        <v>No</v>
      </c>
      <c r="P8141">
        <f t="shared" si="891"/>
        <v>0</v>
      </c>
      <c r="Q8141">
        <f t="shared" si="892"/>
        <v>4813937689</v>
      </c>
      <c r="R8141">
        <f t="shared" si="893"/>
        <v>4.1933383153624479</v>
      </c>
      <c r="S8141" t="str">
        <f t="shared" si="894"/>
        <v>Acceptable</v>
      </c>
      <c r="T8141">
        <f>ROUNDUP(C8141,0)</f>
        <v>0</v>
      </c>
      <c r="U8141">
        <f>ROUNDDOWN(C8141,0)</f>
        <v>0</v>
      </c>
      <c r="V8141">
        <f>RIGHT(K8141,2)+2000</f>
        <v>2015</v>
      </c>
      <c r="W8141" t="str">
        <f>INDEX(_xlfn.TEXTSPLIT(K8141,"-"),1,2)</f>
        <v>Sep</v>
      </c>
      <c r="X8141" t="str">
        <f>INDEX(_xlfn.TEXTSPLIT(K8141,"-"),1,1)</f>
        <v>3</v>
      </c>
      <c r="Y8141">
        <f>INDEX(months!B:B,MATCH(Sheet1!W8141,months!A:A,0))</f>
        <v>9</v>
      </c>
      <c r="Z8141">
        <f t="shared" si="895"/>
        <v>42250</v>
      </c>
    </row>
    <row r="8142" spans="1:26" x14ac:dyDescent="0.2">
      <c r="A8142" t="s">
        <v>11216</v>
      </c>
      <c r="B8142" t="s">
        <v>447</v>
      </c>
      <c r="D8142">
        <v>1</v>
      </c>
      <c r="E8142" t="s">
        <v>159</v>
      </c>
      <c r="F8142" t="s">
        <v>1230</v>
      </c>
      <c r="G8142" t="s">
        <v>649</v>
      </c>
      <c r="H8142" t="s">
        <v>1529</v>
      </c>
      <c r="I8142" t="s">
        <v>25</v>
      </c>
      <c r="J8142" t="s">
        <v>449</v>
      </c>
      <c r="K8142" t="s">
        <v>874</v>
      </c>
      <c r="L8142" t="s">
        <v>11215</v>
      </c>
      <c r="M8142" t="s">
        <v>434</v>
      </c>
      <c r="N8142">
        <f t="shared" si="889"/>
        <v>0</v>
      </c>
      <c r="O8142" t="str">
        <f t="shared" si="890"/>
        <v>No</v>
      </c>
      <c r="P8142">
        <f t="shared" si="891"/>
        <v>0</v>
      </c>
      <c r="Q8142">
        <f t="shared" si="892"/>
        <v>4813937689</v>
      </c>
      <c r="R8142">
        <f t="shared" si="893"/>
        <v>4.1933383153624479</v>
      </c>
      <c r="S8142" t="str">
        <f t="shared" si="894"/>
        <v>Acceptable</v>
      </c>
      <c r="T8142">
        <f>ROUNDUP(C8142,0)</f>
        <v>0</v>
      </c>
      <c r="U8142">
        <f>ROUNDDOWN(C8142,0)</f>
        <v>0</v>
      </c>
      <c r="V8142">
        <f>RIGHT(K8142,2)+2000</f>
        <v>2015</v>
      </c>
      <c r="W8142" t="str">
        <f>INDEX(_xlfn.TEXTSPLIT(K8142,"-"),1,2)</f>
        <v>Sep</v>
      </c>
      <c r="X8142" t="str">
        <f>INDEX(_xlfn.TEXTSPLIT(K8142,"-"),1,1)</f>
        <v>2</v>
      </c>
      <c r="Y8142">
        <f>INDEX(months!B:B,MATCH(Sheet1!W8142,months!A:A,0))</f>
        <v>9</v>
      </c>
      <c r="Z8142">
        <f t="shared" si="895"/>
        <v>42249</v>
      </c>
    </row>
    <row r="8143" spans="1:26" x14ac:dyDescent="0.2">
      <c r="A8143" t="s">
        <v>11217</v>
      </c>
      <c r="B8143" t="s">
        <v>5248</v>
      </c>
      <c r="C8143">
        <v>3.1</v>
      </c>
      <c r="D8143">
        <v>167</v>
      </c>
      <c r="E8143" t="s">
        <v>1396</v>
      </c>
      <c r="F8143" t="s">
        <v>775</v>
      </c>
      <c r="G8143" t="s">
        <v>649</v>
      </c>
      <c r="H8143" t="s">
        <v>3310</v>
      </c>
      <c r="I8143" t="s">
        <v>25</v>
      </c>
      <c r="J8143" t="s">
        <v>5249</v>
      </c>
      <c r="K8143" t="s">
        <v>362</v>
      </c>
      <c r="L8143" t="s">
        <v>8051</v>
      </c>
      <c r="M8143" t="s">
        <v>29</v>
      </c>
      <c r="N8143">
        <f t="shared" si="889"/>
        <v>0</v>
      </c>
      <c r="O8143" t="str">
        <f t="shared" si="890"/>
        <v>No</v>
      </c>
      <c r="P8143">
        <f t="shared" si="891"/>
        <v>0</v>
      </c>
      <c r="Q8143">
        <f t="shared" si="892"/>
        <v>4813937689</v>
      </c>
      <c r="R8143">
        <f t="shared" si="893"/>
        <v>4.1933383153624479</v>
      </c>
      <c r="S8143" t="str">
        <f t="shared" si="894"/>
        <v>Acceptable</v>
      </c>
      <c r="T8143">
        <f>ROUNDUP(C8143,0)</f>
        <v>4</v>
      </c>
      <c r="U8143">
        <f>ROUNDDOWN(C8143,0)</f>
        <v>3</v>
      </c>
      <c r="V8143">
        <f>RIGHT(K8143,2)+2000</f>
        <v>2018</v>
      </c>
      <c r="W8143" t="str">
        <f>INDEX(_xlfn.TEXTSPLIT(K8143,"-"),1,2)</f>
        <v>Jun</v>
      </c>
      <c r="X8143" t="str">
        <f>INDEX(_xlfn.TEXTSPLIT(K8143,"-"),1,1)</f>
        <v>21</v>
      </c>
      <c r="Y8143">
        <f>INDEX(months!B:B,MATCH(Sheet1!W8143,months!A:A,0))</f>
        <v>6</v>
      </c>
      <c r="Z8143">
        <f t="shared" si="895"/>
        <v>43272</v>
      </c>
    </row>
    <row r="8144" spans="1:26" x14ac:dyDescent="0.2">
      <c r="A8144" t="s">
        <v>11218</v>
      </c>
      <c r="B8144" t="s">
        <v>3827</v>
      </c>
      <c r="C8144">
        <v>3.2</v>
      </c>
      <c r="D8144">
        <v>398</v>
      </c>
      <c r="E8144" t="s">
        <v>334</v>
      </c>
      <c r="F8144" t="s">
        <v>57</v>
      </c>
      <c r="G8144" t="s">
        <v>23</v>
      </c>
      <c r="H8144" t="s">
        <v>24</v>
      </c>
      <c r="I8144" t="s">
        <v>418</v>
      </c>
      <c r="J8144" t="s">
        <v>3828</v>
      </c>
      <c r="K8144" t="s">
        <v>3438</v>
      </c>
      <c r="L8144" t="s">
        <v>236</v>
      </c>
      <c r="M8144" t="s">
        <v>177</v>
      </c>
      <c r="N8144">
        <f t="shared" si="889"/>
        <v>0</v>
      </c>
      <c r="O8144" t="str">
        <f t="shared" si="890"/>
        <v>No</v>
      </c>
      <c r="P8144">
        <f t="shared" si="891"/>
        <v>0</v>
      </c>
      <c r="Q8144">
        <f t="shared" si="892"/>
        <v>4813937689</v>
      </c>
      <c r="R8144">
        <f t="shared" si="893"/>
        <v>4.1933383153624479</v>
      </c>
      <c r="S8144" t="str">
        <f t="shared" si="894"/>
        <v>Acceptable</v>
      </c>
      <c r="T8144">
        <f>ROUNDUP(C8144,0)</f>
        <v>4</v>
      </c>
      <c r="U8144">
        <f>ROUNDDOWN(C8144,0)</f>
        <v>3</v>
      </c>
      <c r="V8144">
        <f>RIGHT(K8144,2)+2000</f>
        <v>2014</v>
      </c>
      <c r="W8144" t="str">
        <f>INDEX(_xlfn.TEXTSPLIT(K8144,"-"),1,2)</f>
        <v>Dec</v>
      </c>
      <c r="X8144" t="str">
        <f>INDEX(_xlfn.TEXTSPLIT(K8144,"-"),1,1)</f>
        <v>3</v>
      </c>
      <c r="Y8144">
        <f>INDEX(months!B:B,MATCH(Sheet1!W8144,months!A:A,0))</f>
        <v>12</v>
      </c>
      <c r="Z8144">
        <f t="shared" si="895"/>
        <v>41976</v>
      </c>
    </row>
    <row r="8145" spans="1:26" x14ac:dyDescent="0.2">
      <c r="A8145" t="s">
        <v>11219</v>
      </c>
      <c r="B8145" t="s">
        <v>2518</v>
      </c>
      <c r="C8145">
        <v>4.4000000000000004</v>
      </c>
      <c r="D8145">
        <v>1740</v>
      </c>
      <c r="E8145" t="s">
        <v>1211</v>
      </c>
      <c r="F8145" t="s">
        <v>57</v>
      </c>
      <c r="G8145" t="s">
        <v>23</v>
      </c>
      <c r="H8145" t="s">
        <v>24</v>
      </c>
      <c r="I8145" t="s">
        <v>44</v>
      </c>
      <c r="J8145" t="s">
        <v>2519</v>
      </c>
      <c r="K8145" t="s">
        <v>10949</v>
      </c>
      <c r="L8145" t="s">
        <v>747</v>
      </c>
      <c r="M8145" t="s">
        <v>81</v>
      </c>
      <c r="N8145">
        <f t="shared" si="889"/>
        <v>0</v>
      </c>
      <c r="O8145" t="str">
        <f t="shared" si="890"/>
        <v>No</v>
      </c>
      <c r="P8145">
        <f t="shared" si="891"/>
        <v>0</v>
      </c>
      <c r="Q8145">
        <f t="shared" si="892"/>
        <v>4813937689</v>
      </c>
      <c r="R8145">
        <f t="shared" si="893"/>
        <v>4.1933383153624479</v>
      </c>
      <c r="S8145" t="str">
        <f t="shared" si="894"/>
        <v>Acceptable</v>
      </c>
      <c r="T8145">
        <f>ROUNDUP(C8145,0)</f>
        <v>5</v>
      </c>
      <c r="U8145">
        <f>ROUNDDOWN(C8145,0)</f>
        <v>4</v>
      </c>
      <c r="V8145">
        <f>RIGHT(K8145,2)+2000</f>
        <v>2017</v>
      </c>
      <c r="W8145" t="str">
        <f>INDEX(_xlfn.TEXTSPLIT(K8145,"-"),1,2)</f>
        <v>Jul</v>
      </c>
      <c r="X8145" t="str">
        <f>INDEX(_xlfn.TEXTSPLIT(K8145,"-"),1,1)</f>
        <v>27</v>
      </c>
      <c r="Y8145">
        <f>INDEX(months!B:B,MATCH(Sheet1!W8145,months!A:A,0))</f>
        <v>7</v>
      </c>
      <c r="Z8145">
        <f t="shared" si="895"/>
        <v>42943</v>
      </c>
    </row>
    <row r="8146" spans="1:26" x14ac:dyDescent="0.2">
      <c r="A8146" t="s">
        <v>11220</v>
      </c>
      <c r="B8146" t="s">
        <v>2333</v>
      </c>
      <c r="C8146">
        <v>4.0999999999999996</v>
      </c>
      <c r="D8146">
        <v>1372</v>
      </c>
      <c r="E8146" t="s">
        <v>305</v>
      </c>
      <c r="F8146" t="s">
        <v>57</v>
      </c>
      <c r="G8146" t="s">
        <v>23</v>
      </c>
      <c r="H8146" t="s">
        <v>24</v>
      </c>
      <c r="I8146" t="s">
        <v>25</v>
      </c>
      <c r="J8146" t="s">
        <v>2334</v>
      </c>
      <c r="K8146" t="s">
        <v>547</v>
      </c>
      <c r="L8146" t="s">
        <v>1324</v>
      </c>
      <c r="M8146" t="s">
        <v>81</v>
      </c>
      <c r="N8146">
        <f t="shared" si="889"/>
        <v>0</v>
      </c>
      <c r="O8146" t="str">
        <f t="shared" si="890"/>
        <v>No</v>
      </c>
      <c r="P8146">
        <f t="shared" si="891"/>
        <v>0</v>
      </c>
      <c r="Q8146">
        <f t="shared" si="892"/>
        <v>4813937689</v>
      </c>
      <c r="R8146">
        <f t="shared" si="893"/>
        <v>4.1933383153624479</v>
      </c>
      <c r="S8146" t="str">
        <f t="shared" si="894"/>
        <v>Acceptable</v>
      </c>
      <c r="T8146">
        <f>ROUNDUP(C8146,0)</f>
        <v>5</v>
      </c>
      <c r="U8146">
        <f>ROUNDDOWN(C8146,0)</f>
        <v>4</v>
      </c>
      <c r="V8146">
        <f>RIGHT(K8146,2)+2000</f>
        <v>2018</v>
      </c>
      <c r="W8146" t="str">
        <f>INDEX(_xlfn.TEXTSPLIT(K8146,"-"),1,2)</f>
        <v>Feb</v>
      </c>
      <c r="X8146" t="str">
        <f>INDEX(_xlfn.TEXTSPLIT(K8146,"-"),1,1)</f>
        <v>15</v>
      </c>
      <c r="Y8146">
        <f>INDEX(months!B:B,MATCH(Sheet1!W8146,months!A:A,0))</f>
        <v>2</v>
      </c>
      <c r="Z8146">
        <f t="shared" si="895"/>
        <v>43146</v>
      </c>
    </row>
    <row r="8147" spans="1:26" x14ac:dyDescent="0.2">
      <c r="A8147" t="s">
        <v>11221</v>
      </c>
      <c r="B8147" t="s">
        <v>447</v>
      </c>
      <c r="D8147">
        <v>1</v>
      </c>
      <c r="E8147" t="s">
        <v>83</v>
      </c>
      <c r="F8147" t="s">
        <v>1230</v>
      </c>
      <c r="G8147" t="s">
        <v>649</v>
      </c>
      <c r="H8147" t="s">
        <v>3399</v>
      </c>
      <c r="I8147" t="s">
        <v>25</v>
      </c>
      <c r="J8147" t="s">
        <v>449</v>
      </c>
      <c r="K8147" t="s">
        <v>4976</v>
      </c>
      <c r="L8147" t="s">
        <v>11222</v>
      </c>
      <c r="M8147" t="s">
        <v>434</v>
      </c>
      <c r="N8147">
        <f t="shared" si="889"/>
        <v>0</v>
      </c>
      <c r="O8147" t="str">
        <f t="shared" si="890"/>
        <v>No</v>
      </c>
      <c r="P8147">
        <f t="shared" si="891"/>
        <v>0</v>
      </c>
      <c r="Q8147">
        <f t="shared" si="892"/>
        <v>4813937689</v>
      </c>
      <c r="R8147">
        <f t="shared" si="893"/>
        <v>4.1933383153624479</v>
      </c>
      <c r="S8147" t="str">
        <f t="shared" si="894"/>
        <v>Acceptable</v>
      </c>
      <c r="T8147">
        <f>ROUNDUP(C8147,0)</f>
        <v>0</v>
      </c>
      <c r="U8147">
        <f>ROUNDDOWN(C8147,0)</f>
        <v>0</v>
      </c>
      <c r="V8147">
        <f>RIGHT(K8147,2)+2000</f>
        <v>2017</v>
      </c>
      <c r="W8147" t="str">
        <f>INDEX(_xlfn.TEXTSPLIT(K8147,"-"),1,2)</f>
        <v>Aug</v>
      </c>
      <c r="X8147" t="str">
        <f>INDEX(_xlfn.TEXTSPLIT(K8147,"-"),1,1)</f>
        <v>10</v>
      </c>
      <c r="Y8147">
        <f>INDEX(months!B:B,MATCH(Sheet1!W8147,months!A:A,0))</f>
        <v>8</v>
      </c>
      <c r="Z8147">
        <f t="shared" si="895"/>
        <v>42957</v>
      </c>
    </row>
    <row r="8148" spans="1:26" x14ac:dyDescent="0.2">
      <c r="A8148" t="s">
        <v>11223</v>
      </c>
      <c r="B8148" t="s">
        <v>447</v>
      </c>
      <c r="C8148">
        <v>5</v>
      </c>
      <c r="D8148">
        <v>2</v>
      </c>
      <c r="E8148" t="s">
        <v>1072</v>
      </c>
      <c r="F8148" t="s">
        <v>1278</v>
      </c>
      <c r="G8148" t="s">
        <v>23</v>
      </c>
      <c r="H8148" t="s">
        <v>24</v>
      </c>
      <c r="I8148" t="s">
        <v>25</v>
      </c>
      <c r="J8148" t="s">
        <v>449</v>
      </c>
      <c r="K8148" t="s">
        <v>497</v>
      </c>
      <c r="L8148" t="s">
        <v>3723</v>
      </c>
      <c r="M8148" t="s">
        <v>54</v>
      </c>
      <c r="N8148">
        <f t="shared" si="889"/>
        <v>0</v>
      </c>
      <c r="O8148" t="str">
        <f t="shared" si="890"/>
        <v>No</v>
      </c>
      <c r="P8148">
        <f t="shared" si="891"/>
        <v>0</v>
      </c>
      <c r="Q8148">
        <f t="shared" si="892"/>
        <v>4813937689</v>
      </c>
      <c r="R8148">
        <f t="shared" si="893"/>
        <v>4.1933383153624479</v>
      </c>
      <c r="S8148" t="str">
        <f t="shared" si="894"/>
        <v>Acceptable</v>
      </c>
      <c r="T8148">
        <f>ROUNDUP(C8148,0)</f>
        <v>5</v>
      </c>
      <c r="U8148">
        <f>ROUNDDOWN(C8148,0)</f>
        <v>5</v>
      </c>
      <c r="V8148">
        <f>RIGHT(K8148,2)+2000</f>
        <v>2018</v>
      </c>
      <c r="W8148" t="str">
        <f>INDEX(_xlfn.TEXTSPLIT(K8148,"-"),1,2)</f>
        <v>Jul</v>
      </c>
      <c r="X8148" t="str">
        <f>INDEX(_xlfn.TEXTSPLIT(K8148,"-"),1,1)</f>
        <v>13</v>
      </c>
      <c r="Y8148">
        <f>INDEX(months!B:B,MATCH(Sheet1!W8148,months!A:A,0))</f>
        <v>7</v>
      </c>
      <c r="Z8148">
        <f t="shared" si="895"/>
        <v>43294</v>
      </c>
    </row>
    <row r="8149" spans="1:26" x14ac:dyDescent="0.2">
      <c r="A8149" t="s">
        <v>11224</v>
      </c>
      <c r="B8149" t="s">
        <v>787</v>
      </c>
      <c r="D8149">
        <v>0</v>
      </c>
      <c r="E8149" t="s">
        <v>108</v>
      </c>
      <c r="F8149" t="s">
        <v>1230</v>
      </c>
      <c r="G8149" t="s">
        <v>23</v>
      </c>
      <c r="H8149" t="s">
        <v>24</v>
      </c>
      <c r="I8149" t="s">
        <v>25</v>
      </c>
      <c r="J8149" t="s">
        <v>788</v>
      </c>
      <c r="K8149" t="s">
        <v>278</v>
      </c>
      <c r="L8149" t="s">
        <v>3574</v>
      </c>
      <c r="M8149" t="s">
        <v>81</v>
      </c>
      <c r="N8149">
        <f t="shared" si="889"/>
        <v>0</v>
      </c>
      <c r="O8149" t="str">
        <f t="shared" si="890"/>
        <v>No</v>
      </c>
      <c r="P8149">
        <f t="shared" si="891"/>
        <v>0</v>
      </c>
      <c r="Q8149">
        <f t="shared" si="892"/>
        <v>4813937689</v>
      </c>
      <c r="R8149">
        <f t="shared" si="893"/>
        <v>4.1933383153624479</v>
      </c>
      <c r="S8149" t="str">
        <f t="shared" si="894"/>
        <v>Acceptable</v>
      </c>
      <c r="T8149">
        <f>ROUNDUP(C8149,0)</f>
        <v>0</v>
      </c>
      <c r="U8149">
        <f>ROUNDDOWN(C8149,0)</f>
        <v>0</v>
      </c>
      <c r="V8149">
        <f>RIGHT(K8149,2)+2000</f>
        <v>2018</v>
      </c>
      <c r="W8149" t="str">
        <f>INDEX(_xlfn.TEXTSPLIT(K8149,"-"),1,2)</f>
        <v>Jul</v>
      </c>
      <c r="X8149" t="str">
        <f>INDEX(_xlfn.TEXTSPLIT(K8149,"-"),1,1)</f>
        <v>27</v>
      </c>
      <c r="Y8149">
        <f>INDEX(months!B:B,MATCH(Sheet1!W8149,months!A:A,0))</f>
        <v>7</v>
      </c>
      <c r="Z8149">
        <f t="shared" si="895"/>
        <v>43308</v>
      </c>
    </row>
    <row r="8150" spans="1:26" x14ac:dyDescent="0.2">
      <c r="A8150" t="s">
        <v>11225</v>
      </c>
      <c r="B8150" t="s">
        <v>3827</v>
      </c>
      <c r="D8150">
        <v>38</v>
      </c>
      <c r="E8150" t="s">
        <v>11226</v>
      </c>
      <c r="F8150" t="s">
        <v>775</v>
      </c>
      <c r="G8150" t="s">
        <v>23</v>
      </c>
      <c r="H8150" t="s">
        <v>24</v>
      </c>
      <c r="I8150" t="s">
        <v>25</v>
      </c>
      <c r="J8150" t="s">
        <v>3828</v>
      </c>
      <c r="K8150" t="s">
        <v>11227</v>
      </c>
      <c r="L8150" t="s">
        <v>53</v>
      </c>
      <c r="M8150" t="s">
        <v>237</v>
      </c>
      <c r="N8150">
        <f t="shared" si="889"/>
        <v>0</v>
      </c>
      <c r="O8150" t="str">
        <f t="shared" si="890"/>
        <v>No</v>
      </c>
      <c r="P8150">
        <f t="shared" si="891"/>
        <v>0</v>
      </c>
      <c r="Q8150">
        <f t="shared" si="892"/>
        <v>4813937689</v>
      </c>
      <c r="R8150">
        <f t="shared" si="893"/>
        <v>4.1933383153624479</v>
      </c>
      <c r="S8150" t="str">
        <f t="shared" si="894"/>
        <v>Acceptable</v>
      </c>
      <c r="T8150">
        <f>ROUNDUP(C8150,0)</f>
        <v>0</v>
      </c>
      <c r="U8150">
        <f>ROUNDDOWN(C8150,0)</f>
        <v>0</v>
      </c>
      <c r="V8150">
        <f>RIGHT(K8150,2)+2000</f>
        <v>2013</v>
      </c>
      <c r="W8150" t="str">
        <f>INDEX(_xlfn.TEXTSPLIT(K8150,"-"),1,2)</f>
        <v>May</v>
      </c>
      <c r="X8150" t="str">
        <f>INDEX(_xlfn.TEXTSPLIT(K8150,"-"),1,1)</f>
        <v>9</v>
      </c>
      <c r="Y8150">
        <f>INDEX(months!B:B,MATCH(Sheet1!W8150,months!A:A,0))</f>
        <v>5</v>
      </c>
      <c r="Z8150">
        <f t="shared" si="895"/>
        <v>41403</v>
      </c>
    </row>
    <row r="8151" spans="1:26" x14ac:dyDescent="0.2">
      <c r="A8151" t="s">
        <v>11228</v>
      </c>
      <c r="B8151" t="s">
        <v>4612</v>
      </c>
      <c r="C8151">
        <v>3.8</v>
      </c>
      <c r="D8151">
        <v>131</v>
      </c>
      <c r="E8151" t="s">
        <v>756</v>
      </c>
      <c r="F8151" t="s">
        <v>775</v>
      </c>
      <c r="G8151" t="s">
        <v>649</v>
      </c>
      <c r="H8151" t="s">
        <v>1529</v>
      </c>
      <c r="I8151" t="s">
        <v>25</v>
      </c>
      <c r="J8151" t="s">
        <v>4613</v>
      </c>
      <c r="K8151" t="s">
        <v>3206</v>
      </c>
      <c r="L8151" t="s">
        <v>11229</v>
      </c>
      <c r="M8151" t="s">
        <v>237</v>
      </c>
      <c r="N8151">
        <f t="shared" si="889"/>
        <v>0</v>
      </c>
      <c r="O8151" t="str">
        <f t="shared" si="890"/>
        <v>No</v>
      </c>
      <c r="P8151">
        <f t="shared" si="891"/>
        <v>0</v>
      </c>
      <c r="Q8151">
        <f t="shared" si="892"/>
        <v>4813937689</v>
      </c>
      <c r="R8151">
        <f t="shared" si="893"/>
        <v>4.1933383153624479</v>
      </c>
      <c r="S8151" t="str">
        <f t="shared" si="894"/>
        <v>Acceptable</v>
      </c>
      <c r="T8151">
        <f>ROUNDUP(C8151,0)</f>
        <v>4</v>
      </c>
      <c r="U8151">
        <f>ROUNDDOWN(C8151,0)</f>
        <v>3</v>
      </c>
      <c r="V8151">
        <f>RIGHT(K8151,2)+2000</f>
        <v>2017</v>
      </c>
      <c r="W8151" t="str">
        <f>INDEX(_xlfn.TEXTSPLIT(K8151,"-"),1,2)</f>
        <v>Mar</v>
      </c>
      <c r="X8151" t="str">
        <f>INDEX(_xlfn.TEXTSPLIT(K8151,"-"),1,1)</f>
        <v>7</v>
      </c>
      <c r="Y8151">
        <f>INDEX(months!B:B,MATCH(Sheet1!W8151,months!A:A,0))</f>
        <v>3</v>
      </c>
      <c r="Z8151">
        <f t="shared" si="895"/>
        <v>42801</v>
      </c>
    </row>
    <row r="8152" spans="1:26" x14ac:dyDescent="0.2">
      <c r="A8152" t="s">
        <v>11230</v>
      </c>
      <c r="B8152" t="s">
        <v>447</v>
      </c>
      <c r="D8152">
        <v>0</v>
      </c>
      <c r="E8152" t="s">
        <v>108</v>
      </c>
      <c r="F8152" t="s">
        <v>1262</v>
      </c>
      <c r="G8152" t="s">
        <v>649</v>
      </c>
      <c r="H8152" t="s">
        <v>1529</v>
      </c>
      <c r="I8152" t="s">
        <v>25</v>
      </c>
      <c r="J8152" t="s">
        <v>449</v>
      </c>
      <c r="K8152" t="s">
        <v>4876</v>
      </c>
      <c r="L8152" t="s">
        <v>11231</v>
      </c>
      <c r="M8152" t="s">
        <v>434</v>
      </c>
      <c r="N8152">
        <f t="shared" si="889"/>
        <v>0</v>
      </c>
      <c r="O8152" t="str">
        <f t="shared" si="890"/>
        <v>No</v>
      </c>
      <c r="P8152">
        <f t="shared" si="891"/>
        <v>0</v>
      </c>
      <c r="Q8152">
        <f t="shared" si="892"/>
        <v>4813937689</v>
      </c>
      <c r="R8152">
        <f t="shared" si="893"/>
        <v>4.1933383153624479</v>
      </c>
      <c r="S8152" t="str">
        <f t="shared" si="894"/>
        <v>Acceptable</v>
      </c>
      <c r="T8152">
        <f>ROUNDUP(C8152,0)</f>
        <v>0</v>
      </c>
      <c r="U8152">
        <f>ROUNDDOWN(C8152,0)</f>
        <v>0</v>
      </c>
      <c r="V8152">
        <f>RIGHT(K8152,2)+2000</f>
        <v>2016</v>
      </c>
      <c r="W8152" t="str">
        <f>INDEX(_xlfn.TEXTSPLIT(K8152,"-"),1,2)</f>
        <v>Nov</v>
      </c>
      <c r="X8152" t="str">
        <f>INDEX(_xlfn.TEXTSPLIT(K8152,"-"),1,1)</f>
        <v>1</v>
      </c>
      <c r="Y8152">
        <f>INDEX(months!B:B,MATCH(Sheet1!W8152,months!A:A,0))</f>
        <v>11</v>
      </c>
      <c r="Z8152">
        <f t="shared" si="895"/>
        <v>42675</v>
      </c>
    </row>
    <row r="8153" spans="1:26" x14ac:dyDescent="0.2">
      <c r="A8153" t="s">
        <v>11232</v>
      </c>
      <c r="B8153" t="s">
        <v>447</v>
      </c>
      <c r="D8153">
        <v>0</v>
      </c>
      <c r="E8153" t="s">
        <v>481</v>
      </c>
      <c r="F8153" t="s">
        <v>1278</v>
      </c>
      <c r="G8153" t="s">
        <v>649</v>
      </c>
      <c r="H8153" t="s">
        <v>1529</v>
      </c>
      <c r="I8153" t="s">
        <v>25</v>
      </c>
      <c r="J8153" t="s">
        <v>449</v>
      </c>
      <c r="K8153" t="s">
        <v>4976</v>
      </c>
      <c r="L8153" t="s">
        <v>11233</v>
      </c>
      <c r="M8153" t="s">
        <v>434</v>
      </c>
      <c r="N8153">
        <f t="shared" si="889"/>
        <v>0</v>
      </c>
      <c r="O8153" t="str">
        <f t="shared" si="890"/>
        <v>No</v>
      </c>
      <c r="P8153">
        <f t="shared" si="891"/>
        <v>0</v>
      </c>
      <c r="Q8153">
        <f t="shared" si="892"/>
        <v>4813937689</v>
      </c>
      <c r="R8153">
        <f t="shared" si="893"/>
        <v>4.1933383153624479</v>
      </c>
      <c r="S8153" t="str">
        <f t="shared" si="894"/>
        <v>Acceptable</v>
      </c>
      <c r="T8153">
        <f>ROUNDUP(C8153,0)</f>
        <v>0</v>
      </c>
      <c r="U8153">
        <f>ROUNDDOWN(C8153,0)</f>
        <v>0</v>
      </c>
      <c r="V8153">
        <f>RIGHT(K8153,2)+2000</f>
        <v>2017</v>
      </c>
      <c r="W8153" t="str">
        <f>INDEX(_xlfn.TEXTSPLIT(K8153,"-"),1,2)</f>
        <v>Aug</v>
      </c>
      <c r="X8153" t="str">
        <f>INDEX(_xlfn.TEXTSPLIT(K8153,"-"),1,1)</f>
        <v>10</v>
      </c>
      <c r="Y8153">
        <f>INDEX(months!B:B,MATCH(Sheet1!W8153,months!A:A,0))</f>
        <v>8</v>
      </c>
      <c r="Z8153">
        <f t="shared" si="895"/>
        <v>42957</v>
      </c>
    </row>
    <row r="8154" spans="1:26" x14ac:dyDescent="0.2">
      <c r="A8154" t="s">
        <v>11234</v>
      </c>
      <c r="B8154" t="s">
        <v>4612</v>
      </c>
      <c r="C8154">
        <v>4.3</v>
      </c>
      <c r="D8154">
        <v>87</v>
      </c>
      <c r="E8154" t="s">
        <v>550</v>
      </c>
      <c r="F8154" t="s">
        <v>22</v>
      </c>
      <c r="G8154" t="s">
        <v>23</v>
      </c>
      <c r="H8154" t="s">
        <v>24</v>
      </c>
      <c r="I8154" t="s">
        <v>25</v>
      </c>
      <c r="J8154" t="s">
        <v>4613</v>
      </c>
      <c r="K8154" t="s">
        <v>8570</v>
      </c>
      <c r="L8154" t="s">
        <v>11235</v>
      </c>
      <c r="M8154" t="s">
        <v>274</v>
      </c>
      <c r="N8154">
        <f t="shared" si="889"/>
        <v>0</v>
      </c>
      <c r="O8154" t="str">
        <f t="shared" si="890"/>
        <v>No</v>
      </c>
      <c r="P8154">
        <f t="shared" si="891"/>
        <v>0</v>
      </c>
      <c r="Q8154">
        <f t="shared" si="892"/>
        <v>4813937689</v>
      </c>
      <c r="R8154">
        <f t="shared" si="893"/>
        <v>4.1933383153624479</v>
      </c>
      <c r="S8154" t="str">
        <f t="shared" si="894"/>
        <v>Acceptable</v>
      </c>
      <c r="T8154">
        <f>ROUNDUP(C8154,0)</f>
        <v>5</v>
      </c>
      <c r="U8154">
        <f>ROUNDDOWN(C8154,0)</f>
        <v>4</v>
      </c>
      <c r="V8154">
        <f>RIGHT(K8154,2)+2000</f>
        <v>2015</v>
      </c>
      <c r="W8154" t="str">
        <f>INDEX(_xlfn.TEXTSPLIT(K8154,"-"),1,2)</f>
        <v>Nov</v>
      </c>
      <c r="X8154" t="str">
        <f>INDEX(_xlfn.TEXTSPLIT(K8154,"-"),1,1)</f>
        <v>9</v>
      </c>
      <c r="Y8154">
        <f>INDEX(months!B:B,MATCH(Sheet1!W8154,months!A:A,0))</f>
        <v>11</v>
      </c>
      <c r="Z8154">
        <f t="shared" si="895"/>
        <v>42317</v>
      </c>
    </row>
    <row r="8155" spans="1:26" x14ac:dyDescent="0.2">
      <c r="A8155" t="s">
        <v>11236</v>
      </c>
      <c r="B8155" t="s">
        <v>5191</v>
      </c>
      <c r="C8155">
        <v>4.5999999999999996</v>
      </c>
      <c r="D8155">
        <v>3963</v>
      </c>
      <c r="E8155" t="s">
        <v>132</v>
      </c>
      <c r="F8155" t="s">
        <v>50</v>
      </c>
      <c r="G8155" t="s">
        <v>23</v>
      </c>
      <c r="H8155" t="s">
        <v>24</v>
      </c>
      <c r="I8155" t="s">
        <v>25</v>
      </c>
      <c r="J8155" t="s">
        <v>5192</v>
      </c>
      <c r="K8155" t="s">
        <v>410</v>
      </c>
      <c r="L8155" t="s">
        <v>11237</v>
      </c>
      <c r="M8155" t="s">
        <v>47</v>
      </c>
      <c r="N8155">
        <f t="shared" si="889"/>
        <v>0</v>
      </c>
      <c r="O8155" t="str">
        <f t="shared" si="890"/>
        <v>No</v>
      </c>
      <c r="P8155">
        <f t="shared" si="891"/>
        <v>0</v>
      </c>
      <c r="Q8155">
        <f t="shared" si="892"/>
        <v>4813937689</v>
      </c>
      <c r="R8155">
        <f t="shared" si="893"/>
        <v>4.1933383153624479</v>
      </c>
      <c r="S8155" t="str">
        <f t="shared" si="894"/>
        <v>Acceptable</v>
      </c>
      <c r="T8155">
        <f>ROUNDUP(C8155,0)</f>
        <v>5</v>
      </c>
      <c r="U8155">
        <f>ROUNDDOWN(C8155,0)</f>
        <v>4</v>
      </c>
      <c r="V8155">
        <f>RIGHT(K8155,2)+2000</f>
        <v>2018</v>
      </c>
      <c r="W8155" t="str">
        <f>INDEX(_xlfn.TEXTSPLIT(K8155,"-"),1,2)</f>
        <v>Jul</v>
      </c>
      <c r="X8155" t="str">
        <f>INDEX(_xlfn.TEXTSPLIT(K8155,"-"),1,1)</f>
        <v>17</v>
      </c>
      <c r="Y8155">
        <f>INDEX(months!B:B,MATCH(Sheet1!W8155,months!A:A,0))</f>
        <v>7</v>
      </c>
      <c r="Z8155">
        <f t="shared" si="895"/>
        <v>43298</v>
      </c>
    </row>
    <row r="8156" spans="1:26" x14ac:dyDescent="0.2">
      <c r="A8156" t="s">
        <v>11238</v>
      </c>
      <c r="B8156" t="s">
        <v>4801</v>
      </c>
      <c r="D8156">
        <v>0</v>
      </c>
      <c r="E8156" t="s">
        <v>83</v>
      </c>
      <c r="F8156" t="s">
        <v>1230</v>
      </c>
      <c r="G8156" t="s">
        <v>23</v>
      </c>
      <c r="H8156" t="s">
        <v>24</v>
      </c>
      <c r="I8156" t="s">
        <v>44</v>
      </c>
      <c r="J8156" t="s">
        <v>4802</v>
      </c>
      <c r="K8156" t="s">
        <v>1628</v>
      </c>
      <c r="L8156" t="s">
        <v>59</v>
      </c>
      <c r="M8156" t="s">
        <v>81</v>
      </c>
      <c r="N8156">
        <f t="shared" si="889"/>
        <v>0</v>
      </c>
      <c r="O8156" t="str">
        <f t="shared" si="890"/>
        <v>No</v>
      </c>
      <c r="P8156">
        <f t="shared" si="891"/>
        <v>0</v>
      </c>
      <c r="Q8156">
        <f t="shared" si="892"/>
        <v>4813937689</v>
      </c>
      <c r="R8156">
        <f t="shared" si="893"/>
        <v>4.1933383153624479</v>
      </c>
      <c r="S8156" t="str">
        <f t="shared" si="894"/>
        <v>Acceptable</v>
      </c>
      <c r="T8156">
        <f>ROUNDUP(C8156,0)</f>
        <v>0</v>
      </c>
      <c r="U8156">
        <f>ROUNDDOWN(C8156,0)</f>
        <v>0</v>
      </c>
      <c r="V8156">
        <f>RIGHT(K8156,2)+2000</f>
        <v>2018</v>
      </c>
      <c r="W8156" t="str">
        <f>INDEX(_xlfn.TEXTSPLIT(K8156,"-"),1,2)</f>
        <v>Apr</v>
      </c>
      <c r="X8156" t="str">
        <f>INDEX(_xlfn.TEXTSPLIT(K8156,"-"),1,1)</f>
        <v>12</v>
      </c>
      <c r="Y8156">
        <f>INDEX(months!B:B,MATCH(Sheet1!W8156,months!A:A,0))</f>
        <v>4</v>
      </c>
      <c r="Z8156">
        <f t="shared" si="895"/>
        <v>43202</v>
      </c>
    </row>
    <row r="8157" spans="1:26" x14ac:dyDescent="0.2">
      <c r="A8157" t="s">
        <v>11239</v>
      </c>
      <c r="B8157" t="s">
        <v>787</v>
      </c>
      <c r="D8157">
        <v>12</v>
      </c>
      <c r="E8157" t="s">
        <v>11240</v>
      </c>
      <c r="F8157" t="s">
        <v>775</v>
      </c>
      <c r="G8157" t="s">
        <v>23</v>
      </c>
      <c r="H8157" t="s">
        <v>24</v>
      </c>
      <c r="I8157" t="s">
        <v>25</v>
      </c>
      <c r="J8157" t="s">
        <v>788</v>
      </c>
      <c r="K8157" t="s">
        <v>11241</v>
      </c>
      <c r="L8157" t="s">
        <v>11242</v>
      </c>
      <c r="M8157" t="s">
        <v>980</v>
      </c>
      <c r="N8157">
        <f t="shared" si="889"/>
        <v>0</v>
      </c>
      <c r="O8157" t="str">
        <f t="shared" si="890"/>
        <v>No</v>
      </c>
      <c r="P8157">
        <f t="shared" si="891"/>
        <v>0</v>
      </c>
      <c r="Q8157">
        <f t="shared" si="892"/>
        <v>4813937689</v>
      </c>
      <c r="R8157">
        <f t="shared" si="893"/>
        <v>4.1933383153624479</v>
      </c>
      <c r="S8157" t="str">
        <f t="shared" si="894"/>
        <v>Acceptable</v>
      </c>
      <c r="T8157">
        <f>ROUNDUP(C8157,0)</f>
        <v>0</v>
      </c>
      <c r="U8157">
        <f>ROUNDDOWN(C8157,0)</f>
        <v>0</v>
      </c>
      <c r="V8157">
        <f>RIGHT(K8157,2)+2000</f>
        <v>2012</v>
      </c>
      <c r="W8157" t="str">
        <f>INDEX(_xlfn.TEXTSPLIT(K8157,"-"),1,2)</f>
        <v>Jun</v>
      </c>
      <c r="X8157" t="str">
        <f>INDEX(_xlfn.TEXTSPLIT(K8157,"-"),1,1)</f>
        <v>1</v>
      </c>
      <c r="Y8157">
        <f>INDEX(months!B:B,MATCH(Sheet1!W8157,months!A:A,0))</f>
        <v>6</v>
      </c>
      <c r="Z8157">
        <f t="shared" si="895"/>
        <v>41061</v>
      </c>
    </row>
    <row r="8158" spans="1:26" x14ac:dyDescent="0.2">
      <c r="A8158" t="s">
        <v>11243</v>
      </c>
      <c r="B8158" t="s">
        <v>5319</v>
      </c>
      <c r="C8158">
        <v>3.7</v>
      </c>
      <c r="D8158">
        <v>2375</v>
      </c>
      <c r="E8158" t="s">
        <v>46</v>
      </c>
      <c r="F8158" t="s">
        <v>50</v>
      </c>
      <c r="G8158" t="s">
        <v>23</v>
      </c>
      <c r="H8158" t="s">
        <v>24</v>
      </c>
      <c r="I8158" t="s">
        <v>25</v>
      </c>
      <c r="J8158" t="s">
        <v>5320</v>
      </c>
      <c r="K8158" t="s">
        <v>6836</v>
      </c>
      <c r="L8158" t="s">
        <v>46</v>
      </c>
      <c r="M8158" t="s">
        <v>46</v>
      </c>
      <c r="N8158">
        <f t="shared" si="889"/>
        <v>0</v>
      </c>
      <c r="O8158" t="str">
        <f t="shared" si="890"/>
        <v>No</v>
      </c>
      <c r="P8158">
        <f t="shared" si="891"/>
        <v>0</v>
      </c>
      <c r="Q8158">
        <f t="shared" si="892"/>
        <v>4813937689</v>
      </c>
      <c r="R8158">
        <f t="shared" si="893"/>
        <v>4.1933383153624479</v>
      </c>
      <c r="S8158" t="str">
        <f t="shared" si="894"/>
        <v>Acceptable</v>
      </c>
      <c r="T8158">
        <f>ROUNDUP(C8158,0)</f>
        <v>4</v>
      </c>
      <c r="U8158">
        <f>ROUNDDOWN(C8158,0)</f>
        <v>3</v>
      </c>
      <c r="V8158">
        <f>RIGHT(K8158,2)+2000</f>
        <v>2017</v>
      </c>
      <c r="W8158" t="str">
        <f>INDEX(_xlfn.TEXTSPLIT(K8158,"-"),1,2)</f>
        <v>Feb</v>
      </c>
      <c r="X8158" t="str">
        <f>INDEX(_xlfn.TEXTSPLIT(K8158,"-"),1,1)</f>
        <v>23</v>
      </c>
      <c r="Y8158">
        <f>INDEX(months!B:B,MATCH(Sheet1!W8158,months!A:A,0))</f>
        <v>2</v>
      </c>
      <c r="Z8158">
        <f t="shared" si="895"/>
        <v>42789</v>
      </c>
    </row>
    <row r="8159" spans="1:26" x14ac:dyDescent="0.2">
      <c r="A8159" t="s">
        <v>11244</v>
      </c>
      <c r="B8159" t="s">
        <v>4106</v>
      </c>
      <c r="C8159">
        <v>4.9000000000000004</v>
      </c>
      <c r="D8159">
        <v>7</v>
      </c>
      <c r="E8159" t="s">
        <v>334</v>
      </c>
      <c r="F8159" t="s">
        <v>1010</v>
      </c>
      <c r="G8159" t="s">
        <v>23</v>
      </c>
      <c r="H8159" t="s">
        <v>24</v>
      </c>
      <c r="I8159" t="s">
        <v>25</v>
      </c>
      <c r="J8159" t="s">
        <v>4107</v>
      </c>
      <c r="K8159" t="s">
        <v>8631</v>
      </c>
      <c r="L8159" t="s">
        <v>1336</v>
      </c>
      <c r="M8159" t="s">
        <v>72</v>
      </c>
      <c r="N8159">
        <f t="shared" si="889"/>
        <v>0</v>
      </c>
      <c r="O8159" t="str">
        <f t="shared" si="890"/>
        <v>No</v>
      </c>
      <c r="P8159">
        <f t="shared" si="891"/>
        <v>0</v>
      </c>
      <c r="Q8159">
        <f t="shared" si="892"/>
        <v>4813937689</v>
      </c>
      <c r="R8159">
        <f t="shared" si="893"/>
        <v>4.1933383153624479</v>
      </c>
      <c r="S8159" t="str">
        <f t="shared" si="894"/>
        <v>Acceptable</v>
      </c>
      <c r="T8159">
        <f>ROUNDUP(C8159,0)</f>
        <v>5</v>
      </c>
      <c r="U8159">
        <f>ROUNDDOWN(C8159,0)</f>
        <v>4</v>
      </c>
      <c r="V8159">
        <f>RIGHT(K8159,2)+2000</f>
        <v>2015</v>
      </c>
      <c r="W8159" t="str">
        <f>INDEX(_xlfn.TEXTSPLIT(K8159,"-"),1,2)</f>
        <v>Jul</v>
      </c>
      <c r="X8159" t="str">
        <f>INDEX(_xlfn.TEXTSPLIT(K8159,"-"),1,1)</f>
        <v>11</v>
      </c>
      <c r="Y8159">
        <f>INDEX(months!B:B,MATCH(Sheet1!W8159,months!A:A,0))</f>
        <v>7</v>
      </c>
      <c r="Z8159">
        <f t="shared" si="895"/>
        <v>42196</v>
      </c>
    </row>
    <row r="8160" spans="1:26" x14ac:dyDescent="0.2">
      <c r="A8160" t="s">
        <v>11245</v>
      </c>
      <c r="B8160" t="s">
        <v>3944</v>
      </c>
      <c r="C8160">
        <v>4.3</v>
      </c>
      <c r="D8160">
        <v>2221</v>
      </c>
      <c r="E8160" t="s">
        <v>46</v>
      </c>
      <c r="F8160" t="s">
        <v>50</v>
      </c>
      <c r="G8160" t="s">
        <v>23</v>
      </c>
      <c r="H8160" t="s">
        <v>24</v>
      </c>
      <c r="I8160" t="s">
        <v>25</v>
      </c>
      <c r="J8160" t="s">
        <v>3945</v>
      </c>
      <c r="K8160" t="s">
        <v>605</v>
      </c>
      <c r="L8160" t="s">
        <v>46</v>
      </c>
      <c r="M8160" t="s">
        <v>46</v>
      </c>
      <c r="N8160">
        <f t="shared" si="889"/>
        <v>0</v>
      </c>
      <c r="O8160" t="str">
        <f t="shared" si="890"/>
        <v>No</v>
      </c>
      <c r="P8160">
        <f t="shared" si="891"/>
        <v>0</v>
      </c>
      <c r="Q8160">
        <f t="shared" si="892"/>
        <v>4813937689</v>
      </c>
      <c r="R8160">
        <f t="shared" si="893"/>
        <v>4.1933383153624479</v>
      </c>
      <c r="S8160" t="str">
        <f t="shared" si="894"/>
        <v>Acceptable</v>
      </c>
      <c r="T8160">
        <f>ROUNDUP(C8160,0)</f>
        <v>5</v>
      </c>
      <c r="U8160">
        <f>ROUNDDOWN(C8160,0)</f>
        <v>4</v>
      </c>
      <c r="V8160">
        <f>RIGHT(K8160,2)+2000</f>
        <v>2018</v>
      </c>
      <c r="W8160" t="str">
        <f>INDEX(_xlfn.TEXTSPLIT(K8160,"-"),1,2)</f>
        <v>Jul</v>
      </c>
      <c r="X8160" t="str">
        <f>INDEX(_xlfn.TEXTSPLIT(K8160,"-"),1,1)</f>
        <v>10</v>
      </c>
      <c r="Y8160">
        <f>INDEX(months!B:B,MATCH(Sheet1!W8160,months!A:A,0))</f>
        <v>7</v>
      </c>
      <c r="Z8160">
        <f t="shared" si="895"/>
        <v>43291</v>
      </c>
    </row>
    <row r="8161" spans="1:26" x14ac:dyDescent="0.2">
      <c r="A8161" t="s">
        <v>11246</v>
      </c>
      <c r="B8161" t="s">
        <v>4612</v>
      </c>
      <c r="C8161">
        <v>5</v>
      </c>
      <c r="D8161">
        <v>2</v>
      </c>
      <c r="E8161" t="s">
        <v>525</v>
      </c>
      <c r="F8161" t="s">
        <v>1230</v>
      </c>
      <c r="G8161" t="s">
        <v>23</v>
      </c>
      <c r="H8161" t="s">
        <v>24</v>
      </c>
      <c r="I8161" t="s">
        <v>25</v>
      </c>
      <c r="J8161" t="s">
        <v>4613</v>
      </c>
      <c r="K8161" t="s">
        <v>585</v>
      </c>
      <c r="L8161" t="s">
        <v>53</v>
      </c>
      <c r="M8161" t="s">
        <v>86</v>
      </c>
      <c r="N8161">
        <f t="shared" si="889"/>
        <v>0</v>
      </c>
      <c r="O8161" t="str">
        <f t="shared" si="890"/>
        <v>No</v>
      </c>
      <c r="P8161">
        <f t="shared" si="891"/>
        <v>0</v>
      </c>
      <c r="Q8161">
        <f t="shared" si="892"/>
        <v>4813937689</v>
      </c>
      <c r="R8161">
        <f t="shared" si="893"/>
        <v>4.1933383153624479</v>
      </c>
      <c r="S8161" t="str">
        <f t="shared" si="894"/>
        <v>Acceptable</v>
      </c>
      <c r="T8161">
        <f>ROUNDUP(C8161,0)</f>
        <v>5</v>
      </c>
      <c r="U8161">
        <f>ROUNDDOWN(C8161,0)</f>
        <v>5</v>
      </c>
      <c r="V8161">
        <f>RIGHT(K8161,2)+2000</f>
        <v>2018</v>
      </c>
      <c r="W8161" t="str">
        <f>INDEX(_xlfn.TEXTSPLIT(K8161,"-"),1,2)</f>
        <v>Jul</v>
      </c>
      <c r="X8161" t="str">
        <f>INDEX(_xlfn.TEXTSPLIT(K8161,"-"),1,1)</f>
        <v>9</v>
      </c>
      <c r="Y8161">
        <f>INDEX(months!B:B,MATCH(Sheet1!W8161,months!A:A,0))</f>
        <v>7</v>
      </c>
      <c r="Z8161">
        <f t="shared" si="895"/>
        <v>43290</v>
      </c>
    </row>
    <row r="8162" spans="1:26" x14ac:dyDescent="0.2">
      <c r="A8162" t="s">
        <v>11247</v>
      </c>
      <c r="B8162" t="s">
        <v>447</v>
      </c>
      <c r="D8162">
        <v>4</v>
      </c>
      <c r="E8162" t="s">
        <v>308</v>
      </c>
      <c r="F8162" t="s">
        <v>1199</v>
      </c>
      <c r="G8162" t="s">
        <v>23</v>
      </c>
      <c r="H8162" t="s">
        <v>24</v>
      </c>
      <c r="I8162" t="s">
        <v>25</v>
      </c>
      <c r="J8162" t="s">
        <v>449</v>
      </c>
      <c r="K8162" t="s">
        <v>5932</v>
      </c>
      <c r="L8162" t="s">
        <v>119</v>
      </c>
      <c r="M8162" t="s">
        <v>29</v>
      </c>
      <c r="N8162">
        <f t="shared" si="889"/>
        <v>0</v>
      </c>
      <c r="O8162" t="str">
        <f t="shared" si="890"/>
        <v>No</v>
      </c>
      <c r="P8162">
        <f t="shared" si="891"/>
        <v>0</v>
      </c>
      <c r="Q8162">
        <f t="shared" si="892"/>
        <v>4813937689</v>
      </c>
      <c r="R8162">
        <f t="shared" si="893"/>
        <v>4.1933383153624479</v>
      </c>
      <c r="S8162" t="str">
        <f t="shared" si="894"/>
        <v>Acceptable</v>
      </c>
      <c r="T8162">
        <f>ROUNDUP(C8162,0)</f>
        <v>0</v>
      </c>
      <c r="U8162">
        <f>ROUNDDOWN(C8162,0)</f>
        <v>0</v>
      </c>
      <c r="V8162">
        <f>RIGHT(K8162,2)+2000</f>
        <v>2018</v>
      </c>
      <c r="W8162" t="str">
        <f>INDEX(_xlfn.TEXTSPLIT(K8162,"-"),1,2)</f>
        <v>Feb</v>
      </c>
      <c r="X8162" t="str">
        <f>INDEX(_xlfn.TEXTSPLIT(K8162,"-"),1,1)</f>
        <v>4</v>
      </c>
      <c r="Y8162">
        <f>INDEX(months!B:B,MATCH(Sheet1!W8162,months!A:A,0))</f>
        <v>2</v>
      </c>
      <c r="Z8162">
        <f t="shared" si="895"/>
        <v>43135</v>
      </c>
    </row>
    <row r="8163" spans="1:26" x14ac:dyDescent="0.2">
      <c r="A8163" t="s">
        <v>11248</v>
      </c>
      <c r="B8163" t="s">
        <v>447</v>
      </c>
      <c r="D8163">
        <v>0</v>
      </c>
      <c r="E8163" t="s">
        <v>248</v>
      </c>
      <c r="F8163" t="s">
        <v>1230</v>
      </c>
      <c r="G8163" t="s">
        <v>649</v>
      </c>
      <c r="H8163" t="s">
        <v>3310</v>
      </c>
      <c r="I8163" t="s">
        <v>25</v>
      </c>
      <c r="J8163" t="s">
        <v>449</v>
      </c>
      <c r="K8163" t="s">
        <v>8850</v>
      </c>
      <c r="L8163" t="s">
        <v>236</v>
      </c>
      <c r="M8163" t="s">
        <v>29</v>
      </c>
      <c r="N8163">
        <f t="shared" si="889"/>
        <v>0</v>
      </c>
      <c r="O8163" t="str">
        <f t="shared" si="890"/>
        <v>No</v>
      </c>
      <c r="P8163">
        <f t="shared" si="891"/>
        <v>0</v>
      </c>
      <c r="Q8163">
        <f t="shared" si="892"/>
        <v>4813937689</v>
      </c>
      <c r="R8163">
        <f t="shared" si="893"/>
        <v>4.1933383153624479</v>
      </c>
      <c r="S8163" t="str">
        <f t="shared" si="894"/>
        <v>Acceptable</v>
      </c>
      <c r="T8163">
        <f>ROUNDUP(C8163,0)</f>
        <v>0</v>
      </c>
      <c r="U8163">
        <f>ROUNDDOWN(C8163,0)</f>
        <v>0</v>
      </c>
      <c r="V8163">
        <f>RIGHT(K8163,2)+2000</f>
        <v>2015</v>
      </c>
      <c r="W8163" t="str">
        <f>INDEX(_xlfn.TEXTSPLIT(K8163,"-"),1,2)</f>
        <v>Mar</v>
      </c>
      <c r="X8163" t="str">
        <f>INDEX(_xlfn.TEXTSPLIT(K8163,"-"),1,1)</f>
        <v>30</v>
      </c>
      <c r="Y8163">
        <f>INDEX(months!B:B,MATCH(Sheet1!W8163,months!A:A,0))</f>
        <v>3</v>
      </c>
      <c r="Z8163">
        <f t="shared" si="895"/>
        <v>42093</v>
      </c>
    </row>
    <row r="8164" spans="1:26" x14ac:dyDescent="0.2">
      <c r="A8164" t="s">
        <v>11249</v>
      </c>
      <c r="B8164" t="s">
        <v>5446</v>
      </c>
      <c r="C8164">
        <v>2.9</v>
      </c>
      <c r="D8164">
        <v>30</v>
      </c>
      <c r="E8164" t="s">
        <v>1213</v>
      </c>
      <c r="F8164" t="s">
        <v>101</v>
      </c>
      <c r="G8164" t="s">
        <v>23</v>
      </c>
      <c r="H8164" t="s">
        <v>24</v>
      </c>
      <c r="I8164" t="s">
        <v>25</v>
      </c>
      <c r="J8164" t="s">
        <v>5447</v>
      </c>
      <c r="K8164" t="s">
        <v>11250</v>
      </c>
      <c r="L8164" t="s">
        <v>157</v>
      </c>
      <c r="M8164" t="s">
        <v>81</v>
      </c>
      <c r="N8164">
        <f t="shared" si="889"/>
        <v>0</v>
      </c>
      <c r="O8164" t="str">
        <f t="shared" si="890"/>
        <v>No</v>
      </c>
      <c r="P8164">
        <f t="shared" si="891"/>
        <v>0</v>
      </c>
      <c r="Q8164">
        <f t="shared" si="892"/>
        <v>4813937689</v>
      </c>
      <c r="R8164">
        <f t="shared" si="893"/>
        <v>4.1933383153624479</v>
      </c>
      <c r="S8164" t="str">
        <f t="shared" si="894"/>
        <v>Acceptable</v>
      </c>
      <c r="T8164">
        <f>ROUNDUP(C8164,0)</f>
        <v>3</v>
      </c>
      <c r="U8164">
        <f>ROUNDDOWN(C8164,0)</f>
        <v>2</v>
      </c>
      <c r="V8164">
        <f>RIGHT(K8164,2)+2000</f>
        <v>2016</v>
      </c>
      <c r="W8164" t="str">
        <f>INDEX(_xlfn.TEXTSPLIT(K8164,"-"),1,2)</f>
        <v>Feb</v>
      </c>
      <c r="X8164" t="str">
        <f>INDEX(_xlfn.TEXTSPLIT(K8164,"-"),1,1)</f>
        <v>17</v>
      </c>
      <c r="Y8164">
        <f>INDEX(months!B:B,MATCH(Sheet1!W8164,months!A:A,0))</f>
        <v>2</v>
      </c>
      <c r="Z8164">
        <f t="shared" si="895"/>
        <v>42417</v>
      </c>
    </row>
    <row r="8165" spans="1:26" x14ac:dyDescent="0.2">
      <c r="A8165" t="s">
        <v>11251</v>
      </c>
      <c r="B8165" t="s">
        <v>3070</v>
      </c>
      <c r="C8165">
        <v>4.4000000000000004</v>
      </c>
      <c r="D8165">
        <v>14</v>
      </c>
      <c r="E8165" t="s">
        <v>550</v>
      </c>
      <c r="F8165" t="s">
        <v>1199</v>
      </c>
      <c r="G8165" t="s">
        <v>23</v>
      </c>
      <c r="H8165" t="s">
        <v>24</v>
      </c>
      <c r="I8165" t="s">
        <v>25</v>
      </c>
      <c r="J8165" t="s">
        <v>1537</v>
      </c>
      <c r="K8165" t="s">
        <v>109</v>
      </c>
      <c r="L8165" t="s">
        <v>3574</v>
      </c>
      <c r="M8165" t="s">
        <v>81</v>
      </c>
      <c r="N8165">
        <f t="shared" si="889"/>
        <v>0</v>
      </c>
      <c r="O8165" t="str">
        <f t="shared" si="890"/>
        <v>No</v>
      </c>
      <c r="P8165">
        <f t="shared" si="891"/>
        <v>0</v>
      </c>
      <c r="Q8165">
        <f t="shared" si="892"/>
        <v>4813937689</v>
      </c>
      <c r="R8165">
        <f t="shared" si="893"/>
        <v>4.1933383153624479</v>
      </c>
      <c r="S8165" t="str">
        <f t="shared" si="894"/>
        <v>Acceptable</v>
      </c>
      <c r="T8165">
        <f>ROUNDUP(C8165,0)</f>
        <v>5</v>
      </c>
      <c r="U8165">
        <f>ROUNDDOWN(C8165,0)</f>
        <v>4</v>
      </c>
      <c r="V8165">
        <f>RIGHT(K8165,2)+2000</f>
        <v>2017</v>
      </c>
      <c r="W8165" t="str">
        <f>INDEX(_xlfn.TEXTSPLIT(K8165,"-"),1,2)</f>
        <v>Nov</v>
      </c>
      <c r="X8165" t="str">
        <f>INDEX(_xlfn.TEXTSPLIT(K8165,"-"),1,1)</f>
        <v>7</v>
      </c>
      <c r="Y8165">
        <f>INDEX(months!B:B,MATCH(Sheet1!W8165,months!A:A,0))</f>
        <v>11</v>
      </c>
      <c r="Z8165">
        <f t="shared" si="895"/>
        <v>43046</v>
      </c>
    </row>
    <row r="8166" spans="1:26" x14ac:dyDescent="0.2">
      <c r="A8166" t="s">
        <v>11252</v>
      </c>
      <c r="B8166" t="s">
        <v>2116</v>
      </c>
      <c r="C8166">
        <v>4.4000000000000004</v>
      </c>
      <c r="D8166">
        <v>15753</v>
      </c>
      <c r="E8166" t="s">
        <v>481</v>
      </c>
      <c r="F8166" t="s">
        <v>50</v>
      </c>
      <c r="G8166" t="s">
        <v>649</v>
      </c>
      <c r="H8166" t="s">
        <v>2077</v>
      </c>
      <c r="I8166" t="s">
        <v>25</v>
      </c>
      <c r="J8166" t="s">
        <v>2117</v>
      </c>
      <c r="K8166" t="s">
        <v>216</v>
      </c>
      <c r="L8166" t="s">
        <v>1556</v>
      </c>
      <c r="M8166" t="s">
        <v>587</v>
      </c>
      <c r="N8166">
        <f t="shared" si="889"/>
        <v>0</v>
      </c>
      <c r="O8166" t="str">
        <f t="shared" si="890"/>
        <v>No</v>
      </c>
      <c r="P8166">
        <f t="shared" si="891"/>
        <v>0</v>
      </c>
      <c r="Q8166">
        <f t="shared" si="892"/>
        <v>4813937689</v>
      </c>
      <c r="R8166">
        <f t="shared" si="893"/>
        <v>4.1933383153624479</v>
      </c>
      <c r="S8166" t="str">
        <f t="shared" si="894"/>
        <v>Acceptable</v>
      </c>
      <c r="T8166">
        <f>ROUNDUP(C8166,0)</f>
        <v>5</v>
      </c>
      <c r="U8166">
        <f>ROUNDDOWN(C8166,0)</f>
        <v>4</v>
      </c>
      <c r="V8166">
        <f>RIGHT(K8166,2)+2000</f>
        <v>2018</v>
      </c>
      <c r="W8166" t="str">
        <f>INDEX(_xlfn.TEXTSPLIT(K8166,"-"),1,2)</f>
        <v>Jul</v>
      </c>
      <c r="X8166" t="str">
        <f>INDEX(_xlfn.TEXTSPLIT(K8166,"-"),1,1)</f>
        <v>26</v>
      </c>
      <c r="Y8166">
        <f>INDEX(months!B:B,MATCH(Sheet1!W8166,months!A:A,0))</f>
        <v>7</v>
      </c>
      <c r="Z8166">
        <f t="shared" si="895"/>
        <v>43307</v>
      </c>
    </row>
    <row r="8167" spans="1:26" x14ac:dyDescent="0.2">
      <c r="A8167" t="s">
        <v>11253</v>
      </c>
      <c r="B8167" t="s">
        <v>4950</v>
      </c>
      <c r="D8167">
        <v>6</v>
      </c>
      <c r="E8167" t="s">
        <v>1410</v>
      </c>
      <c r="F8167" t="s">
        <v>1010</v>
      </c>
      <c r="G8167" t="s">
        <v>23</v>
      </c>
      <c r="H8167" t="s">
        <v>24</v>
      </c>
      <c r="I8167" t="s">
        <v>25</v>
      </c>
      <c r="J8167" t="s">
        <v>4951</v>
      </c>
      <c r="K8167" t="s">
        <v>102</v>
      </c>
      <c r="L8167" t="s">
        <v>5055</v>
      </c>
      <c r="M8167" t="s">
        <v>29</v>
      </c>
      <c r="N8167">
        <f t="shared" si="889"/>
        <v>0</v>
      </c>
      <c r="O8167" t="str">
        <f t="shared" si="890"/>
        <v>No</v>
      </c>
      <c r="P8167">
        <f t="shared" si="891"/>
        <v>0</v>
      </c>
      <c r="Q8167">
        <f t="shared" si="892"/>
        <v>4813937689</v>
      </c>
      <c r="R8167">
        <f t="shared" si="893"/>
        <v>4.1933383153624479</v>
      </c>
      <c r="S8167" t="str">
        <f t="shared" si="894"/>
        <v>Acceptable</v>
      </c>
      <c r="T8167">
        <f>ROUNDUP(C8167,0)</f>
        <v>0</v>
      </c>
      <c r="U8167">
        <f>ROUNDDOWN(C8167,0)</f>
        <v>0</v>
      </c>
      <c r="V8167">
        <f>RIGHT(K8167,2)+2000</f>
        <v>2018</v>
      </c>
      <c r="W8167" t="str">
        <f>INDEX(_xlfn.TEXTSPLIT(K8167,"-"),1,2)</f>
        <v>Jun</v>
      </c>
      <c r="X8167" t="str">
        <f>INDEX(_xlfn.TEXTSPLIT(K8167,"-"),1,1)</f>
        <v>6</v>
      </c>
      <c r="Y8167">
        <f>INDEX(months!B:B,MATCH(Sheet1!W8167,months!A:A,0))</f>
        <v>6</v>
      </c>
      <c r="Z8167">
        <f t="shared" si="895"/>
        <v>43257</v>
      </c>
    </row>
    <row r="8168" spans="1:26" x14ac:dyDescent="0.2">
      <c r="A8168" t="s">
        <v>11254</v>
      </c>
      <c r="B8168" t="s">
        <v>4310</v>
      </c>
      <c r="C8168">
        <v>4.5999999999999996</v>
      </c>
      <c r="D8168">
        <v>1641</v>
      </c>
      <c r="E8168" t="s">
        <v>1001</v>
      </c>
      <c r="F8168" t="s">
        <v>22</v>
      </c>
      <c r="G8168" t="s">
        <v>23</v>
      </c>
      <c r="H8168" t="s">
        <v>24</v>
      </c>
      <c r="I8168" t="s">
        <v>25</v>
      </c>
      <c r="J8168" t="s">
        <v>2718</v>
      </c>
      <c r="K8168" t="s">
        <v>173</v>
      </c>
      <c r="L8168" t="s">
        <v>11255</v>
      </c>
      <c r="M8168" t="s">
        <v>86</v>
      </c>
      <c r="N8168">
        <f t="shared" si="889"/>
        <v>0</v>
      </c>
      <c r="O8168" t="str">
        <f t="shared" si="890"/>
        <v>No</v>
      </c>
      <c r="P8168">
        <f t="shared" si="891"/>
        <v>0</v>
      </c>
      <c r="Q8168">
        <f t="shared" si="892"/>
        <v>4813937689</v>
      </c>
      <c r="R8168">
        <f t="shared" si="893"/>
        <v>4.1933383153624479</v>
      </c>
      <c r="S8168" t="str">
        <f t="shared" si="894"/>
        <v>Acceptable</v>
      </c>
      <c r="T8168">
        <f>ROUNDUP(C8168,0)</f>
        <v>5</v>
      </c>
      <c r="U8168">
        <f>ROUNDDOWN(C8168,0)</f>
        <v>4</v>
      </c>
      <c r="V8168">
        <f>RIGHT(K8168,2)+2000</f>
        <v>2018</v>
      </c>
      <c r="W8168" t="str">
        <f>INDEX(_xlfn.TEXTSPLIT(K8168,"-"),1,2)</f>
        <v>Aug</v>
      </c>
      <c r="X8168" t="str">
        <f>INDEX(_xlfn.TEXTSPLIT(K8168,"-"),1,1)</f>
        <v>2</v>
      </c>
      <c r="Y8168">
        <f>INDEX(months!B:B,MATCH(Sheet1!W8168,months!A:A,0))</f>
        <v>8</v>
      </c>
      <c r="Z8168">
        <f t="shared" si="895"/>
        <v>43314</v>
      </c>
    </row>
    <row r="8169" spans="1:26" x14ac:dyDescent="0.2">
      <c r="A8169" t="s">
        <v>11256</v>
      </c>
      <c r="B8169" t="s">
        <v>4612</v>
      </c>
      <c r="C8169">
        <v>4.5</v>
      </c>
      <c r="D8169">
        <v>4228</v>
      </c>
      <c r="E8169" t="s">
        <v>11257</v>
      </c>
      <c r="F8169" t="s">
        <v>32</v>
      </c>
      <c r="G8169" t="s">
        <v>23</v>
      </c>
      <c r="H8169" t="s">
        <v>24</v>
      </c>
      <c r="I8169" t="s">
        <v>25</v>
      </c>
      <c r="J8169" t="s">
        <v>4613</v>
      </c>
      <c r="K8169" t="s">
        <v>413</v>
      </c>
      <c r="L8169" t="s">
        <v>11258</v>
      </c>
      <c r="M8169" t="s">
        <v>86</v>
      </c>
      <c r="N8169">
        <f t="shared" si="889"/>
        <v>0</v>
      </c>
      <c r="O8169" t="str">
        <f t="shared" si="890"/>
        <v>No</v>
      </c>
      <c r="P8169">
        <f t="shared" si="891"/>
        <v>0</v>
      </c>
      <c r="Q8169">
        <f t="shared" si="892"/>
        <v>4813937689</v>
      </c>
      <c r="R8169">
        <f t="shared" si="893"/>
        <v>4.1933383153624479</v>
      </c>
      <c r="S8169" t="str">
        <f t="shared" si="894"/>
        <v>Acceptable</v>
      </c>
      <c r="T8169">
        <f>ROUNDUP(C8169,0)</f>
        <v>5</v>
      </c>
      <c r="U8169">
        <f>ROUNDDOWN(C8169,0)</f>
        <v>4</v>
      </c>
      <c r="V8169">
        <f>RIGHT(K8169,2)+2000</f>
        <v>2018</v>
      </c>
      <c r="W8169" t="str">
        <f>INDEX(_xlfn.TEXTSPLIT(K8169,"-"),1,2)</f>
        <v>Jul</v>
      </c>
      <c r="X8169" t="str">
        <f>INDEX(_xlfn.TEXTSPLIT(K8169,"-"),1,1)</f>
        <v>2</v>
      </c>
      <c r="Y8169">
        <f>INDEX(months!B:B,MATCH(Sheet1!W8169,months!A:A,0))</f>
        <v>7</v>
      </c>
      <c r="Z8169">
        <f t="shared" si="895"/>
        <v>43283</v>
      </c>
    </row>
    <row r="8170" spans="1:26" x14ac:dyDescent="0.2">
      <c r="A8170" t="s">
        <v>11259</v>
      </c>
      <c r="B8170" t="s">
        <v>5191</v>
      </c>
      <c r="C8170">
        <v>4</v>
      </c>
      <c r="D8170">
        <v>9307</v>
      </c>
      <c r="E8170" t="s">
        <v>472</v>
      </c>
      <c r="F8170" t="s">
        <v>65</v>
      </c>
      <c r="G8170" t="s">
        <v>23</v>
      </c>
      <c r="H8170" t="s">
        <v>24</v>
      </c>
      <c r="I8170" t="s">
        <v>25</v>
      </c>
      <c r="J8170" t="s">
        <v>5192</v>
      </c>
      <c r="K8170" t="s">
        <v>2506</v>
      </c>
      <c r="L8170" t="s">
        <v>1636</v>
      </c>
      <c r="M8170" t="s">
        <v>54</v>
      </c>
      <c r="N8170">
        <f t="shared" si="889"/>
        <v>0</v>
      </c>
      <c r="O8170" t="str">
        <f t="shared" si="890"/>
        <v>No</v>
      </c>
      <c r="P8170">
        <f t="shared" si="891"/>
        <v>0</v>
      </c>
      <c r="Q8170">
        <f t="shared" si="892"/>
        <v>4813937689</v>
      </c>
      <c r="R8170">
        <f t="shared" si="893"/>
        <v>4.1933383153624479</v>
      </c>
      <c r="S8170" t="str">
        <f t="shared" si="894"/>
        <v>Acceptable</v>
      </c>
      <c r="T8170">
        <f>ROUNDUP(C8170,0)</f>
        <v>4</v>
      </c>
      <c r="U8170">
        <f>ROUNDDOWN(C8170,0)</f>
        <v>4</v>
      </c>
      <c r="V8170">
        <f>RIGHT(K8170,2)+2000</f>
        <v>2018</v>
      </c>
      <c r="W8170" t="str">
        <f>INDEX(_xlfn.TEXTSPLIT(K8170,"-"),1,2)</f>
        <v>Jan</v>
      </c>
      <c r="X8170" t="str">
        <f>INDEX(_xlfn.TEXTSPLIT(K8170,"-"),1,1)</f>
        <v>9</v>
      </c>
      <c r="Y8170">
        <f>INDEX(months!B:B,MATCH(Sheet1!W8170,months!A:A,0))</f>
        <v>1</v>
      </c>
      <c r="Z8170">
        <f t="shared" si="895"/>
        <v>43109</v>
      </c>
    </row>
    <row r="8171" spans="1:26" x14ac:dyDescent="0.2">
      <c r="A8171" t="s">
        <v>11260</v>
      </c>
      <c r="B8171" t="s">
        <v>2518</v>
      </c>
      <c r="D8171">
        <v>86</v>
      </c>
      <c r="E8171" t="s">
        <v>11261</v>
      </c>
      <c r="F8171" t="s">
        <v>775</v>
      </c>
      <c r="G8171" t="s">
        <v>23</v>
      </c>
      <c r="H8171" t="s">
        <v>24</v>
      </c>
      <c r="I8171" t="s">
        <v>25</v>
      </c>
      <c r="J8171" t="s">
        <v>2519</v>
      </c>
      <c r="K8171" t="s">
        <v>6803</v>
      </c>
      <c r="L8171" t="s">
        <v>59</v>
      </c>
      <c r="M8171" t="s">
        <v>237</v>
      </c>
      <c r="N8171">
        <f t="shared" si="889"/>
        <v>0</v>
      </c>
      <c r="O8171" t="str">
        <f t="shared" si="890"/>
        <v>No</v>
      </c>
      <c r="P8171">
        <f t="shared" si="891"/>
        <v>0</v>
      </c>
      <c r="Q8171">
        <f t="shared" si="892"/>
        <v>4813937689</v>
      </c>
      <c r="R8171">
        <f t="shared" si="893"/>
        <v>4.1933383153624479</v>
      </c>
      <c r="S8171" t="str">
        <f t="shared" si="894"/>
        <v>Acceptable</v>
      </c>
      <c r="T8171">
        <f>ROUNDUP(C8171,0)</f>
        <v>0</v>
      </c>
      <c r="U8171">
        <f>ROUNDDOWN(C8171,0)</f>
        <v>0</v>
      </c>
      <c r="V8171">
        <f>RIGHT(K8171,2)+2000</f>
        <v>2016</v>
      </c>
      <c r="W8171" t="str">
        <f>INDEX(_xlfn.TEXTSPLIT(K8171,"-"),1,2)</f>
        <v>Jun</v>
      </c>
      <c r="X8171" t="str">
        <f>INDEX(_xlfn.TEXTSPLIT(K8171,"-"),1,1)</f>
        <v>15</v>
      </c>
      <c r="Y8171">
        <f>INDEX(months!B:B,MATCH(Sheet1!W8171,months!A:A,0))</f>
        <v>6</v>
      </c>
      <c r="Z8171">
        <f t="shared" si="895"/>
        <v>42536</v>
      </c>
    </row>
    <row r="8172" spans="1:26" x14ac:dyDescent="0.2">
      <c r="A8172" t="s">
        <v>11262</v>
      </c>
      <c r="B8172" t="s">
        <v>4310</v>
      </c>
      <c r="C8172">
        <v>3.5</v>
      </c>
      <c r="D8172">
        <v>1151</v>
      </c>
      <c r="E8172" t="s">
        <v>731</v>
      </c>
      <c r="F8172" t="s">
        <v>22</v>
      </c>
      <c r="G8172" t="s">
        <v>23</v>
      </c>
      <c r="H8172" t="s">
        <v>24</v>
      </c>
      <c r="I8172" t="s">
        <v>25</v>
      </c>
      <c r="J8172" t="s">
        <v>2718</v>
      </c>
      <c r="K8172" t="s">
        <v>306</v>
      </c>
      <c r="L8172" t="s">
        <v>11263</v>
      </c>
      <c r="M8172" t="s">
        <v>54</v>
      </c>
      <c r="N8172">
        <f t="shared" si="889"/>
        <v>0</v>
      </c>
      <c r="O8172" t="str">
        <f t="shared" si="890"/>
        <v>No</v>
      </c>
      <c r="P8172">
        <f t="shared" si="891"/>
        <v>0</v>
      </c>
      <c r="Q8172">
        <f t="shared" si="892"/>
        <v>4813937689</v>
      </c>
      <c r="R8172">
        <f t="shared" si="893"/>
        <v>4.1933383153624479</v>
      </c>
      <c r="S8172" t="str">
        <f t="shared" si="894"/>
        <v>Acceptable</v>
      </c>
      <c r="T8172">
        <f>ROUNDUP(C8172,0)</f>
        <v>4</v>
      </c>
      <c r="U8172">
        <f>ROUNDDOWN(C8172,0)</f>
        <v>3</v>
      </c>
      <c r="V8172">
        <f>RIGHT(K8172,2)+2000</f>
        <v>2018</v>
      </c>
      <c r="W8172" t="str">
        <f>INDEX(_xlfn.TEXTSPLIT(K8172,"-"),1,2)</f>
        <v>Jul</v>
      </c>
      <c r="X8172" t="str">
        <f>INDEX(_xlfn.TEXTSPLIT(K8172,"-"),1,1)</f>
        <v>23</v>
      </c>
      <c r="Y8172">
        <f>INDEX(months!B:B,MATCH(Sheet1!W8172,months!A:A,0))</f>
        <v>7</v>
      </c>
      <c r="Z8172">
        <f t="shared" si="895"/>
        <v>43304</v>
      </c>
    </row>
    <row r="8173" spans="1:26" x14ac:dyDescent="0.2">
      <c r="A8173" t="s">
        <v>11264</v>
      </c>
      <c r="B8173" t="s">
        <v>3070</v>
      </c>
      <c r="C8173">
        <v>4.8</v>
      </c>
      <c r="D8173">
        <v>12400</v>
      </c>
      <c r="E8173" t="s">
        <v>46</v>
      </c>
      <c r="F8173" t="s">
        <v>50</v>
      </c>
      <c r="G8173" t="s">
        <v>649</v>
      </c>
      <c r="H8173" t="s">
        <v>650</v>
      </c>
      <c r="I8173" t="s">
        <v>25</v>
      </c>
      <c r="J8173" t="s">
        <v>2694</v>
      </c>
      <c r="K8173" t="s">
        <v>66</v>
      </c>
      <c r="L8173" t="s">
        <v>80</v>
      </c>
      <c r="M8173" t="s">
        <v>81</v>
      </c>
      <c r="N8173">
        <f t="shared" si="889"/>
        <v>0</v>
      </c>
      <c r="O8173" t="str">
        <f t="shared" si="890"/>
        <v>No</v>
      </c>
      <c r="P8173">
        <f t="shared" si="891"/>
        <v>0</v>
      </c>
      <c r="Q8173">
        <f t="shared" si="892"/>
        <v>4813937689</v>
      </c>
      <c r="R8173">
        <f t="shared" si="893"/>
        <v>4.1933383153624479</v>
      </c>
      <c r="S8173" t="str">
        <f t="shared" si="894"/>
        <v>Acceptable</v>
      </c>
      <c r="T8173">
        <f>ROUNDUP(C8173,0)</f>
        <v>5</v>
      </c>
      <c r="U8173">
        <f>ROUNDDOWN(C8173,0)</f>
        <v>4</v>
      </c>
      <c r="V8173">
        <f>RIGHT(K8173,2)+2000</f>
        <v>2018</v>
      </c>
      <c r="W8173" t="str">
        <f>INDEX(_xlfn.TEXTSPLIT(K8173,"-"),1,2)</f>
        <v>Jun</v>
      </c>
      <c r="X8173" t="str">
        <f>INDEX(_xlfn.TEXTSPLIT(K8173,"-"),1,1)</f>
        <v>14</v>
      </c>
      <c r="Y8173">
        <f>INDEX(months!B:B,MATCH(Sheet1!W8173,months!A:A,0))</f>
        <v>6</v>
      </c>
      <c r="Z8173">
        <f t="shared" si="895"/>
        <v>43265</v>
      </c>
    </row>
    <row r="8174" spans="1:26" x14ac:dyDescent="0.2">
      <c r="A8174" t="s">
        <v>11265</v>
      </c>
      <c r="B8174" t="s">
        <v>2665</v>
      </c>
      <c r="C8174">
        <v>4.8</v>
      </c>
      <c r="D8174">
        <v>528550</v>
      </c>
      <c r="E8174" t="s">
        <v>510</v>
      </c>
      <c r="F8174" t="s">
        <v>89</v>
      </c>
      <c r="G8174" t="s">
        <v>23</v>
      </c>
      <c r="H8174" t="s">
        <v>24</v>
      </c>
      <c r="I8174" t="s">
        <v>44</v>
      </c>
      <c r="J8174" t="s">
        <v>2669</v>
      </c>
      <c r="K8174" t="s">
        <v>216</v>
      </c>
      <c r="L8174" t="s">
        <v>643</v>
      </c>
      <c r="M8174" t="s">
        <v>81</v>
      </c>
      <c r="N8174">
        <f t="shared" si="889"/>
        <v>0</v>
      </c>
      <c r="O8174" t="str">
        <f t="shared" si="890"/>
        <v>No</v>
      </c>
      <c r="P8174">
        <f t="shared" si="891"/>
        <v>0</v>
      </c>
      <c r="Q8174">
        <f t="shared" si="892"/>
        <v>4813937689</v>
      </c>
      <c r="R8174">
        <f t="shared" si="893"/>
        <v>4.1933383153624479</v>
      </c>
      <c r="S8174" t="str">
        <f t="shared" si="894"/>
        <v>Acceptable</v>
      </c>
      <c r="T8174">
        <f>ROUNDUP(C8174,0)</f>
        <v>5</v>
      </c>
      <c r="U8174">
        <f>ROUNDDOWN(C8174,0)</f>
        <v>4</v>
      </c>
      <c r="V8174">
        <f>RIGHT(K8174,2)+2000</f>
        <v>2018</v>
      </c>
      <c r="W8174" t="str">
        <f>INDEX(_xlfn.TEXTSPLIT(K8174,"-"),1,2)</f>
        <v>Jul</v>
      </c>
      <c r="X8174" t="str">
        <f>INDEX(_xlfn.TEXTSPLIT(K8174,"-"),1,1)</f>
        <v>26</v>
      </c>
      <c r="Y8174">
        <f>INDEX(months!B:B,MATCH(Sheet1!W8174,months!A:A,0))</f>
        <v>7</v>
      </c>
      <c r="Z8174">
        <f t="shared" si="895"/>
        <v>43307</v>
      </c>
    </row>
    <row r="8175" spans="1:26" x14ac:dyDescent="0.2">
      <c r="A8175" t="s">
        <v>11266</v>
      </c>
      <c r="B8175" t="s">
        <v>3070</v>
      </c>
      <c r="C8175">
        <v>3.5</v>
      </c>
      <c r="D8175">
        <v>35337</v>
      </c>
      <c r="E8175" t="s">
        <v>409</v>
      </c>
      <c r="F8175" t="s">
        <v>38</v>
      </c>
      <c r="G8175" t="s">
        <v>23</v>
      </c>
      <c r="H8175" t="s">
        <v>24</v>
      </c>
      <c r="I8175" t="s">
        <v>44</v>
      </c>
      <c r="J8175" t="s">
        <v>1537</v>
      </c>
      <c r="K8175" t="s">
        <v>264</v>
      </c>
      <c r="L8175" t="s">
        <v>11267</v>
      </c>
      <c r="M8175" t="s">
        <v>86</v>
      </c>
      <c r="N8175">
        <f t="shared" si="889"/>
        <v>0</v>
      </c>
      <c r="O8175" t="str">
        <f t="shared" si="890"/>
        <v>No</v>
      </c>
      <c r="P8175">
        <f t="shared" si="891"/>
        <v>0</v>
      </c>
      <c r="Q8175">
        <f t="shared" si="892"/>
        <v>4813937689</v>
      </c>
      <c r="R8175">
        <f t="shared" si="893"/>
        <v>4.1933383153624479</v>
      </c>
      <c r="S8175" t="str">
        <f t="shared" si="894"/>
        <v>Acceptable</v>
      </c>
      <c r="T8175">
        <f>ROUNDUP(C8175,0)</f>
        <v>4</v>
      </c>
      <c r="U8175">
        <f>ROUNDDOWN(C8175,0)</f>
        <v>3</v>
      </c>
      <c r="V8175">
        <f>RIGHT(K8175,2)+2000</f>
        <v>2018</v>
      </c>
      <c r="W8175" t="str">
        <f>INDEX(_xlfn.TEXTSPLIT(K8175,"-"),1,2)</f>
        <v>May</v>
      </c>
      <c r="X8175" t="str">
        <f>INDEX(_xlfn.TEXTSPLIT(K8175,"-"),1,1)</f>
        <v>25</v>
      </c>
      <c r="Y8175">
        <f>INDEX(months!B:B,MATCH(Sheet1!W8175,months!A:A,0))</f>
        <v>5</v>
      </c>
      <c r="Z8175">
        <f t="shared" si="895"/>
        <v>43245</v>
      </c>
    </row>
    <row r="8176" spans="1:26" x14ac:dyDescent="0.2">
      <c r="A8176" t="s">
        <v>4124</v>
      </c>
      <c r="B8176" t="s">
        <v>4106</v>
      </c>
      <c r="C8176">
        <v>4.7</v>
      </c>
      <c r="D8176">
        <v>142758</v>
      </c>
      <c r="E8176" t="s">
        <v>405</v>
      </c>
      <c r="F8176" t="s">
        <v>89</v>
      </c>
      <c r="G8176" t="s">
        <v>23</v>
      </c>
      <c r="H8176" t="s">
        <v>24</v>
      </c>
      <c r="I8176" t="s">
        <v>25</v>
      </c>
      <c r="J8176" t="s">
        <v>4107</v>
      </c>
      <c r="K8176" t="s">
        <v>743</v>
      </c>
      <c r="L8176" t="s">
        <v>2570</v>
      </c>
      <c r="M8176" t="s">
        <v>54</v>
      </c>
      <c r="N8176">
        <f t="shared" si="889"/>
        <v>0</v>
      </c>
      <c r="O8176" t="str">
        <f t="shared" si="890"/>
        <v>No</v>
      </c>
      <c r="P8176">
        <f t="shared" si="891"/>
        <v>0</v>
      </c>
      <c r="Q8176">
        <f t="shared" si="892"/>
        <v>4813937689</v>
      </c>
      <c r="R8176">
        <f t="shared" si="893"/>
        <v>4.1933383153624479</v>
      </c>
      <c r="S8176" t="str">
        <f t="shared" si="894"/>
        <v>Acceptable</v>
      </c>
      <c r="T8176">
        <f>ROUNDUP(C8176,0)</f>
        <v>5</v>
      </c>
      <c r="U8176">
        <f>ROUNDDOWN(C8176,0)</f>
        <v>4</v>
      </c>
      <c r="V8176">
        <f>RIGHT(K8176,2)+2000</f>
        <v>2018</v>
      </c>
      <c r="W8176" t="str">
        <f>INDEX(_xlfn.TEXTSPLIT(K8176,"-"),1,2)</f>
        <v>Jul</v>
      </c>
      <c r="X8176" t="str">
        <f>INDEX(_xlfn.TEXTSPLIT(K8176,"-"),1,1)</f>
        <v>6</v>
      </c>
      <c r="Y8176">
        <f>INDEX(months!B:B,MATCH(Sheet1!W8176,months!A:A,0))</f>
        <v>7</v>
      </c>
      <c r="Z8176">
        <f t="shared" si="895"/>
        <v>43287</v>
      </c>
    </row>
    <row r="8177" spans="1:26" x14ac:dyDescent="0.2">
      <c r="A8177" t="s">
        <v>11268</v>
      </c>
      <c r="B8177" t="s">
        <v>4612</v>
      </c>
      <c r="C8177">
        <v>4.5999999999999996</v>
      </c>
      <c r="D8177">
        <v>2674051</v>
      </c>
      <c r="E8177" t="s">
        <v>202</v>
      </c>
      <c r="F8177" t="s">
        <v>43</v>
      </c>
      <c r="G8177" t="s">
        <v>23</v>
      </c>
      <c r="H8177" t="s">
        <v>24</v>
      </c>
      <c r="I8177" t="s">
        <v>25</v>
      </c>
      <c r="J8177" t="s">
        <v>4613</v>
      </c>
      <c r="K8177" t="s">
        <v>3021</v>
      </c>
      <c r="L8177" t="s">
        <v>11269</v>
      </c>
      <c r="M8177" t="s">
        <v>29</v>
      </c>
      <c r="N8177">
        <f t="shared" si="889"/>
        <v>0</v>
      </c>
      <c r="O8177" t="str">
        <f t="shared" si="890"/>
        <v>No</v>
      </c>
      <c r="P8177">
        <f t="shared" si="891"/>
        <v>0</v>
      </c>
      <c r="Q8177">
        <f t="shared" si="892"/>
        <v>4813937689</v>
      </c>
      <c r="R8177">
        <f t="shared" si="893"/>
        <v>4.1933383153624479</v>
      </c>
      <c r="S8177" t="str">
        <f t="shared" si="894"/>
        <v>Acceptable</v>
      </c>
      <c r="T8177">
        <f>ROUNDUP(C8177,0)</f>
        <v>5</v>
      </c>
      <c r="U8177">
        <f>ROUNDDOWN(C8177,0)</f>
        <v>4</v>
      </c>
      <c r="V8177">
        <f>RIGHT(K8177,2)+2000</f>
        <v>2018</v>
      </c>
      <c r="W8177" t="str">
        <f>INDEX(_xlfn.TEXTSPLIT(K8177,"-"),1,2)</f>
        <v>Aug</v>
      </c>
      <c r="X8177" t="str">
        <f>INDEX(_xlfn.TEXTSPLIT(K8177,"-"),1,1)</f>
        <v>6</v>
      </c>
      <c r="Y8177">
        <f>INDEX(months!B:B,MATCH(Sheet1!W8177,months!A:A,0))</f>
        <v>8</v>
      </c>
      <c r="Z8177">
        <f t="shared" si="895"/>
        <v>43318</v>
      </c>
    </row>
    <row r="8178" spans="1:26" x14ac:dyDescent="0.2">
      <c r="A8178" t="s">
        <v>11270</v>
      </c>
      <c r="B8178" t="s">
        <v>3070</v>
      </c>
      <c r="C8178">
        <v>4.4000000000000004</v>
      </c>
      <c r="D8178">
        <v>766</v>
      </c>
      <c r="E8178" t="s">
        <v>31</v>
      </c>
      <c r="F8178" t="s">
        <v>22</v>
      </c>
      <c r="G8178" t="s">
        <v>649</v>
      </c>
      <c r="H8178" t="s">
        <v>1011</v>
      </c>
      <c r="I8178" t="s">
        <v>25</v>
      </c>
      <c r="J8178" t="s">
        <v>1301</v>
      </c>
      <c r="K8178" t="s">
        <v>2096</v>
      </c>
      <c r="L8178" t="s">
        <v>1775</v>
      </c>
      <c r="M8178" t="s">
        <v>237</v>
      </c>
      <c r="N8178">
        <f t="shared" si="889"/>
        <v>0</v>
      </c>
      <c r="O8178" t="str">
        <f t="shared" si="890"/>
        <v>No</v>
      </c>
      <c r="P8178">
        <f t="shared" si="891"/>
        <v>0</v>
      </c>
      <c r="Q8178">
        <f t="shared" si="892"/>
        <v>4813937689</v>
      </c>
      <c r="R8178">
        <f t="shared" si="893"/>
        <v>4.1933383153624479</v>
      </c>
      <c r="S8178" t="str">
        <f t="shared" si="894"/>
        <v>Acceptable</v>
      </c>
      <c r="T8178">
        <f>ROUNDUP(C8178,0)</f>
        <v>5</v>
      </c>
      <c r="U8178">
        <f>ROUNDDOWN(C8178,0)</f>
        <v>4</v>
      </c>
      <c r="V8178">
        <f>RIGHT(K8178,2)+2000</f>
        <v>2018</v>
      </c>
      <c r="W8178" t="str">
        <f>INDEX(_xlfn.TEXTSPLIT(K8178,"-"),1,2)</f>
        <v>May</v>
      </c>
      <c r="X8178" t="str">
        <f>INDEX(_xlfn.TEXTSPLIT(K8178,"-"),1,1)</f>
        <v>22</v>
      </c>
      <c r="Y8178">
        <f>INDEX(months!B:B,MATCH(Sheet1!W8178,months!A:A,0))</f>
        <v>5</v>
      </c>
      <c r="Z8178">
        <f t="shared" si="895"/>
        <v>43242</v>
      </c>
    </row>
    <row r="8179" spans="1:26" x14ac:dyDescent="0.2">
      <c r="A8179" t="s">
        <v>11271</v>
      </c>
      <c r="B8179" t="s">
        <v>4612</v>
      </c>
      <c r="C8179">
        <v>4.3</v>
      </c>
      <c r="D8179">
        <v>122010</v>
      </c>
      <c r="E8179" t="s">
        <v>550</v>
      </c>
      <c r="F8179" t="s">
        <v>38</v>
      </c>
      <c r="G8179" t="s">
        <v>23</v>
      </c>
      <c r="H8179" t="s">
        <v>24</v>
      </c>
      <c r="I8179" t="s">
        <v>25</v>
      </c>
      <c r="J8179" t="s">
        <v>4613</v>
      </c>
      <c r="K8179" t="s">
        <v>176</v>
      </c>
      <c r="L8179" t="s">
        <v>11272</v>
      </c>
      <c r="M8179" t="s">
        <v>29</v>
      </c>
      <c r="N8179">
        <f t="shared" si="889"/>
        <v>0</v>
      </c>
      <c r="O8179" t="str">
        <f t="shared" si="890"/>
        <v>No</v>
      </c>
      <c r="P8179">
        <f t="shared" si="891"/>
        <v>0</v>
      </c>
      <c r="Q8179">
        <f t="shared" si="892"/>
        <v>4813937689</v>
      </c>
      <c r="R8179">
        <f t="shared" si="893"/>
        <v>4.1933383153624479</v>
      </c>
      <c r="S8179" t="str">
        <f t="shared" si="894"/>
        <v>Acceptable</v>
      </c>
      <c r="T8179">
        <f>ROUNDUP(C8179,0)</f>
        <v>5</v>
      </c>
      <c r="U8179">
        <f>ROUNDDOWN(C8179,0)</f>
        <v>4</v>
      </c>
      <c r="V8179">
        <f>RIGHT(K8179,2)+2000</f>
        <v>2018</v>
      </c>
      <c r="W8179" t="str">
        <f>INDEX(_xlfn.TEXTSPLIT(K8179,"-"),1,2)</f>
        <v>Jul</v>
      </c>
      <c r="X8179" t="str">
        <f>INDEX(_xlfn.TEXTSPLIT(K8179,"-"),1,1)</f>
        <v>14</v>
      </c>
      <c r="Y8179">
        <f>INDEX(months!B:B,MATCH(Sheet1!W8179,months!A:A,0))</f>
        <v>7</v>
      </c>
      <c r="Z8179">
        <f t="shared" si="895"/>
        <v>43295</v>
      </c>
    </row>
    <row r="8180" spans="1:26" x14ac:dyDescent="0.2">
      <c r="A8180" t="s">
        <v>11273</v>
      </c>
      <c r="B8180" t="s">
        <v>4612</v>
      </c>
      <c r="C8180">
        <v>4.7</v>
      </c>
      <c r="D8180">
        <v>136540</v>
      </c>
      <c r="E8180" t="s">
        <v>74</v>
      </c>
      <c r="F8180" t="s">
        <v>65</v>
      </c>
      <c r="G8180" t="s">
        <v>23</v>
      </c>
      <c r="H8180" t="s">
        <v>24</v>
      </c>
      <c r="I8180" t="s">
        <v>25</v>
      </c>
      <c r="J8180" t="s">
        <v>4613</v>
      </c>
      <c r="K8180" t="s">
        <v>605</v>
      </c>
      <c r="L8180" t="s">
        <v>11274</v>
      </c>
      <c r="M8180" t="s">
        <v>29</v>
      </c>
      <c r="N8180">
        <f t="shared" si="889"/>
        <v>0</v>
      </c>
      <c r="O8180" t="str">
        <f t="shared" si="890"/>
        <v>No</v>
      </c>
      <c r="P8180">
        <f t="shared" si="891"/>
        <v>0</v>
      </c>
      <c r="Q8180">
        <f t="shared" si="892"/>
        <v>4813937689</v>
      </c>
      <c r="R8180">
        <f t="shared" si="893"/>
        <v>4.1933383153624479</v>
      </c>
      <c r="S8180" t="str">
        <f t="shared" si="894"/>
        <v>Acceptable</v>
      </c>
      <c r="T8180">
        <f>ROUNDUP(C8180,0)</f>
        <v>5</v>
      </c>
      <c r="U8180">
        <f>ROUNDDOWN(C8180,0)</f>
        <v>4</v>
      </c>
      <c r="V8180">
        <f>RIGHT(K8180,2)+2000</f>
        <v>2018</v>
      </c>
      <c r="W8180" t="str">
        <f>INDEX(_xlfn.TEXTSPLIT(K8180,"-"),1,2)</f>
        <v>Jul</v>
      </c>
      <c r="X8180" t="str">
        <f>INDEX(_xlfn.TEXTSPLIT(K8180,"-"),1,1)</f>
        <v>10</v>
      </c>
      <c r="Y8180">
        <f>INDEX(months!B:B,MATCH(Sheet1!W8180,months!A:A,0))</f>
        <v>7</v>
      </c>
      <c r="Z8180">
        <f t="shared" si="895"/>
        <v>43291</v>
      </c>
    </row>
    <row r="8181" spans="1:26" x14ac:dyDescent="0.2">
      <c r="A8181" t="s">
        <v>11275</v>
      </c>
      <c r="B8181" t="s">
        <v>4612</v>
      </c>
      <c r="C8181">
        <v>4.4000000000000004</v>
      </c>
      <c r="D8181">
        <v>134412</v>
      </c>
      <c r="E8181" t="s">
        <v>159</v>
      </c>
      <c r="F8181" t="s">
        <v>38</v>
      </c>
      <c r="G8181" t="s">
        <v>23</v>
      </c>
      <c r="H8181" t="s">
        <v>24</v>
      </c>
      <c r="I8181" t="s">
        <v>25</v>
      </c>
      <c r="J8181" t="s">
        <v>4613</v>
      </c>
      <c r="K8181" t="s">
        <v>278</v>
      </c>
      <c r="L8181" t="s">
        <v>1821</v>
      </c>
      <c r="M8181" t="s">
        <v>54</v>
      </c>
      <c r="N8181">
        <f t="shared" si="889"/>
        <v>0</v>
      </c>
      <c r="O8181" t="str">
        <f t="shared" si="890"/>
        <v>No</v>
      </c>
      <c r="P8181">
        <f t="shared" si="891"/>
        <v>0</v>
      </c>
      <c r="Q8181">
        <f t="shared" si="892"/>
        <v>4813937689</v>
      </c>
      <c r="R8181">
        <f t="shared" si="893"/>
        <v>4.1933383153624479</v>
      </c>
      <c r="S8181" t="str">
        <f t="shared" si="894"/>
        <v>Acceptable</v>
      </c>
      <c r="T8181">
        <f>ROUNDUP(C8181,0)</f>
        <v>5</v>
      </c>
      <c r="U8181">
        <f>ROUNDDOWN(C8181,0)</f>
        <v>4</v>
      </c>
      <c r="V8181">
        <f>RIGHT(K8181,2)+2000</f>
        <v>2018</v>
      </c>
      <c r="W8181" t="str">
        <f>INDEX(_xlfn.TEXTSPLIT(K8181,"-"),1,2)</f>
        <v>Jul</v>
      </c>
      <c r="X8181" t="str">
        <f>INDEX(_xlfn.TEXTSPLIT(K8181,"-"),1,1)</f>
        <v>27</v>
      </c>
      <c r="Y8181">
        <f>INDEX(months!B:B,MATCH(Sheet1!W8181,months!A:A,0))</f>
        <v>7</v>
      </c>
      <c r="Z8181">
        <f t="shared" si="895"/>
        <v>43308</v>
      </c>
    </row>
    <row r="8182" spans="1:26" x14ac:dyDescent="0.2">
      <c r="A8182" t="s">
        <v>11276</v>
      </c>
      <c r="B8182" t="s">
        <v>4612</v>
      </c>
      <c r="C8182">
        <v>4</v>
      </c>
      <c r="D8182">
        <v>327914</v>
      </c>
      <c r="E8182" t="s">
        <v>46</v>
      </c>
      <c r="F8182" t="s">
        <v>89</v>
      </c>
      <c r="G8182" t="s">
        <v>23</v>
      </c>
      <c r="H8182" t="s">
        <v>24</v>
      </c>
      <c r="I8182" t="s">
        <v>25</v>
      </c>
      <c r="J8182" t="s">
        <v>4613</v>
      </c>
      <c r="K8182" t="s">
        <v>2732</v>
      </c>
      <c r="L8182" t="s">
        <v>46</v>
      </c>
      <c r="M8182" t="s">
        <v>46</v>
      </c>
      <c r="N8182">
        <f t="shared" si="889"/>
        <v>0</v>
      </c>
      <c r="O8182" t="str">
        <f t="shared" si="890"/>
        <v>No</v>
      </c>
      <c r="P8182">
        <f t="shared" si="891"/>
        <v>0</v>
      </c>
      <c r="Q8182">
        <f t="shared" si="892"/>
        <v>4813937689</v>
      </c>
      <c r="R8182">
        <f t="shared" si="893"/>
        <v>4.1933383153624479</v>
      </c>
      <c r="S8182" t="str">
        <f t="shared" si="894"/>
        <v>Acceptable</v>
      </c>
      <c r="T8182">
        <f>ROUNDUP(C8182,0)</f>
        <v>4</v>
      </c>
      <c r="U8182">
        <f>ROUNDDOWN(C8182,0)</f>
        <v>4</v>
      </c>
      <c r="V8182">
        <f>RIGHT(K8182,2)+2000</f>
        <v>2018</v>
      </c>
      <c r="W8182" t="str">
        <f>INDEX(_xlfn.TEXTSPLIT(K8182,"-"),1,2)</f>
        <v>Apr</v>
      </c>
      <c r="X8182" t="str">
        <f>INDEX(_xlfn.TEXTSPLIT(K8182,"-"),1,1)</f>
        <v>11</v>
      </c>
      <c r="Y8182">
        <f>INDEX(months!B:B,MATCH(Sheet1!W8182,months!A:A,0))</f>
        <v>4</v>
      </c>
      <c r="Z8182">
        <f t="shared" si="895"/>
        <v>43201</v>
      </c>
    </row>
    <row r="8183" spans="1:26" x14ac:dyDescent="0.2">
      <c r="A8183" t="s">
        <v>11277</v>
      </c>
      <c r="B8183" t="s">
        <v>3070</v>
      </c>
      <c r="C8183">
        <v>3.5</v>
      </c>
      <c r="D8183">
        <v>38824</v>
      </c>
      <c r="E8183" t="s">
        <v>83</v>
      </c>
      <c r="F8183" t="s">
        <v>65</v>
      </c>
      <c r="G8183" t="s">
        <v>23</v>
      </c>
      <c r="H8183" t="s">
        <v>24</v>
      </c>
      <c r="I8183" t="s">
        <v>418</v>
      </c>
      <c r="J8183" t="s">
        <v>1537</v>
      </c>
      <c r="K8183" t="s">
        <v>470</v>
      </c>
      <c r="L8183" t="s">
        <v>802</v>
      </c>
      <c r="M8183" t="s">
        <v>274</v>
      </c>
      <c r="N8183">
        <f t="shared" si="889"/>
        <v>0</v>
      </c>
      <c r="O8183" t="str">
        <f t="shared" si="890"/>
        <v>No</v>
      </c>
      <c r="P8183">
        <f t="shared" si="891"/>
        <v>0</v>
      </c>
      <c r="Q8183">
        <f t="shared" si="892"/>
        <v>4813937689</v>
      </c>
      <c r="R8183">
        <f t="shared" si="893"/>
        <v>4.1933383153624479</v>
      </c>
      <c r="S8183" t="str">
        <f t="shared" si="894"/>
        <v>Acceptable</v>
      </c>
      <c r="T8183">
        <f>ROUNDUP(C8183,0)</f>
        <v>4</v>
      </c>
      <c r="U8183">
        <f>ROUNDDOWN(C8183,0)</f>
        <v>3</v>
      </c>
      <c r="V8183">
        <f>RIGHT(K8183,2)+2000</f>
        <v>2018</v>
      </c>
      <c r="W8183" t="str">
        <f>INDEX(_xlfn.TEXTSPLIT(K8183,"-"),1,2)</f>
        <v>Jan</v>
      </c>
      <c r="X8183" t="str">
        <f>INDEX(_xlfn.TEXTSPLIT(K8183,"-"),1,1)</f>
        <v>21</v>
      </c>
      <c r="Y8183">
        <f>INDEX(months!B:B,MATCH(Sheet1!W8183,months!A:A,0))</f>
        <v>1</v>
      </c>
      <c r="Z8183">
        <f t="shared" si="895"/>
        <v>43121</v>
      </c>
    </row>
    <row r="8184" spans="1:26" x14ac:dyDescent="0.2">
      <c r="A8184" t="s">
        <v>11278</v>
      </c>
      <c r="B8184" t="s">
        <v>3070</v>
      </c>
      <c r="C8184">
        <v>4.5999999999999996</v>
      </c>
      <c r="D8184">
        <v>171017</v>
      </c>
      <c r="E8184" t="s">
        <v>481</v>
      </c>
      <c r="F8184" t="s">
        <v>89</v>
      </c>
      <c r="G8184" t="s">
        <v>23</v>
      </c>
      <c r="H8184" t="s">
        <v>24</v>
      </c>
      <c r="I8184" t="s">
        <v>44</v>
      </c>
      <c r="J8184" t="s">
        <v>1537</v>
      </c>
      <c r="K8184" t="s">
        <v>1254</v>
      </c>
      <c r="L8184" t="s">
        <v>1769</v>
      </c>
      <c r="M8184" t="s">
        <v>54</v>
      </c>
      <c r="N8184">
        <f t="shared" si="889"/>
        <v>0</v>
      </c>
      <c r="O8184" t="str">
        <f t="shared" si="890"/>
        <v>No</v>
      </c>
      <c r="P8184">
        <f t="shared" si="891"/>
        <v>0</v>
      </c>
      <c r="Q8184">
        <f t="shared" si="892"/>
        <v>4813937689</v>
      </c>
      <c r="R8184">
        <f t="shared" si="893"/>
        <v>4.1933383153624479</v>
      </c>
      <c r="S8184" t="str">
        <f t="shared" si="894"/>
        <v>Acceptable</v>
      </c>
      <c r="T8184">
        <f>ROUNDUP(C8184,0)</f>
        <v>5</v>
      </c>
      <c r="U8184">
        <f>ROUNDDOWN(C8184,0)</f>
        <v>4</v>
      </c>
      <c r="V8184">
        <f>RIGHT(K8184,2)+2000</f>
        <v>2018</v>
      </c>
      <c r="W8184" t="str">
        <f>INDEX(_xlfn.TEXTSPLIT(K8184,"-"),1,2)</f>
        <v>Jul</v>
      </c>
      <c r="X8184" t="str">
        <f>INDEX(_xlfn.TEXTSPLIT(K8184,"-"),1,1)</f>
        <v>22</v>
      </c>
      <c r="Y8184">
        <f>INDEX(months!B:B,MATCH(Sheet1!W8184,months!A:A,0))</f>
        <v>7</v>
      </c>
      <c r="Z8184">
        <f t="shared" si="895"/>
        <v>43303</v>
      </c>
    </row>
    <row r="8185" spans="1:26" x14ac:dyDescent="0.2">
      <c r="A8185" t="s">
        <v>11279</v>
      </c>
      <c r="B8185" t="s">
        <v>4310</v>
      </c>
      <c r="C8185">
        <v>3.9</v>
      </c>
      <c r="D8185">
        <v>6289</v>
      </c>
      <c r="E8185" t="s">
        <v>69</v>
      </c>
      <c r="F8185" t="s">
        <v>65</v>
      </c>
      <c r="G8185" t="s">
        <v>23</v>
      </c>
      <c r="H8185" t="s">
        <v>24</v>
      </c>
      <c r="I8185" t="s">
        <v>25</v>
      </c>
      <c r="J8185" t="s">
        <v>2718</v>
      </c>
      <c r="K8185" t="s">
        <v>8183</v>
      </c>
      <c r="L8185" t="s">
        <v>157</v>
      </c>
      <c r="M8185" t="s">
        <v>60</v>
      </c>
      <c r="N8185">
        <f t="shared" si="889"/>
        <v>0</v>
      </c>
      <c r="O8185" t="str">
        <f t="shared" si="890"/>
        <v>No</v>
      </c>
      <c r="P8185">
        <f t="shared" si="891"/>
        <v>0</v>
      </c>
      <c r="Q8185">
        <f t="shared" si="892"/>
        <v>4813937689</v>
      </c>
      <c r="R8185">
        <f t="shared" si="893"/>
        <v>4.1933383153624479</v>
      </c>
      <c r="S8185" t="str">
        <f t="shared" si="894"/>
        <v>Acceptable</v>
      </c>
      <c r="T8185">
        <f>ROUNDUP(C8185,0)</f>
        <v>4</v>
      </c>
      <c r="U8185">
        <f>ROUNDDOWN(C8185,0)</f>
        <v>3</v>
      </c>
      <c r="V8185">
        <f>RIGHT(K8185,2)+2000</f>
        <v>2016</v>
      </c>
      <c r="W8185" t="str">
        <f>INDEX(_xlfn.TEXTSPLIT(K8185,"-"),1,2)</f>
        <v>Jul</v>
      </c>
      <c r="X8185" t="str">
        <f>INDEX(_xlfn.TEXTSPLIT(K8185,"-"),1,1)</f>
        <v>21</v>
      </c>
      <c r="Y8185">
        <f>INDEX(months!B:B,MATCH(Sheet1!W8185,months!A:A,0))</f>
        <v>7</v>
      </c>
      <c r="Z8185">
        <f t="shared" si="895"/>
        <v>42572</v>
      </c>
    </row>
    <row r="8186" spans="1:26" x14ac:dyDescent="0.2">
      <c r="A8186" t="s">
        <v>11280</v>
      </c>
      <c r="B8186" t="s">
        <v>4106</v>
      </c>
      <c r="C8186">
        <v>3.5</v>
      </c>
      <c r="D8186">
        <v>49523</v>
      </c>
      <c r="E8186" t="s">
        <v>46</v>
      </c>
      <c r="F8186" t="s">
        <v>38</v>
      </c>
      <c r="G8186" t="s">
        <v>23</v>
      </c>
      <c r="H8186" t="s">
        <v>24</v>
      </c>
      <c r="I8186" t="s">
        <v>25</v>
      </c>
      <c r="J8186" t="s">
        <v>4107</v>
      </c>
      <c r="K8186" t="s">
        <v>8224</v>
      </c>
      <c r="L8186" t="s">
        <v>46</v>
      </c>
      <c r="M8186" t="s">
        <v>46</v>
      </c>
      <c r="N8186">
        <f t="shared" si="889"/>
        <v>0</v>
      </c>
      <c r="O8186" t="str">
        <f t="shared" si="890"/>
        <v>No</v>
      </c>
      <c r="P8186">
        <f t="shared" si="891"/>
        <v>0</v>
      </c>
      <c r="Q8186">
        <f t="shared" si="892"/>
        <v>4813937689</v>
      </c>
      <c r="R8186">
        <f t="shared" si="893"/>
        <v>4.1933383153624479</v>
      </c>
      <c r="S8186" t="str">
        <f t="shared" si="894"/>
        <v>Acceptable</v>
      </c>
      <c r="T8186">
        <f>ROUNDUP(C8186,0)</f>
        <v>4</v>
      </c>
      <c r="U8186">
        <f>ROUNDDOWN(C8186,0)</f>
        <v>3</v>
      </c>
      <c r="V8186">
        <f>RIGHT(K8186,2)+2000</f>
        <v>2016</v>
      </c>
      <c r="W8186" t="str">
        <f>INDEX(_xlfn.TEXTSPLIT(K8186,"-"),1,2)</f>
        <v>Oct</v>
      </c>
      <c r="X8186" t="str">
        <f>INDEX(_xlfn.TEXTSPLIT(K8186,"-"),1,1)</f>
        <v>5</v>
      </c>
      <c r="Y8186">
        <f>INDEX(months!B:B,MATCH(Sheet1!W8186,months!A:A,0))</f>
        <v>10</v>
      </c>
      <c r="Z8186">
        <f t="shared" si="895"/>
        <v>42648</v>
      </c>
    </row>
    <row r="8187" spans="1:26" x14ac:dyDescent="0.2">
      <c r="A8187" t="s">
        <v>11281</v>
      </c>
      <c r="B8187" t="s">
        <v>2665</v>
      </c>
      <c r="C8187">
        <v>4.5999999999999996</v>
      </c>
      <c r="D8187">
        <v>260527</v>
      </c>
      <c r="E8187" t="s">
        <v>1158</v>
      </c>
      <c r="F8187" t="s">
        <v>89</v>
      </c>
      <c r="G8187" t="s">
        <v>23</v>
      </c>
      <c r="H8187" t="s">
        <v>24</v>
      </c>
      <c r="I8187" t="s">
        <v>25</v>
      </c>
      <c r="J8187" t="s">
        <v>2669</v>
      </c>
      <c r="K8187" t="s">
        <v>2925</v>
      </c>
      <c r="L8187" t="s">
        <v>59</v>
      </c>
      <c r="M8187" t="s">
        <v>86</v>
      </c>
      <c r="N8187">
        <f t="shared" si="889"/>
        <v>0</v>
      </c>
      <c r="O8187" t="str">
        <f t="shared" si="890"/>
        <v>No</v>
      </c>
      <c r="P8187">
        <f t="shared" si="891"/>
        <v>0</v>
      </c>
      <c r="Q8187">
        <f t="shared" si="892"/>
        <v>4813937689</v>
      </c>
      <c r="R8187">
        <f t="shared" si="893"/>
        <v>4.1933383153624479</v>
      </c>
      <c r="S8187" t="str">
        <f t="shared" si="894"/>
        <v>Acceptable</v>
      </c>
      <c r="T8187">
        <f>ROUNDUP(C8187,0)</f>
        <v>5</v>
      </c>
      <c r="U8187">
        <f>ROUNDDOWN(C8187,0)</f>
        <v>4</v>
      </c>
      <c r="V8187">
        <f>RIGHT(K8187,2)+2000</f>
        <v>2017</v>
      </c>
      <c r="W8187" t="str">
        <f>INDEX(_xlfn.TEXTSPLIT(K8187,"-"),1,2)</f>
        <v>Dec</v>
      </c>
      <c r="X8187" t="str">
        <f>INDEX(_xlfn.TEXTSPLIT(K8187,"-"),1,1)</f>
        <v>21</v>
      </c>
      <c r="Y8187">
        <f>INDEX(months!B:B,MATCH(Sheet1!W8187,months!A:A,0))</f>
        <v>12</v>
      </c>
      <c r="Z8187">
        <f t="shared" si="895"/>
        <v>43090</v>
      </c>
    </row>
    <row r="8188" spans="1:26" x14ac:dyDescent="0.2">
      <c r="A8188" t="s">
        <v>11282</v>
      </c>
      <c r="B8188" t="s">
        <v>3070</v>
      </c>
      <c r="C8188">
        <v>4.2</v>
      </c>
      <c r="D8188">
        <v>419375</v>
      </c>
      <c r="E8188" t="s">
        <v>114</v>
      </c>
      <c r="F8188" t="s">
        <v>89</v>
      </c>
      <c r="G8188" t="s">
        <v>23</v>
      </c>
      <c r="H8188" t="s">
        <v>24</v>
      </c>
      <c r="I8188" t="s">
        <v>124</v>
      </c>
      <c r="J8188" t="s">
        <v>2673</v>
      </c>
      <c r="K8188" t="s">
        <v>6807</v>
      </c>
      <c r="L8188" t="s">
        <v>2054</v>
      </c>
      <c r="M8188" t="s">
        <v>60</v>
      </c>
      <c r="N8188">
        <f t="shared" si="889"/>
        <v>0</v>
      </c>
      <c r="O8188" t="str">
        <f t="shared" si="890"/>
        <v>No</v>
      </c>
      <c r="P8188">
        <f t="shared" si="891"/>
        <v>0</v>
      </c>
      <c r="Q8188">
        <f t="shared" si="892"/>
        <v>4813937689</v>
      </c>
      <c r="R8188">
        <f t="shared" si="893"/>
        <v>4.1933383153624479</v>
      </c>
      <c r="S8188" t="str">
        <f t="shared" si="894"/>
        <v>Acceptable</v>
      </c>
      <c r="T8188">
        <f>ROUNDUP(C8188,0)</f>
        <v>5</v>
      </c>
      <c r="U8188">
        <f>ROUNDDOWN(C8188,0)</f>
        <v>4</v>
      </c>
      <c r="V8188">
        <f>RIGHT(K8188,2)+2000</f>
        <v>2016</v>
      </c>
      <c r="W8188" t="str">
        <f>INDEX(_xlfn.TEXTSPLIT(K8188,"-"),1,2)</f>
        <v>Jun</v>
      </c>
      <c r="X8188" t="str">
        <f>INDEX(_xlfn.TEXTSPLIT(K8188,"-"),1,1)</f>
        <v>21</v>
      </c>
      <c r="Y8188">
        <f>INDEX(months!B:B,MATCH(Sheet1!W8188,months!A:A,0))</f>
        <v>6</v>
      </c>
      <c r="Z8188">
        <f t="shared" si="895"/>
        <v>42542</v>
      </c>
    </row>
    <row r="8189" spans="1:26" x14ac:dyDescent="0.2">
      <c r="A8189" t="s">
        <v>3028</v>
      </c>
      <c r="B8189" t="s">
        <v>2665</v>
      </c>
      <c r="C8189">
        <v>4.4000000000000004</v>
      </c>
      <c r="D8189">
        <v>153649</v>
      </c>
      <c r="E8189" t="s">
        <v>46</v>
      </c>
      <c r="F8189" t="s">
        <v>89</v>
      </c>
      <c r="G8189" t="s">
        <v>23</v>
      </c>
      <c r="H8189" t="s">
        <v>24</v>
      </c>
      <c r="I8189" t="s">
        <v>44</v>
      </c>
      <c r="J8189" t="s">
        <v>2684</v>
      </c>
      <c r="K8189" t="s">
        <v>1449</v>
      </c>
      <c r="L8189" t="s">
        <v>3029</v>
      </c>
      <c r="M8189" t="s">
        <v>81</v>
      </c>
      <c r="N8189">
        <f t="shared" si="889"/>
        <v>0</v>
      </c>
      <c r="O8189" t="str">
        <f t="shared" si="890"/>
        <v>No</v>
      </c>
      <c r="P8189">
        <f t="shared" si="891"/>
        <v>0</v>
      </c>
      <c r="Q8189">
        <f t="shared" si="892"/>
        <v>4813937689</v>
      </c>
      <c r="R8189">
        <f t="shared" si="893"/>
        <v>4.1933383153624479</v>
      </c>
      <c r="S8189" t="str">
        <f t="shared" si="894"/>
        <v>Acceptable</v>
      </c>
      <c r="T8189">
        <f>ROUNDUP(C8189,0)</f>
        <v>5</v>
      </c>
      <c r="U8189">
        <f>ROUNDDOWN(C8189,0)</f>
        <v>4</v>
      </c>
      <c r="V8189">
        <f>RIGHT(K8189,2)+2000</f>
        <v>2018</v>
      </c>
      <c r="W8189" t="str">
        <f>INDEX(_xlfn.TEXTSPLIT(K8189,"-"),1,2)</f>
        <v>Jun</v>
      </c>
      <c r="X8189" t="str">
        <f>INDEX(_xlfn.TEXTSPLIT(K8189,"-"),1,1)</f>
        <v>18</v>
      </c>
      <c r="Y8189">
        <f>INDEX(months!B:B,MATCH(Sheet1!W8189,months!A:A,0))</f>
        <v>6</v>
      </c>
      <c r="Z8189">
        <f t="shared" si="895"/>
        <v>43269</v>
      </c>
    </row>
    <row r="8190" spans="1:26" x14ac:dyDescent="0.2">
      <c r="A8190" t="s">
        <v>11283</v>
      </c>
      <c r="B8190" t="s">
        <v>2665</v>
      </c>
      <c r="C8190">
        <v>4.5999999999999996</v>
      </c>
      <c r="D8190">
        <v>2464</v>
      </c>
      <c r="E8190" t="s">
        <v>1786</v>
      </c>
      <c r="F8190" t="s">
        <v>57</v>
      </c>
      <c r="G8190" t="s">
        <v>23</v>
      </c>
      <c r="H8190" t="s">
        <v>24</v>
      </c>
      <c r="I8190" t="s">
        <v>25</v>
      </c>
      <c r="J8190" t="s">
        <v>2838</v>
      </c>
      <c r="K8190" t="s">
        <v>680</v>
      </c>
      <c r="L8190" t="s">
        <v>53</v>
      </c>
      <c r="M8190" t="s">
        <v>81</v>
      </c>
      <c r="N8190">
        <f t="shared" si="889"/>
        <v>0</v>
      </c>
      <c r="O8190" t="str">
        <f t="shared" si="890"/>
        <v>No</v>
      </c>
      <c r="P8190">
        <f t="shared" si="891"/>
        <v>0</v>
      </c>
      <c r="Q8190">
        <f t="shared" si="892"/>
        <v>4813937689</v>
      </c>
      <c r="R8190">
        <f t="shared" si="893"/>
        <v>4.1933383153624479</v>
      </c>
      <c r="S8190" t="str">
        <f t="shared" si="894"/>
        <v>Acceptable</v>
      </c>
      <c r="T8190">
        <f>ROUNDUP(C8190,0)</f>
        <v>5</v>
      </c>
      <c r="U8190">
        <f>ROUNDDOWN(C8190,0)</f>
        <v>4</v>
      </c>
      <c r="V8190">
        <f>RIGHT(K8190,2)+2000</f>
        <v>2018</v>
      </c>
      <c r="W8190" t="str">
        <f>INDEX(_xlfn.TEXTSPLIT(K8190,"-"),1,2)</f>
        <v>Feb</v>
      </c>
      <c r="X8190" t="str">
        <f>INDEX(_xlfn.TEXTSPLIT(K8190,"-"),1,1)</f>
        <v>13</v>
      </c>
      <c r="Y8190">
        <f>INDEX(months!B:B,MATCH(Sheet1!W8190,months!A:A,0))</f>
        <v>2</v>
      </c>
      <c r="Z8190">
        <f t="shared" si="895"/>
        <v>43144</v>
      </c>
    </row>
    <row r="8191" spans="1:26" x14ac:dyDescent="0.2">
      <c r="A8191" t="s">
        <v>11284</v>
      </c>
      <c r="B8191" t="s">
        <v>3070</v>
      </c>
      <c r="C8191">
        <v>4</v>
      </c>
      <c r="D8191">
        <v>93898</v>
      </c>
      <c r="E8191" t="s">
        <v>970</v>
      </c>
      <c r="F8191" t="s">
        <v>89</v>
      </c>
      <c r="G8191" t="s">
        <v>23</v>
      </c>
      <c r="H8191" t="s">
        <v>24</v>
      </c>
      <c r="I8191" t="s">
        <v>25</v>
      </c>
      <c r="J8191" t="s">
        <v>2673</v>
      </c>
      <c r="K8191" t="s">
        <v>7277</v>
      </c>
      <c r="L8191" t="s">
        <v>53</v>
      </c>
      <c r="M8191" t="s">
        <v>81</v>
      </c>
      <c r="N8191">
        <f t="shared" si="889"/>
        <v>0</v>
      </c>
      <c r="O8191" t="str">
        <f t="shared" si="890"/>
        <v>No</v>
      </c>
      <c r="P8191">
        <f t="shared" si="891"/>
        <v>0</v>
      </c>
      <c r="Q8191">
        <f t="shared" si="892"/>
        <v>4813937689</v>
      </c>
      <c r="R8191">
        <f t="shared" si="893"/>
        <v>4.1933383153624479</v>
      </c>
      <c r="S8191" t="str">
        <f t="shared" si="894"/>
        <v>Acceptable</v>
      </c>
      <c r="T8191">
        <f>ROUNDUP(C8191,0)</f>
        <v>4</v>
      </c>
      <c r="U8191">
        <f>ROUNDDOWN(C8191,0)</f>
        <v>4</v>
      </c>
      <c r="V8191">
        <f>RIGHT(K8191,2)+2000</f>
        <v>2017</v>
      </c>
      <c r="W8191" t="str">
        <f>INDEX(_xlfn.TEXTSPLIT(K8191,"-"),1,2)</f>
        <v>May</v>
      </c>
      <c r="X8191" t="str">
        <f>INDEX(_xlfn.TEXTSPLIT(K8191,"-"),1,1)</f>
        <v>26</v>
      </c>
      <c r="Y8191">
        <f>INDEX(months!B:B,MATCH(Sheet1!W8191,months!A:A,0))</f>
        <v>5</v>
      </c>
      <c r="Z8191">
        <f t="shared" si="895"/>
        <v>42881</v>
      </c>
    </row>
    <row r="8192" spans="1:26" x14ac:dyDescent="0.2">
      <c r="A8192" t="s">
        <v>11285</v>
      </c>
      <c r="B8192" t="s">
        <v>4801</v>
      </c>
      <c r="C8192">
        <v>4.2</v>
      </c>
      <c r="D8192">
        <v>42190</v>
      </c>
      <c r="E8192" t="s">
        <v>159</v>
      </c>
      <c r="F8192" t="s">
        <v>38</v>
      </c>
      <c r="G8192" t="s">
        <v>23</v>
      </c>
      <c r="H8192" t="s">
        <v>24</v>
      </c>
      <c r="I8192" t="s">
        <v>44</v>
      </c>
      <c r="J8192" t="s">
        <v>4802</v>
      </c>
      <c r="K8192" t="s">
        <v>243</v>
      </c>
      <c r="L8192" t="s">
        <v>46</v>
      </c>
      <c r="M8192" t="s">
        <v>46</v>
      </c>
      <c r="N8192">
        <f t="shared" si="889"/>
        <v>0</v>
      </c>
      <c r="O8192" t="str">
        <f t="shared" si="890"/>
        <v>No</v>
      </c>
      <c r="P8192">
        <f t="shared" si="891"/>
        <v>0</v>
      </c>
      <c r="Q8192">
        <f t="shared" si="892"/>
        <v>4813937689</v>
      </c>
      <c r="R8192">
        <f t="shared" si="893"/>
        <v>4.1933383153624479</v>
      </c>
      <c r="S8192" t="str">
        <f t="shared" si="894"/>
        <v>Acceptable</v>
      </c>
      <c r="T8192">
        <f>ROUNDUP(C8192,0)</f>
        <v>5</v>
      </c>
      <c r="U8192">
        <f>ROUNDDOWN(C8192,0)</f>
        <v>4</v>
      </c>
      <c r="V8192">
        <f>RIGHT(K8192,2)+2000</f>
        <v>2018</v>
      </c>
      <c r="W8192" t="str">
        <f>INDEX(_xlfn.TEXTSPLIT(K8192,"-"),1,2)</f>
        <v>Jul</v>
      </c>
      <c r="X8192" t="str">
        <f>INDEX(_xlfn.TEXTSPLIT(K8192,"-"),1,1)</f>
        <v>8</v>
      </c>
      <c r="Y8192">
        <f>INDEX(months!B:B,MATCH(Sheet1!W8192,months!A:A,0))</f>
        <v>7</v>
      </c>
      <c r="Z8192">
        <f t="shared" si="895"/>
        <v>43289</v>
      </c>
    </row>
    <row r="8193" spans="1:26" x14ac:dyDescent="0.2">
      <c r="A8193" t="s">
        <v>11286</v>
      </c>
      <c r="B8193" t="s">
        <v>3070</v>
      </c>
      <c r="C8193">
        <v>3.8</v>
      </c>
      <c r="D8193">
        <v>52</v>
      </c>
      <c r="E8193" t="s">
        <v>590</v>
      </c>
      <c r="F8193" t="s">
        <v>22</v>
      </c>
      <c r="G8193" t="s">
        <v>649</v>
      </c>
      <c r="H8193" t="s">
        <v>1011</v>
      </c>
      <c r="I8193" t="s">
        <v>25</v>
      </c>
      <c r="J8193" t="s">
        <v>3099</v>
      </c>
      <c r="K8193" t="s">
        <v>419</v>
      </c>
      <c r="L8193" t="s">
        <v>1059</v>
      </c>
      <c r="M8193" t="s">
        <v>60</v>
      </c>
      <c r="N8193">
        <f t="shared" si="889"/>
        <v>0</v>
      </c>
      <c r="O8193" t="str">
        <f t="shared" si="890"/>
        <v>No</v>
      </c>
      <c r="P8193">
        <f t="shared" si="891"/>
        <v>0</v>
      </c>
      <c r="Q8193">
        <f t="shared" si="892"/>
        <v>4813937689</v>
      </c>
      <c r="R8193">
        <f t="shared" si="893"/>
        <v>4.1933383153624479</v>
      </c>
      <c r="S8193" t="str">
        <f t="shared" si="894"/>
        <v>Acceptable</v>
      </c>
      <c r="T8193">
        <f>ROUNDUP(C8193,0)</f>
        <v>4</v>
      </c>
      <c r="U8193">
        <f>ROUNDDOWN(C8193,0)</f>
        <v>3</v>
      </c>
      <c r="V8193">
        <f>RIGHT(K8193,2)+2000</f>
        <v>2017</v>
      </c>
      <c r="W8193" t="str">
        <f>INDEX(_xlfn.TEXTSPLIT(K8193,"-"),1,2)</f>
        <v>Aug</v>
      </c>
      <c r="X8193" t="str">
        <f>INDEX(_xlfn.TEXTSPLIT(K8193,"-"),1,1)</f>
        <v>8</v>
      </c>
      <c r="Y8193">
        <f>INDEX(months!B:B,MATCH(Sheet1!W8193,months!A:A,0))</f>
        <v>8</v>
      </c>
      <c r="Z8193">
        <f t="shared" si="895"/>
        <v>42955</v>
      </c>
    </row>
    <row r="8194" spans="1:26" x14ac:dyDescent="0.2">
      <c r="A8194" t="s">
        <v>11287</v>
      </c>
      <c r="B8194" t="s">
        <v>4612</v>
      </c>
      <c r="C8194">
        <v>4.0999999999999996</v>
      </c>
      <c r="D8194">
        <v>420518</v>
      </c>
      <c r="E8194" t="s">
        <v>46</v>
      </c>
      <c r="F8194" t="s">
        <v>89</v>
      </c>
      <c r="G8194" t="s">
        <v>23</v>
      </c>
      <c r="H8194" t="s">
        <v>24</v>
      </c>
      <c r="I8194" t="s">
        <v>25</v>
      </c>
      <c r="J8194" t="s">
        <v>4613</v>
      </c>
      <c r="K8194" t="s">
        <v>287</v>
      </c>
      <c r="L8194" t="s">
        <v>46</v>
      </c>
      <c r="M8194" t="s">
        <v>46</v>
      </c>
      <c r="N8194">
        <f t="shared" ref="N8194:N8257" si="896">SUM(A8194,B8194)</f>
        <v>0</v>
      </c>
      <c r="O8194" t="str">
        <f t="shared" ref="O8194:O8257" si="897">IF(E8194="good","Yes","No")</f>
        <v>No</v>
      </c>
      <c r="P8194">
        <f t="shared" ref="P8194:P8257" si="898">COUNTIF(B:B,"&lt;0")</f>
        <v>0</v>
      </c>
      <c r="Q8194">
        <f t="shared" ref="Q8194:Q8257" si="899">SUMIF(D:D,"&gt;1000")</f>
        <v>4813937689</v>
      </c>
      <c r="R8194">
        <f t="shared" ref="R8194:R8257" si="900">AVERAGEIF(C:C,"&gt;0")</f>
        <v>4.1933383153624479</v>
      </c>
      <c r="S8194" t="str">
        <f t="shared" ref="S8194:S8257" si="901">IF(OR(A8194&gt;0,B8194&gt;0),"Acceptable","Check")</f>
        <v>Acceptable</v>
      </c>
      <c r="T8194">
        <f>ROUNDUP(C8194,0)</f>
        <v>5</v>
      </c>
      <c r="U8194">
        <f>ROUNDDOWN(C8194,0)</f>
        <v>4</v>
      </c>
      <c r="V8194">
        <f>RIGHT(K8194,2)+2000</f>
        <v>2018</v>
      </c>
      <c r="W8194" t="str">
        <f>INDEX(_xlfn.TEXTSPLIT(K8194,"-"),1,2)</f>
        <v>Jul</v>
      </c>
      <c r="X8194" t="str">
        <f>INDEX(_xlfn.TEXTSPLIT(K8194,"-"),1,1)</f>
        <v>4</v>
      </c>
      <c r="Y8194">
        <f>INDEX(months!B:B,MATCH(Sheet1!W8194,months!A:A,0))</f>
        <v>7</v>
      </c>
      <c r="Z8194">
        <f t="shared" si="895"/>
        <v>43285</v>
      </c>
    </row>
    <row r="8195" spans="1:26" x14ac:dyDescent="0.2">
      <c r="A8195" t="s">
        <v>3361</v>
      </c>
      <c r="B8195" t="s">
        <v>3070</v>
      </c>
      <c r="C8195">
        <v>4.3</v>
      </c>
      <c r="D8195">
        <v>528917</v>
      </c>
      <c r="E8195" t="s">
        <v>1508</v>
      </c>
      <c r="F8195" t="s">
        <v>89</v>
      </c>
      <c r="G8195" t="s">
        <v>23</v>
      </c>
      <c r="H8195" t="s">
        <v>24</v>
      </c>
      <c r="I8195" t="s">
        <v>25</v>
      </c>
      <c r="J8195" t="s">
        <v>3099</v>
      </c>
      <c r="K8195" t="s">
        <v>216</v>
      </c>
      <c r="L8195" t="s">
        <v>3362</v>
      </c>
      <c r="M8195" t="s">
        <v>81</v>
      </c>
      <c r="N8195">
        <f t="shared" si="896"/>
        <v>0</v>
      </c>
      <c r="O8195" t="str">
        <f t="shared" si="897"/>
        <v>No</v>
      </c>
      <c r="P8195">
        <f t="shared" si="898"/>
        <v>0</v>
      </c>
      <c r="Q8195">
        <f t="shared" si="899"/>
        <v>4813937689</v>
      </c>
      <c r="R8195">
        <f t="shared" si="900"/>
        <v>4.1933383153624479</v>
      </c>
      <c r="S8195" t="str">
        <f t="shared" si="901"/>
        <v>Acceptable</v>
      </c>
      <c r="T8195">
        <f>ROUNDUP(C8195,0)</f>
        <v>5</v>
      </c>
      <c r="U8195">
        <f>ROUNDDOWN(C8195,0)</f>
        <v>4</v>
      </c>
      <c r="V8195">
        <f>RIGHT(K8195,2)+2000</f>
        <v>2018</v>
      </c>
      <c r="W8195" t="str">
        <f>INDEX(_xlfn.TEXTSPLIT(K8195,"-"),1,2)</f>
        <v>Jul</v>
      </c>
      <c r="X8195" t="str">
        <f>INDEX(_xlfn.TEXTSPLIT(K8195,"-"),1,1)</f>
        <v>26</v>
      </c>
      <c r="Y8195">
        <f>INDEX(months!B:B,MATCH(Sheet1!W8195,months!A:A,0))</f>
        <v>7</v>
      </c>
      <c r="Z8195">
        <f t="shared" ref="Z8195:Z8258" si="902">DATE(V8195,Y8195,X8195)</f>
        <v>43307</v>
      </c>
    </row>
    <row r="8196" spans="1:26" x14ac:dyDescent="0.2">
      <c r="A8196" t="s">
        <v>2849</v>
      </c>
      <c r="B8196" t="s">
        <v>2665</v>
      </c>
      <c r="C8196">
        <v>4.4000000000000004</v>
      </c>
      <c r="D8196">
        <v>276105</v>
      </c>
      <c r="E8196" t="s">
        <v>46</v>
      </c>
      <c r="F8196" t="s">
        <v>89</v>
      </c>
      <c r="G8196" t="s">
        <v>23</v>
      </c>
      <c r="H8196" t="s">
        <v>24</v>
      </c>
      <c r="I8196" t="s">
        <v>124</v>
      </c>
      <c r="J8196" t="s">
        <v>2669</v>
      </c>
      <c r="K8196" t="s">
        <v>39</v>
      </c>
      <c r="L8196" t="s">
        <v>46</v>
      </c>
      <c r="M8196" t="s">
        <v>81</v>
      </c>
      <c r="N8196">
        <f t="shared" si="896"/>
        <v>0</v>
      </c>
      <c r="O8196" t="str">
        <f t="shared" si="897"/>
        <v>No</v>
      </c>
      <c r="P8196">
        <f t="shared" si="898"/>
        <v>0</v>
      </c>
      <c r="Q8196">
        <f t="shared" si="899"/>
        <v>4813937689</v>
      </c>
      <c r="R8196">
        <f t="shared" si="900"/>
        <v>4.1933383153624479</v>
      </c>
      <c r="S8196" t="str">
        <f t="shared" si="901"/>
        <v>Acceptable</v>
      </c>
      <c r="T8196">
        <f>ROUNDUP(C8196,0)</f>
        <v>5</v>
      </c>
      <c r="U8196">
        <f>ROUNDDOWN(C8196,0)</f>
        <v>4</v>
      </c>
      <c r="V8196">
        <f>RIGHT(K8196,2)+2000</f>
        <v>2018</v>
      </c>
      <c r="W8196" t="str">
        <f>INDEX(_xlfn.TEXTSPLIT(K8196,"-"),1,2)</f>
        <v>Aug</v>
      </c>
      <c r="X8196" t="str">
        <f>INDEX(_xlfn.TEXTSPLIT(K8196,"-"),1,1)</f>
        <v>1</v>
      </c>
      <c r="Y8196">
        <f>INDEX(months!B:B,MATCH(Sheet1!W8196,months!A:A,0))</f>
        <v>8</v>
      </c>
      <c r="Z8196">
        <f t="shared" si="902"/>
        <v>43313</v>
      </c>
    </row>
    <row r="8197" spans="1:26" x14ac:dyDescent="0.2">
      <c r="A8197" t="s">
        <v>2801</v>
      </c>
      <c r="B8197" t="s">
        <v>2665</v>
      </c>
      <c r="C8197">
        <v>4.5</v>
      </c>
      <c r="D8197">
        <v>462614</v>
      </c>
      <c r="E8197" t="s">
        <v>2199</v>
      </c>
      <c r="F8197" t="s">
        <v>89</v>
      </c>
      <c r="G8197" t="s">
        <v>23</v>
      </c>
      <c r="H8197" t="s">
        <v>24</v>
      </c>
      <c r="I8197" t="s">
        <v>25</v>
      </c>
      <c r="J8197" t="s">
        <v>2669</v>
      </c>
      <c r="K8197" t="s">
        <v>2096</v>
      </c>
      <c r="L8197" t="s">
        <v>2802</v>
      </c>
      <c r="M8197" t="s">
        <v>29</v>
      </c>
      <c r="N8197">
        <f t="shared" si="896"/>
        <v>0</v>
      </c>
      <c r="O8197" t="str">
        <f t="shared" si="897"/>
        <v>No</v>
      </c>
      <c r="P8197">
        <f t="shared" si="898"/>
        <v>0</v>
      </c>
      <c r="Q8197">
        <f t="shared" si="899"/>
        <v>4813937689</v>
      </c>
      <c r="R8197">
        <f t="shared" si="900"/>
        <v>4.1933383153624479</v>
      </c>
      <c r="S8197" t="str">
        <f t="shared" si="901"/>
        <v>Acceptable</v>
      </c>
      <c r="T8197">
        <f>ROUNDUP(C8197,0)</f>
        <v>5</v>
      </c>
      <c r="U8197">
        <f>ROUNDDOWN(C8197,0)</f>
        <v>4</v>
      </c>
      <c r="V8197">
        <f>RIGHT(K8197,2)+2000</f>
        <v>2018</v>
      </c>
      <c r="W8197" t="str">
        <f>INDEX(_xlfn.TEXTSPLIT(K8197,"-"),1,2)</f>
        <v>May</v>
      </c>
      <c r="X8197" t="str">
        <f>INDEX(_xlfn.TEXTSPLIT(K8197,"-"),1,1)</f>
        <v>22</v>
      </c>
      <c r="Y8197">
        <f>INDEX(months!B:B,MATCH(Sheet1!W8197,months!A:A,0))</f>
        <v>5</v>
      </c>
      <c r="Z8197">
        <f t="shared" si="902"/>
        <v>43242</v>
      </c>
    </row>
    <row r="8198" spans="1:26" x14ac:dyDescent="0.2">
      <c r="A8198" t="s">
        <v>11288</v>
      </c>
      <c r="B8198" t="s">
        <v>2665</v>
      </c>
      <c r="C8198">
        <v>4.0999999999999996</v>
      </c>
      <c r="D8198">
        <v>39895</v>
      </c>
      <c r="E8198" t="s">
        <v>42</v>
      </c>
      <c r="F8198" t="s">
        <v>38</v>
      </c>
      <c r="G8198" t="s">
        <v>23</v>
      </c>
      <c r="H8198" t="s">
        <v>24</v>
      </c>
      <c r="I8198" t="s">
        <v>418</v>
      </c>
      <c r="J8198" t="s">
        <v>2813</v>
      </c>
      <c r="K8198" t="s">
        <v>3494</v>
      </c>
      <c r="L8198" t="s">
        <v>98</v>
      </c>
      <c r="M8198" t="s">
        <v>81</v>
      </c>
      <c r="N8198">
        <f t="shared" si="896"/>
        <v>0</v>
      </c>
      <c r="O8198" t="str">
        <f t="shared" si="897"/>
        <v>No</v>
      </c>
      <c r="P8198">
        <f t="shared" si="898"/>
        <v>0</v>
      </c>
      <c r="Q8198">
        <f t="shared" si="899"/>
        <v>4813937689</v>
      </c>
      <c r="R8198">
        <f t="shared" si="900"/>
        <v>4.1933383153624479</v>
      </c>
      <c r="S8198" t="str">
        <f t="shared" si="901"/>
        <v>Acceptable</v>
      </c>
      <c r="T8198">
        <f>ROUNDUP(C8198,0)</f>
        <v>5</v>
      </c>
      <c r="U8198">
        <f>ROUNDDOWN(C8198,0)</f>
        <v>4</v>
      </c>
      <c r="V8198">
        <f>RIGHT(K8198,2)+2000</f>
        <v>2018</v>
      </c>
      <c r="W8198" t="str">
        <f>INDEX(_xlfn.TEXTSPLIT(K8198,"-"),1,2)</f>
        <v>Jan</v>
      </c>
      <c r="X8198" t="str">
        <f>INDEX(_xlfn.TEXTSPLIT(K8198,"-"),1,1)</f>
        <v>2</v>
      </c>
      <c r="Y8198">
        <f>INDEX(months!B:B,MATCH(Sheet1!W8198,months!A:A,0))</f>
        <v>1</v>
      </c>
      <c r="Z8198">
        <f t="shared" si="902"/>
        <v>43102</v>
      </c>
    </row>
    <row r="8199" spans="1:26" x14ac:dyDescent="0.2">
      <c r="A8199" t="s">
        <v>11289</v>
      </c>
      <c r="B8199" t="s">
        <v>2665</v>
      </c>
      <c r="C8199">
        <v>4.2</v>
      </c>
      <c r="D8199">
        <v>794058</v>
      </c>
      <c r="E8199" t="s">
        <v>215</v>
      </c>
      <c r="F8199" t="s">
        <v>89</v>
      </c>
      <c r="G8199" t="s">
        <v>23</v>
      </c>
      <c r="H8199" t="s">
        <v>24</v>
      </c>
      <c r="I8199" t="s">
        <v>25</v>
      </c>
      <c r="J8199" t="s">
        <v>2721</v>
      </c>
      <c r="K8199" t="s">
        <v>253</v>
      </c>
      <c r="L8199" t="s">
        <v>345</v>
      </c>
      <c r="M8199" t="s">
        <v>54</v>
      </c>
      <c r="N8199">
        <f t="shared" si="896"/>
        <v>0</v>
      </c>
      <c r="O8199" t="str">
        <f t="shared" si="897"/>
        <v>No</v>
      </c>
      <c r="P8199">
        <f t="shared" si="898"/>
        <v>0</v>
      </c>
      <c r="Q8199">
        <f t="shared" si="899"/>
        <v>4813937689</v>
      </c>
      <c r="R8199">
        <f t="shared" si="900"/>
        <v>4.1933383153624479</v>
      </c>
      <c r="S8199" t="str">
        <f t="shared" si="901"/>
        <v>Acceptable</v>
      </c>
      <c r="T8199">
        <f>ROUNDUP(C8199,0)</f>
        <v>5</v>
      </c>
      <c r="U8199">
        <f>ROUNDDOWN(C8199,0)</f>
        <v>4</v>
      </c>
      <c r="V8199">
        <f>RIGHT(K8199,2)+2000</f>
        <v>2018</v>
      </c>
      <c r="W8199" t="str">
        <f>INDEX(_xlfn.TEXTSPLIT(K8199,"-"),1,2)</f>
        <v>Jun</v>
      </c>
      <c r="X8199" t="str">
        <f>INDEX(_xlfn.TEXTSPLIT(K8199,"-"),1,1)</f>
        <v>12</v>
      </c>
      <c r="Y8199">
        <f>INDEX(months!B:B,MATCH(Sheet1!W8199,months!A:A,0))</f>
        <v>6</v>
      </c>
      <c r="Z8199">
        <f t="shared" si="902"/>
        <v>43263</v>
      </c>
    </row>
    <row r="8200" spans="1:26" x14ac:dyDescent="0.2">
      <c r="A8200" t="s">
        <v>11290</v>
      </c>
      <c r="B8200" t="s">
        <v>5446</v>
      </c>
      <c r="C8200">
        <v>4</v>
      </c>
      <c r="D8200">
        <v>119685</v>
      </c>
      <c r="E8200" t="s">
        <v>88</v>
      </c>
      <c r="F8200" t="s">
        <v>89</v>
      </c>
      <c r="G8200" t="s">
        <v>23</v>
      </c>
      <c r="H8200" t="s">
        <v>24</v>
      </c>
      <c r="I8200" t="s">
        <v>25</v>
      </c>
      <c r="J8200" t="s">
        <v>5447</v>
      </c>
      <c r="K8200" t="s">
        <v>413</v>
      </c>
      <c r="L8200" t="s">
        <v>11291</v>
      </c>
      <c r="M8200" t="s">
        <v>29</v>
      </c>
      <c r="N8200">
        <f t="shared" si="896"/>
        <v>0</v>
      </c>
      <c r="O8200" t="str">
        <f t="shared" si="897"/>
        <v>No</v>
      </c>
      <c r="P8200">
        <f t="shared" si="898"/>
        <v>0</v>
      </c>
      <c r="Q8200">
        <f t="shared" si="899"/>
        <v>4813937689</v>
      </c>
      <c r="R8200">
        <f t="shared" si="900"/>
        <v>4.1933383153624479</v>
      </c>
      <c r="S8200" t="str">
        <f t="shared" si="901"/>
        <v>Acceptable</v>
      </c>
      <c r="T8200">
        <f>ROUNDUP(C8200,0)</f>
        <v>4</v>
      </c>
      <c r="U8200">
        <f>ROUNDDOWN(C8200,0)</f>
        <v>4</v>
      </c>
      <c r="V8200">
        <f>RIGHT(K8200,2)+2000</f>
        <v>2018</v>
      </c>
      <c r="W8200" t="str">
        <f>INDEX(_xlfn.TEXTSPLIT(K8200,"-"),1,2)</f>
        <v>Jul</v>
      </c>
      <c r="X8200" t="str">
        <f>INDEX(_xlfn.TEXTSPLIT(K8200,"-"),1,1)</f>
        <v>2</v>
      </c>
      <c r="Y8200">
        <f>INDEX(months!B:B,MATCH(Sheet1!W8200,months!A:A,0))</f>
        <v>7</v>
      </c>
      <c r="Z8200">
        <f t="shared" si="902"/>
        <v>43283</v>
      </c>
    </row>
    <row r="8201" spans="1:26" x14ac:dyDescent="0.2">
      <c r="A8201" t="s">
        <v>11292</v>
      </c>
      <c r="B8201" t="s">
        <v>4612</v>
      </c>
      <c r="C8201">
        <v>3.6</v>
      </c>
      <c r="D8201">
        <v>301</v>
      </c>
      <c r="E8201" t="s">
        <v>532</v>
      </c>
      <c r="F8201" t="s">
        <v>57</v>
      </c>
      <c r="G8201" t="s">
        <v>23</v>
      </c>
      <c r="H8201" t="s">
        <v>24</v>
      </c>
      <c r="I8201" t="s">
        <v>25</v>
      </c>
      <c r="J8201" t="s">
        <v>4613</v>
      </c>
      <c r="K8201" t="s">
        <v>1365</v>
      </c>
      <c r="L8201" t="s">
        <v>1270</v>
      </c>
      <c r="M8201" t="s">
        <v>86</v>
      </c>
      <c r="N8201">
        <f t="shared" si="896"/>
        <v>0</v>
      </c>
      <c r="O8201" t="str">
        <f t="shared" si="897"/>
        <v>No</v>
      </c>
      <c r="P8201">
        <f t="shared" si="898"/>
        <v>0</v>
      </c>
      <c r="Q8201">
        <f t="shared" si="899"/>
        <v>4813937689</v>
      </c>
      <c r="R8201">
        <f t="shared" si="900"/>
        <v>4.1933383153624479</v>
      </c>
      <c r="S8201" t="str">
        <f t="shared" si="901"/>
        <v>Acceptable</v>
      </c>
      <c r="T8201">
        <f>ROUNDUP(C8201,0)</f>
        <v>4</v>
      </c>
      <c r="U8201">
        <f>ROUNDDOWN(C8201,0)</f>
        <v>3</v>
      </c>
      <c r="V8201">
        <f>RIGHT(K8201,2)+2000</f>
        <v>2017</v>
      </c>
      <c r="W8201" t="str">
        <f>INDEX(_xlfn.TEXTSPLIT(K8201,"-"),1,2)</f>
        <v>Nov</v>
      </c>
      <c r="X8201" t="str">
        <f>INDEX(_xlfn.TEXTSPLIT(K8201,"-"),1,1)</f>
        <v>28</v>
      </c>
      <c r="Y8201">
        <f>INDEX(months!B:B,MATCH(Sheet1!W8201,months!A:A,0))</f>
        <v>11</v>
      </c>
      <c r="Z8201">
        <f t="shared" si="902"/>
        <v>43067</v>
      </c>
    </row>
    <row r="8202" spans="1:26" x14ac:dyDescent="0.2">
      <c r="A8202" t="s">
        <v>11293</v>
      </c>
      <c r="B8202" t="s">
        <v>4612</v>
      </c>
      <c r="C8202">
        <v>3.3</v>
      </c>
      <c r="D8202">
        <v>236</v>
      </c>
      <c r="E8202" t="s">
        <v>11294</v>
      </c>
      <c r="F8202" t="s">
        <v>57</v>
      </c>
      <c r="G8202" t="s">
        <v>23</v>
      </c>
      <c r="H8202" t="s">
        <v>24</v>
      </c>
      <c r="I8202" t="s">
        <v>25</v>
      </c>
      <c r="J8202" t="s">
        <v>4613</v>
      </c>
      <c r="K8202" t="s">
        <v>11295</v>
      </c>
      <c r="L8202" t="s">
        <v>167</v>
      </c>
      <c r="M8202" t="s">
        <v>514</v>
      </c>
      <c r="N8202">
        <f t="shared" si="896"/>
        <v>0</v>
      </c>
      <c r="O8202" t="str">
        <f t="shared" si="897"/>
        <v>No</v>
      </c>
      <c r="P8202">
        <f t="shared" si="898"/>
        <v>0</v>
      </c>
      <c r="Q8202">
        <f t="shared" si="899"/>
        <v>4813937689</v>
      </c>
      <c r="R8202">
        <f t="shared" si="900"/>
        <v>4.1933383153624479</v>
      </c>
      <c r="S8202" t="str">
        <f t="shared" si="901"/>
        <v>Acceptable</v>
      </c>
      <c r="T8202">
        <f>ROUNDUP(C8202,0)</f>
        <v>4</v>
      </c>
      <c r="U8202">
        <f>ROUNDDOWN(C8202,0)</f>
        <v>3</v>
      </c>
      <c r="V8202">
        <f>RIGHT(K8202,2)+2000</f>
        <v>2011</v>
      </c>
      <c r="W8202" t="str">
        <f>INDEX(_xlfn.TEXTSPLIT(K8202,"-"),1,2)</f>
        <v>Sep</v>
      </c>
      <c r="X8202" t="str">
        <f>INDEX(_xlfn.TEXTSPLIT(K8202,"-"),1,1)</f>
        <v>20</v>
      </c>
      <c r="Y8202">
        <f>INDEX(months!B:B,MATCH(Sheet1!W8202,months!A:A,0))</f>
        <v>9</v>
      </c>
      <c r="Z8202">
        <f t="shared" si="902"/>
        <v>40806</v>
      </c>
    </row>
    <row r="8203" spans="1:26" x14ac:dyDescent="0.2">
      <c r="A8203" t="s">
        <v>11296</v>
      </c>
      <c r="B8203" t="s">
        <v>4612</v>
      </c>
      <c r="C8203">
        <v>4.7</v>
      </c>
      <c r="D8203">
        <v>88993</v>
      </c>
      <c r="E8203" t="s">
        <v>627</v>
      </c>
      <c r="F8203" t="s">
        <v>89</v>
      </c>
      <c r="G8203" t="s">
        <v>23</v>
      </c>
      <c r="H8203" t="s">
        <v>24</v>
      </c>
      <c r="I8203" t="s">
        <v>25</v>
      </c>
      <c r="J8203" t="s">
        <v>4613</v>
      </c>
      <c r="K8203" t="s">
        <v>2058</v>
      </c>
      <c r="L8203" t="s">
        <v>3984</v>
      </c>
      <c r="M8203" t="s">
        <v>60</v>
      </c>
      <c r="N8203">
        <f t="shared" si="896"/>
        <v>0</v>
      </c>
      <c r="O8203" t="str">
        <f t="shared" si="897"/>
        <v>No</v>
      </c>
      <c r="P8203">
        <f t="shared" si="898"/>
        <v>0</v>
      </c>
      <c r="Q8203">
        <f t="shared" si="899"/>
        <v>4813937689</v>
      </c>
      <c r="R8203">
        <f t="shared" si="900"/>
        <v>4.1933383153624479</v>
      </c>
      <c r="S8203" t="str">
        <f t="shared" si="901"/>
        <v>Acceptable</v>
      </c>
      <c r="T8203">
        <f>ROUNDUP(C8203,0)</f>
        <v>5</v>
      </c>
      <c r="U8203">
        <f>ROUNDDOWN(C8203,0)</f>
        <v>4</v>
      </c>
      <c r="V8203">
        <f>RIGHT(K8203,2)+2000</f>
        <v>2018</v>
      </c>
      <c r="W8203" t="str">
        <f>INDEX(_xlfn.TEXTSPLIT(K8203,"-"),1,2)</f>
        <v>Jun</v>
      </c>
      <c r="X8203" t="str">
        <f>INDEX(_xlfn.TEXTSPLIT(K8203,"-"),1,1)</f>
        <v>10</v>
      </c>
      <c r="Y8203">
        <f>INDEX(months!B:B,MATCH(Sheet1!W8203,months!A:A,0))</f>
        <v>6</v>
      </c>
      <c r="Z8203">
        <f t="shared" si="902"/>
        <v>43261</v>
      </c>
    </row>
    <row r="8204" spans="1:26" x14ac:dyDescent="0.2">
      <c r="A8204" t="s">
        <v>2874</v>
      </c>
      <c r="B8204" t="s">
        <v>2665</v>
      </c>
      <c r="C8204">
        <v>4.5999999999999996</v>
      </c>
      <c r="D8204">
        <v>338742</v>
      </c>
      <c r="E8204" t="s">
        <v>675</v>
      </c>
      <c r="F8204" t="s">
        <v>38</v>
      </c>
      <c r="G8204" t="s">
        <v>23</v>
      </c>
      <c r="H8204" t="s">
        <v>24</v>
      </c>
      <c r="I8204" t="s">
        <v>44</v>
      </c>
      <c r="J8204" t="s">
        <v>2684</v>
      </c>
      <c r="K8204" t="s">
        <v>97</v>
      </c>
      <c r="L8204" t="s">
        <v>2875</v>
      </c>
      <c r="M8204" t="s">
        <v>299</v>
      </c>
      <c r="N8204">
        <f t="shared" si="896"/>
        <v>0</v>
      </c>
      <c r="O8204" t="str">
        <f t="shared" si="897"/>
        <v>No</v>
      </c>
      <c r="P8204">
        <f t="shared" si="898"/>
        <v>0</v>
      </c>
      <c r="Q8204">
        <f t="shared" si="899"/>
        <v>4813937689</v>
      </c>
      <c r="R8204">
        <f t="shared" si="900"/>
        <v>4.1933383153624479</v>
      </c>
      <c r="S8204" t="str">
        <f t="shared" si="901"/>
        <v>Acceptable</v>
      </c>
      <c r="T8204">
        <f>ROUNDUP(C8204,0)</f>
        <v>5</v>
      </c>
      <c r="U8204">
        <f>ROUNDDOWN(C8204,0)</f>
        <v>4</v>
      </c>
      <c r="V8204">
        <f>RIGHT(K8204,2)+2000</f>
        <v>2018</v>
      </c>
      <c r="W8204" t="str">
        <f>INDEX(_xlfn.TEXTSPLIT(K8204,"-"),1,2)</f>
        <v>Aug</v>
      </c>
      <c r="X8204" t="str">
        <f>INDEX(_xlfn.TEXTSPLIT(K8204,"-"),1,1)</f>
        <v>3</v>
      </c>
      <c r="Y8204">
        <f>INDEX(months!B:B,MATCH(Sheet1!W8204,months!A:A,0))</f>
        <v>8</v>
      </c>
      <c r="Z8204">
        <f t="shared" si="902"/>
        <v>43315</v>
      </c>
    </row>
    <row r="8205" spans="1:26" x14ac:dyDescent="0.2">
      <c r="A8205" t="s">
        <v>11297</v>
      </c>
      <c r="B8205" t="s">
        <v>2426</v>
      </c>
      <c r="C8205">
        <v>4.5</v>
      </c>
      <c r="D8205">
        <v>23</v>
      </c>
      <c r="E8205" t="s">
        <v>114</v>
      </c>
      <c r="F8205" t="s">
        <v>101</v>
      </c>
      <c r="G8205" t="s">
        <v>23</v>
      </c>
      <c r="H8205" t="s">
        <v>24</v>
      </c>
      <c r="I8205" t="s">
        <v>25</v>
      </c>
      <c r="J8205" t="s">
        <v>2427</v>
      </c>
      <c r="K8205" t="s">
        <v>169</v>
      </c>
      <c r="L8205" t="s">
        <v>617</v>
      </c>
      <c r="M8205" t="s">
        <v>72</v>
      </c>
      <c r="N8205">
        <f t="shared" si="896"/>
        <v>0</v>
      </c>
      <c r="O8205" t="str">
        <f t="shared" si="897"/>
        <v>No</v>
      </c>
      <c r="P8205">
        <f t="shared" si="898"/>
        <v>0</v>
      </c>
      <c r="Q8205">
        <f t="shared" si="899"/>
        <v>4813937689</v>
      </c>
      <c r="R8205">
        <f t="shared" si="900"/>
        <v>4.1933383153624479</v>
      </c>
      <c r="S8205" t="str">
        <f t="shared" si="901"/>
        <v>Acceptable</v>
      </c>
      <c r="T8205">
        <f>ROUNDUP(C8205,0)</f>
        <v>5</v>
      </c>
      <c r="U8205">
        <f>ROUNDDOWN(C8205,0)</f>
        <v>4</v>
      </c>
      <c r="V8205">
        <f>RIGHT(K8205,2)+2000</f>
        <v>2018</v>
      </c>
      <c r="W8205" t="str">
        <f>INDEX(_xlfn.TEXTSPLIT(K8205,"-"),1,2)</f>
        <v>Jul</v>
      </c>
      <c r="X8205" t="str">
        <f>INDEX(_xlfn.TEXTSPLIT(K8205,"-"),1,1)</f>
        <v>11</v>
      </c>
      <c r="Y8205">
        <f>INDEX(months!B:B,MATCH(Sheet1!W8205,months!A:A,0))</f>
        <v>7</v>
      </c>
      <c r="Z8205">
        <f t="shared" si="902"/>
        <v>43292</v>
      </c>
    </row>
    <row r="8206" spans="1:26" x14ac:dyDescent="0.2">
      <c r="A8206" t="s">
        <v>11298</v>
      </c>
      <c r="B8206" t="s">
        <v>5446</v>
      </c>
      <c r="C8206">
        <v>3.9</v>
      </c>
      <c r="D8206">
        <v>4569</v>
      </c>
      <c r="E8206" t="s">
        <v>631</v>
      </c>
      <c r="F8206" t="s">
        <v>32</v>
      </c>
      <c r="G8206" t="s">
        <v>23</v>
      </c>
      <c r="H8206" t="s">
        <v>24</v>
      </c>
      <c r="I8206" t="s">
        <v>25</v>
      </c>
      <c r="J8206" t="s">
        <v>5447</v>
      </c>
      <c r="K8206" t="s">
        <v>2761</v>
      </c>
      <c r="L8206" t="s">
        <v>11299</v>
      </c>
      <c r="M8206" t="s">
        <v>86</v>
      </c>
      <c r="N8206">
        <f t="shared" si="896"/>
        <v>0</v>
      </c>
      <c r="O8206" t="str">
        <f t="shared" si="897"/>
        <v>No</v>
      </c>
      <c r="P8206">
        <f t="shared" si="898"/>
        <v>0</v>
      </c>
      <c r="Q8206">
        <f t="shared" si="899"/>
        <v>4813937689</v>
      </c>
      <c r="R8206">
        <f t="shared" si="900"/>
        <v>4.1933383153624479</v>
      </c>
      <c r="S8206" t="str">
        <f t="shared" si="901"/>
        <v>Acceptable</v>
      </c>
      <c r="T8206">
        <f>ROUNDUP(C8206,0)</f>
        <v>4</v>
      </c>
      <c r="U8206">
        <f>ROUNDDOWN(C8206,0)</f>
        <v>3</v>
      </c>
      <c r="V8206">
        <f>RIGHT(K8206,2)+2000</f>
        <v>2017</v>
      </c>
      <c r="W8206" t="str">
        <f>INDEX(_xlfn.TEXTSPLIT(K8206,"-"),1,2)</f>
        <v>Dec</v>
      </c>
      <c r="X8206" t="str">
        <f>INDEX(_xlfn.TEXTSPLIT(K8206,"-"),1,1)</f>
        <v>22</v>
      </c>
      <c r="Y8206">
        <f>INDEX(months!B:B,MATCH(Sheet1!W8206,months!A:A,0))</f>
        <v>12</v>
      </c>
      <c r="Z8206">
        <f t="shared" si="902"/>
        <v>43091</v>
      </c>
    </row>
    <row r="8207" spans="1:26" x14ac:dyDescent="0.2">
      <c r="A8207" t="s">
        <v>11300</v>
      </c>
      <c r="B8207" t="s">
        <v>4612</v>
      </c>
      <c r="C8207">
        <v>4.3</v>
      </c>
      <c r="D8207">
        <v>31</v>
      </c>
      <c r="E8207" t="s">
        <v>11301</v>
      </c>
      <c r="F8207" t="s">
        <v>101</v>
      </c>
      <c r="G8207" t="s">
        <v>23</v>
      </c>
      <c r="H8207" t="s">
        <v>24</v>
      </c>
      <c r="I8207" t="s">
        <v>25</v>
      </c>
      <c r="J8207" t="s">
        <v>4613</v>
      </c>
      <c r="K8207" t="s">
        <v>8461</v>
      </c>
      <c r="L8207" t="s">
        <v>59</v>
      </c>
      <c r="M8207" t="s">
        <v>29</v>
      </c>
      <c r="N8207">
        <f t="shared" si="896"/>
        <v>0</v>
      </c>
      <c r="O8207" t="str">
        <f t="shared" si="897"/>
        <v>No</v>
      </c>
      <c r="P8207">
        <f t="shared" si="898"/>
        <v>0</v>
      </c>
      <c r="Q8207">
        <f t="shared" si="899"/>
        <v>4813937689</v>
      </c>
      <c r="R8207">
        <f t="shared" si="900"/>
        <v>4.1933383153624479</v>
      </c>
      <c r="S8207" t="str">
        <f t="shared" si="901"/>
        <v>Acceptable</v>
      </c>
      <c r="T8207">
        <f>ROUNDUP(C8207,0)</f>
        <v>5</v>
      </c>
      <c r="U8207">
        <f>ROUNDDOWN(C8207,0)</f>
        <v>4</v>
      </c>
      <c r="V8207">
        <f>RIGHT(K8207,2)+2000</f>
        <v>2016</v>
      </c>
      <c r="W8207" t="str">
        <f>INDEX(_xlfn.TEXTSPLIT(K8207,"-"),1,2)</f>
        <v>Dec</v>
      </c>
      <c r="X8207" t="str">
        <f>INDEX(_xlfn.TEXTSPLIT(K8207,"-"),1,1)</f>
        <v>12</v>
      </c>
      <c r="Y8207">
        <f>INDEX(months!B:B,MATCH(Sheet1!W8207,months!A:A,0))</f>
        <v>12</v>
      </c>
      <c r="Z8207">
        <f t="shared" si="902"/>
        <v>42716</v>
      </c>
    </row>
    <row r="8208" spans="1:26" x14ac:dyDescent="0.2">
      <c r="A8208" t="s">
        <v>11302</v>
      </c>
      <c r="B8208" t="s">
        <v>3070</v>
      </c>
      <c r="D8208">
        <v>10</v>
      </c>
      <c r="E8208" t="s">
        <v>392</v>
      </c>
      <c r="F8208" t="s">
        <v>775</v>
      </c>
      <c r="G8208" t="s">
        <v>23</v>
      </c>
      <c r="H8208" t="s">
        <v>24</v>
      </c>
      <c r="I8208" t="s">
        <v>44</v>
      </c>
      <c r="J8208" t="s">
        <v>1537</v>
      </c>
      <c r="K8208" t="s">
        <v>11303</v>
      </c>
      <c r="L8208" t="s">
        <v>236</v>
      </c>
      <c r="M8208" t="s">
        <v>47</v>
      </c>
      <c r="N8208">
        <f t="shared" si="896"/>
        <v>0</v>
      </c>
      <c r="O8208" t="str">
        <f t="shared" si="897"/>
        <v>No</v>
      </c>
      <c r="P8208">
        <f t="shared" si="898"/>
        <v>0</v>
      </c>
      <c r="Q8208">
        <f t="shared" si="899"/>
        <v>4813937689</v>
      </c>
      <c r="R8208">
        <f t="shared" si="900"/>
        <v>4.1933383153624479</v>
      </c>
      <c r="S8208" t="str">
        <f t="shared" si="901"/>
        <v>Acceptable</v>
      </c>
      <c r="T8208">
        <f>ROUNDUP(C8208,0)</f>
        <v>0</v>
      </c>
      <c r="U8208">
        <f>ROUNDDOWN(C8208,0)</f>
        <v>0</v>
      </c>
      <c r="V8208">
        <f>RIGHT(K8208,2)+2000</f>
        <v>2016</v>
      </c>
      <c r="W8208" t="str">
        <f>INDEX(_xlfn.TEXTSPLIT(K8208,"-"),1,2)</f>
        <v>Dec</v>
      </c>
      <c r="X8208" t="str">
        <f>INDEX(_xlfn.TEXTSPLIT(K8208,"-"),1,1)</f>
        <v>10</v>
      </c>
      <c r="Y8208">
        <f>INDEX(months!B:B,MATCH(Sheet1!W8208,months!A:A,0))</f>
        <v>12</v>
      </c>
      <c r="Z8208">
        <f t="shared" si="902"/>
        <v>42714</v>
      </c>
    </row>
    <row r="8209" spans="1:26" x14ac:dyDescent="0.2">
      <c r="A8209" t="s">
        <v>11304</v>
      </c>
      <c r="B8209" t="s">
        <v>4612</v>
      </c>
      <c r="C8209">
        <v>3.9</v>
      </c>
      <c r="D8209">
        <v>203</v>
      </c>
      <c r="E8209" t="s">
        <v>532</v>
      </c>
      <c r="F8209" t="s">
        <v>22</v>
      </c>
      <c r="G8209" t="s">
        <v>23</v>
      </c>
      <c r="H8209" t="s">
        <v>24</v>
      </c>
      <c r="I8209" t="s">
        <v>25</v>
      </c>
      <c r="J8209" t="s">
        <v>4613</v>
      </c>
      <c r="K8209" t="s">
        <v>4209</v>
      </c>
      <c r="L8209" t="s">
        <v>720</v>
      </c>
      <c r="M8209" t="s">
        <v>72</v>
      </c>
      <c r="N8209">
        <f t="shared" si="896"/>
        <v>0</v>
      </c>
      <c r="O8209" t="str">
        <f t="shared" si="897"/>
        <v>No</v>
      </c>
      <c r="P8209">
        <f t="shared" si="898"/>
        <v>0</v>
      </c>
      <c r="Q8209">
        <f t="shared" si="899"/>
        <v>4813937689</v>
      </c>
      <c r="R8209">
        <f t="shared" si="900"/>
        <v>4.1933383153624479</v>
      </c>
      <c r="S8209" t="str">
        <f t="shared" si="901"/>
        <v>Acceptable</v>
      </c>
      <c r="T8209">
        <f>ROUNDUP(C8209,0)</f>
        <v>4</v>
      </c>
      <c r="U8209">
        <f>ROUNDDOWN(C8209,0)</f>
        <v>3</v>
      </c>
      <c r="V8209">
        <f>RIGHT(K8209,2)+2000</f>
        <v>2017</v>
      </c>
      <c r="W8209" t="str">
        <f>INDEX(_xlfn.TEXTSPLIT(K8209,"-"),1,2)</f>
        <v>Mar</v>
      </c>
      <c r="X8209" t="str">
        <f>INDEX(_xlfn.TEXTSPLIT(K8209,"-"),1,1)</f>
        <v>3</v>
      </c>
      <c r="Y8209">
        <f>INDEX(months!B:B,MATCH(Sheet1!W8209,months!A:A,0))</f>
        <v>3</v>
      </c>
      <c r="Z8209">
        <f t="shared" si="902"/>
        <v>42797</v>
      </c>
    </row>
    <row r="8210" spans="1:26" x14ac:dyDescent="0.2">
      <c r="A8210" t="s">
        <v>11305</v>
      </c>
      <c r="B8210" t="s">
        <v>4612</v>
      </c>
      <c r="C8210">
        <v>4.3</v>
      </c>
      <c r="D8210">
        <v>824</v>
      </c>
      <c r="E8210" t="s">
        <v>49</v>
      </c>
      <c r="F8210" t="s">
        <v>22</v>
      </c>
      <c r="G8210" t="s">
        <v>23</v>
      </c>
      <c r="H8210" t="s">
        <v>24</v>
      </c>
      <c r="I8210" t="s">
        <v>25</v>
      </c>
      <c r="J8210" t="s">
        <v>4613</v>
      </c>
      <c r="K8210" t="s">
        <v>3317</v>
      </c>
      <c r="L8210" t="s">
        <v>236</v>
      </c>
      <c r="M8210" t="s">
        <v>81</v>
      </c>
      <c r="N8210">
        <f t="shared" si="896"/>
        <v>0</v>
      </c>
      <c r="O8210" t="str">
        <f t="shared" si="897"/>
        <v>No</v>
      </c>
      <c r="P8210">
        <f t="shared" si="898"/>
        <v>0</v>
      </c>
      <c r="Q8210">
        <f t="shared" si="899"/>
        <v>4813937689</v>
      </c>
      <c r="R8210">
        <f t="shared" si="900"/>
        <v>4.1933383153624479</v>
      </c>
      <c r="S8210" t="str">
        <f t="shared" si="901"/>
        <v>Acceptable</v>
      </c>
      <c r="T8210">
        <f>ROUNDUP(C8210,0)</f>
        <v>5</v>
      </c>
      <c r="U8210">
        <f>ROUNDDOWN(C8210,0)</f>
        <v>4</v>
      </c>
      <c r="V8210">
        <f>RIGHT(K8210,2)+2000</f>
        <v>2017</v>
      </c>
      <c r="W8210" t="str">
        <f>INDEX(_xlfn.TEXTSPLIT(K8210,"-"),1,2)</f>
        <v>Dec</v>
      </c>
      <c r="X8210" t="str">
        <f>INDEX(_xlfn.TEXTSPLIT(K8210,"-"),1,1)</f>
        <v>13</v>
      </c>
      <c r="Y8210">
        <f>INDEX(months!B:B,MATCH(Sheet1!W8210,months!A:A,0))</f>
        <v>12</v>
      </c>
      <c r="Z8210">
        <f t="shared" si="902"/>
        <v>43082</v>
      </c>
    </row>
    <row r="8211" spans="1:26" x14ac:dyDescent="0.2">
      <c r="A8211" t="s">
        <v>11306</v>
      </c>
      <c r="B8211" t="s">
        <v>5319</v>
      </c>
      <c r="D8211">
        <v>145</v>
      </c>
      <c r="E8211" t="s">
        <v>271</v>
      </c>
      <c r="F8211" t="s">
        <v>22</v>
      </c>
      <c r="G8211" t="s">
        <v>23</v>
      </c>
      <c r="H8211" t="s">
        <v>24</v>
      </c>
      <c r="I8211" t="s">
        <v>25</v>
      </c>
      <c r="J8211" t="s">
        <v>5320</v>
      </c>
      <c r="K8211" t="s">
        <v>10451</v>
      </c>
      <c r="L8211" t="s">
        <v>1165</v>
      </c>
      <c r="M8211" t="s">
        <v>86</v>
      </c>
      <c r="N8211">
        <f t="shared" si="896"/>
        <v>0</v>
      </c>
      <c r="O8211" t="str">
        <f t="shared" si="897"/>
        <v>No</v>
      </c>
      <c r="P8211">
        <f t="shared" si="898"/>
        <v>0</v>
      </c>
      <c r="Q8211">
        <f t="shared" si="899"/>
        <v>4813937689</v>
      </c>
      <c r="R8211">
        <f t="shared" si="900"/>
        <v>4.1933383153624479</v>
      </c>
      <c r="S8211" t="str">
        <f t="shared" si="901"/>
        <v>Acceptable</v>
      </c>
      <c r="T8211">
        <f>ROUNDUP(C8211,0)</f>
        <v>0</v>
      </c>
      <c r="U8211">
        <f>ROUNDDOWN(C8211,0)</f>
        <v>0</v>
      </c>
      <c r="V8211">
        <f>RIGHT(K8211,2)+2000</f>
        <v>2016</v>
      </c>
      <c r="W8211" t="str">
        <f>INDEX(_xlfn.TEXTSPLIT(K8211,"-"),1,2)</f>
        <v>Feb</v>
      </c>
      <c r="X8211" t="str">
        <f>INDEX(_xlfn.TEXTSPLIT(K8211,"-"),1,1)</f>
        <v>26</v>
      </c>
      <c r="Y8211">
        <f>INDEX(months!B:B,MATCH(Sheet1!W8211,months!A:A,0))</f>
        <v>2</v>
      </c>
      <c r="Z8211">
        <f t="shared" si="902"/>
        <v>42426</v>
      </c>
    </row>
    <row r="8212" spans="1:26" x14ac:dyDescent="0.2">
      <c r="A8212" t="s">
        <v>11307</v>
      </c>
      <c r="B8212" t="s">
        <v>4612</v>
      </c>
      <c r="D8212">
        <v>0</v>
      </c>
      <c r="E8212" t="s">
        <v>334</v>
      </c>
      <c r="F8212" t="s">
        <v>1010</v>
      </c>
      <c r="G8212" t="s">
        <v>23</v>
      </c>
      <c r="H8212" t="s">
        <v>24</v>
      </c>
      <c r="I8212" t="s">
        <v>25</v>
      </c>
      <c r="J8212" t="s">
        <v>4613</v>
      </c>
      <c r="K8212" t="s">
        <v>2317</v>
      </c>
      <c r="L8212" t="s">
        <v>8722</v>
      </c>
      <c r="M8212" t="s">
        <v>29</v>
      </c>
      <c r="N8212">
        <f t="shared" si="896"/>
        <v>0</v>
      </c>
      <c r="O8212" t="str">
        <f t="shared" si="897"/>
        <v>No</v>
      </c>
      <c r="P8212">
        <f t="shared" si="898"/>
        <v>0</v>
      </c>
      <c r="Q8212">
        <f t="shared" si="899"/>
        <v>4813937689</v>
      </c>
      <c r="R8212">
        <f t="shared" si="900"/>
        <v>4.1933383153624479</v>
      </c>
      <c r="S8212" t="str">
        <f t="shared" si="901"/>
        <v>Acceptable</v>
      </c>
      <c r="T8212">
        <f>ROUNDUP(C8212,0)</f>
        <v>0</v>
      </c>
      <c r="U8212">
        <f>ROUNDDOWN(C8212,0)</f>
        <v>0</v>
      </c>
      <c r="V8212">
        <f>RIGHT(K8212,2)+2000</f>
        <v>2017</v>
      </c>
      <c r="W8212" t="str">
        <f>INDEX(_xlfn.TEXTSPLIT(K8212,"-"),1,2)</f>
        <v>Mar</v>
      </c>
      <c r="X8212" t="str">
        <f>INDEX(_xlfn.TEXTSPLIT(K8212,"-"),1,1)</f>
        <v>11</v>
      </c>
      <c r="Y8212">
        <f>INDEX(months!B:B,MATCH(Sheet1!W8212,months!A:A,0))</f>
        <v>3</v>
      </c>
      <c r="Z8212">
        <f t="shared" si="902"/>
        <v>42805</v>
      </c>
    </row>
    <row r="8213" spans="1:26" x14ac:dyDescent="0.2">
      <c r="A8213" t="s">
        <v>11308</v>
      </c>
      <c r="B8213" t="s">
        <v>4950</v>
      </c>
      <c r="C8213">
        <v>3.1</v>
      </c>
      <c r="D8213">
        <v>19</v>
      </c>
      <c r="E8213" t="s">
        <v>336</v>
      </c>
      <c r="F8213" t="s">
        <v>1199</v>
      </c>
      <c r="G8213" t="s">
        <v>649</v>
      </c>
      <c r="H8213" t="s">
        <v>5767</v>
      </c>
      <c r="I8213" t="s">
        <v>25</v>
      </c>
      <c r="J8213" t="s">
        <v>4951</v>
      </c>
      <c r="K8213" t="s">
        <v>2532</v>
      </c>
      <c r="L8213" t="s">
        <v>141</v>
      </c>
      <c r="M8213" t="s">
        <v>86</v>
      </c>
      <c r="N8213">
        <f t="shared" si="896"/>
        <v>0</v>
      </c>
      <c r="O8213" t="str">
        <f t="shared" si="897"/>
        <v>No</v>
      </c>
      <c r="P8213">
        <f t="shared" si="898"/>
        <v>0</v>
      </c>
      <c r="Q8213">
        <f t="shared" si="899"/>
        <v>4813937689</v>
      </c>
      <c r="R8213">
        <f t="shared" si="900"/>
        <v>4.1933383153624479</v>
      </c>
      <c r="S8213" t="str">
        <f t="shared" si="901"/>
        <v>Acceptable</v>
      </c>
      <c r="T8213">
        <f>ROUNDUP(C8213,0)</f>
        <v>4</v>
      </c>
      <c r="U8213">
        <f>ROUNDDOWN(C8213,0)</f>
        <v>3</v>
      </c>
      <c r="V8213">
        <f>RIGHT(K8213,2)+2000</f>
        <v>2016</v>
      </c>
      <c r="W8213" t="str">
        <f>INDEX(_xlfn.TEXTSPLIT(K8213,"-"),1,2)</f>
        <v>Nov</v>
      </c>
      <c r="X8213" t="str">
        <f>INDEX(_xlfn.TEXTSPLIT(K8213,"-"),1,1)</f>
        <v>3</v>
      </c>
      <c r="Y8213">
        <f>INDEX(months!B:B,MATCH(Sheet1!W8213,months!A:A,0))</f>
        <v>11</v>
      </c>
      <c r="Z8213">
        <f t="shared" si="902"/>
        <v>42677</v>
      </c>
    </row>
    <row r="8214" spans="1:26" x14ac:dyDescent="0.2">
      <c r="A8214" t="s">
        <v>11309</v>
      </c>
      <c r="B8214" t="s">
        <v>4612</v>
      </c>
      <c r="C8214">
        <v>4.4000000000000004</v>
      </c>
      <c r="D8214">
        <v>9</v>
      </c>
      <c r="E8214" t="s">
        <v>69</v>
      </c>
      <c r="F8214" t="s">
        <v>1005</v>
      </c>
      <c r="G8214" t="s">
        <v>649</v>
      </c>
      <c r="H8214" t="s">
        <v>1011</v>
      </c>
      <c r="I8214" t="s">
        <v>25</v>
      </c>
      <c r="J8214" t="s">
        <v>4613</v>
      </c>
      <c r="K8214" t="s">
        <v>1807</v>
      </c>
      <c r="L8214" t="s">
        <v>11310</v>
      </c>
      <c r="M8214" t="s">
        <v>587</v>
      </c>
      <c r="N8214">
        <f t="shared" si="896"/>
        <v>0</v>
      </c>
      <c r="O8214" t="str">
        <f t="shared" si="897"/>
        <v>No</v>
      </c>
      <c r="P8214">
        <f t="shared" si="898"/>
        <v>0</v>
      </c>
      <c r="Q8214">
        <f t="shared" si="899"/>
        <v>4813937689</v>
      </c>
      <c r="R8214">
        <f t="shared" si="900"/>
        <v>4.1933383153624479</v>
      </c>
      <c r="S8214" t="str">
        <f t="shared" si="901"/>
        <v>Acceptable</v>
      </c>
      <c r="T8214">
        <f>ROUNDUP(C8214,0)</f>
        <v>5</v>
      </c>
      <c r="U8214">
        <f>ROUNDDOWN(C8214,0)</f>
        <v>4</v>
      </c>
      <c r="V8214">
        <f>RIGHT(K8214,2)+2000</f>
        <v>2018</v>
      </c>
      <c r="W8214" t="str">
        <f>INDEX(_xlfn.TEXTSPLIT(K8214,"-"),1,2)</f>
        <v>May</v>
      </c>
      <c r="X8214" t="str">
        <f>INDEX(_xlfn.TEXTSPLIT(K8214,"-"),1,1)</f>
        <v>3</v>
      </c>
      <c r="Y8214">
        <f>INDEX(months!B:B,MATCH(Sheet1!W8214,months!A:A,0))</f>
        <v>5</v>
      </c>
      <c r="Z8214">
        <f t="shared" si="902"/>
        <v>43223</v>
      </c>
    </row>
    <row r="8215" spans="1:26" x14ac:dyDescent="0.2">
      <c r="A8215" t="s">
        <v>11311</v>
      </c>
      <c r="B8215" t="s">
        <v>3070</v>
      </c>
      <c r="C8215">
        <v>3.7</v>
      </c>
      <c r="D8215">
        <v>6514</v>
      </c>
      <c r="E8215" t="s">
        <v>1616</v>
      </c>
      <c r="F8215" t="s">
        <v>32</v>
      </c>
      <c r="G8215" t="s">
        <v>23</v>
      </c>
      <c r="H8215" t="s">
        <v>24</v>
      </c>
      <c r="I8215" t="s">
        <v>25</v>
      </c>
      <c r="J8215" t="s">
        <v>2804</v>
      </c>
      <c r="K8215" t="s">
        <v>746</v>
      </c>
      <c r="L8215" t="s">
        <v>2626</v>
      </c>
      <c r="M8215" t="s">
        <v>72</v>
      </c>
      <c r="N8215">
        <f t="shared" si="896"/>
        <v>0</v>
      </c>
      <c r="O8215" t="str">
        <f t="shared" si="897"/>
        <v>No</v>
      </c>
      <c r="P8215">
        <f t="shared" si="898"/>
        <v>0</v>
      </c>
      <c r="Q8215">
        <f t="shared" si="899"/>
        <v>4813937689</v>
      </c>
      <c r="R8215">
        <f t="shared" si="900"/>
        <v>4.1933383153624479</v>
      </c>
      <c r="S8215" t="str">
        <f t="shared" si="901"/>
        <v>Acceptable</v>
      </c>
      <c r="T8215">
        <f>ROUNDUP(C8215,0)</f>
        <v>4</v>
      </c>
      <c r="U8215">
        <f>ROUNDDOWN(C8215,0)</f>
        <v>3</v>
      </c>
      <c r="V8215">
        <f>RIGHT(K8215,2)+2000</f>
        <v>2018</v>
      </c>
      <c r="W8215" t="str">
        <f>INDEX(_xlfn.TEXTSPLIT(K8215,"-"),1,2)</f>
        <v>May</v>
      </c>
      <c r="X8215" t="str">
        <f>INDEX(_xlfn.TEXTSPLIT(K8215,"-"),1,1)</f>
        <v>23</v>
      </c>
      <c r="Y8215">
        <f>INDEX(months!B:B,MATCH(Sheet1!W8215,months!A:A,0))</f>
        <v>5</v>
      </c>
      <c r="Z8215">
        <f t="shared" si="902"/>
        <v>43243</v>
      </c>
    </row>
    <row r="8216" spans="1:26" x14ac:dyDescent="0.2">
      <c r="A8216" t="s">
        <v>11312</v>
      </c>
      <c r="B8216" t="s">
        <v>3070</v>
      </c>
      <c r="C8216">
        <v>4.5999999999999996</v>
      </c>
      <c r="D8216">
        <v>37</v>
      </c>
      <c r="E8216" t="s">
        <v>756</v>
      </c>
      <c r="F8216" t="s">
        <v>775</v>
      </c>
      <c r="G8216" t="s">
        <v>23</v>
      </c>
      <c r="H8216" t="s">
        <v>24</v>
      </c>
      <c r="I8216" t="s">
        <v>25</v>
      </c>
      <c r="J8216" t="s">
        <v>1303</v>
      </c>
      <c r="K8216" t="s">
        <v>11313</v>
      </c>
      <c r="L8216" t="s">
        <v>358</v>
      </c>
      <c r="M8216" t="s">
        <v>237</v>
      </c>
      <c r="N8216">
        <f t="shared" si="896"/>
        <v>0</v>
      </c>
      <c r="O8216" t="str">
        <f t="shared" si="897"/>
        <v>No</v>
      </c>
      <c r="P8216">
        <f t="shared" si="898"/>
        <v>0</v>
      </c>
      <c r="Q8216">
        <f t="shared" si="899"/>
        <v>4813937689</v>
      </c>
      <c r="R8216">
        <f t="shared" si="900"/>
        <v>4.1933383153624479</v>
      </c>
      <c r="S8216" t="str">
        <f t="shared" si="901"/>
        <v>Acceptable</v>
      </c>
      <c r="T8216">
        <f>ROUNDUP(C8216,0)</f>
        <v>5</v>
      </c>
      <c r="U8216">
        <f>ROUNDDOWN(C8216,0)</f>
        <v>4</v>
      </c>
      <c r="V8216">
        <f>RIGHT(K8216,2)+2000</f>
        <v>2014</v>
      </c>
      <c r="W8216" t="str">
        <f>INDEX(_xlfn.TEXTSPLIT(K8216,"-"),1,2)</f>
        <v>Jun</v>
      </c>
      <c r="X8216" t="str">
        <f>INDEX(_xlfn.TEXTSPLIT(K8216,"-"),1,1)</f>
        <v>17</v>
      </c>
      <c r="Y8216">
        <f>INDEX(months!B:B,MATCH(Sheet1!W8216,months!A:A,0))</f>
        <v>6</v>
      </c>
      <c r="Z8216">
        <f t="shared" si="902"/>
        <v>41807</v>
      </c>
    </row>
    <row r="8217" spans="1:26" x14ac:dyDescent="0.2">
      <c r="A8217" t="s">
        <v>11314</v>
      </c>
      <c r="B8217" t="s">
        <v>4612</v>
      </c>
      <c r="C8217">
        <v>4.5999999999999996</v>
      </c>
      <c r="D8217">
        <v>154</v>
      </c>
      <c r="E8217" t="s">
        <v>815</v>
      </c>
      <c r="F8217" t="s">
        <v>22</v>
      </c>
      <c r="G8217" t="s">
        <v>23</v>
      </c>
      <c r="H8217" t="s">
        <v>24</v>
      </c>
      <c r="I8217" t="s">
        <v>25</v>
      </c>
      <c r="J8217" t="s">
        <v>4613</v>
      </c>
      <c r="K8217" t="s">
        <v>216</v>
      </c>
      <c r="L8217" t="s">
        <v>53</v>
      </c>
      <c r="M8217" t="s">
        <v>54</v>
      </c>
      <c r="N8217">
        <f t="shared" si="896"/>
        <v>0</v>
      </c>
      <c r="O8217" t="str">
        <f t="shared" si="897"/>
        <v>No</v>
      </c>
      <c r="P8217">
        <f t="shared" si="898"/>
        <v>0</v>
      </c>
      <c r="Q8217">
        <f t="shared" si="899"/>
        <v>4813937689</v>
      </c>
      <c r="R8217">
        <f t="shared" si="900"/>
        <v>4.1933383153624479</v>
      </c>
      <c r="S8217" t="str">
        <f t="shared" si="901"/>
        <v>Acceptable</v>
      </c>
      <c r="T8217">
        <f>ROUNDUP(C8217,0)</f>
        <v>5</v>
      </c>
      <c r="U8217">
        <f>ROUNDDOWN(C8217,0)</f>
        <v>4</v>
      </c>
      <c r="V8217">
        <f>RIGHT(K8217,2)+2000</f>
        <v>2018</v>
      </c>
      <c r="W8217" t="str">
        <f>INDEX(_xlfn.TEXTSPLIT(K8217,"-"),1,2)</f>
        <v>Jul</v>
      </c>
      <c r="X8217" t="str">
        <f>INDEX(_xlfn.TEXTSPLIT(K8217,"-"),1,1)</f>
        <v>26</v>
      </c>
      <c r="Y8217">
        <f>INDEX(months!B:B,MATCH(Sheet1!W8217,months!A:A,0))</f>
        <v>7</v>
      </c>
      <c r="Z8217">
        <f t="shared" si="902"/>
        <v>43307</v>
      </c>
    </row>
    <row r="8218" spans="1:26" x14ac:dyDescent="0.2">
      <c r="A8218" t="s">
        <v>11315</v>
      </c>
      <c r="B8218" t="s">
        <v>4612</v>
      </c>
      <c r="C8218">
        <v>2.7</v>
      </c>
      <c r="D8218">
        <v>7</v>
      </c>
      <c r="E8218" t="s">
        <v>155</v>
      </c>
      <c r="F8218" t="s">
        <v>1199</v>
      </c>
      <c r="G8218" t="s">
        <v>23</v>
      </c>
      <c r="H8218" t="s">
        <v>24</v>
      </c>
      <c r="I8218" t="s">
        <v>25</v>
      </c>
      <c r="J8218" t="s">
        <v>4613</v>
      </c>
      <c r="K8218" t="s">
        <v>11316</v>
      </c>
      <c r="L8218" t="s">
        <v>1283</v>
      </c>
      <c r="M8218" t="s">
        <v>54</v>
      </c>
      <c r="N8218">
        <f t="shared" si="896"/>
        <v>0</v>
      </c>
      <c r="O8218" t="str">
        <f t="shared" si="897"/>
        <v>No</v>
      </c>
      <c r="P8218">
        <f t="shared" si="898"/>
        <v>0</v>
      </c>
      <c r="Q8218">
        <f t="shared" si="899"/>
        <v>4813937689</v>
      </c>
      <c r="R8218">
        <f t="shared" si="900"/>
        <v>4.1933383153624479</v>
      </c>
      <c r="S8218" t="str">
        <f t="shared" si="901"/>
        <v>Acceptable</v>
      </c>
      <c r="T8218">
        <f>ROUNDUP(C8218,0)</f>
        <v>3</v>
      </c>
      <c r="U8218">
        <f>ROUNDDOWN(C8218,0)</f>
        <v>2</v>
      </c>
      <c r="V8218">
        <f>RIGHT(K8218,2)+2000</f>
        <v>2017</v>
      </c>
      <c r="W8218" t="str">
        <f>INDEX(_xlfn.TEXTSPLIT(K8218,"-"),1,2)</f>
        <v>Jun</v>
      </c>
      <c r="X8218" t="str">
        <f>INDEX(_xlfn.TEXTSPLIT(K8218,"-"),1,1)</f>
        <v>19</v>
      </c>
      <c r="Y8218">
        <f>INDEX(months!B:B,MATCH(Sheet1!W8218,months!A:A,0))</f>
        <v>6</v>
      </c>
      <c r="Z8218">
        <f t="shared" si="902"/>
        <v>42905</v>
      </c>
    </row>
    <row r="8219" spans="1:26" x14ac:dyDescent="0.2">
      <c r="A8219" t="s">
        <v>11317</v>
      </c>
      <c r="B8219" t="s">
        <v>4457</v>
      </c>
      <c r="D8219">
        <v>4</v>
      </c>
      <c r="E8219" t="s">
        <v>205</v>
      </c>
      <c r="F8219" t="s">
        <v>1199</v>
      </c>
      <c r="G8219" t="s">
        <v>23</v>
      </c>
      <c r="H8219" t="s">
        <v>24</v>
      </c>
      <c r="I8219" t="s">
        <v>25</v>
      </c>
      <c r="J8219" t="s">
        <v>4458</v>
      </c>
      <c r="K8219" t="s">
        <v>5944</v>
      </c>
      <c r="L8219" t="s">
        <v>59</v>
      </c>
      <c r="M8219" t="s">
        <v>86</v>
      </c>
      <c r="N8219">
        <f t="shared" si="896"/>
        <v>0</v>
      </c>
      <c r="O8219" t="str">
        <f t="shared" si="897"/>
        <v>No</v>
      </c>
      <c r="P8219">
        <f t="shared" si="898"/>
        <v>0</v>
      </c>
      <c r="Q8219">
        <f t="shared" si="899"/>
        <v>4813937689</v>
      </c>
      <c r="R8219">
        <f t="shared" si="900"/>
        <v>4.1933383153624479</v>
      </c>
      <c r="S8219" t="str">
        <f t="shared" si="901"/>
        <v>Acceptable</v>
      </c>
      <c r="T8219">
        <f>ROUNDUP(C8219,0)</f>
        <v>0</v>
      </c>
      <c r="U8219">
        <f>ROUNDDOWN(C8219,0)</f>
        <v>0</v>
      </c>
      <c r="V8219">
        <f>RIGHT(K8219,2)+2000</f>
        <v>2017</v>
      </c>
      <c r="W8219" t="str">
        <f>INDEX(_xlfn.TEXTSPLIT(K8219,"-"),1,2)</f>
        <v>Dec</v>
      </c>
      <c r="X8219" t="str">
        <f>INDEX(_xlfn.TEXTSPLIT(K8219,"-"),1,1)</f>
        <v>19</v>
      </c>
      <c r="Y8219">
        <f>INDEX(months!B:B,MATCH(Sheet1!W8219,months!A:A,0))</f>
        <v>12</v>
      </c>
      <c r="Z8219">
        <f t="shared" si="902"/>
        <v>43088</v>
      </c>
    </row>
    <row r="8220" spans="1:26" x14ac:dyDescent="0.2">
      <c r="A8220" t="s">
        <v>11318</v>
      </c>
      <c r="B8220" t="s">
        <v>4950</v>
      </c>
      <c r="D8220">
        <v>3</v>
      </c>
      <c r="E8220" t="s">
        <v>11319</v>
      </c>
      <c r="F8220" t="s">
        <v>775</v>
      </c>
      <c r="G8220" t="s">
        <v>23</v>
      </c>
      <c r="H8220" t="s">
        <v>24</v>
      </c>
      <c r="I8220" t="s">
        <v>25</v>
      </c>
      <c r="J8220" t="s">
        <v>4951</v>
      </c>
      <c r="K8220" t="s">
        <v>11320</v>
      </c>
      <c r="L8220" t="s">
        <v>35</v>
      </c>
      <c r="M8220" t="s">
        <v>4266</v>
      </c>
      <c r="N8220">
        <f t="shared" si="896"/>
        <v>0</v>
      </c>
      <c r="O8220" t="str">
        <f t="shared" si="897"/>
        <v>No</v>
      </c>
      <c r="P8220">
        <f t="shared" si="898"/>
        <v>0</v>
      </c>
      <c r="Q8220">
        <f t="shared" si="899"/>
        <v>4813937689</v>
      </c>
      <c r="R8220">
        <f t="shared" si="900"/>
        <v>4.1933383153624479</v>
      </c>
      <c r="S8220" t="str">
        <f t="shared" si="901"/>
        <v>Acceptable</v>
      </c>
      <c r="T8220">
        <f>ROUNDUP(C8220,0)</f>
        <v>0</v>
      </c>
      <c r="U8220">
        <f>ROUNDDOWN(C8220,0)</f>
        <v>0</v>
      </c>
      <c r="V8220">
        <f>RIGHT(K8220,2)+2000</f>
        <v>2014</v>
      </c>
      <c r="W8220" t="str">
        <f>INDEX(_xlfn.TEXTSPLIT(K8220,"-"),1,2)</f>
        <v>Jan</v>
      </c>
      <c r="X8220" t="str">
        <f>INDEX(_xlfn.TEXTSPLIT(K8220,"-"),1,1)</f>
        <v>21</v>
      </c>
      <c r="Y8220">
        <f>INDEX(months!B:B,MATCH(Sheet1!W8220,months!A:A,0))</f>
        <v>1</v>
      </c>
      <c r="Z8220">
        <f t="shared" si="902"/>
        <v>41660</v>
      </c>
    </row>
    <row r="8221" spans="1:26" x14ac:dyDescent="0.2">
      <c r="A8221" t="s">
        <v>11321</v>
      </c>
      <c r="B8221" t="s">
        <v>447</v>
      </c>
      <c r="C8221">
        <v>4.0999999999999996</v>
      </c>
      <c r="D8221">
        <v>70</v>
      </c>
      <c r="E8221" t="s">
        <v>525</v>
      </c>
      <c r="F8221" t="s">
        <v>1199</v>
      </c>
      <c r="G8221" t="s">
        <v>649</v>
      </c>
      <c r="H8221" t="s">
        <v>3310</v>
      </c>
      <c r="I8221" t="s">
        <v>25</v>
      </c>
      <c r="J8221" t="s">
        <v>449</v>
      </c>
      <c r="K8221" t="s">
        <v>11322</v>
      </c>
      <c r="L8221" t="s">
        <v>180</v>
      </c>
      <c r="M8221" t="s">
        <v>514</v>
      </c>
      <c r="N8221">
        <f t="shared" si="896"/>
        <v>0</v>
      </c>
      <c r="O8221" t="str">
        <f t="shared" si="897"/>
        <v>No</v>
      </c>
      <c r="P8221">
        <f t="shared" si="898"/>
        <v>0</v>
      </c>
      <c r="Q8221">
        <f t="shared" si="899"/>
        <v>4813937689</v>
      </c>
      <c r="R8221">
        <f t="shared" si="900"/>
        <v>4.1933383153624479</v>
      </c>
      <c r="S8221" t="str">
        <f t="shared" si="901"/>
        <v>Acceptable</v>
      </c>
      <c r="T8221">
        <f>ROUNDUP(C8221,0)</f>
        <v>5</v>
      </c>
      <c r="U8221">
        <f>ROUNDDOWN(C8221,0)</f>
        <v>4</v>
      </c>
      <c r="V8221">
        <f>RIGHT(K8221,2)+2000</f>
        <v>2013</v>
      </c>
      <c r="W8221" t="str">
        <f>INDEX(_xlfn.TEXTSPLIT(K8221,"-"),1,2)</f>
        <v>Aug</v>
      </c>
      <c r="X8221" t="str">
        <f>INDEX(_xlfn.TEXTSPLIT(K8221,"-"),1,1)</f>
        <v>30</v>
      </c>
      <c r="Y8221">
        <f>INDEX(months!B:B,MATCH(Sheet1!W8221,months!A:A,0))</f>
        <v>8</v>
      </c>
      <c r="Z8221">
        <f t="shared" si="902"/>
        <v>41516</v>
      </c>
    </row>
    <row r="8222" spans="1:26" x14ac:dyDescent="0.2">
      <c r="A8222" t="s">
        <v>11323</v>
      </c>
      <c r="B8222" t="s">
        <v>447</v>
      </c>
      <c r="C8222">
        <v>4.2</v>
      </c>
      <c r="D8222">
        <v>459</v>
      </c>
      <c r="E8222" t="s">
        <v>159</v>
      </c>
      <c r="F8222" t="s">
        <v>22</v>
      </c>
      <c r="G8222" t="s">
        <v>23</v>
      </c>
      <c r="H8222" t="s">
        <v>24</v>
      </c>
      <c r="I8222" t="s">
        <v>25</v>
      </c>
      <c r="J8222" t="s">
        <v>449</v>
      </c>
      <c r="K8222" t="s">
        <v>11324</v>
      </c>
      <c r="L8222" t="s">
        <v>157</v>
      </c>
      <c r="M8222" t="s">
        <v>86</v>
      </c>
      <c r="N8222">
        <f t="shared" si="896"/>
        <v>0</v>
      </c>
      <c r="O8222" t="str">
        <f t="shared" si="897"/>
        <v>No</v>
      </c>
      <c r="P8222">
        <f t="shared" si="898"/>
        <v>0</v>
      </c>
      <c r="Q8222">
        <f t="shared" si="899"/>
        <v>4813937689</v>
      </c>
      <c r="R8222">
        <f t="shared" si="900"/>
        <v>4.1933383153624479</v>
      </c>
      <c r="S8222" t="str">
        <f t="shared" si="901"/>
        <v>Acceptable</v>
      </c>
      <c r="T8222">
        <f>ROUNDUP(C8222,0)</f>
        <v>5</v>
      </c>
      <c r="U8222">
        <f>ROUNDDOWN(C8222,0)</f>
        <v>4</v>
      </c>
      <c r="V8222">
        <f>RIGHT(K8222,2)+2000</f>
        <v>2016</v>
      </c>
      <c r="W8222" t="str">
        <f>INDEX(_xlfn.TEXTSPLIT(K8222,"-"),1,2)</f>
        <v>Oct</v>
      </c>
      <c r="X8222" t="str">
        <f>INDEX(_xlfn.TEXTSPLIT(K8222,"-"),1,1)</f>
        <v>1</v>
      </c>
      <c r="Y8222">
        <f>INDEX(months!B:B,MATCH(Sheet1!W8222,months!A:A,0))</f>
        <v>10</v>
      </c>
      <c r="Z8222">
        <f t="shared" si="902"/>
        <v>42644</v>
      </c>
    </row>
    <row r="8223" spans="1:26" x14ac:dyDescent="0.2">
      <c r="A8223" t="s">
        <v>11325</v>
      </c>
      <c r="B8223" t="s">
        <v>5446</v>
      </c>
      <c r="C8223">
        <v>1.9</v>
      </c>
      <c r="D8223">
        <v>179</v>
      </c>
      <c r="E8223" t="s">
        <v>190</v>
      </c>
      <c r="F8223" t="s">
        <v>22</v>
      </c>
      <c r="G8223" t="s">
        <v>23</v>
      </c>
      <c r="H8223" t="s">
        <v>24</v>
      </c>
      <c r="I8223" t="s">
        <v>25</v>
      </c>
      <c r="J8223" t="s">
        <v>5447</v>
      </c>
      <c r="K8223" t="s">
        <v>1937</v>
      </c>
      <c r="L8223" t="s">
        <v>529</v>
      </c>
      <c r="M8223" t="s">
        <v>81</v>
      </c>
      <c r="N8223">
        <f t="shared" si="896"/>
        <v>0</v>
      </c>
      <c r="O8223" t="str">
        <f t="shared" si="897"/>
        <v>No</v>
      </c>
      <c r="P8223">
        <f t="shared" si="898"/>
        <v>0</v>
      </c>
      <c r="Q8223">
        <f t="shared" si="899"/>
        <v>4813937689</v>
      </c>
      <c r="R8223">
        <f t="shared" si="900"/>
        <v>4.1933383153624479</v>
      </c>
      <c r="S8223" t="str">
        <f t="shared" si="901"/>
        <v>Acceptable</v>
      </c>
      <c r="T8223">
        <f>ROUNDUP(C8223,0)</f>
        <v>2</v>
      </c>
      <c r="U8223">
        <f>ROUNDDOWN(C8223,0)</f>
        <v>1</v>
      </c>
      <c r="V8223">
        <f>RIGHT(K8223,2)+2000</f>
        <v>2018</v>
      </c>
      <c r="W8223" t="str">
        <f>INDEX(_xlfn.TEXTSPLIT(K8223,"-"),1,2)</f>
        <v>Mar</v>
      </c>
      <c r="X8223" t="str">
        <f>INDEX(_xlfn.TEXTSPLIT(K8223,"-"),1,1)</f>
        <v>13</v>
      </c>
      <c r="Y8223">
        <f>INDEX(months!B:B,MATCH(Sheet1!W8223,months!A:A,0))</f>
        <v>3</v>
      </c>
      <c r="Z8223">
        <f t="shared" si="902"/>
        <v>43172</v>
      </c>
    </row>
    <row r="8224" spans="1:26" x14ac:dyDescent="0.2">
      <c r="A8224" t="s">
        <v>11326</v>
      </c>
      <c r="B8224" t="s">
        <v>556</v>
      </c>
      <c r="C8224">
        <v>4.5999999999999996</v>
      </c>
      <c r="D8224">
        <v>17</v>
      </c>
      <c r="E8224" t="s">
        <v>182</v>
      </c>
      <c r="F8224" t="s">
        <v>775</v>
      </c>
      <c r="G8224" t="s">
        <v>23</v>
      </c>
      <c r="H8224" t="s">
        <v>24</v>
      </c>
      <c r="I8224" t="s">
        <v>25</v>
      </c>
      <c r="J8224" t="s">
        <v>557</v>
      </c>
      <c r="K8224" t="s">
        <v>3634</v>
      </c>
      <c r="L8224" t="s">
        <v>317</v>
      </c>
      <c r="M8224" t="s">
        <v>86</v>
      </c>
      <c r="N8224">
        <f t="shared" si="896"/>
        <v>0</v>
      </c>
      <c r="O8224" t="str">
        <f t="shared" si="897"/>
        <v>No</v>
      </c>
      <c r="P8224">
        <f t="shared" si="898"/>
        <v>0</v>
      </c>
      <c r="Q8224">
        <f t="shared" si="899"/>
        <v>4813937689</v>
      </c>
      <c r="R8224">
        <f t="shared" si="900"/>
        <v>4.1933383153624479</v>
      </c>
      <c r="S8224" t="str">
        <f t="shared" si="901"/>
        <v>Acceptable</v>
      </c>
      <c r="T8224">
        <f>ROUNDUP(C8224,0)</f>
        <v>5</v>
      </c>
      <c r="U8224">
        <f>ROUNDDOWN(C8224,0)</f>
        <v>4</v>
      </c>
      <c r="V8224">
        <f>RIGHT(K8224,2)+2000</f>
        <v>2017</v>
      </c>
      <c r="W8224" t="str">
        <f>INDEX(_xlfn.TEXTSPLIT(K8224,"-"),1,2)</f>
        <v>Dec</v>
      </c>
      <c r="X8224" t="str">
        <f>INDEX(_xlfn.TEXTSPLIT(K8224,"-"),1,1)</f>
        <v>8</v>
      </c>
      <c r="Y8224">
        <f>INDEX(months!B:B,MATCH(Sheet1!W8224,months!A:A,0))</f>
        <v>12</v>
      </c>
      <c r="Z8224">
        <f t="shared" si="902"/>
        <v>43077</v>
      </c>
    </row>
    <row r="8225" spans="1:26" x14ac:dyDescent="0.2">
      <c r="A8225" t="s">
        <v>11327</v>
      </c>
      <c r="B8225" t="s">
        <v>4457</v>
      </c>
      <c r="D8225">
        <v>1</v>
      </c>
      <c r="E8225" t="s">
        <v>190</v>
      </c>
      <c r="F8225" t="s">
        <v>775</v>
      </c>
      <c r="G8225" t="s">
        <v>23</v>
      </c>
      <c r="H8225" t="s">
        <v>24</v>
      </c>
      <c r="I8225" t="s">
        <v>25</v>
      </c>
      <c r="J8225" t="s">
        <v>4458</v>
      </c>
      <c r="K8225" t="s">
        <v>7355</v>
      </c>
      <c r="L8225" t="s">
        <v>1283</v>
      </c>
      <c r="M8225" t="s">
        <v>47</v>
      </c>
      <c r="N8225">
        <f t="shared" si="896"/>
        <v>0</v>
      </c>
      <c r="O8225" t="str">
        <f t="shared" si="897"/>
        <v>No</v>
      </c>
      <c r="P8225">
        <f t="shared" si="898"/>
        <v>0</v>
      </c>
      <c r="Q8225">
        <f t="shared" si="899"/>
        <v>4813937689</v>
      </c>
      <c r="R8225">
        <f t="shared" si="900"/>
        <v>4.1933383153624479</v>
      </c>
      <c r="S8225" t="str">
        <f t="shared" si="901"/>
        <v>Acceptable</v>
      </c>
      <c r="T8225">
        <f>ROUNDUP(C8225,0)</f>
        <v>0</v>
      </c>
      <c r="U8225">
        <f>ROUNDDOWN(C8225,0)</f>
        <v>0</v>
      </c>
      <c r="V8225">
        <f>RIGHT(K8225,2)+2000</f>
        <v>2017</v>
      </c>
      <c r="W8225" t="str">
        <f>INDEX(_xlfn.TEXTSPLIT(K8225,"-"),1,2)</f>
        <v>May</v>
      </c>
      <c r="X8225" t="str">
        <f>INDEX(_xlfn.TEXTSPLIT(K8225,"-"),1,1)</f>
        <v>4</v>
      </c>
      <c r="Y8225">
        <f>INDEX(months!B:B,MATCH(Sheet1!W8225,months!A:A,0))</f>
        <v>5</v>
      </c>
      <c r="Z8225">
        <f t="shared" si="902"/>
        <v>42859</v>
      </c>
    </row>
    <row r="8226" spans="1:26" x14ac:dyDescent="0.2">
      <c r="A8226" t="s">
        <v>11328</v>
      </c>
      <c r="B8226" t="s">
        <v>4612</v>
      </c>
      <c r="C8226">
        <v>4.2</v>
      </c>
      <c r="D8226">
        <v>265</v>
      </c>
      <c r="E8226" t="s">
        <v>46</v>
      </c>
      <c r="F8226" t="s">
        <v>22</v>
      </c>
      <c r="G8226" t="s">
        <v>23</v>
      </c>
      <c r="H8226" t="s">
        <v>24</v>
      </c>
      <c r="I8226" t="s">
        <v>25</v>
      </c>
      <c r="J8226" t="s">
        <v>4613</v>
      </c>
      <c r="K8226" t="s">
        <v>11329</v>
      </c>
      <c r="L8226" t="s">
        <v>246</v>
      </c>
      <c r="M8226" t="s">
        <v>86</v>
      </c>
      <c r="N8226">
        <f t="shared" si="896"/>
        <v>0</v>
      </c>
      <c r="O8226" t="str">
        <f t="shared" si="897"/>
        <v>No</v>
      </c>
      <c r="P8226">
        <f t="shared" si="898"/>
        <v>0</v>
      </c>
      <c r="Q8226">
        <f t="shared" si="899"/>
        <v>4813937689</v>
      </c>
      <c r="R8226">
        <f t="shared" si="900"/>
        <v>4.1933383153624479</v>
      </c>
      <c r="S8226" t="str">
        <f t="shared" si="901"/>
        <v>Acceptable</v>
      </c>
      <c r="T8226">
        <f>ROUNDUP(C8226,0)</f>
        <v>5</v>
      </c>
      <c r="U8226">
        <f>ROUNDDOWN(C8226,0)</f>
        <v>4</v>
      </c>
      <c r="V8226">
        <f>RIGHT(K8226,2)+2000</f>
        <v>2016</v>
      </c>
      <c r="W8226" t="str">
        <f>INDEX(_xlfn.TEXTSPLIT(K8226,"-"),1,2)</f>
        <v>May</v>
      </c>
      <c r="X8226" t="str">
        <f>INDEX(_xlfn.TEXTSPLIT(K8226,"-"),1,1)</f>
        <v>22</v>
      </c>
      <c r="Y8226">
        <f>INDEX(months!B:B,MATCH(Sheet1!W8226,months!A:A,0))</f>
        <v>5</v>
      </c>
      <c r="Z8226">
        <f t="shared" si="902"/>
        <v>42512</v>
      </c>
    </row>
    <row r="8227" spans="1:26" x14ac:dyDescent="0.2">
      <c r="A8227" t="s">
        <v>11330</v>
      </c>
      <c r="B8227" t="s">
        <v>4612</v>
      </c>
      <c r="D8227">
        <v>0</v>
      </c>
      <c r="E8227" t="s">
        <v>11331</v>
      </c>
      <c r="F8227" t="s">
        <v>1230</v>
      </c>
      <c r="G8227" t="s">
        <v>649</v>
      </c>
      <c r="H8227" t="s">
        <v>3310</v>
      </c>
      <c r="I8227" t="s">
        <v>25</v>
      </c>
      <c r="J8227" t="s">
        <v>4613</v>
      </c>
      <c r="K8227" t="s">
        <v>8907</v>
      </c>
      <c r="L8227" t="s">
        <v>1283</v>
      </c>
      <c r="M8227" t="s">
        <v>274</v>
      </c>
      <c r="N8227">
        <f t="shared" si="896"/>
        <v>0</v>
      </c>
      <c r="O8227" t="str">
        <f t="shared" si="897"/>
        <v>No</v>
      </c>
      <c r="P8227">
        <f t="shared" si="898"/>
        <v>0</v>
      </c>
      <c r="Q8227">
        <f t="shared" si="899"/>
        <v>4813937689</v>
      </c>
      <c r="R8227">
        <f t="shared" si="900"/>
        <v>4.1933383153624479</v>
      </c>
      <c r="S8227" t="str">
        <f t="shared" si="901"/>
        <v>Acceptable</v>
      </c>
      <c r="T8227">
        <f>ROUNDUP(C8227,0)</f>
        <v>0</v>
      </c>
      <c r="U8227">
        <f>ROUNDDOWN(C8227,0)</f>
        <v>0</v>
      </c>
      <c r="V8227">
        <f>RIGHT(K8227,2)+2000</f>
        <v>2016</v>
      </c>
      <c r="W8227" t="str">
        <f>INDEX(_xlfn.TEXTSPLIT(K8227,"-"),1,2)</f>
        <v>Feb</v>
      </c>
      <c r="X8227" t="str">
        <f>INDEX(_xlfn.TEXTSPLIT(K8227,"-"),1,1)</f>
        <v>3</v>
      </c>
      <c r="Y8227">
        <f>INDEX(months!B:B,MATCH(Sheet1!W8227,months!A:A,0))</f>
        <v>2</v>
      </c>
      <c r="Z8227">
        <f t="shared" si="902"/>
        <v>42403</v>
      </c>
    </row>
    <row r="8228" spans="1:26" x14ac:dyDescent="0.2">
      <c r="A8228" t="s">
        <v>11332</v>
      </c>
      <c r="B8228" t="s">
        <v>447</v>
      </c>
      <c r="C8228">
        <v>4.4000000000000004</v>
      </c>
      <c r="D8228">
        <v>121</v>
      </c>
      <c r="E8228" t="s">
        <v>37</v>
      </c>
      <c r="F8228" t="s">
        <v>22</v>
      </c>
      <c r="G8228" t="s">
        <v>23</v>
      </c>
      <c r="H8228" t="s">
        <v>24</v>
      </c>
      <c r="I8228" t="s">
        <v>25</v>
      </c>
      <c r="J8228" t="s">
        <v>449</v>
      </c>
      <c r="K8228" t="s">
        <v>7648</v>
      </c>
      <c r="L8228" t="s">
        <v>3139</v>
      </c>
      <c r="M8228" t="s">
        <v>81</v>
      </c>
      <c r="N8228">
        <f t="shared" si="896"/>
        <v>0</v>
      </c>
      <c r="O8228" t="str">
        <f t="shared" si="897"/>
        <v>No</v>
      </c>
      <c r="P8228">
        <f t="shared" si="898"/>
        <v>0</v>
      </c>
      <c r="Q8228">
        <f t="shared" si="899"/>
        <v>4813937689</v>
      </c>
      <c r="R8228">
        <f t="shared" si="900"/>
        <v>4.1933383153624479</v>
      </c>
      <c r="S8228" t="str">
        <f t="shared" si="901"/>
        <v>Acceptable</v>
      </c>
      <c r="T8228">
        <f>ROUNDUP(C8228,0)</f>
        <v>5</v>
      </c>
      <c r="U8228">
        <f>ROUNDDOWN(C8228,0)</f>
        <v>4</v>
      </c>
      <c r="V8228">
        <f>RIGHT(K8228,2)+2000</f>
        <v>2016</v>
      </c>
      <c r="W8228" t="str">
        <f>INDEX(_xlfn.TEXTSPLIT(K8228,"-"),1,2)</f>
        <v>Dec</v>
      </c>
      <c r="X8228" t="str">
        <f>INDEX(_xlfn.TEXTSPLIT(K8228,"-"),1,1)</f>
        <v>23</v>
      </c>
      <c r="Y8228">
        <f>INDEX(months!B:B,MATCH(Sheet1!W8228,months!A:A,0))</f>
        <v>12</v>
      </c>
      <c r="Z8228">
        <f t="shared" si="902"/>
        <v>42727</v>
      </c>
    </row>
    <row r="8229" spans="1:26" x14ac:dyDescent="0.2">
      <c r="A8229" t="s">
        <v>11333</v>
      </c>
      <c r="B8229" t="s">
        <v>556</v>
      </c>
      <c r="C8229">
        <v>4.2</v>
      </c>
      <c r="D8229">
        <v>100</v>
      </c>
      <c r="E8229" t="s">
        <v>1713</v>
      </c>
      <c r="F8229" t="s">
        <v>22</v>
      </c>
      <c r="G8229" t="s">
        <v>23</v>
      </c>
      <c r="H8229" t="s">
        <v>24</v>
      </c>
      <c r="I8229" t="s">
        <v>25</v>
      </c>
      <c r="J8229" t="s">
        <v>557</v>
      </c>
      <c r="K8229" t="s">
        <v>797</v>
      </c>
      <c r="L8229" t="s">
        <v>35</v>
      </c>
      <c r="M8229" t="s">
        <v>81</v>
      </c>
      <c r="N8229">
        <f t="shared" si="896"/>
        <v>0</v>
      </c>
      <c r="O8229" t="str">
        <f t="shared" si="897"/>
        <v>No</v>
      </c>
      <c r="P8229">
        <f t="shared" si="898"/>
        <v>0</v>
      </c>
      <c r="Q8229">
        <f t="shared" si="899"/>
        <v>4813937689</v>
      </c>
      <c r="R8229">
        <f t="shared" si="900"/>
        <v>4.1933383153624479</v>
      </c>
      <c r="S8229" t="str">
        <f t="shared" si="901"/>
        <v>Acceptable</v>
      </c>
      <c r="T8229">
        <f>ROUNDUP(C8229,0)</f>
        <v>5</v>
      </c>
      <c r="U8229">
        <f>ROUNDDOWN(C8229,0)</f>
        <v>4</v>
      </c>
      <c r="V8229">
        <f>RIGHT(K8229,2)+2000</f>
        <v>2018</v>
      </c>
      <c r="W8229" t="str">
        <f>INDEX(_xlfn.TEXTSPLIT(K8229,"-"),1,2)</f>
        <v>Jul</v>
      </c>
      <c r="X8229" t="str">
        <f>INDEX(_xlfn.TEXTSPLIT(K8229,"-"),1,1)</f>
        <v>21</v>
      </c>
      <c r="Y8229">
        <f>INDEX(months!B:B,MATCH(Sheet1!W8229,months!A:A,0))</f>
        <v>7</v>
      </c>
      <c r="Z8229">
        <f t="shared" si="902"/>
        <v>43302</v>
      </c>
    </row>
    <row r="8230" spans="1:26" x14ac:dyDescent="0.2">
      <c r="A8230" t="s">
        <v>11334</v>
      </c>
      <c r="B8230" t="s">
        <v>4612</v>
      </c>
      <c r="C8230">
        <v>3.9</v>
      </c>
      <c r="D8230">
        <v>64</v>
      </c>
      <c r="E8230" t="s">
        <v>3905</v>
      </c>
      <c r="F8230" t="s">
        <v>101</v>
      </c>
      <c r="G8230" t="s">
        <v>23</v>
      </c>
      <c r="H8230" t="s">
        <v>24</v>
      </c>
      <c r="I8230" t="s">
        <v>25</v>
      </c>
      <c r="J8230" t="s">
        <v>4613</v>
      </c>
      <c r="K8230" t="s">
        <v>3765</v>
      </c>
      <c r="L8230" t="s">
        <v>2817</v>
      </c>
      <c r="M8230" t="s">
        <v>54</v>
      </c>
      <c r="N8230">
        <f t="shared" si="896"/>
        <v>0</v>
      </c>
      <c r="O8230" t="str">
        <f t="shared" si="897"/>
        <v>No</v>
      </c>
      <c r="P8230">
        <f t="shared" si="898"/>
        <v>0</v>
      </c>
      <c r="Q8230">
        <f t="shared" si="899"/>
        <v>4813937689</v>
      </c>
      <c r="R8230">
        <f t="shared" si="900"/>
        <v>4.1933383153624479</v>
      </c>
      <c r="S8230" t="str">
        <f t="shared" si="901"/>
        <v>Acceptable</v>
      </c>
      <c r="T8230">
        <f>ROUNDUP(C8230,0)</f>
        <v>4</v>
      </c>
      <c r="U8230">
        <f>ROUNDDOWN(C8230,0)</f>
        <v>3</v>
      </c>
      <c r="V8230">
        <f>RIGHT(K8230,2)+2000</f>
        <v>2017</v>
      </c>
      <c r="W8230" t="str">
        <f>INDEX(_xlfn.TEXTSPLIT(K8230,"-"),1,2)</f>
        <v>Jun</v>
      </c>
      <c r="X8230" t="str">
        <f>INDEX(_xlfn.TEXTSPLIT(K8230,"-"),1,1)</f>
        <v>1</v>
      </c>
      <c r="Y8230">
        <f>INDEX(months!B:B,MATCH(Sheet1!W8230,months!A:A,0))</f>
        <v>6</v>
      </c>
      <c r="Z8230">
        <f t="shared" si="902"/>
        <v>42887</v>
      </c>
    </row>
    <row r="8231" spans="1:26" x14ac:dyDescent="0.2">
      <c r="A8231" t="s">
        <v>11335</v>
      </c>
      <c r="B8231" t="s">
        <v>3827</v>
      </c>
      <c r="C8231">
        <v>2.4</v>
      </c>
      <c r="D8231">
        <v>37</v>
      </c>
      <c r="E8231" t="s">
        <v>96</v>
      </c>
      <c r="F8231" t="s">
        <v>101</v>
      </c>
      <c r="G8231" t="s">
        <v>23</v>
      </c>
      <c r="H8231" t="s">
        <v>24</v>
      </c>
      <c r="I8231" t="s">
        <v>44</v>
      </c>
      <c r="J8231" t="s">
        <v>3828</v>
      </c>
      <c r="K8231" t="s">
        <v>6543</v>
      </c>
      <c r="L8231" t="s">
        <v>59</v>
      </c>
      <c r="M8231" t="s">
        <v>81</v>
      </c>
      <c r="N8231">
        <f t="shared" si="896"/>
        <v>0</v>
      </c>
      <c r="O8231" t="str">
        <f t="shared" si="897"/>
        <v>No</v>
      </c>
      <c r="P8231">
        <f t="shared" si="898"/>
        <v>0</v>
      </c>
      <c r="Q8231">
        <f t="shared" si="899"/>
        <v>4813937689</v>
      </c>
      <c r="R8231">
        <f t="shared" si="900"/>
        <v>4.1933383153624479</v>
      </c>
      <c r="S8231" t="str">
        <f t="shared" si="901"/>
        <v>Acceptable</v>
      </c>
      <c r="T8231">
        <f>ROUNDUP(C8231,0)</f>
        <v>3</v>
      </c>
      <c r="U8231">
        <f>ROUNDDOWN(C8231,0)</f>
        <v>2</v>
      </c>
      <c r="V8231">
        <f>RIGHT(K8231,2)+2000</f>
        <v>2017</v>
      </c>
      <c r="W8231" t="str">
        <f>INDEX(_xlfn.TEXTSPLIT(K8231,"-"),1,2)</f>
        <v>Jun</v>
      </c>
      <c r="X8231" t="str">
        <f>INDEX(_xlfn.TEXTSPLIT(K8231,"-"),1,1)</f>
        <v>25</v>
      </c>
      <c r="Y8231">
        <f>INDEX(months!B:B,MATCH(Sheet1!W8231,months!A:A,0))</f>
        <v>6</v>
      </c>
      <c r="Z8231">
        <f t="shared" si="902"/>
        <v>42911</v>
      </c>
    </row>
    <row r="8232" spans="1:26" x14ac:dyDescent="0.2">
      <c r="A8232" t="s">
        <v>11336</v>
      </c>
      <c r="B8232" t="s">
        <v>2518</v>
      </c>
      <c r="C8232">
        <v>5</v>
      </c>
      <c r="D8232">
        <v>5</v>
      </c>
      <c r="E8232" t="s">
        <v>427</v>
      </c>
      <c r="F8232" t="s">
        <v>1010</v>
      </c>
      <c r="G8232" t="s">
        <v>23</v>
      </c>
      <c r="H8232" t="s">
        <v>24</v>
      </c>
      <c r="I8232" t="s">
        <v>25</v>
      </c>
      <c r="J8232" t="s">
        <v>2519</v>
      </c>
      <c r="K8232" t="s">
        <v>3188</v>
      </c>
      <c r="L8232" t="s">
        <v>236</v>
      </c>
      <c r="M8232" t="s">
        <v>86</v>
      </c>
      <c r="N8232">
        <f t="shared" si="896"/>
        <v>0</v>
      </c>
      <c r="O8232" t="str">
        <f t="shared" si="897"/>
        <v>No</v>
      </c>
      <c r="P8232">
        <f t="shared" si="898"/>
        <v>0</v>
      </c>
      <c r="Q8232">
        <f t="shared" si="899"/>
        <v>4813937689</v>
      </c>
      <c r="R8232">
        <f t="shared" si="900"/>
        <v>4.1933383153624479</v>
      </c>
      <c r="S8232" t="str">
        <f t="shared" si="901"/>
        <v>Acceptable</v>
      </c>
      <c r="T8232">
        <f>ROUNDUP(C8232,0)</f>
        <v>5</v>
      </c>
      <c r="U8232">
        <f>ROUNDDOWN(C8232,0)</f>
        <v>5</v>
      </c>
      <c r="V8232">
        <f>RIGHT(K8232,2)+2000</f>
        <v>2017</v>
      </c>
      <c r="W8232" t="str">
        <f>INDEX(_xlfn.TEXTSPLIT(K8232,"-"),1,2)</f>
        <v>Aug</v>
      </c>
      <c r="X8232" t="str">
        <f>INDEX(_xlfn.TEXTSPLIT(K8232,"-"),1,1)</f>
        <v>31</v>
      </c>
      <c r="Y8232">
        <f>INDEX(months!B:B,MATCH(Sheet1!W8232,months!A:A,0))</f>
        <v>8</v>
      </c>
      <c r="Z8232">
        <f t="shared" si="902"/>
        <v>42978</v>
      </c>
    </row>
    <row r="8233" spans="1:26" x14ac:dyDescent="0.2">
      <c r="A8233" t="s">
        <v>11337</v>
      </c>
      <c r="B8233" t="s">
        <v>4612</v>
      </c>
      <c r="C8233">
        <v>3.9</v>
      </c>
      <c r="D8233">
        <v>21</v>
      </c>
      <c r="E8233" t="s">
        <v>159</v>
      </c>
      <c r="F8233" t="s">
        <v>22</v>
      </c>
      <c r="G8233" t="s">
        <v>23</v>
      </c>
      <c r="H8233" t="s">
        <v>24</v>
      </c>
      <c r="I8233" t="s">
        <v>25</v>
      </c>
      <c r="J8233" t="s">
        <v>4613</v>
      </c>
      <c r="K8233" t="s">
        <v>1656</v>
      </c>
      <c r="L8233" t="s">
        <v>11338</v>
      </c>
      <c r="M8233" t="s">
        <v>274</v>
      </c>
      <c r="N8233">
        <f t="shared" si="896"/>
        <v>0</v>
      </c>
      <c r="O8233" t="str">
        <f t="shared" si="897"/>
        <v>No</v>
      </c>
      <c r="P8233">
        <f t="shared" si="898"/>
        <v>0</v>
      </c>
      <c r="Q8233">
        <f t="shared" si="899"/>
        <v>4813937689</v>
      </c>
      <c r="R8233">
        <f t="shared" si="900"/>
        <v>4.1933383153624479</v>
      </c>
      <c r="S8233" t="str">
        <f t="shared" si="901"/>
        <v>Acceptable</v>
      </c>
      <c r="T8233">
        <f>ROUNDUP(C8233,0)</f>
        <v>4</v>
      </c>
      <c r="U8233">
        <f>ROUNDDOWN(C8233,0)</f>
        <v>3</v>
      </c>
      <c r="V8233">
        <f>RIGHT(K8233,2)+2000</f>
        <v>2018</v>
      </c>
      <c r="W8233" t="str">
        <f>INDEX(_xlfn.TEXTSPLIT(K8233,"-"),1,2)</f>
        <v>Jan</v>
      </c>
      <c r="X8233" t="str">
        <f>INDEX(_xlfn.TEXTSPLIT(K8233,"-"),1,1)</f>
        <v>19</v>
      </c>
      <c r="Y8233">
        <f>INDEX(months!B:B,MATCH(Sheet1!W8233,months!A:A,0))</f>
        <v>1</v>
      </c>
      <c r="Z8233">
        <f t="shared" si="902"/>
        <v>43119</v>
      </c>
    </row>
    <row r="8234" spans="1:26" x14ac:dyDescent="0.2">
      <c r="A8234" t="s">
        <v>11339</v>
      </c>
      <c r="B8234" t="s">
        <v>447</v>
      </c>
      <c r="D8234">
        <v>0</v>
      </c>
      <c r="E8234" t="s">
        <v>392</v>
      </c>
      <c r="F8234" t="s">
        <v>1230</v>
      </c>
      <c r="G8234" t="s">
        <v>23</v>
      </c>
      <c r="H8234" t="s">
        <v>24</v>
      </c>
      <c r="I8234" t="s">
        <v>25</v>
      </c>
      <c r="J8234" t="s">
        <v>449</v>
      </c>
      <c r="K8234" t="s">
        <v>1613</v>
      </c>
      <c r="L8234" t="s">
        <v>28</v>
      </c>
      <c r="M8234" t="s">
        <v>81</v>
      </c>
      <c r="N8234">
        <f t="shared" si="896"/>
        <v>0</v>
      </c>
      <c r="O8234" t="str">
        <f t="shared" si="897"/>
        <v>No</v>
      </c>
      <c r="P8234">
        <f t="shared" si="898"/>
        <v>0</v>
      </c>
      <c r="Q8234">
        <f t="shared" si="899"/>
        <v>4813937689</v>
      </c>
      <c r="R8234">
        <f t="shared" si="900"/>
        <v>4.1933383153624479</v>
      </c>
      <c r="S8234" t="str">
        <f t="shared" si="901"/>
        <v>Acceptable</v>
      </c>
      <c r="T8234">
        <f>ROUNDUP(C8234,0)</f>
        <v>0</v>
      </c>
      <c r="U8234">
        <f>ROUNDDOWN(C8234,0)</f>
        <v>0</v>
      </c>
      <c r="V8234">
        <f>RIGHT(K8234,2)+2000</f>
        <v>2018</v>
      </c>
      <c r="W8234" t="str">
        <f>INDEX(_xlfn.TEXTSPLIT(K8234,"-"),1,2)</f>
        <v>Jun</v>
      </c>
      <c r="X8234" t="str">
        <f>INDEX(_xlfn.TEXTSPLIT(K8234,"-"),1,1)</f>
        <v>11</v>
      </c>
      <c r="Y8234">
        <f>INDEX(months!B:B,MATCH(Sheet1!W8234,months!A:A,0))</f>
        <v>6</v>
      </c>
      <c r="Z8234">
        <f t="shared" si="902"/>
        <v>43262</v>
      </c>
    </row>
    <row r="8235" spans="1:26" x14ac:dyDescent="0.2">
      <c r="A8235" t="s">
        <v>11340</v>
      </c>
      <c r="B8235" t="s">
        <v>5446</v>
      </c>
      <c r="C8235">
        <v>3.7</v>
      </c>
      <c r="D8235">
        <v>78</v>
      </c>
      <c r="E8235" t="s">
        <v>1087</v>
      </c>
      <c r="F8235" t="s">
        <v>22</v>
      </c>
      <c r="G8235" t="s">
        <v>23</v>
      </c>
      <c r="H8235" t="s">
        <v>24</v>
      </c>
      <c r="I8235" t="s">
        <v>25</v>
      </c>
      <c r="J8235" t="s">
        <v>5447</v>
      </c>
      <c r="K8235" t="s">
        <v>2981</v>
      </c>
      <c r="L8235" t="s">
        <v>1283</v>
      </c>
      <c r="M8235" t="s">
        <v>237</v>
      </c>
      <c r="N8235">
        <f t="shared" si="896"/>
        <v>0</v>
      </c>
      <c r="O8235" t="str">
        <f t="shared" si="897"/>
        <v>No</v>
      </c>
      <c r="P8235">
        <f t="shared" si="898"/>
        <v>0</v>
      </c>
      <c r="Q8235">
        <f t="shared" si="899"/>
        <v>4813937689</v>
      </c>
      <c r="R8235">
        <f t="shared" si="900"/>
        <v>4.1933383153624479</v>
      </c>
      <c r="S8235" t="str">
        <f t="shared" si="901"/>
        <v>Acceptable</v>
      </c>
      <c r="T8235">
        <f>ROUNDUP(C8235,0)</f>
        <v>4</v>
      </c>
      <c r="U8235">
        <f>ROUNDDOWN(C8235,0)</f>
        <v>3</v>
      </c>
      <c r="V8235">
        <f>RIGHT(K8235,2)+2000</f>
        <v>2017</v>
      </c>
      <c r="W8235" t="str">
        <f>INDEX(_xlfn.TEXTSPLIT(K8235,"-"),1,2)</f>
        <v>Apr</v>
      </c>
      <c r="X8235" t="str">
        <f>INDEX(_xlfn.TEXTSPLIT(K8235,"-"),1,1)</f>
        <v>12</v>
      </c>
      <c r="Y8235">
        <f>INDEX(months!B:B,MATCH(Sheet1!W8235,months!A:A,0))</f>
        <v>4</v>
      </c>
      <c r="Z8235">
        <f t="shared" si="902"/>
        <v>42837</v>
      </c>
    </row>
    <row r="8236" spans="1:26" x14ac:dyDescent="0.2">
      <c r="A8236" t="s">
        <v>11341</v>
      </c>
      <c r="B8236" t="s">
        <v>556</v>
      </c>
      <c r="C8236">
        <v>5</v>
      </c>
      <c r="D8236">
        <v>5</v>
      </c>
      <c r="E8236" t="s">
        <v>31</v>
      </c>
      <c r="F8236" t="s">
        <v>1010</v>
      </c>
      <c r="G8236" t="s">
        <v>23</v>
      </c>
      <c r="H8236" t="s">
        <v>24</v>
      </c>
      <c r="I8236" t="s">
        <v>25</v>
      </c>
      <c r="J8236" t="s">
        <v>557</v>
      </c>
      <c r="K8236" t="s">
        <v>121</v>
      </c>
      <c r="L8236" t="s">
        <v>2905</v>
      </c>
      <c r="M8236" t="s">
        <v>81</v>
      </c>
      <c r="N8236">
        <f t="shared" si="896"/>
        <v>0</v>
      </c>
      <c r="O8236" t="str">
        <f t="shared" si="897"/>
        <v>No</v>
      </c>
      <c r="P8236">
        <f t="shared" si="898"/>
        <v>0</v>
      </c>
      <c r="Q8236">
        <f t="shared" si="899"/>
        <v>4813937689</v>
      </c>
      <c r="R8236">
        <f t="shared" si="900"/>
        <v>4.1933383153624479</v>
      </c>
      <c r="S8236" t="str">
        <f t="shared" si="901"/>
        <v>Acceptable</v>
      </c>
      <c r="T8236">
        <f>ROUNDUP(C8236,0)</f>
        <v>5</v>
      </c>
      <c r="U8236">
        <f>ROUNDDOWN(C8236,0)</f>
        <v>5</v>
      </c>
      <c r="V8236">
        <f>RIGHT(K8236,2)+2000</f>
        <v>2018</v>
      </c>
      <c r="W8236" t="str">
        <f>INDEX(_xlfn.TEXTSPLIT(K8236,"-"),1,2)</f>
        <v>Mar</v>
      </c>
      <c r="X8236" t="str">
        <f>INDEX(_xlfn.TEXTSPLIT(K8236,"-"),1,1)</f>
        <v>20</v>
      </c>
      <c r="Y8236">
        <f>INDEX(months!B:B,MATCH(Sheet1!W8236,months!A:A,0))</f>
        <v>3</v>
      </c>
      <c r="Z8236">
        <f t="shared" si="902"/>
        <v>43179</v>
      </c>
    </row>
    <row r="8237" spans="1:26" x14ac:dyDescent="0.2">
      <c r="A8237" t="s">
        <v>11342</v>
      </c>
      <c r="B8237" t="s">
        <v>3070</v>
      </c>
      <c r="C8237">
        <v>4</v>
      </c>
      <c r="D8237">
        <v>3323</v>
      </c>
      <c r="E8237" t="s">
        <v>1429</v>
      </c>
      <c r="F8237" t="s">
        <v>50</v>
      </c>
      <c r="G8237" t="s">
        <v>23</v>
      </c>
      <c r="H8237" t="s">
        <v>24</v>
      </c>
      <c r="I8237" t="s">
        <v>25</v>
      </c>
      <c r="J8237" t="s">
        <v>2804</v>
      </c>
      <c r="K8237" t="s">
        <v>1126</v>
      </c>
      <c r="L8237" t="s">
        <v>358</v>
      </c>
      <c r="M8237" t="s">
        <v>86</v>
      </c>
      <c r="N8237">
        <f t="shared" si="896"/>
        <v>0</v>
      </c>
      <c r="O8237" t="str">
        <f t="shared" si="897"/>
        <v>No</v>
      </c>
      <c r="P8237">
        <f t="shared" si="898"/>
        <v>0</v>
      </c>
      <c r="Q8237">
        <f t="shared" si="899"/>
        <v>4813937689</v>
      </c>
      <c r="R8237">
        <f t="shared" si="900"/>
        <v>4.1933383153624479</v>
      </c>
      <c r="S8237" t="str">
        <f t="shared" si="901"/>
        <v>Acceptable</v>
      </c>
      <c r="T8237">
        <f>ROUNDUP(C8237,0)</f>
        <v>4</v>
      </c>
      <c r="U8237">
        <f>ROUNDDOWN(C8237,0)</f>
        <v>4</v>
      </c>
      <c r="V8237">
        <f>RIGHT(K8237,2)+2000</f>
        <v>2018</v>
      </c>
      <c r="W8237" t="str">
        <f>INDEX(_xlfn.TEXTSPLIT(K8237,"-"),1,2)</f>
        <v>Mar</v>
      </c>
      <c r="X8237" t="str">
        <f>INDEX(_xlfn.TEXTSPLIT(K8237,"-"),1,1)</f>
        <v>29</v>
      </c>
      <c r="Y8237">
        <f>INDEX(months!B:B,MATCH(Sheet1!W8237,months!A:A,0))</f>
        <v>3</v>
      </c>
      <c r="Z8237">
        <f t="shared" si="902"/>
        <v>43188</v>
      </c>
    </row>
    <row r="8238" spans="1:26" x14ac:dyDescent="0.2">
      <c r="A8238" t="s">
        <v>11343</v>
      </c>
      <c r="B8238" t="s">
        <v>4106</v>
      </c>
      <c r="C8238">
        <v>3</v>
      </c>
      <c r="D8238">
        <v>1</v>
      </c>
      <c r="E8238" t="s">
        <v>260</v>
      </c>
      <c r="F8238" t="s">
        <v>1230</v>
      </c>
      <c r="G8238" t="s">
        <v>649</v>
      </c>
      <c r="H8238" t="s">
        <v>2077</v>
      </c>
      <c r="I8238" t="s">
        <v>25</v>
      </c>
      <c r="J8238" t="s">
        <v>4107</v>
      </c>
      <c r="K8238" t="s">
        <v>5980</v>
      </c>
      <c r="L8238" t="s">
        <v>59</v>
      </c>
      <c r="M8238" t="s">
        <v>47</v>
      </c>
      <c r="N8238">
        <f t="shared" si="896"/>
        <v>0</v>
      </c>
      <c r="O8238" t="str">
        <f t="shared" si="897"/>
        <v>No</v>
      </c>
      <c r="P8238">
        <f t="shared" si="898"/>
        <v>0</v>
      </c>
      <c r="Q8238">
        <f t="shared" si="899"/>
        <v>4813937689</v>
      </c>
      <c r="R8238">
        <f t="shared" si="900"/>
        <v>4.1933383153624479</v>
      </c>
      <c r="S8238" t="str">
        <f t="shared" si="901"/>
        <v>Acceptable</v>
      </c>
      <c r="T8238">
        <f>ROUNDUP(C8238,0)</f>
        <v>3</v>
      </c>
      <c r="U8238">
        <f>ROUNDDOWN(C8238,0)</f>
        <v>3</v>
      </c>
      <c r="V8238">
        <f>RIGHT(K8238,2)+2000</f>
        <v>2017</v>
      </c>
      <c r="W8238" t="str">
        <f>INDEX(_xlfn.TEXTSPLIT(K8238,"-"),1,2)</f>
        <v>Oct</v>
      </c>
      <c r="X8238" t="str">
        <f>INDEX(_xlfn.TEXTSPLIT(K8238,"-"),1,1)</f>
        <v>20</v>
      </c>
      <c r="Y8238">
        <f>INDEX(months!B:B,MATCH(Sheet1!W8238,months!A:A,0))</f>
        <v>10</v>
      </c>
      <c r="Z8238">
        <f t="shared" si="902"/>
        <v>43028</v>
      </c>
    </row>
    <row r="8239" spans="1:26" x14ac:dyDescent="0.2">
      <c r="A8239" t="s">
        <v>11344</v>
      </c>
      <c r="B8239" t="s">
        <v>4612</v>
      </c>
      <c r="C8239">
        <v>4.0999999999999996</v>
      </c>
      <c r="D8239">
        <v>29</v>
      </c>
      <c r="E8239" t="s">
        <v>532</v>
      </c>
      <c r="F8239" t="s">
        <v>101</v>
      </c>
      <c r="G8239" t="s">
        <v>23</v>
      </c>
      <c r="H8239" t="s">
        <v>24</v>
      </c>
      <c r="I8239" t="s">
        <v>25</v>
      </c>
      <c r="J8239" t="s">
        <v>4613</v>
      </c>
      <c r="K8239" t="s">
        <v>5087</v>
      </c>
      <c r="L8239" t="s">
        <v>157</v>
      </c>
      <c r="M8239" t="s">
        <v>29</v>
      </c>
      <c r="N8239">
        <f t="shared" si="896"/>
        <v>0</v>
      </c>
      <c r="O8239" t="str">
        <f t="shared" si="897"/>
        <v>No</v>
      </c>
      <c r="P8239">
        <f t="shared" si="898"/>
        <v>0</v>
      </c>
      <c r="Q8239">
        <f t="shared" si="899"/>
        <v>4813937689</v>
      </c>
      <c r="R8239">
        <f t="shared" si="900"/>
        <v>4.1933383153624479</v>
      </c>
      <c r="S8239" t="str">
        <f t="shared" si="901"/>
        <v>Acceptable</v>
      </c>
      <c r="T8239">
        <f>ROUNDUP(C8239,0)</f>
        <v>5</v>
      </c>
      <c r="U8239">
        <f>ROUNDDOWN(C8239,0)</f>
        <v>4</v>
      </c>
      <c r="V8239">
        <f>RIGHT(K8239,2)+2000</f>
        <v>2016</v>
      </c>
      <c r="W8239" t="str">
        <f>INDEX(_xlfn.TEXTSPLIT(K8239,"-"),1,2)</f>
        <v>Apr</v>
      </c>
      <c r="X8239" t="str">
        <f>INDEX(_xlfn.TEXTSPLIT(K8239,"-"),1,1)</f>
        <v>25</v>
      </c>
      <c r="Y8239">
        <f>INDEX(months!B:B,MATCH(Sheet1!W8239,months!A:A,0))</f>
        <v>4</v>
      </c>
      <c r="Z8239">
        <f t="shared" si="902"/>
        <v>42485</v>
      </c>
    </row>
    <row r="8240" spans="1:26" x14ac:dyDescent="0.2">
      <c r="A8240" t="s">
        <v>11345</v>
      </c>
      <c r="B8240" t="s">
        <v>3070</v>
      </c>
      <c r="C8240">
        <v>4.8</v>
      </c>
      <c r="D8240">
        <v>21</v>
      </c>
      <c r="E8240" t="s">
        <v>1158</v>
      </c>
      <c r="F8240" t="s">
        <v>775</v>
      </c>
      <c r="G8240" t="s">
        <v>23</v>
      </c>
      <c r="H8240" t="s">
        <v>24</v>
      </c>
      <c r="I8240" t="s">
        <v>25</v>
      </c>
      <c r="J8240" t="s">
        <v>2868</v>
      </c>
      <c r="K8240" t="s">
        <v>287</v>
      </c>
      <c r="L8240" t="s">
        <v>53</v>
      </c>
      <c r="M8240" t="s">
        <v>81</v>
      </c>
      <c r="N8240">
        <f t="shared" si="896"/>
        <v>0</v>
      </c>
      <c r="O8240" t="str">
        <f t="shared" si="897"/>
        <v>No</v>
      </c>
      <c r="P8240">
        <f t="shared" si="898"/>
        <v>0</v>
      </c>
      <c r="Q8240">
        <f t="shared" si="899"/>
        <v>4813937689</v>
      </c>
      <c r="R8240">
        <f t="shared" si="900"/>
        <v>4.1933383153624479</v>
      </c>
      <c r="S8240" t="str">
        <f t="shared" si="901"/>
        <v>Acceptable</v>
      </c>
      <c r="T8240">
        <f>ROUNDUP(C8240,0)</f>
        <v>5</v>
      </c>
      <c r="U8240">
        <f>ROUNDDOWN(C8240,0)</f>
        <v>4</v>
      </c>
      <c r="V8240">
        <f>RIGHT(K8240,2)+2000</f>
        <v>2018</v>
      </c>
      <c r="W8240" t="str">
        <f>INDEX(_xlfn.TEXTSPLIT(K8240,"-"),1,2)</f>
        <v>Jul</v>
      </c>
      <c r="X8240" t="str">
        <f>INDEX(_xlfn.TEXTSPLIT(K8240,"-"),1,1)</f>
        <v>4</v>
      </c>
      <c r="Y8240">
        <f>INDEX(months!B:B,MATCH(Sheet1!W8240,months!A:A,0))</f>
        <v>7</v>
      </c>
      <c r="Z8240">
        <f t="shared" si="902"/>
        <v>43285</v>
      </c>
    </row>
    <row r="8241" spans="1:26" x14ac:dyDescent="0.2">
      <c r="A8241" t="s">
        <v>11346</v>
      </c>
      <c r="B8241" t="s">
        <v>2665</v>
      </c>
      <c r="C8241">
        <v>4.5</v>
      </c>
      <c r="D8241">
        <v>33</v>
      </c>
      <c r="E8241" t="s">
        <v>970</v>
      </c>
      <c r="F8241" t="s">
        <v>775</v>
      </c>
      <c r="G8241" t="s">
        <v>23</v>
      </c>
      <c r="H8241" t="s">
        <v>24</v>
      </c>
      <c r="I8241" t="s">
        <v>124</v>
      </c>
      <c r="J8241" t="s">
        <v>2684</v>
      </c>
      <c r="K8241" t="s">
        <v>357</v>
      </c>
      <c r="L8241" t="s">
        <v>2746</v>
      </c>
      <c r="M8241" t="s">
        <v>60</v>
      </c>
      <c r="N8241">
        <f t="shared" si="896"/>
        <v>0</v>
      </c>
      <c r="O8241" t="str">
        <f t="shared" si="897"/>
        <v>No</v>
      </c>
      <c r="P8241">
        <f t="shared" si="898"/>
        <v>0</v>
      </c>
      <c r="Q8241">
        <f t="shared" si="899"/>
        <v>4813937689</v>
      </c>
      <c r="R8241">
        <f t="shared" si="900"/>
        <v>4.1933383153624479</v>
      </c>
      <c r="S8241" t="str">
        <f t="shared" si="901"/>
        <v>Acceptable</v>
      </c>
      <c r="T8241">
        <f>ROUNDUP(C8241,0)</f>
        <v>5</v>
      </c>
      <c r="U8241">
        <f>ROUNDDOWN(C8241,0)</f>
        <v>4</v>
      </c>
      <c r="V8241">
        <f>RIGHT(K8241,2)+2000</f>
        <v>2018</v>
      </c>
      <c r="W8241" t="str">
        <f>INDEX(_xlfn.TEXTSPLIT(K8241,"-"),1,2)</f>
        <v>Jul</v>
      </c>
      <c r="X8241" t="str">
        <f>INDEX(_xlfn.TEXTSPLIT(K8241,"-"),1,1)</f>
        <v>25</v>
      </c>
      <c r="Y8241">
        <f>INDEX(months!B:B,MATCH(Sheet1!W8241,months!A:A,0))</f>
        <v>7</v>
      </c>
      <c r="Z8241">
        <f t="shared" si="902"/>
        <v>43306</v>
      </c>
    </row>
    <row r="8242" spans="1:26" x14ac:dyDescent="0.2">
      <c r="A8242" t="s">
        <v>11347</v>
      </c>
      <c r="B8242" t="s">
        <v>4612</v>
      </c>
      <c r="C8242">
        <v>3.5</v>
      </c>
      <c r="D8242">
        <v>13</v>
      </c>
      <c r="E8242" t="s">
        <v>1087</v>
      </c>
      <c r="F8242" t="s">
        <v>775</v>
      </c>
      <c r="G8242" t="s">
        <v>23</v>
      </c>
      <c r="H8242" t="s">
        <v>24</v>
      </c>
      <c r="I8242" t="s">
        <v>25</v>
      </c>
      <c r="J8242" t="s">
        <v>4613</v>
      </c>
      <c r="K8242" t="s">
        <v>2652</v>
      </c>
      <c r="L8242" t="s">
        <v>780</v>
      </c>
      <c r="M8242" t="s">
        <v>86</v>
      </c>
      <c r="N8242">
        <f t="shared" si="896"/>
        <v>0</v>
      </c>
      <c r="O8242" t="str">
        <f t="shared" si="897"/>
        <v>No</v>
      </c>
      <c r="P8242">
        <f t="shared" si="898"/>
        <v>0</v>
      </c>
      <c r="Q8242">
        <f t="shared" si="899"/>
        <v>4813937689</v>
      </c>
      <c r="R8242">
        <f t="shared" si="900"/>
        <v>4.1933383153624479</v>
      </c>
      <c r="S8242" t="str">
        <f t="shared" si="901"/>
        <v>Acceptable</v>
      </c>
      <c r="T8242">
        <f>ROUNDUP(C8242,0)</f>
        <v>4</v>
      </c>
      <c r="U8242">
        <f>ROUNDDOWN(C8242,0)</f>
        <v>3</v>
      </c>
      <c r="V8242">
        <f>RIGHT(K8242,2)+2000</f>
        <v>2017</v>
      </c>
      <c r="W8242" t="str">
        <f>INDEX(_xlfn.TEXTSPLIT(K8242,"-"),1,2)</f>
        <v>Jul</v>
      </c>
      <c r="X8242" t="str">
        <f>INDEX(_xlfn.TEXTSPLIT(K8242,"-"),1,1)</f>
        <v>18</v>
      </c>
      <c r="Y8242">
        <f>INDEX(months!B:B,MATCH(Sheet1!W8242,months!A:A,0))</f>
        <v>7</v>
      </c>
      <c r="Z8242">
        <f t="shared" si="902"/>
        <v>42934</v>
      </c>
    </row>
    <row r="8243" spans="1:26" x14ac:dyDescent="0.2">
      <c r="A8243" t="s">
        <v>11348</v>
      </c>
      <c r="B8243" t="s">
        <v>4106</v>
      </c>
      <c r="D8243">
        <v>0</v>
      </c>
      <c r="E8243" t="s">
        <v>532</v>
      </c>
      <c r="F8243" t="s">
        <v>1010</v>
      </c>
      <c r="G8243" t="s">
        <v>23</v>
      </c>
      <c r="H8243" t="s">
        <v>24</v>
      </c>
      <c r="I8243" t="s">
        <v>25</v>
      </c>
      <c r="J8243" t="s">
        <v>4107</v>
      </c>
      <c r="K8243" t="s">
        <v>5980</v>
      </c>
      <c r="L8243" t="s">
        <v>59</v>
      </c>
      <c r="M8243" t="s">
        <v>47</v>
      </c>
      <c r="N8243">
        <f t="shared" si="896"/>
        <v>0</v>
      </c>
      <c r="O8243" t="str">
        <f t="shared" si="897"/>
        <v>No</v>
      </c>
      <c r="P8243">
        <f t="shared" si="898"/>
        <v>0</v>
      </c>
      <c r="Q8243">
        <f t="shared" si="899"/>
        <v>4813937689</v>
      </c>
      <c r="R8243">
        <f t="shared" si="900"/>
        <v>4.1933383153624479</v>
      </c>
      <c r="S8243" t="str">
        <f t="shared" si="901"/>
        <v>Acceptable</v>
      </c>
      <c r="T8243">
        <f>ROUNDUP(C8243,0)</f>
        <v>0</v>
      </c>
      <c r="U8243">
        <f>ROUNDDOWN(C8243,0)</f>
        <v>0</v>
      </c>
      <c r="V8243">
        <f>RIGHT(K8243,2)+2000</f>
        <v>2017</v>
      </c>
      <c r="W8243" t="str">
        <f>INDEX(_xlfn.TEXTSPLIT(K8243,"-"),1,2)</f>
        <v>Oct</v>
      </c>
      <c r="X8243" t="str">
        <f>INDEX(_xlfn.TEXTSPLIT(K8243,"-"),1,1)</f>
        <v>20</v>
      </c>
      <c r="Y8243">
        <f>INDEX(months!B:B,MATCH(Sheet1!W8243,months!A:A,0))</f>
        <v>10</v>
      </c>
      <c r="Z8243">
        <f t="shared" si="902"/>
        <v>43028</v>
      </c>
    </row>
    <row r="8244" spans="1:26" x14ac:dyDescent="0.2">
      <c r="A8244" t="s">
        <v>11349</v>
      </c>
      <c r="B8244" t="s">
        <v>4612</v>
      </c>
      <c r="D8244">
        <v>0</v>
      </c>
      <c r="E8244" t="s">
        <v>186</v>
      </c>
      <c r="F8244" t="s">
        <v>1262</v>
      </c>
      <c r="G8244" t="s">
        <v>649</v>
      </c>
      <c r="H8244" t="s">
        <v>1006</v>
      </c>
      <c r="I8244" t="s">
        <v>25</v>
      </c>
      <c r="J8244" t="s">
        <v>4613</v>
      </c>
      <c r="K8244" t="s">
        <v>4995</v>
      </c>
      <c r="L8244" t="s">
        <v>236</v>
      </c>
      <c r="M8244" t="s">
        <v>81</v>
      </c>
      <c r="N8244">
        <f t="shared" si="896"/>
        <v>0</v>
      </c>
      <c r="O8244" t="str">
        <f t="shared" si="897"/>
        <v>No</v>
      </c>
      <c r="P8244">
        <f t="shared" si="898"/>
        <v>0</v>
      </c>
      <c r="Q8244">
        <f t="shared" si="899"/>
        <v>4813937689</v>
      </c>
      <c r="R8244">
        <f t="shared" si="900"/>
        <v>4.1933383153624479</v>
      </c>
      <c r="S8244" t="str">
        <f t="shared" si="901"/>
        <v>Acceptable</v>
      </c>
      <c r="T8244">
        <f>ROUNDUP(C8244,0)</f>
        <v>0</v>
      </c>
      <c r="U8244">
        <f>ROUNDDOWN(C8244,0)</f>
        <v>0</v>
      </c>
      <c r="V8244">
        <f>RIGHT(K8244,2)+2000</f>
        <v>2018</v>
      </c>
      <c r="W8244" t="str">
        <f>INDEX(_xlfn.TEXTSPLIT(K8244,"-"),1,2)</f>
        <v>Mar</v>
      </c>
      <c r="X8244" t="str">
        <f>INDEX(_xlfn.TEXTSPLIT(K8244,"-"),1,1)</f>
        <v>15</v>
      </c>
      <c r="Y8244">
        <f>INDEX(months!B:B,MATCH(Sheet1!W8244,months!A:A,0))</f>
        <v>3</v>
      </c>
      <c r="Z8244">
        <f t="shared" si="902"/>
        <v>43174</v>
      </c>
    </row>
    <row r="8245" spans="1:26" x14ac:dyDescent="0.2">
      <c r="A8245" t="s">
        <v>11350</v>
      </c>
      <c r="B8245" t="s">
        <v>5446</v>
      </c>
      <c r="D8245">
        <v>9</v>
      </c>
      <c r="E8245" t="s">
        <v>190</v>
      </c>
      <c r="F8245" t="s">
        <v>775</v>
      </c>
      <c r="G8245" t="s">
        <v>23</v>
      </c>
      <c r="H8245" t="s">
        <v>24</v>
      </c>
      <c r="I8245" t="s">
        <v>25</v>
      </c>
      <c r="J8245" t="s">
        <v>5447</v>
      </c>
      <c r="K8245" t="s">
        <v>559</v>
      </c>
      <c r="L8245" t="s">
        <v>984</v>
      </c>
      <c r="M8245" t="s">
        <v>81</v>
      </c>
      <c r="N8245">
        <f t="shared" si="896"/>
        <v>0</v>
      </c>
      <c r="O8245" t="str">
        <f t="shared" si="897"/>
        <v>No</v>
      </c>
      <c r="P8245">
        <f t="shared" si="898"/>
        <v>0</v>
      </c>
      <c r="Q8245">
        <f t="shared" si="899"/>
        <v>4813937689</v>
      </c>
      <c r="R8245">
        <f t="shared" si="900"/>
        <v>4.1933383153624479</v>
      </c>
      <c r="S8245" t="str">
        <f t="shared" si="901"/>
        <v>Acceptable</v>
      </c>
      <c r="T8245">
        <f>ROUNDUP(C8245,0)</f>
        <v>0</v>
      </c>
      <c r="U8245">
        <f>ROUNDDOWN(C8245,0)</f>
        <v>0</v>
      </c>
      <c r="V8245">
        <f>RIGHT(K8245,2)+2000</f>
        <v>2018</v>
      </c>
      <c r="W8245" t="str">
        <f>INDEX(_xlfn.TEXTSPLIT(K8245,"-"),1,2)</f>
        <v>May</v>
      </c>
      <c r="X8245" t="str">
        <f>INDEX(_xlfn.TEXTSPLIT(K8245,"-"),1,1)</f>
        <v>21</v>
      </c>
      <c r="Y8245">
        <f>INDEX(months!B:B,MATCH(Sheet1!W8245,months!A:A,0))</f>
        <v>5</v>
      </c>
      <c r="Z8245">
        <f t="shared" si="902"/>
        <v>43241</v>
      </c>
    </row>
    <row r="8246" spans="1:26" x14ac:dyDescent="0.2">
      <c r="A8246" t="s">
        <v>11351</v>
      </c>
      <c r="B8246" t="s">
        <v>4612</v>
      </c>
      <c r="C8246">
        <v>4.5</v>
      </c>
      <c r="D8246">
        <v>954</v>
      </c>
      <c r="E8246" t="s">
        <v>1504</v>
      </c>
      <c r="F8246" t="s">
        <v>22</v>
      </c>
      <c r="G8246" t="s">
        <v>23</v>
      </c>
      <c r="H8246" t="s">
        <v>24</v>
      </c>
      <c r="I8246" t="s">
        <v>44</v>
      </c>
      <c r="J8246" t="s">
        <v>4613</v>
      </c>
      <c r="K8246" t="s">
        <v>10612</v>
      </c>
      <c r="L8246" t="s">
        <v>11352</v>
      </c>
      <c r="M8246" t="s">
        <v>81</v>
      </c>
      <c r="N8246">
        <f t="shared" si="896"/>
        <v>0</v>
      </c>
      <c r="O8246" t="str">
        <f t="shared" si="897"/>
        <v>No</v>
      </c>
      <c r="P8246">
        <f t="shared" si="898"/>
        <v>0</v>
      </c>
      <c r="Q8246">
        <f t="shared" si="899"/>
        <v>4813937689</v>
      </c>
      <c r="R8246">
        <f t="shared" si="900"/>
        <v>4.1933383153624479</v>
      </c>
      <c r="S8246" t="str">
        <f t="shared" si="901"/>
        <v>Acceptable</v>
      </c>
      <c r="T8246">
        <f>ROUNDUP(C8246,0)</f>
        <v>5</v>
      </c>
      <c r="U8246">
        <f>ROUNDDOWN(C8246,0)</f>
        <v>4</v>
      </c>
      <c r="V8246">
        <f>RIGHT(K8246,2)+2000</f>
        <v>2016</v>
      </c>
      <c r="W8246" t="str">
        <f>INDEX(_xlfn.TEXTSPLIT(K8246,"-"),1,2)</f>
        <v>Jul</v>
      </c>
      <c r="X8246" t="str">
        <f>INDEX(_xlfn.TEXTSPLIT(K8246,"-"),1,1)</f>
        <v>11</v>
      </c>
      <c r="Y8246">
        <f>INDEX(months!B:B,MATCH(Sheet1!W8246,months!A:A,0))</f>
        <v>7</v>
      </c>
      <c r="Z8246">
        <f t="shared" si="902"/>
        <v>42562</v>
      </c>
    </row>
    <row r="8247" spans="1:26" x14ac:dyDescent="0.2">
      <c r="A8247" t="s">
        <v>11353</v>
      </c>
      <c r="B8247" t="s">
        <v>3070</v>
      </c>
      <c r="C8247">
        <v>4.5</v>
      </c>
      <c r="D8247">
        <v>355613</v>
      </c>
      <c r="E8247" t="s">
        <v>1508</v>
      </c>
      <c r="F8247" t="s">
        <v>89</v>
      </c>
      <c r="G8247" t="s">
        <v>23</v>
      </c>
      <c r="H8247" t="s">
        <v>24</v>
      </c>
      <c r="I8247" t="s">
        <v>44</v>
      </c>
      <c r="J8247" t="s">
        <v>2868</v>
      </c>
      <c r="K8247" t="s">
        <v>173</v>
      </c>
      <c r="L8247" t="s">
        <v>11354</v>
      </c>
      <c r="M8247" t="s">
        <v>54</v>
      </c>
      <c r="N8247">
        <f t="shared" si="896"/>
        <v>0</v>
      </c>
      <c r="O8247" t="str">
        <f t="shared" si="897"/>
        <v>No</v>
      </c>
      <c r="P8247">
        <f t="shared" si="898"/>
        <v>0</v>
      </c>
      <c r="Q8247">
        <f t="shared" si="899"/>
        <v>4813937689</v>
      </c>
      <c r="R8247">
        <f t="shared" si="900"/>
        <v>4.1933383153624479</v>
      </c>
      <c r="S8247" t="str">
        <f t="shared" si="901"/>
        <v>Acceptable</v>
      </c>
      <c r="T8247">
        <f>ROUNDUP(C8247,0)</f>
        <v>5</v>
      </c>
      <c r="U8247">
        <f>ROUNDDOWN(C8247,0)</f>
        <v>4</v>
      </c>
      <c r="V8247">
        <f>RIGHT(K8247,2)+2000</f>
        <v>2018</v>
      </c>
      <c r="W8247" t="str">
        <f>INDEX(_xlfn.TEXTSPLIT(K8247,"-"),1,2)</f>
        <v>Aug</v>
      </c>
      <c r="X8247" t="str">
        <f>INDEX(_xlfn.TEXTSPLIT(K8247,"-"),1,1)</f>
        <v>2</v>
      </c>
      <c r="Y8247">
        <f>INDEX(months!B:B,MATCH(Sheet1!W8247,months!A:A,0))</f>
        <v>8</v>
      </c>
      <c r="Z8247">
        <f t="shared" si="902"/>
        <v>43314</v>
      </c>
    </row>
    <row r="8248" spans="1:26" x14ac:dyDescent="0.2">
      <c r="A8248" t="s">
        <v>748</v>
      </c>
      <c r="B8248" t="s">
        <v>711</v>
      </c>
      <c r="C8248">
        <v>4.2</v>
      </c>
      <c r="D8248">
        <v>25673</v>
      </c>
      <c r="E8248" t="s">
        <v>46</v>
      </c>
      <c r="F8248" t="s">
        <v>65</v>
      </c>
      <c r="G8248" t="s">
        <v>23</v>
      </c>
      <c r="H8248" t="s">
        <v>24</v>
      </c>
      <c r="I8248" t="s">
        <v>44</v>
      </c>
      <c r="J8248" t="s">
        <v>712</v>
      </c>
      <c r="K8248" t="s">
        <v>364</v>
      </c>
      <c r="L8248" t="s">
        <v>46</v>
      </c>
      <c r="M8248" t="s">
        <v>46</v>
      </c>
      <c r="N8248">
        <f t="shared" si="896"/>
        <v>0</v>
      </c>
      <c r="O8248" t="str">
        <f t="shared" si="897"/>
        <v>No</v>
      </c>
      <c r="P8248">
        <f t="shared" si="898"/>
        <v>0</v>
      </c>
      <c r="Q8248">
        <f t="shared" si="899"/>
        <v>4813937689</v>
      </c>
      <c r="R8248">
        <f t="shared" si="900"/>
        <v>4.1933383153624479</v>
      </c>
      <c r="S8248" t="str">
        <f t="shared" si="901"/>
        <v>Acceptable</v>
      </c>
      <c r="T8248">
        <f>ROUNDUP(C8248,0)</f>
        <v>5</v>
      </c>
      <c r="U8248">
        <f>ROUNDDOWN(C8248,0)</f>
        <v>4</v>
      </c>
      <c r="V8248">
        <f>RIGHT(K8248,2)+2000</f>
        <v>2018</v>
      </c>
      <c r="W8248" t="str">
        <f>INDEX(_xlfn.TEXTSPLIT(K8248,"-"),1,2)</f>
        <v>Jun</v>
      </c>
      <c r="X8248" t="str">
        <f>INDEX(_xlfn.TEXTSPLIT(K8248,"-"),1,1)</f>
        <v>5</v>
      </c>
      <c r="Y8248">
        <f>INDEX(months!B:B,MATCH(Sheet1!W8248,months!A:A,0))</f>
        <v>6</v>
      </c>
      <c r="Z8248">
        <f t="shared" si="902"/>
        <v>43256</v>
      </c>
    </row>
    <row r="8249" spans="1:26" x14ac:dyDescent="0.2">
      <c r="A8249" t="s">
        <v>11355</v>
      </c>
      <c r="B8249" t="s">
        <v>2665</v>
      </c>
      <c r="C8249">
        <v>4.3</v>
      </c>
      <c r="D8249">
        <v>504765</v>
      </c>
      <c r="E8249" t="s">
        <v>1292</v>
      </c>
      <c r="F8249" t="s">
        <v>38</v>
      </c>
      <c r="G8249" t="s">
        <v>23</v>
      </c>
      <c r="H8249" t="s">
        <v>24</v>
      </c>
      <c r="I8249" t="s">
        <v>44</v>
      </c>
      <c r="J8249" t="s">
        <v>2684</v>
      </c>
      <c r="K8249" t="s">
        <v>115</v>
      </c>
      <c r="L8249" t="s">
        <v>802</v>
      </c>
      <c r="M8249" t="s">
        <v>54</v>
      </c>
      <c r="N8249">
        <f t="shared" si="896"/>
        <v>0</v>
      </c>
      <c r="O8249" t="str">
        <f t="shared" si="897"/>
        <v>No</v>
      </c>
      <c r="P8249">
        <f t="shared" si="898"/>
        <v>0</v>
      </c>
      <c r="Q8249">
        <f t="shared" si="899"/>
        <v>4813937689</v>
      </c>
      <c r="R8249">
        <f t="shared" si="900"/>
        <v>4.1933383153624479</v>
      </c>
      <c r="S8249" t="str">
        <f t="shared" si="901"/>
        <v>Acceptable</v>
      </c>
      <c r="T8249">
        <f>ROUNDUP(C8249,0)</f>
        <v>5</v>
      </c>
      <c r="U8249">
        <f>ROUNDDOWN(C8249,0)</f>
        <v>4</v>
      </c>
      <c r="V8249">
        <f>RIGHT(K8249,2)+2000</f>
        <v>2018</v>
      </c>
      <c r="W8249" t="str">
        <f>INDEX(_xlfn.TEXTSPLIT(K8249,"-"),1,2)</f>
        <v>Jul</v>
      </c>
      <c r="X8249" t="str">
        <f>INDEX(_xlfn.TEXTSPLIT(K8249,"-"),1,1)</f>
        <v>30</v>
      </c>
      <c r="Y8249">
        <f>INDEX(months!B:B,MATCH(Sheet1!W8249,months!A:A,0))</f>
        <v>7</v>
      </c>
      <c r="Z8249">
        <f t="shared" si="902"/>
        <v>43311</v>
      </c>
    </row>
    <row r="8250" spans="1:26" x14ac:dyDescent="0.2">
      <c r="A8250" t="s">
        <v>11356</v>
      </c>
      <c r="B8250" t="s">
        <v>2665</v>
      </c>
      <c r="C8250">
        <v>4.4000000000000004</v>
      </c>
      <c r="D8250">
        <v>2440877</v>
      </c>
      <c r="E8250" t="s">
        <v>296</v>
      </c>
      <c r="F8250" t="s">
        <v>89</v>
      </c>
      <c r="G8250" t="s">
        <v>23</v>
      </c>
      <c r="H8250" t="s">
        <v>24</v>
      </c>
      <c r="I8250" t="s">
        <v>44</v>
      </c>
      <c r="J8250" t="s">
        <v>2684</v>
      </c>
      <c r="K8250" t="s">
        <v>66</v>
      </c>
      <c r="L8250" t="s">
        <v>9172</v>
      </c>
      <c r="M8250" t="s">
        <v>86</v>
      </c>
      <c r="N8250">
        <f t="shared" si="896"/>
        <v>0</v>
      </c>
      <c r="O8250" t="str">
        <f t="shared" si="897"/>
        <v>No</v>
      </c>
      <c r="P8250">
        <f t="shared" si="898"/>
        <v>0</v>
      </c>
      <c r="Q8250">
        <f t="shared" si="899"/>
        <v>4813937689</v>
      </c>
      <c r="R8250">
        <f t="shared" si="900"/>
        <v>4.1933383153624479</v>
      </c>
      <c r="S8250" t="str">
        <f t="shared" si="901"/>
        <v>Acceptable</v>
      </c>
      <c r="T8250">
        <f>ROUNDUP(C8250,0)</f>
        <v>5</v>
      </c>
      <c r="U8250">
        <f>ROUNDDOWN(C8250,0)</f>
        <v>4</v>
      </c>
      <c r="V8250">
        <f>RIGHT(K8250,2)+2000</f>
        <v>2018</v>
      </c>
      <c r="W8250" t="str">
        <f>INDEX(_xlfn.TEXTSPLIT(K8250,"-"),1,2)</f>
        <v>Jun</v>
      </c>
      <c r="X8250" t="str">
        <f>INDEX(_xlfn.TEXTSPLIT(K8250,"-"),1,1)</f>
        <v>14</v>
      </c>
      <c r="Y8250">
        <f>INDEX(months!B:B,MATCH(Sheet1!W8250,months!A:A,0))</f>
        <v>6</v>
      </c>
      <c r="Z8250">
        <f t="shared" si="902"/>
        <v>43265</v>
      </c>
    </row>
    <row r="8251" spans="1:26" x14ac:dyDescent="0.2">
      <c r="A8251" t="s">
        <v>11357</v>
      </c>
      <c r="B8251" t="s">
        <v>3070</v>
      </c>
      <c r="C8251">
        <v>4.4000000000000004</v>
      </c>
      <c r="D8251">
        <v>6715</v>
      </c>
      <c r="E8251" t="s">
        <v>454</v>
      </c>
      <c r="F8251" t="s">
        <v>32</v>
      </c>
      <c r="G8251" t="s">
        <v>23</v>
      </c>
      <c r="H8251" t="s">
        <v>24</v>
      </c>
      <c r="I8251" t="s">
        <v>418</v>
      </c>
      <c r="J8251" t="s">
        <v>1537</v>
      </c>
      <c r="K8251" t="s">
        <v>187</v>
      </c>
      <c r="L8251" t="s">
        <v>11358</v>
      </c>
      <c r="M8251" t="s">
        <v>54</v>
      </c>
      <c r="N8251">
        <f t="shared" si="896"/>
        <v>0</v>
      </c>
      <c r="O8251" t="str">
        <f t="shared" si="897"/>
        <v>No</v>
      </c>
      <c r="P8251">
        <f t="shared" si="898"/>
        <v>0</v>
      </c>
      <c r="Q8251">
        <f t="shared" si="899"/>
        <v>4813937689</v>
      </c>
      <c r="R8251">
        <f t="shared" si="900"/>
        <v>4.1933383153624479</v>
      </c>
      <c r="S8251" t="str">
        <f t="shared" si="901"/>
        <v>Acceptable</v>
      </c>
      <c r="T8251">
        <f>ROUNDUP(C8251,0)</f>
        <v>5</v>
      </c>
      <c r="U8251">
        <f>ROUNDDOWN(C8251,0)</f>
        <v>4</v>
      </c>
      <c r="V8251">
        <f>RIGHT(K8251,2)+2000</f>
        <v>2018</v>
      </c>
      <c r="W8251" t="str">
        <f>INDEX(_xlfn.TEXTSPLIT(K8251,"-"),1,2)</f>
        <v>Jul</v>
      </c>
      <c r="X8251" t="str">
        <f>INDEX(_xlfn.TEXTSPLIT(K8251,"-"),1,1)</f>
        <v>20</v>
      </c>
      <c r="Y8251">
        <f>INDEX(months!B:B,MATCH(Sheet1!W8251,months!A:A,0))</f>
        <v>7</v>
      </c>
      <c r="Z8251">
        <f t="shared" si="902"/>
        <v>43301</v>
      </c>
    </row>
    <row r="8252" spans="1:26" x14ac:dyDescent="0.2">
      <c r="A8252" t="s">
        <v>3026</v>
      </c>
      <c r="B8252" t="s">
        <v>3070</v>
      </c>
      <c r="C8252">
        <v>4.3</v>
      </c>
      <c r="D8252">
        <v>43090</v>
      </c>
      <c r="E8252" t="s">
        <v>2461</v>
      </c>
      <c r="F8252" t="s">
        <v>38</v>
      </c>
      <c r="G8252" t="s">
        <v>23</v>
      </c>
      <c r="H8252" t="s">
        <v>24</v>
      </c>
      <c r="I8252" t="s">
        <v>25</v>
      </c>
      <c r="J8252" t="s">
        <v>3005</v>
      </c>
      <c r="K8252" t="s">
        <v>503</v>
      </c>
      <c r="L8252" t="s">
        <v>1144</v>
      </c>
      <c r="M8252" t="s">
        <v>86</v>
      </c>
      <c r="N8252">
        <f t="shared" si="896"/>
        <v>0</v>
      </c>
      <c r="O8252" t="str">
        <f t="shared" si="897"/>
        <v>No</v>
      </c>
      <c r="P8252">
        <f t="shared" si="898"/>
        <v>0</v>
      </c>
      <c r="Q8252">
        <f t="shared" si="899"/>
        <v>4813937689</v>
      </c>
      <c r="R8252">
        <f t="shared" si="900"/>
        <v>4.1933383153624479</v>
      </c>
      <c r="S8252" t="str">
        <f t="shared" si="901"/>
        <v>Acceptable</v>
      </c>
      <c r="T8252">
        <f>ROUNDUP(C8252,0)</f>
        <v>5</v>
      </c>
      <c r="U8252">
        <f>ROUNDDOWN(C8252,0)</f>
        <v>4</v>
      </c>
      <c r="V8252">
        <f>RIGHT(K8252,2)+2000</f>
        <v>2018</v>
      </c>
      <c r="W8252" t="str">
        <f>INDEX(_xlfn.TEXTSPLIT(K8252,"-"),1,2)</f>
        <v>Jun</v>
      </c>
      <c r="X8252" t="str">
        <f>INDEX(_xlfn.TEXTSPLIT(K8252,"-"),1,1)</f>
        <v>29</v>
      </c>
      <c r="Y8252">
        <f>INDEX(months!B:B,MATCH(Sheet1!W8252,months!A:A,0))</f>
        <v>6</v>
      </c>
      <c r="Z8252">
        <f t="shared" si="902"/>
        <v>43280</v>
      </c>
    </row>
    <row r="8253" spans="1:26" x14ac:dyDescent="0.2">
      <c r="A8253" t="s">
        <v>11359</v>
      </c>
      <c r="B8253" t="s">
        <v>3070</v>
      </c>
      <c r="C8253">
        <v>4.2</v>
      </c>
      <c r="D8253">
        <v>2557</v>
      </c>
      <c r="E8253" t="s">
        <v>1108</v>
      </c>
      <c r="F8253" t="s">
        <v>57</v>
      </c>
      <c r="G8253" t="s">
        <v>649</v>
      </c>
      <c r="H8253" t="s">
        <v>650</v>
      </c>
      <c r="I8253" t="s">
        <v>124</v>
      </c>
      <c r="J8253" t="s">
        <v>2666</v>
      </c>
      <c r="K8253" t="s">
        <v>11360</v>
      </c>
      <c r="L8253" t="s">
        <v>46</v>
      </c>
      <c r="M8253" t="s">
        <v>29</v>
      </c>
      <c r="N8253">
        <f t="shared" si="896"/>
        <v>0</v>
      </c>
      <c r="O8253" t="str">
        <f t="shared" si="897"/>
        <v>No</v>
      </c>
      <c r="P8253">
        <f t="shared" si="898"/>
        <v>0</v>
      </c>
      <c r="Q8253">
        <f t="shared" si="899"/>
        <v>4813937689</v>
      </c>
      <c r="R8253">
        <f t="shared" si="900"/>
        <v>4.1933383153624479</v>
      </c>
      <c r="S8253" t="str">
        <f t="shared" si="901"/>
        <v>Acceptable</v>
      </c>
      <c r="T8253">
        <f>ROUNDUP(C8253,0)</f>
        <v>5</v>
      </c>
      <c r="U8253">
        <f>ROUNDDOWN(C8253,0)</f>
        <v>4</v>
      </c>
      <c r="V8253">
        <f>RIGHT(K8253,2)+2000</f>
        <v>2016</v>
      </c>
      <c r="W8253" t="str">
        <f>INDEX(_xlfn.TEXTSPLIT(K8253,"-"),1,2)</f>
        <v>May</v>
      </c>
      <c r="X8253" t="str">
        <f>INDEX(_xlfn.TEXTSPLIT(K8253,"-"),1,1)</f>
        <v>9</v>
      </c>
      <c r="Y8253">
        <f>INDEX(months!B:B,MATCH(Sheet1!W8253,months!A:A,0))</f>
        <v>5</v>
      </c>
      <c r="Z8253">
        <f t="shared" si="902"/>
        <v>42499</v>
      </c>
    </row>
    <row r="8254" spans="1:26" x14ac:dyDescent="0.2">
      <c r="A8254" t="s">
        <v>11361</v>
      </c>
      <c r="B8254" t="s">
        <v>2665</v>
      </c>
      <c r="C8254">
        <v>4.5</v>
      </c>
      <c r="D8254">
        <v>937</v>
      </c>
      <c r="E8254" t="s">
        <v>223</v>
      </c>
      <c r="F8254" t="s">
        <v>22</v>
      </c>
      <c r="G8254" t="s">
        <v>23</v>
      </c>
      <c r="H8254" t="s">
        <v>24</v>
      </c>
      <c r="I8254" t="s">
        <v>25</v>
      </c>
      <c r="J8254" t="s">
        <v>2838</v>
      </c>
      <c r="K8254" t="s">
        <v>6688</v>
      </c>
      <c r="L8254" t="s">
        <v>11362</v>
      </c>
      <c r="M8254" t="s">
        <v>29</v>
      </c>
      <c r="N8254">
        <f t="shared" si="896"/>
        <v>0</v>
      </c>
      <c r="O8254" t="str">
        <f t="shared" si="897"/>
        <v>No</v>
      </c>
      <c r="P8254">
        <f t="shared" si="898"/>
        <v>0</v>
      </c>
      <c r="Q8254">
        <f t="shared" si="899"/>
        <v>4813937689</v>
      </c>
      <c r="R8254">
        <f t="shared" si="900"/>
        <v>4.1933383153624479</v>
      </c>
      <c r="S8254" t="str">
        <f t="shared" si="901"/>
        <v>Acceptable</v>
      </c>
      <c r="T8254">
        <f>ROUNDUP(C8254,0)</f>
        <v>5</v>
      </c>
      <c r="U8254">
        <f>ROUNDDOWN(C8254,0)</f>
        <v>4</v>
      </c>
      <c r="V8254">
        <f>RIGHT(K8254,2)+2000</f>
        <v>2017</v>
      </c>
      <c r="W8254" t="str">
        <f>INDEX(_xlfn.TEXTSPLIT(K8254,"-"),1,2)</f>
        <v>Oct</v>
      </c>
      <c r="X8254" t="str">
        <f>INDEX(_xlfn.TEXTSPLIT(K8254,"-"),1,1)</f>
        <v>19</v>
      </c>
      <c r="Y8254">
        <f>INDEX(months!B:B,MATCH(Sheet1!W8254,months!A:A,0))</f>
        <v>10</v>
      </c>
      <c r="Z8254">
        <f t="shared" si="902"/>
        <v>43027</v>
      </c>
    </row>
    <row r="8255" spans="1:26" x14ac:dyDescent="0.2">
      <c r="A8255" t="s">
        <v>11363</v>
      </c>
      <c r="B8255" t="s">
        <v>3070</v>
      </c>
      <c r="C8255">
        <v>4.3</v>
      </c>
      <c r="D8255">
        <v>139545</v>
      </c>
      <c r="E8255" t="s">
        <v>1146</v>
      </c>
      <c r="F8255" t="s">
        <v>89</v>
      </c>
      <c r="G8255" t="s">
        <v>23</v>
      </c>
      <c r="H8255" t="s">
        <v>24</v>
      </c>
      <c r="I8255" t="s">
        <v>25</v>
      </c>
      <c r="J8255" t="s">
        <v>3132</v>
      </c>
      <c r="K8255" t="s">
        <v>3837</v>
      </c>
      <c r="L8255" t="s">
        <v>11364</v>
      </c>
      <c r="M8255" t="s">
        <v>81</v>
      </c>
      <c r="N8255">
        <f t="shared" si="896"/>
        <v>0</v>
      </c>
      <c r="O8255" t="str">
        <f t="shared" si="897"/>
        <v>No</v>
      </c>
      <c r="P8255">
        <f t="shared" si="898"/>
        <v>0</v>
      </c>
      <c r="Q8255">
        <f t="shared" si="899"/>
        <v>4813937689</v>
      </c>
      <c r="R8255">
        <f t="shared" si="900"/>
        <v>4.1933383153624479</v>
      </c>
      <c r="S8255" t="str">
        <f t="shared" si="901"/>
        <v>Acceptable</v>
      </c>
      <c r="T8255">
        <f>ROUNDUP(C8255,0)</f>
        <v>5</v>
      </c>
      <c r="U8255">
        <f>ROUNDDOWN(C8255,0)</f>
        <v>4</v>
      </c>
      <c r="V8255">
        <f>RIGHT(K8255,2)+2000</f>
        <v>2018</v>
      </c>
      <c r="W8255" t="str">
        <f>INDEX(_xlfn.TEXTSPLIT(K8255,"-"),1,2)</f>
        <v>Jan</v>
      </c>
      <c r="X8255" t="str">
        <f>INDEX(_xlfn.TEXTSPLIT(K8255,"-"),1,1)</f>
        <v>30</v>
      </c>
      <c r="Y8255">
        <f>INDEX(months!B:B,MATCH(Sheet1!W8255,months!A:A,0))</f>
        <v>1</v>
      </c>
      <c r="Z8255">
        <f t="shared" si="902"/>
        <v>43130</v>
      </c>
    </row>
    <row r="8256" spans="1:26" x14ac:dyDescent="0.2">
      <c r="A8256" t="s">
        <v>11365</v>
      </c>
      <c r="B8256" t="s">
        <v>2665</v>
      </c>
      <c r="C8256">
        <v>4.3</v>
      </c>
      <c r="D8256">
        <v>22333</v>
      </c>
      <c r="E8256" t="s">
        <v>1565</v>
      </c>
      <c r="F8256" t="s">
        <v>65</v>
      </c>
      <c r="G8256" t="s">
        <v>23</v>
      </c>
      <c r="H8256" t="s">
        <v>24</v>
      </c>
      <c r="I8256" t="s">
        <v>124</v>
      </c>
      <c r="J8256" t="s">
        <v>2684</v>
      </c>
      <c r="K8256" t="s">
        <v>4757</v>
      </c>
      <c r="L8256" t="s">
        <v>6842</v>
      </c>
      <c r="M8256" t="s">
        <v>587</v>
      </c>
      <c r="N8256">
        <f t="shared" si="896"/>
        <v>0</v>
      </c>
      <c r="O8256" t="str">
        <f t="shared" si="897"/>
        <v>No</v>
      </c>
      <c r="P8256">
        <f t="shared" si="898"/>
        <v>0</v>
      </c>
      <c r="Q8256">
        <f t="shared" si="899"/>
        <v>4813937689</v>
      </c>
      <c r="R8256">
        <f t="shared" si="900"/>
        <v>4.1933383153624479</v>
      </c>
      <c r="S8256" t="str">
        <f t="shared" si="901"/>
        <v>Acceptable</v>
      </c>
      <c r="T8256">
        <f>ROUNDUP(C8256,0)</f>
        <v>5</v>
      </c>
      <c r="U8256">
        <f>ROUNDDOWN(C8256,0)</f>
        <v>4</v>
      </c>
      <c r="V8256">
        <f>RIGHT(K8256,2)+2000</f>
        <v>2018</v>
      </c>
      <c r="W8256" t="str">
        <f>INDEX(_xlfn.TEXTSPLIT(K8256,"-"),1,2)</f>
        <v>Aug</v>
      </c>
      <c r="X8256" t="str">
        <f>INDEX(_xlfn.TEXTSPLIT(K8256,"-"),1,1)</f>
        <v>7</v>
      </c>
      <c r="Y8256">
        <f>INDEX(months!B:B,MATCH(Sheet1!W8256,months!A:A,0))</f>
        <v>8</v>
      </c>
      <c r="Z8256">
        <f t="shared" si="902"/>
        <v>43319</v>
      </c>
    </row>
    <row r="8257" spans="1:26" x14ac:dyDescent="0.2">
      <c r="A8257" t="s">
        <v>11366</v>
      </c>
      <c r="B8257" t="s">
        <v>4801</v>
      </c>
      <c r="C8257">
        <v>4.2</v>
      </c>
      <c r="D8257">
        <v>249</v>
      </c>
      <c r="E8257" t="s">
        <v>2867</v>
      </c>
      <c r="F8257" t="s">
        <v>22</v>
      </c>
      <c r="G8257" t="s">
        <v>23</v>
      </c>
      <c r="H8257" t="s">
        <v>24</v>
      </c>
      <c r="I8257" t="s">
        <v>25</v>
      </c>
      <c r="J8257" t="s">
        <v>4802</v>
      </c>
      <c r="K8257" t="s">
        <v>133</v>
      </c>
      <c r="L8257" t="s">
        <v>119</v>
      </c>
      <c r="M8257" t="s">
        <v>81</v>
      </c>
      <c r="N8257">
        <f t="shared" si="896"/>
        <v>0</v>
      </c>
      <c r="O8257" t="str">
        <f t="shared" si="897"/>
        <v>No</v>
      </c>
      <c r="P8257">
        <f t="shared" si="898"/>
        <v>0</v>
      </c>
      <c r="Q8257">
        <f t="shared" si="899"/>
        <v>4813937689</v>
      </c>
      <c r="R8257">
        <f t="shared" si="900"/>
        <v>4.1933383153624479</v>
      </c>
      <c r="S8257" t="str">
        <f t="shared" si="901"/>
        <v>Acceptable</v>
      </c>
      <c r="T8257">
        <f>ROUNDUP(C8257,0)</f>
        <v>5</v>
      </c>
      <c r="U8257">
        <f>ROUNDDOWN(C8257,0)</f>
        <v>4</v>
      </c>
      <c r="V8257">
        <f>RIGHT(K8257,2)+2000</f>
        <v>2018</v>
      </c>
      <c r="W8257" t="str">
        <f>INDEX(_xlfn.TEXTSPLIT(K8257,"-"),1,2)</f>
        <v>Jul</v>
      </c>
      <c r="X8257" t="str">
        <f>INDEX(_xlfn.TEXTSPLIT(K8257,"-"),1,1)</f>
        <v>7</v>
      </c>
      <c r="Y8257">
        <f>INDEX(months!B:B,MATCH(Sheet1!W8257,months!A:A,0))</f>
        <v>7</v>
      </c>
      <c r="Z8257">
        <f t="shared" si="902"/>
        <v>43288</v>
      </c>
    </row>
    <row r="8258" spans="1:26" x14ac:dyDescent="0.2">
      <c r="A8258" t="s">
        <v>11367</v>
      </c>
      <c r="B8258" t="s">
        <v>3827</v>
      </c>
      <c r="C8258">
        <v>4.9000000000000004</v>
      </c>
      <c r="D8258">
        <v>117</v>
      </c>
      <c r="E8258" t="s">
        <v>1146</v>
      </c>
      <c r="F8258" t="s">
        <v>775</v>
      </c>
      <c r="G8258" t="s">
        <v>23</v>
      </c>
      <c r="H8258" t="s">
        <v>24</v>
      </c>
      <c r="I8258" t="s">
        <v>44</v>
      </c>
      <c r="J8258" t="s">
        <v>3828</v>
      </c>
      <c r="K8258" t="s">
        <v>497</v>
      </c>
      <c r="L8258" t="s">
        <v>6023</v>
      </c>
      <c r="M8258" t="s">
        <v>29</v>
      </c>
      <c r="N8258">
        <f t="shared" ref="N8258:N8321" si="903">SUM(A8258,B8258)</f>
        <v>0</v>
      </c>
      <c r="O8258" t="str">
        <f t="shared" ref="O8258:O8321" si="904">IF(E8258="good","Yes","No")</f>
        <v>No</v>
      </c>
      <c r="P8258">
        <f t="shared" ref="P8258:P8321" si="905">COUNTIF(B:B,"&lt;0")</f>
        <v>0</v>
      </c>
      <c r="Q8258">
        <f t="shared" ref="Q8258:Q8321" si="906">SUMIF(D:D,"&gt;1000")</f>
        <v>4813937689</v>
      </c>
      <c r="R8258">
        <f t="shared" ref="R8258:R8321" si="907">AVERAGEIF(C:C,"&gt;0")</f>
        <v>4.1933383153624479</v>
      </c>
      <c r="S8258" t="str">
        <f t="shared" ref="S8258:S8321" si="908">IF(OR(A8258&gt;0,B8258&gt;0),"Acceptable","Check")</f>
        <v>Acceptable</v>
      </c>
      <c r="T8258">
        <f>ROUNDUP(C8258,0)</f>
        <v>5</v>
      </c>
      <c r="U8258">
        <f>ROUNDDOWN(C8258,0)</f>
        <v>4</v>
      </c>
      <c r="V8258">
        <f>RIGHT(K8258,2)+2000</f>
        <v>2018</v>
      </c>
      <c r="W8258" t="str">
        <f>INDEX(_xlfn.TEXTSPLIT(K8258,"-"),1,2)</f>
        <v>Jul</v>
      </c>
      <c r="X8258" t="str">
        <f>INDEX(_xlfn.TEXTSPLIT(K8258,"-"),1,1)</f>
        <v>13</v>
      </c>
      <c r="Y8258">
        <f>INDEX(months!B:B,MATCH(Sheet1!W8258,months!A:A,0))</f>
        <v>7</v>
      </c>
      <c r="Z8258">
        <f t="shared" si="902"/>
        <v>43294</v>
      </c>
    </row>
    <row r="8259" spans="1:26" x14ac:dyDescent="0.2">
      <c r="A8259" t="s">
        <v>712</v>
      </c>
      <c r="B8259" t="s">
        <v>711</v>
      </c>
      <c r="C8259">
        <v>4.0999999999999996</v>
      </c>
      <c r="D8259">
        <v>45651</v>
      </c>
      <c r="E8259" t="s">
        <v>46</v>
      </c>
      <c r="F8259" t="s">
        <v>38</v>
      </c>
      <c r="G8259" t="s">
        <v>23</v>
      </c>
      <c r="H8259" t="s">
        <v>24</v>
      </c>
      <c r="I8259" t="s">
        <v>44</v>
      </c>
      <c r="J8259" t="s">
        <v>712</v>
      </c>
      <c r="K8259" t="s">
        <v>390</v>
      </c>
      <c r="L8259" t="s">
        <v>46</v>
      </c>
      <c r="M8259" t="s">
        <v>46</v>
      </c>
      <c r="N8259">
        <f t="shared" si="903"/>
        <v>0</v>
      </c>
      <c r="O8259" t="str">
        <f t="shared" si="904"/>
        <v>No</v>
      </c>
      <c r="P8259">
        <f t="shared" si="905"/>
        <v>0</v>
      </c>
      <c r="Q8259">
        <f t="shared" si="906"/>
        <v>4813937689</v>
      </c>
      <c r="R8259">
        <f t="shared" si="907"/>
        <v>4.1933383153624479</v>
      </c>
      <c r="S8259" t="str">
        <f t="shared" si="908"/>
        <v>Acceptable</v>
      </c>
      <c r="T8259">
        <f>ROUNDUP(C8259,0)</f>
        <v>5</v>
      </c>
      <c r="U8259">
        <f>ROUNDDOWN(C8259,0)</f>
        <v>4</v>
      </c>
      <c r="V8259">
        <f>RIGHT(K8259,2)+2000</f>
        <v>2018</v>
      </c>
      <c r="W8259" t="str">
        <f>INDEX(_xlfn.TEXTSPLIT(K8259,"-"),1,2)</f>
        <v>May</v>
      </c>
      <c r="X8259" t="str">
        <f>INDEX(_xlfn.TEXTSPLIT(K8259,"-"),1,1)</f>
        <v>24</v>
      </c>
      <c r="Y8259">
        <f>INDEX(months!B:B,MATCH(Sheet1!W8259,months!A:A,0))</f>
        <v>5</v>
      </c>
      <c r="Z8259">
        <f t="shared" ref="Z8259:Z8322" si="909">DATE(V8259,Y8259,X8259)</f>
        <v>43244</v>
      </c>
    </row>
    <row r="8260" spans="1:26" x14ac:dyDescent="0.2">
      <c r="A8260" t="s">
        <v>11368</v>
      </c>
      <c r="B8260" t="s">
        <v>2665</v>
      </c>
      <c r="C8260">
        <v>1.4</v>
      </c>
      <c r="D8260">
        <v>33</v>
      </c>
      <c r="E8260" t="s">
        <v>74</v>
      </c>
      <c r="F8260" t="s">
        <v>775</v>
      </c>
      <c r="G8260" t="s">
        <v>23</v>
      </c>
      <c r="H8260" t="s">
        <v>24</v>
      </c>
      <c r="I8260" t="s">
        <v>25</v>
      </c>
      <c r="J8260" t="s">
        <v>2838</v>
      </c>
      <c r="K8260" t="s">
        <v>1411</v>
      </c>
      <c r="L8260" t="s">
        <v>53</v>
      </c>
      <c r="M8260" t="s">
        <v>81</v>
      </c>
      <c r="N8260">
        <f t="shared" si="903"/>
        <v>0</v>
      </c>
      <c r="O8260" t="str">
        <f t="shared" si="904"/>
        <v>No</v>
      </c>
      <c r="P8260">
        <f t="shared" si="905"/>
        <v>0</v>
      </c>
      <c r="Q8260">
        <f t="shared" si="906"/>
        <v>4813937689</v>
      </c>
      <c r="R8260">
        <f t="shared" si="907"/>
        <v>4.1933383153624479</v>
      </c>
      <c r="S8260" t="str">
        <f t="shared" si="908"/>
        <v>Acceptable</v>
      </c>
      <c r="T8260">
        <f>ROUNDUP(C8260,0)</f>
        <v>2</v>
      </c>
      <c r="U8260">
        <f>ROUNDDOWN(C8260,0)</f>
        <v>1</v>
      </c>
      <c r="V8260">
        <f>RIGHT(K8260,2)+2000</f>
        <v>2017</v>
      </c>
      <c r="W8260" t="str">
        <f>INDEX(_xlfn.TEXTSPLIT(K8260,"-"),1,2)</f>
        <v>Dec</v>
      </c>
      <c r="X8260" t="str">
        <f>INDEX(_xlfn.TEXTSPLIT(K8260,"-"),1,1)</f>
        <v>25</v>
      </c>
      <c r="Y8260">
        <f>INDEX(months!B:B,MATCH(Sheet1!W8260,months!A:A,0))</f>
        <v>12</v>
      </c>
      <c r="Z8260">
        <f t="shared" si="909"/>
        <v>43094</v>
      </c>
    </row>
    <row r="8261" spans="1:26" x14ac:dyDescent="0.2">
      <c r="A8261" t="s">
        <v>11369</v>
      </c>
      <c r="B8261" t="s">
        <v>3070</v>
      </c>
      <c r="C8261">
        <v>4</v>
      </c>
      <c r="D8261">
        <v>16190</v>
      </c>
      <c r="E8261" t="s">
        <v>2985</v>
      </c>
      <c r="F8261" t="s">
        <v>65</v>
      </c>
      <c r="G8261" t="s">
        <v>23</v>
      </c>
      <c r="H8261" t="s">
        <v>24</v>
      </c>
      <c r="I8261" t="s">
        <v>25</v>
      </c>
      <c r="J8261" t="s">
        <v>3005</v>
      </c>
      <c r="K8261" t="s">
        <v>3771</v>
      </c>
      <c r="L8261" t="s">
        <v>1614</v>
      </c>
      <c r="M8261" t="s">
        <v>86</v>
      </c>
      <c r="N8261">
        <f t="shared" si="903"/>
        <v>0</v>
      </c>
      <c r="O8261" t="str">
        <f t="shared" si="904"/>
        <v>No</v>
      </c>
      <c r="P8261">
        <f t="shared" si="905"/>
        <v>0</v>
      </c>
      <c r="Q8261">
        <f t="shared" si="906"/>
        <v>4813937689</v>
      </c>
      <c r="R8261">
        <f t="shared" si="907"/>
        <v>4.1933383153624479</v>
      </c>
      <c r="S8261" t="str">
        <f t="shared" si="908"/>
        <v>Acceptable</v>
      </c>
      <c r="T8261">
        <f>ROUNDUP(C8261,0)</f>
        <v>4</v>
      </c>
      <c r="U8261">
        <f>ROUNDDOWN(C8261,0)</f>
        <v>4</v>
      </c>
      <c r="V8261">
        <f>RIGHT(K8261,2)+2000</f>
        <v>2018</v>
      </c>
      <c r="W8261" t="str">
        <f>INDEX(_xlfn.TEXTSPLIT(K8261,"-"),1,2)</f>
        <v>Apr</v>
      </c>
      <c r="X8261" t="str">
        <f>INDEX(_xlfn.TEXTSPLIT(K8261,"-"),1,1)</f>
        <v>24</v>
      </c>
      <c r="Y8261">
        <f>INDEX(months!B:B,MATCH(Sheet1!W8261,months!A:A,0))</f>
        <v>4</v>
      </c>
      <c r="Z8261">
        <f t="shared" si="909"/>
        <v>43214</v>
      </c>
    </row>
    <row r="8262" spans="1:26" x14ac:dyDescent="0.2">
      <c r="A8262" t="s">
        <v>11370</v>
      </c>
      <c r="B8262" t="s">
        <v>711</v>
      </c>
      <c r="C8262">
        <v>5</v>
      </c>
      <c r="D8262">
        <v>34</v>
      </c>
      <c r="E8262" t="s">
        <v>83</v>
      </c>
      <c r="F8262" t="s">
        <v>101</v>
      </c>
      <c r="G8262" t="s">
        <v>23</v>
      </c>
      <c r="H8262" t="s">
        <v>24</v>
      </c>
      <c r="I8262" t="s">
        <v>25</v>
      </c>
      <c r="J8262" t="s">
        <v>712</v>
      </c>
      <c r="K8262" t="s">
        <v>84</v>
      </c>
      <c r="L8262" t="s">
        <v>638</v>
      </c>
      <c r="M8262" t="s">
        <v>274</v>
      </c>
      <c r="N8262">
        <f t="shared" si="903"/>
        <v>0</v>
      </c>
      <c r="O8262" t="str">
        <f t="shared" si="904"/>
        <v>No</v>
      </c>
      <c r="P8262">
        <f t="shared" si="905"/>
        <v>0</v>
      </c>
      <c r="Q8262">
        <f t="shared" si="906"/>
        <v>4813937689</v>
      </c>
      <c r="R8262">
        <f t="shared" si="907"/>
        <v>4.1933383153624479</v>
      </c>
      <c r="S8262" t="str">
        <f t="shared" si="908"/>
        <v>Acceptable</v>
      </c>
      <c r="T8262">
        <f>ROUNDUP(C8262,0)</f>
        <v>5</v>
      </c>
      <c r="U8262">
        <f>ROUNDDOWN(C8262,0)</f>
        <v>5</v>
      </c>
      <c r="V8262">
        <f>RIGHT(K8262,2)+2000</f>
        <v>2018</v>
      </c>
      <c r="W8262" t="str">
        <f>INDEX(_xlfn.TEXTSPLIT(K8262,"-"),1,2)</f>
        <v>Jul</v>
      </c>
      <c r="X8262" t="str">
        <f>INDEX(_xlfn.TEXTSPLIT(K8262,"-"),1,1)</f>
        <v>31</v>
      </c>
      <c r="Y8262">
        <f>INDEX(months!B:B,MATCH(Sheet1!W8262,months!A:A,0))</f>
        <v>7</v>
      </c>
      <c r="Z8262">
        <f t="shared" si="909"/>
        <v>43312</v>
      </c>
    </row>
    <row r="8263" spans="1:26" x14ac:dyDescent="0.2">
      <c r="A8263" t="s">
        <v>2941</v>
      </c>
      <c r="B8263" t="s">
        <v>2665</v>
      </c>
      <c r="C8263">
        <v>4.3</v>
      </c>
      <c r="D8263">
        <v>2468915</v>
      </c>
      <c r="E8263" t="s">
        <v>2942</v>
      </c>
      <c r="F8263" t="s">
        <v>43</v>
      </c>
      <c r="G8263" t="s">
        <v>23</v>
      </c>
      <c r="H8263" t="s">
        <v>24</v>
      </c>
      <c r="I8263" t="s">
        <v>44</v>
      </c>
      <c r="J8263" t="s">
        <v>2684</v>
      </c>
      <c r="K8263" t="s">
        <v>115</v>
      </c>
      <c r="L8263" t="s">
        <v>2943</v>
      </c>
      <c r="M8263" t="s">
        <v>29</v>
      </c>
      <c r="N8263">
        <f t="shared" si="903"/>
        <v>0</v>
      </c>
      <c r="O8263" t="str">
        <f t="shared" si="904"/>
        <v>No</v>
      </c>
      <c r="P8263">
        <f t="shared" si="905"/>
        <v>0</v>
      </c>
      <c r="Q8263">
        <f t="shared" si="906"/>
        <v>4813937689</v>
      </c>
      <c r="R8263">
        <f t="shared" si="907"/>
        <v>4.1933383153624479</v>
      </c>
      <c r="S8263" t="str">
        <f t="shared" si="908"/>
        <v>Acceptable</v>
      </c>
      <c r="T8263">
        <f>ROUNDUP(C8263,0)</f>
        <v>5</v>
      </c>
      <c r="U8263">
        <f>ROUNDDOWN(C8263,0)</f>
        <v>4</v>
      </c>
      <c r="V8263">
        <f>RIGHT(K8263,2)+2000</f>
        <v>2018</v>
      </c>
      <c r="W8263" t="str">
        <f>INDEX(_xlfn.TEXTSPLIT(K8263,"-"),1,2)</f>
        <v>Jul</v>
      </c>
      <c r="X8263" t="str">
        <f>INDEX(_xlfn.TEXTSPLIT(K8263,"-"),1,1)</f>
        <v>30</v>
      </c>
      <c r="Y8263">
        <f>INDEX(months!B:B,MATCH(Sheet1!W8263,months!A:A,0))</f>
        <v>7</v>
      </c>
      <c r="Z8263">
        <f t="shared" si="909"/>
        <v>43311</v>
      </c>
    </row>
    <row r="8264" spans="1:26" x14ac:dyDescent="0.2">
      <c r="A8264" t="s">
        <v>11371</v>
      </c>
      <c r="B8264" t="s">
        <v>3070</v>
      </c>
      <c r="D8264">
        <v>3</v>
      </c>
      <c r="E8264" t="s">
        <v>3905</v>
      </c>
      <c r="F8264" t="s">
        <v>1010</v>
      </c>
      <c r="G8264" t="s">
        <v>23</v>
      </c>
      <c r="H8264" t="s">
        <v>24</v>
      </c>
      <c r="I8264" t="s">
        <v>25</v>
      </c>
      <c r="J8264" t="s">
        <v>1537</v>
      </c>
      <c r="K8264" t="s">
        <v>229</v>
      </c>
      <c r="L8264" t="s">
        <v>420</v>
      </c>
      <c r="M8264" t="s">
        <v>274</v>
      </c>
      <c r="N8264">
        <f t="shared" si="903"/>
        <v>0</v>
      </c>
      <c r="O8264" t="str">
        <f t="shared" si="904"/>
        <v>No</v>
      </c>
      <c r="P8264">
        <f t="shared" si="905"/>
        <v>0</v>
      </c>
      <c r="Q8264">
        <f t="shared" si="906"/>
        <v>4813937689</v>
      </c>
      <c r="R8264">
        <f t="shared" si="907"/>
        <v>4.1933383153624479</v>
      </c>
      <c r="S8264" t="str">
        <f t="shared" si="908"/>
        <v>Acceptable</v>
      </c>
      <c r="T8264">
        <f>ROUNDUP(C8264,0)</f>
        <v>0</v>
      </c>
      <c r="U8264">
        <f>ROUNDDOWN(C8264,0)</f>
        <v>0</v>
      </c>
      <c r="V8264">
        <f>RIGHT(K8264,2)+2000</f>
        <v>2018</v>
      </c>
      <c r="W8264" t="str">
        <f>INDEX(_xlfn.TEXTSPLIT(K8264,"-"),1,2)</f>
        <v>Jul</v>
      </c>
      <c r="X8264" t="str">
        <f>INDEX(_xlfn.TEXTSPLIT(K8264,"-"),1,1)</f>
        <v>29</v>
      </c>
      <c r="Y8264">
        <f>INDEX(months!B:B,MATCH(Sheet1!W8264,months!A:A,0))</f>
        <v>7</v>
      </c>
      <c r="Z8264">
        <f t="shared" si="909"/>
        <v>43310</v>
      </c>
    </row>
    <row r="8265" spans="1:26" x14ac:dyDescent="0.2">
      <c r="A8265" t="s">
        <v>11372</v>
      </c>
      <c r="B8265" t="s">
        <v>2665</v>
      </c>
      <c r="C8265">
        <v>4.2</v>
      </c>
      <c r="D8265">
        <v>304106</v>
      </c>
      <c r="E8265" t="s">
        <v>46</v>
      </c>
      <c r="F8265" t="s">
        <v>89</v>
      </c>
      <c r="G8265" t="s">
        <v>23</v>
      </c>
      <c r="H8265" t="s">
        <v>24</v>
      </c>
      <c r="I8265" t="s">
        <v>44</v>
      </c>
      <c r="J8265" t="s">
        <v>2813</v>
      </c>
      <c r="K8265" t="s">
        <v>3021</v>
      </c>
      <c r="L8265" t="s">
        <v>323</v>
      </c>
      <c r="M8265" t="s">
        <v>29</v>
      </c>
      <c r="N8265">
        <f t="shared" si="903"/>
        <v>0</v>
      </c>
      <c r="O8265" t="str">
        <f t="shared" si="904"/>
        <v>No</v>
      </c>
      <c r="P8265">
        <f t="shared" si="905"/>
        <v>0</v>
      </c>
      <c r="Q8265">
        <f t="shared" si="906"/>
        <v>4813937689</v>
      </c>
      <c r="R8265">
        <f t="shared" si="907"/>
        <v>4.1933383153624479</v>
      </c>
      <c r="S8265" t="str">
        <f t="shared" si="908"/>
        <v>Acceptable</v>
      </c>
      <c r="T8265">
        <f>ROUNDUP(C8265,0)</f>
        <v>5</v>
      </c>
      <c r="U8265">
        <f>ROUNDDOWN(C8265,0)</f>
        <v>4</v>
      </c>
      <c r="V8265">
        <f>RIGHT(K8265,2)+2000</f>
        <v>2018</v>
      </c>
      <c r="W8265" t="str">
        <f>INDEX(_xlfn.TEXTSPLIT(K8265,"-"),1,2)</f>
        <v>Aug</v>
      </c>
      <c r="X8265" t="str">
        <f>INDEX(_xlfn.TEXTSPLIT(K8265,"-"),1,1)</f>
        <v>6</v>
      </c>
      <c r="Y8265">
        <f>INDEX(months!B:B,MATCH(Sheet1!W8265,months!A:A,0))</f>
        <v>8</v>
      </c>
      <c r="Z8265">
        <f t="shared" si="909"/>
        <v>43318</v>
      </c>
    </row>
    <row r="8266" spans="1:26" x14ac:dyDescent="0.2">
      <c r="A8266" t="s">
        <v>11373</v>
      </c>
      <c r="B8266" t="s">
        <v>2665</v>
      </c>
      <c r="C8266">
        <v>4.3</v>
      </c>
      <c r="D8266">
        <v>11</v>
      </c>
      <c r="E8266" t="s">
        <v>132</v>
      </c>
      <c r="F8266" t="s">
        <v>1199</v>
      </c>
      <c r="G8266" t="s">
        <v>23</v>
      </c>
      <c r="H8266" t="s">
        <v>24</v>
      </c>
      <c r="I8266" t="s">
        <v>25</v>
      </c>
      <c r="J8266" t="s">
        <v>2838</v>
      </c>
      <c r="K8266" t="s">
        <v>2096</v>
      </c>
      <c r="L8266" t="s">
        <v>11374</v>
      </c>
      <c r="M8266" t="s">
        <v>29</v>
      </c>
      <c r="N8266">
        <f t="shared" si="903"/>
        <v>0</v>
      </c>
      <c r="O8266" t="str">
        <f t="shared" si="904"/>
        <v>No</v>
      </c>
      <c r="P8266">
        <f t="shared" si="905"/>
        <v>0</v>
      </c>
      <c r="Q8266">
        <f t="shared" si="906"/>
        <v>4813937689</v>
      </c>
      <c r="R8266">
        <f t="shared" si="907"/>
        <v>4.1933383153624479</v>
      </c>
      <c r="S8266" t="str">
        <f t="shared" si="908"/>
        <v>Acceptable</v>
      </c>
      <c r="T8266">
        <f>ROUNDUP(C8266,0)</f>
        <v>5</v>
      </c>
      <c r="U8266">
        <f>ROUNDDOWN(C8266,0)</f>
        <v>4</v>
      </c>
      <c r="V8266">
        <f>RIGHT(K8266,2)+2000</f>
        <v>2018</v>
      </c>
      <c r="W8266" t="str">
        <f>INDEX(_xlfn.TEXTSPLIT(K8266,"-"),1,2)</f>
        <v>May</v>
      </c>
      <c r="X8266" t="str">
        <f>INDEX(_xlfn.TEXTSPLIT(K8266,"-"),1,1)</f>
        <v>22</v>
      </c>
      <c r="Y8266">
        <f>INDEX(months!B:B,MATCH(Sheet1!W8266,months!A:A,0))</f>
        <v>5</v>
      </c>
      <c r="Z8266">
        <f t="shared" si="909"/>
        <v>43242</v>
      </c>
    </row>
    <row r="8267" spans="1:26" x14ac:dyDescent="0.2">
      <c r="A8267" t="s">
        <v>11375</v>
      </c>
      <c r="B8267" t="s">
        <v>447</v>
      </c>
      <c r="C8267">
        <v>3.8</v>
      </c>
      <c r="D8267">
        <v>38</v>
      </c>
      <c r="E8267" t="s">
        <v>537</v>
      </c>
      <c r="F8267" t="s">
        <v>101</v>
      </c>
      <c r="G8267" t="s">
        <v>23</v>
      </c>
      <c r="H8267" t="s">
        <v>24</v>
      </c>
      <c r="I8267" t="s">
        <v>25</v>
      </c>
      <c r="J8267" t="s">
        <v>449</v>
      </c>
      <c r="K8267" t="s">
        <v>1449</v>
      </c>
      <c r="L8267" t="s">
        <v>119</v>
      </c>
      <c r="M8267" t="s">
        <v>54</v>
      </c>
      <c r="N8267">
        <f t="shared" si="903"/>
        <v>0</v>
      </c>
      <c r="O8267" t="str">
        <f t="shared" si="904"/>
        <v>No</v>
      </c>
      <c r="P8267">
        <f t="shared" si="905"/>
        <v>0</v>
      </c>
      <c r="Q8267">
        <f t="shared" si="906"/>
        <v>4813937689</v>
      </c>
      <c r="R8267">
        <f t="shared" si="907"/>
        <v>4.1933383153624479</v>
      </c>
      <c r="S8267" t="str">
        <f t="shared" si="908"/>
        <v>Acceptable</v>
      </c>
      <c r="T8267">
        <f>ROUNDUP(C8267,0)</f>
        <v>4</v>
      </c>
      <c r="U8267">
        <f>ROUNDDOWN(C8267,0)</f>
        <v>3</v>
      </c>
      <c r="V8267">
        <f>RIGHT(K8267,2)+2000</f>
        <v>2018</v>
      </c>
      <c r="W8267" t="str">
        <f>INDEX(_xlfn.TEXTSPLIT(K8267,"-"),1,2)</f>
        <v>Jun</v>
      </c>
      <c r="X8267" t="str">
        <f>INDEX(_xlfn.TEXTSPLIT(K8267,"-"),1,1)</f>
        <v>18</v>
      </c>
      <c r="Y8267">
        <f>INDEX(months!B:B,MATCH(Sheet1!W8267,months!A:A,0))</f>
        <v>6</v>
      </c>
      <c r="Z8267">
        <f t="shared" si="909"/>
        <v>43269</v>
      </c>
    </row>
    <row r="8268" spans="1:26" x14ac:dyDescent="0.2">
      <c r="A8268" t="s">
        <v>11376</v>
      </c>
      <c r="B8268" t="s">
        <v>4612</v>
      </c>
      <c r="C8268">
        <v>4.0999999999999996</v>
      </c>
      <c r="D8268">
        <v>1186</v>
      </c>
      <c r="E8268" t="s">
        <v>424</v>
      </c>
      <c r="F8268" t="s">
        <v>57</v>
      </c>
      <c r="G8268" t="s">
        <v>23</v>
      </c>
      <c r="H8268" t="s">
        <v>24</v>
      </c>
      <c r="I8268" t="s">
        <v>10129</v>
      </c>
      <c r="J8268" t="s">
        <v>4613</v>
      </c>
      <c r="K8268" t="s">
        <v>11377</v>
      </c>
      <c r="L8268" t="s">
        <v>180</v>
      </c>
      <c r="M8268" t="s">
        <v>177</v>
      </c>
      <c r="N8268">
        <f t="shared" si="903"/>
        <v>0</v>
      </c>
      <c r="O8268" t="str">
        <f t="shared" si="904"/>
        <v>No</v>
      </c>
      <c r="P8268">
        <f t="shared" si="905"/>
        <v>0</v>
      </c>
      <c r="Q8268">
        <f t="shared" si="906"/>
        <v>4813937689</v>
      </c>
      <c r="R8268">
        <f t="shared" si="907"/>
        <v>4.1933383153624479</v>
      </c>
      <c r="S8268" t="str">
        <f t="shared" si="908"/>
        <v>Acceptable</v>
      </c>
      <c r="T8268">
        <f>ROUNDUP(C8268,0)</f>
        <v>5</v>
      </c>
      <c r="U8268">
        <f>ROUNDDOWN(C8268,0)</f>
        <v>4</v>
      </c>
      <c r="V8268">
        <f>RIGHT(K8268,2)+2000</f>
        <v>2012</v>
      </c>
      <c r="W8268" t="str">
        <f>INDEX(_xlfn.TEXTSPLIT(K8268,"-"),1,2)</f>
        <v>Feb</v>
      </c>
      <c r="X8268" t="str">
        <f>INDEX(_xlfn.TEXTSPLIT(K8268,"-"),1,1)</f>
        <v>27</v>
      </c>
      <c r="Y8268">
        <f>INDEX(months!B:B,MATCH(Sheet1!W8268,months!A:A,0))</f>
        <v>2</v>
      </c>
      <c r="Z8268">
        <f t="shared" si="909"/>
        <v>40966</v>
      </c>
    </row>
    <row r="8269" spans="1:26" x14ac:dyDescent="0.2">
      <c r="A8269" t="s">
        <v>11378</v>
      </c>
      <c r="B8269" t="s">
        <v>447</v>
      </c>
      <c r="C8269">
        <v>4.2</v>
      </c>
      <c r="D8269">
        <v>20</v>
      </c>
      <c r="E8269" t="s">
        <v>281</v>
      </c>
      <c r="F8269" t="s">
        <v>775</v>
      </c>
      <c r="G8269" t="s">
        <v>23</v>
      </c>
      <c r="H8269" t="s">
        <v>24</v>
      </c>
      <c r="I8269" t="s">
        <v>25</v>
      </c>
      <c r="J8269" t="s">
        <v>449</v>
      </c>
      <c r="K8269" t="s">
        <v>9860</v>
      </c>
      <c r="L8269" t="s">
        <v>11379</v>
      </c>
      <c r="M8269" t="s">
        <v>434</v>
      </c>
      <c r="N8269">
        <f t="shared" si="903"/>
        <v>0</v>
      </c>
      <c r="O8269" t="str">
        <f t="shared" si="904"/>
        <v>No</v>
      </c>
      <c r="P8269">
        <f t="shared" si="905"/>
        <v>0</v>
      </c>
      <c r="Q8269">
        <f t="shared" si="906"/>
        <v>4813937689</v>
      </c>
      <c r="R8269">
        <f t="shared" si="907"/>
        <v>4.1933383153624479</v>
      </c>
      <c r="S8269" t="str">
        <f t="shared" si="908"/>
        <v>Acceptable</v>
      </c>
      <c r="T8269">
        <f>ROUNDUP(C8269,0)</f>
        <v>5</v>
      </c>
      <c r="U8269">
        <f>ROUNDDOWN(C8269,0)</f>
        <v>4</v>
      </c>
      <c r="V8269">
        <f>RIGHT(K8269,2)+2000</f>
        <v>2015</v>
      </c>
      <c r="W8269" t="str">
        <f>INDEX(_xlfn.TEXTSPLIT(K8269,"-"),1,2)</f>
        <v>Jun</v>
      </c>
      <c r="X8269" t="str">
        <f>INDEX(_xlfn.TEXTSPLIT(K8269,"-"),1,1)</f>
        <v>8</v>
      </c>
      <c r="Y8269">
        <f>INDEX(months!B:B,MATCH(Sheet1!W8269,months!A:A,0))</f>
        <v>6</v>
      </c>
      <c r="Z8269">
        <f t="shared" si="909"/>
        <v>42163</v>
      </c>
    </row>
    <row r="8270" spans="1:26" x14ac:dyDescent="0.2">
      <c r="A8270" t="s">
        <v>2866</v>
      </c>
      <c r="B8270" t="s">
        <v>3070</v>
      </c>
      <c r="C8270">
        <v>4.3</v>
      </c>
      <c r="D8270">
        <v>166312</v>
      </c>
      <c r="E8270" t="s">
        <v>2867</v>
      </c>
      <c r="F8270" t="s">
        <v>38</v>
      </c>
      <c r="G8270" t="s">
        <v>23</v>
      </c>
      <c r="H8270" t="s">
        <v>24</v>
      </c>
      <c r="I8270" t="s">
        <v>44</v>
      </c>
      <c r="J8270" t="s">
        <v>2868</v>
      </c>
      <c r="K8270" t="s">
        <v>84</v>
      </c>
      <c r="L8270" t="s">
        <v>1194</v>
      </c>
      <c r="M8270" t="s">
        <v>54</v>
      </c>
      <c r="N8270">
        <f t="shared" si="903"/>
        <v>0</v>
      </c>
      <c r="O8270" t="str">
        <f t="shared" si="904"/>
        <v>No</v>
      </c>
      <c r="P8270">
        <f t="shared" si="905"/>
        <v>0</v>
      </c>
      <c r="Q8270">
        <f t="shared" si="906"/>
        <v>4813937689</v>
      </c>
      <c r="R8270">
        <f t="shared" si="907"/>
        <v>4.1933383153624479</v>
      </c>
      <c r="S8270" t="str">
        <f t="shared" si="908"/>
        <v>Acceptable</v>
      </c>
      <c r="T8270">
        <f>ROUNDUP(C8270,0)</f>
        <v>5</v>
      </c>
      <c r="U8270">
        <f>ROUNDDOWN(C8270,0)</f>
        <v>4</v>
      </c>
      <c r="V8270">
        <f>RIGHT(K8270,2)+2000</f>
        <v>2018</v>
      </c>
      <c r="W8270" t="str">
        <f>INDEX(_xlfn.TEXTSPLIT(K8270,"-"),1,2)</f>
        <v>Jul</v>
      </c>
      <c r="X8270" t="str">
        <f>INDEX(_xlfn.TEXTSPLIT(K8270,"-"),1,1)</f>
        <v>31</v>
      </c>
      <c r="Y8270">
        <f>INDEX(months!B:B,MATCH(Sheet1!W8270,months!A:A,0))</f>
        <v>7</v>
      </c>
      <c r="Z8270">
        <f t="shared" si="909"/>
        <v>43312</v>
      </c>
    </row>
    <row r="8271" spans="1:26" x14ac:dyDescent="0.2">
      <c r="A8271" t="s">
        <v>11380</v>
      </c>
      <c r="B8271" t="s">
        <v>4612</v>
      </c>
      <c r="C8271">
        <v>4.0999999999999996</v>
      </c>
      <c r="D8271">
        <v>46</v>
      </c>
      <c r="E8271" t="s">
        <v>143</v>
      </c>
      <c r="F8271" t="s">
        <v>775</v>
      </c>
      <c r="G8271" t="s">
        <v>23</v>
      </c>
      <c r="H8271" t="s">
        <v>24</v>
      </c>
      <c r="I8271" t="s">
        <v>25</v>
      </c>
      <c r="J8271" t="s">
        <v>4613</v>
      </c>
      <c r="K8271" t="s">
        <v>8993</v>
      </c>
      <c r="L8271" t="s">
        <v>4734</v>
      </c>
      <c r="M8271" t="s">
        <v>29</v>
      </c>
      <c r="N8271">
        <f t="shared" si="903"/>
        <v>0</v>
      </c>
      <c r="O8271" t="str">
        <f t="shared" si="904"/>
        <v>No</v>
      </c>
      <c r="P8271">
        <f t="shared" si="905"/>
        <v>0</v>
      </c>
      <c r="Q8271">
        <f t="shared" si="906"/>
        <v>4813937689</v>
      </c>
      <c r="R8271">
        <f t="shared" si="907"/>
        <v>4.1933383153624479</v>
      </c>
      <c r="S8271" t="str">
        <f t="shared" si="908"/>
        <v>Acceptable</v>
      </c>
      <c r="T8271">
        <f>ROUNDUP(C8271,0)</f>
        <v>5</v>
      </c>
      <c r="U8271">
        <f>ROUNDDOWN(C8271,0)</f>
        <v>4</v>
      </c>
      <c r="V8271">
        <f>RIGHT(K8271,2)+2000</f>
        <v>2016</v>
      </c>
      <c r="W8271" t="str">
        <f>INDEX(_xlfn.TEXTSPLIT(K8271,"-"),1,2)</f>
        <v>Sep</v>
      </c>
      <c r="X8271" t="str">
        <f>INDEX(_xlfn.TEXTSPLIT(K8271,"-"),1,1)</f>
        <v>21</v>
      </c>
      <c r="Y8271">
        <f>INDEX(months!B:B,MATCH(Sheet1!W8271,months!A:A,0))</f>
        <v>9</v>
      </c>
      <c r="Z8271">
        <f t="shared" si="909"/>
        <v>42634</v>
      </c>
    </row>
    <row r="8272" spans="1:26" x14ac:dyDescent="0.2">
      <c r="A8272" t="s">
        <v>11381</v>
      </c>
      <c r="B8272" t="s">
        <v>3070</v>
      </c>
      <c r="C8272">
        <v>4.3</v>
      </c>
      <c r="D8272">
        <v>128</v>
      </c>
      <c r="E8272" t="s">
        <v>405</v>
      </c>
      <c r="F8272" t="s">
        <v>22</v>
      </c>
      <c r="G8272" t="s">
        <v>23</v>
      </c>
      <c r="H8272" t="s">
        <v>24</v>
      </c>
      <c r="I8272" t="s">
        <v>25</v>
      </c>
      <c r="J8272" t="s">
        <v>2694</v>
      </c>
      <c r="K8272" t="s">
        <v>368</v>
      </c>
      <c r="L8272" t="s">
        <v>11382</v>
      </c>
      <c r="M8272" t="s">
        <v>29</v>
      </c>
      <c r="N8272">
        <f t="shared" si="903"/>
        <v>0</v>
      </c>
      <c r="O8272" t="str">
        <f t="shared" si="904"/>
        <v>No</v>
      </c>
      <c r="P8272">
        <f t="shared" si="905"/>
        <v>0</v>
      </c>
      <c r="Q8272">
        <f t="shared" si="906"/>
        <v>4813937689</v>
      </c>
      <c r="R8272">
        <f t="shared" si="907"/>
        <v>4.1933383153624479</v>
      </c>
      <c r="S8272" t="str">
        <f t="shared" si="908"/>
        <v>Acceptable</v>
      </c>
      <c r="T8272">
        <f>ROUNDUP(C8272,0)</f>
        <v>5</v>
      </c>
      <c r="U8272">
        <f>ROUNDDOWN(C8272,0)</f>
        <v>4</v>
      </c>
      <c r="V8272">
        <f>RIGHT(K8272,2)+2000</f>
        <v>2017</v>
      </c>
      <c r="W8272" t="str">
        <f>INDEX(_xlfn.TEXTSPLIT(K8272,"-"),1,2)</f>
        <v>Sep</v>
      </c>
      <c r="X8272" t="str">
        <f>INDEX(_xlfn.TEXTSPLIT(K8272,"-"),1,1)</f>
        <v>12</v>
      </c>
      <c r="Y8272">
        <f>INDEX(months!B:B,MATCH(Sheet1!W8272,months!A:A,0))</f>
        <v>9</v>
      </c>
      <c r="Z8272">
        <f t="shared" si="909"/>
        <v>42990</v>
      </c>
    </row>
    <row r="8273" spans="1:26" x14ac:dyDescent="0.2">
      <c r="A8273" t="s">
        <v>11383</v>
      </c>
      <c r="B8273" t="s">
        <v>5446</v>
      </c>
      <c r="C8273">
        <v>3.6</v>
      </c>
      <c r="D8273">
        <v>258</v>
      </c>
      <c r="E8273" t="s">
        <v>1232</v>
      </c>
      <c r="F8273" t="s">
        <v>57</v>
      </c>
      <c r="G8273" t="s">
        <v>23</v>
      </c>
      <c r="H8273" t="s">
        <v>24</v>
      </c>
      <c r="I8273" t="s">
        <v>25</v>
      </c>
      <c r="J8273" t="s">
        <v>5447</v>
      </c>
      <c r="K8273" t="s">
        <v>1523</v>
      </c>
      <c r="L8273" t="s">
        <v>170</v>
      </c>
      <c r="M8273" t="s">
        <v>86</v>
      </c>
      <c r="N8273">
        <f t="shared" si="903"/>
        <v>0</v>
      </c>
      <c r="O8273" t="str">
        <f t="shared" si="904"/>
        <v>No</v>
      </c>
      <c r="P8273">
        <f t="shared" si="905"/>
        <v>0</v>
      </c>
      <c r="Q8273">
        <f t="shared" si="906"/>
        <v>4813937689</v>
      </c>
      <c r="R8273">
        <f t="shared" si="907"/>
        <v>4.1933383153624479</v>
      </c>
      <c r="S8273" t="str">
        <f t="shared" si="908"/>
        <v>Acceptable</v>
      </c>
      <c r="T8273">
        <f>ROUNDUP(C8273,0)</f>
        <v>4</v>
      </c>
      <c r="U8273">
        <f>ROUNDDOWN(C8273,0)</f>
        <v>3</v>
      </c>
      <c r="V8273">
        <f>RIGHT(K8273,2)+2000</f>
        <v>2017</v>
      </c>
      <c r="W8273" t="str">
        <f>INDEX(_xlfn.TEXTSPLIT(K8273,"-"),1,2)</f>
        <v>Dec</v>
      </c>
      <c r="X8273" t="str">
        <f>INDEX(_xlfn.TEXTSPLIT(K8273,"-"),1,1)</f>
        <v>24</v>
      </c>
      <c r="Y8273">
        <f>INDEX(months!B:B,MATCH(Sheet1!W8273,months!A:A,0))</f>
        <v>12</v>
      </c>
      <c r="Z8273">
        <f t="shared" si="909"/>
        <v>43093</v>
      </c>
    </row>
    <row r="8274" spans="1:26" x14ac:dyDescent="0.2">
      <c r="A8274" t="s">
        <v>11384</v>
      </c>
      <c r="B8274" t="s">
        <v>2665</v>
      </c>
      <c r="C8274">
        <v>4.3</v>
      </c>
      <c r="D8274">
        <v>264755</v>
      </c>
      <c r="E8274" t="s">
        <v>2867</v>
      </c>
      <c r="F8274" t="s">
        <v>89</v>
      </c>
      <c r="G8274" t="s">
        <v>23</v>
      </c>
      <c r="H8274" t="s">
        <v>24</v>
      </c>
      <c r="I8274" t="s">
        <v>44</v>
      </c>
      <c r="J8274" t="s">
        <v>2684</v>
      </c>
      <c r="K8274" t="s">
        <v>410</v>
      </c>
      <c r="L8274" t="s">
        <v>2914</v>
      </c>
      <c r="M8274" t="s">
        <v>86</v>
      </c>
      <c r="N8274">
        <f t="shared" si="903"/>
        <v>0</v>
      </c>
      <c r="O8274" t="str">
        <f t="shared" si="904"/>
        <v>No</v>
      </c>
      <c r="P8274">
        <f t="shared" si="905"/>
        <v>0</v>
      </c>
      <c r="Q8274">
        <f t="shared" si="906"/>
        <v>4813937689</v>
      </c>
      <c r="R8274">
        <f t="shared" si="907"/>
        <v>4.1933383153624479</v>
      </c>
      <c r="S8274" t="str">
        <f t="shared" si="908"/>
        <v>Acceptable</v>
      </c>
      <c r="T8274">
        <f>ROUNDUP(C8274,0)</f>
        <v>5</v>
      </c>
      <c r="U8274">
        <f>ROUNDDOWN(C8274,0)</f>
        <v>4</v>
      </c>
      <c r="V8274">
        <f>RIGHT(K8274,2)+2000</f>
        <v>2018</v>
      </c>
      <c r="W8274" t="str">
        <f>INDEX(_xlfn.TEXTSPLIT(K8274,"-"),1,2)</f>
        <v>Jul</v>
      </c>
      <c r="X8274" t="str">
        <f>INDEX(_xlfn.TEXTSPLIT(K8274,"-"),1,1)</f>
        <v>17</v>
      </c>
      <c r="Y8274">
        <f>INDEX(months!B:B,MATCH(Sheet1!W8274,months!A:A,0))</f>
        <v>7</v>
      </c>
      <c r="Z8274">
        <f t="shared" si="909"/>
        <v>43298</v>
      </c>
    </row>
    <row r="8275" spans="1:26" x14ac:dyDescent="0.2">
      <c r="A8275" t="s">
        <v>11385</v>
      </c>
      <c r="B8275" t="s">
        <v>3070</v>
      </c>
      <c r="C8275">
        <v>4.5999999999999996</v>
      </c>
      <c r="D8275">
        <v>2354042</v>
      </c>
      <c r="E8275" t="s">
        <v>1616</v>
      </c>
      <c r="F8275" t="s">
        <v>43</v>
      </c>
      <c r="G8275" t="s">
        <v>23</v>
      </c>
      <c r="H8275" t="s">
        <v>24</v>
      </c>
      <c r="I8275" t="s">
        <v>124</v>
      </c>
      <c r="J8275" t="s">
        <v>2868</v>
      </c>
      <c r="K8275" t="s">
        <v>75</v>
      </c>
      <c r="L8275" t="s">
        <v>9598</v>
      </c>
      <c r="M8275" t="s">
        <v>29</v>
      </c>
      <c r="N8275">
        <f t="shared" si="903"/>
        <v>0</v>
      </c>
      <c r="O8275" t="str">
        <f t="shared" si="904"/>
        <v>No</v>
      </c>
      <c r="P8275">
        <f t="shared" si="905"/>
        <v>0</v>
      </c>
      <c r="Q8275">
        <f t="shared" si="906"/>
        <v>4813937689</v>
      </c>
      <c r="R8275">
        <f t="shared" si="907"/>
        <v>4.1933383153624479</v>
      </c>
      <c r="S8275" t="str">
        <f t="shared" si="908"/>
        <v>Acceptable</v>
      </c>
      <c r="T8275">
        <f>ROUNDUP(C8275,0)</f>
        <v>5</v>
      </c>
      <c r="U8275">
        <f>ROUNDDOWN(C8275,0)</f>
        <v>4</v>
      </c>
      <c r="V8275">
        <f>RIGHT(K8275,2)+2000</f>
        <v>2018</v>
      </c>
      <c r="W8275" t="str">
        <f>INDEX(_xlfn.TEXTSPLIT(K8275,"-"),1,2)</f>
        <v>Jul</v>
      </c>
      <c r="X8275" t="str">
        <f>INDEX(_xlfn.TEXTSPLIT(K8275,"-"),1,1)</f>
        <v>3</v>
      </c>
      <c r="Y8275">
        <f>INDEX(months!B:B,MATCH(Sheet1!W8275,months!A:A,0))</f>
        <v>7</v>
      </c>
      <c r="Z8275">
        <f t="shared" si="909"/>
        <v>43284</v>
      </c>
    </row>
    <row r="8276" spans="1:26" x14ac:dyDescent="0.2">
      <c r="A8276" t="s">
        <v>11386</v>
      </c>
      <c r="B8276" t="s">
        <v>4457</v>
      </c>
      <c r="C8276">
        <v>4.4000000000000004</v>
      </c>
      <c r="D8276">
        <v>6895</v>
      </c>
      <c r="E8276" t="s">
        <v>190</v>
      </c>
      <c r="F8276" t="s">
        <v>32</v>
      </c>
      <c r="G8276" t="s">
        <v>23</v>
      </c>
      <c r="H8276" t="s">
        <v>24</v>
      </c>
      <c r="I8276" t="s">
        <v>25</v>
      </c>
      <c r="J8276" t="s">
        <v>4458</v>
      </c>
      <c r="K8276" t="s">
        <v>348</v>
      </c>
      <c r="L8276" t="s">
        <v>11387</v>
      </c>
      <c r="M8276" t="s">
        <v>81</v>
      </c>
      <c r="N8276">
        <f t="shared" si="903"/>
        <v>0</v>
      </c>
      <c r="O8276" t="str">
        <f t="shared" si="904"/>
        <v>No</v>
      </c>
      <c r="P8276">
        <f t="shared" si="905"/>
        <v>0</v>
      </c>
      <c r="Q8276">
        <f t="shared" si="906"/>
        <v>4813937689</v>
      </c>
      <c r="R8276">
        <f t="shared" si="907"/>
        <v>4.1933383153624479</v>
      </c>
      <c r="S8276" t="str">
        <f t="shared" si="908"/>
        <v>Acceptable</v>
      </c>
      <c r="T8276">
        <f>ROUNDUP(C8276,0)</f>
        <v>5</v>
      </c>
      <c r="U8276">
        <f>ROUNDDOWN(C8276,0)</f>
        <v>4</v>
      </c>
      <c r="V8276">
        <f>RIGHT(K8276,2)+2000</f>
        <v>2018</v>
      </c>
      <c r="W8276" t="str">
        <f>INDEX(_xlfn.TEXTSPLIT(K8276,"-"),1,2)</f>
        <v>May</v>
      </c>
      <c r="X8276" t="str">
        <f>INDEX(_xlfn.TEXTSPLIT(K8276,"-"),1,1)</f>
        <v>15</v>
      </c>
      <c r="Y8276">
        <f>INDEX(months!B:B,MATCH(Sheet1!W8276,months!A:A,0))</f>
        <v>5</v>
      </c>
      <c r="Z8276">
        <f t="shared" si="909"/>
        <v>43235</v>
      </c>
    </row>
    <row r="8277" spans="1:26" x14ac:dyDescent="0.2">
      <c r="A8277" t="s">
        <v>11388</v>
      </c>
      <c r="B8277" t="s">
        <v>3070</v>
      </c>
      <c r="C8277">
        <v>5</v>
      </c>
      <c r="D8277">
        <v>22</v>
      </c>
      <c r="E8277" t="s">
        <v>334</v>
      </c>
      <c r="F8277" t="s">
        <v>1010</v>
      </c>
      <c r="G8277" t="s">
        <v>23</v>
      </c>
      <c r="H8277" t="s">
        <v>24</v>
      </c>
      <c r="I8277" t="s">
        <v>418</v>
      </c>
      <c r="J8277" t="s">
        <v>1537</v>
      </c>
      <c r="K8277" t="s">
        <v>5506</v>
      </c>
      <c r="L8277" t="s">
        <v>317</v>
      </c>
      <c r="M8277" t="s">
        <v>54</v>
      </c>
      <c r="N8277">
        <f t="shared" si="903"/>
        <v>0</v>
      </c>
      <c r="O8277" t="str">
        <f t="shared" si="904"/>
        <v>No</v>
      </c>
      <c r="P8277">
        <f t="shared" si="905"/>
        <v>0</v>
      </c>
      <c r="Q8277">
        <f t="shared" si="906"/>
        <v>4813937689</v>
      </c>
      <c r="R8277">
        <f t="shared" si="907"/>
        <v>4.1933383153624479</v>
      </c>
      <c r="S8277" t="str">
        <f t="shared" si="908"/>
        <v>Acceptable</v>
      </c>
      <c r="T8277">
        <f>ROUNDUP(C8277,0)</f>
        <v>5</v>
      </c>
      <c r="U8277">
        <f>ROUNDDOWN(C8277,0)</f>
        <v>5</v>
      </c>
      <c r="V8277">
        <f>RIGHT(K8277,2)+2000</f>
        <v>2017</v>
      </c>
      <c r="W8277" t="str">
        <f>INDEX(_xlfn.TEXTSPLIT(K8277,"-"),1,2)</f>
        <v>Nov</v>
      </c>
      <c r="X8277" t="str">
        <f>INDEX(_xlfn.TEXTSPLIT(K8277,"-"),1,1)</f>
        <v>2</v>
      </c>
      <c r="Y8277">
        <f>INDEX(months!B:B,MATCH(Sheet1!W8277,months!A:A,0))</f>
        <v>11</v>
      </c>
      <c r="Z8277">
        <f t="shared" si="909"/>
        <v>43041</v>
      </c>
    </row>
    <row r="8278" spans="1:26" x14ac:dyDescent="0.2">
      <c r="A8278" t="s">
        <v>11389</v>
      </c>
      <c r="B8278" t="s">
        <v>3070</v>
      </c>
      <c r="C8278">
        <v>4.4000000000000004</v>
      </c>
      <c r="D8278">
        <v>160</v>
      </c>
      <c r="E8278" t="s">
        <v>685</v>
      </c>
      <c r="F8278" t="s">
        <v>101</v>
      </c>
      <c r="G8278" t="s">
        <v>23</v>
      </c>
      <c r="H8278" t="s">
        <v>24</v>
      </c>
      <c r="I8278" t="s">
        <v>25</v>
      </c>
      <c r="J8278" t="s">
        <v>1537</v>
      </c>
      <c r="K8278" t="s">
        <v>2317</v>
      </c>
      <c r="L8278" t="s">
        <v>1962</v>
      </c>
      <c r="M8278" t="s">
        <v>81</v>
      </c>
      <c r="N8278">
        <f t="shared" si="903"/>
        <v>0</v>
      </c>
      <c r="O8278" t="str">
        <f t="shared" si="904"/>
        <v>No</v>
      </c>
      <c r="P8278">
        <f t="shared" si="905"/>
        <v>0</v>
      </c>
      <c r="Q8278">
        <f t="shared" si="906"/>
        <v>4813937689</v>
      </c>
      <c r="R8278">
        <f t="shared" si="907"/>
        <v>4.1933383153624479</v>
      </c>
      <c r="S8278" t="str">
        <f t="shared" si="908"/>
        <v>Acceptable</v>
      </c>
      <c r="T8278">
        <f>ROUNDUP(C8278,0)</f>
        <v>5</v>
      </c>
      <c r="U8278">
        <f>ROUNDDOWN(C8278,0)</f>
        <v>4</v>
      </c>
      <c r="V8278">
        <f>RIGHT(K8278,2)+2000</f>
        <v>2017</v>
      </c>
      <c r="W8278" t="str">
        <f>INDEX(_xlfn.TEXTSPLIT(K8278,"-"),1,2)</f>
        <v>Mar</v>
      </c>
      <c r="X8278" t="str">
        <f>INDEX(_xlfn.TEXTSPLIT(K8278,"-"),1,1)</f>
        <v>11</v>
      </c>
      <c r="Y8278">
        <f>INDEX(months!B:B,MATCH(Sheet1!W8278,months!A:A,0))</f>
        <v>3</v>
      </c>
      <c r="Z8278">
        <f t="shared" si="909"/>
        <v>42805</v>
      </c>
    </row>
    <row r="8279" spans="1:26" x14ac:dyDescent="0.2">
      <c r="A8279" t="s">
        <v>11390</v>
      </c>
      <c r="B8279" t="s">
        <v>5319</v>
      </c>
      <c r="C8279">
        <v>4.5</v>
      </c>
      <c r="D8279">
        <v>1440</v>
      </c>
      <c r="E8279" t="s">
        <v>83</v>
      </c>
      <c r="F8279" t="s">
        <v>50</v>
      </c>
      <c r="G8279" t="s">
        <v>23</v>
      </c>
      <c r="H8279" t="s">
        <v>24</v>
      </c>
      <c r="I8279" t="s">
        <v>25</v>
      </c>
      <c r="J8279" t="s">
        <v>5320</v>
      </c>
      <c r="K8279" t="s">
        <v>1126</v>
      </c>
      <c r="L8279" t="s">
        <v>11391</v>
      </c>
      <c r="M8279" t="s">
        <v>86</v>
      </c>
      <c r="N8279">
        <f t="shared" si="903"/>
        <v>0</v>
      </c>
      <c r="O8279" t="str">
        <f t="shared" si="904"/>
        <v>No</v>
      </c>
      <c r="P8279">
        <f t="shared" si="905"/>
        <v>0</v>
      </c>
      <c r="Q8279">
        <f t="shared" si="906"/>
        <v>4813937689</v>
      </c>
      <c r="R8279">
        <f t="shared" si="907"/>
        <v>4.1933383153624479</v>
      </c>
      <c r="S8279" t="str">
        <f t="shared" si="908"/>
        <v>Acceptable</v>
      </c>
      <c r="T8279">
        <f>ROUNDUP(C8279,0)</f>
        <v>5</v>
      </c>
      <c r="U8279">
        <f>ROUNDDOWN(C8279,0)</f>
        <v>4</v>
      </c>
      <c r="V8279">
        <f>RIGHT(K8279,2)+2000</f>
        <v>2018</v>
      </c>
      <c r="W8279" t="str">
        <f>INDEX(_xlfn.TEXTSPLIT(K8279,"-"),1,2)</f>
        <v>Mar</v>
      </c>
      <c r="X8279" t="str">
        <f>INDEX(_xlfn.TEXTSPLIT(K8279,"-"),1,1)</f>
        <v>29</v>
      </c>
      <c r="Y8279">
        <f>INDEX(months!B:B,MATCH(Sheet1!W8279,months!A:A,0))</f>
        <v>3</v>
      </c>
      <c r="Z8279">
        <f t="shared" si="909"/>
        <v>43188</v>
      </c>
    </row>
    <row r="8280" spans="1:26" x14ac:dyDescent="0.2">
      <c r="A8280" t="s">
        <v>11392</v>
      </c>
      <c r="B8280" t="s">
        <v>711</v>
      </c>
      <c r="D8280">
        <v>1</v>
      </c>
      <c r="E8280" t="s">
        <v>93</v>
      </c>
      <c r="F8280" t="s">
        <v>1005</v>
      </c>
      <c r="G8280" t="s">
        <v>23</v>
      </c>
      <c r="H8280" t="s">
        <v>24</v>
      </c>
      <c r="I8280" t="s">
        <v>124</v>
      </c>
      <c r="J8280" t="s">
        <v>712</v>
      </c>
      <c r="K8280" t="s">
        <v>94</v>
      </c>
      <c r="L8280" t="s">
        <v>9928</v>
      </c>
      <c r="M8280" t="s">
        <v>54</v>
      </c>
      <c r="N8280">
        <f t="shared" si="903"/>
        <v>0</v>
      </c>
      <c r="O8280" t="str">
        <f t="shared" si="904"/>
        <v>No</v>
      </c>
      <c r="P8280">
        <f t="shared" si="905"/>
        <v>0</v>
      </c>
      <c r="Q8280">
        <f t="shared" si="906"/>
        <v>4813937689</v>
      </c>
      <c r="R8280">
        <f t="shared" si="907"/>
        <v>4.1933383153624479</v>
      </c>
      <c r="S8280" t="str">
        <f t="shared" si="908"/>
        <v>Acceptable</v>
      </c>
      <c r="T8280">
        <f>ROUNDUP(C8280,0)</f>
        <v>0</v>
      </c>
      <c r="U8280">
        <f>ROUNDDOWN(C8280,0)</f>
        <v>0</v>
      </c>
      <c r="V8280">
        <f>RIGHT(K8280,2)+2000</f>
        <v>2018</v>
      </c>
      <c r="W8280" t="str">
        <f>INDEX(_xlfn.TEXTSPLIT(K8280,"-"),1,2)</f>
        <v>Jun</v>
      </c>
      <c r="X8280" t="str">
        <f>INDEX(_xlfn.TEXTSPLIT(K8280,"-"),1,1)</f>
        <v>26</v>
      </c>
      <c r="Y8280">
        <f>INDEX(months!B:B,MATCH(Sheet1!W8280,months!A:A,0))</f>
        <v>6</v>
      </c>
      <c r="Z8280">
        <f t="shared" si="909"/>
        <v>43277</v>
      </c>
    </row>
    <row r="8281" spans="1:26" x14ac:dyDescent="0.2">
      <c r="A8281" t="s">
        <v>11393</v>
      </c>
      <c r="B8281" t="s">
        <v>3070</v>
      </c>
      <c r="C8281">
        <v>4.7</v>
      </c>
      <c r="D8281">
        <v>78</v>
      </c>
      <c r="E8281" t="s">
        <v>159</v>
      </c>
      <c r="F8281" t="s">
        <v>101</v>
      </c>
      <c r="G8281" t="s">
        <v>23</v>
      </c>
      <c r="H8281" t="s">
        <v>24</v>
      </c>
      <c r="I8281" t="s">
        <v>25</v>
      </c>
      <c r="J8281" t="s">
        <v>1303</v>
      </c>
      <c r="K8281" t="s">
        <v>2635</v>
      </c>
      <c r="L8281" t="s">
        <v>1324</v>
      </c>
      <c r="M8281" t="s">
        <v>81</v>
      </c>
      <c r="N8281">
        <f t="shared" si="903"/>
        <v>0</v>
      </c>
      <c r="O8281" t="str">
        <f t="shared" si="904"/>
        <v>No</v>
      </c>
      <c r="P8281">
        <f t="shared" si="905"/>
        <v>0</v>
      </c>
      <c r="Q8281">
        <f t="shared" si="906"/>
        <v>4813937689</v>
      </c>
      <c r="R8281">
        <f t="shared" si="907"/>
        <v>4.1933383153624479</v>
      </c>
      <c r="S8281" t="str">
        <f t="shared" si="908"/>
        <v>Acceptable</v>
      </c>
      <c r="T8281">
        <f>ROUNDUP(C8281,0)</f>
        <v>5</v>
      </c>
      <c r="U8281">
        <f>ROUNDDOWN(C8281,0)</f>
        <v>4</v>
      </c>
      <c r="V8281">
        <f>RIGHT(K8281,2)+2000</f>
        <v>2017</v>
      </c>
      <c r="W8281" t="str">
        <f>INDEX(_xlfn.TEXTSPLIT(K8281,"-"),1,2)</f>
        <v>Oct</v>
      </c>
      <c r="X8281" t="str">
        <f>INDEX(_xlfn.TEXTSPLIT(K8281,"-"),1,1)</f>
        <v>12</v>
      </c>
      <c r="Y8281">
        <f>INDEX(months!B:B,MATCH(Sheet1!W8281,months!A:A,0))</f>
        <v>10</v>
      </c>
      <c r="Z8281">
        <f t="shared" si="909"/>
        <v>43020</v>
      </c>
    </row>
    <row r="8282" spans="1:26" x14ac:dyDescent="0.2">
      <c r="A8282" t="s">
        <v>11394</v>
      </c>
      <c r="B8282" t="s">
        <v>3070</v>
      </c>
      <c r="D8282">
        <v>1</v>
      </c>
      <c r="E8282" t="s">
        <v>532</v>
      </c>
      <c r="F8282" t="s">
        <v>1199</v>
      </c>
      <c r="G8282" t="s">
        <v>23</v>
      </c>
      <c r="H8282" t="s">
        <v>24</v>
      </c>
      <c r="I8282" t="s">
        <v>25</v>
      </c>
      <c r="J8282" t="s">
        <v>1537</v>
      </c>
      <c r="K8282" t="s">
        <v>5262</v>
      </c>
      <c r="L8282" t="s">
        <v>236</v>
      </c>
      <c r="M8282" t="s">
        <v>86</v>
      </c>
      <c r="N8282">
        <f t="shared" si="903"/>
        <v>0</v>
      </c>
      <c r="O8282" t="str">
        <f t="shared" si="904"/>
        <v>No</v>
      </c>
      <c r="P8282">
        <f t="shared" si="905"/>
        <v>0</v>
      </c>
      <c r="Q8282">
        <f t="shared" si="906"/>
        <v>4813937689</v>
      </c>
      <c r="R8282">
        <f t="shared" si="907"/>
        <v>4.1933383153624479</v>
      </c>
      <c r="S8282" t="str">
        <f t="shared" si="908"/>
        <v>Acceptable</v>
      </c>
      <c r="T8282">
        <f>ROUNDUP(C8282,0)</f>
        <v>0</v>
      </c>
      <c r="U8282">
        <f>ROUNDDOWN(C8282,0)</f>
        <v>0</v>
      </c>
      <c r="V8282">
        <f>RIGHT(K8282,2)+2000</f>
        <v>2017</v>
      </c>
      <c r="W8282" t="str">
        <f>INDEX(_xlfn.TEXTSPLIT(K8282,"-"),1,2)</f>
        <v>Nov</v>
      </c>
      <c r="X8282" t="str">
        <f>INDEX(_xlfn.TEXTSPLIT(K8282,"-"),1,1)</f>
        <v>19</v>
      </c>
      <c r="Y8282">
        <f>INDEX(months!B:B,MATCH(Sheet1!W8282,months!A:A,0))</f>
        <v>11</v>
      </c>
      <c r="Z8282">
        <f t="shared" si="909"/>
        <v>43058</v>
      </c>
    </row>
    <row r="8283" spans="1:26" x14ac:dyDescent="0.2">
      <c r="A8283" t="s">
        <v>11395</v>
      </c>
      <c r="B8283" t="s">
        <v>4106</v>
      </c>
      <c r="C8283">
        <v>5</v>
      </c>
      <c r="D8283">
        <v>3</v>
      </c>
      <c r="E8283" t="s">
        <v>271</v>
      </c>
      <c r="F8283" t="s">
        <v>1199</v>
      </c>
      <c r="G8283" t="s">
        <v>23</v>
      </c>
      <c r="H8283" t="s">
        <v>24</v>
      </c>
      <c r="I8283" t="s">
        <v>25</v>
      </c>
      <c r="J8283" t="s">
        <v>4107</v>
      </c>
      <c r="K8283" t="s">
        <v>66</v>
      </c>
      <c r="L8283" t="s">
        <v>313</v>
      </c>
      <c r="M8283" t="s">
        <v>81</v>
      </c>
      <c r="N8283">
        <f t="shared" si="903"/>
        <v>0</v>
      </c>
      <c r="O8283" t="str">
        <f t="shared" si="904"/>
        <v>No</v>
      </c>
      <c r="P8283">
        <f t="shared" si="905"/>
        <v>0</v>
      </c>
      <c r="Q8283">
        <f t="shared" si="906"/>
        <v>4813937689</v>
      </c>
      <c r="R8283">
        <f t="shared" si="907"/>
        <v>4.1933383153624479</v>
      </c>
      <c r="S8283" t="str">
        <f t="shared" si="908"/>
        <v>Acceptable</v>
      </c>
      <c r="T8283">
        <f>ROUNDUP(C8283,0)</f>
        <v>5</v>
      </c>
      <c r="U8283">
        <f>ROUNDDOWN(C8283,0)</f>
        <v>5</v>
      </c>
      <c r="V8283">
        <f>RIGHT(K8283,2)+2000</f>
        <v>2018</v>
      </c>
      <c r="W8283" t="str">
        <f>INDEX(_xlfn.TEXTSPLIT(K8283,"-"),1,2)</f>
        <v>Jun</v>
      </c>
      <c r="X8283" t="str">
        <f>INDEX(_xlfn.TEXTSPLIT(K8283,"-"),1,1)</f>
        <v>14</v>
      </c>
      <c r="Y8283">
        <f>INDEX(months!B:B,MATCH(Sheet1!W8283,months!A:A,0))</f>
        <v>6</v>
      </c>
      <c r="Z8283">
        <f t="shared" si="909"/>
        <v>43265</v>
      </c>
    </row>
    <row r="8284" spans="1:26" x14ac:dyDescent="0.2">
      <c r="A8284" t="s">
        <v>11396</v>
      </c>
      <c r="B8284" t="s">
        <v>4457</v>
      </c>
      <c r="D8284">
        <v>0</v>
      </c>
      <c r="E8284" t="s">
        <v>296</v>
      </c>
      <c r="F8284" t="s">
        <v>1005</v>
      </c>
      <c r="G8284" t="s">
        <v>649</v>
      </c>
      <c r="H8284" t="s">
        <v>650</v>
      </c>
      <c r="I8284" t="s">
        <v>25</v>
      </c>
      <c r="J8284" t="s">
        <v>4458</v>
      </c>
      <c r="K8284" t="s">
        <v>278</v>
      </c>
      <c r="L8284" t="s">
        <v>3609</v>
      </c>
      <c r="M8284" t="s">
        <v>54</v>
      </c>
      <c r="N8284">
        <f t="shared" si="903"/>
        <v>0</v>
      </c>
      <c r="O8284" t="str">
        <f t="shared" si="904"/>
        <v>No</v>
      </c>
      <c r="P8284">
        <f t="shared" si="905"/>
        <v>0</v>
      </c>
      <c r="Q8284">
        <f t="shared" si="906"/>
        <v>4813937689</v>
      </c>
      <c r="R8284">
        <f t="shared" si="907"/>
        <v>4.1933383153624479</v>
      </c>
      <c r="S8284" t="str">
        <f t="shared" si="908"/>
        <v>Acceptable</v>
      </c>
      <c r="T8284">
        <f>ROUNDUP(C8284,0)</f>
        <v>0</v>
      </c>
      <c r="U8284">
        <f>ROUNDDOWN(C8284,0)</f>
        <v>0</v>
      </c>
      <c r="V8284">
        <f>RIGHT(K8284,2)+2000</f>
        <v>2018</v>
      </c>
      <c r="W8284" t="str">
        <f>INDEX(_xlfn.TEXTSPLIT(K8284,"-"),1,2)</f>
        <v>Jul</v>
      </c>
      <c r="X8284" t="str">
        <f>INDEX(_xlfn.TEXTSPLIT(K8284,"-"),1,1)</f>
        <v>27</v>
      </c>
      <c r="Y8284">
        <f>INDEX(months!B:B,MATCH(Sheet1!W8284,months!A:A,0))</f>
        <v>7</v>
      </c>
      <c r="Z8284">
        <f t="shared" si="909"/>
        <v>43308</v>
      </c>
    </row>
    <row r="8285" spans="1:26" x14ac:dyDescent="0.2">
      <c r="A8285" t="s">
        <v>11397</v>
      </c>
      <c r="B8285" t="s">
        <v>447</v>
      </c>
      <c r="D8285">
        <v>7</v>
      </c>
      <c r="E8285" t="s">
        <v>108</v>
      </c>
      <c r="F8285" t="s">
        <v>775</v>
      </c>
      <c r="G8285" t="s">
        <v>23</v>
      </c>
      <c r="H8285" t="s">
        <v>24</v>
      </c>
      <c r="I8285" t="s">
        <v>25</v>
      </c>
      <c r="J8285" t="s">
        <v>449</v>
      </c>
      <c r="K8285" t="s">
        <v>2216</v>
      </c>
      <c r="L8285" t="s">
        <v>157</v>
      </c>
      <c r="M8285" t="s">
        <v>29</v>
      </c>
      <c r="N8285">
        <f t="shared" si="903"/>
        <v>0</v>
      </c>
      <c r="O8285" t="str">
        <f t="shared" si="904"/>
        <v>No</v>
      </c>
      <c r="P8285">
        <f t="shared" si="905"/>
        <v>0</v>
      </c>
      <c r="Q8285">
        <f t="shared" si="906"/>
        <v>4813937689</v>
      </c>
      <c r="R8285">
        <f t="shared" si="907"/>
        <v>4.1933383153624479</v>
      </c>
      <c r="S8285" t="str">
        <f t="shared" si="908"/>
        <v>Acceptable</v>
      </c>
      <c r="T8285">
        <f>ROUNDUP(C8285,0)</f>
        <v>0</v>
      </c>
      <c r="U8285">
        <f>ROUNDDOWN(C8285,0)</f>
        <v>0</v>
      </c>
      <c r="V8285">
        <f>RIGHT(K8285,2)+2000</f>
        <v>2017</v>
      </c>
      <c r="W8285" t="str">
        <f>INDEX(_xlfn.TEXTSPLIT(K8285,"-"),1,2)</f>
        <v>Feb</v>
      </c>
      <c r="X8285" t="str">
        <f>INDEX(_xlfn.TEXTSPLIT(K8285,"-"),1,1)</f>
        <v>9</v>
      </c>
      <c r="Y8285">
        <f>INDEX(months!B:B,MATCH(Sheet1!W8285,months!A:A,0))</f>
        <v>2</v>
      </c>
      <c r="Z8285">
        <f t="shared" si="909"/>
        <v>42775</v>
      </c>
    </row>
    <row r="8286" spans="1:26" x14ac:dyDescent="0.2">
      <c r="A8286" t="s">
        <v>11398</v>
      </c>
      <c r="B8286" t="s">
        <v>5446</v>
      </c>
      <c r="C8286">
        <v>3.4</v>
      </c>
      <c r="D8286">
        <v>59</v>
      </c>
      <c r="E8286" t="s">
        <v>3671</v>
      </c>
      <c r="F8286" t="s">
        <v>22</v>
      </c>
      <c r="G8286" t="s">
        <v>23</v>
      </c>
      <c r="H8286" t="s">
        <v>24</v>
      </c>
      <c r="I8286" t="s">
        <v>25</v>
      </c>
      <c r="J8286" t="s">
        <v>5447</v>
      </c>
      <c r="K8286" t="s">
        <v>11399</v>
      </c>
      <c r="L8286" t="s">
        <v>59</v>
      </c>
      <c r="M8286" t="s">
        <v>460</v>
      </c>
      <c r="N8286">
        <f t="shared" si="903"/>
        <v>0</v>
      </c>
      <c r="O8286" t="str">
        <f t="shared" si="904"/>
        <v>No</v>
      </c>
      <c r="P8286">
        <f t="shared" si="905"/>
        <v>0</v>
      </c>
      <c r="Q8286">
        <f t="shared" si="906"/>
        <v>4813937689</v>
      </c>
      <c r="R8286">
        <f t="shared" si="907"/>
        <v>4.1933383153624479</v>
      </c>
      <c r="S8286" t="str">
        <f t="shared" si="908"/>
        <v>Acceptable</v>
      </c>
      <c r="T8286">
        <f>ROUNDUP(C8286,0)</f>
        <v>4</v>
      </c>
      <c r="U8286">
        <f>ROUNDDOWN(C8286,0)</f>
        <v>3</v>
      </c>
      <c r="V8286">
        <f>RIGHT(K8286,2)+2000</f>
        <v>2015</v>
      </c>
      <c r="W8286" t="str">
        <f>INDEX(_xlfn.TEXTSPLIT(K8286,"-"),1,2)</f>
        <v>Jan</v>
      </c>
      <c r="X8286" t="str">
        <f>INDEX(_xlfn.TEXTSPLIT(K8286,"-"),1,1)</f>
        <v>26</v>
      </c>
      <c r="Y8286">
        <f>INDEX(months!B:B,MATCH(Sheet1!W8286,months!A:A,0))</f>
        <v>1</v>
      </c>
      <c r="Z8286">
        <f t="shared" si="909"/>
        <v>42030</v>
      </c>
    </row>
    <row r="8287" spans="1:26" x14ac:dyDescent="0.2">
      <c r="A8287" t="s">
        <v>11400</v>
      </c>
      <c r="B8287" t="s">
        <v>4457</v>
      </c>
      <c r="C8287">
        <v>3.1</v>
      </c>
      <c r="D8287">
        <v>16</v>
      </c>
      <c r="E8287" t="s">
        <v>308</v>
      </c>
      <c r="F8287" t="s">
        <v>101</v>
      </c>
      <c r="G8287" t="s">
        <v>23</v>
      </c>
      <c r="H8287" t="s">
        <v>24</v>
      </c>
      <c r="I8287" t="s">
        <v>25</v>
      </c>
      <c r="J8287" t="s">
        <v>4458</v>
      </c>
      <c r="K8287" t="s">
        <v>39</v>
      </c>
      <c r="L8287" t="s">
        <v>4697</v>
      </c>
      <c r="M8287" t="s">
        <v>29</v>
      </c>
      <c r="N8287">
        <f t="shared" si="903"/>
        <v>0</v>
      </c>
      <c r="O8287" t="str">
        <f t="shared" si="904"/>
        <v>No</v>
      </c>
      <c r="P8287">
        <f t="shared" si="905"/>
        <v>0</v>
      </c>
      <c r="Q8287">
        <f t="shared" si="906"/>
        <v>4813937689</v>
      </c>
      <c r="R8287">
        <f t="shared" si="907"/>
        <v>4.1933383153624479</v>
      </c>
      <c r="S8287" t="str">
        <f t="shared" si="908"/>
        <v>Acceptable</v>
      </c>
      <c r="T8287">
        <f>ROUNDUP(C8287,0)</f>
        <v>4</v>
      </c>
      <c r="U8287">
        <f>ROUNDDOWN(C8287,0)</f>
        <v>3</v>
      </c>
      <c r="V8287">
        <f>RIGHT(K8287,2)+2000</f>
        <v>2018</v>
      </c>
      <c r="W8287" t="str">
        <f>INDEX(_xlfn.TEXTSPLIT(K8287,"-"),1,2)</f>
        <v>Aug</v>
      </c>
      <c r="X8287" t="str">
        <f>INDEX(_xlfn.TEXTSPLIT(K8287,"-"),1,1)</f>
        <v>1</v>
      </c>
      <c r="Y8287">
        <f>INDEX(months!B:B,MATCH(Sheet1!W8287,months!A:A,0))</f>
        <v>8</v>
      </c>
      <c r="Z8287">
        <f t="shared" si="909"/>
        <v>43313</v>
      </c>
    </row>
    <row r="8288" spans="1:26" x14ac:dyDescent="0.2">
      <c r="A8288" t="s">
        <v>11401</v>
      </c>
      <c r="B8288" t="s">
        <v>4457</v>
      </c>
      <c r="C8288">
        <v>4.5</v>
      </c>
      <c r="D8288">
        <v>339</v>
      </c>
      <c r="E8288" t="s">
        <v>190</v>
      </c>
      <c r="F8288" t="s">
        <v>101</v>
      </c>
      <c r="G8288" t="s">
        <v>649</v>
      </c>
      <c r="H8288" t="s">
        <v>1011</v>
      </c>
      <c r="I8288" t="s">
        <v>25</v>
      </c>
      <c r="J8288" t="s">
        <v>4458</v>
      </c>
      <c r="K8288" t="s">
        <v>5546</v>
      </c>
      <c r="L8288" t="s">
        <v>11402</v>
      </c>
      <c r="M8288" t="s">
        <v>81</v>
      </c>
      <c r="N8288">
        <f t="shared" si="903"/>
        <v>0</v>
      </c>
      <c r="O8288" t="str">
        <f t="shared" si="904"/>
        <v>No</v>
      </c>
      <c r="P8288">
        <f t="shared" si="905"/>
        <v>0</v>
      </c>
      <c r="Q8288">
        <f t="shared" si="906"/>
        <v>4813937689</v>
      </c>
      <c r="R8288">
        <f t="shared" si="907"/>
        <v>4.1933383153624479</v>
      </c>
      <c r="S8288" t="str">
        <f t="shared" si="908"/>
        <v>Acceptable</v>
      </c>
      <c r="T8288">
        <f>ROUNDUP(C8288,0)</f>
        <v>5</v>
      </c>
      <c r="U8288">
        <f>ROUNDDOWN(C8288,0)</f>
        <v>4</v>
      </c>
      <c r="V8288">
        <f>RIGHT(K8288,2)+2000</f>
        <v>2018</v>
      </c>
      <c r="W8288" t="str">
        <f>INDEX(_xlfn.TEXTSPLIT(K8288,"-"),1,2)</f>
        <v>May</v>
      </c>
      <c r="X8288" t="str">
        <f>INDEX(_xlfn.TEXTSPLIT(K8288,"-"),1,1)</f>
        <v>13</v>
      </c>
      <c r="Y8288">
        <f>INDEX(months!B:B,MATCH(Sheet1!W8288,months!A:A,0))</f>
        <v>5</v>
      </c>
      <c r="Z8288">
        <f t="shared" si="909"/>
        <v>43233</v>
      </c>
    </row>
    <row r="8289" spans="1:26" x14ac:dyDescent="0.2">
      <c r="A8289" t="s">
        <v>11403</v>
      </c>
      <c r="B8289" t="s">
        <v>2518</v>
      </c>
      <c r="C8289">
        <v>5</v>
      </c>
      <c r="D8289">
        <v>1</v>
      </c>
      <c r="E8289" t="s">
        <v>193</v>
      </c>
      <c r="F8289" t="s">
        <v>1230</v>
      </c>
      <c r="G8289" t="s">
        <v>649</v>
      </c>
      <c r="H8289" t="s">
        <v>11404</v>
      </c>
      <c r="I8289" t="s">
        <v>25</v>
      </c>
      <c r="J8289" t="s">
        <v>2519</v>
      </c>
      <c r="K8289" t="s">
        <v>11167</v>
      </c>
      <c r="L8289" t="s">
        <v>157</v>
      </c>
      <c r="M8289" t="s">
        <v>60</v>
      </c>
      <c r="N8289">
        <f t="shared" si="903"/>
        <v>0</v>
      </c>
      <c r="O8289" t="str">
        <f t="shared" si="904"/>
        <v>No</v>
      </c>
      <c r="P8289">
        <f t="shared" si="905"/>
        <v>0</v>
      </c>
      <c r="Q8289">
        <f t="shared" si="906"/>
        <v>4813937689</v>
      </c>
      <c r="R8289">
        <f t="shared" si="907"/>
        <v>4.1933383153624479</v>
      </c>
      <c r="S8289" t="str">
        <f t="shared" si="908"/>
        <v>Acceptable</v>
      </c>
      <c r="T8289">
        <f>ROUNDUP(C8289,0)</f>
        <v>5</v>
      </c>
      <c r="U8289">
        <f>ROUNDDOWN(C8289,0)</f>
        <v>5</v>
      </c>
      <c r="V8289">
        <f>RIGHT(K8289,2)+2000</f>
        <v>2016</v>
      </c>
      <c r="W8289" t="str">
        <f>INDEX(_xlfn.TEXTSPLIT(K8289,"-"),1,2)</f>
        <v>May</v>
      </c>
      <c r="X8289" t="str">
        <f>INDEX(_xlfn.TEXTSPLIT(K8289,"-"),1,1)</f>
        <v>29</v>
      </c>
      <c r="Y8289">
        <f>INDEX(months!B:B,MATCH(Sheet1!W8289,months!A:A,0))</f>
        <v>5</v>
      </c>
      <c r="Z8289">
        <f t="shared" si="909"/>
        <v>42519</v>
      </c>
    </row>
    <row r="8290" spans="1:26" x14ac:dyDescent="0.2">
      <c r="A8290" t="s">
        <v>11405</v>
      </c>
      <c r="B8290" t="s">
        <v>5319</v>
      </c>
      <c r="C8290">
        <v>4.3</v>
      </c>
      <c r="D8290">
        <v>80</v>
      </c>
      <c r="E8290" t="s">
        <v>37</v>
      </c>
      <c r="F8290" t="s">
        <v>101</v>
      </c>
      <c r="G8290" t="s">
        <v>23</v>
      </c>
      <c r="H8290" t="s">
        <v>24</v>
      </c>
      <c r="I8290" t="s">
        <v>124</v>
      </c>
      <c r="J8290" t="s">
        <v>5320</v>
      </c>
      <c r="K8290" t="s">
        <v>1449</v>
      </c>
      <c r="L8290" t="s">
        <v>2021</v>
      </c>
      <c r="M8290" t="s">
        <v>1743</v>
      </c>
      <c r="N8290">
        <f t="shared" si="903"/>
        <v>0</v>
      </c>
      <c r="O8290" t="str">
        <f t="shared" si="904"/>
        <v>No</v>
      </c>
      <c r="P8290">
        <f t="shared" si="905"/>
        <v>0</v>
      </c>
      <c r="Q8290">
        <f t="shared" si="906"/>
        <v>4813937689</v>
      </c>
      <c r="R8290">
        <f t="shared" si="907"/>
        <v>4.1933383153624479</v>
      </c>
      <c r="S8290" t="str">
        <f t="shared" si="908"/>
        <v>Acceptable</v>
      </c>
      <c r="T8290">
        <f>ROUNDUP(C8290,0)</f>
        <v>5</v>
      </c>
      <c r="U8290">
        <f>ROUNDDOWN(C8290,0)</f>
        <v>4</v>
      </c>
      <c r="V8290">
        <f>RIGHT(K8290,2)+2000</f>
        <v>2018</v>
      </c>
      <c r="W8290" t="str">
        <f>INDEX(_xlfn.TEXTSPLIT(K8290,"-"),1,2)</f>
        <v>Jun</v>
      </c>
      <c r="X8290" t="str">
        <f>INDEX(_xlfn.TEXTSPLIT(K8290,"-"),1,1)</f>
        <v>18</v>
      </c>
      <c r="Y8290">
        <f>INDEX(months!B:B,MATCH(Sheet1!W8290,months!A:A,0))</f>
        <v>6</v>
      </c>
      <c r="Z8290">
        <f t="shared" si="909"/>
        <v>43269</v>
      </c>
    </row>
    <row r="8291" spans="1:26" x14ac:dyDescent="0.2">
      <c r="A8291" t="s">
        <v>11406</v>
      </c>
      <c r="B8291" t="s">
        <v>211</v>
      </c>
      <c r="C8291">
        <v>4.4000000000000004</v>
      </c>
      <c r="D8291">
        <v>186648</v>
      </c>
      <c r="E8291" t="s">
        <v>546</v>
      </c>
      <c r="F8291" t="s">
        <v>89</v>
      </c>
      <c r="G8291" t="s">
        <v>23</v>
      </c>
      <c r="H8291" t="s">
        <v>24</v>
      </c>
      <c r="I8291" t="s">
        <v>25</v>
      </c>
      <c r="J8291" t="s">
        <v>212</v>
      </c>
      <c r="K8291" t="s">
        <v>173</v>
      </c>
      <c r="L8291" t="s">
        <v>11407</v>
      </c>
      <c r="M8291" t="s">
        <v>47</v>
      </c>
      <c r="N8291">
        <f t="shared" si="903"/>
        <v>0</v>
      </c>
      <c r="O8291" t="str">
        <f t="shared" si="904"/>
        <v>No</v>
      </c>
      <c r="P8291">
        <f t="shared" si="905"/>
        <v>0</v>
      </c>
      <c r="Q8291">
        <f t="shared" si="906"/>
        <v>4813937689</v>
      </c>
      <c r="R8291">
        <f t="shared" si="907"/>
        <v>4.1933383153624479</v>
      </c>
      <c r="S8291" t="str">
        <f t="shared" si="908"/>
        <v>Acceptable</v>
      </c>
      <c r="T8291">
        <f>ROUNDUP(C8291,0)</f>
        <v>5</v>
      </c>
      <c r="U8291">
        <f>ROUNDDOWN(C8291,0)</f>
        <v>4</v>
      </c>
      <c r="V8291">
        <f>RIGHT(K8291,2)+2000</f>
        <v>2018</v>
      </c>
      <c r="W8291" t="str">
        <f>INDEX(_xlfn.TEXTSPLIT(K8291,"-"),1,2)</f>
        <v>Aug</v>
      </c>
      <c r="X8291" t="str">
        <f>INDEX(_xlfn.TEXTSPLIT(K8291,"-"),1,1)</f>
        <v>2</v>
      </c>
      <c r="Y8291">
        <f>INDEX(months!B:B,MATCH(Sheet1!W8291,months!A:A,0))</f>
        <v>8</v>
      </c>
      <c r="Z8291">
        <f t="shared" si="909"/>
        <v>43314</v>
      </c>
    </row>
    <row r="8292" spans="1:26" x14ac:dyDescent="0.2">
      <c r="A8292" t="s">
        <v>11408</v>
      </c>
      <c r="B8292" t="s">
        <v>787</v>
      </c>
      <c r="C8292">
        <v>4.3</v>
      </c>
      <c r="D8292">
        <v>226541</v>
      </c>
      <c r="E8292" t="s">
        <v>46</v>
      </c>
      <c r="F8292" t="s">
        <v>89</v>
      </c>
      <c r="G8292" t="s">
        <v>23</v>
      </c>
      <c r="H8292" t="s">
        <v>24</v>
      </c>
      <c r="I8292" t="s">
        <v>25</v>
      </c>
      <c r="J8292" t="s">
        <v>788</v>
      </c>
      <c r="K8292" t="s">
        <v>357</v>
      </c>
      <c r="L8292" t="s">
        <v>46</v>
      </c>
      <c r="M8292" t="s">
        <v>46</v>
      </c>
      <c r="N8292">
        <f t="shared" si="903"/>
        <v>0</v>
      </c>
      <c r="O8292" t="str">
        <f t="shared" si="904"/>
        <v>No</v>
      </c>
      <c r="P8292">
        <f t="shared" si="905"/>
        <v>0</v>
      </c>
      <c r="Q8292">
        <f t="shared" si="906"/>
        <v>4813937689</v>
      </c>
      <c r="R8292">
        <f t="shared" si="907"/>
        <v>4.1933383153624479</v>
      </c>
      <c r="S8292" t="str">
        <f t="shared" si="908"/>
        <v>Acceptable</v>
      </c>
      <c r="T8292">
        <f>ROUNDUP(C8292,0)</f>
        <v>5</v>
      </c>
      <c r="U8292">
        <f>ROUNDDOWN(C8292,0)</f>
        <v>4</v>
      </c>
      <c r="V8292">
        <f>RIGHT(K8292,2)+2000</f>
        <v>2018</v>
      </c>
      <c r="W8292" t="str">
        <f>INDEX(_xlfn.TEXTSPLIT(K8292,"-"),1,2)</f>
        <v>Jul</v>
      </c>
      <c r="X8292" t="str">
        <f>INDEX(_xlfn.TEXTSPLIT(K8292,"-"),1,1)</f>
        <v>25</v>
      </c>
      <c r="Y8292">
        <f>INDEX(months!B:B,MATCH(Sheet1!W8292,months!A:A,0))</f>
        <v>7</v>
      </c>
      <c r="Z8292">
        <f t="shared" si="909"/>
        <v>43306</v>
      </c>
    </row>
    <row r="8293" spans="1:26" x14ac:dyDescent="0.2">
      <c r="A8293" t="s">
        <v>5227</v>
      </c>
      <c r="B8293" t="s">
        <v>5191</v>
      </c>
      <c r="C8293">
        <v>4.2</v>
      </c>
      <c r="D8293">
        <v>189310</v>
      </c>
      <c r="E8293" t="s">
        <v>292</v>
      </c>
      <c r="F8293" t="s">
        <v>89</v>
      </c>
      <c r="G8293" t="s">
        <v>23</v>
      </c>
      <c r="H8293" t="s">
        <v>24</v>
      </c>
      <c r="I8293" t="s">
        <v>25</v>
      </c>
      <c r="J8293" t="s">
        <v>5192</v>
      </c>
      <c r="K8293" t="s">
        <v>3021</v>
      </c>
      <c r="L8293" t="s">
        <v>46</v>
      </c>
      <c r="M8293" t="s">
        <v>46</v>
      </c>
      <c r="N8293">
        <f t="shared" si="903"/>
        <v>0</v>
      </c>
      <c r="O8293" t="str">
        <f t="shared" si="904"/>
        <v>No</v>
      </c>
      <c r="P8293">
        <f t="shared" si="905"/>
        <v>0</v>
      </c>
      <c r="Q8293">
        <f t="shared" si="906"/>
        <v>4813937689</v>
      </c>
      <c r="R8293">
        <f t="shared" si="907"/>
        <v>4.1933383153624479</v>
      </c>
      <c r="S8293" t="str">
        <f t="shared" si="908"/>
        <v>Acceptable</v>
      </c>
      <c r="T8293">
        <f>ROUNDUP(C8293,0)</f>
        <v>5</v>
      </c>
      <c r="U8293">
        <f>ROUNDDOWN(C8293,0)</f>
        <v>4</v>
      </c>
      <c r="V8293">
        <f>RIGHT(K8293,2)+2000</f>
        <v>2018</v>
      </c>
      <c r="W8293" t="str">
        <f>INDEX(_xlfn.TEXTSPLIT(K8293,"-"),1,2)</f>
        <v>Aug</v>
      </c>
      <c r="X8293" t="str">
        <f>INDEX(_xlfn.TEXTSPLIT(K8293,"-"),1,1)</f>
        <v>6</v>
      </c>
      <c r="Y8293">
        <f>INDEX(months!B:B,MATCH(Sheet1!W8293,months!A:A,0))</f>
        <v>8</v>
      </c>
      <c r="Z8293">
        <f t="shared" si="909"/>
        <v>43318</v>
      </c>
    </row>
    <row r="8294" spans="1:26" x14ac:dyDescent="0.2">
      <c r="A8294" t="s">
        <v>11409</v>
      </c>
      <c r="B8294" t="s">
        <v>787</v>
      </c>
      <c r="C8294">
        <v>4</v>
      </c>
      <c r="D8294">
        <v>74497</v>
      </c>
      <c r="E8294" t="s">
        <v>1410</v>
      </c>
      <c r="F8294" t="s">
        <v>38</v>
      </c>
      <c r="G8294" t="s">
        <v>23</v>
      </c>
      <c r="H8294" t="s">
        <v>24</v>
      </c>
      <c r="I8294" t="s">
        <v>25</v>
      </c>
      <c r="J8294" t="s">
        <v>788</v>
      </c>
      <c r="K8294" t="s">
        <v>5078</v>
      </c>
      <c r="L8294" t="s">
        <v>11410</v>
      </c>
      <c r="M8294" t="s">
        <v>86</v>
      </c>
      <c r="N8294">
        <f t="shared" si="903"/>
        <v>0</v>
      </c>
      <c r="O8294" t="str">
        <f t="shared" si="904"/>
        <v>No</v>
      </c>
      <c r="P8294">
        <f t="shared" si="905"/>
        <v>0</v>
      </c>
      <c r="Q8294">
        <f t="shared" si="906"/>
        <v>4813937689</v>
      </c>
      <c r="R8294">
        <f t="shared" si="907"/>
        <v>4.1933383153624479</v>
      </c>
      <c r="S8294" t="str">
        <f t="shared" si="908"/>
        <v>Acceptable</v>
      </c>
      <c r="T8294">
        <f>ROUNDUP(C8294,0)</f>
        <v>4</v>
      </c>
      <c r="U8294">
        <f>ROUNDDOWN(C8294,0)</f>
        <v>4</v>
      </c>
      <c r="V8294">
        <f>RIGHT(K8294,2)+2000</f>
        <v>2018</v>
      </c>
      <c r="W8294" t="str">
        <f>INDEX(_xlfn.TEXTSPLIT(K8294,"-"),1,2)</f>
        <v>May</v>
      </c>
      <c r="X8294" t="str">
        <f>INDEX(_xlfn.TEXTSPLIT(K8294,"-"),1,1)</f>
        <v>19</v>
      </c>
      <c r="Y8294">
        <f>INDEX(months!B:B,MATCH(Sheet1!W8294,months!A:A,0))</f>
        <v>5</v>
      </c>
      <c r="Z8294">
        <f t="shared" si="909"/>
        <v>43239</v>
      </c>
    </row>
    <row r="8295" spans="1:26" x14ac:dyDescent="0.2">
      <c r="A8295" t="s">
        <v>11411</v>
      </c>
      <c r="B8295" t="s">
        <v>447</v>
      </c>
      <c r="C8295">
        <v>4.5</v>
      </c>
      <c r="D8295">
        <v>264260</v>
      </c>
      <c r="E8295" t="s">
        <v>46</v>
      </c>
      <c r="F8295" t="s">
        <v>89</v>
      </c>
      <c r="G8295" t="s">
        <v>23</v>
      </c>
      <c r="H8295" t="s">
        <v>24</v>
      </c>
      <c r="I8295" t="s">
        <v>25</v>
      </c>
      <c r="J8295" t="s">
        <v>449</v>
      </c>
      <c r="K8295" t="s">
        <v>951</v>
      </c>
      <c r="L8295" t="s">
        <v>46</v>
      </c>
      <c r="M8295" t="s">
        <v>46</v>
      </c>
      <c r="N8295">
        <f t="shared" si="903"/>
        <v>0</v>
      </c>
      <c r="O8295" t="str">
        <f t="shared" si="904"/>
        <v>No</v>
      </c>
      <c r="P8295">
        <f t="shared" si="905"/>
        <v>0</v>
      </c>
      <c r="Q8295">
        <f t="shared" si="906"/>
        <v>4813937689</v>
      </c>
      <c r="R8295">
        <f t="shared" si="907"/>
        <v>4.1933383153624479</v>
      </c>
      <c r="S8295" t="str">
        <f t="shared" si="908"/>
        <v>Acceptable</v>
      </c>
      <c r="T8295">
        <f>ROUNDUP(C8295,0)</f>
        <v>5</v>
      </c>
      <c r="U8295">
        <f>ROUNDDOWN(C8295,0)</f>
        <v>4</v>
      </c>
      <c r="V8295">
        <f>RIGHT(K8295,2)+2000</f>
        <v>2018</v>
      </c>
      <c r="W8295" t="str">
        <f>INDEX(_xlfn.TEXTSPLIT(K8295,"-"),1,2)</f>
        <v>Jun</v>
      </c>
      <c r="X8295" t="str">
        <f>INDEX(_xlfn.TEXTSPLIT(K8295,"-"),1,1)</f>
        <v>22</v>
      </c>
      <c r="Y8295">
        <f>INDEX(months!B:B,MATCH(Sheet1!W8295,months!A:A,0))</f>
        <v>6</v>
      </c>
      <c r="Z8295">
        <f t="shared" si="909"/>
        <v>43273</v>
      </c>
    </row>
    <row r="8296" spans="1:26" x14ac:dyDescent="0.2">
      <c r="A8296" t="s">
        <v>11412</v>
      </c>
      <c r="B8296" t="s">
        <v>4106</v>
      </c>
      <c r="C8296">
        <v>4</v>
      </c>
      <c r="D8296">
        <v>50109</v>
      </c>
      <c r="E8296" t="s">
        <v>46</v>
      </c>
      <c r="F8296" t="s">
        <v>89</v>
      </c>
      <c r="G8296" t="s">
        <v>23</v>
      </c>
      <c r="H8296" t="s">
        <v>24</v>
      </c>
      <c r="I8296" t="s">
        <v>25</v>
      </c>
      <c r="J8296" t="s">
        <v>4107</v>
      </c>
      <c r="K8296" t="s">
        <v>416</v>
      </c>
      <c r="L8296" t="s">
        <v>46</v>
      </c>
      <c r="M8296" t="s">
        <v>46</v>
      </c>
      <c r="N8296">
        <f t="shared" si="903"/>
        <v>0</v>
      </c>
      <c r="O8296" t="str">
        <f t="shared" si="904"/>
        <v>No</v>
      </c>
      <c r="P8296">
        <f t="shared" si="905"/>
        <v>0</v>
      </c>
      <c r="Q8296">
        <f t="shared" si="906"/>
        <v>4813937689</v>
      </c>
      <c r="R8296">
        <f t="shared" si="907"/>
        <v>4.1933383153624479</v>
      </c>
      <c r="S8296" t="str">
        <f t="shared" si="908"/>
        <v>Acceptable</v>
      </c>
      <c r="T8296">
        <f>ROUNDUP(C8296,0)</f>
        <v>4</v>
      </c>
      <c r="U8296">
        <f>ROUNDDOWN(C8296,0)</f>
        <v>4</v>
      </c>
      <c r="V8296">
        <f>RIGHT(K8296,2)+2000</f>
        <v>2018</v>
      </c>
      <c r="W8296" t="str">
        <f>INDEX(_xlfn.TEXTSPLIT(K8296,"-"),1,2)</f>
        <v>Jun</v>
      </c>
      <c r="X8296" t="str">
        <f>INDEX(_xlfn.TEXTSPLIT(K8296,"-"),1,1)</f>
        <v>7</v>
      </c>
      <c r="Y8296">
        <f>INDEX(months!B:B,MATCH(Sheet1!W8296,months!A:A,0))</f>
        <v>6</v>
      </c>
      <c r="Z8296">
        <f t="shared" si="909"/>
        <v>43258</v>
      </c>
    </row>
    <row r="8297" spans="1:26" x14ac:dyDescent="0.2">
      <c r="A8297" t="s">
        <v>11413</v>
      </c>
      <c r="B8297" t="s">
        <v>5446</v>
      </c>
      <c r="C8297">
        <v>4.0999999999999996</v>
      </c>
      <c r="D8297">
        <v>54034</v>
      </c>
      <c r="E8297" t="s">
        <v>1108</v>
      </c>
      <c r="F8297" t="s">
        <v>38</v>
      </c>
      <c r="G8297" t="s">
        <v>23</v>
      </c>
      <c r="H8297" t="s">
        <v>24</v>
      </c>
      <c r="I8297" t="s">
        <v>44</v>
      </c>
      <c r="J8297" t="s">
        <v>5447</v>
      </c>
      <c r="K8297" t="s">
        <v>1777</v>
      </c>
      <c r="L8297" t="s">
        <v>9451</v>
      </c>
      <c r="M8297" t="s">
        <v>86</v>
      </c>
      <c r="N8297">
        <f t="shared" si="903"/>
        <v>0</v>
      </c>
      <c r="O8297" t="str">
        <f t="shared" si="904"/>
        <v>No</v>
      </c>
      <c r="P8297">
        <f t="shared" si="905"/>
        <v>0</v>
      </c>
      <c r="Q8297">
        <f t="shared" si="906"/>
        <v>4813937689</v>
      </c>
      <c r="R8297">
        <f t="shared" si="907"/>
        <v>4.1933383153624479</v>
      </c>
      <c r="S8297" t="str">
        <f t="shared" si="908"/>
        <v>Acceptable</v>
      </c>
      <c r="T8297">
        <f>ROUNDUP(C8297,0)</f>
        <v>5</v>
      </c>
      <c r="U8297">
        <f>ROUNDDOWN(C8297,0)</f>
        <v>4</v>
      </c>
      <c r="V8297">
        <f>RIGHT(K8297,2)+2000</f>
        <v>2018</v>
      </c>
      <c r="W8297" t="str">
        <f>INDEX(_xlfn.TEXTSPLIT(K8297,"-"),1,2)</f>
        <v>May</v>
      </c>
      <c r="X8297" t="str">
        <f>INDEX(_xlfn.TEXTSPLIT(K8297,"-"),1,1)</f>
        <v>30</v>
      </c>
      <c r="Y8297">
        <f>INDEX(months!B:B,MATCH(Sheet1!W8297,months!A:A,0))</f>
        <v>5</v>
      </c>
      <c r="Z8297">
        <f t="shared" si="909"/>
        <v>43250</v>
      </c>
    </row>
    <row r="8298" spans="1:26" x14ac:dyDescent="0.2">
      <c r="A8298" t="s">
        <v>11414</v>
      </c>
      <c r="B8298" t="s">
        <v>2665</v>
      </c>
      <c r="C8298">
        <v>3.8</v>
      </c>
      <c r="D8298">
        <v>47386</v>
      </c>
      <c r="E8298" t="s">
        <v>2772</v>
      </c>
      <c r="F8298" t="s">
        <v>65</v>
      </c>
      <c r="G8298" t="s">
        <v>23</v>
      </c>
      <c r="H8298" t="s">
        <v>24</v>
      </c>
      <c r="I8298" t="s">
        <v>25</v>
      </c>
      <c r="J8298" t="s">
        <v>2734</v>
      </c>
      <c r="K8298" t="s">
        <v>102</v>
      </c>
      <c r="L8298" t="s">
        <v>2501</v>
      </c>
      <c r="M8298" t="s">
        <v>47</v>
      </c>
      <c r="N8298">
        <f t="shared" si="903"/>
        <v>0</v>
      </c>
      <c r="O8298" t="str">
        <f t="shared" si="904"/>
        <v>No</v>
      </c>
      <c r="P8298">
        <f t="shared" si="905"/>
        <v>0</v>
      </c>
      <c r="Q8298">
        <f t="shared" si="906"/>
        <v>4813937689</v>
      </c>
      <c r="R8298">
        <f t="shared" si="907"/>
        <v>4.1933383153624479</v>
      </c>
      <c r="S8298" t="str">
        <f t="shared" si="908"/>
        <v>Acceptable</v>
      </c>
      <c r="T8298">
        <f>ROUNDUP(C8298,0)</f>
        <v>4</v>
      </c>
      <c r="U8298">
        <f>ROUNDDOWN(C8298,0)</f>
        <v>3</v>
      </c>
      <c r="V8298">
        <f>RIGHT(K8298,2)+2000</f>
        <v>2018</v>
      </c>
      <c r="W8298" t="str">
        <f>INDEX(_xlfn.TEXTSPLIT(K8298,"-"),1,2)</f>
        <v>Jun</v>
      </c>
      <c r="X8298" t="str">
        <f>INDEX(_xlfn.TEXTSPLIT(K8298,"-"),1,1)</f>
        <v>6</v>
      </c>
      <c r="Y8298">
        <f>INDEX(months!B:B,MATCH(Sheet1!W8298,months!A:A,0))</f>
        <v>6</v>
      </c>
      <c r="Z8298">
        <f t="shared" si="909"/>
        <v>43257</v>
      </c>
    </row>
    <row r="8299" spans="1:26" x14ac:dyDescent="0.2">
      <c r="A8299" t="s">
        <v>1337</v>
      </c>
      <c r="B8299" t="s">
        <v>3070</v>
      </c>
      <c r="C8299">
        <v>4.3</v>
      </c>
      <c r="D8299">
        <v>267787</v>
      </c>
      <c r="E8299" t="s">
        <v>93</v>
      </c>
      <c r="F8299" t="s">
        <v>89</v>
      </c>
      <c r="G8299" t="s">
        <v>23</v>
      </c>
      <c r="H8299" t="s">
        <v>24</v>
      </c>
      <c r="I8299" t="s">
        <v>25</v>
      </c>
      <c r="J8299" t="s">
        <v>1303</v>
      </c>
      <c r="K8299" t="s">
        <v>115</v>
      </c>
      <c r="L8299" t="s">
        <v>1338</v>
      </c>
      <c r="M8299" t="s">
        <v>54</v>
      </c>
      <c r="N8299">
        <f t="shared" si="903"/>
        <v>0</v>
      </c>
      <c r="O8299" t="str">
        <f t="shared" si="904"/>
        <v>No</v>
      </c>
      <c r="P8299">
        <f t="shared" si="905"/>
        <v>0</v>
      </c>
      <c r="Q8299">
        <f t="shared" si="906"/>
        <v>4813937689</v>
      </c>
      <c r="R8299">
        <f t="shared" si="907"/>
        <v>4.1933383153624479</v>
      </c>
      <c r="S8299" t="str">
        <f t="shared" si="908"/>
        <v>Acceptable</v>
      </c>
      <c r="T8299">
        <f>ROUNDUP(C8299,0)</f>
        <v>5</v>
      </c>
      <c r="U8299">
        <f>ROUNDDOWN(C8299,0)</f>
        <v>4</v>
      </c>
      <c r="V8299">
        <f>RIGHT(K8299,2)+2000</f>
        <v>2018</v>
      </c>
      <c r="W8299" t="str">
        <f>INDEX(_xlfn.TEXTSPLIT(K8299,"-"),1,2)</f>
        <v>Jul</v>
      </c>
      <c r="X8299" t="str">
        <f>INDEX(_xlfn.TEXTSPLIT(K8299,"-"),1,1)</f>
        <v>30</v>
      </c>
      <c r="Y8299">
        <f>INDEX(months!B:B,MATCH(Sheet1!W8299,months!A:A,0))</f>
        <v>7</v>
      </c>
      <c r="Z8299">
        <f t="shared" si="909"/>
        <v>43311</v>
      </c>
    </row>
    <row r="8300" spans="1:26" x14ac:dyDescent="0.2">
      <c r="A8300" t="s">
        <v>11415</v>
      </c>
      <c r="B8300" t="s">
        <v>3070</v>
      </c>
      <c r="C8300">
        <v>4.5999999999999996</v>
      </c>
      <c r="D8300">
        <v>401211</v>
      </c>
      <c r="E8300" t="s">
        <v>46</v>
      </c>
      <c r="F8300" t="s">
        <v>89</v>
      </c>
      <c r="G8300" t="s">
        <v>23</v>
      </c>
      <c r="H8300" t="s">
        <v>24</v>
      </c>
      <c r="I8300" t="s">
        <v>25</v>
      </c>
      <c r="J8300" t="s">
        <v>1537</v>
      </c>
      <c r="K8300" t="s">
        <v>226</v>
      </c>
      <c r="L8300" t="s">
        <v>46</v>
      </c>
      <c r="M8300" t="s">
        <v>46</v>
      </c>
      <c r="N8300">
        <f t="shared" si="903"/>
        <v>0</v>
      </c>
      <c r="O8300" t="str">
        <f t="shared" si="904"/>
        <v>No</v>
      </c>
      <c r="P8300">
        <f t="shared" si="905"/>
        <v>0</v>
      </c>
      <c r="Q8300">
        <f t="shared" si="906"/>
        <v>4813937689</v>
      </c>
      <c r="R8300">
        <f t="shared" si="907"/>
        <v>4.1933383153624479</v>
      </c>
      <c r="S8300" t="str">
        <f t="shared" si="908"/>
        <v>Acceptable</v>
      </c>
      <c r="T8300">
        <f>ROUNDUP(C8300,0)</f>
        <v>5</v>
      </c>
      <c r="U8300">
        <f>ROUNDDOWN(C8300,0)</f>
        <v>4</v>
      </c>
      <c r="V8300">
        <f>RIGHT(K8300,2)+2000</f>
        <v>2018</v>
      </c>
      <c r="W8300" t="str">
        <f>INDEX(_xlfn.TEXTSPLIT(K8300,"-"),1,2)</f>
        <v>Jul</v>
      </c>
      <c r="X8300" t="str">
        <f>INDEX(_xlfn.TEXTSPLIT(K8300,"-"),1,1)</f>
        <v>18</v>
      </c>
      <c r="Y8300">
        <f>INDEX(months!B:B,MATCH(Sheet1!W8300,months!A:A,0))</f>
        <v>7</v>
      </c>
      <c r="Z8300">
        <f t="shared" si="909"/>
        <v>43299</v>
      </c>
    </row>
    <row r="8301" spans="1:26" x14ac:dyDescent="0.2">
      <c r="A8301" t="s">
        <v>11416</v>
      </c>
      <c r="B8301" t="s">
        <v>4612</v>
      </c>
      <c r="C8301">
        <v>4.0999999999999996</v>
      </c>
      <c r="D8301">
        <v>498894</v>
      </c>
      <c r="E8301" t="s">
        <v>190</v>
      </c>
      <c r="F8301" t="s">
        <v>43</v>
      </c>
      <c r="G8301" t="s">
        <v>23</v>
      </c>
      <c r="H8301" t="s">
        <v>24</v>
      </c>
      <c r="I8301" t="s">
        <v>25</v>
      </c>
      <c r="J8301" t="s">
        <v>4613</v>
      </c>
      <c r="K8301" t="s">
        <v>173</v>
      </c>
      <c r="L8301" t="s">
        <v>11417</v>
      </c>
      <c r="M8301" t="s">
        <v>29</v>
      </c>
      <c r="N8301">
        <f t="shared" si="903"/>
        <v>0</v>
      </c>
      <c r="O8301" t="str">
        <f t="shared" si="904"/>
        <v>No</v>
      </c>
      <c r="P8301">
        <f t="shared" si="905"/>
        <v>0</v>
      </c>
      <c r="Q8301">
        <f t="shared" si="906"/>
        <v>4813937689</v>
      </c>
      <c r="R8301">
        <f t="shared" si="907"/>
        <v>4.1933383153624479</v>
      </c>
      <c r="S8301" t="str">
        <f t="shared" si="908"/>
        <v>Acceptable</v>
      </c>
      <c r="T8301">
        <f>ROUNDUP(C8301,0)</f>
        <v>5</v>
      </c>
      <c r="U8301">
        <f>ROUNDDOWN(C8301,0)</f>
        <v>4</v>
      </c>
      <c r="V8301">
        <f>RIGHT(K8301,2)+2000</f>
        <v>2018</v>
      </c>
      <c r="W8301" t="str">
        <f>INDEX(_xlfn.TEXTSPLIT(K8301,"-"),1,2)</f>
        <v>Aug</v>
      </c>
      <c r="X8301" t="str">
        <f>INDEX(_xlfn.TEXTSPLIT(K8301,"-"),1,1)</f>
        <v>2</v>
      </c>
      <c r="Y8301">
        <f>INDEX(months!B:B,MATCH(Sheet1!W8301,months!A:A,0))</f>
        <v>8</v>
      </c>
      <c r="Z8301">
        <f t="shared" si="909"/>
        <v>43314</v>
      </c>
    </row>
    <row r="8302" spans="1:26" x14ac:dyDescent="0.2">
      <c r="A8302" t="s">
        <v>11418</v>
      </c>
      <c r="B8302" t="s">
        <v>3070</v>
      </c>
      <c r="C8302">
        <v>4.3</v>
      </c>
      <c r="D8302">
        <v>9149</v>
      </c>
      <c r="E8302" t="s">
        <v>2527</v>
      </c>
      <c r="F8302" t="s">
        <v>65</v>
      </c>
      <c r="G8302" t="s">
        <v>23</v>
      </c>
      <c r="H8302" t="s">
        <v>24</v>
      </c>
      <c r="I8302" t="s">
        <v>25</v>
      </c>
      <c r="J8302" t="s">
        <v>2804</v>
      </c>
      <c r="K8302" t="s">
        <v>3251</v>
      </c>
      <c r="L8302" t="s">
        <v>180</v>
      </c>
      <c r="M8302" t="s">
        <v>177</v>
      </c>
      <c r="N8302">
        <f t="shared" si="903"/>
        <v>0</v>
      </c>
      <c r="O8302" t="str">
        <f t="shared" si="904"/>
        <v>No</v>
      </c>
      <c r="P8302">
        <f t="shared" si="905"/>
        <v>0</v>
      </c>
      <c r="Q8302">
        <f t="shared" si="906"/>
        <v>4813937689</v>
      </c>
      <c r="R8302">
        <f t="shared" si="907"/>
        <v>4.1933383153624479</v>
      </c>
      <c r="S8302" t="str">
        <f t="shared" si="908"/>
        <v>Acceptable</v>
      </c>
      <c r="T8302">
        <f>ROUNDUP(C8302,0)</f>
        <v>5</v>
      </c>
      <c r="U8302">
        <f>ROUNDDOWN(C8302,0)</f>
        <v>4</v>
      </c>
      <c r="V8302">
        <f>RIGHT(K8302,2)+2000</f>
        <v>2017</v>
      </c>
      <c r="W8302" t="str">
        <f>INDEX(_xlfn.TEXTSPLIT(K8302,"-"),1,2)</f>
        <v>Mar</v>
      </c>
      <c r="X8302" t="str">
        <f>INDEX(_xlfn.TEXTSPLIT(K8302,"-"),1,1)</f>
        <v>15</v>
      </c>
      <c r="Y8302">
        <f>INDEX(months!B:B,MATCH(Sheet1!W8302,months!A:A,0))</f>
        <v>3</v>
      </c>
      <c r="Z8302">
        <f t="shared" si="909"/>
        <v>42809</v>
      </c>
    </row>
    <row r="8303" spans="1:26" x14ac:dyDescent="0.2">
      <c r="A8303" t="s">
        <v>11419</v>
      </c>
      <c r="B8303" t="s">
        <v>4612</v>
      </c>
      <c r="C8303">
        <v>4.3</v>
      </c>
      <c r="D8303">
        <v>191621</v>
      </c>
      <c r="E8303" t="s">
        <v>143</v>
      </c>
      <c r="F8303" t="s">
        <v>89</v>
      </c>
      <c r="G8303" t="s">
        <v>23</v>
      </c>
      <c r="H8303" t="s">
        <v>24</v>
      </c>
      <c r="I8303" t="s">
        <v>25</v>
      </c>
      <c r="J8303" t="s">
        <v>4613</v>
      </c>
      <c r="K8303" t="s">
        <v>399</v>
      </c>
      <c r="L8303" t="s">
        <v>4210</v>
      </c>
      <c r="M8303" t="s">
        <v>86</v>
      </c>
      <c r="N8303">
        <f t="shared" si="903"/>
        <v>0</v>
      </c>
      <c r="O8303" t="str">
        <f t="shared" si="904"/>
        <v>No</v>
      </c>
      <c r="P8303">
        <f t="shared" si="905"/>
        <v>0</v>
      </c>
      <c r="Q8303">
        <f t="shared" si="906"/>
        <v>4813937689</v>
      </c>
      <c r="R8303">
        <f t="shared" si="907"/>
        <v>4.1933383153624479</v>
      </c>
      <c r="S8303" t="str">
        <f t="shared" si="908"/>
        <v>Acceptable</v>
      </c>
      <c r="T8303">
        <f>ROUNDUP(C8303,0)</f>
        <v>5</v>
      </c>
      <c r="U8303">
        <f>ROUNDDOWN(C8303,0)</f>
        <v>4</v>
      </c>
      <c r="V8303">
        <f>RIGHT(K8303,2)+2000</f>
        <v>2018</v>
      </c>
      <c r="W8303" t="str">
        <f>INDEX(_xlfn.TEXTSPLIT(K8303,"-"),1,2)</f>
        <v>May</v>
      </c>
      <c r="X8303" t="str">
        <f>INDEX(_xlfn.TEXTSPLIT(K8303,"-"),1,1)</f>
        <v>29</v>
      </c>
      <c r="Y8303">
        <f>INDEX(months!B:B,MATCH(Sheet1!W8303,months!A:A,0))</f>
        <v>5</v>
      </c>
      <c r="Z8303">
        <f t="shared" si="909"/>
        <v>43249</v>
      </c>
    </row>
    <row r="8304" spans="1:26" x14ac:dyDescent="0.2">
      <c r="A8304" t="s">
        <v>11420</v>
      </c>
      <c r="B8304" t="s">
        <v>2665</v>
      </c>
      <c r="C8304">
        <v>4.2</v>
      </c>
      <c r="D8304">
        <v>32849</v>
      </c>
      <c r="E8304" t="s">
        <v>627</v>
      </c>
      <c r="F8304" t="s">
        <v>65</v>
      </c>
      <c r="G8304" t="s">
        <v>23</v>
      </c>
      <c r="H8304" t="s">
        <v>24</v>
      </c>
      <c r="I8304" t="s">
        <v>25</v>
      </c>
      <c r="J8304" t="s">
        <v>2726</v>
      </c>
      <c r="K8304" t="s">
        <v>9829</v>
      </c>
      <c r="L8304" t="s">
        <v>11421</v>
      </c>
      <c r="M8304" t="s">
        <v>60</v>
      </c>
      <c r="N8304">
        <f t="shared" si="903"/>
        <v>0</v>
      </c>
      <c r="O8304" t="str">
        <f t="shared" si="904"/>
        <v>No</v>
      </c>
      <c r="P8304">
        <f t="shared" si="905"/>
        <v>0</v>
      </c>
      <c r="Q8304">
        <f t="shared" si="906"/>
        <v>4813937689</v>
      </c>
      <c r="R8304">
        <f t="shared" si="907"/>
        <v>4.1933383153624479</v>
      </c>
      <c r="S8304" t="str">
        <f t="shared" si="908"/>
        <v>Acceptable</v>
      </c>
      <c r="T8304">
        <f>ROUNDUP(C8304,0)</f>
        <v>5</v>
      </c>
      <c r="U8304">
        <f>ROUNDDOWN(C8304,0)</f>
        <v>4</v>
      </c>
      <c r="V8304">
        <f>RIGHT(K8304,2)+2000</f>
        <v>2015</v>
      </c>
      <c r="W8304" t="str">
        <f>INDEX(_xlfn.TEXTSPLIT(K8304,"-"),1,2)</f>
        <v>Sep</v>
      </c>
      <c r="X8304" t="str">
        <f>INDEX(_xlfn.TEXTSPLIT(K8304,"-"),1,1)</f>
        <v>30</v>
      </c>
      <c r="Y8304">
        <f>INDEX(months!B:B,MATCH(Sheet1!W8304,months!A:A,0))</f>
        <v>9</v>
      </c>
      <c r="Z8304">
        <f t="shared" si="909"/>
        <v>42277</v>
      </c>
    </row>
    <row r="8305" spans="1:26" x14ac:dyDescent="0.2">
      <c r="A8305" t="s">
        <v>11422</v>
      </c>
      <c r="B8305" t="s">
        <v>4106</v>
      </c>
      <c r="C8305">
        <v>4.3</v>
      </c>
      <c r="D8305">
        <v>251686</v>
      </c>
      <c r="E8305" t="s">
        <v>114</v>
      </c>
      <c r="F8305" t="s">
        <v>89</v>
      </c>
      <c r="G8305" t="s">
        <v>23</v>
      </c>
      <c r="H8305" t="s">
        <v>24</v>
      </c>
      <c r="I8305" t="s">
        <v>25</v>
      </c>
      <c r="J8305" t="s">
        <v>4107</v>
      </c>
      <c r="K8305" t="s">
        <v>3011</v>
      </c>
      <c r="L8305" t="s">
        <v>11423</v>
      </c>
      <c r="M8305" t="s">
        <v>81</v>
      </c>
      <c r="N8305">
        <f t="shared" si="903"/>
        <v>0</v>
      </c>
      <c r="O8305" t="str">
        <f t="shared" si="904"/>
        <v>No</v>
      </c>
      <c r="P8305">
        <f t="shared" si="905"/>
        <v>0</v>
      </c>
      <c r="Q8305">
        <f t="shared" si="906"/>
        <v>4813937689</v>
      </c>
      <c r="R8305">
        <f t="shared" si="907"/>
        <v>4.1933383153624479</v>
      </c>
      <c r="S8305" t="str">
        <f t="shared" si="908"/>
        <v>Acceptable</v>
      </c>
      <c r="T8305">
        <f>ROUNDUP(C8305,0)</f>
        <v>5</v>
      </c>
      <c r="U8305">
        <f>ROUNDDOWN(C8305,0)</f>
        <v>4</v>
      </c>
      <c r="V8305">
        <f>RIGHT(K8305,2)+2000</f>
        <v>2017</v>
      </c>
      <c r="W8305" t="str">
        <f>INDEX(_xlfn.TEXTSPLIT(K8305,"-"),1,2)</f>
        <v>Jul</v>
      </c>
      <c r="X8305" t="str">
        <f>INDEX(_xlfn.TEXTSPLIT(K8305,"-"),1,1)</f>
        <v>28</v>
      </c>
      <c r="Y8305">
        <f>INDEX(months!B:B,MATCH(Sheet1!W8305,months!A:A,0))</f>
        <v>7</v>
      </c>
      <c r="Z8305">
        <f t="shared" si="909"/>
        <v>42944</v>
      </c>
    </row>
    <row r="8306" spans="1:26" x14ac:dyDescent="0.2">
      <c r="A8306" t="s">
        <v>11424</v>
      </c>
      <c r="B8306" t="s">
        <v>3070</v>
      </c>
      <c r="C8306">
        <v>4.4000000000000004</v>
      </c>
      <c r="D8306">
        <v>252006</v>
      </c>
      <c r="E8306" t="s">
        <v>202</v>
      </c>
      <c r="F8306" t="s">
        <v>38</v>
      </c>
      <c r="G8306" t="s">
        <v>23</v>
      </c>
      <c r="H8306" t="s">
        <v>24</v>
      </c>
      <c r="I8306" t="s">
        <v>25</v>
      </c>
      <c r="J8306" t="s">
        <v>2804</v>
      </c>
      <c r="K8306" t="s">
        <v>4995</v>
      </c>
      <c r="L8306" t="s">
        <v>11425</v>
      </c>
      <c r="M8306" t="s">
        <v>60</v>
      </c>
      <c r="N8306">
        <f t="shared" si="903"/>
        <v>0</v>
      </c>
      <c r="O8306" t="str">
        <f t="shared" si="904"/>
        <v>No</v>
      </c>
      <c r="P8306">
        <f t="shared" si="905"/>
        <v>0</v>
      </c>
      <c r="Q8306">
        <f t="shared" si="906"/>
        <v>4813937689</v>
      </c>
      <c r="R8306">
        <f t="shared" si="907"/>
        <v>4.1933383153624479</v>
      </c>
      <c r="S8306" t="str">
        <f t="shared" si="908"/>
        <v>Acceptable</v>
      </c>
      <c r="T8306">
        <f>ROUNDUP(C8306,0)</f>
        <v>5</v>
      </c>
      <c r="U8306">
        <f>ROUNDDOWN(C8306,0)</f>
        <v>4</v>
      </c>
      <c r="V8306">
        <f>RIGHT(K8306,2)+2000</f>
        <v>2018</v>
      </c>
      <c r="W8306" t="str">
        <f>INDEX(_xlfn.TEXTSPLIT(K8306,"-"),1,2)</f>
        <v>Mar</v>
      </c>
      <c r="X8306" t="str">
        <f>INDEX(_xlfn.TEXTSPLIT(K8306,"-"),1,1)</f>
        <v>15</v>
      </c>
      <c r="Y8306">
        <f>INDEX(months!B:B,MATCH(Sheet1!W8306,months!A:A,0))</f>
        <v>3</v>
      </c>
      <c r="Z8306">
        <f t="shared" si="909"/>
        <v>43174</v>
      </c>
    </row>
    <row r="8307" spans="1:26" x14ac:dyDescent="0.2">
      <c r="A8307" t="s">
        <v>946</v>
      </c>
      <c r="B8307" t="s">
        <v>787</v>
      </c>
      <c r="C8307">
        <v>4.4000000000000004</v>
      </c>
      <c r="D8307">
        <v>483782</v>
      </c>
      <c r="E8307" t="s">
        <v>88</v>
      </c>
      <c r="F8307" t="s">
        <v>89</v>
      </c>
      <c r="G8307" t="s">
        <v>23</v>
      </c>
      <c r="H8307" t="s">
        <v>24</v>
      </c>
      <c r="I8307" t="s">
        <v>25</v>
      </c>
      <c r="J8307" t="s">
        <v>788</v>
      </c>
      <c r="K8307" t="s">
        <v>229</v>
      </c>
      <c r="L8307" t="s">
        <v>947</v>
      </c>
      <c r="M8307" t="s">
        <v>81</v>
      </c>
      <c r="N8307">
        <f t="shared" si="903"/>
        <v>0</v>
      </c>
      <c r="O8307" t="str">
        <f t="shared" si="904"/>
        <v>No</v>
      </c>
      <c r="P8307">
        <f t="shared" si="905"/>
        <v>0</v>
      </c>
      <c r="Q8307">
        <f t="shared" si="906"/>
        <v>4813937689</v>
      </c>
      <c r="R8307">
        <f t="shared" si="907"/>
        <v>4.1933383153624479</v>
      </c>
      <c r="S8307" t="str">
        <f t="shared" si="908"/>
        <v>Acceptable</v>
      </c>
      <c r="T8307">
        <f>ROUNDUP(C8307,0)</f>
        <v>5</v>
      </c>
      <c r="U8307">
        <f>ROUNDDOWN(C8307,0)</f>
        <v>4</v>
      </c>
      <c r="V8307">
        <f>RIGHT(K8307,2)+2000</f>
        <v>2018</v>
      </c>
      <c r="W8307" t="str">
        <f>INDEX(_xlfn.TEXTSPLIT(K8307,"-"),1,2)</f>
        <v>Jul</v>
      </c>
      <c r="X8307" t="str">
        <f>INDEX(_xlfn.TEXTSPLIT(K8307,"-"),1,1)</f>
        <v>29</v>
      </c>
      <c r="Y8307">
        <f>INDEX(months!B:B,MATCH(Sheet1!W8307,months!A:A,0))</f>
        <v>7</v>
      </c>
      <c r="Z8307">
        <f t="shared" si="909"/>
        <v>43310</v>
      </c>
    </row>
    <row r="8308" spans="1:26" x14ac:dyDescent="0.2">
      <c r="A8308" t="s">
        <v>11426</v>
      </c>
      <c r="B8308" t="s">
        <v>4801</v>
      </c>
      <c r="C8308">
        <v>3.9</v>
      </c>
      <c r="D8308">
        <v>28694</v>
      </c>
      <c r="E8308" t="s">
        <v>289</v>
      </c>
      <c r="F8308" t="s">
        <v>65</v>
      </c>
      <c r="G8308" t="s">
        <v>23</v>
      </c>
      <c r="H8308" t="s">
        <v>24</v>
      </c>
      <c r="I8308" t="s">
        <v>25</v>
      </c>
      <c r="J8308" t="s">
        <v>4802</v>
      </c>
      <c r="K8308" t="s">
        <v>3519</v>
      </c>
      <c r="L8308" t="s">
        <v>2822</v>
      </c>
      <c r="M8308" t="s">
        <v>29</v>
      </c>
      <c r="N8308">
        <f t="shared" si="903"/>
        <v>0</v>
      </c>
      <c r="O8308" t="str">
        <f t="shared" si="904"/>
        <v>No</v>
      </c>
      <c r="P8308">
        <f t="shared" si="905"/>
        <v>0</v>
      </c>
      <c r="Q8308">
        <f t="shared" si="906"/>
        <v>4813937689</v>
      </c>
      <c r="R8308">
        <f t="shared" si="907"/>
        <v>4.1933383153624479</v>
      </c>
      <c r="S8308" t="str">
        <f t="shared" si="908"/>
        <v>Acceptable</v>
      </c>
      <c r="T8308">
        <f>ROUNDUP(C8308,0)</f>
        <v>4</v>
      </c>
      <c r="U8308">
        <f>ROUNDDOWN(C8308,0)</f>
        <v>3</v>
      </c>
      <c r="V8308">
        <f>RIGHT(K8308,2)+2000</f>
        <v>2018</v>
      </c>
      <c r="W8308" t="str">
        <f>INDEX(_xlfn.TEXTSPLIT(K8308,"-"),1,2)</f>
        <v>Jan</v>
      </c>
      <c r="X8308" t="str">
        <f>INDEX(_xlfn.TEXTSPLIT(K8308,"-"),1,1)</f>
        <v>14</v>
      </c>
      <c r="Y8308">
        <f>INDEX(months!B:B,MATCH(Sheet1!W8308,months!A:A,0))</f>
        <v>1</v>
      </c>
      <c r="Z8308">
        <f t="shared" si="909"/>
        <v>43114</v>
      </c>
    </row>
    <row r="8309" spans="1:26" x14ac:dyDescent="0.2">
      <c r="A8309" t="s">
        <v>4199</v>
      </c>
      <c r="B8309" t="s">
        <v>4106</v>
      </c>
      <c r="C8309">
        <v>4.3</v>
      </c>
      <c r="D8309">
        <v>1517395</v>
      </c>
      <c r="E8309" t="s">
        <v>46</v>
      </c>
      <c r="F8309" t="s">
        <v>448</v>
      </c>
      <c r="G8309" t="s">
        <v>23</v>
      </c>
      <c r="H8309" t="s">
        <v>24</v>
      </c>
      <c r="I8309" t="s">
        <v>25</v>
      </c>
      <c r="J8309" t="s">
        <v>4107</v>
      </c>
      <c r="K8309" t="s">
        <v>2695</v>
      </c>
      <c r="L8309" t="s">
        <v>46</v>
      </c>
      <c r="M8309" t="s">
        <v>46</v>
      </c>
      <c r="N8309">
        <f t="shared" si="903"/>
        <v>0</v>
      </c>
      <c r="O8309" t="str">
        <f t="shared" si="904"/>
        <v>No</v>
      </c>
      <c r="P8309">
        <f t="shared" si="905"/>
        <v>0</v>
      </c>
      <c r="Q8309">
        <f t="shared" si="906"/>
        <v>4813937689</v>
      </c>
      <c r="R8309">
        <f t="shared" si="907"/>
        <v>4.1933383153624479</v>
      </c>
      <c r="S8309" t="str">
        <f t="shared" si="908"/>
        <v>Acceptable</v>
      </c>
      <c r="T8309">
        <f>ROUNDUP(C8309,0)</f>
        <v>5</v>
      </c>
      <c r="U8309">
        <f>ROUNDDOWN(C8309,0)</f>
        <v>4</v>
      </c>
      <c r="V8309">
        <f>RIGHT(K8309,2)+2000</f>
        <v>2018</v>
      </c>
      <c r="W8309" t="str">
        <f>INDEX(_xlfn.TEXTSPLIT(K8309,"-"),1,2)</f>
        <v>Mar</v>
      </c>
      <c r="X8309" t="str">
        <f>INDEX(_xlfn.TEXTSPLIT(K8309,"-"),1,1)</f>
        <v>6</v>
      </c>
      <c r="Y8309">
        <f>INDEX(months!B:B,MATCH(Sheet1!W8309,months!A:A,0))</f>
        <v>3</v>
      </c>
      <c r="Z8309">
        <f t="shared" si="909"/>
        <v>43165</v>
      </c>
    </row>
    <row r="8310" spans="1:26" x14ac:dyDescent="0.2">
      <c r="A8310" t="s">
        <v>11427</v>
      </c>
      <c r="B8310" t="s">
        <v>2665</v>
      </c>
      <c r="C8310">
        <v>4.5</v>
      </c>
      <c r="D8310">
        <v>785622</v>
      </c>
      <c r="E8310" t="s">
        <v>46</v>
      </c>
      <c r="F8310" t="s">
        <v>43</v>
      </c>
      <c r="G8310" t="s">
        <v>23</v>
      </c>
      <c r="H8310" t="s">
        <v>24</v>
      </c>
      <c r="I8310" t="s">
        <v>25</v>
      </c>
      <c r="J8310" t="s">
        <v>2721</v>
      </c>
      <c r="K8310" t="s">
        <v>503</v>
      </c>
      <c r="L8310" t="s">
        <v>5071</v>
      </c>
      <c r="M8310" t="s">
        <v>81</v>
      </c>
      <c r="N8310">
        <f t="shared" si="903"/>
        <v>0</v>
      </c>
      <c r="O8310" t="str">
        <f t="shared" si="904"/>
        <v>No</v>
      </c>
      <c r="P8310">
        <f t="shared" si="905"/>
        <v>0</v>
      </c>
      <c r="Q8310">
        <f t="shared" si="906"/>
        <v>4813937689</v>
      </c>
      <c r="R8310">
        <f t="shared" si="907"/>
        <v>4.1933383153624479</v>
      </c>
      <c r="S8310" t="str">
        <f t="shared" si="908"/>
        <v>Acceptable</v>
      </c>
      <c r="T8310">
        <f>ROUNDUP(C8310,0)</f>
        <v>5</v>
      </c>
      <c r="U8310">
        <f>ROUNDDOWN(C8310,0)</f>
        <v>4</v>
      </c>
      <c r="V8310">
        <f>RIGHT(K8310,2)+2000</f>
        <v>2018</v>
      </c>
      <c r="W8310" t="str">
        <f>INDEX(_xlfn.TEXTSPLIT(K8310,"-"),1,2)</f>
        <v>Jun</v>
      </c>
      <c r="X8310" t="str">
        <f>INDEX(_xlfn.TEXTSPLIT(K8310,"-"),1,1)</f>
        <v>29</v>
      </c>
      <c r="Y8310">
        <f>INDEX(months!B:B,MATCH(Sheet1!W8310,months!A:A,0))</f>
        <v>6</v>
      </c>
      <c r="Z8310">
        <f t="shared" si="909"/>
        <v>43280</v>
      </c>
    </row>
    <row r="8311" spans="1:26" x14ac:dyDescent="0.2">
      <c r="A8311" t="s">
        <v>3065</v>
      </c>
      <c r="B8311" t="s">
        <v>2665</v>
      </c>
      <c r="C8311">
        <v>4.3</v>
      </c>
      <c r="D8311">
        <v>234589</v>
      </c>
      <c r="E8311" t="s">
        <v>292</v>
      </c>
      <c r="F8311" t="s">
        <v>43</v>
      </c>
      <c r="G8311" t="s">
        <v>23</v>
      </c>
      <c r="H8311" t="s">
        <v>24</v>
      </c>
      <c r="I8311" t="s">
        <v>25</v>
      </c>
      <c r="J8311" t="s">
        <v>2734</v>
      </c>
      <c r="K8311" t="s">
        <v>3066</v>
      </c>
      <c r="L8311" t="s">
        <v>59</v>
      </c>
      <c r="M8311" t="s">
        <v>177</v>
      </c>
      <c r="N8311">
        <f t="shared" si="903"/>
        <v>0</v>
      </c>
      <c r="O8311" t="str">
        <f t="shared" si="904"/>
        <v>No</v>
      </c>
      <c r="P8311">
        <f t="shared" si="905"/>
        <v>0</v>
      </c>
      <c r="Q8311">
        <f t="shared" si="906"/>
        <v>4813937689</v>
      </c>
      <c r="R8311">
        <f t="shared" si="907"/>
        <v>4.1933383153624479</v>
      </c>
      <c r="S8311" t="str">
        <f t="shared" si="908"/>
        <v>Acceptable</v>
      </c>
      <c r="T8311">
        <f>ROUNDUP(C8311,0)</f>
        <v>5</v>
      </c>
      <c r="U8311">
        <f>ROUNDDOWN(C8311,0)</f>
        <v>4</v>
      </c>
      <c r="V8311">
        <f>RIGHT(K8311,2)+2000</f>
        <v>2016</v>
      </c>
      <c r="W8311" t="str">
        <f>INDEX(_xlfn.TEXTSPLIT(K8311,"-"),1,2)</f>
        <v>Nov</v>
      </c>
      <c r="X8311" t="str">
        <f>INDEX(_xlfn.TEXTSPLIT(K8311,"-"),1,1)</f>
        <v>22</v>
      </c>
      <c r="Y8311">
        <f>INDEX(months!B:B,MATCH(Sheet1!W8311,months!A:A,0))</f>
        <v>11</v>
      </c>
      <c r="Z8311">
        <f t="shared" si="909"/>
        <v>42696</v>
      </c>
    </row>
    <row r="8312" spans="1:26" x14ac:dyDescent="0.2">
      <c r="A8312" t="s">
        <v>11428</v>
      </c>
      <c r="B8312" t="s">
        <v>3070</v>
      </c>
      <c r="C8312">
        <v>3.5</v>
      </c>
      <c r="D8312">
        <v>113183</v>
      </c>
      <c r="E8312" t="s">
        <v>1292</v>
      </c>
      <c r="F8312" t="s">
        <v>38</v>
      </c>
      <c r="G8312" t="s">
        <v>23</v>
      </c>
      <c r="H8312" t="s">
        <v>24</v>
      </c>
      <c r="I8312" t="s">
        <v>25</v>
      </c>
      <c r="J8312" t="s">
        <v>2694</v>
      </c>
      <c r="K8312" t="s">
        <v>1774</v>
      </c>
      <c r="L8312" t="s">
        <v>8200</v>
      </c>
      <c r="M8312" t="s">
        <v>81</v>
      </c>
      <c r="N8312">
        <f t="shared" si="903"/>
        <v>0</v>
      </c>
      <c r="O8312" t="str">
        <f t="shared" si="904"/>
        <v>No</v>
      </c>
      <c r="P8312">
        <f t="shared" si="905"/>
        <v>0</v>
      </c>
      <c r="Q8312">
        <f t="shared" si="906"/>
        <v>4813937689</v>
      </c>
      <c r="R8312">
        <f t="shared" si="907"/>
        <v>4.1933383153624479</v>
      </c>
      <c r="S8312" t="str">
        <f t="shared" si="908"/>
        <v>Acceptable</v>
      </c>
      <c r="T8312">
        <f>ROUNDUP(C8312,0)</f>
        <v>4</v>
      </c>
      <c r="U8312">
        <f>ROUNDDOWN(C8312,0)</f>
        <v>3</v>
      </c>
      <c r="V8312">
        <f>RIGHT(K8312,2)+2000</f>
        <v>2017</v>
      </c>
      <c r="W8312" t="str">
        <f>INDEX(_xlfn.TEXTSPLIT(K8312,"-"),1,2)</f>
        <v>Dec</v>
      </c>
      <c r="X8312" t="str">
        <f>INDEX(_xlfn.TEXTSPLIT(K8312,"-"),1,1)</f>
        <v>15</v>
      </c>
      <c r="Y8312">
        <f>INDEX(months!B:B,MATCH(Sheet1!W8312,months!A:A,0))</f>
        <v>12</v>
      </c>
      <c r="Z8312">
        <f t="shared" si="909"/>
        <v>43084</v>
      </c>
    </row>
    <row r="8313" spans="1:26" x14ac:dyDescent="0.2">
      <c r="A8313" t="s">
        <v>11429</v>
      </c>
      <c r="B8313" t="s">
        <v>2665</v>
      </c>
      <c r="C8313">
        <v>4.2</v>
      </c>
      <c r="D8313">
        <v>951435</v>
      </c>
      <c r="E8313" t="s">
        <v>31</v>
      </c>
      <c r="F8313" t="s">
        <v>43</v>
      </c>
      <c r="G8313" t="s">
        <v>23</v>
      </c>
      <c r="H8313" t="s">
        <v>24</v>
      </c>
      <c r="I8313" t="s">
        <v>25</v>
      </c>
      <c r="J8313" t="s">
        <v>2734</v>
      </c>
      <c r="K8313" t="s">
        <v>2221</v>
      </c>
      <c r="L8313" t="s">
        <v>161</v>
      </c>
      <c r="M8313" t="s">
        <v>514</v>
      </c>
      <c r="N8313">
        <f t="shared" si="903"/>
        <v>0</v>
      </c>
      <c r="O8313" t="str">
        <f t="shared" si="904"/>
        <v>No</v>
      </c>
      <c r="P8313">
        <f t="shared" si="905"/>
        <v>0</v>
      </c>
      <c r="Q8313">
        <f t="shared" si="906"/>
        <v>4813937689</v>
      </c>
      <c r="R8313">
        <f t="shared" si="907"/>
        <v>4.1933383153624479</v>
      </c>
      <c r="S8313" t="str">
        <f t="shared" si="908"/>
        <v>Acceptable</v>
      </c>
      <c r="T8313">
        <f>ROUNDUP(C8313,0)</f>
        <v>5</v>
      </c>
      <c r="U8313">
        <f>ROUNDDOWN(C8313,0)</f>
        <v>4</v>
      </c>
      <c r="V8313">
        <f>RIGHT(K8313,2)+2000</f>
        <v>2018</v>
      </c>
      <c r="W8313" t="str">
        <f>INDEX(_xlfn.TEXTSPLIT(K8313,"-"),1,2)</f>
        <v>Jan</v>
      </c>
      <c r="X8313" t="str">
        <f>INDEX(_xlfn.TEXTSPLIT(K8313,"-"),1,1)</f>
        <v>17</v>
      </c>
      <c r="Y8313">
        <f>INDEX(months!B:B,MATCH(Sheet1!W8313,months!A:A,0))</f>
        <v>1</v>
      </c>
      <c r="Z8313">
        <f t="shared" si="909"/>
        <v>43117</v>
      </c>
    </row>
    <row r="8314" spans="1:26" x14ac:dyDescent="0.2">
      <c r="A8314" t="s">
        <v>11430</v>
      </c>
      <c r="B8314" t="s">
        <v>4612</v>
      </c>
      <c r="C8314">
        <v>4.0999999999999996</v>
      </c>
      <c r="D8314">
        <v>45610</v>
      </c>
      <c r="E8314" t="s">
        <v>11431</v>
      </c>
      <c r="F8314" t="s">
        <v>89</v>
      </c>
      <c r="G8314" t="s">
        <v>23</v>
      </c>
      <c r="H8314" t="s">
        <v>24</v>
      </c>
      <c r="I8314" t="s">
        <v>25</v>
      </c>
      <c r="J8314" t="s">
        <v>4613</v>
      </c>
      <c r="K8314" t="s">
        <v>3494</v>
      </c>
      <c r="L8314" t="s">
        <v>11432</v>
      </c>
      <c r="M8314" t="s">
        <v>434</v>
      </c>
      <c r="N8314">
        <f t="shared" si="903"/>
        <v>0</v>
      </c>
      <c r="O8314" t="str">
        <f t="shared" si="904"/>
        <v>No</v>
      </c>
      <c r="P8314">
        <f t="shared" si="905"/>
        <v>0</v>
      </c>
      <c r="Q8314">
        <f t="shared" si="906"/>
        <v>4813937689</v>
      </c>
      <c r="R8314">
        <f t="shared" si="907"/>
        <v>4.1933383153624479</v>
      </c>
      <c r="S8314" t="str">
        <f t="shared" si="908"/>
        <v>Acceptable</v>
      </c>
      <c r="T8314">
        <f>ROUNDUP(C8314,0)</f>
        <v>5</v>
      </c>
      <c r="U8314">
        <f>ROUNDDOWN(C8314,0)</f>
        <v>4</v>
      </c>
      <c r="V8314">
        <f>RIGHT(K8314,2)+2000</f>
        <v>2018</v>
      </c>
      <c r="W8314" t="str">
        <f>INDEX(_xlfn.TEXTSPLIT(K8314,"-"),1,2)</f>
        <v>Jan</v>
      </c>
      <c r="X8314" t="str">
        <f>INDEX(_xlfn.TEXTSPLIT(K8314,"-"),1,1)</f>
        <v>2</v>
      </c>
      <c r="Y8314">
        <f>INDEX(months!B:B,MATCH(Sheet1!W8314,months!A:A,0))</f>
        <v>1</v>
      </c>
      <c r="Z8314">
        <f t="shared" si="909"/>
        <v>43102</v>
      </c>
    </row>
    <row r="8315" spans="1:26" x14ac:dyDescent="0.2">
      <c r="A8315" t="s">
        <v>11433</v>
      </c>
      <c r="B8315" t="s">
        <v>2665</v>
      </c>
      <c r="C8315">
        <v>4.0999999999999996</v>
      </c>
      <c r="D8315">
        <v>257531</v>
      </c>
      <c r="E8315" t="s">
        <v>970</v>
      </c>
      <c r="F8315" t="s">
        <v>89</v>
      </c>
      <c r="G8315" t="s">
        <v>23</v>
      </c>
      <c r="H8315" t="s">
        <v>24</v>
      </c>
      <c r="I8315" t="s">
        <v>124</v>
      </c>
      <c r="J8315" t="s">
        <v>2734</v>
      </c>
      <c r="K8315" t="s">
        <v>5735</v>
      </c>
      <c r="L8315" t="s">
        <v>1788</v>
      </c>
      <c r="M8315" t="s">
        <v>81</v>
      </c>
      <c r="N8315">
        <f t="shared" si="903"/>
        <v>0</v>
      </c>
      <c r="O8315" t="str">
        <f t="shared" si="904"/>
        <v>No</v>
      </c>
      <c r="P8315">
        <f t="shared" si="905"/>
        <v>0</v>
      </c>
      <c r="Q8315">
        <f t="shared" si="906"/>
        <v>4813937689</v>
      </c>
      <c r="R8315">
        <f t="shared" si="907"/>
        <v>4.1933383153624479</v>
      </c>
      <c r="S8315" t="str">
        <f t="shared" si="908"/>
        <v>Acceptable</v>
      </c>
      <c r="T8315">
        <f>ROUNDUP(C8315,0)</f>
        <v>5</v>
      </c>
      <c r="U8315">
        <f>ROUNDDOWN(C8315,0)</f>
        <v>4</v>
      </c>
      <c r="V8315">
        <f>RIGHT(K8315,2)+2000</f>
        <v>2018</v>
      </c>
      <c r="W8315" t="str">
        <f>INDEX(_xlfn.TEXTSPLIT(K8315,"-"),1,2)</f>
        <v>Jan</v>
      </c>
      <c r="X8315" t="str">
        <f>INDEX(_xlfn.TEXTSPLIT(K8315,"-"),1,1)</f>
        <v>18</v>
      </c>
      <c r="Y8315">
        <f>INDEX(months!B:B,MATCH(Sheet1!W8315,months!A:A,0))</f>
        <v>1</v>
      </c>
      <c r="Z8315">
        <f t="shared" si="909"/>
        <v>43118</v>
      </c>
    </row>
    <row r="8316" spans="1:26" x14ac:dyDescent="0.2">
      <c r="A8316" t="s">
        <v>11434</v>
      </c>
      <c r="B8316" t="s">
        <v>3070</v>
      </c>
      <c r="C8316">
        <v>4.7</v>
      </c>
      <c r="D8316">
        <v>198480</v>
      </c>
      <c r="E8316" t="s">
        <v>2768</v>
      </c>
      <c r="F8316" t="s">
        <v>38</v>
      </c>
      <c r="G8316" t="s">
        <v>23</v>
      </c>
      <c r="H8316" t="s">
        <v>24</v>
      </c>
      <c r="I8316" t="s">
        <v>25</v>
      </c>
      <c r="J8316" t="s">
        <v>2804</v>
      </c>
      <c r="K8316" t="s">
        <v>97</v>
      </c>
      <c r="L8316" t="s">
        <v>1219</v>
      </c>
      <c r="M8316" t="s">
        <v>81</v>
      </c>
      <c r="N8316">
        <f t="shared" si="903"/>
        <v>0</v>
      </c>
      <c r="O8316" t="str">
        <f t="shared" si="904"/>
        <v>No</v>
      </c>
      <c r="P8316">
        <f t="shared" si="905"/>
        <v>0</v>
      </c>
      <c r="Q8316">
        <f t="shared" si="906"/>
        <v>4813937689</v>
      </c>
      <c r="R8316">
        <f t="shared" si="907"/>
        <v>4.1933383153624479</v>
      </c>
      <c r="S8316" t="str">
        <f t="shared" si="908"/>
        <v>Acceptable</v>
      </c>
      <c r="T8316">
        <f>ROUNDUP(C8316,0)</f>
        <v>5</v>
      </c>
      <c r="U8316">
        <f>ROUNDDOWN(C8316,0)</f>
        <v>4</v>
      </c>
      <c r="V8316">
        <f>RIGHT(K8316,2)+2000</f>
        <v>2018</v>
      </c>
      <c r="W8316" t="str">
        <f>INDEX(_xlfn.TEXTSPLIT(K8316,"-"),1,2)</f>
        <v>Aug</v>
      </c>
      <c r="X8316" t="str">
        <f>INDEX(_xlfn.TEXTSPLIT(K8316,"-"),1,1)</f>
        <v>3</v>
      </c>
      <c r="Y8316">
        <f>INDEX(months!B:B,MATCH(Sheet1!W8316,months!A:A,0))</f>
        <v>8</v>
      </c>
      <c r="Z8316">
        <f t="shared" si="909"/>
        <v>43315</v>
      </c>
    </row>
    <row r="8317" spans="1:26" x14ac:dyDescent="0.2">
      <c r="A8317" t="s">
        <v>11435</v>
      </c>
      <c r="B8317" t="s">
        <v>2665</v>
      </c>
      <c r="C8317">
        <v>4.5</v>
      </c>
      <c r="D8317">
        <v>375996</v>
      </c>
      <c r="E8317" t="s">
        <v>756</v>
      </c>
      <c r="F8317" t="s">
        <v>89</v>
      </c>
      <c r="G8317" t="s">
        <v>23</v>
      </c>
      <c r="H8317" t="s">
        <v>24</v>
      </c>
      <c r="I8317" t="s">
        <v>25</v>
      </c>
      <c r="J8317" t="s">
        <v>2824</v>
      </c>
      <c r="K8317" t="s">
        <v>3021</v>
      </c>
      <c r="L8317" t="s">
        <v>11436</v>
      </c>
      <c r="M8317" t="s">
        <v>81</v>
      </c>
      <c r="N8317">
        <f t="shared" si="903"/>
        <v>0</v>
      </c>
      <c r="O8317" t="str">
        <f t="shared" si="904"/>
        <v>No</v>
      </c>
      <c r="P8317">
        <f t="shared" si="905"/>
        <v>0</v>
      </c>
      <c r="Q8317">
        <f t="shared" si="906"/>
        <v>4813937689</v>
      </c>
      <c r="R8317">
        <f t="shared" si="907"/>
        <v>4.1933383153624479</v>
      </c>
      <c r="S8317" t="str">
        <f t="shared" si="908"/>
        <v>Acceptable</v>
      </c>
      <c r="T8317">
        <f>ROUNDUP(C8317,0)</f>
        <v>5</v>
      </c>
      <c r="U8317">
        <f>ROUNDDOWN(C8317,0)</f>
        <v>4</v>
      </c>
      <c r="V8317">
        <f>RIGHT(K8317,2)+2000</f>
        <v>2018</v>
      </c>
      <c r="W8317" t="str">
        <f>INDEX(_xlfn.TEXTSPLIT(K8317,"-"),1,2)</f>
        <v>Aug</v>
      </c>
      <c r="X8317" t="str">
        <f>INDEX(_xlfn.TEXTSPLIT(K8317,"-"),1,1)</f>
        <v>6</v>
      </c>
      <c r="Y8317">
        <f>INDEX(months!B:B,MATCH(Sheet1!W8317,months!A:A,0))</f>
        <v>8</v>
      </c>
      <c r="Z8317">
        <f t="shared" si="909"/>
        <v>43318</v>
      </c>
    </row>
    <row r="8318" spans="1:26" x14ac:dyDescent="0.2">
      <c r="A8318" t="s">
        <v>11437</v>
      </c>
      <c r="B8318" t="s">
        <v>2665</v>
      </c>
      <c r="C8318">
        <v>3.3</v>
      </c>
      <c r="D8318">
        <v>152102</v>
      </c>
      <c r="E8318" t="s">
        <v>308</v>
      </c>
      <c r="F8318" t="s">
        <v>89</v>
      </c>
      <c r="G8318" t="s">
        <v>23</v>
      </c>
      <c r="H8318" t="s">
        <v>24</v>
      </c>
      <c r="I8318" t="s">
        <v>44</v>
      </c>
      <c r="J8318" t="s">
        <v>2838</v>
      </c>
      <c r="K8318" t="s">
        <v>1689</v>
      </c>
      <c r="L8318" t="s">
        <v>6786</v>
      </c>
      <c r="M8318" t="s">
        <v>81</v>
      </c>
      <c r="N8318">
        <f t="shared" si="903"/>
        <v>0</v>
      </c>
      <c r="O8318" t="str">
        <f t="shared" si="904"/>
        <v>No</v>
      </c>
      <c r="P8318">
        <f t="shared" si="905"/>
        <v>0</v>
      </c>
      <c r="Q8318">
        <f t="shared" si="906"/>
        <v>4813937689</v>
      </c>
      <c r="R8318">
        <f t="shared" si="907"/>
        <v>4.1933383153624479</v>
      </c>
      <c r="S8318" t="str">
        <f t="shared" si="908"/>
        <v>Acceptable</v>
      </c>
      <c r="T8318">
        <f>ROUNDUP(C8318,0)</f>
        <v>4</v>
      </c>
      <c r="U8318">
        <f>ROUNDDOWN(C8318,0)</f>
        <v>3</v>
      </c>
      <c r="V8318">
        <f>RIGHT(K8318,2)+2000</f>
        <v>2018</v>
      </c>
      <c r="W8318" t="str">
        <f>INDEX(_xlfn.TEXTSPLIT(K8318,"-"),1,2)</f>
        <v>Jun</v>
      </c>
      <c r="X8318" t="str">
        <f>INDEX(_xlfn.TEXTSPLIT(K8318,"-"),1,1)</f>
        <v>30</v>
      </c>
      <c r="Y8318">
        <f>INDEX(months!B:B,MATCH(Sheet1!W8318,months!A:A,0))</f>
        <v>6</v>
      </c>
      <c r="Z8318">
        <f t="shared" si="909"/>
        <v>43281</v>
      </c>
    </row>
    <row r="8319" spans="1:26" x14ac:dyDescent="0.2">
      <c r="A8319" t="s">
        <v>11438</v>
      </c>
      <c r="B8319" t="s">
        <v>3070</v>
      </c>
      <c r="C8319">
        <v>4.2</v>
      </c>
      <c r="D8319">
        <v>17108</v>
      </c>
      <c r="E8319" t="s">
        <v>731</v>
      </c>
      <c r="F8319" t="s">
        <v>50</v>
      </c>
      <c r="G8319" t="s">
        <v>23</v>
      </c>
      <c r="H8319" t="s">
        <v>24</v>
      </c>
      <c r="I8319" t="s">
        <v>25</v>
      </c>
      <c r="J8319" t="s">
        <v>2686</v>
      </c>
      <c r="K8319" t="s">
        <v>11439</v>
      </c>
      <c r="L8319" t="s">
        <v>5178</v>
      </c>
      <c r="M8319" t="s">
        <v>177</v>
      </c>
      <c r="N8319">
        <f t="shared" si="903"/>
        <v>0</v>
      </c>
      <c r="O8319" t="str">
        <f t="shared" si="904"/>
        <v>No</v>
      </c>
      <c r="P8319">
        <f t="shared" si="905"/>
        <v>0</v>
      </c>
      <c r="Q8319">
        <f t="shared" si="906"/>
        <v>4813937689</v>
      </c>
      <c r="R8319">
        <f t="shared" si="907"/>
        <v>4.1933383153624479</v>
      </c>
      <c r="S8319" t="str">
        <f t="shared" si="908"/>
        <v>Acceptable</v>
      </c>
      <c r="T8319">
        <f>ROUNDUP(C8319,0)</f>
        <v>5</v>
      </c>
      <c r="U8319">
        <f>ROUNDDOWN(C8319,0)</f>
        <v>4</v>
      </c>
      <c r="V8319">
        <f>RIGHT(K8319,2)+2000</f>
        <v>2016</v>
      </c>
      <c r="W8319" t="str">
        <f>INDEX(_xlfn.TEXTSPLIT(K8319,"-"),1,2)</f>
        <v>Jun</v>
      </c>
      <c r="X8319" t="str">
        <f>INDEX(_xlfn.TEXTSPLIT(K8319,"-"),1,1)</f>
        <v>23</v>
      </c>
      <c r="Y8319">
        <f>INDEX(months!B:B,MATCH(Sheet1!W8319,months!A:A,0))</f>
        <v>6</v>
      </c>
      <c r="Z8319">
        <f t="shared" si="909"/>
        <v>42544</v>
      </c>
    </row>
    <row r="8320" spans="1:26" x14ac:dyDescent="0.2">
      <c r="A8320" t="s">
        <v>11440</v>
      </c>
      <c r="B8320" t="s">
        <v>4612</v>
      </c>
      <c r="D8320">
        <v>4</v>
      </c>
      <c r="E8320" t="s">
        <v>11441</v>
      </c>
      <c r="F8320" t="s">
        <v>775</v>
      </c>
      <c r="G8320" t="s">
        <v>23</v>
      </c>
      <c r="H8320" t="s">
        <v>24</v>
      </c>
      <c r="I8320" t="s">
        <v>25</v>
      </c>
      <c r="J8320" t="s">
        <v>4613</v>
      </c>
      <c r="K8320" t="s">
        <v>8815</v>
      </c>
      <c r="L8320" t="s">
        <v>59</v>
      </c>
      <c r="M8320" t="s">
        <v>460</v>
      </c>
      <c r="N8320">
        <f t="shared" si="903"/>
        <v>0</v>
      </c>
      <c r="O8320" t="str">
        <f t="shared" si="904"/>
        <v>No</v>
      </c>
      <c r="P8320">
        <f t="shared" si="905"/>
        <v>0</v>
      </c>
      <c r="Q8320">
        <f t="shared" si="906"/>
        <v>4813937689</v>
      </c>
      <c r="R8320">
        <f t="shared" si="907"/>
        <v>4.1933383153624479</v>
      </c>
      <c r="S8320" t="str">
        <f t="shared" si="908"/>
        <v>Acceptable</v>
      </c>
      <c r="T8320">
        <f>ROUNDUP(C8320,0)</f>
        <v>0</v>
      </c>
      <c r="U8320">
        <f>ROUNDDOWN(C8320,0)</f>
        <v>0</v>
      </c>
      <c r="V8320">
        <f>RIGHT(K8320,2)+2000</f>
        <v>2016</v>
      </c>
      <c r="W8320" t="str">
        <f>INDEX(_xlfn.TEXTSPLIT(K8320,"-"),1,2)</f>
        <v>Aug</v>
      </c>
      <c r="X8320" t="str">
        <f>INDEX(_xlfn.TEXTSPLIT(K8320,"-"),1,1)</f>
        <v>12</v>
      </c>
      <c r="Y8320">
        <f>INDEX(months!B:B,MATCH(Sheet1!W8320,months!A:A,0))</f>
        <v>8</v>
      </c>
      <c r="Z8320">
        <f t="shared" si="909"/>
        <v>42594</v>
      </c>
    </row>
    <row r="8321" spans="1:26" x14ac:dyDescent="0.2">
      <c r="A8321" t="s">
        <v>11442</v>
      </c>
      <c r="B8321" t="s">
        <v>2665</v>
      </c>
      <c r="D8321">
        <v>1</v>
      </c>
      <c r="E8321" t="s">
        <v>31</v>
      </c>
      <c r="F8321" t="s">
        <v>1010</v>
      </c>
      <c r="G8321" t="s">
        <v>23</v>
      </c>
      <c r="H8321" t="s">
        <v>24</v>
      </c>
      <c r="I8321" t="s">
        <v>25</v>
      </c>
      <c r="J8321" t="s">
        <v>2824</v>
      </c>
      <c r="K8321" t="s">
        <v>11443</v>
      </c>
      <c r="L8321" t="s">
        <v>59</v>
      </c>
      <c r="M8321" t="s">
        <v>60</v>
      </c>
      <c r="N8321">
        <f t="shared" si="903"/>
        <v>0</v>
      </c>
      <c r="O8321" t="str">
        <f t="shared" si="904"/>
        <v>No</v>
      </c>
      <c r="P8321">
        <f t="shared" si="905"/>
        <v>0</v>
      </c>
      <c r="Q8321">
        <f t="shared" si="906"/>
        <v>4813937689</v>
      </c>
      <c r="R8321">
        <f t="shared" si="907"/>
        <v>4.1933383153624479</v>
      </c>
      <c r="S8321" t="str">
        <f t="shared" si="908"/>
        <v>Acceptable</v>
      </c>
      <c r="T8321">
        <f>ROUNDUP(C8321,0)</f>
        <v>0</v>
      </c>
      <c r="U8321">
        <f>ROUNDDOWN(C8321,0)</f>
        <v>0</v>
      </c>
      <c r="V8321">
        <f>RIGHT(K8321,2)+2000</f>
        <v>2013</v>
      </c>
      <c r="W8321" t="str">
        <f>INDEX(_xlfn.TEXTSPLIT(K8321,"-"),1,2)</f>
        <v>Dec</v>
      </c>
      <c r="X8321" t="str">
        <f>INDEX(_xlfn.TEXTSPLIT(K8321,"-"),1,1)</f>
        <v>12</v>
      </c>
      <c r="Y8321">
        <f>INDEX(months!B:B,MATCH(Sheet1!W8321,months!A:A,0))</f>
        <v>12</v>
      </c>
      <c r="Z8321">
        <f t="shared" si="909"/>
        <v>41620</v>
      </c>
    </row>
    <row r="8322" spans="1:26" x14ac:dyDescent="0.2">
      <c r="A8322" t="s">
        <v>4963</v>
      </c>
      <c r="B8322" t="s">
        <v>4950</v>
      </c>
      <c r="C8322">
        <v>4.2</v>
      </c>
      <c r="D8322">
        <v>226453</v>
      </c>
      <c r="E8322" t="s">
        <v>46</v>
      </c>
      <c r="F8322" t="s">
        <v>89</v>
      </c>
      <c r="G8322" t="s">
        <v>23</v>
      </c>
      <c r="H8322" t="s">
        <v>24</v>
      </c>
      <c r="I8322" t="s">
        <v>25</v>
      </c>
      <c r="J8322" t="s">
        <v>4951</v>
      </c>
      <c r="K8322" t="s">
        <v>4964</v>
      </c>
      <c r="L8322" t="s">
        <v>46</v>
      </c>
      <c r="M8322" t="s">
        <v>46</v>
      </c>
      <c r="N8322">
        <f t="shared" ref="N8322:N8385" si="910">SUM(A8322,B8322)</f>
        <v>0</v>
      </c>
      <c r="O8322" t="str">
        <f t="shared" ref="O8322:O8385" si="911">IF(E8322="good","Yes","No")</f>
        <v>No</v>
      </c>
      <c r="P8322">
        <f t="shared" ref="P8322:P8385" si="912">COUNTIF(B:B,"&lt;0")</f>
        <v>0</v>
      </c>
      <c r="Q8322">
        <f t="shared" ref="Q8322:Q8385" si="913">SUMIF(D:D,"&gt;1000")</f>
        <v>4813937689</v>
      </c>
      <c r="R8322">
        <f t="shared" ref="R8322:R8385" si="914">AVERAGEIF(C:C,"&gt;0")</f>
        <v>4.1933383153624479</v>
      </c>
      <c r="S8322" t="str">
        <f t="shared" ref="S8322:S8385" si="915">IF(OR(A8322&gt;0,B8322&gt;0),"Acceptable","Check")</f>
        <v>Acceptable</v>
      </c>
      <c r="T8322">
        <f>ROUNDUP(C8322,0)</f>
        <v>5</v>
      </c>
      <c r="U8322">
        <f>ROUNDDOWN(C8322,0)</f>
        <v>4</v>
      </c>
      <c r="V8322">
        <f>RIGHT(K8322,2)+2000</f>
        <v>2017</v>
      </c>
      <c r="W8322" t="str">
        <f>INDEX(_xlfn.TEXTSPLIT(K8322,"-"),1,2)</f>
        <v>Oct</v>
      </c>
      <c r="X8322" t="str">
        <f>INDEX(_xlfn.TEXTSPLIT(K8322,"-"),1,1)</f>
        <v>9</v>
      </c>
      <c r="Y8322">
        <f>INDEX(months!B:B,MATCH(Sheet1!W8322,months!A:A,0))</f>
        <v>10</v>
      </c>
      <c r="Z8322">
        <f t="shared" si="909"/>
        <v>43017</v>
      </c>
    </row>
    <row r="8323" spans="1:26" x14ac:dyDescent="0.2">
      <c r="A8323" t="s">
        <v>11444</v>
      </c>
      <c r="B8323" t="s">
        <v>3070</v>
      </c>
      <c r="C8323">
        <v>4.5999999999999996</v>
      </c>
      <c r="D8323">
        <v>1764</v>
      </c>
      <c r="E8323" t="s">
        <v>731</v>
      </c>
      <c r="F8323" t="s">
        <v>22</v>
      </c>
      <c r="G8323" t="s">
        <v>649</v>
      </c>
      <c r="H8323" t="s">
        <v>923</v>
      </c>
      <c r="I8323" t="s">
        <v>124</v>
      </c>
      <c r="J8323" t="s">
        <v>2686</v>
      </c>
      <c r="K8323" t="s">
        <v>7748</v>
      </c>
      <c r="L8323" t="s">
        <v>1318</v>
      </c>
      <c r="M8323" t="s">
        <v>177</v>
      </c>
      <c r="N8323">
        <f t="shared" si="910"/>
        <v>0</v>
      </c>
      <c r="O8323" t="str">
        <f t="shared" si="911"/>
        <v>No</v>
      </c>
      <c r="P8323">
        <f t="shared" si="912"/>
        <v>0</v>
      </c>
      <c r="Q8323">
        <f t="shared" si="913"/>
        <v>4813937689</v>
      </c>
      <c r="R8323">
        <f t="shared" si="914"/>
        <v>4.1933383153624479</v>
      </c>
      <c r="S8323" t="str">
        <f t="shared" si="915"/>
        <v>Acceptable</v>
      </c>
      <c r="T8323">
        <f>ROUNDUP(C8323,0)</f>
        <v>5</v>
      </c>
      <c r="U8323">
        <f>ROUNDDOWN(C8323,0)</f>
        <v>4</v>
      </c>
      <c r="V8323">
        <f>RIGHT(K8323,2)+2000</f>
        <v>2016</v>
      </c>
      <c r="W8323" t="str">
        <f>INDEX(_xlfn.TEXTSPLIT(K8323,"-"),1,2)</f>
        <v>Jun</v>
      </c>
      <c r="X8323" t="str">
        <f>INDEX(_xlfn.TEXTSPLIT(K8323,"-"),1,1)</f>
        <v>22</v>
      </c>
      <c r="Y8323">
        <f>INDEX(months!B:B,MATCH(Sheet1!W8323,months!A:A,0))</f>
        <v>6</v>
      </c>
      <c r="Z8323">
        <f t="shared" ref="Z8323:Z8386" si="916">DATE(V8323,Y8323,X8323)</f>
        <v>42543</v>
      </c>
    </row>
    <row r="8324" spans="1:26" x14ac:dyDescent="0.2">
      <c r="A8324" t="s">
        <v>11445</v>
      </c>
      <c r="B8324" t="s">
        <v>5446</v>
      </c>
      <c r="D8324">
        <v>9</v>
      </c>
      <c r="E8324" t="s">
        <v>436</v>
      </c>
      <c r="F8324" t="s">
        <v>1199</v>
      </c>
      <c r="G8324" t="s">
        <v>23</v>
      </c>
      <c r="H8324" t="s">
        <v>24</v>
      </c>
      <c r="I8324" t="s">
        <v>25</v>
      </c>
      <c r="J8324" t="s">
        <v>5447</v>
      </c>
      <c r="K8324" t="s">
        <v>3021</v>
      </c>
      <c r="L8324" t="s">
        <v>11446</v>
      </c>
      <c r="M8324" t="s">
        <v>274</v>
      </c>
      <c r="N8324">
        <f t="shared" si="910"/>
        <v>0</v>
      </c>
      <c r="O8324" t="str">
        <f t="shared" si="911"/>
        <v>No</v>
      </c>
      <c r="P8324">
        <f t="shared" si="912"/>
        <v>0</v>
      </c>
      <c r="Q8324">
        <f t="shared" si="913"/>
        <v>4813937689</v>
      </c>
      <c r="R8324">
        <f t="shared" si="914"/>
        <v>4.1933383153624479</v>
      </c>
      <c r="S8324" t="str">
        <f t="shared" si="915"/>
        <v>Acceptable</v>
      </c>
      <c r="T8324">
        <f>ROUNDUP(C8324,0)</f>
        <v>0</v>
      </c>
      <c r="U8324">
        <f>ROUNDDOWN(C8324,0)</f>
        <v>0</v>
      </c>
      <c r="V8324">
        <f>RIGHT(K8324,2)+2000</f>
        <v>2018</v>
      </c>
      <c r="W8324" t="str">
        <f>INDEX(_xlfn.TEXTSPLIT(K8324,"-"),1,2)</f>
        <v>Aug</v>
      </c>
      <c r="X8324" t="str">
        <f>INDEX(_xlfn.TEXTSPLIT(K8324,"-"),1,1)</f>
        <v>6</v>
      </c>
      <c r="Y8324">
        <f>INDEX(months!B:B,MATCH(Sheet1!W8324,months!A:A,0))</f>
        <v>8</v>
      </c>
      <c r="Z8324">
        <f t="shared" si="916"/>
        <v>43318</v>
      </c>
    </row>
    <row r="8325" spans="1:26" x14ac:dyDescent="0.2">
      <c r="A8325" t="s">
        <v>11447</v>
      </c>
      <c r="B8325" t="s">
        <v>556</v>
      </c>
      <c r="C8325">
        <v>4.3</v>
      </c>
      <c r="D8325">
        <v>24</v>
      </c>
      <c r="E8325" t="s">
        <v>205</v>
      </c>
      <c r="F8325" t="s">
        <v>775</v>
      </c>
      <c r="G8325" t="s">
        <v>23</v>
      </c>
      <c r="H8325" t="s">
        <v>24</v>
      </c>
      <c r="I8325" t="s">
        <v>25</v>
      </c>
      <c r="J8325" t="s">
        <v>557</v>
      </c>
      <c r="K8325" t="s">
        <v>1349</v>
      </c>
      <c r="L8325" t="s">
        <v>11448</v>
      </c>
      <c r="M8325" t="s">
        <v>1502</v>
      </c>
      <c r="N8325">
        <f t="shared" si="910"/>
        <v>0</v>
      </c>
      <c r="O8325" t="str">
        <f t="shared" si="911"/>
        <v>No</v>
      </c>
      <c r="P8325">
        <f t="shared" si="912"/>
        <v>0</v>
      </c>
      <c r="Q8325">
        <f t="shared" si="913"/>
        <v>4813937689</v>
      </c>
      <c r="R8325">
        <f t="shared" si="914"/>
        <v>4.1933383153624479</v>
      </c>
      <c r="S8325" t="str">
        <f t="shared" si="915"/>
        <v>Acceptable</v>
      </c>
      <c r="T8325">
        <f>ROUNDUP(C8325,0)</f>
        <v>5</v>
      </c>
      <c r="U8325">
        <f>ROUNDDOWN(C8325,0)</f>
        <v>4</v>
      </c>
      <c r="V8325">
        <f>RIGHT(K8325,2)+2000</f>
        <v>2017</v>
      </c>
      <c r="W8325" t="str">
        <f>INDEX(_xlfn.TEXTSPLIT(K8325,"-"),1,2)</f>
        <v>Oct</v>
      </c>
      <c r="X8325" t="str">
        <f>INDEX(_xlfn.TEXTSPLIT(K8325,"-"),1,1)</f>
        <v>26</v>
      </c>
      <c r="Y8325">
        <f>INDEX(months!B:B,MATCH(Sheet1!W8325,months!A:A,0))</f>
        <v>10</v>
      </c>
      <c r="Z8325">
        <f t="shared" si="916"/>
        <v>43034</v>
      </c>
    </row>
    <row r="8326" spans="1:26" x14ac:dyDescent="0.2">
      <c r="A8326" t="s">
        <v>11449</v>
      </c>
      <c r="B8326" t="s">
        <v>4106</v>
      </c>
      <c r="C8326">
        <v>4.3</v>
      </c>
      <c r="D8326">
        <v>194</v>
      </c>
      <c r="E8326" t="s">
        <v>627</v>
      </c>
      <c r="F8326" t="s">
        <v>22</v>
      </c>
      <c r="G8326" t="s">
        <v>23</v>
      </c>
      <c r="H8326" t="s">
        <v>24</v>
      </c>
      <c r="I8326" t="s">
        <v>25</v>
      </c>
      <c r="J8326" t="s">
        <v>4107</v>
      </c>
      <c r="K8326" t="s">
        <v>547</v>
      </c>
      <c r="L8326" t="s">
        <v>4134</v>
      </c>
      <c r="M8326" t="s">
        <v>86</v>
      </c>
      <c r="N8326">
        <f t="shared" si="910"/>
        <v>0</v>
      </c>
      <c r="O8326" t="str">
        <f t="shared" si="911"/>
        <v>No</v>
      </c>
      <c r="P8326">
        <f t="shared" si="912"/>
        <v>0</v>
      </c>
      <c r="Q8326">
        <f t="shared" si="913"/>
        <v>4813937689</v>
      </c>
      <c r="R8326">
        <f t="shared" si="914"/>
        <v>4.1933383153624479</v>
      </c>
      <c r="S8326" t="str">
        <f t="shared" si="915"/>
        <v>Acceptable</v>
      </c>
      <c r="T8326">
        <f>ROUNDUP(C8326,0)</f>
        <v>5</v>
      </c>
      <c r="U8326">
        <f>ROUNDDOWN(C8326,0)</f>
        <v>4</v>
      </c>
      <c r="V8326">
        <f>RIGHT(K8326,2)+2000</f>
        <v>2018</v>
      </c>
      <c r="W8326" t="str">
        <f>INDEX(_xlfn.TEXTSPLIT(K8326,"-"),1,2)</f>
        <v>Feb</v>
      </c>
      <c r="X8326" t="str">
        <f>INDEX(_xlfn.TEXTSPLIT(K8326,"-"),1,1)</f>
        <v>15</v>
      </c>
      <c r="Y8326">
        <f>INDEX(months!B:B,MATCH(Sheet1!W8326,months!A:A,0))</f>
        <v>2</v>
      </c>
      <c r="Z8326">
        <f t="shared" si="916"/>
        <v>43146</v>
      </c>
    </row>
    <row r="8327" spans="1:26" x14ac:dyDescent="0.2">
      <c r="A8327" t="s">
        <v>11450</v>
      </c>
      <c r="B8327" t="s">
        <v>4310</v>
      </c>
      <c r="C8327">
        <v>4</v>
      </c>
      <c r="D8327">
        <v>1</v>
      </c>
      <c r="E8327" t="s">
        <v>239</v>
      </c>
      <c r="F8327" t="s">
        <v>1010</v>
      </c>
      <c r="G8327" t="s">
        <v>23</v>
      </c>
      <c r="H8327" t="s">
        <v>24</v>
      </c>
      <c r="I8327" t="s">
        <v>25</v>
      </c>
      <c r="J8327" t="s">
        <v>2718</v>
      </c>
      <c r="K8327" t="s">
        <v>390</v>
      </c>
      <c r="L8327" t="s">
        <v>236</v>
      </c>
      <c r="M8327" t="s">
        <v>81</v>
      </c>
      <c r="N8327">
        <f t="shared" si="910"/>
        <v>0</v>
      </c>
      <c r="O8327" t="str">
        <f t="shared" si="911"/>
        <v>No</v>
      </c>
      <c r="P8327">
        <f t="shared" si="912"/>
        <v>0</v>
      </c>
      <c r="Q8327">
        <f t="shared" si="913"/>
        <v>4813937689</v>
      </c>
      <c r="R8327">
        <f t="shared" si="914"/>
        <v>4.1933383153624479</v>
      </c>
      <c r="S8327" t="str">
        <f t="shared" si="915"/>
        <v>Acceptable</v>
      </c>
      <c r="T8327">
        <f>ROUNDUP(C8327,0)</f>
        <v>4</v>
      </c>
      <c r="U8327">
        <f>ROUNDDOWN(C8327,0)</f>
        <v>4</v>
      </c>
      <c r="V8327">
        <f>RIGHT(K8327,2)+2000</f>
        <v>2018</v>
      </c>
      <c r="W8327" t="str">
        <f>INDEX(_xlfn.TEXTSPLIT(K8327,"-"),1,2)</f>
        <v>May</v>
      </c>
      <c r="X8327" t="str">
        <f>INDEX(_xlfn.TEXTSPLIT(K8327,"-"),1,1)</f>
        <v>24</v>
      </c>
      <c r="Y8327">
        <f>INDEX(months!B:B,MATCH(Sheet1!W8327,months!A:A,0))</f>
        <v>5</v>
      </c>
      <c r="Z8327">
        <f t="shared" si="916"/>
        <v>43244</v>
      </c>
    </row>
    <row r="8328" spans="1:26" x14ac:dyDescent="0.2">
      <c r="A8328" t="s">
        <v>11451</v>
      </c>
      <c r="B8328" t="s">
        <v>4612</v>
      </c>
      <c r="C8328">
        <v>4.7</v>
      </c>
      <c r="D8328">
        <v>3408</v>
      </c>
      <c r="E8328" t="s">
        <v>186</v>
      </c>
      <c r="F8328" t="s">
        <v>57</v>
      </c>
      <c r="G8328" t="s">
        <v>23</v>
      </c>
      <c r="H8328" t="s">
        <v>24</v>
      </c>
      <c r="I8328" t="s">
        <v>25</v>
      </c>
      <c r="J8328" t="s">
        <v>4613</v>
      </c>
      <c r="K8328" t="s">
        <v>1777</v>
      </c>
      <c r="L8328" t="s">
        <v>1614</v>
      </c>
      <c r="M8328" t="s">
        <v>81</v>
      </c>
      <c r="N8328">
        <f t="shared" si="910"/>
        <v>0</v>
      </c>
      <c r="O8328" t="str">
        <f t="shared" si="911"/>
        <v>No</v>
      </c>
      <c r="P8328">
        <f t="shared" si="912"/>
        <v>0</v>
      </c>
      <c r="Q8328">
        <f t="shared" si="913"/>
        <v>4813937689</v>
      </c>
      <c r="R8328">
        <f t="shared" si="914"/>
        <v>4.1933383153624479</v>
      </c>
      <c r="S8328" t="str">
        <f t="shared" si="915"/>
        <v>Acceptable</v>
      </c>
      <c r="T8328">
        <f>ROUNDUP(C8328,0)</f>
        <v>5</v>
      </c>
      <c r="U8328">
        <f>ROUNDDOWN(C8328,0)</f>
        <v>4</v>
      </c>
      <c r="V8328">
        <f>RIGHT(K8328,2)+2000</f>
        <v>2018</v>
      </c>
      <c r="W8328" t="str">
        <f>INDEX(_xlfn.TEXTSPLIT(K8328,"-"),1,2)</f>
        <v>May</v>
      </c>
      <c r="X8328" t="str">
        <f>INDEX(_xlfn.TEXTSPLIT(K8328,"-"),1,1)</f>
        <v>30</v>
      </c>
      <c r="Y8328">
        <f>INDEX(months!B:B,MATCH(Sheet1!W8328,months!A:A,0))</f>
        <v>5</v>
      </c>
      <c r="Z8328">
        <f t="shared" si="916"/>
        <v>43250</v>
      </c>
    </row>
    <row r="8329" spans="1:26" x14ac:dyDescent="0.2">
      <c r="A8329" t="s">
        <v>11452</v>
      </c>
      <c r="B8329" t="s">
        <v>2518</v>
      </c>
      <c r="C8329">
        <v>5</v>
      </c>
      <c r="D8329">
        <v>8</v>
      </c>
      <c r="E8329" t="s">
        <v>372</v>
      </c>
      <c r="F8329" t="s">
        <v>775</v>
      </c>
      <c r="G8329" t="s">
        <v>23</v>
      </c>
      <c r="H8329" t="s">
        <v>24</v>
      </c>
      <c r="I8329" t="s">
        <v>25</v>
      </c>
      <c r="J8329" t="s">
        <v>2519</v>
      </c>
      <c r="K8329" t="s">
        <v>8397</v>
      </c>
      <c r="L8329" t="s">
        <v>9928</v>
      </c>
      <c r="M8329" t="s">
        <v>81</v>
      </c>
      <c r="N8329">
        <f t="shared" si="910"/>
        <v>0</v>
      </c>
      <c r="O8329" t="str">
        <f t="shared" si="911"/>
        <v>No</v>
      </c>
      <c r="P8329">
        <f t="shared" si="912"/>
        <v>0</v>
      </c>
      <c r="Q8329">
        <f t="shared" si="913"/>
        <v>4813937689</v>
      </c>
      <c r="R8329">
        <f t="shared" si="914"/>
        <v>4.1933383153624479</v>
      </c>
      <c r="S8329" t="str">
        <f t="shared" si="915"/>
        <v>Acceptable</v>
      </c>
      <c r="T8329">
        <f>ROUNDUP(C8329,0)</f>
        <v>5</v>
      </c>
      <c r="U8329">
        <f>ROUNDDOWN(C8329,0)</f>
        <v>5</v>
      </c>
      <c r="V8329">
        <f>RIGHT(K8329,2)+2000</f>
        <v>2016</v>
      </c>
      <c r="W8329" t="str">
        <f>INDEX(_xlfn.TEXTSPLIT(K8329,"-"),1,2)</f>
        <v>May</v>
      </c>
      <c r="X8329" t="str">
        <f>INDEX(_xlfn.TEXTSPLIT(K8329,"-"),1,1)</f>
        <v>16</v>
      </c>
      <c r="Y8329">
        <f>INDEX(months!B:B,MATCH(Sheet1!W8329,months!A:A,0))</f>
        <v>5</v>
      </c>
      <c r="Z8329">
        <f t="shared" si="916"/>
        <v>42506</v>
      </c>
    </row>
    <row r="8330" spans="1:26" x14ac:dyDescent="0.2">
      <c r="A8330" t="s">
        <v>11453</v>
      </c>
      <c r="B8330" t="s">
        <v>4106</v>
      </c>
      <c r="D8330">
        <v>1</v>
      </c>
      <c r="E8330" t="s">
        <v>11454</v>
      </c>
      <c r="F8330" t="s">
        <v>1230</v>
      </c>
      <c r="G8330" t="s">
        <v>649</v>
      </c>
      <c r="H8330" t="s">
        <v>3445</v>
      </c>
      <c r="I8330" t="s">
        <v>25</v>
      </c>
      <c r="J8330" t="s">
        <v>4107</v>
      </c>
      <c r="K8330" t="s">
        <v>11455</v>
      </c>
      <c r="L8330" t="s">
        <v>35</v>
      </c>
      <c r="M8330" t="s">
        <v>29</v>
      </c>
      <c r="N8330">
        <f t="shared" si="910"/>
        <v>0</v>
      </c>
      <c r="O8330" t="str">
        <f t="shared" si="911"/>
        <v>No</v>
      </c>
      <c r="P8330">
        <f t="shared" si="912"/>
        <v>0</v>
      </c>
      <c r="Q8330">
        <f t="shared" si="913"/>
        <v>4813937689</v>
      </c>
      <c r="R8330">
        <f t="shared" si="914"/>
        <v>4.1933383153624479</v>
      </c>
      <c r="S8330" t="str">
        <f t="shared" si="915"/>
        <v>Acceptable</v>
      </c>
      <c r="T8330">
        <f>ROUNDUP(C8330,0)</f>
        <v>0</v>
      </c>
      <c r="U8330">
        <f>ROUNDDOWN(C8330,0)</f>
        <v>0</v>
      </c>
      <c r="V8330">
        <f>RIGHT(K8330,2)+2000</f>
        <v>2014</v>
      </c>
      <c r="W8330" t="str">
        <f>INDEX(_xlfn.TEXTSPLIT(K8330,"-"),1,2)</f>
        <v>Feb</v>
      </c>
      <c r="X8330" t="str">
        <f>INDEX(_xlfn.TEXTSPLIT(K8330,"-"),1,1)</f>
        <v>18</v>
      </c>
      <c r="Y8330">
        <f>INDEX(months!B:B,MATCH(Sheet1!W8330,months!A:A,0))</f>
        <v>2</v>
      </c>
      <c r="Z8330">
        <f t="shared" si="916"/>
        <v>41688</v>
      </c>
    </row>
    <row r="8331" spans="1:26" x14ac:dyDescent="0.2">
      <c r="A8331" t="s">
        <v>11456</v>
      </c>
      <c r="B8331" t="s">
        <v>3827</v>
      </c>
      <c r="D8331">
        <v>7</v>
      </c>
      <c r="E8331" t="s">
        <v>1072</v>
      </c>
      <c r="F8331" t="s">
        <v>1199</v>
      </c>
      <c r="G8331" t="s">
        <v>23</v>
      </c>
      <c r="H8331" t="s">
        <v>24</v>
      </c>
      <c r="I8331" t="s">
        <v>44</v>
      </c>
      <c r="J8331" t="s">
        <v>3828</v>
      </c>
      <c r="K8331" t="s">
        <v>11457</v>
      </c>
      <c r="L8331" t="s">
        <v>59</v>
      </c>
      <c r="M8331" t="s">
        <v>274</v>
      </c>
      <c r="N8331">
        <f t="shared" si="910"/>
        <v>0</v>
      </c>
      <c r="O8331" t="str">
        <f t="shared" si="911"/>
        <v>No</v>
      </c>
      <c r="P8331">
        <f t="shared" si="912"/>
        <v>0</v>
      </c>
      <c r="Q8331">
        <f t="shared" si="913"/>
        <v>4813937689</v>
      </c>
      <c r="R8331">
        <f t="shared" si="914"/>
        <v>4.1933383153624479</v>
      </c>
      <c r="S8331" t="str">
        <f t="shared" si="915"/>
        <v>Acceptable</v>
      </c>
      <c r="T8331">
        <f>ROUNDUP(C8331,0)</f>
        <v>0</v>
      </c>
      <c r="U8331">
        <f>ROUNDDOWN(C8331,0)</f>
        <v>0</v>
      </c>
      <c r="V8331">
        <f>RIGHT(K8331,2)+2000</f>
        <v>2015</v>
      </c>
      <c r="W8331" t="str">
        <f>INDEX(_xlfn.TEXTSPLIT(K8331,"-"),1,2)</f>
        <v>Oct</v>
      </c>
      <c r="X8331" t="str">
        <f>INDEX(_xlfn.TEXTSPLIT(K8331,"-"),1,1)</f>
        <v>29</v>
      </c>
      <c r="Y8331">
        <f>INDEX(months!B:B,MATCH(Sheet1!W8331,months!A:A,0))</f>
        <v>10</v>
      </c>
      <c r="Z8331">
        <f t="shared" si="916"/>
        <v>42306</v>
      </c>
    </row>
    <row r="8332" spans="1:26" x14ac:dyDescent="0.2">
      <c r="A8332" t="s">
        <v>11458</v>
      </c>
      <c r="B8332" t="s">
        <v>4612</v>
      </c>
      <c r="D8332">
        <v>2</v>
      </c>
      <c r="E8332" t="s">
        <v>88</v>
      </c>
      <c r="F8332" t="s">
        <v>1010</v>
      </c>
      <c r="G8332" t="s">
        <v>23</v>
      </c>
      <c r="H8332" t="s">
        <v>24</v>
      </c>
      <c r="I8332" t="s">
        <v>25</v>
      </c>
      <c r="J8332" t="s">
        <v>4613</v>
      </c>
      <c r="K8332" t="s">
        <v>322</v>
      </c>
      <c r="L8332" t="s">
        <v>188</v>
      </c>
      <c r="M8332" t="s">
        <v>587</v>
      </c>
      <c r="N8332">
        <f t="shared" si="910"/>
        <v>0</v>
      </c>
      <c r="O8332" t="str">
        <f t="shared" si="911"/>
        <v>No</v>
      </c>
      <c r="P8332">
        <f t="shared" si="912"/>
        <v>0</v>
      </c>
      <c r="Q8332">
        <f t="shared" si="913"/>
        <v>4813937689</v>
      </c>
      <c r="R8332">
        <f t="shared" si="914"/>
        <v>4.1933383153624479</v>
      </c>
      <c r="S8332" t="str">
        <f t="shared" si="915"/>
        <v>Acceptable</v>
      </c>
      <c r="T8332">
        <f>ROUNDUP(C8332,0)</f>
        <v>0</v>
      </c>
      <c r="U8332">
        <f>ROUNDDOWN(C8332,0)</f>
        <v>0</v>
      </c>
      <c r="V8332">
        <f>RIGHT(K8332,2)+2000</f>
        <v>2018</v>
      </c>
      <c r="W8332" t="str">
        <f>INDEX(_xlfn.TEXTSPLIT(K8332,"-"),1,2)</f>
        <v>May</v>
      </c>
      <c r="X8332" t="str">
        <f>INDEX(_xlfn.TEXTSPLIT(K8332,"-"),1,1)</f>
        <v>16</v>
      </c>
      <c r="Y8332">
        <f>INDEX(months!B:B,MATCH(Sheet1!W8332,months!A:A,0))</f>
        <v>5</v>
      </c>
      <c r="Z8332">
        <f t="shared" si="916"/>
        <v>43236</v>
      </c>
    </row>
    <row r="8333" spans="1:26" x14ac:dyDescent="0.2">
      <c r="A8333" t="s">
        <v>11459</v>
      </c>
      <c r="B8333" t="s">
        <v>556</v>
      </c>
      <c r="D8333">
        <v>2</v>
      </c>
      <c r="E8333" t="s">
        <v>136</v>
      </c>
      <c r="F8333" t="s">
        <v>1010</v>
      </c>
      <c r="G8333" t="s">
        <v>23</v>
      </c>
      <c r="H8333" t="s">
        <v>24</v>
      </c>
      <c r="I8333" t="s">
        <v>25</v>
      </c>
      <c r="J8333" t="s">
        <v>557</v>
      </c>
      <c r="K8333" t="s">
        <v>2464</v>
      </c>
      <c r="L8333" t="s">
        <v>59</v>
      </c>
      <c r="M8333" t="s">
        <v>29</v>
      </c>
      <c r="N8333">
        <f t="shared" si="910"/>
        <v>0</v>
      </c>
      <c r="O8333" t="str">
        <f t="shared" si="911"/>
        <v>No</v>
      </c>
      <c r="P8333">
        <f t="shared" si="912"/>
        <v>0</v>
      </c>
      <c r="Q8333">
        <f t="shared" si="913"/>
        <v>4813937689</v>
      </c>
      <c r="R8333">
        <f t="shared" si="914"/>
        <v>4.1933383153624479</v>
      </c>
      <c r="S8333" t="str">
        <f t="shared" si="915"/>
        <v>Acceptable</v>
      </c>
      <c r="T8333">
        <f>ROUNDUP(C8333,0)</f>
        <v>0</v>
      </c>
      <c r="U8333">
        <f>ROUNDDOWN(C8333,0)</f>
        <v>0</v>
      </c>
      <c r="V8333">
        <f>RIGHT(K8333,2)+2000</f>
        <v>2017</v>
      </c>
      <c r="W8333" t="str">
        <f>INDEX(_xlfn.TEXTSPLIT(K8333,"-"),1,2)</f>
        <v>Sep</v>
      </c>
      <c r="X8333" t="str">
        <f>INDEX(_xlfn.TEXTSPLIT(K8333,"-"),1,1)</f>
        <v>27</v>
      </c>
      <c r="Y8333">
        <f>INDEX(months!B:B,MATCH(Sheet1!W8333,months!A:A,0))</f>
        <v>9</v>
      </c>
      <c r="Z8333">
        <f t="shared" si="916"/>
        <v>43005</v>
      </c>
    </row>
    <row r="8334" spans="1:26" x14ac:dyDescent="0.2">
      <c r="A8334" t="s">
        <v>11460</v>
      </c>
      <c r="B8334" t="s">
        <v>4310</v>
      </c>
      <c r="D8334">
        <v>29</v>
      </c>
      <c r="E8334" t="s">
        <v>31</v>
      </c>
      <c r="F8334" t="s">
        <v>1010</v>
      </c>
      <c r="G8334" t="s">
        <v>23</v>
      </c>
      <c r="H8334" t="s">
        <v>24</v>
      </c>
      <c r="I8334" t="s">
        <v>25</v>
      </c>
      <c r="J8334" t="s">
        <v>2718</v>
      </c>
      <c r="K8334" t="s">
        <v>2369</v>
      </c>
      <c r="L8334" t="s">
        <v>3545</v>
      </c>
      <c r="M8334" t="s">
        <v>274</v>
      </c>
      <c r="N8334">
        <f t="shared" si="910"/>
        <v>0</v>
      </c>
      <c r="O8334" t="str">
        <f t="shared" si="911"/>
        <v>No</v>
      </c>
      <c r="P8334">
        <f t="shared" si="912"/>
        <v>0</v>
      </c>
      <c r="Q8334">
        <f t="shared" si="913"/>
        <v>4813937689</v>
      </c>
      <c r="R8334">
        <f t="shared" si="914"/>
        <v>4.1933383153624479</v>
      </c>
      <c r="S8334" t="str">
        <f t="shared" si="915"/>
        <v>Acceptable</v>
      </c>
      <c r="T8334">
        <f>ROUNDUP(C8334,0)</f>
        <v>0</v>
      </c>
      <c r="U8334">
        <f>ROUNDDOWN(C8334,0)</f>
        <v>0</v>
      </c>
      <c r="V8334">
        <f>RIGHT(K8334,2)+2000</f>
        <v>2018</v>
      </c>
      <c r="W8334" t="str">
        <f>INDEX(_xlfn.TEXTSPLIT(K8334,"-"),1,2)</f>
        <v>Feb</v>
      </c>
      <c r="X8334" t="str">
        <f>INDEX(_xlfn.TEXTSPLIT(K8334,"-"),1,1)</f>
        <v>18</v>
      </c>
      <c r="Y8334">
        <f>INDEX(months!B:B,MATCH(Sheet1!W8334,months!A:A,0))</f>
        <v>2</v>
      </c>
      <c r="Z8334">
        <f t="shared" si="916"/>
        <v>43149</v>
      </c>
    </row>
    <row r="8335" spans="1:26" x14ac:dyDescent="0.2">
      <c r="A8335" t="s">
        <v>11461</v>
      </c>
      <c r="B8335" t="s">
        <v>3070</v>
      </c>
      <c r="D8335">
        <v>24</v>
      </c>
      <c r="E8335" t="s">
        <v>627</v>
      </c>
      <c r="F8335" t="s">
        <v>775</v>
      </c>
      <c r="G8335" t="s">
        <v>23</v>
      </c>
      <c r="H8335" t="s">
        <v>24</v>
      </c>
      <c r="I8335" t="s">
        <v>25</v>
      </c>
      <c r="J8335" t="s">
        <v>1537</v>
      </c>
      <c r="K8335" t="s">
        <v>388</v>
      </c>
      <c r="L8335" t="s">
        <v>220</v>
      </c>
      <c r="M8335" t="s">
        <v>60</v>
      </c>
      <c r="N8335">
        <f t="shared" si="910"/>
        <v>0</v>
      </c>
      <c r="O8335" t="str">
        <f t="shared" si="911"/>
        <v>No</v>
      </c>
      <c r="P8335">
        <f t="shared" si="912"/>
        <v>0</v>
      </c>
      <c r="Q8335">
        <f t="shared" si="913"/>
        <v>4813937689</v>
      </c>
      <c r="R8335">
        <f t="shared" si="914"/>
        <v>4.1933383153624479</v>
      </c>
      <c r="S8335" t="str">
        <f t="shared" si="915"/>
        <v>Acceptable</v>
      </c>
      <c r="T8335">
        <f>ROUNDUP(C8335,0)</f>
        <v>0</v>
      </c>
      <c r="U8335">
        <f>ROUNDDOWN(C8335,0)</f>
        <v>0</v>
      </c>
      <c r="V8335">
        <f>RIGHT(K8335,2)+2000</f>
        <v>2017</v>
      </c>
      <c r="W8335" t="str">
        <f>INDEX(_xlfn.TEXTSPLIT(K8335,"-"),1,2)</f>
        <v>Aug</v>
      </c>
      <c r="X8335" t="str">
        <f>INDEX(_xlfn.TEXTSPLIT(K8335,"-"),1,1)</f>
        <v>3</v>
      </c>
      <c r="Y8335">
        <f>INDEX(months!B:B,MATCH(Sheet1!W8335,months!A:A,0))</f>
        <v>8</v>
      </c>
      <c r="Z8335">
        <f t="shared" si="916"/>
        <v>42950</v>
      </c>
    </row>
    <row r="8336" spans="1:26" x14ac:dyDescent="0.2">
      <c r="A8336" t="s">
        <v>11462</v>
      </c>
      <c r="B8336" t="s">
        <v>3827</v>
      </c>
      <c r="D8336">
        <v>2</v>
      </c>
      <c r="E8336" t="s">
        <v>532</v>
      </c>
      <c r="F8336" t="s">
        <v>775</v>
      </c>
      <c r="G8336" t="s">
        <v>23</v>
      </c>
      <c r="H8336" t="s">
        <v>24</v>
      </c>
      <c r="I8336" t="s">
        <v>25</v>
      </c>
      <c r="J8336" t="s">
        <v>3828</v>
      </c>
      <c r="K8336" t="s">
        <v>6180</v>
      </c>
      <c r="L8336" t="s">
        <v>59</v>
      </c>
      <c r="M8336" t="s">
        <v>60</v>
      </c>
      <c r="N8336">
        <f t="shared" si="910"/>
        <v>0</v>
      </c>
      <c r="O8336" t="str">
        <f t="shared" si="911"/>
        <v>No</v>
      </c>
      <c r="P8336">
        <f t="shared" si="912"/>
        <v>0</v>
      </c>
      <c r="Q8336">
        <f t="shared" si="913"/>
        <v>4813937689</v>
      </c>
      <c r="R8336">
        <f t="shared" si="914"/>
        <v>4.1933383153624479</v>
      </c>
      <c r="S8336" t="str">
        <f t="shared" si="915"/>
        <v>Acceptable</v>
      </c>
      <c r="T8336">
        <f>ROUNDUP(C8336,0)</f>
        <v>0</v>
      </c>
      <c r="U8336">
        <f>ROUNDDOWN(C8336,0)</f>
        <v>0</v>
      </c>
      <c r="V8336">
        <f>RIGHT(K8336,2)+2000</f>
        <v>2015</v>
      </c>
      <c r="W8336" t="str">
        <f>INDEX(_xlfn.TEXTSPLIT(K8336,"-"),1,2)</f>
        <v>May</v>
      </c>
      <c r="X8336" t="str">
        <f>INDEX(_xlfn.TEXTSPLIT(K8336,"-"),1,1)</f>
        <v>25</v>
      </c>
      <c r="Y8336">
        <f>INDEX(months!B:B,MATCH(Sheet1!W8336,months!A:A,0))</f>
        <v>5</v>
      </c>
      <c r="Z8336">
        <f t="shared" si="916"/>
        <v>42149</v>
      </c>
    </row>
    <row r="8337" spans="1:26" x14ac:dyDescent="0.2">
      <c r="A8337" t="s">
        <v>11463</v>
      </c>
      <c r="B8337" t="s">
        <v>5115</v>
      </c>
      <c r="C8337">
        <v>5</v>
      </c>
      <c r="D8337">
        <v>1</v>
      </c>
      <c r="E8337" t="s">
        <v>256</v>
      </c>
      <c r="F8337" t="s">
        <v>1230</v>
      </c>
      <c r="G8337" t="s">
        <v>23</v>
      </c>
      <c r="H8337" t="s">
        <v>24</v>
      </c>
      <c r="I8337" t="s">
        <v>25</v>
      </c>
      <c r="J8337" t="s">
        <v>5116</v>
      </c>
      <c r="K8337" t="s">
        <v>1656</v>
      </c>
      <c r="L8337" t="s">
        <v>11464</v>
      </c>
      <c r="M8337" t="s">
        <v>47</v>
      </c>
      <c r="N8337">
        <f t="shared" si="910"/>
        <v>0</v>
      </c>
      <c r="O8337" t="str">
        <f t="shared" si="911"/>
        <v>No</v>
      </c>
      <c r="P8337">
        <f t="shared" si="912"/>
        <v>0</v>
      </c>
      <c r="Q8337">
        <f t="shared" si="913"/>
        <v>4813937689</v>
      </c>
      <c r="R8337">
        <f t="shared" si="914"/>
        <v>4.1933383153624479</v>
      </c>
      <c r="S8337" t="str">
        <f t="shared" si="915"/>
        <v>Acceptable</v>
      </c>
      <c r="T8337">
        <f>ROUNDUP(C8337,0)</f>
        <v>5</v>
      </c>
      <c r="U8337">
        <f>ROUNDDOWN(C8337,0)</f>
        <v>5</v>
      </c>
      <c r="V8337">
        <f>RIGHT(K8337,2)+2000</f>
        <v>2018</v>
      </c>
      <c r="W8337" t="str">
        <f>INDEX(_xlfn.TEXTSPLIT(K8337,"-"),1,2)</f>
        <v>Jan</v>
      </c>
      <c r="X8337" t="str">
        <f>INDEX(_xlfn.TEXTSPLIT(K8337,"-"),1,1)</f>
        <v>19</v>
      </c>
      <c r="Y8337">
        <f>INDEX(months!B:B,MATCH(Sheet1!W8337,months!A:A,0))</f>
        <v>1</v>
      </c>
      <c r="Z8337">
        <f t="shared" si="916"/>
        <v>43119</v>
      </c>
    </row>
    <row r="8338" spans="1:26" x14ac:dyDescent="0.2">
      <c r="A8338" t="s">
        <v>11465</v>
      </c>
      <c r="B8338" t="s">
        <v>4950</v>
      </c>
      <c r="C8338">
        <v>4.9000000000000004</v>
      </c>
      <c r="D8338">
        <v>17</v>
      </c>
      <c r="E8338" t="s">
        <v>1457</v>
      </c>
      <c r="F8338" t="s">
        <v>1010</v>
      </c>
      <c r="G8338" t="s">
        <v>23</v>
      </c>
      <c r="H8338" t="s">
        <v>24</v>
      </c>
      <c r="I8338" t="s">
        <v>25</v>
      </c>
      <c r="J8338" t="s">
        <v>4951</v>
      </c>
      <c r="K8338" t="s">
        <v>964</v>
      </c>
      <c r="L8338" t="s">
        <v>28</v>
      </c>
      <c r="M8338" t="s">
        <v>54</v>
      </c>
      <c r="N8338">
        <f t="shared" si="910"/>
        <v>0</v>
      </c>
      <c r="O8338" t="str">
        <f t="shared" si="911"/>
        <v>No</v>
      </c>
      <c r="P8338">
        <f t="shared" si="912"/>
        <v>0</v>
      </c>
      <c r="Q8338">
        <f t="shared" si="913"/>
        <v>4813937689</v>
      </c>
      <c r="R8338">
        <f t="shared" si="914"/>
        <v>4.1933383153624479</v>
      </c>
      <c r="S8338" t="str">
        <f t="shared" si="915"/>
        <v>Acceptable</v>
      </c>
      <c r="T8338">
        <f>ROUNDUP(C8338,0)</f>
        <v>5</v>
      </c>
      <c r="U8338">
        <f>ROUNDDOWN(C8338,0)</f>
        <v>4</v>
      </c>
      <c r="V8338">
        <f>RIGHT(K8338,2)+2000</f>
        <v>2016</v>
      </c>
      <c r="W8338" t="str">
        <f>INDEX(_xlfn.TEXTSPLIT(K8338,"-"),1,2)</f>
        <v>Jun</v>
      </c>
      <c r="X8338" t="str">
        <f>INDEX(_xlfn.TEXTSPLIT(K8338,"-"),1,1)</f>
        <v>7</v>
      </c>
      <c r="Y8338">
        <f>INDEX(months!B:B,MATCH(Sheet1!W8338,months!A:A,0))</f>
        <v>6</v>
      </c>
      <c r="Z8338">
        <f t="shared" si="916"/>
        <v>42528</v>
      </c>
    </row>
    <row r="8339" spans="1:26" x14ac:dyDescent="0.2">
      <c r="A8339" t="s">
        <v>11466</v>
      </c>
      <c r="B8339" t="s">
        <v>556</v>
      </c>
      <c r="D8339">
        <v>0</v>
      </c>
      <c r="E8339" t="s">
        <v>186</v>
      </c>
      <c r="F8339" t="s">
        <v>1010</v>
      </c>
      <c r="G8339" t="s">
        <v>23</v>
      </c>
      <c r="H8339" t="s">
        <v>24</v>
      </c>
      <c r="I8339" t="s">
        <v>25</v>
      </c>
      <c r="J8339" t="s">
        <v>557</v>
      </c>
      <c r="K8339" t="s">
        <v>5942</v>
      </c>
      <c r="L8339" t="s">
        <v>174</v>
      </c>
      <c r="M8339" t="s">
        <v>86</v>
      </c>
      <c r="N8339">
        <f t="shared" si="910"/>
        <v>0</v>
      </c>
      <c r="O8339" t="str">
        <f t="shared" si="911"/>
        <v>No</v>
      </c>
      <c r="P8339">
        <f t="shared" si="912"/>
        <v>0</v>
      </c>
      <c r="Q8339">
        <f t="shared" si="913"/>
        <v>4813937689</v>
      </c>
      <c r="R8339">
        <f t="shared" si="914"/>
        <v>4.1933383153624479</v>
      </c>
      <c r="S8339" t="str">
        <f t="shared" si="915"/>
        <v>Acceptable</v>
      </c>
      <c r="T8339">
        <f>ROUNDUP(C8339,0)</f>
        <v>0</v>
      </c>
      <c r="U8339">
        <f>ROUNDDOWN(C8339,0)</f>
        <v>0</v>
      </c>
      <c r="V8339">
        <f>RIGHT(K8339,2)+2000</f>
        <v>2016</v>
      </c>
      <c r="W8339" t="str">
        <f>INDEX(_xlfn.TEXTSPLIT(K8339,"-"),1,2)</f>
        <v>Jan</v>
      </c>
      <c r="X8339" t="str">
        <f>INDEX(_xlfn.TEXTSPLIT(K8339,"-"),1,1)</f>
        <v>4</v>
      </c>
      <c r="Y8339">
        <f>INDEX(months!B:B,MATCH(Sheet1!W8339,months!A:A,0))</f>
        <v>1</v>
      </c>
      <c r="Z8339">
        <f t="shared" si="916"/>
        <v>42373</v>
      </c>
    </row>
    <row r="8340" spans="1:26" x14ac:dyDescent="0.2">
      <c r="A8340" t="s">
        <v>11467</v>
      </c>
      <c r="B8340" t="s">
        <v>2518</v>
      </c>
      <c r="D8340">
        <v>2</v>
      </c>
      <c r="E8340" t="s">
        <v>296</v>
      </c>
      <c r="F8340" t="s">
        <v>1199</v>
      </c>
      <c r="G8340" t="s">
        <v>23</v>
      </c>
      <c r="H8340" t="s">
        <v>24</v>
      </c>
      <c r="I8340" t="s">
        <v>25</v>
      </c>
      <c r="J8340" t="s">
        <v>2519</v>
      </c>
      <c r="K8340" t="s">
        <v>287</v>
      </c>
      <c r="L8340" t="s">
        <v>358</v>
      </c>
      <c r="M8340" t="s">
        <v>29</v>
      </c>
      <c r="N8340">
        <f t="shared" si="910"/>
        <v>0</v>
      </c>
      <c r="O8340" t="str">
        <f t="shared" si="911"/>
        <v>No</v>
      </c>
      <c r="P8340">
        <f t="shared" si="912"/>
        <v>0</v>
      </c>
      <c r="Q8340">
        <f t="shared" si="913"/>
        <v>4813937689</v>
      </c>
      <c r="R8340">
        <f t="shared" si="914"/>
        <v>4.1933383153624479</v>
      </c>
      <c r="S8340" t="str">
        <f t="shared" si="915"/>
        <v>Acceptable</v>
      </c>
      <c r="T8340">
        <f>ROUNDUP(C8340,0)</f>
        <v>0</v>
      </c>
      <c r="U8340">
        <f>ROUNDDOWN(C8340,0)</f>
        <v>0</v>
      </c>
      <c r="V8340">
        <f>RIGHT(K8340,2)+2000</f>
        <v>2018</v>
      </c>
      <c r="W8340" t="str">
        <f>INDEX(_xlfn.TEXTSPLIT(K8340,"-"),1,2)</f>
        <v>Jul</v>
      </c>
      <c r="X8340" t="str">
        <f>INDEX(_xlfn.TEXTSPLIT(K8340,"-"),1,1)</f>
        <v>4</v>
      </c>
      <c r="Y8340">
        <f>INDEX(months!B:B,MATCH(Sheet1!W8340,months!A:A,0))</f>
        <v>7</v>
      </c>
      <c r="Z8340">
        <f t="shared" si="916"/>
        <v>43285</v>
      </c>
    </row>
    <row r="8341" spans="1:26" x14ac:dyDescent="0.2">
      <c r="A8341" t="s">
        <v>11468</v>
      </c>
      <c r="B8341" t="s">
        <v>4612</v>
      </c>
      <c r="D8341">
        <v>9</v>
      </c>
      <c r="E8341" t="s">
        <v>1713</v>
      </c>
      <c r="F8341" t="s">
        <v>1199</v>
      </c>
      <c r="G8341" t="s">
        <v>23</v>
      </c>
      <c r="H8341" t="s">
        <v>24</v>
      </c>
      <c r="I8341" t="s">
        <v>25</v>
      </c>
      <c r="J8341" t="s">
        <v>4613</v>
      </c>
      <c r="K8341" t="s">
        <v>6234</v>
      </c>
      <c r="L8341" t="s">
        <v>59</v>
      </c>
      <c r="M8341" t="s">
        <v>29</v>
      </c>
      <c r="N8341">
        <f t="shared" si="910"/>
        <v>0</v>
      </c>
      <c r="O8341" t="str">
        <f t="shared" si="911"/>
        <v>No</v>
      </c>
      <c r="P8341">
        <f t="shared" si="912"/>
        <v>0</v>
      </c>
      <c r="Q8341">
        <f t="shared" si="913"/>
        <v>4813937689</v>
      </c>
      <c r="R8341">
        <f t="shared" si="914"/>
        <v>4.1933383153624479</v>
      </c>
      <c r="S8341" t="str">
        <f t="shared" si="915"/>
        <v>Acceptable</v>
      </c>
      <c r="T8341">
        <f>ROUNDUP(C8341,0)</f>
        <v>0</v>
      </c>
      <c r="U8341">
        <f>ROUNDDOWN(C8341,0)</f>
        <v>0</v>
      </c>
      <c r="V8341">
        <f>RIGHT(K8341,2)+2000</f>
        <v>2017</v>
      </c>
      <c r="W8341" t="str">
        <f>INDEX(_xlfn.TEXTSPLIT(K8341,"-"),1,2)</f>
        <v>Aug</v>
      </c>
      <c r="X8341" t="str">
        <f>INDEX(_xlfn.TEXTSPLIT(K8341,"-"),1,1)</f>
        <v>20</v>
      </c>
      <c r="Y8341">
        <f>INDEX(months!B:B,MATCH(Sheet1!W8341,months!A:A,0))</f>
        <v>8</v>
      </c>
      <c r="Z8341">
        <f t="shared" si="916"/>
        <v>42967</v>
      </c>
    </row>
    <row r="8342" spans="1:26" x14ac:dyDescent="0.2">
      <c r="A8342" t="s">
        <v>11469</v>
      </c>
      <c r="B8342" t="s">
        <v>1790</v>
      </c>
      <c r="D8342">
        <v>30</v>
      </c>
      <c r="E8342" t="s">
        <v>172</v>
      </c>
      <c r="F8342" t="s">
        <v>22</v>
      </c>
      <c r="G8342" t="s">
        <v>23</v>
      </c>
      <c r="H8342" t="s">
        <v>24</v>
      </c>
      <c r="I8342" t="s">
        <v>25</v>
      </c>
      <c r="J8342" t="s">
        <v>1791</v>
      </c>
      <c r="K8342" t="s">
        <v>1449</v>
      </c>
      <c r="L8342" t="s">
        <v>11470</v>
      </c>
      <c r="M8342" t="s">
        <v>81</v>
      </c>
      <c r="N8342">
        <f t="shared" si="910"/>
        <v>0</v>
      </c>
      <c r="O8342" t="str">
        <f t="shared" si="911"/>
        <v>No</v>
      </c>
      <c r="P8342">
        <f t="shared" si="912"/>
        <v>0</v>
      </c>
      <c r="Q8342">
        <f t="shared" si="913"/>
        <v>4813937689</v>
      </c>
      <c r="R8342">
        <f t="shared" si="914"/>
        <v>4.1933383153624479</v>
      </c>
      <c r="S8342" t="str">
        <f t="shared" si="915"/>
        <v>Acceptable</v>
      </c>
      <c r="T8342">
        <f>ROUNDUP(C8342,0)</f>
        <v>0</v>
      </c>
      <c r="U8342">
        <f>ROUNDDOWN(C8342,0)</f>
        <v>0</v>
      </c>
      <c r="V8342">
        <f>RIGHT(K8342,2)+2000</f>
        <v>2018</v>
      </c>
      <c r="W8342" t="str">
        <f>INDEX(_xlfn.TEXTSPLIT(K8342,"-"),1,2)</f>
        <v>Jun</v>
      </c>
      <c r="X8342" t="str">
        <f>INDEX(_xlfn.TEXTSPLIT(K8342,"-"),1,1)</f>
        <v>18</v>
      </c>
      <c r="Y8342">
        <f>INDEX(months!B:B,MATCH(Sheet1!W8342,months!A:A,0))</f>
        <v>6</v>
      </c>
      <c r="Z8342">
        <f t="shared" si="916"/>
        <v>43269</v>
      </c>
    </row>
    <row r="8343" spans="1:26" x14ac:dyDescent="0.2">
      <c r="A8343" t="s">
        <v>11471</v>
      </c>
      <c r="B8343" t="s">
        <v>3070</v>
      </c>
      <c r="D8343">
        <v>5</v>
      </c>
      <c r="E8343" t="s">
        <v>1072</v>
      </c>
      <c r="F8343" t="s">
        <v>1010</v>
      </c>
      <c r="G8343" t="s">
        <v>23</v>
      </c>
      <c r="H8343" t="s">
        <v>24</v>
      </c>
      <c r="I8343" t="s">
        <v>25</v>
      </c>
      <c r="J8343" t="s">
        <v>1537</v>
      </c>
      <c r="K8343" t="s">
        <v>5706</v>
      </c>
      <c r="L8343" t="s">
        <v>59</v>
      </c>
      <c r="M8343" t="s">
        <v>60</v>
      </c>
      <c r="N8343">
        <f t="shared" si="910"/>
        <v>0</v>
      </c>
      <c r="O8343" t="str">
        <f t="shared" si="911"/>
        <v>No</v>
      </c>
      <c r="P8343">
        <f t="shared" si="912"/>
        <v>0</v>
      </c>
      <c r="Q8343">
        <f t="shared" si="913"/>
        <v>4813937689</v>
      </c>
      <c r="R8343">
        <f t="shared" si="914"/>
        <v>4.1933383153624479</v>
      </c>
      <c r="S8343" t="str">
        <f t="shared" si="915"/>
        <v>Acceptable</v>
      </c>
      <c r="T8343">
        <f>ROUNDUP(C8343,0)</f>
        <v>0</v>
      </c>
      <c r="U8343">
        <f>ROUNDDOWN(C8343,0)</f>
        <v>0</v>
      </c>
      <c r="V8343">
        <f>RIGHT(K8343,2)+2000</f>
        <v>2017</v>
      </c>
      <c r="W8343" t="str">
        <f>INDEX(_xlfn.TEXTSPLIT(K8343,"-"),1,2)</f>
        <v>Sep</v>
      </c>
      <c r="X8343" t="str">
        <f>INDEX(_xlfn.TEXTSPLIT(K8343,"-"),1,1)</f>
        <v>22</v>
      </c>
      <c r="Y8343">
        <f>INDEX(months!B:B,MATCH(Sheet1!W8343,months!A:A,0))</f>
        <v>9</v>
      </c>
      <c r="Z8343">
        <f t="shared" si="916"/>
        <v>43000</v>
      </c>
    </row>
    <row r="8344" spans="1:26" x14ac:dyDescent="0.2">
      <c r="A8344" t="s">
        <v>11472</v>
      </c>
      <c r="B8344" t="s">
        <v>4612</v>
      </c>
      <c r="D8344">
        <v>0</v>
      </c>
      <c r="E8344" t="s">
        <v>1292</v>
      </c>
      <c r="F8344" t="s">
        <v>1230</v>
      </c>
      <c r="G8344" t="s">
        <v>23</v>
      </c>
      <c r="H8344" t="s">
        <v>24</v>
      </c>
      <c r="I8344" t="s">
        <v>25</v>
      </c>
      <c r="J8344" t="s">
        <v>4613</v>
      </c>
      <c r="K8344" t="s">
        <v>2477</v>
      </c>
      <c r="L8344" t="s">
        <v>236</v>
      </c>
      <c r="M8344" t="s">
        <v>81</v>
      </c>
      <c r="N8344">
        <f t="shared" si="910"/>
        <v>0</v>
      </c>
      <c r="O8344" t="str">
        <f t="shared" si="911"/>
        <v>No</v>
      </c>
      <c r="P8344">
        <f t="shared" si="912"/>
        <v>0</v>
      </c>
      <c r="Q8344">
        <f t="shared" si="913"/>
        <v>4813937689</v>
      </c>
      <c r="R8344">
        <f t="shared" si="914"/>
        <v>4.1933383153624479</v>
      </c>
      <c r="S8344" t="str">
        <f t="shared" si="915"/>
        <v>Acceptable</v>
      </c>
      <c r="T8344">
        <f>ROUNDUP(C8344,0)</f>
        <v>0</v>
      </c>
      <c r="U8344">
        <f>ROUNDDOWN(C8344,0)</f>
        <v>0</v>
      </c>
      <c r="V8344">
        <f>RIGHT(K8344,2)+2000</f>
        <v>2018</v>
      </c>
      <c r="W8344" t="str">
        <f>INDEX(_xlfn.TEXTSPLIT(K8344,"-"),1,2)</f>
        <v>Feb</v>
      </c>
      <c r="X8344" t="str">
        <f>INDEX(_xlfn.TEXTSPLIT(K8344,"-"),1,1)</f>
        <v>23</v>
      </c>
      <c r="Y8344">
        <f>INDEX(months!B:B,MATCH(Sheet1!W8344,months!A:A,0))</f>
        <v>2</v>
      </c>
      <c r="Z8344">
        <f t="shared" si="916"/>
        <v>43154</v>
      </c>
    </row>
    <row r="8345" spans="1:26" x14ac:dyDescent="0.2">
      <c r="A8345" t="s">
        <v>11473</v>
      </c>
      <c r="B8345" t="s">
        <v>5446</v>
      </c>
      <c r="C8345">
        <v>4.3</v>
      </c>
      <c r="D8345">
        <v>11100</v>
      </c>
      <c r="E8345" t="s">
        <v>186</v>
      </c>
      <c r="F8345" t="s">
        <v>32</v>
      </c>
      <c r="G8345" t="s">
        <v>23</v>
      </c>
      <c r="H8345" t="s">
        <v>24</v>
      </c>
      <c r="I8345" t="s">
        <v>25</v>
      </c>
      <c r="J8345" t="s">
        <v>5447</v>
      </c>
      <c r="K8345" t="s">
        <v>6392</v>
      </c>
      <c r="L8345" t="s">
        <v>11474</v>
      </c>
      <c r="M8345" t="s">
        <v>29</v>
      </c>
      <c r="N8345">
        <f t="shared" si="910"/>
        <v>0</v>
      </c>
      <c r="O8345" t="str">
        <f t="shared" si="911"/>
        <v>No</v>
      </c>
      <c r="P8345">
        <f t="shared" si="912"/>
        <v>0</v>
      </c>
      <c r="Q8345">
        <f t="shared" si="913"/>
        <v>4813937689</v>
      </c>
      <c r="R8345">
        <f t="shared" si="914"/>
        <v>4.1933383153624479</v>
      </c>
      <c r="S8345" t="str">
        <f t="shared" si="915"/>
        <v>Acceptable</v>
      </c>
      <c r="T8345">
        <f>ROUNDUP(C8345,0)</f>
        <v>5</v>
      </c>
      <c r="U8345">
        <f>ROUNDDOWN(C8345,0)</f>
        <v>4</v>
      </c>
      <c r="V8345">
        <f>RIGHT(K8345,2)+2000</f>
        <v>2018</v>
      </c>
      <c r="W8345" t="str">
        <f>INDEX(_xlfn.TEXTSPLIT(K8345,"-"),1,2)</f>
        <v>Apr</v>
      </c>
      <c r="X8345" t="str">
        <f>INDEX(_xlfn.TEXTSPLIT(K8345,"-"),1,1)</f>
        <v>28</v>
      </c>
      <c r="Y8345">
        <f>INDEX(months!B:B,MATCH(Sheet1!W8345,months!A:A,0))</f>
        <v>4</v>
      </c>
      <c r="Z8345">
        <f t="shared" si="916"/>
        <v>43218</v>
      </c>
    </row>
    <row r="8346" spans="1:26" x14ac:dyDescent="0.2">
      <c r="A8346" t="s">
        <v>11475</v>
      </c>
      <c r="B8346" t="s">
        <v>556</v>
      </c>
      <c r="D8346">
        <v>0</v>
      </c>
      <c r="E8346" t="s">
        <v>1087</v>
      </c>
      <c r="F8346" t="s">
        <v>1005</v>
      </c>
      <c r="G8346" t="s">
        <v>23</v>
      </c>
      <c r="H8346" t="s">
        <v>24</v>
      </c>
      <c r="I8346" t="s">
        <v>25</v>
      </c>
      <c r="J8346" t="s">
        <v>557</v>
      </c>
      <c r="K8346" t="s">
        <v>1449</v>
      </c>
      <c r="L8346" t="s">
        <v>28</v>
      </c>
      <c r="M8346" t="s">
        <v>81</v>
      </c>
      <c r="N8346">
        <f t="shared" si="910"/>
        <v>0</v>
      </c>
      <c r="O8346" t="str">
        <f t="shared" si="911"/>
        <v>No</v>
      </c>
      <c r="P8346">
        <f t="shared" si="912"/>
        <v>0</v>
      </c>
      <c r="Q8346">
        <f t="shared" si="913"/>
        <v>4813937689</v>
      </c>
      <c r="R8346">
        <f t="shared" si="914"/>
        <v>4.1933383153624479</v>
      </c>
      <c r="S8346" t="str">
        <f t="shared" si="915"/>
        <v>Acceptable</v>
      </c>
      <c r="T8346">
        <f>ROUNDUP(C8346,0)</f>
        <v>0</v>
      </c>
      <c r="U8346">
        <f>ROUNDDOWN(C8346,0)</f>
        <v>0</v>
      </c>
      <c r="V8346">
        <f>RIGHT(K8346,2)+2000</f>
        <v>2018</v>
      </c>
      <c r="W8346" t="str">
        <f>INDEX(_xlfn.TEXTSPLIT(K8346,"-"),1,2)</f>
        <v>Jun</v>
      </c>
      <c r="X8346" t="str">
        <f>INDEX(_xlfn.TEXTSPLIT(K8346,"-"),1,1)</f>
        <v>18</v>
      </c>
      <c r="Y8346">
        <f>INDEX(months!B:B,MATCH(Sheet1!W8346,months!A:A,0))</f>
        <v>6</v>
      </c>
      <c r="Z8346">
        <f t="shared" si="916"/>
        <v>43269</v>
      </c>
    </row>
    <row r="8347" spans="1:26" x14ac:dyDescent="0.2">
      <c r="A8347" t="s">
        <v>11476</v>
      </c>
      <c r="B8347" t="s">
        <v>4612</v>
      </c>
      <c r="D8347">
        <v>2</v>
      </c>
      <c r="E8347" t="s">
        <v>31</v>
      </c>
      <c r="F8347" t="s">
        <v>1278</v>
      </c>
      <c r="G8347" t="s">
        <v>23</v>
      </c>
      <c r="H8347" t="s">
        <v>24</v>
      </c>
      <c r="I8347" t="s">
        <v>25</v>
      </c>
      <c r="J8347" t="s">
        <v>4613</v>
      </c>
      <c r="K8347" t="s">
        <v>84</v>
      </c>
      <c r="L8347" t="s">
        <v>59</v>
      </c>
      <c r="M8347" t="s">
        <v>54</v>
      </c>
      <c r="N8347">
        <f t="shared" si="910"/>
        <v>0</v>
      </c>
      <c r="O8347" t="str">
        <f t="shared" si="911"/>
        <v>No</v>
      </c>
      <c r="P8347">
        <f t="shared" si="912"/>
        <v>0</v>
      </c>
      <c r="Q8347">
        <f t="shared" si="913"/>
        <v>4813937689</v>
      </c>
      <c r="R8347">
        <f t="shared" si="914"/>
        <v>4.1933383153624479</v>
      </c>
      <c r="S8347" t="str">
        <f t="shared" si="915"/>
        <v>Acceptable</v>
      </c>
      <c r="T8347">
        <f>ROUNDUP(C8347,0)</f>
        <v>0</v>
      </c>
      <c r="U8347">
        <f>ROUNDDOWN(C8347,0)</f>
        <v>0</v>
      </c>
      <c r="V8347">
        <f>RIGHT(K8347,2)+2000</f>
        <v>2018</v>
      </c>
      <c r="W8347" t="str">
        <f>INDEX(_xlfn.TEXTSPLIT(K8347,"-"),1,2)</f>
        <v>Jul</v>
      </c>
      <c r="X8347" t="str">
        <f>INDEX(_xlfn.TEXTSPLIT(K8347,"-"),1,1)</f>
        <v>31</v>
      </c>
      <c r="Y8347">
        <f>INDEX(months!B:B,MATCH(Sheet1!W8347,months!A:A,0))</f>
        <v>7</v>
      </c>
      <c r="Z8347">
        <f t="shared" si="916"/>
        <v>43312</v>
      </c>
    </row>
    <row r="8348" spans="1:26" x14ac:dyDescent="0.2">
      <c r="A8348" t="s">
        <v>11477</v>
      </c>
      <c r="B8348" t="s">
        <v>4950</v>
      </c>
      <c r="D8348">
        <v>1</v>
      </c>
      <c r="E8348" t="s">
        <v>190</v>
      </c>
      <c r="F8348" t="s">
        <v>1230</v>
      </c>
      <c r="G8348" t="s">
        <v>649</v>
      </c>
      <c r="H8348" t="s">
        <v>1011</v>
      </c>
      <c r="I8348" t="s">
        <v>25</v>
      </c>
      <c r="J8348" t="s">
        <v>4951</v>
      </c>
      <c r="K8348" t="s">
        <v>503</v>
      </c>
      <c r="L8348" t="s">
        <v>148</v>
      </c>
      <c r="M8348" t="s">
        <v>29</v>
      </c>
      <c r="N8348">
        <f t="shared" si="910"/>
        <v>0</v>
      </c>
      <c r="O8348" t="str">
        <f t="shared" si="911"/>
        <v>No</v>
      </c>
      <c r="P8348">
        <f t="shared" si="912"/>
        <v>0</v>
      </c>
      <c r="Q8348">
        <f t="shared" si="913"/>
        <v>4813937689</v>
      </c>
      <c r="R8348">
        <f t="shared" si="914"/>
        <v>4.1933383153624479</v>
      </c>
      <c r="S8348" t="str">
        <f t="shared" si="915"/>
        <v>Acceptable</v>
      </c>
      <c r="T8348">
        <f>ROUNDUP(C8348,0)</f>
        <v>0</v>
      </c>
      <c r="U8348">
        <f>ROUNDDOWN(C8348,0)</f>
        <v>0</v>
      </c>
      <c r="V8348">
        <f>RIGHT(K8348,2)+2000</f>
        <v>2018</v>
      </c>
      <c r="W8348" t="str">
        <f>INDEX(_xlfn.TEXTSPLIT(K8348,"-"),1,2)</f>
        <v>Jun</v>
      </c>
      <c r="X8348" t="str">
        <f>INDEX(_xlfn.TEXTSPLIT(K8348,"-"),1,1)</f>
        <v>29</v>
      </c>
      <c r="Y8348">
        <f>INDEX(months!B:B,MATCH(Sheet1!W8348,months!A:A,0))</f>
        <v>6</v>
      </c>
      <c r="Z8348">
        <f t="shared" si="916"/>
        <v>43280</v>
      </c>
    </row>
    <row r="8349" spans="1:26" x14ac:dyDescent="0.2">
      <c r="A8349" t="s">
        <v>3875</v>
      </c>
      <c r="B8349" t="s">
        <v>3827</v>
      </c>
      <c r="C8349">
        <v>4</v>
      </c>
      <c r="D8349">
        <v>479939</v>
      </c>
      <c r="E8349" t="s">
        <v>186</v>
      </c>
      <c r="F8349" t="s">
        <v>89</v>
      </c>
      <c r="G8349" t="s">
        <v>23</v>
      </c>
      <c r="H8349" t="s">
        <v>24</v>
      </c>
      <c r="I8349" t="s">
        <v>418</v>
      </c>
      <c r="J8349" t="s">
        <v>3828</v>
      </c>
      <c r="K8349" t="s">
        <v>585</v>
      </c>
      <c r="L8349" t="s">
        <v>3876</v>
      </c>
      <c r="M8349" t="s">
        <v>54</v>
      </c>
      <c r="N8349">
        <f t="shared" si="910"/>
        <v>0</v>
      </c>
      <c r="O8349" t="str">
        <f t="shared" si="911"/>
        <v>No</v>
      </c>
      <c r="P8349">
        <f t="shared" si="912"/>
        <v>0</v>
      </c>
      <c r="Q8349">
        <f t="shared" si="913"/>
        <v>4813937689</v>
      </c>
      <c r="R8349">
        <f t="shared" si="914"/>
        <v>4.1933383153624479</v>
      </c>
      <c r="S8349" t="str">
        <f t="shared" si="915"/>
        <v>Acceptable</v>
      </c>
      <c r="T8349">
        <f>ROUNDUP(C8349,0)</f>
        <v>4</v>
      </c>
      <c r="U8349">
        <f>ROUNDDOWN(C8349,0)</f>
        <v>4</v>
      </c>
      <c r="V8349">
        <f>RIGHT(K8349,2)+2000</f>
        <v>2018</v>
      </c>
      <c r="W8349" t="str">
        <f>INDEX(_xlfn.TEXTSPLIT(K8349,"-"),1,2)</f>
        <v>Jul</v>
      </c>
      <c r="X8349" t="str">
        <f>INDEX(_xlfn.TEXTSPLIT(K8349,"-"),1,1)</f>
        <v>9</v>
      </c>
      <c r="Y8349">
        <f>INDEX(months!B:B,MATCH(Sheet1!W8349,months!A:A,0))</f>
        <v>7</v>
      </c>
      <c r="Z8349">
        <f t="shared" si="916"/>
        <v>43290</v>
      </c>
    </row>
    <row r="8350" spans="1:26" x14ac:dyDescent="0.2">
      <c r="A8350" t="s">
        <v>11478</v>
      </c>
      <c r="B8350" t="s">
        <v>4950</v>
      </c>
      <c r="D8350">
        <v>0</v>
      </c>
      <c r="E8350" t="s">
        <v>155</v>
      </c>
      <c r="F8350" t="s">
        <v>1230</v>
      </c>
      <c r="G8350" t="s">
        <v>649</v>
      </c>
      <c r="H8350" t="s">
        <v>1011</v>
      </c>
      <c r="I8350" t="s">
        <v>25</v>
      </c>
      <c r="J8350" t="s">
        <v>4951</v>
      </c>
      <c r="K8350" t="s">
        <v>2602</v>
      </c>
      <c r="L8350" t="s">
        <v>220</v>
      </c>
      <c r="M8350" t="s">
        <v>86</v>
      </c>
      <c r="N8350">
        <f t="shared" si="910"/>
        <v>0</v>
      </c>
      <c r="O8350" t="str">
        <f t="shared" si="911"/>
        <v>No</v>
      </c>
      <c r="P8350">
        <f t="shared" si="912"/>
        <v>0</v>
      </c>
      <c r="Q8350">
        <f t="shared" si="913"/>
        <v>4813937689</v>
      </c>
      <c r="R8350">
        <f t="shared" si="914"/>
        <v>4.1933383153624479</v>
      </c>
      <c r="S8350" t="str">
        <f t="shared" si="915"/>
        <v>Acceptable</v>
      </c>
      <c r="T8350">
        <f>ROUNDUP(C8350,0)</f>
        <v>0</v>
      </c>
      <c r="U8350">
        <f>ROUNDDOWN(C8350,0)</f>
        <v>0</v>
      </c>
      <c r="V8350">
        <f>RIGHT(K8350,2)+2000</f>
        <v>2018</v>
      </c>
      <c r="W8350" t="str">
        <f>INDEX(_xlfn.TEXTSPLIT(K8350,"-"),1,2)</f>
        <v>May</v>
      </c>
      <c r="X8350" t="str">
        <f>INDEX(_xlfn.TEXTSPLIT(K8350,"-"),1,1)</f>
        <v>7</v>
      </c>
      <c r="Y8350">
        <f>INDEX(months!B:B,MATCH(Sheet1!W8350,months!A:A,0))</f>
        <v>5</v>
      </c>
      <c r="Z8350">
        <f t="shared" si="916"/>
        <v>43227</v>
      </c>
    </row>
    <row r="8351" spans="1:26" x14ac:dyDescent="0.2">
      <c r="A8351" t="s">
        <v>11479</v>
      </c>
      <c r="B8351" t="s">
        <v>4612</v>
      </c>
      <c r="D8351">
        <v>0</v>
      </c>
      <c r="E8351" t="s">
        <v>289</v>
      </c>
      <c r="F8351" t="s">
        <v>1230</v>
      </c>
      <c r="G8351" t="s">
        <v>23</v>
      </c>
      <c r="H8351" t="s">
        <v>24</v>
      </c>
      <c r="I8351" t="s">
        <v>25</v>
      </c>
      <c r="J8351" t="s">
        <v>4613</v>
      </c>
      <c r="K8351" t="s">
        <v>306</v>
      </c>
      <c r="L8351" t="s">
        <v>1200</v>
      </c>
      <c r="M8351" t="s">
        <v>86</v>
      </c>
      <c r="N8351">
        <f t="shared" si="910"/>
        <v>0</v>
      </c>
      <c r="O8351" t="str">
        <f t="shared" si="911"/>
        <v>No</v>
      </c>
      <c r="P8351">
        <f t="shared" si="912"/>
        <v>0</v>
      </c>
      <c r="Q8351">
        <f t="shared" si="913"/>
        <v>4813937689</v>
      </c>
      <c r="R8351">
        <f t="shared" si="914"/>
        <v>4.1933383153624479</v>
      </c>
      <c r="S8351" t="str">
        <f t="shared" si="915"/>
        <v>Acceptable</v>
      </c>
      <c r="T8351">
        <f>ROUNDUP(C8351,0)</f>
        <v>0</v>
      </c>
      <c r="U8351">
        <f>ROUNDDOWN(C8351,0)</f>
        <v>0</v>
      </c>
      <c r="V8351">
        <f>RIGHT(K8351,2)+2000</f>
        <v>2018</v>
      </c>
      <c r="W8351" t="str">
        <f>INDEX(_xlfn.TEXTSPLIT(K8351,"-"),1,2)</f>
        <v>Jul</v>
      </c>
      <c r="X8351" t="str">
        <f>INDEX(_xlfn.TEXTSPLIT(K8351,"-"),1,1)</f>
        <v>23</v>
      </c>
      <c r="Y8351">
        <f>INDEX(months!B:B,MATCH(Sheet1!W8351,months!A:A,0))</f>
        <v>7</v>
      </c>
      <c r="Z8351">
        <f t="shared" si="916"/>
        <v>43304</v>
      </c>
    </row>
    <row r="8352" spans="1:26" x14ac:dyDescent="0.2">
      <c r="A8352" t="s">
        <v>11480</v>
      </c>
      <c r="B8352" t="s">
        <v>4612</v>
      </c>
      <c r="C8352">
        <v>4.5</v>
      </c>
      <c r="D8352">
        <v>2</v>
      </c>
      <c r="E8352" t="s">
        <v>756</v>
      </c>
      <c r="F8352" t="s">
        <v>1010</v>
      </c>
      <c r="G8352" t="s">
        <v>649</v>
      </c>
      <c r="H8352" t="s">
        <v>923</v>
      </c>
      <c r="I8352" t="s">
        <v>25</v>
      </c>
      <c r="J8352" t="s">
        <v>4613</v>
      </c>
      <c r="K8352" t="s">
        <v>160</v>
      </c>
      <c r="L8352" t="s">
        <v>317</v>
      </c>
      <c r="M8352" t="s">
        <v>29</v>
      </c>
      <c r="N8352">
        <f t="shared" si="910"/>
        <v>0</v>
      </c>
      <c r="O8352" t="str">
        <f t="shared" si="911"/>
        <v>No</v>
      </c>
      <c r="P8352">
        <f t="shared" si="912"/>
        <v>0</v>
      </c>
      <c r="Q8352">
        <f t="shared" si="913"/>
        <v>4813937689</v>
      </c>
      <c r="R8352">
        <f t="shared" si="914"/>
        <v>4.1933383153624479</v>
      </c>
      <c r="S8352" t="str">
        <f t="shared" si="915"/>
        <v>Acceptable</v>
      </c>
      <c r="T8352">
        <f>ROUNDUP(C8352,0)</f>
        <v>5</v>
      </c>
      <c r="U8352">
        <f>ROUNDDOWN(C8352,0)</f>
        <v>4</v>
      </c>
      <c r="V8352">
        <f>RIGHT(K8352,2)+2000</f>
        <v>2018</v>
      </c>
      <c r="W8352" t="str">
        <f>INDEX(_xlfn.TEXTSPLIT(K8352,"-"),1,2)</f>
        <v>Jul</v>
      </c>
      <c r="X8352" t="str">
        <f>INDEX(_xlfn.TEXTSPLIT(K8352,"-"),1,1)</f>
        <v>19</v>
      </c>
      <c r="Y8352">
        <f>INDEX(months!B:B,MATCH(Sheet1!W8352,months!A:A,0))</f>
        <v>7</v>
      </c>
      <c r="Z8352">
        <f t="shared" si="916"/>
        <v>43300</v>
      </c>
    </row>
    <row r="8353" spans="1:26" x14ac:dyDescent="0.2">
      <c r="A8353" t="s">
        <v>11481</v>
      </c>
      <c r="B8353" t="s">
        <v>5319</v>
      </c>
      <c r="D8353">
        <v>2</v>
      </c>
      <c r="E8353" t="s">
        <v>242</v>
      </c>
      <c r="F8353" t="s">
        <v>1010</v>
      </c>
      <c r="G8353" t="s">
        <v>23</v>
      </c>
      <c r="H8353" t="s">
        <v>24</v>
      </c>
      <c r="I8353" t="s">
        <v>25</v>
      </c>
      <c r="J8353" t="s">
        <v>5320</v>
      </c>
      <c r="K8353" t="s">
        <v>11360</v>
      </c>
      <c r="L8353" t="s">
        <v>53</v>
      </c>
      <c r="M8353" t="s">
        <v>29</v>
      </c>
      <c r="N8353">
        <f t="shared" si="910"/>
        <v>0</v>
      </c>
      <c r="O8353" t="str">
        <f t="shared" si="911"/>
        <v>No</v>
      </c>
      <c r="P8353">
        <f t="shared" si="912"/>
        <v>0</v>
      </c>
      <c r="Q8353">
        <f t="shared" si="913"/>
        <v>4813937689</v>
      </c>
      <c r="R8353">
        <f t="shared" si="914"/>
        <v>4.1933383153624479</v>
      </c>
      <c r="S8353" t="str">
        <f t="shared" si="915"/>
        <v>Acceptable</v>
      </c>
      <c r="T8353">
        <f>ROUNDUP(C8353,0)</f>
        <v>0</v>
      </c>
      <c r="U8353">
        <f>ROUNDDOWN(C8353,0)</f>
        <v>0</v>
      </c>
      <c r="V8353">
        <f>RIGHT(K8353,2)+2000</f>
        <v>2016</v>
      </c>
      <c r="W8353" t="str">
        <f>INDEX(_xlfn.TEXTSPLIT(K8353,"-"),1,2)</f>
        <v>May</v>
      </c>
      <c r="X8353" t="str">
        <f>INDEX(_xlfn.TEXTSPLIT(K8353,"-"),1,1)</f>
        <v>9</v>
      </c>
      <c r="Y8353">
        <f>INDEX(months!B:B,MATCH(Sheet1!W8353,months!A:A,0))</f>
        <v>5</v>
      </c>
      <c r="Z8353">
        <f t="shared" si="916"/>
        <v>42499</v>
      </c>
    </row>
    <row r="8354" spans="1:26" x14ac:dyDescent="0.2">
      <c r="A8354" t="s">
        <v>11482</v>
      </c>
      <c r="B8354" t="s">
        <v>4612</v>
      </c>
      <c r="C8354">
        <v>4.0999999999999996</v>
      </c>
      <c r="D8354">
        <v>1648</v>
      </c>
      <c r="E8354" t="s">
        <v>1292</v>
      </c>
      <c r="F8354" t="s">
        <v>32</v>
      </c>
      <c r="G8354" t="s">
        <v>23</v>
      </c>
      <c r="H8354" t="s">
        <v>24</v>
      </c>
      <c r="I8354" t="s">
        <v>25</v>
      </c>
      <c r="J8354" t="s">
        <v>4613</v>
      </c>
      <c r="K8354" t="s">
        <v>84</v>
      </c>
      <c r="L8354" t="s">
        <v>11483</v>
      </c>
      <c r="M8354" t="s">
        <v>81</v>
      </c>
      <c r="N8354">
        <f t="shared" si="910"/>
        <v>0</v>
      </c>
      <c r="O8354" t="str">
        <f t="shared" si="911"/>
        <v>No</v>
      </c>
      <c r="P8354">
        <f t="shared" si="912"/>
        <v>0</v>
      </c>
      <c r="Q8354">
        <f t="shared" si="913"/>
        <v>4813937689</v>
      </c>
      <c r="R8354">
        <f t="shared" si="914"/>
        <v>4.1933383153624479</v>
      </c>
      <c r="S8354" t="str">
        <f t="shared" si="915"/>
        <v>Acceptable</v>
      </c>
      <c r="T8354">
        <f>ROUNDUP(C8354,0)</f>
        <v>5</v>
      </c>
      <c r="U8354">
        <f>ROUNDDOWN(C8354,0)</f>
        <v>4</v>
      </c>
      <c r="V8354">
        <f>RIGHT(K8354,2)+2000</f>
        <v>2018</v>
      </c>
      <c r="W8354" t="str">
        <f>INDEX(_xlfn.TEXTSPLIT(K8354,"-"),1,2)</f>
        <v>Jul</v>
      </c>
      <c r="X8354" t="str">
        <f>INDEX(_xlfn.TEXTSPLIT(K8354,"-"),1,1)</f>
        <v>31</v>
      </c>
      <c r="Y8354">
        <f>INDEX(months!B:B,MATCH(Sheet1!W8354,months!A:A,0))</f>
        <v>7</v>
      </c>
      <c r="Z8354">
        <f t="shared" si="916"/>
        <v>43312</v>
      </c>
    </row>
    <row r="8355" spans="1:26" x14ac:dyDescent="0.2">
      <c r="A8355" t="s">
        <v>11484</v>
      </c>
      <c r="B8355" t="s">
        <v>447</v>
      </c>
      <c r="C8355">
        <v>4.3</v>
      </c>
      <c r="D8355">
        <v>18</v>
      </c>
      <c r="E8355" t="s">
        <v>242</v>
      </c>
      <c r="F8355" t="s">
        <v>775</v>
      </c>
      <c r="G8355" t="s">
        <v>23</v>
      </c>
      <c r="H8355" t="s">
        <v>24</v>
      </c>
      <c r="I8355" t="s">
        <v>25</v>
      </c>
      <c r="J8355" t="s">
        <v>449</v>
      </c>
      <c r="K8355" t="s">
        <v>8449</v>
      </c>
      <c r="L8355" t="s">
        <v>59</v>
      </c>
      <c r="M8355" t="s">
        <v>86</v>
      </c>
      <c r="N8355">
        <f t="shared" si="910"/>
        <v>0</v>
      </c>
      <c r="O8355" t="str">
        <f t="shared" si="911"/>
        <v>No</v>
      </c>
      <c r="P8355">
        <f t="shared" si="912"/>
        <v>0</v>
      </c>
      <c r="Q8355">
        <f t="shared" si="913"/>
        <v>4813937689</v>
      </c>
      <c r="R8355">
        <f t="shared" si="914"/>
        <v>4.1933383153624479</v>
      </c>
      <c r="S8355" t="str">
        <f t="shared" si="915"/>
        <v>Acceptable</v>
      </c>
      <c r="T8355">
        <f>ROUNDUP(C8355,0)</f>
        <v>5</v>
      </c>
      <c r="U8355">
        <f>ROUNDDOWN(C8355,0)</f>
        <v>4</v>
      </c>
      <c r="V8355">
        <f>RIGHT(K8355,2)+2000</f>
        <v>2017</v>
      </c>
      <c r="W8355" t="str">
        <f>INDEX(_xlfn.TEXTSPLIT(K8355,"-"),1,2)</f>
        <v>Jul</v>
      </c>
      <c r="X8355" t="str">
        <f>INDEX(_xlfn.TEXTSPLIT(K8355,"-"),1,1)</f>
        <v>22</v>
      </c>
      <c r="Y8355">
        <f>INDEX(months!B:B,MATCH(Sheet1!W8355,months!A:A,0))</f>
        <v>7</v>
      </c>
      <c r="Z8355">
        <f t="shared" si="916"/>
        <v>42938</v>
      </c>
    </row>
    <row r="8356" spans="1:26" x14ac:dyDescent="0.2">
      <c r="A8356" t="s">
        <v>11485</v>
      </c>
      <c r="B8356" t="s">
        <v>556</v>
      </c>
      <c r="D8356">
        <v>0</v>
      </c>
      <c r="E8356" t="s">
        <v>289</v>
      </c>
      <c r="F8356" t="s">
        <v>1278</v>
      </c>
      <c r="G8356" t="s">
        <v>23</v>
      </c>
      <c r="H8356" t="s">
        <v>24</v>
      </c>
      <c r="I8356" t="s">
        <v>25</v>
      </c>
      <c r="J8356" t="s">
        <v>557</v>
      </c>
      <c r="K8356" t="s">
        <v>1613</v>
      </c>
      <c r="L8356" t="s">
        <v>53</v>
      </c>
      <c r="M8356" t="s">
        <v>29</v>
      </c>
      <c r="N8356">
        <f t="shared" si="910"/>
        <v>0</v>
      </c>
      <c r="O8356" t="str">
        <f t="shared" si="911"/>
        <v>No</v>
      </c>
      <c r="P8356">
        <f t="shared" si="912"/>
        <v>0</v>
      </c>
      <c r="Q8356">
        <f t="shared" si="913"/>
        <v>4813937689</v>
      </c>
      <c r="R8356">
        <f t="shared" si="914"/>
        <v>4.1933383153624479</v>
      </c>
      <c r="S8356" t="str">
        <f t="shared" si="915"/>
        <v>Acceptable</v>
      </c>
      <c r="T8356">
        <f>ROUNDUP(C8356,0)</f>
        <v>0</v>
      </c>
      <c r="U8356">
        <f>ROUNDDOWN(C8356,0)</f>
        <v>0</v>
      </c>
      <c r="V8356">
        <f>RIGHT(K8356,2)+2000</f>
        <v>2018</v>
      </c>
      <c r="W8356" t="str">
        <f>INDEX(_xlfn.TEXTSPLIT(K8356,"-"),1,2)</f>
        <v>Jun</v>
      </c>
      <c r="X8356" t="str">
        <f>INDEX(_xlfn.TEXTSPLIT(K8356,"-"),1,1)</f>
        <v>11</v>
      </c>
      <c r="Y8356">
        <f>INDEX(months!B:B,MATCH(Sheet1!W8356,months!A:A,0))</f>
        <v>6</v>
      </c>
      <c r="Z8356">
        <f t="shared" si="916"/>
        <v>43262</v>
      </c>
    </row>
    <row r="8357" spans="1:26" x14ac:dyDescent="0.2">
      <c r="A8357" t="s">
        <v>11486</v>
      </c>
      <c r="B8357" t="s">
        <v>2518</v>
      </c>
      <c r="D8357">
        <v>0</v>
      </c>
      <c r="E8357" t="s">
        <v>756</v>
      </c>
      <c r="F8357" t="s">
        <v>1262</v>
      </c>
      <c r="G8357" t="s">
        <v>23</v>
      </c>
      <c r="H8357" t="s">
        <v>24</v>
      </c>
      <c r="I8357" t="s">
        <v>25</v>
      </c>
      <c r="J8357" t="s">
        <v>2519</v>
      </c>
      <c r="K8357" t="s">
        <v>173</v>
      </c>
      <c r="L8357" t="s">
        <v>59</v>
      </c>
      <c r="M8357" t="s">
        <v>86</v>
      </c>
      <c r="N8357">
        <f t="shared" si="910"/>
        <v>0</v>
      </c>
      <c r="O8357" t="str">
        <f t="shared" si="911"/>
        <v>No</v>
      </c>
      <c r="P8357">
        <f t="shared" si="912"/>
        <v>0</v>
      </c>
      <c r="Q8357">
        <f t="shared" si="913"/>
        <v>4813937689</v>
      </c>
      <c r="R8357">
        <f t="shared" si="914"/>
        <v>4.1933383153624479</v>
      </c>
      <c r="S8357" t="str">
        <f t="shared" si="915"/>
        <v>Acceptable</v>
      </c>
      <c r="T8357">
        <f>ROUNDUP(C8357,0)</f>
        <v>0</v>
      </c>
      <c r="U8357">
        <f>ROUNDDOWN(C8357,0)</f>
        <v>0</v>
      </c>
      <c r="V8357">
        <f>RIGHT(K8357,2)+2000</f>
        <v>2018</v>
      </c>
      <c r="W8357" t="str">
        <f>INDEX(_xlfn.TEXTSPLIT(K8357,"-"),1,2)</f>
        <v>Aug</v>
      </c>
      <c r="X8357" t="str">
        <f>INDEX(_xlfn.TEXTSPLIT(K8357,"-"),1,1)</f>
        <v>2</v>
      </c>
      <c r="Y8357">
        <f>INDEX(months!B:B,MATCH(Sheet1!W8357,months!A:A,0))</f>
        <v>8</v>
      </c>
      <c r="Z8357">
        <f t="shared" si="916"/>
        <v>43314</v>
      </c>
    </row>
    <row r="8358" spans="1:26" x14ac:dyDescent="0.2">
      <c r="A8358" t="s">
        <v>11487</v>
      </c>
      <c r="B8358" t="s">
        <v>1708</v>
      </c>
      <c r="D8358">
        <v>0</v>
      </c>
      <c r="E8358" t="s">
        <v>336</v>
      </c>
      <c r="F8358" t="s">
        <v>1230</v>
      </c>
      <c r="G8358" t="s">
        <v>23</v>
      </c>
      <c r="H8358" t="s">
        <v>24</v>
      </c>
      <c r="I8358" t="s">
        <v>25</v>
      </c>
      <c r="J8358" t="s">
        <v>1709</v>
      </c>
      <c r="K8358" t="s">
        <v>3924</v>
      </c>
      <c r="L8358" t="s">
        <v>236</v>
      </c>
      <c r="M8358" t="s">
        <v>81</v>
      </c>
      <c r="N8358">
        <f t="shared" si="910"/>
        <v>0</v>
      </c>
      <c r="O8358" t="str">
        <f t="shared" si="911"/>
        <v>No</v>
      </c>
      <c r="P8358">
        <f t="shared" si="912"/>
        <v>0</v>
      </c>
      <c r="Q8358">
        <f t="shared" si="913"/>
        <v>4813937689</v>
      </c>
      <c r="R8358">
        <f t="shared" si="914"/>
        <v>4.1933383153624479</v>
      </c>
      <c r="S8358" t="str">
        <f t="shared" si="915"/>
        <v>Acceptable</v>
      </c>
      <c r="T8358">
        <f>ROUNDUP(C8358,0)</f>
        <v>0</v>
      </c>
      <c r="U8358">
        <f>ROUNDDOWN(C8358,0)</f>
        <v>0</v>
      </c>
      <c r="V8358">
        <f>RIGHT(K8358,2)+2000</f>
        <v>2017</v>
      </c>
      <c r="W8358" t="str">
        <f>INDEX(_xlfn.TEXTSPLIT(K8358,"-"),1,2)</f>
        <v>Dec</v>
      </c>
      <c r="X8358" t="str">
        <f>INDEX(_xlfn.TEXTSPLIT(K8358,"-"),1,1)</f>
        <v>1</v>
      </c>
      <c r="Y8358">
        <f>INDEX(months!B:B,MATCH(Sheet1!W8358,months!A:A,0))</f>
        <v>12</v>
      </c>
      <c r="Z8358">
        <f t="shared" si="916"/>
        <v>43070</v>
      </c>
    </row>
    <row r="8359" spans="1:26" x14ac:dyDescent="0.2">
      <c r="A8359" t="s">
        <v>11488</v>
      </c>
      <c r="B8359" t="s">
        <v>5446</v>
      </c>
      <c r="C8359">
        <v>4.5</v>
      </c>
      <c r="D8359">
        <v>65448</v>
      </c>
      <c r="E8359" t="s">
        <v>46</v>
      </c>
      <c r="F8359" t="s">
        <v>38</v>
      </c>
      <c r="G8359" t="s">
        <v>23</v>
      </c>
      <c r="H8359" t="s">
        <v>24</v>
      </c>
      <c r="I8359" t="s">
        <v>25</v>
      </c>
      <c r="J8359" t="s">
        <v>5447</v>
      </c>
      <c r="K8359" t="s">
        <v>173</v>
      </c>
      <c r="L8359" t="s">
        <v>46</v>
      </c>
      <c r="M8359" t="s">
        <v>46</v>
      </c>
      <c r="N8359">
        <f t="shared" si="910"/>
        <v>0</v>
      </c>
      <c r="O8359" t="str">
        <f t="shared" si="911"/>
        <v>No</v>
      </c>
      <c r="P8359">
        <f t="shared" si="912"/>
        <v>0</v>
      </c>
      <c r="Q8359">
        <f t="shared" si="913"/>
        <v>4813937689</v>
      </c>
      <c r="R8359">
        <f t="shared" si="914"/>
        <v>4.1933383153624479</v>
      </c>
      <c r="S8359" t="str">
        <f t="shared" si="915"/>
        <v>Acceptable</v>
      </c>
      <c r="T8359">
        <f>ROUNDUP(C8359,0)</f>
        <v>5</v>
      </c>
      <c r="U8359">
        <f>ROUNDDOWN(C8359,0)</f>
        <v>4</v>
      </c>
      <c r="V8359">
        <f>RIGHT(K8359,2)+2000</f>
        <v>2018</v>
      </c>
      <c r="W8359" t="str">
        <f>INDEX(_xlfn.TEXTSPLIT(K8359,"-"),1,2)</f>
        <v>Aug</v>
      </c>
      <c r="X8359" t="str">
        <f>INDEX(_xlfn.TEXTSPLIT(K8359,"-"),1,1)</f>
        <v>2</v>
      </c>
      <c r="Y8359">
        <f>INDEX(months!B:B,MATCH(Sheet1!W8359,months!A:A,0))</f>
        <v>8</v>
      </c>
      <c r="Z8359">
        <f t="shared" si="916"/>
        <v>43314</v>
      </c>
    </row>
    <row r="8360" spans="1:26" x14ac:dyDescent="0.2">
      <c r="A8360" t="s">
        <v>11489</v>
      </c>
      <c r="B8360" t="s">
        <v>787</v>
      </c>
      <c r="D8360">
        <v>12</v>
      </c>
      <c r="E8360" t="s">
        <v>983</v>
      </c>
      <c r="F8360" t="s">
        <v>1199</v>
      </c>
      <c r="G8360" t="s">
        <v>23</v>
      </c>
      <c r="H8360" t="s">
        <v>24</v>
      </c>
      <c r="I8360" t="s">
        <v>25</v>
      </c>
      <c r="J8360" t="s">
        <v>788</v>
      </c>
      <c r="K8360" t="s">
        <v>2218</v>
      </c>
      <c r="L8360" t="s">
        <v>105</v>
      </c>
      <c r="M8360" t="s">
        <v>60</v>
      </c>
      <c r="N8360">
        <f t="shared" si="910"/>
        <v>0</v>
      </c>
      <c r="O8360" t="str">
        <f t="shared" si="911"/>
        <v>No</v>
      </c>
      <c r="P8360">
        <f t="shared" si="912"/>
        <v>0</v>
      </c>
      <c r="Q8360">
        <f t="shared" si="913"/>
        <v>4813937689</v>
      </c>
      <c r="R8360">
        <f t="shared" si="914"/>
        <v>4.1933383153624479</v>
      </c>
      <c r="S8360" t="str">
        <f t="shared" si="915"/>
        <v>Acceptable</v>
      </c>
      <c r="T8360">
        <f>ROUNDUP(C8360,0)</f>
        <v>0</v>
      </c>
      <c r="U8360">
        <f>ROUNDDOWN(C8360,0)</f>
        <v>0</v>
      </c>
      <c r="V8360">
        <f>RIGHT(K8360,2)+2000</f>
        <v>2016</v>
      </c>
      <c r="W8360" t="str">
        <f>INDEX(_xlfn.TEXTSPLIT(K8360,"-"),1,2)</f>
        <v>Jul</v>
      </c>
      <c r="X8360" t="str">
        <f>INDEX(_xlfn.TEXTSPLIT(K8360,"-"),1,1)</f>
        <v>28</v>
      </c>
      <c r="Y8360">
        <f>INDEX(months!B:B,MATCH(Sheet1!W8360,months!A:A,0))</f>
        <v>7</v>
      </c>
      <c r="Z8360">
        <f t="shared" si="916"/>
        <v>42579</v>
      </c>
    </row>
    <row r="8361" spans="1:26" x14ac:dyDescent="0.2">
      <c r="A8361" t="s">
        <v>11490</v>
      </c>
      <c r="B8361" t="s">
        <v>4950</v>
      </c>
      <c r="D8361">
        <v>6</v>
      </c>
      <c r="E8361" t="s">
        <v>49</v>
      </c>
      <c r="F8361" t="s">
        <v>1010</v>
      </c>
      <c r="G8361" t="s">
        <v>649</v>
      </c>
      <c r="H8361" t="s">
        <v>3310</v>
      </c>
      <c r="I8361" t="s">
        <v>25</v>
      </c>
      <c r="J8361" t="s">
        <v>4951</v>
      </c>
      <c r="K8361" t="s">
        <v>628</v>
      </c>
      <c r="L8361" t="s">
        <v>420</v>
      </c>
      <c r="M8361" t="s">
        <v>81</v>
      </c>
      <c r="N8361">
        <f t="shared" si="910"/>
        <v>0</v>
      </c>
      <c r="O8361" t="str">
        <f t="shared" si="911"/>
        <v>No</v>
      </c>
      <c r="P8361">
        <f t="shared" si="912"/>
        <v>0</v>
      </c>
      <c r="Q8361">
        <f t="shared" si="913"/>
        <v>4813937689</v>
      </c>
      <c r="R8361">
        <f t="shared" si="914"/>
        <v>4.1933383153624479</v>
      </c>
      <c r="S8361" t="str">
        <f t="shared" si="915"/>
        <v>Acceptable</v>
      </c>
      <c r="T8361">
        <f>ROUNDUP(C8361,0)</f>
        <v>0</v>
      </c>
      <c r="U8361">
        <f>ROUNDDOWN(C8361,0)</f>
        <v>0</v>
      </c>
      <c r="V8361">
        <f>RIGHT(K8361,2)+2000</f>
        <v>2018</v>
      </c>
      <c r="W8361" t="str">
        <f>INDEX(_xlfn.TEXTSPLIT(K8361,"-"),1,2)</f>
        <v>Mar</v>
      </c>
      <c r="X8361" t="str">
        <f>INDEX(_xlfn.TEXTSPLIT(K8361,"-"),1,1)</f>
        <v>26</v>
      </c>
      <c r="Y8361">
        <f>INDEX(months!B:B,MATCH(Sheet1!W8361,months!A:A,0))</f>
        <v>3</v>
      </c>
      <c r="Z8361">
        <f t="shared" si="916"/>
        <v>43185</v>
      </c>
    </row>
    <row r="8362" spans="1:26" x14ac:dyDescent="0.2">
      <c r="A8362" t="s">
        <v>11491</v>
      </c>
      <c r="B8362" t="s">
        <v>3944</v>
      </c>
      <c r="C8362">
        <v>3.9</v>
      </c>
      <c r="D8362">
        <v>16678</v>
      </c>
      <c r="E8362" t="s">
        <v>46</v>
      </c>
      <c r="F8362" t="s">
        <v>38</v>
      </c>
      <c r="G8362" t="s">
        <v>23</v>
      </c>
      <c r="H8362" t="s">
        <v>24</v>
      </c>
      <c r="I8362" t="s">
        <v>25</v>
      </c>
      <c r="J8362" t="s">
        <v>3945</v>
      </c>
      <c r="K8362" t="s">
        <v>357</v>
      </c>
      <c r="L8362" t="s">
        <v>46</v>
      </c>
      <c r="M8362" t="s">
        <v>46</v>
      </c>
      <c r="N8362">
        <f t="shared" si="910"/>
        <v>0</v>
      </c>
      <c r="O8362" t="str">
        <f t="shared" si="911"/>
        <v>No</v>
      </c>
      <c r="P8362">
        <f t="shared" si="912"/>
        <v>0</v>
      </c>
      <c r="Q8362">
        <f t="shared" si="913"/>
        <v>4813937689</v>
      </c>
      <c r="R8362">
        <f t="shared" si="914"/>
        <v>4.1933383153624479</v>
      </c>
      <c r="S8362" t="str">
        <f t="shared" si="915"/>
        <v>Acceptable</v>
      </c>
      <c r="T8362">
        <f>ROUNDUP(C8362,0)</f>
        <v>4</v>
      </c>
      <c r="U8362">
        <f>ROUNDDOWN(C8362,0)</f>
        <v>3</v>
      </c>
      <c r="V8362">
        <f>RIGHT(K8362,2)+2000</f>
        <v>2018</v>
      </c>
      <c r="W8362" t="str">
        <f>INDEX(_xlfn.TEXTSPLIT(K8362,"-"),1,2)</f>
        <v>Jul</v>
      </c>
      <c r="X8362" t="str">
        <f>INDEX(_xlfn.TEXTSPLIT(K8362,"-"),1,1)</f>
        <v>25</v>
      </c>
      <c r="Y8362">
        <f>INDEX(months!B:B,MATCH(Sheet1!W8362,months!A:A,0))</f>
        <v>7</v>
      </c>
      <c r="Z8362">
        <f t="shared" si="916"/>
        <v>43306</v>
      </c>
    </row>
    <row r="8363" spans="1:26" x14ac:dyDescent="0.2">
      <c r="A8363" t="s">
        <v>11492</v>
      </c>
      <c r="B8363" t="s">
        <v>3944</v>
      </c>
      <c r="C8363">
        <v>3.7</v>
      </c>
      <c r="D8363">
        <v>668</v>
      </c>
      <c r="E8363" t="s">
        <v>316</v>
      </c>
      <c r="F8363" t="s">
        <v>50</v>
      </c>
      <c r="G8363" t="s">
        <v>23</v>
      </c>
      <c r="H8363" t="s">
        <v>24</v>
      </c>
      <c r="I8363" t="s">
        <v>25</v>
      </c>
      <c r="J8363" t="s">
        <v>3945</v>
      </c>
      <c r="K8363" t="s">
        <v>266</v>
      </c>
      <c r="L8363" t="s">
        <v>1219</v>
      </c>
      <c r="M8363" t="s">
        <v>86</v>
      </c>
      <c r="N8363">
        <f t="shared" si="910"/>
        <v>0</v>
      </c>
      <c r="O8363" t="str">
        <f t="shared" si="911"/>
        <v>No</v>
      </c>
      <c r="P8363">
        <f t="shared" si="912"/>
        <v>0</v>
      </c>
      <c r="Q8363">
        <f t="shared" si="913"/>
        <v>4813937689</v>
      </c>
      <c r="R8363">
        <f t="shared" si="914"/>
        <v>4.1933383153624479</v>
      </c>
      <c r="S8363" t="str">
        <f t="shared" si="915"/>
        <v>Acceptable</v>
      </c>
      <c r="T8363">
        <f>ROUNDUP(C8363,0)</f>
        <v>4</v>
      </c>
      <c r="U8363">
        <f>ROUNDDOWN(C8363,0)</f>
        <v>3</v>
      </c>
      <c r="V8363">
        <f>RIGHT(K8363,2)+2000</f>
        <v>2018</v>
      </c>
      <c r="W8363" t="str">
        <f>INDEX(_xlfn.TEXTSPLIT(K8363,"-"),1,2)</f>
        <v>Jul</v>
      </c>
      <c r="X8363" t="str">
        <f>INDEX(_xlfn.TEXTSPLIT(K8363,"-"),1,1)</f>
        <v>16</v>
      </c>
      <c r="Y8363">
        <f>INDEX(months!B:B,MATCH(Sheet1!W8363,months!A:A,0))</f>
        <v>7</v>
      </c>
      <c r="Z8363">
        <f t="shared" si="916"/>
        <v>43297</v>
      </c>
    </row>
    <row r="8364" spans="1:26" x14ac:dyDescent="0.2">
      <c r="A8364" t="s">
        <v>11493</v>
      </c>
      <c r="B8364" t="s">
        <v>3944</v>
      </c>
      <c r="C8364">
        <v>4.2</v>
      </c>
      <c r="D8364">
        <v>470</v>
      </c>
      <c r="E8364" t="s">
        <v>3905</v>
      </c>
      <c r="F8364" t="s">
        <v>22</v>
      </c>
      <c r="G8364" t="s">
        <v>649</v>
      </c>
      <c r="H8364" t="s">
        <v>1011</v>
      </c>
      <c r="I8364" t="s">
        <v>25</v>
      </c>
      <c r="J8364" t="s">
        <v>3945</v>
      </c>
      <c r="K8364" t="s">
        <v>410</v>
      </c>
      <c r="L8364" t="s">
        <v>2746</v>
      </c>
      <c r="M8364" t="s">
        <v>81</v>
      </c>
      <c r="N8364">
        <f t="shared" si="910"/>
        <v>0</v>
      </c>
      <c r="O8364" t="str">
        <f t="shared" si="911"/>
        <v>No</v>
      </c>
      <c r="P8364">
        <f t="shared" si="912"/>
        <v>0</v>
      </c>
      <c r="Q8364">
        <f t="shared" si="913"/>
        <v>4813937689</v>
      </c>
      <c r="R8364">
        <f t="shared" si="914"/>
        <v>4.1933383153624479</v>
      </c>
      <c r="S8364" t="str">
        <f t="shared" si="915"/>
        <v>Acceptable</v>
      </c>
      <c r="T8364">
        <f>ROUNDUP(C8364,0)</f>
        <v>5</v>
      </c>
      <c r="U8364">
        <f>ROUNDDOWN(C8364,0)</f>
        <v>4</v>
      </c>
      <c r="V8364">
        <f>RIGHT(K8364,2)+2000</f>
        <v>2018</v>
      </c>
      <c r="W8364" t="str">
        <f>INDEX(_xlfn.TEXTSPLIT(K8364,"-"),1,2)</f>
        <v>Jul</v>
      </c>
      <c r="X8364" t="str">
        <f>INDEX(_xlfn.TEXTSPLIT(K8364,"-"),1,1)</f>
        <v>17</v>
      </c>
      <c r="Y8364">
        <f>INDEX(months!B:B,MATCH(Sheet1!W8364,months!A:A,0))</f>
        <v>7</v>
      </c>
      <c r="Z8364">
        <f t="shared" si="916"/>
        <v>43298</v>
      </c>
    </row>
    <row r="8365" spans="1:26" x14ac:dyDescent="0.2">
      <c r="A8365" t="s">
        <v>11494</v>
      </c>
      <c r="B8365" t="s">
        <v>3944</v>
      </c>
      <c r="C8365">
        <v>3.6</v>
      </c>
      <c r="D8365">
        <v>38</v>
      </c>
      <c r="E8365" t="s">
        <v>316</v>
      </c>
      <c r="F8365" t="s">
        <v>22</v>
      </c>
      <c r="G8365" t="s">
        <v>23</v>
      </c>
      <c r="H8365" t="s">
        <v>24</v>
      </c>
      <c r="I8365" t="s">
        <v>25</v>
      </c>
      <c r="J8365" t="s">
        <v>3945</v>
      </c>
      <c r="K8365" t="s">
        <v>2510</v>
      </c>
      <c r="L8365" t="s">
        <v>1219</v>
      </c>
      <c r="M8365" t="s">
        <v>86</v>
      </c>
      <c r="N8365">
        <f t="shared" si="910"/>
        <v>0</v>
      </c>
      <c r="O8365" t="str">
        <f t="shared" si="911"/>
        <v>No</v>
      </c>
      <c r="P8365">
        <f t="shared" si="912"/>
        <v>0</v>
      </c>
      <c r="Q8365">
        <f t="shared" si="913"/>
        <v>4813937689</v>
      </c>
      <c r="R8365">
        <f t="shared" si="914"/>
        <v>4.1933383153624479</v>
      </c>
      <c r="S8365" t="str">
        <f t="shared" si="915"/>
        <v>Acceptable</v>
      </c>
      <c r="T8365">
        <f>ROUNDUP(C8365,0)</f>
        <v>4</v>
      </c>
      <c r="U8365">
        <f>ROUNDDOWN(C8365,0)</f>
        <v>3</v>
      </c>
      <c r="V8365">
        <f>RIGHT(K8365,2)+2000</f>
        <v>2018</v>
      </c>
      <c r="W8365" t="str">
        <f>INDEX(_xlfn.TEXTSPLIT(K8365,"-"),1,2)</f>
        <v>Jul</v>
      </c>
      <c r="X8365" t="str">
        <f>INDEX(_xlfn.TEXTSPLIT(K8365,"-"),1,1)</f>
        <v>1</v>
      </c>
      <c r="Y8365">
        <f>INDEX(months!B:B,MATCH(Sheet1!W8365,months!A:A,0))</f>
        <v>7</v>
      </c>
      <c r="Z8365">
        <f t="shared" si="916"/>
        <v>43282</v>
      </c>
    </row>
    <row r="8366" spans="1:26" x14ac:dyDescent="0.2">
      <c r="A8366" t="s">
        <v>11495</v>
      </c>
      <c r="B8366" t="s">
        <v>556</v>
      </c>
      <c r="C8366">
        <v>3.6</v>
      </c>
      <c r="D8366">
        <v>5</v>
      </c>
      <c r="E8366" t="s">
        <v>516</v>
      </c>
      <c r="F8366" t="s">
        <v>1005</v>
      </c>
      <c r="G8366" t="s">
        <v>649</v>
      </c>
      <c r="H8366" t="s">
        <v>5767</v>
      </c>
      <c r="I8366" t="s">
        <v>25</v>
      </c>
      <c r="J8366" t="s">
        <v>557</v>
      </c>
      <c r="K8366" t="s">
        <v>5976</v>
      </c>
      <c r="L8366" t="s">
        <v>148</v>
      </c>
      <c r="M8366" t="s">
        <v>29</v>
      </c>
      <c r="N8366">
        <f t="shared" si="910"/>
        <v>0</v>
      </c>
      <c r="O8366" t="str">
        <f t="shared" si="911"/>
        <v>No</v>
      </c>
      <c r="P8366">
        <f t="shared" si="912"/>
        <v>0</v>
      </c>
      <c r="Q8366">
        <f t="shared" si="913"/>
        <v>4813937689</v>
      </c>
      <c r="R8366">
        <f t="shared" si="914"/>
        <v>4.1933383153624479</v>
      </c>
      <c r="S8366" t="str">
        <f t="shared" si="915"/>
        <v>Acceptable</v>
      </c>
      <c r="T8366">
        <f>ROUNDUP(C8366,0)</f>
        <v>4</v>
      </c>
      <c r="U8366">
        <f>ROUNDDOWN(C8366,0)</f>
        <v>3</v>
      </c>
      <c r="V8366">
        <f>RIGHT(K8366,2)+2000</f>
        <v>2018</v>
      </c>
      <c r="W8366" t="str">
        <f>INDEX(_xlfn.TEXTSPLIT(K8366,"-"),1,2)</f>
        <v>Apr</v>
      </c>
      <c r="X8366" t="str">
        <f>INDEX(_xlfn.TEXTSPLIT(K8366,"-"),1,1)</f>
        <v>30</v>
      </c>
      <c r="Y8366">
        <f>INDEX(months!B:B,MATCH(Sheet1!W8366,months!A:A,0))</f>
        <v>4</v>
      </c>
      <c r="Z8366">
        <f t="shared" si="916"/>
        <v>43220</v>
      </c>
    </row>
    <row r="8367" spans="1:26" x14ac:dyDescent="0.2">
      <c r="A8367" t="s">
        <v>11496</v>
      </c>
      <c r="B8367" t="s">
        <v>4612</v>
      </c>
      <c r="C8367">
        <v>2.1</v>
      </c>
      <c r="D8367">
        <v>14</v>
      </c>
      <c r="E8367" t="s">
        <v>78</v>
      </c>
      <c r="F8367" t="s">
        <v>775</v>
      </c>
      <c r="G8367" t="s">
        <v>23</v>
      </c>
      <c r="H8367" t="s">
        <v>24</v>
      </c>
      <c r="I8367" t="s">
        <v>25</v>
      </c>
      <c r="J8367" t="s">
        <v>4613</v>
      </c>
      <c r="K8367" t="s">
        <v>5954</v>
      </c>
      <c r="L8367" t="s">
        <v>638</v>
      </c>
      <c r="M8367" t="s">
        <v>81</v>
      </c>
      <c r="N8367">
        <f t="shared" si="910"/>
        <v>0</v>
      </c>
      <c r="O8367" t="str">
        <f t="shared" si="911"/>
        <v>No</v>
      </c>
      <c r="P8367">
        <f t="shared" si="912"/>
        <v>0</v>
      </c>
      <c r="Q8367">
        <f t="shared" si="913"/>
        <v>4813937689</v>
      </c>
      <c r="R8367">
        <f t="shared" si="914"/>
        <v>4.1933383153624479</v>
      </c>
      <c r="S8367" t="str">
        <f t="shared" si="915"/>
        <v>Acceptable</v>
      </c>
      <c r="T8367">
        <f>ROUNDUP(C8367,0)</f>
        <v>3</v>
      </c>
      <c r="U8367">
        <f>ROUNDDOWN(C8367,0)</f>
        <v>2</v>
      </c>
      <c r="V8367">
        <f>RIGHT(K8367,2)+2000</f>
        <v>2017</v>
      </c>
      <c r="W8367" t="str">
        <f>INDEX(_xlfn.TEXTSPLIT(K8367,"-"),1,2)</f>
        <v>Sep</v>
      </c>
      <c r="X8367" t="str">
        <f>INDEX(_xlfn.TEXTSPLIT(K8367,"-"),1,1)</f>
        <v>7</v>
      </c>
      <c r="Y8367">
        <f>INDEX(months!B:B,MATCH(Sheet1!W8367,months!A:A,0))</f>
        <v>9</v>
      </c>
      <c r="Z8367">
        <f t="shared" si="916"/>
        <v>42985</v>
      </c>
    </row>
    <row r="8368" spans="1:26" x14ac:dyDescent="0.2">
      <c r="A8368" t="s">
        <v>11497</v>
      </c>
      <c r="B8368" t="s">
        <v>3944</v>
      </c>
      <c r="C8368">
        <v>4.7</v>
      </c>
      <c r="D8368">
        <v>10318</v>
      </c>
      <c r="E8368" t="s">
        <v>296</v>
      </c>
      <c r="F8368" t="s">
        <v>65</v>
      </c>
      <c r="G8368" t="s">
        <v>23</v>
      </c>
      <c r="H8368" t="s">
        <v>24</v>
      </c>
      <c r="I8368" t="s">
        <v>25</v>
      </c>
      <c r="J8368" t="s">
        <v>3945</v>
      </c>
      <c r="K8368" t="s">
        <v>820</v>
      </c>
      <c r="L8368" t="s">
        <v>1320</v>
      </c>
      <c r="M8368" t="s">
        <v>54</v>
      </c>
      <c r="N8368">
        <f t="shared" si="910"/>
        <v>0</v>
      </c>
      <c r="O8368" t="str">
        <f t="shared" si="911"/>
        <v>No</v>
      </c>
      <c r="P8368">
        <f t="shared" si="912"/>
        <v>0</v>
      </c>
      <c r="Q8368">
        <f t="shared" si="913"/>
        <v>4813937689</v>
      </c>
      <c r="R8368">
        <f t="shared" si="914"/>
        <v>4.1933383153624479</v>
      </c>
      <c r="S8368" t="str">
        <f t="shared" si="915"/>
        <v>Acceptable</v>
      </c>
      <c r="T8368">
        <f>ROUNDUP(C8368,0)</f>
        <v>5</v>
      </c>
      <c r="U8368">
        <f>ROUNDDOWN(C8368,0)</f>
        <v>4</v>
      </c>
      <c r="V8368">
        <f>RIGHT(K8368,2)+2000</f>
        <v>2018</v>
      </c>
      <c r="W8368" t="str">
        <f>INDEX(_xlfn.TEXTSPLIT(K8368,"-"),1,2)</f>
        <v>Jun</v>
      </c>
      <c r="X8368" t="str">
        <f>INDEX(_xlfn.TEXTSPLIT(K8368,"-"),1,1)</f>
        <v>19</v>
      </c>
      <c r="Y8368">
        <f>INDEX(months!B:B,MATCH(Sheet1!W8368,months!A:A,0))</f>
        <v>6</v>
      </c>
      <c r="Z8368">
        <f t="shared" si="916"/>
        <v>43270</v>
      </c>
    </row>
    <row r="8369" spans="1:26" x14ac:dyDescent="0.2">
      <c r="A8369" t="s">
        <v>11498</v>
      </c>
      <c r="B8369" t="s">
        <v>5248</v>
      </c>
      <c r="C8369">
        <v>3.2</v>
      </c>
      <c r="D8369">
        <v>39</v>
      </c>
      <c r="E8369" t="s">
        <v>83</v>
      </c>
      <c r="F8369" t="s">
        <v>22</v>
      </c>
      <c r="G8369" t="s">
        <v>23</v>
      </c>
      <c r="H8369" t="s">
        <v>24</v>
      </c>
      <c r="I8369" t="s">
        <v>25</v>
      </c>
      <c r="J8369" t="s">
        <v>5249</v>
      </c>
      <c r="K8369" t="s">
        <v>10998</v>
      </c>
      <c r="L8369" t="s">
        <v>420</v>
      </c>
      <c r="M8369" t="s">
        <v>29</v>
      </c>
      <c r="N8369">
        <f t="shared" si="910"/>
        <v>0</v>
      </c>
      <c r="O8369" t="str">
        <f t="shared" si="911"/>
        <v>No</v>
      </c>
      <c r="P8369">
        <f t="shared" si="912"/>
        <v>0</v>
      </c>
      <c r="Q8369">
        <f t="shared" si="913"/>
        <v>4813937689</v>
      </c>
      <c r="R8369">
        <f t="shared" si="914"/>
        <v>4.1933383153624479</v>
      </c>
      <c r="S8369" t="str">
        <f t="shared" si="915"/>
        <v>Acceptable</v>
      </c>
      <c r="T8369">
        <f>ROUNDUP(C8369,0)</f>
        <v>4</v>
      </c>
      <c r="U8369">
        <f>ROUNDDOWN(C8369,0)</f>
        <v>3</v>
      </c>
      <c r="V8369">
        <f>RIGHT(K8369,2)+2000</f>
        <v>2016</v>
      </c>
      <c r="W8369" t="str">
        <f>INDEX(_xlfn.TEXTSPLIT(K8369,"-"),1,2)</f>
        <v>Mar</v>
      </c>
      <c r="X8369" t="str">
        <f>INDEX(_xlfn.TEXTSPLIT(K8369,"-"),1,1)</f>
        <v>18</v>
      </c>
      <c r="Y8369">
        <f>INDEX(months!B:B,MATCH(Sheet1!W8369,months!A:A,0))</f>
        <v>3</v>
      </c>
      <c r="Z8369">
        <f t="shared" si="916"/>
        <v>42447</v>
      </c>
    </row>
    <row r="8370" spans="1:26" x14ac:dyDescent="0.2">
      <c r="A8370" t="s">
        <v>11499</v>
      </c>
      <c r="B8370" t="s">
        <v>4612</v>
      </c>
      <c r="C8370">
        <v>3</v>
      </c>
      <c r="D8370">
        <v>19</v>
      </c>
      <c r="E8370" t="s">
        <v>405</v>
      </c>
      <c r="F8370" t="s">
        <v>775</v>
      </c>
      <c r="G8370" t="s">
        <v>649</v>
      </c>
      <c r="H8370" t="s">
        <v>650</v>
      </c>
      <c r="I8370" t="s">
        <v>25</v>
      </c>
      <c r="J8370" t="s">
        <v>4613</v>
      </c>
      <c r="K8370" t="s">
        <v>10895</v>
      </c>
      <c r="L8370" t="s">
        <v>11500</v>
      </c>
      <c r="M8370" t="s">
        <v>86</v>
      </c>
      <c r="N8370">
        <f t="shared" si="910"/>
        <v>0</v>
      </c>
      <c r="O8370" t="str">
        <f t="shared" si="911"/>
        <v>No</v>
      </c>
      <c r="P8370">
        <f t="shared" si="912"/>
        <v>0</v>
      </c>
      <c r="Q8370">
        <f t="shared" si="913"/>
        <v>4813937689</v>
      </c>
      <c r="R8370">
        <f t="shared" si="914"/>
        <v>4.1933383153624479</v>
      </c>
      <c r="S8370" t="str">
        <f t="shared" si="915"/>
        <v>Acceptable</v>
      </c>
      <c r="T8370">
        <f>ROUNDUP(C8370,0)</f>
        <v>3</v>
      </c>
      <c r="U8370">
        <f>ROUNDDOWN(C8370,0)</f>
        <v>3</v>
      </c>
      <c r="V8370">
        <f>RIGHT(K8370,2)+2000</f>
        <v>2016</v>
      </c>
      <c r="W8370" t="str">
        <f>INDEX(_xlfn.TEXTSPLIT(K8370,"-"),1,2)</f>
        <v>Jul</v>
      </c>
      <c r="X8370" t="str">
        <f>INDEX(_xlfn.TEXTSPLIT(K8370,"-"),1,1)</f>
        <v>9</v>
      </c>
      <c r="Y8370">
        <f>INDEX(months!B:B,MATCH(Sheet1!W8370,months!A:A,0))</f>
        <v>7</v>
      </c>
      <c r="Z8370">
        <f t="shared" si="916"/>
        <v>42560</v>
      </c>
    </row>
    <row r="8371" spans="1:26" x14ac:dyDescent="0.2">
      <c r="A8371" t="s">
        <v>11501</v>
      </c>
      <c r="B8371" t="s">
        <v>2665</v>
      </c>
      <c r="C8371">
        <v>4.3</v>
      </c>
      <c r="D8371">
        <v>59</v>
      </c>
      <c r="E8371" t="s">
        <v>1072</v>
      </c>
      <c r="F8371" t="s">
        <v>775</v>
      </c>
      <c r="G8371" t="s">
        <v>23</v>
      </c>
      <c r="H8371" t="s">
        <v>24</v>
      </c>
      <c r="I8371" t="s">
        <v>25</v>
      </c>
      <c r="J8371" t="s">
        <v>2824</v>
      </c>
      <c r="K8371" t="s">
        <v>7976</v>
      </c>
      <c r="L8371" t="s">
        <v>11502</v>
      </c>
      <c r="M8371" t="s">
        <v>60</v>
      </c>
      <c r="N8371">
        <f t="shared" si="910"/>
        <v>0</v>
      </c>
      <c r="O8371" t="str">
        <f t="shared" si="911"/>
        <v>No</v>
      </c>
      <c r="P8371">
        <f t="shared" si="912"/>
        <v>0</v>
      </c>
      <c r="Q8371">
        <f t="shared" si="913"/>
        <v>4813937689</v>
      </c>
      <c r="R8371">
        <f t="shared" si="914"/>
        <v>4.1933383153624479</v>
      </c>
      <c r="S8371" t="str">
        <f t="shared" si="915"/>
        <v>Acceptable</v>
      </c>
      <c r="T8371">
        <f>ROUNDUP(C8371,0)</f>
        <v>5</v>
      </c>
      <c r="U8371">
        <f>ROUNDDOWN(C8371,0)</f>
        <v>4</v>
      </c>
      <c r="V8371">
        <f>RIGHT(K8371,2)+2000</f>
        <v>2017</v>
      </c>
      <c r="W8371" t="str">
        <f>INDEX(_xlfn.TEXTSPLIT(K8371,"-"),1,2)</f>
        <v>Apr</v>
      </c>
      <c r="X8371" t="str">
        <f>INDEX(_xlfn.TEXTSPLIT(K8371,"-"),1,1)</f>
        <v>8</v>
      </c>
      <c r="Y8371">
        <f>INDEX(months!B:B,MATCH(Sheet1!W8371,months!A:A,0))</f>
        <v>4</v>
      </c>
      <c r="Z8371">
        <f t="shared" si="916"/>
        <v>42833</v>
      </c>
    </row>
    <row r="8372" spans="1:26" x14ac:dyDescent="0.2">
      <c r="A8372" t="s">
        <v>11503</v>
      </c>
      <c r="B8372" t="s">
        <v>3944</v>
      </c>
      <c r="C8372">
        <v>3</v>
      </c>
      <c r="D8372">
        <v>4</v>
      </c>
      <c r="E8372" t="s">
        <v>193</v>
      </c>
      <c r="F8372" t="s">
        <v>775</v>
      </c>
      <c r="G8372" t="s">
        <v>23</v>
      </c>
      <c r="H8372" t="s">
        <v>24</v>
      </c>
      <c r="I8372" t="s">
        <v>25</v>
      </c>
      <c r="J8372" t="s">
        <v>3945</v>
      </c>
      <c r="K8372" t="s">
        <v>2510</v>
      </c>
      <c r="L8372" t="s">
        <v>1366</v>
      </c>
      <c r="M8372" t="s">
        <v>86</v>
      </c>
      <c r="N8372">
        <f t="shared" si="910"/>
        <v>0</v>
      </c>
      <c r="O8372" t="str">
        <f t="shared" si="911"/>
        <v>No</v>
      </c>
      <c r="P8372">
        <f t="shared" si="912"/>
        <v>0</v>
      </c>
      <c r="Q8372">
        <f t="shared" si="913"/>
        <v>4813937689</v>
      </c>
      <c r="R8372">
        <f t="shared" si="914"/>
        <v>4.1933383153624479</v>
      </c>
      <c r="S8372" t="str">
        <f t="shared" si="915"/>
        <v>Acceptable</v>
      </c>
      <c r="T8372">
        <f>ROUNDUP(C8372,0)</f>
        <v>3</v>
      </c>
      <c r="U8372">
        <f>ROUNDDOWN(C8372,0)</f>
        <v>3</v>
      </c>
      <c r="V8372">
        <f>RIGHT(K8372,2)+2000</f>
        <v>2018</v>
      </c>
      <c r="W8372" t="str">
        <f>INDEX(_xlfn.TEXTSPLIT(K8372,"-"),1,2)</f>
        <v>Jul</v>
      </c>
      <c r="X8372" t="str">
        <f>INDEX(_xlfn.TEXTSPLIT(K8372,"-"),1,1)</f>
        <v>1</v>
      </c>
      <c r="Y8372">
        <f>INDEX(months!B:B,MATCH(Sheet1!W8372,months!A:A,0))</f>
        <v>7</v>
      </c>
      <c r="Z8372">
        <f t="shared" si="916"/>
        <v>43282</v>
      </c>
    </row>
    <row r="8373" spans="1:26" x14ac:dyDescent="0.2">
      <c r="A8373" t="s">
        <v>11504</v>
      </c>
      <c r="B8373" t="s">
        <v>3070</v>
      </c>
      <c r="C8373">
        <v>4.3</v>
      </c>
      <c r="D8373">
        <v>10</v>
      </c>
      <c r="E8373" t="s">
        <v>88</v>
      </c>
      <c r="F8373" t="s">
        <v>1010</v>
      </c>
      <c r="G8373" t="s">
        <v>649</v>
      </c>
      <c r="H8373" t="s">
        <v>3452</v>
      </c>
      <c r="I8373" t="s">
        <v>25</v>
      </c>
      <c r="J8373" t="s">
        <v>2804</v>
      </c>
      <c r="K8373" t="s">
        <v>311</v>
      </c>
      <c r="L8373" t="s">
        <v>46</v>
      </c>
      <c r="M8373" t="s">
        <v>46</v>
      </c>
      <c r="N8373">
        <f t="shared" si="910"/>
        <v>0</v>
      </c>
      <c r="O8373" t="str">
        <f t="shared" si="911"/>
        <v>No</v>
      </c>
      <c r="P8373">
        <f t="shared" si="912"/>
        <v>0</v>
      </c>
      <c r="Q8373">
        <f t="shared" si="913"/>
        <v>4813937689</v>
      </c>
      <c r="R8373">
        <f t="shared" si="914"/>
        <v>4.1933383153624479</v>
      </c>
      <c r="S8373" t="str">
        <f t="shared" si="915"/>
        <v>Acceptable</v>
      </c>
      <c r="T8373">
        <f>ROUNDUP(C8373,0)</f>
        <v>5</v>
      </c>
      <c r="U8373">
        <f>ROUNDDOWN(C8373,0)</f>
        <v>4</v>
      </c>
      <c r="V8373">
        <f>RIGHT(K8373,2)+2000</f>
        <v>2018</v>
      </c>
      <c r="W8373" t="str">
        <f>INDEX(_xlfn.TEXTSPLIT(K8373,"-"),1,2)</f>
        <v>Aug</v>
      </c>
      <c r="X8373" t="str">
        <f>INDEX(_xlfn.TEXTSPLIT(K8373,"-"),1,1)</f>
        <v>4</v>
      </c>
      <c r="Y8373">
        <f>INDEX(months!B:B,MATCH(Sheet1!W8373,months!A:A,0))</f>
        <v>8</v>
      </c>
      <c r="Z8373">
        <f t="shared" si="916"/>
        <v>43316</v>
      </c>
    </row>
    <row r="8374" spans="1:26" x14ac:dyDescent="0.2">
      <c r="A8374" t="s">
        <v>11505</v>
      </c>
      <c r="B8374" t="s">
        <v>3070</v>
      </c>
      <c r="C8374">
        <v>3.9</v>
      </c>
      <c r="D8374">
        <v>53301</v>
      </c>
      <c r="E8374" t="s">
        <v>1504</v>
      </c>
      <c r="F8374" t="s">
        <v>89</v>
      </c>
      <c r="G8374" t="s">
        <v>23</v>
      </c>
      <c r="H8374" t="s">
        <v>24</v>
      </c>
      <c r="I8374" t="s">
        <v>25</v>
      </c>
      <c r="J8374" t="s">
        <v>1537</v>
      </c>
      <c r="K8374" t="s">
        <v>5539</v>
      </c>
      <c r="L8374" t="s">
        <v>4134</v>
      </c>
      <c r="M8374" t="s">
        <v>29</v>
      </c>
      <c r="N8374">
        <f t="shared" si="910"/>
        <v>0</v>
      </c>
      <c r="O8374" t="str">
        <f t="shared" si="911"/>
        <v>No</v>
      </c>
      <c r="P8374">
        <f t="shared" si="912"/>
        <v>0</v>
      </c>
      <c r="Q8374">
        <f t="shared" si="913"/>
        <v>4813937689</v>
      </c>
      <c r="R8374">
        <f t="shared" si="914"/>
        <v>4.1933383153624479</v>
      </c>
      <c r="S8374" t="str">
        <f t="shared" si="915"/>
        <v>Acceptable</v>
      </c>
      <c r="T8374">
        <f>ROUNDUP(C8374,0)</f>
        <v>4</v>
      </c>
      <c r="U8374">
        <f>ROUNDDOWN(C8374,0)</f>
        <v>3</v>
      </c>
      <c r="V8374">
        <f>RIGHT(K8374,2)+2000</f>
        <v>2017</v>
      </c>
      <c r="W8374" t="str">
        <f>INDEX(_xlfn.TEXTSPLIT(K8374,"-"),1,2)</f>
        <v>Jun</v>
      </c>
      <c r="X8374" t="str">
        <f>INDEX(_xlfn.TEXTSPLIT(K8374,"-"),1,1)</f>
        <v>16</v>
      </c>
      <c r="Y8374">
        <f>INDEX(months!B:B,MATCH(Sheet1!W8374,months!A:A,0))</f>
        <v>6</v>
      </c>
      <c r="Z8374">
        <f t="shared" si="916"/>
        <v>42902</v>
      </c>
    </row>
    <row r="8375" spans="1:26" x14ac:dyDescent="0.2">
      <c r="A8375" t="s">
        <v>11506</v>
      </c>
      <c r="B8375" t="s">
        <v>5248</v>
      </c>
      <c r="C8375">
        <v>3.3</v>
      </c>
      <c r="D8375">
        <v>12</v>
      </c>
      <c r="E8375" t="s">
        <v>289</v>
      </c>
      <c r="F8375" t="s">
        <v>1199</v>
      </c>
      <c r="G8375" t="s">
        <v>23</v>
      </c>
      <c r="H8375" t="s">
        <v>24</v>
      </c>
      <c r="I8375" t="s">
        <v>25</v>
      </c>
      <c r="J8375" t="s">
        <v>5249</v>
      </c>
      <c r="K8375" t="s">
        <v>8088</v>
      </c>
      <c r="L8375" t="s">
        <v>246</v>
      </c>
      <c r="M8375" t="s">
        <v>274</v>
      </c>
      <c r="N8375">
        <f t="shared" si="910"/>
        <v>0</v>
      </c>
      <c r="O8375" t="str">
        <f t="shared" si="911"/>
        <v>No</v>
      </c>
      <c r="P8375">
        <f t="shared" si="912"/>
        <v>0</v>
      </c>
      <c r="Q8375">
        <f t="shared" si="913"/>
        <v>4813937689</v>
      </c>
      <c r="R8375">
        <f t="shared" si="914"/>
        <v>4.1933383153624479</v>
      </c>
      <c r="S8375" t="str">
        <f t="shared" si="915"/>
        <v>Acceptable</v>
      </c>
      <c r="T8375">
        <f>ROUNDUP(C8375,0)</f>
        <v>4</v>
      </c>
      <c r="U8375">
        <f>ROUNDDOWN(C8375,0)</f>
        <v>3</v>
      </c>
      <c r="V8375">
        <f>RIGHT(K8375,2)+2000</f>
        <v>2015</v>
      </c>
      <c r="W8375" t="str">
        <f>INDEX(_xlfn.TEXTSPLIT(K8375,"-"),1,2)</f>
        <v>Oct</v>
      </c>
      <c r="X8375" t="str">
        <f>INDEX(_xlfn.TEXTSPLIT(K8375,"-"),1,1)</f>
        <v>20</v>
      </c>
      <c r="Y8375">
        <f>INDEX(months!B:B,MATCH(Sheet1!W8375,months!A:A,0))</f>
        <v>10</v>
      </c>
      <c r="Z8375">
        <f t="shared" si="916"/>
        <v>42297</v>
      </c>
    </row>
    <row r="8376" spans="1:26" x14ac:dyDescent="0.2">
      <c r="A8376" t="s">
        <v>11507</v>
      </c>
      <c r="B8376" t="s">
        <v>4950</v>
      </c>
      <c r="C8376">
        <v>4.3</v>
      </c>
      <c r="D8376">
        <v>195</v>
      </c>
      <c r="E8376" t="s">
        <v>46</v>
      </c>
      <c r="F8376" t="s">
        <v>22</v>
      </c>
      <c r="G8376" t="s">
        <v>23</v>
      </c>
      <c r="H8376" t="s">
        <v>24</v>
      </c>
      <c r="I8376" t="s">
        <v>25</v>
      </c>
      <c r="J8376" t="s">
        <v>4951</v>
      </c>
      <c r="K8376" t="s">
        <v>4026</v>
      </c>
      <c r="L8376" t="s">
        <v>46</v>
      </c>
      <c r="M8376" t="s">
        <v>46</v>
      </c>
      <c r="N8376">
        <f t="shared" si="910"/>
        <v>0</v>
      </c>
      <c r="O8376" t="str">
        <f t="shared" si="911"/>
        <v>No</v>
      </c>
      <c r="P8376">
        <f t="shared" si="912"/>
        <v>0</v>
      </c>
      <c r="Q8376">
        <f t="shared" si="913"/>
        <v>4813937689</v>
      </c>
      <c r="R8376">
        <f t="shared" si="914"/>
        <v>4.1933383153624479</v>
      </c>
      <c r="S8376" t="str">
        <f t="shared" si="915"/>
        <v>Acceptable</v>
      </c>
      <c r="T8376">
        <f>ROUNDUP(C8376,0)</f>
        <v>5</v>
      </c>
      <c r="U8376">
        <f>ROUNDDOWN(C8376,0)</f>
        <v>4</v>
      </c>
      <c r="V8376">
        <f>RIGHT(K8376,2)+2000</f>
        <v>2018</v>
      </c>
      <c r="W8376" t="str">
        <f>INDEX(_xlfn.TEXTSPLIT(K8376,"-"),1,2)</f>
        <v>Feb</v>
      </c>
      <c r="X8376" t="str">
        <f>INDEX(_xlfn.TEXTSPLIT(K8376,"-"),1,1)</f>
        <v>6</v>
      </c>
      <c r="Y8376">
        <f>INDEX(months!B:B,MATCH(Sheet1!W8376,months!A:A,0))</f>
        <v>2</v>
      </c>
      <c r="Z8376">
        <f t="shared" si="916"/>
        <v>43137</v>
      </c>
    </row>
    <row r="8377" spans="1:26" x14ac:dyDescent="0.2">
      <c r="A8377" t="s">
        <v>11508</v>
      </c>
      <c r="B8377" t="s">
        <v>5248</v>
      </c>
      <c r="C8377">
        <v>4</v>
      </c>
      <c r="D8377">
        <v>486</v>
      </c>
      <c r="E8377" t="s">
        <v>260</v>
      </c>
      <c r="F8377" t="s">
        <v>22</v>
      </c>
      <c r="G8377" t="s">
        <v>23</v>
      </c>
      <c r="H8377" t="s">
        <v>24</v>
      </c>
      <c r="I8377" t="s">
        <v>25</v>
      </c>
      <c r="J8377" t="s">
        <v>5249</v>
      </c>
      <c r="K8377" t="s">
        <v>3651</v>
      </c>
      <c r="L8377" t="s">
        <v>313</v>
      </c>
      <c r="M8377" t="s">
        <v>54</v>
      </c>
      <c r="N8377">
        <f t="shared" si="910"/>
        <v>0</v>
      </c>
      <c r="O8377" t="str">
        <f t="shared" si="911"/>
        <v>No</v>
      </c>
      <c r="P8377">
        <f t="shared" si="912"/>
        <v>0</v>
      </c>
      <c r="Q8377">
        <f t="shared" si="913"/>
        <v>4813937689</v>
      </c>
      <c r="R8377">
        <f t="shared" si="914"/>
        <v>4.1933383153624479</v>
      </c>
      <c r="S8377" t="str">
        <f t="shared" si="915"/>
        <v>Acceptable</v>
      </c>
      <c r="T8377">
        <f>ROUNDUP(C8377,0)</f>
        <v>4</v>
      </c>
      <c r="U8377">
        <f>ROUNDDOWN(C8377,0)</f>
        <v>4</v>
      </c>
      <c r="V8377">
        <f>RIGHT(K8377,2)+2000</f>
        <v>2016</v>
      </c>
      <c r="W8377" t="str">
        <f>INDEX(_xlfn.TEXTSPLIT(K8377,"-"),1,2)</f>
        <v>Sep</v>
      </c>
      <c r="X8377" t="str">
        <f>INDEX(_xlfn.TEXTSPLIT(K8377,"-"),1,1)</f>
        <v>6</v>
      </c>
      <c r="Y8377">
        <f>INDEX(months!B:B,MATCH(Sheet1!W8377,months!A:A,0))</f>
        <v>9</v>
      </c>
      <c r="Z8377">
        <f t="shared" si="916"/>
        <v>42619</v>
      </c>
    </row>
    <row r="8378" spans="1:26" x14ac:dyDescent="0.2">
      <c r="A8378" t="s">
        <v>11509</v>
      </c>
      <c r="B8378" t="s">
        <v>556</v>
      </c>
      <c r="C8378">
        <v>3.7</v>
      </c>
      <c r="D8378">
        <v>3</v>
      </c>
      <c r="E8378" t="s">
        <v>159</v>
      </c>
      <c r="F8378" t="s">
        <v>1230</v>
      </c>
      <c r="G8378" t="s">
        <v>649</v>
      </c>
      <c r="H8378" t="s">
        <v>3468</v>
      </c>
      <c r="I8378" t="s">
        <v>25</v>
      </c>
      <c r="J8378" t="s">
        <v>557</v>
      </c>
      <c r="K8378" t="s">
        <v>11510</v>
      </c>
      <c r="L8378" t="s">
        <v>11511</v>
      </c>
      <c r="M8378" t="s">
        <v>237</v>
      </c>
      <c r="N8378">
        <f t="shared" si="910"/>
        <v>0</v>
      </c>
      <c r="O8378" t="str">
        <f t="shared" si="911"/>
        <v>No</v>
      </c>
      <c r="P8378">
        <f t="shared" si="912"/>
        <v>0</v>
      </c>
      <c r="Q8378">
        <f t="shared" si="913"/>
        <v>4813937689</v>
      </c>
      <c r="R8378">
        <f t="shared" si="914"/>
        <v>4.1933383153624479</v>
      </c>
      <c r="S8378" t="str">
        <f t="shared" si="915"/>
        <v>Acceptable</v>
      </c>
      <c r="T8378">
        <f>ROUNDUP(C8378,0)</f>
        <v>4</v>
      </c>
      <c r="U8378">
        <f>ROUNDDOWN(C8378,0)</f>
        <v>3</v>
      </c>
      <c r="V8378">
        <f>RIGHT(K8378,2)+2000</f>
        <v>2014</v>
      </c>
      <c r="W8378" t="str">
        <f>INDEX(_xlfn.TEXTSPLIT(K8378,"-"),1,2)</f>
        <v>Jun</v>
      </c>
      <c r="X8378" t="str">
        <f>INDEX(_xlfn.TEXTSPLIT(K8378,"-"),1,1)</f>
        <v>30</v>
      </c>
      <c r="Y8378">
        <f>INDEX(months!B:B,MATCH(Sheet1!W8378,months!A:A,0))</f>
        <v>6</v>
      </c>
      <c r="Z8378">
        <f t="shared" si="916"/>
        <v>41820</v>
      </c>
    </row>
    <row r="8379" spans="1:26" x14ac:dyDescent="0.2">
      <c r="A8379" t="s">
        <v>11512</v>
      </c>
      <c r="B8379" t="s">
        <v>4612</v>
      </c>
      <c r="C8379">
        <v>2.8</v>
      </c>
      <c r="D8379">
        <v>27</v>
      </c>
      <c r="E8379" t="s">
        <v>1786</v>
      </c>
      <c r="F8379" t="s">
        <v>775</v>
      </c>
      <c r="G8379" t="s">
        <v>23</v>
      </c>
      <c r="H8379" t="s">
        <v>24</v>
      </c>
      <c r="I8379" t="s">
        <v>25</v>
      </c>
      <c r="J8379" t="s">
        <v>4613</v>
      </c>
      <c r="K8379" t="s">
        <v>2436</v>
      </c>
      <c r="L8379" t="s">
        <v>6085</v>
      </c>
      <c r="M8379" t="s">
        <v>54</v>
      </c>
      <c r="N8379">
        <f t="shared" si="910"/>
        <v>0</v>
      </c>
      <c r="O8379" t="str">
        <f t="shared" si="911"/>
        <v>No</v>
      </c>
      <c r="P8379">
        <f t="shared" si="912"/>
        <v>0</v>
      </c>
      <c r="Q8379">
        <f t="shared" si="913"/>
        <v>4813937689</v>
      </c>
      <c r="R8379">
        <f t="shared" si="914"/>
        <v>4.1933383153624479</v>
      </c>
      <c r="S8379" t="str">
        <f t="shared" si="915"/>
        <v>Acceptable</v>
      </c>
      <c r="T8379">
        <f>ROUNDUP(C8379,0)</f>
        <v>3</v>
      </c>
      <c r="U8379">
        <f>ROUNDDOWN(C8379,0)</f>
        <v>2</v>
      </c>
      <c r="V8379">
        <f>RIGHT(K8379,2)+2000</f>
        <v>2018</v>
      </c>
      <c r="W8379" t="str">
        <f>INDEX(_xlfn.TEXTSPLIT(K8379,"-"),1,2)</f>
        <v>Feb</v>
      </c>
      <c r="X8379" t="str">
        <f>INDEX(_xlfn.TEXTSPLIT(K8379,"-"),1,1)</f>
        <v>20</v>
      </c>
      <c r="Y8379">
        <f>INDEX(months!B:B,MATCH(Sheet1!W8379,months!A:A,0))</f>
        <v>2</v>
      </c>
      <c r="Z8379">
        <f t="shared" si="916"/>
        <v>43151</v>
      </c>
    </row>
    <row r="8380" spans="1:26" x14ac:dyDescent="0.2">
      <c r="A8380" t="s">
        <v>11513</v>
      </c>
      <c r="B8380" t="s">
        <v>2665</v>
      </c>
      <c r="C8380">
        <v>4.4000000000000004</v>
      </c>
      <c r="D8380">
        <v>10786</v>
      </c>
      <c r="E8380" t="s">
        <v>93</v>
      </c>
      <c r="F8380" t="s">
        <v>65</v>
      </c>
      <c r="G8380" t="s">
        <v>23</v>
      </c>
      <c r="H8380" t="s">
        <v>24</v>
      </c>
      <c r="I8380" t="s">
        <v>25</v>
      </c>
      <c r="J8380" t="s">
        <v>2669</v>
      </c>
      <c r="K8380" t="s">
        <v>9957</v>
      </c>
      <c r="L8380" t="s">
        <v>1540</v>
      </c>
      <c r="M8380" t="s">
        <v>29</v>
      </c>
      <c r="N8380">
        <f t="shared" si="910"/>
        <v>0</v>
      </c>
      <c r="O8380" t="str">
        <f t="shared" si="911"/>
        <v>No</v>
      </c>
      <c r="P8380">
        <f t="shared" si="912"/>
        <v>0</v>
      </c>
      <c r="Q8380">
        <f t="shared" si="913"/>
        <v>4813937689</v>
      </c>
      <c r="R8380">
        <f t="shared" si="914"/>
        <v>4.1933383153624479</v>
      </c>
      <c r="S8380" t="str">
        <f t="shared" si="915"/>
        <v>Acceptable</v>
      </c>
      <c r="T8380">
        <f>ROUNDUP(C8380,0)</f>
        <v>5</v>
      </c>
      <c r="U8380">
        <f>ROUNDDOWN(C8380,0)</f>
        <v>4</v>
      </c>
      <c r="V8380">
        <f>RIGHT(K8380,2)+2000</f>
        <v>2017</v>
      </c>
      <c r="W8380" t="str">
        <f>INDEX(_xlfn.TEXTSPLIT(K8380,"-"),1,2)</f>
        <v>Jan</v>
      </c>
      <c r="X8380" t="str">
        <f>INDEX(_xlfn.TEXTSPLIT(K8380,"-"),1,1)</f>
        <v>14</v>
      </c>
      <c r="Y8380">
        <f>INDEX(months!B:B,MATCH(Sheet1!W8380,months!A:A,0))</f>
        <v>1</v>
      </c>
      <c r="Z8380">
        <f t="shared" si="916"/>
        <v>42749</v>
      </c>
    </row>
    <row r="8381" spans="1:26" x14ac:dyDescent="0.2">
      <c r="A8381" t="s">
        <v>11514</v>
      </c>
      <c r="B8381" t="s">
        <v>4612</v>
      </c>
      <c r="C8381">
        <v>5</v>
      </c>
      <c r="D8381">
        <v>1</v>
      </c>
      <c r="E8381" t="s">
        <v>336</v>
      </c>
      <c r="F8381" t="s">
        <v>1199</v>
      </c>
      <c r="G8381" t="s">
        <v>23</v>
      </c>
      <c r="H8381" t="s">
        <v>24</v>
      </c>
      <c r="I8381" t="s">
        <v>25</v>
      </c>
      <c r="J8381" t="s">
        <v>4613</v>
      </c>
      <c r="K8381" t="s">
        <v>179</v>
      </c>
      <c r="L8381" t="s">
        <v>2735</v>
      </c>
      <c r="M8381" t="s">
        <v>81</v>
      </c>
      <c r="N8381">
        <f t="shared" si="910"/>
        <v>0</v>
      </c>
      <c r="O8381" t="str">
        <f t="shared" si="911"/>
        <v>No</v>
      </c>
      <c r="P8381">
        <f t="shared" si="912"/>
        <v>0</v>
      </c>
      <c r="Q8381">
        <f t="shared" si="913"/>
        <v>4813937689</v>
      </c>
      <c r="R8381">
        <f t="shared" si="914"/>
        <v>4.1933383153624479</v>
      </c>
      <c r="S8381" t="str">
        <f t="shared" si="915"/>
        <v>Acceptable</v>
      </c>
      <c r="T8381">
        <f>ROUNDUP(C8381,0)</f>
        <v>5</v>
      </c>
      <c r="U8381">
        <f>ROUNDDOWN(C8381,0)</f>
        <v>5</v>
      </c>
      <c r="V8381">
        <f>RIGHT(K8381,2)+2000</f>
        <v>2017</v>
      </c>
      <c r="W8381" t="str">
        <f>INDEX(_xlfn.TEXTSPLIT(K8381,"-"),1,2)</f>
        <v>Nov</v>
      </c>
      <c r="X8381" t="str">
        <f>INDEX(_xlfn.TEXTSPLIT(K8381,"-"),1,1)</f>
        <v>29</v>
      </c>
      <c r="Y8381">
        <f>INDEX(months!B:B,MATCH(Sheet1!W8381,months!A:A,0))</f>
        <v>11</v>
      </c>
      <c r="Z8381">
        <f t="shared" si="916"/>
        <v>43068</v>
      </c>
    </row>
    <row r="8382" spans="1:26" x14ac:dyDescent="0.2">
      <c r="A8382" t="s">
        <v>11515</v>
      </c>
      <c r="B8382" t="s">
        <v>4457</v>
      </c>
      <c r="C8382">
        <v>3.9</v>
      </c>
      <c r="D8382">
        <v>58</v>
      </c>
      <c r="E8382" t="s">
        <v>405</v>
      </c>
      <c r="F8382" t="s">
        <v>22</v>
      </c>
      <c r="G8382" t="s">
        <v>23</v>
      </c>
      <c r="H8382" t="s">
        <v>24</v>
      </c>
      <c r="I8382" t="s">
        <v>25</v>
      </c>
      <c r="J8382" t="s">
        <v>4458</v>
      </c>
      <c r="K8382" t="s">
        <v>3347</v>
      </c>
      <c r="L8382" t="s">
        <v>188</v>
      </c>
      <c r="M8382" t="s">
        <v>29</v>
      </c>
      <c r="N8382">
        <f t="shared" si="910"/>
        <v>0</v>
      </c>
      <c r="O8382" t="str">
        <f t="shared" si="911"/>
        <v>No</v>
      </c>
      <c r="P8382">
        <f t="shared" si="912"/>
        <v>0</v>
      </c>
      <c r="Q8382">
        <f t="shared" si="913"/>
        <v>4813937689</v>
      </c>
      <c r="R8382">
        <f t="shared" si="914"/>
        <v>4.1933383153624479</v>
      </c>
      <c r="S8382" t="str">
        <f t="shared" si="915"/>
        <v>Acceptable</v>
      </c>
      <c r="T8382">
        <f>ROUNDUP(C8382,0)</f>
        <v>4</v>
      </c>
      <c r="U8382">
        <f>ROUNDDOWN(C8382,0)</f>
        <v>3</v>
      </c>
      <c r="V8382">
        <f>RIGHT(K8382,2)+2000</f>
        <v>2016</v>
      </c>
      <c r="W8382" t="str">
        <f>INDEX(_xlfn.TEXTSPLIT(K8382,"-"),1,2)</f>
        <v>Oct</v>
      </c>
      <c r="X8382" t="str">
        <f>INDEX(_xlfn.TEXTSPLIT(K8382,"-"),1,1)</f>
        <v>28</v>
      </c>
      <c r="Y8382">
        <f>INDEX(months!B:B,MATCH(Sheet1!W8382,months!A:A,0))</f>
        <v>10</v>
      </c>
      <c r="Z8382">
        <f t="shared" si="916"/>
        <v>42671</v>
      </c>
    </row>
    <row r="8383" spans="1:26" x14ac:dyDescent="0.2">
      <c r="A8383" t="s">
        <v>11516</v>
      </c>
      <c r="B8383" t="s">
        <v>4950</v>
      </c>
      <c r="C8383">
        <v>4.2</v>
      </c>
      <c r="D8383">
        <v>43</v>
      </c>
      <c r="E8383" t="s">
        <v>11517</v>
      </c>
      <c r="F8383" t="s">
        <v>775</v>
      </c>
      <c r="G8383" t="s">
        <v>23</v>
      </c>
      <c r="H8383" t="s">
        <v>24</v>
      </c>
      <c r="I8383" t="s">
        <v>25</v>
      </c>
      <c r="J8383" t="s">
        <v>4951</v>
      </c>
      <c r="K8383" t="s">
        <v>8522</v>
      </c>
      <c r="L8383" t="s">
        <v>8147</v>
      </c>
      <c r="M8383" t="s">
        <v>86</v>
      </c>
      <c r="N8383">
        <f t="shared" si="910"/>
        <v>0</v>
      </c>
      <c r="O8383" t="str">
        <f t="shared" si="911"/>
        <v>No</v>
      </c>
      <c r="P8383">
        <f t="shared" si="912"/>
        <v>0</v>
      </c>
      <c r="Q8383">
        <f t="shared" si="913"/>
        <v>4813937689</v>
      </c>
      <c r="R8383">
        <f t="shared" si="914"/>
        <v>4.1933383153624479</v>
      </c>
      <c r="S8383" t="str">
        <f t="shared" si="915"/>
        <v>Acceptable</v>
      </c>
      <c r="T8383">
        <f>ROUNDUP(C8383,0)</f>
        <v>5</v>
      </c>
      <c r="U8383">
        <f>ROUNDDOWN(C8383,0)</f>
        <v>4</v>
      </c>
      <c r="V8383">
        <f>RIGHT(K8383,2)+2000</f>
        <v>2015</v>
      </c>
      <c r="W8383" t="str">
        <f>INDEX(_xlfn.TEXTSPLIT(K8383,"-"),1,2)</f>
        <v>Jun</v>
      </c>
      <c r="X8383" t="str">
        <f>INDEX(_xlfn.TEXTSPLIT(K8383,"-"),1,1)</f>
        <v>9</v>
      </c>
      <c r="Y8383">
        <f>INDEX(months!B:B,MATCH(Sheet1!W8383,months!A:A,0))</f>
        <v>6</v>
      </c>
      <c r="Z8383">
        <f t="shared" si="916"/>
        <v>42164</v>
      </c>
    </row>
    <row r="8384" spans="1:26" x14ac:dyDescent="0.2">
      <c r="A8384" t="s">
        <v>11518</v>
      </c>
      <c r="B8384" t="s">
        <v>2116</v>
      </c>
      <c r="C8384">
        <v>4.8</v>
      </c>
      <c r="D8384">
        <v>6</v>
      </c>
      <c r="E8384" t="s">
        <v>31</v>
      </c>
      <c r="F8384" t="s">
        <v>1010</v>
      </c>
      <c r="G8384" t="s">
        <v>23</v>
      </c>
      <c r="H8384" t="s">
        <v>24</v>
      </c>
      <c r="I8384" t="s">
        <v>25</v>
      </c>
      <c r="J8384" t="s">
        <v>2117</v>
      </c>
      <c r="K8384" t="s">
        <v>1330</v>
      </c>
      <c r="L8384" t="s">
        <v>11519</v>
      </c>
      <c r="M8384" t="s">
        <v>81</v>
      </c>
      <c r="N8384">
        <f t="shared" si="910"/>
        <v>0</v>
      </c>
      <c r="O8384" t="str">
        <f t="shared" si="911"/>
        <v>No</v>
      </c>
      <c r="P8384">
        <f t="shared" si="912"/>
        <v>0</v>
      </c>
      <c r="Q8384">
        <f t="shared" si="913"/>
        <v>4813937689</v>
      </c>
      <c r="R8384">
        <f t="shared" si="914"/>
        <v>4.1933383153624479</v>
      </c>
      <c r="S8384" t="str">
        <f t="shared" si="915"/>
        <v>Acceptable</v>
      </c>
      <c r="T8384">
        <f>ROUNDUP(C8384,0)</f>
        <v>5</v>
      </c>
      <c r="U8384">
        <f>ROUNDDOWN(C8384,0)</f>
        <v>4</v>
      </c>
      <c r="V8384">
        <f>RIGHT(K8384,2)+2000</f>
        <v>2018</v>
      </c>
      <c r="W8384" t="str">
        <f>INDEX(_xlfn.TEXTSPLIT(K8384,"-"),1,2)</f>
        <v>Mar</v>
      </c>
      <c r="X8384" t="str">
        <f>INDEX(_xlfn.TEXTSPLIT(K8384,"-"),1,1)</f>
        <v>23</v>
      </c>
      <c r="Y8384">
        <f>INDEX(months!B:B,MATCH(Sheet1!W8384,months!A:A,0))</f>
        <v>3</v>
      </c>
      <c r="Z8384">
        <f t="shared" si="916"/>
        <v>43182</v>
      </c>
    </row>
    <row r="8385" spans="1:26" x14ac:dyDescent="0.2">
      <c r="A8385" t="s">
        <v>11520</v>
      </c>
      <c r="B8385" t="s">
        <v>3944</v>
      </c>
      <c r="C8385">
        <v>4</v>
      </c>
      <c r="D8385">
        <v>7006</v>
      </c>
      <c r="E8385" t="s">
        <v>83</v>
      </c>
      <c r="F8385" t="s">
        <v>32</v>
      </c>
      <c r="G8385" t="s">
        <v>23</v>
      </c>
      <c r="H8385" t="s">
        <v>24</v>
      </c>
      <c r="I8385" t="s">
        <v>25</v>
      </c>
      <c r="J8385" t="s">
        <v>3945</v>
      </c>
      <c r="K8385" t="s">
        <v>1091</v>
      </c>
      <c r="L8385" t="s">
        <v>105</v>
      </c>
      <c r="M8385" t="s">
        <v>54</v>
      </c>
      <c r="N8385">
        <f t="shared" si="910"/>
        <v>0</v>
      </c>
      <c r="O8385" t="str">
        <f t="shared" si="911"/>
        <v>No</v>
      </c>
      <c r="P8385">
        <f t="shared" si="912"/>
        <v>0</v>
      </c>
      <c r="Q8385">
        <f t="shared" si="913"/>
        <v>4813937689</v>
      </c>
      <c r="R8385">
        <f t="shared" si="914"/>
        <v>4.1933383153624479</v>
      </c>
      <c r="S8385" t="str">
        <f t="shared" si="915"/>
        <v>Acceptable</v>
      </c>
      <c r="T8385">
        <f>ROUNDUP(C8385,0)</f>
        <v>4</v>
      </c>
      <c r="U8385">
        <f>ROUNDDOWN(C8385,0)</f>
        <v>4</v>
      </c>
      <c r="V8385">
        <f>RIGHT(K8385,2)+2000</f>
        <v>2018</v>
      </c>
      <c r="W8385" t="str">
        <f>INDEX(_xlfn.TEXTSPLIT(K8385,"-"),1,2)</f>
        <v>May</v>
      </c>
      <c r="X8385" t="str">
        <f>INDEX(_xlfn.TEXTSPLIT(K8385,"-"),1,1)</f>
        <v>12</v>
      </c>
      <c r="Y8385">
        <f>INDEX(months!B:B,MATCH(Sheet1!W8385,months!A:A,0))</f>
        <v>5</v>
      </c>
      <c r="Z8385">
        <f t="shared" si="916"/>
        <v>43232</v>
      </c>
    </row>
    <row r="8386" spans="1:26" x14ac:dyDescent="0.2">
      <c r="A8386" t="s">
        <v>11521</v>
      </c>
      <c r="B8386" t="s">
        <v>787</v>
      </c>
      <c r="D8386">
        <v>0</v>
      </c>
      <c r="E8386" t="s">
        <v>46</v>
      </c>
      <c r="F8386" t="s">
        <v>1010</v>
      </c>
      <c r="G8386" t="s">
        <v>23</v>
      </c>
      <c r="H8386" t="s">
        <v>24</v>
      </c>
      <c r="I8386" t="s">
        <v>25</v>
      </c>
      <c r="J8386" t="s">
        <v>788</v>
      </c>
      <c r="K8386" t="s">
        <v>7735</v>
      </c>
      <c r="L8386" t="s">
        <v>46</v>
      </c>
      <c r="M8386" t="s">
        <v>46</v>
      </c>
      <c r="N8386">
        <f t="shared" ref="N8386:N8449" si="917">SUM(A8386,B8386)</f>
        <v>0</v>
      </c>
      <c r="O8386" t="str">
        <f t="shared" ref="O8386:O8449" si="918">IF(E8386="good","Yes","No")</f>
        <v>No</v>
      </c>
      <c r="P8386">
        <f t="shared" ref="P8386:P8449" si="919">COUNTIF(B:B,"&lt;0")</f>
        <v>0</v>
      </c>
      <c r="Q8386">
        <f t="shared" ref="Q8386:Q8449" si="920">SUMIF(D:D,"&gt;1000")</f>
        <v>4813937689</v>
      </c>
      <c r="R8386">
        <f t="shared" ref="R8386:R8449" si="921">AVERAGEIF(C:C,"&gt;0")</f>
        <v>4.1933383153624479</v>
      </c>
      <c r="S8386" t="str">
        <f t="shared" ref="S8386:S8449" si="922">IF(OR(A8386&gt;0,B8386&gt;0),"Acceptable","Check")</f>
        <v>Acceptable</v>
      </c>
      <c r="T8386">
        <f>ROUNDUP(C8386,0)</f>
        <v>0</v>
      </c>
      <c r="U8386">
        <f>ROUNDDOWN(C8386,0)</f>
        <v>0</v>
      </c>
      <c r="V8386">
        <f>RIGHT(K8386,2)+2000</f>
        <v>2017</v>
      </c>
      <c r="W8386" t="str">
        <f>INDEX(_xlfn.TEXTSPLIT(K8386,"-"),1,2)</f>
        <v>Aug</v>
      </c>
      <c r="X8386" t="str">
        <f>INDEX(_xlfn.TEXTSPLIT(K8386,"-"),1,1)</f>
        <v>15</v>
      </c>
      <c r="Y8386">
        <f>INDEX(months!B:B,MATCH(Sheet1!W8386,months!A:A,0))</f>
        <v>8</v>
      </c>
      <c r="Z8386">
        <f t="shared" si="916"/>
        <v>42962</v>
      </c>
    </row>
    <row r="8387" spans="1:26" x14ac:dyDescent="0.2">
      <c r="A8387" t="s">
        <v>11522</v>
      </c>
      <c r="B8387" t="s">
        <v>3944</v>
      </c>
      <c r="C8387">
        <v>3</v>
      </c>
      <c r="D8387">
        <v>2</v>
      </c>
      <c r="E8387" t="s">
        <v>3671</v>
      </c>
      <c r="F8387" t="s">
        <v>1010</v>
      </c>
      <c r="G8387" t="s">
        <v>23</v>
      </c>
      <c r="H8387" t="s">
        <v>24</v>
      </c>
      <c r="I8387" t="s">
        <v>25</v>
      </c>
      <c r="J8387" t="s">
        <v>3945</v>
      </c>
      <c r="K8387" t="s">
        <v>1777</v>
      </c>
      <c r="L8387" t="s">
        <v>148</v>
      </c>
      <c r="M8387" t="s">
        <v>72</v>
      </c>
      <c r="N8387">
        <f t="shared" si="917"/>
        <v>0</v>
      </c>
      <c r="O8387" t="str">
        <f t="shared" si="918"/>
        <v>No</v>
      </c>
      <c r="P8387">
        <f t="shared" si="919"/>
        <v>0</v>
      </c>
      <c r="Q8387">
        <f t="shared" si="920"/>
        <v>4813937689</v>
      </c>
      <c r="R8387">
        <f t="shared" si="921"/>
        <v>4.1933383153624479</v>
      </c>
      <c r="S8387" t="str">
        <f t="shared" si="922"/>
        <v>Acceptable</v>
      </c>
      <c r="T8387">
        <f>ROUNDUP(C8387,0)</f>
        <v>3</v>
      </c>
      <c r="U8387">
        <f>ROUNDDOWN(C8387,0)</f>
        <v>3</v>
      </c>
      <c r="V8387">
        <f>RIGHT(K8387,2)+2000</f>
        <v>2018</v>
      </c>
      <c r="W8387" t="str">
        <f>INDEX(_xlfn.TEXTSPLIT(K8387,"-"),1,2)</f>
        <v>May</v>
      </c>
      <c r="X8387" t="str">
        <f>INDEX(_xlfn.TEXTSPLIT(K8387,"-"),1,1)</f>
        <v>30</v>
      </c>
      <c r="Y8387">
        <f>INDEX(months!B:B,MATCH(Sheet1!W8387,months!A:A,0))</f>
        <v>5</v>
      </c>
      <c r="Z8387">
        <f t="shared" ref="Z8387:Z8450" si="923">DATE(V8387,Y8387,X8387)</f>
        <v>43250</v>
      </c>
    </row>
    <row r="8388" spans="1:26" x14ac:dyDescent="0.2">
      <c r="A8388" t="s">
        <v>11523</v>
      </c>
      <c r="B8388" t="s">
        <v>4950</v>
      </c>
      <c r="C8388">
        <v>4.5</v>
      </c>
      <c r="D8388">
        <v>8</v>
      </c>
      <c r="E8388" t="s">
        <v>74</v>
      </c>
      <c r="F8388" t="s">
        <v>1010</v>
      </c>
      <c r="G8388" t="s">
        <v>23</v>
      </c>
      <c r="H8388" t="s">
        <v>24</v>
      </c>
      <c r="I8388" t="s">
        <v>25</v>
      </c>
      <c r="J8388" t="s">
        <v>4951</v>
      </c>
      <c r="K8388" t="s">
        <v>416</v>
      </c>
      <c r="L8388" t="s">
        <v>157</v>
      </c>
      <c r="M8388" t="s">
        <v>29</v>
      </c>
      <c r="N8388">
        <f t="shared" si="917"/>
        <v>0</v>
      </c>
      <c r="O8388" t="str">
        <f t="shared" si="918"/>
        <v>No</v>
      </c>
      <c r="P8388">
        <f t="shared" si="919"/>
        <v>0</v>
      </c>
      <c r="Q8388">
        <f t="shared" si="920"/>
        <v>4813937689</v>
      </c>
      <c r="R8388">
        <f t="shared" si="921"/>
        <v>4.1933383153624479</v>
      </c>
      <c r="S8388" t="str">
        <f t="shared" si="922"/>
        <v>Acceptable</v>
      </c>
      <c r="T8388">
        <f>ROUNDUP(C8388,0)</f>
        <v>5</v>
      </c>
      <c r="U8388">
        <f>ROUNDDOWN(C8388,0)</f>
        <v>4</v>
      </c>
      <c r="V8388">
        <f>RIGHT(K8388,2)+2000</f>
        <v>2018</v>
      </c>
      <c r="W8388" t="str">
        <f>INDEX(_xlfn.TEXTSPLIT(K8388,"-"),1,2)</f>
        <v>Jun</v>
      </c>
      <c r="X8388" t="str">
        <f>INDEX(_xlfn.TEXTSPLIT(K8388,"-"),1,1)</f>
        <v>7</v>
      </c>
      <c r="Y8388">
        <f>INDEX(months!B:B,MATCH(Sheet1!W8388,months!A:A,0))</f>
        <v>6</v>
      </c>
      <c r="Z8388">
        <f t="shared" si="923"/>
        <v>43258</v>
      </c>
    </row>
    <row r="8389" spans="1:26" x14ac:dyDescent="0.2">
      <c r="A8389" t="s">
        <v>11524</v>
      </c>
      <c r="B8389" t="s">
        <v>4457</v>
      </c>
      <c r="C8389">
        <v>2.6</v>
      </c>
      <c r="D8389">
        <v>122</v>
      </c>
      <c r="E8389" t="s">
        <v>159</v>
      </c>
      <c r="F8389" t="s">
        <v>22</v>
      </c>
      <c r="G8389" t="s">
        <v>23</v>
      </c>
      <c r="H8389" t="s">
        <v>24</v>
      </c>
      <c r="I8389" t="s">
        <v>25</v>
      </c>
      <c r="J8389" t="s">
        <v>4458</v>
      </c>
      <c r="K8389" t="s">
        <v>45</v>
      </c>
      <c r="L8389" t="s">
        <v>11525</v>
      </c>
      <c r="M8389" t="s">
        <v>81</v>
      </c>
      <c r="N8389">
        <f t="shared" si="917"/>
        <v>0</v>
      </c>
      <c r="O8389" t="str">
        <f t="shared" si="918"/>
        <v>No</v>
      </c>
      <c r="P8389">
        <f t="shared" si="919"/>
        <v>0</v>
      </c>
      <c r="Q8389">
        <f t="shared" si="920"/>
        <v>4813937689</v>
      </c>
      <c r="R8389">
        <f t="shared" si="921"/>
        <v>4.1933383153624479</v>
      </c>
      <c r="S8389" t="str">
        <f t="shared" si="922"/>
        <v>Acceptable</v>
      </c>
      <c r="T8389">
        <f>ROUNDUP(C8389,0)</f>
        <v>3</v>
      </c>
      <c r="U8389">
        <f>ROUNDDOWN(C8389,0)</f>
        <v>2</v>
      </c>
      <c r="V8389">
        <f>RIGHT(K8389,2)+2000</f>
        <v>2018</v>
      </c>
      <c r="W8389" t="str">
        <f>INDEX(_xlfn.TEXTSPLIT(K8389,"-"),1,2)</f>
        <v>Jun</v>
      </c>
      <c r="X8389" t="str">
        <f>INDEX(_xlfn.TEXTSPLIT(K8389,"-"),1,1)</f>
        <v>8</v>
      </c>
      <c r="Y8389">
        <f>INDEX(months!B:B,MATCH(Sheet1!W8389,months!A:A,0))</f>
        <v>6</v>
      </c>
      <c r="Z8389">
        <f t="shared" si="923"/>
        <v>43259</v>
      </c>
    </row>
    <row r="8390" spans="1:26" x14ac:dyDescent="0.2">
      <c r="A8390" t="s">
        <v>11526</v>
      </c>
      <c r="B8390" t="s">
        <v>1790</v>
      </c>
      <c r="C8390">
        <v>5</v>
      </c>
      <c r="D8390">
        <v>4</v>
      </c>
      <c r="E8390" t="s">
        <v>477</v>
      </c>
      <c r="F8390" t="s">
        <v>1010</v>
      </c>
      <c r="G8390" t="s">
        <v>23</v>
      </c>
      <c r="H8390" t="s">
        <v>24</v>
      </c>
      <c r="I8390" t="s">
        <v>25</v>
      </c>
      <c r="J8390" t="s">
        <v>1791</v>
      </c>
      <c r="K8390" t="s">
        <v>249</v>
      </c>
      <c r="L8390" t="s">
        <v>138</v>
      </c>
      <c r="M8390" t="s">
        <v>54</v>
      </c>
      <c r="N8390">
        <f t="shared" si="917"/>
        <v>0</v>
      </c>
      <c r="O8390" t="str">
        <f t="shared" si="918"/>
        <v>No</v>
      </c>
      <c r="P8390">
        <f t="shared" si="919"/>
        <v>0</v>
      </c>
      <c r="Q8390">
        <f t="shared" si="920"/>
        <v>4813937689</v>
      </c>
      <c r="R8390">
        <f t="shared" si="921"/>
        <v>4.1933383153624479</v>
      </c>
      <c r="S8390" t="str">
        <f t="shared" si="922"/>
        <v>Acceptable</v>
      </c>
      <c r="T8390">
        <f>ROUNDUP(C8390,0)</f>
        <v>5</v>
      </c>
      <c r="U8390">
        <f>ROUNDDOWN(C8390,0)</f>
        <v>5</v>
      </c>
      <c r="V8390">
        <f>RIGHT(K8390,2)+2000</f>
        <v>2018</v>
      </c>
      <c r="W8390" t="str">
        <f>INDEX(_xlfn.TEXTSPLIT(K8390,"-"),1,2)</f>
        <v>Jul</v>
      </c>
      <c r="X8390" t="str">
        <f>INDEX(_xlfn.TEXTSPLIT(K8390,"-"),1,1)</f>
        <v>28</v>
      </c>
      <c r="Y8390">
        <f>INDEX(months!B:B,MATCH(Sheet1!W8390,months!A:A,0))</f>
        <v>7</v>
      </c>
      <c r="Z8390">
        <f t="shared" si="923"/>
        <v>43309</v>
      </c>
    </row>
    <row r="8391" spans="1:26" x14ac:dyDescent="0.2">
      <c r="A8391" t="s">
        <v>11527</v>
      </c>
      <c r="B8391" t="s">
        <v>2518</v>
      </c>
      <c r="D8391">
        <v>0</v>
      </c>
      <c r="E8391" t="s">
        <v>1087</v>
      </c>
      <c r="F8391" t="s">
        <v>1230</v>
      </c>
      <c r="G8391" t="s">
        <v>23</v>
      </c>
      <c r="H8391" t="s">
        <v>24</v>
      </c>
      <c r="I8391" t="s">
        <v>25</v>
      </c>
      <c r="J8391" t="s">
        <v>2519</v>
      </c>
      <c r="K8391" t="s">
        <v>2419</v>
      </c>
      <c r="L8391" t="s">
        <v>28</v>
      </c>
      <c r="M8391" t="s">
        <v>86</v>
      </c>
      <c r="N8391">
        <f t="shared" si="917"/>
        <v>0</v>
      </c>
      <c r="O8391" t="str">
        <f t="shared" si="918"/>
        <v>No</v>
      </c>
      <c r="P8391">
        <f t="shared" si="919"/>
        <v>0</v>
      </c>
      <c r="Q8391">
        <f t="shared" si="920"/>
        <v>4813937689</v>
      </c>
      <c r="R8391">
        <f t="shared" si="921"/>
        <v>4.1933383153624479</v>
      </c>
      <c r="S8391" t="str">
        <f t="shared" si="922"/>
        <v>Acceptable</v>
      </c>
      <c r="T8391">
        <f>ROUNDUP(C8391,0)</f>
        <v>0</v>
      </c>
      <c r="U8391">
        <f>ROUNDDOWN(C8391,0)</f>
        <v>0</v>
      </c>
      <c r="V8391">
        <f>RIGHT(K8391,2)+2000</f>
        <v>2017</v>
      </c>
      <c r="W8391" t="str">
        <f>INDEX(_xlfn.TEXTSPLIT(K8391,"-"),1,2)</f>
        <v>Aug</v>
      </c>
      <c r="X8391" t="str">
        <f>INDEX(_xlfn.TEXTSPLIT(K8391,"-"),1,1)</f>
        <v>30</v>
      </c>
      <c r="Y8391">
        <f>INDEX(months!B:B,MATCH(Sheet1!W8391,months!A:A,0))</f>
        <v>8</v>
      </c>
      <c r="Z8391">
        <f t="shared" si="923"/>
        <v>42977</v>
      </c>
    </row>
    <row r="8392" spans="1:26" x14ac:dyDescent="0.2">
      <c r="A8392" t="s">
        <v>11528</v>
      </c>
      <c r="B8392" t="s">
        <v>2116</v>
      </c>
      <c r="D8392">
        <v>1</v>
      </c>
      <c r="E8392" t="s">
        <v>83</v>
      </c>
      <c r="F8392" t="s">
        <v>1010</v>
      </c>
      <c r="G8392" t="s">
        <v>23</v>
      </c>
      <c r="H8392" t="s">
        <v>24</v>
      </c>
      <c r="I8392" t="s">
        <v>25</v>
      </c>
      <c r="J8392" t="s">
        <v>2117</v>
      </c>
      <c r="K8392" t="s">
        <v>1310</v>
      </c>
      <c r="L8392" t="s">
        <v>313</v>
      </c>
      <c r="M8392" t="s">
        <v>81</v>
      </c>
      <c r="N8392">
        <f t="shared" si="917"/>
        <v>0</v>
      </c>
      <c r="O8392" t="str">
        <f t="shared" si="918"/>
        <v>No</v>
      </c>
      <c r="P8392">
        <f t="shared" si="919"/>
        <v>0</v>
      </c>
      <c r="Q8392">
        <f t="shared" si="920"/>
        <v>4813937689</v>
      </c>
      <c r="R8392">
        <f t="shared" si="921"/>
        <v>4.1933383153624479</v>
      </c>
      <c r="S8392" t="str">
        <f t="shared" si="922"/>
        <v>Acceptable</v>
      </c>
      <c r="T8392">
        <f>ROUNDUP(C8392,0)</f>
        <v>0</v>
      </c>
      <c r="U8392">
        <f>ROUNDDOWN(C8392,0)</f>
        <v>0</v>
      </c>
      <c r="V8392">
        <f>RIGHT(K8392,2)+2000</f>
        <v>2018</v>
      </c>
      <c r="W8392" t="str">
        <f>INDEX(_xlfn.TEXTSPLIT(K8392,"-"),1,2)</f>
        <v>May</v>
      </c>
      <c r="X8392" t="str">
        <f>INDEX(_xlfn.TEXTSPLIT(K8392,"-"),1,1)</f>
        <v>2</v>
      </c>
      <c r="Y8392">
        <f>INDEX(months!B:B,MATCH(Sheet1!W8392,months!A:A,0))</f>
        <v>5</v>
      </c>
      <c r="Z8392">
        <f t="shared" si="923"/>
        <v>43222</v>
      </c>
    </row>
    <row r="8393" spans="1:26" x14ac:dyDescent="0.2">
      <c r="A8393" t="s">
        <v>11529</v>
      </c>
      <c r="B8393" t="s">
        <v>3944</v>
      </c>
      <c r="C8393">
        <v>5</v>
      </c>
      <c r="D8393">
        <v>1</v>
      </c>
      <c r="E8393" t="s">
        <v>316</v>
      </c>
      <c r="F8393" t="s">
        <v>1230</v>
      </c>
      <c r="G8393" t="s">
        <v>23</v>
      </c>
      <c r="H8393" t="s">
        <v>24</v>
      </c>
      <c r="I8393" t="s">
        <v>25</v>
      </c>
      <c r="J8393" t="s">
        <v>3945</v>
      </c>
      <c r="K8393" t="s">
        <v>169</v>
      </c>
      <c r="L8393" t="s">
        <v>59</v>
      </c>
      <c r="M8393" t="s">
        <v>86</v>
      </c>
      <c r="N8393">
        <f t="shared" si="917"/>
        <v>0</v>
      </c>
      <c r="O8393" t="str">
        <f t="shared" si="918"/>
        <v>No</v>
      </c>
      <c r="P8393">
        <f t="shared" si="919"/>
        <v>0</v>
      </c>
      <c r="Q8393">
        <f t="shared" si="920"/>
        <v>4813937689</v>
      </c>
      <c r="R8393">
        <f t="shared" si="921"/>
        <v>4.1933383153624479</v>
      </c>
      <c r="S8393" t="str">
        <f t="shared" si="922"/>
        <v>Acceptable</v>
      </c>
      <c r="T8393">
        <f>ROUNDUP(C8393,0)</f>
        <v>5</v>
      </c>
      <c r="U8393">
        <f>ROUNDDOWN(C8393,0)</f>
        <v>5</v>
      </c>
      <c r="V8393">
        <f>RIGHT(K8393,2)+2000</f>
        <v>2018</v>
      </c>
      <c r="W8393" t="str">
        <f>INDEX(_xlfn.TEXTSPLIT(K8393,"-"),1,2)</f>
        <v>Jul</v>
      </c>
      <c r="X8393" t="str">
        <f>INDEX(_xlfn.TEXTSPLIT(K8393,"-"),1,1)</f>
        <v>11</v>
      </c>
      <c r="Y8393">
        <f>INDEX(months!B:B,MATCH(Sheet1!W8393,months!A:A,0))</f>
        <v>7</v>
      </c>
      <c r="Z8393">
        <f t="shared" si="923"/>
        <v>43292</v>
      </c>
    </row>
    <row r="8394" spans="1:26" x14ac:dyDescent="0.2">
      <c r="A8394" t="s">
        <v>11530</v>
      </c>
      <c r="B8394" t="s">
        <v>4612</v>
      </c>
      <c r="C8394">
        <v>4.0999999999999996</v>
      </c>
      <c r="D8394">
        <v>543</v>
      </c>
      <c r="E8394" t="s">
        <v>202</v>
      </c>
      <c r="F8394" t="s">
        <v>22</v>
      </c>
      <c r="G8394" t="s">
        <v>23</v>
      </c>
      <c r="H8394" t="s">
        <v>24</v>
      </c>
      <c r="I8394" t="s">
        <v>25</v>
      </c>
      <c r="J8394" t="s">
        <v>4613</v>
      </c>
      <c r="K8394" t="s">
        <v>364</v>
      </c>
      <c r="L8394" t="s">
        <v>11531</v>
      </c>
      <c r="M8394" t="s">
        <v>29</v>
      </c>
      <c r="N8394">
        <f t="shared" si="917"/>
        <v>0</v>
      </c>
      <c r="O8394" t="str">
        <f t="shared" si="918"/>
        <v>No</v>
      </c>
      <c r="P8394">
        <f t="shared" si="919"/>
        <v>0</v>
      </c>
      <c r="Q8394">
        <f t="shared" si="920"/>
        <v>4813937689</v>
      </c>
      <c r="R8394">
        <f t="shared" si="921"/>
        <v>4.1933383153624479</v>
      </c>
      <c r="S8394" t="str">
        <f t="shared" si="922"/>
        <v>Acceptable</v>
      </c>
      <c r="T8394">
        <f>ROUNDUP(C8394,0)</f>
        <v>5</v>
      </c>
      <c r="U8394">
        <f>ROUNDDOWN(C8394,0)</f>
        <v>4</v>
      </c>
      <c r="V8394">
        <f>RIGHT(K8394,2)+2000</f>
        <v>2018</v>
      </c>
      <c r="W8394" t="str">
        <f>INDEX(_xlfn.TEXTSPLIT(K8394,"-"),1,2)</f>
        <v>Jun</v>
      </c>
      <c r="X8394" t="str">
        <f>INDEX(_xlfn.TEXTSPLIT(K8394,"-"),1,1)</f>
        <v>5</v>
      </c>
      <c r="Y8394">
        <f>INDEX(months!B:B,MATCH(Sheet1!W8394,months!A:A,0))</f>
        <v>6</v>
      </c>
      <c r="Z8394">
        <f t="shared" si="923"/>
        <v>43256</v>
      </c>
    </row>
    <row r="8395" spans="1:26" x14ac:dyDescent="0.2">
      <c r="A8395" t="s">
        <v>11532</v>
      </c>
      <c r="B8395" t="s">
        <v>556</v>
      </c>
      <c r="D8395">
        <v>1</v>
      </c>
      <c r="E8395" t="s">
        <v>336</v>
      </c>
      <c r="F8395" t="s">
        <v>1010</v>
      </c>
      <c r="G8395" t="s">
        <v>23</v>
      </c>
      <c r="H8395" t="s">
        <v>24</v>
      </c>
      <c r="I8395" t="s">
        <v>25</v>
      </c>
      <c r="J8395" t="s">
        <v>557</v>
      </c>
      <c r="K8395" t="s">
        <v>2635</v>
      </c>
      <c r="L8395" t="s">
        <v>11533</v>
      </c>
      <c r="M8395" t="s">
        <v>86</v>
      </c>
      <c r="N8395">
        <f t="shared" si="917"/>
        <v>0</v>
      </c>
      <c r="O8395" t="str">
        <f t="shared" si="918"/>
        <v>No</v>
      </c>
      <c r="P8395">
        <f t="shared" si="919"/>
        <v>0</v>
      </c>
      <c r="Q8395">
        <f t="shared" si="920"/>
        <v>4813937689</v>
      </c>
      <c r="R8395">
        <f t="shared" si="921"/>
        <v>4.1933383153624479</v>
      </c>
      <c r="S8395" t="str">
        <f t="shared" si="922"/>
        <v>Acceptable</v>
      </c>
      <c r="T8395">
        <f>ROUNDUP(C8395,0)</f>
        <v>0</v>
      </c>
      <c r="U8395">
        <f>ROUNDDOWN(C8395,0)</f>
        <v>0</v>
      </c>
      <c r="V8395">
        <f>RIGHT(K8395,2)+2000</f>
        <v>2017</v>
      </c>
      <c r="W8395" t="str">
        <f>INDEX(_xlfn.TEXTSPLIT(K8395,"-"),1,2)</f>
        <v>Oct</v>
      </c>
      <c r="X8395" t="str">
        <f>INDEX(_xlfn.TEXTSPLIT(K8395,"-"),1,1)</f>
        <v>12</v>
      </c>
      <c r="Y8395">
        <f>INDEX(months!B:B,MATCH(Sheet1!W8395,months!A:A,0))</f>
        <v>10</v>
      </c>
      <c r="Z8395">
        <f t="shared" si="923"/>
        <v>43020</v>
      </c>
    </row>
    <row r="8396" spans="1:26" x14ac:dyDescent="0.2">
      <c r="A8396" t="s">
        <v>11534</v>
      </c>
      <c r="B8396" t="s">
        <v>5319</v>
      </c>
      <c r="C8396">
        <v>4.5</v>
      </c>
      <c r="D8396">
        <v>53</v>
      </c>
      <c r="E8396" t="s">
        <v>477</v>
      </c>
      <c r="F8396" t="s">
        <v>22</v>
      </c>
      <c r="G8396" t="s">
        <v>23</v>
      </c>
      <c r="H8396" t="s">
        <v>24</v>
      </c>
      <c r="I8396" t="s">
        <v>44</v>
      </c>
      <c r="J8396" t="s">
        <v>5320</v>
      </c>
      <c r="K8396" t="s">
        <v>820</v>
      </c>
      <c r="L8396" t="s">
        <v>246</v>
      </c>
      <c r="M8396" t="s">
        <v>86</v>
      </c>
      <c r="N8396">
        <f t="shared" si="917"/>
        <v>0</v>
      </c>
      <c r="O8396" t="str">
        <f t="shared" si="918"/>
        <v>No</v>
      </c>
      <c r="P8396">
        <f t="shared" si="919"/>
        <v>0</v>
      </c>
      <c r="Q8396">
        <f t="shared" si="920"/>
        <v>4813937689</v>
      </c>
      <c r="R8396">
        <f t="shared" si="921"/>
        <v>4.1933383153624479</v>
      </c>
      <c r="S8396" t="str">
        <f t="shared" si="922"/>
        <v>Acceptable</v>
      </c>
      <c r="T8396">
        <f>ROUNDUP(C8396,0)</f>
        <v>5</v>
      </c>
      <c r="U8396">
        <f>ROUNDDOWN(C8396,0)</f>
        <v>4</v>
      </c>
      <c r="V8396">
        <f>RIGHT(K8396,2)+2000</f>
        <v>2018</v>
      </c>
      <c r="W8396" t="str">
        <f>INDEX(_xlfn.TEXTSPLIT(K8396,"-"),1,2)</f>
        <v>Jun</v>
      </c>
      <c r="X8396" t="str">
        <f>INDEX(_xlfn.TEXTSPLIT(K8396,"-"),1,1)</f>
        <v>19</v>
      </c>
      <c r="Y8396">
        <f>INDEX(months!B:B,MATCH(Sheet1!W8396,months!A:A,0))</f>
        <v>6</v>
      </c>
      <c r="Z8396">
        <f t="shared" si="923"/>
        <v>43270</v>
      </c>
    </row>
    <row r="8397" spans="1:26" x14ac:dyDescent="0.2">
      <c r="A8397" t="s">
        <v>11535</v>
      </c>
      <c r="B8397" t="s">
        <v>5319</v>
      </c>
      <c r="C8397">
        <v>5</v>
      </c>
      <c r="D8397">
        <v>3</v>
      </c>
      <c r="E8397" t="s">
        <v>242</v>
      </c>
      <c r="F8397" t="s">
        <v>1010</v>
      </c>
      <c r="G8397" t="s">
        <v>23</v>
      </c>
      <c r="H8397" t="s">
        <v>24</v>
      </c>
      <c r="I8397" t="s">
        <v>25</v>
      </c>
      <c r="J8397" t="s">
        <v>5320</v>
      </c>
      <c r="K8397" t="s">
        <v>764</v>
      </c>
      <c r="L8397" t="s">
        <v>157</v>
      </c>
      <c r="M8397" t="s">
        <v>81</v>
      </c>
      <c r="N8397">
        <f t="shared" si="917"/>
        <v>0</v>
      </c>
      <c r="O8397" t="str">
        <f t="shared" si="918"/>
        <v>No</v>
      </c>
      <c r="P8397">
        <f t="shared" si="919"/>
        <v>0</v>
      </c>
      <c r="Q8397">
        <f t="shared" si="920"/>
        <v>4813937689</v>
      </c>
      <c r="R8397">
        <f t="shared" si="921"/>
        <v>4.1933383153624479</v>
      </c>
      <c r="S8397" t="str">
        <f t="shared" si="922"/>
        <v>Acceptable</v>
      </c>
      <c r="T8397">
        <f>ROUNDUP(C8397,0)</f>
        <v>5</v>
      </c>
      <c r="U8397">
        <f>ROUNDDOWN(C8397,0)</f>
        <v>5</v>
      </c>
      <c r="V8397">
        <f>RIGHT(K8397,2)+2000</f>
        <v>2018</v>
      </c>
      <c r="W8397" t="str">
        <f>INDEX(_xlfn.TEXTSPLIT(K8397,"-"),1,2)</f>
        <v>May</v>
      </c>
      <c r="X8397" t="str">
        <f>INDEX(_xlfn.TEXTSPLIT(K8397,"-"),1,1)</f>
        <v>26</v>
      </c>
      <c r="Y8397">
        <f>INDEX(months!B:B,MATCH(Sheet1!W8397,months!A:A,0))</f>
        <v>5</v>
      </c>
      <c r="Z8397">
        <f t="shared" si="923"/>
        <v>43246</v>
      </c>
    </row>
    <row r="8398" spans="1:26" x14ac:dyDescent="0.2">
      <c r="A8398" t="s">
        <v>11536</v>
      </c>
      <c r="B8398" t="s">
        <v>2518</v>
      </c>
      <c r="C8398">
        <v>4.7</v>
      </c>
      <c r="D8398">
        <v>407589</v>
      </c>
      <c r="E8398" t="s">
        <v>46</v>
      </c>
      <c r="F8398" t="s">
        <v>89</v>
      </c>
      <c r="G8398" t="s">
        <v>23</v>
      </c>
      <c r="H8398" t="s">
        <v>24</v>
      </c>
      <c r="I8398" t="s">
        <v>25</v>
      </c>
      <c r="J8398" t="s">
        <v>2519</v>
      </c>
      <c r="K8398" t="s">
        <v>187</v>
      </c>
      <c r="L8398" t="s">
        <v>46</v>
      </c>
      <c r="M8398" t="s">
        <v>46</v>
      </c>
      <c r="N8398">
        <f t="shared" si="917"/>
        <v>0</v>
      </c>
      <c r="O8398" t="str">
        <f t="shared" si="918"/>
        <v>No</v>
      </c>
      <c r="P8398">
        <f t="shared" si="919"/>
        <v>0</v>
      </c>
      <c r="Q8398">
        <f t="shared" si="920"/>
        <v>4813937689</v>
      </c>
      <c r="R8398">
        <f t="shared" si="921"/>
        <v>4.1933383153624479</v>
      </c>
      <c r="S8398" t="str">
        <f t="shared" si="922"/>
        <v>Acceptable</v>
      </c>
      <c r="T8398">
        <f>ROUNDUP(C8398,0)</f>
        <v>5</v>
      </c>
      <c r="U8398">
        <f>ROUNDDOWN(C8398,0)</f>
        <v>4</v>
      </c>
      <c r="V8398">
        <f>RIGHT(K8398,2)+2000</f>
        <v>2018</v>
      </c>
      <c r="W8398" t="str">
        <f>INDEX(_xlfn.TEXTSPLIT(K8398,"-"),1,2)</f>
        <v>Jul</v>
      </c>
      <c r="X8398" t="str">
        <f>INDEX(_xlfn.TEXTSPLIT(K8398,"-"),1,1)</f>
        <v>20</v>
      </c>
      <c r="Y8398">
        <f>INDEX(months!B:B,MATCH(Sheet1!W8398,months!A:A,0))</f>
        <v>7</v>
      </c>
      <c r="Z8398">
        <f t="shared" si="923"/>
        <v>43301</v>
      </c>
    </row>
    <row r="8399" spans="1:26" x14ac:dyDescent="0.2">
      <c r="A8399" t="s">
        <v>11537</v>
      </c>
      <c r="B8399" t="s">
        <v>3944</v>
      </c>
      <c r="C8399">
        <v>4.5</v>
      </c>
      <c r="D8399">
        <v>104068</v>
      </c>
      <c r="E8399" t="s">
        <v>96</v>
      </c>
      <c r="F8399" t="s">
        <v>38</v>
      </c>
      <c r="G8399" t="s">
        <v>23</v>
      </c>
      <c r="H8399" t="s">
        <v>24</v>
      </c>
      <c r="I8399" t="s">
        <v>44</v>
      </c>
      <c r="J8399" t="s">
        <v>3945</v>
      </c>
      <c r="K8399" t="s">
        <v>39</v>
      </c>
      <c r="L8399" t="s">
        <v>919</v>
      </c>
      <c r="M8399" t="s">
        <v>81</v>
      </c>
      <c r="N8399">
        <f t="shared" si="917"/>
        <v>0</v>
      </c>
      <c r="O8399" t="str">
        <f t="shared" si="918"/>
        <v>No</v>
      </c>
      <c r="P8399">
        <f t="shared" si="919"/>
        <v>0</v>
      </c>
      <c r="Q8399">
        <f t="shared" si="920"/>
        <v>4813937689</v>
      </c>
      <c r="R8399">
        <f t="shared" si="921"/>
        <v>4.1933383153624479</v>
      </c>
      <c r="S8399" t="str">
        <f t="shared" si="922"/>
        <v>Acceptable</v>
      </c>
      <c r="T8399">
        <f>ROUNDUP(C8399,0)</f>
        <v>5</v>
      </c>
      <c r="U8399">
        <f>ROUNDDOWN(C8399,0)</f>
        <v>4</v>
      </c>
      <c r="V8399">
        <f>RIGHT(K8399,2)+2000</f>
        <v>2018</v>
      </c>
      <c r="W8399" t="str">
        <f>INDEX(_xlfn.TEXTSPLIT(K8399,"-"),1,2)</f>
        <v>Aug</v>
      </c>
      <c r="X8399" t="str">
        <f>INDEX(_xlfn.TEXTSPLIT(K8399,"-"),1,1)</f>
        <v>1</v>
      </c>
      <c r="Y8399">
        <f>INDEX(months!B:B,MATCH(Sheet1!W8399,months!A:A,0))</f>
        <v>8</v>
      </c>
      <c r="Z8399">
        <f t="shared" si="923"/>
        <v>43313</v>
      </c>
    </row>
    <row r="8400" spans="1:26" x14ac:dyDescent="0.2">
      <c r="A8400" t="s">
        <v>11538</v>
      </c>
      <c r="B8400" t="s">
        <v>2665</v>
      </c>
      <c r="C8400">
        <v>4.4000000000000004</v>
      </c>
      <c r="D8400">
        <v>562345</v>
      </c>
      <c r="E8400" t="s">
        <v>46</v>
      </c>
      <c r="F8400" t="s">
        <v>89</v>
      </c>
      <c r="G8400" t="s">
        <v>23</v>
      </c>
      <c r="H8400" t="s">
        <v>24</v>
      </c>
      <c r="I8400" t="s">
        <v>44</v>
      </c>
      <c r="J8400" t="s">
        <v>6194</v>
      </c>
      <c r="K8400" t="s">
        <v>306</v>
      </c>
      <c r="L8400" t="s">
        <v>46</v>
      </c>
      <c r="M8400" t="s">
        <v>46</v>
      </c>
      <c r="N8400">
        <f t="shared" si="917"/>
        <v>0</v>
      </c>
      <c r="O8400" t="str">
        <f t="shared" si="918"/>
        <v>No</v>
      </c>
      <c r="P8400">
        <f t="shared" si="919"/>
        <v>0</v>
      </c>
      <c r="Q8400">
        <f t="shared" si="920"/>
        <v>4813937689</v>
      </c>
      <c r="R8400">
        <f t="shared" si="921"/>
        <v>4.1933383153624479</v>
      </c>
      <c r="S8400" t="str">
        <f t="shared" si="922"/>
        <v>Acceptable</v>
      </c>
      <c r="T8400">
        <f>ROUNDUP(C8400,0)</f>
        <v>5</v>
      </c>
      <c r="U8400">
        <f>ROUNDDOWN(C8400,0)</f>
        <v>4</v>
      </c>
      <c r="V8400">
        <f>RIGHT(K8400,2)+2000</f>
        <v>2018</v>
      </c>
      <c r="W8400" t="str">
        <f>INDEX(_xlfn.TEXTSPLIT(K8400,"-"),1,2)</f>
        <v>Jul</v>
      </c>
      <c r="X8400" t="str">
        <f>INDEX(_xlfn.TEXTSPLIT(K8400,"-"),1,1)</f>
        <v>23</v>
      </c>
      <c r="Y8400">
        <f>INDEX(months!B:B,MATCH(Sheet1!W8400,months!A:A,0))</f>
        <v>7</v>
      </c>
      <c r="Z8400">
        <f t="shared" si="923"/>
        <v>43304</v>
      </c>
    </row>
    <row r="8401" spans="1:26" x14ac:dyDescent="0.2">
      <c r="A8401" t="s">
        <v>11539</v>
      </c>
      <c r="B8401" t="s">
        <v>2665</v>
      </c>
      <c r="C8401">
        <v>4.4000000000000004</v>
      </c>
      <c r="D8401">
        <v>3941129</v>
      </c>
      <c r="E8401" t="s">
        <v>1189</v>
      </c>
      <c r="F8401" t="s">
        <v>43</v>
      </c>
      <c r="G8401" t="s">
        <v>23</v>
      </c>
      <c r="H8401" t="s">
        <v>24</v>
      </c>
      <c r="I8401" t="s">
        <v>44</v>
      </c>
      <c r="J8401" t="s">
        <v>2684</v>
      </c>
      <c r="K8401" t="s">
        <v>266</v>
      </c>
      <c r="L8401" t="s">
        <v>5376</v>
      </c>
      <c r="M8401" t="s">
        <v>72</v>
      </c>
      <c r="N8401">
        <f t="shared" si="917"/>
        <v>0</v>
      </c>
      <c r="O8401" t="str">
        <f t="shared" si="918"/>
        <v>No</v>
      </c>
      <c r="P8401">
        <f t="shared" si="919"/>
        <v>0</v>
      </c>
      <c r="Q8401">
        <f t="shared" si="920"/>
        <v>4813937689</v>
      </c>
      <c r="R8401">
        <f t="shared" si="921"/>
        <v>4.1933383153624479</v>
      </c>
      <c r="S8401" t="str">
        <f t="shared" si="922"/>
        <v>Acceptable</v>
      </c>
      <c r="T8401">
        <f>ROUNDUP(C8401,0)</f>
        <v>5</v>
      </c>
      <c r="U8401">
        <f>ROUNDDOWN(C8401,0)</f>
        <v>4</v>
      </c>
      <c r="V8401">
        <f>RIGHT(K8401,2)+2000</f>
        <v>2018</v>
      </c>
      <c r="W8401" t="str">
        <f>INDEX(_xlfn.TEXTSPLIT(K8401,"-"),1,2)</f>
        <v>Jul</v>
      </c>
      <c r="X8401" t="str">
        <f>INDEX(_xlfn.TEXTSPLIT(K8401,"-"),1,1)</f>
        <v>16</v>
      </c>
      <c r="Y8401">
        <f>INDEX(months!B:B,MATCH(Sheet1!W8401,months!A:A,0))</f>
        <v>7</v>
      </c>
      <c r="Z8401">
        <f t="shared" si="923"/>
        <v>43297</v>
      </c>
    </row>
    <row r="8402" spans="1:26" x14ac:dyDescent="0.2">
      <c r="A8402" t="s">
        <v>11540</v>
      </c>
      <c r="B8402" t="s">
        <v>2665</v>
      </c>
      <c r="C8402">
        <v>4.3</v>
      </c>
      <c r="D8402">
        <v>314774</v>
      </c>
      <c r="E8402" t="s">
        <v>1686</v>
      </c>
      <c r="F8402" t="s">
        <v>38</v>
      </c>
      <c r="G8402" t="s">
        <v>23</v>
      </c>
      <c r="H8402" t="s">
        <v>24</v>
      </c>
      <c r="I8402" t="s">
        <v>44</v>
      </c>
      <c r="J8402" t="s">
        <v>2684</v>
      </c>
      <c r="K8402" t="s">
        <v>11541</v>
      </c>
      <c r="L8402" t="s">
        <v>5992</v>
      </c>
      <c r="M8402" t="s">
        <v>514</v>
      </c>
      <c r="N8402">
        <f t="shared" si="917"/>
        <v>0</v>
      </c>
      <c r="O8402" t="str">
        <f t="shared" si="918"/>
        <v>No</v>
      </c>
      <c r="P8402">
        <f t="shared" si="919"/>
        <v>0</v>
      </c>
      <c r="Q8402">
        <f t="shared" si="920"/>
        <v>4813937689</v>
      </c>
      <c r="R8402">
        <f t="shared" si="921"/>
        <v>4.1933383153624479</v>
      </c>
      <c r="S8402" t="str">
        <f t="shared" si="922"/>
        <v>Acceptable</v>
      </c>
      <c r="T8402">
        <f>ROUNDUP(C8402,0)</f>
        <v>5</v>
      </c>
      <c r="U8402">
        <f>ROUNDDOWN(C8402,0)</f>
        <v>4</v>
      </c>
      <c r="V8402">
        <f>RIGHT(K8402,2)+2000</f>
        <v>2013</v>
      </c>
      <c r="W8402" t="str">
        <f>INDEX(_xlfn.TEXTSPLIT(K8402,"-"),1,2)</f>
        <v>Sep</v>
      </c>
      <c r="X8402" t="str">
        <f>INDEX(_xlfn.TEXTSPLIT(K8402,"-"),1,1)</f>
        <v>16</v>
      </c>
      <c r="Y8402">
        <f>INDEX(months!B:B,MATCH(Sheet1!W8402,months!A:A,0))</f>
        <v>9</v>
      </c>
      <c r="Z8402">
        <f t="shared" si="923"/>
        <v>41533</v>
      </c>
    </row>
    <row r="8403" spans="1:26" x14ac:dyDescent="0.2">
      <c r="A8403" t="s">
        <v>11542</v>
      </c>
      <c r="B8403" t="s">
        <v>2665</v>
      </c>
      <c r="C8403">
        <v>4.2</v>
      </c>
      <c r="D8403">
        <v>1878</v>
      </c>
      <c r="E8403" t="s">
        <v>88</v>
      </c>
      <c r="F8403" t="s">
        <v>50</v>
      </c>
      <c r="G8403" t="s">
        <v>23</v>
      </c>
      <c r="H8403" t="s">
        <v>24</v>
      </c>
      <c r="I8403" t="s">
        <v>44</v>
      </c>
      <c r="J8403" t="s">
        <v>6194</v>
      </c>
      <c r="K8403" t="s">
        <v>344</v>
      </c>
      <c r="L8403" t="s">
        <v>10596</v>
      </c>
      <c r="M8403" t="s">
        <v>72</v>
      </c>
      <c r="N8403">
        <f t="shared" si="917"/>
        <v>0</v>
      </c>
      <c r="O8403" t="str">
        <f t="shared" si="918"/>
        <v>No</v>
      </c>
      <c r="P8403">
        <f t="shared" si="919"/>
        <v>0</v>
      </c>
      <c r="Q8403">
        <f t="shared" si="920"/>
        <v>4813937689</v>
      </c>
      <c r="R8403">
        <f t="shared" si="921"/>
        <v>4.1933383153624479</v>
      </c>
      <c r="S8403" t="str">
        <f t="shared" si="922"/>
        <v>Acceptable</v>
      </c>
      <c r="T8403">
        <f>ROUNDUP(C8403,0)</f>
        <v>5</v>
      </c>
      <c r="U8403">
        <f>ROUNDDOWN(C8403,0)</f>
        <v>4</v>
      </c>
      <c r="V8403">
        <f>RIGHT(K8403,2)+2000</f>
        <v>2017</v>
      </c>
      <c r="W8403" t="str">
        <f>INDEX(_xlfn.TEXTSPLIT(K8403,"-"),1,2)</f>
        <v>Nov</v>
      </c>
      <c r="X8403" t="str">
        <f>INDEX(_xlfn.TEXTSPLIT(K8403,"-"),1,1)</f>
        <v>9</v>
      </c>
      <c r="Y8403">
        <f>INDEX(months!B:B,MATCH(Sheet1!W8403,months!A:A,0))</f>
        <v>11</v>
      </c>
      <c r="Z8403">
        <f t="shared" si="923"/>
        <v>43048</v>
      </c>
    </row>
    <row r="8404" spans="1:26" x14ac:dyDescent="0.2">
      <c r="A8404" t="s">
        <v>11543</v>
      </c>
      <c r="B8404" t="s">
        <v>3070</v>
      </c>
      <c r="C8404">
        <v>3</v>
      </c>
      <c r="D8404">
        <v>4</v>
      </c>
      <c r="E8404" t="s">
        <v>205</v>
      </c>
      <c r="F8404" t="s">
        <v>775</v>
      </c>
      <c r="G8404" t="s">
        <v>23</v>
      </c>
      <c r="H8404" t="s">
        <v>24</v>
      </c>
      <c r="I8404" t="s">
        <v>25</v>
      </c>
      <c r="J8404" t="s">
        <v>1537</v>
      </c>
      <c r="K8404" t="s">
        <v>6908</v>
      </c>
      <c r="L8404" t="s">
        <v>59</v>
      </c>
      <c r="M8404" t="s">
        <v>81</v>
      </c>
      <c r="N8404">
        <f t="shared" si="917"/>
        <v>0</v>
      </c>
      <c r="O8404" t="str">
        <f t="shared" si="918"/>
        <v>No</v>
      </c>
      <c r="P8404">
        <f t="shared" si="919"/>
        <v>0</v>
      </c>
      <c r="Q8404">
        <f t="shared" si="920"/>
        <v>4813937689</v>
      </c>
      <c r="R8404">
        <f t="shared" si="921"/>
        <v>4.1933383153624479</v>
      </c>
      <c r="S8404" t="str">
        <f t="shared" si="922"/>
        <v>Acceptable</v>
      </c>
      <c r="T8404">
        <f>ROUNDUP(C8404,0)</f>
        <v>3</v>
      </c>
      <c r="U8404">
        <f>ROUNDDOWN(C8404,0)</f>
        <v>3</v>
      </c>
      <c r="V8404">
        <f>RIGHT(K8404,2)+2000</f>
        <v>2017</v>
      </c>
      <c r="W8404" t="str">
        <f>INDEX(_xlfn.TEXTSPLIT(K8404,"-"),1,2)</f>
        <v>Jun</v>
      </c>
      <c r="X8404" t="str">
        <f>INDEX(_xlfn.TEXTSPLIT(K8404,"-"),1,1)</f>
        <v>8</v>
      </c>
      <c r="Y8404">
        <f>INDEX(months!B:B,MATCH(Sheet1!W8404,months!A:A,0))</f>
        <v>6</v>
      </c>
      <c r="Z8404">
        <f t="shared" si="923"/>
        <v>42894</v>
      </c>
    </row>
    <row r="8405" spans="1:26" x14ac:dyDescent="0.2">
      <c r="A8405" t="s">
        <v>11544</v>
      </c>
      <c r="B8405" t="s">
        <v>3070</v>
      </c>
      <c r="C8405">
        <v>4.0999999999999996</v>
      </c>
      <c r="D8405">
        <v>78142</v>
      </c>
      <c r="E8405" t="s">
        <v>108</v>
      </c>
      <c r="F8405" t="s">
        <v>38</v>
      </c>
      <c r="G8405" t="s">
        <v>23</v>
      </c>
      <c r="H8405" t="s">
        <v>24</v>
      </c>
      <c r="I8405" t="s">
        <v>25</v>
      </c>
      <c r="J8405" t="s">
        <v>2686</v>
      </c>
      <c r="K8405" t="s">
        <v>1404</v>
      </c>
      <c r="L8405" t="s">
        <v>98</v>
      </c>
      <c r="M8405" t="s">
        <v>72</v>
      </c>
      <c r="N8405">
        <f t="shared" si="917"/>
        <v>0</v>
      </c>
      <c r="O8405" t="str">
        <f t="shared" si="918"/>
        <v>No</v>
      </c>
      <c r="P8405">
        <f t="shared" si="919"/>
        <v>0</v>
      </c>
      <c r="Q8405">
        <f t="shared" si="920"/>
        <v>4813937689</v>
      </c>
      <c r="R8405">
        <f t="shared" si="921"/>
        <v>4.1933383153624479</v>
      </c>
      <c r="S8405" t="str">
        <f t="shared" si="922"/>
        <v>Acceptable</v>
      </c>
      <c r="T8405">
        <f>ROUNDUP(C8405,0)</f>
        <v>5</v>
      </c>
      <c r="U8405">
        <f>ROUNDDOWN(C8405,0)</f>
        <v>4</v>
      </c>
      <c r="V8405">
        <f>RIGHT(K8405,2)+2000</f>
        <v>2015</v>
      </c>
      <c r="W8405" t="str">
        <f>INDEX(_xlfn.TEXTSPLIT(K8405,"-"),1,2)</f>
        <v>Aug</v>
      </c>
      <c r="X8405" t="str">
        <f>INDEX(_xlfn.TEXTSPLIT(K8405,"-"),1,1)</f>
        <v>22</v>
      </c>
      <c r="Y8405">
        <f>INDEX(months!B:B,MATCH(Sheet1!W8405,months!A:A,0))</f>
        <v>8</v>
      </c>
      <c r="Z8405">
        <f t="shared" si="923"/>
        <v>42238</v>
      </c>
    </row>
    <row r="8406" spans="1:26" x14ac:dyDescent="0.2">
      <c r="A8406" t="s">
        <v>11545</v>
      </c>
      <c r="B8406" t="s">
        <v>2665</v>
      </c>
      <c r="C8406">
        <v>4.2</v>
      </c>
      <c r="D8406">
        <v>326042</v>
      </c>
      <c r="E8406" t="s">
        <v>190</v>
      </c>
      <c r="F8406" t="s">
        <v>89</v>
      </c>
      <c r="G8406" t="s">
        <v>23</v>
      </c>
      <c r="H8406" t="s">
        <v>24</v>
      </c>
      <c r="I8406" t="s">
        <v>44</v>
      </c>
      <c r="J8406" t="s">
        <v>2684</v>
      </c>
      <c r="K8406" t="s">
        <v>11546</v>
      </c>
      <c r="L8406" t="s">
        <v>5246</v>
      </c>
      <c r="M8406" t="s">
        <v>72</v>
      </c>
      <c r="N8406">
        <f t="shared" si="917"/>
        <v>0</v>
      </c>
      <c r="O8406" t="str">
        <f t="shared" si="918"/>
        <v>No</v>
      </c>
      <c r="P8406">
        <f t="shared" si="919"/>
        <v>0</v>
      </c>
      <c r="Q8406">
        <f t="shared" si="920"/>
        <v>4813937689</v>
      </c>
      <c r="R8406">
        <f t="shared" si="921"/>
        <v>4.1933383153624479</v>
      </c>
      <c r="S8406" t="str">
        <f t="shared" si="922"/>
        <v>Acceptable</v>
      </c>
      <c r="T8406">
        <f>ROUNDUP(C8406,0)</f>
        <v>5</v>
      </c>
      <c r="U8406">
        <f>ROUNDDOWN(C8406,0)</f>
        <v>4</v>
      </c>
      <c r="V8406">
        <f>RIGHT(K8406,2)+2000</f>
        <v>2014</v>
      </c>
      <c r="W8406" t="str">
        <f>INDEX(_xlfn.TEXTSPLIT(K8406,"-"),1,2)</f>
        <v>Jun</v>
      </c>
      <c r="X8406" t="str">
        <f>INDEX(_xlfn.TEXTSPLIT(K8406,"-"),1,1)</f>
        <v>6</v>
      </c>
      <c r="Y8406">
        <f>INDEX(months!B:B,MATCH(Sheet1!W8406,months!A:A,0))</f>
        <v>6</v>
      </c>
      <c r="Z8406">
        <f t="shared" si="923"/>
        <v>41796</v>
      </c>
    </row>
    <row r="8407" spans="1:26" x14ac:dyDescent="0.2">
      <c r="A8407" t="s">
        <v>11547</v>
      </c>
      <c r="B8407" t="s">
        <v>3070</v>
      </c>
      <c r="C8407">
        <v>4.2</v>
      </c>
      <c r="D8407">
        <v>35172</v>
      </c>
      <c r="E8407" t="s">
        <v>1786</v>
      </c>
      <c r="F8407" t="s">
        <v>65</v>
      </c>
      <c r="G8407" t="s">
        <v>23</v>
      </c>
      <c r="H8407" t="s">
        <v>24</v>
      </c>
      <c r="I8407" t="s">
        <v>44</v>
      </c>
      <c r="J8407" t="s">
        <v>2686</v>
      </c>
      <c r="K8407" t="s">
        <v>11548</v>
      </c>
      <c r="L8407" t="s">
        <v>5463</v>
      </c>
      <c r="M8407" t="s">
        <v>177</v>
      </c>
      <c r="N8407">
        <f t="shared" si="917"/>
        <v>0</v>
      </c>
      <c r="O8407" t="str">
        <f t="shared" si="918"/>
        <v>No</v>
      </c>
      <c r="P8407">
        <f t="shared" si="919"/>
        <v>0</v>
      </c>
      <c r="Q8407">
        <f t="shared" si="920"/>
        <v>4813937689</v>
      </c>
      <c r="R8407">
        <f t="shared" si="921"/>
        <v>4.1933383153624479</v>
      </c>
      <c r="S8407" t="str">
        <f t="shared" si="922"/>
        <v>Acceptable</v>
      </c>
      <c r="T8407">
        <f>ROUNDUP(C8407,0)</f>
        <v>5</v>
      </c>
      <c r="U8407">
        <f>ROUNDDOWN(C8407,0)</f>
        <v>4</v>
      </c>
      <c r="V8407">
        <f>RIGHT(K8407,2)+2000</f>
        <v>2017</v>
      </c>
      <c r="W8407" t="str">
        <f>INDEX(_xlfn.TEXTSPLIT(K8407,"-"),1,2)</f>
        <v>Jan</v>
      </c>
      <c r="X8407" t="str">
        <f>INDEX(_xlfn.TEXTSPLIT(K8407,"-"),1,1)</f>
        <v>20</v>
      </c>
      <c r="Y8407">
        <f>INDEX(months!B:B,MATCH(Sheet1!W8407,months!A:A,0))</f>
        <v>1</v>
      </c>
      <c r="Z8407">
        <f t="shared" si="923"/>
        <v>42755</v>
      </c>
    </row>
    <row r="8408" spans="1:26" x14ac:dyDescent="0.2">
      <c r="A8408" t="s">
        <v>11549</v>
      </c>
      <c r="B8408" t="s">
        <v>3070</v>
      </c>
      <c r="C8408">
        <v>4</v>
      </c>
      <c r="D8408">
        <v>28633</v>
      </c>
      <c r="E8408" t="s">
        <v>2900</v>
      </c>
      <c r="F8408" t="s">
        <v>65</v>
      </c>
      <c r="G8408" t="s">
        <v>23</v>
      </c>
      <c r="H8408" t="s">
        <v>24</v>
      </c>
      <c r="I8408" t="s">
        <v>124</v>
      </c>
      <c r="J8408" t="s">
        <v>2868</v>
      </c>
      <c r="K8408" t="s">
        <v>7648</v>
      </c>
      <c r="L8408" t="s">
        <v>2963</v>
      </c>
      <c r="M8408" t="s">
        <v>60</v>
      </c>
      <c r="N8408">
        <f t="shared" si="917"/>
        <v>0</v>
      </c>
      <c r="O8408" t="str">
        <f t="shared" si="918"/>
        <v>No</v>
      </c>
      <c r="P8408">
        <f t="shared" si="919"/>
        <v>0</v>
      </c>
      <c r="Q8408">
        <f t="shared" si="920"/>
        <v>4813937689</v>
      </c>
      <c r="R8408">
        <f t="shared" si="921"/>
        <v>4.1933383153624479</v>
      </c>
      <c r="S8408" t="str">
        <f t="shared" si="922"/>
        <v>Acceptable</v>
      </c>
      <c r="T8408">
        <f>ROUNDUP(C8408,0)</f>
        <v>4</v>
      </c>
      <c r="U8408">
        <f>ROUNDDOWN(C8408,0)</f>
        <v>4</v>
      </c>
      <c r="V8408">
        <f>RIGHT(K8408,2)+2000</f>
        <v>2016</v>
      </c>
      <c r="W8408" t="str">
        <f>INDEX(_xlfn.TEXTSPLIT(K8408,"-"),1,2)</f>
        <v>Dec</v>
      </c>
      <c r="X8408" t="str">
        <f>INDEX(_xlfn.TEXTSPLIT(K8408,"-"),1,1)</f>
        <v>23</v>
      </c>
      <c r="Y8408">
        <f>INDEX(months!B:B,MATCH(Sheet1!W8408,months!A:A,0))</f>
        <v>12</v>
      </c>
      <c r="Z8408">
        <f t="shared" si="923"/>
        <v>42727</v>
      </c>
    </row>
    <row r="8409" spans="1:26" x14ac:dyDescent="0.2">
      <c r="A8409" t="s">
        <v>11550</v>
      </c>
      <c r="B8409" t="s">
        <v>2665</v>
      </c>
      <c r="C8409">
        <v>4.3</v>
      </c>
      <c r="D8409">
        <v>331692</v>
      </c>
      <c r="E8409" t="s">
        <v>46</v>
      </c>
      <c r="F8409" t="s">
        <v>89</v>
      </c>
      <c r="G8409" t="s">
        <v>23</v>
      </c>
      <c r="H8409" t="s">
        <v>24</v>
      </c>
      <c r="I8409" t="s">
        <v>25</v>
      </c>
      <c r="J8409" t="s">
        <v>2734</v>
      </c>
      <c r="K8409" t="s">
        <v>290</v>
      </c>
      <c r="L8409" t="s">
        <v>46</v>
      </c>
      <c r="M8409" t="s">
        <v>29</v>
      </c>
      <c r="N8409">
        <f t="shared" si="917"/>
        <v>0</v>
      </c>
      <c r="O8409" t="str">
        <f t="shared" si="918"/>
        <v>No</v>
      </c>
      <c r="P8409">
        <f t="shared" si="919"/>
        <v>0</v>
      </c>
      <c r="Q8409">
        <f t="shared" si="920"/>
        <v>4813937689</v>
      </c>
      <c r="R8409">
        <f t="shared" si="921"/>
        <v>4.1933383153624479</v>
      </c>
      <c r="S8409" t="str">
        <f t="shared" si="922"/>
        <v>Acceptable</v>
      </c>
      <c r="T8409">
        <f>ROUNDUP(C8409,0)</f>
        <v>5</v>
      </c>
      <c r="U8409">
        <f>ROUNDDOWN(C8409,0)</f>
        <v>4</v>
      </c>
      <c r="V8409">
        <f>RIGHT(K8409,2)+2000</f>
        <v>2018</v>
      </c>
      <c r="W8409" t="str">
        <f>INDEX(_xlfn.TEXTSPLIT(K8409,"-"),1,2)</f>
        <v>Mar</v>
      </c>
      <c r="X8409" t="str">
        <f>INDEX(_xlfn.TEXTSPLIT(K8409,"-"),1,1)</f>
        <v>27</v>
      </c>
      <c r="Y8409">
        <f>INDEX(months!B:B,MATCH(Sheet1!W8409,months!A:A,0))</f>
        <v>3</v>
      </c>
      <c r="Z8409">
        <f t="shared" si="923"/>
        <v>43186</v>
      </c>
    </row>
    <row r="8410" spans="1:26" x14ac:dyDescent="0.2">
      <c r="A8410" t="s">
        <v>11551</v>
      </c>
      <c r="B8410" t="s">
        <v>3070</v>
      </c>
      <c r="C8410">
        <v>4.0999999999999996</v>
      </c>
      <c r="D8410">
        <v>3527</v>
      </c>
      <c r="E8410" t="s">
        <v>223</v>
      </c>
      <c r="F8410" t="s">
        <v>50</v>
      </c>
      <c r="G8410" t="s">
        <v>23</v>
      </c>
      <c r="H8410" t="s">
        <v>24</v>
      </c>
      <c r="I8410" t="s">
        <v>44</v>
      </c>
      <c r="J8410" t="s">
        <v>2686</v>
      </c>
      <c r="K8410" t="s">
        <v>11552</v>
      </c>
      <c r="L8410" t="s">
        <v>11553</v>
      </c>
      <c r="M8410" t="s">
        <v>72</v>
      </c>
      <c r="N8410">
        <f t="shared" si="917"/>
        <v>0</v>
      </c>
      <c r="O8410" t="str">
        <f t="shared" si="918"/>
        <v>No</v>
      </c>
      <c r="P8410">
        <f t="shared" si="919"/>
        <v>0</v>
      </c>
      <c r="Q8410">
        <f t="shared" si="920"/>
        <v>4813937689</v>
      </c>
      <c r="R8410">
        <f t="shared" si="921"/>
        <v>4.1933383153624479</v>
      </c>
      <c r="S8410" t="str">
        <f t="shared" si="922"/>
        <v>Acceptable</v>
      </c>
      <c r="T8410">
        <f>ROUNDUP(C8410,0)</f>
        <v>5</v>
      </c>
      <c r="U8410">
        <f>ROUNDDOWN(C8410,0)</f>
        <v>4</v>
      </c>
      <c r="V8410">
        <f>RIGHT(K8410,2)+2000</f>
        <v>2015</v>
      </c>
      <c r="W8410" t="str">
        <f>INDEX(_xlfn.TEXTSPLIT(K8410,"-"),1,2)</f>
        <v>Sep</v>
      </c>
      <c r="X8410" t="str">
        <f>INDEX(_xlfn.TEXTSPLIT(K8410,"-"),1,1)</f>
        <v>8</v>
      </c>
      <c r="Y8410">
        <f>INDEX(months!B:B,MATCH(Sheet1!W8410,months!A:A,0))</f>
        <v>9</v>
      </c>
      <c r="Z8410">
        <f t="shared" si="923"/>
        <v>42255</v>
      </c>
    </row>
    <row r="8411" spans="1:26" x14ac:dyDescent="0.2">
      <c r="A8411" t="s">
        <v>11554</v>
      </c>
      <c r="B8411" t="s">
        <v>2665</v>
      </c>
      <c r="C8411">
        <v>3.6</v>
      </c>
      <c r="D8411">
        <v>151</v>
      </c>
      <c r="E8411" t="s">
        <v>1848</v>
      </c>
      <c r="F8411" t="s">
        <v>22</v>
      </c>
      <c r="G8411" t="s">
        <v>23</v>
      </c>
      <c r="H8411" t="s">
        <v>24</v>
      </c>
      <c r="I8411" t="s">
        <v>25</v>
      </c>
      <c r="J8411" t="s">
        <v>2734</v>
      </c>
      <c r="K8411" t="s">
        <v>1414</v>
      </c>
      <c r="L8411" t="s">
        <v>145</v>
      </c>
      <c r="M8411" t="s">
        <v>81</v>
      </c>
      <c r="N8411">
        <f t="shared" si="917"/>
        <v>0</v>
      </c>
      <c r="O8411" t="str">
        <f t="shared" si="918"/>
        <v>No</v>
      </c>
      <c r="P8411">
        <f t="shared" si="919"/>
        <v>0</v>
      </c>
      <c r="Q8411">
        <f t="shared" si="920"/>
        <v>4813937689</v>
      </c>
      <c r="R8411">
        <f t="shared" si="921"/>
        <v>4.1933383153624479</v>
      </c>
      <c r="S8411" t="str">
        <f t="shared" si="922"/>
        <v>Acceptable</v>
      </c>
      <c r="T8411">
        <f>ROUNDUP(C8411,0)</f>
        <v>4</v>
      </c>
      <c r="U8411">
        <f>ROUNDDOWN(C8411,0)</f>
        <v>3</v>
      </c>
      <c r="V8411">
        <f>RIGHT(K8411,2)+2000</f>
        <v>2018</v>
      </c>
      <c r="W8411" t="str">
        <f>INDEX(_xlfn.TEXTSPLIT(K8411,"-"),1,2)</f>
        <v>May</v>
      </c>
      <c r="X8411" t="str">
        <f>INDEX(_xlfn.TEXTSPLIT(K8411,"-"),1,1)</f>
        <v>20</v>
      </c>
      <c r="Y8411">
        <f>INDEX(months!B:B,MATCH(Sheet1!W8411,months!A:A,0))</f>
        <v>5</v>
      </c>
      <c r="Z8411">
        <f t="shared" si="923"/>
        <v>43240</v>
      </c>
    </row>
    <row r="8412" spans="1:26" x14ac:dyDescent="0.2">
      <c r="A8412" t="s">
        <v>11555</v>
      </c>
      <c r="B8412" t="s">
        <v>3070</v>
      </c>
      <c r="C8412">
        <v>4.3</v>
      </c>
      <c r="D8412">
        <v>1130</v>
      </c>
      <c r="E8412" t="s">
        <v>675</v>
      </c>
      <c r="F8412" t="s">
        <v>57</v>
      </c>
      <c r="G8412" t="s">
        <v>23</v>
      </c>
      <c r="H8412" t="s">
        <v>24</v>
      </c>
      <c r="I8412" t="s">
        <v>44</v>
      </c>
      <c r="J8412" t="s">
        <v>2804</v>
      </c>
      <c r="K8412" t="s">
        <v>11556</v>
      </c>
      <c r="L8412" t="s">
        <v>780</v>
      </c>
      <c r="M8412" t="s">
        <v>47</v>
      </c>
      <c r="N8412">
        <f t="shared" si="917"/>
        <v>0</v>
      </c>
      <c r="O8412" t="str">
        <f t="shared" si="918"/>
        <v>No</v>
      </c>
      <c r="P8412">
        <f t="shared" si="919"/>
        <v>0</v>
      </c>
      <c r="Q8412">
        <f t="shared" si="920"/>
        <v>4813937689</v>
      </c>
      <c r="R8412">
        <f t="shared" si="921"/>
        <v>4.1933383153624479</v>
      </c>
      <c r="S8412" t="str">
        <f t="shared" si="922"/>
        <v>Acceptable</v>
      </c>
      <c r="T8412">
        <f>ROUNDUP(C8412,0)</f>
        <v>5</v>
      </c>
      <c r="U8412">
        <f>ROUNDDOWN(C8412,0)</f>
        <v>4</v>
      </c>
      <c r="V8412">
        <f>RIGHT(K8412,2)+2000</f>
        <v>2015</v>
      </c>
      <c r="W8412" t="str">
        <f>INDEX(_xlfn.TEXTSPLIT(K8412,"-"),1,2)</f>
        <v>Apr</v>
      </c>
      <c r="X8412" t="str">
        <f>INDEX(_xlfn.TEXTSPLIT(K8412,"-"),1,1)</f>
        <v>3</v>
      </c>
      <c r="Y8412">
        <f>INDEX(months!B:B,MATCH(Sheet1!W8412,months!A:A,0))</f>
        <v>4</v>
      </c>
      <c r="Z8412">
        <f t="shared" si="923"/>
        <v>42097</v>
      </c>
    </row>
    <row r="8413" spans="1:26" x14ac:dyDescent="0.2">
      <c r="A8413" t="s">
        <v>11557</v>
      </c>
      <c r="B8413" t="s">
        <v>3070</v>
      </c>
      <c r="C8413">
        <v>5</v>
      </c>
      <c r="D8413">
        <v>1</v>
      </c>
      <c r="E8413" t="s">
        <v>1508</v>
      </c>
      <c r="F8413" t="s">
        <v>1010</v>
      </c>
      <c r="G8413" t="s">
        <v>23</v>
      </c>
      <c r="H8413" t="s">
        <v>24</v>
      </c>
      <c r="I8413" t="s">
        <v>25</v>
      </c>
      <c r="J8413" t="s">
        <v>1537</v>
      </c>
      <c r="K8413" t="s">
        <v>390</v>
      </c>
      <c r="L8413" t="s">
        <v>174</v>
      </c>
      <c r="M8413" t="s">
        <v>54</v>
      </c>
      <c r="N8413">
        <f t="shared" si="917"/>
        <v>0</v>
      </c>
      <c r="O8413" t="str">
        <f t="shared" si="918"/>
        <v>No</v>
      </c>
      <c r="P8413">
        <f t="shared" si="919"/>
        <v>0</v>
      </c>
      <c r="Q8413">
        <f t="shared" si="920"/>
        <v>4813937689</v>
      </c>
      <c r="R8413">
        <f t="shared" si="921"/>
        <v>4.1933383153624479</v>
      </c>
      <c r="S8413" t="str">
        <f t="shared" si="922"/>
        <v>Acceptable</v>
      </c>
      <c r="T8413">
        <f>ROUNDUP(C8413,0)</f>
        <v>5</v>
      </c>
      <c r="U8413">
        <f>ROUNDDOWN(C8413,0)</f>
        <v>5</v>
      </c>
      <c r="V8413">
        <f>RIGHT(K8413,2)+2000</f>
        <v>2018</v>
      </c>
      <c r="W8413" t="str">
        <f>INDEX(_xlfn.TEXTSPLIT(K8413,"-"),1,2)</f>
        <v>May</v>
      </c>
      <c r="X8413" t="str">
        <f>INDEX(_xlfn.TEXTSPLIT(K8413,"-"),1,1)</f>
        <v>24</v>
      </c>
      <c r="Y8413">
        <f>INDEX(months!B:B,MATCH(Sheet1!W8413,months!A:A,0))</f>
        <v>5</v>
      </c>
      <c r="Z8413">
        <f t="shared" si="923"/>
        <v>43244</v>
      </c>
    </row>
    <row r="8414" spans="1:26" x14ac:dyDescent="0.2">
      <c r="A8414" t="s">
        <v>2969</v>
      </c>
      <c r="B8414" t="s">
        <v>3070</v>
      </c>
      <c r="C8414">
        <v>4.2</v>
      </c>
      <c r="D8414">
        <v>26307</v>
      </c>
      <c r="E8414" t="s">
        <v>46</v>
      </c>
      <c r="F8414" t="s">
        <v>65</v>
      </c>
      <c r="G8414" t="s">
        <v>23</v>
      </c>
      <c r="H8414" t="s">
        <v>24</v>
      </c>
      <c r="I8414" t="s">
        <v>44</v>
      </c>
      <c r="J8414" t="s">
        <v>2868</v>
      </c>
      <c r="K8414" t="s">
        <v>216</v>
      </c>
      <c r="L8414" t="s">
        <v>2970</v>
      </c>
      <c r="M8414" t="s">
        <v>29</v>
      </c>
      <c r="N8414">
        <f t="shared" si="917"/>
        <v>0</v>
      </c>
      <c r="O8414" t="str">
        <f t="shared" si="918"/>
        <v>No</v>
      </c>
      <c r="P8414">
        <f t="shared" si="919"/>
        <v>0</v>
      </c>
      <c r="Q8414">
        <f t="shared" si="920"/>
        <v>4813937689</v>
      </c>
      <c r="R8414">
        <f t="shared" si="921"/>
        <v>4.1933383153624479</v>
      </c>
      <c r="S8414" t="str">
        <f t="shared" si="922"/>
        <v>Acceptable</v>
      </c>
      <c r="T8414">
        <f>ROUNDUP(C8414,0)</f>
        <v>5</v>
      </c>
      <c r="U8414">
        <f>ROUNDDOWN(C8414,0)</f>
        <v>4</v>
      </c>
      <c r="V8414">
        <f>RIGHT(K8414,2)+2000</f>
        <v>2018</v>
      </c>
      <c r="W8414" t="str">
        <f>INDEX(_xlfn.TEXTSPLIT(K8414,"-"),1,2)</f>
        <v>Jul</v>
      </c>
      <c r="X8414" t="str">
        <f>INDEX(_xlfn.TEXTSPLIT(K8414,"-"),1,1)</f>
        <v>26</v>
      </c>
      <c r="Y8414">
        <f>INDEX(months!B:B,MATCH(Sheet1!W8414,months!A:A,0))</f>
        <v>7</v>
      </c>
      <c r="Z8414">
        <f t="shared" si="923"/>
        <v>43307</v>
      </c>
    </row>
    <row r="8415" spans="1:26" x14ac:dyDescent="0.2">
      <c r="A8415" t="s">
        <v>11558</v>
      </c>
      <c r="B8415" t="s">
        <v>3827</v>
      </c>
      <c r="C8415">
        <v>3.9</v>
      </c>
      <c r="D8415">
        <v>6450</v>
      </c>
      <c r="E8415" t="s">
        <v>31</v>
      </c>
      <c r="F8415" t="s">
        <v>32</v>
      </c>
      <c r="G8415" t="s">
        <v>23</v>
      </c>
      <c r="H8415" t="s">
        <v>24</v>
      </c>
      <c r="I8415" t="s">
        <v>418</v>
      </c>
      <c r="J8415" t="s">
        <v>3828</v>
      </c>
      <c r="K8415" t="s">
        <v>4023</v>
      </c>
      <c r="L8415" t="s">
        <v>3689</v>
      </c>
      <c r="M8415" t="s">
        <v>86</v>
      </c>
      <c r="N8415">
        <f t="shared" si="917"/>
        <v>0</v>
      </c>
      <c r="O8415" t="str">
        <f t="shared" si="918"/>
        <v>No</v>
      </c>
      <c r="P8415">
        <f t="shared" si="919"/>
        <v>0</v>
      </c>
      <c r="Q8415">
        <f t="shared" si="920"/>
        <v>4813937689</v>
      </c>
      <c r="R8415">
        <f t="shared" si="921"/>
        <v>4.1933383153624479</v>
      </c>
      <c r="S8415" t="str">
        <f t="shared" si="922"/>
        <v>Acceptable</v>
      </c>
      <c r="T8415">
        <f>ROUNDUP(C8415,0)</f>
        <v>4</v>
      </c>
      <c r="U8415">
        <f>ROUNDDOWN(C8415,0)</f>
        <v>3</v>
      </c>
      <c r="V8415">
        <f>RIGHT(K8415,2)+2000</f>
        <v>2018</v>
      </c>
      <c r="W8415" t="str">
        <f>INDEX(_xlfn.TEXTSPLIT(K8415,"-"),1,2)</f>
        <v>Jan</v>
      </c>
      <c r="X8415" t="str">
        <f>INDEX(_xlfn.TEXTSPLIT(K8415,"-"),1,1)</f>
        <v>22</v>
      </c>
      <c r="Y8415">
        <f>INDEX(months!B:B,MATCH(Sheet1!W8415,months!A:A,0))</f>
        <v>1</v>
      </c>
      <c r="Z8415">
        <f t="shared" si="923"/>
        <v>43122</v>
      </c>
    </row>
    <row r="8416" spans="1:26" x14ac:dyDescent="0.2">
      <c r="A8416" t="s">
        <v>11559</v>
      </c>
      <c r="B8416" t="s">
        <v>3070</v>
      </c>
      <c r="D8416">
        <v>8</v>
      </c>
      <c r="E8416" t="s">
        <v>190</v>
      </c>
      <c r="F8416" t="s">
        <v>775</v>
      </c>
      <c r="G8416" t="s">
        <v>23</v>
      </c>
      <c r="H8416" t="s">
        <v>24</v>
      </c>
      <c r="I8416" t="s">
        <v>25</v>
      </c>
      <c r="J8416" t="s">
        <v>1537</v>
      </c>
      <c r="K8416" t="s">
        <v>5756</v>
      </c>
      <c r="L8416" t="s">
        <v>2039</v>
      </c>
      <c r="M8416" t="s">
        <v>81</v>
      </c>
      <c r="N8416">
        <f t="shared" si="917"/>
        <v>0</v>
      </c>
      <c r="O8416" t="str">
        <f t="shared" si="918"/>
        <v>No</v>
      </c>
      <c r="P8416">
        <f t="shared" si="919"/>
        <v>0</v>
      </c>
      <c r="Q8416">
        <f t="shared" si="920"/>
        <v>4813937689</v>
      </c>
      <c r="R8416">
        <f t="shared" si="921"/>
        <v>4.1933383153624479</v>
      </c>
      <c r="S8416" t="str">
        <f t="shared" si="922"/>
        <v>Acceptable</v>
      </c>
      <c r="T8416">
        <f>ROUNDUP(C8416,0)</f>
        <v>0</v>
      </c>
      <c r="U8416">
        <f>ROUNDDOWN(C8416,0)</f>
        <v>0</v>
      </c>
      <c r="V8416">
        <f>RIGHT(K8416,2)+2000</f>
        <v>2017</v>
      </c>
      <c r="W8416" t="str">
        <f>INDEX(_xlfn.TEXTSPLIT(K8416,"-"),1,2)</f>
        <v>Oct</v>
      </c>
      <c r="X8416" t="str">
        <f>INDEX(_xlfn.TEXTSPLIT(K8416,"-"),1,1)</f>
        <v>23</v>
      </c>
      <c r="Y8416">
        <f>INDEX(months!B:B,MATCH(Sheet1!W8416,months!A:A,0))</f>
        <v>10</v>
      </c>
      <c r="Z8416">
        <f t="shared" si="923"/>
        <v>43031</v>
      </c>
    </row>
    <row r="8417" spans="1:26" x14ac:dyDescent="0.2">
      <c r="A8417" t="s">
        <v>11560</v>
      </c>
      <c r="B8417" t="s">
        <v>3070</v>
      </c>
      <c r="C8417">
        <v>4.0999999999999996</v>
      </c>
      <c r="D8417">
        <v>29387</v>
      </c>
      <c r="E8417" t="s">
        <v>271</v>
      </c>
      <c r="F8417" t="s">
        <v>65</v>
      </c>
      <c r="G8417" t="s">
        <v>23</v>
      </c>
      <c r="H8417" t="s">
        <v>24</v>
      </c>
      <c r="I8417" t="s">
        <v>25</v>
      </c>
      <c r="J8417" t="s">
        <v>2686</v>
      </c>
      <c r="K8417" t="s">
        <v>1404</v>
      </c>
      <c r="L8417" t="s">
        <v>350</v>
      </c>
      <c r="M8417" t="s">
        <v>72</v>
      </c>
      <c r="N8417">
        <f t="shared" si="917"/>
        <v>0</v>
      </c>
      <c r="O8417" t="str">
        <f t="shared" si="918"/>
        <v>No</v>
      </c>
      <c r="P8417">
        <f t="shared" si="919"/>
        <v>0</v>
      </c>
      <c r="Q8417">
        <f t="shared" si="920"/>
        <v>4813937689</v>
      </c>
      <c r="R8417">
        <f t="shared" si="921"/>
        <v>4.1933383153624479</v>
      </c>
      <c r="S8417" t="str">
        <f t="shared" si="922"/>
        <v>Acceptable</v>
      </c>
      <c r="T8417">
        <f>ROUNDUP(C8417,0)</f>
        <v>5</v>
      </c>
      <c r="U8417">
        <f>ROUNDDOWN(C8417,0)</f>
        <v>4</v>
      </c>
      <c r="V8417">
        <f>RIGHT(K8417,2)+2000</f>
        <v>2015</v>
      </c>
      <c r="W8417" t="str">
        <f>INDEX(_xlfn.TEXTSPLIT(K8417,"-"),1,2)</f>
        <v>Aug</v>
      </c>
      <c r="X8417" t="str">
        <f>INDEX(_xlfn.TEXTSPLIT(K8417,"-"),1,1)</f>
        <v>22</v>
      </c>
      <c r="Y8417">
        <f>INDEX(months!B:B,MATCH(Sheet1!W8417,months!A:A,0))</f>
        <v>8</v>
      </c>
      <c r="Z8417">
        <f t="shared" si="923"/>
        <v>42238</v>
      </c>
    </row>
    <row r="8418" spans="1:26" x14ac:dyDescent="0.2">
      <c r="A8418" t="s">
        <v>11561</v>
      </c>
      <c r="B8418" t="s">
        <v>3070</v>
      </c>
      <c r="C8418">
        <v>3.8</v>
      </c>
      <c r="D8418">
        <v>168</v>
      </c>
      <c r="E8418" t="s">
        <v>172</v>
      </c>
      <c r="F8418" t="s">
        <v>22</v>
      </c>
      <c r="G8418" t="s">
        <v>23</v>
      </c>
      <c r="H8418" t="s">
        <v>24</v>
      </c>
      <c r="I8418" t="s">
        <v>25</v>
      </c>
      <c r="J8418" t="s">
        <v>2686</v>
      </c>
      <c r="K8418" t="s">
        <v>432</v>
      </c>
      <c r="L8418" t="s">
        <v>2054</v>
      </c>
      <c r="M8418" t="s">
        <v>29</v>
      </c>
      <c r="N8418">
        <f t="shared" si="917"/>
        <v>0</v>
      </c>
      <c r="O8418" t="str">
        <f t="shared" si="918"/>
        <v>No</v>
      </c>
      <c r="P8418">
        <f t="shared" si="919"/>
        <v>0</v>
      </c>
      <c r="Q8418">
        <f t="shared" si="920"/>
        <v>4813937689</v>
      </c>
      <c r="R8418">
        <f t="shared" si="921"/>
        <v>4.1933383153624479</v>
      </c>
      <c r="S8418" t="str">
        <f t="shared" si="922"/>
        <v>Acceptable</v>
      </c>
      <c r="T8418">
        <f>ROUNDUP(C8418,0)</f>
        <v>4</v>
      </c>
      <c r="U8418">
        <f>ROUNDDOWN(C8418,0)</f>
        <v>3</v>
      </c>
      <c r="V8418">
        <f>RIGHT(K8418,2)+2000</f>
        <v>2017</v>
      </c>
      <c r="W8418" t="str">
        <f>INDEX(_xlfn.TEXTSPLIT(K8418,"-"),1,2)</f>
        <v>Mar</v>
      </c>
      <c r="X8418" t="str">
        <f>INDEX(_xlfn.TEXTSPLIT(K8418,"-"),1,1)</f>
        <v>1</v>
      </c>
      <c r="Y8418">
        <f>INDEX(months!B:B,MATCH(Sheet1!W8418,months!A:A,0))</f>
        <v>3</v>
      </c>
      <c r="Z8418">
        <f t="shared" si="923"/>
        <v>42795</v>
      </c>
    </row>
    <row r="8419" spans="1:26" x14ac:dyDescent="0.2">
      <c r="A8419" t="s">
        <v>11562</v>
      </c>
      <c r="B8419" t="s">
        <v>2518</v>
      </c>
      <c r="C8419">
        <v>5</v>
      </c>
      <c r="D8419">
        <v>6</v>
      </c>
      <c r="E8419" t="s">
        <v>532</v>
      </c>
      <c r="F8419" t="s">
        <v>775</v>
      </c>
      <c r="G8419" t="s">
        <v>23</v>
      </c>
      <c r="H8419" t="s">
        <v>24</v>
      </c>
      <c r="I8419" t="s">
        <v>25</v>
      </c>
      <c r="J8419" t="s">
        <v>2519</v>
      </c>
      <c r="K8419" t="s">
        <v>1479</v>
      </c>
      <c r="L8419" t="s">
        <v>11563</v>
      </c>
      <c r="M8419" t="s">
        <v>237</v>
      </c>
      <c r="N8419">
        <f t="shared" si="917"/>
        <v>0</v>
      </c>
      <c r="O8419" t="str">
        <f t="shared" si="918"/>
        <v>No</v>
      </c>
      <c r="P8419">
        <f t="shared" si="919"/>
        <v>0</v>
      </c>
      <c r="Q8419">
        <f t="shared" si="920"/>
        <v>4813937689</v>
      </c>
      <c r="R8419">
        <f t="shared" si="921"/>
        <v>4.1933383153624479</v>
      </c>
      <c r="S8419" t="str">
        <f t="shared" si="922"/>
        <v>Acceptable</v>
      </c>
      <c r="T8419">
        <f>ROUNDUP(C8419,0)</f>
        <v>5</v>
      </c>
      <c r="U8419">
        <f>ROUNDDOWN(C8419,0)</f>
        <v>5</v>
      </c>
      <c r="V8419">
        <f>RIGHT(K8419,2)+2000</f>
        <v>2016</v>
      </c>
      <c r="W8419" t="str">
        <f>INDEX(_xlfn.TEXTSPLIT(K8419,"-"),1,2)</f>
        <v>May</v>
      </c>
      <c r="X8419" t="str">
        <f>INDEX(_xlfn.TEXTSPLIT(K8419,"-"),1,1)</f>
        <v>4</v>
      </c>
      <c r="Y8419">
        <f>INDEX(months!B:B,MATCH(Sheet1!W8419,months!A:A,0))</f>
        <v>5</v>
      </c>
      <c r="Z8419">
        <f t="shared" si="923"/>
        <v>42494</v>
      </c>
    </row>
    <row r="8420" spans="1:26" x14ac:dyDescent="0.2">
      <c r="A8420" t="s">
        <v>11564</v>
      </c>
      <c r="B8420" t="s">
        <v>2665</v>
      </c>
      <c r="C8420">
        <v>3.7</v>
      </c>
      <c r="D8420">
        <v>38767</v>
      </c>
      <c r="E8420" t="s">
        <v>3905</v>
      </c>
      <c r="F8420" t="s">
        <v>38</v>
      </c>
      <c r="G8420" t="s">
        <v>23</v>
      </c>
      <c r="H8420" t="s">
        <v>24</v>
      </c>
      <c r="I8420" t="s">
        <v>124</v>
      </c>
      <c r="J8420" t="s">
        <v>2684</v>
      </c>
      <c r="K8420" t="s">
        <v>11565</v>
      </c>
      <c r="L8420" t="s">
        <v>3195</v>
      </c>
      <c r="M8420" t="s">
        <v>980</v>
      </c>
      <c r="N8420">
        <f t="shared" si="917"/>
        <v>0</v>
      </c>
      <c r="O8420" t="str">
        <f t="shared" si="918"/>
        <v>No</v>
      </c>
      <c r="P8420">
        <f t="shared" si="919"/>
        <v>0</v>
      </c>
      <c r="Q8420">
        <f t="shared" si="920"/>
        <v>4813937689</v>
      </c>
      <c r="R8420">
        <f t="shared" si="921"/>
        <v>4.1933383153624479</v>
      </c>
      <c r="S8420" t="str">
        <f t="shared" si="922"/>
        <v>Acceptable</v>
      </c>
      <c r="T8420">
        <f>ROUNDUP(C8420,0)</f>
        <v>4</v>
      </c>
      <c r="U8420">
        <f>ROUNDDOWN(C8420,0)</f>
        <v>3</v>
      </c>
      <c r="V8420">
        <f>RIGHT(K8420,2)+2000</f>
        <v>2011</v>
      </c>
      <c r="W8420" t="str">
        <f>INDEX(_xlfn.TEXTSPLIT(K8420,"-"),1,2)</f>
        <v>Apr</v>
      </c>
      <c r="X8420" t="str">
        <f>INDEX(_xlfn.TEXTSPLIT(K8420,"-"),1,1)</f>
        <v>11</v>
      </c>
      <c r="Y8420">
        <f>INDEX(months!B:B,MATCH(Sheet1!W8420,months!A:A,0))</f>
        <v>4</v>
      </c>
      <c r="Z8420">
        <f t="shared" si="923"/>
        <v>40644</v>
      </c>
    </row>
    <row r="8421" spans="1:26" x14ac:dyDescent="0.2">
      <c r="A8421" t="s">
        <v>11566</v>
      </c>
      <c r="B8421" t="s">
        <v>3070</v>
      </c>
      <c r="C8421">
        <v>4.3</v>
      </c>
      <c r="D8421">
        <v>5623</v>
      </c>
      <c r="E8421" t="s">
        <v>78</v>
      </c>
      <c r="F8421" t="s">
        <v>50</v>
      </c>
      <c r="G8421" t="s">
        <v>23</v>
      </c>
      <c r="H8421" t="s">
        <v>24</v>
      </c>
      <c r="I8421" t="s">
        <v>124</v>
      </c>
      <c r="J8421" t="s">
        <v>2868</v>
      </c>
      <c r="K8421" t="s">
        <v>8188</v>
      </c>
      <c r="L8421" t="s">
        <v>638</v>
      </c>
      <c r="M8421" t="s">
        <v>60</v>
      </c>
      <c r="N8421">
        <f t="shared" si="917"/>
        <v>0</v>
      </c>
      <c r="O8421" t="str">
        <f t="shared" si="918"/>
        <v>No</v>
      </c>
      <c r="P8421">
        <f t="shared" si="919"/>
        <v>0</v>
      </c>
      <c r="Q8421">
        <f t="shared" si="920"/>
        <v>4813937689</v>
      </c>
      <c r="R8421">
        <f t="shared" si="921"/>
        <v>4.1933383153624479</v>
      </c>
      <c r="S8421" t="str">
        <f t="shared" si="922"/>
        <v>Acceptable</v>
      </c>
      <c r="T8421">
        <f>ROUNDUP(C8421,0)</f>
        <v>5</v>
      </c>
      <c r="U8421">
        <f>ROUNDDOWN(C8421,0)</f>
        <v>4</v>
      </c>
      <c r="V8421">
        <f>RIGHT(K8421,2)+2000</f>
        <v>2015</v>
      </c>
      <c r="W8421" t="str">
        <f>INDEX(_xlfn.TEXTSPLIT(K8421,"-"),1,2)</f>
        <v>Dec</v>
      </c>
      <c r="X8421" t="str">
        <f>INDEX(_xlfn.TEXTSPLIT(K8421,"-"),1,1)</f>
        <v>21</v>
      </c>
      <c r="Y8421">
        <f>INDEX(months!B:B,MATCH(Sheet1!W8421,months!A:A,0))</f>
        <v>12</v>
      </c>
      <c r="Z8421">
        <f t="shared" si="923"/>
        <v>42359</v>
      </c>
    </row>
    <row r="8422" spans="1:26" x14ac:dyDescent="0.2">
      <c r="A8422" t="s">
        <v>11567</v>
      </c>
      <c r="B8422" t="s">
        <v>3070</v>
      </c>
      <c r="C8422">
        <v>4.2</v>
      </c>
      <c r="D8422">
        <v>10440</v>
      </c>
      <c r="E8422" t="s">
        <v>256</v>
      </c>
      <c r="F8422" t="s">
        <v>32</v>
      </c>
      <c r="G8422" t="s">
        <v>23</v>
      </c>
      <c r="H8422" t="s">
        <v>24</v>
      </c>
      <c r="I8422" t="s">
        <v>44</v>
      </c>
      <c r="J8422" t="s">
        <v>2868</v>
      </c>
      <c r="K8422" t="s">
        <v>3021</v>
      </c>
      <c r="L8422" t="s">
        <v>11568</v>
      </c>
      <c r="M8422" t="s">
        <v>54</v>
      </c>
      <c r="N8422">
        <f t="shared" si="917"/>
        <v>0</v>
      </c>
      <c r="O8422" t="str">
        <f t="shared" si="918"/>
        <v>No</v>
      </c>
      <c r="P8422">
        <f t="shared" si="919"/>
        <v>0</v>
      </c>
      <c r="Q8422">
        <f t="shared" si="920"/>
        <v>4813937689</v>
      </c>
      <c r="R8422">
        <f t="shared" si="921"/>
        <v>4.1933383153624479</v>
      </c>
      <c r="S8422" t="str">
        <f t="shared" si="922"/>
        <v>Acceptable</v>
      </c>
      <c r="T8422">
        <f>ROUNDUP(C8422,0)</f>
        <v>5</v>
      </c>
      <c r="U8422">
        <f>ROUNDDOWN(C8422,0)</f>
        <v>4</v>
      </c>
      <c r="V8422">
        <f>RIGHT(K8422,2)+2000</f>
        <v>2018</v>
      </c>
      <c r="W8422" t="str">
        <f>INDEX(_xlfn.TEXTSPLIT(K8422,"-"),1,2)</f>
        <v>Aug</v>
      </c>
      <c r="X8422" t="str">
        <f>INDEX(_xlfn.TEXTSPLIT(K8422,"-"),1,1)</f>
        <v>6</v>
      </c>
      <c r="Y8422">
        <f>INDEX(months!B:B,MATCH(Sheet1!W8422,months!A:A,0))</f>
        <v>8</v>
      </c>
      <c r="Z8422">
        <f t="shared" si="923"/>
        <v>43318</v>
      </c>
    </row>
    <row r="8423" spans="1:26" x14ac:dyDescent="0.2">
      <c r="A8423" t="s">
        <v>11569</v>
      </c>
      <c r="B8423" t="s">
        <v>3070</v>
      </c>
      <c r="C8423">
        <v>4.3</v>
      </c>
      <c r="D8423">
        <v>157997</v>
      </c>
      <c r="E8423" t="s">
        <v>256</v>
      </c>
      <c r="F8423" t="s">
        <v>89</v>
      </c>
      <c r="G8423" t="s">
        <v>23</v>
      </c>
      <c r="H8423" t="s">
        <v>24</v>
      </c>
      <c r="I8423" t="s">
        <v>25</v>
      </c>
      <c r="J8423" t="s">
        <v>2804</v>
      </c>
      <c r="K8423" t="s">
        <v>6316</v>
      </c>
      <c r="L8423" t="s">
        <v>2080</v>
      </c>
      <c r="M8423" t="s">
        <v>177</v>
      </c>
      <c r="N8423">
        <f t="shared" si="917"/>
        <v>0</v>
      </c>
      <c r="O8423" t="str">
        <f t="shared" si="918"/>
        <v>No</v>
      </c>
      <c r="P8423">
        <f t="shared" si="919"/>
        <v>0</v>
      </c>
      <c r="Q8423">
        <f t="shared" si="920"/>
        <v>4813937689</v>
      </c>
      <c r="R8423">
        <f t="shared" si="921"/>
        <v>4.1933383153624479</v>
      </c>
      <c r="S8423" t="str">
        <f t="shared" si="922"/>
        <v>Acceptable</v>
      </c>
      <c r="T8423">
        <f>ROUNDUP(C8423,0)</f>
        <v>5</v>
      </c>
      <c r="U8423">
        <f>ROUNDDOWN(C8423,0)</f>
        <v>4</v>
      </c>
      <c r="V8423">
        <f>RIGHT(K8423,2)+2000</f>
        <v>2016</v>
      </c>
      <c r="W8423" t="str">
        <f>INDEX(_xlfn.TEXTSPLIT(K8423,"-"),1,2)</f>
        <v>Aug</v>
      </c>
      <c r="X8423" t="str">
        <f>INDEX(_xlfn.TEXTSPLIT(K8423,"-"),1,1)</f>
        <v>4</v>
      </c>
      <c r="Y8423">
        <f>INDEX(months!B:B,MATCH(Sheet1!W8423,months!A:A,0))</f>
        <v>8</v>
      </c>
      <c r="Z8423">
        <f t="shared" si="923"/>
        <v>42586</v>
      </c>
    </row>
    <row r="8424" spans="1:26" x14ac:dyDescent="0.2">
      <c r="A8424" t="s">
        <v>11570</v>
      </c>
      <c r="B8424" t="s">
        <v>5319</v>
      </c>
      <c r="C8424">
        <v>2.5</v>
      </c>
      <c r="D8424">
        <v>81</v>
      </c>
      <c r="E8424" t="s">
        <v>372</v>
      </c>
      <c r="F8424" t="s">
        <v>22</v>
      </c>
      <c r="G8424" t="s">
        <v>23</v>
      </c>
      <c r="H8424" t="s">
        <v>24</v>
      </c>
      <c r="I8424" t="s">
        <v>418</v>
      </c>
      <c r="J8424" t="s">
        <v>5320</v>
      </c>
      <c r="K8424" t="s">
        <v>1727</v>
      </c>
      <c r="L8424" t="s">
        <v>617</v>
      </c>
      <c r="M8424" t="s">
        <v>29</v>
      </c>
      <c r="N8424">
        <f t="shared" si="917"/>
        <v>0</v>
      </c>
      <c r="O8424" t="str">
        <f t="shared" si="918"/>
        <v>No</v>
      </c>
      <c r="P8424">
        <f t="shared" si="919"/>
        <v>0</v>
      </c>
      <c r="Q8424">
        <f t="shared" si="920"/>
        <v>4813937689</v>
      </c>
      <c r="R8424">
        <f t="shared" si="921"/>
        <v>4.1933383153624479</v>
      </c>
      <c r="S8424" t="str">
        <f t="shared" si="922"/>
        <v>Acceptable</v>
      </c>
      <c r="T8424">
        <f>ROUNDUP(C8424,0)</f>
        <v>3</v>
      </c>
      <c r="U8424">
        <f>ROUNDDOWN(C8424,0)</f>
        <v>2</v>
      </c>
      <c r="V8424">
        <f>RIGHT(K8424,2)+2000</f>
        <v>2017</v>
      </c>
      <c r="W8424" t="str">
        <f>INDEX(_xlfn.TEXTSPLIT(K8424,"-"),1,2)</f>
        <v>Nov</v>
      </c>
      <c r="X8424" t="str">
        <f>INDEX(_xlfn.TEXTSPLIT(K8424,"-"),1,1)</f>
        <v>27</v>
      </c>
      <c r="Y8424">
        <f>INDEX(months!B:B,MATCH(Sheet1!W8424,months!A:A,0))</f>
        <v>11</v>
      </c>
      <c r="Z8424">
        <f t="shared" si="923"/>
        <v>43066</v>
      </c>
    </row>
    <row r="8425" spans="1:26" x14ac:dyDescent="0.2">
      <c r="A8425" t="s">
        <v>11571</v>
      </c>
      <c r="B8425" t="s">
        <v>4310</v>
      </c>
      <c r="C8425">
        <v>4.3</v>
      </c>
      <c r="D8425">
        <v>83545</v>
      </c>
      <c r="E8425" t="s">
        <v>132</v>
      </c>
      <c r="F8425" t="s">
        <v>38</v>
      </c>
      <c r="G8425" t="s">
        <v>23</v>
      </c>
      <c r="H8425" t="s">
        <v>24</v>
      </c>
      <c r="I8425" t="s">
        <v>25</v>
      </c>
      <c r="J8425" t="s">
        <v>2718</v>
      </c>
      <c r="K8425" t="s">
        <v>84</v>
      </c>
      <c r="L8425" t="s">
        <v>11572</v>
      </c>
      <c r="M8425" t="s">
        <v>86</v>
      </c>
      <c r="N8425">
        <f t="shared" si="917"/>
        <v>0</v>
      </c>
      <c r="O8425" t="str">
        <f t="shared" si="918"/>
        <v>No</v>
      </c>
      <c r="P8425">
        <f t="shared" si="919"/>
        <v>0</v>
      </c>
      <c r="Q8425">
        <f t="shared" si="920"/>
        <v>4813937689</v>
      </c>
      <c r="R8425">
        <f t="shared" si="921"/>
        <v>4.1933383153624479</v>
      </c>
      <c r="S8425" t="str">
        <f t="shared" si="922"/>
        <v>Acceptable</v>
      </c>
      <c r="T8425">
        <f>ROUNDUP(C8425,0)</f>
        <v>5</v>
      </c>
      <c r="U8425">
        <f>ROUNDDOWN(C8425,0)</f>
        <v>4</v>
      </c>
      <c r="V8425">
        <f>RIGHT(K8425,2)+2000</f>
        <v>2018</v>
      </c>
      <c r="W8425" t="str">
        <f>INDEX(_xlfn.TEXTSPLIT(K8425,"-"),1,2)</f>
        <v>Jul</v>
      </c>
      <c r="X8425" t="str">
        <f>INDEX(_xlfn.TEXTSPLIT(K8425,"-"),1,1)</f>
        <v>31</v>
      </c>
      <c r="Y8425">
        <f>INDEX(months!B:B,MATCH(Sheet1!W8425,months!A:A,0))</f>
        <v>7</v>
      </c>
      <c r="Z8425">
        <f t="shared" si="923"/>
        <v>43312</v>
      </c>
    </row>
    <row r="8426" spans="1:26" x14ac:dyDescent="0.2">
      <c r="A8426" t="s">
        <v>1602</v>
      </c>
      <c r="B8426" t="s">
        <v>3070</v>
      </c>
      <c r="C8426">
        <v>4.4000000000000004</v>
      </c>
      <c r="D8426">
        <v>42069</v>
      </c>
      <c r="E8426" t="s">
        <v>46</v>
      </c>
      <c r="F8426" t="s">
        <v>65</v>
      </c>
      <c r="G8426" t="s">
        <v>23</v>
      </c>
      <c r="H8426" t="s">
        <v>24</v>
      </c>
      <c r="I8426" t="s">
        <v>44</v>
      </c>
      <c r="J8426" t="s">
        <v>1537</v>
      </c>
      <c r="K8426" t="s">
        <v>97</v>
      </c>
      <c r="L8426" t="s">
        <v>46</v>
      </c>
      <c r="M8426" t="s">
        <v>46</v>
      </c>
      <c r="N8426">
        <f t="shared" si="917"/>
        <v>0</v>
      </c>
      <c r="O8426" t="str">
        <f t="shared" si="918"/>
        <v>No</v>
      </c>
      <c r="P8426">
        <f t="shared" si="919"/>
        <v>0</v>
      </c>
      <c r="Q8426">
        <f t="shared" si="920"/>
        <v>4813937689</v>
      </c>
      <c r="R8426">
        <f t="shared" si="921"/>
        <v>4.1933383153624479</v>
      </c>
      <c r="S8426" t="str">
        <f t="shared" si="922"/>
        <v>Acceptable</v>
      </c>
      <c r="T8426">
        <f>ROUNDUP(C8426,0)</f>
        <v>5</v>
      </c>
      <c r="U8426">
        <f>ROUNDDOWN(C8426,0)</f>
        <v>4</v>
      </c>
      <c r="V8426">
        <f>RIGHT(K8426,2)+2000</f>
        <v>2018</v>
      </c>
      <c r="W8426" t="str">
        <f>INDEX(_xlfn.TEXTSPLIT(K8426,"-"),1,2)</f>
        <v>Aug</v>
      </c>
      <c r="X8426" t="str">
        <f>INDEX(_xlfn.TEXTSPLIT(K8426,"-"),1,1)</f>
        <v>3</v>
      </c>
      <c r="Y8426">
        <f>INDEX(months!B:B,MATCH(Sheet1!W8426,months!A:A,0))</f>
        <v>8</v>
      </c>
      <c r="Z8426">
        <f t="shared" si="923"/>
        <v>43315</v>
      </c>
    </row>
    <row r="8427" spans="1:26" x14ac:dyDescent="0.2">
      <c r="A8427" t="s">
        <v>11573</v>
      </c>
      <c r="B8427" t="s">
        <v>2518</v>
      </c>
      <c r="D8427">
        <v>0</v>
      </c>
      <c r="E8427" t="s">
        <v>451</v>
      </c>
      <c r="F8427" t="s">
        <v>1005</v>
      </c>
      <c r="G8427" t="s">
        <v>23</v>
      </c>
      <c r="H8427" t="s">
        <v>24</v>
      </c>
      <c r="I8427" t="s">
        <v>25</v>
      </c>
      <c r="J8427" t="s">
        <v>2519</v>
      </c>
      <c r="K8427" t="s">
        <v>368</v>
      </c>
      <c r="L8427" t="s">
        <v>59</v>
      </c>
      <c r="M8427" t="s">
        <v>587</v>
      </c>
      <c r="N8427">
        <f t="shared" si="917"/>
        <v>0</v>
      </c>
      <c r="O8427" t="str">
        <f t="shared" si="918"/>
        <v>No</v>
      </c>
      <c r="P8427">
        <f t="shared" si="919"/>
        <v>0</v>
      </c>
      <c r="Q8427">
        <f t="shared" si="920"/>
        <v>4813937689</v>
      </c>
      <c r="R8427">
        <f t="shared" si="921"/>
        <v>4.1933383153624479</v>
      </c>
      <c r="S8427" t="str">
        <f t="shared" si="922"/>
        <v>Acceptable</v>
      </c>
      <c r="T8427">
        <f>ROUNDUP(C8427,0)</f>
        <v>0</v>
      </c>
      <c r="U8427">
        <f>ROUNDDOWN(C8427,0)</f>
        <v>0</v>
      </c>
      <c r="V8427">
        <f>RIGHT(K8427,2)+2000</f>
        <v>2017</v>
      </c>
      <c r="W8427" t="str">
        <f>INDEX(_xlfn.TEXTSPLIT(K8427,"-"),1,2)</f>
        <v>Sep</v>
      </c>
      <c r="X8427" t="str">
        <f>INDEX(_xlfn.TEXTSPLIT(K8427,"-"),1,1)</f>
        <v>12</v>
      </c>
      <c r="Y8427">
        <f>INDEX(months!B:B,MATCH(Sheet1!W8427,months!A:A,0))</f>
        <v>9</v>
      </c>
      <c r="Z8427">
        <f t="shared" si="923"/>
        <v>42990</v>
      </c>
    </row>
    <row r="8428" spans="1:26" x14ac:dyDescent="0.2">
      <c r="A8428" t="s">
        <v>11574</v>
      </c>
      <c r="B8428" t="s">
        <v>4310</v>
      </c>
      <c r="C8428">
        <v>4.3</v>
      </c>
      <c r="D8428">
        <v>34062</v>
      </c>
      <c r="E8428" t="s">
        <v>2744</v>
      </c>
      <c r="F8428" t="s">
        <v>65</v>
      </c>
      <c r="G8428" t="s">
        <v>23</v>
      </c>
      <c r="H8428" t="s">
        <v>24</v>
      </c>
      <c r="I8428" t="s">
        <v>25</v>
      </c>
      <c r="J8428" t="s">
        <v>2718</v>
      </c>
      <c r="K8428" t="s">
        <v>973</v>
      </c>
      <c r="L8428" t="s">
        <v>11575</v>
      </c>
      <c r="M8428" t="s">
        <v>54</v>
      </c>
      <c r="N8428">
        <f t="shared" si="917"/>
        <v>0</v>
      </c>
      <c r="O8428" t="str">
        <f t="shared" si="918"/>
        <v>No</v>
      </c>
      <c r="P8428">
        <f t="shared" si="919"/>
        <v>0</v>
      </c>
      <c r="Q8428">
        <f t="shared" si="920"/>
        <v>4813937689</v>
      </c>
      <c r="R8428">
        <f t="shared" si="921"/>
        <v>4.1933383153624479</v>
      </c>
      <c r="S8428" t="str">
        <f t="shared" si="922"/>
        <v>Acceptable</v>
      </c>
      <c r="T8428">
        <f>ROUNDUP(C8428,0)</f>
        <v>5</v>
      </c>
      <c r="U8428">
        <f>ROUNDDOWN(C8428,0)</f>
        <v>4</v>
      </c>
      <c r="V8428">
        <f>RIGHT(K8428,2)+2000</f>
        <v>2018</v>
      </c>
      <c r="W8428" t="str">
        <f>INDEX(_xlfn.TEXTSPLIT(K8428,"-"),1,2)</f>
        <v>Apr</v>
      </c>
      <c r="X8428" t="str">
        <f>INDEX(_xlfn.TEXTSPLIT(K8428,"-"),1,1)</f>
        <v>3</v>
      </c>
      <c r="Y8428">
        <f>INDEX(months!B:B,MATCH(Sheet1!W8428,months!A:A,0))</f>
        <v>4</v>
      </c>
      <c r="Z8428">
        <f t="shared" si="923"/>
        <v>43193</v>
      </c>
    </row>
    <row r="8429" spans="1:26" x14ac:dyDescent="0.2">
      <c r="A8429" t="s">
        <v>11576</v>
      </c>
      <c r="B8429" t="s">
        <v>3070</v>
      </c>
      <c r="C8429">
        <v>4.2</v>
      </c>
      <c r="D8429">
        <v>1484</v>
      </c>
      <c r="E8429" t="s">
        <v>667</v>
      </c>
      <c r="F8429" t="s">
        <v>50</v>
      </c>
      <c r="G8429" t="s">
        <v>23</v>
      </c>
      <c r="H8429" t="s">
        <v>24</v>
      </c>
      <c r="I8429" t="s">
        <v>25</v>
      </c>
      <c r="J8429" t="s">
        <v>2686</v>
      </c>
      <c r="K8429" t="s">
        <v>293</v>
      </c>
      <c r="L8429" t="s">
        <v>1059</v>
      </c>
      <c r="M8429" t="s">
        <v>29</v>
      </c>
      <c r="N8429">
        <f t="shared" si="917"/>
        <v>0</v>
      </c>
      <c r="O8429" t="str">
        <f t="shared" si="918"/>
        <v>No</v>
      </c>
      <c r="P8429">
        <f t="shared" si="919"/>
        <v>0</v>
      </c>
      <c r="Q8429">
        <f t="shared" si="920"/>
        <v>4813937689</v>
      </c>
      <c r="R8429">
        <f t="shared" si="921"/>
        <v>4.1933383153624479</v>
      </c>
      <c r="S8429" t="str">
        <f t="shared" si="922"/>
        <v>Acceptable</v>
      </c>
      <c r="T8429">
        <f>ROUNDUP(C8429,0)</f>
        <v>5</v>
      </c>
      <c r="U8429">
        <f>ROUNDDOWN(C8429,0)</f>
        <v>4</v>
      </c>
      <c r="V8429">
        <f>RIGHT(K8429,2)+2000</f>
        <v>2018</v>
      </c>
      <c r="W8429" t="str">
        <f>INDEX(_xlfn.TEXTSPLIT(K8429,"-"),1,2)</f>
        <v>Jul</v>
      </c>
      <c r="X8429" t="str">
        <f>INDEX(_xlfn.TEXTSPLIT(K8429,"-"),1,1)</f>
        <v>15</v>
      </c>
      <c r="Y8429">
        <f>INDEX(months!B:B,MATCH(Sheet1!W8429,months!A:A,0))</f>
        <v>7</v>
      </c>
      <c r="Z8429">
        <f t="shared" si="923"/>
        <v>43296</v>
      </c>
    </row>
    <row r="8430" spans="1:26" x14ac:dyDescent="0.2">
      <c r="A8430" t="s">
        <v>11577</v>
      </c>
      <c r="B8430" t="s">
        <v>2665</v>
      </c>
      <c r="C8430">
        <v>4.5999999999999996</v>
      </c>
      <c r="D8430">
        <v>152395</v>
      </c>
      <c r="E8430" t="s">
        <v>31</v>
      </c>
      <c r="F8430" t="s">
        <v>89</v>
      </c>
      <c r="G8430" t="s">
        <v>23</v>
      </c>
      <c r="H8430" t="s">
        <v>24</v>
      </c>
      <c r="I8430" t="s">
        <v>124</v>
      </c>
      <c r="J8430" t="s">
        <v>2684</v>
      </c>
      <c r="K8430" t="s">
        <v>3229</v>
      </c>
      <c r="L8430" t="s">
        <v>1759</v>
      </c>
      <c r="M8430" t="s">
        <v>60</v>
      </c>
      <c r="N8430">
        <f t="shared" si="917"/>
        <v>0</v>
      </c>
      <c r="O8430" t="str">
        <f t="shared" si="918"/>
        <v>No</v>
      </c>
      <c r="P8430">
        <f t="shared" si="919"/>
        <v>0</v>
      </c>
      <c r="Q8430">
        <f t="shared" si="920"/>
        <v>4813937689</v>
      </c>
      <c r="R8430">
        <f t="shared" si="921"/>
        <v>4.1933383153624479</v>
      </c>
      <c r="S8430" t="str">
        <f t="shared" si="922"/>
        <v>Acceptable</v>
      </c>
      <c r="T8430">
        <f>ROUNDUP(C8430,0)</f>
        <v>5</v>
      </c>
      <c r="U8430">
        <f>ROUNDDOWN(C8430,0)</f>
        <v>4</v>
      </c>
      <c r="V8430">
        <f>RIGHT(K8430,2)+2000</f>
        <v>2016</v>
      </c>
      <c r="W8430" t="str">
        <f>INDEX(_xlfn.TEXTSPLIT(K8430,"-"),1,2)</f>
        <v>Jul</v>
      </c>
      <c r="X8430" t="str">
        <f>INDEX(_xlfn.TEXTSPLIT(K8430,"-"),1,1)</f>
        <v>22</v>
      </c>
      <c r="Y8430">
        <f>INDEX(months!B:B,MATCH(Sheet1!W8430,months!A:A,0))</f>
        <v>7</v>
      </c>
      <c r="Z8430">
        <f t="shared" si="923"/>
        <v>42573</v>
      </c>
    </row>
    <row r="8431" spans="1:26" x14ac:dyDescent="0.2">
      <c r="A8431" t="s">
        <v>11578</v>
      </c>
      <c r="B8431" t="s">
        <v>3070</v>
      </c>
      <c r="C8431">
        <v>4</v>
      </c>
      <c r="D8431">
        <v>3715</v>
      </c>
      <c r="E8431" t="s">
        <v>2243</v>
      </c>
      <c r="F8431" t="s">
        <v>50</v>
      </c>
      <c r="G8431" t="s">
        <v>23</v>
      </c>
      <c r="H8431" t="s">
        <v>24</v>
      </c>
      <c r="I8431" t="s">
        <v>25</v>
      </c>
      <c r="J8431" t="s">
        <v>2868</v>
      </c>
      <c r="K8431" t="s">
        <v>3272</v>
      </c>
      <c r="L8431" t="s">
        <v>11579</v>
      </c>
      <c r="M8431" t="s">
        <v>29</v>
      </c>
      <c r="N8431">
        <f t="shared" si="917"/>
        <v>0</v>
      </c>
      <c r="O8431" t="str">
        <f t="shared" si="918"/>
        <v>No</v>
      </c>
      <c r="P8431">
        <f t="shared" si="919"/>
        <v>0</v>
      </c>
      <c r="Q8431">
        <f t="shared" si="920"/>
        <v>4813937689</v>
      </c>
      <c r="R8431">
        <f t="shared" si="921"/>
        <v>4.1933383153624479</v>
      </c>
      <c r="S8431" t="str">
        <f t="shared" si="922"/>
        <v>Acceptable</v>
      </c>
      <c r="T8431">
        <f>ROUNDUP(C8431,0)</f>
        <v>4</v>
      </c>
      <c r="U8431">
        <f>ROUNDDOWN(C8431,0)</f>
        <v>4</v>
      </c>
      <c r="V8431">
        <f>RIGHT(K8431,2)+2000</f>
        <v>2017</v>
      </c>
      <c r="W8431" t="str">
        <f>INDEX(_xlfn.TEXTSPLIT(K8431,"-"),1,2)</f>
        <v>Jul</v>
      </c>
      <c r="X8431" t="str">
        <f>INDEX(_xlfn.TEXTSPLIT(K8431,"-"),1,1)</f>
        <v>13</v>
      </c>
      <c r="Y8431">
        <f>INDEX(months!B:B,MATCH(Sheet1!W8431,months!A:A,0))</f>
        <v>7</v>
      </c>
      <c r="Z8431">
        <f t="shared" si="923"/>
        <v>42929</v>
      </c>
    </row>
    <row r="8432" spans="1:26" x14ac:dyDescent="0.2">
      <c r="A8432" t="s">
        <v>11580</v>
      </c>
      <c r="B8432" t="s">
        <v>3070</v>
      </c>
      <c r="C8432">
        <v>2.9</v>
      </c>
      <c r="D8432">
        <v>975</v>
      </c>
      <c r="E8432" t="s">
        <v>1137</v>
      </c>
      <c r="F8432" t="s">
        <v>50</v>
      </c>
      <c r="G8432" t="s">
        <v>23</v>
      </c>
      <c r="H8432" t="s">
        <v>24</v>
      </c>
      <c r="I8432" t="s">
        <v>25</v>
      </c>
      <c r="J8432" t="s">
        <v>2804</v>
      </c>
      <c r="K8432" t="s">
        <v>6404</v>
      </c>
      <c r="L8432" t="s">
        <v>1210</v>
      </c>
      <c r="M8432" t="s">
        <v>81</v>
      </c>
      <c r="N8432">
        <f t="shared" si="917"/>
        <v>0</v>
      </c>
      <c r="O8432" t="str">
        <f t="shared" si="918"/>
        <v>No</v>
      </c>
      <c r="P8432">
        <f t="shared" si="919"/>
        <v>0</v>
      </c>
      <c r="Q8432">
        <f t="shared" si="920"/>
        <v>4813937689</v>
      </c>
      <c r="R8432">
        <f t="shared" si="921"/>
        <v>4.1933383153624479</v>
      </c>
      <c r="S8432" t="str">
        <f t="shared" si="922"/>
        <v>Acceptable</v>
      </c>
      <c r="T8432">
        <f>ROUNDUP(C8432,0)</f>
        <v>3</v>
      </c>
      <c r="U8432">
        <f>ROUNDDOWN(C8432,0)</f>
        <v>2</v>
      </c>
      <c r="V8432">
        <f>RIGHT(K8432,2)+2000</f>
        <v>2017</v>
      </c>
      <c r="W8432" t="str">
        <f>INDEX(_xlfn.TEXTSPLIT(K8432,"-"),1,2)</f>
        <v>Feb</v>
      </c>
      <c r="X8432" t="str">
        <f>INDEX(_xlfn.TEXTSPLIT(K8432,"-"),1,1)</f>
        <v>27</v>
      </c>
      <c r="Y8432">
        <f>INDEX(months!B:B,MATCH(Sheet1!W8432,months!A:A,0))</f>
        <v>2</v>
      </c>
      <c r="Z8432">
        <f t="shared" si="923"/>
        <v>42793</v>
      </c>
    </row>
    <row r="8433" spans="1:26" x14ac:dyDescent="0.2">
      <c r="A8433" t="s">
        <v>11581</v>
      </c>
      <c r="B8433" t="s">
        <v>447</v>
      </c>
      <c r="D8433">
        <v>13</v>
      </c>
      <c r="E8433" t="s">
        <v>11582</v>
      </c>
      <c r="F8433" t="s">
        <v>775</v>
      </c>
      <c r="G8433" t="s">
        <v>23</v>
      </c>
      <c r="H8433" t="s">
        <v>24</v>
      </c>
      <c r="I8433" t="s">
        <v>25</v>
      </c>
      <c r="J8433" t="s">
        <v>449</v>
      </c>
      <c r="K8433" t="s">
        <v>11583</v>
      </c>
      <c r="L8433" t="s">
        <v>5948</v>
      </c>
      <c r="M8433" t="s">
        <v>177</v>
      </c>
      <c r="N8433">
        <f t="shared" si="917"/>
        <v>0</v>
      </c>
      <c r="O8433" t="str">
        <f t="shared" si="918"/>
        <v>No</v>
      </c>
      <c r="P8433">
        <f t="shared" si="919"/>
        <v>0</v>
      </c>
      <c r="Q8433">
        <f t="shared" si="920"/>
        <v>4813937689</v>
      </c>
      <c r="R8433">
        <f t="shared" si="921"/>
        <v>4.1933383153624479</v>
      </c>
      <c r="S8433" t="str">
        <f t="shared" si="922"/>
        <v>Acceptable</v>
      </c>
      <c r="T8433">
        <f>ROUNDUP(C8433,0)</f>
        <v>0</v>
      </c>
      <c r="U8433">
        <f>ROUNDDOWN(C8433,0)</f>
        <v>0</v>
      </c>
      <c r="V8433">
        <f>RIGHT(K8433,2)+2000</f>
        <v>2013</v>
      </c>
      <c r="W8433" t="str">
        <f>INDEX(_xlfn.TEXTSPLIT(K8433,"-"),1,2)</f>
        <v>Nov</v>
      </c>
      <c r="X8433" t="str">
        <f>INDEX(_xlfn.TEXTSPLIT(K8433,"-"),1,1)</f>
        <v>22</v>
      </c>
      <c r="Y8433">
        <f>INDEX(months!B:B,MATCH(Sheet1!W8433,months!A:A,0))</f>
        <v>11</v>
      </c>
      <c r="Z8433">
        <f t="shared" si="923"/>
        <v>41600</v>
      </c>
    </row>
    <row r="8434" spans="1:26" x14ac:dyDescent="0.2">
      <c r="A8434" t="s">
        <v>11584</v>
      </c>
      <c r="B8434" t="s">
        <v>2665</v>
      </c>
      <c r="C8434">
        <v>4.5</v>
      </c>
      <c r="D8434">
        <v>396090</v>
      </c>
      <c r="E8434" t="s">
        <v>202</v>
      </c>
      <c r="F8434" t="s">
        <v>89</v>
      </c>
      <c r="G8434" t="s">
        <v>23</v>
      </c>
      <c r="H8434" t="s">
        <v>24</v>
      </c>
      <c r="I8434" t="s">
        <v>44</v>
      </c>
      <c r="J8434" t="s">
        <v>6194</v>
      </c>
      <c r="K8434" t="s">
        <v>1777</v>
      </c>
      <c r="L8434" t="s">
        <v>2819</v>
      </c>
      <c r="M8434" t="s">
        <v>29</v>
      </c>
      <c r="N8434">
        <f t="shared" si="917"/>
        <v>0</v>
      </c>
      <c r="O8434" t="str">
        <f t="shared" si="918"/>
        <v>No</v>
      </c>
      <c r="P8434">
        <f t="shared" si="919"/>
        <v>0</v>
      </c>
      <c r="Q8434">
        <f t="shared" si="920"/>
        <v>4813937689</v>
      </c>
      <c r="R8434">
        <f t="shared" si="921"/>
        <v>4.1933383153624479</v>
      </c>
      <c r="S8434" t="str">
        <f t="shared" si="922"/>
        <v>Acceptable</v>
      </c>
      <c r="T8434">
        <f>ROUNDUP(C8434,0)</f>
        <v>5</v>
      </c>
      <c r="U8434">
        <f>ROUNDDOWN(C8434,0)</f>
        <v>4</v>
      </c>
      <c r="V8434">
        <f>RIGHT(K8434,2)+2000</f>
        <v>2018</v>
      </c>
      <c r="W8434" t="str">
        <f>INDEX(_xlfn.TEXTSPLIT(K8434,"-"),1,2)</f>
        <v>May</v>
      </c>
      <c r="X8434" t="str">
        <f>INDEX(_xlfn.TEXTSPLIT(K8434,"-"),1,1)</f>
        <v>30</v>
      </c>
      <c r="Y8434">
        <f>INDEX(months!B:B,MATCH(Sheet1!W8434,months!A:A,0))</f>
        <v>5</v>
      </c>
      <c r="Z8434">
        <f t="shared" si="923"/>
        <v>43250</v>
      </c>
    </row>
    <row r="8435" spans="1:26" x14ac:dyDescent="0.2">
      <c r="A8435" t="s">
        <v>2962</v>
      </c>
      <c r="B8435" t="s">
        <v>3070</v>
      </c>
      <c r="C8435">
        <v>4.7</v>
      </c>
      <c r="D8435">
        <v>417197</v>
      </c>
      <c r="E8435" t="s">
        <v>2443</v>
      </c>
      <c r="F8435" t="s">
        <v>89</v>
      </c>
      <c r="G8435" t="s">
        <v>23</v>
      </c>
      <c r="H8435" t="s">
        <v>24</v>
      </c>
      <c r="I8435" t="s">
        <v>124</v>
      </c>
      <c r="J8435" t="s">
        <v>2868</v>
      </c>
      <c r="K8435" t="s">
        <v>1777</v>
      </c>
      <c r="L8435" t="s">
        <v>2963</v>
      </c>
      <c r="M8435" t="s">
        <v>60</v>
      </c>
      <c r="N8435">
        <f t="shared" si="917"/>
        <v>0</v>
      </c>
      <c r="O8435" t="str">
        <f t="shared" si="918"/>
        <v>No</v>
      </c>
      <c r="P8435">
        <f t="shared" si="919"/>
        <v>0</v>
      </c>
      <c r="Q8435">
        <f t="shared" si="920"/>
        <v>4813937689</v>
      </c>
      <c r="R8435">
        <f t="shared" si="921"/>
        <v>4.1933383153624479</v>
      </c>
      <c r="S8435" t="str">
        <f t="shared" si="922"/>
        <v>Acceptable</v>
      </c>
      <c r="T8435">
        <f>ROUNDUP(C8435,0)</f>
        <v>5</v>
      </c>
      <c r="U8435">
        <f>ROUNDDOWN(C8435,0)</f>
        <v>4</v>
      </c>
      <c r="V8435">
        <f>RIGHT(K8435,2)+2000</f>
        <v>2018</v>
      </c>
      <c r="W8435" t="str">
        <f>INDEX(_xlfn.TEXTSPLIT(K8435,"-"),1,2)</f>
        <v>May</v>
      </c>
      <c r="X8435" t="str">
        <f>INDEX(_xlfn.TEXTSPLIT(K8435,"-"),1,1)</f>
        <v>30</v>
      </c>
      <c r="Y8435">
        <f>INDEX(months!B:B,MATCH(Sheet1!W8435,months!A:A,0))</f>
        <v>5</v>
      </c>
      <c r="Z8435">
        <f t="shared" si="923"/>
        <v>43250</v>
      </c>
    </row>
    <row r="8436" spans="1:26" x14ac:dyDescent="0.2">
      <c r="A8436" t="s">
        <v>11585</v>
      </c>
      <c r="B8436" t="s">
        <v>4801</v>
      </c>
      <c r="C8436">
        <v>3.8</v>
      </c>
      <c r="D8436">
        <v>23</v>
      </c>
      <c r="E8436" t="s">
        <v>477</v>
      </c>
      <c r="F8436" t="s">
        <v>775</v>
      </c>
      <c r="G8436" t="s">
        <v>23</v>
      </c>
      <c r="H8436" t="s">
        <v>24</v>
      </c>
      <c r="I8436" t="s">
        <v>25</v>
      </c>
      <c r="J8436" t="s">
        <v>4802</v>
      </c>
      <c r="K8436" t="s">
        <v>266</v>
      </c>
      <c r="L8436" t="s">
        <v>420</v>
      </c>
      <c r="M8436" t="s">
        <v>29</v>
      </c>
      <c r="N8436">
        <f t="shared" si="917"/>
        <v>0</v>
      </c>
      <c r="O8436" t="str">
        <f t="shared" si="918"/>
        <v>No</v>
      </c>
      <c r="P8436">
        <f t="shared" si="919"/>
        <v>0</v>
      </c>
      <c r="Q8436">
        <f t="shared" si="920"/>
        <v>4813937689</v>
      </c>
      <c r="R8436">
        <f t="shared" si="921"/>
        <v>4.1933383153624479</v>
      </c>
      <c r="S8436" t="str">
        <f t="shared" si="922"/>
        <v>Acceptable</v>
      </c>
      <c r="T8436">
        <f>ROUNDUP(C8436,0)</f>
        <v>4</v>
      </c>
      <c r="U8436">
        <f>ROUNDDOWN(C8436,0)</f>
        <v>3</v>
      </c>
      <c r="V8436">
        <f>RIGHT(K8436,2)+2000</f>
        <v>2018</v>
      </c>
      <c r="W8436" t="str">
        <f>INDEX(_xlfn.TEXTSPLIT(K8436,"-"),1,2)</f>
        <v>Jul</v>
      </c>
      <c r="X8436" t="str">
        <f>INDEX(_xlfn.TEXTSPLIT(K8436,"-"),1,1)</f>
        <v>16</v>
      </c>
      <c r="Y8436">
        <f>INDEX(months!B:B,MATCH(Sheet1!W8436,months!A:A,0))</f>
        <v>7</v>
      </c>
      <c r="Z8436">
        <f t="shared" si="923"/>
        <v>43297</v>
      </c>
    </row>
    <row r="8437" spans="1:26" x14ac:dyDescent="0.2">
      <c r="A8437" t="s">
        <v>11586</v>
      </c>
      <c r="B8437" t="s">
        <v>556</v>
      </c>
      <c r="D8437">
        <v>3</v>
      </c>
      <c r="E8437" t="s">
        <v>1292</v>
      </c>
      <c r="F8437" t="s">
        <v>1010</v>
      </c>
      <c r="G8437" t="s">
        <v>23</v>
      </c>
      <c r="H8437" t="s">
        <v>24</v>
      </c>
      <c r="I8437" t="s">
        <v>25</v>
      </c>
      <c r="J8437" t="s">
        <v>557</v>
      </c>
      <c r="K8437" t="s">
        <v>6722</v>
      </c>
      <c r="L8437" t="s">
        <v>11586</v>
      </c>
      <c r="M8437" t="s">
        <v>274</v>
      </c>
      <c r="N8437">
        <f t="shared" si="917"/>
        <v>0</v>
      </c>
      <c r="O8437" t="str">
        <f t="shared" si="918"/>
        <v>No</v>
      </c>
      <c r="P8437">
        <f t="shared" si="919"/>
        <v>0</v>
      </c>
      <c r="Q8437">
        <f t="shared" si="920"/>
        <v>4813937689</v>
      </c>
      <c r="R8437">
        <f t="shared" si="921"/>
        <v>4.1933383153624479</v>
      </c>
      <c r="S8437" t="str">
        <f t="shared" si="922"/>
        <v>Acceptable</v>
      </c>
      <c r="T8437">
        <f>ROUNDUP(C8437,0)</f>
        <v>0</v>
      </c>
      <c r="U8437">
        <f>ROUNDDOWN(C8437,0)</f>
        <v>0</v>
      </c>
      <c r="V8437">
        <f>RIGHT(K8437,2)+2000</f>
        <v>2017</v>
      </c>
      <c r="W8437" t="str">
        <f>INDEX(_xlfn.TEXTSPLIT(K8437,"-"),1,2)</f>
        <v>Aug</v>
      </c>
      <c r="X8437" t="str">
        <f>INDEX(_xlfn.TEXTSPLIT(K8437,"-"),1,1)</f>
        <v>1</v>
      </c>
      <c r="Y8437">
        <f>INDEX(months!B:B,MATCH(Sheet1!W8437,months!A:A,0))</f>
        <v>8</v>
      </c>
      <c r="Z8437">
        <f t="shared" si="923"/>
        <v>42948</v>
      </c>
    </row>
    <row r="8438" spans="1:26" x14ac:dyDescent="0.2">
      <c r="A8438" t="s">
        <v>11587</v>
      </c>
      <c r="B8438" t="s">
        <v>2665</v>
      </c>
      <c r="C8438">
        <v>4.7</v>
      </c>
      <c r="D8438">
        <v>466495</v>
      </c>
      <c r="E8438" t="s">
        <v>354</v>
      </c>
      <c r="F8438" t="s">
        <v>89</v>
      </c>
      <c r="G8438" t="s">
        <v>23</v>
      </c>
      <c r="H8438" t="s">
        <v>24</v>
      </c>
      <c r="I8438" t="s">
        <v>44</v>
      </c>
      <c r="J8438" t="s">
        <v>2676</v>
      </c>
      <c r="K8438" t="s">
        <v>266</v>
      </c>
      <c r="L8438" t="s">
        <v>11588</v>
      </c>
      <c r="M8438" t="s">
        <v>177</v>
      </c>
      <c r="N8438">
        <f t="shared" si="917"/>
        <v>0</v>
      </c>
      <c r="O8438" t="str">
        <f t="shared" si="918"/>
        <v>No</v>
      </c>
      <c r="P8438">
        <f t="shared" si="919"/>
        <v>0</v>
      </c>
      <c r="Q8438">
        <f t="shared" si="920"/>
        <v>4813937689</v>
      </c>
      <c r="R8438">
        <f t="shared" si="921"/>
        <v>4.1933383153624479</v>
      </c>
      <c r="S8438" t="str">
        <f t="shared" si="922"/>
        <v>Acceptable</v>
      </c>
      <c r="T8438">
        <f>ROUNDUP(C8438,0)</f>
        <v>5</v>
      </c>
      <c r="U8438">
        <f>ROUNDDOWN(C8438,0)</f>
        <v>4</v>
      </c>
      <c r="V8438">
        <f>RIGHT(K8438,2)+2000</f>
        <v>2018</v>
      </c>
      <c r="W8438" t="str">
        <f>INDEX(_xlfn.TEXTSPLIT(K8438,"-"),1,2)</f>
        <v>Jul</v>
      </c>
      <c r="X8438" t="str">
        <f>INDEX(_xlfn.TEXTSPLIT(K8438,"-"),1,1)</f>
        <v>16</v>
      </c>
      <c r="Y8438">
        <f>INDEX(months!B:B,MATCH(Sheet1!W8438,months!A:A,0))</f>
        <v>7</v>
      </c>
      <c r="Z8438">
        <f t="shared" si="923"/>
        <v>43297</v>
      </c>
    </row>
    <row r="8439" spans="1:26" x14ac:dyDescent="0.2">
      <c r="A8439" t="s">
        <v>11589</v>
      </c>
      <c r="B8439" t="s">
        <v>2665</v>
      </c>
      <c r="C8439">
        <v>3.9</v>
      </c>
      <c r="D8439">
        <v>41683</v>
      </c>
      <c r="E8439" t="s">
        <v>1146</v>
      </c>
      <c r="F8439" t="s">
        <v>65</v>
      </c>
      <c r="G8439" t="s">
        <v>23</v>
      </c>
      <c r="H8439" t="s">
        <v>24</v>
      </c>
      <c r="I8439" t="s">
        <v>25</v>
      </c>
      <c r="J8439" t="s">
        <v>2669</v>
      </c>
      <c r="K8439" t="s">
        <v>6849</v>
      </c>
      <c r="L8439" t="s">
        <v>11590</v>
      </c>
      <c r="M8439" t="s">
        <v>60</v>
      </c>
      <c r="N8439">
        <f t="shared" si="917"/>
        <v>0</v>
      </c>
      <c r="O8439" t="str">
        <f t="shared" si="918"/>
        <v>No</v>
      </c>
      <c r="P8439">
        <f t="shared" si="919"/>
        <v>0</v>
      </c>
      <c r="Q8439">
        <f t="shared" si="920"/>
        <v>4813937689</v>
      </c>
      <c r="R8439">
        <f t="shared" si="921"/>
        <v>4.1933383153624479</v>
      </c>
      <c r="S8439" t="str">
        <f t="shared" si="922"/>
        <v>Acceptable</v>
      </c>
      <c r="T8439">
        <f>ROUNDUP(C8439,0)</f>
        <v>4</v>
      </c>
      <c r="U8439">
        <f>ROUNDDOWN(C8439,0)</f>
        <v>3</v>
      </c>
      <c r="V8439">
        <f>RIGHT(K8439,2)+2000</f>
        <v>2017</v>
      </c>
      <c r="W8439" t="str">
        <f>INDEX(_xlfn.TEXTSPLIT(K8439,"-"),1,2)</f>
        <v>Feb</v>
      </c>
      <c r="X8439" t="str">
        <f>INDEX(_xlfn.TEXTSPLIT(K8439,"-"),1,1)</f>
        <v>2</v>
      </c>
      <c r="Y8439">
        <f>INDEX(months!B:B,MATCH(Sheet1!W8439,months!A:A,0))</f>
        <v>2</v>
      </c>
      <c r="Z8439">
        <f t="shared" si="923"/>
        <v>42768</v>
      </c>
    </row>
    <row r="8440" spans="1:26" x14ac:dyDescent="0.2">
      <c r="A8440" t="s">
        <v>11591</v>
      </c>
      <c r="B8440" t="s">
        <v>3070</v>
      </c>
      <c r="C8440">
        <v>4.5</v>
      </c>
      <c r="D8440">
        <v>96658</v>
      </c>
      <c r="E8440" t="s">
        <v>202</v>
      </c>
      <c r="F8440" t="s">
        <v>65</v>
      </c>
      <c r="G8440" t="s">
        <v>23</v>
      </c>
      <c r="H8440" t="s">
        <v>24</v>
      </c>
      <c r="I8440" t="s">
        <v>124</v>
      </c>
      <c r="J8440" t="s">
        <v>2868</v>
      </c>
      <c r="K8440" t="s">
        <v>11592</v>
      </c>
      <c r="L8440" t="s">
        <v>1116</v>
      </c>
      <c r="M8440" t="s">
        <v>72</v>
      </c>
      <c r="N8440">
        <f t="shared" si="917"/>
        <v>0</v>
      </c>
      <c r="O8440" t="str">
        <f t="shared" si="918"/>
        <v>No</v>
      </c>
      <c r="P8440">
        <f t="shared" si="919"/>
        <v>0</v>
      </c>
      <c r="Q8440">
        <f t="shared" si="920"/>
        <v>4813937689</v>
      </c>
      <c r="R8440">
        <f t="shared" si="921"/>
        <v>4.1933383153624479</v>
      </c>
      <c r="S8440" t="str">
        <f t="shared" si="922"/>
        <v>Acceptable</v>
      </c>
      <c r="T8440">
        <f>ROUNDUP(C8440,0)</f>
        <v>5</v>
      </c>
      <c r="U8440">
        <f>ROUNDDOWN(C8440,0)</f>
        <v>4</v>
      </c>
      <c r="V8440">
        <f>RIGHT(K8440,2)+2000</f>
        <v>2015</v>
      </c>
      <c r="W8440" t="str">
        <f>INDEX(_xlfn.TEXTSPLIT(K8440,"-"),1,2)</f>
        <v>Sep</v>
      </c>
      <c r="X8440" t="str">
        <f>INDEX(_xlfn.TEXTSPLIT(K8440,"-"),1,1)</f>
        <v>5</v>
      </c>
      <c r="Y8440">
        <f>INDEX(months!B:B,MATCH(Sheet1!W8440,months!A:A,0))</f>
        <v>9</v>
      </c>
      <c r="Z8440">
        <f t="shared" si="923"/>
        <v>42252</v>
      </c>
    </row>
    <row r="8441" spans="1:26" x14ac:dyDescent="0.2">
      <c r="A8441" t="s">
        <v>1299</v>
      </c>
      <c r="B8441" t="s">
        <v>3070</v>
      </c>
      <c r="C8441">
        <v>4.7</v>
      </c>
      <c r="D8441">
        <v>6297590</v>
      </c>
      <c r="E8441" t="s">
        <v>46</v>
      </c>
      <c r="F8441" t="s">
        <v>448</v>
      </c>
      <c r="G8441" t="s">
        <v>23</v>
      </c>
      <c r="H8441" t="s">
        <v>24</v>
      </c>
      <c r="I8441" t="s">
        <v>25</v>
      </c>
      <c r="J8441" t="s">
        <v>1301</v>
      </c>
      <c r="K8441" t="s">
        <v>3021</v>
      </c>
      <c r="L8441" t="s">
        <v>46</v>
      </c>
      <c r="M8441" t="s">
        <v>46</v>
      </c>
      <c r="N8441">
        <f t="shared" si="917"/>
        <v>0</v>
      </c>
      <c r="O8441" t="str">
        <f t="shared" si="918"/>
        <v>No</v>
      </c>
      <c r="P8441">
        <f t="shared" si="919"/>
        <v>0</v>
      </c>
      <c r="Q8441">
        <f t="shared" si="920"/>
        <v>4813937689</v>
      </c>
      <c r="R8441">
        <f t="shared" si="921"/>
        <v>4.1933383153624479</v>
      </c>
      <c r="S8441" t="str">
        <f t="shared" si="922"/>
        <v>Acceptable</v>
      </c>
      <c r="T8441">
        <f>ROUNDUP(C8441,0)</f>
        <v>5</v>
      </c>
      <c r="U8441">
        <f>ROUNDDOWN(C8441,0)</f>
        <v>4</v>
      </c>
      <c r="V8441">
        <f>RIGHT(K8441,2)+2000</f>
        <v>2018</v>
      </c>
      <c r="W8441" t="str">
        <f>INDEX(_xlfn.TEXTSPLIT(K8441,"-"),1,2)</f>
        <v>Aug</v>
      </c>
      <c r="X8441" t="str">
        <f>INDEX(_xlfn.TEXTSPLIT(K8441,"-"),1,1)</f>
        <v>6</v>
      </c>
      <c r="Y8441">
        <f>INDEX(months!B:B,MATCH(Sheet1!W8441,months!A:A,0))</f>
        <v>8</v>
      </c>
      <c r="Z8441">
        <f t="shared" si="923"/>
        <v>43318</v>
      </c>
    </row>
    <row r="8442" spans="1:26" x14ac:dyDescent="0.2">
      <c r="A8442" t="s">
        <v>3892</v>
      </c>
      <c r="B8442" t="s">
        <v>3827</v>
      </c>
      <c r="C8442">
        <v>4.5</v>
      </c>
      <c r="D8442">
        <v>412888</v>
      </c>
      <c r="E8442" t="s">
        <v>223</v>
      </c>
      <c r="F8442" t="s">
        <v>89</v>
      </c>
      <c r="G8442" t="s">
        <v>23</v>
      </c>
      <c r="H8442" t="s">
        <v>24</v>
      </c>
      <c r="I8442" t="s">
        <v>25</v>
      </c>
      <c r="J8442" t="s">
        <v>3828</v>
      </c>
      <c r="K8442" t="s">
        <v>84</v>
      </c>
      <c r="L8442" t="s">
        <v>3893</v>
      </c>
      <c r="M8442" t="s">
        <v>81</v>
      </c>
      <c r="N8442">
        <f t="shared" si="917"/>
        <v>0</v>
      </c>
      <c r="O8442" t="str">
        <f t="shared" si="918"/>
        <v>No</v>
      </c>
      <c r="P8442">
        <f t="shared" si="919"/>
        <v>0</v>
      </c>
      <c r="Q8442">
        <f t="shared" si="920"/>
        <v>4813937689</v>
      </c>
      <c r="R8442">
        <f t="shared" si="921"/>
        <v>4.1933383153624479</v>
      </c>
      <c r="S8442" t="str">
        <f t="shared" si="922"/>
        <v>Acceptable</v>
      </c>
      <c r="T8442">
        <f>ROUNDUP(C8442,0)</f>
        <v>5</v>
      </c>
      <c r="U8442">
        <f>ROUNDDOWN(C8442,0)</f>
        <v>4</v>
      </c>
      <c r="V8442">
        <f>RIGHT(K8442,2)+2000</f>
        <v>2018</v>
      </c>
      <c r="W8442" t="str">
        <f>INDEX(_xlfn.TEXTSPLIT(K8442,"-"),1,2)</f>
        <v>Jul</v>
      </c>
      <c r="X8442" t="str">
        <f>INDEX(_xlfn.TEXTSPLIT(K8442,"-"),1,1)</f>
        <v>31</v>
      </c>
      <c r="Y8442">
        <f>INDEX(months!B:B,MATCH(Sheet1!W8442,months!A:A,0))</f>
        <v>7</v>
      </c>
      <c r="Z8442">
        <f t="shared" si="923"/>
        <v>43312</v>
      </c>
    </row>
    <row r="8443" spans="1:26" x14ac:dyDescent="0.2">
      <c r="A8443" t="s">
        <v>11593</v>
      </c>
      <c r="B8443" t="s">
        <v>4612</v>
      </c>
      <c r="C8443">
        <v>4.2</v>
      </c>
      <c r="D8443">
        <v>227798</v>
      </c>
      <c r="E8443" t="s">
        <v>46</v>
      </c>
      <c r="F8443" t="s">
        <v>43</v>
      </c>
      <c r="G8443" t="s">
        <v>23</v>
      </c>
      <c r="H8443" t="s">
        <v>24</v>
      </c>
      <c r="I8443" t="s">
        <v>25</v>
      </c>
      <c r="J8443" t="s">
        <v>4613</v>
      </c>
      <c r="K8443" t="s">
        <v>3021</v>
      </c>
      <c r="L8443" t="s">
        <v>46</v>
      </c>
      <c r="M8443" t="s">
        <v>46</v>
      </c>
      <c r="N8443">
        <f t="shared" si="917"/>
        <v>0</v>
      </c>
      <c r="O8443" t="str">
        <f t="shared" si="918"/>
        <v>No</v>
      </c>
      <c r="P8443">
        <f t="shared" si="919"/>
        <v>0</v>
      </c>
      <c r="Q8443">
        <f t="shared" si="920"/>
        <v>4813937689</v>
      </c>
      <c r="R8443">
        <f t="shared" si="921"/>
        <v>4.1933383153624479</v>
      </c>
      <c r="S8443" t="str">
        <f t="shared" si="922"/>
        <v>Acceptable</v>
      </c>
      <c r="T8443">
        <f>ROUNDUP(C8443,0)</f>
        <v>5</v>
      </c>
      <c r="U8443">
        <f>ROUNDDOWN(C8443,0)</f>
        <v>4</v>
      </c>
      <c r="V8443">
        <f>RIGHT(K8443,2)+2000</f>
        <v>2018</v>
      </c>
      <c r="W8443" t="str">
        <f>INDEX(_xlfn.TEXTSPLIT(K8443,"-"),1,2)</f>
        <v>Aug</v>
      </c>
      <c r="X8443" t="str">
        <f>INDEX(_xlfn.TEXTSPLIT(K8443,"-"),1,1)</f>
        <v>6</v>
      </c>
      <c r="Y8443">
        <f>INDEX(months!B:B,MATCH(Sheet1!W8443,months!A:A,0))</f>
        <v>8</v>
      </c>
      <c r="Z8443">
        <f t="shared" si="923"/>
        <v>43318</v>
      </c>
    </row>
    <row r="8444" spans="1:26" x14ac:dyDescent="0.2">
      <c r="A8444" t="s">
        <v>3870</v>
      </c>
      <c r="B8444" t="s">
        <v>3827</v>
      </c>
      <c r="C8444">
        <v>4.3</v>
      </c>
      <c r="D8444">
        <v>231446</v>
      </c>
      <c r="E8444" t="s">
        <v>305</v>
      </c>
      <c r="F8444" t="s">
        <v>89</v>
      </c>
      <c r="G8444" t="s">
        <v>23</v>
      </c>
      <c r="H8444" t="s">
        <v>24</v>
      </c>
      <c r="I8444" t="s">
        <v>25</v>
      </c>
      <c r="J8444" t="s">
        <v>3828</v>
      </c>
      <c r="K8444" t="s">
        <v>173</v>
      </c>
      <c r="L8444" t="s">
        <v>3871</v>
      </c>
      <c r="M8444" t="s">
        <v>86</v>
      </c>
      <c r="N8444">
        <f t="shared" si="917"/>
        <v>0</v>
      </c>
      <c r="O8444" t="str">
        <f t="shared" si="918"/>
        <v>No</v>
      </c>
      <c r="P8444">
        <f t="shared" si="919"/>
        <v>0</v>
      </c>
      <c r="Q8444">
        <f t="shared" si="920"/>
        <v>4813937689</v>
      </c>
      <c r="R8444">
        <f t="shared" si="921"/>
        <v>4.1933383153624479</v>
      </c>
      <c r="S8444" t="str">
        <f t="shared" si="922"/>
        <v>Acceptable</v>
      </c>
      <c r="T8444">
        <f>ROUNDUP(C8444,0)</f>
        <v>5</v>
      </c>
      <c r="U8444">
        <f>ROUNDDOWN(C8444,0)</f>
        <v>4</v>
      </c>
      <c r="V8444">
        <f>RIGHT(K8444,2)+2000</f>
        <v>2018</v>
      </c>
      <c r="W8444" t="str">
        <f>INDEX(_xlfn.TEXTSPLIT(K8444,"-"),1,2)</f>
        <v>Aug</v>
      </c>
      <c r="X8444" t="str">
        <f>INDEX(_xlfn.TEXTSPLIT(K8444,"-"),1,1)</f>
        <v>2</v>
      </c>
      <c r="Y8444">
        <f>INDEX(months!B:B,MATCH(Sheet1!W8444,months!A:A,0))</f>
        <v>8</v>
      </c>
      <c r="Z8444">
        <f t="shared" si="923"/>
        <v>43314</v>
      </c>
    </row>
    <row r="8445" spans="1:26" x14ac:dyDescent="0.2">
      <c r="A8445" t="s">
        <v>11594</v>
      </c>
      <c r="B8445" t="s">
        <v>3070</v>
      </c>
      <c r="C8445">
        <v>4.4000000000000004</v>
      </c>
      <c r="D8445">
        <v>303394</v>
      </c>
      <c r="E8445" t="s">
        <v>1035</v>
      </c>
      <c r="F8445" t="s">
        <v>89</v>
      </c>
      <c r="G8445" t="s">
        <v>23</v>
      </c>
      <c r="H8445" t="s">
        <v>24</v>
      </c>
      <c r="I8445" t="s">
        <v>418</v>
      </c>
      <c r="J8445" t="s">
        <v>1537</v>
      </c>
      <c r="K8445" t="s">
        <v>97</v>
      </c>
      <c r="L8445" t="s">
        <v>1703</v>
      </c>
      <c r="M8445" t="s">
        <v>81</v>
      </c>
      <c r="N8445">
        <f t="shared" si="917"/>
        <v>0</v>
      </c>
      <c r="O8445" t="str">
        <f t="shared" si="918"/>
        <v>No</v>
      </c>
      <c r="P8445">
        <f t="shared" si="919"/>
        <v>0</v>
      </c>
      <c r="Q8445">
        <f t="shared" si="920"/>
        <v>4813937689</v>
      </c>
      <c r="R8445">
        <f t="shared" si="921"/>
        <v>4.1933383153624479</v>
      </c>
      <c r="S8445" t="str">
        <f t="shared" si="922"/>
        <v>Acceptable</v>
      </c>
      <c r="T8445">
        <f>ROUNDUP(C8445,0)</f>
        <v>5</v>
      </c>
      <c r="U8445">
        <f>ROUNDDOWN(C8445,0)</f>
        <v>4</v>
      </c>
      <c r="V8445">
        <f>RIGHT(K8445,2)+2000</f>
        <v>2018</v>
      </c>
      <c r="W8445" t="str">
        <f>INDEX(_xlfn.TEXTSPLIT(K8445,"-"),1,2)</f>
        <v>Aug</v>
      </c>
      <c r="X8445" t="str">
        <f>INDEX(_xlfn.TEXTSPLIT(K8445,"-"),1,1)</f>
        <v>3</v>
      </c>
      <c r="Y8445">
        <f>INDEX(months!B:B,MATCH(Sheet1!W8445,months!A:A,0))</f>
        <v>8</v>
      </c>
      <c r="Z8445">
        <f t="shared" si="923"/>
        <v>43315</v>
      </c>
    </row>
    <row r="8446" spans="1:26" x14ac:dyDescent="0.2">
      <c r="A8446" t="s">
        <v>11595</v>
      </c>
      <c r="B8446" t="s">
        <v>2116</v>
      </c>
      <c r="C8446">
        <v>4.8</v>
      </c>
      <c r="D8446">
        <v>39068</v>
      </c>
      <c r="E8446" t="s">
        <v>527</v>
      </c>
      <c r="F8446" t="s">
        <v>32</v>
      </c>
      <c r="G8446" t="s">
        <v>23</v>
      </c>
      <c r="H8446" t="s">
        <v>24</v>
      </c>
      <c r="I8446" t="s">
        <v>25</v>
      </c>
      <c r="J8446" t="s">
        <v>2117</v>
      </c>
      <c r="K8446" t="s">
        <v>133</v>
      </c>
      <c r="L8446" t="s">
        <v>2054</v>
      </c>
      <c r="M8446" t="s">
        <v>81</v>
      </c>
      <c r="N8446">
        <f t="shared" si="917"/>
        <v>0</v>
      </c>
      <c r="O8446" t="str">
        <f t="shared" si="918"/>
        <v>No</v>
      </c>
      <c r="P8446">
        <f t="shared" si="919"/>
        <v>0</v>
      </c>
      <c r="Q8446">
        <f t="shared" si="920"/>
        <v>4813937689</v>
      </c>
      <c r="R8446">
        <f t="shared" si="921"/>
        <v>4.1933383153624479</v>
      </c>
      <c r="S8446" t="str">
        <f t="shared" si="922"/>
        <v>Acceptable</v>
      </c>
      <c r="T8446">
        <f>ROUNDUP(C8446,0)</f>
        <v>5</v>
      </c>
      <c r="U8446">
        <f>ROUNDDOWN(C8446,0)</f>
        <v>4</v>
      </c>
      <c r="V8446">
        <f>RIGHT(K8446,2)+2000</f>
        <v>2018</v>
      </c>
      <c r="W8446" t="str">
        <f>INDEX(_xlfn.TEXTSPLIT(K8446,"-"),1,2)</f>
        <v>Jul</v>
      </c>
      <c r="X8446" t="str">
        <f>INDEX(_xlfn.TEXTSPLIT(K8446,"-"),1,1)</f>
        <v>7</v>
      </c>
      <c r="Y8446">
        <f>INDEX(months!B:B,MATCH(Sheet1!W8446,months!A:A,0))</f>
        <v>7</v>
      </c>
      <c r="Z8446">
        <f t="shared" si="923"/>
        <v>43288</v>
      </c>
    </row>
    <row r="8447" spans="1:26" x14ac:dyDescent="0.2">
      <c r="A8447" t="s">
        <v>11596</v>
      </c>
      <c r="B8447" t="s">
        <v>4310</v>
      </c>
      <c r="C8447">
        <v>4.2</v>
      </c>
      <c r="D8447">
        <v>3909032</v>
      </c>
      <c r="E8447" t="s">
        <v>664</v>
      </c>
      <c r="F8447" t="s">
        <v>448</v>
      </c>
      <c r="G8447" t="s">
        <v>23</v>
      </c>
      <c r="H8447" t="s">
        <v>24</v>
      </c>
      <c r="I8447" t="s">
        <v>25</v>
      </c>
      <c r="J8447" t="s">
        <v>2718</v>
      </c>
      <c r="K8447" t="s">
        <v>84</v>
      </c>
      <c r="L8447" t="s">
        <v>11597</v>
      </c>
      <c r="M8447" t="s">
        <v>81</v>
      </c>
      <c r="N8447">
        <f t="shared" si="917"/>
        <v>0</v>
      </c>
      <c r="O8447" t="str">
        <f t="shared" si="918"/>
        <v>No</v>
      </c>
      <c r="P8447">
        <f t="shared" si="919"/>
        <v>0</v>
      </c>
      <c r="Q8447">
        <f t="shared" si="920"/>
        <v>4813937689</v>
      </c>
      <c r="R8447">
        <f t="shared" si="921"/>
        <v>4.1933383153624479</v>
      </c>
      <c r="S8447" t="str">
        <f t="shared" si="922"/>
        <v>Acceptable</v>
      </c>
      <c r="T8447">
        <f>ROUNDUP(C8447,0)</f>
        <v>5</v>
      </c>
      <c r="U8447">
        <f>ROUNDDOWN(C8447,0)</f>
        <v>4</v>
      </c>
      <c r="V8447">
        <f>RIGHT(K8447,2)+2000</f>
        <v>2018</v>
      </c>
      <c r="W8447" t="str">
        <f>INDEX(_xlfn.TEXTSPLIT(K8447,"-"),1,2)</f>
        <v>Jul</v>
      </c>
      <c r="X8447" t="str">
        <f>INDEX(_xlfn.TEXTSPLIT(K8447,"-"),1,1)</f>
        <v>31</v>
      </c>
      <c r="Y8447">
        <f>INDEX(months!B:B,MATCH(Sheet1!W8447,months!A:A,0))</f>
        <v>7</v>
      </c>
      <c r="Z8447">
        <f t="shared" si="923"/>
        <v>43312</v>
      </c>
    </row>
    <row r="8448" spans="1:26" x14ac:dyDescent="0.2">
      <c r="A8448" t="s">
        <v>4159</v>
      </c>
      <c r="B8448" t="s">
        <v>4106</v>
      </c>
      <c r="C8448">
        <v>4.0999999999999996</v>
      </c>
      <c r="D8448">
        <v>211620</v>
      </c>
      <c r="E8448" t="s">
        <v>88</v>
      </c>
      <c r="F8448" t="s">
        <v>89</v>
      </c>
      <c r="G8448" t="s">
        <v>23</v>
      </c>
      <c r="H8448" t="s">
        <v>24</v>
      </c>
      <c r="I8448" t="s">
        <v>25</v>
      </c>
      <c r="J8448" t="s">
        <v>4107</v>
      </c>
      <c r="K8448" t="s">
        <v>1126</v>
      </c>
      <c r="L8448" t="s">
        <v>2330</v>
      </c>
      <c r="M8448" t="s">
        <v>86</v>
      </c>
      <c r="N8448">
        <f t="shared" si="917"/>
        <v>0</v>
      </c>
      <c r="O8448" t="str">
        <f t="shared" si="918"/>
        <v>No</v>
      </c>
      <c r="P8448">
        <f t="shared" si="919"/>
        <v>0</v>
      </c>
      <c r="Q8448">
        <f t="shared" si="920"/>
        <v>4813937689</v>
      </c>
      <c r="R8448">
        <f t="shared" si="921"/>
        <v>4.1933383153624479</v>
      </c>
      <c r="S8448" t="str">
        <f t="shared" si="922"/>
        <v>Acceptable</v>
      </c>
      <c r="T8448">
        <f>ROUNDUP(C8448,0)</f>
        <v>5</v>
      </c>
      <c r="U8448">
        <f>ROUNDDOWN(C8448,0)</f>
        <v>4</v>
      </c>
      <c r="V8448">
        <f>RIGHT(K8448,2)+2000</f>
        <v>2018</v>
      </c>
      <c r="W8448" t="str">
        <f>INDEX(_xlfn.TEXTSPLIT(K8448,"-"),1,2)</f>
        <v>Mar</v>
      </c>
      <c r="X8448" t="str">
        <f>INDEX(_xlfn.TEXTSPLIT(K8448,"-"),1,1)</f>
        <v>29</v>
      </c>
      <c r="Y8448">
        <f>INDEX(months!B:B,MATCH(Sheet1!W8448,months!A:A,0))</f>
        <v>3</v>
      </c>
      <c r="Z8448">
        <f t="shared" si="923"/>
        <v>43188</v>
      </c>
    </row>
    <row r="8449" spans="1:26" x14ac:dyDescent="0.2">
      <c r="A8449" t="s">
        <v>11598</v>
      </c>
      <c r="B8449" t="s">
        <v>2665</v>
      </c>
      <c r="C8449">
        <v>4.5</v>
      </c>
      <c r="D8449">
        <v>6026</v>
      </c>
      <c r="E8449" t="s">
        <v>111</v>
      </c>
      <c r="F8449" t="s">
        <v>50</v>
      </c>
      <c r="G8449" t="s">
        <v>23</v>
      </c>
      <c r="H8449" t="s">
        <v>24</v>
      </c>
      <c r="I8449" t="s">
        <v>44</v>
      </c>
      <c r="J8449" t="s">
        <v>2684</v>
      </c>
      <c r="K8449" t="s">
        <v>133</v>
      </c>
      <c r="L8449" t="s">
        <v>2365</v>
      </c>
      <c r="M8449" t="s">
        <v>81</v>
      </c>
      <c r="N8449">
        <f t="shared" si="917"/>
        <v>0</v>
      </c>
      <c r="O8449" t="str">
        <f t="shared" si="918"/>
        <v>No</v>
      </c>
      <c r="P8449">
        <f t="shared" si="919"/>
        <v>0</v>
      </c>
      <c r="Q8449">
        <f t="shared" si="920"/>
        <v>4813937689</v>
      </c>
      <c r="R8449">
        <f t="shared" si="921"/>
        <v>4.1933383153624479</v>
      </c>
      <c r="S8449" t="str">
        <f t="shared" si="922"/>
        <v>Acceptable</v>
      </c>
      <c r="T8449">
        <f>ROUNDUP(C8449,0)</f>
        <v>5</v>
      </c>
      <c r="U8449">
        <f>ROUNDDOWN(C8449,0)</f>
        <v>4</v>
      </c>
      <c r="V8449">
        <f>RIGHT(K8449,2)+2000</f>
        <v>2018</v>
      </c>
      <c r="W8449" t="str">
        <f>INDEX(_xlfn.TEXTSPLIT(K8449,"-"),1,2)</f>
        <v>Jul</v>
      </c>
      <c r="X8449" t="str">
        <f>INDEX(_xlfn.TEXTSPLIT(K8449,"-"),1,1)</f>
        <v>7</v>
      </c>
      <c r="Y8449">
        <f>INDEX(months!B:B,MATCH(Sheet1!W8449,months!A:A,0))</f>
        <v>7</v>
      </c>
      <c r="Z8449">
        <f t="shared" si="923"/>
        <v>43288</v>
      </c>
    </row>
    <row r="8450" spans="1:26" x14ac:dyDescent="0.2">
      <c r="A8450" t="s">
        <v>11599</v>
      </c>
      <c r="B8450" t="s">
        <v>4106</v>
      </c>
      <c r="C8450">
        <v>4.5</v>
      </c>
      <c r="D8450">
        <v>41331</v>
      </c>
      <c r="E8450" t="s">
        <v>472</v>
      </c>
      <c r="F8450" t="s">
        <v>38</v>
      </c>
      <c r="G8450" t="s">
        <v>23</v>
      </c>
      <c r="H8450" t="s">
        <v>24</v>
      </c>
      <c r="I8450" t="s">
        <v>25</v>
      </c>
      <c r="J8450" t="s">
        <v>4107</v>
      </c>
      <c r="K8450" t="s">
        <v>84</v>
      </c>
      <c r="L8450" t="s">
        <v>2080</v>
      </c>
      <c r="M8450" t="s">
        <v>29</v>
      </c>
      <c r="N8450">
        <f t="shared" ref="N8450:N8513" si="924">SUM(A8450,B8450)</f>
        <v>0</v>
      </c>
      <c r="O8450" t="str">
        <f t="shared" ref="O8450:O8513" si="925">IF(E8450="good","Yes","No")</f>
        <v>No</v>
      </c>
      <c r="P8450">
        <f t="shared" ref="P8450:P8513" si="926">COUNTIF(B:B,"&lt;0")</f>
        <v>0</v>
      </c>
      <c r="Q8450">
        <f t="shared" ref="Q8450:Q8513" si="927">SUMIF(D:D,"&gt;1000")</f>
        <v>4813937689</v>
      </c>
      <c r="R8450">
        <f t="shared" ref="R8450:R8513" si="928">AVERAGEIF(C:C,"&gt;0")</f>
        <v>4.1933383153624479</v>
      </c>
      <c r="S8450" t="str">
        <f t="shared" ref="S8450:S8513" si="929">IF(OR(A8450&gt;0,B8450&gt;0),"Acceptable","Check")</f>
        <v>Acceptable</v>
      </c>
      <c r="T8450">
        <f>ROUNDUP(C8450,0)</f>
        <v>5</v>
      </c>
      <c r="U8450">
        <f>ROUNDDOWN(C8450,0)</f>
        <v>4</v>
      </c>
      <c r="V8450">
        <f>RIGHT(K8450,2)+2000</f>
        <v>2018</v>
      </c>
      <c r="W8450" t="str">
        <f>INDEX(_xlfn.TEXTSPLIT(K8450,"-"),1,2)</f>
        <v>Jul</v>
      </c>
      <c r="X8450" t="str">
        <f>INDEX(_xlfn.TEXTSPLIT(K8450,"-"),1,1)</f>
        <v>31</v>
      </c>
      <c r="Y8450">
        <f>INDEX(months!B:B,MATCH(Sheet1!W8450,months!A:A,0))</f>
        <v>7</v>
      </c>
      <c r="Z8450">
        <f t="shared" si="923"/>
        <v>43312</v>
      </c>
    </row>
    <row r="8451" spans="1:26" x14ac:dyDescent="0.2">
      <c r="A8451" t="s">
        <v>11600</v>
      </c>
      <c r="B8451" t="s">
        <v>4106</v>
      </c>
      <c r="C8451">
        <v>4.5999999999999996</v>
      </c>
      <c r="D8451">
        <v>28107</v>
      </c>
      <c r="E8451" t="s">
        <v>242</v>
      </c>
      <c r="F8451" t="s">
        <v>32</v>
      </c>
      <c r="G8451" t="s">
        <v>649</v>
      </c>
      <c r="H8451" t="s">
        <v>1011</v>
      </c>
      <c r="I8451" t="s">
        <v>25</v>
      </c>
      <c r="J8451" t="s">
        <v>4107</v>
      </c>
      <c r="K8451" t="s">
        <v>1613</v>
      </c>
      <c r="L8451" t="s">
        <v>11601</v>
      </c>
      <c r="M8451" t="s">
        <v>86</v>
      </c>
      <c r="N8451">
        <f t="shared" si="924"/>
        <v>0</v>
      </c>
      <c r="O8451" t="str">
        <f t="shared" si="925"/>
        <v>No</v>
      </c>
      <c r="P8451">
        <f t="shared" si="926"/>
        <v>0</v>
      </c>
      <c r="Q8451">
        <f t="shared" si="927"/>
        <v>4813937689</v>
      </c>
      <c r="R8451">
        <f t="shared" si="928"/>
        <v>4.1933383153624479</v>
      </c>
      <c r="S8451" t="str">
        <f t="shared" si="929"/>
        <v>Acceptable</v>
      </c>
      <c r="T8451">
        <f>ROUNDUP(C8451,0)</f>
        <v>5</v>
      </c>
      <c r="U8451">
        <f>ROUNDDOWN(C8451,0)</f>
        <v>4</v>
      </c>
      <c r="V8451">
        <f>RIGHT(K8451,2)+2000</f>
        <v>2018</v>
      </c>
      <c r="W8451" t="str">
        <f>INDEX(_xlfn.TEXTSPLIT(K8451,"-"),1,2)</f>
        <v>Jun</v>
      </c>
      <c r="X8451" t="str">
        <f>INDEX(_xlfn.TEXTSPLIT(K8451,"-"),1,1)</f>
        <v>11</v>
      </c>
      <c r="Y8451">
        <f>INDEX(months!B:B,MATCH(Sheet1!W8451,months!A:A,0))</f>
        <v>6</v>
      </c>
      <c r="Z8451">
        <f t="shared" ref="Z8451:Z8514" si="930">DATE(V8451,Y8451,X8451)</f>
        <v>43262</v>
      </c>
    </row>
    <row r="8452" spans="1:26" x14ac:dyDescent="0.2">
      <c r="A8452" t="s">
        <v>948</v>
      </c>
      <c r="B8452" t="s">
        <v>787</v>
      </c>
      <c r="C8452">
        <v>4.4000000000000004</v>
      </c>
      <c r="D8452">
        <v>552635</v>
      </c>
      <c r="E8452" t="s">
        <v>64</v>
      </c>
      <c r="F8452" t="s">
        <v>89</v>
      </c>
      <c r="G8452" t="s">
        <v>23</v>
      </c>
      <c r="H8452" t="s">
        <v>24</v>
      </c>
      <c r="I8452" t="s">
        <v>25</v>
      </c>
      <c r="J8452" t="s">
        <v>788</v>
      </c>
      <c r="K8452" t="s">
        <v>39</v>
      </c>
      <c r="L8452" t="s">
        <v>949</v>
      </c>
      <c r="M8452" t="s">
        <v>81</v>
      </c>
      <c r="N8452">
        <f t="shared" si="924"/>
        <v>0</v>
      </c>
      <c r="O8452" t="str">
        <f t="shared" si="925"/>
        <v>No</v>
      </c>
      <c r="P8452">
        <f t="shared" si="926"/>
        <v>0</v>
      </c>
      <c r="Q8452">
        <f t="shared" si="927"/>
        <v>4813937689</v>
      </c>
      <c r="R8452">
        <f t="shared" si="928"/>
        <v>4.1933383153624479</v>
      </c>
      <c r="S8452" t="str">
        <f t="shared" si="929"/>
        <v>Acceptable</v>
      </c>
      <c r="T8452">
        <f>ROUNDUP(C8452,0)</f>
        <v>5</v>
      </c>
      <c r="U8452">
        <f>ROUNDDOWN(C8452,0)</f>
        <v>4</v>
      </c>
      <c r="V8452">
        <f>RIGHT(K8452,2)+2000</f>
        <v>2018</v>
      </c>
      <c r="W8452" t="str">
        <f>INDEX(_xlfn.TEXTSPLIT(K8452,"-"),1,2)</f>
        <v>Aug</v>
      </c>
      <c r="X8452" t="str">
        <f>INDEX(_xlfn.TEXTSPLIT(K8452,"-"),1,1)</f>
        <v>1</v>
      </c>
      <c r="Y8452">
        <f>INDEX(months!B:B,MATCH(Sheet1!W8452,months!A:A,0))</f>
        <v>8</v>
      </c>
      <c r="Z8452">
        <f t="shared" si="930"/>
        <v>43313</v>
      </c>
    </row>
    <row r="8453" spans="1:26" x14ac:dyDescent="0.2">
      <c r="A8453" t="s">
        <v>11602</v>
      </c>
      <c r="B8453" t="s">
        <v>3070</v>
      </c>
      <c r="C8453">
        <v>4.0999999999999996</v>
      </c>
      <c r="D8453">
        <v>217736</v>
      </c>
      <c r="E8453" t="s">
        <v>2778</v>
      </c>
      <c r="F8453" t="s">
        <v>89</v>
      </c>
      <c r="G8453" t="s">
        <v>23</v>
      </c>
      <c r="H8453" t="s">
        <v>24</v>
      </c>
      <c r="I8453" t="s">
        <v>25</v>
      </c>
      <c r="J8453" t="s">
        <v>2681</v>
      </c>
      <c r="K8453" t="s">
        <v>173</v>
      </c>
      <c r="L8453" t="s">
        <v>11603</v>
      </c>
      <c r="M8453" t="s">
        <v>81</v>
      </c>
      <c r="N8453">
        <f t="shared" si="924"/>
        <v>0</v>
      </c>
      <c r="O8453" t="str">
        <f t="shared" si="925"/>
        <v>No</v>
      </c>
      <c r="P8453">
        <f t="shared" si="926"/>
        <v>0</v>
      </c>
      <c r="Q8453">
        <f t="shared" si="927"/>
        <v>4813937689</v>
      </c>
      <c r="R8453">
        <f t="shared" si="928"/>
        <v>4.1933383153624479</v>
      </c>
      <c r="S8453" t="str">
        <f t="shared" si="929"/>
        <v>Acceptable</v>
      </c>
      <c r="T8453">
        <f>ROUNDUP(C8453,0)</f>
        <v>5</v>
      </c>
      <c r="U8453">
        <f>ROUNDDOWN(C8453,0)</f>
        <v>4</v>
      </c>
      <c r="V8453">
        <f>RIGHT(K8453,2)+2000</f>
        <v>2018</v>
      </c>
      <c r="W8453" t="str">
        <f>INDEX(_xlfn.TEXTSPLIT(K8453,"-"),1,2)</f>
        <v>Aug</v>
      </c>
      <c r="X8453" t="str">
        <f>INDEX(_xlfn.TEXTSPLIT(K8453,"-"),1,1)</f>
        <v>2</v>
      </c>
      <c r="Y8453">
        <f>INDEX(months!B:B,MATCH(Sheet1!W8453,months!A:A,0))</f>
        <v>8</v>
      </c>
      <c r="Z8453">
        <f t="shared" si="930"/>
        <v>43314</v>
      </c>
    </row>
    <row r="8454" spans="1:26" x14ac:dyDescent="0.2">
      <c r="A8454" t="s">
        <v>11604</v>
      </c>
      <c r="B8454" t="s">
        <v>4612</v>
      </c>
      <c r="C8454">
        <v>4.3</v>
      </c>
      <c r="D8454">
        <v>1648515</v>
      </c>
      <c r="E8454" t="s">
        <v>398</v>
      </c>
      <c r="F8454" t="s">
        <v>448</v>
      </c>
      <c r="G8454" t="s">
        <v>23</v>
      </c>
      <c r="H8454" t="s">
        <v>24</v>
      </c>
      <c r="I8454" t="s">
        <v>25</v>
      </c>
      <c r="J8454" t="s">
        <v>4613</v>
      </c>
      <c r="K8454" t="s">
        <v>173</v>
      </c>
      <c r="L8454" t="s">
        <v>11605</v>
      </c>
      <c r="M8454" t="s">
        <v>60</v>
      </c>
      <c r="N8454">
        <f t="shared" si="924"/>
        <v>0</v>
      </c>
      <c r="O8454" t="str">
        <f t="shared" si="925"/>
        <v>No</v>
      </c>
      <c r="P8454">
        <f t="shared" si="926"/>
        <v>0</v>
      </c>
      <c r="Q8454">
        <f t="shared" si="927"/>
        <v>4813937689</v>
      </c>
      <c r="R8454">
        <f t="shared" si="928"/>
        <v>4.1933383153624479</v>
      </c>
      <c r="S8454" t="str">
        <f t="shared" si="929"/>
        <v>Acceptable</v>
      </c>
      <c r="T8454">
        <f>ROUNDUP(C8454,0)</f>
        <v>5</v>
      </c>
      <c r="U8454">
        <f>ROUNDDOWN(C8454,0)</f>
        <v>4</v>
      </c>
      <c r="V8454">
        <f>RIGHT(K8454,2)+2000</f>
        <v>2018</v>
      </c>
      <c r="W8454" t="str">
        <f>INDEX(_xlfn.TEXTSPLIT(K8454,"-"),1,2)</f>
        <v>Aug</v>
      </c>
      <c r="X8454" t="str">
        <f>INDEX(_xlfn.TEXTSPLIT(K8454,"-"),1,1)</f>
        <v>2</v>
      </c>
      <c r="Y8454">
        <f>INDEX(months!B:B,MATCH(Sheet1!W8454,months!A:A,0))</f>
        <v>8</v>
      </c>
      <c r="Z8454">
        <f t="shared" si="930"/>
        <v>43314</v>
      </c>
    </row>
    <row r="8455" spans="1:26" x14ac:dyDescent="0.2">
      <c r="A8455" t="s">
        <v>11606</v>
      </c>
      <c r="B8455" t="s">
        <v>2665</v>
      </c>
      <c r="C8455">
        <v>4.7</v>
      </c>
      <c r="D8455">
        <v>55952</v>
      </c>
      <c r="E8455" t="s">
        <v>867</v>
      </c>
      <c r="F8455" t="s">
        <v>65</v>
      </c>
      <c r="G8455" t="s">
        <v>23</v>
      </c>
      <c r="H8455" t="s">
        <v>24</v>
      </c>
      <c r="I8455" t="s">
        <v>124</v>
      </c>
      <c r="J8455" t="s">
        <v>2669</v>
      </c>
      <c r="K8455" t="s">
        <v>3272</v>
      </c>
      <c r="L8455" t="s">
        <v>3699</v>
      </c>
      <c r="M8455" t="s">
        <v>81</v>
      </c>
      <c r="N8455">
        <f t="shared" si="924"/>
        <v>0</v>
      </c>
      <c r="O8455" t="str">
        <f t="shared" si="925"/>
        <v>No</v>
      </c>
      <c r="P8455">
        <f t="shared" si="926"/>
        <v>0</v>
      </c>
      <c r="Q8455">
        <f t="shared" si="927"/>
        <v>4813937689</v>
      </c>
      <c r="R8455">
        <f t="shared" si="928"/>
        <v>4.1933383153624479</v>
      </c>
      <c r="S8455" t="str">
        <f t="shared" si="929"/>
        <v>Acceptable</v>
      </c>
      <c r="T8455">
        <f>ROUNDUP(C8455,0)</f>
        <v>5</v>
      </c>
      <c r="U8455">
        <f>ROUNDDOWN(C8455,0)</f>
        <v>4</v>
      </c>
      <c r="V8455">
        <f>RIGHT(K8455,2)+2000</f>
        <v>2017</v>
      </c>
      <c r="W8455" t="str">
        <f>INDEX(_xlfn.TEXTSPLIT(K8455,"-"),1,2)</f>
        <v>Jul</v>
      </c>
      <c r="X8455" t="str">
        <f>INDEX(_xlfn.TEXTSPLIT(K8455,"-"),1,1)</f>
        <v>13</v>
      </c>
      <c r="Y8455">
        <f>INDEX(months!B:B,MATCH(Sheet1!W8455,months!A:A,0))</f>
        <v>7</v>
      </c>
      <c r="Z8455">
        <f t="shared" si="930"/>
        <v>42929</v>
      </c>
    </row>
    <row r="8456" spans="1:26" x14ac:dyDescent="0.2">
      <c r="A8456" t="s">
        <v>11607</v>
      </c>
      <c r="B8456" t="s">
        <v>4106</v>
      </c>
      <c r="C8456">
        <v>4.4000000000000004</v>
      </c>
      <c r="D8456">
        <v>928720</v>
      </c>
      <c r="E8456" t="s">
        <v>46</v>
      </c>
      <c r="F8456" t="s">
        <v>43</v>
      </c>
      <c r="G8456" t="s">
        <v>23</v>
      </c>
      <c r="H8456" t="s">
        <v>24</v>
      </c>
      <c r="I8456" t="s">
        <v>25</v>
      </c>
      <c r="J8456" t="s">
        <v>4107</v>
      </c>
      <c r="K8456" t="s">
        <v>266</v>
      </c>
      <c r="L8456" t="s">
        <v>46</v>
      </c>
      <c r="M8456" t="s">
        <v>46</v>
      </c>
      <c r="N8456">
        <f t="shared" si="924"/>
        <v>0</v>
      </c>
      <c r="O8456" t="str">
        <f t="shared" si="925"/>
        <v>No</v>
      </c>
      <c r="P8456">
        <f t="shared" si="926"/>
        <v>0</v>
      </c>
      <c r="Q8456">
        <f t="shared" si="927"/>
        <v>4813937689</v>
      </c>
      <c r="R8456">
        <f t="shared" si="928"/>
        <v>4.1933383153624479</v>
      </c>
      <c r="S8456" t="str">
        <f t="shared" si="929"/>
        <v>Acceptable</v>
      </c>
      <c r="T8456">
        <f>ROUNDUP(C8456,0)</f>
        <v>5</v>
      </c>
      <c r="U8456">
        <f>ROUNDDOWN(C8456,0)</f>
        <v>4</v>
      </c>
      <c r="V8456">
        <f>RIGHT(K8456,2)+2000</f>
        <v>2018</v>
      </c>
      <c r="W8456" t="str">
        <f>INDEX(_xlfn.TEXTSPLIT(K8456,"-"),1,2)</f>
        <v>Jul</v>
      </c>
      <c r="X8456" t="str">
        <f>INDEX(_xlfn.TEXTSPLIT(K8456,"-"),1,1)</f>
        <v>16</v>
      </c>
      <c r="Y8456">
        <f>INDEX(months!B:B,MATCH(Sheet1!W8456,months!A:A,0))</f>
        <v>7</v>
      </c>
      <c r="Z8456">
        <f t="shared" si="930"/>
        <v>43297</v>
      </c>
    </row>
    <row r="8457" spans="1:26" x14ac:dyDescent="0.2">
      <c r="A8457" t="s">
        <v>11608</v>
      </c>
      <c r="B8457" t="s">
        <v>3944</v>
      </c>
      <c r="C8457">
        <v>4.2</v>
      </c>
      <c r="D8457">
        <v>609186</v>
      </c>
      <c r="E8457" t="s">
        <v>374</v>
      </c>
      <c r="F8457" t="s">
        <v>89</v>
      </c>
      <c r="G8457" t="s">
        <v>23</v>
      </c>
      <c r="H8457" t="s">
        <v>24</v>
      </c>
      <c r="I8457" t="s">
        <v>25</v>
      </c>
      <c r="J8457" t="s">
        <v>3945</v>
      </c>
      <c r="K8457" t="s">
        <v>306</v>
      </c>
      <c r="L8457" t="s">
        <v>3951</v>
      </c>
      <c r="M8457" t="s">
        <v>81</v>
      </c>
      <c r="N8457">
        <f t="shared" si="924"/>
        <v>0</v>
      </c>
      <c r="O8457" t="str">
        <f t="shared" si="925"/>
        <v>No</v>
      </c>
      <c r="P8457">
        <f t="shared" si="926"/>
        <v>0</v>
      </c>
      <c r="Q8457">
        <f t="shared" si="927"/>
        <v>4813937689</v>
      </c>
      <c r="R8457">
        <f t="shared" si="928"/>
        <v>4.1933383153624479</v>
      </c>
      <c r="S8457" t="str">
        <f t="shared" si="929"/>
        <v>Acceptable</v>
      </c>
      <c r="T8457">
        <f>ROUNDUP(C8457,0)</f>
        <v>5</v>
      </c>
      <c r="U8457">
        <f>ROUNDDOWN(C8457,0)</f>
        <v>4</v>
      </c>
      <c r="V8457">
        <f>RIGHT(K8457,2)+2000</f>
        <v>2018</v>
      </c>
      <c r="W8457" t="str">
        <f>INDEX(_xlfn.TEXTSPLIT(K8457,"-"),1,2)</f>
        <v>Jul</v>
      </c>
      <c r="X8457" t="str">
        <f>INDEX(_xlfn.TEXTSPLIT(K8457,"-"),1,1)</f>
        <v>23</v>
      </c>
      <c r="Y8457">
        <f>INDEX(months!B:B,MATCH(Sheet1!W8457,months!A:A,0))</f>
        <v>7</v>
      </c>
      <c r="Z8457">
        <f t="shared" si="930"/>
        <v>43304</v>
      </c>
    </row>
    <row r="8458" spans="1:26" x14ac:dyDescent="0.2">
      <c r="A8458" t="s">
        <v>11609</v>
      </c>
      <c r="B8458" t="s">
        <v>2665</v>
      </c>
      <c r="C8458">
        <v>4.3</v>
      </c>
      <c r="D8458">
        <v>771001</v>
      </c>
      <c r="E8458" t="s">
        <v>354</v>
      </c>
      <c r="F8458" t="s">
        <v>43</v>
      </c>
      <c r="G8458" t="s">
        <v>23</v>
      </c>
      <c r="H8458" t="s">
        <v>24</v>
      </c>
      <c r="I8458" t="s">
        <v>124</v>
      </c>
      <c r="J8458" t="s">
        <v>2684</v>
      </c>
      <c r="K8458" t="s">
        <v>1613</v>
      </c>
      <c r="L8458" t="s">
        <v>11610</v>
      </c>
      <c r="M8458" t="s">
        <v>81</v>
      </c>
      <c r="N8458">
        <f t="shared" si="924"/>
        <v>0</v>
      </c>
      <c r="O8458" t="str">
        <f t="shared" si="925"/>
        <v>No</v>
      </c>
      <c r="P8458">
        <f t="shared" si="926"/>
        <v>0</v>
      </c>
      <c r="Q8458">
        <f t="shared" si="927"/>
        <v>4813937689</v>
      </c>
      <c r="R8458">
        <f t="shared" si="928"/>
        <v>4.1933383153624479</v>
      </c>
      <c r="S8458" t="str">
        <f t="shared" si="929"/>
        <v>Acceptable</v>
      </c>
      <c r="T8458">
        <f>ROUNDUP(C8458,0)</f>
        <v>5</v>
      </c>
      <c r="U8458">
        <f>ROUNDDOWN(C8458,0)</f>
        <v>4</v>
      </c>
      <c r="V8458">
        <f>RIGHT(K8458,2)+2000</f>
        <v>2018</v>
      </c>
      <c r="W8458" t="str">
        <f>INDEX(_xlfn.TEXTSPLIT(K8458,"-"),1,2)</f>
        <v>Jun</v>
      </c>
      <c r="X8458" t="str">
        <f>INDEX(_xlfn.TEXTSPLIT(K8458,"-"),1,1)</f>
        <v>11</v>
      </c>
      <c r="Y8458">
        <f>INDEX(months!B:B,MATCH(Sheet1!W8458,months!A:A,0))</f>
        <v>6</v>
      </c>
      <c r="Z8458">
        <f t="shared" si="930"/>
        <v>43262</v>
      </c>
    </row>
    <row r="8459" spans="1:26" x14ac:dyDescent="0.2">
      <c r="A8459" t="s">
        <v>11611</v>
      </c>
      <c r="B8459" t="s">
        <v>2665</v>
      </c>
      <c r="C8459">
        <v>4.5</v>
      </c>
      <c r="D8459">
        <v>617732</v>
      </c>
      <c r="E8459" t="s">
        <v>970</v>
      </c>
      <c r="F8459" t="s">
        <v>89</v>
      </c>
      <c r="G8459" t="s">
        <v>23</v>
      </c>
      <c r="H8459" t="s">
        <v>24</v>
      </c>
      <c r="I8459" t="s">
        <v>124</v>
      </c>
      <c r="J8459" t="s">
        <v>2684</v>
      </c>
      <c r="K8459" t="s">
        <v>229</v>
      </c>
      <c r="L8459" t="s">
        <v>11612</v>
      </c>
      <c r="M8459" t="s">
        <v>81</v>
      </c>
      <c r="N8459">
        <f t="shared" si="924"/>
        <v>0</v>
      </c>
      <c r="O8459" t="str">
        <f t="shared" si="925"/>
        <v>No</v>
      </c>
      <c r="P8459">
        <f t="shared" si="926"/>
        <v>0</v>
      </c>
      <c r="Q8459">
        <f t="shared" si="927"/>
        <v>4813937689</v>
      </c>
      <c r="R8459">
        <f t="shared" si="928"/>
        <v>4.1933383153624479</v>
      </c>
      <c r="S8459" t="str">
        <f t="shared" si="929"/>
        <v>Acceptable</v>
      </c>
      <c r="T8459">
        <f>ROUNDUP(C8459,0)</f>
        <v>5</v>
      </c>
      <c r="U8459">
        <f>ROUNDDOWN(C8459,0)</f>
        <v>4</v>
      </c>
      <c r="V8459">
        <f>RIGHT(K8459,2)+2000</f>
        <v>2018</v>
      </c>
      <c r="W8459" t="str">
        <f>INDEX(_xlfn.TEXTSPLIT(K8459,"-"),1,2)</f>
        <v>Jul</v>
      </c>
      <c r="X8459" t="str">
        <f>INDEX(_xlfn.TEXTSPLIT(K8459,"-"),1,1)</f>
        <v>29</v>
      </c>
      <c r="Y8459">
        <f>INDEX(months!B:B,MATCH(Sheet1!W8459,months!A:A,0))</f>
        <v>7</v>
      </c>
      <c r="Z8459">
        <f t="shared" si="930"/>
        <v>43310</v>
      </c>
    </row>
    <row r="8460" spans="1:26" x14ac:dyDescent="0.2">
      <c r="A8460" t="s">
        <v>5057</v>
      </c>
      <c r="B8460" t="s">
        <v>4950</v>
      </c>
      <c r="C8460">
        <v>4.3</v>
      </c>
      <c r="D8460">
        <v>496397</v>
      </c>
      <c r="E8460" t="s">
        <v>46</v>
      </c>
      <c r="F8460" t="s">
        <v>448</v>
      </c>
      <c r="G8460" t="s">
        <v>23</v>
      </c>
      <c r="H8460" t="s">
        <v>24</v>
      </c>
      <c r="I8460" t="s">
        <v>25</v>
      </c>
      <c r="J8460" t="s">
        <v>4951</v>
      </c>
      <c r="K8460" t="s">
        <v>3021</v>
      </c>
      <c r="L8460" t="s">
        <v>46</v>
      </c>
      <c r="M8460" t="s">
        <v>46</v>
      </c>
      <c r="N8460">
        <f t="shared" si="924"/>
        <v>0</v>
      </c>
      <c r="O8460" t="str">
        <f t="shared" si="925"/>
        <v>No</v>
      </c>
      <c r="P8460">
        <f t="shared" si="926"/>
        <v>0</v>
      </c>
      <c r="Q8460">
        <f t="shared" si="927"/>
        <v>4813937689</v>
      </c>
      <c r="R8460">
        <f t="shared" si="928"/>
        <v>4.1933383153624479</v>
      </c>
      <c r="S8460" t="str">
        <f t="shared" si="929"/>
        <v>Acceptable</v>
      </c>
      <c r="T8460">
        <f>ROUNDUP(C8460,0)</f>
        <v>5</v>
      </c>
      <c r="U8460">
        <f>ROUNDDOWN(C8460,0)</f>
        <v>4</v>
      </c>
      <c r="V8460">
        <f>RIGHT(K8460,2)+2000</f>
        <v>2018</v>
      </c>
      <c r="W8460" t="str">
        <f>INDEX(_xlfn.TEXTSPLIT(K8460,"-"),1,2)</f>
        <v>Aug</v>
      </c>
      <c r="X8460" t="str">
        <f>INDEX(_xlfn.TEXTSPLIT(K8460,"-"),1,1)</f>
        <v>6</v>
      </c>
      <c r="Y8460">
        <f>INDEX(months!B:B,MATCH(Sheet1!W8460,months!A:A,0))</f>
        <v>8</v>
      </c>
      <c r="Z8460">
        <f t="shared" si="930"/>
        <v>43318</v>
      </c>
    </row>
    <row r="8461" spans="1:26" x14ac:dyDescent="0.2">
      <c r="A8461" t="s">
        <v>11613</v>
      </c>
      <c r="B8461" t="s">
        <v>5248</v>
      </c>
      <c r="C8461">
        <v>4.8</v>
      </c>
      <c r="D8461">
        <v>332623</v>
      </c>
      <c r="E8461" t="s">
        <v>147</v>
      </c>
      <c r="F8461" t="s">
        <v>89</v>
      </c>
      <c r="G8461" t="s">
        <v>23</v>
      </c>
      <c r="H8461" t="s">
        <v>24</v>
      </c>
      <c r="I8461" t="s">
        <v>25</v>
      </c>
      <c r="J8461" t="s">
        <v>5249</v>
      </c>
      <c r="K8461" t="s">
        <v>278</v>
      </c>
      <c r="L8461" t="s">
        <v>11614</v>
      </c>
      <c r="M8461" t="s">
        <v>81</v>
      </c>
      <c r="N8461">
        <f t="shared" si="924"/>
        <v>0</v>
      </c>
      <c r="O8461" t="str">
        <f t="shared" si="925"/>
        <v>No</v>
      </c>
      <c r="P8461">
        <f t="shared" si="926"/>
        <v>0</v>
      </c>
      <c r="Q8461">
        <f t="shared" si="927"/>
        <v>4813937689</v>
      </c>
      <c r="R8461">
        <f t="shared" si="928"/>
        <v>4.1933383153624479</v>
      </c>
      <c r="S8461" t="str">
        <f t="shared" si="929"/>
        <v>Acceptable</v>
      </c>
      <c r="T8461">
        <f>ROUNDUP(C8461,0)</f>
        <v>5</v>
      </c>
      <c r="U8461">
        <f>ROUNDDOWN(C8461,0)</f>
        <v>4</v>
      </c>
      <c r="V8461">
        <f>RIGHT(K8461,2)+2000</f>
        <v>2018</v>
      </c>
      <c r="W8461" t="str">
        <f>INDEX(_xlfn.TEXTSPLIT(K8461,"-"),1,2)</f>
        <v>Jul</v>
      </c>
      <c r="X8461" t="str">
        <f>INDEX(_xlfn.TEXTSPLIT(K8461,"-"),1,1)</f>
        <v>27</v>
      </c>
      <c r="Y8461">
        <f>INDEX(months!B:B,MATCH(Sheet1!W8461,months!A:A,0))</f>
        <v>7</v>
      </c>
      <c r="Z8461">
        <f t="shared" si="930"/>
        <v>43308</v>
      </c>
    </row>
    <row r="8462" spans="1:26" x14ac:dyDescent="0.2">
      <c r="A8462" t="s">
        <v>11615</v>
      </c>
      <c r="B8462" t="s">
        <v>2665</v>
      </c>
      <c r="C8462">
        <v>4.5</v>
      </c>
      <c r="D8462">
        <v>371318</v>
      </c>
      <c r="E8462" t="s">
        <v>7630</v>
      </c>
      <c r="F8462" t="s">
        <v>89</v>
      </c>
      <c r="G8462" t="s">
        <v>23</v>
      </c>
      <c r="H8462" t="s">
        <v>24</v>
      </c>
      <c r="I8462" t="s">
        <v>124</v>
      </c>
      <c r="J8462" t="s">
        <v>2669</v>
      </c>
      <c r="K8462" t="s">
        <v>45</v>
      </c>
      <c r="L8462" t="s">
        <v>11616</v>
      </c>
      <c r="M8462" t="s">
        <v>81</v>
      </c>
      <c r="N8462">
        <f t="shared" si="924"/>
        <v>0</v>
      </c>
      <c r="O8462" t="str">
        <f t="shared" si="925"/>
        <v>No</v>
      </c>
      <c r="P8462">
        <f t="shared" si="926"/>
        <v>0</v>
      </c>
      <c r="Q8462">
        <f t="shared" si="927"/>
        <v>4813937689</v>
      </c>
      <c r="R8462">
        <f t="shared" si="928"/>
        <v>4.1933383153624479</v>
      </c>
      <c r="S8462" t="str">
        <f t="shared" si="929"/>
        <v>Acceptable</v>
      </c>
      <c r="T8462">
        <f>ROUNDUP(C8462,0)</f>
        <v>5</v>
      </c>
      <c r="U8462">
        <f>ROUNDDOWN(C8462,0)</f>
        <v>4</v>
      </c>
      <c r="V8462">
        <f>RIGHT(K8462,2)+2000</f>
        <v>2018</v>
      </c>
      <c r="W8462" t="str">
        <f>INDEX(_xlfn.TEXTSPLIT(K8462,"-"),1,2)</f>
        <v>Jun</v>
      </c>
      <c r="X8462" t="str">
        <f>INDEX(_xlfn.TEXTSPLIT(K8462,"-"),1,1)</f>
        <v>8</v>
      </c>
      <c r="Y8462">
        <f>INDEX(months!B:B,MATCH(Sheet1!W8462,months!A:A,0))</f>
        <v>6</v>
      </c>
      <c r="Z8462">
        <f t="shared" si="930"/>
        <v>43259</v>
      </c>
    </row>
    <row r="8463" spans="1:26" x14ac:dyDescent="0.2">
      <c r="A8463" t="s">
        <v>11617</v>
      </c>
      <c r="B8463" t="s">
        <v>3827</v>
      </c>
      <c r="C8463">
        <v>4.5999999999999996</v>
      </c>
      <c r="D8463">
        <v>216513</v>
      </c>
      <c r="E8463" t="s">
        <v>46</v>
      </c>
      <c r="F8463" t="s">
        <v>38</v>
      </c>
      <c r="G8463" t="s">
        <v>23</v>
      </c>
      <c r="H8463" t="s">
        <v>24</v>
      </c>
      <c r="I8463" t="s">
        <v>418</v>
      </c>
      <c r="J8463" t="s">
        <v>3828</v>
      </c>
      <c r="K8463" t="s">
        <v>3021</v>
      </c>
      <c r="L8463" t="s">
        <v>46</v>
      </c>
      <c r="M8463" t="s">
        <v>46</v>
      </c>
      <c r="N8463">
        <f t="shared" si="924"/>
        <v>0</v>
      </c>
      <c r="O8463" t="str">
        <f t="shared" si="925"/>
        <v>No</v>
      </c>
      <c r="P8463">
        <f t="shared" si="926"/>
        <v>0</v>
      </c>
      <c r="Q8463">
        <f t="shared" si="927"/>
        <v>4813937689</v>
      </c>
      <c r="R8463">
        <f t="shared" si="928"/>
        <v>4.1933383153624479</v>
      </c>
      <c r="S8463" t="str">
        <f t="shared" si="929"/>
        <v>Acceptable</v>
      </c>
      <c r="T8463">
        <f>ROUNDUP(C8463,0)</f>
        <v>5</v>
      </c>
      <c r="U8463">
        <f>ROUNDDOWN(C8463,0)</f>
        <v>4</v>
      </c>
      <c r="V8463">
        <f>RIGHT(K8463,2)+2000</f>
        <v>2018</v>
      </c>
      <c r="W8463" t="str">
        <f>INDEX(_xlfn.TEXTSPLIT(K8463,"-"),1,2)</f>
        <v>Aug</v>
      </c>
      <c r="X8463" t="str">
        <f>INDEX(_xlfn.TEXTSPLIT(K8463,"-"),1,1)</f>
        <v>6</v>
      </c>
      <c r="Y8463">
        <f>INDEX(months!B:B,MATCH(Sheet1!W8463,months!A:A,0))</f>
        <v>8</v>
      </c>
      <c r="Z8463">
        <f t="shared" si="930"/>
        <v>43318</v>
      </c>
    </row>
    <row r="8464" spans="1:26" x14ac:dyDescent="0.2">
      <c r="A8464" t="s">
        <v>11618</v>
      </c>
      <c r="B8464" t="s">
        <v>5248</v>
      </c>
      <c r="C8464">
        <v>4.7</v>
      </c>
      <c r="D8464">
        <v>696665</v>
      </c>
      <c r="E8464" t="s">
        <v>2867</v>
      </c>
      <c r="F8464" t="s">
        <v>89</v>
      </c>
      <c r="G8464" t="s">
        <v>23</v>
      </c>
      <c r="H8464" t="s">
        <v>24</v>
      </c>
      <c r="I8464" t="s">
        <v>25</v>
      </c>
      <c r="J8464" t="s">
        <v>5249</v>
      </c>
      <c r="K8464" t="s">
        <v>759</v>
      </c>
      <c r="L8464" t="s">
        <v>11619</v>
      </c>
      <c r="M8464" t="s">
        <v>274</v>
      </c>
      <c r="N8464">
        <f t="shared" si="924"/>
        <v>0</v>
      </c>
      <c r="O8464" t="str">
        <f t="shared" si="925"/>
        <v>No</v>
      </c>
      <c r="P8464">
        <f t="shared" si="926"/>
        <v>0</v>
      </c>
      <c r="Q8464">
        <f t="shared" si="927"/>
        <v>4813937689</v>
      </c>
      <c r="R8464">
        <f t="shared" si="928"/>
        <v>4.1933383153624479</v>
      </c>
      <c r="S8464" t="str">
        <f t="shared" si="929"/>
        <v>Acceptable</v>
      </c>
      <c r="T8464">
        <f>ROUNDUP(C8464,0)</f>
        <v>5</v>
      </c>
      <c r="U8464">
        <f>ROUNDDOWN(C8464,0)</f>
        <v>4</v>
      </c>
      <c r="V8464">
        <f>RIGHT(K8464,2)+2000</f>
        <v>2018</v>
      </c>
      <c r="W8464" t="str">
        <f>INDEX(_xlfn.TEXTSPLIT(K8464,"-"),1,2)</f>
        <v>Jul</v>
      </c>
      <c r="X8464" t="str">
        <f>INDEX(_xlfn.TEXTSPLIT(K8464,"-"),1,1)</f>
        <v>5</v>
      </c>
      <c r="Y8464">
        <f>INDEX(months!B:B,MATCH(Sheet1!W8464,months!A:A,0))</f>
        <v>7</v>
      </c>
      <c r="Z8464">
        <f t="shared" si="930"/>
        <v>43286</v>
      </c>
    </row>
    <row r="8465" spans="1:26" x14ac:dyDescent="0.2">
      <c r="A8465" t="s">
        <v>11620</v>
      </c>
      <c r="B8465" t="s">
        <v>3070</v>
      </c>
      <c r="C8465">
        <v>4.4000000000000004</v>
      </c>
      <c r="D8465">
        <v>860078</v>
      </c>
      <c r="E8465" t="s">
        <v>374</v>
      </c>
      <c r="F8465" t="s">
        <v>89</v>
      </c>
      <c r="G8465" t="s">
        <v>23</v>
      </c>
      <c r="H8465" t="s">
        <v>24</v>
      </c>
      <c r="I8465" t="s">
        <v>25</v>
      </c>
      <c r="J8465" t="s">
        <v>2804</v>
      </c>
      <c r="K8465" t="s">
        <v>547</v>
      </c>
      <c r="L8465" t="s">
        <v>4134</v>
      </c>
      <c r="M8465" t="s">
        <v>81</v>
      </c>
      <c r="N8465">
        <f t="shared" si="924"/>
        <v>0</v>
      </c>
      <c r="O8465" t="str">
        <f t="shared" si="925"/>
        <v>No</v>
      </c>
      <c r="P8465">
        <f t="shared" si="926"/>
        <v>0</v>
      </c>
      <c r="Q8465">
        <f t="shared" si="927"/>
        <v>4813937689</v>
      </c>
      <c r="R8465">
        <f t="shared" si="928"/>
        <v>4.1933383153624479</v>
      </c>
      <c r="S8465" t="str">
        <f t="shared" si="929"/>
        <v>Acceptable</v>
      </c>
      <c r="T8465">
        <f>ROUNDUP(C8465,0)</f>
        <v>5</v>
      </c>
      <c r="U8465">
        <f>ROUNDDOWN(C8465,0)</f>
        <v>4</v>
      </c>
      <c r="V8465">
        <f>RIGHT(K8465,2)+2000</f>
        <v>2018</v>
      </c>
      <c r="W8465" t="str">
        <f>INDEX(_xlfn.TEXTSPLIT(K8465,"-"),1,2)</f>
        <v>Feb</v>
      </c>
      <c r="X8465" t="str">
        <f>INDEX(_xlfn.TEXTSPLIT(K8465,"-"),1,1)</f>
        <v>15</v>
      </c>
      <c r="Y8465">
        <f>INDEX(months!B:B,MATCH(Sheet1!W8465,months!A:A,0))</f>
        <v>2</v>
      </c>
      <c r="Z8465">
        <f t="shared" si="930"/>
        <v>43146</v>
      </c>
    </row>
    <row r="8466" spans="1:26" x14ac:dyDescent="0.2">
      <c r="A8466" t="s">
        <v>11621</v>
      </c>
      <c r="B8466" t="s">
        <v>3070</v>
      </c>
      <c r="C8466">
        <v>4.0999999999999996</v>
      </c>
      <c r="D8466">
        <v>5997</v>
      </c>
      <c r="E8466" t="s">
        <v>88</v>
      </c>
      <c r="F8466" t="s">
        <v>65</v>
      </c>
      <c r="G8466" t="s">
        <v>23</v>
      </c>
      <c r="H8466" t="s">
        <v>24</v>
      </c>
      <c r="I8466" t="s">
        <v>25</v>
      </c>
      <c r="J8466" t="s">
        <v>2804</v>
      </c>
      <c r="K8466" t="s">
        <v>7909</v>
      </c>
      <c r="L8466" t="s">
        <v>53</v>
      </c>
      <c r="M8466" t="s">
        <v>81</v>
      </c>
      <c r="N8466">
        <f t="shared" si="924"/>
        <v>0</v>
      </c>
      <c r="O8466" t="str">
        <f t="shared" si="925"/>
        <v>No</v>
      </c>
      <c r="P8466">
        <f t="shared" si="926"/>
        <v>0</v>
      </c>
      <c r="Q8466">
        <f t="shared" si="927"/>
        <v>4813937689</v>
      </c>
      <c r="R8466">
        <f t="shared" si="928"/>
        <v>4.1933383153624479</v>
      </c>
      <c r="S8466" t="str">
        <f t="shared" si="929"/>
        <v>Acceptable</v>
      </c>
      <c r="T8466">
        <f>ROUNDUP(C8466,0)</f>
        <v>5</v>
      </c>
      <c r="U8466">
        <f>ROUNDDOWN(C8466,0)</f>
        <v>4</v>
      </c>
      <c r="V8466">
        <f>RIGHT(K8466,2)+2000</f>
        <v>2018</v>
      </c>
      <c r="W8466" t="str">
        <f>INDEX(_xlfn.TEXTSPLIT(K8466,"-"),1,2)</f>
        <v>Jan</v>
      </c>
      <c r="X8466" t="str">
        <f>INDEX(_xlfn.TEXTSPLIT(K8466,"-"),1,1)</f>
        <v>26</v>
      </c>
      <c r="Y8466">
        <f>INDEX(months!B:B,MATCH(Sheet1!W8466,months!A:A,0))</f>
        <v>1</v>
      </c>
      <c r="Z8466">
        <f t="shared" si="930"/>
        <v>43126</v>
      </c>
    </row>
    <row r="8467" spans="1:26" x14ac:dyDescent="0.2">
      <c r="A8467" t="s">
        <v>11622</v>
      </c>
      <c r="B8467" t="s">
        <v>3070</v>
      </c>
      <c r="C8467">
        <v>4.3</v>
      </c>
      <c r="D8467">
        <v>796</v>
      </c>
      <c r="E8467" t="s">
        <v>78</v>
      </c>
      <c r="F8467" t="s">
        <v>50</v>
      </c>
      <c r="G8467" t="s">
        <v>23</v>
      </c>
      <c r="H8467" t="s">
        <v>24</v>
      </c>
      <c r="I8467" t="s">
        <v>25</v>
      </c>
      <c r="J8467" t="s">
        <v>1537</v>
      </c>
      <c r="K8467" t="s">
        <v>75</v>
      </c>
      <c r="L8467" t="s">
        <v>11623</v>
      </c>
      <c r="M8467" t="s">
        <v>274</v>
      </c>
      <c r="N8467">
        <f t="shared" si="924"/>
        <v>0</v>
      </c>
      <c r="O8467" t="str">
        <f t="shared" si="925"/>
        <v>No</v>
      </c>
      <c r="P8467">
        <f t="shared" si="926"/>
        <v>0</v>
      </c>
      <c r="Q8467">
        <f t="shared" si="927"/>
        <v>4813937689</v>
      </c>
      <c r="R8467">
        <f t="shared" si="928"/>
        <v>4.1933383153624479</v>
      </c>
      <c r="S8467" t="str">
        <f t="shared" si="929"/>
        <v>Acceptable</v>
      </c>
      <c r="T8467">
        <f>ROUNDUP(C8467,0)</f>
        <v>5</v>
      </c>
      <c r="U8467">
        <f>ROUNDDOWN(C8467,0)</f>
        <v>4</v>
      </c>
      <c r="V8467">
        <f>RIGHT(K8467,2)+2000</f>
        <v>2018</v>
      </c>
      <c r="W8467" t="str">
        <f>INDEX(_xlfn.TEXTSPLIT(K8467,"-"),1,2)</f>
        <v>Jul</v>
      </c>
      <c r="X8467" t="str">
        <f>INDEX(_xlfn.TEXTSPLIT(K8467,"-"),1,1)</f>
        <v>3</v>
      </c>
      <c r="Y8467">
        <f>INDEX(months!B:B,MATCH(Sheet1!W8467,months!A:A,0))</f>
        <v>7</v>
      </c>
      <c r="Z8467">
        <f t="shared" si="930"/>
        <v>43284</v>
      </c>
    </row>
    <row r="8468" spans="1:26" x14ac:dyDescent="0.2">
      <c r="A8468" t="s">
        <v>11624</v>
      </c>
      <c r="B8468" t="s">
        <v>4612</v>
      </c>
      <c r="C8468">
        <v>4.2</v>
      </c>
      <c r="D8468">
        <v>2013</v>
      </c>
      <c r="E8468" t="s">
        <v>271</v>
      </c>
      <c r="F8468" t="s">
        <v>50</v>
      </c>
      <c r="G8468" t="s">
        <v>23</v>
      </c>
      <c r="H8468" t="s">
        <v>24</v>
      </c>
      <c r="I8468" t="s">
        <v>25</v>
      </c>
      <c r="J8468" t="s">
        <v>4613</v>
      </c>
      <c r="K8468" t="s">
        <v>3234</v>
      </c>
      <c r="L8468" t="s">
        <v>59</v>
      </c>
      <c r="M8468" t="s">
        <v>81</v>
      </c>
      <c r="N8468">
        <f t="shared" si="924"/>
        <v>0</v>
      </c>
      <c r="O8468" t="str">
        <f t="shared" si="925"/>
        <v>No</v>
      </c>
      <c r="P8468">
        <f t="shared" si="926"/>
        <v>0</v>
      </c>
      <c r="Q8468">
        <f t="shared" si="927"/>
        <v>4813937689</v>
      </c>
      <c r="R8468">
        <f t="shared" si="928"/>
        <v>4.1933383153624479</v>
      </c>
      <c r="S8468" t="str">
        <f t="shared" si="929"/>
        <v>Acceptable</v>
      </c>
      <c r="T8468">
        <f>ROUNDUP(C8468,0)</f>
        <v>5</v>
      </c>
      <c r="U8468">
        <f>ROUNDDOWN(C8468,0)</f>
        <v>4</v>
      </c>
      <c r="V8468">
        <f>RIGHT(K8468,2)+2000</f>
        <v>2017</v>
      </c>
      <c r="W8468" t="str">
        <f>INDEX(_xlfn.TEXTSPLIT(K8468,"-"),1,2)</f>
        <v>May</v>
      </c>
      <c r="X8468" t="str">
        <f>INDEX(_xlfn.TEXTSPLIT(K8468,"-"),1,1)</f>
        <v>18</v>
      </c>
      <c r="Y8468">
        <f>INDEX(months!B:B,MATCH(Sheet1!W8468,months!A:A,0))</f>
        <v>5</v>
      </c>
      <c r="Z8468">
        <f t="shared" si="930"/>
        <v>42873</v>
      </c>
    </row>
    <row r="8469" spans="1:26" x14ac:dyDescent="0.2">
      <c r="A8469" t="s">
        <v>11625</v>
      </c>
      <c r="B8469" t="s">
        <v>4612</v>
      </c>
      <c r="C8469">
        <v>4.2</v>
      </c>
      <c r="D8469">
        <v>2925</v>
      </c>
      <c r="E8469" t="s">
        <v>271</v>
      </c>
      <c r="F8469" t="s">
        <v>50</v>
      </c>
      <c r="G8469" t="s">
        <v>23</v>
      </c>
      <c r="H8469" t="s">
        <v>24</v>
      </c>
      <c r="I8469" t="s">
        <v>25</v>
      </c>
      <c r="J8469" t="s">
        <v>4613</v>
      </c>
      <c r="K8469" t="s">
        <v>506</v>
      </c>
      <c r="L8469" t="s">
        <v>59</v>
      </c>
      <c r="M8469" t="s">
        <v>81</v>
      </c>
      <c r="N8469">
        <f t="shared" si="924"/>
        <v>0</v>
      </c>
      <c r="O8469" t="str">
        <f t="shared" si="925"/>
        <v>No</v>
      </c>
      <c r="P8469">
        <f t="shared" si="926"/>
        <v>0</v>
      </c>
      <c r="Q8469">
        <f t="shared" si="927"/>
        <v>4813937689</v>
      </c>
      <c r="R8469">
        <f t="shared" si="928"/>
        <v>4.1933383153624479</v>
      </c>
      <c r="S8469" t="str">
        <f t="shared" si="929"/>
        <v>Acceptable</v>
      </c>
      <c r="T8469">
        <f>ROUNDUP(C8469,0)</f>
        <v>5</v>
      </c>
      <c r="U8469">
        <f>ROUNDDOWN(C8469,0)</f>
        <v>4</v>
      </c>
      <c r="V8469">
        <f>RIGHT(K8469,2)+2000</f>
        <v>2017</v>
      </c>
      <c r="W8469" t="str">
        <f>INDEX(_xlfn.TEXTSPLIT(K8469,"-"),1,2)</f>
        <v>Nov</v>
      </c>
      <c r="X8469" t="str">
        <f>INDEX(_xlfn.TEXTSPLIT(K8469,"-"),1,1)</f>
        <v>23</v>
      </c>
      <c r="Y8469">
        <f>INDEX(months!B:B,MATCH(Sheet1!W8469,months!A:A,0))</f>
        <v>11</v>
      </c>
      <c r="Z8469">
        <f t="shared" si="930"/>
        <v>43062</v>
      </c>
    </row>
    <row r="8470" spans="1:26" x14ac:dyDescent="0.2">
      <c r="A8470" t="s">
        <v>11626</v>
      </c>
      <c r="B8470" t="s">
        <v>3070</v>
      </c>
      <c r="C8470">
        <v>3.6</v>
      </c>
      <c r="D8470">
        <v>21095</v>
      </c>
      <c r="E8470" t="s">
        <v>208</v>
      </c>
      <c r="F8470" t="s">
        <v>65</v>
      </c>
      <c r="G8470" t="s">
        <v>23</v>
      </c>
      <c r="H8470" t="s">
        <v>24</v>
      </c>
      <c r="I8470" t="s">
        <v>25</v>
      </c>
      <c r="J8470" t="s">
        <v>1537</v>
      </c>
      <c r="K8470" t="s">
        <v>9407</v>
      </c>
      <c r="L8470" t="s">
        <v>119</v>
      </c>
      <c r="M8470" t="s">
        <v>29</v>
      </c>
      <c r="N8470">
        <f t="shared" si="924"/>
        <v>0</v>
      </c>
      <c r="O8470" t="str">
        <f t="shared" si="925"/>
        <v>No</v>
      </c>
      <c r="P8470">
        <f t="shared" si="926"/>
        <v>0</v>
      </c>
      <c r="Q8470">
        <f t="shared" si="927"/>
        <v>4813937689</v>
      </c>
      <c r="R8470">
        <f t="shared" si="928"/>
        <v>4.1933383153624479</v>
      </c>
      <c r="S8470" t="str">
        <f t="shared" si="929"/>
        <v>Acceptable</v>
      </c>
      <c r="T8470">
        <f>ROUNDUP(C8470,0)</f>
        <v>4</v>
      </c>
      <c r="U8470">
        <f>ROUNDDOWN(C8470,0)</f>
        <v>3</v>
      </c>
      <c r="V8470">
        <f>RIGHT(K8470,2)+2000</f>
        <v>2016</v>
      </c>
      <c r="W8470" t="str">
        <f>INDEX(_xlfn.TEXTSPLIT(K8470,"-"),1,2)</f>
        <v>Dec</v>
      </c>
      <c r="X8470" t="str">
        <f>INDEX(_xlfn.TEXTSPLIT(K8470,"-"),1,1)</f>
        <v>16</v>
      </c>
      <c r="Y8470">
        <f>INDEX(months!B:B,MATCH(Sheet1!W8470,months!A:A,0))</f>
        <v>12</v>
      </c>
      <c r="Z8470">
        <f t="shared" si="930"/>
        <v>42720</v>
      </c>
    </row>
    <row r="8471" spans="1:26" x14ac:dyDescent="0.2">
      <c r="A8471" t="s">
        <v>11627</v>
      </c>
      <c r="B8471" t="s">
        <v>3070</v>
      </c>
      <c r="C8471">
        <v>2.8</v>
      </c>
      <c r="D8471">
        <v>21</v>
      </c>
      <c r="E8471" t="s">
        <v>219</v>
      </c>
      <c r="F8471" t="s">
        <v>775</v>
      </c>
      <c r="G8471" t="s">
        <v>23</v>
      </c>
      <c r="H8471" t="s">
        <v>24</v>
      </c>
      <c r="I8471" t="s">
        <v>25</v>
      </c>
      <c r="J8471" t="s">
        <v>1303</v>
      </c>
      <c r="K8471" t="s">
        <v>3400</v>
      </c>
      <c r="L8471" t="s">
        <v>11628</v>
      </c>
      <c r="M8471" t="s">
        <v>29</v>
      </c>
      <c r="N8471">
        <f t="shared" si="924"/>
        <v>0</v>
      </c>
      <c r="O8471" t="str">
        <f t="shared" si="925"/>
        <v>No</v>
      </c>
      <c r="P8471">
        <f t="shared" si="926"/>
        <v>0</v>
      </c>
      <c r="Q8471">
        <f t="shared" si="927"/>
        <v>4813937689</v>
      </c>
      <c r="R8471">
        <f t="shared" si="928"/>
        <v>4.1933383153624479</v>
      </c>
      <c r="S8471" t="str">
        <f t="shared" si="929"/>
        <v>Acceptable</v>
      </c>
      <c r="T8471">
        <f>ROUNDUP(C8471,0)</f>
        <v>3</v>
      </c>
      <c r="U8471">
        <f>ROUNDDOWN(C8471,0)</f>
        <v>2</v>
      </c>
      <c r="V8471">
        <f>RIGHT(K8471,2)+2000</f>
        <v>2018</v>
      </c>
      <c r="W8471" t="str">
        <f>INDEX(_xlfn.TEXTSPLIT(K8471,"-"),1,2)</f>
        <v>Apr</v>
      </c>
      <c r="X8471" t="str">
        <f>INDEX(_xlfn.TEXTSPLIT(K8471,"-"),1,1)</f>
        <v>6</v>
      </c>
      <c r="Y8471">
        <f>INDEX(months!B:B,MATCH(Sheet1!W8471,months!A:A,0))</f>
        <v>4</v>
      </c>
      <c r="Z8471">
        <f t="shared" si="930"/>
        <v>43196</v>
      </c>
    </row>
    <row r="8472" spans="1:26" x14ac:dyDescent="0.2">
      <c r="A8472" t="s">
        <v>11629</v>
      </c>
      <c r="B8472" t="s">
        <v>3070</v>
      </c>
      <c r="C8472">
        <v>3.9</v>
      </c>
      <c r="D8472">
        <v>30</v>
      </c>
      <c r="E8472" t="s">
        <v>271</v>
      </c>
      <c r="F8472" t="s">
        <v>775</v>
      </c>
      <c r="G8472" t="s">
        <v>23</v>
      </c>
      <c r="H8472" t="s">
        <v>24</v>
      </c>
      <c r="I8472" t="s">
        <v>25</v>
      </c>
      <c r="J8472" t="s">
        <v>1303</v>
      </c>
      <c r="K8472" t="s">
        <v>11630</v>
      </c>
      <c r="L8472" t="s">
        <v>53</v>
      </c>
      <c r="M8472" t="s">
        <v>60</v>
      </c>
      <c r="N8472">
        <f t="shared" si="924"/>
        <v>0</v>
      </c>
      <c r="O8472" t="str">
        <f t="shared" si="925"/>
        <v>No</v>
      </c>
      <c r="P8472">
        <f t="shared" si="926"/>
        <v>0</v>
      </c>
      <c r="Q8472">
        <f t="shared" si="927"/>
        <v>4813937689</v>
      </c>
      <c r="R8472">
        <f t="shared" si="928"/>
        <v>4.1933383153624479</v>
      </c>
      <c r="S8472" t="str">
        <f t="shared" si="929"/>
        <v>Acceptable</v>
      </c>
      <c r="T8472">
        <f>ROUNDUP(C8472,0)</f>
        <v>4</v>
      </c>
      <c r="U8472">
        <f>ROUNDDOWN(C8472,0)</f>
        <v>3</v>
      </c>
      <c r="V8472">
        <f>RIGHT(K8472,2)+2000</f>
        <v>2014</v>
      </c>
      <c r="W8472" t="str">
        <f>INDEX(_xlfn.TEXTSPLIT(K8472,"-"),1,2)</f>
        <v>Jul</v>
      </c>
      <c r="X8472" t="str">
        <f>INDEX(_xlfn.TEXTSPLIT(K8472,"-"),1,1)</f>
        <v>2</v>
      </c>
      <c r="Y8472">
        <f>INDEX(months!B:B,MATCH(Sheet1!W8472,months!A:A,0))</f>
        <v>7</v>
      </c>
      <c r="Z8472">
        <f t="shared" si="930"/>
        <v>41822</v>
      </c>
    </row>
    <row r="8473" spans="1:26" x14ac:dyDescent="0.2">
      <c r="A8473" t="s">
        <v>11631</v>
      </c>
      <c r="B8473" t="s">
        <v>3070</v>
      </c>
      <c r="C8473">
        <v>3.8</v>
      </c>
      <c r="D8473">
        <v>10</v>
      </c>
      <c r="E8473" t="s">
        <v>42</v>
      </c>
      <c r="F8473" t="s">
        <v>775</v>
      </c>
      <c r="G8473" t="s">
        <v>23</v>
      </c>
      <c r="H8473" t="s">
        <v>24</v>
      </c>
      <c r="I8473" t="s">
        <v>25</v>
      </c>
      <c r="J8473" t="s">
        <v>1303</v>
      </c>
      <c r="K8473" t="s">
        <v>3011</v>
      </c>
      <c r="L8473" t="s">
        <v>59</v>
      </c>
      <c r="M8473" t="s">
        <v>81</v>
      </c>
      <c r="N8473">
        <f t="shared" si="924"/>
        <v>0</v>
      </c>
      <c r="O8473" t="str">
        <f t="shared" si="925"/>
        <v>No</v>
      </c>
      <c r="P8473">
        <f t="shared" si="926"/>
        <v>0</v>
      </c>
      <c r="Q8473">
        <f t="shared" si="927"/>
        <v>4813937689</v>
      </c>
      <c r="R8473">
        <f t="shared" si="928"/>
        <v>4.1933383153624479</v>
      </c>
      <c r="S8473" t="str">
        <f t="shared" si="929"/>
        <v>Acceptable</v>
      </c>
      <c r="T8473">
        <f>ROUNDUP(C8473,0)</f>
        <v>4</v>
      </c>
      <c r="U8473">
        <f>ROUNDDOWN(C8473,0)</f>
        <v>3</v>
      </c>
      <c r="V8473">
        <f>RIGHT(K8473,2)+2000</f>
        <v>2017</v>
      </c>
      <c r="W8473" t="str">
        <f>INDEX(_xlfn.TEXTSPLIT(K8473,"-"),1,2)</f>
        <v>Jul</v>
      </c>
      <c r="X8473" t="str">
        <f>INDEX(_xlfn.TEXTSPLIT(K8473,"-"),1,1)</f>
        <v>28</v>
      </c>
      <c r="Y8473">
        <f>INDEX(months!B:B,MATCH(Sheet1!W8473,months!A:A,0))</f>
        <v>7</v>
      </c>
      <c r="Z8473">
        <f t="shared" si="930"/>
        <v>42944</v>
      </c>
    </row>
    <row r="8474" spans="1:26" x14ac:dyDescent="0.2">
      <c r="A8474" t="s">
        <v>11632</v>
      </c>
      <c r="B8474" t="s">
        <v>2665</v>
      </c>
      <c r="C8474">
        <v>4.4000000000000004</v>
      </c>
      <c r="D8474">
        <v>1628</v>
      </c>
      <c r="E8474" t="s">
        <v>1786</v>
      </c>
      <c r="F8474" t="s">
        <v>57</v>
      </c>
      <c r="G8474" t="s">
        <v>23</v>
      </c>
      <c r="H8474" t="s">
        <v>24</v>
      </c>
      <c r="I8474" t="s">
        <v>25</v>
      </c>
      <c r="J8474" t="s">
        <v>2838</v>
      </c>
      <c r="K8474" t="s">
        <v>11633</v>
      </c>
      <c r="L8474" t="s">
        <v>180</v>
      </c>
      <c r="M8474" t="s">
        <v>60</v>
      </c>
      <c r="N8474">
        <f t="shared" si="924"/>
        <v>0</v>
      </c>
      <c r="O8474" t="str">
        <f t="shared" si="925"/>
        <v>No</v>
      </c>
      <c r="P8474">
        <f t="shared" si="926"/>
        <v>0</v>
      </c>
      <c r="Q8474">
        <f t="shared" si="927"/>
        <v>4813937689</v>
      </c>
      <c r="R8474">
        <f t="shared" si="928"/>
        <v>4.1933383153624479</v>
      </c>
      <c r="S8474" t="str">
        <f t="shared" si="929"/>
        <v>Acceptable</v>
      </c>
      <c r="T8474">
        <f>ROUNDUP(C8474,0)</f>
        <v>5</v>
      </c>
      <c r="U8474">
        <f>ROUNDDOWN(C8474,0)</f>
        <v>4</v>
      </c>
      <c r="V8474">
        <f>RIGHT(K8474,2)+2000</f>
        <v>2014</v>
      </c>
      <c r="W8474" t="str">
        <f>INDEX(_xlfn.TEXTSPLIT(K8474,"-"),1,2)</f>
        <v>Apr</v>
      </c>
      <c r="X8474" t="str">
        <f>INDEX(_xlfn.TEXTSPLIT(K8474,"-"),1,1)</f>
        <v>10</v>
      </c>
      <c r="Y8474">
        <f>INDEX(months!B:B,MATCH(Sheet1!W8474,months!A:A,0))</f>
        <v>4</v>
      </c>
      <c r="Z8474">
        <f t="shared" si="930"/>
        <v>41739</v>
      </c>
    </row>
    <row r="8475" spans="1:26" x14ac:dyDescent="0.2">
      <c r="A8475" t="s">
        <v>11634</v>
      </c>
      <c r="B8475" t="s">
        <v>3070</v>
      </c>
      <c r="C8475">
        <v>3.7</v>
      </c>
      <c r="D8475">
        <v>42</v>
      </c>
      <c r="E8475" t="s">
        <v>64</v>
      </c>
      <c r="F8475" t="s">
        <v>775</v>
      </c>
      <c r="G8475" t="s">
        <v>23</v>
      </c>
      <c r="H8475" t="s">
        <v>24</v>
      </c>
      <c r="I8475" t="s">
        <v>25</v>
      </c>
      <c r="J8475" t="s">
        <v>11635</v>
      </c>
      <c r="K8475" t="s">
        <v>1937</v>
      </c>
      <c r="L8475" t="s">
        <v>227</v>
      </c>
      <c r="M8475" t="s">
        <v>274</v>
      </c>
      <c r="N8475">
        <f t="shared" si="924"/>
        <v>0</v>
      </c>
      <c r="O8475" t="str">
        <f t="shared" si="925"/>
        <v>No</v>
      </c>
      <c r="P8475">
        <f t="shared" si="926"/>
        <v>0</v>
      </c>
      <c r="Q8475">
        <f t="shared" si="927"/>
        <v>4813937689</v>
      </c>
      <c r="R8475">
        <f t="shared" si="928"/>
        <v>4.1933383153624479</v>
      </c>
      <c r="S8475" t="str">
        <f t="shared" si="929"/>
        <v>Acceptable</v>
      </c>
      <c r="T8475">
        <f>ROUNDUP(C8475,0)</f>
        <v>4</v>
      </c>
      <c r="U8475">
        <f>ROUNDDOWN(C8475,0)</f>
        <v>3</v>
      </c>
      <c r="V8475">
        <f>RIGHT(K8475,2)+2000</f>
        <v>2018</v>
      </c>
      <c r="W8475" t="str">
        <f>INDEX(_xlfn.TEXTSPLIT(K8475,"-"),1,2)</f>
        <v>Mar</v>
      </c>
      <c r="X8475" t="str">
        <f>INDEX(_xlfn.TEXTSPLIT(K8475,"-"),1,1)</f>
        <v>13</v>
      </c>
      <c r="Y8475">
        <f>INDEX(months!B:B,MATCH(Sheet1!W8475,months!A:A,0))</f>
        <v>3</v>
      </c>
      <c r="Z8475">
        <f t="shared" si="930"/>
        <v>43172</v>
      </c>
    </row>
    <row r="8476" spans="1:26" x14ac:dyDescent="0.2">
      <c r="A8476" t="s">
        <v>11636</v>
      </c>
      <c r="B8476" t="s">
        <v>447</v>
      </c>
      <c r="C8476">
        <v>2.7</v>
      </c>
      <c r="D8476">
        <v>68</v>
      </c>
      <c r="E8476" t="s">
        <v>2778</v>
      </c>
      <c r="F8476" t="s">
        <v>101</v>
      </c>
      <c r="G8476" t="s">
        <v>23</v>
      </c>
      <c r="H8476" t="s">
        <v>24</v>
      </c>
      <c r="I8476" t="s">
        <v>25</v>
      </c>
      <c r="J8476" t="s">
        <v>449</v>
      </c>
      <c r="K8476" t="s">
        <v>1310</v>
      </c>
      <c r="L8476" t="s">
        <v>11637</v>
      </c>
      <c r="M8476" t="s">
        <v>81</v>
      </c>
      <c r="N8476">
        <f t="shared" si="924"/>
        <v>0</v>
      </c>
      <c r="O8476" t="str">
        <f t="shared" si="925"/>
        <v>No</v>
      </c>
      <c r="P8476">
        <f t="shared" si="926"/>
        <v>0</v>
      </c>
      <c r="Q8476">
        <f t="shared" si="927"/>
        <v>4813937689</v>
      </c>
      <c r="R8476">
        <f t="shared" si="928"/>
        <v>4.1933383153624479</v>
      </c>
      <c r="S8476" t="str">
        <f t="shared" si="929"/>
        <v>Acceptable</v>
      </c>
      <c r="T8476">
        <f>ROUNDUP(C8476,0)</f>
        <v>3</v>
      </c>
      <c r="U8476">
        <f>ROUNDDOWN(C8476,0)</f>
        <v>2</v>
      </c>
      <c r="V8476">
        <f>RIGHT(K8476,2)+2000</f>
        <v>2018</v>
      </c>
      <c r="W8476" t="str">
        <f>INDEX(_xlfn.TEXTSPLIT(K8476,"-"),1,2)</f>
        <v>May</v>
      </c>
      <c r="X8476" t="str">
        <f>INDEX(_xlfn.TEXTSPLIT(K8476,"-"),1,1)</f>
        <v>2</v>
      </c>
      <c r="Y8476">
        <f>INDEX(months!B:B,MATCH(Sheet1!W8476,months!A:A,0))</f>
        <v>5</v>
      </c>
      <c r="Z8476">
        <f t="shared" si="930"/>
        <v>43222</v>
      </c>
    </row>
    <row r="8477" spans="1:26" x14ac:dyDescent="0.2">
      <c r="A8477" t="s">
        <v>11638</v>
      </c>
      <c r="B8477" t="s">
        <v>2665</v>
      </c>
      <c r="C8477">
        <v>3.8</v>
      </c>
      <c r="D8477">
        <v>66</v>
      </c>
      <c r="E8477" t="s">
        <v>292</v>
      </c>
      <c r="F8477" t="s">
        <v>22</v>
      </c>
      <c r="G8477" t="s">
        <v>23</v>
      </c>
      <c r="H8477" t="s">
        <v>24</v>
      </c>
      <c r="I8477" t="s">
        <v>25</v>
      </c>
      <c r="J8477" t="s">
        <v>2669</v>
      </c>
      <c r="K8477" t="s">
        <v>410</v>
      </c>
      <c r="L8477" t="s">
        <v>157</v>
      </c>
      <c r="M8477" t="s">
        <v>81</v>
      </c>
      <c r="N8477">
        <f t="shared" si="924"/>
        <v>0</v>
      </c>
      <c r="O8477" t="str">
        <f t="shared" si="925"/>
        <v>No</v>
      </c>
      <c r="P8477">
        <f t="shared" si="926"/>
        <v>0</v>
      </c>
      <c r="Q8477">
        <f t="shared" si="927"/>
        <v>4813937689</v>
      </c>
      <c r="R8477">
        <f t="shared" si="928"/>
        <v>4.1933383153624479</v>
      </c>
      <c r="S8477" t="str">
        <f t="shared" si="929"/>
        <v>Acceptable</v>
      </c>
      <c r="T8477">
        <f>ROUNDUP(C8477,0)</f>
        <v>4</v>
      </c>
      <c r="U8477">
        <f>ROUNDDOWN(C8477,0)</f>
        <v>3</v>
      </c>
      <c r="V8477">
        <f>RIGHT(K8477,2)+2000</f>
        <v>2018</v>
      </c>
      <c r="W8477" t="str">
        <f>INDEX(_xlfn.TEXTSPLIT(K8477,"-"),1,2)</f>
        <v>Jul</v>
      </c>
      <c r="X8477" t="str">
        <f>INDEX(_xlfn.TEXTSPLIT(K8477,"-"),1,1)</f>
        <v>17</v>
      </c>
      <c r="Y8477">
        <f>INDEX(months!B:B,MATCH(Sheet1!W8477,months!A:A,0))</f>
        <v>7</v>
      </c>
      <c r="Z8477">
        <f t="shared" si="930"/>
        <v>43298</v>
      </c>
    </row>
    <row r="8478" spans="1:26" x14ac:dyDescent="0.2">
      <c r="A8478" t="s">
        <v>11639</v>
      </c>
      <c r="B8478" t="s">
        <v>3070</v>
      </c>
      <c r="C8478">
        <v>3.2</v>
      </c>
      <c r="D8478">
        <v>429</v>
      </c>
      <c r="E8478" t="s">
        <v>308</v>
      </c>
      <c r="F8478" t="s">
        <v>22</v>
      </c>
      <c r="G8478" t="s">
        <v>23</v>
      </c>
      <c r="H8478" t="s">
        <v>24</v>
      </c>
      <c r="I8478" t="s">
        <v>25</v>
      </c>
      <c r="J8478" t="s">
        <v>1303</v>
      </c>
      <c r="K8478" t="s">
        <v>743</v>
      </c>
      <c r="L8478" t="s">
        <v>554</v>
      </c>
      <c r="M8478" t="s">
        <v>54</v>
      </c>
      <c r="N8478">
        <f t="shared" si="924"/>
        <v>0</v>
      </c>
      <c r="O8478" t="str">
        <f t="shared" si="925"/>
        <v>No</v>
      </c>
      <c r="P8478">
        <f t="shared" si="926"/>
        <v>0</v>
      </c>
      <c r="Q8478">
        <f t="shared" si="927"/>
        <v>4813937689</v>
      </c>
      <c r="R8478">
        <f t="shared" si="928"/>
        <v>4.1933383153624479</v>
      </c>
      <c r="S8478" t="str">
        <f t="shared" si="929"/>
        <v>Acceptable</v>
      </c>
      <c r="T8478">
        <f>ROUNDUP(C8478,0)</f>
        <v>4</v>
      </c>
      <c r="U8478">
        <f>ROUNDDOWN(C8478,0)</f>
        <v>3</v>
      </c>
      <c r="V8478">
        <f>RIGHT(K8478,2)+2000</f>
        <v>2018</v>
      </c>
      <c r="W8478" t="str">
        <f>INDEX(_xlfn.TEXTSPLIT(K8478,"-"),1,2)</f>
        <v>Jul</v>
      </c>
      <c r="X8478" t="str">
        <f>INDEX(_xlfn.TEXTSPLIT(K8478,"-"),1,1)</f>
        <v>6</v>
      </c>
      <c r="Y8478">
        <f>INDEX(months!B:B,MATCH(Sheet1!W8478,months!A:A,0))</f>
        <v>7</v>
      </c>
      <c r="Z8478">
        <f t="shared" si="930"/>
        <v>43287</v>
      </c>
    </row>
    <row r="8479" spans="1:26" x14ac:dyDescent="0.2">
      <c r="A8479" t="s">
        <v>11640</v>
      </c>
      <c r="B8479" t="s">
        <v>4310</v>
      </c>
      <c r="C8479">
        <v>3.9</v>
      </c>
      <c r="D8479">
        <v>255</v>
      </c>
      <c r="E8479" t="s">
        <v>21</v>
      </c>
      <c r="F8479" t="s">
        <v>50</v>
      </c>
      <c r="G8479" t="s">
        <v>23</v>
      </c>
      <c r="H8479" t="s">
        <v>24</v>
      </c>
      <c r="I8479" t="s">
        <v>25</v>
      </c>
      <c r="J8479" t="s">
        <v>2718</v>
      </c>
      <c r="K8479" t="s">
        <v>2096</v>
      </c>
      <c r="L8479" t="s">
        <v>1893</v>
      </c>
      <c r="M8479" t="s">
        <v>54</v>
      </c>
      <c r="N8479">
        <f t="shared" si="924"/>
        <v>0</v>
      </c>
      <c r="O8479" t="str">
        <f t="shared" si="925"/>
        <v>No</v>
      </c>
      <c r="P8479">
        <f t="shared" si="926"/>
        <v>0</v>
      </c>
      <c r="Q8479">
        <f t="shared" si="927"/>
        <v>4813937689</v>
      </c>
      <c r="R8479">
        <f t="shared" si="928"/>
        <v>4.1933383153624479</v>
      </c>
      <c r="S8479" t="str">
        <f t="shared" si="929"/>
        <v>Acceptable</v>
      </c>
      <c r="T8479">
        <f>ROUNDUP(C8479,0)</f>
        <v>4</v>
      </c>
      <c r="U8479">
        <f>ROUNDDOWN(C8479,0)</f>
        <v>3</v>
      </c>
      <c r="V8479">
        <f>RIGHT(K8479,2)+2000</f>
        <v>2018</v>
      </c>
      <c r="W8479" t="str">
        <f>INDEX(_xlfn.TEXTSPLIT(K8479,"-"),1,2)</f>
        <v>May</v>
      </c>
      <c r="X8479" t="str">
        <f>INDEX(_xlfn.TEXTSPLIT(K8479,"-"),1,1)</f>
        <v>22</v>
      </c>
      <c r="Y8479">
        <f>INDEX(months!B:B,MATCH(Sheet1!W8479,months!A:A,0))</f>
        <v>5</v>
      </c>
      <c r="Z8479">
        <f t="shared" si="930"/>
        <v>43242</v>
      </c>
    </row>
    <row r="8480" spans="1:26" x14ac:dyDescent="0.2">
      <c r="A8480" t="s">
        <v>11641</v>
      </c>
      <c r="B8480" t="s">
        <v>4457</v>
      </c>
      <c r="C8480">
        <v>2.2999999999999998</v>
      </c>
      <c r="D8480">
        <v>9</v>
      </c>
      <c r="E8480" t="s">
        <v>1216</v>
      </c>
      <c r="F8480" t="s">
        <v>775</v>
      </c>
      <c r="G8480" t="s">
        <v>23</v>
      </c>
      <c r="H8480" t="s">
        <v>24</v>
      </c>
      <c r="I8480" t="s">
        <v>25</v>
      </c>
      <c r="J8480" t="s">
        <v>4458</v>
      </c>
      <c r="K8480" t="s">
        <v>3400</v>
      </c>
      <c r="L8480" t="s">
        <v>11642</v>
      </c>
      <c r="M8480" t="s">
        <v>47</v>
      </c>
      <c r="N8480">
        <f t="shared" si="924"/>
        <v>0</v>
      </c>
      <c r="O8480" t="str">
        <f t="shared" si="925"/>
        <v>No</v>
      </c>
      <c r="P8480">
        <f t="shared" si="926"/>
        <v>0</v>
      </c>
      <c r="Q8480">
        <f t="shared" si="927"/>
        <v>4813937689</v>
      </c>
      <c r="R8480">
        <f t="shared" si="928"/>
        <v>4.1933383153624479</v>
      </c>
      <c r="S8480" t="str">
        <f t="shared" si="929"/>
        <v>Acceptable</v>
      </c>
      <c r="T8480">
        <f>ROUNDUP(C8480,0)</f>
        <v>3</v>
      </c>
      <c r="U8480">
        <f>ROUNDDOWN(C8480,0)</f>
        <v>2</v>
      </c>
      <c r="V8480">
        <f>RIGHT(K8480,2)+2000</f>
        <v>2018</v>
      </c>
      <c r="W8480" t="str">
        <f>INDEX(_xlfn.TEXTSPLIT(K8480,"-"),1,2)</f>
        <v>Apr</v>
      </c>
      <c r="X8480" t="str">
        <f>INDEX(_xlfn.TEXTSPLIT(K8480,"-"),1,1)</f>
        <v>6</v>
      </c>
      <c r="Y8480">
        <f>INDEX(months!B:B,MATCH(Sheet1!W8480,months!A:A,0))</f>
        <v>4</v>
      </c>
      <c r="Z8480">
        <f t="shared" si="930"/>
        <v>43196</v>
      </c>
    </row>
    <row r="8481" spans="1:26" x14ac:dyDescent="0.2">
      <c r="A8481" t="s">
        <v>11643</v>
      </c>
      <c r="B8481" t="s">
        <v>4310</v>
      </c>
      <c r="C8481">
        <v>4.0999999999999996</v>
      </c>
      <c r="D8481">
        <v>556</v>
      </c>
      <c r="E8481" t="s">
        <v>756</v>
      </c>
      <c r="F8481" t="s">
        <v>22</v>
      </c>
      <c r="G8481" t="s">
        <v>23</v>
      </c>
      <c r="H8481" t="s">
        <v>24</v>
      </c>
      <c r="I8481" t="s">
        <v>25</v>
      </c>
      <c r="J8481" t="s">
        <v>2718</v>
      </c>
      <c r="K8481" t="s">
        <v>216</v>
      </c>
      <c r="L8481" t="s">
        <v>1821</v>
      </c>
      <c r="M8481" t="s">
        <v>47</v>
      </c>
      <c r="N8481">
        <f t="shared" si="924"/>
        <v>0</v>
      </c>
      <c r="O8481" t="str">
        <f t="shared" si="925"/>
        <v>No</v>
      </c>
      <c r="P8481">
        <f t="shared" si="926"/>
        <v>0</v>
      </c>
      <c r="Q8481">
        <f t="shared" si="927"/>
        <v>4813937689</v>
      </c>
      <c r="R8481">
        <f t="shared" si="928"/>
        <v>4.1933383153624479</v>
      </c>
      <c r="S8481" t="str">
        <f t="shared" si="929"/>
        <v>Acceptable</v>
      </c>
      <c r="T8481">
        <f>ROUNDUP(C8481,0)</f>
        <v>5</v>
      </c>
      <c r="U8481">
        <f>ROUNDDOWN(C8481,0)</f>
        <v>4</v>
      </c>
      <c r="V8481">
        <f>RIGHT(K8481,2)+2000</f>
        <v>2018</v>
      </c>
      <c r="W8481" t="str">
        <f>INDEX(_xlfn.TEXTSPLIT(K8481,"-"),1,2)</f>
        <v>Jul</v>
      </c>
      <c r="X8481" t="str">
        <f>INDEX(_xlfn.TEXTSPLIT(K8481,"-"),1,1)</f>
        <v>26</v>
      </c>
      <c r="Y8481">
        <f>INDEX(months!B:B,MATCH(Sheet1!W8481,months!A:A,0))</f>
        <v>7</v>
      </c>
      <c r="Z8481">
        <f t="shared" si="930"/>
        <v>43307</v>
      </c>
    </row>
    <row r="8482" spans="1:26" x14ac:dyDescent="0.2">
      <c r="A8482" t="s">
        <v>11644</v>
      </c>
      <c r="B8482" t="s">
        <v>4310</v>
      </c>
      <c r="C8482">
        <v>4.3</v>
      </c>
      <c r="D8482">
        <v>1387</v>
      </c>
      <c r="E8482" t="s">
        <v>31</v>
      </c>
      <c r="F8482" t="s">
        <v>57</v>
      </c>
      <c r="G8482" t="s">
        <v>23</v>
      </c>
      <c r="H8482" t="s">
        <v>24</v>
      </c>
      <c r="I8482" t="s">
        <v>25</v>
      </c>
      <c r="J8482" t="s">
        <v>2718</v>
      </c>
      <c r="K8482" t="s">
        <v>102</v>
      </c>
      <c r="L8482" t="s">
        <v>4027</v>
      </c>
      <c r="M8482" t="s">
        <v>29</v>
      </c>
      <c r="N8482">
        <f t="shared" si="924"/>
        <v>0</v>
      </c>
      <c r="O8482" t="str">
        <f t="shared" si="925"/>
        <v>No</v>
      </c>
      <c r="P8482">
        <f t="shared" si="926"/>
        <v>0</v>
      </c>
      <c r="Q8482">
        <f t="shared" si="927"/>
        <v>4813937689</v>
      </c>
      <c r="R8482">
        <f t="shared" si="928"/>
        <v>4.1933383153624479</v>
      </c>
      <c r="S8482" t="str">
        <f t="shared" si="929"/>
        <v>Acceptable</v>
      </c>
      <c r="T8482">
        <f>ROUNDUP(C8482,0)</f>
        <v>5</v>
      </c>
      <c r="U8482">
        <f>ROUNDDOWN(C8482,0)</f>
        <v>4</v>
      </c>
      <c r="V8482">
        <f>RIGHT(K8482,2)+2000</f>
        <v>2018</v>
      </c>
      <c r="W8482" t="str">
        <f>INDEX(_xlfn.TEXTSPLIT(K8482,"-"),1,2)</f>
        <v>Jun</v>
      </c>
      <c r="X8482" t="str">
        <f>INDEX(_xlfn.TEXTSPLIT(K8482,"-"),1,1)</f>
        <v>6</v>
      </c>
      <c r="Y8482">
        <f>INDEX(months!B:B,MATCH(Sheet1!W8482,months!A:A,0))</f>
        <v>6</v>
      </c>
      <c r="Z8482">
        <f t="shared" si="930"/>
        <v>43257</v>
      </c>
    </row>
    <row r="8483" spans="1:26" x14ac:dyDescent="0.2">
      <c r="A8483" t="s">
        <v>11645</v>
      </c>
      <c r="B8483" t="s">
        <v>3070</v>
      </c>
      <c r="C8483">
        <v>3.1</v>
      </c>
      <c r="D8483">
        <v>192</v>
      </c>
      <c r="E8483" t="s">
        <v>870</v>
      </c>
      <c r="F8483" t="s">
        <v>22</v>
      </c>
      <c r="G8483" t="s">
        <v>23</v>
      </c>
      <c r="H8483" t="s">
        <v>24</v>
      </c>
      <c r="I8483" t="s">
        <v>25</v>
      </c>
      <c r="J8483" t="s">
        <v>1303</v>
      </c>
      <c r="K8483" t="s">
        <v>1691</v>
      </c>
      <c r="L8483" t="s">
        <v>485</v>
      </c>
      <c r="M8483" t="s">
        <v>81</v>
      </c>
      <c r="N8483">
        <f t="shared" si="924"/>
        <v>0</v>
      </c>
      <c r="O8483" t="str">
        <f t="shared" si="925"/>
        <v>No</v>
      </c>
      <c r="P8483">
        <f t="shared" si="926"/>
        <v>0</v>
      </c>
      <c r="Q8483">
        <f t="shared" si="927"/>
        <v>4813937689</v>
      </c>
      <c r="R8483">
        <f t="shared" si="928"/>
        <v>4.1933383153624479</v>
      </c>
      <c r="S8483" t="str">
        <f t="shared" si="929"/>
        <v>Acceptable</v>
      </c>
      <c r="T8483">
        <f>ROUNDUP(C8483,0)</f>
        <v>4</v>
      </c>
      <c r="U8483">
        <f>ROUNDDOWN(C8483,0)</f>
        <v>3</v>
      </c>
      <c r="V8483">
        <f>RIGHT(K8483,2)+2000</f>
        <v>2017</v>
      </c>
      <c r="W8483" t="str">
        <f>INDEX(_xlfn.TEXTSPLIT(K8483,"-"),1,2)</f>
        <v>Jul</v>
      </c>
      <c r="X8483" t="str">
        <f>INDEX(_xlfn.TEXTSPLIT(K8483,"-"),1,1)</f>
        <v>7</v>
      </c>
      <c r="Y8483">
        <f>INDEX(months!B:B,MATCH(Sheet1!W8483,months!A:A,0))</f>
        <v>7</v>
      </c>
      <c r="Z8483">
        <f t="shared" si="930"/>
        <v>42923</v>
      </c>
    </row>
    <row r="8484" spans="1:26" x14ac:dyDescent="0.2">
      <c r="A8484" t="s">
        <v>11646</v>
      </c>
      <c r="B8484" t="s">
        <v>4310</v>
      </c>
      <c r="C8484">
        <v>4.5999999999999996</v>
      </c>
      <c r="D8484">
        <v>315</v>
      </c>
      <c r="E8484" t="s">
        <v>733</v>
      </c>
      <c r="F8484" t="s">
        <v>775</v>
      </c>
      <c r="G8484" t="s">
        <v>649</v>
      </c>
      <c r="H8484" t="s">
        <v>1011</v>
      </c>
      <c r="I8484" t="s">
        <v>25</v>
      </c>
      <c r="J8484" t="s">
        <v>2718</v>
      </c>
      <c r="K8484" t="s">
        <v>102</v>
      </c>
      <c r="L8484" t="s">
        <v>11647</v>
      </c>
      <c r="M8484" t="s">
        <v>86</v>
      </c>
      <c r="N8484">
        <f t="shared" si="924"/>
        <v>0</v>
      </c>
      <c r="O8484" t="str">
        <f t="shared" si="925"/>
        <v>No</v>
      </c>
      <c r="P8484">
        <f t="shared" si="926"/>
        <v>0</v>
      </c>
      <c r="Q8484">
        <f t="shared" si="927"/>
        <v>4813937689</v>
      </c>
      <c r="R8484">
        <f t="shared" si="928"/>
        <v>4.1933383153624479</v>
      </c>
      <c r="S8484" t="str">
        <f t="shared" si="929"/>
        <v>Acceptable</v>
      </c>
      <c r="T8484">
        <f>ROUNDUP(C8484,0)</f>
        <v>5</v>
      </c>
      <c r="U8484">
        <f>ROUNDDOWN(C8484,0)</f>
        <v>4</v>
      </c>
      <c r="V8484">
        <f>RIGHT(K8484,2)+2000</f>
        <v>2018</v>
      </c>
      <c r="W8484" t="str">
        <f>INDEX(_xlfn.TEXTSPLIT(K8484,"-"),1,2)</f>
        <v>Jun</v>
      </c>
      <c r="X8484" t="str">
        <f>INDEX(_xlfn.TEXTSPLIT(K8484,"-"),1,1)</f>
        <v>6</v>
      </c>
      <c r="Y8484">
        <f>INDEX(months!B:B,MATCH(Sheet1!W8484,months!A:A,0))</f>
        <v>6</v>
      </c>
      <c r="Z8484">
        <f t="shared" si="930"/>
        <v>43257</v>
      </c>
    </row>
    <row r="8485" spans="1:26" x14ac:dyDescent="0.2">
      <c r="A8485" t="s">
        <v>11648</v>
      </c>
      <c r="B8485" t="s">
        <v>3070</v>
      </c>
      <c r="C8485">
        <v>4.0999999999999996</v>
      </c>
      <c r="D8485">
        <v>681</v>
      </c>
      <c r="E8485" t="s">
        <v>675</v>
      </c>
      <c r="F8485" t="s">
        <v>50</v>
      </c>
      <c r="G8485" t="s">
        <v>23</v>
      </c>
      <c r="H8485" t="s">
        <v>24</v>
      </c>
      <c r="I8485" t="s">
        <v>25</v>
      </c>
      <c r="J8485" t="s">
        <v>1303</v>
      </c>
      <c r="K8485" t="s">
        <v>11649</v>
      </c>
      <c r="L8485" t="s">
        <v>157</v>
      </c>
      <c r="M8485" t="s">
        <v>237</v>
      </c>
      <c r="N8485">
        <f t="shared" si="924"/>
        <v>0</v>
      </c>
      <c r="O8485" t="str">
        <f t="shared" si="925"/>
        <v>No</v>
      </c>
      <c r="P8485">
        <f t="shared" si="926"/>
        <v>0</v>
      </c>
      <c r="Q8485">
        <f t="shared" si="927"/>
        <v>4813937689</v>
      </c>
      <c r="R8485">
        <f t="shared" si="928"/>
        <v>4.1933383153624479</v>
      </c>
      <c r="S8485" t="str">
        <f t="shared" si="929"/>
        <v>Acceptable</v>
      </c>
      <c r="T8485">
        <f>ROUNDUP(C8485,0)</f>
        <v>5</v>
      </c>
      <c r="U8485">
        <f>ROUNDDOWN(C8485,0)</f>
        <v>4</v>
      </c>
      <c r="V8485">
        <f>RIGHT(K8485,2)+2000</f>
        <v>2014</v>
      </c>
      <c r="W8485" t="str">
        <f>INDEX(_xlfn.TEXTSPLIT(K8485,"-"),1,2)</f>
        <v>Jul</v>
      </c>
      <c r="X8485" t="str">
        <f>INDEX(_xlfn.TEXTSPLIT(K8485,"-"),1,1)</f>
        <v>3</v>
      </c>
      <c r="Y8485">
        <f>INDEX(months!B:B,MATCH(Sheet1!W8485,months!A:A,0))</f>
        <v>7</v>
      </c>
      <c r="Z8485">
        <f t="shared" si="930"/>
        <v>41823</v>
      </c>
    </row>
    <row r="8486" spans="1:26" x14ac:dyDescent="0.2">
      <c r="A8486" t="s">
        <v>11650</v>
      </c>
      <c r="B8486" t="s">
        <v>556</v>
      </c>
      <c r="C8486">
        <v>4.4000000000000004</v>
      </c>
      <c r="D8486">
        <v>9</v>
      </c>
      <c r="E8486" t="s">
        <v>114</v>
      </c>
      <c r="F8486" t="s">
        <v>1199</v>
      </c>
      <c r="G8486" t="s">
        <v>23</v>
      </c>
      <c r="H8486" t="s">
        <v>24</v>
      </c>
      <c r="I8486" t="s">
        <v>25</v>
      </c>
      <c r="J8486" t="s">
        <v>557</v>
      </c>
      <c r="K8486" t="s">
        <v>3463</v>
      </c>
      <c r="L8486" t="s">
        <v>11651</v>
      </c>
      <c r="M8486" t="s">
        <v>81</v>
      </c>
      <c r="N8486">
        <f t="shared" si="924"/>
        <v>0</v>
      </c>
      <c r="O8486" t="str">
        <f t="shared" si="925"/>
        <v>No</v>
      </c>
      <c r="P8486">
        <f t="shared" si="926"/>
        <v>0</v>
      </c>
      <c r="Q8486">
        <f t="shared" si="927"/>
        <v>4813937689</v>
      </c>
      <c r="R8486">
        <f t="shared" si="928"/>
        <v>4.1933383153624479</v>
      </c>
      <c r="S8486" t="str">
        <f t="shared" si="929"/>
        <v>Acceptable</v>
      </c>
      <c r="T8486">
        <f>ROUNDUP(C8486,0)</f>
        <v>5</v>
      </c>
      <c r="U8486">
        <f>ROUNDDOWN(C8486,0)</f>
        <v>4</v>
      </c>
      <c r="V8486">
        <f>RIGHT(K8486,2)+2000</f>
        <v>2018</v>
      </c>
      <c r="W8486" t="str">
        <f>INDEX(_xlfn.TEXTSPLIT(K8486,"-"),1,2)</f>
        <v>Mar</v>
      </c>
      <c r="X8486" t="str">
        <f>INDEX(_xlfn.TEXTSPLIT(K8486,"-"),1,1)</f>
        <v>14</v>
      </c>
      <c r="Y8486">
        <f>INDEX(months!B:B,MATCH(Sheet1!W8486,months!A:A,0))</f>
        <v>3</v>
      </c>
      <c r="Z8486">
        <f t="shared" si="930"/>
        <v>43173</v>
      </c>
    </row>
    <row r="8487" spans="1:26" x14ac:dyDescent="0.2">
      <c r="A8487" t="s">
        <v>11652</v>
      </c>
      <c r="B8487" t="s">
        <v>4950</v>
      </c>
      <c r="C8487">
        <v>3.2</v>
      </c>
      <c r="D8487">
        <v>6752</v>
      </c>
      <c r="E8487" t="s">
        <v>756</v>
      </c>
      <c r="F8487" t="s">
        <v>65</v>
      </c>
      <c r="G8487" t="s">
        <v>23</v>
      </c>
      <c r="H8487" t="s">
        <v>24</v>
      </c>
      <c r="I8487" t="s">
        <v>25</v>
      </c>
      <c r="J8487" t="s">
        <v>4951</v>
      </c>
      <c r="K8487" t="s">
        <v>144</v>
      </c>
      <c r="L8487" t="s">
        <v>1418</v>
      </c>
      <c r="M8487" t="s">
        <v>29</v>
      </c>
      <c r="N8487">
        <f t="shared" si="924"/>
        <v>0</v>
      </c>
      <c r="O8487" t="str">
        <f t="shared" si="925"/>
        <v>No</v>
      </c>
      <c r="P8487">
        <f t="shared" si="926"/>
        <v>0</v>
      </c>
      <c r="Q8487">
        <f t="shared" si="927"/>
        <v>4813937689</v>
      </c>
      <c r="R8487">
        <f t="shared" si="928"/>
        <v>4.1933383153624479</v>
      </c>
      <c r="S8487" t="str">
        <f t="shared" si="929"/>
        <v>Acceptable</v>
      </c>
      <c r="T8487">
        <f>ROUNDUP(C8487,0)</f>
        <v>4</v>
      </c>
      <c r="U8487">
        <f>ROUNDDOWN(C8487,0)</f>
        <v>3</v>
      </c>
      <c r="V8487">
        <f>RIGHT(K8487,2)+2000</f>
        <v>2018</v>
      </c>
      <c r="W8487" t="str">
        <f>INDEX(_xlfn.TEXTSPLIT(K8487,"-"),1,2)</f>
        <v>Mar</v>
      </c>
      <c r="X8487" t="str">
        <f>INDEX(_xlfn.TEXTSPLIT(K8487,"-"),1,1)</f>
        <v>21</v>
      </c>
      <c r="Y8487">
        <f>INDEX(months!B:B,MATCH(Sheet1!W8487,months!A:A,0))</f>
        <v>3</v>
      </c>
      <c r="Z8487">
        <f t="shared" si="930"/>
        <v>43180</v>
      </c>
    </row>
    <row r="8488" spans="1:26" x14ac:dyDescent="0.2">
      <c r="A8488" t="s">
        <v>11653</v>
      </c>
      <c r="B8488" t="s">
        <v>3070</v>
      </c>
      <c r="C8488">
        <v>4.5</v>
      </c>
      <c r="D8488">
        <v>663</v>
      </c>
      <c r="E8488" t="s">
        <v>42</v>
      </c>
      <c r="F8488" t="s">
        <v>57</v>
      </c>
      <c r="G8488" t="s">
        <v>23</v>
      </c>
      <c r="H8488" t="s">
        <v>24</v>
      </c>
      <c r="I8488" t="s">
        <v>25</v>
      </c>
      <c r="J8488" t="s">
        <v>1303</v>
      </c>
      <c r="K8488" t="s">
        <v>6175</v>
      </c>
      <c r="L8488" t="s">
        <v>1100</v>
      </c>
      <c r="M8488" t="s">
        <v>72</v>
      </c>
      <c r="N8488">
        <f t="shared" si="924"/>
        <v>0</v>
      </c>
      <c r="O8488" t="str">
        <f t="shared" si="925"/>
        <v>No</v>
      </c>
      <c r="P8488">
        <f t="shared" si="926"/>
        <v>0</v>
      </c>
      <c r="Q8488">
        <f t="shared" si="927"/>
        <v>4813937689</v>
      </c>
      <c r="R8488">
        <f t="shared" si="928"/>
        <v>4.1933383153624479</v>
      </c>
      <c r="S8488" t="str">
        <f t="shared" si="929"/>
        <v>Acceptable</v>
      </c>
      <c r="T8488">
        <f>ROUNDUP(C8488,0)</f>
        <v>5</v>
      </c>
      <c r="U8488">
        <f>ROUNDDOWN(C8488,0)</f>
        <v>4</v>
      </c>
      <c r="V8488">
        <f>RIGHT(K8488,2)+2000</f>
        <v>2018</v>
      </c>
      <c r="W8488" t="str">
        <f>INDEX(_xlfn.TEXTSPLIT(K8488,"-"),1,2)</f>
        <v>Feb</v>
      </c>
      <c r="X8488" t="str">
        <f>INDEX(_xlfn.TEXTSPLIT(K8488,"-"),1,1)</f>
        <v>9</v>
      </c>
      <c r="Y8488">
        <f>INDEX(months!B:B,MATCH(Sheet1!W8488,months!A:A,0))</f>
        <v>2</v>
      </c>
      <c r="Z8488">
        <f t="shared" si="930"/>
        <v>43140</v>
      </c>
    </row>
    <row r="8489" spans="1:26" x14ac:dyDescent="0.2">
      <c r="A8489" t="s">
        <v>11654</v>
      </c>
      <c r="B8489" t="s">
        <v>3827</v>
      </c>
      <c r="C8489">
        <v>3.7</v>
      </c>
      <c r="D8489">
        <v>2111</v>
      </c>
      <c r="E8489" t="s">
        <v>159</v>
      </c>
      <c r="F8489" t="s">
        <v>50</v>
      </c>
      <c r="G8489" t="s">
        <v>23</v>
      </c>
      <c r="H8489" t="s">
        <v>24</v>
      </c>
      <c r="I8489" t="s">
        <v>418</v>
      </c>
      <c r="J8489" t="s">
        <v>3828</v>
      </c>
      <c r="K8489" t="s">
        <v>3021</v>
      </c>
      <c r="L8489" t="s">
        <v>11655</v>
      </c>
      <c r="M8489" t="s">
        <v>54</v>
      </c>
      <c r="N8489">
        <f t="shared" si="924"/>
        <v>0</v>
      </c>
      <c r="O8489" t="str">
        <f t="shared" si="925"/>
        <v>No</v>
      </c>
      <c r="P8489">
        <f t="shared" si="926"/>
        <v>0</v>
      </c>
      <c r="Q8489">
        <f t="shared" si="927"/>
        <v>4813937689</v>
      </c>
      <c r="R8489">
        <f t="shared" si="928"/>
        <v>4.1933383153624479</v>
      </c>
      <c r="S8489" t="str">
        <f t="shared" si="929"/>
        <v>Acceptable</v>
      </c>
      <c r="T8489">
        <f>ROUNDUP(C8489,0)</f>
        <v>4</v>
      </c>
      <c r="U8489">
        <f>ROUNDDOWN(C8489,0)</f>
        <v>3</v>
      </c>
      <c r="V8489">
        <f>RIGHT(K8489,2)+2000</f>
        <v>2018</v>
      </c>
      <c r="W8489" t="str">
        <f>INDEX(_xlfn.TEXTSPLIT(K8489,"-"),1,2)</f>
        <v>Aug</v>
      </c>
      <c r="X8489" t="str">
        <f>INDEX(_xlfn.TEXTSPLIT(K8489,"-"),1,1)</f>
        <v>6</v>
      </c>
      <c r="Y8489">
        <f>INDEX(months!B:B,MATCH(Sheet1!W8489,months!A:A,0))</f>
        <v>8</v>
      </c>
      <c r="Z8489">
        <f t="shared" si="930"/>
        <v>43318</v>
      </c>
    </row>
    <row r="8490" spans="1:26" x14ac:dyDescent="0.2">
      <c r="A8490" t="s">
        <v>11656</v>
      </c>
      <c r="B8490" t="s">
        <v>2518</v>
      </c>
      <c r="D8490">
        <v>4</v>
      </c>
      <c r="E8490" t="s">
        <v>108</v>
      </c>
      <c r="F8490" t="s">
        <v>775</v>
      </c>
      <c r="G8490" t="s">
        <v>23</v>
      </c>
      <c r="H8490" t="s">
        <v>24</v>
      </c>
      <c r="I8490" t="s">
        <v>25</v>
      </c>
      <c r="J8490" t="s">
        <v>2519</v>
      </c>
      <c r="K8490" t="s">
        <v>396</v>
      </c>
      <c r="L8490" t="s">
        <v>6758</v>
      </c>
      <c r="M8490" t="s">
        <v>86</v>
      </c>
      <c r="N8490">
        <f t="shared" si="924"/>
        <v>0</v>
      </c>
      <c r="O8490" t="str">
        <f t="shared" si="925"/>
        <v>No</v>
      </c>
      <c r="P8490">
        <f t="shared" si="926"/>
        <v>0</v>
      </c>
      <c r="Q8490">
        <f t="shared" si="927"/>
        <v>4813937689</v>
      </c>
      <c r="R8490">
        <f t="shared" si="928"/>
        <v>4.1933383153624479</v>
      </c>
      <c r="S8490" t="str">
        <f t="shared" si="929"/>
        <v>Acceptable</v>
      </c>
      <c r="T8490">
        <f>ROUNDUP(C8490,0)</f>
        <v>0</v>
      </c>
      <c r="U8490">
        <f>ROUNDDOWN(C8490,0)</f>
        <v>0</v>
      </c>
      <c r="V8490">
        <f>RIGHT(K8490,2)+2000</f>
        <v>2017</v>
      </c>
      <c r="W8490" t="str">
        <f>INDEX(_xlfn.TEXTSPLIT(K8490,"-"),1,2)</f>
        <v>Oct</v>
      </c>
      <c r="X8490" t="str">
        <f>INDEX(_xlfn.TEXTSPLIT(K8490,"-"),1,1)</f>
        <v>18</v>
      </c>
      <c r="Y8490">
        <f>INDEX(months!B:B,MATCH(Sheet1!W8490,months!A:A,0))</f>
        <v>10</v>
      </c>
      <c r="Z8490">
        <f t="shared" si="930"/>
        <v>43026</v>
      </c>
    </row>
    <row r="8491" spans="1:26" x14ac:dyDescent="0.2">
      <c r="A8491" t="s">
        <v>11657</v>
      </c>
      <c r="B8491" t="s">
        <v>4801</v>
      </c>
      <c r="D8491">
        <v>0</v>
      </c>
      <c r="E8491" t="s">
        <v>271</v>
      </c>
      <c r="F8491" t="s">
        <v>1262</v>
      </c>
      <c r="G8491" t="s">
        <v>649</v>
      </c>
      <c r="H8491" t="s">
        <v>3310</v>
      </c>
      <c r="I8491" t="s">
        <v>25</v>
      </c>
      <c r="J8491" t="s">
        <v>4802</v>
      </c>
      <c r="K8491" t="s">
        <v>4796</v>
      </c>
      <c r="L8491" t="s">
        <v>11658</v>
      </c>
      <c r="M8491" t="s">
        <v>54</v>
      </c>
      <c r="N8491">
        <f t="shared" si="924"/>
        <v>0</v>
      </c>
      <c r="O8491" t="str">
        <f t="shared" si="925"/>
        <v>No</v>
      </c>
      <c r="P8491">
        <f t="shared" si="926"/>
        <v>0</v>
      </c>
      <c r="Q8491">
        <f t="shared" si="927"/>
        <v>4813937689</v>
      </c>
      <c r="R8491">
        <f t="shared" si="928"/>
        <v>4.1933383153624479</v>
      </c>
      <c r="S8491" t="str">
        <f t="shared" si="929"/>
        <v>Acceptable</v>
      </c>
      <c r="T8491">
        <f>ROUNDUP(C8491,0)</f>
        <v>0</v>
      </c>
      <c r="U8491">
        <f>ROUNDDOWN(C8491,0)</f>
        <v>0</v>
      </c>
      <c r="V8491">
        <f>RIGHT(K8491,2)+2000</f>
        <v>2017</v>
      </c>
      <c r="W8491" t="str">
        <f>INDEX(_xlfn.TEXTSPLIT(K8491,"-"),1,2)</f>
        <v>Dec</v>
      </c>
      <c r="X8491" t="str">
        <f>INDEX(_xlfn.TEXTSPLIT(K8491,"-"),1,1)</f>
        <v>2</v>
      </c>
      <c r="Y8491">
        <f>INDEX(months!B:B,MATCH(Sheet1!W8491,months!A:A,0))</f>
        <v>12</v>
      </c>
      <c r="Z8491">
        <f t="shared" si="930"/>
        <v>43071</v>
      </c>
    </row>
    <row r="8492" spans="1:26" x14ac:dyDescent="0.2">
      <c r="A8492" t="s">
        <v>11659</v>
      </c>
      <c r="B8492" t="s">
        <v>3070</v>
      </c>
      <c r="D8492">
        <v>21</v>
      </c>
      <c r="E8492" t="s">
        <v>525</v>
      </c>
      <c r="F8492" t="s">
        <v>1010</v>
      </c>
      <c r="G8492" t="s">
        <v>23</v>
      </c>
      <c r="H8492" t="s">
        <v>24</v>
      </c>
      <c r="I8492" t="s">
        <v>25</v>
      </c>
      <c r="J8492" t="s">
        <v>1537</v>
      </c>
      <c r="K8492" t="s">
        <v>462</v>
      </c>
      <c r="L8492" t="s">
        <v>1202</v>
      </c>
      <c r="M8492" t="s">
        <v>29</v>
      </c>
      <c r="N8492">
        <f t="shared" si="924"/>
        <v>0</v>
      </c>
      <c r="O8492" t="str">
        <f t="shared" si="925"/>
        <v>No</v>
      </c>
      <c r="P8492">
        <f t="shared" si="926"/>
        <v>0</v>
      </c>
      <c r="Q8492">
        <f t="shared" si="927"/>
        <v>4813937689</v>
      </c>
      <c r="R8492">
        <f t="shared" si="928"/>
        <v>4.1933383153624479</v>
      </c>
      <c r="S8492" t="str">
        <f t="shared" si="929"/>
        <v>Acceptable</v>
      </c>
      <c r="T8492">
        <f>ROUNDUP(C8492,0)</f>
        <v>0</v>
      </c>
      <c r="U8492">
        <f>ROUNDDOWN(C8492,0)</f>
        <v>0</v>
      </c>
      <c r="V8492">
        <f>RIGHT(K8492,2)+2000</f>
        <v>2018</v>
      </c>
      <c r="W8492" t="str">
        <f>INDEX(_xlfn.TEXTSPLIT(K8492,"-"),1,2)</f>
        <v>May</v>
      </c>
      <c r="X8492" t="str">
        <f>INDEX(_xlfn.TEXTSPLIT(K8492,"-"),1,1)</f>
        <v>18</v>
      </c>
      <c r="Y8492">
        <f>INDEX(months!B:B,MATCH(Sheet1!W8492,months!A:A,0))</f>
        <v>5</v>
      </c>
      <c r="Z8492">
        <f t="shared" si="930"/>
        <v>43238</v>
      </c>
    </row>
    <row r="8493" spans="1:26" x14ac:dyDescent="0.2">
      <c r="A8493" t="s">
        <v>11660</v>
      </c>
      <c r="B8493" t="s">
        <v>3070</v>
      </c>
      <c r="C8493">
        <v>4.4000000000000004</v>
      </c>
      <c r="D8493">
        <v>708</v>
      </c>
      <c r="E8493" t="s">
        <v>69</v>
      </c>
      <c r="F8493" t="s">
        <v>57</v>
      </c>
      <c r="G8493" t="s">
        <v>23</v>
      </c>
      <c r="H8493" t="s">
        <v>24</v>
      </c>
      <c r="I8493" t="s">
        <v>25</v>
      </c>
      <c r="J8493" t="s">
        <v>1303</v>
      </c>
      <c r="K8493" t="s">
        <v>6284</v>
      </c>
      <c r="L8493" t="s">
        <v>28</v>
      </c>
      <c r="M8493" t="s">
        <v>72</v>
      </c>
      <c r="N8493">
        <f t="shared" si="924"/>
        <v>0</v>
      </c>
      <c r="O8493" t="str">
        <f t="shared" si="925"/>
        <v>No</v>
      </c>
      <c r="P8493">
        <f t="shared" si="926"/>
        <v>0</v>
      </c>
      <c r="Q8493">
        <f t="shared" si="927"/>
        <v>4813937689</v>
      </c>
      <c r="R8493">
        <f t="shared" si="928"/>
        <v>4.1933383153624479</v>
      </c>
      <c r="S8493" t="str">
        <f t="shared" si="929"/>
        <v>Acceptable</v>
      </c>
      <c r="T8493">
        <f>ROUNDUP(C8493,0)</f>
        <v>5</v>
      </c>
      <c r="U8493">
        <f>ROUNDDOWN(C8493,0)</f>
        <v>4</v>
      </c>
      <c r="V8493">
        <f>RIGHT(K8493,2)+2000</f>
        <v>2018</v>
      </c>
      <c r="W8493" t="str">
        <f>INDEX(_xlfn.TEXTSPLIT(K8493,"-"),1,2)</f>
        <v>Feb</v>
      </c>
      <c r="X8493" t="str">
        <f>INDEX(_xlfn.TEXTSPLIT(K8493,"-"),1,1)</f>
        <v>12</v>
      </c>
      <c r="Y8493">
        <f>INDEX(months!B:B,MATCH(Sheet1!W8493,months!A:A,0))</f>
        <v>2</v>
      </c>
      <c r="Z8493">
        <f t="shared" si="930"/>
        <v>43143</v>
      </c>
    </row>
    <row r="8494" spans="1:26" x14ac:dyDescent="0.2">
      <c r="A8494" t="s">
        <v>11661</v>
      </c>
      <c r="B8494" t="s">
        <v>2518</v>
      </c>
      <c r="C8494">
        <v>4.5</v>
      </c>
      <c r="D8494">
        <v>532</v>
      </c>
      <c r="E8494" t="s">
        <v>424</v>
      </c>
      <c r="F8494" t="s">
        <v>22</v>
      </c>
      <c r="G8494" t="s">
        <v>23</v>
      </c>
      <c r="H8494" t="s">
        <v>24</v>
      </c>
      <c r="I8494" t="s">
        <v>25</v>
      </c>
      <c r="J8494" t="s">
        <v>2519</v>
      </c>
      <c r="K8494" t="s">
        <v>1406</v>
      </c>
      <c r="L8494" t="s">
        <v>11662</v>
      </c>
      <c r="M8494" t="s">
        <v>60</v>
      </c>
      <c r="N8494">
        <f t="shared" si="924"/>
        <v>0</v>
      </c>
      <c r="O8494" t="str">
        <f t="shared" si="925"/>
        <v>No</v>
      </c>
      <c r="P8494">
        <f t="shared" si="926"/>
        <v>0</v>
      </c>
      <c r="Q8494">
        <f t="shared" si="927"/>
        <v>4813937689</v>
      </c>
      <c r="R8494">
        <f t="shared" si="928"/>
        <v>4.1933383153624479</v>
      </c>
      <c r="S8494" t="str">
        <f t="shared" si="929"/>
        <v>Acceptable</v>
      </c>
      <c r="T8494">
        <f>ROUNDUP(C8494,0)</f>
        <v>5</v>
      </c>
      <c r="U8494">
        <f>ROUNDDOWN(C8494,0)</f>
        <v>4</v>
      </c>
      <c r="V8494">
        <f>RIGHT(K8494,2)+2000</f>
        <v>2015</v>
      </c>
      <c r="W8494" t="str">
        <f>INDEX(_xlfn.TEXTSPLIT(K8494,"-"),1,2)</f>
        <v>Jun</v>
      </c>
      <c r="X8494" t="str">
        <f>INDEX(_xlfn.TEXTSPLIT(K8494,"-"),1,1)</f>
        <v>28</v>
      </c>
      <c r="Y8494">
        <f>INDEX(months!B:B,MATCH(Sheet1!W8494,months!A:A,0))</f>
        <v>6</v>
      </c>
      <c r="Z8494">
        <f t="shared" si="930"/>
        <v>42183</v>
      </c>
    </row>
    <row r="8495" spans="1:26" x14ac:dyDescent="0.2">
      <c r="A8495" t="s">
        <v>11663</v>
      </c>
      <c r="B8495" t="s">
        <v>3070</v>
      </c>
      <c r="C8495">
        <v>5</v>
      </c>
      <c r="D8495">
        <v>2</v>
      </c>
      <c r="E8495" t="s">
        <v>286</v>
      </c>
      <c r="F8495" t="s">
        <v>1010</v>
      </c>
      <c r="G8495" t="s">
        <v>23</v>
      </c>
      <c r="H8495" t="s">
        <v>24</v>
      </c>
      <c r="I8495" t="s">
        <v>25</v>
      </c>
      <c r="J8495" t="s">
        <v>1537</v>
      </c>
      <c r="K8495" t="s">
        <v>1003</v>
      </c>
      <c r="L8495" t="s">
        <v>9783</v>
      </c>
      <c r="M8495" t="s">
        <v>81</v>
      </c>
      <c r="N8495">
        <f t="shared" si="924"/>
        <v>0</v>
      </c>
      <c r="O8495" t="str">
        <f t="shared" si="925"/>
        <v>No</v>
      </c>
      <c r="P8495">
        <f t="shared" si="926"/>
        <v>0</v>
      </c>
      <c r="Q8495">
        <f t="shared" si="927"/>
        <v>4813937689</v>
      </c>
      <c r="R8495">
        <f t="shared" si="928"/>
        <v>4.1933383153624479</v>
      </c>
      <c r="S8495" t="str">
        <f t="shared" si="929"/>
        <v>Acceptable</v>
      </c>
      <c r="T8495">
        <f>ROUNDUP(C8495,0)</f>
        <v>5</v>
      </c>
      <c r="U8495">
        <f>ROUNDDOWN(C8495,0)</f>
        <v>5</v>
      </c>
      <c r="V8495">
        <f>RIGHT(K8495,2)+2000</f>
        <v>2017</v>
      </c>
      <c r="W8495" t="str">
        <f>INDEX(_xlfn.TEXTSPLIT(K8495,"-"),1,2)</f>
        <v>Oct</v>
      </c>
      <c r="X8495" t="str">
        <f>INDEX(_xlfn.TEXTSPLIT(K8495,"-"),1,1)</f>
        <v>25</v>
      </c>
      <c r="Y8495">
        <f>INDEX(months!B:B,MATCH(Sheet1!W8495,months!A:A,0))</f>
        <v>10</v>
      </c>
      <c r="Z8495">
        <f t="shared" si="930"/>
        <v>43033</v>
      </c>
    </row>
    <row r="8496" spans="1:26" x14ac:dyDescent="0.2">
      <c r="A8496" t="s">
        <v>11664</v>
      </c>
      <c r="B8496" t="s">
        <v>3070</v>
      </c>
      <c r="C8496">
        <v>4.8</v>
      </c>
      <c r="D8496">
        <v>5</v>
      </c>
      <c r="E8496" t="s">
        <v>627</v>
      </c>
      <c r="F8496" t="s">
        <v>1230</v>
      </c>
      <c r="G8496" t="s">
        <v>23</v>
      </c>
      <c r="H8496" t="s">
        <v>24</v>
      </c>
      <c r="I8496" t="s">
        <v>25</v>
      </c>
      <c r="J8496" t="s">
        <v>1303</v>
      </c>
      <c r="K8496" t="s">
        <v>7959</v>
      </c>
      <c r="L8496" t="s">
        <v>59</v>
      </c>
      <c r="M8496" t="s">
        <v>60</v>
      </c>
      <c r="N8496">
        <f t="shared" si="924"/>
        <v>0</v>
      </c>
      <c r="O8496" t="str">
        <f t="shared" si="925"/>
        <v>No</v>
      </c>
      <c r="P8496">
        <f t="shared" si="926"/>
        <v>0</v>
      </c>
      <c r="Q8496">
        <f t="shared" si="927"/>
        <v>4813937689</v>
      </c>
      <c r="R8496">
        <f t="shared" si="928"/>
        <v>4.1933383153624479</v>
      </c>
      <c r="S8496" t="str">
        <f t="shared" si="929"/>
        <v>Acceptable</v>
      </c>
      <c r="T8496">
        <f>ROUNDUP(C8496,0)</f>
        <v>5</v>
      </c>
      <c r="U8496">
        <f>ROUNDDOWN(C8496,0)</f>
        <v>4</v>
      </c>
      <c r="V8496">
        <f>RIGHT(K8496,2)+2000</f>
        <v>2017</v>
      </c>
      <c r="W8496" t="str">
        <f>INDEX(_xlfn.TEXTSPLIT(K8496,"-"),1,2)</f>
        <v>Sep</v>
      </c>
      <c r="X8496" t="str">
        <f>INDEX(_xlfn.TEXTSPLIT(K8496,"-"),1,1)</f>
        <v>18</v>
      </c>
      <c r="Y8496">
        <f>INDEX(months!B:B,MATCH(Sheet1!W8496,months!A:A,0))</f>
        <v>9</v>
      </c>
      <c r="Z8496">
        <f t="shared" si="930"/>
        <v>42996</v>
      </c>
    </row>
    <row r="8497" spans="1:26" x14ac:dyDescent="0.2">
      <c r="A8497" t="s">
        <v>11665</v>
      </c>
      <c r="B8497" t="s">
        <v>4801</v>
      </c>
      <c r="D8497">
        <v>0</v>
      </c>
      <c r="E8497" t="s">
        <v>815</v>
      </c>
      <c r="F8497" t="s">
        <v>1230</v>
      </c>
      <c r="G8497" t="s">
        <v>23</v>
      </c>
      <c r="H8497" t="s">
        <v>24</v>
      </c>
      <c r="I8497" t="s">
        <v>44</v>
      </c>
      <c r="J8497" t="s">
        <v>4802</v>
      </c>
      <c r="K8497" t="s">
        <v>3482</v>
      </c>
      <c r="L8497" t="s">
        <v>59</v>
      </c>
      <c r="M8497" t="s">
        <v>86</v>
      </c>
      <c r="N8497">
        <f t="shared" si="924"/>
        <v>0</v>
      </c>
      <c r="O8497" t="str">
        <f t="shared" si="925"/>
        <v>No</v>
      </c>
      <c r="P8497">
        <f t="shared" si="926"/>
        <v>0</v>
      </c>
      <c r="Q8497">
        <f t="shared" si="927"/>
        <v>4813937689</v>
      </c>
      <c r="R8497">
        <f t="shared" si="928"/>
        <v>4.1933383153624479</v>
      </c>
      <c r="S8497" t="str">
        <f t="shared" si="929"/>
        <v>Acceptable</v>
      </c>
      <c r="T8497">
        <f>ROUNDUP(C8497,0)</f>
        <v>0</v>
      </c>
      <c r="U8497">
        <f>ROUNDDOWN(C8497,0)</f>
        <v>0</v>
      </c>
      <c r="V8497">
        <f>RIGHT(K8497,2)+2000</f>
        <v>2017</v>
      </c>
      <c r="W8497" t="str">
        <f>INDEX(_xlfn.TEXTSPLIT(K8497,"-"),1,2)</f>
        <v>Oct</v>
      </c>
      <c r="X8497" t="str">
        <f>INDEX(_xlfn.TEXTSPLIT(K8497,"-"),1,1)</f>
        <v>5</v>
      </c>
      <c r="Y8497">
        <f>INDEX(months!B:B,MATCH(Sheet1!W8497,months!A:A,0))</f>
        <v>10</v>
      </c>
      <c r="Z8497">
        <f t="shared" si="930"/>
        <v>43013</v>
      </c>
    </row>
    <row r="8498" spans="1:26" x14ac:dyDescent="0.2">
      <c r="A8498" t="s">
        <v>11666</v>
      </c>
      <c r="B8498" t="s">
        <v>3070</v>
      </c>
      <c r="C8498">
        <v>4.5999999999999996</v>
      </c>
      <c r="D8498">
        <v>124</v>
      </c>
      <c r="E8498" t="s">
        <v>132</v>
      </c>
      <c r="F8498" t="s">
        <v>22</v>
      </c>
      <c r="G8498" t="s">
        <v>23</v>
      </c>
      <c r="H8498" t="s">
        <v>24</v>
      </c>
      <c r="I8498" t="s">
        <v>25</v>
      </c>
      <c r="J8498" t="s">
        <v>1303</v>
      </c>
      <c r="K8498" t="s">
        <v>2682</v>
      </c>
      <c r="L8498" t="s">
        <v>28</v>
      </c>
      <c r="M8498" t="s">
        <v>72</v>
      </c>
      <c r="N8498">
        <f t="shared" si="924"/>
        <v>0</v>
      </c>
      <c r="O8498" t="str">
        <f t="shared" si="925"/>
        <v>No</v>
      </c>
      <c r="P8498">
        <f t="shared" si="926"/>
        <v>0</v>
      </c>
      <c r="Q8498">
        <f t="shared" si="927"/>
        <v>4813937689</v>
      </c>
      <c r="R8498">
        <f t="shared" si="928"/>
        <v>4.1933383153624479</v>
      </c>
      <c r="S8498" t="str">
        <f t="shared" si="929"/>
        <v>Acceptable</v>
      </c>
      <c r="T8498">
        <f>ROUNDUP(C8498,0)</f>
        <v>5</v>
      </c>
      <c r="U8498">
        <f>ROUNDDOWN(C8498,0)</f>
        <v>4</v>
      </c>
      <c r="V8498">
        <f>RIGHT(K8498,2)+2000</f>
        <v>2018</v>
      </c>
      <c r="W8498" t="str">
        <f>INDEX(_xlfn.TEXTSPLIT(K8498,"-"),1,2)</f>
        <v>Apr</v>
      </c>
      <c r="X8498" t="str">
        <f>INDEX(_xlfn.TEXTSPLIT(K8498,"-"),1,1)</f>
        <v>17</v>
      </c>
      <c r="Y8498">
        <f>INDEX(months!B:B,MATCH(Sheet1!W8498,months!A:A,0))</f>
        <v>4</v>
      </c>
      <c r="Z8498">
        <f t="shared" si="930"/>
        <v>43207</v>
      </c>
    </row>
    <row r="8499" spans="1:26" x14ac:dyDescent="0.2">
      <c r="A8499" t="s">
        <v>11667</v>
      </c>
      <c r="B8499" t="s">
        <v>787</v>
      </c>
      <c r="C8499">
        <v>4</v>
      </c>
      <c r="D8499">
        <v>1</v>
      </c>
      <c r="E8499" t="s">
        <v>252</v>
      </c>
      <c r="F8499" t="s">
        <v>1230</v>
      </c>
      <c r="G8499" t="s">
        <v>23</v>
      </c>
      <c r="H8499" t="s">
        <v>24</v>
      </c>
      <c r="I8499" t="s">
        <v>25</v>
      </c>
      <c r="J8499" t="s">
        <v>788</v>
      </c>
      <c r="K8499" t="s">
        <v>6243</v>
      </c>
      <c r="L8499" t="s">
        <v>59</v>
      </c>
      <c r="M8499" t="s">
        <v>47</v>
      </c>
      <c r="N8499">
        <f t="shared" si="924"/>
        <v>0</v>
      </c>
      <c r="O8499" t="str">
        <f t="shared" si="925"/>
        <v>No</v>
      </c>
      <c r="P8499">
        <f t="shared" si="926"/>
        <v>0</v>
      </c>
      <c r="Q8499">
        <f t="shared" si="927"/>
        <v>4813937689</v>
      </c>
      <c r="R8499">
        <f t="shared" si="928"/>
        <v>4.1933383153624479</v>
      </c>
      <c r="S8499" t="str">
        <f t="shared" si="929"/>
        <v>Acceptable</v>
      </c>
      <c r="T8499">
        <f>ROUNDUP(C8499,0)</f>
        <v>4</v>
      </c>
      <c r="U8499">
        <f>ROUNDDOWN(C8499,0)</f>
        <v>4</v>
      </c>
      <c r="V8499">
        <f>RIGHT(K8499,2)+2000</f>
        <v>2017</v>
      </c>
      <c r="W8499" t="str">
        <f>INDEX(_xlfn.TEXTSPLIT(K8499,"-"),1,2)</f>
        <v>Apr</v>
      </c>
      <c r="X8499" t="str">
        <f>INDEX(_xlfn.TEXTSPLIT(K8499,"-"),1,1)</f>
        <v>25</v>
      </c>
      <c r="Y8499">
        <f>INDEX(months!B:B,MATCH(Sheet1!W8499,months!A:A,0))</f>
        <v>4</v>
      </c>
      <c r="Z8499">
        <f t="shared" si="930"/>
        <v>42850</v>
      </c>
    </row>
    <row r="8500" spans="1:26" x14ac:dyDescent="0.2">
      <c r="A8500" t="s">
        <v>11668</v>
      </c>
      <c r="B8500" t="s">
        <v>3070</v>
      </c>
      <c r="C8500">
        <v>4.0999999999999996</v>
      </c>
      <c r="D8500">
        <v>19388</v>
      </c>
      <c r="E8500" t="s">
        <v>223</v>
      </c>
      <c r="F8500" t="s">
        <v>65</v>
      </c>
      <c r="G8500" t="s">
        <v>23</v>
      </c>
      <c r="H8500" t="s">
        <v>24</v>
      </c>
      <c r="I8500" t="s">
        <v>25</v>
      </c>
      <c r="J8500" t="s">
        <v>1545</v>
      </c>
      <c r="K8500" t="s">
        <v>1807</v>
      </c>
      <c r="L8500" t="s">
        <v>6055</v>
      </c>
      <c r="M8500" t="s">
        <v>29</v>
      </c>
      <c r="N8500">
        <f t="shared" si="924"/>
        <v>0</v>
      </c>
      <c r="O8500" t="str">
        <f t="shared" si="925"/>
        <v>No</v>
      </c>
      <c r="P8500">
        <f t="shared" si="926"/>
        <v>0</v>
      </c>
      <c r="Q8500">
        <f t="shared" si="927"/>
        <v>4813937689</v>
      </c>
      <c r="R8500">
        <f t="shared" si="928"/>
        <v>4.1933383153624479</v>
      </c>
      <c r="S8500" t="str">
        <f t="shared" si="929"/>
        <v>Acceptable</v>
      </c>
      <c r="T8500">
        <f>ROUNDUP(C8500,0)</f>
        <v>5</v>
      </c>
      <c r="U8500">
        <f>ROUNDDOWN(C8500,0)</f>
        <v>4</v>
      </c>
      <c r="V8500">
        <f>RIGHT(K8500,2)+2000</f>
        <v>2018</v>
      </c>
      <c r="W8500" t="str">
        <f>INDEX(_xlfn.TEXTSPLIT(K8500,"-"),1,2)</f>
        <v>May</v>
      </c>
      <c r="X8500" t="str">
        <f>INDEX(_xlfn.TEXTSPLIT(K8500,"-"),1,1)</f>
        <v>3</v>
      </c>
      <c r="Y8500">
        <f>INDEX(months!B:B,MATCH(Sheet1!W8500,months!A:A,0))</f>
        <v>5</v>
      </c>
      <c r="Z8500">
        <f t="shared" si="930"/>
        <v>43223</v>
      </c>
    </row>
    <row r="8501" spans="1:26" x14ac:dyDescent="0.2">
      <c r="A8501" t="s">
        <v>11669</v>
      </c>
      <c r="B8501" t="s">
        <v>787</v>
      </c>
      <c r="D8501">
        <v>49</v>
      </c>
      <c r="E8501" t="s">
        <v>316</v>
      </c>
      <c r="F8501" t="s">
        <v>775</v>
      </c>
      <c r="G8501" t="s">
        <v>23</v>
      </c>
      <c r="H8501" t="s">
        <v>24</v>
      </c>
      <c r="I8501" t="s">
        <v>25</v>
      </c>
      <c r="J8501" t="s">
        <v>788</v>
      </c>
      <c r="K8501" t="s">
        <v>11670</v>
      </c>
      <c r="L8501" t="s">
        <v>1283</v>
      </c>
      <c r="M8501" t="s">
        <v>60</v>
      </c>
      <c r="N8501">
        <f t="shared" si="924"/>
        <v>0</v>
      </c>
      <c r="O8501" t="str">
        <f t="shared" si="925"/>
        <v>No</v>
      </c>
      <c r="P8501">
        <f t="shared" si="926"/>
        <v>0</v>
      </c>
      <c r="Q8501">
        <f t="shared" si="927"/>
        <v>4813937689</v>
      </c>
      <c r="R8501">
        <f t="shared" si="928"/>
        <v>4.1933383153624479</v>
      </c>
      <c r="S8501" t="str">
        <f t="shared" si="929"/>
        <v>Acceptable</v>
      </c>
      <c r="T8501">
        <f>ROUNDUP(C8501,0)</f>
        <v>0</v>
      </c>
      <c r="U8501">
        <f>ROUNDDOWN(C8501,0)</f>
        <v>0</v>
      </c>
      <c r="V8501">
        <f>RIGHT(K8501,2)+2000</f>
        <v>2013</v>
      </c>
      <c r="W8501" t="str">
        <f>INDEX(_xlfn.TEXTSPLIT(K8501,"-"),1,2)</f>
        <v>Jun</v>
      </c>
      <c r="X8501" t="str">
        <f>INDEX(_xlfn.TEXTSPLIT(K8501,"-"),1,1)</f>
        <v>25</v>
      </c>
      <c r="Y8501">
        <f>INDEX(months!B:B,MATCH(Sheet1!W8501,months!A:A,0))</f>
        <v>6</v>
      </c>
      <c r="Z8501">
        <f t="shared" si="930"/>
        <v>41450</v>
      </c>
    </row>
    <row r="8502" spans="1:26" x14ac:dyDescent="0.2">
      <c r="A8502" t="s">
        <v>11671</v>
      </c>
      <c r="B8502" t="s">
        <v>5446</v>
      </c>
      <c r="C8502">
        <v>4.0999999999999996</v>
      </c>
      <c r="D8502">
        <v>204</v>
      </c>
      <c r="E8502" t="s">
        <v>159</v>
      </c>
      <c r="F8502" t="s">
        <v>22</v>
      </c>
      <c r="G8502" t="s">
        <v>23</v>
      </c>
      <c r="H8502" t="s">
        <v>24</v>
      </c>
      <c r="I8502" t="s">
        <v>25</v>
      </c>
      <c r="J8502" t="s">
        <v>5447</v>
      </c>
      <c r="K8502" t="s">
        <v>6395</v>
      </c>
      <c r="L8502" t="s">
        <v>9166</v>
      </c>
      <c r="M8502" t="s">
        <v>86</v>
      </c>
      <c r="N8502">
        <f t="shared" si="924"/>
        <v>0</v>
      </c>
      <c r="O8502" t="str">
        <f t="shared" si="925"/>
        <v>No</v>
      </c>
      <c r="P8502">
        <f t="shared" si="926"/>
        <v>0</v>
      </c>
      <c r="Q8502">
        <f t="shared" si="927"/>
        <v>4813937689</v>
      </c>
      <c r="R8502">
        <f t="shared" si="928"/>
        <v>4.1933383153624479</v>
      </c>
      <c r="S8502" t="str">
        <f t="shared" si="929"/>
        <v>Acceptable</v>
      </c>
      <c r="T8502">
        <f>ROUNDUP(C8502,0)</f>
        <v>5</v>
      </c>
      <c r="U8502">
        <f>ROUNDDOWN(C8502,0)</f>
        <v>4</v>
      </c>
      <c r="V8502">
        <f>RIGHT(K8502,2)+2000</f>
        <v>2017</v>
      </c>
      <c r="W8502" t="str">
        <f>INDEX(_xlfn.TEXTSPLIT(K8502,"-"),1,2)</f>
        <v>May</v>
      </c>
      <c r="X8502" t="str">
        <f>INDEX(_xlfn.TEXTSPLIT(K8502,"-"),1,1)</f>
        <v>29</v>
      </c>
      <c r="Y8502">
        <f>INDEX(months!B:B,MATCH(Sheet1!W8502,months!A:A,0))</f>
        <v>5</v>
      </c>
      <c r="Z8502">
        <f t="shared" si="930"/>
        <v>42884</v>
      </c>
    </row>
    <row r="8503" spans="1:26" x14ac:dyDescent="0.2">
      <c r="A8503" t="s">
        <v>11672</v>
      </c>
      <c r="B8503" t="s">
        <v>2518</v>
      </c>
      <c r="D8503">
        <v>0</v>
      </c>
      <c r="E8503" t="s">
        <v>481</v>
      </c>
      <c r="F8503" t="s">
        <v>1199</v>
      </c>
      <c r="G8503" t="s">
        <v>23</v>
      </c>
      <c r="H8503" t="s">
        <v>24</v>
      </c>
      <c r="I8503" t="s">
        <v>25</v>
      </c>
      <c r="J8503" t="s">
        <v>2519</v>
      </c>
      <c r="K8503" t="s">
        <v>90</v>
      </c>
      <c r="L8503" t="s">
        <v>1283</v>
      </c>
      <c r="M8503" t="s">
        <v>81</v>
      </c>
      <c r="N8503">
        <f t="shared" si="924"/>
        <v>0</v>
      </c>
      <c r="O8503" t="str">
        <f t="shared" si="925"/>
        <v>No</v>
      </c>
      <c r="P8503">
        <f t="shared" si="926"/>
        <v>0</v>
      </c>
      <c r="Q8503">
        <f t="shared" si="927"/>
        <v>4813937689</v>
      </c>
      <c r="R8503">
        <f t="shared" si="928"/>
        <v>4.1933383153624479</v>
      </c>
      <c r="S8503" t="str">
        <f t="shared" si="929"/>
        <v>Acceptable</v>
      </c>
      <c r="T8503">
        <f>ROUNDUP(C8503,0)</f>
        <v>0</v>
      </c>
      <c r="U8503">
        <f>ROUNDDOWN(C8503,0)</f>
        <v>0</v>
      </c>
      <c r="V8503">
        <f>RIGHT(K8503,2)+2000</f>
        <v>2018</v>
      </c>
      <c r="W8503" t="str">
        <f>INDEX(_xlfn.TEXTSPLIT(K8503,"-"),1,2)</f>
        <v>Apr</v>
      </c>
      <c r="X8503" t="str">
        <f>INDEX(_xlfn.TEXTSPLIT(K8503,"-"),1,1)</f>
        <v>2</v>
      </c>
      <c r="Y8503">
        <f>INDEX(months!B:B,MATCH(Sheet1!W8503,months!A:A,0))</f>
        <v>4</v>
      </c>
      <c r="Z8503">
        <f t="shared" si="930"/>
        <v>43192</v>
      </c>
    </row>
    <row r="8504" spans="1:26" x14ac:dyDescent="0.2">
      <c r="A8504" t="s">
        <v>11673</v>
      </c>
      <c r="B8504" t="s">
        <v>3070</v>
      </c>
      <c r="D8504">
        <v>13</v>
      </c>
      <c r="E8504" t="s">
        <v>1786</v>
      </c>
      <c r="F8504" t="s">
        <v>775</v>
      </c>
      <c r="G8504" t="s">
        <v>23</v>
      </c>
      <c r="H8504" t="s">
        <v>24</v>
      </c>
      <c r="I8504" t="s">
        <v>25</v>
      </c>
      <c r="J8504" t="s">
        <v>1537</v>
      </c>
      <c r="K8504" t="s">
        <v>651</v>
      </c>
      <c r="L8504" t="s">
        <v>11674</v>
      </c>
      <c r="M8504" t="s">
        <v>81</v>
      </c>
      <c r="N8504">
        <f t="shared" si="924"/>
        <v>0</v>
      </c>
      <c r="O8504" t="str">
        <f t="shared" si="925"/>
        <v>No</v>
      </c>
      <c r="P8504">
        <f t="shared" si="926"/>
        <v>0</v>
      </c>
      <c r="Q8504">
        <f t="shared" si="927"/>
        <v>4813937689</v>
      </c>
      <c r="R8504">
        <f t="shared" si="928"/>
        <v>4.1933383153624479</v>
      </c>
      <c r="S8504" t="str">
        <f t="shared" si="929"/>
        <v>Acceptable</v>
      </c>
      <c r="T8504">
        <f>ROUNDUP(C8504,0)</f>
        <v>0</v>
      </c>
      <c r="U8504">
        <f>ROUNDDOWN(C8504,0)</f>
        <v>0</v>
      </c>
      <c r="V8504">
        <f>RIGHT(K8504,2)+2000</f>
        <v>2018</v>
      </c>
      <c r="W8504" t="str">
        <f>INDEX(_xlfn.TEXTSPLIT(K8504,"-"),1,2)</f>
        <v>Mar</v>
      </c>
      <c r="X8504" t="str">
        <f>INDEX(_xlfn.TEXTSPLIT(K8504,"-"),1,1)</f>
        <v>25</v>
      </c>
      <c r="Y8504">
        <f>INDEX(months!B:B,MATCH(Sheet1!W8504,months!A:A,0))</f>
        <v>3</v>
      </c>
      <c r="Z8504">
        <f t="shared" si="930"/>
        <v>43184</v>
      </c>
    </row>
    <row r="8505" spans="1:26" x14ac:dyDescent="0.2">
      <c r="A8505" t="s">
        <v>11675</v>
      </c>
      <c r="B8505" t="s">
        <v>3827</v>
      </c>
      <c r="C8505">
        <v>4.8</v>
      </c>
      <c r="D8505">
        <v>65</v>
      </c>
      <c r="E8505" t="s">
        <v>398</v>
      </c>
      <c r="F8505" t="s">
        <v>1199</v>
      </c>
      <c r="G8505" t="s">
        <v>23</v>
      </c>
      <c r="H8505" t="s">
        <v>24</v>
      </c>
      <c r="I8505" t="s">
        <v>44</v>
      </c>
      <c r="J8505" t="s">
        <v>3828</v>
      </c>
      <c r="K8505" t="s">
        <v>3800</v>
      </c>
      <c r="L8505" t="s">
        <v>3139</v>
      </c>
      <c r="M8505" t="s">
        <v>81</v>
      </c>
      <c r="N8505">
        <f t="shared" si="924"/>
        <v>0</v>
      </c>
      <c r="O8505" t="str">
        <f t="shared" si="925"/>
        <v>No</v>
      </c>
      <c r="P8505">
        <f t="shared" si="926"/>
        <v>0</v>
      </c>
      <c r="Q8505">
        <f t="shared" si="927"/>
        <v>4813937689</v>
      </c>
      <c r="R8505">
        <f t="shared" si="928"/>
        <v>4.1933383153624479</v>
      </c>
      <c r="S8505" t="str">
        <f t="shared" si="929"/>
        <v>Acceptable</v>
      </c>
      <c r="T8505">
        <f>ROUNDUP(C8505,0)</f>
        <v>5</v>
      </c>
      <c r="U8505">
        <f>ROUNDDOWN(C8505,0)</f>
        <v>4</v>
      </c>
      <c r="V8505">
        <f>RIGHT(K8505,2)+2000</f>
        <v>2017</v>
      </c>
      <c r="W8505" t="str">
        <f>INDEX(_xlfn.TEXTSPLIT(K8505,"-"),1,2)</f>
        <v>Feb</v>
      </c>
      <c r="X8505" t="str">
        <f>INDEX(_xlfn.TEXTSPLIT(K8505,"-"),1,1)</f>
        <v>25</v>
      </c>
      <c r="Y8505">
        <f>INDEX(months!B:B,MATCH(Sheet1!W8505,months!A:A,0))</f>
        <v>2</v>
      </c>
      <c r="Z8505">
        <f t="shared" si="930"/>
        <v>42791</v>
      </c>
    </row>
    <row r="8506" spans="1:26" x14ac:dyDescent="0.2">
      <c r="A8506" t="s">
        <v>11676</v>
      </c>
      <c r="B8506" t="s">
        <v>787</v>
      </c>
      <c r="D8506">
        <v>0</v>
      </c>
      <c r="E8506" t="s">
        <v>123</v>
      </c>
      <c r="F8506" t="s">
        <v>1005</v>
      </c>
      <c r="G8506" t="s">
        <v>23</v>
      </c>
      <c r="H8506" t="s">
        <v>24</v>
      </c>
      <c r="I8506" t="s">
        <v>25</v>
      </c>
      <c r="J8506" t="s">
        <v>788</v>
      </c>
      <c r="K8506" t="s">
        <v>7895</v>
      </c>
      <c r="L8506" t="s">
        <v>6131</v>
      </c>
      <c r="M8506" t="s">
        <v>237</v>
      </c>
      <c r="N8506">
        <f t="shared" si="924"/>
        <v>0</v>
      </c>
      <c r="O8506" t="str">
        <f t="shared" si="925"/>
        <v>No</v>
      </c>
      <c r="P8506">
        <f t="shared" si="926"/>
        <v>0</v>
      </c>
      <c r="Q8506">
        <f t="shared" si="927"/>
        <v>4813937689</v>
      </c>
      <c r="R8506">
        <f t="shared" si="928"/>
        <v>4.1933383153624479</v>
      </c>
      <c r="S8506" t="str">
        <f t="shared" si="929"/>
        <v>Acceptable</v>
      </c>
      <c r="T8506">
        <f>ROUNDUP(C8506,0)</f>
        <v>0</v>
      </c>
      <c r="U8506">
        <f>ROUNDDOWN(C8506,0)</f>
        <v>0</v>
      </c>
      <c r="V8506">
        <f>RIGHT(K8506,2)+2000</f>
        <v>2017</v>
      </c>
      <c r="W8506" t="str">
        <f>INDEX(_xlfn.TEXTSPLIT(K8506,"-"),1,2)</f>
        <v>Nov</v>
      </c>
      <c r="X8506" t="str">
        <f>INDEX(_xlfn.TEXTSPLIT(K8506,"-"),1,1)</f>
        <v>26</v>
      </c>
      <c r="Y8506">
        <f>INDEX(months!B:B,MATCH(Sheet1!W8506,months!A:A,0))</f>
        <v>11</v>
      </c>
      <c r="Z8506">
        <f t="shared" si="930"/>
        <v>43065</v>
      </c>
    </row>
    <row r="8507" spans="1:26" x14ac:dyDescent="0.2">
      <c r="A8507" t="s">
        <v>11677</v>
      </c>
      <c r="B8507" t="s">
        <v>340</v>
      </c>
      <c r="D8507">
        <v>8</v>
      </c>
      <c r="E8507" t="s">
        <v>108</v>
      </c>
      <c r="F8507" t="s">
        <v>1010</v>
      </c>
      <c r="G8507" t="s">
        <v>23</v>
      </c>
      <c r="H8507" t="s">
        <v>24</v>
      </c>
      <c r="I8507" t="s">
        <v>25</v>
      </c>
      <c r="J8507" t="s">
        <v>341</v>
      </c>
      <c r="K8507" t="s">
        <v>121</v>
      </c>
      <c r="L8507" t="s">
        <v>53</v>
      </c>
      <c r="M8507" t="s">
        <v>81</v>
      </c>
      <c r="N8507">
        <f t="shared" si="924"/>
        <v>0</v>
      </c>
      <c r="O8507" t="str">
        <f t="shared" si="925"/>
        <v>No</v>
      </c>
      <c r="P8507">
        <f t="shared" si="926"/>
        <v>0</v>
      </c>
      <c r="Q8507">
        <f t="shared" si="927"/>
        <v>4813937689</v>
      </c>
      <c r="R8507">
        <f t="shared" si="928"/>
        <v>4.1933383153624479</v>
      </c>
      <c r="S8507" t="str">
        <f t="shared" si="929"/>
        <v>Acceptable</v>
      </c>
      <c r="T8507">
        <f>ROUNDUP(C8507,0)</f>
        <v>0</v>
      </c>
      <c r="U8507">
        <f>ROUNDDOWN(C8507,0)</f>
        <v>0</v>
      </c>
      <c r="V8507">
        <f>RIGHT(K8507,2)+2000</f>
        <v>2018</v>
      </c>
      <c r="W8507" t="str">
        <f>INDEX(_xlfn.TEXTSPLIT(K8507,"-"),1,2)</f>
        <v>Mar</v>
      </c>
      <c r="X8507" t="str">
        <f>INDEX(_xlfn.TEXTSPLIT(K8507,"-"),1,1)</f>
        <v>20</v>
      </c>
      <c r="Y8507">
        <f>INDEX(months!B:B,MATCH(Sheet1!W8507,months!A:A,0))</f>
        <v>3</v>
      </c>
      <c r="Z8507">
        <f t="shared" si="930"/>
        <v>43179</v>
      </c>
    </row>
    <row r="8508" spans="1:26" x14ac:dyDescent="0.2">
      <c r="A8508" t="s">
        <v>11678</v>
      </c>
      <c r="B8508" t="s">
        <v>2518</v>
      </c>
      <c r="D8508">
        <v>1</v>
      </c>
      <c r="E8508" t="s">
        <v>1087</v>
      </c>
      <c r="F8508" t="s">
        <v>1010</v>
      </c>
      <c r="G8508" t="s">
        <v>23</v>
      </c>
      <c r="H8508" t="s">
        <v>24</v>
      </c>
      <c r="I8508" t="s">
        <v>25</v>
      </c>
      <c r="J8508" t="s">
        <v>2519</v>
      </c>
      <c r="K8508" t="s">
        <v>3775</v>
      </c>
      <c r="L8508" t="s">
        <v>59</v>
      </c>
      <c r="M8508" t="s">
        <v>86</v>
      </c>
      <c r="N8508">
        <f t="shared" si="924"/>
        <v>0</v>
      </c>
      <c r="O8508" t="str">
        <f t="shared" si="925"/>
        <v>No</v>
      </c>
      <c r="P8508">
        <f t="shared" si="926"/>
        <v>0</v>
      </c>
      <c r="Q8508">
        <f t="shared" si="927"/>
        <v>4813937689</v>
      </c>
      <c r="R8508">
        <f t="shared" si="928"/>
        <v>4.1933383153624479</v>
      </c>
      <c r="S8508" t="str">
        <f t="shared" si="929"/>
        <v>Acceptable</v>
      </c>
      <c r="T8508">
        <f>ROUNDUP(C8508,0)</f>
        <v>0</v>
      </c>
      <c r="U8508">
        <f>ROUNDDOWN(C8508,0)</f>
        <v>0</v>
      </c>
      <c r="V8508">
        <f>RIGHT(K8508,2)+2000</f>
        <v>2017</v>
      </c>
      <c r="W8508" t="str">
        <f>INDEX(_xlfn.TEXTSPLIT(K8508,"-"),1,2)</f>
        <v>Sep</v>
      </c>
      <c r="X8508" t="str">
        <f>INDEX(_xlfn.TEXTSPLIT(K8508,"-"),1,1)</f>
        <v>26</v>
      </c>
      <c r="Y8508">
        <f>INDEX(months!B:B,MATCH(Sheet1!W8508,months!A:A,0))</f>
        <v>9</v>
      </c>
      <c r="Z8508">
        <f t="shared" si="930"/>
        <v>43004</v>
      </c>
    </row>
    <row r="8509" spans="1:26" x14ac:dyDescent="0.2">
      <c r="A8509" t="s">
        <v>11679</v>
      </c>
      <c r="B8509" t="s">
        <v>3827</v>
      </c>
      <c r="C8509">
        <v>4.3</v>
      </c>
      <c r="D8509">
        <v>3</v>
      </c>
      <c r="E8509" t="s">
        <v>1410</v>
      </c>
      <c r="F8509" t="s">
        <v>1010</v>
      </c>
      <c r="G8509" t="s">
        <v>23</v>
      </c>
      <c r="H8509" t="s">
        <v>24</v>
      </c>
      <c r="I8509" t="s">
        <v>44</v>
      </c>
      <c r="J8509" t="s">
        <v>3828</v>
      </c>
      <c r="K8509" t="s">
        <v>5706</v>
      </c>
      <c r="L8509" t="s">
        <v>747</v>
      </c>
      <c r="M8509" t="s">
        <v>81</v>
      </c>
      <c r="N8509">
        <f t="shared" si="924"/>
        <v>0</v>
      </c>
      <c r="O8509" t="str">
        <f t="shared" si="925"/>
        <v>No</v>
      </c>
      <c r="P8509">
        <f t="shared" si="926"/>
        <v>0</v>
      </c>
      <c r="Q8509">
        <f t="shared" si="927"/>
        <v>4813937689</v>
      </c>
      <c r="R8509">
        <f t="shared" si="928"/>
        <v>4.1933383153624479</v>
      </c>
      <c r="S8509" t="str">
        <f t="shared" si="929"/>
        <v>Acceptable</v>
      </c>
      <c r="T8509">
        <f>ROUNDUP(C8509,0)</f>
        <v>5</v>
      </c>
      <c r="U8509">
        <f>ROUNDDOWN(C8509,0)</f>
        <v>4</v>
      </c>
      <c r="V8509">
        <f>RIGHT(K8509,2)+2000</f>
        <v>2017</v>
      </c>
      <c r="W8509" t="str">
        <f>INDEX(_xlfn.TEXTSPLIT(K8509,"-"),1,2)</f>
        <v>Sep</v>
      </c>
      <c r="X8509" t="str">
        <f>INDEX(_xlfn.TEXTSPLIT(K8509,"-"),1,1)</f>
        <v>22</v>
      </c>
      <c r="Y8509">
        <f>INDEX(months!B:B,MATCH(Sheet1!W8509,months!A:A,0))</f>
        <v>9</v>
      </c>
      <c r="Z8509">
        <f t="shared" si="930"/>
        <v>43000</v>
      </c>
    </row>
    <row r="8510" spans="1:26" x14ac:dyDescent="0.2">
      <c r="A8510" t="s">
        <v>11680</v>
      </c>
      <c r="B8510" t="s">
        <v>1790</v>
      </c>
      <c r="C8510">
        <v>2.8</v>
      </c>
      <c r="D8510">
        <v>851</v>
      </c>
      <c r="E8510" t="s">
        <v>374</v>
      </c>
      <c r="F8510" t="s">
        <v>50</v>
      </c>
      <c r="G8510" t="s">
        <v>23</v>
      </c>
      <c r="H8510" t="s">
        <v>24</v>
      </c>
      <c r="I8510" t="s">
        <v>25</v>
      </c>
      <c r="J8510" t="s">
        <v>1791</v>
      </c>
      <c r="K8510" t="s">
        <v>94</v>
      </c>
      <c r="L8510" t="s">
        <v>11681</v>
      </c>
      <c r="M8510" t="s">
        <v>587</v>
      </c>
      <c r="N8510">
        <f t="shared" si="924"/>
        <v>0</v>
      </c>
      <c r="O8510" t="str">
        <f t="shared" si="925"/>
        <v>No</v>
      </c>
      <c r="P8510">
        <f t="shared" si="926"/>
        <v>0</v>
      </c>
      <c r="Q8510">
        <f t="shared" si="927"/>
        <v>4813937689</v>
      </c>
      <c r="R8510">
        <f t="shared" si="928"/>
        <v>4.1933383153624479</v>
      </c>
      <c r="S8510" t="str">
        <f t="shared" si="929"/>
        <v>Acceptable</v>
      </c>
      <c r="T8510">
        <f>ROUNDUP(C8510,0)</f>
        <v>3</v>
      </c>
      <c r="U8510">
        <f>ROUNDDOWN(C8510,0)</f>
        <v>2</v>
      </c>
      <c r="V8510">
        <f>RIGHT(K8510,2)+2000</f>
        <v>2018</v>
      </c>
      <c r="W8510" t="str">
        <f>INDEX(_xlfn.TEXTSPLIT(K8510,"-"),1,2)</f>
        <v>Jun</v>
      </c>
      <c r="X8510" t="str">
        <f>INDEX(_xlfn.TEXTSPLIT(K8510,"-"),1,1)</f>
        <v>26</v>
      </c>
      <c r="Y8510">
        <f>INDEX(months!B:B,MATCH(Sheet1!W8510,months!A:A,0))</f>
        <v>6</v>
      </c>
      <c r="Z8510">
        <f t="shared" si="930"/>
        <v>43277</v>
      </c>
    </row>
    <row r="8511" spans="1:26" x14ac:dyDescent="0.2">
      <c r="A8511" t="s">
        <v>11682</v>
      </c>
      <c r="B8511" t="s">
        <v>2518</v>
      </c>
      <c r="D8511">
        <v>0</v>
      </c>
      <c r="E8511" t="s">
        <v>756</v>
      </c>
      <c r="F8511" t="s">
        <v>1262</v>
      </c>
      <c r="G8511" t="s">
        <v>23</v>
      </c>
      <c r="H8511" t="s">
        <v>24</v>
      </c>
      <c r="I8511" t="s">
        <v>44</v>
      </c>
      <c r="J8511" t="s">
        <v>2519</v>
      </c>
      <c r="K8511" t="s">
        <v>357</v>
      </c>
      <c r="L8511" t="s">
        <v>59</v>
      </c>
      <c r="M8511" t="s">
        <v>81</v>
      </c>
      <c r="N8511">
        <f t="shared" si="924"/>
        <v>0</v>
      </c>
      <c r="O8511" t="str">
        <f t="shared" si="925"/>
        <v>No</v>
      </c>
      <c r="P8511">
        <f t="shared" si="926"/>
        <v>0</v>
      </c>
      <c r="Q8511">
        <f t="shared" si="927"/>
        <v>4813937689</v>
      </c>
      <c r="R8511">
        <f t="shared" si="928"/>
        <v>4.1933383153624479</v>
      </c>
      <c r="S8511" t="str">
        <f t="shared" si="929"/>
        <v>Acceptable</v>
      </c>
      <c r="T8511">
        <f>ROUNDUP(C8511,0)</f>
        <v>0</v>
      </c>
      <c r="U8511">
        <f>ROUNDDOWN(C8511,0)</f>
        <v>0</v>
      </c>
      <c r="V8511">
        <f>RIGHT(K8511,2)+2000</f>
        <v>2018</v>
      </c>
      <c r="W8511" t="str">
        <f>INDEX(_xlfn.TEXTSPLIT(K8511,"-"),1,2)</f>
        <v>Jul</v>
      </c>
      <c r="X8511" t="str">
        <f>INDEX(_xlfn.TEXTSPLIT(K8511,"-"),1,1)</f>
        <v>25</v>
      </c>
      <c r="Y8511">
        <f>INDEX(months!B:B,MATCH(Sheet1!W8511,months!A:A,0))</f>
        <v>7</v>
      </c>
      <c r="Z8511">
        <f t="shared" si="930"/>
        <v>43306</v>
      </c>
    </row>
    <row r="8512" spans="1:26" x14ac:dyDescent="0.2">
      <c r="A8512" t="s">
        <v>11683</v>
      </c>
      <c r="B8512" t="s">
        <v>2518</v>
      </c>
      <c r="D8512">
        <v>0</v>
      </c>
      <c r="E8512" t="s">
        <v>260</v>
      </c>
      <c r="F8512" t="s">
        <v>1230</v>
      </c>
      <c r="G8512" t="s">
        <v>23</v>
      </c>
      <c r="H8512" t="s">
        <v>24</v>
      </c>
      <c r="I8512" t="s">
        <v>25</v>
      </c>
      <c r="J8512" t="s">
        <v>2519</v>
      </c>
      <c r="K8512" t="s">
        <v>6359</v>
      </c>
      <c r="L8512" t="s">
        <v>28</v>
      </c>
      <c r="M8512" t="s">
        <v>86</v>
      </c>
      <c r="N8512">
        <f t="shared" si="924"/>
        <v>0</v>
      </c>
      <c r="O8512" t="str">
        <f t="shared" si="925"/>
        <v>No</v>
      </c>
      <c r="P8512">
        <f t="shared" si="926"/>
        <v>0</v>
      </c>
      <c r="Q8512">
        <f t="shared" si="927"/>
        <v>4813937689</v>
      </c>
      <c r="R8512">
        <f t="shared" si="928"/>
        <v>4.1933383153624479</v>
      </c>
      <c r="S8512" t="str">
        <f t="shared" si="929"/>
        <v>Acceptable</v>
      </c>
      <c r="T8512">
        <f>ROUNDUP(C8512,0)</f>
        <v>0</v>
      </c>
      <c r="U8512">
        <f>ROUNDDOWN(C8512,0)</f>
        <v>0</v>
      </c>
      <c r="V8512">
        <f>RIGHT(K8512,2)+2000</f>
        <v>2017</v>
      </c>
      <c r="W8512" t="str">
        <f>INDEX(_xlfn.TEXTSPLIT(K8512,"-"),1,2)</f>
        <v>May</v>
      </c>
      <c r="X8512" t="str">
        <f>INDEX(_xlfn.TEXTSPLIT(K8512,"-"),1,1)</f>
        <v>15</v>
      </c>
      <c r="Y8512">
        <f>INDEX(months!B:B,MATCH(Sheet1!W8512,months!A:A,0))</f>
        <v>5</v>
      </c>
      <c r="Z8512">
        <f t="shared" si="930"/>
        <v>42870</v>
      </c>
    </row>
    <row r="8513" spans="1:26" x14ac:dyDescent="0.2">
      <c r="A8513" t="s">
        <v>11684</v>
      </c>
      <c r="B8513" t="s">
        <v>4612</v>
      </c>
      <c r="C8513">
        <v>4.7</v>
      </c>
      <c r="D8513">
        <v>6505</v>
      </c>
      <c r="E8513" t="s">
        <v>1396</v>
      </c>
      <c r="F8513" t="s">
        <v>57</v>
      </c>
      <c r="G8513" t="s">
        <v>649</v>
      </c>
      <c r="H8513" t="s">
        <v>1011</v>
      </c>
      <c r="I8513" t="s">
        <v>25</v>
      </c>
      <c r="J8513" t="s">
        <v>4613</v>
      </c>
      <c r="K8513" t="s">
        <v>5895</v>
      </c>
      <c r="L8513" t="s">
        <v>3384</v>
      </c>
      <c r="M8513" t="s">
        <v>86</v>
      </c>
      <c r="N8513">
        <f t="shared" si="924"/>
        <v>0</v>
      </c>
      <c r="O8513" t="str">
        <f t="shared" si="925"/>
        <v>No</v>
      </c>
      <c r="P8513">
        <f t="shared" si="926"/>
        <v>0</v>
      </c>
      <c r="Q8513">
        <f t="shared" si="927"/>
        <v>4813937689</v>
      </c>
      <c r="R8513">
        <f t="shared" si="928"/>
        <v>4.1933383153624479</v>
      </c>
      <c r="S8513" t="str">
        <f t="shared" si="929"/>
        <v>Acceptable</v>
      </c>
      <c r="T8513">
        <f>ROUNDUP(C8513,0)</f>
        <v>5</v>
      </c>
      <c r="U8513">
        <f>ROUNDDOWN(C8513,0)</f>
        <v>4</v>
      </c>
      <c r="V8513">
        <f>RIGHT(K8513,2)+2000</f>
        <v>2017</v>
      </c>
      <c r="W8513" t="str">
        <f>INDEX(_xlfn.TEXTSPLIT(K8513,"-"),1,2)</f>
        <v>Nov</v>
      </c>
      <c r="X8513" t="str">
        <f>INDEX(_xlfn.TEXTSPLIT(K8513,"-"),1,1)</f>
        <v>3</v>
      </c>
      <c r="Y8513">
        <f>INDEX(months!B:B,MATCH(Sheet1!W8513,months!A:A,0))</f>
        <v>11</v>
      </c>
      <c r="Z8513">
        <f t="shared" si="930"/>
        <v>43042</v>
      </c>
    </row>
    <row r="8514" spans="1:26" x14ac:dyDescent="0.2">
      <c r="A8514" t="s">
        <v>11685</v>
      </c>
      <c r="B8514" t="s">
        <v>4612</v>
      </c>
      <c r="C8514">
        <v>4.5</v>
      </c>
      <c r="D8514">
        <v>569727</v>
      </c>
      <c r="E8514" t="s">
        <v>46</v>
      </c>
      <c r="F8514" t="s">
        <v>89</v>
      </c>
      <c r="G8514" t="s">
        <v>23</v>
      </c>
      <c r="H8514" t="s">
        <v>24</v>
      </c>
      <c r="I8514" t="s">
        <v>25</v>
      </c>
      <c r="J8514" t="s">
        <v>4613</v>
      </c>
      <c r="K8514" t="s">
        <v>5895</v>
      </c>
      <c r="L8514" t="s">
        <v>46</v>
      </c>
      <c r="M8514" t="s">
        <v>46</v>
      </c>
      <c r="N8514">
        <f t="shared" ref="N8514:N8577" si="931">SUM(A8514,B8514)</f>
        <v>0</v>
      </c>
      <c r="O8514" t="str">
        <f t="shared" ref="O8514:O8577" si="932">IF(E8514="good","Yes","No")</f>
        <v>No</v>
      </c>
      <c r="P8514">
        <f t="shared" ref="P8514:P8577" si="933">COUNTIF(B:B,"&lt;0")</f>
        <v>0</v>
      </c>
      <c r="Q8514">
        <f t="shared" ref="Q8514:Q8577" si="934">SUMIF(D:D,"&gt;1000")</f>
        <v>4813937689</v>
      </c>
      <c r="R8514">
        <f t="shared" ref="R8514:R8577" si="935">AVERAGEIF(C:C,"&gt;0")</f>
        <v>4.1933383153624479</v>
      </c>
      <c r="S8514" t="str">
        <f t="shared" ref="S8514:S8577" si="936">IF(OR(A8514&gt;0,B8514&gt;0),"Acceptable","Check")</f>
        <v>Acceptable</v>
      </c>
      <c r="T8514">
        <f>ROUNDUP(C8514,0)</f>
        <v>5</v>
      </c>
      <c r="U8514">
        <f>ROUNDDOWN(C8514,0)</f>
        <v>4</v>
      </c>
      <c r="V8514">
        <f>RIGHT(K8514,2)+2000</f>
        <v>2017</v>
      </c>
      <c r="W8514" t="str">
        <f>INDEX(_xlfn.TEXTSPLIT(K8514,"-"),1,2)</f>
        <v>Nov</v>
      </c>
      <c r="X8514" t="str">
        <f>INDEX(_xlfn.TEXTSPLIT(K8514,"-"),1,1)</f>
        <v>3</v>
      </c>
      <c r="Y8514">
        <f>INDEX(months!B:B,MATCH(Sheet1!W8514,months!A:A,0))</f>
        <v>11</v>
      </c>
      <c r="Z8514">
        <f t="shared" si="930"/>
        <v>43042</v>
      </c>
    </row>
    <row r="8515" spans="1:26" x14ac:dyDescent="0.2">
      <c r="A8515" t="s">
        <v>11686</v>
      </c>
      <c r="B8515" t="s">
        <v>4612</v>
      </c>
      <c r="C8515">
        <v>4.2</v>
      </c>
      <c r="D8515">
        <v>91186</v>
      </c>
      <c r="E8515" t="s">
        <v>1713</v>
      </c>
      <c r="F8515" t="s">
        <v>38</v>
      </c>
      <c r="G8515" t="s">
        <v>23</v>
      </c>
      <c r="H8515" t="s">
        <v>24</v>
      </c>
      <c r="I8515" t="s">
        <v>25</v>
      </c>
      <c r="J8515" t="s">
        <v>4613</v>
      </c>
      <c r="K8515" t="s">
        <v>2096</v>
      </c>
      <c r="L8515" t="s">
        <v>2613</v>
      </c>
      <c r="M8515" t="s">
        <v>86</v>
      </c>
      <c r="N8515">
        <f t="shared" si="931"/>
        <v>0</v>
      </c>
      <c r="O8515" t="str">
        <f t="shared" si="932"/>
        <v>No</v>
      </c>
      <c r="P8515">
        <f t="shared" si="933"/>
        <v>0</v>
      </c>
      <c r="Q8515">
        <f t="shared" si="934"/>
        <v>4813937689</v>
      </c>
      <c r="R8515">
        <f t="shared" si="935"/>
        <v>4.1933383153624479</v>
      </c>
      <c r="S8515" t="str">
        <f t="shared" si="936"/>
        <v>Acceptable</v>
      </c>
      <c r="T8515">
        <f>ROUNDUP(C8515,0)</f>
        <v>5</v>
      </c>
      <c r="U8515">
        <f>ROUNDDOWN(C8515,0)</f>
        <v>4</v>
      </c>
      <c r="V8515">
        <f>RIGHT(K8515,2)+2000</f>
        <v>2018</v>
      </c>
      <c r="W8515" t="str">
        <f>INDEX(_xlfn.TEXTSPLIT(K8515,"-"),1,2)</f>
        <v>May</v>
      </c>
      <c r="X8515" t="str">
        <f>INDEX(_xlfn.TEXTSPLIT(K8515,"-"),1,1)</f>
        <v>22</v>
      </c>
      <c r="Y8515">
        <f>INDEX(months!B:B,MATCH(Sheet1!W8515,months!A:A,0))</f>
        <v>5</v>
      </c>
      <c r="Z8515">
        <f t="shared" ref="Z8515:Z8578" si="937">DATE(V8515,Y8515,X8515)</f>
        <v>43242</v>
      </c>
    </row>
    <row r="8516" spans="1:26" x14ac:dyDescent="0.2">
      <c r="A8516" t="s">
        <v>11687</v>
      </c>
      <c r="B8516" t="s">
        <v>4612</v>
      </c>
      <c r="C8516">
        <v>4.3</v>
      </c>
      <c r="D8516">
        <v>1072565</v>
      </c>
      <c r="E8516" t="s">
        <v>46</v>
      </c>
      <c r="F8516" t="s">
        <v>43</v>
      </c>
      <c r="G8516" t="s">
        <v>23</v>
      </c>
      <c r="H8516" t="s">
        <v>24</v>
      </c>
      <c r="I8516" t="s">
        <v>25</v>
      </c>
      <c r="J8516" t="s">
        <v>4613</v>
      </c>
      <c r="K8516" t="s">
        <v>357</v>
      </c>
      <c r="L8516" t="s">
        <v>46</v>
      </c>
      <c r="M8516" t="s">
        <v>46</v>
      </c>
      <c r="N8516">
        <f t="shared" si="931"/>
        <v>0</v>
      </c>
      <c r="O8516" t="str">
        <f t="shared" si="932"/>
        <v>No</v>
      </c>
      <c r="P8516">
        <f t="shared" si="933"/>
        <v>0</v>
      </c>
      <c r="Q8516">
        <f t="shared" si="934"/>
        <v>4813937689</v>
      </c>
      <c r="R8516">
        <f t="shared" si="935"/>
        <v>4.1933383153624479</v>
      </c>
      <c r="S8516" t="str">
        <f t="shared" si="936"/>
        <v>Acceptable</v>
      </c>
      <c r="T8516">
        <f>ROUNDUP(C8516,0)</f>
        <v>5</v>
      </c>
      <c r="U8516">
        <f>ROUNDDOWN(C8516,0)</f>
        <v>4</v>
      </c>
      <c r="V8516">
        <f>RIGHT(K8516,2)+2000</f>
        <v>2018</v>
      </c>
      <c r="W8516" t="str">
        <f>INDEX(_xlfn.TEXTSPLIT(K8516,"-"),1,2)</f>
        <v>Jul</v>
      </c>
      <c r="X8516" t="str">
        <f>INDEX(_xlfn.TEXTSPLIT(K8516,"-"),1,1)</f>
        <v>25</v>
      </c>
      <c r="Y8516">
        <f>INDEX(months!B:B,MATCH(Sheet1!W8516,months!A:A,0))</f>
        <v>7</v>
      </c>
      <c r="Z8516">
        <f t="shared" si="937"/>
        <v>43306</v>
      </c>
    </row>
    <row r="8517" spans="1:26" x14ac:dyDescent="0.2">
      <c r="A8517" t="s">
        <v>11688</v>
      </c>
      <c r="B8517" t="s">
        <v>4612</v>
      </c>
      <c r="C8517">
        <v>3.8</v>
      </c>
      <c r="D8517">
        <v>120494</v>
      </c>
      <c r="E8517" t="s">
        <v>532</v>
      </c>
      <c r="F8517" t="s">
        <v>89</v>
      </c>
      <c r="G8517" t="s">
        <v>23</v>
      </c>
      <c r="H8517" t="s">
        <v>24</v>
      </c>
      <c r="I8517" t="s">
        <v>25</v>
      </c>
      <c r="J8517" t="s">
        <v>4613</v>
      </c>
      <c r="K8517" t="s">
        <v>1088</v>
      </c>
      <c r="L8517" t="s">
        <v>3334</v>
      </c>
      <c r="M8517" t="s">
        <v>81</v>
      </c>
      <c r="N8517">
        <f t="shared" si="931"/>
        <v>0</v>
      </c>
      <c r="O8517" t="str">
        <f t="shared" si="932"/>
        <v>No</v>
      </c>
      <c r="P8517">
        <f t="shared" si="933"/>
        <v>0</v>
      </c>
      <c r="Q8517">
        <f t="shared" si="934"/>
        <v>4813937689</v>
      </c>
      <c r="R8517">
        <f t="shared" si="935"/>
        <v>4.1933383153624479</v>
      </c>
      <c r="S8517" t="str">
        <f t="shared" si="936"/>
        <v>Acceptable</v>
      </c>
      <c r="T8517">
        <f>ROUNDUP(C8517,0)</f>
        <v>4</v>
      </c>
      <c r="U8517">
        <f>ROUNDDOWN(C8517,0)</f>
        <v>3</v>
      </c>
      <c r="V8517">
        <f>RIGHT(K8517,2)+2000</f>
        <v>2018</v>
      </c>
      <c r="W8517" t="str">
        <f>INDEX(_xlfn.TEXTSPLIT(K8517,"-"),1,2)</f>
        <v>Jun</v>
      </c>
      <c r="X8517" t="str">
        <f>INDEX(_xlfn.TEXTSPLIT(K8517,"-"),1,1)</f>
        <v>13</v>
      </c>
      <c r="Y8517">
        <f>INDEX(months!B:B,MATCH(Sheet1!W8517,months!A:A,0))</f>
        <v>6</v>
      </c>
      <c r="Z8517">
        <f t="shared" si="937"/>
        <v>43264</v>
      </c>
    </row>
    <row r="8518" spans="1:26" x14ac:dyDescent="0.2">
      <c r="A8518" t="s">
        <v>11689</v>
      </c>
      <c r="B8518" t="s">
        <v>4950</v>
      </c>
      <c r="C8518">
        <v>3.8</v>
      </c>
      <c r="D8518">
        <v>637</v>
      </c>
      <c r="E8518" t="s">
        <v>537</v>
      </c>
      <c r="F8518" t="s">
        <v>50</v>
      </c>
      <c r="G8518" t="s">
        <v>23</v>
      </c>
      <c r="H8518" t="s">
        <v>24</v>
      </c>
      <c r="I8518" t="s">
        <v>25</v>
      </c>
      <c r="J8518" t="s">
        <v>4951</v>
      </c>
      <c r="K8518" t="s">
        <v>5188</v>
      </c>
      <c r="L8518" t="s">
        <v>1200</v>
      </c>
      <c r="M8518" t="s">
        <v>81</v>
      </c>
      <c r="N8518">
        <f t="shared" si="931"/>
        <v>0</v>
      </c>
      <c r="O8518" t="str">
        <f t="shared" si="932"/>
        <v>No</v>
      </c>
      <c r="P8518">
        <f t="shared" si="933"/>
        <v>0</v>
      </c>
      <c r="Q8518">
        <f t="shared" si="934"/>
        <v>4813937689</v>
      </c>
      <c r="R8518">
        <f t="shared" si="935"/>
        <v>4.1933383153624479</v>
      </c>
      <c r="S8518" t="str">
        <f t="shared" si="936"/>
        <v>Acceptable</v>
      </c>
      <c r="T8518">
        <f>ROUNDUP(C8518,0)</f>
        <v>4</v>
      </c>
      <c r="U8518">
        <f>ROUNDDOWN(C8518,0)</f>
        <v>3</v>
      </c>
      <c r="V8518">
        <f>RIGHT(K8518,2)+2000</f>
        <v>2017</v>
      </c>
      <c r="W8518" t="str">
        <f>INDEX(_xlfn.TEXTSPLIT(K8518,"-"),1,2)</f>
        <v>Oct</v>
      </c>
      <c r="X8518" t="str">
        <f>INDEX(_xlfn.TEXTSPLIT(K8518,"-"),1,1)</f>
        <v>31</v>
      </c>
      <c r="Y8518">
        <f>INDEX(months!B:B,MATCH(Sheet1!W8518,months!A:A,0))</f>
        <v>10</v>
      </c>
      <c r="Z8518">
        <f t="shared" si="937"/>
        <v>43039</v>
      </c>
    </row>
    <row r="8519" spans="1:26" x14ac:dyDescent="0.2">
      <c r="A8519" t="s">
        <v>11690</v>
      </c>
      <c r="B8519" t="s">
        <v>4612</v>
      </c>
      <c r="C8519">
        <v>4.2</v>
      </c>
      <c r="D8519">
        <v>43677</v>
      </c>
      <c r="E8519" t="s">
        <v>46</v>
      </c>
      <c r="F8519" t="s">
        <v>65</v>
      </c>
      <c r="G8519" t="s">
        <v>23</v>
      </c>
      <c r="H8519" t="s">
        <v>24</v>
      </c>
      <c r="I8519" t="s">
        <v>25</v>
      </c>
      <c r="J8519" t="s">
        <v>4613</v>
      </c>
      <c r="K8519" t="s">
        <v>2419</v>
      </c>
      <c r="L8519" t="s">
        <v>11691</v>
      </c>
      <c r="M8519" t="s">
        <v>46</v>
      </c>
      <c r="N8519">
        <f t="shared" si="931"/>
        <v>0</v>
      </c>
      <c r="O8519" t="str">
        <f t="shared" si="932"/>
        <v>No</v>
      </c>
      <c r="P8519">
        <f t="shared" si="933"/>
        <v>0</v>
      </c>
      <c r="Q8519">
        <f t="shared" si="934"/>
        <v>4813937689</v>
      </c>
      <c r="R8519">
        <f t="shared" si="935"/>
        <v>4.1933383153624479</v>
      </c>
      <c r="S8519" t="str">
        <f t="shared" si="936"/>
        <v>Acceptable</v>
      </c>
      <c r="T8519">
        <f>ROUNDUP(C8519,0)</f>
        <v>5</v>
      </c>
      <c r="U8519">
        <f>ROUNDDOWN(C8519,0)</f>
        <v>4</v>
      </c>
      <c r="V8519">
        <f>RIGHT(K8519,2)+2000</f>
        <v>2017</v>
      </c>
      <c r="W8519" t="str">
        <f>INDEX(_xlfn.TEXTSPLIT(K8519,"-"),1,2)</f>
        <v>Aug</v>
      </c>
      <c r="X8519" t="str">
        <f>INDEX(_xlfn.TEXTSPLIT(K8519,"-"),1,1)</f>
        <v>30</v>
      </c>
      <c r="Y8519">
        <f>INDEX(months!B:B,MATCH(Sheet1!W8519,months!A:A,0))</f>
        <v>8</v>
      </c>
      <c r="Z8519">
        <f t="shared" si="937"/>
        <v>42977</v>
      </c>
    </row>
    <row r="8520" spans="1:26" x14ac:dyDescent="0.2">
      <c r="A8520" t="s">
        <v>11692</v>
      </c>
      <c r="B8520" t="s">
        <v>4612</v>
      </c>
      <c r="C8520">
        <v>3.8</v>
      </c>
      <c r="D8520">
        <v>79132</v>
      </c>
      <c r="E8520" t="s">
        <v>334</v>
      </c>
      <c r="F8520" t="s">
        <v>89</v>
      </c>
      <c r="G8520" t="s">
        <v>23</v>
      </c>
      <c r="H8520" t="s">
        <v>24</v>
      </c>
      <c r="I8520" t="s">
        <v>25</v>
      </c>
      <c r="J8520" t="s">
        <v>4613</v>
      </c>
      <c r="K8520" t="s">
        <v>198</v>
      </c>
      <c r="L8520" t="s">
        <v>485</v>
      </c>
      <c r="M8520" t="s">
        <v>60</v>
      </c>
      <c r="N8520">
        <f t="shared" si="931"/>
        <v>0</v>
      </c>
      <c r="O8520" t="str">
        <f t="shared" si="932"/>
        <v>No</v>
      </c>
      <c r="P8520">
        <f t="shared" si="933"/>
        <v>0</v>
      </c>
      <c r="Q8520">
        <f t="shared" si="934"/>
        <v>4813937689</v>
      </c>
      <c r="R8520">
        <f t="shared" si="935"/>
        <v>4.1933383153624479</v>
      </c>
      <c r="S8520" t="str">
        <f t="shared" si="936"/>
        <v>Acceptable</v>
      </c>
      <c r="T8520">
        <f>ROUNDUP(C8520,0)</f>
        <v>4</v>
      </c>
      <c r="U8520">
        <f>ROUNDDOWN(C8520,0)</f>
        <v>3</v>
      </c>
      <c r="V8520">
        <f>RIGHT(K8520,2)+2000</f>
        <v>2018</v>
      </c>
      <c r="W8520" t="str">
        <f>INDEX(_xlfn.TEXTSPLIT(K8520,"-"),1,2)</f>
        <v>Jan</v>
      </c>
      <c r="X8520" t="str">
        <f>INDEX(_xlfn.TEXTSPLIT(K8520,"-"),1,1)</f>
        <v>3</v>
      </c>
      <c r="Y8520">
        <f>INDEX(months!B:B,MATCH(Sheet1!W8520,months!A:A,0))</f>
        <v>1</v>
      </c>
      <c r="Z8520">
        <f t="shared" si="937"/>
        <v>43103</v>
      </c>
    </row>
    <row r="8521" spans="1:26" x14ac:dyDescent="0.2">
      <c r="A8521" t="s">
        <v>11693</v>
      </c>
      <c r="B8521" t="s">
        <v>3070</v>
      </c>
      <c r="C8521">
        <v>4</v>
      </c>
      <c r="D8521">
        <v>39682</v>
      </c>
      <c r="E8521" t="s">
        <v>1001</v>
      </c>
      <c r="F8521" t="s">
        <v>65</v>
      </c>
      <c r="G8521" t="s">
        <v>23</v>
      </c>
      <c r="H8521" t="s">
        <v>24</v>
      </c>
      <c r="I8521" t="s">
        <v>25</v>
      </c>
      <c r="J8521" t="s">
        <v>1537</v>
      </c>
      <c r="K8521" t="s">
        <v>973</v>
      </c>
      <c r="L8521" t="s">
        <v>2037</v>
      </c>
      <c r="M8521" t="s">
        <v>81</v>
      </c>
      <c r="N8521">
        <f t="shared" si="931"/>
        <v>0</v>
      </c>
      <c r="O8521" t="str">
        <f t="shared" si="932"/>
        <v>No</v>
      </c>
      <c r="P8521">
        <f t="shared" si="933"/>
        <v>0</v>
      </c>
      <c r="Q8521">
        <f t="shared" si="934"/>
        <v>4813937689</v>
      </c>
      <c r="R8521">
        <f t="shared" si="935"/>
        <v>4.1933383153624479</v>
      </c>
      <c r="S8521" t="str">
        <f t="shared" si="936"/>
        <v>Acceptable</v>
      </c>
      <c r="T8521">
        <f>ROUNDUP(C8521,0)</f>
        <v>4</v>
      </c>
      <c r="U8521">
        <f>ROUNDDOWN(C8521,0)</f>
        <v>4</v>
      </c>
      <c r="V8521">
        <f>RIGHT(K8521,2)+2000</f>
        <v>2018</v>
      </c>
      <c r="W8521" t="str">
        <f>INDEX(_xlfn.TEXTSPLIT(K8521,"-"),1,2)</f>
        <v>Apr</v>
      </c>
      <c r="X8521" t="str">
        <f>INDEX(_xlfn.TEXTSPLIT(K8521,"-"),1,1)</f>
        <v>3</v>
      </c>
      <c r="Y8521">
        <f>INDEX(months!B:B,MATCH(Sheet1!W8521,months!A:A,0))</f>
        <v>4</v>
      </c>
      <c r="Z8521">
        <f t="shared" si="937"/>
        <v>43193</v>
      </c>
    </row>
    <row r="8522" spans="1:26" x14ac:dyDescent="0.2">
      <c r="A8522" t="s">
        <v>11694</v>
      </c>
      <c r="B8522" t="s">
        <v>4612</v>
      </c>
      <c r="C8522">
        <v>4</v>
      </c>
      <c r="D8522">
        <v>18478</v>
      </c>
      <c r="E8522" t="s">
        <v>2568</v>
      </c>
      <c r="F8522" t="s">
        <v>65</v>
      </c>
      <c r="G8522" t="s">
        <v>23</v>
      </c>
      <c r="H8522" t="s">
        <v>24</v>
      </c>
      <c r="I8522" t="s">
        <v>25</v>
      </c>
      <c r="J8522" t="s">
        <v>4613</v>
      </c>
      <c r="K8522" t="s">
        <v>311</v>
      </c>
      <c r="L8522" t="s">
        <v>638</v>
      </c>
      <c r="M8522" t="s">
        <v>60</v>
      </c>
      <c r="N8522">
        <f t="shared" si="931"/>
        <v>0</v>
      </c>
      <c r="O8522" t="str">
        <f t="shared" si="932"/>
        <v>No</v>
      </c>
      <c r="P8522">
        <f t="shared" si="933"/>
        <v>0</v>
      </c>
      <c r="Q8522">
        <f t="shared" si="934"/>
        <v>4813937689</v>
      </c>
      <c r="R8522">
        <f t="shared" si="935"/>
        <v>4.1933383153624479</v>
      </c>
      <c r="S8522" t="str">
        <f t="shared" si="936"/>
        <v>Acceptable</v>
      </c>
      <c r="T8522">
        <f>ROUNDUP(C8522,0)</f>
        <v>4</v>
      </c>
      <c r="U8522">
        <f>ROUNDDOWN(C8522,0)</f>
        <v>4</v>
      </c>
      <c r="V8522">
        <f>RIGHT(K8522,2)+2000</f>
        <v>2018</v>
      </c>
      <c r="W8522" t="str">
        <f>INDEX(_xlfn.TEXTSPLIT(K8522,"-"),1,2)</f>
        <v>Aug</v>
      </c>
      <c r="X8522" t="str">
        <f>INDEX(_xlfn.TEXTSPLIT(K8522,"-"),1,1)</f>
        <v>4</v>
      </c>
      <c r="Y8522">
        <f>INDEX(months!B:B,MATCH(Sheet1!W8522,months!A:A,0))</f>
        <v>8</v>
      </c>
      <c r="Z8522">
        <f t="shared" si="937"/>
        <v>43316</v>
      </c>
    </row>
    <row r="8523" spans="1:26" x14ac:dyDescent="0.2">
      <c r="A8523" t="s">
        <v>11695</v>
      </c>
      <c r="B8523" t="s">
        <v>3070</v>
      </c>
      <c r="C8523">
        <v>4.5999999999999996</v>
      </c>
      <c r="D8523">
        <v>12</v>
      </c>
      <c r="E8523" t="s">
        <v>190</v>
      </c>
      <c r="F8523" t="s">
        <v>775</v>
      </c>
      <c r="G8523" t="s">
        <v>23</v>
      </c>
      <c r="H8523" t="s">
        <v>24</v>
      </c>
      <c r="I8523" t="s">
        <v>418</v>
      </c>
      <c r="J8523" t="s">
        <v>1537</v>
      </c>
      <c r="K8523" t="s">
        <v>1330</v>
      </c>
      <c r="L8523" t="s">
        <v>1877</v>
      </c>
      <c r="M8523" t="s">
        <v>81</v>
      </c>
      <c r="N8523">
        <f t="shared" si="931"/>
        <v>0</v>
      </c>
      <c r="O8523" t="str">
        <f t="shared" si="932"/>
        <v>No</v>
      </c>
      <c r="P8523">
        <f t="shared" si="933"/>
        <v>0</v>
      </c>
      <c r="Q8523">
        <f t="shared" si="934"/>
        <v>4813937689</v>
      </c>
      <c r="R8523">
        <f t="shared" si="935"/>
        <v>4.1933383153624479</v>
      </c>
      <c r="S8523" t="str">
        <f t="shared" si="936"/>
        <v>Acceptable</v>
      </c>
      <c r="T8523">
        <f>ROUNDUP(C8523,0)</f>
        <v>5</v>
      </c>
      <c r="U8523">
        <f>ROUNDDOWN(C8523,0)</f>
        <v>4</v>
      </c>
      <c r="V8523">
        <f>RIGHT(K8523,2)+2000</f>
        <v>2018</v>
      </c>
      <c r="W8523" t="str">
        <f>INDEX(_xlfn.TEXTSPLIT(K8523,"-"),1,2)</f>
        <v>Mar</v>
      </c>
      <c r="X8523" t="str">
        <f>INDEX(_xlfn.TEXTSPLIT(K8523,"-"),1,1)</f>
        <v>23</v>
      </c>
      <c r="Y8523">
        <f>INDEX(months!B:B,MATCH(Sheet1!W8523,months!A:A,0))</f>
        <v>3</v>
      </c>
      <c r="Z8523">
        <f t="shared" si="937"/>
        <v>43182</v>
      </c>
    </row>
    <row r="8524" spans="1:26" x14ac:dyDescent="0.2">
      <c r="A8524" t="s">
        <v>11696</v>
      </c>
      <c r="B8524" t="s">
        <v>4612</v>
      </c>
      <c r="C8524">
        <v>4</v>
      </c>
      <c r="D8524">
        <v>32879</v>
      </c>
      <c r="E8524" t="s">
        <v>427</v>
      </c>
      <c r="F8524" t="s">
        <v>38</v>
      </c>
      <c r="G8524" t="s">
        <v>23</v>
      </c>
      <c r="H8524" t="s">
        <v>24</v>
      </c>
      <c r="I8524" t="s">
        <v>25</v>
      </c>
      <c r="J8524" t="s">
        <v>4613</v>
      </c>
      <c r="K8524" t="s">
        <v>311</v>
      </c>
      <c r="L8524" t="s">
        <v>11697</v>
      </c>
      <c r="M8524" t="s">
        <v>29</v>
      </c>
      <c r="N8524">
        <f t="shared" si="931"/>
        <v>0</v>
      </c>
      <c r="O8524" t="str">
        <f t="shared" si="932"/>
        <v>No</v>
      </c>
      <c r="P8524">
        <f t="shared" si="933"/>
        <v>0</v>
      </c>
      <c r="Q8524">
        <f t="shared" si="934"/>
        <v>4813937689</v>
      </c>
      <c r="R8524">
        <f t="shared" si="935"/>
        <v>4.1933383153624479</v>
      </c>
      <c r="S8524" t="str">
        <f t="shared" si="936"/>
        <v>Acceptable</v>
      </c>
      <c r="T8524">
        <f>ROUNDUP(C8524,0)</f>
        <v>4</v>
      </c>
      <c r="U8524">
        <f>ROUNDDOWN(C8524,0)</f>
        <v>4</v>
      </c>
      <c r="V8524">
        <f>RIGHT(K8524,2)+2000</f>
        <v>2018</v>
      </c>
      <c r="W8524" t="str">
        <f>INDEX(_xlfn.TEXTSPLIT(K8524,"-"),1,2)</f>
        <v>Aug</v>
      </c>
      <c r="X8524" t="str">
        <f>INDEX(_xlfn.TEXTSPLIT(K8524,"-"),1,1)</f>
        <v>4</v>
      </c>
      <c r="Y8524">
        <f>INDEX(months!B:B,MATCH(Sheet1!W8524,months!A:A,0))</f>
        <v>8</v>
      </c>
      <c r="Z8524">
        <f t="shared" si="937"/>
        <v>43316</v>
      </c>
    </row>
    <row r="8525" spans="1:26" x14ac:dyDescent="0.2">
      <c r="A8525" t="s">
        <v>11698</v>
      </c>
      <c r="B8525" t="s">
        <v>1790</v>
      </c>
      <c r="C8525">
        <v>4.3</v>
      </c>
      <c r="D8525">
        <v>85</v>
      </c>
      <c r="E8525" t="s">
        <v>374</v>
      </c>
      <c r="F8525" t="s">
        <v>22</v>
      </c>
      <c r="G8525" t="s">
        <v>23</v>
      </c>
      <c r="H8525" t="s">
        <v>24</v>
      </c>
      <c r="I8525" t="s">
        <v>25</v>
      </c>
      <c r="J8525" t="s">
        <v>1791</v>
      </c>
      <c r="K8525" t="s">
        <v>1310</v>
      </c>
      <c r="L8525" t="s">
        <v>10567</v>
      </c>
      <c r="M8525" t="s">
        <v>274</v>
      </c>
      <c r="N8525">
        <f t="shared" si="931"/>
        <v>0</v>
      </c>
      <c r="O8525" t="str">
        <f t="shared" si="932"/>
        <v>No</v>
      </c>
      <c r="P8525">
        <f t="shared" si="933"/>
        <v>0</v>
      </c>
      <c r="Q8525">
        <f t="shared" si="934"/>
        <v>4813937689</v>
      </c>
      <c r="R8525">
        <f t="shared" si="935"/>
        <v>4.1933383153624479</v>
      </c>
      <c r="S8525" t="str">
        <f t="shared" si="936"/>
        <v>Acceptable</v>
      </c>
      <c r="T8525">
        <f>ROUNDUP(C8525,0)</f>
        <v>5</v>
      </c>
      <c r="U8525">
        <f>ROUNDDOWN(C8525,0)</f>
        <v>4</v>
      </c>
      <c r="V8525">
        <f>RIGHT(K8525,2)+2000</f>
        <v>2018</v>
      </c>
      <c r="W8525" t="str">
        <f>INDEX(_xlfn.TEXTSPLIT(K8525,"-"),1,2)</f>
        <v>May</v>
      </c>
      <c r="X8525" t="str">
        <f>INDEX(_xlfn.TEXTSPLIT(K8525,"-"),1,1)</f>
        <v>2</v>
      </c>
      <c r="Y8525">
        <f>INDEX(months!B:B,MATCH(Sheet1!W8525,months!A:A,0))</f>
        <v>5</v>
      </c>
      <c r="Z8525">
        <f t="shared" si="937"/>
        <v>43222</v>
      </c>
    </row>
    <row r="8526" spans="1:26" x14ac:dyDescent="0.2">
      <c r="A8526" t="s">
        <v>11699</v>
      </c>
      <c r="B8526" t="s">
        <v>3070</v>
      </c>
      <c r="C8526">
        <v>4.3</v>
      </c>
      <c r="D8526">
        <v>23</v>
      </c>
      <c r="E8526" t="s">
        <v>159</v>
      </c>
      <c r="F8526" t="s">
        <v>101</v>
      </c>
      <c r="G8526" t="s">
        <v>23</v>
      </c>
      <c r="H8526" t="s">
        <v>24</v>
      </c>
      <c r="I8526" t="s">
        <v>25</v>
      </c>
      <c r="J8526" t="s">
        <v>1537</v>
      </c>
      <c r="K8526" t="s">
        <v>399</v>
      </c>
      <c r="L8526" t="s">
        <v>4624</v>
      </c>
      <c r="M8526" t="s">
        <v>274</v>
      </c>
      <c r="N8526">
        <f t="shared" si="931"/>
        <v>0</v>
      </c>
      <c r="O8526" t="str">
        <f t="shared" si="932"/>
        <v>No</v>
      </c>
      <c r="P8526">
        <f t="shared" si="933"/>
        <v>0</v>
      </c>
      <c r="Q8526">
        <f t="shared" si="934"/>
        <v>4813937689</v>
      </c>
      <c r="R8526">
        <f t="shared" si="935"/>
        <v>4.1933383153624479</v>
      </c>
      <c r="S8526" t="str">
        <f t="shared" si="936"/>
        <v>Acceptable</v>
      </c>
      <c r="T8526">
        <f>ROUNDUP(C8526,0)</f>
        <v>5</v>
      </c>
      <c r="U8526">
        <f>ROUNDDOWN(C8526,0)</f>
        <v>4</v>
      </c>
      <c r="V8526">
        <f>RIGHT(K8526,2)+2000</f>
        <v>2018</v>
      </c>
      <c r="W8526" t="str">
        <f>INDEX(_xlfn.TEXTSPLIT(K8526,"-"),1,2)</f>
        <v>May</v>
      </c>
      <c r="X8526" t="str">
        <f>INDEX(_xlfn.TEXTSPLIT(K8526,"-"),1,1)</f>
        <v>29</v>
      </c>
      <c r="Y8526">
        <f>INDEX(months!B:B,MATCH(Sheet1!W8526,months!A:A,0))</f>
        <v>5</v>
      </c>
      <c r="Z8526">
        <f t="shared" si="937"/>
        <v>43249</v>
      </c>
    </row>
    <row r="8527" spans="1:26" x14ac:dyDescent="0.2">
      <c r="A8527" t="s">
        <v>11700</v>
      </c>
      <c r="B8527" t="s">
        <v>4612</v>
      </c>
      <c r="C8527">
        <v>3.9</v>
      </c>
      <c r="D8527">
        <v>34612</v>
      </c>
      <c r="E8527" t="s">
        <v>252</v>
      </c>
      <c r="F8527" t="s">
        <v>38</v>
      </c>
      <c r="G8527" t="s">
        <v>23</v>
      </c>
      <c r="H8527" t="s">
        <v>24</v>
      </c>
      <c r="I8527" t="s">
        <v>25</v>
      </c>
      <c r="J8527" t="s">
        <v>4613</v>
      </c>
      <c r="K8527" t="s">
        <v>253</v>
      </c>
      <c r="L8527" t="s">
        <v>3334</v>
      </c>
      <c r="M8527" t="s">
        <v>81</v>
      </c>
      <c r="N8527">
        <f t="shared" si="931"/>
        <v>0</v>
      </c>
      <c r="O8527" t="str">
        <f t="shared" si="932"/>
        <v>No</v>
      </c>
      <c r="P8527">
        <f t="shared" si="933"/>
        <v>0</v>
      </c>
      <c r="Q8527">
        <f t="shared" si="934"/>
        <v>4813937689</v>
      </c>
      <c r="R8527">
        <f t="shared" si="935"/>
        <v>4.1933383153624479</v>
      </c>
      <c r="S8527" t="str">
        <f t="shared" si="936"/>
        <v>Acceptable</v>
      </c>
      <c r="T8527">
        <f>ROUNDUP(C8527,0)</f>
        <v>4</v>
      </c>
      <c r="U8527">
        <f>ROUNDDOWN(C8527,0)</f>
        <v>3</v>
      </c>
      <c r="V8527">
        <f>RIGHT(K8527,2)+2000</f>
        <v>2018</v>
      </c>
      <c r="W8527" t="str">
        <f>INDEX(_xlfn.TEXTSPLIT(K8527,"-"),1,2)</f>
        <v>Jun</v>
      </c>
      <c r="X8527" t="str">
        <f>INDEX(_xlfn.TEXTSPLIT(K8527,"-"),1,1)</f>
        <v>12</v>
      </c>
      <c r="Y8527">
        <f>INDEX(months!B:B,MATCH(Sheet1!W8527,months!A:A,0))</f>
        <v>6</v>
      </c>
      <c r="Z8527">
        <f t="shared" si="937"/>
        <v>43263</v>
      </c>
    </row>
    <row r="8528" spans="1:26" x14ac:dyDescent="0.2">
      <c r="A8528" t="s">
        <v>11701</v>
      </c>
      <c r="B8528" t="s">
        <v>4950</v>
      </c>
      <c r="C8528">
        <v>5</v>
      </c>
      <c r="D8528">
        <v>2</v>
      </c>
      <c r="E8528" t="s">
        <v>2568</v>
      </c>
      <c r="F8528" t="s">
        <v>1230</v>
      </c>
      <c r="G8528" t="s">
        <v>649</v>
      </c>
      <c r="H8528" t="s">
        <v>3310</v>
      </c>
      <c r="I8528" t="s">
        <v>25</v>
      </c>
      <c r="J8528" t="s">
        <v>4951</v>
      </c>
      <c r="K8528" t="s">
        <v>229</v>
      </c>
      <c r="L8528" t="s">
        <v>638</v>
      </c>
      <c r="M8528" t="s">
        <v>86</v>
      </c>
      <c r="N8528">
        <f t="shared" si="931"/>
        <v>0</v>
      </c>
      <c r="O8528" t="str">
        <f t="shared" si="932"/>
        <v>No</v>
      </c>
      <c r="P8528">
        <f t="shared" si="933"/>
        <v>0</v>
      </c>
      <c r="Q8528">
        <f t="shared" si="934"/>
        <v>4813937689</v>
      </c>
      <c r="R8528">
        <f t="shared" si="935"/>
        <v>4.1933383153624479</v>
      </c>
      <c r="S8528" t="str">
        <f t="shared" si="936"/>
        <v>Acceptable</v>
      </c>
      <c r="T8528">
        <f>ROUNDUP(C8528,0)</f>
        <v>5</v>
      </c>
      <c r="U8528">
        <f>ROUNDDOWN(C8528,0)</f>
        <v>5</v>
      </c>
      <c r="V8528">
        <f>RIGHT(K8528,2)+2000</f>
        <v>2018</v>
      </c>
      <c r="W8528" t="str">
        <f>INDEX(_xlfn.TEXTSPLIT(K8528,"-"),1,2)</f>
        <v>Jul</v>
      </c>
      <c r="X8528" t="str">
        <f>INDEX(_xlfn.TEXTSPLIT(K8528,"-"),1,1)</f>
        <v>29</v>
      </c>
      <c r="Y8528">
        <f>INDEX(months!B:B,MATCH(Sheet1!W8528,months!A:A,0))</f>
        <v>7</v>
      </c>
      <c r="Z8528">
        <f t="shared" si="937"/>
        <v>43310</v>
      </c>
    </row>
    <row r="8529" spans="1:26" x14ac:dyDescent="0.2">
      <c r="A8529" t="s">
        <v>11702</v>
      </c>
      <c r="B8529" t="s">
        <v>4612</v>
      </c>
      <c r="C8529">
        <v>4</v>
      </c>
      <c r="D8529">
        <v>593</v>
      </c>
      <c r="E8529" t="s">
        <v>756</v>
      </c>
      <c r="F8529" t="s">
        <v>50</v>
      </c>
      <c r="G8529" t="s">
        <v>23</v>
      </c>
      <c r="H8529" t="s">
        <v>24</v>
      </c>
      <c r="I8529" t="s">
        <v>25</v>
      </c>
      <c r="J8529" t="s">
        <v>4613</v>
      </c>
      <c r="K8529" t="s">
        <v>1628</v>
      </c>
      <c r="L8529" t="s">
        <v>11703</v>
      </c>
      <c r="M8529" t="s">
        <v>72</v>
      </c>
      <c r="N8529">
        <f t="shared" si="931"/>
        <v>0</v>
      </c>
      <c r="O8529" t="str">
        <f t="shared" si="932"/>
        <v>No</v>
      </c>
      <c r="P8529">
        <f t="shared" si="933"/>
        <v>0</v>
      </c>
      <c r="Q8529">
        <f t="shared" si="934"/>
        <v>4813937689</v>
      </c>
      <c r="R8529">
        <f t="shared" si="935"/>
        <v>4.1933383153624479</v>
      </c>
      <c r="S8529" t="str">
        <f t="shared" si="936"/>
        <v>Acceptable</v>
      </c>
      <c r="T8529">
        <f>ROUNDUP(C8529,0)</f>
        <v>4</v>
      </c>
      <c r="U8529">
        <f>ROUNDDOWN(C8529,0)</f>
        <v>4</v>
      </c>
      <c r="V8529">
        <f>RIGHT(K8529,2)+2000</f>
        <v>2018</v>
      </c>
      <c r="W8529" t="str">
        <f>INDEX(_xlfn.TEXTSPLIT(K8529,"-"),1,2)</f>
        <v>Apr</v>
      </c>
      <c r="X8529" t="str">
        <f>INDEX(_xlfn.TEXTSPLIT(K8529,"-"),1,1)</f>
        <v>12</v>
      </c>
      <c r="Y8529">
        <f>INDEX(months!B:B,MATCH(Sheet1!W8529,months!A:A,0))</f>
        <v>4</v>
      </c>
      <c r="Z8529">
        <f t="shared" si="937"/>
        <v>43202</v>
      </c>
    </row>
    <row r="8530" spans="1:26" x14ac:dyDescent="0.2">
      <c r="A8530" t="s">
        <v>11704</v>
      </c>
      <c r="B8530" t="s">
        <v>5248</v>
      </c>
      <c r="C8530">
        <v>4.0999999999999996</v>
      </c>
      <c r="D8530">
        <v>253207</v>
      </c>
      <c r="E8530" t="s">
        <v>481</v>
      </c>
      <c r="F8530" t="s">
        <v>89</v>
      </c>
      <c r="G8530" t="s">
        <v>23</v>
      </c>
      <c r="H8530" t="s">
        <v>24</v>
      </c>
      <c r="I8530" t="s">
        <v>25</v>
      </c>
      <c r="J8530" t="s">
        <v>5249</v>
      </c>
      <c r="K8530" t="s">
        <v>173</v>
      </c>
      <c r="L8530" t="s">
        <v>3334</v>
      </c>
      <c r="M8530" t="s">
        <v>54</v>
      </c>
      <c r="N8530">
        <f t="shared" si="931"/>
        <v>0</v>
      </c>
      <c r="O8530" t="str">
        <f t="shared" si="932"/>
        <v>No</v>
      </c>
      <c r="P8530">
        <f t="shared" si="933"/>
        <v>0</v>
      </c>
      <c r="Q8530">
        <f t="shared" si="934"/>
        <v>4813937689</v>
      </c>
      <c r="R8530">
        <f t="shared" si="935"/>
        <v>4.1933383153624479</v>
      </c>
      <c r="S8530" t="str">
        <f t="shared" si="936"/>
        <v>Acceptable</v>
      </c>
      <c r="T8530">
        <f>ROUNDUP(C8530,0)</f>
        <v>5</v>
      </c>
      <c r="U8530">
        <f>ROUNDDOWN(C8530,0)</f>
        <v>4</v>
      </c>
      <c r="V8530">
        <f>RIGHT(K8530,2)+2000</f>
        <v>2018</v>
      </c>
      <c r="W8530" t="str">
        <f>INDEX(_xlfn.TEXTSPLIT(K8530,"-"),1,2)</f>
        <v>Aug</v>
      </c>
      <c r="X8530" t="str">
        <f>INDEX(_xlfn.TEXTSPLIT(K8530,"-"),1,1)</f>
        <v>2</v>
      </c>
      <c r="Y8530">
        <f>INDEX(months!B:B,MATCH(Sheet1!W8530,months!A:A,0))</f>
        <v>8</v>
      </c>
      <c r="Z8530">
        <f t="shared" si="937"/>
        <v>43314</v>
      </c>
    </row>
    <row r="8531" spans="1:26" x14ac:dyDescent="0.2">
      <c r="A8531" t="s">
        <v>11705</v>
      </c>
      <c r="B8531" t="s">
        <v>4612</v>
      </c>
      <c r="C8531">
        <v>3.9</v>
      </c>
      <c r="D8531">
        <v>23348</v>
      </c>
      <c r="E8531" t="s">
        <v>427</v>
      </c>
      <c r="F8531" t="s">
        <v>38</v>
      </c>
      <c r="G8531" t="s">
        <v>23</v>
      </c>
      <c r="H8531" t="s">
        <v>24</v>
      </c>
      <c r="I8531" t="s">
        <v>25</v>
      </c>
      <c r="J8531" t="s">
        <v>4613</v>
      </c>
      <c r="K8531" t="s">
        <v>287</v>
      </c>
      <c r="L8531" t="s">
        <v>2189</v>
      </c>
      <c r="M8531" t="s">
        <v>29</v>
      </c>
      <c r="N8531">
        <f t="shared" si="931"/>
        <v>0</v>
      </c>
      <c r="O8531" t="str">
        <f t="shared" si="932"/>
        <v>No</v>
      </c>
      <c r="P8531">
        <f t="shared" si="933"/>
        <v>0</v>
      </c>
      <c r="Q8531">
        <f t="shared" si="934"/>
        <v>4813937689</v>
      </c>
      <c r="R8531">
        <f t="shared" si="935"/>
        <v>4.1933383153624479</v>
      </c>
      <c r="S8531" t="str">
        <f t="shared" si="936"/>
        <v>Acceptable</v>
      </c>
      <c r="T8531">
        <f>ROUNDUP(C8531,0)</f>
        <v>4</v>
      </c>
      <c r="U8531">
        <f>ROUNDDOWN(C8531,0)</f>
        <v>3</v>
      </c>
      <c r="V8531">
        <f>RIGHT(K8531,2)+2000</f>
        <v>2018</v>
      </c>
      <c r="W8531" t="str">
        <f>INDEX(_xlfn.TEXTSPLIT(K8531,"-"),1,2)</f>
        <v>Jul</v>
      </c>
      <c r="X8531" t="str">
        <f>INDEX(_xlfn.TEXTSPLIT(K8531,"-"),1,1)</f>
        <v>4</v>
      </c>
      <c r="Y8531">
        <f>INDEX(months!B:B,MATCH(Sheet1!W8531,months!A:A,0))</f>
        <v>7</v>
      </c>
      <c r="Z8531">
        <f t="shared" si="937"/>
        <v>43285</v>
      </c>
    </row>
    <row r="8532" spans="1:26" x14ac:dyDescent="0.2">
      <c r="A8532" t="s">
        <v>11706</v>
      </c>
      <c r="B8532" t="s">
        <v>4950</v>
      </c>
      <c r="C8532">
        <v>4.2</v>
      </c>
      <c r="D8532">
        <v>133</v>
      </c>
      <c r="E8532" t="s">
        <v>208</v>
      </c>
      <c r="F8532" t="s">
        <v>22</v>
      </c>
      <c r="G8532" t="s">
        <v>23</v>
      </c>
      <c r="H8532" t="s">
        <v>24</v>
      </c>
      <c r="I8532" t="s">
        <v>25</v>
      </c>
      <c r="J8532" t="s">
        <v>4951</v>
      </c>
      <c r="K8532" t="s">
        <v>6162</v>
      </c>
      <c r="L8532" t="s">
        <v>11707</v>
      </c>
      <c r="M8532" t="s">
        <v>47</v>
      </c>
      <c r="N8532">
        <f t="shared" si="931"/>
        <v>0</v>
      </c>
      <c r="O8532" t="str">
        <f t="shared" si="932"/>
        <v>No</v>
      </c>
      <c r="P8532">
        <f t="shared" si="933"/>
        <v>0</v>
      </c>
      <c r="Q8532">
        <f t="shared" si="934"/>
        <v>4813937689</v>
      </c>
      <c r="R8532">
        <f t="shared" si="935"/>
        <v>4.1933383153624479</v>
      </c>
      <c r="S8532" t="str">
        <f t="shared" si="936"/>
        <v>Acceptable</v>
      </c>
      <c r="T8532">
        <f>ROUNDUP(C8532,0)</f>
        <v>5</v>
      </c>
      <c r="U8532">
        <f>ROUNDDOWN(C8532,0)</f>
        <v>4</v>
      </c>
      <c r="V8532">
        <f>RIGHT(K8532,2)+2000</f>
        <v>2018</v>
      </c>
      <c r="W8532" t="str">
        <f>INDEX(_xlfn.TEXTSPLIT(K8532,"-"),1,2)</f>
        <v>Jan</v>
      </c>
      <c r="X8532" t="str">
        <f>INDEX(_xlfn.TEXTSPLIT(K8532,"-"),1,1)</f>
        <v>12</v>
      </c>
      <c r="Y8532">
        <f>INDEX(months!B:B,MATCH(Sheet1!W8532,months!A:A,0))</f>
        <v>1</v>
      </c>
      <c r="Z8532">
        <f t="shared" si="937"/>
        <v>43112</v>
      </c>
    </row>
    <row r="8533" spans="1:26" x14ac:dyDescent="0.2">
      <c r="A8533" t="s">
        <v>11708</v>
      </c>
      <c r="B8533" t="s">
        <v>4106</v>
      </c>
      <c r="C8533">
        <v>4.3</v>
      </c>
      <c r="D8533">
        <v>46242</v>
      </c>
      <c r="E8533" t="s">
        <v>155</v>
      </c>
      <c r="F8533" t="s">
        <v>65</v>
      </c>
      <c r="G8533" t="s">
        <v>23</v>
      </c>
      <c r="H8533" t="s">
        <v>24</v>
      </c>
      <c r="I8533" t="s">
        <v>25</v>
      </c>
      <c r="J8533" t="s">
        <v>4107</v>
      </c>
      <c r="K8533" t="s">
        <v>1484</v>
      </c>
      <c r="L8533" t="s">
        <v>3574</v>
      </c>
      <c r="M8533" t="s">
        <v>86</v>
      </c>
      <c r="N8533">
        <f t="shared" si="931"/>
        <v>0</v>
      </c>
      <c r="O8533" t="str">
        <f t="shared" si="932"/>
        <v>No</v>
      </c>
      <c r="P8533">
        <f t="shared" si="933"/>
        <v>0</v>
      </c>
      <c r="Q8533">
        <f t="shared" si="934"/>
        <v>4813937689</v>
      </c>
      <c r="R8533">
        <f t="shared" si="935"/>
        <v>4.1933383153624479</v>
      </c>
      <c r="S8533" t="str">
        <f t="shared" si="936"/>
        <v>Acceptable</v>
      </c>
      <c r="T8533">
        <f>ROUNDUP(C8533,0)</f>
        <v>5</v>
      </c>
      <c r="U8533">
        <f>ROUNDDOWN(C8533,0)</f>
        <v>4</v>
      </c>
      <c r="V8533">
        <f>RIGHT(K8533,2)+2000</f>
        <v>2016</v>
      </c>
      <c r="W8533" t="str">
        <f>INDEX(_xlfn.TEXTSPLIT(K8533,"-"),1,2)</f>
        <v>Sep</v>
      </c>
      <c r="X8533" t="str">
        <f>INDEX(_xlfn.TEXTSPLIT(K8533,"-"),1,1)</f>
        <v>20</v>
      </c>
      <c r="Y8533">
        <f>INDEX(months!B:B,MATCH(Sheet1!W8533,months!A:A,0))</f>
        <v>9</v>
      </c>
      <c r="Z8533">
        <f t="shared" si="937"/>
        <v>42633</v>
      </c>
    </row>
    <row r="8534" spans="1:26" x14ac:dyDescent="0.2">
      <c r="A8534" t="s">
        <v>11709</v>
      </c>
      <c r="B8534" t="s">
        <v>3827</v>
      </c>
      <c r="C8534">
        <v>4.5</v>
      </c>
      <c r="D8534">
        <v>40467</v>
      </c>
      <c r="E8534" t="s">
        <v>405</v>
      </c>
      <c r="F8534" t="s">
        <v>65</v>
      </c>
      <c r="G8534" t="s">
        <v>23</v>
      </c>
      <c r="H8534" t="s">
        <v>24</v>
      </c>
      <c r="I8534" t="s">
        <v>25</v>
      </c>
      <c r="J8534" t="s">
        <v>3828</v>
      </c>
      <c r="K8534" t="s">
        <v>173</v>
      </c>
      <c r="L8534" t="s">
        <v>11710</v>
      </c>
      <c r="M8534" t="s">
        <v>81</v>
      </c>
      <c r="N8534">
        <f t="shared" si="931"/>
        <v>0</v>
      </c>
      <c r="O8534" t="str">
        <f t="shared" si="932"/>
        <v>No</v>
      </c>
      <c r="P8534">
        <f t="shared" si="933"/>
        <v>0</v>
      </c>
      <c r="Q8534">
        <f t="shared" si="934"/>
        <v>4813937689</v>
      </c>
      <c r="R8534">
        <f t="shared" si="935"/>
        <v>4.1933383153624479</v>
      </c>
      <c r="S8534" t="str">
        <f t="shared" si="936"/>
        <v>Acceptable</v>
      </c>
      <c r="T8534">
        <f>ROUNDUP(C8534,0)</f>
        <v>5</v>
      </c>
      <c r="U8534">
        <f>ROUNDDOWN(C8534,0)</f>
        <v>4</v>
      </c>
      <c r="V8534">
        <f>RIGHT(K8534,2)+2000</f>
        <v>2018</v>
      </c>
      <c r="W8534" t="str">
        <f>INDEX(_xlfn.TEXTSPLIT(K8534,"-"),1,2)</f>
        <v>Aug</v>
      </c>
      <c r="X8534" t="str">
        <f>INDEX(_xlfn.TEXTSPLIT(K8534,"-"),1,1)</f>
        <v>2</v>
      </c>
      <c r="Y8534">
        <f>INDEX(months!B:B,MATCH(Sheet1!W8534,months!A:A,0))</f>
        <v>8</v>
      </c>
      <c r="Z8534">
        <f t="shared" si="937"/>
        <v>43314</v>
      </c>
    </row>
    <row r="8535" spans="1:26" x14ac:dyDescent="0.2">
      <c r="A8535" t="s">
        <v>11711</v>
      </c>
      <c r="B8535" t="s">
        <v>4612</v>
      </c>
      <c r="C8535">
        <v>4.4000000000000004</v>
      </c>
      <c r="D8535">
        <v>16192</v>
      </c>
      <c r="E8535" t="s">
        <v>983</v>
      </c>
      <c r="F8535" t="s">
        <v>65</v>
      </c>
      <c r="G8535" t="s">
        <v>23</v>
      </c>
      <c r="H8535" t="s">
        <v>24</v>
      </c>
      <c r="I8535" t="s">
        <v>25</v>
      </c>
      <c r="J8535" t="s">
        <v>4613</v>
      </c>
      <c r="K8535" t="s">
        <v>10783</v>
      </c>
      <c r="L8535" t="s">
        <v>11712</v>
      </c>
      <c r="M8535" t="s">
        <v>86</v>
      </c>
      <c r="N8535">
        <f t="shared" si="931"/>
        <v>0</v>
      </c>
      <c r="O8535" t="str">
        <f t="shared" si="932"/>
        <v>No</v>
      </c>
      <c r="P8535">
        <f t="shared" si="933"/>
        <v>0</v>
      </c>
      <c r="Q8535">
        <f t="shared" si="934"/>
        <v>4813937689</v>
      </c>
      <c r="R8535">
        <f t="shared" si="935"/>
        <v>4.1933383153624479</v>
      </c>
      <c r="S8535" t="str">
        <f t="shared" si="936"/>
        <v>Acceptable</v>
      </c>
      <c r="T8535">
        <f>ROUNDUP(C8535,0)</f>
        <v>5</v>
      </c>
      <c r="U8535">
        <f>ROUNDDOWN(C8535,0)</f>
        <v>4</v>
      </c>
      <c r="V8535">
        <f>RIGHT(K8535,2)+2000</f>
        <v>2016</v>
      </c>
      <c r="W8535" t="str">
        <f>INDEX(_xlfn.TEXTSPLIT(K8535,"-"),1,2)</f>
        <v>Jul</v>
      </c>
      <c r="X8535" t="str">
        <f>INDEX(_xlfn.TEXTSPLIT(K8535,"-"),1,1)</f>
        <v>13</v>
      </c>
      <c r="Y8535">
        <f>INDEX(months!B:B,MATCH(Sheet1!W8535,months!A:A,0))</f>
        <v>7</v>
      </c>
      <c r="Z8535">
        <f t="shared" si="937"/>
        <v>42564</v>
      </c>
    </row>
    <row r="8536" spans="1:26" x14ac:dyDescent="0.2">
      <c r="A8536" t="s">
        <v>11713</v>
      </c>
      <c r="B8536" t="s">
        <v>4612</v>
      </c>
      <c r="C8536">
        <v>4.0999999999999996</v>
      </c>
      <c r="D8536">
        <v>802</v>
      </c>
      <c r="E8536" t="s">
        <v>182</v>
      </c>
      <c r="F8536" t="s">
        <v>57</v>
      </c>
      <c r="G8536" t="s">
        <v>23</v>
      </c>
      <c r="H8536" t="s">
        <v>24</v>
      </c>
      <c r="I8536" t="s">
        <v>25</v>
      </c>
      <c r="J8536" t="s">
        <v>4613</v>
      </c>
      <c r="K8536" t="s">
        <v>390</v>
      </c>
      <c r="L8536" t="s">
        <v>11714</v>
      </c>
      <c r="M8536" t="s">
        <v>81</v>
      </c>
      <c r="N8536">
        <f t="shared" si="931"/>
        <v>0</v>
      </c>
      <c r="O8536" t="str">
        <f t="shared" si="932"/>
        <v>No</v>
      </c>
      <c r="P8536">
        <f t="shared" si="933"/>
        <v>0</v>
      </c>
      <c r="Q8536">
        <f t="shared" si="934"/>
        <v>4813937689</v>
      </c>
      <c r="R8536">
        <f t="shared" si="935"/>
        <v>4.1933383153624479</v>
      </c>
      <c r="S8536" t="str">
        <f t="shared" si="936"/>
        <v>Acceptable</v>
      </c>
      <c r="T8536">
        <f>ROUNDUP(C8536,0)</f>
        <v>5</v>
      </c>
      <c r="U8536">
        <f>ROUNDDOWN(C8536,0)</f>
        <v>4</v>
      </c>
      <c r="V8536">
        <f>RIGHT(K8536,2)+2000</f>
        <v>2018</v>
      </c>
      <c r="W8536" t="str">
        <f>INDEX(_xlfn.TEXTSPLIT(K8536,"-"),1,2)</f>
        <v>May</v>
      </c>
      <c r="X8536" t="str">
        <f>INDEX(_xlfn.TEXTSPLIT(K8536,"-"),1,1)</f>
        <v>24</v>
      </c>
      <c r="Y8536">
        <f>INDEX(months!B:B,MATCH(Sheet1!W8536,months!A:A,0))</f>
        <v>5</v>
      </c>
      <c r="Z8536">
        <f t="shared" si="937"/>
        <v>43244</v>
      </c>
    </row>
    <row r="8537" spans="1:26" x14ac:dyDescent="0.2">
      <c r="A8537" t="s">
        <v>5251</v>
      </c>
      <c r="B8537" t="s">
        <v>5248</v>
      </c>
      <c r="C8537">
        <v>4.2</v>
      </c>
      <c r="D8537">
        <v>58981</v>
      </c>
      <c r="E8537" t="s">
        <v>305</v>
      </c>
      <c r="F8537" t="s">
        <v>89</v>
      </c>
      <c r="G8537" t="s">
        <v>23</v>
      </c>
      <c r="H8537" t="s">
        <v>24</v>
      </c>
      <c r="I8537" t="s">
        <v>25</v>
      </c>
      <c r="J8537" t="s">
        <v>5249</v>
      </c>
      <c r="K8537" t="s">
        <v>97</v>
      </c>
      <c r="L8537" t="s">
        <v>141</v>
      </c>
      <c r="M8537" t="s">
        <v>54</v>
      </c>
      <c r="N8537">
        <f t="shared" si="931"/>
        <v>0</v>
      </c>
      <c r="O8537" t="str">
        <f t="shared" si="932"/>
        <v>No</v>
      </c>
      <c r="P8537">
        <f t="shared" si="933"/>
        <v>0</v>
      </c>
      <c r="Q8537">
        <f t="shared" si="934"/>
        <v>4813937689</v>
      </c>
      <c r="R8537">
        <f t="shared" si="935"/>
        <v>4.1933383153624479</v>
      </c>
      <c r="S8537" t="str">
        <f t="shared" si="936"/>
        <v>Acceptable</v>
      </c>
      <c r="T8537">
        <f>ROUNDUP(C8537,0)</f>
        <v>5</v>
      </c>
      <c r="U8537">
        <f>ROUNDDOWN(C8537,0)</f>
        <v>4</v>
      </c>
      <c r="V8537">
        <f>RIGHT(K8537,2)+2000</f>
        <v>2018</v>
      </c>
      <c r="W8537" t="str">
        <f>INDEX(_xlfn.TEXTSPLIT(K8537,"-"),1,2)</f>
        <v>Aug</v>
      </c>
      <c r="X8537" t="str">
        <f>INDEX(_xlfn.TEXTSPLIT(K8537,"-"),1,1)</f>
        <v>3</v>
      </c>
      <c r="Y8537">
        <f>INDEX(months!B:B,MATCH(Sheet1!W8537,months!A:A,0))</f>
        <v>8</v>
      </c>
      <c r="Z8537">
        <f t="shared" si="937"/>
        <v>43315</v>
      </c>
    </row>
    <row r="8538" spans="1:26" x14ac:dyDescent="0.2">
      <c r="A8538" t="s">
        <v>11715</v>
      </c>
      <c r="B8538" t="s">
        <v>4310</v>
      </c>
      <c r="C8538">
        <v>4.5</v>
      </c>
      <c r="D8538">
        <v>177</v>
      </c>
      <c r="E8538" t="s">
        <v>316</v>
      </c>
      <c r="F8538" t="s">
        <v>22</v>
      </c>
      <c r="G8538" t="s">
        <v>23</v>
      </c>
      <c r="H8538" t="s">
        <v>24</v>
      </c>
      <c r="I8538" t="s">
        <v>25</v>
      </c>
      <c r="J8538" t="s">
        <v>2718</v>
      </c>
      <c r="K8538" t="s">
        <v>6995</v>
      </c>
      <c r="L8538" t="s">
        <v>59</v>
      </c>
      <c r="M8538" t="s">
        <v>237</v>
      </c>
      <c r="N8538">
        <f t="shared" si="931"/>
        <v>0</v>
      </c>
      <c r="O8538" t="str">
        <f t="shared" si="932"/>
        <v>No</v>
      </c>
      <c r="P8538">
        <f t="shared" si="933"/>
        <v>0</v>
      </c>
      <c r="Q8538">
        <f t="shared" si="934"/>
        <v>4813937689</v>
      </c>
      <c r="R8538">
        <f t="shared" si="935"/>
        <v>4.1933383153624479</v>
      </c>
      <c r="S8538" t="str">
        <f t="shared" si="936"/>
        <v>Acceptable</v>
      </c>
      <c r="T8538">
        <f>ROUNDUP(C8538,0)</f>
        <v>5</v>
      </c>
      <c r="U8538">
        <f>ROUNDDOWN(C8538,0)</f>
        <v>4</v>
      </c>
      <c r="V8538">
        <f>RIGHT(K8538,2)+2000</f>
        <v>2015</v>
      </c>
      <c r="W8538" t="str">
        <f>INDEX(_xlfn.TEXTSPLIT(K8538,"-"),1,2)</f>
        <v>Sep</v>
      </c>
      <c r="X8538" t="str">
        <f>INDEX(_xlfn.TEXTSPLIT(K8538,"-"),1,1)</f>
        <v>17</v>
      </c>
      <c r="Y8538">
        <f>INDEX(months!B:B,MATCH(Sheet1!W8538,months!A:A,0))</f>
        <v>9</v>
      </c>
      <c r="Z8538">
        <f t="shared" si="937"/>
        <v>42264</v>
      </c>
    </row>
    <row r="8539" spans="1:26" x14ac:dyDescent="0.2">
      <c r="A8539" t="s">
        <v>11716</v>
      </c>
      <c r="B8539" t="s">
        <v>5248</v>
      </c>
      <c r="C8539">
        <v>4.5999999999999996</v>
      </c>
      <c r="D8539">
        <v>148715</v>
      </c>
      <c r="E8539" t="s">
        <v>756</v>
      </c>
      <c r="F8539" t="s">
        <v>89</v>
      </c>
      <c r="G8539" t="s">
        <v>23</v>
      </c>
      <c r="H8539" t="s">
        <v>24</v>
      </c>
      <c r="I8539" t="s">
        <v>25</v>
      </c>
      <c r="J8539" t="s">
        <v>5249</v>
      </c>
      <c r="K8539" t="s">
        <v>2523</v>
      </c>
      <c r="L8539" t="s">
        <v>420</v>
      </c>
      <c r="M8539" t="s">
        <v>86</v>
      </c>
      <c r="N8539">
        <f t="shared" si="931"/>
        <v>0</v>
      </c>
      <c r="O8539" t="str">
        <f t="shared" si="932"/>
        <v>No</v>
      </c>
      <c r="P8539">
        <f t="shared" si="933"/>
        <v>0</v>
      </c>
      <c r="Q8539">
        <f t="shared" si="934"/>
        <v>4813937689</v>
      </c>
      <c r="R8539">
        <f t="shared" si="935"/>
        <v>4.1933383153624479</v>
      </c>
      <c r="S8539" t="str">
        <f t="shared" si="936"/>
        <v>Acceptable</v>
      </c>
      <c r="T8539">
        <f>ROUNDUP(C8539,0)</f>
        <v>5</v>
      </c>
      <c r="U8539">
        <f>ROUNDDOWN(C8539,0)</f>
        <v>4</v>
      </c>
      <c r="V8539">
        <f>RIGHT(K8539,2)+2000</f>
        <v>2017</v>
      </c>
      <c r="W8539" t="str">
        <f>INDEX(_xlfn.TEXTSPLIT(K8539,"-"),1,2)</f>
        <v>Dec</v>
      </c>
      <c r="X8539" t="str">
        <f>INDEX(_xlfn.TEXTSPLIT(K8539,"-"),1,1)</f>
        <v>20</v>
      </c>
      <c r="Y8539">
        <f>INDEX(months!B:B,MATCH(Sheet1!W8539,months!A:A,0))</f>
        <v>12</v>
      </c>
      <c r="Z8539">
        <f t="shared" si="937"/>
        <v>43089</v>
      </c>
    </row>
    <row r="8540" spans="1:26" x14ac:dyDescent="0.2">
      <c r="A8540" t="s">
        <v>11717</v>
      </c>
      <c r="B8540" t="s">
        <v>5248</v>
      </c>
      <c r="C8540">
        <v>4.0999999999999996</v>
      </c>
      <c r="D8540">
        <v>24565</v>
      </c>
      <c r="E8540" t="s">
        <v>104</v>
      </c>
      <c r="F8540" t="s">
        <v>65</v>
      </c>
      <c r="G8540" t="s">
        <v>23</v>
      </c>
      <c r="H8540" t="s">
        <v>24</v>
      </c>
      <c r="I8540" t="s">
        <v>25</v>
      </c>
      <c r="J8540" t="s">
        <v>5249</v>
      </c>
      <c r="K8540" t="s">
        <v>11092</v>
      </c>
      <c r="L8540" t="s">
        <v>170</v>
      </c>
      <c r="M8540" t="s">
        <v>177</v>
      </c>
      <c r="N8540">
        <f t="shared" si="931"/>
        <v>0</v>
      </c>
      <c r="O8540" t="str">
        <f t="shared" si="932"/>
        <v>No</v>
      </c>
      <c r="P8540">
        <f t="shared" si="933"/>
        <v>0</v>
      </c>
      <c r="Q8540">
        <f t="shared" si="934"/>
        <v>4813937689</v>
      </c>
      <c r="R8540">
        <f t="shared" si="935"/>
        <v>4.1933383153624479</v>
      </c>
      <c r="S8540" t="str">
        <f t="shared" si="936"/>
        <v>Acceptable</v>
      </c>
      <c r="T8540">
        <f>ROUNDUP(C8540,0)</f>
        <v>5</v>
      </c>
      <c r="U8540">
        <f>ROUNDDOWN(C8540,0)</f>
        <v>4</v>
      </c>
      <c r="V8540">
        <f>RIGHT(K8540,2)+2000</f>
        <v>2016</v>
      </c>
      <c r="W8540" t="str">
        <f>INDEX(_xlfn.TEXTSPLIT(K8540,"-"),1,2)</f>
        <v>Mar</v>
      </c>
      <c r="X8540" t="str">
        <f>INDEX(_xlfn.TEXTSPLIT(K8540,"-"),1,1)</f>
        <v>4</v>
      </c>
      <c r="Y8540">
        <f>INDEX(months!B:B,MATCH(Sheet1!W8540,months!A:A,0))</f>
        <v>3</v>
      </c>
      <c r="Z8540">
        <f t="shared" si="937"/>
        <v>42433</v>
      </c>
    </row>
    <row r="8541" spans="1:26" x14ac:dyDescent="0.2">
      <c r="A8541" t="s">
        <v>11718</v>
      </c>
      <c r="B8541" t="s">
        <v>4950</v>
      </c>
      <c r="C8541">
        <v>3.9</v>
      </c>
      <c r="D8541">
        <v>1322</v>
      </c>
      <c r="E8541" t="s">
        <v>123</v>
      </c>
      <c r="F8541" t="s">
        <v>50</v>
      </c>
      <c r="G8541" t="s">
        <v>23</v>
      </c>
      <c r="H8541" t="s">
        <v>24</v>
      </c>
      <c r="I8541" t="s">
        <v>25</v>
      </c>
      <c r="J8541" t="s">
        <v>4951</v>
      </c>
      <c r="K8541" t="s">
        <v>3816</v>
      </c>
      <c r="L8541" t="s">
        <v>80</v>
      </c>
      <c r="M8541" t="s">
        <v>47</v>
      </c>
      <c r="N8541">
        <f t="shared" si="931"/>
        <v>0</v>
      </c>
      <c r="O8541" t="str">
        <f t="shared" si="932"/>
        <v>No</v>
      </c>
      <c r="P8541">
        <f t="shared" si="933"/>
        <v>0</v>
      </c>
      <c r="Q8541">
        <f t="shared" si="934"/>
        <v>4813937689</v>
      </c>
      <c r="R8541">
        <f t="shared" si="935"/>
        <v>4.1933383153624479</v>
      </c>
      <c r="S8541" t="str">
        <f t="shared" si="936"/>
        <v>Acceptable</v>
      </c>
      <c r="T8541">
        <f>ROUNDUP(C8541,0)</f>
        <v>4</v>
      </c>
      <c r="U8541">
        <f>ROUNDDOWN(C8541,0)</f>
        <v>3</v>
      </c>
      <c r="V8541">
        <f>RIGHT(K8541,2)+2000</f>
        <v>2016</v>
      </c>
      <c r="W8541" t="str">
        <f>INDEX(_xlfn.TEXTSPLIT(K8541,"-"),1,2)</f>
        <v>Oct</v>
      </c>
      <c r="X8541" t="str">
        <f>INDEX(_xlfn.TEXTSPLIT(K8541,"-"),1,1)</f>
        <v>25</v>
      </c>
      <c r="Y8541">
        <f>INDEX(months!B:B,MATCH(Sheet1!W8541,months!A:A,0))</f>
        <v>10</v>
      </c>
      <c r="Z8541">
        <f t="shared" si="937"/>
        <v>42668</v>
      </c>
    </row>
    <row r="8542" spans="1:26" x14ac:dyDescent="0.2">
      <c r="A8542" t="s">
        <v>11719</v>
      </c>
      <c r="B8542" t="s">
        <v>4612</v>
      </c>
      <c r="C8542">
        <v>4.7</v>
      </c>
      <c r="D8542">
        <v>59632</v>
      </c>
      <c r="E8542" t="s">
        <v>190</v>
      </c>
      <c r="F8542" t="s">
        <v>65</v>
      </c>
      <c r="G8542" t="s">
        <v>23</v>
      </c>
      <c r="H8542" t="s">
        <v>24</v>
      </c>
      <c r="I8542" t="s">
        <v>25</v>
      </c>
      <c r="J8542" t="s">
        <v>4613</v>
      </c>
      <c r="K8542" t="s">
        <v>973</v>
      </c>
      <c r="L8542" t="s">
        <v>652</v>
      </c>
      <c r="M8542" t="s">
        <v>81</v>
      </c>
      <c r="N8542">
        <f t="shared" si="931"/>
        <v>0</v>
      </c>
      <c r="O8542" t="str">
        <f t="shared" si="932"/>
        <v>No</v>
      </c>
      <c r="P8542">
        <f t="shared" si="933"/>
        <v>0</v>
      </c>
      <c r="Q8542">
        <f t="shared" si="934"/>
        <v>4813937689</v>
      </c>
      <c r="R8542">
        <f t="shared" si="935"/>
        <v>4.1933383153624479</v>
      </c>
      <c r="S8542" t="str">
        <f t="shared" si="936"/>
        <v>Acceptable</v>
      </c>
      <c r="T8542">
        <f>ROUNDUP(C8542,0)</f>
        <v>5</v>
      </c>
      <c r="U8542">
        <f>ROUNDDOWN(C8542,0)</f>
        <v>4</v>
      </c>
      <c r="V8542">
        <f>RIGHT(K8542,2)+2000</f>
        <v>2018</v>
      </c>
      <c r="W8542" t="str">
        <f>INDEX(_xlfn.TEXTSPLIT(K8542,"-"),1,2)</f>
        <v>Apr</v>
      </c>
      <c r="X8542" t="str">
        <f>INDEX(_xlfn.TEXTSPLIT(K8542,"-"),1,1)</f>
        <v>3</v>
      </c>
      <c r="Y8542">
        <f>INDEX(months!B:B,MATCH(Sheet1!W8542,months!A:A,0))</f>
        <v>4</v>
      </c>
      <c r="Z8542">
        <f t="shared" si="937"/>
        <v>43193</v>
      </c>
    </row>
    <row r="8543" spans="1:26" x14ac:dyDescent="0.2">
      <c r="A8543" t="s">
        <v>11720</v>
      </c>
      <c r="B8543" t="s">
        <v>4612</v>
      </c>
      <c r="C8543">
        <v>3.9</v>
      </c>
      <c r="D8543">
        <v>8780</v>
      </c>
      <c r="E8543" t="s">
        <v>472</v>
      </c>
      <c r="F8543" t="s">
        <v>65</v>
      </c>
      <c r="G8543" t="s">
        <v>23</v>
      </c>
      <c r="H8543" t="s">
        <v>24</v>
      </c>
      <c r="I8543" t="s">
        <v>25</v>
      </c>
      <c r="J8543" t="s">
        <v>4613</v>
      </c>
      <c r="K8543" t="s">
        <v>1088</v>
      </c>
      <c r="L8543" t="s">
        <v>11721</v>
      </c>
      <c r="M8543" t="s">
        <v>47</v>
      </c>
      <c r="N8543">
        <f t="shared" si="931"/>
        <v>0</v>
      </c>
      <c r="O8543" t="str">
        <f t="shared" si="932"/>
        <v>No</v>
      </c>
      <c r="P8543">
        <f t="shared" si="933"/>
        <v>0</v>
      </c>
      <c r="Q8543">
        <f t="shared" si="934"/>
        <v>4813937689</v>
      </c>
      <c r="R8543">
        <f t="shared" si="935"/>
        <v>4.1933383153624479</v>
      </c>
      <c r="S8543" t="str">
        <f t="shared" si="936"/>
        <v>Acceptable</v>
      </c>
      <c r="T8543">
        <f>ROUNDUP(C8543,0)</f>
        <v>4</v>
      </c>
      <c r="U8543">
        <f>ROUNDDOWN(C8543,0)</f>
        <v>3</v>
      </c>
      <c r="V8543">
        <f>RIGHT(K8543,2)+2000</f>
        <v>2018</v>
      </c>
      <c r="W8543" t="str">
        <f>INDEX(_xlfn.TEXTSPLIT(K8543,"-"),1,2)</f>
        <v>Jun</v>
      </c>
      <c r="X8543" t="str">
        <f>INDEX(_xlfn.TEXTSPLIT(K8543,"-"),1,1)</f>
        <v>13</v>
      </c>
      <c r="Y8543">
        <f>INDEX(months!B:B,MATCH(Sheet1!W8543,months!A:A,0))</f>
        <v>6</v>
      </c>
      <c r="Z8543">
        <f t="shared" si="937"/>
        <v>43264</v>
      </c>
    </row>
    <row r="8544" spans="1:26" x14ac:dyDescent="0.2">
      <c r="A8544" t="s">
        <v>11722</v>
      </c>
      <c r="B8544" t="s">
        <v>5248</v>
      </c>
      <c r="C8544">
        <v>4.3</v>
      </c>
      <c r="D8544">
        <v>38607</v>
      </c>
      <c r="E8544" t="s">
        <v>289</v>
      </c>
      <c r="F8544" t="s">
        <v>65</v>
      </c>
      <c r="G8544" t="s">
        <v>23</v>
      </c>
      <c r="H8544" t="s">
        <v>24</v>
      </c>
      <c r="I8544" t="s">
        <v>25</v>
      </c>
      <c r="J8544" t="s">
        <v>5249</v>
      </c>
      <c r="K8544" t="s">
        <v>8622</v>
      </c>
      <c r="L8544" t="s">
        <v>2655</v>
      </c>
      <c r="M8544" t="s">
        <v>60</v>
      </c>
      <c r="N8544">
        <f t="shared" si="931"/>
        <v>0</v>
      </c>
      <c r="O8544" t="str">
        <f t="shared" si="932"/>
        <v>No</v>
      </c>
      <c r="P8544">
        <f t="shared" si="933"/>
        <v>0</v>
      </c>
      <c r="Q8544">
        <f t="shared" si="934"/>
        <v>4813937689</v>
      </c>
      <c r="R8544">
        <f t="shared" si="935"/>
        <v>4.1933383153624479</v>
      </c>
      <c r="S8544" t="str">
        <f t="shared" si="936"/>
        <v>Acceptable</v>
      </c>
      <c r="T8544">
        <f>ROUNDUP(C8544,0)</f>
        <v>5</v>
      </c>
      <c r="U8544">
        <f>ROUNDDOWN(C8544,0)</f>
        <v>4</v>
      </c>
      <c r="V8544">
        <f>RIGHT(K8544,2)+2000</f>
        <v>2017</v>
      </c>
      <c r="W8544" t="str">
        <f>INDEX(_xlfn.TEXTSPLIT(K8544,"-"),1,2)</f>
        <v>Mar</v>
      </c>
      <c r="X8544" t="str">
        <f>INDEX(_xlfn.TEXTSPLIT(K8544,"-"),1,1)</f>
        <v>19</v>
      </c>
      <c r="Y8544">
        <f>INDEX(months!B:B,MATCH(Sheet1!W8544,months!A:A,0))</f>
        <v>3</v>
      </c>
      <c r="Z8544">
        <f t="shared" si="937"/>
        <v>42813</v>
      </c>
    </row>
    <row r="8545" spans="1:26" x14ac:dyDescent="0.2">
      <c r="A8545" t="s">
        <v>11723</v>
      </c>
      <c r="B8545" t="s">
        <v>3827</v>
      </c>
      <c r="C8545">
        <v>2.9</v>
      </c>
      <c r="D8545">
        <v>90</v>
      </c>
      <c r="E8545" t="s">
        <v>374</v>
      </c>
      <c r="F8545" t="s">
        <v>22</v>
      </c>
      <c r="G8545" t="s">
        <v>23</v>
      </c>
      <c r="H8545" t="s">
        <v>24</v>
      </c>
      <c r="I8545" t="s">
        <v>418</v>
      </c>
      <c r="J8545" t="s">
        <v>3828</v>
      </c>
      <c r="K8545" t="s">
        <v>585</v>
      </c>
      <c r="L8545" t="s">
        <v>59</v>
      </c>
      <c r="M8545" t="s">
        <v>29</v>
      </c>
      <c r="N8545">
        <f t="shared" si="931"/>
        <v>0</v>
      </c>
      <c r="O8545" t="str">
        <f t="shared" si="932"/>
        <v>No</v>
      </c>
      <c r="P8545">
        <f t="shared" si="933"/>
        <v>0</v>
      </c>
      <c r="Q8545">
        <f t="shared" si="934"/>
        <v>4813937689</v>
      </c>
      <c r="R8545">
        <f t="shared" si="935"/>
        <v>4.1933383153624479</v>
      </c>
      <c r="S8545" t="str">
        <f t="shared" si="936"/>
        <v>Acceptable</v>
      </c>
      <c r="T8545">
        <f>ROUNDUP(C8545,0)</f>
        <v>3</v>
      </c>
      <c r="U8545">
        <f>ROUNDDOWN(C8545,0)</f>
        <v>2</v>
      </c>
      <c r="V8545">
        <f>RIGHT(K8545,2)+2000</f>
        <v>2018</v>
      </c>
      <c r="W8545" t="str">
        <f>INDEX(_xlfn.TEXTSPLIT(K8545,"-"),1,2)</f>
        <v>Jul</v>
      </c>
      <c r="X8545" t="str">
        <f>INDEX(_xlfn.TEXTSPLIT(K8545,"-"),1,1)</f>
        <v>9</v>
      </c>
      <c r="Y8545">
        <f>INDEX(months!B:B,MATCH(Sheet1!W8545,months!A:A,0))</f>
        <v>7</v>
      </c>
      <c r="Z8545">
        <f t="shared" si="937"/>
        <v>43290</v>
      </c>
    </row>
    <row r="8546" spans="1:26" x14ac:dyDescent="0.2">
      <c r="A8546" t="s">
        <v>11724</v>
      </c>
      <c r="B8546" t="s">
        <v>447</v>
      </c>
      <c r="C8546">
        <v>4.4000000000000004</v>
      </c>
      <c r="D8546">
        <v>283</v>
      </c>
      <c r="E8546" t="s">
        <v>305</v>
      </c>
      <c r="F8546" t="s">
        <v>22</v>
      </c>
      <c r="G8546" t="s">
        <v>23</v>
      </c>
      <c r="H8546" t="s">
        <v>24</v>
      </c>
      <c r="I8546" t="s">
        <v>124</v>
      </c>
      <c r="J8546" t="s">
        <v>449</v>
      </c>
      <c r="K8546" t="s">
        <v>6162</v>
      </c>
      <c r="L8546" t="s">
        <v>11725</v>
      </c>
      <c r="M8546" t="s">
        <v>86</v>
      </c>
      <c r="N8546">
        <f t="shared" si="931"/>
        <v>0</v>
      </c>
      <c r="O8546" t="str">
        <f t="shared" si="932"/>
        <v>No</v>
      </c>
      <c r="P8546">
        <f t="shared" si="933"/>
        <v>0</v>
      </c>
      <c r="Q8546">
        <f t="shared" si="934"/>
        <v>4813937689</v>
      </c>
      <c r="R8546">
        <f t="shared" si="935"/>
        <v>4.1933383153624479</v>
      </c>
      <c r="S8546" t="str">
        <f t="shared" si="936"/>
        <v>Acceptable</v>
      </c>
      <c r="T8546">
        <f>ROUNDUP(C8546,0)</f>
        <v>5</v>
      </c>
      <c r="U8546">
        <f>ROUNDDOWN(C8546,0)</f>
        <v>4</v>
      </c>
      <c r="V8546">
        <f>RIGHT(K8546,2)+2000</f>
        <v>2018</v>
      </c>
      <c r="W8546" t="str">
        <f>INDEX(_xlfn.TEXTSPLIT(K8546,"-"),1,2)</f>
        <v>Jan</v>
      </c>
      <c r="X8546" t="str">
        <f>INDEX(_xlfn.TEXTSPLIT(K8546,"-"),1,1)</f>
        <v>12</v>
      </c>
      <c r="Y8546">
        <f>INDEX(months!B:B,MATCH(Sheet1!W8546,months!A:A,0))</f>
        <v>1</v>
      </c>
      <c r="Z8546">
        <f t="shared" si="937"/>
        <v>43112</v>
      </c>
    </row>
    <row r="8547" spans="1:26" x14ac:dyDescent="0.2">
      <c r="A8547" t="s">
        <v>11726</v>
      </c>
      <c r="B8547" t="s">
        <v>3827</v>
      </c>
      <c r="C8547">
        <v>3.7</v>
      </c>
      <c r="D8547">
        <v>55</v>
      </c>
      <c r="E8547" t="s">
        <v>403</v>
      </c>
      <c r="F8547" t="s">
        <v>101</v>
      </c>
      <c r="G8547" t="s">
        <v>23</v>
      </c>
      <c r="H8547" t="s">
        <v>24</v>
      </c>
      <c r="I8547" t="s">
        <v>44</v>
      </c>
      <c r="J8547" t="s">
        <v>3828</v>
      </c>
      <c r="K8547" t="s">
        <v>6553</v>
      </c>
      <c r="L8547" t="s">
        <v>11727</v>
      </c>
      <c r="M8547" t="s">
        <v>54</v>
      </c>
      <c r="N8547">
        <f t="shared" si="931"/>
        <v>0</v>
      </c>
      <c r="O8547" t="str">
        <f t="shared" si="932"/>
        <v>No</v>
      </c>
      <c r="P8547">
        <f t="shared" si="933"/>
        <v>0</v>
      </c>
      <c r="Q8547">
        <f t="shared" si="934"/>
        <v>4813937689</v>
      </c>
      <c r="R8547">
        <f t="shared" si="935"/>
        <v>4.1933383153624479</v>
      </c>
      <c r="S8547" t="str">
        <f t="shared" si="936"/>
        <v>Acceptable</v>
      </c>
      <c r="T8547">
        <f>ROUNDUP(C8547,0)</f>
        <v>4</v>
      </c>
      <c r="U8547">
        <f>ROUNDDOWN(C8547,0)</f>
        <v>3</v>
      </c>
      <c r="V8547">
        <f>RIGHT(K8547,2)+2000</f>
        <v>2018</v>
      </c>
      <c r="W8547" t="str">
        <f>INDEX(_xlfn.TEXTSPLIT(K8547,"-"),1,2)</f>
        <v>Mar</v>
      </c>
      <c r="X8547" t="str">
        <f>INDEX(_xlfn.TEXTSPLIT(K8547,"-"),1,1)</f>
        <v>3</v>
      </c>
      <c r="Y8547">
        <f>INDEX(months!B:B,MATCH(Sheet1!W8547,months!A:A,0))</f>
        <v>3</v>
      </c>
      <c r="Z8547">
        <f t="shared" si="937"/>
        <v>43162</v>
      </c>
    </row>
    <row r="8548" spans="1:26" x14ac:dyDescent="0.2">
      <c r="A8548" t="s">
        <v>11728</v>
      </c>
      <c r="B8548" t="s">
        <v>787</v>
      </c>
      <c r="C8548">
        <v>4.4000000000000004</v>
      </c>
      <c r="D8548">
        <v>25</v>
      </c>
      <c r="E8548" t="s">
        <v>289</v>
      </c>
      <c r="F8548" t="s">
        <v>101</v>
      </c>
      <c r="G8548" t="s">
        <v>23</v>
      </c>
      <c r="H8548" t="s">
        <v>24</v>
      </c>
      <c r="I8548" t="s">
        <v>25</v>
      </c>
      <c r="J8548" t="s">
        <v>788</v>
      </c>
      <c r="K8548" t="s">
        <v>2079</v>
      </c>
      <c r="L8548" t="s">
        <v>11729</v>
      </c>
      <c r="M8548" t="s">
        <v>54</v>
      </c>
      <c r="N8548">
        <f t="shared" si="931"/>
        <v>0</v>
      </c>
      <c r="O8548" t="str">
        <f t="shared" si="932"/>
        <v>No</v>
      </c>
      <c r="P8548">
        <f t="shared" si="933"/>
        <v>0</v>
      </c>
      <c r="Q8548">
        <f t="shared" si="934"/>
        <v>4813937689</v>
      </c>
      <c r="R8548">
        <f t="shared" si="935"/>
        <v>4.1933383153624479</v>
      </c>
      <c r="S8548" t="str">
        <f t="shared" si="936"/>
        <v>Acceptable</v>
      </c>
      <c r="T8548">
        <f>ROUNDUP(C8548,0)</f>
        <v>5</v>
      </c>
      <c r="U8548">
        <f>ROUNDDOWN(C8548,0)</f>
        <v>4</v>
      </c>
      <c r="V8548">
        <f>RIGHT(K8548,2)+2000</f>
        <v>2018</v>
      </c>
      <c r="W8548" t="str">
        <f>INDEX(_xlfn.TEXTSPLIT(K8548,"-"),1,2)</f>
        <v>Jun</v>
      </c>
      <c r="X8548" t="str">
        <f>INDEX(_xlfn.TEXTSPLIT(K8548,"-"),1,1)</f>
        <v>3</v>
      </c>
      <c r="Y8548">
        <f>INDEX(months!B:B,MATCH(Sheet1!W8548,months!A:A,0))</f>
        <v>6</v>
      </c>
      <c r="Z8548">
        <f t="shared" si="937"/>
        <v>43254</v>
      </c>
    </row>
    <row r="8549" spans="1:26" x14ac:dyDescent="0.2">
      <c r="A8549" t="s">
        <v>11730</v>
      </c>
      <c r="B8549" t="s">
        <v>3070</v>
      </c>
      <c r="C8549">
        <v>4.0999999999999996</v>
      </c>
      <c r="D8549">
        <v>942</v>
      </c>
      <c r="E8549" t="s">
        <v>1087</v>
      </c>
      <c r="F8549" t="s">
        <v>50</v>
      </c>
      <c r="G8549" t="s">
        <v>23</v>
      </c>
      <c r="H8549" t="s">
        <v>24</v>
      </c>
      <c r="I8549" t="s">
        <v>25</v>
      </c>
      <c r="J8549" t="s">
        <v>2868</v>
      </c>
      <c r="K8549" t="s">
        <v>1343</v>
      </c>
      <c r="L8549" t="s">
        <v>11731</v>
      </c>
      <c r="M8549" t="s">
        <v>72</v>
      </c>
      <c r="N8549">
        <f t="shared" si="931"/>
        <v>0</v>
      </c>
      <c r="O8549" t="str">
        <f t="shared" si="932"/>
        <v>No</v>
      </c>
      <c r="P8549">
        <f t="shared" si="933"/>
        <v>0</v>
      </c>
      <c r="Q8549">
        <f t="shared" si="934"/>
        <v>4813937689</v>
      </c>
      <c r="R8549">
        <f t="shared" si="935"/>
        <v>4.1933383153624479</v>
      </c>
      <c r="S8549" t="str">
        <f t="shared" si="936"/>
        <v>Acceptable</v>
      </c>
      <c r="T8549">
        <f>ROUNDUP(C8549,0)</f>
        <v>5</v>
      </c>
      <c r="U8549">
        <f>ROUNDDOWN(C8549,0)</f>
        <v>4</v>
      </c>
      <c r="V8549">
        <f>RIGHT(K8549,2)+2000</f>
        <v>2017</v>
      </c>
      <c r="W8549" t="str">
        <f>INDEX(_xlfn.TEXTSPLIT(K8549,"-"),1,2)</f>
        <v>Jan</v>
      </c>
      <c r="X8549" t="str">
        <f>INDEX(_xlfn.TEXTSPLIT(K8549,"-"),1,1)</f>
        <v>19</v>
      </c>
      <c r="Y8549">
        <f>INDEX(months!B:B,MATCH(Sheet1!W8549,months!A:A,0))</f>
        <v>1</v>
      </c>
      <c r="Z8549">
        <f t="shared" si="937"/>
        <v>42754</v>
      </c>
    </row>
    <row r="8550" spans="1:26" x14ac:dyDescent="0.2">
      <c r="A8550" t="s">
        <v>11732</v>
      </c>
      <c r="B8550" t="s">
        <v>787</v>
      </c>
      <c r="D8550">
        <v>3</v>
      </c>
      <c r="E8550" t="s">
        <v>123</v>
      </c>
      <c r="F8550" t="s">
        <v>101</v>
      </c>
      <c r="G8550" t="s">
        <v>23</v>
      </c>
      <c r="H8550" t="s">
        <v>24</v>
      </c>
      <c r="I8550" t="s">
        <v>25</v>
      </c>
      <c r="J8550" t="s">
        <v>788</v>
      </c>
      <c r="K8550" t="s">
        <v>1610</v>
      </c>
      <c r="L8550" t="s">
        <v>6131</v>
      </c>
      <c r="M8550" t="s">
        <v>237</v>
      </c>
      <c r="N8550">
        <f t="shared" si="931"/>
        <v>0</v>
      </c>
      <c r="O8550" t="str">
        <f t="shared" si="932"/>
        <v>No</v>
      </c>
      <c r="P8550">
        <f t="shared" si="933"/>
        <v>0</v>
      </c>
      <c r="Q8550">
        <f t="shared" si="934"/>
        <v>4813937689</v>
      </c>
      <c r="R8550">
        <f t="shared" si="935"/>
        <v>4.1933383153624479</v>
      </c>
      <c r="S8550" t="str">
        <f t="shared" si="936"/>
        <v>Acceptable</v>
      </c>
      <c r="T8550">
        <f>ROUNDUP(C8550,0)</f>
        <v>0</v>
      </c>
      <c r="U8550">
        <f>ROUNDDOWN(C8550,0)</f>
        <v>0</v>
      </c>
      <c r="V8550">
        <f>RIGHT(K8550,2)+2000</f>
        <v>2018</v>
      </c>
      <c r="W8550" t="str">
        <f>INDEX(_xlfn.TEXTSPLIT(K8550,"-"),1,2)</f>
        <v>Feb</v>
      </c>
      <c r="X8550" t="str">
        <f>INDEX(_xlfn.TEXTSPLIT(K8550,"-"),1,1)</f>
        <v>7</v>
      </c>
      <c r="Y8550">
        <f>INDEX(months!B:B,MATCH(Sheet1!W8550,months!A:A,0))</f>
        <v>2</v>
      </c>
      <c r="Z8550">
        <f t="shared" si="937"/>
        <v>43138</v>
      </c>
    </row>
    <row r="8551" spans="1:26" x14ac:dyDescent="0.2">
      <c r="A8551" t="s">
        <v>11733</v>
      </c>
      <c r="B8551" t="s">
        <v>4612</v>
      </c>
      <c r="C8551">
        <v>2.8</v>
      </c>
      <c r="D8551">
        <v>11</v>
      </c>
      <c r="E8551" t="s">
        <v>159</v>
      </c>
      <c r="F8551" t="s">
        <v>775</v>
      </c>
      <c r="G8551" t="s">
        <v>23</v>
      </c>
      <c r="H8551" t="s">
        <v>24</v>
      </c>
      <c r="I8551" t="s">
        <v>25</v>
      </c>
      <c r="J8551" t="s">
        <v>4613</v>
      </c>
      <c r="K8551" t="s">
        <v>8209</v>
      </c>
      <c r="L8551" t="s">
        <v>2802</v>
      </c>
      <c r="M8551" t="s">
        <v>72</v>
      </c>
      <c r="N8551">
        <f t="shared" si="931"/>
        <v>0</v>
      </c>
      <c r="O8551" t="str">
        <f t="shared" si="932"/>
        <v>No</v>
      </c>
      <c r="P8551">
        <f t="shared" si="933"/>
        <v>0</v>
      </c>
      <c r="Q8551">
        <f t="shared" si="934"/>
        <v>4813937689</v>
      </c>
      <c r="R8551">
        <f t="shared" si="935"/>
        <v>4.1933383153624479</v>
      </c>
      <c r="S8551" t="str">
        <f t="shared" si="936"/>
        <v>Acceptable</v>
      </c>
      <c r="T8551">
        <f>ROUNDUP(C8551,0)</f>
        <v>3</v>
      </c>
      <c r="U8551">
        <f>ROUNDDOWN(C8551,0)</f>
        <v>2</v>
      </c>
      <c r="V8551">
        <f>RIGHT(K8551,2)+2000</f>
        <v>2016</v>
      </c>
      <c r="W8551" t="str">
        <f>INDEX(_xlfn.TEXTSPLIT(K8551,"-"),1,2)</f>
        <v>Aug</v>
      </c>
      <c r="X8551" t="str">
        <f>INDEX(_xlfn.TEXTSPLIT(K8551,"-"),1,1)</f>
        <v>5</v>
      </c>
      <c r="Y8551">
        <f>INDEX(months!B:B,MATCH(Sheet1!W8551,months!A:A,0))</f>
        <v>8</v>
      </c>
      <c r="Z8551">
        <f t="shared" si="937"/>
        <v>42587</v>
      </c>
    </row>
    <row r="8552" spans="1:26" x14ac:dyDescent="0.2">
      <c r="A8552" t="s">
        <v>11734</v>
      </c>
      <c r="B8552" t="s">
        <v>3391</v>
      </c>
      <c r="C8552">
        <v>4.9000000000000004</v>
      </c>
      <c r="D8552">
        <v>18</v>
      </c>
      <c r="E8552" t="s">
        <v>1087</v>
      </c>
      <c r="F8552" t="s">
        <v>775</v>
      </c>
      <c r="G8552" t="s">
        <v>23</v>
      </c>
      <c r="H8552" t="s">
        <v>24</v>
      </c>
      <c r="I8552" t="s">
        <v>25</v>
      </c>
      <c r="J8552" t="s">
        <v>3393</v>
      </c>
      <c r="K8552" t="s">
        <v>2221</v>
      </c>
      <c r="L8552" t="s">
        <v>59</v>
      </c>
      <c r="M8552" t="s">
        <v>587</v>
      </c>
      <c r="N8552">
        <f t="shared" si="931"/>
        <v>0</v>
      </c>
      <c r="O8552" t="str">
        <f t="shared" si="932"/>
        <v>No</v>
      </c>
      <c r="P8552">
        <f t="shared" si="933"/>
        <v>0</v>
      </c>
      <c r="Q8552">
        <f t="shared" si="934"/>
        <v>4813937689</v>
      </c>
      <c r="R8552">
        <f t="shared" si="935"/>
        <v>4.1933383153624479</v>
      </c>
      <c r="S8552" t="str">
        <f t="shared" si="936"/>
        <v>Acceptable</v>
      </c>
      <c r="T8552">
        <f>ROUNDUP(C8552,0)</f>
        <v>5</v>
      </c>
      <c r="U8552">
        <f>ROUNDDOWN(C8552,0)</f>
        <v>4</v>
      </c>
      <c r="V8552">
        <f>RIGHT(K8552,2)+2000</f>
        <v>2018</v>
      </c>
      <c r="W8552" t="str">
        <f>INDEX(_xlfn.TEXTSPLIT(K8552,"-"),1,2)</f>
        <v>Jan</v>
      </c>
      <c r="X8552" t="str">
        <f>INDEX(_xlfn.TEXTSPLIT(K8552,"-"),1,1)</f>
        <v>17</v>
      </c>
      <c r="Y8552">
        <f>INDEX(months!B:B,MATCH(Sheet1!W8552,months!A:A,0))</f>
        <v>1</v>
      </c>
      <c r="Z8552">
        <f t="shared" si="937"/>
        <v>43117</v>
      </c>
    </row>
    <row r="8553" spans="1:26" x14ac:dyDescent="0.2">
      <c r="A8553" t="s">
        <v>11735</v>
      </c>
      <c r="B8553" t="s">
        <v>3827</v>
      </c>
      <c r="C8553">
        <v>3.4</v>
      </c>
      <c r="D8553">
        <v>44</v>
      </c>
      <c r="E8553" t="s">
        <v>1713</v>
      </c>
      <c r="F8553" t="s">
        <v>775</v>
      </c>
      <c r="G8553" t="s">
        <v>23</v>
      </c>
      <c r="H8553" t="s">
        <v>24</v>
      </c>
      <c r="I8553" t="s">
        <v>44</v>
      </c>
      <c r="J8553" t="s">
        <v>3828</v>
      </c>
      <c r="K8553" t="s">
        <v>559</v>
      </c>
      <c r="L8553" t="s">
        <v>11736</v>
      </c>
      <c r="M8553" t="s">
        <v>81</v>
      </c>
      <c r="N8553">
        <f t="shared" si="931"/>
        <v>0</v>
      </c>
      <c r="O8553" t="str">
        <f t="shared" si="932"/>
        <v>No</v>
      </c>
      <c r="P8553">
        <f t="shared" si="933"/>
        <v>0</v>
      </c>
      <c r="Q8553">
        <f t="shared" si="934"/>
        <v>4813937689</v>
      </c>
      <c r="R8553">
        <f t="shared" si="935"/>
        <v>4.1933383153624479</v>
      </c>
      <c r="S8553" t="str">
        <f t="shared" si="936"/>
        <v>Acceptable</v>
      </c>
      <c r="T8553">
        <f>ROUNDUP(C8553,0)</f>
        <v>4</v>
      </c>
      <c r="U8553">
        <f>ROUNDDOWN(C8553,0)</f>
        <v>3</v>
      </c>
      <c r="V8553">
        <f>RIGHT(K8553,2)+2000</f>
        <v>2018</v>
      </c>
      <c r="W8553" t="str">
        <f>INDEX(_xlfn.TEXTSPLIT(K8553,"-"),1,2)</f>
        <v>May</v>
      </c>
      <c r="X8553" t="str">
        <f>INDEX(_xlfn.TEXTSPLIT(K8553,"-"),1,1)</f>
        <v>21</v>
      </c>
      <c r="Y8553">
        <f>INDEX(months!B:B,MATCH(Sheet1!W8553,months!A:A,0))</f>
        <v>5</v>
      </c>
      <c r="Z8553">
        <f t="shared" si="937"/>
        <v>43241</v>
      </c>
    </row>
    <row r="8554" spans="1:26" x14ac:dyDescent="0.2">
      <c r="A8554" t="s">
        <v>11737</v>
      </c>
      <c r="B8554" t="s">
        <v>4612</v>
      </c>
      <c r="C8554">
        <v>2.8</v>
      </c>
      <c r="D8554">
        <v>54</v>
      </c>
      <c r="E8554" t="s">
        <v>88</v>
      </c>
      <c r="F8554" t="s">
        <v>101</v>
      </c>
      <c r="G8554" t="s">
        <v>23</v>
      </c>
      <c r="H8554" t="s">
        <v>24</v>
      </c>
      <c r="I8554" t="s">
        <v>25</v>
      </c>
      <c r="J8554" t="s">
        <v>4613</v>
      </c>
      <c r="K8554" t="s">
        <v>416</v>
      </c>
      <c r="L8554" t="s">
        <v>3139</v>
      </c>
      <c r="M8554" t="s">
        <v>29</v>
      </c>
      <c r="N8554">
        <f t="shared" si="931"/>
        <v>0</v>
      </c>
      <c r="O8554" t="str">
        <f t="shared" si="932"/>
        <v>No</v>
      </c>
      <c r="P8554">
        <f t="shared" si="933"/>
        <v>0</v>
      </c>
      <c r="Q8554">
        <f t="shared" si="934"/>
        <v>4813937689</v>
      </c>
      <c r="R8554">
        <f t="shared" si="935"/>
        <v>4.1933383153624479</v>
      </c>
      <c r="S8554" t="str">
        <f t="shared" si="936"/>
        <v>Acceptable</v>
      </c>
      <c r="T8554">
        <f>ROUNDUP(C8554,0)</f>
        <v>3</v>
      </c>
      <c r="U8554">
        <f>ROUNDDOWN(C8554,0)</f>
        <v>2</v>
      </c>
      <c r="V8554">
        <f>RIGHT(K8554,2)+2000</f>
        <v>2018</v>
      </c>
      <c r="W8554" t="str">
        <f>INDEX(_xlfn.TEXTSPLIT(K8554,"-"),1,2)</f>
        <v>Jun</v>
      </c>
      <c r="X8554" t="str">
        <f>INDEX(_xlfn.TEXTSPLIT(K8554,"-"),1,1)</f>
        <v>7</v>
      </c>
      <c r="Y8554">
        <f>INDEX(months!B:B,MATCH(Sheet1!W8554,months!A:A,0))</f>
        <v>6</v>
      </c>
      <c r="Z8554">
        <f t="shared" si="937"/>
        <v>43258</v>
      </c>
    </row>
    <row r="8555" spans="1:26" x14ac:dyDescent="0.2">
      <c r="A8555" t="s">
        <v>11738</v>
      </c>
      <c r="B8555" t="s">
        <v>2665</v>
      </c>
      <c r="C8555">
        <v>2.5</v>
      </c>
      <c r="D8555">
        <v>450</v>
      </c>
      <c r="E8555" t="s">
        <v>1388</v>
      </c>
      <c r="F8555" t="s">
        <v>22</v>
      </c>
      <c r="G8555" t="s">
        <v>23</v>
      </c>
      <c r="H8555" t="s">
        <v>24</v>
      </c>
      <c r="I8555" t="s">
        <v>25</v>
      </c>
      <c r="J8555" t="s">
        <v>2676</v>
      </c>
      <c r="K8555" t="s">
        <v>306</v>
      </c>
      <c r="L8555" t="s">
        <v>2613</v>
      </c>
      <c r="M8555" t="s">
        <v>81</v>
      </c>
      <c r="N8555">
        <f t="shared" si="931"/>
        <v>0</v>
      </c>
      <c r="O8555" t="str">
        <f t="shared" si="932"/>
        <v>No</v>
      </c>
      <c r="P8555">
        <f t="shared" si="933"/>
        <v>0</v>
      </c>
      <c r="Q8555">
        <f t="shared" si="934"/>
        <v>4813937689</v>
      </c>
      <c r="R8555">
        <f t="shared" si="935"/>
        <v>4.1933383153624479</v>
      </c>
      <c r="S8555" t="str">
        <f t="shared" si="936"/>
        <v>Acceptable</v>
      </c>
      <c r="T8555">
        <f>ROUNDUP(C8555,0)</f>
        <v>3</v>
      </c>
      <c r="U8555">
        <f>ROUNDDOWN(C8555,0)</f>
        <v>2</v>
      </c>
      <c r="V8555">
        <f>RIGHT(K8555,2)+2000</f>
        <v>2018</v>
      </c>
      <c r="W8555" t="str">
        <f>INDEX(_xlfn.TEXTSPLIT(K8555,"-"),1,2)</f>
        <v>Jul</v>
      </c>
      <c r="X8555" t="str">
        <f>INDEX(_xlfn.TEXTSPLIT(K8555,"-"),1,1)</f>
        <v>23</v>
      </c>
      <c r="Y8555">
        <f>INDEX(months!B:B,MATCH(Sheet1!W8555,months!A:A,0))</f>
        <v>7</v>
      </c>
      <c r="Z8555">
        <f t="shared" si="937"/>
        <v>43304</v>
      </c>
    </row>
    <row r="8556" spans="1:26" x14ac:dyDescent="0.2">
      <c r="A8556" t="s">
        <v>11739</v>
      </c>
      <c r="B8556" t="s">
        <v>4801</v>
      </c>
      <c r="C8556">
        <v>4.7</v>
      </c>
      <c r="D8556">
        <v>51</v>
      </c>
      <c r="E8556" t="s">
        <v>11740</v>
      </c>
      <c r="F8556" t="s">
        <v>775</v>
      </c>
      <c r="G8556" t="s">
        <v>23</v>
      </c>
      <c r="H8556" t="s">
        <v>24</v>
      </c>
      <c r="I8556" t="s">
        <v>25</v>
      </c>
      <c r="J8556" t="s">
        <v>4802</v>
      </c>
      <c r="K8556" t="s">
        <v>11741</v>
      </c>
      <c r="L8556" t="s">
        <v>59</v>
      </c>
      <c r="M8556" t="s">
        <v>514</v>
      </c>
      <c r="N8556">
        <f t="shared" si="931"/>
        <v>0</v>
      </c>
      <c r="O8556" t="str">
        <f t="shared" si="932"/>
        <v>No</v>
      </c>
      <c r="P8556">
        <f t="shared" si="933"/>
        <v>0</v>
      </c>
      <c r="Q8556">
        <f t="shared" si="934"/>
        <v>4813937689</v>
      </c>
      <c r="R8556">
        <f t="shared" si="935"/>
        <v>4.1933383153624479</v>
      </c>
      <c r="S8556" t="str">
        <f t="shared" si="936"/>
        <v>Acceptable</v>
      </c>
      <c r="T8556">
        <f>ROUNDUP(C8556,0)</f>
        <v>5</v>
      </c>
      <c r="U8556">
        <f>ROUNDDOWN(C8556,0)</f>
        <v>4</v>
      </c>
      <c r="V8556">
        <f>RIGHT(K8556,2)+2000</f>
        <v>2013</v>
      </c>
      <c r="W8556" t="str">
        <f>INDEX(_xlfn.TEXTSPLIT(K8556,"-"),1,2)</f>
        <v>Oct</v>
      </c>
      <c r="X8556" t="str">
        <f>INDEX(_xlfn.TEXTSPLIT(K8556,"-"),1,1)</f>
        <v>4</v>
      </c>
      <c r="Y8556">
        <f>INDEX(months!B:B,MATCH(Sheet1!W8556,months!A:A,0))</f>
        <v>10</v>
      </c>
      <c r="Z8556">
        <f t="shared" si="937"/>
        <v>41551</v>
      </c>
    </row>
    <row r="8557" spans="1:26" x14ac:dyDescent="0.2">
      <c r="A8557" t="s">
        <v>11742</v>
      </c>
      <c r="B8557" t="s">
        <v>447</v>
      </c>
      <c r="C8557">
        <v>3.1</v>
      </c>
      <c r="D8557">
        <v>50</v>
      </c>
      <c r="E8557" t="s">
        <v>451</v>
      </c>
      <c r="F8557" t="s">
        <v>775</v>
      </c>
      <c r="G8557" t="s">
        <v>649</v>
      </c>
      <c r="H8557" t="s">
        <v>2919</v>
      </c>
      <c r="I8557" t="s">
        <v>25</v>
      </c>
      <c r="J8557" t="s">
        <v>449</v>
      </c>
      <c r="K8557" t="s">
        <v>2323</v>
      </c>
      <c r="L8557" t="s">
        <v>420</v>
      </c>
      <c r="M8557" t="s">
        <v>60</v>
      </c>
      <c r="N8557">
        <f t="shared" si="931"/>
        <v>0</v>
      </c>
      <c r="O8557" t="str">
        <f t="shared" si="932"/>
        <v>No</v>
      </c>
      <c r="P8557">
        <f t="shared" si="933"/>
        <v>0</v>
      </c>
      <c r="Q8557">
        <f t="shared" si="934"/>
        <v>4813937689</v>
      </c>
      <c r="R8557">
        <f t="shared" si="935"/>
        <v>4.1933383153624479</v>
      </c>
      <c r="S8557" t="str">
        <f t="shared" si="936"/>
        <v>Acceptable</v>
      </c>
      <c r="T8557">
        <f>ROUNDUP(C8557,0)</f>
        <v>4</v>
      </c>
      <c r="U8557">
        <f>ROUNDDOWN(C8557,0)</f>
        <v>3</v>
      </c>
      <c r="V8557">
        <f>RIGHT(K8557,2)+2000</f>
        <v>2017</v>
      </c>
      <c r="W8557" t="str">
        <f>INDEX(_xlfn.TEXTSPLIT(K8557,"-"),1,2)</f>
        <v>Feb</v>
      </c>
      <c r="X8557" t="str">
        <f>INDEX(_xlfn.TEXTSPLIT(K8557,"-"),1,1)</f>
        <v>22</v>
      </c>
      <c r="Y8557">
        <f>INDEX(months!B:B,MATCH(Sheet1!W8557,months!A:A,0))</f>
        <v>2</v>
      </c>
      <c r="Z8557">
        <f t="shared" si="937"/>
        <v>42788</v>
      </c>
    </row>
    <row r="8558" spans="1:26" x14ac:dyDescent="0.2">
      <c r="A8558" t="s">
        <v>11743</v>
      </c>
      <c r="B8558" t="s">
        <v>787</v>
      </c>
      <c r="D8558">
        <v>0</v>
      </c>
      <c r="E8558" t="s">
        <v>159</v>
      </c>
      <c r="F8558" t="s">
        <v>1230</v>
      </c>
      <c r="G8558" t="s">
        <v>23</v>
      </c>
      <c r="H8558" t="s">
        <v>24</v>
      </c>
      <c r="I8558" t="s">
        <v>44</v>
      </c>
      <c r="J8558" t="s">
        <v>788</v>
      </c>
      <c r="K8558" t="s">
        <v>2523</v>
      </c>
      <c r="L8558" t="s">
        <v>180</v>
      </c>
      <c r="M8558" t="s">
        <v>29</v>
      </c>
      <c r="N8558">
        <f t="shared" si="931"/>
        <v>0</v>
      </c>
      <c r="O8558" t="str">
        <f t="shared" si="932"/>
        <v>No</v>
      </c>
      <c r="P8558">
        <f t="shared" si="933"/>
        <v>0</v>
      </c>
      <c r="Q8558">
        <f t="shared" si="934"/>
        <v>4813937689</v>
      </c>
      <c r="R8558">
        <f t="shared" si="935"/>
        <v>4.1933383153624479</v>
      </c>
      <c r="S8558" t="str">
        <f t="shared" si="936"/>
        <v>Acceptable</v>
      </c>
      <c r="T8558">
        <f>ROUNDUP(C8558,0)</f>
        <v>0</v>
      </c>
      <c r="U8558">
        <f>ROUNDDOWN(C8558,0)</f>
        <v>0</v>
      </c>
      <c r="V8558">
        <f>RIGHT(K8558,2)+2000</f>
        <v>2017</v>
      </c>
      <c r="W8558" t="str">
        <f>INDEX(_xlfn.TEXTSPLIT(K8558,"-"),1,2)</f>
        <v>Dec</v>
      </c>
      <c r="X8558" t="str">
        <f>INDEX(_xlfn.TEXTSPLIT(K8558,"-"),1,1)</f>
        <v>20</v>
      </c>
      <c r="Y8558">
        <f>INDEX(months!B:B,MATCH(Sheet1!W8558,months!A:A,0))</f>
        <v>12</v>
      </c>
      <c r="Z8558">
        <f t="shared" si="937"/>
        <v>43089</v>
      </c>
    </row>
    <row r="8559" spans="1:26" x14ac:dyDescent="0.2">
      <c r="A8559" t="s">
        <v>11744</v>
      </c>
      <c r="B8559" t="s">
        <v>4612</v>
      </c>
      <c r="C8559">
        <v>3.2</v>
      </c>
      <c r="D8559">
        <v>11</v>
      </c>
      <c r="E8559" t="s">
        <v>1292</v>
      </c>
      <c r="F8559" t="s">
        <v>775</v>
      </c>
      <c r="G8559" t="s">
        <v>23</v>
      </c>
      <c r="H8559" t="s">
        <v>24</v>
      </c>
      <c r="I8559" t="s">
        <v>25</v>
      </c>
      <c r="J8559" t="s">
        <v>4613</v>
      </c>
      <c r="K8559" t="s">
        <v>70</v>
      </c>
      <c r="L8559" t="s">
        <v>1124</v>
      </c>
      <c r="M8559" t="s">
        <v>29</v>
      </c>
      <c r="N8559">
        <f t="shared" si="931"/>
        <v>0</v>
      </c>
      <c r="O8559" t="str">
        <f t="shared" si="932"/>
        <v>No</v>
      </c>
      <c r="P8559">
        <f t="shared" si="933"/>
        <v>0</v>
      </c>
      <c r="Q8559">
        <f t="shared" si="934"/>
        <v>4813937689</v>
      </c>
      <c r="R8559">
        <f t="shared" si="935"/>
        <v>4.1933383153624479</v>
      </c>
      <c r="S8559" t="str">
        <f t="shared" si="936"/>
        <v>Acceptable</v>
      </c>
      <c r="T8559">
        <f>ROUNDUP(C8559,0)</f>
        <v>4</v>
      </c>
      <c r="U8559">
        <f>ROUNDDOWN(C8559,0)</f>
        <v>3</v>
      </c>
      <c r="V8559">
        <f>RIGHT(K8559,2)+2000</f>
        <v>2017</v>
      </c>
      <c r="W8559" t="str">
        <f>INDEX(_xlfn.TEXTSPLIT(K8559,"-"),1,2)</f>
        <v>Sep</v>
      </c>
      <c r="X8559" t="str">
        <f>INDEX(_xlfn.TEXTSPLIT(K8559,"-"),1,1)</f>
        <v>20</v>
      </c>
      <c r="Y8559">
        <f>INDEX(months!B:B,MATCH(Sheet1!W8559,months!A:A,0))</f>
        <v>9</v>
      </c>
      <c r="Z8559">
        <f t="shared" si="937"/>
        <v>42998</v>
      </c>
    </row>
    <row r="8560" spans="1:26" x14ac:dyDescent="0.2">
      <c r="A8560" t="s">
        <v>11745</v>
      </c>
      <c r="B8560" t="s">
        <v>5446</v>
      </c>
      <c r="C8560">
        <v>4.3</v>
      </c>
      <c r="D8560">
        <v>15</v>
      </c>
      <c r="E8560" t="s">
        <v>11746</v>
      </c>
      <c r="F8560" t="s">
        <v>101</v>
      </c>
      <c r="G8560" t="s">
        <v>23</v>
      </c>
      <c r="H8560" t="s">
        <v>24</v>
      </c>
      <c r="I8560" t="s">
        <v>25</v>
      </c>
      <c r="J8560" t="s">
        <v>5447</v>
      </c>
      <c r="K8560" t="s">
        <v>11747</v>
      </c>
      <c r="L8560" t="s">
        <v>167</v>
      </c>
      <c r="M8560" t="s">
        <v>237</v>
      </c>
      <c r="N8560">
        <f t="shared" si="931"/>
        <v>0</v>
      </c>
      <c r="O8560" t="str">
        <f t="shared" si="932"/>
        <v>No</v>
      </c>
      <c r="P8560">
        <f t="shared" si="933"/>
        <v>0</v>
      </c>
      <c r="Q8560">
        <f t="shared" si="934"/>
        <v>4813937689</v>
      </c>
      <c r="R8560">
        <f t="shared" si="935"/>
        <v>4.1933383153624479</v>
      </c>
      <c r="S8560" t="str">
        <f t="shared" si="936"/>
        <v>Acceptable</v>
      </c>
      <c r="T8560">
        <f>ROUNDUP(C8560,0)</f>
        <v>5</v>
      </c>
      <c r="U8560">
        <f>ROUNDDOWN(C8560,0)</f>
        <v>4</v>
      </c>
      <c r="V8560">
        <f>RIGHT(K8560,2)+2000</f>
        <v>2013</v>
      </c>
      <c r="W8560" t="str">
        <f>INDEX(_xlfn.TEXTSPLIT(K8560,"-"),1,2)</f>
        <v>Feb</v>
      </c>
      <c r="X8560" t="str">
        <f>INDEX(_xlfn.TEXTSPLIT(K8560,"-"),1,1)</f>
        <v>3</v>
      </c>
      <c r="Y8560">
        <f>INDEX(months!B:B,MATCH(Sheet1!W8560,months!A:A,0))</f>
        <v>2</v>
      </c>
      <c r="Z8560">
        <f t="shared" si="937"/>
        <v>41308</v>
      </c>
    </row>
    <row r="8561" spans="1:26" x14ac:dyDescent="0.2">
      <c r="A8561" t="s">
        <v>11748</v>
      </c>
      <c r="B8561" t="s">
        <v>4612</v>
      </c>
      <c r="C8561">
        <v>3.9</v>
      </c>
      <c r="D8561">
        <v>27</v>
      </c>
      <c r="E8561" t="s">
        <v>1087</v>
      </c>
      <c r="F8561" t="s">
        <v>775</v>
      </c>
      <c r="G8561" t="s">
        <v>23</v>
      </c>
      <c r="H8561" t="s">
        <v>24</v>
      </c>
      <c r="I8561" t="s">
        <v>25</v>
      </c>
      <c r="J8561" t="s">
        <v>4613</v>
      </c>
      <c r="K8561" t="s">
        <v>9583</v>
      </c>
      <c r="L8561" t="s">
        <v>1267</v>
      </c>
      <c r="M8561" t="s">
        <v>81</v>
      </c>
      <c r="N8561">
        <f t="shared" si="931"/>
        <v>0</v>
      </c>
      <c r="O8561" t="str">
        <f t="shared" si="932"/>
        <v>No</v>
      </c>
      <c r="P8561">
        <f t="shared" si="933"/>
        <v>0</v>
      </c>
      <c r="Q8561">
        <f t="shared" si="934"/>
        <v>4813937689</v>
      </c>
      <c r="R8561">
        <f t="shared" si="935"/>
        <v>4.1933383153624479</v>
      </c>
      <c r="S8561" t="str">
        <f t="shared" si="936"/>
        <v>Acceptable</v>
      </c>
      <c r="T8561">
        <f>ROUNDUP(C8561,0)</f>
        <v>4</v>
      </c>
      <c r="U8561">
        <f>ROUNDDOWN(C8561,0)</f>
        <v>3</v>
      </c>
      <c r="V8561">
        <f>RIGHT(K8561,2)+2000</f>
        <v>2017</v>
      </c>
      <c r="W8561" t="str">
        <f>INDEX(_xlfn.TEXTSPLIT(K8561,"-"),1,2)</f>
        <v>Apr</v>
      </c>
      <c r="X8561" t="str">
        <f>INDEX(_xlfn.TEXTSPLIT(K8561,"-"),1,1)</f>
        <v>26</v>
      </c>
      <c r="Y8561">
        <f>INDEX(months!B:B,MATCH(Sheet1!W8561,months!A:A,0))</f>
        <v>4</v>
      </c>
      <c r="Z8561">
        <f t="shared" si="937"/>
        <v>42851</v>
      </c>
    </row>
    <row r="8562" spans="1:26" x14ac:dyDescent="0.2">
      <c r="A8562" t="s">
        <v>11749</v>
      </c>
      <c r="B8562" t="s">
        <v>4612</v>
      </c>
      <c r="C8562">
        <v>3.6</v>
      </c>
      <c r="D8562">
        <v>7</v>
      </c>
      <c r="E8562" t="s">
        <v>271</v>
      </c>
      <c r="F8562" t="s">
        <v>775</v>
      </c>
      <c r="G8562" t="s">
        <v>23</v>
      </c>
      <c r="H8562" t="s">
        <v>24</v>
      </c>
      <c r="I8562" t="s">
        <v>25</v>
      </c>
      <c r="J8562" t="s">
        <v>4613</v>
      </c>
      <c r="K8562" t="s">
        <v>39</v>
      </c>
      <c r="L8562" t="s">
        <v>984</v>
      </c>
      <c r="M8562" t="s">
        <v>177</v>
      </c>
      <c r="N8562">
        <f t="shared" si="931"/>
        <v>0</v>
      </c>
      <c r="O8562" t="str">
        <f t="shared" si="932"/>
        <v>No</v>
      </c>
      <c r="P8562">
        <f t="shared" si="933"/>
        <v>0</v>
      </c>
      <c r="Q8562">
        <f t="shared" si="934"/>
        <v>4813937689</v>
      </c>
      <c r="R8562">
        <f t="shared" si="935"/>
        <v>4.1933383153624479</v>
      </c>
      <c r="S8562" t="str">
        <f t="shared" si="936"/>
        <v>Acceptable</v>
      </c>
      <c r="T8562">
        <f>ROUNDUP(C8562,0)</f>
        <v>4</v>
      </c>
      <c r="U8562">
        <f>ROUNDDOWN(C8562,0)</f>
        <v>3</v>
      </c>
      <c r="V8562">
        <f>RIGHT(K8562,2)+2000</f>
        <v>2018</v>
      </c>
      <c r="W8562" t="str">
        <f>INDEX(_xlfn.TEXTSPLIT(K8562,"-"),1,2)</f>
        <v>Aug</v>
      </c>
      <c r="X8562" t="str">
        <f>INDEX(_xlfn.TEXTSPLIT(K8562,"-"),1,1)</f>
        <v>1</v>
      </c>
      <c r="Y8562">
        <f>INDEX(months!B:B,MATCH(Sheet1!W8562,months!A:A,0))</f>
        <v>8</v>
      </c>
      <c r="Z8562">
        <f t="shared" si="937"/>
        <v>43313</v>
      </c>
    </row>
    <row r="8563" spans="1:26" x14ac:dyDescent="0.2">
      <c r="A8563" t="s">
        <v>11750</v>
      </c>
      <c r="B8563" t="s">
        <v>3827</v>
      </c>
      <c r="C8563">
        <v>3.2</v>
      </c>
      <c r="D8563">
        <v>6</v>
      </c>
      <c r="E8563" t="s">
        <v>11751</v>
      </c>
      <c r="F8563" t="s">
        <v>1010</v>
      </c>
      <c r="G8563" t="s">
        <v>23</v>
      </c>
      <c r="H8563" t="s">
        <v>24</v>
      </c>
      <c r="I8563" t="s">
        <v>25</v>
      </c>
      <c r="J8563" t="s">
        <v>3828</v>
      </c>
      <c r="K8563" t="s">
        <v>8775</v>
      </c>
      <c r="L8563" t="s">
        <v>59</v>
      </c>
      <c r="M8563" t="s">
        <v>81</v>
      </c>
      <c r="N8563">
        <f t="shared" si="931"/>
        <v>0</v>
      </c>
      <c r="O8563" t="str">
        <f t="shared" si="932"/>
        <v>No</v>
      </c>
      <c r="P8563">
        <f t="shared" si="933"/>
        <v>0</v>
      </c>
      <c r="Q8563">
        <f t="shared" si="934"/>
        <v>4813937689</v>
      </c>
      <c r="R8563">
        <f t="shared" si="935"/>
        <v>4.1933383153624479</v>
      </c>
      <c r="S8563" t="str">
        <f t="shared" si="936"/>
        <v>Acceptable</v>
      </c>
      <c r="T8563">
        <f>ROUNDUP(C8563,0)</f>
        <v>4</v>
      </c>
      <c r="U8563">
        <f>ROUNDDOWN(C8563,0)</f>
        <v>3</v>
      </c>
      <c r="V8563">
        <f>RIGHT(K8563,2)+2000</f>
        <v>2014</v>
      </c>
      <c r="W8563" t="str">
        <f>INDEX(_xlfn.TEXTSPLIT(K8563,"-"),1,2)</f>
        <v>Nov</v>
      </c>
      <c r="X8563" t="str">
        <f>INDEX(_xlfn.TEXTSPLIT(K8563,"-"),1,1)</f>
        <v>26</v>
      </c>
      <c r="Y8563">
        <f>INDEX(months!B:B,MATCH(Sheet1!W8563,months!A:A,0))</f>
        <v>11</v>
      </c>
      <c r="Z8563">
        <f t="shared" si="937"/>
        <v>41969</v>
      </c>
    </row>
    <row r="8564" spans="1:26" x14ac:dyDescent="0.2">
      <c r="A8564" t="s">
        <v>11752</v>
      </c>
      <c r="B8564" t="s">
        <v>4457</v>
      </c>
      <c r="D8564">
        <v>51</v>
      </c>
      <c r="E8564" t="s">
        <v>11753</v>
      </c>
      <c r="F8564" t="s">
        <v>22</v>
      </c>
      <c r="G8564" t="s">
        <v>23</v>
      </c>
      <c r="H8564" t="s">
        <v>24</v>
      </c>
      <c r="I8564" t="s">
        <v>25</v>
      </c>
      <c r="J8564" t="s">
        <v>4458</v>
      </c>
      <c r="K8564" t="s">
        <v>11754</v>
      </c>
      <c r="L8564" t="s">
        <v>59</v>
      </c>
      <c r="M8564" t="s">
        <v>237</v>
      </c>
      <c r="N8564">
        <f t="shared" si="931"/>
        <v>0</v>
      </c>
      <c r="O8564" t="str">
        <f t="shared" si="932"/>
        <v>No</v>
      </c>
      <c r="P8564">
        <f t="shared" si="933"/>
        <v>0</v>
      </c>
      <c r="Q8564">
        <f t="shared" si="934"/>
        <v>4813937689</v>
      </c>
      <c r="R8564">
        <f t="shared" si="935"/>
        <v>4.1933383153624479</v>
      </c>
      <c r="S8564" t="str">
        <f t="shared" si="936"/>
        <v>Acceptable</v>
      </c>
      <c r="T8564">
        <f>ROUNDUP(C8564,0)</f>
        <v>0</v>
      </c>
      <c r="U8564">
        <f>ROUNDDOWN(C8564,0)</f>
        <v>0</v>
      </c>
      <c r="V8564">
        <f>RIGHT(K8564,2)+2000</f>
        <v>2014</v>
      </c>
      <c r="W8564" t="str">
        <f>INDEX(_xlfn.TEXTSPLIT(K8564,"-"),1,2)</f>
        <v>Feb</v>
      </c>
      <c r="X8564" t="str">
        <f>INDEX(_xlfn.TEXTSPLIT(K8564,"-"),1,1)</f>
        <v>22</v>
      </c>
      <c r="Y8564">
        <f>INDEX(months!B:B,MATCH(Sheet1!W8564,months!A:A,0))</f>
        <v>2</v>
      </c>
      <c r="Z8564">
        <f t="shared" si="937"/>
        <v>41692</v>
      </c>
    </row>
    <row r="8565" spans="1:26" x14ac:dyDescent="0.2">
      <c r="A8565" t="s">
        <v>11755</v>
      </c>
      <c r="B8565" t="s">
        <v>787</v>
      </c>
      <c r="C8565">
        <v>3.5</v>
      </c>
      <c r="D8565">
        <v>11</v>
      </c>
      <c r="E8565" t="s">
        <v>155</v>
      </c>
      <c r="F8565" t="s">
        <v>775</v>
      </c>
      <c r="G8565" t="s">
        <v>23</v>
      </c>
      <c r="H8565" t="s">
        <v>24</v>
      </c>
      <c r="I8565" t="s">
        <v>25</v>
      </c>
      <c r="J8565" t="s">
        <v>788</v>
      </c>
      <c r="K8565" t="s">
        <v>216</v>
      </c>
      <c r="L8565" t="s">
        <v>188</v>
      </c>
      <c r="M8565" t="s">
        <v>587</v>
      </c>
      <c r="N8565">
        <f t="shared" si="931"/>
        <v>0</v>
      </c>
      <c r="O8565" t="str">
        <f t="shared" si="932"/>
        <v>No</v>
      </c>
      <c r="P8565">
        <f t="shared" si="933"/>
        <v>0</v>
      </c>
      <c r="Q8565">
        <f t="shared" si="934"/>
        <v>4813937689</v>
      </c>
      <c r="R8565">
        <f t="shared" si="935"/>
        <v>4.1933383153624479</v>
      </c>
      <c r="S8565" t="str">
        <f t="shared" si="936"/>
        <v>Acceptable</v>
      </c>
      <c r="T8565">
        <f>ROUNDUP(C8565,0)</f>
        <v>4</v>
      </c>
      <c r="U8565">
        <f>ROUNDDOWN(C8565,0)</f>
        <v>3</v>
      </c>
      <c r="V8565">
        <f>RIGHT(K8565,2)+2000</f>
        <v>2018</v>
      </c>
      <c r="W8565" t="str">
        <f>INDEX(_xlfn.TEXTSPLIT(K8565,"-"),1,2)</f>
        <v>Jul</v>
      </c>
      <c r="X8565" t="str">
        <f>INDEX(_xlfn.TEXTSPLIT(K8565,"-"),1,1)</f>
        <v>26</v>
      </c>
      <c r="Y8565">
        <f>INDEX(months!B:B,MATCH(Sheet1!W8565,months!A:A,0))</f>
        <v>7</v>
      </c>
      <c r="Z8565">
        <f t="shared" si="937"/>
        <v>43307</v>
      </c>
    </row>
    <row r="8566" spans="1:26" x14ac:dyDescent="0.2">
      <c r="A8566" t="s">
        <v>11756</v>
      </c>
      <c r="B8566" t="s">
        <v>4310</v>
      </c>
      <c r="C8566">
        <v>3.3</v>
      </c>
      <c r="D8566">
        <v>64</v>
      </c>
      <c r="E8566" t="s">
        <v>242</v>
      </c>
      <c r="F8566" t="s">
        <v>101</v>
      </c>
      <c r="G8566" t="s">
        <v>23</v>
      </c>
      <c r="H8566" t="s">
        <v>24</v>
      </c>
      <c r="I8566" t="s">
        <v>25</v>
      </c>
      <c r="J8566" t="s">
        <v>2718</v>
      </c>
      <c r="K8566" t="s">
        <v>3673</v>
      </c>
      <c r="L8566" t="s">
        <v>244</v>
      </c>
      <c r="M8566" t="s">
        <v>299</v>
      </c>
      <c r="N8566">
        <f t="shared" si="931"/>
        <v>0</v>
      </c>
      <c r="O8566" t="str">
        <f t="shared" si="932"/>
        <v>No</v>
      </c>
      <c r="P8566">
        <f t="shared" si="933"/>
        <v>0</v>
      </c>
      <c r="Q8566">
        <f t="shared" si="934"/>
        <v>4813937689</v>
      </c>
      <c r="R8566">
        <f t="shared" si="935"/>
        <v>4.1933383153624479</v>
      </c>
      <c r="S8566" t="str">
        <f t="shared" si="936"/>
        <v>Acceptable</v>
      </c>
      <c r="T8566">
        <f>ROUNDUP(C8566,0)</f>
        <v>4</v>
      </c>
      <c r="U8566">
        <f>ROUNDDOWN(C8566,0)</f>
        <v>3</v>
      </c>
      <c r="V8566">
        <f>RIGHT(K8566,2)+2000</f>
        <v>2018</v>
      </c>
      <c r="W8566" t="str">
        <f>INDEX(_xlfn.TEXTSPLIT(K8566,"-"),1,2)</f>
        <v>Apr</v>
      </c>
      <c r="X8566" t="str">
        <f>INDEX(_xlfn.TEXTSPLIT(K8566,"-"),1,1)</f>
        <v>4</v>
      </c>
      <c r="Y8566">
        <f>INDEX(months!B:B,MATCH(Sheet1!W8566,months!A:A,0))</f>
        <v>4</v>
      </c>
      <c r="Z8566">
        <f t="shared" si="937"/>
        <v>43194</v>
      </c>
    </row>
    <row r="8567" spans="1:26" x14ac:dyDescent="0.2">
      <c r="A8567" t="s">
        <v>11757</v>
      </c>
      <c r="B8567" t="s">
        <v>4612</v>
      </c>
      <c r="D8567">
        <v>0</v>
      </c>
      <c r="E8567" t="s">
        <v>756</v>
      </c>
      <c r="F8567" t="s">
        <v>1278</v>
      </c>
      <c r="G8567" t="s">
        <v>649</v>
      </c>
      <c r="H8567" t="s">
        <v>3310</v>
      </c>
      <c r="I8567" t="s">
        <v>25</v>
      </c>
      <c r="J8567" t="s">
        <v>4613</v>
      </c>
      <c r="K8567" t="s">
        <v>407</v>
      </c>
      <c r="L8567" t="s">
        <v>157</v>
      </c>
      <c r="M8567" t="s">
        <v>514</v>
      </c>
      <c r="N8567">
        <f t="shared" si="931"/>
        <v>0</v>
      </c>
      <c r="O8567" t="str">
        <f t="shared" si="932"/>
        <v>No</v>
      </c>
      <c r="P8567">
        <f t="shared" si="933"/>
        <v>0</v>
      </c>
      <c r="Q8567">
        <f t="shared" si="934"/>
        <v>4813937689</v>
      </c>
      <c r="R8567">
        <f t="shared" si="935"/>
        <v>4.1933383153624479</v>
      </c>
      <c r="S8567" t="str">
        <f t="shared" si="936"/>
        <v>Acceptable</v>
      </c>
      <c r="T8567">
        <f>ROUNDUP(C8567,0)</f>
        <v>0</v>
      </c>
      <c r="U8567">
        <f>ROUNDDOWN(C8567,0)</f>
        <v>0</v>
      </c>
      <c r="V8567">
        <f>RIGHT(K8567,2)+2000</f>
        <v>2018</v>
      </c>
      <c r="W8567" t="str">
        <f>INDEX(_xlfn.TEXTSPLIT(K8567,"-"),1,2)</f>
        <v>May</v>
      </c>
      <c r="X8567" t="str">
        <f>INDEX(_xlfn.TEXTSPLIT(K8567,"-"),1,1)</f>
        <v>14</v>
      </c>
      <c r="Y8567">
        <f>INDEX(months!B:B,MATCH(Sheet1!W8567,months!A:A,0))</f>
        <v>5</v>
      </c>
      <c r="Z8567">
        <f t="shared" si="937"/>
        <v>43234</v>
      </c>
    </row>
    <row r="8568" spans="1:26" x14ac:dyDescent="0.2">
      <c r="A8568" t="s">
        <v>11758</v>
      </c>
      <c r="B8568" t="s">
        <v>5319</v>
      </c>
      <c r="D8568">
        <v>0</v>
      </c>
      <c r="E8568" t="s">
        <v>256</v>
      </c>
      <c r="F8568" t="s">
        <v>1230</v>
      </c>
      <c r="G8568" t="s">
        <v>23</v>
      </c>
      <c r="H8568" t="s">
        <v>24</v>
      </c>
      <c r="I8568" t="s">
        <v>25</v>
      </c>
      <c r="J8568" t="s">
        <v>5320</v>
      </c>
      <c r="K8568" t="s">
        <v>1947</v>
      </c>
      <c r="L8568" t="s">
        <v>59</v>
      </c>
      <c r="M8568" t="s">
        <v>81</v>
      </c>
      <c r="N8568">
        <f t="shared" si="931"/>
        <v>0</v>
      </c>
      <c r="O8568" t="str">
        <f t="shared" si="932"/>
        <v>No</v>
      </c>
      <c r="P8568">
        <f t="shared" si="933"/>
        <v>0</v>
      </c>
      <c r="Q8568">
        <f t="shared" si="934"/>
        <v>4813937689</v>
      </c>
      <c r="R8568">
        <f t="shared" si="935"/>
        <v>4.1933383153624479</v>
      </c>
      <c r="S8568" t="str">
        <f t="shared" si="936"/>
        <v>Acceptable</v>
      </c>
      <c r="T8568">
        <f>ROUNDUP(C8568,0)</f>
        <v>0</v>
      </c>
      <c r="U8568">
        <f>ROUNDDOWN(C8568,0)</f>
        <v>0</v>
      </c>
      <c r="V8568">
        <f>RIGHT(K8568,2)+2000</f>
        <v>2018</v>
      </c>
      <c r="W8568" t="str">
        <f>INDEX(_xlfn.TEXTSPLIT(K8568,"-"),1,2)</f>
        <v>May</v>
      </c>
      <c r="X8568" t="str">
        <f>INDEX(_xlfn.TEXTSPLIT(K8568,"-"),1,1)</f>
        <v>11</v>
      </c>
      <c r="Y8568">
        <f>INDEX(months!B:B,MATCH(Sheet1!W8568,months!A:A,0))</f>
        <v>5</v>
      </c>
      <c r="Z8568">
        <f t="shared" si="937"/>
        <v>43231</v>
      </c>
    </row>
    <row r="8569" spans="1:26" x14ac:dyDescent="0.2">
      <c r="A8569" t="s">
        <v>11759</v>
      </c>
      <c r="B8569" t="s">
        <v>4106</v>
      </c>
      <c r="D8569">
        <v>2</v>
      </c>
      <c r="E8569" t="s">
        <v>190</v>
      </c>
      <c r="F8569" t="s">
        <v>1010</v>
      </c>
      <c r="G8569" t="s">
        <v>23</v>
      </c>
      <c r="H8569" t="s">
        <v>24</v>
      </c>
      <c r="I8569" t="s">
        <v>25</v>
      </c>
      <c r="J8569" t="s">
        <v>4107</v>
      </c>
      <c r="K8569" t="s">
        <v>1753</v>
      </c>
      <c r="L8569" t="s">
        <v>379</v>
      </c>
      <c r="M8569" t="s">
        <v>1502</v>
      </c>
      <c r="N8569">
        <f t="shared" si="931"/>
        <v>0</v>
      </c>
      <c r="O8569" t="str">
        <f t="shared" si="932"/>
        <v>No</v>
      </c>
      <c r="P8569">
        <f t="shared" si="933"/>
        <v>0</v>
      </c>
      <c r="Q8569">
        <f t="shared" si="934"/>
        <v>4813937689</v>
      </c>
      <c r="R8569">
        <f t="shared" si="935"/>
        <v>4.1933383153624479</v>
      </c>
      <c r="S8569" t="str">
        <f t="shared" si="936"/>
        <v>Acceptable</v>
      </c>
      <c r="T8569">
        <f>ROUNDUP(C8569,0)</f>
        <v>0</v>
      </c>
      <c r="U8569">
        <f>ROUNDDOWN(C8569,0)</f>
        <v>0</v>
      </c>
      <c r="V8569">
        <f>RIGHT(K8569,2)+2000</f>
        <v>2017</v>
      </c>
      <c r="W8569" t="str">
        <f>INDEX(_xlfn.TEXTSPLIT(K8569,"-"),1,2)</f>
        <v>Oct</v>
      </c>
      <c r="X8569" t="str">
        <f>INDEX(_xlfn.TEXTSPLIT(K8569,"-"),1,1)</f>
        <v>14</v>
      </c>
      <c r="Y8569">
        <f>INDEX(months!B:B,MATCH(Sheet1!W8569,months!A:A,0))</f>
        <v>10</v>
      </c>
      <c r="Z8569">
        <f t="shared" si="937"/>
        <v>43022</v>
      </c>
    </row>
    <row r="8570" spans="1:26" x14ac:dyDescent="0.2">
      <c r="A8570" t="s">
        <v>11760</v>
      </c>
      <c r="B8570" t="s">
        <v>5446</v>
      </c>
      <c r="D8570">
        <v>10</v>
      </c>
      <c r="E8570" t="s">
        <v>779</v>
      </c>
      <c r="F8570" t="s">
        <v>1010</v>
      </c>
      <c r="G8570" t="s">
        <v>23</v>
      </c>
      <c r="H8570" t="s">
        <v>24</v>
      </c>
      <c r="I8570" t="s">
        <v>25</v>
      </c>
      <c r="J8570" t="s">
        <v>5447</v>
      </c>
      <c r="K8570" t="s">
        <v>94</v>
      </c>
      <c r="L8570" t="s">
        <v>2044</v>
      </c>
      <c r="M8570" t="s">
        <v>54</v>
      </c>
      <c r="N8570">
        <f t="shared" si="931"/>
        <v>0</v>
      </c>
      <c r="O8570" t="str">
        <f t="shared" si="932"/>
        <v>No</v>
      </c>
      <c r="P8570">
        <f t="shared" si="933"/>
        <v>0</v>
      </c>
      <c r="Q8570">
        <f t="shared" si="934"/>
        <v>4813937689</v>
      </c>
      <c r="R8570">
        <f t="shared" si="935"/>
        <v>4.1933383153624479</v>
      </c>
      <c r="S8570" t="str">
        <f t="shared" si="936"/>
        <v>Acceptable</v>
      </c>
      <c r="T8570">
        <f>ROUNDUP(C8570,0)</f>
        <v>0</v>
      </c>
      <c r="U8570">
        <f>ROUNDDOWN(C8570,0)</f>
        <v>0</v>
      </c>
      <c r="V8570">
        <f>RIGHT(K8570,2)+2000</f>
        <v>2018</v>
      </c>
      <c r="W8570" t="str">
        <f>INDEX(_xlfn.TEXTSPLIT(K8570,"-"),1,2)</f>
        <v>Jun</v>
      </c>
      <c r="X8570" t="str">
        <f>INDEX(_xlfn.TEXTSPLIT(K8570,"-"),1,1)</f>
        <v>26</v>
      </c>
      <c r="Y8570">
        <f>INDEX(months!B:B,MATCH(Sheet1!W8570,months!A:A,0))</f>
        <v>6</v>
      </c>
      <c r="Z8570">
        <f t="shared" si="937"/>
        <v>43277</v>
      </c>
    </row>
    <row r="8571" spans="1:26" x14ac:dyDescent="0.2">
      <c r="A8571" t="s">
        <v>11761</v>
      </c>
      <c r="B8571" t="s">
        <v>3391</v>
      </c>
      <c r="C8571">
        <v>2.4</v>
      </c>
      <c r="D8571">
        <v>32</v>
      </c>
      <c r="E8571" t="s">
        <v>685</v>
      </c>
      <c r="F8571" t="s">
        <v>101</v>
      </c>
      <c r="G8571" t="s">
        <v>23</v>
      </c>
      <c r="H8571" t="s">
        <v>24</v>
      </c>
      <c r="I8571" t="s">
        <v>25</v>
      </c>
      <c r="J8571" t="s">
        <v>3393</v>
      </c>
      <c r="K8571" t="s">
        <v>393</v>
      </c>
      <c r="L8571" t="s">
        <v>138</v>
      </c>
      <c r="M8571" t="s">
        <v>29</v>
      </c>
      <c r="N8571">
        <f t="shared" si="931"/>
        <v>0</v>
      </c>
      <c r="O8571" t="str">
        <f t="shared" si="932"/>
        <v>No</v>
      </c>
      <c r="P8571">
        <f t="shared" si="933"/>
        <v>0</v>
      </c>
      <c r="Q8571">
        <f t="shared" si="934"/>
        <v>4813937689</v>
      </c>
      <c r="R8571">
        <f t="shared" si="935"/>
        <v>4.1933383153624479</v>
      </c>
      <c r="S8571" t="str">
        <f t="shared" si="936"/>
        <v>Acceptable</v>
      </c>
      <c r="T8571">
        <f>ROUNDUP(C8571,0)</f>
        <v>3</v>
      </c>
      <c r="U8571">
        <f>ROUNDDOWN(C8571,0)</f>
        <v>2</v>
      </c>
      <c r="V8571">
        <f>RIGHT(K8571,2)+2000</f>
        <v>2017</v>
      </c>
      <c r="W8571" t="str">
        <f>INDEX(_xlfn.TEXTSPLIT(K8571,"-"),1,2)</f>
        <v>Nov</v>
      </c>
      <c r="X8571" t="str">
        <f>INDEX(_xlfn.TEXTSPLIT(K8571,"-"),1,1)</f>
        <v>21</v>
      </c>
      <c r="Y8571">
        <f>INDEX(months!B:B,MATCH(Sheet1!W8571,months!A:A,0))</f>
        <v>11</v>
      </c>
      <c r="Z8571">
        <f t="shared" si="937"/>
        <v>43060</v>
      </c>
    </row>
    <row r="8572" spans="1:26" x14ac:dyDescent="0.2">
      <c r="A8572" t="s">
        <v>11762</v>
      </c>
      <c r="B8572" t="s">
        <v>3827</v>
      </c>
      <c r="C8572">
        <v>4.4000000000000004</v>
      </c>
      <c r="D8572">
        <v>5985</v>
      </c>
      <c r="E8572" t="s">
        <v>477</v>
      </c>
      <c r="F8572" t="s">
        <v>32</v>
      </c>
      <c r="G8572" t="s">
        <v>23</v>
      </c>
      <c r="H8572" t="s">
        <v>24</v>
      </c>
      <c r="I8572" t="s">
        <v>25</v>
      </c>
      <c r="J8572" t="s">
        <v>3828</v>
      </c>
      <c r="K8572" t="s">
        <v>8034</v>
      </c>
      <c r="L8572" t="s">
        <v>394</v>
      </c>
      <c r="M8572" t="s">
        <v>81</v>
      </c>
      <c r="N8572">
        <f t="shared" si="931"/>
        <v>0</v>
      </c>
      <c r="O8572" t="str">
        <f t="shared" si="932"/>
        <v>No</v>
      </c>
      <c r="P8572">
        <f t="shared" si="933"/>
        <v>0</v>
      </c>
      <c r="Q8572">
        <f t="shared" si="934"/>
        <v>4813937689</v>
      </c>
      <c r="R8572">
        <f t="shared" si="935"/>
        <v>4.1933383153624479</v>
      </c>
      <c r="S8572" t="str">
        <f t="shared" si="936"/>
        <v>Acceptable</v>
      </c>
      <c r="T8572">
        <f>ROUNDUP(C8572,0)</f>
        <v>5</v>
      </c>
      <c r="U8572">
        <f>ROUNDDOWN(C8572,0)</f>
        <v>4</v>
      </c>
      <c r="V8572">
        <f>RIGHT(K8572,2)+2000</f>
        <v>2017</v>
      </c>
      <c r="W8572" t="str">
        <f>INDEX(_xlfn.TEXTSPLIT(K8572,"-"),1,2)</f>
        <v>Jul</v>
      </c>
      <c r="X8572" t="str">
        <f>INDEX(_xlfn.TEXTSPLIT(K8572,"-"),1,1)</f>
        <v>6</v>
      </c>
      <c r="Y8572">
        <f>INDEX(months!B:B,MATCH(Sheet1!W8572,months!A:A,0))</f>
        <v>7</v>
      </c>
      <c r="Z8572">
        <f t="shared" si="937"/>
        <v>42922</v>
      </c>
    </row>
    <row r="8573" spans="1:26" x14ac:dyDescent="0.2">
      <c r="A8573" t="s">
        <v>11763</v>
      </c>
      <c r="B8573" t="s">
        <v>3070</v>
      </c>
      <c r="C8573">
        <v>2.8</v>
      </c>
      <c r="D8573">
        <v>5</v>
      </c>
      <c r="E8573" t="s">
        <v>11764</v>
      </c>
      <c r="F8573" t="s">
        <v>1005</v>
      </c>
      <c r="G8573" t="s">
        <v>649</v>
      </c>
      <c r="H8573" t="s">
        <v>3310</v>
      </c>
      <c r="I8573" t="s">
        <v>25</v>
      </c>
      <c r="J8573" t="s">
        <v>2868</v>
      </c>
      <c r="K8573" t="s">
        <v>11765</v>
      </c>
      <c r="L8573" t="s">
        <v>28</v>
      </c>
      <c r="M8573" t="s">
        <v>177</v>
      </c>
      <c r="N8573">
        <f t="shared" si="931"/>
        <v>0</v>
      </c>
      <c r="O8573" t="str">
        <f t="shared" si="932"/>
        <v>No</v>
      </c>
      <c r="P8573">
        <f t="shared" si="933"/>
        <v>0</v>
      </c>
      <c r="Q8573">
        <f t="shared" si="934"/>
        <v>4813937689</v>
      </c>
      <c r="R8573">
        <f t="shared" si="935"/>
        <v>4.1933383153624479</v>
      </c>
      <c r="S8573" t="str">
        <f t="shared" si="936"/>
        <v>Acceptable</v>
      </c>
      <c r="T8573">
        <f>ROUNDUP(C8573,0)</f>
        <v>3</v>
      </c>
      <c r="U8573">
        <f>ROUNDDOWN(C8573,0)</f>
        <v>2</v>
      </c>
      <c r="V8573">
        <f>RIGHT(K8573,2)+2000</f>
        <v>2015</v>
      </c>
      <c r="W8573" t="str">
        <f>INDEX(_xlfn.TEXTSPLIT(K8573,"-"),1,2)</f>
        <v>Jan</v>
      </c>
      <c r="X8573" t="str">
        <f>INDEX(_xlfn.TEXTSPLIT(K8573,"-"),1,1)</f>
        <v>31</v>
      </c>
      <c r="Y8573">
        <f>INDEX(months!B:B,MATCH(Sheet1!W8573,months!A:A,0))</f>
        <v>1</v>
      </c>
      <c r="Z8573">
        <f t="shared" si="937"/>
        <v>42035</v>
      </c>
    </row>
    <row r="8574" spans="1:26" x14ac:dyDescent="0.2">
      <c r="A8574" t="s">
        <v>11766</v>
      </c>
      <c r="B8574" t="s">
        <v>3070</v>
      </c>
      <c r="C8574">
        <v>5</v>
      </c>
      <c r="D8574">
        <v>3</v>
      </c>
      <c r="E8574" t="s">
        <v>2568</v>
      </c>
      <c r="F8574" t="s">
        <v>1199</v>
      </c>
      <c r="G8574" t="s">
        <v>23</v>
      </c>
      <c r="H8574" t="s">
        <v>24</v>
      </c>
      <c r="I8574" t="s">
        <v>25</v>
      </c>
      <c r="J8574" t="s">
        <v>1303</v>
      </c>
      <c r="K8574" t="s">
        <v>4707</v>
      </c>
      <c r="L8574" t="s">
        <v>170</v>
      </c>
      <c r="M8574" t="s">
        <v>81</v>
      </c>
      <c r="N8574">
        <f t="shared" si="931"/>
        <v>0</v>
      </c>
      <c r="O8574" t="str">
        <f t="shared" si="932"/>
        <v>No</v>
      </c>
      <c r="P8574">
        <f t="shared" si="933"/>
        <v>0</v>
      </c>
      <c r="Q8574">
        <f t="shared" si="934"/>
        <v>4813937689</v>
      </c>
      <c r="R8574">
        <f t="shared" si="935"/>
        <v>4.1933383153624479</v>
      </c>
      <c r="S8574" t="str">
        <f t="shared" si="936"/>
        <v>Acceptable</v>
      </c>
      <c r="T8574">
        <f>ROUNDUP(C8574,0)</f>
        <v>5</v>
      </c>
      <c r="U8574">
        <f>ROUNDDOWN(C8574,0)</f>
        <v>5</v>
      </c>
      <c r="V8574">
        <f>RIGHT(K8574,2)+2000</f>
        <v>2017</v>
      </c>
      <c r="W8574" t="str">
        <f>INDEX(_xlfn.TEXTSPLIT(K8574,"-"),1,2)</f>
        <v>Jul</v>
      </c>
      <c r="X8574" t="str">
        <f>INDEX(_xlfn.TEXTSPLIT(K8574,"-"),1,1)</f>
        <v>11</v>
      </c>
      <c r="Y8574">
        <f>INDEX(months!B:B,MATCH(Sheet1!W8574,months!A:A,0))</f>
        <v>7</v>
      </c>
      <c r="Z8574">
        <f t="shared" si="937"/>
        <v>42927</v>
      </c>
    </row>
    <row r="8575" spans="1:26" x14ac:dyDescent="0.2">
      <c r="A8575" t="s">
        <v>11767</v>
      </c>
      <c r="B8575" t="s">
        <v>1790</v>
      </c>
      <c r="D8575">
        <v>0</v>
      </c>
      <c r="E8575" t="s">
        <v>2942</v>
      </c>
      <c r="F8575" t="s">
        <v>1010</v>
      </c>
      <c r="G8575" t="s">
        <v>23</v>
      </c>
      <c r="H8575" t="s">
        <v>24</v>
      </c>
      <c r="I8575" t="s">
        <v>25</v>
      </c>
      <c r="J8575" t="s">
        <v>1791</v>
      </c>
      <c r="K8575" t="s">
        <v>2464</v>
      </c>
      <c r="L8575" t="s">
        <v>2006</v>
      </c>
      <c r="M8575" t="s">
        <v>274</v>
      </c>
      <c r="N8575">
        <f t="shared" si="931"/>
        <v>0</v>
      </c>
      <c r="O8575" t="str">
        <f t="shared" si="932"/>
        <v>No</v>
      </c>
      <c r="P8575">
        <f t="shared" si="933"/>
        <v>0</v>
      </c>
      <c r="Q8575">
        <f t="shared" si="934"/>
        <v>4813937689</v>
      </c>
      <c r="R8575">
        <f t="shared" si="935"/>
        <v>4.1933383153624479</v>
      </c>
      <c r="S8575" t="str">
        <f t="shared" si="936"/>
        <v>Acceptable</v>
      </c>
      <c r="T8575">
        <f>ROUNDUP(C8575,0)</f>
        <v>0</v>
      </c>
      <c r="U8575">
        <f>ROUNDDOWN(C8575,0)</f>
        <v>0</v>
      </c>
      <c r="V8575">
        <f>RIGHT(K8575,2)+2000</f>
        <v>2017</v>
      </c>
      <c r="W8575" t="str">
        <f>INDEX(_xlfn.TEXTSPLIT(K8575,"-"),1,2)</f>
        <v>Sep</v>
      </c>
      <c r="X8575" t="str">
        <f>INDEX(_xlfn.TEXTSPLIT(K8575,"-"),1,1)</f>
        <v>27</v>
      </c>
      <c r="Y8575">
        <f>INDEX(months!B:B,MATCH(Sheet1!W8575,months!A:A,0))</f>
        <v>9</v>
      </c>
      <c r="Z8575">
        <f t="shared" si="937"/>
        <v>43005</v>
      </c>
    </row>
    <row r="8576" spans="1:26" x14ac:dyDescent="0.2">
      <c r="A8576" t="s">
        <v>11768</v>
      </c>
      <c r="B8576" t="s">
        <v>4310</v>
      </c>
      <c r="C8576">
        <v>4.4000000000000004</v>
      </c>
      <c r="D8576">
        <v>426</v>
      </c>
      <c r="E8576" t="s">
        <v>93</v>
      </c>
      <c r="F8576" t="s">
        <v>101</v>
      </c>
      <c r="G8576" t="s">
        <v>649</v>
      </c>
      <c r="H8576" t="s">
        <v>2919</v>
      </c>
      <c r="I8576" t="s">
        <v>25</v>
      </c>
      <c r="J8576" t="s">
        <v>2718</v>
      </c>
      <c r="K8576" t="s">
        <v>1477</v>
      </c>
      <c r="L8576" t="s">
        <v>2882</v>
      </c>
      <c r="M8576" t="s">
        <v>86</v>
      </c>
      <c r="N8576">
        <f t="shared" si="931"/>
        <v>0</v>
      </c>
      <c r="O8576" t="str">
        <f t="shared" si="932"/>
        <v>No</v>
      </c>
      <c r="P8576">
        <f t="shared" si="933"/>
        <v>0</v>
      </c>
      <c r="Q8576">
        <f t="shared" si="934"/>
        <v>4813937689</v>
      </c>
      <c r="R8576">
        <f t="shared" si="935"/>
        <v>4.1933383153624479</v>
      </c>
      <c r="S8576" t="str">
        <f t="shared" si="936"/>
        <v>Acceptable</v>
      </c>
      <c r="T8576">
        <f>ROUNDUP(C8576,0)</f>
        <v>5</v>
      </c>
      <c r="U8576">
        <f>ROUNDDOWN(C8576,0)</f>
        <v>4</v>
      </c>
      <c r="V8576">
        <f>RIGHT(K8576,2)+2000</f>
        <v>2016</v>
      </c>
      <c r="W8576" t="str">
        <f>INDEX(_xlfn.TEXTSPLIT(K8576,"-"),1,2)</f>
        <v>Jun</v>
      </c>
      <c r="X8576" t="str">
        <f>INDEX(_xlfn.TEXTSPLIT(K8576,"-"),1,1)</f>
        <v>1</v>
      </c>
      <c r="Y8576">
        <f>INDEX(months!B:B,MATCH(Sheet1!W8576,months!A:A,0))</f>
        <v>6</v>
      </c>
      <c r="Z8576">
        <f t="shared" si="937"/>
        <v>42522</v>
      </c>
    </row>
    <row r="8577" spans="1:26" x14ac:dyDescent="0.2">
      <c r="A8577" t="s">
        <v>11769</v>
      </c>
      <c r="B8577" t="s">
        <v>3944</v>
      </c>
      <c r="D8577">
        <v>3</v>
      </c>
      <c r="E8577" t="s">
        <v>193</v>
      </c>
      <c r="F8577" t="s">
        <v>1010</v>
      </c>
      <c r="G8577" t="s">
        <v>23</v>
      </c>
      <c r="H8577" t="s">
        <v>24</v>
      </c>
      <c r="I8577" t="s">
        <v>25</v>
      </c>
      <c r="J8577" t="s">
        <v>3945</v>
      </c>
      <c r="K8577" t="s">
        <v>10533</v>
      </c>
      <c r="L8577" t="s">
        <v>53</v>
      </c>
      <c r="M8577" t="s">
        <v>237</v>
      </c>
      <c r="N8577">
        <f t="shared" si="931"/>
        <v>0</v>
      </c>
      <c r="O8577" t="str">
        <f t="shared" si="932"/>
        <v>No</v>
      </c>
      <c r="P8577">
        <f t="shared" si="933"/>
        <v>0</v>
      </c>
      <c r="Q8577">
        <f t="shared" si="934"/>
        <v>4813937689</v>
      </c>
      <c r="R8577">
        <f t="shared" si="935"/>
        <v>4.1933383153624479</v>
      </c>
      <c r="S8577" t="str">
        <f t="shared" si="936"/>
        <v>Acceptable</v>
      </c>
      <c r="T8577">
        <f>ROUNDUP(C8577,0)</f>
        <v>0</v>
      </c>
      <c r="U8577">
        <f>ROUNDDOWN(C8577,0)</f>
        <v>0</v>
      </c>
      <c r="V8577">
        <f>RIGHT(K8577,2)+2000</f>
        <v>2015</v>
      </c>
      <c r="W8577" t="str">
        <f>INDEX(_xlfn.TEXTSPLIT(K8577,"-"),1,2)</f>
        <v>Jun</v>
      </c>
      <c r="X8577" t="str">
        <f>INDEX(_xlfn.TEXTSPLIT(K8577,"-"),1,1)</f>
        <v>25</v>
      </c>
      <c r="Y8577">
        <f>INDEX(months!B:B,MATCH(Sheet1!W8577,months!A:A,0))</f>
        <v>6</v>
      </c>
      <c r="Z8577">
        <f t="shared" si="937"/>
        <v>42180</v>
      </c>
    </row>
    <row r="8578" spans="1:26" x14ac:dyDescent="0.2">
      <c r="A8578" t="s">
        <v>11770</v>
      </c>
      <c r="B8578" t="s">
        <v>4612</v>
      </c>
      <c r="D8578">
        <v>4</v>
      </c>
      <c r="E8578" t="s">
        <v>69</v>
      </c>
      <c r="F8578" t="s">
        <v>1010</v>
      </c>
      <c r="G8578" t="s">
        <v>23</v>
      </c>
      <c r="H8578" t="s">
        <v>24</v>
      </c>
      <c r="I8578" t="s">
        <v>25</v>
      </c>
      <c r="J8578" t="s">
        <v>4613</v>
      </c>
      <c r="K8578" t="s">
        <v>249</v>
      </c>
      <c r="L8578" t="s">
        <v>2822</v>
      </c>
      <c r="M8578" t="s">
        <v>29</v>
      </c>
      <c r="N8578">
        <f t="shared" ref="N8578:N8641" si="938">SUM(A8578,B8578)</f>
        <v>0</v>
      </c>
      <c r="O8578" t="str">
        <f t="shared" ref="O8578:O8641" si="939">IF(E8578="good","Yes","No")</f>
        <v>No</v>
      </c>
      <c r="P8578">
        <f t="shared" ref="P8578:P8641" si="940">COUNTIF(B:B,"&lt;0")</f>
        <v>0</v>
      </c>
      <c r="Q8578">
        <f t="shared" ref="Q8578:Q8641" si="941">SUMIF(D:D,"&gt;1000")</f>
        <v>4813937689</v>
      </c>
      <c r="R8578">
        <f t="shared" ref="R8578:R8641" si="942">AVERAGEIF(C:C,"&gt;0")</f>
        <v>4.1933383153624479</v>
      </c>
      <c r="S8578" t="str">
        <f t="shared" ref="S8578:S8641" si="943">IF(OR(A8578&gt;0,B8578&gt;0),"Acceptable","Check")</f>
        <v>Acceptable</v>
      </c>
      <c r="T8578">
        <f>ROUNDUP(C8578,0)</f>
        <v>0</v>
      </c>
      <c r="U8578">
        <f>ROUNDDOWN(C8578,0)</f>
        <v>0</v>
      </c>
      <c r="V8578">
        <f>RIGHT(K8578,2)+2000</f>
        <v>2018</v>
      </c>
      <c r="W8578" t="str">
        <f>INDEX(_xlfn.TEXTSPLIT(K8578,"-"),1,2)</f>
        <v>Jul</v>
      </c>
      <c r="X8578" t="str">
        <f>INDEX(_xlfn.TEXTSPLIT(K8578,"-"),1,1)</f>
        <v>28</v>
      </c>
      <c r="Y8578">
        <f>INDEX(months!B:B,MATCH(Sheet1!W8578,months!A:A,0))</f>
        <v>7</v>
      </c>
      <c r="Z8578">
        <f t="shared" si="937"/>
        <v>43309</v>
      </c>
    </row>
    <row r="8579" spans="1:26" x14ac:dyDescent="0.2">
      <c r="A8579" t="s">
        <v>11771</v>
      </c>
      <c r="B8579" t="s">
        <v>4612</v>
      </c>
      <c r="D8579">
        <v>0</v>
      </c>
      <c r="E8579" t="s">
        <v>223</v>
      </c>
      <c r="F8579" t="s">
        <v>1005</v>
      </c>
      <c r="G8579" t="s">
        <v>23</v>
      </c>
      <c r="H8579" t="s">
        <v>24</v>
      </c>
      <c r="I8579" t="s">
        <v>25</v>
      </c>
      <c r="J8579" t="s">
        <v>4613</v>
      </c>
      <c r="K8579" t="s">
        <v>84</v>
      </c>
      <c r="L8579" t="s">
        <v>1893</v>
      </c>
      <c r="M8579" t="s">
        <v>29</v>
      </c>
      <c r="N8579">
        <f t="shared" si="938"/>
        <v>0</v>
      </c>
      <c r="O8579" t="str">
        <f t="shared" si="939"/>
        <v>No</v>
      </c>
      <c r="P8579">
        <f t="shared" si="940"/>
        <v>0</v>
      </c>
      <c r="Q8579">
        <f t="shared" si="941"/>
        <v>4813937689</v>
      </c>
      <c r="R8579">
        <f t="shared" si="942"/>
        <v>4.1933383153624479</v>
      </c>
      <c r="S8579" t="str">
        <f t="shared" si="943"/>
        <v>Acceptable</v>
      </c>
      <c r="T8579">
        <f>ROUNDUP(C8579,0)</f>
        <v>0</v>
      </c>
      <c r="U8579">
        <f>ROUNDDOWN(C8579,0)</f>
        <v>0</v>
      </c>
      <c r="V8579">
        <f>RIGHT(K8579,2)+2000</f>
        <v>2018</v>
      </c>
      <c r="W8579" t="str">
        <f>INDEX(_xlfn.TEXTSPLIT(K8579,"-"),1,2)</f>
        <v>Jul</v>
      </c>
      <c r="X8579" t="str">
        <f>INDEX(_xlfn.TEXTSPLIT(K8579,"-"),1,1)</f>
        <v>31</v>
      </c>
      <c r="Y8579">
        <f>INDEX(months!B:B,MATCH(Sheet1!W8579,months!A:A,0))</f>
        <v>7</v>
      </c>
      <c r="Z8579">
        <f t="shared" ref="Z8579:Z8642" si="944">DATE(V8579,Y8579,X8579)</f>
        <v>43312</v>
      </c>
    </row>
    <row r="8580" spans="1:26" x14ac:dyDescent="0.2">
      <c r="A8580" t="s">
        <v>11772</v>
      </c>
      <c r="B8580" t="s">
        <v>4950</v>
      </c>
      <c r="D8580">
        <v>0</v>
      </c>
      <c r="E8580" t="s">
        <v>46</v>
      </c>
      <c r="F8580" t="s">
        <v>1278</v>
      </c>
      <c r="G8580" t="s">
        <v>23</v>
      </c>
      <c r="H8580" t="s">
        <v>24</v>
      </c>
      <c r="I8580" t="s">
        <v>25</v>
      </c>
      <c r="J8580" t="s">
        <v>4951</v>
      </c>
      <c r="K8580" t="s">
        <v>3519</v>
      </c>
      <c r="L8580" t="s">
        <v>46</v>
      </c>
      <c r="M8580" t="s">
        <v>46</v>
      </c>
      <c r="N8580">
        <f t="shared" si="938"/>
        <v>0</v>
      </c>
      <c r="O8580" t="str">
        <f t="shared" si="939"/>
        <v>No</v>
      </c>
      <c r="P8580">
        <f t="shared" si="940"/>
        <v>0</v>
      </c>
      <c r="Q8580">
        <f t="shared" si="941"/>
        <v>4813937689</v>
      </c>
      <c r="R8580">
        <f t="shared" si="942"/>
        <v>4.1933383153624479</v>
      </c>
      <c r="S8580" t="str">
        <f t="shared" si="943"/>
        <v>Acceptable</v>
      </c>
      <c r="T8580">
        <f>ROUNDUP(C8580,0)</f>
        <v>0</v>
      </c>
      <c r="U8580">
        <f>ROUNDDOWN(C8580,0)</f>
        <v>0</v>
      </c>
      <c r="V8580">
        <f>RIGHT(K8580,2)+2000</f>
        <v>2018</v>
      </c>
      <c r="W8580" t="str">
        <f>INDEX(_xlfn.TEXTSPLIT(K8580,"-"),1,2)</f>
        <v>Jan</v>
      </c>
      <c r="X8580" t="str">
        <f>INDEX(_xlfn.TEXTSPLIT(K8580,"-"),1,1)</f>
        <v>14</v>
      </c>
      <c r="Y8580">
        <f>INDEX(months!B:B,MATCH(Sheet1!W8580,months!A:A,0))</f>
        <v>1</v>
      </c>
      <c r="Z8580">
        <f t="shared" si="944"/>
        <v>43114</v>
      </c>
    </row>
    <row r="8581" spans="1:26" x14ac:dyDescent="0.2">
      <c r="A8581" t="s">
        <v>11773</v>
      </c>
      <c r="B8581" t="s">
        <v>3827</v>
      </c>
      <c r="D8581">
        <v>0</v>
      </c>
      <c r="E8581" t="s">
        <v>252</v>
      </c>
      <c r="F8581" t="s">
        <v>1230</v>
      </c>
      <c r="G8581" t="s">
        <v>23</v>
      </c>
      <c r="H8581" t="s">
        <v>24</v>
      </c>
      <c r="I8581" t="s">
        <v>44</v>
      </c>
      <c r="J8581" t="s">
        <v>3828</v>
      </c>
      <c r="K8581" t="s">
        <v>130</v>
      </c>
      <c r="L8581" t="s">
        <v>59</v>
      </c>
      <c r="M8581" t="s">
        <v>86</v>
      </c>
      <c r="N8581">
        <f t="shared" si="938"/>
        <v>0</v>
      </c>
      <c r="O8581" t="str">
        <f t="shared" si="939"/>
        <v>No</v>
      </c>
      <c r="P8581">
        <f t="shared" si="940"/>
        <v>0</v>
      </c>
      <c r="Q8581">
        <f t="shared" si="941"/>
        <v>4813937689</v>
      </c>
      <c r="R8581">
        <f t="shared" si="942"/>
        <v>4.1933383153624479</v>
      </c>
      <c r="S8581" t="str">
        <f t="shared" si="943"/>
        <v>Acceptable</v>
      </c>
      <c r="T8581">
        <f>ROUNDUP(C8581,0)</f>
        <v>0</v>
      </c>
      <c r="U8581">
        <f>ROUNDDOWN(C8581,0)</f>
        <v>0</v>
      </c>
      <c r="V8581">
        <f>RIGHT(K8581,2)+2000</f>
        <v>2018</v>
      </c>
      <c r="W8581" t="str">
        <f>INDEX(_xlfn.TEXTSPLIT(K8581,"-"),1,2)</f>
        <v>Mar</v>
      </c>
      <c r="X8581" t="str">
        <f>INDEX(_xlfn.TEXTSPLIT(K8581,"-"),1,1)</f>
        <v>7</v>
      </c>
      <c r="Y8581">
        <f>INDEX(months!B:B,MATCH(Sheet1!W8581,months!A:A,0))</f>
        <v>3</v>
      </c>
      <c r="Z8581">
        <f t="shared" si="944"/>
        <v>43166</v>
      </c>
    </row>
    <row r="8582" spans="1:26" x14ac:dyDescent="0.2">
      <c r="A8582" t="s">
        <v>11774</v>
      </c>
      <c r="B8582" t="s">
        <v>2665</v>
      </c>
      <c r="D8582">
        <v>0</v>
      </c>
      <c r="E8582" t="s">
        <v>159</v>
      </c>
      <c r="F8582" t="s">
        <v>1230</v>
      </c>
      <c r="G8582" t="s">
        <v>23</v>
      </c>
      <c r="H8582" t="s">
        <v>24</v>
      </c>
      <c r="I8582" t="s">
        <v>25</v>
      </c>
      <c r="J8582" t="s">
        <v>2813</v>
      </c>
      <c r="K8582" t="s">
        <v>1449</v>
      </c>
      <c r="L8582" t="s">
        <v>80</v>
      </c>
      <c r="M8582" t="s">
        <v>60</v>
      </c>
      <c r="N8582">
        <f t="shared" si="938"/>
        <v>0</v>
      </c>
      <c r="O8582" t="str">
        <f t="shared" si="939"/>
        <v>No</v>
      </c>
      <c r="P8582">
        <f t="shared" si="940"/>
        <v>0</v>
      </c>
      <c r="Q8582">
        <f t="shared" si="941"/>
        <v>4813937689</v>
      </c>
      <c r="R8582">
        <f t="shared" si="942"/>
        <v>4.1933383153624479</v>
      </c>
      <c r="S8582" t="str">
        <f t="shared" si="943"/>
        <v>Acceptable</v>
      </c>
      <c r="T8582">
        <f>ROUNDUP(C8582,0)</f>
        <v>0</v>
      </c>
      <c r="U8582">
        <f>ROUNDDOWN(C8582,0)</f>
        <v>0</v>
      </c>
      <c r="V8582">
        <f>RIGHT(K8582,2)+2000</f>
        <v>2018</v>
      </c>
      <c r="W8582" t="str">
        <f>INDEX(_xlfn.TEXTSPLIT(K8582,"-"),1,2)</f>
        <v>Jun</v>
      </c>
      <c r="X8582" t="str">
        <f>INDEX(_xlfn.TEXTSPLIT(K8582,"-"),1,1)</f>
        <v>18</v>
      </c>
      <c r="Y8582">
        <f>INDEX(months!B:B,MATCH(Sheet1!W8582,months!A:A,0))</f>
        <v>6</v>
      </c>
      <c r="Z8582">
        <f t="shared" si="944"/>
        <v>43269</v>
      </c>
    </row>
    <row r="8583" spans="1:26" x14ac:dyDescent="0.2">
      <c r="A8583" t="s">
        <v>11775</v>
      </c>
      <c r="B8583" t="s">
        <v>556</v>
      </c>
      <c r="D8583">
        <v>1</v>
      </c>
      <c r="E8583" t="s">
        <v>132</v>
      </c>
      <c r="F8583" t="s">
        <v>1010</v>
      </c>
      <c r="G8583" t="s">
        <v>23</v>
      </c>
      <c r="H8583" t="s">
        <v>24</v>
      </c>
      <c r="I8583" t="s">
        <v>25</v>
      </c>
      <c r="J8583" t="s">
        <v>557</v>
      </c>
      <c r="K8583" t="s">
        <v>1088</v>
      </c>
      <c r="L8583" t="s">
        <v>11776</v>
      </c>
      <c r="M8583" t="s">
        <v>72</v>
      </c>
      <c r="N8583">
        <f t="shared" si="938"/>
        <v>0</v>
      </c>
      <c r="O8583" t="str">
        <f t="shared" si="939"/>
        <v>No</v>
      </c>
      <c r="P8583">
        <f t="shared" si="940"/>
        <v>0</v>
      </c>
      <c r="Q8583">
        <f t="shared" si="941"/>
        <v>4813937689</v>
      </c>
      <c r="R8583">
        <f t="shared" si="942"/>
        <v>4.1933383153624479</v>
      </c>
      <c r="S8583" t="str">
        <f t="shared" si="943"/>
        <v>Acceptable</v>
      </c>
      <c r="T8583">
        <f>ROUNDUP(C8583,0)</f>
        <v>0</v>
      </c>
      <c r="U8583">
        <f>ROUNDDOWN(C8583,0)</f>
        <v>0</v>
      </c>
      <c r="V8583">
        <f>RIGHT(K8583,2)+2000</f>
        <v>2018</v>
      </c>
      <c r="W8583" t="str">
        <f>INDEX(_xlfn.TEXTSPLIT(K8583,"-"),1,2)</f>
        <v>Jun</v>
      </c>
      <c r="X8583" t="str">
        <f>INDEX(_xlfn.TEXTSPLIT(K8583,"-"),1,1)</f>
        <v>13</v>
      </c>
      <c r="Y8583">
        <f>INDEX(months!B:B,MATCH(Sheet1!W8583,months!A:A,0))</f>
        <v>6</v>
      </c>
      <c r="Z8583">
        <f t="shared" si="944"/>
        <v>43264</v>
      </c>
    </row>
    <row r="8584" spans="1:26" x14ac:dyDescent="0.2">
      <c r="A8584" t="s">
        <v>11777</v>
      </c>
      <c r="B8584" t="s">
        <v>3070</v>
      </c>
      <c r="C8584">
        <v>5</v>
      </c>
      <c r="D8584">
        <v>3</v>
      </c>
      <c r="E8584" t="s">
        <v>527</v>
      </c>
      <c r="F8584" t="s">
        <v>1010</v>
      </c>
      <c r="G8584" t="s">
        <v>23</v>
      </c>
      <c r="H8584" t="s">
        <v>24</v>
      </c>
      <c r="I8584" t="s">
        <v>25</v>
      </c>
      <c r="J8584" t="s">
        <v>1303</v>
      </c>
      <c r="K8584" t="s">
        <v>39</v>
      </c>
      <c r="L8584" t="s">
        <v>638</v>
      </c>
      <c r="M8584" t="s">
        <v>54</v>
      </c>
      <c r="N8584">
        <f t="shared" si="938"/>
        <v>0</v>
      </c>
      <c r="O8584" t="str">
        <f t="shared" si="939"/>
        <v>No</v>
      </c>
      <c r="P8584">
        <f t="shared" si="940"/>
        <v>0</v>
      </c>
      <c r="Q8584">
        <f t="shared" si="941"/>
        <v>4813937689</v>
      </c>
      <c r="R8584">
        <f t="shared" si="942"/>
        <v>4.1933383153624479</v>
      </c>
      <c r="S8584" t="str">
        <f t="shared" si="943"/>
        <v>Acceptable</v>
      </c>
      <c r="T8584">
        <f>ROUNDUP(C8584,0)</f>
        <v>5</v>
      </c>
      <c r="U8584">
        <f>ROUNDDOWN(C8584,0)</f>
        <v>5</v>
      </c>
      <c r="V8584">
        <f>RIGHT(K8584,2)+2000</f>
        <v>2018</v>
      </c>
      <c r="W8584" t="str">
        <f>INDEX(_xlfn.TEXTSPLIT(K8584,"-"),1,2)</f>
        <v>Aug</v>
      </c>
      <c r="X8584" t="str">
        <f>INDEX(_xlfn.TEXTSPLIT(K8584,"-"),1,1)</f>
        <v>1</v>
      </c>
      <c r="Y8584">
        <f>INDEX(months!B:B,MATCH(Sheet1!W8584,months!A:A,0))</f>
        <v>8</v>
      </c>
      <c r="Z8584">
        <f t="shared" si="944"/>
        <v>43313</v>
      </c>
    </row>
    <row r="8585" spans="1:26" x14ac:dyDescent="0.2">
      <c r="A8585" t="s">
        <v>11778</v>
      </c>
      <c r="B8585" t="s">
        <v>3070</v>
      </c>
      <c r="D8585">
        <v>0</v>
      </c>
      <c r="E8585" t="s">
        <v>46</v>
      </c>
      <c r="F8585" t="s">
        <v>1230</v>
      </c>
      <c r="G8585" t="s">
        <v>23</v>
      </c>
      <c r="H8585" t="s">
        <v>24</v>
      </c>
      <c r="I8585" t="s">
        <v>25</v>
      </c>
      <c r="J8585" t="s">
        <v>2868</v>
      </c>
      <c r="K8585" t="s">
        <v>7443</v>
      </c>
      <c r="L8585" t="s">
        <v>46</v>
      </c>
      <c r="M8585" t="s">
        <v>46</v>
      </c>
      <c r="N8585">
        <f t="shared" si="938"/>
        <v>0</v>
      </c>
      <c r="O8585" t="str">
        <f t="shared" si="939"/>
        <v>No</v>
      </c>
      <c r="P8585">
        <f t="shared" si="940"/>
        <v>0</v>
      </c>
      <c r="Q8585">
        <f t="shared" si="941"/>
        <v>4813937689</v>
      </c>
      <c r="R8585">
        <f t="shared" si="942"/>
        <v>4.1933383153624479</v>
      </c>
      <c r="S8585" t="str">
        <f t="shared" si="943"/>
        <v>Acceptable</v>
      </c>
      <c r="T8585">
        <f>ROUNDUP(C8585,0)</f>
        <v>0</v>
      </c>
      <c r="U8585">
        <f>ROUNDDOWN(C8585,0)</f>
        <v>0</v>
      </c>
      <c r="V8585">
        <f>RIGHT(K8585,2)+2000</f>
        <v>2018</v>
      </c>
      <c r="W8585" t="str">
        <f>INDEX(_xlfn.TEXTSPLIT(K8585,"-"),1,2)</f>
        <v>Mar</v>
      </c>
      <c r="X8585" t="str">
        <f>INDEX(_xlfn.TEXTSPLIT(K8585,"-"),1,1)</f>
        <v>10</v>
      </c>
      <c r="Y8585">
        <f>INDEX(months!B:B,MATCH(Sheet1!W8585,months!A:A,0))</f>
        <v>3</v>
      </c>
      <c r="Z8585">
        <f t="shared" si="944"/>
        <v>43169</v>
      </c>
    </row>
    <row r="8586" spans="1:26" x14ac:dyDescent="0.2">
      <c r="A8586" t="s">
        <v>11779</v>
      </c>
      <c r="B8586" t="s">
        <v>5319</v>
      </c>
      <c r="C8586">
        <v>3.3</v>
      </c>
      <c r="D8586">
        <v>78</v>
      </c>
      <c r="E8586" t="s">
        <v>108</v>
      </c>
      <c r="F8586" t="s">
        <v>22</v>
      </c>
      <c r="G8586" t="s">
        <v>23</v>
      </c>
      <c r="H8586" t="s">
        <v>24</v>
      </c>
      <c r="I8586" t="s">
        <v>25</v>
      </c>
      <c r="J8586" t="s">
        <v>5320</v>
      </c>
      <c r="K8586" t="s">
        <v>413</v>
      </c>
      <c r="L8586" t="s">
        <v>11780</v>
      </c>
      <c r="M8586" t="s">
        <v>274</v>
      </c>
      <c r="N8586">
        <f t="shared" si="938"/>
        <v>0</v>
      </c>
      <c r="O8586" t="str">
        <f t="shared" si="939"/>
        <v>No</v>
      </c>
      <c r="P8586">
        <f t="shared" si="940"/>
        <v>0</v>
      </c>
      <c r="Q8586">
        <f t="shared" si="941"/>
        <v>4813937689</v>
      </c>
      <c r="R8586">
        <f t="shared" si="942"/>
        <v>4.1933383153624479</v>
      </c>
      <c r="S8586" t="str">
        <f t="shared" si="943"/>
        <v>Acceptable</v>
      </c>
      <c r="T8586">
        <f>ROUNDUP(C8586,0)</f>
        <v>4</v>
      </c>
      <c r="U8586">
        <f>ROUNDDOWN(C8586,0)</f>
        <v>3</v>
      </c>
      <c r="V8586">
        <f>RIGHT(K8586,2)+2000</f>
        <v>2018</v>
      </c>
      <c r="W8586" t="str">
        <f>INDEX(_xlfn.TEXTSPLIT(K8586,"-"),1,2)</f>
        <v>Jul</v>
      </c>
      <c r="X8586" t="str">
        <f>INDEX(_xlfn.TEXTSPLIT(K8586,"-"),1,1)</f>
        <v>2</v>
      </c>
      <c r="Y8586">
        <f>INDEX(months!B:B,MATCH(Sheet1!W8586,months!A:A,0))</f>
        <v>7</v>
      </c>
      <c r="Z8586">
        <f t="shared" si="944"/>
        <v>43283</v>
      </c>
    </row>
    <row r="8587" spans="1:26" x14ac:dyDescent="0.2">
      <c r="A8587" t="s">
        <v>11781</v>
      </c>
      <c r="B8587" t="s">
        <v>5319</v>
      </c>
      <c r="C8587">
        <v>2.9</v>
      </c>
      <c r="D8587">
        <v>61</v>
      </c>
      <c r="E8587" t="s">
        <v>3905</v>
      </c>
      <c r="F8587" t="s">
        <v>22</v>
      </c>
      <c r="G8587" t="s">
        <v>23</v>
      </c>
      <c r="H8587" t="s">
        <v>24</v>
      </c>
      <c r="I8587" t="s">
        <v>25</v>
      </c>
      <c r="J8587" t="s">
        <v>5320</v>
      </c>
      <c r="K8587" t="s">
        <v>1114</v>
      </c>
      <c r="L8587" t="s">
        <v>35</v>
      </c>
      <c r="M8587" t="s">
        <v>81</v>
      </c>
      <c r="N8587">
        <f t="shared" si="938"/>
        <v>0</v>
      </c>
      <c r="O8587" t="str">
        <f t="shared" si="939"/>
        <v>No</v>
      </c>
      <c r="P8587">
        <f t="shared" si="940"/>
        <v>0</v>
      </c>
      <c r="Q8587">
        <f t="shared" si="941"/>
        <v>4813937689</v>
      </c>
      <c r="R8587">
        <f t="shared" si="942"/>
        <v>4.1933383153624479</v>
      </c>
      <c r="S8587" t="str">
        <f t="shared" si="943"/>
        <v>Acceptable</v>
      </c>
      <c r="T8587">
        <f>ROUNDUP(C8587,0)</f>
        <v>3</v>
      </c>
      <c r="U8587">
        <f>ROUNDDOWN(C8587,0)</f>
        <v>2</v>
      </c>
      <c r="V8587">
        <f>RIGHT(K8587,2)+2000</f>
        <v>2017</v>
      </c>
      <c r="W8587" t="str">
        <f>INDEX(_xlfn.TEXTSPLIT(K8587,"-"),1,2)</f>
        <v>Feb</v>
      </c>
      <c r="X8587" t="str">
        <f>INDEX(_xlfn.TEXTSPLIT(K8587,"-"),1,1)</f>
        <v>1</v>
      </c>
      <c r="Y8587">
        <f>INDEX(months!B:B,MATCH(Sheet1!W8587,months!A:A,0))</f>
        <v>2</v>
      </c>
      <c r="Z8587">
        <f t="shared" si="944"/>
        <v>42767</v>
      </c>
    </row>
    <row r="8588" spans="1:26" x14ac:dyDescent="0.2">
      <c r="A8588" t="s">
        <v>11782</v>
      </c>
      <c r="B8588" t="s">
        <v>5319</v>
      </c>
      <c r="C8588">
        <v>4.0999999999999996</v>
      </c>
      <c r="D8588">
        <v>56</v>
      </c>
      <c r="E8588" t="s">
        <v>11783</v>
      </c>
      <c r="F8588" t="s">
        <v>775</v>
      </c>
      <c r="G8588" t="s">
        <v>23</v>
      </c>
      <c r="H8588" t="s">
        <v>24</v>
      </c>
      <c r="I8588" t="s">
        <v>124</v>
      </c>
      <c r="J8588" t="s">
        <v>5320</v>
      </c>
      <c r="K8588" t="s">
        <v>7367</v>
      </c>
      <c r="L8588" t="s">
        <v>411</v>
      </c>
      <c r="M8588" t="s">
        <v>177</v>
      </c>
      <c r="N8588">
        <f t="shared" si="938"/>
        <v>0</v>
      </c>
      <c r="O8588" t="str">
        <f t="shared" si="939"/>
        <v>No</v>
      </c>
      <c r="P8588">
        <f t="shared" si="940"/>
        <v>0</v>
      </c>
      <c r="Q8588">
        <f t="shared" si="941"/>
        <v>4813937689</v>
      </c>
      <c r="R8588">
        <f t="shared" si="942"/>
        <v>4.1933383153624479</v>
      </c>
      <c r="S8588" t="str">
        <f t="shared" si="943"/>
        <v>Acceptable</v>
      </c>
      <c r="T8588">
        <f>ROUNDUP(C8588,0)</f>
        <v>5</v>
      </c>
      <c r="U8588">
        <f>ROUNDDOWN(C8588,0)</f>
        <v>4</v>
      </c>
      <c r="V8588">
        <f>RIGHT(K8588,2)+2000</f>
        <v>2016</v>
      </c>
      <c r="W8588" t="str">
        <f>INDEX(_xlfn.TEXTSPLIT(K8588,"-"),1,2)</f>
        <v>Jun</v>
      </c>
      <c r="X8588" t="str">
        <f>INDEX(_xlfn.TEXTSPLIT(K8588,"-"),1,1)</f>
        <v>13</v>
      </c>
      <c r="Y8588">
        <f>INDEX(months!B:B,MATCH(Sheet1!W8588,months!A:A,0))</f>
        <v>6</v>
      </c>
      <c r="Z8588">
        <f t="shared" si="944"/>
        <v>42534</v>
      </c>
    </row>
    <row r="8589" spans="1:26" x14ac:dyDescent="0.2">
      <c r="A8589" t="s">
        <v>11784</v>
      </c>
      <c r="B8589" t="s">
        <v>5319</v>
      </c>
      <c r="C8589">
        <v>4.5999999999999996</v>
      </c>
      <c r="D8589">
        <v>18</v>
      </c>
      <c r="E8589" t="s">
        <v>1403</v>
      </c>
      <c r="F8589" t="s">
        <v>1010</v>
      </c>
      <c r="G8589" t="s">
        <v>23</v>
      </c>
      <c r="H8589" t="s">
        <v>24</v>
      </c>
      <c r="I8589" t="s">
        <v>25</v>
      </c>
      <c r="J8589" t="s">
        <v>5320</v>
      </c>
      <c r="K8589" t="s">
        <v>11785</v>
      </c>
      <c r="L8589" t="s">
        <v>59</v>
      </c>
      <c r="M8589" t="s">
        <v>86</v>
      </c>
      <c r="N8589">
        <f t="shared" si="938"/>
        <v>0</v>
      </c>
      <c r="O8589" t="str">
        <f t="shared" si="939"/>
        <v>No</v>
      </c>
      <c r="P8589">
        <f t="shared" si="940"/>
        <v>0</v>
      </c>
      <c r="Q8589">
        <f t="shared" si="941"/>
        <v>4813937689</v>
      </c>
      <c r="R8589">
        <f t="shared" si="942"/>
        <v>4.1933383153624479</v>
      </c>
      <c r="S8589" t="str">
        <f t="shared" si="943"/>
        <v>Acceptable</v>
      </c>
      <c r="T8589">
        <f>ROUNDUP(C8589,0)</f>
        <v>5</v>
      </c>
      <c r="U8589">
        <f>ROUNDDOWN(C8589,0)</f>
        <v>4</v>
      </c>
      <c r="V8589">
        <f>RIGHT(K8589,2)+2000</f>
        <v>2014</v>
      </c>
      <c r="W8589" t="str">
        <f>INDEX(_xlfn.TEXTSPLIT(K8589,"-"),1,2)</f>
        <v>Mar</v>
      </c>
      <c r="X8589" t="str">
        <f>INDEX(_xlfn.TEXTSPLIT(K8589,"-"),1,1)</f>
        <v>13</v>
      </c>
      <c r="Y8589">
        <f>INDEX(months!B:B,MATCH(Sheet1!W8589,months!A:A,0))</f>
        <v>3</v>
      </c>
      <c r="Z8589">
        <f t="shared" si="944"/>
        <v>41711</v>
      </c>
    </row>
    <row r="8590" spans="1:26" x14ac:dyDescent="0.2">
      <c r="A8590" t="s">
        <v>11786</v>
      </c>
      <c r="B8590" t="s">
        <v>556</v>
      </c>
      <c r="D8590">
        <v>0</v>
      </c>
      <c r="E8590" t="s">
        <v>281</v>
      </c>
      <c r="F8590" t="s">
        <v>1005</v>
      </c>
      <c r="G8590" t="s">
        <v>23</v>
      </c>
      <c r="H8590" t="s">
        <v>24</v>
      </c>
      <c r="I8590" t="s">
        <v>25</v>
      </c>
      <c r="J8590" t="s">
        <v>557</v>
      </c>
      <c r="K8590" t="s">
        <v>497</v>
      </c>
      <c r="L8590" t="s">
        <v>2917</v>
      </c>
      <c r="M8590" t="s">
        <v>274</v>
      </c>
      <c r="N8590">
        <f t="shared" si="938"/>
        <v>0</v>
      </c>
      <c r="O8590" t="str">
        <f t="shared" si="939"/>
        <v>No</v>
      </c>
      <c r="P8590">
        <f t="shared" si="940"/>
        <v>0</v>
      </c>
      <c r="Q8590">
        <f t="shared" si="941"/>
        <v>4813937689</v>
      </c>
      <c r="R8590">
        <f t="shared" si="942"/>
        <v>4.1933383153624479</v>
      </c>
      <c r="S8590" t="str">
        <f t="shared" si="943"/>
        <v>Acceptable</v>
      </c>
      <c r="T8590">
        <f>ROUNDUP(C8590,0)</f>
        <v>0</v>
      </c>
      <c r="U8590">
        <f>ROUNDDOWN(C8590,0)</f>
        <v>0</v>
      </c>
      <c r="V8590">
        <f>RIGHT(K8590,2)+2000</f>
        <v>2018</v>
      </c>
      <c r="W8590" t="str">
        <f>INDEX(_xlfn.TEXTSPLIT(K8590,"-"),1,2)</f>
        <v>Jul</v>
      </c>
      <c r="X8590" t="str">
        <f>INDEX(_xlfn.TEXTSPLIT(K8590,"-"),1,1)</f>
        <v>13</v>
      </c>
      <c r="Y8590">
        <f>INDEX(months!B:B,MATCH(Sheet1!W8590,months!A:A,0))</f>
        <v>7</v>
      </c>
      <c r="Z8590">
        <f t="shared" si="944"/>
        <v>43294</v>
      </c>
    </row>
    <row r="8591" spans="1:26" x14ac:dyDescent="0.2">
      <c r="A8591" t="s">
        <v>11787</v>
      </c>
      <c r="B8591" t="s">
        <v>5319</v>
      </c>
      <c r="C8591">
        <v>2.2000000000000002</v>
      </c>
      <c r="D8591">
        <v>160</v>
      </c>
      <c r="E8591" t="s">
        <v>296</v>
      </c>
      <c r="F8591" t="s">
        <v>57</v>
      </c>
      <c r="G8591" t="s">
        <v>23</v>
      </c>
      <c r="H8591" t="s">
        <v>24</v>
      </c>
      <c r="I8591" t="s">
        <v>124</v>
      </c>
      <c r="J8591" t="s">
        <v>5320</v>
      </c>
      <c r="K8591" t="s">
        <v>390</v>
      </c>
      <c r="L8591" t="s">
        <v>452</v>
      </c>
      <c r="M8591" t="s">
        <v>54</v>
      </c>
      <c r="N8591">
        <f t="shared" si="938"/>
        <v>0</v>
      </c>
      <c r="O8591" t="str">
        <f t="shared" si="939"/>
        <v>No</v>
      </c>
      <c r="P8591">
        <f t="shared" si="940"/>
        <v>0</v>
      </c>
      <c r="Q8591">
        <f t="shared" si="941"/>
        <v>4813937689</v>
      </c>
      <c r="R8591">
        <f t="shared" si="942"/>
        <v>4.1933383153624479</v>
      </c>
      <c r="S8591" t="str">
        <f t="shared" si="943"/>
        <v>Acceptable</v>
      </c>
      <c r="T8591">
        <f>ROUNDUP(C8591,0)</f>
        <v>3</v>
      </c>
      <c r="U8591">
        <f>ROUNDDOWN(C8591,0)</f>
        <v>2</v>
      </c>
      <c r="V8591">
        <f>RIGHT(K8591,2)+2000</f>
        <v>2018</v>
      </c>
      <c r="W8591" t="str">
        <f>INDEX(_xlfn.TEXTSPLIT(K8591,"-"),1,2)</f>
        <v>May</v>
      </c>
      <c r="X8591" t="str">
        <f>INDEX(_xlfn.TEXTSPLIT(K8591,"-"),1,1)</f>
        <v>24</v>
      </c>
      <c r="Y8591">
        <f>INDEX(months!B:B,MATCH(Sheet1!W8591,months!A:A,0))</f>
        <v>5</v>
      </c>
      <c r="Z8591">
        <f t="shared" si="944"/>
        <v>43244</v>
      </c>
    </row>
    <row r="8592" spans="1:26" x14ac:dyDescent="0.2">
      <c r="A8592" t="s">
        <v>11788</v>
      </c>
      <c r="B8592" t="s">
        <v>4801</v>
      </c>
      <c r="C8592">
        <v>4.3</v>
      </c>
      <c r="D8592">
        <v>505</v>
      </c>
      <c r="E8592" t="s">
        <v>11789</v>
      </c>
      <c r="F8592" t="s">
        <v>22</v>
      </c>
      <c r="G8592" t="s">
        <v>649</v>
      </c>
      <c r="H8592" t="s">
        <v>2919</v>
      </c>
      <c r="I8592" t="s">
        <v>25</v>
      </c>
      <c r="J8592" t="s">
        <v>4802</v>
      </c>
      <c r="K8592" t="s">
        <v>11790</v>
      </c>
      <c r="L8592" t="s">
        <v>11791</v>
      </c>
      <c r="M8592" t="s">
        <v>514</v>
      </c>
      <c r="N8592">
        <f t="shared" si="938"/>
        <v>0</v>
      </c>
      <c r="O8592" t="str">
        <f t="shared" si="939"/>
        <v>No</v>
      </c>
      <c r="P8592">
        <f t="shared" si="940"/>
        <v>0</v>
      </c>
      <c r="Q8592">
        <f t="shared" si="941"/>
        <v>4813937689</v>
      </c>
      <c r="R8592">
        <f t="shared" si="942"/>
        <v>4.1933383153624479</v>
      </c>
      <c r="S8592" t="str">
        <f t="shared" si="943"/>
        <v>Acceptable</v>
      </c>
      <c r="T8592">
        <f>ROUNDUP(C8592,0)</f>
        <v>5</v>
      </c>
      <c r="U8592">
        <f>ROUNDDOWN(C8592,0)</f>
        <v>4</v>
      </c>
      <c r="V8592">
        <f>RIGHT(K8592,2)+2000</f>
        <v>2013</v>
      </c>
      <c r="W8592" t="str">
        <f>INDEX(_xlfn.TEXTSPLIT(K8592,"-"),1,2)</f>
        <v>Feb</v>
      </c>
      <c r="X8592" t="str">
        <f>INDEX(_xlfn.TEXTSPLIT(K8592,"-"),1,1)</f>
        <v>10</v>
      </c>
      <c r="Y8592">
        <f>INDEX(months!B:B,MATCH(Sheet1!W8592,months!A:A,0))</f>
        <v>2</v>
      </c>
      <c r="Z8592">
        <f t="shared" si="944"/>
        <v>41315</v>
      </c>
    </row>
    <row r="8593" spans="1:26" x14ac:dyDescent="0.2">
      <c r="A8593" t="s">
        <v>11792</v>
      </c>
      <c r="B8593" t="s">
        <v>3827</v>
      </c>
      <c r="C8593">
        <v>5</v>
      </c>
      <c r="D8593">
        <v>20</v>
      </c>
      <c r="E8593" t="s">
        <v>123</v>
      </c>
      <c r="F8593" t="s">
        <v>1230</v>
      </c>
      <c r="G8593" t="s">
        <v>23</v>
      </c>
      <c r="H8593" t="s">
        <v>24</v>
      </c>
      <c r="I8593" t="s">
        <v>44</v>
      </c>
      <c r="J8593" t="s">
        <v>3828</v>
      </c>
      <c r="K8593" t="s">
        <v>306</v>
      </c>
      <c r="L8593" t="s">
        <v>59</v>
      </c>
      <c r="M8593" t="s">
        <v>86</v>
      </c>
      <c r="N8593">
        <f t="shared" si="938"/>
        <v>0</v>
      </c>
      <c r="O8593" t="str">
        <f t="shared" si="939"/>
        <v>No</v>
      </c>
      <c r="P8593">
        <f t="shared" si="940"/>
        <v>0</v>
      </c>
      <c r="Q8593">
        <f t="shared" si="941"/>
        <v>4813937689</v>
      </c>
      <c r="R8593">
        <f t="shared" si="942"/>
        <v>4.1933383153624479</v>
      </c>
      <c r="S8593" t="str">
        <f t="shared" si="943"/>
        <v>Acceptable</v>
      </c>
      <c r="T8593">
        <f>ROUNDUP(C8593,0)</f>
        <v>5</v>
      </c>
      <c r="U8593">
        <f>ROUNDDOWN(C8593,0)</f>
        <v>5</v>
      </c>
      <c r="V8593">
        <f>RIGHT(K8593,2)+2000</f>
        <v>2018</v>
      </c>
      <c r="W8593" t="str">
        <f>INDEX(_xlfn.TEXTSPLIT(K8593,"-"),1,2)</f>
        <v>Jul</v>
      </c>
      <c r="X8593" t="str">
        <f>INDEX(_xlfn.TEXTSPLIT(K8593,"-"),1,1)</f>
        <v>23</v>
      </c>
      <c r="Y8593">
        <f>INDEX(months!B:B,MATCH(Sheet1!W8593,months!A:A,0))</f>
        <v>7</v>
      </c>
      <c r="Z8593">
        <f t="shared" si="944"/>
        <v>43304</v>
      </c>
    </row>
    <row r="8594" spans="1:26" x14ac:dyDescent="0.2">
      <c r="A8594" t="s">
        <v>11793</v>
      </c>
      <c r="B8594" t="s">
        <v>5319</v>
      </c>
      <c r="C8594">
        <v>2.5</v>
      </c>
      <c r="D8594">
        <v>2055</v>
      </c>
      <c r="E8594" t="s">
        <v>108</v>
      </c>
      <c r="F8594" t="s">
        <v>50</v>
      </c>
      <c r="G8594" t="s">
        <v>23</v>
      </c>
      <c r="H8594" t="s">
        <v>24</v>
      </c>
      <c r="I8594" t="s">
        <v>25</v>
      </c>
      <c r="J8594" t="s">
        <v>5320</v>
      </c>
      <c r="K8594" t="s">
        <v>287</v>
      </c>
      <c r="L8594" t="s">
        <v>9487</v>
      </c>
      <c r="M8594" t="s">
        <v>54</v>
      </c>
      <c r="N8594">
        <f t="shared" si="938"/>
        <v>0</v>
      </c>
      <c r="O8594" t="str">
        <f t="shared" si="939"/>
        <v>No</v>
      </c>
      <c r="P8594">
        <f t="shared" si="940"/>
        <v>0</v>
      </c>
      <c r="Q8594">
        <f t="shared" si="941"/>
        <v>4813937689</v>
      </c>
      <c r="R8594">
        <f t="shared" si="942"/>
        <v>4.1933383153624479</v>
      </c>
      <c r="S8594" t="str">
        <f t="shared" si="943"/>
        <v>Acceptable</v>
      </c>
      <c r="T8594">
        <f>ROUNDUP(C8594,0)</f>
        <v>3</v>
      </c>
      <c r="U8594">
        <f>ROUNDDOWN(C8594,0)</f>
        <v>2</v>
      </c>
      <c r="V8594">
        <f>RIGHT(K8594,2)+2000</f>
        <v>2018</v>
      </c>
      <c r="W8594" t="str">
        <f>INDEX(_xlfn.TEXTSPLIT(K8594,"-"),1,2)</f>
        <v>Jul</v>
      </c>
      <c r="X8594" t="str">
        <f>INDEX(_xlfn.TEXTSPLIT(K8594,"-"),1,1)</f>
        <v>4</v>
      </c>
      <c r="Y8594">
        <f>INDEX(months!B:B,MATCH(Sheet1!W8594,months!A:A,0))</f>
        <v>7</v>
      </c>
      <c r="Z8594">
        <f t="shared" si="944"/>
        <v>43285</v>
      </c>
    </row>
    <row r="8595" spans="1:26" x14ac:dyDescent="0.2">
      <c r="A8595" t="s">
        <v>11794</v>
      </c>
      <c r="B8595" t="s">
        <v>4950</v>
      </c>
      <c r="D8595">
        <v>4</v>
      </c>
      <c r="E8595" t="s">
        <v>308</v>
      </c>
      <c r="F8595" t="s">
        <v>1199</v>
      </c>
      <c r="G8595" t="s">
        <v>23</v>
      </c>
      <c r="H8595" t="s">
        <v>24</v>
      </c>
      <c r="I8595" t="s">
        <v>44</v>
      </c>
      <c r="J8595" t="s">
        <v>4951</v>
      </c>
      <c r="K8595" t="s">
        <v>416</v>
      </c>
      <c r="L8595" t="s">
        <v>9831</v>
      </c>
      <c r="M8595" t="s">
        <v>274</v>
      </c>
      <c r="N8595">
        <f t="shared" si="938"/>
        <v>0</v>
      </c>
      <c r="O8595" t="str">
        <f t="shared" si="939"/>
        <v>No</v>
      </c>
      <c r="P8595">
        <f t="shared" si="940"/>
        <v>0</v>
      </c>
      <c r="Q8595">
        <f t="shared" si="941"/>
        <v>4813937689</v>
      </c>
      <c r="R8595">
        <f t="shared" si="942"/>
        <v>4.1933383153624479</v>
      </c>
      <c r="S8595" t="str">
        <f t="shared" si="943"/>
        <v>Acceptable</v>
      </c>
      <c r="T8595">
        <f>ROUNDUP(C8595,0)</f>
        <v>0</v>
      </c>
      <c r="U8595">
        <f>ROUNDDOWN(C8595,0)</f>
        <v>0</v>
      </c>
      <c r="V8595">
        <f>RIGHT(K8595,2)+2000</f>
        <v>2018</v>
      </c>
      <c r="W8595" t="str">
        <f>INDEX(_xlfn.TEXTSPLIT(K8595,"-"),1,2)</f>
        <v>Jun</v>
      </c>
      <c r="X8595" t="str">
        <f>INDEX(_xlfn.TEXTSPLIT(K8595,"-"),1,1)</f>
        <v>7</v>
      </c>
      <c r="Y8595">
        <f>INDEX(months!B:B,MATCH(Sheet1!W8595,months!A:A,0))</f>
        <v>6</v>
      </c>
      <c r="Z8595">
        <f t="shared" si="944"/>
        <v>43258</v>
      </c>
    </row>
    <row r="8596" spans="1:26" x14ac:dyDescent="0.2">
      <c r="A8596" t="s">
        <v>11795</v>
      </c>
      <c r="B8596" t="s">
        <v>5319</v>
      </c>
      <c r="C8596">
        <v>3</v>
      </c>
      <c r="D8596">
        <v>29</v>
      </c>
      <c r="E8596" t="s">
        <v>96</v>
      </c>
      <c r="F8596" t="s">
        <v>101</v>
      </c>
      <c r="G8596" t="s">
        <v>23</v>
      </c>
      <c r="H8596" t="s">
        <v>24</v>
      </c>
      <c r="I8596" t="s">
        <v>124</v>
      </c>
      <c r="J8596" t="s">
        <v>5320</v>
      </c>
      <c r="K8596" t="s">
        <v>746</v>
      </c>
      <c r="L8596" t="s">
        <v>1614</v>
      </c>
      <c r="M8596" t="s">
        <v>274</v>
      </c>
      <c r="N8596">
        <f t="shared" si="938"/>
        <v>0</v>
      </c>
      <c r="O8596" t="str">
        <f t="shared" si="939"/>
        <v>No</v>
      </c>
      <c r="P8596">
        <f t="shared" si="940"/>
        <v>0</v>
      </c>
      <c r="Q8596">
        <f t="shared" si="941"/>
        <v>4813937689</v>
      </c>
      <c r="R8596">
        <f t="shared" si="942"/>
        <v>4.1933383153624479</v>
      </c>
      <c r="S8596" t="str">
        <f t="shared" si="943"/>
        <v>Acceptable</v>
      </c>
      <c r="T8596">
        <f>ROUNDUP(C8596,0)</f>
        <v>3</v>
      </c>
      <c r="U8596">
        <f>ROUNDDOWN(C8596,0)</f>
        <v>3</v>
      </c>
      <c r="V8596">
        <f>RIGHT(K8596,2)+2000</f>
        <v>2018</v>
      </c>
      <c r="W8596" t="str">
        <f>INDEX(_xlfn.TEXTSPLIT(K8596,"-"),1,2)</f>
        <v>May</v>
      </c>
      <c r="X8596" t="str">
        <f>INDEX(_xlfn.TEXTSPLIT(K8596,"-"),1,1)</f>
        <v>23</v>
      </c>
      <c r="Y8596">
        <f>INDEX(months!B:B,MATCH(Sheet1!W8596,months!A:A,0))</f>
        <v>5</v>
      </c>
      <c r="Z8596">
        <f t="shared" si="944"/>
        <v>43243</v>
      </c>
    </row>
    <row r="8597" spans="1:26" x14ac:dyDescent="0.2">
      <c r="A8597" t="s">
        <v>11796</v>
      </c>
      <c r="B8597" t="s">
        <v>5319</v>
      </c>
      <c r="C8597">
        <v>3.7</v>
      </c>
      <c r="D8597">
        <v>794</v>
      </c>
      <c r="E8597" t="s">
        <v>186</v>
      </c>
      <c r="F8597" t="s">
        <v>50</v>
      </c>
      <c r="G8597" t="s">
        <v>23</v>
      </c>
      <c r="H8597" t="s">
        <v>24</v>
      </c>
      <c r="I8597" t="s">
        <v>25</v>
      </c>
      <c r="J8597" t="s">
        <v>5320</v>
      </c>
      <c r="K8597" t="s">
        <v>216</v>
      </c>
      <c r="L8597" t="s">
        <v>2050</v>
      </c>
      <c r="M8597" t="s">
        <v>81</v>
      </c>
      <c r="N8597">
        <f t="shared" si="938"/>
        <v>0</v>
      </c>
      <c r="O8597" t="str">
        <f t="shared" si="939"/>
        <v>No</v>
      </c>
      <c r="P8597">
        <f t="shared" si="940"/>
        <v>0</v>
      </c>
      <c r="Q8597">
        <f t="shared" si="941"/>
        <v>4813937689</v>
      </c>
      <c r="R8597">
        <f t="shared" si="942"/>
        <v>4.1933383153624479</v>
      </c>
      <c r="S8597" t="str">
        <f t="shared" si="943"/>
        <v>Acceptable</v>
      </c>
      <c r="T8597">
        <f>ROUNDUP(C8597,0)</f>
        <v>4</v>
      </c>
      <c r="U8597">
        <f>ROUNDDOWN(C8597,0)</f>
        <v>3</v>
      </c>
      <c r="V8597">
        <f>RIGHT(K8597,2)+2000</f>
        <v>2018</v>
      </c>
      <c r="W8597" t="str">
        <f>INDEX(_xlfn.TEXTSPLIT(K8597,"-"),1,2)</f>
        <v>Jul</v>
      </c>
      <c r="X8597" t="str">
        <f>INDEX(_xlfn.TEXTSPLIT(K8597,"-"),1,1)</f>
        <v>26</v>
      </c>
      <c r="Y8597">
        <f>INDEX(months!B:B,MATCH(Sheet1!W8597,months!A:A,0))</f>
        <v>7</v>
      </c>
      <c r="Z8597">
        <f t="shared" si="944"/>
        <v>43307</v>
      </c>
    </row>
    <row r="8598" spans="1:26" x14ac:dyDescent="0.2">
      <c r="A8598" t="s">
        <v>11797</v>
      </c>
      <c r="B8598" t="s">
        <v>3070</v>
      </c>
      <c r="C8598">
        <v>5</v>
      </c>
      <c r="D8598">
        <v>1</v>
      </c>
      <c r="E8598" t="s">
        <v>1113</v>
      </c>
      <c r="F8598" t="s">
        <v>1230</v>
      </c>
      <c r="G8598" t="s">
        <v>23</v>
      </c>
      <c r="H8598" t="s">
        <v>24</v>
      </c>
      <c r="I8598" t="s">
        <v>25</v>
      </c>
      <c r="J8598" t="s">
        <v>1303</v>
      </c>
      <c r="K8598" t="s">
        <v>499</v>
      </c>
      <c r="L8598" t="s">
        <v>317</v>
      </c>
      <c r="M8598" t="s">
        <v>54</v>
      </c>
      <c r="N8598">
        <f t="shared" si="938"/>
        <v>0</v>
      </c>
      <c r="O8598" t="str">
        <f t="shared" si="939"/>
        <v>No</v>
      </c>
      <c r="P8598">
        <f t="shared" si="940"/>
        <v>0</v>
      </c>
      <c r="Q8598">
        <f t="shared" si="941"/>
        <v>4813937689</v>
      </c>
      <c r="R8598">
        <f t="shared" si="942"/>
        <v>4.1933383153624479</v>
      </c>
      <c r="S8598" t="str">
        <f t="shared" si="943"/>
        <v>Acceptable</v>
      </c>
      <c r="T8598">
        <f>ROUNDUP(C8598,0)</f>
        <v>5</v>
      </c>
      <c r="U8598">
        <f>ROUNDDOWN(C8598,0)</f>
        <v>5</v>
      </c>
      <c r="V8598">
        <f>RIGHT(K8598,2)+2000</f>
        <v>2018</v>
      </c>
      <c r="W8598" t="str">
        <f>INDEX(_xlfn.TEXTSPLIT(K8598,"-"),1,2)</f>
        <v>Jun</v>
      </c>
      <c r="X8598" t="str">
        <f>INDEX(_xlfn.TEXTSPLIT(K8598,"-"),1,1)</f>
        <v>25</v>
      </c>
      <c r="Y8598">
        <f>INDEX(months!B:B,MATCH(Sheet1!W8598,months!A:A,0))</f>
        <v>6</v>
      </c>
      <c r="Z8598">
        <f t="shared" si="944"/>
        <v>43276</v>
      </c>
    </row>
    <row r="8599" spans="1:26" x14ac:dyDescent="0.2">
      <c r="A8599" t="s">
        <v>11798</v>
      </c>
      <c r="B8599" t="s">
        <v>556</v>
      </c>
      <c r="D8599">
        <v>0</v>
      </c>
      <c r="E8599" t="s">
        <v>93</v>
      </c>
      <c r="F8599" t="s">
        <v>1230</v>
      </c>
      <c r="G8599" t="s">
        <v>23</v>
      </c>
      <c r="H8599" t="s">
        <v>24</v>
      </c>
      <c r="I8599" t="s">
        <v>25</v>
      </c>
      <c r="J8599" t="s">
        <v>557</v>
      </c>
      <c r="K8599" t="s">
        <v>428</v>
      </c>
      <c r="L8599" t="s">
        <v>28</v>
      </c>
      <c r="M8599" t="s">
        <v>86</v>
      </c>
      <c r="N8599">
        <f t="shared" si="938"/>
        <v>0</v>
      </c>
      <c r="O8599" t="str">
        <f t="shared" si="939"/>
        <v>No</v>
      </c>
      <c r="P8599">
        <f t="shared" si="940"/>
        <v>0</v>
      </c>
      <c r="Q8599">
        <f t="shared" si="941"/>
        <v>4813937689</v>
      </c>
      <c r="R8599">
        <f t="shared" si="942"/>
        <v>4.1933383153624479</v>
      </c>
      <c r="S8599" t="str">
        <f t="shared" si="943"/>
        <v>Acceptable</v>
      </c>
      <c r="T8599">
        <f>ROUNDUP(C8599,0)</f>
        <v>0</v>
      </c>
      <c r="U8599">
        <f>ROUNDDOWN(C8599,0)</f>
        <v>0</v>
      </c>
      <c r="V8599">
        <f>RIGHT(K8599,2)+2000</f>
        <v>2018</v>
      </c>
      <c r="W8599" t="str">
        <f>INDEX(_xlfn.TEXTSPLIT(K8599,"-"),1,2)</f>
        <v>Jun</v>
      </c>
      <c r="X8599" t="str">
        <f>INDEX(_xlfn.TEXTSPLIT(K8599,"-"),1,1)</f>
        <v>1</v>
      </c>
      <c r="Y8599">
        <f>INDEX(months!B:B,MATCH(Sheet1!W8599,months!A:A,0))</f>
        <v>6</v>
      </c>
      <c r="Z8599">
        <f t="shared" si="944"/>
        <v>43252</v>
      </c>
    </row>
    <row r="8600" spans="1:26" x14ac:dyDescent="0.2">
      <c r="A8600" t="s">
        <v>11799</v>
      </c>
      <c r="B8600" t="s">
        <v>556</v>
      </c>
      <c r="D8600">
        <v>1</v>
      </c>
      <c r="E8600" t="s">
        <v>123</v>
      </c>
      <c r="F8600" t="s">
        <v>1005</v>
      </c>
      <c r="G8600" t="s">
        <v>23</v>
      </c>
      <c r="H8600" t="s">
        <v>24</v>
      </c>
      <c r="I8600" t="s">
        <v>25</v>
      </c>
      <c r="J8600" t="s">
        <v>557</v>
      </c>
      <c r="K8600" t="s">
        <v>11800</v>
      </c>
      <c r="L8600" t="s">
        <v>59</v>
      </c>
      <c r="M8600" t="s">
        <v>60</v>
      </c>
      <c r="N8600">
        <f t="shared" si="938"/>
        <v>0</v>
      </c>
      <c r="O8600" t="str">
        <f t="shared" si="939"/>
        <v>No</v>
      </c>
      <c r="P8600">
        <f t="shared" si="940"/>
        <v>0</v>
      </c>
      <c r="Q8600">
        <f t="shared" si="941"/>
        <v>4813937689</v>
      </c>
      <c r="R8600">
        <f t="shared" si="942"/>
        <v>4.1933383153624479</v>
      </c>
      <c r="S8600" t="str">
        <f t="shared" si="943"/>
        <v>Acceptable</v>
      </c>
      <c r="T8600">
        <f>ROUNDUP(C8600,0)</f>
        <v>0</v>
      </c>
      <c r="U8600">
        <f>ROUNDDOWN(C8600,0)</f>
        <v>0</v>
      </c>
      <c r="V8600">
        <f>RIGHT(K8600,2)+2000</f>
        <v>2015</v>
      </c>
      <c r="W8600" t="str">
        <f>INDEX(_xlfn.TEXTSPLIT(K8600,"-"),1,2)</f>
        <v>Oct</v>
      </c>
      <c r="X8600" t="str">
        <f>INDEX(_xlfn.TEXTSPLIT(K8600,"-"),1,1)</f>
        <v>21</v>
      </c>
      <c r="Y8600">
        <f>INDEX(months!B:B,MATCH(Sheet1!W8600,months!A:A,0))</f>
        <v>10</v>
      </c>
      <c r="Z8600">
        <f t="shared" si="944"/>
        <v>42298</v>
      </c>
    </row>
    <row r="8601" spans="1:26" x14ac:dyDescent="0.2">
      <c r="A8601" t="s">
        <v>11801</v>
      </c>
      <c r="B8601" t="s">
        <v>556</v>
      </c>
      <c r="D8601">
        <v>0</v>
      </c>
      <c r="E8601" t="s">
        <v>78</v>
      </c>
      <c r="F8601" t="s">
        <v>1199</v>
      </c>
      <c r="G8601" t="s">
        <v>23</v>
      </c>
      <c r="H8601" t="s">
        <v>24</v>
      </c>
      <c r="I8601" t="s">
        <v>25</v>
      </c>
      <c r="J8601" t="s">
        <v>557</v>
      </c>
      <c r="K8601" t="s">
        <v>6537</v>
      </c>
      <c r="L8601" t="s">
        <v>1283</v>
      </c>
      <c r="M8601" t="s">
        <v>81</v>
      </c>
      <c r="N8601">
        <f t="shared" si="938"/>
        <v>0</v>
      </c>
      <c r="O8601" t="str">
        <f t="shared" si="939"/>
        <v>No</v>
      </c>
      <c r="P8601">
        <f t="shared" si="940"/>
        <v>0</v>
      </c>
      <c r="Q8601">
        <f t="shared" si="941"/>
        <v>4813937689</v>
      </c>
      <c r="R8601">
        <f t="shared" si="942"/>
        <v>4.1933383153624479</v>
      </c>
      <c r="S8601" t="str">
        <f t="shared" si="943"/>
        <v>Acceptable</v>
      </c>
      <c r="T8601">
        <f>ROUNDUP(C8601,0)</f>
        <v>0</v>
      </c>
      <c r="U8601">
        <f>ROUNDDOWN(C8601,0)</f>
        <v>0</v>
      </c>
      <c r="V8601">
        <f>RIGHT(K8601,2)+2000</f>
        <v>2018</v>
      </c>
      <c r="W8601" t="str">
        <f>INDEX(_xlfn.TEXTSPLIT(K8601,"-"),1,2)</f>
        <v>Apr</v>
      </c>
      <c r="X8601" t="str">
        <f>INDEX(_xlfn.TEXTSPLIT(K8601,"-"),1,1)</f>
        <v>8</v>
      </c>
      <c r="Y8601">
        <f>INDEX(months!B:B,MATCH(Sheet1!W8601,months!A:A,0))</f>
        <v>4</v>
      </c>
      <c r="Z8601">
        <f t="shared" si="944"/>
        <v>43198</v>
      </c>
    </row>
    <row r="8602" spans="1:26" x14ac:dyDescent="0.2">
      <c r="A8602" t="s">
        <v>11802</v>
      </c>
      <c r="B8602" t="s">
        <v>447</v>
      </c>
      <c r="D8602">
        <v>7</v>
      </c>
      <c r="E8602" t="s">
        <v>532</v>
      </c>
      <c r="F8602" t="s">
        <v>1230</v>
      </c>
      <c r="G8602" t="s">
        <v>649</v>
      </c>
      <c r="H8602" t="s">
        <v>1011</v>
      </c>
      <c r="I8602" t="s">
        <v>44</v>
      </c>
      <c r="J8602" t="s">
        <v>449</v>
      </c>
      <c r="K8602" t="s">
        <v>6392</v>
      </c>
      <c r="L8602" t="s">
        <v>59</v>
      </c>
      <c r="M8602" t="s">
        <v>29</v>
      </c>
      <c r="N8602">
        <f t="shared" si="938"/>
        <v>0</v>
      </c>
      <c r="O8602" t="str">
        <f t="shared" si="939"/>
        <v>No</v>
      </c>
      <c r="P8602">
        <f t="shared" si="940"/>
        <v>0</v>
      </c>
      <c r="Q8602">
        <f t="shared" si="941"/>
        <v>4813937689</v>
      </c>
      <c r="R8602">
        <f t="shared" si="942"/>
        <v>4.1933383153624479</v>
      </c>
      <c r="S8602" t="str">
        <f t="shared" si="943"/>
        <v>Acceptable</v>
      </c>
      <c r="T8602">
        <f>ROUNDUP(C8602,0)</f>
        <v>0</v>
      </c>
      <c r="U8602">
        <f>ROUNDDOWN(C8602,0)</f>
        <v>0</v>
      </c>
      <c r="V8602">
        <f>RIGHT(K8602,2)+2000</f>
        <v>2018</v>
      </c>
      <c r="W8602" t="str">
        <f>INDEX(_xlfn.TEXTSPLIT(K8602,"-"),1,2)</f>
        <v>Apr</v>
      </c>
      <c r="X8602" t="str">
        <f>INDEX(_xlfn.TEXTSPLIT(K8602,"-"),1,1)</f>
        <v>28</v>
      </c>
      <c r="Y8602">
        <f>INDEX(months!B:B,MATCH(Sheet1!W8602,months!A:A,0))</f>
        <v>4</v>
      </c>
      <c r="Z8602">
        <f t="shared" si="944"/>
        <v>43218</v>
      </c>
    </row>
    <row r="8603" spans="1:26" x14ac:dyDescent="0.2">
      <c r="A8603" t="s">
        <v>11803</v>
      </c>
      <c r="B8603" t="s">
        <v>1790</v>
      </c>
      <c r="C8603">
        <v>5</v>
      </c>
      <c r="D8603">
        <v>12</v>
      </c>
      <c r="E8603" t="s">
        <v>11804</v>
      </c>
      <c r="F8603" t="s">
        <v>1010</v>
      </c>
      <c r="G8603" t="s">
        <v>23</v>
      </c>
      <c r="H8603" t="s">
        <v>24</v>
      </c>
      <c r="I8603" t="s">
        <v>25</v>
      </c>
      <c r="J8603" t="s">
        <v>1791</v>
      </c>
      <c r="K8603" t="s">
        <v>11805</v>
      </c>
      <c r="L8603" t="s">
        <v>5948</v>
      </c>
      <c r="M8603" t="s">
        <v>72</v>
      </c>
      <c r="N8603">
        <f t="shared" si="938"/>
        <v>0</v>
      </c>
      <c r="O8603" t="str">
        <f t="shared" si="939"/>
        <v>No</v>
      </c>
      <c r="P8603">
        <f t="shared" si="940"/>
        <v>0</v>
      </c>
      <c r="Q8603">
        <f t="shared" si="941"/>
        <v>4813937689</v>
      </c>
      <c r="R8603">
        <f t="shared" si="942"/>
        <v>4.1933383153624479</v>
      </c>
      <c r="S8603" t="str">
        <f t="shared" si="943"/>
        <v>Acceptable</v>
      </c>
      <c r="T8603">
        <f>ROUNDUP(C8603,0)</f>
        <v>5</v>
      </c>
      <c r="U8603">
        <f>ROUNDDOWN(C8603,0)</f>
        <v>5</v>
      </c>
      <c r="V8603">
        <f>RIGHT(K8603,2)+2000</f>
        <v>2013</v>
      </c>
      <c r="W8603" t="str">
        <f>INDEX(_xlfn.TEXTSPLIT(K8603,"-"),1,2)</f>
        <v>Sep</v>
      </c>
      <c r="X8603" t="str">
        <f>INDEX(_xlfn.TEXTSPLIT(K8603,"-"),1,1)</f>
        <v>5</v>
      </c>
      <c r="Y8603">
        <f>INDEX(months!B:B,MATCH(Sheet1!W8603,months!A:A,0))</f>
        <v>9</v>
      </c>
      <c r="Z8603">
        <f t="shared" si="944"/>
        <v>41522</v>
      </c>
    </row>
    <row r="8604" spans="1:26" x14ac:dyDescent="0.2">
      <c r="A8604" t="s">
        <v>11806</v>
      </c>
      <c r="B8604" t="s">
        <v>556</v>
      </c>
      <c r="D8604">
        <v>4</v>
      </c>
      <c r="E8604" t="s">
        <v>190</v>
      </c>
      <c r="F8604" t="s">
        <v>1010</v>
      </c>
      <c r="G8604" t="s">
        <v>23</v>
      </c>
      <c r="H8604" t="s">
        <v>24</v>
      </c>
      <c r="I8604" t="s">
        <v>25</v>
      </c>
      <c r="J8604" t="s">
        <v>557</v>
      </c>
      <c r="K8604" t="s">
        <v>84</v>
      </c>
      <c r="L8604" t="s">
        <v>11807</v>
      </c>
      <c r="M8604" t="s">
        <v>29</v>
      </c>
      <c r="N8604">
        <f t="shared" si="938"/>
        <v>0</v>
      </c>
      <c r="O8604" t="str">
        <f t="shared" si="939"/>
        <v>No</v>
      </c>
      <c r="P8604">
        <f t="shared" si="940"/>
        <v>0</v>
      </c>
      <c r="Q8604">
        <f t="shared" si="941"/>
        <v>4813937689</v>
      </c>
      <c r="R8604">
        <f t="shared" si="942"/>
        <v>4.1933383153624479</v>
      </c>
      <c r="S8604" t="str">
        <f t="shared" si="943"/>
        <v>Acceptable</v>
      </c>
      <c r="T8604">
        <f>ROUNDUP(C8604,0)</f>
        <v>0</v>
      </c>
      <c r="U8604">
        <f>ROUNDDOWN(C8604,0)</f>
        <v>0</v>
      </c>
      <c r="V8604">
        <f>RIGHT(K8604,2)+2000</f>
        <v>2018</v>
      </c>
      <c r="W8604" t="str">
        <f>INDEX(_xlfn.TEXTSPLIT(K8604,"-"),1,2)</f>
        <v>Jul</v>
      </c>
      <c r="X8604" t="str">
        <f>INDEX(_xlfn.TEXTSPLIT(K8604,"-"),1,1)</f>
        <v>31</v>
      </c>
      <c r="Y8604">
        <f>INDEX(months!B:B,MATCH(Sheet1!W8604,months!A:A,0))</f>
        <v>7</v>
      </c>
      <c r="Z8604">
        <f t="shared" si="944"/>
        <v>43312</v>
      </c>
    </row>
    <row r="8605" spans="1:26" x14ac:dyDescent="0.2">
      <c r="A8605" t="s">
        <v>11808</v>
      </c>
      <c r="B8605" t="s">
        <v>1790</v>
      </c>
      <c r="D8605">
        <v>0</v>
      </c>
      <c r="E8605" t="s">
        <v>477</v>
      </c>
      <c r="F8605" t="s">
        <v>1010</v>
      </c>
      <c r="G8605" t="s">
        <v>23</v>
      </c>
      <c r="H8605" t="s">
        <v>24</v>
      </c>
      <c r="I8605" t="s">
        <v>25</v>
      </c>
      <c r="J8605" t="s">
        <v>1791</v>
      </c>
      <c r="K8605" t="s">
        <v>5976</v>
      </c>
      <c r="L8605" t="s">
        <v>3139</v>
      </c>
      <c r="M8605" t="s">
        <v>29</v>
      </c>
      <c r="N8605">
        <f t="shared" si="938"/>
        <v>0</v>
      </c>
      <c r="O8605" t="str">
        <f t="shared" si="939"/>
        <v>No</v>
      </c>
      <c r="P8605">
        <f t="shared" si="940"/>
        <v>0</v>
      </c>
      <c r="Q8605">
        <f t="shared" si="941"/>
        <v>4813937689</v>
      </c>
      <c r="R8605">
        <f t="shared" si="942"/>
        <v>4.1933383153624479</v>
      </c>
      <c r="S8605" t="str">
        <f t="shared" si="943"/>
        <v>Acceptable</v>
      </c>
      <c r="T8605">
        <f>ROUNDUP(C8605,0)</f>
        <v>0</v>
      </c>
      <c r="U8605">
        <f>ROUNDDOWN(C8605,0)</f>
        <v>0</v>
      </c>
      <c r="V8605">
        <f>RIGHT(K8605,2)+2000</f>
        <v>2018</v>
      </c>
      <c r="W8605" t="str">
        <f>INDEX(_xlfn.TEXTSPLIT(K8605,"-"),1,2)</f>
        <v>Apr</v>
      </c>
      <c r="X8605" t="str">
        <f>INDEX(_xlfn.TEXTSPLIT(K8605,"-"),1,1)</f>
        <v>30</v>
      </c>
      <c r="Y8605">
        <f>INDEX(months!B:B,MATCH(Sheet1!W8605,months!A:A,0))</f>
        <v>4</v>
      </c>
      <c r="Z8605">
        <f t="shared" si="944"/>
        <v>43220</v>
      </c>
    </row>
    <row r="8606" spans="1:26" x14ac:dyDescent="0.2">
      <c r="A8606" t="s">
        <v>11809</v>
      </c>
      <c r="B8606" t="s">
        <v>3070</v>
      </c>
      <c r="C8606">
        <v>4.0999999999999996</v>
      </c>
      <c r="D8606">
        <v>89</v>
      </c>
      <c r="E8606" t="s">
        <v>69</v>
      </c>
      <c r="F8606" t="s">
        <v>101</v>
      </c>
      <c r="G8606" t="s">
        <v>649</v>
      </c>
      <c r="H8606" t="s">
        <v>4939</v>
      </c>
      <c r="I8606" t="s">
        <v>25</v>
      </c>
      <c r="J8606" t="s">
        <v>1301</v>
      </c>
      <c r="K8606" t="s">
        <v>6352</v>
      </c>
      <c r="L8606" t="s">
        <v>2833</v>
      </c>
      <c r="M8606" t="s">
        <v>29</v>
      </c>
      <c r="N8606">
        <f t="shared" si="938"/>
        <v>0</v>
      </c>
      <c r="O8606" t="str">
        <f t="shared" si="939"/>
        <v>No</v>
      </c>
      <c r="P8606">
        <f t="shared" si="940"/>
        <v>0</v>
      </c>
      <c r="Q8606">
        <f t="shared" si="941"/>
        <v>4813937689</v>
      </c>
      <c r="R8606">
        <f t="shared" si="942"/>
        <v>4.1933383153624479</v>
      </c>
      <c r="S8606" t="str">
        <f t="shared" si="943"/>
        <v>Acceptable</v>
      </c>
      <c r="T8606">
        <f>ROUNDUP(C8606,0)</f>
        <v>5</v>
      </c>
      <c r="U8606">
        <f>ROUNDDOWN(C8606,0)</f>
        <v>4</v>
      </c>
      <c r="V8606">
        <f>RIGHT(K8606,2)+2000</f>
        <v>2017</v>
      </c>
      <c r="W8606" t="str">
        <f>INDEX(_xlfn.TEXTSPLIT(K8606,"-"),1,2)</f>
        <v>Dec</v>
      </c>
      <c r="X8606" t="str">
        <f>INDEX(_xlfn.TEXTSPLIT(K8606,"-"),1,1)</f>
        <v>3</v>
      </c>
      <c r="Y8606">
        <f>INDEX(months!B:B,MATCH(Sheet1!W8606,months!A:A,0))</f>
        <v>12</v>
      </c>
      <c r="Z8606">
        <f t="shared" si="944"/>
        <v>43072</v>
      </c>
    </row>
    <row r="8607" spans="1:26" x14ac:dyDescent="0.2">
      <c r="A8607" t="s">
        <v>11810</v>
      </c>
      <c r="B8607" t="s">
        <v>3070</v>
      </c>
      <c r="D8607">
        <v>0</v>
      </c>
      <c r="E8607" t="s">
        <v>631</v>
      </c>
      <c r="F8607" t="s">
        <v>1278</v>
      </c>
      <c r="G8607" t="s">
        <v>23</v>
      </c>
      <c r="H8607" t="s">
        <v>24</v>
      </c>
      <c r="I8607" t="s">
        <v>25</v>
      </c>
      <c r="J8607" t="s">
        <v>1303</v>
      </c>
      <c r="K8607" t="s">
        <v>1833</v>
      </c>
      <c r="L8607" t="s">
        <v>1283</v>
      </c>
      <c r="M8607" t="s">
        <v>81</v>
      </c>
      <c r="N8607">
        <f t="shared" si="938"/>
        <v>0</v>
      </c>
      <c r="O8607" t="str">
        <f t="shared" si="939"/>
        <v>No</v>
      </c>
      <c r="P8607">
        <f t="shared" si="940"/>
        <v>0</v>
      </c>
      <c r="Q8607">
        <f t="shared" si="941"/>
        <v>4813937689</v>
      </c>
      <c r="R8607">
        <f t="shared" si="942"/>
        <v>4.1933383153624479</v>
      </c>
      <c r="S8607" t="str">
        <f t="shared" si="943"/>
        <v>Acceptable</v>
      </c>
      <c r="T8607">
        <f>ROUNDUP(C8607,0)</f>
        <v>0</v>
      </c>
      <c r="U8607">
        <f>ROUNDDOWN(C8607,0)</f>
        <v>0</v>
      </c>
      <c r="V8607">
        <f>RIGHT(K8607,2)+2000</f>
        <v>2018</v>
      </c>
      <c r="W8607" t="str">
        <f>INDEX(_xlfn.TEXTSPLIT(K8607,"-"),1,2)</f>
        <v>Jun</v>
      </c>
      <c r="X8607" t="str">
        <f>INDEX(_xlfn.TEXTSPLIT(K8607,"-"),1,1)</f>
        <v>9</v>
      </c>
      <c r="Y8607">
        <f>INDEX(months!B:B,MATCH(Sheet1!W8607,months!A:A,0))</f>
        <v>6</v>
      </c>
      <c r="Z8607">
        <f t="shared" si="944"/>
        <v>43260</v>
      </c>
    </row>
    <row r="8608" spans="1:26" x14ac:dyDescent="0.2">
      <c r="A8608" t="s">
        <v>11811</v>
      </c>
      <c r="B8608" t="s">
        <v>3070</v>
      </c>
      <c r="D8608">
        <v>0</v>
      </c>
      <c r="E8608" t="s">
        <v>21</v>
      </c>
      <c r="F8608" t="s">
        <v>1230</v>
      </c>
      <c r="G8608" t="s">
        <v>23</v>
      </c>
      <c r="H8608" t="s">
        <v>24</v>
      </c>
      <c r="I8608" t="s">
        <v>25</v>
      </c>
      <c r="J8608" t="s">
        <v>1303</v>
      </c>
      <c r="K8608" t="s">
        <v>628</v>
      </c>
      <c r="L8608" t="s">
        <v>28</v>
      </c>
      <c r="M8608" t="s">
        <v>86</v>
      </c>
      <c r="N8608">
        <f t="shared" si="938"/>
        <v>0</v>
      </c>
      <c r="O8608" t="str">
        <f t="shared" si="939"/>
        <v>No</v>
      </c>
      <c r="P8608">
        <f t="shared" si="940"/>
        <v>0</v>
      </c>
      <c r="Q8608">
        <f t="shared" si="941"/>
        <v>4813937689</v>
      </c>
      <c r="R8608">
        <f t="shared" si="942"/>
        <v>4.1933383153624479</v>
      </c>
      <c r="S8608" t="str">
        <f t="shared" si="943"/>
        <v>Acceptable</v>
      </c>
      <c r="T8608">
        <f>ROUNDUP(C8608,0)</f>
        <v>0</v>
      </c>
      <c r="U8608">
        <f>ROUNDDOWN(C8608,0)</f>
        <v>0</v>
      </c>
      <c r="V8608">
        <f>RIGHT(K8608,2)+2000</f>
        <v>2018</v>
      </c>
      <c r="W8608" t="str">
        <f>INDEX(_xlfn.TEXTSPLIT(K8608,"-"),1,2)</f>
        <v>Mar</v>
      </c>
      <c r="X8608" t="str">
        <f>INDEX(_xlfn.TEXTSPLIT(K8608,"-"),1,1)</f>
        <v>26</v>
      </c>
      <c r="Y8608">
        <f>INDEX(months!B:B,MATCH(Sheet1!W8608,months!A:A,0))</f>
        <v>3</v>
      </c>
      <c r="Z8608">
        <f t="shared" si="944"/>
        <v>43185</v>
      </c>
    </row>
    <row r="8609" spans="1:26" x14ac:dyDescent="0.2">
      <c r="A8609" t="s">
        <v>11812</v>
      </c>
      <c r="B8609" t="s">
        <v>5319</v>
      </c>
      <c r="D8609">
        <v>0</v>
      </c>
      <c r="E8609" t="s">
        <v>1113</v>
      </c>
      <c r="F8609" t="s">
        <v>1230</v>
      </c>
      <c r="G8609" t="s">
        <v>23</v>
      </c>
      <c r="H8609" t="s">
        <v>24</v>
      </c>
      <c r="I8609" t="s">
        <v>44</v>
      </c>
      <c r="J8609" t="s">
        <v>5320</v>
      </c>
      <c r="K8609" t="s">
        <v>6170</v>
      </c>
      <c r="L8609" t="s">
        <v>53</v>
      </c>
      <c r="M8609" t="s">
        <v>60</v>
      </c>
      <c r="N8609">
        <f t="shared" si="938"/>
        <v>0</v>
      </c>
      <c r="O8609" t="str">
        <f t="shared" si="939"/>
        <v>No</v>
      </c>
      <c r="P8609">
        <f t="shared" si="940"/>
        <v>0</v>
      </c>
      <c r="Q8609">
        <f t="shared" si="941"/>
        <v>4813937689</v>
      </c>
      <c r="R8609">
        <f t="shared" si="942"/>
        <v>4.1933383153624479</v>
      </c>
      <c r="S8609" t="str">
        <f t="shared" si="943"/>
        <v>Acceptable</v>
      </c>
      <c r="T8609">
        <f>ROUNDUP(C8609,0)</f>
        <v>0</v>
      </c>
      <c r="U8609">
        <f>ROUNDDOWN(C8609,0)</f>
        <v>0</v>
      </c>
      <c r="V8609">
        <f>RIGHT(K8609,2)+2000</f>
        <v>2016</v>
      </c>
      <c r="W8609" t="str">
        <f>INDEX(_xlfn.TEXTSPLIT(K8609,"-"),1,2)</f>
        <v>Jul</v>
      </c>
      <c r="X8609" t="str">
        <f>INDEX(_xlfn.TEXTSPLIT(K8609,"-"),1,1)</f>
        <v>15</v>
      </c>
      <c r="Y8609">
        <f>INDEX(months!B:B,MATCH(Sheet1!W8609,months!A:A,0))</f>
        <v>7</v>
      </c>
      <c r="Z8609">
        <f t="shared" si="944"/>
        <v>42566</v>
      </c>
    </row>
    <row r="8610" spans="1:26" x14ac:dyDescent="0.2">
      <c r="A8610" t="s">
        <v>11813</v>
      </c>
      <c r="B8610" t="s">
        <v>5319</v>
      </c>
      <c r="C8610">
        <v>4.0999999999999996</v>
      </c>
      <c r="D8610">
        <v>905</v>
      </c>
      <c r="E8610" t="s">
        <v>527</v>
      </c>
      <c r="F8610" t="s">
        <v>57</v>
      </c>
      <c r="G8610" t="s">
        <v>23</v>
      </c>
      <c r="H8610" t="s">
        <v>24</v>
      </c>
      <c r="I8610" t="s">
        <v>25</v>
      </c>
      <c r="J8610" t="s">
        <v>5320</v>
      </c>
      <c r="K8610" t="s">
        <v>115</v>
      </c>
      <c r="L8610" t="s">
        <v>11814</v>
      </c>
      <c r="M8610" t="s">
        <v>86</v>
      </c>
      <c r="N8610">
        <f t="shared" si="938"/>
        <v>0</v>
      </c>
      <c r="O8610" t="str">
        <f t="shared" si="939"/>
        <v>No</v>
      </c>
      <c r="P8610">
        <f t="shared" si="940"/>
        <v>0</v>
      </c>
      <c r="Q8610">
        <f t="shared" si="941"/>
        <v>4813937689</v>
      </c>
      <c r="R8610">
        <f t="shared" si="942"/>
        <v>4.1933383153624479</v>
      </c>
      <c r="S8610" t="str">
        <f t="shared" si="943"/>
        <v>Acceptable</v>
      </c>
      <c r="T8610">
        <f>ROUNDUP(C8610,0)</f>
        <v>5</v>
      </c>
      <c r="U8610">
        <f>ROUNDDOWN(C8610,0)</f>
        <v>4</v>
      </c>
      <c r="V8610">
        <f>RIGHT(K8610,2)+2000</f>
        <v>2018</v>
      </c>
      <c r="W8610" t="str">
        <f>INDEX(_xlfn.TEXTSPLIT(K8610,"-"),1,2)</f>
        <v>Jul</v>
      </c>
      <c r="X8610" t="str">
        <f>INDEX(_xlfn.TEXTSPLIT(K8610,"-"),1,1)</f>
        <v>30</v>
      </c>
      <c r="Y8610">
        <f>INDEX(months!B:B,MATCH(Sheet1!W8610,months!A:A,0))</f>
        <v>7</v>
      </c>
      <c r="Z8610">
        <f t="shared" si="944"/>
        <v>43311</v>
      </c>
    </row>
    <row r="8611" spans="1:26" x14ac:dyDescent="0.2">
      <c r="A8611" t="s">
        <v>11815</v>
      </c>
      <c r="B8611" t="s">
        <v>5319</v>
      </c>
      <c r="C8611">
        <v>2.6</v>
      </c>
      <c r="D8611">
        <v>820</v>
      </c>
      <c r="E8611" t="s">
        <v>46</v>
      </c>
      <c r="F8611" t="s">
        <v>50</v>
      </c>
      <c r="G8611" t="s">
        <v>23</v>
      </c>
      <c r="H8611" t="s">
        <v>24</v>
      </c>
      <c r="I8611" t="s">
        <v>25</v>
      </c>
      <c r="J8611" t="s">
        <v>5320</v>
      </c>
      <c r="K8611" t="s">
        <v>680</v>
      </c>
      <c r="L8611" t="s">
        <v>46</v>
      </c>
      <c r="M8611" t="s">
        <v>46</v>
      </c>
      <c r="N8611">
        <f t="shared" si="938"/>
        <v>0</v>
      </c>
      <c r="O8611" t="str">
        <f t="shared" si="939"/>
        <v>No</v>
      </c>
      <c r="P8611">
        <f t="shared" si="940"/>
        <v>0</v>
      </c>
      <c r="Q8611">
        <f t="shared" si="941"/>
        <v>4813937689</v>
      </c>
      <c r="R8611">
        <f t="shared" si="942"/>
        <v>4.1933383153624479</v>
      </c>
      <c r="S8611" t="str">
        <f t="shared" si="943"/>
        <v>Acceptable</v>
      </c>
      <c r="T8611">
        <f>ROUNDUP(C8611,0)</f>
        <v>3</v>
      </c>
      <c r="U8611">
        <f>ROUNDDOWN(C8611,0)</f>
        <v>2</v>
      </c>
      <c r="V8611">
        <f>RIGHT(K8611,2)+2000</f>
        <v>2018</v>
      </c>
      <c r="W8611" t="str">
        <f>INDEX(_xlfn.TEXTSPLIT(K8611,"-"),1,2)</f>
        <v>Feb</v>
      </c>
      <c r="X8611" t="str">
        <f>INDEX(_xlfn.TEXTSPLIT(K8611,"-"),1,1)</f>
        <v>13</v>
      </c>
      <c r="Y8611">
        <f>INDEX(months!B:B,MATCH(Sheet1!W8611,months!A:A,0))</f>
        <v>2</v>
      </c>
      <c r="Z8611">
        <f t="shared" si="944"/>
        <v>43144</v>
      </c>
    </row>
    <row r="8612" spans="1:26" x14ac:dyDescent="0.2">
      <c r="A8612" t="s">
        <v>11816</v>
      </c>
      <c r="B8612" t="s">
        <v>3070</v>
      </c>
      <c r="C8612">
        <v>4.5999999999999996</v>
      </c>
      <c r="D8612">
        <v>11872</v>
      </c>
      <c r="E8612" t="s">
        <v>2688</v>
      </c>
      <c r="F8612" t="s">
        <v>50</v>
      </c>
      <c r="G8612" t="s">
        <v>23</v>
      </c>
      <c r="H8612" t="s">
        <v>24</v>
      </c>
      <c r="I8612" t="s">
        <v>44</v>
      </c>
      <c r="J8612" t="s">
        <v>2868</v>
      </c>
      <c r="K8612" t="s">
        <v>410</v>
      </c>
      <c r="L8612" t="s">
        <v>1336</v>
      </c>
      <c r="M8612" t="s">
        <v>587</v>
      </c>
      <c r="N8612">
        <f t="shared" si="938"/>
        <v>0</v>
      </c>
      <c r="O8612" t="str">
        <f t="shared" si="939"/>
        <v>No</v>
      </c>
      <c r="P8612">
        <f t="shared" si="940"/>
        <v>0</v>
      </c>
      <c r="Q8612">
        <f t="shared" si="941"/>
        <v>4813937689</v>
      </c>
      <c r="R8612">
        <f t="shared" si="942"/>
        <v>4.1933383153624479</v>
      </c>
      <c r="S8612" t="str">
        <f t="shared" si="943"/>
        <v>Acceptable</v>
      </c>
      <c r="T8612">
        <f>ROUNDUP(C8612,0)</f>
        <v>5</v>
      </c>
      <c r="U8612">
        <f>ROUNDDOWN(C8612,0)</f>
        <v>4</v>
      </c>
      <c r="V8612">
        <f>RIGHT(K8612,2)+2000</f>
        <v>2018</v>
      </c>
      <c r="W8612" t="str">
        <f>INDEX(_xlfn.TEXTSPLIT(K8612,"-"),1,2)</f>
        <v>Jul</v>
      </c>
      <c r="X8612" t="str">
        <f>INDEX(_xlfn.TEXTSPLIT(K8612,"-"),1,1)</f>
        <v>17</v>
      </c>
      <c r="Y8612">
        <f>INDEX(months!B:B,MATCH(Sheet1!W8612,months!A:A,0))</f>
        <v>7</v>
      </c>
      <c r="Z8612">
        <f t="shared" si="944"/>
        <v>43298</v>
      </c>
    </row>
    <row r="8613" spans="1:26" x14ac:dyDescent="0.2">
      <c r="A8613" t="s">
        <v>11817</v>
      </c>
      <c r="B8613" t="s">
        <v>3070</v>
      </c>
      <c r="C8613">
        <v>4.5</v>
      </c>
      <c r="D8613">
        <v>69013</v>
      </c>
      <c r="E8613" t="s">
        <v>46</v>
      </c>
      <c r="F8613" t="s">
        <v>65</v>
      </c>
      <c r="G8613" t="s">
        <v>23</v>
      </c>
      <c r="H8613" t="s">
        <v>24</v>
      </c>
      <c r="I8613" t="s">
        <v>44</v>
      </c>
      <c r="J8613" t="s">
        <v>2868</v>
      </c>
      <c r="K8613" t="s">
        <v>5631</v>
      </c>
      <c r="L8613" t="s">
        <v>46</v>
      </c>
      <c r="M8613" t="s">
        <v>46</v>
      </c>
      <c r="N8613">
        <f t="shared" si="938"/>
        <v>0</v>
      </c>
      <c r="O8613" t="str">
        <f t="shared" si="939"/>
        <v>No</v>
      </c>
      <c r="P8613">
        <f t="shared" si="940"/>
        <v>0</v>
      </c>
      <c r="Q8613">
        <f t="shared" si="941"/>
        <v>4813937689</v>
      </c>
      <c r="R8613">
        <f t="shared" si="942"/>
        <v>4.1933383153624479</v>
      </c>
      <c r="S8613" t="str">
        <f t="shared" si="943"/>
        <v>Acceptable</v>
      </c>
      <c r="T8613">
        <f>ROUNDUP(C8613,0)</f>
        <v>5</v>
      </c>
      <c r="U8613">
        <f>ROUNDDOWN(C8613,0)</f>
        <v>4</v>
      </c>
      <c r="V8613">
        <f>RIGHT(K8613,2)+2000</f>
        <v>2017</v>
      </c>
      <c r="W8613" t="str">
        <f>INDEX(_xlfn.TEXTSPLIT(K8613,"-"),1,2)</f>
        <v>Sep</v>
      </c>
      <c r="X8613" t="str">
        <f>INDEX(_xlfn.TEXTSPLIT(K8613,"-"),1,1)</f>
        <v>2</v>
      </c>
      <c r="Y8613">
        <f>INDEX(months!B:B,MATCH(Sheet1!W8613,months!A:A,0))</f>
        <v>9</v>
      </c>
      <c r="Z8613">
        <f t="shared" si="944"/>
        <v>42980</v>
      </c>
    </row>
    <row r="8614" spans="1:26" x14ac:dyDescent="0.2">
      <c r="A8614" t="s">
        <v>11818</v>
      </c>
      <c r="B8614" t="s">
        <v>556</v>
      </c>
      <c r="D8614">
        <v>0</v>
      </c>
      <c r="E8614" t="s">
        <v>1504</v>
      </c>
      <c r="F8614" t="s">
        <v>1262</v>
      </c>
      <c r="G8614" t="s">
        <v>23</v>
      </c>
      <c r="H8614" t="s">
        <v>24</v>
      </c>
      <c r="I8614" t="s">
        <v>25</v>
      </c>
      <c r="J8614" t="s">
        <v>557</v>
      </c>
      <c r="K8614" t="s">
        <v>380</v>
      </c>
      <c r="L8614" t="s">
        <v>28</v>
      </c>
      <c r="M8614" t="s">
        <v>86</v>
      </c>
      <c r="N8614">
        <f t="shared" si="938"/>
        <v>0</v>
      </c>
      <c r="O8614" t="str">
        <f t="shared" si="939"/>
        <v>No</v>
      </c>
      <c r="P8614">
        <f t="shared" si="940"/>
        <v>0</v>
      </c>
      <c r="Q8614">
        <f t="shared" si="941"/>
        <v>4813937689</v>
      </c>
      <c r="R8614">
        <f t="shared" si="942"/>
        <v>4.1933383153624479</v>
      </c>
      <c r="S8614" t="str">
        <f t="shared" si="943"/>
        <v>Acceptable</v>
      </c>
      <c r="T8614">
        <f>ROUNDUP(C8614,0)</f>
        <v>0</v>
      </c>
      <c r="U8614">
        <f>ROUNDDOWN(C8614,0)</f>
        <v>0</v>
      </c>
      <c r="V8614">
        <f>RIGHT(K8614,2)+2000</f>
        <v>2018</v>
      </c>
      <c r="W8614" t="str">
        <f>INDEX(_xlfn.TEXTSPLIT(K8614,"-"),1,2)</f>
        <v>Apr</v>
      </c>
      <c r="X8614" t="str">
        <f>INDEX(_xlfn.TEXTSPLIT(K8614,"-"),1,1)</f>
        <v>9</v>
      </c>
      <c r="Y8614">
        <f>INDEX(months!B:B,MATCH(Sheet1!W8614,months!A:A,0))</f>
        <v>4</v>
      </c>
      <c r="Z8614">
        <f t="shared" si="944"/>
        <v>43199</v>
      </c>
    </row>
    <row r="8615" spans="1:26" x14ac:dyDescent="0.2">
      <c r="A8615" t="s">
        <v>11819</v>
      </c>
      <c r="B8615" t="s">
        <v>3070</v>
      </c>
      <c r="C8615">
        <v>4.5</v>
      </c>
      <c r="D8615">
        <v>364013</v>
      </c>
      <c r="E8615" t="s">
        <v>256</v>
      </c>
      <c r="F8615" t="s">
        <v>65</v>
      </c>
      <c r="G8615" t="s">
        <v>23</v>
      </c>
      <c r="H8615" t="s">
        <v>24</v>
      </c>
      <c r="I8615" t="s">
        <v>124</v>
      </c>
      <c r="J8615" t="s">
        <v>2868</v>
      </c>
      <c r="K8615" t="s">
        <v>3021</v>
      </c>
      <c r="L8615" t="s">
        <v>11820</v>
      </c>
      <c r="M8615" t="s">
        <v>81</v>
      </c>
      <c r="N8615">
        <f t="shared" si="938"/>
        <v>0</v>
      </c>
      <c r="O8615" t="str">
        <f t="shared" si="939"/>
        <v>No</v>
      </c>
      <c r="P8615">
        <f t="shared" si="940"/>
        <v>0</v>
      </c>
      <c r="Q8615">
        <f t="shared" si="941"/>
        <v>4813937689</v>
      </c>
      <c r="R8615">
        <f t="shared" si="942"/>
        <v>4.1933383153624479</v>
      </c>
      <c r="S8615" t="str">
        <f t="shared" si="943"/>
        <v>Acceptable</v>
      </c>
      <c r="T8615">
        <f>ROUNDUP(C8615,0)</f>
        <v>5</v>
      </c>
      <c r="U8615">
        <f>ROUNDDOWN(C8615,0)</f>
        <v>4</v>
      </c>
      <c r="V8615">
        <f>RIGHT(K8615,2)+2000</f>
        <v>2018</v>
      </c>
      <c r="W8615" t="str">
        <f>INDEX(_xlfn.TEXTSPLIT(K8615,"-"),1,2)</f>
        <v>Aug</v>
      </c>
      <c r="X8615" t="str">
        <f>INDEX(_xlfn.TEXTSPLIT(K8615,"-"),1,1)</f>
        <v>6</v>
      </c>
      <c r="Y8615">
        <f>INDEX(months!B:B,MATCH(Sheet1!W8615,months!A:A,0))</f>
        <v>8</v>
      </c>
      <c r="Z8615">
        <f t="shared" si="944"/>
        <v>43318</v>
      </c>
    </row>
    <row r="8616" spans="1:26" x14ac:dyDescent="0.2">
      <c r="A8616" t="s">
        <v>11821</v>
      </c>
      <c r="B8616" t="s">
        <v>5319</v>
      </c>
      <c r="D8616">
        <v>0</v>
      </c>
      <c r="E8616" t="s">
        <v>544</v>
      </c>
      <c r="F8616" t="s">
        <v>6276</v>
      </c>
      <c r="G8616" t="s">
        <v>23</v>
      </c>
      <c r="H8616" t="s">
        <v>24</v>
      </c>
      <c r="I8616" t="s">
        <v>25</v>
      </c>
      <c r="J8616" t="s">
        <v>5320</v>
      </c>
      <c r="K8616" t="s">
        <v>133</v>
      </c>
      <c r="L8616" t="s">
        <v>53</v>
      </c>
      <c r="M8616" t="s">
        <v>54</v>
      </c>
      <c r="N8616">
        <f t="shared" si="938"/>
        <v>0</v>
      </c>
      <c r="O8616" t="str">
        <f t="shared" si="939"/>
        <v>No</v>
      </c>
      <c r="P8616">
        <f t="shared" si="940"/>
        <v>0</v>
      </c>
      <c r="Q8616">
        <f t="shared" si="941"/>
        <v>4813937689</v>
      </c>
      <c r="R8616">
        <f t="shared" si="942"/>
        <v>4.1933383153624479</v>
      </c>
      <c r="S8616" t="str">
        <f t="shared" si="943"/>
        <v>Acceptable</v>
      </c>
      <c r="T8616">
        <f>ROUNDUP(C8616,0)</f>
        <v>0</v>
      </c>
      <c r="U8616">
        <f>ROUNDDOWN(C8616,0)</f>
        <v>0</v>
      </c>
      <c r="V8616">
        <f>RIGHT(K8616,2)+2000</f>
        <v>2018</v>
      </c>
      <c r="W8616" t="str">
        <f>INDEX(_xlfn.TEXTSPLIT(K8616,"-"),1,2)</f>
        <v>Jul</v>
      </c>
      <c r="X8616" t="str">
        <f>INDEX(_xlfn.TEXTSPLIT(K8616,"-"),1,1)</f>
        <v>7</v>
      </c>
      <c r="Y8616">
        <f>INDEX(months!B:B,MATCH(Sheet1!W8616,months!A:A,0))</f>
        <v>7</v>
      </c>
      <c r="Z8616">
        <f t="shared" si="944"/>
        <v>43288</v>
      </c>
    </row>
    <row r="8617" spans="1:26" x14ac:dyDescent="0.2">
      <c r="A8617" t="s">
        <v>11822</v>
      </c>
      <c r="B8617" t="s">
        <v>3070</v>
      </c>
      <c r="C8617">
        <v>3.3</v>
      </c>
      <c r="D8617">
        <v>707</v>
      </c>
      <c r="E8617" t="s">
        <v>186</v>
      </c>
      <c r="F8617" t="s">
        <v>50</v>
      </c>
      <c r="G8617" t="s">
        <v>23</v>
      </c>
      <c r="H8617" t="s">
        <v>24</v>
      </c>
      <c r="I8617" t="s">
        <v>25</v>
      </c>
      <c r="J8617" t="s">
        <v>1537</v>
      </c>
      <c r="K8617" t="s">
        <v>7140</v>
      </c>
      <c r="L8617" t="s">
        <v>1614</v>
      </c>
      <c r="M8617" t="s">
        <v>60</v>
      </c>
      <c r="N8617">
        <f t="shared" si="938"/>
        <v>0</v>
      </c>
      <c r="O8617" t="str">
        <f t="shared" si="939"/>
        <v>No</v>
      </c>
      <c r="P8617">
        <f t="shared" si="940"/>
        <v>0</v>
      </c>
      <c r="Q8617">
        <f t="shared" si="941"/>
        <v>4813937689</v>
      </c>
      <c r="R8617">
        <f t="shared" si="942"/>
        <v>4.1933383153624479</v>
      </c>
      <c r="S8617" t="str">
        <f t="shared" si="943"/>
        <v>Acceptable</v>
      </c>
      <c r="T8617">
        <f>ROUNDUP(C8617,0)</f>
        <v>4</v>
      </c>
      <c r="U8617">
        <f>ROUNDDOWN(C8617,0)</f>
        <v>3</v>
      </c>
      <c r="V8617">
        <f>RIGHT(K8617,2)+2000</f>
        <v>2014</v>
      </c>
      <c r="W8617" t="str">
        <f>INDEX(_xlfn.TEXTSPLIT(K8617,"-"),1,2)</f>
        <v>Nov</v>
      </c>
      <c r="X8617" t="str">
        <f>INDEX(_xlfn.TEXTSPLIT(K8617,"-"),1,1)</f>
        <v>20</v>
      </c>
      <c r="Y8617">
        <f>INDEX(months!B:B,MATCH(Sheet1!W8617,months!A:A,0))</f>
        <v>11</v>
      </c>
      <c r="Z8617">
        <f t="shared" si="944"/>
        <v>41963</v>
      </c>
    </row>
    <row r="8618" spans="1:26" x14ac:dyDescent="0.2">
      <c r="A8618" t="s">
        <v>11823</v>
      </c>
      <c r="B8618" t="s">
        <v>4950</v>
      </c>
      <c r="D8618">
        <v>130</v>
      </c>
      <c r="E8618" t="s">
        <v>281</v>
      </c>
      <c r="F8618" t="s">
        <v>775</v>
      </c>
      <c r="G8618" t="s">
        <v>649</v>
      </c>
      <c r="H8618" t="s">
        <v>8271</v>
      </c>
      <c r="I8618" t="s">
        <v>25</v>
      </c>
      <c r="J8618" t="s">
        <v>4951</v>
      </c>
      <c r="K8618" t="s">
        <v>5742</v>
      </c>
      <c r="L8618" t="s">
        <v>1765</v>
      </c>
      <c r="M8618" t="s">
        <v>434</v>
      </c>
      <c r="N8618">
        <f t="shared" si="938"/>
        <v>0</v>
      </c>
      <c r="O8618" t="str">
        <f t="shared" si="939"/>
        <v>No</v>
      </c>
      <c r="P8618">
        <f t="shared" si="940"/>
        <v>0</v>
      </c>
      <c r="Q8618">
        <f t="shared" si="941"/>
        <v>4813937689</v>
      </c>
      <c r="R8618">
        <f t="shared" si="942"/>
        <v>4.1933383153624479</v>
      </c>
      <c r="S8618" t="str">
        <f t="shared" si="943"/>
        <v>Acceptable</v>
      </c>
      <c r="T8618">
        <f>ROUNDUP(C8618,0)</f>
        <v>0</v>
      </c>
      <c r="U8618">
        <f>ROUNDDOWN(C8618,0)</f>
        <v>0</v>
      </c>
      <c r="V8618">
        <f>RIGHT(K8618,2)+2000</f>
        <v>2017</v>
      </c>
      <c r="W8618" t="str">
        <f>INDEX(_xlfn.TEXTSPLIT(K8618,"-"),1,2)</f>
        <v>May</v>
      </c>
      <c r="X8618" t="str">
        <f>INDEX(_xlfn.TEXTSPLIT(K8618,"-"),1,1)</f>
        <v>3</v>
      </c>
      <c r="Y8618">
        <f>INDEX(months!B:B,MATCH(Sheet1!W8618,months!A:A,0))</f>
        <v>5</v>
      </c>
      <c r="Z8618">
        <f t="shared" si="944"/>
        <v>42858</v>
      </c>
    </row>
    <row r="8619" spans="1:26" x14ac:dyDescent="0.2">
      <c r="A8619" t="s">
        <v>11824</v>
      </c>
      <c r="B8619" t="s">
        <v>2665</v>
      </c>
      <c r="C8619">
        <v>4.4000000000000004</v>
      </c>
      <c r="D8619">
        <v>13079</v>
      </c>
      <c r="E8619" t="s">
        <v>374</v>
      </c>
      <c r="F8619" t="s">
        <v>32</v>
      </c>
      <c r="G8619" t="s">
        <v>23</v>
      </c>
      <c r="H8619" t="s">
        <v>24</v>
      </c>
      <c r="I8619" t="s">
        <v>124</v>
      </c>
      <c r="J8619" t="s">
        <v>2813</v>
      </c>
      <c r="K8619" t="s">
        <v>118</v>
      </c>
      <c r="L8619" t="s">
        <v>2626</v>
      </c>
      <c r="M8619" t="s">
        <v>86</v>
      </c>
      <c r="N8619">
        <f t="shared" si="938"/>
        <v>0</v>
      </c>
      <c r="O8619" t="str">
        <f t="shared" si="939"/>
        <v>No</v>
      </c>
      <c r="P8619">
        <f t="shared" si="940"/>
        <v>0</v>
      </c>
      <c r="Q8619">
        <f t="shared" si="941"/>
        <v>4813937689</v>
      </c>
      <c r="R8619">
        <f t="shared" si="942"/>
        <v>4.1933383153624479</v>
      </c>
      <c r="S8619" t="str">
        <f t="shared" si="943"/>
        <v>Acceptable</v>
      </c>
      <c r="T8619">
        <f>ROUNDUP(C8619,0)</f>
        <v>5</v>
      </c>
      <c r="U8619">
        <f>ROUNDDOWN(C8619,0)</f>
        <v>4</v>
      </c>
      <c r="V8619">
        <f>RIGHT(K8619,2)+2000</f>
        <v>2018</v>
      </c>
      <c r="W8619" t="str">
        <f>INDEX(_xlfn.TEXTSPLIT(K8619,"-"),1,2)</f>
        <v>Apr</v>
      </c>
      <c r="X8619" t="str">
        <f>INDEX(_xlfn.TEXTSPLIT(K8619,"-"),1,1)</f>
        <v>20</v>
      </c>
      <c r="Y8619">
        <f>INDEX(months!B:B,MATCH(Sheet1!W8619,months!A:A,0))</f>
        <v>4</v>
      </c>
      <c r="Z8619">
        <f t="shared" si="944"/>
        <v>43210</v>
      </c>
    </row>
    <row r="8620" spans="1:26" x14ac:dyDescent="0.2">
      <c r="A8620" t="s">
        <v>11825</v>
      </c>
      <c r="B8620" t="s">
        <v>4801</v>
      </c>
      <c r="C8620">
        <v>4.7</v>
      </c>
      <c r="D8620">
        <v>4856</v>
      </c>
      <c r="E8620" t="s">
        <v>308</v>
      </c>
      <c r="F8620" t="s">
        <v>57</v>
      </c>
      <c r="G8620" t="s">
        <v>649</v>
      </c>
      <c r="H8620" t="s">
        <v>3468</v>
      </c>
      <c r="I8620" t="s">
        <v>25</v>
      </c>
      <c r="J8620" t="s">
        <v>4802</v>
      </c>
      <c r="K8620" t="s">
        <v>634</v>
      </c>
      <c r="L8620" t="s">
        <v>2576</v>
      </c>
      <c r="M8620" t="s">
        <v>86</v>
      </c>
      <c r="N8620">
        <f t="shared" si="938"/>
        <v>0</v>
      </c>
      <c r="O8620" t="str">
        <f t="shared" si="939"/>
        <v>No</v>
      </c>
      <c r="P8620">
        <f t="shared" si="940"/>
        <v>0</v>
      </c>
      <c r="Q8620">
        <f t="shared" si="941"/>
        <v>4813937689</v>
      </c>
      <c r="R8620">
        <f t="shared" si="942"/>
        <v>4.1933383153624479</v>
      </c>
      <c r="S8620" t="str">
        <f t="shared" si="943"/>
        <v>Acceptable</v>
      </c>
      <c r="T8620">
        <f>ROUNDUP(C8620,0)</f>
        <v>5</v>
      </c>
      <c r="U8620">
        <f>ROUNDDOWN(C8620,0)</f>
        <v>4</v>
      </c>
      <c r="V8620">
        <f>RIGHT(K8620,2)+2000</f>
        <v>2018</v>
      </c>
      <c r="W8620" t="str">
        <f>INDEX(_xlfn.TEXTSPLIT(K8620,"-"),1,2)</f>
        <v>Jan</v>
      </c>
      <c r="X8620" t="str">
        <f>INDEX(_xlfn.TEXTSPLIT(K8620,"-"),1,1)</f>
        <v>31</v>
      </c>
      <c r="Y8620">
        <f>INDEX(months!B:B,MATCH(Sheet1!W8620,months!A:A,0))</f>
        <v>1</v>
      </c>
      <c r="Z8620">
        <f t="shared" si="944"/>
        <v>43131</v>
      </c>
    </row>
    <row r="8621" spans="1:26" x14ac:dyDescent="0.2">
      <c r="A8621" t="s">
        <v>11826</v>
      </c>
      <c r="B8621" t="s">
        <v>3070</v>
      </c>
      <c r="C8621">
        <v>4.7</v>
      </c>
      <c r="D8621">
        <v>2910</v>
      </c>
      <c r="E8621" t="s">
        <v>1410</v>
      </c>
      <c r="F8621" t="s">
        <v>57</v>
      </c>
      <c r="G8621" t="s">
        <v>23</v>
      </c>
      <c r="H8621" t="s">
        <v>24</v>
      </c>
      <c r="I8621" t="s">
        <v>25</v>
      </c>
      <c r="J8621" t="s">
        <v>1537</v>
      </c>
      <c r="K8621" t="s">
        <v>11827</v>
      </c>
      <c r="L8621" t="s">
        <v>35</v>
      </c>
      <c r="M8621" t="s">
        <v>81</v>
      </c>
      <c r="N8621">
        <f t="shared" si="938"/>
        <v>0</v>
      </c>
      <c r="O8621" t="str">
        <f t="shared" si="939"/>
        <v>No</v>
      </c>
      <c r="P8621">
        <f t="shared" si="940"/>
        <v>0</v>
      </c>
      <c r="Q8621">
        <f t="shared" si="941"/>
        <v>4813937689</v>
      </c>
      <c r="R8621">
        <f t="shared" si="942"/>
        <v>4.1933383153624479</v>
      </c>
      <c r="S8621" t="str">
        <f t="shared" si="943"/>
        <v>Acceptable</v>
      </c>
      <c r="T8621">
        <f>ROUNDUP(C8621,0)</f>
        <v>5</v>
      </c>
      <c r="U8621">
        <f>ROUNDDOWN(C8621,0)</f>
        <v>4</v>
      </c>
      <c r="V8621">
        <f>RIGHT(K8621,2)+2000</f>
        <v>2016</v>
      </c>
      <c r="W8621" t="str">
        <f>INDEX(_xlfn.TEXTSPLIT(K8621,"-"),1,2)</f>
        <v>Oct</v>
      </c>
      <c r="X8621" t="str">
        <f>INDEX(_xlfn.TEXTSPLIT(K8621,"-"),1,1)</f>
        <v>30</v>
      </c>
      <c r="Y8621">
        <f>INDEX(months!B:B,MATCH(Sheet1!W8621,months!A:A,0))</f>
        <v>10</v>
      </c>
      <c r="Z8621">
        <f t="shared" si="944"/>
        <v>42673</v>
      </c>
    </row>
    <row r="8622" spans="1:26" x14ac:dyDescent="0.2">
      <c r="A8622" t="s">
        <v>11828</v>
      </c>
      <c r="B8622" t="s">
        <v>3070</v>
      </c>
      <c r="C8622">
        <v>4</v>
      </c>
      <c r="D8622">
        <v>3745</v>
      </c>
      <c r="E8622" t="s">
        <v>114</v>
      </c>
      <c r="F8622" t="s">
        <v>65</v>
      </c>
      <c r="G8622" t="s">
        <v>23</v>
      </c>
      <c r="H8622" t="s">
        <v>24</v>
      </c>
      <c r="I8622" t="s">
        <v>25</v>
      </c>
      <c r="J8622" t="s">
        <v>1301</v>
      </c>
      <c r="K8622" t="s">
        <v>6352</v>
      </c>
      <c r="L8622" t="s">
        <v>2833</v>
      </c>
      <c r="M8622" t="s">
        <v>29</v>
      </c>
      <c r="N8622">
        <f t="shared" si="938"/>
        <v>0</v>
      </c>
      <c r="O8622" t="str">
        <f t="shared" si="939"/>
        <v>No</v>
      </c>
      <c r="P8622">
        <f t="shared" si="940"/>
        <v>0</v>
      </c>
      <c r="Q8622">
        <f t="shared" si="941"/>
        <v>4813937689</v>
      </c>
      <c r="R8622">
        <f t="shared" si="942"/>
        <v>4.1933383153624479</v>
      </c>
      <c r="S8622" t="str">
        <f t="shared" si="943"/>
        <v>Acceptable</v>
      </c>
      <c r="T8622">
        <f>ROUNDUP(C8622,0)</f>
        <v>4</v>
      </c>
      <c r="U8622">
        <f>ROUNDDOWN(C8622,0)</f>
        <v>4</v>
      </c>
      <c r="V8622">
        <f>RIGHT(K8622,2)+2000</f>
        <v>2017</v>
      </c>
      <c r="W8622" t="str">
        <f>INDEX(_xlfn.TEXTSPLIT(K8622,"-"),1,2)</f>
        <v>Dec</v>
      </c>
      <c r="X8622" t="str">
        <f>INDEX(_xlfn.TEXTSPLIT(K8622,"-"),1,1)</f>
        <v>3</v>
      </c>
      <c r="Y8622">
        <f>INDEX(months!B:B,MATCH(Sheet1!W8622,months!A:A,0))</f>
        <v>12</v>
      </c>
      <c r="Z8622">
        <f t="shared" si="944"/>
        <v>43072</v>
      </c>
    </row>
    <row r="8623" spans="1:26" x14ac:dyDescent="0.2">
      <c r="A8623" t="s">
        <v>11829</v>
      </c>
      <c r="B8623" t="s">
        <v>2665</v>
      </c>
      <c r="C8623">
        <v>4.5</v>
      </c>
      <c r="D8623">
        <v>2032</v>
      </c>
      <c r="E8623" t="s">
        <v>1959</v>
      </c>
      <c r="F8623" t="s">
        <v>57</v>
      </c>
      <c r="G8623" t="s">
        <v>23</v>
      </c>
      <c r="H8623" t="s">
        <v>24</v>
      </c>
      <c r="I8623" t="s">
        <v>44</v>
      </c>
      <c r="J8623" t="s">
        <v>2676</v>
      </c>
      <c r="K8623" t="s">
        <v>364</v>
      </c>
      <c r="L8623" t="s">
        <v>11830</v>
      </c>
      <c r="M8623" t="s">
        <v>81</v>
      </c>
      <c r="N8623">
        <f t="shared" si="938"/>
        <v>0</v>
      </c>
      <c r="O8623" t="str">
        <f t="shared" si="939"/>
        <v>No</v>
      </c>
      <c r="P8623">
        <f t="shared" si="940"/>
        <v>0</v>
      </c>
      <c r="Q8623">
        <f t="shared" si="941"/>
        <v>4813937689</v>
      </c>
      <c r="R8623">
        <f t="shared" si="942"/>
        <v>4.1933383153624479</v>
      </c>
      <c r="S8623" t="str">
        <f t="shared" si="943"/>
        <v>Acceptable</v>
      </c>
      <c r="T8623">
        <f>ROUNDUP(C8623,0)</f>
        <v>5</v>
      </c>
      <c r="U8623">
        <f>ROUNDDOWN(C8623,0)</f>
        <v>4</v>
      </c>
      <c r="V8623">
        <f>RIGHT(K8623,2)+2000</f>
        <v>2018</v>
      </c>
      <c r="W8623" t="str">
        <f>INDEX(_xlfn.TEXTSPLIT(K8623,"-"),1,2)</f>
        <v>Jun</v>
      </c>
      <c r="X8623" t="str">
        <f>INDEX(_xlfn.TEXTSPLIT(K8623,"-"),1,1)</f>
        <v>5</v>
      </c>
      <c r="Y8623">
        <f>INDEX(months!B:B,MATCH(Sheet1!W8623,months!A:A,0))</f>
        <v>6</v>
      </c>
      <c r="Z8623">
        <f t="shared" si="944"/>
        <v>43256</v>
      </c>
    </row>
    <row r="8624" spans="1:26" x14ac:dyDescent="0.2">
      <c r="A8624" t="s">
        <v>11831</v>
      </c>
      <c r="B8624" t="s">
        <v>4950</v>
      </c>
      <c r="C8624">
        <v>4.3</v>
      </c>
      <c r="D8624">
        <v>596</v>
      </c>
      <c r="E8624" t="s">
        <v>405</v>
      </c>
      <c r="F8624" t="s">
        <v>57</v>
      </c>
      <c r="G8624" t="s">
        <v>23</v>
      </c>
      <c r="H8624" t="s">
        <v>24</v>
      </c>
      <c r="I8624" t="s">
        <v>25</v>
      </c>
      <c r="J8624" t="s">
        <v>4951</v>
      </c>
      <c r="K8624" t="s">
        <v>287</v>
      </c>
      <c r="L8624" t="s">
        <v>180</v>
      </c>
      <c r="M8624" t="s">
        <v>81</v>
      </c>
      <c r="N8624">
        <f t="shared" si="938"/>
        <v>0</v>
      </c>
      <c r="O8624" t="str">
        <f t="shared" si="939"/>
        <v>No</v>
      </c>
      <c r="P8624">
        <f t="shared" si="940"/>
        <v>0</v>
      </c>
      <c r="Q8624">
        <f t="shared" si="941"/>
        <v>4813937689</v>
      </c>
      <c r="R8624">
        <f t="shared" si="942"/>
        <v>4.1933383153624479</v>
      </c>
      <c r="S8624" t="str">
        <f t="shared" si="943"/>
        <v>Acceptable</v>
      </c>
      <c r="T8624">
        <f>ROUNDUP(C8624,0)</f>
        <v>5</v>
      </c>
      <c r="U8624">
        <f>ROUNDDOWN(C8624,0)</f>
        <v>4</v>
      </c>
      <c r="V8624">
        <f>RIGHT(K8624,2)+2000</f>
        <v>2018</v>
      </c>
      <c r="W8624" t="str">
        <f>INDEX(_xlfn.TEXTSPLIT(K8624,"-"),1,2)</f>
        <v>Jul</v>
      </c>
      <c r="X8624" t="str">
        <f>INDEX(_xlfn.TEXTSPLIT(K8624,"-"),1,1)</f>
        <v>4</v>
      </c>
      <c r="Y8624">
        <f>INDEX(months!B:B,MATCH(Sheet1!W8624,months!A:A,0))</f>
        <v>7</v>
      </c>
      <c r="Z8624">
        <f t="shared" si="944"/>
        <v>43285</v>
      </c>
    </row>
    <row r="8625" spans="1:26" x14ac:dyDescent="0.2">
      <c r="A8625" t="s">
        <v>11832</v>
      </c>
      <c r="B8625" t="s">
        <v>3070</v>
      </c>
      <c r="C8625">
        <v>4.5999999999999996</v>
      </c>
      <c r="D8625">
        <v>166</v>
      </c>
      <c r="E8625" t="s">
        <v>392</v>
      </c>
      <c r="F8625" t="s">
        <v>22</v>
      </c>
      <c r="G8625" t="s">
        <v>23</v>
      </c>
      <c r="H8625" t="s">
        <v>24</v>
      </c>
      <c r="I8625" t="s">
        <v>25</v>
      </c>
      <c r="J8625" t="s">
        <v>1537</v>
      </c>
      <c r="K8625" t="s">
        <v>7858</v>
      </c>
      <c r="L8625" t="s">
        <v>164</v>
      </c>
      <c r="M8625" t="s">
        <v>4266</v>
      </c>
      <c r="N8625">
        <f t="shared" si="938"/>
        <v>0</v>
      </c>
      <c r="O8625" t="str">
        <f t="shared" si="939"/>
        <v>No</v>
      </c>
      <c r="P8625">
        <f t="shared" si="940"/>
        <v>0</v>
      </c>
      <c r="Q8625">
        <f t="shared" si="941"/>
        <v>4813937689</v>
      </c>
      <c r="R8625">
        <f t="shared" si="942"/>
        <v>4.1933383153624479</v>
      </c>
      <c r="S8625" t="str">
        <f t="shared" si="943"/>
        <v>Acceptable</v>
      </c>
      <c r="T8625">
        <f>ROUNDUP(C8625,0)</f>
        <v>5</v>
      </c>
      <c r="U8625">
        <f>ROUNDDOWN(C8625,0)</f>
        <v>4</v>
      </c>
      <c r="V8625">
        <f>RIGHT(K8625,2)+2000</f>
        <v>2017</v>
      </c>
      <c r="W8625" t="str">
        <f>INDEX(_xlfn.TEXTSPLIT(K8625,"-"),1,2)</f>
        <v>May</v>
      </c>
      <c r="X8625" t="str">
        <f>INDEX(_xlfn.TEXTSPLIT(K8625,"-"),1,1)</f>
        <v>24</v>
      </c>
      <c r="Y8625">
        <f>INDEX(months!B:B,MATCH(Sheet1!W8625,months!A:A,0))</f>
        <v>5</v>
      </c>
      <c r="Z8625">
        <f t="shared" si="944"/>
        <v>42879</v>
      </c>
    </row>
    <row r="8626" spans="1:26" x14ac:dyDescent="0.2">
      <c r="A8626" t="s">
        <v>11833</v>
      </c>
      <c r="B8626" t="s">
        <v>3070</v>
      </c>
      <c r="C8626">
        <v>4.7</v>
      </c>
      <c r="D8626">
        <v>456474</v>
      </c>
      <c r="E8626" t="s">
        <v>2858</v>
      </c>
      <c r="F8626" t="s">
        <v>38</v>
      </c>
      <c r="G8626" t="s">
        <v>23</v>
      </c>
      <c r="H8626" t="s">
        <v>24</v>
      </c>
      <c r="I8626" t="s">
        <v>44</v>
      </c>
      <c r="J8626" t="s">
        <v>2868</v>
      </c>
      <c r="K8626" t="s">
        <v>297</v>
      </c>
      <c r="L8626" t="s">
        <v>1336</v>
      </c>
      <c r="M8626" t="s">
        <v>54</v>
      </c>
      <c r="N8626">
        <f t="shared" si="938"/>
        <v>0</v>
      </c>
      <c r="O8626" t="str">
        <f t="shared" si="939"/>
        <v>No</v>
      </c>
      <c r="P8626">
        <f t="shared" si="940"/>
        <v>0</v>
      </c>
      <c r="Q8626">
        <f t="shared" si="941"/>
        <v>4813937689</v>
      </c>
      <c r="R8626">
        <f t="shared" si="942"/>
        <v>4.1933383153624479</v>
      </c>
      <c r="S8626" t="str">
        <f t="shared" si="943"/>
        <v>Acceptable</v>
      </c>
      <c r="T8626">
        <f>ROUNDUP(C8626,0)</f>
        <v>5</v>
      </c>
      <c r="U8626">
        <f>ROUNDDOWN(C8626,0)</f>
        <v>4</v>
      </c>
      <c r="V8626">
        <f>RIGHT(K8626,2)+2000</f>
        <v>2018</v>
      </c>
      <c r="W8626" t="str">
        <f>INDEX(_xlfn.TEXTSPLIT(K8626,"-"),1,2)</f>
        <v>Jul</v>
      </c>
      <c r="X8626" t="str">
        <f>INDEX(_xlfn.TEXTSPLIT(K8626,"-"),1,1)</f>
        <v>24</v>
      </c>
      <c r="Y8626">
        <f>INDEX(months!B:B,MATCH(Sheet1!W8626,months!A:A,0))</f>
        <v>7</v>
      </c>
      <c r="Z8626">
        <f t="shared" si="944"/>
        <v>43305</v>
      </c>
    </row>
    <row r="8627" spans="1:26" x14ac:dyDescent="0.2">
      <c r="A8627" t="s">
        <v>11834</v>
      </c>
      <c r="B8627" t="s">
        <v>2665</v>
      </c>
      <c r="C8627">
        <v>4.4000000000000004</v>
      </c>
      <c r="D8627">
        <v>267395</v>
      </c>
      <c r="E8627" t="s">
        <v>2832</v>
      </c>
      <c r="F8627" t="s">
        <v>38</v>
      </c>
      <c r="G8627" t="s">
        <v>23</v>
      </c>
      <c r="H8627" t="s">
        <v>24</v>
      </c>
      <c r="I8627" t="s">
        <v>124</v>
      </c>
      <c r="J8627" t="s">
        <v>2684</v>
      </c>
      <c r="K8627" t="s">
        <v>160</v>
      </c>
      <c r="L8627" t="s">
        <v>3008</v>
      </c>
      <c r="M8627" t="s">
        <v>54</v>
      </c>
      <c r="N8627">
        <f t="shared" si="938"/>
        <v>0</v>
      </c>
      <c r="O8627" t="str">
        <f t="shared" si="939"/>
        <v>No</v>
      </c>
      <c r="P8627">
        <f t="shared" si="940"/>
        <v>0</v>
      </c>
      <c r="Q8627">
        <f t="shared" si="941"/>
        <v>4813937689</v>
      </c>
      <c r="R8627">
        <f t="shared" si="942"/>
        <v>4.1933383153624479</v>
      </c>
      <c r="S8627" t="str">
        <f t="shared" si="943"/>
        <v>Acceptable</v>
      </c>
      <c r="T8627">
        <f>ROUNDUP(C8627,0)</f>
        <v>5</v>
      </c>
      <c r="U8627">
        <f>ROUNDDOWN(C8627,0)</f>
        <v>4</v>
      </c>
      <c r="V8627">
        <f>RIGHT(K8627,2)+2000</f>
        <v>2018</v>
      </c>
      <c r="W8627" t="str">
        <f>INDEX(_xlfn.TEXTSPLIT(K8627,"-"),1,2)</f>
        <v>Jul</v>
      </c>
      <c r="X8627" t="str">
        <f>INDEX(_xlfn.TEXTSPLIT(K8627,"-"),1,1)</f>
        <v>19</v>
      </c>
      <c r="Y8627">
        <f>INDEX(months!B:B,MATCH(Sheet1!W8627,months!A:A,0))</f>
        <v>7</v>
      </c>
      <c r="Z8627">
        <f t="shared" si="944"/>
        <v>43300</v>
      </c>
    </row>
    <row r="8628" spans="1:26" x14ac:dyDescent="0.2">
      <c r="A8628" t="s">
        <v>11835</v>
      </c>
      <c r="B8628" t="s">
        <v>3070</v>
      </c>
      <c r="C8628">
        <v>4</v>
      </c>
      <c r="D8628">
        <v>45359</v>
      </c>
      <c r="E8628" t="s">
        <v>296</v>
      </c>
      <c r="F8628" t="s">
        <v>65</v>
      </c>
      <c r="G8628" t="s">
        <v>23</v>
      </c>
      <c r="H8628" t="s">
        <v>24</v>
      </c>
      <c r="I8628" t="s">
        <v>124</v>
      </c>
      <c r="J8628" t="s">
        <v>2868</v>
      </c>
      <c r="K8628" t="s">
        <v>216</v>
      </c>
      <c r="L8628" t="s">
        <v>174</v>
      </c>
      <c r="M8628" t="s">
        <v>54</v>
      </c>
      <c r="N8628">
        <f t="shared" si="938"/>
        <v>0</v>
      </c>
      <c r="O8628" t="str">
        <f t="shared" si="939"/>
        <v>No</v>
      </c>
      <c r="P8628">
        <f t="shared" si="940"/>
        <v>0</v>
      </c>
      <c r="Q8628">
        <f t="shared" si="941"/>
        <v>4813937689</v>
      </c>
      <c r="R8628">
        <f t="shared" si="942"/>
        <v>4.1933383153624479</v>
      </c>
      <c r="S8628" t="str">
        <f t="shared" si="943"/>
        <v>Acceptable</v>
      </c>
      <c r="T8628">
        <f>ROUNDUP(C8628,0)</f>
        <v>4</v>
      </c>
      <c r="U8628">
        <f>ROUNDDOWN(C8628,0)</f>
        <v>4</v>
      </c>
      <c r="V8628">
        <f>RIGHT(K8628,2)+2000</f>
        <v>2018</v>
      </c>
      <c r="W8628" t="str">
        <f>INDEX(_xlfn.TEXTSPLIT(K8628,"-"),1,2)</f>
        <v>Jul</v>
      </c>
      <c r="X8628" t="str">
        <f>INDEX(_xlfn.TEXTSPLIT(K8628,"-"),1,1)</f>
        <v>26</v>
      </c>
      <c r="Y8628">
        <f>INDEX(months!B:B,MATCH(Sheet1!W8628,months!A:A,0))</f>
        <v>7</v>
      </c>
      <c r="Z8628">
        <f t="shared" si="944"/>
        <v>43307</v>
      </c>
    </row>
    <row r="8629" spans="1:26" x14ac:dyDescent="0.2">
      <c r="A8629" t="s">
        <v>11836</v>
      </c>
      <c r="B8629" t="s">
        <v>4950</v>
      </c>
      <c r="C8629">
        <v>4.2</v>
      </c>
      <c r="D8629">
        <v>25427</v>
      </c>
      <c r="E8629" t="s">
        <v>152</v>
      </c>
      <c r="F8629" t="s">
        <v>65</v>
      </c>
      <c r="G8629" t="s">
        <v>23</v>
      </c>
      <c r="H8629" t="s">
        <v>24</v>
      </c>
      <c r="I8629" t="s">
        <v>25</v>
      </c>
      <c r="J8629" t="s">
        <v>4951</v>
      </c>
      <c r="K8629" t="s">
        <v>932</v>
      </c>
      <c r="L8629" t="s">
        <v>426</v>
      </c>
      <c r="M8629" t="s">
        <v>86</v>
      </c>
      <c r="N8629">
        <f t="shared" si="938"/>
        <v>0</v>
      </c>
      <c r="O8629" t="str">
        <f t="shared" si="939"/>
        <v>No</v>
      </c>
      <c r="P8629">
        <f t="shared" si="940"/>
        <v>0</v>
      </c>
      <c r="Q8629">
        <f t="shared" si="941"/>
        <v>4813937689</v>
      </c>
      <c r="R8629">
        <f t="shared" si="942"/>
        <v>4.1933383153624479</v>
      </c>
      <c r="S8629" t="str">
        <f t="shared" si="943"/>
        <v>Acceptable</v>
      </c>
      <c r="T8629">
        <f>ROUNDUP(C8629,0)</f>
        <v>5</v>
      </c>
      <c r="U8629">
        <f>ROUNDDOWN(C8629,0)</f>
        <v>4</v>
      </c>
      <c r="V8629">
        <f>RIGHT(K8629,2)+2000</f>
        <v>2018</v>
      </c>
      <c r="W8629" t="str">
        <f>INDEX(_xlfn.TEXTSPLIT(K8629,"-"),1,2)</f>
        <v>Jan</v>
      </c>
      <c r="X8629" t="str">
        <f>INDEX(_xlfn.TEXTSPLIT(K8629,"-"),1,1)</f>
        <v>5</v>
      </c>
      <c r="Y8629">
        <f>INDEX(months!B:B,MATCH(Sheet1!W8629,months!A:A,0))</f>
        <v>1</v>
      </c>
      <c r="Z8629">
        <f t="shared" si="944"/>
        <v>43105</v>
      </c>
    </row>
    <row r="8630" spans="1:26" x14ac:dyDescent="0.2">
      <c r="A8630" t="s">
        <v>4993</v>
      </c>
      <c r="B8630" t="s">
        <v>4950</v>
      </c>
      <c r="C8630">
        <v>4.3</v>
      </c>
      <c r="D8630">
        <v>815974</v>
      </c>
      <c r="E8630" t="s">
        <v>46</v>
      </c>
      <c r="F8630" t="s">
        <v>448</v>
      </c>
      <c r="G8630" t="s">
        <v>23</v>
      </c>
      <c r="H8630" t="s">
        <v>24</v>
      </c>
      <c r="I8630" t="s">
        <v>25</v>
      </c>
      <c r="J8630" t="s">
        <v>4951</v>
      </c>
      <c r="K8630" t="s">
        <v>3021</v>
      </c>
      <c r="L8630" t="s">
        <v>46</v>
      </c>
      <c r="M8630" t="s">
        <v>46</v>
      </c>
      <c r="N8630">
        <f t="shared" si="938"/>
        <v>0</v>
      </c>
      <c r="O8630" t="str">
        <f t="shared" si="939"/>
        <v>No</v>
      </c>
      <c r="P8630">
        <f t="shared" si="940"/>
        <v>0</v>
      </c>
      <c r="Q8630">
        <f t="shared" si="941"/>
        <v>4813937689</v>
      </c>
      <c r="R8630">
        <f t="shared" si="942"/>
        <v>4.1933383153624479</v>
      </c>
      <c r="S8630" t="str">
        <f t="shared" si="943"/>
        <v>Acceptable</v>
      </c>
      <c r="T8630">
        <f>ROUNDUP(C8630,0)</f>
        <v>5</v>
      </c>
      <c r="U8630">
        <f>ROUNDDOWN(C8630,0)</f>
        <v>4</v>
      </c>
      <c r="V8630">
        <f>RIGHT(K8630,2)+2000</f>
        <v>2018</v>
      </c>
      <c r="W8630" t="str">
        <f>INDEX(_xlfn.TEXTSPLIT(K8630,"-"),1,2)</f>
        <v>Aug</v>
      </c>
      <c r="X8630" t="str">
        <f>INDEX(_xlfn.TEXTSPLIT(K8630,"-"),1,1)</f>
        <v>6</v>
      </c>
      <c r="Y8630">
        <f>INDEX(months!B:B,MATCH(Sheet1!W8630,months!A:A,0))</f>
        <v>8</v>
      </c>
      <c r="Z8630">
        <f t="shared" si="944"/>
        <v>43318</v>
      </c>
    </row>
    <row r="8631" spans="1:26" x14ac:dyDescent="0.2">
      <c r="A8631" t="s">
        <v>11837</v>
      </c>
      <c r="B8631" t="s">
        <v>4950</v>
      </c>
      <c r="C8631">
        <v>4.0999999999999996</v>
      </c>
      <c r="D8631">
        <v>14432</v>
      </c>
      <c r="E8631" t="s">
        <v>271</v>
      </c>
      <c r="F8631" t="s">
        <v>65</v>
      </c>
      <c r="G8631" t="s">
        <v>23</v>
      </c>
      <c r="H8631" t="s">
        <v>24</v>
      </c>
      <c r="I8631" t="s">
        <v>25</v>
      </c>
      <c r="J8631" t="s">
        <v>4951</v>
      </c>
      <c r="K8631" t="s">
        <v>84</v>
      </c>
      <c r="L8631" t="s">
        <v>11838</v>
      </c>
      <c r="M8631" t="s">
        <v>54</v>
      </c>
      <c r="N8631">
        <f t="shared" si="938"/>
        <v>0</v>
      </c>
      <c r="O8631" t="str">
        <f t="shared" si="939"/>
        <v>No</v>
      </c>
      <c r="P8631">
        <f t="shared" si="940"/>
        <v>0</v>
      </c>
      <c r="Q8631">
        <f t="shared" si="941"/>
        <v>4813937689</v>
      </c>
      <c r="R8631">
        <f t="shared" si="942"/>
        <v>4.1933383153624479</v>
      </c>
      <c r="S8631" t="str">
        <f t="shared" si="943"/>
        <v>Acceptable</v>
      </c>
      <c r="T8631">
        <f>ROUNDUP(C8631,0)</f>
        <v>5</v>
      </c>
      <c r="U8631">
        <f>ROUNDDOWN(C8631,0)</f>
        <v>4</v>
      </c>
      <c r="V8631">
        <f>RIGHT(K8631,2)+2000</f>
        <v>2018</v>
      </c>
      <c r="W8631" t="str">
        <f>INDEX(_xlfn.TEXTSPLIT(K8631,"-"),1,2)</f>
        <v>Jul</v>
      </c>
      <c r="X8631" t="str">
        <f>INDEX(_xlfn.TEXTSPLIT(K8631,"-"),1,1)</f>
        <v>31</v>
      </c>
      <c r="Y8631">
        <f>INDEX(months!B:B,MATCH(Sheet1!W8631,months!A:A,0))</f>
        <v>7</v>
      </c>
      <c r="Z8631">
        <f t="shared" si="944"/>
        <v>43312</v>
      </c>
    </row>
    <row r="8632" spans="1:26" x14ac:dyDescent="0.2">
      <c r="A8632" t="s">
        <v>5039</v>
      </c>
      <c r="B8632" t="s">
        <v>4950</v>
      </c>
      <c r="C8632">
        <v>4.5</v>
      </c>
      <c r="D8632">
        <v>298854</v>
      </c>
      <c r="E8632" t="s">
        <v>46</v>
      </c>
      <c r="F8632" t="s">
        <v>89</v>
      </c>
      <c r="G8632" t="s">
        <v>23</v>
      </c>
      <c r="H8632" t="s">
        <v>24</v>
      </c>
      <c r="I8632" t="s">
        <v>25</v>
      </c>
      <c r="J8632" t="s">
        <v>4951</v>
      </c>
      <c r="K8632" t="s">
        <v>2235</v>
      </c>
      <c r="L8632" t="s">
        <v>46</v>
      </c>
      <c r="M8632" t="s">
        <v>46</v>
      </c>
      <c r="N8632">
        <f t="shared" si="938"/>
        <v>0</v>
      </c>
      <c r="O8632" t="str">
        <f t="shared" si="939"/>
        <v>No</v>
      </c>
      <c r="P8632">
        <f t="shared" si="940"/>
        <v>0</v>
      </c>
      <c r="Q8632">
        <f t="shared" si="941"/>
        <v>4813937689</v>
      </c>
      <c r="R8632">
        <f t="shared" si="942"/>
        <v>4.1933383153624479</v>
      </c>
      <c r="S8632" t="str">
        <f t="shared" si="943"/>
        <v>Acceptable</v>
      </c>
      <c r="T8632">
        <f>ROUNDUP(C8632,0)</f>
        <v>5</v>
      </c>
      <c r="U8632">
        <f>ROUNDDOWN(C8632,0)</f>
        <v>4</v>
      </c>
      <c r="V8632">
        <f>RIGHT(K8632,2)+2000</f>
        <v>2018</v>
      </c>
      <c r="W8632" t="str">
        <f>INDEX(_xlfn.TEXTSPLIT(K8632,"-"),1,2)</f>
        <v>Aug</v>
      </c>
      <c r="X8632" t="str">
        <f>INDEX(_xlfn.TEXTSPLIT(K8632,"-"),1,1)</f>
        <v>5</v>
      </c>
      <c r="Y8632">
        <f>INDEX(months!B:B,MATCH(Sheet1!W8632,months!A:A,0))</f>
        <v>8</v>
      </c>
      <c r="Z8632">
        <f t="shared" si="944"/>
        <v>43317</v>
      </c>
    </row>
    <row r="8633" spans="1:26" x14ac:dyDescent="0.2">
      <c r="A8633" t="s">
        <v>11839</v>
      </c>
      <c r="B8633" t="s">
        <v>556</v>
      </c>
      <c r="C8633">
        <v>4.3</v>
      </c>
      <c r="D8633">
        <v>54520</v>
      </c>
      <c r="E8633" t="s">
        <v>46</v>
      </c>
      <c r="F8633" t="s">
        <v>89</v>
      </c>
      <c r="G8633" t="s">
        <v>23</v>
      </c>
      <c r="H8633" t="s">
        <v>24</v>
      </c>
      <c r="I8633" t="s">
        <v>25</v>
      </c>
      <c r="J8633" t="s">
        <v>557</v>
      </c>
      <c r="K8633" t="s">
        <v>115</v>
      </c>
      <c r="L8633" t="s">
        <v>11840</v>
      </c>
      <c r="M8633" t="s">
        <v>46</v>
      </c>
      <c r="N8633">
        <f t="shared" si="938"/>
        <v>0</v>
      </c>
      <c r="O8633" t="str">
        <f t="shared" si="939"/>
        <v>No</v>
      </c>
      <c r="P8633">
        <f t="shared" si="940"/>
        <v>0</v>
      </c>
      <c r="Q8633">
        <f t="shared" si="941"/>
        <v>4813937689</v>
      </c>
      <c r="R8633">
        <f t="shared" si="942"/>
        <v>4.1933383153624479</v>
      </c>
      <c r="S8633" t="str">
        <f t="shared" si="943"/>
        <v>Acceptable</v>
      </c>
      <c r="T8633">
        <f>ROUNDUP(C8633,0)</f>
        <v>5</v>
      </c>
      <c r="U8633">
        <f>ROUNDDOWN(C8633,0)</f>
        <v>4</v>
      </c>
      <c r="V8633">
        <f>RIGHT(K8633,2)+2000</f>
        <v>2018</v>
      </c>
      <c r="W8633" t="str">
        <f>INDEX(_xlfn.TEXTSPLIT(K8633,"-"),1,2)</f>
        <v>Jul</v>
      </c>
      <c r="X8633" t="str">
        <f>INDEX(_xlfn.TEXTSPLIT(K8633,"-"),1,1)</f>
        <v>30</v>
      </c>
      <c r="Y8633">
        <f>INDEX(months!B:B,MATCH(Sheet1!W8633,months!A:A,0))</f>
        <v>7</v>
      </c>
      <c r="Z8633">
        <f t="shared" si="944"/>
        <v>43311</v>
      </c>
    </row>
    <row r="8634" spans="1:26" x14ac:dyDescent="0.2">
      <c r="A8634" t="s">
        <v>5079</v>
      </c>
      <c r="B8634" t="s">
        <v>4950</v>
      </c>
      <c r="C8634">
        <v>4.3</v>
      </c>
      <c r="D8634">
        <v>226295</v>
      </c>
      <c r="E8634" t="s">
        <v>123</v>
      </c>
      <c r="F8634" t="s">
        <v>89</v>
      </c>
      <c r="G8634" t="s">
        <v>23</v>
      </c>
      <c r="H8634" t="s">
        <v>24</v>
      </c>
      <c r="I8634" t="s">
        <v>25</v>
      </c>
      <c r="J8634" t="s">
        <v>4951</v>
      </c>
      <c r="K8634" t="s">
        <v>102</v>
      </c>
      <c r="L8634" t="s">
        <v>5080</v>
      </c>
      <c r="M8634" t="s">
        <v>177</v>
      </c>
      <c r="N8634">
        <f t="shared" si="938"/>
        <v>0</v>
      </c>
      <c r="O8634" t="str">
        <f t="shared" si="939"/>
        <v>No</v>
      </c>
      <c r="P8634">
        <f t="shared" si="940"/>
        <v>0</v>
      </c>
      <c r="Q8634">
        <f t="shared" si="941"/>
        <v>4813937689</v>
      </c>
      <c r="R8634">
        <f t="shared" si="942"/>
        <v>4.1933383153624479</v>
      </c>
      <c r="S8634" t="str">
        <f t="shared" si="943"/>
        <v>Acceptable</v>
      </c>
      <c r="T8634">
        <f>ROUNDUP(C8634,0)</f>
        <v>5</v>
      </c>
      <c r="U8634">
        <f>ROUNDDOWN(C8634,0)</f>
        <v>4</v>
      </c>
      <c r="V8634">
        <f>RIGHT(K8634,2)+2000</f>
        <v>2018</v>
      </c>
      <c r="W8634" t="str">
        <f>INDEX(_xlfn.TEXTSPLIT(K8634,"-"),1,2)</f>
        <v>Jun</v>
      </c>
      <c r="X8634" t="str">
        <f>INDEX(_xlfn.TEXTSPLIT(K8634,"-"),1,1)</f>
        <v>6</v>
      </c>
      <c r="Y8634">
        <f>INDEX(months!B:B,MATCH(Sheet1!W8634,months!A:A,0))</f>
        <v>6</v>
      </c>
      <c r="Z8634">
        <f t="shared" si="944"/>
        <v>43257</v>
      </c>
    </row>
    <row r="8635" spans="1:26" x14ac:dyDescent="0.2">
      <c r="A8635" t="s">
        <v>11841</v>
      </c>
      <c r="B8635" t="s">
        <v>4950</v>
      </c>
      <c r="C8635">
        <v>4.7</v>
      </c>
      <c r="D8635">
        <v>253155</v>
      </c>
      <c r="E8635" t="s">
        <v>525</v>
      </c>
      <c r="F8635" t="s">
        <v>38</v>
      </c>
      <c r="G8635" t="s">
        <v>23</v>
      </c>
      <c r="H8635" t="s">
        <v>24</v>
      </c>
      <c r="I8635" t="s">
        <v>25</v>
      </c>
      <c r="J8635" t="s">
        <v>4951</v>
      </c>
      <c r="K8635" t="s">
        <v>5182</v>
      </c>
      <c r="L8635" t="s">
        <v>11842</v>
      </c>
      <c r="M8635" t="s">
        <v>86</v>
      </c>
      <c r="N8635">
        <f t="shared" si="938"/>
        <v>0</v>
      </c>
      <c r="O8635" t="str">
        <f t="shared" si="939"/>
        <v>No</v>
      </c>
      <c r="P8635">
        <f t="shared" si="940"/>
        <v>0</v>
      </c>
      <c r="Q8635">
        <f t="shared" si="941"/>
        <v>4813937689</v>
      </c>
      <c r="R8635">
        <f t="shared" si="942"/>
        <v>4.1933383153624479</v>
      </c>
      <c r="S8635" t="str">
        <f t="shared" si="943"/>
        <v>Acceptable</v>
      </c>
      <c r="T8635">
        <f>ROUNDUP(C8635,0)</f>
        <v>5</v>
      </c>
      <c r="U8635">
        <f>ROUNDDOWN(C8635,0)</f>
        <v>4</v>
      </c>
      <c r="V8635">
        <f>RIGHT(K8635,2)+2000</f>
        <v>2018</v>
      </c>
      <c r="W8635" t="str">
        <f>INDEX(_xlfn.TEXTSPLIT(K8635,"-"),1,2)</f>
        <v>Mar</v>
      </c>
      <c r="X8635" t="str">
        <f>INDEX(_xlfn.TEXTSPLIT(K8635,"-"),1,1)</f>
        <v>19</v>
      </c>
      <c r="Y8635">
        <f>INDEX(months!B:B,MATCH(Sheet1!W8635,months!A:A,0))</f>
        <v>3</v>
      </c>
      <c r="Z8635">
        <f t="shared" si="944"/>
        <v>43178</v>
      </c>
    </row>
    <row r="8636" spans="1:26" x14ac:dyDescent="0.2">
      <c r="A8636" t="s">
        <v>11843</v>
      </c>
      <c r="B8636" t="s">
        <v>4612</v>
      </c>
      <c r="C8636">
        <v>4.0999999999999996</v>
      </c>
      <c r="D8636">
        <v>7063</v>
      </c>
      <c r="E8636" t="s">
        <v>46</v>
      </c>
      <c r="F8636" t="s">
        <v>65</v>
      </c>
      <c r="G8636" t="s">
        <v>23</v>
      </c>
      <c r="H8636" t="s">
        <v>24</v>
      </c>
      <c r="I8636" t="s">
        <v>25</v>
      </c>
      <c r="J8636" t="s">
        <v>4613</v>
      </c>
      <c r="K8636" t="s">
        <v>2056</v>
      </c>
      <c r="L8636" t="s">
        <v>1687</v>
      </c>
      <c r="M8636" t="s">
        <v>274</v>
      </c>
      <c r="N8636">
        <f t="shared" si="938"/>
        <v>0</v>
      </c>
      <c r="O8636" t="str">
        <f t="shared" si="939"/>
        <v>No</v>
      </c>
      <c r="P8636">
        <f t="shared" si="940"/>
        <v>0</v>
      </c>
      <c r="Q8636">
        <f t="shared" si="941"/>
        <v>4813937689</v>
      </c>
      <c r="R8636">
        <f t="shared" si="942"/>
        <v>4.1933383153624479</v>
      </c>
      <c r="S8636" t="str">
        <f t="shared" si="943"/>
        <v>Acceptable</v>
      </c>
      <c r="T8636">
        <f>ROUNDUP(C8636,0)</f>
        <v>5</v>
      </c>
      <c r="U8636">
        <f>ROUNDDOWN(C8636,0)</f>
        <v>4</v>
      </c>
      <c r="V8636">
        <f>RIGHT(K8636,2)+2000</f>
        <v>2018</v>
      </c>
      <c r="W8636" t="str">
        <f>INDEX(_xlfn.TEXTSPLIT(K8636,"-"),1,2)</f>
        <v>Jan</v>
      </c>
      <c r="X8636" t="str">
        <f>INDEX(_xlfn.TEXTSPLIT(K8636,"-"),1,1)</f>
        <v>25</v>
      </c>
      <c r="Y8636">
        <f>INDEX(months!B:B,MATCH(Sheet1!W8636,months!A:A,0))</f>
        <v>1</v>
      </c>
      <c r="Z8636">
        <f t="shared" si="944"/>
        <v>43125</v>
      </c>
    </row>
    <row r="8637" spans="1:26" x14ac:dyDescent="0.2">
      <c r="A8637" t="s">
        <v>5058</v>
      </c>
      <c r="B8637" t="s">
        <v>4950</v>
      </c>
      <c r="C8637">
        <v>4.3</v>
      </c>
      <c r="D8637">
        <v>549900</v>
      </c>
      <c r="E8637" t="s">
        <v>2199</v>
      </c>
      <c r="F8637" t="s">
        <v>89</v>
      </c>
      <c r="G8637" t="s">
        <v>23</v>
      </c>
      <c r="H8637" t="s">
        <v>24</v>
      </c>
      <c r="I8637" t="s">
        <v>25</v>
      </c>
      <c r="J8637" t="s">
        <v>4951</v>
      </c>
      <c r="K8637" t="s">
        <v>226</v>
      </c>
      <c r="L8637" t="s">
        <v>5059</v>
      </c>
      <c r="M8637" t="s">
        <v>81</v>
      </c>
      <c r="N8637">
        <f t="shared" si="938"/>
        <v>0</v>
      </c>
      <c r="O8637" t="str">
        <f t="shared" si="939"/>
        <v>No</v>
      </c>
      <c r="P8637">
        <f t="shared" si="940"/>
        <v>0</v>
      </c>
      <c r="Q8637">
        <f t="shared" si="941"/>
        <v>4813937689</v>
      </c>
      <c r="R8637">
        <f t="shared" si="942"/>
        <v>4.1933383153624479</v>
      </c>
      <c r="S8637" t="str">
        <f t="shared" si="943"/>
        <v>Acceptable</v>
      </c>
      <c r="T8637">
        <f>ROUNDUP(C8637,0)</f>
        <v>5</v>
      </c>
      <c r="U8637">
        <f>ROUNDDOWN(C8637,0)</f>
        <v>4</v>
      </c>
      <c r="V8637">
        <f>RIGHT(K8637,2)+2000</f>
        <v>2018</v>
      </c>
      <c r="W8637" t="str">
        <f>INDEX(_xlfn.TEXTSPLIT(K8637,"-"),1,2)</f>
        <v>Jul</v>
      </c>
      <c r="X8637" t="str">
        <f>INDEX(_xlfn.TEXTSPLIT(K8637,"-"),1,1)</f>
        <v>18</v>
      </c>
      <c r="Y8637">
        <f>INDEX(months!B:B,MATCH(Sheet1!W8637,months!A:A,0))</f>
        <v>7</v>
      </c>
      <c r="Z8637">
        <f t="shared" si="944"/>
        <v>43299</v>
      </c>
    </row>
    <row r="8638" spans="1:26" x14ac:dyDescent="0.2">
      <c r="A8638" t="s">
        <v>4977</v>
      </c>
      <c r="B8638" t="s">
        <v>4950</v>
      </c>
      <c r="C8638">
        <v>4.4000000000000004</v>
      </c>
      <c r="D8638">
        <v>691474</v>
      </c>
      <c r="E8638" t="s">
        <v>46</v>
      </c>
      <c r="F8638" t="s">
        <v>448</v>
      </c>
      <c r="G8638" t="s">
        <v>23</v>
      </c>
      <c r="H8638" t="s">
        <v>24</v>
      </c>
      <c r="I8638" t="s">
        <v>25</v>
      </c>
      <c r="J8638" t="s">
        <v>4951</v>
      </c>
      <c r="K8638" t="s">
        <v>3021</v>
      </c>
      <c r="L8638" t="s">
        <v>46</v>
      </c>
      <c r="M8638" t="s">
        <v>46</v>
      </c>
      <c r="N8638">
        <f t="shared" si="938"/>
        <v>0</v>
      </c>
      <c r="O8638" t="str">
        <f t="shared" si="939"/>
        <v>No</v>
      </c>
      <c r="P8638">
        <f t="shared" si="940"/>
        <v>0</v>
      </c>
      <c r="Q8638">
        <f t="shared" si="941"/>
        <v>4813937689</v>
      </c>
      <c r="R8638">
        <f t="shared" si="942"/>
        <v>4.1933383153624479</v>
      </c>
      <c r="S8638" t="str">
        <f t="shared" si="943"/>
        <v>Acceptable</v>
      </c>
      <c r="T8638">
        <f>ROUNDUP(C8638,0)</f>
        <v>5</v>
      </c>
      <c r="U8638">
        <f>ROUNDDOWN(C8638,0)</f>
        <v>4</v>
      </c>
      <c r="V8638">
        <f>RIGHT(K8638,2)+2000</f>
        <v>2018</v>
      </c>
      <c r="W8638" t="str">
        <f>INDEX(_xlfn.TEXTSPLIT(K8638,"-"),1,2)</f>
        <v>Aug</v>
      </c>
      <c r="X8638" t="str">
        <f>INDEX(_xlfn.TEXTSPLIT(K8638,"-"),1,1)</f>
        <v>6</v>
      </c>
      <c r="Y8638">
        <f>INDEX(months!B:B,MATCH(Sheet1!W8638,months!A:A,0))</f>
        <v>8</v>
      </c>
      <c r="Z8638">
        <f t="shared" si="944"/>
        <v>43318</v>
      </c>
    </row>
    <row r="8639" spans="1:26" x14ac:dyDescent="0.2">
      <c r="A8639" t="s">
        <v>11844</v>
      </c>
      <c r="B8639" t="s">
        <v>3070</v>
      </c>
      <c r="C8639">
        <v>3.1</v>
      </c>
      <c r="D8639">
        <v>1073</v>
      </c>
      <c r="E8639" t="s">
        <v>477</v>
      </c>
      <c r="F8639" t="s">
        <v>50</v>
      </c>
      <c r="G8639" t="s">
        <v>23</v>
      </c>
      <c r="H8639" t="s">
        <v>24</v>
      </c>
      <c r="I8639" t="s">
        <v>25</v>
      </c>
      <c r="J8639" t="s">
        <v>2686</v>
      </c>
      <c r="K8639" t="s">
        <v>3873</v>
      </c>
      <c r="L8639" t="s">
        <v>80</v>
      </c>
      <c r="M8639" t="s">
        <v>86</v>
      </c>
      <c r="N8639">
        <f t="shared" si="938"/>
        <v>0</v>
      </c>
      <c r="O8639" t="str">
        <f t="shared" si="939"/>
        <v>No</v>
      </c>
      <c r="P8639">
        <f t="shared" si="940"/>
        <v>0</v>
      </c>
      <c r="Q8639">
        <f t="shared" si="941"/>
        <v>4813937689</v>
      </c>
      <c r="R8639">
        <f t="shared" si="942"/>
        <v>4.1933383153624479</v>
      </c>
      <c r="S8639" t="str">
        <f t="shared" si="943"/>
        <v>Acceptable</v>
      </c>
      <c r="T8639">
        <f>ROUNDUP(C8639,0)</f>
        <v>4</v>
      </c>
      <c r="U8639">
        <f>ROUNDDOWN(C8639,0)</f>
        <v>3</v>
      </c>
      <c r="V8639">
        <f>RIGHT(K8639,2)+2000</f>
        <v>2016</v>
      </c>
      <c r="W8639" t="str">
        <f>INDEX(_xlfn.TEXTSPLIT(K8639,"-"),1,2)</f>
        <v>Jun</v>
      </c>
      <c r="X8639" t="str">
        <f>INDEX(_xlfn.TEXTSPLIT(K8639,"-"),1,1)</f>
        <v>8</v>
      </c>
      <c r="Y8639">
        <f>INDEX(months!B:B,MATCH(Sheet1!W8639,months!A:A,0))</f>
        <v>6</v>
      </c>
      <c r="Z8639">
        <f t="shared" si="944"/>
        <v>42529</v>
      </c>
    </row>
    <row r="8640" spans="1:26" x14ac:dyDescent="0.2">
      <c r="A8640" t="s">
        <v>11845</v>
      </c>
      <c r="B8640" t="s">
        <v>2665</v>
      </c>
      <c r="C8640">
        <v>4</v>
      </c>
      <c r="D8640">
        <v>154108</v>
      </c>
      <c r="E8640" t="s">
        <v>1594</v>
      </c>
      <c r="F8640" t="s">
        <v>38</v>
      </c>
      <c r="G8640" t="s">
        <v>23</v>
      </c>
      <c r="H8640" t="s">
        <v>24</v>
      </c>
      <c r="I8640" t="s">
        <v>25</v>
      </c>
      <c r="J8640" t="s">
        <v>2734</v>
      </c>
      <c r="K8640" t="s">
        <v>8721</v>
      </c>
      <c r="L8640" t="s">
        <v>394</v>
      </c>
      <c r="M8640" t="s">
        <v>60</v>
      </c>
      <c r="N8640">
        <f t="shared" si="938"/>
        <v>0</v>
      </c>
      <c r="O8640" t="str">
        <f t="shared" si="939"/>
        <v>No</v>
      </c>
      <c r="P8640">
        <f t="shared" si="940"/>
        <v>0</v>
      </c>
      <c r="Q8640">
        <f t="shared" si="941"/>
        <v>4813937689</v>
      </c>
      <c r="R8640">
        <f t="shared" si="942"/>
        <v>4.1933383153624479</v>
      </c>
      <c r="S8640" t="str">
        <f t="shared" si="943"/>
        <v>Acceptable</v>
      </c>
      <c r="T8640">
        <f>ROUNDUP(C8640,0)</f>
        <v>4</v>
      </c>
      <c r="U8640">
        <f>ROUNDDOWN(C8640,0)</f>
        <v>4</v>
      </c>
      <c r="V8640">
        <f>RIGHT(K8640,2)+2000</f>
        <v>2015</v>
      </c>
      <c r="W8640" t="str">
        <f>INDEX(_xlfn.TEXTSPLIT(K8640,"-"),1,2)</f>
        <v>Oct</v>
      </c>
      <c r="X8640" t="str">
        <f>INDEX(_xlfn.TEXTSPLIT(K8640,"-"),1,1)</f>
        <v>13</v>
      </c>
      <c r="Y8640">
        <f>INDEX(months!B:B,MATCH(Sheet1!W8640,months!A:A,0))</f>
        <v>10</v>
      </c>
      <c r="Z8640">
        <f t="shared" si="944"/>
        <v>42290</v>
      </c>
    </row>
    <row r="8641" spans="1:26" x14ac:dyDescent="0.2">
      <c r="A8641" t="s">
        <v>5013</v>
      </c>
      <c r="B8641" t="s">
        <v>4950</v>
      </c>
      <c r="C8641">
        <v>4.5</v>
      </c>
      <c r="D8641">
        <v>123412</v>
      </c>
      <c r="E8641" t="s">
        <v>46</v>
      </c>
      <c r="F8641" t="s">
        <v>43</v>
      </c>
      <c r="G8641" t="s">
        <v>23</v>
      </c>
      <c r="H8641" t="s">
        <v>24</v>
      </c>
      <c r="I8641" t="s">
        <v>25</v>
      </c>
      <c r="J8641" t="s">
        <v>4951</v>
      </c>
      <c r="K8641" t="s">
        <v>2712</v>
      </c>
      <c r="L8641" t="s">
        <v>46</v>
      </c>
      <c r="M8641" t="s">
        <v>46</v>
      </c>
      <c r="N8641">
        <f t="shared" si="938"/>
        <v>0</v>
      </c>
      <c r="O8641" t="str">
        <f t="shared" si="939"/>
        <v>No</v>
      </c>
      <c r="P8641">
        <f t="shared" si="940"/>
        <v>0</v>
      </c>
      <c r="Q8641">
        <f t="shared" si="941"/>
        <v>4813937689</v>
      </c>
      <c r="R8641">
        <f t="shared" si="942"/>
        <v>4.1933383153624479</v>
      </c>
      <c r="S8641" t="str">
        <f t="shared" si="943"/>
        <v>Acceptable</v>
      </c>
      <c r="T8641">
        <f>ROUNDUP(C8641,0)</f>
        <v>5</v>
      </c>
      <c r="U8641">
        <f>ROUNDDOWN(C8641,0)</f>
        <v>4</v>
      </c>
      <c r="V8641">
        <f>RIGHT(K8641,2)+2000</f>
        <v>2018</v>
      </c>
      <c r="W8641" t="str">
        <f>INDEX(_xlfn.TEXTSPLIT(K8641,"-"),1,2)</f>
        <v>Apr</v>
      </c>
      <c r="X8641" t="str">
        <f>INDEX(_xlfn.TEXTSPLIT(K8641,"-"),1,1)</f>
        <v>13</v>
      </c>
      <c r="Y8641">
        <f>INDEX(months!B:B,MATCH(Sheet1!W8641,months!A:A,0))</f>
        <v>4</v>
      </c>
      <c r="Z8641">
        <f t="shared" si="944"/>
        <v>43203</v>
      </c>
    </row>
    <row r="8642" spans="1:26" x14ac:dyDescent="0.2">
      <c r="A8642" t="s">
        <v>5034</v>
      </c>
      <c r="B8642" t="s">
        <v>4950</v>
      </c>
      <c r="C8642">
        <v>4.5</v>
      </c>
      <c r="D8642">
        <v>155998</v>
      </c>
      <c r="E8642" t="s">
        <v>83</v>
      </c>
      <c r="F8642" t="s">
        <v>89</v>
      </c>
      <c r="G8642" t="s">
        <v>23</v>
      </c>
      <c r="H8642" t="s">
        <v>24</v>
      </c>
      <c r="I8642" t="s">
        <v>25</v>
      </c>
      <c r="J8642" t="s">
        <v>4951</v>
      </c>
      <c r="K8642" t="s">
        <v>2235</v>
      </c>
      <c r="L8642" t="s">
        <v>5035</v>
      </c>
      <c r="M8642" t="s">
        <v>54</v>
      </c>
      <c r="N8642">
        <f t="shared" ref="N8642:N8705" si="945">SUM(A8642,B8642)</f>
        <v>0</v>
      </c>
      <c r="O8642" t="str">
        <f t="shared" ref="O8642:O8705" si="946">IF(E8642="good","Yes","No")</f>
        <v>No</v>
      </c>
      <c r="P8642">
        <f t="shared" ref="P8642:P8705" si="947">COUNTIF(B:B,"&lt;0")</f>
        <v>0</v>
      </c>
      <c r="Q8642">
        <f t="shared" ref="Q8642:Q8705" si="948">SUMIF(D:D,"&gt;1000")</f>
        <v>4813937689</v>
      </c>
      <c r="R8642">
        <f t="shared" ref="R8642:R8705" si="949">AVERAGEIF(C:C,"&gt;0")</f>
        <v>4.1933383153624479</v>
      </c>
      <c r="S8642" t="str">
        <f t="shared" ref="S8642:S8705" si="950">IF(OR(A8642&gt;0,B8642&gt;0),"Acceptable","Check")</f>
        <v>Acceptable</v>
      </c>
      <c r="T8642">
        <f>ROUNDUP(C8642,0)</f>
        <v>5</v>
      </c>
      <c r="U8642">
        <f>ROUNDDOWN(C8642,0)</f>
        <v>4</v>
      </c>
      <c r="V8642">
        <f>RIGHT(K8642,2)+2000</f>
        <v>2018</v>
      </c>
      <c r="W8642" t="str">
        <f>INDEX(_xlfn.TEXTSPLIT(K8642,"-"),1,2)</f>
        <v>Aug</v>
      </c>
      <c r="X8642" t="str">
        <f>INDEX(_xlfn.TEXTSPLIT(K8642,"-"),1,1)</f>
        <v>5</v>
      </c>
      <c r="Y8642">
        <f>INDEX(months!B:B,MATCH(Sheet1!W8642,months!A:A,0))</f>
        <v>8</v>
      </c>
      <c r="Z8642">
        <f t="shared" si="944"/>
        <v>43317</v>
      </c>
    </row>
    <row r="8643" spans="1:26" x14ac:dyDescent="0.2">
      <c r="A8643" t="s">
        <v>11846</v>
      </c>
      <c r="B8643" t="s">
        <v>4950</v>
      </c>
      <c r="C8643">
        <v>4.4000000000000004</v>
      </c>
      <c r="D8643">
        <v>72161</v>
      </c>
      <c r="E8643" t="s">
        <v>451</v>
      </c>
      <c r="F8643" t="s">
        <v>65</v>
      </c>
      <c r="G8643" t="s">
        <v>23</v>
      </c>
      <c r="H8643" t="s">
        <v>24</v>
      </c>
      <c r="I8643" t="s">
        <v>25</v>
      </c>
      <c r="J8643" t="s">
        <v>4951</v>
      </c>
      <c r="K8643" t="s">
        <v>144</v>
      </c>
      <c r="L8643" t="s">
        <v>11847</v>
      </c>
      <c r="M8643" t="s">
        <v>86</v>
      </c>
      <c r="N8643">
        <f t="shared" si="945"/>
        <v>0</v>
      </c>
      <c r="O8643" t="str">
        <f t="shared" si="946"/>
        <v>No</v>
      </c>
      <c r="P8643">
        <f t="shared" si="947"/>
        <v>0</v>
      </c>
      <c r="Q8643">
        <f t="shared" si="948"/>
        <v>4813937689</v>
      </c>
      <c r="R8643">
        <f t="shared" si="949"/>
        <v>4.1933383153624479</v>
      </c>
      <c r="S8643" t="str">
        <f t="shared" si="950"/>
        <v>Acceptable</v>
      </c>
      <c r="T8643">
        <f>ROUNDUP(C8643,0)</f>
        <v>5</v>
      </c>
      <c r="U8643">
        <f>ROUNDDOWN(C8643,0)</f>
        <v>4</v>
      </c>
      <c r="V8643">
        <f>RIGHT(K8643,2)+2000</f>
        <v>2018</v>
      </c>
      <c r="W8643" t="str">
        <f>INDEX(_xlfn.TEXTSPLIT(K8643,"-"),1,2)</f>
        <v>Mar</v>
      </c>
      <c r="X8643" t="str">
        <f>INDEX(_xlfn.TEXTSPLIT(K8643,"-"),1,1)</f>
        <v>21</v>
      </c>
      <c r="Y8643">
        <f>INDEX(months!B:B,MATCH(Sheet1!W8643,months!A:A,0))</f>
        <v>3</v>
      </c>
      <c r="Z8643">
        <f t="shared" ref="Z8643:Z8706" si="951">DATE(V8643,Y8643,X8643)</f>
        <v>43180</v>
      </c>
    </row>
    <row r="8644" spans="1:26" x14ac:dyDescent="0.2">
      <c r="A8644" t="s">
        <v>5089</v>
      </c>
      <c r="B8644" t="s">
        <v>4950</v>
      </c>
      <c r="C8644">
        <v>4.2</v>
      </c>
      <c r="D8644">
        <v>30291</v>
      </c>
      <c r="E8644" t="s">
        <v>46</v>
      </c>
      <c r="F8644" t="s">
        <v>65</v>
      </c>
      <c r="G8644" t="s">
        <v>23</v>
      </c>
      <c r="H8644" t="s">
        <v>24</v>
      </c>
      <c r="I8644" t="s">
        <v>25</v>
      </c>
      <c r="J8644" t="s">
        <v>4951</v>
      </c>
      <c r="K8644" t="s">
        <v>399</v>
      </c>
      <c r="L8644" t="s">
        <v>46</v>
      </c>
      <c r="M8644" t="s">
        <v>46</v>
      </c>
      <c r="N8644">
        <f t="shared" si="945"/>
        <v>0</v>
      </c>
      <c r="O8644" t="str">
        <f t="shared" si="946"/>
        <v>No</v>
      </c>
      <c r="P8644">
        <f t="shared" si="947"/>
        <v>0</v>
      </c>
      <c r="Q8644">
        <f t="shared" si="948"/>
        <v>4813937689</v>
      </c>
      <c r="R8644">
        <f t="shared" si="949"/>
        <v>4.1933383153624479</v>
      </c>
      <c r="S8644" t="str">
        <f t="shared" si="950"/>
        <v>Acceptable</v>
      </c>
      <c r="T8644">
        <f>ROUNDUP(C8644,0)</f>
        <v>5</v>
      </c>
      <c r="U8644">
        <f>ROUNDDOWN(C8644,0)</f>
        <v>4</v>
      </c>
      <c r="V8644">
        <f>RIGHT(K8644,2)+2000</f>
        <v>2018</v>
      </c>
      <c r="W8644" t="str">
        <f>INDEX(_xlfn.TEXTSPLIT(K8644,"-"),1,2)</f>
        <v>May</v>
      </c>
      <c r="X8644" t="str">
        <f>INDEX(_xlfn.TEXTSPLIT(K8644,"-"),1,1)</f>
        <v>29</v>
      </c>
      <c r="Y8644">
        <f>INDEX(months!B:B,MATCH(Sheet1!W8644,months!A:A,0))</f>
        <v>5</v>
      </c>
      <c r="Z8644">
        <f t="shared" si="951"/>
        <v>43249</v>
      </c>
    </row>
    <row r="8645" spans="1:26" x14ac:dyDescent="0.2">
      <c r="A8645" t="s">
        <v>5032</v>
      </c>
      <c r="B8645" t="s">
        <v>4950</v>
      </c>
      <c r="C8645">
        <v>4.5999999999999996</v>
      </c>
      <c r="D8645">
        <v>404610</v>
      </c>
      <c r="E8645" t="s">
        <v>46</v>
      </c>
      <c r="F8645" t="s">
        <v>89</v>
      </c>
      <c r="G8645" t="s">
        <v>23</v>
      </c>
      <c r="H8645" t="s">
        <v>24</v>
      </c>
      <c r="I8645" t="s">
        <v>25</v>
      </c>
      <c r="J8645" t="s">
        <v>4951</v>
      </c>
      <c r="K8645" t="s">
        <v>3400</v>
      </c>
      <c r="L8645" t="s">
        <v>46</v>
      </c>
      <c r="M8645" t="s">
        <v>46</v>
      </c>
      <c r="N8645">
        <f t="shared" si="945"/>
        <v>0</v>
      </c>
      <c r="O8645" t="str">
        <f t="shared" si="946"/>
        <v>No</v>
      </c>
      <c r="P8645">
        <f t="shared" si="947"/>
        <v>0</v>
      </c>
      <c r="Q8645">
        <f t="shared" si="948"/>
        <v>4813937689</v>
      </c>
      <c r="R8645">
        <f t="shared" si="949"/>
        <v>4.1933383153624479</v>
      </c>
      <c r="S8645" t="str">
        <f t="shared" si="950"/>
        <v>Acceptable</v>
      </c>
      <c r="T8645">
        <f>ROUNDUP(C8645,0)</f>
        <v>5</v>
      </c>
      <c r="U8645">
        <f>ROUNDDOWN(C8645,0)</f>
        <v>4</v>
      </c>
      <c r="V8645">
        <f>RIGHT(K8645,2)+2000</f>
        <v>2018</v>
      </c>
      <c r="W8645" t="str">
        <f>INDEX(_xlfn.TEXTSPLIT(K8645,"-"),1,2)</f>
        <v>Apr</v>
      </c>
      <c r="X8645" t="str">
        <f>INDEX(_xlfn.TEXTSPLIT(K8645,"-"),1,1)</f>
        <v>6</v>
      </c>
      <c r="Y8645">
        <f>INDEX(months!B:B,MATCH(Sheet1!W8645,months!A:A,0))</f>
        <v>4</v>
      </c>
      <c r="Z8645">
        <f t="shared" si="951"/>
        <v>43196</v>
      </c>
    </row>
    <row r="8646" spans="1:26" x14ac:dyDescent="0.2">
      <c r="A8646" t="s">
        <v>11848</v>
      </c>
      <c r="B8646" t="s">
        <v>447</v>
      </c>
      <c r="C8646">
        <v>4.4000000000000004</v>
      </c>
      <c r="D8646">
        <v>43088</v>
      </c>
      <c r="E8646" t="s">
        <v>1087</v>
      </c>
      <c r="F8646" t="s">
        <v>65</v>
      </c>
      <c r="G8646" t="s">
        <v>23</v>
      </c>
      <c r="H8646" t="s">
        <v>24</v>
      </c>
      <c r="I8646" t="s">
        <v>44</v>
      </c>
      <c r="J8646" t="s">
        <v>449</v>
      </c>
      <c r="K8646" t="s">
        <v>9190</v>
      </c>
      <c r="L8646" t="s">
        <v>2605</v>
      </c>
      <c r="M8646" t="s">
        <v>86</v>
      </c>
      <c r="N8646">
        <f t="shared" si="945"/>
        <v>0</v>
      </c>
      <c r="O8646" t="str">
        <f t="shared" si="946"/>
        <v>No</v>
      </c>
      <c r="P8646">
        <f t="shared" si="947"/>
        <v>0</v>
      </c>
      <c r="Q8646">
        <f t="shared" si="948"/>
        <v>4813937689</v>
      </c>
      <c r="R8646">
        <f t="shared" si="949"/>
        <v>4.1933383153624479</v>
      </c>
      <c r="S8646" t="str">
        <f t="shared" si="950"/>
        <v>Acceptable</v>
      </c>
      <c r="T8646">
        <f>ROUNDUP(C8646,0)</f>
        <v>5</v>
      </c>
      <c r="U8646">
        <f>ROUNDDOWN(C8646,0)</f>
        <v>4</v>
      </c>
      <c r="V8646">
        <f>RIGHT(K8646,2)+2000</f>
        <v>2017</v>
      </c>
      <c r="W8646" t="str">
        <f>INDEX(_xlfn.TEXTSPLIT(K8646,"-"),1,2)</f>
        <v>Apr</v>
      </c>
      <c r="X8646" t="str">
        <f>INDEX(_xlfn.TEXTSPLIT(K8646,"-"),1,1)</f>
        <v>19</v>
      </c>
      <c r="Y8646">
        <f>INDEX(months!B:B,MATCH(Sheet1!W8646,months!A:A,0))</f>
        <v>4</v>
      </c>
      <c r="Z8646">
        <f t="shared" si="951"/>
        <v>42844</v>
      </c>
    </row>
    <row r="8647" spans="1:26" x14ac:dyDescent="0.2">
      <c r="A8647" t="s">
        <v>11849</v>
      </c>
      <c r="B8647" t="s">
        <v>4950</v>
      </c>
      <c r="C8647">
        <v>4.5999999999999996</v>
      </c>
      <c r="D8647">
        <v>6320</v>
      </c>
      <c r="E8647" t="s">
        <v>1713</v>
      </c>
      <c r="F8647" t="s">
        <v>50</v>
      </c>
      <c r="G8647" t="s">
        <v>23</v>
      </c>
      <c r="H8647" t="s">
        <v>24</v>
      </c>
      <c r="I8647" t="s">
        <v>25</v>
      </c>
      <c r="J8647" t="s">
        <v>4951</v>
      </c>
      <c r="K8647" t="s">
        <v>11303</v>
      </c>
      <c r="L8647" t="s">
        <v>420</v>
      </c>
      <c r="M8647" t="s">
        <v>54</v>
      </c>
      <c r="N8647">
        <f t="shared" si="945"/>
        <v>0</v>
      </c>
      <c r="O8647" t="str">
        <f t="shared" si="946"/>
        <v>No</v>
      </c>
      <c r="P8647">
        <f t="shared" si="947"/>
        <v>0</v>
      </c>
      <c r="Q8647">
        <f t="shared" si="948"/>
        <v>4813937689</v>
      </c>
      <c r="R8647">
        <f t="shared" si="949"/>
        <v>4.1933383153624479</v>
      </c>
      <c r="S8647" t="str">
        <f t="shared" si="950"/>
        <v>Acceptable</v>
      </c>
      <c r="T8647">
        <f>ROUNDUP(C8647,0)</f>
        <v>5</v>
      </c>
      <c r="U8647">
        <f>ROUNDDOWN(C8647,0)</f>
        <v>4</v>
      </c>
      <c r="V8647">
        <f>RIGHT(K8647,2)+2000</f>
        <v>2016</v>
      </c>
      <c r="W8647" t="str">
        <f>INDEX(_xlfn.TEXTSPLIT(K8647,"-"),1,2)</f>
        <v>Dec</v>
      </c>
      <c r="X8647" t="str">
        <f>INDEX(_xlfn.TEXTSPLIT(K8647,"-"),1,1)</f>
        <v>10</v>
      </c>
      <c r="Y8647">
        <f>INDEX(months!B:B,MATCH(Sheet1!W8647,months!A:A,0))</f>
        <v>12</v>
      </c>
      <c r="Z8647">
        <f t="shared" si="951"/>
        <v>42714</v>
      </c>
    </row>
    <row r="8648" spans="1:26" x14ac:dyDescent="0.2">
      <c r="A8648" t="s">
        <v>11850</v>
      </c>
      <c r="B8648" t="s">
        <v>2665</v>
      </c>
      <c r="C8648">
        <v>4</v>
      </c>
      <c r="D8648">
        <v>271214</v>
      </c>
      <c r="E8648" t="s">
        <v>46</v>
      </c>
      <c r="F8648" t="s">
        <v>89</v>
      </c>
      <c r="G8648" t="s">
        <v>23</v>
      </c>
      <c r="H8648" t="s">
        <v>24</v>
      </c>
      <c r="I8648" t="s">
        <v>44</v>
      </c>
      <c r="J8648" t="s">
        <v>2669</v>
      </c>
      <c r="K8648" t="s">
        <v>357</v>
      </c>
      <c r="L8648" t="s">
        <v>46</v>
      </c>
      <c r="M8648" t="s">
        <v>46</v>
      </c>
      <c r="N8648">
        <f t="shared" si="945"/>
        <v>0</v>
      </c>
      <c r="O8648" t="str">
        <f t="shared" si="946"/>
        <v>No</v>
      </c>
      <c r="P8648">
        <f t="shared" si="947"/>
        <v>0</v>
      </c>
      <c r="Q8648">
        <f t="shared" si="948"/>
        <v>4813937689</v>
      </c>
      <c r="R8648">
        <f t="shared" si="949"/>
        <v>4.1933383153624479</v>
      </c>
      <c r="S8648" t="str">
        <f t="shared" si="950"/>
        <v>Acceptable</v>
      </c>
      <c r="T8648">
        <f>ROUNDUP(C8648,0)</f>
        <v>4</v>
      </c>
      <c r="U8648">
        <f>ROUNDDOWN(C8648,0)</f>
        <v>4</v>
      </c>
      <c r="V8648">
        <f>RIGHT(K8648,2)+2000</f>
        <v>2018</v>
      </c>
      <c r="W8648" t="str">
        <f>INDEX(_xlfn.TEXTSPLIT(K8648,"-"),1,2)</f>
        <v>Jul</v>
      </c>
      <c r="X8648" t="str">
        <f>INDEX(_xlfn.TEXTSPLIT(K8648,"-"),1,1)</f>
        <v>25</v>
      </c>
      <c r="Y8648">
        <f>INDEX(months!B:B,MATCH(Sheet1!W8648,months!A:A,0))</f>
        <v>7</v>
      </c>
      <c r="Z8648">
        <f t="shared" si="951"/>
        <v>43306</v>
      </c>
    </row>
    <row r="8649" spans="1:26" x14ac:dyDescent="0.2">
      <c r="A8649" t="s">
        <v>11851</v>
      </c>
      <c r="B8649" t="s">
        <v>4950</v>
      </c>
      <c r="C8649">
        <v>4.5999999999999996</v>
      </c>
      <c r="D8649">
        <v>14089</v>
      </c>
      <c r="E8649" t="s">
        <v>899</v>
      </c>
      <c r="F8649" t="s">
        <v>32</v>
      </c>
      <c r="G8649" t="s">
        <v>23</v>
      </c>
      <c r="H8649" t="s">
        <v>24</v>
      </c>
      <c r="I8649" t="s">
        <v>25</v>
      </c>
      <c r="J8649" t="s">
        <v>4951</v>
      </c>
      <c r="K8649" t="s">
        <v>2235</v>
      </c>
      <c r="L8649" t="s">
        <v>11852</v>
      </c>
      <c r="M8649" t="s">
        <v>81</v>
      </c>
      <c r="N8649">
        <f t="shared" si="945"/>
        <v>0</v>
      </c>
      <c r="O8649" t="str">
        <f t="shared" si="946"/>
        <v>No</v>
      </c>
      <c r="P8649">
        <f t="shared" si="947"/>
        <v>0</v>
      </c>
      <c r="Q8649">
        <f t="shared" si="948"/>
        <v>4813937689</v>
      </c>
      <c r="R8649">
        <f t="shared" si="949"/>
        <v>4.1933383153624479</v>
      </c>
      <c r="S8649" t="str">
        <f t="shared" si="950"/>
        <v>Acceptable</v>
      </c>
      <c r="T8649">
        <f>ROUNDUP(C8649,0)</f>
        <v>5</v>
      </c>
      <c r="U8649">
        <f>ROUNDDOWN(C8649,0)</f>
        <v>4</v>
      </c>
      <c r="V8649">
        <f>RIGHT(K8649,2)+2000</f>
        <v>2018</v>
      </c>
      <c r="W8649" t="str">
        <f>INDEX(_xlfn.TEXTSPLIT(K8649,"-"),1,2)</f>
        <v>Aug</v>
      </c>
      <c r="X8649" t="str">
        <f>INDEX(_xlfn.TEXTSPLIT(K8649,"-"),1,1)</f>
        <v>5</v>
      </c>
      <c r="Y8649">
        <f>INDEX(months!B:B,MATCH(Sheet1!W8649,months!A:A,0))</f>
        <v>8</v>
      </c>
      <c r="Z8649">
        <f t="shared" si="951"/>
        <v>43317</v>
      </c>
    </row>
    <row r="8650" spans="1:26" x14ac:dyDescent="0.2">
      <c r="A8650" t="s">
        <v>11853</v>
      </c>
      <c r="B8650" t="s">
        <v>4950</v>
      </c>
      <c r="C8650">
        <v>4.3</v>
      </c>
      <c r="D8650">
        <v>26452</v>
      </c>
      <c r="E8650" t="s">
        <v>527</v>
      </c>
      <c r="F8650" t="s">
        <v>65</v>
      </c>
      <c r="G8650" t="s">
        <v>23</v>
      </c>
      <c r="H8650" t="s">
        <v>24</v>
      </c>
      <c r="I8650" t="s">
        <v>25</v>
      </c>
      <c r="J8650" t="s">
        <v>4951</v>
      </c>
      <c r="K8650" t="s">
        <v>11854</v>
      </c>
      <c r="L8650" t="s">
        <v>2947</v>
      </c>
      <c r="M8650" t="s">
        <v>514</v>
      </c>
      <c r="N8650">
        <f t="shared" si="945"/>
        <v>0</v>
      </c>
      <c r="O8650" t="str">
        <f t="shared" si="946"/>
        <v>No</v>
      </c>
      <c r="P8650">
        <f t="shared" si="947"/>
        <v>0</v>
      </c>
      <c r="Q8650">
        <f t="shared" si="948"/>
        <v>4813937689</v>
      </c>
      <c r="R8650">
        <f t="shared" si="949"/>
        <v>4.1933383153624479</v>
      </c>
      <c r="S8650" t="str">
        <f t="shared" si="950"/>
        <v>Acceptable</v>
      </c>
      <c r="T8650">
        <f>ROUNDUP(C8650,0)</f>
        <v>5</v>
      </c>
      <c r="U8650">
        <f>ROUNDDOWN(C8650,0)</f>
        <v>4</v>
      </c>
      <c r="V8650">
        <f>RIGHT(K8650,2)+2000</f>
        <v>2014</v>
      </c>
      <c r="W8650" t="str">
        <f>INDEX(_xlfn.TEXTSPLIT(K8650,"-"),1,2)</f>
        <v>Nov</v>
      </c>
      <c r="X8650" t="str">
        <f>INDEX(_xlfn.TEXTSPLIT(K8650,"-"),1,1)</f>
        <v>3</v>
      </c>
      <c r="Y8650">
        <f>INDEX(months!B:B,MATCH(Sheet1!W8650,months!A:A,0))</f>
        <v>11</v>
      </c>
      <c r="Z8650">
        <f t="shared" si="951"/>
        <v>41946</v>
      </c>
    </row>
    <row r="8651" spans="1:26" x14ac:dyDescent="0.2">
      <c r="A8651" t="s">
        <v>11855</v>
      </c>
      <c r="B8651" t="s">
        <v>4950</v>
      </c>
      <c r="C8651">
        <v>4.3</v>
      </c>
      <c r="D8651">
        <v>6120</v>
      </c>
      <c r="E8651" t="s">
        <v>1400</v>
      </c>
      <c r="F8651" t="s">
        <v>50</v>
      </c>
      <c r="G8651" t="s">
        <v>23</v>
      </c>
      <c r="H8651" t="s">
        <v>24</v>
      </c>
      <c r="I8651" t="s">
        <v>25</v>
      </c>
      <c r="J8651" t="s">
        <v>4951</v>
      </c>
      <c r="K8651" t="s">
        <v>3200</v>
      </c>
      <c r="L8651" t="s">
        <v>11856</v>
      </c>
      <c r="M8651" t="s">
        <v>299</v>
      </c>
      <c r="N8651">
        <f t="shared" si="945"/>
        <v>0</v>
      </c>
      <c r="O8651" t="str">
        <f t="shared" si="946"/>
        <v>No</v>
      </c>
      <c r="P8651">
        <f t="shared" si="947"/>
        <v>0</v>
      </c>
      <c r="Q8651">
        <f t="shared" si="948"/>
        <v>4813937689</v>
      </c>
      <c r="R8651">
        <f t="shared" si="949"/>
        <v>4.1933383153624479</v>
      </c>
      <c r="S8651" t="str">
        <f t="shared" si="950"/>
        <v>Acceptable</v>
      </c>
      <c r="T8651">
        <f>ROUNDUP(C8651,0)</f>
        <v>5</v>
      </c>
      <c r="U8651">
        <f>ROUNDDOWN(C8651,0)</f>
        <v>4</v>
      </c>
      <c r="V8651">
        <f>RIGHT(K8651,2)+2000</f>
        <v>2017</v>
      </c>
      <c r="W8651" t="str">
        <f>INDEX(_xlfn.TEXTSPLIT(K8651,"-"),1,2)</f>
        <v>Nov</v>
      </c>
      <c r="X8651" t="str">
        <f>INDEX(_xlfn.TEXTSPLIT(K8651,"-"),1,1)</f>
        <v>22</v>
      </c>
      <c r="Y8651">
        <f>INDEX(months!B:B,MATCH(Sheet1!W8651,months!A:A,0))</f>
        <v>11</v>
      </c>
      <c r="Z8651">
        <f t="shared" si="951"/>
        <v>43061</v>
      </c>
    </row>
    <row r="8652" spans="1:26" x14ac:dyDescent="0.2">
      <c r="A8652" t="s">
        <v>11857</v>
      </c>
      <c r="B8652" t="s">
        <v>4950</v>
      </c>
      <c r="C8652">
        <v>3.9</v>
      </c>
      <c r="D8652">
        <v>7801</v>
      </c>
      <c r="E8652" t="s">
        <v>234</v>
      </c>
      <c r="F8652" t="s">
        <v>65</v>
      </c>
      <c r="G8652" t="s">
        <v>23</v>
      </c>
      <c r="H8652" t="s">
        <v>24</v>
      </c>
      <c r="I8652" t="s">
        <v>25</v>
      </c>
      <c r="J8652" t="s">
        <v>4951</v>
      </c>
      <c r="K8652" t="s">
        <v>11157</v>
      </c>
      <c r="L8652" t="s">
        <v>420</v>
      </c>
      <c r="M8652" t="s">
        <v>460</v>
      </c>
      <c r="N8652">
        <f t="shared" si="945"/>
        <v>0</v>
      </c>
      <c r="O8652" t="str">
        <f t="shared" si="946"/>
        <v>No</v>
      </c>
      <c r="P8652">
        <f t="shared" si="947"/>
        <v>0</v>
      </c>
      <c r="Q8652">
        <f t="shared" si="948"/>
        <v>4813937689</v>
      </c>
      <c r="R8652">
        <f t="shared" si="949"/>
        <v>4.1933383153624479</v>
      </c>
      <c r="S8652" t="str">
        <f t="shared" si="950"/>
        <v>Acceptable</v>
      </c>
      <c r="T8652">
        <f>ROUNDUP(C8652,0)</f>
        <v>4</v>
      </c>
      <c r="U8652">
        <f>ROUNDDOWN(C8652,0)</f>
        <v>3</v>
      </c>
      <c r="V8652">
        <f>RIGHT(K8652,2)+2000</f>
        <v>2013</v>
      </c>
      <c r="W8652" t="str">
        <f>INDEX(_xlfn.TEXTSPLIT(K8652,"-"),1,2)</f>
        <v>Sep</v>
      </c>
      <c r="X8652" t="str">
        <f>INDEX(_xlfn.TEXTSPLIT(K8652,"-"),1,1)</f>
        <v>28</v>
      </c>
      <c r="Y8652">
        <f>INDEX(months!B:B,MATCH(Sheet1!W8652,months!A:A,0))</f>
        <v>9</v>
      </c>
      <c r="Z8652">
        <f t="shared" si="951"/>
        <v>41545</v>
      </c>
    </row>
    <row r="8653" spans="1:26" x14ac:dyDescent="0.2">
      <c r="A8653" t="s">
        <v>11858</v>
      </c>
      <c r="B8653" t="s">
        <v>4950</v>
      </c>
      <c r="C8653">
        <v>4.5</v>
      </c>
      <c r="D8653">
        <v>57449</v>
      </c>
      <c r="E8653" t="s">
        <v>472</v>
      </c>
      <c r="F8653" t="s">
        <v>65</v>
      </c>
      <c r="G8653" t="s">
        <v>23</v>
      </c>
      <c r="H8653" t="s">
        <v>24</v>
      </c>
      <c r="I8653" t="s">
        <v>25</v>
      </c>
      <c r="J8653" t="s">
        <v>4951</v>
      </c>
      <c r="K8653" t="s">
        <v>311</v>
      </c>
      <c r="L8653" t="s">
        <v>11859</v>
      </c>
      <c r="M8653" t="s">
        <v>86</v>
      </c>
      <c r="N8653">
        <f t="shared" si="945"/>
        <v>0</v>
      </c>
      <c r="O8653" t="str">
        <f t="shared" si="946"/>
        <v>No</v>
      </c>
      <c r="P8653">
        <f t="shared" si="947"/>
        <v>0</v>
      </c>
      <c r="Q8653">
        <f t="shared" si="948"/>
        <v>4813937689</v>
      </c>
      <c r="R8653">
        <f t="shared" si="949"/>
        <v>4.1933383153624479</v>
      </c>
      <c r="S8653" t="str">
        <f t="shared" si="950"/>
        <v>Acceptable</v>
      </c>
      <c r="T8653">
        <f>ROUNDUP(C8653,0)</f>
        <v>5</v>
      </c>
      <c r="U8653">
        <f>ROUNDDOWN(C8653,0)</f>
        <v>4</v>
      </c>
      <c r="V8653">
        <f>RIGHT(K8653,2)+2000</f>
        <v>2018</v>
      </c>
      <c r="W8653" t="str">
        <f>INDEX(_xlfn.TEXTSPLIT(K8653,"-"),1,2)</f>
        <v>Aug</v>
      </c>
      <c r="X8653" t="str">
        <f>INDEX(_xlfn.TEXTSPLIT(K8653,"-"),1,1)</f>
        <v>4</v>
      </c>
      <c r="Y8653">
        <f>INDEX(months!B:B,MATCH(Sheet1!W8653,months!A:A,0))</f>
        <v>8</v>
      </c>
      <c r="Z8653">
        <f t="shared" si="951"/>
        <v>43316</v>
      </c>
    </row>
    <row r="8654" spans="1:26" x14ac:dyDescent="0.2">
      <c r="A8654" t="s">
        <v>11860</v>
      </c>
      <c r="B8654" t="s">
        <v>4950</v>
      </c>
      <c r="C8654">
        <v>4.7</v>
      </c>
      <c r="D8654">
        <v>7566</v>
      </c>
      <c r="E8654" t="s">
        <v>527</v>
      </c>
      <c r="F8654" t="s">
        <v>32</v>
      </c>
      <c r="G8654" t="s">
        <v>23</v>
      </c>
      <c r="H8654" t="s">
        <v>24</v>
      </c>
      <c r="I8654" t="s">
        <v>25</v>
      </c>
      <c r="J8654" t="s">
        <v>4951</v>
      </c>
      <c r="K8654" t="s">
        <v>797</v>
      </c>
      <c r="L8654" t="s">
        <v>5133</v>
      </c>
      <c r="M8654" t="s">
        <v>81</v>
      </c>
      <c r="N8654">
        <f t="shared" si="945"/>
        <v>0</v>
      </c>
      <c r="O8654" t="str">
        <f t="shared" si="946"/>
        <v>No</v>
      </c>
      <c r="P8654">
        <f t="shared" si="947"/>
        <v>0</v>
      </c>
      <c r="Q8654">
        <f t="shared" si="948"/>
        <v>4813937689</v>
      </c>
      <c r="R8654">
        <f t="shared" si="949"/>
        <v>4.1933383153624479</v>
      </c>
      <c r="S8654" t="str">
        <f t="shared" si="950"/>
        <v>Acceptable</v>
      </c>
      <c r="T8654">
        <f>ROUNDUP(C8654,0)</f>
        <v>5</v>
      </c>
      <c r="U8654">
        <f>ROUNDDOWN(C8654,0)</f>
        <v>4</v>
      </c>
      <c r="V8654">
        <f>RIGHT(K8654,2)+2000</f>
        <v>2018</v>
      </c>
      <c r="W8654" t="str">
        <f>INDEX(_xlfn.TEXTSPLIT(K8654,"-"),1,2)</f>
        <v>Jul</v>
      </c>
      <c r="X8654" t="str">
        <f>INDEX(_xlfn.TEXTSPLIT(K8654,"-"),1,1)</f>
        <v>21</v>
      </c>
      <c r="Y8654">
        <f>INDEX(months!B:B,MATCH(Sheet1!W8654,months!A:A,0))</f>
        <v>7</v>
      </c>
      <c r="Z8654">
        <f t="shared" si="951"/>
        <v>43302</v>
      </c>
    </row>
    <row r="8655" spans="1:26" x14ac:dyDescent="0.2">
      <c r="A8655" t="s">
        <v>11861</v>
      </c>
      <c r="B8655" t="s">
        <v>4950</v>
      </c>
      <c r="C8655">
        <v>4.3</v>
      </c>
      <c r="D8655">
        <v>4649</v>
      </c>
      <c r="E8655" t="s">
        <v>374</v>
      </c>
      <c r="F8655" t="s">
        <v>50</v>
      </c>
      <c r="G8655" t="s">
        <v>23</v>
      </c>
      <c r="H8655" t="s">
        <v>24</v>
      </c>
      <c r="I8655" t="s">
        <v>25</v>
      </c>
      <c r="J8655" t="s">
        <v>4951</v>
      </c>
      <c r="K8655" t="s">
        <v>820</v>
      </c>
      <c r="L8655" t="s">
        <v>11862</v>
      </c>
      <c r="M8655" t="s">
        <v>274</v>
      </c>
      <c r="N8655">
        <f t="shared" si="945"/>
        <v>0</v>
      </c>
      <c r="O8655" t="str">
        <f t="shared" si="946"/>
        <v>No</v>
      </c>
      <c r="P8655">
        <f t="shared" si="947"/>
        <v>0</v>
      </c>
      <c r="Q8655">
        <f t="shared" si="948"/>
        <v>4813937689</v>
      </c>
      <c r="R8655">
        <f t="shared" si="949"/>
        <v>4.1933383153624479</v>
      </c>
      <c r="S8655" t="str">
        <f t="shared" si="950"/>
        <v>Acceptable</v>
      </c>
      <c r="T8655">
        <f>ROUNDUP(C8655,0)</f>
        <v>5</v>
      </c>
      <c r="U8655">
        <f>ROUNDDOWN(C8655,0)</f>
        <v>4</v>
      </c>
      <c r="V8655">
        <f>RIGHT(K8655,2)+2000</f>
        <v>2018</v>
      </c>
      <c r="W8655" t="str">
        <f>INDEX(_xlfn.TEXTSPLIT(K8655,"-"),1,2)</f>
        <v>Jun</v>
      </c>
      <c r="X8655" t="str">
        <f>INDEX(_xlfn.TEXTSPLIT(K8655,"-"),1,1)</f>
        <v>19</v>
      </c>
      <c r="Y8655">
        <f>INDEX(months!B:B,MATCH(Sheet1!W8655,months!A:A,0))</f>
        <v>6</v>
      </c>
      <c r="Z8655">
        <f t="shared" si="951"/>
        <v>43270</v>
      </c>
    </row>
    <row r="8656" spans="1:26" x14ac:dyDescent="0.2">
      <c r="A8656" t="s">
        <v>5027</v>
      </c>
      <c r="B8656" t="s">
        <v>4950</v>
      </c>
      <c r="C8656">
        <v>4.5999999999999996</v>
      </c>
      <c r="D8656">
        <v>25370</v>
      </c>
      <c r="E8656" t="s">
        <v>46</v>
      </c>
      <c r="F8656" t="s">
        <v>65</v>
      </c>
      <c r="G8656" t="s">
        <v>23</v>
      </c>
      <c r="H8656" t="s">
        <v>24</v>
      </c>
      <c r="I8656" t="s">
        <v>25</v>
      </c>
      <c r="J8656" t="s">
        <v>4951</v>
      </c>
      <c r="K8656" t="s">
        <v>3021</v>
      </c>
      <c r="L8656" t="s">
        <v>46</v>
      </c>
      <c r="M8656" t="s">
        <v>46</v>
      </c>
      <c r="N8656">
        <f t="shared" si="945"/>
        <v>0</v>
      </c>
      <c r="O8656" t="str">
        <f t="shared" si="946"/>
        <v>No</v>
      </c>
      <c r="P8656">
        <f t="shared" si="947"/>
        <v>0</v>
      </c>
      <c r="Q8656">
        <f t="shared" si="948"/>
        <v>4813937689</v>
      </c>
      <c r="R8656">
        <f t="shared" si="949"/>
        <v>4.1933383153624479</v>
      </c>
      <c r="S8656" t="str">
        <f t="shared" si="950"/>
        <v>Acceptable</v>
      </c>
      <c r="T8656">
        <f>ROUNDUP(C8656,0)</f>
        <v>5</v>
      </c>
      <c r="U8656">
        <f>ROUNDDOWN(C8656,0)</f>
        <v>4</v>
      </c>
      <c r="V8656">
        <f>RIGHT(K8656,2)+2000</f>
        <v>2018</v>
      </c>
      <c r="W8656" t="str">
        <f>INDEX(_xlfn.TEXTSPLIT(K8656,"-"),1,2)</f>
        <v>Aug</v>
      </c>
      <c r="X8656" t="str">
        <f>INDEX(_xlfn.TEXTSPLIT(K8656,"-"),1,1)</f>
        <v>6</v>
      </c>
      <c r="Y8656">
        <f>INDEX(months!B:B,MATCH(Sheet1!W8656,months!A:A,0))</f>
        <v>8</v>
      </c>
      <c r="Z8656">
        <f t="shared" si="951"/>
        <v>43318</v>
      </c>
    </row>
    <row r="8657" spans="1:26" x14ac:dyDescent="0.2">
      <c r="A8657" t="s">
        <v>11863</v>
      </c>
      <c r="B8657" t="s">
        <v>2518</v>
      </c>
      <c r="C8657">
        <v>4.5999999999999996</v>
      </c>
      <c r="D8657">
        <v>10484</v>
      </c>
      <c r="E8657" t="s">
        <v>361</v>
      </c>
      <c r="F8657" t="s">
        <v>65</v>
      </c>
      <c r="G8657" t="s">
        <v>23</v>
      </c>
      <c r="H8657" t="s">
        <v>24</v>
      </c>
      <c r="I8657" t="s">
        <v>25</v>
      </c>
      <c r="J8657" t="s">
        <v>2519</v>
      </c>
      <c r="K8657" t="s">
        <v>1833</v>
      </c>
      <c r="L8657" t="s">
        <v>4697</v>
      </c>
      <c r="M8657" t="s">
        <v>81</v>
      </c>
      <c r="N8657">
        <f t="shared" si="945"/>
        <v>0</v>
      </c>
      <c r="O8657" t="str">
        <f t="shared" si="946"/>
        <v>No</v>
      </c>
      <c r="P8657">
        <f t="shared" si="947"/>
        <v>0</v>
      </c>
      <c r="Q8657">
        <f t="shared" si="948"/>
        <v>4813937689</v>
      </c>
      <c r="R8657">
        <f t="shared" si="949"/>
        <v>4.1933383153624479</v>
      </c>
      <c r="S8657" t="str">
        <f t="shared" si="950"/>
        <v>Acceptable</v>
      </c>
      <c r="T8657">
        <f>ROUNDUP(C8657,0)</f>
        <v>5</v>
      </c>
      <c r="U8657">
        <f>ROUNDDOWN(C8657,0)</f>
        <v>4</v>
      </c>
      <c r="V8657">
        <f>RIGHT(K8657,2)+2000</f>
        <v>2018</v>
      </c>
      <c r="W8657" t="str">
        <f>INDEX(_xlfn.TEXTSPLIT(K8657,"-"),1,2)</f>
        <v>Jun</v>
      </c>
      <c r="X8657" t="str">
        <f>INDEX(_xlfn.TEXTSPLIT(K8657,"-"),1,1)</f>
        <v>9</v>
      </c>
      <c r="Y8657">
        <f>INDEX(months!B:B,MATCH(Sheet1!W8657,months!A:A,0))</f>
        <v>6</v>
      </c>
      <c r="Z8657">
        <f t="shared" si="951"/>
        <v>43260</v>
      </c>
    </row>
    <row r="8658" spans="1:26" x14ac:dyDescent="0.2">
      <c r="A8658" t="s">
        <v>11864</v>
      </c>
      <c r="B8658" t="s">
        <v>4950</v>
      </c>
      <c r="C8658">
        <v>4.2</v>
      </c>
      <c r="D8658">
        <v>2537</v>
      </c>
      <c r="E8658" t="s">
        <v>685</v>
      </c>
      <c r="F8658" t="s">
        <v>32</v>
      </c>
      <c r="G8658" t="s">
        <v>23</v>
      </c>
      <c r="H8658" t="s">
        <v>24</v>
      </c>
      <c r="I8658" t="s">
        <v>25</v>
      </c>
      <c r="J8658" t="s">
        <v>4951</v>
      </c>
      <c r="K8658" t="s">
        <v>7262</v>
      </c>
      <c r="L8658" t="s">
        <v>11865</v>
      </c>
      <c r="M8658" t="s">
        <v>86</v>
      </c>
      <c r="N8658">
        <f t="shared" si="945"/>
        <v>0</v>
      </c>
      <c r="O8658" t="str">
        <f t="shared" si="946"/>
        <v>No</v>
      </c>
      <c r="P8658">
        <f t="shared" si="947"/>
        <v>0</v>
      </c>
      <c r="Q8658">
        <f t="shared" si="948"/>
        <v>4813937689</v>
      </c>
      <c r="R8658">
        <f t="shared" si="949"/>
        <v>4.1933383153624479</v>
      </c>
      <c r="S8658" t="str">
        <f t="shared" si="950"/>
        <v>Acceptable</v>
      </c>
      <c r="T8658">
        <f>ROUNDUP(C8658,0)</f>
        <v>5</v>
      </c>
      <c r="U8658">
        <f>ROUNDDOWN(C8658,0)</f>
        <v>4</v>
      </c>
      <c r="V8658">
        <f>RIGHT(K8658,2)+2000</f>
        <v>2018</v>
      </c>
      <c r="W8658" t="str">
        <f>INDEX(_xlfn.TEXTSPLIT(K8658,"-"),1,2)</f>
        <v>Jan</v>
      </c>
      <c r="X8658" t="str">
        <f>INDEX(_xlfn.TEXTSPLIT(K8658,"-"),1,1)</f>
        <v>10</v>
      </c>
      <c r="Y8658">
        <f>INDEX(months!B:B,MATCH(Sheet1!W8658,months!A:A,0))</f>
        <v>1</v>
      </c>
      <c r="Z8658">
        <f t="shared" si="951"/>
        <v>43110</v>
      </c>
    </row>
    <row r="8659" spans="1:26" x14ac:dyDescent="0.2">
      <c r="A8659" t="s">
        <v>11866</v>
      </c>
      <c r="B8659" t="s">
        <v>4950</v>
      </c>
      <c r="C8659">
        <v>4.3</v>
      </c>
      <c r="D8659">
        <v>4441</v>
      </c>
      <c r="E8659" t="s">
        <v>46</v>
      </c>
      <c r="F8659" t="s">
        <v>50</v>
      </c>
      <c r="G8659" t="s">
        <v>23</v>
      </c>
      <c r="H8659" t="s">
        <v>24</v>
      </c>
      <c r="I8659" t="s">
        <v>25</v>
      </c>
      <c r="J8659" t="s">
        <v>4951</v>
      </c>
      <c r="K8659" t="s">
        <v>1449</v>
      </c>
      <c r="L8659" t="s">
        <v>46</v>
      </c>
      <c r="M8659" t="s">
        <v>46</v>
      </c>
      <c r="N8659">
        <f t="shared" si="945"/>
        <v>0</v>
      </c>
      <c r="O8659" t="str">
        <f t="shared" si="946"/>
        <v>No</v>
      </c>
      <c r="P8659">
        <f t="shared" si="947"/>
        <v>0</v>
      </c>
      <c r="Q8659">
        <f t="shared" si="948"/>
        <v>4813937689</v>
      </c>
      <c r="R8659">
        <f t="shared" si="949"/>
        <v>4.1933383153624479</v>
      </c>
      <c r="S8659" t="str">
        <f t="shared" si="950"/>
        <v>Acceptable</v>
      </c>
      <c r="T8659">
        <f>ROUNDUP(C8659,0)</f>
        <v>5</v>
      </c>
      <c r="U8659">
        <f>ROUNDDOWN(C8659,0)</f>
        <v>4</v>
      </c>
      <c r="V8659">
        <f>RIGHT(K8659,2)+2000</f>
        <v>2018</v>
      </c>
      <c r="W8659" t="str">
        <f>INDEX(_xlfn.TEXTSPLIT(K8659,"-"),1,2)</f>
        <v>Jun</v>
      </c>
      <c r="X8659" t="str">
        <f>INDEX(_xlfn.TEXTSPLIT(K8659,"-"),1,1)</f>
        <v>18</v>
      </c>
      <c r="Y8659">
        <f>INDEX(months!B:B,MATCH(Sheet1!W8659,months!A:A,0))</f>
        <v>6</v>
      </c>
      <c r="Z8659">
        <f t="shared" si="951"/>
        <v>43269</v>
      </c>
    </row>
    <row r="8660" spans="1:26" x14ac:dyDescent="0.2">
      <c r="A8660" t="s">
        <v>5063</v>
      </c>
      <c r="B8660" t="s">
        <v>4950</v>
      </c>
      <c r="C8660">
        <v>4.5999999999999996</v>
      </c>
      <c r="D8660">
        <v>2401017</v>
      </c>
      <c r="E8660" t="s">
        <v>46</v>
      </c>
      <c r="F8660" t="s">
        <v>448</v>
      </c>
      <c r="G8660" t="s">
        <v>23</v>
      </c>
      <c r="H8660" t="s">
        <v>24</v>
      </c>
      <c r="I8660" t="s">
        <v>25</v>
      </c>
      <c r="J8660" t="s">
        <v>4951</v>
      </c>
      <c r="K8660" t="s">
        <v>859</v>
      </c>
      <c r="L8660" t="s">
        <v>46</v>
      </c>
      <c r="M8660" t="s">
        <v>46</v>
      </c>
      <c r="N8660">
        <f t="shared" si="945"/>
        <v>0</v>
      </c>
      <c r="O8660" t="str">
        <f t="shared" si="946"/>
        <v>No</v>
      </c>
      <c r="P8660">
        <f t="shared" si="947"/>
        <v>0</v>
      </c>
      <c r="Q8660">
        <f t="shared" si="948"/>
        <v>4813937689</v>
      </c>
      <c r="R8660">
        <f t="shared" si="949"/>
        <v>4.1933383153624479</v>
      </c>
      <c r="S8660" t="str">
        <f t="shared" si="950"/>
        <v>Acceptable</v>
      </c>
      <c r="T8660">
        <f>ROUNDUP(C8660,0)</f>
        <v>5</v>
      </c>
      <c r="U8660">
        <f>ROUNDDOWN(C8660,0)</f>
        <v>4</v>
      </c>
      <c r="V8660">
        <f>RIGHT(K8660,2)+2000</f>
        <v>2018</v>
      </c>
      <c r="W8660" t="str">
        <f>INDEX(_xlfn.TEXTSPLIT(K8660,"-"),1,2)</f>
        <v>Jun</v>
      </c>
      <c r="X8660" t="str">
        <f>INDEX(_xlfn.TEXTSPLIT(K8660,"-"),1,1)</f>
        <v>27</v>
      </c>
      <c r="Y8660">
        <f>INDEX(months!B:B,MATCH(Sheet1!W8660,months!A:A,0))</f>
        <v>6</v>
      </c>
      <c r="Z8660">
        <f t="shared" si="951"/>
        <v>43278</v>
      </c>
    </row>
    <row r="8661" spans="1:26" x14ac:dyDescent="0.2">
      <c r="A8661" t="s">
        <v>11867</v>
      </c>
      <c r="B8661" t="s">
        <v>4950</v>
      </c>
      <c r="C8661">
        <v>4.2</v>
      </c>
      <c r="D8661">
        <v>86172</v>
      </c>
      <c r="E8661" t="s">
        <v>481</v>
      </c>
      <c r="F8661" t="s">
        <v>65</v>
      </c>
      <c r="G8661" t="s">
        <v>23</v>
      </c>
      <c r="H8661" t="s">
        <v>24</v>
      </c>
      <c r="I8661" t="s">
        <v>25</v>
      </c>
      <c r="J8661" t="s">
        <v>4951</v>
      </c>
      <c r="K8661" t="s">
        <v>11868</v>
      </c>
      <c r="L8661" t="s">
        <v>3008</v>
      </c>
      <c r="M8661" t="s">
        <v>86</v>
      </c>
      <c r="N8661">
        <f t="shared" si="945"/>
        <v>0</v>
      </c>
      <c r="O8661" t="str">
        <f t="shared" si="946"/>
        <v>No</v>
      </c>
      <c r="P8661">
        <f t="shared" si="947"/>
        <v>0</v>
      </c>
      <c r="Q8661">
        <f t="shared" si="948"/>
        <v>4813937689</v>
      </c>
      <c r="R8661">
        <f t="shared" si="949"/>
        <v>4.1933383153624479</v>
      </c>
      <c r="S8661" t="str">
        <f t="shared" si="950"/>
        <v>Acceptable</v>
      </c>
      <c r="T8661">
        <f>ROUNDUP(C8661,0)</f>
        <v>5</v>
      </c>
      <c r="U8661">
        <f>ROUNDDOWN(C8661,0)</f>
        <v>4</v>
      </c>
      <c r="V8661">
        <f>RIGHT(K8661,2)+2000</f>
        <v>2016</v>
      </c>
      <c r="W8661" t="str">
        <f>INDEX(_xlfn.TEXTSPLIT(K8661,"-"),1,2)</f>
        <v>Feb</v>
      </c>
      <c r="X8661" t="str">
        <f>INDEX(_xlfn.TEXTSPLIT(K8661,"-"),1,1)</f>
        <v>1</v>
      </c>
      <c r="Y8661">
        <f>INDEX(months!B:B,MATCH(Sheet1!W8661,months!A:A,0))</f>
        <v>2</v>
      </c>
      <c r="Z8661">
        <f t="shared" si="951"/>
        <v>42401</v>
      </c>
    </row>
    <row r="8662" spans="1:26" x14ac:dyDescent="0.2">
      <c r="A8662" t="s">
        <v>11869</v>
      </c>
      <c r="B8662" t="s">
        <v>4950</v>
      </c>
      <c r="C8662">
        <v>4.0999999999999996</v>
      </c>
      <c r="D8662">
        <v>661</v>
      </c>
      <c r="E8662" t="s">
        <v>281</v>
      </c>
      <c r="F8662" t="s">
        <v>50</v>
      </c>
      <c r="G8662" t="s">
        <v>23</v>
      </c>
      <c r="H8662" t="s">
        <v>24</v>
      </c>
      <c r="I8662" t="s">
        <v>25</v>
      </c>
      <c r="J8662" t="s">
        <v>4951</v>
      </c>
      <c r="K8662" t="s">
        <v>362</v>
      </c>
      <c r="L8662" t="s">
        <v>2917</v>
      </c>
      <c r="M8662" t="s">
        <v>81</v>
      </c>
      <c r="N8662">
        <f t="shared" si="945"/>
        <v>0</v>
      </c>
      <c r="O8662" t="str">
        <f t="shared" si="946"/>
        <v>No</v>
      </c>
      <c r="P8662">
        <f t="shared" si="947"/>
        <v>0</v>
      </c>
      <c r="Q8662">
        <f t="shared" si="948"/>
        <v>4813937689</v>
      </c>
      <c r="R8662">
        <f t="shared" si="949"/>
        <v>4.1933383153624479</v>
      </c>
      <c r="S8662" t="str">
        <f t="shared" si="950"/>
        <v>Acceptable</v>
      </c>
      <c r="T8662">
        <f>ROUNDUP(C8662,0)</f>
        <v>5</v>
      </c>
      <c r="U8662">
        <f>ROUNDDOWN(C8662,0)</f>
        <v>4</v>
      </c>
      <c r="V8662">
        <f>RIGHT(K8662,2)+2000</f>
        <v>2018</v>
      </c>
      <c r="W8662" t="str">
        <f>INDEX(_xlfn.TEXTSPLIT(K8662,"-"),1,2)</f>
        <v>Jun</v>
      </c>
      <c r="X8662" t="str">
        <f>INDEX(_xlfn.TEXTSPLIT(K8662,"-"),1,1)</f>
        <v>21</v>
      </c>
      <c r="Y8662">
        <f>INDEX(months!B:B,MATCH(Sheet1!W8662,months!A:A,0))</f>
        <v>6</v>
      </c>
      <c r="Z8662">
        <f t="shared" si="951"/>
        <v>43272</v>
      </c>
    </row>
    <row r="8663" spans="1:26" x14ac:dyDescent="0.2">
      <c r="A8663" t="s">
        <v>11870</v>
      </c>
      <c r="B8663" t="s">
        <v>4950</v>
      </c>
      <c r="C8663">
        <v>4.5999999999999996</v>
      </c>
      <c r="D8663">
        <v>7969</v>
      </c>
      <c r="E8663" t="s">
        <v>88</v>
      </c>
      <c r="F8663" t="s">
        <v>50</v>
      </c>
      <c r="G8663" t="s">
        <v>23</v>
      </c>
      <c r="H8663" t="s">
        <v>24</v>
      </c>
      <c r="I8663" t="s">
        <v>25</v>
      </c>
      <c r="J8663" t="s">
        <v>4951</v>
      </c>
      <c r="K8663" t="s">
        <v>4026</v>
      </c>
      <c r="L8663" t="s">
        <v>11871</v>
      </c>
      <c r="M8663" t="s">
        <v>54</v>
      </c>
      <c r="N8663">
        <f t="shared" si="945"/>
        <v>0</v>
      </c>
      <c r="O8663" t="str">
        <f t="shared" si="946"/>
        <v>No</v>
      </c>
      <c r="P8663">
        <f t="shared" si="947"/>
        <v>0</v>
      </c>
      <c r="Q8663">
        <f t="shared" si="948"/>
        <v>4813937689</v>
      </c>
      <c r="R8663">
        <f t="shared" si="949"/>
        <v>4.1933383153624479</v>
      </c>
      <c r="S8663" t="str">
        <f t="shared" si="950"/>
        <v>Acceptable</v>
      </c>
      <c r="T8663">
        <f>ROUNDUP(C8663,0)</f>
        <v>5</v>
      </c>
      <c r="U8663">
        <f>ROUNDDOWN(C8663,0)</f>
        <v>4</v>
      </c>
      <c r="V8663">
        <f>RIGHT(K8663,2)+2000</f>
        <v>2018</v>
      </c>
      <c r="W8663" t="str">
        <f>INDEX(_xlfn.TEXTSPLIT(K8663,"-"),1,2)</f>
        <v>Feb</v>
      </c>
      <c r="X8663" t="str">
        <f>INDEX(_xlfn.TEXTSPLIT(K8663,"-"),1,1)</f>
        <v>6</v>
      </c>
      <c r="Y8663">
        <f>INDEX(months!B:B,MATCH(Sheet1!W8663,months!A:A,0))</f>
        <v>2</v>
      </c>
      <c r="Z8663">
        <f t="shared" si="951"/>
        <v>43137</v>
      </c>
    </row>
    <row r="8664" spans="1:26" x14ac:dyDescent="0.2">
      <c r="A8664" t="s">
        <v>11872</v>
      </c>
      <c r="B8664" t="s">
        <v>4950</v>
      </c>
      <c r="C8664">
        <v>4.4000000000000004</v>
      </c>
      <c r="D8664">
        <v>688</v>
      </c>
      <c r="E8664" t="s">
        <v>1211</v>
      </c>
      <c r="F8664" t="s">
        <v>57</v>
      </c>
      <c r="G8664" t="s">
        <v>23</v>
      </c>
      <c r="H8664" t="s">
        <v>24</v>
      </c>
      <c r="I8664" t="s">
        <v>25</v>
      </c>
      <c r="J8664" t="s">
        <v>4951</v>
      </c>
      <c r="K8664" t="s">
        <v>410</v>
      </c>
      <c r="L8664" t="s">
        <v>8633</v>
      </c>
      <c r="M8664" t="s">
        <v>86</v>
      </c>
      <c r="N8664">
        <f t="shared" si="945"/>
        <v>0</v>
      </c>
      <c r="O8664" t="str">
        <f t="shared" si="946"/>
        <v>No</v>
      </c>
      <c r="P8664">
        <f t="shared" si="947"/>
        <v>0</v>
      </c>
      <c r="Q8664">
        <f t="shared" si="948"/>
        <v>4813937689</v>
      </c>
      <c r="R8664">
        <f t="shared" si="949"/>
        <v>4.1933383153624479</v>
      </c>
      <c r="S8664" t="str">
        <f t="shared" si="950"/>
        <v>Acceptable</v>
      </c>
      <c r="T8664">
        <f>ROUNDUP(C8664,0)</f>
        <v>5</v>
      </c>
      <c r="U8664">
        <f>ROUNDDOWN(C8664,0)</f>
        <v>4</v>
      </c>
      <c r="V8664">
        <f>RIGHT(K8664,2)+2000</f>
        <v>2018</v>
      </c>
      <c r="W8664" t="str">
        <f>INDEX(_xlfn.TEXTSPLIT(K8664,"-"),1,2)</f>
        <v>Jul</v>
      </c>
      <c r="X8664" t="str">
        <f>INDEX(_xlfn.TEXTSPLIT(K8664,"-"),1,1)</f>
        <v>17</v>
      </c>
      <c r="Y8664">
        <f>INDEX(months!B:B,MATCH(Sheet1!W8664,months!A:A,0))</f>
        <v>7</v>
      </c>
      <c r="Z8664">
        <f t="shared" si="951"/>
        <v>43298</v>
      </c>
    </row>
    <row r="8665" spans="1:26" x14ac:dyDescent="0.2">
      <c r="A8665" t="s">
        <v>11873</v>
      </c>
      <c r="B8665" t="s">
        <v>3070</v>
      </c>
      <c r="C8665">
        <v>3.7</v>
      </c>
      <c r="D8665">
        <v>56664</v>
      </c>
      <c r="E8665" t="s">
        <v>731</v>
      </c>
      <c r="F8665" t="s">
        <v>65</v>
      </c>
      <c r="G8665" t="s">
        <v>23</v>
      </c>
      <c r="H8665" t="s">
        <v>24</v>
      </c>
      <c r="I8665" t="s">
        <v>25</v>
      </c>
      <c r="J8665" t="s">
        <v>2673</v>
      </c>
      <c r="K8665" t="s">
        <v>11874</v>
      </c>
      <c r="L8665" t="s">
        <v>317</v>
      </c>
      <c r="M8665" t="s">
        <v>60</v>
      </c>
      <c r="N8665">
        <f t="shared" si="945"/>
        <v>0</v>
      </c>
      <c r="O8665" t="str">
        <f t="shared" si="946"/>
        <v>No</v>
      </c>
      <c r="P8665">
        <f t="shared" si="947"/>
        <v>0</v>
      </c>
      <c r="Q8665">
        <f t="shared" si="948"/>
        <v>4813937689</v>
      </c>
      <c r="R8665">
        <f t="shared" si="949"/>
        <v>4.1933383153624479</v>
      </c>
      <c r="S8665" t="str">
        <f t="shared" si="950"/>
        <v>Acceptable</v>
      </c>
      <c r="T8665">
        <f>ROUNDUP(C8665,0)</f>
        <v>4</v>
      </c>
      <c r="U8665">
        <f>ROUNDDOWN(C8665,0)</f>
        <v>3</v>
      </c>
      <c r="V8665">
        <f>RIGHT(K8665,2)+2000</f>
        <v>2015</v>
      </c>
      <c r="W8665" t="str">
        <f>INDEX(_xlfn.TEXTSPLIT(K8665,"-"),1,2)</f>
        <v>Feb</v>
      </c>
      <c r="X8665" t="str">
        <f>INDEX(_xlfn.TEXTSPLIT(K8665,"-"),1,1)</f>
        <v>5</v>
      </c>
      <c r="Y8665">
        <f>INDEX(months!B:B,MATCH(Sheet1!W8665,months!A:A,0))</f>
        <v>2</v>
      </c>
      <c r="Z8665">
        <f t="shared" si="951"/>
        <v>42040</v>
      </c>
    </row>
    <row r="8666" spans="1:26" x14ac:dyDescent="0.2">
      <c r="A8666" t="s">
        <v>11875</v>
      </c>
      <c r="B8666" t="s">
        <v>3391</v>
      </c>
      <c r="C8666">
        <v>4.4000000000000004</v>
      </c>
      <c r="D8666">
        <v>2295</v>
      </c>
      <c r="E8666" t="s">
        <v>21</v>
      </c>
      <c r="F8666" t="s">
        <v>50</v>
      </c>
      <c r="G8666" t="s">
        <v>23</v>
      </c>
      <c r="H8666" t="s">
        <v>24</v>
      </c>
      <c r="I8666" t="s">
        <v>25</v>
      </c>
      <c r="J8666" t="s">
        <v>3393</v>
      </c>
      <c r="K8666" t="s">
        <v>585</v>
      </c>
      <c r="L8666" t="s">
        <v>11876</v>
      </c>
      <c r="M8666" t="s">
        <v>274</v>
      </c>
      <c r="N8666">
        <f t="shared" si="945"/>
        <v>0</v>
      </c>
      <c r="O8666" t="str">
        <f t="shared" si="946"/>
        <v>No</v>
      </c>
      <c r="P8666">
        <f t="shared" si="947"/>
        <v>0</v>
      </c>
      <c r="Q8666">
        <f t="shared" si="948"/>
        <v>4813937689</v>
      </c>
      <c r="R8666">
        <f t="shared" si="949"/>
        <v>4.1933383153624479</v>
      </c>
      <c r="S8666" t="str">
        <f t="shared" si="950"/>
        <v>Acceptable</v>
      </c>
      <c r="T8666">
        <f>ROUNDUP(C8666,0)</f>
        <v>5</v>
      </c>
      <c r="U8666">
        <f>ROUNDDOWN(C8666,0)</f>
        <v>4</v>
      </c>
      <c r="V8666">
        <f>RIGHT(K8666,2)+2000</f>
        <v>2018</v>
      </c>
      <c r="W8666" t="str">
        <f>INDEX(_xlfn.TEXTSPLIT(K8666,"-"),1,2)</f>
        <v>Jul</v>
      </c>
      <c r="X8666" t="str">
        <f>INDEX(_xlfn.TEXTSPLIT(K8666,"-"),1,1)</f>
        <v>9</v>
      </c>
      <c r="Y8666">
        <f>INDEX(months!B:B,MATCH(Sheet1!W8666,months!A:A,0))</f>
        <v>7</v>
      </c>
      <c r="Z8666">
        <f t="shared" si="951"/>
        <v>43290</v>
      </c>
    </row>
    <row r="8667" spans="1:26" x14ac:dyDescent="0.2">
      <c r="A8667" t="s">
        <v>11877</v>
      </c>
      <c r="B8667" t="s">
        <v>2665</v>
      </c>
      <c r="C8667">
        <v>3.9</v>
      </c>
      <c r="D8667">
        <v>1290</v>
      </c>
      <c r="E8667" t="s">
        <v>424</v>
      </c>
      <c r="F8667" t="s">
        <v>50</v>
      </c>
      <c r="G8667" t="s">
        <v>23</v>
      </c>
      <c r="H8667" t="s">
        <v>24</v>
      </c>
      <c r="I8667" t="s">
        <v>25</v>
      </c>
      <c r="J8667" t="s">
        <v>2726</v>
      </c>
      <c r="K8667" t="s">
        <v>216</v>
      </c>
      <c r="L8667" t="s">
        <v>345</v>
      </c>
      <c r="M8667" t="s">
        <v>81</v>
      </c>
      <c r="N8667">
        <f t="shared" si="945"/>
        <v>0</v>
      </c>
      <c r="O8667" t="str">
        <f t="shared" si="946"/>
        <v>No</v>
      </c>
      <c r="P8667">
        <f t="shared" si="947"/>
        <v>0</v>
      </c>
      <c r="Q8667">
        <f t="shared" si="948"/>
        <v>4813937689</v>
      </c>
      <c r="R8667">
        <f t="shared" si="949"/>
        <v>4.1933383153624479</v>
      </c>
      <c r="S8667" t="str">
        <f t="shared" si="950"/>
        <v>Acceptable</v>
      </c>
      <c r="T8667">
        <f>ROUNDUP(C8667,0)</f>
        <v>4</v>
      </c>
      <c r="U8667">
        <f>ROUNDDOWN(C8667,0)</f>
        <v>3</v>
      </c>
      <c r="V8667">
        <f>RIGHT(K8667,2)+2000</f>
        <v>2018</v>
      </c>
      <c r="W8667" t="str">
        <f>INDEX(_xlfn.TEXTSPLIT(K8667,"-"),1,2)</f>
        <v>Jul</v>
      </c>
      <c r="X8667" t="str">
        <f>INDEX(_xlfn.TEXTSPLIT(K8667,"-"),1,1)</f>
        <v>26</v>
      </c>
      <c r="Y8667">
        <f>INDEX(months!B:B,MATCH(Sheet1!W8667,months!A:A,0))</f>
        <v>7</v>
      </c>
      <c r="Z8667">
        <f t="shared" si="951"/>
        <v>43307</v>
      </c>
    </row>
    <row r="8668" spans="1:26" x14ac:dyDescent="0.2">
      <c r="A8668" t="s">
        <v>11878</v>
      </c>
      <c r="B8668" t="s">
        <v>4612</v>
      </c>
      <c r="C8668">
        <v>4.3</v>
      </c>
      <c r="D8668">
        <v>15618</v>
      </c>
      <c r="E8668" t="s">
        <v>252</v>
      </c>
      <c r="F8668" t="s">
        <v>65</v>
      </c>
      <c r="G8668" t="s">
        <v>23</v>
      </c>
      <c r="H8668" t="s">
        <v>24</v>
      </c>
      <c r="I8668" t="s">
        <v>25</v>
      </c>
      <c r="J8668" t="s">
        <v>4613</v>
      </c>
      <c r="K8668" t="s">
        <v>1727</v>
      </c>
      <c r="L8668" t="s">
        <v>652</v>
      </c>
      <c r="M8668" t="s">
        <v>60</v>
      </c>
      <c r="N8668">
        <f t="shared" si="945"/>
        <v>0</v>
      </c>
      <c r="O8668" t="str">
        <f t="shared" si="946"/>
        <v>No</v>
      </c>
      <c r="P8668">
        <f t="shared" si="947"/>
        <v>0</v>
      </c>
      <c r="Q8668">
        <f t="shared" si="948"/>
        <v>4813937689</v>
      </c>
      <c r="R8668">
        <f t="shared" si="949"/>
        <v>4.1933383153624479</v>
      </c>
      <c r="S8668" t="str">
        <f t="shared" si="950"/>
        <v>Acceptable</v>
      </c>
      <c r="T8668">
        <f>ROUNDUP(C8668,0)</f>
        <v>5</v>
      </c>
      <c r="U8668">
        <f>ROUNDDOWN(C8668,0)</f>
        <v>4</v>
      </c>
      <c r="V8668">
        <f>RIGHT(K8668,2)+2000</f>
        <v>2017</v>
      </c>
      <c r="W8668" t="str">
        <f>INDEX(_xlfn.TEXTSPLIT(K8668,"-"),1,2)</f>
        <v>Nov</v>
      </c>
      <c r="X8668" t="str">
        <f>INDEX(_xlfn.TEXTSPLIT(K8668,"-"),1,1)</f>
        <v>27</v>
      </c>
      <c r="Y8668">
        <f>INDEX(months!B:B,MATCH(Sheet1!W8668,months!A:A,0))</f>
        <v>11</v>
      </c>
      <c r="Z8668">
        <f t="shared" si="951"/>
        <v>43066</v>
      </c>
    </row>
    <row r="8669" spans="1:26" x14ac:dyDescent="0.2">
      <c r="A8669" t="s">
        <v>4838</v>
      </c>
      <c r="B8669" t="s">
        <v>4801</v>
      </c>
      <c r="C8669">
        <v>4.3</v>
      </c>
      <c r="D8669">
        <v>266434</v>
      </c>
      <c r="E8669" t="s">
        <v>46</v>
      </c>
      <c r="F8669" t="s">
        <v>89</v>
      </c>
      <c r="G8669" t="s">
        <v>23</v>
      </c>
      <c r="H8669" t="s">
        <v>24</v>
      </c>
      <c r="I8669" t="s">
        <v>25</v>
      </c>
      <c r="J8669" t="s">
        <v>4802</v>
      </c>
      <c r="K8669" t="s">
        <v>311</v>
      </c>
      <c r="L8669" t="s">
        <v>46</v>
      </c>
      <c r="M8669" t="s">
        <v>46</v>
      </c>
      <c r="N8669">
        <f t="shared" si="945"/>
        <v>0</v>
      </c>
      <c r="O8669" t="str">
        <f t="shared" si="946"/>
        <v>No</v>
      </c>
      <c r="P8669">
        <f t="shared" si="947"/>
        <v>0</v>
      </c>
      <c r="Q8669">
        <f t="shared" si="948"/>
        <v>4813937689</v>
      </c>
      <c r="R8669">
        <f t="shared" si="949"/>
        <v>4.1933383153624479</v>
      </c>
      <c r="S8669" t="str">
        <f t="shared" si="950"/>
        <v>Acceptable</v>
      </c>
      <c r="T8669">
        <f>ROUNDUP(C8669,0)</f>
        <v>5</v>
      </c>
      <c r="U8669">
        <f>ROUNDDOWN(C8669,0)</f>
        <v>4</v>
      </c>
      <c r="V8669">
        <f>RIGHT(K8669,2)+2000</f>
        <v>2018</v>
      </c>
      <c r="W8669" t="str">
        <f>INDEX(_xlfn.TEXTSPLIT(K8669,"-"),1,2)</f>
        <v>Aug</v>
      </c>
      <c r="X8669" t="str">
        <f>INDEX(_xlfn.TEXTSPLIT(K8669,"-"),1,1)</f>
        <v>4</v>
      </c>
      <c r="Y8669">
        <f>INDEX(months!B:B,MATCH(Sheet1!W8669,months!A:A,0))</f>
        <v>8</v>
      </c>
      <c r="Z8669">
        <f t="shared" si="951"/>
        <v>43316</v>
      </c>
    </row>
    <row r="8670" spans="1:26" x14ac:dyDescent="0.2">
      <c r="A8670" t="s">
        <v>11879</v>
      </c>
      <c r="B8670" t="s">
        <v>4950</v>
      </c>
      <c r="C8670">
        <v>4.3</v>
      </c>
      <c r="D8670">
        <v>11402</v>
      </c>
      <c r="E8670" t="s">
        <v>1410</v>
      </c>
      <c r="F8670" t="s">
        <v>65</v>
      </c>
      <c r="G8670" t="s">
        <v>23</v>
      </c>
      <c r="H8670" t="s">
        <v>24</v>
      </c>
      <c r="I8670" t="s">
        <v>25</v>
      </c>
      <c r="J8670" t="s">
        <v>4951</v>
      </c>
      <c r="K8670" t="s">
        <v>109</v>
      </c>
      <c r="L8670" t="s">
        <v>1398</v>
      </c>
      <c r="M8670" t="s">
        <v>274</v>
      </c>
      <c r="N8670">
        <f t="shared" si="945"/>
        <v>0</v>
      </c>
      <c r="O8670" t="str">
        <f t="shared" si="946"/>
        <v>No</v>
      </c>
      <c r="P8670">
        <f t="shared" si="947"/>
        <v>0</v>
      </c>
      <c r="Q8670">
        <f t="shared" si="948"/>
        <v>4813937689</v>
      </c>
      <c r="R8670">
        <f t="shared" si="949"/>
        <v>4.1933383153624479</v>
      </c>
      <c r="S8670" t="str">
        <f t="shared" si="950"/>
        <v>Acceptable</v>
      </c>
      <c r="T8670">
        <f>ROUNDUP(C8670,0)</f>
        <v>5</v>
      </c>
      <c r="U8670">
        <f>ROUNDDOWN(C8670,0)</f>
        <v>4</v>
      </c>
      <c r="V8670">
        <f>RIGHT(K8670,2)+2000</f>
        <v>2017</v>
      </c>
      <c r="W8670" t="str">
        <f>INDEX(_xlfn.TEXTSPLIT(K8670,"-"),1,2)</f>
        <v>Nov</v>
      </c>
      <c r="X8670" t="str">
        <f>INDEX(_xlfn.TEXTSPLIT(K8670,"-"),1,1)</f>
        <v>7</v>
      </c>
      <c r="Y8670">
        <f>INDEX(months!B:B,MATCH(Sheet1!W8670,months!A:A,0))</f>
        <v>11</v>
      </c>
      <c r="Z8670">
        <f t="shared" si="951"/>
        <v>43046</v>
      </c>
    </row>
    <row r="8671" spans="1:26" x14ac:dyDescent="0.2">
      <c r="A8671" t="s">
        <v>11880</v>
      </c>
      <c r="B8671" t="s">
        <v>3070</v>
      </c>
      <c r="C8671">
        <v>4.5</v>
      </c>
      <c r="D8671">
        <v>1007</v>
      </c>
      <c r="E8671" t="s">
        <v>155</v>
      </c>
      <c r="F8671" t="s">
        <v>50</v>
      </c>
      <c r="G8671" t="s">
        <v>23</v>
      </c>
      <c r="H8671" t="s">
        <v>24</v>
      </c>
      <c r="I8671" t="s">
        <v>25</v>
      </c>
      <c r="J8671" t="s">
        <v>1537</v>
      </c>
      <c r="K8671" t="s">
        <v>2510</v>
      </c>
      <c r="L8671" t="s">
        <v>1788</v>
      </c>
      <c r="M8671" t="s">
        <v>81</v>
      </c>
      <c r="N8671">
        <f t="shared" si="945"/>
        <v>0</v>
      </c>
      <c r="O8671" t="str">
        <f t="shared" si="946"/>
        <v>No</v>
      </c>
      <c r="P8671">
        <f t="shared" si="947"/>
        <v>0</v>
      </c>
      <c r="Q8671">
        <f t="shared" si="948"/>
        <v>4813937689</v>
      </c>
      <c r="R8671">
        <f t="shared" si="949"/>
        <v>4.1933383153624479</v>
      </c>
      <c r="S8671" t="str">
        <f t="shared" si="950"/>
        <v>Acceptable</v>
      </c>
      <c r="T8671">
        <f>ROUNDUP(C8671,0)</f>
        <v>5</v>
      </c>
      <c r="U8671">
        <f>ROUNDDOWN(C8671,0)</f>
        <v>4</v>
      </c>
      <c r="V8671">
        <f>RIGHT(K8671,2)+2000</f>
        <v>2018</v>
      </c>
      <c r="W8671" t="str">
        <f>INDEX(_xlfn.TEXTSPLIT(K8671,"-"),1,2)</f>
        <v>Jul</v>
      </c>
      <c r="X8671" t="str">
        <f>INDEX(_xlfn.TEXTSPLIT(K8671,"-"),1,1)</f>
        <v>1</v>
      </c>
      <c r="Y8671">
        <f>INDEX(months!B:B,MATCH(Sheet1!W8671,months!A:A,0))</f>
        <v>7</v>
      </c>
      <c r="Z8671">
        <f t="shared" si="951"/>
        <v>43282</v>
      </c>
    </row>
    <row r="8672" spans="1:26" x14ac:dyDescent="0.2">
      <c r="A8672" t="s">
        <v>2983</v>
      </c>
      <c r="B8672" t="s">
        <v>2665</v>
      </c>
      <c r="C8672">
        <v>4.5</v>
      </c>
      <c r="D8672">
        <v>401648</v>
      </c>
      <c r="E8672" t="s">
        <v>1216</v>
      </c>
      <c r="F8672" t="s">
        <v>89</v>
      </c>
      <c r="G8672" t="s">
        <v>23</v>
      </c>
      <c r="H8672" t="s">
        <v>24</v>
      </c>
      <c r="I8672" t="s">
        <v>25</v>
      </c>
      <c r="J8672" t="s">
        <v>2684</v>
      </c>
      <c r="K8672" t="s">
        <v>2981</v>
      </c>
      <c r="L8672" t="s">
        <v>200</v>
      </c>
      <c r="M8672" t="s">
        <v>29</v>
      </c>
      <c r="N8672">
        <f t="shared" si="945"/>
        <v>0</v>
      </c>
      <c r="O8672" t="str">
        <f t="shared" si="946"/>
        <v>No</v>
      </c>
      <c r="P8672">
        <f t="shared" si="947"/>
        <v>0</v>
      </c>
      <c r="Q8672">
        <f t="shared" si="948"/>
        <v>4813937689</v>
      </c>
      <c r="R8672">
        <f t="shared" si="949"/>
        <v>4.1933383153624479</v>
      </c>
      <c r="S8672" t="str">
        <f t="shared" si="950"/>
        <v>Acceptable</v>
      </c>
      <c r="T8672">
        <f>ROUNDUP(C8672,0)</f>
        <v>5</v>
      </c>
      <c r="U8672">
        <f>ROUNDDOWN(C8672,0)</f>
        <v>4</v>
      </c>
      <c r="V8672">
        <f>RIGHT(K8672,2)+2000</f>
        <v>2017</v>
      </c>
      <c r="W8672" t="str">
        <f>INDEX(_xlfn.TEXTSPLIT(K8672,"-"),1,2)</f>
        <v>Apr</v>
      </c>
      <c r="X8672" t="str">
        <f>INDEX(_xlfn.TEXTSPLIT(K8672,"-"),1,1)</f>
        <v>12</v>
      </c>
      <c r="Y8672">
        <f>INDEX(months!B:B,MATCH(Sheet1!W8672,months!A:A,0))</f>
        <v>4</v>
      </c>
      <c r="Z8672">
        <f t="shared" si="951"/>
        <v>42837</v>
      </c>
    </row>
    <row r="8673" spans="1:26" x14ac:dyDescent="0.2">
      <c r="A8673" t="s">
        <v>11881</v>
      </c>
      <c r="B8673" t="s">
        <v>2665</v>
      </c>
      <c r="C8673">
        <v>4.5</v>
      </c>
      <c r="D8673">
        <v>8193</v>
      </c>
      <c r="E8673" t="s">
        <v>667</v>
      </c>
      <c r="F8673" t="s">
        <v>32</v>
      </c>
      <c r="G8673" t="s">
        <v>23</v>
      </c>
      <c r="H8673" t="s">
        <v>24</v>
      </c>
      <c r="I8673" t="s">
        <v>25</v>
      </c>
      <c r="J8673" t="s">
        <v>2669</v>
      </c>
      <c r="K8673" t="s">
        <v>10837</v>
      </c>
      <c r="L8673" t="s">
        <v>1255</v>
      </c>
      <c r="M8673" t="s">
        <v>29</v>
      </c>
      <c r="N8673">
        <f t="shared" si="945"/>
        <v>0</v>
      </c>
      <c r="O8673" t="str">
        <f t="shared" si="946"/>
        <v>No</v>
      </c>
      <c r="P8673">
        <f t="shared" si="947"/>
        <v>0</v>
      </c>
      <c r="Q8673">
        <f t="shared" si="948"/>
        <v>4813937689</v>
      </c>
      <c r="R8673">
        <f t="shared" si="949"/>
        <v>4.1933383153624479</v>
      </c>
      <c r="S8673" t="str">
        <f t="shared" si="950"/>
        <v>Acceptable</v>
      </c>
      <c r="T8673">
        <f>ROUNDUP(C8673,0)</f>
        <v>5</v>
      </c>
      <c r="U8673">
        <f>ROUNDDOWN(C8673,0)</f>
        <v>4</v>
      </c>
      <c r="V8673">
        <f>RIGHT(K8673,2)+2000</f>
        <v>2016</v>
      </c>
      <c r="W8673" t="str">
        <f>INDEX(_xlfn.TEXTSPLIT(K8673,"-"),1,2)</f>
        <v>Sep</v>
      </c>
      <c r="X8673" t="str">
        <f>INDEX(_xlfn.TEXTSPLIT(K8673,"-"),1,1)</f>
        <v>16</v>
      </c>
      <c r="Y8673">
        <f>INDEX(months!B:B,MATCH(Sheet1!W8673,months!A:A,0))</f>
        <v>9</v>
      </c>
      <c r="Z8673">
        <f t="shared" si="951"/>
        <v>42629</v>
      </c>
    </row>
    <row r="8674" spans="1:26" x14ac:dyDescent="0.2">
      <c r="A8674" t="s">
        <v>11882</v>
      </c>
      <c r="B8674" t="s">
        <v>4310</v>
      </c>
      <c r="C8674">
        <v>4.5</v>
      </c>
      <c r="D8674">
        <v>97</v>
      </c>
      <c r="E8674" t="s">
        <v>1400</v>
      </c>
      <c r="F8674" t="s">
        <v>22</v>
      </c>
      <c r="G8674" t="s">
        <v>23</v>
      </c>
      <c r="H8674" t="s">
        <v>24</v>
      </c>
      <c r="I8674" t="s">
        <v>25</v>
      </c>
      <c r="J8674" t="s">
        <v>2718</v>
      </c>
      <c r="K8674" t="s">
        <v>2999</v>
      </c>
      <c r="L8674" t="s">
        <v>59</v>
      </c>
      <c r="M8674" t="s">
        <v>81</v>
      </c>
      <c r="N8674">
        <f t="shared" si="945"/>
        <v>0</v>
      </c>
      <c r="O8674" t="str">
        <f t="shared" si="946"/>
        <v>No</v>
      </c>
      <c r="P8674">
        <f t="shared" si="947"/>
        <v>0</v>
      </c>
      <c r="Q8674">
        <f t="shared" si="948"/>
        <v>4813937689</v>
      </c>
      <c r="R8674">
        <f t="shared" si="949"/>
        <v>4.1933383153624479</v>
      </c>
      <c r="S8674" t="str">
        <f t="shared" si="950"/>
        <v>Acceptable</v>
      </c>
      <c r="T8674">
        <f>ROUNDUP(C8674,0)</f>
        <v>5</v>
      </c>
      <c r="U8674">
        <f>ROUNDDOWN(C8674,0)</f>
        <v>4</v>
      </c>
      <c r="V8674">
        <f>RIGHT(K8674,2)+2000</f>
        <v>2017</v>
      </c>
      <c r="W8674" t="str">
        <f>INDEX(_xlfn.TEXTSPLIT(K8674,"-"),1,2)</f>
        <v>Jun</v>
      </c>
      <c r="X8674" t="str">
        <f>INDEX(_xlfn.TEXTSPLIT(K8674,"-"),1,1)</f>
        <v>28</v>
      </c>
      <c r="Y8674">
        <f>INDEX(months!B:B,MATCH(Sheet1!W8674,months!A:A,0))</f>
        <v>6</v>
      </c>
      <c r="Z8674">
        <f t="shared" si="951"/>
        <v>42914</v>
      </c>
    </row>
    <row r="8675" spans="1:26" x14ac:dyDescent="0.2">
      <c r="A8675" t="s">
        <v>11883</v>
      </c>
      <c r="B8675" t="s">
        <v>2665</v>
      </c>
      <c r="C8675">
        <v>4.7</v>
      </c>
      <c r="D8675">
        <v>1115</v>
      </c>
      <c r="E8675" t="s">
        <v>111</v>
      </c>
      <c r="F8675" t="s">
        <v>50</v>
      </c>
      <c r="G8675" t="s">
        <v>23</v>
      </c>
      <c r="H8675" t="s">
        <v>24</v>
      </c>
      <c r="I8675" t="s">
        <v>25</v>
      </c>
      <c r="J8675" t="s">
        <v>2669</v>
      </c>
      <c r="K8675" t="s">
        <v>1691</v>
      </c>
      <c r="L8675" t="s">
        <v>59</v>
      </c>
      <c r="M8675" t="s">
        <v>587</v>
      </c>
      <c r="N8675">
        <f t="shared" si="945"/>
        <v>0</v>
      </c>
      <c r="O8675" t="str">
        <f t="shared" si="946"/>
        <v>No</v>
      </c>
      <c r="P8675">
        <f t="shared" si="947"/>
        <v>0</v>
      </c>
      <c r="Q8675">
        <f t="shared" si="948"/>
        <v>4813937689</v>
      </c>
      <c r="R8675">
        <f t="shared" si="949"/>
        <v>4.1933383153624479</v>
      </c>
      <c r="S8675" t="str">
        <f t="shared" si="950"/>
        <v>Acceptable</v>
      </c>
      <c r="T8675">
        <f>ROUNDUP(C8675,0)</f>
        <v>5</v>
      </c>
      <c r="U8675">
        <f>ROUNDDOWN(C8675,0)</f>
        <v>4</v>
      </c>
      <c r="V8675">
        <f>RIGHT(K8675,2)+2000</f>
        <v>2017</v>
      </c>
      <c r="W8675" t="str">
        <f>INDEX(_xlfn.TEXTSPLIT(K8675,"-"),1,2)</f>
        <v>Jul</v>
      </c>
      <c r="X8675" t="str">
        <f>INDEX(_xlfn.TEXTSPLIT(K8675,"-"),1,1)</f>
        <v>7</v>
      </c>
      <c r="Y8675">
        <f>INDEX(months!B:B,MATCH(Sheet1!W8675,months!A:A,0))</f>
        <v>7</v>
      </c>
      <c r="Z8675">
        <f t="shared" si="951"/>
        <v>42923</v>
      </c>
    </row>
    <row r="8676" spans="1:26" x14ac:dyDescent="0.2">
      <c r="A8676" t="s">
        <v>11884</v>
      </c>
      <c r="B8676" t="s">
        <v>3070</v>
      </c>
      <c r="C8676">
        <v>4.3</v>
      </c>
      <c r="D8676">
        <v>1853</v>
      </c>
      <c r="E8676" t="s">
        <v>1108</v>
      </c>
      <c r="F8676" t="s">
        <v>32</v>
      </c>
      <c r="G8676" t="s">
        <v>23</v>
      </c>
      <c r="H8676" t="s">
        <v>24</v>
      </c>
      <c r="I8676" t="s">
        <v>25</v>
      </c>
      <c r="J8676" t="s">
        <v>1537</v>
      </c>
      <c r="K8676" t="s">
        <v>213</v>
      </c>
      <c r="L8676" t="s">
        <v>2472</v>
      </c>
      <c r="M8676" t="s">
        <v>86</v>
      </c>
      <c r="N8676">
        <f t="shared" si="945"/>
        <v>0</v>
      </c>
      <c r="O8676" t="str">
        <f t="shared" si="946"/>
        <v>No</v>
      </c>
      <c r="P8676">
        <f t="shared" si="947"/>
        <v>0</v>
      </c>
      <c r="Q8676">
        <f t="shared" si="948"/>
        <v>4813937689</v>
      </c>
      <c r="R8676">
        <f t="shared" si="949"/>
        <v>4.1933383153624479</v>
      </c>
      <c r="S8676" t="str">
        <f t="shared" si="950"/>
        <v>Acceptable</v>
      </c>
      <c r="T8676">
        <f>ROUNDUP(C8676,0)</f>
        <v>5</v>
      </c>
      <c r="U8676">
        <f>ROUNDDOWN(C8676,0)</f>
        <v>4</v>
      </c>
      <c r="V8676">
        <f>RIGHT(K8676,2)+2000</f>
        <v>2018</v>
      </c>
      <c r="W8676" t="str">
        <f>INDEX(_xlfn.TEXTSPLIT(K8676,"-"),1,2)</f>
        <v>May</v>
      </c>
      <c r="X8676" t="str">
        <f>INDEX(_xlfn.TEXTSPLIT(K8676,"-"),1,1)</f>
        <v>10</v>
      </c>
      <c r="Y8676">
        <f>INDEX(months!B:B,MATCH(Sheet1!W8676,months!A:A,0))</f>
        <v>5</v>
      </c>
      <c r="Z8676">
        <f t="shared" si="951"/>
        <v>43230</v>
      </c>
    </row>
    <row r="8677" spans="1:26" x14ac:dyDescent="0.2">
      <c r="A8677" t="s">
        <v>11885</v>
      </c>
      <c r="B8677" t="s">
        <v>4801</v>
      </c>
      <c r="C8677">
        <v>4.4000000000000004</v>
      </c>
      <c r="D8677">
        <v>1623</v>
      </c>
      <c r="E8677" t="s">
        <v>159</v>
      </c>
      <c r="F8677" t="s">
        <v>65</v>
      </c>
      <c r="G8677" t="s">
        <v>23</v>
      </c>
      <c r="H8677" t="s">
        <v>24</v>
      </c>
      <c r="I8677" t="s">
        <v>418</v>
      </c>
      <c r="J8677" t="s">
        <v>4802</v>
      </c>
      <c r="K8677" t="s">
        <v>1747</v>
      </c>
      <c r="L8677" t="s">
        <v>3102</v>
      </c>
      <c r="M8677" t="s">
        <v>29</v>
      </c>
      <c r="N8677">
        <f t="shared" si="945"/>
        <v>0</v>
      </c>
      <c r="O8677" t="str">
        <f t="shared" si="946"/>
        <v>No</v>
      </c>
      <c r="P8677">
        <f t="shared" si="947"/>
        <v>0</v>
      </c>
      <c r="Q8677">
        <f t="shared" si="948"/>
        <v>4813937689</v>
      </c>
      <c r="R8677">
        <f t="shared" si="949"/>
        <v>4.1933383153624479</v>
      </c>
      <c r="S8677" t="str">
        <f t="shared" si="950"/>
        <v>Acceptable</v>
      </c>
      <c r="T8677">
        <f>ROUNDUP(C8677,0)</f>
        <v>5</v>
      </c>
      <c r="U8677">
        <f>ROUNDDOWN(C8677,0)</f>
        <v>4</v>
      </c>
      <c r="V8677">
        <f>RIGHT(K8677,2)+2000</f>
        <v>2018</v>
      </c>
      <c r="W8677" t="str">
        <f>INDEX(_xlfn.TEXTSPLIT(K8677,"-"),1,2)</f>
        <v>Jun</v>
      </c>
      <c r="X8677" t="str">
        <f>INDEX(_xlfn.TEXTSPLIT(K8677,"-"),1,1)</f>
        <v>23</v>
      </c>
      <c r="Y8677">
        <f>INDEX(months!B:B,MATCH(Sheet1!W8677,months!A:A,0))</f>
        <v>6</v>
      </c>
      <c r="Z8677">
        <f t="shared" si="951"/>
        <v>43274</v>
      </c>
    </row>
    <row r="8678" spans="1:26" x14ac:dyDescent="0.2">
      <c r="A8678" t="s">
        <v>11886</v>
      </c>
      <c r="B8678" t="s">
        <v>3827</v>
      </c>
      <c r="C8678">
        <v>4.5</v>
      </c>
      <c r="D8678">
        <v>787</v>
      </c>
      <c r="E8678" t="s">
        <v>1232</v>
      </c>
      <c r="F8678" t="s">
        <v>50</v>
      </c>
      <c r="G8678" t="s">
        <v>23</v>
      </c>
      <c r="H8678" t="s">
        <v>24</v>
      </c>
      <c r="I8678" t="s">
        <v>25</v>
      </c>
      <c r="J8678" t="s">
        <v>3828</v>
      </c>
      <c r="K8678" t="s">
        <v>7541</v>
      </c>
      <c r="L8678" t="s">
        <v>2371</v>
      </c>
      <c r="M8678" t="s">
        <v>29</v>
      </c>
      <c r="N8678">
        <f t="shared" si="945"/>
        <v>0</v>
      </c>
      <c r="O8678" t="str">
        <f t="shared" si="946"/>
        <v>No</v>
      </c>
      <c r="P8678">
        <f t="shared" si="947"/>
        <v>0</v>
      </c>
      <c r="Q8678">
        <f t="shared" si="948"/>
        <v>4813937689</v>
      </c>
      <c r="R8678">
        <f t="shared" si="949"/>
        <v>4.1933383153624479</v>
      </c>
      <c r="S8678" t="str">
        <f t="shared" si="950"/>
        <v>Acceptable</v>
      </c>
      <c r="T8678">
        <f>ROUNDUP(C8678,0)</f>
        <v>5</v>
      </c>
      <c r="U8678">
        <f>ROUNDDOWN(C8678,0)</f>
        <v>4</v>
      </c>
      <c r="V8678">
        <f>RIGHT(K8678,2)+2000</f>
        <v>2018</v>
      </c>
      <c r="W8678" t="str">
        <f>INDEX(_xlfn.TEXTSPLIT(K8678,"-"),1,2)</f>
        <v>Feb</v>
      </c>
      <c r="X8678" t="str">
        <f>INDEX(_xlfn.TEXTSPLIT(K8678,"-"),1,1)</f>
        <v>17</v>
      </c>
      <c r="Y8678">
        <f>INDEX(months!B:B,MATCH(Sheet1!W8678,months!A:A,0))</f>
        <v>2</v>
      </c>
      <c r="Z8678">
        <f t="shared" si="951"/>
        <v>43148</v>
      </c>
    </row>
    <row r="8679" spans="1:26" x14ac:dyDescent="0.2">
      <c r="A8679" t="s">
        <v>11887</v>
      </c>
      <c r="B8679" t="s">
        <v>4106</v>
      </c>
      <c r="C8679">
        <v>4.3</v>
      </c>
      <c r="D8679">
        <v>18</v>
      </c>
      <c r="E8679" t="s">
        <v>186</v>
      </c>
      <c r="F8679" t="s">
        <v>101</v>
      </c>
      <c r="G8679" t="s">
        <v>23</v>
      </c>
      <c r="H8679" t="s">
        <v>24</v>
      </c>
      <c r="I8679" t="s">
        <v>44</v>
      </c>
      <c r="J8679" t="s">
        <v>4107</v>
      </c>
      <c r="K8679" t="s">
        <v>311</v>
      </c>
      <c r="L8679" t="s">
        <v>138</v>
      </c>
      <c r="M8679" t="s">
        <v>81</v>
      </c>
      <c r="N8679">
        <f t="shared" si="945"/>
        <v>0</v>
      </c>
      <c r="O8679" t="str">
        <f t="shared" si="946"/>
        <v>No</v>
      </c>
      <c r="P8679">
        <f t="shared" si="947"/>
        <v>0</v>
      </c>
      <c r="Q8679">
        <f t="shared" si="948"/>
        <v>4813937689</v>
      </c>
      <c r="R8679">
        <f t="shared" si="949"/>
        <v>4.1933383153624479</v>
      </c>
      <c r="S8679" t="str">
        <f t="shared" si="950"/>
        <v>Acceptable</v>
      </c>
      <c r="T8679">
        <f>ROUNDUP(C8679,0)</f>
        <v>5</v>
      </c>
      <c r="U8679">
        <f>ROUNDDOWN(C8679,0)</f>
        <v>4</v>
      </c>
      <c r="V8679">
        <f>RIGHT(K8679,2)+2000</f>
        <v>2018</v>
      </c>
      <c r="W8679" t="str">
        <f>INDEX(_xlfn.TEXTSPLIT(K8679,"-"),1,2)</f>
        <v>Aug</v>
      </c>
      <c r="X8679" t="str">
        <f>INDEX(_xlfn.TEXTSPLIT(K8679,"-"),1,1)</f>
        <v>4</v>
      </c>
      <c r="Y8679">
        <f>INDEX(months!B:B,MATCH(Sheet1!W8679,months!A:A,0))</f>
        <v>8</v>
      </c>
      <c r="Z8679">
        <f t="shared" si="951"/>
        <v>43316</v>
      </c>
    </row>
    <row r="8680" spans="1:26" x14ac:dyDescent="0.2">
      <c r="A8680" t="s">
        <v>11888</v>
      </c>
      <c r="B8680" t="s">
        <v>3070</v>
      </c>
      <c r="C8680">
        <v>4.3</v>
      </c>
      <c r="D8680">
        <v>1922</v>
      </c>
      <c r="E8680" t="s">
        <v>735</v>
      </c>
      <c r="F8680" t="s">
        <v>32</v>
      </c>
      <c r="G8680" t="s">
        <v>23</v>
      </c>
      <c r="H8680" t="s">
        <v>24</v>
      </c>
      <c r="I8680" t="s">
        <v>25</v>
      </c>
      <c r="J8680" t="s">
        <v>1537</v>
      </c>
      <c r="K8680" t="s">
        <v>2506</v>
      </c>
      <c r="L8680" t="s">
        <v>4873</v>
      </c>
      <c r="M8680" t="s">
        <v>81</v>
      </c>
      <c r="N8680">
        <f t="shared" si="945"/>
        <v>0</v>
      </c>
      <c r="O8680" t="str">
        <f t="shared" si="946"/>
        <v>No</v>
      </c>
      <c r="P8680">
        <f t="shared" si="947"/>
        <v>0</v>
      </c>
      <c r="Q8680">
        <f t="shared" si="948"/>
        <v>4813937689</v>
      </c>
      <c r="R8680">
        <f t="shared" si="949"/>
        <v>4.1933383153624479</v>
      </c>
      <c r="S8680" t="str">
        <f t="shared" si="950"/>
        <v>Acceptable</v>
      </c>
      <c r="T8680">
        <f>ROUNDUP(C8680,0)</f>
        <v>5</v>
      </c>
      <c r="U8680">
        <f>ROUNDDOWN(C8680,0)</f>
        <v>4</v>
      </c>
      <c r="V8680">
        <f>RIGHT(K8680,2)+2000</f>
        <v>2018</v>
      </c>
      <c r="W8680" t="str">
        <f>INDEX(_xlfn.TEXTSPLIT(K8680,"-"),1,2)</f>
        <v>Jan</v>
      </c>
      <c r="X8680" t="str">
        <f>INDEX(_xlfn.TEXTSPLIT(K8680,"-"),1,1)</f>
        <v>9</v>
      </c>
      <c r="Y8680">
        <f>INDEX(months!B:B,MATCH(Sheet1!W8680,months!A:A,0))</f>
        <v>1</v>
      </c>
      <c r="Z8680">
        <f t="shared" si="951"/>
        <v>43109</v>
      </c>
    </row>
    <row r="8681" spans="1:26" x14ac:dyDescent="0.2">
      <c r="A8681" t="s">
        <v>11889</v>
      </c>
      <c r="B8681" t="s">
        <v>20</v>
      </c>
      <c r="C8681">
        <v>4.2</v>
      </c>
      <c r="D8681">
        <v>175</v>
      </c>
      <c r="E8681" t="s">
        <v>431</v>
      </c>
      <c r="F8681" t="s">
        <v>57</v>
      </c>
      <c r="G8681" t="s">
        <v>23</v>
      </c>
      <c r="H8681" t="s">
        <v>24</v>
      </c>
      <c r="I8681" t="s">
        <v>25</v>
      </c>
      <c r="J8681" t="s">
        <v>26</v>
      </c>
      <c r="K8681" t="s">
        <v>7277</v>
      </c>
      <c r="L8681" t="s">
        <v>157</v>
      </c>
      <c r="M8681" t="s">
        <v>29</v>
      </c>
      <c r="N8681">
        <f t="shared" si="945"/>
        <v>0</v>
      </c>
      <c r="O8681" t="str">
        <f t="shared" si="946"/>
        <v>No</v>
      </c>
      <c r="P8681">
        <f t="shared" si="947"/>
        <v>0</v>
      </c>
      <c r="Q8681">
        <f t="shared" si="948"/>
        <v>4813937689</v>
      </c>
      <c r="R8681">
        <f t="shared" si="949"/>
        <v>4.1933383153624479</v>
      </c>
      <c r="S8681" t="str">
        <f t="shared" si="950"/>
        <v>Acceptable</v>
      </c>
      <c r="T8681">
        <f>ROUNDUP(C8681,0)</f>
        <v>5</v>
      </c>
      <c r="U8681">
        <f>ROUNDDOWN(C8681,0)</f>
        <v>4</v>
      </c>
      <c r="V8681">
        <f>RIGHT(K8681,2)+2000</f>
        <v>2017</v>
      </c>
      <c r="W8681" t="str">
        <f>INDEX(_xlfn.TEXTSPLIT(K8681,"-"),1,2)</f>
        <v>May</v>
      </c>
      <c r="X8681" t="str">
        <f>INDEX(_xlfn.TEXTSPLIT(K8681,"-"),1,1)</f>
        <v>26</v>
      </c>
      <c r="Y8681">
        <f>INDEX(months!B:B,MATCH(Sheet1!W8681,months!A:A,0))</f>
        <v>5</v>
      </c>
      <c r="Z8681">
        <f t="shared" si="951"/>
        <v>42881</v>
      </c>
    </row>
    <row r="8682" spans="1:26" x14ac:dyDescent="0.2">
      <c r="A8682" t="s">
        <v>11890</v>
      </c>
      <c r="B8682" t="s">
        <v>4106</v>
      </c>
      <c r="C8682">
        <v>4.2</v>
      </c>
      <c r="D8682">
        <v>784</v>
      </c>
      <c r="E8682" t="s">
        <v>308</v>
      </c>
      <c r="F8682" t="s">
        <v>50</v>
      </c>
      <c r="G8682" t="s">
        <v>23</v>
      </c>
      <c r="H8682" t="s">
        <v>24</v>
      </c>
      <c r="I8682" t="s">
        <v>25</v>
      </c>
      <c r="J8682" t="s">
        <v>4107</v>
      </c>
      <c r="K8682" t="s">
        <v>1123</v>
      </c>
      <c r="L8682" t="s">
        <v>11891</v>
      </c>
      <c r="M8682" t="s">
        <v>81</v>
      </c>
      <c r="N8682">
        <f t="shared" si="945"/>
        <v>0</v>
      </c>
      <c r="O8682" t="str">
        <f t="shared" si="946"/>
        <v>No</v>
      </c>
      <c r="P8682">
        <f t="shared" si="947"/>
        <v>0</v>
      </c>
      <c r="Q8682">
        <f t="shared" si="948"/>
        <v>4813937689</v>
      </c>
      <c r="R8682">
        <f t="shared" si="949"/>
        <v>4.1933383153624479</v>
      </c>
      <c r="S8682" t="str">
        <f t="shared" si="950"/>
        <v>Acceptable</v>
      </c>
      <c r="T8682">
        <f>ROUNDUP(C8682,0)</f>
        <v>5</v>
      </c>
      <c r="U8682">
        <f>ROUNDDOWN(C8682,0)</f>
        <v>4</v>
      </c>
      <c r="V8682">
        <f>RIGHT(K8682,2)+2000</f>
        <v>2018</v>
      </c>
      <c r="W8682" t="str">
        <f>INDEX(_xlfn.TEXTSPLIT(K8682,"-"),1,2)</f>
        <v>Apr</v>
      </c>
      <c r="X8682" t="str">
        <f>INDEX(_xlfn.TEXTSPLIT(K8682,"-"),1,1)</f>
        <v>29</v>
      </c>
      <c r="Y8682">
        <f>INDEX(months!B:B,MATCH(Sheet1!W8682,months!A:A,0))</f>
        <v>4</v>
      </c>
      <c r="Z8682">
        <f t="shared" si="951"/>
        <v>43219</v>
      </c>
    </row>
    <row r="8683" spans="1:26" x14ac:dyDescent="0.2">
      <c r="A8683" t="s">
        <v>11892</v>
      </c>
      <c r="B8683" t="s">
        <v>4612</v>
      </c>
      <c r="C8683">
        <v>4.3</v>
      </c>
      <c r="D8683">
        <v>1283</v>
      </c>
      <c r="E8683" t="s">
        <v>1211</v>
      </c>
      <c r="F8683" t="s">
        <v>50</v>
      </c>
      <c r="G8683" t="s">
        <v>23</v>
      </c>
      <c r="H8683" t="s">
        <v>24</v>
      </c>
      <c r="I8683" t="s">
        <v>25</v>
      </c>
      <c r="J8683" t="s">
        <v>4613</v>
      </c>
      <c r="K8683" t="s">
        <v>311</v>
      </c>
      <c r="L8683" t="s">
        <v>754</v>
      </c>
      <c r="M8683" t="s">
        <v>81</v>
      </c>
      <c r="N8683">
        <f t="shared" si="945"/>
        <v>0</v>
      </c>
      <c r="O8683" t="str">
        <f t="shared" si="946"/>
        <v>No</v>
      </c>
      <c r="P8683">
        <f t="shared" si="947"/>
        <v>0</v>
      </c>
      <c r="Q8683">
        <f t="shared" si="948"/>
        <v>4813937689</v>
      </c>
      <c r="R8683">
        <f t="shared" si="949"/>
        <v>4.1933383153624479</v>
      </c>
      <c r="S8683" t="str">
        <f t="shared" si="950"/>
        <v>Acceptable</v>
      </c>
      <c r="T8683">
        <f>ROUNDUP(C8683,0)</f>
        <v>5</v>
      </c>
      <c r="U8683">
        <f>ROUNDDOWN(C8683,0)</f>
        <v>4</v>
      </c>
      <c r="V8683">
        <f>RIGHT(K8683,2)+2000</f>
        <v>2018</v>
      </c>
      <c r="W8683" t="str">
        <f>INDEX(_xlfn.TEXTSPLIT(K8683,"-"),1,2)</f>
        <v>Aug</v>
      </c>
      <c r="X8683" t="str">
        <f>INDEX(_xlfn.TEXTSPLIT(K8683,"-"),1,1)</f>
        <v>4</v>
      </c>
      <c r="Y8683">
        <f>INDEX(months!B:B,MATCH(Sheet1!W8683,months!A:A,0))</f>
        <v>8</v>
      </c>
      <c r="Z8683">
        <f t="shared" si="951"/>
        <v>43316</v>
      </c>
    </row>
    <row r="8684" spans="1:26" x14ac:dyDescent="0.2">
      <c r="A8684" t="s">
        <v>11893</v>
      </c>
      <c r="B8684" t="s">
        <v>4106</v>
      </c>
      <c r="C8684">
        <v>4.2</v>
      </c>
      <c r="D8684">
        <v>67</v>
      </c>
      <c r="E8684" t="s">
        <v>186</v>
      </c>
      <c r="F8684" t="s">
        <v>22</v>
      </c>
      <c r="G8684" t="s">
        <v>23</v>
      </c>
      <c r="H8684" t="s">
        <v>24</v>
      </c>
      <c r="I8684" t="s">
        <v>25</v>
      </c>
      <c r="J8684" t="s">
        <v>4107</v>
      </c>
      <c r="K8684" t="s">
        <v>8653</v>
      </c>
      <c r="L8684" t="s">
        <v>59</v>
      </c>
      <c r="M8684" t="s">
        <v>29</v>
      </c>
      <c r="N8684">
        <f t="shared" si="945"/>
        <v>0</v>
      </c>
      <c r="O8684" t="str">
        <f t="shared" si="946"/>
        <v>No</v>
      </c>
      <c r="P8684">
        <f t="shared" si="947"/>
        <v>0</v>
      </c>
      <c r="Q8684">
        <f t="shared" si="948"/>
        <v>4813937689</v>
      </c>
      <c r="R8684">
        <f t="shared" si="949"/>
        <v>4.1933383153624479</v>
      </c>
      <c r="S8684" t="str">
        <f t="shared" si="950"/>
        <v>Acceptable</v>
      </c>
      <c r="T8684">
        <f>ROUNDUP(C8684,0)</f>
        <v>5</v>
      </c>
      <c r="U8684">
        <f>ROUNDDOWN(C8684,0)</f>
        <v>4</v>
      </c>
      <c r="V8684">
        <f>RIGHT(K8684,2)+2000</f>
        <v>2017</v>
      </c>
      <c r="W8684" t="str">
        <f>INDEX(_xlfn.TEXTSPLIT(K8684,"-"),1,2)</f>
        <v>Mar</v>
      </c>
      <c r="X8684" t="str">
        <f>INDEX(_xlfn.TEXTSPLIT(K8684,"-"),1,1)</f>
        <v>29</v>
      </c>
      <c r="Y8684">
        <f>INDEX(months!B:B,MATCH(Sheet1!W8684,months!A:A,0))</f>
        <v>3</v>
      </c>
      <c r="Z8684">
        <f t="shared" si="951"/>
        <v>42823</v>
      </c>
    </row>
    <row r="8685" spans="1:26" x14ac:dyDescent="0.2">
      <c r="A8685" t="s">
        <v>11894</v>
      </c>
      <c r="B8685" t="s">
        <v>4801</v>
      </c>
      <c r="C8685">
        <v>4.7</v>
      </c>
      <c r="D8685">
        <v>10786</v>
      </c>
      <c r="E8685" t="s">
        <v>182</v>
      </c>
      <c r="F8685" t="s">
        <v>32</v>
      </c>
      <c r="G8685" t="s">
        <v>23</v>
      </c>
      <c r="H8685" t="s">
        <v>24</v>
      </c>
      <c r="I8685" t="s">
        <v>418</v>
      </c>
      <c r="J8685" t="s">
        <v>4802</v>
      </c>
      <c r="K8685" t="s">
        <v>1414</v>
      </c>
      <c r="L8685" t="s">
        <v>744</v>
      </c>
      <c r="M8685" t="s">
        <v>587</v>
      </c>
      <c r="N8685">
        <f t="shared" si="945"/>
        <v>0</v>
      </c>
      <c r="O8685" t="str">
        <f t="shared" si="946"/>
        <v>No</v>
      </c>
      <c r="P8685">
        <f t="shared" si="947"/>
        <v>0</v>
      </c>
      <c r="Q8685">
        <f t="shared" si="948"/>
        <v>4813937689</v>
      </c>
      <c r="R8685">
        <f t="shared" si="949"/>
        <v>4.1933383153624479</v>
      </c>
      <c r="S8685" t="str">
        <f t="shared" si="950"/>
        <v>Acceptable</v>
      </c>
      <c r="T8685">
        <f>ROUNDUP(C8685,0)</f>
        <v>5</v>
      </c>
      <c r="U8685">
        <f>ROUNDDOWN(C8685,0)</f>
        <v>4</v>
      </c>
      <c r="V8685">
        <f>RIGHT(K8685,2)+2000</f>
        <v>2018</v>
      </c>
      <c r="W8685" t="str">
        <f>INDEX(_xlfn.TEXTSPLIT(K8685,"-"),1,2)</f>
        <v>May</v>
      </c>
      <c r="X8685" t="str">
        <f>INDEX(_xlfn.TEXTSPLIT(K8685,"-"),1,1)</f>
        <v>20</v>
      </c>
      <c r="Y8685">
        <f>INDEX(months!B:B,MATCH(Sheet1!W8685,months!A:A,0))</f>
        <v>5</v>
      </c>
      <c r="Z8685">
        <f t="shared" si="951"/>
        <v>43240</v>
      </c>
    </row>
    <row r="8686" spans="1:26" x14ac:dyDescent="0.2">
      <c r="A8686" t="s">
        <v>11895</v>
      </c>
      <c r="B8686" t="s">
        <v>3070</v>
      </c>
      <c r="C8686">
        <v>4.0999999999999996</v>
      </c>
      <c r="D8686">
        <v>623</v>
      </c>
      <c r="E8686" t="s">
        <v>1087</v>
      </c>
      <c r="F8686" t="s">
        <v>50</v>
      </c>
      <c r="G8686" t="s">
        <v>23</v>
      </c>
      <c r="H8686" t="s">
        <v>24</v>
      </c>
      <c r="I8686" t="s">
        <v>25</v>
      </c>
      <c r="J8686" t="s">
        <v>1537</v>
      </c>
      <c r="K8686" t="s">
        <v>3471</v>
      </c>
      <c r="L8686" t="s">
        <v>236</v>
      </c>
      <c r="M8686" t="s">
        <v>72</v>
      </c>
      <c r="N8686">
        <f t="shared" si="945"/>
        <v>0</v>
      </c>
      <c r="O8686" t="str">
        <f t="shared" si="946"/>
        <v>No</v>
      </c>
      <c r="P8686">
        <f t="shared" si="947"/>
        <v>0</v>
      </c>
      <c r="Q8686">
        <f t="shared" si="948"/>
        <v>4813937689</v>
      </c>
      <c r="R8686">
        <f t="shared" si="949"/>
        <v>4.1933383153624479</v>
      </c>
      <c r="S8686" t="str">
        <f t="shared" si="950"/>
        <v>Acceptable</v>
      </c>
      <c r="T8686">
        <f>ROUNDUP(C8686,0)</f>
        <v>5</v>
      </c>
      <c r="U8686">
        <f>ROUNDDOWN(C8686,0)</f>
        <v>4</v>
      </c>
      <c r="V8686">
        <f>RIGHT(K8686,2)+2000</f>
        <v>2017</v>
      </c>
      <c r="W8686" t="str">
        <f>INDEX(_xlfn.TEXTSPLIT(K8686,"-"),1,2)</f>
        <v>Aug</v>
      </c>
      <c r="X8686" t="str">
        <f>INDEX(_xlfn.TEXTSPLIT(K8686,"-"),1,1)</f>
        <v>11</v>
      </c>
      <c r="Y8686">
        <f>INDEX(months!B:B,MATCH(Sheet1!W8686,months!A:A,0))</f>
        <v>8</v>
      </c>
      <c r="Z8686">
        <f t="shared" si="951"/>
        <v>42958</v>
      </c>
    </row>
    <row r="8687" spans="1:26" x14ac:dyDescent="0.2">
      <c r="A8687" t="s">
        <v>11896</v>
      </c>
      <c r="B8687" t="s">
        <v>3827</v>
      </c>
      <c r="C8687">
        <v>4.3</v>
      </c>
      <c r="D8687">
        <v>39</v>
      </c>
      <c r="E8687" t="s">
        <v>83</v>
      </c>
      <c r="F8687" t="s">
        <v>101</v>
      </c>
      <c r="G8687" t="s">
        <v>23</v>
      </c>
      <c r="H8687" t="s">
        <v>24</v>
      </c>
      <c r="I8687" t="s">
        <v>25</v>
      </c>
      <c r="J8687" t="s">
        <v>3828</v>
      </c>
      <c r="K8687" t="s">
        <v>9144</v>
      </c>
      <c r="L8687" t="s">
        <v>59</v>
      </c>
      <c r="M8687" t="s">
        <v>29</v>
      </c>
      <c r="N8687">
        <f t="shared" si="945"/>
        <v>0</v>
      </c>
      <c r="O8687" t="str">
        <f t="shared" si="946"/>
        <v>No</v>
      </c>
      <c r="P8687">
        <f t="shared" si="947"/>
        <v>0</v>
      </c>
      <c r="Q8687">
        <f t="shared" si="948"/>
        <v>4813937689</v>
      </c>
      <c r="R8687">
        <f t="shared" si="949"/>
        <v>4.1933383153624479</v>
      </c>
      <c r="S8687" t="str">
        <f t="shared" si="950"/>
        <v>Acceptable</v>
      </c>
      <c r="T8687">
        <f>ROUNDUP(C8687,0)</f>
        <v>5</v>
      </c>
      <c r="U8687">
        <f>ROUNDDOWN(C8687,0)</f>
        <v>4</v>
      </c>
      <c r="V8687">
        <f>RIGHT(K8687,2)+2000</f>
        <v>2017</v>
      </c>
      <c r="W8687" t="str">
        <f>INDEX(_xlfn.TEXTSPLIT(K8687,"-"),1,2)</f>
        <v>Apr</v>
      </c>
      <c r="X8687" t="str">
        <f>INDEX(_xlfn.TEXTSPLIT(K8687,"-"),1,1)</f>
        <v>13</v>
      </c>
      <c r="Y8687">
        <f>INDEX(months!B:B,MATCH(Sheet1!W8687,months!A:A,0))</f>
        <v>4</v>
      </c>
      <c r="Z8687">
        <f t="shared" si="951"/>
        <v>42838</v>
      </c>
    </row>
    <row r="8688" spans="1:26" x14ac:dyDescent="0.2">
      <c r="A8688" t="s">
        <v>11897</v>
      </c>
      <c r="B8688" t="s">
        <v>4801</v>
      </c>
      <c r="C8688">
        <v>4.0999999999999996</v>
      </c>
      <c r="D8688">
        <v>293</v>
      </c>
      <c r="E8688" t="s">
        <v>281</v>
      </c>
      <c r="F8688" t="s">
        <v>50</v>
      </c>
      <c r="G8688" t="s">
        <v>23</v>
      </c>
      <c r="H8688" t="s">
        <v>24</v>
      </c>
      <c r="I8688" t="s">
        <v>25</v>
      </c>
      <c r="J8688" t="s">
        <v>4802</v>
      </c>
      <c r="K8688" t="s">
        <v>97</v>
      </c>
      <c r="L8688" t="s">
        <v>317</v>
      </c>
      <c r="M8688" t="s">
        <v>29</v>
      </c>
      <c r="N8688">
        <f t="shared" si="945"/>
        <v>0</v>
      </c>
      <c r="O8688" t="str">
        <f t="shared" si="946"/>
        <v>No</v>
      </c>
      <c r="P8688">
        <f t="shared" si="947"/>
        <v>0</v>
      </c>
      <c r="Q8688">
        <f t="shared" si="948"/>
        <v>4813937689</v>
      </c>
      <c r="R8688">
        <f t="shared" si="949"/>
        <v>4.1933383153624479</v>
      </c>
      <c r="S8688" t="str">
        <f t="shared" si="950"/>
        <v>Acceptable</v>
      </c>
      <c r="T8688">
        <f>ROUNDUP(C8688,0)</f>
        <v>5</v>
      </c>
      <c r="U8688">
        <f>ROUNDDOWN(C8688,0)</f>
        <v>4</v>
      </c>
      <c r="V8688">
        <f>RIGHT(K8688,2)+2000</f>
        <v>2018</v>
      </c>
      <c r="W8688" t="str">
        <f>INDEX(_xlfn.TEXTSPLIT(K8688,"-"),1,2)</f>
        <v>Aug</v>
      </c>
      <c r="X8688" t="str">
        <f>INDEX(_xlfn.TEXTSPLIT(K8688,"-"),1,1)</f>
        <v>3</v>
      </c>
      <c r="Y8688">
        <f>INDEX(months!B:B,MATCH(Sheet1!W8688,months!A:A,0))</f>
        <v>8</v>
      </c>
      <c r="Z8688">
        <f t="shared" si="951"/>
        <v>43315</v>
      </c>
    </row>
    <row r="8689" spans="1:26" x14ac:dyDescent="0.2">
      <c r="A8689" t="s">
        <v>11898</v>
      </c>
      <c r="B8689" t="s">
        <v>4106</v>
      </c>
      <c r="C8689">
        <v>3.8</v>
      </c>
      <c r="D8689">
        <v>4813</v>
      </c>
      <c r="E8689" t="s">
        <v>825</v>
      </c>
      <c r="F8689" t="s">
        <v>50</v>
      </c>
      <c r="G8689" t="s">
        <v>23</v>
      </c>
      <c r="H8689" t="s">
        <v>24</v>
      </c>
      <c r="I8689" t="s">
        <v>25</v>
      </c>
      <c r="J8689" t="s">
        <v>4107</v>
      </c>
      <c r="K8689" t="s">
        <v>11899</v>
      </c>
      <c r="L8689" t="s">
        <v>138</v>
      </c>
      <c r="M8689" t="s">
        <v>237</v>
      </c>
      <c r="N8689">
        <f t="shared" si="945"/>
        <v>0</v>
      </c>
      <c r="O8689" t="str">
        <f t="shared" si="946"/>
        <v>No</v>
      </c>
      <c r="P8689">
        <f t="shared" si="947"/>
        <v>0</v>
      </c>
      <c r="Q8689">
        <f t="shared" si="948"/>
        <v>4813937689</v>
      </c>
      <c r="R8689">
        <f t="shared" si="949"/>
        <v>4.1933383153624479</v>
      </c>
      <c r="S8689" t="str">
        <f t="shared" si="950"/>
        <v>Acceptable</v>
      </c>
      <c r="T8689">
        <f>ROUNDUP(C8689,0)</f>
        <v>4</v>
      </c>
      <c r="U8689">
        <f>ROUNDDOWN(C8689,0)</f>
        <v>3</v>
      </c>
      <c r="V8689">
        <f>RIGHT(K8689,2)+2000</f>
        <v>2016</v>
      </c>
      <c r="W8689" t="str">
        <f>INDEX(_xlfn.TEXTSPLIT(K8689,"-"),1,2)</f>
        <v>Mar</v>
      </c>
      <c r="X8689" t="str">
        <f>INDEX(_xlfn.TEXTSPLIT(K8689,"-"),1,1)</f>
        <v>19</v>
      </c>
      <c r="Y8689">
        <f>INDEX(months!B:B,MATCH(Sheet1!W8689,months!A:A,0))</f>
        <v>3</v>
      </c>
      <c r="Z8689">
        <f t="shared" si="951"/>
        <v>42448</v>
      </c>
    </row>
    <row r="8690" spans="1:26" x14ac:dyDescent="0.2">
      <c r="A8690" t="s">
        <v>11900</v>
      </c>
      <c r="B8690" t="s">
        <v>4106</v>
      </c>
      <c r="C8690">
        <v>4.5</v>
      </c>
      <c r="D8690">
        <v>12</v>
      </c>
      <c r="E8690" t="s">
        <v>1396</v>
      </c>
      <c r="F8690" t="s">
        <v>775</v>
      </c>
      <c r="G8690" t="s">
        <v>23</v>
      </c>
      <c r="H8690" t="s">
        <v>24</v>
      </c>
      <c r="I8690" t="s">
        <v>44</v>
      </c>
      <c r="J8690" t="s">
        <v>4107</v>
      </c>
      <c r="K8690" t="s">
        <v>6688</v>
      </c>
      <c r="L8690" t="s">
        <v>59</v>
      </c>
      <c r="M8690" t="s">
        <v>81</v>
      </c>
      <c r="N8690">
        <f t="shared" si="945"/>
        <v>0</v>
      </c>
      <c r="O8690" t="str">
        <f t="shared" si="946"/>
        <v>No</v>
      </c>
      <c r="P8690">
        <f t="shared" si="947"/>
        <v>0</v>
      </c>
      <c r="Q8690">
        <f t="shared" si="948"/>
        <v>4813937689</v>
      </c>
      <c r="R8690">
        <f t="shared" si="949"/>
        <v>4.1933383153624479</v>
      </c>
      <c r="S8690" t="str">
        <f t="shared" si="950"/>
        <v>Acceptable</v>
      </c>
      <c r="T8690">
        <f>ROUNDUP(C8690,0)</f>
        <v>5</v>
      </c>
      <c r="U8690">
        <f>ROUNDDOWN(C8690,0)</f>
        <v>4</v>
      </c>
      <c r="V8690">
        <f>RIGHT(K8690,2)+2000</f>
        <v>2017</v>
      </c>
      <c r="W8690" t="str">
        <f>INDEX(_xlfn.TEXTSPLIT(K8690,"-"),1,2)</f>
        <v>Oct</v>
      </c>
      <c r="X8690" t="str">
        <f>INDEX(_xlfn.TEXTSPLIT(K8690,"-"),1,1)</f>
        <v>19</v>
      </c>
      <c r="Y8690">
        <f>INDEX(months!B:B,MATCH(Sheet1!W8690,months!A:A,0))</f>
        <v>10</v>
      </c>
      <c r="Z8690">
        <f t="shared" si="951"/>
        <v>43027</v>
      </c>
    </row>
    <row r="8691" spans="1:26" x14ac:dyDescent="0.2">
      <c r="A8691" t="s">
        <v>11901</v>
      </c>
      <c r="B8691" t="s">
        <v>3070</v>
      </c>
      <c r="C8691">
        <v>4.0999999999999996</v>
      </c>
      <c r="D8691">
        <v>3003</v>
      </c>
      <c r="E8691" t="s">
        <v>427</v>
      </c>
      <c r="F8691" t="s">
        <v>65</v>
      </c>
      <c r="G8691" t="s">
        <v>23</v>
      </c>
      <c r="H8691" t="s">
        <v>24</v>
      </c>
      <c r="I8691" t="s">
        <v>25</v>
      </c>
      <c r="J8691" t="s">
        <v>1537</v>
      </c>
      <c r="K8691" t="s">
        <v>2602</v>
      </c>
      <c r="L8691" t="s">
        <v>2472</v>
      </c>
      <c r="M8691" t="s">
        <v>86</v>
      </c>
      <c r="N8691">
        <f t="shared" si="945"/>
        <v>0</v>
      </c>
      <c r="O8691" t="str">
        <f t="shared" si="946"/>
        <v>No</v>
      </c>
      <c r="P8691">
        <f t="shared" si="947"/>
        <v>0</v>
      </c>
      <c r="Q8691">
        <f t="shared" si="948"/>
        <v>4813937689</v>
      </c>
      <c r="R8691">
        <f t="shared" si="949"/>
        <v>4.1933383153624479</v>
      </c>
      <c r="S8691" t="str">
        <f t="shared" si="950"/>
        <v>Acceptable</v>
      </c>
      <c r="T8691">
        <f>ROUNDUP(C8691,0)</f>
        <v>5</v>
      </c>
      <c r="U8691">
        <f>ROUNDDOWN(C8691,0)</f>
        <v>4</v>
      </c>
      <c r="V8691">
        <f>RIGHT(K8691,2)+2000</f>
        <v>2018</v>
      </c>
      <c r="W8691" t="str">
        <f>INDEX(_xlfn.TEXTSPLIT(K8691,"-"),1,2)</f>
        <v>May</v>
      </c>
      <c r="X8691" t="str">
        <f>INDEX(_xlfn.TEXTSPLIT(K8691,"-"),1,1)</f>
        <v>7</v>
      </c>
      <c r="Y8691">
        <f>INDEX(months!B:B,MATCH(Sheet1!W8691,months!A:A,0))</f>
        <v>5</v>
      </c>
      <c r="Z8691">
        <f t="shared" si="951"/>
        <v>43227</v>
      </c>
    </row>
    <row r="8692" spans="1:26" x14ac:dyDescent="0.2">
      <c r="A8692" t="s">
        <v>11902</v>
      </c>
      <c r="B8692" t="s">
        <v>4106</v>
      </c>
      <c r="D8692">
        <v>2</v>
      </c>
      <c r="E8692" t="s">
        <v>155</v>
      </c>
      <c r="F8692" t="s">
        <v>775</v>
      </c>
      <c r="G8692" t="s">
        <v>23</v>
      </c>
      <c r="H8692" t="s">
        <v>24</v>
      </c>
      <c r="I8692" t="s">
        <v>25</v>
      </c>
      <c r="J8692" t="s">
        <v>4107</v>
      </c>
      <c r="K8692" t="s">
        <v>468</v>
      </c>
      <c r="L8692" t="s">
        <v>53</v>
      </c>
      <c r="M8692" t="s">
        <v>86</v>
      </c>
      <c r="N8692">
        <f t="shared" si="945"/>
        <v>0</v>
      </c>
      <c r="O8692" t="str">
        <f t="shared" si="946"/>
        <v>No</v>
      </c>
      <c r="P8692">
        <f t="shared" si="947"/>
        <v>0</v>
      </c>
      <c r="Q8692">
        <f t="shared" si="948"/>
        <v>4813937689</v>
      </c>
      <c r="R8692">
        <f t="shared" si="949"/>
        <v>4.1933383153624479</v>
      </c>
      <c r="S8692" t="str">
        <f t="shared" si="950"/>
        <v>Acceptable</v>
      </c>
      <c r="T8692">
        <f>ROUNDUP(C8692,0)</f>
        <v>0</v>
      </c>
      <c r="U8692">
        <f>ROUNDDOWN(C8692,0)</f>
        <v>0</v>
      </c>
      <c r="V8692">
        <f>RIGHT(K8692,2)+2000</f>
        <v>2018</v>
      </c>
      <c r="W8692" t="str">
        <f>INDEX(_xlfn.TEXTSPLIT(K8692,"-"),1,2)</f>
        <v>Jun</v>
      </c>
      <c r="X8692" t="str">
        <f>INDEX(_xlfn.TEXTSPLIT(K8692,"-"),1,1)</f>
        <v>28</v>
      </c>
      <c r="Y8692">
        <f>INDEX(months!B:B,MATCH(Sheet1!W8692,months!A:A,0))</f>
        <v>6</v>
      </c>
      <c r="Z8692">
        <f t="shared" si="951"/>
        <v>43279</v>
      </c>
    </row>
    <row r="8693" spans="1:26" x14ac:dyDescent="0.2">
      <c r="A8693" t="s">
        <v>11903</v>
      </c>
      <c r="B8693" t="s">
        <v>3827</v>
      </c>
      <c r="C8693">
        <v>4.3</v>
      </c>
      <c r="D8693">
        <v>48</v>
      </c>
      <c r="E8693" t="s">
        <v>159</v>
      </c>
      <c r="F8693" t="s">
        <v>101</v>
      </c>
      <c r="G8693" t="s">
        <v>23</v>
      </c>
      <c r="H8693" t="s">
        <v>24</v>
      </c>
      <c r="I8693" t="s">
        <v>25</v>
      </c>
      <c r="J8693" t="s">
        <v>3828</v>
      </c>
      <c r="K8693" t="s">
        <v>4673</v>
      </c>
      <c r="L8693" t="s">
        <v>180</v>
      </c>
      <c r="M8693" t="s">
        <v>29</v>
      </c>
      <c r="N8693">
        <f t="shared" si="945"/>
        <v>0</v>
      </c>
      <c r="O8693" t="str">
        <f t="shared" si="946"/>
        <v>No</v>
      </c>
      <c r="P8693">
        <f t="shared" si="947"/>
        <v>0</v>
      </c>
      <c r="Q8693">
        <f t="shared" si="948"/>
        <v>4813937689</v>
      </c>
      <c r="R8693">
        <f t="shared" si="949"/>
        <v>4.1933383153624479</v>
      </c>
      <c r="S8693" t="str">
        <f t="shared" si="950"/>
        <v>Acceptable</v>
      </c>
      <c r="T8693">
        <f>ROUNDUP(C8693,0)</f>
        <v>5</v>
      </c>
      <c r="U8693">
        <f>ROUNDDOWN(C8693,0)</f>
        <v>4</v>
      </c>
      <c r="V8693">
        <f>RIGHT(K8693,2)+2000</f>
        <v>2017</v>
      </c>
      <c r="W8693" t="str">
        <f>INDEX(_xlfn.TEXTSPLIT(K8693,"-"),1,2)</f>
        <v>May</v>
      </c>
      <c r="X8693" t="str">
        <f>INDEX(_xlfn.TEXTSPLIT(K8693,"-"),1,1)</f>
        <v>12</v>
      </c>
      <c r="Y8693">
        <f>INDEX(months!B:B,MATCH(Sheet1!W8693,months!A:A,0))</f>
        <v>5</v>
      </c>
      <c r="Z8693">
        <f t="shared" si="951"/>
        <v>42867</v>
      </c>
    </row>
    <row r="8694" spans="1:26" x14ac:dyDescent="0.2">
      <c r="A8694" t="s">
        <v>11904</v>
      </c>
      <c r="B8694" t="s">
        <v>4106</v>
      </c>
      <c r="C8694">
        <v>4.5</v>
      </c>
      <c r="D8694">
        <v>16</v>
      </c>
      <c r="E8694" t="s">
        <v>31</v>
      </c>
      <c r="F8694" t="s">
        <v>775</v>
      </c>
      <c r="G8694" t="s">
        <v>23</v>
      </c>
      <c r="H8694" t="s">
        <v>24</v>
      </c>
      <c r="I8694" t="s">
        <v>44</v>
      </c>
      <c r="J8694" t="s">
        <v>4107</v>
      </c>
      <c r="K8694" t="s">
        <v>125</v>
      </c>
      <c r="L8694" t="s">
        <v>4987</v>
      </c>
      <c r="M8694" t="s">
        <v>29</v>
      </c>
      <c r="N8694">
        <f t="shared" si="945"/>
        <v>0</v>
      </c>
      <c r="O8694" t="str">
        <f t="shared" si="946"/>
        <v>No</v>
      </c>
      <c r="P8694">
        <f t="shared" si="947"/>
        <v>0</v>
      </c>
      <c r="Q8694">
        <f t="shared" si="948"/>
        <v>4813937689</v>
      </c>
      <c r="R8694">
        <f t="shared" si="949"/>
        <v>4.1933383153624479</v>
      </c>
      <c r="S8694" t="str">
        <f t="shared" si="950"/>
        <v>Acceptable</v>
      </c>
      <c r="T8694">
        <f>ROUNDUP(C8694,0)</f>
        <v>5</v>
      </c>
      <c r="U8694">
        <f>ROUNDDOWN(C8694,0)</f>
        <v>4</v>
      </c>
      <c r="V8694">
        <f>RIGHT(K8694,2)+2000</f>
        <v>2018</v>
      </c>
      <c r="W8694" t="str">
        <f>INDEX(_xlfn.TEXTSPLIT(K8694,"-"),1,2)</f>
        <v>Jul</v>
      </c>
      <c r="X8694" t="str">
        <f>INDEX(_xlfn.TEXTSPLIT(K8694,"-"),1,1)</f>
        <v>12</v>
      </c>
      <c r="Y8694">
        <f>INDEX(months!B:B,MATCH(Sheet1!W8694,months!A:A,0))</f>
        <v>7</v>
      </c>
      <c r="Z8694">
        <f t="shared" si="951"/>
        <v>43293</v>
      </c>
    </row>
    <row r="8695" spans="1:26" x14ac:dyDescent="0.2">
      <c r="A8695" t="s">
        <v>11905</v>
      </c>
      <c r="B8695" t="s">
        <v>4106</v>
      </c>
      <c r="C8695">
        <v>4.0999999999999996</v>
      </c>
      <c r="D8695">
        <v>88</v>
      </c>
      <c r="E8695" t="s">
        <v>1695</v>
      </c>
      <c r="F8695" t="s">
        <v>22</v>
      </c>
      <c r="G8695" t="s">
        <v>23</v>
      </c>
      <c r="H8695" t="s">
        <v>24</v>
      </c>
      <c r="I8695" t="s">
        <v>25</v>
      </c>
      <c r="J8695" t="s">
        <v>4107</v>
      </c>
      <c r="K8695" t="s">
        <v>7389</v>
      </c>
      <c r="L8695" t="s">
        <v>1200</v>
      </c>
      <c r="M8695" t="s">
        <v>81</v>
      </c>
      <c r="N8695">
        <f t="shared" si="945"/>
        <v>0</v>
      </c>
      <c r="O8695" t="str">
        <f t="shared" si="946"/>
        <v>No</v>
      </c>
      <c r="P8695">
        <f t="shared" si="947"/>
        <v>0</v>
      </c>
      <c r="Q8695">
        <f t="shared" si="948"/>
        <v>4813937689</v>
      </c>
      <c r="R8695">
        <f t="shared" si="949"/>
        <v>4.1933383153624479</v>
      </c>
      <c r="S8695" t="str">
        <f t="shared" si="950"/>
        <v>Acceptable</v>
      </c>
      <c r="T8695">
        <f>ROUNDUP(C8695,0)</f>
        <v>5</v>
      </c>
      <c r="U8695">
        <f>ROUNDDOWN(C8695,0)</f>
        <v>4</v>
      </c>
      <c r="V8695">
        <f>RIGHT(K8695,2)+2000</f>
        <v>2017</v>
      </c>
      <c r="W8695" t="str">
        <f>INDEX(_xlfn.TEXTSPLIT(K8695,"-"),1,2)</f>
        <v>Sep</v>
      </c>
      <c r="X8695" t="str">
        <f>INDEX(_xlfn.TEXTSPLIT(K8695,"-"),1,1)</f>
        <v>29</v>
      </c>
      <c r="Y8695">
        <f>INDEX(months!B:B,MATCH(Sheet1!W8695,months!A:A,0))</f>
        <v>9</v>
      </c>
      <c r="Z8695">
        <f t="shared" si="951"/>
        <v>43007</v>
      </c>
    </row>
    <row r="8696" spans="1:26" x14ac:dyDescent="0.2">
      <c r="A8696" t="s">
        <v>11906</v>
      </c>
      <c r="B8696" t="s">
        <v>4801</v>
      </c>
      <c r="C8696">
        <v>4.4000000000000004</v>
      </c>
      <c r="D8696">
        <v>49</v>
      </c>
      <c r="E8696" t="s">
        <v>83</v>
      </c>
      <c r="F8696" t="s">
        <v>22</v>
      </c>
      <c r="G8696" t="s">
        <v>23</v>
      </c>
      <c r="H8696" t="s">
        <v>24</v>
      </c>
      <c r="I8696" t="s">
        <v>44</v>
      </c>
      <c r="J8696" t="s">
        <v>4802</v>
      </c>
      <c r="K8696" t="s">
        <v>156</v>
      </c>
      <c r="L8696" t="s">
        <v>246</v>
      </c>
      <c r="M8696" t="s">
        <v>81</v>
      </c>
      <c r="N8696">
        <f t="shared" si="945"/>
        <v>0</v>
      </c>
      <c r="O8696" t="str">
        <f t="shared" si="946"/>
        <v>No</v>
      </c>
      <c r="P8696">
        <f t="shared" si="947"/>
        <v>0</v>
      </c>
      <c r="Q8696">
        <f t="shared" si="948"/>
        <v>4813937689</v>
      </c>
      <c r="R8696">
        <f t="shared" si="949"/>
        <v>4.1933383153624479</v>
      </c>
      <c r="S8696" t="str">
        <f t="shared" si="950"/>
        <v>Acceptable</v>
      </c>
      <c r="T8696">
        <f>ROUNDUP(C8696,0)</f>
        <v>5</v>
      </c>
      <c r="U8696">
        <f>ROUNDDOWN(C8696,0)</f>
        <v>4</v>
      </c>
      <c r="V8696">
        <f>RIGHT(K8696,2)+2000</f>
        <v>2018</v>
      </c>
      <c r="W8696" t="str">
        <f>INDEX(_xlfn.TEXTSPLIT(K8696,"-"),1,2)</f>
        <v>May</v>
      </c>
      <c r="X8696" t="str">
        <f>INDEX(_xlfn.TEXTSPLIT(K8696,"-"),1,1)</f>
        <v>31</v>
      </c>
      <c r="Y8696">
        <f>INDEX(months!B:B,MATCH(Sheet1!W8696,months!A:A,0))</f>
        <v>5</v>
      </c>
      <c r="Z8696">
        <f t="shared" si="951"/>
        <v>43251</v>
      </c>
    </row>
    <row r="8697" spans="1:26" x14ac:dyDescent="0.2">
      <c r="A8697" t="s">
        <v>11907</v>
      </c>
      <c r="B8697" t="s">
        <v>3070</v>
      </c>
      <c r="C8697">
        <v>4.3</v>
      </c>
      <c r="D8697">
        <v>694</v>
      </c>
      <c r="E8697" t="s">
        <v>1113</v>
      </c>
      <c r="F8697" t="s">
        <v>50</v>
      </c>
      <c r="G8697" t="s">
        <v>23</v>
      </c>
      <c r="H8697" t="s">
        <v>24</v>
      </c>
      <c r="I8697" t="s">
        <v>25</v>
      </c>
      <c r="J8697" t="s">
        <v>1537</v>
      </c>
      <c r="K8697" t="s">
        <v>39</v>
      </c>
      <c r="L8697" t="s">
        <v>167</v>
      </c>
      <c r="M8697" t="s">
        <v>47</v>
      </c>
      <c r="N8697">
        <f t="shared" si="945"/>
        <v>0</v>
      </c>
      <c r="O8697" t="str">
        <f t="shared" si="946"/>
        <v>No</v>
      </c>
      <c r="P8697">
        <f t="shared" si="947"/>
        <v>0</v>
      </c>
      <c r="Q8697">
        <f t="shared" si="948"/>
        <v>4813937689</v>
      </c>
      <c r="R8697">
        <f t="shared" si="949"/>
        <v>4.1933383153624479</v>
      </c>
      <c r="S8697" t="str">
        <f t="shared" si="950"/>
        <v>Acceptable</v>
      </c>
      <c r="T8697">
        <f>ROUNDUP(C8697,0)</f>
        <v>5</v>
      </c>
      <c r="U8697">
        <f>ROUNDDOWN(C8697,0)</f>
        <v>4</v>
      </c>
      <c r="V8697">
        <f>RIGHT(K8697,2)+2000</f>
        <v>2018</v>
      </c>
      <c r="W8697" t="str">
        <f>INDEX(_xlfn.TEXTSPLIT(K8697,"-"),1,2)</f>
        <v>Aug</v>
      </c>
      <c r="X8697" t="str">
        <f>INDEX(_xlfn.TEXTSPLIT(K8697,"-"),1,1)</f>
        <v>1</v>
      </c>
      <c r="Y8697">
        <f>INDEX(months!B:B,MATCH(Sheet1!W8697,months!A:A,0))</f>
        <v>8</v>
      </c>
      <c r="Z8697">
        <f t="shared" si="951"/>
        <v>43313</v>
      </c>
    </row>
    <row r="8698" spans="1:26" x14ac:dyDescent="0.2">
      <c r="A8698" t="s">
        <v>11908</v>
      </c>
      <c r="B8698" t="s">
        <v>3070</v>
      </c>
      <c r="C8698">
        <v>4.4000000000000004</v>
      </c>
      <c r="D8698">
        <v>634</v>
      </c>
      <c r="E8698" t="s">
        <v>1285</v>
      </c>
      <c r="F8698" t="s">
        <v>50</v>
      </c>
      <c r="G8698" t="s">
        <v>23</v>
      </c>
      <c r="H8698" t="s">
        <v>24</v>
      </c>
      <c r="I8698" t="s">
        <v>44</v>
      </c>
      <c r="J8698" t="s">
        <v>1537</v>
      </c>
      <c r="K8698" t="s">
        <v>10420</v>
      </c>
      <c r="L8698" t="s">
        <v>59</v>
      </c>
      <c r="M8698" t="s">
        <v>177</v>
      </c>
      <c r="N8698">
        <f t="shared" si="945"/>
        <v>0</v>
      </c>
      <c r="O8698" t="str">
        <f t="shared" si="946"/>
        <v>No</v>
      </c>
      <c r="P8698">
        <f t="shared" si="947"/>
        <v>0</v>
      </c>
      <c r="Q8698">
        <f t="shared" si="948"/>
        <v>4813937689</v>
      </c>
      <c r="R8698">
        <f t="shared" si="949"/>
        <v>4.1933383153624479</v>
      </c>
      <c r="S8698" t="str">
        <f t="shared" si="950"/>
        <v>Acceptable</v>
      </c>
      <c r="T8698">
        <f>ROUNDUP(C8698,0)</f>
        <v>5</v>
      </c>
      <c r="U8698">
        <f>ROUNDDOWN(C8698,0)</f>
        <v>4</v>
      </c>
      <c r="V8698">
        <f>RIGHT(K8698,2)+2000</f>
        <v>2015</v>
      </c>
      <c r="W8698" t="str">
        <f>INDEX(_xlfn.TEXTSPLIT(K8698,"-"),1,2)</f>
        <v>Dec</v>
      </c>
      <c r="X8698" t="str">
        <f>INDEX(_xlfn.TEXTSPLIT(K8698,"-"),1,1)</f>
        <v>23</v>
      </c>
      <c r="Y8698">
        <f>INDEX(months!B:B,MATCH(Sheet1!W8698,months!A:A,0))</f>
        <v>12</v>
      </c>
      <c r="Z8698">
        <f t="shared" si="951"/>
        <v>42361</v>
      </c>
    </row>
    <row r="8699" spans="1:26" x14ac:dyDescent="0.2">
      <c r="A8699" t="s">
        <v>11909</v>
      </c>
      <c r="B8699" t="s">
        <v>3070</v>
      </c>
      <c r="C8699">
        <v>4.3</v>
      </c>
      <c r="D8699">
        <v>131</v>
      </c>
      <c r="E8699" t="s">
        <v>305</v>
      </c>
      <c r="F8699" t="s">
        <v>57</v>
      </c>
      <c r="G8699" t="s">
        <v>23</v>
      </c>
      <c r="H8699" t="s">
        <v>24</v>
      </c>
      <c r="I8699" t="s">
        <v>25</v>
      </c>
      <c r="J8699" t="s">
        <v>1537</v>
      </c>
      <c r="K8699" t="s">
        <v>179</v>
      </c>
      <c r="L8699" t="s">
        <v>1059</v>
      </c>
      <c r="M8699" t="s">
        <v>81</v>
      </c>
      <c r="N8699">
        <f t="shared" si="945"/>
        <v>0</v>
      </c>
      <c r="O8699" t="str">
        <f t="shared" si="946"/>
        <v>No</v>
      </c>
      <c r="P8699">
        <f t="shared" si="947"/>
        <v>0</v>
      </c>
      <c r="Q8699">
        <f t="shared" si="948"/>
        <v>4813937689</v>
      </c>
      <c r="R8699">
        <f t="shared" si="949"/>
        <v>4.1933383153624479</v>
      </c>
      <c r="S8699" t="str">
        <f t="shared" si="950"/>
        <v>Acceptable</v>
      </c>
      <c r="T8699">
        <f>ROUNDUP(C8699,0)</f>
        <v>5</v>
      </c>
      <c r="U8699">
        <f>ROUNDDOWN(C8699,0)</f>
        <v>4</v>
      </c>
      <c r="V8699">
        <f>RIGHT(K8699,2)+2000</f>
        <v>2017</v>
      </c>
      <c r="W8699" t="str">
        <f>INDEX(_xlfn.TEXTSPLIT(K8699,"-"),1,2)</f>
        <v>Nov</v>
      </c>
      <c r="X8699" t="str">
        <f>INDEX(_xlfn.TEXTSPLIT(K8699,"-"),1,1)</f>
        <v>29</v>
      </c>
      <c r="Y8699">
        <f>INDEX(months!B:B,MATCH(Sheet1!W8699,months!A:A,0))</f>
        <v>11</v>
      </c>
      <c r="Z8699">
        <f t="shared" si="951"/>
        <v>43068</v>
      </c>
    </row>
    <row r="8700" spans="1:26" x14ac:dyDescent="0.2">
      <c r="A8700" t="s">
        <v>11910</v>
      </c>
      <c r="B8700" t="s">
        <v>3070</v>
      </c>
      <c r="D8700">
        <v>1</v>
      </c>
      <c r="E8700" t="s">
        <v>242</v>
      </c>
      <c r="F8700" t="s">
        <v>1010</v>
      </c>
      <c r="G8700" t="s">
        <v>23</v>
      </c>
      <c r="H8700" t="s">
        <v>24</v>
      </c>
      <c r="I8700" t="s">
        <v>25</v>
      </c>
      <c r="J8700" t="s">
        <v>1537</v>
      </c>
      <c r="K8700" t="s">
        <v>1777</v>
      </c>
      <c r="L8700" t="s">
        <v>59</v>
      </c>
      <c r="M8700" t="s">
        <v>29</v>
      </c>
      <c r="N8700">
        <f t="shared" si="945"/>
        <v>0</v>
      </c>
      <c r="O8700" t="str">
        <f t="shared" si="946"/>
        <v>No</v>
      </c>
      <c r="P8700">
        <f t="shared" si="947"/>
        <v>0</v>
      </c>
      <c r="Q8700">
        <f t="shared" si="948"/>
        <v>4813937689</v>
      </c>
      <c r="R8700">
        <f t="shared" si="949"/>
        <v>4.1933383153624479</v>
      </c>
      <c r="S8700" t="str">
        <f t="shared" si="950"/>
        <v>Acceptable</v>
      </c>
      <c r="T8700">
        <f>ROUNDUP(C8700,0)</f>
        <v>0</v>
      </c>
      <c r="U8700">
        <f>ROUNDDOWN(C8700,0)</f>
        <v>0</v>
      </c>
      <c r="V8700">
        <f>RIGHT(K8700,2)+2000</f>
        <v>2018</v>
      </c>
      <c r="W8700" t="str">
        <f>INDEX(_xlfn.TEXTSPLIT(K8700,"-"),1,2)</f>
        <v>May</v>
      </c>
      <c r="X8700" t="str">
        <f>INDEX(_xlfn.TEXTSPLIT(K8700,"-"),1,1)</f>
        <v>30</v>
      </c>
      <c r="Y8700">
        <f>INDEX(months!B:B,MATCH(Sheet1!W8700,months!A:A,0))</f>
        <v>5</v>
      </c>
      <c r="Z8700">
        <f t="shared" si="951"/>
        <v>43250</v>
      </c>
    </row>
    <row r="8701" spans="1:26" x14ac:dyDescent="0.2">
      <c r="A8701" t="s">
        <v>11911</v>
      </c>
      <c r="B8701" t="s">
        <v>3827</v>
      </c>
      <c r="C8701">
        <v>4.0999999999999996</v>
      </c>
      <c r="D8701">
        <v>56</v>
      </c>
      <c r="E8701" t="s">
        <v>190</v>
      </c>
      <c r="F8701" t="s">
        <v>101</v>
      </c>
      <c r="G8701" t="s">
        <v>23</v>
      </c>
      <c r="H8701" t="s">
        <v>24</v>
      </c>
      <c r="I8701" t="s">
        <v>25</v>
      </c>
      <c r="J8701" t="s">
        <v>3828</v>
      </c>
      <c r="K8701" t="s">
        <v>6321</v>
      </c>
      <c r="L8701" t="s">
        <v>59</v>
      </c>
      <c r="M8701" t="s">
        <v>29</v>
      </c>
      <c r="N8701">
        <f t="shared" si="945"/>
        <v>0</v>
      </c>
      <c r="O8701" t="str">
        <f t="shared" si="946"/>
        <v>No</v>
      </c>
      <c r="P8701">
        <f t="shared" si="947"/>
        <v>0</v>
      </c>
      <c r="Q8701">
        <f t="shared" si="948"/>
        <v>4813937689</v>
      </c>
      <c r="R8701">
        <f t="shared" si="949"/>
        <v>4.1933383153624479</v>
      </c>
      <c r="S8701" t="str">
        <f t="shared" si="950"/>
        <v>Acceptable</v>
      </c>
      <c r="T8701">
        <f>ROUNDUP(C8701,0)</f>
        <v>5</v>
      </c>
      <c r="U8701">
        <f>ROUNDDOWN(C8701,0)</f>
        <v>4</v>
      </c>
      <c r="V8701">
        <f>RIGHT(K8701,2)+2000</f>
        <v>2017</v>
      </c>
      <c r="W8701" t="str">
        <f>INDEX(_xlfn.TEXTSPLIT(K8701,"-"),1,2)</f>
        <v>May</v>
      </c>
      <c r="X8701" t="str">
        <f>INDEX(_xlfn.TEXTSPLIT(K8701,"-"),1,1)</f>
        <v>16</v>
      </c>
      <c r="Y8701">
        <f>INDEX(months!B:B,MATCH(Sheet1!W8701,months!A:A,0))</f>
        <v>5</v>
      </c>
      <c r="Z8701">
        <f t="shared" si="951"/>
        <v>42871</v>
      </c>
    </row>
    <row r="8702" spans="1:26" x14ac:dyDescent="0.2">
      <c r="A8702" t="s">
        <v>11912</v>
      </c>
      <c r="B8702" t="s">
        <v>4106</v>
      </c>
      <c r="C8702">
        <v>4.5999999999999996</v>
      </c>
      <c r="D8702">
        <v>666</v>
      </c>
      <c r="E8702" t="s">
        <v>37</v>
      </c>
      <c r="F8702" t="s">
        <v>50</v>
      </c>
      <c r="G8702" t="s">
        <v>23</v>
      </c>
      <c r="H8702" t="s">
        <v>24</v>
      </c>
      <c r="I8702" t="s">
        <v>25</v>
      </c>
      <c r="J8702" t="s">
        <v>4107</v>
      </c>
      <c r="K8702" t="s">
        <v>52</v>
      </c>
      <c r="L8702" t="s">
        <v>877</v>
      </c>
      <c r="M8702" t="s">
        <v>29</v>
      </c>
      <c r="N8702">
        <f t="shared" si="945"/>
        <v>0</v>
      </c>
      <c r="O8702" t="str">
        <f t="shared" si="946"/>
        <v>No</v>
      </c>
      <c r="P8702">
        <f t="shared" si="947"/>
        <v>0</v>
      </c>
      <c r="Q8702">
        <f t="shared" si="948"/>
        <v>4813937689</v>
      </c>
      <c r="R8702">
        <f t="shared" si="949"/>
        <v>4.1933383153624479</v>
      </c>
      <c r="S8702" t="str">
        <f t="shared" si="950"/>
        <v>Acceptable</v>
      </c>
      <c r="T8702">
        <f>ROUNDUP(C8702,0)</f>
        <v>5</v>
      </c>
      <c r="U8702">
        <f>ROUNDDOWN(C8702,0)</f>
        <v>4</v>
      </c>
      <c r="V8702">
        <f>RIGHT(K8702,2)+2000</f>
        <v>2018</v>
      </c>
      <c r="W8702" t="str">
        <f>INDEX(_xlfn.TEXTSPLIT(K8702,"-"),1,2)</f>
        <v>Jun</v>
      </c>
      <c r="X8702" t="str">
        <f>INDEX(_xlfn.TEXTSPLIT(K8702,"-"),1,1)</f>
        <v>20</v>
      </c>
      <c r="Y8702">
        <f>INDEX(months!B:B,MATCH(Sheet1!W8702,months!A:A,0))</f>
        <v>6</v>
      </c>
      <c r="Z8702">
        <f t="shared" si="951"/>
        <v>43271</v>
      </c>
    </row>
    <row r="8703" spans="1:26" x14ac:dyDescent="0.2">
      <c r="A8703" t="s">
        <v>11913</v>
      </c>
      <c r="B8703" t="s">
        <v>2518</v>
      </c>
      <c r="C8703">
        <v>4.7</v>
      </c>
      <c r="D8703">
        <v>25</v>
      </c>
      <c r="E8703" t="s">
        <v>1113</v>
      </c>
      <c r="F8703" t="s">
        <v>22</v>
      </c>
      <c r="G8703" t="s">
        <v>23</v>
      </c>
      <c r="H8703" t="s">
        <v>24</v>
      </c>
      <c r="I8703" t="s">
        <v>44</v>
      </c>
      <c r="J8703" t="s">
        <v>2519</v>
      </c>
      <c r="K8703" t="s">
        <v>8449</v>
      </c>
      <c r="L8703" t="s">
        <v>59</v>
      </c>
      <c r="M8703" t="s">
        <v>86</v>
      </c>
      <c r="N8703">
        <f t="shared" si="945"/>
        <v>0</v>
      </c>
      <c r="O8703" t="str">
        <f t="shared" si="946"/>
        <v>No</v>
      </c>
      <c r="P8703">
        <f t="shared" si="947"/>
        <v>0</v>
      </c>
      <c r="Q8703">
        <f t="shared" si="948"/>
        <v>4813937689</v>
      </c>
      <c r="R8703">
        <f t="shared" si="949"/>
        <v>4.1933383153624479</v>
      </c>
      <c r="S8703" t="str">
        <f t="shared" si="950"/>
        <v>Acceptable</v>
      </c>
      <c r="T8703">
        <f>ROUNDUP(C8703,0)</f>
        <v>5</v>
      </c>
      <c r="U8703">
        <f>ROUNDDOWN(C8703,0)</f>
        <v>4</v>
      </c>
      <c r="V8703">
        <f>RIGHT(K8703,2)+2000</f>
        <v>2017</v>
      </c>
      <c r="W8703" t="str">
        <f>INDEX(_xlfn.TEXTSPLIT(K8703,"-"),1,2)</f>
        <v>Jul</v>
      </c>
      <c r="X8703" t="str">
        <f>INDEX(_xlfn.TEXTSPLIT(K8703,"-"),1,1)</f>
        <v>22</v>
      </c>
      <c r="Y8703">
        <f>INDEX(months!B:B,MATCH(Sheet1!W8703,months!A:A,0))</f>
        <v>7</v>
      </c>
      <c r="Z8703">
        <f t="shared" si="951"/>
        <v>42938</v>
      </c>
    </row>
    <row r="8704" spans="1:26" x14ac:dyDescent="0.2">
      <c r="A8704" t="s">
        <v>11914</v>
      </c>
      <c r="B8704" t="s">
        <v>3827</v>
      </c>
      <c r="C8704">
        <v>4.2</v>
      </c>
      <c r="D8704">
        <v>93</v>
      </c>
      <c r="E8704" t="s">
        <v>56</v>
      </c>
      <c r="F8704" t="s">
        <v>22</v>
      </c>
      <c r="G8704" t="s">
        <v>23</v>
      </c>
      <c r="H8704" t="s">
        <v>24</v>
      </c>
      <c r="I8704" t="s">
        <v>44</v>
      </c>
      <c r="J8704" t="s">
        <v>3828</v>
      </c>
      <c r="K8704" t="s">
        <v>179</v>
      </c>
      <c r="L8704" t="s">
        <v>4131</v>
      </c>
      <c r="M8704" t="s">
        <v>81</v>
      </c>
      <c r="N8704">
        <f t="shared" si="945"/>
        <v>0</v>
      </c>
      <c r="O8704" t="str">
        <f t="shared" si="946"/>
        <v>No</v>
      </c>
      <c r="P8704">
        <f t="shared" si="947"/>
        <v>0</v>
      </c>
      <c r="Q8704">
        <f t="shared" si="948"/>
        <v>4813937689</v>
      </c>
      <c r="R8704">
        <f t="shared" si="949"/>
        <v>4.1933383153624479</v>
      </c>
      <c r="S8704" t="str">
        <f t="shared" si="950"/>
        <v>Acceptable</v>
      </c>
      <c r="T8704">
        <f>ROUNDUP(C8704,0)</f>
        <v>5</v>
      </c>
      <c r="U8704">
        <f>ROUNDDOWN(C8704,0)</f>
        <v>4</v>
      </c>
      <c r="V8704">
        <f>RIGHT(K8704,2)+2000</f>
        <v>2017</v>
      </c>
      <c r="W8704" t="str">
        <f>INDEX(_xlfn.TEXTSPLIT(K8704,"-"),1,2)</f>
        <v>Nov</v>
      </c>
      <c r="X8704" t="str">
        <f>INDEX(_xlfn.TEXTSPLIT(K8704,"-"),1,1)</f>
        <v>29</v>
      </c>
      <c r="Y8704">
        <f>INDEX(months!B:B,MATCH(Sheet1!W8704,months!A:A,0))</f>
        <v>11</v>
      </c>
      <c r="Z8704">
        <f t="shared" si="951"/>
        <v>43068</v>
      </c>
    </row>
    <row r="8705" spans="1:26" x14ac:dyDescent="0.2">
      <c r="A8705" t="s">
        <v>11915</v>
      </c>
      <c r="B8705" t="s">
        <v>2518</v>
      </c>
      <c r="C8705">
        <v>3.7</v>
      </c>
      <c r="D8705">
        <v>121</v>
      </c>
      <c r="E8705" t="s">
        <v>1113</v>
      </c>
      <c r="F8705" t="s">
        <v>22</v>
      </c>
      <c r="G8705" t="s">
        <v>23</v>
      </c>
      <c r="H8705" t="s">
        <v>24</v>
      </c>
      <c r="I8705" t="s">
        <v>418</v>
      </c>
      <c r="J8705" t="s">
        <v>2519</v>
      </c>
      <c r="K8705" t="s">
        <v>1306</v>
      </c>
      <c r="L8705" t="s">
        <v>11916</v>
      </c>
      <c r="M8705" t="s">
        <v>29</v>
      </c>
      <c r="N8705">
        <f t="shared" si="945"/>
        <v>0</v>
      </c>
      <c r="O8705" t="str">
        <f t="shared" si="946"/>
        <v>No</v>
      </c>
      <c r="P8705">
        <f t="shared" si="947"/>
        <v>0</v>
      </c>
      <c r="Q8705">
        <f t="shared" si="948"/>
        <v>4813937689</v>
      </c>
      <c r="R8705">
        <f t="shared" si="949"/>
        <v>4.1933383153624479</v>
      </c>
      <c r="S8705" t="str">
        <f t="shared" si="950"/>
        <v>Acceptable</v>
      </c>
      <c r="T8705">
        <f>ROUNDUP(C8705,0)</f>
        <v>4</v>
      </c>
      <c r="U8705">
        <f>ROUNDDOWN(C8705,0)</f>
        <v>3</v>
      </c>
      <c r="V8705">
        <f>RIGHT(K8705,2)+2000</f>
        <v>2017</v>
      </c>
      <c r="W8705" t="str">
        <f>INDEX(_xlfn.TEXTSPLIT(K8705,"-"),1,2)</f>
        <v>Dec</v>
      </c>
      <c r="X8705" t="str">
        <f>INDEX(_xlfn.TEXTSPLIT(K8705,"-"),1,1)</f>
        <v>29</v>
      </c>
      <c r="Y8705">
        <f>INDEX(months!B:B,MATCH(Sheet1!W8705,months!A:A,0))</f>
        <v>12</v>
      </c>
      <c r="Z8705">
        <f t="shared" si="951"/>
        <v>43098</v>
      </c>
    </row>
    <row r="8706" spans="1:26" x14ac:dyDescent="0.2">
      <c r="A8706" t="s">
        <v>11917</v>
      </c>
      <c r="B8706" t="s">
        <v>3827</v>
      </c>
      <c r="C8706">
        <v>4.7</v>
      </c>
      <c r="D8706">
        <v>38</v>
      </c>
      <c r="E8706" t="s">
        <v>3905</v>
      </c>
      <c r="F8706" t="s">
        <v>101</v>
      </c>
      <c r="G8706" t="s">
        <v>23</v>
      </c>
      <c r="H8706" t="s">
        <v>24</v>
      </c>
      <c r="I8706" t="s">
        <v>25</v>
      </c>
      <c r="J8706" t="s">
        <v>3828</v>
      </c>
      <c r="K8706" t="s">
        <v>311</v>
      </c>
      <c r="L8706" t="s">
        <v>80</v>
      </c>
      <c r="M8706" t="s">
        <v>47</v>
      </c>
      <c r="N8706">
        <f t="shared" ref="N8706:N8769" si="952">SUM(A8706,B8706)</f>
        <v>0</v>
      </c>
      <c r="O8706" t="str">
        <f t="shared" ref="O8706:O8769" si="953">IF(E8706="good","Yes","No")</f>
        <v>No</v>
      </c>
      <c r="P8706">
        <f t="shared" ref="P8706:P8769" si="954">COUNTIF(B:B,"&lt;0")</f>
        <v>0</v>
      </c>
      <c r="Q8706">
        <f t="shared" ref="Q8706:Q8769" si="955">SUMIF(D:D,"&gt;1000")</f>
        <v>4813937689</v>
      </c>
      <c r="R8706">
        <f t="shared" ref="R8706:R8769" si="956">AVERAGEIF(C:C,"&gt;0")</f>
        <v>4.1933383153624479</v>
      </c>
      <c r="S8706" t="str">
        <f t="shared" ref="S8706:S8769" si="957">IF(OR(A8706&gt;0,B8706&gt;0),"Acceptable","Check")</f>
        <v>Acceptable</v>
      </c>
      <c r="T8706">
        <f>ROUNDUP(C8706,0)</f>
        <v>5</v>
      </c>
      <c r="U8706">
        <f>ROUNDDOWN(C8706,0)</f>
        <v>4</v>
      </c>
      <c r="V8706">
        <f>RIGHT(K8706,2)+2000</f>
        <v>2018</v>
      </c>
      <c r="W8706" t="str">
        <f>INDEX(_xlfn.TEXTSPLIT(K8706,"-"),1,2)</f>
        <v>Aug</v>
      </c>
      <c r="X8706" t="str">
        <f>INDEX(_xlfn.TEXTSPLIT(K8706,"-"),1,1)</f>
        <v>4</v>
      </c>
      <c r="Y8706">
        <f>INDEX(months!B:B,MATCH(Sheet1!W8706,months!A:A,0))</f>
        <v>8</v>
      </c>
      <c r="Z8706">
        <f t="shared" si="951"/>
        <v>43316</v>
      </c>
    </row>
    <row r="8707" spans="1:26" x14ac:dyDescent="0.2">
      <c r="A8707" t="s">
        <v>11918</v>
      </c>
      <c r="B8707" t="s">
        <v>3827</v>
      </c>
      <c r="C8707">
        <v>4.4000000000000004</v>
      </c>
      <c r="D8707">
        <v>39</v>
      </c>
      <c r="E8707" t="s">
        <v>159</v>
      </c>
      <c r="F8707" t="s">
        <v>101</v>
      </c>
      <c r="G8707" t="s">
        <v>23</v>
      </c>
      <c r="H8707" t="s">
        <v>24</v>
      </c>
      <c r="I8707" t="s">
        <v>25</v>
      </c>
      <c r="J8707" t="s">
        <v>3828</v>
      </c>
      <c r="K8707" t="s">
        <v>5946</v>
      </c>
      <c r="L8707" t="s">
        <v>1219</v>
      </c>
      <c r="M8707" t="s">
        <v>81</v>
      </c>
      <c r="N8707">
        <f t="shared" si="952"/>
        <v>0</v>
      </c>
      <c r="O8707" t="str">
        <f t="shared" si="953"/>
        <v>No</v>
      </c>
      <c r="P8707">
        <f t="shared" si="954"/>
        <v>0</v>
      </c>
      <c r="Q8707">
        <f t="shared" si="955"/>
        <v>4813937689</v>
      </c>
      <c r="R8707">
        <f t="shared" si="956"/>
        <v>4.1933383153624479</v>
      </c>
      <c r="S8707" t="str">
        <f t="shared" si="957"/>
        <v>Acceptable</v>
      </c>
      <c r="T8707">
        <f>ROUNDUP(C8707,0)</f>
        <v>5</v>
      </c>
      <c r="U8707">
        <f>ROUNDDOWN(C8707,0)</f>
        <v>4</v>
      </c>
      <c r="V8707">
        <f>RIGHT(K8707,2)+2000</f>
        <v>2018</v>
      </c>
      <c r="W8707" t="str">
        <f>INDEX(_xlfn.TEXTSPLIT(K8707,"-"),1,2)</f>
        <v>Jan</v>
      </c>
      <c r="X8707" t="str">
        <f>INDEX(_xlfn.TEXTSPLIT(K8707,"-"),1,1)</f>
        <v>1</v>
      </c>
      <c r="Y8707">
        <f>INDEX(months!B:B,MATCH(Sheet1!W8707,months!A:A,0))</f>
        <v>1</v>
      </c>
      <c r="Z8707">
        <f t="shared" ref="Z8707:Z8770" si="958">DATE(V8707,Y8707,X8707)</f>
        <v>43101</v>
      </c>
    </row>
    <row r="8708" spans="1:26" x14ac:dyDescent="0.2">
      <c r="A8708" t="s">
        <v>11919</v>
      </c>
      <c r="B8708" t="s">
        <v>3070</v>
      </c>
      <c r="C8708">
        <v>4.7</v>
      </c>
      <c r="D8708">
        <v>19</v>
      </c>
      <c r="E8708" t="s">
        <v>242</v>
      </c>
      <c r="F8708" t="s">
        <v>775</v>
      </c>
      <c r="G8708" t="s">
        <v>23</v>
      </c>
      <c r="H8708" t="s">
        <v>24</v>
      </c>
      <c r="I8708" t="s">
        <v>25</v>
      </c>
      <c r="J8708" t="s">
        <v>1537</v>
      </c>
      <c r="K8708" t="s">
        <v>932</v>
      </c>
      <c r="L8708" t="s">
        <v>80</v>
      </c>
      <c r="M8708" t="s">
        <v>29</v>
      </c>
      <c r="N8708">
        <f t="shared" si="952"/>
        <v>0</v>
      </c>
      <c r="O8708" t="str">
        <f t="shared" si="953"/>
        <v>No</v>
      </c>
      <c r="P8708">
        <f t="shared" si="954"/>
        <v>0</v>
      </c>
      <c r="Q8708">
        <f t="shared" si="955"/>
        <v>4813937689</v>
      </c>
      <c r="R8708">
        <f t="shared" si="956"/>
        <v>4.1933383153624479</v>
      </c>
      <c r="S8708" t="str">
        <f t="shared" si="957"/>
        <v>Acceptable</v>
      </c>
      <c r="T8708">
        <f>ROUNDUP(C8708,0)</f>
        <v>5</v>
      </c>
      <c r="U8708">
        <f>ROUNDDOWN(C8708,0)</f>
        <v>4</v>
      </c>
      <c r="V8708">
        <f>RIGHT(K8708,2)+2000</f>
        <v>2018</v>
      </c>
      <c r="W8708" t="str">
        <f>INDEX(_xlfn.TEXTSPLIT(K8708,"-"),1,2)</f>
        <v>Jan</v>
      </c>
      <c r="X8708" t="str">
        <f>INDEX(_xlfn.TEXTSPLIT(K8708,"-"),1,1)</f>
        <v>5</v>
      </c>
      <c r="Y8708">
        <f>INDEX(months!B:B,MATCH(Sheet1!W8708,months!A:A,0))</f>
        <v>1</v>
      </c>
      <c r="Z8708">
        <f t="shared" si="958"/>
        <v>43105</v>
      </c>
    </row>
    <row r="8709" spans="1:26" x14ac:dyDescent="0.2">
      <c r="A8709" t="s">
        <v>11920</v>
      </c>
      <c r="B8709" t="s">
        <v>3070</v>
      </c>
      <c r="C8709">
        <v>4.2</v>
      </c>
      <c r="D8709">
        <v>91</v>
      </c>
      <c r="E8709" t="s">
        <v>1113</v>
      </c>
      <c r="F8709" t="s">
        <v>22</v>
      </c>
      <c r="G8709" t="s">
        <v>23</v>
      </c>
      <c r="H8709" t="s">
        <v>24</v>
      </c>
      <c r="I8709" t="s">
        <v>25</v>
      </c>
      <c r="J8709" t="s">
        <v>1537</v>
      </c>
      <c r="K8709" t="s">
        <v>156</v>
      </c>
      <c r="L8709" t="s">
        <v>415</v>
      </c>
      <c r="M8709" t="s">
        <v>81</v>
      </c>
      <c r="N8709">
        <f t="shared" si="952"/>
        <v>0</v>
      </c>
      <c r="O8709" t="str">
        <f t="shared" si="953"/>
        <v>No</v>
      </c>
      <c r="P8709">
        <f t="shared" si="954"/>
        <v>0</v>
      </c>
      <c r="Q8709">
        <f t="shared" si="955"/>
        <v>4813937689</v>
      </c>
      <c r="R8709">
        <f t="shared" si="956"/>
        <v>4.1933383153624479</v>
      </c>
      <c r="S8709" t="str">
        <f t="shared" si="957"/>
        <v>Acceptable</v>
      </c>
      <c r="T8709">
        <f>ROUNDUP(C8709,0)</f>
        <v>5</v>
      </c>
      <c r="U8709">
        <f>ROUNDDOWN(C8709,0)</f>
        <v>4</v>
      </c>
      <c r="V8709">
        <f>RIGHT(K8709,2)+2000</f>
        <v>2018</v>
      </c>
      <c r="W8709" t="str">
        <f>INDEX(_xlfn.TEXTSPLIT(K8709,"-"),1,2)</f>
        <v>May</v>
      </c>
      <c r="X8709" t="str">
        <f>INDEX(_xlfn.TEXTSPLIT(K8709,"-"),1,1)</f>
        <v>31</v>
      </c>
      <c r="Y8709">
        <f>INDEX(months!B:B,MATCH(Sheet1!W8709,months!A:A,0))</f>
        <v>5</v>
      </c>
      <c r="Z8709">
        <f t="shared" si="958"/>
        <v>43251</v>
      </c>
    </row>
    <row r="8710" spans="1:26" x14ac:dyDescent="0.2">
      <c r="A8710" t="s">
        <v>11921</v>
      </c>
      <c r="B8710" t="s">
        <v>3827</v>
      </c>
      <c r="C8710">
        <v>4.5999999999999996</v>
      </c>
      <c r="D8710">
        <v>12111</v>
      </c>
      <c r="E8710" t="s">
        <v>571</v>
      </c>
      <c r="F8710" t="s">
        <v>32</v>
      </c>
      <c r="G8710" t="s">
        <v>23</v>
      </c>
      <c r="H8710" t="s">
        <v>24</v>
      </c>
      <c r="I8710" t="s">
        <v>25</v>
      </c>
      <c r="J8710" t="s">
        <v>3828</v>
      </c>
      <c r="K8710" t="s">
        <v>1807</v>
      </c>
      <c r="L8710" t="s">
        <v>3216</v>
      </c>
      <c r="M8710" t="s">
        <v>587</v>
      </c>
      <c r="N8710">
        <f t="shared" si="952"/>
        <v>0</v>
      </c>
      <c r="O8710" t="str">
        <f t="shared" si="953"/>
        <v>No</v>
      </c>
      <c r="P8710">
        <f t="shared" si="954"/>
        <v>0</v>
      </c>
      <c r="Q8710">
        <f t="shared" si="955"/>
        <v>4813937689</v>
      </c>
      <c r="R8710">
        <f t="shared" si="956"/>
        <v>4.1933383153624479</v>
      </c>
      <c r="S8710" t="str">
        <f t="shared" si="957"/>
        <v>Acceptable</v>
      </c>
      <c r="T8710">
        <f>ROUNDUP(C8710,0)</f>
        <v>5</v>
      </c>
      <c r="U8710">
        <f>ROUNDDOWN(C8710,0)</f>
        <v>4</v>
      </c>
      <c r="V8710">
        <f>RIGHT(K8710,2)+2000</f>
        <v>2018</v>
      </c>
      <c r="W8710" t="str">
        <f>INDEX(_xlfn.TEXTSPLIT(K8710,"-"),1,2)</f>
        <v>May</v>
      </c>
      <c r="X8710" t="str">
        <f>INDEX(_xlfn.TEXTSPLIT(K8710,"-"),1,1)</f>
        <v>3</v>
      </c>
      <c r="Y8710">
        <f>INDEX(months!B:B,MATCH(Sheet1!W8710,months!A:A,0))</f>
        <v>5</v>
      </c>
      <c r="Z8710">
        <f t="shared" si="958"/>
        <v>43223</v>
      </c>
    </row>
    <row r="8711" spans="1:26" x14ac:dyDescent="0.2">
      <c r="A8711" t="s">
        <v>11922</v>
      </c>
      <c r="B8711" t="s">
        <v>3070</v>
      </c>
      <c r="C8711">
        <v>4.5</v>
      </c>
      <c r="D8711">
        <v>132</v>
      </c>
      <c r="E8711" t="s">
        <v>260</v>
      </c>
      <c r="F8711" t="s">
        <v>101</v>
      </c>
      <c r="G8711" t="s">
        <v>23</v>
      </c>
      <c r="H8711" t="s">
        <v>24</v>
      </c>
      <c r="I8711" t="s">
        <v>25</v>
      </c>
      <c r="J8711" t="s">
        <v>1537</v>
      </c>
      <c r="K8711" t="s">
        <v>58</v>
      </c>
      <c r="L8711" t="s">
        <v>1116</v>
      </c>
      <c r="M8711" t="s">
        <v>29</v>
      </c>
      <c r="N8711">
        <f t="shared" si="952"/>
        <v>0</v>
      </c>
      <c r="O8711" t="str">
        <f t="shared" si="953"/>
        <v>No</v>
      </c>
      <c r="P8711">
        <f t="shared" si="954"/>
        <v>0</v>
      </c>
      <c r="Q8711">
        <f t="shared" si="955"/>
        <v>4813937689</v>
      </c>
      <c r="R8711">
        <f t="shared" si="956"/>
        <v>4.1933383153624479</v>
      </c>
      <c r="S8711" t="str">
        <f t="shared" si="957"/>
        <v>Acceptable</v>
      </c>
      <c r="T8711">
        <f>ROUNDUP(C8711,0)</f>
        <v>5</v>
      </c>
      <c r="U8711">
        <f>ROUNDDOWN(C8711,0)</f>
        <v>4</v>
      </c>
      <c r="V8711">
        <f>RIGHT(K8711,2)+2000</f>
        <v>2017</v>
      </c>
      <c r="W8711" t="str">
        <f>INDEX(_xlfn.TEXTSPLIT(K8711,"-"),1,2)</f>
        <v>Mar</v>
      </c>
      <c r="X8711" t="str">
        <f>INDEX(_xlfn.TEXTSPLIT(K8711,"-"),1,1)</f>
        <v>26</v>
      </c>
      <c r="Y8711">
        <f>INDEX(months!B:B,MATCH(Sheet1!W8711,months!A:A,0))</f>
        <v>3</v>
      </c>
      <c r="Z8711">
        <f t="shared" si="958"/>
        <v>42820</v>
      </c>
    </row>
    <row r="8712" spans="1:26" x14ac:dyDescent="0.2">
      <c r="A8712" t="s">
        <v>11923</v>
      </c>
      <c r="B8712" t="s">
        <v>3070</v>
      </c>
      <c r="C8712">
        <v>4.8</v>
      </c>
      <c r="D8712">
        <v>38</v>
      </c>
      <c r="E8712" t="s">
        <v>372</v>
      </c>
      <c r="F8712" t="s">
        <v>775</v>
      </c>
      <c r="G8712" t="s">
        <v>23</v>
      </c>
      <c r="H8712" t="s">
        <v>24</v>
      </c>
      <c r="I8712" t="s">
        <v>25</v>
      </c>
      <c r="J8712" t="s">
        <v>1537</v>
      </c>
      <c r="K8712" t="s">
        <v>538</v>
      </c>
      <c r="L8712" t="s">
        <v>832</v>
      </c>
      <c r="M8712" t="s">
        <v>54</v>
      </c>
      <c r="N8712">
        <f t="shared" si="952"/>
        <v>0</v>
      </c>
      <c r="O8712" t="str">
        <f t="shared" si="953"/>
        <v>No</v>
      </c>
      <c r="P8712">
        <f t="shared" si="954"/>
        <v>0</v>
      </c>
      <c r="Q8712">
        <f t="shared" si="955"/>
        <v>4813937689</v>
      </c>
      <c r="R8712">
        <f t="shared" si="956"/>
        <v>4.1933383153624479</v>
      </c>
      <c r="S8712" t="str">
        <f t="shared" si="957"/>
        <v>Acceptable</v>
      </c>
      <c r="T8712">
        <f>ROUNDUP(C8712,0)</f>
        <v>5</v>
      </c>
      <c r="U8712">
        <f>ROUNDDOWN(C8712,0)</f>
        <v>4</v>
      </c>
      <c r="V8712">
        <f>RIGHT(K8712,2)+2000</f>
        <v>2018</v>
      </c>
      <c r="W8712" t="str">
        <f>INDEX(_xlfn.TEXTSPLIT(K8712,"-"),1,2)</f>
        <v>Jun</v>
      </c>
      <c r="X8712" t="str">
        <f>INDEX(_xlfn.TEXTSPLIT(K8712,"-"),1,1)</f>
        <v>15</v>
      </c>
      <c r="Y8712">
        <f>INDEX(months!B:B,MATCH(Sheet1!W8712,months!A:A,0))</f>
        <v>6</v>
      </c>
      <c r="Z8712">
        <f t="shared" si="958"/>
        <v>43266</v>
      </c>
    </row>
    <row r="8713" spans="1:26" x14ac:dyDescent="0.2">
      <c r="A8713" t="s">
        <v>11924</v>
      </c>
      <c r="B8713" t="s">
        <v>4106</v>
      </c>
      <c r="C8713">
        <v>3.7</v>
      </c>
      <c r="D8713">
        <v>42</v>
      </c>
      <c r="E8713" t="s">
        <v>159</v>
      </c>
      <c r="F8713" t="s">
        <v>101</v>
      </c>
      <c r="G8713" t="s">
        <v>23</v>
      </c>
      <c r="H8713" t="s">
        <v>24</v>
      </c>
      <c r="I8713" t="s">
        <v>25</v>
      </c>
      <c r="J8713" t="s">
        <v>4107</v>
      </c>
      <c r="K8713" t="s">
        <v>5853</v>
      </c>
      <c r="L8713" t="s">
        <v>59</v>
      </c>
      <c r="M8713" t="s">
        <v>86</v>
      </c>
      <c r="N8713">
        <f t="shared" si="952"/>
        <v>0</v>
      </c>
      <c r="O8713" t="str">
        <f t="shared" si="953"/>
        <v>No</v>
      </c>
      <c r="P8713">
        <f t="shared" si="954"/>
        <v>0</v>
      </c>
      <c r="Q8713">
        <f t="shared" si="955"/>
        <v>4813937689</v>
      </c>
      <c r="R8713">
        <f t="shared" si="956"/>
        <v>4.1933383153624479</v>
      </c>
      <c r="S8713" t="str">
        <f t="shared" si="957"/>
        <v>Acceptable</v>
      </c>
      <c r="T8713">
        <f>ROUNDUP(C8713,0)</f>
        <v>4</v>
      </c>
      <c r="U8713">
        <f>ROUNDDOWN(C8713,0)</f>
        <v>3</v>
      </c>
      <c r="V8713">
        <f>RIGHT(K8713,2)+2000</f>
        <v>2015</v>
      </c>
      <c r="W8713" t="str">
        <f>INDEX(_xlfn.TEXTSPLIT(K8713,"-"),1,2)</f>
        <v>Sep</v>
      </c>
      <c r="X8713" t="str">
        <f>INDEX(_xlfn.TEXTSPLIT(K8713,"-"),1,1)</f>
        <v>1</v>
      </c>
      <c r="Y8713">
        <f>INDEX(months!B:B,MATCH(Sheet1!W8713,months!A:A,0))</f>
        <v>9</v>
      </c>
      <c r="Z8713">
        <f t="shared" si="958"/>
        <v>42248</v>
      </c>
    </row>
    <row r="8714" spans="1:26" x14ac:dyDescent="0.2">
      <c r="A8714" t="s">
        <v>11925</v>
      </c>
      <c r="B8714" t="s">
        <v>20</v>
      </c>
      <c r="C8714">
        <v>4.3</v>
      </c>
      <c r="D8714">
        <v>132</v>
      </c>
      <c r="E8714" t="s">
        <v>1695</v>
      </c>
      <c r="F8714" t="s">
        <v>22</v>
      </c>
      <c r="G8714" t="s">
        <v>23</v>
      </c>
      <c r="H8714" t="s">
        <v>24</v>
      </c>
      <c r="I8714" t="s">
        <v>25</v>
      </c>
      <c r="J8714" t="s">
        <v>26</v>
      </c>
      <c r="K8714" t="s">
        <v>7033</v>
      </c>
      <c r="L8714" t="s">
        <v>59</v>
      </c>
      <c r="M8714" t="s">
        <v>81</v>
      </c>
      <c r="N8714">
        <f t="shared" si="952"/>
        <v>0</v>
      </c>
      <c r="O8714" t="str">
        <f t="shared" si="953"/>
        <v>No</v>
      </c>
      <c r="P8714">
        <f t="shared" si="954"/>
        <v>0</v>
      </c>
      <c r="Q8714">
        <f t="shared" si="955"/>
        <v>4813937689</v>
      </c>
      <c r="R8714">
        <f t="shared" si="956"/>
        <v>4.1933383153624479</v>
      </c>
      <c r="S8714" t="str">
        <f t="shared" si="957"/>
        <v>Acceptable</v>
      </c>
      <c r="T8714">
        <f>ROUNDUP(C8714,0)</f>
        <v>5</v>
      </c>
      <c r="U8714">
        <f>ROUNDDOWN(C8714,0)</f>
        <v>4</v>
      </c>
      <c r="V8714">
        <f>RIGHT(K8714,2)+2000</f>
        <v>2018</v>
      </c>
      <c r="W8714" t="str">
        <f>INDEX(_xlfn.TEXTSPLIT(K8714,"-"),1,2)</f>
        <v>Jan</v>
      </c>
      <c r="X8714" t="str">
        <f>INDEX(_xlfn.TEXTSPLIT(K8714,"-"),1,1)</f>
        <v>4</v>
      </c>
      <c r="Y8714">
        <f>INDEX(months!B:B,MATCH(Sheet1!W8714,months!A:A,0))</f>
        <v>1</v>
      </c>
      <c r="Z8714">
        <f t="shared" si="958"/>
        <v>43104</v>
      </c>
    </row>
    <row r="8715" spans="1:26" x14ac:dyDescent="0.2">
      <c r="A8715" t="s">
        <v>11926</v>
      </c>
      <c r="B8715" t="s">
        <v>4106</v>
      </c>
      <c r="C8715">
        <v>4.2</v>
      </c>
      <c r="D8715">
        <v>302</v>
      </c>
      <c r="E8715" t="s">
        <v>128</v>
      </c>
      <c r="F8715" t="s">
        <v>57</v>
      </c>
      <c r="G8715" t="s">
        <v>23</v>
      </c>
      <c r="H8715" t="s">
        <v>24</v>
      </c>
      <c r="I8715" t="s">
        <v>25</v>
      </c>
      <c r="J8715" t="s">
        <v>4107</v>
      </c>
      <c r="K8715" t="s">
        <v>1187</v>
      </c>
      <c r="L8715" t="s">
        <v>11927</v>
      </c>
      <c r="M8715" t="s">
        <v>81</v>
      </c>
      <c r="N8715">
        <f t="shared" si="952"/>
        <v>0</v>
      </c>
      <c r="O8715" t="str">
        <f t="shared" si="953"/>
        <v>No</v>
      </c>
      <c r="P8715">
        <f t="shared" si="954"/>
        <v>0</v>
      </c>
      <c r="Q8715">
        <f t="shared" si="955"/>
        <v>4813937689</v>
      </c>
      <c r="R8715">
        <f t="shared" si="956"/>
        <v>4.1933383153624479</v>
      </c>
      <c r="S8715" t="str">
        <f t="shared" si="957"/>
        <v>Acceptable</v>
      </c>
      <c r="T8715">
        <f>ROUNDUP(C8715,0)</f>
        <v>5</v>
      </c>
      <c r="U8715">
        <f>ROUNDDOWN(C8715,0)</f>
        <v>4</v>
      </c>
      <c r="V8715">
        <f>RIGHT(K8715,2)+2000</f>
        <v>2017</v>
      </c>
      <c r="W8715" t="str">
        <f>INDEX(_xlfn.TEXTSPLIT(K8715,"-"),1,2)</f>
        <v>Jun</v>
      </c>
      <c r="X8715" t="str">
        <f>INDEX(_xlfn.TEXTSPLIT(K8715,"-"),1,1)</f>
        <v>15</v>
      </c>
      <c r="Y8715">
        <f>INDEX(months!B:B,MATCH(Sheet1!W8715,months!A:A,0))</f>
        <v>6</v>
      </c>
      <c r="Z8715">
        <f t="shared" si="958"/>
        <v>42901</v>
      </c>
    </row>
    <row r="8716" spans="1:26" x14ac:dyDescent="0.2">
      <c r="A8716" t="s">
        <v>2043</v>
      </c>
      <c r="B8716" t="s">
        <v>1988</v>
      </c>
      <c r="C8716">
        <v>3.6</v>
      </c>
      <c r="D8716">
        <v>742</v>
      </c>
      <c r="E8716" t="s">
        <v>1686</v>
      </c>
      <c r="F8716" t="s">
        <v>50</v>
      </c>
      <c r="G8716" t="s">
        <v>23</v>
      </c>
      <c r="H8716" t="s">
        <v>24</v>
      </c>
      <c r="I8716" t="s">
        <v>25</v>
      </c>
      <c r="J8716" t="s">
        <v>1989</v>
      </c>
      <c r="K8716" t="s">
        <v>357</v>
      </c>
      <c r="L8716" t="s">
        <v>2044</v>
      </c>
      <c r="M8716" t="s">
        <v>81</v>
      </c>
      <c r="N8716">
        <f t="shared" si="952"/>
        <v>0</v>
      </c>
      <c r="O8716" t="str">
        <f t="shared" si="953"/>
        <v>No</v>
      </c>
      <c r="P8716">
        <f t="shared" si="954"/>
        <v>0</v>
      </c>
      <c r="Q8716">
        <f t="shared" si="955"/>
        <v>4813937689</v>
      </c>
      <c r="R8716">
        <f t="shared" si="956"/>
        <v>4.1933383153624479</v>
      </c>
      <c r="S8716" t="str">
        <f t="shared" si="957"/>
        <v>Acceptable</v>
      </c>
      <c r="T8716">
        <f>ROUNDUP(C8716,0)</f>
        <v>4</v>
      </c>
      <c r="U8716">
        <f>ROUNDDOWN(C8716,0)</f>
        <v>3</v>
      </c>
      <c r="V8716">
        <f>RIGHT(K8716,2)+2000</f>
        <v>2018</v>
      </c>
      <c r="W8716" t="str">
        <f>INDEX(_xlfn.TEXTSPLIT(K8716,"-"),1,2)</f>
        <v>Jul</v>
      </c>
      <c r="X8716" t="str">
        <f>INDEX(_xlfn.TEXTSPLIT(K8716,"-"),1,1)</f>
        <v>25</v>
      </c>
      <c r="Y8716">
        <f>INDEX(months!B:B,MATCH(Sheet1!W8716,months!A:A,0))</f>
        <v>7</v>
      </c>
      <c r="Z8716">
        <f t="shared" si="958"/>
        <v>43306</v>
      </c>
    </row>
    <row r="8717" spans="1:26" x14ac:dyDescent="0.2">
      <c r="A8717" t="s">
        <v>11928</v>
      </c>
      <c r="B8717" t="s">
        <v>1988</v>
      </c>
      <c r="C8717">
        <v>4.0999999999999996</v>
      </c>
      <c r="D8717">
        <v>336</v>
      </c>
      <c r="E8717" t="s">
        <v>481</v>
      </c>
      <c r="F8717" t="s">
        <v>50</v>
      </c>
      <c r="G8717" t="s">
        <v>23</v>
      </c>
      <c r="H8717" t="s">
        <v>24</v>
      </c>
      <c r="I8717" t="s">
        <v>25</v>
      </c>
      <c r="J8717" t="s">
        <v>1989</v>
      </c>
      <c r="K8717" t="s">
        <v>462</v>
      </c>
      <c r="L8717" t="s">
        <v>6546</v>
      </c>
      <c r="M8717" t="s">
        <v>81</v>
      </c>
      <c r="N8717">
        <f t="shared" si="952"/>
        <v>0</v>
      </c>
      <c r="O8717" t="str">
        <f t="shared" si="953"/>
        <v>No</v>
      </c>
      <c r="P8717">
        <f t="shared" si="954"/>
        <v>0</v>
      </c>
      <c r="Q8717">
        <f t="shared" si="955"/>
        <v>4813937689</v>
      </c>
      <c r="R8717">
        <f t="shared" si="956"/>
        <v>4.1933383153624479</v>
      </c>
      <c r="S8717" t="str">
        <f t="shared" si="957"/>
        <v>Acceptable</v>
      </c>
      <c r="T8717">
        <f>ROUNDUP(C8717,0)</f>
        <v>5</v>
      </c>
      <c r="U8717">
        <f>ROUNDDOWN(C8717,0)</f>
        <v>4</v>
      </c>
      <c r="V8717">
        <f>RIGHT(K8717,2)+2000</f>
        <v>2018</v>
      </c>
      <c r="W8717" t="str">
        <f>INDEX(_xlfn.TEXTSPLIT(K8717,"-"),1,2)</f>
        <v>May</v>
      </c>
      <c r="X8717" t="str">
        <f>INDEX(_xlfn.TEXTSPLIT(K8717,"-"),1,1)</f>
        <v>18</v>
      </c>
      <c r="Y8717">
        <f>INDEX(months!B:B,MATCH(Sheet1!W8717,months!A:A,0))</f>
        <v>5</v>
      </c>
      <c r="Z8717">
        <f t="shared" si="958"/>
        <v>43238</v>
      </c>
    </row>
    <row r="8718" spans="1:26" x14ac:dyDescent="0.2">
      <c r="A8718" t="s">
        <v>11929</v>
      </c>
      <c r="B8718" t="s">
        <v>556</v>
      </c>
      <c r="C8718">
        <v>2.2999999999999998</v>
      </c>
      <c r="D8718">
        <v>41</v>
      </c>
      <c r="E8718" t="s">
        <v>88</v>
      </c>
      <c r="F8718" t="s">
        <v>22</v>
      </c>
      <c r="G8718" t="s">
        <v>23</v>
      </c>
      <c r="H8718" t="s">
        <v>24</v>
      </c>
      <c r="I8718" t="s">
        <v>25</v>
      </c>
      <c r="J8718" t="s">
        <v>557</v>
      </c>
      <c r="K8718" t="s">
        <v>2523</v>
      </c>
      <c r="L8718" t="s">
        <v>53</v>
      </c>
      <c r="M8718" t="s">
        <v>86</v>
      </c>
      <c r="N8718">
        <f t="shared" si="952"/>
        <v>0</v>
      </c>
      <c r="O8718" t="str">
        <f t="shared" si="953"/>
        <v>No</v>
      </c>
      <c r="P8718">
        <f t="shared" si="954"/>
        <v>0</v>
      </c>
      <c r="Q8718">
        <f t="shared" si="955"/>
        <v>4813937689</v>
      </c>
      <c r="R8718">
        <f t="shared" si="956"/>
        <v>4.1933383153624479</v>
      </c>
      <c r="S8718" t="str">
        <f t="shared" si="957"/>
        <v>Acceptable</v>
      </c>
      <c r="T8718">
        <f>ROUNDUP(C8718,0)</f>
        <v>3</v>
      </c>
      <c r="U8718">
        <f>ROUNDDOWN(C8718,0)</f>
        <v>2</v>
      </c>
      <c r="V8718">
        <f>RIGHT(K8718,2)+2000</f>
        <v>2017</v>
      </c>
      <c r="W8718" t="str">
        <f>INDEX(_xlfn.TEXTSPLIT(K8718,"-"),1,2)</f>
        <v>Dec</v>
      </c>
      <c r="X8718" t="str">
        <f>INDEX(_xlfn.TEXTSPLIT(K8718,"-"),1,1)</f>
        <v>20</v>
      </c>
      <c r="Y8718">
        <f>INDEX(months!B:B,MATCH(Sheet1!W8718,months!A:A,0))</f>
        <v>12</v>
      </c>
      <c r="Z8718">
        <f t="shared" si="958"/>
        <v>43089</v>
      </c>
    </row>
    <row r="8719" spans="1:26" x14ac:dyDescent="0.2">
      <c r="A8719" t="s">
        <v>11930</v>
      </c>
      <c r="B8719" t="s">
        <v>2665</v>
      </c>
      <c r="C8719">
        <v>4.3</v>
      </c>
      <c r="D8719">
        <v>8432</v>
      </c>
      <c r="E8719" t="s">
        <v>1508</v>
      </c>
      <c r="F8719" t="s">
        <v>32</v>
      </c>
      <c r="G8719" t="s">
        <v>23</v>
      </c>
      <c r="H8719" t="s">
        <v>24</v>
      </c>
      <c r="I8719" t="s">
        <v>124</v>
      </c>
      <c r="J8719" t="s">
        <v>2813</v>
      </c>
      <c r="K8719" t="s">
        <v>266</v>
      </c>
      <c r="L8719" t="s">
        <v>1194</v>
      </c>
      <c r="M8719" t="s">
        <v>81</v>
      </c>
      <c r="N8719">
        <f t="shared" si="952"/>
        <v>0</v>
      </c>
      <c r="O8719" t="str">
        <f t="shared" si="953"/>
        <v>No</v>
      </c>
      <c r="P8719">
        <f t="shared" si="954"/>
        <v>0</v>
      </c>
      <c r="Q8719">
        <f t="shared" si="955"/>
        <v>4813937689</v>
      </c>
      <c r="R8719">
        <f t="shared" si="956"/>
        <v>4.1933383153624479</v>
      </c>
      <c r="S8719" t="str">
        <f t="shared" si="957"/>
        <v>Acceptable</v>
      </c>
      <c r="T8719">
        <f>ROUNDUP(C8719,0)</f>
        <v>5</v>
      </c>
      <c r="U8719">
        <f>ROUNDDOWN(C8719,0)</f>
        <v>4</v>
      </c>
      <c r="V8719">
        <f>RIGHT(K8719,2)+2000</f>
        <v>2018</v>
      </c>
      <c r="W8719" t="str">
        <f>INDEX(_xlfn.TEXTSPLIT(K8719,"-"),1,2)</f>
        <v>Jul</v>
      </c>
      <c r="X8719" t="str">
        <f>INDEX(_xlfn.TEXTSPLIT(K8719,"-"),1,1)</f>
        <v>16</v>
      </c>
      <c r="Y8719">
        <f>INDEX(months!B:B,MATCH(Sheet1!W8719,months!A:A,0))</f>
        <v>7</v>
      </c>
      <c r="Z8719">
        <f t="shared" si="958"/>
        <v>43297</v>
      </c>
    </row>
    <row r="8720" spans="1:26" x14ac:dyDescent="0.2">
      <c r="A8720" t="s">
        <v>11931</v>
      </c>
      <c r="B8720" t="s">
        <v>1988</v>
      </c>
      <c r="C8720">
        <v>4.5999999999999996</v>
      </c>
      <c r="D8720">
        <v>42</v>
      </c>
      <c r="E8720" t="s">
        <v>286</v>
      </c>
      <c r="F8720" t="s">
        <v>1010</v>
      </c>
      <c r="G8720" t="s">
        <v>23</v>
      </c>
      <c r="H8720" t="s">
        <v>24</v>
      </c>
      <c r="I8720" t="s">
        <v>44</v>
      </c>
      <c r="J8720" t="s">
        <v>1989</v>
      </c>
      <c r="K8720" t="s">
        <v>226</v>
      </c>
      <c r="L8720" t="s">
        <v>59</v>
      </c>
      <c r="M8720" t="s">
        <v>274</v>
      </c>
      <c r="N8720">
        <f t="shared" si="952"/>
        <v>0</v>
      </c>
      <c r="O8720" t="str">
        <f t="shared" si="953"/>
        <v>No</v>
      </c>
      <c r="P8720">
        <f t="shared" si="954"/>
        <v>0</v>
      </c>
      <c r="Q8720">
        <f t="shared" si="955"/>
        <v>4813937689</v>
      </c>
      <c r="R8720">
        <f t="shared" si="956"/>
        <v>4.1933383153624479</v>
      </c>
      <c r="S8720" t="str">
        <f t="shared" si="957"/>
        <v>Acceptable</v>
      </c>
      <c r="T8720">
        <f>ROUNDUP(C8720,0)</f>
        <v>5</v>
      </c>
      <c r="U8720">
        <f>ROUNDDOWN(C8720,0)</f>
        <v>4</v>
      </c>
      <c r="V8720">
        <f>RIGHT(K8720,2)+2000</f>
        <v>2018</v>
      </c>
      <c r="W8720" t="str">
        <f>INDEX(_xlfn.TEXTSPLIT(K8720,"-"),1,2)</f>
        <v>Jul</v>
      </c>
      <c r="X8720" t="str">
        <f>INDEX(_xlfn.TEXTSPLIT(K8720,"-"),1,1)</f>
        <v>18</v>
      </c>
      <c r="Y8720">
        <f>INDEX(months!B:B,MATCH(Sheet1!W8720,months!A:A,0))</f>
        <v>7</v>
      </c>
      <c r="Z8720">
        <f t="shared" si="958"/>
        <v>43299</v>
      </c>
    </row>
    <row r="8721" spans="1:26" x14ac:dyDescent="0.2">
      <c r="A8721" t="s">
        <v>11932</v>
      </c>
      <c r="B8721" t="s">
        <v>3070</v>
      </c>
      <c r="C8721">
        <v>4.5</v>
      </c>
      <c r="D8721">
        <v>7812</v>
      </c>
      <c r="E8721" t="s">
        <v>256</v>
      </c>
      <c r="F8721" t="s">
        <v>57</v>
      </c>
      <c r="G8721" t="s">
        <v>649</v>
      </c>
      <c r="H8721" t="s">
        <v>3514</v>
      </c>
      <c r="I8721" t="s">
        <v>124</v>
      </c>
      <c r="J8721" t="s">
        <v>2868</v>
      </c>
      <c r="K8721" t="s">
        <v>6080</v>
      </c>
      <c r="L8721" t="s">
        <v>2860</v>
      </c>
      <c r="M8721" t="s">
        <v>86</v>
      </c>
      <c r="N8721">
        <f t="shared" si="952"/>
        <v>0</v>
      </c>
      <c r="O8721" t="str">
        <f t="shared" si="953"/>
        <v>No</v>
      </c>
      <c r="P8721">
        <f t="shared" si="954"/>
        <v>0</v>
      </c>
      <c r="Q8721">
        <f t="shared" si="955"/>
        <v>4813937689</v>
      </c>
      <c r="R8721">
        <f t="shared" si="956"/>
        <v>4.1933383153624479</v>
      </c>
      <c r="S8721" t="str">
        <f t="shared" si="957"/>
        <v>Acceptable</v>
      </c>
      <c r="T8721">
        <f>ROUNDUP(C8721,0)</f>
        <v>5</v>
      </c>
      <c r="U8721">
        <f>ROUNDDOWN(C8721,0)</f>
        <v>4</v>
      </c>
      <c r="V8721">
        <f>RIGHT(K8721,2)+2000</f>
        <v>2017</v>
      </c>
      <c r="W8721" t="str">
        <f>INDEX(_xlfn.TEXTSPLIT(K8721,"-"),1,2)</f>
        <v>Apr</v>
      </c>
      <c r="X8721" t="str">
        <f>INDEX(_xlfn.TEXTSPLIT(K8721,"-"),1,1)</f>
        <v>4</v>
      </c>
      <c r="Y8721">
        <f>INDEX(months!B:B,MATCH(Sheet1!W8721,months!A:A,0))</f>
        <v>4</v>
      </c>
      <c r="Z8721">
        <f t="shared" si="958"/>
        <v>42829</v>
      </c>
    </row>
    <row r="8722" spans="1:26" x14ac:dyDescent="0.2">
      <c r="A8722" t="s">
        <v>11933</v>
      </c>
      <c r="B8722" t="s">
        <v>556</v>
      </c>
      <c r="C8722">
        <v>4</v>
      </c>
      <c r="D8722">
        <v>3</v>
      </c>
      <c r="E8722" t="s">
        <v>271</v>
      </c>
      <c r="F8722" t="s">
        <v>775</v>
      </c>
      <c r="G8722" t="s">
        <v>23</v>
      </c>
      <c r="H8722" t="s">
        <v>24</v>
      </c>
      <c r="I8722" t="s">
        <v>25</v>
      </c>
      <c r="J8722" t="s">
        <v>557</v>
      </c>
      <c r="K8722" t="s">
        <v>2682</v>
      </c>
      <c r="L8722" t="s">
        <v>53</v>
      </c>
      <c r="M8722" t="s">
        <v>81</v>
      </c>
      <c r="N8722">
        <f t="shared" si="952"/>
        <v>0</v>
      </c>
      <c r="O8722" t="str">
        <f t="shared" si="953"/>
        <v>No</v>
      </c>
      <c r="P8722">
        <f t="shared" si="954"/>
        <v>0</v>
      </c>
      <c r="Q8722">
        <f t="shared" si="955"/>
        <v>4813937689</v>
      </c>
      <c r="R8722">
        <f t="shared" si="956"/>
        <v>4.1933383153624479</v>
      </c>
      <c r="S8722" t="str">
        <f t="shared" si="957"/>
        <v>Acceptable</v>
      </c>
      <c r="T8722">
        <f>ROUNDUP(C8722,0)</f>
        <v>4</v>
      </c>
      <c r="U8722">
        <f>ROUNDDOWN(C8722,0)</f>
        <v>4</v>
      </c>
      <c r="V8722">
        <f>RIGHT(K8722,2)+2000</f>
        <v>2018</v>
      </c>
      <c r="W8722" t="str">
        <f>INDEX(_xlfn.TEXTSPLIT(K8722,"-"),1,2)</f>
        <v>Apr</v>
      </c>
      <c r="X8722" t="str">
        <f>INDEX(_xlfn.TEXTSPLIT(K8722,"-"),1,1)</f>
        <v>17</v>
      </c>
      <c r="Y8722">
        <f>INDEX(months!B:B,MATCH(Sheet1!W8722,months!A:A,0))</f>
        <v>4</v>
      </c>
      <c r="Z8722">
        <f t="shared" si="958"/>
        <v>43207</v>
      </c>
    </row>
    <row r="8723" spans="1:26" x14ac:dyDescent="0.2">
      <c r="A8723" t="s">
        <v>11934</v>
      </c>
      <c r="B8723" t="s">
        <v>3070</v>
      </c>
      <c r="C8723">
        <v>4.2</v>
      </c>
      <c r="D8723">
        <v>1661</v>
      </c>
      <c r="E8723" t="s">
        <v>1146</v>
      </c>
      <c r="F8723" t="s">
        <v>22</v>
      </c>
      <c r="G8723" t="s">
        <v>649</v>
      </c>
      <c r="H8723" t="s">
        <v>2929</v>
      </c>
      <c r="I8723" t="s">
        <v>25</v>
      </c>
      <c r="J8723" t="s">
        <v>2868</v>
      </c>
      <c r="K8723" t="s">
        <v>1357</v>
      </c>
      <c r="L8723" t="s">
        <v>638</v>
      </c>
      <c r="M8723" t="s">
        <v>86</v>
      </c>
      <c r="N8723">
        <f t="shared" si="952"/>
        <v>0</v>
      </c>
      <c r="O8723" t="str">
        <f t="shared" si="953"/>
        <v>No</v>
      </c>
      <c r="P8723">
        <f t="shared" si="954"/>
        <v>0</v>
      </c>
      <c r="Q8723">
        <f t="shared" si="955"/>
        <v>4813937689</v>
      </c>
      <c r="R8723">
        <f t="shared" si="956"/>
        <v>4.1933383153624479</v>
      </c>
      <c r="S8723" t="str">
        <f t="shared" si="957"/>
        <v>Acceptable</v>
      </c>
      <c r="T8723">
        <f>ROUNDUP(C8723,0)</f>
        <v>5</v>
      </c>
      <c r="U8723">
        <f>ROUNDDOWN(C8723,0)</f>
        <v>4</v>
      </c>
      <c r="V8723">
        <f>RIGHT(K8723,2)+2000</f>
        <v>2018</v>
      </c>
      <c r="W8723" t="str">
        <f>INDEX(_xlfn.TEXTSPLIT(K8723,"-"),1,2)</f>
        <v>Mar</v>
      </c>
      <c r="X8723" t="str">
        <f>INDEX(_xlfn.TEXTSPLIT(K8723,"-"),1,1)</f>
        <v>9</v>
      </c>
      <c r="Y8723">
        <f>INDEX(months!B:B,MATCH(Sheet1!W8723,months!A:A,0))</f>
        <v>3</v>
      </c>
      <c r="Z8723">
        <f t="shared" si="958"/>
        <v>43168</v>
      </c>
    </row>
    <row r="8724" spans="1:26" x14ac:dyDescent="0.2">
      <c r="A8724" t="s">
        <v>11935</v>
      </c>
      <c r="B8724" t="s">
        <v>4106</v>
      </c>
      <c r="C8724">
        <v>4.5999999999999996</v>
      </c>
      <c r="D8724">
        <v>617</v>
      </c>
      <c r="E8724" t="s">
        <v>83</v>
      </c>
      <c r="F8724" t="s">
        <v>22</v>
      </c>
      <c r="G8724" t="s">
        <v>649</v>
      </c>
      <c r="H8724" t="s">
        <v>2919</v>
      </c>
      <c r="I8724" t="s">
        <v>25</v>
      </c>
      <c r="J8724" t="s">
        <v>4107</v>
      </c>
      <c r="K8724" t="s">
        <v>3066</v>
      </c>
      <c r="L8724" t="s">
        <v>11936</v>
      </c>
      <c r="M8724" t="s">
        <v>1502</v>
      </c>
      <c r="N8724">
        <f t="shared" si="952"/>
        <v>0</v>
      </c>
      <c r="O8724" t="str">
        <f t="shared" si="953"/>
        <v>No</v>
      </c>
      <c r="P8724">
        <f t="shared" si="954"/>
        <v>0</v>
      </c>
      <c r="Q8724">
        <f t="shared" si="955"/>
        <v>4813937689</v>
      </c>
      <c r="R8724">
        <f t="shared" si="956"/>
        <v>4.1933383153624479</v>
      </c>
      <c r="S8724" t="str">
        <f t="shared" si="957"/>
        <v>Acceptable</v>
      </c>
      <c r="T8724">
        <f>ROUNDUP(C8724,0)</f>
        <v>5</v>
      </c>
      <c r="U8724">
        <f>ROUNDDOWN(C8724,0)</f>
        <v>4</v>
      </c>
      <c r="V8724">
        <f>RIGHT(K8724,2)+2000</f>
        <v>2016</v>
      </c>
      <c r="W8724" t="str">
        <f>INDEX(_xlfn.TEXTSPLIT(K8724,"-"),1,2)</f>
        <v>Nov</v>
      </c>
      <c r="X8724" t="str">
        <f>INDEX(_xlfn.TEXTSPLIT(K8724,"-"),1,1)</f>
        <v>22</v>
      </c>
      <c r="Y8724">
        <f>INDEX(months!B:B,MATCH(Sheet1!W8724,months!A:A,0))</f>
        <v>11</v>
      </c>
      <c r="Z8724">
        <f t="shared" si="958"/>
        <v>42696</v>
      </c>
    </row>
    <row r="8725" spans="1:26" x14ac:dyDescent="0.2">
      <c r="A8725" t="s">
        <v>11937</v>
      </c>
      <c r="B8725" t="s">
        <v>3070</v>
      </c>
      <c r="C8725">
        <v>4.2</v>
      </c>
      <c r="D8725">
        <v>9659</v>
      </c>
      <c r="E8725" t="s">
        <v>374</v>
      </c>
      <c r="F8725" t="s">
        <v>50</v>
      </c>
      <c r="G8725" t="s">
        <v>649</v>
      </c>
      <c r="H8725" t="s">
        <v>1011</v>
      </c>
      <c r="I8725" t="s">
        <v>25</v>
      </c>
      <c r="J8725" t="s">
        <v>2868</v>
      </c>
      <c r="K8725" t="s">
        <v>10235</v>
      </c>
      <c r="L8725" t="s">
        <v>1255</v>
      </c>
      <c r="M8725" t="s">
        <v>60</v>
      </c>
      <c r="N8725">
        <f t="shared" si="952"/>
        <v>0</v>
      </c>
      <c r="O8725" t="str">
        <f t="shared" si="953"/>
        <v>No</v>
      </c>
      <c r="P8725">
        <f t="shared" si="954"/>
        <v>0</v>
      </c>
      <c r="Q8725">
        <f t="shared" si="955"/>
        <v>4813937689</v>
      </c>
      <c r="R8725">
        <f t="shared" si="956"/>
        <v>4.1933383153624479</v>
      </c>
      <c r="S8725" t="str">
        <f t="shared" si="957"/>
        <v>Acceptable</v>
      </c>
      <c r="T8725">
        <f>ROUNDUP(C8725,0)</f>
        <v>5</v>
      </c>
      <c r="U8725">
        <f>ROUNDDOWN(C8725,0)</f>
        <v>4</v>
      </c>
      <c r="V8725">
        <f>RIGHT(K8725,2)+2000</f>
        <v>2017</v>
      </c>
      <c r="W8725" t="str">
        <f>INDEX(_xlfn.TEXTSPLIT(K8725,"-"),1,2)</f>
        <v>Mar</v>
      </c>
      <c r="X8725" t="str">
        <f>INDEX(_xlfn.TEXTSPLIT(K8725,"-"),1,1)</f>
        <v>10</v>
      </c>
      <c r="Y8725">
        <f>INDEX(months!B:B,MATCH(Sheet1!W8725,months!A:A,0))</f>
        <v>3</v>
      </c>
      <c r="Z8725">
        <f t="shared" si="958"/>
        <v>42804</v>
      </c>
    </row>
    <row r="8726" spans="1:26" x14ac:dyDescent="0.2">
      <c r="A8726" t="s">
        <v>11938</v>
      </c>
      <c r="B8726" t="s">
        <v>3070</v>
      </c>
      <c r="C8726">
        <v>4.5</v>
      </c>
      <c r="D8726">
        <v>2576</v>
      </c>
      <c r="E8726" t="s">
        <v>970</v>
      </c>
      <c r="F8726" t="s">
        <v>22</v>
      </c>
      <c r="G8726" t="s">
        <v>649</v>
      </c>
      <c r="H8726" t="s">
        <v>650</v>
      </c>
      <c r="I8726" t="s">
        <v>25</v>
      </c>
      <c r="J8726" t="s">
        <v>2868</v>
      </c>
      <c r="K8726" t="s">
        <v>1357</v>
      </c>
      <c r="L8726" t="s">
        <v>638</v>
      </c>
      <c r="M8726" t="s">
        <v>86</v>
      </c>
      <c r="N8726">
        <f t="shared" si="952"/>
        <v>0</v>
      </c>
      <c r="O8726" t="str">
        <f t="shared" si="953"/>
        <v>No</v>
      </c>
      <c r="P8726">
        <f t="shared" si="954"/>
        <v>0</v>
      </c>
      <c r="Q8726">
        <f t="shared" si="955"/>
        <v>4813937689</v>
      </c>
      <c r="R8726">
        <f t="shared" si="956"/>
        <v>4.1933383153624479</v>
      </c>
      <c r="S8726" t="str">
        <f t="shared" si="957"/>
        <v>Acceptable</v>
      </c>
      <c r="T8726">
        <f>ROUNDUP(C8726,0)</f>
        <v>5</v>
      </c>
      <c r="U8726">
        <f>ROUNDDOWN(C8726,0)</f>
        <v>4</v>
      </c>
      <c r="V8726">
        <f>RIGHT(K8726,2)+2000</f>
        <v>2018</v>
      </c>
      <c r="W8726" t="str">
        <f>INDEX(_xlfn.TEXTSPLIT(K8726,"-"),1,2)</f>
        <v>Mar</v>
      </c>
      <c r="X8726" t="str">
        <f>INDEX(_xlfn.TEXTSPLIT(K8726,"-"),1,1)</f>
        <v>9</v>
      </c>
      <c r="Y8726">
        <f>INDEX(months!B:B,MATCH(Sheet1!W8726,months!A:A,0))</f>
        <v>3</v>
      </c>
      <c r="Z8726">
        <f t="shared" si="958"/>
        <v>43168</v>
      </c>
    </row>
    <row r="8727" spans="1:26" x14ac:dyDescent="0.2">
      <c r="A8727" t="s">
        <v>2038</v>
      </c>
      <c r="B8727" t="s">
        <v>1988</v>
      </c>
      <c r="C8727">
        <v>4.3</v>
      </c>
      <c r="D8727">
        <v>19373</v>
      </c>
      <c r="E8727" t="s">
        <v>1686</v>
      </c>
      <c r="F8727" t="s">
        <v>65</v>
      </c>
      <c r="G8727" t="s">
        <v>23</v>
      </c>
      <c r="H8727" t="s">
        <v>24</v>
      </c>
      <c r="I8727" t="s">
        <v>25</v>
      </c>
      <c r="J8727" t="s">
        <v>1989</v>
      </c>
      <c r="K8727" t="s">
        <v>84</v>
      </c>
      <c r="L8727" t="s">
        <v>2039</v>
      </c>
      <c r="M8727" t="s">
        <v>54</v>
      </c>
      <c r="N8727">
        <f t="shared" si="952"/>
        <v>0</v>
      </c>
      <c r="O8727" t="str">
        <f t="shared" si="953"/>
        <v>No</v>
      </c>
      <c r="P8727">
        <f t="shared" si="954"/>
        <v>0</v>
      </c>
      <c r="Q8727">
        <f t="shared" si="955"/>
        <v>4813937689</v>
      </c>
      <c r="R8727">
        <f t="shared" si="956"/>
        <v>4.1933383153624479</v>
      </c>
      <c r="S8727" t="str">
        <f t="shared" si="957"/>
        <v>Acceptable</v>
      </c>
      <c r="T8727">
        <f>ROUNDUP(C8727,0)</f>
        <v>5</v>
      </c>
      <c r="U8727">
        <f>ROUNDDOWN(C8727,0)</f>
        <v>4</v>
      </c>
      <c r="V8727">
        <f>RIGHT(K8727,2)+2000</f>
        <v>2018</v>
      </c>
      <c r="W8727" t="str">
        <f>INDEX(_xlfn.TEXTSPLIT(K8727,"-"),1,2)</f>
        <v>Jul</v>
      </c>
      <c r="X8727" t="str">
        <f>INDEX(_xlfn.TEXTSPLIT(K8727,"-"),1,1)</f>
        <v>31</v>
      </c>
      <c r="Y8727">
        <f>INDEX(months!B:B,MATCH(Sheet1!W8727,months!A:A,0))</f>
        <v>7</v>
      </c>
      <c r="Z8727">
        <f t="shared" si="958"/>
        <v>43312</v>
      </c>
    </row>
    <row r="8728" spans="1:26" x14ac:dyDescent="0.2">
      <c r="A8728" t="s">
        <v>11939</v>
      </c>
      <c r="B8728" t="s">
        <v>3070</v>
      </c>
      <c r="C8728">
        <v>4.4000000000000004</v>
      </c>
      <c r="D8728">
        <v>3358</v>
      </c>
      <c r="E8728" t="s">
        <v>108</v>
      </c>
      <c r="F8728" t="s">
        <v>50</v>
      </c>
      <c r="G8728" t="s">
        <v>649</v>
      </c>
      <c r="H8728" t="s">
        <v>3433</v>
      </c>
      <c r="I8728" t="s">
        <v>25</v>
      </c>
      <c r="J8728" t="s">
        <v>2868</v>
      </c>
      <c r="K8728" t="s">
        <v>39</v>
      </c>
      <c r="L8728" t="s">
        <v>80</v>
      </c>
      <c r="M8728" t="s">
        <v>60</v>
      </c>
      <c r="N8728">
        <f t="shared" si="952"/>
        <v>0</v>
      </c>
      <c r="O8728" t="str">
        <f t="shared" si="953"/>
        <v>No</v>
      </c>
      <c r="P8728">
        <f t="shared" si="954"/>
        <v>0</v>
      </c>
      <c r="Q8728">
        <f t="shared" si="955"/>
        <v>4813937689</v>
      </c>
      <c r="R8728">
        <f t="shared" si="956"/>
        <v>4.1933383153624479</v>
      </c>
      <c r="S8728" t="str">
        <f t="shared" si="957"/>
        <v>Acceptable</v>
      </c>
      <c r="T8728">
        <f>ROUNDUP(C8728,0)</f>
        <v>5</v>
      </c>
      <c r="U8728">
        <f>ROUNDDOWN(C8728,0)</f>
        <v>4</v>
      </c>
      <c r="V8728">
        <f>RIGHT(K8728,2)+2000</f>
        <v>2018</v>
      </c>
      <c r="W8728" t="str">
        <f>INDEX(_xlfn.TEXTSPLIT(K8728,"-"),1,2)</f>
        <v>Aug</v>
      </c>
      <c r="X8728" t="str">
        <f>INDEX(_xlfn.TEXTSPLIT(K8728,"-"),1,1)</f>
        <v>1</v>
      </c>
      <c r="Y8728">
        <f>INDEX(months!B:B,MATCH(Sheet1!W8728,months!A:A,0))</f>
        <v>8</v>
      </c>
      <c r="Z8728">
        <f t="shared" si="958"/>
        <v>43313</v>
      </c>
    </row>
    <row r="8729" spans="1:26" x14ac:dyDescent="0.2">
      <c r="A8729" t="s">
        <v>1987</v>
      </c>
      <c r="B8729" t="s">
        <v>1988</v>
      </c>
      <c r="C8729">
        <v>3.6</v>
      </c>
      <c r="D8729">
        <v>145646</v>
      </c>
      <c r="E8729" t="s">
        <v>546</v>
      </c>
      <c r="F8729" t="s">
        <v>89</v>
      </c>
      <c r="G8729" t="s">
        <v>23</v>
      </c>
      <c r="H8729" t="s">
        <v>24</v>
      </c>
      <c r="I8729" t="s">
        <v>25</v>
      </c>
      <c r="J8729" t="s">
        <v>1989</v>
      </c>
      <c r="K8729" t="s">
        <v>84</v>
      </c>
      <c r="L8729" t="s">
        <v>1990</v>
      </c>
      <c r="M8729" t="s">
        <v>54</v>
      </c>
      <c r="N8729">
        <f t="shared" si="952"/>
        <v>0</v>
      </c>
      <c r="O8729" t="str">
        <f t="shared" si="953"/>
        <v>No</v>
      </c>
      <c r="P8729">
        <f t="shared" si="954"/>
        <v>0</v>
      </c>
      <c r="Q8729">
        <f t="shared" si="955"/>
        <v>4813937689</v>
      </c>
      <c r="R8729">
        <f t="shared" si="956"/>
        <v>4.1933383153624479</v>
      </c>
      <c r="S8729" t="str">
        <f t="shared" si="957"/>
        <v>Acceptable</v>
      </c>
      <c r="T8729">
        <f>ROUNDUP(C8729,0)</f>
        <v>4</v>
      </c>
      <c r="U8729">
        <f>ROUNDDOWN(C8729,0)</f>
        <v>3</v>
      </c>
      <c r="V8729">
        <f>RIGHT(K8729,2)+2000</f>
        <v>2018</v>
      </c>
      <c r="W8729" t="str">
        <f>INDEX(_xlfn.TEXTSPLIT(K8729,"-"),1,2)</f>
        <v>Jul</v>
      </c>
      <c r="X8729" t="str">
        <f>INDEX(_xlfn.TEXTSPLIT(K8729,"-"),1,1)</f>
        <v>31</v>
      </c>
      <c r="Y8729">
        <f>INDEX(months!B:B,MATCH(Sheet1!W8729,months!A:A,0))</f>
        <v>7</v>
      </c>
      <c r="Z8729">
        <f t="shared" si="958"/>
        <v>43312</v>
      </c>
    </row>
    <row r="8730" spans="1:26" x14ac:dyDescent="0.2">
      <c r="A8730" t="s">
        <v>11940</v>
      </c>
      <c r="B8730" t="s">
        <v>556</v>
      </c>
      <c r="C8730">
        <v>4</v>
      </c>
      <c r="D8730">
        <v>3</v>
      </c>
      <c r="E8730" t="s">
        <v>1713</v>
      </c>
      <c r="F8730" t="s">
        <v>1199</v>
      </c>
      <c r="G8730" t="s">
        <v>23</v>
      </c>
      <c r="H8730" t="s">
        <v>24</v>
      </c>
      <c r="I8730" t="s">
        <v>25</v>
      </c>
      <c r="J8730" t="s">
        <v>557</v>
      </c>
      <c r="K8730" t="s">
        <v>8349</v>
      </c>
      <c r="L8730" t="s">
        <v>157</v>
      </c>
      <c r="M8730" t="s">
        <v>47</v>
      </c>
      <c r="N8730">
        <f t="shared" si="952"/>
        <v>0</v>
      </c>
      <c r="O8730" t="str">
        <f t="shared" si="953"/>
        <v>No</v>
      </c>
      <c r="P8730">
        <f t="shared" si="954"/>
        <v>0</v>
      </c>
      <c r="Q8730">
        <f t="shared" si="955"/>
        <v>4813937689</v>
      </c>
      <c r="R8730">
        <f t="shared" si="956"/>
        <v>4.1933383153624479</v>
      </c>
      <c r="S8730" t="str">
        <f t="shared" si="957"/>
        <v>Acceptable</v>
      </c>
      <c r="T8730">
        <f>ROUNDUP(C8730,0)</f>
        <v>4</v>
      </c>
      <c r="U8730">
        <f>ROUNDDOWN(C8730,0)</f>
        <v>4</v>
      </c>
      <c r="V8730">
        <f>RIGHT(K8730,2)+2000</f>
        <v>2015</v>
      </c>
      <c r="W8730" t="str">
        <f>INDEX(_xlfn.TEXTSPLIT(K8730,"-"),1,2)</f>
        <v>Oct</v>
      </c>
      <c r="X8730" t="str">
        <f>INDEX(_xlfn.TEXTSPLIT(K8730,"-"),1,1)</f>
        <v>5</v>
      </c>
      <c r="Y8730">
        <f>INDEX(months!B:B,MATCH(Sheet1!W8730,months!A:A,0))</f>
        <v>10</v>
      </c>
      <c r="Z8730">
        <f t="shared" si="958"/>
        <v>42282</v>
      </c>
    </row>
    <row r="8731" spans="1:26" x14ac:dyDescent="0.2">
      <c r="A8731" t="s">
        <v>11941</v>
      </c>
      <c r="B8731" t="s">
        <v>4612</v>
      </c>
      <c r="D8731">
        <v>0</v>
      </c>
      <c r="E8731" t="s">
        <v>392</v>
      </c>
      <c r="F8731" t="s">
        <v>1262</v>
      </c>
      <c r="G8731" t="s">
        <v>23</v>
      </c>
      <c r="H8731" t="s">
        <v>24</v>
      </c>
      <c r="I8731" t="s">
        <v>25</v>
      </c>
      <c r="J8731" t="s">
        <v>4613</v>
      </c>
      <c r="K8731" t="s">
        <v>743</v>
      </c>
      <c r="L8731" t="s">
        <v>53</v>
      </c>
      <c r="M8731" t="s">
        <v>514</v>
      </c>
      <c r="N8731">
        <f t="shared" si="952"/>
        <v>0</v>
      </c>
      <c r="O8731" t="str">
        <f t="shared" si="953"/>
        <v>No</v>
      </c>
      <c r="P8731">
        <f t="shared" si="954"/>
        <v>0</v>
      </c>
      <c r="Q8731">
        <f t="shared" si="955"/>
        <v>4813937689</v>
      </c>
      <c r="R8731">
        <f t="shared" si="956"/>
        <v>4.1933383153624479</v>
      </c>
      <c r="S8731" t="str">
        <f t="shared" si="957"/>
        <v>Acceptable</v>
      </c>
      <c r="T8731">
        <f>ROUNDUP(C8731,0)</f>
        <v>0</v>
      </c>
      <c r="U8731">
        <f>ROUNDDOWN(C8731,0)</f>
        <v>0</v>
      </c>
      <c r="V8731">
        <f>RIGHT(K8731,2)+2000</f>
        <v>2018</v>
      </c>
      <c r="W8731" t="str">
        <f>INDEX(_xlfn.TEXTSPLIT(K8731,"-"),1,2)</f>
        <v>Jul</v>
      </c>
      <c r="X8731" t="str">
        <f>INDEX(_xlfn.TEXTSPLIT(K8731,"-"),1,1)</f>
        <v>6</v>
      </c>
      <c r="Y8731">
        <f>INDEX(months!B:B,MATCH(Sheet1!W8731,months!A:A,0))</f>
        <v>7</v>
      </c>
      <c r="Z8731">
        <f t="shared" si="958"/>
        <v>43287</v>
      </c>
    </row>
    <row r="8732" spans="1:26" x14ac:dyDescent="0.2">
      <c r="A8732" t="s">
        <v>11942</v>
      </c>
      <c r="B8732" t="s">
        <v>5446</v>
      </c>
      <c r="C8732">
        <v>2.8</v>
      </c>
      <c r="D8732">
        <v>1911</v>
      </c>
      <c r="E8732" t="s">
        <v>88</v>
      </c>
      <c r="F8732" t="s">
        <v>50</v>
      </c>
      <c r="G8732" t="s">
        <v>23</v>
      </c>
      <c r="H8732" t="s">
        <v>24</v>
      </c>
      <c r="I8732" t="s">
        <v>25</v>
      </c>
      <c r="J8732" t="s">
        <v>5447</v>
      </c>
      <c r="K8732" t="s">
        <v>4896</v>
      </c>
      <c r="L8732" t="s">
        <v>11943</v>
      </c>
      <c r="M8732" t="s">
        <v>587</v>
      </c>
      <c r="N8732">
        <f t="shared" si="952"/>
        <v>0</v>
      </c>
      <c r="O8732" t="str">
        <f t="shared" si="953"/>
        <v>No</v>
      </c>
      <c r="P8732">
        <f t="shared" si="954"/>
        <v>0</v>
      </c>
      <c r="Q8732">
        <f t="shared" si="955"/>
        <v>4813937689</v>
      </c>
      <c r="R8732">
        <f t="shared" si="956"/>
        <v>4.1933383153624479</v>
      </c>
      <c r="S8732" t="str">
        <f t="shared" si="957"/>
        <v>Acceptable</v>
      </c>
      <c r="T8732">
        <f>ROUNDUP(C8732,0)</f>
        <v>3</v>
      </c>
      <c r="U8732">
        <f>ROUNDDOWN(C8732,0)</f>
        <v>2</v>
      </c>
      <c r="V8732">
        <f>RIGHT(K8732,2)+2000</f>
        <v>2018</v>
      </c>
      <c r="W8732" t="str">
        <f>INDEX(_xlfn.TEXTSPLIT(K8732,"-"),1,2)</f>
        <v>Mar</v>
      </c>
      <c r="X8732" t="str">
        <f>INDEX(_xlfn.TEXTSPLIT(K8732,"-"),1,1)</f>
        <v>17</v>
      </c>
      <c r="Y8732">
        <f>INDEX(months!B:B,MATCH(Sheet1!W8732,months!A:A,0))</f>
        <v>3</v>
      </c>
      <c r="Z8732">
        <f t="shared" si="958"/>
        <v>43176</v>
      </c>
    </row>
    <row r="8733" spans="1:26" x14ac:dyDescent="0.2">
      <c r="A8733" t="s">
        <v>11944</v>
      </c>
      <c r="B8733" t="s">
        <v>2518</v>
      </c>
      <c r="C8733">
        <v>3.8</v>
      </c>
      <c r="D8733">
        <v>28140</v>
      </c>
      <c r="E8733" t="s">
        <v>271</v>
      </c>
      <c r="F8733" t="s">
        <v>65</v>
      </c>
      <c r="G8733" t="s">
        <v>23</v>
      </c>
      <c r="H8733" t="s">
        <v>24</v>
      </c>
      <c r="I8733" t="s">
        <v>25</v>
      </c>
      <c r="J8733" t="s">
        <v>2519</v>
      </c>
      <c r="K8733" t="s">
        <v>115</v>
      </c>
      <c r="L8733" t="s">
        <v>1378</v>
      </c>
      <c r="M8733" t="s">
        <v>47</v>
      </c>
      <c r="N8733">
        <f t="shared" si="952"/>
        <v>0</v>
      </c>
      <c r="O8733" t="str">
        <f t="shared" si="953"/>
        <v>No</v>
      </c>
      <c r="P8733">
        <f t="shared" si="954"/>
        <v>0</v>
      </c>
      <c r="Q8733">
        <f t="shared" si="955"/>
        <v>4813937689</v>
      </c>
      <c r="R8733">
        <f t="shared" si="956"/>
        <v>4.1933383153624479</v>
      </c>
      <c r="S8733" t="str">
        <f t="shared" si="957"/>
        <v>Acceptable</v>
      </c>
      <c r="T8733">
        <f>ROUNDUP(C8733,0)</f>
        <v>4</v>
      </c>
      <c r="U8733">
        <f>ROUNDDOWN(C8733,0)</f>
        <v>3</v>
      </c>
      <c r="V8733">
        <f>RIGHT(K8733,2)+2000</f>
        <v>2018</v>
      </c>
      <c r="W8733" t="str">
        <f>INDEX(_xlfn.TEXTSPLIT(K8733,"-"),1,2)</f>
        <v>Jul</v>
      </c>
      <c r="X8733" t="str">
        <f>INDEX(_xlfn.TEXTSPLIT(K8733,"-"),1,1)</f>
        <v>30</v>
      </c>
      <c r="Y8733">
        <f>INDEX(months!B:B,MATCH(Sheet1!W8733,months!A:A,0))</f>
        <v>7</v>
      </c>
      <c r="Z8733">
        <f t="shared" si="958"/>
        <v>43311</v>
      </c>
    </row>
    <row r="8734" spans="1:26" x14ac:dyDescent="0.2">
      <c r="A8734" t="s">
        <v>11945</v>
      </c>
      <c r="B8734" t="s">
        <v>4106</v>
      </c>
      <c r="C8734">
        <v>4.0999999999999996</v>
      </c>
      <c r="D8734">
        <v>5485</v>
      </c>
      <c r="E8734" t="s">
        <v>481</v>
      </c>
      <c r="F8734" t="s">
        <v>65</v>
      </c>
      <c r="G8734" t="s">
        <v>23</v>
      </c>
      <c r="H8734" t="s">
        <v>24</v>
      </c>
      <c r="I8734" t="s">
        <v>25</v>
      </c>
      <c r="J8734" t="s">
        <v>4107</v>
      </c>
      <c r="K8734" t="s">
        <v>1548</v>
      </c>
      <c r="L8734" t="s">
        <v>98</v>
      </c>
      <c r="M8734" t="s">
        <v>1502</v>
      </c>
      <c r="N8734">
        <f t="shared" si="952"/>
        <v>0</v>
      </c>
      <c r="O8734" t="str">
        <f t="shared" si="953"/>
        <v>No</v>
      </c>
      <c r="P8734">
        <f t="shared" si="954"/>
        <v>0</v>
      </c>
      <c r="Q8734">
        <f t="shared" si="955"/>
        <v>4813937689</v>
      </c>
      <c r="R8734">
        <f t="shared" si="956"/>
        <v>4.1933383153624479</v>
      </c>
      <c r="S8734" t="str">
        <f t="shared" si="957"/>
        <v>Acceptable</v>
      </c>
      <c r="T8734">
        <f>ROUNDUP(C8734,0)</f>
        <v>5</v>
      </c>
      <c r="U8734">
        <f>ROUNDDOWN(C8734,0)</f>
        <v>4</v>
      </c>
      <c r="V8734">
        <f>RIGHT(K8734,2)+2000</f>
        <v>2016</v>
      </c>
      <c r="W8734" t="str">
        <f>INDEX(_xlfn.TEXTSPLIT(K8734,"-"),1,2)</f>
        <v>Apr</v>
      </c>
      <c r="X8734" t="str">
        <f>INDEX(_xlfn.TEXTSPLIT(K8734,"-"),1,1)</f>
        <v>28</v>
      </c>
      <c r="Y8734">
        <f>INDEX(months!B:B,MATCH(Sheet1!W8734,months!A:A,0))</f>
        <v>4</v>
      </c>
      <c r="Z8734">
        <f t="shared" si="958"/>
        <v>42488</v>
      </c>
    </row>
    <row r="8735" spans="1:26" x14ac:dyDescent="0.2">
      <c r="A8735" t="s">
        <v>11946</v>
      </c>
      <c r="B8735" t="s">
        <v>3070</v>
      </c>
      <c r="C8735">
        <v>3.8</v>
      </c>
      <c r="D8735">
        <v>11250</v>
      </c>
      <c r="E8735" t="s">
        <v>1713</v>
      </c>
      <c r="F8735" t="s">
        <v>50</v>
      </c>
      <c r="G8735" t="s">
        <v>649</v>
      </c>
      <c r="H8735" t="s">
        <v>2929</v>
      </c>
      <c r="I8735" t="s">
        <v>124</v>
      </c>
      <c r="J8735" t="s">
        <v>2868</v>
      </c>
      <c r="K8735" t="s">
        <v>253</v>
      </c>
      <c r="L8735" t="s">
        <v>1877</v>
      </c>
      <c r="M8735" t="s">
        <v>47</v>
      </c>
      <c r="N8735">
        <f t="shared" si="952"/>
        <v>0</v>
      </c>
      <c r="O8735" t="str">
        <f t="shared" si="953"/>
        <v>No</v>
      </c>
      <c r="P8735">
        <f t="shared" si="954"/>
        <v>0</v>
      </c>
      <c r="Q8735">
        <f t="shared" si="955"/>
        <v>4813937689</v>
      </c>
      <c r="R8735">
        <f t="shared" si="956"/>
        <v>4.1933383153624479</v>
      </c>
      <c r="S8735" t="str">
        <f t="shared" si="957"/>
        <v>Acceptable</v>
      </c>
      <c r="T8735">
        <f>ROUNDUP(C8735,0)</f>
        <v>4</v>
      </c>
      <c r="U8735">
        <f>ROUNDDOWN(C8735,0)</f>
        <v>3</v>
      </c>
      <c r="V8735">
        <f>RIGHT(K8735,2)+2000</f>
        <v>2018</v>
      </c>
      <c r="W8735" t="str">
        <f>INDEX(_xlfn.TEXTSPLIT(K8735,"-"),1,2)</f>
        <v>Jun</v>
      </c>
      <c r="X8735" t="str">
        <f>INDEX(_xlfn.TEXTSPLIT(K8735,"-"),1,1)</f>
        <v>12</v>
      </c>
      <c r="Y8735">
        <f>INDEX(months!B:B,MATCH(Sheet1!W8735,months!A:A,0))</f>
        <v>6</v>
      </c>
      <c r="Z8735">
        <f t="shared" si="958"/>
        <v>43263</v>
      </c>
    </row>
    <row r="8736" spans="1:26" x14ac:dyDescent="0.2">
      <c r="A8736" t="s">
        <v>11947</v>
      </c>
      <c r="B8736" t="s">
        <v>556</v>
      </c>
      <c r="C8736">
        <v>3.4</v>
      </c>
      <c r="D8736">
        <v>15</v>
      </c>
      <c r="E8736" t="s">
        <v>100</v>
      </c>
      <c r="F8736" t="s">
        <v>22</v>
      </c>
      <c r="G8736" t="s">
        <v>23</v>
      </c>
      <c r="H8736" t="s">
        <v>24</v>
      </c>
      <c r="I8736" t="s">
        <v>25</v>
      </c>
      <c r="J8736" t="s">
        <v>557</v>
      </c>
      <c r="K8736" t="s">
        <v>7567</v>
      </c>
      <c r="L8736" t="s">
        <v>4270</v>
      </c>
      <c r="M8736" t="s">
        <v>237</v>
      </c>
      <c r="N8736">
        <f t="shared" si="952"/>
        <v>0</v>
      </c>
      <c r="O8736" t="str">
        <f t="shared" si="953"/>
        <v>No</v>
      </c>
      <c r="P8736">
        <f t="shared" si="954"/>
        <v>0</v>
      </c>
      <c r="Q8736">
        <f t="shared" si="955"/>
        <v>4813937689</v>
      </c>
      <c r="R8736">
        <f t="shared" si="956"/>
        <v>4.1933383153624479</v>
      </c>
      <c r="S8736" t="str">
        <f t="shared" si="957"/>
        <v>Acceptable</v>
      </c>
      <c r="T8736">
        <f>ROUNDUP(C8736,0)</f>
        <v>4</v>
      </c>
      <c r="U8736">
        <f>ROUNDDOWN(C8736,0)</f>
        <v>3</v>
      </c>
      <c r="V8736">
        <f>RIGHT(K8736,2)+2000</f>
        <v>2016</v>
      </c>
      <c r="W8736" t="str">
        <f>INDEX(_xlfn.TEXTSPLIT(K8736,"-"),1,2)</f>
        <v>Mar</v>
      </c>
      <c r="X8736" t="str">
        <f>INDEX(_xlfn.TEXTSPLIT(K8736,"-"),1,1)</f>
        <v>10</v>
      </c>
      <c r="Y8736">
        <f>INDEX(months!B:B,MATCH(Sheet1!W8736,months!A:A,0))</f>
        <v>3</v>
      </c>
      <c r="Z8736">
        <f t="shared" si="958"/>
        <v>42439</v>
      </c>
    </row>
    <row r="8737" spans="1:26" x14ac:dyDescent="0.2">
      <c r="A8737" t="s">
        <v>11948</v>
      </c>
      <c r="B8737" t="s">
        <v>1988</v>
      </c>
      <c r="C8737">
        <v>4.5</v>
      </c>
      <c r="D8737">
        <v>5093</v>
      </c>
      <c r="E8737" t="s">
        <v>215</v>
      </c>
      <c r="F8737" t="s">
        <v>32</v>
      </c>
      <c r="G8737" t="s">
        <v>23</v>
      </c>
      <c r="H8737" t="s">
        <v>24</v>
      </c>
      <c r="I8737" t="s">
        <v>25</v>
      </c>
      <c r="J8737" t="s">
        <v>1989</v>
      </c>
      <c r="K8737" t="s">
        <v>2075</v>
      </c>
      <c r="L8737" t="s">
        <v>5370</v>
      </c>
      <c r="M8737" t="s">
        <v>47</v>
      </c>
      <c r="N8737">
        <f t="shared" si="952"/>
        <v>0</v>
      </c>
      <c r="O8737" t="str">
        <f t="shared" si="953"/>
        <v>No</v>
      </c>
      <c r="P8737">
        <f t="shared" si="954"/>
        <v>0</v>
      </c>
      <c r="Q8737">
        <f t="shared" si="955"/>
        <v>4813937689</v>
      </c>
      <c r="R8737">
        <f t="shared" si="956"/>
        <v>4.1933383153624479</v>
      </c>
      <c r="S8737" t="str">
        <f t="shared" si="957"/>
        <v>Acceptable</v>
      </c>
      <c r="T8737">
        <f>ROUNDUP(C8737,0)</f>
        <v>5</v>
      </c>
      <c r="U8737">
        <f>ROUNDDOWN(C8737,0)</f>
        <v>4</v>
      </c>
      <c r="V8737">
        <f>RIGHT(K8737,2)+2000</f>
        <v>2018</v>
      </c>
      <c r="W8737" t="str">
        <f>INDEX(_xlfn.TEXTSPLIT(K8737,"-"),1,2)</f>
        <v>Apr</v>
      </c>
      <c r="X8737" t="str">
        <f>INDEX(_xlfn.TEXTSPLIT(K8737,"-"),1,1)</f>
        <v>10</v>
      </c>
      <c r="Y8737">
        <f>INDEX(months!B:B,MATCH(Sheet1!W8737,months!A:A,0))</f>
        <v>4</v>
      </c>
      <c r="Z8737">
        <f t="shared" si="958"/>
        <v>43200</v>
      </c>
    </row>
    <row r="8738" spans="1:26" x14ac:dyDescent="0.2">
      <c r="A8738" t="s">
        <v>11949</v>
      </c>
      <c r="B8738" t="s">
        <v>3070</v>
      </c>
      <c r="C8738">
        <v>4.3</v>
      </c>
      <c r="D8738">
        <v>8450</v>
      </c>
      <c r="E8738" t="s">
        <v>316</v>
      </c>
      <c r="F8738" t="s">
        <v>50</v>
      </c>
      <c r="G8738" t="s">
        <v>649</v>
      </c>
      <c r="H8738" t="s">
        <v>7465</v>
      </c>
      <c r="I8738" t="s">
        <v>25</v>
      </c>
      <c r="J8738" t="s">
        <v>2868</v>
      </c>
      <c r="K8738" t="s">
        <v>3251</v>
      </c>
      <c r="L8738" t="s">
        <v>134</v>
      </c>
      <c r="M8738" t="s">
        <v>177</v>
      </c>
      <c r="N8738">
        <f t="shared" si="952"/>
        <v>0</v>
      </c>
      <c r="O8738" t="str">
        <f t="shared" si="953"/>
        <v>No</v>
      </c>
      <c r="P8738">
        <f t="shared" si="954"/>
        <v>0</v>
      </c>
      <c r="Q8738">
        <f t="shared" si="955"/>
        <v>4813937689</v>
      </c>
      <c r="R8738">
        <f t="shared" si="956"/>
        <v>4.1933383153624479</v>
      </c>
      <c r="S8738" t="str">
        <f t="shared" si="957"/>
        <v>Acceptable</v>
      </c>
      <c r="T8738">
        <f>ROUNDUP(C8738,0)</f>
        <v>5</v>
      </c>
      <c r="U8738">
        <f>ROUNDDOWN(C8738,0)</f>
        <v>4</v>
      </c>
      <c r="V8738">
        <f>RIGHT(K8738,2)+2000</f>
        <v>2017</v>
      </c>
      <c r="W8738" t="str">
        <f>INDEX(_xlfn.TEXTSPLIT(K8738,"-"),1,2)</f>
        <v>Mar</v>
      </c>
      <c r="X8738" t="str">
        <f>INDEX(_xlfn.TEXTSPLIT(K8738,"-"),1,1)</f>
        <v>15</v>
      </c>
      <c r="Y8738">
        <f>INDEX(months!B:B,MATCH(Sheet1!W8738,months!A:A,0))</f>
        <v>3</v>
      </c>
      <c r="Z8738">
        <f t="shared" si="958"/>
        <v>42809</v>
      </c>
    </row>
    <row r="8739" spans="1:26" x14ac:dyDescent="0.2">
      <c r="A8739" t="s">
        <v>11950</v>
      </c>
      <c r="B8739" t="s">
        <v>1988</v>
      </c>
      <c r="C8739">
        <v>3.1</v>
      </c>
      <c r="D8739">
        <v>194</v>
      </c>
      <c r="E8739" t="s">
        <v>202</v>
      </c>
      <c r="F8739" t="s">
        <v>50</v>
      </c>
      <c r="G8739" t="s">
        <v>23</v>
      </c>
      <c r="H8739" t="s">
        <v>24</v>
      </c>
      <c r="I8739" t="s">
        <v>25</v>
      </c>
      <c r="J8739" t="s">
        <v>1989</v>
      </c>
      <c r="K8739" t="s">
        <v>125</v>
      </c>
      <c r="L8739" t="s">
        <v>2854</v>
      </c>
      <c r="M8739" t="s">
        <v>54</v>
      </c>
      <c r="N8739">
        <f t="shared" si="952"/>
        <v>0</v>
      </c>
      <c r="O8739" t="str">
        <f t="shared" si="953"/>
        <v>No</v>
      </c>
      <c r="P8739">
        <f t="shared" si="954"/>
        <v>0</v>
      </c>
      <c r="Q8739">
        <f t="shared" si="955"/>
        <v>4813937689</v>
      </c>
      <c r="R8739">
        <f t="shared" si="956"/>
        <v>4.1933383153624479</v>
      </c>
      <c r="S8739" t="str">
        <f t="shared" si="957"/>
        <v>Acceptable</v>
      </c>
      <c r="T8739">
        <f>ROUNDUP(C8739,0)</f>
        <v>4</v>
      </c>
      <c r="U8739">
        <f>ROUNDDOWN(C8739,0)</f>
        <v>3</v>
      </c>
      <c r="V8739">
        <f>RIGHT(K8739,2)+2000</f>
        <v>2018</v>
      </c>
      <c r="W8739" t="str">
        <f>INDEX(_xlfn.TEXTSPLIT(K8739,"-"),1,2)</f>
        <v>Jul</v>
      </c>
      <c r="X8739" t="str">
        <f>INDEX(_xlfn.TEXTSPLIT(K8739,"-"),1,1)</f>
        <v>12</v>
      </c>
      <c r="Y8739">
        <f>INDEX(months!B:B,MATCH(Sheet1!W8739,months!A:A,0))</f>
        <v>7</v>
      </c>
      <c r="Z8739">
        <f t="shared" si="958"/>
        <v>43293</v>
      </c>
    </row>
    <row r="8740" spans="1:26" x14ac:dyDescent="0.2">
      <c r="A8740" t="s">
        <v>11951</v>
      </c>
      <c r="B8740" t="s">
        <v>3070</v>
      </c>
      <c r="C8740">
        <v>4.5999999999999996</v>
      </c>
      <c r="D8740">
        <v>13492</v>
      </c>
      <c r="E8740" t="s">
        <v>215</v>
      </c>
      <c r="F8740" t="s">
        <v>50</v>
      </c>
      <c r="G8740" t="s">
        <v>23</v>
      </c>
      <c r="H8740" t="s">
        <v>24</v>
      </c>
      <c r="I8740" t="s">
        <v>44</v>
      </c>
      <c r="J8740" t="s">
        <v>2868</v>
      </c>
      <c r="K8740" t="s">
        <v>585</v>
      </c>
      <c r="L8740" t="s">
        <v>11952</v>
      </c>
      <c r="M8740" t="s">
        <v>81</v>
      </c>
      <c r="N8740">
        <f t="shared" si="952"/>
        <v>0</v>
      </c>
      <c r="O8740" t="str">
        <f t="shared" si="953"/>
        <v>No</v>
      </c>
      <c r="P8740">
        <f t="shared" si="954"/>
        <v>0</v>
      </c>
      <c r="Q8740">
        <f t="shared" si="955"/>
        <v>4813937689</v>
      </c>
      <c r="R8740">
        <f t="shared" si="956"/>
        <v>4.1933383153624479</v>
      </c>
      <c r="S8740" t="str">
        <f t="shared" si="957"/>
        <v>Acceptable</v>
      </c>
      <c r="T8740">
        <f>ROUNDUP(C8740,0)</f>
        <v>5</v>
      </c>
      <c r="U8740">
        <f>ROUNDDOWN(C8740,0)</f>
        <v>4</v>
      </c>
      <c r="V8740">
        <f>RIGHT(K8740,2)+2000</f>
        <v>2018</v>
      </c>
      <c r="W8740" t="str">
        <f>INDEX(_xlfn.TEXTSPLIT(K8740,"-"),1,2)</f>
        <v>Jul</v>
      </c>
      <c r="X8740" t="str">
        <f>INDEX(_xlfn.TEXTSPLIT(K8740,"-"),1,1)</f>
        <v>9</v>
      </c>
      <c r="Y8740">
        <f>INDEX(months!B:B,MATCH(Sheet1!W8740,months!A:A,0))</f>
        <v>7</v>
      </c>
      <c r="Z8740">
        <f t="shared" si="958"/>
        <v>43290</v>
      </c>
    </row>
    <row r="8741" spans="1:26" x14ac:dyDescent="0.2">
      <c r="A8741" t="s">
        <v>11953</v>
      </c>
      <c r="B8741" t="s">
        <v>3944</v>
      </c>
      <c r="C8741">
        <v>3.3</v>
      </c>
      <c r="D8741">
        <v>272</v>
      </c>
      <c r="E8741" t="s">
        <v>11954</v>
      </c>
      <c r="F8741" t="s">
        <v>50</v>
      </c>
      <c r="G8741" t="s">
        <v>23</v>
      </c>
      <c r="H8741" t="s">
        <v>24</v>
      </c>
      <c r="I8741" t="s">
        <v>25</v>
      </c>
      <c r="J8741" t="s">
        <v>3945</v>
      </c>
      <c r="K8741" t="s">
        <v>11955</v>
      </c>
      <c r="L8741" t="s">
        <v>485</v>
      </c>
      <c r="M8741" t="s">
        <v>237</v>
      </c>
      <c r="N8741">
        <f t="shared" si="952"/>
        <v>0</v>
      </c>
      <c r="O8741" t="str">
        <f t="shared" si="953"/>
        <v>No</v>
      </c>
      <c r="P8741">
        <f t="shared" si="954"/>
        <v>0</v>
      </c>
      <c r="Q8741">
        <f t="shared" si="955"/>
        <v>4813937689</v>
      </c>
      <c r="R8741">
        <f t="shared" si="956"/>
        <v>4.1933383153624479</v>
      </c>
      <c r="S8741" t="str">
        <f t="shared" si="957"/>
        <v>Acceptable</v>
      </c>
      <c r="T8741">
        <f>ROUNDUP(C8741,0)</f>
        <v>4</v>
      </c>
      <c r="U8741">
        <f>ROUNDDOWN(C8741,0)</f>
        <v>3</v>
      </c>
      <c r="V8741">
        <f>RIGHT(K8741,2)+2000</f>
        <v>2012</v>
      </c>
      <c r="W8741" t="str">
        <f>INDEX(_xlfn.TEXTSPLIT(K8741,"-"),1,2)</f>
        <v>Nov</v>
      </c>
      <c r="X8741" t="str">
        <f>INDEX(_xlfn.TEXTSPLIT(K8741,"-"),1,1)</f>
        <v>11</v>
      </c>
      <c r="Y8741">
        <f>INDEX(months!B:B,MATCH(Sheet1!W8741,months!A:A,0))</f>
        <v>11</v>
      </c>
      <c r="Z8741">
        <f t="shared" si="958"/>
        <v>41224</v>
      </c>
    </row>
    <row r="8742" spans="1:26" x14ac:dyDescent="0.2">
      <c r="A8742" t="s">
        <v>11956</v>
      </c>
      <c r="B8742" t="s">
        <v>2665</v>
      </c>
      <c r="C8742">
        <v>3.9</v>
      </c>
      <c r="D8742">
        <v>2362</v>
      </c>
      <c r="E8742" t="s">
        <v>42</v>
      </c>
      <c r="F8742" t="s">
        <v>50</v>
      </c>
      <c r="G8742" t="s">
        <v>23</v>
      </c>
      <c r="H8742" t="s">
        <v>24</v>
      </c>
      <c r="I8742" t="s">
        <v>25</v>
      </c>
      <c r="J8742" t="s">
        <v>2684</v>
      </c>
      <c r="K8742" t="s">
        <v>11957</v>
      </c>
      <c r="L8742" t="s">
        <v>180</v>
      </c>
      <c r="M8742" t="s">
        <v>60</v>
      </c>
      <c r="N8742">
        <f t="shared" si="952"/>
        <v>0</v>
      </c>
      <c r="O8742" t="str">
        <f t="shared" si="953"/>
        <v>No</v>
      </c>
      <c r="P8742">
        <f t="shared" si="954"/>
        <v>0</v>
      </c>
      <c r="Q8742">
        <f t="shared" si="955"/>
        <v>4813937689</v>
      </c>
      <c r="R8742">
        <f t="shared" si="956"/>
        <v>4.1933383153624479</v>
      </c>
      <c r="S8742" t="str">
        <f t="shared" si="957"/>
        <v>Acceptable</v>
      </c>
      <c r="T8742">
        <f>ROUNDUP(C8742,0)</f>
        <v>4</v>
      </c>
      <c r="U8742">
        <f>ROUNDDOWN(C8742,0)</f>
        <v>3</v>
      </c>
      <c r="V8742">
        <f>RIGHT(K8742,2)+2000</f>
        <v>2013</v>
      </c>
      <c r="W8742" t="str">
        <f>INDEX(_xlfn.TEXTSPLIT(K8742,"-"),1,2)</f>
        <v>Jul</v>
      </c>
      <c r="X8742" t="str">
        <f>INDEX(_xlfn.TEXTSPLIT(K8742,"-"),1,1)</f>
        <v>17</v>
      </c>
      <c r="Y8742">
        <f>INDEX(months!B:B,MATCH(Sheet1!W8742,months!A:A,0))</f>
        <v>7</v>
      </c>
      <c r="Z8742">
        <f t="shared" si="958"/>
        <v>41472</v>
      </c>
    </row>
    <row r="8743" spans="1:26" x14ac:dyDescent="0.2">
      <c r="A8743" t="s">
        <v>11958</v>
      </c>
      <c r="B8743" t="s">
        <v>2665</v>
      </c>
      <c r="C8743">
        <v>4.2</v>
      </c>
      <c r="D8743">
        <v>139432</v>
      </c>
      <c r="E8743" t="s">
        <v>735</v>
      </c>
      <c r="F8743" t="s">
        <v>89</v>
      </c>
      <c r="G8743" t="s">
        <v>23</v>
      </c>
      <c r="H8743" t="s">
        <v>24</v>
      </c>
      <c r="I8743" t="s">
        <v>25</v>
      </c>
      <c r="J8743" t="s">
        <v>2813</v>
      </c>
      <c r="K8743" t="s">
        <v>7018</v>
      </c>
      <c r="L8743" t="s">
        <v>138</v>
      </c>
      <c r="M8743" t="s">
        <v>514</v>
      </c>
      <c r="N8743">
        <f t="shared" si="952"/>
        <v>0</v>
      </c>
      <c r="O8743" t="str">
        <f t="shared" si="953"/>
        <v>No</v>
      </c>
      <c r="P8743">
        <f t="shared" si="954"/>
        <v>0</v>
      </c>
      <c r="Q8743">
        <f t="shared" si="955"/>
        <v>4813937689</v>
      </c>
      <c r="R8743">
        <f t="shared" si="956"/>
        <v>4.1933383153624479</v>
      </c>
      <c r="S8743" t="str">
        <f t="shared" si="957"/>
        <v>Acceptable</v>
      </c>
      <c r="T8743">
        <f>ROUNDUP(C8743,0)</f>
        <v>5</v>
      </c>
      <c r="U8743">
        <f>ROUNDDOWN(C8743,0)</f>
        <v>4</v>
      </c>
      <c r="V8743">
        <f>RIGHT(K8743,2)+2000</f>
        <v>2013</v>
      </c>
      <c r="W8743" t="str">
        <f>INDEX(_xlfn.TEXTSPLIT(K8743,"-"),1,2)</f>
        <v>Nov</v>
      </c>
      <c r="X8743" t="str">
        <f>INDEX(_xlfn.TEXTSPLIT(K8743,"-"),1,1)</f>
        <v>20</v>
      </c>
      <c r="Y8743">
        <f>INDEX(months!B:B,MATCH(Sheet1!W8743,months!A:A,0))</f>
        <v>11</v>
      </c>
      <c r="Z8743">
        <f t="shared" si="958"/>
        <v>41598</v>
      </c>
    </row>
    <row r="8744" spans="1:26" x14ac:dyDescent="0.2">
      <c r="A8744" t="s">
        <v>11959</v>
      </c>
      <c r="B8744" t="s">
        <v>3070</v>
      </c>
      <c r="C8744">
        <v>4.9000000000000004</v>
      </c>
      <c r="D8744">
        <v>707</v>
      </c>
      <c r="E8744" t="s">
        <v>136</v>
      </c>
      <c r="F8744" t="s">
        <v>22</v>
      </c>
      <c r="G8744" t="s">
        <v>23</v>
      </c>
      <c r="H8744" t="s">
        <v>24</v>
      </c>
      <c r="I8744" t="s">
        <v>25</v>
      </c>
      <c r="J8744" t="s">
        <v>1537</v>
      </c>
      <c r="K8744" t="s">
        <v>5932</v>
      </c>
      <c r="L8744" t="s">
        <v>138</v>
      </c>
      <c r="M8744" t="s">
        <v>81</v>
      </c>
      <c r="N8744">
        <f t="shared" si="952"/>
        <v>0</v>
      </c>
      <c r="O8744" t="str">
        <f t="shared" si="953"/>
        <v>No</v>
      </c>
      <c r="P8744">
        <f t="shared" si="954"/>
        <v>0</v>
      </c>
      <c r="Q8744">
        <f t="shared" si="955"/>
        <v>4813937689</v>
      </c>
      <c r="R8744">
        <f t="shared" si="956"/>
        <v>4.1933383153624479</v>
      </c>
      <c r="S8744" t="str">
        <f t="shared" si="957"/>
        <v>Acceptable</v>
      </c>
      <c r="T8744">
        <f>ROUNDUP(C8744,0)</f>
        <v>5</v>
      </c>
      <c r="U8744">
        <f>ROUNDDOWN(C8744,0)</f>
        <v>4</v>
      </c>
      <c r="V8744">
        <f>RIGHT(K8744,2)+2000</f>
        <v>2018</v>
      </c>
      <c r="W8744" t="str">
        <f>INDEX(_xlfn.TEXTSPLIT(K8744,"-"),1,2)</f>
        <v>Feb</v>
      </c>
      <c r="X8744" t="str">
        <f>INDEX(_xlfn.TEXTSPLIT(K8744,"-"),1,1)</f>
        <v>4</v>
      </c>
      <c r="Y8744">
        <f>INDEX(months!B:B,MATCH(Sheet1!W8744,months!A:A,0))</f>
        <v>2</v>
      </c>
      <c r="Z8744">
        <f t="shared" si="958"/>
        <v>43135</v>
      </c>
    </row>
    <row r="8745" spans="1:26" x14ac:dyDescent="0.2">
      <c r="A8745" t="s">
        <v>11960</v>
      </c>
      <c r="B8745" t="s">
        <v>2518</v>
      </c>
      <c r="C8745">
        <v>3.9</v>
      </c>
      <c r="D8745">
        <v>1638</v>
      </c>
      <c r="E8745" t="s">
        <v>451</v>
      </c>
      <c r="F8745" t="s">
        <v>50</v>
      </c>
      <c r="G8745" t="s">
        <v>23</v>
      </c>
      <c r="H8745" t="s">
        <v>24</v>
      </c>
      <c r="I8745" t="s">
        <v>25</v>
      </c>
      <c r="J8745" t="s">
        <v>2519</v>
      </c>
      <c r="K8745" t="s">
        <v>2732</v>
      </c>
      <c r="L8745" t="s">
        <v>157</v>
      </c>
      <c r="M8745" t="s">
        <v>587</v>
      </c>
      <c r="N8745">
        <f t="shared" si="952"/>
        <v>0</v>
      </c>
      <c r="O8745" t="str">
        <f t="shared" si="953"/>
        <v>No</v>
      </c>
      <c r="P8745">
        <f t="shared" si="954"/>
        <v>0</v>
      </c>
      <c r="Q8745">
        <f t="shared" si="955"/>
        <v>4813937689</v>
      </c>
      <c r="R8745">
        <f t="shared" si="956"/>
        <v>4.1933383153624479</v>
      </c>
      <c r="S8745" t="str">
        <f t="shared" si="957"/>
        <v>Acceptable</v>
      </c>
      <c r="T8745">
        <f>ROUNDUP(C8745,0)</f>
        <v>4</v>
      </c>
      <c r="U8745">
        <f>ROUNDDOWN(C8745,0)</f>
        <v>3</v>
      </c>
      <c r="V8745">
        <f>RIGHT(K8745,2)+2000</f>
        <v>2018</v>
      </c>
      <c r="W8745" t="str">
        <f>INDEX(_xlfn.TEXTSPLIT(K8745,"-"),1,2)</f>
        <v>Apr</v>
      </c>
      <c r="X8745" t="str">
        <f>INDEX(_xlfn.TEXTSPLIT(K8745,"-"),1,1)</f>
        <v>11</v>
      </c>
      <c r="Y8745">
        <f>INDEX(months!B:B,MATCH(Sheet1!W8745,months!A:A,0))</f>
        <v>4</v>
      </c>
      <c r="Z8745">
        <f t="shared" si="958"/>
        <v>43201</v>
      </c>
    </row>
    <row r="8746" spans="1:26" x14ac:dyDescent="0.2">
      <c r="A8746" t="s">
        <v>2060</v>
      </c>
      <c r="B8746" t="s">
        <v>1988</v>
      </c>
      <c r="C8746">
        <v>3.4</v>
      </c>
      <c r="D8746">
        <v>6512</v>
      </c>
      <c r="E8746" t="s">
        <v>308</v>
      </c>
      <c r="F8746" t="s">
        <v>65</v>
      </c>
      <c r="G8746" t="s">
        <v>23</v>
      </c>
      <c r="H8746" t="s">
        <v>24</v>
      </c>
      <c r="I8746" t="s">
        <v>25</v>
      </c>
      <c r="J8746" t="s">
        <v>1989</v>
      </c>
      <c r="K8746" t="s">
        <v>1628</v>
      </c>
      <c r="L8746" t="s">
        <v>1516</v>
      </c>
      <c r="M8746" t="s">
        <v>54</v>
      </c>
      <c r="N8746">
        <f t="shared" si="952"/>
        <v>0</v>
      </c>
      <c r="O8746" t="str">
        <f t="shared" si="953"/>
        <v>No</v>
      </c>
      <c r="P8746">
        <f t="shared" si="954"/>
        <v>0</v>
      </c>
      <c r="Q8746">
        <f t="shared" si="955"/>
        <v>4813937689</v>
      </c>
      <c r="R8746">
        <f t="shared" si="956"/>
        <v>4.1933383153624479</v>
      </c>
      <c r="S8746" t="str">
        <f t="shared" si="957"/>
        <v>Acceptable</v>
      </c>
      <c r="T8746">
        <f>ROUNDUP(C8746,0)</f>
        <v>4</v>
      </c>
      <c r="U8746">
        <f>ROUNDDOWN(C8746,0)</f>
        <v>3</v>
      </c>
      <c r="V8746">
        <f>RIGHT(K8746,2)+2000</f>
        <v>2018</v>
      </c>
      <c r="W8746" t="str">
        <f>INDEX(_xlfn.TEXTSPLIT(K8746,"-"),1,2)</f>
        <v>Apr</v>
      </c>
      <c r="X8746" t="str">
        <f>INDEX(_xlfn.TEXTSPLIT(K8746,"-"),1,1)</f>
        <v>12</v>
      </c>
      <c r="Y8746">
        <f>INDEX(months!B:B,MATCH(Sheet1!W8746,months!A:A,0))</f>
        <v>4</v>
      </c>
      <c r="Z8746">
        <f t="shared" si="958"/>
        <v>43202</v>
      </c>
    </row>
    <row r="8747" spans="1:26" x14ac:dyDescent="0.2">
      <c r="A8747" t="s">
        <v>11961</v>
      </c>
      <c r="B8747" t="s">
        <v>5191</v>
      </c>
      <c r="C8747">
        <v>3.7</v>
      </c>
      <c r="D8747">
        <v>7896</v>
      </c>
      <c r="E8747" t="s">
        <v>46</v>
      </c>
      <c r="F8747" t="s">
        <v>65</v>
      </c>
      <c r="G8747" t="s">
        <v>23</v>
      </c>
      <c r="H8747" t="s">
        <v>24</v>
      </c>
      <c r="I8747" t="s">
        <v>25</v>
      </c>
      <c r="J8747" t="s">
        <v>5192</v>
      </c>
      <c r="K8747" t="s">
        <v>11962</v>
      </c>
      <c r="L8747" t="s">
        <v>167</v>
      </c>
      <c r="M8747" t="s">
        <v>46</v>
      </c>
      <c r="N8747">
        <f t="shared" si="952"/>
        <v>0</v>
      </c>
      <c r="O8747" t="str">
        <f t="shared" si="953"/>
        <v>No</v>
      </c>
      <c r="P8747">
        <f t="shared" si="954"/>
        <v>0</v>
      </c>
      <c r="Q8747">
        <f t="shared" si="955"/>
        <v>4813937689</v>
      </c>
      <c r="R8747">
        <f t="shared" si="956"/>
        <v>4.1933383153624479</v>
      </c>
      <c r="S8747" t="str">
        <f t="shared" si="957"/>
        <v>Acceptable</v>
      </c>
      <c r="T8747">
        <f>ROUNDUP(C8747,0)</f>
        <v>4</v>
      </c>
      <c r="U8747">
        <f>ROUNDDOWN(C8747,0)</f>
        <v>3</v>
      </c>
      <c r="V8747">
        <f>RIGHT(K8747,2)+2000</f>
        <v>2013</v>
      </c>
      <c r="W8747" t="str">
        <f>INDEX(_xlfn.TEXTSPLIT(K8747,"-"),1,2)</f>
        <v>Nov</v>
      </c>
      <c r="X8747" t="str">
        <f>INDEX(_xlfn.TEXTSPLIT(K8747,"-"),1,1)</f>
        <v>25</v>
      </c>
      <c r="Y8747">
        <f>INDEX(months!B:B,MATCH(Sheet1!W8747,months!A:A,0))</f>
        <v>11</v>
      </c>
      <c r="Z8747">
        <f t="shared" si="958"/>
        <v>41603</v>
      </c>
    </row>
    <row r="8748" spans="1:26" x14ac:dyDescent="0.2">
      <c r="A8748" t="s">
        <v>2010</v>
      </c>
      <c r="B8748" t="s">
        <v>1988</v>
      </c>
      <c r="C8748">
        <v>4.2</v>
      </c>
      <c r="D8748">
        <v>68270</v>
      </c>
      <c r="E8748" t="s">
        <v>870</v>
      </c>
      <c r="F8748" t="s">
        <v>65</v>
      </c>
      <c r="G8748" t="s">
        <v>23</v>
      </c>
      <c r="H8748" t="s">
        <v>24</v>
      </c>
      <c r="I8748" t="s">
        <v>25</v>
      </c>
      <c r="J8748" t="s">
        <v>1989</v>
      </c>
      <c r="K8748" t="s">
        <v>52</v>
      </c>
      <c r="L8748" t="s">
        <v>1308</v>
      </c>
      <c r="M8748" t="s">
        <v>54</v>
      </c>
      <c r="N8748">
        <f t="shared" si="952"/>
        <v>0</v>
      </c>
      <c r="O8748" t="str">
        <f t="shared" si="953"/>
        <v>No</v>
      </c>
      <c r="P8748">
        <f t="shared" si="954"/>
        <v>0</v>
      </c>
      <c r="Q8748">
        <f t="shared" si="955"/>
        <v>4813937689</v>
      </c>
      <c r="R8748">
        <f t="shared" si="956"/>
        <v>4.1933383153624479</v>
      </c>
      <c r="S8748" t="str">
        <f t="shared" si="957"/>
        <v>Acceptable</v>
      </c>
      <c r="T8748">
        <f>ROUNDUP(C8748,0)</f>
        <v>5</v>
      </c>
      <c r="U8748">
        <f>ROUNDDOWN(C8748,0)</f>
        <v>4</v>
      </c>
      <c r="V8748">
        <f>RIGHT(K8748,2)+2000</f>
        <v>2018</v>
      </c>
      <c r="W8748" t="str">
        <f>INDEX(_xlfn.TEXTSPLIT(K8748,"-"),1,2)</f>
        <v>Jun</v>
      </c>
      <c r="X8748" t="str">
        <f>INDEX(_xlfn.TEXTSPLIT(K8748,"-"),1,1)</f>
        <v>20</v>
      </c>
      <c r="Y8748">
        <f>INDEX(months!B:B,MATCH(Sheet1!W8748,months!A:A,0))</f>
        <v>6</v>
      </c>
      <c r="Z8748">
        <f t="shared" si="958"/>
        <v>43271</v>
      </c>
    </row>
    <row r="8749" spans="1:26" x14ac:dyDescent="0.2">
      <c r="A8749" t="s">
        <v>2040</v>
      </c>
      <c r="B8749" t="s">
        <v>1988</v>
      </c>
      <c r="C8749">
        <v>3.8</v>
      </c>
      <c r="D8749">
        <v>21381</v>
      </c>
      <c r="E8749" t="s">
        <v>667</v>
      </c>
      <c r="F8749" t="s">
        <v>65</v>
      </c>
      <c r="G8749" t="s">
        <v>23</v>
      </c>
      <c r="H8749" t="s">
        <v>24</v>
      </c>
      <c r="I8749" t="s">
        <v>25</v>
      </c>
      <c r="J8749" t="s">
        <v>1989</v>
      </c>
      <c r="K8749" t="s">
        <v>297</v>
      </c>
      <c r="L8749" t="s">
        <v>2041</v>
      </c>
      <c r="M8749" t="s">
        <v>54</v>
      </c>
      <c r="N8749">
        <f t="shared" si="952"/>
        <v>0</v>
      </c>
      <c r="O8749" t="str">
        <f t="shared" si="953"/>
        <v>No</v>
      </c>
      <c r="P8749">
        <f t="shared" si="954"/>
        <v>0</v>
      </c>
      <c r="Q8749">
        <f t="shared" si="955"/>
        <v>4813937689</v>
      </c>
      <c r="R8749">
        <f t="shared" si="956"/>
        <v>4.1933383153624479</v>
      </c>
      <c r="S8749" t="str">
        <f t="shared" si="957"/>
        <v>Acceptable</v>
      </c>
      <c r="T8749">
        <f>ROUNDUP(C8749,0)</f>
        <v>4</v>
      </c>
      <c r="U8749">
        <f>ROUNDDOWN(C8749,0)</f>
        <v>3</v>
      </c>
      <c r="V8749">
        <f>RIGHT(K8749,2)+2000</f>
        <v>2018</v>
      </c>
      <c r="W8749" t="str">
        <f>INDEX(_xlfn.TEXTSPLIT(K8749,"-"),1,2)</f>
        <v>Jul</v>
      </c>
      <c r="X8749" t="str">
        <f>INDEX(_xlfn.TEXTSPLIT(K8749,"-"),1,1)</f>
        <v>24</v>
      </c>
      <c r="Y8749">
        <f>INDEX(months!B:B,MATCH(Sheet1!W8749,months!A:A,0))</f>
        <v>7</v>
      </c>
      <c r="Z8749">
        <f t="shared" si="958"/>
        <v>43305</v>
      </c>
    </row>
    <row r="8750" spans="1:26" x14ac:dyDescent="0.2">
      <c r="A8750" t="s">
        <v>11963</v>
      </c>
      <c r="B8750" t="s">
        <v>2665</v>
      </c>
      <c r="C8750">
        <v>4.5999999999999996</v>
      </c>
      <c r="D8750">
        <v>58575</v>
      </c>
      <c r="E8750" t="s">
        <v>2772</v>
      </c>
      <c r="F8750" t="s">
        <v>65</v>
      </c>
      <c r="G8750" t="s">
        <v>23</v>
      </c>
      <c r="H8750" t="s">
        <v>24</v>
      </c>
      <c r="I8750" t="s">
        <v>44</v>
      </c>
      <c r="J8750" t="s">
        <v>2684</v>
      </c>
      <c r="K8750" t="s">
        <v>2590</v>
      </c>
      <c r="L8750" t="s">
        <v>8623</v>
      </c>
      <c r="M8750" t="s">
        <v>81</v>
      </c>
      <c r="N8750">
        <f t="shared" si="952"/>
        <v>0</v>
      </c>
      <c r="O8750" t="str">
        <f t="shared" si="953"/>
        <v>No</v>
      </c>
      <c r="P8750">
        <f t="shared" si="954"/>
        <v>0</v>
      </c>
      <c r="Q8750">
        <f t="shared" si="955"/>
        <v>4813937689</v>
      </c>
      <c r="R8750">
        <f t="shared" si="956"/>
        <v>4.1933383153624479</v>
      </c>
      <c r="S8750" t="str">
        <f t="shared" si="957"/>
        <v>Acceptable</v>
      </c>
      <c r="T8750">
        <f>ROUNDUP(C8750,0)</f>
        <v>5</v>
      </c>
      <c r="U8750">
        <f>ROUNDDOWN(C8750,0)</f>
        <v>4</v>
      </c>
      <c r="V8750">
        <f>RIGHT(K8750,2)+2000</f>
        <v>2018</v>
      </c>
      <c r="W8750" t="str">
        <f>INDEX(_xlfn.TEXTSPLIT(K8750,"-"),1,2)</f>
        <v>Feb</v>
      </c>
      <c r="X8750" t="str">
        <f>INDEX(_xlfn.TEXTSPLIT(K8750,"-"),1,1)</f>
        <v>21</v>
      </c>
      <c r="Y8750">
        <f>INDEX(months!B:B,MATCH(Sheet1!W8750,months!A:A,0))</f>
        <v>2</v>
      </c>
      <c r="Z8750">
        <f t="shared" si="958"/>
        <v>43152</v>
      </c>
    </row>
    <row r="8751" spans="1:26" x14ac:dyDescent="0.2">
      <c r="A8751" t="s">
        <v>11964</v>
      </c>
      <c r="B8751" t="s">
        <v>4310</v>
      </c>
      <c r="C8751">
        <v>4.4000000000000004</v>
      </c>
      <c r="D8751">
        <v>32881</v>
      </c>
      <c r="E8751" t="s">
        <v>1457</v>
      </c>
      <c r="F8751" t="s">
        <v>65</v>
      </c>
      <c r="G8751" t="s">
        <v>23</v>
      </c>
      <c r="H8751" t="s">
        <v>24</v>
      </c>
      <c r="I8751" t="s">
        <v>25</v>
      </c>
      <c r="J8751" t="s">
        <v>2718</v>
      </c>
      <c r="K8751" t="s">
        <v>4757</v>
      </c>
      <c r="L8751" t="s">
        <v>11965</v>
      </c>
      <c r="M8751" t="s">
        <v>81</v>
      </c>
      <c r="N8751">
        <f t="shared" si="952"/>
        <v>0</v>
      </c>
      <c r="O8751" t="str">
        <f t="shared" si="953"/>
        <v>No</v>
      </c>
      <c r="P8751">
        <f t="shared" si="954"/>
        <v>0</v>
      </c>
      <c r="Q8751">
        <f t="shared" si="955"/>
        <v>4813937689</v>
      </c>
      <c r="R8751">
        <f t="shared" si="956"/>
        <v>4.1933383153624479</v>
      </c>
      <c r="S8751" t="str">
        <f t="shared" si="957"/>
        <v>Acceptable</v>
      </c>
      <c r="T8751">
        <f>ROUNDUP(C8751,0)</f>
        <v>5</v>
      </c>
      <c r="U8751">
        <f>ROUNDDOWN(C8751,0)</f>
        <v>4</v>
      </c>
      <c r="V8751">
        <f>RIGHT(K8751,2)+2000</f>
        <v>2018</v>
      </c>
      <c r="W8751" t="str">
        <f>INDEX(_xlfn.TEXTSPLIT(K8751,"-"),1,2)</f>
        <v>Aug</v>
      </c>
      <c r="X8751" t="str">
        <f>INDEX(_xlfn.TEXTSPLIT(K8751,"-"),1,1)</f>
        <v>7</v>
      </c>
      <c r="Y8751">
        <f>INDEX(months!B:B,MATCH(Sheet1!W8751,months!A:A,0))</f>
        <v>8</v>
      </c>
      <c r="Z8751">
        <f t="shared" si="958"/>
        <v>43319</v>
      </c>
    </row>
    <row r="8752" spans="1:26" x14ac:dyDescent="0.2">
      <c r="A8752" t="s">
        <v>11966</v>
      </c>
      <c r="B8752" t="s">
        <v>787</v>
      </c>
      <c r="C8752">
        <v>4</v>
      </c>
      <c r="D8752">
        <v>6</v>
      </c>
      <c r="E8752" t="s">
        <v>123</v>
      </c>
      <c r="F8752" t="s">
        <v>775</v>
      </c>
      <c r="G8752" t="s">
        <v>23</v>
      </c>
      <c r="H8752" t="s">
        <v>24</v>
      </c>
      <c r="I8752" t="s">
        <v>25</v>
      </c>
      <c r="J8752" t="s">
        <v>788</v>
      </c>
      <c r="K8752" t="s">
        <v>497</v>
      </c>
      <c r="L8752" t="s">
        <v>747</v>
      </c>
      <c r="M8752" t="s">
        <v>86</v>
      </c>
      <c r="N8752">
        <f t="shared" si="952"/>
        <v>0</v>
      </c>
      <c r="O8752" t="str">
        <f t="shared" si="953"/>
        <v>No</v>
      </c>
      <c r="P8752">
        <f t="shared" si="954"/>
        <v>0</v>
      </c>
      <c r="Q8752">
        <f t="shared" si="955"/>
        <v>4813937689</v>
      </c>
      <c r="R8752">
        <f t="shared" si="956"/>
        <v>4.1933383153624479</v>
      </c>
      <c r="S8752" t="str">
        <f t="shared" si="957"/>
        <v>Acceptable</v>
      </c>
      <c r="T8752">
        <f>ROUNDUP(C8752,0)</f>
        <v>4</v>
      </c>
      <c r="U8752">
        <f>ROUNDDOWN(C8752,0)</f>
        <v>4</v>
      </c>
      <c r="V8752">
        <f>RIGHT(K8752,2)+2000</f>
        <v>2018</v>
      </c>
      <c r="W8752" t="str">
        <f>INDEX(_xlfn.TEXTSPLIT(K8752,"-"),1,2)</f>
        <v>Jul</v>
      </c>
      <c r="X8752" t="str">
        <f>INDEX(_xlfn.TEXTSPLIT(K8752,"-"),1,1)</f>
        <v>13</v>
      </c>
      <c r="Y8752">
        <f>INDEX(months!B:B,MATCH(Sheet1!W8752,months!A:A,0))</f>
        <v>7</v>
      </c>
      <c r="Z8752">
        <f t="shared" si="958"/>
        <v>43294</v>
      </c>
    </row>
    <row r="8753" spans="1:26" x14ac:dyDescent="0.2">
      <c r="A8753" t="s">
        <v>2018</v>
      </c>
      <c r="B8753" t="s">
        <v>1988</v>
      </c>
      <c r="C8753">
        <v>4.2</v>
      </c>
      <c r="D8753">
        <v>10225</v>
      </c>
      <c r="E8753" t="s">
        <v>1292</v>
      </c>
      <c r="F8753" t="s">
        <v>65</v>
      </c>
      <c r="G8753" t="s">
        <v>23</v>
      </c>
      <c r="H8753" t="s">
        <v>24</v>
      </c>
      <c r="I8753" t="s">
        <v>25</v>
      </c>
      <c r="J8753" t="s">
        <v>1989</v>
      </c>
      <c r="K8753" t="s">
        <v>3021</v>
      </c>
      <c r="L8753" t="s">
        <v>2432</v>
      </c>
      <c r="M8753" t="s">
        <v>274</v>
      </c>
      <c r="N8753">
        <f t="shared" si="952"/>
        <v>0</v>
      </c>
      <c r="O8753" t="str">
        <f t="shared" si="953"/>
        <v>No</v>
      </c>
      <c r="P8753">
        <f t="shared" si="954"/>
        <v>0</v>
      </c>
      <c r="Q8753">
        <f t="shared" si="955"/>
        <v>4813937689</v>
      </c>
      <c r="R8753">
        <f t="shared" si="956"/>
        <v>4.1933383153624479</v>
      </c>
      <c r="S8753" t="str">
        <f t="shared" si="957"/>
        <v>Acceptable</v>
      </c>
      <c r="T8753">
        <f>ROUNDUP(C8753,0)</f>
        <v>5</v>
      </c>
      <c r="U8753">
        <f>ROUNDDOWN(C8753,0)</f>
        <v>4</v>
      </c>
      <c r="V8753">
        <f>RIGHT(K8753,2)+2000</f>
        <v>2018</v>
      </c>
      <c r="W8753" t="str">
        <f>INDEX(_xlfn.TEXTSPLIT(K8753,"-"),1,2)</f>
        <v>Aug</v>
      </c>
      <c r="X8753" t="str">
        <f>INDEX(_xlfn.TEXTSPLIT(K8753,"-"),1,1)</f>
        <v>6</v>
      </c>
      <c r="Y8753">
        <f>INDEX(months!B:B,MATCH(Sheet1!W8753,months!A:A,0))</f>
        <v>8</v>
      </c>
      <c r="Z8753">
        <f t="shared" si="958"/>
        <v>43318</v>
      </c>
    </row>
    <row r="8754" spans="1:26" x14ac:dyDescent="0.2">
      <c r="A8754" t="s">
        <v>11967</v>
      </c>
      <c r="B8754" t="s">
        <v>4801</v>
      </c>
      <c r="D8754">
        <v>1</v>
      </c>
      <c r="E8754" t="s">
        <v>286</v>
      </c>
      <c r="F8754" t="s">
        <v>1010</v>
      </c>
      <c r="G8754" t="s">
        <v>23</v>
      </c>
      <c r="H8754" t="s">
        <v>24</v>
      </c>
      <c r="I8754" t="s">
        <v>25</v>
      </c>
      <c r="J8754" t="s">
        <v>4802</v>
      </c>
      <c r="K8754" t="s">
        <v>2096</v>
      </c>
      <c r="L8754" t="s">
        <v>164</v>
      </c>
      <c r="M8754" t="s">
        <v>86</v>
      </c>
      <c r="N8754">
        <f t="shared" si="952"/>
        <v>0</v>
      </c>
      <c r="O8754" t="str">
        <f t="shared" si="953"/>
        <v>No</v>
      </c>
      <c r="P8754">
        <f t="shared" si="954"/>
        <v>0</v>
      </c>
      <c r="Q8754">
        <f t="shared" si="955"/>
        <v>4813937689</v>
      </c>
      <c r="R8754">
        <f t="shared" si="956"/>
        <v>4.1933383153624479</v>
      </c>
      <c r="S8754" t="str">
        <f t="shared" si="957"/>
        <v>Acceptable</v>
      </c>
      <c r="T8754">
        <f>ROUNDUP(C8754,0)</f>
        <v>0</v>
      </c>
      <c r="U8754">
        <f>ROUNDDOWN(C8754,0)</f>
        <v>0</v>
      </c>
      <c r="V8754">
        <f>RIGHT(K8754,2)+2000</f>
        <v>2018</v>
      </c>
      <c r="W8754" t="str">
        <f>INDEX(_xlfn.TEXTSPLIT(K8754,"-"),1,2)</f>
        <v>May</v>
      </c>
      <c r="X8754" t="str">
        <f>INDEX(_xlfn.TEXTSPLIT(K8754,"-"),1,1)</f>
        <v>22</v>
      </c>
      <c r="Y8754">
        <f>INDEX(months!B:B,MATCH(Sheet1!W8754,months!A:A,0))</f>
        <v>5</v>
      </c>
      <c r="Z8754">
        <f t="shared" si="958"/>
        <v>43242</v>
      </c>
    </row>
    <row r="8755" spans="1:26" x14ac:dyDescent="0.2">
      <c r="A8755" t="s">
        <v>11968</v>
      </c>
      <c r="B8755" t="s">
        <v>1988</v>
      </c>
      <c r="C8755">
        <v>4.2</v>
      </c>
      <c r="D8755">
        <v>441</v>
      </c>
      <c r="E8755" t="s">
        <v>172</v>
      </c>
      <c r="F8755" t="s">
        <v>50</v>
      </c>
      <c r="G8755" t="s">
        <v>23</v>
      </c>
      <c r="H8755" t="s">
        <v>24</v>
      </c>
      <c r="I8755" t="s">
        <v>25</v>
      </c>
      <c r="J8755" t="s">
        <v>1989</v>
      </c>
      <c r="K8755" t="s">
        <v>973</v>
      </c>
      <c r="L8755" t="s">
        <v>441</v>
      </c>
      <c r="M8755" t="s">
        <v>81</v>
      </c>
      <c r="N8755">
        <f t="shared" si="952"/>
        <v>0</v>
      </c>
      <c r="O8755" t="str">
        <f t="shared" si="953"/>
        <v>No</v>
      </c>
      <c r="P8755">
        <f t="shared" si="954"/>
        <v>0</v>
      </c>
      <c r="Q8755">
        <f t="shared" si="955"/>
        <v>4813937689</v>
      </c>
      <c r="R8755">
        <f t="shared" si="956"/>
        <v>4.1933383153624479</v>
      </c>
      <c r="S8755" t="str">
        <f t="shared" si="957"/>
        <v>Acceptable</v>
      </c>
      <c r="T8755">
        <f>ROUNDUP(C8755,0)</f>
        <v>5</v>
      </c>
      <c r="U8755">
        <f>ROUNDDOWN(C8755,0)</f>
        <v>4</v>
      </c>
      <c r="V8755">
        <f>RIGHT(K8755,2)+2000</f>
        <v>2018</v>
      </c>
      <c r="W8755" t="str">
        <f>INDEX(_xlfn.TEXTSPLIT(K8755,"-"),1,2)</f>
        <v>Apr</v>
      </c>
      <c r="X8755" t="str">
        <f>INDEX(_xlfn.TEXTSPLIT(K8755,"-"),1,1)</f>
        <v>3</v>
      </c>
      <c r="Y8755">
        <f>INDEX(months!B:B,MATCH(Sheet1!W8755,months!A:A,0))</f>
        <v>4</v>
      </c>
      <c r="Z8755">
        <f t="shared" si="958"/>
        <v>43193</v>
      </c>
    </row>
    <row r="8756" spans="1:26" x14ac:dyDescent="0.2">
      <c r="A8756" t="s">
        <v>2025</v>
      </c>
      <c r="B8756" t="s">
        <v>1988</v>
      </c>
      <c r="C8756">
        <v>4.5</v>
      </c>
      <c r="D8756">
        <v>455496</v>
      </c>
      <c r="E8756" t="s">
        <v>223</v>
      </c>
      <c r="F8756" t="s">
        <v>89</v>
      </c>
      <c r="G8756" t="s">
        <v>23</v>
      </c>
      <c r="H8756" t="s">
        <v>24</v>
      </c>
      <c r="I8756" t="s">
        <v>25</v>
      </c>
      <c r="J8756" t="s">
        <v>1989</v>
      </c>
      <c r="K8756" t="s">
        <v>39</v>
      </c>
      <c r="L8756" t="s">
        <v>2026</v>
      </c>
      <c r="M8756" t="s">
        <v>54</v>
      </c>
      <c r="N8756">
        <f t="shared" si="952"/>
        <v>0</v>
      </c>
      <c r="O8756" t="str">
        <f t="shared" si="953"/>
        <v>No</v>
      </c>
      <c r="P8756">
        <f t="shared" si="954"/>
        <v>0</v>
      </c>
      <c r="Q8756">
        <f t="shared" si="955"/>
        <v>4813937689</v>
      </c>
      <c r="R8756">
        <f t="shared" si="956"/>
        <v>4.1933383153624479</v>
      </c>
      <c r="S8756" t="str">
        <f t="shared" si="957"/>
        <v>Acceptable</v>
      </c>
      <c r="T8756">
        <f>ROUNDUP(C8756,0)</f>
        <v>5</v>
      </c>
      <c r="U8756">
        <f>ROUNDDOWN(C8756,0)</f>
        <v>4</v>
      </c>
      <c r="V8756">
        <f>RIGHT(K8756,2)+2000</f>
        <v>2018</v>
      </c>
      <c r="W8756" t="str">
        <f>INDEX(_xlfn.TEXTSPLIT(K8756,"-"),1,2)</f>
        <v>Aug</v>
      </c>
      <c r="X8756" t="str">
        <f>INDEX(_xlfn.TEXTSPLIT(K8756,"-"),1,1)</f>
        <v>1</v>
      </c>
      <c r="Y8756">
        <f>INDEX(months!B:B,MATCH(Sheet1!W8756,months!A:A,0))</f>
        <v>8</v>
      </c>
      <c r="Z8756">
        <f t="shared" si="958"/>
        <v>43313</v>
      </c>
    </row>
    <row r="8757" spans="1:26" x14ac:dyDescent="0.2">
      <c r="A8757" t="s">
        <v>11969</v>
      </c>
      <c r="B8757" t="s">
        <v>4950</v>
      </c>
      <c r="C8757">
        <v>4.5999999999999996</v>
      </c>
      <c r="D8757">
        <v>84</v>
      </c>
      <c r="E8757" t="s">
        <v>132</v>
      </c>
      <c r="F8757" t="s">
        <v>775</v>
      </c>
      <c r="G8757" t="s">
        <v>649</v>
      </c>
      <c r="H8757" t="s">
        <v>11970</v>
      </c>
      <c r="I8757" t="s">
        <v>418</v>
      </c>
      <c r="J8757" t="s">
        <v>4951</v>
      </c>
      <c r="K8757" t="s">
        <v>9658</v>
      </c>
      <c r="L8757" t="s">
        <v>1473</v>
      </c>
      <c r="M8757" t="s">
        <v>1502</v>
      </c>
      <c r="N8757">
        <f t="shared" si="952"/>
        <v>0</v>
      </c>
      <c r="O8757" t="str">
        <f t="shared" si="953"/>
        <v>No</v>
      </c>
      <c r="P8757">
        <f t="shared" si="954"/>
        <v>0</v>
      </c>
      <c r="Q8757">
        <f t="shared" si="955"/>
        <v>4813937689</v>
      </c>
      <c r="R8757">
        <f t="shared" si="956"/>
        <v>4.1933383153624479</v>
      </c>
      <c r="S8757" t="str">
        <f t="shared" si="957"/>
        <v>Acceptable</v>
      </c>
      <c r="T8757">
        <f>ROUNDUP(C8757,0)</f>
        <v>5</v>
      </c>
      <c r="U8757">
        <f>ROUNDDOWN(C8757,0)</f>
        <v>4</v>
      </c>
      <c r="V8757">
        <f>RIGHT(K8757,2)+2000</f>
        <v>2016</v>
      </c>
      <c r="W8757" t="str">
        <f>INDEX(_xlfn.TEXTSPLIT(K8757,"-"),1,2)</f>
        <v>Apr</v>
      </c>
      <c r="X8757" t="str">
        <f>INDEX(_xlfn.TEXTSPLIT(K8757,"-"),1,1)</f>
        <v>29</v>
      </c>
      <c r="Y8757">
        <f>INDEX(months!B:B,MATCH(Sheet1!W8757,months!A:A,0))</f>
        <v>4</v>
      </c>
      <c r="Z8757">
        <f t="shared" si="958"/>
        <v>42489</v>
      </c>
    </row>
    <row r="8758" spans="1:26" x14ac:dyDescent="0.2">
      <c r="A8758" t="s">
        <v>11971</v>
      </c>
      <c r="B8758" t="s">
        <v>2665</v>
      </c>
      <c r="C8758">
        <v>4.4000000000000004</v>
      </c>
      <c r="D8758">
        <v>475369</v>
      </c>
      <c r="E8758" t="s">
        <v>481</v>
      </c>
      <c r="F8758" t="s">
        <v>43</v>
      </c>
      <c r="G8758" t="s">
        <v>23</v>
      </c>
      <c r="H8758" t="s">
        <v>24</v>
      </c>
      <c r="I8758" t="s">
        <v>25</v>
      </c>
      <c r="J8758" t="s">
        <v>2734</v>
      </c>
      <c r="K8758" t="s">
        <v>2695</v>
      </c>
      <c r="L8758" t="s">
        <v>1756</v>
      </c>
      <c r="M8758" t="s">
        <v>29</v>
      </c>
      <c r="N8758">
        <f t="shared" si="952"/>
        <v>0</v>
      </c>
      <c r="O8758" t="str">
        <f t="shared" si="953"/>
        <v>No</v>
      </c>
      <c r="P8758">
        <f t="shared" si="954"/>
        <v>0</v>
      </c>
      <c r="Q8758">
        <f t="shared" si="955"/>
        <v>4813937689</v>
      </c>
      <c r="R8758">
        <f t="shared" si="956"/>
        <v>4.1933383153624479</v>
      </c>
      <c r="S8758" t="str">
        <f t="shared" si="957"/>
        <v>Acceptable</v>
      </c>
      <c r="T8758">
        <f>ROUNDUP(C8758,0)</f>
        <v>5</v>
      </c>
      <c r="U8758">
        <f>ROUNDDOWN(C8758,0)</f>
        <v>4</v>
      </c>
      <c r="V8758">
        <f>RIGHT(K8758,2)+2000</f>
        <v>2018</v>
      </c>
      <c r="W8758" t="str">
        <f>INDEX(_xlfn.TEXTSPLIT(K8758,"-"),1,2)</f>
        <v>Mar</v>
      </c>
      <c r="X8758" t="str">
        <f>INDEX(_xlfn.TEXTSPLIT(K8758,"-"),1,1)</f>
        <v>6</v>
      </c>
      <c r="Y8758">
        <f>INDEX(months!B:B,MATCH(Sheet1!W8758,months!A:A,0))</f>
        <v>3</v>
      </c>
      <c r="Z8758">
        <f t="shared" si="958"/>
        <v>43165</v>
      </c>
    </row>
    <row r="8759" spans="1:26" x14ac:dyDescent="0.2">
      <c r="A8759" t="s">
        <v>11972</v>
      </c>
      <c r="B8759" t="s">
        <v>2665</v>
      </c>
      <c r="C8759">
        <v>4.5999999999999996</v>
      </c>
      <c r="D8759">
        <v>358633</v>
      </c>
      <c r="E8759" t="s">
        <v>21</v>
      </c>
      <c r="F8759" t="s">
        <v>89</v>
      </c>
      <c r="G8759" t="s">
        <v>23</v>
      </c>
      <c r="H8759" t="s">
        <v>24</v>
      </c>
      <c r="I8759" t="s">
        <v>25</v>
      </c>
      <c r="J8759" t="s">
        <v>2734</v>
      </c>
      <c r="K8759" t="s">
        <v>1807</v>
      </c>
      <c r="L8759" t="s">
        <v>4222</v>
      </c>
      <c r="M8759" t="s">
        <v>29</v>
      </c>
      <c r="N8759">
        <f t="shared" si="952"/>
        <v>0</v>
      </c>
      <c r="O8759" t="str">
        <f t="shared" si="953"/>
        <v>No</v>
      </c>
      <c r="P8759">
        <f t="shared" si="954"/>
        <v>0</v>
      </c>
      <c r="Q8759">
        <f t="shared" si="955"/>
        <v>4813937689</v>
      </c>
      <c r="R8759">
        <f t="shared" si="956"/>
        <v>4.1933383153624479</v>
      </c>
      <c r="S8759" t="str">
        <f t="shared" si="957"/>
        <v>Acceptable</v>
      </c>
      <c r="T8759">
        <f>ROUNDUP(C8759,0)</f>
        <v>5</v>
      </c>
      <c r="U8759">
        <f>ROUNDDOWN(C8759,0)</f>
        <v>4</v>
      </c>
      <c r="V8759">
        <f>RIGHT(K8759,2)+2000</f>
        <v>2018</v>
      </c>
      <c r="W8759" t="str">
        <f>INDEX(_xlfn.TEXTSPLIT(K8759,"-"),1,2)</f>
        <v>May</v>
      </c>
      <c r="X8759" t="str">
        <f>INDEX(_xlfn.TEXTSPLIT(K8759,"-"),1,1)</f>
        <v>3</v>
      </c>
      <c r="Y8759">
        <f>INDEX(months!B:B,MATCH(Sheet1!W8759,months!A:A,0))</f>
        <v>5</v>
      </c>
      <c r="Z8759">
        <f t="shared" si="958"/>
        <v>43223</v>
      </c>
    </row>
    <row r="8760" spans="1:26" x14ac:dyDescent="0.2">
      <c r="A8760" t="s">
        <v>11973</v>
      </c>
      <c r="B8760" t="s">
        <v>4612</v>
      </c>
      <c r="C8760">
        <v>4.5</v>
      </c>
      <c r="D8760">
        <v>1094094</v>
      </c>
      <c r="E8760" t="s">
        <v>46</v>
      </c>
      <c r="F8760" t="s">
        <v>448</v>
      </c>
      <c r="G8760" t="s">
        <v>23</v>
      </c>
      <c r="H8760" t="s">
        <v>24</v>
      </c>
      <c r="I8760" t="s">
        <v>25</v>
      </c>
      <c r="J8760" t="s">
        <v>4613</v>
      </c>
      <c r="K8760" t="s">
        <v>605</v>
      </c>
      <c r="L8760" t="s">
        <v>46</v>
      </c>
      <c r="M8760" t="s">
        <v>46</v>
      </c>
      <c r="N8760">
        <f t="shared" si="952"/>
        <v>0</v>
      </c>
      <c r="O8760" t="str">
        <f t="shared" si="953"/>
        <v>No</v>
      </c>
      <c r="P8760">
        <f t="shared" si="954"/>
        <v>0</v>
      </c>
      <c r="Q8760">
        <f t="shared" si="955"/>
        <v>4813937689</v>
      </c>
      <c r="R8760">
        <f t="shared" si="956"/>
        <v>4.1933383153624479</v>
      </c>
      <c r="S8760" t="str">
        <f t="shared" si="957"/>
        <v>Acceptable</v>
      </c>
      <c r="T8760">
        <f>ROUNDUP(C8760,0)</f>
        <v>5</v>
      </c>
      <c r="U8760">
        <f>ROUNDDOWN(C8760,0)</f>
        <v>4</v>
      </c>
      <c r="V8760">
        <f>RIGHT(K8760,2)+2000</f>
        <v>2018</v>
      </c>
      <c r="W8760" t="str">
        <f>INDEX(_xlfn.TEXTSPLIT(K8760,"-"),1,2)</f>
        <v>Jul</v>
      </c>
      <c r="X8760" t="str">
        <f>INDEX(_xlfn.TEXTSPLIT(K8760,"-"),1,1)</f>
        <v>10</v>
      </c>
      <c r="Y8760">
        <f>INDEX(months!B:B,MATCH(Sheet1!W8760,months!A:A,0))</f>
        <v>7</v>
      </c>
      <c r="Z8760">
        <f t="shared" si="958"/>
        <v>43291</v>
      </c>
    </row>
    <row r="8761" spans="1:26" x14ac:dyDescent="0.2">
      <c r="A8761" t="s">
        <v>11974</v>
      </c>
      <c r="B8761" t="s">
        <v>4612</v>
      </c>
      <c r="C8761">
        <v>3.7</v>
      </c>
      <c r="D8761">
        <v>23347</v>
      </c>
      <c r="E8761" t="s">
        <v>1504</v>
      </c>
      <c r="F8761" t="s">
        <v>38</v>
      </c>
      <c r="G8761" t="s">
        <v>23</v>
      </c>
      <c r="H8761" t="s">
        <v>24</v>
      </c>
      <c r="I8761" t="s">
        <v>25</v>
      </c>
      <c r="J8761" t="s">
        <v>4613</v>
      </c>
      <c r="K8761" t="s">
        <v>209</v>
      </c>
      <c r="L8761" t="s">
        <v>11975</v>
      </c>
      <c r="M8761" t="s">
        <v>60</v>
      </c>
      <c r="N8761">
        <f t="shared" si="952"/>
        <v>0</v>
      </c>
      <c r="O8761" t="str">
        <f t="shared" si="953"/>
        <v>No</v>
      </c>
      <c r="P8761">
        <f t="shared" si="954"/>
        <v>0</v>
      </c>
      <c r="Q8761">
        <f t="shared" si="955"/>
        <v>4813937689</v>
      </c>
      <c r="R8761">
        <f t="shared" si="956"/>
        <v>4.1933383153624479</v>
      </c>
      <c r="S8761" t="str">
        <f t="shared" si="957"/>
        <v>Acceptable</v>
      </c>
      <c r="T8761">
        <f>ROUNDUP(C8761,0)</f>
        <v>4</v>
      </c>
      <c r="U8761">
        <f>ROUNDDOWN(C8761,0)</f>
        <v>3</v>
      </c>
      <c r="V8761">
        <f>RIGHT(K8761,2)+2000</f>
        <v>2018</v>
      </c>
      <c r="W8761" t="str">
        <f>INDEX(_xlfn.TEXTSPLIT(K8761,"-"),1,2)</f>
        <v>May</v>
      </c>
      <c r="X8761" t="str">
        <f>INDEX(_xlfn.TEXTSPLIT(K8761,"-"),1,1)</f>
        <v>28</v>
      </c>
      <c r="Y8761">
        <f>INDEX(months!B:B,MATCH(Sheet1!W8761,months!A:A,0))</f>
        <v>5</v>
      </c>
      <c r="Z8761">
        <f t="shared" si="958"/>
        <v>43248</v>
      </c>
    </row>
    <row r="8762" spans="1:26" x14ac:dyDescent="0.2">
      <c r="A8762" t="s">
        <v>11976</v>
      </c>
      <c r="B8762" t="s">
        <v>3070</v>
      </c>
      <c r="C8762">
        <v>4.0999999999999996</v>
      </c>
      <c r="D8762">
        <v>1626</v>
      </c>
      <c r="E8762" t="s">
        <v>2772</v>
      </c>
      <c r="F8762" t="s">
        <v>50</v>
      </c>
      <c r="G8762" t="s">
        <v>23</v>
      </c>
      <c r="H8762" t="s">
        <v>24</v>
      </c>
      <c r="I8762" t="s">
        <v>124</v>
      </c>
      <c r="J8762" t="s">
        <v>2804</v>
      </c>
      <c r="K8762" t="s">
        <v>759</v>
      </c>
      <c r="L8762" t="s">
        <v>2472</v>
      </c>
      <c r="M8762" t="s">
        <v>81</v>
      </c>
      <c r="N8762">
        <f t="shared" si="952"/>
        <v>0</v>
      </c>
      <c r="O8762" t="str">
        <f t="shared" si="953"/>
        <v>No</v>
      </c>
      <c r="P8762">
        <f t="shared" si="954"/>
        <v>0</v>
      </c>
      <c r="Q8762">
        <f t="shared" si="955"/>
        <v>4813937689</v>
      </c>
      <c r="R8762">
        <f t="shared" si="956"/>
        <v>4.1933383153624479</v>
      </c>
      <c r="S8762" t="str">
        <f t="shared" si="957"/>
        <v>Acceptable</v>
      </c>
      <c r="T8762">
        <f>ROUNDUP(C8762,0)</f>
        <v>5</v>
      </c>
      <c r="U8762">
        <f>ROUNDDOWN(C8762,0)</f>
        <v>4</v>
      </c>
      <c r="V8762">
        <f>RIGHT(K8762,2)+2000</f>
        <v>2018</v>
      </c>
      <c r="W8762" t="str">
        <f>INDEX(_xlfn.TEXTSPLIT(K8762,"-"),1,2)</f>
        <v>Jul</v>
      </c>
      <c r="X8762" t="str">
        <f>INDEX(_xlfn.TEXTSPLIT(K8762,"-"),1,1)</f>
        <v>5</v>
      </c>
      <c r="Y8762">
        <f>INDEX(months!B:B,MATCH(Sheet1!W8762,months!A:A,0))</f>
        <v>7</v>
      </c>
      <c r="Z8762">
        <f t="shared" si="958"/>
        <v>43286</v>
      </c>
    </row>
    <row r="8763" spans="1:26" x14ac:dyDescent="0.2">
      <c r="A8763" t="s">
        <v>11977</v>
      </c>
      <c r="B8763" t="s">
        <v>3070</v>
      </c>
      <c r="C8763">
        <v>4.2</v>
      </c>
      <c r="D8763">
        <v>14432</v>
      </c>
      <c r="E8763" t="s">
        <v>223</v>
      </c>
      <c r="F8763" t="s">
        <v>32</v>
      </c>
      <c r="G8763" t="s">
        <v>23</v>
      </c>
      <c r="H8763" t="s">
        <v>24</v>
      </c>
      <c r="I8763" t="s">
        <v>25</v>
      </c>
      <c r="J8763" t="s">
        <v>2673</v>
      </c>
      <c r="K8763" t="s">
        <v>3408</v>
      </c>
      <c r="L8763" t="s">
        <v>138</v>
      </c>
      <c r="M8763" t="s">
        <v>29</v>
      </c>
      <c r="N8763">
        <f t="shared" si="952"/>
        <v>0</v>
      </c>
      <c r="O8763" t="str">
        <f t="shared" si="953"/>
        <v>No</v>
      </c>
      <c r="P8763">
        <f t="shared" si="954"/>
        <v>0</v>
      </c>
      <c r="Q8763">
        <f t="shared" si="955"/>
        <v>4813937689</v>
      </c>
      <c r="R8763">
        <f t="shared" si="956"/>
        <v>4.1933383153624479</v>
      </c>
      <c r="S8763" t="str">
        <f t="shared" si="957"/>
        <v>Acceptable</v>
      </c>
      <c r="T8763">
        <f>ROUNDUP(C8763,0)</f>
        <v>5</v>
      </c>
      <c r="U8763">
        <f>ROUNDDOWN(C8763,0)</f>
        <v>4</v>
      </c>
      <c r="V8763">
        <f>RIGHT(K8763,2)+2000</f>
        <v>2017</v>
      </c>
      <c r="W8763" t="str">
        <f>INDEX(_xlfn.TEXTSPLIT(K8763,"-"),1,2)</f>
        <v>Sep</v>
      </c>
      <c r="X8763" t="str">
        <f>INDEX(_xlfn.TEXTSPLIT(K8763,"-"),1,1)</f>
        <v>21</v>
      </c>
      <c r="Y8763">
        <f>INDEX(months!B:B,MATCH(Sheet1!W8763,months!A:A,0))</f>
        <v>9</v>
      </c>
      <c r="Z8763">
        <f t="shared" si="958"/>
        <v>42999</v>
      </c>
    </row>
    <row r="8764" spans="1:26" x14ac:dyDescent="0.2">
      <c r="A8764" t="s">
        <v>11978</v>
      </c>
      <c r="B8764" t="s">
        <v>3070</v>
      </c>
      <c r="C8764">
        <v>4</v>
      </c>
      <c r="D8764">
        <v>36578</v>
      </c>
      <c r="E8764" t="s">
        <v>46</v>
      </c>
      <c r="F8764" t="s">
        <v>65</v>
      </c>
      <c r="G8764" t="s">
        <v>23</v>
      </c>
      <c r="H8764" t="s">
        <v>24</v>
      </c>
      <c r="I8764" t="s">
        <v>25</v>
      </c>
      <c r="J8764" t="s">
        <v>1361</v>
      </c>
      <c r="K8764" t="s">
        <v>97</v>
      </c>
      <c r="L8764" t="s">
        <v>46</v>
      </c>
      <c r="M8764" t="s">
        <v>46</v>
      </c>
      <c r="N8764">
        <f t="shared" si="952"/>
        <v>0</v>
      </c>
      <c r="O8764" t="str">
        <f t="shared" si="953"/>
        <v>No</v>
      </c>
      <c r="P8764">
        <f t="shared" si="954"/>
        <v>0</v>
      </c>
      <c r="Q8764">
        <f t="shared" si="955"/>
        <v>4813937689</v>
      </c>
      <c r="R8764">
        <f t="shared" si="956"/>
        <v>4.1933383153624479</v>
      </c>
      <c r="S8764" t="str">
        <f t="shared" si="957"/>
        <v>Acceptable</v>
      </c>
      <c r="T8764">
        <f>ROUNDUP(C8764,0)</f>
        <v>4</v>
      </c>
      <c r="U8764">
        <f>ROUNDDOWN(C8764,0)</f>
        <v>4</v>
      </c>
      <c r="V8764">
        <f>RIGHT(K8764,2)+2000</f>
        <v>2018</v>
      </c>
      <c r="W8764" t="str">
        <f>INDEX(_xlfn.TEXTSPLIT(K8764,"-"),1,2)</f>
        <v>Aug</v>
      </c>
      <c r="X8764" t="str">
        <f>INDEX(_xlfn.TEXTSPLIT(K8764,"-"),1,1)</f>
        <v>3</v>
      </c>
      <c r="Y8764">
        <f>INDEX(months!B:B,MATCH(Sheet1!W8764,months!A:A,0))</f>
        <v>8</v>
      </c>
      <c r="Z8764">
        <f t="shared" si="958"/>
        <v>43315</v>
      </c>
    </row>
    <row r="8765" spans="1:26" x14ac:dyDescent="0.2">
      <c r="A8765" t="s">
        <v>11979</v>
      </c>
      <c r="B8765" t="s">
        <v>2665</v>
      </c>
      <c r="C8765">
        <v>4.5</v>
      </c>
      <c r="D8765">
        <v>14253</v>
      </c>
      <c r="E8765" t="s">
        <v>2900</v>
      </c>
      <c r="F8765" t="s">
        <v>65</v>
      </c>
      <c r="G8765" t="s">
        <v>23</v>
      </c>
      <c r="H8765" t="s">
        <v>24</v>
      </c>
      <c r="I8765" t="s">
        <v>25</v>
      </c>
      <c r="J8765" t="s">
        <v>2734</v>
      </c>
      <c r="K8765" t="s">
        <v>5735</v>
      </c>
      <c r="L8765" t="s">
        <v>105</v>
      </c>
      <c r="M8765" t="s">
        <v>86</v>
      </c>
      <c r="N8765">
        <f t="shared" si="952"/>
        <v>0</v>
      </c>
      <c r="O8765" t="str">
        <f t="shared" si="953"/>
        <v>No</v>
      </c>
      <c r="P8765">
        <f t="shared" si="954"/>
        <v>0</v>
      </c>
      <c r="Q8765">
        <f t="shared" si="955"/>
        <v>4813937689</v>
      </c>
      <c r="R8765">
        <f t="shared" si="956"/>
        <v>4.1933383153624479</v>
      </c>
      <c r="S8765" t="str">
        <f t="shared" si="957"/>
        <v>Acceptable</v>
      </c>
      <c r="T8765">
        <f>ROUNDUP(C8765,0)</f>
        <v>5</v>
      </c>
      <c r="U8765">
        <f>ROUNDDOWN(C8765,0)</f>
        <v>4</v>
      </c>
      <c r="V8765">
        <f>RIGHT(K8765,2)+2000</f>
        <v>2018</v>
      </c>
      <c r="W8765" t="str">
        <f>INDEX(_xlfn.TEXTSPLIT(K8765,"-"),1,2)</f>
        <v>Jan</v>
      </c>
      <c r="X8765" t="str">
        <f>INDEX(_xlfn.TEXTSPLIT(K8765,"-"),1,1)</f>
        <v>18</v>
      </c>
      <c r="Y8765">
        <f>INDEX(months!B:B,MATCH(Sheet1!W8765,months!A:A,0))</f>
        <v>1</v>
      </c>
      <c r="Z8765">
        <f t="shared" si="958"/>
        <v>43118</v>
      </c>
    </row>
    <row r="8766" spans="1:26" x14ac:dyDescent="0.2">
      <c r="A8766" t="s">
        <v>11980</v>
      </c>
      <c r="B8766" t="s">
        <v>2665</v>
      </c>
      <c r="C8766">
        <v>4.5999999999999996</v>
      </c>
      <c r="D8766">
        <v>15829</v>
      </c>
      <c r="E8766" t="s">
        <v>2461</v>
      </c>
      <c r="F8766" t="s">
        <v>65</v>
      </c>
      <c r="G8766" t="s">
        <v>23</v>
      </c>
      <c r="H8766" t="s">
        <v>24</v>
      </c>
      <c r="I8766" t="s">
        <v>25</v>
      </c>
      <c r="J8766" t="s">
        <v>2734</v>
      </c>
      <c r="K8766" t="s">
        <v>297</v>
      </c>
      <c r="L8766" t="s">
        <v>8808</v>
      </c>
      <c r="M8766" t="s">
        <v>86</v>
      </c>
      <c r="N8766">
        <f t="shared" si="952"/>
        <v>0</v>
      </c>
      <c r="O8766" t="str">
        <f t="shared" si="953"/>
        <v>No</v>
      </c>
      <c r="P8766">
        <f t="shared" si="954"/>
        <v>0</v>
      </c>
      <c r="Q8766">
        <f t="shared" si="955"/>
        <v>4813937689</v>
      </c>
      <c r="R8766">
        <f t="shared" si="956"/>
        <v>4.1933383153624479</v>
      </c>
      <c r="S8766" t="str">
        <f t="shared" si="957"/>
        <v>Acceptable</v>
      </c>
      <c r="T8766">
        <f>ROUNDUP(C8766,0)</f>
        <v>5</v>
      </c>
      <c r="U8766">
        <f>ROUNDDOWN(C8766,0)</f>
        <v>4</v>
      </c>
      <c r="V8766">
        <f>RIGHT(K8766,2)+2000</f>
        <v>2018</v>
      </c>
      <c r="W8766" t="str">
        <f>INDEX(_xlfn.TEXTSPLIT(K8766,"-"),1,2)</f>
        <v>Jul</v>
      </c>
      <c r="X8766" t="str">
        <f>INDEX(_xlfn.TEXTSPLIT(K8766,"-"),1,1)</f>
        <v>24</v>
      </c>
      <c r="Y8766">
        <f>INDEX(months!B:B,MATCH(Sheet1!W8766,months!A:A,0))</f>
        <v>7</v>
      </c>
      <c r="Z8766">
        <f t="shared" si="958"/>
        <v>43305</v>
      </c>
    </row>
    <row r="8767" spans="1:26" x14ac:dyDescent="0.2">
      <c r="A8767" t="s">
        <v>11981</v>
      </c>
      <c r="B8767" t="s">
        <v>4612</v>
      </c>
      <c r="C8767">
        <v>4.5</v>
      </c>
      <c r="D8767">
        <v>101738</v>
      </c>
      <c r="E8767" t="s">
        <v>190</v>
      </c>
      <c r="F8767" t="s">
        <v>65</v>
      </c>
      <c r="G8767" t="s">
        <v>23</v>
      </c>
      <c r="H8767" t="s">
        <v>24</v>
      </c>
      <c r="I8767" t="s">
        <v>25</v>
      </c>
      <c r="J8767" t="s">
        <v>4613</v>
      </c>
      <c r="K8767" t="s">
        <v>216</v>
      </c>
      <c r="L8767" t="s">
        <v>11982</v>
      </c>
      <c r="M8767" t="s">
        <v>86</v>
      </c>
      <c r="N8767">
        <f t="shared" si="952"/>
        <v>0</v>
      </c>
      <c r="O8767" t="str">
        <f t="shared" si="953"/>
        <v>No</v>
      </c>
      <c r="P8767">
        <f t="shared" si="954"/>
        <v>0</v>
      </c>
      <c r="Q8767">
        <f t="shared" si="955"/>
        <v>4813937689</v>
      </c>
      <c r="R8767">
        <f t="shared" si="956"/>
        <v>4.1933383153624479</v>
      </c>
      <c r="S8767" t="str">
        <f t="shared" si="957"/>
        <v>Acceptable</v>
      </c>
      <c r="T8767">
        <f>ROUNDUP(C8767,0)</f>
        <v>5</v>
      </c>
      <c r="U8767">
        <f>ROUNDDOWN(C8767,0)</f>
        <v>4</v>
      </c>
      <c r="V8767">
        <f>RIGHT(K8767,2)+2000</f>
        <v>2018</v>
      </c>
      <c r="W8767" t="str">
        <f>INDEX(_xlfn.TEXTSPLIT(K8767,"-"),1,2)</f>
        <v>Jul</v>
      </c>
      <c r="X8767" t="str">
        <f>INDEX(_xlfn.TEXTSPLIT(K8767,"-"),1,1)</f>
        <v>26</v>
      </c>
      <c r="Y8767">
        <f>INDEX(months!B:B,MATCH(Sheet1!W8767,months!A:A,0))</f>
        <v>7</v>
      </c>
      <c r="Z8767">
        <f t="shared" si="958"/>
        <v>43307</v>
      </c>
    </row>
    <row r="8768" spans="1:26" x14ac:dyDescent="0.2">
      <c r="A8768" t="s">
        <v>11983</v>
      </c>
      <c r="B8768" t="s">
        <v>4612</v>
      </c>
      <c r="C8768">
        <v>4.4000000000000004</v>
      </c>
      <c r="D8768">
        <v>372553</v>
      </c>
      <c r="E8768" t="s">
        <v>93</v>
      </c>
      <c r="F8768" t="s">
        <v>89</v>
      </c>
      <c r="G8768" t="s">
        <v>23</v>
      </c>
      <c r="H8768" t="s">
        <v>24</v>
      </c>
      <c r="I8768" t="s">
        <v>25</v>
      </c>
      <c r="J8768" t="s">
        <v>4613</v>
      </c>
      <c r="K8768" t="s">
        <v>3021</v>
      </c>
      <c r="L8768" t="s">
        <v>11984</v>
      </c>
      <c r="M8768" t="s">
        <v>81</v>
      </c>
      <c r="N8768">
        <f t="shared" si="952"/>
        <v>0</v>
      </c>
      <c r="O8768" t="str">
        <f t="shared" si="953"/>
        <v>No</v>
      </c>
      <c r="P8768">
        <f t="shared" si="954"/>
        <v>0</v>
      </c>
      <c r="Q8768">
        <f t="shared" si="955"/>
        <v>4813937689</v>
      </c>
      <c r="R8768">
        <f t="shared" si="956"/>
        <v>4.1933383153624479</v>
      </c>
      <c r="S8768" t="str">
        <f t="shared" si="957"/>
        <v>Acceptable</v>
      </c>
      <c r="T8768">
        <f>ROUNDUP(C8768,0)</f>
        <v>5</v>
      </c>
      <c r="U8768">
        <f>ROUNDDOWN(C8768,0)</f>
        <v>4</v>
      </c>
      <c r="V8768">
        <f>RIGHT(K8768,2)+2000</f>
        <v>2018</v>
      </c>
      <c r="W8768" t="str">
        <f>INDEX(_xlfn.TEXTSPLIT(K8768,"-"),1,2)</f>
        <v>Aug</v>
      </c>
      <c r="X8768" t="str">
        <f>INDEX(_xlfn.TEXTSPLIT(K8768,"-"),1,1)</f>
        <v>6</v>
      </c>
      <c r="Y8768">
        <f>INDEX(months!B:B,MATCH(Sheet1!W8768,months!A:A,0))</f>
        <v>8</v>
      </c>
      <c r="Z8768">
        <f t="shared" si="958"/>
        <v>43318</v>
      </c>
    </row>
    <row r="8769" spans="1:26" x14ac:dyDescent="0.2">
      <c r="A8769" t="s">
        <v>11985</v>
      </c>
      <c r="B8769" t="s">
        <v>5248</v>
      </c>
      <c r="C8769">
        <v>3.3</v>
      </c>
      <c r="D8769">
        <v>6716</v>
      </c>
      <c r="E8769" t="s">
        <v>735</v>
      </c>
      <c r="F8769" t="s">
        <v>32</v>
      </c>
      <c r="G8769" t="s">
        <v>23</v>
      </c>
      <c r="H8769" t="s">
        <v>24</v>
      </c>
      <c r="I8769" t="s">
        <v>418</v>
      </c>
      <c r="J8769" t="s">
        <v>5249</v>
      </c>
      <c r="K8769" t="s">
        <v>499</v>
      </c>
      <c r="L8769" t="s">
        <v>2134</v>
      </c>
      <c r="M8769" t="s">
        <v>54</v>
      </c>
      <c r="N8769">
        <f t="shared" si="952"/>
        <v>0</v>
      </c>
      <c r="O8769" t="str">
        <f t="shared" si="953"/>
        <v>No</v>
      </c>
      <c r="P8769">
        <f t="shared" si="954"/>
        <v>0</v>
      </c>
      <c r="Q8769">
        <f t="shared" si="955"/>
        <v>4813937689</v>
      </c>
      <c r="R8769">
        <f t="shared" si="956"/>
        <v>4.1933383153624479</v>
      </c>
      <c r="S8769" t="str">
        <f t="shared" si="957"/>
        <v>Acceptable</v>
      </c>
      <c r="T8769">
        <f>ROUNDUP(C8769,0)</f>
        <v>4</v>
      </c>
      <c r="U8769">
        <f>ROUNDDOWN(C8769,0)</f>
        <v>3</v>
      </c>
      <c r="V8769">
        <f>RIGHT(K8769,2)+2000</f>
        <v>2018</v>
      </c>
      <c r="W8769" t="str">
        <f>INDEX(_xlfn.TEXTSPLIT(K8769,"-"),1,2)</f>
        <v>Jun</v>
      </c>
      <c r="X8769" t="str">
        <f>INDEX(_xlfn.TEXTSPLIT(K8769,"-"),1,1)</f>
        <v>25</v>
      </c>
      <c r="Y8769">
        <f>INDEX(months!B:B,MATCH(Sheet1!W8769,months!A:A,0))</f>
        <v>6</v>
      </c>
      <c r="Z8769">
        <f t="shared" si="958"/>
        <v>43276</v>
      </c>
    </row>
    <row r="8770" spans="1:26" x14ac:dyDescent="0.2">
      <c r="A8770" t="s">
        <v>11986</v>
      </c>
      <c r="B8770" t="s">
        <v>3070</v>
      </c>
      <c r="C8770">
        <v>4.2</v>
      </c>
      <c r="D8770">
        <v>3345</v>
      </c>
      <c r="E8770" t="s">
        <v>256</v>
      </c>
      <c r="F8770" t="s">
        <v>65</v>
      </c>
      <c r="G8770" t="s">
        <v>23</v>
      </c>
      <c r="H8770" t="s">
        <v>24</v>
      </c>
      <c r="I8770" t="s">
        <v>25</v>
      </c>
      <c r="J8770" t="s">
        <v>2804</v>
      </c>
      <c r="K8770" t="s">
        <v>1091</v>
      </c>
      <c r="L8770" t="s">
        <v>59</v>
      </c>
      <c r="M8770" t="s">
        <v>81</v>
      </c>
      <c r="N8770">
        <f t="shared" ref="N8770:N8833" si="959">SUM(A8770,B8770)</f>
        <v>0</v>
      </c>
      <c r="O8770" t="str">
        <f t="shared" ref="O8770:O8833" si="960">IF(E8770="good","Yes","No")</f>
        <v>No</v>
      </c>
      <c r="P8770">
        <f t="shared" ref="P8770:P8833" si="961">COUNTIF(B:B,"&lt;0")</f>
        <v>0</v>
      </c>
      <c r="Q8770">
        <f t="shared" ref="Q8770:Q8833" si="962">SUMIF(D:D,"&gt;1000")</f>
        <v>4813937689</v>
      </c>
      <c r="R8770">
        <f t="shared" ref="R8770:R8833" si="963">AVERAGEIF(C:C,"&gt;0")</f>
        <v>4.1933383153624479</v>
      </c>
      <c r="S8770" t="str">
        <f t="shared" ref="S8770:S8833" si="964">IF(OR(A8770&gt;0,B8770&gt;0),"Acceptable","Check")</f>
        <v>Acceptable</v>
      </c>
      <c r="T8770">
        <f>ROUNDUP(C8770,0)</f>
        <v>5</v>
      </c>
      <c r="U8770">
        <f>ROUNDDOWN(C8770,0)</f>
        <v>4</v>
      </c>
      <c r="V8770">
        <f>RIGHT(K8770,2)+2000</f>
        <v>2018</v>
      </c>
      <c r="W8770" t="str">
        <f>INDEX(_xlfn.TEXTSPLIT(K8770,"-"),1,2)</f>
        <v>May</v>
      </c>
      <c r="X8770" t="str">
        <f>INDEX(_xlfn.TEXTSPLIT(K8770,"-"),1,1)</f>
        <v>12</v>
      </c>
      <c r="Y8770">
        <f>INDEX(months!B:B,MATCH(Sheet1!W8770,months!A:A,0))</f>
        <v>5</v>
      </c>
      <c r="Z8770">
        <f t="shared" si="958"/>
        <v>43232</v>
      </c>
    </row>
    <row r="8771" spans="1:26" x14ac:dyDescent="0.2">
      <c r="A8771" t="s">
        <v>11987</v>
      </c>
      <c r="B8771" t="s">
        <v>3070</v>
      </c>
      <c r="C8771">
        <v>4.2</v>
      </c>
      <c r="D8771">
        <v>200450</v>
      </c>
      <c r="E8771" t="s">
        <v>42</v>
      </c>
      <c r="F8771" t="s">
        <v>89</v>
      </c>
      <c r="G8771" t="s">
        <v>23</v>
      </c>
      <c r="H8771" t="s">
        <v>24</v>
      </c>
      <c r="I8771" t="s">
        <v>25</v>
      </c>
      <c r="J8771" t="s">
        <v>2681</v>
      </c>
      <c r="K8771" t="s">
        <v>216</v>
      </c>
      <c r="L8771" t="s">
        <v>5484</v>
      </c>
      <c r="M8771" t="s">
        <v>81</v>
      </c>
      <c r="N8771">
        <f t="shared" si="959"/>
        <v>0</v>
      </c>
      <c r="O8771" t="str">
        <f t="shared" si="960"/>
        <v>No</v>
      </c>
      <c r="P8771">
        <f t="shared" si="961"/>
        <v>0</v>
      </c>
      <c r="Q8771">
        <f t="shared" si="962"/>
        <v>4813937689</v>
      </c>
      <c r="R8771">
        <f t="shared" si="963"/>
        <v>4.1933383153624479</v>
      </c>
      <c r="S8771" t="str">
        <f t="shared" si="964"/>
        <v>Acceptable</v>
      </c>
      <c r="T8771">
        <f>ROUNDUP(C8771,0)</f>
        <v>5</v>
      </c>
      <c r="U8771">
        <f>ROUNDDOWN(C8771,0)</f>
        <v>4</v>
      </c>
      <c r="V8771">
        <f>RIGHT(K8771,2)+2000</f>
        <v>2018</v>
      </c>
      <c r="W8771" t="str">
        <f>INDEX(_xlfn.TEXTSPLIT(K8771,"-"),1,2)</f>
        <v>Jul</v>
      </c>
      <c r="X8771" t="str">
        <f>INDEX(_xlfn.TEXTSPLIT(K8771,"-"),1,1)</f>
        <v>26</v>
      </c>
      <c r="Y8771">
        <f>INDEX(months!B:B,MATCH(Sheet1!W8771,months!A:A,0))</f>
        <v>7</v>
      </c>
      <c r="Z8771">
        <f t="shared" ref="Z8771:Z8834" si="965">DATE(V8771,Y8771,X8771)</f>
        <v>43307</v>
      </c>
    </row>
    <row r="8772" spans="1:26" x14ac:dyDescent="0.2">
      <c r="A8772" t="s">
        <v>11988</v>
      </c>
      <c r="B8772" t="s">
        <v>2665</v>
      </c>
      <c r="C8772">
        <v>4</v>
      </c>
      <c r="D8772">
        <v>42182</v>
      </c>
      <c r="E8772" t="s">
        <v>281</v>
      </c>
      <c r="F8772" t="s">
        <v>65</v>
      </c>
      <c r="G8772" t="s">
        <v>23</v>
      </c>
      <c r="H8772" t="s">
        <v>24</v>
      </c>
      <c r="I8772" t="s">
        <v>25</v>
      </c>
      <c r="J8772" t="s">
        <v>2669</v>
      </c>
      <c r="K8772" t="s">
        <v>163</v>
      </c>
      <c r="L8772" t="s">
        <v>5948</v>
      </c>
      <c r="M8772" t="s">
        <v>81</v>
      </c>
      <c r="N8772">
        <f t="shared" si="959"/>
        <v>0</v>
      </c>
      <c r="O8772" t="str">
        <f t="shared" si="960"/>
        <v>No</v>
      </c>
      <c r="P8772">
        <f t="shared" si="961"/>
        <v>0</v>
      </c>
      <c r="Q8772">
        <f t="shared" si="962"/>
        <v>4813937689</v>
      </c>
      <c r="R8772">
        <f t="shared" si="963"/>
        <v>4.1933383153624479</v>
      </c>
      <c r="S8772" t="str">
        <f t="shared" si="964"/>
        <v>Acceptable</v>
      </c>
      <c r="T8772">
        <f>ROUNDUP(C8772,0)</f>
        <v>4</v>
      </c>
      <c r="U8772">
        <f>ROUNDDOWN(C8772,0)</f>
        <v>4</v>
      </c>
      <c r="V8772">
        <f>RIGHT(K8772,2)+2000</f>
        <v>2018</v>
      </c>
      <c r="W8772" t="str">
        <f>INDEX(_xlfn.TEXTSPLIT(K8772,"-"),1,2)</f>
        <v>Jan</v>
      </c>
      <c r="X8772" t="str">
        <f>INDEX(_xlfn.TEXTSPLIT(K8772,"-"),1,1)</f>
        <v>6</v>
      </c>
      <c r="Y8772">
        <f>INDEX(months!B:B,MATCH(Sheet1!W8772,months!A:A,0))</f>
        <v>1</v>
      </c>
      <c r="Z8772">
        <f t="shared" si="965"/>
        <v>43106</v>
      </c>
    </row>
    <row r="8773" spans="1:26" x14ac:dyDescent="0.2">
      <c r="A8773" t="s">
        <v>11989</v>
      </c>
      <c r="B8773" t="s">
        <v>2116</v>
      </c>
      <c r="C8773">
        <v>4</v>
      </c>
      <c r="D8773">
        <v>87</v>
      </c>
      <c r="E8773" t="s">
        <v>69</v>
      </c>
      <c r="F8773" t="s">
        <v>22</v>
      </c>
      <c r="G8773" t="s">
        <v>23</v>
      </c>
      <c r="H8773" t="s">
        <v>24</v>
      </c>
      <c r="I8773" t="s">
        <v>25</v>
      </c>
      <c r="J8773" t="s">
        <v>2117</v>
      </c>
      <c r="K8773" t="s">
        <v>249</v>
      </c>
      <c r="L8773" t="s">
        <v>1200</v>
      </c>
      <c r="M8773" t="s">
        <v>29</v>
      </c>
      <c r="N8773">
        <f t="shared" si="959"/>
        <v>0</v>
      </c>
      <c r="O8773" t="str">
        <f t="shared" si="960"/>
        <v>No</v>
      </c>
      <c r="P8773">
        <f t="shared" si="961"/>
        <v>0</v>
      </c>
      <c r="Q8773">
        <f t="shared" si="962"/>
        <v>4813937689</v>
      </c>
      <c r="R8773">
        <f t="shared" si="963"/>
        <v>4.1933383153624479</v>
      </c>
      <c r="S8773" t="str">
        <f t="shared" si="964"/>
        <v>Acceptable</v>
      </c>
      <c r="T8773">
        <f>ROUNDUP(C8773,0)</f>
        <v>4</v>
      </c>
      <c r="U8773">
        <f>ROUNDDOWN(C8773,0)</f>
        <v>4</v>
      </c>
      <c r="V8773">
        <f>RIGHT(K8773,2)+2000</f>
        <v>2018</v>
      </c>
      <c r="W8773" t="str">
        <f>INDEX(_xlfn.TEXTSPLIT(K8773,"-"),1,2)</f>
        <v>Jul</v>
      </c>
      <c r="X8773" t="str">
        <f>INDEX(_xlfn.TEXTSPLIT(K8773,"-"),1,1)</f>
        <v>28</v>
      </c>
      <c r="Y8773">
        <f>INDEX(months!B:B,MATCH(Sheet1!W8773,months!A:A,0))</f>
        <v>7</v>
      </c>
      <c r="Z8773">
        <f t="shared" si="965"/>
        <v>43309</v>
      </c>
    </row>
    <row r="8774" spans="1:26" x14ac:dyDescent="0.2">
      <c r="A8774" t="s">
        <v>11990</v>
      </c>
      <c r="B8774" t="s">
        <v>2665</v>
      </c>
      <c r="C8774">
        <v>4</v>
      </c>
      <c r="D8774">
        <v>2700</v>
      </c>
      <c r="E8774" t="s">
        <v>242</v>
      </c>
      <c r="F8774" t="s">
        <v>32</v>
      </c>
      <c r="G8774" t="s">
        <v>23</v>
      </c>
      <c r="H8774" t="s">
        <v>24</v>
      </c>
      <c r="I8774" t="s">
        <v>25</v>
      </c>
      <c r="J8774" t="s">
        <v>2824</v>
      </c>
      <c r="K8774" t="s">
        <v>198</v>
      </c>
      <c r="L8774" t="s">
        <v>6483</v>
      </c>
      <c r="M8774" t="s">
        <v>81</v>
      </c>
      <c r="N8774">
        <f t="shared" si="959"/>
        <v>0</v>
      </c>
      <c r="O8774" t="str">
        <f t="shared" si="960"/>
        <v>No</v>
      </c>
      <c r="P8774">
        <f t="shared" si="961"/>
        <v>0</v>
      </c>
      <c r="Q8774">
        <f t="shared" si="962"/>
        <v>4813937689</v>
      </c>
      <c r="R8774">
        <f t="shared" si="963"/>
        <v>4.1933383153624479</v>
      </c>
      <c r="S8774" t="str">
        <f t="shared" si="964"/>
        <v>Acceptable</v>
      </c>
      <c r="T8774">
        <f>ROUNDUP(C8774,0)</f>
        <v>4</v>
      </c>
      <c r="U8774">
        <f>ROUNDDOWN(C8774,0)</f>
        <v>4</v>
      </c>
      <c r="V8774">
        <f>RIGHT(K8774,2)+2000</f>
        <v>2018</v>
      </c>
      <c r="W8774" t="str">
        <f>INDEX(_xlfn.TEXTSPLIT(K8774,"-"),1,2)</f>
        <v>Jan</v>
      </c>
      <c r="X8774" t="str">
        <f>INDEX(_xlfn.TEXTSPLIT(K8774,"-"),1,1)</f>
        <v>3</v>
      </c>
      <c r="Y8774">
        <f>INDEX(months!B:B,MATCH(Sheet1!W8774,months!A:A,0))</f>
        <v>1</v>
      </c>
      <c r="Z8774">
        <f t="shared" si="965"/>
        <v>43103</v>
      </c>
    </row>
    <row r="8775" spans="1:26" x14ac:dyDescent="0.2">
      <c r="A8775" t="s">
        <v>11991</v>
      </c>
      <c r="B8775" t="s">
        <v>3070</v>
      </c>
      <c r="C8775">
        <v>3.5</v>
      </c>
      <c r="D8775">
        <v>2310</v>
      </c>
      <c r="E8775" t="s">
        <v>74</v>
      </c>
      <c r="F8775" t="s">
        <v>32</v>
      </c>
      <c r="G8775" t="s">
        <v>23</v>
      </c>
      <c r="H8775" t="s">
        <v>24</v>
      </c>
      <c r="I8775" t="s">
        <v>25</v>
      </c>
      <c r="J8775" t="s">
        <v>2694</v>
      </c>
      <c r="K8775" t="s">
        <v>7033</v>
      </c>
      <c r="L8775" t="s">
        <v>6483</v>
      </c>
      <c r="M8775" t="s">
        <v>81</v>
      </c>
      <c r="N8775">
        <f t="shared" si="959"/>
        <v>0</v>
      </c>
      <c r="O8775" t="str">
        <f t="shared" si="960"/>
        <v>No</v>
      </c>
      <c r="P8775">
        <f t="shared" si="961"/>
        <v>0</v>
      </c>
      <c r="Q8775">
        <f t="shared" si="962"/>
        <v>4813937689</v>
      </c>
      <c r="R8775">
        <f t="shared" si="963"/>
        <v>4.1933383153624479</v>
      </c>
      <c r="S8775" t="str">
        <f t="shared" si="964"/>
        <v>Acceptable</v>
      </c>
      <c r="T8775">
        <f>ROUNDUP(C8775,0)</f>
        <v>4</v>
      </c>
      <c r="U8775">
        <f>ROUNDDOWN(C8775,0)</f>
        <v>3</v>
      </c>
      <c r="V8775">
        <f>RIGHT(K8775,2)+2000</f>
        <v>2018</v>
      </c>
      <c r="W8775" t="str">
        <f>INDEX(_xlfn.TEXTSPLIT(K8775,"-"),1,2)</f>
        <v>Jan</v>
      </c>
      <c r="X8775" t="str">
        <f>INDEX(_xlfn.TEXTSPLIT(K8775,"-"),1,1)</f>
        <v>4</v>
      </c>
      <c r="Y8775">
        <f>INDEX(months!B:B,MATCH(Sheet1!W8775,months!A:A,0))</f>
        <v>1</v>
      </c>
      <c r="Z8775">
        <f t="shared" si="965"/>
        <v>43104</v>
      </c>
    </row>
    <row r="8776" spans="1:26" x14ac:dyDescent="0.2">
      <c r="A8776" t="s">
        <v>11992</v>
      </c>
      <c r="B8776" t="s">
        <v>4612</v>
      </c>
      <c r="C8776">
        <v>4.5</v>
      </c>
      <c r="D8776">
        <v>594406</v>
      </c>
      <c r="E8776" t="s">
        <v>46</v>
      </c>
      <c r="F8776" t="s">
        <v>89</v>
      </c>
      <c r="G8776" t="s">
        <v>23</v>
      </c>
      <c r="H8776" t="s">
        <v>24</v>
      </c>
      <c r="I8776" t="s">
        <v>25</v>
      </c>
      <c r="J8776" t="s">
        <v>4613</v>
      </c>
      <c r="K8776" t="s">
        <v>187</v>
      </c>
      <c r="L8776" t="s">
        <v>46</v>
      </c>
      <c r="M8776" t="s">
        <v>46</v>
      </c>
      <c r="N8776">
        <f t="shared" si="959"/>
        <v>0</v>
      </c>
      <c r="O8776" t="str">
        <f t="shared" si="960"/>
        <v>No</v>
      </c>
      <c r="P8776">
        <f t="shared" si="961"/>
        <v>0</v>
      </c>
      <c r="Q8776">
        <f t="shared" si="962"/>
        <v>4813937689</v>
      </c>
      <c r="R8776">
        <f t="shared" si="963"/>
        <v>4.1933383153624479</v>
      </c>
      <c r="S8776" t="str">
        <f t="shared" si="964"/>
        <v>Acceptable</v>
      </c>
      <c r="T8776">
        <f>ROUNDUP(C8776,0)</f>
        <v>5</v>
      </c>
      <c r="U8776">
        <f>ROUNDDOWN(C8776,0)</f>
        <v>4</v>
      </c>
      <c r="V8776">
        <f>RIGHT(K8776,2)+2000</f>
        <v>2018</v>
      </c>
      <c r="W8776" t="str">
        <f>INDEX(_xlfn.TEXTSPLIT(K8776,"-"),1,2)</f>
        <v>Jul</v>
      </c>
      <c r="X8776" t="str">
        <f>INDEX(_xlfn.TEXTSPLIT(K8776,"-"),1,1)</f>
        <v>20</v>
      </c>
      <c r="Y8776">
        <f>INDEX(months!B:B,MATCH(Sheet1!W8776,months!A:A,0))</f>
        <v>7</v>
      </c>
      <c r="Z8776">
        <f t="shared" si="965"/>
        <v>43301</v>
      </c>
    </row>
    <row r="8777" spans="1:26" x14ac:dyDescent="0.2">
      <c r="A8777" t="s">
        <v>11993</v>
      </c>
      <c r="B8777" t="s">
        <v>3070</v>
      </c>
      <c r="C8777">
        <v>3.9</v>
      </c>
      <c r="D8777">
        <v>3847</v>
      </c>
      <c r="E8777" t="s">
        <v>733</v>
      </c>
      <c r="F8777" t="s">
        <v>65</v>
      </c>
      <c r="G8777" t="s">
        <v>23</v>
      </c>
      <c r="H8777" t="s">
        <v>24</v>
      </c>
      <c r="I8777" t="s">
        <v>25</v>
      </c>
      <c r="J8777" t="s">
        <v>2694</v>
      </c>
      <c r="K8777" t="s">
        <v>198</v>
      </c>
      <c r="L8777" t="s">
        <v>5627</v>
      </c>
      <c r="M8777" t="s">
        <v>81</v>
      </c>
      <c r="N8777">
        <f t="shared" si="959"/>
        <v>0</v>
      </c>
      <c r="O8777" t="str">
        <f t="shared" si="960"/>
        <v>No</v>
      </c>
      <c r="P8777">
        <f t="shared" si="961"/>
        <v>0</v>
      </c>
      <c r="Q8777">
        <f t="shared" si="962"/>
        <v>4813937689</v>
      </c>
      <c r="R8777">
        <f t="shared" si="963"/>
        <v>4.1933383153624479</v>
      </c>
      <c r="S8777" t="str">
        <f t="shared" si="964"/>
        <v>Acceptable</v>
      </c>
      <c r="T8777">
        <f>ROUNDUP(C8777,0)</f>
        <v>4</v>
      </c>
      <c r="U8777">
        <f>ROUNDDOWN(C8777,0)</f>
        <v>3</v>
      </c>
      <c r="V8777">
        <f>RIGHT(K8777,2)+2000</f>
        <v>2018</v>
      </c>
      <c r="W8777" t="str">
        <f>INDEX(_xlfn.TEXTSPLIT(K8777,"-"),1,2)</f>
        <v>Jan</v>
      </c>
      <c r="X8777" t="str">
        <f>INDEX(_xlfn.TEXTSPLIT(K8777,"-"),1,1)</f>
        <v>3</v>
      </c>
      <c r="Y8777">
        <f>INDEX(months!B:B,MATCH(Sheet1!W8777,months!A:A,0))</f>
        <v>1</v>
      </c>
      <c r="Z8777">
        <f t="shared" si="965"/>
        <v>43103</v>
      </c>
    </row>
    <row r="8778" spans="1:26" x14ac:dyDescent="0.2">
      <c r="A8778" t="s">
        <v>11994</v>
      </c>
      <c r="B8778" t="s">
        <v>2665</v>
      </c>
      <c r="C8778">
        <v>3.9</v>
      </c>
      <c r="D8778">
        <v>85317</v>
      </c>
      <c r="E8778" t="s">
        <v>336</v>
      </c>
      <c r="F8778" t="s">
        <v>38</v>
      </c>
      <c r="G8778" t="s">
        <v>23</v>
      </c>
      <c r="H8778" t="s">
        <v>24</v>
      </c>
      <c r="I8778" t="s">
        <v>25</v>
      </c>
      <c r="J8778" t="s">
        <v>2824</v>
      </c>
      <c r="K8778" t="s">
        <v>34</v>
      </c>
      <c r="L8778" t="s">
        <v>7543</v>
      </c>
      <c r="M8778" t="s">
        <v>29</v>
      </c>
      <c r="N8778">
        <f t="shared" si="959"/>
        <v>0</v>
      </c>
      <c r="O8778" t="str">
        <f t="shared" si="960"/>
        <v>No</v>
      </c>
      <c r="P8778">
        <f t="shared" si="961"/>
        <v>0</v>
      </c>
      <c r="Q8778">
        <f t="shared" si="962"/>
        <v>4813937689</v>
      </c>
      <c r="R8778">
        <f t="shared" si="963"/>
        <v>4.1933383153624479</v>
      </c>
      <c r="S8778" t="str">
        <f t="shared" si="964"/>
        <v>Acceptable</v>
      </c>
      <c r="T8778">
        <f>ROUNDUP(C8778,0)</f>
        <v>4</v>
      </c>
      <c r="U8778">
        <f>ROUNDDOWN(C8778,0)</f>
        <v>3</v>
      </c>
      <c r="V8778">
        <f>RIGHT(K8778,2)+2000</f>
        <v>2018</v>
      </c>
      <c r="W8778" t="str">
        <f>INDEX(_xlfn.TEXTSPLIT(K8778,"-"),1,2)</f>
        <v>Jan</v>
      </c>
      <c r="X8778" t="str">
        <f>INDEX(_xlfn.TEXTSPLIT(K8778,"-"),1,1)</f>
        <v>15</v>
      </c>
      <c r="Y8778">
        <f>INDEX(months!B:B,MATCH(Sheet1!W8778,months!A:A,0))</f>
        <v>1</v>
      </c>
      <c r="Z8778">
        <f t="shared" si="965"/>
        <v>43115</v>
      </c>
    </row>
    <row r="8779" spans="1:26" x14ac:dyDescent="0.2">
      <c r="A8779" t="s">
        <v>11995</v>
      </c>
      <c r="B8779" t="s">
        <v>3070</v>
      </c>
      <c r="C8779">
        <v>4.0999999999999996</v>
      </c>
      <c r="D8779">
        <v>265</v>
      </c>
      <c r="E8779" t="s">
        <v>698</v>
      </c>
      <c r="F8779" t="s">
        <v>22</v>
      </c>
      <c r="G8779" t="s">
        <v>649</v>
      </c>
      <c r="H8779" t="s">
        <v>1011</v>
      </c>
      <c r="I8779" t="s">
        <v>25</v>
      </c>
      <c r="J8779" t="s">
        <v>1361</v>
      </c>
      <c r="K8779" t="s">
        <v>8183</v>
      </c>
      <c r="L8779" t="s">
        <v>59</v>
      </c>
      <c r="M8779" t="s">
        <v>86</v>
      </c>
      <c r="N8779">
        <f t="shared" si="959"/>
        <v>0</v>
      </c>
      <c r="O8779" t="str">
        <f t="shared" si="960"/>
        <v>No</v>
      </c>
      <c r="P8779">
        <f t="shared" si="961"/>
        <v>0</v>
      </c>
      <c r="Q8779">
        <f t="shared" si="962"/>
        <v>4813937689</v>
      </c>
      <c r="R8779">
        <f t="shared" si="963"/>
        <v>4.1933383153624479</v>
      </c>
      <c r="S8779" t="str">
        <f t="shared" si="964"/>
        <v>Acceptable</v>
      </c>
      <c r="T8779">
        <f>ROUNDUP(C8779,0)</f>
        <v>5</v>
      </c>
      <c r="U8779">
        <f>ROUNDDOWN(C8779,0)</f>
        <v>4</v>
      </c>
      <c r="V8779">
        <f>RIGHT(K8779,2)+2000</f>
        <v>2016</v>
      </c>
      <c r="W8779" t="str">
        <f>INDEX(_xlfn.TEXTSPLIT(K8779,"-"),1,2)</f>
        <v>Jul</v>
      </c>
      <c r="X8779" t="str">
        <f>INDEX(_xlfn.TEXTSPLIT(K8779,"-"),1,1)</f>
        <v>21</v>
      </c>
      <c r="Y8779">
        <f>INDEX(months!B:B,MATCH(Sheet1!W8779,months!A:A,0))</f>
        <v>7</v>
      </c>
      <c r="Z8779">
        <f t="shared" si="965"/>
        <v>42572</v>
      </c>
    </row>
    <row r="8780" spans="1:26" x14ac:dyDescent="0.2">
      <c r="A8780" t="s">
        <v>11996</v>
      </c>
      <c r="B8780" t="s">
        <v>3070</v>
      </c>
      <c r="C8780">
        <v>4.4000000000000004</v>
      </c>
      <c r="D8780">
        <v>54</v>
      </c>
      <c r="E8780" t="s">
        <v>69</v>
      </c>
      <c r="F8780" t="s">
        <v>1199</v>
      </c>
      <c r="G8780" t="s">
        <v>649</v>
      </c>
      <c r="H8780" t="s">
        <v>1011</v>
      </c>
      <c r="I8780" t="s">
        <v>25</v>
      </c>
      <c r="J8780" t="s">
        <v>2694</v>
      </c>
      <c r="K8780" t="s">
        <v>503</v>
      </c>
      <c r="L8780" t="s">
        <v>157</v>
      </c>
      <c r="M8780" t="s">
        <v>81</v>
      </c>
      <c r="N8780">
        <f t="shared" si="959"/>
        <v>0</v>
      </c>
      <c r="O8780" t="str">
        <f t="shared" si="960"/>
        <v>No</v>
      </c>
      <c r="P8780">
        <f t="shared" si="961"/>
        <v>0</v>
      </c>
      <c r="Q8780">
        <f t="shared" si="962"/>
        <v>4813937689</v>
      </c>
      <c r="R8780">
        <f t="shared" si="963"/>
        <v>4.1933383153624479</v>
      </c>
      <c r="S8780" t="str">
        <f t="shared" si="964"/>
        <v>Acceptable</v>
      </c>
      <c r="T8780">
        <f>ROUNDUP(C8780,0)</f>
        <v>5</v>
      </c>
      <c r="U8780">
        <f>ROUNDDOWN(C8780,0)</f>
        <v>4</v>
      </c>
      <c r="V8780">
        <f>RIGHT(K8780,2)+2000</f>
        <v>2018</v>
      </c>
      <c r="W8780" t="str">
        <f>INDEX(_xlfn.TEXTSPLIT(K8780,"-"),1,2)</f>
        <v>Jun</v>
      </c>
      <c r="X8780" t="str">
        <f>INDEX(_xlfn.TEXTSPLIT(K8780,"-"),1,1)</f>
        <v>29</v>
      </c>
      <c r="Y8780">
        <f>INDEX(months!B:B,MATCH(Sheet1!W8780,months!A:A,0))</f>
        <v>6</v>
      </c>
      <c r="Z8780">
        <f t="shared" si="965"/>
        <v>43280</v>
      </c>
    </row>
    <row r="8781" spans="1:26" x14ac:dyDescent="0.2">
      <c r="A8781" t="s">
        <v>11997</v>
      </c>
      <c r="B8781" t="s">
        <v>3070</v>
      </c>
      <c r="C8781">
        <v>4.2</v>
      </c>
      <c r="D8781">
        <v>1013</v>
      </c>
      <c r="E8781" t="s">
        <v>1933</v>
      </c>
      <c r="F8781" t="s">
        <v>57</v>
      </c>
      <c r="G8781" t="s">
        <v>649</v>
      </c>
      <c r="H8781" t="s">
        <v>1011</v>
      </c>
      <c r="I8781" t="s">
        <v>25</v>
      </c>
      <c r="J8781" t="s">
        <v>1314</v>
      </c>
      <c r="K8781" t="s">
        <v>9583</v>
      </c>
      <c r="L8781" t="s">
        <v>246</v>
      </c>
      <c r="M8781" t="s">
        <v>86</v>
      </c>
      <c r="N8781">
        <f t="shared" si="959"/>
        <v>0</v>
      </c>
      <c r="O8781" t="str">
        <f t="shared" si="960"/>
        <v>No</v>
      </c>
      <c r="P8781">
        <f t="shared" si="961"/>
        <v>0</v>
      </c>
      <c r="Q8781">
        <f t="shared" si="962"/>
        <v>4813937689</v>
      </c>
      <c r="R8781">
        <f t="shared" si="963"/>
        <v>4.1933383153624479</v>
      </c>
      <c r="S8781" t="str">
        <f t="shared" si="964"/>
        <v>Acceptable</v>
      </c>
      <c r="T8781">
        <f>ROUNDUP(C8781,0)</f>
        <v>5</v>
      </c>
      <c r="U8781">
        <f>ROUNDDOWN(C8781,0)</f>
        <v>4</v>
      </c>
      <c r="V8781">
        <f>RIGHT(K8781,2)+2000</f>
        <v>2017</v>
      </c>
      <c r="W8781" t="str">
        <f>INDEX(_xlfn.TEXTSPLIT(K8781,"-"),1,2)</f>
        <v>Apr</v>
      </c>
      <c r="X8781" t="str">
        <f>INDEX(_xlfn.TEXTSPLIT(K8781,"-"),1,1)</f>
        <v>26</v>
      </c>
      <c r="Y8781">
        <f>INDEX(months!B:B,MATCH(Sheet1!W8781,months!A:A,0))</f>
        <v>4</v>
      </c>
      <c r="Z8781">
        <f t="shared" si="965"/>
        <v>42851</v>
      </c>
    </row>
    <row r="8782" spans="1:26" x14ac:dyDescent="0.2">
      <c r="A8782" t="s">
        <v>11998</v>
      </c>
      <c r="B8782" t="s">
        <v>3070</v>
      </c>
      <c r="C8782">
        <v>4.4000000000000004</v>
      </c>
      <c r="D8782">
        <v>2311</v>
      </c>
      <c r="E8782" t="s">
        <v>1242</v>
      </c>
      <c r="F8782" t="s">
        <v>50</v>
      </c>
      <c r="G8782" t="s">
        <v>649</v>
      </c>
      <c r="H8782" t="s">
        <v>2919</v>
      </c>
      <c r="I8782" t="s">
        <v>25</v>
      </c>
      <c r="J8782" t="s">
        <v>2681</v>
      </c>
      <c r="K8782" t="s">
        <v>11999</v>
      </c>
      <c r="L8782" t="s">
        <v>780</v>
      </c>
      <c r="M8782" t="s">
        <v>86</v>
      </c>
      <c r="N8782">
        <f t="shared" si="959"/>
        <v>0</v>
      </c>
      <c r="O8782" t="str">
        <f t="shared" si="960"/>
        <v>No</v>
      </c>
      <c r="P8782">
        <f t="shared" si="961"/>
        <v>0</v>
      </c>
      <c r="Q8782">
        <f t="shared" si="962"/>
        <v>4813937689</v>
      </c>
      <c r="R8782">
        <f t="shared" si="963"/>
        <v>4.1933383153624479</v>
      </c>
      <c r="S8782" t="str">
        <f t="shared" si="964"/>
        <v>Acceptable</v>
      </c>
      <c r="T8782">
        <f>ROUNDUP(C8782,0)</f>
        <v>5</v>
      </c>
      <c r="U8782">
        <f>ROUNDDOWN(C8782,0)</f>
        <v>4</v>
      </c>
      <c r="V8782">
        <f>RIGHT(K8782,2)+2000</f>
        <v>2015</v>
      </c>
      <c r="W8782" t="str">
        <f>INDEX(_xlfn.TEXTSPLIT(K8782,"-"),1,2)</f>
        <v>Jan</v>
      </c>
      <c r="X8782" t="str">
        <f>INDEX(_xlfn.TEXTSPLIT(K8782,"-"),1,1)</f>
        <v>15</v>
      </c>
      <c r="Y8782">
        <f>INDEX(months!B:B,MATCH(Sheet1!W8782,months!A:A,0))</f>
        <v>1</v>
      </c>
      <c r="Z8782">
        <f t="shared" si="965"/>
        <v>42019</v>
      </c>
    </row>
    <row r="8783" spans="1:26" x14ac:dyDescent="0.2">
      <c r="A8783" t="s">
        <v>12000</v>
      </c>
      <c r="B8783" t="s">
        <v>3070</v>
      </c>
      <c r="C8783">
        <v>4.3</v>
      </c>
      <c r="D8783">
        <v>2419</v>
      </c>
      <c r="E8783" t="s">
        <v>1001</v>
      </c>
      <c r="F8783" t="s">
        <v>50</v>
      </c>
      <c r="G8783" t="s">
        <v>23</v>
      </c>
      <c r="H8783" t="s">
        <v>24</v>
      </c>
      <c r="I8783" t="s">
        <v>25</v>
      </c>
      <c r="J8783" t="s">
        <v>2694</v>
      </c>
      <c r="K8783" t="s">
        <v>183</v>
      </c>
      <c r="L8783" t="s">
        <v>2808</v>
      </c>
      <c r="M8783" t="s">
        <v>86</v>
      </c>
      <c r="N8783">
        <f t="shared" si="959"/>
        <v>0</v>
      </c>
      <c r="O8783" t="str">
        <f t="shared" si="960"/>
        <v>No</v>
      </c>
      <c r="P8783">
        <f t="shared" si="961"/>
        <v>0</v>
      </c>
      <c r="Q8783">
        <f t="shared" si="962"/>
        <v>4813937689</v>
      </c>
      <c r="R8783">
        <f t="shared" si="963"/>
        <v>4.1933383153624479</v>
      </c>
      <c r="S8783" t="str">
        <f t="shared" si="964"/>
        <v>Acceptable</v>
      </c>
      <c r="T8783">
        <f>ROUNDUP(C8783,0)</f>
        <v>5</v>
      </c>
      <c r="U8783">
        <f>ROUNDDOWN(C8783,0)</f>
        <v>4</v>
      </c>
      <c r="V8783">
        <f>RIGHT(K8783,2)+2000</f>
        <v>2018</v>
      </c>
      <c r="W8783" t="str">
        <f>INDEX(_xlfn.TEXTSPLIT(K8783,"-"),1,2)</f>
        <v>Mar</v>
      </c>
      <c r="X8783" t="str">
        <f>INDEX(_xlfn.TEXTSPLIT(K8783,"-"),1,1)</f>
        <v>31</v>
      </c>
      <c r="Y8783">
        <f>INDEX(months!B:B,MATCH(Sheet1!W8783,months!A:A,0))</f>
        <v>3</v>
      </c>
      <c r="Z8783">
        <f t="shared" si="965"/>
        <v>43190</v>
      </c>
    </row>
    <row r="8784" spans="1:26" x14ac:dyDescent="0.2">
      <c r="A8784" t="s">
        <v>12001</v>
      </c>
      <c r="B8784" t="s">
        <v>2665</v>
      </c>
      <c r="C8784">
        <v>4.0999999999999996</v>
      </c>
      <c r="D8784">
        <v>97209</v>
      </c>
      <c r="E8784" t="s">
        <v>372</v>
      </c>
      <c r="F8784" t="s">
        <v>65</v>
      </c>
      <c r="G8784" t="s">
        <v>23</v>
      </c>
      <c r="H8784" t="s">
        <v>24</v>
      </c>
      <c r="I8784" t="s">
        <v>25</v>
      </c>
      <c r="J8784" t="s">
        <v>2824</v>
      </c>
      <c r="K8784" t="s">
        <v>3519</v>
      </c>
      <c r="L8784" t="s">
        <v>9852</v>
      </c>
      <c r="M8784" t="s">
        <v>29</v>
      </c>
      <c r="N8784">
        <f t="shared" si="959"/>
        <v>0</v>
      </c>
      <c r="O8784" t="str">
        <f t="shared" si="960"/>
        <v>No</v>
      </c>
      <c r="P8784">
        <f t="shared" si="961"/>
        <v>0</v>
      </c>
      <c r="Q8784">
        <f t="shared" si="962"/>
        <v>4813937689</v>
      </c>
      <c r="R8784">
        <f t="shared" si="963"/>
        <v>4.1933383153624479</v>
      </c>
      <c r="S8784" t="str">
        <f t="shared" si="964"/>
        <v>Acceptable</v>
      </c>
      <c r="T8784">
        <f>ROUNDUP(C8784,0)</f>
        <v>5</v>
      </c>
      <c r="U8784">
        <f>ROUNDDOWN(C8784,0)</f>
        <v>4</v>
      </c>
      <c r="V8784">
        <f>RIGHT(K8784,2)+2000</f>
        <v>2018</v>
      </c>
      <c r="W8784" t="str">
        <f>INDEX(_xlfn.TEXTSPLIT(K8784,"-"),1,2)</f>
        <v>Jan</v>
      </c>
      <c r="X8784" t="str">
        <f>INDEX(_xlfn.TEXTSPLIT(K8784,"-"),1,1)</f>
        <v>14</v>
      </c>
      <c r="Y8784">
        <f>INDEX(months!B:B,MATCH(Sheet1!W8784,months!A:A,0))</f>
        <v>1</v>
      </c>
      <c r="Z8784">
        <f t="shared" si="965"/>
        <v>43114</v>
      </c>
    </row>
    <row r="8785" spans="1:26" x14ac:dyDescent="0.2">
      <c r="A8785" t="s">
        <v>12002</v>
      </c>
      <c r="B8785" t="s">
        <v>3070</v>
      </c>
      <c r="C8785">
        <v>4</v>
      </c>
      <c r="D8785">
        <v>4518</v>
      </c>
      <c r="E8785" t="s">
        <v>667</v>
      </c>
      <c r="F8785" t="s">
        <v>65</v>
      </c>
      <c r="G8785" t="s">
        <v>23</v>
      </c>
      <c r="H8785" t="s">
        <v>24</v>
      </c>
      <c r="I8785" t="s">
        <v>25</v>
      </c>
      <c r="J8785" t="s">
        <v>2804</v>
      </c>
      <c r="K8785" t="s">
        <v>206</v>
      </c>
      <c r="L8785" t="s">
        <v>576</v>
      </c>
      <c r="M8785" t="s">
        <v>81</v>
      </c>
      <c r="N8785">
        <f t="shared" si="959"/>
        <v>0</v>
      </c>
      <c r="O8785" t="str">
        <f t="shared" si="960"/>
        <v>No</v>
      </c>
      <c r="P8785">
        <f t="shared" si="961"/>
        <v>0</v>
      </c>
      <c r="Q8785">
        <f t="shared" si="962"/>
        <v>4813937689</v>
      </c>
      <c r="R8785">
        <f t="shared" si="963"/>
        <v>4.1933383153624479</v>
      </c>
      <c r="S8785" t="str">
        <f t="shared" si="964"/>
        <v>Acceptable</v>
      </c>
      <c r="T8785">
        <f>ROUNDUP(C8785,0)</f>
        <v>4</v>
      </c>
      <c r="U8785">
        <f>ROUNDDOWN(C8785,0)</f>
        <v>4</v>
      </c>
      <c r="V8785">
        <f>RIGHT(K8785,2)+2000</f>
        <v>2017</v>
      </c>
      <c r="W8785" t="str">
        <f>INDEX(_xlfn.TEXTSPLIT(K8785,"-"),1,2)</f>
        <v>Dec</v>
      </c>
      <c r="X8785" t="str">
        <f>INDEX(_xlfn.TEXTSPLIT(K8785,"-"),1,1)</f>
        <v>17</v>
      </c>
      <c r="Y8785">
        <f>INDEX(months!B:B,MATCH(Sheet1!W8785,months!A:A,0))</f>
        <v>12</v>
      </c>
      <c r="Z8785">
        <f t="shared" si="965"/>
        <v>43086</v>
      </c>
    </row>
    <row r="8786" spans="1:26" x14ac:dyDescent="0.2">
      <c r="A8786" t="s">
        <v>12003</v>
      </c>
      <c r="B8786" t="s">
        <v>2665</v>
      </c>
      <c r="C8786">
        <v>4.3</v>
      </c>
      <c r="D8786">
        <v>146</v>
      </c>
      <c r="E8786" t="s">
        <v>136</v>
      </c>
      <c r="F8786" t="s">
        <v>22</v>
      </c>
      <c r="G8786" t="s">
        <v>23</v>
      </c>
      <c r="H8786" t="s">
        <v>24</v>
      </c>
      <c r="I8786" t="s">
        <v>418</v>
      </c>
      <c r="J8786" t="s">
        <v>2721</v>
      </c>
      <c r="K8786" t="s">
        <v>355</v>
      </c>
      <c r="L8786" t="s">
        <v>2033</v>
      </c>
      <c r="M8786" t="s">
        <v>86</v>
      </c>
      <c r="N8786">
        <f t="shared" si="959"/>
        <v>0</v>
      </c>
      <c r="O8786" t="str">
        <f t="shared" si="960"/>
        <v>No</v>
      </c>
      <c r="P8786">
        <f t="shared" si="961"/>
        <v>0</v>
      </c>
      <c r="Q8786">
        <f t="shared" si="962"/>
        <v>4813937689</v>
      </c>
      <c r="R8786">
        <f t="shared" si="963"/>
        <v>4.1933383153624479</v>
      </c>
      <c r="S8786" t="str">
        <f t="shared" si="964"/>
        <v>Acceptable</v>
      </c>
      <c r="T8786">
        <f>ROUNDUP(C8786,0)</f>
        <v>5</v>
      </c>
      <c r="U8786">
        <f>ROUNDDOWN(C8786,0)</f>
        <v>4</v>
      </c>
      <c r="V8786">
        <f>RIGHT(K8786,2)+2000</f>
        <v>2018</v>
      </c>
      <c r="W8786" t="str">
        <f>INDEX(_xlfn.TEXTSPLIT(K8786,"-"),1,2)</f>
        <v>Feb</v>
      </c>
      <c r="X8786" t="str">
        <f>INDEX(_xlfn.TEXTSPLIT(K8786,"-"),1,1)</f>
        <v>28</v>
      </c>
      <c r="Y8786">
        <f>INDEX(months!B:B,MATCH(Sheet1!W8786,months!A:A,0))</f>
        <v>2</v>
      </c>
      <c r="Z8786">
        <f t="shared" si="965"/>
        <v>43159</v>
      </c>
    </row>
    <row r="8787" spans="1:26" x14ac:dyDescent="0.2">
      <c r="A8787" t="s">
        <v>3348</v>
      </c>
      <c r="B8787" t="s">
        <v>3070</v>
      </c>
      <c r="C8787">
        <v>4.4000000000000004</v>
      </c>
      <c r="D8787">
        <v>3397</v>
      </c>
      <c r="E8787" t="s">
        <v>454</v>
      </c>
      <c r="F8787" t="s">
        <v>57</v>
      </c>
      <c r="G8787" t="s">
        <v>649</v>
      </c>
      <c r="H8787" t="s">
        <v>923</v>
      </c>
      <c r="I8787" t="s">
        <v>25</v>
      </c>
      <c r="J8787" t="s">
        <v>2681</v>
      </c>
      <c r="K8787" t="s">
        <v>3349</v>
      </c>
      <c r="L8787" t="s">
        <v>2472</v>
      </c>
      <c r="M8787" t="s">
        <v>86</v>
      </c>
      <c r="N8787">
        <f t="shared" si="959"/>
        <v>0</v>
      </c>
      <c r="O8787" t="str">
        <f t="shared" si="960"/>
        <v>No</v>
      </c>
      <c r="P8787">
        <f t="shared" si="961"/>
        <v>0</v>
      </c>
      <c r="Q8787">
        <f t="shared" si="962"/>
        <v>4813937689</v>
      </c>
      <c r="R8787">
        <f t="shared" si="963"/>
        <v>4.1933383153624479</v>
      </c>
      <c r="S8787" t="str">
        <f t="shared" si="964"/>
        <v>Acceptable</v>
      </c>
      <c r="T8787">
        <f>ROUNDUP(C8787,0)</f>
        <v>5</v>
      </c>
      <c r="U8787">
        <f>ROUNDDOWN(C8787,0)</f>
        <v>4</v>
      </c>
      <c r="V8787">
        <f>RIGHT(K8787,2)+2000</f>
        <v>2014</v>
      </c>
      <c r="W8787" t="str">
        <f>INDEX(_xlfn.TEXTSPLIT(K8787,"-"),1,2)</f>
        <v>Dec</v>
      </c>
      <c r="X8787" t="str">
        <f>INDEX(_xlfn.TEXTSPLIT(K8787,"-"),1,1)</f>
        <v>9</v>
      </c>
      <c r="Y8787">
        <f>INDEX(months!B:B,MATCH(Sheet1!W8787,months!A:A,0))</f>
        <v>12</v>
      </c>
      <c r="Z8787">
        <f t="shared" si="965"/>
        <v>41982</v>
      </c>
    </row>
    <row r="8788" spans="1:26" x14ac:dyDescent="0.2">
      <c r="A8788" t="s">
        <v>12004</v>
      </c>
      <c r="B8788" t="s">
        <v>3070</v>
      </c>
      <c r="C8788">
        <v>4.5</v>
      </c>
      <c r="D8788">
        <v>3580</v>
      </c>
      <c r="E8788" t="s">
        <v>2199</v>
      </c>
      <c r="F8788" t="s">
        <v>50</v>
      </c>
      <c r="G8788" t="s">
        <v>23</v>
      </c>
      <c r="H8788" t="s">
        <v>24</v>
      </c>
      <c r="I8788" t="s">
        <v>25</v>
      </c>
      <c r="J8788" t="s">
        <v>2673</v>
      </c>
      <c r="K8788" t="s">
        <v>5976</v>
      </c>
      <c r="L8788" t="s">
        <v>2472</v>
      </c>
      <c r="M8788" t="s">
        <v>54</v>
      </c>
      <c r="N8788">
        <f t="shared" si="959"/>
        <v>0</v>
      </c>
      <c r="O8788" t="str">
        <f t="shared" si="960"/>
        <v>No</v>
      </c>
      <c r="P8788">
        <f t="shared" si="961"/>
        <v>0</v>
      </c>
      <c r="Q8788">
        <f t="shared" si="962"/>
        <v>4813937689</v>
      </c>
      <c r="R8788">
        <f t="shared" si="963"/>
        <v>4.1933383153624479</v>
      </c>
      <c r="S8788" t="str">
        <f t="shared" si="964"/>
        <v>Acceptable</v>
      </c>
      <c r="T8788">
        <f>ROUNDUP(C8788,0)</f>
        <v>5</v>
      </c>
      <c r="U8788">
        <f>ROUNDDOWN(C8788,0)</f>
        <v>4</v>
      </c>
      <c r="V8788">
        <f>RIGHT(K8788,2)+2000</f>
        <v>2018</v>
      </c>
      <c r="W8788" t="str">
        <f>INDEX(_xlfn.TEXTSPLIT(K8788,"-"),1,2)</f>
        <v>Apr</v>
      </c>
      <c r="X8788" t="str">
        <f>INDEX(_xlfn.TEXTSPLIT(K8788,"-"),1,1)</f>
        <v>30</v>
      </c>
      <c r="Y8788">
        <f>INDEX(months!B:B,MATCH(Sheet1!W8788,months!A:A,0))</f>
        <v>4</v>
      </c>
      <c r="Z8788">
        <f t="shared" si="965"/>
        <v>43220</v>
      </c>
    </row>
    <row r="8789" spans="1:26" x14ac:dyDescent="0.2">
      <c r="A8789" t="s">
        <v>12005</v>
      </c>
      <c r="B8789" t="s">
        <v>2665</v>
      </c>
      <c r="C8789">
        <v>4.5999999999999996</v>
      </c>
      <c r="D8789">
        <v>18</v>
      </c>
      <c r="E8789" t="s">
        <v>114</v>
      </c>
      <c r="F8789" t="s">
        <v>1010</v>
      </c>
      <c r="G8789" t="s">
        <v>649</v>
      </c>
      <c r="H8789" t="s">
        <v>650</v>
      </c>
      <c r="I8789" t="s">
        <v>418</v>
      </c>
      <c r="J8789" t="s">
        <v>2813</v>
      </c>
      <c r="K8789" t="s">
        <v>306</v>
      </c>
      <c r="L8789" t="s">
        <v>59</v>
      </c>
      <c r="M8789" t="s">
        <v>521</v>
      </c>
      <c r="N8789">
        <f t="shared" si="959"/>
        <v>0</v>
      </c>
      <c r="O8789" t="str">
        <f t="shared" si="960"/>
        <v>No</v>
      </c>
      <c r="P8789">
        <f t="shared" si="961"/>
        <v>0</v>
      </c>
      <c r="Q8789">
        <f t="shared" si="962"/>
        <v>4813937689</v>
      </c>
      <c r="R8789">
        <f t="shared" si="963"/>
        <v>4.1933383153624479</v>
      </c>
      <c r="S8789" t="str">
        <f t="shared" si="964"/>
        <v>Acceptable</v>
      </c>
      <c r="T8789">
        <f>ROUNDUP(C8789,0)</f>
        <v>5</v>
      </c>
      <c r="U8789">
        <f>ROUNDDOWN(C8789,0)</f>
        <v>4</v>
      </c>
      <c r="V8789">
        <f>RIGHT(K8789,2)+2000</f>
        <v>2018</v>
      </c>
      <c r="W8789" t="str">
        <f>INDEX(_xlfn.TEXTSPLIT(K8789,"-"),1,2)</f>
        <v>Jul</v>
      </c>
      <c r="X8789" t="str">
        <f>INDEX(_xlfn.TEXTSPLIT(K8789,"-"),1,1)</f>
        <v>23</v>
      </c>
      <c r="Y8789">
        <f>INDEX(months!B:B,MATCH(Sheet1!W8789,months!A:A,0))</f>
        <v>7</v>
      </c>
      <c r="Z8789">
        <f t="shared" si="965"/>
        <v>43304</v>
      </c>
    </row>
    <row r="8790" spans="1:26" x14ac:dyDescent="0.2">
      <c r="A8790" t="s">
        <v>12006</v>
      </c>
      <c r="B8790" t="s">
        <v>3070</v>
      </c>
      <c r="C8790">
        <v>3.7</v>
      </c>
      <c r="D8790">
        <v>11748</v>
      </c>
      <c r="E8790" t="s">
        <v>1292</v>
      </c>
      <c r="F8790" t="s">
        <v>65</v>
      </c>
      <c r="G8790" t="s">
        <v>23</v>
      </c>
      <c r="H8790" t="s">
        <v>24</v>
      </c>
      <c r="I8790" t="s">
        <v>44</v>
      </c>
      <c r="J8790" t="s">
        <v>2673</v>
      </c>
      <c r="K8790" t="s">
        <v>12007</v>
      </c>
      <c r="L8790" t="s">
        <v>180</v>
      </c>
      <c r="M8790" t="s">
        <v>29</v>
      </c>
      <c r="N8790">
        <f t="shared" si="959"/>
        <v>0</v>
      </c>
      <c r="O8790" t="str">
        <f t="shared" si="960"/>
        <v>No</v>
      </c>
      <c r="P8790">
        <f t="shared" si="961"/>
        <v>0</v>
      </c>
      <c r="Q8790">
        <f t="shared" si="962"/>
        <v>4813937689</v>
      </c>
      <c r="R8790">
        <f t="shared" si="963"/>
        <v>4.1933383153624479</v>
      </c>
      <c r="S8790" t="str">
        <f t="shared" si="964"/>
        <v>Acceptable</v>
      </c>
      <c r="T8790">
        <f>ROUNDUP(C8790,0)</f>
        <v>4</v>
      </c>
      <c r="U8790">
        <f>ROUNDDOWN(C8790,0)</f>
        <v>3</v>
      </c>
      <c r="V8790">
        <f>RIGHT(K8790,2)+2000</f>
        <v>2016</v>
      </c>
      <c r="W8790" t="str">
        <f>INDEX(_xlfn.TEXTSPLIT(K8790,"-"),1,2)</f>
        <v>Oct</v>
      </c>
      <c r="X8790" t="str">
        <f>INDEX(_xlfn.TEXTSPLIT(K8790,"-"),1,1)</f>
        <v>31</v>
      </c>
      <c r="Y8790">
        <f>INDEX(months!B:B,MATCH(Sheet1!W8790,months!A:A,0))</f>
        <v>10</v>
      </c>
      <c r="Z8790">
        <f t="shared" si="965"/>
        <v>42674</v>
      </c>
    </row>
    <row r="8791" spans="1:26" x14ac:dyDescent="0.2">
      <c r="A8791" t="s">
        <v>12008</v>
      </c>
      <c r="B8791" t="s">
        <v>4950</v>
      </c>
      <c r="C8791">
        <v>3.8</v>
      </c>
      <c r="D8791">
        <v>1205</v>
      </c>
      <c r="E8791" t="s">
        <v>733</v>
      </c>
      <c r="F8791" t="s">
        <v>50</v>
      </c>
      <c r="G8791" t="s">
        <v>23</v>
      </c>
      <c r="H8791" t="s">
        <v>24</v>
      </c>
      <c r="I8791" t="s">
        <v>25</v>
      </c>
      <c r="J8791" t="s">
        <v>4951</v>
      </c>
      <c r="K8791" t="s">
        <v>2058</v>
      </c>
      <c r="L8791" t="s">
        <v>420</v>
      </c>
      <c r="M8791" t="s">
        <v>86</v>
      </c>
      <c r="N8791">
        <f t="shared" si="959"/>
        <v>0</v>
      </c>
      <c r="O8791" t="str">
        <f t="shared" si="960"/>
        <v>No</v>
      </c>
      <c r="P8791">
        <f t="shared" si="961"/>
        <v>0</v>
      </c>
      <c r="Q8791">
        <f t="shared" si="962"/>
        <v>4813937689</v>
      </c>
      <c r="R8791">
        <f t="shared" si="963"/>
        <v>4.1933383153624479</v>
      </c>
      <c r="S8791" t="str">
        <f t="shared" si="964"/>
        <v>Acceptable</v>
      </c>
      <c r="T8791">
        <f>ROUNDUP(C8791,0)</f>
        <v>4</v>
      </c>
      <c r="U8791">
        <f>ROUNDDOWN(C8791,0)</f>
        <v>3</v>
      </c>
      <c r="V8791">
        <f>RIGHT(K8791,2)+2000</f>
        <v>2018</v>
      </c>
      <c r="W8791" t="str">
        <f>INDEX(_xlfn.TEXTSPLIT(K8791,"-"),1,2)</f>
        <v>Jun</v>
      </c>
      <c r="X8791" t="str">
        <f>INDEX(_xlfn.TEXTSPLIT(K8791,"-"),1,1)</f>
        <v>10</v>
      </c>
      <c r="Y8791">
        <f>INDEX(months!B:B,MATCH(Sheet1!W8791,months!A:A,0))</f>
        <v>6</v>
      </c>
      <c r="Z8791">
        <f t="shared" si="965"/>
        <v>43261</v>
      </c>
    </row>
    <row r="8792" spans="1:26" x14ac:dyDescent="0.2">
      <c r="A8792" t="s">
        <v>12009</v>
      </c>
      <c r="B8792" t="s">
        <v>3070</v>
      </c>
      <c r="C8792">
        <v>3.4</v>
      </c>
      <c r="D8792">
        <v>267</v>
      </c>
      <c r="E8792" t="s">
        <v>627</v>
      </c>
      <c r="F8792" t="s">
        <v>22</v>
      </c>
      <c r="G8792" t="s">
        <v>23</v>
      </c>
      <c r="H8792" t="s">
        <v>24</v>
      </c>
      <c r="I8792" t="s">
        <v>25</v>
      </c>
      <c r="J8792" t="s">
        <v>1537</v>
      </c>
      <c r="K8792" t="s">
        <v>2663</v>
      </c>
      <c r="L8792" t="s">
        <v>2044</v>
      </c>
      <c r="M8792" t="s">
        <v>29</v>
      </c>
      <c r="N8792">
        <f t="shared" si="959"/>
        <v>0</v>
      </c>
      <c r="O8792" t="str">
        <f t="shared" si="960"/>
        <v>No</v>
      </c>
      <c r="P8792">
        <f t="shared" si="961"/>
        <v>0</v>
      </c>
      <c r="Q8792">
        <f t="shared" si="962"/>
        <v>4813937689</v>
      </c>
      <c r="R8792">
        <f t="shared" si="963"/>
        <v>4.1933383153624479</v>
      </c>
      <c r="S8792" t="str">
        <f t="shared" si="964"/>
        <v>Acceptable</v>
      </c>
      <c r="T8792">
        <f>ROUNDUP(C8792,0)</f>
        <v>4</v>
      </c>
      <c r="U8792">
        <f>ROUNDDOWN(C8792,0)</f>
        <v>3</v>
      </c>
      <c r="V8792">
        <f>RIGHT(K8792,2)+2000</f>
        <v>2017</v>
      </c>
      <c r="W8792" t="str">
        <f>INDEX(_xlfn.TEXTSPLIT(K8792,"-"),1,2)</f>
        <v>Mar</v>
      </c>
      <c r="X8792" t="str">
        <f>INDEX(_xlfn.TEXTSPLIT(K8792,"-"),1,1)</f>
        <v>8</v>
      </c>
      <c r="Y8792">
        <f>INDEX(months!B:B,MATCH(Sheet1!W8792,months!A:A,0))</f>
        <v>3</v>
      </c>
      <c r="Z8792">
        <f t="shared" si="965"/>
        <v>42802</v>
      </c>
    </row>
    <row r="8793" spans="1:26" x14ac:dyDescent="0.2">
      <c r="A8793" t="s">
        <v>12010</v>
      </c>
      <c r="B8793" t="s">
        <v>2665</v>
      </c>
      <c r="C8793">
        <v>4.3</v>
      </c>
      <c r="D8793">
        <v>183</v>
      </c>
      <c r="E8793" t="s">
        <v>1977</v>
      </c>
      <c r="F8793" t="s">
        <v>22</v>
      </c>
      <c r="G8793" t="s">
        <v>23</v>
      </c>
      <c r="H8793" t="s">
        <v>24</v>
      </c>
      <c r="I8793" t="s">
        <v>25</v>
      </c>
      <c r="J8793" t="s">
        <v>2734</v>
      </c>
      <c r="K8793" t="s">
        <v>66</v>
      </c>
      <c r="L8793" t="s">
        <v>170</v>
      </c>
      <c r="M8793" t="s">
        <v>81</v>
      </c>
      <c r="N8793">
        <f t="shared" si="959"/>
        <v>0</v>
      </c>
      <c r="O8793" t="str">
        <f t="shared" si="960"/>
        <v>No</v>
      </c>
      <c r="P8793">
        <f t="shared" si="961"/>
        <v>0</v>
      </c>
      <c r="Q8793">
        <f t="shared" si="962"/>
        <v>4813937689</v>
      </c>
      <c r="R8793">
        <f t="shared" si="963"/>
        <v>4.1933383153624479</v>
      </c>
      <c r="S8793" t="str">
        <f t="shared" si="964"/>
        <v>Acceptable</v>
      </c>
      <c r="T8793">
        <f>ROUNDUP(C8793,0)</f>
        <v>5</v>
      </c>
      <c r="U8793">
        <f>ROUNDDOWN(C8793,0)</f>
        <v>4</v>
      </c>
      <c r="V8793">
        <f>RIGHT(K8793,2)+2000</f>
        <v>2018</v>
      </c>
      <c r="W8793" t="str">
        <f>INDEX(_xlfn.TEXTSPLIT(K8793,"-"),1,2)</f>
        <v>Jun</v>
      </c>
      <c r="X8793" t="str">
        <f>INDEX(_xlfn.TEXTSPLIT(K8793,"-"),1,1)</f>
        <v>14</v>
      </c>
      <c r="Y8793">
        <f>INDEX(months!B:B,MATCH(Sheet1!W8793,months!A:A,0))</f>
        <v>6</v>
      </c>
      <c r="Z8793">
        <f t="shared" si="965"/>
        <v>43265</v>
      </c>
    </row>
    <row r="8794" spans="1:26" x14ac:dyDescent="0.2">
      <c r="A8794" t="s">
        <v>12011</v>
      </c>
      <c r="B8794" t="s">
        <v>2116</v>
      </c>
      <c r="C8794">
        <v>3.8</v>
      </c>
      <c r="D8794">
        <v>76</v>
      </c>
      <c r="E8794" t="s">
        <v>193</v>
      </c>
      <c r="F8794" t="s">
        <v>775</v>
      </c>
      <c r="G8794" t="s">
        <v>649</v>
      </c>
      <c r="H8794" t="s">
        <v>650</v>
      </c>
      <c r="I8794" t="s">
        <v>25</v>
      </c>
      <c r="J8794" t="s">
        <v>2117</v>
      </c>
      <c r="K8794" t="s">
        <v>11399</v>
      </c>
      <c r="L8794" t="s">
        <v>53</v>
      </c>
      <c r="M8794" t="s">
        <v>237</v>
      </c>
      <c r="N8794">
        <f t="shared" si="959"/>
        <v>0</v>
      </c>
      <c r="O8794" t="str">
        <f t="shared" si="960"/>
        <v>No</v>
      </c>
      <c r="P8794">
        <f t="shared" si="961"/>
        <v>0</v>
      </c>
      <c r="Q8794">
        <f t="shared" si="962"/>
        <v>4813937689</v>
      </c>
      <c r="R8794">
        <f t="shared" si="963"/>
        <v>4.1933383153624479</v>
      </c>
      <c r="S8794" t="str">
        <f t="shared" si="964"/>
        <v>Acceptable</v>
      </c>
      <c r="T8794">
        <f>ROUNDUP(C8794,0)</f>
        <v>4</v>
      </c>
      <c r="U8794">
        <f>ROUNDDOWN(C8794,0)</f>
        <v>3</v>
      </c>
      <c r="V8794">
        <f>RIGHT(K8794,2)+2000</f>
        <v>2015</v>
      </c>
      <c r="W8794" t="str">
        <f>INDEX(_xlfn.TEXTSPLIT(K8794,"-"),1,2)</f>
        <v>Jan</v>
      </c>
      <c r="X8794" t="str">
        <f>INDEX(_xlfn.TEXTSPLIT(K8794,"-"),1,1)</f>
        <v>26</v>
      </c>
      <c r="Y8794">
        <f>INDEX(months!B:B,MATCH(Sheet1!W8794,months!A:A,0))</f>
        <v>1</v>
      </c>
      <c r="Z8794">
        <f t="shared" si="965"/>
        <v>42030</v>
      </c>
    </row>
    <row r="8795" spans="1:26" x14ac:dyDescent="0.2">
      <c r="A8795" t="s">
        <v>12012</v>
      </c>
      <c r="B8795" t="s">
        <v>3070</v>
      </c>
      <c r="C8795">
        <v>4.7</v>
      </c>
      <c r="D8795">
        <v>429</v>
      </c>
      <c r="E8795" t="s">
        <v>83</v>
      </c>
      <c r="F8795" t="s">
        <v>22</v>
      </c>
      <c r="G8795" t="s">
        <v>649</v>
      </c>
      <c r="H8795" t="s">
        <v>923</v>
      </c>
      <c r="I8795" t="s">
        <v>25</v>
      </c>
      <c r="J8795" t="s">
        <v>11635</v>
      </c>
      <c r="K8795" t="s">
        <v>625</v>
      </c>
      <c r="L8795" t="s">
        <v>12013</v>
      </c>
      <c r="M8795" t="s">
        <v>29</v>
      </c>
      <c r="N8795">
        <f t="shared" si="959"/>
        <v>0</v>
      </c>
      <c r="O8795" t="str">
        <f t="shared" si="960"/>
        <v>No</v>
      </c>
      <c r="P8795">
        <f t="shared" si="961"/>
        <v>0</v>
      </c>
      <c r="Q8795">
        <f t="shared" si="962"/>
        <v>4813937689</v>
      </c>
      <c r="R8795">
        <f t="shared" si="963"/>
        <v>4.1933383153624479</v>
      </c>
      <c r="S8795" t="str">
        <f t="shared" si="964"/>
        <v>Acceptable</v>
      </c>
      <c r="T8795">
        <f>ROUNDUP(C8795,0)</f>
        <v>5</v>
      </c>
      <c r="U8795">
        <f>ROUNDDOWN(C8795,0)</f>
        <v>4</v>
      </c>
      <c r="V8795">
        <f>RIGHT(K8795,2)+2000</f>
        <v>2018</v>
      </c>
      <c r="W8795" t="str">
        <f>INDEX(_xlfn.TEXTSPLIT(K8795,"-"),1,2)</f>
        <v>Feb</v>
      </c>
      <c r="X8795" t="str">
        <f>INDEX(_xlfn.TEXTSPLIT(K8795,"-"),1,1)</f>
        <v>26</v>
      </c>
      <c r="Y8795">
        <f>INDEX(months!B:B,MATCH(Sheet1!W8795,months!A:A,0))</f>
        <v>2</v>
      </c>
      <c r="Z8795">
        <f t="shared" si="965"/>
        <v>43157</v>
      </c>
    </row>
    <row r="8796" spans="1:26" x14ac:dyDescent="0.2">
      <c r="A8796" t="s">
        <v>12014</v>
      </c>
      <c r="B8796" t="s">
        <v>4612</v>
      </c>
      <c r="C8796">
        <v>4.4000000000000004</v>
      </c>
      <c r="D8796">
        <v>138872</v>
      </c>
      <c r="E8796" t="s">
        <v>405</v>
      </c>
      <c r="F8796" t="s">
        <v>89</v>
      </c>
      <c r="G8796" t="s">
        <v>23</v>
      </c>
      <c r="H8796" t="s">
        <v>24</v>
      </c>
      <c r="I8796" t="s">
        <v>25</v>
      </c>
      <c r="J8796" t="s">
        <v>4613</v>
      </c>
      <c r="K8796" t="s">
        <v>348</v>
      </c>
      <c r="L8796" t="s">
        <v>12015</v>
      </c>
      <c r="M8796" t="s">
        <v>81</v>
      </c>
      <c r="N8796">
        <f t="shared" si="959"/>
        <v>0</v>
      </c>
      <c r="O8796" t="str">
        <f t="shared" si="960"/>
        <v>No</v>
      </c>
      <c r="P8796">
        <f t="shared" si="961"/>
        <v>0</v>
      </c>
      <c r="Q8796">
        <f t="shared" si="962"/>
        <v>4813937689</v>
      </c>
      <c r="R8796">
        <f t="shared" si="963"/>
        <v>4.1933383153624479</v>
      </c>
      <c r="S8796" t="str">
        <f t="shared" si="964"/>
        <v>Acceptable</v>
      </c>
      <c r="T8796">
        <f>ROUNDUP(C8796,0)</f>
        <v>5</v>
      </c>
      <c r="U8796">
        <f>ROUNDDOWN(C8796,0)</f>
        <v>4</v>
      </c>
      <c r="V8796">
        <f>RIGHT(K8796,2)+2000</f>
        <v>2018</v>
      </c>
      <c r="W8796" t="str">
        <f>INDEX(_xlfn.TEXTSPLIT(K8796,"-"),1,2)</f>
        <v>May</v>
      </c>
      <c r="X8796" t="str">
        <f>INDEX(_xlfn.TEXTSPLIT(K8796,"-"),1,1)</f>
        <v>15</v>
      </c>
      <c r="Y8796">
        <f>INDEX(months!B:B,MATCH(Sheet1!W8796,months!A:A,0))</f>
        <v>5</v>
      </c>
      <c r="Z8796">
        <f t="shared" si="965"/>
        <v>43235</v>
      </c>
    </row>
    <row r="8797" spans="1:26" x14ac:dyDescent="0.2">
      <c r="A8797" t="s">
        <v>12016</v>
      </c>
      <c r="B8797" t="s">
        <v>3070</v>
      </c>
      <c r="C8797">
        <v>4.4000000000000004</v>
      </c>
      <c r="D8797">
        <v>1091</v>
      </c>
      <c r="E8797" t="s">
        <v>1137</v>
      </c>
      <c r="F8797" t="s">
        <v>57</v>
      </c>
      <c r="G8797" t="s">
        <v>649</v>
      </c>
      <c r="H8797" t="s">
        <v>1011</v>
      </c>
      <c r="I8797" t="s">
        <v>25</v>
      </c>
      <c r="J8797" t="s">
        <v>1361</v>
      </c>
      <c r="K8797" t="s">
        <v>12017</v>
      </c>
      <c r="L8797" t="s">
        <v>167</v>
      </c>
      <c r="M8797" t="s">
        <v>5736</v>
      </c>
      <c r="N8797">
        <f t="shared" si="959"/>
        <v>0</v>
      </c>
      <c r="O8797" t="str">
        <f t="shared" si="960"/>
        <v>No</v>
      </c>
      <c r="P8797">
        <f t="shared" si="961"/>
        <v>0</v>
      </c>
      <c r="Q8797">
        <f t="shared" si="962"/>
        <v>4813937689</v>
      </c>
      <c r="R8797">
        <f t="shared" si="963"/>
        <v>4.1933383153624479</v>
      </c>
      <c r="S8797" t="str">
        <f t="shared" si="964"/>
        <v>Acceptable</v>
      </c>
      <c r="T8797">
        <f>ROUNDUP(C8797,0)</f>
        <v>5</v>
      </c>
      <c r="U8797">
        <f>ROUNDDOWN(C8797,0)</f>
        <v>4</v>
      </c>
      <c r="V8797">
        <f>RIGHT(K8797,2)+2000</f>
        <v>2013</v>
      </c>
      <c r="W8797" t="str">
        <f>INDEX(_xlfn.TEXTSPLIT(K8797,"-"),1,2)</f>
        <v>Dec</v>
      </c>
      <c r="X8797" t="str">
        <f>INDEX(_xlfn.TEXTSPLIT(K8797,"-"),1,1)</f>
        <v>5</v>
      </c>
      <c r="Y8797">
        <f>INDEX(months!B:B,MATCH(Sheet1!W8797,months!A:A,0))</f>
        <v>12</v>
      </c>
      <c r="Z8797">
        <f t="shared" si="965"/>
        <v>41613</v>
      </c>
    </row>
    <row r="8798" spans="1:26" x14ac:dyDescent="0.2">
      <c r="A8798" t="s">
        <v>12018</v>
      </c>
      <c r="B8798" t="s">
        <v>3070</v>
      </c>
      <c r="C8798">
        <v>4.0999999999999996</v>
      </c>
      <c r="D8798">
        <v>11788</v>
      </c>
      <c r="E8798" t="s">
        <v>2688</v>
      </c>
      <c r="F8798" t="s">
        <v>65</v>
      </c>
      <c r="G8798" t="s">
        <v>23</v>
      </c>
      <c r="H8798" t="s">
        <v>24</v>
      </c>
      <c r="I8798" t="s">
        <v>25</v>
      </c>
      <c r="J8798" t="s">
        <v>3099</v>
      </c>
      <c r="K8798" t="s">
        <v>4976</v>
      </c>
      <c r="L8798" t="s">
        <v>780</v>
      </c>
      <c r="M8798" t="s">
        <v>86</v>
      </c>
      <c r="N8798">
        <f t="shared" si="959"/>
        <v>0</v>
      </c>
      <c r="O8798" t="str">
        <f t="shared" si="960"/>
        <v>No</v>
      </c>
      <c r="P8798">
        <f t="shared" si="961"/>
        <v>0</v>
      </c>
      <c r="Q8798">
        <f t="shared" si="962"/>
        <v>4813937689</v>
      </c>
      <c r="R8798">
        <f t="shared" si="963"/>
        <v>4.1933383153624479</v>
      </c>
      <c r="S8798" t="str">
        <f t="shared" si="964"/>
        <v>Acceptable</v>
      </c>
      <c r="T8798">
        <f>ROUNDUP(C8798,0)</f>
        <v>5</v>
      </c>
      <c r="U8798">
        <f>ROUNDDOWN(C8798,0)</f>
        <v>4</v>
      </c>
      <c r="V8798">
        <f>RIGHT(K8798,2)+2000</f>
        <v>2017</v>
      </c>
      <c r="W8798" t="str">
        <f>INDEX(_xlfn.TEXTSPLIT(K8798,"-"),1,2)</f>
        <v>Aug</v>
      </c>
      <c r="X8798" t="str">
        <f>INDEX(_xlfn.TEXTSPLIT(K8798,"-"),1,1)</f>
        <v>10</v>
      </c>
      <c r="Y8798">
        <f>INDEX(months!B:B,MATCH(Sheet1!W8798,months!A:A,0))</f>
        <v>8</v>
      </c>
      <c r="Z8798">
        <f t="shared" si="965"/>
        <v>42957</v>
      </c>
    </row>
    <row r="8799" spans="1:26" x14ac:dyDescent="0.2">
      <c r="A8799" t="s">
        <v>12019</v>
      </c>
      <c r="B8799" t="s">
        <v>3070</v>
      </c>
      <c r="C8799">
        <v>4.4000000000000004</v>
      </c>
      <c r="D8799">
        <v>23022</v>
      </c>
      <c r="E8799" t="s">
        <v>2527</v>
      </c>
      <c r="F8799" t="s">
        <v>65</v>
      </c>
      <c r="G8799" t="s">
        <v>23</v>
      </c>
      <c r="H8799" t="s">
        <v>24</v>
      </c>
      <c r="I8799" t="s">
        <v>25</v>
      </c>
      <c r="J8799" t="s">
        <v>3342</v>
      </c>
      <c r="K8799" t="s">
        <v>173</v>
      </c>
      <c r="L8799" t="s">
        <v>3939</v>
      </c>
      <c r="M8799" t="s">
        <v>81</v>
      </c>
      <c r="N8799">
        <f t="shared" si="959"/>
        <v>0</v>
      </c>
      <c r="O8799" t="str">
        <f t="shared" si="960"/>
        <v>No</v>
      </c>
      <c r="P8799">
        <f t="shared" si="961"/>
        <v>0</v>
      </c>
      <c r="Q8799">
        <f t="shared" si="962"/>
        <v>4813937689</v>
      </c>
      <c r="R8799">
        <f t="shared" si="963"/>
        <v>4.1933383153624479</v>
      </c>
      <c r="S8799" t="str">
        <f t="shared" si="964"/>
        <v>Acceptable</v>
      </c>
      <c r="T8799">
        <f>ROUNDUP(C8799,0)</f>
        <v>5</v>
      </c>
      <c r="U8799">
        <f>ROUNDDOWN(C8799,0)</f>
        <v>4</v>
      </c>
      <c r="V8799">
        <f>RIGHT(K8799,2)+2000</f>
        <v>2018</v>
      </c>
      <c r="W8799" t="str">
        <f>INDEX(_xlfn.TEXTSPLIT(K8799,"-"),1,2)</f>
        <v>Aug</v>
      </c>
      <c r="X8799" t="str">
        <f>INDEX(_xlfn.TEXTSPLIT(K8799,"-"),1,1)</f>
        <v>2</v>
      </c>
      <c r="Y8799">
        <f>INDEX(months!B:B,MATCH(Sheet1!W8799,months!A:A,0))</f>
        <v>8</v>
      </c>
      <c r="Z8799">
        <f t="shared" si="965"/>
        <v>43314</v>
      </c>
    </row>
    <row r="8800" spans="1:26" x14ac:dyDescent="0.2">
      <c r="A8800" t="s">
        <v>12020</v>
      </c>
      <c r="B8800" t="s">
        <v>447</v>
      </c>
      <c r="C8800">
        <v>4</v>
      </c>
      <c r="D8800">
        <v>22</v>
      </c>
      <c r="E8800" t="s">
        <v>1786</v>
      </c>
      <c r="F8800" t="s">
        <v>775</v>
      </c>
      <c r="G8800" t="s">
        <v>23</v>
      </c>
      <c r="H8800" t="s">
        <v>24</v>
      </c>
      <c r="I8800" t="s">
        <v>25</v>
      </c>
      <c r="J8800" t="s">
        <v>449</v>
      </c>
      <c r="K8800" t="s">
        <v>12021</v>
      </c>
      <c r="L8800" t="s">
        <v>53</v>
      </c>
      <c r="M8800" t="s">
        <v>60</v>
      </c>
      <c r="N8800">
        <f t="shared" si="959"/>
        <v>0</v>
      </c>
      <c r="O8800" t="str">
        <f t="shared" si="960"/>
        <v>No</v>
      </c>
      <c r="P8800">
        <f t="shared" si="961"/>
        <v>0</v>
      </c>
      <c r="Q8800">
        <f t="shared" si="962"/>
        <v>4813937689</v>
      </c>
      <c r="R8800">
        <f t="shared" si="963"/>
        <v>4.1933383153624479</v>
      </c>
      <c r="S8800" t="str">
        <f t="shared" si="964"/>
        <v>Acceptable</v>
      </c>
      <c r="T8800">
        <f>ROUNDUP(C8800,0)</f>
        <v>4</v>
      </c>
      <c r="U8800">
        <f>ROUNDDOWN(C8800,0)</f>
        <v>4</v>
      </c>
      <c r="V8800">
        <f>RIGHT(K8800,2)+2000</f>
        <v>2016</v>
      </c>
      <c r="W8800" t="str">
        <f>INDEX(_xlfn.TEXTSPLIT(K8800,"-"),1,2)</f>
        <v>Sep</v>
      </c>
      <c r="X8800" t="str">
        <f>INDEX(_xlfn.TEXTSPLIT(K8800,"-"),1,1)</f>
        <v>1</v>
      </c>
      <c r="Y8800">
        <f>INDEX(months!B:B,MATCH(Sheet1!W8800,months!A:A,0))</f>
        <v>9</v>
      </c>
      <c r="Z8800">
        <f t="shared" si="965"/>
        <v>42614</v>
      </c>
    </row>
    <row r="8801" spans="1:26" x14ac:dyDescent="0.2">
      <c r="A8801" t="s">
        <v>12022</v>
      </c>
      <c r="B8801" t="s">
        <v>3070</v>
      </c>
      <c r="C8801">
        <v>3.9</v>
      </c>
      <c r="D8801">
        <v>1985</v>
      </c>
      <c r="E8801" t="s">
        <v>525</v>
      </c>
      <c r="F8801" t="s">
        <v>32</v>
      </c>
      <c r="G8801" t="s">
        <v>23</v>
      </c>
      <c r="H8801" t="s">
        <v>24</v>
      </c>
      <c r="I8801" t="s">
        <v>25</v>
      </c>
      <c r="J8801" t="s">
        <v>2694</v>
      </c>
      <c r="K8801" t="s">
        <v>5155</v>
      </c>
      <c r="L8801" t="s">
        <v>5627</v>
      </c>
      <c r="M8801" t="s">
        <v>81</v>
      </c>
      <c r="N8801">
        <f t="shared" si="959"/>
        <v>0</v>
      </c>
      <c r="O8801" t="str">
        <f t="shared" si="960"/>
        <v>No</v>
      </c>
      <c r="P8801">
        <f t="shared" si="961"/>
        <v>0</v>
      </c>
      <c r="Q8801">
        <f t="shared" si="962"/>
        <v>4813937689</v>
      </c>
      <c r="R8801">
        <f t="shared" si="963"/>
        <v>4.1933383153624479</v>
      </c>
      <c r="S8801" t="str">
        <f t="shared" si="964"/>
        <v>Acceptable</v>
      </c>
      <c r="T8801">
        <f>ROUNDUP(C8801,0)</f>
        <v>4</v>
      </c>
      <c r="U8801">
        <f>ROUNDDOWN(C8801,0)</f>
        <v>3</v>
      </c>
      <c r="V8801">
        <f>RIGHT(K8801,2)+2000</f>
        <v>2017</v>
      </c>
      <c r="W8801" t="str">
        <f>INDEX(_xlfn.TEXTSPLIT(K8801,"-"),1,2)</f>
        <v>Dec</v>
      </c>
      <c r="X8801" t="str">
        <f>INDEX(_xlfn.TEXTSPLIT(K8801,"-"),1,1)</f>
        <v>30</v>
      </c>
      <c r="Y8801">
        <f>INDEX(months!B:B,MATCH(Sheet1!W8801,months!A:A,0))</f>
        <v>12</v>
      </c>
      <c r="Z8801">
        <f t="shared" si="965"/>
        <v>43099</v>
      </c>
    </row>
    <row r="8802" spans="1:26" x14ac:dyDescent="0.2">
      <c r="A8802" t="s">
        <v>12023</v>
      </c>
      <c r="B8802" t="s">
        <v>3070</v>
      </c>
      <c r="C8802">
        <v>4.3</v>
      </c>
      <c r="D8802">
        <v>3725</v>
      </c>
      <c r="E8802" t="s">
        <v>2175</v>
      </c>
      <c r="F8802" t="s">
        <v>50</v>
      </c>
      <c r="G8802" t="s">
        <v>649</v>
      </c>
      <c r="H8802" t="s">
        <v>1011</v>
      </c>
      <c r="I8802" t="s">
        <v>25</v>
      </c>
      <c r="J8802" t="s">
        <v>3099</v>
      </c>
      <c r="K8802" t="s">
        <v>11250</v>
      </c>
      <c r="L8802" t="s">
        <v>12024</v>
      </c>
      <c r="M8802" t="s">
        <v>86</v>
      </c>
      <c r="N8802">
        <f t="shared" si="959"/>
        <v>0</v>
      </c>
      <c r="O8802" t="str">
        <f t="shared" si="960"/>
        <v>No</v>
      </c>
      <c r="P8802">
        <f t="shared" si="961"/>
        <v>0</v>
      </c>
      <c r="Q8802">
        <f t="shared" si="962"/>
        <v>4813937689</v>
      </c>
      <c r="R8802">
        <f t="shared" si="963"/>
        <v>4.1933383153624479</v>
      </c>
      <c r="S8802" t="str">
        <f t="shared" si="964"/>
        <v>Acceptable</v>
      </c>
      <c r="T8802">
        <f>ROUNDUP(C8802,0)</f>
        <v>5</v>
      </c>
      <c r="U8802">
        <f>ROUNDDOWN(C8802,0)</f>
        <v>4</v>
      </c>
      <c r="V8802">
        <f>RIGHT(K8802,2)+2000</f>
        <v>2016</v>
      </c>
      <c r="W8802" t="str">
        <f>INDEX(_xlfn.TEXTSPLIT(K8802,"-"),1,2)</f>
        <v>Feb</v>
      </c>
      <c r="X8802" t="str">
        <f>INDEX(_xlfn.TEXTSPLIT(K8802,"-"),1,1)</f>
        <v>17</v>
      </c>
      <c r="Y8802">
        <f>INDEX(months!B:B,MATCH(Sheet1!W8802,months!A:A,0))</f>
        <v>2</v>
      </c>
      <c r="Z8802">
        <f t="shared" si="965"/>
        <v>42417</v>
      </c>
    </row>
    <row r="8803" spans="1:26" x14ac:dyDescent="0.2">
      <c r="A8803" t="s">
        <v>12025</v>
      </c>
      <c r="B8803" t="s">
        <v>3070</v>
      </c>
      <c r="C8803">
        <v>4.2</v>
      </c>
      <c r="D8803">
        <v>1357</v>
      </c>
      <c r="E8803" t="s">
        <v>1933</v>
      </c>
      <c r="F8803" t="s">
        <v>57</v>
      </c>
      <c r="G8803" t="s">
        <v>649</v>
      </c>
      <c r="H8803" t="s">
        <v>1011</v>
      </c>
      <c r="I8803" t="s">
        <v>25</v>
      </c>
      <c r="J8803" t="s">
        <v>3099</v>
      </c>
      <c r="K8803" t="s">
        <v>10484</v>
      </c>
      <c r="L8803" t="s">
        <v>167</v>
      </c>
      <c r="M8803" t="s">
        <v>86</v>
      </c>
      <c r="N8803">
        <f t="shared" si="959"/>
        <v>0</v>
      </c>
      <c r="O8803" t="str">
        <f t="shared" si="960"/>
        <v>No</v>
      </c>
      <c r="P8803">
        <f t="shared" si="961"/>
        <v>0</v>
      </c>
      <c r="Q8803">
        <f t="shared" si="962"/>
        <v>4813937689</v>
      </c>
      <c r="R8803">
        <f t="shared" si="963"/>
        <v>4.1933383153624479</v>
      </c>
      <c r="S8803" t="str">
        <f t="shared" si="964"/>
        <v>Acceptable</v>
      </c>
      <c r="T8803">
        <f>ROUNDUP(C8803,0)</f>
        <v>5</v>
      </c>
      <c r="U8803">
        <f>ROUNDDOWN(C8803,0)</f>
        <v>4</v>
      </c>
      <c r="V8803">
        <f>RIGHT(K8803,2)+2000</f>
        <v>2016</v>
      </c>
      <c r="W8803" t="str">
        <f>INDEX(_xlfn.TEXTSPLIT(K8803,"-"),1,2)</f>
        <v>Feb</v>
      </c>
      <c r="X8803" t="str">
        <f>INDEX(_xlfn.TEXTSPLIT(K8803,"-"),1,1)</f>
        <v>16</v>
      </c>
      <c r="Y8803">
        <f>INDEX(months!B:B,MATCH(Sheet1!W8803,months!A:A,0))</f>
        <v>2</v>
      </c>
      <c r="Z8803">
        <f t="shared" si="965"/>
        <v>42416</v>
      </c>
    </row>
    <row r="8804" spans="1:26" x14ac:dyDescent="0.2">
      <c r="A8804" t="s">
        <v>12026</v>
      </c>
      <c r="B8804" t="s">
        <v>2665</v>
      </c>
      <c r="C8804">
        <v>3.3</v>
      </c>
      <c r="D8804">
        <v>19291</v>
      </c>
      <c r="E8804" t="s">
        <v>825</v>
      </c>
      <c r="F8804" t="s">
        <v>65</v>
      </c>
      <c r="G8804" t="s">
        <v>23</v>
      </c>
      <c r="H8804" t="s">
        <v>24</v>
      </c>
      <c r="I8804" t="s">
        <v>25</v>
      </c>
      <c r="J8804" t="s">
        <v>2824</v>
      </c>
      <c r="K8804" t="s">
        <v>3494</v>
      </c>
      <c r="L8804" t="s">
        <v>2817</v>
      </c>
      <c r="M8804" t="s">
        <v>81</v>
      </c>
      <c r="N8804">
        <f t="shared" si="959"/>
        <v>0</v>
      </c>
      <c r="O8804" t="str">
        <f t="shared" si="960"/>
        <v>No</v>
      </c>
      <c r="P8804">
        <f t="shared" si="961"/>
        <v>0</v>
      </c>
      <c r="Q8804">
        <f t="shared" si="962"/>
        <v>4813937689</v>
      </c>
      <c r="R8804">
        <f t="shared" si="963"/>
        <v>4.1933383153624479</v>
      </c>
      <c r="S8804" t="str">
        <f t="shared" si="964"/>
        <v>Acceptable</v>
      </c>
      <c r="T8804">
        <f>ROUNDUP(C8804,0)</f>
        <v>4</v>
      </c>
      <c r="U8804">
        <f>ROUNDDOWN(C8804,0)</f>
        <v>3</v>
      </c>
      <c r="V8804">
        <f>RIGHT(K8804,2)+2000</f>
        <v>2018</v>
      </c>
      <c r="W8804" t="str">
        <f>INDEX(_xlfn.TEXTSPLIT(K8804,"-"),1,2)</f>
        <v>Jan</v>
      </c>
      <c r="X8804" t="str">
        <f>INDEX(_xlfn.TEXTSPLIT(K8804,"-"),1,1)</f>
        <v>2</v>
      </c>
      <c r="Y8804">
        <f>INDEX(months!B:B,MATCH(Sheet1!W8804,months!A:A,0))</f>
        <v>1</v>
      </c>
      <c r="Z8804">
        <f t="shared" si="965"/>
        <v>43102</v>
      </c>
    </row>
    <row r="8805" spans="1:26" x14ac:dyDescent="0.2">
      <c r="A8805" t="s">
        <v>12027</v>
      </c>
      <c r="B8805" t="s">
        <v>3070</v>
      </c>
      <c r="C8805">
        <v>4</v>
      </c>
      <c r="D8805">
        <v>68</v>
      </c>
      <c r="E8805" t="s">
        <v>104</v>
      </c>
      <c r="F8805" t="s">
        <v>101</v>
      </c>
      <c r="G8805" t="s">
        <v>23</v>
      </c>
      <c r="H8805" t="s">
        <v>24</v>
      </c>
      <c r="I8805" t="s">
        <v>25</v>
      </c>
      <c r="J8805" t="s">
        <v>1303</v>
      </c>
      <c r="K8805" t="s">
        <v>7562</v>
      </c>
      <c r="L8805" t="s">
        <v>3723</v>
      </c>
      <c r="M8805" t="s">
        <v>60</v>
      </c>
      <c r="N8805">
        <f t="shared" si="959"/>
        <v>0</v>
      </c>
      <c r="O8805" t="str">
        <f t="shared" si="960"/>
        <v>No</v>
      </c>
      <c r="P8805">
        <f t="shared" si="961"/>
        <v>0</v>
      </c>
      <c r="Q8805">
        <f t="shared" si="962"/>
        <v>4813937689</v>
      </c>
      <c r="R8805">
        <f t="shared" si="963"/>
        <v>4.1933383153624479</v>
      </c>
      <c r="S8805" t="str">
        <f t="shared" si="964"/>
        <v>Acceptable</v>
      </c>
      <c r="T8805">
        <f>ROUNDUP(C8805,0)</f>
        <v>4</v>
      </c>
      <c r="U8805">
        <f>ROUNDDOWN(C8805,0)</f>
        <v>4</v>
      </c>
      <c r="V8805">
        <f>RIGHT(K8805,2)+2000</f>
        <v>2017</v>
      </c>
      <c r="W8805" t="str">
        <f>INDEX(_xlfn.TEXTSPLIT(K8805,"-"),1,2)</f>
        <v>Apr</v>
      </c>
      <c r="X8805" t="str">
        <f>INDEX(_xlfn.TEXTSPLIT(K8805,"-"),1,1)</f>
        <v>5</v>
      </c>
      <c r="Y8805">
        <f>INDEX(months!B:B,MATCH(Sheet1!W8805,months!A:A,0))</f>
        <v>4</v>
      </c>
      <c r="Z8805">
        <f t="shared" si="965"/>
        <v>42830</v>
      </c>
    </row>
    <row r="8806" spans="1:26" x14ac:dyDescent="0.2">
      <c r="A8806" t="s">
        <v>12028</v>
      </c>
      <c r="B8806" t="s">
        <v>2665</v>
      </c>
      <c r="C8806">
        <v>4.5999999999999996</v>
      </c>
      <c r="D8806">
        <v>87766</v>
      </c>
      <c r="E8806" t="s">
        <v>83</v>
      </c>
      <c r="F8806" t="s">
        <v>65</v>
      </c>
      <c r="G8806" t="s">
        <v>649</v>
      </c>
      <c r="H8806" t="s">
        <v>650</v>
      </c>
      <c r="I8806" t="s">
        <v>25</v>
      </c>
      <c r="J8806" t="s">
        <v>2684</v>
      </c>
      <c r="K8806" t="s">
        <v>5828</v>
      </c>
      <c r="L8806" t="s">
        <v>12029</v>
      </c>
      <c r="M8806" t="s">
        <v>60</v>
      </c>
      <c r="N8806">
        <f t="shared" si="959"/>
        <v>0</v>
      </c>
      <c r="O8806" t="str">
        <f t="shared" si="960"/>
        <v>No</v>
      </c>
      <c r="P8806">
        <f t="shared" si="961"/>
        <v>0</v>
      </c>
      <c r="Q8806">
        <f t="shared" si="962"/>
        <v>4813937689</v>
      </c>
      <c r="R8806">
        <f t="shared" si="963"/>
        <v>4.1933383153624479</v>
      </c>
      <c r="S8806" t="str">
        <f t="shared" si="964"/>
        <v>Acceptable</v>
      </c>
      <c r="T8806">
        <f>ROUNDUP(C8806,0)</f>
        <v>5</v>
      </c>
      <c r="U8806">
        <f>ROUNDDOWN(C8806,0)</f>
        <v>4</v>
      </c>
      <c r="V8806">
        <f>RIGHT(K8806,2)+2000</f>
        <v>2016</v>
      </c>
      <c r="W8806" t="str">
        <f>INDEX(_xlfn.TEXTSPLIT(K8806,"-"),1,2)</f>
        <v>Jul</v>
      </c>
      <c r="X8806" t="str">
        <f>INDEX(_xlfn.TEXTSPLIT(K8806,"-"),1,1)</f>
        <v>19</v>
      </c>
      <c r="Y8806">
        <f>INDEX(months!B:B,MATCH(Sheet1!W8806,months!A:A,0))</f>
        <v>7</v>
      </c>
      <c r="Z8806">
        <f t="shared" si="965"/>
        <v>42570</v>
      </c>
    </row>
    <row r="8807" spans="1:26" x14ac:dyDescent="0.2">
      <c r="A8807" t="s">
        <v>12030</v>
      </c>
      <c r="B8807" t="s">
        <v>2665</v>
      </c>
      <c r="C8807">
        <v>4.0999999999999996</v>
      </c>
      <c r="D8807">
        <v>14002</v>
      </c>
      <c r="E8807" t="s">
        <v>21</v>
      </c>
      <c r="F8807" t="s">
        <v>65</v>
      </c>
      <c r="G8807" t="s">
        <v>23</v>
      </c>
      <c r="H8807" t="s">
        <v>24</v>
      </c>
      <c r="I8807" t="s">
        <v>25</v>
      </c>
      <c r="J8807" t="s">
        <v>2669</v>
      </c>
      <c r="K8807" t="s">
        <v>216</v>
      </c>
      <c r="L8807" t="s">
        <v>12031</v>
      </c>
      <c r="M8807" t="s">
        <v>29</v>
      </c>
      <c r="N8807">
        <f t="shared" si="959"/>
        <v>0</v>
      </c>
      <c r="O8807" t="str">
        <f t="shared" si="960"/>
        <v>No</v>
      </c>
      <c r="P8807">
        <f t="shared" si="961"/>
        <v>0</v>
      </c>
      <c r="Q8807">
        <f t="shared" si="962"/>
        <v>4813937689</v>
      </c>
      <c r="R8807">
        <f t="shared" si="963"/>
        <v>4.1933383153624479</v>
      </c>
      <c r="S8807" t="str">
        <f t="shared" si="964"/>
        <v>Acceptable</v>
      </c>
      <c r="T8807">
        <f>ROUNDUP(C8807,0)</f>
        <v>5</v>
      </c>
      <c r="U8807">
        <f>ROUNDDOWN(C8807,0)</f>
        <v>4</v>
      </c>
      <c r="V8807">
        <f>RIGHT(K8807,2)+2000</f>
        <v>2018</v>
      </c>
      <c r="W8807" t="str">
        <f>INDEX(_xlfn.TEXTSPLIT(K8807,"-"),1,2)</f>
        <v>Jul</v>
      </c>
      <c r="X8807" t="str">
        <f>INDEX(_xlfn.TEXTSPLIT(K8807,"-"),1,1)</f>
        <v>26</v>
      </c>
      <c r="Y8807">
        <f>INDEX(months!B:B,MATCH(Sheet1!W8807,months!A:A,0))</f>
        <v>7</v>
      </c>
      <c r="Z8807">
        <f t="shared" si="965"/>
        <v>43307</v>
      </c>
    </row>
    <row r="8808" spans="1:26" x14ac:dyDescent="0.2">
      <c r="A8808" t="s">
        <v>12032</v>
      </c>
      <c r="B8808" t="s">
        <v>2665</v>
      </c>
      <c r="C8808">
        <v>4.0999999999999996</v>
      </c>
      <c r="D8808">
        <v>22896</v>
      </c>
      <c r="E8808" t="s">
        <v>21</v>
      </c>
      <c r="F8808" t="s">
        <v>65</v>
      </c>
      <c r="G8808" t="s">
        <v>23</v>
      </c>
      <c r="H8808" t="s">
        <v>24</v>
      </c>
      <c r="I8808" t="s">
        <v>25</v>
      </c>
      <c r="J8808" t="s">
        <v>2669</v>
      </c>
      <c r="K8808" t="s">
        <v>216</v>
      </c>
      <c r="L8808" t="s">
        <v>12031</v>
      </c>
      <c r="M8808" t="s">
        <v>29</v>
      </c>
      <c r="N8808">
        <f t="shared" si="959"/>
        <v>0</v>
      </c>
      <c r="O8808" t="str">
        <f t="shared" si="960"/>
        <v>No</v>
      </c>
      <c r="P8808">
        <f t="shared" si="961"/>
        <v>0</v>
      </c>
      <c r="Q8808">
        <f t="shared" si="962"/>
        <v>4813937689</v>
      </c>
      <c r="R8808">
        <f t="shared" si="963"/>
        <v>4.1933383153624479</v>
      </c>
      <c r="S8808" t="str">
        <f t="shared" si="964"/>
        <v>Acceptable</v>
      </c>
      <c r="T8808">
        <f>ROUNDUP(C8808,0)</f>
        <v>5</v>
      </c>
      <c r="U8808">
        <f>ROUNDDOWN(C8808,0)</f>
        <v>4</v>
      </c>
      <c r="V8808">
        <f>RIGHT(K8808,2)+2000</f>
        <v>2018</v>
      </c>
      <c r="W8808" t="str">
        <f>INDEX(_xlfn.TEXTSPLIT(K8808,"-"),1,2)</f>
        <v>Jul</v>
      </c>
      <c r="X8808" t="str">
        <f>INDEX(_xlfn.TEXTSPLIT(K8808,"-"),1,1)</f>
        <v>26</v>
      </c>
      <c r="Y8808">
        <f>INDEX(months!B:B,MATCH(Sheet1!W8808,months!A:A,0))</f>
        <v>7</v>
      </c>
      <c r="Z8808">
        <f t="shared" si="965"/>
        <v>43307</v>
      </c>
    </row>
    <row r="8809" spans="1:26" x14ac:dyDescent="0.2">
      <c r="A8809" t="s">
        <v>12033</v>
      </c>
      <c r="B8809" t="s">
        <v>2665</v>
      </c>
      <c r="C8809">
        <v>3.4</v>
      </c>
      <c r="D8809">
        <v>107778</v>
      </c>
      <c r="E8809" t="s">
        <v>801</v>
      </c>
      <c r="F8809" t="s">
        <v>89</v>
      </c>
      <c r="G8809" t="s">
        <v>23</v>
      </c>
      <c r="H8809" t="s">
        <v>24</v>
      </c>
      <c r="I8809" t="s">
        <v>25</v>
      </c>
      <c r="J8809" t="s">
        <v>2669</v>
      </c>
      <c r="K8809" t="s">
        <v>6429</v>
      </c>
      <c r="L8809" t="s">
        <v>3600</v>
      </c>
      <c r="M8809" t="s">
        <v>177</v>
      </c>
      <c r="N8809">
        <f t="shared" si="959"/>
        <v>0</v>
      </c>
      <c r="O8809" t="str">
        <f t="shared" si="960"/>
        <v>No</v>
      </c>
      <c r="P8809">
        <f t="shared" si="961"/>
        <v>0</v>
      </c>
      <c r="Q8809">
        <f t="shared" si="962"/>
        <v>4813937689</v>
      </c>
      <c r="R8809">
        <f t="shared" si="963"/>
        <v>4.1933383153624479</v>
      </c>
      <c r="S8809" t="str">
        <f t="shared" si="964"/>
        <v>Acceptable</v>
      </c>
      <c r="T8809">
        <f>ROUNDUP(C8809,0)</f>
        <v>4</v>
      </c>
      <c r="U8809">
        <f>ROUNDDOWN(C8809,0)</f>
        <v>3</v>
      </c>
      <c r="V8809">
        <f>RIGHT(K8809,2)+2000</f>
        <v>2016</v>
      </c>
      <c r="W8809" t="str">
        <f>INDEX(_xlfn.TEXTSPLIT(K8809,"-"),1,2)</f>
        <v>Feb</v>
      </c>
      <c r="X8809" t="str">
        <f>INDEX(_xlfn.TEXTSPLIT(K8809,"-"),1,1)</f>
        <v>12</v>
      </c>
      <c r="Y8809">
        <f>INDEX(months!B:B,MATCH(Sheet1!W8809,months!A:A,0))</f>
        <v>2</v>
      </c>
      <c r="Z8809">
        <f t="shared" si="965"/>
        <v>42412</v>
      </c>
    </row>
    <row r="8810" spans="1:26" x14ac:dyDescent="0.2">
      <c r="A8810" t="s">
        <v>12034</v>
      </c>
      <c r="B8810" t="s">
        <v>2665</v>
      </c>
      <c r="C8810">
        <v>3.4</v>
      </c>
      <c r="D8810">
        <v>2218</v>
      </c>
      <c r="E8810" t="s">
        <v>159</v>
      </c>
      <c r="F8810" t="s">
        <v>32</v>
      </c>
      <c r="G8810" t="s">
        <v>23</v>
      </c>
      <c r="H8810" t="s">
        <v>24</v>
      </c>
      <c r="I8810" t="s">
        <v>25</v>
      </c>
      <c r="J8810" t="s">
        <v>2669</v>
      </c>
      <c r="K8810" t="s">
        <v>396</v>
      </c>
      <c r="L8810" t="s">
        <v>420</v>
      </c>
      <c r="M8810" t="s">
        <v>86</v>
      </c>
      <c r="N8810">
        <f t="shared" si="959"/>
        <v>0</v>
      </c>
      <c r="O8810" t="str">
        <f t="shared" si="960"/>
        <v>No</v>
      </c>
      <c r="P8810">
        <f t="shared" si="961"/>
        <v>0</v>
      </c>
      <c r="Q8810">
        <f t="shared" si="962"/>
        <v>4813937689</v>
      </c>
      <c r="R8810">
        <f t="shared" si="963"/>
        <v>4.1933383153624479</v>
      </c>
      <c r="S8810" t="str">
        <f t="shared" si="964"/>
        <v>Acceptable</v>
      </c>
      <c r="T8810">
        <f>ROUNDUP(C8810,0)</f>
        <v>4</v>
      </c>
      <c r="U8810">
        <f>ROUNDDOWN(C8810,0)</f>
        <v>3</v>
      </c>
      <c r="V8810">
        <f>RIGHT(K8810,2)+2000</f>
        <v>2017</v>
      </c>
      <c r="W8810" t="str">
        <f>INDEX(_xlfn.TEXTSPLIT(K8810,"-"),1,2)</f>
        <v>Oct</v>
      </c>
      <c r="X8810" t="str">
        <f>INDEX(_xlfn.TEXTSPLIT(K8810,"-"),1,1)</f>
        <v>18</v>
      </c>
      <c r="Y8810">
        <f>INDEX(months!B:B,MATCH(Sheet1!W8810,months!A:A,0))</f>
        <v>10</v>
      </c>
      <c r="Z8810">
        <f t="shared" si="965"/>
        <v>43026</v>
      </c>
    </row>
    <row r="8811" spans="1:26" x14ac:dyDescent="0.2">
      <c r="A8811" t="s">
        <v>12035</v>
      </c>
      <c r="B8811" t="s">
        <v>4950</v>
      </c>
      <c r="C8811">
        <v>4.0999999999999996</v>
      </c>
      <c r="D8811">
        <v>10676</v>
      </c>
      <c r="E8811" t="s">
        <v>83</v>
      </c>
      <c r="F8811" t="s">
        <v>65</v>
      </c>
      <c r="G8811" t="s">
        <v>23</v>
      </c>
      <c r="H8811" t="s">
        <v>24</v>
      </c>
      <c r="I8811" t="s">
        <v>25</v>
      </c>
      <c r="J8811" t="s">
        <v>4951</v>
      </c>
      <c r="K8811" t="s">
        <v>746</v>
      </c>
      <c r="L8811" t="s">
        <v>12036</v>
      </c>
      <c r="M8811" t="s">
        <v>81</v>
      </c>
      <c r="N8811">
        <f t="shared" si="959"/>
        <v>0</v>
      </c>
      <c r="O8811" t="str">
        <f t="shared" si="960"/>
        <v>No</v>
      </c>
      <c r="P8811">
        <f t="shared" si="961"/>
        <v>0</v>
      </c>
      <c r="Q8811">
        <f t="shared" si="962"/>
        <v>4813937689</v>
      </c>
      <c r="R8811">
        <f t="shared" si="963"/>
        <v>4.1933383153624479</v>
      </c>
      <c r="S8811" t="str">
        <f t="shared" si="964"/>
        <v>Acceptable</v>
      </c>
      <c r="T8811">
        <f>ROUNDUP(C8811,0)</f>
        <v>5</v>
      </c>
      <c r="U8811">
        <f>ROUNDDOWN(C8811,0)</f>
        <v>4</v>
      </c>
      <c r="V8811">
        <f>RIGHT(K8811,2)+2000</f>
        <v>2018</v>
      </c>
      <c r="W8811" t="str">
        <f>INDEX(_xlfn.TEXTSPLIT(K8811,"-"),1,2)</f>
        <v>May</v>
      </c>
      <c r="X8811" t="str">
        <f>INDEX(_xlfn.TEXTSPLIT(K8811,"-"),1,1)</f>
        <v>23</v>
      </c>
      <c r="Y8811">
        <f>INDEX(months!B:B,MATCH(Sheet1!W8811,months!A:A,0))</f>
        <v>5</v>
      </c>
      <c r="Z8811">
        <f t="shared" si="965"/>
        <v>43243</v>
      </c>
    </row>
    <row r="8812" spans="1:26" x14ac:dyDescent="0.2">
      <c r="A8812" t="s">
        <v>12037</v>
      </c>
      <c r="B8812" t="s">
        <v>4612</v>
      </c>
      <c r="C8812">
        <v>4</v>
      </c>
      <c r="D8812">
        <v>2596</v>
      </c>
      <c r="E8812" t="s">
        <v>296</v>
      </c>
      <c r="F8812" t="s">
        <v>32</v>
      </c>
      <c r="G8812" t="s">
        <v>23</v>
      </c>
      <c r="H8812" t="s">
        <v>24</v>
      </c>
      <c r="I8812" t="s">
        <v>25</v>
      </c>
      <c r="J8812" t="s">
        <v>4613</v>
      </c>
      <c r="K8812" t="s">
        <v>160</v>
      </c>
      <c r="L8812" t="s">
        <v>188</v>
      </c>
      <c r="M8812" t="s">
        <v>274</v>
      </c>
      <c r="N8812">
        <f t="shared" si="959"/>
        <v>0</v>
      </c>
      <c r="O8812" t="str">
        <f t="shared" si="960"/>
        <v>No</v>
      </c>
      <c r="P8812">
        <f t="shared" si="961"/>
        <v>0</v>
      </c>
      <c r="Q8812">
        <f t="shared" si="962"/>
        <v>4813937689</v>
      </c>
      <c r="R8812">
        <f t="shared" si="963"/>
        <v>4.1933383153624479</v>
      </c>
      <c r="S8812" t="str">
        <f t="shared" si="964"/>
        <v>Acceptable</v>
      </c>
      <c r="T8812">
        <f>ROUNDUP(C8812,0)</f>
        <v>4</v>
      </c>
      <c r="U8812">
        <f>ROUNDDOWN(C8812,0)</f>
        <v>4</v>
      </c>
      <c r="V8812">
        <f>RIGHT(K8812,2)+2000</f>
        <v>2018</v>
      </c>
      <c r="W8812" t="str">
        <f>INDEX(_xlfn.TEXTSPLIT(K8812,"-"),1,2)</f>
        <v>Jul</v>
      </c>
      <c r="X8812" t="str">
        <f>INDEX(_xlfn.TEXTSPLIT(K8812,"-"),1,1)</f>
        <v>19</v>
      </c>
      <c r="Y8812">
        <f>INDEX(months!B:B,MATCH(Sheet1!W8812,months!A:A,0))</f>
        <v>7</v>
      </c>
      <c r="Z8812">
        <f t="shared" si="965"/>
        <v>43300</v>
      </c>
    </row>
    <row r="8813" spans="1:26" x14ac:dyDescent="0.2">
      <c r="A8813" t="s">
        <v>12038</v>
      </c>
      <c r="B8813" t="s">
        <v>4612</v>
      </c>
      <c r="C8813">
        <v>3.4</v>
      </c>
      <c r="D8813">
        <v>71852</v>
      </c>
      <c r="E8813" t="s">
        <v>405</v>
      </c>
      <c r="F8813" t="s">
        <v>38</v>
      </c>
      <c r="G8813" t="s">
        <v>23</v>
      </c>
      <c r="H8813" t="s">
        <v>24</v>
      </c>
      <c r="I8813" t="s">
        <v>25</v>
      </c>
      <c r="J8813" t="s">
        <v>4613</v>
      </c>
      <c r="K8813" t="s">
        <v>746</v>
      </c>
      <c r="L8813" t="s">
        <v>658</v>
      </c>
      <c r="M8813" t="s">
        <v>81</v>
      </c>
      <c r="N8813">
        <f t="shared" si="959"/>
        <v>0</v>
      </c>
      <c r="O8813" t="str">
        <f t="shared" si="960"/>
        <v>No</v>
      </c>
      <c r="P8813">
        <f t="shared" si="961"/>
        <v>0</v>
      </c>
      <c r="Q8813">
        <f t="shared" si="962"/>
        <v>4813937689</v>
      </c>
      <c r="R8813">
        <f t="shared" si="963"/>
        <v>4.1933383153624479</v>
      </c>
      <c r="S8813" t="str">
        <f t="shared" si="964"/>
        <v>Acceptable</v>
      </c>
      <c r="T8813">
        <f>ROUNDUP(C8813,0)</f>
        <v>4</v>
      </c>
      <c r="U8813">
        <f>ROUNDDOWN(C8813,0)</f>
        <v>3</v>
      </c>
      <c r="V8813">
        <f>RIGHT(K8813,2)+2000</f>
        <v>2018</v>
      </c>
      <c r="W8813" t="str">
        <f>INDEX(_xlfn.TEXTSPLIT(K8813,"-"),1,2)</f>
        <v>May</v>
      </c>
      <c r="X8813" t="str">
        <f>INDEX(_xlfn.TEXTSPLIT(K8813,"-"),1,1)</f>
        <v>23</v>
      </c>
      <c r="Y8813">
        <f>INDEX(months!B:B,MATCH(Sheet1!W8813,months!A:A,0))</f>
        <v>5</v>
      </c>
      <c r="Z8813">
        <f t="shared" si="965"/>
        <v>43243</v>
      </c>
    </row>
    <row r="8814" spans="1:26" x14ac:dyDescent="0.2">
      <c r="A8814" t="s">
        <v>12039</v>
      </c>
      <c r="B8814" t="s">
        <v>4612</v>
      </c>
      <c r="C8814">
        <v>3.2</v>
      </c>
      <c r="D8814">
        <v>4908</v>
      </c>
      <c r="E8814" t="s">
        <v>292</v>
      </c>
      <c r="F8814" t="s">
        <v>32</v>
      </c>
      <c r="G8814" t="s">
        <v>23</v>
      </c>
      <c r="H8814" t="s">
        <v>24</v>
      </c>
      <c r="I8814" t="s">
        <v>25</v>
      </c>
      <c r="J8814" t="s">
        <v>4613</v>
      </c>
      <c r="K8814" t="s">
        <v>746</v>
      </c>
      <c r="L8814" t="s">
        <v>1144</v>
      </c>
      <c r="M8814" t="s">
        <v>86</v>
      </c>
      <c r="N8814">
        <f t="shared" si="959"/>
        <v>0</v>
      </c>
      <c r="O8814" t="str">
        <f t="shared" si="960"/>
        <v>No</v>
      </c>
      <c r="P8814">
        <f t="shared" si="961"/>
        <v>0</v>
      </c>
      <c r="Q8814">
        <f t="shared" si="962"/>
        <v>4813937689</v>
      </c>
      <c r="R8814">
        <f t="shared" si="963"/>
        <v>4.1933383153624479</v>
      </c>
      <c r="S8814" t="str">
        <f t="shared" si="964"/>
        <v>Acceptable</v>
      </c>
      <c r="T8814">
        <f>ROUNDUP(C8814,0)</f>
        <v>4</v>
      </c>
      <c r="U8814">
        <f>ROUNDDOWN(C8814,0)</f>
        <v>3</v>
      </c>
      <c r="V8814">
        <f>RIGHT(K8814,2)+2000</f>
        <v>2018</v>
      </c>
      <c r="W8814" t="str">
        <f>INDEX(_xlfn.TEXTSPLIT(K8814,"-"),1,2)</f>
        <v>May</v>
      </c>
      <c r="X8814" t="str">
        <f>INDEX(_xlfn.TEXTSPLIT(K8814,"-"),1,1)</f>
        <v>23</v>
      </c>
      <c r="Y8814">
        <f>INDEX(months!B:B,MATCH(Sheet1!W8814,months!A:A,0))</f>
        <v>5</v>
      </c>
      <c r="Z8814">
        <f t="shared" si="965"/>
        <v>43243</v>
      </c>
    </row>
    <row r="8815" spans="1:26" x14ac:dyDescent="0.2">
      <c r="A8815" t="s">
        <v>12040</v>
      </c>
      <c r="B8815" t="s">
        <v>5248</v>
      </c>
      <c r="C8815">
        <v>3.8</v>
      </c>
      <c r="D8815">
        <v>7335</v>
      </c>
      <c r="E8815" t="s">
        <v>46</v>
      </c>
      <c r="F8815" t="s">
        <v>65</v>
      </c>
      <c r="G8815" t="s">
        <v>23</v>
      </c>
      <c r="H8815" t="s">
        <v>24</v>
      </c>
      <c r="I8815" t="s">
        <v>25</v>
      </c>
      <c r="J8815" t="s">
        <v>5249</v>
      </c>
      <c r="K8815" t="s">
        <v>410</v>
      </c>
      <c r="L8815" t="s">
        <v>46</v>
      </c>
      <c r="M8815" t="s">
        <v>46</v>
      </c>
      <c r="N8815">
        <f t="shared" si="959"/>
        <v>0</v>
      </c>
      <c r="O8815" t="str">
        <f t="shared" si="960"/>
        <v>No</v>
      </c>
      <c r="P8815">
        <f t="shared" si="961"/>
        <v>0</v>
      </c>
      <c r="Q8815">
        <f t="shared" si="962"/>
        <v>4813937689</v>
      </c>
      <c r="R8815">
        <f t="shared" si="963"/>
        <v>4.1933383153624479</v>
      </c>
      <c r="S8815" t="str">
        <f t="shared" si="964"/>
        <v>Acceptable</v>
      </c>
      <c r="T8815">
        <f>ROUNDUP(C8815,0)</f>
        <v>4</v>
      </c>
      <c r="U8815">
        <f>ROUNDDOWN(C8815,0)</f>
        <v>3</v>
      </c>
      <c r="V8815">
        <f>RIGHT(K8815,2)+2000</f>
        <v>2018</v>
      </c>
      <c r="W8815" t="str">
        <f>INDEX(_xlfn.TEXTSPLIT(K8815,"-"),1,2)</f>
        <v>Jul</v>
      </c>
      <c r="X8815" t="str">
        <f>INDEX(_xlfn.TEXTSPLIT(K8815,"-"),1,1)</f>
        <v>17</v>
      </c>
      <c r="Y8815">
        <f>INDEX(months!B:B,MATCH(Sheet1!W8815,months!A:A,0))</f>
        <v>7</v>
      </c>
      <c r="Z8815">
        <f t="shared" si="965"/>
        <v>43298</v>
      </c>
    </row>
    <row r="8816" spans="1:26" x14ac:dyDescent="0.2">
      <c r="A8816" t="s">
        <v>12041</v>
      </c>
      <c r="B8816" t="s">
        <v>5248</v>
      </c>
      <c r="C8816">
        <v>3.8</v>
      </c>
      <c r="D8816">
        <v>12443</v>
      </c>
      <c r="E8816" t="s">
        <v>46</v>
      </c>
      <c r="F8816" t="s">
        <v>65</v>
      </c>
      <c r="G8816" t="s">
        <v>23</v>
      </c>
      <c r="H8816" t="s">
        <v>24</v>
      </c>
      <c r="I8816" t="s">
        <v>25</v>
      </c>
      <c r="J8816" t="s">
        <v>5249</v>
      </c>
      <c r="K8816" t="s">
        <v>3021</v>
      </c>
      <c r="L8816" t="s">
        <v>46</v>
      </c>
      <c r="M8816" t="s">
        <v>46</v>
      </c>
      <c r="N8816">
        <f t="shared" si="959"/>
        <v>0</v>
      </c>
      <c r="O8816" t="str">
        <f t="shared" si="960"/>
        <v>No</v>
      </c>
      <c r="P8816">
        <f t="shared" si="961"/>
        <v>0</v>
      </c>
      <c r="Q8816">
        <f t="shared" si="962"/>
        <v>4813937689</v>
      </c>
      <c r="R8816">
        <f t="shared" si="963"/>
        <v>4.1933383153624479</v>
      </c>
      <c r="S8816" t="str">
        <f t="shared" si="964"/>
        <v>Acceptable</v>
      </c>
      <c r="T8816">
        <f>ROUNDUP(C8816,0)</f>
        <v>4</v>
      </c>
      <c r="U8816">
        <f>ROUNDDOWN(C8816,0)</f>
        <v>3</v>
      </c>
      <c r="V8816">
        <f>RIGHT(K8816,2)+2000</f>
        <v>2018</v>
      </c>
      <c r="W8816" t="str">
        <f>INDEX(_xlfn.TEXTSPLIT(K8816,"-"),1,2)</f>
        <v>Aug</v>
      </c>
      <c r="X8816" t="str">
        <f>INDEX(_xlfn.TEXTSPLIT(K8816,"-"),1,1)</f>
        <v>6</v>
      </c>
      <c r="Y8816">
        <f>INDEX(months!B:B,MATCH(Sheet1!W8816,months!A:A,0))</f>
        <v>8</v>
      </c>
      <c r="Z8816">
        <f t="shared" si="965"/>
        <v>43318</v>
      </c>
    </row>
    <row r="8817" spans="1:26" x14ac:dyDescent="0.2">
      <c r="A8817" t="s">
        <v>12042</v>
      </c>
      <c r="B8817" t="s">
        <v>4950</v>
      </c>
      <c r="C8817">
        <v>3.9</v>
      </c>
      <c r="D8817">
        <v>2046</v>
      </c>
      <c r="E8817" t="s">
        <v>2199</v>
      </c>
      <c r="F8817" t="s">
        <v>50</v>
      </c>
      <c r="G8817" t="s">
        <v>23</v>
      </c>
      <c r="H8817" t="s">
        <v>24</v>
      </c>
      <c r="I8817" t="s">
        <v>25</v>
      </c>
      <c r="J8817" t="s">
        <v>4951</v>
      </c>
      <c r="K8817" t="s">
        <v>1613</v>
      </c>
      <c r="L8817" t="s">
        <v>7721</v>
      </c>
      <c r="M8817" t="s">
        <v>54</v>
      </c>
      <c r="N8817">
        <f t="shared" si="959"/>
        <v>0</v>
      </c>
      <c r="O8817" t="str">
        <f t="shared" si="960"/>
        <v>No</v>
      </c>
      <c r="P8817">
        <f t="shared" si="961"/>
        <v>0</v>
      </c>
      <c r="Q8817">
        <f t="shared" si="962"/>
        <v>4813937689</v>
      </c>
      <c r="R8817">
        <f t="shared" si="963"/>
        <v>4.1933383153624479</v>
      </c>
      <c r="S8817" t="str">
        <f t="shared" si="964"/>
        <v>Acceptable</v>
      </c>
      <c r="T8817">
        <f>ROUNDUP(C8817,0)</f>
        <v>4</v>
      </c>
      <c r="U8817">
        <f>ROUNDDOWN(C8817,0)</f>
        <v>3</v>
      </c>
      <c r="V8817">
        <f>RIGHT(K8817,2)+2000</f>
        <v>2018</v>
      </c>
      <c r="W8817" t="str">
        <f>INDEX(_xlfn.TEXTSPLIT(K8817,"-"),1,2)</f>
        <v>Jun</v>
      </c>
      <c r="X8817" t="str">
        <f>INDEX(_xlfn.TEXTSPLIT(K8817,"-"),1,1)</f>
        <v>11</v>
      </c>
      <c r="Y8817">
        <f>INDEX(months!B:B,MATCH(Sheet1!W8817,months!A:A,0))</f>
        <v>6</v>
      </c>
      <c r="Z8817">
        <f t="shared" si="965"/>
        <v>43262</v>
      </c>
    </row>
    <row r="8818" spans="1:26" x14ac:dyDescent="0.2">
      <c r="A8818" t="s">
        <v>12043</v>
      </c>
      <c r="B8818" t="s">
        <v>4950</v>
      </c>
      <c r="C8818">
        <v>3.6</v>
      </c>
      <c r="D8818">
        <v>3227</v>
      </c>
      <c r="E8818" t="s">
        <v>223</v>
      </c>
      <c r="F8818" t="s">
        <v>32</v>
      </c>
      <c r="G8818" t="s">
        <v>23</v>
      </c>
      <c r="H8818" t="s">
        <v>24</v>
      </c>
      <c r="I8818" t="s">
        <v>25</v>
      </c>
      <c r="J8818" t="s">
        <v>4951</v>
      </c>
      <c r="K8818" t="s">
        <v>216</v>
      </c>
      <c r="L8818" t="s">
        <v>375</v>
      </c>
      <c r="M8818" t="s">
        <v>81</v>
      </c>
      <c r="N8818">
        <f t="shared" si="959"/>
        <v>0</v>
      </c>
      <c r="O8818" t="str">
        <f t="shared" si="960"/>
        <v>No</v>
      </c>
      <c r="P8818">
        <f t="shared" si="961"/>
        <v>0</v>
      </c>
      <c r="Q8818">
        <f t="shared" si="962"/>
        <v>4813937689</v>
      </c>
      <c r="R8818">
        <f t="shared" si="963"/>
        <v>4.1933383153624479</v>
      </c>
      <c r="S8818" t="str">
        <f t="shared" si="964"/>
        <v>Acceptable</v>
      </c>
      <c r="T8818">
        <f>ROUNDUP(C8818,0)</f>
        <v>4</v>
      </c>
      <c r="U8818">
        <f>ROUNDDOWN(C8818,0)</f>
        <v>3</v>
      </c>
      <c r="V8818">
        <f>RIGHT(K8818,2)+2000</f>
        <v>2018</v>
      </c>
      <c r="W8818" t="str">
        <f>INDEX(_xlfn.TEXTSPLIT(K8818,"-"),1,2)</f>
        <v>Jul</v>
      </c>
      <c r="X8818" t="str">
        <f>INDEX(_xlfn.TEXTSPLIT(K8818,"-"),1,1)</f>
        <v>26</v>
      </c>
      <c r="Y8818">
        <f>INDEX(months!B:B,MATCH(Sheet1!W8818,months!A:A,0))</f>
        <v>7</v>
      </c>
      <c r="Z8818">
        <f t="shared" si="965"/>
        <v>43307</v>
      </c>
    </row>
    <row r="8819" spans="1:26" x14ac:dyDescent="0.2">
      <c r="A8819" t="s">
        <v>12044</v>
      </c>
      <c r="B8819" t="s">
        <v>4612</v>
      </c>
      <c r="C8819">
        <v>3.8</v>
      </c>
      <c r="D8819">
        <v>253</v>
      </c>
      <c r="E8819" t="s">
        <v>186</v>
      </c>
      <c r="F8819" t="s">
        <v>57</v>
      </c>
      <c r="G8819" t="s">
        <v>23</v>
      </c>
      <c r="H8819" t="s">
        <v>24</v>
      </c>
      <c r="I8819" t="s">
        <v>25</v>
      </c>
      <c r="J8819" t="s">
        <v>4613</v>
      </c>
      <c r="K8819" t="s">
        <v>1088</v>
      </c>
      <c r="L8819" t="s">
        <v>2968</v>
      </c>
      <c r="M8819" t="s">
        <v>81</v>
      </c>
      <c r="N8819">
        <f t="shared" si="959"/>
        <v>0</v>
      </c>
      <c r="O8819" t="str">
        <f t="shared" si="960"/>
        <v>No</v>
      </c>
      <c r="P8819">
        <f t="shared" si="961"/>
        <v>0</v>
      </c>
      <c r="Q8819">
        <f t="shared" si="962"/>
        <v>4813937689</v>
      </c>
      <c r="R8819">
        <f t="shared" si="963"/>
        <v>4.1933383153624479</v>
      </c>
      <c r="S8819" t="str">
        <f t="shared" si="964"/>
        <v>Acceptable</v>
      </c>
      <c r="T8819">
        <f>ROUNDUP(C8819,0)</f>
        <v>4</v>
      </c>
      <c r="U8819">
        <f>ROUNDDOWN(C8819,0)</f>
        <v>3</v>
      </c>
      <c r="V8819">
        <f>RIGHT(K8819,2)+2000</f>
        <v>2018</v>
      </c>
      <c r="W8819" t="str">
        <f>INDEX(_xlfn.TEXTSPLIT(K8819,"-"),1,2)</f>
        <v>Jun</v>
      </c>
      <c r="X8819" t="str">
        <f>INDEX(_xlfn.TEXTSPLIT(K8819,"-"),1,1)</f>
        <v>13</v>
      </c>
      <c r="Y8819">
        <f>INDEX(months!B:B,MATCH(Sheet1!W8819,months!A:A,0))</f>
        <v>6</v>
      </c>
      <c r="Z8819">
        <f t="shared" si="965"/>
        <v>43264</v>
      </c>
    </row>
    <row r="8820" spans="1:26" x14ac:dyDescent="0.2">
      <c r="A8820" t="s">
        <v>12045</v>
      </c>
      <c r="B8820" t="s">
        <v>2665</v>
      </c>
      <c r="C8820">
        <v>3.9</v>
      </c>
      <c r="D8820">
        <v>1576</v>
      </c>
      <c r="E8820" t="s">
        <v>1686</v>
      </c>
      <c r="F8820" t="s">
        <v>57</v>
      </c>
      <c r="G8820" t="s">
        <v>23</v>
      </c>
      <c r="H8820" t="s">
        <v>24</v>
      </c>
      <c r="I8820" t="s">
        <v>25</v>
      </c>
      <c r="J8820" t="s">
        <v>2669</v>
      </c>
      <c r="K8820" t="s">
        <v>2235</v>
      </c>
      <c r="L8820" t="s">
        <v>1614</v>
      </c>
      <c r="M8820" t="s">
        <v>81</v>
      </c>
      <c r="N8820">
        <f t="shared" si="959"/>
        <v>0</v>
      </c>
      <c r="O8820" t="str">
        <f t="shared" si="960"/>
        <v>No</v>
      </c>
      <c r="P8820">
        <f t="shared" si="961"/>
        <v>0</v>
      </c>
      <c r="Q8820">
        <f t="shared" si="962"/>
        <v>4813937689</v>
      </c>
      <c r="R8820">
        <f t="shared" si="963"/>
        <v>4.1933383153624479</v>
      </c>
      <c r="S8820" t="str">
        <f t="shared" si="964"/>
        <v>Acceptable</v>
      </c>
      <c r="T8820">
        <f>ROUNDUP(C8820,0)</f>
        <v>4</v>
      </c>
      <c r="U8820">
        <f>ROUNDDOWN(C8820,0)</f>
        <v>3</v>
      </c>
      <c r="V8820">
        <f>RIGHT(K8820,2)+2000</f>
        <v>2018</v>
      </c>
      <c r="W8820" t="str">
        <f>INDEX(_xlfn.TEXTSPLIT(K8820,"-"),1,2)</f>
        <v>Aug</v>
      </c>
      <c r="X8820" t="str">
        <f>INDEX(_xlfn.TEXTSPLIT(K8820,"-"),1,1)</f>
        <v>5</v>
      </c>
      <c r="Y8820">
        <f>INDEX(months!B:B,MATCH(Sheet1!W8820,months!A:A,0))</f>
        <v>8</v>
      </c>
      <c r="Z8820">
        <f t="shared" si="965"/>
        <v>43317</v>
      </c>
    </row>
    <row r="8821" spans="1:26" x14ac:dyDescent="0.2">
      <c r="A8821" t="s">
        <v>12046</v>
      </c>
      <c r="B8821" t="s">
        <v>4950</v>
      </c>
      <c r="C8821">
        <v>3.2</v>
      </c>
      <c r="D8821">
        <v>368</v>
      </c>
      <c r="E8821" t="s">
        <v>46</v>
      </c>
      <c r="F8821" t="s">
        <v>50</v>
      </c>
      <c r="G8821" t="s">
        <v>23</v>
      </c>
      <c r="H8821" t="s">
        <v>24</v>
      </c>
      <c r="I8821" t="s">
        <v>25</v>
      </c>
      <c r="J8821" t="s">
        <v>4951</v>
      </c>
      <c r="K8821" t="s">
        <v>173</v>
      </c>
      <c r="L8821" t="s">
        <v>46</v>
      </c>
      <c r="M8821" t="s">
        <v>274</v>
      </c>
      <c r="N8821">
        <f t="shared" si="959"/>
        <v>0</v>
      </c>
      <c r="O8821" t="str">
        <f t="shared" si="960"/>
        <v>No</v>
      </c>
      <c r="P8821">
        <f t="shared" si="961"/>
        <v>0</v>
      </c>
      <c r="Q8821">
        <f t="shared" si="962"/>
        <v>4813937689</v>
      </c>
      <c r="R8821">
        <f t="shared" si="963"/>
        <v>4.1933383153624479</v>
      </c>
      <c r="S8821" t="str">
        <f t="shared" si="964"/>
        <v>Acceptable</v>
      </c>
      <c r="T8821">
        <f>ROUNDUP(C8821,0)</f>
        <v>4</v>
      </c>
      <c r="U8821">
        <f>ROUNDDOWN(C8821,0)</f>
        <v>3</v>
      </c>
      <c r="V8821">
        <f>RIGHT(K8821,2)+2000</f>
        <v>2018</v>
      </c>
      <c r="W8821" t="str">
        <f>INDEX(_xlfn.TEXTSPLIT(K8821,"-"),1,2)</f>
        <v>Aug</v>
      </c>
      <c r="X8821" t="str">
        <f>INDEX(_xlfn.TEXTSPLIT(K8821,"-"),1,1)</f>
        <v>2</v>
      </c>
      <c r="Y8821">
        <f>INDEX(months!B:B,MATCH(Sheet1!W8821,months!A:A,0))</f>
        <v>8</v>
      </c>
      <c r="Z8821">
        <f t="shared" si="965"/>
        <v>43314</v>
      </c>
    </row>
    <row r="8822" spans="1:26" x14ac:dyDescent="0.2">
      <c r="A8822" t="s">
        <v>12047</v>
      </c>
      <c r="B8822" t="s">
        <v>4612</v>
      </c>
      <c r="C8822">
        <v>1</v>
      </c>
      <c r="D8822">
        <v>2</v>
      </c>
      <c r="E8822" t="s">
        <v>1211</v>
      </c>
      <c r="F8822" t="s">
        <v>1199</v>
      </c>
      <c r="G8822" t="s">
        <v>23</v>
      </c>
      <c r="H8822" t="s">
        <v>24</v>
      </c>
      <c r="I8822" t="s">
        <v>25</v>
      </c>
      <c r="J8822" t="s">
        <v>4613</v>
      </c>
      <c r="K8822" t="s">
        <v>1330</v>
      </c>
      <c r="L8822" t="s">
        <v>12048</v>
      </c>
      <c r="M8822" t="s">
        <v>86</v>
      </c>
      <c r="N8822">
        <f t="shared" si="959"/>
        <v>0</v>
      </c>
      <c r="O8822" t="str">
        <f t="shared" si="960"/>
        <v>No</v>
      </c>
      <c r="P8822">
        <f t="shared" si="961"/>
        <v>0</v>
      </c>
      <c r="Q8822">
        <f t="shared" si="962"/>
        <v>4813937689</v>
      </c>
      <c r="R8822">
        <f t="shared" si="963"/>
        <v>4.1933383153624479</v>
      </c>
      <c r="S8822" t="str">
        <f t="shared" si="964"/>
        <v>Acceptable</v>
      </c>
      <c r="T8822">
        <f>ROUNDUP(C8822,0)</f>
        <v>1</v>
      </c>
      <c r="U8822">
        <f>ROUNDDOWN(C8822,0)</f>
        <v>1</v>
      </c>
      <c r="V8822">
        <f>RIGHT(K8822,2)+2000</f>
        <v>2018</v>
      </c>
      <c r="W8822" t="str">
        <f>INDEX(_xlfn.TEXTSPLIT(K8822,"-"),1,2)</f>
        <v>Mar</v>
      </c>
      <c r="X8822" t="str">
        <f>INDEX(_xlfn.TEXTSPLIT(K8822,"-"),1,1)</f>
        <v>23</v>
      </c>
      <c r="Y8822">
        <f>INDEX(months!B:B,MATCH(Sheet1!W8822,months!A:A,0))</f>
        <v>3</v>
      </c>
      <c r="Z8822">
        <f t="shared" si="965"/>
        <v>43182</v>
      </c>
    </row>
    <row r="8823" spans="1:26" x14ac:dyDescent="0.2">
      <c r="A8823" t="s">
        <v>12049</v>
      </c>
      <c r="B8823" t="s">
        <v>4612</v>
      </c>
      <c r="C8823">
        <v>4.5999999999999996</v>
      </c>
      <c r="D8823">
        <v>14</v>
      </c>
      <c r="E8823" t="s">
        <v>544</v>
      </c>
      <c r="F8823" t="s">
        <v>775</v>
      </c>
      <c r="G8823" t="s">
        <v>23</v>
      </c>
      <c r="H8823" t="s">
        <v>24</v>
      </c>
      <c r="I8823" t="s">
        <v>25</v>
      </c>
      <c r="J8823" t="s">
        <v>4613</v>
      </c>
      <c r="K8823" t="s">
        <v>10272</v>
      </c>
      <c r="L8823" t="s">
        <v>59</v>
      </c>
      <c r="M8823" t="s">
        <v>60</v>
      </c>
      <c r="N8823">
        <f t="shared" si="959"/>
        <v>0</v>
      </c>
      <c r="O8823" t="str">
        <f t="shared" si="960"/>
        <v>No</v>
      </c>
      <c r="P8823">
        <f t="shared" si="961"/>
        <v>0</v>
      </c>
      <c r="Q8823">
        <f t="shared" si="962"/>
        <v>4813937689</v>
      </c>
      <c r="R8823">
        <f t="shared" si="963"/>
        <v>4.1933383153624479</v>
      </c>
      <c r="S8823" t="str">
        <f t="shared" si="964"/>
        <v>Acceptable</v>
      </c>
      <c r="T8823">
        <f>ROUNDUP(C8823,0)</f>
        <v>5</v>
      </c>
      <c r="U8823">
        <f>ROUNDDOWN(C8823,0)</f>
        <v>4</v>
      </c>
      <c r="V8823">
        <f>RIGHT(K8823,2)+2000</f>
        <v>2015</v>
      </c>
      <c r="W8823" t="str">
        <f>INDEX(_xlfn.TEXTSPLIT(K8823,"-"),1,2)</f>
        <v>Mar</v>
      </c>
      <c r="X8823" t="str">
        <f>INDEX(_xlfn.TEXTSPLIT(K8823,"-"),1,1)</f>
        <v>21</v>
      </c>
      <c r="Y8823">
        <f>INDEX(months!B:B,MATCH(Sheet1!W8823,months!A:A,0))</f>
        <v>3</v>
      </c>
      <c r="Z8823">
        <f t="shared" si="965"/>
        <v>42084</v>
      </c>
    </row>
    <row r="8824" spans="1:26" x14ac:dyDescent="0.2">
      <c r="A8824" t="s">
        <v>12050</v>
      </c>
      <c r="B8824" t="s">
        <v>2665</v>
      </c>
      <c r="D8824">
        <v>0</v>
      </c>
      <c r="E8824" t="s">
        <v>46</v>
      </c>
      <c r="F8824" t="s">
        <v>57</v>
      </c>
      <c r="G8824" t="s">
        <v>23</v>
      </c>
      <c r="H8824" t="s">
        <v>24</v>
      </c>
      <c r="I8824" t="s">
        <v>25</v>
      </c>
      <c r="J8824" t="s">
        <v>2669</v>
      </c>
      <c r="K8824" t="s">
        <v>1088</v>
      </c>
      <c r="L8824" t="s">
        <v>46</v>
      </c>
      <c r="M8824" t="s">
        <v>46</v>
      </c>
      <c r="N8824">
        <f t="shared" si="959"/>
        <v>0</v>
      </c>
      <c r="O8824" t="str">
        <f t="shared" si="960"/>
        <v>No</v>
      </c>
      <c r="P8824">
        <f t="shared" si="961"/>
        <v>0</v>
      </c>
      <c r="Q8824">
        <f t="shared" si="962"/>
        <v>4813937689</v>
      </c>
      <c r="R8824">
        <f t="shared" si="963"/>
        <v>4.1933383153624479</v>
      </c>
      <c r="S8824" t="str">
        <f t="shared" si="964"/>
        <v>Acceptable</v>
      </c>
      <c r="T8824">
        <f>ROUNDUP(C8824,0)</f>
        <v>0</v>
      </c>
      <c r="U8824">
        <f>ROUNDDOWN(C8824,0)</f>
        <v>0</v>
      </c>
      <c r="V8824">
        <f>RIGHT(K8824,2)+2000</f>
        <v>2018</v>
      </c>
      <c r="W8824" t="str">
        <f>INDEX(_xlfn.TEXTSPLIT(K8824,"-"),1,2)</f>
        <v>Jun</v>
      </c>
      <c r="X8824" t="str">
        <f>INDEX(_xlfn.TEXTSPLIT(K8824,"-"),1,1)</f>
        <v>13</v>
      </c>
      <c r="Y8824">
        <f>INDEX(months!B:B,MATCH(Sheet1!W8824,months!A:A,0))</f>
        <v>6</v>
      </c>
      <c r="Z8824">
        <f t="shared" si="965"/>
        <v>43264</v>
      </c>
    </row>
    <row r="8825" spans="1:26" x14ac:dyDescent="0.2">
      <c r="A8825" t="s">
        <v>12051</v>
      </c>
      <c r="B8825" t="s">
        <v>556</v>
      </c>
      <c r="C8825">
        <v>3.6</v>
      </c>
      <c r="D8825">
        <v>21</v>
      </c>
      <c r="E8825" t="s">
        <v>46</v>
      </c>
      <c r="F8825" t="s">
        <v>1010</v>
      </c>
      <c r="G8825" t="s">
        <v>649</v>
      </c>
      <c r="H8825" t="s">
        <v>3452</v>
      </c>
      <c r="I8825" t="s">
        <v>25</v>
      </c>
      <c r="J8825" t="s">
        <v>557</v>
      </c>
      <c r="K8825" t="s">
        <v>12052</v>
      </c>
      <c r="L8825" t="s">
        <v>46</v>
      </c>
      <c r="M8825" t="s">
        <v>46</v>
      </c>
      <c r="N8825">
        <f t="shared" si="959"/>
        <v>0</v>
      </c>
      <c r="O8825" t="str">
        <f t="shared" si="960"/>
        <v>No</v>
      </c>
      <c r="P8825">
        <f t="shared" si="961"/>
        <v>0</v>
      </c>
      <c r="Q8825">
        <f t="shared" si="962"/>
        <v>4813937689</v>
      </c>
      <c r="R8825">
        <f t="shared" si="963"/>
        <v>4.1933383153624479</v>
      </c>
      <c r="S8825" t="str">
        <f t="shared" si="964"/>
        <v>Acceptable</v>
      </c>
      <c r="T8825">
        <f>ROUNDUP(C8825,0)</f>
        <v>4</v>
      </c>
      <c r="U8825">
        <f>ROUNDDOWN(C8825,0)</f>
        <v>3</v>
      </c>
      <c r="V8825">
        <f>RIGHT(K8825,2)+2000</f>
        <v>2017</v>
      </c>
      <c r="W8825" t="str">
        <f>INDEX(_xlfn.TEXTSPLIT(K8825,"-"),1,2)</f>
        <v>Jan</v>
      </c>
      <c r="X8825" t="str">
        <f>INDEX(_xlfn.TEXTSPLIT(K8825,"-"),1,1)</f>
        <v>30</v>
      </c>
      <c r="Y8825">
        <f>INDEX(months!B:B,MATCH(Sheet1!W8825,months!A:A,0))</f>
        <v>1</v>
      </c>
      <c r="Z8825">
        <f t="shared" si="965"/>
        <v>42765</v>
      </c>
    </row>
    <row r="8826" spans="1:26" x14ac:dyDescent="0.2">
      <c r="A8826" t="s">
        <v>12053</v>
      </c>
      <c r="B8826" t="s">
        <v>3070</v>
      </c>
      <c r="C8826">
        <v>4.9000000000000004</v>
      </c>
      <c r="D8826">
        <v>15</v>
      </c>
      <c r="E8826" t="s">
        <v>132</v>
      </c>
      <c r="F8826" t="s">
        <v>1010</v>
      </c>
      <c r="G8826" t="s">
        <v>23</v>
      </c>
      <c r="H8826" t="s">
        <v>24</v>
      </c>
      <c r="I8826" t="s">
        <v>25</v>
      </c>
      <c r="J8826" t="s">
        <v>2673</v>
      </c>
      <c r="K8826" t="s">
        <v>7717</v>
      </c>
      <c r="L8826" t="s">
        <v>59</v>
      </c>
      <c r="M8826" t="s">
        <v>60</v>
      </c>
      <c r="N8826">
        <f t="shared" si="959"/>
        <v>0</v>
      </c>
      <c r="O8826" t="str">
        <f t="shared" si="960"/>
        <v>No</v>
      </c>
      <c r="P8826">
        <f t="shared" si="961"/>
        <v>0</v>
      </c>
      <c r="Q8826">
        <f t="shared" si="962"/>
        <v>4813937689</v>
      </c>
      <c r="R8826">
        <f t="shared" si="963"/>
        <v>4.1933383153624479</v>
      </c>
      <c r="S8826" t="str">
        <f t="shared" si="964"/>
        <v>Acceptable</v>
      </c>
      <c r="T8826">
        <f>ROUNDUP(C8826,0)</f>
        <v>5</v>
      </c>
      <c r="U8826">
        <f>ROUNDDOWN(C8826,0)</f>
        <v>4</v>
      </c>
      <c r="V8826">
        <f>RIGHT(K8826,2)+2000</f>
        <v>2016</v>
      </c>
      <c r="W8826" t="str">
        <f>INDEX(_xlfn.TEXTSPLIT(K8826,"-"),1,2)</f>
        <v>Jan</v>
      </c>
      <c r="X8826" t="str">
        <f>INDEX(_xlfn.TEXTSPLIT(K8826,"-"),1,1)</f>
        <v>19</v>
      </c>
      <c r="Y8826">
        <f>INDEX(months!B:B,MATCH(Sheet1!W8826,months!A:A,0))</f>
        <v>1</v>
      </c>
      <c r="Z8826">
        <f t="shared" si="965"/>
        <v>42388</v>
      </c>
    </row>
    <row r="8827" spans="1:26" x14ac:dyDescent="0.2">
      <c r="A8827" t="s">
        <v>12054</v>
      </c>
      <c r="B8827" t="s">
        <v>4950</v>
      </c>
      <c r="D8827">
        <v>3</v>
      </c>
      <c r="E8827" t="s">
        <v>532</v>
      </c>
      <c r="F8827" t="s">
        <v>1005</v>
      </c>
      <c r="G8827" t="s">
        <v>649</v>
      </c>
      <c r="H8827" t="s">
        <v>12055</v>
      </c>
      <c r="I8827" t="s">
        <v>25</v>
      </c>
      <c r="J8827" t="s">
        <v>4951</v>
      </c>
      <c r="K8827" t="s">
        <v>12056</v>
      </c>
      <c r="L8827" t="s">
        <v>59</v>
      </c>
      <c r="M8827" t="s">
        <v>460</v>
      </c>
      <c r="N8827">
        <f t="shared" si="959"/>
        <v>0</v>
      </c>
      <c r="O8827" t="str">
        <f t="shared" si="960"/>
        <v>No</v>
      </c>
      <c r="P8827">
        <f t="shared" si="961"/>
        <v>0</v>
      </c>
      <c r="Q8827">
        <f t="shared" si="962"/>
        <v>4813937689</v>
      </c>
      <c r="R8827">
        <f t="shared" si="963"/>
        <v>4.1933383153624479</v>
      </c>
      <c r="S8827" t="str">
        <f t="shared" si="964"/>
        <v>Acceptable</v>
      </c>
      <c r="T8827">
        <f>ROUNDUP(C8827,0)</f>
        <v>0</v>
      </c>
      <c r="U8827">
        <f>ROUNDDOWN(C8827,0)</f>
        <v>0</v>
      </c>
      <c r="V8827">
        <f>RIGHT(K8827,2)+2000</f>
        <v>2014</v>
      </c>
      <c r="W8827" t="str">
        <f>INDEX(_xlfn.TEXTSPLIT(K8827,"-"),1,2)</f>
        <v>May</v>
      </c>
      <c r="X8827" t="str">
        <f>INDEX(_xlfn.TEXTSPLIT(K8827,"-"),1,1)</f>
        <v>19</v>
      </c>
      <c r="Y8827">
        <f>INDEX(months!B:B,MATCH(Sheet1!W8827,months!A:A,0))</f>
        <v>5</v>
      </c>
      <c r="Z8827">
        <f t="shared" si="965"/>
        <v>41778</v>
      </c>
    </row>
    <row r="8828" spans="1:26" x14ac:dyDescent="0.2">
      <c r="A8828" t="s">
        <v>12057</v>
      </c>
      <c r="B8828" t="s">
        <v>4612</v>
      </c>
      <c r="C8828">
        <v>2.6</v>
      </c>
      <c r="D8828">
        <v>5</v>
      </c>
      <c r="E8828" t="s">
        <v>12058</v>
      </c>
      <c r="F8828" t="s">
        <v>1199</v>
      </c>
      <c r="G8828" t="s">
        <v>23</v>
      </c>
      <c r="H8828" t="s">
        <v>24</v>
      </c>
      <c r="I8828" t="s">
        <v>25</v>
      </c>
      <c r="J8828" t="s">
        <v>4613</v>
      </c>
      <c r="K8828" t="s">
        <v>1330</v>
      </c>
      <c r="L8828" t="s">
        <v>12048</v>
      </c>
      <c r="M8828" t="s">
        <v>47</v>
      </c>
      <c r="N8828">
        <f t="shared" si="959"/>
        <v>0</v>
      </c>
      <c r="O8828" t="str">
        <f t="shared" si="960"/>
        <v>No</v>
      </c>
      <c r="P8828">
        <f t="shared" si="961"/>
        <v>0</v>
      </c>
      <c r="Q8828">
        <f t="shared" si="962"/>
        <v>4813937689</v>
      </c>
      <c r="R8828">
        <f t="shared" si="963"/>
        <v>4.1933383153624479</v>
      </c>
      <c r="S8828" t="str">
        <f t="shared" si="964"/>
        <v>Acceptable</v>
      </c>
      <c r="T8828">
        <f>ROUNDUP(C8828,0)</f>
        <v>3</v>
      </c>
      <c r="U8828">
        <f>ROUNDDOWN(C8828,0)</f>
        <v>2</v>
      </c>
      <c r="V8828">
        <f>RIGHT(K8828,2)+2000</f>
        <v>2018</v>
      </c>
      <c r="W8828" t="str">
        <f>INDEX(_xlfn.TEXTSPLIT(K8828,"-"),1,2)</f>
        <v>Mar</v>
      </c>
      <c r="X8828" t="str">
        <f>INDEX(_xlfn.TEXTSPLIT(K8828,"-"),1,1)</f>
        <v>23</v>
      </c>
      <c r="Y8828">
        <f>INDEX(months!B:B,MATCH(Sheet1!W8828,months!A:A,0))</f>
        <v>3</v>
      </c>
      <c r="Z8828">
        <f t="shared" si="965"/>
        <v>43182</v>
      </c>
    </row>
    <row r="8829" spans="1:26" x14ac:dyDescent="0.2">
      <c r="A8829" t="s">
        <v>12059</v>
      </c>
      <c r="B8829" t="s">
        <v>5191</v>
      </c>
      <c r="C8829">
        <v>3.9</v>
      </c>
      <c r="D8829">
        <v>2962</v>
      </c>
      <c r="E8829" t="s">
        <v>123</v>
      </c>
      <c r="F8829" t="s">
        <v>50</v>
      </c>
      <c r="G8829" t="s">
        <v>23</v>
      </c>
      <c r="H8829" t="s">
        <v>24</v>
      </c>
      <c r="I8829" t="s">
        <v>25</v>
      </c>
      <c r="J8829" t="s">
        <v>5192</v>
      </c>
      <c r="K8829" t="s">
        <v>585</v>
      </c>
      <c r="L8829" t="s">
        <v>12060</v>
      </c>
      <c r="M8829" t="s">
        <v>177</v>
      </c>
      <c r="N8829">
        <f t="shared" si="959"/>
        <v>0</v>
      </c>
      <c r="O8829" t="str">
        <f t="shared" si="960"/>
        <v>No</v>
      </c>
      <c r="P8829">
        <f t="shared" si="961"/>
        <v>0</v>
      </c>
      <c r="Q8829">
        <f t="shared" si="962"/>
        <v>4813937689</v>
      </c>
      <c r="R8829">
        <f t="shared" si="963"/>
        <v>4.1933383153624479</v>
      </c>
      <c r="S8829" t="str">
        <f t="shared" si="964"/>
        <v>Acceptable</v>
      </c>
      <c r="T8829">
        <f>ROUNDUP(C8829,0)</f>
        <v>4</v>
      </c>
      <c r="U8829">
        <f>ROUNDDOWN(C8829,0)</f>
        <v>3</v>
      </c>
      <c r="V8829">
        <f>RIGHT(K8829,2)+2000</f>
        <v>2018</v>
      </c>
      <c r="W8829" t="str">
        <f>INDEX(_xlfn.TEXTSPLIT(K8829,"-"),1,2)</f>
        <v>Jul</v>
      </c>
      <c r="X8829" t="str">
        <f>INDEX(_xlfn.TEXTSPLIT(K8829,"-"),1,1)</f>
        <v>9</v>
      </c>
      <c r="Y8829">
        <f>INDEX(months!B:B,MATCH(Sheet1!W8829,months!A:A,0))</f>
        <v>7</v>
      </c>
      <c r="Z8829">
        <f t="shared" si="965"/>
        <v>43290</v>
      </c>
    </row>
    <row r="8830" spans="1:26" x14ac:dyDescent="0.2">
      <c r="A8830" t="s">
        <v>12061</v>
      </c>
      <c r="B8830" t="s">
        <v>2116</v>
      </c>
      <c r="D8830">
        <v>0</v>
      </c>
      <c r="E8830" t="s">
        <v>147</v>
      </c>
      <c r="F8830" t="s">
        <v>1005</v>
      </c>
      <c r="G8830" t="s">
        <v>23</v>
      </c>
      <c r="H8830" t="s">
        <v>24</v>
      </c>
      <c r="I8830" t="s">
        <v>25</v>
      </c>
      <c r="J8830" t="s">
        <v>2117</v>
      </c>
      <c r="K8830" t="s">
        <v>5895</v>
      </c>
      <c r="L8830" t="s">
        <v>246</v>
      </c>
      <c r="M8830" t="s">
        <v>54</v>
      </c>
      <c r="N8830">
        <f t="shared" si="959"/>
        <v>0</v>
      </c>
      <c r="O8830" t="str">
        <f t="shared" si="960"/>
        <v>No</v>
      </c>
      <c r="P8830">
        <f t="shared" si="961"/>
        <v>0</v>
      </c>
      <c r="Q8830">
        <f t="shared" si="962"/>
        <v>4813937689</v>
      </c>
      <c r="R8830">
        <f t="shared" si="963"/>
        <v>4.1933383153624479</v>
      </c>
      <c r="S8830" t="str">
        <f t="shared" si="964"/>
        <v>Acceptable</v>
      </c>
      <c r="T8830">
        <f>ROUNDUP(C8830,0)</f>
        <v>0</v>
      </c>
      <c r="U8830">
        <f>ROUNDDOWN(C8830,0)</f>
        <v>0</v>
      </c>
      <c r="V8830">
        <f>RIGHT(K8830,2)+2000</f>
        <v>2017</v>
      </c>
      <c r="W8830" t="str">
        <f>INDEX(_xlfn.TEXTSPLIT(K8830,"-"),1,2)</f>
        <v>Nov</v>
      </c>
      <c r="X8830" t="str">
        <f>INDEX(_xlfn.TEXTSPLIT(K8830,"-"),1,1)</f>
        <v>3</v>
      </c>
      <c r="Y8830">
        <f>INDEX(months!B:B,MATCH(Sheet1!W8830,months!A:A,0))</f>
        <v>11</v>
      </c>
      <c r="Z8830">
        <f t="shared" si="965"/>
        <v>43042</v>
      </c>
    </row>
    <row r="8831" spans="1:26" x14ac:dyDescent="0.2">
      <c r="A8831" t="s">
        <v>12062</v>
      </c>
      <c r="B8831" t="s">
        <v>4106</v>
      </c>
      <c r="C8831">
        <v>3.5</v>
      </c>
      <c r="D8831">
        <v>13</v>
      </c>
      <c r="E8831" t="s">
        <v>208</v>
      </c>
      <c r="F8831" t="s">
        <v>775</v>
      </c>
      <c r="G8831" t="s">
        <v>23</v>
      </c>
      <c r="H8831" t="s">
        <v>24</v>
      </c>
      <c r="I8831" t="s">
        <v>25</v>
      </c>
      <c r="J8831" t="s">
        <v>4107</v>
      </c>
      <c r="K8831" t="s">
        <v>2302</v>
      </c>
      <c r="L8831" t="s">
        <v>12063</v>
      </c>
      <c r="M8831" t="s">
        <v>274</v>
      </c>
      <c r="N8831">
        <f t="shared" si="959"/>
        <v>0</v>
      </c>
      <c r="O8831" t="str">
        <f t="shared" si="960"/>
        <v>No</v>
      </c>
      <c r="P8831">
        <f t="shared" si="961"/>
        <v>0</v>
      </c>
      <c r="Q8831">
        <f t="shared" si="962"/>
        <v>4813937689</v>
      </c>
      <c r="R8831">
        <f t="shared" si="963"/>
        <v>4.1933383153624479</v>
      </c>
      <c r="S8831" t="str">
        <f t="shared" si="964"/>
        <v>Acceptable</v>
      </c>
      <c r="T8831">
        <f>ROUNDUP(C8831,0)</f>
        <v>4</v>
      </c>
      <c r="U8831">
        <f>ROUNDDOWN(C8831,0)</f>
        <v>3</v>
      </c>
      <c r="V8831">
        <f>RIGHT(K8831,2)+2000</f>
        <v>2018</v>
      </c>
      <c r="W8831" t="str">
        <f>INDEX(_xlfn.TEXTSPLIT(K8831,"-"),1,2)</f>
        <v>Jan</v>
      </c>
      <c r="X8831" t="str">
        <f>INDEX(_xlfn.TEXTSPLIT(K8831,"-"),1,1)</f>
        <v>29</v>
      </c>
      <c r="Y8831">
        <f>INDEX(months!B:B,MATCH(Sheet1!W8831,months!A:A,0))</f>
        <v>1</v>
      </c>
      <c r="Z8831">
        <f t="shared" si="965"/>
        <v>43129</v>
      </c>
    </row>
    <row r="8832" spans="1:26" x14ac:dyDescent="0.2">
      <c r="A8832" t="s">
        <v>12064</v>
      </c>
      <c r="B8832" t="s">
        <v>2665</v>
      </c>
      <c r="C8832">
        <v>3.2</v>
      </c>
      <c r="D8832">
        <v>768</v>
      </c>
      <c r="E8832" t="s">
        <v>1072</v>
      </c>
      <c r="F8832" t="s">
        <v>50</v>
      </c>
      <c r="G8832" t="s">
        <v>23</v>
      </c>
      <c r="H8832" t="s">
        <v>24</v>
      </c>
      <c r="I8832" t="s">
        <v>25</v>
      </c>
      <c r="J8832" t="s">
        <v>2669</v>
      </c>
      <c r="K8832" t="s">
        <v>12065</v>
      </c>
      <c r="L8832" t="s">
        <v>59</v>
      </c>
      <c r="M8832" t="s">
        <v>460</v>
      </c>
      <c r="N8832">
        <f t="shared" si="959"/>
        <v>0</v>
      </c>
      <c r="O8832" t="str">
        <f t="shared" si="960"/>
        <v>No</v>
      </c>
      <c r="P8832">
        <f t="shared" si="961"/>
        <v>0</v>
      </c>
      <c r="Q8832">
        <f t="shared" si="962"/>
        <v>4813937689</v>
      </c>
      <c r="R8832">
        <f t="shared" si="963"/>
        <v>4.1933383153624479</v>
      </c>
      <c r="S8832" t="str">
        <f t="shared" si="964"/>
        <v>Acceptable</v>
      </c>
      <c r="T8832">
        <f>ROUNDUP(C8832,0)</f>
        <v>4</v>
      </c>
      <c r="U8832">
        <f>ROUNDDOWN(C8832,0)</f>
        <v>3</v>
      </c>
      <c r="V8832">
        <f>RIGHT(K8832,2)+2000</f>
        <v>2013</v>
      </c>
      <c r="W8832" t="str">
        <f>INDEX(_xlfn.TEXTSPLIT(K8832,"-"),1,2)</f>
        <v>Jun</v>
      </c>
      <c r="X8832" t="str">
        <f>INDEX(_xlfn.TEXTSPLIT(K8832,"-"),1,1)</f>
        <v>5</v>
      </c>
      <c r="Y8832">
        <f>INDEX(months!B:B,MATCH(Sheet1!W8832,months!A:A,0))</f>
        <v>6</v>
      </c>
      <c r="Z8832">
        <f t="shared" si="965"/>
        <v>41430</v>
      </c>
    </row>
    <row r="8833" spans="1:26" x14ac:dyDescent="0.2">
      <c r="A8833" t="s">
        <v>12066</v>
      </c>
      <c r="B8833" t="s">
        <v>3070</v>
      </c>
      <c r="D8833">
        <v>1</v>
      </c>
      <c r="E8833" t="s">
        <v>93</v>
      </c>
      <c r="F8833" t="s">
        <v>1230</v>
      </c>
      <c r="G8833" t="s">
        <v>23</v>
      </c>
      <c r="H8833" t="s">
        <v>24</v>
      </c>
      <c r="I8833" t="s">
        <v>25</v>
      </c>
      <c r="J8833" t="s">
        <v>1303</v>
      </c>
      <c r="K8833" t="s">
        <v>737</v>
      </c>
      <c r="L8833" t="s">
        <v>420</v>
      </c>
      <c r="M8833" t="s">
        <v>47</v>
      </c>
      <c r="N8833">
        <f t="shared" si="959"/>
        <v>0</v>
      </c>
      <c r="O8833" t="str">
        <f t="shared" si="960"/>
        <v>No</v>
      </c>
      <c r="P8833">
        <f t="shared" si="961"/>
        <v>0</v>
      </c>
      <c r="Q8833">
        <f t="shared" si="962"/>
        <v>4813937689</v>
      </c>
      <c r="R8833">
        <f t="shared" si="963"/>
        <v>4.1933383153624479</v>
      </c>
      <c r="S8833" t="str">
        <f t="shared" si="964"/>
        <v>Acceptable</v>
      </c>
      <c r="T8833">
        <f>ROUNDUP(C8833,0)</f>
        <v>0</v>
      </c>
      <c r="U8833">
        <f>ROUNDDOWN(C8833,0)</f>
        <v>0</v>
      </c>
      <c r="V8833">
        <f>RIGHT(K8833,2)+2000</f>
        <v>2018</v>
      </c>
      <c r="W8833" t="str">
        <f>INDEX(_xlfn.TEXTSPLIT(K8833,"-"),1,2)</f>
        <v>Mar</v>
      </c>
      <c r="X8833" t="str">
        <f>INDEX(_xlfn.TEXTSPLIT(K8833,"-"),1,1)</f>
        <v>5</v>
      </c>
      <c r="Y8833">
        <f>INDEX(months!B:B,MATCH(Sheet1!W8833,months!A:A,0))</f>
        <v>3</v>
      </c>
      <c r="Z8833">
        <f t="shared" si="965"/>
        <v>43164</v>
      </c>
    </row>
    <row r="8834" spans="1:26" x14ac:dyDescent="0.2">
      <c r="A8834" t="s">
        <v>12067</v>
      </c>
      <c r="B8834" t="s">
        <v>4612</v>
      </c>
      <c r="C8834">
        <v>3.3</v>
      </c>
      <c r="D8834">
        <v>35</v>
      </c>
      <c r="E8834" t="s">
        <v>12068</v>
      </c>
      <c r="F8834" t="s">
        <v>775</v>
      </c>
      <c r="G8834" t="s">
        <v>23</v>
      </c>
      <c r="H8834" t="s">
        <v>24</v>
      </c>
      <c r="I8834" t="s">
        <v>25</v>
      </c>
      <c r="J8834" t="s">
        <v>4613</v>
      </c>
      <c r="K8834" t="s">
        <v>5756</v>
      </c>
      <c r="L8834" t="s">
        <v>12069</v>
      </c>
      <c r="M8834" t="s">
        <v>237</v>
      </c>
      <c r="N8834">
        <f t="shared" ref="N8834:N8897" si="966">SUM(A8834,B8834)</f>
        <v>0</v>
      </c>
      <c r="O8834" t="str">
        <f t="shared" ref="O8834:O8897" si="967">IF(E8834="good","Yes","No")</f>
        <v>No</v>
      </c>
      <c r="P8834">
        <f t="shared" ref="P8834:P8897" si="968">COUNTIF(B:B,"&lt;0")</f>
        <v>0</v>
      </c>
      <c r="Q8834">
        <f t="shared" ref="Q8834:Q8897" si="969">SUMIF(D:D,"&gt;1000")</f>
        <v>4813937689</v>
      </c>
      <c r="R8834">
        <f t="shared" ref="R8834:R8897" si="970">AVERAGEIF(C:C,"&gt;0")</f>
        <v>4.1933383153624479</v>
      </c>
      <c r="S8834" t="str">
        <f t="shared" ref="S8834:S8897" si="971">IF(OR(A8834&gt;0,B8834&gt;0),"Acceptable","Check")</f>
        <v>Acceptable</v>
      </c>
      <c r="T8834">
        <f>ROUNDUP(C8834,0)</f>
        <v>4</v>
      </c>
      <c r="U8834">
        <f>ROUNDDOWN(C8834,0)</f>
        <v>3</v>
      </c>
      <c r="V8834">
        <f>RIGHT(K8834,2)+2000</f>
        <v>2017</v>
      </c>
      <c r="W8834" t="str">
        <f>INDEX(_xlfn.TEXTSPLIT(K8834,"-"),1,2)</f>
        <v>Oct</v>
      </c>
      <c r="X8834" t="str">
        <f>INDEX(_xlfn.TEXTSPLIT(K8834,"-"),1,1)</f>
        <v>23</v>
      </c>
      <c r="Y8834">
        <f>INDEX(months!B:B,MATCH(Sheet1!W8834,months!A:A,0))</f>
        <v>10</v>
      </c>
      <c r="Z8834">
        <f t="shared" si="965"/>
        <v>43031</v>
      </c>
    </row>
    <row r="8835" spans="1:26" x14ac:dyDescent="0.2">
      <c r="A8835" t="s">
        <v>12070</v>
      </c>
      <c r="B8835" t="s">
        <v>556</v>
      </c>
      <c r="D8835">
        <v>3</v>
      </c>
      <c r="E8835" t="s">
        <v>78</v>
      </c>
      <c r="F8835" t="s">
        <v>1010</v>
      </c>
      <c r="G8835" t="s">
        <v>23</v>
      </c>
      <c r="H8835" t="s">
        <v>24</v>
      </c>
      <c r="I8835" t="s">
        <v>25</v>
      </c>
      <c r="J8835" t="s">
        <v>557</v>
      </c>
      <c r="K8835" t="s">
        <v>166</v>
      </c>
      <c r="L8835" t="s">
        <v>765</v>
      </c>
      <c r="M8835" t="s">
        <v>81</v>
      </c>
      <c r="N8835">
        <f t="shared" si="966"/>
        <v>0</v>
      </c>
      <c r="O8835" t="str">
        <f t="shared" si="967"/>
        <v>No</v>
      </c>
      <c r="P8835">
        <f t="shared" si="968"/>
        <v>0</v>
      </c>
      <c r="Q8835">
        <f t="shared" si="969"/>
        <v>4813937689</v>
      </c>
      <c r="R8835">
        <f t="shared" si="970"/>
        <v>4.1933383153624479</v>
      </c>
      <c r="S8835" t="str">
        <f t="shared" si="971"/>
        <v>Acceptable</v>
      </c>
      <c r="T8835">
        <f>ROUNDUP(C8835,0)</f>
        <v>0</v>
      </c>
      <c r="U8835">
        <f>ROUNDDOWN(C8835,0)</f>
        <v>0</v>
      </c>
      <c r="V8835">
        <f>RIGHT(K8835,2)+2000</f>
        <v>2018</v>
      </c>
      <c r="W8835" t="str">
        <f>INDEX(_xlfn.TEXTSPLIT(K8835,"-"),1,2)</f>
        <v>Apr</v>
      </c>
      <c r="X8835" t="str">
        <f>INDEX(_xlfn.TEXTSPLIT(K8835,"-"),1,1)</f>
        <v>27</v>
      </c>
      <c r="Y8835">
        <f>INDEX(months!B:B,MATCH(Sheet1!W8835,months!A:A,0))</f>
        <v>4</v>
      </c>
      <c r="Z8835">
        <f t="shared" ref="Z8835:Z8898" si="972">DATE(V8835,Y8835,X8835)</f>
        <v>43217</v>
      </c>
    </row>
    <row r="8836" spans="1:26" x14ac:dyDescent="0.2">
      <c r="A8836" t="s">
        <v>12071</v>
      </c>
      <c r="B8836" t="s">
        <v>556</v>
      </c>
      <c r="D8836">
        <v>2</v>
      </c>
      <c r="E8836" t="s">
        <v>983</v>
      </c>
      <c r="F8836" t="s">
        <v>1199</v>
      </c>
      <c r="G8836" t="s">
        <v>23</v>
      </c>
      <c r="H8836" t="s">
        <v>24</v>
      </c>
      <c r="I8836" t="s">
        <v>25</v>
      </c>
      <c r="J8836" t="s">
        <v>557</v>
      </c>
      <c r="K8836" t="s">
        <v>2096</v>
      </c>
      <c r="L8836" t="s">
        <v>12072</v>
      </c>
      <c r="M8836" t="s">
        <v>274</v>
      </c>
      <c r="N8836">
        <f t="shared" si="966"/>
        <v>0</v>
      </c>
      <c r="O8836" t="str">
        <f t="shared" si="967"/>
        <v>No</v>
      </c>
      <c r="P8836">
        <f t="shared" si="968"/>
        <v>0</v>
      </c>
      <c r="Q8836">
        <f t="shared" si="969"/>
        <v>4813937689</v>
      </c>
      <c r="R8836">
        <f t="shared" si="970"/>
        <v>4.1933383153624479</v>
      </c>
      <c r="S8836" t="str">
        <f t="shared" si="971"/>
        <v>Acceptable</v>
      </c>
      <c r="T8836">
        <f>ROUNDUP(C8836,0)</f>
        <v>0</v>
      </c>
      <c r="U8836">
        <f>ROUNDDOWN(C8836,0)</f>
        <v>0</v>
      </c>
      <c r="V8836">
        <f>RIGHT(K8836,2)+2000</f>
        <v>2018</v>
      </c>
      <c r="W8836" t="str">
        <f>INDEX(_xlfn.TEXTSPLIT(K8836,"-"),1,2)</f>
        <v>May</v>
      </c>
      <c r="X8836" t="str">
        <f>INDEX(_xlfn.TEXTSPLIT(K8836,"-"),1,1)</f>
        <v>22</v>
      </c>
      <c r="Y8836">
        <f>INDEX(months!B:B,MATCH(Sheet1!W8836,months!A:A,0))</f>
        <v>5</v>
      </c>
      <c r="Z8836">
        <f t="shared" si="972"/>
        <v>43242</v>
      </c>
    </row>
    <row r="8837" spans="1:26" x14ac:dyDescent="0.2">
      <c r="A8837" t="s">
        <v>12073</v>
      </c>
      <c r="B8837" t="s">
        <v>2665</v>
      </c>
      <c r="C8837">
        <v>3.8</v>
      </c>
      <c r="D8837">
        <v>21423</v>
      </c>
      <c r="E8837" t="s">
        <v>1360</v>
      </c>
      <c r="F8837" t="s">
        <v>65</v>
      </c>
      <c r="G8837" t="s">
        <v>23</v>
      </c>
      <c r="H8837" t="s">
        <v>24</v>
      </c>
      <c r="I8837" t="s">
        <v>25</v>
      </c>
      <c r="J8837" t="s">
        <v>2684</v>
      </c>
      <c r="K8837" t="s">
        <v>564</v>
      </c>
      <c r="L8837" t="s">
        <v>2420</v>
      </c>
      <c r="M8837" t="s">
        <v>60</v>
      </c>
      <c r="N8837">
        <f t="shared" si="966"/>
        <v>0</v>
      </c>
      <c r="O8837" t="str">
        <f t="shared" si="967"/>
        <v>No</v>
      </c>
      <c r="P8837">
        <f t="shared" si="968"/>
        <v>0</v>
      </c>
      <c r="Q8837">
        <f t="shared" si="969"/>
        <v>4813937689</v>
      </c>
      <c r="R8837">
        <f t="shared" si="970"/>
        <v>4.1933383153624479</v>
      </c>
      <c r="S8837" t="str">
        <f t="shared" si="971"/>
        <v>Acceptable</v>
      </c>
      <c r="T8837">
        <f>ROUNDUP(C8837,0)</f>
        <v>4</v>
      </c>
      <c r="U8837">
        <f>ROUNDDOWN(C8837,0)</f>
        <v>3</v>
      </c>
      <c r="V8837">
        <f>RIGHT(K8837,2)+2000</f>
        <v>2018</v>
      </c>
      <c r="W8837" t="str">
        <f>INDEX(_xlfn.TEXTSPLIT(K8837,"-"),1,2)</f>
        <v>May</v>
      </c>
      <c r="X8837" t="str">
        <f>INDEX(_xlfn.TEXTSPLIT(K8837,"-"),1,1)</f>
        <v>4</v>
      </c>
      <c r="Y8837">
        <f>INDEX(months!B:B,MATCH(Sheet1!W8837,months!A:A,0))</f>
        <v>5</v>
      </c>
      <c r="Z8837">
        <f t="shared" si="972"/>
        <v>43224</v>
      </c>
    </row>
    <row r="8838" spans="1:26" x14ac:dyDescent="0.2">
      <c r="A8838" t="s">
        <v>12074</v>
      </c>
      <c r="B8838" t="s">
        <v>5446</v>
      </c>
      <c r="C8838">
        <v>3.9</v>
      </c>
      <c r="D8838">
        <v>22382</v>
      </c>
      <c r="E8838" t="s">
        <v>815</v>
      </c>
      <c r="F8838" t="s">
        <v>65</v>
      </c>
      <c r="G8838" t="s">
        <v>23</v>
      </c>
      <c r="H8838" t="s">
        <v>24</v>
      </c>
      <c r="I8838" t="s">
        <v>25</v>
      </c>
      <c r="J8838" t="s">
        <v>5447</v>
      </c>
      <c r="K8838" t="s">
        <v>695</v>
      </c>
      <c r="L8838" t="s">
        <v>12075</v>
      </c>
      <c r="M8838" t="s">
        <v>177</v>
      </c>
      <c r="N8838">
        <f t="shared" si="966"/>
        <v>0</v>
      </c>
      <c r="O8838" t="str">
        <f t="shared" si="967"/>
        <v>No</v>
      </c>
      <c r="P8838">
        <f t="shared" si="968"/>
        <v>0</v>
      </c>
      <c r="Q8838">
        <f t="shared" si="969"/>
        <v>4813937689</v>
      </c>
      <c r="R8838">
        <f t="shared" si="970"/>
        <v>4.1933383153624479</v>
      </c>
      <c r="S8838" t="str">
        <f t="shared" si="971"/>
        <v>Acceptable</v>
      </c>
      <c r="T8838">
        <f>ROUNDUP(C8838,0)</f>
        <v>4</v>
      </c>
      <c r="U8838">
        <f>ROUNDDOWN(C8838,0)</f>
        <v>3</v>
      </c>
      <c r="V8838">
        <f>RIGHT(K8838,2)+2000</f>
        <v>2018</v>
      </c>
      <c r="W8838" t="str">
        <f>INDEX(_xlfn.TEXTSPLIT(K8838,"-"),1,2)</f>
        <v>Mar</v>
      </c>
      <c r="X8838" t="str">
        <f>INDEX(_xlfn.TEXTSPLIT(K8838,"-"),1,1)</f>
        <v>22</v>
      </c>
      <c r="Y8838">
        <f>INDEX(months!B:B,MATCH(Sheet1!W8838,months!A:A,0))</f>
        <v>3</v>
      </c>
      <c r="Z8838">
        <f t="shared" si="972"/>
        <v>43181</v>
      </c>
    </row>
    <row r="8839" spans="1:26" x14ac:dyDescent="0.2">
      <c r="A8839" t="s">
        <v>12076</v>
      </c>
      <c r="B8839" t="s">
        <v>3070</v>
      </c>
      <c r="C8839">
        <v>4.5999999999999996</v>
      </c>
      <c r="D8839">
        <v>877576</v>
      </c>
      <c r="E8839" t="s">
        <v>83</v>
      </c>
      <c r="F8839" t="s">
        <v>89</v>
      </c>
      <c r="G8839" t="s">
        <v>23</v>
      </c>
      <c r="H8839" t="s">
        <v>24</v>
      </c>
      <c r="I8839" t="s">
        <v>25</v>
      </c>
      <c r="J8839" t="s">
        <v>2673</v>
      </c>
      <c r="K8839" t="s">
        <v>7915</v>
      </c>
      <c r="L8839" t="s">
        <v>148</v>
      </c>
      <c r="M8839" t="s">
        <v>980</v>
      </c>
      <c r="N8839">
        <f t="shared" si="966"/>
        <v>0</v>
      </c>
      <c r="O8839" t="str">
        <f t="shared" si="967"/>
        <v>No</v>
      </c>
      <c r="P8839">
        <f t="shared" si="968"/>
        <v>0</v>
      </c>
      <c r="Q8839">
        <f t="shared" si="969"/>
        <v>4813937689</v>
      </c>
      <c r="R8839">
        <f t="shared" si="970"/>
        <v>4.1933383153624479</v>
      </c>
      <c r="S8839" t="str">
        <f t="shared" si="971"/>
        <v>Acceptable</v>
      </c>
      <c r="T8839">
        <f>ROUNDUP(C8839,0)</f>
        <v>5</v>
      </c>
      <c r="U8839">
        <f>ROUNDDOWN(C8839,0)</f>
        <v>4</v>
      </c>
      <c r="V8839">
        <f>RIGHT(K8839,2)+2000</f>
        <v>2016</v>
      </c>
      <c r="W8839" t="str">
        <f>INDEX(_xlfn.TEXTSPLIT(K8839,"-"),1,2)</f>
        <v>May</v>
      </c>
      <c r="X8839" t="str">
        <f>INDEX(_xlfn.TEXTSPLIT(K8839,"-"),1,1)</f>
        <v>14</v>
      </c>
      <c r="Y8839">
        <f>INDEX(months!B:B,MATCH(Sheet1!W8839,months!A:A,0))</f>
        <v>5</v>
      </c>
      <c r="Z8839">
        <f t="shared" si="972"/>
        <v>42504</v>
      </c>
    </row>
    <row r="8840" spans="1:26" x14ac:dyDescent="0.2">
      <c r="A8840" t="s">
        <v>12077</v>
      </c>
      <c r="B8840" t="s">
        <v>4950</v>
      </c>
      <c r="C8840">
        <v>1.8</v>
      </c>
      <c r="D8840">
        <v>12</v>
      </c>
      <c r="E8840" t="s">
        <v>31</v>
      </c>
      <c r="F8840" t="s">
        <v>775</v>
      </c>
      <c r="G8840" t="s">
        <v>23</v>
      </c>
      <c r="H8840" t="s">
        <v>24</v>
      </c>
      <c r="I8840" t="s">
        <v>25</v>
      </c>
      <c r="J8840" t="s">
        <v>4951</v>
      </c>
      <c r="K8840" t="s">
        <v>97</v>
      </c>
      <c r="L8840" t="s">
        <v>2054</v>
      </c>
      <c r="M8840" t="s">
        <v>81</v>
      </c>
      <c r="N8840">
        <f t="shared" si="966"/>
        <v>0</v>
      </c>
      <c r="O8840" t="str">
        <f t="shared" si="967"/>
        <v>No</v>
      </c>
      <c r="P8840">
        <f t="shared" si="968"/>
        <v>0</v>
      </c>
      <c r="Q8840">
        <f t="shared" si="969"/>
        <v>4813937689</v>
      </c>
      <c r="R8840">
        <f t="shared" si="970"/>
        <v>4.1933383153624479</v>
      </c>
      <c r="S8840" t="str">
        <f t="shared" si="971"/>
        <v>Acceptable</v>
      </c>
      <c r="T8840">
        <f>ROUNDUP(C8840,0)</f>
        <v>2</v>
      </c>
      <c r="U8840">
        <f>ROUNDDOWN(C8840,0)</f>
        <v>1</v>
      </c>
      <c r="V8840">
        <f>RIGHT(K8840,2)+2000</f>
        <v>2018</v>
      </c>
      <c r="W8840" t="str">
        <f>INDEX(_xlfn.TEXTSPLIT(K8840,"-"),1,2)</f>
        <v>Aug</v>
      </c>
      <c r="X8840" t="str">
        <f>INDEX(_xlfn.TEXTSPLIT(K8840,"-"),1,1)</f>
        <v>3</v>
      </c>
      <c r="Y8840">
        <f>INDEX(months!B:B,MATCH(Sheet1!W8840,months!A:A,0))</f>
        <v>8</v>
      </c>
      <c r="Z8840">
        <f t="shared" si="972"/>
        <v>43315</v>
      </c>
    </row>
    <row r="8841" spans="1:26" x14ac:dyDescent="0.2">
      <c r="A8841" t="s">
        <v>12078</v>
      </c>
      <c r="B8841" t="s">
        <v>556</v>
      </c>
      <c r="D8841">
        <v>0</v>
      </c>
      <c r="E8841" t="s">
        <v>292</v>
      </c>
      <c r="F8841" t="s">
        <v>1278</v>
      </c>
      <c r="G8841" t="s">
        <v>23</v>
      </c>
      <c r="H8841" t="s">
        <v>24</v>
      </c>
      <c r="I8841" t="s">
        <v>25</v>
      </c>
      <c r="J8841" t="s">
        <v>557</v>
      </c>
      <c r="K8841" t="s">
        <v>559</v>
      </c>
      <c r="L8841" t="s">
        <v>157</v>
      </c>
      <c r="M8841" t="s">
        <v>81</v>
      </c>
      <c r="N8841">
        <f t="shared" si="966"/>
        <v>0</v>
      </c>
      <c r="O8841" t="str">
        <f t="shared" si="967"/>
        <v>No</v>
      </c>
      <c r="P8841">
        <f t="shared" si="968"/>
        <v>0</v>
      </c>
      <c r="Q8841">
        <f t="shared" si="969"/>
        <v>4813937689</v>
      </c>
      <c r="R8841">
        <f t="shared" si="970"/>
        <v>4.1933383153624479</v>
      </c>
      <c r="S8841" t="str">
        <f t="shared" si="971"/>
        <v>Acceptable</v>
      </c>
      <c r="T8841">
        <f>ROUNDUP(C8841,0)</f>
        <v>0</v>
      </c>
      <c r="U8841">
        <f>ROUNDDOWN(C8841,0)</f>
        <v>0</v>
      </c>
      <c r="V8841">
        <f>RIGHT(K8841,2)+2000</f>
        <v>2018</v>
      </c>
      <c r="W8841" t="str">
        <f>INDEX(_xlfn.TEXTSPLIT(K8841,"-"),1,2)</f>
        <v>May</v>
      </c>
      <c r="X8841" t="str">
        <f>INDEX(_xlfn.TEXTSPLIT(K8841,"-"),1,1)</f>
        <v>21</v>
      </c>
      <c r="Y8841">
        <f>INDEX(months!B:B,MATCH(Sheet1!W8841,months!A:A,0))</f>
        <v>5</v>
      </c>
      <c r="Z8841">
        <f t="shared" si="972"/>
        <v>43241</v>
      </c>
    </row>
    <row r="8842" spans="1:26" x14ac:dyDescent="0.2">
      <c r="A8842" t="s">
        <v>12079</v>
      </c>
      <c r="B8842" t="s">
        <v>3070</v>
      </c>
      <c r="C8842">
        <v>4.3</v>
      </c>
      <c r="D8842">
        <v>9</v>
      </c>
      <c r="E8842" t="s">
        <v>472</v>
      </c>
      <c r="F8842" t="s">
        <v>1199</v>
      </c>
      <c r="G8842" t="s">
        <v>23</v>
      </c>
      <c r="H8842" t="s">
        <v>24</v>
      </c>
      <c r="I8842" t="s">
        <v>25</v>
      </c>
      <c r="J8842" t="s">
        <v>1303</v>
      </c>
      <c r="K8842" t="s">
        <v>6113</v>
      </c>
      <c r="L8842" t="s">
        <v>12080</v>
      </c>
      <c r="M8842" t="s">
        <v>86</v>
      </c>
      <c r="N8842">
        <f t="shared" si="966"/>
        <v>0</v>
      </c>
      <c r="O8842" t="str">
        <f t="shared" si="967"/>
        <v>No</v>
      </c>
      <c r="P8842">
        <f t="shared" si="968"/>
        <v>0</v>
      </c>
      <c r="Q8842">
        <f t="shared" si="969"/>
        <v>4813937689</v>
      </c>
      <c r="R8842">
        <f t="shared" si="970"/>
        <v>4.1933383153624479</v>
      </c>
      <c r="S8842" t="str">
        <f t="shared" si="971"/>
        <v>Acceptable</v>
      </c>
      <c r="T8842">
        <f>ROUNDUP(C8842,0)</f>
        <v>5</v>
      </c>
      <c r="U8842">
        <f>ROUNDDOWN(C8842,0)</f>
        <v>4</v>
      </c>
      <c r="V8842">
        <f>RIGHT(K8842,2)+2000</f>
        <v>2017</v>
      </c>
      <c r="W8842" t="str">
        <f>INDEX(_xlfn.TEXTSPLIT(K8842,"-"),1,2)</f>
        <v>Feb</v>
      </c>
      <c r="X8842" t="str">
        <f>INDEX(_xlfn.TEXTSPLIT(K8842,"-"),1,1)</f>
        <v>12</v>
      </c>
      <c r="Y8842">
        <f>INDEX(months!B:B,MATCH(Sheet1!W8842,months!A:A,0))</f>
        <v>2</v>
      </c>
      <c r="Z8842">
        <f t="shared" si="972"/>
        <v>42778</v>
      </c>
    </row>
    <row r="8843" spans="1:26" x14ac:dyDescent="0.2">
      <c r="A8843" t="s">
        <v>12081</v>
      </c>
      <c r="B8843" t="s">
        <v>4612</v>
      </c>
      <c r="C8843">
        <v>3.9</v>
      </c>
      <c r="D8843">
        <v>1417</v>
      </c>
      <c r="E8843" t="s">
        <v>289</v>
      </c>
      <c r="F8843" t="s">
        <v>22</v>
      </c>
      <c r="G8843" t="s">
        <v>649</v>
      </c>
      <c r="H8843" t="s">
        <v>12082</v>
      </c>
      <c r="I8843" t="s">
        <v>25</v>
      </c>
      <c r="J8843" t="s">
        <v>4613</v>
      </c>
      <c r="K8843" t="s">
        <v>7735</v>
      </c>
      <c r="L8843" t="s">
        <v>1962</v>
      </c>
      <c r="M8843" t="s">
        <v>81</v>
      </c>
      <c r="N8843">
        <f t="shared" si="966"/>
        <v>0</v>
      </c>
      <c r="O8843" t="str">
        <f t="shared" si="967"/>
        <v>No</v>
      </c>
      <c r="P8843">
        <f t="shared" si="968"/>
        <v>0</v>
      </c>
      <c r="Q8843">
        <f t="shared" si="969"/>
        <v>4813937689</v>
      </c>
      <c r="R8843">
        <f t="shared" si="970"/>
        <v>4.1933383153624479</v>
      </c>
      <c r="S8843" t="str">
        <f t="shared" si="971"/>
        <v>Acceptable</v>
      </c>
      <c r="T8843">
        <f>ROUNDUP(C8843,0)</f>
        <v>4</v>
      </c>
      <c r="U8843">
        <f>ROUNDDOWN(C8843,0)</f>
        <v>3</v>
      </c>
      <c r="V8843">
        <f>RIGHT(K8843,2)+2000</f>
        <v>2017</v>
      </c>
      <c r="W8843" t="str">
        <f>INDEX(_xlfn.TEXTSPLIT(K8843,"-"),1,2)</f>
        <v>Aug</v>
      </c>
      <c r="X8843" t="str">
        <f>INDEX(_xlfn.TEXTSPLIT(K8843,"-"),1,1)</f>
        <v>15</v>
      </c>
      <c r="Y8843">
        <f>INDEX(months!B:B,MATCH(Sheet1!W8843,months!A:A,0))</f>
        <v>8</v>
      </c>
      <c r="Z8843">
        <f t="shared" si="972"/>
        <v>42962</v>
      </c>
    </row>
    <row r="8844" spans="1:26" x14ac:dyDescent="0.2">
      <c r="A8844" t="s">
        <v>12083</v>
      </c>
      <c r="B8844" t="s">
        <v>556</v>
      </c>
      <c r="D8844">
        <v>2</v>
      </c>
      <c r="E8844" t="s">
        <v>1072</v>
      </c>
      <c r="F8844" t="s">
        <v>1230</v>
      </c>
      <c r="G8844" t="s">
        <v>23</v>
      </c>
      <c r="H8844" t="s">
        <v>24</v>
      </c>
      <c r="I8844" t="s">
        <v>25</v>
      </c>
      <c r="J8844" t="s">
        <v>557</v>
      </c>
      <c r="K8844" t="s">
        <v>393</v>
      </c>
      <c r="L8844" t="s">
        <v>59</v>
      </c>
      <c r="M8844" t="s">
        <v>54</v>
      </c>
      <c r="N8844">
        <f t="shared" si="966"/>
        <v>0</v>
      </c>
      <c r="O8844" t="str">
        <f t="shared" si="967"/>
        <v>No</v>
      </c>
      <c r="P8844">
        <f t="shared" si="968"/>
        <v>0</v>
      </c>
      <c r="Q8844">
        <f t="shared" si="969"/>
        <v>4813937689</v>
      </c>
      <c r="R8844">
        <f t="shared" si="970"/>
        <v>4.1933383153624479</v>
      </c>
      <c r="S8844" t="str">
        <f t="shared" si="971"/>
        <v>Acceptable</v>
      </c>
      <c r="T8844">
        <f>ROUNDUP(C8844,0)</f>
        <v>0</v>
      </c>
      <c r="U8844">
        <f>ROUNDDOWN(C8844,0)</f>
        <v>0</v>
      </c>
      <c r="V8844">
        <f>RIGHT(K8844,2)+2000</f>
        <v>2017</v>
      </c>
      <c r="W8844" t="str">
        <f>INDEX(_xlfn.TEXTSPLIT(K8844,"-"),1,2)</f>
        <v>Nov</v>
      </c>
      <c r="X8844" t="str">
        <f>INDEX(_xlfn.TEXTSPLIT(K8844,"-"),1,1)</f>
        <v>21</v>
      </c>
      <c r="Y8844">
        <f>INDEX(months!B:B,MATCH(Sheet1!W8844,months!A:A,0))</f>
        <v>11</v>
      </c>
      <c r="Z8844">
        <f t="shared" si="972"/>
        <v>43060</v>
      </c>
    </row>
    <row r="8845" spans="1:26" x14ac:dyDescent="0.2">
      <c r="A8845" t="s">
        <v>12084</v>
      </c>
      <c r="B8845" t="s">
        <v>3070</v>
      </c>
      <c r="C8845">
        <v>4.8</v>
      </c>
      <c r="D8845">
        <v>5</v>
      </c>
      <c r="E8845" t="s">
        <v>899</v>
      </c>
      <c r="F8845" t="s">
        <v>1010</v>
      </c>
      <c r="G8845" t="s">
        <v>23</v>
      </c>
      <c r="H8845" t="s">
        <v>24</v>
      </c>
      <c r="I8845" t="s">
        <v>25</v>
      </c>
      <c r="J8845" t="s">
        <v>1303</v>
      </c>
      <c r="K8845" t="s">
        <v>75</v>
      </c>
      <c r="L8845" t="s">
        <v>420</v>
      </c>
      <c r="M8845" t="s">
        <v>81</v>
      </c>
      <c r="N8845">
        <f t="shared" si="966"/>
        <v>0</v>
      </c>
      <c r="O8845" t="str">
        <f t="shared" si="967"/>
        <v>No</v>
      </c>
      <c r="P8845">
        <f t="shared" si="968"/>
        <v>0</v>
      </c>
      <c r="Q8845">
        <f t="shared" si="969"/>
        <v>4813937689</v>
      </c>
      <c r="R8845">
        <f t="shared" si="970"/>
        <v>4.1933383153624479</v>
      </c>
      <c r="S8845" t="str">
        <f t="shared" si="971"/>
        <v>Acceptable</v>
      </c>
      <c r="T8845">
        <f>ROUNDUP(C8845,0)</f>
        <v>5</v>
      </c>
      <c r="U8845">
        <f>ROUNDDOWN(C8845,0)</f>
        <v>4</v>
      </c>
      <c r="V8845">
        <f>RIGHT(K8845,2)+2000</f>
        <v>2018</v>
      </c>
      <c r="W8845" t="str">
        <f>INDEX(_xlfn.TEXTSPLIT(K8845,"-"),1,2)</f>
        <v>Jul</v>
      </c>
      <c r="X8845" t="str">
        <f>INDEX(_xlfn.TEXTSPLIT(K8845,"-"),1,1)</f>
        <v>3</v>
      </c>
      <c r="Y8845">
        <f>INDEX(months!B:B,MATCH(Sheet1!W8845,months!A:A,0))</f>
        <v>7</v>
      </c>
      <c r="Z8845">
        <f t="shared" si="972"/>
        <v>43284</v>
      </c>
    </row>
    <row r="8846" spans="1:26" x14ac:dyDescent="0.2">
      <c r="A8846" t="s">
        <v>12085</v>
      </c>
      <c r="B8846" t="s">
        <v>5191</v>
      </c>
      <c r="C8846">
        <v>3.7</v>
      </c>
      <c r="D8846">
        <v>631</v>
      </c>
      <c r="E8846" t="s">
        <v>1087</v>
      </c>
      <c r="F8846" t="s">
        <v>50</v>
      </c>
      <c r="G8846" t="s">
        <v>23</v>
      </c>
      <c r="H8846" t="s">
        <v>24</v>
      </c>
      <c r="I8846" t="s">
        <v>25</v>
      </c>
      <c r="J8846" t="s">
        <v>5192</v>
      </c>
      <c r="K8846" t="s">
        <v>2409</v>
      </c>
      <c r="L8846" t="s">
        <v>161</v>
      </c>
      <c r="M8846" t="s">
        <v>60</v>
      </c>
      <c r="N8846">
        <f t="shared" si="966"/>
        <v>0</v>
      </c>
      <c r="O8846" t="str">
        <f t="shared" si="967"/>
        <v>No</v>
      </c>
      <c r="P8846">
        <f t="shared" si="968"/>
        <v>0</v>
      </c>
      <c r="Q8846">
        <f t="shared" si="969"/>
        <v>4813937689</v>
      </c>
      <c r="R8846">
        <f t="shared" si="970"/>
        <v>4.1933383153624479</v>
      </c>
      <c r="S8846" t="str">
        <f t="shared" si="971"/>
        <v>Acceptable</v>
      </c>
      <c r="T8846">
        <f>ROUNDUP(C8846,0)</f>
        <v>4</v>
      </c>
      <c r="U8846">
        <f>ROUNDDOWN(C8846,0)</f>
        <v>3</v>
      </c>
      <c r="V8846">
        <f>RIGHT(K8846,2)+2000</f>
        <v>2015</v>
      </c>
      <c r="W8846" t="str">
        <f>INDEX(_xlfn.TEXTSPLIT(K8846,"-"),1,2)</f>
        <v>May</v>
      </c>
      <c r="X8846" t="str">
        <f>INDEX(_xlfn.TEXTSPLIT(K8846,"-"),1,1)</f>
        <v>30</v>
      </c>
      <c r="Y8846">
        <f>INDEX(months!B:B,MATCH(Sheet1!W8846,months!A:A,0))</f>
        <v>5</v>
      </c>
      <c r="Z8846">
        <f t="shared" si="972"/>
        <v>42154</v>
      </c>
    </row>
    <row r="8847" spans="1:26" x14ac:dyDescent="0.2">
      <c r="A8847" t="s">
        <v>12086</v>
      </c>
      <c r="B8847" t="s">
        <v>4106</v>
      </c>
      <c r="C8847">
        <v>4</v>
      </c>
      <c r="D8847">
        <v>1</v>
      </c>
      <c r="E8847" t="s">
        <v>392</v>
      </c>
      <c r="F8847" t="s">
        <v>1230</v>
      </c>
      <c r="G8847" t="s">
        <v>649</v>
      </c>
      <c r="H8847" t="s">
        <v>650</v>
      </c>
      <c r="I8847" t="s">
        <v>25</v>
      </c>
      <c r="J8847" t="s">
        <v>4107</v>
      </c>
      <c r="K8847" t="s">
        <v>6849</v>
      </c>
      <c r="L8847" t="s">
        <v>138</v>
      </c>
      <c r="M8847" t="s">
        <v>86</v>
      </c>
      <c r="N8847">
        <f t="shared" si="966"/>
        <v>0</v>
      </c>
      <c r="O8847" t="str">
        <f t="shared" si="967"/>
        <v>No</v>
      </c>
      <c r="P8847">
        <f t="shared" si="968"/>
        <v>0</v>
      </c>
      <c r="Q8847">
        <f t="shared" si="969"/>
        <v>4813937689</v>
      </c>
      <c r="R8847">
        <f t="shared" si="970"/>
        <v>4.1933383153624479</v>
      </c>
      <c r="S8847" t="str">
        <f t="shared" si="971"/>
        <v>Acceptable</v>
      </c>
      <c r="T8847">
        <f>ROUNDUP(C8847,0)</f>
        <v>4</v>
      </c>
      <c r="U8847">
        <f>ROUNDDOWN(C8847,0)</f>
        <v>4</v>
      </c>
      <c r="V8847">
        <f>RIGHT(K8847,2)+2000</f>
        <v>2017</v>
      </c>
      <c r="W8847" t="str">
        <f>INDEX(_xlfn.TEXTSPLIT(K8847,"-"),1,2)</f>
        <v>Feb</v>
      </c>
      <c r="X8847" t="str">
        <f>INDEX(_xlfn.TEXTSPLIT(K8847,"-"),1,1)</f>
        <v>2</v>
      </c>
      <c r="Y8847">
        <f>INDEX(months!B:B,MATCH(Sheet1!W8847,months!A:A,0))</f>
        <v>2</v>
      </c>
      <c r="Z8847">
        <f t="shared" si="972"/>
        <v>42768</v>
      </c>
    </row>
    <row r="8848" spans="1:26" x14ac:dyDescent="0.2">
      <c r="A8848" t="s">
        <v>12087</v>
      </c>
      <c r="B8848" t="s">
        <v>4612</v>
      </c>
      <c r="C8848">
        <v>4.0999999999999996</v>
      </c>
      <c r="D8848">
        <v>22032</v>
      </c>
      <c r="E8848" t="s">
        <v>403</v>
      </c>
      <c r="F8848" t="s">
        <v>65</v>
      </c>
      <c r="G8848" t="s">
        <v>23</v>
      </c>
      <c r="H8848" t="s">
        <v>24</v>
      </c>
      <c r="I8848" t="s">
        <v>25</v>
      </c>
      <c r="J8848" t="s">
        <v>4613</v>
      </c>
      <c r="K8848" t="s">
        <v>1394</v>
      </c>
      <c r="L8848" t="s">
        <v>1962</v>
      </c>
      <c r="M8848" t="s">
        <v>81</v>
      </c>
      <c r="N8848">
        <f t="shared" si="966"/>
        <v>0</v>
      </c>
      <c r="O8848" t="str">
        <f t="shared" si="967"/>
        <v>No</v>
      </c>
      <c r="P8848">
        <f t="shared" si="968"/>
        <v>0</v>
      </c>
      <c r="Q8848">
        <f t="shared" si="969"/>
        <v>4813937689</v>
      </c>
      <c r="R8848">
        <f t="shared" si="970"/>
        <v>4.1933383153624479</v>
      </c>
      <c r="S8848" t="str">
        <f t="shared" si="971"/>
        <v>Acceptable</v>
      </c>
      <c r="T8848">
        <f>ROUNDUP(C8848,0)</f>
        <v>5</v>
      </c>
      <c r="U8848">
        <f>ROUNDDOWN(C8848,0)</f>
        <v>4</v>
      </c>
      <c r="V8848">
        <f>RIGHT(K8848,2)+2000</f>
        <v>2017</v>
      </c>
      <c r="W8848" t="str">
        <f>INDEX(_xlfn.TEXTSPLIT(K8848,"-"),1,2)</f>
        <v>Aug</v>
      </c>
      <c r="X8848" t="str">
        <f>INDEX(_xlfn.TEXTSPLIT(K8848,"-"),1,1)</f>
        <v>17</v>
      </c>
      <c r="Y8848">
        <f>INDEX(months!B:B,MATCH(Sheet1!W8848,months!A:A,0))</f>
        <v>8</v>
      </c>
      <c r="Z8848">
        <f t="shared" si="972"/>
        <v>42964</v>
      </c>
    </row>
    <row r="8849" spans="1:26" x14ac:dyDescent="0.2">
      <c r="A8849" t="s">
        <v>12088</v>
      </c>
      <c r="B8849" t="s">
        <v>4310</v>
      </c>
      <c r="C8849">
        <v>4.5999999999999996</v>
      </c>
      <c r="D8849">
        <v>162933</v>
      </c>
      <c r="E8849" t="s">
        <v>1848</v>
      </c>
      <c r="F8849" t="s">
        <v>38</v>
      </c>
      <c r="G8849" t="s">
        <v>23</v>
      </c>
      <c r="H8849" t="s">
        <v>24</v>
      </c>
      <c r="I8849" t="s">
        <v>25</v>
      </c>
      <c r="J8849" t="s">
        <v>2718</v>
      </c>
      <c r="K8849" t="s">
        <v>1947</v>
      </c>
      <c r="L8849" t="s">
        <v>12089</v>
      </c>
      <c r="M8849" t="s">
        <v>81</v>
      </c>
      <c r="N8849">
        <f t="shared" si="966"/>
        <v>0</v>
      </c>
      <c r="O8849" t="str">
        <f t="shared" si="967"/>
        <v>No</v>
      </c>
      <c r="P8849">
        <f t="shared" si="968"/>
        <v>0</v>
      </c>
      <c r="Q8849">
        <f t="shared" si="969"/>
        <v>4813937689</v>
      </c>
      <c r="R8849">
        <f t="shared" si="970"/>
        <v>4.1933383153624479</v>
      </c>
      <c r="S8849" t="str">
        <f t="shared" si="971"/>
        <v>Acceptable</v>
      </c>
      <c r="T8849">
        <f>ROUNDUP(C8849,0)</f>
        <v>5</v>
      </c>
      <c r="U8849">
        <f>ROUNDDOWN(C8849,0)</f>
        <v>4</v>
      </c>
      <c r="V8849">
        <f>RIGHT(K8849,2)+2000</f>
        <v>2018</v>
      </c>
      <c r="W8849" t="str">
        <f>INDEX(_xlfn.TEXTSPLIT(K8849,"-"),1,2)</f>
        <v>May</v>
      </c>
      <c r="X8849" t="str">
        <f>INDEX(_xlfn.TEXTSPLIT(K8849,"-"),1,1)</f>
        <v>11</v>
      </c>
      <c r="Y8849">
        <f>INDEX(months!B:B,MATCH(Sheet1!W8849,months!A:A,0))</f>
        <v>5</v>
      </c>
      <c r="Z8849">
        <f t="shared" si="972"/>
        <v>43231</v>
      </c>
    </row>
    <row r="8850" spans="1:26" x14ac:dyDescent="0.2">
      <c r="A8850" t="s">
        <v>12090</v>
      </c>
      <c r="B8850" t="s">
        <v>4612</v>
      </c>
      <c r="C8850">
        <v>4</v>
      </c>
      <c r="D8850">
        <v>127</v>
      </c>
      <c r="E8850" t="s">
        <v>1108</v>
      </c>
      <c r="F8850" t="s">
        <v>22</v>
      </c>
      <c r="G8850" t="s">
        <v>23</v>
      </c>
      <c r="H8850" t="s">
        <v>24</v>
      </c>
      <c r="I8850" t="s">
        <v>25</v>
      </c>
      <c r="J8850" t="s">
        <v>4613</v>
      </c>
      <c r="K8850" t="s">
        <v>2409</v>
      </c>
      <c r="L8850" t="s">
        <v>9634</v>
      </c>
      <c r="M8850" t="s">
        <v>237</v>
      </c>
      <c r="N8850">
        <f t="shared" si="966"/>
        <v>0</v>
      </c>
      <c r="O8850" t="str">
        <f t="shared" si="967"/>
        <v>No</v>
      </c>
      <c r="P8850">
        <f t="shared" si="968"/>
        <v>0</v>
      </c>
      <c r="Q8850">
        <f t="shared" si="969"/>
        <v>4813937689</v>
      </c>
      <c r="R8850">
        <f t="shared" si="970"/>
        <v>4.1933383153624479</v>
      </c>
      <c r="S8850" t="str">
        <f t="shared" si="971"/>
        <v>Acceptable</v>
      </c>
      <c r="T8850">
        <f>ROUNDUP(C8850,0)</f>
        <v>4</v>
      </c>
      <c r="U8850">
        <f>ROUNDDOWN(C8850,0)</f>
        <v>4</v>
      </c>
      <c r="V8850">
        <f>RIGHT(K8850,2)+2000</f>
        <v>2015</v>
      </c>
      <c r="W8850" t="str">
        <f>INDEX(_xlfn.TEXTSPLIT(K8850,"-"),1,2)</f>
        <v>May</v>
      </c>
      <c r="X8850" t="str">
        <f>INDEX(_xlfn.TEXTSPLIT(K8850,"-"),1,1)</f>
        <v>30</v>
      </c>
      <c r="Y8850">
        <f>INDEX(months!B:B,MATCH(Sheet1!W8850,months!A:A,0))</f>
        <v>5</v>
      </c>
      <c r="Z8850">
        <f t="shared" si="972"/>
        <v>42154</v>
      </c>
    </row>
    <row r="8851" spans="1:26" x14ac:dyDescent="0.2">
      <c r="A8851" t="s">
        <v>12091</v>
      </c>
      <c r="B8851" t="s">
        <v>556</v>
      </c>
      <c r="D8851">
        <v>1</v>
      </c>
      <c r="E8851" t="s">
        <v>78</v>
      </c>
      <c r="F8851" t="s">
        <v>1010</v>
      </c>
      <c r="G8851" t="s">
        <v>23</v>
      </c>
      <c r="H8851" t="s">
        <v>24</v>
      </c>
      <c r="I8851" t="s">
        <v>25</v>
      </c>
      <c r="J8851" t="s">
        <v>557</v>
      </c>
      <c r="K8851" t="s">
        <v>166</v>
      </c>
      <c r="L8851" t="s">
        <v>765</v>
      </c>
      <c r="M8851" t="s">
        <v>81</v>
      </c>
      <c r="N8851">
        <f t="shared" si="966"/>
        <v>0</v>
      </c>
      <c r="O8851" t="str">
        <f t="shared" si="967"/>
        <v>No</v>
      </c>
      <c r="P8851">
        <f t="shared" si="968"/>
        <v>0</v>
      </c>
      <c r="Q8851">
        <f t="shared" si="969"/>
        <v>4813937689</v>
      </c>
      <c r="R8851">
        <f t="shared" si="970"/>
        <v>4.1933383153624479</v>
      </c>
      <c r="S8851" t="str">
        <f t="shared" si="971"/>
        <v>Acceptable</v>
      </c>
      <c r="T8851">
        <f>ROUNDUP(C8851,0)</f>
        <v>0</v>
      </c>
      <c r="U8851">
        <f>ROUNDDOWN(C8851,0)</f>
        <v>0</v>
      </c>
      <c r="V8851">
        <f>RIGHT(K8851,2)+2000</f>
        <v>2018</v>
      </c>
      <c r="W8851" t="str">
        <f>INDEX(_xlfn.TEXTSPLIT(K8851,"-"),1,2)</f>
        <v>Apr</v>
      </c>
      <c r="X8851" t="str">
        <f>INDEX(_xlfn.TEXTSPLIT(K8851,"-"),1,1)</f>
        <v>27</v>
      </c>
      <c r="Y8851">
        <f>INDEX(months!B:B,MATCH(Sheet1!W8851,months!A:A,0))</f>
        <v>4</v>
      </c>
      <c r="Z8851">
        <f t="shared" si="972"/>
        <v>43217</v>
      </c>
    </row>
    <row r="8852" spans="1:26" x14ac:dyDescent="0.2">
      <c r="A8852" t="s">
        <v>12092</v>
      </c>
      <c r="B8852" t="s">
        <v>1790</v>
      </c>
      <c r="C8852">
        <v>4.8</v>
      </c>
      <c r="D8852">
        <v>4</v>
      </c>
      <c r="E8852" t="s">
        <v>336</v>
      </c>
      <c r="F8852" t="s">
        <v>775</v>
      </c>
      <c r="G8852" t="s">
        <v>23</v>
      </c>
      <c r="H8852" t="s">
        <v>24</v>
      </c>
      <c r="I8852" t="s">
        <v>25</v>
      </c>
      <c r="J8852" t="s">
        <v>1791</v>
      </c>
      <c r="K8852" t="s">
        <v>6321</v>
      </c>
      <c r="L8852" t="s">
        <v>105</v>
      </c>
      <c r="M8852" t="s">
        <v>237</v>
      </c>
      <c r="N8852">
        <f t="shared" si="966"/>
        <v>0</v>
      </c>
      <c r="O8852" t="str">
        <f t="shared" si="967"/>
        <v>No</v>
      </c>
      <c r="P8852">
        <f t="shared" si="968"/>
        <v>0</v>
      </c>
      <c r="Q8852">
        <f t="shared" si="969"/>
        <v>4813937689</v>
      </c>
      <c r="R8852">
        <f t="shared" si="970"/>
        <v>4.1933383153624479</v>
      </c>
      <c r="S8852" t="str">
        <f t="shared" si="971"/>
        <v>Acceptable</v>
      </c>
      <c r="T8852">
        <f>ROUNDUP(C8852,0)</f>
        <v>5</v>
      </c>
      <c r="U8852">
        <f>ROUNDDOWN(C8852,0)</f>
        <v>4</v>
      </c>
      <c r="V8852">
        <f>RIGHT(K8852,2)+2000</f>
        <v>2017</v>
      </c>
      <c r="W8852" t="str">
        <f>INDEX(_xlfn.TEXTSPLIT(K8852,"-"),1,2)</f>
        <v>May</v>
      </c>
      <c r="X8852" t="str">
        <f>INDEX(_xlfn.TEXTSPLIT(K8852,"-"),1,1)</f>
        <v>16</v>
      </c>
      <c r="Y8852">
        <f>INDEX(months!B:B,MATCH(Sheet1!W8852,months!A:A,0))</f>
        <v>5</v>
      </c>
      <c r="Z8852">
        <f t="shared" si="972"/>
        <v>42871</v>
      </c>
    </row>
    <row r="8853" spans="1:26" x14ac:dyDescent="0.2">
      <c r="A8853" t="s">
        <v>12093</v>
      </c>
      <c r="B8853" t="s">
        <v>2518</v>
      </c>
      <c r="D8853">
        <v>0</v>
      </c>
      <c r="E8853" t="s">
        <v>283</v>
      </c>
      <c r="F8853" t="s">
        <v>1010</v>
      </c>
      <c r="G8853" t="s">
        <v>23</v>
      </c>
      <c r="H8853" t="s">
        <v>24</v>
      </c>
      <c r="I8853" t="s">
        <v>25</v>
      </c>
      <c r="J8853" t="s">
        <v>2519</v>
      </c>
      <c r="K8853" t="s">
        <v>297</v>
      </c>
      <c r="L8853" t="s">
        <v>8007</v>
      </c>
      <c r="M8853" t="s">
        <v>81</v>
      </c>
      <c r="N8853">
        <f t="shared" si="966"/>
        <v>0</v>
      </c>
      <c r="O8853" t="str">
        <f t="shared" si="967"/>
        <v>No</v>
      </c>
      <c r="P8853">
        <f t="shared" si="968"/>
        <v>0</v>
      </c>
      <c r="Q8853">
        <f t="shared" si="969"/>
        <v>4813937689</v>
      </c>
      <c r="R8853">
        <f t="shared" si="970"/>
        <v>4.1933383153624479</v>
      </c>
      <c r="S8853" t="str">
        <f t="shared" si="971"/>
        <v>Acceptable</v>
      </c>
      <c r="T8853">
        <f>ROUNDUP(C8853,0)</f>
        <v>0</v>
      </c>
      <c r="U8853">
        <f>ROUNDDOWN(C8853,0)</f>
        <v>0</v>
      </c>
      <c r="V8853">
        <f>RIGHT(K8853,2)+2000</f>
        <v>2018</v>
      </c>
      <c r="W8853" t="str">
        <f>INDEX(_xlfn.TEXTSPLIT(K8853,"-"),1,2)</f>
        <v>Jul</v>
      </c>
      <c r="X8853" t="str">
        <f>INDEX(_xlfn.TEXTSPLIT(K8853,"-"),1,1)</f>
        <v>24</v>
      </c>
      <c r="Y8853">
        <f>INDEX(months!B:B,MATCH(Sheet1!W8853,months!A:A,0))</f>
        <v>7</v>
      </c>
      <c r="Z8853">
        <f t="shared" si="972"/>
        <v>43305</v>
      </c>
    </row>
    <row r="8854" spans="1:26" x14ac:dyDescent="0.2">
      <c r="A8854" t="s">
        <v>12094</v>
      </c>
      <c r="B8854" t="s">
        <v>4950</v>
      </c>
      <c r="C8854">
        <v>4</v>
      </c>
      <c r="D8854">
        <v>9</v>
      </c>
      <c r="E8854" t="s">
        <v>74</v>
      </c>
      <c r="F8854" t="s">
        <v>1199</v>
      </c>
      <c r="G8854" t="s">
        <v>23</v>
      </c>
      <c r="H8854" t="s">
        <v>24</v>
      </c>
      <c r="I8854" t="s">
        <v>25</v>
      </c>
      <c r="J8854" t="s">
        <v>4951</v>
      </c>
      <c r="K8854" t="s">
        <v>9470</v>
      </c>
      <c r="L8854" t="s">
        <v>246</v>
      </c>
      <c r="M8854" t="s">
        <v>60</v>
      </c>
      <c r="N8854">
        <f t="shared" si="966"/>
        <v>0</v>
      </c>
      <c r="O8854" t="str">
        <f t="shared" si="967"/>
        <v>No</v>
      </c>
      <c r="P8854">
        <f t="shared" si="968"/>
        <v>0</v>
      </c>
      <c r="Q8854">
        <f t="shared" si="969"/>
        <v>4813937689</v>
      </c>
      <c r="R8854">
        <f t="shared" si="970"/>
        <v>4.1933383153624479</v>
      </c>
      <c r="S8854" t="str">
        <f t="shared" si="971"/>
        <v>Acceptable</v>
      </c>
      <c r="T8854">
        <f>ROUNDUP(C8854,0)</f>
        <v>4</v>
      </c>
      <c r="U8854">
        <f>ROUNDDOWN(C8854,0)</f>
        <v>4</v>
      </c>
      <c r="V8854">
        <f>RIGHT(K8854,2)+2000</f>
        <v>2015</v>
      </c>
      <c r="W8854" t="str">
        <f>INDEX(_xlfn.TEXTSPLIT(K8854,"-"),1,2)</f>
        <v>May</v>
      </c>
      <c r="X8854" t="str">
        <f>INDEX(_xlfn.TEXTSPLIT(K8854,"-"),1,1)</f>
        <v>21</v>
      </c>
      <c r="Y8854">
        <f>INDEX(months!B:B,MATCH(Sheet1!W8854,months!A:A,0))</f>
        <v>5</v>
      </c>
      <c r="Z8854">
        <f t="shared" si="972"/>
        <v>42145</v>
      </c>
    </row>
    <row r="8855" spans="1:26" x14ac:dyDescent="0.2">
      <c r="A8855" t="s">
        <v>12095</v>
      </c>
      <c r="B8855" t="s">
        <v>3070</v>
      </c>
      <c r="C8855">
        <v>3.5</v>
      </c>
      <c r="D8855">
        <v>2</v>
      </c>
      <c r="E8855" t="s">
        <v>405</v>
      </c>
      <c r="F8855" t="s">
        <v>1005</v>
      </c>
      <c r="G8855" t="s">
        <v>649</v>
      </c>
      <c r="H8855" t="s">
        <v>1011</v>
      </c>
      <c r="I8855" t="s">
        <v>25</v>
      </c>
      <c r="J8855" t="s">
        <v>2868</v>
      </c>
      <c r="K8855" t="s">
        <v>6130</v>
      </c>
      <c r="L8855" t="s">
        <v>53</v>
      </c>
      <c r="M8855" t="s">
        <v>47</v>
      </c>
      <c r="N8855">
        <f t="shared" si="966"/>
        <v>0</v>
      </c>
      <c r="O8855" t="str">
        <f t="shared" si="967"/>
        <v>No</v>
      </c>
      <c r="P8855">
        <f t="shared" si="968"/>
        <v>0</v>
      </c>
      <c r="Q8855">
        <f t="shared" si="969"/>
        <v>4813937689</v>
      </c>
      <c r="R8855">
        <f t="shared" si="970"/>
        <v>4.1933383153624479</v>
      </c>
      <c r="S8855" t="str">
        <f t="shared" si="971"/>
        <v>Acceptable</v>
      </c>
      <c r="T8855">
        <f>ROUNDUP(C8855,0)</f>
        <v>4</v>
      </c>
      <c r="U8855">
        <f>ROUNDDOWN(C8855,0)</f>
        <v>3</v>
      </c>
      <c r="V8855">
        <f>RIGHT(K8855,2)+2000</f>
        <v>2017</v>
      </c>
      <c r="W8855" t="str">
        <f>INDEX(_xlfn.TEXTSPLIT(K8855,"-"),1,2)</f>
        <v>Mar</v>
      </c>
      <c r="X8855" t="str">
        <f>INDEX(_xlfn.TEXTSPLIT(K8855,"-"),1,1)</f>
        <v>20</v>
      </c>
      <c r="Y8855">
        <f>INDEX(months!B:B,MATCH(Sheet1!W8855,months!A:A,0))</f>
        <v>3</v>
      </c>
      <c r="Z8855">
        <f t="shared" si="972"/>
        <v>42814</v>
      </c>
    </row>
    <row r="8856" spans="1:26" x14ac:dyDescent="0.2">
      <c r="A8856" t="s">
        <v>12096</v>
      </c>
      <c r="B8856" t="s">
        <v>3070</v>
      </c>
      <c r="D8856">
        <v>6</v>
      </c>
      <c r="E8856" t="s">
        <v>436</v>
      </c>
      <c r="F8856" t="s">
        <v>775</v>
      </c>
      <c r="G8856" t="s">
        <v>23</v>
      </c>
      <c r="H8856" t="s">
        <v>24</v>
      </c>
      <c r="I8856" t="s">
        <v>25</v>
      </c>
      <c r="J8856" t="s">
        <v>1537</v>
      </c>
      <c r="K8856" t="s">
        <v>4133</v>
      </c>
      <c r="L8856" t="s">
        <v>180</v>
      </c>
      <c r="M8856" t="s">
        <v>237</v>
      </c>
      <c r="N8856">
        <f t="shared" si="966"/>
        <v>0</v>
      </c>
      <c r="O8856" t="str">
        <f t="shared" si="967"/>
        <v>No</v>
      </c>
      <c r="P8856">
        <f t="shared" si="968"/>
        <v>0</v>
      </c>
      <c r="Q8856">
        <f t="shared" si="969"/>
        <v>4813937689</v>
      </c>
      <c r="R8856">
        <f t="shared" si="970"/>
        <v>4.1933383153624479</v>
      </c>
      <c r="S8856" t="str">
        <f t="shared" si="971"/>
        <v>Acceptable</v>
      </c>
      <c r="T8856">
        <f>ROUNDUP(C8856,0)</f>
        <v>0</v>
      </c>
      <c r="U8856">
        <f>ROUNDDOWN(C8856,0)</f>
        <v>0</v>
      </c>
      <c r="V8856">
        <f>RIGHT(K8856,2)+2000</f>
        <v>2017</v>
      </c>
      <c r="W8856" t="str">
        <f>INDEX(_xlfn.TEXTSPLIT(K8856,"-"),1,2)</f>
        <v>Jul</v>
      </c>
      <c r="X8856" t="str">
        <f>INDEX(_xlfn.TEXTSPLIT(K8856,"-"),1,1)</f>
        <v>29</v>
      </c>
      <c r="Y8856">
        <f>INDEX(months!B:B,MATCH(Sheet1!W8856,months!A:A,0))</f>
        <v>7</v>
      </c>
      <c r="Z8856">
        <f t="shared" si="972"/>
        <v>42945</v>
      </c>
    </row>
    <row r="8857" spans="1:26" x14ac:dyDescent="0.2">
      <c r="A8857" t="s">
        <v>12097</v>
      </c>
      <c r="B8857" t="s">
        <v>556</v>
      </c>
      <c r="C8857">
        <v>3</v>
      </c>
      <c r="D8857">
        <v>2</v>
      </c>
      <c r="E8857" t="s">
        <v>1158</v>
      </c>
      <c r="F8857" t="s">
        <v>1199</v>
      </c>
      <c r="G8857" t="s">
        <v>23</v>
      </c>
      <c r="H8857" t="s">
        <v>24</v>
      </c>
      <c r="I8857" t="s">
        <v>25</v>
      </c>
      <c r="J8857" t="s">
        <v>557</v>
      </c>
      <c r="K8857" t="s">
        <v>2382</v>
      </c>
      <c r="L8857" t="s">
        <v>1614</v>
      </c>
      <c r="M8857" t="s">
        <v>81</v>
      </c>
      <c r="N8857">
        <f t="shared" si="966"/>
        <v>0</v>
      </c>
      <c r="O8857" t="str">
        <f t="shared" si="967"/>
        <v>No</v>
      </c>
      <c r="P8857">
        <f t="shared" si="968"/>
        <v>0</v>
      </c>
      <c r="Q8857">
        <f t="shared" si="969"/>
        <v>4813937689</v>
      </c>
      <c r="R8857">
        <f t="shared" si="970"/>
        <v>4.1933383153624479</v>
      </c>
      <c r="S8857" t="str">
        <f t="shared" si="971"/>
        <v>Acceptable</v>
      </c>
      <c r="T8857">
        <f>ROUNDUP(C8857,0)</f>
        <v>3</v>
      </c>
      <c r="U8857">
        <f>ROUNDDOWN(C8857,0)</f>
        <v>3</v>
      </c>
      <c r="V8857">
        <f>RIGHT(K8857,2)+2000</f>
        <v>2017</v>
      </c>
      <c r="W8857" t="str">
        <f>INDEX(_xlfn.TEXTSPLIT(K8857,"-"),1,2)</f>
        <v>Sep</v>
      </c>
      <c r="X8857" t="str">
        <f>INDEX(_xlfn.TEXTSPLIT(K8857,"-"),1,1)</f>
        <v>19</v>
      </c>
      <c r="Y8857">
        <f>INDEX(months!B:B,MATCH(Sheet1!W8857,months!A:A,0))</f>
        <v>9</v>
      </c>
      <c r="Z8857">
        <f t="shared" si="972"/>
        <v>42997</v>
      </c>
    </row>
    <row r="8858" spans="1:26" x14ac:dyDescent="0.2">
      <c r="A8858" t="s">
        <v>12098</v>
      </c>
      <c r="B8858" t="s">
        <v>3070</v>
      </c>
      <c r="C8858">
        <v>4.5999999999999996</v>
      </c>
      <c r="D8858">
        <v>477</v>
      </c>
      <c r="E8858" t="s">
        <v>983</v>
      </c>
      <c r="F8858" t="s">
        <v>22</v>
      </c>
      <c r="G8858" t="s">
        <v>23</v>
      </c>
      <c r="H8858" t="s">
        <v>24</v>
      </c>
      <c r="I8858" t="s">
        <v>25</v>
      </c>
      <c r="J8858" t="s">
        <v>1303</v>
      </c>
      <c r="K8858" t="s">
        <v>2015</v>
      </c>
      <c r="L8858" t="s">
        <v>53</v>
      </c>
      <c r="M8858" t="s">
        <v>29</v>
      </c>
      <c r="N8858">
        <f t="shared" si="966"/>
        <v>0</v>
      </c>
      <c r="O8858" t="str">
        <f t="shared" si="967"/>
        <v>No</v>
      </c>
      <c r="P8858">
        <f t="shared" si="968"/>
        <v>0</v>
      </c>
      <c r="Q8858">
        <f t="shared" si="969"/>
        <v>4813937689</v>
      </c>
      <c r="R8858">
        <f t="shared" si="970"/>
        <v>4.1933383153624479</v>
      </c>
      <c r="S8858" t="str">
        <f t="shared" si="971"/>
        <v>Acceptable</v>
      </c>
      <c r="T8858">
        <f>ROUNDUP(C8858,0)</f>
        <v>5</v>
      </c>
      <c r="U8858">
        <f>ROUNDDOWN(C8858,0)</f>
        <v>4</v>
      </c>
      <c r="V8858">
        <f>RIGHT(K8858,2)+2000</f>
        <v>2018</v>
      </c>
      <c r="W8858" t="str">
        <f>INDEX(_xlfn.TEXTSPLIT(K8858,"-"),1,2)</f>
        <v>Feb</v>
      </c>
      <c r="X8858" t="str">
        <f>INDEX(_xlfn.TEXTSPLIT(K8858,"-"),1,1)</f>
        <v>22</v>
      </c>
      <c r="Y8858">
        <f>INDEX(months!B:B,MATCH(Sheet1!W8858,months!A:A,0))</f>
        <v>2</v>
      </c>
      <c r="Z8858">
        <f t="shared" si="972"/>
        <v>43153</v>
      </c>
    </row>
    <row r="8859" spans="1:26" x14ac:dyDescent="0.2">
      <c r="A8859" t="s">
        <v>12099</v>
      </c>
      <c r="B8859" t="s">
        <v>4612</v>
      </c>
      <c r="C8859">
        <v>1.6</v>
      </c>
      <c r="D8859">
        <v>39</v>
      </c>
      <c r="E8859" t="s">
        <v>283</v>
      </c>
      <c r="F8859" t="s">
        <v>775</v>
      </c>
      <c r="G8859" t="s">
        <v>23</v>
      </c>
      <c r="H8859" t="s">
        <v>24</v>
      </c>
      <c r="I8859" t="s">
        <v>25</v>
      </c>
      <c r="J8859" t="s">
        <v>4613</v>
      </c>
      <c r="K8859" t="s">
        <v>5836</v>
      </c>
      <c r="L8859" t="s">
        <v>2860</v>
      </c>
      <c r="M8859" t="s">
        <v>81</v>
      </c>
      <c r="N8859">
        <f t="shared" si="966"/>
        <v>0</v>
      </c>
      <c r="O8859" t="str">
        <f t="shared" si="967"/>
        <v>No</v>
      </c>
      <c r="P8859">
        <f t="shared" si="968"/>
        <v>0</v>
      </c>
      <c r="Q8859">
        <f t="shared" si="969"/>
        <v>4813937689</v>
      </c>
      <c r="R8859">
        <f t="shared" si="970"/>
        <v>4.1933383153624479</v>
      </c>
      <c r="S8859" t="str">
        <f t="shared" si="971"/>
        <v>Acceptable</v>
      </c>
      <c r="T8859">
        <f>ROUNDUP(C8859,0)</f>
        <v>2</v>
      </c>
      <c r="U8859">
        <f>ROUNDDOWN(C8859,0)</f>
        <v>1</v>
      </c>
      <c r="V8859">
        <f>RIGHT(K8859,2)+2000</f>
        <v>2017</v>
      </c>
      <c r="W8859" t="str">
        <f>INDEX(_xlfn.TEXTSPLIT(K8859,"-"),1,2)</f>
        <v>Dec</v>
      </c>
      <c r="X8859" t="str">
        <f>INDEX(_xlfn.TEXTSPLIT(K8859,"-"),1,1)</f>
        <v>7</v>
      </c>
      <c r="Y8859">
        <f>INDEX(months!B:B,MATCH(Sheet1!W8859,months!A:A,0))</f>
        <v>12</v>
      </c>
      <c r="Z8859">
        <f t="shared" si="972"/>
        <v>43076</v>
      </c>
    </row>
    <row r="8860" spans="1:26" x14ac:dyDescent="0.2">
      <c r="A8860" t="s">
        <v>12100</v>
      </c>
      <c r="B8860" t="s">
        <v>3070</v>
      </c>
      <c r="C8860">
        <v>3.8</v>
      </c>
      <c r="D8860">
        <v>110</v>
      </c>
      <c r="E8860" t="s">
        <v>405</v>
      </c>
      <c r="F8860" t="s">
        <v>101</v>
      </c>
      <c r="G8860" t="s">
        <v>23</v>
      </c>
      <c r="H8860" t="s">
        <v>24</v>
      </c>
      <c r="I8860" t="s">
        <v>25</v>
      </c>
      <c r="J8860" t="s">
        <v>2804</v>
      </c>
      <c r="K8860" t="s">
        <v>8562</v>
      </c>
      <c r="L8860" t="s">
        <v>350</v>
      </c>
      <c r="M8860" t="s">
        <v>60</v>
      </c>
      <c r="N8860">
        <f t="shared" si="966"/>
        <v>0</v>
      </c>
      <c r="O8860" t="str">
        <f t="shared" si="967"/>
        <v>No</v>
      </c>
      <c r="P8860">
        <f t="shared" si="968"/>
        <v>0</v>
      </c>
      <c r="Q8860">
        <f t="shared" si="969"/>
        <v>4813937689</v>
      </c>
      <c r="R8860">
        <f t="shared" si="970"/>
        <v>4.1933383153624479</v>
      </c>
      <c r="S8860" t="str">
        <f t="shared" si="971"/>
        <v>Acceptable</v>
      </c>
      <c r="T8860">
        <f>ROUNDUP(C8860,0)</f>
        <v>4</v>
      </c>
      <c r="U8860">
        <f>ROUNDDOWN(C8860,0)</f>
        <v>3</v>
      </c>
      <c r="V8860">
        <f>RIGHT(K8860,2)+2000</f>
        <v>2017</v>
      </c>
      <c r="W8860" t="str">
        <f>INDEX(_xlfn.TEXTSPLIT(K8860,"-"),1,2)</f>
        <v>Apr</v>
      </c>
      <c r="X8860" t="str">
        <f>INDEX(_xlfn.TEXTSPLIT(K8860,"-"),1,1)</f>
        <v>23</v>
      </c>
      <c r="Y8860">
        <f>INDEX(months!B:B,MATCH(Sheet1!W8860,months!A:A,0))</f>
        <v>4</v>
      </c>
      <c r="Z8860">
        <f t="shared" si="972"/>
        <v>42848</v>
      </c>
    </row>
    <row r="8861" spans="1:26" x14ac:dyDescent="0.2">
      <c r="A8861" t="s">
        <v>12101</v>
      </c>
      <c r="B8861" t="s">
        <v>4612</v>
      </c>
      <c r="C8861">
        <v>1.7</v>
      </c>
      <c r="D8861">
        <v>10</v>
      </c>
      <c r="E8861" t="s">
        <v>132</v>
      </c>
      <c r="F8861" t="s">
        <v>1199</v>
      </c>
      <c r="G8861" t="s">
        <v>23</v>
      </c>
      <c r="H8861" t="s">
        <v>24</v>
      </c>
      <c r="I8861" t="s">
        <v>25</v>
      </c>
      <c r="J8861" t="s">
        <v>4613</v>
      </c>
      <c r="K8861" t="s">
        <v>3909</v>
      </c>
      <c r="L8861" t="s">
        <v>220</v>
      </c>
      <c r="M8861" t="s">
        <v>237</v>
      </c>
      <c r="N8861">
        <f t="shared" si="966"/>
        <v>0</v>
      </c>
      <c r="O8861" t="str">
        <f t="shared" si="967"/>
        <v>No</v>
      </c>
      <c r="P8861">
        <f t="shared" si="968"/>
        <v>0</v>
      </c>
      <c r="Q8861">
        <f t="shared" si="969"/>
        <v>4813937689</v>
      </c>
      <c r="R8861">
        <f t="shared" si="970"/>
        <v>4.1933383153624479</v>
      </c>
      <c r="S8861" t="str">
        <f t="shared" si="971"/>
        <v>Acceptable</v>
      </c>
      <c r="T8861">
        <f>ROUNDUP(C8861,0)</f>
        <v>2</v>
      </c>
      <c r="U8861">
        <f>ROUNDDOWN(C8861,0)</f>
        <v>1</v>
      </c>
      <c r="V8861">
        <f>RIGHT(K8861,2)+2000</f>
        <v>2017</v>
      </c>
      <c r="W8861" t="str">
        <f>INDEX(_xlfn.TEXTSPLIT(K8861,"-"),1,2)</f>
        <v>Dec</v>
      </c>
      <c r="X8861" t="str">
        <f>INDEX(_xlfn.TEXTSPLIT(K8861,"-"),1,1)</f>
        <v>5</v>
      </c>
      <c r="Y8861">
        <f>INDEX(months!B:B,MATCH(Sheet1!W8861,months!A:A,0))</f>
        <v>12</v>
      </c>
      <c r="Z8861">
        <f t="shared" si="972"/>
        <v>43074</v>
      </c>
    </row>
    <row r="8862" spans="1:26" x14ac:dyDescent="0.2">
      <c r="A8862" t="s">
        <v>12102</v>
      </c>
      <c r="B8862" t="s">
        <v>3070</v>
      </c>
      <c r="C8862">
        <v>4.5999999999999996</v>
      </c>
      <c r="D8862">
        <v>190086</v>
      </c>
      <c r="E8862" t="s">
        <v>2243</v>
      </c>
      <c r="F8862" t="s">
        <v>65</v>
      </c>
      <c r="G8862" t="s">
        <v>649</v>
      </c>
      <c r="H8862" t="s">
        <v>1011</v>
      </c>
      <c r="I8862" t="s">
        <v>25</v>
      </c>
      <c r="J8862" t="s">
        <v>2686</v>
      </c>
      <c r="K8862" t="s">
        <v>497</v>
      </c>
      <c r="L8862" t="s">
        <v>12103</v>
      </c>
      <c r="M8862" t="s">
        <v>177</v>
      </c>
      <c r="N8862">
        <f t="shared" si="966"/>
        <v>0</v>
      </c>
      <c r="O8862" t="str">
        <f t="shared" si="967"/>
        <v>No</v>
      </c>
      <c r="P8862">
        <f t="shared" si="968"/>
        <v>0</v>
      </c>
      <c r="Q8862">
        <f t="shared" si="969"/>
        <v>4813937689</v>
      </c>
      <c r="R8862">
        <f t="shared" si="970"/>
        <v>4.1933383153624479</v>
      </c>
      <c r="S8862" t="str">
        <f t="shared" si="971"/>
        <v>Acceptable</v>
      </c>
      <c r="T8862">
        <f>ROUNDUP(C8862,0)</f>
        <v>5</v>
      </c>
      <c r="U8862">
        <f>ROUNDDOWN(C8862,0)</f>
        <v>4</v>
      </c>
      <c r="V8862">
        <f>RIGHT(K8862,2)+2000</f>
        <v>2018</v>
      </c>
      <c r="W8862" t="str">
        <f>INDEX(_xlfn.TEXTSPLIT(K8862,"-"),1,2)</f>
        <v>Jul</v>
      </c>
      <c r="X8862" t="str">
        <f>INDEX(_xlfn.TEXTSPLIT(K8862,"-"),1,1)</f>
        <v>13</v>
      </c>
      <c r="Y8862">
        <f>INDEX(months!B:B,MATCH(Sheet1!W8862,months!A:A,0))</f>
        <v>7</v>
      </c>
      <c r="Z8862">
        <f t="shared" si="972"/>
        <v>43294</v>
      </c>
    </row>
    <row r="8863" spans="1:26" x14ac:dyDescent="0.2">
      <c r="A8863" t="s">
        <v>12104</v>
      </c>
      <c r="B8863" t="s">
        <v>3070</v>
      </c>
      <c r="C8863">
        <v>5</v>
      </c>
      <c r="D8863">
        <v>3</v>
      </c>
      <c r="E8863" t="s">
        <v>1713</v>
      </c>
      <c r="F8863" t="s">
        <v>1199</v>
      </c>
      <c r="G8863" t="s">
        <v>23</v>
      </c>
      <c r="H8863" t="s">
        <v>24</v>
      </c>
      <c r="I8863" t="s">
        <v>25</v>
      </c>
      <c r="J8863" t="s">
        <v>1537</v>
      </c>
      <c r="K8863" t="s">
        <v>11556</v>
      </c>
      <c r="L8863" t="s">
        <v>3032</v>
      </c>
      <c r="M8863" t="s">
        <v>177</v>
      </c>
      <c r="N8863">
        <f t="shared" si="966"/>
        <v>0</v>
      </c>
      <c r="O8863" t="str">
        <f t="shared" si="967"/>
        <v>No</v>
      </c>
      <c r="P8863">
        <f t="shared" si="968"/>
        <v>0</v>
      </c>
      <c r="Q8863">
        <f t="shared" si="969"/>
        <v>4813937689</v>
      </c>
      <c r="R8863">
        <f t="shared" si="970"/>
        <v>4.1933383153624479</v>
      </c>
      <c r="S8863" t="str">
        <f t="shared" si="971"/>
        <v>Acceptable</v>
      </c>
      <c r="T8863">
        <f>ROUNDUP(C8863,0)</f>
        <v>5</v>
      </c>
      <c r="U8863">
        <f>ROUNDDOWN(C8863,0)</f>
        <v>5</v>
      </c>
      <c r="V8863">
        <f>RIGHT(K8863,2)+2000</f>
        <v>2015</v>
      </c>
      <c r="W8863" t="str">
        <f>INDEX(_xlfn.TEXTSPLIT(K8863,"-"),1,2)</f>
        <v>Apr</v>
      </c>
      <c r="X8863" t="str">
        <f>INDEX(_xlfn.TEXTSPLIT(K8863,"-"),1,1)</f>
        <v>3</v>
      </c>
      <c r="Y8863">
        <f>INDEX(months!B:B,MATCH(Sheet1!W8863,months!A:A,0))</f>
        <v>4</v>
      </c>
      <c r="Z8863">
        <f t="shared" si="972"/>
        <v>42097</v>
      </c>
    </row>
    <row r="8864" spans="1:26" x14ac:dyDescent="0.2">
      <c r="A8864" t="s">
        <v>12105</v>
      </c>
      <c r="B8864" t="s">
        <v>787</v>
      </c>
      <c r="C8864">
        <v>4.5999999999999996</v>
      </c>
      <c r="D8864">
        <v>8</v>
      </c>
      <c r="E8864" t="s">
        <v>316</v>
      </c>
      <c r="F8864" t="s">
        <v>775</v>
      </c>
      <c r="G8864" t="s">
        <v>23</v>
      </c>
      <c r="H8864" t="s">
        <v>24</v>
      </c>
      <c r="I8864" t="s">
        <v>25</v>
      </c>
      <c r="J8864" t="s">
        <v>788</v>
      </c>
      <c r="K8864" t="s">
        <v>743</v>
      </c>
      <c r="L8864" t="s">
        <v>12106</v>
      </c>
      <c r="M8864" t="s">
        <v>177</v>
      </c>
      <c r="N8864">
        <f t="shared" si="966"/>
        <v>0</v>
      </c>
      <c r="O8864" t="str">
        <f t="shared" si="967"/>
        <v>No</v>
      </c>
      <c r="P8864">
        <f t="shared" si="968"/>
        <v>0</v>
      </c>
      <c r="Q8864">
        <f t="shared" si="969"/>
        <v>4813937689</v>
      </c>
      <c r="R8864">
        <f t="shared" si="970"/>
        <v>4.1933383153624479</v>
      </c>
      <c r="S8864" t="str">
        <f t="shared" si="971"/>
        <v>Acceptable</v>
      </c>
      <c r="T8864">
        <f>ROUNDUP(C8864,0)</f>
        <v>5</v>
      </c>
      <c r="U8864">
        <f>ROUNDDOWN(C8864,0)</f>
        <v>4</v>
      </c>
      <c r="V8864">
        <f>RIGHT(K8864,2)+2000</f>
        <v>2018</v>
      </c>
      <c r="W8864" t="str">
        <f>INDEX(_xlfn.TEXTSPLIT(K8864,"-"),1,2)</f>
        <v>Jul</v>
      </c>
      <c r="X8864" t="str">
        <f>INDEX(_xlfn.TEXTSPLIT(K8864,"-"),1,1)</f>
        <v>6</v>
      </c>
      <c r="Y8864">
        <f>INDEX(months!B:B,MATCH(Sheet1!W8864,months!A:A,0))</f>
        <v>7</v>
      </c>
      <c r="Z8864">
        <f t="shared" si="972"/>
        <v>43287</v>
      </c>
    </row>
    <row r="8865" spans="1:26" x14ac:dyDescent="0.2">
      <c r="A8865" t="s">
        <v>12107</v>
      </c>
      <c r="B8865" t="s">
        <v>4310</v>
      </c>
      <c r="C8865">
        <v>4.4000000000000004</v>
      </c>
      <c r="D8865">
        <v>63779</v>
      </c>
      <c r="E8865" t="s">
        <v>2461</v>
      </c>
      <c r="F8865" t="s">
        <v>65</v>
      </c>
      <c r="G8865" t="s">
        <v>23</v>
      </c>
      <c r="H8865" t="s">
        <v>24</v>
      </c>
      <c r="I8865" t="s">
        <v>25</v>
      </c>
      <c r="J8865" t="s">
        <v>2718</v>
      </c>
      <c r="K8865" t="s">
        <v>266</v>
      </c>
      <c r="L8865" t="s">
        <v>7353</v>
      </c>
      <c r="M8865" t="s">
        <v>274</v>
      </c>
      <c r="N8865">
        <f t="shared" si="966"/>
        <v>0</v>
      </c>
      <c r="O8865" t="str">
        <f t="shared" si="967"/>
        <v>No</v>
      </c>
      <c r="P8865">
        <f t="shared" si="968"/>
        <v>0</v>
      </c>
      <c r="Q8865">
        <f t="shared" si="969"/>
        <v>4813937689</v>
      </c>
      <c r="R8865">
        <f t="shared" si="970"/>
        <v>4.1933383153624479</v>
      </c>
      <c r="S8865" t="str">
        <f t="shared" si="971"/>
        <v>Acceptable</v>
      </c>
      <c r="T8865">
        <f>ROUNDUP(C8865,0)</f>
        <v>5</v>
      </c>
      <c r="U8865">
        <f>ROUNDDOWN(C8865,0)</f>
        <v>4</v>
      </c>
      <c r="V8865">
        <f>RIGHT(K8865,2)+2000</f>
        <v>2018</v>
      </c>
      <c r="W8865" t="str">
        <f>INDEX(_xlfn.TEXTSPLIT(K8865,"-"),1,2)</f>
        <v>Jul</v>
      </c>
      <c r="X8865" t="str">
        <f>INDEX(_xlfn.TEXTSPLIT(K8865,"-"),1,1)</f>
        <v>16</v>
      </c>
      <c r="Y8865">
        <f>INDEX(months!B:B,MATCH(Sheet1!W8865,months!A:A,0))</f>
        <v>7</v>
      </c>
      <c r="Z8865">
        <f t="shared" si="972"/>
        <v>43297</v>
      </c>
    </row>
    <row r="8866" spans="1:26" x14ac:dyDescent="0.2">
      <c r="A8866" t="s">
        <v>12108</v>
      </c>
      <c r="B8866" t="s">
        <v>4310</v>
      </c>
      <c r="C8866">
        <v>4.5</v>
      </c>
      <c r="D8866">
        <v>1312936</v>
      </c>
      <c r="E8866" t="s">
        <v>93</v>
      </c>
      <c r="F8866" t="s">
        <v>89</v>
      </c>
      <c r="G8866" t="s">
        <v>23</v>
      </c>
      <c r="H8866" t="s">
        <v>24</v>
      </c>
      <c r="I8866" t="s">
        <v>25</v>
      </c>
      <c r="J8866" t="s">
        <v>2718</v>
      </c>
      <c r="K8866" t="s">
        <v>84</v>
      </c>
      <c r="L8866" t="s">
        <v>12109</v>
      </c>
      <c r="M8866" t="s">
        <v>54</v>
      </c>
      <c r="N8866">
        <f t="shared" si="966"/>
        <v>0</v>
      </c>
      <c r="O8866" t="str">
        <f t="shared" si="967"/>
        <v>No</v>
      </c>
      <c r="P8866">
        <f t="shared" si="968"/>
        <v>0</v>
      </c>
      <c r="Q8866">
        <f t="shared" si="969"/>
        <v>4813937689</v>
      </c>
      <c r="R8866">
        <f t="shared" si="970"/>
        <v>4.1933383153624479</v>
      </c>
      <c r="S8866" t="str">
        <f t="shared" si="971"/>
        <v>Acceptable</v>
      </c>
      <c r="T8866">
        <f>ROUNDUP(C8866,0)</f>
        <v>5</v>
      </c>
      <c r="U8866">
        <f>ROUNDDOWN(C8866,0)</f>
        <v>4</v>
      </c>
      <c r="V8866">
        <f>RIGHT(K8866,2)+2000</f>
        <v>2018</v>
      </c>
      <c r="W8866" t="str">
        <f>INDEX(_xlfn.TEXTSPLIT(K8866,"-"),1,2)</f>
        <v>Jul</v>
      </c>
      <c r="X8866" t="str">
        <f>INDEX(_xlfn.TEXTSPLIT(K8866,"-"),1,1)</f>
        <v>31</v>
      </c>
      <c r="Y8866">
        <f>INDEX(months!B:B,MATCH(Sheet1!W8866,months!A:A,0))</f>
        <v>7</v>
      </c>
      <c r="Z8866">
        <f t="shared" si="972"/>
        <v>43312</v>
      </c>
    </row>
    <row r="8867" spans="1:26" x14ac:dyDescent="0.2">
      <c r="A8867" t="s">
        <v>12110</v>
      </c>
      <c r="B8867" t="s">
        <v>3070</v>
      </c>
      <c r="C8867">
        <v>3.8</v>
      </c>
      <c r="D8867">
        <v>25</v>
      </c>
      <c r="E8867" t="s">
        <v>454</v>
      </c>
      <c r="F8867" t="s">
        <v>775</v>
      </c>
      <c r="G8867" t="s">
        <v>23</v>
      </c>
      <c r="H8867" t="s">
        <v>24</v>
      </c>
      <c r="I8867" t="s">
        <v>25</v>
      </c>
      <c r="J8867" t="s">
        <v>1537</v>
      </c>
      <c r="K8867" t="s">
        <v>5466</v>
      </c>
      <c r="L8867" t="s">
        <v>157</v>
      </c>
      <c r="M8867" t="s">
        <v>237</v>
      </c>
      <c r="N8867">
        <f t="shared" si="966"/>
        <v>0</v>
      </c>
      <c r="O8867" t="str">
        <f t="shared" si="967"/>
        <v>No</v>
      </c>
      <c r="P8867">
        <f t="shared" si="968"/>
        <v>0</v>
      </c>
      <c r="Q8867">
        <f t="shared" si="969"/>
        <v>4813937689</v>
      </c>
      <c r="R8867">
        <f t="shared" si="970"/>
        <v>4.1933383153624479</v>
      </c>
      <c r="S8867" t="str">
        <f t="shared" si="971"/>
        <v>Acceptable</v>
      </c>
      <c r="T8867">
        <f>ROUNDUP(C8867,0)</f>
        <v>4</v>
      </c>
      <c r="U8867">
        <f>ROUNDDOWN(C8867,0)</f>
        <v>3</v>
      </c>
      <c r="V8867">
        <f>RIGHT(K8867,2)+2000</f>
        <v>2016</v>
      </c>
      <c r="W8867" t="str">
        <f>INDEX(_xlfn.TEXTSPLIT(K8867,"-"),1,2)</f>
        <v>Aug</v>
      </c>
      <c r="X8867" t="str">
        <f>INDEX(_xlfn.TEXTSPLIT(K8867,"-"),1,1)</f>
        <v>9</v>
      </c>
      <c r="Y8867">
        <f>INDEX(months!B:B,MATCH(Sheet1!W8867,months!A:A,0))</f>
        <v>8</v>
      </c>
      <c r="Z8867">
        <f t="shared" si="972"/>
        <v>42591</v>
      </c>
    </row>
    <row r="8868" spans="1:26" x14ac:dyDescent="0.2">
      <c r="A8868" t="s">
        <v>12111</v>
      </c>
      <c r="B8868" t="s">
        <v>211</v>
      </c>
      <c r="C8868">
        <v>4</v>
      </c>
      <c r="D8868">
        <v>4</v>
      </c>
      <c r="E8868" t="s">
        <v>172</v>
      </c>
      <c r="F8868" t="s">
        <v>1010</v>
      </c>
      <c r="G8868" t="s">
        <v>23</v>
      </c>
      <c r="H8868" t="s">
        <v>24</v>
      </c>
      <c r="I8868" t="s">
        <v>25</v>
      </c>
      <c r="J8868" t="s">
        <v>212</v>
      </c>
      <c r="K8868" t="s">
        <v>3347</v>
      </c>
      <c r="L8868" t="s">
        <v>12069</v>
      </c>
      <c r="M8868" t="s">
        <v>86</v>
      </c>
      <c r="N8868">
        <f t="shared" si="966"/>
        <v>0</v>
      </c>
      <c r="O8868" t="str">
        <f t="shared" si="967"/>
        <v>No</v>
      </c>
      <c r="P8868">
        <f t="shared" si="968"/>
        <v>0</v>
      </c>
      <c r="Q8868">
        <f t="shared" si="969"/>
        <v>4813937689</v>
      </c>
      <c r="R8868">
        <f t="shared" si="970"/>
        <v>4.1933383153624479</v>
      </c>
      <c r="S8868" t="str">
        <f t="shared" si="971"/>
        <v>Acceptable</v>
      </c>
      <c r="T8868">
        <f>ROUNDUP(C8868,0)</f>
        <v>4</v>
      </c>
      <c r="U8868">
        <f>ROUNDDOWN(C8868,0)</f>
        <v>4</v>
      </c>
      <c r="V8868">
        <f>RIGHT(K8868,2)+2000</f>
        <v>2016</v>
      </c>
      <c r="W8868" t="str">
        <f>INDEX(_xlfn.TEXTSPLIT(K8868,"-"),1,2)</f>
        <v>Oct</v>
      </c>
      <c r="X8868" t="str">
        <f>INDEX(_xlfn.TEXTSPLIT(K8868,"-"),1,1)</f>
        <v>28</v>
      </c>
      <c r="Y8868">
        <f>INDEX(months!B:B,MATCH(Sheet1!W8868,months!A:A,0))</f>
        <v>10</v>
      </c>
      <c r="Z8868">
        <f t="shared" si="972"/>
        <v>42671</v>
      </c>
    </row>
    <row r="8869" spans="1:26" x14ac:dyDescent="0.2">
      <c r="A8869" t="s">
        <v>12112</v>
      </c>
      <c r="B8869" t="s">
        <v>4310</v>
      </c>
      <c r="C8869">
        <v>4.0999999999999996</v>
      </c>
      <c r="D8869">
        <v>10</v>
      </c>
      <c r="E8869" t="s">
        <v>627</v>
      </c>
      <c r="F8869" t="s">
        <v>775</v>
      </c>
      <c r="G8869" t="s">
        <v>23</v>
      </c>
      <c r="H8869" t="s">
        <v>24</v>
      </c>
      <c r="I8869" t="s">
        <v>25</v>
      </c>
      <c r="J8869" t="s">
        <v>2718</v>
      </c>
      <c r="K8869" t="s">
        <v>12113</v>
      </c>
      <c r="L8869" t="s">
        <v>780</v>
      </c>
      <c r="M8869" t="s">
        <v>514</v>
      </c>
      <c r="N8869">
        <f t="shared" si="966"/>
        <v>0</v>
      </c>
      <c r="O8869" t="str">
        <f t="shared" si="967"/>
        <v>No</v>
      </c>
      <c r="P8869">
        <f t="shared" si="968"/>
        <v>0</v>
      </c>
      <c r="Q8869">
        <f t="shared" si="969"/>
        <v>4813937689</v>
      </c>
      <c r="R8869">
        <f t="shared" si="970"/>
        <v>4.1933383153624479</v>
      </c>
      <c r="S8869" t="str">
        <f t="shared" si="971"/>
        <v>Acceptable</v>
      </c>
      <c r="T8869">
        <f>ROUNDUP(C8869,0)</f>
        <v>5</v>
      </c>
      <c r="U8869">
        <f>ROUNDDOWN(C8869,0)</f>
        <v>4</v>
      </c>
      <c r="V8869">
        <f>RIGHT(K8869,2)+2000</f>
        <v>2014</v>
      </c>
      <c r="W8869" t="str">
        <f>INDEX(_xlfn.TEXTSPLIT(K8869,"-"),1,2)</f>
        <v>Feb</v>
      </c>
      <c r="X8869" t="str">
        <f>INDEX(_xlfn.TEXTSPLIT(K8869,"-"),1,1)</f>
        <v>17</v>
      </c>
      <c r="Y8869">
        <f>INDEX(months!B:B,MATCH(Sheet1!W8869,months!A:A,0))</f>
        <v>2</v>
      </c>
      <c r="Z8869">
        <f t="shared" si="972"/>
        <v>41687</v>
      </c>
    </row>
    <row r="8870" spans="1:26" x14ac:dyDescent="0.2">
      <c r="A8870" t="s">
        <v>12114</v>
      </c>
      <c r="B8870" t="s">
        <v>3391</v>
      </c>
      <c r="D8870">
        <v>1</v>
      </c>
      <c r="E8870" t="s">
        <v>172</v>
      </c>
      <c r="F8870" t="s">
        <v>1230</v>
      </c>
      <c r="G8870" t="s">
        <v>23</v>
      </c>
      <c r="H8870" t="s">
        <v>24</v>
      </c>
      <c r="I8870" t="s">
        <v>25</v>
      </c>
      <c r="J8870" t="s">
        <v>3393</v>
      </c>
      <c r="K8870" t="s">
        <v>3813</v>
      </c>
      <c r="L8870" t="s">
        <v>35</v>
      </c>
      <c r="M8870" t="s">
        <v>587</v>
      </c>
      <c r="N8870">
        <f t="shared" si="966"/>
        <v>0</v>
      </c>
      <c r="O8870" t="str">
        <f t="shared" si="967"/>
        <v>No</v>
      </c>
      <c r="P8870">
        <f t="shared" si="968"/>
        <v>0</v>
      </c>
      <c r="Q8870">
        <f t="shared" si="969"/>
        <v>4813937689</v>
      </c>
      <c r="R8870">
        <f t="shared" si="970"/>
        <v>4.1933383153624479</v>
      </c>
      <c r="S8870" t="str">
        <f t="shared" si="971"/>
        <v>Acceptable</v>
      </c>
      <c r="T8870">
        <f>ROUNDUP(C8870,0)</f>
        <v>0</v>
      </c>
      <c r="U8870">
        <f>ROUNDDOWN(C8870,0)</f>
        <v>0</v>
      </c>
      <c r="V8870">
        <f>RIGHT(K8870,2)+2000</f>
        <v>2017</v>
      </c>
      <c r="W8870" t="str">
        <f>INDEX(_xlfn.TEXTSPLIT(K8870,"-"),1,2)</f>
        <v>Nov</v>
      </c>
      <c r="X8870" t="str">
        <f>INDEX(_xlfn.TEXTSPLIT(K8870,"-"),1,1)</f>
        <v>20</v>
      </c>
      <c r="Y8870">
        <f>INDEX(months!B:B,MATCH(Sheet1!W8870,months!A:A,0))</f>
        <v>11</v>
      </c>
      <c r="Z8870">
        <f t="shared" si="972"/>
        <v>43059</v>
      </c>
    </row>
    <row r="8871" spans="1:26" x14ac:dyDescent="0.2">
      <c r="A8871" t="s">
        <v>12115</v>
      </c>
      <c r="B8871" t="s">
        <v>3944</v>
      </c>
      <c r="C8871">
        <v>5</v>
      </c>
      <c r="D8871">
        <v>1</v>
      </c>
      <c r="E8871" t="s">
        <v>208</v>
      </c>
      <c r="F8871" t="s">
        <v>1230</v>
      </c>
      <c r="G8871" t="s">
        <v>23</v>
      </c>
      <c r="H8871" t="s">
        <v>24</v>
      </c>
      <c r="I8871" t="s">
        <v>25</v>
      </c>
      <c r="J8871" t="s">
        <v>3945</v>
      </c>
      <c r="K8871" t="s">
        <v>357</v>
      </c>
      <c r="L8871" t="s">
        <v>236</v>
      </c>
      <c r="M8871" t="s">
        <v>81</v>
      </c>
      <c r="N8871">
        <f t="shared" si="966"/>
        <v>0</v>
      </c>
      <c r="O8871" t="str">
        <f t="shared" si="967"/>
        <v>No</v>
      </c>
      <c r="P8871">
        <f t="shared" si="968"/>
        <v>0</v>
      </c>
      <c r="Q8871">
        <f t="shared" si="969"/>
        <v>4813937689</v>
      </c>
      <c r="R8871">
        <f t="shared" si="970"/>
        <v>4.1933383153624479</v>
      </c>
      <c r="S8871" t="str">
        <f t="shared" si="971"/>
        <v>Acceptable</v>
      </c>
      <c r="T8871">
        <f>ROUNDUP(C8871,0)</f>
        <v>5</v>
      </c>
      <c r="U8871">
        <f>ROUNDDOWN(C8871,0)</f>
        <v>5</v>
      </c>
      <c r="V8871">
        <f>RIGHT(K8871,2)+2000</f>
        <v>2018</v>
      </c>
      <c r="W8871" t="str">
        <f>INDEX(_xlfn.TEXTSPLIT(K8871,"-"),1,2)</f>
        <v>Jul</v>
      </c>
      <c r="X8871" t="str">
        <f>INDEX(_xlfn.TEXTSPLIT(K8871,"-"),1,1)</f>
        <v>25</v>
      </c>
      <c r="Y8871">
        <f>INDEX(months!B:B,MATCH(Sheet1!W8871,months!A:A,0))</f>
        <v>7</v>
      </c>
      <c r="Z8871">
        <f t="shared" si="972"/>
        <v>43306</v>
      </c>
    </row>
    <row r="8872" spans="1:26" x14ac:dyDescent="0.2">
      <c r="A8872" t="s">
        <v>12116</v>
      </c>
      <c r="B8872" t="s">
        <v>556</v>
      </c>
      <c r="D8872">
        <v>0</v>
      </c>
      <c r="E8872" t="s">
        <v>1410</v>
      </c>
      <c r="F8872" t="s">
        <v>1262</v>
      </c>
      <c r="G8872" t="s">
        <v>23</v>
      </c>
      <c r="H8872" t="s">
        <v>24</v>
      </c>
      <c r="I8872" t="s">
        <v>25</v>
      </c>
      <c r="J8872" t="s">
        <v>557</v>
      </c>
      <c r="K8872" t="s">
        <v>4026</v>
      </c>
      <c r="L8872" t="s">
        <v>164</v>
      </c>
      <c r="M8872" t="s">
        <v>86</v>
      </c>
      <c r="N8872">
        <f t="shared" si="966"/>
        <v>0</v>
      </c>
      <c r="O8872" t="str">
        <f t="shared" si="967"/>
        <v>No</v>
      </c>
      <c r="P8872">
        <f t="shared" si="968"/>
        <v>0</v>
      </c>
      <c r="Q8872">
        <f t="shared" si="969"/>
        <v>4813937689</v>
      </c>
      <c r="R8872">
        <f t="shared" si="970"/>
        <v>4.1933383153624479</v>
      </c>
      <c r="S8872" t="str">
        <f t="shared" si="971"/>
        <v>Acceptable</v>
      </c>
      <c r="T8872">
        <f>ROUNDUP(C8872,0)</f>
        <v>0</v>
      </c>
      <c r="U8872">
        <f>ROUNDDOWN(C8872,0)</f>
        <v>0</v>
      </c>
      <c r="V8872">
        <f>RIGHT(K8872,2)+2000</f>
        <v>2018</v>
      </c>
      <c r="W8872" t="str">
        <f>INDEX(_xlfn.TEXTSPLIT(K8872,"-"),1,2)</f>
        <v>Feb</v>
      </c>
      <c r="X8872" t="str">
        <f>INDEX(_xlfn.TEXTSPLIT(K8872,"-"),1,1)</f>
        <v>6</v>
      </c>
      <c r="Y8872">
        <f>INDEX(months!B:B,MATCH(Sheet1!W8872,months!A:A,0))</f>
        <v>2</v>
      </c>
      <c r="Z8872">
        <f t="shared" si="972"/>
        <v>43137</v>
      </c>
    </row>
    <row r="8873" spans="1:26" x14ac:dyDescent="0.2">
      <c r="A8873" t="s">
        <v>12117</v>
      </c>
      <c r="B8873" t="s">
        <v>20</v>
      </c>
      <c r="D8873">
        <v>0</v>
      </c>
      <c r="E8873" t="s">
        <v>193</v>
      </c>
      <c r="F8873" t="s">
        <v>6276</v>
      </c>
      <c r="G8873" t="s">
        <v>23</v>
      </c>
      <c r="H8873" t="s">
        <v>24</v>
      </c>
      <c r="I8873" t="s">
        <v>25</v>
      </c>
      <c r="J8873" t="s">
        <v>26</v>
      </c>
      <c r="K8873" t="s">
        <v>3002</v>
      </c>
      <c r="L8873" t="s">
        <v>119</v>
      </c>
      <c r="M8873" t="s">
        <v>47</v>
      </c>
      <c r="N8873">
        <f t="shared" si="966"/>
        <v>0</v>
      </c>
      <c r="O8873" t="str">
        <f t="shared" si="967"/>
        <v>No</v>
      </c>
      <c r="P8873">
        <f t="shared" si="968"/>
        <v>0</v>
      </c>
      <c r="Q8873">
        <f t="shared" si="969"/>
        <v>4813937689</v>
      </c>
      <c r="R8873">
        <f t="shared" si="970"/>
        <v>4.1933383153624479</v>
      </c>
      <c r="S8873" t="str">
        <f t="shared" si="971"/>
        <v>Acceptable</v>
      </c>
      <c r="T8873">
        <f>ROUNDUP(C8873,0)</f>
        <v>0</v>
      </c>
      <c r="U8873">
        <f>ROUNDDOWN(C8873,0)</f>
        <v>0</v>
      </c>
      <c r="V8873">
        <f>RIGHT(K8873,2)+2000</f>
        <v>2017</v>
      </c>
      <c r="W8873" t="str">
        <f>INDEX(_xlfn.TEXTSPLIT(K8873,"-"),1,2)</f>
        <v>Mar</v>
      </c>
      <c r="X8873" t="str">
        <f>INDEX(_xlfn.TEXTSPLIT(K8873,"-"),1,1)</f>
        <v>14</v>
      </c>
      <c r="Y8873">
        <f>INDEX(months!B:B,MATCH(Sheet1!W8873,months!A:A,0))</f>
        <v>3</v>
      </c>
      <c r="Z8873">
        <f t="shared" si="972"/>
        <v>42808</v>
      </c>
    </row>
    <row r="8874" spans="1:26" x14ac:dyDescent="0.2">
      <c r="A8874" t="s">
        <v>12118</v>
      </c>
      <c r="B8874" t="s">
        <v>2116</v>
      </c>
      <c r="D8874">
        <v>0</v>
      </c>
      <c r="E8874" t="s">
        <v>83</v>
      </c>
      <c r="F8874" t="s">
        <v>1230</v>
      </c>
      <c r="G8874" t="s">
        <v>23</v>
      </c>
      <c r="H8874" t="s">
        <v>24</v>
      </c>
      <c r="I8874" t="s">
        <v>25</v>
      </c>
      <c r="J8874" t="s">
        <v>2117</v>
      </c>
      <c r="K8874" t="s">
        <v>4757</v>
      </c>
      <c r="L8874" t="s">
        <v>1255</v>
      </c>
      <c r="M8874" t="s">
        <v>274</v>
      </c>
      <c r="N8874">
        <f t="shared" si="966"/>
        <v>0</v>
      </c>
      <c r="O8874" t="str">
        <f t="shared" si="967"/>
        <v>No</v>
      </c>
      <c r="P8874">
        <f t="shared" si="968"/>
        <v>0</v>
      </c>
      <c r="Q8874">
        <f t="shared" si="969"/>
        <v>4813937689</v>
      </c>
      <c r="R8874">
        <f t="shared" si="970"/>
        <v>4.1933383153624479</v>
      </c>
      <c r="S8874" t="str">
        <f t="shared" si="971"/>
        <v>Acceptable</v>
      </c>
      <c r="T8874">
        <f>ROUNDUP(C8874,0)</f>
        <v>0</v>
      </c>
      <c r="U8874">
        <f>ROUNDDOWN(C8874,0)</f>
        <v>0</v>
      </c>
      <c r="V8874">
        <f>RIGHT(K8874,2)+2000</f>
        <v>2018</v>
      </c>
      <c r="W8874" t="str">
        <f>INDEX(_xlfn.TEXTSPLIT(K8874,"-"),1,2)</f>
        <v>Aug</v>
      </c>
      <c r="X8874" t="str">
        <f>INDEX(_xlfn.TEXTSPLIT(K8874,"-"),1,1)</f>
        <v>7</v>
      </c>
      <c r="Y8874">
        <f>INDEX(months!B:B,MATCH(Sheet1!W8874,months!A:A,0))</f>
        <v>8</v>
      </c>
      <c r="Z8874">
        <f t="shared" si="972"/>
        <v>43319</v>
      </c>
    </row>
    <row r="8875" spans="1:26" x14ac:dyDescent="0.2">
      <c r="A8875" t="s">
        <v>12119</v>
      </c>
      <c r="B8875" t="s">
        <v>556</v>
      </c>
      <c r="D8875">
        <v>6</v>
      </c>
      <c r="E8875" t="s">
        <v>242</v>
      </c>
      <c r="F8875" t="s">
        <v>1199</v>
      </c>
      <c r="G8875" t="s">
        <v>23</v>
      </c>
      <c r="H8875" t="s">
        <v>24</v>
      </c>
      <c r="I8875" t="s">
        <v>25</v>
      </c>
      <c r="J8875" t="s">
        <v>557</v>
      </c>
      <c r="K8875" t="s">
        <v>3123</v>
      </c>
      <c r="L8875" t="s">
        <v>164</v>
      </c>
      <c r="M8875" t="s">
        <v>54</v>
      </c>
      <c r="N8875">
        <f t="shared" si="966"/>
        <v>0</v>
      </c>
      <c r="O8875" t="str">
        <f t="shared" si="967"/>
        <v>No</v>
      </c>
      <c r="P8875">
        <f t="shared" si="968"/>
        <v>0</v>
      </c>
      <c r="Q8875">
        <f t="shared" si="969"/>
        <v>4813937689</v>
      </c>
      <c r="R8875">
        <f t="shared" si="970"/>
        <v>4.1933383153624479</v>
      </c>
      <c r="S8875" t="str">
        <f t="shared" si="971"/>
        <v>Acceptable</v>
      </c>
      <c r="T8875">
        <f>ROUNDUP(C8875,0)</f>
        <v>0</v>
      </c>
      <c r="U8875">
        <f>ROUNDDOWN(C8875,0)</f>
        <v>0</v>
      </c>
      <c r="V8875">
        <f>RIGHT(K8875,2)+2000</f>
        <v>2017</v>
      </c>
      <c r="W8875" t="str">
        <f>INDEX(_xlfn.TEXTSPLIT(K8875,"-"),1,2)</f>
        <v>Oct</v>
      </c>
      <c r="X8875" t="str">
        <f>INDEX(_xlfn.TEXTSPLIT(K8875,"-"),1,1)</f>
        <v>6</v>
      </c>
      <c r="Y8875">
        <f>INDEX(months!B:B,MATCH(Sheet1!W8875,months!A:A,0))</f>
        <v>10</v>
      </c>
      <c r="Z8875">
        <f t="shared" si="972"/>
        <v>43014</v>
      </c>
    </row>
    <row r="8876" spans="1:26" x14ac:dyDescent="0.2">
      <c r="A8876" t="s">
        <v>12120</v>
      </c>
      <c r="B8876" t="s">
        <v>2116</v>
      </c>
      <c r="C8876">
        <v>5</v>
      </c>
      <c r="D8876">
        <v>18</v>
      </c>
      <c r="E8876" t="s">
        <v>481</v>
      </c>
      <c r="F8876" t="s">
        <v>1010</v>
      </c>
      <c r="G8876" t="s">
        <v>23</v>
      </c>
      <c r="H8876" t="s">
        <v>24</v>
      </c>
      <c r="I8876" t="s">
        <v>25</v>
      </c>
      <c r="J8876" t="s">
        <v>2117</v>
      </c>
      <c r="K8876" t="s">
        <v>4026</v>
      </c>
      <c r="L8876" t="s">
        <v>350</v>
      </c>
      <c r="M8876" t="s">
        <v>81</v>
      </c>
      <c r="N8876">
        <f t="shared" si="966"/>
        <v>0</v>
      </c>
      <c r="O8876" t="str">
        <f t="shared" si="967"/>
        <v>No</v>
      </c>
      <c r="P8876">
        <f t="shared" si="968"/>
        <v>0</v>
      </c>
      <c r="Q8876">
        <f t="shared" si="969"/>
        <v>4813937689</v>
      </c>
      <c r="R8876">
        <f t="shared" si="970"/>
        <v>4.1933383153624479</v>
      </c>
      <c r="S8876" t="str">
        <f t="shared" si="971"/>
        <v>Acceptable</v>
      </c>
      <c r="T8876">
        <f>ROUNDUP(C8876,0)</f>
        <v>5</v>
      </c>
      <c r="U8876">
        <f>ROUNDDOWN(C8876,0)</f>
        <v>5</v>
      </c>
      <c r="V8876">
        <f>RIGHT(K8876,2)+2000</f>
        <v>2018</v>
      </c>
      <c r="W8876" t="str">
        <f>INDEX(_xlfn.TEXTSPLIT(K8876,"-"),1,2)</f>
        <v>Feb</v>
      </c>
      <c r="X8876" t="str">
        <f>INDEX(_xlfn.TEXTSPLIT(K8876,"-"),1,1)</f>
        <v>6</v>
      </c>
      <c r="Y8876">
        <f>INDEX(months!B:B,MATCH(Sheet1!W8876,months!A:A,0))</f>
        <v>2</v>
      </c>
      <c r="Z8876">
        <f t="shared" si="972"/>
        <v>43137</v>
      </c>
    </row>
    <row r="8877" spans="1:26" x14ac:dyDescent="0.2">
      <c r="A8877" t="s">
        <v>12121</v>
      </c>
      <c r="B8877" t="s">
        <v>4612</v>
      </c>
      <c r="C8877">
        <v>1</v>
      </c>
      <c r="D8877">
        <v>1</v>
      </c>
      <c r="E8877" t="s">
        <v>172</v>
      </c>
      <c r="F8877" t="s">
        <v>1005</v>
      </c>
      <c r="G8877" t="s">
        <v>23</v>
      </c>
      <c r="H8877" t="s">
        <v>24</v>
      </c>
      <c r="I8877" t="s">
        <v>25</v>
      </c>
      <c r="J8877" t="s">
        <v>4613</v>
      </c>
      <c r="K8877" t="s">
        <v>290</v>
      </c>
      <c r="L8877" t="s">
        <v>105</v>
      </c>
      <c r="M8877" t="s">
        <v>237</v>
      </c>
      <c r="N8877">
        <f t="shared" si="966"/>
        <v>0</v>
      </c>
      <c r="O8877" t="str">
        <f t="shared" si="967"/>
        <v>No</v>
      </c>
      <c r="P8877">
        <f t="shared" si="968"/>
        <v>0</v>
      </c>
      <c r="Q8877">
        <f t="shared" si="969"/>
        <v>4813937689</v>
      </c>
      <c r="R8877">
        <f t="shared" si="970"/>
        <v>4.1933383153624479</v>
      </c>
      <c r="S8877" t="str">
        <f t="shared" si="971"/>
        <v>Acceptable</v>
      </c>
      <c r="T8877">
        <f>ROUNDUP(C8877,0)</f>
        <v>1</v>
      </c>
      <c r="U8877">
        <f>ROUNDDOWN(C8877,0)</f>
        <v>1</v>
      </c>
      <c r="V8877">
        <f>RIGHT(K8877,2)+2000</f>
        <v>2018</v>
      </c>
      <c r="W8877" t="str">
        <f>INDEX(_xlfn.TEXTSPLIT(K8877,"-"),1,2)</f>
        <v>Mar</v>
      </c>
      <c r="X8877" t="str">
        <f>INDEX(_xlfn.TEXTSPLIT(K8877,"-"),1,1)</f>
        <v>27</v>
      </c>
      <c r="Y8877">
        <f>INDEX(months!B:B,MATCH(Sheet1!W8877,months!A:A,0))</f>
        <v>3</v>
      </c>
      <c r="Z8877">
        <f t="shared" si="972"/>
        <v>43186</v>
      </c>
    </row>
    <row r="8878" spans="1:26" x14ac:dyDescent="0.2">
      <c r="A8878" t="s">
        <v>12122</v>
      </c>
      <c r="B8878" t="s">
        <v>4950</v>
      </c>
      <c r="D8878">
        <v>0</v>
      </c>
      <c r="E8878" t="s">
        <v>232</v>
      </c>
      <c r="F8878" t="s">
        <v>1262</v>
      </c>
      <c r="G8878" t="s">
        <v>23</v>
      </c>
      <c r="H8878" t="s">
        <v>24</v>
      </c>
      <c r="I8878" t="s">
        <v>25</v>
      </c>
      <c r="J8878" t="s">
        <v>4951</v>
      </c>
      <c r="K8878" t="s">
        <v>179</v>
      </c>
      <c r="L8878" t="s">
        <v>377</v>
      </c>
      <c r="M8878" t="s">
        <v>29</v>
      </c>
      <c r="N8878">
        <f t="shared" si="966"/>
        <v>0</v>
      </c>
      <c r="O8878" t="str">
        <f t="shared" si="967"/>
        <v>No</v>
      </c>
      <c r="P8878">
        <f t="shared" si="968"/>
        <v>0</v>
      </c>
      <c r="Q8878">
        <f t="shared" si="969"/>
        <v>4813937689</v>
      </c>
      <c r="R8878">
        <f t="shared" si="970"/>
        <v>4.1933383153624479</v>
      </c>
      <c r="S8878" t="str">
        <f t="shared" si="971"/>
        <v>Acceptable</v>
      </c>
      <c r="T8878">
        <f>ROUNDUP(C8878,0)</f>
        <v>0</v>
      </c>
      <c r="U8878">
        <f>ROUNDDOWN(C8878,0)</f>
        <v>0</v>
      </c>
      <c r="V8878">
        <f>RIGHT(K8878,2)+2000</f>
        <v>2017</v>
      </c>
      <c r="W8878" t="str">
        <f>INDEX(_xlfn.TEXTSPLIT(K8878,"-"),1,2)</f>
        <v>Nov</v>
      </c>
      <c r="X8878" t="str">
        <f>INDEX(_xlfn.TEXTSPLIT(K8878,"-"),1,1)</f>
        <v>29</v>
      </c>
      <c r="Y8878">
        <f>INDEX(months!B:B,MATCH(Sheet1!W8878,months!A:A,0))</f>
        <v>11</v>
      </c>
      <c r="Z8878">
        <f t="shared" si="972"/>
        <v>43068</v>
      </c>
    </row>
    <row r="8879" spans="1:26" x14ac:dyDescent="0.2">
      <c r="A8879" t="s">
        <v>12123</v>
      </c>
      <c r="B8879" t="s">
        <v>4801</v>
      </c>
      <c r="D8879">
        <v>13</v>
      </c>
      <c r="E8879" t="s">
        <v>286</v>
      </c>
      <c r="F8879" t="s">
        <v>775</v>
      </c>
      <c r="G8879" t="s">
        <v>23</v>
      </c>
      <c r="H8879" t="s">
        <v>24</v>
      </c>
      <c r="I8879" t="s">
        <v>25</v>
      </c>
      <c r="J8879" t="s">
        <v>4802</v>
      </c>
      <c r="K8879" t="s">
        <v>2221</v>
      </c>
      <c r="L8879" t="s">
        <v>53</v>
      </c>
      <c r="M8879" t="s">
        <v>29</v>
      </c>
      <c r="N8879">
        <f t="shared" si="966"/>
        <v>0</v>
      </c>
      <c r="O8879" t="str">
        <f t="shared" si="967"/>
        <v>No</v>
      </c>
      <c r="P8879">
        <f t="shared" si="968"/>
        <v>0</v>
      </c>
      <c r="Q8879">
        <f t="shared" si="969"/>
        <v>4813937689</v>
      </c>
      <c r="R8879">
        <f t="shared" si="970"/>
        <v>4.1933383153624479</v>
      </c>
      <c r="S8879" t="str">
        <f t="shared" si="971"/>
        <v>Acceptable</v>
      </c>
      <c r="T8879">
        <f>ROUNDUP(C8879,0)</f>
        <v>0</v>
      </c>
      <c r="U8879">
        <f>ROUNDDOWN(C8879,0)</f>
        <v>0</v>
      </c>
      <c r="V8879">
        <f>RIGHT(K8879,2)+2000</f>
        <v>2018</v>
      </c>
      <c r="W8879" t="str">
        <f>INDEX(_xlfn.TEXTSPLIT(K8879,"-"),1,2)</f>
        <v>Jan</v>
      </c>
      <c r="X8879" t="str">
        <f>INDEX(_xlfn.TEXTSPLIT(K8879,"-"),1,1)</f>
        <v>17</v>
      </c>
      <c r="Y8879">
        <f>INDEX(months!B:B,MATCH(Sheet1!W8879,months!A:A,0))</f>
        <v>1</v>
      </c>
      <c r="Z8879">
        <f t="shared" si="972"/>
        <v>43117</v>
      </c>
    </row>
    <row r="8880" spans="1:26" x14ac:dyDescent="0.2">
      <c r="A8880" t="s">
        <v>12124</v>
      </c>
      <c r="B8880" t="s">
        <v>4310</v>
      </c>
      <c r="C8880">
        <v>4.4000000000000004</v>
      </c>
      <c r="D8880">
        <v>783025</v>
      </c>
      <c r="E8880" t="s">
        <v>46</v>
      </c>
      <c r="F8880" t="s">
        <v>89</v>
      </c>
      <c r="G8880" t="s">
        <v>23</v>
      </c>
      <c r="H8880" t="s">
        <v>24</v>
      </c>
      <c r="I8880" t="s">
        <v>25</v>
      </c>
      <c r="J8880" t="s">
        <v>2718</v>
      </c>
      <c r="K8880" t="s">
        <v>416</v>
      </c>
      <c r="L8880" t="s">
        <v>2802</v>
      </c>
      <c r="M8880" t="s">
        <v>47</v>
      </c>
      <c r="N8880">
        <f t="shared" si="966"/>
        <v>0</v>
      </c>
      <c r="O8880" t="str">
        <f t="shared" si="967"/>
        <v>No</v>
      </c>
      <c r="P8880">
        <f t="shared" si="968"/>
        <v>0</v>
      </c>
      <c r="Q8880">
        <f t="shared" si="969"/>
        <v>4813937689</v>
      </c>
      <c r="R8880">
        <f t="shared" si="970"/>
        <v>4.1933383153624479</v>
      </c>
      <c r="S8880" t="str">
        <f t="shared" si="971"/>
        <v>Acceptable</v>
      </c>
      <c r="T8880">
        <f>ROUNDUP(C8880,0)</f>
        <v>5</v>
      </c>
      <c r="U8880">
        <f>ROUNDDOWN(C8880,0)</f>
        <v>4</v>
      </c>
      <c r="V8880">
        <f>RIGHT(K8880,2)+2000</f>
        <v>2018</v>
      </c>
      <c r="W8880" t="str">
        <f>INDEX(_xlfn.TEXTSPLIT(K8880,"-"),1,2)</f>
        <v>Jun</v>
      </c>
      <c r="X8880" t="str">
        <f>INDEX(_xlfn.TEXTSPLIT(K8880,"-"),1,1)</f>
        <v>7</v>
      </c>
      <c r="Y8880">
        <f>INDEX(months!B:B,MATCH(Sheet1!W8880,months!A:A,0))</f>
        <v>6</v>
      </c>
      <c r="Z8880">
        <f t="shared" si="972"/>
        <v>43258</v>
      </c>
    </row>
    <row r="8881" spans="1:26" x14ac:dyDescent="0.2">
      <c r="A8881" t="s">
        <v>12125</v>
      </c>
      <c r="B8881" t="s">
        <v>2665</v>
      </c>
      <c r="C8881">
        <v>4.7</v>
      </c>
      <c r="D8881">
        <v>4328</v>
      </c>
      <c r="E8881" t="s">
        <v>46</v>
      </c>
      <c r="F8881" t="s">
        <v>50</v>
      </c>
      <c r="G8881" t="s">
        <v>649</v>
      </c>
      <c r="H8881" t="s">
        <v>1011</v>
      </c>
      <c r="I8881" t="s">
        <v>124</v>
      </c>
      <c r="J8881" t="s">
        <v>2734</v>
      </c>
      <c r="K8881" t="s">
        <v>428</v>
      </c>
      <c r="L8881" t="s">
        <v>1059</v>
      </c>
      <c r="M8881" t="s">
        <v>81</v>
      </c>
      <c r="N8881">
        <f t="shared" si="966"/>
        <v>0</v>
      </c>
      <c r="O8881" t="str">
        <f t="shared" si="967"/>
        <v>No</v>
      </c>
      <c r="P8881">
        <f t="shared" si="968"/>
        <v>0</v>
      </c>
      <c r="Q8881">
        <f t="shared" si="969"/>
        <v>4813937689</v>
      </c>
      <c r="R8881">
        <f t="shared" si="970"/>
        <v>4.1933383153624479</v>
      </c>
      <c r="S8881" t="str">
        <f t="shared" si="971"/>
        <v>Acceptable</v>
      </c>
      <c r="T8881">
        <f>ROUNDUP(C8881,0)</f>
        <v>5</v>
      </c>
      <c r="U8881">
        <f>ROUNDDOWN(C8881,0)</f>
        <v>4</v>
      </c>
      <c r="V8881">
        <f>RIGHT(K8881,2)+2000</f>
        <v>2018</v>
      </c>
      <c r="W8881" t="str">
        <f>INDEX(_xlfn.TEXTSPLIT(K8881,"-"),1,2)</f>
        <v>Jun</v>
      </c>
      <c r="X8881" t="str">
        <f>INDEX(_xlfn.TEXTSPLIT(K8881,"-"),1,1)</f>
        <v>1</v>
      </c>
      <c r="Y8881">
        <f>INDEX(months!B:B,MATCH(Sheet1!W8881,months!A:A,0))</f>
        <v>6</v>
      </c>
      <c r="Z8881">
        <f t="shared" si="972"/>
        <v>43252</v>
      </c>
    </row>
    <row r="8882" spans="1:26" x14ac:dyDescent="0.2">
      <c r="A8882" t="s">
        <v>12126</v>
      </c>
      <c r="B8882" t="s">
        <v>2665</v>
      </c>
      <c r="C8882">
        <v>4.5999999999999996</v>
      </c>
      <c r="D8882">
        <v>137338</v>
      </c>
      <c r="E8882" t="s">
        <v>664</v>
      </c>
      <c r="F8882" t="s">
        <v>38</v>
      </c>
      <c r="G8882" t="s">
        <v>23</v>
      </c>
      <c r="H8882" t="s">
        <v>24</v>
      </c>
      <c r="I8882" t="s">
        <v>25</v>
      </c>
      <c r="J8882" t="s">
        <v>2734</v>
      </c>
      <c r="K8882" t="s">
        <v>497</v>
      </c>
      <c r="L8882" t="s">
        <v>12127</v>
      </c>
      <c r="M8882" t="s">
        <v>81</v>
      </c>
      <c r="N8882">
        <f t="shared" si="966"/>
        <v>0</v>
      </c>
      <c r="O8882" t="str">
        <f t="shared" si="967"/>
        <v>No</v>
      </c>
      <c r="P8882">
        <f t="shared" si="968"/>
        <v>0</v>
      </c>
      <c r="Q8882">
        <f t="shared" si="969"/>
        <v>4813937689</v>
      </c>
      <c r="R8882">
        <f t="shared" si="970"/>
        <v>4.1933383153624479</v>
      </c>
      <c r="S8882" t="str">
        <f t="shared" si="971"/>
        <v>Acceptable</v>
      </c>
      <c r="T8882">
        <f>ROUNDUP(C8882,0)</f>
        <v>5</v>
      </c>
      <c r="U8882">
        <f>ROUNDDOWN(C8882,0)</f>
        <v>4</v>
      </c>
      <c r="V8882">
        <f>RIGHT(K8882,2)+2000</f>
        <v>2018</v>
      </c>
      <c r="W8882" t="str">
        <f>INDEX(_xlfn.TEXTSPLIT(K8882,"-"),1,2)</f>
        <v>Jul</v>
      </c>
      <c r="X8882" t="str">
        <f>INDEX(_xlfn.TEXTSPLIT(K8882,"-"),1,1)</f>
        <v>13</v>
      </c>
      <c r="Y8882">
        <f>INDEX(months!B:B,MATCH(Sheet1!W8882,months!A:A,0))</f>
        <v>7</v>
      </c>
      <c r="Z8882">
        <f t="shared" si="972"/>
        <v>43294</v>
      </c>
    </row>
    <row r="8883" spans="1:26" x14ac:dyDescent="0.2">
      <c r="A8883" t="s">
        <v>12128</v>
      </c>
      <c r="B8883" t="s">
        <v>2116</v>
      </c>
      <c r="C8883">
        <v>2.4</v>
      </c>
      <c r="D8883">
        <v>44</v>
      </c>
      <c r="E8883" t="s">
        <v>1158</v>
      </c>
      <c r="F8883" t="s">
        <v>775</v>
      </c>
      <c r="G8883" t="s">
        <v>23</v>
      </c>
      <c r="H8883" t="s">
        <v>24</v>
      </c>
      <c r="I8883" t="s">
        <v>25</v>
      </c>
      <c r="J8883" t="s">
        <v>2117</v>
      </c>
      <c r="K8883" t="s">
        <v>39</v>
      </c>
      <c r="L8883" t="s">
        <v>12129</v>
      </c>
      <c r="M8883" t="s">
        <v>587</v>
      </c>
      <c r="N8883">
        <f t="shared" si="966"/>
        <v>0</v>
      </c>
      <c r="O8883" t="str">
        <f t="shared" si="967"/>
        <v>No</v>
      </c>
      <c r="P8883">
        <f t="shared" si="968"/>
        <v>0</v>
      </c>
      <c r="Q8883">
        <f t="shared" si="969"/>
        <v>4813937689</v>
      </c>
      <c r="R8883">
        <f t="shared" si="970"/>
        <v>4.1933383153624479</v>
      </c>
      <c r="S8883" t="str">
        <f t="shared" si="971"/>
        <v>Acceptable</v>
      </c>
      <c r="T8883">
        <f>ROUNDUP(C8883,0)</f>
        <v>3</v>
      </c>
      <c r="U8883">
        <f>ROUNDDOWN(C8883,0)</f>
        <v>2</v>
      </c>
      <c r="V8883">
        <f>RIGHT(K8883,2)+2000</f>
        <v>2018</v>
      </c>
      <c r="W8883" t="str">
        <f>INDEX(_xlfn.TEXTSPLIT(K8883,"-"),1,2)</f>
        <v>Aug</v>
      </c>
      <c r="X8883" t="str">
        <f>INDEX(_xlfn.TEXTSPLIT(K8883,"-"),1,1)</f>
        <v>1</v>
      </c>
      <c r="Y8883">
        <f>INDEX(months!B:B,MATCH(Sheet1!W8883,months!A:A,0))</f>
        <v>8</v>
      </c>
      <c r="Z8883">
        <f t="shared" si="972"/>
        <v>43313</v>
      </c>
    </row>
    <row r="8884" spans="1:26" x14ac:dyDescent="0.2">
      <c r="A8884" t="s">
        <v>12130</v>
      </c>
      <c r="B8884" t="s">
        <v>3944</v>
      </c>
      <c r="D8884">
        <v>0</v>
      </c>
      <c r="E8884" t="s">
        <v>3671</v>
      </c>
      <c r="F8884" t="s">
        <v>1230</v>
      </c>
      <c r="G8884" t="s">
        <v>23</v>
      </c>
      <c r="H8884" t="s">
        <v>24</v>
      </c>
      <c r="I8884" t="s">
        <v>25</v>
      </c>
      <c r="J8884" t="s">
        <v>3945</v>
      </c>
      <c r="K8884" t="s">
        <v>416</v>
      </c>
      <c r="L8884" t="s">
        <v>53</v>
      </c>
      <c r="M8884" t="s">
        <v>54</v>
      </c>
      <c r="N8884">
        <f t="shared" si="966"/>
        <v>0</v>
      </c>
      <c r="O8884" t="str">
        <f t="shared" si="967"/>
        <v>No</v>
      </c>
      <c r="P8884">
        <f t="shared" si="968"/>
        <v>0</v>
      </c>
      <c r="Q8884">
        <f t="shared" si="969"/>
        <v>4813937689</v>
      </c>
      <c r="R8884">
        <f t="shared" si="970"/>
        <v>4.1933383153624479</v>
      </c>
      <c r="S8884" t="str">
        <f t="shared" si="971"/>
        <v>Acceptable</v>
      </c>
      <c r="T8884">
        <f>ROUNDUP(C8884,0)</f>
        <v>0</v>
      </c>
      <c r="U8884">
        <f>ROUNDDOWN(C8884,0)</f>
        <v>0</v>
      </c>
      <c r="V8884">
        <f>RIGHT(K8884,2)+2000</f>
        <v>2018</v>
      </c>
      <c r="W8884" t="str">
        <f>INDEX(_xlfn.TEXTSPLIT(K8884,"-"),1,2)</f>
        <v>Jun</v>
      </c>
      <c r="X8884" t="str">
        <f>INDEX(_xlfn.TEXTSPLIT(K8884,"-"),1,1)</f>
        <v>7</v>
      </c>
      <c r="Y8884">
        <f>INDEX(months!B:B,MATCH(Sheet1!W8884,months!A:A,0))</f>
        <v>6</v>
      </c>
      <c r="Z8884">
        <f t="shared" si="972"/>
        <v>43258</v>
      </c>
    </row>
    <row r="8885" spans="1:26" x14ac:dyDescent="0.2">
      <c r="A8885" t="s">
        <v>12131</v>
      </c>
      <c r="B8885" t="s">
        <v>3944</v>
      </c>
      <c r="C8885">
        <v>4.5</v>
      </c>
      <c r="D8885">
        <v>18</v>
      </c>
      <c r="E8885" t="s">
        <v>12132</v>
      </c>
      <c r="F8885" t="s">
        <v>775</v>
      </c>
      <c r="G8885" t="s">
        <v>23</v>
      </c>
      <c r="H8885" t="s">
        <v>24</v>
      </c>
      <c r="I8885" t="s">
        <v>25</v>
      </c>
      <c r="J8885" t="s">
        <v>3945</v>
      </c>
      <c r="K8885" t="s">
        <v>169</v>
      </c>
      <c r="L8885" t="s">
        <v>12133</v>
      </c>
      <c r="M8885" t="s">
        <v>86</v>
      </c>
      <c r="N8885">
        <f t="shared" si="966"/>
        <v>0</v>
      </c>
      <c r="O8885" t="str">
        <f t="shared" si="967"/>
        <v>No</v>
      </c>
      <c r="P8885">
        <f t="shared" si="968"/>
        <v>0</v>
      </c>
      <c r="Q8885">
        <f t="shared" si="969"/>
        <v>4813937689</v>
      </c>
      <c r="R8885">
        <f t="shared" si="970"/>
        <v>4.1933383153624479</v>
      </c>
      <c r="S8885" t="str">
        <f t="shared" si="971"/>
        <v>Acceptable</v>
      </c>
      <c r="T8885">
        <f>ROUNDUP(C8885,0)</f>
        <v>5</v>
      </c>
      <c r="U8885">
        <f>ROUNDDOWN(C8885,0)</f>
        <v>4</v>
      </c>
      <c r="V8885">
        <f>RIGHT(K8885,2)+2000</f>
        <v>2018</v>
      </c>
      <c r="W8885" t="str">
        <f>INDEX(_xlfn.TEXTSPLIT(K8885,"-"),1,2)</f>
        <v>Jul</v>
      </c>
      <c r="X8885" t="str">
        <f>INDEX(_xlfn.TEXTSPLIT(K8885,"-"),1,1)</f>
        <v>11</v>
      </c>
      <c r="Y8885">
        <f>INDEX(months!B:B,MATCH(Sheet1!W8885,months!A:A,0))</f>
        <v>7</v>
      </c>
      <c r="Z8885">
        <f t="shared" si="972"/>
        <v>43292</v>
      </c>
    </row>
    <row r="8886" spans="1:26" x14ac:dyDescent="0.2">
      <c r="A8886" t="s">
        <v>12134</v>
      </c>
      <c r="B8886" t="s">
        <v>4310</v>
      </c>
      <c r="D8886">
        <v>27</v>
      </c>
      <c r="E8886" t="s">
        <v>239</v>
      </c>
      <c r="F8886" t="s">
        <v>1199</v>
      </c>
      <c r="G8886" t="s">
        <v>23</v>
      </c>
      <c r="H8886" t="s">
        <v>24</v>
      </c>
      <c r="I8886" t="s">
        <v>25</v>
      </c>
      <c r="J8886" t="s">
        <v>2718</v>
      </c>
      <c r="K8886" t="s">
        <v>6571</v>
      </c>
      <c r="L8886" t="s">
        <v>12135</v>
      </c>
      <c r="M8886" t="s">
        <v>81</v>
      </c>
      <c r="N8886">
        <f t="shared" si="966"/>
        <v>0</v>
      </c>
      <c r="O8886" t="str">
        <f t="shared" si="967"/>
        <v>No</v>
      </c>
      <c r="P8886">
        <f t="shared" si="968"/>
        <v>0</v>
      </c>
      <c r="Q8886">
        <f t="shared" si="969"/>
        <v>4813937689</v>
      </c>
      <c r="R8886">
        <f t="shared" si="970"/>
        <v>4.1933383153624479</v>
      </c>
      <c r="S8886" t="str">
        <f t="shared" si="971"/>
        <v>Acceptable</v>
      </c>
      <c r="T8886">
        <f>ROUNDUP(C8886,0)</f>
        <v>0</v>
      </c>
      <c r="U8886">
        <f>ROUNDDOWN(C8886,0)</f>
        <v>0</v>
      </c>
      <c r="V8886">
        <f>RIGHT(K8886,2)+2000</f>
        <v>2017</v>
      </c>
      <c r="W8886" t="str">
        <f>INDEX(_xlfn.TEXTSPLIT(K8886,"-"),1,2)</f>
        <v>Oct</v>
      </c>
      <c r="X8886" t="str">
        <f>INDEX(_xlfn.TEXTSPLIT(K8886,"-"),1,1)</f>
        <v>7</v>
      </c>
      <c r="Y8886">
        <f>INDEX(months!B:B,MATCH(Sheet1!W8886,months!A:A,0))</f>
        <v>10</v>
      </c>
      <c r="Z8886">
        <f t="shared" si="972"/>
        <v>43015</v>
      </c>
    </row>
    <row r="8887" spans="1:26" x14ac:dyDescent="0.2">
      <c r="A8887" t="s">
        <v>12136</v>
      </c>
      <c r="B8887" t="s">
        <v>4310</v>
      </c>
      <c r="D8887">
        <v>24</v>
      </c>
      <c r="E8887" t="s">
        <v>3905</v>
      </c>
      <c r="F8887" t="s">
        <v>1010</v>
      </c>
      <c r="G8887" t="s">
        <v>23</v>
      </c>
      <c r="H8887" t="s">
        <v>24</v>
      </c>
      <c r="I8887" t="s">
        <v>25</v>
      </c>
      <c r="J8887" t="s">
        <v>2718</v>
      </c>
      <c r="K8887" t="s">
        <v>1689</v>
      </c>
      <c r="L8887" t="s">
        <v>1297</v>
      </c>
      <c r="M8887" t="s">
        <v>29</v>
      </c>
      <c r="N8887">
        <f t="shared" si="966"/>
        <v>0</v>
      </c>
      <c r="O8887" t="str">
        <f t="shared" si="967"/>
        <v>No</v>
      </c>
      <c r="P8887">
        <f t="shared" si="968"/>
        <v>0</v>
      </c>
      <c r="Q8887">
        <f t="shared" si="969"/>
        <v>4813937689</v>
      </c>
      <c r="R8887">
        <f t="shared" si="970"/>
        <v>4.1933383153624479</v>
      </c>
      <c r="S8887" t="str">
        <f t="shared" si="971"/>
        <v>Acceptable</v>
      </c>
      <c r="T8887">
        <f>ROUNDUP(C8887,0)</f>
        <v>0</v>
      </c>
      <c r="U8887">
        <f>ROUNDDOWN(C8887,0)</f>
        <v>0</v>
      </c>
      <c r="V8887">
        <f>RIGHT(K8887,2)+2000</f>
        <v>2018</v>
      </c>
      <c r="W8887" t="str">
        <f>INDEX(_xlfn.TEXTSPLIT(K8887,"-"),1,2)</f>
        <v>Jun</v>
      </c>
      <c r="X8887" t="str">
        <f>INDEX(_xlfn.TEXTSPLIT(K8887,"-"),1,1)</f>
        <v>30</v>
      </c>
      <c r="Y8887">
        <f>INDEX(months!B:B,MATCH(Sheet1!W8887,months!A:A,0))</f>
        <v>6</v>
      </c>
      <c r="Z8887">
        <f t="shared" si="972"/>
        <v>43281</v>
      </c>
    </row>
    <row r="8888" spans="1:26" x14ac:dyDescent="0.2">
      <c r="A8888" t="s">
        <v>12137</v>
      </c>
      <c r="B8888" t="s">
        <v>4310</v>
      </c>
      <c r="C8888">
        <v>4.4000000000000004</v>
      </c>
      <c r="D8888">
        <v>199739</v>
      </c>
      <c r="E8888" t="s">
        <v>870</v>
      </c>
      <c r="F8888" t="s">
        <v>89</v>
      </c>
      <c r="G8888" t="s">
        <v>23</v>
      </c>
      <c r="H8888" t="s">
        <v>24</v>
      </c>
      <c r="I8888" t="s">
        <v>25</v>
      </c>
      <c r="J8888" t="s">
        <v>2718</v>
      </c>
      <c r="K8888" t="s">
        <v>3021</v>
      </c>
      <c r="L8888" t="s">
        <v>12138</v>
      </c>
      <c r="M8888" t="s">
        <v>29</v>
      </c>
      <c r="N8888">
        <f t="shared" si="966"/>
        <v>0</v>
      </c>
      <c r="O8888" t="str">
        <f t="shared" si="967"/>
        <v>No</v>
      </c>
      <c r="P8888">
        <f t="shared" si="968"/>
        <v>0</v>
      </c>
      <c r="Q8888">
        <f t="shared" si="969"/>
        <v>4813937689</v>
      </c>
      <c r="R8888">
        <f t="shared" si="970"/>
        <v>4.1933383153624479</v>
      </c>
      <c r="S8888" t="str">
        <f t="shared" si="971"/>
        <v>Acceptable</v>
      </c>
      <c r="T8888">
        <f>ROUNDUP(C8888,0)</f>
        <v>5</v>
      </c>
      <c r="U8888">
        <f>ROUNDDOWN(C8888,0)</f>
        <v>4</v>
      </c>
      <c r="V8888">
        <f>RIGHT(K8888,2)+2000</f>
        <v>2018</v>
      </c>
      <c r="W8888" t="str">
        <f>INDEX(_xlfn.TEXTSPLIT(K8888,"-"),1,2)</f>
        <v>Aug</v>
      </c>
      <c r="X8888" t="str">
        <f>INDEX(_xlfn.TEXTSPLIT(K8888,"-"),1,1)</f>
        <v>6</v>
      </c>
      <c r="Y8888">
        <f>INDEX(months!B:B,MATCH(Sheet1!W8888,months!A:A,0))</f>
        <v>8</v>
      </c>
      <c r="Z8888">
        <f t="shared" si="972"/>
        <v>43318</v>
      </c>
    </row>
    <row r="8889" spans="1:26" x14ac:dyDescent="0.2">
      <c r="A8889" t="s">
        <v>12139</v>
      </c>
      <c r="B8889" t="s">
        <v>2518</v>
      </c>
      <c r="C8889">
        <v>4.3</v>
      </c>
      <c r="D8889">
        <v>206</v>
      </c>
      <c r="E8889" t="s">
        <v>296</v>
      </c>
      <c r="F8889" t="s">
        <v>775</v>
      </c>
      <c r="G8889" t="s">
        <v>649</v>
      </c>
      <c r="H8889" t="s">
        <v>650</v>
      </c>
      <c r="I8889" t="s">
        <v>25</v>
      </c>
      <c r="J8889" t="s">
        <v>2519</v>
      </c>
      <c r="K8889" t="s">
        <v>4248</v>
      </c>
      <c r="L8889" t="s">
        <v>523</v>
      </c>
      <c r="M8889" t="s">
        <v>29</v>
      </c>
      <c r="N8889">
        <f t="shared" si="966"/>
        <v>0</v>
      </c>
      <c r="O8889" t="str">
        <f t="shared" si="967"/>
        <v>No</v>
      </c>
      <c r="P8889">
        <f t="shared" si="968"/>
        <v>0</v>
      </c>
      <c r="Q8889">
        <f t="shared" si="969"/>
        <v>4813937689</v>
      </c>
      <c r="R8889">
        <f t="shared" si="970"/>
        <v>4.1933383153624479</v>
      </c>
      <c r="S8889" t="str">
        <f t="shared" si="971"/>
        <v>Acceptable</v>
      </c>
      <c r="T8889">
        <f>ROUNDUP(C8889,0)</f>
        <v>5</v>
      </c>
      <c r="U8889">
        <f>ROUNDDOWN(C8889,0)</f>
        <v>4</v>
      </c>
      <c r="V8889">
        <f>RIGHT(K8889,2)+2000</f>
        <v>2018</v>
      </c>
      <c r="W8889" t="str">
        <f>INDEX(_xlfn.TEXTSPLIT(K8889,"-"),1,2)</f>
        <v>Feb</v>
      </c>
      <c r="X8889" t="str">
        <f>INDEX(_xlfn.TEXTSPLIT(K8889,"-"),1,1)</f>
        <v>11</v>
      </c>
      <c r="Y8889">
        <f>INDEX(months!B:B,MATCH(Sheet1!W8889,months!A:A,0))</f>
        <v>2</v>
      </c>
      <c r="Z8889">
        <f t="shared" si="972"/>
        <v>43142</v>
      </c>
    </row>
    <row r="8890" spans="1:26" x14ac:dyDescent="0.2">
      <c r="A8890" t="s">
        <v>12140</v>
      </c>
      <c r="B8890" t="s">
        <v>20</v>
      </c>
      <c r="C8890">
        <v>5</v>
      </c>
      <c r="D8890">
        <v>1</v>
      </c>
      <c r="E8890" t="s">
        <v>289</v>
      </c>
      <c r="F8890" t="s">
        <v>1010</v>
      </c>
      <c r="G8890" t="s">
        <v>23</v>
      </c>
      <c r="H8890" t="s">
        <v>24</v>
      </c>
      <c r="I8890" t="s">
        <v>25</v>
      </c>
      <c r="J8890" t="s">
        <v>26</v>
      </c>
      <c r="K8890" t="s">
        <v>661</v>
      </c>
      <c r="L8890" t="s">
        <v>1283</v>
      </c>
      <c r="M8890" t="s">
        <v>86</v>
      </c>
      <c r="N8890">
        <f t="shared" si="966"/>
        <v>0</v>
      </c>
      <c r="O8890" t="str">
        <f t="shared" si="967"/>
        <v>No</v>
      </c>
      <c r="P8890">
        <f t="shared" si="968"/>
        <v>0</v>
      </c>
      <c r="Q8890">
        <f t="shared" si="969"/>
        <v>4813937689</v>
      </c>
      <c r="R8890">
        <f t="shared" si="970"/>
        <v>4.1933383153624479</v>
      </c>
      <c r="S8890" t="str">
        <f t="shared" si="971"/>
        <v>Acceptable</v>
      </c>
      <c r="T8890">
        <f>ROUNDUP(C8890,0)</f>
        <v>5</v>
      </c>
      <c r="U8890">
        <f>ROUNDDOWN(C8890,0)</f>
        <v>5</v>
      </c>
      <c r="V8890">
        <f>RIGHT(K8890,2)+2000</f>
        <v>2018</v>
      </c>
      <c r="W8890" t="str">
        <f>INDEX(_xlfn.TEXTSPLIT(K8890,"-"),1,2)</f>
        <v>Apr</v>
      </c>
      <c r="X8890" t="str">
        <f>INDEX(_xlfn.TEXTSPLIT(K8890,"-"),1,1)</f>
        <v>18</v>
      </c>
      <c r="Y8890">
        <f>INDEX(months!B:B,MATCH(Sheet1!W8890,months!A:A,0))</f>
        <v>4</v>
      </c>
      <c r="Z8890">
        <f t="shared" si="972"/>
        <v>43208</v>
      </c>
    </row>
    <row r="8891" spans="1:26" x14ac:dyDescent="0.2">
      <c r="A8891" t="s">
        <v>12141</v>
      </c>
      <c r="B8891" t="s">
        <v>4310</v>
      </c>
      <c r="C8891">
        <v>4.0999999999999996</v>
      </c>
      <c r="D8891">
        <v>6231</v>
      </c>
      <c r="E8891" t="s">
        <v>283</v>
      </c>
      <c r="F8891" t="s">
        <v>50</v>
      </c>
      <c r="G8891" t="s">
        <v>23</v>
      </c>
      <c r="H8891" t="s">
        <v>24</v>
      </c>
      <c r="I8891" t="s">
        <v>25</v>
      </c>
      <c r="J8891" t="s">
        <v>2718</v>
      </c>
      <c r="K8891" t="s">
        <v>6175</v>
      </c>
      <c r="L8891" t="s">
        <v>12142</v>
      </c>
      <c r="M8891" t="s">
        <v>47</v>
      </c>
      <c r="N8891">
        <f t="shared" si="966"/>
        <v>0</v>
      </c>
      <c r="O8891" t="str">
        <f t="shared" si="967"/>
        <v>No</v>
      </c>
      <c r="P8891">
        <f t="shared" si="968"/>
        <v>0</v>
      </c>
      <c r="Q8891">
        <f t="shared" si="969"/>
        <v>4813937689</v>
      </c>
      <c r="R8891">
        <f t="shared" si="970"/>
        <v>4.1933383153624479</v>
      </c>
      <c r="S8891" t="str">
        <f t="shared" si="971"/>
        <v>Acceptable</v>
      </c>
      <c r="T8891">
        <f>ROUNDUP(C8891,0)</f>
        <v>5</v>
      </c>
      <c r="U8891">
        <f>ROUNDDOWN(C8891,0)</f>
        <v>4</v>
      </c>
      <c r="V8891">
        <f>RIGHT(K8891,2)+2000</f>
        <v>2018</v>
      </c>
      <c r="W8891" t="str">
        <f>INDEX(_xlfn.TEXTSPLIT(K8891,"-"),1,2)</f>
        <v>Feb</v>
      </c>
      <c r="X8891" t="str">
        <f>INDEX(_xlfn.TEXTSPLIT(K8891,"-"),1,1)</f>
        <v>9</v>
      </c>
      <c r="Y8891">
        <f>INDEX(months!B:B,MATCH(Sheet1!W8891,months!A:A,0))</f>
        <v>2</v>
      </c>
      <c r="Z8891">
        <f t="shared" si="972"/>
        <v>43140</v>
      </c>
    </row>
    <row r="8892" spans="1:26" x14ac:dyDescent="0.2">
      <c r="A8892" t="s">
        <v>12143</v>
      </c>
      <c r="B8892" t="s">
        <v>2665</v>
      </c>
      <c r="C8892">
        <v>3.8</v>
      </c>
      <c r="D8892">
        <v>499</v>
      </c>
      <c r="E8892" t="s">
        <v>1429</v>
      </c>
      <c r="F8892" t="s">
        <v>22</v>
      </c>
      <c r="G8892" t="s">
        <v>649</v>
      </c>
      <c r="H8892" t="s">
        <v>923</v>
      </c>
      <c r="I8892" t="s">
        <v>25</v>
      </c>
      <c r="J8892" t="s">
        <v>2734</v>
      </c>
      <c r="K8892" t="s">
        <v>213</v>
      </c>
      <c r="L8892" t="s">
        <v>10596</v>
      </c>
      <c r="M8892" t="s">
        <v>274</v>
      </c>
      <c r="N8892">
        <f t="shared" si="966"/>
        <v>0</v>
      </c>
      <c r="O8892" t="str">
        <f t="shared" si="967"/>
        <v>No</v>
      </c>
      <c r="P8892">
        <f t="shared" si="968"/>
        <v>0</v>
      </c>
      <c r="Q8892">
        <f t="shared" si="969"/>
        <v>4813937689</v>
      </c>
      <c r="R8892">
        <f t="shared" si="970"/>
        <v>4.1933383153624479</v>
      </c>
      <c r="S8892" t="str">
        <f t="shared" si="971"/>
        <v>Acceptable</v>
      </c>
      <c r="T8892">
        <f>ROUNDUP(C8892,0)</f>
        <v>4</v>
      </c>
      <c r="U8892">
        <f>ROUNDDOWN(C8892,0)</f>
        <v>3</v>
      </c>
      <c r="V8892">
        <f>RIGHT(K8892,2)+2000</f>
        <v>2018</v>
      </c>
      <c r="W8892" t="str">
        <f>INDEX(_xlfn.TEXTSPLIT(K8892,"-"),1,2)</f>
        <v>May</v>
      </c>
      <c r="X8892" t="str">
        <f>INDEX(_xlfn.TEXTSPLIT(K8892,"-"),1,1)</f>
        <v>10</v>
      </c>
      <c r="Y8892">
        <f>INDEX(months!B:B,MATCH(Sheet1!W8892,months!A:A,0))</f>
        <v>5</v>
      </c>
      <c r="Z8892">
        <f t="shared" si="972"/>
        <v>43230</v>
      </c>
    </row>
    <row r="8893" spans="1:26" x14ac:dyDescent="0.2">
      <c r="A8893" t="s">
        <v>12144</v>
      </c>
      <c r="B8893" t="s">
        <v>4801</v>
      </c>
      <c r="C8893">
        <v>3.9</v>
      </c>
      <c r="D8893">
        <v>168</v>
      </c>
      <c r="E8893" t="s">
        <v>544</v>
      </c>
      <c r="F8893" t="s">
        <v>57</v>
      </c>
      <c r="G8893" t="s">
        <v>23</v>
      </c>
      <c r="H8893" t="s">
        <v>24</v>
      </c>
      <c r="I8893" t="s">
        <v>44</v>
      </c>
      <c r="J8893" t="s">
        <v>4802</v>
      </c>
      <c r="K8893" t="s">
        <v>9056</v>
      </c>
      <c r="L8893" t="s">
        <v>59</v>
      </c>
      <c r="M8893" t="s">
        <v>60</v>
      </c>
      <c r="N8893">
        <f t="shared" si="966"/>
        <v>0</v>
      </c>
      <c r="O8893" t="str">
        <f t="shared" si="967"/>
        <v>No</v>
      </c>
      <c r="P8893">
        <f t="shared" si="968"/>
        <v>0</v>
      </c>
      <c r="Q8893">
        <f t="shared" si="969"/>
        <v>4813937689</v>
      </c>
      <c r="R8893">
        <f t="shared" si="970"/>
        <v>4.1933383153624479</v>
      </c>
      <c r="S8893" t="str">
        <f t="shared" si="971"/>
        <v>Acceptable</v>
      </c>
      <c r="T8893">
        <f>ROUNDUP(C8893,0)</f>
        <v>4</v>
      </c>
      <c r="U8893">
        <f>ROUNDDOWN(C8893,0)</f>
        <v>3</v>
      </c>
      <c r="V8893">
        <f>RIGHT(K8893,2)+2000</f>
        <v>2015</v>
      </c>
      <c r="W8893" t="str">
        <f>INDEX(_xlfn.TEXTSPLIT(K8893,"-"),1,2)</f>
        <v>Mar</v>
      </c>
      <c r="X8893" t="str">
        <f>INDEX(_xlfn.TEXTSPLIT(K8893,"-"),1,1)</f>
        <v>27</v>
      </c>
      <c r="Y8893">
        <f>INDEX(months!B:B,MATCH(Sheet1!W8893,months!A:A,0))</f>
        <v>3</v>
      </c>
      <c r="Z8893">
        <f t="shared" si="972"/>
        <v>42090</v>
      </c>
    </row>
    <row r="8894" spans="1:26" x14ac:dyDescent="0.2">
      <c r="A8894" t="s">
        <v>12145</v>
      </c>
      <c r="B8894" t="s">
        <v>5319</v>
      </c>
      <c r="C8894">
        <v>3.1</v>
      </c>
      <c r="D8894">
        <v>124</v>
      </c>
      <c r="E8894" t="s">
        <v>83</v>
      </c>
      <c r="F8894" t="s">
        <v>22</v>
      </c>
      <c r="G8894" t="s">
        <v>23</v>
      </c>
      <c r="H8894" t="s">
        <v>24</v>
      </c>
      <c r="I8894" t="s">
        <v>25</v>
      </c>
      <c r="J8894" t="s">
        <v>5320</v>
      </c>
      <c r="K8894" t="s">
        <v>503</v>
      </c>
      <c r="L8894" t="s">
        <v>6829</v>
      </c>
      <c r="M8894" t="s">
        <v>81</v>
      </c>
      <c r="N8894">
        <f t="shared" si="966"/>
        <v>0</v>
      </c>
      <c r="O8894" t="str">
        <f t="shared" si="967"/>
        <v>No</v>
      </c>
      <c r="P8894">
        <f t="shared" si="968"/>
        <v>0</v>
      </c>
      <c r="Q8894">
        <f t="shared" si="969"/>
        <v>4813937689</v>
      </c>
      <c r="R8894">
        <f t="shared" si="970"/>
        <v>4.1933383153624479</v>
      </c>
      <c r="S8894" t="str">
        <f t="shared" si="971"/>
        <v>Acceptable</v>
      </c>
      <c r="T8894">
        <f>ROUNDUP(C8894,0)</f>
        <v>4</v>
      </c>
      <c r="U8894">
        <f>ROUNDDOWN(C8894,0)</f>
        <v>3</v>
      </c>
      <c r="V8894">
        <f>RIGHT(K8894,2)+2000</f>
        <v>2018</v>
      </c>
      <c r="W8894" t="str">
        <f>INDEX(_xlfn.TEXTSPLIT(K8894,"-"),1,2)</f>
        <v>Jun</v>
      </c>
      <c r="X8894" t="str">
        <f>INDEX(_xlfn.TEXTSPLIT(K8894,"-"),1,1)</f>
        <v>29</v>
      </c>
      <c r="Y8894">
        <f>INDEX(months!B:B,MATCH(Sheet1!W8894,months!A:A,0))</f>
        <v>6</v>
      </c>
      <c r="Z8894">
        <f t="shared" si="972"/>
        <v>43280</v>
      </c>
    </row>
    <row r="8895" spans="1:26" x14ac:dyDescent="0.2">
      <c r="A8895" t="s">
        <v>12146</v>
      </c>
      <c r="B8895" t="s">
        <v>4612</v>
      </c>
      <c r="C8895">
        <v>4.7</v>
      </c>
      <c r="D8895">
        <v>24985</v>
      </c>
      <c r="E8895" t="s">
        <v>779</v>
      </c>
      <c r="F8895" t="s">
        <v>32</v>
      </c>
      <c r="G8895" t="s">
        <v>23</v>
      </c>
      <c r="H8895" t="s">
        <v>24</v>
      </c>
      <c r="I8895" t="s">
        <v>25</v>
      </c>
      <c r="J8895" t="s">
        <v>4613</v>
      </c>
      <c r="K8895" t="s">
        <v>278</v>
      </c>
      <c r="L8895" t="s">
        <v>12147</v>
      </c>
      <c r="M8895" t="s">
        <v>81</v>
      </c>
      <c r="N8895">
        <f t="shared" si="966"/>
        <v>0</v>
      </c>
      <c r="O8895" t="str">
        <f t="shared" si="967"/>
        <v>No</v>
      </c>
      <c r="P8895">
        <f t="shared" si="968"/>
        <v>0</v>
      </c>
      <c r="Q8895">
        <f t="shared" si="969"/>
        <v>4813937689</v>
      </c>
      <c r="R8895">
        <f t="shared" si="970"/>
        <v>4.1933383153624479</v>
      </c>
      <c r="S8895" t="str">
        <f t="shared" si="971"/>
        <v>Acceptable</v>
      </c>
      <c r="T8895">
        <f>ROUNDUP(C8895,0)</f>
        <v>5</v>
      </c>
      <c r="U8895">
        <f>ROUNDDOWN(C8895,0)</f>
        <v>4</v>
      </c>
      <c r="V8895">
        <f>RIGHT(K8895,2)+2000</f>
        <v>2018</v>
      </c>
      <c r="W8895" t="str">
        <f>INDEX(_xlfn.TEXTSPLIT(K8895,"-"),1,2)</f>
        <v>Jul</v>
      </c>
      <c r="X8895" t="str">
        <f>INDEX(_xlfn.TEXTSPLIT(K8895,"-"),1,1)</f>
        <v>27</v>
      </c>
      <c r="Y8895">
        <f>INDEX(months!B:B,MATCH(Sheet1!W8895,months!A:A,0))</f>
        <v>7</v>
      </c>
      <c r="Z8895">
        <f t="shared" si="972"/>
        <v>43308</v>
      </c>
    </row>
    <row r="8896" spans="1:26" x14ac:dyDescent="0.2">
      <c r="A8896" t="s">
        <v>4623</v>
      </c>
      <c r="B8896" t="s">
        <v>4612</v>
      </c>
      <c r="C8896">
        <v>4.5</v>
      </c>
      <c r="D8896">
        <v>12759815</v>
      </c>
      <c r="E8896" t="s">
        <v>186</v>
      </c>
      <c r="F8896" t="s">
        <v>448</v>
      </c>
      <c r="G8896" t="s">
        <v>23</v>
      </c>
      <c r="H8896" t="s">
        <v>24</v>
      </c>
      <c r="I8896" t="s">
        <v>25</v>
      </c>
      <c r="J8896" t="s">
        <v>4613</v>
      </c>
      <c r="K8896" t="s">
        <v>357</v>
      </c>
      <c r="L8896" t="s">
        <v>4624</v>
      </c>
      <c r="M8896" t="s">
        <v>86</v>
      </c>
      <c r="N8896">
        <f t="shared" si="966"/>
        <v>0</v>
      </c>
      <c r="O8896" t="str">
        <f t="shared" si="967"/>
        <v>No</v>
      </c>
      <c r="P8896">
        <f t="shared" si="968"/>
        <v>0</v>
      </c>
      <c r="Q8896">
        <f t="shared" si="969"/>
        <v>4813937689</v>
      </c>
      <c r="R8896">
        <f t="shared" si="970"/>
        <v>4.1933383153624479</v>
      </c>
      <c r="S8896" t="str">
        <f t="shared" si="971"/>
        <v>Acceptable</v>
      </c>
      <c r="T8896">
        <f>ROUNDUP(C8896,0)</f>
        <v>5</v>
      </c>
      <c r="U8896">
        <f>ROUNDDOWN(C8896,0)</f>
        <v>4</v>
      </c>
      <c r="V8896">
        <f>RIGHT(K8896,2)+2000</f>
        <v>2018</v>
      </c>
      <c r="W8896" t="str">
        <f>INDEX(_xlfn.TEXTSPLIT(K8896,"-"),1,2)</f>
        <v>Jul</v>
      </c>
      <c r="X8896" t="str">
        <f>INDEX(_xlfn.TEXTSPLIT(K8896,"-"),1,1)</f>
        <v>25</v>
      </c>
      <c r="Y8896">
        <f>INDEX(months!B:B,MATCH(Sheet1!W8896,months!A:A,0))</f>
        <v>7</v>
      </c>
      <c r="Z8896">
        <f t="shared" si="972"/>
        <v>43306</v>
      </c>
    </row>
    <row r="8897" spans="1:26" x14ac:dyDescent="0.2">
      <c r="A8897" t="s">
        <v>12148</v>
      </c>
      <c r="B8897" t="s">
        <v>2518</v>
      </c>
      <c r="C8897">
        <v>3.5</v>
      </c>
      <c r="D8897">
        <v>7578</v>
      </c>
      <c r="E8897" t="s">
        <v>42</v>
      </c>
      <c r="F8897" t="s">
        <v>65</v>
      </c>
      <c r="G8897" t="s">
        <v>23</v>
      </c>
      <c r="H8897" t="s">
        <v>24</v>
      </c>
      <c r="I8897" t="s">
        <v>25</v>
      </c>
      <c r="J8897" t="s">
        <v>2519</v>
      </c>
      <c r="K8897" t="s">
        <v>297</v>
      </c>
      <c r="L8897" t="s">
        <v>12149</v>
      </c>
      <c r="M8897" t="s">
        <v>47</v>
      </c>
      <c r="N8897">
        <f t="shared" si="966"/>
        <v>0</v>
      </c>
      <c r="O8897" t="str">
        <f t="shared" si="967"/>
        <v>No</v>
      </c>
      <c r="P8897">
        <f t="shared" si="968"/>
        <v>0</v>
      </c>
      <c r="Q8897">
        <f t="shared" si="969"/>
        <v>4813937689</v>
      </c>
      <c r="R8897">
        <f t="shared" si="970"/>
        <v>4.1933383153624479</v>
      </c>
      <c r="S8897" t="str">
        <f t="shared" si="971"/>
        <v>Acceptable</v>
      </c>
      <c r="T8897">
        <f>ROUNDUP(C8897,0)</f>
        <v>4</v>
      </c>
      <c r="U8897">
        <f>ROUNDDOWN(C8897,0)</f>
        <v>3</v>
      </c>
      <c r="V8897">
        <f>RIGHT(K8897,2)+2000</f>
        <v>2018</v>
      </c>
      <c r="W8897" t="str">
        <f>INDEX(_xlfn.TEXTSPLIT(K8897,"-"),1,2)</f>
        <v>Jul</v>
      </c>
      <c r="X8897" t="str">
        <f>INDEX(_xlfn.TEXTSPLIT(K8897,"-"),1,1)</f>
        <v>24</v>
      </c>
      <c r="Y8897">
        <f>INDEX(months!B:B,MATCH(Sheet1!W8897,months!A:A,0))</f>
        <v>7</v>
      </c>
      <c r="Z8897">
        <f t="shared" si="972"/>
        <v>43305</v>
      </c>
    </row>
    <row r="8898" spans="1:26" x14ac:dyDescent="0.2">
      <c r="A8898" t="s">
        <v>12150</v>
      </c>
      <c r="B8898" t="s">
        <v>4612</v>
      </c>
      <c r="C8898">
        <v>4.5</v>
      </c>
      <c r="D8898">
        <v>13479633</v>
      </c>
      <c r="E8898" t="s">
        <v>31</v>
      </c>
      <c r="F8898" t="s">
        <v>448</v>
      </c>
      <c r="G8898" t="s">
        <v>23</v>
      </c>
      <c r="H8898" t="s">
        <v>24</v>
      </c>
      <c r="I8898" t="s">
        <v>25</v>
      </c>
      <c r="J8898" t="s">
        <v>4613</v>
      </c>
      <c r="K8898" t="s">
        <v>364</v>
      </c>
      <c r="L8898" t="s">
        <v>12151</v>
      </c>
      <c r="M8898" t="s">
        <v>86</v>
      </c>
      <c r="N8898">
        <f t="shared" ref="N8898:N8961" si="973">SUM(A8898,B8898)</f>
        <v>0</v>
      </c>
      <c r="O8898" t="str">
        <f t="shared" ref="O8898:O8961" si="974">IF(E8898="good","Yes","No")</f>
        <v>No</v>
      </c>
      <c r="P8898">
        <f t="shared" ref="P8898:P8961" si="975">COUNTIF(B:B,"&lt;0")</f>
        <v>0</v>
      </c>
      <c r="Q8898">
        <f t="shared" ref="Q8898:Q8961" si="976">SUMIF(D:D,"&gt;1000")</f>
        <v>4813937689</v>
      </c>
      <c r="R8898">
        <f t="shared" ref="R8898:R8961" si="977">AVERAGEIF(C:C,"&gt;0")</f>
        <v>4.1933383153624479</v>
      </c>
      <c r="S8898" t="str">
        <f t="shared" ref="S8898:S8961" si="978">IF(OR(A8898&gt;0,B8898&gt;0),"Acceptable","Check")</f>
        <v>Acceptable</v>
      </c>
      <c r="T8898">
        <f>ROUNDUP(C8898,0)</f>
        <v>5</v>
      </c>
      <c r="U8898">
        <f>ROUNDDOWN(C8898,0)</f>
        <v>4</v>
      </c>
      <c r="V8898">
        <f>RIGHT(K8898,2)+2000</f>
        <v>2018</v>
      </c>
      <c r="W8898" t="str">
        <f>INDEX(_xlfn.TEXTSPLIT(K8898,"-"),1,2)</f>
        <v>Jun</v>
      </c>
      <c r="X8898" t="str">
        <f>INDEX(_xlfn.TEXTSPLIT(K8898,"-"),1,1)</f>
        <v>5</v>
      </c>
      <c r="Y8898">
        <f>INDEX(months!B:B,MATCH(Sheet1!W8898,months!A:A,0))</f>
        <v>6</v>
      </c>
      <c r="Z8898">
        <f t="shared" si="972"/>
        <v>43256</v>
      </c>
    </row>
    <row r="8899" spans="1:26" x14ac:dyDescent="0.2">
      <c r="A8899" t="s">
        <v>12152</v>
      </c>
      <c r="B8899" t="s">
        <v>4612</v>
      </c>
      <c r="C8899">
        <v>4.5999999999999996</v>
      </c>
      <c r="D8899">
        <v>436615</v>
      </c>
      <c r="E8899" t="s">
        <v>190</v>
      </c>
      <c r="F8899" t="s">
        <v>89</v>
      </c>
      <c r="G8899" t="s">
        <v>23</v>
      </c>
      <c r="H8899" t="s">
        <v>24</v>
      </c>
      <c r="I8899" t="s">
        <v>25</v>
      </c>
      <c r="J8899" t="s">
        <v>4613</v>
      </c>
      <c r="K8899" t="s">
        <v>364</v>
      </c>
      <c r="L8899" t="s">
        <v>3318</v>
      </c>
      <c r="M8899" t="s">
        <v>29</v>
      </c>
      <c r="N8899">
        <f t="shared" si="973"/>
        <v>0</v>
      </c>
      <c r="O8899" t="str">
        <f t="shared" si="974"/>
        <v>No</v>
      </c>
      <c r="P8899">
        <f t="shared" si="975"/>
        <v>0</v>
      </c>
      <c r="Q8899">
        <f t="shared" si="976"/>
        <v>4813937689</v>
      </c>
      <c r="R8899">
        <f t="shared" si="977"/>
        <v>4.1933383153624479</v>
      </c>
      <c r="S8899" t="str">
        <f t="shared" si="978"/>
        <v>Acceptable</v>
      </c>
      <c r="T8899">
        <f>ROUNDUP(C8899,0)</f>
        <v>5</v>
      </c>
      <c r="U8899">
        <f>ROUNDDOWN(C8899,0)</f>
        <v>4</v>
      </c>
      <c r="V8899">
        <f>RIGHT(K8899,2)+2000</f>
        <v>2018</v>
      </c>
      <c r="W8899" t="str">
        <f>INDEX(_xlfn.TEXTSPLIT(K8899,"-"),1,2)</f>
        <v>Jun</v>
      </c>
      <c r="X8899" t="str">
        <f>INDEX(_xlfn.TEXTSPLIT(K8899,"-"),1,1)</f>
        <v>5</v>
      </c>
      <c r="Y8899">
        <f>INDEX(months!B:B,MATCH(Sheet1!W8899,months!A:A,0))</f>
        <v>6</v>
      </c>
      <c r="Z8899">
        <f t="shared" ref="Z8899:Z8962" si="979">DATE(V8899,Y8899,X8899)</f>
        <v>43256</v>
      </c>
    </row>
    <row r="8900" spans="1:26" x14ac:dyDescent="0.2">
      <c r="A8900" t="s">
        <v>12153</v>
      </c>
      <c r="B8900" t="s">
        <v>4612</v>
      </c>
      <c r="C8900">
        <v>4.5</v>
      </c>
      <c r="D8900">
        <v>465831</v>
      </c>
      <c r="E8900" t="s">
        <v>283</v>
      </c>
      <c r="F8900" t="s">
        <v>89</v>
      </c>
      <c r="G8900" t="s">
        <v>23</v>
      </c>
      <c r="H8900" t="s">
        <v>24</v>
      </c>
      <c r="I8900" t="s">
        <v>25</v>
      </c>
      <c r="J8900" t="s">
        <v>4613</v>
      </c>
      <c r="K8900" t="s">
        <v>306</v>
      </c>
      <c r="L8900" t="s">
        <v>12154</v>
      </c>
      <c r="M8900" t="s">
        <v>86</v>
      </c>
      <c r="N8900">
        <f t="shared" si="973"/>
        <v>0</v>
      </c>
      <c r="O8900" t="str">
        <f t="shared" si="974"/>
        <v>No</v>
      </c>
      <c r="P8900">
        <f t="shared" si="975"/>
        <v>0</v>
      </c>
      <c r="Q8900">
        <f t="shared" si="976"/>
        <v>4813937689</v>
      </c>
      <c r="R8900">
        <f t="shared" si="977"/>
        <v>4.1933383153624479</v>
      </c>
      <c r="S8900" t="str">
        <f t="shared" si="978"/>
        <v>Acceptable</v>
      </c>
      <c r="T8900">
        <f>ROUNDUP(C8900,0)</f>
        <v>5</v>
      </c>
      <c r="U8900">
        <f>ROUNDDOWN(C8900,0)</f>
        <v>4</v>
      </c>
      <c r="V8900">
        <f>RIGHT(K8900,2)+2000</f>
        <v>2018</v>
      </c>
      <c r="W8900" t="str">
        <f>INDEX(_xlfn.TEXTSPLIT(K8900,"-"),1,2)</f>
        <v>Jul</v>
      </c>
      <c r="X8900" t="str">
        <f>INDEX(_xlfn.TEXTSPLIT(K8900,"-"),1,1)</f>
        <v>23</v>
      </c>
      <c r="Y8900">
        <f>INDEX(months!B:B,MATCH(Sheet1!W8900,months!A:A,0))</f>
        <v>7</v>
      </c>
      <c r="Z8900">
        <f t="shared" si="979"/>
        <v>43304</v>
      </c>
    </row>
    <row r="8901" spans="1:26" x14ac:dyDescent="0.2">
      <c r="A8901" t="s">
        <v>12155</v>
      </c>
      <c r="B8901" t="s">
        <v>4801</v>
      </c>
      <c r="C8901">
        <v>4.5</v>
      </c>
      <c r="D8901">
        <v>67707</v>
      </c>
      <c r="E8901" t="s">
        <v>1213</v>
      </c>
      <c r="F8901" t="s">
        <v>65</v>
      </c>
      <c r="G8901" t="s">
        <v>23</v>
      </c>
      <c r="H8901" t="s">
        <v>24</v>
      </c>
      <c r="I8901" t="s">
        <v>25</v>
      </c>
      <c r="J8901" t="s">
        <v>4802</v>
      </c>
      <c r="K8901" t="s">
        <v>8913</v>
      </c>
      <c r="L8901" t="s">
        <v>12156</v>
      </c>
      <c r="M8901" t="s">
        <v>86</v>
      </c>
      <c r="N8901">
        <f t="shared" si="973"/>
        <v>0</v>
      </c>
      <c r="O8901" t="str">
        <f t="shared" si="974"/>
        <v>No</v>
      </c>
      <c r="P8901">
        <f t="shared" si="975"/>
        <v>0</v>
      </c>
      <c r="Q8901">
        <f t="shared" si="976"/>
        <v>4813937689</v>
      </c>
      <c r="R8901">
        <f t="shared" si="977"/>
        <v>4.1933383153624479</v>
      </c>
      <c r="S8901" t="str">
        <f t="shared" si="978"/>
        <v>Acceptable</v>
      </c>
      <c r="T8901">
        <f>ROUNDUP(C8901,0)</f>
        <v>5</v>
      </c>
      <c r="U8901">
        <f>ROUNDDOWN(C8901,0)</f>
        <v>4</v>
      </c>
      <c r="V8901">
        <f>RIGHT(K8901,2)+2000</f>
        <v>2016</v>
      </c>
      <c r="W8901" t="str">
        <f>INDEX(_xlfn.TEXTSPLIT(K8901,"-"),1,2)</f>
        <v>Feb</v>
      </c>
      <c r="X8901" t="str">
        <f>INDEX(_xlfn.TEXTSPLIT(K8901,"-"),1,1)</f>
        <v>7</v>
      </c>
      <c r="Y8901">
        <f>INDEX(months!B:B,MATCH(Sheet1!W8901,months!A:A,0))</f>
        <v>2</v>
      </c>
      <c r="Z8901">
        <f t="shared" si="979"/>
        <v>42407</v>
      </c>
    </row>
    <row r="8902" spans="1:26" x14ac:dyDescent="0.2">
      <c r="A8902" t="s">
        <v>12157</v>
      </c>
      <c r="B8902" t="s">
        <v>4612</v>
      </c>
      <c r="C8902">
        <v>4.4000000000000004</v>
      </c>
      <c r="D8902">
        <v>4847</v>
      </c>
      <c r="E8902" t="s">
        <v>427</v>
      </c>
      <c r="F8902" t="s">
        <v>50</v>
      </c>
      <c r="G8902" t="s">
        <v>23</v>
      </c>
      <c r="H8902" t="s">
        <v>24</v>
      </c>
      <c r="I8902" t="s">
        <v>25</v>
      </c>
      <c r="J8902" t="s">
        <v>4613</v>
      </c>
      <c r="K8902" t="s">
        <v>7113</v>
      </c>
      <c r="L8902" t="s">
        <v>12158</v>
      </c>
      <c r="M8902" t="s">
        <v>86</v>
      </c>
      <c r="N8902">
        <f t="shared" si="973"/>
        <v>0</v>
      </c>
      <c r="O8902" t="str">
        <f t="shared" si="974"/>
        <v>No</v>
      </c>
      <c r="P8902">
        <f t="shared" si="975"/>
        <v>0</v>
      </c>
      <c r="Q8902">
        <f t="shared" si="976"/>
        <v>4813937689</v>
      </c>
      <c r="R8902">
        <f t="shared" si="977"/>
        <v>4.1933383153624479</v>
      </c>
      <c r="S8902" t="str">
        <f t="shared" si="978"/>
        <v>Acceptable</v>
      </c>
      <c r="T8902">
        <f>ROUNDUP(C8902,0)</f>
        <v>5</v>
      </c>
      <c r="U8902">
        <f>ROUNDDOWN(C8902,0)</f>
        <v>4</v>
      </c>
      <c r="V8902">
        <f>RIGHT(K8902,2)+2000</f>
        <v>2016</v>
      </c>
      <c r="W8902" t="str">
        <f>INDEX(_xlfn.TEXTSPLIT(K8902,"-"),1,2)</f>
        <v>Jun</v>
      </c>
      <c r="X8902" t="str">
        <f>INDEX(_xlfn.TEXTSPLIT(K8902,"-"),1,1)</f>
        <v>29</v>
      </c>
      <c r="Y8902">
        <f>INDEX(months!B:B,MATCH(Sheet1!W8902,months!A:A,0))</f>
        <v>6</v>
      </c>
      <c r="Z8902">
        <f t="shared" si="979"/>
        <v>42550</v>
      </c>
    </row>
    <row r="8903" spans="1:26" x14ac:dyDescent="0.2">
      <c r="A8903" t="s">
        <v>914</v>
      </c>
      <c r="B8903" t="s">
        <v>787</v>
      </c>
      <c r="C8903">
        <v>4.3</v>
      </c>
      <c r="D8903">
        <v>1133539</v>
      </c>
      <c r="E8903" t="s">
        <v>735</v>
      </c>
      <c r="F8903" t="s">
        <v>89</v>
      </c>
      <c r="G8903" t="s">
        <v>23</v>
      </c>
      <c r="H8903" t="s">
        <v>24</v>
      </c>
      <c r="I8903" t="s">
        <v>25</v>
      </c>
      <c r="J8903" t="s">
        <v>788</v>
      </c>
      <c r="K8903" t="s">
        <v>915</v>
      </c>
      <c r="L8903" t="s">
        <v>916</v>
      </c>
      <c r="M8903" t="s">
        <v>86</v>
      </c>
      <c r="N8903">
        <f t="shared" si="973"/>
        <v>0</v>
      </c>
      <c r="O8903" t="str">
        <f t="shared" si="974"/>
        <v>No</v>
      </c>
      <c r="P8903">
        <f t="shared" si="975"/>
        <v>0</v>
      </c>
      <c r="Q8903">
        <f t="shared" si="976"/>
        <v>4813937689</v>
      </c>
      <c r="R8903">
        <f t="shared" si="977"/>
        <v>4.1933383153624479</v>
      </c>
      <c r="S8903" t="str">
        <f t="shared" si="978"/>
        <v>Acceptable</v>
      </c>
      <c r="T8903">
        <f>ROUNDUP(C8903,0)</f>
        <v>5</v>
      </c>
      <c r="U8903">
        <f>ROUNDDOWN(C8903,0)</f>
        <v>4</v>
      </c>
      <c r="V8903">
        <f>RIGHT(K8903,2)+2000</f>
        <v>2016</v>
      </c>
      <c r="W8903" t="str">
        <f>INDEX(_xlfn.TEXTSPLIT(K8903,"-"),1,2)</f>
        <v>Apr</v>
      </c>
      <c r="X8903" t="str">
        <f>INDEX(_xlfn.TEXTSPLIT(K8903,"-"),1,1)</f>
        <v>1</v>
      </c>
      <c r="Y8903">
        <f>INDEX(months!B:B,MATCH(Sheet1!W8903,months!A:A,0))</f>
        <v>4</v>
      </c>
      <c r="Z8903">
        <f t="shared" si="979"/>
        <v>42461</v>
      </c>
    </row>
    <row r="8904" spans="1:26" x14ac:dyDescent="0.2">
      <c r="A8904" t="s">
        <v>12159</v>
      </c>
      <c r="B8904" t="s">
        <v>5248</v>
      </c>
      <c r="C8904">
        <v>4.4000000000000004</v>
      </c>
      <c r="D8904">
        <v>21762</v>
      </c>
      <c r="E8904" t="s">
        <v>46</v>
      </c>
      <c r="F8904" t="s">
        <v>65</v>
      </c>
      <c r="G8904" t="s">
        <v>23</v>
      </c>
      <c r="H8904" t="s">
        <v>24</v>
      </c>
      <c r="I8904" t="s">
        <v>25</v>
      </c>
      <c r="J8904" t="s">
        <v>5249</v>
      </c>
      <c r="K8904" t="s">
        <v>12160</v>
      </c>
      <c r="L8904" t="s">
        <v>46</v>
      </c>
      <c r="M8904" t="s">
        <v>29</v>
      </c>
      <c r="N8904">
        <f t="shared" si="973"/>
        <v>0</v>
      </c>
      <c r="O8904" t="str">
        <f t="shared" si="974"/>
        <v>No</v>
      </c>
      <c r="P8904">
        <f t="shared" si="975"/>
        <v>0</v>
      </c>
      <c r="Q8904">
        <f t="shared" si="976"/>
        <v>4813937689</v>
      </c>
      <c r="R8904">
        <f t="shared" si="977"/>
        <v>4.1933383153624479</v>
      </c>
      <c r="S8904" t="str">
        <f t="shared" si="978"/>
        <v>Acceptable</v>
      </c>
      <c r="T8904">
        <f>ROUNDUP(C8904,0)</f>
        <v>5</v>
      </c>
      <c r="U8904">
        <f>ROUNDDOWN(C8904,0)</f>
        <v>4</v>
      </c>
      <c r="V8904">
        <f>RIGHT(K8904,2)+2000</f>
        <v>2017</v>
      </c>
      <c r="W8904" t="str">
        <f>INDEX(_xlfn.TEXTSPLIT(K8904,"-"),1,2)</f>
        <v>Aug</v>
      </c>
      <c r="X8904" t="str">
        <f>INDEX(_xlfn.TEXTSPLIT(K8904,"-"),1,1)</f>
        <v>16</v>
      </c>
      <c r="Y8904">
        <f>INDEX(months!B:B,MATCH(Sheet1!W8904,months!A:A,0))</f>
        <v>8</v>
      </c>
      <c r="Z8904">
        <f t="shared" si="979"/>
        <v>42963</v>
      </c>
    </row>
    <row r="8905" spans="1:26" x14ac:dyDescent="0.2">
      <c r="A8905" t="s">
        <v>12161</v>
      </c>
      <c r="B8905" t="s">
        <v>4612</v>
      </c>
      <c r="C8905">
        <v>4.2</v>
      </c>
      <c r="D8905">
        <v>20941</v>
      </c>
      <c r="E8905" t="s">
        <v>1396</v>
      </c>
      <c r="F8905" t="s">
        <v>65</v>
      </c>
      <c r="G8905" t="s">
        <v>23</v>
      </c>
      <c r="H8905" t="s">
        <v>24</v>
      </c>
      <c r="I8905" t="s">
        <v>25</v>
      </c>
      <c r="J8905" t="s">
        <v>4613</v>
      </c>
      <c r="K8905" t="s">
        <v>7648</v>
      </c>
      <c r="L8905" t="s">
        <v>12162</v>
      </c>
      <c r="M8905" t="s">
        <v>86</v>
      </c>
      <c r="N8905">
        <f t="shared" si="973"/>
        <v>0</v>
      </c>
      <c r="O8905" t="str">
        <f t="shared" si="974"/>
        <v>No</v>
      </c>
      <c r="P8905">
        <f t="shared" si="975"/>
        <v>0</v>
      </c>
      <c r="Q8905">
        <f t="shared" si="976"/>
        <v>4813937689</v>
      </c>
      <c r="R8905">
        <f t="shared" si="977"/>
        <v>4.1933383153624479</v>
      </c>
      <c r="S8905" t="str">
        <f t="shared" si="978"/>
        <v>Acceptable</v>
      </c>
      <c r="T8905">
        <f>ROUNDUP(C8905,0)</f>
        <v>5</v>
      </c>
      <c r="U8905">
        <f>ROUNDDOWN(C8905,0)</f>
        <v>4</v>
      </c>
      <c r="V8905">
        <f>RIGHT(K8905,2)+2000</f>
        <v>2016</v>
      </c>
      <c r="W8905" t="str">
        <f>INDEX(_xlfn.TEXTSPLIT(K8905,"-"),1,2)</f>
        <v>Dec</v>
      </c>
      <c r="X8905" t="str">
        <f>INDEX(_xlfn.TEXTSPLIT(K8905,"-"),1,1)</f>
        <v>23</v>
      </c>
      <c r="Y8905">
        <f>INDEX(months!B:B,MATCH(Sheet1!W8905,months!A:A,0))</f>
        <v>12</v>
      </c>
      <c r="Z8905">
        <f t="shared" si="979"/>
        <v>42727</v>
      </c>
    </row>
    <row r="8906" spans="1:26" x14ac:dyDescent="0.2">
      <c r="A8906" t="s">
        <v>12163</v>
      </c>
      <c r="B8906" t="s">
        <v>787</v>
      </c>
      <c r="C8906">
        <v>4.5999999999999996</v>
      </c>
      <c r="D8906">
        <v>93930</v>
      </c>
      <c r="E8906" t="s">
        <v>31</v>
      </c>
      <c r="F8906" t="s">
        <v>38</v>
      </c>
      <c r="G8906" t="s">
        <v>23</v>
      </c>
      <c r="H8906" t="s">
        <v>24</v>
      </c>
      <c r="I8906" t="s">
        <v>25</v>
      </c>
      <c r="J8906" t="s">
        <v>788</v>
      </c>
      <c r="K8906" t="s">
        <v>39</v>
      </c>
      <c r="L8906" t="s">
        <v>12164</v>
      </c>
      <c r="M8906" t="s">
        <v>47</v>
      </c>
      <c r="N8906">
        <f t="shared" si="973"/>
        <v>0</v>
      </c>
      <c r="O8906" t="str">
        <f t="shared" si="974"/>
        <v>No</v>
      </c>
      <c r="P8906">
        <f t="shared" si="975"/>
        <v>0</v>
      </c>
      <c r="Q8906">
        <f t="shared" si="976"/>
        <v>4813937689</v>
      </c>
      <c r="R8906">
        <f t="shared" si="977"/>
        <v>4.1933383153624479</v>
      </c>
      <c r="S8906" t="str">
        <f t="shared" si="978"/>
        <v>Acceptable</v>
      </c>
      <c r="T8906">
        <f>ROUNDUP(C8906,0)</f>
        <v>5</v>
      </c>
      <c r="U8906">
        <f>ROUNDDOWN(C8906,0)</f>
        <v>4</v>
      </c>
      <c r="V8906">
        <f>RIGHT(K8906,2)+2000</f>
        <v>2018</v>
      </c>
      <c r="W8906" t="str">
        <f>INDEX(_xlfn.TEXTSPLIT(K8906,"-"),1,2)</f>
        <v>Aug</v>
      </c>
      <c r="X8906" t="str">
        <f>INDEX(_xlfn.TEXTSPLIT(K8906,"-"),1,1)</f>
        <v>1</v>
      </c>
      <c r="Y8906">
        <f>INDEX(months!B:B,MATCH(Sheet1!W8906,months!A:A,0))</f>
        <v>8</v>
      </c>
      <c r="Z8906">
        <f t="shared" si="979"/>
        <v>43313</v>
      </c>
    </row>
    <row r="8907" spans="1:26" x14ac:dyDescent="0.2">
      <c r="A8907" t="s">
        <v>12165</v>
      </c>
      <c r="B8907" t="s">
        <v>4612</v>
      </c>
      <c r="C8907">
        <v>4.5</v>
      </c>
      <c r="D8907">
        <v>5174</v>
      </c>
      <c r="E8907" t="s">
        <v>735</v>
      </c>
      <c r="F8907" t="s">
        <v>50</v>
      </c>
      <c r="G8907" t="s">
        <v>23</v>
      </c>
      <c r="H8907" t="s">
        <v>24</v>
      </c>
      <c r="I8907" t="s">
        <v>25</v>
      </c>
      <c r="J8907" t="s">
        <v>4613</v>
      </c>
      <c r="K8907" t="s">
        <v>62</v>
      </c>
      <c r="L8907" t="s">
        <v>35</v>
      </c>
      <c r="M8907" t="s">
        <v>86</v>
      </c>
      <c r="N8907">
        <f t="shared" si="973"/>
        <v>0</v>
      </c>
      <c r="O8907" t="str">
        <f t="shared" si="974"/>
        <v>No</v>
      </c>
      <c r="P8907">
        <f t="shared" si="975"/>
        <v>0</v>
      </c>
      <c r="Q8907">
        <f t="shared" si="976"/>
        <v>4813937689</v>
      </c>
      <c r="R8907">
        <f t="shared" si="977"/>
        <v>4.1933383153624479</v>
      </c>
      <c r="S8907" t="str">
        <f t="shared" si="978"/>
        <v>Acceptable</v>
      </c>
      <c r="T8907">
        <f>ROUNDUP(C8907,0)</f>
        <v>5</v>
      </c>
      <c r="U8907">
        <f>ROUNDDOWN(C8907,0)</f>
        <v>4</v>
      </c>
      <c r="V8907">
        <f>RIGHT(K8907,2)+2000</f>
        <v>2018</v>
      </c>
      <c r="W8907" t="str">
        <f>INDEX(_xlfn.TEXTSPLIT(K8907,"-"),1,2)</f>
        <v>Apr</v>
      </c>
      <c r="X8907" t="str">
        <f>INDEX(_xlfn.TEXTSPLIT(K8907,"-"),1,1)</f>
        <v>26</v>
      </c>
      <c r="Y8907">
        <f>INDEX(months!B:B,MATCH(Sheet1!W8907,months!A:A,0))</f>
        <v>4</v>
      </c>
      <c r="Z8907">
        <f t="shared" si="979"/>
        <v>43216</v>
      </c>
    </row>
    <row r="8908" spans="1:26" x14ac:dyDescent="0.2">
      <c r="A8908" t="s">
        <v>12166</v>
      </c>
      <c r="B8908" t="s">
        <v>3070</v>
      </c>
      <c r="C8908">
        <v>3.8</v>
      </c>
      <c r="D8908">
        <v>935</v>
      </c>
      <c r="E8908" t="s">
        <v>405</v>
      </c>
      <c r="F8908" t="s">
        <v>57</v>
      </c>
      <c r="G8908" t="s">
        <v>23</v>
      </c>
      <c r="H8908" t="s">
        <v>24</v>
      </c>
      <c r="I8908" t="s">
        <v>44</v>
      </c>
      <c r="J8908" t="s">
        <v>1537</v>
      </c>
      <c r="K8908" t="s">
        <v>628</v>
      </c>
      <c r="L8908" t="s">
        <v>1135</v>
      </c>
      <c r="M8908" t="s">
        <v>587</v>
      </c>
      <c r="N8908">
        <f t="shared" si="973"/>
        <v>0</v>
      </c>
      <c r="O8908" t="str">
        <f t="shared" si="974"/>
        <v>No</v>
      </c>
      <c r="P8908">
        <f t="shared" si="975"/>
        <v>0</v>
      </c>
      <c r="Q8908">
        <f t="shared" si="976"/>
        <v>4813937689</v>
      </c>
      <c r="R8908">
        <f t="shared" si="977"/>
        <v>4.1933383153624479</v>
      </c>
      <c r="S8908" t="str">
        <f t="shared" si="978"/>
        <v>Acceptable</v>
      </c>
      <c r="T8908">
        <f>ROUNDUP(C8908,0)</f>
        <v>4</v>
      </c>
      <c r="U8908">
        <f>ROUNDDOWN(C8908,0)</f>
        <v>3</v>
      </c>
      <c r="V8908">
        <f>RIGHT(K8908,2)+2000</f>
        <v>2018</v>
      </c>
      <c r="W8908" t="str">
        <f>INDEX(_xlfn.TEXTSPLIT(K8908,"-"),1,2)</f>
        <v>Mar</v>
      </c>
      <c r="X8908" t="str">
        <f>INDEX(_xlfn.TEXTSPLIT(K8908,"-"),1,1)</f>
        <v>26</v>
      </c>
      <c r="Y8908">
        <f>INDEX(months!B:B,MATCH(Sheet1!W8908,months!A:A,0))</f>
        <v>3</v>
      </c>
      <c r="Z8908">
        <f t="shared" si="979"/>
        <v>43185</v>
      </c>
    </row>
    <row r="8909" spans="1:26" x14ac:dyDescent="0.2">
      <c r="A8909" t="s">
        <v>12167</v>
      </c>
      <c r="B8909" t="s">
        <v>4612</v>
      </c>
      <c r="C8909">
        <v>4.3</v>
      </c>
      <c r="D8909">
        <v>19234</v>
      </c>
      <c r="E8909" t="s">
        <v>31</v>
      </c>
      <c r="F8909" t="s">
        <v>32</v>
      </c>
      <c r="G8909" t="s">
        <v>23</v>
      </c>
      <c r="H8909" t="s">
        <v>24</v>
      </c>
      <c r="I8909" t="s">
        <v>25</v>
      </c>
      <c r="J8909" t="s">
        <v>4613</v>
      </c>
      <c r="K8909" t="s">
        <v>6836</v>
      </c>
      <c r="L8909" t="s">
        <v>1165</v>
      </c>
      <c r="M8909" t="s">
        <v>29</v>
      </c>
      <c r="N8909">
        <f t="shared" si="973"/>
        <v>0</v>
      </c>
      <c r="O8909" t="str">
        <f t="shared" si="974"/>
        <v>No</v>
      </c>
      <c r="P8909">
        <f t="shared" si="975"/>
        <v>0</v>
      </c>
      <c r="Q8909">
        <f t="shared" si="976"/>
        <v>4813937689</v>
      </c>
      <c r="R8909">
        <f t="shared" si="977"/>
        <v>4.1933383153624479</v>
      </c>
      <c r="S8909" t="str">
        <f t="shared" si="978"/>
        <v>Acceptable</v>
      </c>
      <c r="T8909">
        <f>ROUNDUP(C8909,0)</f>
        <v>5</v>
      </c>
      <c r="U8909">
        <f>ROUNDDOWN(C8909,0)</f>
        <v>4</v>
      </c>
      <c r="V8909">
        <f>RIGHT(K8909,2)+2000</f>
        <v>2017</v>
      </c>
      <c r="W8909" t="str">
        <f>INDEX(_xlfn.TEXTSPLIT(K8909,"-"),1,2)</f>
        <v>Feb</v>
      </c>
      <c r="X8909" t="str">
        <f>INDEX(_xlfn.TEXTSPLIT(K8909,"-"),1,1)</f>
        <v>23</v>
      </c>
      <c r="Y8909">
        <f>INDEX(months!B:B,MATCH(Sheet1!W8909,months!A:A,0))</f>
        <v>2</v>
      </c>
      <c r="Z8909">
        <f t="shared" si="979"/>
        <v>42789</v>
      </c>
    </row>
    <row r="8910" spans="1:26" x14ac:dyDescent="0.2">
      <c r="A8910" t="s">
        <v>12168</v>
      </c>
      <c r="B8910" t="s">
        <v>4106</v>
      </c>
      <c r="C8910">
        <v>4.5999999999999996</v>
      </c>
      <c r="D8910">
        <v>7605</v>
      </c>
      <c r="E8910" t="s">
        <v>733</v>
      </c>
      <c r="F8910" t="s">
        <v>32</v>
      </c>
      <c r="G8910" t="s">
        <v>23</v>
      </c>
      <c r="H8910" t="s">
        <v>24</v>
      </c>
      <c r="I8910" t="s">
        <v>25</v>
      </c>
      <c r="J8910" t="s">
        <v>4107</v>
      </c>
      <c r="K8910" t="s">
        <v>2075</v>
      </c>
      <c r="L8910" t="s">
        <v>12169</v>
      </c>
      <c r="M8910" t="s">
        <v>587</v>
      </c>
      <c r="N8910">
        <f t="shared" si="973"/>
        <v>0</v>
      </c>
      <c r="O8910" t="str">
        <f t="shared" si="974"/>
        <v>No</v>
      </c>
      <c r="P8910">
        <f t="shared" si="975"/>
        <v>0</v>
      </c>
      <c r="Q8910">
        <f t="shared" si="976"/>
        <v>4813937689</v>
      </c>
      <c r="R8910">
        <f t="shared" si="977"/>
        <v>4.1933383153624479</v>
      </c>
      <c r="S8910" t="str">
        <f t="shared" si="978"/>
        <v>Acceptable</v>
      </c>
      <c r="T8910">
        <f>ROUNDUP(C8910,0)</f>
        <v>5</v>
      </c>
      <c r="U8910">
        <f>ROUNDDOWN(C8910,0)</f>
        <v>4</v>
      </c>
      <c r="V8910">
        <f>RIGHT(K8910,2)+2000</f>
        <v>2018</v>
      </c>
      <c r="W8910" t="str">
        <f>INDEX(_xlfn.TEXTSPLIT(K8910,"-"),1,2)</f>
        <v>Apr</v>
      </c>
      <c r="X8910" t="str">
        <f>INDEX(_xlfn.TEXTSPLIT(K8910,"-"),1,1)</f>
        <v>10</v>
      </c>
      <c r="Y8910">
        <f>INDEX(months!B:B,MATCH(Sheet1!W8910,months!A:A,0))</f>
        <v>4</v>
      </c>
      <c r="Z8910">
        <f t="shared" si="979"/>
        <v>43200</v>
      </c>
    </row>
    <row r="8911" spans="1:26" x14ac:dyDescent="0.2">
      <c r="A8911" t="s">
        <v>12170</v>
      </c>
      <c r="B8911" t="s">
        <v>4612</v>
      </c>
      <c r="C8911">
        <v>4.3</v>
      </c>
      <c r="D8911">
        <v>73821</v>
      </c>
      <c r="E8911" t="s">
        <v>46</v>
      </c>
      <c r="F8911" t="s">
        <v>38</v>
      </c>
      <c r="G8911" t="s">
        <v>23</v>
      </c>
      <c r="H8911" t="s">
        <v>24</v>
      </c>
      <c r="I8911" t="s">
        <v>25</v>
      </c>
      <c r="J8911" t="s">
        <v>4613</v>
      </c>
      <c r="K8911" t="s">
        <v>130</v>
      </c>
      <c r="L8911" t="s">
        <v>46</v>
      </c>
      <c r="M8911" t="s">
        <v>46</v>
      </c>
      <c r="N8911">
        <f t="shared" si="973"/>
        <v>0</v>
      </c>
      <c r="O8911" t="str">
        <f t="shared" si="974"/>
        <v>No</v>
      </c>
      <c r="P8911">
        <f t="shared" si="975"/>
        <v>0</v>
      </c>
      <c r="Q8911">
        <f t="shared" si="976"/>
        <v>4813937689</v>
      </c>
      <c r="R8911">
        <f t="shared" si="977"/>
        <v>4.1933383153624479</v>
      </c>
      <c r="S8911" t="str">
        <f t="shared" si="978"/>
        <v>Acceptable</v>
      </c>
      <c r="T8911">
        <f>ROUNDUP(C8911,0)</f>
        <v>5</v>
      </c>
      <c r="U8911">
        <f>ROUNDDOWN(C8911,0)</f>
        <v>4</v>
      </c>
      <c r="V8911">
        <f>RIGHT(K8911,2)+2000</f>
        <v>2018</v>
      </c>
      <c r="W8911" t="str">
        <f>INDEX(_xlfn.TEXTSPLIT(K8911,"-"),1,2)</f>
        <v>Mar</v>
      </c>
      <c r="X8911" t="str">
        <f>INDEX(_xlfn.TEXTSPLIT(K8911,"-"),1,1)</f>
        <v>7</v>
      </c>
      <c r="Y8911">
        <f>INDEX(months!B:B,MATCH(Sheet1!W8911,months!A:A,0))</f>
        <v>3</v>
      </c>
      <c r="Z8911">
        <f t="shared" si="979"/>
        <v>43166</v>
      </c>
    </row>
    <row r="8912" spans="1:26" x14ac:dyDescent="0.2">
      <c r="A8912" t="s">
        <v>12171</v>
      </c>
      <c r="B8912" t="s">
        <v>4612</v>
      </c>
      <c r="C8912">
        <v>3.6</v>
      </c>
      <c r="D8912">
        <v>12993</v>
      </c>
      <c r="E8912" t="s">
        <v>155</v>
      </c>
      <c r="F8912" t="s">
        <v>65</v>
      </c>
      <c r="G8912" t="s">
        <v>23</v>
      </c>
      <c r="H8912" t="s">
        <v>24</v>
      </c>
      <c r="I8912" t="s">
        <v>25</v>
      </c>
      <c r="J8912" t="s">
        <v>4613</v>
      </c>
      <c r="K8912" t="s">
        <v>5125</v>
      </c>
      <c r="L8912" t="s">
        <v>1398</v>
      </c>
      <c r="M8912" t="s">
        <v>177</v>
      </c>
      <c r="N8912">
        <f t="shared" si="973"/>
        <v>0</v>
      </c>
      <c r="O8912" t="str">
        <f t="shared" si="974"/>
        <v>No</v>
      </c>
      <c r="P8912">
        <f t="shared" si="975"/>
        <v>0</v>
      </c>
      <c r="Q8912">
        <f t="shared" si="976"/>
        <v>4813937689</v>
      </c>
      <c r="R8912">
        <f t="shared" si="977"/>
        <v>4.1933383153624479</v>
      </c>
      <c r="S8912" t="str">
        <f t="shared" si="978"/>
        <v>Acceptable</v>
      </c>
      <c r="T8912">
        <f>ROUNDUP(C8912,0)</f>
        <v>4</v>
      </c>
      <c r="U8912">
        <f>ROUNDDOWN(C8912,0)</f>
        <v>3</v>
      </c>
      <c r="V8912">
        <f>RIGHT(K8912,2)+2000</f>
        <v>2017</v>
      </c>
      <c r="W8912" t="str">
        <f>INDEX(_xlfn.TEXTSPLIT(K8912,"-"),1,2)</f>
        <v>Jan</v>
      </c>
      <c r="X8912" t="str">
        <f>INDEX(_xlfn.TEXTSPLIT(K8912,"-"),1,1)</f>
        <v>9</v>
      </c>
      <c r="Y8912">
        <f>INDEX(months!B:B,MATCH(Sheet1!W8912,months!A:A,0))</f>
        <v>1</v>
      </c>
      <c r="Z8912">
        <f t="shared" si="979"/>
        <v>42744</v>
      </c>
    </row>
    <row r="8913" spans="1:26" x14ac:dyDescent="0.2">
      <c r="A8913" t="s">
        <v>12172</v>
      </c>
      <c r="B8913" t="s">
        <v>4801</v>
      </c>
      <c r="C8913">
        <v>4.2</v>
      </c>
      <c r="D8913">
        <v>868</v>
      </c>
      <c r="E8913" t="s">
        <v>12173</v>
      </c>
      <c r="F8913" t="s">
        <v>57</v>
      </c>
      <c r="G8913" t="s">
        <v>23</v>
      </c>
      <c r="H8913" t="s">
        <v>24</v>
      </c>
      <c r="I8913" t="s">
        <v>25</v>
      </c>
      <c r="J8913" t="s">
        <v>4802</v>
      </c>
      <c r="K8913" t="s">
        <v>2434</v>
      </c>
      <c r="L8913" t="s">
        <v>53</v>
      </c>
      <c r="M8913" t="s">
        <v>86</v>
      </c>
      <c r="N8913">
        <f t="shared" si="973"/>
        <v>0</v>
      </c>
      <c r="O8913" t="str">
        <f t="shared" si="974"/>
        <v>No</v>
      </c>
      <c r="P8913">
        <f t="shared" si="975"/>
        <v>0</v>
      </c>
      <c r="Q8913">
        <f t="shared" si="976"/>
        <v>4813937689</v>
      </c>
      <c r="R8913">
        <f t="shared" si="977"/>
        <v>4.1933383153624479</v>
      </c>
      <c r="S8913" t="str">
        <f t="shared" si="978"/>
        <v>Acceptable</v>
      </c>
      <c r="T8913">
        <f>ROUNDUP(C8913,0)</f>
        <v>5</v>
      </c>
      <c r="U8913">
        <f>ROUNDDOWN(C8913,0)</f>
        <v>4</v>
      </c>
      <c r="V8913">
        <f>RIGHT(K8913,2)+2000</f>
        <v>2015</v>
      </c>
      <c r="W8913" t="str">
        <f>INDEX(_xlfn.TEXTSPLIT(K8913,"-"),1,2)</f>
        <v>Oct</v>
      </c>
      <c r="X8913" t="str">
        <f>INDEX(_xlfn.TEXTSPLIT(K8913,"-"),1,1)</f>
        <v>15</v>
      </c>
      <c r="Y8913">
        <f>INDEX(months!B:B,MATCH(Sheet1!W8913,months!A:A,0))</f>
        <v>10</v>
      </c>
      <c r="Z8913">
        <f t="shared" si="979"/>
        <v>42292</v>
      </c>
    </row>
    <row r="8914" spans="1:26" x14ac:dyDescent="0.2">
      <c r="A8914" t="s">
        <v>12174</v>
      </c>
      <c r="B8914" t="s">
        <v>5191</v>
      </c>
      <c r="C8914">
        <v>4.7</v>
      </c>
      <c r="D8914">
        <v>14051</v>
      </c>
      <c r="E8914" t="s">
        <v>37</v>
      </c>
      <c r="F8914" t="s">
        <v>50</v>
      </c>
      <c r="G8914" t="s">
        <v>649</v>
      </c>
      <c r="H8914" t="s">
        <v>923</v>
      </c>
      <c r="I8914" t="s">
        <v>25</v>
      </c>
      <c r="J8914" t="s">
        <v>5192</v>
      </c>
      <c r="K8914" t="s">
        <v>311</v>
      </c>
      <c r="L8914" t="s">
        <v>12175</v>
      </c>
      <c r="M8914" t="s">
        <v>86</v>
      </c>
      <c r="N8914">
        <f t="shared" si="973"/>
        <v>0</v>
      </c>
      <c r="O8914" t="str">
        <f t="shared" si="974"/>
        <v>No</v>
      </c>
      <c r="P8914">
        <f t="shared" si="975"/>
        <v>0</v>
      </c>
      <c r="Q8914">
        <f t="shared" si="976"/>
        <v>4813937689</v>
      </c>
      <c r="R8914">
        <f t="shared" si="977"/>
        <v>4.1933383153624479</v>
      </c>
      <c r="S8914" t="str">
        <f t="shared" si="978"/>
        <v>Acceptable</v>
      </c>
      <c r="T8914">
        <f>ROUNDUP(C8914,0)</f>
        <v>5</v>
      </c>
      <c r="U8914">
        <f>ROUNDDOWN(C8914,0)</f>
        <v>4</v>
      </c>
      <c r="V8914">
        <f>RIGHT(K8914,2)+2000</f>
        <v>2018</v>
      </c>
      <c r="W8914" t="str">
        <f>INDEX(_xlfn.TEXTSPLIT(K8914,"-"),1,2)</f>
        <v>Aug</v>
      </c>
      <c r="X8914" t="str">
        <f>INDEX(_xlfn.TEXTSPLIT(K8914,"-"),1,1)</f>
        <v>4</v>
      </c>
      <c r="Y8914">
        <f>INDEX(months!B:B,MATCH(Sheet1!W8914,months!A:A,0))</f>
        <v>8</v>
      </c>
      <c r="Z8914">
        <f t="shared" si="979"/>
        <v>43316</v>
      </c>
    </row>
    <row r="8915" spans="1:26" x14ac:dyDescent="0.2">
      <c r="A8915" t="s">
        <v>12176</v>
      </c>
      <c r="B8915" t="s">
        <v>4801</v>
      </c>
      <c r="C8915">
        <v>4.3</v>
      </c>
      <c r="D8915">
        <v>1419</v>
      </c>
      <c r="E8915" t="s">
        <v>12177</v>
      </c>
      <c r="F8915" t="s">
        <v>57</v>
      </c>
      <c r="G8915" t="s">
        <v>23</v>
      </c>
      <c r="H8915" t="s">
        <v>24</v>
      </c>
      <c r="I8915" t="s">
        <v>25</v>
      </c>
      <c r="J8915" t="s">
        <v>4802</v>
      </c>
      <c r="K8915" t="s">
        <v>2434</v>
      </c>
      <c r="L8915" t="s">
        <v>53</v>
      </c>
      <c r="M8915" t="s">
        <v>86</v>
      </c>
      <c r="N8915">
        <f t="shared" si="973"/>
        <v>0</v>
      </c>
      <c r="O8915" t="str">
        <f t="shared" si="974"/>
        <v>No</v>
      </c>
      <c r="P8915">
        <f t="shared" si="975"/>
        <v>0</v>
      </c>
      <c r="Q8915">
        <f t="shared" si="976"/>
        <v>4813937689</v>
      </c>
      <c r="R8915">
        <f t="shared" si="977"/>
        <v>4.1933383153624479</v>
      </c>
      <c r="S8915" t="str">
        <f t="shared" si="978"/>
        <v>Acceptable</v>
      </c>
      <c r="T8915">
        <f>ROUNDUP(C8915,0)</f>
        <v>5</v>
      </c>
      <c r="U8915">
        <f>ROUNDDOWN(C8915,0)</f>
        <v>4</v>
      </c>
      <c r="V8915">
        <f>RIGHT(K8915,2)+2000</f>
        <v>2015</v>
      </c>
      <c r="W8915" t="str">
        <f>INDEX(_xlfn.TEXTSPLIT(K8915,"-"),1,2)</f>
        <v>Oct</v>
      </c>
      <c r="X8915" t="str">
        <f>INDEX(_xlfn.TEXTSPLIT(K8915,"-"),1,1)</f>
        <v>15</v>
      </c>
      <c r="Y8915">
        <f>INDEX(months!B:B,MATCH(Sheet1!W8915,months!A:A,0))</f>
        <v>10</v>
      </c>
      <c r="Z8915">
        <f t="shared" si="979"/>
        <v>42292</v>
      </c>
    </row>
    <row r="8916" spans="1:26" x14ac:dyDescent="0.2">
      <c r="A8916" t="s">
        <v>12178</v>
      </c>
      <c r="B8916" t="s">
        <v>4106</v>
      </c>
      <c r="C8916">
        <v>4.7</v>
      </c>
      <c r="D8916">
        <v>4595</v>
      </c>
      <c r="E8916" t="s">
        <v>260</v>
      </c>
      <c r="F8916" t="s">
        <v>50</v>
      </c>
      <c r="G8916" t="s">
        <v>23</v>
      </c>
      <c r="H8916" t="s">
        <v>24</v>
      </c>
      <c r="I8916" t="s">
        <v>25</v>
      </c>
      <c r="J8916" t="s">
        <v>4107</v>
      </c>
      <c r="K8916" t="s">
        <v>8509</v>
      </c>
      <c r="L8916" t="s">
        <v>1194</v>
      </c>
      <c r="M8916" t="s">
        <v>86</v>
      </c>
      <c r="N8916">
        <f t="shared" si="973"/>
        <v>0</v>
      </c>
      <c r="O8916" t="str">
        <f t="shared" si="974"/>
        <v>No</v>
      </c>
      <c r="P8916">
        <f t="shared" si="975"/>
        <v>0</v>
      </c>
      <c r="Q8916">
        <f t="shared" si="976"/>
        <v>4813937689</v>
      </c>
      <c r="R8916">
        <f t="shared" si="977"/>
        <v>4.1933383153624479</v>
      </c>
      <c r="S8916" t="str">
        <f t="shared" si="978"/>
        <v>Acceptable</v>
      </c>
      <c r="T8916">
        <f>ROUNDUP(C8916,0)</f>
        <v>5</v>
      </c>
      <c r="U8916">
        <f>ROUNDDOWN(C8916,0)</f>
        <v>4</v>
      </c>
      <c r="V8916">
        <f>RIGHT(K8916,2)+2000</f>
        <v>2017</v>
      </c>
      <c r="W8916" t="str">
        <f>INDEX(_xlfn.TEXTSPLIT(K8916,"-"),1,2)</f>
        <v>Sep</v>
      </c>
      <c r="X8916" t="str">
        <f>INDEX(_xlfn.TEXTSPLIT(K8916,"-"),1,1)</f>
        <v>4</v>
      </c>
      <c r="Y8916">
        <f>INDEX(months!B:B,MATCH(Sheet1!W8916,months!A:A,0))</f>
        <v>9</v>
      </c>
      <c r="Z8916">
        <f t="shared" si="979"/>
        <v>42982</v>
      </c>
    </row>
    <row r="8917" spans="1:26" x14ac:dyDescent="0.2">
      <c r="A8917" t="s">
        <v>12179</v>
      </c>
      <c r="B8917" t="s">
        <v>3070</v>
      </c>
      <c r="C8917">
        <v>4.8</v>
      </c>
      <c r="D8917">
        <v>3390</v>
      </c>
      <c r="E8917" t="s">
        <v>152</v>
      </c>
      <c r="F8917" t="s">
        <v>50</v>
      </c>
      <c r="G8917" t="s">
        <v>23</v>
      </c>
      <c r="H8917" t="s">
        <v>24</v>
      </c>
      <c r="I8917" t="s">
        <v>25</v>
      </c>
      <c r="J8917" t="s">
        <v>1303</v>
      </c>
      <c r="K8917" t="s">
        <v>3508</v>
      </c>
      <c r="L8917" t="s">
        <v>1716</v>
      </c>
      <c r="M8917" t="s">
        <v>81</v>
      </c>
      <c r="N8917">
        <f t="shared" si="973"/>
        <v>0</v>
      </c>
      <c r="O8917" t="str">
        <f t="shared" si="974"/>
        <v>No</v>
      </c>
      <c r="P8917">
        <f t="shared" si="975"/>
        <v>0</v>
      </c>
      <c r="Q8917">
        <f t="shared" si="976"/>
        <v>4813937689</v>
      </c>
      <c r="R8917">
        <f t="shared" si="977"/>
        <v>4.1933383153624479</v>
      </c>
      <c r="S8917" t="str">
        <f t="shared" si="978"/>
        <v>Acceptable</v>
      </c>
      <c r="T8917">
        <f>ROUNDUP(C8917,0)</f>
        <v>5</v>
      </c>
      <c r="U8917">
        <f>ROUNDDOWN(C8917,0)</f>
        <v>4</v>
      </c>
      <c r="V8917">
        <f>RIGHT(K8917,2)+2000</f>
        <v>2017</v>
      </c>
      <c r="W8917" t="str">
        <f>INDEX(_xlfn.TEXTSPLIT(K8917,"-"),1,2)</f>
        <v>Oct</v>
      </c>
      <c r="X8917" t="str">
        <f>INDEX(_xlfn.TEXTSPLIT(K8917,"-"),1,1)</f>
        <v>3</v>
      </c>
      <c r="Y8917">
        <f>INDEX(months!B:B,MATCH(Sheet1!W8917,months!A:A,0))</f>
        <v>10</v>
      </c>
      <c r="Z8917">
        <f t="shared" si="979"/>
        <v>43011</v>
      </c>
    </row>
    <row r="8918" spans="1:26" x14ac:dyDescent="0.2">
      <c r="A8918" t="s">
        <v>12180</v>
      </c>
      <c r="B8918" t="s">
        <v>4310</v>
      </c>
      <c r="C8918">
        <v>3.1</v>
      </c>
      <c r="D8918">
        <v>500</v>
      </c>
      <c r="E8918" t="s">
        <v>111</v>
      </c>
      <c r="F8918" t="s">
        <v>57</v>
      </c>
      <c r="G8918" t="s">
        <v>23</v>
      </c>
      <c r="H8918" t="s">
        <v>24</v>
      </c>
      <c r="I8918" t="s">
        <v>25</v>
      </c>
      <c r="J8918" t="s">
        <v>2718</v>
      </c>
      <c r="K8918" t="s">
        <v>1178</v>
      </c>
      <c r="L8918" t="s">
        <v>12181</v>
      </c>
      <c r="M8918" t="s">
        <v>81</v>
      </c>
      <c r="N8918">
        <f t="shared" si="973"/>
        <v>0</v>
      </c>
      <c r="O8918" t="str">
        <f t="shared" si="974"/>
        <v>No</v>
      </c>
      <c r="P8918">
        <f t="shared" si="975"/>
        <v>0</v>
      </c>
      <c r="Q8918">
        <f t="shared" si="976"/>
        <v>4813937689</v>
      </c>
      <c r="R8918">
        <f t="shared" si="977"/>
        <v>4.1933383153624479</v>
      </c>
      <c r="S8918" t="str">
        <f t="shared" si="978"/>
        <v>Acceptable</v>
      </c>
      <c r="T8918">
        <f>ROUNDUP(C8918,0)</f>
        <v>4</v>
      </c>
      <c r="U8918">
        <f>ROUNDDOWN(C8918,0)</f>
        <v>3</v>
      </c>
      <c r="V8918">
        <f>RIGHT(K8918,2)+2000</f>
        <v>2018</v>
      </c>
      <c r="W8918" t="str">
        <f>INDEX(_xlfn.TEXTSPLIT(K8918,"-"),1,2)</f>
        <v>Feb</v>
      </c>
      <c r="X8918" t="str">
        <f>INDEX(_xlfn.TEXTSPLIT(K8918,"-"),1,1)</f>
        <v>16</v>
      </c>
      <c r="Y8918">
        <f>INDEX(months!B:B,MATCH(Sheet1!W8918,months!A:A,0))</f>
        <v>2</v>
      </c>
      <c r="Z8918">
        <f t="shared" si="979"/>
        <v>43147</v>
      </c>
    </row>
    <row r="8919" spans="1:26" x14ac:dyDescent="0.2">
      <c r="A8919" t="s">
        <v>12182</v>
      </c>
      <c r="B8919" t="s">
        <v>2665</v>
      </c>
      <c r="C8919">
        <v>4.5</v>
      </c>
      <c r="D8919">
        <v>23599</v>
      </c>
      <c r="E8919" t="s">
        <v>2772</v>
      </c>
      <c r="F8919" t="s">
        <v>50</v>
      </c>
      <c r="G8919" t="s">
        <v>23</v>
      </c>
      <c r="H8919" t="s">
        <v>24</v>
      </c>
      <c r="I8919" t="s">
        <v>44</v>
      </c>
      <c r="J8919" t="s">
        <v>2684</v>
      </c>
      <c r="K8919" t="s">
        <v>428</v>
      </c>
      <c r="L8919" t="s">
        <v>12183</v>
      </c>
      <c r="M8919" t="s">
        <v>86</v>
      </c>
      <c r="N8919">
        <f t="shared" si="973"/>
        <v>0</v>
      </c>
      <c r="O8919" t="str">
        <f t="shared" si="974"/>
        <v>No</v>
      </c>
      <c r="P8919">
        <f t="shared" si="975"/>
        <v>0</v>
      </c>
      <c r="Q8919">
        <f t="shared" si="976"/>
        <v>4813937689</v>
      </c>
      <c r="R8919">
        <f t="shared" si="977"/>
        <v>4.1933383153624479</v>
      </c>
      <c r="S8919" t="str">
        <f t="shared" si="978"/>
        <v>Acceptable</v>
      </c>
      <c r="T8919">
        <f>ROUNDUP(C8919,0)</f>
        <v>5</v>
      </c>
      <c r="U8919">
        <f>ROUNDDOWN(C8919,0)</f>
        <v>4</v>
      </c>
      <c r="V8919">
        <f>RIGHT(K8919,2)+2000</f>
        <v>2018</v>
      </c>
      <c r="W8919" t="str">
        <f>INDEX(_xlfn.TEXTSPLIT(K8919,"-"),1,2)</f>
        <v>Jun</v>
      </c>
      <c r="X8919" t="str">
        <f>INDEX(_xlfn.TEXTSPLIT(K8919,"-"),1,1)</f>
        <v>1</v>
      </c>
      <c r="Y8919">
        <f>INDEX(months!B:B,MATCH(Sheet1!W8919,months!A:A,0))</f>
        <v>6</v>
      </c>
      <c r="Z8919">
        <f t="shared" si="979"/>
        <v>43252</v>
      </c>
    </row>
    <row r="8920" spans="1:26" x14ac:dyDescent="0.2">
      <c r="A8920" t="s">
        <v>12184</v>
      </c>
      <c r="B8920" t="s">
        <v>3070</v>
      </c>
      <c r="C8920">
        <v>4.4000000000000004</v>
      </c>
      <c r="D8920">
        <v>276</v>
      </c>
      <c r="E8920" t="s">
        <v>46</v>
      </c>
      <c r="F8920" t="s">
        <v>57</v>
      </c>
      <c r="G8920" t="s">
        <v>23</v>
      </c>
      <c r="H8920" t="s">
        <v>24</v>
      </c>
      <c r="I8920" t="s">
        <v>25</v>
      </c>
      <c r="J8920" t="s">
        <v>1303</v>
      </c>
      <c r="K8920" t="s">
        <v>7692</v>
      </c>
      <c r="L8920" t="s">
        <v>46</v>
      </c>
      <c r="M8920" t="s">
        <v>46</v>
      </c>
      <c r="N8920">
        <f t="shared" si="973"/>
        <v>0</v>
      </c>
      <c r="O8920" t="str">
        <f t="shared" si="974"/>
        <v>No</v>
      </c>
      <c r="P8920">
        <f t="shared" si="975"/>
        <v>0</v>
      </c>
      <c r="Q8920">
        <f t="shared" si="976"/>
        <v>4813937689</v>
      </c>
      <c r="R8920">
        <f t="shared" si="977"/>
        <v>4.1933383153624479</v>
      </c>
      <c r="S8920" t="str">
        <f t="shared" si="978"/>
        <v>Acceptable</v>
      </c>
      <c r="T8920">
        <f>ROUNDUP(C8920,0)</f>
        <v>5</v>
      </c>
      <c r="U8920">
        <f>ROUNDDOWN(C8920,0)</f>
        <v>4</v>
      </c>
      <c r="V8920">
        <f>RIGHT(K8920,2)+2000</f>
        <v>2016</v>
      </c>
      <c r="W8920" t="str">
        <f>INDEX(_xlfn.TEXTSPLIT(K8920,"-"),1,2)</f>
        <v>Mar</v>
      </c>
      <c r="X8920" t="str">
        <f>INDEX(_xlfn.TEXTSPLIT(K8920,"-"),1,1)</f>
        <v>22</v>
      </c>
      <c r="Y8920">
        <f>INDEX(months!B:B,MATCH(Sheet1!W8920,months!A:A,0))</f>
        <v>3</v>
      </c>
      <c r="Z8920">
        <f t="shared" si="979"/>
        <v>42451</v>
      </c>
    </row>
    <row r="8921" spans="1:26" x14ac:dyDescent="0.2">
      <c r="A8921" t="s">
        <v>12185</v>
      </c>
      <c r="B8921" t="s">
        <v>447</v>
      </c>
      <c r="C8921">
        <v>4.5</v>
      </c>
      <c r="D8921">
        <v>313</v>
      </c>
      <c r="E8921" t="s">
        <v>1232</v>
      </c>
      <c r="F8921" t="s">
        <v>57</v>
      </c>
      <c r="G8921" t="s">
        <v>23</v>
      </c>
      <c r="H8921" t="s">
        <v>24</v>
      </c>
      <c r="I8921" t="s">
        <v>25</v>
      </c>
      <c r="J8921" t="s">
        <v>449</v>
      </c>
      <c r="K8921" t="s">
        <v>311</v>
      </c>
      <c r="L8921" t="s">
        <v>10214</v>
      </c>
      <c r="M8921" t="s">
        <v>12186</v>
      </c>
      <c r="N8921">
        <f t="shared" si="973"/>
        <v>0</v>
      </c>
      <c r="O8921" t="str">
        <f t="shared" si="974"/>
        <v>No</v>
      </c>
      <c r="P8921">
        <f t="shared" si="975"/>
        <v>0</v>
      </c>
      <c r="Q8921">
        <f t="shared" si="976"/>
        <v>4813937689</v>
      </c>
      <c r="R8921">
        <f t="shared" si="977"/>
        <v>4.1933383153624479</v>
      </c>
      <c r="S8921" t="str">
        <f t="shared" si="978"/>
        <v>Acceptable</v>
      </c>
      <c r="T8921">
        <f>ROUNDUP(C8921,0)</f>
        <v>5</v>
      </c>
      <c r="U8921">
        <f>ROUNDDOWN(C8921,0)</f>
        <v>4</v>
      </c>
      <c r="V8921">
        <f>RIGHT(K8921,2)+2000</f>
        <v>2018</v>
      </c>
      <c r="W8921" t="str">
        <f>INDEX(_xlfn.TEXTSPLIT(K8921,"-"),1,2)</f>
        <v>Aug</v>
      </c>
      <c r="X8921" t="str">
        <f>INDEX(_xlfn.TEXTSPLIT(K8921,"-"),1,1)</f>
        <v>4</v>
      </c>
      <c r="Y8921">
        <f>INDEX(months!B:B,MATCH(Sheet1!W8921,months!A:A,0))</f>
        <v>8</v>
      </c>
      <c r="Z8921">
        <f t="shared" si="979"/>
        <v>43316</v>
      </c>
    </row>
    <row r="8922" spans="1:26" x14ac:dyDescent="0.2">
      <c r="A8922" t="s">
        <v>12187</v>
      </c>
      <c r="B8922" t="s">
        <v>447</v>
      </c>
      <c r="C8922">
        <v>4.5</v>
      </c>
      <c r="D8922">
        <v>314</v>
      </c>
      <c r="E8922" t="s">
        <v>347</v>
      </c>
      <c r="F8922" t="s">
        <v>57</v>
      </c>
      <c r="G8922" t="s">
        <v>23</v>
      </c>
      <c r="H8922" t="s">
        <v>24</v>
      </c>
      <c r="I8922" t="s">
        <v>25</v>
      </c>
      <c r="J8922" t="s">
        <v>449</v>
      </c>
      <c r="K8922" t="s">
        <v>9807</v>
      </c>
      <c r="L8922" t="s">
        <v>170</v>
      </c>
      <c r="M8922" t="s">
        <v>177</v>
      </c>
      <c r="N8922">
        <f t="shared" si="973"/>
        <v>0</v>
      </c>
      <c r="O8922" t="str">
        <f t="shared" si="974"/>
        <v>No</v>
      </c>
      <c r="P8922">
        <f t="shared" si="975"/>
        <v>0</v>
      </c>
      <c r="Q8922">
        <f t="shared" si="976"/>
        <v>4813937689</v>
      </c>
      <c r="R8922">
        <f t="shared" si="977"/>
        <v>4.1933383153624479</v>
      </c>
      <c r="S8922" t="str">
        <f t="shared" si="978"/>
        <v>Acceptable</v>
      </c>
      <c r="T8922">
        <f>ROUNDUP(C8922,0)</f>
        <v>5</v>
      </c>
      <c r="U8922">
        <f>ROUNDDOWN(C8922,0)</f>
        <v>4</v>
      </c>
      <c r="V8922">
        <f>RIGHT(K8922,2)+2000</f>
        <v>2016</v>
      </c>
      <c r="W8922" t="str">
        <f>INDEX(_xlfn.TEXTSPLIT(K8922,"-"),1,2)</f>
        <v>Mar</v>
      </c>
      <c r="X8922" t="str">
        <f>INDEX(_xlfn.TEXTSPLIT(K8922,"-"),1,1)</f>
        <v>17</v>
      </c>
      <c r="Y8922">
        <f>INDEX(months!B:B,MATCH(Sheet1!W8922,months!A:A,0))</f>
        <v>3</v>
      </c>
      <c r="Z8922">
        <f t="shared" si="979"/>
        <v>42446</v>
      </c>
    </row>
    <row r="8923" spans="1:26" x14ac:dyDescent="0.2">
      <c r="A8923" t="s">
        <v>12188</v>
      </c>
      <c r="B8923" t="s">
        <v>3070</v>
      </c>
      <c r="D8923">
        <v>22</v>
      </c>
      <c r="E8923" t="s">
        <v>271</v>
      </c>
      <c r="F8923" t="s">
        <v>101</v>
      </c>
      <c r="G8923" t="s">
        <v>23</v>
      </c>
      <c r="H8923" t="s">
        <v>24</v>
      </c>
      <c r="I8923" t="s">
        <v>25</v>
      </c>
      <c r="J8923" t="s">
        <v>1537</v>
      </c>
      <c r="K8923" t="s">
        <v>497</v>
      </c>
      <c r="L8923" t="s">
        <v>313</v>
      </c>
      <c r="M8923" t="s">
        <v>81</v>
      </c>
      <c r="N8923">
        <f t="shared" si="973"/>
        <v>0</v>
      </c>
      <c r="O8923" t="str">
        <f t="shared" si="974"/>
        <v>No</v>
      </c>
      <c r="P8923">
        <f t="shared" si="975"/>
        <v>0</v>
      </c>
      <c r="Q8923">
        <f t="shared" si="976"/>
        <v>4813937689</v>
      </c>
      <c r="R8923">
        <f t="shared" si="977"/>
        <v>4.1933383153624479</v>
      </c>
      <c r="S8923" t="str">
        <f t="shared" si="978"/>
        <v>Acceptable</v>
      </c>
      <c r="T8923">
        <f>ROUNDUP(C8923,0)</f>
        <v>0</v>
      </c>
      <c r="U8923">
        <f>ROUNDDOWN(C8923,0)</f>
        <v>0</v>
      </c>
      <c r="V8923">
        <f>RIGHT(K8923,2)+2000</f>
        <v>2018</v>
      </c>
      <c r="W8923" t="str">
        <f>INDEX(_xlfn.TEXTSPLIT(K8923,"-"),1,2)</f>
        <v>Jul</v>
      </c>
      <c r="X8923" t="str">
        <f>INDEX(_xlfn.TEXTSPLIT(K8923,"-"),1,1)</f>
        <v>13</v>
      </c>
      <c r="Y8923">
        <f>INDEX(months!B:B,MATCH(Sheet1!W8923,months!A:A,0))</f>
        <v>7</v>
      </c>
      <c r="Z8923">
        <f t="shared" si="979"/>
        <v>43294</v>
      </c>
    </row>
    <row r="8924" spans="1:26" x14ac:dyDescent="0.2">
      <c r="A8924" t="s">
        <v>12189</v>
      </c>
      <c r="B8924" t="s">
        <v>4950</v>
      </c>
      <c r="C8924">
        <v>4.7</v>
      </c>
      <c r="D8924">
        <v>101163</v>
      </c>
      <c r="E8924" t="s">
        <v>1001</v>
      </c>
      <c r="F8924" t="s">
        <v>38</v>
      </c>
      <c r="G8924" t="s">
        <v>23</v>
      </c>
      <c r="H8924" t="s">
        <v>24</v>
      </c>
      <c r="I8924" t="s">
        <v>25</v>
      </c>
      <c r="J8924" t="s">
        <v>4951</v>
      </c>
      <c r="K8924" t="s">
        <v>84</v>
      </c>
      <c r="L8924" t="s">
        <v>12190</v>
      </c>
      <c r="M8924" t="s">
        <v>81</v>
      </c>
      <c r="N8924">
        <f t="shared" si="973"/>
        <v>0</v>
      </c>
      <c r="O8924" t="str">
        <f t="shared" si="974"/>
        <v>No</v>
      </c>
      <c r="P8924">
        <f t="shared" si="975"/>
        <v>0</v>
      </c>
      <c r="Q8924">
        <f t="shared" si="976"/>
        <v>4813937689</v>
      </c>
      <c r="R8924">
        <f t="shared" si="977"/>
        <v>4.1933383153624479</v>
      </c>
      <c r="S8924" t="str">
        <f t="shared" si="978"/>
        <v>Acceptable</v>
      </c>
      <c r="T8924">
        <f>ROUNDUP(C8924,0)</f>
        <v>5</v>
      </c>
      <c r="U8924">
        <f>ROUNDDOWN(C8924,0)</f>
        <v>4</v>
      </c>
      <c r="V8924">
        <f>RIGHT(K8924,2)+2000</f>
        <v>2018</v>
      </c>
      <c r="W8924" t="str">
        <f>INDEX(_xlfn.TEXTSPLIT(K8924,"-"),1,2)</f>
        <v>Jul</v>
      </c>
      <c r="X8924" t="str">
        <f>INDEX(_xlfn.TEXTSPLIT(K8924,"-"),1,1)</f>
        <v>31</v>
      </c>
      <c r="Y8924">
        <f>INDEX(months!B:B,MATCH(Sheet1!W8924,months!A:A,0))</f>
        <v>7</v>
      </c>
      <c r="Z8924">
        <f t="shared" si="979"/>
        <v>43312</v>
      </c>
    </row>
    <row r="8925" spans="1:26" x14ac:dyDescent="0.2">
      <c r="A8925" t="s">
        <v>12191</v>
      </c>
      <c r="B8925" t="s">
        <v>3070</v>
      </c>
      <c r="C8925">
        <v>4.0999999999999996</v>
      </c>
      <c r="D8925">
        <v>321</v>
      </c>
      <c r="E8925" t="s">
        <v>12192</v>
      </c>
      <c r="F8925" t="s">
        <v>50</v>
      </c>
      <c r="G8925" t="s">
        <v>23</v>
      </c>
      <c r="H8925" t="s">
        <v>24</v>
      </c>
      <c r="I8925" t="s">
        <v>25</v>
      </c>
      <c r="J8925" t="s">
        <v>1303</v>
      </c>
      <c r="K8925" t="s">
        <v>11058</v>
      </c>
      <c r="L8925" t="s">
        <v>59</v>
      </c>
      <c r="M8925" t="s">
        <v>237</v>
      </c>
      <c r="N8925">
        <f t="shared" si="973"/>
        <v>0</v>
      </c>
      <c r="O8925" t="str">
        <f t="shared" si="974"/>
        <v>No</v>
      </c>
      <c r="P8925">
        <f t="shared" si="975"/>
        <v>0</v>
      </c>
      <c r="Q8925">
        <f t="shared" si="976"/>
        <v>4813937689</v>
      </c>
      <c r="R8925">
        <f t="shared" si="977"/>
        <v>4.1933383153624479</v>
      </c>
      <c r="S8925" t="str">
        <f t="shared" si="978"/>
        <v>Acceptable</v>
      </c>
      <c r="T8925">
        <f>ROUNDUP(C8925,0)</f>
        <v>5</v>
      </c>
      <c r="U8925">
        <f>ROUNDDOWN(C8925,0)</f>
        <v>4</v>
      </c>
      <c r="V8925">
        <f>RIGHT(K8925,2)+2000</f>
        <v>2015</v>
      </c>
      <c r="W8925" t="str">
        <f>INDEX(_xlfn.TEXTSPLIT(K8925,"-"),1,2)</f>
        <v>Feb</v>
      </c>
      <c r="X8925" t="str">
        <f>INDEX(_xlfn.TEXTSPLIT(K8925,"-"),1,1)</f>
        <v>14</v>
      </c>
      <c r="Y8925">
        <f>INDEX(months!B:B,MATCH(Sheet1!W8925,months!A:A,0))</f>
        <v>2</v>
      </c>
      <c r="Z8925">
        <f t="shared" si="979"/>
        <v>42049</v>
      </c>
    </row>
    <row r="8926" spans="1:26" x14ac:dyDescent="0.2">
      <c r="A8926" t="s">
        <v>12193</v>
      </c>
      <c r="B8926" t="s">
        <v>3070</v>
      </c>
      <c r="C8926">
        <v>4.4000000000000004</v>
      </c>
      <c r="D8926">
        <v>265</v>
      </c>
      <c r="E8926" t="s">
        <v>431</v>
      </c>
      <c r="F8926" t="s">
        <v>57</v>
      </c>
      <c r="G8926" t="s">
        <v>23</v>
      </c>
      <c r="H8926" t="s">
        <v>24</v>
      </c>
      <c r="I8926" t="s">
        <v>25</v>
      </c>
      <c r="J8926" t="s">
        <v>1537</v>
      </c>
      <c r="K8926" t="s">
        <v>8875</v>
      </c>
      <c r="L8926" t="s">
        <v>28</v>
      </c>
      <c r="M8926" t="s">
        <v>81</v>
      </c>
      <c r="N8926">
        <f t="shared" si="973"/>
        <v>0</v>
      </c>
      <c r="O8926" t="str">
        <f t="shared" si="974"/>
        <v>No</v>
      </c>
      <c r="P8926">
        <f t="shared" si="975"/>
        <v>0</v>
      </c>
      <c r="Q8926">
        <f t="shared" si="976"/>
        <v>4813937689</v>
      </c>
      <c r="R8926">
        <f t="shared" si="977"/>
        <v>4.1933383153624479</v>
      </c>
      <c r="S8926" t="str">
        <f t="shared" si="978"/>
        <v>Acceptable</v>
      </c>
      <c r="T8926">
        <f>ROUNDUP(C8926,0)</f>
        <v>5</v>
      </c>
      <c r="U8926">
        <f>ROUNDDOWN(C8926,0)</f>
        <v>4</v>
      </c>
      <c r="V8926">
        <f>RIGHT(K8926,2)+2000</f>
        <v>2017</v>
      </c>
      <c r="W8926" t="str">
        <f>INDEX(_xlfn.TEXTSPLIT(K8926,"-"),1,2)</f>
        <v>Jan</v>
      </c>
      <c r="X8926" t="str">
        <f>INDEX(_xlfn.TEXTSPLIT(K8926,"-"),1,1)</f>
        <v>6</v>
      </c>
      <c r="Y8926">
        <f>INDEX(months!B:B,MATCH(Sheet1!W8926,months!A:A,0))</f>
        <v>1</v>
      </c>
      <c r="Z8926">
        <f t="shared" si="979"/>
        <v>42741</v>
      </c>
    </row>
    <row r="8927" spans="1:26" x14ac:dyDescent="0.2">
      <c r="A8927" t="s">
        <v>12194</v>
      </c>
      <c r="B8927" t="s">
        <v>3070</v>
      </c>
      <c r="C8927">
        <v>4.3</v>
      </c>
      <c r="D8927">
        <v>128808</v>
      </c>
      <c r="E8927" t="s">
        <v>46</v>
      </c>
      <c r="F8927" t="s">
        <v>89</v>
      </c>
      <c r="G8927" t="s">
        <v>23</v>
      </c>
      <c r="H8927" t="s">
        <v>24</v>
      </c>
      <c r="I8927" t="s">
        <v>25</v>
      </c>
      <c r="J8927" t="s">
        <v>1301</v>
      </c>
      <c r="K8927" t="s">
        <v>173</v>
      </c>
      <c r="L8927" t="s">
        <v>46</v>
      </c>
      <c r="M8927" t="s">
        <v>46</v>
      </c>
      <c r="N8927">
        <f t="shared" si="973"/>
        <v>0</v>
      </c>
      <c r="O8927" t="str">
        <f t="shared" si="974"/>
        <v>No</v>
      </c>
      <c r="P8927">
        <f t="shared" si="975"/>
        <v>0</v>
      </c>
      <c r="Q8927">
        <f t="shared" si="976"/>
        <v>4813937689</v>
      </c>
      <c r="R8927">
        <f t="shared" si="977"/>
        <v>4.1933383153624479</v>
      </c>
      <c r="S8927" t="str">
        <f t="shared" si="978"/>
        <v>Acceptable</v>
      </c>
      <c r="T8927">
        <f>ROUNDUP(C8927,0)</f>
        <v>5</v>
      </c>
      <c r="U8927">
        <f>ROUNDDOWN(C8927,0)</f>
        <v>4</v>
      </c>
      <c r="V8927">
        <f>RIGHT(K8927,2)+2000</f>
        <v>2018</v>
      </c>
      <c r="W8927" t="str">
        <f>INDEX(_xlfn.TEXTSPLIT(K8927,"-"),1,2)</f>
        <v>Aug</v>
      </c>
      <c r="X8927" t="str">
        <f>INDEX(_xlfn.TEXTSPLIT(K8927,"-"),1,1)</f>
        <v>2</v>
      </c>
      <c r="Y8927">
        <f>INDEX(months!B:B,MATCH(Sheet1!W8927,months!A:A,0))</f>
        <v>8</v>
      </c>
      <c r="Z8927">
        <f t="shared" si="979"/>
        <v>43314</v>
      </c>
    </row>
    <row r="8928" spans="1:26" x14ac:dyDescent="0.2">
      <c r="A8928" t="s">
        <v>12195</v>
      </c>
      <c r="B8928" t="s">
        <v>4950</v>
      </c>
      <c r="C8928">
        <v>4.5999999999999996</v>
      </c>
      <c r="D8928">
        <v>1048766</v>
      </c>
      <c r="E8928" t="s">
        <v>481</v>
      </c>
      <c r="F8928" t="s">
        <v>89</v>
      </c>
      <c r="G8928" t="s">
        <v>23</v>
      </c>
      <c r="H8928" t="s">
        <v>24</v>
      </c>
      <c r="I8928" t="s">
        <v>25</v>
      </c>
      <c r="J8928" t="s">
        <v>4951</v>
      </c>
      <c r="K8928" t="s">
        <v>97</v>
      </c>
      <c r="L8928" t="s">
        <v>12196</v>
      </c>
      <c r="M8928" t="s">
        <v>29</v>
      </c>
      <c r="N8928">
        <f t="shared" si="973"/>
        <v>0</v>
      </c>
      <c r="O8928" t="str">
        <f t="shared" si="974"/>
        <v>No</v>
      </c>
      <c r="P8928">
        <f t="shared" si="975"/>
        <v>0</v>
      </c>
      <c r="Q8928">
        <f t="shared" si="976"/>
        <v>4813937689</v>
      </c>
      <c r="R8928">
        <f t="shared" si="977"/>
        <v>4.1933383153624479</v>
      </c>
      <c r="S8928" t="str">
        <f t="shared" si="978"/>
        <v>Acceptable</v>
      </c>
      <c r="T8928">
        <f>ROUNDUP(C8928,0)</f>
        <v>5</v>
      </c>
      <c r="U8928">
        <f>ROUNDDOWN(C8928,0)</f>
        <v>4</v>
      </c>
      <c r="V8928">
        <f>RIGHT(K8928,2)+2000</f>
        <v>2018</v>
      </c>
      <c r="W8928" t="str">
        <f>INDEX(_xlfn.TEXTSPLIT(K8928,"-"),1,2)</f>
        <v>Aug</v>
      </c>
      <c r="X8928" t="str">
        <f>INDEX(_xlfn.TEXTSPLIT(K8928,"-"),1,1)</f>
        <v>3</v>
      </c>
      <c r="Y8928">
        <f>INDEX(months!B:B,MATCH(Sheet1!W8928,months!A:A,0))</f>
        <v>8</v>
      </c>
      <c r="Z8928">
        <f t="shared" si="979"/>
        <v>43315</v>
      </c>
    </row>
    <row r="8929" spans="1:26" x14ac:dyDescent="0.2">
      <c r="A8929" t="s">
        <v>12197</v>
      </c>
      <c r="B8929" t="s">
        <v>447</v>
      </c>
      <c r="C8929">
        <v>3.4</v>
      </c>
      <c r="D8929">
        <v>116</v>
      </c>
      <c r="E8929" t="s">
        <v>675</v>
      </c>
      <c r="F8929" t="s">
        <v>101</v>
      </c>
      <c r="G8929" t="s">
        <v>649</v>
      </c>
      <c r="H8929" t="s">
        <v>12198</v>
      </c>
      <c r="I8929" t="s">
        <v>25</v>
      </c>
      <c r="J8929" t="s">
        <v>449</v>
      </c>
      <c r="K8929" t="s">
        <v>3606</v>
      </c>
      <c r="L8929" t="s">
        <v>317</v>
      </c>
      <c r="M8929" t="s">
        <v>60</v>
      </c>
      <c r="N8929">
        <f t="shared" si="973"/>
        <v>0</v>
      </c>
      <c r="O8929" t="str">
        <f t="shared" si="974"/>
        <v>No</v>
      </c>
      <c r="P8929">
        <f t="shared" si="975"/>
        <v>0</v>
      </c>
      <c r="Q8929">
        <f t="shared" si="976"/>
        <v>4813937689</v>
      </c>
      <c r="R8929">
        <f t="shared" si="977"/>
        <v>4.1933383153624479</v>
      </c>
      <c r="S8929" t="str">
        <f t="shared" si="978"/>
        <v>Acceptable</v>
      </c>
      <c r="T8929">
        <f>ROUNDUP(C8929,0)</f>
        <v>4</v>
      </c>
      <c r="U8929">
        <f>ROUNDDOWN(C8929,0)</f>
        <v>3</v>
      </c>
      <c r="V8929">
        <f>RIGHT(K8929,2)+2000</f>
        <v>2016</v>
      </c>
      <c r="W8929" t="str">
        <f>INDEX(_xlfn.TEXTSPLIT(K8929,"-"),1,2)</f>
        <v>Oct</v>
      </c>
      <c r="X8929" t="str">
        <f>INDEX(_xlfn.TEXTSPLIT(K8929,"-"),1,1)</f>
        <v>13</v>
      </c>
      <c r="Y8929">
        <f>INDEX(months!B:B,MATCH(Sheet1!W8929,months!A:A,0))</f>
        <v>10</v>
      </c>
      <c r="Z8929">
        <f t="shared" si="979"/>
        <v>42656</v>
      </c>
    </row>
    <row r="8930" spans="1:26" x14ac:dyDescent="0.2">
      <c r="A8930" t="s">
        <v>12199</v>
      </c>
      <c r="B8930" t="s">
        <v>3070</v>
      </c>
      <c r="D8930">
        <v>38</v>
      </c>
      <c r="E8930" t="s">
        <v>49</v>
      </c>
      <c r="F8930" t="s">
        <v>22</v>
      </c>
      <c r="G8930" t="s">
        <v>23</v>
      </c>
      <c r="H8930" t="s">
        <v>24</v>
      </c>
      <c r="I8930" t="s">
        <v>25</v>
      </c>
      <c r="J8930" t="s">
        <v>1537</v>
      </c>
      <c r="K8930" t="s">
        <v>5990</v>
      </c>
      <c r="L8930" t="s">
        <v>12200</v>
      </c>
      <c r="M8930" t="s">
        <v>434</v>
      </c>
      <c r="N8930">
        <f t="shared" si="973"/>
        <v>0</v>
      </c>
      <c r="O8930" t="str">
        <f t="shared" si="974"/>
        <v>No</v>
      </c>
      <c r="P8930">
        <f t="shared" si="975"/>
        <v>0</v>
      </c>
      <c r="Q8930">
        <f t="shared" si="976"/>
        <v>4813937689</v>
      </c>
      <c r="R8930">
        <f t="shared" si="977"/>
        <v>4.1933383153624479</v>
      </c>
      <c r="S8930" t="str">
        <f t="shared" si="978"/>
        <v>Acceptable</v>
      </c>
      <c r="T8930">
        <f>ROUNDUP(C8930,0)</f>
        <v>0</v>
      </c>
      <c r="U8930">
        <f>ROUNDDOWN(C8930,0)</f>
        <v>0</v>
      </c>
      <c r="V8930">
        <f>RIGHT(K8930,2)+2000</f>
        <v>2018</v>
      </c>
      <c r="W8930" t="str">
        <f>INDEX(_xlfn.TEXTSPLIT(K8930,"-"),1,2)</f>
        <v>Mar</v>
      </c>
      <c r="X8930" t="str">
        <f>INDEX(_xlfn.TEXTSPLIT(K8930,"-"),1,1)</f>
        <v>12</v>
      </c>
      <c r="Y8930">
        <f>INDEX(months!B:B,MATCH(Sheet1!W8930,months!A:A,0))</f>
        <v>3</v>
      </c>
      <c r="Z8930">
        <f t="shared" si="979"/>
        <v>43171</v>
      </c>
    </row>
    <row r="8931" spans="1:26" x14ac:dyDescent="0.2">
      <c r="A8931" t="s">
        <v>12201</v>
      </c>
      <c r="B8931" t="s">
        <v>4612</v>
      </c>
      <c r="C8931">
        <v>4.7</v>
      </c>
      <c r="D8931">
        <v>1251479</v>
      </c>
      <c r="E8931" t="s">
        <v>46</v>
      </c>
      <c r="F8931" t="s">
        <v>89</v>
      </c>
      <c r="G8931" t="s">
        <v>23</v>
      </c>
      <c r="H8931" t="s">
        <v>24</v>
      </c>
      <c r="I8931" t="s">
        <v>25</v>
      </c>
      <c r="J8931" t="s">
        <v>4613</v>
      </c>
      <c r="K8931" t="s">
        <v>297</v>
      </c>
      <c r="L8931" t="s">
        <v>46</v>
      </c>
      <c r="M8931" t="s">
        <v>46</v>
      </c>
      <c r="N8931">
        <f t="shared" si="973"/>
        <v>0</v>
      </c>
      <c r="O8931" t="str">
        <f t="shared" si="974"/>
        <v>No</v>
      </c>
      <c r="P8931">
        <f t="shared" si="975"/>
        <v>0</v>
      </c>
      <c r="Q8931">
        <f t="shared" si="976"/>
        <v>4813937689</v>
      </c>
      <c r="R8931">
        <f t="shared" si="977"/>
        <v>4.1933383153624479</v>
      </c>
      <c r="S8931" t="str">
        <f t="shared" si="978"/>
        <v>Acceptable</v>
      </c>
      <c r="T8931">
        <f>ROUNDUP(C8931,0)</f>
        <v>5</v>
      </c>
      <c r="U8931">
        <f>ROUNDDOWN(C8931,0)</f>
        <v>4</v>
      </c>
      <c r="V8931">
        <f>RIGHT(K8931,2)+2000</f>
        <v>2018</v>
      </c>
      <c r="W8931" t="str">
        <f>INDEX(_xlfn.TEXTSPLIT(K8931,"-"),1,2)</f>
        <v>Jul</v>
      </c>
      <c r="X8931" t="str">
        <f>INDEX(_xlfn.TEXTSPLIT(K8931,"-"),1,1)</f>
        <v>24</v>
      </c>
      <c r="Y8931">
        <f>INDEX(months!B:B,MATCH(Sheet1!W8931,months!A:A,0))</f>
        <v>7</v>
      </c>
      <c r="Z8931">
        <f t="shared" si="979"/>
        <v>43305</v>
      </c>
    </row>
    <row r="8932" spans="1:26" x14ac:dyDescent="0.2">
      <c r="A8932" t="s">
        <v>12202</v>
      </c>
      <c r="B8932" t="s">
        <v>5248</v>
      </c>
      <c r="C8932">
        <v>3.6</v>
      </c>
      <c r="D8932">
        <v>5692</v>
      </c>
      <c r="E8932" t="s">
        <v>114</v>
      </c>
      <c r="F8932" t="s">
        <v>65</v>
      </c>
      <c r="G8932" t="s">
        <v>23</v>
      </c>
      <c r="H8932" t="s">
        <v>24</v>
      </c>
      <c r="I8932" t="s">
        <v>25</v>
      </c>
      <c r="J8932" t="s">
        <v>5249</v>
      </c>
      <c r="K8932" t="s">
        <v>278</v>
      </c>
      <c r="L8932" t="s">
        <v>12203</v>
      </c>
      <c r="M8932" t="s">
        <v>81</v>
      </c>
      <c r="N8932">
        <f t="shared" si="973"/>
        <v>0</v>
      </c>
      <c r="O8932" t="str">
        <f t="shared" si="974"/>
        <v>No</v>
      </c>
      <c r="P8932">
        <f t="shared" si="975"/>
        <v>0</v>
      </c>
      <c r="Q8932">
        <f t="shared" si="976"/>
        <v>4813937689</v>
      </c>
      <c r="R8932">
        <f t="shared" si="977"/>
        <v>4.1933383153624479</v>
      </c>
      <c r="S8932" t="str">
        <f t="shared" si="978"/>
        <v>Acceptable</v>
      </c>
      <c r="T8932">
        <f>ROUNDUP(C8932,0)</f>
        <v>4</v>
      </c>
      <c r="U8932">
        <f>ROUNDDOWN(C8932,0)</f>
        <v>3</v>
      </c>
      <c r="V8932">
        <f>RIGHT(K8932,2)+2000</f>
        <v>2018</v>
      </c>
      <c r="W8932" t="str">
        <f>INDEX(_xlfn.TEXTSPLIT(K8932,"-"),1,2)</f>
        <v>Jul</v>
      </c>
      <c r="X8932" t="str">
        <f>INDEX(_xlfn.TEXTSPLIT(K8932,"-"),1,1)</f>
        <v>27</v>
      </c>
      <c r="Y8932">
        <f>INDEX(months!B:B,MATCH(Sheet1!W8932,months!A:A,0))</f>
        <v>7</v>
      </c>
      <c r="Z8932">
        <f t="shared" si="979"/>
        <v>43308</v>
      </c>
    </row>
    <row r="8933" spans="1:26" x14ac:dyDescent="0.2">
      <c r="A8933" t="s">
        <v>12204</v>
      </c>
      <c r="B8933" t="s">
        <v>5248</v>
      </c>
      <c r="C8933">
        <v>3.7</v>
      </c>
      <c r="D8933">
        <v>321</v>
      </c>
      <c r="E8933" t="s">
        <v>3671</v>
      </c>
      <c r="F8933" t="s">
        <v>57</v>
      </c>
      <c r="G8933" t="s">
        <v>23</v>
      </c>
      <c r="H8933" t="s">
        <v>24</v>
      </c>
      <c r="I8933" t="s">
        <v>25</v>
      </c>
      <c r="J8933" t="s">
        <v>5249</v>
      </c>
      <c r="K8933" t="s">
        <v>3002</v>
      </c>
      <c r="L8933" t="s">
        <v>1270</v>
      </c>
      <c r="M8933" t="s">
        <v>47</v>
      </c>
      <c r="N8933">
        <f t="shared" si="973"/>
        <v>0</v>
      </c>
      <c r="O8933" t="str">
        <f t="shared" si="974"/>
        <v>No</v>
      </c>
      <c r="P8933">
        <f t="shared" si="975"/>
        <v>0</v>
      </c>
      <c r="Q8933">
        <f t="shared" si="976"/>
        <v>4813937689</v>
      </c>
      <c r="R8933">
        <f t="shared" si="977"/>
        <v>4.1933383153624479</v>
      </c>
      <c r="S8933" t="str">
        <f t="shared" si="978"/>
        <v>Acceptable</v>
      </c>
      <c r="T8933">
        <f>ROUNDUP(C8933,0)</f>
        <v>4</v>
      </c>
      <c r="U8933">
        <f>ROUNDDOWN(C8933,0)</f>
        <v>3</v>
      </c>
      <c r="V8933">
        <f>RIGHT(K8933,2)+2000</f>
        <v>2017</v>
      </c>
      <c r="W8933" t="str">
        <f>INDEX(_xlfn.TEXTSPLIT(K8933,"-"),1,2)</f>
        <v>Mar</v>
      </c>
      <c r="X8933" t="str">
        <f>INDEX(_xlfn.TEXTSPLIT(K8933,"-"),1,1)</f>
        <v>14</v>
      </c>
      <c r="Y8933">
        <f>INDEX(months!B:B,MATCH(Sheet1!W8933,months!A:A,0))</f>
        <v>3</v>
      </c>
      <c r="Z8933">
        <f t="shared" si="979"/>
        <v>42808</v>
      </c>
    </row>
    <row r="8934" spans="1:26" x14ac:dyDescent="0.2">
      <c r="A8934" t="s">
        <v>12205</v>
      </c>
      <c r="B8934" t="s">
        <v>2518</v>
      </c>
      <c r="C8934">
        <v>2.1</v>
      </c>
      <c r="D8934">
        <v>86</v>
      </c>
      <c r="E8934" t="s">
        <v>64</v>
      </c>
      <c r="F8934" t="s">
        <v>22</v>
      </c>
      <c r="G8934" t="s">
        <v>23</v>
      </c>
      <c r="H8934" t="s">
        <v>24</v>
      </c>
      <c r="I8934" t="s">
        <v>25</v>
      </c>
      <c r="J8934" t="s">
        <v>2519</v>
      </c>
      <c r="K8934" t="s">
        <v>410</v>
      </c>
      <c r="L8934" t="s">
        <v>4027</v>
      </c>
      <c r="M8934" t="s">
        <v>587</v>
      </c>
      <c r="N8934">
        <f t="shared" si="973"/>
        <v>0</v>
      </c>
      <c r="O8934" t="str">
        <f t="shared" si="974"/>
        <v>No</v>
      </c>
      <c r="P8934">
        <f t="shared" si="975"/>
        <v>0</v>
      </c>
      <c r="Q8934">
        <f t="shared" si="976"/>
        <v>4813937689</v>
      </c>
      <c r="R8934">
        <f t="shared" si="977"/>
        <v>4.1933383153624479</v>
      </c>
      <c r="S8934" t="str">
        <f t="shared" si="978"/>
        <v>Acceptable</v>
      </c>
      <c r="T8934">
        <f>ROUNDUP(C8934,0)</f>
        <v>3</v>
      </c>
      <c r="U8934">
        <f>ROUNDDOWN(C8934,0)</f>
        <v>2</v>
      </c>
      <c r="V8934">
        <f>RIGHT(K8934,2)+2000</f>
        <v>2018</v>
      </c>
      <c r="W8934" t="str">
        <f>INDEX(_xlfn.TEXTSPLIT(K8934,"-"),1,2)</f>
        <v>Jul</v>
      </c>
      <c r="X8934" t="str">
        <f>INDEX(_xlfn.TEXTSPLIT(K8934,"-"),1,1)</f>
        <v>17</v>
      </c>
      <c r="Y8934">
        <f>INDEX(months!B:B,MATCH(Sheet1!W8934,months!A:A,0))</f>
        <v>7</v>
      </c>
      <c r="Z8934">
        <f t="shared" si="979"/>
        <v>43298</v>
      </c>
    </row>
    <row r="8935" spans="1:26" x14ac:dyDescent="0.2">
      <c r="A8935" t="s">
        <v>12206</v>
      </c>
      <c r="B8935" t="s">
        <v>4106</v>
      </c>
      <c r="C8935">
        <v>2</v>
      </c>
      <c r="D8935">
        <v>16</v>
      </c>
      <c r="E8935" t="s">
        <v>108</v>
      </c>
      <c r="F8935" t="s">
        <v>775</v>
      </c>
      <c r="G8935" t="s">
        <v>23</v>
      </c>
      <c r="H8935" t="s">
        <v>24</v>
      </c>
      <c r="I8935" t="s">
        <v>25</v>
      </c>
      <c r="J8935" t="s">
        <v>4107</v>
      </c>
      <c r="K8935" t="s">
        <v>1956</v>
      </c>
      <c r="L8935" t="s">
        <v>350</v>
      </c>
      <c r="M8935" t="s">
        <v>54</v>
      </c>
      <c r="N8935">
        <f t="shared" si="973"/>
        <v>0</v>
      </c>
      <c r="O8935" t="str">
        <f t="shared" si="974"/>
        <v>No</v>
      </c>
      <c r="P8935">
        <f t="shared" si="975"/>
        <v>0</v>
      </c>
      <c r="Q8935">
        <f t="shared" si="976"/>
        <v>4813937689</v>
      </c>
      <c r="R8935">
        <f t="shared" si="977"/>
        <v>4.1933383153624479</v>
      </c>
      <c r="S8935" t="str">
        <f t="shared" si="978"/>
        <v>Acceptable</v>
      </c>
      <c r="T8935">
        <f>ROUNDUP(C8935,0)</f>
        <v>2</v>
      </c>
      <c r="U8935">
        <f>ROUNDDOWN(C8935,0)</f>
        <v>2</v>
      </c>
      <c r="V8935">
        <f>RIGHT(K8935,2)+2000</f>
        <v>2018</v>
      </c>
      <c r="W8935" t="str">
        <f>INDEX(_xlfn.TEXTSPLIT(K8935,"-"),1,2)</f>
        <v>May</v>
      </c>
      <c r="X8935" t="str">
        <f>INDEX(_xlfn.TEXTSPLIT(K8935,"-"),1,1)</f>
        <v>9</v>
      </c>
      <c r="Y8935">
        <f>INDEX(months!B:B,MATCH(Sheet1!W8935,months!A:A,0))</f>
        <v>5</v>
      </c>
      <c r="Z8935">
        <f t="shared" si="979"/>
        <v>43229</v>
      </c>
    </row>
    <row r="8936" spans="1:26" x14ac:dyDescent="0.2">
      <c r="A8936" t="s">
        <v>12207</v>
      </c>
      <c r="B8936" t="s">
        <v>211</v>
      </c>
      <c r="C8936">
        <v>3.5</v>
      </c>
      <c r="D8936">
        <v>12</v>
      </c>
      <c r="E8936" t="s">
        <v>21</v>
      </c>
      <c r="F8936" t="s">
        <v>101</v>
      </c>
      <c r="G8936" t="s">
        <v>23</v>
      </c>
      <c r="H8936" t="s">
        <v>24</v>
      </c>
      <c r="I8936" t="s">
        <v>25</v>
      </c>
      <c r="J8936" t="s">
        <v>212</v>
      </c>
      <c r="K8936" t="s">
        <v>399</v>
      </c>
      <c r="L8936" t="s">
        <v>12208</v>
      </c>
      <c r="M8936" t="s">
        <v>86</v>
      </c>
      <c r="N8936">
        <f t="shared" si="973"/>
        <v>0</v>
      </c>
      <c r="O8936" t="str">
        <f t="shared" si="974"/>
        <v>No</v>
      </c>
      <c r="P8936">
        <f t="shared" si="975"/>
        <v>0</v>
      </c>
      <c r="Q8936">
        <f t="shared" si="976"/>
        <v>4813937689</v>
      </c>
      <c r="R8936">
        <f t="shared" si="977"/>
        <v>4.1933383153624479</v>
      </c>
      <c r="S8936" t="str">
        <f t="shared" si="978"/>
        <v>Acceptable</v>
      </c>
      <c r="T8936">
        <f>ROUNDUP(C8936,0)</f>
        <v>4</v>
      </c>
      <c r="U8936">
        <f>ROUNDDOWN(C8936,0)</f>
        <v>3</v>
      </c>
      <c r="V8936">
        <f>RIGHT(K8936,2)+2000</f>
        <v>2018</v>
      </c>
      <c r="W8936" t="str">
        <f>INDEX(_xlfn.TEXTSPLIT(K8936,"-"),1,2)</f>
        <v>May</v>
      </c>
      <c r="X8936" t="str">
        <f>INDEX(_xlfn.TEXTSPLIT(K8936,"-"),1,1)</f>
        <v>29</v>
      </c>
      <c r="Y8936">
        <f>INDEX(months!B:B,MATCH(Sheet1!W8936,months!A:A,0))</f>
        <v>5</v>
      </c>
      <c r="Z8936">
        <f t="shared" si="979"/>
        <v>43249</v>
      </c>
    </row>
    <row r="8937" spans="1:26" x14ac:dyDescent="0.2">
      <c r="A8937" t="s">
        <v>12209</v>
      </c>
      <c r="B8937" t="s">
        <v>3070</v>
      </c>
      <c r="C8937">
        <v>4.3</v>
      </c>
      <c r="D8937">
        <v>158</v>
      </c>
      <c r="E8937" t="s">
        <v>392</v>
      </c>
      <c r="F8937" t="s">
        <v>22</v>
      </c>
      <c r="G8937" t="s">
        <v>23</v>
      </c>
      <c r="H8937" t="s">
        <v>24</v>
      </c>
      <c r="I8937" t="s">
        <v>25</v>
      </c>
      <c r="J8937" t="s">
        <v>1537</v>
      </c>
      <c r="K8937" t="s">
        <v>66</v>
      </c>
      <c r="L8937" t="s">
        <v>3500</v>
      </c>
      <c r="M8937" t="s">
        <v>86</v>
      </c>
      <c r="N8937">
        <f t="shared" si="973"/>
        <v>0</v>
      </c>
      <c r="O8937" t="str">
        <f t="shared" si="974"/>
        <v>No</v>
      </c>
      <c r="P8937">
        <f t="shared" si="975"/>
        <v>0</v>
      </c>
      <c r="Q8937">
        <f t="shared" si="976"/>
        <v>4813937689</v>
      </c>
      <c r="R8937">
        <f t="shared" si="977"/>
        <v>4.1933383153624479</v>
      </c>
      <c r="S8937" t="str">
        <f t="shared" si="978"/>
        <v>Acceptable</v>
      </c>
      <c r="T8937">
        <f>ROUNDUP(C8937,0)</f>
        <v>5</v>
      </c>
      <c r="U8937">
        <f>ROUNDDOWN(C8937,0)</f>
        <v>4</v>
      </c>
      <c r="V8937">
        <f>RIGHT(K8937,2)+2000</f>
        <v>2018</v>
      </c>
      <c r="W8937" t="str">
        <f>INDEX(_xlfn.TEXTSPLIT(K8937,"-"),1,2)</f>
        <v>Jun</v>
      </c>
      <c r="X8937" t="str">
        <f>INDEX(_xlfn.TEXTSPLIT(K8937,"-"),1,1)</f>
        <v>14</v>
      </c>
      <c r="Y8937">
        <f>INDEX(months!B:B,MATCH(Sheet1!W8937,months!A:A,0))</f>
        <v>6</v>
      </c>
      <c r="Z8937">
        <f t="shared" si="979"/>
        <v>43265</v>
      </c>
    </row>
    <row r="8938" spans="1:26" x14ac:dyDescent="0.2">
      <c r="A8938" t="s">
        <v>12210</v>
      </c>
      <c r="B8938" t="s">
        <v>4612</v>
      </c>
      <c r="C8938">
        <v>2.4</v>
      </c>
      <c r="D8938">
        <v>99</v>
      </c>
      <c r="E8938" t="s">
        <v>2832</v>
      </c>
      <c r="F8938" t="s">
        <v>22</v>
      </c>
      <c r="G8938" t="s">
        <v>23</v>
      </c>
      <c r="H8938" t="s">
        <v>24</v>
      </c>
      <c r="I8938" t="s">
        <v>25</v>
      </c>
      <c r="J8938" t="s">
        <v>4613</v>
      </c>
      <c r="K8938" t="s">
        <v>216</v>
      </c>
      <c r="L8938" t="s">
        <v>12211</v>
      </c>
      <c r="M8938" t="s">
        <v>86</v>
      </c>
      <c r="N8938">
        <f t="shared" si="973"/>
        <v>0</v>
      </c>
      <c r="O8938" t="str">
        <f t="shared" si="974"/>
        <v>No</v>
      </c>
      <c r="P8938">
        <f t="shared" si="975"/>
        <v>0</v>
      </c>
      <c r="Q8938">
        <f t="shared" si="976"/>
        <v>4813937689</v>
      </c>
      <c r="R8938">
        <f t="shared" si="977"/>
        <v>4.1933383153624479</v>
      </c>
      <c r="S8938" t="str">
        <f t="shared" si="978"/>
        <v>Acceptable</v>
      </c>
      <c r="T8938">
        <f>ROUNDUP(C8938,0)</f>
        <v>3</v>
      </c>
      <c r="U8938">
        <f>ROUNDDOWN(C8938,0)</f>
        <v>2</v>
      </c>
      <c r="V8938">
        <f>RIGHT(K8938,2)+2000</f>
        <v>2018</v>
      </c>
      <c r="W8938" t="str">
        <f>INDEX(_xlfn.TEXTSPLIT(K8938,"-"),1,2)</f>
        <v>Jul</v>
      </c>
      <c r="X8938" t="str">
        <f>INDEX(_xlfn.TEXTSPLIT(K8938,"-"),1,1)</f>
        <v>26</v>
      </c>
      <c r="Y8938">
        <f>INDEX(months!B:B,MATCH(Sheet1!W8938,months!A:A,0))</f>
        <v>7</v>
      </c>
      <c r="Z8938">
        <f t="shared" si="979"/>
        <v>43307</v>
      </c>
    </row>
    <row r="8939" spans="1:26" x14ac:dyDescent="0.2">
      <c r="A8939" t="s">
        <v>12212</v>
      </c>
      <c r="B8939" t="s">
        <v>3070</v>
      </c>
      <c r="C8939">
        <v>4.5</v>
      </c>
      <c r="D8939">
        <v>97</v>
      </c>
      <c r="E8939" t="s">
        <v>392</v>
      </c>
      <c r="F8939" t="s">
        <v>22</v>
      </c>
      <c r="G8939" t="s">
        <v>23</v>
      </c>
      <c r="H8939" t="s">
        <v>24</v>
      </c>
      <c r="I8939" t="s">
        <v>25</v>
      </c>
      <c r="J8939" t="s">
        <v>1537</v>
      </c>
      <c r="K8939" t="s">
        <v>1539</v>
      </c>
      <c r="L8939" t="s">
        <v>220</v>
      </c>
      <c r="M8939" t="s">
        <v>86</v>
      </c>
      <c r="N8939">
        <f t="shared" si="973"/>
        <v>0</v>
      </c>
      <c r="O8939" t="str">
        <f t="shared" si="974"/>
        <v>No</v>
      </c>
      <c r="P8939">
        <f t="shared" si="975"/>
        <v>0</v>
      </c>
      <c r="Q8939">
        <f t="shared" si="976"/>
        <v>4813937689</v>
      </c>
      <c r="R8939">
        <f t="shared" si="977"/>
        <v>4.1933383153624479</v>
      </c>
      <c r="S8939" t="str">
        <f t="shared" si="978"/>
        <v>Acceptable</v>
      </c>
      <c r="T8939">
        <f>ROUNDUP(C8939,0)</f>
        <v>5</v>
      </c>
      <c r="U8939">
        <f>ROUNDDOWN(C8939,0)</f>
        <v>4</v>
      </c>
      <c r="V8939">
        <f>RIGHT(K8939,2)+2000</f>
        <v>2018</v>
      </c>
      <c r="W8939" t="str">
        <f>INDEX(_xlfn.TEXTSPLIT(K8939,"-"),1,2)</f>
        <v>Jan</v>
      </c>
      <c r="X8939" t="str">
        <f>INDEX(_xlfn.TEXTSPLIT(K8939,"-"),1,1)</f>
        <v>20</v>
      </c>
      <c r="Y8939">
        <f>INDEX(months!B:B,MATCH(Sheet1!W8939,months!A:A,0))</f>
        <v>1</v>
      </c>
      <c r="Z8939">
        <f t="shared" si="979"/>
        <v>43120</v>
      </c>
    </row>
    <row r="8940" spans="1:26" x14ac:dyDescent="0.2">
      <c r="A8940" t="s">
        <v>12213</v>
      </c>
      <c r="B8940" t="s">
        <v>4612</v>
      </c>
      <c r="C8940">
        <v>2.8</v>
      </c>
      <c r="D8940">
        <v>29</v>
      </c>
      <c r="E8940" t="s">
        <v>31</v>
      </c>
      <c r="F8940" t="s">
        <v>775</v>
      </c>
      <c r="G8940" t="s">
        <v>23</v>
      </c>
      <c r="H8940" t="s">
        <v>24</v>
      </c>
      <c r="I8940" t="s">
        <v>25</v>
      </c>
      <c r="J8940" t="s">
        <v>4613</v>
      </c>
      <c r="K8940" t="s">
        <v>12214</v>
      </c>
      <c r="L8940" t="s">
        <v>12215</v>
      </c>
      <c r="M8940" t="s">
        <v>29</v>
      </c>
      <c r="N8940">
        <f t="shared" si="973"/>
        <v>0</v>
      </c>
      <c r="O8940" t="str">
        <f t="shared" si="974"/>
        <v>No</v>
      </c>
      <c r="P8940">
        <f t="shared" si="975"/>
        <v>0</v>
      </c>
      <c r="Q8940">
        <f t="shared" si="976"/>
        <v>4813937689</v>
      </c>
      <c r="R8940">
        <f t="shared" si="977"/>
        <v>4.1933383153624479</v>
      </c>
      <c r="S8940" t="str">
        <f t="shared" si="978"/>
        <v>Acceptable</v>
      </c>
      <c r="T8940">
        <f>ROUNDUP(C8940,0)</f>
        <v>3</v>
      </c>
      <c r="U8940">
        <f>ROUNDDOWN(C8940,0)</f>
        <v>2</v>
      </c>
      <c r="V8940">
        <f>RIGHT(K8940,2)+2000</f>
        <v>2017</v>
      </c>
      <c r="W8940" t="str">
        <f>INDEX(_xlfn.TEXTSPLIT(K8940,"-"),1,2)</f>
        <v>Apr</v>
      </c>
      <c r="X8940" t="str">
        <f>INDEX(_xlfn.TEXTSPLIT(K8940,"-"),1,1)</f>
        <v>24</v>
      </c>
      <c r="Y8940">
        <f>INDEX(months!B:B,MATCH(Sheet1!W8940,months!A:A,0))</f>
        <v>4</v>
      </c>
      <c r="Z8940">
        <f t="shared" si="979"/>
        <v>42849</v>
      </c>
    </row>
    <row r="8941" spans="1:26" x14ac:dyDescent="0.2">
      <c r="A8941" t="s">
        <v>12216</v>
      </c>
      <c r="B8941" t="s">
        <v>4106</v>
      </c>
      <c r="D8941">
        <v>17</v>
      </c>
      <c r="E8941" t="s">
        <v>970</v>
      </c>
      <c r="F8941" t="s">
        <v>775</v>
      </c>
      <c r="G8941" t="s">
        <v>23</v>
      </c>
      <c r="H8941" t="s">
        <v>24</v>
      </c>
      <c r="I8941" t="s">
        <v>25</v>
      </c>
      <c r="J8941" t="s">
        <v>4107</v>
      </c>
      <c r="K8941" t="s">
        <v>1343</v>
      </c>
      <c r="L8941" t="s">
        <v>8430</v>
      </c>
      <c r="M8941" t="s">
        <v>587</v>
      </c>
      <c r="N8941">
        <f t="shared" si="973"/>
        <v>0</v>
      </c>
      <c r="O8941" t="str">
        <f t="shared" si="974"/>
        <v>No</v>
      </c>
      <c r="P8941">
        <f t="shared" si="975"/>
        <v>0</v>
      </c>
      <c r="Q8941">
        <f t="shared" si="976"/>
        <v>4813937689</v>
      </c>
      <c r="R8941">
        <f t="shared" si="977"/>
        <v>4.1933383153624479</v>
      </c>
      <c r="S8941" t="str">
        <f t="shared" si="978"/>
        <v>Acceptable</v>
      </c>
      <c r="T8941">
        <f>ROUNDUP(C8941,0)</f>
        <v>0</v>
      </c>
      <c r="U8941">
        <f>ROUNDDOWN(C8941,0)</f>
        <v>0</v>
      </c>
      <c r="V8941">
        <f>RIGHT(K8941,2)+2000</f>
        <v>2017</v>
      </c>
      <c r="W8941" t="str">
        <f>INDEX(_xlfn.TEXTSPLIT(K8941,"-"),1,2)</f>
        <v>Jan</v>
      </c>
      <c r="X8941" t="str">
        <f>INDEX(_xlfn.TEXTSPLIT(K8941,"-"),1,1)</f>
        <v>19</v>
      </c>
      <c r="Y8941">
        <f>INDEX(months!B:B,MATCH(Sheet1!W8941,months!A:A,0))</f>
        <v>1</v>
      </c>
      <c r="Z8941">
        <f t="shared" si="979"/>
        <v>42754</v>
      </c>
    </row>
    <row r="8942" spans="1:26" x14ac:dyDescent="0.2">
      <c r="A8942" t="s">
        <v>12217</v>
      </c>
      <c r="B8942" t="s">
        <v>447</v>
      </c>
      <c r="C8942">
        <v>4.5</v>
      </c>
      <c r="D8942">
        <v>92</v>
      </c>
      <c r="E8942" t="s">
        <v>825</v>
      </c>
      <c r="F8942" t="s">
        <v>22</v>
      </c>
      <c r="G8942" t="s">
        <v>23</v>
      </c>
      <c r="H8942" t="s">
        <v>24</v>
      </c>
      <c r="I8942" t="s">
        <v>25</v>
      </c>
      <c r="J8942" t="s">
        <v>449</v>
      </c>
      <c r="K8942" t="s">
        <v>396</v>
      </c>
      <c r="L8942" t="s">
        <v>35</v>
      </c>
      <c r="M8942" t="s">
        <v>81</v>
      </c>
      <c r="N8942">
        <f t="shared" si="973"/>
        <v>0</v>
      </c>
      <c r="O8942" t="str">
        <f t="shared" si="974"/>
        <v>No</v>
      </c>
      <c r="P8942">
        <f t="shared" si="975"/>
        <v>0</v>
      </c>
      <c r="Q8942">
        <f t="shared" si="976"/>
        <v>4813937689</v>
      </c>
      <c r="R8942">
        <f t="shared" si="977"/>
        <v>4.1933383153624479</v>
      </c>
      <c r="S8942" t="str">
        <f t="shared" si="978"/>
        <v>Acceptable</v>
      </c>
      <c r="T8942">
        <f>ROUNDUP(C8942,0)</f>
        <v>5</v>
      </c>
      <c r="U8942">
        <f>ROUNDDOWN(C8942,0)</f>
        <v>4</v>
      </c>
      <c r="V8942">
        <f>RIGHT(K8942,2)+2000</f>
        <v>2017</v>
      </c>
      <c r="W8942" t="str">
        <f>INDEX(_xlfn.TEXTSPLIT(K8942,"-"),1,2)</f>
        <v>Oct</v>
      </c>
      <c r="X8942" t="str">
        <f>INDEX(_xlfn.TEXTSPLIT(K8942,"-"),1,1)</f>
        <v>18</v>
      </c>
      <c r="Y8942">
        <f>INDEX(months!B:B,MATCH(Sheet1!W8942,months!A:A,0))</f>
        <v>10</v>
      </c>
      <c r="Z8942">
        <f t="shared" si="979"/>
        <v>43026</v>
      </c>
    </row>
    <row r="8943" spans="1:26" x14ac:dyDescent="0.2">
      <c r="A8943" t="s">
        <v>12218</v>
      </c>
      <c r="B8943" t="s">
        <v>4106</v>
      </c>
      <c r="D8943">
        <v>1</v>
      </c>
      <c r="E8943" t="s">
        <v>159</v>
      </c>
      <c r="F8943" t="s">
        <v>1005</v>
      </c>
      <c r="G8943" t="s">
        <v>23</v>
      </c>
      <c r="H8943" t="s">
        <v>24</v>
      </c>
      <c r="I8943" t="s">
        <v>25</v>
      </c>
      <c r="J8943" t="s">
        <v>4107</v>
      </c>
      <c r="K8943" t="s">
        <v>1691</v>
      </c>
      <c r="L8943" t="s">
        <v>4689</v>
      </c>
      <c r="M8943" t="s">
        <v>47</v>
      </c>
      <c r="N8943">
        <f t="shared" si="973"/>
        <v>0</v>
      </c>
      <c r="O8943" t="str">
        <f t="shared" si="974"/>
        <v>No</v>
      </c>
      <c r="P8943">
        <f t="shared" si="975"/>
        <v>0</v>
      </c>
      <c r="Q8943">
        <f t="shared" si="976"/>
        <v>4813937689</v>
      </c>
      <c r="R8943">
        <f t="shared" si="977"/>
        <v>4.1933383153624479</v>
      </c>
      <c r="S8943" t="str">
        <f t="shared" si="978"/>
        <v>Acceptable</v>
      </c>
      <c r="T8943">
        <f>ROUNDUP(C8943,0)</f>
        <v>0</v>
      </c>
      <c r="U8943">
        <f>ROUNDDOWN(C8943,0)</f>
        <v>0</v>
      </c>
      <c r="V8943">
        <f>RIGHT(K8943,2)+2000</f>
        <v>2017</v>
      </c>
      <c r="W8943" t="str">
        <f>INDEX(_xlfn.TEXTSPLIT(K8943,"-"),1,2)</f>
        <v>Jul</v>
      </c>
      <c r="X8943" t="str">
        <f>INDEX(_xlfn.TEXTSPLIT(K8943,"-"),1,1)</f>
        <v>7</v>
      </c>
      <c r="Y8943">
        <f>INDEX(months!B:B,MATCH(Sheet1!W8943,months!A:A,0))</f>
        <v>7</v>
      </c>
      <c r="Z8943">
        <f t="shared" si="979"/>
        <v>42923</v>
      </c>
    </row>
    <row r="8944" spans="1:26" x14ac:dyDescent="0.2">
      <c r="A8944" t="s">
        <v>12219</v>
      </c>
      <c r="B8944" t="s">
        <v>2333</v>
      </c>
      <c r="C8944">
        <v>2.8</v>
      </c>
      <c r="D8944">
        <v>5</v>
      </c>
      <c r="E8944" t="s">
        <v>481</v>
      </c>
      <c r="F8944" t="s">
        <v>775</v>
      </c>
      <c r="G8944" t="s">
        <v>23</v>
      </c>
      <c r="H8944" t="s">
        <v>24</v>
      </c>
      <c r="I8944" t="s">
        <v>25</v>
      </c>
      <c r="J8944" t="s">
        <v>2334</v>
      </c>
      <c r="K8944" t="s">
        <v>331</v>
      </c>
      <c r="L8944" t="s">
        <v>59</v>
      </c>
      <c r="M8944" t="s">
        <v>81</v>
      </c>
      <c r="N8944">
        <f t="shared" si="973"/>
        <v>0</v>
      </c>
      <c r="O8944" t="str">
        <f t="shared" si="974"/>
        <v>No</v>
      </c>
      <c r="P8944">
        <f t="shared" si="975"/>
        <v>0</v>
      </c>
      <c r="Q8944">
        <f t="shared" si="976"/>
        <v>4813937689</v>
      </c>
      <c r="R8944">
        <f t="shared" si="977"/>
        <v>4.1933383153624479</v>
      </c>
      <c r="S8944" t="str">
        <f t="shared" si="978"/>
        <v>Acceptable</v>
      </c>
      <c r="T8944">
        <f>ROUNDUP(C8944,0)</f>
        <v>3</v>
      </c>
      <c r="U8944">
        <f>ROUNDDOWN(C8944,0)</f>
        <v>2</v>
      </c>
      <c r="V8944">
        <f>RIGHT(K8944,2)+2000</f>
        <v>2018</v>
      </c>
      <c r="W8944" t="str">
        <f>INDEX(_xlfn.TEXTSPLIT(K8944,"-"),1,2)</f>
        <v>Jun</v>
      </c>
      <c r="X8944" t="str">
        <f>INDEX(_xlfn.TEXTSPLIT(K8944,"-"),1,1)</f>
        <v>2</v>
      </c>
      <c r="Y8944">
        <f>INDEX(months!B:B,MATCH(Sheet1!W8944,months!A:A,0))</f>
        <v>6</v>
      </c>
      <c r="Z8944">
        <f t="shared" si="979"/>
        <v>43253</v>
      </c>
    </row>
    <row r="8945" spans="1:26" x14ac:dyDescent="0.2">
      <c r="A8945" t="s">
        <v>12220</v>
      </c>
      <c r="B8945" t="s">
        <v>447</v>
      </c>
      <c r="C8945">
        <v>3.9</v>
      </c>
      <c r="D8945">
        <v>314</v>
      </c>
      <c r="E8945" t="s">
        <v>392</v>
      </c>
      <c r="F8945" t="s">
        <v>57</v>
      </c>
      <c r="G8945" t="s">
        <v>23</v>
      </c>
      <c r="H8945" t="s">
        <v>24</v>
      </c>
      <c r="I8945" t="s">
        <v>25</v>
      </c>
      <c r="J8945" t="s">
        <v>449</v>
      </c>
      <c r="K8945" t="s">
        <v>352</v>
      </c>
      <c r="L8945" t="s">
        <v>2458</v>
      </c>
      <c r="M8945" t="s">
        <v>29</v>
      </c>
      <c r="N8945">
        <f t="shared" si="973"/>
        <v>0</v>
      </c>
      <c r="O8945" t="str">
        <f t="shared" si="974"/>
        <v>No</v>
      </c>
      <c r="P8945">
        <f t="shared" si="975"/>
        <v>0</v>
      </c>
      <c r="Q8945">
        <f t="shared" si="976"/>
        <v>4813937689</v>
      </c>
      <c r="R8945">
        <f t="shared" si="977"/>
        <v>4.1933383153624479</v>
      </c>
      <c r="S8945" t="str">
        <f t="shared" si="978"/>
        <v>Acceptable</v>
      </c>
      <c r="T8945">
        <f>ROUNDUP(C8945,0)</f>
        <v>4</v>
      </c>
      <c r="U8945">
        <f>ROUNDDOWN(C8945,0)</f>
        <v>3</v>
      </c>
      <c r="V8945">
        <f>RIGHT(K8945,2)+2000</f>
        <v>2016</v>
      </c>
      <c r="W8945" t="str">
        <f>INDEX(_xlfn.TEXTSPLIT(K8945,"-"),1,2)</f>
        <v>Oct</v>
      </c>
      <c r="X8945" t="str">
        <f>INDEX(_xlfn.TEXTSPLIT(K8945,"-"),1,1)</f>
        <v>24</v>
      </c>
      <c r="Y8945">
        <f>INDEX(months!B:B,MATCH(Sheet1!W8945,months!A:A,0))</f>
        <v>10</v>
      </c>
      <c r="Z8945">
        <f t="shared" si="979"/>
        <v>42667</v>
      </c>
    </row>
    <row r="8946" spans="1:26" x14ac:dyDescent="0.2">
      <c r="A8946" t="s">
        <v>12221</v>
      </c>
      <c r="B8946" t="s">
        <v>4612</v>
      </c>
      <c r="C8946">
        <v>3.2</v>
      </c>
      <c r="D8946">
        <v>67</v>
      </c>
      <c r="E8946" t="s">
        <v>1832</v>
      </c>
      <c r="F8946" t="s">
        <v>22</v>
      </c>
      <c r="G8946" t="s">
        <v>23</v>
      </c>
      <c r="H8946" t="s">
        <v>24</v>
      </c>
      <c r="I8946" t="s">
        <v>25</v>
      </c>
      <c r="J8946" t="s">
        <v>4613</v>
      </c>
      <c r="K8946" t="s">
        <v>6896</v>
      </c>
      <c r="L8946" t="s">
        <v>141</v>
      </c>
      <c r="M8946" t="s">
        <v>29</v>
      </c>
      <c r="N8946">
        <f t="shared" si="973"/>
        <v>0</v>
      </c>
      <c r="O8946" t="str">
        <f t="shared" si="974"/>
        <v>No</v>
      </c>
      <c r="P8946">
        <f t="shared" si="975"/>
        <v>0</v>
      </c>
      <c r="Q8946">
        <f t="shared" si="976"/>
        <v>4813937689</v>
      </c>
      <c r="R8946">
        <f t="shared" si="977"/>
        <v>4.1933383153624479</v>
      </c>
      <c r="S8946" t="str">
        <f t="shared" si="978"/>
        <v>Acceptable</v>
      </c>
      <c r="T8946">
        <f>ROUNDUP(C8946,0)</f>
        <v>4</v>
      </c>
      <c r="U8946">
        <f>ROUNDDOWN(C8946,0)</f>
        <v>3</v>
      </c>
      <c r="V8946">
        <f>RIGHT(K8946,2)+2000</f>
        <v>2017</v>
      </c>
      <c r="W8946" t="str">
        <f>INDEX(_xlfn.TEXTSPLIT(K8946,"-"),1,2)</f>
        <v>Jun</v>
      </c>
      <c r="X8946" t="str">
        <f>INDEX(_xlfn.TEXTSPLIT(K8946,"-"),1,1)</f>
        <v>2</v>
      </c>
      <c r="Y8946">
        <f>INDEX(months!B:B,MATCH(Sheet1!W8946,months!A:A,0))</f>
        <v>6</v>
      </c>
      <c r="Z8946">
        <f t="shared" si="979"/>
        <v>42888</v>
      </c>
    </row>
    <row r="8947" spans="1:26" x14ac:dyDescent="0.2">
      <c r="A8947" t="s">
        <v>12222</v>
      </c>
      <c r="B8947" t="s">
        <v>4106</v>
      </c>
      <c r="C8947">
        <v>3.1</v>
      </c>
      <c r="D8947">
        <v>6827</v>
      </c>
      <c r="E8947" t="s">
        <v>37</v>
      </c>
      <c r="F8947" t="s">
        <v>65</v>
      </c>
      <c r="G8947" t="s">
        <v>23</v>
      </c>
      <c r="H8947" t="s">
        <v>24</v>
      </c>
      <c r="I8947" t="s">
        <v>25</v>
      </c>
      <c r="J8947" t="s">
        <v>4107</v>
      </c>
      <c r="K8947" t="s">
        <v>118</v>
      </c>
      <c r="L8947" t="s">
        <v>12223</v>
      </c>
      <c r="M8947" t="s">
        <v>60</v>
      </c>
      <c r="N8947">
        <f t="shared" si="973"/>
        <v>0</v>
      </c>
      <c r="O8947" t="str">
        <f t="shared" si="974"/>
        <v>No</v>
      </c>
      <c r="P8947">
        <f t="shared" si="975"/>
        <v>0</v>
      </c>
      <c r="Q8947">
        <f t="shared" si="976"/>
        <v>4813937689</v>
      </c>
      <c r="R8947">
        <f t="shared" si="977"/>
        <v>4.1933383153624479</v>
      </c>
      <c r="S8947" t="str">
        <f t="shared" si="978"/>
        <v>Acceptable</v>
      </c>
      <c r="T8947">
        <f>ROUNDUP(C8947,0)</f>
        <v>4</v>
      </c>
      <c r="U8947">
        <f>ROUNDDOWN(C8947,0)</f>
        <v>3</v>
      </c>
      <c r="V8947">
        <f>RIGHT(K8947,2)+2000</f>
        <v>2018</v>
      </c>
      <c r="W8947" t="str">
        <f>INDEX(_xlfn.TEXTSPLIT(K8947,"-"),1,2)</f>
        <v>Apr</v>
      </c>
      <c r="X8947" t="str">
        <f>INDEX(_xlfn.TEXTSPLIT(K8947,"-"),1,1)</f>
        <v>20</v>
      </c>
      <c r="Y8947">
        <f>INDEX(months!B:B,MATCH(Sheet1!W8947,months!A:A,0))</f>
        <v>4</v>
      </c>
      <c r="Z8947">
        <f t="shared" si="979"/>
        <v>43210</v>
      </c>
    </row>
    <row r="8948" spans="1:26" x14ac:dyDescent="0.2">
      <c r="A8948" t="s">
        <v>12224</v>
      </c>
      <c r="B8948" t="s">
        <v>4310</v>
      </c>
      <c r="C8948">
        <v>2.4</v>
      </c>
      <c r="D8948">
        <v>551</v>
      </c>
      <c r="E8948" t="s">
        <v>12225</v>
      </c>
      <c r="F8948" t="s">
        <v>50</v>
      </c>
      <c r="G8948" t="s">
        <v>23</v>
      </c>
      <c r="H8948" t="s">
        <v>24</v>
      </c>
      <c r="I8948" t="s">
        <v>25</v>
      </c>
      <c r="J8948" t="s">
        <v>2718</v>
      </c>
      <c r="K8948" t="s">
        <v>11785</v>
      </c>
      <c r="L8948" t="s">
        <v>317</v>
      </c>
      <c r="M8948" t="s">
        <v>86</v>
      </c>
      <c r="N8948">
        <f t="shared" si="973"/>
        <v>0</v>
      </c>
      <c r="O8948" t="str">
        <f t="shared" si="974"/>
        <v>No</v>
      </c>
      <c r="P8948">
        <f t="shared" si="975"/>
        <v>0</v>
      </c>
      <c r="Q8948">
        <f t="shared" si="976"/>
        <v>4813937689</v>
      </c>
      <c r="R8948">
        <f t="shared" si="977"/>
        <v>4.1933383153624479</v>
      </c>
      <c r="S8948" t="str">
        <f t="shared" si="978"/>
        <v>Acceptable</v>
      </c>
      <c r="T8948">
        <f>ROUNDUP(C8948,0)</f>
        <v>3</v>
      </c>
      <c r="U8948">
        <f>ROUNDDOWN(C8948,0)</f>
        <v>2</v>
      </c>
      <c r="V8948">
        <f>RIGHT(K8948,2)+2000</f>
        <v>2014</v>
      </c>
      <c r="W8948" t="str">
        <f>INDEX(_xlfn.TEXTSPLIT(K8948,"-"),1,2)</f>
        <v>Mar</v>
      </c>
      <c r="X8948" t="str">
        <f>INDEX(_xlfn.TEXTSPLIT(K8948,"-"),1,1)</f>
        <v>13</v>
      </c>
      <c r="Y8948">
        <f>INDEX(months!B:B,MATCH(Sheet1!W8948,months!A:A,0))</f>
        <v>3</v>
      </c>
      <c r="Z8948">
        <f t="shared" si="979"/>
        <v>41711</v>
      </c>
    </row>
    <row r="8949" spans="1:26" x14ac:dyDescent="0.2">
      <c r="A8949" t="s">
        <v>12226</v>
      </c>
      <c r="B8949" t="s">
        <v>5446</v>
      </c>
      <c r="C8949">
        <v>4.5999999999999996</v>
      </c>
      <c r="D8949">
        <v>10</v>
      </c>
      <c r="E8949" t="s">
        <v>42</v>
      </c>
      <c r="F8949" t="s">
        <v>1010</v>
      </c>
      <c r="G8949" t="s">
        <v>23</v>
      </c>
      <c r="H8949" t="s">
        <v>24</v>
      </c>
      <c r="I8949" t="s">
        <v>25</v>
      </c>
      <c r="J8949" t="s">
        <v>5447</v>
      </c>
      <c r="K8949" t="s">
        <v>989</v>
      </c>
      <c r="L8949" t="s">
        <v>12227</v>
      </c>
      <c r="M8949" t="s">
        <v>29</v>
      </c>
      <c r="N8949">
        <f t="shared" si="973"/>
        <v>0</v>
      </c>
      <c r="O8949" t="str">
        <f t="shared" si="974"/>
        <v>No</v>
      </c>
      <c r="P8949">
        <f t="shared" si="975"/>
        <v>0</v>
      </c>
      <c r="Q8949">
        <f t="shared" si="976"/>
        <v>4813937689</v>
      </c>
      <c r="R8949">
        <f t="shared" si="977"/>
        <v>4.1933383153624479</v>
      </c>
      <c r="S8949" t="str">
        <f t="shared" si="978"/>
        <v>Acceptable</v>
      </c>
      <c r="T8949">
        <f>ROUNDUP(C8949,0)</f>
        <v>5</v>
      </c>
      <c r="U8949">
        <f>ROUNDDOWN(C8949,0)</f>
        <v>4</v>
      </c>
      <c r="V8949">
        <f>RIGHT(K8949,2)+2000</f>
        <v>2017</v>
      </c>
      <c r="W8949" t="str">
        <f>INDEX(_xlfn.TEXTSPLIT(K8949,"-"),1,2)</f>
        <v>Aug</v>
      </c>
      <c r="X8949" t="str">
        <f>INDEX(_xlfn.TEXTSPLIT(K8949,"-"),1,1)</f>
        <v>9</v>
      </c>
      <c r="Y8949">
        <f>INDEX(months!B:B,MATCH(Sheet1!W8949,months!A:A,0))</f>
        <v>8</v>
      </c>
      <c r="Z8949">
        <f t="shared" si="979"/>
        <v>42956</v>
      </c>
    </row>
    <row r="8950" spans="1:26" x14ac:dyDescent="0.2">
      <c r="A8950" t="s">
        <v>12228</v>
      </c>
      <c r="B8950" t="s">
        <v>5248</v>
      </c>
      <c r="C8950">
        <v>2.9</v>
      </c>
      <c r="D8950">
        <v>23</v>
      </c>
      <c r="E8950" t="s">
        <v>527</v>
      </c>
      <c r="F8950" t="s">
        <v>101</v>
      </c>
      <c r="G8950" t="s">
        <v>23</v>
      </c>
      <c r="H8950" t="s">
        <v>24</v>
      </c>
      <c r="I8950" t="s">
        <v>25</v>
      </c>
      <c r="J8950" t="s">
        <v>5249</v>
      </c>
      <c r="K8950" t="s">
        <v>9407</v>
      </c>
      <c r="L8950" t="s">
        <v>53</v>
      </c>
      <c r="M8950" t="s">
        <v>72</v>
      </c>
      <c r="N8950">
        <f t="shared" si="973"/>
        <v>0</v>
      </c>
      <c r="O8950" t="str">
        <f t="shared" si="974"/>
        <v>No</v>
      </c>
      <c r="P8950">
        <f t="shared" si="975"/>
        <v>0</v>
      </c>
      <c r="Q8950">
        <f t="shared" si="976"/>
        <v>4813937689</v>
      </c>
      <c r="R8950">
        <f t="shared" si="977"/>
        <v>4.1933383153624479</v>
      </c>
      <c r="S8950" t="str">
        <f t="shared" si="978"/>
        <v>Acceptable</v>
      </c>
      <c r="T8950">
        <f>ROUNDUP(C8950,0)</f>
        <v>3</v>
      </c>
      <c r="U8950">
        <f>ROUNDDOWN(C8950,0)</f>
        <v>2</v>
      </c>
      <c r="V8950">
        <f>RIGHT(K8950,2)+2000</f>
        <v>2016</v>
      </c>
      <c r="W8950" t="str">
        <f>INDEX(_xlfn.TEXTSPLIT(K8950,"-"),1,2)</f>
        <v>Dec</v>
      </c>
      <c r="X8950" t="str">
        <f>INDEX(_xlfn.TEXTSPLIT(K8950,"-"),1,1)</f>
        <v>16</v>
      </c>
      <c r="Y8950">
        <f>INDEX(months!B:B,MATCH(Sheet1!W8950,months!A:A,0))</f>
        <v>12</v>
      </c>
      <c r="Z8950">
        <f t="shared" si="979"/>
        <v>42720</v>
      </c>
    </row>
    <row r="8951" spans="1:26" x14ac:dyDescent="0.2">
      <c r="A8951" t="s">
        <v>12229</v>
      </c>
      <c r="B8951" t="s">
        <v>4106</v>
      </c>
      <c r="C8951">
        <v>4</v>
      </c>
      <c r="D8951">
        <v>223</v>
      </c>
      <c r="E8951" t="s">
        <v>2568</v>
      </c>
      <c r="F8951" t="s">
        <v>57</v>
      </c>
      <c r="G8951" t="s">
        <v>23</v>
      </c>
      <c r="H8951" t="s">
        <v>24</v>
      </c>
      <c r="I8951" t="s">
        <v>25</v>
      </c>
      <c r="J8951" t="s">
        <v>4107</v>
      </c>
      <c r="K8951" t="s">
        <v>7230</v>
      </c>
      <c r="L8951" t="s">
        <v>6483</v>
      </c>
      <c r="M8951" t="s">
        <v>47</v>
      </c>
      <c r="N8951">
        <f t="shared" si="973"/>
        <v>0</v>
      </c>
      <c r="O8951" t="str">
        <f t="shared" si="974"/>
        <v>No</v>
      </c>
      <c r="P8951">
        <f t="shared" si="975"/>
        <v>0</v>
      </c>
      <c r="Q8951">
        <f t="shared" si="976"/>
        <v>4813937689</v>
      </c>
      <c r="R8951">
        <f t="shared" si="977"/>
        <v>4.1933383153624479</v>
      </c>
      <c r="S8951" t="str">
        <f t="shared" si="978"/>
        <v>Acceptable</v>
      </c>
      <c r="T8951">
        <f>ROUNDUP(C8951,0)</f>
        <v>4</v>
      </c>
      <c r="U8951">
        <f>ROUNDDOWN(C8951,0)</f>
        <v>4</v>
      </c>
      <c r="V8951">
        <f>RIGHT(K8951,2)+2000</f>
        <v>2017</v>
      </c>
      <c r="W8951" t="str">
        <f>INDEX(_xlfn.TEXTSPLIT(K8951,"-"),1,2)</f>
        <v>Oct</v>
      </c>
      <c r="X8951" t="str">
        <f>INDEX(_xlfn.TEXTSPLIT(K8951,"-"),1,1)</f>
        <v>28</v>
      </c>
      <c r="Y8951">
        <f>INDEX(months!B:B,MATCH(Sheet1!W8951,months!A:A,0))</f>
        <v>10</v>
      </c>
      <c r="Z8951">
        <f t="shared" si="979"/>
        <v>43036</v>
      </c>
    </row>
    <row r="8952" spans="1:26" x14ac:dyDescent="0.2">
      <c r="A8952" t="s">
        <v>12230</v>
      </c>
      <c r="B8952" t="s">
        <v>4612</v>
      </c>
      <c r="C8952">
        <v>3.7</v>
      </c>
      <c r="D8952">
        <v>770</v>
      </c>
      <c r="E8952" t="s">
        <v>252</v>
      </c>
      <c r="F8952" t="s">
        <v>22</v>
      </c>
      <c r="G8952" t="s">
        <v>649</v>
      </c>
      <c r="H8952" t="s">
        <v>650</v>
      </c>
      <c r="I8952" t="s">
        <v>25</v>
      </c>
      <c r="J8952" t="s">
        <v>4613</v>
      </c>
      <c r="K8952" t="s">
        <v>5807</v>
      </c>
      <c r="L8952" t="s">
        <v>11575</v>
      </c>
      <c r="M8952" t="s">
        <v>60</v>
      </c>
      <c r="N8952">
        <f t="shared" si="973"/>
        <v>0</v>
      </c>
      <c r="O8952" t="str">
        <f t="shared" si="974"/>
        <v>No</v>
      </c>
      <c r="P8952">
        <f t="shared" si="975"/>
        <v>0</v>
      </c>
      <c r="Q8952">
        <f t="shared" si="976"/>
        <v>4813937689</v>
      </c>
      <c r="R8952">
        <f t="shared" si="977"/>
        <v>4.1933383153624479</v>
      </c>
      <c r="S8952" t="str">
        <f t="shared" si="978"/>
        <v>Acceptable</v>
      </c>
      <c r="T8952">
        <f>ROUNDUP(C8952,0)</f>
        <v>4</v>
      </c>
      <c r="U8952">
        <f>ROUNDDOWN(C8952,0)</f>
        <v>3</v>
      </c>
      <c r="V8952">
        <f>RIGHT(K8952,2)+2000</f>
        <v>2016</v>
      </c>
      <c r="W8952" t="str">
        <f>INDEX(_xlfn.TEXTSPLIT(K8952,"-"),1,2)</f>
        <v>Oct</v>
      </c>
      <c r="X8952" t="str">
        <f>INDEX(_xlfn.TEXTSPLIT(K8952,"-"),1,1)</f>
        <v>7</v>
      </c>
      <c r="Y8952">
        <f>INDEX(months!B:B,MATCH(Sheet1!W8952,months!A:A,0))</f>
        <v>10</v>
      </c>
      <c r="Z8952">
        <f t="shared" si="979"/>
        <v>42650</v>
      </c>
    </row>
    <row r="8953" spans="1:26" x14ac:dyDescent="0.2">
      <c r="A8953" t="s">
        <v>12231</v>
      </c>
      <c r="B8953" t="s">
        <v>4106</v>
      </c>
      <c r="C8953">
        <v>2.2999999999999998</v>
      </c>
      <c r="D8953">
        <v>3</v>
      </c>
      <c r="E8953" t="s">
        <v>685</v>
      </c>
      <c r="F8953" t="s">
        <v>1010</v>
      </c>
      <c r="G8953" t="s">
        <v>23</v>
      </c>
      <c r="H8953" t="s">
        <v>24</v>
      </c>
      <c r="I8953" t="s">
        <v>25</v>
      </c>
      <c r="J8953" t="s">
        <v>4107</v>
      </c>
      <c r="K8953" t="s">
        <v>410</v>
      </c>
      <c r="L8953" t="s">
        <v>3699</v>
      </c>
      <c r="M8953" t="s">
        <v>86</v>
      </c>
      <c r="N8953">
        <f t="shared" si="973"/>
        <v>0</v>
      </c>
      <c r="O8953" t="str">
        <f t="shared" si="974"/>
        <v>No</v>
      </c>
      <c r="P8953">
        <f t="shared" si="975"/>
        <v>0</v>
      </c>
      <c r="Q8953">
        <f t="shared" si="976"/>
        <v>4813937689</v>
      </c>
      <c r="R8953">
        <f t="shared" si="977"/>
        <v>4.1933383153624479</v>
      </c>
      <c r="S8953" t="str">
        <f t="shared" si="978"/>
        <v>Acceptable</v>
      </c>
      <c r="T8953">
        <f>ROUNDUP(C8953,0)</f>
        <v>3</v>
      </c>
      <c r="U8953">
        <f>ROUNDDOWN(C8953,0)</f>
        <v>2</v>
      </c>
      <c r="V8953">
        <f>RIGHT(K8953,2)+2000</f>
        <v>2018</v>
      </c>
      <c r="W8953" t="str">
        <f>INDEX(_xlfn.TEXTSPLIT(K8953,"-"),1,2)</f>
        <v>Jul</v>
      </c>
      <c r="X8953" t="str">
        <f>INDEX(_xlfn.TEXTSPLIT(K8953,"-"),1,1)</f>
        <v>17</v>
      </c>
      <c r="Y8953">
        <f>INDEX(months!B:B,MATCH(Sheet1!W8953,months!A:A,0))</f>
        <v>7</v>
      </c>
      <c r="Z8953">
        <f t="shared" si="979"/>
        <v>43298</v>
      </c>
    </row>
    <row r="8954" spans="1:26" x14ac:dyDescent="0.2">
      <c r="A8954" t="s">
        <v>12232</v>
      </c>
      <c r="B8954" t="s">
        <v>4106</v>
      </c>
      <c r="C8954">
        <v>2.9</v>
      </c>
      <c r="D8954">
        <v>118</v>
      </c>
      <c r="E8954" t="s">
        <v>202</v>
      </c>
      <c r="F8954" t="s">
        <v>57</v>
      </c>
      <c r="G8954" t="s">
        <v>23</v>
      </c>
      <c r="H8954" t="s">
        <v>24</v>
      </c>
      <c r="I8954" t="s">
        <v>25</v>
      </c>
      <c r="J8954" t="s">
        <v>4107</v>
      </c>
      <c r="K8954" t="s">
        <v>297</v>
      </c>
      <c r="L8954" t="s">
        <v>3689</v>
      </c>
      <c r="M8954" t="s">
        <v>86</v>
      </c>
      <c r="N8954">
        <f t="shared" si="973"/>
        <v>0</v>
      </c>
      <c r="O8954" t="str">
        <f t="shared" si="974"/>
        <v>No</v>
      </c>
      <c r="P8954">
        <f t="shared" si="975"/>
        <v>0</v>
      </c>
      <c r="Q8954">
        <f t="shared" si="976"/>
        <v>4813937689</v>
      </c>
      <c r="R8954">
        <f t="shared" si="977"/>
        <v>4.1933383153624479</v>
      </c>
      <c r="S8954" t="str">
        <f t="shared" si="978"/>
        <v>Acceptable</v>
      </c>
      <c r="T8954">
        <f>ROUNDUP(C8954,0)</f>
        <v>3</v>
      </c>
      <c r="U8954">
        <f>ROUNDDOWN(C8954,0)</f>
        <v>2</v>
      </c>
      <c r="V8954">
        <f>RIGHT(K8954,2)+2000</f>
        <v>2018</v>
      </c>
      <c r="W8954" t="str">
        <f>INDEX(_xlfn.TEXTSPLIT(K8954,"-"),1,2)</f>
        <v>Jul</v>
      </c>
      <c r="X8954" t="str">
        <f>INDEX(_xlfn.TEXTSPLIT(K8954,"-"),1,1)</f>
        <v>24</v>
      </c>
      <c r="Y8954">
        <f>INDEX(months!B:B,MATCH(Sheet1!W8954,months!A:A,0))</f>
        <v>7</v>
      </c>
      <c r="Z8954">
        <f t="shared" si="979"/>
        <v>43305</v>
      </c>
    </row>
    <row r="8955" spans="1:26" x14ac:dyDescent="0.2">
      <c r="A8955" t="s">
        <v>12233</v>
      </c>
      <c r="B8955" t="s">
        <v>4457</v>
      </c>
      <c r="C8955">
        <v>4.5999999999999996</v>
      </c>
      <c r="D8955">
        <v>41</v>
      </c>
      <c r="E8955" t="s">
        <v>1396</v>
      </c>
      <c r="F8955" t="s">
        <v>22</v>
      </c>
      <c r="G8955" t="s">
        <v>23</v>
      </c>
      <c r="H8955" t="s">
        <v>24</v>
      </c>
      <c r="I8955" t="s">
        <v>25</v>
      </c>
      <c r="J8955" t="s">
        <v>4458</v>
      </c>
      <c r="K8955" t="s">
        <v>3519</v>
      </c>
      <c r="L8955" t="s">
        <v>1540</v>
      </c>
      <c r="M8955" t="s">
        <v>86</v>
      </c>
      <c r="N8955">
        <f t="shared" si="973"/>
        <v>0</v>
      </c>
      <c r="O8955" t="str">
        <f t="shared" si="974"/>
        <v>No</v>
      </c>
      <c r="P8955">
        <f t="shared" si="975"/>
        <v>0</v>
      </c>
      <c r="Q8955">
        <f t="shared" si="976"/>
        <v>4813937689</v>
      </c>
      <c r="R8955">
        <f t="shared" si="977"/>
        <v>4.1933383153624479</v>
      </c>
      <c r="S8955" t="str">
        <f t="shared" si="978"/>
        <v>Acceptable</v>
      </c>
      <c r="T8955">
        <f>ROUNDUP(C8955,0)</f>
        <v>5</v>
      </c>
      <c r="U8955">
        <f>ROUNDDOWN(C8955,0)</f>
        <v>4</v>
      </c>
      <c r="V8955">
        <f>RIGHT(K8955,2)+2000</f>
        <v>2018</v>
      </c>
      <c r="W8955" t="str">
        <f>INDEX(_xlfn.TEXTSPLIT(K8955,"-"),1,2)</f>
        <v>Jan</v>
      </c>
      <c r="X8955" t="str">
        <f>INDEX(_xlfn.TEXTSPLIT(K8955,"-"),1,1)</f>
        <v>14</v>
      </c>
      <c r="Y8955">
        <f>INDEX(months!B:B,MATCH(Sheet1!W8955,months!A:A,0))</f>
        <v>1</v>
      </c>
      <c r="Z8955">
        <f t="shared" si="979"/>
        <v>43114</v>
      </c>
    </row>
    <row r="8956" spans="1:26" x14ac:dyDescent="0.2">
      <c r="A8956" t="s">
        <v>12234</v>
      </c>
      <c r="B8956" t="s">
        <v>3070</v>
      </c>
      <c r="C8956">
        <v>4.3</v>
      </c>
      <c r="D8956">
        <v>21</v>
      </c>
      <c r="E8956" t="s">
        <v>260</v>
      </c>
      <c r="F8956" t="s">
        <v>775</v>
      </c>
      <c r="G8956" t="s">
        <v>23</v>
      </c>
      <c r="H8956" t="s">
        <v>24</v>
      </c>
      <c r="I8956" t="s">
        <v>25</v>
      </c>
      <c r="J8956" t="s">
        <v>1537</v>
      </c>
      <c r="K8956" t="s">
        <v>1539</v>
      </c>
      <c r="L8956" t="s">
        <v>1210</v>
      </c>
      <c r="M8956" t="s">
        <v>86</v>
      </c>
      <c r="N8956">
        <f t="shared" si="973"/>
        <v>0</v>
      </c>
      <c r="O8956" t="str">
        <f t="shared" si="974"/>
        <v>No</v>
      </c>
      <c r="P8956">
        <f t="shared" si="975"/>
        <v>0</v>
      </c>
      <c r="Q8956">
        <f t="shared" si="976"/>
        <v>4813937689</v>
      </c>
      <c r="R8956">
        <f t="shared" si="977"/>
        <v>4.1933383153624479</v>
      </c>
      <c r="S8956" t="str">
        <f t="shared" si="978"/>
        <v>Acceptable</v>
      </c>
      <c r="T8956">
        <f>ROUNDUP(C8956,0)</f>
        <v>5</v>
      </c>
      <c r="U8956">
        <f>ROUNDDOWN(C8956,0)</f>
        <v>4</v>
      </c>
      <c r="V8956">
        <f>RIGHT(K8956,2)+2000</f>
        <v>2018</v>
      </c>
      <c r="W8956" t="str">
        <f>INDEX(_xlfn.TEXTSPLIT(K8956,"-"),1,2)</f>
        <v>Jan</v>
      </c>
      <c r="X8956" t="str">
        <f>INDEX(_xlfn.TEXTSPLIT(K8956,"-"),1,1)</f>
        <v>20</v>
      </c>
      <c r="Y8956">
        <f>INDEX(months!B:B,MATCH(Sheet1!W8956,months!A:A,0))</f>
        <v>1</v>
      </c>
      <c r="Z8956">
        <f t="shared" si="979"/>
        <v>43120</v>
      </c>
    </row>
    <row r="8957" spans="1:26" x14ac:dyDescent="0.2">
      <c r="A8957" t="s">
        <v>12235</v>
      </c>
      <c r="B8957" t="s">
        <v>3070</v>
      </c>
      <c r="C8957">
        <v>5</v>
      </c>
      <c r="D8957">
        <v>1</v>
      </c>
      <c r="E8957" t="s">
        <v>308</v>
      </c>
      <c r="F8957" t="s">
        <v>1010</v>
      </c>
      <c r="G8957" t="s">
        <v>23</v>
      </c>
      <c r="H8957" t="s">
        <v>24</v>
      </c>
      <c r="I8957" t="s">
        <v>25</v>
      </c>
      <c r="J8957" t="s">
        <v>1303</v>
      </c>
      <c r="K8957" t="s">
        <v>173</v>
      </c>
      <c r="L8957" t="s">
        <v>59</v>
      </c>
      <c r="M8957" t="s">
        <v>54</v>
      </c>
      <c r="N8957">
        <f t="shared" si="973"/>
        <v>0</v>
      </c>
      <c r="O8957" t="str">
        <f t="shared" si="974"/>
        <v>No</v>
      </c>
      <c r="P8957">
        <f t="shared" si="975"/>
        <v>0</v>
      </c>
      <c r="Q8957">
        <f t="shared" si="976"/>
        <v>4813937689</v>
      </c>
      <c r="R8957">
        <f t="shared" si="977"/>
        <v>4.1933383153624479</v>
      </c>
      <c r="S8957" t="str">
        <f t="shared" si="978"/>
        <v>Acceptable</v>
      </c>
      <c r="T8957">
        <f>ROUNDUP(C8957,0)</f>
        <v>5</v>
      </c>
      <c r="U8957">
        <f>ROUNDDOWN(C8957,0)</f>
        <v>5</v>
      </c>
      <c r="V8957">
        <f>RIGHT(K8957,2)+2000</f>
        <v>2018</v>
      </c>
      <c r="W8957" t="str">
        <f>INDEX(_xlfn.TEXTSPLIT(K8957,"-"),1,2)</f>
        <v>Aug</v>
      </c>
      <c r="X8957" t="str">
        <f>INDEX(_xlfn.TEXTSPLIT(K8957,"-"),1,1)</f>
        <v>2</v>
      </c>
      <c r="Y8957">
        <f>INDEX(months!B:B,MATCH(Sheet1!W8957,months!A:A,0))</f>
        <v>8</v>
      </c>
      <c r="Z8957">
        <f t="shared" si="979"/>
        <v>43314</v>
      </c>
    </row>
    <row r="8958" spans="1:26" x14ac:dyDescent="0.2">
      <c r="A8958" t="s">
        <v>12236</v>
      </c>
      <c r="B8958" t="s">
        <v>4106</v>
      </c>
      <c r="C8958">
        <v>4.2</v>
      </c>
      <c r="D8958">
        <v>382</v>
      </c>
      <c r="E8958" t="s">
        <v>289</v>
      </c>
      <c r="F8958" t="s">
        <v>50</v>
      </c>
      <c r="G8958" t="s">
        <v>23</v>
      </c>
      <c r="H8958" t="s">
        <v>24</v>
      </c>
      <c r="I8958" t="s">
        <v>25</v>
      </c>
      <c r="J8958" t="s">
        <v>4107</v>
      </c>
      <c r="K8958" t="s">
        <v>115</v>
      </c>
      <c r="L8958" t="s">
        <v>12237</v>
      </c>
      <c r="M8958" t="s">
        <v>237</v>
      </c>
      <c r="N8958">
        <f t="shared" si="973"/>
        <v>0</v>
      </c>
      <c r="O8958" t="str">
        <f t="shared" si="974"/>
        <v>No</v>
      </c>
      <c r="P8958">
        <f t="shared" si="975"/>
        <v>0</v>
      </c>
      <c r="Q8958">
        <f t="shared" si="976"/>
        <v>4813937689</v>
      </c>
      <c r="R8958">
        <f t="shared" si="977"/>
        <v>4.1933383153624479</v>
      </c>
      <c r="S8958" t="str">
        <f t="shared" si="978"/>
        <v>Acceptable</v>
      </c>
      <c r="T8958">
        <f>ROUNDUP(C8958,0)</f>
        <v>5</v>
      </c>
      <c r="U8958">
        <f>ROUNDDOWN(C8958,0)</f>
        <v>4</v>
      </c>
      <c r="V8958">
        <f>RIGHT(K8958,2)+2000</f>
        <v>2018</v>
      </c>
      <c r="W8958" t="str">
        <f>INDEX(_xlfn.TEXTSPLIT(K8958,"-"),1,2)</f>
        <v>Jul</v>
      </c>
      <c r="X8958" t="str">
        <f>INDEX(_xlfn.TEXTSPLIT(K8958,"-"),1,1)</f>
        <v>30</v>
      </c>
      <c r="Y8958">
        <f>INDEX(months!B:B,MATCH(Sheet1!W8958,months!A:A,0))</f>
        <v>7</v>
      </c>
      <c r="Z8958">
        <f t="shared" si="979"/>
        <v>43311</v>
      </c>
    </row>
    <row r="8959" spans="1:26" x14ac:dyDescent="0.2">
      <c r="A8959" t="s">
        <v>12238</v>
      </c>
      <c r="B8959" t="s">
        <v>3070</v>
      </c>
      <c r="C8959">
        <v>4.5999999999999996</v>
      </c>
      <c r="D8959">
        <v>13</v>
      </c>
      <c r="E8959" t="s">
        <v>3671</v>
      </c>
      <c r="F8959" t="s">
        <v>775</v>
      </c>
      <c r="G8959" t="s">
        <v>23</v>
      </c>
      <c r="H8959" t="s">
        <v>24</v>
      </c>
      <c r="I8959" t="s">
        <v>25</v>
      </c>
      <c r="J8959" t="s">
        <v>1537</v>
      </c>
      <c r="K8959" t="s">
        <v>4882</v>
      </c>
      <c r="L8959" t="s">
        <v>53</v>
      </c>
      <c r="M8959" t="s">
        <v>81</v>
      </c>
      <c r="N8959">
        <f t="shared" si="973"/>
        <v>0</v>
      </c>
      <c r="O8959" t="str">
        <f t="shared" si="974"/>
        <v>No</v>
      </c>
      <c r="P8959">
        <f t="shared" si="975"/>
        <v>0</v>
      </c>
      <c r="Q8959">
        <f t="shared" si="976"/>
        <v>4813937689</v>
      </c>
      <c r="R8959">
        <f t="shared" si="977"/>
        <v>4.1933383153624479</v>
      </c>
      <c r="S8959" t="str">
        <f t="shared" si="978"/>
        <v>Acceptable</v>
      </c>
      <c r="T8959">
        <f>ROUNDUP(C8959,0)</f>
        <v>5</v>
      </c>
      <c r="U8959">
        <f>ROUNDDOWN(C8959,0)</f>
        <v>4</v>
      </c>
      <c r="V8959">
        <f>RIGHT(K8959,2)+2000</f>
        <v>2016</v>
      </c>
      <c r="W8959" t="str">
        <f>INDEX(_xlfn.TEXTSPLIT(K8959,"-"),1,2)</f>
        <v>Oct</v>
      </c>
      <c r="X8959" t="str">
        <f>INDEX(_xlfn.TEXTSPLIT(K8959,"-"),1,1)</f>
        <v>20</v>
      </c>
      <c r="Y8959">
        <f>INDEX(months!B:B,MATCH(Sheet1!W8959,months!A:A,0))</f>
        <v>10</v>
      </c>
      <c r="Z8959">
        <f t="shared" si="979"/>
        <v>42663</v>
      </c>
    </row>
    <row r="8960" spans="1:26" x14ac:dyDescent="0.2">
      <c r="A8960" t="s">
        <v>12239</v>
      </c>
      <c r="B8960" t="s">
        <v>3070</v>
      </c>
      <c r="C8960">
        <v>4.5</v>
      </c>
      <c r="D8960">
        <v>8</v>
      </c>
      <c r="E8960" t="s">
        <v>2568</v>
      </c>
      <c r="F8960" t="s">
        <v>775</v>
      </c>
      <c r="G8960" t="s">
        <v>23</v>
      </c>
      <c r="H8960" t="s">
        <v>24</v>
      </c>
      <c r="I8960" t="s">
        <v>25</v>
      </c>
      <c r="J8960" t="s">
        <v>1303</v>
      </c>
      <c r="K8960" t="s">
        <v>12240</v>
      </c>
      <c r="L8960" t="s">
        <v>59</v>
      </c>
      <c r="M8960" t="s">
        <v>81</v>
      </c>
      <c r="N8960">
        <f t="shared" si="973"/>
        <v>0</v>
      </c>
      <c r="O8960" t="str">
        <f t="shared" si="974"/>
        <v>No</v>
      </c>
      <c r="P8960">
        <f t="shared" si="975"/>
        <v>0</v>
      </c>
      <c r="Q8960">
        <f t="shared" si="976"/>
        <v>4813937689</v>
      </c>
      <c r="R8960">
        <f t="shared" si="977"/>
        <v>4.1933383153624479</v>
      </c>
      <c r="S8960" t="str">
        <f t="shared" si="978"/>
        <v>Acceptable</v>
      </c>
      <c r="T8960">
        <f>ROUNDUP(C8960,0)</f>
        <v>5</v>
      </c>
      <c r="U8960">
        <f>ROUNDDOWN(C8960,0)</f>
        <v>4</v>
      </c>
      <c r="V8960">
        <f>RIGHT(K8960,2)+2000</f>
        <v>2017</v>
      </c>
      <c r="W8960" t="str">
        <f>INDEX(_xlfn.TEXTSPLIT(K8960,"-"),1,2)</f>
        <v>Mar</v>
      </c>
      <c r="X8960" t="str">
        <f>INDEX(_xlfn.TEXTSPLIT(K8960,"-"),1,1)</f>
        <v>12</v>
      </c>
      <c r="Y8960">
        <f>INDEX(months!B:B,MATCH(Sheet1!W8960,months!A:A,0))</f>
        <v>3</v>
      </c>
      <c r="Z8960">
        <f t="shared" si="979"/>
        <v>42806</v>
      </c>
    </row>
    <row r="8961" spans="1:26" x14ac:dyDescent="0.2">
      <c r="A8961" t="s">
        <v>12241</v>
      </c>
      <c r="B8961" t="s">
        <v>3827</v>
      </c>
      <c r="C8961">
        <v>4.2</v>
      </c>
      <c r="D8961">
        <v>6</v>
      </c>
      <c r="E8961" t="s">
        <v>100</v>
      </c>
      <c r="F8961" t="s">
        <v>1010</v>
      </c>
      <c r="G8961" t="s">
        <v>23</v>
      </c>
      <c r="H8961" t="s">
        <v>24</v>
      </c>
      <c r="I8961" t="s">
        <v>25</v>
      </c>
      <c r="J8961" t="s">
        <v>3828</v>
      </c>
      <c r="K8961" t="s">
        <v>8352</v>
      </c>
      <c r="L8961" t="s">
        <v>157</v>
      </c>
      <c r="M8961" t="s">
        <v>29</v>
      </c>
      <c r="N8961">
        <f t="shared" si="973"/>
        <v>0</v>
      </c>
      <c r="O8961" t="str">
        <f t="shared" si="974"/>
        <v>No</v>
      </c>
      <c r="P8961">
        <f t="shared" si="975"/>
        <v>0</v>
      </c>
      <c r="Q8961">
        <f t="shared" si="976"/>
        <v>4813937689</v>
      </c>
      <c r="R8961">
        <f t="shared" si="977"/>
        <v>4.1933383153624479</v>
      </c>
      <c r="S8961" t="str">
        <f t="shared" si="978"/>
        <v>Acceptable</v>
      </c>
      <c r="T8961">
        <f>ROUNDUP(C8961,0)</f>
        <v>5</v>
      </c>
      <c r="U8961">
        <f>ROUNDDOWN(C8961,0)</f>
        <v>4</v>
      </c>
      <c r="V8961">
        <f>RIGHT(K8961,2)+2000</f>
        <v>2015</v>
      </c>
      <c r="W8961" t="str">
        <f>INDEX(_xlfn.TEXTSPLIT(K8961,"-"),1,2)</f>
        <v>Oct</v>
      </c>
      <c r="X8961" t="str">
        <f>INDEX(_xlfn.TEXTSPLIT(K8961,"-"),1,1)</f>
        <v>8</v>
      </c>
      <c r="Y8961">
        <f>INDEX(months!B:B,MATCH(Sheet1!W8961,months!A:A,0))</f>
        <v>10</v>
      </c>
      <c r="Z8961">
        <f t="shared" si="979"/>
        <v>42285</v>
      </c>
    </row>
    <row r="8962" spans="1:26" x14ac:dyDescent="0.2">
      <c r="A8962" t="s">
        <v>12242</v>
      </c>
      <c r="B8962" t="s">
        <v>447</v>
      </c>
      <c r="C8962">
        <v>4.8</v>
      </c>
      <c r="D8962">
        <v>11</v>
      </c>
      <c r="E8962" t="s">
        <v>12243</v>
      </c>
      <c r="F8962" t="s">
        <v>775</v>
      </c>
      <c r="G8962" t="s">
        <v>23</v>
      </c>
      <c r="H8962" t="s">
        <v>24</v>
      </c>
      <c r="I8962" t="s">
        <v>25</v>
      </c>
      <c r="J8962" t="s">
        <v>449</v>
      </c>
      <c r="K8962" t="s">
        <v>9927</v>
      </c>
      <c r="L8962" t="s">
        <v>5778</v>
      </c>
      <c r="M8962" t="s">
        <v>47</v>
      </c>
      <c r="N8962">
        <f t="shared" ref="N8962:N9025" si="980">SUM(A8962,B8962)</f>
        <v>0</v>
      </c>
      <c r="O8962" t="str">
        <f t="shared" ref="O8962:O9025" si="981">IF(E8962="good","Yes","No")</f>
        <v>No</v>
      </c>
      <c r="P8962">
        <f t="shared" ref="P8962:P9025" si="982">COUNTIF(B:B,"&lt;0")</f>
        <v>0</v>
      </c>
      <c r="Q8962">
        <f t="shared" ref="Q8962:Q9025" si="983">SUMIF(D:D,"&gt;1000")</f>
        <v>4813937689</v>
      </c>
      <c r="R8962">
        <f t="shared" ref="R8962:R9025" si="984">AVERAGEIF(C:C,"&gt;0")</f>
        <v>4.1933383153624479</v>
      </c>
      <c r="S8962" t="str">
        <f t="shared" ref="S8962:S9025" si="985">IF(OR(A8962&gt;0,B8962&gt;0),"Acceptable","Check")</f>
        <v>Acceptable</v>
      </c>
      <c r="T8962">
        <f>ROUNDUP(C8962,0)</f>
        <v>5</v>
      </c>
      <c r="U8962">
        <f>ROUNDDOWN(C8962,0)</f>
        <v>4</v>
      </c>
      <c r="V8962">
        <f>RIGHT(K8962,2)+2000</f>
        <v>2017</v>
      </c>
      <c r="W8962" t="str">
        <f>INDEX(_xlfn.TEXTSPLIT(K8962,"-"),1,2)</f>
        <v>Jul</v>
      </c>
      <c r="X8962" t="str">
        <f>INDEX(_xlfn.TEXTSPLIT(K8962,"-"),1,1)</f>
        <v>23</v>
      </c>
      <c r="Y8962">
        <f>INDEX(months!B:B,MATCH(Sheet1!W8962,months!A:A,0))</f>
        <v>7</v>
      </c>
      <c r="Z8962">
        <f t="shared" si="979"/>
        <v>42939</v>
      </c>
    </row>
    <row r="8963" spans="1:26" x14ac:dyDescent="0.2">
      <c r="A8963" t="s">
        <v>12244</v>
      </c>
      <c r="B8963" t="s">
        <v>5248</v>
      </c>
      <c r="C8963">
        <v>3.5</v>
      </c>
      <c r="D8963">
        <v>81</v>
      </c>
      <c r="E8963" t="s">
        <v>405</v>
      </c>
      <c r="F8963" t="s">
        <v>22</v>
      </c>
      <c r="G8963" t="s">
        <v>23</v>
      </c>
      <c r="H8963" t="s">
        <v>24</v>
      </c>
      <c r="I8963" t="s">
        <v>25</v>
      </c>
      <c r="J8963" t="s">
        <v>5249</v>
      </c>
      <c r="K8963" t="s">
        <v>8183</v>
      </c>
      <c r="L8963" t="s">
        <v>12245</v>
      </c>
      <c r="M8963" t="s">
        <v>81</v>
      </c>
      <c r="N8963">
        <f t="shared" si="980"/>
        <v>0</v>
      </c>
      <c r="O8963" t="str">
        <f t="shared" si="981"/>
        <v>No</v>
      </c>
      <c r="P8963">
        <f t="shared" si="982"/>
        <v>0</v>
      </c>
      <c r="Q8963">
        <f t="shared" si="983"/>
        <v>4813937689</v>
      </c>
      <c r="R8963">
        <f t="shared" si="984"/>
        <v>4.1933383153624479</v>
      </c>
      <c r="S8963" t="str">
        <f t="shared" si="985"/>
        <v>Acceptable</v>
      </c>
      <c r="T8963">
        <f>ROUNDUP(C8963,0)</f>
        <v>4</v>
      </c>
      <c r="U8963">
        <f>ROUNDDOWN(C8963,0)</f>
        <v>3</v>
      </c>
      <c r="V8963">
        <f>RIGHT(K8963,2)+2000</f>
        <v>2016</v>
      </c>
      <c r="W8963" t="str">
        <f>INDEX(_xlfn.TEXTSPLIT(K8963,"-"),1,2)</f>
        <v>Jul</v>
      </c>
      <c r="X8963" t="str">
        <f>INDEX(_xlfn.TEXTSPLIT(K8963,"-"),1,1)</f>
        <v>21</v>
      </c>
      <c r="Y8963">
        <f>INDEX(months!B:B,MATCH(Sheet1!W8963,months!A:A,0))</f>
        <v>7</v>
      </c>
      <c r="Z8963">
        <f t="shared" ref="Z8963:Z9026" si="986">DATE(V8963,Y8963,X8963)</f>
        <v>42572</v>
      </c>
    </row>
    <row r="8964" spans="1:26" x14ac:dyDescent="0.2">
      <c r="A8964" t="s">
        <v>12246</v>
      </c>
      <c r="B8964" t="s">
        <v>3070</v>
      </c>
      <c r="C8964">
        <v>4.5999999999999996</v>
      </c>
      <c r="D8964">
        <v>166</v>
      </c>
      <c r="E8964" t="s">
        <v>123</v>
      </c>
      <c r="F8964" t="s">
        <v>101</v>
      </c>
      <c r="G8964" t="s">
        <v>23</v>
      </c>
      <c r="H8964" t="s">
        <v>24</v>
      </c>
      <c r="I8964" t="s">
        <v>25</v>
      </c>
      <c r="J8964" t="s">
        <v>1537</v>
      </c>
      <c r="K8964" t="s">
        <v>6125</v>
      </c>
      <c r="L8964" t="s">
        <v>220</v>
      </c>
      <c r="M8964" t="s">
        <v>86</v>
      </c>
      <c r="N8964">
        <f t="shared" si="980"/>
        <v>0</v>
      </c>
      <c r="O8964" t="str">
        <f t="shared" si="981"/>
        <v>No</v>
      </c>
      <c r="P8964">
        <f t="shared" si="982"/>
        <v>0</v>
      </c>
      <c r="Q8964">
        <f t="shared" si="983"/>
        <v>4813937689</v>
      </c>
      <c r="R8964">
        <f t="shared" si="984"/>
        <v>4.1933383153624479</v>
      </c>
      <c r="S8964" t="str">
        <f t="shared" si="985"/>
        <v>Acceptable</v>
      </c>
      <c r="T8964">
        <f>ROUNDUP(C8964,0)</f>
        <v>5</v>
      </c>
      <c r="U8964">
        <f>ROUNDDOWN(C8964,0)</f>
        <v>4</v>
      </c>
      <c r="V8964">
        <f>RIGHT(K8964,2)+2000</f>
        <v>2018</v>
      </c>
      <c r="W8964" t="str">
        <f>INDEX(_xlfn.TEXTSPLIT(K8964,"-"),1,2)</f>
        <v>Mar</v>
      </c>
      <c r="X8964" t="str">
        <f>INDEX(_xlfn.TEXTSPLIT(K8964,"-"),1,1)</f>
        <v>11</v>
      </c>
      <c r="Y8964">
        <f>INDEX(months!B:B,MATCH(Sheet1!W8964,months!A:A,0))</f>
        <v>3</v>
      </c>
      <c r="Z8964">
        <f t="shared" si="986"/>
        <v>43170</v>
      </c>
    </row>
    <row r="8965" spans="1:26" x14ac:dyDescent="0.2">
      <c r="A8965" t="s">
        <v>12247</v>
      </c>
      <c r="B8965" t="s">
        <v>5248</v>
      </c>
      <c r="C8965">
        <v>3.5</v>
      </c>
      <c r="D8965">
        <v>3484</v>
      </c>
      <c r="E8965" t="s">
        <v>667</v>
      </c>
      <c r="F8965" t="s">
        <v>32</v>
      </c>
      <c r="G8965" t="s">
        <v>23</v>
      </c>
      <c r="H8965" t="s">
        <v>24</v>
      </c>
      <c r="I8965" t="s">
        <v>25</v>
      </c>
      <c r="J8965" t="s">
        <v>5249</v>
      </c>
      <c r="K8965" t="s">
        <v>757</v>
      </c>
      <c r="L8965" t="s">
        <v>375</v>
      </c>
      <c r="M8965" t="s">
        <v>29</v>
      </c>
      <c r="N8965">
        <f t="shared" si="980"/>
        <v>0</v>
      </c>
      <c r="O8965" t="str">
        <f t="shared" si="981"/>
        <v>No</v>
      </c>
      <c r="P8965">
        <f t="shared" si="982"/>
        <v>0</v>
      </c>
      <c r="Q8965">
        <f t="shared" si="983"/>
        <v>4813937689</v>
      </c>
      <c r="R8965">
        <f t="shared" si="984"/>
        <v>4.1933383153624479</v>
      </c>
      <c r="S8965" t="str">
        <f t="shared" si="985"/>
        <v>Acceptable</v>
      </c>
      <c r="T8965">
        <f>ROUNDUP(C8965,0)</f>
        <v>4</v>
      </c>
      <c r="U8965">
        <f>ROUNDDOWN(C8965,0)</f>
        <v>3</v>
      </c>
      <c r="V8965">
        <f>RIGHT(K8965,2)+2000</f>
        <v>2017</v>
      </c>
      <c r="W8965" t="str">
        <f>INDEX(_xlfn.TEXTSPLIT(K8965,"-"),1,2)</f>
        <v>Dec</v>
      </c>
      <c r="X8965" t="str">
        <f>INDEX(_xlfn.TEXTSPLIT(K8965,"-"),1,1)</f>
        <v>18</v>
      </c>
      <c r="Y8965">
        <f>INDEX(months!B:B,MATCH(Sheet1!W8965,months!A:A,0))</f>
        <v>12</v>
      </c>
      <c r="Z8965">
        <f t="shared" si="986"/>
        <v>43087</v>
      </c>
    </row>
    <row r="8966" spans="1:26" x14ac:dyDescent="0.2">
      <c r="A8966" t="s">
        <v>12248</v>
      </c>
      <c r="B8966" t="s">
        <v>5248</v>
      </c>
      <c r="C8966">
        <v>3.6</v>
      </c>
      <c r="D8966">
        <v>1522</v>
      </c>
      <c r="E8966" t="s">
        <v>1832</v>
      </c>
      <c r="F8966" t="s">
        <v>50</v>
      </c>
      <c r="G8966" t="s">
        <v>23</v>
      </c>
      <c r="H8966" t="s">
        <v>24</v>
      </c>
      <c r="I8966" t="s">
        <v>25</v>
      </c>
      <c r="J8966" t="s">
        <v>5249</v>
      </c>
      <c r="K8966" t="s">
        <v>410</v>
      </c>
      <c r="L8966" t="s">
        <v>12249</v>
      </c>
      <c r="M8966" t="s">
        <v>54</v>
      </c>
      <c r="N8966">
        <f t="shared" si="980"/>
        <v>0</v>
      </c>
      <c r="O8966" t="str">
        <f t="shared" si="981"/>
        <v>No</v>
      </c>
      <c r="P8966">
        <f t="shared" si="982"/>
        <v>0</v>
      </c>
      <c r="Q8966">
        <f t="shared" si="983"/>
        <v>4813937689</v>
      </c>
      <c r="R8966">
        <f t="shared" si="984"/>
        <v>4.1933383153624479</v>
      </c>
      <c r="S8966" t="str">
        <f t="shared" si="985"/>
        <v>Acceptable</v>
      </c>
      <c r="T8966">
        <f>ROUNDUP(C8966,0)</f>
        <v>4</v>
      </c>
      <c r="U8966">
        <f>ROUNDDOWN(C8966,0)</f>
        <v>3</v>
      </c>
      <c r="V8966">
        <f>RIGHT(K8966,2)+2000</f>
        <v>2018</v>
      </c>
      <c r="W8966" t="str">
        <f>INDEX(_xlfn.TEXTSPLIT(K8966,"-"),1,2)</f>
        <v>Jul</v>
      </c>
      <c r="X8966" t="str">
        <f>INDEX(_xlfn.TEXTSPLIT(K8966,"-"),1,1)</f>
        <v>17</v>
      </c>
      <c r="Y8966">
        <f>INDEX(months!B:B,MATCH(Sheet1!W8966,months!A:A,0))</f>
        <v>7</v>
      </c>
      <c r="Z8966">
        <f t="shared" si="986"/>
        <v>43298</v>
      </c>
    </row>
    <row r="8967" spans="1:26" x14ac:dyDescent="0.2">
      <c r="A8967" t="s">
        <v>12250</v>
      </c>
      <c r="B8967" t="s">
        <v>4612</v>
      </c>
      <c r="D8967">
        <v>0</v>
      </c>
      <c r="E8967" t="s">
        <v>271</v>
      </c>
      <c r="F8967" t="s">
        <v>1005</v>
      </c>
      <c r="G8967" t="s">
        <v>23</v>
      </c>
      <c r="H8967" t="s">
        <v>24</v>
      </c>
      <c r="I8967" t="s">
        <v>25</v>
      </c>
      <c r="J8967" t="s">
        <v>4613</v>
      </c>
      <c r="K8967" t="s">
        <v>5756</v>
      </c>
      <c r="L8967" t="s">
        <v>59</v>
      </c>
      <c r="M8967" t="s">
        <v>81</v>
      </c>
      <c r="N8967">
        <f t="shared" si="980"/>
        <v>0</v>
      </c>
      <c r="O8967" t="str">
        <f t="shared" si="981"/>
        <v>No</v>
      </c>
      <c r="P8967">
        <f t="shared" si="982"/>
        <v>0</v>
      </c>
      <c r="Q8967">
        <f t="shared" si="983"/>
        <v>4813937689</v>
      </c>
      <c r="R8967">
        <f t="shared" si="984"/>
        <v>4.1933383153624479</v>
      </c>
      <c r="S8967" t="str">
        <f t="shared" si="985"/>
        <v>Acceptable</v>
      </c>
      <c r="T8967">
        <f>ROUNDUP(C8967,0)</f>
        <v>0</v>
      </c>
      <c r="U8967">
        <f>ROUNDDOWN(C8967,0)</f>
        <v>0</v>
      </c>
      <c r="V8967">
        <f>RIGHT(K8967,2)+2000</f>
        <v>2017</v>
      </c>
      <c r="W8967" t="str">
        <f>INDEX(_xlfn.TEXTSPLIT(K8967,"-"),1,2)</f>
        <v>Oct</v>
      </c>
      <c r="X8967" t="str">
        <f>INDEX(_xlfn.TEXTSPLIT(K8967,"-"),1,1)</f>
        <v>23</v>
      </c>
      <c r="Y8967">
        <f>INDEX(months!B:B,MATCH(Sheet1!W8967,months!A:A,0))</f>
        <v>10</v>
      </c>
      <c r="Z8967">
        <f t="shared" si="986"/>
        <v>43031</v>
      </c>
    </row>
    <row r="8968" spans="1:26" x14ac:dyDescent="0.2">
      <c r="A8968" t="s">
        <v>12251</v>
      </c>
      <c r="B8968" t="s">
        <v>2518</v>
      </c>
      <c r="C8968">
        <v>5</v>
      </c>
      <c r="D8968">
        <v>5</v>
      </c>
      <c r="E8968" t="s">
        <v>186</v>
      </c>
      <c r="F8968" t="s">
        <v>1010</v>
      </c>
      <c r="G8968" t="s">
        <v>23</v>
      </c>
      <c r="H8968" t="s">
        <v>24</v>
      </c>
      <c r="I8968" t="s">
        <v>25</v>
      </c>
      <c r="J8968" t="s">
        <v>2519</v>
      </c>
      <c r="K8968" t="s">
        <v>5087</v>
      </c>
      <c r="L8968" t="s">
        <v>157</v>
      </c>
      <c r="M8968" t="s">
        <v>29</v>
      </c>
      <c r="N8968">
        <f t="shared" si="980"/>
        <v>0</v>
      </c>
      <c r="O8968" t="str">
        <f t="shared" si="981"/>
        <v>No</v>
      </c>
      <c r="P8968">
        <f t="shared" si="982"/>
        <v>0</v>
      </c>
      <c r="Q8968">
        <f t="shared" si="983"/>
        <v>4813937689</v>
      </c>
      <c r="R8968">
        <f t="shared" si="984"/>
        <v>4.1933383153624479</v>
      </c>
      <c r="S8968" t="str">
        <f t="shared" si="985"/>
        <v>Acceptable</v>
      </c>
      <c r="T8968">
        <f>ROUNDUP(C8968,0)</f>
        <v>5</v>
      </c>
      <c r="U8968">
        <f>ROUNDDOWN(C8968,0)</f>
        <v>5</v>
      </c>
      <c r="V8968">
        <f>RIGHT(K8968,2)+2000</f>
        <v>2016</v>
      </c>
      <c r="W8968" t="str">
        <f>INDEX(_xlfn.TEXTSPLIT(K8968,"-"),1,2)</f>
        <v>Apr</v>
      </c>
      <c r="X8968" t="str">
        <f>INDEX(_xlfn.TEXTSPLIT(K8968,"-"),1,1)</f>
        <v>25</v>
      </c>
      <c r="Y8968">
        <f>INDEX(months!B:B,MATCH(Sheet1!W8968,months!A:A,0))</f>
        <v>4</v>
      </c>
      <c r="Z8968">
        <f t="shared" si="986"/>
        <v>42485</v>
      </c>
    </row>
    <row r="8969" spans="1:26" x14ac:dyDescent="0.2">
      <c r="A8969" t="s">
        <v>12252</v>
      </c>
      <c r="B8969" t="s">
        <v>4106</v>
      </c>
      <c r="C8969">
        <v>3</v>
      </c>
      <c r="D8969">
        <v>2</v>
      </c>
      <c r="E8969" t="s">
        <v>1242</v>
      </c>
      <c r="F8969" t="s">
        <v>1010</v>
      </c>
      <c r="G8969" t="s">
        <v>23</v>
      </c>
      <c r="H8969" t="s">
        <v>24</v>
      </c>
      <c r="I8969" t="s">
        <v>25</v>
      </c>
      <c r="J8969" t="s">
        <v>4107</v>
      </c>
      <c r="K8969" t="s">
        <v>2382</v>
      </c>
      <c r="L8969" t="s">
        <v>28</v>
      </c>
      <c r="M8969" t="s">
        <v>237</v>
      </c>
      <c r="N8969">
        <f t="shared" si="980"/>
        <v>0</v>
      </c>
      <c r="O8969" t="str">
        <f t="shared" si="981"/>
        <v>No</v>
      </c>
      <c r="P8969">
        <f t="shared" si="982"/>
        <v>0</v>
      </c>
      <c r="Q8969">
        <f t="shared" si="983"/>
        <v>4813937689</v>
      </c>
      <c r="R8969">
        <f t="shared" si="984"/>
        <v>4.1933383153624479</v>
      </c>
      <c r="S8969" t="str">
        <f t="shared" si="985"/>
        <v>Acceptable</v>
      </c>
      <c r="T8969">
        <f>ROUNDUP(C8969,0)</f>
        <v>3</v>
      </c>
      <c r="U8969">
        <f>ROUNDDOWN(C8969,0)</f>
        <v>3</v>
      </c>
      <c r="V8969">
        <f>RIGHT(K8969,2)+2000</f>
        <v>2017</v>
      </c>
      <c r="W8969" t="str">
        <f>INDEX(_xlfn.TEXTSPLIT(K8969,"-"),1,2)</f>
        <v>Sep</v>
      </c>
      <c r="X8969" t="str">
        <f>INDEX(_xlfn.TEXTSPLIT(K8969,"-"),1,1)</f>
        <v>19</v>
      </c>
      <c r="Y8969">
        <f>INDEX(months!B:B,MATCH(Sheet1!W8969,months!A:A,0))</f>
        <v>9</v>
      </c>
      <c r="Z8969">
        <f t="shared" si="986"/>
        <v>42997</v>
      </c>
    </row>
    <row r="8970" spans="1:26" x14ac:dyDescent="0.2">
      <c r="A8970" t="s">
        <v>12253</v>
      </c>
      <c r="B8970" t="s">
        <v>4612</v>
      </c>
      <c r="D8970">
        <v>2</v>
      </c>
      <c r="E8970" t="s">
        <v>123</v>
      </c>
      <c r="F8970" t="s">
        <v>1199</v>
      </c>
      <c r="G8970" t="s">
        <v>23</v>
      </c>
      <c r="H8970" t="s">
        <v>24</v>
      </c>
      <c r="I8970" t="s">
        <v>25</v>
      </c>
      <c r="J8970" t="s">
        <v>4613</v>
      </c>
      <c r="K8970" t="s">
        <v>3498</v>
      </c>
      <c r="L8970" t="s">
        <v>59</v>
      </c>
      <c r="M8970" t="s">
        <v>86</v>
      </c>
      <c r="N8970">
        <f t="shared" si="980"/>
        <v>0</v>
      </c>
      <c r="O8970" t="str">
        <f t="shared" si="981"/>
        <v>No</v>
      </c>
      <c r="P8970">
        <f t="shared" si="982"/>
        <v>0</v>
      </c>
      <c r="Q8970">
        <f t="shared" si="983"/>
        <v>4813937689</v>
      </c>
      <c r="R8970">
        <f t="shared" si="984"/>
        <v>4.1933383153624479</v>
      </c>
      <c r="S8970" t="str">
        <f t="shared" si="985"/>
        <v>Acceptable</v>
      </c>
      <c r="T8970">
        <f>ROUNDUP(C8970,0)</f>
        <v>0</v>
      </c>
      <c r="U8970">
        <f>ROUNDDOWN(C8970,0)</f>
        <v>0</v>
      </c>
      <c r="V8970">
        <f>RIGHT(K8970,2)+2000</f>
        <v>2017</v>
      </c>
      <c r="W8970" t="str">
        <f>INDEX(_xlfn.TEXTSPLIT(K8970,"-"),1,2)</f>
        <v>Mar</v>
      </c>
      <c r="X8970" t="str">
        <f>INDEX(_xlfn.TEXTSPLIT(K8970,"-"),1,1)</f>
        <v>2</v>
      </c>
      <c r="Y8970">
        <f>INDEX(months!B:B,MATCH(Sheet1!W8970,months!A:A,0))</f>
        <v>3</v>
      </c>
      <c r="Z8970">
        <f t="shared" si="986"/>
        <v>42796</v>
      </c>
    </row>
    <row r="8971" spans="1:26" x14ac:dyDescent="0.2">
      <c r="A8971" t="s">
        <v>12254</v>
      </c>
      <c r="B8971" t="s">
        <v>4950</v>
      </c>
      <c r="D8971">
        <v>1</v>
      </c>
      <c r="E8971" t="s">
        <v>825</v>
      </c>
      <c r="F8971" t="s">
        <v>1230</v>
      </c>
      <c r="G8971" t="s">
        <v>23</v>
      </c>
      <c r="H8971" t="s">
        <v>24</v>
      </c>
      <c r="I8971" t="s">
        <v>44</v>
      </c>
      <c r="J8971" t="s">
        <v>4951</v>
      </c>
      <c r="K8971" t="s">
        <v>1349</v>
      </c>
      <c r="L8971" t="s">
        <v>28</v>
      </c>
      <c r="M8971" t="s">
        <v>81</v>
      </c>
      <c r="N8971">
        <f t="shared" si="980"/>
        <v>0</v>
      </c>
      <c r="O8971" t="str">
        <f t="shared" si="981"/>
        <v>No</v>
      </c>
      <c r="P8971">
        <f t="shared" si="982"/>
        <v>0</v>
      </c>
      <c r="Q8971">
        <f t="shared" si="983"/>
        <v>4813937689</v>
      </c>
      <c r="R8971">
        <f t="shared" si="984"/>
        <v>4.1933383153624479</v>
      </c>
      <c r="S8971" t="str">
        <f t="shared" si="985"/>
        <v>Acceptable</v>
      </c>
      <c r="T8971">
        <f>ROUNDUP(C8971,0)</f>
        <v>0</v>
      </c>
      <c r="U8971">
        <f>ROUNDDOWN(C8971,0)</f>
        <v>0</v>
      </c>
      <c r="V8971">
        <f>RIGHT(K8971,2)+2000</f>
        <v>2017</v>
      </c>
      <c r="W8971" t="str">
        <f>INDEX(_xlfn.TEXTSPLIT(K8971,"-"),1,2)</f>
        <v>Oct</v>
      </c>
      <c r="X8971" t="str">
        <f>INDEX(_xlfn.TEXTSPLIT(K8971,"-"),1,1)</f>
        <v>26</v>
      </c>
      <c r="Y8971">
        <f>INDEX(months!B:B,MATCH(Sheet1!W8971,months!A:A,0))</f>
        <v>10</v>
      </c>
      <c r="Z8971">
        <f t="shared" si="986"/>
        <v>43034</v>
      </c>
    </row>
    <row r="8972" spans="1:26" x14ac:dyDescent="0.2">
      <c r="A8972" t="s">
        <v>12255</v>
      </c>
      <c r="B8972" t="s">
        <v>4106</v>
      </c>
      <c r="C8972">
        <v>2.9</v>
      </c>
      <c r="D8972">
        <v>66</v>
      </c>
      <c r="E8972" t="s">
        <v>283</v>
      </c>
      <c r="F8972" t="s">
        <v>22</v>
      </c>
      <c r="G8972" t="s">
        <v>23</v>
      </c>
      <c r="H8972" t="s">
        <v>24</v>
      </c>
      <c r="I8972" t="s">
        <v>25</v>
      </c>
      <c r="J8972" t="s">
        <v>4107</v>
      </c>
      <c r="K8972" t="s">
        <v>5958</v>
      </c>
      <c r="L8972" t="s">
        <v>1283</v>
      </c>
      <c r="M8972" t="s">
        <v>237</v>
      </c>
      <c r="N8972">
        <f t="shared" si="980"/>
        <v>0</v>
      </c>
      <c r="O8972" t="str">
        <f t="shared" si="981"/>
        <v>No</v>
      </c>
      <c r="P8972">
        <f t="shared" si="982"/>
        <v>0</v>
      </c>
      <c r="Q8972">
        <f t="shared" si="983"/>
        <v>4813937689</v>
      </c>
      <c r="R8972">
        <f t="shared" si="984"/>
        <v>4.1933383153624479</v>
      </c>
      <c r="S8972" t="str">
        <f t="shared" si="985"/>
        <v>Acceptable</v>
      </c>
      <c r="T8972">
        <f>ROUNDUP(C8972,0)</f>
        <v>3</v>
      </c>
      <c r="U8972">
        <f>ROUNDDOWN(C8972,0)</f>
        <v>2</v>
      </c>
      <c r="V8972">
        <f>RIGHT(K8972,2)+2000</f>
        <v>2016</v>
      </c>
      <c r="W8972" t="str">
        <f>INDEX(_xlfn.TEXTSPLIT(K8972,"-"),1,2)</f>
        <v>Nov</v>
      </c>
      <c r="X8972" t="str">
        <f>INDEX(_xlfn.TEXTSPLIT(K8972,"-"),1,1)</f>
        <v>16</v>
      </c>
      <c r="Y8972">
        <f>INDEX(months!B:B,MATCH(Sheet1!W8972,months!A:A,0))</f>
        <v>11</v>
      </c>
      <c r="Z8972">
        <f t="shared" si="986"/>
        <v>42690</v>
      </c>
    </row>
    <row r="8973" spans="1:26" x14ac:dyDescent="0.2">
      <c r="A8973" t="s">
        <v>12256</v>
      </c>
      <c r="B8973" t="s">
        <v>5248</v>
      </c>
      <c r="C8973">
        <v>3.7</v>
      </c>
      <c r="D8973">
        <v>20</v>
      </c>
      <c r="E8973" t="s">
        <v>172</v>
      </c>
      <c r="F8973" t="s">
        <v>101</v>
      </c>
      <c r="G8973" t="s">
        <v>23</v>
      </c>
      <c r="H8973" t="s">
        <v>24</v>
      </c>
      <c r="I8973" t="s">
        <v>25</v>
      </c>
      <c r="J8973" t="s">
        <v>5249</v>
      </c>
      <c r="K8973" t="s">
        <v>7122</v>
      </c>
      <c r="L8973" t="s">
        <v>1788</v>
      </c>
      <c r="M8973" t="s">
        <v>177</v>
      </c>
      <c r="N8973">
        <f t="shared" si="980"/>
        <v>0</v>
      </c>
      <c r="O8973" t="str">
        <f t="shared" si="981"/>
        <v>No</v>
      </c>
      <c r="P8973">
        <f t="shared" si="982"/>
        <v>0</v>
      </c>
      <c r="Q8973">
        <f t="shared" si="983"/>
        <v>4813937689</v>
      </c>
      <c r="R8973">
        <f t="shared" si="984"/>
        <v>4.1933383153624479</v>
      </c>
      <c r="S8973" t="str">
        <f t="shared" si="985"/>
        <v>Acceptable</v>
      </c>
      <c r="T8973">
        <f>ROUNDUP(C8973,0)</f>
        <v>4</v>
      </c>
      <c r="U8973">
        <f>ROUNDDOWN(C8973,0)</f>
        <v>3</v>
      </c>
      <c r="V8973">
        <f>RIGHT(K8973,2)+2000</f>
        <v>2017</v>
      </c>
      <c r="W8973" t="str">
        <f>INDEX(_xlfn.TEXTSPLIT(K8973,"-"),1,2)</f>
        <v>May</v>
      </c>
      <c r="X8973" t="str">
        <f>INDEX(_xlfn.TEXTSPLIT(K8973,"-"),1,1)</f>
        <v>1</v>
      </c>
      <c r="Y8973">
        <f>INDEX(months!B:B,MATCH(Sheet1!W8973,months!A:A,0))</f>
        <v>5</v>
      </c>
      <c r="Z8973">
        <f t="shared" si="986"/>
        <v>42856</v>
      </c>
    </row>
    <row r="8974" spans="1:26" x14ac:dyDescent="0.2">
      <c r="A8974" t="s">
        <v>12257</v>
      </c>
      <c r="B8974" t="s">
        <v>4457</v>
      </c>
      <c r="C8974">
        <v>4.5999999999999996</v>
      </c>
      <c r="D8974">
        <v>14</v>
      </c>
      <c r="E8974" t="s">
        <v>527</v>
      </c>
      <c r="F8974" t="s">
        <v>775</v>
      </c>
      <c r="G8974" t="s">
        <v>23</v>
      </c>
      <c r="H8974" t="s">
        <v>24</v>
      </c>
      <c r="I8974" t="s">
        <v>25</v>
      </c>
      <c r="J8974" t="s">
        <v>4458</v>
      </c>
      <c r="K8974" t="s">
        <v>1628</v>
      </c>
      <c r="L8974" t="s">
        <v>59</v>
      </c>
      <c r="M8974" t="s">
        <v>86</v>
      </c>
      <c r="N8974">
        <f t="shared" si="980"/>
        <v>0</v>
      </c>
      <c r="O8974" t="str">
        <f t="shared" si="981"/>
        <v>No</v>
      </c>
      <c r="P8974">
        <f t="shared" si="982"/>
        <v>0</v>
      </c>
      <c r="Q8974">
        <f t="shared" si="983"/>
        <v>4813937689</v>
      </c>
      <c r="R8974">
        <f t="shared" si="984"/>
        <v>4.1933383153624479</v>
      </c>
      <c r="S8974" t="str">
        <f t="shared" si="985"/>
        <v>Acceptable</v>
      </c>
      <c r="T8974">
        <f>ROUNDUP(C8974,0)</f>
        <v>5</v>
      </c>
      <c r="U8974">
        <f>ROUNDDOWN(C8974,0)</f>
        <v>4</v>
      </c>
      <c r="V8974">
        <f>RIGHT(K8974,2)+2000</f>
        <v>2018</v>
      </c>
      <c r="W8974" t="str">
        <f>INDEX(_xlfn.TEXTSPLIT(K8974,"-"),1,2)</f>
        <v>Apr</v>
      </c>
      <c r="X8974" t="str">
        <f>INDEX(_xlfn.TEXTSPLIT(K8974,"-"),1,1)</f>
        <v>12</v>
      </c>
      <c r="Y8974">
        <f>INDEX(months!B:B,MATCH(Sheet1!W8974,months!A:A,0))</f>
        <v>4</v>
      </c>
      <c r="Z8974">
        <f t="shared" si="986"/>
        <v>43202</v>
      </c>
    </row>
    <row r="8975" spans="1:26" x14ac:dyDescent="0.2">
      <c r="A8975" t="s">
        <v>12258</v>
      </c>
      <c r="B8975" t="s">
        <v>787</v>
      </c>
      <c r="D8975">
        <v>0</v>
      </c>
      <c r="E8975" t="s">
        <v>46</v>
      </c>
      <c r="F8975" t="s">
        <v>775</v>
      </c>
      <c r="G8975" t="s">
        <v>23</v>
      </c>
      <c r="H8975" t="s">
        <v>24</v>
      </c>
      <c r="I8975" t="s">
        <v>25</v>
      </c>
      <c r="J8975" t="s">
        <v>788</v>
      </c>
      <c r="K8975" t="s">
        <v>746</v>
      </c>
      <c r="L8975" t="s">
        <v>46</v>
      </c>
      <c r="M8975" t="s">
        <v>46</v>
      </c>
      <c r="N8975">
        <f t="shared" si="980"/>
        <v>0</v>
      </c>
      <c r="O8975" t="str">
        <f t="shared" si="981"/>
        <v>No</v>
      </c>
      <c r="P8975">
        <f t="shared" si="982"/>
        <v>0</v>
      </c>
      <c r="Q8975">
        <f t="shared" si="983"/>
        <v>4813937689</v>
      </c>
      <c r="R8975">
        <f t="shared" si="984"/>
        <v>4.1933383153624479</v>
      </c>
      <c r="S8975" t="str">
        <f t="shared" si="985"/>
        <v>Acceptable</v>
      </c>
      <c r="T8975">
        <f>ROUNDUP(C8975,0)</f>
        <v>0</v>
      </c>
      <c r="U8975">
        <f>ROUNDDOWN(C8975,0)</f>
        <v>0</v>
      </c>
      <c r="V8975">
        <f>RIGHT(K8975,2)+2000</f>
        <v>2018</v>
      </c>
      <c r="W8975" t="str">
        <f>INDEX(_xlfn.TEXTSPLIT(K8975,"-"),1,2)</f>
        <v>May</v>
      </c>
      <c r="X8975" t="str">
        <f>INDEX(_xlfn.TEXTSPLIT(K8975,"-"),1,1)</f>
        <v>23</v>
      </c>
      <c r="Y8975">
        <f>INDEX(months!B:B,MATCH(Sheet1!W8975,months!A:A,0))</f>
        <v>5</v>
      </c>
      <c r="Z8975">
        <f t="shared" si="986"/>
        <v>43243</v>
      </c>
    </row>
    <row r="8976" spans="1:26" x14ac:dyDescent="0.2">
      <c r="A8976" t="s">
        <v>12259</v>
      </c>
      <c r="B8976" t="s">
        <v>2665</v>
      </c>
      <c r="C8976">
        <v>4.2</v>
      </c>
      <c r="D8976">
        <v>3816</v>
      </c>
      <c r="E8976" t="s">
        <v>114</v>
      </c>
      <c r="F8976" t="s">
        <v>50</v>
      </c>
      <c r="G8976" t="s">
        <v>23</v>
      </c>
      <c r="H8976" t="s">
        <v>24</v>
      </c>
      <c r="I8976" t="s">
        <v>44</v>
      </c>
      <c r="J8976" t="s">
        <v>2669</v>
      </c>
      <c r="K8976" t="s">
        <v>8832</v>
      </c>
      <c r="L8976" t="s">
        <v>59</v>
      </c>
      <c r="M8976" t="s">
        <v>72</v>
      </c>
      <c r="N8976">
        <f t="shared" si="980"/>
        <v>0</v>
      </c>
      <c r="O8976" t="str">
        <f t="shared" si="981"/>
        <v>No</v>
      </c>
      <c r="P8976">
        <f t="shared" si="982"/>
        <v>0</v>
      </c>
      <c r="Q8976">
        <f t="shared" si="983"/>
        <v>4813937689</v>
      </c>
      <c r="R8976">
        <f t="shared" si="984"/>
        <v>4.1933383153624479</v>
      </c>
      <c r="S8976" t="str">
        <f t="shared" si="985"/>
        <v>Acceptable</v>
      </c>
      <c r="T8976">
        <f>ROUNDUP(C8976,0)</f>
        <v>5</v>
      </c>
      <c r="U8976">
        <f>ROUNDDOWN(C8976,0)</f>
        <v>4</v>
      </c>
      <c r="V8976">
        <f>RIGHT(K8976,2)+2000</f>
        <v>2016</v>
      </c>
      <c r="W8976" t="str">
        <f>INDEX(_xlfn.TEXTSPLIT(K8976,"-"),1,2)</f>
        <v>Jul</v>
      </c>
      <c r="X8976" t="str">
        <f>INDEX(_xlfn.TEXTSPLIT(K8976,"-"),1,1)</f>
        <v>7</v>
      </c>
      <c r="Y8976">
        <f>INDEX(months!B:B,MATCH(Sheet1!W8976,months!A:A,0))</f>
        <v>7</v>
      </c>
      <c r="Z8976">
        <f t="shared" si="986"/>
        <v>42558</v>
      </c>
    </row>
    <row r="8977" spans="1:26" x14ac:dyDescent="0.2">
      <c r="A8977" t="s">
        <v>12260</v>
      </c>
      <c r="B8977" t="s">
        <v>4612</v>
      </c>
      <c r="C8977">
        <v>3.2</v>
      </c>
      <c r="D8977">
        <v>427</v>
      </c>
      <c r="E8977" t="s">
        <v>454</v>
      </c>
      <c r="F8977" t="s">
        <v>50</v>
      </c>
      <c r="G8977" t="s">
        <v>23</v>
      </c>
      <c r="H8977" t="s">
        <v>24</v>
      </c>
      <c r="I8977" t="s">
        <v>25</v>
      </c>
      <c r="J8977" t="s">
        <v>4613</v>
      </c>
      <c r="K8977" t="s">
        <v>564</v>
      </c>
      <c r="L8977" t="s">
        <v>6773</v>
      </c>
      <c r="M8977" t="s">
        <v>237</v>
      </c>
      <c r="N8977">
        <f t="shared" si="980"/>
        <v>0</v>
      </c>
      <c r="O8977" t="str">
        <f t="shared" si="981"/>
        <v>No</v>
      </c>
      <c r="P8977">
        <f t="shared" si="982"/>
        <v>0</v>
      </c>
      <c r="Q8977">
        <f t="shared" si="983"/>
        <v>4813937689</v>
      </c>
      <c r="R8977">
        <f t="shared" si="984"/>
        <v>4.1933383153624479</v>
      </c>
      <c r="S8977" t="str">
        <f t="shared" si="985"/>
        <v>Acceptable</v>
      </c>
      <c r="T8977">
        <f>ROUNDUP(C8977,0)</f>
        <v>4</v>
      </c>
      <c r="U8977">
        <f>ROUNDDOWN(C8977,0)</f>
        <v>3</v>
      </c>
      <c r="V8977">
        <f>RIGHT(K8977,2)+2000</f>
        <v>2018</v>
      </c>
      <c r="W8977" t="str">
        <f>INDEX(_xlfn.TEXTSPLIT(K8977,"-"),1,2)</f>
        <v>May</v>
      </c>
      <c r="X8977" t="str">
        <f>INDEX(_xlfn.TEXTSPLIT(K8977,"-"),1,1)</f>
        <v>4</v>
      </c>
      <c r="Y8977">
        <f>INDEX(months!B:B,MATCH(Sheet1!W8977,months!A:A,0))</f>
        <v>5</v>
      </c>
      <c r="Z8977">
        <f t="shared" si="986"/>
        <v>43224</v>
      </c>
    </row>
    <row r="8978" spans="1:26" x14ac:dyDescent="0.2">
      <c r="A8978" t="s">
        <v>12261</v>
      </c>
      <c r="B8978" t="s">
        <v>4106</v>
      </c>
      <c r="C8978">
        <v>2.5</v>
      </c>
      <c r="D8978">
        <v>1283</v>
      </c>
      <c r="E8978" t="s">
        <v>431</v>
      </c>
      <c r="F8978" t="s">
        <v>50</v>
      </c>
      <c r="G8978" t="s">
        <v>23</v>
      </c>
      <c r="H8978" t="s">
        <v>24</v>
      </c>
      <c r="I8978" t="s">
        <v>25</v>
      </c>
      <c r="J8978" t="s">
        <v>4107</v>
      </c>
      <c r="K8978" t="s">
        <v>362</v>
      </c>
      <c r="L8978" t="s">
        <v>2808</v>
      </c>
      <c r="M8978" t="s">
        <v>81</v>
      </c>
      <c r="N8978">
        <f t="shared" si="980"/>
        <v>0</v>
      </c>
      <c r="O8978" t="str">
        <f t="shared" si="981"/>
        <v>No</v>
      </c>
      <c r="P8978">
        <f t="shared" si="982"/>
        <v>0</v>
      </c>
      <c r="Q8978">
        <f t="shared" si="983"/>
        <v>4813937689</v>
      </c>
      <c r="R8978">
        <f t="shared" si="984"/>
        <v>4.1933383153624479</v>
      </c>
      <c r="S8978" t="str">
        <f t="shared" si="985"/>
        <v>Acceptable</v>
      </c>
      <c r="T8978">
        <f>ROUNDUP(C8978,0)</f>
        <v>3</v>
      </c>
      <c r="U8978">
        <f>ROUNDDOWN(C8978,0)</f>
        <v>2</v>
      </c>
      <c r="V8978">
        <f>RIGHT(K8978,2)+2000</f>
        <v>2018</v>
      </c>
      <c r="W8978" t="str">
        <f>INDEX(_xlfn.TEXTSPLIT(K8978,"-"),1,2)</f>
        <v>Jun</v>
      </c>
      <c r="X8978" t="str">
        <f>INDEX(_xlfn.TEXTSPLIT(K8978,"-"),1,1)</f>
        <v>21</v>
      </c>
      <c r="Y8978">
        <f>INDEX(months!B:B,MATCH(Sheet1!W8978,months!A:A,0))</f>
        <v>6</v>
      </c>
      <c r="Z8978">
        <f t="shared" si="986"/>
        <v>43272</v>
      </c>
    </row>
    <row r="8979" spans="1:26" x14ac:dyDescent="0.2">
      <c r="A8979" t="s">
        <v>12262</v>
      </c>
      <c r="B8979" t="s">
        <v>5319</v>
      </c>
      <c r="C8979">
        <v>4.4000000000000004</v>
      </c>
      <c r="D8979">
        <v>17671</v>
      </c>
      <c r="E8979" t="s">
        <v>108</v>
      </c>
      <c r="F8979" t="s">
        <v>65</v>
      </c>
      <c r="G8979" t="s">
        <v>23</v>
      </c>
      <c r="H8979" t="s">
        <v>24</v>
      </c>
      <c r="I8979" t="s">
        <v>124</v>
      </c>
      <c r="J8979" t="s">
        <v>5320</v>
      </c>
      <c r="K8979" t="s">
        <v>3021</v>
      </c>
      <c r="L8979" t="s">
        <v>12263</v>
      </c>
      <c r="M8979" t="s">
        <v>47</v>
      </c>
      <c r="N8979">
        <f t="shared" si="980"/>
        <v>0</v>
      </c>
      <c r="O8979" t="str">
        <f t="shared" si="981"/>
        <v>No</v>
      </c>
      <c r="P8979">
        <f t="shared" si="982"/>
        <v>0</v>
      </c>
      <c r="Q8979">
        <f t="shared" si="983"/>
        <v>4813937689</v>
      </c>
      <c r="R8979">
        <f t="shared" si="984"/>
        <v>4.1933383153624479</v>
      </c>
      <c r="S8979" t="str">
        <f t="shared" si="985"/>
        <v>Acceptable</v>
      </c>
      <c r="T8979">
        <f>ROUNDUP(C8979,0)</f>
        <v>5</v>
      </c>
      <c r="U8979">
        <f>ROUNDDOWN(C8979,0)</f>
        <v>4</v>
      </c>
      <c r="V8979">
        <f>RIGHT(K8979,2)+2000</f>
        <v>2018</v>
      </c>
      <c r="W8979" t="str">
        <f>INDEX(_xlfn.TEXTSPLIT(K8979,"-"),1,2)</f>
        <v>Aug</v>
      </c>
      <c r="X8979" t="str">
        <f>INDEX(_xlfn.TEXTSPLIT(K8979,"-"),1,1)</f>
        <v>6</v>
      </c>
      <c r="Y8979">
        <f>INDEX(months!B:B,MATCH(Sheet1!W8979,months!A:A,0))</f>
        <v>8</v>
      </c>
      <c r="Z8979">
        <f t="shared" si="986"/>
        <v>43318</v>
      </c>
    </row>
    <row r="8980" spans="1:26" x14ac:dyDescent="0.2">
      <c r="A8980" t="s">
        <v>12264</v>
      </c>
      <c r="B8980" t="s">
        <v>3070</v>
      </c>
      <c r="C8980">
        <v>4.3</v>
      </c>
      <c r="D8980">
        <v>902</v>
      </c>
      <c r="E8980" t="s">
        <v>1403</v>
      </c>
      <c r="F8980" t="s">
        <v>50</v>
      </c>
      <c r="G8980" t="s">
        <v>23</v>
      </c>
      <c r="H8980" t="s">
        <v>24</v>
      </c>
      <c r="I8980" t="s">
        <v>25</v>
      </c>
      <c r="J8980" t="s">
        <v>1303</v>
      </c>
      <c r="K8980" t="s">
        <v>1369</v>
      </c>
      <c r="L8980" t="s">
        <v>59</v>
      </c>
      <c r="M8980" t="s">
        <v>54</v>
      </c>
      <c r="N8980">
        <f t="shared" si="980"/>
        <v>0</v>
      </c>
      <c r="O8980" t="str">
        <f t="shared" si="981"/>
        <v>No</v>
      </c>
      <c r="P8980">
        <f t="shared" si="982"/>
        <v>0</v>
      </c>
      <c r="Q8980">
        <f t="shared" si="983"/>
        <v>4813937689</v>
      </c>
      <c r="R8980">
        <f t="shared" si="984"/>
        <v>4.1933383153624479</v>
      </c>
      <c r="S8980" t="str">
        <f t="shared" si="985"/>
        <v>Acceptable</v>
      </c>
      <c r="T8980">
        <f>ROUNDUP(C8980,0)</f>
        <v>5</v>
      </c>
      <c r="U8980">
        <f>ROUNDDOWN(C8980,0)</f>
        <v>4</v>
      </c>
      <c r="V8980">
        <f>RIGHT(K8980,2)+2000</f>
        <v>2017</v>
      </c>
      <c r="W8980" t="str">
        <f>INDEX(_xlfn.TEXTSPLIT(K8980,"-"),1,2)</f>
        <v>Sep</v>
      </c>
      <c r="X8980" t="str">
        <f>INDEX(_xlfn.TEXTSPLIT(K8980,"-"),1,1)</f>
        <v>28</v>
      </c>
      <c r="Y8980">
        <f>INDEX(months!B:B,MATCH(Sheet1!W8980,months!A:A,0))</f>
        <v>9</v>
      </c>
      <c r="Z8980">
        <f t="shared" si="986"/>
        <v>43006</v>
      </c>
    </row>
    <row r="8981" spans="1:26" x14ac:dyDescent="0.2">
      <c r="A8981" t="s">
        <v>12265</v>
      </c>
      <c r="B8981" t="s">
        <v>556</v>
      </c>
      <c r="C8981">
        <v>2.7</v>
      </c>
      <c r="D8981">
        <v>33</v>
      </c>
      <c r="E8981" t="s">
        <v>46</v>
      </c>
      <c r="F8981" t="s">
        <v>22</v>
      </c>
      <c r="G8981" t="s">
        <v>23</v>
      </c>
      <c r="H8981" t="s">
        <v>24</v>
      </c>
      <c r="I8981" t="s">
        <v>25</v>
      </c>
      <c r="J8981" t="s">
        <v>557</v>
      </c>
      <c r="K8981" t="s">
        <v>894</v>
      </c>
      <c r="L8981" t="s">
        <v>46</v>
      </c>
      <c r="M8981" t="s">
        <v>46</v>
      </c>
      <c r="N8981">
        <f t="shared" si="980"/>
        <v>0</v>
      </c>
      <c r="O8981" t="str">
        <f t="shared" si="981"/>
        <v>No</v>
      </c>
      <c r="P8981">
        <f t="shared" si="982"/>
        <v>0</v>
      </c>
      <c r="Q8981">
        <f t="shared" si="983"/>
        <v>4813937689</v>
      </c>
      <c r="R8981">
        <f t="shared" si="984"/>
        <v>4.1933383153624479</v>
      </c>
      <c r="S8981" t="str">
        <f t="shared" si="985"/>
        <v>Acceptable</v>
      </c>
      <c r="T8981">
        <f>ROUNDUP(C8981,0)</f>
        <v>3</v>
      </c>
      <c r="U8981">
        <f>ROUNDDOWN(C8981,0)</f>
        <v>2</v>
      </c>
      <c r="V8981">
        <f>RIGHT(K8981,2)+2000</f>
        <v>2018</v>
      </c>
      <c r="W8981" t="str">
        <f>INDEX(_xlfn.TEXTSPLIT(K8981,"-"),1,2)</f>
        <v>Jan</v>
      </c>
      <c r="X8981" t="str">
        <f>INDEX(_xlfn.TEXTSPLIT(K8981,"-"),1,1)</f>
        <v>23</v>
      </c>
      <c r="Y8981">
        <f>INDEX(months!B:B,MATCH(Sheet1!W8981,months!A:A,0))</f>
        <v>1</v>
      </c>
      <c r="Z8981">
        <f t="shared" si="986"/>
        <v>43123</v>
      </c>
    </row>
    <row r="8982" spans="1:26" x14ac:dyDescent="0.2">
      <c r="A8982" t="s">
        <v>12266</v>
      </c>
      <c r="B8982" t="s">
        <v>556</v>
      </c>
      <c r="C8982">
        <v>4</v>
      </c>
      <c r="D8982">
        <v>44</v>
      </c>
      <c r="E8982" t="s">
        <v>374</v>
      </c>
      <c r="F8982" t="s">
        <v>22</v>
      </c>
      <c r="G8982" t="s">
        <v>23</v>
      </c>
      <c r="H8982" t="s">
        <v>24</v>
      </c>
      <c r="I8982" t="s">
        <v>25</v>
      </c>
      <c r="J8982" t="s">
        <v>557</v>
      </c>
      <c r="K8982" t="s">
        <v>820</v>
      </c>
      <c r="L8982" t="s">
        <v>12267</v>
      </c>
      <c r="M8982" t="s">
        <v>81</v>
      </c>
      <c r="N8982">
        <f t="shared" si="980"/>
        <v>0</v>
      </c>
      <c r="O8982" t="str">
        <f t="shared" si="981"/>
        <v>No</v>
      </c>
      <c r="P8982">
        <f t="shared" si="982"/>
        <v>0</v>
      </c>
      <c r="Q8982">
        <f t="shared" si="983"/>
        <v>4813937689</v>
      </c>
      <c r="R8982">
        <f t="shared" si="984"/>
        <v>4.1933383153624479</v>
      </c>
      <c r="S8982" t="str">
        <f t="shared" si="985"/>
        <v>Acceptable</v>
      </c>
      <c r="T8982">
        <f>ROUNDUP(C8982,0)</f>
        <v>4</v>
      </c>
      <c r="U8982">
        <f>ROUNDDOWN(C8982,0)</f>
        <v>4</v>
      </c>
      <c r="V8982">
        <f>RIGHT(K8982,2)+2000</f>
        <v>2018</v>
      </c>
      <c r="W8982" t="str">
        <f>INDEX(_xlfn.TEXTSPLIT(K8982,"-"),1,2)</f>
        <v>Jun</v>
      </c>
      <c r="X8982" t="str">
        <f>INDEX(_xlfn.TEXTSPLIT(K8982,"-"),1,1)</f>
        <v>19</v>
      </c>
      <c r="Y8982">
        <f>INDEX(months!B:B,MATCH(Sheet1!W8982,months!A:A,0))</f>
        <v>6</v>
      </c>
      <c r="Z8982">
        <f t="shared" si="986"/>
        <v>43270</v>
      </c>
    </row>
    <row r="8983" spans="1:26" x14ac:dyDescent="0.2">
      <c r="A8983" t="s">
        <v>12268</v>
      </c>
      <c r="B8983" t="s">
        <v>5319</v>
      </c>
      <c r="C8983">
        <v>4.5</v>
      </c>
      <c r="D8983">
        <v>322</v>
      </c>
      <c r="E8983" t="s">
        <v>114</v>
      </c>
      <c r="F8983" t="s">
        <v>22</v>
      </c>
      <c r="G8983" t="s">
        <v>23</v>
      </c>
      <c r="H8983" t="s">
        <v>24</v>
      </c>
      <c r="I8983" t="s">
        <v>25</v>
      </c>
      <c r="J8983" t="s">
        <v>5320</v>
      </c>
      <c r="K8983" t="s">
        <v>94</v>
      </c>
      <c r="L8983" t="s">
        <v>3782</v>
      </c>
      <c r="M8983" t="s">
        <v>81</v>
      </c>
      <c r="N8983">
        <f t="shared" si="980"/>
        <v>0</v>
      </c>
      <c r="O8983" t="str">
        <f t="shared" si="981"/>
        <v>No</v>
      </c>
      <c r="P8983">
        <f t="shared" si="982"/>
        <v>0</v>
      </c>
      <c r="Q8983">
        <f t="shared" si="983"/>
        <v>4813937689</v>
      </c>
      <c r="R8983">
        <f t="shared" si="984"/>
        <v>4.1933383153624479</v>
      </c>
      <c r="S8983" t="str">
        <f t="shared" si="985"/>
        <v>Acceptable</v>
      </c>
      <c r="T8983">
        <f>ROUNDUP(C8983,0)</f>
        <v>5</v>
      </c>
      <c r="U8983">
        <f>ROUNDDOWN(C8983,0)</f>
        <v>4</v>
      </c>
      <c r="V8983">
        <f>RIGHT(K8983,2)+2000</f>
        <v>2018</v>
      </c>
      <c r="W8983" t="str">
        <f>INDEX(_xlfn.TEXTSPLIT(K8983,"-"),1,2)</f>
        <v>Jun</v>
      </c>
      <c r="X8983" t="str">
        <f>INDEX(_xlfn.TEXTSPLIT(K8983,"-"),1,1)</f>
        <v>26</v>
      </c>
      <c r="Y8983">
        <f>INDEX(months!B:B,MATCH(Sheet1!W8983,months!A:A,0))</f>
        <v>6</v>
      </c>
      <c r="Z8983">
        <f t="shared" si="986"/>
        <v>43277</v>
      </c>
    </row>
    <row r="8984" spans="1:26" x14ac:dyDescent="0.2">
      <c r="A8984" t="s">
        <v>12269</v>
      </c>
      <c r="B8984" t="s">
        <v>4612</v>
      </c>
      <c r="C8984">
        <v>3.4</v>
      </c>
      <c r="D8984">
        <v>843</v>
      </c>
      <c r="E8984" t="s">
        <v>685</v>
      </c>
      <c r="F8984" t="s">
        <v>50</v>
      </c>
      <c r="G8984" t="s">
        <v>23</v>
      </c>
      <c r="H8984" t="s">
        <v>24</v>
      </c>
      <c r="I8984" t="s">
        <v>25</v>
      </c>
      <c r="J8984" t="s">
        <v>4613</v>
      </c>
      <c r="K8984" t="s">
        <v>7355</v>
      </c>
      <c r="L8984" t="s">
        <v>5161</v>
      </c>
      <c r="M8984" t="s">
        <v>237</v>
      </c>
      <c r="N8984">
        <f t="shared" si="980"/>
        <v>0</v>
      </c>
      <c r="O8984" t="str">
        <f t="shared" si="981"/>
        <v>No</v>
      </c>
      <c r="P8984">
        <f t="shared" si="982"/>
        <v>0</v>
      </c>
      <c r="Q8984">
        <f t="shared" si="983"/>
        <v>4813937689</v>
      </c>
      <c r="R8984">
        <f t="shared" si="984"/>
        <v>4.1933383153624479</v>
      </c>
      <c r="S8984" t="str">
        <f t="shared" si="985"/>
        <v>Acceptable</v>
      </c>
      <c r="T8984">
        <f>ROUNDUP(C8984,0)</f>
        <v>4</v>
      </c>
      <c r="U8984">
        <f>ROUNDDOWN(C8984,0)</f>
        <v>3</v>
      </c>
      <c r="V8984">
        <f>RIGHT(K8984,2)+2000</f>
        <v>2017</v>
      </c>
      <c r="W8984" t="str">
        <f>INDEX(_xlfn.TEXTSPLIT(K8984,"-"),1,2)</f>
        <v>May</v>
      </c>
      <c r="X8984" t="str">
        <f>INDEX(_xlfn.TEXTSPLIT(K8984,"-"),1,1)</f>
        <v>4</v>
      </c>
      <c r="Y8984">
        <f>INDEX(months!B:B,MATCH(Sheet1!W8984,months!A:A,0))</f>
        <v>5</v>
      </c>
      <c r="Z8984">
        <f t="shared" si="986"/>
        <v>42859</v>
      </c>
    </row>
    <row r="8985" spans="1:26" x14ac:dyDescent="0.2">
      <c r="A8985" t="s">
        <v>12270</v>
      </c>
      <c r="B8985" t="s">
        <v>5319</v>
      </c>
      <c r="C8985">
        <v>4.3</v>
      </c>
      <c r="D8985">
        <v>25</v>
      </c>
      <c r="E8985" t="s">
        <v>1713</v>
      </c>
      <c r="F8985" t="s">
        <v>775</v>
      </c>
      <c r="G8985" t="s">
        <v>23</v>
      </c>
      <c r="H8985" t="s">
        <v>24</v>
      </c>
      <c r="I8985" t="s">
        <v>25</v>
      </c>
      <c r="J8985" t="s">
        <v>5320</v>
      </c>
      <c r="K8985" t="s">
        <v>62</v>
      </c>
      <c r="L8985" t="s">
        <v>59</v>
      </c>
      <c r="M8985" t="s">
        <v>81</v>
      </c>
      <c r="N8985">
        <f t="shared" si="980"/>
        <v>0</v>
      </c>
      <c r="O8985" t="str">
        <f t="shared" si="981"/>
        <v>No</v>
      </c>
      <c r="P8985">
        <f t="shared" si="982"/>
        <v>0</v>
      </c>
      <c r="Q8985">
        <f t="shared" si="983"/>
        <v>4813937689</v>
      </c>
      <c r="R8985">
        <f t="shared" si="984"/>
        <v>4.1933383153624479</v>
      </c>
      <c r="S8985" t="str">
        <f t="shared" si="985"/>
        <v>Acceptable</v>
      </c>
      <c r="T8985">
        <f>ROUNDUP(C8985,0)</f>
        <v>5</v>
      </c>
      <c r="U8985">
        <f>ROUNDDOWN(C8985,0)</f>
        <v>4</v>
      </c>
      <c r="V8985">
        <f>RIGHT(K8985,2)+2000</f>
        <v>2018</v>
      </c>
      <c r="W8985" t="str">
        <f>INDEX(_xlfn.TEXTSPLIT(K8985,"-"),1,2)</f>
        <v>Apr</v>
      </c>
      <c r="X8985" t="str">
        <f>INDEX(_xlfn.TEXTSPLIT(K8985,"-"),1,1)</f>
        <v>26</v>
      </c>
      <c r="Y8985">
        <f>INDEX(months!B:B,MATCH(Sheet1!W8985,months!A:A,0))</f>
        <v>4</v>
      </c>
      <c r="Z8985">
        <f t="shared" si="986"/>
        <v>43216</v>
      </c>
    </row>
    <row r="8986" spans="1:26" x14ac:dyDescent="0.2">
      <c r="A8986" t="s">
        <v>12271</v>
      </c>
      <c r="B8986" t="s">
        <v>787</v>
      </c>
      <c r="C8986">
        <v>4.3</v>
      </c>
      <c r="D8986">
        <v>21186</v>
      </c>
      <c r="E8986" t="s">
        <v>190</v>
      </c>
      <c r="F8986" t="s">
        <v>65</v>
      </c>
      <c r="G8986" t="s">
        <v>23</v>
      </c>
      <c r="H8986" t="s">
        <v>24</v>
      </c>
      <c r="I8986" t="s">
        <v>25</v>
      </c>
      <c r="J8986" t="s">
        <v>788</v>
      </c>
      <c r="K8986" t="s">
        <v>311</v>
      </c>
      <c r="L8986" t="s">
        <v>46</v>
      </c>
      <c r="M8986" t="s">
        <v>46</v>
      </c>
      <c r="N8986">
        <f t="shared" si="980"/>
        <v>0</v>
      </c>
      <c r="O8986" t="str">
        <f t="shared" si="981"/>
        <v>No</v>
      </c>
      <c r="P8986">
        <f t="shared" si="982"/>
        <v>0</v>
      </c>
      <c r="Q8986">
        <f t="shared" si="983"/>
        <v>4813937689</v>
      </c>
      <c r="R8986">
        <f t="shared" si="984"/>
        <v>4.1933383153624479</v>
      </c>
      <c r="S8986" t="str">
        <f t="shared" si="985"/>
        <v>Acceptable</v>
      </c>
      <c r="T8986">
        <f>ROUNDUP(C8986,0)</f>
        <v>5</v>
      </c>
      <c r="U8986">
        <f>ROUNDDOWN(C8986,0)</f>
        <v>4</v>
      </c>
      <c r="V8986">
        <f>RIGHT(K8986,2)+2000</f>
        <v>2018</v>
      </c>
      <c r="W8986" t="str">
        <f>INDEX(_xlfn.TEXTSPLIT(K8986,"-"),1,2)</f>
        <v>Aug</v>
      </c>
      <c r="X8986" t="str">
        <f>INDEX(_xlfn.TEXTSPLIT(K8986,"-"),1,1)</f>
        <v>4</v>
      </c>
      <c r="Y8986">
        <f>INDEX(months!B:B,MATCH(Sheet1!W8986,months!A:A,0))</f>
        <v>8</v>
      </c>
      <c r="Z8986">
        <f t="shared" si="986"/>
        <v>43316</v>
      </c>
    </row>
    <row r="8987" spans="1:26" x14ac:dyDescent="0.2">
      <c r="A8987" t="s">
        <v>12272</v>
      </c>
      <c r="B8987" t="s">
        <v>5319</v>
      </c>
      <c r="D8987">
        <v>0</v>
      </c>
      <c r="E8987" t="s">
        <v>1213</v>
      </c>
      <c r="F8987" t="s">
        <v>22</v>
      </c>
      <c r="G8987" t="s">
        <v>23</v>
      </c>
      <c r="H8987" t="s">
        <v>24</v>
      </c>
      <c r="I8987" t="s">
        <v>124</v>
      </c>
      <c r="J8987" t="s">
        <v>5320</v>
      </c>
      <c r="K8987" t="s">
        <v>497</v>
      </c>
      <c r="L8987" t="s">
        <v>638</v>
      </c>
      <c r="M8987" t="s">
        <v>274</v>
      </c>
      <c r="N8987">
        <f t="shared" si="980"/>
        <v>0</v>
      </c>
      <c r="O8987" t="str">
        <f t="shared" si="981"/>
        <v>No</v>
      </c>
      <c r="P8987">
        <f t="shared" si="982"/>
        <v>0</v>
      </c>
      <c r="Q8987">
        <f t="shared" si="983"/>
        <v>4813937689</v>
      </c>
      <c r="R8987">
        <f t="shared" si="984"/>
        <v>4.1933383153624479</v>
      </c>
      <c r="S8987" t="str">
        <f t="shared" si="985"/>
        <v>Acceptable</v>
      </c>
      <c r="T8987">
        <f>ROUNDUP(C8987,0)</f>
        <v>0</v>
      </c>
      <c r="U8987">
        <f>ROUNDDOWN(C8987,0)</f>
        <v>0</v>
      </c>
      <c r="V8987">
        <f>RIGHT(K8987,2)+2000</f>
        <v>2018</v>
      </c>
      <c r="W8987" t="str">
        <f>INDEX(_xlfn.TEXTSPLIT(K8987,"-"),1,2)</f>
        <v>Jul</v>
      </c>
      <c r="X8987" t="str">
        <f>INDEX(_xlfn.TEXTSPLIT(K8987,"-"),1,1)</f>
        <v>13</v>
      </c>
      <c r="Y8987">
        <f>INDEX(months!B:B,MATCH(Sheet1!W8987,months!A:A,0))</f>
        <v>7</v>
      </c>
      <c r="Z8987">
        <f t="shared" si="986"/>
        <v>43294</v>
      </c>
    </row>
    <row r="8988" spans="1:26" x14ac:dyDescent="0.2">
      <c r="A8988" t="s">
        <v>12273</v>
      </c>
      <c r="B8988" t="s">
        <v>5319</v>
      </c>
      <c r="C8988">
        <v>4.3</v>
      </c>
      <c r="D8988">
        <v>386</v>
      </c>
      <c r="E8988" t="s">
        <v>136</v>
      </c>
      <c r="F8988" t="s">
        <v>57</v>
      </c>
      <c r="G8988" t="s">
        <v>23</v>
      </c>
      <c r="H8988" t="s">
        <v>24</v>
      </c>
      <c r="I8988" t="s">
        <v>25</v>
      </c>
      <c r="J8988" t="s">
        <v>5320</v>
      </c>
      <c r="K8988" t="s">
        <v>79</v>
      </c>
      <c r="L8988" t="s">
        <v>4270</v>
      </c>
      <c r="M8988" t="s">
        <v>81</v>
      </c>
      <c r="N8988">
        <f t="shared" si="980"/>
        <v>0</v>
      </c>
      <c r="O8988" t="str">
        <f t="shared" si="981"/>
        <v>No</v>
      </c>
      <c r="P8988">
        <f t="shared" si="982"/>
        <v>0</v>
      </c>
      <c r="Q8988">
        <f t="shared" si="983"/>
        <v>4813937689</v>
      </c>
      <c r="R8988">
        <f t="shared" si="984"/>
        <v>4.1933383153624479</v>
      </c>
      <c r="S8988" t="str">
        <f t="shared" si="985"/>
        <v>Acceptable</v>
      </c>
      <c r="T8988">
        <f>ROUNDUP(C8988,0)</f>
        <v>5</v>
      </c>
      <c r="U8988">
        <f>ROUNDDOWN(C8988,0)</f>
        <v>4</v>
      </c>
      <c r="V8988">
        <f>RIGHT(K8988,2)+2000</f>
        <v>2017</v>
      </c>
      <c r="W8988" t="str">
        <f>INDEX(_xlfn.TEXTSPLIT(K8988,"-"),1,2)</f>
        <v>Oct</v>
      </c>
      <c r="X8988" t="str">
        <f>INDEX(_xlfn.TEXTSPLIT(K8988,"-"),1,1)</f>
        <v>27</v>
      </c>
      <c r="Y8988">
        <f>INDEX(months!B:B,MATCH(Sheet1!W8988,months!A:A,0))</f>
        <v>10</v>
      </c>
      <c r="Z8988">
        <f t="shared" si="986"/>
        <v>43035</v>
      </c>
    </row>
    <row r="8989" spans="1:26" x14ac:dyDescent="0.2">
      <c r="A8989" t="s">
        <v>12274</v>
      </c>
      <c r="B8989" t="s">
        <v>5319</v>
      </c>
      <c r="D8989">
        <v>0</v>
      </c>
      <c r="E8989" t="s">
        <v>1108</v>
      </c>
      <c r="F8989" t="s">
        <v>1010</v>
      </c>
      <c r="G8989" t="s">
        <v>23</v>
      </c>
      <c r="H8989" t="s">
        <v>24</v>
      </c>
      <c r="I8989" t="s">
        <v>25</v>
      </c>
      <c r="J8989" t="s">
        <v>5320</v>
      </c>
      <c r="K8989" t="s">
        <v>364</v>
      </c>
      <c r="L8989" t="s">
        <v>59</v>
      </c>
      <c r="M8989" t="s">
        <v>47</v>
      </c>
      <c r="N8989">
        <f t="shared" si="980"/>
        <v>0</v>
      </c>
      <c r="O8989" t="str">
        <f t="shared" si="981"/>
        <v>No</v>
      </c>
      <c r="P8989">
        <f t="shared" si="982"/>
        <v>0</v>
      </c>
      <c r="Q8989">
        <f t="shared" si="983"/>
        <v>4813937689</v>
      </c>
      <c r="R8989">
        <f t="shared" si="984"/>
        <v>4.1933383153624479</v>
      </c>
      <c r="S8989" t="str">
        <f t="shared" si="985"/>
        <v>Acceptable</v>
      </c>
      <c r="T8989">
        <f>ROUNDUP(C8989,0)</f>
        <v>0</v>
      </c>
      <c r="U8989">
        <f>ROUNDDOWN(C8989,0)</f>
        <v>0</v>
      </c>
      <c r="V8989">
        <f>RIGHT(K8989,2)+2000</f>
        <v>2018</v>
      </c>
      <c r="W8989" t="str">
        <f>INDEX(_xlfn.TEXTSPLIT(K8989,"-"),1,2)</f>
        <v>Jun</v>
      </c>
      <c r="X8989" t="str">
        <f>INDEX(_xlfn.TEXTSPLIT(K8989,"-"),1,1)</f>
        <v>5</v>
      </c>
      <c r="Y8989">
        <f>INDEX(months!B:B,MATCH(Sheet1!W8989,months!A:A,0))</f>
        <v>6</v>
      </c>
      <c r="Z8989">
        <f t="shared" si="986"/>
        <v>43256</v>
      </c>
    </row>
    <row r="8990" spans="1:26" x14ac:dyDescent="0.2">
      <c r="A8990" t="s">
        <v>12275</v>
      </c>
      <c r="B8990" t="s">
        <v>5319</v>
      </c>
      <c r="D8990">
        <v>1</v>
      </c>
      <c r="E8990" t="s">
        <v>1713</v>
      </c>
      <c r="F8990" t="s">
        <v>1230</v>
      </c>
      <c r="G8990" t="s">
        <v>23</v>
      </c>
      <c r="H8990" t="s">
        <v>24</v>
      </c>
      <c r="I8990" t="s">
        <v>25</v>
      </c>
      <c r="J8990" t="s">
        <v>5320</v>
      </c>
      <c r="K8990" t="s">
        <v>413</v>
      </c>
      <c r="L8990" t="s">
        <v>59</v>
      </c>
      <c r="M8990" t="s">
        <v>81</v>
      </c>
      <c r="N8990">
        <f t="shared" si="980"/>
        <v>0</v>
      </c>
      <c r="O8990" t="str">
        <f t="shared" si="981"/>
        <v>No</v>
      </c>
      <c r="P8990">
        <f t="shared" si="982"/>
        <v>0</v>
      </c>
      <c r="Q8990">
        <f t="shared" si="983"/>
        <v>4813937689</v>
      </c>
      <c r="R8990">
        <f t="shared" si="984"/>
        <v>4.1933383153624479</v>
      </c>
      <c r="S8990" t="str">
        <f t="shared" si="985"/>
        <v>Acceptable</v>
      </c>
      <c r="T8990">
        <f>ROUNDUP(C8990,0)</f>
        <v>0</v>
      </c>
      <c r="U8990">
        <f>ROUNDDOWN(C8990,0)</f>
        <v>0</v>
      </c>
      <c r="V8990">
        <f>RIGHT(K8990,2)+2000</f>
        <v>2018</v>
      </c>
      <c r="W8990" t="str">
        <f>INDEX(_xlfn.TEXTSPLIT(K8990,"-"),1,2)</f>
        <v>Jul</v>
      </c>
      <c r="X8990" t="str">
        <f>INDEX(_xlfn.TEXTSPLIT(K8990,"-"),1,1)</f>
        <v>2</v>
      </c>
      <c r="Y8990">
        <f>INDEX(months!B:B,MATCH(Sheet1!W8990,months!A:A,0))</f>
        <v>7</v>
      </c>
      <c r="Z8990">
        <f t="shared" si="986"/>
        <v>43283</v>
      </c>
    </row>
    <row r="8991" spans="1:26" x14ac:dyDescent="0.2">
      <c r="A8991" t="s">
        <v>12276</v>
      </c>
      <c r="B8991" t="s">
        <v>3070</v>
      </c>
      <c r="C8991">
        <v>4</v>
      </c>
      <c r="D8991">
        <v>25</v>
      </c>
      <c r="E8991" t="s">
        <v>1842</v>
      </c>
      <c r="F8991" t="s">
        <v>101</v>
      </c>
      <c r="G8991" t="s">
        <v>23</v>
      </c>
      <c r="H8991" t="s">
        <v>24</v>
      </c>
      <c r="I8991" t="s">
        <v>25</v>
      </c>
      <c r="J8991" t="s">
        <v>3080</v>
      </c>
      <c r="K8991" t="s">
        <v>8556</v>
      </c>
      <c r="L8991" t="s">
        <v>638</v>
      </c>
      <c r="M8991" t="s">
        <v>60</v>
      </c>
      <c r="N8991">
        <f t="shared" si="980"/>
        <v>0</v>
      </c>
      <c r="O8991" t="str">
        <f t="shared" si="981"/>
        <v>No</v>
      </c>
      <c r="P8991">
        <f t="shared" si="982"/>
        <v>0</v>
      </c>
      <c r="Q8991">
        <f t="shared" si="983"/>
        <v>4813937689</v>
      </c>
      <c r="R8991">
        <f t="shared" si="984"/>
        <v>4.1933383153624479</v>
      </c>
      <c r="S8991" t="str">
        <f t="shared" si="985"/>
        <v>Acceptable</v>
      </c>
      <c r="T8991">
        <f>ROUNDUP(C8991,0)</f>
        <v>4</v>
      </c>
      <c r="U8991">
        <f>ROUNDDOWN(C8991,0)</f>
        <v>4</v>
      </c>
      <c r="V8991">
        <f>RIGHT(K8991,2)+2000</f>
        <v>2017</v>
      </c>
      <c r="W8991" t="str">
        <f>INDEX(_xlfn.TEXTSPLIT(K8991,"-"),1,2)</f>
        <v>Jul</v>
      </c>
      <c r="X8991" t="str">
        <f>INDEX(_xlfn.TEXTSPLIT(K8991,"-"),1,1)</f>
        <v>26</v>
      </c>
      <c r="Y8991">
        <f>INDEX(months!B:B,MATCH(Sheet1!W8991,months!A:A,0))</f>
        <v>7</v>
      </c>
      <c r="Z8991">
        <f t="shared" si="986"/>
        <v>42942</v>
      </c>
    </row>
    <row r="8992" spans="1:26" x14ac:dyDescent="0.2">
      <c r="A8992" t="s">
        <v>12277</v>
      </c>
      <c r="B8992" t="s">
        <v>5319</v>
      </c>
      <c r="C8992">
        <v>4.9000000000000004</v>
      </c>
      <c r="D8992">
        <v>9</v>
      </c>
      <c r="E8992" t="s">
        <v>1713</v>
      </c>
      <c r="F8992" t="s">
        <v>775</v>
      </c>
      <c r="G8992" t="s">
        <v>23</v>
      </c>
      <c r="H8992" t="s">
        <v>24</v>
      </c>
      <c r="I8992" t="s">
        <v>25</v>
      </c>
      <c r="J8992" t="s">
        <v>5320</v>
      </c>
      <c r="K8992" t="s">
        <v>62</v>
      </c>
      <c r="L8992" t="s">
        <v>59</v>
      </c>
      <c r="M8992" t="s">
        <v>81</v>
      </c>
      <c r="N8992">
        <f t="shared" si="980"/>
        <v>0</v>
      </c>
      <c r="O8992" t="str">
        <f t="shared" si="981"/>
        <v>No</v>
      </c>
      <c r="P8992">
        <f t="shared" si="982"/>
        <v>0</v>
      </c>
      <c r="Q8992">
        <f t="shared" si="983"/>
        <v>4813937689</v>
      </c>
      <c r="R8992">
        <f t="shared" si="984"/>
        <v>4.1933383153624479</v>
      </c>
      <c r="S8992" t="str">
        <f t="shared" si="985"/>
        <v>Acceptable</v>
      </c>
      <c r="T8992">
        <f>ROUNDUP(C8992,0)</f>
        <v>5</v>
      </c>
      <c r="U8992">
        <f>ROUNDDOWN(C8992,0)</f>
        <v>4</v>
      </c>
      <c r="V8992">
        <f>RIGHT(K8992,2)+2000</f>
        <v>2018</v>
      </c>
      <c r="W8992" t="str">
        <f>INDEX(_xlfn.TEXTSPLIT(K8992,"-"),1,2)</f>
        <v>Apr</v>
      </c>
      <c r="X8992" t="str">
        <f>INDEX(_xlfn.TEXTSPLIT(K8992,"-"),1,1)</f>
        <v>26</v>
      </c>
      <c r="Y8992">
        <f>INDEX(months!B:B,MATCH(Sheet1!W8992,months!A:A,0))</f>
        <v>4</v>
      </c>
      <c r="Z8992">
        <f t="shared" si="986"/>
        <v>43216</v>
      </c>
    </row>
    <row r="8993" spans="1:26" x14ac:dyDescent="0.2">
      <c r="A8993" t="s">
        <v>12278</v>
      </c>
      <c r="B8993" t="s">
        <v>556</v>
      </c>
      <c r="C8993">
        <v>3.4</v>
      </c>
      <c r="D8993">
        <v>102</v>
      </c>
      <c r="E8993" t="s">
        <v>252</v>
      </c>
      <c r="F8993" t="s">
        <v>22</v>
      </c>
      <c r="G8993" t="s">
        <v>23</v>
      </c>
      <c r="H8993" t="s">
        <v>24</v>
      </c>
      <c r="I8993" t="s">
        <v>25</v>
      </c>
      <c r="J8993" t="s">
        <v>557</v>
      </c>
      <c r="K8993" t="s">
        <v>3375</v>
      </c>
      <c r="L8993" t="s">
        <v>12279</v>
      </c>
      <c r="M8993" t="s">
        <v>237</v>
      </c>
      <c r="N8993">
        <f t="shared" si="980"/>
        <v>0</v>
      </c>
      <c r="O8993" t="str">
        <f t="shared" si="981"/>
        <v>No</v>
      </c>
      <c r="P8993">
        <f t="shared" si="982"/>
        <v>0</v>
      </c>
      <c r="Q8993">
        <f t="shared" si="983"/>
        <v>4813937689</v>
      </c>
      <c r="R8993">
        <f t="shared" si="984"/>
        <v>4.1933383153624479</v>
      </c>
      <c r="S8993" t="str">
        <f t="shared" si="985"/>
        <v>Acceptable</v>
      </c>
      <c r="T8993">
        <f>ROUNDUP(C8993,0)</f>
        <v>4</v>
      </c>
      <c r="U8993">
        <f>ROUNDDOWN(C8993,0)</f>
        <v>3</v>
      </c>
      <c r="V8993">
        <f>RIGHT(K8993,2)+2000</f>
        <v>2016</v>
      </c>
      <c r="W8993" t="str">
        <f>INDEX(_xlfn.TEXTSPLIT(K8993,"-"),1,2)</f>
        <v>Apr</v>
      </c>
      <c r="X8993" t="str">
        <f>INDEX(_xlfn.TEXTSPLIT(K8993,"-"),1,1)</f>
        <v>14</v>
      </c>
      <c r="Y8993">
        <f>INDEX(months!B:B,MATCH(Sheet1!W8993,months!A:A,0))</f>
        <v>4</v>
      </c>
      <c r="Z8993">
        <f t="shared" si="986"/>
        <v>42474</v>
      </c>
    </row>
    <row r="8994" spans="1:26" x14ac:dyDescent="0.2">
      <c r="A8994" t="s">
        <v>12280</v>
      </c>
      <c r="B8994" t="s">
        <v>3070</v>
      </c>
      <c r="C8994">
        <v>4.9000000000000004</v>
      </c>
      <c r="D8994">
        <v>38</v>
      </c>
      <c r="E8994" t="s">
        <v>472</v>
      </c>
      <c r="F8994" t="s">
        <v>775</v>
      </c>
      <c r="G8994" t="s">
        <v>23</v>
      </c>
      <c r="H8994" t="s">
        <v>24</v>
      </c>
      <c r="I8994" t="s">
        <v>25</v>
      </c>
      <c r="J8994" t="s">
        <v>1303</v>
      </c>
      <c r="K8994" t="s">
        <v>5539</v>
      </c>
      <c r="L8994" t="s">
        <v>9915</v>
      </c>
      <c r="M8994" t="s">
        <v>81</v>
      </c>
      <c r="N8994">
        <f t="shared" si="980"/>
        <v>0</v>
      </c>
      <c r="O8994" t="str">
        <f t="shared" si="981"/>
        <v>No</v>
      </c>
      <c r="P8994">
        <f t="shared" si="982"/>
        <v>0</v>
      </c>
      <c r="Q8994">
        <f t="shared" si="983"/>
        <v>4813937689</v>
      </c>
      <c r="R8994">
        <f t="shared" si="984"/>
        <v>4.1933383153624479</v>
      </c>
      <c r="S8994" t="str">
        <f t="shared" si="985"/>
        <v>Acceptable</v>
      </c>
      <c r="T8994">
        <f>ROUNDUP(C8994,0)</f>
        <v>5</v>
      </c>
      <c r="U8994">
        <f>ROUNDDOWN(C8994,0)</f>
        <v>4</v>
      </c>
      <c r="V8994">
        <f>RIGHT(K8994,2)+2000</f>
        <v>2017</v>
      </c>
      <c r="W8994" t="str">
        <f>INDEX(_xlfn.TEXTSPLIT(K8994,"-"),1,2)</f>
        <v>Jun</v>
      </c>
      <c r="X8994" t="str">
        <f>INDEX(_xlfn.TEXTSPLIT(K8994,"-"),1,1)</f>
        <v>16</v>
      </c>
      <c r="Y8994">
        <f>INDEX(months!B:B,MATCH(Sheet1!W8994,months!A:A,0))</f>
        <v>6</v>
      </c>
      <c r="Z8994">
        <f t="shared" si="986"/>
        <v>42902</v>
      </c>
    </row>
    <row r="8995" spans="1:26" x14ac:dyDescent="0.2">
      <c r="A8995" t="s">
        <v>12281</v>
      </c>
      <c r="B8995" t="s">
        <v>4612</v>
      </c>
      <c r="C8995">
        <v>4.3</v>
      </c>
      <c r="D8995">
        <v>56</v>
      </c>
      <c r="E8995" t="s">
        <v>1396</v>
      </c>
      <c r="F8995" t="s">
        <v>775</v>
      </c>
      <c r="G8995" t="s">
        <v>649</v>
      </c>
      <c r="H8995" t="s">
        <v>3310</v>
      </c>
      <c r="I8995" t="s">
        <v>25</v>
      </c>
      <c r="J8995" t="s">
        <v>4613</v>
      </c>
      <c r="K8995" t="s">
        <v>8954</v>
      </c>
      <c r="L8995" t="s">
        <v>6833</v>
      </c>
      <c r="M8995" t="s">
        <v>514</v>
      </c>
      <c r="N8995">
        <f t="shared" si="980"/>
        <v>0</v>
      </c>
      <c r="O8995" t="str">
        <f t="shared" si="981"/>
        <v>No</v>
      </c>
      <c r="P8995">
        <f t="shared" si="982"/>
        <v>0</v>
      </c>
      <c r="Q8995">
        <f t="shared" si="983"/>
        <v>4813937689</v>
      </c>
      <c r="R8995">
        <f t="shared" si="984"/>
        <v>4.1933383153624479</v>
      </c>
      <c r="S8995" t="str">
        <f t="shared" si="985"/>
        <v>Acceptable</v>
      </c>
      <c r="T8995">
        <f>ROUNDUP(C8995,0)</f>
        <v>5</v>
      </c>
      <c r="U8995">
        <f>ROUNDDOWN(C8995,0)</f>
        <v>4</v>
      </c>
      <c r="V8995">
        <f>RIGHT(K8995,2)+2000</f>
        <v>2014</v>
      </c>
      <c r="W8995" t="str">
        <f>INDEX(_xlfn.TEXTSPLIT(K8995,"-"),1,2)</f>
        <v>Jun</v>
      </c>
      <c r="X8995" t="str">
        <f>INDEX(_xlfn.TEXTSPLIT(K8995,"-"),1,1)</f>
        <v>5</v>
      </c>
      <c r="Y8995">
        <f>INDEX(months!B:B,MATCH(Sheet1!W8995,months!A:A,0))</f>
        <v>6</v>
      </c>
      <c r="Z8995">
        <f t="shared" si="986"/>
        <v>41795</v>
      </c>
    </row>
    <row r="8996" spans="1:26" x14ac:dyDescent="0.2">
      <c r="A8996" t="s">
        <v>12282</v>
      </c>
      <c r="B8996" t="s">
        <v>5319</v>
      </c>
      <c r="C8996">
        <v>4.7</v>
      </c>
      <c r="D8996">
        <v>11</v>
      </c>
      <c r="E8996" t="s">
        <v>1211</v>
      </c>
      <c r="F8996" t="s">
        <v>775</v>
      </c>
      <c r="G8996" t="s">
        <v>23</v>
      </c>
      <c r="H8996" t="s">
        <v>24</v>
      </c>
      <c r="I8996" t="s">
        <v>25</v>
      </c>
      <c r="J8996" t="s">
        <v>5320</v>
      </c>
      <c r="K8996" t="s">
        <v>58</v>
      </c>
      <c r="L8996" t="s">
        <v>28</v>
      </c>
      <c r="M8996" t="s">
        <v>81</v>
      </c>
      <c r="N8996">
        <f t="shared" si="980"/>
        <v>0</v>
      </c>
      <c r="O8996" t="str">
        <f t="shared" si="981"/>
        <v>No</v>
      </c>
      <c r="P8996">
        <f t="shared" si="982"/>
        <v>0</v>
      </c>
      <c r="Q8996">
        <f t="shared" si="983"/>
        <v>4813937689</v>
      </c>
      <c r="R8996">
        <f t="shared" si="984"/>
        <v>4.1933383153624479</v>
      </c>
      <c r="S8996" t="str">
        <f t="shared" si="985"/>
        <v>Acceptable</v>
      </c>
      <c r="T8996">
        <f>ROUNDUP(C8996,0)</f>
        <v>5</v>
      </c>
      <c r="U8996">
        <f>ROUNDDOWN(C8996,0)</f>
        <v>4</v>
      </c>
      <c r="V8996">
        <f>RIGHT(K8996,2)+2000</f>
        <v>2017</v>
      </c>
      <c r="W8996" t="str">
        <f>INDEX(_xlfn.TEXTSPLIT(K8996,"-"),1,2)</f>
        <v>Mar</v>
      </c>
      <c r="X8996" t="str">
        <f>INDEX(_xlfn.TEXTSPLIT(K8996,"-"),1,1)</f>
        <v>26</v>
      </c>
      <c r="Y8996">
        <f>INDEX(months!B:B,MATCH(Sheet1!W8996,months!A:A,0))</f>
        <v>3</v>
      </c>
      <c r="Z8996">
        <f t="shared" si="986"/>
        <v>42820</v>
      </c>
    </row>
    <row r="8997" spans="1:26" x14ac:dyDescent="0.2">
      <c r="A8997" t="s">
        <v>12283</v>
      </c>
      <c r="B8997" t="s">
        <v>3070</v>
      </c>
      <c r="C8997">
        <v>4.8</v>
      </c>
      <c r="D8997">
        <v>18298</v>
      </c>
      <c r="E8997" t="s">
        <v>205</v>
      </c>
      <c r="F8997" t="s">
        <v>32</v>
      </c>
      <c r="G8997" t="s">
        <v>23</v>
      </c>
      <c r="H8997" t="s">
        <v>24</v>
      </c>
      <c r="I8997" t="s">
        <v>25</v>
      </c>
      <c r="J8997" t="s">
        <v>1303</v>
      </c>
      <c r="K8997" t="s">
        <v>306</v>
      </c>
      <c r="L8997" t="s">
        <v>6736</v>
      </c>
      <c r="M8997" t="s">
        <v>177</v>
      </c>
      <c r="N8997">
        <f t="shared" si="980"/>
        <v>0</v>
      </c>
      <c r="O8997" t="str">
        <f t="shared" si="981"/>
        <v>No</v>
      </c>
      <c r="P8997">
        <f t="shared" si="982"/>
        <v>0</v>
      </c>
      <c r="Q8997">
        <f t="shared" si="983"/>
        <v>4813937689</v>
      </c>
      <c r="R8997">
        <f t="shared" si="984"/>
        <v>4.1933383153624479</v>
      </c>
      <c r="S8997" t="str">
        <f t="shared" si="985"/>
        <v>Acceptable</v>
      </c>
      <c r="T8997">
        <f>ROUNDUP(C8997,0)</f>
        <v>5</v>
      </c>
      <c r="U8997">
        <f>ROUNDDOWN(C8997,0)</f>
        <v>4</v>
      </c>
      <c r="V8997">
        <f>RIGHT(K8997,2)+2000</f>
        <v>2018</v>
      </c>
      <c r="W8997" t="str">
        <f>INDEX(_xlfn.TEXTSPLIT(K8997,"-"),1,2)</f>
        <v>Jul</v>
      </c>
      <c r="X8997" t="str">
        <f>INDEX(_xlfn.TEXTSPLIT(K8997,"-"),1,1)</f>
        <v>23</v>
      </c>
      <c r="Y8997">
        <f>INDEX(months!B:B,MATCH(Sheet1!W8997,months!A:A,0))</f>
        <v>7</v>
      </c>
      <c r="Z8997">
        <f t="shared" si="986"/>
        <v>43304</v>
      </c>
    </row>
    <row r="8998" spans="1:26" x14ac:dyDescent="0.2">
      <c r="A8998" t="s">
        <v>12284</v>
      </c>
      <c r="B8998" t="s">
        <v>787</v>
      </c>
      <c r="C8998">
        <v>4.3</v>
      </c>
      <c r="D8998">
        <v>298</v>
      </c>
      <c r="E8998" t="s">
        <v>46</v>
      </c>
      <c r="F8998" t="s">
        <v>22</v>
      </c>
      <c r="G8998" t="s">
        <v>23</v>
      </c>
      <c r="H8998" t="s">
        <v>24</v>
      </c>
      <c r="I8998" t="s">
        <v>44</v>
      </c>
      <c r="J8998" t="s">
        <v>788</v>
      </c>
      <c r="K8998" t="s">
        <v>1365</v>
      </c>
      <c r="L8998" t="s">
        <v>46</v>
      </c>
      <c r="M8998" t="s">
        <v>81</v>
      </c>
      <c r="N8998">
        <f t="shared" si="980"/>
        <v>0</v>
      </c>
      <c r="O8998" t="str">
        <f t="shared" si="981"/>
        <v>No</v>
      </c>
      <c r="P8998">
        <f t="shared" si="982"/>
        <v>0</v>
      </c>
      <c r="Q8998">
        <f t="shared" si="983"/>
        <v>4813937689</v>
      </c>
      <c r="R8998">
        <f t="shared" si="984"/>
        <v>4.1933383153624479</v>
      </c>
      <c r="S8998" t="str">
        <f t="shared" si="985"/>
        <v>Acceptable</v>
      </c>
      <c r="T8998">
        <f>ROUNDUP(C8998,0)</f>
        <v>5</v>
      </c>
      <c r="U8998">
        <f>ROUNDDOWN(C8998,0)</f>
        <v>4</v>
      </c>
      <c r="V8998">
        <f>RIGHT(K8998,2)+2000</f>
        <v>2017</v>
      </c>
      <c r="W8998" t="str">
        <f>INDEX(_xlfn.TEXTSPLIT(K8998,"-"),1,2)</f>
        <v>Nov</v>
      </c>
      <c r="X8998" t="str">
        <f>INDEX(_xlfn.TEXTSPLIT(K8998,"-"),1,1)</f>
        <v>28</v>
      </c>
      <c r="Y8998">
        <f>INDEX(months!B:B,MATCH(Sheet1!W8998,months!A:A,0))</f>
        <v>11</v>
      </c>
      <c r="Z8998">
        <f t="shared" si="986"/>
        <v>43067</v>
      </c>
    </row>
    <row r="8999" spans="1:26" x14ac:dyDescent="0.2">
      <c r="A8999" t="s">
        <v>12285</v>
      </c>
      <c r="B8999" t="s">
        <v>1708</v>
      </c>
      <c r="C8999">
        <v>4.3</v>
      </c>
      <c r="D8999">
        <v>9</v>
      </c>
      <c r="E8999" t="s">
        <v>111</v>
      </c>
      <c r="F8999" t="s">
        <v>775</v>
      </c>
      <c r="G8999" t="s">
        <v>23</v>
      </c>
      <c r="H8999" t="s">
        <v>24</v>
      </c>
      <c r="I8999" t="s">
        <v>25</v>
      </c>
      <c r="J8999" t="s">
        <v>1709</v>
      </c>
      <c r="K8999" t="s">
        <v>399</v>
      </c>
      <c r="L8999" t="s">
        <v>4572</v>
      </c>
      <c r="M8999" t="s">
        <v>81</v>
      </c>
      <c r="N8999">
        <f t="shared" si="980"/>
        <v>0</v>
      </c>
      <c r="O8999" t="str">
        <f t="shared" si="981"/>
        <v>No</v>
      </c>
      <c r="P8999">
        <f t="shared" si="982"/>
        <v>0</v>
      </c>
      <c r="Q8999">
        <f t="shared" si="983"/>
        <v>4813937689</v>
      </c>
      <c r="R8999">
        <f t="shared" si="984"/>
        <v>4.1933383153624479</v>
      </c>
      <c r="S8999" t="str">
        <f t="shared" si="985"/>
        <v>Acceptable</v>
      </c>
      <c r="T8999">
        <f>ROUNDUP(C8999,0)</f>
        <v>5</v>
      </c>
      <c r="U8999">
        <f>ROUNDDOWN(C8999,0)</f>
        <v>4</v>
      </c>
      <c r="V8999">
        <f>RIGHT(K8999,2)+2000</f>
        <v>2018</v>
      </c>
      <c r="W8999" t="str">
        <f>INDEX(_xlfn.TEXTSPLIT(K8999,"-"),1,2)</f>
        <v>May</v>
      </c>
      <c r="X8999" t="str">
        <f>INDEX(_xlfn.TEXTSPLIT(K8999,"-"),1,1)</f>
        <v>29</v>
      </c>
      <c r="Y8999">
        <f>INDEX(months!B:B,MATCH(Sheet1!W8999,months!A:A,0))</f>
        <v>5</v>
      </c>
      <c r="Z8999">
        <f t="shared" si="986"/>
        <v>43249</v>
      </c>
    </row>
    <row r="9000" spans="1:26" x14ac:dyDescent="0.2">
      <c r="A9000" t="s">
        <v>12286</v>
      </c>
      <c r="B9000" t="s">
        <v>556</v>
      </c>
      <c r="C9000">
        <v>4</v>
      </c>
      <c r="D9000">
        <v>6</v>
      </c>
      <c r="E9000" t="s">
        <v>525</v>
      </c>
      <c r="F9000" t="s">
        <v>1199</v>
      </c>
      <c r="G9000" t="s">
        <v>23</v>
      </c>
      <c r="H9000" t="s">
        <v>24</v>
      </c>
      <c r="I9000" t="s">
        <v>25</v>
      </c>
      <c r="J9000" t="s">
        <v>557</v>
      </c>
      <c r="K9000" t="s">
        <v>407</v>
      </c>
      <c r="L9000" t="s">
        <v>3139</v>
      </c>
      <c r="M9000" t="s">
        <v>274</v>
      </c>
      <c r="N9000">
        <f t="shared" si="980"/>
        <v>0</v>
      </c>
      <c r="O9000" t="str">
        <f t="shared" si="981"/>
        <v>No</v>
      </c>
      <c r="P9000">
        <f t="shared" si="982"/>
        <v>0</v>
      </c>
      <c r="Q9000">
        <f t="shared" si="983"/>
        <v>4813937689</v>
      </c>
      <c r="R9000">
        <f t="shared" si="984"/>
        <v>4.1933383153624479</v>
      </c>
      <c r="S9000" t="str">
        <f t="shared" si="985"/>
        <v>Acceptable</v>
      </c>
      <c r="T9000">
        <f>ROUNDUP(C9000,0)</f>
        <v>4</v>
      </c>
      <c r="U9000">
        <f>ROUNDDOWN(C9000,0)</f>
        <v>4</v>
      </c>
      <c r="V9000">
        <f>RIGHT(K9000,2)+2000</f>
        <v>2018</v>
      </c>
      <c r="W9000" t="str">
        <f>INDEX(_xlfn.TEXTSPLIT(K9000,"-"),1,2)</f>
        <v>May</v>
      </c>
      <c r="X9000" t="str">
        <f>INDEX(_xlfn.TEXTSPLIT(K9000,"-"),1,1)</f>
        <v>14</v>
      </c>
      <c r="Y9000">
        <f>INDEX(months!B:B,MATCH(Sheet1!W9000,months!A:A,0))</f>
        <v>5</v>
      </c>
      <c r="Z9000">
        <f t="shared" si="986"/>
        <v>43234</v>
      </c>
    </row>
    <row r="9001" spans="1:26" x14ac:dyDescent="0.2">
      <c r="A9001" t="s">
        <v>12287</v>
      </c>
      <c r="B9001" t="s">
        <v>3070</v>
      </c>
      <c r="D9001">
        <v>5</v>
      </c>
      <c r="E9001" t="s">
        <v>286</v>
      </c>
      <c r="F9001" t="s">
        <v>775</v>
      </c>
      <c r="G9001" t="s">
        <v>23</v>
      </c>
      <c r="H9001" t="s">
        <v>24</v>
      </c>
      <c r="I9001" t="s">
        <v>25</v>
      </c>
      <c r="J9001" t="s">
        <v>1303</v>
      </c>
      <c r="K9001" t="s">
        <v>12288</v>
      </c>
      <c r="L9001" t="s">
        <v>157</v>
      </c>
      <c r="M9001" t="s">
        <v>237</v>
      </c>
      <c r="N9001">
        <f t="shared" si="980"/>
        <v>0</v>
      </c>
      <c r="O9001" t="str">
        <f t="shared" si="981"/>
        <v>No</v>
      </c>
      <c r="P9001">
        <f t="shared" si="982"/>
        <v>0</v>
      </c>
      <c r="Q9001">
        <f t="shared" si="983"/>
        <v>4813937689</v>
      </c>
      <c r="R9001">
        <f t="shared" si="984"/>
        <v>4.1933383153624479</v>
      </c>
      <c r="S9001" t="str">
        <f t="shared" si="985"/>
        <v>Acceptable</v>
      </c>
      <c r="T9001">
        <f>ROUNDUP(C9001,0)</f>
        <v>0</v>
      </c>
      <c r="U9001">
        <f>ROUNDDOWN(C9001,0)</f>
        <v>0</v>
      </c>
      <c r="V9001">
        <f>RIGHT(K9001,2)+2000</f>
        <v>2016</v>
      </c>
      <c r="W9001" t="str">
        <f>INDEX(_xlfn.TEXTSPLIT(K9001,"-"),1,2)</f>
        <v>Apr</v>
      </c>
      <c r="X9001" t="str">
        <f>INDEX(_xlfn.TEXTSPLIT(K9001,"-"),1,1)</f>
        <v>19</v>
      </c>
      <c r="Y9001">
        <f>INDEX(months!B:B,MATCH(Sheet1!W9001,months!A:A,0))</f>
        <v>4</v>
      </c>
      <c r="Z9001">
        <f t="shared" si="986"/>
        <v>42479</v>
      </c>
    </row>
    <row r="9002" spans="1:26" x14ac:dyDescent="0.2">
      <c r="A9002" t="s">
        <v>12289</v>
      </c>
      <c r="B9002" t="s">
        <v>5248</v>
      </c>
      <c r="C9002">
        <v>3.5</v>
      </c>
      <c r="D9002">
        <v>197</v>
      </c>
      <c r="E9002" t="s">
        <v>347</v>
      </c>
      <c r="F9002" t="s">
        <v>22</v>
      </c>
      <c r="G9002" t="s">
        <v>23</v>
      </c>
      <c r="H9002" t="s">
        <v>24</v>
      </c>
      <c r="I9002" t="s">
        <v>25</v>
      </c>
      <c r="J9002" t="s">
        <v>5249</v>
      </c>
      <c r="K9002" t="s">
        <v>9051</v>
      </c>
      <c r="L9002" t="s">
        <v>59</v>
      </c>
      <c r="M9002" t="s">
        <v>29</v>
      </c>
      <c r="N9002">
        <f t="shared" si="980"/>
        <v>0</v>
      </c>
      <c r="O9002" t="str">
        <f t="shared" si="981"/>
        <v>No</v>
      </c>
      <c r="P9002">
        <f t="shared" si="982"/>
        <v>0</v>
      </c>
      <c r="Q9002">
        <f t="shared" si="983"/>
        <v>4813937689</v>
      </c>
      <c r="R9002">
        <f t="shared" si="984"/>
        <v>4.1933383153624479</v>
      </c>
      <c r="S9002" t="str">
        <f t="shared" si="985"/>
        <v>Acceptable</v>
      </c>
      <c r="T9002">
        <f>ROUNDUP(C9002,0)</f>
        <v>4</v>
      </c>
      <c r="U9002">
        <f>ROUNDDOWN(C9002,0)</f>
        <v>3</v>
      </c>
      <c r="V9002">
        <f>RIGHT(K9002,2)+2000</f>
        <v>2017</v>
      </c>
      <c r="W9002" t="str">
        <f>INDEX(_xlfn.TEXTSPLIT(K9002,"-"),1,2)</f>
        <v>Feb</v>
      </c>
      <c r="X9002" t="str">
        <f>INDEX(_xlfn.TEXTSPLIT(K9002,"-"),1,1)</f>
        <v>5</v>
      </c>
      <c r="Y9002">
        <f>INDEX(months!B:B,MATCH(Sheet1!W9002,months!A:A,0))</f>
        <v>2</v>
      </c>
      <c r="Z9002">
        <f t="shared" si="986"/>
        <v>42771</v>
      </c>
    </row>
    <row r="9003" spans="1:26" x14ac:dyDescent="0.2">
      <c r="A9003" t="s">
        <v>12290</v>
      </c>
      <c r="B9003" t="s">
        <v>556</v>
      </c>
      <c r="D9003">
        <v>1</v>
      </c>
      <c r="E9003" t="s">
        <v>477</v>
      </c>
      <c r="F9003" t="s">
        <v>1010</v>
      </c>
      <c r="G9003" t="s">
        <v>23</v>
      </c>
      <c r="H9003" t="s">
        <v>24</v>
      </c>
      <c r="I9003" t="s">
        <v>25</v>
      </c>
      <c r="J9003" t="s">
        <v>557</v>
      </c>
      <c r="K9003" t="s">
        <v>297</v>
      </c>
      <c r="L9003" t="s">
        <v>12291</v>
      </c>
      <c r="M9003" t="s">
        <v>81</v>
      </c>
      <c r="N9003">
        <f t="shared" si="980"/>
        <v>0</v>
      </c>
      <c r="O9003" t="str">
        <f t="shared" si="981"/>
        <v>No</v>
      </c>
      <c r="P9003">
        <f t="shared" si="982"/>
        <v>0</v>
      </c>
      <c r="Q9003">
        <f t="shared" si="983"/>
        <v>4813937689</v>
      </c>
      <c r="R9003">
        <f t="shared" si="984"/>
        <v>4.1933383153624479</v>
      </c>
      <c r="S9003" t="str">
        <f t="shared" si="985"/>
        <v>Acceptable</v>
      </c>
      <c r="T9003">
        <f>ROUNDUP(C9003,0)</f>
        <v>0</v>
      </c>
      <c r="U9003">
        <f>ROUNDDOWN(C9003,0)</f>
        <v>0</v>
      </c>
      <c r="V9003">
        <f>RIGHT(K9003,2)+2000</f>
        <v>2018</v>
      </c>
      <c r="W9003" t="str">
        <f>INDEX(_xlfn.TEXTSPLIT(K9003,"-"),1,2)</f>
        <v>Jul</v>
      </c>
      <c r="X9003" t="str">
        <f>INDEX(_xlfn.TEXTSPLIT(K9003,"-"),1,1)</f>
        <v>24</v>
      </c>
      <c r="Y9003">
        <f>INDEX(months!B:B,MATCH(Sheet1!W9003,months!A:A,0))</f>
        <v>7</v>
      </c>
      <c r="Z9003">
        <f t="shared" si="986"/>
        <v>43305</v>
      </c>
    </row>
    <row r="9004" spans="1:26" x14ac:dyDescent="0.2">
      <c r="A9004" t="s">
        <v>12292</v>
      </c>
      <c r="B9004" t="s">
        <v>556</v>
      </c>
      <c r="C9004">
        <v>5</v>
      </c>
      <c r="D9004">
        <v>6</v>
      </c>
      <c r="E9004" t="s">
        <v>186</v>
      </c>
      <c r="F9004" t="s">
        <v>1010</v>
      </c>
      <c r="G9004" t="s">
        <v>23</v>
      </c>
      <c r="H9004" t="s">
        <v>24</v>
      </c>
      <c r="I9004" t="s">
        <v>25</v>
      </c>
      <c r="J9004" t="s">
        <v>557</v>
      </c>
      <c r="K9004" t="s">
        <v>357</v>
      </c>
      <c r="L9004" t="s">
        <v>12293</v>
      </c>
      <c r="M9004" t="s">
        <v>81</v>
      </c>
      <c r="N9004">
        <f t="shared" si="980"/>
        <v>0</v>
      </c>
      <c r="O9004" t="str">
        <f t="shared" si="981"/>
        <v>No</v>
      </c>
      <c r="P9004">
        <f t="shared" si="982"/>
        <v>0</v>
      </c>
      <c r="Q9004">
        <f t="shared" si="983"/>
        <v>4813937689</v>
      </c>
      <c r="R9004">
        <f t="shared" si="984"/>
        <v>4.1933383153624479</v>
      </c>
      <c r="S9004" t="str">
        <f t="shared" si="985"/>
        <v>Acceptable</v>
      </c>
      <c r="T9004">
        <f>ROUNDUP(C9004,0)</f>
        <v>5</v>
      </c>
      <c r="U9004">
        <f>ROUNDDOWN(C9004,0)</f>
        <v>5</v>
      </c>
      <c r="V9004">
        <f>RIGHT(K9004,2)+2000</f>
        <v>2018</v>
      </c>
      <c r="W9004" t="str">
        <f>INDEX(_xlfn.TEXTSPLIT(K9004,"-"),1,2)</f>
        <v>Jul</v>
      </c>
      <c r="X9004" t="str">
        <f>INDEX(_xlfn.TEXTSPLIT(K9004,"-"),1,1)</f>
        <v>25</v>
      </c>
      <c r="Y9004">
        <f>INDEX(months!B:B,MATCH(Sheet1!W9004,months!A:A,0))</f>
        <v>7</v>
      </c>
      <c r="Z9004">
        <f t="shared" si="986"/>
        <v>43306</v>
      </c>
    </row>
    <row r="9005" spans="1:26" x14ac:dyDescent="0.2">
      <c r="A9005" t="s">
        <v>12294</v>
      </c>
      <c r="B9005" t="s">
        <v>5319</v>
      </c>
      <c r="C9005">
        <v>4.7</v>
      </c>
      <c r="D9005">
        <v>10</v>
      </c>
      <c r="E9005" t="s">
        <v>1713</v>
      </c>
      <c r="F9005" t="s">
        <v>775</v>
      </c>
      <c r="G9005" t="s">
        <v>23</v>
      </c>
      <c r="H9005" t="s">
        <v>24</v>
      </c>
      <c r="I9005" t="s">
        <v>25</v>
      </c>
      <c r="J9005" t="s">
        <v>5320</v>
      </c>
      <c r="K9005" t="s">
        <v>6392</v>
      </c>
      <c r="L9005" t="s">
        <v>59</v>
      </c>
      <c r="M9005" t="s">
        <v>81</v>
      </c>
      <c r="N9005">
        <f t="shared" si="980"/>
        <v>0</v>
      </c>
      <c r="O9005" t="str">
        <f t="shared" si="981"/>
        <v>No</v>
      </c>
      <c r="P9005">
        <f t="shared" si="982"/>
        <v>0</v>
      </c>
      <c r="Q9005">
        <f t="shared" si="983"/>
        <v>4813937689</v>
      </c>
      <c r="R9005">
        <f t="shared" si="984"/>
        <v>4.1933383153624479</v>
      </c>
      <c r="S9005" t="str">
        <f t="shared" si="985"/>
        <v>Acceptable</v>
      </c>
      <c r="T9005">
        <f>ROUNDUP(C9005,0)</f>
        <v>5</v>
      </c>
      <c r="U9005">
        <f>ROUNDDOWN(C9005,0)</f>
        <v>4</v>
      </c>
      <c r="V9005">
        <f>RIGHT(K9005,2)+2000</f>
        <v>2018</v>
      </c>
      <c r="W9005" t="str">
        <f>INDEX(_xlfn.TEXTSPLIT(K9005,"-"),1,2)</f>
        <v>Apr</v>
      </c>
      <c r="X9005" t="str">
        <f>INDEX(_xlfn.TEXTSPLIT(K9005,"-"),1,1)</f>
        <v>28</v>
      </c>
      <c r="Y9005">
        <f>INDEX(months!B:B,MATCH(Sheet1!W9005,months!A:A,0))</f>
        <v>4</v>
      </c>
      <c r="Z9005">
        <f t="shared" si="986"/>
        <v>43218</v>
      </c>
    </row>
    <row r="9006" spans="1:26" x14ac:dyDescent="0.2">
      <c r="A9006" t="s">
        <v>12295</v>
      </c>
      <c r="B9006" t="s">
        <v>556</v>
      </c>
      <c r="D9006">
        <v>0</v>
      </c>
      <c r="E9006" t="s">
        <v>1087</v>
      </c>
      <c r="F9006" t="s">
        <v>1230</v>
      </c>
      <c r="G9006" t="s">
        <v>23</v>
      </c>
      <c r="H9006" t="s">
        <v>24</v>
      </c>
      <c r="I9006" t="s">
        <v>44</v>
      </c>
      <c r="J9006" t="s">
        <v>557</v>
      </c>
      <c r="K9006" t="s">
        <v>6705</v>
      </c>
      <c r="L9006" t="s">
        <v>59</v>
      </c>
      <c r="M9006" t="s">
        <v>81</v>
      </c>
      <c r="N9006">
        <f t="shared" si="980"/>
        <v>0</v>
      </c>
      <c r="O9006" t="str">
        <f t="shared" si="981"/>
        <v>No</v>
      </c>
      <c r="P9006">
        <f t="shared" si="982"/>
        <v>0</v>
      </c>
      <c r="Q9006">
        <f t="shared" si="983"/>
        <v>4813937689</v>
      </c>
      <c r="R9006">
        <f t="shared" si="984"/>
        <v>4.1933383153624479</v>
      </c>
      <c r="S9006" t="str">
        <f t="shared" si="985"/>
        <v>Acceptable</v>
      </c>
      <c r="T9006">
        <f>ROUNDUP(C9006,0)</f>
        <v>0</v>
      </c>
      <c r="U9006">
        <f>ROUNDDOWN(C9006,0)</f>
        <v>0</v>
      </c>
      <c r="V9006">
        <f>RIGHT(K9006,2)+2000</f>
        <v>2015</v>
      </c>
      <c r="W9006" t="str">
        <f>INDEX(_xlfn.TEXTSPLIT(K9006,"-"),1,2)</f>
        <v>Nov</v>
      </c>
      <c r="X9006" t="str">
        <f>INDEX(_xlfn.TEXTSPLIT(K9006,"-"),1,1)</f>
        <v>13</v>
      </c>
      <c r="Y9006">
        <f>INDEX(months!B:B,MATCH(Sheet1!W9006,months!A:A,0))</f>
        <v>11</v>
      </c>
      <c r="Z9006">
        <f t="shared" si="986"/>
        <v>42321</v>
      </c>
    </row>
    <row r="9007" spans="1:26" x14ac:dyDescent="0.2">
      <c r="A9007" t="s">
        <v>12296</v>
      </c>
      <c r="B9007" t="s">
        <v>4612</v>
      </c>
      <c r="C9007">
        <v>4.2</v>
      </c>
      <c r="D9007">
        <v>37</v>
      </c>
      <c r="E9007" t="s">
        <v>334</v>
      </c>
      <c r="F9007" t="s">
        <v>101</v>
      </c>
      <c r="G9007" t="s">
        <v>23</v>
      </c>
      <c r="H9007" t="s">
        <v>24</v>
      </c>
      <c r="I9007" t="s">
        <v>25</v>
      </c>
      <c r="J9007" t="s">
        <v>4613</v>
      </c>
      <c r="K9007" t="s">
        <v>10467</v>
      </c>
      <c r="L9007" t="s">
        <v>12297</v>
      </c>
      <c r="M9007" t="s">
        <v>86</v>
      </c>
      <c r="N9007">
        <f t="shared" si="980"/>
        <v>0</v>
      </c>
      <c r="O9007" t="str">
        <f t="shared" si="981"/>
        <v>No</v>
      </c>
      <c r="P9007">
        <f t="shared" si="982"/>
        <v>0</v>
      </c>
      <c r="Q9007">
        <f t="shared" si="983"/>
        <v>4813937689</v>
      </c>
      <c r="R9007">
        <f t="shared" si="984"/>
        <v>4.1933383153624479</v>
      </c>
      <c r="S9007" t="str">
        <f t="shared" si="985"/>
        <v>Acceptable</v>
      </c>
      <c r="T9007">
        <f>ROUNDUP(C9007,0)</f>
        <v>5</v>
      </c>
      <c r="U9007">
        <f>ROUNDDOWN(C9007,0)</f>
        <v>4</v>
      </c>
      <c r="V9007">
        <f>RIGHT(K9007,2)+2000</f>
        <v>2015</v>
      </c>
      <c r="W9007" t="str">
        <f>INDEX(_xlfn.TEXTSPLIT(K9007,"-"),1,2)</f>
        <v>Mar</v>
      </c>
      <c r="X9007" t="str">
        <f>INDEX(_xlfn.TEXTSPLIT(K9007,"-"),1,1)</f>
        <v>9</v>
      </c>
      <c r="Y9007">
        <f>INDEX(months!B:B,MATCH(Sheet1!W9007,months!A:A,0))</f>
        <v>3</v>
      </c>
      <c r="Z9007">
        <f t="shared" si="986"/>
        <v>42072</v>
      </c>
    </row>
    <row r="9008" spans="1:26" x14ac:dyDescent="0.2">
      <c r="A9008" t="s">
        <v>12298</v>
      </c>
      <c r="B9008" t="s">
        <v>5319</v>
      </c>
      <c r="C9008">
        <v>4.4000000000000004</v>
      </c>
      <c r="D9008">
        <v>3375</v>
      </c>
      <c r="E9008" t="s">
        <v>123</v>
      </c>
      <c r="F9008" t="s">
        <v>50</v>
      </c>
      <c r="G9008" t="s">
        <v>23</v>
      </c>
      <c r="H9008" t="s">
        <v>24</v>
      </c>
      <c r="I9008" t="s">
        <v>25</v>
      </c>
      <c r="J9008" t="s">
        <v>5320</v>
      </c>
      <c r="K9008" t="s">
        <v>84</v>
      </c>
      <c r="L9008" t="s">
        <v>1297</v>
      </c>
      <c r="M9008" t="s">
        <v>81</v>
      </c>
      <c r="N9008">
        <f t="shared" si="980"/>
        <v>0</v>
      </c>
      <c r="O9008" t="str">
        <f t="shared" si="981"/>
        <v>No</v>
      </c>
      <c r="P9008">
        <f t="shared" si="982"/>
        <v>0</v>
      </c>
      <c r="Q9008">
        <f t="shared" si="983"/>
        <v>4813937689</v>
      </c>
      <c r="R9008">
        <f t="shared" si="984"/>
        <v>4.1933383153624479</v>
      </c>
      <c r="S9008" t="str">
        <f t="shared" si="985"/>
        <v>Acceptable</v>
      </c>
      <c r="T9008">
        <f>ROUNDUP(C9008,0)</f>
        <v>5</v>
      </c>
      <c r="U9008">
        <f>ROUNDDOWN(C9008,0)</f>
        <v>4</v>
      </c>
      <c r="V9008">
        <f>RIGHT(K9008,2)+2000</f>
        <v>2018</v>
      </c>
      <c r="W9008" t="str">
        <f>INDEX(_xlfn.TEXTSPLIT(K9008,"-"),1,2)</f>
        <v>Jul</v>
      </c>
      <c r="X9008" t="str">
        <f>INDEX(_xlfn.TEXTSPLIT(K9008,"-"),1,1)</f>
        <v>31</v>
      </c>
      <c r="Y9008">
        <f>INDEX(months!B:B,MATCH(Sheet1!W9008,months!A:A,0))</f>
        <v>7</v>
      </c>
      <c r="Z9008">
        <f t="shared" si="986"/>
        <v>43312</v>
      </c>
    </row>
    <row r="9009" spans="1:26" x14ac:dyDescent="0.2">
      <c r="A9009" t="s">
        <v>12299</v>
      </c>
      <c r="B9009" t="s">
        <v>4612</v>
      </c>
      <c r="C9009">
        <v>4.2</v>
      </c>
      <c r="D9009">
        <v>155</v>
      </c>
      <c r="E9009" t="s">
        <v>271</v>
      </c>
      <c r="F9009" t="s">
        <v>22</v>
      </c>
      <c r="G9009" t="s">
        <v>23</v>
      </c>
      <c r="H9009" t="s">
        <v>24</v>
      </c>
      <c r="I9009" t="s">
        <v>25</v>
      </c>
      <c r="J9009" t="s">
        <v>4613</v>
      </c>
      <c r="K9009" t="s">
        <v>6601</v>
      </c>
      <c r="L9009" t="s">
        <v>180</v>
      </c>
      <c r="M9009" t="s">
        <v>274</v>
      </c>
      <c r="N9009">
        <f t="shared" si="980"/>
        <v>0</v>
      </c>
      <c r="O9009" t="str">
        <f t="shared" si="981"/>
        <v>No</v>
      </c>
      <c r="P9009">
        <f t="shared" si="982"/>
        <v>0</v>
      </c>
      <c r="Q9009">
        <f t="shared" si="983"/>
        <v>4813937689</v>
      </c>
      <c r="R9009">
        <f t="shared" si="984"/>
        <v>4.1933383153624479</v>
      </c>
      <c r="S9009" t="str">
        <f t="shared" si="985"/>
        <v>Acceptable</v>
      </c>
      <c r="T9009">
        <f>ROUNDUP(C9009,0)</f>
        <v>5</v>
      </c>
      <c r="U9009">
        <f>ROUNDDOWN(C9009,0)</f>
        <v>4</v>
      </c>
      <c r="V9009">
        <f>RIGHT(K9009,2)+2000</f>
        <v>2018</v>
      </c>
      <c r="W9009" t="str">
        <f>INDEX(_xlfn.TEXTSPLIT(K9009,"-"),1,2)</f>
        <v>Feb</v>
      </c>
      <c r="X9009" t="str">
        <f>INDEX(_xlfn.TEXTSPLIT(K9009,"-"),1,1)</f>
        <v>24</v>
      </c>
      <c r="Y9009">
        <f>INDEX(months!B:B,MATCH(Sheet1!W9009,months!A:A,0))</f>
        <v>2</v>
      </c>
      <c r="Z9009">
        <f t="shared" si="986"/>
        <v>43155</v>
      </c>
    </row>
    <row r="9010" spans="1:26" x14ac:dyDescent="0.2">
      <c r="A9010" t="s">
        <v>12300</v>
      </c>
      <c r="B9010" t="s">
        <v>4612</v>
      </c>
      <c r="C9010">
        <v>5</v>
      </c>
      <c r="D9010">
        <v>9</v>
      </c>
      <c r="E9010" t="s">
        <v>627</v>
      </c>
      <c r="F9010" t="s">
        <v>1010</v>
      </c>
      <c r="G9010" t="s">
        <v>23</v>
      </c>
      <c r="H9010" t="s">
        <v>24</v>
      </c>
      <c r="I9010" t="s">
        <v>25</v>
      </c>
      <c r="J9010" t="s">
        <v>4613</v>
      </c>
      <c r="K9010" t="s">
        <v>7562</v>
      </c>
      <c r="L9010" t="s">
        <v>59</v>
      </c>
      <c r="M9010" t="s">
        <v>434</v>
      </c>
      <c r="N9010">
        <f t="shared" si="980"/>
        <v>0</v>
      </c>
      <c r="O9010" t="str">
        <f t="shared" si="981"/>
        <v>No</v>
      </c>
      <c r="P9010">
        <f t="shared" si="982"/>
        <v>0</v>
      </c>
      <c r="Q9010">
        <f t="shared" si="983"/>
        <v>4813937689</v>
      </c>
      <c r="R9010">
        <f t="shared" si="984"/>
        <v>4.1933383153624479</v>
      </c>
      <c r="S9010" t="str">
        <f t="shared" si="985"/>
        <v>Acceptable</v>
      </c>
      <c r="T9010">
        <f>ROUNDUP(C9010,0)</f>
        <v>5</v>
      </c>
      <c r="U9010">
        <f>ROUNDDOWN(C9010,0)</f>
        <v>5</v>
      </c>
      <c r="V9010">
        <f>RIGHT(K9010,2)+2000</f>
        <v>2017</v>
      </c>
      <c r="W9010" t="str">
        <f>INDEX(_xlfn.TEXTSPLIT(K9010,"-"),1,2)</f>
        <v>Apr</v>
      </c>
      <c r="X9010" t="str">
        <f>INDEX(_xlfn.TEXTSPLIT(K9010,"-"),1,1)</f>
        <v>5</v>
      </c>
      <c r="Y9010">
        <f>INDEX(months!B:B,MATCH(Sheet1!W9010,months!A:A,0))</f>
        <v>4</v>
      </c>
      <c r="Z9010">
        <f t="shared" si="986"/>
        <v>42830</v>
      </c>
    </row>
    <row r="9011" spans="1:26" x14ac:dyDescent="0.2">
      <c r="A9011" t="s">
        <v>12301</v>
      </c>
      <c r="B9011" t="s">
        <v>3827</v>
      </c>
      <c r="D9011">
        <v>0</v>
      </c>
      <c r="E9011" t="s">
        <v>46</v>
      </c>
      <c r="F9011" t="s">
        <v>775</v>
      </c>
      <c r="G9011" t="s">
        <v>23</v>
      </c>
      <c r="H9011" t="s">
        <v>24</v>
      </c>
      <c r="I9011" t="s">
        <v>25</v>
      </c>
      <c r="J9011" t="s">
        <v>3828</v>
      </c>
      <c r="K9011" t="s">
        <v>10138</v>
      </c>
      <c r="L9011" t="s">
        <v>46</v>
      </c>
      <c r="M9011" t="s">
        <v>46</v>
      </c>
      <c r="N9011">
        <f t="shared" si="980"/>
        <v>0</v>
      </c>
      <c r="O9011" t="str">
        <f t="shared" si="981"/>
        <v>No</v>
      </c>
      <c r="P9011">
        <f t="shared" si="982"/>
        <v>0</v>
      </c>
      <c r="Q9011">
        <f t="shared" si="983"/>
        <v>4813937689</v>
      </c>
      <c r="R9011">
        <f t="shared" si="984"/>
        <v>4.1933383153624479</v>
      </c>
      <c r="S9011" t="str">
        <f t="shared" si="985"/>
        <v>Acceptable</v>
      </c>
      <c r="T9011">
        <f>ROUNDUP(C9011,0)</f>
        <v>0</v>
      </c>
      <c r="U9011">
        <f>ROUNDDOWN(C9011,0)</f>
        <v>0</v>
      </c>
      <c r="V9011">
        <f>RIGHT(K9011,2)+2000</f>
        <v>2017</v>
      </c>
      <c r="W9011" t="str">
        <f>INDEX(_xlfn.TEXTSPLIT(K9011,"-"),1,2)</f>
        <v>May</v>
      </c>
      <c r="X9011" t="str">
        <f>INDEX(_xlfn.TEXTSPLIT(K9011,"-"),1,1)</f>
        <v>27</v>
      </c>
      <c r="Y9011">
        <f>INDEX(months!B:B,MATCH(Sheet1!W9011,months!A:A,0))</f>
        <v>5</v>
      </c>
      <c r="Z9011">
        <f t="shared" si="986"/>
        <v>42882</v>
      </c>
    </row>
    <row r="9012" spans="1:26" x14ac:dyDescent="0.2">
      <c r="A9012" t="s">
        <v>12302</v>
      </c>
      <c r="B9012" t="s">
        <v>4801</v>
      </c>
      <c r="C9012">
        <v>5</v>
      </c>
      <c r="D9012">
        <v>13</v>
      </c>
      <c r="E9012" t="s">
        <v>12303</v>
      </c>
      <c r="F9012" t="s">
        <v>1010</v>
      </c>
      <c r="G9012" t="s">
        <v>649</v>
      </c>
      <c r="H9012" t="s">
        <v>1006</v>
      </c>
      <c r="I9012" t="s">
        <v>25</v>
      </c>
      <c r="J9012" t="s">
        <v>4802</v>
      </c>
      <c r="K9012" t="s">
        <v>6080</v>
      </c>
      <c r="L9012" t="s">
        <v>157</v>
      </c>
      <c r="M9012" t="s">
        <v>60</v>
      </c>
      <c r="N9012">
        <f t="shared" si="980"/>
        <v>0</v>
      </c>
      <c r="O9012" t="str">
        <f t="shared" si="981"/>
        <v>No</v>
      </c>
      <c r="P9012">
        <f t="shared" si="982"/>
        <v>0</v>
      </c>
      <c r="Q9012">
        <f t="shared" si="983"/>
        <v>4813937689</v>
      </c>
      <c r="R9012">
        <f t="shared" si="984"/>
        <v>4.1933383153624479</v>
      </c>
      <c r="S9012" t="str">
        <f t="shared" si="985"/>
        <v>Acceptable</v>
      </c>
      <c r="T9012">
        <f>ROUNDUP(C9012,0)</f>
        <v>5</v>
      </c>
      <c r="U9012">
        <f>ROUNDDOWN(C9012,0)</f>
        <v>5</v>
      </c>
      <c r="V9012">
        <f>RIGHT(K9012,2)+2000</f>
        <v>2017</v>
      </c>
      <c r="W9012" t="str">
        <f>INDEX(_xlfn.TEXTSPLIT(K9012,"-"),1,2)</f>
        <v>Apr</v>
      </c>
      <c r="X9012" t="str">
        <f>INDEX(_xlfn.TEXTSPLIT(K9012,"-"),1,1)</f>
        <v>4</v>
      </c>
      <c r="Y9012">
        <f>INDEX(months!B:B,MATCH(Sheet1!W9012,months!A:A,0))</f>
        <v>4</v>
      </c>
      <c r="Z9012">
        <f t="shared" si="986"/>
        <v>42829</v>
      </c>
    </row>
    <row r="9013" spans="1:26" x14ac:dyDescent="0.2">
      <c r="A9013" t="s">
        <v>12304</v>
      </c>
      <c r="B9013" t="s">
        <v>556</v>
      </c>
      <c r="C9013">
        <v>2</v>
      </c>
      <c r="D9013">
        <v>9</v>
      </c>
      <c r="E9013" t="s">
        <v>281</v>
      </c>
      <c r="F9013" t="s">
        <v>775</v>
      </c>
      <c r="G9013" t="s">
        <v>23</v>
      </c>
      <c r="H9013" t="s">
        <v>24</v>
      </c>
      <c r="I9013" t="s">
        <v>25</v>
      </c>
      <c r="J9013" t="s">
        <v>557</v>
      </c>
      <c r="K9013" t="s">
        <v>7176</v>
      </c>
      <c r="L9013" t="s">
        <v>8841</v>
      </c>
      <c r="M9013" t="s">
        <v>60</v>
      </c>
      <c r="N9013">
        <f t="shared" si="980"/>
        <v>0</v>
      </c>
      <c r="O9013" t="str">
        <f t="shared" si="981"/>
        <v>No</v>
      </c>
      <c r="P9013">
        <f t="shared" si="982"/>
        <v>0</v>
      </c>
      <c r="Q9013">
        <f t="shared" si="983"/>
        <v>4813937689</v>
      </c>
      <c r="R9013">
        <f t="shared" si="984"/>
        <v>4.1933383153624479</v>
      </c>
      <c r="S9013" t="str">
        <f t="shared" si="985"/>
        <v>Acceptable</v>
      </c>
      <c r="T9013">
        <f>ROUNDUP(C9013,0)</f>
        <v>2</v>
      </c>
      <c r="U9013">
        <f>ROUNDDOWN(C9013,0)</f>
        <v>2</v>
      </c>
      <c r="V9013">
        <f>RIGHT(K9013,2)+2000</f>
        <v>2017</v>
      </c>
      <c r="W9013" t="str">
        <f>INDEX(_xlfn.TEXTSPLIT(K9013,"-"),1,2)</f>
        <v>Jun</v>
      </c>
      <c r="X9013" t="str">
        <f>INDEX(_xlfn.TEXTSPLIT(K9013,"-"),1,1)</f>
        <v>9</v>
      </c>
      <c r="Y9013">
        <f>INDEX(months!B:B,MATCH(Sheet1!W9013,months!A:A,0))</f>
        <v>6</v>
      </c>
      <c r="Z9013">
        <f t="shared" si="986"/>
        <v>42895</v>
      </c>
    </row>
    <row r="9014" spans="1:26" x14ac:dyDescent="0.2">
      <c r="A9014" t="s">
        <v>12305</v>
      </c>
      <c r="B9014" t="s">
        <v>4801</v>
      </c>
      <c r="D9014">
        <v>1</v>
      </c>
      <c r="E9014" t="s">
        <v>756</v>
      </c>
      <c r="F9014" t="s">
        <v>1010</v>
      </c>
      <c r="G9014" t="s">
        <v>23</v>
      </c>
      <c r="H9014" t="s">
        <v>24</v>
      </c>
      <c r="I9014" t="s">
        <v>25</v>
      </c>
      <c r="J9014" t="s">
        <v>4802</v>
      </c>
      <c r="K9014" t="s">
        <v>357</v>
      </c>
      <c r="L9014" t="s">
        <v>1267</v>
      </c>
      <c r="M9014" t="s">
        <v>86</v>
      </c>
      <c r="N9014">
        <f t="shared" si="980"/>
        <v>0</v>
      </c>
      <c r="O9014" t="str">
        <f t="shared" si="981"/>
        <v>No</v>
      </c>
      <c r="P9014">
        <f t="shared" si="982"/>
        <v>0</v>
      </c>
      <c r="Q9014">
        <f t="shared" si="983"/>
        <v>4813937689</v>
      </c>
      <c r="R9014">
        <f t="shared" si="984"/>
        <v>4.1933383153624479</v>
      </c>
      <c r="S9014" t="str">
        <f t="shared" si="985"/>
        <v>Acceptable</v>
      </c>
      <c r="T9014">
        <f>ROUNDUP(C9014,0)</f>
        <v>0</v>
      </c>
      <c r="U9014">
        <f>ROUNDDOWN(C9014,0)</f>
        <v>0</v>
      </c>
      <c r="V9014">
        <f>RIGHT(K9014,2)+2000</f>
        <v>2018</v>
      </c>
      <c r="W9014" t="str">
        <f>INDEX(_xlfn.TEXTSPLIT(K9014,"-"),1,2)</f>
        <v>Jul</v>
      </c>
      <c r="X9014" t="str">
        <f>INDEX(_xlfn.TEXTSPLIT(K9014,"-"),1,1)</f>
        <v>25</v>
      </c>
      <c r="Y9014">
        <f>INDEX(months!B:B,MATCH(Sheet1!W9014,months!A:A,0))</f>
        <v>7</v>
      </c>
      <c r="Z9014">
        <f t="shared" si="986"/>
        <v>43306</v>
      </c>
    </row>
    <row r="9015" spans="1:26" x14ac:dyDescent="0.2">
      <c r="A9015" t="s">
        <v>12306</v>
      </c>
      <c r="B9015" t="s">
        <v>4457</v>
      </c>
      <c r="C9015">
        <v>3.7</v>
      </c>
      <c r="D9015">
        <v>35</v>
      </c>
      <c r="E9015" t="s">
        <v>481</v>
      </c>
      <c r="F9015" t="s">
        <v>22</v>
      </c>
      <c r="G9015" t="s">
        <v>23</v>
      </c>
      <c r="H9015" t="s">
        <v>24</v>
      </c>
      <c r="I9015" t="s">
        <v>25</v>
      </c>
      <c r="J9015" t="s">
        <v>4458</v>
      </c>
      <c r="K9015" t="s">
        <v>7892</v>
      </c>
      <c r="L9015" t="s">
        <v>358</v>
      </c>
      <c r="M9015" t="s">
        <v>177</v>
      </c>
      <c r="N9015">
        <f t="shared" si="980"/>
        <v>0</v>
      </c>
      <c r="O9015" t="str">
        <f t="shared" si="981"/>
        <v>No</v>
      </c>
      <c r="P9015">
        <f t="shared" si="982"/>
        <v>0</v>
      </c>
      <c r="Q9015">
        <f t="shared" si="983"/>
        <v>4813937689</v>
      </c>
      <c r="R9015">
        <f t="shared" si="984"/>
        <v>4.1933383153624479</v>
      </c>
      <c r="S9015" t="str">
        <f t="shared" si="985"/>
        <v>Acceptable</v>
      </c>
      <c r="T9015">
        <f>ROUNDUP(C9015,0)</f>
        <v>4</v>
      </c>
      <c r="U9015">
        <f>ROUNDDOWN(C9015,0)</f>
        <v>3</v>
      </c>
      <c r="V9015">
        <f>RIGHT(K9015,2)+2000</f>
        <v>2017</v>
      </c>
      <c r="W9015" t="str">
        <f>INDEX(_xlfn.TEXTSPLIT(K9015,"-"),1,2)</f>
        <v>Jun</v>
      </c>
      <c r="X9015" t="str">
        <f>INDEX(_xlfn.TEXTSPLIT(K9015,"-"),1,1)</f>
        <v>6</v>
      </c>
      <c r="Y9015">
        <f>INDEX(months!B:B,MATCH(Sheet1!W9015,months!A:A,0))</f>
        <v>6</v>
      </c>
      <c r="Z9015">
        <f t="shared" si="986"/>
        <v>42892</v>
      </c>
    </row>
    <row r="9016" spans="1:26" x14ac:dyDescent="0.2">
      <c r="A9016" t="s">
        <v>12307</v>
      </c>
      <c r="B9016" t="s">
        <v>4612</v>
      </c>
      <c r="D9016">
        <v>0</v>
      </c>
      <c r="E9016" t="s">
        <v>260</v>
      </c>
      <c r="F9016" t="s">
        <v>1230</v>
      </c>
      <c r="G9016" t="s">
        <v>23</v>
      </c>
      <c r="H9016" t="s">
        <v>24</v>
      </c>
      <c r="I9016" t="s">
        <v>25</v>
      </c>
      <c r="J9016" t="s">
        <v>4613</v>
      </c>
      <c r="K9016" t="s">
        <v>9051</v>
      </c>
      <c r="L9016" t="s">
        <v>59</v>
      </c>
      <c r="M9016" t="s">
        <v>60</v>
      </c>
      <c r="N9016">
        <f t="shared" si="980"/>
        <v>0</v>
      </c>
      <c r="O9016" t="str">
        <f t="shared" si="981"/>
        <v>No</v>
      </c>
      <c r="P9016">
        <f t="shared" si="982"/>
        <v>0</v>
      </c>
      <c r="Q9016">
        <f t="shared" si="983"/>
        <v>4813937689</v>
      </c>
      <c r="R9016">
        <f t="shared" si="984"/>
        <v>4.1933383153624479</v>
      </c>
      <c r="S9016" t="str">
        <f t="shared" si="985"/>
        <v>Acceptable</v>
      </c>
      <c r="T9016">
        <f>ROUNDUP(C9016,0)</f>
        <v>0</v>
      </c>
      <c r="U9016">
        <f>ROUNDDOWN(C9016,0)</f>
        <v>0</v>
      </c>
      <c r="V9016">
        <f>RIGHT(K9016,2)+2000</f>
        <v>2017</v>
      </c>
      <c r="W9016" t="str">
        <f>INDEX(_xlfn.TEXTSPLIT(K9016,"-"),1,2)</f>
        <v>Feb</v>
      </c>
      <c r="X9016" t="str">
        <f>INDEX(_xlfn.TEXTSPLIT(K9016,"-"),1,1)</f>
        <v>5</v>
      </c>
      <c r="Y9016">
        <f>INDEX(months!B:B,MATCH(Sheet1!W9016,months!A:A,0))</f>
        <v>2</v>
      </c>
      <c r="Z9016">
        <f t="shared" si="986"/>
        <v>42771</v>
      </c>
    </row>
    <row r="9017" spans="1:26" x14ac:dyDescent="0.2">
      <c r="A9017" t="s">
        <v>12308</v>
      </c>
      <c r="B9017" t="s">
        <v>2116</v>
      </c>
      <c r="D9017">
        <v>0</v>
      </c>
      <c r="E9017" t="s">
        <v>190</v>
      </c>
      <c r="F9017" t="s">
        <v>1230</v>
      </c>
      <c r="G9017" t="s">
        <v>23</v>
      </c>
      <c r="H9017" t="s">
        <v>24</v>
      </c>
      <c r="I9017" t="s">
        <v>25</v>
      </c>
      <c r="J9017" t="s">
        <v>2117</v>
      </c>
      <c r="K9017" t="s">
        <v>585</v>
      </c>
      <c r="L9017" t="s">
        <v>2512</v>
      </c>
      <c r="M9017" t="s">
        <v>81</v>
      </c>
      <c r="N9017">
        <f t="shared" si="980"/>
        <v>0</v>
      </c>
      <c r="O9017" t="str">
        <f t="shared" si="981"/>
        <v>No</v>
      </c>
      <c r="P9017">
        <f t="shared" si="982"/>
        <v>0</v>
      </c>
      <c r="Q9017">
        <f t="shared" si="983"/>
        <v>4813937689</v>
      </c>
      <c r="R9017">
        <f t="shared" si="984"/>
        <v>4.1933383153624479</v>
      </c>
      <c r="S9017" t="str">
        <f t="shared" si="985"/>
        <v>Acceptable</v>
      </c>
      <c r="T9017">
        <f>ROUNDUP(C9017,0)</f>
        <v>0</v>
      </c>
      <c r="U9017">
        <f>ROUNDDOWN(C9017,0)</f>
        <v>0</v>
      </c>
      <c r="V9017">
        <f>RIGHT(K9017,2)+2000</f>
        <v>2018</v>
      </c>
      <c r="W9017" t="str">
        <f>INDEX(_xlfn.TEXTSPLIT(K9017,"-"),1,2)</f>
        <v>Jul</v>
      </c>
      <c r="X9017" t="str">
        <f>INDEX(_xlfn.TEXTSPLIT(K9017,"-"),1,1)</f>
        <v>9</v>
      </c>
      <c r="Y9017">
        <f>INDEX(months!B:B,MATCH(Sheet1!W9017,months!A:A,0))</f>
        <v>7</v>
      </c>
      <c r="Z9017">
        <f t="shared" si="986"/>
        <v>43290</v>
      </c>
    </row>
    <row r="9018" spans="1:26" x14ac:dyDescent="0.2">
      <c r="A9018" t="s">
        <v>12309</v>
      </c>
      <c r="B9018" t="s">
        <v>4612</v>
      </c>
      <c r="D9018">
        <v>7</v>
      </c>
      <c r="E9018" t="s">
        <v>1087</v>
      </c>
      <c r="F9018" t="s">
        <v>1199</v>
      </c>
      <c r="G9018" t="s">
        <v>23</v>
      </c>
      <c r="H9018" t="s">
        <v>24</v>
      </c>
      <c r="I9018" t="s">
        <v>25</v>
      </c>
      <c r="J9018" t="s">
        <v>4613</v>
      </c>
      <c r="K9018" t="s">
        <v>2235</v>
      </c>
      <c r="L9018" t="s">
        <v>246</v>
      </c>
      <c r="M9018" t="s">
        <v>86</v>
      </c>
      <c r="N9018">
        <f t="shared" si="980"/>
        <v>0</v>
      </c>
      <c r="O9018" t="str">
        <f t="shared" si="981"/>
        <v>No</v>
      </c>
      <c r="P9018">
        <f t="shared" si="982"/>
        <v>0</v>
      </c>
      <c r="Q9018">
        <f t="shared" si="983"/>
        <v>4813937689</v>
      </c>
      <c r="R9018">
        <f t="shared" si="984"/>
        <v>4.1933383153624479</v>
      </c>
      <c r="S9018" t="str">
        <f t="shared" si="985"/>
        <v>Acceptable</v>
      </c>
      <c r="T9018">
        <f>ROUNDUP(C9018,0)</f>
        <v>0</v>
      </c>
      <c r="U9018">
        <f>ROUNDDOWN(C9018,0)</f>
        <v>0</v>
      </c>
      <c r="V9018">
        <f>RIGHT(K9018,2)+2000</f>
        <v>2018</v>
      </c>
      <c r="W9018" t="str">
        <f>INDEX(_xlfn.TEXTSPLIT(K9018,"-"),1,2)</f>
        <v>Aug</v>
      </c>
      <c r="X9018" t="str">
        <f>INDEX(_xlfn.TEXTSPLIT(K9018,"-"),1,1)</f>
        <v>5</v>
      </c>
      <c r="Y9018">
        <f>INDEX(months!B:B,MATCH(Sheet1!W9018,months!A:A,0))</f>
        <v>8</v>
      </c>
      <c r="Z9018">
        <f t="shared" si="986"/>
        <v>43317</v>
      </c>
    </row>
    <row r="9019" spans="1:26" x14ac:dyDescent="0.2">
      <c r="A9019" t="s">
        <v>12310</v>
      </c>
      <c r="B9019" t="s">
        <v>4612</v>
      </c>
      <c r="C9019">
        <v>3.9</v>
      </c>
      <c r="D9019">
        <v>65</v>
      </c>
      <c r="E9019" t="s">
        <v>12311</v>
      </c>
      <c r="F9019" t="s">
        <v>101</v>
      </c>
      <c r="G9019" t="s">
        <v>23</v>
      </c>
      <c r="H9019" t="s">
        <v>24</v>
      </c>
      <c r="I9019" t="s">
        <v>25</v>
      </c>
      <c r="J9019" t="s">
        <v>4613</v>
      </c>
      <c r="K9019" t="s">
        <v>12312</v>
      </c>
      <c r="L9019" t="s">
        <v>317</v>
      </c>
      <c r="M9019" t="s">
        <v>980</v>
      </c>
      <c r="N9019">
        <f t="shared" si="980"/>
        <v>0</v>
      </c>
      <c r="O9019" t="str">
        <f t="shared" si="981"/>
        <v>No</v>
      </c>
      <c r="P9019">
        <f t="shared" si="982"/>
        <v>0</v>
      </c>
      <c r="Q9019">
        <f t="shared" si="983"/>
        <v>4813937689</v>
      </c>
      <c r="R9019">
        <f t="shared" si="984"/>
        <v>4.1933383153624479</v>
      </c>
      <c r="S9019" t="str">
        <f t="shared" si="985"/>
        <v>Acceptable</v>
      </c>
      <c r="T9019">
        <f>ROUNDUP(C9019,0)</f>
        <v>4</v>
      </c>
      <c r="U9019">
        <f>ROUNDDOWN(C9019,0)</f>
        <v>3</v>
      </c>
      <c r="V9019">
        <f>RIGHT(K9019,2)+2000</f>
        <v>2014</v>
      </c>
      <c r="W9019" t="str">
        <f>INDEX(_xlfn.TEXTSPLIT(K9019,"-"),1,2)</f>
        <v>Nov</v>
      </c>
      <c r="X9019" t="str">
        <f>INDEX(_xlfn.TEXTSPLIT(K9019,"-"),1,1)</f>
        <v>27</v>
      </c>
      <c r="Y9019">
        <f>INDEX(months!B:B,MATCH(Sheet1!W9019,months!A:A,0))</f>
        <v>11</v>
      </c>
      <c r="Z9019">
        <f t="shared" si="986"/>
        <v>41970</v>
      </c>
    </row>
    <row r="9020" spans="1:26" x14ac:dyDescent="0.2">
      <c r="A9020" t="s">
        <v>12313</v>
      </c>
      <c r="B9020" t="s">
        <v>5319</v>
      </c>
      <c r="C9020">
        <v>4.5</v>
      </c>
      <c r="D9020">
        <v>171</v>
      </c>
      <c r="E9020" t="s">
        <v>1213</v>
      </c>
      <c r="F9020" t="s">
        <v>22</v>
      </c>
      <c r="G9020" t="s">
        <v>23</v>
      </c>
      <c r="H9020" t="s">
        <v>24</v>
      </c>
      <c r="I9020" t="s">
        <v>25</v>
      </c>
      <c r="J9020" t="s">
        <v>5320</v>
      </c>
      <c r="K9020" t="s">
        <v>1777</v>
      </c>
      <c r="L9020" t="s">
        <v>220</v>
      </c>
      <c r="M9020" t="s">
        <v>86</v>
      </c>
      <c r="N9020">
        <f t="shared" si="980"/>
        <v>0</v>
      </c>
      <c r="O9020" t="str">
        <f t="shared" si="981"/>
        <v>No</v>
      </c>
      <c r="P9020">
        <f t="shared" si="982"/>
        <v>0</v>
      </c>
      <c r="Q9020">
        <f t="shared" si="983"/>
        <v>4813937689</v>
      </c>
      <c r="R9020">
        <f t="shared" si="984"/>
        <v>4.1933383153624479</v>
      </c>
      <c r="S9020" t="str">
        <f t="shared" si="985"/>
        <v>Acceptable</v>
      </c>
      <c r="T9020">
        <f>ROUNDUP(C9020,0)</f>
        <v>5</v>
      </c>
      <c r="U9020">
        <f>ROUNDDOWN(C9020,0)</f>
        <v>4</v>
      </c>
      <c r="V9020">
        <f>RIGHT(K9020,2)+2000</f>
        <v>2018</v>
      </c>
      <c r="W9020" t="str">
        <f>INDEX(_xlfn.TEXTSPLIT(K9020,"-"),1,2)</f>
        <v>May</v>
      </c>
      <c r="X9020" t="str">
        <f>INDEX(_xlfn.TEXTSPLIT(K9020,"-"),1,1)</f>
        <v>30</v>
      </c>
      <c r="Y9020">
        <f>INDEX(months!B:B,MATCH(Sheet1!W9020,months!A:A,0))</f>
        <v>5</v>
      </c>
      <c r="Z9020">
        <f t="shared" si="986"/>
        <v>43250</v>
      </c>
    </row>
    <row r="9021" spans="1:26" x14ac:dyDescent="0.2">
      <c r="A9021" t="s">
        <v>12314</v>
      </c>
      <c r="B9021" t="s">
        <v>4801</v>
      </c>
      <c r="D9021">
        <v>1</v>
      </c>
      <c r="E9021" t="s">
        <v>289</v>
      </c>
      <c r="F9021" t="s">
        <v>1010</v>
      </c>
      <c r="G9021" t="s">
        <v>23</v>
      </c>
      <c r="H9021" t="s">
        <v>24</v>
      </c>
      <c r="I9021" t="s">
        <v>25</v>
      </c>
      <c r="J9021" t="s">
        <v>4802</v>
      </c>
      <c r="K9021" t="s">
        <v>357</v>
      </c>
      <c r="L9021" t="s">
        <v>1267</v>
      </c>
      <c r="M9021" t="s">
        <v>86</v>
      </c>
      <c r="N9021">
        <f t="shared" si="980"/>
        <v>0</v>
      </c>
      <c r="O9021" t="str">
        <f t="shared" si="981"/>
        <v>No</v>
      </c>
      <c r="P9021">
        <f t="shared" si="982"/>
        <v>0</v>
      </c>
      <c r="Q9021">
        <f t="shared" si="983"/>
        <v>4813937689</v>
      </c>
      <c r="R9021">
        <f t="shared" si="984"/>
        <v>4.1933383153624479</v>
      </c>
      <c r="S9021" t="str">
        <f t="shared" si="985"/>
        <v>Acceptable</v>
      </c>
      <c r="T9021">
        <f>ROUNDUP(C9021,0)</f>
        <v>0</v>
      </c>
      <c r="U9021">
        <f>ROUNDDOWN(C9021,0)</f>
        <v>0</v>
      </c>
      <c r="V9021">
        <f>RIGHT(K9021,2)+2000</f>
        <v>2018</v>
      </c>
      <c r="W9021" t="str">
        <f>INDEX(_xlfn.TEXTSPLIT(K9021,"-"),1,2)</f>
        <v>Jul</v>
      </c>
      <c r="X9021" t="str">
        <f>INDEX(_xlfn.TEXTSPLIT(K9021,"-"),1,1)</f>
        <v>25</v>
      </c>
      <c r="Y9021">
        <f>INDEX(months!B:B,MATCH(Sheet1!W9021,months!A:A,0))</f>
        <v>7</v>
      </c>
      <c r="Z9021">
        <f t="shared" si="986"/>
        <v>43306</v>
      </c>
    </row>
    <row r="9022" spans="1:26" x14ac:dyDescent="0.2">
      <c r="A9022" t="s">
        <v>12315</v>
      </c>
      <c r="B9022" t="s">
        <v>2518</v>
      </c>
      <c r="D9022">
        <v>2</v>
      </c>
      <c r="E9022" t="s">
        <v>1087</v>
      </c>
      <c r="F9022" t="s">
        <v>1199</v>
      </c>
      <c r="G9022" t="s">
        <v>23</v>
      </c>
      <c r="H9022" t="s">
        <v>24</v>
      </c>
      <c r="I9022" t="s">
        <v>25</v>
      </c>
      <c r="J9022" t="s">
        <v>2519</v>
      </c>
      <c r="K9022" t="s">
        <v>297</v>
      </c>
      <c r="L9022" t="s">
        <v>1267</v>
      </c>
      <c r="M9022" t="s">
        <v>86</v>
      </c>
      <c r="N9022">
        <f t="shared" si="980"/>
        <v>0</v>
      </c>
      <c r="O9022" t="str">
        <f t="shared" si="981"/>
        <v>No</v>
      </c>
      <c r="P9022">
        <f t="shared" si="982"/>
        <v>0</v>
      </c>
      <c r="Q9022">
        <f t="shared" si="983"/>
        <v>4813937689</v>
      </c>
      <c r="R9022">
        <f t="shared" si="984"/>
        <v>4.1933383153624479</v>
      </c>
      <c r="S9022" t="str">
        <f t="shared" si="985"/>
        <v>Acceptable</v>
      </c>
      <c r="T9022">
        <f>ROUNDUP(C9022,0)</f>
        <v>0</v>
      </c>
      <c r="U9022">
        <f>ROUNDDOWN(C9022,0)</f>
        <v>0</v>
      </c>
      <c r="V9022">
        <f>RIGHT(K9022,2)+2000</f>
        <v>2018</v>
      </c>
      <c r="W9022" t="str">
        <f>INDEX(_xlfn.TEXTSPLIT(K9022,"-"),1,2)</f>
        <v>Jul</v>
      </c>
      <c r="X9022" t="str">
        <f>INDEX(_xlfn.TEXTSPLIT(K9022,"-"),1,1)</f>
        <v>24</v>
      </c>
      <c r="Y9022">
        <f>INDEX(months!B:B,MATCH(Sheet1!W9022,months!A:A,0))</f>
        <v>7</v>
      </c>
      <c r="Z9022">
        <f t="shared" si="986"/>
        <v>43305</v>
      </c>
    </row>
    <row r="9023" spans="1:26" x14ac:dyDescent="0.2">
      <c r="A9023" t="s">
        <v>12316</v>
      </c>
      <c r="B9023" t="s">
        <v>2116</v>
      </c>
      <c r="D9023">
        <v>0</v>
      </c>
      <c r="E9023" t="s">
        <v>763</v>
      </c>
      <c r="F9023" t="s">
        <v>1230</v>
      </c>
      <c r="G9023" t="s">
        <v>23</v>
      </c>
      <c r="H9023" t="s">
        <v>24</v>
      </c>
      <c r="I9023" t="s">
        <v>25</v>
      </c>
      <c r="J9023" t="s">
        <v>2117</v>
      </c>
      <c r="K9023" t="s">
        <v>12317</v>
      </c>
      <c r="L9023" t="s">
        <v>59</v>
      </c>
      <c r="M9023" t="s">
        <v>60</v>
      </c>
      <c r="N9023">
        <f t="shared" si="980"/>
        <v>0</v>
      </c>
      <c r="O9023" t="str">
        <f t="shared" si="981"/>
        <v>No</v>
      </c>
      <c r="P9023">
        <f t="shared" si="982"/>
        <v>0</v>
      </c>
      <c r="Q9023">
        <f t="shared" si="983"/>
        <v>4813937689</v>
      </c>
      <c r="R9023">
        <f t="shared" si="984"/>
        <v>4.1933383153624479</v>
      </c>
      <c r="S9023" t="str">
        <f t="shared" si="985"/>
        <v>Acceptable</v>
      </c>
      <c r="T9023">
        <f>ROUNDUP(C9023,0)</f>
        <v>0</v>
      </c>
      <c r="U9023">
        <f>ROUNDDOWN(C9023,0)</f>
        <v>0</v>
      </c>
      <c r="V9023">
        <f>RIGHT(K9023,2)+2000</f>
        <v>2016</v>
      </c>
      <c r="W9023" t="str">
        <f>INDEX(_xlfn.TEXTSPLIT(K9023,"-"),1,2)</f>
        <v>Apr</v>
      </c>
      <c r="X9023" t="str">
        <f>INDEX(_xlfn.TEXTSPLIT(K9023,"-"),1,1)</f>
        <v>6</v>
      </c>
      <c r="Y9023">
        <f>INDEX(months!B:B,MATCH(Sheet1!W9023,months!A:A,0))</f>
        <v>4</v>
      </c>
      <c r="Z9023">
        <f t="shared" si="986"/>
        <v>42466</v>
      </c>
    </row>
    <row r="9024" spans="1:26" x14ac:dyDescent="0.2">
      <c r="A9024" t="s">
        <v>12318</v>
      </c>
      <c r="B9024" t="s">
        <v>3944</v>
      </c>
      <c r="C9024">
        <v>3.1</v>
      </c>
      <c r="D9024">
        <v>6697</v>
      </c>
      <c r="E9024" t="s">
        <v>159</v>
      </c>
      <c r="F9024" t="s">
        <v>32</v>
      </c>
      <c r="G9024" t="s">
        <v>23</v>
      </c>
      <c r="H9024" t="s">
        <v>24</v>
      </c>
      <c r="I9024" t="s">
        <v>25</v>
      </c>
      <c r="J9024" t="s">
        <v>3945</v>
      </c>
      <c r="K9024" t="s">
        <v>3092</v>
      </c>
      <c r="L9024" t="s">
        <v>1718</v>
      </c>
      <c r="M9024" t="s">
        <v>86</v>
      </c>
      <c r="N9024">
        <f t="shared" si="980"/>
        <v>0</v>
      </c>
      <c r="O9024" t="str">
        <f t="shared" si="981"/>
        <v>No</v>
      </c>
      <c r="P9024">
        <f t="shared" si="982"/>
        <v>0</v>
      </c>
      <c r="Q9024">
        <f t="shared" si="983"/>
        <v>4813937689</v>
      </c>
      <c r="R9024">
        <f t="shared" si="984"/>
        <v>4.1933383153624479</v>
      </c>
      <c r="S9024" t="str">
        <f t="shared" si="985"/>
        <v>Acceptable</v>
      </c>
      <c r="T9024">
        <f>ROUNDUP(C9024,0)</f>
        <v>4</v>
      </c>
      <c r="U9024">
        <f>ROUNDDOWN(C9024,0)</f>
        <v>3</v>
      </c>
      <c r="V9024">
        <f>RIGHT(K9024,2)+2000</f>
        <v>2018</v>
      </c>
      <c r="W9024" t="str">
        <f>INDEX(_xlfn.TEXTSPLIT(K9024,"-"),1,2)</f>
        <v>Feb</v>
      </c>
      <c r="X9024" t="str">
        <f>INDEX(_xlfn.TEXTSPLIT(K9024,"-"),1,1)</f>
        <v>1</v>
      </c>
      <c r="Y9024">
        <f>INDEX(months!B:B,MATCH(Sheet1!W9024,months!A:A,0))</f>
        <v>2</v>
      </c>
      <c r="Z9024">
        <f t="shared" si="986"/>
        <v>43132</v>
      </c>
    </row>
    <row r="9025" spans="1:26" x14ac:dyDescent="0.2">
      <c r="A9025" t="s">
        <v>12319</v>
      </c>
      <c r="B9025" t="s">
        <v>1790</v>
      </c>
      <c r="C9025">
        <v>4.5</v>
      </c>
      <c r="D9025">
        <v>6156</v>
      </c>
      <c r="E9025" t="s">
        <v>815</v>
      </c>
      <c r="F9025" t="s">
        <v>32</v>
      </c>
      <c r="G9025" t="s">
        <v>23</v>
      </c>
      <c r="H9025" t="s">
        <v>24</v>
      </c>
      <c r="I9025" t="s">
        <v>25</v>
      </c>
      <c r="J9025" t="s">
        <v>1791</v>
      </c>
      <c r="K9025" t="s">
        <v>3521</v>
      </c>
      <c r="L9025" t="s">
        <v>3699</v>
      </c>
      <c r="M9025" t="s">
        <v>86</v>
      </c>
      <c r="N9025">
        <f t="shared" si="980"/>
        <v>0</v>
      </c>
      <c r="O9025" t="str">
        <f t="shared" si="981"/>
        <v>No</v>
      </c>
      <c r="P9025">
        <f t="shared" si="982"/>
        <v>0</v>
      </c>
      <c r="Q9025">
        <f t="shared" si="983"/>
        <v>4813937689</v>
      </c>
      <c r="R9025">
        <f t="shared" si="984"/>
        <v>4.1933383153624479</v>
      </c>
      <c r="S9025" t="str">
        <f t="shared" si="985"/>
        <v>Acceptable</v>
      </c>
      <c r="T9025">
        <f>ROUNDUP(C9025,0)</f>
        <v>5</v>
      </c>
      <c r="U9025">
        <f>ROUNDDOWN(C9025,0)</f>
        <v>4</v>
      </c>
      <c r="V9025">
        <f>RIGHT(K9025,2)+2000</f>
        <v>2017</v>
      </c>
      <c r="W9025" t="str">
        <f>INDEX(_xlfn.TEXTSPLIT(K9025,"-"),1,2)</f>
        <v>May</v>
      </c>
      <c r="X9025" t="str">
        <f>INDEX(_xlfn.TEXTSPLIT(K9025,"-"),1,1)</f>
        <v>9</v>
      </c>
      <c r="Y9025">
        <f>INDEX(months!B:B,MATCH(Sheet1!W9025,months!A:A,0))</f>
        <v>5</v>
      </c>
      <c r="Z9025">
        <f t="shared" si="986"/>
        <v>42864</v>
      </c>
    </row>
    <row r="9026" spans="1:26" x14ac:dyDescent="0.2">
      <c r="A9026" t="s">
        <v>12320</v>
      </c>
      <c r="B9026" t="s">
        <v>2665</v>
      </c>
      <c r="C9026">
        <v>4.7</v>
      </c>
      <c r="D9026">
        <v>416</v>
      </c>
      <c r="E9026" t="s">
        <v>271</v>
      </c>
      <c r="F9026" t="s">
        <v>22</v>
      </c>
      <c r="G9026" t="s">
        <v>649</v>
      </c>
      <c r="H9026" t="s">
        <v>1011</v>
      </c>
      <c r="I9026" t="s">
        <v>44</v>
      </c>
      <c r="J9026" t="s">
        <v>2684</v>
      </c>
      <c r="K9026" t="s">
        <v>8857</v>
      </c>
      <c r="L9026" t="s">
        <v>638</v>
      </c>
      <c r="M9026" t="s">
        <v>86</v>
      </c>
      <c r="N9026">
        <f t="shared" ref="N9026:N9089" si="987">SUM(A9026,B9026)</f>
        <v>0</v>
      </c>
      <c r="O9026" t="str">
        <f t="shared" ref="O9026:O9089" si="988">IF(E9026="good","Yes","No")</f>
        <v>No</v>
      </c>
      <c r="P9026">
        <f t="shared" ref="P9026:P9089" si="989">COUNTIF(B:B,"&lt;0")</f>
        <v>0</v>
      </c>
      <c r="Q9026">
        <f t="shared" ref="Q9026:Q9089" si="990">SUMIF(D:D,"&gt;1000")</f>
        <v>4813937689</v>
      </c>
      <c r="R9026">
        <f t="shared" ref="R9026:R9089" si="991">AVERAGEIF(C:C,"&gt;0")</f>
        <v>4.1933383153624479</v>
      </c>
      <c r="S9026" t="str">
        <f t="shared" ref="S9026:S9089" si="992">IF(OR(A9026&gt;0,B9026&gt;0),"Acceptable","Check")</f>
        <v>Acceptable</v>
      </c>
      <c r="T9026">
        <f>ROUNDUP(C9026,0)</f>
        <v>5</v>
      </c>
      <c r="U9026">
        <f>ROUNDDOWN(C9026,0)</f>
        <v>4</v>
      </c>
      <c r="V9026">
        <f>RIGHT(K9026,2)+2000</f>
        <v>2017</v>
      </c>
      <c r="W9026" t="str">
        <f>INDEX(_xlfn.TEXTSPLIT(K9026,"-"),1,2)</f>
        <v>Jan</v>
      </c>
      <c r="X9026" t="str">
        <f>INDEX(_xlfn.TEXTSPLIT(K9026,"-"),1,1)</f>
        <v>12</v>
      </c>
      <c r="Y9026">
        <f>INDEX(months!B:B,MATCH(Sheet1!W9026,months!A:A,0))</f>
        <v>1</v>
      </c>
      <c r="Z9026">
        <f t="shared" si="986"/>
        <v>42747</v>
      </c>
    </row>
    <row r="9027" spans="1:26" x14ac:dyDescent="0.2">
      <c r="A9027" t="s">
        <v>12321</v>
      </c>
      <c r="B9027" t="s">
        <v>4612</v>
      </c>
      <c r="D9027">
        <v>0</v>
      </c>
      <c r="E9027" t="s">
        <v>46</v>
      </c>
      <c r="F9027" t="s">
        <v>101</v>
      </c>
      <c r="G9027" t="s">
        <v>23</v>
      </c>
      <c r="H9027" t="s">
        <v>24</v>
      </c>
      <c r="I9027" t="s">
        <v>25</v>
      </c>
      <c r="J9027" t="s">
        <v>4613</v>
      </c>
      <c r="K9027" t="s">
        <v>173</v>
      </c>
      <c r="L9027" t="s">
        <v>46</v>
      </c>
      <c r="M9027" t="s">
        <v>46</v>
      </c>
      <c r="N9027">
        <f t="shared" si="987"/>
        <v>0</v>
      </c>
      <c r="O9027" t="str">
        <f t="shared" si="988"/>
        <v>No</v>
      </c>
      <c r="P9027">
        <f t="shared" si="989"/>
        <v>0</v>
      </c>
      <c r="Q9027">
        <f t="shared" si="990"/>
        <v>4813937689</v>
      </c>
      <c r="R9027">
        <f t="shared" si="991"/>
        <v>4.1933383153624479</v>
      </c>
      <c r="S9027" t="str">
        <f t="shared" si="992"/>
        <v>Acceptable</v>
      </c>
      <c r="T9027">
        <f>ROUNDUP(C9027,0)</f>
        <v>0</v>
      </c>
      <c r="U9027">
        <f>ROUNDDOWN(C9027,0)</f>
        <v>0</v>
      </c>
      <c r="V9027">
        <f>RIGHT(K9027,2)+2000</f>
        <v>2018</v>
      </c>
      <c r="W9027" t="str">
        <f>INDEX(_xlfn.TEXTSPLIT(K9027,"-"),1,2)</f>
        <v>Aug</v>
      </c>
      <c r="X9027" t="str">
        <f>INDEX(_xlfn.TEXTSPLIT(K9027,"-"),1,1)</f>
        <v>2</v>
      </c>
      <c r="Y9027">
        <f>INDEX(months!B:B,MATCH(Sheet1!W9027,months!A:A,0))</f>
        <v>8</v>
      </c>
      <c r="Z9027">
        <f t="shared" ref="Z9027:Z9090" si="993">DATE(V9027,Y9027,X9027)</f>
        <v>43314</v>
      </c>
    </row>
    <row r="9028" spans="1:26" x14ac:dyDescent="0.2">
      <c r="A9028" t="s">
        <v>12322</v>
      </c>
      <c r="B9028" t="s">
        <v>4310</v>
      </c>
      <c r="C9028">
        <v>4.4000000000000004</v>
      </c>
      <c r="D9028">
        <v>552</v>
      </c>
      <c r="E9028" t="s">
        <v>983</v>
      </c>
      <c r="F9028" t="s">
        <v>101</v>
      </c>
      <c r="G9028" t="s">
        <v>649</v>
      </c>
      <c r="H9028" t="s">
        <v>3442</v>
      </c>
      <c r="I9028" t="s">
        <v>25</v>
      </c>
      <c r="J9028" t="s">
        <v>2718</v>
      </c>
      <c r="K9028" t="s">
        <v>820</v>
      </c>
      <c r="L9028" t="s">
        <v>6140</v>
      </c>
      <c r="M9028" t="s">
        <v>237</v>
      </c>
      <c r="N9028">
        <f t="shared" si="987"/>
        <v>0</v>
      </c>
      <c r="O9028" t="str">
        <f t="shared" si="988"/>
        <v>No</v>
      </c>
      <c r="P9028">
        <f t="shared" si="989"/>
        <v>0</v>
      </c>
      <c r="Q9028">
        <f t="shared" si="990"/>
        <v>4813937689</v>
      </c>
      <c r="R9028">
        <f t="shared" si="991"/>
        <v>4.1933383153624479</v>
      </c>
      <c r="S9028" t="str">
        <f t="shared" si="992"/>
        <v>Acceptable</v>
      </c>
      <c r="T9028">
        <f>ROUNDUP(C9028,0)</f>
        <v>5</v>
      </c>
      <c r="U9028">
        <f>ROUNDDOWN(C9028,0)</f>
        <v>4</v>
      </c>
      <c r="V9028">
        <f>RIGHT(K9028,2)+2000</f>
        <v>2018</v>
      </c>
      <c r="W9028" t="str">
        <f>INDEX(_xlfn.TEXTSPLIT(K9028,"-"),1,2)</f>
        <v>Jun</v>
      </c>
      <c r="X9028" t="str">
        <f>INDEX(_xlfn.TEXTSPLIT(K9028,"-"),1,1)</f>
        <v>19</v>
      </c>
      <c r="Y9028">
        <f>INDEX(months!B:B,MATCH(Sheet1!W9028,months!A:A,0))</f>
        <v>6</v>
      </c>
      <c r="Z9028">
        <f t="shared" si="993"/>
        <v>43270</v>
      </c>
    </row>
    <row r="9029" spans="1:26" x14ac:dyDescent="0.2">
      <c r="A9029" t="s">
        <v>12323</v>
      </c>
      <c r="B9029" t="s">
        <v>3070</v>
      </c>
      <c r="C9029">
        <v>3.8</v>
      </c>
      <c r="D9029">
        <v>5964</v>
      </c>
      <c r="E9029" t="s">
        <v>675</v>
      </c>
      <c r="F9029" t="s">
        <v>32</v>
      </c>
      <c r="G9029" t="s">
        <v>23</v>
      </c>
      <c r="H9029" t="s">
        <v>24</v>
      </c>
      <c r="I9029" t="s">
        <v>44</v>
      </c>
      <c r="J9029" t="s">
        <v>2868</v>
      </c>
      <c r="K9029" t="s">
        <v>12324</v>
      </c>
      <c r="L9029" t="s">
        <v>164</v>
      </c>
      <c r="M9029" t="s">
        <v>237</v>
      </c>
      <c r="N9029">
        <f t="shared" si="987"/>
        <v>0</v>
      </c>
      <c r="O9029" t="str">
        <f t="shared" si="988"/>
        <v>No</v>
      </c>
      <c r="P9029">
        <f t="shared" si="989"/>
        <v>0</v>
      </c>
      <c r="Q9029">
        <f t="shared" si="990"/>
        <v>4813937689</v>
      </c>
      <c r="R9029">
        <f t="shared" si="991"/>
        <v>4.1933383153624479</v>
      </c>
      <c r="S9029" t="str">
        <f t="shared" si="992"/>
        <v>Acceptable</v>
      </c>
      <c r="T9029">
        <f>ROUNDUP(C9029,0)</f>
        <v>4</v>
      </c>
      <c r="U9029">
        <f>ROUNDDOWN(C9029,0)</f>
        <v>3</v>
      </c>
      <c r="V9029">
        <f>RIGHT(K9029,2)+2000</f>
        <v>2015</v>
      </c>
      <c r="W9029" t="str">
        <f>INDEX(_xlfn.TEXTSPLIT(K9029,"-"),1,2)</f>
        <v>Jan</v>
      </c>
      <c r="X9029" t="str">
        <f>INDEX(_xlfn.TEXTSPLIT(K9029,"-"),1,1)</f>
        <v>9</v>
      </c>
      <c r="Y9029">
        <f>INDEX(months!B:B,MATCH(Sheet1!W9029,months!A:A,0))</f>
        <v>1</v>
      </c>
      <c r="Z9029">
        <f t="shared" si="993"/>
        <v>42013</v>
      </c>
    </row>
    <row r="9030" spans="1:26" x14ac:dyDescent="0.2">
      <c r="A9030" t="s">
        <v>12325</v>
      </c>
      <c r="B9030" t="s">
        <v>3070</v>
      </c>
      <c r="C9030">
        <v>4.2</v>
      </c>
      <c r="D9030">
        <v>3195</v>
      </c>
      <c r="E9030" t="s">
        <v>147</v>
      </c>
      <c r="F9030" t="s">
        <v>50</v>
      </c>
      <c r="G9030" t="s">
        <v>649</v>
      </c>
      <c r="H9030" t="s">
        <v>3310</v>
      </c>
      <c r="I9030" t="s">
        <v>25</v>
      </c>
      <c r="J9030" t="s">
        <v>2694</v>
      </c>
      <c r="K9030" t="s">
        <v>5740</v>
      </c>
      <c r="L9030" t="s">
        <v>2808</v>
      </c>
      <c r="M9030" t="s">
        <v>514</v>
      </c>
      <c r="N9030">
        <f t="shared" si="987"/>
        <v>0</v>
      </c>
      <c r="O9030" t="str">
        <f t="shared" si="988"/>
        <v>No</v>
      </c>
      <c r="P9030">
        <f t="shared" si="989"/>
        <v>0</v>
      </c>
      <c r="Q9030">
        <f t="shared" si="990"/>
        <v>4813937689</v>
      </c>
      <c r="R9030">
        <f t="shared" si="991"/>
        <v>4.1933383153624479</v>
      </c>
      <c r="S9030" t="str">
        <f t="shared" si="992"/>
        <v>Acceptable</v>
      </c>
      <c r="T9030">
        <f>ROUNDUP(C9030,0)</f>
        <v>5</v>
      </c>
      <c r="U9030">
        <f>ROUNDDOWN(C9030,0)</f>
        <v>4</v>
      </c>
      <c r="V9030">
        <f>RIGHT(K9030,2)+2000</f>
        <v>2015</v>
      </c>
      <c r="W9030" t="str">
        <f>INDEX(_xlfn.TEXTSPLIT(K9030,"-"),1,2)</f>
        <v>Nov</v>
      </c>
      <c r="X9030" t="str">
        <f>INDEX(_xlfn.TEXTSPLIT(K9030,"-"),1,1)</f>
        <v>26</v>
      </c>
      <c r="Y9030">
        <f>INDEX(months!B:B,MATCH(Sheet1!W9030,months!A:A,0))</f>
        <v>11</v>
      </c>
      <c r="Z9030">
        <f t="shared" si="993"/>
        <v>42334</v>
      </c>
    </row>
    <row r="9031" spans="1:26" x14ac:dyDescent="0.2">
      <c r="A9031" t="s">
        <v>12326</v>
      </c>
      <c r="B9031" t="s">
        <v>787</v>
      </c>
      <c r="C9031">
        <v>4.5</v>
      </c>
      <c r="D9031">
        <v>115</v>
      </c>
      <c r="E9031" t="s">
        <v>49</v>
      </c>
      <c r="F9031" t="s">
        <v>101</v>
      </c>
      <c r="G9031" t="s">
        <v>23</v>
      </c>
      <c r="H9031" t="s">
        <v>24</v>
      </c>
      <c r="I9031" t="s">
        <v>25</v>
      </c>
      <c r="J9031" t="s">
        <v>788</v>
      </c>
      <c r="K9031" t="s">
        <v>6170</v>
      </c>
      <c r="L9031" t="s">
        <v>2080</v>
      </c>
      <c r="M9031" t="s">
        <v>81</v>
      </c>
      <c r="N9031">
        <f t="shared" si="987"/>
        <v>0</v>
      </c>
      <c r="O9031" t="str">
        <f t="shared" si="988"/>
        <v>No</v>
      </c>
      <c r="P9031">
        <f t="shared" si="989"/>
        <v>0</v>
      </c>
      <c r="Q9031">
        <f t="shared" si="990"/>
        <v>4813937689</v>
      </c>
      <c r="R9031">
        <f t="shared" si="991"/>
        <v>4.1933383153624479</v>
      </c>
      <c r="S9031" t="str">
        <f t="shared" si="992"/>
        <v>Acceptable</v>
      </c>
      <c r="T9031">
        <f>ROUNDUP(C9031,0)</f>
        <v>5</v>
      </c>
      <c r="U9031">
        <f>ROUNDDOWN(C9031,0)</f>
        <v>4</v>
      </c>
      <c r="V9031">
        <f>RIGHT(K9031,2)+2000</f>
        <v>2016</v>
      </c>
      <c r="W9031" t="str">
        <f>INDEX(_xlfn.TEXTSPLIT(K9031,"-"),1,2)</f>
        <v>Jul</v>
      </c>
      <c r="X9031" t="str">
        <f>INDEX(_xlfn.TEXTSPLIT(K9031,"-"),1,1)</f>
        <v>15</v>
      </c>
      <c r="Y9031">
        <f>INDEX(months!B:B,MATCH(Sheet1!W9031,months!A:A,0))</f>
        <v>7</v>
      </c>
      <c r="Z9031">
        <f t="shared" si="993"/>
        <v>42566</v>
      </c>
    </row>
    <row r="9032" spans="1:26" x14ac:dyDescent="0.2">
      <c r="A9032" t="s">
        <v>12327</v>
      </c>
      <c r="B9032" t="s">
        <v>4612</v>
      </c>
      <c r="D9032">
        <v>0</v>
      </c>
      <c r="E9032" t="s">
        <v>46</v>
      </c>
      <c r="F9032" t="s">
        <v>1010</v>
      </c>
      <c r="G9032" t="s">
        <v>649</v>
      </c>
      <c r="H9032" t="s">
        <v>1529</v>
      </c>
      <c r="I9032" t="s">
        <v>25</v>
      </c>
      <c r="J9032" t="s">
        <v>4613</v>
      </c>
      <c r="K9032" t="s">
        <v>173</v>
      </c>
      <c r="L9032" t="s">
        <v>46</v>
      </c>
      <c r="M9032" t="s">
        <v>46</v>
      </c>
      <c r="N9032">
        <f t="shared" si="987"/>
        <v>0</v>
      </c>
      <c r="O9032" t="str">
        <f t="shared" si="988"/>
        <v>No</v>
      </c>
      <c r="P9032">
        <f t="shared" si="989"/>
        <v>0</v>
      </c>
      <c r="Q9032">
        <f t="shared" si="990"/>
        <v>4813937689</v>
      </c>
      <c r="R9032">
        <f t="shared" si="991"/>
        <v>4.1933383153624479</v>
      </c>
      <c r="S9032" t="str">
        <f t="shared" si="992"/>
        <v>Acceptable</v>
      </c>
      <c r="T9032">
        <f>ROUNDUP(C9032,0)</f>
        <v>0</v>
      </c>
      <c r="U9032">
        <f>ROUNDDOWN(C9032,0)</f>
        <v>0</v>
      </c>
      <c r="V9032">
        <f>RIGHT(K9032,2)+2000</f>
        <v>2018</v>
      </c>
      <c r="W9032" t="str">
        <f>INDEX(_xlfn.TEXTSPLIT(K9032,"-"),1,2)</f>
        <v>Aug</v>
      </c>
      <c r="X9032" t="str">
        <f>INDEX(_xlfn.TEXTSPLIT(K9032,"-"),1,1)</f>
        <v>2</v>
      </c>
      <c r="Y9032">
        <f>INDEX(months!B:B,MATCH(Sheet1!W9032,months!A:A,0))</f>
        <v>8</v>
      </c>
      <c r="Z9032">
        <f t="shared" si="993"/>
        <v>43314</v>
      </c>
    </row>
    <row r="9033" spans="1:26" x14ac:dyDescent="0.2">
      <c r="A9033" t="s">
        <v>12328</v>
      </c>
      <c r="B9033" t="s">
        <v>2518</v>
      </c>
      <c r="C9033">
        <v>4.5</v>
      </c>
      <c r="D9033">
        <v>22</v>
      </c>
      <c r="E9033" t="s">
        <v>132</v>
      </c>
      <c r="F9033" t="s">
        <v>775</v>
      </c>
      <c r="G9033" t="s">
        <v>23</v>
      </c>
      <c r="H9033" t="s">
        <v>24</v>
      </c>
      <c r="I9033" t="s">
        <v>25</v>
      </c>
      <c r="J9033" t="s">
        <v>2519</v>
      </c>
      <c r="K9033" t="s">
        <v>5828</v>
      </c>
      <c r="L9033" t="s">
        <v>420</v>
      </c>
      <c r="M9033" t="s">
        <v>29</v>
      </c>
      <c r="N9033">
        <f t="shared" si="987"/>
        <v>0</v>
      </c>
      <c r="O9033" t="str">
        <f t="shared" si="988"/>
        <v>No</v>
      </c>
      <c r="P9033">
        <f t="shared" si="989"/>
        <v>0</v>
      </c>
      <c r="Q9033">
        <f t="shared" si="990"/>
        <v>4813937689</v>
      </c>
      <c r="R9033">
        <f t="shared" si="991"/>
        <v>4.1933383153624479</v>
      </c>
      <c r="S9033" t="str">
        <f t="shared" si="992"/>
        <v>Acceptable</v>
      </c>
      <c r="T9033">
        <f>ROUNDUP(C9033,0)</f>
        <v>5</v>
      </c>
      <c r="U9033">
        <f>ROUNDDOWN(C9033,0)</f>
        <v>4</v>
      </c>
      <c r="V9033">
        <f>RIGHT(K9033,2)+2000</f>
        <v>2016</v>
      </c>
      <c r="W9033" t="str">
        <f>INDEX(_xlfn.TEXTSPLIT(K9033,"-"),1,2)</f>
        <v>Jul</v>
      </c>
      <c r="X9033" t="str">
        <f>INDEX(_xlfn.TEXTSPLIT(K9033,"-"),1,1)</f>
        <v>19</v>
      </c>
      <c r="Y9033">
        <f>INDEX(months!B:B,MATCH(Sheet1!W9033,months!A:A,0))</f>
        <v>7</v>
      </c>
      <c r="Z9033">
        <f t="shared" si="993"/>
        <v>42570</v>
      </c>
    </row>
    <row r="9034" spans="1:26" x14ac:dyDescent="0.2">
      <c r="A9034" t="s">
        <v>12329</v>
      </c>
      <c r="B9034" t="s">
        <v>3070</v>
      </c>
      <c r="C9034">
        <v>4.5999999999999996</v>
      </c>
      <c r="D9034">
        <v>281</v>
      </c>
      <c r="E9034" t="s">
        <v>202</v>
      </c>
      <c r="F9034" t="s">
        <v>101</v>
      </c>
      <c r="G9034" t="s">
        <v>23</v>
      </c>
      <c r="H9034" t="s">
        <v>24</v>
      </c>
      <c r="I9034" t="s">
        <v>25</v>
      </c>
      <c r="J9034" t="s">
        <v>2694</v>
      </c>
      <c r="K9034" t="s">
        <v>194</v>
      </c>
      <c r="L9034" t="s">
        <v>2822</v>
      </c>
      <c r="M9034" t="s">
        <v>86</v>
      </c>
      <c r="N9034">
        <f t="shared" si="987"/>
        <v>0</v>
      </c>
      <c r="O9034" t="str">
        <f t="shared" si="988"/>
        <v>No</v>
      </c>
      <c r="P9034">
        <f t="shared" si="989"/>
        <v>0</v>
      </c>
      <c r="Q9034">
        <f t="shared" si="990"/>
        <v>4813937689</v>
      </c>
      <c r="R9034">
        <f t="shared" si="991"/>
        <v>4.1933383153624479</v>
      </c>
      <c r="S9034" t="str">
        <f t="shared" si="992"/>
        <v>Acceptable</v>
      </c>
      <c r="T9034">
        <f>ROUNDUP(C9034,0)</f>
        <v>5</v>
      </c>
      <c r="U9034">
        <f>ROUNDDOWN(C9034,0)</f>
        <v>4</v>
      </c>
      <c r="V9034">
        <f>RIGHT(K9034,2)+2000</f>
        <v>2018</v>
      </c>
      <c r="W9034" t="str">
        <f>INDEX(_xlfn.TEXTSPLIT(K9034,"-"),1,2)</f>
        <v>Apr</v>
      </c>
      <c r="X9034" t="str">
        <f>INDEX(_xlfn.TEXTSPLIT(K9034,"-"),1,1)</f>
        <v>15</v>
      </c>
      <c r="Y9034">
        <f>INDEX(months!B:B,MATCH(Sheet1!W9034,months!A:A,0))</f>
        <v>4</v>
      </c>
      <c r="Z9034">
        <f t="shared" si="993"/>
        <v>43205</v>
      </c>
    </row>
    <row r="9035" spans="1:26" x14ac:dyDescent="0.2">
      <c r="A9035" t="s">
        <v>12330</v>
      </c>
      <c r="B9035" t="s">
        <v>4310</v>
      </c>
      <c r="C9035">
        <v>4.2</v>
      </c>
      <c r="D9035">
        <v>15068</v>
      </c>
      <c r="E9035" t="s">
        <v>260</v>
      </c>
      <c r="F9035" t="s">
        <v>65</v>
      </c>
      <c r="G9035" t="s">
        <v>23</v>
      </c>
      <c r="H9035" t="s">
        <v>24</v>
      </c>
      <c r="I9035" t="s">
        <v>25</v>
      </c>
      <c r="J9035" t="s">
        <v>2718</v>
      </c>
      <c r="K9035" t="s">
        <v>820</v>
      </c>
      <c r="L9035" t="s">
        <v>6140</v>
      </c>
      <c r="M9035" t="s">
        <v>60</v>
      </c>
      <c r="N9035">
        <f t="shared" si="987"/>
        <v>0</v>
      </c>
      <c r="O9035" t="str">
        <f t="shared" si="988"/>
        <v>No</v>
      </c>
      <c r="P9035">
        <f t="shared" si="989"/>
        <v>0</v>
      </c>
      <c r="Q9035">
        <f t="shared" si="990"/>
        <v>4813937689</v>
      </c>
      <c r="R9035">
        <f t="shared" si="991"/>
        <v>4.1933383153624479</v>
      </c>
      <c r="S9035" t="str">
        <f t="shared" si="992"/>
        <v>Acceptable</v>
      </c>
      <c r="T9035">
        <f>ROUNDUP(C9035,0)</f>
        <v>5</v>
      </c>
      <c r="U9035">
        <f>ROUNDDOWN(C9035,0)</f>
        <v>4</v>
      </c>
      <c r="V9035">
        <f>RIGHT(K9035,2)+2000</f>
        <v>2018</v>
      </c>
      <c r="W9035" t="str">
        <f>INDEX(_xlfn.TEXTSPLIT(K9035,"-"),1,2)</f>
        <v>Jun</v>
      </c>
      <c r="X9035" t="str">
        <f>INDEX(_xlfn.TEXTSPLIT(K9035,"-"),1,1)</f>
        <v>19</v>
      </c>
      <c r="Y9035">
        <f>INDEX(months!B:B,MATCH(Sheet1!W9035,months!A:A,0))</f>
        <v>6</v>
      </c>
      <c r="Z9035">
        <f t="shared" si="993"/>
        <v>43270</v>
      </c>
    </row>
    <row r="9036" spans="1:26" x14ac:dyDescent="0.2">
      <c r="A9036" t="s">
        <v>12331</v>
      </c>
      <c r="B9036" t="s">
        <v>4612</v>
      </c>
      <c r="C9036">
        <v>4.5</v>
      </c>
      <c r="D9036">
        <v>46</v>
      </c>
      <c r="E9036" t="s">
        <v>172</v>
      </c>
      <c r="F9036" t="s">
        <v>775</v>
      </c>
      <c r="G9036" t="s">
        <v>23</v>
      </c>
      <c r="H9036" t="s">
        <v>24</v>
      </c>
      <c r="I9036" t="s">
        <v>25</v>
      </c>
      <c r="J9036" t="s">
        <v>4613</v>
      </c>
      <c r="K9036" t="s">
        <v>462</v>
      </c>
      <c r="L9036" t="s">
        <v>12332</v>
      </c>
      <c r="M9036" t="s">
        <v>81</v>
      </c>
      <c r="N9036">
        <f t="shared" si="987"/>
        <v>0</v>
      </c>
      <c r="O9036" t="str">
        <f t="shared" si="988"/>
        <v>No</v>
      </c>
      <c r="P9036">
        <f t="shared" si="989"/>
        <v>0</v>
      </c>
      <c r="Q9036">
        <f t="shared" si="990"/>
        <v>4813937689</v>
      </c>
      <c r="R9036">
        <f t="shared" si="991"/>
        <v>4.1933383153624479</v>
      </c>
      <c r="S9036" t="str">
        <f t="shared" si="992"/>
        <v>Acceptable</v>
      </c>
      <c r="T9036">
        <f>ROUNDUP(C9036,0)</f>
        <v>5</v>
      </c>
      <c r="U9036">
        <f>ROUNDDOWN(C9036,0)</f>
        <v>4</v>
      </c>
      <c r="V9036">
        <f>RIGHT(K9036,2)+2000</f>
        <v>2018</v>
      </c>
      <c r="W9036" t="str">
        <f>INDEX(_xlfn.TEXTSPLIT(K9036,"-"),1,2)</f>
        <v>May</v>
      </c>
      <c r="X9036" t="str">
        <f>INDEX(_xlfn.TEXTSPLIT(K9036,"-"),1,1)</f>
        <v>18</v>
      </c>
      <c r="Y9036">
        <f>INDEX(months!B:B,MATCH(Sheet1!W9036,months!A:A,0))</f>
        <v>5</v>
      </c>
      <c r="Z9036">
        <f t="shared" si="993"/>
        <v>43238</v>
      </c>
    </row>
    <row r="9037" spans="1:26" x14ac:dyDescent="0.2">
      <c r="A9037" t="s">
        <v>12333</v>
      </c>
      <c r="B9037" t="s">
        <v>3070</v>
      </c>
      <c r="C9037">
        <v>4.2</v>
      </c>
      <c r="D9037">
        <v>449</v>
      </c>
      <c r="E9037" t="s">
        <v>215</v>
      </c>
      <c r="F9037" t="s">
        <v>22</v>
      </c>
      <c r="G9037" t="s">
        <v>23</v>
      </c>
      <c r="H9037" t="s">
        <v>24</v>
      </c>
      <c r="I9037" t="s">
        <v>44</v>
      </c>
      <c r="J9037" t="s">
        <v>2673</v>
      </c>
      <c r="K9037" t="s">
        <v>1178</v>
      </c>
      <c r="L9037" t="s">
        <v>138</v>
      </c>
      <c r="M9037" t="s">
        <v>86</v>
      </c>
      <c r="N9037">
        <f t="shared" si="987"/>
        <v>0</v>
      </c>
      <c r="O9037" t="str">
        <f t="shared" si="988"/>
        <v>No</v>
      </c>
      <c r="P9037">
        <f t="shared" si="989"/>
        <v>0</v>
      </c>
      <c r="Q9037">
        <f t="shared" si="990"/>
        <v>4813937689</v>
      </c>
      <c r="R9037">
        <f t="shared" si="991"/>
        <v>4.1933383153624479</v>
      </c>
      <c r="S9037" t="str">
        <f t="shared" si="992"/>
        <v>Acceptable</v>
      </c>
      <c r="T9037">
        <f>ROUNDUP(C9037,0)</f>
        <v>5</v>
      </c>
      <c r="U9037">
        <f>ROUNDDOWN(C9037,0)</f>
        <v>4</v>
      </c>
      <c r="V9037">
        <f>RIGHT(K9037,2)+2000</f>
        <v>2018</v>
      </c>
      <c r="W9037" t="str">
        <f>INDEX(_xlfn.TEXTSPLIT(K9037,"-"),1,2)</f>
        <v>Feb</v>
      </c>
      <c r="X9037" t="str">
        <f>INDEX(_xlfn.TEXTSPLIT(K9037,"-"),1,1)</f>
        <v>16</v>
      </c>
      <c r="Y9037">
        <f>INDEX(months!B:B,MATCH(Sheet1!W9037,months!A:A,0))</f>
        <v>2</v>
      </c>
      <c r="Z9037">
        <f t="shared" si="993"/>
        <v>43147</v>
      </c>
    </row>
    <row r="9038" spans="1:26" x14ac:dyDescent="0.2">
      <c r="A9038" t="s">
        <v>12334</v>
      </c>
      <c r="B9038" t="s">
        <v>3070</v>
      </c>
      <c r="C9038">
        <v>4.2</v>
      </c>
      <c r="D9038">
        <v>636</v>
      </c>
      <c r="E9038" t="s">
        <v>527</v>
      </c>
      <c r="F9038" t="s">
        <v>50</v>
      </c>
      <c r="G9038" t="s">
        <v>23</v>
      </c>
      <c r="H9038" t="s">
        <v>24</v>
      </c>
      <c r="I9038" t="s">
        <v>25</v>
      </c>
      <c r="J9038" t="s">
        <v>2673</v>
      </c>
      <c r="K9038" t="s">
        <v>362</v>
      </c>
      <c r="L9038" t="s">
        <v>9328</v>
      </c>
      <c r="M9038" t="s">
        <v>29</v>
      </c>
      <c r="N9038">
        <f t="shared" si="987"/>
        <v>0</v>
      </c>
      <c r="O9038" t="str">
        <f t="shared" si="988"/>
        <v>No</v>
      </c>
      <c r="P9038">
        <f t="shared" si="989"/>
        <v>0</v>
      </c>
      <c r="Q9038">
        <f t="shared" si="990"/>
        <v>4813937689</v>
      </c>
      <c r="R9038">
        <f t="shared" si="991"/>
        <v>4.1933383153624479</v>
      </c>
      <c r="S9038" t="str">
        <f t="shared" si="992"/>
        <v>Acceptable</v>
      </c>
      <c r="T9038">
        <f>ROUNDUP(C9038,0)</f>
        <v>5</v>
      </c>
      <c r="U9038">
        <f>ROUNDDOWN(C9038,0)</f>
        <v>4</v>
      </c>
      <c r="V9038">
        <f>RIGHT(K9038,2)+2000</f>
        <v>2018</v>
      </c>
      <c r="W9038" t="str">
        <f>INDEX(_xlfn.TEXTSPLIT(K9038,"-"),1,2)</f>
        <v>Jun</v>
      </c>
      <c r="X9038" t="str">
        <f>INDEX(_xlfn.TEXTSPLIT(K9038,"-"),1,1)</f>
        <v>21</v>
      </c>
      <c r="Y9038">
        <f>INDEX(months!B:B,MATCH(Sheet1!W9038,months!A:A,0))</f>
        <v>6</v>
      </c>
      <c r="Z9038">
        <f t="shared" si="993"/>
        <v>43272</v>
      </c>
    </row>
    <row r="9039" spans="1:26" x14ac:dyDescent="0.2">
      <c r="A9039" t="s">
        <v>12335</v>
      </c>
      <c r="B9039" t="s">
        <v>4612</v>
      </c>
      <c r="C9039">
        <v>4.0999999999999996</v>
      </c>
      <c r="D9039">
        <v>27</v>
      </c>
      <c r="E9039" t="s">
        <v>260</v>
      </c>
      <c r="F9039" t="s">
        <v>775</v>
      </c>
      <c r="G9039" t="s">
        <v>23</v>
      </c>
      <c r="H9039" t="s">
        <v>24</v>
      </c>
      <c r="I9039" t="s">
        <v>25</v>
      </c>
      <c r="J9039" t="s">
        <v>4613</v>
      </c>
      <c r="K9039" t="s">
        <v>1548</v>
      </c>
      <c r="L9039" t="s">
        <v>12336</v>
      </c>
      <c r="M9039" t="s">
        <v>1502</v>
      </c>
      <c r="N9039">
        <f t="shared" si="987"/>
        <v>0</v>
      </c>
      <c r="O9039" t="str">
        <f t="shared" si="988"/>
        <v>No</v>
      </c>
      <c r="P9039">
        <f t="shared" si="989"/>
        <v>0</v>
      </c>
      <c r="Q9039">
        <f t="shared" si="990"/>
        <v>4813937689</v>
      </c>
      <c r="R9039">
        <f t="shared" si="991"/>
        <v>4.1933383153624479</v>
      </c>
      <c r="S9039" t="str">
        <f t="shared" si="992"/>
        <v>Acceptable</v>
      </c>
      <c r="T9039">
        <f>ROUNDUP(C9039,0)</f>
        <v>5</v>
      </c>
      <c r="U9039">
        <f>ROUNDDOWN(C9039,0)</f>
        <v>4</v>
      </c>
      <c r="V9039">
        <f>RIGHT(K9039,2)+2000</f>
        <v>2016</v>
      </c>
      <c r="W9039" t="str">
        <f>INDEX(_xlfn.TEXTSPLIT(K9039,"-"),1,2)</f>
        <v>Apr</v>
      </c>
      <c r="X9039" t="str">
        <f>INDEX(_xlfn.TEXTSPLIT(K9039,"-"),1,1)</f>
        <v>28</v>
      </c>
      <c r="Y9039">
        <f>INDEX(months!B:B,MATCH(Sheet1!W9039,months!A:A,0))</f>
        <v>4</v>
      </c>
      <c r="Z9039">
        <f t="shared" si="993"/>
        <v>42488</v>
      </c>
    </row>
    <row r="9040" spans="1:26" x14ac:dyDescent="0.2">
      <c r="A9040" t="s">
        <v>12337</v>
      </c>
      <c r="B9040" t="s">
        <v>3070</v>
      </c>
      <c r="C9040">
        <v>4.3</v>
      </c>
      <c r="D9040">
        <v>1894</v>
      </c>
      <c r="E9040" t="s">
        <v>763</v>
      </c>
      <c r="F9040" t="s">
        <v>50</v>
      </c>
      <c r="G9040" t="s">
        <v>23</v>
      </c>
      <c r="H9040" t="s">
        <v>24</v>
      </c>
      <c r="I9040" t="s">
        <v>418</v>
      </c>
      <c r="J9040" t="s">
        <v>2804</v>
      </c>
      <c r="K9040" t="s">
        <v>4979</v>
      </c>
      <c r="L9040" t="s">
        <v>12338</v>
      </c>
      <c r="M9040" t="s">
        <v>60</v>
      </c>
      <c r="N9040">
        <f t="shared" si="987"/>
        <v>0</v>
      </c>
      <c r="O9040" t="str">
        <f t="shared" si="988"/>
        <v>No</v>
      </c>
      <c r="P9040">
        <f t="shared" si="989"/>
        <v>0</v>
      </c>
      <c r="Q9040">
        <f t="shared" si="990"/>
        <v>4813937689</v>
      </c>
      <c r="R9040">
        <f t="shared" si="991"/>
        <v>4.1933383153624479</v>
      </c>
      <c r="S9040" t="str">
        <f t="shared" si="992"/>
        <v>Acceptable</v>
      </c>
      <c r="T9040">
        <f>ROUNDUP(C9040,0)</f>
        <v>5</v>
      </c>
      <c r="U9040">
        <f>ROUNDDOWN(C9040,0)</f>
        <v>4</v>
      </c>
      <c r="V9040">
        <f>RIGHT(K9040,2)+2000</f>
        <v>2016</v>
      </c>
      <c r="W9040" t="str">
        <f>INDEX(_xlfn.TEXTSPLIT(K9040,"-"),1,2)</f>
        <v>Apr</v>
      </c>
      <c r="X9040" t="str">
        <f>INDEX(_xlfn.TEXTSPLIT(K9040,"-"),1,1)</f>
        <v>22</v>
      </c>
      <c r="Y9040">
        <f>INDEX(months!B:B,MATCH(Sheet1!W9040,months!A:A,0))</f>
        <v>4</v>
      </c>
      <c r="Z9040">
        <f t="shared" si="993"/>
        <v>42482</v>
      </c>
    </row>
    <row r="9041" spans="1:26" x14ac:dyDescent="0.2">
      <c r="A9041" t="s">
        <v>12339</v>
      </c>
      <c r="B9041" t="s">
        <v>3070</v>
      </c>
      <c r="C9041">
        <v>5</v>
      </c>
      <c r="D9041">
        <v>7</v>
      </c>
      <c r="E9041" t="s">
        <v>510</v>
      </c>
      <c r="F9041" t="s">
        <v>1230</v>
      </c>
      <c r="G9041" t="s">
        <v>649</v>
      </c>
      <c r="H9041" t="s">
        <v>3310</v>
      </c>
      <c r="I9041" t="s">
        <v>25</v>
      </c>
      <c r="J9041" t="s">
        <v>2694</v>
      </c>
      <c r="K9041" t="s">
        <v>8034</v>
      </c>
      <c r="L9041" t="s">
        <v>157</v>
      </c>
      <c r="M9041" t="s">
        <v>81</v>
      </c>
      <c r="N9041">
        <f t="shared" si="987"/>
        <v>0</v>
      </c>
      <c r="O9041" t="str">
        <f t="shared" si="988"/>
        <v>No</v>
      </c>
      <c r="P9041">
        <f t="shared" si="989"/>
        <v>0</v>
      </c>
      <c r="Q9041">
        <f t="shared" si="990"/>
        <v>4813937689</v>
      </c>
      <c r="R9041">
        <f t="shared" si="991"/>
        <v>4.1933383153624479</v>
      </c>
      <c r="S9041" t="str">
        <f t="shared" si="992"/>
        <v>Acceptable</v>
      </c>
      <c r="T9041">
        <f>ROUNDUP(C9041,0)</f>
        <v>5</v>
      </c>
      <c r="U9041">
        <f>ROUNDDOWN(C9041,0)</f>
        <v>5</v>
      </c>
      <c r="V9041">
        <f>RIGHT(K9041,2)+2000</f>
        <v>2017</v>
      </c>
      <c r="W9041" t="str">
        <f>INDEX(_xlfn.TEXTSPLIT(K9041,"-"),1,2)</f>
        <v>Jul</v>
      </c>
      <c r="X9041" t="str">
        <f>INDEX(_xlfn.TEXTSPLIT(K9041,"-"),1,1)</f>
        <v>6</v>
      </c>
      <c r="Y9041">
        <f>INDEX(months!B:B,MATCH(Sheet1!W9041,months!A:A,0))</f>
        <v>7</v>
      </c>
      <c r="Z9041">
        <f t="shared" si="993"/>
        <v>42922</v>
      </c>
    </row>
    <row r="9042" spans="1:26" x14ac:dyDescent="0.2">
      <c r="A9042" t="s">
        <v>12340</v>
      </c>
      <c r="B9042" t="s">
        <v>3070</v>
      </c>
      <c r="C9042">
        <v>4.5999999999999996</v>
      </c>
      <c r="D9042">
        <v>67</v>
      </c>
      <c r="E9042" t="s">
        <v>114</v>
      </c>
      <c r="F9042" t="s">
        <v>22</v>
      </c>
      <c r="G9042" t="s">
        <v>23</v>
      </c>
      <c r="H9042" t="s">
        <v>24</v>
      </c>
      <c r="I9042" t="s">
        <v>25</v>
      </c>
      <c r="J9042" t="s">
        <v>2804</v>
      </c>
      <c r="K9042" t="s">
        <v>311</v>
      </c>
      <c r="L9042" t="s">
        <v>246</v>
      </c>
      <c r="M9042" t="s">
        <v>81</v>
      </c>
      <c r="N9042">
        <f t="shared" si="987"/>
        <v>0</v>
      </c>
      <c r="O9042" t="str">
        <f t="shared" si="988"/>
        <v>No</v>
      </c>
      <c r="P9042">
        <f t="shared" si="989"/>
        <v>0</v>
      </c>
      <c r="Q9042">
        <f t="shared" si="990"/>
        <v>4813937689</v>
      </c>
      <c r="R9042">
        <f t="shared" si="991"/>
        <v>4.1933383153624479</v>
      </c>
      <c r="S9042" t="str">
        <f t="shared" si="992"/>
        <v>Acceptable</v>
      </c>
      <c r="T9042">
        <f>ROUNDUP(C9042,0)</f>
        <v>5</v>
      </c>
      <c r="U9042">
        <f>ROUNDDOWN(C9042,0)</f>
        <v>4</v>
      </c>
      <c r="V9042">
        <f>RIGHT(K9042,2)+2000</f>
        <v>2018</v>
      </c>
      <c r="W9042" t="str">
        <f>INDEX(_xlfn.TEXTSPLIT(K9042,"-"),1,2)</f>
        <v>Aug</v>
      </c>
      <c r="X9042" t="str">
        <f>INDEX(_xlfn.TEXTSPLIT(K9042,"-"),1,1)</f>
        <v>4</v>
      </c>
      <c r="Y9042">
        <f>INDEX(months!B:B,MATCH(Sheet1!W9042,months!A:A,0))</f>
        <v>8</v>
      </c>
      <c r="Z9042">
        <f t="shared" si="993"/>
        <v>43316</v>
      </c>
    </row>
    <row r="9043" spans="1:26" x14ac:dyDescent="0.2">
      <c r="A9043" t="s">
        <v>12341</v>
      </c>
      <c r="B9043" t="s">
        <v>3391</v>
      </c>
      <c r="C9043">
        <v>4</v>
      </c>
      <c r="D9043">
        <v>238</v>
      </c>
      <c r="E9043" t="s">
        <v>46</v>
      </c>
      <c r="F9043" t="s">
        <v>57</v>
      </c>
      <c r="G9043" t="s">
        <v>23</v>
      </c>
      <c r="H9043" t="s">
        <v>24</v>
      </c>
      <c r="I9043" t="s">
        <v>124</v>
      </c>
      <c r="J9043" t="s">
        <v>3393</v>
      </c>
      <c r="K9043" t="s">
        <v>27</v>
      </c>
      <c r="L9043" t="s">
        <v>46</v>
      </c>
      <c r="M9043" t="s">
        <v>46</v>
      </c>
      <c r="N9043">
        <f t="shared" si="987"/>
        <v>0</v>
      </c>
      <c r="O9043" t="str">
        <f t="shared" si="988"/>
        <v>No</v>
      </c>
      <c r="P9043">
        <f t="shared" si="989"/>
        <v>0</v>
      </c>
      <c r="Q9043">
        <f t="shared" si="990"/>
        <v>4813937689</v>
      </c>
      <c r="R9043">
        <f t="shared" si="991"/>
        <v>4.1933383153624479</v>
      </c>
      <c r="S9043" t="str">
        <f t="shared" si="992"/>
        <v>Acceptable</v>
      </c>
      <c r="T9043">
        <f>ROUNDUP(C9043,0)</f>
        <v>4</v>
      </c>
      <c r="U9043">
        <f>ROUNDDOWN(C9043,0)</f>
        <v>4</v>
      </c>
      <c r="V9043">
        <f>RIGHT(K9043,2)+2000</f>
        <v>2018</v>
      </c>
      <c r="W9043" t="str">
        <f>INDEX(_xlfn.TEXTSPLIT(K9043,"-"),1,2)</f>
        <v>Jan</v>
      </c>
      <c r="X9043" t="str">
        <f>INDEX(_xlfn.TEXTSPLIT(K9043,"-"),1,1)</f>
        <v>7</v>
      </c>
      <c r="Y9043">
        <f>INDEX(months!B:B,MATCH(Sheet1!W9043,months!A:A,0))</f>
        <v>1</v>
      </c>
      <c r="Z9043">
        <f t="shared" si="993"/>
        <v>43107</v>
      </c>
    </row>
    <row r="9044" spans="1:26" x14ac:dyDescent="0.2">
      <c r="A9044" t="s">
        <v>12342</v>
      </c>
      <c r="B9044" t="s">
        <v>3070</v>
      </c>
      <c r="C9044">
        <v>4.4000000000000004</v>
      </c>
      <c r="D9044">
        <v>16</v>
      </c>
      <c r="E9044" t="s">
        <v>1137</v>
      </c>
      <c r="F9044" t="s">
        <v>1199</v>
      </c>
      <c r="G9044" t="s">
        <v>23</v>
      </c>
      <c r="H9044" t="s">
        <v>24</v>
      </c>
      <c r="I9044" t="s">
        <v>25</v>
      </c>
      <c r="J9044" t="s">
        <v>2923</v>
      </c>
      <c r="K9044" t="s">
        <v>229</v>
      </c>
      <c r="L9044" t="s">
        <v>1267</v>
      </c>
      <c r="M9044" t="s">
        <v>86</v>
      </c>
      <c r="N9044">
        <f t="shared" si="987"/>
        <v>0</v>
      </c>
      <c r="O9044" t="str">
        <f t="shared" si="988"/>
        <v>No</v>
      </c>
      <c r="P9044">
        <f t="shared" si="989"/>
        <v>0</v>
      </c>
      <c r="Q9044">
        <f t="shared" si="990"/>
        <v>4813937689</v>
      </c>
      <c r="R9044">
        <f t="shared" si="991"/>
        <v>4.1933383153624479</v>
      </c>
      <c r="S9044" t="str">
        <f t="shared" si="992"/>
        <v>Acceptable</v>
      </c>
      <c r="T9044">
        <f>ROUNDUP(C9044,0)</f>
        <v>5</v>
      </c>
      <c r="U9044">
        <f>ROUNDDOWN(C9044,0)</f>
        <v>4</v>
      </c>
      <c r="V9044">
        <f>RIGHT(K9044,2)+2000</f>
        <v>2018</v>
      </c>
      <c r="W9044" t="str">
        <f>INDEX(_xlfn.TEXTSPLIT(K9044,"-"),1,2)</f>
        <v>Jul</v>
      </c>
      <c r="X9044" t="str">
        <f>INDEX(_xlfn.TEXTSPLIT(K9044,"-"),1,1)</f>
        <v>29</v>
      </c>
      <c r="Y9044">
        <f>INDEX(months!B:B,MATCH(Sheet1!W9044,months!A:A,0))</f>
        <v>7</v>
      </c>
      <c r="Z9044">
        <f t="shared" si="993"/>
        <v>43310</v>
      </c>
    </row>
    <row r="9045" spans="1:26" x14ac:dyDescent="0.2">
      <c r="A9045" t="s">
        <v>12343</v>
      </c>
      <c r="B9045" t="s">
        <v>3070</v>
      </c>
      <c r="D9045">
        <v>17</v>
      </c>
      <c r="E9045" t="s">
        <v>546</v>
      </c>
      <c r="F9045" t="s">
        <v>775</v>
      </c>
      <c r="G9045" t="s">
        <v>23</v>
      </c>
      <c r="H9045" t="s">
        <v>24</v>
      </c>
      <c r="I9045" t="s">
        <v>25</v>
      </c>
      <c r="J9045" t="s">
        <v>2804</v>
      </c>
      <c r="K9045" t="s">
        <v>176</v>
      </c>
      <c r="L9045" t="s">
        <v>59</v>
      </c>
      <c r="M9045" t="s">
        <v>81</v>
      </c>
      <c r="N9045">
        <f t="shared" si="987"/>
        <v>0</v>
      </c>
      <c r="O9045" t="str">
        <f t="shared" si="988"/>
        <v>No</v>
      </c>
      <c r="P9045">
        <f t="shared" si="989"/>
        <v>0</v>
      </c>
      <c r="Q9045">
        <f t="shared" si="990"/>
        <v>4813937689</v>
      </c>
      <c r="R9045">
        <f t="shared" si="991"/>
        <v>4.1933383153624479</v>
      </c>
      <c r="S9045" t="str">
        <f t="shared" si="992"/>
        <v>Acceptable</v>
      </c>
      <c r="T9045">
        <f>ROUNDUP(C9045,0)</f>
        <v>0</v>
      </c>
      <c r="U9045">
        <f>ROUNDDOWN(C9045,0)</f>
        <v>0</v>
      </c>
      <c r="V9045">
        <f>RIGHT(K9045,2)+2000</f>
        <v>2018</v>
      </c>
      <c r="W9045" t="str">
        <f>INDEX(_xlfn.TEXTSPLIT(K9045,"-"),1,2)</f>
        <v>Jul</v>
      </c>
      <c r="X9045" t="str">
        <f>INDEX(_xlfn.TEXTSPLIT(K9045,"-"),1,1)</f>
        <v>14</v>
      </c>
      <c r="Y9045">
        <f>INDEX(months!B:B,MATCH(Sheet1!W9045,months!A:A,0))</f>
        <v>7</v>
      </c>
      <c r="Z9045">
        <f t="shared" si="993"/>
        <v>43295</v>
      </c>
    </row>
    <row r="9046" spans="1:26" x14ac:dyDescent="0.2">
      <c r="A9046" t="s">
        <v>12344</v>
      </c>
      <c r="B9046" t="s">
        <v>3070</v>
      </c>
      <c r="C9046">
        <v>4.5</v>
      </c>
      <c r="D9046">
        <v>182</v>
      </c>
      <c r="E9046" t="s">
        <v>111</v>
      </c>
      <c r="F9046" t="s">
        <v>22</v>
      </c>
      <c r="G9046" t="s">
        <v>23</v>
      </c>
      <c r="H9046" t="s">
        <v>24</v>
      </c>
      <c r="I9046" t="s">
        <v>25</v>
      </c>
      <c r="J9046" t="s">
        <v>2804</v>
      </c>
      <c r="K9046" t="s">
        <v>169</v>
      </c>
      <c r="L9046" t="s">
        <v>420</v>
      </c>
      <c r="M9046" t="s">
        <v>81</v>
      </c>
      <c r="N9046">
        <f t="shared" si="987"/>
        <v>0</v>
      </c>
      <c r="O9046" t="str">
        <f t="shared" si="988"/>
        <v>No</v>
      </c>
      <c r="P9046">
        <f t="shared" si="989"/>
        <v>0</v>
      </c>
      <c r="Q9046">
        <f t="shared" si="990"/>
        <v>4813937689</v>
      </c>
      <c r="R9046">
        <f t="shared" si="991"/>
        <v>4.1933383153624479</v>
      </c>
      <c r="S9046" t="str">
        <f t="shared" si="992"/>
        <v>Acceptable</v>
      </c>
      <c r="T9046">
        <f>ROUNDUP(C9046,0)</f>
        <v>5</v>
      </c>
      <c r="U9046">
        <f>ROUNDDOWN(C9046,0)</f>
        <v>4</v>
      </c>
      <c r="V9046">
        <f>RIGHT(K9046,2)+2000</f>
        <v>2018</v>
      </c>
      <c r="W9046" t="str">
        <f>INDEX(_xlfn.TEXTSPLIT(K9046,"-"),1,2)</f>
        <v>Jul</v>
      </c>
      <c r="X9046" t="str">
        <f>INDEX(_xlfn.TEXTSPLIT(K9046,"-"),1,1)</f>
        <v>11</v>
      </c>
      <c r="Y9046">
        <f>INDEX(months!B:B,MATCH(Sheet1!W9046,months!A:A,0))</f>
        <v>7</v>
      </c>
      <c r="Z9046">
        <f t="shared" si="993"/>
        <v>43292</v>
      </c>
    </row>
    <row r="9047" spans="1:26" x14ac:dyDescent="0.2">
      <c r="A9047" t="s">
        <v>12345</v>
      </c>
      <c r="B9047" t="s">
        <v>4310</v>
      </c>
      <c r="C9047">
        <v>3.6</v>
      </c>
      <c r="D9047">
        <v>28</v>
      </c>
      <c r="E9047" t="s">
        <v>675</v>
      </c>
      <c r="F9047" t="s">
        <v>1199</v>
      </c>
      <c r="G9047" t="s">
        <v>649</v>
      </c>
      <c r="H9047" t="s">
        <v>1011</v>
      </c>
      <c r="I9047" t="s">
        <v>25</v>
      </c>
      <c r="J9047" t="s">
        <v>2718</v>
      </c>
      <c r="K9047" t="s">
        <v>6177</v>
      </c>
      <c r="L9047" t="s">
        <v>313</v>
      </c>
      <c r="M9047" t="s">
        <v>460</v>
      </c>
      <c r="N9047">
        <f t="shared" si="987"/>
        <v>0</v>
      </c>
      <c r="O9047" t="str">
        <f t="shared" si="988"/>
        <v>No</v>
      </c>
      <c r="P9047">
        <f t="shared" si="989"/>
        <v>0</v>
      </c>
      <c r="Q9047">
        <f t="shared" si="990"/>
        <v>4813937689</v>
      </c>
      <c r="R9047">
        <f t="shared" si="991"/>
        <v>4.1933383153624479</v>
      </c>
      <c r="S9047" t="str">
        <f t="shared" si="992"/>
        <v>Acceptable</v>
      </c>
      <c r="T9047">
        <f>ROUNDUP(C9047,0)</f>
        <v>4</v>
      </c>
      <c r="U9047">
        <f>ROUNDDOWN(C9047,0)</f>
        <v>3</v>
      </c>
      <c r="V9047">
        <f>RIGHT(K9047,2)+2000</f>
        <v>2017</v>
      </c>
      <c r="W9047" t="str">
        <f>INDEX(_xlfn.TEXTSPLIT(K9047,"-"),1,2)</f>
        <v>Mar</v>
      </c>
      <c r="X9047" t="str">
        <f>INDEX(_xlfn.TEXTSPLIT(K9047,"-"),1,1)</f>
        <v>28</v>
      </c>
      <c r="Y9047">
        <f>INDEX(months!B:B,MATCH(Sheet1!W9047,months!A:A,0))</f>
        <v>3</v>
      </c>
      <c r="Z9047">
        <f t="shared" si="993"/>
        <v>42822</v>
      </c>
    </row>
    <row r="9048" spans="1:26" x14ac:dyDescent="0.2">
      <c r="A9048" t="s">
        <v>12346</v>
      </c>
      <c r="B9048" t="s">
        <v>3070</v>
      </c>
      <c r="C9048">
        <v>4.5999999999999996</v>
      </c>
      <c r="D9048">
        <v>14</v>
      </c>
      <c r="E9048" t="s">
        <v>537</v>
      </c>
      <c r="F9048" t="s">
        <v>101</v>
      </c>
      <c r="G9048" t="s">
        <v>23</v>
      </c>
      <c r="H9048" t="s">
        <v>24</v>
      </c>
      <c r="I9048" t="s">
        <v>25</v>
      </c>
      <c r="J9048" t="s">
        <v>2804</v>
      </c>
      <c r="K9048" t="s">
        <v>3021</v>
      </c>
      <c r="L9048" t="s">
        <v>138</v>
      </c>
      <c r="M9048" t="s">
        <v>29</v>
      </c>
      <c r="N9048">
        <f t="shared" si="987"/>
        <v>0</v>
      </c>
      <c r="O9048" t="str">
        <f t="shared" si="988"/>
        <v>No</v>
      </c>
      <c r="P9048">
        <f t="shared" si="989"/>
        <v>0</v>
      </c>
      <c r="Q9048">
        <f t="shared" si="990"/>
        <v>4813937689</v>
      </c>
      <c r="R9048">
        <f t="shared" si="991"/>
        <v>4.1933383153624479</v>
      </c>
      <c r="S9048" t="str">
        <f t="shared" si="992"/>
        <v>Acceptable</v>
      </c>
      <c r="T9048">
        <f>ROUNDUP(C9048,0)</f>
        <v>5</v>
      </c>
      <c r="U9048">
        <f>ROUNDDOWN(C9048,0)</f>
        <v>4</v>
      </c>
      <c r="V9048">
        <f>RIGHT(K9048,2)+2000</f>
        <v>2018</v>
      </c>
      <c r="W9048" t="str">
        <f>INDEX(_xlfn.TEXTSPLIT(K9048,"-"),1,2)</f>
        <v>Aug</v>
      </c>
      <c r="X9048" t="str">
        <f>INDEX(_xlfn.TEXTSPLIT(K9048,"-"),1,1)</f>
        <v>6</v>
      </c>
      <c r="Y9048">
        <f>INDEX(months!B:B,MATCH(Sheet1!W9048,months!A:A,0))</f>
        <v>8</v>
      </c>
      <c r="Z9048">
        <f t="shared" si="993"/>
        <v>43318</v>
      </c>
    </row>
    <row r="9049" spans="1:26" x14ac:dyDescent="0.2">
      <c r="A9049" t="s">
        <v>12347</v>
      </c>
      <c r="B9049" t="s">
        <v>3070</v>
      </c>
      <c r="D9049">
        <v>23</v>
      </c>
      <c r="E9049" t="s">
        <v>190</v>
      </c>
      <c r="F9049" t="s">
        <v>101</v>
      </c>
      <c r="G9049" t="s">
        <v>23</v>
      </c>
      <c r="H9049" t="s">
        <v>24</v>
      </c>
      <c r="I9049" t="s">
        <v>25</v>
      </c>
      <c r="J9049" t="s">
        <v>2804</v>
      </c>
      <c r="K9049" t="s">
        <v>3021</v>
      </c>
      <c r="L9049" t="s">
        <v>167</v>
      </c>
      <c r="M9049" t="s">
        <v>86</v>
      </c>
      <c r="N9049">
        <f t="shared" si="987"/>
        <v>0</v>
      </c>
      <c r="O9049" t="str">
        <f t="shared" si="988"/>
        <v>No</v>
      </c>
      <c r="P9049">
        <f t="shared" si="989"/>
        <v>0</v>
      </c>
      <c r="Q9049">
        <f t="shared" si="990"/>
        <v>4813937689</v>
      </c>
      <c r="R9049">
        <f t="shared" si="991"/>
        <v>4.1933383153624479</v>
      </c>
      <c r="S9049" t="str">
        <f t="shared" si="992"/>
        <v>Acceptable</v>
      </c>
      <c r="T9049">
        <f>ROUNDUP(C9049,0)</f>
        <v>0</v>
      </c>
      <c r="U9049">
        <f>ROUNDDOWN(C9049,0)</f>
        <v>0</v>
      </c>
      <c r="V9049">
        <f>RIGHT(K9049,2)+2000</f>
        <v>2018</v>
      </c>
      <c r="W9049" t="str">
        <f>INDEX(_xlfn.TEXTSPLIT(K9049,"-"),1,2)</f>
        <v>Aug</v>
      </c>
      <c r="X9049" t="str">
        <f>INDEX(_xlfn.TEXTSPLIT(K9049,"-"),1,1)</f>
        <v>6</v>
      </c>
      <c r="Y9049">
        <f>INDEX(months!B:B,MATCH(Sheet1!W9049,months!A:A,0))</f>
        <v>8</v>
      </c>
      <c r="Z9049">
        <f t="shared" si="993"/>
        <v>43318</v>
      </c>
    </row>
    <row r="9050" spans="1:26" x14ac:dyDescent="0.2">
      <c r="A9050" t="s">
        <v>12348</v>
      </c>
      <c r="B9050" t="s">
        <v>3070</v>
      </c>
      <c r="C9050">
        <v>4</v>
      </c>
      <c r="D9050">
        <v>127</v>
      </c>
      <c r="E9050" t="s">
        <v>31</v>
      </c>
      <c r="F9050" t="s">
        <v>22</v>
      </c>
      <c r="G9050" t="s">
        <v>23</v>
      </c>
      <c r="H9050" t="s">
        <v>24</v>
      </c>
      <c r="I9050" t="s">
        <v>25</v>
      </c>
      <c r="J9050" t="s">
        <v>2694</v>
      </c>
      <c r="K9050" t="s">
        <v>7612</v>
      </c>
      <c r="L9050" t="s">
        <v>174</v>
      </c>
      <c r="M9050" t="s">
        <v>237</v>
      </c>
      <c r="N9050">
        <f t="shared" si="987"/>
        <v>0</v>
      </c>
      <c r="O9050" t="str">
        <f t="shared" si="988"/>
        <v>No</v>
      </c>
      <c r="P9050">
        <f t="shared" si="989"/>
        <v>0</v>
      </c>
      <c r="Q9050">
        <f t="shared" si="990"/>
        <v>4813937689</v>
      </c>
      <c r="R9050">
        <f t="shared" si="991"/>
        <v>4.1933383153624479</v>
      </c>
      <c r="S9050" t="str">
        <f t="shared" si="992"/>
        <v>Acceptable</v>
      </c>
      <c r="T9050">
        <f>ROUNDUP(C9050,0)</f>
        <v>4</v>
      </c>
      <c r="U9050">
        <f>ROUNDDOWN(C9050,0)</f>
        <v>4</v>
      </c>
      <c r="V9050">
        <f>RIGHT(K9050,2)+2000</f>
        <v>2014</v>
      </c>
      <c r="W9050" t="str">
        <f>INDEX(_xlfn.TEXTSPLIT(K9050,"-"),1,2)</f>
        <v>Mar</v>
      </c>
      <c r="X9050" t="str">
        <f>INDEX(_xlfn.TEXTSPLIT(K9050,"-"),1,1)</f>
        <v>11</v>
      </c>
      <c r="Y9050">
        <f>INDEX(months!B:B,MATCH(Sheet1!W9050,months!A:A,0))</f>
        <v>3</v>
      </c>
      <c r="Z9050">
        <f t="shared" si="993"/>
        <v>41709</v>
      </c>
    </row>
    <row r="9051" spans="1:26" x14ac:dyDescent="0.2">
      <c r="A9051" t="s">
        <v>12349</v>
      </c>
      <c r="B9051" t="s">
        <v>3070</v>
      </c>
      <c r="C9051">
        <v>4.5999999999999996</v>
      </c>
      <c r="D9051">
        <v>33</v>
      </c>
      <c r="E9051" t="s">
        <v>159</v>
      </c>
      <c r="F9051" t="s">
        <v>101</v>
      </c>
      <c r="G9051" t="s">
        <v>23</v>
      </c>
      <c r="H9051" t="s">
        <v>24</v>
      </c>
      <c r="I9051" t="s">
        <v>25</v>
      </c>
      <c r="J9051" t="s">
        <v>2804</v>
      </c>
      <c r="K9051" t="s">
        <v>3021</v>
      </c>
      <c r="L9051" t="s">
        <v>138</v>
      </c>
      <c r="M9051" t="s">
        <v>29</v>
      </c>
      <c r="N9051">
        <f t="shared" si="987"/>
        <v>0</v>
      </c>
      <c r="O9051" t="str">
        <f t="shared" si="988"/>
        <v>No</v>
      </c>
      <c r="P9051">
        <f t="shared" si="989"/>
        <v>0</v>
      </c>
      <c r="Q9051">
        <f t="shared" si="990"/>
        <v>4813937689</v>
      </c>
      <c r="R9051">
        <f t="shared" si="991"/>
        <v>4.1933383153624479</v>
      </c>
      <c r="S9051" t="str">
        <f t="shared" si="992"/>
        <v>Acceptable</v>
      </c>
      <c r="T9051">
        <f>ROUNDUP(C9051,0)</f>
        <v>5</v>
      </c>
      <c r="U9051">
        <f>ROUNDDOWN(C9051,0)</f>
        <v>4</v>
      </c>
      <c r="V9051">
        <f>RIGHT(K9051,2)+2000</f>
        <v>2018</v>
      </c>
      <c r="W9051" t="str">
        <f>INDEX(_xlfn.TEXTSPLIT(K9051,"-"),1,2)</f>
        <v>Aug</v>
      </c>
      <c r="X9051" t="str">
        <f>INDEX(_xlfn.TEXTSPLIT(K9051,"-"),1,1)</f>
        <v>6</v>
      </c>
      <c r="Y9051">
        <f>INDEX(months!B:B,MATCH(Sheet1!W9051,months!A:A,0))</f>
        <v>8</v>
      </c>
      <c r="Z9051">
        <f t="shared" si="993"/>
        <v>43318</v>
      </c>
    </row>
    <row r="9052" spans="1:26" x14ac:dyDescent="0.2">
      <c r="A9052" t="s">
        <v>12350</v>
      </c>
      <c r="B9052" t="s">
        <v>787</v>
      </c>
      <c r="C9052">
        <v>4.5</v>
      </c>
      <c r="D9052">
        <v>51</v>
      </c>
      <c r="E9052" t="s">
        <v>93</v>
      </c>
      <c r="F9052" t="s">
        <v>101</v>
      </c>
      <c r="G9052" t="s">
        <v>23</v>
      </c>
      <c r="H9052" t="s">
        <v>24</v>
      </c>
      <c r="I9052" t="s">
        <v>25</v>
      </c>
      <c r="J9052" t="s">
        <v>788</v>
      </c>
      <c r="K9052" t="s">
        <v>12351</v>
      </c>
      <c r="L9052" t="s">
        <v>220</v>
      </c>
      <c r="M9052" t="s">
        <v>81</v>
      </c>
      <c r="N9052">
        <f t="shared" si="987"/>
        <v>0</v>
      </c>
      <c r="O9052" t="str">
        <f t="shared" si="988"/>
        <v>No</v>
      </c>
      <c r="P9052">
        <f t="shared" si="989"/>
        <v>0</v>
      </c>
      <c r="Q9052">
        <f t="shared" si="990"/>
        <v>4813937689</v>
      </c>
      <c r="R9052">
        <f t="shared" si="991"/>
        <v>4.1933383153624479</v>
      </c>
      <c r="S9052" t="str">
        <f t="shared" si="992"/>
        <v>Acceptable</v>
      </c>
      <c r="T9052">
        <f>ROUNDUP(C9052,0)</f>
        <v>5</v>
      </c>
      <c r="U9052">
        <f>ROUNDDOWN(C9052,0)</f>
        <v>4</v>
      </c>
      <c r="V9052">
        <f>RIGHT(K9052,2)+2000</f>
        <v>2016</v>
      </c>
      <c r="W9052" t="str">
        <f>INDEX(_xlfn.TEXTSPLIT(K9052,"-"),1,2)</f>
        <v>May</v>
      </c>
      <c r="X9052" t="str">
        <f>INDEX(_xlfn.TEXTSPLIT(K9052,"-"),1,1)</f>
        <v>10</v>
      </c>
      <c r="Y9052">
        <f>INDEX(months!B:B,MATCH(Sheet1!W9052,months!A:A,0))</f>
        <v>5</v>
      </c>
      <c r="Z9052">
        <f t="shared" si="993"/>
        <v>42500</v>
      </c>
    </row>
    <row r="9053" spans="1:26" x14ac:dyDescent="0.2">
      <c r="A9053" t="s">
        <v>12352</v>
      </c>
      <c r="B9053" t="s">
        <v>3070</v>
      </c>
      <c r="C9053">
        <v>4.5</v>
      </c>
      <c r="D9053">
        <v>64</v>
      </c>
      <c r="E9053" t="s">
        <v>296</v>
      </c>
      <c r="F9053" t="s">
        <v>101</v>
      </c>
      <c r="G9053" t="s">
        <v>23</v>
      </c>
      <c r="H9053" t="s">
        <v>24</v>
      </c>
      <c r="I9053" t="s">
        <v>25</v>
      </c>
      <c r="J9053" t="s">
        <v>2804</v>
      </c>
      <c r="K9053" t="s">
        <v>278</v>
      </c>
      <c r="L9053" t="s">
        <v>220</v>
      </c>
      <c r="M9053" t="s">
        <v>81</v>
      </c>
      <c r="N9053">
        <f t="shared" si="987"/>
        <v>0</v>
      </c>
      <c r="O9053" t="str">
        <f t="shared" si="988"/>
        <v>No</v>
      </c>
      <c r="P9053">
        <f t="shared" si="989"/>
        <v>0</v>
      </c>
      <c r="Q9053">
        <f t="shared" si="990"/>
        <v>4813937689</v>
      </c>
      <c r="R9053">
        <f t="shared" si="991"/>
        <v>4.1933383153624479</v>
      </c>
      <c r="S9053" t="str">
        <f t="shared" si="992"/>
        <v>Acceptable</v>
      </c>
      <c r="T9053">
        <f>ROUNDUP(C9053,0)</f>
        <v>5</v>
      </c>
      <c r="U9053">
        <f>ROUNDDOWN(C9053,0)</f>
        <v>4</v>
      </c>
      <c r="V9053">
        <f>RIGHT(K9053,2)+2000</f>
        <v>2018</v>
      </c>
      <c r="W9053" t="str">
        <f>INDEX(_xlfn.TEXTSPLIT(K9053,"-"),1,2)</f>
        <v>Jul</v>
      </c>
      <c r="X9053" t="str">
        <f>INDEX(_xlfn.TEXTSPLIT(K9053,"-"),1,1)</f>
        <v>27</v>
      </c>
      <c r="Y9053">
        <f>INDEX(months!B:B,MATCH(Sheet1!W9053,months!A:A,0))</f>
        <v>7</v>
      </c>
      <c r="Z9053">
        <f t="shared" si="993"/>
        <v>43308</v>
      </c>
    </row>
    <row r="9054" spans="1:26" x14ac:dyDescent="0.2">
      <c r="A9054" t="s">
        <v>12353</v>
      </c>
      <c r="B9054" t="s">
        <v>3070</v>
      </c>
      <c r="D9054">
        <v>2</v>
      </c>
      <c r="E9054" t="s">
        <v>1429</v>
      </c>
      <c r="F9054" t="s">
        <v>1230</v>
      </c>
      <c r="G9054" t="s">
        <v>23</v>
      </c>
      <c r="H9054" t="s">
        <v>24</v>
      </c>
      <c r="I9054" t="s">
        <v>25</v>
      </c>
      <c r="J9054" t="s">
        <v>2694</v>
      </c>
      <c r="K9054" t="s">
        <v>4964</v>
      </c>
      <c r="L9054" t="s">
        <v>59</v>
      </c>
      <c r="M9054" t="s">
        <v>81</v>
      </c>
      <c r="N9054">
        <f t="shared" si="987"/>
        <v>0</v>
      </c>
      <c r="O9054" t="str">
        <f t="shared" si="988"/>
        <v>No</v>
      </c>
      <c r="P9054">
        <f t="shared" si="989"/>
        <v>0</v>
      </c>
      <c r="Q9054">
        <f t="shared" si="990"/>
        <v>4813937689</v>
      </c>
      <c r="R9054">
        <f t="shared" si="991"/>
        <v>4.1933383153624479</v>
      </c>
      <c r="S9054" t="str">
        <f t="shared" si="992"/>
        <v>Acceptable</v>
      </c>
      <c r="T9054">
        <f>ROUNDUP(C9054,0)</f>
        <v>0</v>
      </c>
      <c r="U9054">
        <f>ROUNDDOWN(C9054,0)</f>
        <v>0</v>
      </c>
      <c r="V9054">
        <f>RIGHT(K9054,2)+2000</f>
        <v>2017</v>
      </c>
      <c r="W9054" t="str">
        <f>INDEX(_xlfn.TEXTSPLIT(K9054,"-"),1,2)</f>
        <v>Oct</v>
      </c>
      <c r="X9054" t="str">
        <f>INDEX(_xlfn.TEXTSPLIT(K9054,"-"),1,1)</f>
        <v>9</v>
      </c>
      <c r="Y9054">
        <f>INDEX(months!B:B,MATCH(Sheet1!W9054,months!A:A,0))</f>
        <v>10</v>
      </c>
      <c r="Z9054">
        <f t="shared" si="993"/>
        <v>43017</v>
      </c>
    </row>
    <row r="9055" spans="1:26" x14ac:dyDescent="0.2">
      <c r="A9055" t="s">
        <v>12354</v>
      </c>
      <c r="B9055" t="s">
        <v>2665</v>
      </c>
      <c r="D9055">
        <v>4</v>
      </c>
      <c r="E9055" t="s">
        <v>46</v>
      </c>
      <c r="F9055" t="s">
        <v>1010</v>
      </c>
      <c r="G9055" t="s">
        <v>23</v>
      </c>
      <c r="H9055" t="s">
        <v>24</v>
      </c>
      <c r="I9055" t="s">
        <v>25</v>
      </c>
      <c r="J9055" t="s">
        <v>2684</v>
      </c>
      <c r="K9055" t="s">
        <v>1747</v>
      </c>
      <c r="L9055" t="s">
        <v>46</v>
      </c>
      <c r="M9055" t="s">
        <v>46</v>
      </c>
      <c r="N9055">
        <f t="shared" si="987"/>
        <v>0</v>
      </c>
      <c r="O9055" t="str">
        <f t="shared" si="988"/>
        <v>No</v>
      </c>
      <c r="P9055">
        <f t="shared" si="989"/>
        <v>0</v>
      </c>
      <c r="Q9055">
        <f t="shared" si="990"/>
        <v>4813937689</v>
      </c>
      <c r="R9055">
        <f t="shared" si="991"/>
        <v>4.1933383153624479</v>
      </c>
      <c r="S9055" t="str">
        <f t="shared" si="992"/>
        <v>Acceptable</v>
      </c>
      <c r="T9055">
        <f>ROUNDUP(C9055,0)</f>
        <v>0</v>
      </c>
      <c r="U9055">
        <f>ROUNDDOWN(C9055,0)</f>
        <v>0</v>
      </c>
      <c r="V9055">
        <f>RIGHT(K9055,2)+2000</f>
        <v>2018</v>
      </c>
      <c r="W9055" t="str">
        <f>INDEX(_xlfn.TEXTSPLIT(K9055,"-"),1,2)</f>
        <v>Jun</v>
      </c>
      <c r="X9055" t="str">
        <f>INDEX(_xlfn.TEXTSPLIT(K9055,"-"),1,1)</f>
        <v>23</v>
      </c>
      <c r="Y9055">
        <f>INDEX(months!B:B,MATCH(Sheet1!W9055,months!A:A,0))</f>
        <v>6</v>
      </c>
      <c r="Z9055">
        <f t="shared" si="993"/>
        <v>43274</v>
      </c>
    </row>
    <row r="9056" spans="1:26" x14ac:dyDescent="0.2">
      <c r="A9056" t="s">
        <v>12355</v>
      </c>
      <c r="B9056" t="s">
        <v>3070</v>
      </c>
      <c r="D9056">
        <v>1</v>
      </c>
      <c r="E9056" t="s">
        <v>544</v>
      </c>
      <c r="F9056" t="s">
        <v>1005</v>
      </c>
      <c r="G9056" t="s">
        <v>649</v>
      </c>
      <c r="H9056" t="s">
        <v>1011</v>
      </c>
      <c r="I9056" t="s">
        <v>25</v>
      </c>
      <c r="J9056" t="s">
        <v>2673</v>
      </c>
      <c r="K9056" t="s">
        <v>12356</v>
      </c>
      <c r="L9056" t="s">
        <v>1540</v>
      </c>
      <c r="M9056" t="s">
        <v>60</v>
      </c>
      <c r="N9056">
        <f t="shared" si="987"/>
        <v>0</v>
      </c>
      <c r="O9056" t="str">
        <f t="shared" si="988"/>
        <v>No</v>
      </c>
      <c r="P9056">
        <f t="shared" si="989"/>
        <v>0</v>
      </c>
      <c r="Q9056">
        <f t="shared" si="990"/>
        <v>4813937689</v>
      </c>
      <c r="R9056">
        <f t="shared" si="991"/>
        <v>4.1933383153624479</v>
      </c>
      <c r="S9056" t="str">
        <f t="shared" si="992"/>
        <v>Acceptable</v>
      </c>
      <c r="T9056">
        <f>ROUNDUP(C9056,0)</f>
        <v>0</v>
      </c>
      <c r="U9056">
        <f>ROUNDDOWN(C9056,0)</f>
        <v>0</v>
      </c>
      <c r="V9056">
        <f>RIGHT(K9056,2)+2000</f>
        <v>2016</v>
      </c>
      <c r="W9056" t="str">
        <f>INDEX(_xlfn.TEXTSPLIT(K9056,"-"),1,2)</f>
        <v>May</v>
      </c>
      <c r="X9056" t="str">
        <f>INDEX(_xlfn.TEXTSPLIT(K9056,"-"),1,1)</f>
        <v>31</v>
      </c>
      <c r="Y9056">
        <f>INDEX(months!B:B,MATCH(Sheet1!W9056,months!A:A,0))</f>
        <v>5</v>
      </c>
      <c r="Z9056">
        <f t="shared" si="993"/>
        <v>42521</v>
      </c>
    </row>
    <row r="9057" spans="1:26" x14ac:dyDescent="0.2">
      <c r="A9057" t="s">
        <v>12357</v>
      </c>
      <c r="B9057" t="s">
        <v>3391</v>
      </c>
      <c r="C9057">
        <v>4.8</v>
      </c>
      <c r="D9057">
        <v>6</v>
      </c>
      <c r="E9057" t="s">
        <v>271</v>
      </c>
      <c r="F9057" t="s">
        <v>1199</v>
      </c>
      <c r="G9057" t="s">
        <v>23</v>
      </c>
      <c r="H9057" t="s">
        <v>24</v>
      </c>
      <c r="I9057" t="s">
        <v>25</v>
      </c>
      <c r="J9057" t="s">
        <v>3393</v>
      </c>
      <c r="K9057" t="s">
        <v>311</v>
      </c>
      <c r="L9057" t="s">
        <v>12357</v>
      </c>
      <c r="M9057" t="s">
        <v>299</v>
      </c>
      <c r="N9057">
        <f t="shared" si="987"/>
        <v>0</v>
      </c>
      <c r="O9057" t="str">
        <f t="shared" si="988"/>
        <v>No</v>
      </c>
      <c r="P9057">
        <f t="shared" si="989"/>
        <v>0</v>
      </c>
      <c r="Q9057">
        <f t="shared" si="990"/>
        <v>4813937689</v>
      </c>
      <c r="R9057">
        <f t="shared" si="991"/>
        <v>4.1933383153624479</v>
      </c>
      <c r="S9057" t="str">
        <f t="shared" si="992"/>
        <v>Acceptable</v>
      </c>
      <c r="T9057">
        <f>ROUNDUP(C9057,0)</f>
        <v>5</v>
      </c>
      <c r="U9057">
        <f>ROUNDDOWN(C9057,0)</f>
        <v>4</v>
      </c>
      <c r="V9057">
        <f>RIGHT(K9057,2)+2000</f>
        <v>2018</v>
      </c>
      <c r="W9057" t="str">
        <f>INDEX(_xlfn.TEXTSPLIT(K9057,"-"),1,2)</f>
        <v>Aug</v>
      </c>
      <c r="X9057" t="str">
        <f>INDEX(_xlfn.TEXTSPLIT(K9057,"-"),1,1)</f>
        <v>4</v>
      </c>
      <c r="Y9057">
        <f>INDEX(months!B:B,MATCH(Sheet1!W9057,months!A:A,0))</f>
        <v>8</v>
      </c>
      <c r="Z9057">
        <f t="shared" si="993"/>
        <v>43316</v>
      </c>
    </row>
    <row r="9058" spans="1:26" x14ac:dyDescent="0.2">
      <c r="A9058" t="s">
        <v>12358</v>
      </c>
      <c r="B9058" t="s">
        <v>2665</v>
      </c>
      <c r="C9058">
        <v>5</v>
      </c>
      <c r="D9058">
        <v>4</v>
      </c>
      <c r="E9058" t="s">
        <v>69</v>
      </c>
      <c r="F9058" t="s">
        <v>1005</v>
      </c>
      <c r="G9058" t="s">
        <v>649</v>
      </c>
      <c r="H9058" t="s">
        <v>2919</v>
      </c>
      <c r="I9058" t="s">
        <v>44</v>
      </c>
      <c r="J9058" t="s">
        <v>2684</v>
      </c>
      <c r="K9058" t="s">
        <v>8342</v>
      </c>
      <c r="L9058" t="s">
        <v>5627</v>
      </c>
      <c r="M9058" t="s">
        <v>237</v>
      </c>
      <c r="N9058">
        <f t="shared" si="987"/>
        <v>0</v>
      </c>
      <c r="O9058" t="str">
        <f t="shared" si="988"/>
        <v>No</v>
      </c>
      <c r="P9058">
        <f t="shared" si="989"/>
        <v>0</v>
      </c>
      <c r="Q9058">
        <f t="shared" si="990"/>
        <v>4813937689</v>
      </c>
      <c r="R9058">
        <f t="shared" si="991"/>
        <v>4.1933383153624479</v>
      </c>
      <c r="S9058" t="str">
        <f t="shared" si="992"/>
        <v>Acceptable</v>
      </c>
      <c r="T9058">
        <f>ROUNDUP(C9058,0)</f>
        <v>5</v>
      </c>
      <c r="U9058">
        <f>ROUNDDOWN(C9058,0)</f>
        <v>5</v>
      </c>
      <c r="V9058">
        <f>RIGHT(K9058,2)+2000</f>
        <v>2013</v>
      </c>
      <c r="W9058" t="str">
        <f>INDEX(_xlfn.TEXTSPLIT(K9058,"-"),1,2)</f>
        <v>Aug</v>
      </c>
      <c r="X9058" t="str">
        <f>INDEX(_xlfn.TEXTSPLIT(K9058,"-"),1,1)</f>
        <v>15</v>
      </c>
      <c r="Y9058">
        <f>INDEX(months!B:B,MATCH(Sheet1!W9058,months!A:A,0))</f>
        <v>8</v>
      </c>
      <c r="Z9058">
        <f t="shared" si="993"/>
        <v>41501</v>
      </c>
    </row>
    <row r="9059" spans="1:26" x14ac:dyDescent="0.2">
      <c r="A9059" t="s">
        <v>12359</v>
      </c>
      <c r="B9059" t="s">
        <v>4801</v>
      </c>
      <c r="C9059">
        <v>4.4000000000000004</v>
      </c>
      <c r="D9059">
        <v>5</v>
      </c>
      <c r="E9059" t="s">
        <v>281</v>
      </c>
      <c r="F9059" t="s">
        <v>1005</v>
      </c>
      <c r="G9059" t="s">
        <v>649</v>
      </c>
      <c r="H9059" t="s">
        <v>3310</v>
      </c>
      <c r="I9059" t="s">
        <v>25</v>
      </c>
      <c r="J9059" t="s">
        <v>4802</v>
      </c>
      <c r="K9059" t="s">
        <v>7147</v>
      </c>
      <c r="L9059" t="s">
        <v>420</v>
      </c>
      <c r="M9059" t="s">
        <v>72</v>
      </c>
      <c r="N9059">
        <f t="shared" si="987"/>
        <v>0</v>
      </c>
      <c r="O9059" t="str">
        <f t="shared" si="988"/>
        <v>No</v>
      </c>
      <c r="P9059">
        <f t="shared" si="989"/>
        <v>0</v>
      </c>
      <c r="Q9059">
        <f t="shared" si="990"/>
        <v>4813937689</v>
      </c>
      <c r="R9059">
        <f t="shared" si="991"/>
        <v>4.1933383153624479</v>
      </c>
      <c r="S9059" t="str">
        <f t="shared" si="992"/>
        <v>Acceptable</v>
      </c>
      <c r="T9059">
        <f>ROUNDUP(C9059,0)</f>
        <v>5</v>
      </c>
      <c r="U9059">
        <f>ROUNDDOWN(C9059,0)</f>
        <v>4</v>
      </c>
      <c r="V9059">
        <f>RIGHT(K9059,2)+2000</f>
        <v>2015</v>
      </c>
      <c r="W9059" t="str">
        <f>INDEX(_xlfn.TEXTSPLIT(K9059,"-"),1,2)</f>
        <v>Mar</v>
      </c>
      <c r="X9059" t="str">
        <f>INDEX(_xlfn.TEXTSPLIT(K9059,"-"),1,1)</f>
        <v>20</v>
      </c>
      <c r="Y9059">
        <f>INDEX(months!B:B,MATCH(Sheet1!W9059,months!A:A,0))</f>
        <v>3</v>
      </c>
      <c r="Z9059">
        <f t="shared" si="993"/>
        <v>42083</v>
      </c>
    </row>
    <row r="9060" spans="1:26" x14ac:dyDescent="0.2">
      <c r="A9060" t="s">
        <v>12360</v>
      </c>
      <c r="B9060" t="s">
        <v>787</v>
      </c>
      <c r="D9060">
        <v>0</v>
      </c>
      <c r="E9060" t="s">
        <v>108</v>
      </c>
      <c r="F9060" t="s">
        <v>1230</v>
      </c>
      <c r="G9060" t="s">
        <v>649</v>
      </c>
      <c r="H9060" t="s">
        <v>3310</v>
      </c>
      <c r="I9060" t="s">
        <v>25</v>
      </c>
      <c r="J9060" t="s">
        <v>788</v>
      </c>
      <c r="K9060" t="s">
        <v>216</v>
      </c>
      <c r="L9060" t="s">
        <v>246</v>
      </c>
      <c r="M9060" t="s">
        <v>299</v>
      </c>
      <c r="N9060">
        <f t="shared" si="987"/>
        <v>0</v>
      </c>
      <c r="O9060" t="str">
        <f t="shared" si="988"/>
        <v>No</v>
      </c>
      <c r="P9060">
        <f t="shared" si="989"/>
        <v>0</v>
      </c>
      <c r="Q9060">
        <f t="shared" si="990"/>
        <v>4813937689</v>
      </c>
      <c r="R9060">
        <f t="shared" si="991"/>
        <v>4.1933383153624479</v>
      </c>
      <c r="S9060" t="str">
        <f t="shared" si="992"/>
        <v>Acceptable</v>
      </c>
      <c r="T9060">
        <f>ROUNDUP(C9060,0)</f>
        <v>0</v>
      </c>
      <c r="U9060">
        <f>ROUNDDOWN(C9060,0)</f>
        <v>0</v>
      </c>
      <c r="V9060">
        <f>RIGHT(K9060,2)+2000</f>
        <v>2018</v>
      </c>
      <c r="W9060" t="str">
        <f>INDEX(_xlfn.TEXTSPLIT(K9060,"-"),1,2)</f>
        <v>Jul</v>
      </c>
      <c r="X9060" t="str">
        <f>INDEX(_xlfn.TEXTSPLIT(K9060,"-"),1,1)</f>
        <v>26</v>
      </c>
      <c r="Y9060">
        <f>INDEX(months!B:B,MATCH(Sheet1!W9060,months!A:A,0))</f>
        <v>7</v>
      </c>
      <c r="Z9060">
        <f t="shared" si="993"/>
        <v>43307</v>
      </c>
    </row>
    <row r="9061" spans="1:26" x14ac:dyDescent="0.2">
      <c r="A9061" t="s">
        <v>12361</v>
      </c>
      <c r="B9061" t="s">
        <v>4612</v>
      </c>
      <c r="C9061">
        <v>4</v>
      </c>
      <c r="D9061">
        <v>5</v>
      </c>
      <c r="E9061" t="s">
        <v>983</v>
      </c>
      <c r="F9061" t="s">
        <v>1199</v>
      </c>
      <c r="G9061" t="s">
        <v>23</v>
      </c>
      <c r="H9061" t="s">
        <v>24</v>
      </c>
      <c r="I9061" t="s">
        <v>25</v>
      </c>
      <c r="J9061" t="s">
        <v>4613</v>
      </c>
      <c r="K9061" t="s">
        <v>12362</v>
      </c>
      <c r="L9061" t="s">
        <v>3814</v>
      </c>
      <c r="M9061" t="s">
        <v>177</v>
      </c>
      <c r="N9061">
        <f t="shared" si="987"/>
        <v>0</v>
      </c>
      <c r="O9061" t="str">
        <f t="shared" si="988"/>
        <v>No</v>
      </c>
      <c r="P9061">
        <f t="shared" si="989"/>
        <v>0</v>
      </c>
      <c r="Q9061">
        <f t="shared" si="990"/>
        <v>4813937689</v>
      </c>
      <c r="R9061">
        <f t="shared" si="991"/>
        <v>4.1933383153624479</v>
      </c>
      <c r="S9061" t="str">
        <f t="shared" si="992"/>
        <v>Acceptable</v>
      </c>
      <c r="T9061">
        <f>ROUNDUP(C9061,0)</f>
        <v>4</v>
      </c>
      <c r="U9061">
        <f>ROUNDDOWN(C9061,0)</f>
        <v>4</v>
      </c>
      <c r="V9061">
        <f>RIGHT(K9061,2)+2000</f>
        <v>2015</v>
      </c>
      <c r="W9061" t="str">
        <f>INDEX(_xlfn.TEXTSPLIT(K9061,"-"),1,2)</f>
        <v>Jun</v>
      </c>
      <c r="X9061" t="str">
        <f>INDEX(_xlfn.TEXTSPLIT(K9061,"-"),1,1)</f>
        <v>16</v>
      </c>
      <c r="Y9061">
        <f>INDEX(months!B:B,MATCH(Sheet1!W9061,months!A:A,0))</f>
        <v>6</v>
      </c>
      <c r="Z9061">
        <f t="shared" si="993"/>
        <v>42171</v>
      </c>
    </row>
    <row r="9062" spans="1:26" x14ac:dyDescent="0.2">
      <c r="A9062" t="s">
        <v>12363</v>
      </c>
      <c r="B9062" t="s">
        <v>3070</v>
      </c>
      <c r="C9062">
        <v>3.5</v>
      </c>
      <c r="D9062">
        <v>13</v>
      </c>
      <c r="E9062" t="s">
        <v>546</v>
      </c>
      <c r="F9062" t="s">
        <v>1010</v>
      </c>
      <c r="G9062" t="s">
        <v>649</v>
      </c>
      <c r="H9062" t="s">
        <v>3310</v>
      </c>
      <c r="I9062" t="s">
        <v>25</v>
      </c>
      <c r="J9062" t="s">
        <v>2804</v>
      </c>
      <c r="K9062" t="s">
        <v>10837</v>
      </c>
      <c r="L9062" t="s">
        <v>638</v>
      </c>
      <c r="M9062" t="s">
        <v>29</v>
      </c>
      <c r="N9062">
        <f t="shared" si="987"/>
        <v>0</v>
      </c>
      <c r="O9062" t="str">
        <f t="shared" si="988"/>
        <v>No</v>
      </c>
      <c r="P9062">
        <f t="shared" si="989"/>
        <v>0</v>
      </c>
      <c r="Q9062">
        <f t="shared" si="990"/>
        <v>4813937689</v>
      </c>
      <c r="R9062">
        <f t="shared" si="991"/>
        <v>4.1933383153624479</v>
      </c>
      <c r="S9062" t="str">
        <f t="shared" si="992"/>
        <v>Acceptable</v>
      </c>
      <c r="T9062">
        <f>ROUNDUP(C9062,0)</f>
        <v>4</v>
      </c>
      <c r="U9062">
        <f>ROUNDDOWN(C9062,0)</f>
        <v>3</v>
      </c>
      <c r="V9062">
        <f>RIGHT(K9062,2)+2000</f>
        <v>2016</v>
      </c>
      <c r="W9062" t="str">
        <f>INDEX(_xlfn.TEXTSPLIT(K9062,"-"),1,2)</f>
        <v>Sep</v>
      </c>
      <c r="X9062" t="str">
        <f>INDEX(_xlfn.TEXTSPLIT(K9062,"-"),1,1)</f>
        <v>16</v>
      </c>
      <c r="Y9062">
        <f>INDEX(months!B:B,MATCH(Sheet1!W9062,months!A:A,0))</f>
        <v>9</v>
      </c>
      <c r="Z9062">
        <f t="shared" si="993"/>
        <v>42629</v>
      </c>
    </row>
    <row r="9063" spans="1:26" x14ac:dyDescent="0.2">
      <c r="A9063" t="s">
        <v>12364</v>
      </c>
      <c r="B9063" t="s">
        <v>2116</v>
      </c>
      <c r="C9063">
        <v>5</v>
      </c>
      <c r="D9063">
        <v>6</v>
      </c>
      <c r="E9063" t="s">
        <v>159</v>
      </c>
      <c r="F9063" t="s">
        <v>1010</v>
      </c>
      <c r="G9063" t="s">
        <v>23</v>
      </c>
      <c r="H9063" t="s">
        <v>24</v>
      </c>
      <c r="I9063" t="s">
        <v>25</v>
      </c>
      <c r="J9063" t="s">
        <v>2117</v>
      </c>
      <c r="K9063" t="s">
        <v>6877</v>
      </c>
      <c r="L9063" t="s">
        <v>12365</v>
      </c>
      <c r="M9063" t="s">
        <v>54</v>
      </c>
      <c r="N9063">
        <f t="shared" si="987"/>
        <v>0</v>
      </c>
      <c r="O9063" t="str">
        <f t="shared" si="988"/>
        <v>No</v>
      </c>
      <c r="P9063">
        <f t="shared" si="989"/>
        <v>0</v>
      </c>
      <c r="Q9063">
        <f t="shared" si="990"/>
        <v>4813937689</v>
      </c>
      <c r="R9063">
        <f t="shared" si="991"/>
        <v>4.1933383153624479</v>
      </c>
      <c r="S9063" t="str">
        <f t="shared" si="992"/>
        <v>Acceptable</v>
      </c>
      <c r="T9063">
        <f>ROUNDUP(C9063,0)</f>
        <v>5</v>
      </c>
      <c r="U9063">
        <f>ROUNDDOWN(C9063,0)</f>
        <v>5</v>
      </c>
      <c r="V9063">
        <f>RIGHT(K9063,2)+2000</f>
        <v>2017</v>
      </c>
      <c r="W9063" t="str">
        <f>INDEX(_xlfn.TEXTSPLIT(K9063,"-"),1,2)</f>
        <v>Jul</v>
      </c>
      <c r="X9063" t="str">
        <f>INDEX(_xlfn.TEXTSPLIT(K9063,"-"),1,1)</f>
        <v>19</v>
      </c>
      <c r="Y9063">
        <f>INDEX(months!B:B,MATCH(Sheet1!W9063,months!A:A,0))</f>
        <v>7</v>
      </c>
      <c r="Z9063">
        <f t="shared" si="993"/>
        <v>42935</v>
      </c>
    </row>
    <row r="9064" spans="1:26" x14ac:dyDescent="0.2">
      <c r="A9064" t="s">
        <v>12366</v>
      </c>
      <c r="B9064" t="s">
        <v>3070</v>
      </c>
      <c r="C9064">
        <v>4</v>
      </c>
      <c r="D9064">
        <v>35</v>
      </c>
      <c r="E9064" t="s">
        <v>675</v>
      </c>
      <c r="F9064" t="s">
        <v>101</v>
      </c>
      <c r="G9064" t="s">
        <v>23</v>
      </c>
      <c r="H9064" t="s">
        <v>24</v>
      </c>
      <c r="I9064" t="s">
        <v>25</v>
      </c>
      <c r="J9064" t="s">
        <v>2804</v>
      </c>
      <c r="K9064" t="s">
        <v>311</v>
      </c>
      <c r="L9064" t="s">
        <v>167</v>
      </c>
      <c r="M9064" t="s">
        <v>81</v>
      </c>
      <c r="N9064">
        <f t="shared" si="987"/>
        <v>0</v>
      </c>
      <c r="O9064" t="str">
        <f t="shared" si="988"/>
        <v>No</v>
      </c>
      <c r="P9064">
        <f t="shared" si="989"/>
        <v>0</v>
      </c>
      <c r="Q9064">
        <f t="shared" si="990"/>
        <v>4813937689</v>
      </c>
      <c r="R9064">
        <f t="shared" si="991"/>
        <v>4.1933383153624479</v>
      </c>
      <c r="S9064" t="str">
        <f t="shared" si="992"/>
        <v>Acceptable</v>
      </c>
      <c r="T9064">
        <f>ROUNDUP(C9064,0)</f>
        <v>4</v>
      </c>
      <c r="U9064">
        <f>ROUNDDOWN(C9064,0)</f>
        <v>4</v>
      </c>
      <c r="V9064">
        <f>RIGHT(K9064,2)+2000</f>
        <v>2018</v>
      </c>
      <c r="W9064" t="str">
        <f>INDEX(_xlfn.TEXTSPLIT(K9064,"-"),1,2)</f>
        <v>Aug</v>
      </c>
      <c r="X9064" t="str">
        <f>INDEX(_xlfn.TEXTSPLIT(K9064,"-"),1,1)</f>
        <v>4</v>
      </c>
      <c r="Y9064">
        <f>INDEX(months!B:B,MATCH(Sheet1!W9064,months!A:A,0))</f>
        <v>8</v>
      </c>
      <c r="Z9064">
        <f t="shared" si="993"/>
        <v>43316</v>
      </c>
    </row>
    <row r="9065" spans="1:26" x14ac:dyDescent="0.2">
      <c r="A9065" t="s">
        <v>12367</v>
      </c>
      <c r="B9065" t="s">
        <v>3070</v>
      </c>
      <c r="C9065">
        <v>4.2</v>
      </c>
      <c r="D9065">
        <v>5</v>
      </c>
      <c r="E9065" t="s">
        <v>763</v>
      </c>
      <c r="F9065" t="s">
        <v>1005</v>
      </c>
      <c r="G9065" t="s">
        <v>649</v>
      </c>
      <c r="H9065" t="s">
        <v>1006</v>
      </c>
      <c r="I9065" t="s">
        <v>25</v>
      </c>
      <c r="J9065" t="s">
        <v>2694</v>
      </c>
      <c r="K9065" t="s">
        <v>10354</v>
      </c>
      <c r="L9065" t="s">
        <v>246</v>
      </c>
      <c r="M9065" t="s">
        <v>5736</v>
      </c>
      <c r="N9065">
        <f t="shared" si="987"/>
        <v>0</v>
      </c>
      <c r="O9065" t="str">
        <f t="shared" si="988"/>
        <v>No</v>
      </c>
      <c r="P9065">
        <f t="shared" si="989"/>
        <v>0</v>
      </c>
      <c r="Q9065">
        <f t="shared" si="990"/>
        <v>4813937689</v>
      </c>
      <c r="R9065">
        <f t="shared" si="991"/>
        <v>4.1933383153624479</v>
      </c>
      <c r="S9065" t="str">
        <f t="shared" si="992"/>
        <v>Acceptable</v>
      </c>
      <c r="T9065">
        <f>ROUNDUP(C9065,0)</f>
        <v>5</v>
      </c>
      <c r="U9065">
        <f>ROUNDDOWN(C9065,0)</f>
        <v>4</v>
      </c>
      <c r="V9065">
        <f>RIGHT(K9065,2)+2000</f>
        <v>2014</v>
      </c>
      <c r="W9065" t="str">
        <f>INDEX(_xlfn.TEXTSPLIT(K9065,"-"),1,2)</f>
        <v>May</v>
      </c>
      <c r="X9065" t="str">
        <f>INDEX(_xlfn.TEXTSPLIT(K9065,"-"),1,1)</f>
        <v>20</v>
      </c>
      <c r="Y9065">
        <f>INDEX(months!B:B,MATCH(Sheet1!W9065,months!A:A,0))</f>
        <v>5</v>
      </c>
      <c r="Z9065">
        <f t="shared" si="993"/>
        <v>41779</v>
      </c>
    </row>
    <row r="9066" spans="1:26" x14ac:dyDescent="0.2">
      <c r="A9066" t="s">
        <v>12368</v>
      </c>
      <c r="B9066" t="s">
        <v>3391</v>
      </c>
      <c r="C9066">
        <v>4</v>
      </c>
      <c r="D9066">
        <v>8</v>
      </c>
      <c r="E9066" t="s">
        <v>46</v>
      </c>
      <c r="F9066" t="s">
        <v>1199</v>
      </c>
      <c r="G9066" t="s">
        <v>649</v>
      </c>
      <c r="H9066" t="s">
        <v>923</v>
      </c>
      <c r="I9066" t="s">
        <v>25</v>
      </c>
      <c r="J9066" t="s">
        <v>3393</v>
      </c>
      <c r="K9066" t="s">
        <v>1656</v>
      </c>
      <c r="L9066" t="s">
        <v>46</v>
      </c>
      <c r="M9066" t="s">
        <v>46</v>
      </c>
      <c r="N9066">
        <f t="shared" si="987"/>
        <v>0</v>
      </c>
      <c r="O9066" t="str">
        <f t="shared" si="988"/>
        <v>No</v>
      </c>
      <c r="P9066">
        <f t="shared" si="989"/>
        <v>0</v>
      </c>
      <c r="Q9066">
        <f t="shared" si="990"/>
        <v>4813937689</v>
      </c>
      <c r="R9066">
        <f t="shared" si="991"/>
        <v>4.1933383153624479</v>
      </c>
      <c r="S9066" t="str">
        <f t="shared" si="992"/>
        <v>Acceptable</v>
      </c>
      <c r="T9066">
        <f>ROUNDUP(C9066,0)</f>
        <v>4</v>
      </c>
      <c r="U9066">
        <f>ROUNDDOWN(C9066,0)</f>
        <v>4</v>
      </c>
      <c r="V9066">
        <f>RIGHT(K9066,2)+2000</f>
        <v>2018</v>
      </c>
      <c r="W9066" t="str">
        <f>INDEX(_xlfn.TEXTSPLIT(K9066,"-"),1,2)</f>
        <v>Jan</v>
      </c>
      <c r="X9066" t="str">
        <f>INDEX(_xlfn.TEXTSPLIT(K9066,"-"),1,1)</f>
        <v>19</v>
      </c>
      <c r="Y9066">
        <f>INDEX(months!B:B,MATCH(Sheet1!W9066,months!A:A,0))</f>
        <v>1</v>
      </c>
      <c r="Z9066">
        <f t="shared" si="993"/>
        <v>43119</v>
      </c>
    </row>
    <row r="9067" spans="1:26" x14ac:dyDescent="0.2">
      <c r="A9067" t="s">
        <v>12369</v>
      </c>
      <c r="B9067" t="s">
        <v>3070</v>
      </c>
      <c r="C9067">
        <v>3.9</v>
      </c>
      <c r="D9067">
        <v>46</v>
      </c>
      <c r="E9067" t="s">
        <v>88</v>
      </c>
      <c r="F9067" t="s">
        <v>22</v>
      </c>
      <c r="G9067" t="s">
        <v>649</v>
      </c>
      <c r="H9067" t="s">
        <v>1011</v>
      </c>
      <c r="I9067" t="s">
        <v>25</v>
      </c>
      <c r="J9067" t="s">
        <v>2694</v>
      </c>
      <c r="K9067" t="s">
        <v>2302</v>
      </c>
      <c r="L9067" t="s">
        <v>350</v>
      </c>
      <c r="M9067" t="s">
        <v>60</v>
      </c>
      <c r="N9067">
        <f t="shared" si="987"/>
        <v>0</v>
      </c>
      <c r="O9067" t="str">
        <f t="shared" si="988"/>
        <v>No</v>
      </c>
      <c r="P9067">
        <f t="shared" si="989"/>
        <v>0</v>
      </c>
      <c r="Q9067">
        <f t="shared" si="990"/>
        <v>4813937689</v>
      </c>
      <c r="R9067">
        <f t="shared" si="991"/>
        <v>4.1933383153624479</v>
      </c>
      <c r="S9067" t="str">
        <f t="shared" si="992"/>
        <v>Acceptable</v>
      </c>
      <c r="T9067">
        <f>ROUNDUP(C9067,0)</f>
        <v>4</v>
      </c>
      <c r="U9067">
        <f>ROUNDDOWN(C9067,0)</f>
        <v>3</v>
      </c>
      <c r="V9067">
        <f>RIGHT(K9067,2)+2000</f>
        <v>2018</v>
      </c>
      <c r="W9067" t="str">
        <f>INDEX(_xlfn.TEXTSPLIT(K9067,"-"),1,2)</f>
        <v>Jan</v>
      </c>
      <c r="X9067" t="str">
        <f>INDEX(_xlfn.TEXTSPLIT(K9067,"-"),1,1)</f>
        <v>29</v>
      </c>
      <c r="Y9067">
        <f>INDEX(months!B:B,MATCH(Sheet1!W9067,months!A:A,0))</f>
        <v>1</v>
      </c>
      <c r="Z9067">
        <f t="shared" si="993"/>
        <v>43129</v>
      </c>
    </row>
    <row r="9068" spans="1:26" x14ac:dyDescent="0.2">
      <c r="A9068" t="s">
        <v>12370</v>
      </c>
      <c r="B9068" t="s">
        <v>3391</v>
      </c>
      <c r="C9068">
        <v>4.5</v>
      </c>
      <c r="D9068">
        <v>131</v>
      </c>
      <c r="E9068" t="s">
        <v>2199</v>
      </c>
      <c r="F9068" t="s">
        <v>22</v>
      </c>
      <c r="G9068" t="s">
        <v>23</v>
      </c>
      <c r="H9068" t="s">
        <v>24</v>
      </c>
      <c r="I9068" t="s">
        <v>25</v>
      </c>
      <c r="J9068" t="s">
        <v>3393</v>
      </c>
      <c r="K9068" t="s">
        <v>4819</v>
      </c>
      <c r="L9068" t="s">
        <v>1210</v>
      </c>
      <c r="M9068" t="s">
        <v>54</v>
      </c>
      <c r="N9068">
        <f t="shared" si="987"/>
        <v>0</v>
      </c>
      <c r="O9068" t="str">
        <f t="shared" si="988"/>
        <v>No</v>
      </c>
      <c r="P9068">
        <f t="shared" si="989"/>
        <v>0</v>
      </c>
      <c r="Q9068">
        <f t="shared" si="990"/>
        <v>4813937689</v>
      </c>
      <c r="R9068">
        <f t="shared" si="991"/>
        <v>4.1933383153624479</v>
      </c>
      <c r="S9068" t="str">
        <f t="shared" si="992"/>
        <v>Acceptable</v>
      </c>
      <c r="T9068">
        <f>ROUNDUP(C9068,0)</f>
        <v>5</v>
      </c>
      <c r="U9068">
        <f>ROUNDDOWN(C9068,0)</f>
        <v>4</v>
      </c>
      <c r="V9068">
        <f>RIGHT(K9068,2)+2000</f>
        <v>2017</v>
      </c>
      <c r="W9068" t="str">
        <f>INDEX(_xlfn.TEXTSPLIT(K9068,"-"),1,2)</f>
        <v>Sep</v>
      </c>
      <c r="X9068" t="str">
        <f>INDEX(_xlfn.TEXTSPLIT(K9068,"-"),1,1)</f>
        <v>25</v>
      </c>
      <c r="Y9068">
        <f>INDEX(months!B:B,MATCH(Sheet1!W9068,months!A:A,0))</f>
        <v>9</v>
      </c>
      <c r="Z9068">
        <f t="shared" si="993"/>
        <v>43003</v>
      </c>
    </row>
    <row r="9069" spans="1:26" x14ac:dyDescent="0.2">
      <c r="A9069" t="s">
        <v>12371</v>
      </c>
      <c r="B9069" t="s">
        <v>3070</v>
      </c>
      <c r="C9069">
        <v>3.6</v>
      </c>
      <c r="D9069">
        <v>215</v>
      </c>
      <c r="E9069" t="s">
        <v>392</v>
      </c>
      <c r="F9069" t="s">
        <v>57</v>
      </c>
      <c r="G9069" t="s">
        <v>23</v>
      </c>
      <c r="H9069" t="s">
        <v>24</v>
      </c>
      <c r="I9069" t="s">
        <v>25</v>
      </c>
      <c r="J9069" t="s">
        <v>2694</v>
      </c>
      <c r="K9069" t="s">
        <v>12372</v>
      </c>
      <c r="L9069" t="s">
        <v>59</v>
      </c>
      <c r="M9069" t="s">
        <v>514</v>
      </c>
      <c r="N9069">
        <f t="shared" si="987"/>
        <v>0</v>
      </c>
      <c r="O9069" t="str">
        <f t="shared" si="988"/>
        <v>No</v>
      </c>
      <c r="P9069">
        <f t="shared" si="989"/>
        <v>0</v>
      </c>
      <c r="Q9069">
        <f t="shared" si="990"/>
        <v>4813937689</v>
      </c>
      <c r="R9069">
        <f t="shared" si="991"/>
        <v>4.1933383153624479</v>
      </c>
      <c r="S9069" t="str">
        <f t="shared" si="992"/>
        <v>Acceptable</v>
      </c>
      <c r="T9069">
        <f>ROUNDUP(C9069,0)</f>
        <v>4</v>
      </c>
      <c r="U9069">
        <f>ROUNDDOWN(C9069,0)</f>
        <v>3</v>
      </c>
      <c r="V9069">
        <f>RIGHT(K9069,2)+2000</f>
        <v>2011</v>
      </c>
      <c r="W9069" t="str">
        <f>INDEX(_xlfn.TEXTSPLIT(K9069,"-"),1,2)</f>
        <v>Apr</v>
      </c>
      <c r="X9069" t="str">
        <f>INDEX(_xlfn.TEXTSPLIT(K9069,"-"),1,1)</f>
        <v>18</v>
      </c>
      <c r="Y9069">
        <f>INDEX(months!B:B,MATCH(Sheet1!W9069,months!A:A,0))</f>
        <v>4</v>
      </c>
      <c r="Z9069">
        <f t="shared" si="993"/>
        <v>40651</v>
      </c>
    </row>
    <row r="9070" spans="1:26" x14ac:dyDescent="0.2">
      <c r="A9070" t="s">
        <v>12373</v>
      </c>
      <c r="B9070" t="s">
        <v>2518</v>
      </c>
      <c r="C9070">
        <v>4.2</v>
      </c>
      <c r="D9070">
        <v>9</v>
      </c>
      <c r="E9070" t="s">
        <v>405</v>
      </c>
      <c r="F9070" t="s">
        <v>1010</v>
      </c>
      <c r="G9070" t="s">
        <v>23</v>
      </c>
      <c r="H9070" t="s">
        <v>24</v>
      </c>
      <c r="I9070" t="s">
        <v>25</v>
      </c>
      <c r="J9070" t="s">
        <v>2519</v>
      </c>
      <c r="K9070" t="s">
        <v>1484</v>
      </c>
      <c r="L9070" t="s">
        <v>780</v>
      </c>
      <c r="M9070" t="s">
        <v>81</v>
      </c>
      <c r="N9070">
        <f t="shared" si="987"/>
        <v>0</v>
      </c>
      <c r="O9070" t="str">
        <f t="shared" si="988"/>
        <v>No</v>
      </c>
      <c r="P9070">
        <f t="shared" si="989"/>
        <v>0</v>
      </c>
      <c r="Q9070">
        <f t="shared" si="990"/>
        <v>4813937689</v>
      </c>
      <c r="R9070">
        <f t="shared" si="991"/>
        <v>4.1933383153624479</v>
      </c>
      <c r="S9070" t="str">
        <f t="shared" si="992"/>
        <v>Acceptable</v>
      </c>
      <c r="T9070">
        <f>ROUNDUP(C9070,0)</f>
        <v>5</v>
      </c>
      <c r="U9070">
        <f>ROUNDDOWN(C9070,0)</f>
        <v>4</v>
      </c>
      <c r="V9070">
        <f>RIGHT(K9070,2)+2000</f>
        <v>2016</v>
      </c>
      <c r="W9070" t="str">
        <f>INDEX(_xlfn.TEXTSPLIT(K9070,"-"),1,2)</f>
        <v>Sep</v>
      </c>
      <c r="X9070" t="str">
        <f>INDEX(_xlfn.TEXTSPLIT(K9070,"-"),1,1)</f>
        <v>20</v>
      </c>
      <c r="Y9070">
        <f>INDEX(months!B:B,MATCH(Sheet1!W9070,months!A:A,0))</f>
        <v>9</v>
      </c>
      <c r="Z9070">
        <f t="shared" si="993"/>
        <v>42633</v>
      </c>
    </row>
    <row r="9071" spans="1:26" x14ac:dyDescent="0.2">
      <c r="A9071" t="s">
        <v>12374</v>
      </c>
      <c r="B9071" t="s">
        <v>3070</v>
      </c>
      <c r="C9071">
        <v>3</v>
      </c>
      <c r="D9071">
        <v>6</v>
      </c>
      <c r="E9071" t="s">
        <v>427</v>
      </c>
      <c r="F9071" t="s">
        <v>775</v>
      </c>
      <c r="G9071" t="s">
        <v>23</v>
      </c>
      <c r="H9071" t="s">
        <v>24</v>
      </c>
      <c r="I9071" t="s">
        <v>25</v>
      </c>
      <c r="J9071" t="s">
        <v>1303</v>
      </c>
      <c r="K9071" t="s">
        <v>3286</v>
      </c>
      <c r="L9071" t="s">
        <v>59</v>
      </c>
      <c r="M9071" t="s">
        <v>60</v>
      </c>
      <c r="N9071">
        <f t="shared" si="987"/>
        <v>0</v>
      </c>
      <c r="O9071" t="str">
        <f t="shared" si="988"/>
        <v>No</v>
      </c>
      <c r="P9071">
        <f t="shared" si="989"/>
        <v>0</v>
      </c>
      <c r="Q9071">
        <f t="shared" si="990"/>
        <v>4813937689</v>
      </c>
      <c r="R9071">
        <f t="shared" si="991"/>
        <v>4.1933383153624479</v>
      </c>
      <c r="S9071" t="str">
        <f t="shared" si="992"/>
        <v>Acceptable</v>
      </c>
      <c r="T9071">
        <f>ROUNDUP(C9071,0)</f>
        <v>3</v>
      </c>
      <c r="U9071">
        <f>ROUNDDOWN(C9071,0)</f>
        <v>3</v>
      </c>
      <c r="V9071">
        <f>RIGHT(K9071,2)+2000</f>
        <v>2017</v>
      </c>
      <c r="W9071" t="str">
        <f>INDEX(_xlfn.TEXTSPLIT(K9071,"-"),1,2)</f>
        <v>Jul</v>
      </c>
      <c r="X9071" t="str">
        <f>INDEX(_xlfn.TEXTSPLIT(K9071,"-"),1,1)</f>
        <v>3</v>
      </c>
      <c r="Y9071">
        <f>INDEX(months!B:B,MATCH(Sheet1!W9071,months!A:A,0))</f>
        <v>7</v>
      </c>
      <c r="Z9071">
        <f t="shared" si="993"/>
        <v>42919</v>
      </c>
    </row>
    <row r="9072" spans="1:26" x14ac:dyDescent="0.2">
      <c r="A9072" t="s">
        <v>12375</v>
      </c>
      <c r="B9072" t="s">
        <v>4612</v>
      </c>
      <c r="C9072">
        <v>3</v>
      </c>
      <c r="D9072">
        <v>172</v>
      </c>
      <c r="E9072" t="s">
        <v>46</v>
      </c>
      <c r="F9072" t="s">
        <v>22</v>
      </c>
      <c r="G9072" t="s">
        <v>23</v>
      </c>
      <c r="H9072" t="s">
        <v>24</v>
      </c>
      <c r="I9072" t="s">
        <v>25</v>
      </c>
      <c r="J9072" t="s">
        <v>4613</v>
      </c>
      <c r="K9072" t="s">
        <v>52</v>
      </c>
      <c r="L9072" t="s">
        <v>46</v>
      </c>
      <c r="M9072" t="s">
        <v>46</v>
      </c>
      <c r="N9072">
        <f t="shared" si="987"/>
        <v>0</v>
      </c>
      <c r="O9072" t="str">
        <f t="shared" si="988"/>
        <v>No</v>
      </c>
      <c r="P9072">
        <f t="shared" si="989"/>
        <v>0</v>
      </c>
      <c r="Q9072">
        <f t="shared" si="990"/>
        <v>4813937689</v>
      </c>
      <c r="R9072">
        <f t="shared" si="991"/>
        <v>4.1933383153624479</v>
      </c>
      <c r="S9072" t="str">
        <f t="shared" si="992"/>
        <v>Acceptable</v>
      </c>
      <c r="T9072">
        <f>ROUNDUP(C9072,0)</f>
        <v>3</v>
      </c>
      <c r="U9072">
        <f>ROUNDDOWN(C9072,0)</f>
        <v>3</v>
      </c>
      <c r="V9072">
        <f>RIGHT(K9072,2)+2000</f>
        <v>2018</v>
      </c>
      <c r="W9072" t="str">
        <f>INDEX(_xlfn.TEXTSPLIT(K9072,"-"),1,2)</f>
        <v>Jun</v>
      </c>
      <c r="X9072" t="str">
        <f>INDEX(_xlfn.TEXTSPLIT(K9072,"-"),1,1)</f>
        <v>20</v>
      </c>
      <c r="Y9072">
        <f>INDEX(months!B:B,MATCH(Sheet1!W9072,months!A:A,0))</f>
        <v>6</v>
      </c>
      <c r="Z9072">
        <f t="shared" si="993"/>
        <v>43271</v>
      </c>
    </row>
    <row r="9073" spans="1:26" x14ac:dyDescent="0.2">
      <c r="A9073" t="s">
        <v>12376</v>
      </c>
      <c r="B9073" t="s">
        <v>3070</v>
      </c>
      <c r="C9073">
        <v>4</v>
      </c>
      <c r="D9073">
        <v>3</v>
      </c>
      <c r="E9073" t="s">
        <v>1410</v>
      </c>
      <c r="F9073" t="s">
        <v>1010</v>
      </c>
      <c r="G9073" t="s">
        <v>23</v>
      </c>
      <c r="H9073" t="s">
        <v>24</v>
      </c>
      <c r="I9073" t="s">
        <v>25</v>
      </c>
      <c r="J9073" t="s">
        <v>1303</v>
      </c>
      <c r="K9073" t="s">
        <v>8091</v>
      </c>
      <c r="L9073" t="s">
        <v>12377</v>
      </c>
      <c r="M9073" t="s">
        <v>81</v>
      </c>
      <c r="N9073">
        <f t="shared" si="987"/>
        <v>0</v>
      </c>
      <c r="O9073" t="str">
        <f t="shared" si="988"/>
        <v>No</v>
      </c>
      <c r="P9073">
        <f t="shared" si="989"/>
        <v>0</v>
      </c>
      <c r="Q9073">
        <f t="shared" si="990"/>
        <v>4813937689</v>
      </c>
      <c r="R9073">
        <f t="shared" si="991"/>
        <v>4.1933383153624479</v>
      </c>
      <c r="S9073" t="str">
        <f t="shared" si="992"/>
        <v>Acceptable</v>
      </c>
      <c r="T9073">
        <f>ROUNDUP(C9073,0)</f>
        <v>4</v>
      </c>
      <c r="U9073">
        <f>ROUNDDOWN(C9073,0)</f>
        <v>4</v>
      </c>
      <c r="V9073">
        <f>RIGHT(K9073,2)+2000</f>
        <v>2017</v>
      </c>
      <c r="W9073" t="str">
        <f>INDEX(_xlfn.TEXTSPLIT(K9073,"-"),1,2)</f>
        <v>Feb</v>
      </c>
      <c r="X9073" t="str">
        <f>INDEX(_xlfn.TEXTSPLIT(K9073,"-"),1,1)</f>
        <v>14</v>
      </c>
      <c r="Y9073">
        <f>INDEX(months!B:B,MATCH(Sheet1!W9073,months!A:A,0))</f>
        <v>2</v>
      </c>
      <c r="Z9073">
        <f t="shared" si="993"/>
        <v>42780</v>
      </c>
    </row>
    <row r="9074" spans="1:26" x14ac:dyDescent="0.2">
      <c r="A9074" t="s">
        <v>12378</v>
      </c>
      <c r="B9074" t="s">
        <v>4612</v>
      </c>
      <c r="C9074">
        <v>3.4</v>
      </c>
      <c r="D9074">
        <v>30</v>
      </c>
      <c r="E9074" t="s">
        <v>405</v>
      </c>
      <c r="F9074" t="s">
        <v>101</v>
      </c>
      <c r="G9074" t="s">
        <v>23</v>
      </c>
      <c r="H9074" t="s">
        <v>24</v>
      </c>
      <c r="I9074" t="s">
        <v>25</v>
      </c>
      <c r="J9074" t="s">
        <v>4613</v>
      </c>
      <c r="K9074" t="s">
        <v>1918</v>
      </c>
      <c r="L9074" t="s">
        <v>2054</v>
      </c>
      <c r="M9074" t="s">
        <v>81</v>
      </c>
      <c r="N9074">
        <f t="shared" si="987"/>
        <v>0</v>
      </c>
      <c r="O9074" t="str">
        <f t="shared" si="988"/>
        <v>No</v>
      </c>
      <c r="P9074">
        <f t="shared" si="989"/>
        <v>0</v>
      </c>
      <c r="Q9074">
        <f t="shared" si="990"/>
        <v>4813937689</v>
      </c>
      <c r="R9074">
        <f t="shared" si="991"/>
        <v>4.1933383153624479</v>
      </c>
      <c r="S9074" t="str">
        <f t="shared" si="992"/>
        <v>Acceptable</v>
      </c>
      <c r="T9074">
        <f>ROUNDUP(C9074,0)</f>
        <v>4</v>
      </c>
      <c r="U9074">
        <f>ROUNDDOWN(C9074,0)</f>
        <v>3</v>
      </c>
      <c r="V9074">
        <f>RIGHT(K9074,2)+2000</f>
        <v>2017</v>
      </c>
      <c r="W9074" t="str">
        <f>INDEX(_xlfn.TEXTSPLIT(K9074,"-"),1,2)</f>
        <v>Jun</v>
      </c>
      <c r="X9074" t="str">
        <f>INDEX(_xlfn.TEXTSPLIT(K9074,"-"),1,1)</f>
        <v>7</v>
      </c>
      <c r="Y9074">
        <f>INDEX(months!B:B,MATCH(Sheet1!W9074,months!A:A,0))</f>
        <v>6</v>
      </c>
      <c r="Z9074">
        <f t="shared" si="993"/>
        <v>42893</v>
      </c>
    </row>
    <row r="9075" spans="1:26" x14ac:dyDescent="0.2">
      <c r="A9075" t="s">
        <v>12379</v>
      </c>
      <c r="B9075" t="s">
        <v>3070</v>
      </c>
      <c r="C9075">
        <v>4.9000000000000004</v>
      </c>
      <c r="D9075">
        <v>37</v>
      </c>
      <c r="E9075" t="s">
        <v>190</v>
      </c>
      <c r="F9075" t="s">
        <v>1010</v>
      </c>
      <c r="G9075" t="s">
        <v>23</v>
      </c>
      <c r="H9075" t="s">
        <v>24</v>
      </c>
      <c r="I9075" t="s">
        <v>25</v>
      </c>
      <c r="J9075" t="s">
        <v>1303</v>
      </c>
      <c r="K9075" t="s">
        <v>249</v>
      </c>
      <c r="L9075" t="s">
        <v>12380</v>
      </c>
      <c r="M9075" t="s">
        <v>81</v>
      </c>
      <c r="N9075">
        <f t="shared" si="987"/>
        <v>0</v>
      </c>
      <c r="O9075" t="str">
        <f t="shared" si="988"/>
        <v>No</v>
      </c>
      <c r="P9075">
        <f t="shared" si="989"/>
        <v>0</v>
      </c>
      <c r="Q9075">
        <f t="shared" si="990"/>
        <v>4813937689</v>
      </c>
      <c r="R9075">
        <f t="shared" si="991"/>
        <v>4.1933383153624479</v>
      </c>
      <c r="S9075" t="str">
        <f t="shared" si="992"/>
        <v>Acceptable</v>
      </c>
      <c r="T9075">
        <f>ROUNDUP(C9075,0)</f>
        <v>5</v>
      </c>
      <c r="U9075">
        <f>ROUNDDOWN(C9075,0)</f>
        <v>4</v>
      </c>
      <c r="V9075">
        <f>RIGHT(K9075,2)+2000</f>
        <v>2018</v>
      </c>
      <c r="W9075" t="str">
        <f>INDEX(_xlfn.TEXTSPLIT(K9075,"-"),1,2)</f>
        <v>Jul</v>
      </c>
      <c r="X9075" t="str">
        <f>INDEX(_xlfn.TEXTSPLIT(K9075,"-"),1,1)</f>
        <v>28</v>
      </c>
      <c r="Y9075">
        <f>INDEX(months!B:B,MATCH(Sheet1!W9075,months!A:A,0))</f>
        <v>7</v>
      </c>
      <c r="Z9075">
        <f t="shared" si="993"/>
        <v>43309</v>
      </c>
    </row>
    <row r="9076" spans="1:26" x14ac:dyDescent="0.2">
      <c r="A9076" t="s">
        <v>12381</v>
      </c>
      <c r="B9076" t="s">
        <v>2116</v>
      </c>
      <c r="D9076">
        <v>0</v>
      </c>
      <c r="E9076" t="s">
        <v>1686</v>
      </c>
      <c r="F9076" t="s">
        <v>1230</v>
      </c>
      <c r="G9076" t="s">
        <v>23</v>
      </c>
      <c r="H9076" t="s">
        <v>24</v>
      </c>
      <c r="I9076" t="s">
        <v>25</v>
      </c>
      <c r="J9076" t="s">
        <v>2117</v>
      </c>
      <c r="K9076" t="s">
        <v>3021</v>
      </c>
      <c r="L9076" t="s">
        <v>1179</v>
      </c>
      <c r="M9076" t="s">
        <v>81</v>
      </c>
      <c r="N9076">
        <f t="shared" si="987"/>
        <v>0</v>
      </c>
      <c r="O9076" t="str">
        <f t="shared" si="988"/>
        <v>No</v>
      </c>
      <c r="P9076">
        <f t="shared" si="989"/>
        <v>0</v>
      </c>
      <c r="Q9076">
        <f t="shared" si="990"/>
        <v>4813937689</v>
      </c>
      <c r="R9076">
        <f t="shared" si="991"/>
        <v>4.1933383153624479</v>
      </c>
      <c r="S9076" t="str">
        <f t="shared" si="992"/>
        <v>Acceptable</v>
      </c>
      <c r="T9076">
        <f>ROUNDUP(C9076,0)</f>
        <v>0</v>
      </c>
      <c r="U9076">
        <f>ROUNDDOWN(C9076,0)</f>
        <v>0</v>
      </c>
      <c r="V9076">
        <f>RIGHT(K9076,2)+2000</f>
        <v>2018</v>
      </c>
      <c r="W9076" t="str">
        <f>INDEX(_xlfn.TEXTSPLIT(K9076,"-"),1,2)</f>
        <v>Aug</v>
      </c>
      <c r="X9076" t="str">
        <f>INDEX(_xlfn.TEXTSPLIT(K9076,"-"),1,1)</f>
        <v>6</v>
      </c>
      <c r="Y9076">
        <f>INDEX(months!B:B,MATCH(Sheet1!W9076,months!A:A,0))</f>
        <v>8</v>
      </c>
      <c r="Z9076">
        <f t="shared" si="993"/>
        <v>43318</v>
      </c>
    </row>
    <row r="9077" spans="1:26" x14ac:dyDescent="0.2">
      <c r="A9077" t="s">
        <v>12382</v>
      </c>
      <c r="B9077" t="s">
        <v>2518</v>
      </c>
      <c r="D9077">
        <v>1</v>
      </c>
      <c r="E9077" t="s">
        <v>1213</v>
      </c>
      <c r="F9077" t="s">
        <v>1005</v>
      </c>
      <c r="G9077" t="s">
        <v>23</v>
      </c>
      <c r="H9077" t="s">
        <v>24</v>
      </c>
      <c r="I9077" t="s">
        <v>25</v>
      </c>
      <c r="J9077" t="s">
        <v>2519</v>
      </c>
      <c r="K9077" t="s">
        <v>737</v>
      </c>
      <c r="L9077" t="s">
        <v>313</v>
      </c>
      <c r="M9077" t="s">
        <v>86</v>
      </c>
      <c r="N9077">
        <f t="shared" si="987"/>
        <v>0</v>
      </c>
      <c r="O9077" t="str">
        <f t="shared" si="988"/>
        <v>No</v>
      </c>
      <c r="P9077">
        <f t="shared" si="989"/>
        <v>0</v>
      </c>
      <c r="Q9077">
        <f t="shared" si="990"/>
        <v>4813937689</v>
      </c>
      <c r="R9077">
        <f t="shared" si="991"/>
        <v>4.1933383153624479</v>
      </c>
      <c r="S9077" t="str">
        <f t="shared" si="992"/>
        <v>Acceptable</v>
      </c>
      <c r="T9077">
        <f>ROUNDUP(C9077,0)</f>
        <v>0</v>
      </c>
      <c r="U9077">
        <f>ROUNDDOWN(C9077,0)</f>
        <v>0</v>
      </c>
      <c r="V9077">
        <f>RIGHT(K9077,2)+2000</f>
        <v>2018</v>
      </c>
      <c r="W9077" t="str">
        <f>INDEX(_xlfn.TEXTSPLIT(K9077,"-"),1,2)</f>
        <v>Mar</v>
      </c>
      <c r="X9077" t="str">
        <f>INDEX(_xlfn.TEXTSPLIT(K9077,"-"),1,1)</f>
        <v>5</v>
      </c>
      <c r="Y9077">
        <f>INDEX(months!B:B,MATCH(Sheet1!W9077,months!A:A,0))</f>
        <v>3</v>
      </c>
      <c r="Z9077">
        <f t="shared" si="993"/>
        <v>43164</v>
      </c>
    </row>
    <row r="9078" spans="1:26" x14ac:dyDescent="0.2">
      <c r="A9078" t="s">
        <v>12383</v>
      </c>
      <c r="B9078" t="s">
        <v>4801</v>
      </c>
      <c r="D9078">
        <v>8</v>
      </c>
      <c r="E9078" t="s">
        <v>88</v>
      </c>
      <c r="F9078" t="s">
        <v>775</v>
      </c>
      <c r="G9078" t="s">
        <v>23</v>
      </c>
      <c r="H9078" t="s">
        <v>24</v>
      </c>
      <c r="I9078" t="s">
        <v>25</v>
      </c>
      <c r="J9078" t="s">
        <v>4802</v>
      </c>
      <c r="K9078" t="s">
        <v>163</v>
      </c>
      <c r="L9078" t="s">
        <v>2160</v>
      </c>
      <c r="M9078" t="s">
        <v>81</v>
      </c>
      <c r="N9078">
        <f t="shared" si="987"/>
        <v>0</v>
      </c>
      <c r="O9078" t="str">
        <f t="shared" si="988"/>
        <v>No</v>
      </c>
      <c r="P9078">
        <f t="shared" si="989"/>
        <v>0</v>
      </c>
      <c r="Q9078">
        <f t="shared" si="990"/>
        <v>4813937689</v>
      </c>
      <c r="R9078">
        <f t="shared" si="991"/>
        <v>4.1933383153624479</v>
      </c>
      <c r="S9078" t="str">
        <f t="shared" si="992"/>
        <v>Acceptable</v>
      </c>
      <c r="T9078">
        <f>ROUNDUP(C9078,0)</f>
        <v>0</v>
      </c>
      <c r="U9078">
        <f>ROUNDDOWN(C9078,0)</f>
        <v>0</v>
      </c>
      <c r="V9078">
        <f>RIGHT(K9078,2)+2000</f>
        <v>2018</v>
      </c>
      <c r="W9078" t="str">
        <f>INDEX(_xlfn.TEXTSPLIT(K9078,"-"),1,2)</f>
        <v>Jan</v>
      </c>
      <c r="X9078" t="str">
        <f>INDEX(_xlfn.TEXTSPLIT(K9078,"-"),1,1)</f>
        <v>6</v>
      </c>
      <c r="Y9078">
        <f>INDEX(months!B:B,MATCH(Sheet1!W9078,months!A:A,0))</f>
        <v>1</v>
      </c>
      <c r="Z9078">
        <f t="shared" si="993"/>
        <v>43106</v>
      </c>
    </row>
    <row r="9079" spans="1:26" x14ac:dyDescent="0.2">
      <c r="A9079" t="s">
        <v>12384</v>
      </c>
      <c r="B9079" t="s">
        <v>4457</v>
      </c>
      <c r="D9079">
        <v>8</v>
      </c>
      <c r="E9079" t="s">
        <v>1400</v>
      </c>
      <c r="F9079" t="s">
        <v>1010</v>
      </c>
      <c r="G9079" t="s">
        <v>23</v>
      </c>
      <c r="H9079" t="s">
        <v>24</v>
      </c>
      <c r="I9079" t="s">
        <v>25</v>
      </c>
      <c r="J9079" t="s">
        <v>4458</v>
      </c>
      <c r="K9079" t="s">
        <v>11800</v>
      </c>
      <c r="L9079" t="s">
        <v>8549</v>
      </c>
      <c r="M9079" t="s">
        <v>86</v>
      </c>
      <c r="N9079">
        <f t="shared" si="987"/>
        <v>0</v>
      </c>
      <c r="O9079" t="str">
        <f t="shared" si="988"/>
        <v>No</v>
      </c>
      <c r="P9079">
        <f t="shared" si="989"/>
        <v>0</v>
      </c>
      <c r="Q9079">
        <f t="shared" si="990"/>
        <v>4813937689</v>
      </c>
      <c r="R9079">
        <f t="shared" si="991"/>
        <v>4.1933383153624479</v>
      </c>
      <c r="S9079" t="str">
        <f t="shared" si="992"/>
        <v>Acceptable</v>
      </c>
      <c r="T9079">
        <f>ROUNDUP(C9079,0)</f>
        <v>0</v>
      </c>
      <c r="U9079">
        <f>ROUNDDOWN(C9079,0)</f>
        <v>0</v>
      </c>
      <c r="V9079">
        <f>RIGHT(K9079,2)+2000</f>
        <v>2015</v>
      </c>
      <c r="W9079" t="str">
        <f>INDEX(_xlfn.TEXTSPLIT(K9079,"-"),1,2)</f>
        <v>Oct</v>
      </c>
      <c r="X9079" t="str">
        <f>INDEX(_xlfn.TEXTSPLIT(K9079,"-"),1,1)</f>
        <v>21</v>
      </c>
      <c r="Y9079">
        <f>INDEX(months!B:B,MATCH(Sheet1!W9079,months!A:A,0))</f>
        <v>10</v>
      </c>
      <c r="Z9079">
        <f t="shared" si="993"/>
        <v>42298</v>
      </c>
    </row>
    <row r="9080" spans="1:26" x14ac:dyDescent="0.2">
      <c r="A9080" t="s">
        <v>12385</v>
      </c>
      <c r="B9080" t="s">
        <v>556</v>
      </c>
      <c r="C9080">
        <v>4</v>
      </c>
      <c r="D9080">
        <v>2</v>
      </c>
      <c r="E9080" t="s">
        <v>756</v>
      </c>
      <c r="F9080" t="s">
        <v>1230</v>
      </c>
      <c r="G9080" t="s">
        <v>23</v>
      </c>
      <c r="H9080" t="s">
        <v>24</v>
      </c>
      <c r="I9080" t="s">
        <v>25</v>
      </c>
      <c r="J9080" t="s">
        <v>557</v>
      </c>
      <c r="K9080" t="s">
        <v>2221</v>
      </c>
      <c r="L9080" t="s">
        <v>164</v>
      </c>
      <c r="M9080" t="s">
        <v>86</v>
      </c>
      <c r="N9080">
        <f t="shared" si="987"/>
        <v>0</v>
      </c>
      <c r="O9080" t="str">
        <f t="shared" si="988"/>
        <v>No</v>
      </c>
      <c r="P9080">
        <f t="shared" si="989"/>
        <v>0</v>
      </c>
      <c r="Q9080">
        <f t="shared" si="990"/>
        <v>4813937689</v>
      </c>
      <c r="R9080">
        <f t="shared" si="991"/>
        <v>4.1933383153624479</v>
      </c>
      <c r="S9080" t="str">
        <f t="shared" si="992"/>
        <v>Acceptable</v>
      </c>
      <c r="T9080">
        <f>ROUNDUP(C9080,0)</f>
        <v>4</v>
      </c>
      <c r="U9080">
        <f>ROUNDDOWN(C9080,0)</f>
        <v>4</v>
      </c>
      <c r="V9080">
        <f>RIGHT(K9080,2)+2000</f>
        <v>2018</v>
      </c>
      <c r="W9080" t="str">
        <f>INDEX(_xlfn.TEXTSPLIT(K9080,"-"),1,2)</f>
        <v>Jan</v>
      </c>
      <c r="X9080" t="str">
        <f>INDEX(_xlfn.TEXTSPLIT(K9080,"-"),1,1)</f>
        <v>17</v>
      </c>
      <c r="Y9080">
        <f>INDEX(months!B:B,MATCH(Sheet1!W9080,months!A:A,0))</f>
        <v>1</v>
      </c>
      <c r="Z9080">
        <f t="shared" si="993"/>
        <v>43117</v>
      </c>
    </row>
    <row r="9081" spans="1:26" x14ac:dyDescent="0.2">
      <c r="A9081" t="s">
        <v>12386</v>
      </c>
      <c r="B9081" t="s">
        <v>3070</v>
      </c>
      <c r="C9081">
        <v>4.4000000000000004</v>
      </c>
      <c r="D9081">
        <v>152</v>
      </c>
      <c r="E9081" t="s">
        <v>193</v>
      </c>
      <c r="F9081" t="s">
        <v>22</v>
      </c>
      <c r="G9081" t="s">
        <v>23</v>
      </c>
      <c r="H9081" t="s">
        <v>24</v>
      </c>
      <c r="I9081" t="s">
        <v>25</v>
      </c>
      <c r="J9081" t="s">
        <v>1537</v>
      </c>
      <c r="K9081" t="s">
        <v>12387</v>
      </c>
      <c r="L9081" t="s">
        <v>59</v>
      </c>
      <c r="M9081" t="s">
        <v>237</v>
      </c>
      <c r="N9081">
        <f t="shared" si="987"/>
        <v>0</v>
      </c>
      <c r="O9081" t="str">
        <f t="shared" si="988"/>
        <v>No</v>
      </c>
      <c r="P9081">
        <f t="shared" si="989"/>
        <v>0</v>
      </c>
      <c r="Q9081">
        <f t="shared" si="990"/>
        <v>4813937689</v>
      </c>
      <c r="R9081">
        <f t="shared" si="991"/>
        <v>4.1933383153624479</v>
      </c>
      <c r="S9081" t="str">
        <f t="shared" si="992"/>
        <v>Acceptable</v>
      </c>
      <c r="T9081">
        <f>ROUNDUP(C9081,0)</f>
        <v>5</v>
      </c>
      <c r="U9081">
        <f>ROUNDDOWN(C9081,0)</f>
        <v>4</v>
      </c>
      <c r="V9081">
        <f>RIGHT(K9081,2)+2000</f>
        <v>2015</v>
      </c>
      <c r="W9081" t="str">
        <f>INDEX(_xlfn.TEXTSPLIT(K9081,"-"),1,2)</f>
        <v>Nov</v>
      </c>
      <c r="X9081" t="str">
        <f>INDEX(_xlfn.TEXTSPLIT(K9081,"-"),1,1)</f>
        <v>28</v>
      </c>
      <c r="Y9081">
        <f>INDEX(months!B:B,MATCH(Sheet1!W9081,months!A:A,0))</f>
        <v>11</v>
      </c>
      <c r="Z9081">
        <f t="shared" si="993"/>
        <v>42336</v>
      </c>
    </row>
    <row r="9082" spans="1:26" x14ac:dyDescent="0.2">
      <c r="A9082" t="s">
        <v>12388</v>
      </c>
      <c r="B9082" t="s">
        <v>2665</v>
      </c>
      <c r="C9082">
        <v>4.0999999999999996</v>
      </c>
      <c r="D9082">
        <v>395</v>
      </c>
      <c r="E9082" t="s">
        <v>232</v>
      </c>
      <c r="F9082" t="s">
        <v>57</v>
      </c>
      <c r="G9082" t="s">
        <v>23</v>
      </c>
      <c r="H9082" t="s">
        <v>24</v>
      </c>
      <c r="I9082" t="s">
        <v>44</v>
      </c>
      <c r="J9082" t="s">
        <v>2684</v>
      </c>
      <c r="K9082" t="s">
        <v>5557</v>
      </c>
      <c r="L9082" t="s">
        <v>317</v>
      </c>
      <c r="M9082" t="s">
        <v>60</v>
      </c>
      <c r="N9082">
        <f t="shared" si="987"/>
        <v>0</v>
      </c>
      <c r="O9082" t="str">
        <f t="shared" si="988"/>
        <v>No</v>
      </c>
      <c r="P9082">
        <f t="shared" si="989"/>
        <v>0</v>
      </c>
      <c r="Q9082">
        <f t="shared" si="990"/>
        <v>4813937689</v>
      </c>
      <c r="R9082">
        <f t="shared" si="991"/>
        <v>4.1933383153624479</v>
      </c>
      <c r="S9082" t="str">
        <f t="shared" si="992"/>
        <v>Acceptable</v>
      </c>
      <c r="T9082">
        <f>ROUNDUP(C9082,0)</f>
        <v>5</v>
      </c>
      <c r="U9082">
        <f>ROUNDDOWN(C9082,0)</f>
        <v>4</v>
      </c>
      <c r="V9082">
        <f>RIGHT(K9082,2)+2000</f>
        <v>2017</v>
      </c>
      <c r="W9082" t="str">
        <f>INDEX(_xlfn.TEXTSPLIT(K9082,"-"),1,2)</f>
        <v>Nov</v>
      </c>
      <c r="X9082" t="str">
        <f>INDEX(_xlfn.TEXTSPLIT(K9082,"-"),1,1)</f>
        <v>24</v>
      </c>
      <c r="Y9082">
        <f>INDEX(months!B:B,MATCH(Sheet1!W9082,months!A:A,0))</f>
        <v>11</v>
      </c>
      <c r="Z9082">
        <f t="shared" si="993"/>
        <v>43063</v>
      </c>
    </row>
    <row r="9083" spans="1:26" x14ac:dyDescent="0.2">
      <c r="A9083" t="s">
        <v>12389</v>
      </c>
      <c r="B9083" t="s">
        <v>3070</v>
      </c>
      <c r="C9083">
        <v>4.4000000000000004</v>
      </c>
      <c r="D9083">
        <v>969</v>
      </c>
      <c r="E9083" t="s">
        <v>202</v>
      </c>
      <c r="F9083" t="s">
        <v>57</v>
      </c>
      <c r="G9083" t="s">
        <v>23</v>
      </c>
      <c r="H9083" t="s">
        <v>24</v>
      </c>
      <c r="I9083" t="s">
        <v>25</v>
      </c>
      <c r="J9083" t="s">
        <v>3191</v>
      </c>
      <c r="K9083" t="s">
        <v>187</v>
      </c>
      <c r="L9083" t="s">
        <v>7499</v>
      </c>
      <c r="M9083" t="s">
        <v>177</v>
      </c>
      <c r="N9083">
        <f t="shared" si="987"/>
        <v>0</v>
      </c>
      <c r="O9083" t="str">
        <f t="shared" si="988"/>
        <v>No</v>
      </c>
      <c r="P9083">
        <f t="shared" si="989"/>
        <v>0</v>
      </c>
      <c r="Q9083">
        <f t="shared" si="990"/>
        <v>4813937689</v>
      </c>
      <c r="R9083">
        <f t="shared" si="991"/>
        <v>4.1933383153624479</v>
      </c>
      <c r="S9083" t="str">
        <f t="shared" si="992"/>
        <v>Acceptable</v>
      </c>
      <c r="T9083">
        <f>ROUNDUP(C9083,0)</f>
        <v>5</v>
      </c>
      <c r="U9083">
        <f>ROUNDDOWN(C9083,0)</f>
        <v>4</v>
      </c>
      <c r="V9083">
        <f>RIGHT(K9083,2)+2000</f>
        <v>2018</v>
      </c>
      <c r="W9083" t="str">
        <f>INDEX(_xlfn.TEXTSPLIT(K9083,"-"),1,2)</f>
        <v>Jul</v>
      </c>
      <c r="X9083" t="str">
        <f>INDEX(_xlfn.TEXTSPLIT(K9083,"-"),1,1)</f>
        <v>20</v>
      </c>
      <c r="Y9083">
        <f>INDEX(months!B:B,MATCH(Sheet1!W9083,months!A:A,0))</f>
        <v>7</v>
      </c>
      <c r="Z9083">
        <f t="shared" si="993"/>
        <v>43301</v>
      </c>
    </row>
    <row r="9084" spans="1:26" x14ac:dyDescent="0.2">
      <c r="A9084" t="s">
        <v>12390</v>
      </c>
      <c r="B9084" t="s">
        <v>3070</v>
      </c>
      <c r="C9084">
        <v>4</v>
      </c>
      <c r="D9084">
        <v>1763</v>
      </c>
      <c r="E9084" t="s">
        <v>46</v>
      </c>
      <c r="F9084" t="s">
        <v>22</v>
      </c>
      <c r="G9084" t="s">
        <v>649</v>
      </c>
      <c r="H9084" t="s">
        <v>1006</v>
      </c>
      <c r="I9084" t="s">
        <v>25</v>
      </c>
      <c r="J9084" t="s">
        <v>3169</v>
      </c>
      <c r="K9084" t="s">
        <v>499</v>
      </c>
      <c r="L9084" t="s">
        <v>12391</v>
      </c>
      <c r="M9084" t="s">
        <v>81</v>
      </c>
      <c r="N9084">
        <f t="shared" si="987"/>
        <v>0</v>
      </c>
      <c r="O9084" t="str">
        <f t="shared" si="988"/>
        <v>No</v>
      </c>
      <c r="P9084">
        <f t="shared" si="989"/>
        <v>0</v>
      </c>
      <c r="Q9084">
        <f t="shared" si="990"/>
        <v>4813937689</v>
      </c>
      <c r="R9084">
        <f t="shared" si="991"/>
        <v>4.1933383153624479</v>
      </c>
      <c r="S9084" t="str">
        <f t="shared" si="992"/>
        <v>Acceptable</v>
      </c>
      <c r="T9084">
        <f>ROUNDUP(C9084,0)</f>
        <v>4</v>
      </c>
      <c r="U9084">
        <f>ROUNDDOWN(C9084,0)</f>
        <v>4</v>
      </c>
      <c r="V9084">
        <f>RIGHT(K9084,2)+2000</f>
        <v>2018</v>
      </c>
      <c r="W9084" t="str">
        <f>INDEX(_xlfn.TEXTSPLIT(K9084,"-"),1,2)</f>
        <v>Jun</v>
      </c>
      <c r="X9084" t="str">
        <f>INDEX(_xlfn.TEXTSPLIT(K9084,"-"),1,1)</f>
        <v>25</v>
      </c>
      <c r="Y9084">
        <f>INDEX(months!B:B,MATCH(Sheet1!W9084,months!A:A,0))</f>
        <v>6</v>
      </c>
      <c r="Z9084">
        <f t="shared" si="993"/>
        <v>43276</v>
      </c>
    </row>
    <row r="9085" spans="1:26" x14ac:dyDescent="0.2">
      <c r="A9085" t="s">
        <v>12392</v>
      </c>
      <c r="B9085" t="s">
        <v>4106</v>
      </c>
      <c r="D9085">
        <v>1</v>
      </c>
      <c r="E9085" t="s">
        <v>2175</v>
      </c>
      <c r="F9085" t="s">
        <v>1005</v>
      </c>
      <c r="G9085" t="s">
        <v>23</v>
      </c>
      <c r="H9085" t="s">
        <v>24</v>
      </c>
      <c r="I9085" t="s">
        <v>25</v>
      </c>
      <c r="J9085" t="s">
        <v>4107</v>
      </c>
      <c r="K9085" t="s">
        <v>4220</v>
      </c>
      <c r="L9085" t="s">
        <v>12393</v>
      </c>
      <c r="M9085" t="s">
        <v>86</v>
      </c>
      <c r="N9085">
        <f t="shared" si="987"/>
        <v>0</v>
      </c>
      <c r="O9085" t="str">
        <f t="shared" si="988"/>
        <v>No</v>
      </c>
      <c r="P9085">
        <f t="shared" si="989"/>
        <v>0</v>
      </c>
      <c r="Q9085">
        <f t="shared" si="990"/>
        <v>4813937689</v>
      </c>
      <c r="R9085">
        <f t="shared" si="991"/>
        <v>4.1933383153624479</v>
      </c>
      <c r="S9085" t="str">
        <f t="shared" si="992"/>
        <v>Acceptable</v>
      </c>
      <c r="T9085">
        <f>ROUNDUP(C9085,0)</f>
        <v>0</v>
      </c>
      <c r="U9085">
        <f>ROUNDDOWN(C9085,0)</f>
        <v>0</v>
      </c>
      <c r="V9085">
        <f>RIGHT(K9085,2)+2000</f>
        <v>2016</v>
      </c>
      <c r="W9085" t="str">
        <f>INDEX(_xlfn.TEXTSPLIT(K9085,"-"),1,2)</f>
        <v>Oct</v>
      </c>
      <c r="X9085" t="str">
        <f>INDEX(_xlfn.TEXTSPLIT(K9085,"-"),1,1)</f>
        <v>19</v>
      </c>
      <c r="Y9085">
        <f>INDEX(months!B:B,MATCH(Sheet1!W9085,months!A:A,0))</f>
        <v>10</v>
      </c>
      <c r="Z9085">
        <f t="shared" si="993"/>
        <v>42662</v>
      </c>
    </row>
    <row r="9086" spans="1:26" x14ac:dyDescent="0.2">
      <c r="A9086" t="s">
        <v>12394</v>
      </c>
      <c r="B9086" t="s">
        <v>4801</v>
      </c>
      <c r="C9086">
        <v>4.5</v>
      </c>
      <c r="D9086">
        <v>237</v>
      </c>
      <c r="E9086" t="s">
        <v>424</v>
      </c>
      <c r="F9086" t="s">
        <v>22</v>
      </c>
      <c r="G9086" t="s">
        <v>23</v>
      </c>
      <c r="H9086" t="s">
        <v>24</v>
      </c>
      <c r="I9086" t="s">
        <v>25</v>
      </c>
      <c r="J9086" t="s">
        <v>4802</v>
      </c>
      <c r="K9086" t="s">
        <v>115</v>
      </c>
      <c r="L9086" t="s">
        <v>12395</v>
      </c>
      <c r="M9086" t="s">
        <v>29</v>
      </c>
      <c r="N9086">
        <f t="shared" si="987"/>
        <v>0</v>
      </c>
      <c r="O9086" t="str">
        <f t="shared" si="988"/>
        <v>No</v>
      </c>
      <c r="P9086">
        <f t="shared" si="989"/>
        <v>0</v>
      </c>
      <c r="Q9086">
        <f t="shared" si="990"/>
        <v>4813937689</v>
      </c>
      <c r="R9086">
        <f t="shared" si="991"/>
        <v>4.1933383153624479</v>
      </c>
      <c r="S9086" t="str">
        <f t="shared" si="992"/>
        <v>Acceptable</v>
      </c>
      <c r="T9086">
        <f>ROUNDUP(C9086,0)</f>
        <v>5</v>
      </c>
      <c r="U9086">
        <f>ROUNDDOWN(C9086,0)</f>
        <v>4</v>
      </c>
      <c r="V9086">
        <f>RIGHT(K9086,2)+2000</f>
        <v>2018</v>
      </c>
      <c r="W9086" t="str">
        <f>INDEX(_xlfn.TEXTSPLIT(K9086,"-"),1,2)</f>
        <v>Jul</v>
      </c>
      <c r="X9086" t="str">
        <f>INDEX(_xlfn.TEXTSPLIT(K9086,"-"),1,1)</f>
        <v>30</v>
      </c>
      <c r="Y9086">
        <f>INDEX(months!B:B,MATCH(Sheet1!W9086,months!A:A,0))</f>
        <v>7</v>
      </c>
      <c r="Z9086">
        <f t="shared" si="993"/>
        <v>43311</v>
      </c>
    </row>
    <row r="9087" spans="1:26" x14ac:dyDescent="0.2">
      <c r="A9087" t="s">
        <v>12396</v>
      </c>
      <c r="B9087" t="s">
        <v>3070</v>
      </c>
      <c r="C9087">
        <v>4.2</v>
      </c>
      <c r="D9087">
        <v>632</v>
      </c>
      <c r="E9087" t="s">
        <v>1959</v>
      </c>
      <c r="F9087" t="s">
        <v>50</v>
      </c>
      <c r="G9087" t="s">
        <v>23</v>
      </c>
      <c r="H9087" t="s">
        <v>24</v>
      </c>
      <c r="I9087" t="s">
        <v>25</v>
      </c>
      <c r="J9087" t="s">
        <v>2804</v>
      </c>
      <c r="K9087" t="s">
        <v>187</v>
      </c>
      <c r="L9087" t="s">
        <v>317</v>
      </c>
      <c r="M9087" t="s">
        <v>81</v>
      </c>
      <c r="N9087">
        <f t="shared" si="987"/>
        <v>0</v>
      </c>
      <c r="O9087" t="str">
        <f t="shared" si="988"/>
        <v>No</v>
      </c>
      <c r="P9087">
        <f t="shared" si="989"/>
        <v>0</v>
      </c>
      <c r="Q9087">
        <f t="shared" si="990"/>
        <v>4813937689</v>
      </c>
      <c r="R9087">
        <f t="shared" si="991"/>
        <v>4.1933383153624479</v>
      </c>
      <c r="S9087" t="str">
        <f t="shared" si="992"/>
        <v>Acceptable</v>
      </c>
      <c r="T9087">
        <f>ROUNDUP(C9087,0)</f>
        <v>5</v>
      </c>
      <c r="U9087">
        <f>ROUNDDOWN(C9087,0)</f>
        <v>4</v>
      </c>
      <c r="V9087">
        <f>RIGHT(K9087,2)+2000</f>
        <v>2018</v>
      </c>
      <c r="W9087" t="str">
        <f>INDEX(_xlfn.TEXTSPLIT(K9087,"-"),1,2)</f>
        <v>Jul</v>
      </c>
      <c r="X9087" t="str">
        <f>INDEX(_xlfn.TEXTSPLIT(K9087,"-"),1,1)</f>
        <v>20</v>
      </c>
      <c r="Y9087">
        <f>INDEX(months!B:B,MATCH(Sheet1!W9087,months!A:A,0))</f>
        <v>7</v>
      </c>
      <c r="Z9087">
        <f t="shared" si="993"/>
        <v>43301</v>
      </c>
    </row>
    <row r="9088" spans="1:26" x14ac:dyDescent="0.2">
      <c r="A9088" t="s">
        <v>12397</v>
      </c>
      <c r="B9088" t="s">
        <v>4612</v>
      </c>
      <c r="C9088">
        <v>3.9</v>
      </c>
      <c r="D9088">
        <v>167</v>
      </c>
      <c r="E9088" t="s">
        <v>260</v>
      </c>
      <c r="F9088" t="s">
        <v>22</v>
      </c>
      <c r="G9088" t="s">
        <v>23</v>
      </c>
      <c r="H9088" t="s">
        <v>24</v>
      </c>
      <c r="I9088" t="s">
        <v>25</v>
      </c>
      <c r="J9088" t="s">
        <v>4613</v>
      </c>
      <c r="K9088" t="s">
        <v>4074</v>
      </c>
      <c r="L9088" t="s">
        <v>59</v>
      </c>
      <c r="M9088" t="s">
        <v>29</v>
      </c>
      <c r="N9088">
        <f t="shared" si="987"/>
        <v>0</v>
      </c>
      <c r="O9088" t="str">
        <f t="shared" si="988"/>
        <v>No</v>
      </c>
      <c r="P9088">
        <f t="shared" si="989"/>
        <v>0</v>
      </c>
      <c r="Q9088">
        <f t="shared" si="990"/>
        <v>4813937689</v>
      </c>
      <c r="R9088">
        <f t="shared" si="991"/>
        <v>4.1933383153624479</v>
      </c>
      <c r="S9088" t="str">
        <f t="shared" si="992"/>
        <v>Acceptable</v>
      </c>
      <c r="T9088">
        <f>ROUNDUP(C9088,0)</f>
        <v>4</v>
      </c>
      <c r="U9088">
        <f>ROUNDDOWN(C9088,0)</f>
        <v>3</v>
      </c>
      <c r="V9088">
        <f>RIGHT(K9088,2)+2000</f>
        <v>2017</v>
      </c>
      <c r="W9088" t="str">
        <f>INDEX(_xlfn.TEXTSPLIT(K9088,"-"),1,2)</f>
        <v>Nov</v>
      </c>
      <c r="X9088" t="str">
        <f>INDEX(_xlfn.TEXTSPLIT(K9088,"-"),1,1)</f>
        <v>8</v>
      </c>
      <c r="Y9088">
        <f>INDEX(months!B:B,MATCH(Sheet1!W9088,months!A:A,0))</f>
        <v>11</v>
      </c>
      <c r="Z9088">
        <f t="shared" si="993"/>
        <v>43047</v>
      </c>
    </row>
    <row r="9089" spans="1:26" x14ac:dyDescent="0.2">
      <c r="A9089" t="s">
        <v>12398</v>
      </c>
      <c r="B9089" t="s">
        <v>3070</v>
      </c>
      <c r="D9089">
        <v>4</v>
      </c>
      <c r="E9089" t="s">
        <v>3671</v>
      </c>
      <c r="F9089" t="s">
        <v>1010</v>
      </c>
      <c r="G9089" t="s">
        <v>23</v>
      </c>
      <c r="H9089" t="s">
        <v>24</v>
      </c>
      <c r="I9089" t="s">
        <v>25</v>
      </c>
      <c r="J9089" t="s">
        <v>1303</v>
      </c>
      <c r="K9089" t="s">
        <v>150</v>
      </c>
      <c r="L9089" t="s">
        <v>53</v>
      </c>
      <c r="M9089" t="s">
        <v>81</v>
      </c>
      <c r="N9089">
        <f t="shared" si="987"/>
        <v>0</v>
      </c>
      <c r="O9089" t="str">
        <f t="shared" si="988"/>
        <v>No</v>
      </c>
      <c r="P9089">
        <f t="shared" si="989"/>
        <v>0</v>
      </c>
      <c r="Q9089">
        <f t="shared" si="990"/>
        <v>4813937689</v>
      </c>
      <c r="R9089">
        <f t="shared" si="991"/>
        <v>4.1933383153624479</v>
      </c>
      <c r="S9089" t="str">
        <f t="shared" si="992"/>
        <v>Acceptable</v>
      </c>
      <c r="T9089">
        <f>ROUNDUP(C9089,0)</f>
        <v>0</v>
      </c>
      <c r="U9089">
        <f>ROUNDDOWN(C9089,0)</f>
        <v>0</v>
      </c>
      <c r="V9089">
        <f>RIGHT(K9089,2)+2000</f>
        <v>2017</v>
      </c>
      <c r="W9089" t="str">
        <f>INDEX(_xlfn.TEXTSPLIT(K9089,"-"),1,2)</f>
        <v>Aug</v>
      </c>
      <c r="X9089" t="str">
        <f>INDEX(_xlfn.TEXTSPLIT(K9089,"-"),1,1)</f>
        <v>22</v>
      </c>
      <c r="Y9089">
        <f>INDEX(months!B:B,MATCH(Sheet1!W9089,months!A:A,0))</f>
        <v>8</v>
      </c>
      <c r="Z9089">
        <f t="shared" si="993"/>
        <v>42969</v>
      </c>
    </row>
    <row r="9090" spans="1:26" x14ac:dyDescent="0.2">
      <c r="A9090" t="s">
        <v>12399</v>
      </c>
      <c r="B9090" t="s">
        <v>2665</v>
      </c>
      <c r="C9090">
        <v>3.6</v>
      </c>
      <c r="D9090">
        <v>120852</v>
      </c>
      <c r="E9090" t="s">
        <v>93</v>
      </c>
      <c r="F9090" t="s">
        <v>89</v>
      </c>
      <c r="G9090" t="s">
        <v>23</v>
      </c>
      <c r="H9090" t="s">
        <v>24</v>
      </c>
      <c r="I9090" t="s">
        <v>44</v>
      </c>
      <c r="J9090" t="s">
        <v>2684</v>
      </c>
      <c r="K9090" t="s">
        <v>6474</v>
      </c>
      <c r="L9090" t="s">
        <v>53</v>
      </c>
      <c r="M9090" t="s">
        <v>29</v>
      </c>
      <c r="N9090">
        <f t="shared" ref="N9090:N9153" si="994">SUM(A9090,B9090)</f>
        <v>0</v>
      </c>
      <c r="O9090" t="str">
        <f t="shared" ref="O9090:O9153" si="995">IF(E9090="good","Yes","No")</f>
        <v>No</v>
      </c>
      <c r="P9090">
        <f t="shared" ref="P9090:P9153" si="996">COUNTIF(B:B,"&lt;0")</f>
        <v>0</v>
      </c>
      <c r="Q9090">
        <f t="shared" ref="Q9090:Q9153" si="997">SUMIF(D:D,"&gt;1000")</f>
        <v>4813937689</v>
      </c>
      <c r="R9090">
        <f t="shared" ref="R9090:R9153" si="998">AVERAGEIF(C:C,"&gt;0")</f>
        <v>4.1933383153624479</v>
      </c>
      <c r="S9090" t="str">
        <f t="shared" ref="S9090:S9153" si="999">IF(OR(A9090&gt;0,B9090&gt;0),"Acceptable","Check")</f>
        <v>Acceptable</v>
      </c>
      <c r="T9090">
        <f>ROUNDUP(C9090,0)</f>
        <v>4</v>
      </c>
      <c r="U9090">
        <f>ROUNDDOWN(C9090,0)</f>
        <v>3</v>
      </c>
      <c r="V9090">
        <f>RIGHT(K9090,2)+2000</f>
        <v>2017</v>
      </c>
      <c r="W9090" t="str">
        <f>INDEX(_xlfn.TEXTSPLIT(K9090,"-"),1,2)</f>
        <v>Oct</v>
      </c>
      <c r="X9090" t="str">
        <f>INDEX(_xlfn.TEXTSPLIT(K9090,"-"),1,1)</f>
        <v>24</v>
      </c>
      <c r="Y9090">
        <f>INDEX(months!B:B,MATCH(Sheet1!W9090,months!A:A,0))</f>
        <v>10</v>
      </c>
      <c r="Z9090">
        <f t="shared" si="993"/>
        <v>43032</v>
      </c>
    </row>
    <row r="9091" spans="1:26" x14ac:dyDescent="0.2">
      <c r="A9091" t="s">
        <v>12400</v>
      </c>
      <c r="B9091" t="s">
        <v>3070</v>
      </c>
      <c r="C9091">
        <v>5</v>
      </c>
      <c r="D9091">
        <v>8</v>
      </c>
      <c r="E9091" t="s">
        <v>409</v>
      </c>
      <c r="F9091" t="s">
        <v>1005</v>
      </c>
      <c r="G9091" t="s">
        <v>23</v>
      </c>
      <c r="H9091" t="s">
        <v>24</v>
      </c>
      <c r="I9091" t="s">
        <v>25</v>
      </c>
      <c r="J9091" t="s">
        <v>1303</v>
      </c>
      <c r="K9091" t="s">
        <v>4757</v>
      </c>
      <c r="L9091" t="s">
        <v>1283</v>
      </c>
      <c r="M9091" t="s">
        <v>81</v>
      </c>
      <c r="N9091">
        <f t="shared" si="994"/>
        <v>0</v>
      </c>
      <c r="O9091" t="str">
        <f t="shared" si="995"/>
        <v>No</v>
      </c>
      <c r="P9091">
        <f t="shared" si="996"/>
        <v>0</v>
      </c>
      <c r="Q9091">
        <f t="shared" si="997"/>
        <v>4813937689</v>
      </c>
      <c r="R9091">
        <f t="shared" si="998"/>
        <v>4.1933383153624479</v>
      </c>
      <c r="S9091" t="str">
        <f t="shared" si="999"/>
        <v>Acceptable</v>
      </c>
      <c r="T9091">
        <f>ROUNDUP(C9091,0)</f>
        <v>5</v>
      </c>
      <c r="U9091">
        <f>ROUNDDOWN(C9091,0)</f>
        <v>5</v>
      </c>
      <c r="V9091">
        <f>RIGHT(K9091,2)+2000</f>
        <v>2018</v>
      </c>
      <c r="W9091" t="str">
        <f>INDEX(_xlfn.TEXTSPLIT(K9091,"-"),1,2)</f>
        <v>Aug</v>
      </c>
      <c r="X9091" t="str">
        <f>INDEX(_xlfn.TEXTSPLIT(K9091,"-"),1,1)</f>
        <v>7</v>
      </c>
      <c r="Y9091">
        <f>INDEX(months!B:B,MATCH(Sheet1!W9091,months!A:A,0))</f>
        <v>8</v>
      </c>
      <c r="Z9091">
        <f t="shared" ref="Z9091:Z9154" si="1000">DATE(V9091,Y9091,X9091)</f>
        <v>43319</v>
      </c>
    </row>
    <row r="9092" spans="1:26" x14ac:dyDescent="0.2">
      <c r="A9092" t="s">
        <v>12401</v>
      </c>
      <c r="B9092" t="s">
        <v>3070</v>
      </c>
      <c r="C9092">
        <v>4.4000000000000004</v>
      </c>
      <c r="D9092">
        <v>3032</v>
      </c>
      <c r="E9092" t="s">
        <v>374</v>
      </c>
      <c r="F9092" t="s">
        <v>65</v>
      </c>
      <c r="G9092" t="s">
        <v>23</v>
      </c>
      <c r="H9092" t="s">
        <v>24</v>
      </c>
      <c r="I9092" t="s">
        <v>25</v>
      </c>
      <c r="J9092" t="s">
        <v>2673</v>
      </c>
      <c r="K9092" t="s">
        <v>757</v>
      </c>
      <c r="L9092" t="s">
        <v>98</v>
      </c>
      <c r="M9092" t="s">
        <v>86</v>
      </c>
      <c r="N9092">
        <f t="shared" si="994"/>
        <v>0</v>
      </c>
      <c r="O9092" t="str">
        <f t="shared" si="995"/>
        <v>No</v>
      </c>
      <c r="P9092">
        <f t="shared" si="996"/>
        <v>0</v>
      </c>
      <c r="Q9092">
        <f t="shared" si="997"/>
        <v>4813937689</v>
      </c>
      <c r="R9092">
        <f t="shared" si="998"/>
        <v>4.1933383153624479</v>
      </c>
      <c r="S9092" t="str">
        <f t="shared" si="999"/>
        <v>Acceptable</v>
      </c>
      <c r="T9092">
        <f>ROUNDUP(C9092,0)</f>
        <v>5</v>
      </c>
      <c r="U9092">
        <f>ROUNDDOWN(C9092,0)</f>
        <v>4</v>
      </c>
      <c r="V9092">
        <f>RIGHT(K9092,2)+2000</f>
        <v>2017</v>
      </c>
      <c r="W9092" t="str">
        <f>INDEX(_xlfn.TEXTSPLIT(K9092,"-"),1,2)</f>
        <v>Dec</v>
      </c>
      <c r="X9092" t="str">
        <f>INDEX(_xlfn.TEXTSPLIT(K9092,"-"),1,1)</f>
        <v>18</v>
      </c>
      <c r="Y9092">
        <f>INDEX(months!B:B,MATCH(Sheet1!W9092,months!A:A,0))</f>
        <v>12</v>
      </c>
      <c r="Z9092">
        <f t="shared" si="1000"/>
        <v>43087</v>
      </c>
    </row>
    <row r="9093" spans="1:26" x14ac:dyDescent="0.2">
      <c r="A9093" t="s">
        <v>12402</v>
      </c>
      <c r="B9093" t="s">
        <v>3070</v>
      </c>
      <c r="C9093">
        <v>3.6</v>
      </c>
      <c r="D9093">
        <v>1185</v>
      </c>
      <c r="E9093" t="s">
        <v>286</v>
      </c>
      <c r="F9093" t="s">
        <v>50</v>
      </c>
      <c r="G9093" t="s">
        <v>23</v>
      </c>
      <c r="H9093" t="s">
        <v>24</v>
      </c>
      <c r="I9093" t="s">
        <v>25</v>
      </c>
      <c r="J9093" t="s">
        <v>1303</v>
      </c>
      <c r="K9093" t="s">
        <v>654</v>
      </c>
      <c r="L9093" t="s">
        <v>4007</v>
      </c>
      <c r="M9093" t="s">
        <v>29</v>
      </c>
      <c r="N9093">
        <f t="shared" si="994"/>
        <v>0</v>
      </c>
      <c r="O9093" t="str">
        <f t="shared" si="995"/>
        <v>No</v>
      </c>
      <c r="P9093">
        <f t="shared" si="996"/>
        <v>0</v>
      </c>
      <c r="Q9093">
        <f t="shared" si="997"/>
        <v>4813937689</v>
      </c>
      <c r="R9093">
        <f t="shared" si="998"/>
        <v>4.1933383153624479</v>
      </c>
      <c r="S9093" t="str">
        <f t="shared" si="999"/>
        <v>Acceptable</v>
      </c>
      <c r="T9093">
        <f>ROUNDUP(C9093,0)</f>
        <v>4</v>
      </c>
      <c r="U9093">
        <f>ROUNDDOWN(C9093,0)</f>
        <v>3</v>
      </c>
      <c r="V9093">
        <f>RIGHT(K9093,2)+2000</f>
        <v>2017</v>
      </c>
      <c r="W9093" t="str">
        <f>INDEX(_xlfn.TEXTSPLIT(K9093,"-"),1,2)</f>
        <v>Apr</v>
      </c>
      <c r="X9093" t="str">
        <f>INDEX(_xlfn.TEXTSPLIT(K9093,"-"),1,1)</f>
        <v>11</v>
      </c>
      <c r="Y9093">
        <f>INDEX(months!B:B,MATCH(Sheet1!W9093,months!A:A,0))</f>
        <v>4</v>
      </c>
      <c r="Z9093">
        <f t="shared" si="1000"/>
        <v>42836</v>
      </c>
    </row>
    <row r="9094" spans="1:26" x14ac:dyDescent="0.2">
      <c r="A9094" t="s">
        <v>12403</v>
      </c>
      <c r="B9094" t="s">
        <v>4950</v>
      </c>
      <c r="C9094">
        <v>4.7</v>
      </c>
      <c r="D9094">
        <v>2807</v>
      </c>
      <c r="E9094" t="s">
        <v>347</v>
      </c>
      <c r="F9094" t="s">
        <v>50</v>
      </c>
      <c r="G9094" t="s">
        <v>23</v>
      </c>
      <c r="H9094" t="s">
        <v>24</v>
      </c>
      <c r="I9094" t="s">
        <v>25</v>
      </c>
      <c r="J9094" t="s">
        <v>4951</v>
      </c>
      <c r="K9094" t="s">
        <v>5812</v>
      </c>
      <c r="L9094" t="s">
        <v>12404</v>
      </c>
      <c r="M9094" t="s">
        <v>29</v>
      </c>
      <c r="N9094">
        <f t="shared" si="994"/>
        <v>0</v>
      </c>
      <c r="O9094" t="str">
        <f t="shared" si="995"/>
        <v>No</v>
      </c>
      <c r="P9094">
        <f t="shared" si="996"/>
        <v>0</v>
      </c>
      <c r="Q9094">
        <f t="shared" si="997"/>
        <v>4813937689</v>
      </c>
      <c r="R9094">
        <f t="shared" si="998"/>
        <v>4.1933383153624479</v>
      </c>
      <c r="S9094" t="str">
        <f t="shared" si="999"/>
        <v>Acceptable</v>
      </c>
      <c r="T9094">
        <f>ROUNDUP(C9094,0)</f>
        <v>5</v>
      </c>
      <c r="U9094">
        <f>ROUNDDOWN(C9094,0)</f>
        <v>4</v>
      </c>
      <c r="V9094">
        <f>RIGHT(K9094,2)+2000</f>
        <v>2016</v>
      </c>
      <c r="W9094" t="str">
        <f>INDEX(_xlfn.TEXTSPLIT(K9094,"-"),1,2)</f>
        <v>Dec</v>
      </c>
      <c r="X9094" t="str">
        <f>INDEX(_xlfn.TEXTSPLIT(K9094,"-"),1,1)</f>
        <v>15</v>
      </c>
      <c r="Y9094">
        <f>INDEX(months!B:B,MATCH(Sheet1!W9094,months!A:A,0))</f>
        <v>12</v>
      </c>
      <c r="Z9094">
        <f t="shared" si="1000"/>
        <v>42719</v>
      </c>
    </row>
    <row r="9095" spans="1:26" x14ac:dyDescent="0.2">
      <c r="A9095" t="s">
        <v>12405</v>
      </c>
      <c r="B9095" t="s">
        <v>5319</v>
      </c>
      <c r="C9095">
        <v>4.2</v>
      </c>
      <c r="D9095">
        <v>2318</v>
      </c>
      <c r="E9095" t="s">
        <v>336</v>
      </c>
      <c r="F9095" t="s">
        <v>50</v>
      </c>
      <c r="G9095" t="s">
        <v>23</v>
      </c>
      <c r="H9095" t="s">
        <v>24</v>
      </c>
      <c r="I9095" t="s">
        <v>25</v>
      </c>
      <c r="J9095" t="s">
        <v>5320</v>
      </c>
      <c r="K9095" t="s">
        <v>12406</v>
      </c>
      <c r="L9095" t="s">
        <v>984</v>
      </c>
      <c r="M9095" t="s">
        <v>60</v>
      </c>
      <c r="N9095">
        <f t="shared" si="994"/>
        <v>0</v>
      </c>
      <c r="O9095" t="str">
        <f t="shared" si="995"/>
        <v>No</v>
      </c>
      <c r="P9095">
        <f t="shared" si="996"/>
        <v>0</v>
      </c>
      <c r="Q9095">
        <f t="shared" si="997"/>
        <v>4813937689</v>
      </c>
      <c r="R9095">
        <f t="shared" si="998"/>
        <v>4.1933383153624479</v>
      </c>
      <c r="S9095" t="str">
        <f t="shared" si="999"/>
        <v>Acceptable</v>
      </c>
      <c r="T9095">
        <f>ROUNDUP(C9095,0)</f>
        <v>5</v>
      </c>
      <c r="U9095">
        <f>ROUNDDOWN(C9095,0)</f>
        <v>4</v>
      </c>
      <c r="V9095">
        <f>RIGHT(K9095,2)+2000</f>
        <v>2014</v>
      </c>
      <c r="W9095" t="str">
        <f>INDEX(_xlfn.TEXTSPLIT(K9095,"-"),1,2)</f>
        <v>Dec</v>
      </c>
      <c r="X9095" t="str">
        <f>INDEX(_xlfn.TEXTSPLIT(K9095,"-"),1,1)</f>
        <v>13</v>
      </c>
      <c r="Y9095">
        <f>INDEX(months!B:B,MATCH(Sheet1!W9095,months!A:A,0))</f>
        <v>12</v>
      </c>
      <c r="Z9095">
        <f t="shared" si="1000"/>
        <v>41986</v>
      </c>
    </row>
    <row r="9096" spans="1:26" x14ac:dyDescent="0.2">
      <c r="A9096" t="s">
        <v>12407</v>
      </c>
      <c r="B9096" t="s">
        <v>4457</v>
      </c>
      <c r="C9096">
        <v>4.5</v>
      </c>
      <c r="D9096">
        <v>289</v>
      </c>
      <c r="E9096" t="s">
        <v>347</v>
      </c>
      <c r="F9096" t="s">
        <v>22</v>
      </c>
      <c r="G9096" t="s">
        <v>23</v>
      </c>
      <c r="H9096" t="s">
        <v>24</v>
      </c>
      <c r="I9096" t="s">
        <v>25</v>
      </c>
      <c r="J9096" t="s">
        <v>4458</v>
      </c>
      <c r="K9096" t="s">
        <v>1937</v>
      </c>
      <c r="L9096" t="s">
        <v>4388</v>
      </c>
      <c r="M9096" t="s">
        <v>47</v>
      </c>
      <c r="N9096">
        <f t="shared" si="994"/>
        <v>0</v>
      </c>
      <c r="O9096" t="str">
        <f t="shared" si="995"/>
        <v>No</v>
      </c>
      <c r="P9096">
        <f t="shared" si="996"/>
        <v>0</v>
      </c>
      <c r="Q9096">
        <f t="shared" si="997"/>
        <v>4813937689</v>
      </c>
      <c r="R9096">
        <f t="shared" si="998"/>
        <v>4.1933383153624479</v>
      </c>
      <c r="S9096" t="str">
        <f t="shared" si="999"/>
        <v>Acceptable</v>
      </c>
      <c r="T9096">
        <f>ROUNDUP(C9096,0)</f>
        <v>5</v>
      </c>
      <c r="U9096">
        <f>ROUNDDOWN(C9096,0)</f>
        <v>4</v>
      </c>
      <c r="V9096">
        <f>RIGHT(K9096,2)+2000</f>
        <v>2018</v>
      </c>
      <c r="W9096" t="str">
        <f>INDEX(_xlfn.TEXTSPLIT(K9096,"-"),1,2)</f>
        <v>Mar</v>
      </c>
      <c r="X9096" t="str">
        <f>INDEX(_xlfn.TEXTSPLIT(K9096,"-"),1,1)</f>
        <v>13</v>
      </c>
      <c r="Y9096">
        <f>INDEX(months!B:B,MATCH(Sheet1!W9096,months!A:A,0))</f>
        <v>3</v>
      </c>
      <c r="Z9096">
        <f t="shared" si="1000"/>
        <v>43172</v>
      </c>
    </row>
    <row r="9097" spans="1:26" x14ac:dyDescent="0.2">
      <c r="A9097" t="s">
        <v>12408</v>
      </c>
      <c r="B9097" t="s">
        <v>1790</v>
      </c>
      <c r="C9097">
        <v>4.7</v>
      </c>
      <c r="D9097">
        <v>642</v>
      </c>
      <c r="E9097" t="s">
        <v>427</v>
      </c>
      <c r="F9097" t="s">
        <v>22</v>
      </c>
      <c r="G9097" t="s">
        <v>23</v>
      </c>
      <c r="H9097" t="s">
        <v>24</v>
      </c>
      <c r="I9097" t="s">
        <v>25</v>
      </c>
      <c r="J9097" t="s">
        <v>1791</v>
      </c>
      <c r="K9097" t="s">
        <v>166</v>
      </c>
      <c r="L9097" t="s">
        <v>12409</v>
      </c>
      <c r="M9097" t="s">
        <v>86</v>
      </c>
      <c r="N9097">
        <f t="shared" si="994"/>
        <v>0</v>
      </c>
      <c r="O9097" t="str">
        <f t="shared" si="995"/>
        <v>No</v>
      </c>
      <c r="P9097">
        <f t="shared" si="996"/>
        <v>0</v>
      </c>
      <c r="Q9097">
        <f t="shared" si="997"/>
        <v>4813937689</v>
      </c>
      <c r="R9097">
        <f t="shared" si="998"/>
        <v>4.1933383153624479</v>
      </c>
      <c r="S9097" t="str">
        <f t="shared" si="999"/>
        <v>Acceptable</v>
      </c>
      <c r="T9097">
        <f>ROUNDUP(C9097,0)</f>
        <v>5</v>
      </c>
      <c r="U9097">
        <f>ROUNDDOWN(C9097,0)</f>
        <v>4</v>
      </c>
      <c r="V9097">
        <f>RIGHT(K9097,2)+2000</f>
        <v>2018</v>
      </c>
      <c r="W9097" t="str">
        <f>INDEX(_xlfn.TEXTSPLIT(K9097,"-"),1,2)</f>
        <v>Apr</v>
      </c>
      <c r="X9097" t="str">
        <f>INDEX(_xlfn.TEXTSPLIT(K9097,"-"),1,1)</f>
        <v>27</v>
      </c>
      <c r="Y9097">
        <f>INDEX(months!B:B,MATCH(Sheet1!W9097,months!A:A,0))</f>
        <v>4</v>
      </c>
      <c r="Z9097">
        <f t="shared" si="1000"/>
        <v>43217</v>
      </c>
    </row>
    <row r="9098" spans="1:26" x14ac:dyDescent="0.2">
      <c r="A9098" t="s">
        <v>12410</v>
      </c>
      <c r="B9098" t="s">
        <v>3070</v>
      </c>
      <c r="D9098">
        <v>14</v>
      </c>
      <c r="E9098" t="s">
        <v>1429</v>
      </c>
      <c r="F9098" t="s">
        <v>1230</v>
      </c>
      <c r="G9098" t="s">
        <v>649</v>
      </c>
      <c r="H9098" t="s">
        <v>3310</v>
      </c>
      <c r="I9098" t="s">
        <v>25</v>
      </c>
      <c r="J9098" t="s">
        <v>2694</v>
      </c>
      <c r="K9098" t="s">
        <v>7266</v>
      </c>
      <c r="L9098" t="s">
        <v>157</v>
      </c>
      <c r="M9098" t="s">
        <v>60</v>
      </c>
      <c r="N9098">
        <f t="shared" si="994"/>
        <v>0</v>
      </c>
      <c r="O9098" t="str">
        <f t="shared" si="995"/>
        <v>No</v>
      </c>
      <c r="P9098">
        <f t="shared" si="996"/>
        <v>0</v>
      </c>
      <c r="Q9098">
        <f t="shared" si="997"/>
        <v>4813937689</v>
      </c>
      <c r="R9098">
        <f t="shared" si="998"/>
        <v>4.1933383153624479</v>
      </c>
      <c r="S9098" t="str">
        <f t="shared" si="999"/>
        <v>Acceptable</v>
      </c>
      <c r="T9098">
        <f>ROUNDUP(C9098,0)</f>
        <v>0</v>
      </c>
      <c r="U9098">
        <f>ROUNDDOWN(C9098,0)</f>
        <v>0</v>
      </c>
      <c r="V9098">
        <f>RIGHT(K9098,2)+2000</f>
        <v>2017</v>
      </c>
      <c r="W9098" t="str">
        <f>INDEX(_xlfn.TEXTSPLIT(K9098,"-"),1,2)</f>
        <v>Apr</v>
      </c>
      <c r="X9098" t="str">
        <f>INDEX(_xlfn.TEXTSPLIT(K9098,"-"),1,1)</f>
        <v>22</v>
      </c>
      <c r="Y9098">
        <f>INDEX(months!B:B,MATCH(Sheet1!W9098,months!A:A,0))</f>
        <v>4</v>
      </c>
      <c r="Z9098">
        <f t="shared" si="1000"/>
        <v>42847</v>
      </c>
    </row>
    <row r="9099" spans="1:26" x14ac:dyDescent="0.2">
      <c r="A9099" t="s">
        <v>12411</v>
      </c>
      <c r="B9099" t="s">
        <v>3944</v>
      </c>
      <c r="D9099">
        <v>59</v>
      </c>
      <c r="E9099" t="s">
        <v>136</v>
      </c>
      <c r="F9099" t="s">
        <v>22</v>
      </c>
      <c r="G9099" t="s">
        <v>23</v>
      </c>
      <c r="H9099" t="s">
        <v>24</v>
      </c>
      <c r="I9099" t="s">
        <v>25</v>
      </c>
      <c r="J9099" t="s">
        <v>3945</v>
      </c>
      <c r="K9099" t="s">
        <v>3092</v>
      </c>
      <c r="L9099" t="s">
        <v>12412</v>
      </c>
      <c r="M9099" t="s">
        <v>29</v>
      </c>
      <c r="N9099">
        <f t="shared" si="994"/>
        <v>0</v>
      </c>
      <c r="O9099" t="str">
        <f t="shared" si="995"/>
        <v>No</v>
      </c>
      <c r="P9099">
        <f t="shared" si="996"/>
        <v>0</v>
      </c>
      <c r="Q9099">
        <f t="shared" si="997"/>
        <v>4813937689</v>
      </c>
      <c r="R9099">
        <f t="shared" si="998"/>
        <v>4.1933383153624479</v>
      </c>
      <c r="S9099" t="str">
        <f t="shared" si="999"/>
        <v>Acceptable</v>
      </c>
      <c r="T9099">
        <f>ROUNDUP(C9099,0)</f>
        <v>0</v>
      </c>
      <c r="U9099">
        <f>ROUNDDOWN(C9099,0)</f>
        <v>0</v>
      </c>
      <c r="V9099">
        <f>RIGHT(K9099,2)+2000</f>
        <v>2018</v>
      </c>
      <c r="W9099" t="str">
        <f>INDEX(_xlfn.TEXTSPLIT(K9099,"-"),1,2)</f>
        <v>Feb</v>
      </c>
      <c r="X9099" t="str">
        <f>INDEX(_xlfn.TEXTSPLIT(K9099,"-"),1,1)</f>
        <v>1</v>
      </c>
      <c r="Y9099">
        <f>INDEX(months!B:B,MATCH(Sheet1!W9099,months!A:A,0))</f>
        <v>2</v>
      </c>
      <c r="Z9099">
        <f t="shared" si="1000"/>
        <v>43132</v>
      </c>
    </row>
    <row r="9100" spans="1:26" x14ac:dyDescent="0.2">
      <c r="A9100" t="s">
        <v>12413</v>
      </c>
      <c r="B9100" t="s">
        <v>787</v>
      </c>
      <c r="C9100">
        <v>4.3</v>
      </c>
      <c r="D9100">
        <v>488</v>
      </c>
      <c r="E9100" t="s">
        <v>260</v>
      </c>
      <c r="F9100" t="s">
        <v>57</v>
      </c>
      <c r="G9100" t="s">
        <v>23</v>
      </c>
      <c r="H9100" t="s">
        <v>24</v>
      </c>
      <c r="I9100" t="s">
        <v>25</v>
      </c>
      <c r="J9100" t="s">
        <v>788</v>
      </c>
      <c r="K9100" t="s">
        <v>8727</v>
      </c>
      <c r="L9100" t="s">
        <v>4532</v>
      </c>
      <c r="M9100" t="s">
        <v>72</v>
      </c>
      <c r="N9100">
        <f t="shared" si="994"/>
        <v>0</v>
      </c>
      <c r="O9100" t="str">
        <f t="shared" si="995"/>
        <v>No</v>
      </c>
      <c r="P9100">
        <f t="shared" si="996"/>
        <v>0</v>
      </c>
      <c r="Q9100">
        <f t="shared" si="997"/>
        <v>4813937689</v>
      </c>
      <c r="R9100">
        <f t="shared" si="998"/>
        <v>4.1933383153624479</v>
      </c>
      <c r="S9100" t="str">
        <f t="shared" si="999"/>
        <v>Acceptable</v>
      </c>
      <c r="T9100">
        <f>ROUNDUP(C9100,0)</f>
        <v>5</v>
      </c>
      <c r="U9100">
        <f>ROUNDDOWN(C9100,0)</f>
        <v>4</v>
      </c>
      <c r="V9100">
        <f>RIGHT(K9100,2)+2000</f>
        <v>2015</v>
      </c>
      <c r="W9100" t="str">
        <f>INDEX(_xlfn.TEXTSPLIT(K9100,"-"),1,2)</f>
        <v>Nov</v>
      </c>
      <c r="X9100" t="str">
        <f>INDEX(_xlfn.TEXTSPLIT(K9100,"-"),1,1)</f>
        <v>19</v>
      </c>
      <c r="Y9100">
        <f>INDEX(months!B:B,MATCH(Sheet1!W9100,months!A:A,0))</f>
        <v>11</v>
      </c>
      <c r="Z9100">
        <f t="shared" si="1000"/>
        <v>42327</v>
      </c>
    </row>
    <row r="9101" spans="1:26" x14ac:dyDescent="0.2">
      <c r="A9101" t="s">
        <v>12414</v>
      </c>
      <c r="B9101" t="s">
        <v>4612</v>
      </c>
      <c r="C9101">
        <v>4.2</v>
      </c>
      <c r="D9101">
        <v>2058</v>
      </c>
      <c r="E9101" t="s">
        <v>532</v>
      </c>
      <c r="F9101" t="s">
        <v>50</v>
      </c>
      <c r="G9101" t="s">
        <v>23</v>
      </c>
      <c r="H9101" t="s">
        <v>24</v>
      </c>
      <c r="I9101" t="s">
        <v>25</v>
      </c>
      <c r="J9101" t="s">
        <v>4613</v>
      </c>
      <c r="K9101" t="s">
        <v>6359</v>
      </c>
      <c r="L9101" t="s">
        <v>2961</v>
      </c>
      <c r="M9101" t="s">
        <v>86</v>
      </c>
      <c r="N9101">
        <f t="shared" si="994"/>
        <v>0</v>
      </c>
      <c r="O9101" t="str">
        <f t="shared" si="995"/>
        <v>No</v>
      </c>
      <c r="P9101">
        <f t="shared" si="996"/>
        <v>0</v>
      </c>
      <c r="Q9101">
        <f t="shared" si="997"/>
        <v>4813937689</v>
      </c>
      <c r="R9101">
        <f t="shared" si="998"/>
        <v>4.1933383153624479</v>
      </c>
      <c r="S9101" t="str">
        <f t="shared" si="999"/>
        <v>Acceptable</v>
      </c>
      <c r="T9101">
        <f>ROUNDUP(C9101,0)</f>
        <v>5</v>
      </c>
      <c r="U9101">
        <f>ROUNDDOWN(C9101,0)</f>
        <v>4</v>
      </c>
      <c r="V9101">
        <f>RIGHT(K9101,2)+2000</f>
        <v>2017</v>
      </c>
      <c r="W9101" t="str">
        <f>INDEX(_xlfn.TEXTSPLIT(K9101,"-"),1,2)</f>
        <v>May</v>
      </c>
      <c r="X9101" t="str">
        <f>INDEX(_xlfn.TEXTSPLIT(K9101,"-"),1,1)</f>
        <v>15</v>
      </c>
      <c r="Y9101">
        <f>INDEX(months!B:B,MATCH(Sheet1!W9101,months!A:A,0))</f>
        <v>5</v>
      </c>
      <c r="Z9101">
        <f t="shared" si="1000"/>
        <v>42870</v>
      </c>
    </row>
    <row r="9102" spans="1:26" x14ac:dyDescent="0.2">
      <c r="A9102" t="s">
        <v>12415</v>
      </c>
      <c r="B9102" t="s">
        <v>3391</v>
      </c>
      <c r="C9102">
        <v>4.4000000000000004</v>
      </c>
      <c r="D9102">
        <v>187</v>
      </c>
      <c r="E9102" t="s">
        <v>46</v>
      </c>
      <c r="F9102" t="s">
        <v>22</v>
      </c>
      <c r="G9102" t="s">
        <v>23</v>
      </c>
      <c r="H9102" t="s">
        <v>24</v>
      </c>
      <c r="I9102" t="s">
        <v>25</v>
      </c>
      <c r="J9102" t="s">
        <v>3393</v>
      </c>
      <c r="K9102" t="s">
        <v>4133</v>
      </c>
      <c r="L9102" t="s">
        <v>8347</v>
      </c>
      <c r="M9102" t="s">
        <v>46</v>
      </c>
      <c r="N9102">
        <f t="shared" si="994"/>
        <v>0</v>
      </c>
      <c r="O9102" t="str">
        <f t="shared" si="995"/>
        <v>No</v>
      </c>
      <c r="P9102">
        <f t="shared" si="996"/>
        <v>0</v>
      </c>
      <c r="Q9102">
        <f t="shared" si="997"/>
        <v>4813937689</v>
      </c>
      <c r="R9102">
        <f t="shared" si="998"/>
        <v>4.1933383153624479</v>
      </c>
      <c r="S9102" t="str">
        <f t="shared" si="999"/>
        <v>Acceptable</v>
      </c>
      <c r="T9102">
        <f>ROUNDUP(C9102,0)</f>
        <v>5</v>
      </c>
      <c r="U9102">
        <f>ROUNDDOWN(C9102,0)</f>
        <v>4</v>
      </c>
      <c r="V9102">
        <f>RIGHT(K9102,2)+2000</f>
        <v>2017</v>
      </c>
      <c r="W9102" t="str">
        <f>INDEX(_xlfn.TEXTSPLIT(K9102,"-"),1,2)</f>
        <v>Jul</v>
      </c>
      <c r="X9102" t="str">
        <f>INDEX(_xlfn.TEXTSPLIT(K9102,"-"),1,1)</f>
        <v>29</v>
      </c>
      <c r="Y9102">
        <f>INDEX(months!B:B,MATCH(Sheet1!W9102,months!A:A,0))</f>
        <v>7</v>
      </c>
      <c r="Z9102">
        <f t="shared" si="1000"/>
        <v>42945</v>
      </c>
    </row>
    <row r="9103" spans="1:26" x14ac:dyDescent="0.2">
      <c r="A9103" t="s">
        <v>12416</v>
      </c>
      <c r="B9103" t="s">
        <v>1790</v>
      </c>
      <c r="D9103">
        <v>0</v>
      </c>
      <c r="E9103" t="s">
        <v>31</v>
      </c>
      <c r="F9103" t="s">
        <v>1262</v>
      </c>
      <c r="G9103" t="s">
        <v>649</v>
      </c>
      <c r="H9103" t="s">
        <v>1529</v>
      </c>
      <c r="I9103" t="s">
        <v>25</v>
      </c>
      <c r="J9103" t="s">
        <v>1791</v>
      </c>
      <c r="K9103" t="s">
        <v>243</v>
      </c>
      <c r="L9103" t="s">
        <v>59</v>
      </c>
      <c r="M9103" t="s">
        <v>47</v>
      </c>
      <c r="N9103">
        <f t="shared" si="994"/>
        <v>0</v>
      </c>
      <c r="O9103" t="str">
        <f t="shared" si="995"/>
        <v>No</v>
      </c>
      <c r="P9103">
        <f t="shared" si="996"/>
        <v>0</v>
      </c>
      <c r="Q9103">
        <f t="shared" si="997"/>
        <v>4813937689</v>
      </c>
      <c r="R9103">
        <f t="shared" si="998"/>
        <v>4.1933383153624479</v>
      </c>
      <c r="S9103" t="str">
        <f t="shared" si="999"/>
        <v>Acceptable</v>
      </c>
      <c r="T9103">
        <f>ROUNDUP(C9103,0)</f>
        <v>0</v>
      </c>
      <c r="U9103">
        <f>ROUNDDOWN(C9103,0)</f>
        <v>0</v>
      </c>
      <c r="V9103">
        <f>RIGHT(K9103,2)+2000</f>
        <v>2018</v>
      </c>
      <c r="W9103" t="str">
        <f>INDEX(_xlfn.TEXTSPLIT(K9103,"-"),1,2)</f>
        <v>Jul</v>
      </c>
      <c r="X9103" t="str">
        <f>INDEX(_xlfn.TEXTSPLIT(K9103,"-"),1,1)</f>
        <v>8</v>
      </c>
      <c r="Y9103">
        <f>INDEX(months!B:B,MATCH(Sheet1!W9103,months!A:A,0))</f>
        <v>7</v>
      </c>
      <c r="Z9103">
        <f t="shared" si="1000"/>
        <v>43289</v>
      </c>
    </row>
    <row r="9104" spans="1:26" x14ac:dyDescent="0.2">
      <c r="A9104" t="s">
        <v>12417</v>
      </c>
      <c r="B9104" t="s">
        <v>4457</v>
      </c>
      <c r="C9104">
        <v>4.7</v>
      </c>
      <c r="D9104">
        <v>57</v>
      </c>
      <c r="E9104" t="s">
        <v>128</v>
      </c>
      <c r="F9104" t="s">
        <v>775</v>
      </c>
      <c r="G9104" t="s">
        <v>23</v>
      </c>
      <c r="H9104" t="s">
        <v>24</v>
      </c>
      <c r="I9104" t="s">
        <v>25</v>
      </c>
      <c r="J9104" t="s">
        <v>4458</v>
      </c>
      <c r="K9104" t="s">
        <v>7443</v>
      </c>
      <c r="L9104" t="s">
        <v>12418</v>
      </c>
      <c r="M9104" t="s">
        <v>86</v>
      </c>
      <c r="N9104">
        <f t="shared" si="994"/>
        <v>0</v>
      </c>
      <c r="O9104" t="str">
        <f t="shared" si="995"/>
        <v>No</v>
      </c>
      <c r="P9104">
        <f t="shared" si="996"/>
        <v>0</v>
      </c>
      <c r="Q9104">
        <f t="shared" si="997"/>
        <v>4813937689</v>
      </c>
      <c r="R9104">
        <f t="shared" si="998"/>
        <v>4.1933383153624479</v>
      </c>
      <c r="S9104" t="str">
        <f t="shared" si="999"/>
        <v>Acceptable</v>
      </c>
      <c r="T9104">
        <f>ROUNDUP(C9104,0)</f>
        <v>5</v>
      </c>
      <c r="U9104">
        <f>ROUNDDOWN(C9104,0)</f>
        <v>4</v>
      </c>
      <c r="V9104">
        <f>RIGHT(K9104,2)+2000</f>
        <v>2018</v>
      </c>
      <c r="W9104" t="str">
        <f>INDEX(_xlfn.TEXTSPLIT(K9104,"-"),1,2)</f>
        <v>Mar</v>
      </c>
      <c r="X9104" t="str">
        <f>INDEX(_xlfn.TEXTSPLIT(K9104,"-"),1,1)</f>
        <v>10</v>
      </c>
      <c r="Y9104">
        <f>INDEX(months!B:B,MATCH(Sheet1!W9104,months!A:A,0))</f>
        <v>3</v>
      </c>
      <c r="Z9104">
        <f t="shared" si="1000"/>
        <v>43169</v>
      </c>
    </row>
    <row r="9105" spans="1:26" x14ac:dyDescent="0.2">
      <c r="A9105" t="s">
        <v>12419</v>
      </c>
      <c r="B9105" t="s">
        <v>4950</v>
      </c>
      <c r="C9105">
        <v>4.4000000000000004</v>
      </c>
      <c r="D9105">
        <v>457</v>
      </c>
      <c r="E9105" t="s">
        <v>12420</v>
      </c>
      <c r="F9105" t="s">
        <v>57</v>
      </c>
      <c r="G9105" t="s">
        <v>23</v>
      </c>
      <c r="H9105" t="s">
        <v>24</v>
      </c>
      <c r="I9105" t="s">
        <v>25</v>
      </c>
      <c r="J9105" t="s">
        <v>4951</v>
      </c>
      <c r="K9105" t="s">
        <v>12421</v>
      </c>
      <c r="L9105" t="s">
        <v>157</v>
      </c>
      <c r="M9105" t="s">
        <v>514</v>
      </c>
      <c r="N9105">
        <f t="shared" si="994"/>
        <v>0</v>
      </c>
      <c r="O9105" t="str">
        <f t="shared" si="995"/>
        <v>No</v>
      </c>
      <c r="P9105">
        <f t="shared" si="996"/>
        <v>0</v>
      </c>
      <c r="Q9105">
        <f t="shared" si="997"/>
        <v>4813937689</v>
      </c>
      <c r="R9105">
        <f t="shared" si="998"/>
        <v>4.1933383153624479</v>
      </c>
      <c r="S9105" t="str">
        <f t="shared" si="999"/>
        <v>Acceptable</v>
      </c>
      <c r="T9105">
        <f>ROUNDUP(C9105,0)</f>
        <v>5</v>
      </c>
      <c r="U9105">
        <f>ROUNDDOWN(C9105,0)</f>
        <v>4</v>
      </c>
      <c r="V9105">
        <f>RIGHT(K9105,2)+2000</f>
        <v>2014</v>
      </c>
      <c r="W9105" t="str">
        <f>INDEX(_xlfn.TEXTSPLIT(K9105,"-"),1,2)</f>
        <v>May</v>
      </c>
      <c r="X9105" t="str">
        <f>INDEX(_xlfn.TEXTSPLIT(K9105,"-"),1,1)</f>
        <v>6</v>
      </c>
      <c r="Y9105">
        <f>INDEX(months!B:B,MATCH(Sheet1!W9105,months!A:A,0))</f>
        <v>5</v>
      </c>
      <c r="Z9105">
        <f t="shared" si="1000"/>
        <v>41765</v>
      </c>
    </row>
    <row r="9106" spans="1:26" x14ac:dyDescent="0.2">
      <c r="A9106" t="s">
        <v>12422</v>
      </c>
      <c r="B9106" t="s">
        <v>1790</v>
      </c>
      <c r="D9106">
        <v>0</v>
      </c>
      <c r="E9106" t="s">
        <v>31</v>
      </c>
      <c r="F9106" t="s">
        <v>1262</v>
      </c>
      <c r="G9106" t="s">
        <v>649</v>
      </c>
      <c r="H9106" t="s">
        <v>12423</v>
      </c>
      <c r="I9106" t="s">
        <v>25</v>
      </c>
      <c r="J9106" t="s">
        <v>1791</v>
      </c>
      <c r="K9106" t="s">
        <v>125</v>
      </c>
      <c r="L9106" t="s">
        <v>59</v>
      </c>
      <c r="M9106" t="s">
        <v>47</v>
      </c>
      <c r="N9106">
        <f t="shared" si="994"/>
        <v>0</v>
      </c>
      <c r="O9106" t="str">
        <f t="shared" si="995"/>
        <v>No</v>
      </c>
      <c r="P9106">
        <f t="shared" si="996"/>
        <v>0</v>
      </c>
      <c r="Q9106">
        <f t="shared" si="997"/>
        <v>4813937689</v>
      </c>
      <c r="R9106">
        <f t="shared" si="998"/>
        <v>4.1933383153624479</v>
      </c>
      <c r="S9106" t="str">
        <f t="shared" si="999"/>
        <v>Acceptable</v>
      </c>
      <c r="T9106">
        <f>ROUNDUP(C9106,0)</f>
        <v>0</v>
      </c>
      <c r="U9106">
        <f>ROUNDDOWN(C9106,0)</f>
        <v>0</v>
      </c>
      <c r="V9106">
        <f>RIGHT(K9106,2)+2000</f>
        <v>2018</v>
      </c>
      <c r="W9106" t="str">
        <f>INDEX(_xlfn.TEXTSPLIT(K9106,"-"),1,2)</f>
        <v>Jul</v>
      </c>
      <c r="X9106" t="str">
        <f>INDEX(_xlfn.TEXTSPLIT(K9106,"-"),1,1)</f>
        <v>12</v>
      </c>
      <c r="Y9106">
        <f>INDEX(months!B:B,MATCH(Sheet1!W9106,months!A:A,0))</f>
        <v>7</v>
      </c>
      <c r="Z9106">
        <f t="shared" si="1000"/>
        <v>43293</v>
      </c>
    </row>
    <row r="9107" spans="1:26" x14ac:dyDescent="0.2">
      <c r="A9107" t="s">
        <v>12424</v>
      </c>
      <c r="B9107" t="s">
        <v>5191</v>
      </c>
      <c r="C9107">
        <v>4.0999999999999996</v>
      </c>
      <c r="D9107">
        <v>1238</v>
      </c>
      <c r="E9107" t="s">
        <v>735</v>
      </c>
      <c r="F9107" t="s">
        <v>50</v>
      </c>
      <c r="G9107" t="s">
        <v>23</v>
      </c>
      <c r="H9107" t="s">
        <v>24</v>
      </c>
      <c r="I9107" t="s">
        <v>25</v>
      </c>
      <c r="J9107" t="s">
        <v>5192</v>
      </c>
      <c r="K9107" t="s">
        <v>12425</v>
      </c>
      <c r="L9107" t="s">
        <v>485</v>
      </c>
      <c r="M9107" t="s">
        <v>60</v>
      </c>
      <c r="N9107">
        <f t="shared" si="994"/>
        <v>0</v>
      </c>
      <c r="O9107" t="str">
        <f t="shared" si="995"/>
        <v>No</v>
      </c>
      <c r="P9107">
        <f t="shared" si="996"/>
        <v>0</v>
      </c>
      <c r="Q9107">
        <f t="shared" si="997"/>
        <v>4813937689</v>
      </c>
      <c r="R9107">
        <f t="shared" si="998"/>
        <v>4.1933383153624479</v>
      </c>
      <c r="S9107" t="str">
        <f t="shared" si="999"/>
        <v>Acceptable</v>
      </c>
      <c r="T9107">
        <f>ROUNDUP(C9107,0)</f>
        <v>5</v>
      </c>
      <c r="U9107">
        <f>ROUNDDOWN(C9107,0)</f>
        <v>4</v>
      </c>
      <c r="V9107">
        <f>RIGHT(K9107,2)+2000</f>
        <v>2014</v>
      </c>
      <c r="W9107" t="str">
        <f>INDEX(_xlfn.TEXTSPLIT(K9107,"-"),1,2)</f>
        <v>Dec</v>
      </c>
      <c r="X9107" t="str">
        <f>INDEX(_xlfn.TEXTSPLIT(K9107,"-"),1,1)</f>
        <v>17</v>
      </c>
      <c r="Y9107">
        <f>INDEX(months!B:B,MATCH(Sheet1!W9107,months!A:A,0))</f>
        <v>12</v>
      </c>
      <c r="Z9107">
        <f t="shared" si="1000"/>
        <v>41990</v>
      </c>
    </row>
    <row r="9108" spans="1:26" x14ac:dyDescent="0.2">
      <c r="A9108" t="s">
        <v>12426</v>
      </c>
      <c r="B9108" t="s">
        <v>5248</v>
      </c>
      <c r="C9108">
        <v>4.5</v>
      </c>
      <c r="D9108">
        <v>83</v>
      </c>
      <c r="E9108" t="s">
        <v>336</v>
      </c>
      <c r="F9108" t="s">
        <v>101</v>
      </c>
      <c r="G9108" t="s">
        <v>23</v>
      </c>
      <c r="H9108" t="s">
        <v>24</v>
      </c>
      <c r="I9108" t="s">
        <v>25</v>
      </c>
      <c r="J9108" t="s">
        <v>5249</v>
      </c>
      <c r="K9108" t="s">
        <v>322</v>
      </c>
      <c r="L9108" t="s">
        <v>4480</v>
      </c>
      <c r="M9108" t="s">
        <v>81</v>
      </c>
      <c r="N9108">
        <f t="shared" si="994"/>
        <v>0</v>
      </c>
      <c r="O9108" t="str">
        <f t="shared" si="995"/>
        <v>No</v>
      </c>
      <c r="P9108">
        <f t="shared" si="996"/>
        <v>0</v>
      </c>
      <c r="Q9108">
        <f t="shared" si="997"/>
        <v>4813937689</v>
      </c>
      <c r="R9108">
        <f t="shared" si="998"/>
        <v>4.1933383153624479</v>
      </c>
      <c r="S9108" t="str">
        <f t="shared" si="999"/>
        <v>Acceptable</v>
      </c>
      <c r="T9108">
        <f>ROUNDUP(C9108,0)</f>
        <v>5</v>
      </c>
      <c r="U9108">
        <f>ROUNDDOWN(C9108,0)</f>
        <v>4</v>
      </c>
      <c r="V9108">
        <f>RIGHT(K9108,2)+2000</f>
        <v>2018</v>
      </c>
      <c r="W9108" t="str">
        <f>INDEX(_xlfn.TEXTSPLIT(K9108,"-"),1,2)</f>
        <v>May</v>
      </c>
      <c r="X9108" t="str">
        <f>INDEX(_xlfn.TEXTSPLIT(K9108,"-"),1,1)</f>
        <v>16</v>
      </c>
      <c r="Y9108">
        <f>INDEX(months!B:B,MATCH(Sheet1!W9108,months!A:A,0))</f>
        <v>5</v>
      </c>
      <c r="Z9108">
        <f t="shared" si="1000"/>
        <v>43236</v>
      </c>
    </row>
    <row r="9109" spans="1:26" x14ac:dyDescent="0.2">
      <c r="A9109" t="s">
        <v>12427</v>
      </c>
      <c r="B9109" t="s">
        <v>3944</v>
      </c>
      <c r="C9109">
        <v>4.0999999999999996</v>
      </c>
      <c r="D9109">
        <v>331</v>
      </c>
      <c r="E9109" t="s">
        <v>190</v>
      </c>
      <c r="F9109" t="s">
        <v>57</v>
      </c>
      <c r="G9109" t="s">
        <v>23</v>
      </c>
      <c r="H9109" t="s">
        <v>24</v>
      </c>
      <c r="I9109" t="s">
        <v>25</v>
      </c>
      <c r="J9109" t="s">
        <v>3945</v>
      </c>
      <c r="K9109" t="s">
        <v>4976</v>
      </c>
      <c r="L9109" t="s">
        <v>12428</v>
      </c>
      <c r="M9109" t="s">
        <v>29</v>
      </c>
      <c r="N9109">
        <f t="shared" si="994"/>
        <v>0</v>
      </c>
      <c r="O9109" t="str">
        <f t="shared" si="995"/>
        <v>No</v>
      </c>
      <c r="P9109">
        <f t="shared" si="996"/>
        <v>0</v>
      </c>
      <c r="Q9109">
        <f t="shared" si="997"/>
        <v>4813937689</v>
      </c>
      <c r="R9109">
        <f t="shared" si="998"/>
        <v>4.1933383153624479</v>
      </c>
      <c r="S9109" t="str">
        <f t="shared" si="999"/>
        <v>Acceptable</v>
      </c>
      <c r="T9109">
        <f>ROUNDUP(C9109,0)</f>
        <v>5</v>
      </c>
      <c r="U9109">
        <f>ROUNDDOWN(C9109,0)</f>
        <v>4</v>
      </c>
      <c r="V9109">
        <f>RIGHT(K9109,2)+2000</f>
        <v>2017</v>
      </c>
      <c r="W9109" t="str">
        <f>INDEX(_xlfn.TEXTSPLIT(K9109,"-"),1,2)</f>
        <v>Aug</v>
      </c>
      <c r="X9109" t="str">
        <f>INDEX(_xlfn.TEXTSPLIT(K9109,"-"),1,1)</f>
        <v>10</v>
      </c>
      <c r="Y9109">
        <f>INDEX(months!B:B,MATCH(Sheet1!W9109,months!A:A,0))</f>
        <v>8</v>
      </c>
      <c r="Z9109">
        <f t="shared" si="1000"/>
        <v>42957</v>
      </c>
    </row>
    <row r="9110" spans="1:26" x14ac:dyDescent="0.2">
      <c r="A9110" t="s">
        <v>12429</v>
      </c>
      <c r="B9110" t="s">
        <v>5319</v>
      </c>
      <c r="C9110">
        <v>4</v>
      </c>
      <c r="D9110">
        <v>146</v>
      </c>
      <c r="E9110" t="s">
        <v>1087</v>
      </c>
      <c r="F9110" t="s">
        <v>22</v>
      </c>
      <c r="G9110" t="s">
        <v>23</v>
      </c>
      <c r="H9110" t="s">
        <v>24</v>
      </c>
      <c r="I9110" t="s">
        <v>25</v>
      </c>
      <c r="J9110" t="s">
        <v>5320</v>
      </c>
      <c r="K9110" t="s">
        <v>8894</v>
      </c>
      <c r="L9110" t="s">
        <v>1197</v>
      </c>
      <c r="M9110" t="s">
        <v>60</v>
      </c>
      <c r="N9110">
        <f t="shared" si="994"/>
        <v>0</v>
      </c>
      <c r="O9110" t="str">
        <f t="shared" si="995"/>
        <v>No</v>
      </c>
      <c r="P9110">
        <f t="shared" si="996"/>
        <v>0</v>
      </c>
      <c r="Q9110">
        <f t="shared" si="997"/>
        <v>4813937689</v>
      </c>
      <c r="R9110">
        <f t="shared" si="998"/>
        <v>4.1933383153624479</v>
      </c>
      <c r="S9110" t="str">
        <f t="shared" si="999"/>
        <v>Acceptable</v>
      </c>
      <c r="T9110">
        <f>ROUNDUP(C9110,0)</f>
        <v>4</v>
      </c>
      <c r="U9110">
        <f>ROUNDDOWN(C9110,0)</f>
        <v>4</v>
      </c>
      <c r="V9110">
        <f>RIGHT(K9110,2)+2000</f>
        <v>2016</v>
      </c>
      <c r="W9110" t="str">
        <f>INDEX(_xlfn.TEXTSPLIT(K9110,"-"),1,2)</f>
        <v>Jul</v>
      </c>
      <c r="X9110" t="str">
        <f>INDEX(_xlfn.TEXTSPLIT(K9110,"-"),1,1)</f>
        <v>16</v>
      </c>
      <c r="Y9110">
        <f>INDEX(months!B:B,MATCH(Sheet1!W9110,months!A:A,0))</f>
        <v>7</v>
      </c>
      <c r="Z9110">
        <f t="shared" si="1000"/>
        <v>42567</v>
      </c>
    </row>
    <row r="9111" spans="1:26" x14ac:dyDescent="0.2">
      <c r="A9111" t="s">
        <v>12430</v>
      </c>
      <c r="B9111" t="s">
        <v>2665</v>
      </c>
      <c r="D9111">
        <v>6</v>
      </c>
      <c r="E9111" t="s">
        <v>308</v>
      </c>
      <c r="F9111" t="s">
        <v>1010</v>
      </c>
      <c r="G9111" t="s">
        <v>23</v>
      </c>
      <c r="H9111" t="s">
        <v>24</v>
      </c>
      <c r="I9111" t="s">
        <v>25</v>
      </c>
      <c r="J9111" t="s">
        <v>2669</v>
      </c>
      <c r="K9111" t="s">
        <v>7355</v>
      </c>
      <c r="L9111" t="s">
        <v>59</v>
      </c>
      <c r="M9111" t="s">
        <v>60</v>
      </c>
      <c r="N9111">
        <f t="shared" si="994"/>
        <v>0</v>
      </c>
      <c r="O9111" t="str">
        <f t="shared" si="995"/>
        <v>No</v>
      </c>
      <c r="P9111">
        <f t="shared" si="996"/>
        <v>0</v>
      </c>
      <c r="Q9111">
        <f t="shared" si="997"/>
        <v>4813937689</v>
      </c>
      <c r="R9111">
        <f t="shared" si="998"/>
        <v>4.1933383153624479</v>
      </c>
      <c r="S9111" t="str">
        <f t="shared" si="999"/>
        <v>Acceptable</v>
      </c>
      <c r="T9111">
        <f>ROUNDUP(C9111,0)</f>
        <v>0</v>
      </c>
      <c r="U9111">
        <f>ROUNDDOWN(C9111,0)</f>
        <v>0</v>
      </c>
      <c r="V9111">
        <f>RIGHT(K9111,2)+2000</f>
        <v>2017</v>
      </c>
      <c r="W9111" t="str">
        <f>INDEX(_xlfn.TEXTSPLIT(K9111,"-"),1,2)</f>
        <v>May</v>
      </c>
      <c r="X9111" t="str">
        <f>INDEX(_xlfn.TEXTSPLIT(K9111,"-"),1,1)</f>
        <v>4</v>
      </c>
      <c r="Y9111">
        <f>INDEX(months!B:B,MATCH(Sheet1!W9111,months!A:A,0))</f>
        <v>5</v>
      </c>
      <c r="Z9111">
        <f t="shared" si="1000"/>
        <v>42859</v>
      </c>
    </row>
    <row r="9112" spans="1:26" x14ac:dyDescent="0.2">
      <c r="A9112" t="s">
        <v>12431</v>
      </c>
      <c r="B9112" t="s">
        <v>2665</v>
      </c>
      <c r="D9112">
        <v>24</v>
      </c>
      <c r="E9112" t="s">
        <v>296</v>
      </c>
      <c r="F9112" t="s">
        <v>775</v>
      </c>
      <c r="G9112" t="s">
        <v>23</v>
      </c>
      <c r="H9112" t="s">
        <v>24</v>
      </c>
      <c r="I9112" t="s">
        <v>44</v>
      </c>
      <c r="J9112" t="s">
        <v>2684</v>
      </c>
      <c r="K9112" t="s">
        <v>3408</v>
      </c>
      <c r="L9112" t="s">
        <v>80</v>
      </c>
      <c r="M9112" t="s">
        <v>81</v>
      </c>
      <c r="N9112">
        <f t="shared" si="994"/>
        <v>0</v>
      </c>
      <c r="O9112" t="str">
        <f t="shared" si="995"/>
        <v>No</v>
      </c>
      <c r="P9112">
        <f t="shared" si="996"/>
        <v>0</v>
      </c>
      <c r="Q9112">
        <f t="shared" si="997"/>
        <v>4813937689</v>
      </c>
      <c r="R9112">
        <f t="shared" si="998"/>
        <v>4.1933383153624479</v>
      </c>
      <c r="S9112" t="str">
        <f t="shared" si="999"/>
        <v>Acceptable</v>
      </c>
      <c r="T9112">
        <f>ROUNDUP(C9112,0)</f>
        <v>0</v>
      </c>
      <c r="U9112">
        <f>ROUNDDOWN(C9112,0)</f>
        <v>0</v>
      </c>
      <c r="V9112">
        <f>RIGHT(K9112,2)+2000</f>
        <v>2017</v>
      </c>
      <c r="W9112" t="str">
        <f>INDEX(_xlfn.TEXTSPLIT(K9112,"-"),1,2)</f>
        <v>Sep</v>
      </c>
      <c r="X9112" t="str">
        <f>INDEX(_xlfn.TEXTSPLIT(K9112,"-"),1,1)</f>
        <v>21</v>
      </c>
      <c r="Y9112">
        <f>INDEX(months!B:B,MATCH(Sheet1!W9112,months!A:A,0))</f>
        <v>9</v>
      </c>
      <c r="Z9112">
        <f t="shared" si="1000"/>
        <v>42999</v>
      </c>
    </row>
    <row r="9113" spans="1:26" x14ac:dyDescent="0.2">
      <c r="A9113" t="s">
        <v>12432</v>
      </c>
      <c r="B9113" t="s">
        <v>3944</v>
      </c>
      <c r="C9113">
        <v>4.3</v>
      </c>
      <c r="D9113">
        <v>10355</v>
      </c>
      <c r="E9113" t="s">
        <v>12433</v>
      </c>
      <c r="F9113" t="s">
        <v>65</v>
      </c>
      <c r="G9113" t="s">
        <v>23</v>
      </c>
      <c r="H9113" t="s">
        <v>24</v>
      </c>
      <c r="I9113" t="s">
        <v>44</v>
      </c>
      <c r="J9113" t="s">
        <v>3945</v>
      </c>
      <c r="K9113" t="s">
        <v>820</v>
      </c>
      <c r="L9113" t="s">
        <v>2570</v>
      </c>
      <c r="M9113" t="s">
        <v>86</v>
      </c>
      <c r="N9113">
        <f t="shared" si="994"/>
        <v>0</v>
      </c>
      <c r="O9113" t="str">
        <f t="shared" si="995"/>
        <v>No</v>
      </c>
      <c r="P9113">
        <f t="shared" si="996"/>
        <v>0</v>
      </c>
      <c r="Q9113">
        <f t="shared" si="997"/>
        <v>4813937689</v>
      </c>
      <c r="R9113">
        <f t="shared" si="998"/>
        <v>4.1933383153624479</v>
      </c>
      <c r="S9113" t="str">
        <f t="shared" si="999"/>
        <v>Acceptable</v>
      </c>
      <c r="T9113">
        <f>ROUNDUP(C9113,0)</f>
        <v>5</v>
      </c>
      <c r="U9113">
        <f>ROUNDDOWN(C9113,0)</f>
        <v>4</v>
      </c>
      <c r="V9113">
        <f>RIGHT(K9113,2)+2000</f>
        <v>2018</v>
      </c>
      <c r="W9113" t="str">
        <f>INDEX(_xlfn.TEXTSPLIT(K9113,"-"),1,2)</f>
        <v>Jun</v>
      </c>
      <c r="X9113" t="str">
        <f>INDEX(_xlfn.TEXTSPLIT(K9113,"-"),1,1)</f>
        <v>19</v>
      </c>
      <c r="Y9113">
        <f>INDEX(months!B:B,MATCH(Sheet1!W9113,months!A:A,0))</f>
        <v>6</v>
      </c>
      <c r="Z9113">
        <f t="shared" si="1000"/>
        <v>43270</v>
      </c>
    </row>
    <row r="9114" spans="1:26" x14ac:dyDescent="0.2">
      <c r="A9114" t="s">
        <v>12434</v>
      </c>
      <c r="B9114" t="s">
        <v>4612</v>
      </c>
      <c r="C9114">
        <v>4.2</v>
      </c>
      <c r="D9114">
        <v>994</v>
      </c>
      <c r="E9114" t="s">
        <v>49</v>
      </c>
      <c r="F9114" t="s">
        <v>50</v>
      </c>
      <c r="G9114" t="s">
        <v>23</v>
      </c>
      <c r="H9114" t="s">
        <v>24</v>
      </c>
      <c r="I9114" t="s">
        <v>25</v>
      </c>
      <c r="J9114" t="s">
        <v>4613</v>
      </c>
      <c r="K9114" t="s">
        <v>462</v>
      </c>
      <c r="L9114" t="s">
        <v>2458</v>
      </c>
      <c r="M9114" t="s">
        <v>274</v>
      </c>
      <c r="N9114">
        <f t="shared" si="994"/>
        <v>0</v>
      </c>
      <c r="O9114" t="str">
        <f t="shared" si="995"/>
        <v>No</v>
      </c>
      <c r="P9114">
        <f t="shared" si="996"/>
        <v>0</v>
      </c>
      <c r="Q9114">
        <f t="shared" si="997"/>
        <v>4813937689</v>
      </c>
      <c r="R9114">
        <f t="shared" si="998"/>
        <v>4.1933383153624479</v>
      </c>
      <c r="S9114" t="str">
        <f t="shared" si="999"/>
        <v>Acceptable</v>
      </c>
      <c r="T9114">
        <f>ROUNDUP(C9114,0)</f>
        <v>5</v>
      </c>
      <c r="U9114">
        <f>ROUNDDOWN(C9114,0)</f>
        <v>4</v>
      </c>
      <c r="V9114">
        <f>RIGHT(K9114,2)+2000</f>
        <v>2018</v>
      </c>
      <c r="W9114" t="str">
        <f>INDEX(_xlfn.TEXTSPLIT(K9114,"-"),1,2)</f>
        <v>May</v>
      </c>
      <c r="X9114" t="str">
        <f>INDEX(_xlfn.TEXTSPLIT(K9114,"-"),1,1)</f>
        <v>18</v>
      </c>
      <c r="Y9114">
        <f>INDEX(months!B:B,MATCH(Sheet1!W9114,months!A:A,0))</f>
        <v>5</v>
      </c>
      <c r="Z9114">
        <f t="shared" si="1000"/>
        <v>43238</v>
      </c>
    </row>
    <row r="9115" spans="1:26" x14ac:dyDescent="0.2">
      <c r="A9115" t="s">
        <v>12435</v>
      </c>
      <c r="B9115" t="s">
        <v>3827</v>
      </c>
      <c r="D9115">
        <v>3</v>
      </c>
      <c r="E9115" t="s">
        <v>436</v>
      </c>
      <c r="F9115" t="s">
        <v>1230</v>
      </c>
      <c r="G9115" t="s">
        <v>23</v>
      </c>
      <c r="H9115" t="s">
        <v>24</v>
      </c>
      <c r="I9115" t="s">
        <v>25</v>
      </c>
      <c r="J9115" t="s">
        <v>3828</v>
      </c>
      <c r="K9115" t="s">
        <v>6877</v>
      </c>
      <c r="L9115" t="s">
        <v>59</v>
      </c>
      <c r="M9115" t="s">
        <v>86</v>
      </c>
      <c r="N9115">
        <f t="shared" si="994"/>
        <v>0</v>
      </c>
      <c r="O9115" t="str">
        <f t="shared" si="995"/>
        <v>No</v>
      </c>
      <c r="P9115">
        <f t="shared" si="996"/>
        <v>0</v>
      </c>
      <c r="Q9115">
        <f t="shared" si="997"/>
        <v>4813937689</v>
      </c>
      <c r="R9115">
        <f t="shared" si="998"/>
        <v>4.1933383153624479</v>
      </c>
      <c r="S9115" t="str">
        <f t="shared" si="999"/>
        <v>Acceptable</v>
      </c>
      <c r="T9115">
        <f>ROUNDUP(C9115,0)</f>
        <v>0</v>
      </c>
      <c r="U9115">
        <f>ROUNDDOWN(C9115,0)</f>
        <v>0</v>
      </c>
      <c r="V9115">
        <f>RIGHT(K9115,2)+2000</f>
        <v>2017</v>
      </c>
      <c r="W9115" t="str">
        <f>INDEX(_xlfn.TEXTSPLIT(K9115,"-"),1,2)</f>
        <v>Jul</v>
      </c>
      <c r="X9115" t="str">
        <f>INDEX(_xlfn.TEXTSPLIT(K9115,"-"),1,1)</f>
        <v>19</v>
      </c>
      <c r="Y9115">
        <f>INDEX(months!B:B,MATCH(Sheet1!W9115,months!A:A,0))</f>
        <v>7</v>
      </c>
      <c r="Z9115">
        <f t="shared" si="1000"/>
        <v>42935</v>
      </c>
    </row>
    <row r="9116" spans="1:26" x14ac:dyDescent="0.2">
      <c r="A9116" t="s">
        <v>12436</v>
      </c>
      <c r="B9116" t="s">
        <v>4612</v>
      </c>
      <c r="C9116">
        <v>4.2</v>
      </c>
      <c r="D9116">
        <v>3606</v>
      </c>
      <c r="E9116" t="s">
        <v>108</v>
      </c>
      <c r="F9116" t="s">
        <v>50</v>
      </c>
      <c r="G9116" t="s">
        <v>23</v>
      </c>
      <c r="H9116" t="s">
        <v>24</v>
      </c>
      <c r="I9116" t="s">
        <v>25</v>
      </c>
      <c r="J9116" t="s">
        <v>4613</v>
      </c>
      <c r="K9116" t="s">
        <v>2062</v>
      </c>
      <c r="L9116" t="s">
        <v>12437</v>
      </c>
      <c r="M9116" t="s">
        <v>54</v>
      </c>
      <c r="N9116">
        <f t="shared" si="994"/>
        <v>0</v>
      </c>
      <c r="O9116" t="str">
        <f t="shared" si="995"/>
        <v>No</v>
      </c>
      <c r="P9116">
        <f t="shared" si="996"/>
        <v>0</v>
      </c>
      <c r="Q9116">
        <f t="shared" si="997"/>
        <v>4813937689</v>
      </c>
      <c r="R9116">
        <f t="shared" si="998"/>
        <v>4.1933383153624479</v>
      </c>
      <c r="S9116" t="str">
        <f t="shared" si="999"/>
        <v>Acceptable</v>
      </c>
      <c r="T9116">
        <f>ROUNDUP(C9116,0)</f>
        <v>5</v>
      </c>
      <c r="U9116">
        <f>ROUNDDOWN(C9116,0)</f>
        <v>4</v>
      </c>
      <c r="V9116">
        <f>RIGHT(K9116,2)+2000</f>
        <v>2018</v>
      </c>
      <c r="W9116" t="str">
        <f>INDEX(_xlfn.TEXTSPLIT(K9116,"-"),1,2)</f>
        <v>Jun</v>
      </c>
      <c r="X9116" t="str">
        <f>INDEX(_xlfn.TEXTSPLIT(K9116,"-"),1,1)</f>
        <v>24</v>
      </c>
      <c r="Y9116">
        <f>INDEX(months!B:B,MATCH(Sheet1!W9116,months!A:A,0))</f>
        <v>6</v>
      </c>
      <c r="Z9116">
        <f t="shared" si="1000"/>
        <v>43275</v>
      </c>
    </row>
    <row r="9117" spans="1:26" x14ac:dyDescent="0.2">
      <c r="A9117" t="s">
        <v>12438</v>
      </c>
      <c r="B9117" t="s">
        <v>1790</v>
      </c>
      <c r="D9117">
        <v>4</v>
      </c>
      <c r="E9117" t="s">
        <v>260</v>
      </c>
      <c r="F9117" t="s">
        <v>775</v>
      </c>
      <c r="G9117" t="s">
        <v>23</v>
      </c>
      <c r="H9117" t="s">
        <v>24</v>
      </c>
      <c r="I9117" t="s">
        <v>25</v>
      </c>
      <c r="J9117" t="s">
        <v>1791</v>
      </c>
      <c r="K9117" t="s">
        <v>8463</v>
      </c>
      <c r="L9117" t="s">
        <v>59</v>
      </c>
      <c r="M9117" t="s">
        <v>60</v>
      </c>
      <c r="N9117">
        <f t="shared" si="994"/>
        <v>0</v>
      </c>
      <c r="O9117" t="str">
        <f t="shared" si="995"/>
        <v>No</v>
      </c>
      <c r="P9117">
        <f t="shared" si="996"/>
        <v>0</v>
      </c>
      <c r="Q9117">
        <f t="shared" si="997"/>
        <v>4813937689</v>
      </c>
      <c r="R9117">
        <f t="shared" si="998"/>
        <v>4.1933383153624479</v>
      </c>
      <c r="S9117" t="str">
        <f t="shared" si="999"/>
        <v>Acceptable</v>
      </c>
      <c r="T9117">
        <f>ROUNDUP(C9117,0)</f>
        <v>0</v>
      </c>
      <c r="U9117">
        <f>ROUNDDOWN(C9117,0)</f>
        <v>0</v>
      </c>
      <c r="V9117">
        <f>RIGHT(K9117,2)+2000</f>
        <v>2016</v>
      </c>
      <c r="W9117" t="str">
        <f>INDEX(_xlfn.TEXTSPLIT(K9117,"-"),1,2)</f>
        <v>Nov</v>
      </c>
      <c r="X9117" t="str">
        <f>INDEX(_xlfn.TEXTSPLIT(K9117,"-"),1,1)</f>
        <v>10</v>
      </c>
      <c r="Y9117">
        <f>INDEX(months!B:B,MATCH(Sheet1!W9117,months!A:A,0))</f>
        <v>11</v>
      </c>
      <c r="Z9117">
        <f t="shared" si="1000"/>
        <v>42684</v>
      </c>
    </row>
    <row r="9118" spans="1:26" x14ac:dyDescent="0.2">
      <c r="A9118" t="s">
        <v>12439</v>
      </c>
      <c r="B9118" t="s">
        <v>2116</v>
      </c>
      <c r="C9118">
        <v>4.0999999999999996</v>
      </c>
      <c r="D9118">
        <v>131</v>
      </c>
      <c r="E9118" t="s">
        <v>281</v>
      </c>
      <c r="F9118" t="s">
        <v>101</v>
      </c>
      <c r="G9118" t="s">
        <v>23</v>
      </c>
      <c r="H9118" t="s">
        <v>24</v>
      </c>
      <c r="I9118" t="s">
        <v>25</v>
      </c>
      <c r="J9118" t="s">
        <v>2117</v>
      </c>
      <c r="K9118" t="s">
        <v>915</v>
      </c>
      <c r="L9118" t="s">
        <v>6483</v>
      </c>
      <c r="M9118" t="s">
        <v>434</v>
      </c>
      <c r="N9118">
        <f t="shared" si="994"/>
        <v>0</v>
      </c>
      <c r="O9118" t="str">
        <f t="shared" si="995"/>
        <v>No</v>
      </c>
      <c r="P9118">
        <f t="shared" si="996"/>
        <v>0</v>
      </c>
      <c r="Q9118">
        <f t="shared" si="997"/>
        <v>4813937689</v>
      </c>
      <c r="R9118">
        <f t="shared" si="998"/>
        <v>4.1933383153624479</v>
      </c>
      <c r="S9118" t="str">
        <f t="shared" si="999"/>
        <v>Acceptable</v>
      </c>
      <c r="T9118">
        <f>ROUNDUP(C9118,0)</f>
        <v>5</v>
      </c>
      <c r="U9118">
        <f>ROUNDDOWN(C9118,0)</f>
        <v>4</v>
      </c>
      <c r="V9118">
        <f>RIGHT(K9118,2)+2000</f>
        <v>2016</v>
      </c>
      <c r="W9118" t="str">
        <f>INDEX(_xlfn.TEXTSPLIT(K9118,"-"),1,2)</f>
        <v>Apr</v>
      </c>
      <c r="X9118" t="str">
        <f>INDEX(_xlfn.TEXTSPLIT(K9118,"-"),1,1)</f>
        <v>1</v>
      </c>
      <c r="Y9118">
        <f>INDEX(months!B:B,MATCH(Sheet1!W9118,months!A:A,0))</f>
        <v>4</v>
      </c>
      <c r="Z9118">
        <f t="shared" si="1000"/>
        <v>42461</v>
      </c>
    </row>
    <row r="9119" spans="1:26" x14ac:dyDescent="0.2">
      <c r="A9119" t="s">
        <v>12440</v>
      </c>
      <c r="B9119" t="s">
        <v>3070</v>
      </c>
      <c r="C9119">
        <v>4.2</v>
      </c>
      <c r="D9119">
        <v>238</v>
      </c>
      <c r="E9119" t="s">
        <v>516</v>
      </c>
      <c r="F9119" t="s">
        <v>22</v>
      </c>
      <c r="G9119" t="s">
        <v>23</v>
      </c>
      <c r="H9119" t="s">
        <v>24</v>
      </c>
      <c r="I9119" t="s">
        <v>25</v>
      </c>
      <c r="J9119" t="s">
        <v>1303</v>
      </c>
      <c r="K9119" t="s">
        <v>12441</v>
      </c>
      <c r="L9119" t="s">
        <v>12442</v>
      </c>
      <c r="M9119" t="s">
        <v>81</v>
      </c>
      <c r="N9119">
        <f t="shared" si="994"/>
        <v>0</v>
      </c>
      <c r="O9119" t="str">
        <f t="shared" si="995"/>
        <v>No</v>
      </c>
      <c r="P9119">
        <f t="shared" si="996"/>
        <v>0</v>
      </c>
      <c r="Q9119">
        <f t="shared" si="997"/>
        <v>4813937689</v>
      </c>
      <c r="R9119">
        <f t="shared" si="998"/>
        <v>4.1933383153624479</v>
      </c>
      <c r="S9119" t="str">
        <f t="shared" si="999"/>
        <v>Acceptable</v>
      </c>
      <c r="T9119">
        <f>ROUNDUP(C9119,0)</f>
        <v>5</v>
      </c>
      <c r="U9119">
        <f>ROUNDDOWN(C9119,0)</f>
        <v>4</v>
      </c>
      <c r="V9119">
        <f>RIGHT(K9119,2)+2000</f>
        <v>2016</v>
      </c>
      <c r="W9119" t="str">
        <f>INDEX(_xlfn.TEXTSPLIT(K9119,"-"),1,2)</f>
        <v>Nov</v>
      </c>
      <c r="X9119" t="str">
        <f>INDEX(_xlfn.TEXTSPLIT(K9119,"-"),1,1)</f>
        <v>18</v>
      </c>
      <c r="Y9119">
        <f>INDEX(months!B:B,MATCH(Sheet1!W9119,months!A:A,0))</f>
        <v>11</v>
      </c>
      <c r="Z9119">
        <f t="shared" si="1000"/>
        <v>42692</v>
      </c>
    </row>
    <row r="9120" spans="1:26" x14ac:dyDescent="0.2">
      <c r="A9120" t="s">
        <v>12443</v>
      </c>
      <c r="B9120" t="s">
        <v>2116</v>
      </c>
      <c r="D9120">
        <v>2</v>
      </c>
      <c r="E9120" t="s">
        <v>12444</v>
      </c>
      <c r="F9120" t="s">
        <v>1010</v>
      </c>
      <c r="G9120" t="s">
        <v>23</v>
      </c>
      <c r="H9120" t="s">
        <v>24</v>
      </c>
      <c r="I9120" t="s">
        <v>44</v>
      </c>
      <c r="J9120" t="s">
        <v>2117</v>
      </c>
      <c r="K9120" t="s">
        <v>4588</v>
      </c>
      <c r="L9120" t="s">
        <v>59</v>
      </c>
      <c r="M9120" t="s">
        <v>177</v>
      </c>
      <c r="N9120">
        <f t="shared" si="994"/>
        <v>0</v>
      </c>
      <c r="O9120" t="str">
        <f t="shared" si="995"/>
        <v>No</v>
      </c>
      <c r="P9120">
        <f t="shared" si="996"/>
        <v>0</v>
      </c>
      <c r="Q9120">
        <f t="shared" si="997"/>
        <v>4813937689</v>
      </c>
      <c r="R9120">
        <f t="shared" si="998"/>
        <v>4.1933383153624479</v>
      </c>
      <c r="S9120" t="str">
        <f t="shared" si="999"/>
        <v>Acceptable</v>
      </c>
      <c r="T9120">
        <f>ROUNDUP(C9120,0)</f>
        <v>0</v>
      </c>
      <c r="U9120">
        <f>ROUNDDOWN(C9120,0)</f>
        <v>0</v>
      </c>
      <c r="V9120">
        <f>RIGHT(K9120,2)+2000</f>
        <v>2017</v>
      </c>
      <c r="W9120" t="str">
        <f>INDEX(_xlfn.TEXTSPLIT(K9120,"-"),1,2)</f>
        <v>Nov</v>
      </c>
      <c r="X9120" t="str">
        <f>INDEX(_xlfn.TEXTSPLIT(K9120,"-"),1,1)</f>
        <v>13</v>
      </c>
      <c r="Y9120">
        <f>INDEX(months!B:B,MATCH(Sheet1!W9120,months!A:A,0))</f>
        <v>11</v>
      </c>
      <c r="Z9120">
        <f t="shared" si="1000"/>
        <v>43052</v>
      </c>
    </row>
    <row r="9121" spans="1:26" x14ac:dyDescent="0.2">
      <c r="A9121" t="s">
        <v>12445</v>
      </c>
      <c r="B9121" t="s">
        <v>787</v>
      </c>
      <c r="C9121">
        <v>5</v>
      </c>
      <c r="D9121">
        <v>8</v>
      </c>
      <c r="E9121" t="s">
        <v>64</v>
      </c>
      <c r="F9121" t="s">
        <v>1010</v>
      </c>
      <c r="G9121" t="s">
        <v>23</v>
      </c>
      <c r="H9121" t="s">
        <v>24</v>
      </c>
      <c r="I9121" t="s">
        <v>44</v>
      </c>
      <c r="J9121" t="s">
        <v>788</v>
      </c>
      <c r="K9121" t="s">
        <v>3463</v>
      </c>
      <c r="L9121" t="s">
        <v>59</v>
      </c>
      <c r="M9121" t="s">
        <v>81</v>
      </c>
      <c r="N9121">
        <f t="shared" si="994"/>
        <v>0</v>
      </c>
      <c r="O9121" t="str">
        <f t="shared" si="995"/>
        <v>No</v>
      </c>
      <c r="P9121">
        <f t="shared" si="996"/>
        <v>0</v>
      </c>
      <c r="Q9121">
        <f t="shared" si="997"/>
        <v>4813937689</v>
      </c>
      <c r="R9121">
        <f t="shared" si="998"/>
        <v>4.1933383153624479</v>
      </c>
      <c r="S9121" t="str">
        <f t="shared" si="999"/>
        <v>Acceptable</v>
      </c>
      <c r="T9121">
        <f>ROUNDUP(C9121,0)</f>
        <v>5</v>
      </c>
      <c r="U9121">
        <f>ROUNDDOWN(C9121,0)</f>
        <v>5</v>
      </c>
      <c r="V9121">
        <f>RIGHT(K9121,2)+2000</f>
        <v>2018</v>
      </c>
      <c r="W9121" t="str">
        <f>INDEX(_xlfn.TEXTSPLIT(K9121,"-"),1,2)</f>
        <v>Mar</v>
      </c>
      <c r="X9121" t="str">
        <f>INDEX(_xlfn.TEXTSPLIT(K9121,"-"),1,1)</f>
        <v>14</v>
      </c>
      <c r="Y9121">
        <f>INDEX(months!B:B,MATCH(Sheet1!W9121,months!A:A,0))</f>
        <v>3</v>
      </c>
      <c r="Z9121">
        <f t="shared" si="1000"/>
        <v>43173</v>
      </c>
    </row>
    <row r="9122" spans="1:26" x14ac:dyDescent="0.2">
      <c r="A9122" t="s">
        <v>12446</v>
      </c>
      <c r="B9122" t="s">
        <v>1790</v>
      </c>
      <c r="C9122">
        <v>4</v>
      </c>
      <c r="D9122">
        <v>26</v>
      </c>
      <c r="E9122" t="s">
        <v>239</v>
      </c>
      <c r="F9122" t="s">
        <v>775</v>
      </c>
      <c r="G9122" t="s">
        <v>23</v>
      </c>
      <c r="H9122" t="s">
        <v>24</v>
      </c>
      <c r="I9122" t="s">
        <v>25</v>
      </c>
      <c r="J9122" t="s">
        <v>1791</v>
      </c>
      <c r="K9122" t="s">
        <v>6395</v>
      </c>
      <c r="L9122" t="s">
        <v>28</v>
      </c>
      <c r="M9122" t="s">
        <v>86</v>
      </c>
      <c r="N9122">
        <f t="shared" si="994"/>
        <v>0</v>
      </c>
      <c r="O9122" t="str">
        <f t="shared" si="995"/>
        <v>No</v>
      </c>
      <c r="P9122">
        <f t="shared" si="996"/>
        <v>0</v>
      </c>
      <c r="Q9122">
        <f t="shared" si="997"/>
        <v>4813937689</v>
      </c>
      <c r="R9122">
        <f t="shared" si="998"/>
        <v>4.1933383153624479</v>
      </c>
      <c r="S9122" t="str">
        <f t="shared" si="999"/>
        <v>Acceptable</v>
      </c>
      <c r="T9122">
        <f>ROUNDUP(C9122,0)</f>
        <v>4</v>
      </c>
      <c r="U9122">
        <f>ROUNDDOWN(C9122,0)</f>
        <v>4</v>
      </c>
      <c r="V9122">
        <f>RIGHT(K9122,2)+2000</f>
        <v>2017</v>
      </c>
      <c r="W9122" t="str">
        <f>INDEX(_xlfn.TEXTSPLIT(K9122,"-"),1,2)</f>
        <v>May</v>
      </c>
      <c r="X9122" t="str">
        <f>INDEX(_xlfn.TEXTSPLIT(K9122,"-"),1,1)</f>
        <v>29</v>
      </c>
      <c r="Y9122">
        <f>INDEX(months!B:B,MATCH(Sheet1!W9122,months!A:A,0))</f>
        <v>5</v>
      </c>
      <c r="Z9122">
        <f t="shared" si="1000"/>
        <v>42884</v>
      </c>
    </row>
    <row r="9123" spans="1:26" x14ac:dyDescent="0.2">
      <c r="A9123" t="s">
        <v>12447</v>
      </c>
      <c r="B9123" t="s">
        <v>3070</v>
      </c>
      <c r="C9123">
        <v>4</v>
      </c>
      <c r="D9123">
        <v>38</v>
      </c>
      <c r="E9123" t="s">
        <v>46</v>
      </c>
      <c r="F9123" t="s">
        <v>101</v>
      </c>
      <c r="G9123" t="s">
        <v>23</v>
      </c>
      <c r="H9123" t="s">
        <v>24</v>
      </c>
      <c r="I9123" t="s">
        <v>25</v>
      </c>
      <c r="J9123" t="s">
        <v>1303</v>
      </c>
      <c r="K9123" t="s">
        <v>264</v>
      </c>
      <c r="L9123" t="s">
        <v>46</v>
      </c>
      <c r="M9123" t="s">
        <v>46</v>
      </c>
      <c r="N9123">
        <f t="shared" si="994"/>
        <v>0</v>
      </c>
      <c r="O9123" t="str">
        <f t="shared" si="995"/>
        <v>No</v>
      </c>
      <c r="P9123">
        <f t="shared" si="996"/>
        <v>0</v>
      </c>
      <c r="Q9123">
        <f t="shared" si="997"/>
        <v>4813937689</v>
      </c>
      <c r="R9123">
        <f t="shared" si="998"/>
        <v>4.1933383153624479</v>
      </c>
      <c r="S9123" t="str">
        <f t="shared" si="999"/>
        <v>Acceptable</v>
      </c>
      <c r="T9123">
        <f>ROUNDUP(C9123,0)</f>
        <v>4</v>
      </c>
      <c r="U9123">
        <f>ROUNDDOWN(C9123,0)</f>
        <v>4</v>
      </c>
      <c r="V9123">
        <f>RIGHT(K9123,2)+2000</f>
        <v>2018</v>
      </c>
      <c r="W9123" t="str">
        <f>INDEX(_xlfn.TEXTSPLIT(K9123,"-"),1,2)</f>
        <v>May</v>
      </c>
      <c r="X9123" t="str">
        <f>INDEX(_xlfn.TEXTSPLIT(K9123,"-"),1,1)</f>
        <v>25</v>
      </c>
      <c r="Y9123">
        <f>INDEX(months!B:B,MATCH(Sheet1!W9123,months!A:A,0))</f>
        <v>5</v>
      </c>
      <c r="Z9123">
        <f t="shared" si="1000"/>
        <v>43245</v>
      </c>
    </row>
    <row r="9124" spans="1:26" x14ac:dyDescent="0.2">
      <c r="A9124" t="s">
        <v>12448</v>
      </c>
      <c r="B9124" t="s">
        <v>2665</v>
      </c>
      <c r="C9124">
        <v>4.5</v>
      </c>
      <c r="D9124">
        <v>17</v>
      </c>
      <c r="E9124" t="s">
        <v>78</v>
      </c>
      <c r="F9124" t="s">
        <v>1199</v>
      </c>
      <c r="G9124" t="s">
        <v>23</v>
      </c>
      <c r="H9124" t="s">
        <v>24</v>
      </c>
      <c r="I9124" t="s">
        <v>25</v>
      </c>
      <c r="J9124" t="s">
        <v>2824</v>
      </c>
      <c r="K9124" t="s">
        <v>908</v>
      </c>
      <c r="L9124" t="s">
        <v>59</v>
      </c>
      <c r="M9124" t="s">
        <v>81</v>
      </c>
      <c r="N9124">
        <f t="shared" si="994"/>
        <v>0</v>
      </c>
      <c r="O9124" t="str">
        <f t="shared" si="995"/>
        <v>No</v>
      </c>
      <c r="P9124">
        <f t="shared" si="996"/>
        <v>0</v>
      </c>
      <c r="Q9124">
        <f t="shared" si="997"/>
        <v>4813937689</v>
      </c>
      <c r="R9124">
        <f t="shared" si="998"/>
        <v>4.1933383153624479</v>
      </c>
      <c r="S9124" t="str">
        <f t="shared" si="999"/>
        <v>Acceptable</v>
      </c>
      <c r="T9124">
        <f>ROUNDUP(C9124,0)</f>
        <v>5</v>
      </c>
      <c r="U9124">
        <f>ROUNDDOWN(C9124,0)</f>
        <v>4</v>
      </c>
      <c r="V9124">
        <f>RIGHT(K9124,2)+2000</f>
        <v>2017</v>
      </c>
      <c r="W9124" t="str">
        <f>INDEX(_xlfn.TEXTSPLIT(K9124,"-"),1,2)</f>
        <v>Aug</v>
      </c>
      <c r="X9124" t="str">
        <f>INDEX(_xlfn.TEXTSPLIT(K9124,"-"),1,1)</f>
        <v>27</v>
      </c>
      <c r="Y9124">
        <f>INDEX(months!B:B,MATCH(Sheet1!W9124,months!A:A,0))</f>
        <v>8</v>
      </c>
      <c r="Z9124">
        <f t="shared" si="1000"/>
        <v>42974</v>
      </c>
    </row>
    <row r="9125" spans="1:26" x14ac:dyDescent="0.2">
      <c r="A9125" t="s">
        <v>12449</v>
      </c>
      <c r="B9125" t="s">
        <v>3070</v>
      </c>
      <c r="D9125">
        <v>40</v>
      </c>
      <c r="E9125" t="s">
        <v>74</v>
      </c>
      <c r="F9125" t="s">
        <v>775</v>
      </c>
      <c r="G9125" t="s">
        <v>23</v>
      </c>
      <c r="H9125" t="s">
        <v>24</v>
      </c>
      <c r="I9125" t="s">
        <v>25</v>
      </c>
      <c r="J9125" t="s">
        <v>1303</v>
      </c>
      <c r="K9125" t="s">
        <v>1088</v>
      </c>
      <c r="L9125" t="s">
        <v>119</v>
      </c>
      <c r="M9125" t="s">
        <v>29</v>
      </c>
      <c r="N9125">
        <f t="shared" si="994"/>
        <v>0</v>
      </c>
      <c r="O9125" t="str">
        <f t="shared" si="995"/>
        <v>No</v>
      </c>
      <c r="P9125">
        <f t="shared" si="996"/>
        <v>0</v>
      </c>
      <c r="Q9125">
        <f t="shared" si="997"/>
        <v>4813937689</v>
      </c>
      <c r="R9125">
        <f t="shared" si="998"/>
        <v>4.1933383153624479</v>
      </c>
      <c r="S9125" t="str">
        <f t="shared" si="999"/>
        <v>Acceptable</v>
      </c>
      <c r="T9125">
        <f>ROUNDUP(C9125,0)</f>
        <v>0</v>
      </c>
      <c r="U9125">
        <f>ROUNDDOWN(C9125,0)</f>
        <v>0</v>
      </c>
      <c r="V9125">
        <f>RIGHT(K9125,2)+2000</f>
        <v>2018</v>
      </c>
      <c r="W9125" t="str">
        <f>INDEX(_xlfn.TEXTSPLIT(K9125,"-"),1,2)</f>
        <v>Jun</v>
      </c>
      <c r="X9125" t="str">
        <f>INDEX(_xlfn.TEXTSPLIT(K9125,"-"),1,1)</f>
        <v>13</v>
      </c>
      <c r="Y9125">
        <f>INDEX(months!B:B,MATCH(Sheet1!W9125,months!A:A,0))</f>
        <v>6</v>
      </c>
      <c r="Z9125">
        <f t="shared" si="1000"/>
        <v>43264</v>
      </c>
    </row>
    <row r="9126" spans="1:26" x14ac:dyDescent="0.2">
      <c r="A9126" t="s">
        <v>12450</v>
      </c>
      <c r="B9126" t="s">
        <v>3070</v>
      </c>
      <c r="C9126">
        <v>4.0999999999999996</v>
      </c>
      <c r="D9126">
        <v>1060</v>
      </c>
      <c r="E9126" t="s">
        <v>260</v>
      </c>
      <c r="F9126" t="s">
        <v>50</v>
      </c>
      <c r="G9126" t="s">
        <v>23</v>
      </c>
      <c r="H9126" t="s">
        <v>24</v>
      </c>
      <c r="I9126" t="s">
        <v>25</v>
      </c>
      <c r="J9126" t="s">
        <v>1537</v>
      </c>
      <c r="K9126" t="s">
        <v>7541</v>
      </c>
      <c r="L9126" t="s">
        <v>12451</v>
      </c>
      <c r="M9126" t="s">
        <v>29</v>
      </c>
      <c r="N9126">
        <f t="shared" si="994"/>
        <v>0</v>
      </c>
      <c r="O9126" t="str">
        <f t="shared" si="995"/>
        <v>No</v>
      </c>
      <c r="P9126">
        <f t="shared" si="996"/>
        <v>0</v>
      </c>
      <c r="Q9126">
        <f t="shared" si="997"/>
        <v>4813937689</v>
      </c>
      <c r="R9126">
        <f t="shared" si="998"/>
        <v>4.1933383153624479</v>
      </c>
      <c r="S9126" t="str">
        <f t="shared" si="999"/>
        <v>Acceptable</v>
      </c>
      <c r="T9126">
        <f>ROUNDUP(C9126,0)</f>
        <v>5</v>
      </c>
      <c r="U9126">
        <f>ROUNDDOWN(C9126,0)</f>
        <v>4</v>
      </c>
      <c r="V9126">
        <f>RIGHT(K9126,2)+2000</f>
        <v>2018</v>
      </c>
      <c r="W9126" t="str">
        <f>INDEX(_xlfn.TEXTSPLIT(K9126,"-"),1,2)</f>
        <v>Feb</v>
      </c>
      <c r="X9126" t="str">
        <f>INDEX(_xlfn.TEXTSPLIT(K9126,"-"),1,1)</f>
        <v>17</v>
      </c>
      <c r="Y9126">
        <f>INDEX(months!B:B,MATCH(Sheet1!W9126,months!A:A,0))</f>
        <v>2</v>
      </c>
      <c r="Z9126">
        <f t="shared" si="1000"/>
        <v>43148</v>
      </c>
    </row>
    <row r="9127" spans="1:26" x14ac:dyDescent="0.2">
      <c r="A9127" t="s">
        <v>12452</v>
      </c>
      <c r="B9127" t="s">
        <v>3070</v>
      </c>
      <c r="D9127">
        <v>16</v>
      </c>
      <c r="E9127" t="s">
        <v>983</v>
      </c>
      <c r="F9127" t="s">
        <v>1199</v>
      </c>
      <c r="G9127" t="s">
        <v>23</v>
      </c>
      <c r="H9127" t="s">
        <v>24</v>
      </c>
      <c r="I9127" t="s">
        <v>25</v>
      </c>
      <c r="J9127" t="s">
        <v>1303</v>
      </c>
      <c r="K9127" t="s">
        <v>6991</v>
      </c>
      <c r="L9127" t="s">
        <v>420</v>
      </c>
      <c r="M9127" t="s">
        <v>86</v>
      </c>
      <c r="N9127">
        <f t="shared" si="994"/>
        <v>0</v>
      </c>
      <c r="O9127" t="str">
        <f t="shared" si="995"/>
        <v>No</v>
      </c>
      <c r="P9127">
        <f t="shared" si="996"/>
        <v>0</v>
      </c>
      <c r="Q9127">
        <f t="shared" si="997"/>
        <v>4813937689</v>
      </c>
      <c r="R9127">
        <f t="shared" si="998"/>
        <v>4.1933383153624479</v>
      </c>
      <c r="S9127" t="str">
        <f t="shared" si="999"/>
        <v>Acceptable</v>
      </c>
      <c r="T9127">
        <f>ROUNDUP(C9127,0)</f>
        <v>0</v>
      </c>
      <c r="U9127">
        <f>ROUNDDOWN(C9127,0)</f>
        <v>0</v>
      </c>
      <c r="V9127">
        <f>RIGHT(K9127,2)+2000</f>
        <v>2016</v>
      </c>
      <c r="W9127" t="str">
        <f>INDEX(_xlfn.TEXTSPLIT(K9127,"-"),1,2)</f>
        <v>Dec</v>
      </c>
      <c r="X9127" t="str">
        <f>INDEX(_xlfn.TEXTSPLIT(K9127,"-"),1,1)</f>
        <v>21</v>
      </c>
      <c r="Y9127">
        <f>INDEX(months!B:B,MATCH(Sheet1!W9127,months!A:A,0))</f>
        <v>12</v>
      </c>
      <c r="Z9127">
        <f t="shared" si="1000"/>
        <v>42725</v>
      </c>
    </row>
    <row r="9128" spans="1:26" x14ac:dyDescent="0.2">
      <c r="A9128" t="s">
        <v>12453</v>
      </c>
      <c r="B9128" t="s">
        <v>3391</v>
      </c>
      <c r="C9128">
        <v>4.7</v>
      </c>
      <c r="D9128">
        <v>125</v>
      </c>
      <c r="E9128" t="s">
        <v>132</v>
      </c>
      <c r="F9128" t="s">
        <v>22</v>
      </c>
      <c r="G9128" t="s">
        <v>23</v>
      </c>
      <c r="H9128" t="s">
        <v>24</v>
      </c>
      <c r="I9128" t="s">
        <v>25</v>
      </c>
      <c r="J9128" t="s">
        <v>3393</v>
      </c>
      <c r="K9128" t="s">
        <v>416</v>
      </c>
      <c r="L9128" t="s">
        <v>1765</v>
      </c>
      <c r="M9128" t="s">
        <v>29</v>
      </c>
      <c r="N9128">
        <f t="shared" si="994"/>
        <v>0</v>
      </c>
      <c r="O9128" t="str">
        <f t="shared" si="995"/>
        <v>No</v>
      </c>
      <c r="P9128">
        <f t="shared" si="996"/>
        <v>0</v>
      </c>
      <c r="Q9128">
        <f t="shared" si="997"/>
        <v>4813937689</v>
      </c>
      <c r="R9128">
        <f t="shared" si="998"/>
        <v>4.1933383153624479</v>
      </c>
      <c r="S9128" t="str">
        <f t="shared" si="999"/>
        <v>Acceptable</v>
      </c>
      <c r="T9128">
        <f>ROUNDUP(C9128,0)</f>
        <v>5</v>
      </c>
      <c r="U9128">
        <f>ROUNDDOWN(C9128,0)</f>
        <v>4</v>
      </c>
      <c r="V9128">
        <f>RIGHT(K9128,2)+2000</f>
        <v>2018</v>
      </c>
      <c r="W9128" t="str">
        <f>INDEX(_xlfn.TEXTSPLIT(K9128,"-"),1,2)</f>
        <v>Jun</v>
      </c>
      <c r="X9128" t="str">
        <f>INDEX(_xlfn.TEXTSPLIT(K9128,"-"),1,1)</f>
        <v>7</v>
      </c>
      <c r="Y9128">
        <f>INDEX(months!B:B,MATCH(Sheet1!W9128,months!A:A,0))</f>
        <v>6</v>
      </c>
      <c r="Z9128">
        <f t="shared" si="1000"/>
        <v>43258</v>
      </c>
    </row>
    <row r="9129" spans="1:26" x14ac:dyDescent="0.2">
      <c r="A9129" t="s">
        <v>12454</v>
      </c>
      <c r="B9129" t="s">
        <v>4612</v>
      </c>
      <c r="C9129">
        <v>4.4000000000000004</v>
      </c>
      <c r="D9129">
        <v>417</v>
      </c>
      <c r="E9129" t="s">
        <v>186</v>
      </c>
      <c r="F9129" t="s">
        <v>22</v>
      </c>
      <c r="G9129" t="s">
        <v>23</v>
      </c>
      <c r="H9129" t="s">
        <v>24</v>
      </c>
      <c r="I9129" t="s">
        <v>25</v>
      </c>
      <c r="J9129" t="s">
        <v>4613</v>
      </c>
      <c r="K9129" t="s">
        <v>62</v>
      </c>
      <c r="L9129" t="s">
        <v>220</v>
      </c>
      <c r="M9129" t="s">
        <v>47</v>
      </c>
      <c r="N9129">
        <f t="shared" si="994"/>
        <v>0</v>
      </c>
      <c r="O9129" t="str">
        <f t="shared" si="995"/>
        <v>No</v>
      </c>
      <c r="P9129">
        <f t="shared" si="996"/>
        <v>0</v>
      </c>
      <c r="Q9129">
        <f t="shared" si="997"/>
        <v>4813937689</v>
      </c>
      <c r="R9129">
        <f t="shared" si="998"/>
        <v>4.1933383153624479</v>
      </c>
      <c r="S9129" t="str">
        <f t="shared" si="999"/>
        <v>Acceptable</v>
      </c>
      <c r="T9129">
        <f>ROUNDUP(C9129,0)</f>
        <v>5</v>
      </c>
      <c r="U9129">
        <f>ROUNDDOWN(C9129,0)</f>
        <v>4</v>
      </c>
      <c r="V9129">
        <f>RIGHT(K9129,2)+2000</f>
        <v>2018</v>
      </c>
      <c r="W9129" t="str">
        <f>INDEX(_xlfn.TEXTSPLIT(K9129,"-"),1,2)</f>
        <v>Apr</v>
      </c>
      <c r="X9129" t="str">
        <f>INDEX(_xlfn.TEXTSPLIT(K9129,"-"),1,1)</f>
        <v>26</v>
      </c>
      <c r="Y9129">
        <f>INDEX(months!B:B,MATCH(Sheet1!W9129,months!A:A,0))</f>
        <v>4</v>
      </c>
      <c r="Z9129">
        <f t="shared" si="1000"/>
        <v>43216</v>
      </c>
    </row>
    <row r="9130" spans="1:26" x14ac:dyDescent="0.2">
      <c r="A9130" t="s">
        <v>12455</v>
      </c>
      <c r="B9130" t="s">
        <v>3391</v>
      </c>
      <c r="C9130">
        <v>4.9000000000000004</v>
      </c>
      <c r="D9130">
        <v>26</v>
      </c>
      <c r="E9130" t="s">
        <v>143</v>
      </c>
      <c r="F9130" t="s">
        <v>775</v>
      </c>
      <c r="G9130" t="s">
        <v>23</v>
      </c>
      <c r="H9130" t="s">
        <v>24</v>
      </c>
      <c r="I9130" t="s">
        <v>25</v>
      </c>
      <c r="J9130" t="s">
        <v>3393</v>
      </c>
      <c r="K9130" t="s">
        <v>9459</v>
      </c>
      <c r="L9130" t="s">
        <v>1255</v>
      </c>
      <c r="M9130" t="s">
        <v>81</v>
      </c>
      <c r="N9130">
        <f t="shared" si="994"/>
        <v>0</v>
      </c>
      <c r="O9130" t="str">
        <f t="shared" si="995"/>
        <v>No</v>
      </c>
      <c r="P9130">
        <f t="shared" si="996"/>
        <v>0</v>
      </c>
      <c r="Q9130">
        <f t="shared" si="997"/>
        <v>4813937689</v>
      </c>
      <c r="R9130">
        <f t="shared" si="998"/>
        <v>4.1933383153624479</v>
      </c>
      <c r="S9130" t="str">
        <f t="shared" si="999"/>
        <v>Acceptable</v>
      </c>
      <c r="T9130">
        <f>ROUNDUP(C9130,0)</f>
        <v>5</v>
      </c>
      <c r="U9130">
        <f>ROUNDDOWN(C9130,0)</f>
        <v>4</v>
      </c>
      <c r="V9130">
        <f>RIGHT(K9130,2)+2000</f>
        <v>2016</v>
      </c>
      <c r="W9130" t="str">
        <f>INDEX(_xlfn.TEXTSPLIT(K9130,"-"),1,2)</f>
        <v>Nov</v>
      </c>
      <c r="X9130" t="str">
        <f>INDEX(_xlfn.TEXTSPLIT(K9130,"-"),1,1)</f>
        <v>6</v>
      </c>
      <c r="Y9130">
        <f>INDEX(months!B:B,MATCH(Sheet1!W9130,months!A:A,0))</f>
        <v>11</v>
      </c>
      <c r="Z9130">
        <f t="shared" si="1000"/>
        <v>42680</v>
      </c>
    </row>
    <row r="9131" spans="1:26" x14ac:dyDescent="0.2">
      <c r="A9131" t="s">
        <v>12456</v>
      </c>
      <c r="B9131" t="s">
        <v>4457</v>
      </c>
      <c r="C9131">
        <v>3.6</v>
      </c>
      <c r="D9131">
        <v>114</v>
      </c>
      <c r="E9131" t="s">
        <v>190</v>
      </c>
      <c r="F9131" t="s">
        <v>22</v>
      </c>
      <c r="G9131" t="s">
        <v>23</v>
      </c>
      <c r="H9131" t="s">
        <v>24</v>
      </c>
      <c r="I9131" t="s">
        <v>25</v>
      </c>
      <c r="J9131" t="s">
        <v>4458</v>
      </c>
      <c r="K9131" t="s">
        <v>12007</v>
      </c>
      <c r="L9131" t="s">
        <v>420</v>
      </c>
      <c r="M9131" t="s">
        <v>86</v>
      </c>
      <c r="N9131">
        <f t="shared" si="994"/>
        <v>0</v>
      </c>
      <c r="O9131" t="str">
        <f t="shared" si="995"/>
        <v>No</v>
      </c>
      <c r="P9131">
        <f t="shared" si="996"/>
        <v>0</v>
      </c>
      <c r="Q9131">
        <f t="shared" si="997"/>
        <v>4813937689</v>
      </c>
      <c r="R9131">
        <f t="shared" si="998"/>
        <v>4.1933383153624479</v>
      </c>
      <c r="S9131" t="str">
        <f t="shared" si="999"/>
        <v>Acceptable</v>
      </c>
      <c r="T9131">
        <f>ROUNDUP(C9131,0)</f>
        <v>4</v>
      </c>
      <c r="U9131">
        <f>ROUNDDOWN(C9131,0)</f>
        <v>3</v>
      </c>
      <c r="V9131">
        <f>RIGHT(K9131,2)+2000</f>
        <v>2016</v>
      </c>
      <c r="W9131" t="str">
        <f>INDEX(_xlfn.TEXTSPLIT(K9131,"-"),1,2)</f>
        <v>Oct</v>
      </c>
      <c r="X9131" t="str">
        <f>INDEX(_xlfn.TEXTSPLIT(K9131,"-"),1,1)</f>
        <v>31</v>
      </c>
      <c r="Y9131">
        <f>INDEX(months!B:B,MATCH(Sheet1!W9131,months!A:A,0))</f>
        <v>10</v>
      </c>
      <c r="Z9131">
        <f t="shared" si="1000"/>
        <v>42674</v>
      </c>
    </row>
    <row r="9132" spans="1:26" x14ac:dyDescent="0.2">
      <c r="A9132" t="s">
        <v>12457</v>
      </c>
      <c r="B9132" t="s">
        <v>4612</v>
      </c>
      <c r="C9132">
        <v>4.2</v>
      </c>
      <c r="D9132">
        <v>268</v>
      </c>
      <c r="E9132" t="s">
        <v>252</v>
      </c>
      <c r="F9132" t="s">
        <v>22</v>
      </c>
      <c r="G9132" t="s">
        <v>23</v>
      </c>
      <c r="H9132" t="s">
        <v>24</v>
      </c>
      <c r="I9132" t="s">
        <v>25</v>
      </c>
      <c r="J9132" t="s">
        <v>4613</v>
      </c>
      <c r="K9132" t="s">
        <v>2590</v>
      </c>
      <c r="L9132" t="s">
        <v>1100</v>
      </c>
      <c r="M9132" t="s">
        <v>81</v>
      </c>
      <c r="N9132">
        <f t="shared" si="994"/>
        <v>0</v>
      </c>
      <c r="O9132" t="str">
        <f t="shared" si="995"/>
        <v>No</v>
      </c>
      <c r="P9132">
        <f t="shared" si="996"/>
        <v>0</v>
      </c>
      <c r="Q9132">
        <f t="shared" si="997"/>
        <v>4813937689</v>
      </c>
      <c r="R9132">
        <f t="shared" si="998"/>
        <v>4.1933383153624479</v>
      </c>
      <c r="S9132" t="str">
        <f t="shared" si="999"/>
        <v>Acceptable</v>
      </c>
      <c r="T9132">
        <f>ROUNDUP(C9132,0)</f>
        <v>5</v>
      </c>
      <c r="U9132">
        <f>ROUNDDOWN(C9132,0)</f>
        <v>4</v>
      </c>
      <c r="V9132">
        <f>RIGHT(K9132,2)+2000</f>
        <v>2018</v>
      </c>
      <c r="W9132" t="str">
        <f>INDEX(_xlfn.TEXTSPLIT(K9132,"-"),1,2)</f>
        <v>Feb</v>
      </c>
      <c r="X9132" t="str">
        <f>INDEX(_xlfn.TEXTSPLIT(K9132,"-"),1,1)</f>
        <v>21</v>
      </c>
      <c r="Y9132">
        <f>INDEX(months!B:B,MATCH(Sheet1!W9132,months!A:A,0))</f>
        <v>2</v>
      </c>
      <c r="Z9132">
        <f t="shared" si="1000"/>
        <v>43152</v>
      </c>
    </row>
    <row r="9133" spans="1:26" x14ac:dyDescent="0.2">
      <c r="A9133" t="s">
        <v>12458</v>
      </c>
      <c r="B9133" t="s">
        <v>3944</v>
      </c>
      <c r="D9133">
        <v>16</v>
      </c>
      <c r="E9133" t="s">
        <v>147</v>
      </c>
      <c r="F9133" t="s">
        <v>1199</v>
      </c>
      <c r="G9133" t="s">
        <v>23</v>
      </c>
      <c r="H9133" t="s">
        <v>24</v>
      </c>
      <c r="I9133" t="s">
        <v>25</v>
      </c>
      <c r="J9133" t="s">
        <v>3945</v>
      </c>
      <c r="K9133" t="s">
        <v>6553</v>
      </c>
      <c r="L9133" t="s">
        <v>28</v>
      </c>
      <c r="M9133" t="s">
        <v>29</v>
      </c>
      <c r="N9133">
        <f t="shared" si="994"/>
        <v>0</v>
      </c>
      <c r="O9133" t="str">
        <f t="shared" si="995"/>
        <v>No</v>
      </c>
      <c r="P9133">
        <f t="shared" si="996"/>
        <v>0</v>
      </c>
      <c r="Q9133">
        <f t="shared" si="997"/>
        <v>4813937689</v>
      </c>
      <c r="R9133">
        <f t="shared" si="998"/>
        <v>4.1933383153624479</v>
      </c>
      <c r="S9133" t="str">
        <f t="shared" si="999"/>
        <v>Acceptable</v>
      </c>
      <c r="T9133">
        <f>ROUNDUP(C9133,0)</f>
        <v>0</v>
      </c>
      <c r="U9133">
        <f>ROUNDDOWN(C9133,0)</f>
        <v>0</v>
      </c>
      <c r="V9133">
        <f>RIGHT(K9133,2)+2000</f>
        <v>2018</v>
      </c>
      <c r="W9133" t="str">
        <f>INDEX(_xlfn.TEXTSPLIT(K9133,"-"),1,2)</f>
        <v>Mar</v>
      </c>
      <c r="X9133" t="str">
        <f>INDEX(_xlfn.TEXTSPLIT(K9133,"-"),1,1)</f>
        <v>3</v>
      </c>
      <c r="Y9133">
        <f>INDEX(months!B:B,MATCH(Sheet1!W9133,months!A:A,0))</f>
        <v>3</v>
      </c>
      <c r="Z9133">
        <f t="shared" si="1000"/>
        <v>43162</v>
      </c>
    </row>
    <row r="9134" spans="1:26" x14ac:dyDescent="0.2">
      <c r="A9134" t="s">
        <v>12459</v>
      </c>
      <c r="B9134" t="s">
        <v>1790</v>
      </c>
      <c r="C9134">
        <v>4.4000000000000004</v>
      </c>
      <c r="D9134">
        <v>188</v>
      </c>
      <c r="E9134" t="s">
        <v>756</v>
      </c>
      <c r="F9134" t="s">
        <v>22</v>
      </c>
      <c r="G9134" t="s">
        <v>23</v>
      </c>
      <c r="H9134" t="s">
        <v>24</v>
      </c>
      <c r="I9134" t="s">
        <v>25</v>
      </c>
      <c r="J9134" t="s">
        <v>1791</v>
      </c>
      <c r="K9134" t="s">
        <v>249</v>
      </c>
      <c r="L9134" t="s">
        <v>1200</v>
      </c>
      <c r="M9134" t="s">
        <v>47</v>
      </c>
      <c r="N9134">
        <f t="shared" si="994"/>
        <v>0</v>
      </c>
      <c r="O9134" t="str">
        <f t="shared" si="995"/>
        <v>No</v>
      </c>
      <c r="P9134">
        <f t="shared" si="996"/>
        <v>0</v>
      </c>
      <c r="Q9134">
        <f t="shared" si="997"/>
        <v>4813937689</v>
      </c>
      <c r="R9134">
        <f t="shared" si="998"/>
        <v>4.1933383153624479</v>
      </c>
      <c r="S9134" t="str">
        <f t="shared" si="999"/>
        <v>Acceptable</v>
      </c>
      <c r="T9134">
        <f>ROUNDUP(C9134,0)</f>
        <v>5</v>
      </c>
      <c r="U9134">
        <f>ROUNDDOWN(C9134,0)</f>
        <v>4</v>
      </c>
      <c r="V9134">
        <f>RIGHT(K9134,2)+2000</f>
        <v>2018</v>
      </c>
      <c r="W9134" t="str">
        <f>INDEX(_xlfn.TEXTSPLIT(K9134,"-"),1,2)</f>
        <v>Jul</v>
      </c>
      <c r="X9134" t="str">
        <f>INDEX(_xlfn.TEXTSPLIT(K9134,"-"),1,1)</f>
        <v>28</v>
      </c>
      <c r="Y9134">
        <f>INDEX(months!B:B,MATCH(Sheet1!W9134,months!A:A,0))</f>
        <v>7</v>
      </c>
      <c r="Z9134">
        <f t="shared" si="1000"/>
        <v>43309</v>
      </c>
    </row>
    <row r="9135" spans="1:26" x14ac:dyDescent="0.2">
      <c r="A9135" t="s">
        <v>12460</v>
      </c>
      <c r="B9135" t="s">
        <v>5319</v>
      </c>
      <c r="D9135">
        <v>30</v>
      </c>
      <c r="E9135" t="s">
        <v>190</v>
      </c>
      <c r="F9135" t="s">
        <v>775</v>
      </c>
      <c r="G9135" t="s">
        <v>23</v>
      </c>
      <c r="H9135" t="s">
        <v>24</v>
      </c>
      <c r="I9135" t="s">
        <v>25</v>
      </c>
      <c r="J9135" t="s">
        <v>5320</v>
      </c>
      <c r="K9135" t="s">
        <v>6921</v>
      </c>
      <c r="L9135" t="s">
        <v>2472</v>
      </c>
      <c r="M9135" t="s">
        <v>86</v>
      </c>
      <c r="N9135">
        <f t="shared" si="994"/>
        <v>0</v>
      </c>
      <c r="O9135" t="str">
        <f t="shared" si="995"/>
        <v>No</v>
      </c>
      <c r="P9135">
        <f t="shared" si="996"/>
        <v>0</v>
      </c>
      <c r="Q9135">
        <f t="shared" si="997"/>
        <v>4813937689</v>
      </c>
      <c r="R9135">
        <f t="shared" si="998"/>
        <v>4.1933383153624479</v>
      </c>
      <c r="S9135" t="str">
        <f t="shared" si="999"/>
        <v>Acceptable</v>
      </c>
      <c r="T9135">
        <f>ROUNDUP(C9135,0)</f>
        <v>0</v>
      </c>
      <c r="U9135">
        <f>ROUNDDOWN(C9135,0)</f>
        <v>0</v>
      </c>
      <c r="V9135">
        <f>RIGHT(K9135,2)+2000</f>
        <v>2015</v>
      </c>
      <c r="W9135" t="str">
        <f>INDEX(_xlfn.TEXTSPLIT(K9135,"-"),1,2)</f>
        <v>Jul</v>
      </c>
      <c r="X9135" t="str">
        <f>INDEX(_xlfn.TEXTSPLIT(K9135,"-"),1,1)</f>
        <v>30</v>
      </c>
      <c r="Y9135">
        <f>INDEX(months!B:B,MATCH(Sheet1!W9135,months!A:A,0))</f>
        <v>7</v>
      </c>
      <c r="Z9135">
        <f t="shared" si="1000"/>
        <v>42215</v>
      </c>
    </row>
    <row r="9136" spans="1:26" x14ac:dyDescent="0.2">
      <c r="A9136" t="s">
        <v>12461</v>
      </c>
      <c r="B9136" t="s">
        <v>1790</v>
      </c>
      <c r="C9136">
        <v>4.5</v>
      </c>
      <c r="D9136">
        <v>625</v>
      </c>
      <c r="E9136" t="s">
        <v>1113</v>
      </c>
      <c r="F9136" t="s">
        <v>22</v>
      </c>
      <c r="G9136" t="s">
        <v>23</v>
      </c>
      <c r="H9136" t="s">
        <v>24</v>
      </c>
      <c r="I9136" t="s">
        <v>25</v>
      </c>
      <c r="J9136" t="s">
        <v>1791</v>
      </c>
      <c r="K9136" t="s">
        <v>2248</v>
      </c>
      <c r="L9136" t="s">
        <v>170</v>
      </c>
      <c r="M9136" t="s">
        <v>86</v>
      </c>
      <c r="N9136">
        <f t="shared" si="994"/>
        <v>0</v>
      </c>
      <c r="O9136" t="str">
        <f t="shared" si="995"/>
        <v>No</v>
      </c>
      <c r="P9136">
        <f t="shared" si="996"/>
        <v>0</v>
      </c>
      <c r="Q9136">
        <f t="shared" si="997"/>
        <v>4813937689</v>
      </c>
      <c r="R9136">
        <f t="shared" si="998"/>
        <v>4.1933383153624479</v>
      </c>
      <c r="S9136" t="str">
        <f t="shared" si="999"/>
        <v>Acceptable</v>
      </c>
      <c r="T9136">
        <f>ROUNDUP(C9136,0)</f>
        <v>5</v>
      </c>
      <c r="U9136">
        <f>ROUNDDOWN(C9136,0)</f>
        <v>4</v>
      </c>
      <c r="V9136">
        <f>RIGHT(K9136,2)+2000</f>
        <v>2018</v>
      </c>
      <c r="W9136" t="str">
        <f>INDEX(_xlfn.TEXTSPLIT(K9136,"-"),1,2)</f>
        <v>Mar</v>
      </c>
      <c r="X9136" t="str">
        <f>INDEX(_xlfn.TEXTSPLIT(K9136,"-"),1,1)</f>
        <v>30</v>
      </c>
      <c r="Y9136">
        <f>INDEX(months!B:B,MATCH(Sheet1!W9136,months!A:A,0))</f>
        <v>3</v>
      </c>
      <c r="Z9136">
        <f t="shared" si="1000"/>
        <v>43189</v>
      </c>
    </row>
    <row r="9137" spans="1:26" x14ac:dyDescent="0.2">
      <c r="A9137" t="s">
        <v>12462</v>
      </c>
      <c r="B9137" t="s">
        <v>787</v>
      </c>
      <c r="C9137">
        <v>4.2</v>
      </c>
      <c r="D9137">
        <v>10</v>
      </c>
      <c r="E9137" t="s">
        <v>74</v>
      </c>
      <c r="F9137" t="s">
        <v>101</v>
      </c>
      <c r="G9137" t="s">
        <v>23</v>
      </c>
      <c r="H9137" t="s">
        <v>24</v>
      </c>
      <c r="I9137" t="s">
        <v>25</v>
      </c>
      <c r="J9137" t="s">
        <v>788</v>
      </c>
      <c r="K9137" t="s">
        <v>1548</v>
      </c>
      <c r="L9137" t="s">
        <v>59</v>
      </c>
      <c r="M9137" t="s">
        <v>60</v>
      </c>
      <c r="N9137">
        <f t="shared" si="994"/>
        <v>0</v>
      </c>
      <c r="O9137" t="str">
        <f t="shared" si="995"/>
        <v>No</v>
      </c>
      <c r="P9137">
        <f t="shared" si="996"/>
        <v>0</v>
      </c>
      <c r="Q9137">
        <f t="shared" si="997"/>
        <v>4813937689</v>
      </c>
      <c r="R9137">
        <f t="shared" si="998"/>
        <v>4.1933383153624479</v>
      </c>
      <c r="S9137" t="str">
        <f t="shared" si="999"/>
        <v>Acceptable</v>
      </c>
      <c r="T9137">
        <f>ROUNDUP(C9137,0)</f>
        <v>5</v>
      </c>
      <c r="U9137">
        <f>ROUNDDOWN(C9137,0)</f>
        <v>4</v>
      </c>
      <c r="V9137">
        <f>RIGHT(K9137,2)+2000</f>
        <v>2016</v>
      </c>
      <c r="W9137" t="str">
        <f>INDEX(_xlfn.TEXTSPLIT(K9137,"-"),1,2)</f>
        <v>Apr</v>
      </c>
      <c r="X9137" t="str">
        <f>INDEX(_xlfn.TEXTSPLIT(K9137,"-"),1,1)</f>
        <v>28</v>
      </c>
      <c r="Y9137">
        <f>INDEX(months!B:B,MATCH(Sheet1!W9137,months!A:A,0))</f>
        <v>4</v>
      </c>
      <c r="Z9137">
        <f t="shared" si="1000"/>
        <v>42488</v>
      </c>
    </row>
    <row r="9138" spans="1:26" x14ac:dyDescent="0.2">
      <c r="A9138" t="s">
        <v>12463</v>
      </c>
      <c r="B9138" t="s">
        <v>4612</v>
      </c>
      <c r="D9138">
        <v>1</v>
      </c>
      <c r="E9138" t="s">
        <v>69</v>
      </c>
      <c r="F9138" t="s">
        <v>1230</v>
      </c>
      <c r="G9138" t="s">
        <v>23</v>
      </c>
      <c r="H9138" t="s">
        <v>24</v>
      </c>
      <c r="I9138" t="s">
        <v>25</v>
      </c>
      <c r="J9138" t="s">
        <v>4613</v>
      </c>
      <c r="K9138" t="s">
        <v>5262</v>
      </c>
      <c r="L9138" t="s">
        <v>59</v>
      </c>
      <c r="M9138" t="s">
        <v>587</v>
      </c>
      <c r="N9138">
        <f t="shared" si="994"/>
        <v>0</v>
      </c>
      <c r="O9138" t="str">
        <f t="shared" si="995"/>
        <v>No</v>
      </c>
      <c r="P9138">
        <f t="shared" si="996"/>
        <v>0</v>
      </c>
      <c r="Q9138">
        <f t="shared" si="997"/>
        <v>4813937689</v>
      </c>
      <c r="R9138">
        <f t="shared" si="998"/>
        <v>4.1933383153624479</v>
      </c>
      <c r="S9138" t="str">
        <f t="shared" si="999"/>
        <v>Acceptable</v>
      </c>
      <c r="T9138">
        <f>ROUNDUP(C9138,0)</f>
        <v>0</v>
      </c>
      <c r="U9138">
        <f>ROUNDDOWN(C9138,0)</f>
        <v>0</v>
      </c>
      <c r="V9138">
        <f>RIGHT(K9138,2)+2000</f>
        <v>2017</v>
      </c>
      <c r="W9138" t="str">
        <f>INDEX(_xlfn.TEXTSPLIT(K9138,"-"),1,2)</f>
        <v>Nov</v>
      </c>
      <c r="X9138" t="str">
        <f>INDEX(_xlfn.TEXTSPLIT(K9138,"-"),1,1)</f>
        <v>19</v>
      </c>
      <c r="Y9138">
        <f>INDEX(months!B:B,MATCH(Sheet1!W9138,months!A:A,0))</f>
        <v>11</v>
      </c>
      <c r="Z9138">
        <f t="shared" si="1000"/>
        <v>43058</v>
      </c>
    </row>
    <row r="9139" spans="1:26" x14ac:dyDescent="0.2">
      <c r="A9139" t="s">
        <v>12464</v>
      </c>
      <c r="B9139" t="s">
        <v>3827</v>
      </c>
      <c r="D9139">
        <v>0</v>
      </c>
      <c r="E9139" t="s">
        <v>1001</v>
      </c>
      <c r="F9139" t="s">
        <v>1230</v>
      </c>
      <c r="G9139" t="s">
        <v>23</v>
      </c>
      <c r="H9139" t="s">
        <v>24</v>
      </c>
      <c r="I9139" t="s">
        <v>44</v>
      </c>
      <c r="J9139" t="s">
        <v>3828</v>
      </c>
      <c r="K9139" t="s">
        <v>1088</v>
      </c>
      <c r="L9139" t="s">
        <v>53</v>
      </c>
      <c r="M9139" t="s">
        <v>47</v>
      </c>
      <c r="N9139">
        <f t="shared" si="994"/>
        <v>0</v>
      </c>
      <c r="O9139" t="str">
        <f t="shared" si="995"/>
        <v>No</v>
      </c>
      <c r="P9139">
        <f t="shared" si="996"/>
        <v>0</v>
      </c>
      <c r="Q9139">
        <f t="shared" si="997"/>
        <v>4813937689</v>
      </c>
      <c r="R9139">
        <f t="shared" si="998"/>
        <v>4.1933383153624479</v>
      </c>
      <c r="S9139" t="str">
        <f t="shared" si="999"/>
        <v>Acceptable</v>
      </c>
      <c r="T9139">
        <f>ROUNDUP(C9139,0)</f>
        <v>0</v>
      </c>
      <c r="U9139">
        <f>ROUNDDOWN(C9139,0)</f>
        <v>0</v>
      </c>
      <c r="V9139">
        <f>RIGHT(K9139,2)+2000</f>
        <v>2018</v>
      </c>
      <c r="W9139" t="str">
        <f>INDEX(_xlfn.TEXTSPLIT(K9139,"-"),1,2)</f>
        <v>Jun</v>
      </c>
      <c r="X9139" t="str">
        <f>INDEX(_xlfn.TEXTSPLIT(K9139,"-"),1,1)</f>
        <v>13</v>
      </c>
      <c r="Y9139">
        <f>INDEX(months!B:B,MATCH(Sheet1!W9139,months!A:A,0))</f>
        <v>6</v>
      </c>
      <c r="Z9139">
        <f t="shared" si="1000"/>
        <v>43264</v>
      </c>
    </row>
    <row r="9140" spans="1:26" x14ac:dyDescent="0.2">
      <c r="A9140" t="s">
        <v>12465</v>
      </c>
      <c r="B9140" t="s">
        <v>3070</v>
      </c>
      <c r="C9140">
        <v>4.2</v>
      </c>
      <c r="D9140">
        <v>580</v>
      </c>
      <c r="E9140" t="s">
        <v>544</v>
      </c>
      <c r="F9140" t="s">
        <v>22</v>
      </c>
      <c r="G9140" t="s">
        <v>23</v>
      </c>
      <c r="H9140" t="s">
        <v>24</v>
      </c>
      <c r="I9140" t="s">
        <v>25</v>
      </c>
      <c r="J9140" t="s">
        <v>1537</v>
      </c>
      <c r="K9140" t="s">
        <v>12466</v>
      </c>
      <c r="L9140" t="s">
        <v>180</v>
      </c>
      <c r="M9140" t="s">
        <v>514</v>
      </c>
      <c r="N9140">
        <f t="shared" si="994"/>
        <v>0</v>
      </c>
      <c r="O9140" t="str">
        <f t="shared" si="995"/>
        <v>No</v>
      </c>
      <c r="P9140">
        <f t="shared" si="996"/>
        <v>0</v>
      </c>
      <c r="Q9140">
        <f t="shared" si="997"/>
        <v>4813937689</v>
      </c>
      <c r="R9140">
        <f t="shared" si="998"/>
        <v>4.1933383153624479</v>
      </c>
      <c r="S9140" t="str">
        <f t="shared" si="999"/>
        <v>Acceptable</v>
      </c>
      <c r="T9140">
        <f>ROUNDUP(C9140,0)</f>
        <v>5</v>
      </c>
      <c r="U9140">
        <f>ROUNDDOWN(C9140,0)</f>
        <v>4</v>
      </c>
      <c r="V9140">
        <f>RIGHT(K9140,2)+2000</f>
        <v>2012</v>
      </c>
      <c r="W9140" t="str">
        <f>INDEX(_xlfn.TEXTSPLIT(K9140,"-"),1,2)</f>
        <v>Dec</v>
      </c>
      <c r="X9140" t="str">
        <f>INDEX(_xlfn.TEXTSPLIT(K9140,"-"),1,1)</f>
        <v>19</v>
      </c>
      <c r="Y9140">
        <f>INDEX(months!B:B,MATCH(Sheet1!W9140,months!A:A,0))</f>
        <v>12</v>
      </c>
      <c r="Z9140">
        <f t="shared" si="1000"/>
        <v>41262</v>
      </c>
    </row>
    <row r="9141" spans="1:26" x14ac:dyDescent="0.2">
      <c r="A9141" t="s">
        <v>12467</v>
      </c>
      <c r="B9141" t="s">
        <v>4950</v>
      </c>
      <c r="D9141">
        <v>0</v>
      </c>
      <c r="E9141" t="s">
        <v>308</v>
      </c>
      <c r="F9141" t="s">
        <v>1262</v>
      </c>
      <c r="G9141" t="s">
        <v>23</v>
      </c>
      <c r="H9141" t="s">
        <v>24</v>
      </c>
      <c r="I9141" t="s">
        <v>25</v>
      </c>
      <c r="J9141" t="s">
        <v>4951</v>
      </c>
      <c r="K9141" t="s">
        <v>84</v>
      </c>
      <c r="L9141" t="s">
        <v>350</v>
      </c>
      <c r="M9141" t="s">
        <v>81</v>
      </c>
      <c r="N9141">
        <f t="shared" si="994"/>
        <v>0</v>
      </c>
      <c r="O9141" t="str">
        <f t="shared" si="995"/>
        <v>No</v>
      </c>
      <c r="P9141">
        <f t="shared" si="996"/>
        <v>0</v>
      </c>
      <c r="Q9141">
        <f t="shared" si="997"/>
        <v>4813937689</v>
      </c>
      <c r="R9141">
        <f t="shared" si="998"/>
        <v>4.1933383153624479</v>
      </c>
      <c r="S9141" t="str">
        <f t="shared" si="999"/>
        <v>Acceptable</v>
      </c>
      <c r="T9141">
        <f>ROUNDUP(C9141,0)</f>
        <v>0</v>
      </c>
      <c r="U9141">
        <f>ROUNDDOWN(C9141,0)</f>
        <v>0</v>
      </c>
      <c r="V9141">
        <f>RIGHT(K9141,2)+2000</f>
        <v>2018</v>
      </c>
      <c r="W9141" t="str">
        <f>INDEX(_xlfn.TEXTSPLIT(K9141,"-"),1,2)</f>
        <v>Jul</v>
      </c>
      <c r="X9141" t="str">
        <f>INDEX(_xlfn.TEXTSPLIT(K9141,"-"),1,1)</f>
        <v>31</v>
      </c>
      <c r="Y9141">
        <f>INDEX(months!B:B,MATCH(Sheet1!W9141,months!A:A,0))</f>
        <v>7</v>
      </c>
      <c r="Z9141">
        <f t="shared" si="1000"/>
        <v>43312</v>
      </c>
    </row>
    <row r="9142" spans="1:26" x14ac:dyDescent="0.2">
      <c r="A9142" t="s">
        <v>12468</v>
      </c>
      <c r="B9142" t="s">
        <v>4310</v>
      </c>
      <c r="C9142">
        <v>4.5</v>
      </c>
      <c r="D9142">
        <v>2371338</v>
      </c>
      <c r="E9142" t="s">
        <v>96</v>
      </c>
      <c r="F9142" t="s">
        <v>43</v>
      </c>
      <c r="G9142" t="s">
        <v>23</v>
      </c>
      <c r="H9142" t="s">
        <v>24</v>
      </c>
      <c r="I9142" t="s">
        <v>44</v>
      </c>
      <c r="J9142" t="s">
        <v>2718</v>
      </c>
      <c r="K9142" t="s">
        <v>1527</v>
      </c>
      <c r="L9142" t="s">
        <v>12469</v>
      </c>
      <c r="M9142" t="s">
        <v>177</v>
      </c>
      <c r="N9142">
        <f t="shared" si="994"/>
        <v>0</v>
      </c>
      <c r="O9142" t="str">
        <f t="shared" si="995"/>
        <v>No</v>
      </c>
      <c r="P9142">
        <f t="shared" si="996"/>
        <v>0</v>
      </c>
      <c r="Q9142">
        <f t="shared" si="997"/>
        <v>4813937689</v>
      </c>
      <c r="R9142">
        <f t="shared" si="998"/>
        <v>4.1933383153624479</v>
      </c>
      <c r="S9142" t="str">
        <f t="shared" si="999"/>
        <v>Acceptable</v>
      </c>
      <c r="T9142">
        <f>ROUNDUP(C9142,0)</f>
        <v>5</v>
      </c>
      <c r="U9142">
        <f>ROUNDDOWN(C9142,0)</f>
        <v>4</v>
      </c>
      <c r="V9142">
        <f>RIGHT(K9142,2)+2000</f>
        <v>2017</v>
      </c>
      <c r="W9142" t="str">
        <f>INDEX(_xlfn.TEXTSPLIT(K9142,"-"),1,2)</f>
        <v>Jul</v>
      </c>
      <c r="X9142" t="str">
        <f>INDEX(_xlfn.TEXTSPLIT(K9142,"-"),1,1)</f>
        <v>24</v>
      </c>
      <c r="Y9142">
        <f>INDEX(months!B:B,MATCH(Sheet1!W9142,months!A:A,0))</f>
        <v>7</v>
      </c>
      <c r="Z9142">
        <f t="shared" si="1000"/>
        <v>42940</v>
      </c>
    </row>
    <row r="9143" spans="1:26" x14ac:dyDescent="0.2">
      <c r="A9143" t="s">
        <v>12470</v>
      </c>
      <c r="B9143" t="s">
        <v>4310</v>
      </c>
      <c r="C9143">
        <v>4.4000000000000004</v>
      </c>
      <c r="D9143">
        <v>1690802</v>
      </c>
      <c r="E9143" t="s">
        <v>1933</v>
      </c>
      <c r="F9143" t="s">
        <v>43</v>
      </c>
      <c r="G9143" t="s">
        <v>23</v>
      </c>
      <c r="H9143" t="s">
        <v>24</v>
      </c>
      <c r="I9143" t="s">
        <v>25</v>
      </c>
      <c r="J9143" t="s">
        <v>2718</v>
      </c>
      <c r="K9143" t="s">
        <v>559</v>
      </c>
      <c r="L9143" t="s">
        <v>744</v>
      </c>
      <c r="M9143" t="s">
        <v>86</v>
      </c>
      <c r="N9143">
        <f t="shared" si="994"/>
        <v>0</v>
      </c>
      <c r="O9143" t="str">
        <f t="shared" si="995"/>
        <v>No</v>
      </c>
      <c r="P9143">
        <f t="shared" si="996"/>
        <v>0</v>
      </c>
      <c r="Q9143">
        <f t="shared" si="997"/>
        <v>4813937689</v>
      </c>
      <c r="R9143">
        <f t="shared" si="998"/>
        <v>4.1933383153624479</v>
      </c>
      <c r="S9143" t="str">
        <f t="shared" si="999"/>
        <v>Acceptable</v>
      </c>
      <c r="T9143">
        <f>ROUNDUP(C9143,0)</f>
        <v>5</v>
      </c>
      <c r="U9143">
        <f>ROUNDDOWN(C9143,0)</f>
        <v>4</v>
      </c>
      <c r="V9143">
        <f>RIGHT(K9143,2)+2000</f>
        <v>2018</v>
      </c>
      <c r="W9143" t="str">
        <f>INDEX(_xlfn.TEXTSPLIT(K9143,"-"),1,2)</f>
        <v>May</v>
      </c>
      <c r="X9143" t="str">
        <f>INDEX(_xlfn.TEXTSPLIT(K9143,"-"),1,1)</f>
        <v>21</v>
      </c>
      <c r="Y9143">
        <f>INDEX(months!B:B,MATCH(Sheet1!W9143,months!A:A,0))</f>
        <v>5</v>
      </c>
      <c r="Z9143">
        <f t="shared" si="1000"/>
        <v>43241</v>
      </c>
    </row>
    <row r="9144" spans="1:26" x14ac:dyDescent="0.2">
      <c r="A9144" t="s">
        <v>12471</v>
      </c>
      <c r="B9144" t="s">
        <v>2665</v>
      </c>
      <c r="C9144">
        <v>4.4000000000000004</v>
      </c>
      <c r="D9144">
        <v>3344300</v>
      </c>
      <c r="E9144" t="s">
        <v>405</v>
      </c>
      <c r="F9144" t="s">
        <v>43</v>
      </c>
      <c r="G9144" t="s">
        <v>23</v>
      </c>
      <c r="H9144" t="s">
        <v>24</v>
      </c>
      <c r="I9144" t="s">
        <v>124</v>
      </c>
      <c r="J9144" t="s">
        <v>2734</v>
      </c>
      <c r="K9144" t="s">
        <v>297</v>
      </c>
      <c r="L9144" t="s">
        <v>8930</v>
      </c>
      <c r="M9144" t="s">
        <v>81</v>
      </c>
      <c r="N9144">
        <f t="shared" si="994"/>
        <v>0</v>
      </c>
      <c r="O9144" t="str">
        <f t="shared" si="995"/>
        <v>No</v>
      </c>
      <c r="P9144">
        <f t="shared" si="996"/>
        <v>0</v>
      </c>
      <c r="Q9144">
        <f t="shared" si="997"/>
        <v>4813937689</v>
      </c>
      <c r="R9144">
        <f t="shared" si="998"/>
        <v>4.1933383153624479</v>
      </c>
      <c r="S9144" t="str">
        <f t="shared" si="999"/>
        <v>Acceptable</v>
      </c>
      <c r="T9144">
        <f>ROUNDUP(C9144,0)</f>
        <v>5</v>
      </c>
      <c r="U9144">
        <f>ROUNDDOWN(C9144,0)</f>
        <v>4</v>
      </c>
      <c r="V9144">
        <f>RIGHT(K9144,2)+2000</f>
        <v>2018</v>
      </c>
      <c r="W9144" t="str">
        <f>INDEX(_xlfn.TEXTSPLIT(K9144,"-"),1,2)</f>
        <v>Jul</v>
      </c>
      <c r="X9144" t="str">
        <f>INDEX(_xlfn.TEXTSPLIT(K9144,"-"),1,1)</f>
        <v>24</v>
      </c>
      <c r="Y9144">
        <f>INDEX(months!B:B,MATCH(Sheet1!W9144,months!A:A,0))</f>
        <v>7</v>
      </c>
      <c r="Z9144">
        <f t="shared" si="1000"/>
        <v>43305</v>
      </c>
    </row>
    <row r="9145" spans="1:26" x14ac:dyDescent="0.2">
      <c r="A9145" t="s">
        <v>3383</v>
      </c>
      <c r="B9145" t="s">
        <v>3070</v>
      </c>
      <c r="C9145">
        <v>4.5</v>
      </c>
      <c r="D9145">
        <v>354454</v>
      </c>
      <c r="E9145" t="s">
        <v>2832</v>
      </c>
      <c r="F9145" t="s">
        <v>89</v>
      </c>
      <c r="G9145" t="s">
        <v>23</v>
      </c>
      <c r="H9145" t="s">
        <v>24</v>
      </c>
      <c r="I9145" t="s">
        <v>25</v>
      </c>
      <c r="J9145" t="s">
        <v>3132</v>
      </c>
      <c r="K9145" t="s">
        <v>413</v>
      </c>
      <c r="L9145" t="s">
        <v>3384</v>
      </c>
      <c r="M9145" t="s">
        <v>81</v>
      </c>
      <c r="N9145">
        <f t="shared" si="994"/>
        <v>0</v>
      </c>
      <c r="O9145" t="str">
        <f t="shared" si="995"/>
        <v>No</v>
      </c>
      <c r="P9145">
        <f t="shared" si="996"/>
        <v>0</v>
      </c>
      <c r="Q9145">
        <f t="shared" si="997"/>
        <v>4813937689</v>
      </c>
      <c r="R9145">
        <f t="shared" si="998"/>
        <v>4.1933383153624479</v>
      </c>
      <c r="S9145" t="str">
        <f t="shared" si="999"/>
        <v>Acceptable</v>
      </c>
      <c r="T9145">
        <f>ROUNDUP(C9145,0)</f>
        <v>5</v>
      </c>
      <c r="U9145">
        <f>ROUNDDOWN(C9145,0)</f>
        <v>4</v>
      </c>
      <c r="V9145">
        <f>RIGHT(K9145,2)+2000</f>
        <v>2018</v>
      </c>
      <c r="W9145" t="str">
        <f>INDEX(_xlfn.TEXTSPLIT(K9145,"-"),1,2)</f>
        <v>Jul</v>
      </c>
      <c r="X9145" t="str">
        <f>INDEX(_xlfn.TEXTSPLIT(K9145,"-"),1,1)</f>
        <v>2</v>
      </c>
      <c r="Y9145">
        <f>INDEX(months!B:B,MATCH(Sheet1!W9145,months!A:A,0))</f>
        <v>7</v>
      </c>
      <c r="Z9145">
        <f t="shared" si="1000"/>
        <v>43283</v>
      </c>
    </row>
    <row r="9146" spans="1:26" x14ac:dyDescent="0.2">
      <c r="A9146" t="s">
        <v>12472</v>
      </c>
      <c r="B9146" t="s">
        <v>3070</v>
      </c>
      <c r="C9146">
        <v>4.5</v>
      </c>
      <c r="D9146">
        <v>1455952</v>
      </c>
      <c r="E9146" t="s">
        <v>46</v>
      </c>
      <c r="F9146" t="s">
        <v>89</v>
      </c>
      <c r="G9146" t="s">
        <v>23</v>
      </c>
      <c r="H9146" t="s">
        <v>24</v>
      </c>
      <c r="I9146" t="s">
        <v>25</v>
      </c>
      <c r="J9146" t="s">
        <v>3183</v>
      </c>
      <c r="K9146" t="s">
        <v>348</v>
      </c>
      <c r="L9146" t="s">
        <v>1720</v>
      </c>
      <c r="M9146" t="s">
        <v>86</v>
      </c>
      <c r="N9146">
        <f t="shared" si="994"/>
        <v>0</v>
      </c>
      <c r="O9146" t="str">
        <f t="shared" si="995"/>
        <v>No</v>
      </c>
      <c r="P9146">
        <f t="shared" si="996"/>
        <v>0</v>
      </c>
      <c r="Q9146">
        <f t="shared" si="997"/>
        <v>4813937689</v>
      </c>
      <c r="R9146">
        <f t="shared" si="998"/>
        <v>4.1933383153624479</v>
      </c>
      <c r="S9146" t="str">
        <f t="shared" si="999"/>
        <v>Acceptable</v>
      </c>
      <c r="T9146">
        <f>ROUNDUP(C9146,0)</f>
        <v>5</v>
      </c>
      <c r="U9146">
        <f>ROUNDDOWN(C9146,0)</f>
        <v>4</v>
      </c>
      <c r="V9146">
        <f>RIGHT(K9146,2)+2000</f>
        <v>2018</v>
      </c>
      <c r="W9146" t="str">
        <f>INDEX(_xlfn.TEXTSPLIT(K9146,"-"),1,2)</f>
        <v>May</v>
      </c>
      <c r="X9146" t="str">
        <f>INDEX(_xlfn.TEXTSPLIT(K9146,"-"),1,1)</f>
        <v>15</v>
      </c>
      <c r="Y9146">
        <f>INDEX(months!B:B,MATCH(Sheet1!W9146,months!A:A,0))</f>
        <v>5</v>
      </c>
      <c r="Z9146">
        <f t="shared" si="1000"/>
        <v>43235</v>
      </c>
    </row>
    <row r="9147" spans="1:26" x14ac:dyDescent="0.2">
      <c r="A9147" t="s">
        <v>12473</v>
      </c>
      <c r="B9147" t="s">
        <v>4310</v>
      </c>
      <c r="C9147">
        <v>3.9</v>
      </c>
      <c r="D9147">
        <v>282727</v>
      </c>
      <c r="E9147" t="s">
        <v>1146</v>
      </c>
      <c r="F9147" t="s">
        <v>89</v>
      </c>
      <c r="G9147" t="s">
        <v>23</v>
      </c>
      <c r="H9147" t="s">
        <v>24</v>
      </c>
      <c r="I9147" t="s">
        <v>25</v>
      </c>
      <c r="J9147" t="s">
        <v>2718</v>
      </c>
      <c r="K9147" t="s">
        <v>5836</v>
      </c>
      <c r="L9147" t="s">
        <v>12474</v>
      </c>
      <c r="M9147" t="s">
        <v>54</v>
      </c>
      <c r="N9147">
        <f t="shared" si="994"/>
        <v>0</v>
      </c>
      <c r="O9147" t="str">
        <f t="shared" si="995"/>
        <v>No</v>
      </c>
      <c r="P9147">
        <f t="shared" si="996"/>
        <v>0</v>
      </c>
      <c r="Q9147">
        <f t="shared" si="997"/>
        <v>4813937689</v>
      </c>
      <c r="R9147">
        <f t="shared" si="998"/>
        <v>4.1933383153624479</v>
      </c>
      <c r="S9147" t="str">
        <f t="shared" si="999"/>
        <v>Acceptable</v>
      </c>
      <c r="T9147">
        <f>ROUNDUP(C9147,0)</f>
        <v>4</v>
      </c>
      <c r="U9147">
        <f>ROUNDDOWN(C9147,0)</f>
        <v>3</v>
      </c>
      <c r="V9147">
        <f>RIGHT(K9147,2)+2000</f>
        <v>2017</v>
      </c>
      <c r="W9147" t="str">
        <f>INDEX(_xlfn.TEXTSPLIT(K9147,"-"),1,2)</f>
        <v>Dec</v>
      </c>
      <c r="X9147" t="str">
        <f>INDEX(_xlfn.TEXTSPLIT(K9147,"-"),1,1)</f>
        <v>7</v>
      </c>
      <c r="Y9147">
        <f>INDEX(months!B:B,MATCH(Sheet1!W9147,months!A:A,0))</f>
        <v>12</v>
      </c>
      <c r="Z9147">
        <f t="shared" si="1000"/>
        <v>43076</v>
      </c>
    </row>
    <row r="9148" spans="1:26" x14ac:dyDescent="0.2">
      <c r="A9148" t="s">
        <v>12475</v>
      </c>
      <c r="B9148" t="s">
        <v>3070</v>
      </c>
      <c r="C9148">
        <v>4.3</v>
      </c>
      <c r="D9148">
        <v>636995</v>
      </c>
      <c r="E9148" t="s">
        <v>1158</v>
      </c>
      <c r="F9148" t="s">
        <v>89</v>
      </c>
      <c r="G9148" t="s">
        <v>23</v>
      </c>
      <c r="H9148" t="s">
        <v>24</v>
      </c>
      <c r="I9148" t="s">
        <v>44</v>
      </c>
      <c r="J9148" t="s">
        <v>2673</v>
      </c>
      <c r="K9148" t="s">
        <v>84</v>
      </c>
      <c r="L9148" t="s">
        <v>6961</v>
      </c>
      <c r="M9148" t="s">
        <v>29</v>
      </c>
      <c r="N9148">
        <f t="shared" si="994"/>
        <v>0</v>
      </c>
      <c r="O9148" t="str">
        <f t="shared" si="995"/>
        <v>No</v>
      </c>
      <c r="P9148">
        <f t="shared" si="996"/>
        <v>0</v>
      </c>
      <c r="Q9148">
        <f t="shared" si="997"/>
        <v>4813937689</v>
      </c>
      <c r="R9148">
        <f t="shared" si="998"/>
        <v>4.1933383153624479</v>
      </c>
      <c r="S9148" t="str">
        <f t="shared" si="999"/>
        <v>Acceptable</v>
      </c>
      <c r="T9148">
        <f>ROUNDUP(C9148,0)</f>
        <v>5</v>
      </c>
      <c r="U9148">
        <f>ROUNDDOWN(C9148,0)</f>
        <v>4</v>
      </c>
      <c r="V9148">
        <f>RIGHT(K9148,2)+2000</f>
        <v>2018</v>
      </c>
      <c r="W9148" t="str">
        <f>INDEX(_xlfn.TEXTSPLIT(K9148,"-"),1,2)</f>
        <v>Jul</v>
      </c>
      <c r="X9148" t="str">
        <f>INDEX(_xlfn.TEXTSPLIT(K9148,"-"),1,1)</f>
        <v>31</v>
      </c>
      <c r="Y9148">
        <f>INDEX(months!B:B,MATCH(Sheet1!W9148,months!A:A,0))</f>
        <v>7</v>
      </c>
      <c r="Z9148">
        <f t="shared" si="1000"/>
        <v>43312</v>
      </c>
    </row>
    <row r="9149" spans="1:26" x14ac:dyDescent="0.2">
      <c r="A9149" t="s">
        <v>12476</v>
      </c>
      <c r="B9149" t="s">
        <v>3070</v>
      </c>
      <c r="C9149">
        <v>4.4000000000000004</v>
      </c>
      <c r="D9149">
        <v>567632</v>
      </c>
      <c r="E9149" t="s">
        <v>186</v>
      </c>
      <c r="F9149" t="s">
        <v>89</v>
      </c>
      <c r="G9149" t="s">
        <v>23</v>
      </c>
      <c r="H9149" t="s">
        <v>24</v>
      </c>
      <c r="I9149" t="s">
        <v>124</v>
      </c>
      <c r="J9149" t="s">
        <v>2673</v>
      </c>
      <c r="K9149" t="s">
        <v>253</v>
      </c>
      <c r="L9149" t="s">
        <v>12477</v>
      </c>
      <c r="M9149" t="s">
        <v>81</v>
      </c>
      <c r="N9149">
        <f t="shared" si="994"/>
        <v>0</v>
      </c>
      <c r="O9149" t="str">
        <f t="shared" si="995"/>
        <v>No</v>
      </c>
      <c r="P9149">
        <f t="shared" si="996"/>
        <v>0</v>
      </c>
      <c r="Q9149">
        <f t="shared" si="997"/>
        <v>4813937689</v>
      </c>
      <c r="R9149">
        <f t="shared" si="998"/>
        <v>4.1933383153624479</v>
      </c>
      <c r="S9149" t="str">
        <f t="shared" si="999"/>
        <v>Acceptable</v>
      </c>
      <c r="T9149">
        <f>ROUNDUP(C9149,0)</f>
        <v>5</v>
      </c>
      <c r="U9149">
        <f>ROUNDDOWN(C9149,0)</f>
        <v>4</v>
      </c>
      <c r="V9149">
        <f>RIGHT(K9149,2)+2000</f>
        <v>2018</v>
      </c>
      <c r="W9149" t="str">
        <f>INDEX(_xlfn.TEXTSPLIT(K9149,"-"),1,2)</f>
        <v>Jun</v>
      </c>
      <c r="X9149" t="str">
        <f>INDEX(_xlfn.TEXTSPLIT(K9149,"-"),1,1)</f>
        <v>12</v>
      </c>
      <c r="Y9149">
        <f>INDEX(months!B:B,MATCH(Sheet1!W9149,months!A:A,0))</f>
        <v>6</v>
      </c>
      <c r="Z9149">
        <f t="shared" si="1000"/>
        <v>43263</v>
      </c>
    </row>
    <row r="9150" spans="1:26" x14ac:dyDescent="0.2">
      <c r="A9150" t="s">
        <v>12478</v>
      </c>
      <c r="B9150" t="s">
        <v>3070</v>
      </c>
      <c r="D9150">
        <v>0</v>
      </c>
      <c r="E9150" t="s">
        <v>46</v>
      </c>
      <c r="F9150" t="s">
        <v>24</v>
      </c>
      <c r="H9150" t="s">
        <v>24</v>
      </c>
      <c r="I9150" t="s">
        <v>124</v>
      </c>
      <c r="J9150" t="s">
        <v>2686</v>
      </c>
      <c r="K9150" t="s">
        <v>468</v>
      </c>
      <c r="L9150" t="s">
        <v>46</v>
      </c>
      <c r="M9150" t="s">
        <v>46</v>
      </c>
      <c r="N9150">
        <f t="shared" si="994"/>
        <v>0</v>
      </c>
      <c r="O9150" t="str">
        <f t="shared" si="995"/>
        <v>No</v>
      </c>
      <c r="P9150">
        <f t="shared" si="996"/>
        <v>0</v>
      </c>
      <c r="Q9150">
        <f t="shared" si="997"/>
        <v>4813937689</v>
      </c>
      <c r="R9150">
        <f t="shared" si="998"/>
        <v>4.1933383153624479</v>
      </c>
      <c r="S9150" t="str">
        <f t="shared" si="999"/>
        <v>Acceptable</v>
      </c>
      <c r="T9150">
        <f>ROUNDUP(C9150,0)</f>
        <v>0</v>
      </c>
      <c r="U9150">
        <f>ROUNDDOWN(C9150,0)</f>
        <v>0</v>
      </c>
      <c r="V9150">
        <f>RIGHT(K9150,2)+2000</f>
        <v>2018</v>
      </c>
      <c r="W9150" t="str">
        <f>INDEX(_xlfn.TEXTSPLIT(K9150,"-"),1,2)</f>
        <v>Jun</v>
      </c>
      <c r="X9150" t="str">
        <f>INDEX(_xlfn.TEXTSPLIT(K9150,"-"),1,1)</f>
        <v>28</v>
      </c>
      <c r="Y9150">
        <f>INDEX(months!B:B,MATCH(Sheet1!W9150,months!A:A,0))</f>
        <v>6</v>
      </c>
      <c r="Z9150">
        <f t="shared" si="1000"/>
        <v>43279</v>
      </c>
    </row>
    <row r="9151" spans="1:26" x14ac:dyDescent="0.2">
      <c r="A9151" t="s">
        <v>12479</v>
      </c>
      <c r="B9151" t="s">
        <v>3070</v>
      </c>
      <c r="C9151">
        <v>4.5</v>
      </c>
      <c r="D9151">
        <v>1461698</v>
      </c>
      <c r="E9151" t="s">
        <v>2175</v>
      </c>
      <c r="F9151" t="s">
        <v>89</v>
      </c>
      <c r="G9151" t="s">
        <v>23</v>
      </c>
      <c r="H9151" t="s">
        <v>24</v>
      </c>
      <c r="I9151" t="s">
        <v>124</v>
      </c>
      <c r="J9151" t="s">
        <v>2868</v>
      </c>
      <c r="K9151" t="s">
        <v>559</v>
      </c>
      <c r="L9151" t="s">
        <v>12480</v>
      </c>
      <c r="M9151" t="s">
        <v>81</v>
      </c>
      <c r="N9151">
        <f t="shared" si="994"/>
        <v>0</v>
      </c>
      <c r="O9151" t="str">
        <f t="shared" si="995"/>
        <v>No</v>
      </c>
      <c r="P9151">
        <f t="shared" si="996"/>
        <v>0</v>
      </c>
      <c r="Q9151">
        <f t="shared" si="997"/>
        <v>4813937689</v>
      </c>
      <c r="R9151">
        <f t="shared" si="998"/>
        <v>4.1933383153624479</v>
      </c>
      <c r="S9151" t="str">
        <f t="shared" si="999"/>
        <v>Acceptable</v>
      </c>
      <c r="T9151">
        <f>ROUNDUP(C9151,0)</f>
        <v>5</v>
      </c>
      <c r="U9151">
        <f>ROUNDDOWN(C9151,0)</f>
        <v>4</v>
      </c>
      <c r="V9151">
        <f>RIGHT(K9151,2)+2000</f>
        <v>2018</v>
      </c>
      <c r="W9151" t="str">
        <f>INDEX(_xlfn.TEXTSPLIT(K9151,"-"),1,2)</f>
        <v>May</v>
      </c>
      <c r="X9151" t="str">
        <f>INDEX(_xlfn.TEXTSPLIT(K9151,"-"),1,1)</f>
        <v>21</v>
      </c>
      <c r="Y9151">
        <f>INDEX(months!B:B,MATCH(Sheet1!W9151,months!A:A,0))</f>
        <v>5</v>
      </c>
      <c r="Z9151">
        <f t="shared" si="1000"/>
        <v>43241</v>
      </c>
    </row>
    <row r="9152" spans="1:26" x14ac:dyDescent="0.2">
      <c r="A9152" t="s">
        <v>12481</v>
      </c>
      <c r="B9152" t="s">
        <v>3070</v>
      </c>
      <c r="C9152">
        <v>4</v>
      </c>
      <c r="D9152">
        <v>69574</v>
      </c>
      <c r="E9152" t="s">
        <v>1137</v>
      </c>
      <c r="F9152" t="s">
        <v>32</v>
      </c>
      <c r="G9152" t="s">
        <v>23</v>
      </c>
      <c r="H9152" t="s">
        <v>24</v>
      </c>
      <c r="I9152" t="s">
        <v>124</v>
      </c>
      <c r="J9152" t="s">
        <v>2686</v>
      </c>
      <c r="K9152" t="s">
        <v>390</v>
      </c>
      <c r="L9152" t="s">
        <v>12482</v>
      </c>
      <c r="M9152" t="s">
        <v>81</v>
      </c>
      <c r="N9152">
        <f t="shared" si="994"/>
        <v>0</v>
      </c>
      <c r="O9152" t="str">
        <f t="shared" si="995"/>
        <v>No</v>
      </c>
      <c r="P9152">
        <f t="shared" si="996"/>
        <v>0</v>
      </c>
      <c r="Q9152">
        <f t="shared" si="997"/>
        <v>4813937689</v>
      </c>
      <c r="R9152">
        <f t="shared" si="998"/>
        <v>4.1933383153624479</v>
      </c>
      <c r="S9152" t="str">
        <f t="shared" si="999"/>
        <v>Acceptable</v>
      </c>
      <c r="T9152">
        <f>ROUNDUP(C9152,0)</f>
        <v>4</v>
      </c>
      <c r="U9152">
        <f>ROUNDDOWN(C9152,0)</f>
        <v>4</v>
      </c>
      <c r="V9152">
        <f>RIGHT(K9152,2)+2000</f>
        <v>2018</v>
      </c>
      <c r="W9152" t="str">
        <f>INDEX(_xlfn.TEXTSPLIT(K9152,"-"),1,2)</f>
        <v>May</v>
      </c>
      <c r="X9152" t="str">
        <f>INDEX(_xlfn.TEXTSPLIT(K9152,"-"),1,1)</f>
        <v>24</v>
      </c>
      <c r="Y9152">
        <f>INDEX(months!B:B,MATCH(Sheet1!W9152,months!A:A,0))</f>
        <v>5</v>
      </c>
      <c r="Z9152">
        <f t="shared" si="1000"/>
        <v>43244</v>
      </c>
    </row>
    <row r="9153" spans="1:26" x14ac:dyDescent="0.2">
      <c r="A9153" t="s">
        <v>12483</v>
      </c>
      <c r="B9153" t="s">
        <v>2665</v>
      </c>
      <c r="C9153">
        <v>4.5</v>
      </c>
      <c r="D9153">
        <v>32344</v>
      </c>
      <c r="E9153" t="s">
        <v>64</v>
      </c>
      <c r="F9153" t="s">
        <v>65</v>
      </c>
      <c r="G9153" t="s">
        <v>649</v>
      </c>
      <c r="H9153" t="s">
        <v>3310</v>
      </c>
      <c r="I9153" t="s">
        <v>25</v>
      </c>
      <c r="J9153" t="s">
        <v>2813</v>
      </c>
      <c r="K9153" t="s">
        <v>7584</v>
      </c>
      <c r="L9153" t="s">
        <v>12484</v>
      </c>
      <c r="M9153" t="s">
        <v>72</v>
      </c>
      <c r="N9153">
        <f t="shared" si="994"/>
        <v>0</v>
      </c>
      <c r="O9153" t="str">
        <f t="shared" si="995"/>
        <v>No</v>
      </c>
      <c r="P9153">
        <f t="shared" si="996"/>
        <v>0</v>
      </c>
      <c r="Q9153">
        <f t="shared" si="997"/>
        <v>4813937689</v>
      </c>
      <c r="R9153">
        <f t="shared" si="998"/>
        <v>4.1933383153624479</v>
      </c>
      <c r="S9153" t="str">
        <f t="shared" si="999"/>
        <v>Acceptable</v>
      </c>
      <c r="T9153">
        <f>ROUNDUP(C9153,0)</f>
        <v>5</v>
      </c>
      <c r="U9153">
        <f>ROUNDDOWN(C9153,0)</f>
        <v>4</v>
      </c>
      <c r="V9153">
        <f>RIGHT(K9153,2)+2000</f>
        <v>2016</v>
      </c>
      <c r="W9153" t="str">
        <f>INDEX(_xlfn.TEXTSPLIT(K9153,"-"),1,2)</f>
        <v>Oct</v>
      </c>
      <c r="X9153" t="str">
        <f>INDEX(_xlfn.TEXTSPLIT(K9153,"-"),1,1)</f>
        <v>21</v>
      </c>
      <c r="Y9153">
        <f>INDEX(months!B:B,MATCH(Sheet1!W9153,months!A:A,0))</f>
        <v>10</v>
      </c>
      <c r="Z9153">
        <f t="shared" si="1000"/>
        <v>42664</v>
      </c>
    </row>
    <row r="9154" spans="1:26" x14ac:dyDescent="0.2">
      <c r="A9154" t="s">
        <v>12485</v>
      </c>
      <c r="B9154" t="s">
        <v>3070</v>
      </c>
      <c r="C9154">
        <v>4</v>
      </c>
      <c r="D9154">
        <v>199808</v>
      </c>
      <c r="E9154" t="s">
        <v>219</v>
      </c>
      <c r="F9154" t="s">
        <v>89</v>
      </c>
      <c r="G9154" t="s">
        <v>23</v>
      </c>
      <c r="H9154" t="s">
        <v>24</v>
      </c>
      <c r="I9154" t="s">
        <v>25</v>
      </c>
      <c r="J9154" t="s">
        <v>2694</v>
      </c>
      <c r="K9154" t="s">
        <v>66</v>
      </c>
      <c r="L9154" t="s">
        <v>8055</v>
      </c>
      <c r="M9154" t="s">
        <v>72</v>
      </c>
      <c r="N9154">
        <f t="shared" ref="N9154:N9217" si="1001">SUM(A9154,B9154)</f>
        <v>0</v>
      </c>
      <c r="O9154" t="str">
        <f t="shared" ref="O9154:O9217" si="1002">IF(E9154="good","Yes","No")</f>
        <v>No</v>
      </c>
      <c r="P9154">
        <f t="shared" ref="P9154:P9217" si="1003">COUNTIF(B:B,"&lt;0")</f>
        <v>0</v>
      </c>
      <c r="Q9154">
        <f t="shared" ref="Q9154:Q9217" si="1004">SUMIF(D:D,"&gt;1000")</f>
        <v>4813937689</v>
      </c>
      <c r="R9154">
        <f t="shared" ref="R9154:R9217" si="1005">AVERAGEIF(C:C,"&gt;0")</f>
        <v>4.1933383153624479</v>
      </c>
      <c r="S9154" t="str">
        <f t="shared" ref="S9154:S9217" si="1006">IF(OR(A9154&gt;0,B9154&gt;0),"Acceptable","Check")</f>
        <v>Acceptable</v>
      </c>
      <c r="T9154">
        <f>ROUNDUP(C9154,0)</f>
        <v>4</v>
      </c>
      <c r="U9154">
        <f>ROUNDDOWN(C9154,0)</f>
        <v>4</v>
      </c>
      <c r="V9154">
        <f>RIGHT(K9154,2)+2000</f>
        <v>2018</v>
      </c>
      <c r="W9154" t="str">
        <f>INDEX(_xlfn.TEXTSPLIT(K9154,"-"),1,2)</f>
        <v>Jun</v>
      </c>
      <c r="X9154" t="str">
        <f>INDEX(_xlfn.TEXTSPLIT(K9154,"-"),1,1)</f>
        <v>14</v>
      </c>
      <c r="Y9154">
        <f>INDEX(months!B:B,MATCH(Sheet1!W9154,months!A:A,0))</f>
        <v>6</v>
      </c>
      <c r="Z9154">
        <f t="shared" si="1000"/>
        <v>43265</v>
      </c>
    </row>
    <row r="9155" spans="1:26" x14ac:dyDescent="0.2">
      <c r="A9155" t="s">
        <v>12486</v>
      </c>
      <c r="B9155" t="s">
        <v>3070</v>
      </c>
      <c r="C9155">
        <v>4.4000000000000004</v>
      </c>
      <c r="D9155">
        <v>203101</v>
      </c>
      <c r="E9155" t="s">
        <v>46</v>
      </c>
      <c r="F9155" t="s">
        <v>38</v>
      </c>
      <c r="G9155" t="s">
        <v>23</v>
      </c>
      <c r="H9155" t="s">
        <v>24</v>
      </c>
      <c r="I9155" t="s">
        <v>25</v>
      </c>
      <c r="J9155" t="s">
        <v>2673</v>
      </c>
      <c r="K9155" t="s">
        <v>156</v>
      </c>
      <c r="L9155" t="s">
        <v>46</v>
      </c>
      <c r="M9155" t="s">
        <v>81</v>
      </c>
      <c r="N9155">
        <f t="shared" si="1001"/>
        <v>0</v>
      </c>
      <c r="O9155" t="str">
        <f t="shared" si="1002"/>
        <v>No</v>
      </c>
      <c r="P9155">
        <f t="shared" si="1003"/>
        <v>0</v>
      </c>
      <c r="Q9155">
        <f t="shared" si="1004"/>
        <v>4813937689</v>
      </c>
      <c r="R9155">
        <f t="shared" si="1005"/>
        <v>4.1933383153624479</v>
      </c>
      <c r="S9155" t="str">
        <f t="shared" si="1006"/>
        <v>Acceptable</v>
      </c>
      <c r="T9155">
        <f>ROUNDUP(C9155,0)</f>
        <v>5</v>
      </c>
      <c r="U9155">
        <f>ROUNDDOWN(C9155,0)</f>
        <v>4</v>
      </c>
      <c r="V9155">
        <f>RIGHT(K9155,2)+2000</f>
        <v>2018</v>
      </c>
      <c r="W9155" t="str">
        <f>INDEX(_xlfn.TEXTSPLIT(K9155,"-"),1,2)</f>
        <v>May</v>
      </c>
      <c r="X9155" t="str">
        <f>INDEX(_xlfn.TEXTSPLIT(K9155,"-"),1,1)</f>
        <v>31</v>
      </c>
      <c r="Y9155">
        <f>INDEX(months!B:B,MATCH(Sheet1!W9155,months!A:A,0))</f>
        <v>5</v>
      </c>
      <c r="Z9155">
        <f t="shared" ref="Z9155:Z9218" si="1007">DATE(V9155,Y9155,X9155)</f>
        <v>43251</v>
      </c>
    </row>
    <row r="9156" spans="1:26" x14ac:dyDescent="0.2">
      <c r="A9156" t="s">
        <v>12487</v>
      </c>
      <c r="B9156" t="s">
        <v>3070</v>
      </c>
      <c r="C9156">
        <v>4.3</v>
      </c>
      <c r="D9156">
        <v>56444</v>
      </c>
      <c r="E9156" t="s">
        <v>1686</v>
      </c>
      <c r="F9156" t="s">
        <v>32</v>
      </c>
      <c r="G9156" t="s">
        <v>649</v>
      </c>
      <c r="H9156" t="s">
        <v>650</v>
      </c>
      <c r="I9156" t="s">
        <v>25</v>
      </c>
      <c r="J9156" t="s">
        <v>3183</v>
      </c>
      <c r="K9156" t="s">
        <v>5898</v>
      </c>
      <c r="L9156" t="s">
        <v>12488</v>
      </c>
      <c r="M9156" t="s">
        <v>60</v>
      </c>
      <c r="N9156">
        <f t="shared" si="1001"/>
        <v>0</v>
      </c>
      <c r="O9156" t="str">
        <f t="shared" si="1002"/>
        <v>No</v>
      </c>
      <c r="P9156">
        <f t="shared" si="1003"/>
        <v>0</v>
      </c>
      <c r="Q9156">
        <f t="shared" si="1004"/>
        <v>4813937689</v>
      </c>
      <c r="R9156">
        <f t="shared" si="1005"/>
        <v>4.1933383153624479</v>
      </c>
      <c r="S9156" t="str">
        <f t="shared" si="1006"/>
        <v>Acceptable</v>
      </c>
      <c r="T9156">
        <f>ROUNDUP(C9156,0)</f>
        <v>5</v>
      </c>
      <c r="U9156">
        <f>ROUNDDOWN(C9156,0)</f>
        <v>4</v>
      </c>
      <c r="V9156">
        <f>RIGHT(K9156,2)+2000</f>
        <v>2017</v>
      </c>
      <c r="W9156" t="str">
        <f>INDEX(_xlfn.TEXTSPLIT(K9156,"-"),1,2)</f>
        <v>Feb</v>
      </c>
      <c r="X9156" t="str">
        <f>INDEX(_xlfn.TEXTSPLIT(K9156,"-"),1,1)</f>
        <v>8</v>
      </c>
      <c r="Y9156">
        <f>INDEX(months!B:B,MATCH(Sheet1!W9156,months!A:A,0))</f>
        <v>2</v>
      </c>
      <c r="Z9156">
        <f t="shared" si="1007"/>
        <v>42774</v>
      </c>
    </row>
    <row r="9157" spans="1:26" x14ac:dyDescent="0.2">
      <c r="A9157" t="s">
        <v>12489</v>
      </c>
      <c r="B9157" t="s">
        <v>4457</v>
      </c>
      <c r="C9157">
        <v>2.5</v>
      </c>
      <c r="D9157">
        <v>12</v>
      </c>
      <c r="E9157" t="s">
        <v>83</v>
      </c>
      <c r="F9157" t="s">
        <v>775</v>
      </c>
      <c r="G9157" t="s">
        <v>23</v>
      </c>
      <c r="H9157" t="s">
        <v>24</v>
      </c>
      <c r="I9157" t="s">
        <v>25</v>
      </c>
      <c r="J9157" t="s">
        <v>4458</v>
      </c>
      <c r="K9157" t="s">
        <v>5895</v>
      </c>
      <c r="L9157" t="s">
        <v>317</v>
      </c>
      <c r="M9157" t="s">
        <v>29</v>
      </c>
      <c r="N9157">
        <f t="shared" si="1001"/>
        <v>0</v>
      </c>
      <c r="O9157" t="str">
        <f t="shared" si="1002"/>
        <v>No</v>
      </c>
      <c r="P9157">
        <f t="shared" si="1003"/>
        <v>0</v>
      </c>
      <c r="Q9157">
        <f t="shared" si="1004"/>
        <v>4813937689</v>
      </c>
      <c r="R9157">
        <f t="shared" si="1005"/>
        <v>4.1933383153624479</v>
      </c>
      <c r="S9157" t="str">
        <f t="shared" si="1006"/>
        <v>Acceptable</v>
      </c>
      <c r="T9157">
        <f>ROUNDUP(C9157,0)</f>
        <v>3</v>
      </c>
      <c r="U9157">
        <f>ROUNDDOWN(C9157,0)</f>
        <v>2</v>
      </c>
      <c r="V9157">
        <f>RIGHT(K9157,2)+2000</f>
        <v>2017</v>
      </c>
      <c r="W9157" t="str">
        <f>INDEX(_xlfn.TEXTSPLIT(K9157,"-"),1,2)</f>
        <v>Nov</v>
      </c>
      <c r="X9157" t="str">
        <f>INDEX(_xlfn.TEXTSPLIT(K9157,"-"),1,1)</f>
        <v>3</v>
      </c>
      <c r="Y9157">
        <f>INDEX(months!B:B,MATCH(Sheet1!W9157,months!A:A,0))</f>
        <v>11</v>
      </c>
      <c r="Z9157">
        <f t="shared" si="1007"/>
        <v>43042</v>
      </c>
    </row>
    <row r="9158" spans="1:26" x14ac:dyDescent="0.2">
      <c r="A9158" t="s">
        <v>12490</v>
      </c>
      <c r="B9158" t="s">
        <v>3070</v>
      </c>
      <c r="C9158">
        <v>4.4000000000000004</v>
      </c>
      <c r="D9158">
        <v>201631</v>
      </c>
      <c r="E9158" t="s">
        <v>2772</v>
      </c>
      <c r="F9158" t="s">
        <v>38</v>
      </c>
      <c r="G9158" t="s">
        <v>23</v>
      </c>
      <c r="H9158" t="s">
        <v>24</v>
      </c>
      <c r="I9158" t="s">
        <v>25</v>
      </c>
      <c r="J9158" t="s">
        <v>2694</v>
      </c>
      <c r="K9158" t="s">
        <v>428</v>
      </c>
      <c r="L9158" t="s">
        <v>4104</v>
      </c>
      <c r="M9158" t="s">
        <v>81</v>
      </c>
      <c r="N9158">
        <f t="shared" si="1001"/>
        <v>0</v>
      </c>
      <c r="O9158" t="str">
        <f t="shared" si="1002"/>
        <v>No</v>
      </c>
      <c r="P9158">
        <f t="shared" si="1003"/>
        <v>0</v>
      </c>
      <c r="Q9158">
        <f t="shared" si="1004"/>
        <v>4813937689</v>
      </c>
      <c r="R9158">
        <f t="shared" si="1005"/>
        <v>4.1933383153624479</v>
      </c>
      <c r="S9158" t="str">
        <f t="shared" si="1006"/>
        <v>Acceptable</v>
      </c>
      <c r="T9158">
        <f>ROUNDUP(C9158,0)</f>
        <v>5</v>
      </c>
      <c r="U9158">
        <f>ROUNDDOWN(C9158,0)</f>
        <v>4</v>
      </c>
      <c r="V9158">
        <f>RIGHT(K9158,2)+2000</f>
        <v>2018</v>
      </c>
      <c r="W9158" t="str">
        <f>INDEX(_xlfn.TEXTSPLIT(K9158,"-"),1,2)</f>
        <v>Jun</v>
      </c>
      <c r="X9158" t="str">
        <f>INDEX(_xlfn.TEXTSPLIT(K9158,"-"),1,1)</f>
        <v>1</v>
      </c>
      <c r="Y9158">
        <f>INDEX(months!B:B,MATCH(Sheet1!W9158,months!A:A,0))</f>
        <v>6</v>
      </c>
      <c r="Z9158">
        <f t="shared" si="1007"/>
        <v>43252</v>
      </c>
    </row>
    <row r="9159" spans="1:26" x14ac:dyDescent="0.2">
      <c r="A9159" t="s">
        <v>12491</v>
      </c>
      <c r="B9159" t="s">
        <v>3070</v>
      </c>
      <c r="C9159">
        <v>3.8</v>
      </c>
      <c r="D9159">
        <v>32600</v>
      </c>
      <c r="E9159" t="s">
        <v>202</v>
      </c>
      <c r="F9159" t="s">
        <v>65</v>
      </c>
      <c r="G9159" t="s">
        <v>23</v>
      </c>
      <c r="H9159" t="s">
        <v>24</v>
      </c>
      <c r="I9159" t="s">
        <v>25</v>
      </c>
      <c r="J9159" t="s">
        <v>2673</v>
      </c>
      <c r="K9159" t="s">
        <v>2323</v>
      </c>
      <c r="L9159" t="s">
        <v>12492</v>
      </c>
      <c r="M9159" t="s">
        <v>81</v>
      </c>
      <c r="N9159">
        <f t="shared" si="1001"/>
        <v>0</v>
      </c>
      <c r="O9159" t="str">
        <f t="shared" si="1002"/>
        <v>No</v>
      </c>
      <c r="P9159">
        <f t="shared" si="1003"/>
        <v>0</v>
      </c>
      <c r="Q9159">
        <f t="shared" si="1004"/>
        <v>4813937689</v>
      </c>
      <c r="R9159">
        <f t="shared" si="1005"/>
        <v>4.1933383153624479</v>
      </c>
      <c r="S9159" t="str">
        <f t="shared" si="1006"/>
        <v>Acceptable</v>
      </c>
      <c r="T9159">
        <f>ROUNDUP(C9159,0)</f>
        <v>4</v>
      </c>
      <c r="U9159">
        <f>ROUNDDOWN(C9159,0)</f>
        <v>3</v>
      </c>
      <c r="V9159">
        <f>RIGHT(K9159,2)+2000</f>
        <v>2017</v>
      </c>
      <c r="W9159" t="str">
        <f>INDEX(_xlfn.TEXTSPLIT(K9159,"-"),1,2)</f>
        <v>Feb</v>
      </c>
      <c r="X9159" t="str">
        <f>INDEX(_xlfn.TEXTSPLIT(K9159,"-"),1,1)</f>
        <v>22</v>
      </c>
      <c r="Y9159">
        <f>INDEX(months!B:B,MATCH(Sheet1!W9159,months!A:A,0))</f>
        <v>2</v>
      </c>
      <c r="Z9159">
        <f t="shared" si="1007"/>
        <v>42788</v>
      </c>
    </row>
    <row r="9160" spans="1:26" x14ac:dyDescent="0.2">
      <c r="A9160" t="s">
        <v>12493</v>
      </c>
      <c r="B9160" t="s">
        <v>3070</v>
      </c>
      <c r="C9160">
        <v>4.4000000000000004</v>
      </c>
      <c r="D9160">
        <v>93870</v>
      </c>
      <c r="E9160" t="s">
        <v>1842</v>
      </c>
      <c r="F9160" t="s">
        <v>65</v>
      </c>
      <c r="G9160" t="s">
        <v>23</v>
      </c>
      <c r="H9160" t="s">
        <v>24</v>
      </c>
      <c r="I9160" t="s">
        <v>25</v>
      </c>
      <c r="J9160" t="s">
        <v>2686</v>
      </c>
      <c r="K9160" t="s">
        <v>8907</v>
      </c>
      <c r="L9160" t="s">
        <v>350</v>
      </c>
      <c r="M9160" t="s">
        <v>86</v>
      </c>
      <c r="N9160">
        <f t="shared" si="1001"/>
        <v>0</v>
      </c>
      <c r="O9160" t="str">
        <f t="shared" si="1002"/>
        <v>No</v>
      </c>
      <c r="P9160">
        <f t="shared" si="1003"/>
        <v>0</v>
      </c>
      <c r="Q9160">
        <f t="shared" si="1004"/>
        <v>4813937689</v>
      </c>
      <c r="R9160">
        <f t="shared" si="1005"/>
        <v>4.1933383153624479</v>
      </c>
      <c r="S9160" t="str">
        <f t="shared" si="1006"/>
        <v>Acceptable</v>
      </c>
      <c r="T9160">
        <f>ROUNDUP(C9160,0)</f>
        <v>5</v>
      </c>
      <c r="U9160">
        <f>ROUNDDOWN(C9160,0)</f>
        <v>4</v>
      </c>
      <c r="V9160">
        <f>RIGHT(K9160,2)+2000</f>
        <v>2016</v>
      </c>
      <c r="W9160" t="str">
        <f>INDEX(_xlfn.TEXTSPLIT(K9160,"-"),1,2)</f>
        <v>Feb</v>
      </c>
      <c r="X9160" t="str">
        <f>INDEX(_xlfn.TEXTSPLIT(K9160,"-"),1,1)</f>
        <v>3</v>
      </c>
      <c r="Y9160">
        <f>INDEX(months!B:B,MATCH(Sheet1!W9160,months!A:A,0))</f>
        <v>2</v>
      </c>
      <c r="Z9160">
        <f t="shared" si="1007"/>
        <v>42403</v>
      </c>
    </row>
    <row r="9161" spans="1:26" x14ac:dyDescent="0.2">
      <c r="A9161" t="s">
        <v>12494</v>
      </c>
      <c r="B9161" t="s">
        <v>3070</v>
      </c>
      <c r="C9161">
        <v>4.2</v>
      </c>
      <c r="D9161">
        <v>222664</v>
      </c>
      <c r="E9161" t="s">
        <v>2708</v>
      </c>
      <c r="F9161" t="s">
        <v>89</v>
      </c>
      <c r="G9161" t="s">
        <v>23</v>
      </c>
      <c r="H9161" t="s">
        <v>24</v>
      </c>
      <c r="I9161" t="s">
        <v>25</v>
      </c>
      <c r="J9161" t="s">
        <v>2694</v>
      </c>
      <c r="K9161" t="s">
        <v>39</v>
      </c>
      <c r="L9161" t="s">
        <v>12495</v>
      </c>
      <c r="M9161" t="s">
        <v>29</v>
      </c>
      <c r="N9161">
        <f t="shared" si="1001"/>
        <v>0</v>
      </c>
      <c r="O9161" t="str">
        <f t="shared" si="1002"/>
        <v>No</v>
      </c>
      <c r="P9161">
        <f t="shared" si="1003"/>
        <v>0</v>
      </c>
      <c r="Q9161">
        <f t="shared" si="1004"/>
        <v>4813937689</v>
      </c>
      <c r="R9161">
        <f t="shared" si="1005"/>
        <v>4.1933383153624479</v>
      </c>
      <c r="S9161" t="str">
        <f t="shared" si="1006"/>
        <v>Acceptable</v>
      </c>
      <c r="T9161">
        <f>ROUNDUP(C9161,0)</f>
        <v>5</v>
      </c>
      <c r="U9161">
        <f>ROUNDDOWN(C9161,0)</f>
        <v>4</v>
      </c>
      <c r="V9161">
        <f>RIGHT(K9161,2)+2000</f>
        <v>2018</v>
      </c>
      <c r="W9161" t="str">
        <f>INDEX(_xlfn.TEXTSPLIT(K9161,"-"),1,2)</f>
        <v>Aug</v>
      </c>
      <c r="X9161" t="str">
        <f>INDEX(_xlfn.TEXTSPLIT(K9161,"-"),1,1)</f>
        <v>1</v>
      </c>
      <c r="Y9161">
        <f>INDEX(months!B:B,MATCH(Sheet1!W9161,months!A:A,0))</f>
        <v>8</v>
      </c>
      <c r="Z9161">
        <f t="shared" si="1007"/>
        <v>43313</v>
      </c>
    </row>
    <row r="9162" spans="1:26" x14ac:dyDescent="0.2">
      <c r="A9162" t="s">
        <v>12496</v>
      </c>
      <c r="B9162" t="s">
        <v>2665</v>
      </c>
      <c r="C9162">
        <v>4.0999999999999996</v>
      </c>
      <c r="D9162">
        <v>166251</v>
      </c>
      <c r="E9162" t="s">
        <v>21</v>
      </c>
      <c r="F9162" t="s">
        <v>38</v>
      </c>
      <c r="G9162" t="s">
        <v>23</v>
      </c>
      <c r="H9162" t="s">
        <v>24</v>
      </c>
      <c r="I9162" t="s">
        <v>25</v>
      </c>
      <c r="J9162" t="s">
        <v>2676</v>
      </c>
      <c r="K9162" t="s">
        <v>422</v>
      </c>
      <c r="L9162" t="s">
        <v>12497</v>
      </c>
      <c r="M9162" t="s">
        <v>29</v>
      </c>
      <c r="N9162">
        <f t="shared" si="1001"/>
        <v>0</v>
      </c>
      <c r="O9162" t="str">
        <f t="shared" si="1002"/>
        <v>No</v>
      </c>
      <c r="P9162">
        <f t="shared" si="1003"/>
        <v>0</v>
      </c>
      <c r="Q9162">
        <f t="shared" si="1004"/>
        <v>4813937689</v>
      </c>
      <c r="R9162">
        <f t="shared" si="1005"/>
        <v>4.1933383153624479</v>
      </c>
      <c r="S9162" t="str">
        <f t="shared" si="1006"/>
        <v>Acceptable</v>
      </c>
      <c r="T9162">
        <f>ROUNDUP(C9162,0)</f>
        <v>5</v>
      </c>
      <c r="U9162">
        <f>ROUNDDOWN(C9162,0)</f>
        <v>4</v>
      </c>
      <c r="V9162">
        <f>RIGHT(K9162,2)+2000</f>
        <v>2017</v>
      </c>
      <c r="W9162" t="str">
        <f>INDEX(_xlfn.TEXTSPLIT(K9162,"-"),1,2)</f>
        <v>Dec</v>
      </c>
      <c r="X9162" t="str">
        <f>INDEX(_xlfn.TEXTSPLIT(K9162,"-"),1,1)</f>
        <v>11</v>
      </c>
      <c r="Y9162">
        <f>INDEX(months!B:B,MATCH(Sheet1!W9162,months!A:A,0))</f>
        <v>12</v>
      </c>
      <c r="Z9162">
        <f t="shared" si="1007"/>
        <v>43080</v>
      </c>
    </row>
    <row r="9163" spans="1:26" x14ac:dyDescent="0.2">
      <c r="A9163" t="s">
        <v>12498</v>
      </c>
      <c r="B9163" t="s">
        <v>2665</v>
      </c>
      <c r="C9163">
        <v>4.2</v>
      </c>
      <c r="D9163">
        <v>70389</v>
      </c>
      <c r="E9163" t="s">
        <v>78</v>
      </c>
      <c r="F9163" t="s">
        <v>65</v>
      </c>
      <c r="G9163" t="s">
        <v>23</v>
      </c>
      <c r="H9163" t="s">
        <v>24</v>
      </c>
      <c r="I9163" t="s">
        <v>44</v>
      </c>
      <c r="J9163" t="s">
        <v>2684</v>
      </c>
      <c r="K9163" t="s">
        <v>1956</v>
      </c>
      <c r="L9163" t="s">
        <v>4088</v>
      </c>
      <c r="M9163" t="s">
        <v>177</v>
      </c>
      <c r="N9163">
        <f t="shared" si="1001"/>
        <v>0</v>
      </c>
      <c r="O9163" t="str">
        <f t="shared" si="1002"/>
        <v>No</v>
      </c>
      <c r="P9163">
        <f t="shared" si="1003"/>
        <v>0</v>
      </c>
      <c r="Q9163">
        <f t="shared" si="1004"/>
        <v>4813937689</v>
      </c>
      <c r="R9163">
        <f t="shared" si="1005"/>
        <v>4.1933383153624479</v>
      </c>
      <c r="S9163" t="str">
        <f t="shared" si="1006"/>
        <v>Acceptable</v>
      </c>
      <c r="T9163">
        <f>ROUNDUP(C9163,0)</f>
        <v>5</v>
      </c>
      <c r="U9163">
        <f>ROUNDDOWN(C9163,0)</f>
        <v>4</v>
      </c>
      <c r="V9163">
        <f>RIGHT(K9163,2)+2000</f>
        <v>2018</v>
      </c>
      <c r="W9163" t="str">
        <f>INDEX(_xlfn.TEXTSPLIT(K9163,"-"),1,2)</f>
        <v>May</v>
      </c>
      <c r="X9163" t="str">
        <f>INDEX(_xlfn.TEXTSPLIT(K9163,"-"),1,1)</f>
        <v>9</v>
      </c>
      <c r="Y9163">
        <f>INDEX(months!B:B,MATCH(Sheet1!W9163,months!A:A,0))</f>
        <v>5</v>
      </c>
      <c r="Z9163">
        <f t="shared" si="1007"/>
        <v>43229</v>
      </c>
    </row>
    <row r="9164" spans="1:26" x14ac:dyDescent="0.2">
      <c r="A9164" t="s">
        <v>12499</v>
      </c>
      <c r="B9164" t="s">
        <v>2665</v>
      </c>
      <c r="C9164">
        <v>3.9</v>
      </c>
      <c r="D9164">
        <v>172281</v>
      </c>
      <c r="E9164" t="s">
        <v>1959</v>
      </c>
      <c r="F9164" t="s">
        <v>38</v>
      </c>
      <c r="G9164" t="s">
        <v>23</v>
      </c>
      <c r="H9164" t="s">
        <v>24</v>
      </c>
      <c r="I9164" t="s">
        <v>25</v>
      </c>
      <c r="J9164" t="s">
        <v>2726</v>
      </c>
      <c r="K9164" t="s">
        <v>39</v>
      </c>
      <c r="L9164" t="s">
        <v>12500</v>
      </c>
      <c r="M9164" t="s">
        <v>81</v>
      </c>
      <c r="N9164">
        <f t="shared" si="1001"/>
        <v>0</v>
      </c>
      <c r="O9164" t="str">
        <f t="shared" si="1002"/>
        <v>No</v>
      </c>
      <c r="P9164">
        <f t="shared" si="1003"/>
        <v>0</v>
      </c>
      <c r="Q9164">
        <f t="shared" si="1004"/>
        <v>4813937689</v>
      </c>
      <c r="R9164">
        <f t="shared" si="1005"/>
        <v>4.1933383153624479</v>
      </c>
      <c r="S9164" t="str">
        <f t="shared" si="1006"/>
        <v>Acceptable</v>
      </c>
      <c r="T9164">
        <f>ROUNDUP(C9164,0)</f>
        <v>4</v>
      </c>
      <c r="U9164">
        <f>ROUNDDOWN(C9164,0)</f>
        <v>3</v>
      </c>
      <c r="V9164">
        <f>RIGHT(K9164,2)+2000</f>
        <v>2018</v>
      </c>
      <c r="W9164" t="str">
        <f>INDEX(_xlfn.TEXTSPLIT(K9164,"-"),1,2)</f>
        <v>Aug</v>
      </c>
      <c r="X9164" t="str">
        <f>INDEX(_xlfn.TEXTSPLIT(K9164,"-"),1,1)</f>
        <v>1</v>
      </c>
      <c r="Y9164">
        <f>INDEX(months!B:B,MATCH(Sheet1!W9164,months!A:A,0))</f>
        <v>8</v>
      </c>
      <c r="Z9164">
        <f t="shared" si="1007"/>
        <v>43313</v>
      </c>
    </row>
    <row r="9165" spans="1:26" x14ac:dyDescent="0.2">
      <c r="A9165" t="s">
        <v>12501</v>
      </c>
      <c r="B9165" t="s">
        <v>2665</v>
      </c>
      <c r="C9165">
        <v>4.5</v>
      </c>
      <c r="D9165">
        <v>567984</v>
      </c>
      <c r="E9165" t="s">
        <v>111</v>
      </c>
      <c r="F9165" t="s">
        <v>89</v>
      </c>
      <c r="G9165" t="s">
        <v>23</v>
      </c>
      <c r="H9165" t="s">
        <v>24</v>
      </c>
      <c r="I9165" t="s">
        <v>25</v>
      </c>
      <c r="J9165" t="s">
        <v>2734</v>
      </c>
      <c r="K9165" t="s">
        <v>266</v>
      </c>
      <c r="L9165" t="s">
        <v>12502</v>
      </c>
      <c r="M9165" t="s">
        <v>29</v>
      </c>
      <c r="N9165">
        <f t="shared" si="1001"/>
        <v>0</v>
      </c>
      <c r="O9165" t="str">
        <f t="shared" si="1002"/>
        <v>No</v>
      </c>
      <c r="P9165">
        <f t="shared" si="1003"/>
        <v>0</v>
      </c>
      <c r="Q9165">
        <f t="shared" si="1004"/>
        <v>4813937689</v>
      </c>
      <c r="R9165">
        <f t="shared" si="1005"/>
        <v>4.1933383153624479</v>
      </c>
      <c r="S9165" t="str">
        <f t="shared" si="1006"/>
        <v>Acceptable</v>
      </c>
      <c r="T9165">
        <f>ROUNDUP(C9165,0)</f>
        <v>5</v>
      </c>
      <c r="U9165">
        <f>ROUNDDOWN(C9165,0)</f>
        <v>4</v>
      </c>
      <c r="V9165">
        <f>RIGHT(K9165,2)+2000</f>
        <v>2018</v>
      </c>
      <c r="W9165" t="str">
        <f>INDEX(_xlfn.TEXTSPLIT(K9165,"-"),1,2)</f>
        <v>Jul</v>
      </c>
      <c r="X9165" t="str">
        <f>INDEX(_xlfn.TEXTSPLIT(K9165,"-"),1,1)</f>
        <v>16</v>
      </c>
      <c r="Y9165">
        <f>INDEX(months!B:B,MATCH(Sheet1!W9165,months!A:A,0))</f>
        <v>7</v>
      </c>
      <c r="Z9165">
        <f t="shared" si="1007"/>
        <v>43297</v>
      </c>
    </row>
    <row r="9166" spans="1:26" x14ac:dyDescent="0.2">
      <c r="A9166" t="s">
        <v>12503</v>
      </c>
      <c r="B9166" t="s">
        <v>4310</v>
      </c>
      <c r="C9166">
        <v>4.0999999999999996</v>
      </c>
      <c r="D9166">
        <v>820577</v>
      </c>
      <c r="E9166" t="s">
        <v>374</v>
      </c>
      <c r="F9166" t="s">
        <v>89</v>
      </c>
      <c r="G9166" t="s">
        <v>23</v>
      </c>
      <c r="H9166" t="s">
        <v>24</v>
      </c>
      <c r="I9166" t="s">
        <v>25</v>
      </c>
      <c r="J9166" t="s">
        <v>2718</v>
      </c>
      <c r="K9166" t="s">
        <v>5840</v>
      </c>
      <c r="L9166" t="s">
        <v>12504</v>
      </c>
      <c r="M9166" t="s">
        <v>54</v>
      </c>
      <c r="N9166">
        <f t="shared" si="1001"/>
        <v>0</v>
      </c>
      <c r="O9166" t="str">
        <f t="shared" si="1002"/>
        <v>No</v>
      </c>
      <c r="P9166">
        <f t="shared" si="1003"/>
        <v>0</v>
      </c>
      <c r="Q9166">
        <f t="shared" si="1004"/>
        <v>4813937689</v>
      </c>
      <c r="R9166">
        <f t="shared" si="1005"/>
        <v>4.1933383153624479</v>
      </c>
      <c r="S9166" t="str">
        <f t="shared" si="1006"/>
        <v>Acceptable</v>
      </c>
      <c r="T9166">
        <f>ROUNDUP(C9166,0)</f>
        <v>5</v>
      </c>
      <c r="U9166">
        <f>ROUNDDOWN(C9166,0)</f>
        <v>4</v>
      </c>
      <c r="V9166">
        <f>RIGHT(K9166,2)+2000</f>
        <v>2017</v>
      </c>
      <c r="W9166" t="str">
        <f>INDEX(_xlfn.TEXTSPLIT(K9166,"-"),1,2)</f>
        <v>Jan</v>
      </c>
      <c r="X9166" t="str">
        <f>INDEX(_xlfn.TEXTSPLIT(K9166,"-"),1,1)</f>
        <v>25</v>
      </c>
      <c r="Y9166">
        <f>INDEX(months!B:B,MATCH(Sheet1!W9166,months!A:A,0))</f>
        <v>1</v>
      </c>
      <c r="Z9166">
        <f t="shared" si="1007"/>
        <v>42760</v>
      </c>
    </row>
    <row r="9167" spans="1:26" x14ac:dyDescent="0.2">
      <c r="A9167" t="s">
        <v>12505</v>
      </c>
      <c r="B9167" t="s">
        <v>2665</v>
      </c>
      <c r="C9167">
        <v>4.4000000000000004</v>
      </c>
      <c r="D9167">
        <v>32496</v>
      </c>
      <c r="E9167" t="s">
        <v>2443</v>
      </c>
      <c r="F9167" t="s">
        <v>65</v>
      </c>
      <c r="G9167" t="s">
        <v>649</v>
      </c>
      <c r="H9167" t="s">
        <v>3310</v>
      </c>
      <c r="I9167" t="s">
        <v>44</v>
      </c>
      <c r="J9167" t="s">
        <v>2684</v>
      </c>
      <c r="K9167" t="s">
        <v>75</v>
      </c>
      <c r="L9167" t="s">
        <v>12506</v>
      </c>
      <c r="M9167" t="s">
        <v>60</v>
      </c>
      <c r="N9167">
        <f t="shared" si="1001"/>
        <v>0</v>
      </c>
      <c r="O9167" t="str">
        <f t="shared" si="1002"/>
        <v>No</v>
      </c>
      <c r="P9167">
        <f t="shared" si="1003"/>
        <v>0</v>
      </c>
      <c r="Q9167">
        <f t="shared" si="1004"/>
        <v>4813937689</v>
      </c>
      <c r="R9167">
        <f t="shared" si="1005"/>
        <v>4.1933383153624479</v>
      </c>
      <c r="S9167" t="str">
        <f t="shared" si="1006"/>
        <v>Acceptable</v>
      </c>
      <c r="T9167">
        <f>ROUNDUP(C9167,0)</f>
        <v>5</v>
      </c>
      <c r="U9167">
        <f>ROUNDDOWN(C9167,0)</f>
        <v>4</v>
      </c>
      <c r="V9167">
        <f>RIGHT(K9167,2)+2000</f>
        <v>2018</v>
      </c>
      <c r="W9167" t="str">
        <f>INDEX(_xlfn.TEXTSPLIT(K9167,"-"),1,2)</f>
        <v>Jul</v>
      </c>
      <c r="X9167" t="str">
        <f>INDEX(_xlfn.TEXTSPLIT(K9167,"-"),1,1)</f>
        <v>3</v>
      </c>
      <c r="Y9167">
        <f>INDEX(months!B:B,MATCH(Sheet1!W9167,months!A:A,0))</f>
        <v>7</v>
      </c>
      <c r="Z9167">
        <f t="shared" si="1007"/>
        <v>43284</v>
      </c>
    </row>
    <row r="9168" spans="1:26" x14ac:dyDescent="0.2">
      <c r="A9168" t="s">
        <v>12507</v>
      </c>
      <c r="B9168" t="s">
        <v>2665</v>
      </c>
      <c r="C9168">
        <v>4.3</v>
      </c>
      <c r="D9168">
        <v>2903386</v>
      </c>
      <c r="E9168" t="s">
        <v>1933</v>
      </c>
      <c r="F9168" t="s">
        <v>448</v>
      </c>
      <c r="G9168" t="s">
        <v>23</v>
      </c>
      <c r="H9168" t="s">
        <v>24</v>
      </c>
      <c r="I9168" t="s">
        <v>418</v>
      </c>
      <c r="J9168" t="s">
        <v>2684</v>
      </c>
      <c r="K9168" t="s">
        <v>297</v>
      </c>
      <c r="L9168" t="s">
        <v>12508</v>
      </c>
      <c r="M9168" t="s">
        <v>86</v>
      </c>
      <c r="N9168">
        <f t="shared" si="1001"/>
        <v>0</v>
      </c>
      <c r="O9168" t="str">
        <f t="shared" si="1002"/>
        <v>No</v>
      </c>
      <c r="P9168">
        <f t="shared" si="1003"/>
        <v>0</v>
      </c>
      <c r="Q9168">
        <f t="shared" si="1004"/>
        <v>4813937689</v>
      </c>
      <c r="R9168">
        <f t="shared" si="1005"/>
        <v>4.1933383153624479</v>
      </c>
      <c r="S9168" t="str">
        <f t="shared" si="1006"/>
        <v>Acceptable</v>
      </c>
      <c r="T9168">
        <f>ROUNDUP(C9168,0)</f>
        <v>5</v>
      </c>
      <c r="U9168">
        <f>ROUNDDOWN(C9168,0)</f>
        <v>4</v>
      </c>
      <c r="V9168">
        <f>RIGHT(K9168,2)+2000</f>
        <v>2018</v>
      </c>
      <c r="W9168" t="str">
        <f>INDEX(_xlfn.TEXTSPLIT(K9168,"-"),1,2)</f>
        <v>Jul</v>
      </c>
      <c r="X9168" t="str">
        <f>INDEX(_xlfn.TEXTSPLIT(K9168,"-"),1,1)</f>
        <v>24</v>
      </c>
      <c r="Y9168">
        <f>INDEX(months!B:B,MATCH(Sheet1!W9168,months!A:A,0))</f>
        <v>7</v>
      </c>
      <c r="Z9168">
        <f t="shared" si="1007"/>
        <v>43305</v>
      </c>
    </row>
    <row r="9169" spans="1:26" x14ac:dyDescent="0.2">
      <c r="A9169" t="s">
        <v>12509</v>
      </c>
      <c r="B9169" t="s">
        <v>3070</v>
      </c>
      <c r="C9169">
        <v>4.5</v>
      </c>
      <c r="D9169">
        <v>85484</v>
      </c>
      <c r="E9169" t="s">
        <v>46</v>
      </c>
      <c r="F9169" t="s">
        <v>65</v>
      </c>
      <c r="G9169" t="s">
        <v>23</v>
      </c>
      <c r="H9169" t="s">
        <v>24</v>
      </c>
      <c r="I9169" t="s">
        <v>25</v>
      </c>
      <c r="J9169" t="s">
        <v>3077</v>
      </c>
      <c r="K9169" t="s">
        <v>173</v>
      </c>
      <c r="L9169" t="s">
        <v>12510</v>
      </c>
      <c r="M9169" t="s">
        <v>81</v>
      </c>
      <c r="N9169">
        <f t="shared" si="1001"/>
        <v>0</v>
      </c>
      <c r="O9169" t="str">
        <f t="shared" si="1002"/>
        <v>No</v>
      </c>
      <c r="P9169">
        <f t="shared" si="1003"/>
        <v>0</v>
      </c>
      <c r="Q9169">
        <f t="shared" si="1004"/>
        <v>4813937689</v>
      </c>
      <c r="R9169">
        <f t="shared" si="1005"/>
        <v>4.1933383153624479</v>
      </c>
      <c r="S9169" t="str">
        <f t="shared" si="1006"/>
        <v>Acceptable</v>
      </c>
      <c r="T9169">
        <f>ROUNDUP(C9169,0)</f>
        <v>5</v>
      </c>
      <c r="U9169">
        <f>ROUNDDOWN(C9169,0)</f>
        <v>4</v>
      </c>
      <c r="V9169">
        <f>RIGHT(K9169,2)+2000</f>
        <v>2018</v>
      </c>
      <c r="W9169" t="str">
        <f>INDEX(_xlfn.TEXTSPLIT(K9169,"-"),1,2)</f>
        <v>Aug</v>
      </c>
      <c r="X9169" t="str">
        <f>INDEX(_xlfn.TEXTSPLIT(K9169,"-"),1,1)</f>
        <v>2</v>
      </c>
      <c r="Y9169">
        <f>INDEX(months!B:B,MATCH(Sheet1!W9169,months!A:A,0))</f>
        <v>8</v>
      </c>
      <c r="Z9169">
        <f t="shared" si="1007"/>
        <v>43314</v>
      </c>
    </row>
    <row r="9170" spans="1:26" x14ac:dyDescent="0.2">
      <c r="A9170" t="s">
        <v>12511</v>
      </c>
      <c r="B9170" t="s">
        <v>2665</v>
      </c>
      <c r="C9170">
        <v>3.4</v>
      </c>
      <c r="D9170">
        <v>4490</v>
      </c>
      <c r="E9170" t="s">
        <v>2942</v>
      </c>
      <c r="F9170" t="s">
        <v>50</v>
      </c>
      <c r="G9170" t="s">
        <v>23</v>
      </c>
      <c r="H9170" t="s">
        <v>24</v>
      </c>
      <c r="I9170" t="s">
        <v>124</v>
      </c>
      <c r="J9170" t="s">
        <v>2684</v>
      </c>
      <c r="K9170" t="s">
        <v>3408</v>
      </c>
      <c r="L9170" t="s">
        <v>12512</v>
      </c>
      <c r="M9170" t="s">
        <v>81</v>
      </c>
      <c r="N9170">
        <f t="shared" si="1001"/>
        <v>0</v>
      </c>
      <c r="O9170" t="str">
        <f t="shared" si="1002"/>
        <v>No</v>
      </c>
      <c r="P9170">
        <f t="shared" si="1003"/>
        <v>0</v>
      </c>
      <c r="Q9170">
        <f t="shared" si="1004"/>
        <v>4813937689</v>
      </c>
      <c r="R9170">
        <f t="shared" si="1005"/>
        <v>4.1933383153624479</v>
      </c>
      <c r="S9170" t="str">
        <f t="shared" si="1006"/>
        <v>Acceptable</v>
      </c>
      <c r="T9170">
        <f>ROUNDUP(C9170,0)</f>
        <v>4</v>
      </c>
      <c r="U9170">
        <f>ROUNDDOWN(C9170,0)</f>
        <v>3</v>
      </c>
      <c r="V9170">
        <f>RIGHT(K9170,2)+2000</f>
        <v>2017</v>
      </c>
      <c r="W9170" t="str">
        <f>INDEX(_xlfn.TEXTSPLIT(K9170,"-"),1,2)</f>
        <v>Sep</v>
      </c>
      <c r="X9170" t="str">
        <f>INDEX(_xlfn.TEXTSPLIT(K9170,"-"),1,1)</f>
        <v>21</v>
      </c>
      <c r="Y9170">
        <f>INDEX(months!B:B,MATCH(Sheet1!W9170,months!A:A,0))</f>
        <v>9</v>
      </c>
      <c r="Z9170">
        <f t="shared" si="1007"/>
        <v>42999</v>
      </c>
    </row>
    <row r="9171" spans="1:26" x14ac:dyDescent="0.2">
      <c r="A9171" t="s">
        <v>12513</v>
      </c>
      <c r="B9171" t="s">
        <v>2665</v>
      </c>
      <c r="C9171">
        <v>3.4</v>
      </c>
      <c r="D9171">
        <v>1995</v>
      </c>
      <c r="E9171" t="s">
        <v>1686</v>
      </c>
      <c r="F9171" t="s">
        <v>50</v>
      </c>
      <c r="G9171" t="s">
        <v>23</v>
      </c>
      <c r="H9171" t="s">
        <v>24</v>
      </c>
      <c r="I9171" t="s">
        <v>25</v>
      </c>
      <c r="J9171" t="s">
        <v>2684</v>
      </c>
      <c r="K9171" t="s">
        <v>12514</v>
      </c>
      <c r="L9171" t="s">
        <v>2054</v>
      </c>
      <c r="M9171" t="s">
        <v>54</v>
      </c>
      <c r="N9171">
        <f t="shared" si="1001"/>
        <v>0</v>
      </c>
      <c r="O9171" t="str">
        <f t="shared" si="1002"/>
        <v>No</v>
      </c>
      <c r="P9171">
        <f t="shared" si="1003"/>
        <v>0</v>
      </c>
      <c r="Q9171">
        <f t="shared" si="1004"/>
        <v>4813937689</v>
      </c>
      <c r="R9171">
        <f t="shared" si="1005"/>
        <v>4.1933383153624479</v>
      </c>
      <c r="S9171" t="str">
        <f t="shared" si="1006"/>
        <v>Acceptable</v>
      </c>
      <c r="T9171">
        <f>ROUNDUP(C9171,0)</f>
        <v>4</v>
      </c>
      <c r="U9171">
        <f>ROUNDDOWN(C9171,0)</f>
        <v>3</v>
      </c>
      <c r="V9171">
        <f>RIGHT(K9171,2)+2000</f>
        <v>2016</v>
      </c>
      <c r="W9171" t="str">
        <f>INDEX(_xlfn.TEXTSPLIT(K9171,"-"),1,2)</f>
        <v>Jun</v>
      </c>
      <c r="X9171" t="str">
        <f>INDEX(_xlfn.TEXTSPLIT(K9171,"-"),1,1)</f>
        <v>28</v>
      </c>
      <c r="Y9171">
        <f>INDEX(months!B:B,MATCH(Sheet1!W9171,months!A:A,0))</f>
        <v>6</v>
      </c>
      <c r="Z9171">
        <f t="shared" si="1007"/>
        <v>42549</v>
      </c>
    </row>
    <row r="9172" spans="1:26" x14ac:dyDescent="0.2">
      <c r="A9172" t="s">
        <v>12515</v>
      </c>
      <c r="B9172" t="s">
        <v>2665</v>
      </c>
      <c r="C9172">
        <v>4.4000000000000004</v>
      </c>
      <c r="D9172">
        <v>38419</v>
      </c>
      <c r="E9172" t="s">
        <v>1848</v>
      </c>
      <c r="F9172" t="s">
        <v>65</v>
      </c>
      <c r="G9172" t="s">
        <v>649</v>
      </c>
      <c r="H9172" t="s">
        <v>3310</v>
      </c>
      <c r="I9172" t="s">
        <v>124</v>
      </c>
      <c r="J9172" t="s">
        <v>2684</v>
      </c>
      <c r="K9172" t="s">
        <v>97</v>
      </c>
      <c r="L9172" t="s">
        <v>12516</v>
      </c>
      <c r="M9172" t="s">
        <v>81</v>
      </c>
      <c r="N9172">
        <f t="shared" si="1001"/>
        <v>0</v>
      </c>
      <c r="O9172" t="str">
        <f t="shared" si="1002"/>
        <v>No</v>
      </c>
      <c r="P9172">
        <f t="shared" si="1003"/>
        <v>0</v>
      </c>
      <c r="Q9172">
        <f t="shared" si="1004"/>
        <v>4813937689</v>
      </c>
      <c r="R9172">
        <f t="shared" si="1005"/>
        <v>4.1933383153624479</v>
      </c>
      <c r="S9172" t="str">
        <f t="shared" si="1006"/>
        <v>Acceptable</v>
      </c>
      <c r="T9172">
        <f>ROUNDUP(C9172,0)</f>
        <v>5</v>
      </c>
      <c r="U9172">
        <f>ROUNDDOWN(C9172,0)</f>
        <v>4</v>
      </c>
      <c r="V9172">
        <f>RIGHT(K9172,2)+2000</f>
        <v>2018</v>
      </c>
      <c r="W9172" t="str">
        <f>INDEX(_xlfn.TEXTSPLIT(K9172,"-"),1,2)</f>
        <v>Aug</v>
      </c>
      <c r="X9172" t="str">
        <f>INDEX(_xlfn.TEXTSPLIT(K9172,"-"),1,1)</f>
        <v>3</v>
      </c>
      <c r="Y9172">
        <f>INDEX(months!B:B,MATCH(Sheet1!W9172,months!A:A,0))</f>
        <v>8</v>
      </c>
      <c r="Z9172">
        <f t="shared" si="1007"/>
        <v>43315</v>
      </c>
    </row>
    <row r="9173" spans="1:26" x14ac:dyDescent="0.2">
      <c r="A9173" t="s">
        <v>12517</v>
      </c>
      <c r="B9173" t="s">
        <v>4310</v>
      </c>
      <c r="C9173">
        <v>4.2</v>
      </c>
      <c r="D9173">
        <v>42767</v>
      </c>
      <c r="E9173" t="s">
        <v>1616</v>
      </c>
      <c r="F9173" t="s">
        <v>65</v>
      </c>
      <c r="G9173" t="s">
        <v>23</v>
      </c>
      <c r="H9173" t="s">
        <v>24</v>
      </c>
      <c r="I9173" t="s">
        <v>25</v>
      </c>
      <c r="J9173" t="s">
        <v>2718</v>
      </c>
      <c r="K9173" t="s">
        <v>216</v>
      </c>
      <c r="L9173" t="s">
        <v>1116</v>
      </c>
      <c r="M9173" t="s">
        <v>587</v>
      </c>
      <c r="N9173">
        <f t="shared" si="1001"/>
        <v>0</v>
      </c>
      <c r="O9173" t="str">
        <f t="shared" si="1002"/>
        <v>No</v>
      </c>
      <c r="P9173">
        <f t="shared" si="1003"/>
        <v>0</v>
      </c>
      <c r="Q9173">
        <f t="shared" si="1004"/>
        <v>4813937689</v>
      </c>
      <c r="R9173">
        <f t="shared" si="1005"/>
        <v>4.1933383153624479</v>
      </c>
      <c r="S9173" t="str">
        <f t="shared" si="1006"/>
        <v>Acceptable</v>
      </c>
      <c r="T9173">
        <f>ROUNDUP(C9173,0)</f>
        <v>5</v>
      </c>
      <c r="U9173">
        <f>ROUNDDOWN(C9173,0)</f>
        <v>4</v>
      </c>
      <c r="V9173">
        <f>RIGHT(K9173,2)+2000</f>
        <v>2018</v>
      </c>
      <c r="W9173" t="str">
        <f>INDEX(_xlfn.TEXTSPLIT(K9173,"-"),1,2)</f>
        <v>Jul</v>
      </c>
      <c r="X9173" t="str">
        <f>INDEX(_xlfn.TEXTSPLIT(K9173,"-"),1,1)</f>
        <v>26</v>
      </c>
      <c r="Y9173">
        <f>INDEX(months!B:B,MATCH(Sheet1!W9173,months!A:A,0))</f>
        <v>7</v>
      </c>
      <c r="Z9173">
        <f t="shared" si="1007"/>
        <v>43307</v>
      </c>
    </row>
    <row r="9174" spans="1:26" x14ac:dyDescent="0.2">
      <c r="A9174" t="s">
        <v>12518</v>
      </c>
      <c r="B9174" t="s">
        <v>2665</v>
      </c>
      <c r="C9174">
        <v>4.4000000000000004</v>
      </c>
      <c r="D9174">
        <v>140658</v>
      </c>
      <c r="E9174" t="s">
        <v>96</v>
      </c>
      <c r="F9174" t="s">
        <v>65</v>
      </c>
      <c r="G9174" t="s">
        <v>23</v>
      </c>
      <c r="H9174" t="s">
        <v>24</v>
      </c>
      <c r="I9174" t="s">
        <v>25</v>
      </c>
      <c r="J9174" t="s">
        <v>2734</v>
      </c>
      <c r="K9174" t="s">
        <v>39</v>
      </c>
      <c r="L9174" t="s">
        <v>11354</v>
      </c>
      <c r="M9174" t="s">
        <v>587</v>
      </c>
      <c r="N9174">
        <f t="shared" si="1001"/>
        <v>0</v>
      </c>
      <c r="O9174" t="str">
        <f t="shared" si="1002"/>
        <v>No</v>
      </c>
      <c r="P9174">
        <f t="shared" si="1003"/>
        <v>0</v>
      </c>
      <c r="Q9174">
        <f t="shared" si="1004"/>
        <v>4813937689</v>
      </c>
      <c r="R9174">
        <f t="shared" si="1005"/>
        <v>4.1933383153624479</v>
      </c>
      <c r="S9174" t="str">
        <f t="shared" si="1006"/>
        <v>Acceptable</v>
      </c>
      <c r="T9174">
        <f>ROUNDUP(C9174,0)</f>
        <v>5</v>
      </c>
      <c r="U9174">
        <f>ROUNDDOWN(C9174,0)</f>
        <v>4</v>
      </c>
      <c r="V9174">
        <f>RIGHT(K9174,2)+2000</f>
        <v>2018</v>
      </c>
      <c r="W9174" t="str">
        <f>INDEX(_xlfn.TEXTSPLIT(K9174,"-"),1,2)</f>
        <v>Aug</v>
      </c>
      <c r="X9174" t="str">
        <f>INDEX(_xlfn.TEXTSPLIT(K9174,"-"),1,1)</f>
        <v>1</v>
      </c>
      <c r="Y9174">
        <f>INDEX(months!B:B,MATCH(Sheet1!W9174,months!A:A,0))</f>
        <v>8</v>
      </c>
      <c r="Z9174">
        <f t="shared" si="1007"/>
        <v>43313</v>
      </c>
    </row>
    <row r="9175" spans="1:26" x14ac:dyDescent="0.2">
      <c r="A9175" t="s">
        <v>12519</v>
      </c>
      <c r="B9175" t="s">
        <v>3070</v>
      </c>
      <c r="C9175">
        <v>3.5</v>
      </c>
      <c r="D9175">
        <v>33178</v>
      </c>
      <c r="E9175" t="s">
        <v>74</v>
      </c>
      <c r="F9175" t="s">
        <v>65</v>
      </c>
      <c r="G9175" t="s">
        <v>23</v>
      </c>
      <c r="H9175" t="s">
        <v>24</v>
      </c>
      <c r="I9175" t="s">
        <v>25</v>
      </c>
      <c r="J9175" t="s">
        <v>2673</v>
      </c>
      <c r="K9175" t="s">
        <v>921</v>
      </c>
      <c r="L9175" t="s">
        <v>638</v>
      </c>
      <c r="M9175" t="s">
        <v>587</v>
      </c>
      <c r="N9175">
        <f t="shared" si="1001"/>
        <v>0</v>
      </c>
      <c r="O9175" t="str">
        <f t="shared" si="1002"/>
        <v>No</v>
      </c>
      <c r="P9175">
        <f t="shared" si="1003"/>
        <v>0</v>
      </c>
      <c r="Q9175">
        <f t="shared" si="1004"/>
        <v>4813937689</v>
      </c>
      <c r="R9175">
        <f t="shared" si="1005"/>
        <v>4.1933383153624479</v>
      </c>
      <c r="S9175" t="str">
        <f t="shared" si="1006"/>
        <v>Acceptable</v>
      </c>
      <c r="T9175">
        <f>ROUNDUP(C9175,0)</f>
        <v>4</v>
      </c>
      <c r="U9175">
        <f>ROUNDDOWN(C9175,0)</f>
        <v>3</v>
      </c>
      <c r="V9175">
        <f>RIGHT(K9175,2)+2000</f>
        <v>2015</v>
      </c>
      <c r="W9175" t="str">
        <f>INDEX(_xlfn.TEXTSPLIT(K9175,"-"),1,2)</f>
        <v>Feb</v>
      </c>
      <c r="X9175" t="str">
        <f>INDEX(_xlfn.TEXTSPLIT(K9175,"-"),1,1)</f>
        <v>2</v>
      </c>
      <c r="Y9175">
        <f>INDEX(months!B:B,MATCH(Sheet1!W9175,months!A:A,0))</f>
        <v>2</v>
      </c>
      <c r="Z9175">
        <f t="shared" si="1007"/>
        <v>42037</v>
      </c>
    </row>
    <row r="9176" spans="1:26" x14ac:dyDescent="0.2">
      <c r="A9176" t="s">
        <v>12520</v>
      </c>
      <c r="B9176" t="s">
        <v>4310</v>
      </c>
      <c r="C9176">
        <v>4.0999999999999996</v>
      </c>
      <c r="D9176">
        <v>585564</v>
      </c>
      <c r="E9176" t="s">
        <v>69</v>
      </c>
      <c r="F9176" t="s">
        <v>89</v>
      </c>
      <c r="G9176" t="s">
        <v>23</v>
      </c>
      <c r="H9176" t="s">
        <v>24</v>
      </c>
      <c r="I9176" t="s">
        <v>25</v>
      </c>
      <c r="J9176" t="s">
        <v>2718</v>
      </c>
      <c r="K9176" t="s">
        <v>428</v>
      </c>
      <c r="L9176" t="s">
        <v>1716</v>
      </c>
      <c r="M9176" t="s">
        <v>29</v>
      </c>
      <c r="N9176">
        <f t="shared" si="1001"/>
        <v>0</v>
      </c>
      <c r="O9176" t="str">
        <f t="shared" si="1002"/>
        <v>No</v>
      </c>
      <c r="P9176">
        <f t="shared" si="1003"/>
        <v>0</v>
      </c>
      <c r="Q9176">
        <f t="shared" si="1004"/>
        <v>4813937689</v>
      </c>
      <c r="R9176">
        <f t="shared" si="1005"/>
        <v>4.1933383153624479</v>
      </c>
      <c r="S9176" t="str">
        <f t="shared" si="1006"/>
        <v>Acceptable</v>
      </c>
      <c r="T9176">
        <f>ROUNDUP(C9176,0)</f>
        <v>5</v>
      </c>
      <c r="U9176">
        <f>ROUNDDOWN(C9176,0)</f>
        <v>4</v>
      </c>
      <c r="V9176">
        <f>RIGHT(K9176,2)+2000</f>
        <v>2018</v>
      </c>
      <c r="W9176" t="str">
        <f>INDEX(_xlfn.TEXTSPLIT(K9176,"-"),1,2)</f>
        <v>Jun</v>
      </c>
      <c r="X9176" t="str">
        <f>INDEX(_xlfn.TEXTSPLIT(K9176,"-"),1,1)</f>
        <v>1</v>
      </c>
      <c r="Y9176">
        <f>INDEX(months!B:B,MATCH(Sheet1!W9176,months!A:A,0))</f>
        <v>6</v>
      </c>
      <c r="Z9176">
        <f t="shared" si="1007"/>
        <v>43252</v>
      </c>
    </row>
    <row r="9177" spans="1:26" x14ac:dyDescent="0.2">
      <c r="A9177" t="s">
        <v>12521</v>
      </c>
      <c r="B9177" t="s">
        <v>3070</v>
      </c>
      <c r="C9177">
        <v>4.5999999999999996</v>
      </c>
      <c r="D9177">
        <v>33</v>
      </c>
      <c r="E9177" t="s">
        <v>756</v>
      </c>
      <c r="F9177" t="s">
        <v>1010</v>
      </c>
      <c r="G9177" t="s">
        <v>23</v>
      </c>
      <c r="H9177" t="s">
        <v>24</v>
      </c>
      <c r="I9177" t="s">
        <v>25</v>
      </c>
      <c r="J9177" t="s">
        <v>2673</v>
      </c>
      <c r="K9177" t="s">
        <v>4716</v>
      </c>
      <c r="L9177" t="s">
        <v>59</v>
      </c>
      <c r="M9177" t="s">
        <v>86</v>
      </c>
      <c r="N9177">
        <f t="shared" si="1001"/>
        <v>0</v>
      </c>
      <c r="O9177" t="str">
        <f t="shared" si="1002"/>
        <v>No</v>
      </c>
      <c r="P9177">
        <f t="shared" si="1003"/>
        <v>0</v>
      </c>
      <c r="Q9177">
        <f t="shared" si="1004"/>
        <v>4813937689</v>
      </c>
      <c r="R9177">
        <f t="shared" si="1005"/>
        <v>4.1933383153624479</v>
      </c>
      <c r="S9177" t="str">
        <f t="shared" si="1006"/>
        <v>Acceptable</v>
      </c>
      <c r="T9177">
        <f>ROUNDUP(C9177,0)</f>
        <v>5</v>
      </c>
      <c r="U9177">
        <f>ROUNDDOWN(C9177,0)</f>
        <v>4</v>
      </c>
      <c r="V9177">
        <f>RIGHT(K9177,2)+2000</f>
        <v>2017</v>
      </c>
      <c r="W9177" t="str">
        <f>INDEX(_xlfn.TEXTSPLIT(K9177,"-"),1,2)</f>
        <v>Nov</v>
      </c>
      <c r="X9177" t="str">
        <f>INDEX(_xlfn.TEXTSPLIT(K9177,"-"),1,1)</f>
        <v>18</v>
      </c>
      <c r="Y9177">
        <f>INDEX(months!B:B,MATCH(Sheet1!W9177,months!A:A,0))</f>
        <v>11</v>
      </c>
      <c r="Z9177">
        <f t="shared" si="1007"/>
        <v>43057</v>
      </c>
    </row>
    <row r="9178" spans="1:26" x14ac:dyDescent="0.2">
      <c r="A9178" t="s">
        <v>12522</v>
      </c>
      <c r="B9178" t="s">
        <v>3070</v>
      </c>
      <c r="C9178">
        <v>1.7</v>
      </c>
      <c r="D9178">
        <v>1172</v>
      </c>
      <c r="E9178" t="s">
        <v>56</v>
      </c>
      <c r="F9178" t="s">
        <v>22</v>
      </c>
      <c r="G9178" t="s">
        <v>23</v>
      </c>
      <c r="H9178" t="s">
        <v>24</v>
      </c>
      <c r="I9178" t="s">
        <v>25</v>
      </c>
      <c r="J9178" t="s">
        <v>1303</v>
      </c>
      <c r="K9178" t="s">
        <v>4964</v>
      </c>
      <c r="L9178" t="s">
        <v>3139</v>
      </c>
      <c r="M9178" t="s">
        <v>81</v>
      </c>
      <c r="N9178">
        <f t="shared" si="1001"/>
        <v>0</v>
      </c>
      <c r="O9178" t="str">
        <f t="shared" si="1002"/>
        <v>No</v>
      </c>
      <c r="P9178">
        <f t="shared" si="1003"/>
        <v>0</v>
      </c>
      <c r="Q9178">
        <f t="shared" si="1004"/>
        <v>4813937689</v>
      </c>
      <c r="R9178">
        <f t="shared" si="1005"/>
        <v>4.1933383153624479</v>
      </c>
      <c r="S9178" t="str">
        <f t="shared" si="1006"/>
        <v>Acceptable</v>
      </c>
      <c r="T9178">
        <f>ROUNDUP(C9178,0)</f>
        <v>2</v>
      </c>
      <c r="U9178">
        <f>ROUNDDOWN(C9178,0)</f>
        <v>1</v>
      </c>
      <c r="V9178">
        <f>RIGHT(K9178,2)+2000</f>
        <v>2017</v>
      </c>
      <c r="W9178" t="str">
        <f>INDEX(_xlfn.TEXTSPLIT(K9178,"-"),1,2)</f>
        <v>Oct</v>
      </c>
      <c r="X9178" t="str">
        <f>INDEX(_xlfn.TEXTSPLIT(K9178,"-"),1,1)</f>
        <v>9</v>
      </c>
      <c r="Y9178">
        <f>INDEX(months!B:B,MATCH(Sheet1!W9178,months!A:A,0))</f>
        <v>10</v>
      </c>
      <c r="Z9178">
        <f t="shared" si="1007"/>
        <v>43017</v>
      </c>
    </row>
    <row r="9179" spans="1:26" x14ac:dyDescent="0.2">
      <c r="A9179" t="s">
        <v>12523</v>
      </c>
      <c r="B9179" t="s">
        <v>4457</v>
      </c>
      <c r="C9179">
        <v>3.3</v>
      </c>
      <c r="D9179">
        <v>97</v>
      </c>
      <c r="E9179" t="s">
        <v>271</v>
      </c>
      <c r="F9179" t="s">
        <v>22</v>
      </c>
      <c r="G9179" t="s">
        <v>23</v>
      </c>
      <c r="H9179" t="s">
        <v>24</v>
      </c>
      <c r="I9179" t="s">
        <v>25</v>
      </c>
      <c r="J9179" t="s">
        <v>4458</v>
      </c>
      <c r="K9179" t="s">
        <v>8477</v>
      </c>
      <c r="L9179" t="s">
        <v>167</v>
      </c>
      <c r="M9179" t="s">
        <v>86</v>
      </c>
      <c r="N9179">
        <f t="shared" si="1001"/>
        <v>0</v>
      </c>
      <c r="O9179" t="str">
        <f t="shared" si="1002"/>
        <v>No</v>
      </c>
      <c r="P9179">
        <f t="shared" si="1003"/>
        <v>0</v>
      </c>
      <c r="Q9179">
        <f t="shared" si="1004"/>
        <v>4813937689</v>
      </c>
      <c r="R9179">
        <f t="shared" si="1005"/>
        <v>4.1933383153624479</v>
      </c>
      <c r="S9179" t="str">
        <f t="shared" si="1006"/>
        <v>Acceptable</v>
      </c>
      <c r="T9179">
        <f>ROUNDUP(C9179,0)</f>
        <v>4</v>
      </c>
      <c r="U9179">
        <f>ROUNDDOWN(C9179,0)</f>
        <v>3</v>
      </c>
      <c r="V9179">
        <f>RIGHT(K9179,2)+2000</f>
        <v>2016</v>
      </c>
      <c r="W9179" t="str">
        <f>INDEX(_xlfn.TEXTSPLIT(K9179,"-"),1,2)</f>
        <v>Jan</v>
      </c>
      <c r="X9179" t="str">
        <f>INDEX(_xlfn.TEXTSPLIT(K9179,"-"),1,1)</f>
        <v>27</v>
      </c>
      <c r="Y9179">
        <f>INDEX(months!B:B,MATCH(Sheet1!W9179,months!A:A,0))</f>
        <v>1</v>
      </c>
      <c r="Z9179">
        <f t="shared" si="1007"/>
        <v>42396</v>
      </c>
    </row>
    <row r="9180" spans="1:26" x14ac:dyDescent="0.2">
      <c r="A9180" t="s">
        <v>12524</v>
      </c>
      <c r="B9180" t="s">
        <v>4106</v>
      </c>
      <c r="C9180">
        <v>5</v>
      </c>
      <c r="D9180">
        <v>1</v>
      </c>
      <c r="E9180" t="s">
        <v>305</v>
      </c>
      <c r="F9180" t="s">
        <v>1230</v>
      </c>
      <c r="G9180" t="s">
        <v>23</v>
      </c>
      <c r="H9180" t="s">
        <v>24</v>
      </c>
      <c r="I9180" t="s">
        <v>44</v>
      </c>
      <c r="J9180" t="s">
        <v>4107</v>
      </c>
      <c r="K9180" t="s">
        <v>1114</v>
      </c>
      <c r="L9180" t="s">
        <v>59</v>
      </c>
      <c r="M9180" t="s">
        <v>81</v>
      </c>
      <c r="N9180">
        <f t="shared" si="1001"/>
        <v>0</v>
      </c>
      <c r="O9180" t="str">
        <f t="shared" si="1002"/>
        <v>No</v>
      </c>
      <c r="P9180">
        <f t="shared" si="1003"/>
        <v>0</v>
      </c>
      <c r="Q9180">
        <f t="shared" si="1004"/>
        <v>4813937689</v>
      </c>
      <c r="R9180">
        <f t="shared" si="1005"/>
        <v>4.1933383153624479</v>
      </c>
      <c r="S9180" t="str">
        <f t="shared" si="1006"/>
        <v>Acceptable</v>
      </c>
      <c r="T9180">
        <f>ROUNDUP(C9180,0)</f>
        <v>5</v>
      </c>
      <c r="U9180">
        <f>ROUNDDOWN(C9180,0)</f>
        <v>5</v>
      </c>
      <c r="V9180">
        <f>RIGHT(K9180,2)+2000</f>
        <v>2017</v>
      </c>
      <c r="W9180" t="str">
        <f>INDEX(_xlfn.TEXTSPLIT(K9180,"-"),1,2)</f>
        <v>Feb</v>
      </c>
      <c r="X9180" t="str">
        <f>INDEX(_xlfn.TEXTSPLIT(K9180,"-"),1,1)</f>
        <v>1</v>
      </c>
      <c r="Y9180">
        <f>INDEX(months!B:B,MATCH(Sheet1!W9180,months!A:A,0))</f>
        <v>2</v>
      </c>
      <c r="Z9180">
        <f t="shared" si="1007"/>
        <v>42767</v>
      </c>
    </row>
    <row r="9181" spans="1:26" x14ac:dyDescent="0.2">
      <c r="A9181" t="s">
        <v>12525</v>
      </c>
      <c r="B9181" t="s">
        <v>556</v>
      </c>
      <c r="C9181">
        <v>4.8</v>
      </c>
      <c r="D9181">
        <v>6</v>
      </c>
      <c r="E9181" t="s">
        <v>159</v>
      </c>
      <c r="F9181" t="s">
        <v>1010</v>
      </c>
      <c r="G9181" t="s">
        <v>23</v>
      </c>
      <c r="H9181" t="s">
        <v>24</v>
      </c>
      <c r="I9181" t="s">
        <v>25</v>
      </c>
      <c r="J9181" t="s">
        <v>557</v>
      </c>
      <c r="K9181" t="s">
        <v>416</v>
      </c>
      <c r="L9181" t="s">
        <v>2808</v>
      </c>
      <c r="M9181" t="s">
        <v>47</v>
      </c>
      <c r="N9181">
        <f t="shared" si="1001"/>
        <v>0</v>
      </c>
      <c r="O9181" t="str">
        <f t="shared" si="1002"/>
        <v>No</v>
      </c>
      <c r="P9181">
        <f t="shared" si="1003"/>
        <v>0</v>
      </c>
      <c r="Q9181">
        <f t="shared" si="1004"/>
        <v>4813937689</v>
      </c>
      <c r="R9181">
        <f t="shared" si="1005"/>
        <v>4.1933383153624479</v>
      </c>
      <c r="S9181" t="str">
        <f t="shared" si="1006"/>
        <v>Acceptable</v>
      </c>
      <c r="T9181">
        <f>ROUNDUP(C9181,0)</f>
        <v>5</v>
      </c>
      <c r="U9181">
        <f>ROUNDDOWN(C9181,0)</f>
        <v>4</v>
      </c>
      <c r="V9181">
        <f>RIGHT(K9181,2)+2000</f>
        <v>2018</v>
      </c>
      <c r="W9181" t="str">
        <f>INDEX(_xlfn.TEXTSPLIT(K9181,"-"),1,2)</f>
        <v>Jun</v>
      </c>
      <c r="X9181" t="str">
        <f>INDEX(_xlfn.TEXTSPLIT(K9181,"-"),1,1)</f>
        <v>7</v>
      </c>
      <c r="Y9181">
        <f>INDEX(months!B:B,MATCH(Sheet1!W9181,months!A:A,0))</f>
        <v>6</v>
      </c>
      <c r="Z9181">
        <f t="shared" si="1007"/>
        <v>43258</v>
      </c>
    </row>
    <row r="9182" spans="1:26" x14ac:dyDescent="0.2">
      <c r="A9182" t="s">
        <v>12526</v>
      </c>
      <c r="B9182" t="s">
        <v>556</v>
      </c>
      <c r="D9182">
        <v>0</v>
      </c>
      <c r="E9182" t="s">
        <v>374</v>
      </c>
      <c r="F9182" t="s">
        <v>1005</v>
      </c>
      <c r="G9182" t="s">
        <v>23</v>
      </c>
      <c r="H9182" t="s">
        <v>24</v>
      </c>
      <c r="I9182" t="s">
        <v>25</v>
      </c>
      <c r="J9182" t="s">
        <v>557</v>
      </c>
      <c r="K9182" t="s">
        <v>538</v>
      </c>
      <c r="L9182" t="s">
        <v>12527</v>
      </c>
      <c r="M9182" t="s">
        <v>274</v>
      </c>
      <c r="N9182">
        <f t="shared" si="1001"/>
        <v>0</v>
      </c>
      <c r="O9182" t="str">
        <f t="shared" si="1002"/>
        <v>No</v>
      </c>
      <c r="P9182">
        <f t="shared" si="1003"/>
        <v>0</v>
      </c>
      <c r="Q9182">
        <f t="shared" si="1004"/>
        <v>4813937689</v>
      </c>
      <c r="R9182">
        <f t="shared" si="1005"/>
        <v>4.1933383153624479</v>
      </c>
      <c r="S9182" t="str">
        <f t="shared" si="1006"/>
        <v>Acceptable</v>
      </c>
      <c r="T9182">
        <f>ROUNDUP(C9182,0)</f>
        <v>0</v>
      </c>
      <c r="U9182">
        <f>ROUNDDOWN(C9182,0)</f>
        <v>0</v>
      </c>
      <c r="V9182">
        <f>RIGHT(K9182,2)+2000</f>
        <v>2018</v>
      </c>
      <c r="W9182" t="str">
        <f>INDEX(_xlfn.TEXTSPLIT(K9182,"-"),1,2)</f>
        <v>Jun</v>
      </c>
      <c r="X9182" t="str">
        <f>INDEX(_xlfn.TEXTSPLIT(K9182,"-"),1,1)</f>
        <v>15</v>
      </c>
      <c r="Y9182">
        <f>INDEX(months!B:B,MATCH(Sheet1!W9182,months!A:A,0))</f>
        <v>6</v>
      </c>
      <c r="Z9182">
        <f t="shared" si="1007"/>
        <v>43266</v>
      </c>
    </row>
    <row r="9183" spans="1:26" x14ac:dyDescent="0.2">
      <c r="A9183" t="s">
        <v>12528</v>
      </c>
      <c r="B9183" t="s">
        <v>1790</v>
      </c>
      <c r="C9183">
        <v>4.5999999999999996</v>
      </c>
      <c r="D9183">
        <v>8</v>
      </c>
      <c r="E9183" t="s">
        <v>114</v>
      </c>
      <c r="F9183" t="s">
        <v>775</v>
      </c>
      <c r="G9183" t="s">
        <v>23</v>
      </c>
      <c r="H9183" t="s">
        <v>24</v>
      </c>
      <c r="I9183" t="s">
        <v>25</v>
      </c>
      <c r="J9183" t="s">
        <v>1791</v>
      </c>
      <c r="K9183" t="s">
        <v>1310</v>
      </c>
      <c r="L9183" t="s">
        <v>10567</v>
      </c>
      <c r="M9183" t="s">
        <v>274</v>
      </c>
      <c r="N9183">
        <f t="shared" si="1001"/>
        <v>0</v>
      </c>
      <c r="O9183" t="str">
        <f t="shared" si="1002"/>
        <v>No</v>
      </c>
      <c r="P9183">
        <f t="shared" si="1003"/>
        <v>0</v>
      </c>
      <c r="Q9183">
        <f t="shared" si="1004"/>
        <v>4813937689</v>
      </c>
      <c r="R9183">
        <f t="shared" si="1005"/>
        <v>4.1933383153624479</v>
      </c>
      <c r="S9183" t="str">
        <f t="shared" si="1006"/>
        <v>Acceptable</v>
      </c>
      <c r="T9183">
        <f>ROUNDUP(C9183,0)</f>
        <v>5</v>
      </c>
      <c r="U9183">
        <f>ROUNDDOWN(C9183,0)</f>
        <v>4</v>
      </c>
      <c r="V9183">
        <f>RIGHT(K9183,2)+2000</f>
        <v>2018</v>
      </c>
      <c r="W9183" t="str">
        <f>INDEX(_xlfn.TEXTSPLIT(K9183,"-"),1,2)</f>
        <v>May</v>
      </c>
      <c r="X9183" t="str">
        <f>INDEX(_xlfn.TEXTSPLIT(K9183,"-"),1,1)</f>
        <v>2</v>
      </c>
      <c r="Y9183">
        <f>INDEX(months!B:B,MATCH(Sheet1!W9183,months!A:A,0))</f>
        <v>5</v>
      </c>
      <c r="Z9183">
        <f t="shared" si="1007"/>
        <v>43222</v>
      </c>
    </row>
    <row r="9184" spans="1:26" x14ac:dyDescent="0.2">
      <c r="A9184" t="s">
        <v>12529</v>
      </c>
      <c r="B9184" t="s">
        <v>556</v>
      </c>
      <c r="C9184">
        <v>3.3</v>
      </c>
      <c r="D9184">
        <v>2915</v>
      </c>
      <c r="E9184" t="s">
        <v>756</v>
      </c>
      <c r="F9184" t="s">
        <v>32</v>
      </c>
      <c r="G9184" t="s">
        <v>23</v>
      </c>
      <c r="H9184" t="s">
        <v>24</v>
      </c>
      <c r="I9184" t="s">
        <v>25</v>
      </c>
      <c r="J9184" t="s">
        <v>557</v>
      </c>
      <c r="K9184" t="s">
        <v>5895</v>
      </c>
      <c r="L9184" t="s">
        <v>1283</v>
      </c>
      <c r="M9184" t="s">
        <v>54</v>
      </c>
      <c r="N9184">
        <f t="shared" si="1001"/>
        <v>0</v>
      </c>
      <c r="O9184" t="str">
        <f t="shared" si="1002"/>
        <v>No</v>
      </c>
      <c r="P9184">
        <f t="shared" si="1003"/>
        <v>0</v>
      </c>
      <c r="Q9184">
        <f t="shared" si="1004"/>
        <v>4813937689</v>
      </c>
      <c r="R9184">
        <f t="shared" si="1005"/>
        <v>4.1933383153624479</v>
      </c>
      <c r="S9184" t="str">
        <f t="shared" si="1006"/>
        <v>Acceptable</v>
      </c>
      <c r="T9184">
        <f>ROUNDUP(C9184,0)</f>
        <v>4</v>
      </c>
      <c r="U9184">
        <f>ROUNDDOWN(C9184,0)</f>
        <v>3</v>
      </c>
      <c r="V9184">
        <f>RIGHT(K9184,2)+2000</f>
        <v>2017</v>
      </c>
      <c r="W9184" t="str">
        <f>INDEX(_xlfn.TEXTSPLIT(K9184,"-"),1,2)</f>
        <v>Nov</v>
      </c>
      <c r="X9184" t="str">
        <f>INDEX(_xlfn.TEXTSPLIT(K9184,"-"),1,1)</f>
        <v>3</v>
      </c>
      <c r="Y9184">
        <f>INDEX(months!B:B,MATCH(Sheet1!W9184,months!A:A,0))</f>
        <v>11</v>
      </c>
      <c r="Z9184">
        <f t="shared" si="1007"/>
        <v>43042</v>
      </c>
    </row>
    <row r="9185" spans="1:26" x14ac:dyDescent="0.2">
      <c r="A9185" t="s">
        <v>12530</v>
      </c>
      <c r="B9185" t="s">
        <v>4310</v>
      </c>
      <c r="D9185">
        <v>6</v>
      </c>
      <c r="E9185" t="s">
        <v>374</v>
      </c>
      <c r="F9185" t="s">
        <v>775</v>
      </c>
      <c r="G9185" t="s">
        <v>23</v>
      </c>
      <c r="H9185" t="s">
        <v>24</v>
      </c>
      <c r="I9185" t="s">
        <v>25</v>
      </c>
      <c r="J9185" t="s">
        <v>2718</v>
      </c>
      <c r="K9185" t="s">
        <v>264</v>
      </c>
      <c r="L9185" t="s">
        <v>2914</v>
      </c>
      <c r="M9185" t="s">
        <v>54</v>
      </c>
      <c r="N9185">
        <f t="shared" si="1001"/>
        <v>0</v>
      </c>
      <c r="O9185" t="str">
        <f t="shared" si="1002"/>
        <v>No</v>
      </c>
      <c r="P9185">
        <f t="shared" si="1003"/>
        <v>0</v>
      </c>
      <c r="Q9185">
        <f t="shared" si="1004"/>
        <v>4813937689</v>
      </c>
      <c r="R9185">
        <f t="shared" si="1005"/>
        <v>4.1933383153624479</v>
      </c>
      <c r="S9185" t="str">
        <f t="shared" si="1006"/>
        <v>Acceptable</v>
      </c>
      <c r="T9185">
        <f>ROUNDUP(C9185,0)</f>
        <v>0</v>
      </c>
      <c r="U9185">
        <f>ROUNDDOWN(C9185,0)</f>
        <v>0</v>
      </c>
      <c r="V9185">
        <f>RIGHT(K9185,2)+2000</f>
        <v>2018</v>
      </c>
      <c r="W9185" t="str">
        <f>INDEX(_xlfn.TEXTSPLIT(K9185,"-"),1,2)</f>
        <v>May</v>
      </c>
      <c r="X9185" t="str">
        <f>INDEX(_xlfn.TEXTSPLIT(K9185,"-"),1,1)</f>
        <v>25</v>
      </c>
      <c r="Y9185">
        <f>INDEX(months!B:B,MATCH(Sheet1!W9185,months!A:A,0))</f>
        <v>5</v>
      </c>
      <c r="Z9185">
        <f t="shared" si="1007"/>
        <v>43245</v>
      </c>
    </row>
    <row r="9186" spans="1:26" x14ac:dyDescent="0.2">
      <c r="A9186" t="s">
        <v>12531</v>
      </c>
      <c r="B9186" t="s">
        <v>4801</v>
      </c>
      <c r="C9186">
        <v>4.2</v>
      </c>
      <c r="D9186">
        <v>410</v>
      </c>
      <c r="E9186" t="s">
        <v>143</v>
      </c>
      <c r="F9186" t="s">
        <v>50</v>
      </c>
      <c r="G9186" t="s">
        <v>23</v>
      </c>
      <c r="H9186" t="s">
        <v>24</v>
      </c>
      <c r="I9186" t="s">
        <v>25</v>
      </c>
      <c r="J9186" t="s">
        <v>4802</v>
      </c>
      <c r="K9186" t="s">
        <v>118</v>
      </c>
      <c r="L9186" t="s">
        <v>2634</v>
      </c>
      <c r="M9186" t="s">
        <v>29</v>
      </c>
      <c r="N9186">
        <f t="shared" si="1001"/>
        <v>0</v>
      </c>
      <c r="O9186" t="str">
        <f t="shared" si="1002"/>
        <v>No</v>
      </c>
      <c r="P9186">
        <f t="shared" si="1003"/>
        <v>0</v>
      </c>
      <c r="Q9186">
        <f t="shared" si="1004"/>
        <v>4813937689</v>
      </c>
      <c r="R9186">
        <f t="shared" si="1005"/>
        <v>4.1933383153624479</v>
      </c>
      <c r="S9186" t="str">
        <f t="shared" si="1006"/>
        <v>Acceptable</v>
      </c>
      <c r="T9186">
        <f>ROUNDUP(C9186,0)</f>
        <v>5</v>
      </c>
      <c r="U9186">
        <f>ROUNDDOWN(C9186,0)</f>
        <v>4</v>
      </c>
      <c r="V9186">
        <f>RIGHT(K9186,2)+2000</f>
        <v>2018</v>
      </c>
      <c r="W9186" t="str">
        <f>INDEX(_xlfn.TEXTSPLIT(K9186,"-"),1,2)</f>
        <v>Apr</v>
      </c>
      <c r="X9186" t="str">
        <f>INDEX(_xlfn.TEXTSPLIT(K9186,"-"),1,1)</f>
        <v>20</v>
      </c>
      <c r="Y9186">
        <f>INDEX(months!B:B,MATCH(Sheet1!W9186,months!A:A,0))</f>
        <v>4</v>
      </c>
      <c r="Z9186">
        <f t="shared" si="1007"/>
        <v>43210</v>
      </c>
    </row>
    <row r="9187" spans="1:26" x14ac:dyDescent="0.2">
      <c r="A9187" t="s">
        <v>12532</v>
      </c>
      <c r="B9187" t="s">
        <v>556</v>
      </c>
      <c r="D9187">
        <v>4</v>
      </c>
      <c r="E9187" t="s">
        <v>155</v>
      </c>
      <c r="F9187" t="s">
        <v>1010</v>
      </c>
      <c r="G9187" t="s">
        <v>23</v>
      </c>
      <c r="H9187" t="s">
        <v>24</v>
      </c>
      <c r="I9187" t="s">
        <v>25</v>
      </c>
      <c r="J9187" t="s">
        <v>557</v>
      </c>
      <c r="K9187" t="s">
        <v>348</v>
      </c>
      <c r="L9187" t="s">
        <v>157</v>
      </c>
      <c r="M9187" t="s">
        <v>81</v>
      </c>
      <c r="N9187">
        <f t="shared" si="1001"/>
        <v>0</v>
      </c>
      <c r="O9187" t="str">
        <f t="shared" si="1002"/>
        <v>No</v>
      </c>
      <c r="P9187">
        <f t="shared" si="1003"/>
        <v>0</v>
      </c>
      <c r="Q9187">
        <f t="shared" si="1004"/>
        <v>4813937689</v>
      </c>
      <c r="R9187">
        <f t="shared" si="1005"/>
        <v>4.1933383153624479</v>
      </c>
      <c r="S9187" t="str">
        <f t="shared" si="1006"/>
        <v>Acceptable</v>
      </c>
      <c r="T9187">
        <f>ROUNDUP(C9187,0)</f>
        <v>0</v>
      </c>
      <c r="U9187">
        <f>ROUNDDOWN(C9187,0)</f>
        <v>0</v>
      </c>
      <c r="V9187">
        <f>RIGHT(K9187,2)+2000</f>
        <v>2018</v>
      </c>
      <c r="W9187" t="str">
        <f>INDEX(_xlfn.TEXTSPLIT(K9187,"-"),1,2)</f>
        <v>May</v>
      </c>
      <c r="X9187" t="str">
        <f>INDEX(_xlfn.TEXTSPLIT(K9187,"-"),1,1)</f>
        <v>15</v>
      </c>
      <c r="Y9187">
        <f>INDEX(months!B:B,MATCH(Sheet1!W9187,months!A:A,0))</f>
        <v>5</v>
      </c>
      <c r="Z9187">
        <f t="shared" si="1007"/>
        <v>43235</v>
      </c>
    </row>
    <row r="9188" spans="1:26" x14ac:dyDescent="0.2">
      <c r="A9188" t="s">
        <v>12533</v>
      </c>
      <c r="B9188" t="s">
        <v>4950</v>
      </c>
      <c r="C9188">
        <v>3.5</v>
      </c>
      <c r="D9188">
        <v>3930</v>
      </c>
      <c r="E9188" t="s">
        <v>308</v>
      </c>
      <c r="F9188" t="s">
        <v>65</v>
      </c>
      <c r="G9188" t="s">
        <v>23</v>
      </c>
      <c r="H9188" t="s">
        <v>24</v>
      </c>
      <c r="I9188" t="s">
        <v>25</v>
      </c>
      <c r="J9188" t="s">
        <v>4951</v>
      </c>
      <c r="K9188" t="s">
        <v>695</v>
      </c>
      <c r="L9188" t="s">
        <v>1100</v>
      </c>
      <c r="M9188" t="s">
        <v>86</v>
      </c>
      <c r="N9188">
        <f t="shared" si="1001"/>
        <v>0</v>
      </c>
      <c r="O9188" t="str">
        <f t="shared" si="1002"/>
        <v>No</v>
      </c>
      <c r="P9188">
        <f t="shared" si="1003"/>
        <v>0</v>
      </c>
      <c r="Q9188">
        <f t="shared" si="1004"/>
        <v>4813937689</v>
      </c>
      <c r="R9188">
        <f t="shared" si="1005"/>
        <v>4.1933383153624479</v>
      </c>
      <c r="S9188" t="str">
        <f t="shared" si="1006"/>
        <v>Acceptable</v>
      </c>
      <c r="T9188">
        <f>ROUNDUP(C9188,0)</f>
        <v>4</v>
      </c>
      <c r="U9188">
        <f>ROUNDDOWN(C9188,0)</f>
        <v>3</v>
      </c>
      <c r="V9188">
        <f>RIGHT(K9188,2)+2000</f>
        <v>2018</v>
      </c>
      <c r="W9188" t="str">
        <f>INDEX(_xlfn.TEXTSPLIT(K9188,"-"),1,2)</f>
        <v>Mar</v>
      </c>
      <c r="X9188" t="str">
        <f>INDEX(_xlfn.TEXTSPLIT(K9188,"-"),1,1)</f>
        <v>22</v>
      </c>
      <c r="Y9188">
        <f>INDEX(months!B:B,MATCH(Sheet1!W9188,months!A:A,0))</f>
        <v>3</v>
      </c>
      <c r="Z9188">
        <f t="shared" si="1007"/>
        <v>43181</v>
      </c>
    </row>
    <row r="9189" spans="1:26" x14ac:dyDescent="0.2">
      <c r="A9189" t="s">
        <v>12534</v>
      </c>
      <c r="B9189" t="s">
        <v>3827</v>
      </c>
      <c r="C9189">
        <v>3.7</v>
      </c>
      <c r="D9189">
        <v>23</v>
      </c>
      <c r="E9189" t="s">
        <v>271</v>
      </c>
      <c r="F9189" t="s">
        <v>101</v>
      </c>
      <c r="G9189" t="s">
        <v>23</v>
      </c>
      <c r="H9189" t="s">
        <v>24</v>
      </c>
      <c r="I9189" t="s">
        <v>25</v>
      </c>
      <c r="J9189" t="s">
        <v>3828</v>
      </c>
      <c r="K9189" t="s">
        <v>62</v>
      </c>
      <c r="L9189" t="s">
        <v>59</v>
      </c>
      <c r="M9189" t="s">
        <v>81</v>
      </c>
      <c r="N9189">
        <f t="shared" si="1001"/>
        <v>0</v>
      </c>
      <c r="O9189" t="str">
        <f t="shared" si="1002"/>
        <v>No</v>
      </c>
      <c r="P9189">
        <f t="shared" si="1003"/>
        <v>0</v>
      </c>
      <c r="Q9189">
        <f t="shared" si="1004"/>
        <v>4813937689</v>
      </c>
      <c r="R9189">
        <f t="shared" si="1005"/>
        <v>4.1933383153624479</v>
      </c>
      <c r="S9189" t="str">
        <f t="shared" si="1006"/>
        <v>Acceptable</v>
      </c>
      <c r="T9189">
        <f>ROUNDUP(C9189,0)</f>
        <v>4</v>
      </c>
      <c r="U9189">
        <f>ROUNDDOWN(C9189,0)</f>
        <v>3</v>
      </c>
      <c r="V9189">
        <f>RIGHT(K9189,2)+2000</f>
        <v>2018</v>
      </c>
      <c r="W9189" t="str">
        <f>INDEX(_xlfn.TEXTSPLIT(K9189,"-"),1,2)</f>
        <v>Apr</v>
      </c>
      <c r="X9189" t="str">
        <f>INDEX(_xlfn.TEXTSPLIT(K9189,"-"),1,1)</f>
        <v>26</v>
      </c>
      <c r="Y9189">
        <f>INDEX(months!B:B,MATCH(Sheet1!W9189,months!A:A,0))</f>
        <v>4</v>
      </c>
      <c r="Z9189">
        <f t="shared" si="1007"/>
        <v>43216</v>
      </c>
    </row>
    <row r="9190" spans="1:26" x14ac:dyDescent="0.2">
      <c r="A9190" t="s">
        <v>12535</v>
      </c>
      <c r="B9190" t="s">
        <v>4950</v>
      </c>
      <c r="C9190">
        <v>5</v>
      </c>
      <c r="D9190">
        <v>9</v>
      </c>
      <c r="E9190" t="s">
        <v>42</v>
      </c>
      <c r="F9190" t="s">
        <v>1005</v>
      </c>
      <c r="G9190" t="s">
        <v>23</v>
      </c>
      <c r="H9190" t="s">
        <v>24</v>
      </c>
      <c r="I9190" t="s">
        <v>25</v>
      </c>
      <c r="J9190" t="s">
        <v>4951</v>
      </c>
      <c r="K9190" t="s">
        <v>4248</v>
      </c>
      <c r="L9190" t="s">
        <v>12536</v>
      </c>
      <c r="M9190" t="s">
        <v>29</v>
      </c>
      <c r="N9190">
        <f t="shared" si="1001"/>
        <v>0</v>
      </c>
      <c r="O9190" t="str">
        <f t="shared" si="1002"/>
        <v>No</v>
      </c>
      <c r="P9190">
        <f t="shared" si="1003"/>
        <v>0</v>
      </c>
      <c r="Q9190">
        <f t="shared" si="1004"/>
        <v>4813937689</v>
      </c>
      <c r="R9190">
        <f t="shared" si="1005"/>
        <v>4.1933383153624479</v>
      </c>
      <c r="S9190" t="str">
        <f t="shared" si="1006"/>
        <v>Acceptable</v>
      </c>
      <c r="T9190">
        <f>ROUNDUP(C9190,0)</f>
        <v>5</v>
      </c>
      <c r="U9190">
        <f>ROUNDDOWN(C9190,0)</f>
        <v>5</v>
      </c>
      <c r="V9190">
        <f>RIGHT(K9190,2)+2000</f>
        <v>2018</v>
      </c>
      <c r="W9190" t="str">
        <f>INDEX(_xlfn.TEXTSPLIT(K9190,"-"),1,2)</f>
        <v>Feb</v>
      </c>
      <c r="X9190" t="str">
        <f>INDEX(_xlfn.TEXTSPLIT(K9190,"-"),1,1)</f>
        <v>11</v>
      </c>
      <c r="Y9190">
        <f>INDEX(months!B:B,MATCH(Sheet1!W9190,months!A:A,0))</f>
        <v>2</v>
      </c>
      <c r="Z9190">
        <f t="shared" si="1007"/>
        <v>43142</v>
      </c>
    </row>
    <row r="9191" spans="1:26" x14ac:dyDescent="0.2">
      <c r="A9191" t="s">
        <v>12537</v>
      </c>
      <c r="B9191" t="s">
        <v>3827</v>
      </c>
      <c r="D9191">
        <v>7</v>
      </c>
      <c r="E9191" t="s">
        <v>532</v>
      </c>
      <c r="F9191" t="s">
        <v>101</v>
      </c>
      <c r="G9191" t="s">
        <v>23</v>
      </c>
      <c r="H9191" t="s">
        <v>24</v>
      </c>
      <c r="I9191" t="s">
        <v>44</v>
      </c>
      <c r="J9191" t="s">
        <v>3828</v>
      </c>
      <c r="K9191" t="s">
        <v>497</v>
      </c>
      <c r="L9191" t="s">
        <v>420</v>
      </c>
      <c r="M9191" t="s">
        <v>29</v>
      </c>
      <c r="N9191">
        <f t="shared" si="1001"/>
        <v>0</v>
      </c>
      <c r="O9191" t="str">
        <f t="shared" si="1002"/>
        <v>No</v>
      </c>
      <c r="P9191">
        <f t="shared" si="1003"/>
        <v>0</v>
      </c>
      <c r="Q9191">
        <f t="shared" si="1004"/>
        <v>4813937689</v>
      </c>
      <c r="R9191">
        <f t="shared" si="1005"/>
        <v>4.1933383153624479</v>
      </c>
      <c r="S9191" t="str">
        <f t="shared" si="1006"/>
        <v>Acceptable</v>
      </c>
      <c r="T9191">
        <f>ROUNDUP(C9191,0)</f>
        <v>0</v>
      </c>
      <c r="U9191">
        <f>ROUNDDOWN(C9191,0)</f>
        <v>0</v>
      </c>
      <c r="V9191">
        <f>RIGHT(K9191,2)+2000</f>
        <v>2018</v>
      </c>
      <c r="W9191" t="str">
        <f>INDEX(_xlfn.TEXTSPLIT(K9191,"-"),1,2)</f>
        <v>Jul</v>
      </c>
      <c r="X9191" t="str">
        <f>INDEX(_xlfn.TEXTSPLIT(K9191,"-"),1,1)</f>
        <v>13</v>
      </c>
      <c r="Y9191">
        <f>INDEX(months!B:B,MATCH(Sheet1!W9191,months!A:A,0))</f>
        <v>7</v>
      </c>
      <c r="Z9191">
        <f t="shared" si="1007"/>
        <v>43294</v>
      </c>
    </row>
    <row r="9192" spans="1:26" x14ac:dyDescent="0.2">
      <c r="A9192" t="s">
        <v>12538</v>
      </c>
      <c r="B9192" t="s">
        <v>3070</v>
      </c>
      <c r="D9192">
        <v>0</v>
      </c>
      <c r="E9192" t="s">
        <v>481</v>
      </c>
      <c r="F9192" t="s">
        <v>1230</v>
      </c>
      <c r="G9192" t="s">
        <v>23</v>
      </c>
      <c r="H9192" t="s">
        <v>24</v>
      </c>
      <c r="I9192" t="s">
        <v>44</v>
      </c>
      <c r="J9192" t="s">
        <v>1537</v>
      </c>
      <c r="K9192" t="s">
        <v>6164</v>
      </c>
      <c r="L9192" t="s">
        <v>59</v>
      </c>
      <c r="M9192" t="s">
        <v>81</v>
      </c>
      <c r="N9192">
        <f t="shared" si="1001"/>
        <v>0</v>
      </c>
      <c r="O9192" t="str">
        <f t="shared" si="1002"/>
        <v>No</v>
      </c>
      <c r="P9192">
        <f t="shared" si="1003"/>
        <v>0</v>
      </c>
      <c r="Q9192">
        <f t="shared" si="1004"/>
        <v>4813937689</v>
      </c>
      <c r="R9192">
        <f t="shared" si="1005"/>
        <v>4.1933383153624479</v>
      </c>
      <c r="S9192" t="str">
        <f t="shared" si="1006"/>
        <v>Acceptable</v>
      </c>
      <c r="T9192">
        <f>ROUNDUP(C9192,0)</f>
        <v>0</v>
      </c>
      <c r="U9192">
        <f>ROUNDDOWN(C9192,0)</f>
        <v>0</v>
      </c>
      <c r="V9192">
        <f>RIGHT(K9192,2)+2000</f>
        <v>2017</v>
      </c>
      <c r="W9192" t="str">
        <f>INDEX(_xlfn.TEXTSPLIT(K9192,"-"),1,2)</f>
        <v>May</v>
      </c>
      <c r="X9192" t="str">
        <f>INDEX(_xlfn.TEXTSPLIT(K9192,"-"),1,1)</f>
        <v>17</v>
      </c>
      <c r="Y9192">
        <f>INDEX(months!B:B,MATCH(Sheet1!W9192,months!A:A,0))</f>
        <v>5</v>
      </c>
      <c r="Z9192">
        <f t="shared" si="1007"/>
        <v>42872</v>
      </c>
    </row>
    <row r="9193" spans="1:26" x14ac:dyDescent="0.2">
      <c r="A9193" t="s">
        <v>12539</v>
      </c>
      <c r="B9193" t="s">
        <v>3944</v>
      </c>
      <c r="C9193">
        <v>4.5999999999999996</v>
      </c>
      <c r="D9193">
        <v>318142</v>
      </c>
      <c r="E9193" t="s">
        <v>46</v>
      </c>
      <c r="F9193" t="s">
        <v>89</v>
      </c>
      <c r="G9193" t="s">
        <v>23</v>
      </c>
      <c r="H9193" t="s">
        <v>24</v>
      </c>
      <c r="I9193" t="s">
        <v>44</v>
      </c>
      <c r="J9193" t="s">
        <v>3945</v>
      </c>
      <c r="K9193" t="s">
        <v>97</v>
      </c>
      <c r="L9193" t="s">
        <v>46</v>
      </c>
      <c r="M9193" t="s">
        <v>46</v>
      </c>
      <c r="N9193">
        <f t="shared" si="1001"/>
        <v>0</v>
      </c>
      <c r="O9193" t="str">
        <f t="shared" si="1002"/>
        <v>No</v>
      </c>
      <c r="P9193">
        <f t="shared" si="1003"/>
        <v>0</v>
      </c>
      <c r="Q9193">
        <f t="shared" si="1004"/>
        <v>4813937689</v>
      </c>
      <c r="R9193">
        <f t="shared" si="1005"/>
        <v>4.1933383153624479</v>
      </c>
      <c r="S9193" t="str">
        <f t="shared" si="1006"/>
        <v>Acceptable</v>
      </c>
      <c r="T9193">
        <f>ROUNDUP(C9193,0)</f>
        <v>5</v>
      </c>
      <c r="U9193">
        <f>ROUNDDOWN(C9193,0)</f>
        <v>4</v>
      </c>
      <c r="V9193">
        <f>RIGHT(K9193,2)+2000</f>
        <v>2018</v>
      </c>
      <c r="W9193" t="str">
        <f>INDEX(_xlfn.TEXTSPLIT(K9193,"-"),1,2)</f>
        <v>Aug</v>
      </c>
      <c r="X9193" t="str">
        <f>INDEX(_xlfn.TEXTSPLIT(K9193,"-"),1,1)</f>
        <v>3</v>
      </c>
      <c r="Y9193">
        <f>INDEX(months!B:B,MATCH(Sheet1!W9193,months!A:A,0))</f>
        <v>8</v>
      </c>
      <c r="Z9193">
        <f t="shared" si="1007"/>
        <v>43315</v>
      </c>
    </row>
    <row r="9194" spans="1:26" x14ac:dyDescent="0.2">
      <c r="A9194" t="s">
        <v>12540</v>
      </c>
      <c r="B9194" t="s">
        <v>2665</v>
      </c>
      <c r="C9194">
        <v>4.0999999999999996</v>
      </c>
      <c r="D9194">
        <v>5341</v>
      </c>
      <c r="E9194" t="s">
        <v>801</v>
      </c>
      <c r="F9194" t="s">
        <v>50</v>
      </c>
      <c r="G9194" t="s">
        <v>23</v>
      </c>
      <c r="H9194" t="s">
        <v>24</v>
      </c>
      <c r="I9194" t="s">
        <v>44</v>
      </c>
      <c r="J9194" t="s">
        <v>2684</v>
      </c>
      <c r="K9194" t="s">
        <v>2625</v>
      </c>
      <c r="L9194" t="s">
        <v>59</v>
      </c>
      <c r="M9194" t="s">
        <v>86</v>
      </c>
      <c r="N9194">
        <f t="shared" si="1001"/>
        <v>0</v>
      </c>
      <c r="O9194" t="str">
        <f t="shared" si="1002"/>
        <v>No</v>
      </c>
      <c r="P9194">
        <f t="shared" si="1003"/>
        <v>0</v>
      </c>
      <c r="Q9194">
        <f t="shared" si="1004"/>
        <v>4813937689</v>
      </c>
      <c r="R9194">
        <f t="shared" si="1005"/>
        <v>4.1933383153624479</v>
      </c>
      <c r="S9194" t="str">
        <f t="shared" si="1006"/>
        <v>Acceptable</v>
      </c>
      <c r="T9194">
        <f>ROUNDUP(C9194,0)</f>
        <v>5</v>
      </c>
      <c r="U9194">
        <f>ROUNDDOWN(C9194,0)</f>
        <v>4</v>
      </c>
      <c r="V9194">
        <f>RIGHT(K9194,2)+2000</f>
        <v>2014</v>
      </c>
      <c r="W9194" t="str">
        <f>INDEX(_xlfn.TEXTSPLIT(K9194,"-"),1,2)</f>
        <v>Apr</v>
      </c>
      <c r="X9194" t="str">
        <f>INDEX(_xlfn.TEXTSPLIT(K9194,"-"),1,1)</f>
        <v>30</v>
      </c>
      <c r="Y9194">
        <f>INDEX(months!B:B,MATCH(Sheet1!W9194,months!A:A,0))</f>
        <v>4</v>
      </c>
      <c r="Z9194">
        <f t="shared" si="1007"/>
        <v>41759</v>
      </c>
    </row>
    <row r="9195" spans="1:26" x14ac:dyDescent="0.2">
      <c r="A9195" t="s">
        <v>12541</v>
      </c>
      <c r="B9195" t="s">
        <v>447</v>
      </c>
      <c r="C9195">
        <v>3.5</v>
      </c>
      <c r="D9195">
        <v>11</v>
      </c>
      <c r="E9195" t="s">
        <v>186</v>
      </c>
      <c r="F9195" t="s">
        <v>775</v>
      </c>
      <c r="G9195" t="s">
        <v>23</v>
      </c>
      <c r="H9195" t="s">
        <v>24</v>
      </c>
      <c r="I9195" t="s">
        <v>25</v>
      </c>
      <c r="J9195" t="s">
        <v>449</v>
      </c>
      <c r="K9195" t="s">
        <v>2712</v>
      </c>
      <c r="L9195" t="s">
        <v>12542</v>
      </c>
      <c r="M9195" t="s">
        <v>86</v>
      </c>
      <c r="N9195">
        <f t="shared" si="1001"/>
        <v>0</v>
      </c>
      <c r="O9195" t="str">
        <f t="shared" si="1002"/>
        <v>No</v>
      </c>
      <c r="P9195">
        <f t="shared" si="1003"/>
        <v>0</v>
      </c>
      <c r="Q9195">
        <f t="shared" si="1004"/>
        <v>4813937689</v>
      </c>
      <c r="R9195">
        <f t="shared" si="1005"/>
        <v>4.1933383153624479</v>
      </c>
      <c r="S9195" t="str">
        <f t="shared" si="1006"/>
        <v>Acceptable</v>
      </c>
      <c r="T9195">
        <f>ROUNDUP(C9195,0)</f>
        <v>4</v>
      </c>
      <c r="U9195">
        <f>ROUNDDOWN(C9195,0)</f>
        <v>3</v>
      </c>
      <c r="V9195">
        <f>RIGHT(K9195,2)+2000</f>
        <v>2018</v>
      </c>
      <c r="W9195" t="str">
        <f>INDEX(_xlfn.TEXTSPLIT(K9195,"-"),1,2)</f>
        <v>Apr</v>
      </c>
      <c r="X9195" t="str">
        <f>INDEX(_xlfn.TEXTSPLIT(K9195,"-"),1,1)</f>
        <v>13</v>
      </c>
      <c r="Y9195">
        <f>INDEX(months!B:B,MATCH(Sheet1!W9195,months!A:A,0))</f>
        <v>4</v>
      </c>
      <c r="Z9195">
        <f t="shared" si="1007"/>
        <v>43203</v>
      </c>
    </row>
    <row r="9196" spans="1:26" x14ac:dyDescent="0.2">
      <c r="A9196" t="s">
        <v>12543</v>
      </c>
      <c r="B9196" t="s">
        <v>3827</v>
      </c>
      <c r="C9196">
        <v>5</v>
      </c>
      <c r="D9196">
        <v>3</v>
      </c>
      <c r="E9196" t="s">
        <v>252</v>
      </c>
      <c r="F9196" t="s">
        <v>1005</v>
      </c>
      <c r="G9196" t="s">
        <v>23</v>
      </c>
      <c r="H9196" t="s">
        <v>24</v>
      </c>
      <c r="I9196" t="s">
        <v>44</v>
      </c>
      <c r="J9196" t="s">
        <v>3828</v>
      </c>
      <c r="K9196" t="s">
        <v>169</v>
      </c>
      <c r="L9196" t="s">
        <v>420</v>
      </c>
      <c r="M9196" t="s">
        <v>86</v>
      </c>
      <c r="N9196">
        <f t="shared" si="1001"/>
        <v>0</v>
      </c>
      <c r="O9196" t="str">
        <f t="shared" si="1002"/>
        <v>No</v>
      </c>
      <c r="P9196">
        <f t="shared" si="1003"/>
        <v>0</v>
      </c>
      <c r="Q9196">
        <f t="shared" si="1004"/>
        <v>4813937689</v>
      </c>
      <c r="R9196">
        <f t="shared" si="1005"/>
        <v>4.1933383153624479</v>
      </c>
      <c r="S9196" t="str">
        <f t="shared" si="1006"/>
        <v>Acceptable</v>
      </c>
      <c r="T9196">
        <f>ROUNDUP(C9196,0)</f>
        <v>5</v>
      </c>
      <c r="U9196">
        <f>ROUNDDOWN(C9196,0)</f>
        <v>5</v>
      </c>
      <c r="V9196">
        <f>RIGHT(K9196,2)+2000</f>
        <v>2018</v>
      </c>
      <c r="W9196" t="str">
        <f>INDEX(_xlfn.TEXTSPLIT(K9196,"-"),1,2)</f>
        <v>Jul</v>
      </c>
      <c r="X9196" t="str">
        <f>INDEX(_xlfn.TEXTSPLIT(K9196,"-"),1,1)</f>
        <v>11</v>
      </c>
      <c r="Y9196">
        <f>INDEX(months!B:B,MATCH(Sheet1!W9196,months!A:A,0))</f>
        <v>7</v>
      </c>
      <c r="Z9196">
        <f t="shared" si="1007"/>
        <v>43292</v>
      </c>
    </row>
    <row r="9197" spans="1:26" x14ac:dyDescent="0.2">
      <c r="A9197" t="s">
        <v>12544</v>
      </c>
      <c r="B9197" t="s">
        <v>1790</v>
      </c>
      <c r="D9197">
        <v>24</v>
      </c>
      <c r="E9197" t="s">
        <v>1216</v>
      </c>
      <c r="F9197" t="s">
        <v>775</v>
      </c>
      <c r="G9197" t="s">
        <v>23</v>
      </c>
      <c r="H9197" t="s">
        <v>24</v>
      </c>
      <c r="I9197" t="s">
        <v>25</v>
      </c>
      <c r="J9197" t="s">
        <v>1791</v>
      </c>
      <c r="K9197" t="s">
        <v>661</v>
      </c>
      <c r="L9197" t="s">
        <v>12545</v>
      </c>
      <c r="M9197" t="s">
        <v>81</v>
      </c>
      <c r="N9197">
        <f t="shared" si="1001"/>
        <v>0</v>
      </c>
      <c r="O9197" t="str">
        <f t="shared" si="1002"/>
        <v>No</v>
      </c>
      <c r="P9197">
        <f t="shared" si="1003"/>
        <v>0</v>
      </c>
      <c r="Q9197">
        <f t="shared" si="1004"/>
        <v>4813937689</v>
      </c>
      <c r="R9197">
        <f t="shared" si="1005"/>
        <v>4.1933383153624479</v>
      </c>
      <c r="S9197" t="str">
        <f t="shared" si="1006"/>
        <v>Acceptable</v>
      </c>
      <c r="T9197">
        <f>ROUNDUP(C9197,0)</f>
        <v>0</v>
      </c>
      <c r="U9197">
        <f>ROUNDDOWN(C9197,0)</f>
        <v>0</v>
      </c>
      <c r="V9197">
        <f>RIGHT(K9197,2)+2000</f>
        <v>2018</v>
      </c>
      <c r="W9197" t="str">
        <f>INDEX(_xlfn.TEXTSPLIT(K9197,"-"),1,2)</f>
        <v>Apr</v>
      </c>
      <c r="X9197" t="str">
        <f>INDEX(_xlfn.TEXTSPLIT(K9197,"-"),1,1)</f>
        <v>18</v>
      </c>
      <c r="Y9197">
        <f>INDEX(months!B:B,MATCH(Sheet1!W9197,months!A:A,0))</f>
        <v>4</v>
      </c>
      <c r="Z9197">
        <f t="shared" si="1007"/>
        <v>43208</v>
      </c>
    </row>
    <row r="9198" spans="1:26" x14ac:dyDescent="0.2">
      <c r="A9198" t="s">
        <v>12546</v>
      </c>
      <c r="B9198" t="s">
        <v>1790</v>
      </c>
      <c r="C9198">
        <v>3.7</v>
      </c>
      <c r="D9198">
        <v>155</v>
      </c>
      <c r="E9198" t="s">
        <v>286</v>
      </c>
      <c r="F9198" t="s">
        <v>50</v>
      </c>
      <c r="G9198" t="s">
        <v>23</v>
      </c>
      <c r="H9198" t="s">
        <v>24</v>
      </c>
      <c r="I9198" t="s">
        <v>25</v>
      </c>
      <c r="J9198" t="s">
        <v>1791</v>
      </c>
      <c r="K9198" t="s">
        <v>115</v>
      </c>
      <c r="L9198" t="s">
        <v>28</v>
      </c>
      <c r="M9198" t="s">
        <v>29</v>
      </c>
      <c r="N9198">
        <f t="shared" si="1001"/>
        <v>0</v>
      </c>
      <c r="O9198" t="str">
        <f t="shared" si="1002"/>
        <v>No</v>
      </c>
      <c r="P9198">
        <f t="shared" si="1003"/>
        <v>0</v>
      </c>
      <c r="Q9198">
        <f t="shared" si="1004"/>
        <v>4813937689</v>
      </c>
      <c r="R9198">
        <f t="shared" si="1005"/>
        <v>4.1933383153624479</v>
      </c>
      <c r="S9198" t="str">
        <f t="shared" si="1006"/>
        <v>Acceptable</v>
      </c>
      <c r="T9198">
        <f>ROUNDUP(C9198,0)</f>
        <v>4</v>
      </c>
      <c r="U9198">
        <f>ROUNDDOWN(C9198,0)</f>
        <v>3</v>
      </c>
      <c r="V9198">
        <f>RIGHT(K9198,2)+2000</f>
        <v>2018</v>
      </c>
      <c r="W9198" t="str">
        <f>INDEX(_xlfn.TEXTSPLIT(K9198,"-"),1,2)</f>
        <v>Jul</v>
      </c>
      <c r="X9198" t="str">
        <f>INDEX(_xlfn.TEXTSPLIT(K9198,"-"),1,1)</f>
        <v>30</v>
      </c>
      <c r="Y9198">
        <f>INDEX(months!B:B,MATCH(Sheet1!W9198,months!A:A,0))</f>
        <v>7</v>
      </c>
      <c r="Z9198">
        <f t="shared" si="1007"/>
        <v>43311</v>
      </c>
    </row>
    <row r="9199" spans="1:26" x14ac:dyDescent="0.2">
      <c r="A9199" t="s">
        <v>12547</v>
      </c>
      <c r="B9199" t="s">
        <v>1790</v>
      </c>
      <c r="C9199">
        <v>4</v>
      </c>
      <c r="D9199">
        <v>37</v>
      </c>
      <c r="E9199" t="s">
        <v>286</v>
      </c>
      <c r="F9199" t="s">
        <v>101</v>
      </c>
      <c r="G9199" t="s">
        <v>23</v>
      </c>
      <c r="H9199" t="s">
        <v>24</v>
      </c>
      <c r="I9199" t="s">
        <v>25</v>
      </c>
      <c r="J9199" t="s">
        <v>1791</v>
      </c>
      <c r="K9199" t="s">
        <v>719</v>
      </c>
      <c r="L9199" t="s">
        <v>28</v>
      </c>
      <c r="M9199" t="s">
        <v>29</v>
      </c>
      <c r="N9199">
        <f t="shared" si="1001"/>
        <v>0</v>
      </c>
      <c r="O9199" t="str">
        <f t="shared" si="1002"/>
        <v>No</v>
      </c>
      <c r="P9199">
        <f t="shared" si="1003"/>
        <v>0</v>
      </c>
      <c r="Q9199">
        <f t="shared" si="1004"/>
        <v>4813937689</v>
      </c>
      <c r="R9199">
        <f t="shared" si="1005"/>
        <v>4.1933383153624479</v>
      </c>
      <c r="S9199" t="str">
        <f t="shared" si="1006"/>
        <v>Acceptable</v>
      </c>
      <c r="T9199">
        <f>ROUNDUP(C9199,0)</f>
        <v>4</v>
      </c>
      <c r="U9199">
        <f>ROUNDDOWN(C9199,0)</f>
        <v>4</v>
      </c>
      <c r="V9199">
        <f>RIGHT(K9199,2)+2000</f>
        <v>2017</v>
      </c>
      <c r="W9199" t="str">
        <f>INDEX(_xlfn.TEXTSPLIT(K9199,"-"),1,2)</f>
        <v>Nov</v>
      </c>
      <c r="X9199" t="str">
        <f>INDEX(_xlfn.TEXTSPLIT(K9199,"-"),1,1)</f>
        <v>16</v>
      </c>
      <c r="Y9199">
        <f>INDEX(months!B:B,MATCH(Sheet1!W9199,months!A:A,0))</f>
        <v>11</v>
      </c>
      <c r="Z9199">
        <f t="shared" si="1007"/>
        <v>43055</v>
      </c>
    </row>
    <row r="9200" spans="1:26" x14ac:dyDescent="0.2">
      <c r="A9200" t="s">
        <v>12548</v>
      </c>
      <c r="B9200" t="s">
        <v>556</v>
      </c>
      <c r="D9200">
        <v>0</v>
      </c>
      <c r="E9200" t="s">
        <v>361</v>
      </c>
      <c r="F9200" t="s">
        <v>1230</v>
      </c>
      <c r="G9200" t="s">
        <v>23</v>
      </c>
      <c r="H9200" t="s">
        <v>24</v>
      </c>
      <c r="I9200" t="s">
        <v>25</v>
      </c>
      <c r="J9200" t="s">
        <v>557</v>
      </c>
      <c r="K9200" t="s">
        <v>213</v>
      </c>
      <c r="L9200" t="s">
        <v>1962</v>
      </c>
      <c r="M9200" t="s">
        <v>81</v>
      </c>
      <c r="N9200">
        <f t="shared" si="1001"/>
        <v>0</v>
      </c>
      <c r="O9200" t="str">
        <f t="shared" si="1002"/>
        <v>No</v>
      </c>
      <c r="P9200">
        <f t="shared" si="1003"/>
        <v>0</v>
      </c>
      <c r="Q9200">
        <f t="shared" si="1004"/>
        <v>4813937689</v>
      </c>
      <c r="R9200">
        <f t="shared" si="1005"/>
        <v>4.1933383153624479</v>
      </c>
      <c r="S9200" t="str">
        <f t="shared" si="1006"/>
        <v>Acceptable</v>
      </c>
      <c r="T9200">
        <f>ROUNDUP(C9200,0)</f>
        <v>0</v>
      </c>
      <c r="U9200">
        <f>ROUNDDOWN(C9200,0)</f>
        <v>0</v>
      </c>
      <c r="V9200">
        <f>RIGHT(K9200,2)+2000</f>
        <v>2018</v>
      </c>
      <c r="W9200" t="str">
        <f>INDEX(_xlfn.TEXTSPLIT(K9200,"-"),1,2)</f>
        <v>May</v>
      </c>
      <c r="X9200" t="str">
        <f>INDEX(_xlfn.TEXTSPLIT(K9200,"-"),1,1)</f>
        <v>10</v>
      </c>
      <c r="Y9200">
        <f>INDEX(months!B:B,MATCH(Sheet1!W9200,months!A:A,0))</f>
        <v>5</v>
      </c>
      <c r="Z9200">
        <f t="shared" si="1007"/>
        <v>43230</v>
      </c>
    </row>
    <row r="9201" spans="1:26" x14ac:dyDescent="0.2">
      <c r="A9201" t="s">
        <v>12549</v>
      </c>
      <c r="B9201" t="s">
        <v>1708</v>
      </c>
      <c r="D9201">
        <v>2</v>
      </c>
      <c r="E9201" t="s">
        <v>93</v>
      </c>
      <c r="F9201" t="s">
        <v>1230</v>
      </c>
      <c r="G9201" t="s">
        <v>23</v>
      </c>
      <c r="H9201" t="s">
        <v>24</v>
      </c>
      <c r="I9201" t="s">
        <v>44</v>
      </c>
      <c r="J9201" t="s">
        <v>1709</v>
      </c>
      <c r="K9201" t="s">
        <v>719</v>
      </c>
      <c r="L9201" t="s">
        <v>317</v>
      </c>
      <c r="M9201" t="s">
        <v>72</v>
      </c>
      <c r="N9201">
        <f t="shared" si="1001"/>
        <v>0</v>
      </c>
      <c r="O9201" t="str">
        <f t="shared" si="1002"/>
        <v>No</v>
      </c>
      <c r="P9201">
        <f t="shared" si="1003"/>
        <v>0</v>
      </c>
      <c r="Q9201">
        <f t="shared" si="1004"/>
        <v>4813937689</v>
      </c>
      <c r="R9201">
        <f t="shared" si="1005"/>
        <v>4.1933383153624479</v>
      </c>
      <c r="S9201" t="str">
        <f t="shared" si="1006"/>
        <v>Acceptable</v>
      </c>
      <c r="T9201">
        <f>ROUNDUP(C9201,0)</f>
        <v>0</v>
      </c>
      <c r="U9201">
        <f>ROUNDDOWN(C9201,0)</f>
        <v>0</v>
      </c>
      <c r="V9201">
        <f>RIGHT(K9201,2)+2000</f>
        <v>2017</v>
      </c>
      <c r="W9201" t="str">
        <f>INDEX(_xlfn.TEXTSPLIT(K9201,"-"),1,2)</f>
        <v>Nov</v>
      </c>
      <c r="X9201" t="str">
        <f>INDEX(_xlfn.TEXTSPLIT(K9201,"-"),1,1)</f>
        <v>16</v>
      </c>
      <c r="Y9201">
        <f>INDEX(months!B:B,MATCH(Sheet1!W9201,months!A:A,0))</f>
        <v>11</v>
      </c>
      <c r="Z9201">
        <f t="shared" si="1007"/>
        <v>43055</v>
      </c>
    </row>
    <row r="9202" spans="1:26" x14ac:dyDescent="0.2">
      <c r="A9202" t="s">
        <v>12550</v>
      </c>
      <c r="B9202" t="s">
        <v>3070</v>
      </c>
      <c r="C9202">
        <v>4.2</v>
      </c>
      <c r="D9202">
        <v>1111</v>
      </c>
      <c r="E9202" t="s">
        <v>550</v>
      </c>
      <c r="F9202" t="s">
        <v>50</v>
      </c>
      <c r="G9202" t="s">
        <v>23</v>
      </c>
      <c r="H9202" t="s">
        <v>24</v>
      </c>
      <c r="I9202" t="s">
        <v>25</v>
      </c>
      <c r="J9202" t="s">
        <v>1537</v>
      </c>
      <c r="K9202" t="s">
        <v>364</v>
      </c>
      <c r="L9202" t="s">
        <v>3253</v>
      </c>
      <c r="M9202" t="s">
        <v>81</v>
      </c>
      <c r="N9202">
        <f t="shared" si="1001"/>
        <v>0</v>
      </c>
      <c r="O9202" t="str">
        <f t="shared" si="1002"/>
        <v>No</v>
      </c>
      <c r="P9202">
        <f t="shared" si="1003"/>
        <v>0</v>
      </c>
      <c r="Q9202">
        <f t="shared" si="1004"/>
        <v>4813937689</v>
      </c>
      <c r="R9202">
        <f t="shared" si="1005"/>
        <v>4.1933383153624479</v>
      </c>
      <c r="S9202" t="str">
        <f t="shared" si="1006"/>
        <v>Acceptable</v>
      </c>
      <c r="T9202">
        <f>ROUNDUP(C9202,0)</f>
        <v>5</v>
      </c>
      <c r="U9202">
        <f>ROUNDDOWN(C9202,0)</f>
        <v>4</v>
      </c>
      <c r="V9202">
        <f>RIGHT(K9202,2)+2000</f>
        <v>2018</v>
      </c>
      <c r="W9202" t="str">
        <f>INDEX(_xlfn.TEXTSPLIT(K9202,"-"),1,2)</f>
        <v>Jun</v>
      </c>
      <c r="X9202" t="str">
        <f>INDEX(_xlfn.TEXTSPLIT(K9202,"-"),1,1)</f>
        <v>5</v>
      </c>
      <c r="Y9202">
        <f>INDEX(months!B:B,MATCH(Sheet1!W9202,months!A:A,0))</f>
        <v>6</v>
      </c>
      <c r="Z9202">
        <f t="shared" si="1007"/>
        <v>43256</v>
      </c>
    </row>
    <row r="9203" spans="1:26" x14ac:dyDescent="0.2">
      <c r="A9203" t="s">
        <v>12551</v>
      </c>
      <c r="B9203" t="s">
        <v>2518</v>
      </c>
      <c r="D9203">
        <v>0</v>
      </c>
      <c r="E9203" t="s">
        <v>1403</v>
      </c>
      <c r="F9203" t="s">
        <v>1262</v>
      </c>
      <c r="G9203" t="s">
        <v>23</v>
      </c>
      <c r="H9203" t="s">
        <v>24</v>
      </c>
      <c r="I9203" t="s">
        <v>25</v>
      </c>
      <c r="J9203" t="s">
        <v>2519</v>
      </c>
      <c r="K9203" t="s">
        <v>6688</v>
      </c>
      <c r="L9203" t="s">
        <v>59</v>
      </c>
      <c r="M9203" t="s">
        <v>29</v>
      </c>
      <c r="N9203">
        <f t="shared" si="1001"/>
        <v>0</v>
      </c>
      <c r="O9203" t="str">
        <f t="shared" si="1002"/>
        <v>No</v>
      </c>
      <c r="P9203">
        <f t="shared" si="1003"/>
        <v>0</v>
      </c>
      <c r="Q9203">
        <f t="shared" si="1004"/>
        <v>4813937689</v>
      </c>
      <c r="R9203">
        <f t="shared" si="1005"/>
        <v>4.1933383153624479</v>
      </c>
      <c r="S9203" t="str">
        <f t="shared" si="1006"/>
        <v>Acceptable</v>
      </c>
      <c r="T9203">
        <f>ROUNDUP(C9203,0)</f>
        <v>0</v>
      </c>
      <c r="U9203">
        <f>ROUNDDOWN(C9203,0)</f>
        <v>0</v>
      </c>
      <c r="V9203">
        <f>RIGHT(K9203,2)+2000</f>
        <v>2017</v>
      </c>
      <c r="W9203" t="str">
        <f>INDEX(_xlfn.TEXTSPLIT(K9203,"-"),1,2)</f>
        <v>Oct</v>
      </c>
      <c r="X9203" t="str">
        <f>INDEX(_xlfn.TEXTSPLIT(K9203,"-"),1,1)</f>
        <v>19</v>
      </c>
      <c r="Y9203">
        <f>INDEX(months!B:B,MATCH(Sheet1!W9203,months!A:A,0))</f>
        <v>10</v>
      </c>
      <c r="Z9203">
        <f t="shared" si="1007"/>
        <v>43027</v>
      </c>
    </row>
    <row r="9204" spans="1:26" x14ac:dyDescent="0.2">
      <c r="A9204" t="s">
        <v>12552</v>
      </c>
      <c r="B9204" t="s">
        <v>1790</v>
      </c>
      <c r="C9204">
        <v>4.5</v>
      </c>
      <c r="D9204">
        <v>28</v>
      </c>
      <c r="E9204" t="s">
        <v>1072</v>
      </c>
      <c r="F9204" t="s">
        <v>22</v>
      </c>
      <c r="G9204" t="s">
        <v>23</v>
      </c>
      <c r="H9204" t="s">
        <v>24</v>
      </c>
      <c r="I9204" t="s">
        <v>44</v>
      </c>
      <c r="J9204" t="s">
        <v>1791</v>
      </c>
      <c r="K9204" t="s">
        <v>2302</v>
      </c>
      <c r="L9204" t="s">
        <v>59</v>
      </c>
      <c r="M9204" t="s">
        <v>72</v>
      </c>
      <c r="N9204">
        <f t="shared" si="1001"/>
        <v>0</v>
      </c>
      <c r="O9204" t="str">
        <f t="shared" si="1002"/>
        <v>No</v>
      </c>
      <c r="P9204">
        <f t="shared" si="1003"/>
        <v>0</v>
      </c>
      <c r="Q9204">
        <f t="shared" si="1004"/>
        <v>4813937689</v>
      </c>
      <c r="R9204">
        <f t="shared" si="1005"/>
        <v>4.1933383153624479</v>
      </c>
      <c r="S9204" t="str">
        <f t="shared" si="1006"/>
        <v>Acceptable</v>
      </c>
      <c r="T9204">
        <f>ROUNDUP(C9204,0)</f>
        <v>5</v>
      </c>
      <c r="U9204">
        <f>ROUNDDOWN(C9204,0)</f>
        <v>4</v>
      </c>
      <c r="V9204">
        <f>RIGHT(K9204,2)+2000</f>
        <v>2018</v>
      </c>
      <c r="W9204" t="str">
        <f>INDEX(_xlfn.TEXTSPLIT(K9204,"-"),1,2)</f>
        <v>Jan</v>
      </c>
      <c r="X9204" t="str">
        <f>INDEX(_xlfn.TEXTSPLIT(K9204,"-"),1,1)</f>
        <v>29</v>
      </c>
      <c r="Y9204">
        <f>INDEX(months!B:B,MATCH(Sheet1!W9204,months!A:A,0))</f>
        <v>1</v>
      </c>
      <c r="Z9204">
        <f t="shared" si="1007"/>
        <v>43129</v>
      </c>
    </row>
    <row r="9205" spans="1:26" x14ac:dyDescent="0.2">
      <c r="A9205" t="s">
        <v>12553</v>
      </c>
      <c r="B9205" t="s">
        <v>556</v>
      </c>
      <c r="C9205">
        <v>3.8</v>
      </c>
      <c r="D9205">
        <v>1777</v>
      </c>
      <c r="E9205" t="s">
        <v>9468</v>
      </c>
      <c r="F9205" t="s">
        <v>50</v>
      </c>
      <c r="G9205" t="s">
        <v>23</v>
      </c>
      <c r="H9205" t="s">
        <v>24</v>
      </c>
      <c r="I9205" t="s">
        <v>25</v>
      </c>
      <c r="J9205" t="s">
        <v>557</v>
      </c>
      <c r="K9205" t="s">
        <v>12554</v>
      </c>
      <c r="L9205" t="s">
        <v>59</v>
      </c>
      <c r="M9205" t="s">
        <v>237</v>
      </c>
      <c r="N9205">
        <f t="shared" si="1001"/>
        <v>0</v>
      </c>
      <c r="O9205" t="str">
        <f t="shared" si="1002"/>
        <v>No</v>
      </c>
      <c r="P9205">
        <f t="shared" si="1003"/>
        <v>0</v>
      </c>
      <c r="Q9205">
        <f t="shared" si="1004"/>
        <v>4813937689</v>
      </c>
      <c r="R9205">
        <f t="shared" si="1005"/>
        <v>4.1933383153624479</v>
      </c>
      <c r="S9205" t="str">
        <f t="shared" si="1006"/>
        <v>Acceptable</v>
      </c>
      <c r="T9205">
        <f>ROUNDUP(C9205,0)</f>
        <v>4</v>
      </c>
      <c r="U9205">
        <f>ROUNDDOWN(C9205,0)</f>
        <v>3</v>
      </c>
      <c r="V9205">
        <f>RIGHT(K9205,2)+2000</f>
        <v>2014</v>
      </c>
      <c r="W9205" t="str">
        <f>INDEX(_xlfn.TEXTSPLIT(K9205,"-"),1,2)</f>
        <v>May</v>
      </c>
      <c r="X9205" t="str">
        <f>INDEX(_xlfn.TEXTSPLIT(K9205,"-"),1,1)</f>
        <v>18</v>
      </c>
      <c r="Y9205">
        <f>INDEX(months!B:B,MATCH(Sheet1!W9205,months!A:A,0))</f>
        <v>5</v>
      </c>
      <c r="Z9205">
        <f t="shared" si="1007"/>
        <v>41777</v>
      </c>
    </row>
    <row r="9206" spans="1:26" x14ac:dyDescent="0.2">
      <c r="A9206" t="s">
        <v>12555</v>
      </c>
      <c r="B9206" t="s">
        <v>1790</v>
      </c>
      <c r="C9206">
        <v>2.5</v>
      </c>
      <c r="D9206">
        <v>2</v>
      </c>
      <c r="E9206" t="s">
        <v>472</v>
      </c>
      <c r="F9206" t="s">
        <v>775</v>
      </c>
      <c r="G9206" t="s">
        <v>23</v>
      </c>
      <c r="H9206" t="s">
        <v>24</v>
      </c>
      <c r="I9206" t="s">
        <v>25</v>
      </c>
      <c r="J9206" t="s">
        <v>1791</v>
      </c>
      <c r="K9206" t="s">
        <v>6553</v>
      </c>
      <c r="L9206" t="s">
        <v>420</v>
      </c>
      <c r="M9206" t="s">
        <v>29</v>
      </c>
      <c r="N9206">
        <f t="shared" si="1001"/>
        <v>0</v>
      </c>
      <c r="O9206" t="str">
        <f t="shared" si="1002"/>
        <v>No</v>
      </c>
      <c r="P9206">
        <f t="shared" si="1003"/>
        <v>0</v>
      </c>
      <c r="Q9206">
        <f t="shared" si="1004"/>
        <v>4813937689</v>
      </c>
      <c r="R9206">
        <f t="shared" si="1005"/>
        <v>4.1933383153624479</v>
      </c>
      <c r="S9206" t="str">
        <f t="shared" si="1006"/>
        <v>Acceptable</v>
      </c>
      <c r="T9206">
        <f>ROUNDUP(C9206,0)</f>
        <v>3</v>
      </c>
      <c r="U9206">
        <f>ROUNDDOWN(C9206,0)</f>
        <v>2</v>
      </c>
      <c r="V9206">
        <f>RIGHT(K9206,2)+2000</f>
        <v>2018</v>
      </c>
      <c r="W9206" t="str">
        <f>INDEX(_xlfn.TEXTSPLIT(K9206,"-"),1,2)</f>
        <v>Mar</v>
      </c>
      <c r="X9206" t="str">
        <f>INDEX(_xlfn.TEXTSPLIT(K9206,"-"),1,1)</f>
        <v>3</v>
      </c>
      <c r="Y9206">
        <f>INDEX(months!B:B,MATCH(Sheet1!W9206,months!A:A,0))</f>
        <v>3</v>
      </c>
      <c r="Z9206">
        <f t="shared" si="1007"/>
        <v>43162</v>
      </c>
    </row>
    <row r="9207" spans="1:26" x14ac:dyDescent="0.2">
      <c r="A9207" t="s">
        <v>12556</v>
      </c>
      <c r="B9207" t="s">
        <v>340</v>
      </c>
      <c r="C9207">
        <v>4</v>
      </c>
      <c r="D9207">
        <v>1</v>
      </c>
      <c r="E9207" t="s">
        <v>334</v>
      </c>
      <c r="F9207" t="s">
        <v>1010</v>
      </c>
      <c r="G9207" t="s">
        <v>23</v>
      </c>
      <c r="H9207" t="s">
        <v>24</v>
      </c>
      <c r="I9207" t="s">
        <v>25</v>
      </c>
      <c r="J9207" t="s">
        <v>341</v>
      </c>
      <c r="K9207" t="s">
        <v>2419</v>
      </c>
      <c r="L9207" t="s">
        <v>59</v>
      </c>
      <c r="M9207" t="s">
        <v>237</v>
      </c>
      <c r="N9207">
        <f t="shared" si="1001"/>
        <v>0</v>
      </c>
      <c r="O9207" t="str">
        <f t="shared" si="1002"/>
        <v>No</v>
      </c>
      <c r="P9207">
        <f t="shared" si="1003"/>
        <v>0</v>
      </c>
      <c r="Q9207">
        <f t="shared" si="1004"/>
        <v>4813937689</v>
      </c>
      <c r="R9207">
        <f t="shared" si="1005"/>
        <v>4.1933383153624479</v>
      </c>
      <c r="S9207" t="str">
        <f t="shared" si="1006"/>
        <v>Acceptable</v>
      </c>
      <c r="T9207">
        <f>ROUNDUP(C9207,0)</f>
        <v>4</v>
      </c>
      <c r="U9207">
        <f>ROUNDDOWN(C9207,0)</f>
        <v>4</v>
      </c>
      <c r="V9207">
        <f>RIGHT(K9207,2)+2000</f>
        <v>2017</v>
      </c>
      <c r="W9207" t="str">
        <f>INDEX(_xlfn.TEXTSPLIT(K9207,"-"),1,2)</f>
        <v>Aug</v>
      </c>
      <c r="X9207" t="str">
        <f>INDEX(_xlfn.TEXTSPLIT(K9207,"-"),1,1)</f>
        <v>30</v>
      </c>
      <c r="Y9207">
        <f>INDEX(months!B:B,MATCH(Sheet1!W9207,months!A:A,0))</f>
        <v>8</v>
      </c>
      <c r="Z9207">
        <f t="shared" si="1007"/>
        <v>42977</v>
      </c>
    </row>
    <row r="9208" spans="1:26" x14ac:dyDescent="0.2">
      <c r="A9208" t="s">
        <v>12557</v>
      </c>
      <c r="B9208" t="s">
        <v>447</v>
      </c>
      <c r="D9208">
        <v>0</v>
      </c>
      <c r="E9208" t="s">
        <v>12558</v>
      </c>
      <c r="F9208" t="s">
        <v>1278</v>
      </c>
      <c r="G9208" t="s">
        <v>649</v>
      </c>
      <c r="H9208" t="s">
        <v>3310</v>
      </c>
      <c r="I9208" t="s">
        <v>25</v>
      </c>
      <c r="J9208" t="s">
        <v>449</v>
      </c>
      <c r="K9208" t="s">
        <v>3276</v>
      </c>
      <c r="L9208" t="s">
        <v>3723</v>
      </c>
      <c r="M9208" t="s">
        <v>60</v>
      </c>
      <c r="N9208">
        <f t="shared" si="1001"/>
        <v>0</v>
      </c>
      <c r="O9208" t="str">
        <f t="shared" si="1002"/>
        <v>No</v>
      </c>
      <c r="P9208">
        <f t="shared" si="1003"/>
        <v>0</v>
      </c>
      <c r="Q9208">
        <f t="shared" si="1004"/>
        <v>4813937689</v>
      </c>
      <c r="R9208">
        <f t="shared" si="1005"/>
        <v>4.1933383153624479</v>
      </c>
      <c r="S9208" t="str">
        <f t="shared" si="1006"/>
        <v>Acceptable</v>
      </c>
      <c r="T9208">
        <f>ROUNDUP(C9208,0)</f>
        <v>0</v>
      </c>
      <c r="U9208">
        <f>ROUNDDOWN(C9208,0)</f>
        <v>0</v>
      </c>
      <c r="V9208">
        <f>RIGHT(K9208,2)+2000</f>
        <v>2015</v>
      </c>
      <c r="W9208" t="str">
        <f>INDEX(_xlfn.TEXTSPLIT(K9208,"-"),1,2)</f>
        <v>Jun</v>
      </c>
      <c r="X9208" t="str">
        <f>INDEX(_xlfn.TEXTSPLIT(K9208,"-"),1,1)</f>
        <v>17</v>
      </c>
      <c r="Y9208">
        <f>INDEX(months!B:B,MATCH(Sheet1!W9208,months!A:A,0))</f>
        <v>6</v>
      </c>
      <c r="Z9208">
        <f t="shared" si="1007"/>
        <v>42172</v>
      </c>
    </row>
    <row r="9209" spans="1:26" x14ac:dyDescent="0.2">
      <c r="A9209" t="s">
        <v>12559</v>
      </c>
      <c r="B9209" t="s">
        <v>4612</v>
      </c>
      <c r="C9209">
        <v>4</v>
      </c>
      <c r="D9209">
        <v>8</v>
      </c>
      <c r="E9209" t="s">
        <v>334</v>
      </c>
      <c r="F9209" t="s">
        <v>775</v>
      </c>
      <c r="G9209" t="s">
        <v>23</v>
      </c>
      <c r="H9209" t="s">
        <v>24</v>
      </c>
      <c r="I9209" t="s">
        <v>25</v>
      </c>
      <c r="J9209" t="s">
        <v>4613</v>
      </c>
      <c r="K9209" t="s">
        <v>4757</v>
      </c>
      <c r="L9209" t="s">
        <v>236</v>
      </c>
      <c r="M9209" t="s">
        <v>274</v>
      </c>
      <c r="N9209">
        <f t="shared" si="1001"/>
        <v>0</v>
      </c>
      <c r="O9209" t="str">
        <f t="shared" si="1002"/>
        <v>No</v>
      </c>
      <c r="P9209">
        <f t="shared" si="1003"/>
        <v>0</v>
      </c>
      <c r="Q9209">
        <f t="shared" si="1004"/>
        <v>4813937689</v>
      </c>
      <c r="R9209">
        <f t="shared" si="1005"/>
        <v>4.1933383153624479</v>
      </c>
      <c r="S9209" t="str">
        <f t="shared" si="1006"/>
        <v>Acceptable</v>
      </c>
      <c r="T9209">
        <f>ROUNDUP(C9209,0)</f>
        <v>4</v>
      </c>
      <c r="U9209">
        <f>ROUNDDOWN(C9209,0)</f>
        <v>4</v>
      </c>
      <c r="V9209">
        <f>RIGHT(K9209,2)+2000</f>
        <v>2018</v>
      </c>
      <c r="W9209" t="str">
        <f>INDEX(_xlfn.TEXTSPLIT(K9209,"-"),1,2)</f>
        <v>Aug</v>
      </c>
      <c r="X9209" t="str">
        <f>INDEX(_xlfn.TEXTSPLIT(K9209,"-"),1,1)</f>
        <v>7</v>
      </c>
      <c r="Y9209">
        <f>INDEX(months!B:B,MATCH(Sheet1!W9209,months!A:A,0))</f>
        <v>8</v>
      </c>
      <c r="Z9209">
        <f t="shared" si="1007"/>
        <v>43319</v>
      </c>
    </row>
    <row r="9210" spans="1:26" x14ac:dyDescent="0.2">
      <c r="A9210" t="s">
        <v>12560</v>
      </c>
      <c r="B9210" t="s">
        <v>4612</v>
      </c>
      <c r="C9210">
        <v>4.0999999999999996</v>
      </c>
      <c r="D9210">
        <v>28</v>
      </c>
      <c r="E9210" t="s">
        <v>260</v>
      </c>
      <c r="F9210" t="s">
        <v>22</v>
      </c>
      <c r="G9210" t="s">
        <v>23</v>
      </c>
      <c r="H9210" t="s">
        <v>24</v>
      </c>
      <c r="I9210" t="s">
        <v>25</v>
      </c>
      <c r="J9210" t="s">
        <v>4613</v>
      </c>
      <c r="K9210" t="s">
        <v>6688</v>
      </c>
      <c r="L9210" t="s">
        <v>180</v>
      </c>
      <c r="M9210" t="s">
        <v>81</v>
      </c>
      <c r="N9210">
        <f t="shared" si="1001"/>
        <v>0</v>
      </c>
      <c r="O9210" t="str">
        <f t="shared" si="1002"/>
        <v>No</v>
      </c>
      <c r="P9210">
        <f t="shared" si="1003"/>
        <v>0</v>
      </c>
      <c r="Q9210">
        <f t="shared" si="1004"/>
        <v>4813937689</v>
      </c>
      <c r="R9210">
        <f t="shared" si="1005"/>
        <v>4.1933383153624479</v>
      </c>
      <c r="S9210" t="str">
        <f t="shared" si="1006"/>
        <v>Acceptable</v>
      </c>
      <c r="T9210">
        <f>ROUNDUP(C9210,0)</f>
        <v>5</v>
      </c>
      <c r="U9210">
        <f>ROUNDDOWN(C9210,0)</f>
        <v>4</v>
      </c>
      <c r="V9210">
        <f>RIGHT(K9210,2)+2000</f>
        <v>2017</v>
      </c>
      <c r="W9210" t="str">
        <f>INDEX(_xlfn.TEXTSPLIT(K9210,"-"),1,2)</f>
        <v>Oct</v>
      </c>
      <c r="X9210" t="str">
        <f>INDEX(_xlfn.TEXTSPLIT(K9210,"-"),1,1)</f>
        <v>19</v>
      </c>
      <c r="Y9210">
        <f>INDEX(months!B:B,MATCH(Sheet1!W9210,months!A:A,0))</f>
        <v>10</v>
      </c>
      <c r="Z9210">
        <f t="shared" si="1007"/>
        <v>43027</v>
      </c>
    </row>
    <row r="9211" spans="1:26" x14ac:dyDescent="0.2">
      <c r="A9211" t="s">
        <v>12561</v>
      </c>
      <c r="B9211" t="s">
        <v>2116</v>
      </c>
      <c r="D9211">
        <v>0</v>
      </c>
      <c r="E9211" t="s">
        <v>550</v>
      </c>
      <c r="F9211" t="s">
        <v>1230</v>
      </c>
      <c r="G9211" t="s">
        <v>23</v>
      </c>
      <c r="H9211" t="s">
        <v>24</v>
      </c>
      <c r="I9211" t="s">
        <v>25</v>
      </c>
      <c r="J9211" t="s">
        <v>2117</v>
      </c>
      <c r="K9211" t="s">
        <v>585</v>
      </c>
      <c r="L9211" t="s">
        <v>2512</v>
      </c>
      <c r="M9211" t="s">
        <v>81</v>
      </c>
      <c r="N9211">
        <f t="shared" si="1001"/>
        <v>0</v>
      </c>
      <c r="O9211" t="str">
        <f t="shared" si="1002"/>
        <v>No</v>
      </c>
      <c r="P9211">
        <f t="shared" si="1003"/>
        <v>0</v>
      </c>
      <c r="Q9211">
        <f t="shared" si="1004"/>
        <v>4813937689</v>
      </c>
      <c r="R9211">
        <f t="shared" si="1005"/>
        <v>4.1933383153624479</v>
      </c>
      <c r="S9211" t="str">
        <f t="shared" si="1006"/>
        <v>Acceptable</v>
      </c>
      <c r="T9211">
        <f>ROUNDUP(C9211,0)</f>
        <v>0</v>
      </c>
      <c r="U9211">
        <f>ROUNDDOWN(C9211,0)</f>
        <v>0</v>
      </c>
      <c r="V9211">
        <f>RIGHT(K9211,2)+2000</f>
        <v>2018</v>
      </c>
      <c r="W9211" t="str">
        <f>INDEX(_xlfn.TEXTSPLIT(K9211,"-"),1,2)</f>
        <v>Jul</v>
      </c>
      <c r="X9211" t="str">
        <f>INDEX(_xlfn.TEXTSPLIT(K9211,"-"),1,1)</f>
        <v>9</v>
      </c>
      <c r="Y9211">
        <f>INDEX(months!B:B,MATCH(Sheet1!W9211,months!A:A,0))</f>
        <v>7</v>
      </c>
      <c r="Z9211">
        <f t="shared" si="1007"/>
        <v>43290</v>
      </c>
    </row>
    <row r="9212" spans="1:26" x14ac:dyDescent="0.2">
      <c r="A9212" t="s">
        <v>12562</v>
      </c>
      <c r="B9212" t="s">
        <v>4457</v>
      </c>
      <c r="D9212">
        <v>0</v>
      </c>
      <c r="E9212" t="s">
        <v>7630</v>
      </c>
      <c r="F9212" t="s">
        <v>1230</v>
      </c>
      <c r="G9212" t="s">
        <v>23</v>
      </c>
      <c r="H9212" t="s">
        <v>24</v>
      </c>
      <c r="I9212" t="s">
        <v>25</v>
      </c>
      <c r="J9212" t="s">
        <v>4458</v>
      </c>
      <c r="K9212" t="s">
        <v>1689</v>
      </c>
      <c r="L9212" t="s">
        <v>236</v>
      </c>
      <c r="M9212" t="s">
        <v>47</v>
      </c>
      <c r="N9212">
        <f t="shared" si="1001"/>
        <v>0</v>
      </c>
      <c r="O9212" t="str">
        <f t="shared" si="1002"/>
        <v>No</v>
      </c>
      <c r="P9212">
        <f t="shared" si="1003"/>
        <v>0</v>
      </c>
      <c r="Q9212">
        <f t="shared" si="1004"/>
        <v>4813937689</v>
      </c>
      <c r="R9212">
        <f t="shared" si="1005"/>
        <v>4.1933383153624479</v>
      </c>
      <c r="S9212" t="str">
        <f t="shared" si="1006"/>
        <v>Acceptable</v>
      </c>
      <c r="T9212">
        <f>ROUNDUP(C9212,0)</f>
        <v>0</v>
      </c>
      <c r="U9212">
        <f>ROUNDDOWN(C9212,0)</f>
        <v>0</v>
      </c>
      <c r="V9212">
        <f>RIGHT(K9212,2)+2000</f>
        <v>2018</v>
      </c>
      <c r="W9212" t="str">
        <f>INDEX(_xlfn.TEXTSPLIT(K9212,"-"),1,2)</f>
        <v>Jun</v>
      </c>
      <c r="X9212" t="str">
        <f>INDEX(_xlfn.TEXTSPLIT(K9212,"-"),1,1)</f>
        <v>30</v>
      </c>
      <c r="Y9212">
        <f>INDEX(months!B:B,MATCH(Sheet1!W9212,months!A:A,0))</f>
        <v>6</v>
      </c>
      <c r="Z9212">
        <f t="shared" si="1007"/>
        <v>43281</v>
      </c>
    </row>
    <row r="9213" spans="1:26" x14ac:dyDescent="0.2">
      <c r="A9213" t="s">
        <v>12563</v>
      </c>
      <c r="B9213" t="s">
        <v>3070</v>
      </c>
      <c r="C9213">
        <v>3.4</v>
      </c>
      <c r="D9213">
        <v>159</v>
      </c>
      <c r="E9213" t="s">
        <v>74</v>
      </c>
      <c r="F9213" t="s">
        <v>775</v>
      </c>
      <c r="G9213" t="s">
        <v>649</v>
      </c>
      <c r="H9213" t="s">
        <v>3475</v>
      </c>
      <c r="I9213" t="s">
        <v>44</v>
      </c>
      <c r="J9213" t="s">
        <v>2868</v>
      </c>
      <c r="K9213" t="s">
        <v>62</v>
      </c>
      <c r="L9213" t="s">
        <v>1997</v>
      </c>
      <c r="M9213" t="s">
        <v>60</v>
      </c>
      <c r="N9213">
        <f t="shared" si="1001"/>
        <v>0</v>
      </c>
      <c r="O9213" t="str">
        <f t="shared" si="1002"/>
        <v>No</v>
      </c>
      <c r="P9213">
        <f t="shared" si="1003"/>
        <v>0</v>
      </c>
      <c r="Q9213">
        <f t="shared" si="1004"/>
        <v>4813937689</v>
      </c>
      <c r="R9213">
        <f t="shared" si="1005"/>
        <v>4.1933383153624479</v>
      </c>
      <c r="S9213" t="str">
        <f t="shared" si="1006"/>
        <v>Acceptable</v>
      </c>
      <c r="T9213">
        <f>ROUNDUP(C9213,0)</f>
        <v>4</v>
      </c>
      <c r="U9213">
        <f>ROUNDDOWN(C9213,0)</f>
        <v>3</v>
      </c>
      <c r="V9213">
        <f>RIGHT(K9213,2)+2000</f>
        <v>2018</v>
      </c>
      <c r="W9213" t="str">
        <f>INDEX(_xlfn.TEXTSPLIT(K9213,"-"),1,2)</f>
        <v>Apr</v>
      </c>
      <c r="X9213" t="str">
        <f>INDEX(_xlfn.TEXTSPLIT(K9213,"-"),1,1)</f>
        <v>26</v>
      </c>
      <c r="Y9213">
        <f>INDEX(months!B:B,MATCH(Sheet1!W9213,months!A:A,0))</f>
        <v>4</v>
      </c>
      <c r="Z9213">
        <f t="shared" si="1007"/>
        <v>43216</v>
      </c>
    </row>
    <row r="9214" spans="1:26" x14ac:dyDescent="0.2">
      <c r="A9214" t="s">
        <v>12564</v>
      </c>
      <c r="B9214" t="s">
        <v>4612</v>
      </c>
      <c r="C9214">
        <v>3.6</v>
      </c>
      <c r="D9214">
        <v>216</v>
      </c>
      <c r="E9214" t="s">
        <v>12565</v>
      </c>
      <c r="F9214" t="s">
        <v>22</v>
      </c>
      <c r="G9214" t="s">
        <v>23</v>
      </c>
      <c r="H9214" t="s">
        <v>24</v>
      </c>
      <c r="I9214" t="s">
        <v>25</v>
      </c>
      <c r="J9214" t="s">
        <v>4613</v>
      </c>
      <c r="K9214" t="s">
        <v>12566</v>
      </c>
      <c r="L9214" t="s">
        <v>420</v>
      </c>
      <c r="M9214" t="s">
        <v>12186</v>
      </c>
      <c r="N9214">
        <f t="shared" si="1001"/>
        <v>0</v>
      </c>
      <c r="O9214" t="str">
        <f t="shared" si="1002"/>
        <v>No</v>
      </c>
      <c r="P9214">
        <f t="shared" si="1003"/>
        <v>0</v>
      </c>
      <c r="Q9214">
        <f t="shared" si="1004"/>
        <v>4813937689</v>
      </c>
      <c r="R9214">
        <f t="shared" si="1005"/>
        <v>4.1933383153624479</v>
      </c>
      <c r="S9214" t="str">
        <f t="shared" si="1006"/>
        <v>Acceptable</v>
      </c>
      <c r="T9214">
        <f>ROUNDUP(C9214,0)</f>
        <v>4</v>
      </c>
      <c r="U9214">
        <f>ROUNDDOWN(C9214,0)</f>
        <v>3</v>
      </c>
      <c r="V9214">
        <f>RIGHT(K9214,2)+2000</f>
        <v>2014</v>
      </c>
      <c r="W9214" t="str">
        <f>INDEX(_xlfn.TEXTSPLIT(K9214,"-"),1,2)</f>
        <v>Nov</v>
      </c>
      <c r="X9214" t="str">
        <f>INDEX(_xlfn.TEXTSPLIT(K9214,"-"),1,1)</f>
        <v>9</v>
      </c>
      <c r="Y9214">
        <f>INDEX(months!B:B,MATCH(Sheet1!W9214,months!A:A,0))</f>
        <v>11</v>
      </c>
      <c r="Z9214">
        <f t="shared" si="1007"/>
        <v>41952</v>
      </c>
    </row>
    <row r="9215" spans="1:26" x14ac:dyDescent="0.2">
      <c r="A9215" t="s">
        <v>12567</v>
      </c>
      <c r="B9215" t="s">
        <v>4612</v>
      </c>
      <c r="C9215">
        <v>3.4</v>
      </c>
      <c r="D9215">
        <v>16</v>
      </c>
      <c r="E9215" t="s">
        <v>527</v>
      </c>
      <c r="F9215" t="s">
        <v>101</v>
      </c>
      <c r="G9215" t="s">
        <v>23</v>
      </c>
      <c r="H9215" t="s">
        <v>24</v>
      </c>
      <c r="I9215" t="s">
        <v>25</v>
      </c>
      <c r="J9215" t="s">
        <v>4613</v>
      </c>
      <c r="K9215" t="s">
        <v>4757</v>
      </c>
      <c r="L9215" t="s">
        <v>59</v>
      </c>
      <c r="M9215" t="s">
        <v>274</v>
      </c>
      <c r="N9215">
        <f t="shared" si="1001"/>
        <v>0</v>
      </c>
      <c r="O9215" t="str">
        <f t="shared" si="1002"/>
        <v>No</v>
      </c>
      <c r="P9215">
        <f t="shared" si="1003"/>
        <v>0</v>
      </c>
      <c r="Q9215">
        <f t="shared" si="1004"/>
        <v>4813937689</v>
      </c>
      <c r="R9215">
        <f t="shared" si="1005"/>
        <v>4.1933383153624479</v>
      </c>
      <c r="S9215" t="str">
        <f t="shared" si="1006"/>
        <v>Acceptable</v>
      </c>
      <c r="T9215">
        <f>ROUNDUP(C9215,0)</f>
        <v>4</v>
      </c>
      <c r="U9215">
        <f>ROUNDDOWN(C9215,0)</f>
        <v>3</v>
      </c>
      <c r="V9215">
        <f>RIGHT(K9215,2)+2000</f>
        <v>2018</v>
      </c>
      <c r="W9215" t="str">
        <f>INDEX(_xlfn.TEXTSPLIT(K9215,"-"),1,2)</f>
        <v>Aug</v>
      </c>
      <c r="X9215" t="str">
        <f>INDEX(_xlfn.TEXTSPLIT(K9215,"-"),1,1)</f>
        <v>7</v>
      </c>
      <c r="Y9215">
        <f>INDEX(months!B:B,MATCH(Sheet1!W9215,months!A:A,0))</f>
        <v>8</v>
      </c>
      <c r="Z9215">
        <f t="shared" si="1007"/>
        <v>43319</v>
      </c>
    </row>
    <row r="9216" spans="1:26" x14ac:dyDescent="0.2">
      <c r="A9216" t="s">
        <v>12568</v>
      </c>
      <c r="B9216" t="s">
        <v>4612</v>
      </c>
      <c r="C9216">
        <v>3.9</v>
      </c>
      <c r="D9216">
        <v>627</v>
      </c>
      <c r="E9216" t="s">
        <v>3905</v>
      </c>
      <c r="F9216" t="s">
        <v>22</v>
      </c>
      <c r="G9216" t="s">
        <v>23</v>
      </c>
      <c r="H9216" t="s">
        <v>24</v>
      </c>
      <c r="I9216" t="s">
        <v>25</v>
      </c>
      <c r="J9216" t="s">
        <v>4613</v>
      </c>
      <c r="K9216" t="s">
        <v>5772</v>
      </c>
      <c r="L9216" t="s">
        <v>148</v>
      </c>
      <c r="M9216" t="s">
        <v>86</v>
      </c>
      <c r="N9216">
        <f t="shared" si="1001"/>
        <v>0</v>
      </c>
      <c r="O9216" t="str">
        <f t="shared" si="1002"/>
        <v>No</v>
      </c>
      <c r="P9216">
        <f t="shared" si="1003"/>
        <v>0</v>
      </c>
      <c r="Q9216">
        <f t="shared" si="1004"/>
        <v>4813937689</v>
      </c>
      <c r="R9216">
        <f t="shared" si="1005"/>
        <v>4.1933383153624479</v>
      </c>
      <c r="S9216" t="str">
        <f t="shared" si="1006"/>
        <v>Acceptable</v>
      </c>
      <c r="T9216">
        <f>ROUNDUP(C9216,0)</f>
        <v>4</v>
      </c>
      <c r="U9216">
        <f>ROUNDDOWN(C9216,0)</f>
        <v>3</v>
      </c>
      <c r="V9216">
        <f>RIGHT(K9216,2)+2000</f>
        <v>2017</v>
      </c>
      <c r="W9216" t="str">
        <f>INDEX(_xlfn.TEXTSPLIT(K9216,"-"),1,2)</f>
        <v>Feb</v>
      </c>
      <c r="X9216" t="str">
        <f>INDEX(_xlfn.TEXTSPLIT(K9216,"-"),1,1)</f>
        <v>21</v>
      </c>
      <c r="Y9216">
        <f>INDEX(months!B:B,MATCH(Sheet1!W9216,months!A:A,0))</f>
        <v>2</v>
      </c>
      <c r="Z9216">
        <f t="shared" si="1007"/>
        <v>42787</v>
      </c>
    </row>
    <row r="9217" spans="1:26" x14ac:dyDescent="0.2">
      <c r="A9217" t="s">
        <v>12569</v>
      </c>
      <c r="B9217" t="s">
        <v>4310</v>
      </c>
      <c r="C9217">
        <v>4.5999999999999996</v>
      </c>
      <c r="D9217">
        <v>549</v>
      </c>
      <c r="E9217" t="s">
        <v>49</v>
      </c>
      <c r="F9217" t="s">
        <v>57</v>
      </c>
      <c r="G9217" t="s">
        <v>23</v>
      </c>
      <c r="H9217" t="s">
        <v>24</v>
      </c>
      <c r="I9217" t="s">
        <v>25</v>
      </c>
      <c r="J9217" t="s">
        <v>2718</v>
      </c>
      <c r="K9217" t="s">
        <v>6553</v>
      </c>
      <c r="L9217" t="s">
        <v>1893</v>
      </c>
      <c r="M9217" t="s">
        <v>86</v>
      </c>
      <c r="N9217">
        <f t="shared" si="1001"/>
        <v>0</v>
      </c>
      <c r="O9217" t="str">
        <f t="shared" si="1002"/>
        <v>No</v>
      </c>
      <c r="P9217">
        <f t="shared" si="1003"/>
        <v>0</v>
      </c>
      <c r="Q9217">
        <f t="shared" si="1004"/>
        <v>4813937689</v>
      </c>
      <c r="R9217">
        <f t="shared" si="1005"/>
        <v>4.1933383153624479</v>
      </c>
      <c r="S9217" t="str">
        <f t="shared" si="1006"/>
        <v>Acceptable</v>
      </c>
      <c r="T9217">
        <f>ROUNDUP(C9217,0)</f>
        <v>5</v>
      </c>
      <c r="U9217">
        <f>ROUNDDOWN(C9217,0)</f>
        <v>4</v>
      </c>
      <c r="V9217">
        <f>RIGHT(K9217,2)+2000</f>
        <v>2018</v>
      </c>
      <c r="W9217" t="str">
        <f>INDEX(_xlfn.TEXTSPLIT(K9217,"-"),1,2)</f>
        <v>Mar</v>
      </c>
      <c r="X9217" t="str">
        <f>INDEX(_xlfn.TEXTSPLIT(K9217,"-"),1,1)</f>
        <v>3</v>
      </c>
      <c r="Y9217">
        <f>INDEX(months!B:B,MATCH(Sheet1!W9217,months!A:A,0))</f>
        <v>3</v>
      </c>
      <c r="Z9217">
        <f t="shared" si="1007"/>
        <v>43162</v>
      </c>
    </row>
    <row r="9218" spans="1:26" x14ac:dyDescent="0.2">
      <c r="A9218" t="s">
        <v>12570</v>
      </c>
      <c r="B9218" t="s">
        <v>787</v>
      </c>
      <c r="C9218">
        <v>4.3</v>
      </c>
      <c r="D9218">
        <v>3429</v>
      </c>
      <c r="E9218" t="s">
        <v>46</v>
      </c>
      <c r="F9218" t="s">
        <v>50</v>
      </c>
      <c r="G9218" t="s">
        <v>23</v>
      </c>
      <c r="H9218" t="s">
        <v>24</v>
      </c>
      <c r="I9218" t="s">
        <v>25</v>
      </c>
      <c r="J9218" t="s">
        <v>788</v>
      </c>
      <c r="K9218" t="s">
        <v>2467</v>
      </c>
      <c r="L9218" t="s">
        <v>12571</v>
      </c>
      <c r="M9218" t="s">
        <v>47</v>
      </c>
      <c r="N9218">
        <f t="shared" ref="N9218:N9281" si="1008">SUM(A9218,B9218)</f>
        <v>0</v>
      </c>
      <c r="O9218" t="str">
        <f t="shared" ref="O9218:O9281" si="1009">IF(E9218="good","Yes","No")</f>
        <v>No</v>
      </c>
      <c r="P9218">
        <f t="shared" ref="P9218:P9281" si="1010">COUNTIF(B:B,"&lt;0")</f>
        <v>0</v>
      </c>
      <c r="Q9218">
        <f t="shared" ref="Q9218:Q9281" si="1011">SUMIF(D:D,"&gt;1000")</f>
        <v>4813937689</v>
      </c>
      <c r="R9218">
        <f t="shared" ref="R9218:R9281" si="1012">AVERAGEIF(C:C,"&gt;0")</f>
        <v>4.1933383153624479</v>
      </c>
      <c r="S9218" t="str">
        <f t="shared" ref="S9218:S9281" si="1013">IF(OR(A9218&gt;0,B9218&gt;0),"Acceptable","Check")</f>
        <v>Acceptable</v>
      </c>
      <c r="T9218">
        <f>ROUNDUP(C9218,0)</f>
        <v>5</v>
      </c>
      <c r="U9218">
        <f>ROUNDDOWN(C9218,0)</f>
        <v>4</v>
      </c>
      <c r="V9218">
        <f>RIGHT(K9218,2)+2000</f>
        <v>2018</v>
      </c>
      <c r="W9218" t="str">
        <f>INDEX(_xlfn.TEXTSPLIT(K9218,"-"),1,2)</f>
        <v>Mar</v>
      </c>
      <c r="X9218" t="str">
        <f>INDEX(_xlfn.TEXTSPLIT(K9218,"-"),1,1)</f>
        <v>8</v>
      </c>
      <c r="Y9218">
        <f>INDEX(months!B:B,MATCH(Sheet1!W9218,months!A:A,0))</f>
        <v>3</v>
      </c>
      <c r="Z9218">
        <f t="shared" si="1007"/>
        <v>43167</v>
      </c>
    </row>
    <row r="9219" spans="1:26" x14ac:dyDescent="0.2">
      <c r="A9219" t="s">
        <v>12572</v>
      </c>
      <c r="B9219" t="s">
        <v>4950</v>
      </c>
      <c r="C9219">
        <v>4.7</v>
      </c>
      <c r="D9219">
        <v>1730</v>
      </c>
      <c r="E9219" t="s">
        <v>271</v>
      </c>
      <c r="F9219" t="s">
        <v>50</v>
      </c>
      <c r="G9219" t="s">
        <v>23</v>
      </c>
      <c r="H9219" t="s">
        <v>24</v>
      </c>
      <c r="I9219" t="s">
        <v>25</v>
      </c>
      <c r="J9219" t="s">
        <v>4951</v>
      </c>
      <c r="K9219" t="s">
        <v>3092</v>
      </c>
      <c r="L9219" t="s">
        <v>138</v>
      </c>
      <c r="M9219" t="s">
        <v>81</v>
      </c>
      <c r="N9219">
        <f t="shared" si="1008"/>
        <v>0</v>
      </c>
      <c r="O9219" t="str">
        <f t="shared" si="1009"/>
        <v>No</v>
      </c>
      <c r="P9219">
        <f t="shared" si="1010"/>
        <v>0</v>
      </c>
      <c r="Q9219">
        <f t="shared" si="1011"/>
        <v>4813937689</v>
      </c>
      <c r="R9219">
        <f t="shared" si="1012"/>
        <v>4.1933383153624479</v>
      </c>
      <c r="S9219" t="str">
        <f t="shared" si="1013"/>
        <v>Acceptable</v>
      </c>
      <c r="T9219">
        <f>ROUNDUP(C9219,0)</f>
        <v>5</v>
      </c>
      <c r="U9219">
        <f>ROUNDDOWN(C9219,0)</f>
        <v>4</v>
      </c>
      <c r="V9219">
        <f>RIGHT(K9219,2)+2000</f>
        <v>2018</v>
      </c>
      <c r="W9219" t="str">
        <f>INDEX(_xlfn.TEXTSPLIT(K9219,"-"),1,2)</f>
        <v>Feb</v>
      </c>
      <c r="X9219" t="str">
        <f>INDEX(_xlfn.TEXTSPLIT(K9219,"-"),1,1)</f>
        <v>1</v>
      </c>
      <c r="Y9219">
        <f>INDEX(months!B:B,MATCH(Sheet1!W9219,months!A:A,0))</f>
        <v>2</v>
      </c>
      <c r="Z9219">
        <f t="shared" ref="Z9219:Z9282" si="1014">DATE(V9219,Y9219,X9219)</f>
        <v>43132</v>
      </c>
    </row>
    <row r="9220" spans="1:26" x14ac:dyDescent="0.2">
      <c r="A9220" t="s">
        <v>12573</v>
      </c>
      <c r="B9220" t="s">
        <v>556</v>
      </c>
      <c r="C9220">
        <v>5</v>
      </c>
      <c r="D9220">
        <v>1</v>
      </c>
      <c r="E9220" t="s">
        <v>733</v>
      </c>
      <c r="F9220" t="s">
        <v>1278</v>
      </c>
      <c r="G9220" t="s">
        <v>23</v>
      </c>
      <c r="H9220" t="s">
        <v>24</v>
      </c>
      <c r="I9220" t="s">
        <v>25</v>
      </c>
      <c r="J9220" t="s">
        <v>557</v>
      </c>
      <c r="K9220" t="s">
        <v>84</v>
      </c>
      <c r="L9220" t="s">
        <v>53</v>
      </c>
      <c r="M9220" t="s">
        <v>54</v>
      </c>
      <c r="N9220">
        <f t="shared" si="1008"/>
        <v>0</v>
      </c>
      <c r="O9220" t="str">
        <f t="shared" si="1009"/>
        <v>No</v>
      </c>
      <c r="P9220">
        <f t="shared" si="1010"/>
        <v>0</v>
      </c>
      <c r="Q9220">
        <f t="shared" si="1011"/>
        <v>4813937689</v>
      </c>
      <c r="R9220">
        <f t="shared" si="1012"/>
        <v>4.1933383153624479</v>
      </c>
      <c r="S9220" t="str">
        <f t="shared" si="1013"/>
        <v>Acceptable</v>
      </c>
      <c r="T9220">
        <f>ROUNDUP(C9220,0)</f>
        <v>5</v>
      </c>
      <c r="U9220">
        <f>ROUNDDOWN(C9220,0)</f>
        <v>5</v>
      </c>
      <c r="V9220">
        <f>RIGHT(K9220,2)+2000</f>
        <v>2018</v>
      </c>
      <c r="W9220" t="str">
        <f>INDEX(_xlfn.TEXTSPLIT(K9220,"-"),1,2)</f>
        <v>Jul</v>
      </c>
      <c r="X9220" t="str">
        <f>INDEX(_xlfn.TEXTSPLIT(K9220,"-"),1,1)</f>
        <v>31</v>
      </c>
      <c r="Y9220">
        <f>INDEX(months!B:B,MATCH(Sheet1!W9220,months!A:A,0))</f>
        <v>7</v>
      </c>
      <c r="Z9220">
        <f t="shared" si="1014"/>
        <v>43312</v>
      </c>
    </row>
    <row r="9221" spans="1:26" x14ac:dyDescent="0.2">
      <c r="A9221" t="s">
        <v>12574</v>
      </c>
      <c r="B9221" t="s">
        <v>2518</v>
      </c>
      <c r="C9221">
        <v>3.9</v>
      </c>
      <c r="D9221">
        <v>73</v>
      </c>
      <c r="E9221" t="s">
        <v>1113</v>
      </c>
      <c r="F9221" t="s">
        <v>22</v>
      </c>
      <c r="G9221" t="s">
        <v>23</v>
      </c>
      <c r="H9221" t="s">
        <v>24</v>
      </c>
      <c r="I9221" t="s">
        <v>25</v>
      </c>
      <c r="J9221" t="s">
        <v>2519</v>
      </c>
      <c r="K9221" t="s">
        <v>6991</v>
      </c>
      <c r="L9221" t="s">
        <v>377</v>
      </c>
      <c r="M9221" t="s">
        <v>60</v>
      </c>
      <c r="N9221">
        <f t="shared" si="1008"/>
        <v>0</v>
      </c>
      <c r="O9221" t="str">
        <f t="shared" si="1009"/>
        <v>No</v>
      </c>
      <c r="P9221">
        <f t="shared" si="1010"/>
        <v>0</v>
      </c>
      <c r="Q9221">
        <f t="shared" si="1011"/>
        <v>4813937689</v>
      </c>
      <c r="R9221">
        <f t="shared" si="1012"/>
        <v>4.1933383153624479</v>
      </c>
      <c r="S9221" t="str">
        <f t="shared" si="1013"/>
        <v>Acceptable</v>
      </c>
      <c r="T9221">
        <f>ROUNDUP(C9221,0)</f>
        <v>4</v>
      </c>
      <c r="U9221">
        <f>ROUNDDOWN(C9221,0)</f>
        <v>3</v>
      </c>
      <c r="V9221">
        <f>RIGHT(K9221,2)+2000</f>
        <v>2016</v>
      </c>
      <c r="W9221" t="str">
        <f>INDEX(_xlfn.TEXTSPLIT(K9221,"-"),1,2)</f>
        <v>Dec</v>
      </c>
      <c r="X9221" t="str">
        <f>INDEX(_xlfn.TEXTSPLIT(K9221,"-"),1,1)</f>
        <v>21</v>
      </c>
      <c r="Y9221">
        <f>INDEX(months!B:B,MATCH(Sheet1!W9221,months!A:A,0))</f>
        <v>12</v>
      </c>
      <c r="Z9221">
        <f t="shared" si="1014"/>
        <v>42725</v>
      </c>
    </row>
    <row r="9222" spans="1:26" x14ac:dyDescent="0.2">
      <c r="A9222" t="s">
        <v>12575</v>
      </c>
      <c r="B9222" t="s">
        <v>4612</v>
      </c>
      <c r="C9222">
        <v>3.9</v>
      </c>
      <c r="D9222">
        <v>47</v>
      </c>
      <c r="E9222" t="s">
        <v>12576</v>
      </c>
      <c r="F9222" t="s">
        <v>775</v>
      </c>
      <c r="G9222" t="s">
        <v>649</v>
      </c>
      <c r="H9222" t="s">
        <v>3433</v>
      </c>
      <c r="I9222" t="s">
        <v>25</v>
      </c>
      <c r="J9222" t="s">
        <v>4613</v>
      </c>
      <c r="K9222" t="s">
        <v>12577</v>
      </c>
      <c r="L9222" t="s">
        <v>105</v>
      </c>
      <c r="M9222" t="s">
        <v>434</v>
      </c>
      <c r="N9222">
        <f t="shared" si="1008"/>
        <v>0</v>
      </c>
      <c r="O9222" t="str">
        <f t="shared" si="1009"/>
        <v>No</v>
      </c>
      <c r="P9222">
        <f t="shared" si="1010"/>
        <v>0</v>
      </c>
      <c r="Q9222">
        <f t="shared" si="1011"/>
        <v>4813937689</v>
      </c>
      <c r="R9222">
        <f t="shared" si="1012"/>
        <v>4.1933383153624479</v>
      </c>
      <c r="S9222" t="str">
        <f t="shared" si="1013"/>
        <v>Acceptable</v>
      </c>
      <c r="T9222">
        <f>ROUNDUP(C9222,0)</f>
        <v>4</v>
      </c>
      <c r="U9222">
        <f>ROUNDDOWN(C9222,0)</f>
        <v>3</v>
      </c>
      <c r="V9222">
        <f>RIGHT(K9222,2)+2000</f>
        <v>2014</v>
      </c>
      <c r="W9222" t="str">
        <f>INDEX(_xlfn.TEXTSPLIT(K9222,"-"),1,2)</f>
        <v>Jun</v>
      </c>
      <c r="X9222" t="str">
        <f>INDEX(_xlfn.TEXTSPLIT(K9222,"-"),1,1)</f>
        <v>3</v>
      </c>
      <c r="Y9222">
        <f>INDEX(months!B:B,MATCH(Sheet1!W9222,months!A:A,0))</f>
        <v>6</v>
      </c>
      <c r="Z9222">
        <f t="shared" si="1014"/>
        <v>41793</v>
      </c>
    </row>
    <row r="9223" spans="1:26" x14ac:dyDescent="0.2">
      <c r="A9223" t="s">
        <v>12578</v>
      </c>
      <c r="B9223" t="s">
        <v>787</v>
      </c>
      <c r="C9223">
        <v>4.2</v>
      </c>
      <c r="D9223">
        <v>30350</v>
      </c>
      <c r="E9223" t="s">
        <v>403</v>
      </c>
      <c r="F9223" t="s">
        <v>65</v>
      </c>
      <c r="G9223" t="s">
        <v>23</v>
      </c>
      <c r="H9223" t="s">
        <v>24</v>
      </c>
      <c r="I9223" t="s">
        <v>25</v>
      </c>
      <c r="J9223" t="s">
        <v>788</v>
      </c>
      <c r="K9223" t="s">
        <v>2438</v>
      </c>
      <c r="L9223" t="s">
        <v>12579</v>
      </c>
      <c r="M9223" t="s">
        <v>81</v>
      </c>
      <c r="N9223">
        <f t="shared" si="1008"/>
        <v>0</v>
      </c>
      <c r="O9223" t="str">
        <f t="shared" si="1009"/>
        <v>No</v>
      </c>
      <c r="P9223">
        <f t="shared" si="1010"/>
        <v>0</v>
      </c>
      <c r="Q9223">
        <f t="shared" si="1011"/>
        <v>4813937689</v>
      </c>
      <c r="R9223">
        <f t="shared" si="1012"/>
        <v>4.1933383153624479</v>
      </c>
      <c r="S9223" t="str">
        <f t="shared" si="1013"/>
        <v>Acceptable</v>
      </c>
      <c r="T9223">
        <f>ROUNDUP(C9223,0)</f>
        <v>5</v>
      </c>
      <c r="U9223">
        <f>ROUNDDOWN(C9223,0)</f>
        <v>4</v>
      </c>
      <c r="V9223">
        <f>RIGHT(K9223,2)+2000</f>
        <v>2018</v>
      </c>
      <c r="W9223" t="str">
        <f>INDEX(_xlfn.TEXTSPLIT(K9223,"-"),1,2)</f>
        <v>Jan</v>
      </c>
      <c r="X9223" t="str">
        <f>INDEX(_xlfn.TEXTSPLIT(K9223,"-"),1,1)</f>
        <v>16</v>
      </c>
      <c r="Y9223">
        <f>INDEX(months!B:B,MATCH(Sheet1!W9223,months!A:A,0))</f>
        <v>1</v>
      </c>
      <c r="Z9223">
        <f t="shared" si="1014"/>
        <v>43116</v>
      </c>
    </row>
    <row r="9224" spans="1:26" x14ac:dyDescent="0.2">
      <c r="A9224" t="s">
        <v>12580</v>
      </c>
      <c r="B9224" t="s">
        <v>3070</v>
      </c>
      <c r="C9224">
        <v>4.3</v>
      </c>
      <c r="D9224">
        <v>55408</v>
      </c>
      <c r="E9224" t="s">
        <v>46</v>
      </c>
      <c r="F9224" t="s">
        <v>65</v>
      </c>
      <c r="G9224" t="s">
        <v>23</v>
      </c>
      <c r="H9224" t="s">
        <v>24</v>
      </c>
      <c r="I9224" t="s">
        <v>25</v>
      </c>
      <c r="J9224" t="s">
        <v>1303</v>
      </c>
      <c r="K9224" t="s">
        <v>5106</v>
      </c>
      <c r="L9224" t="s">
        <v>46</v>
      </c>
      <c r="M9224" t="s">
        <v>46</v>
      </c>
      <c r="N9224">
        <f t="shared" si="1008"/>
        <v>0</v>
      </c>
      <c r="O9224" t="str">
        <f t="shared" si="1009"/>
        <v>No</v>
      </c>
      <c r="P9224">
        <f t="shared" si="1010"/>
        <v>0</v>
      </c>
      <c r="Q9224">
        <f t="shared" si="1011"/>
        <v>4813937689</v>
      </c>
      <c r="R9224">
        <f t="shared" si="1012"/>
        <v>4.1933383153624479</v>
      </c>
      <c r="S9224" t="str">
        <f t="shared" si="1013"/>
        <v>Acceptable</v>
      </c>
      <c r="T9224">
        <f>ROUNDUP(C9224,0)</f>
        <v>5</v>
      </c>
      <c r="U9224">
        <f>ROUNDDOWN(C9224,0)</f>
        <v>4</v>
      </c>
      <c r="V9224">
        <f>RIGHT(K9224,2)+2000</f>
        <v>2018</v>
      </c>
      <c r="W9224" t="str">
        <f>INDEX(_xlfn.TEXTSPLIT(K9224,"-"),1,2)</f>
        <v>Jan</v>
      </c>
      <c r="X9224" t="str">
        <f>INDEX(_xlfn.TEXTSPLIT(K9224,"-"),1,1)</f>
        <v>8</v>
      </c>
      <c r="Y9224">
        <f>INDEX(months!B:B,MATCH(Sheet1!W9224,months!A:A,0))</f>
        <v>1</v>
      </c>
      <c r="Z9224">
        <f t="shared" si="1014"/>
        <v>43108</v>
      </c>
    </row>
    <row r="9225" spans="1:26" x14ac:dyDescent="0.2">
      <c r="A9225" t="s">
        <v>12581</v>
      </c>
      <c r="B9225" t="s">
        <v>447</v>
      </c>
      <c r="C9225">
        <v>3.5</v>
      </c>
      <c r="D9225">
        <v>10</v>
      </c>
      <c r="E9225" t="s">
        <v>1087</v>
      </c>
      <c r="F9225" t="s">
        <v>101</v>
      </c>
      <c r="G9225" t="s">
        <v>23</v>
      </c>
      <c r="H9225" t="s">
        <v>24</v>
      </c>
      <c r="I9225" t="s">
        <v>25</v>
      </c>
      <c r="J9225" t="s">
        <v>449</v>
      </c>
      <c r="K9225" t="s">
        <v>4186</v>
      </c>
      <c r="L9225" t="s">
        <v>59</v>
      </c>
      <c r="M9225" t="s">
        <v>29</v>
      </c>
      <c r="N9225">
        <f t="shared" si="1008"/>
        <v>0</v>
      </c>
      <c r="O9225" t="str">
        <f t="shared" si="1009"/>
        <v>No</v>
      </c>
      <c r="P9225">
        <f t="shared" si="1010"/>
        <v>0</v>
      </c>
      <c r="Q9225">
        <f t="shared" si="1011"/>
        <v>4813937689</v>
      </c>
      <c r="R9225">
        <f t="shared" si="1012"/>
        <v>4.1933383153624479</v>
      </c>
      <c r="S9225" t="str">
        <f t="shared" si="1013"/>
        <v>Acceptable</v>
      </c>
      <c r="T9225">
        <f>ROUNDUP(C9225,0)</f>
        <v>4</v>
      </c>
      <c r="U9225">
        <f>ROUNDDOWN(C9225,0)</f>
        <v>3</v>
      </c>
      <c r="V9225">
        <f>RIGHT(K9225,2)+2000</f>
        <v>2017</v>
      </c>
      <c r="W9225" t="str">
        <f>INDEX(_xlfn.TEXTSPLIT(K9225,"-"),1,2)</f>
        <v>Nov</v>
      </c>
      <c r="X9225" t="str">
        <f>INDEX(_xlfn.TEXTSPLIT(K9225,"-"),1,1)</f>
        <v>10</v>
      </c>
      <c r="Y9225">
        <f>INDEX(months!B:B,MATCH(Sheet1!W9225,months!A:A,0))</f>
        <v>11</v>
      </c>
      <c r="Z9225">
        <f t="shared" si="1014"/>
        <v>43049</v>
      </c>
    </row>
    <row r="9226" spans="1:26" x14ac:dyDescent="0.2">
      <c r="A9226" t="s">
        <v>12582</v>
      </c>
      <c r="B9226" t="s">
        <v>3827</v>
      </c>
      <c r="D9226">
        <v>7</v>
      </c>
      <c r="E9226" t="s">
        <v>532</v>
      </c>
      <c r="F9226" t="s">
        <v>775</v>
      </c>
      <c r="G9226" t="s">
        <v>23</v>
      </c>
      <c r="H9226" t="s">
        <v>24</v>
      </c>
      <c r="I9226" t="s">
        <v>44</v>
      </c>
      <c r="J9226" t="s">
        <v>3828</v>
      </c>
      <c r="K9226" t="s">
        <v>797</v>
      </c>
      <c r="L9226" t="s">
        <v>170</v>
      </c>
      <c r="M9226" t="s">
        <v>86</v>
      </c>
      <c r="N9226">
        <f t="shared" si="1008"/>
        <v>0</v>
      </c>
      <c r="O9226" t="str">
        <f t="shared" si="1009"/>
        <v>No</v>
      </c>
      <c r="P9226">
        <f t="shared" si="1010"/>
        <v>0</v>
      </c>
      <c r="Q9226">
        <f t="shared" si="1011"/>
        <v>4813937689</v>
      </c>
      <c r="R9226">
        <f t="shared" si="1012"/>
        <v>4.1933383153624479</v>
      </c>
      <c r="S9226" t="str">
        <f t="shared" si="1013"/>
        <v>Acceptable</v>
      </c>
      <c r="T9226">
        <f>ROUNDUP(C9226,0)</f>
        <v>0</v>
      </c>
      <c r="U9226">
        <f>ROUNDDOWN(C9226,0)</f>
        <v>0</v>
      </c>
      <c r="V9226">
        <f>RIGHT(K9226,2)+2000</f>
        <v>2018</v>
      </c>
      <c r="W9226" t="str">
        <f>INDEX(_xlfn.TEXTSPLIT(K9226,"-"),1,2)</f>
        <v>Jul</v>
      </c>
      <c r="X9226" t="str">
        <f>INDEX(_xlfn.TEXTSPLIT(K9226,"-"),1,1)</f>
        <v>21</v>
      </c>
      <c r="Y9226">
        <f>INDEX(months!B:B,MATCH(Sheet1!W9226,months!A:A,0))</f>
        <v>7</v>
      </c>
      <c r="Z9226">
        <f t="shared" si="1014"/>
        <v>43302</v>
      </c>
    </row>
    <row r="9227" spans="1:26" x14ac:dyDescent="0.2">
      <c r="A9227" t="s">
        <v>12583</v>
      </c>
      <c r="B9227" t="s">
        <v>4612</v>
      </c>
      <c r="C9227">
        <v>4.0999999999999996</v>
      </c>
      <c r="D9227">
        <v>633</v>
      </c>
      <c r="E9227" t="s">
        <v>1113</v>
      </c>
      <c r="F9227" t="s">
        <v>50</v>
      </c>
      <c r="G9227" t="s">
        <v>23</v>
      </c>
      <c r="H9227" t="s">
        <v>24</v>
      </c>
      <c r="I9227" t="s">
        <v>25</v>
      </c>
      <c r="J9227" t="s">
        <v>4613</v>
      </c>
      <c r="K9227" t="s">
        <v>7584</v>
      </c>
      <c r="L9227" t="s">
        <v>2219</v>
      </c>
      <c r="M9227" t="s">
        <v>60</v>
      </c>
      <c r="N9227">
        <f t="shared" si="1008"/>
        <v>0</v>
      </c>
      <c r="O9227" t="str">
        <f t="shared" si="1009"/>
        <v>No</v>
      </c>
      <c r="P9227">
        <f t="shared" si="1010"/>
        <v>0</v>
      </c>
      <c r="Q9227">
        <f t="shared" si="1011"/>
        <v>4813937689</v>
      </c>
      <c r="R9227">
        <f t="shared" si="1012"/>
        <v>4.1933383153624479</v>
      </c>
      <c r="S9227" t="str">
        <f t="shared" si="1013"/>
        <v>Acceptable</v>
      </c>
      <c r="T9227">
        <f>ROUNDUP(C9227,0)</f>
        <v>5</v>
      </c>
      <c r="U9227">
        <f>ROUNDDOWN(C9227,0)</f>
        <v>4</v>
      </c>
      <c r="V9227">
        <f>RIGHT(K9227,2)+2000</f>
        <v>2016</v>
      </c>
      <c r="W9227" t="str">
        <f>INDEX(_xlfn.TEXTSPLIT(K9227,"-"),1,2)</f>
        <v>Oct</v>
      </c>
      <c r="X9227" t="str">
        <f>INDEX(_xlfn.TEXTSPLIT(K9227,"-"),1,1)</f>
        <v>21</v>
      </c>
      <c r="Y9227">
        <f>INDEX(months!B:B,MATCH(Sheet1!W9227,months!A:A,0))</f>
        <v>10</v>
      </c>
      <c r="Z9227">
        <f t="shared" si="1014"/>
        <v>42664</v>
      </c>
    </row>
    <row r="9228" spans="1:26" x14ac:dyDescent="0.2">
      <c r="A9228" t="s">
        <v>12584</v>
      </c>
      <c r="B9228" t="s">
        <v>4612</v>
      </c>
      <c r="C9228">
        <v>4.2</v>
      </c>
      <c r="D9228">
        <v>1611</v>
      </c>
      <c r="E9228" t="s">
        <v>100</v>
      </c>
      <c r="F9228" t="s">
        <v>50</v>
      </c>
      <c r="G9228" t="s">
        <v>23</v>
      </c>
      <c r="H9228" t="s">
        <v>24</v>
      </c>
      <c r="I9228" t="s">
        <v>25</v>
      </c>
      <c r="J9228" t="s">
        <v>4613</v>
      </c>
      <c r="K9228" t="s">
        <v>3021</v>
      </c>
      <c r="L9228" t="s">
        <v>1210</v>
      </c>
      <c r="M9228" t="s">
        <v>54</v>
      </c>
      <c r="N9228">
        <f t="shared" si="1008"/>
        <v>0</v>
      </c>
      <c r="O9228" t="str">
        <f t="shared" si="1009"/>
        <v>No</v>
      </c>
      <c r="P9228">
        <f t="shared" si="1010"/>
        <v>0</v>
      </c>
      <c r="Q9228">
        <f t="shared" si="1011"/>
        <v>4813937689</v>
      </c>
      <c r="R9228">
        <f t="shared" si="1012"/>
        <v>4.1933383153624479</v>
      </c>
      <c r="S9228" t="str">
        <f t="shared" si="1013"/>
        <v>Acceptable</v>
      </c>
      <c r="T9228">
        <f>ROUNDUP(C9228,0)</f>
        <v>5</v>
      </c>
      <c r="U9228">
        <f>ROUNDDOWN(C9228,0)</f>
        <v>4</v>
      </c>
      <c r="V9228">
        <f>RIGHT(K9228,2)+2000</f>
        <v>2018</v>
      </c>
      <c r="W9228" t="str">
        <f>INDEX(_xlfn.TEXTSPLIT(K9228,"-"),1,2)</f>
        <v>Aug</v>
      </c>
      <c r="X9228" t="str">
        <f>INDEX(_xlfn.TEXTSPLIT(K9228,"-"),1,1)</f>
        <v>6</v>
      </c>
      <c r="Y9228">
        <f>INDEX(months!B:B,MATCH(Sheet1!W9228,months!A:A,0))</f>
        <v>8</v>
      </c>
      <c r="Z9228">
        <f t="shared" si="1014"/>
        <v>43318</v>
      </c>
    </row>
    <row r="9229" spans="1:26" x14ac:dyDescent="0.2">
      <c r="A9229" t="s">
        <v>12585</v>
      </c>
      <c r="B9229" t="s">
        <v>4612</v>
      </c>
      <c r="C9229">
        <v>4.4000000000000004</v>
      </c>
      <c r="D9229">
        <v>20</v>
      </c>
      <c r="E9229" t="s">
        <v>334</v>
      </c>
      <c r="F9229" t="s">
        <v>1199</v>
      </c>
      <c r="G9229" t="s">
        <v>649</v>
      </c>
      <c r="H9229" t="s">
        <v>2919</v>
      </c>
      <c r="I9229" t="s">
        <v>25</v>
      </c>
      <c r="J9229" t="s">
        <v>4613</v>
      </c>
      <c r="K9229" t="s">
        <v>12586</v>
      </c>
      <c r="L9229" t="s">
        <v>170</v>
      </c>
      <c r="M9229" t="s">
        <v>72</v>
      </c>
      <c r="N9229">
        <f t="shared" si="1008"/>
        <v>0</v>
      </c>
      <c r="O9229" t="str">
        <f t="shared" si="1009"/>
        <v>No</v>
      </c>
      <c r="P9229">
        <f t="shared" si="1010"/>
        <v>0</v>
      </c>
      <c r="Q9229">
        <f t="shared" si="1011"/>
        <v>4813937689</v>
      </c>
      <c r="R9229">
        <f t="shared" si="1012"/>
        <v>4.1933383153624479</v>
      </c>
      <c r="S9229" t="str">
        <f t="shared" si="1013"/>
        <v>Acceptable</v>
      </c>
      <c r="T9229">
        <f>ROUNDUP(C9229,0)</f>
        <v>5</v>
      </c>
      <c r="U9229">
        <f>ROUNDDOWN(C9229,0)</f>
        <v>4</v>
      </c>
      <c r="V9229">
        <f>RIGHT(K9229,2)+2000</f>
        <v>2014</v>
      </c>
      <c r="W9229" t="str">
        <f>INDEX(_xlfn.TEXTSPLIT(K9229,"-"),1,2)</f>
        <v>Dec</v>
      </c>
      <c r="X9229" t="str">
        <f>INDEX(_xlfn.TEXTSPLIT(K9229,"-"),1,1)</f>
        <v>29</v>
      </c>
      <c r="Y9229">
        <f>INDEX(months!B:B,MATCH(Sheet1!W9229,months!A:A,0))</f>
        <v>12</v>
      </c>
      <c r="Z9229">
        <f t="shared" si="1014"/>
        <v>42002</v>
      </c>
    </row>
    <row r="9230" spans="1:26" x14ac:dyDescent="0.2">
      <c r="A9230" t="s">
        <v>12587</v>
      </c>
      <c r="B9230" t="s">
        <v>2518</v>
      </c>
      <c r="C9230">
        <v>4.5</v>
      </c>
      <c r="D9230">
        <v>13</v>
      </c>
      <c r="E9230" t="s">
        <v>78</v>
      </c>
      <c r="F9230" t="s">
        <v>775</v>
      </c>
      <c r="G9230" t="s">
        <v>23</v>
      </c>
      <c r="H9230" t="s">
        <v>24</v>
      </c>
      <c r="I9230" t="s">
        <v>25</v>
      </c>
      <c r="J9230" t="s">
        <v>2519</v>
      </c>
      <c r="K9230" t="s">
        <v>3521</v>
      </c>
      <c r="L9230" t="s">
        <v>12588</v>
      </c>
      <c r="M9230" t="s">
        <v>177</v>
      </c>
      <c r="N9230">
        <f t="shared" si="1008"/>
        <v>0</v>
      </c>
      <c r="O9230" t="str">
        <f t="shared" si="1009"/>
        <v>No</v>
      </c>
      <c r="P9230">
        <f t="shared" si="1010"/>
        <v>0</v>
      </c>
      <c r="Q9230">
        <f t="shared" si="1011"/>
        <v>4813937689</v>
      </c>
      <c r="R9230">
        <f t="shared" si="1012"/>
        <v>4.1933383153624479</v>
      </c>
      <c r="S9230" t="str">
        <f t="shared" si="1013"/>
        <v>Acceptable</v>
      </c>
      <c r="T9230">
        <f>ROUNDUP(C9230,0)</f>
        <v>5</v>
      </c>
      <c r="U9230">
        <f>ROUNDDOWN(C9230,0)</f>
        <v>4</v>
      </c>
      <c r="V9230">
        <f>RIGHT(K9230,2)+2000</f>
        <v>2017</v>
      </c>
      <c r="W9230" t="str">
        <f>INDEX(_xlfn.TEXTSPLIT(K9230,"-"),1,2)</f>
        <v>May</v>
      </c>
      <c r="X9230" t="str">
        <f>INDEX(_xlfn.TEXTSPLIT(K9230,"-"),1,1)</f>
        <v>9</v>
      </c>
      <c r="Y9230">
        <f>INDEX(months!B:B,MATCH(Sheet1!W9230,months!A:A,0))</f>
        <v>5</v>
      </c>
      <c r="Z9230">
        <f t="shared" si="1014"/>
        <v>42864</v>
      </c>
    </row>
    <row r="9231" spans="1:26" x14ac:dyDescent="0.2">
      <c r="A9231" t="s">
        <v>12589</v>
      </c>
      <c r="B9231" t="s">
        <v>447</v>
      </c>
      <c r="C9231">
        <v>3.8</v>
      </c>
      <c r="D9231">
        <v>48</v>
      </c>
      <c r="E9231" t="s">
        <v>627</v>
      </c>
      <c r="F9231" t="s">
        <v>22</v>
      </c>
      <c r="G9231" t="s">
        <v>23</v>
      </c>
      <c r="H9231" t="s">
        <v>24</v>
      </c>
      <c r="I9231" t="s">
        <v>25</v>
      </c>
      <c r="J9231" t="s">
        <v>449</v>
      </c>
      <c r="K9231" t="s">
        <v>290</v>
      </c>
      <c r="L9231" t="s">
        <v>59</v>
      </c>
      <c r="M9231" t="s">
        <v>72</v>
      </c>
      <c r="N9231">
        <f t="shared" si="1008"/>
        <v>0</v>
      </c>
      <c r="O9231" t="str">
        <f t="shared" si="1009"/>
        <v>No</v>
      </c>
      <c r="P9231">
        <f t="shared" si="1010"/>
        <v>0</v>
      </c>
      <c r="Q9231">
        <f t="shared" si="1011"/>
        <v>4813937689</v>
      </c>
      <c r="R9231">
        <f t="shared" si="1012"/>
        <v>4.1933383153624479</v>
      </c>
      <c r="S9231" t="str">
        <f t="shared" si="1013"/>
        <v>Acceptable</v>
      </c>
      <c r="T9231">
        <f>ROUNDUP(C9231,0)</f>
        <v>4</v>
      </c>
      <c r="U9231">
        <f>ROUNDDOWN(C9231,0)</f>
        <v>3</v>
      </c>
      <c r="V9231">
        <f>RIGHT(K9231,2)+2000</f>
        <v>2018</v>
      </c>
      <c r="W9231" t="str">
        <f>INDEX(_xlfn.TEXTSPLIT(K9231,"-"),1,2)</f>
        <v>Mar</v>
      </c>
      <c r="X9231" t="str">
        <f>INDEX(_xlfn.TEXTSPLIT(K9231,"-"),1,1)</f>
        <v>27</v>
      </c>
      <c r="Y9231">
        <f>INDEX(months!B:B,MATCH(Sheet1!W9231,months!A:A,0))</f>
        <v>3</v>
      </c>
      <c r="Z9231">
        <f t="shared" si="1014"/>
        <v>43186</v>
      </c>
    </row>
    <row r="9232" spans="1:26" x14ac:dyDescent="0.2">
      <c r="A9232" t="s">
        <v>12590</v>
      </c>
      <c r="B9232" t="s">
        <v>556</v>
      </c>
      <c r="C9232">
        <v>3.4</v>
      </c>
      <c r="D9232">
        <v>45</v>
      </c>
      <c r="E9232" t="s">
        <v>104</v>
      </c>
      <c r="F9232" t="s">
        <v>22</v>
      </c>
      <c r="G9232" t="s">
        <v>23</v>
      </c>
      <c r="H9232" t="s">
        <v>24</v>
      </c>
      <c r="I9232" t="s">
        <v>25</v>
      </c>
      <c r="J9232" t="s">
        <v>557</v>
      </c>
      <c r="K9232" t="s">
        <v>2628</v>
      </c>
      <c r="L9232" t="s">
        <v>59</v>
      </c>
      <c r="M9232" t="s">
        <v>60</v>
      </c>
      <c r="N9232">
        <f t="shared" si="1008"/>
        <v>0</v>
      </c>
      <c r="O9232" t="str">
        <f t="shared" si="1009"/>
        <v>No</v>
      </c>
      <c r="P9232">
        <f t="shared" si="1010"/>
        <v>0</v>
      </c>
      <c r="Q9232">
        <f t="shared" si="1011"/>
        <v>4813937689</v>
      </c>
      <c r="R9232">
        <f t="shared" si="1012"/>
        <v>4.1933383153624479</v>
      </c>
      <c r="S9232" t="str">
        <f t="shared" si="1013"/>
        <v>Acceptable</v>
      </c>
      <c r="T9232">
        <f>ROUNDUP(C9232,0)</f>
        <v>4</v>
      </c>
      <c r="U9232">
        <f>ROUNDDOWN(C9232,0)</f>
        <v>3</v>
      </c>
      <c r="V9232">
        <f>RIGHT(K9232,2)+2000</f>
        <v>2017</v>
      </c>
      <c r="W9232" t="str">
        <f>INDEX(_xlfn.TEXTSPLIT(K9232,"-"),1,2)</f>
        <v>Jun</v>
      </c>
      <c r="X9232" t="str">
        <f>INDEX(_xlfn.TEXTSPLIT(K9232,"-"),1,1)</f>
        <v>18</v>
      </c>
      <c r="Y9232">
        <f>INDEX(months!B:B,MATCH(Sheet1!W9232,months!A:A,0))</f>
        <v>6</v>
      </c>
      <c r="Z9232">
        <f t="shared" si="1014"/>
        <v>42904</v>
      </c>
    </row>
    <row r="9233" spans="1:26" x14ac:dyDescent="0.2">
      <c r="A9233" t="s">
        <v>12591</v>
      </c>
      <c r="B9233" t="s">
        <v>556</v>
      </c>
      <c r="D9233">
        <v>0</v>
      </c>
      <c r="E9233" t="s">
        <v>527</v>
      </c>
      <c r="F9233" t="s">
        <v>1230</v>
      </c>
      <c r="G9233" t="s">
        <v>23</v>
      </c>
      <c r="H9233" t="s">
        <v>24</v>
      </c>
      <c r="I9233" t="s">
        <v>25</v>
      </c>
      <c r="J9233" t="s">
        <v>557</v>
      </c>
      <c r="K9233" t="s">
        <v>12592</v>
      </c>
      <c r="L9233" t="s">
        <v>1540</v>
      </c>
      <c r="M9233" t="s">
        <v>81</v>
      </c>
      <c r="N9233">
        <f t="shared" si="1008"/>
        <v>0</v>
      </c>
      <c r="O9233" t="str">
        <f t="shared" si="1009"/>
        <v>No</v>
      </c>
      <c r="P9233">
        <f t="shared" si="1010"/>
        <v>0</v>
      </c>
      <c r="Q9233">
        <f t="shared" si="1011"/>
        <v>4813937689</v>
      </c>
      <c r="R9233">
        <f t="shared" si="1012"/>
        <v>4.1933383153624479</v>
      </c>
      <c r="S9233" t="str">
        <f t="shared" si="1013"/>
        <v>Acceptable</v>
      </c>
      <c r="T9233">
        <f>ROUNDUP(C9233,0)</f>
        <v>0</v>
      </c>
      <c r="U9233">
        <f>ROUNDDOWN(C9233,0)</f>
        <v>0</v>
      </c>
      <c r="V9233">
        <f>RIGHT(K9233,2)+2000</f>
        <v>2016</v>
      </c>
      <c r="W9233" t="str">
        <f>INDEX(_xlfn.TEXTSPLIT(K9233,"-"),1,2)</f>
        <v>Nov</v>
      </c>
      <c r="X9233" t="str">
        <f>INDEX(_xlfn.TEXTSPLIT(K9233,"-"),1,1)</f>
        <v>20</v>
      </c>
      <c r="Y9233">
        <f>INDEX(months!B:B,MATCH(Sheet1!W9233,months!A:A,0))</f>
        <v>11</v>
      </c>
      <c r="Z9233">
        <f t="shared" si="1014"/>
        <v>42694</v>
      </c>
    </row>
    <row r="9234" spans="1:26" x14ac:dyDescent="0.2">
      <c r="A9234" t="s">
        <v>12593</v>
      </c>
      <c r="B9234" t="s">
        <v>556</v>
      </c>
      <c r="C9234">
        <v>3.9</v>
      </c>
      <c r="D9234">
        <v>184</v>
      </c>
      <c r="E9234" t="s">
        <v>12594</v>
      </c>
      <c r="F9234" t="s">
        <v>57</v>
      </c>
      <c r="G9234" t="s">
        <v>23</v>
      </c>
      <c r="H9234" t="s">
        <v>24</v>
      </c>
      <c r="I9234" t="s">
        <v>25</v>
      </c>
      <c r="J9234" t="s">
        <v>557</v>
      </c>
      <c r="K9234" t="s">
        <v>7689</v>
      </c>
      <c r="L9234" t="s">
        <v>53</v>
      </c>
      <c r="M9234" t="s">
        <v>60</v>
      </c>
      <c r="N9234">
        <f t="shared" si="1008"/>
        <v>0</v>
      </c>
      <c r="O9234" t="str">
        <f t="shared" si="1009"/>
        <v>No</v>
      </c>
      <c r="P9234">
        <f t="shared" si="1010"/>
        <v>0</v>
      </c>
      <c r="Q9234">
        <f t="shared" si="1011"/>
        <v>4813937689</v>
      </c>
      <c r="R9234">
        <f t="shared" si="1012"/>
        <v>4.1933383153624479</v>
      </c>
      <c r="S9234" t="str">
        <f t="shared" si="1013"/>
        <v>Acceptable</v>
      </c>
      <c r="T9234">
        <f>ROUNDUP(C9234,0)</f>
        <v>4</v>
      </c>
      <c r="U9234">
        <f>ROUNDDOWN(C9234,0)</f>
        <v>3</v>
      </c>
      <c r="V9234">
        <f>RIGHT(K9234,2)+2000</f>
        <v>2014</v>
      </c>
      <c r="W9234" t="str">
        <f>INDEX(_xlfn.TEXTSPLIT(K9234,"-"),1,2)</f>
        <v>Aug</v>
      </c>
      <c r="X9234" t="str">
        <f>INDEX(_xlfn.TEXTSPLIT(K9234,"-"),1,1)</f>
        <v>12</v>
      </c>
      <c r="Y9234">
        <f>INDEX(months!B:B,MATCH(Sheet1!W9234,months!A:A,0))</f>
        <v>8</v>
      </c>
      <c r="Z9234">
        <f t="shared" si="1014"/>
        <v>41863</v>
      </c>
    </row>
    <row r="9235" spans="1:26" x14ac:dyDescent="0.2">
      <c r="A9235" t="s">
        <v>12595</v>
      </c>
      <c r="B9235" t="s">
        <v>3070</v>
      </c>
      <c r="C9235">
        <v>4.5</v>
      </c>
      <c r="D9235">
        <v>3776</v>
      </c>
      <c r="E9235" t="s">
        <v>1695</v>
      </c>
      <c r="F9235" t="s">
        <v>50</v>
      </c>
      <c r="G9235" t="s">
        <v>23</v>
      </c>
      <c r="H9235" t="s">
        <v>24</v>
      </c>
      <c r="I9235" t="s">
        <v>25</v>
      </c>
      <c r="J9235" t="s">
        <v>1303</v>
      </c>
      <c r="K9235" t="s">
        <v>1527</v>
      </c>
      <c r="L9235" t="s">
        <v>12596</v>
      </c>
      <c r="M9235" t="s">
        <v>86</v>
      </c>
      <c r="N9235">
        <f t="shared" si="1008"/>
        <v>0</v>
      </c>
      <c r="O9235" t="str">
        <f t="shared" si="1009"/>
        <v>No</v>
      </c>
      <c r="P9235">
        <f t="shared" si="1010"/>
        <v>0</v>
      </c>
      <c r="Q9235">
        <f t="shared" si="1011"/>
        <v>4813937689</v>
      </c>
      <c r="R9235">
        <f t="shared" si="1012"/>
        <v>4.1933383153624479</v>
      </c>
      <c r="S9235" t="str">
        <f t="shared" si="1013"/>
        <v>Acceptable</v>
      </c>
      <c r="T9235">
        <f>ROUNDUP(C9235,0)</f>
        <v>5</v>
      </c>
      <c r="U9235">
        <f>ROUNDDOWN(C9235,0)</f>
        <v>4</v>
      </c>
      <c r="V9235">
        <f>RIGHT(K9235,2)+2000</f>
        <v>2017</v>
      </c>
      <c r="W9235" t="str">
        <f>INDEX(_xlfn.TEXTSPLIT(K9235,"-"),1,2)</f>
        <v>Jul</v>
      </c>
      <c r="X9235" t="str">
        <f>INDEX(_xlfn.TEXTSPLIT(K9235,"-"),1,1)</f>
        <v>24</v>
      </c>
      <c r="Y9235">
        <f>INDEX(months!B:B,MATCH(Sheet1!W9235,months!A:A,0))</f>
        <v>7</v>
      </c>
      <c r="Z9235">
        <f t="shared" si="1014"/>
        <v>42940</v>
      </c>
    </row>
    <row r="9236" spans="1:26" x14ac:dyDescent="0.2">
      <c r="A9236" t="s">
        <v>12597</v>
      </c>
      <c r="B9236" t="s">
        <v>4950</v>
      </c>
      <c r="D9236">
        <v>3</v>
      </c>
      <c r="E9236" t="s">
        <v>202</v>
      </c>
      <c r="F9236" t="s">
        <v>1010</v>
      </c>
      <c r="G9236" t="s">
        <v>23</v>
      </c>
      <c r="H9236" t="s">
        <v>24</v>
      </c>
      <c r="I9236" t="s">
        <v>25</v>
      </c>
      <c r="J9236" t="s">
        <v>4951</v>
      </c>
      <c r="K9236" t="s">
        <v>585</v>
      </c>
      <c r="L9236" t="s">
        <v>3773</v>
      </c>
      <c r="M9236" t="s">
        <v>274</v>
      </c>
      <c r="N9236">
        <f t="shared" si="1008"/>
        <v>0</v>
      </c>
      <c r="O9236" t="str">
        <f t="shared" si="1009"/>
        <v>No</v>
      </c>
      <c r="P9236">
        <f t="shared" si="1010"/>
        <v>0</v>
      </c>
      <c r="Q9236">
        <f t="shared" si="1011"/>
        <v>4813937689</v>
      </c>
      <c r="R9236">
        <f t="shared" si="1012"/>
        <v>4.1933383153624479</v>
      </c>
      <c r="S9236" t="str">
        <f t="shared" si="1013"/>
        <v>Acceptable</v>
      </c>
      <c r="T9236">
        <f>ROUNDUP(C9236,0)</f>
        <v>0</v>
      </c>
      <c r="U9236">
        <f>ROUNDDOWN(C9236,0)</f>
        <v>0</v>
      </c>
      <c r="V9236">
        <f>RIGHT(K9236,2)+2000</f>
        <v>2018</v>
      </c>
      <c r="W9236" t="str">
        <f>INDEX(_xlfn.TEXTSPLIT(K9236,"-"),1,2)</f>
        <v>Jul</v>
      </c>
      <c r="X9236" t="str">
        <f>INDEX(_xlfn.TEXTSPLIT(K9236,"-"),1,1)</f>
        <v>9</v>
      </c>
      <c r="Y9236">
        <f>INDEX(months!B:B,MATCH(Sheet1!W9236,months!A:A,0))</f>
        <v>7</v>
      </c>
      <c r="Z9236">
        <f t="shared" si="1014"/>
        <v>43290</v>
      </c>
    </row>
    <row r="9237" spans="1:26" x14ac:dyDescent="0.2">
      <c r="A9237" t="s">
        <v>12598</v>
      </c>
      <c r="B9237" t="s">
        <v>2518</v>
      </c>
      <c r="D9237">
        <v>0</v>
      </c>
      <c r="E9237" t="s">
        <v>248</v>
      </c>
      <c r="F9237" t="s">
        <v>1005</v>
      </c>
      <c r="G9237" t="s">
        <v>23</v>
      </c>
      <c r="H9237" t="s">
        <v>24</v>
      </c>
      <c r="I9237" t="s">
        <v>25</v>
      </c>
      <c r="J9237" t="s">
        <v>2519</v>
      </c>
      <c r="K9237" t="s">
        <v>7419</v>
      </c>
      <c r="L9237" t="s">
        <v>59</v>
      </c>
      <c r="M9237" t="s">
        <v>81</v>
      </c>
      <c r="N9237">
        <f t="shared" si="1008"/>
        <v>0</v>
      </c>
      <c r="O9237" t="str">
        <f t="shared" si="1009"/>
        <v>No</v>
      </c>
      <c r="P9237">
        <f t="shared" si="1010"/>
        <v>0</v>
      </c>
      <c r="Q9237">
        <f t="shared" si="1011"/>
        <v>4813937689</v>
      </c>
      <c r="R9237">
        <f t="shared" si="1012"/>
        <v>4.1933383153624479</v>
      </c>
      <c r="S9237" t="str">
        <f t="shared" si="1013"/>
        <v>Acceptable</v>
      </c>
      <c r="T9237">
        <f>ROUNDUP(C9237,0)</f>
        <v>0</v>
      </c>
      <c r="U9237">
        <f>ROUNDDOWN(C9237,0)</f>
        <v>0</v>
      </c>
      <c r="V9237">
        <f>RIGHT(K9237,2)+2000</f>
        <v>2016</v>
      </c>
      <c r="W9237" t="str">
        <f>INDEX(_xlfn.TEXTSPLIT(K9237,"-"),1,2)</f>
        <v>Nov</v>
      </c>
      <c r="X9237" t="str">
        <f>INDEX(_xlfn.TEXTSPLIT(K9237,"-"),1,1)</f>
        <v>11</v>
      </c>
      <c r="Y9237">
        <f>INDEX(months!B:B,MATCH(Sheet1!W9237,months!A:A,0))</f>
        <v>11</v>
      </c>
      <c r="Z9237">
        <f t="shared" si="1014"/>
        <v>42685</v>
      </c>
    </row>
    <row r="9238" spans="1:26" x14ac:dyDescent="0.2">
      <c r="A9238" t="s">
        <v>12599</v>
      </c>
      <c r="B9238" t="s">
        <v>4310</v>
      </c>
      <c r="C9238">
        <v>3</v>
      </c>
      <c r="D9238">
        <v>9</v>
      </c>
      <c r="E9238" t="s">
        <v>733</v>
      </c>
      <c r="F9238" t="s">
        <v>775</v>
      </c>
      <c r="G9238" t="s">
        <v>23</v>
      </c>
      <c r="H9238" t="s">
        <v>24</v>
      </c>
      <c r="I9238" t="s">
        <v>25</v>
      </c>
      <c r="J9238" t="s">
        <v>2718</v>
      </c>
      <c r="K9238" t="s">
        <v>216</v>
      </c>
      <c r="L9238" t="s">
        <v>12600</v>
      </c>
      <c r="M9238" t="s">
        <v>54</v>
      </c>
      <c r="N9238">
        <f t="shared" si="1008"/>
        <v>0</v>
      </c>
      <c r="O9238" t="str">
        <f t="shared" si="1009"/>
        <v>No</v>
      </c>
      <c r="P9238">
        <f t="shared" si="1010"/>
        <v>0</v>
      </c>
      <c r="Q9238">
        <f t="shared" si="1011"/>
        <v>4813937689</v>
      </c>
      <c r="R9238">
        <f t="shared" si="1012"/>
        <v>4.1933383153624479</v>
      </c>
      <c r="S9238" t="str">
        <f t="shared" si="1013"/>
        <v>Acceptable</v>
      </c>
      <c r="T9238">
        <f>ROUNDUP(C9238,0)</f>
        <v>3</v>
      </c>
      <c r="U9238">
        <f>ROUNDDOWN(C9238,0)</f>
        <v>3</v>
      </c>
      <c r="V9238">
        <f>RIGHT(K9238,2)+2000</f>
        <v>2018</v>
      </c>
      <c r="W9238" t="str">
        <f>INDEX(_xlfn.TEXTSPLIT(K9238,"-"),1,2)</f>
        <v>Jul</v>
      </c>
      <c r="X9238" t="str">
        <f>INDEX(_xlfn.TEXTSPLIT(K9238,"-"),1,1)</f>
        <v>26</v>
      </c>
      <c r="Y9238">
        <f>INDEX(months!B:B,MATCH(Sheet1!W9238,months!A:A,0))</f>
        <v>7</v>
      </c>
      <c r="Z9238">
        <f t="shared" si="1014"/>
        <v>43307</v>
      </c>
    </row>
    <row r="9239" spans="1:26" x14ac:dyDescent="0.2">
      <c r="A9239" t="s">
        <v>12601</v>
      </c>
      <c r="B9239" t="s">
        <v>5248</v>
      </c>
      <c r="D9239">
        <v>2</v>
      </c>
      <c r="E9239" t="s">
        <v>108</v>
      </c>
      <c r="F9239" t="s">
        <v>1010</v>
      </c>
      <c r="G9239" t="s">
        <v>23</v>
      </c>
      <c r="H9239" t="s">
        <v>24</v>
      </c>
      <c r="I9239" t="s">
        <v>25</v>
      </c>
      <c r="J9239" t="s">
        <v>5249</v>
      </c>
      <c r="K9239" t="s">
        <v>1088</v>
      </c>
      <c r="L9239" t="s">
        <v>12602</v>
      </c>
      <c r="M9239" t="s">
        <v>81</v>
      </c>
      <c r="N9239">
        <f t="shared" si="1008"/>
        <v>0</v>
      </c>
      <c r="O9239" t="str">
        <f t="shared" si="1009"/>
        <v>No</v>
      </c>
      <c r="P9239">
        <f t="shared" si="1010"/>
        <v>0</v>
      </c>
      <c r="Q9239">
        <f t="shared" si="1011"/>
        <v>4813937689</v>
      </c>
      <c r="R9239">
        <f t="shared" si="1012"/>
        <v>4.1933383153624479</v>
      </c>
      <c r="S9239" t="str">
        <f t="shared" si="1013"/>
        <v>Acceptable</v>
      </c>
      <c r="T9239">
        <f>ROUNDUP(C9239,0)</f>
        <v>0</v>
      </c>
      <c r="U9239">
        <f>ROUNDDOWN(C9239,0)</f>
        <v>0</v>
      </c>
      <c r="V9239">
        <f>RIGHT(K9239,2)+2000</f>
        <v>2018</v>
      </c>
      <c r="W9239" t="str">
        <f>INDEX(_xlfn.TEXTSPLIT(K9239,"-"),1,2)</f>
        <v>Jun</v>
      </c>
      <c r="X9239" t="str">
        <f>INDEX(_xlfn.TEXTSPLIT(K9239,"-"),1,1)</f>
        <v>13</v>
      </c>
      <c r="Y9239">
        <f>INDEX(months!B:B,MATCH(Sheet1!W9239,months!A:A,0))</f>
        <v>6</v>
      </c>
      <c r="Z9239">
        <f t="shared" si="1014"/>
        <v>43264</v>
      </c>
    </row>
    <row r="9240" spans="1:26" x14ac:dyDescent="0.2">
      <c r="A9240" t="s">
        <v>12603</v>
      </c>
      <c r="B9240" t="s">
        <v>4612</v>
      </c>
      <c r="C9240">
        <v>4.0999999999999996</v>
      </c>
      <c r="D9240">
        <v>14</v>
      </c>
      <c r="E9240" t="s">
        <v>1113</v>
      </c>
      <c r="F9240" t="s">
        <v>775</v>
      </c>
      <c r="G9240" t="s">
        <v>23</v>
      </c>
      <c r="H9240" t="s">
        <v>24</v>
      </c>
      <c r="I9240" t="s">
        <v>25</v>
      </c>
      <c r="J9240" t="s">
        <v>4613</v>
      </c>
      <c r="K9240" t="s">
        <v>757</v>
      </c>
      <c r="L9240" t="s">
        <v>12604</v>
      </c>
      <c r="M9240" t="s">
        <v>177</v>
      </c>
      <c r="N9240">
        <f t="shared" si="1008"/>
        <v>0</v>
      </c>
      <c r="O9240" t="str">
        <f t="shared" si="1009"/>
        <v>No</v>
      </c>
      <c r="P9240">
        <f t="shared" si="1010"/>
        <v>0</v>
      </c>
      <c r="Q9240">
        <f t="shared" si="1011"/>
        <v>4813937689</v>
      </c>
      <c r="R9240">
        <f t="shared" si="1012"/>
        <v>4.1933383153624479</v>
      </c>
      <c r="S9240" t="str">
        <f t="shared" si="1013"/>
        <v>Acceptable</v>
      </c>
      <c r="T9240">
        <f>ROUNDUP(C9240,0)</f>
        <v>5</v>
      </c>
      <c r="U9240">
        <f>ROUNDDOWN(C9240,0)</f>
        <v>4</v>
      </c>
      <c r="V9240">
        <f>RIGHT(K9240,2)+2000</f>
        <v>2017</v>
      </c>
      <c r="W9240" t="str">
        <f>INDEX(_xlfn.TEXTSPLIT(K9240,"-"),1,2)</f>
        <v>Dec</v>
      </c>
      <c r="X9240" t="str">
        <f>INDEX(_xlfn.TEXTSPLIT(K9240,"-"),1,1)</f>
        <v>18</v>
      </c>
      <c r="Y9240">
        <f>INDEX(months!B:B,MATCH(Sheet1!W9240,months!A:A,0))</f>
        <v>12</v>
      </c>
      <c r="Z9240">
        <f t="shared" si="1014"/>
        <v>43087</v>
      </c>
    </row>
    <row r="9241" spans="1:26" x14ac:dyDescent="0.2">
      <c r="A9241" t="s">
        <v>12605</v>
      </c>
      <c r="B9241" t="s">
        <v>4950</v>
      </c>
      <c r="C9241">
        <v>4.5999999999999996</v>
      </c>
      <c r="D9241">
        <v>12</v>
      </c>
      <c r="E9241" t="s">
        <v>186</v>
      </c>
      <c r="F9241" t="s">
        <v>775</v>
      </c>
      <c r="G9241" t="s">
        <v>23</v>
      </c>
      <c r="H9241" t="s">
        <v>24</v>
      </c>
      <c r="I9241" t="s">
        <v>25</v>
      </c>
      <c r="J9241" t="s">
        <v>4951</v>
      </c>
      <c r="K9241" t="s">
        <v>9412</v>
      </c>
      <c r="L9241" t="s">
        <v>157</v>
      </c>
      <c r="M9241" t="s">
        <v>29</v>
      </c>
      <c r="N9241">
        <f t="shared" si="1008"/>
        <v>0</v>
      </c>
      <c r="O9241" t="str">
        <f t="shared" si="1009"/>
        <v>No</v>
      </c>
      <c r="P9241">
        <f t="shared" si="1010"/>
        <v>0</v>
      </c>
      <c r="Q9241">
        <f t="shared" si="1011"/>
        <v>4813937689</v>
      </c>
      <c r="R9241">
        <f t="shared" si="1012"/>
        <v>4.1933383153624479</v>
      </c>
      <c r="S9241" t="str">
        <f t="shared" si="1013"/>
        <v>Acceptable</v>
      </c>
      <c r="T9241">
        <f>ROUNDUP(C9241,0)</f>
        <v>5</v>
      </c>
      <c r="U9241">
        <f>ROUNDDOWN(C9241,0)</f>
        <v>4</v>
      </c>
      <c r="V9241">
        <f>RIGHT(K9241,2)+2000</f>
        <v>2017</v>
      </c>
      <c r="W9241" t="str">
        <f>INDEX(_xlfn.TEXTSPLIT(K9241,"-"),1,2)</f>
        <v>Feb</v>
      </c>
      <c r="X9241" t="str">
        <f>INDEX(_xlfn.TEXTSPLIT(K9241,"-"),1,1)</f>
        <v>24</v>
      </c>
      <c r="Y9241">
        <f>INDEX(months!B:B,MATCH(Sheet1!W9241,months!A:A,0))</f>
        <v>2</v>
      </c>
      <c r="Z9241">
        <f t="shared" si="1014"/>
        <v>42790</v>
      </c>
    </row>
    <row r="9242" spans="1:26" x14ac:dyDescent="0.2">
      <c r="A9242" t="s">
        <v>12606</v>
      </c>
      <c r="B9242" t="s">
        <v>3070</v>
      </c>
      <c r="D9242">
        <v>1</v>
      </c>
      <c r="E9242" t="s">
        <v>281</v>
      </c>
      <c r="F9242" t="s">
        <v>1005</v>
      </c>
      <c r="G9242" t="s">
        <v>23</v>
      </c>
      <c r="H9242" t="s">
        <v>24</v>
      </c>
      <c r="I9242" t="s">
        <v>25</v>
      </c>
      <c r="J9242" t="s">
        <v>1537</v>
      </c>
      <c r="K9242" t="s">
        <v>1183</v>
      </c>
      <c r="L9242" t="s">
        <v>1693</v>
      </c>
      <c r="M9242" t="s">
        <v>29</v>
      </c>
      <c r="N9242">
        <f t="shared" si="1008"/>
        <v>0</v>
      </c>
      <c r="O9242" t="str">
        <f t="shared" si="1009"/>
        <v>No</v>
      </c>
      <c r="P9242">
        <f t="shared" si="1010"/>
        <v>0</v>
      </c>
      <c r="Q9242">
        <f t="shared" si="1011"/>
        <v>4813937689</v>
      </c>
      <c r="R9242">
        <f t="shared" si="1012"/>
        <v>4.1933383153624479</v>
      </c>
      <c r="S9242" t="str">
        <f t="shared" si="1013"/>
        <v>Acceptable</v>
      </c>
      <c r="T9242">
        <f>ROUNDUP(C9242,0)</f>
        <v>0</v>
      </c>
      <c r="U9242">
        <f>ROUNDDOWN(C9242,0)</f>
        <v>0</v>
      </c>
      <c r="V9242">
        <f>RIGHT(K9242,2)+2000</f>
        <v>2018</v>
      </c>
      <c r="W9242" t="str">
        <f>INDEX(_xlfn.TEXTSPLIT(K9242,"-"),1,2)</f>
        <v>Apr</v>
      </c>
      <c r="X9242" t="str">
        <f>INDEX(_xlfn.TEXTSPLIT(K9242,"-"),1,1)</f>
        <v>7</v>
      </c>
      <c r="Y9242">
        <f>INDEX(months!B:B,MATCH(Sheet1!W9242,months!A:A,0))</f>
        <v>4</v>
      </c>
      <c r="Z9242">
        <f t="shared" si="1014"/>
        <v>43197</v>
      </c>
    </row>
    <row r="9243" spans="1:26" x14ac:dyDescent="0.2">
      <c r="A9243" t="s">
        <v>12607</v>
      </c>
      <c r="B9243" t="s">
        <v>4950</v>
      </c>
      <c r="C9243">
        <v>3.9</v>
      </c>
      <c r="D9243">
        <v>162</v>
      </c>
      <c r="E9243" t="s">
        <v>472</v>
      </c>
      <c r="F9243" t="s">
        <v>22</v>
      </c>
      <c r="G9243" t="s">
        <v>23</v>
      </c>
      <c r="H9243" t="s">
        <v>24</v>
      </c>
      <c r="I9243" t="s">
        <v>25</v>
      </c>
      <c r="J9243" t="s">
        <v>4951</v>
      </c>
      <c r="K9243" t="s">
        <v>407</v>
      </c>
      <c r="L9243" t="s">
        <v>10925</v>
      </c>
      <c r="M9243" t="s">
        <v>86</v>
      </c>
      <c r="N9243">
        <f t="shared" si="1008"/>
        <v>0</v>
      </c>
      <c r="O9243" t="str">
        <f t="shared" si="1009"/>
        <v>No</v>
      </c>
      <c r="P9243">
        <f t="shared" si="1010"/>
        <v>0</v>
      </c>
      <c r="Q9243">
        <f t="shared" si="1011"/>
        <v>4813937689</v>
      </c>
      <c r="R9243">
        <f t="shared" si="1012"/>
        <v>4.1933383153624479</v>
      </c>
      <c r="S9243" t="str">
        <f t="shared" si="1013"/>
        <v>Acceptable</v>
      </c>
      <c r="T9243">
        <f>ROUNDUP(C9243,0)</f>
        <v>4</v>
      </c>
      <c r="U9243">
        <f>ROUNDDOWN(C9243,0)</f>
        <v>3</v>
      </c>
      <c r="V9243">
        <f>RIGHT(K9243,2)+2000</f>
        <v>2018</v>
      </c>
      <c r="W9243" t="str">
        <f>INDEX(_xlfn.TEXTSPLIT(K9243,"-"),1,2)</f>
        <v>May</v>
      </c>
      <c r="X9243" t="str">
        <f>INDEX(_xlfn.TEXTSPLIT(K9243,"-"),1,1)</f>
        <v>14</v>
      </c>
      <c r="Y9243">
        <f>INDEX(months!B:B,MATCH(Sheet1!W9243,months!A:A,0))</f>
        <v>5</v>
      </c>
      <c r="Z9243">
        <f t="shared" si="1014"/>
        <v>43234</v>
      </c>
    </row>
    <row r="9244" spans="1:26" x14ac:dyDescent="0.2">
      <c r="A9244" t="s">
        <v>12608</v>
      </c>
      <c r="B9244" t="s">
        <v>4612</v>
      </c>
      <c r="C9244">
        <v>4.7</v>
      </c>
      <c r="D9244">
        <v>62</v>
      </c>
      <c r="E9244" t="s">
        <v>532</v>
      </c>
      <c r="F9244" t="s">
        <v>775</v>
      </c>
      <c r="G9244" t="s">
        <v>23</v>
      </c>
      <c r="H9244" t="s">
        <v>24</v>
      </c>
      <c r="I9244" t="s">
        <v>25</v>
      </c>
      <c r="J9244" t="s">
        <v>4613</v>
      </c>
      <c r="K9244" t="s">
        <v>4588</v>
      </c>
      <c r="L9244" t="s">
        <v>134</v>
      </c>
      <c r="M9244" t="s">
        <v>81</v>
      </c>
      <c r="N9244">
        <f t="shared" si="1008"/>
        <v>0</v>
      </c>
      <c r="O9244" t="str">
        <f t="shared" si="1009"/>
        <v>No</v>
      </c>
      <c r="P9244">
        <f t="shared" si="1010"/>
        <v>0</v>
      </c>
      <c r="Q9244">
        <f t="shared" si="1011"/>
        <v>4813937689</v>
      </c>
      <c r="R9244">
        <f t="shared" si="1012"/>
        <v>4.1933383153624479</v>
      </c>
      <c r="S9244" t="str">
        <f t="shared" si="1013"/>
        <v>Acceptable</v>
      </c>
      <c r="T9244">
        <f>ROUNDUP(C9244,0)</f>
        <v>5</v>
      </c>
      <c r="U9244">
        <f>ROUNDDOWN(C9244,0)</f>
        <v>4</v>
      </c>
      <c r="V9244">
        <f>RIGHT(K9244,2)+2000</f>
        <v>2017</v>
      </c>
      <c r="W9244" t="str">
        <f>INDEX(_xlfn.TEXTSPLIT(K9244,"-"),1,2)</f>
        <v>Nov</v>
      </c>
      <c r="X9244" t="str">
        <f>INDEX(_xlfn.TEXTSPLIT(K9244,"-"),1,1)</f>
        <v>13</v>
      </c>
      <c r="Y9244">
        <f>INDEX(months!B:B,MATCH(Sheet1!W9244,months!A:A,0))</f>
        <v>11</v>
      </c>
      <c r="Z9244">
        <f t="shared" si="1014"/>
        <v>43052</v>
      </c>
    </row>
    <row r="9245" spans="1:26" x14ac:dyDescent="0.2">
      <c r="A9245" t="s">
        <v>12609</v>
      </c>
      <c r="B9245" t="s">
        <v>4612</v>
      </c>
      <c r="C9245">
        <v>4.5</v>
      </c>
      <c r="D9245">
        <v>2</v>
      </c>
      <c r="E9245" t="s">
        <v>983</v>
      </c>
      <c r="F9245" t="s">
        <v>1010</v>
      </c>
      <c r="G9245" t="s">
        <v>23</v>
      </c>
      <c r="H9245" t="s">
        <v>24</v>
      </c>
      <c r="I9245" t="s">
        <v>25</v>
      </c>
      <c r="J9245" t="s">
        <v>4613</v>
      </c>
      <c r="K9245" t="s">
        <v>12610</v>
      </c>
      <c r="L9245" t="s">
        <v>180</v>
      </c>
      <c r="M9245" t="s">
        <v>86</v>
      </c>
      <c r="N9245">
        <f t="shared" si="1008"/>
        <v>0</v>
      </c>
      <c r="O9245" t="str">
        <f t="shared" si="1009"/>
        <v>No</v>
      </c>
      <c r="P9245">
        <f t="shared" si="1010"/>
        <v>0</v>
      </c>
      <c r="Q9245">
        <f t="shared" si="1011"/>
        <v>4813937689</v>
      </c>
      <c r="R9245">
        <f t="shared" si="1012"/>
        <v>4.1933383153624479</v>
      </c>
      <c r="S9245" t="str">
        <f t="shared" si="1013"/>
        <v>Acceptable</v>
      </c>
      <c r="T9245">
        <f>ROUNDUP(C9245,0)</f>
        <v>5</v>
      </c>
      <c r="U9245">
        <f>ROUNDDOWN(C9245,0)</f>
        <v>4</v>
      </c>
      <c r="V9245">
        <f>RIGHT(K9245,2)+2000</f>
        <v>2015</v>
      </c>
      <c r="W9245" t="str">
        <f>INDEX(_xlfn.TEXTSPLIT(K9245,"-"),1,2)</f>
        <v>Feb</v>
      </c>
      <c r="X9245" t="str">
        <f>INDEX(_xlfn.TEXTSPLIT(K9245,"-"),1,1)</f>
        <v>12</v>
      </c>
      <c r="Y9245">
        <f>INDEX(months!B:B,MATCH(Sheet1!W9245,months!A:A,0))</f>
        <v>2</v>
      </c>
      <c r="Z9245">
        <f t="shared" si="1014"/>
        <v>42047</v>
      </c>
    </row>
    <row r="9246" spans="1:26" x14ac:dyDescent="0.2">
      <c r="A9246" t="s">
        <v>12611</v>
      </c>
      <c r="B9246" t="s">
        <v>447</v>
      </c>
      <c r="C9246">
        <v>3.4</v>
      </c>
      <c r="D9246">
        <v>82</v>
      </c>
      <c r="E9246" t="s">
        <v>100</v>
      </c>
      <c r="F9246" t="s">
        <v>22</v>
      </c>
      <c r="G9246" t="s">
        <v>23</v>
      </c>
      <c r="H9246" t="s">
        <v>24</v>
      </c>
      <c r="I9246" t="s">
        <v>25</v>
      </c>
      <c r="J9246" t="s">
        <v>449</v>
      </c>
      <c r="K9246" t="s">
        <v>290</v>
      </c>
      <c r="L9246" t="s">
        <v>420</v>
      </c>
      <c r="M9246" t="s">
        <v>72</v>
      </c>
      <c r="N9246">
        <f t="shared" si="1008"/>
        <v>0</v>
      </c>
      <c r="O9246" t="str">
        <f t="shared" si="1009"/>
        <v>No</v>
      </c>
      <c r="P9246">
        <f t="shared" si="1010"/>
        <v>0</v>
      </c>
      <c r="Q9246">
        <f t="shared" si="1011"/>
        <v>4813937689</v>
      </c>
      <c r="R9246">
        <f t="shared" si="1012"/>
        <v>4.1933383153624479</v>
      </c>
      <c r="S9246" t="str">
        <f t="shared" si="1013"/>
        <v>Acceptable</v>
      </c>
      <c r="T9246">
        <f>ROUNDUP(C9246,0)</f>
        <v>4</v>
      </c>
      <c r="U9246">
        <f>ROUNDDOWN(C9246,0)</f>
        <v>3</v>
      </c>
      <c r="V9246">
        <f>RIGHT(K9246,2)+2000</f>
        <v>2018</v>
      </c>
      <c r="W9246" t="str">
        <f>INDEX(_xlfn.TEXTSPLIT(K9246,"-"),1,2)</f>
        <v>Mar</v>
      </c>
      <c r="X9246" t="str">
        <f>INDEX(_xlfn.TEXTSPLIT(K9246,"-"),1,1)</f>
        <v>27</v>
      </c>
      <c r="Y9246">
        <f>INDEX(months!B:B,MATCH(Sheet1!W9246,months!A:A,0))</f>
        <v>3</v>
      </c>
      <c r="Z9246">
        <f t="shared" si="1014"/>
        <v>43186</v>
      </c>
    </row>
    <row r="9247" spans="1:26" x14ac:dyDescent="0.2">
      <c r="A9247" t="s">
        <v>12612</v>
      </c>
      <c r="B9247" t="s">
        <v>3070</v>
      </c>
      <c r="C9247">
        <v>5</v>
      </c>
      <c r="D9247">
        <v>6</v>
      </c>
      <c r="E9247" t="s">
        <v>1285</v>
      </c>
      <c r="F9247" t="s">
        <v>1010</v>
      </c>
      <c r="G9247" t="s">
        <v>23</v>
      </c>
      <c r="H9247" t="s">
        <v>24</v>
      </c>
      <c r="I9247" t="s">
        <v>44</v>
      </c>
      <c r="J9247" t="s">
        <v>1303</v>
      </c>
      <c r="K9247" t="s">
        <v>94</v>
      </c>
      <c r="L9247" t="s">
        <v>3609</v>
      </c>
      <c r="M9247" t="s">
        <v>81</v>
      </c>
      <c r="N9247">
        <f t="shared" si="1008"/>
        <v>0</v>
      </c>
      <c r="O9247" t="str">
        <f t="shared" si="1009"/>
        <v>No</v>
      </c>
      <c r="P9247">
        <f t="shared" si="1010"/>
        <v>0</v>
      </c>
      <c r="Q9247">
        <f t="shared" si="1011"/>
        <v>4813937689</v>
      </c>
      <c r="R9247">
        <f t="shared" si="1012"/>
        <v>4.1933383153624479</v>
      </c>
      <c r="S9247" t="str">
        <f t="shared" si="1013"/>
        <v>Acceptable</v>
      </c>
      <c r="T9247">
        <f>ROUNDUP(C9247,0)</f>
        <v>5</v>
      </c>
      <c r="U9247">
        <f>ROUNDDOWN(C9247,0)</f>
        <v>5</v>
      </c>
      <c r="V9247">
        <f>RIGHT(K9247,2)+2000</f>
        <v>2018</v>
      </c>
      <c r="W9247" t="str">
        <f>INDEX(_xlfn.TEXTSPLIT(K9247,"-"),1,2)</f>
        <v>Jun</v>
      </c>
      <c r="X9247" t="str">
        <f>INDEX(_xlfn.TEXTSPLIT(K9247,"-"),1,1)</f>
        <v>26</v>
      </c>
      <c r="Y9247">
        <f>INDEX(months!B:B,MATCH(Sheet1!W9247,months!A:A,0))</f>
        <v>6</v>
      </c>
      <c r="Z9247">
        <f t="shared" si="1014"/>
        <v>43277</v>
      </c>
    </row>
    <row r="9248" spans="1:26" x14ac:dyDescent="0.2">
      <c r="A9248" t="s">
        <v>12613</v>
      </c>
      <c r="B9248" t="s">
        <v>4612</v>
      </c>
      <c r="C9248">
        <v>5</v>
      </c>
      <c r="D9248">
        <v>5</v>
      </c>
      <c r="E9248" t="s">
        <v>1113</v>
      </c>
      <c r="F9248" t="s">
        <v>1199</v>
      </c>
      <c r="G9248" t="s">
        <v>23</v>
      </c>
      <c r="H9248" t="s">
        <v>24</v>
      </c>
      <c r="I9248" t="s">
        <v>25</v>
      </c>
      <c r="J9248" t="s">
        <v>4613</v>
      </c>
      <c r="K9248" t="s">
        <v>2248</v>
      </c>
      <c r="L9248" t="s">
        <v>9965</v>
      </c>
      <c r="M9248" t="s">
        <v>177</v>
      </c>
      <c r="N9248">
        <f t="shared" si="1008"/>
        <v>0</v>
      </c>
      <c r="O9248" t="str">
        <f t="shared" si="1009"/>
        <v>No</v>
      </c>
      <c r="P9248">
        <f t="shared" si="1010"/>
        <v>0</v>
      </c>
      <c r="Q9248">
        <f t="shared" si="1011"/>
        <v>4813937689</v>
      </c>
      <c r="R9248">
        <f t="shared" si="1012"/>
        <v>4.1933383153624479</v>
      </c>
      <c r="S9248" t="str">
        <f t="shared" si="1013"/>
        <v>Acceptable</v>
      </c>
      <c r="T9248">
        <f>ROUNDUP(C9248,0)</f>
        <v>5</v>
      </c>
      <c r="U9248">
        <f>ROUNDDOWN(C9248,0)</f>
        <v>5</v>
      </c>
      <c r="V9248">
        <f>RIGHT(K9248,2)+2000</f>
        <v>2018</v>
      </c>
      <c r="W9248" t="str">
        <f>INDEX(_xlfn.TEXTSPLIT(K9248,"-"),1,2)</f>
        <v>Mar</v>
      </c>
      <c r="X9248" t="str">
        <f>INDEX(_xlfn.TEXTSPLIT(K9248,"-"),1,1)</f>
        <v>30</v>
      </c>
      <c r="Y9248">
        <f>INDEX(months!B:B,MATCH(Sheet1!W9248,months!A:A,0))</f>
        <v>3</v>
      </c>
      <c r="Z9248">
        <f t="shared" si="1014"/>
        <v>43189</v>
      </c>
    </row>
    <row r="9249" spans="1:26" x14ac:dyDescent="0.2">
      <c r="A9249" t="s">
        <v>12614</v>
      </c>
      <c r="B9249" t="s">
        <v>4310</v>
      </c>
      <c r="C9249">
        <v>5</v>
      </c>
      <c r="D9249">
        <v>1</v>
      </c>
      <c r="E9249" t="s">
        <v>1713</v>
      </c>
      <c r="F9249" t="s">
        <v>1230</v>
      </c>
      <c r="G9249" t="s">
        <v>23</v>
      </c>
      <c r="H9249" t="s">
        <v>24</v>
      </c>
      <c r="I9249" t="s">
        <v>25</v>
      </c>
      <c r="J9249" t="s">
        <v>2718</v>
      </c>
      <c r="K9249" t="s">
        <v>3461</v>
      </c>
      <c r="L9249" t="s">
        <v>3032</v>
      </c>
      <c r="M9249" t="s">
        <v>177</v>
      </c>
      <c r="N9249">
        <f t="shared" si="1008"/>
        <v>0</v>
      </c>
      <c r="O9249" t="str">
        <f t="shared" si="1009"/>
        <v>No</v>
      </c>
      <c r="P9249">
        <f t="shared" si="1010"/>
        <v>0</v>
      </c>
      <c r="Q9249">
        <f t="shared" si="1011"/>
        <v>4813937689</v>
      </c>
      <c r="R9249">
        <f t="shared" si="1012"/>
        <v>4.1933383153624479</v>
      </c>
      <c r="S9249" t="str">
        <f t="shared" si="1013"/>
        <v>Acceptable</v>
      </c>
      <c r="T9249">
        <f>ROUNDUP(C9249,0)</f>
        <v>5</v>
      </c>
      <c r="U9249">
        <f>ROUNDDOWN(C9249,0)</f>
        <v>5</v>
      </c>
      <c r="V9249">
        <f>RIGHT(K9249,2)+2000</f>
        <v>2015</v>
      </c>
      <c r="W9249" t="str">
        <f>INDEX(_xlfn.TEXTSPLIT(K9249,"-"),1,2)</f>
        <v>May</v>
      </c>
      <c r="X9249" t="str">
        <f>INDEX(_xlfn.TEXTSPLIT(K9249,"-"),1,1)</f>
        <v>26</v>
      </c>
      <c r="Y9249">
        <f>INDEX(months!B:B,MATCH(Sheet1!W9249,months!A:A,0))</f>
        <v>5</v>
      </c>
      <c r="Z9249">
        <f t="shared" si="1014"/>
        <v>42150</v>
      </c>
    </row>
    <row r="9250" spans="1:26" x14ac:dyDescent="0.2">
      <c r="A9250" t="s">
        <v>12615</v>
      </c>
      <c r="B9250" t="s">
        <v>2518</v>
      </c>
      <c r="C9250">
        <v>4</v>
      </c>
      <c r="D9250">
        <v>576</v>
      </c>
      <c r="E9250" t="s">
        <v>409</v>
      </c>
      <c r="F9250" t="s">
        <v>57</v>
      </c>
      <c r="G9250" t="s">
        <v>23</v>
      </c>
      <c r="H9250" t="s">
        <v>24</v>
      </c>
      <c r="I9250" t="s">
        <v>25</v>
      </c>
      <c r="J9250" t="s">
        <v>2519</v>
      </c>
      <c r="K9250" t="s">
        <v>416</v>
      </c>
      <c r="L9250" t="s">
        <v>1283</v>
      </c>
      <c r="M9250" t="s">
        <v>86</v>
      </c>
      <c r="N9250">
        <f t="shared" si="1008"/>
        <v>0</v>
      </c>
      <c r="O9250" t="str">
        <f t="shared" si="1009"/>
        <v>No</v>
      </c>
      <c r="P9250">
        <f t="shared" si="1010"/>
        <v>0</v>
      </c>
      <c r="Q9250">
        <f t="shared" si="1011"/>
        <v>4813937689</v>
      </c>
      <c r="R9250">
        <f t="shared" si="1012"/>
        <v>4.1933383153624479</v>
      </c>
      <c r="S9250" t="str">
        <f t="shared" si="1013"/>
        <v>Acceptable</v>
      </c>
      <c r="T9250">
        <f>ROUNDUP(C9250,0)</f>
        <v>4</v>
      </c>
      <c r="U9250">
        <f>ROUNDDOWN(C9250,0)</f>
        <v>4</v>
      </c>
      <c r="V9250">
        <f>RIGHT(K9250,2)+2000</f>
        <v>2018</v>
      </c>
      <c r="W9250" t="str">
        <f>INDEX(_xlfn.TEXTSPLIT(K9250,"-"),1,2)</f>
        <v>Jun</v>
      </c>
      <c r="X9250" t="str">
        <f>INDEX(_xlfn.TEXTSPLIT(K9250,"-"),1,1)</f>
        <v>7</v>
      </c>
      <c r="Y9250">
        <f>INDEX(months!B:B,MATCH(Sheet1!W9250,months!A:A,0))</f>
        <v>6</v>
      </c>
      <c r="Z9250">
        <f t="shared" si="1014"/>
        <v>43258</v>
      </c>
    </row>
    <row r="9251" spans="1:26" x14ac:dyDescent="0.2">
      <c r="A9251" t="s">
        <v>12616</v>
      </c>
      <c r="B9251" t="s">
        <v>4612</v>
      </c>
      <c r="D9251">
        <v>0</v>
      </c>
      <c r="E9251" t="s">
        <v>83</v>
      </c>
      <c r="F9251" t="s">
        <v>1005</v>
      </c>
      <c r="G9251" t="s">
        <v>23</v>
      </c>
      <c r="H9251" t="s">
        <v>24</v>
      </c>
      <c r="I9251" t="s">
        <v>25</v>
      </c>
      <c r="J9251" t="s">
        <v>4613</v>
      </c>
      <c r="K9251" t="s">
        <v>585</v>
      </c>
      <c r="L9251" t="s">
        <v>12617</v>
      </c>
      <c r="M9251" t="s">
        <v>86</v>
      </c>
      <c r="N9251">
        <f t="shared" si="1008"/>
        <v>0</v>
      </c>
      <c r="O9251" t="str">
        <f t="shared" si="1009"/>
        <v>No</v>
      </c>
      <c r="P9251">
        <f t="shared" si="1010"/>
        <v>0</v>
      </c>
      <c r="Q9251">
        <f t="shared" si="1011"/>
        <v>4813937689</v>
      </c>
      <c r="R9251">
        <f t="shared" si="1012"/>
        <v>4.1933383153624479</v>
      </c>
      <c r="S9251" t="str">
        <f t="shared" si="1013"/>
        <v>Acceptable</v>
      </c>
      <c r="T9251">
        <f>ROUNDUP(C9251,0)</f>
        <v>0</v>
      </c>
      <c r="U9251">
        <f>ROUNDDOWN(C9251,0)</f>
        <v>0</v>
      </c>
      <c r="V9251">
        <f>RIGHT(K9251,2)+2000</f>
        <v>2018</v>
      </c>
      <c r="W9251" t="str">
        <f>INDEX(_xlfn.TEXTSPLIT(K9251,"-"),1,2)</f>
        <v>Jul</v>
      </c>
      <c r="X9251" t="str">
        <f>INDEX(_xlfn.TEXTSPLIT(K9251,"-"),1,1)</f>
        <v>9</v>
      </c>
      <c r="Y9251">
        <f>INDEX(months!B:B,MATCH(Sheet1!W9251,months!A:A,0))</f>
        <v>7</v>
      </c>
      <c r="Z9251">
        <f t="shared" si="1014"/>
        <v>43290</v>
      </c>
    </row>
    <row r="9252" spans="1:26" x14ac:dyDescent="0.2">
      <c r="A9252" t="s">
        <v>12618</v>
      </c>
      <c r="B9252" t="s">
        <v>2518</v>
      </c>
      <c r="D9252">
        <v>2</v>
      </c>
      <c r="E9252" t="s">
        <v>208</v>
      </c>
      <c r="F9252" t="s">
        <v>1010</v>
      </c>
      <c r="G9252" t="s">
        <v>23</v>
      </c>
      <c r="H9252" t="s">
        <v>24</v>
      </c>
      <c r="I9252" t="s">
        <v>25</v>
      </c>
      <c r="J9252" t="s">
        <v>2519</v>
      </c>
      <c r="K9252" t="s">
        <v>859</v>
      </c>
      <c r="L9252" t="s">
        <v>2742</v>
      </c>
      <c r="M9252" t="s">
        <v>54</v>
      </c>
      <c r="N9252">
        <f t="shared" si="1008"/>
        <v>0</v>
      </c>
      <c r="O9252" t="str">
        <f t="shared" si="1009"/>
        <v>No</v>
      </c>
      <c r="P9252">
        <f t="shared" si="1010"/>
        <v>0</v>
      </c>
      <c r="Q9252">
        <f t="shared" si="1011"/>
        <v>4813937689</v>
      </c>
      <c r="R9252">
        <f t="shared" si="1012"/>
        <v>4.1933383153624479</v>
      </c>
      <c r="S9252" t="str">
        <f t="shared" si="1013"/>
        <v>Acceptable</v>
      </c>
      <c r="T9252">
        <f>ROUNDUP(C9252,0)</f>
        <v>0</v>
      </c>
      <c r="U9252">
        <f>ROUNDDOWN(C9252,0)</f>
        <v>0</v>
      </c>
      <c r="V9252">
        <f>RIGHT(K9252,2)+2000</f>
        <v>2018</v>
      </c>
      <c r="W9252" t="str">
        <f>INDEX(_xlfn.TEXTSPLIT(K9252,"-"),1,2)</f>
        <v>Jun</v>
      </c>
      <c r="X9252" t="str">
        <f>INDEX(_xlfn.TEXTSPLIT(K9252,"-"),1,1)</f>
        <v>27</v>
      </c>
      <c r="Y9252">
        <f>INDEX(months!B:B,MATCH(Sheet1!W9252,months!A:A,0))</f>
        <v>6</v>
      </c>
      <c r="Z9252">
        <f t="shared" si="1014"/>
        <v>43278</v>
      </c>
    </row>
    <row r="9253" spans="1:26" x14ac:dyDescent="0.2">
      <c r="A9253" t="s">
        <v>12619</v>
      </c>
      <c r="B9253" t="s">
        <v>556</v>
      </c>
      <c r="C9253">
        <v>4</v>
      </c>
      <c r="D9253">
        <v>1</v>
      </c>
      <c r="E9253" t="s">
        <v>305</v>
      </c>
      <c r="F9253" t="s">
        <v>1010</v>
      </c>
      <c r="G9253" t="s">
        <v>23</v>
      </c>
      <c r="H9253" t="s">
        <v>24</v>
      </c>
      <c r="I9253" t="s">
        <v>25</v>
      </c>
      <c r="J9253" t="s">
        <v>557</v>
      </c>
      <c r="K9253" t="s">
        <v>3251</v>
      </c>
      <c r="L9253" t="s">
        <v>53</v>
      </c>
      <c r="M9253" t="s">
        <v>86</v>
      </c>
      <c r="N9253">
        <f t="shared" si="1008"/>
        <v>0</v>
      </c>
      <c r="O9253" t="str">
        <f t="shared" si="1009"/>
        <v>No</v>
      </c>
      <c r="P9253">
        <f t="shared" si="1010"/>
        <v>0</v>
      </c>
      <c r="Q9253">
        <f t="shared" si="1011"/>
        <v>4813937689</v>
      </c>
      <c r="R9253">
        <f t="shared" si="1012"/>
        <v>4.1933383153624479</v>
      </c>
      <c r="S9253" t="str">
        <f t="shared" si="1013"/>
        <v>Acceptable</v>
      </c>
      <c r="T9253">
        <f>ROUNDUP(C9253,0)</f>
        <v>4</v>
      </c>
      <c r="U9253">
        <f>ROUNDDOWN(C9253,0)</f>
        <v>4</v>
      </c>
      <c r="V9253">
        <f>RIGHT(K9253,2)+2000</f>
        <v>2017</v>
      </c>
      <c r="W9253" t="str">
        <f>INDEX(_xlfn.TEXTSPLIT(K9253,"-"),1,2)</f>
        <v>Mar</v>
      </c>
      <c r="X9253" t="str">
        <f>INDEX(_xlfn.TEXTSPLIT(K9253,"-"),1,1)</f>
        <v>15</v>
      </c>
      <c r="Y9253">
        <f>INDEX(months!B:B,MATCH(Sheet1!W9253,months!A:A,0))</f>
        <v>3</v>
      </c>
      <c r="Z9253">
        <f t="shared" si="1014"/>
        <v>42809</v>
      </c>
    </row>
    <row r="9254" spans="1:26" x14ac:dyDescent="0.2">
      <c r="A9254" t="s">
        <v>12620</v>
      </c>
      <c r="B9254" t="s">
        <v>4950</v>
      </c>
      <c r="D9254">
        <v>0</v>
      </c>
      <c r="E9254" t="s">
        <v>527</v>
      </c>
      <c r="F9254" t="s">
        <v>1230</v>
      </c>
      <c r="G9254" t="s">
        <v>23</v>
      </c>
      <c r="H9254" t="s">
        <v>24</v>
      </c>
      <c r="I9254" t="s">
        <v>25</v>
      </c>
      <c r="J9254" t="s">
        <v>4951</v>
      </c>
      <c r="K9254" t="s">
        <v>297</v>
      </c>
      <c r="L9254" t="s">
        <v>1283</v>
      </c>
      <c r="M9254" t="s">
        <v>81</v>
      </c>
      <c r="N9254">
        <f t="shared" si="1008"/>
        <v>0</v>
      </c>
      <c r="O9254" t="str">
        <f t="shared" si="1009"/>
        <v>No</v>
      </c>
      <c r="P9254">
        <f t="shared" si="1010"/>
        <v>0</v>
      </c>
      <c r="Q9254">
        <f t="shared" si="1011"/>
        <v>4813937689</v>
      </c>
      <c r="R9254">
        <f t="shared" si="1012"/>
        <v>4.1933383153624479</v>
      </c>
      <c r="S9254" t="str">
        <f t="shared" si="1013"/>
        <v>Acceptable</v>
      </c>
      <c r="T9254">
        <f>ROUNDUP(C9254,0)</f>
        <v>0</v>
      </c>
      <c r="U9254">
        <f>ROUNDDOWN(C9254,0)</f>
        <v>0</v>
      </c>
      <c r="V9254">
        <f>RIGHT(K9254,2)+2000</f>
        <v>2018</v>
      </c>
      <c r="W9254" t="str">
        <f>INDEX(_xlfn.TEXTSPLIT(K9254,"-"),1,2)</f>
        <v>Jul</v>
      </c>
      <c r="X9254" t="str">
        <f>INDEX(_xlfn.TEXTSPLIT(K9254,"-"),1,1)</f>
        <v>24</v>
      </c>
      <c r="Y9254">
        <f>INDEX(months!B:B,MATCH(Sheet1!W9254,months!A:A,0))</f>
        <v>7</v>
      </c>
      <c r="Z9254">
        <f t="shared" si="1014"/>
        <v>43305</v>
      </c>
    </row>
    <row r="9255" spans="1:26" x14ac:dyDescent="0.2">
      <c r="A9255" t="s">
        <v>12621</v>
      </c>
      <c r="B9255" t="s">
        <v>1790</v>
      </c>
      <c r="C9255">
        <v>4.9000000000000004</v>
      </c>
      <c r="D9255">
        <v>8</v>
      </c>
      <c r="E9255" t="s">
        <v>74</v>
      </c>
      <c r="F9255" t="s">
        <v>1199</v>
      </c>
      <c r="G9255" t="s">
        <v>23</v>
      </c>
      <c r="H9255" t="s">
        <v>24</v>
      </c>
      <c r="I9255" t="s">
        <v>25</v>
      </c>
      <c r="J9255" t="s">
        <v>1791</v>
      </c>
      <c r="K9255" t="s">
        <v>6175</v>
      </c>
      <c r="L9255" t="s">
        <v>157</v>
      </c>
      <c r="M9255" t="s">
        <v>29</v>
      </c>
      <c r="N9255">
        <f t="shared" si="1008"/>
        <v>0</v>
      </c>
      <c r="O9255" t="str">
        <f t="shared" si="1009"/>
        <v>No</v>
      </c>
      <c r="P9255">
        <f t="shared" si="1010"/>
        <v>0</v>
      </c>
      <c r="Q9255">
        <f t="shared" si="1011"/>
        <v>4813937689</v>
      </c>
      <c r="R9255">
        <f t="shared" si="1012"/>
        <v>4.1933383153624479</v>
      </c>
      <c r="S9255" t="str">
        <f t="shared" si="1013"/>
        <v>Acceptable</v>
      </c>
      <c r="T9255">
        <f>ROUNDUP(C9255,0)</f>
        <v>5</v>
      </c>
      <c r="U9255">
        <f>ROUNDDOWN(C9255,0)</f>
        <v>4</v>
      </c>
      <c r="V9255">
        <f>RIGHT(K9255,2)+2000</f>
        <v>2018</v>
      </c>
      <c r="W9255" t="str">
        <f>INDEX(_xlfn.TEXTSPLIT(K9255,"-"),1,2)</f>
        <v>Feb</v>
      </c>
      <c r="X9255" t="str">
        <f>INDEX(_xlfn.TEXTSPLIT(K9255,"-"),1,1)</f>
        <v>9</v>
      </c>
      <c r="Y9255">
        <f>INDEX(months!B:B,MATCH(Sheet1!W9255,months!A:A,0))</f>
        <v>2</v>
      </c>
      <c r="Z9255">
        <f t="shared" si="1014"/>
        <v>43140</v>
      </c>
    </row>
    <row r="9256" spans="1:26" x14ac:dyDescent="0.2">
      <c r="A9256" t="s">
        <v>12622</v>
      </c>
      <c r="B9256" t="s">
        <v>3070</v>
      </c>
      <c r="C9256">
        <v>5</v>
      </c>
      <c r="D9256">
        <v>3</v>
      </c>
      <c r="E9256" t="s">
        <v>104</v>
      </c>
      <c r="F9256" t="s">
        <v>1199</v>
      </c>
      <c r="G9256" t="s">
        <v>23</v>
      </c>
      <c r="H9256" t="s">
        <v>24</v>
      </c>
      <c r="I9256" t="s">
        <v>25</v>
      </c>
      <c r="J9256" t="s">
        <v>1537</v>
      </c>
      <c r="K9256" t="s">
        <v>497</v>
      </c>
      <c r="L9256" t="s">
        <v>12623</v>
      </c>
      <c r="M9256" t="s">
        <v>54</v>
      </c>
      <c r="N9256">
        <f t="shared" si="1008"/>
        <v>0</v>
      </c>
      <c r="O9256" t="str">
        <f t="shared" si="1009"/>
        <v>No</v>
      </c>
      <c r="P9256">
        <f t="shared" si="1010"/>
        <v>0</v>
      </c>
      <c r="Q9256">
        <f t="shared" si="1011"/>
        <v>4813937689</v>
      </c>
      <c r="R9256">
        <f t="shared" si="1012"/>
        <v>4.1933383153624479</v>
      </c>
      <c r="S9256" t="str">
        <f t="shared" si="1013"/>
        <v>Acceptable</v>
      </c>
      <c r="T9256">
        <f>ROUNDUP(C9256,0)</f>
        <v>5</v>
      </c>
      <c r="U9256">
        <f>ROUNDDOWN(C9256,0)</f>
        <v>5</v>
      </c>
      <c r="V9256">
        <f>RIGHT(K9256,2)+2000</f>
        <v>2018</v>
      </c>
      <c r="W9256" t="str">
        <f>INDEX(_xlfn.TEXTSPLIT(K9256,"-"),1,2)</f>
        <v>Jul</v>
      </c>
      <c r="X9256" t="str">
        <f>INDEX(_xlfn.TEXTSPLIT(K9256,"-"),1,1)</f>
        <v>13</v>
      </c>
      <c r="Y9256">
        <f>INDEX(months!B:B,MATCH(Sheet1!W9256,months!A:A,0))</f>
        <v>7</v>
      </c>
      <c r="Z9256">
        <f t="shared" si="1014"/>
        <v>43294</v>
      </c>
    </row>
    <row r="9257" spans="1:26" x14ac:dyDescent="0.2">
      <c r="A9257" t="s">
        <v>12624</v>
      </c>
      <c r="B9257" t="s">
        <v>447</v>
      </c>
      <c r="D9257">
        <v>0</v>
      </c>
      <c r="E9257" t="s">
        <v>899</v>
      </c>
      <c r="F9257" t="s">
        <v>1010</v>
      </c>
      <c r="G9257" t="s">
        <v>23</v>
      </c>
      <c r="H9257" t="s">
        <v>24</v>
      </c>
      <c r="I9257" t="s">
        <v>25</v>
      </c>
      <c r="J9257" t="s">
        <v>449</v>
      </c>
      <c r="K9257" t="s">
        <v>5615</v>
      </c>
      <c r="L9257" t="s">
        <v>3139</v>
      </c>
      <c r="M9257" t="s">
        <v>81</v>
      </c>
      <c r="N9257">
        <f t="shared" si="1008"/>
        <v>0</v>
      </c>
      <c r="O9257" t="str">
        <f t="shared" si="1009"/>
        <v>No</v>
      </c>
      <c r="P9257">
        <f t="shared" si="1010"/>
        <v>0</v>
      </c>
      <c r="Q9257">
        <f t="shared" si="1011"/>
        <v>4813937689</v>
      </c>
      <c r="R9257">
        <f t="shared" si="1012"/>
        <v>4.1933383153624479</v>
      </c>
      <c r="S9257" t="str">
        <f t="shared" si="1013"/>
        <v>Acceptable</v>
      </c>
      <c r="T9257">
        <f>ROUNDUP(C9257,0)</f>
        <v>0</v>
      </c>
      <c r="U9257">
        <f>ROUNDDOWN(C9257,0)</f>
        <v>0</v>
      </c>
      <c r="V9257">
        <f>RIGHT(K9257,2)+2000</f>
        <v>2016</v>
      </c>
      <c r="W9257" t="str">
        <f>INDEX(_xlfn.TEXTSPLIT(K9257,"-"),1,2)</f>
        <v>Dec</v>
      </c>
      <c r="X9257" t="str">
        <f>INDEX(_xlfn.TEXTSPLIT(K9257,"-"),1,1)</f>
        <v>22</v>
      </c>
      <c r="Y9257">
        <f>INDEX(months!B:B,MATCH(Sheet1!W9257,months!A:A,0))</f>
        <v>12</v>
      </c>
      <c r="Z9257">
        <f t="shared" si="1014"/>
        <v>42726</v>
      </c>
    </row>
    <row r="9258" spans="1:26" x14ac:dyDescent="0.2">
      <c r="A9258" t="s">
        <v>12625</v>
      </c>
      <c r="B9258" t="s">
        <v>4612</v>
      </c>
      <c r="C9258">
        <v>4.5999999999999996</v>
      </c>
      <c r="D9258">
        <v>7</v>
      </c>
      <c r="E9258" t="s">
        <v>286</v>
      </c>
      <c r="F9258" t="s">
        <v>775</v>
      </c>
      <c r="G9258" t="s">
        <v>23</v>
      </c>
      <c r="H9258" t="s">
        <v>24</v>
      </c>
      <c r="I9258" t="s">
        <v>25</v>
      </c>
      <c r="J9258" t="s">
        <v>4613</v>
      </c>
      <c r="K9258" t="s">
        <v>2477</v>
      </c>
      <c r="L9258" t="s">
        <v>9965</v>
      </c>
      <c r="M9258" t="s">
        <v>177</v>
      </c>
      <c r="N9258">
        <f t="shared" si="1008"/>
        <v>0</v>
      </c>
      <c r="O9258" t="str">
        <f t="shared" si="1009"/>
        <v>No</v>
      </c>
      <c r="P9258">
        <f t="shared" si="1010"/>
        <v>0</v>
      </c>
      <c r="Q9258">
        <f t="shared" si="1011"/>
        <v>4813937689</v>
      </c>
      <c r="R9258">
        <f t="shared" si="1012"/>
        <v>4.1933383153624479</v>
      </c>
      <c r="S9258" t="str">
        <f t="shared" si="1013"/>
        <v>Acceptable</v>
      </c>
      <c r="T9258">
        <f>ROUNDUP(C9258,0)</f>
        <v>5</v>
      </c>
      <c r="U9258">
        <f>ROUNDDOWN(C9258,0)</f>
        <v>4</v>
      </c>
      <c r="V9258">
        <f>RIGHT(K9258,2)+2000</f>
        <v>2018</v>
      </c>
      <c r="W9258" t="str">
        <f>INDEX(_xlfn.TEXTSPLIT(K9258,"-"),1,2)</f>
        <v>Feb</v>
      </c>
      <c r="X9258" t="str">
        <f>INDEX(_xlfn.TEXTSPLIT(K9258,"-"),1,1)</f>
        <v>23</v>
      </c>
      <c r="Y9258">
        <f>INDEX(months!B:B,MATCH(Sheet1!W9258,months!A:A,0))</f>
        <v>2</v>
      </c>
      <c r="Z9258">
        <f t="shared" si="1014"/>
        <v>43154</v>
      </c>
    </row>
    <row r="9259" spans="1:26" x14ac:dyDescent="0.2">
      <c r="A9259" t="s">
        <v>12626</v>
      </c>
      <c r="B9259" t="s">
        <v>4310</v>
      </c>
      <c r="D9259">
        <v>76</v>
      </c>
      <c r="E9259" t="s">
        <v>12627</v>
      </c>
      <c r="F9259" t="s">
        <v>22</v>
      </c>
      <c r="G9259" t="s">
        <v>23</v>
      </c>
      <c r="H9259" t="s">
        <v>24</v>
      </c>
      <c r="I9259" t="s">
        <v>25</v>
      </c>
      <c r="J9259" t="s">
        <v>2718</v>
      </c>
      <c r="K9259" t="s">
        <v>6429</v>
      </c>
      <c r="L9259" t="s">
        <v>2200</v>
      </c>
      <c r="M9259" t="s">
        <v>514</v>
      </c>
      <c r="N9259">
        <f t="shared" si="1008"/>
        <v>0</v>
      </c>
      <c r="O9259" t="str">
        <f t="shared" si="1009"/>
        <v>No</v>
      </c>
      <c r="P9259">
        <f t="shared" si="1010"/>
        <v>0</v>
      </c>
      <c r="Q9259">
        <f t="shared" si="1011"/>
        <v>4813937689</v>
      </c>
      <c r="R9259">
        <f t="shared" si="1012"/>
        <v>4.1933383153624479</v>
      </c>
      <c r="S9259" t="str">
        <f t="shared" si="1013"/>
        <v>Acceptable</v>
      </c>
      <c r="T9259">
        <f>ROUNDUP(C9259,0)</f>
        <v>0</v>
      </c>
      <c r="U9259">
        <f>ROUNDDOWN(C9259,0)</f>
        <v>0</v>
      </c>
      <c r="V9259">
        <f>RIGHT(K9259,2)+2000</f>
        <v>2016</v>
      </c>
      <c r="W9259" t="str">
        <f>INDEX(_xlfn.TEXTSPLIT(K9259,"-"),1,2)</f>
        <v>Feb</v>
      </c>
      <c r="X9259" t="str">
        <f>INDEX(_xlfn.TEXTSPLIT(K9259,"-"),1,1)</f>
        <v>12</v>
      </c>
      <c r="Y9259">
        <f>INDEX(months!B:B,MATCH(Sheet1!W9259,months!A:A,0))</f>
        <v>2</v>
      </c>
      <c r="Z9259">
        <f t="shared" si="1014"/>
        <v>42412</v>
      </c>
    </row>
    <row r="9260" spans="1:26" x14ac:dyDescent="0.2">
      <c r="A9260" t="s">
        <v>12628</v>
      </c>
      <c r="B9260" t="s">
        <v>3827</v>
      </c>
      <c r="C9260">
        <v>4.8</v>
      </c>
      <c r="D9260">
        <v>5</v>
      </c>
      <c r="E9260" t="s">
        <v>1087</v>
      </c>
      <c r="F9260" t="s">
        <v>1010</v>
      </c>
      <c r="G9260" t="s">
        <v>23</v>
      </c>
      <c r="H9260" t="s">
        <v>24</v>
      </c>
      <c r="I9260" t="s">
        <v>44</v>
      </c>
      <c r="J9260" t="s">
        <v>3828</v>
      </c>
      <c r="K9260" t="s">
        <v>187</v>
      </c>
      <c r="L9260" t="s">
        <v>59</v>
      </c>
      <c r="M9260" t="s">
        <v>86</v>
      </c>
      <c r="N9260">
        <f t="shared" si="1008"/>
        <v>0</v>
      </c>
      <c r="O9260" t="str">
        <f t="shared" si="1009"/>
        <v>No</v>
      </c>
      <c r="P9260">
        <f t="shared" si="1010"/>
        <v>0</v>
      </c>
      <c r="Q9260">
        <f t="shared" si="1011"/>
        <v>4813937689</v>
      </c>
      <c r="R9260">
        <f t="shared" si="1012"/>
        <v>4.1933383153624479</v>
      </c>
      <c r="S9260" t="str">
        <f t="shared" si="1013"/>
        <v>Acceptable</v>
      </c>
      <c r="T9260">
        <f>ROUNDUP(C9260,0)</f>
        <v>5</v>
      </c>
      <c r="U9260">
        <f>ROUNDDOWN(C9260,0)</f>
        <v>4</v>
      </c>
      <c r="V9260">
        <f>RIGHT(K9260,2)+2000</f>
        <v>2018</v>
      </c>
      <c r="W9260" t="str">
        <f>INDEX(_xlfn.TEXTSPLIT(K9260,"-"),1,2)</f>
        <v>Jul</v>
      </c>
      <c r="X9260" t="str">
        <f>INDEX(_xlfn.TEXTSPLIT(K9260,"-"),1,1)</f>
        <v>20</v>
      </c>
      <c r="Y9260">
        <f>INDEX(months!B:B,MATCH(Sheet1!W9260,months!A:A,0))</f>
        <v>7</v>
      </c>
      <c r="Z9260">
        <f t="shared" si="1014"/>
        <v>43301</v>
      </c>
    </row>
    <row r="9261" spans="1:26" x14ac:dyDescent="0.2">
      <c r="A9261" t="s">
        <v>12629</v>
      </c>
      <c r="B9261" t="s">
        <v>4612</v>
      </c>
      <c r="C9261">
        <v>4.0999999999999996</v>
      </c>
      <c r="D9261">
        <v>7</v>
      </c>
      <c r="E9261" t="s">
        <v>123</v>
      </c>
      <c r="F9261" t="s">
        <v>775</v>
      </c>
      <c r="G9261" t="s">
        <v>23</v>
      </c>
      <c r="H9261" t="s">
        <v>24</v>
      </c>
      <c r="I9261" t="s">
        <v>25</v>
      </c>
      <c r="J9261" t="s">
        <v>4613</v>
      </c>
      <c r="K9261" t="s">
        <v>894</v>
      </c>
      <c r="L9261" t="s">
        <v>12604</v>
      </c>
      <c r="M9261" t="s">
        <v>177</v>
      </c>
      <c r="N9261">
        <f t="shared" si="1008"/>
        <v>0</v>
      </c>
      <c r="O9261" t="str">
        <f t="shared" si="1009"/>
        <v>No</v>
      </c>
      <c r="P9261">
        <f t="shared" si="1010"/>
        <v>0</v>
      </c>
      <c r="Q9261">
        <f t="shared" si="1011"/>
        <v>4813937689</v>
      </c>
      <c r="R9261">
        <f t="shared" si="1012"/>
        <v>4.1933383153624479</v>
      </c>
      <c r="S9261" t="str">
        <f t="shared" si="1013"/>
        <v>Acceptable</v>
      </c>
      <c r="T9261">
        <f>ROUNDUP(C9261,0)</f>
        <v>5</v>
      </c>
      <c r="U9261">
        <f>ROUNDDOWN(C9261,0)</f>
        <v>4</v>
      </c>
      <c r="V9261">
        <f>RIGHT(K9261,2)+2000</f>
        <v>2018</v>
      </c>
      <c r="W9261" t="str">
        <f>INDEX(_xlfn.TEXTSPLIT(K9261,"-"),1,2)</f>
        <v>Jan</v>
      </c>
      <c r="X9261" t="str">
        <f>INDEX(_xlfn.TEXTSPLIT(K9261,"-"),1,1)</f>
        <v>23</v>
      </c>
      <c r="Y9261">
        <f>INDEX(months!B:B,MATCH(Sheet1!W9261,months!A:A,0))</f>
        <v>1</v>
      </c>
      <c r="Z9261">
        <f t="shared" si="1014"/>
        <v>43123</v>
      </c>
    </row>
    <row r="9262" spans="1:26" x14ac:dyDescent="0.2">
      <c r="A9262" t="s">
        <v>12630</v>
      </c>
      <c r="B9262" t="s">
        <v>556</v>
      </c>
      <c r="C9262">
        <v>4.0999999999999996</v>
      </c>
      <c r="D9262">
        <v>13</v>
      </c>
      <c r="E9262" t="s">
        <v>1113</v>
      </c>
      <c r="F9262" t="s">
        <v>1010</v>
      </c>
      <c r="G9262" t="s">
        <v>23</v>
      </c>
      <c r="H9262" t="s">
        <v>24</v>
      </c>
      <c r="I9262" t="s">
        <v>25</v>
      </c>
      <c r="J9262" t="s">
        <v>557</v>
      </c>
      <c r="K9262" t="s">
        <v>2431</v>
      </c>
      <c r="L9262" t="s">
        <v>59</v>
      </c>
      <c r="M9262" t="s">
        <v>29</v>
      </c>
      <c r="N9262">
        <f t="shared" si="1008"/>
        <v>0</v>
      </c>
      <c r="O9262" t="str">
        <f t="shared" si="1009"/>
        <v>No</v>
      </c>
      <c r="P9262">
        <f t="shared" si="1010"/>
        <v>0</v>
      </c>
      <c r="Q9262">
        <f t="shared" si="1011"/>
        <v>4813937689</v>
      </c>
      <c r="R9262">
        <f t="shared" si="1012"/>
        <v>4.1933383153624479</v>
      </c>
      <c r="S9262" t="str">
        <f t="shared" si="1013"/>
        <v>Acceptable</v>
      </c>
      <c r="T9262">
        <f>ROUNDUP(C9262,0)</f>
        <v>5</v>
      </c>
      <c r="U9262">
        <f>ROUNDDOWN(C9262,0)</f>
        <v>4</v>
      </c>
      <c r="V9262">
        <f>RIGHT(K9262,2)+2000</f>
        <v>2018</v>
      </c>
      <c r="W9262" t="str">
        <f>INDEX(_xlfn.TEXTSPLIT(K9262,"-"),1,2)</f>
        <v>Apr</v>
      </c>
      <c r="X9262" t="str">
        <f>INDEX(_xlfn.TEXTSPLIT(K9262,"-"),1,1)</f>
        <v>23</v>
      </c>
      <c r="Y9262">
        <f>INDEX(months!B:B,MATCH(Sheet1!W9262,months!A:A,0))</f>
        <v>4</v>
      </c>
      <c r="Z9262">
        <f t="shared" si="1014"/>
        <v>43213</v>
      </c>
    </row>
    <row r="9263" spans="1:26" x14ac:dyDescent="0.2">
      <c r="A9263" t="s">
        <v>12631</v>
      </c>
      <c r="B9263" t="s">
        <v>4612</v>
      </c>
      <c r="D9263">
        <v>1</v>
      </c>
      <c r="E9263" t="s">
        <v>1410</v>
      </c>
      <c r="F9263" t="s">
        <v>1230</v>
      </c>
      <c r="G9263" t="s">
        <v>23</v>
      </c>
      <c r="H9263" t="s">
        <v>24</v>
      </c>
      <c r="I9263" t="s">
        <v>25</v>
      </c>
      <c r="J9263" t="s">
        <v>4613</v>
      </c>
      <c r="K9263" t="s">
        <v>1604</v>
      </c>
      <c r="L9263" t="s">
        <v>12632</v>
      </c>
      <c r="M9263" t="s">
        <v>86</v>
      </c>
      <c r="N9263">
        <f t="shared" si="1008"/>
        <v>0</v>
      </c>
      <c r="O9263" t="str">
        <f t="shared" si="1009"/>
        <v>No</v>
      </c>
      <c r="P9263">
        <f t="shared" si="1010"/>
        <v>0</v>
      </c>
      <c r="Q9263">
        <f t="shared" si="1011"/>
        <v>4813937689</v>
      </c>
      <c r="R9263">
        <f t="shared" si="1012"/>
        <v>4.1933383153624479</v>
      </c>
      <c r="S9263" t="str">
        <f t="shared" si="1013"/>
        <v>Acceptable</v>
      </c>
      <c r="T9263">
        <f>ROUNDUP(C9263,0)</f>
        <v>0</v>
      </c>
      <c r="U9263">
        <f>ROUNDDOWN(C9263,0)</f>
        <v>0</v>
      </c>
      <c r="V9263">
        <f>RIGHT(K9263,2)+2000</f>
        <v>2018</v>
      </c>
      <c r="W9263" t="str">
        <f>INDEX(_xlfn.TEXTSPLIT(K9263,"-"),1,2)</f>
        <v>Feb</v>
      </c>
      <c r="X9263" t="str">
        <f>INDEX(_xlfn.TEXTSPLIT(K9263,"-"),1,1)</f>
        <v>14</v>
      </c>
      <c r="Y9263">
        <f>INDEX(months!B:B,MATCH(Sheet1!W9263,months!A:A,0))</f>
        <v>2</v>
      </c>
      <c r="Z9263">
        <f t="shared" si="1014"/>
        <v>43145</v>
      </c>
    </row>
    <row r="9264" spans="1:26" x14ac:dyDescent="0.2">
      <c r="A9264" t="s">
        <v>12633</v>
      </c>
      <c r="B9264" t="s">
        <v>2333</v>
      </c>
      <c r="D9264">
        <v>0</v>
      </c>
      <c r="E9264" t="s">
        <v>136</v>
      </c>
      <c r="F9264" t="s">
        <v>1262</v>
      </c>
      <c r="G9264" t="s">
        <v>23</v>
      </c>
      <c r="H9264" t="s">
        <v>24</v>
      </c>
      <c r="I9264" t="s">
        <v>25</v>
      </c>
      <c r="J9264" t="s">
        <v>2334</v>
      </c>
      <c r="K9264" t="s">
        <v>137</v>
      </c>
      <c r="L9264" t="s">
        <v>12634</v>
      </c>
      <c r="M9264" t="s">
        <v>29</v>
      </c>
      <c r="N9264">
        <f t="shared" si="1008"/>
        <v>0</v>
      </c>
      <c r="O9264" t="str">
        <f t="shared" si="1009"/>
        <v>No</v>
      </c>
      <c r="P9264">
        <f t="shared" si="1010"/>
        <v>0</v>
      </c>
      <c r="Q9264">
        <f t="shared" si="1011"/>
        <v>4813937689</v>
      </c>
      <c r="R9264">
        <f t="shared" si="1012"/>
        <v>4.1933383153624479</v>
      </c>
      <c r="S9264" t="str">
        <f t="shared" si="1013"/>
        <v>Acceptable</v>
      </c>
      <c r="T9264">
        <f>ROUNDUP(C9264,0)</f>
        <v>0</v>
      </c>
      <c r="U9264">
        <f>ROUNDDOWN(C9264,0)</f>
        <v>0</v>
      </c>
      <c r="V9264">
        <f>RIGHT(K9264,2)+2000</f>
        <v>2018</v>
      </c>
      <c r="W9264" t="str">
        <f>INDEX(_xlfn.TEXTSPLIT(K9264,"-"),1,2)</f>
        <v>Apr</v>
      </c>
      <c r="X9264" t="str">
        <f>INDEX(_xlfn.TEXTSPLIT(K9264,"-"),1,1)</f>
        <v>25</v>
      </c>
      <c r="Y9264">
        <f>INDEX(months!B:B,MATCH(Sheet1!W9264,months!A:A,0))</f>
        <v>4</v>
      </c>
      <c r="Z9264">
        <f t="shared" si="1014"/>
        <v>43215</v>
      </c>
    </row>
    <row r="9265" spans="1:26" x14ac:dyDescent="0.2">
      <c r="A9265" t="s">
        <v>12635</v>
      </c>
      <c r="B9265" t="s">
        <v>3070</v>
      </c>
      <c r="C9265">
        <v>4.7</v>
      </c>
      <c r="D9265">
        <v>23</v>
      </c>
      <c r="E9265" t="s">
        <v>733</v>
      </c>
      <c r="F9265" t="s">
        <v>775</v>
      </c>
      <c r="G9265" t="s">
        <v>23</v>
      </c>
      <c r="H9265" t="s">
        <v>24</v>
      </c>
      <c r="I9265" t="s">
        <v>25</v>
      </c>
      <c r="J9265" t="s">
        <v>1303</v>
      </c>
      <c r="K9265" t="s">
        <v>519</v>
      </c>
      <c r="L9265" t="s">
        <v>180</v>
      </c>
      <c r="M9265" t="s">
        <v>54</v>
      </c>
      <c r="N9265">
        <f t="shared" si="1008"/>
        <v>0</v>
      </c>
      <c r="O9265" t="str">
        <f t="shared" si="1009"/>
        <v>No</v>
      </c>
      <c r="P9265">
        <f t="shared" si="1010"/>
        <v>0</v>
      </c>
      <c r="Q9265">
        <f t="shared" si="1011"/>
        <v>4813937689</v>
      </c>
      <c r="R9265">
        <f t="shared" si="1012"/>
        <v>4.1933383153624479</v>
      </c>
      <c r="S9265" t="str">
        <f t="shared" si="1013"/>
        <v>Acceptable</v>
      </c>
      <c r="T9265">
        <f>ROUNDUP(C9265,0)</f>
        <v>5</v>
      </c>
      <c r="U9265">
        <f>ROUNDDOWN(C9265,0)</f>
        <v>4</v>
      </c>
      <c r="V9265">
        <f>RIGHT(K9265,2)+2000</f>
        <v>2017</v>
      </c>
      <c r="W9265" t="str">
        <f>INDEX(_xlfn.TEXTSPLIT(K9265,"-"),1,2)</f>
        <v>Aug</v>
      </c>
      <c r="X9265" t="str">
        <f>INDEX(_xlfn.TEXTSPLIT(K9265,"-"),1,1)</f>
        <v>28</v>
      </c>
      <c r="Y9265">
        <f>INDEX(months!B:B,MATCH(Sheet1!W9265,months!A:A,0))</f>
        <v>8</v>
      </c>
      <c r="Z9265">
        <f t="shared" si="1014"/>
        <v>42975</v>
      </c>
    </row>
    <row r="9266" spans="1:26" x14ac:dyDescent="0.2">
      <c r="A9266" t="s">
        <v>12636</v>
      </c>
      <c r="B9266" t="s">
        <v>4950</v>
      </c>
      <c r="D9266">
        <v>0</v>
      </c>
      <c r="E9266" t="s">
        <v>374</v>
      </c>
      <c r="F9266" t="s">
        <v>1262</v>
      </c>
      <c r="G9266" t="s">
        <v>23</v>
      </c>
      <c r="H9266" t="s">
        <v>24</v>
      </c>
      <c r="I9266" t="s">
        <v>25</v>
      </c>
      <c r="J9266" t="s">
        <v>4951</v>
      </c>
      <c r="K9266" t="s">
        <v>84</v>
      </c>
      <c r="L9266" t="s">
        <v>317</v>
      </c>
      <c r="M9266" t="s">
        <v>29</v>
      </c>
      <c r="N9266">
        <f t="shared" si="1008"/>
        <v>0</v>
      </c>
      <c r="O9266" t="str">
        <f t="shared" si="1009"/>
        <v>No</v>
      </c>
      <c r="P9266">
        <f t="shared" si="1010"/>
        <v>0</v>
      </c>
      <c r="Q9266">
        <f t="shared" si="1011"/>
        <v>4813937689</v>
      </c>
      <c r="R9266">
        <f t="shared" si="1012"/>
        <v>4.1933383153624479</v>
      </c>
      <c r="S9266" t="str">
        <f t="shared" si="1013"/>
        <v>Acceptable</v>
      </c>
      <c r="T9266">
        <f>ROUNDUP(C9266,0)</f>
        <v>0</v>
      </c>
      <c r="U9266">
        <f>ROUNDDOWN(C9266,0)</f>
        <v>0</v>
      </c>
      <c r="V9266">
        <f>RIGHT(K9266,2)+2000</f>
        <v>2018</v>
      </c>
      <c r="W9266" t="str">
        <f>INDEX(_xlfn.TEXTSPLIT(K9266,"-"),1,2)</f>
        <v>Jul</v>
      </c>
      <c r="X9266" t="str">
        <f>INDEX(_xlfn.TEXTSPLIT(K9266,"-"),1,1)</f>
        <v>31</v>
      </c>
      <c r="Y9266">
        <f>INDEX(months!B:B,MATCH(Sheet1!W9266,months!A:A,0))</f>
        <v>7</v>
      </c>
      <c r="Z9266">
        <f t="shared" si="1014"/>
        <v>43312</v>
      </c>
    </row>
    <row r="9267" spans="1:26" x14ac:dyDescent="0.2">
      <c r="A9267" t="s">
        <v>12637</v>
      </c>
      <c r="B9267" t="s">
        <v>2665</v>
      </c>
      <c r="C9267">
        <v>5</v>
      </c>
      <c r="D9267">
        <v>5</v>
      </c>
      <c r="E9267" t="s">
        <v>147</v>
      </c>
      <c r="F9267" t="s">
        <v>1230</v>
      </c>
      <c r="G9267" t="s">
        <v>23</v>
      </c>
      <c r="H9267" t="s">
        <v>24</v>
      </c>
      <c r="I9267" t="s">
        <v>25</v>
      </c>
      <c r="J9267" t="s">
        <v>2734</v>
      </c>
      <c r="K9267" t="s">
        <v>39</v>
      </c>
      <c r="L9267" t="s">
        <v>5948</v>
      </c>
      <c r="M9267" t="s">
        <v>29</v>
      </c>
      <c r="N9267">
        <f t="shared" si="1008"/>
        <v>0</v>
      </c>
      <c r="O9267" t="str">
        <f t="shared" si="1009"/>
        <v>No</v>
      </c>
      <c r="P9267">
        <f t="shared" si="1010"/>
        <v>0</v>
      </c>
      <c r="Q9267">
        <f t="shared" si="1011"/>
        <v>4813937689</v>
      </c>
      <c r="R9267">
        <f t="shared" si="1012"/>
        <v>4.1933383153624479</v>
      </c>
      <c r="S9267" t="str">
        <f t="shared" si="1013"/>
        <v>Acceptable</v>
      </c>
      <c r="T9267">
        <f>ROUNDUP(C9267,0)</f>
        <v>5</v>
      </c>
      <c r="U9267">
        <f>ROUNDDOWN(C9267,0)</f>
        <v>5</v>
      </c>
      <c r="V9267">
        <f>RIGHT(K9267,2)+2000</f>
        <v>2018</v>
      </c>
      <c r="W9267" t="str">
        <f>INDEX(_xlfn.TEXTSPLIT(K9267,"-"),1,2)</f>
        <v>Aug</v>
      </c>
      <c r="X9267" t="str">
        <f>INDEX(_xlfn.TEXTSPLIT(K9267,"-"),1,1)</f>
        <v>1</v>
      </c>
      <c r="Y9267">
        <f>INDEX(months!B:B,MATCH(Sheet1!W9267,months!A:A,0))</f>
        <v>8</v>
      </c>
      <c r="Z9267">
        <f t="shared" si="1014"/>
        <v>43313</v>
      </c>
    </row>
    <row r="9268" spans="1:26" x14ac:dyDescent="0.2">
      <c r="A9268" t="s">
        <v>12638</v>
      </c>
      <c r="B9268" t="s">
        <v>4950</v>
      </c>
      <c r="C9268">
        <v>4.4000000000000004</v>
      </c>
      <c r="D9268">
        <v>7</v>
      </c>
      <c r="E9268" t="s">
        <v>108</v>
      </c>
      <c r="F9268" t="s">
        <v>1010</v>
      </c>
      <c r="G9268" t="s">
        <v>23</v>
      </c>
      <c r="H9268" t="s">
        <v>24</v>
      </c>
      <c r="I9268" t="s">
        <v>25</v>
      </c>
      <c r="J9268" t="s">
        <v>4951</v>
      </c>
      <c r="K9268" t="s">
        <v>7584</v>
      </c>
      <c r="L9268" t="s">
        <v>236</v>
      </c>
      <c r="M9268" t="s">
        <v>81</v>
      </c>
      <c r="N9268">
        <f t="shared" si="1008"/>
        <v>0</v>
      </c>
      <c r="O9268" t="str">
        <f t="shared" si="1009"/>
        <v>No</v>
      </c>
      <c r="P9268">
        <f t="shared" si="1010"/>
        <v>0</v>
      </c>
      <c r="Q9268">
        <f t="shared" si="1011"/>
        <v>4813937689</v>
      </c>
      <c r="R9268">
        <f t="shared" si="1012"/>
        <v>4.1933383153624479</v>
      </c>
      <c r="S9268" t="str">
        <f t="shared" si="1013"/>
        <v>Acceptable</v>
      </c>
      <c r="T9268">
        <f>ROUNDUP(C9268,0)</f>
        <v>5</v>
      </c>
      <c r="U9268">
        <f>ROUNDDOWN(C9268,0)</f>
        <v>4</v>
      </c>
      <c r="V9268">
        <f>RIGHT(K9268,2)+2000</f>
        <v>2016</v>
      </c>
      <c r="W9268" t="str">
        <f>INDEX(_xlfn.TEXTSPLIT(K9268,"-"),1,2)</f>
        <v>Oct</v>
      </c>
      <c r="X9268" t="str">
        <f>INDEX(_xlfn.TEXTSPLIT(K9268,"-"),1,1)</f>
        <v>21</v>
      </c>
      <c r="Y9268">
        <f>INDEX(months!B:B,MATCH(Sheet1!W9268,months!A:A,0))</f>
        <v>10</v>
      </c>
      <c r="Z9268">
        <f t="shared" si="1014"/>
        <v>42664</v>
      </c>
    </row>
    <row r="9269" spans="1:26" x14ac:dyDescent="0.2">
      <c r="A9269" t="s">
        <v>12639</v>
      </c>
      <c r="B9269" t="s">
        <v>3070</v>
      </c>
      <c r="C9269">
        <v>3.3</v>
      </c>
      <c r="D9269">
        <v>4114</v>
      </c>
      <c r="E9269" t="s">
        <v>31</v>
      </c>
      <c r="F9269" t="s">
        <v>50</v>
      </c>
      <c r="G9269" t="s">
        <v>23</v>
      </c>
      <c r="H9269" t="s">
        <v>24</v>
      </c>
      <c r="I9269" t="s">
        <v>25</v>
      </c>
      <c r="J9269" t="s">
        <v>1303</v>
      </c>
      <c r="K9269" t="s">
        <v>605</v>
      </c>
      <c r="L9269" t="s">
        <v>11131</v>
      </c>
      <c r="M9269" t="s">
        <v>47</v>
      </c>
      <c r="N9269">
        <f t="shared" si="1008"/>
        <v>0</v>
      </c>
      <c r="O9269" t="str">
        <f t="shared" si="1009"/>
        <v>No</v>
      </c>
      <c r="P9269">
        <f t="shared" si="1010"/>
        <v>0</v>
      </c>
      <c r="Q9269">
        <f t="shared" si="1011"/>
        <v>4813937689</v>
      </c>
      <c r="R9269">
        <f t="shared" si="1012"/>
        <v>4.1933383153624479</v>
      </c>
      <c r="S9269" t="str">
        <f t="shared" si="1013"/>
        <v>Acceptable</v>
      </c>
      <c r="T9269">
        <f>ROUNDUP(C9269,0)</f>
        <v>4</v>
      </c>
      <c r="U9269">
        <f>ROUNDDOWN(C9269,0)</f>
        <v>3</v>
      </c>
      <c r="V9269">
        <f>RIGHT(K9269,2)+2000</f>
        <v>2018</v>
      </c>
      <c r="W9269" t="str">
        <f>INDEX(_xlfn.TEXTSPLIT(K9269,"-"),1,2)</f>
        <v>Jul</v>
      </c>
      <c r="X9269" t="str">
        <f>INDEX(_xlfn.TEXTSPLIT(K9269,"-"),1,1)</f>
        <v>10</v>
      </c>
      <c r="Y9269">
        <f>INDEX(months!B:B,MATCH(Sheet1!W9269,months!A:A,0))</f>
        <v>7</v>
      </c>
      <c r="Z9269">
        <f t="shared" si="1014"/>
        <v>43291</v>
      </c>
    </row>
    <row r="9270" spans="1:26" x14ac:dyDescent="0.2">
      <c r="A9270" t="s">
        <v>12640</v>
      </c>
      <c r="B9270" t="s">
        <v>3070</v>
      </c>
      <c r="C9270">
        <v>4</v>
      </c>
      <c r="D9270">
        <v>403</v>
      </c>
      <c r="E9270" t="s">
        <v>111</v>
      </c>
      <c r="F9270" t="s">
        <v>57</v>
      </c>
      <c r="G9270" t="s">
        <v>23</v>
      </c>
      <c r="H9270" t="s">
        <v>24</v>
      </c>
      <c r="I9270" t="s">
        <v>44</v>
      </c>
      <c r="J9270" t="s">
        <v>1303</v>
      </c>
      <c r="K9270" t="s">
        <v>115</v>
      </c>
      <c r="L9270" t="s">
        <v>12641</v>
      </c>
      <c r="M9270" t="s">
        <v>81</v>
      </c>
      <c r="N9270">
        <f t="shared" si="1008"/>
        <v>0</v>
      </c>
      <c r="O9270" t="str">
        <f t="shared" si="1009"/>
        <v>No</v>
      </c>
      <c r="P9270">
        <f t="shared" si="1010"/>
        <v>0</v>
      </c>
      <c r="Q9270">
        <f t="shared" si="1011"/>
        <v>4813937689</v>
      </c>
      <c r="R9270">
        <f t="shared" si="1012"/>
        <v>4.1933383153624479</v>
      </c>
      <c r="S9270" t="str">
        <f t="shared" si="1013"/>
        <v>Acceptable</v>
      </c>
      <c r="T9270">
        <f>ROUNDUP(C9270,0)</f>
        <v>4</v>
      </c>
      <c r="U9270">
        <f>ROUNDDOWN(C9270,0)</f>
        <v>4</v>
      </c>
      <c r="V9270">
        <f>RIGHT(K9270,2)+2000</f>
        <v>2018</v>
      </c>
      <c r="W9270" t="str">
        <f>INDEX(_xlfn.TEXTSPLIT(K9270,"-"),1,2)</f>
        <v>Jul</v>
      </c>
      <c r="X9270" t="str">
        <f>INDEX(_xlfn.TEXTSPLIT(K9270,"-"),1,1)</f>
        <v>30</v>
      </c>
      <c r="Y9270">
        <f>INDEX(months!B:B,MATCH(Sheet1!W9270,months!A:A,0))</f>
        <v>7</v>
      </c>
      <c r="Z9270">
        <f t="shared" si="1014"/>
        <v>43311</v>
      </c>
    </row>
    <row r="9271" spans="1:26" x14ac:dyDescent="0.2">
      <c r="A9271" t="s">
        <v>12642</v>
      </c>
      <c r="B9271" t="s">
        <v>3070</v>
      </c>
      <c r="C9271">
        <v>3.5</v>
      </c>
      <c r="D9271">
        <v>208</v>
      </c>
      <c r="E9271" t="s">
        <v>481</v>
      </c>
      <c r="F9271" t="s">
        <v>22</v>
      </c>
      <c r="G9271" t="s">
        <v>23</v>
      </c>
      <c r="H9271" t="s">
        <v>24</v>
      </c>
      <c r="I9271" t="s">
        <v>25</v>
      </c>
      <c r="J9271" t="s">
        <v>1303</v>
      </c>
      <c r="K9271" t="s">
        <v>503</v>
      </c>
      <c r="L9271" t="s">
        <v>1059</v>
      </c>
      <c r="M9271" t="s">
        <v>54</v>
      </c>
      <c r="N9271">
        <f t="shared" si="1008"/>
        <v>0</v>
      </c>
      <c r="O9271" t="str">
        <f t="shared" si="1009"/>
        <v>No</v>
      </c>
      <c r="P9271">
        <f t="shared" si="1010"/>
        <v>0</v>
      </c>
      <c r="Q9271">
        <f t="shared" si="1011"/>
        <v>4813937689</v>
      </c>
      <c r="R9271">
        <f t="shared" si="1012"/>
        <v>4.1933383153624479</v>
      </c>
      <c r="S9271" t="str">
        <f t="shared" si="1013"/>
        <v>Acceptable</v>
      </c>
      <c r="T9271">
        <f>ROUNDUP(C9271,0)</f>
        <v>4</v>
      </c>
      <c r="U9271">
        <f>ROUNDDOWN(C9271,0)</f>
        <v>3</v>
      </c>
      <c r="V9271">
        <f>RIGHT(K9271,2)+2000</f>
        <v>2018</v>
      </c>
      <c r="W9271" t="str">
        <f>INDEX(_xlfn.TEXTSPLIT(K9271,"-"),1,2)</f>
        <v>Jun</v>
      </c>
      <c r="X9271" t="str">
        <f>INDEX(_xlfn.TEXTSPLIT(K9271,"-"),1,1)</f>
        <v>29</v>
      </c>
      <c r="Y9271">
        <f>INDEX(months!B:B,MATCH(Sheet1!W9271,months!A:A,0))</f>
        <v>6</v>
      </c>
      <c r="Z9271">
        <f t="shared" si="1014"/>
        <v>43280</v>
      </c>
    </row>
    <row r="9272" spans="1:26" x14ac:dyDescent="0.2">
      <c r="A9272" t="s">
        <v>12643</v>
      </c>
      <c r="B9272" t="s">
        <v>3070</v>
      </c>
      <c r="C9272">
        <v>2.8</v>
      </c>
      <c r="D9272">
        <v>89</v>
      </c>
      <c r="E9272" t="s">
        <v>223</v>
      </c>
      <c r="F9272" t="s">
        <v>22</v>
      </c>
      <c r="G9272" t="s">
        <v>23</v>
      </c>
      <c r="H9272" t="s">
        <v>24</v>
      </c>
      <c r="I9272" t="s">
        <v>25</v>
      </c>
      <c r="J9272" t="s">
        <v>1303</v>
      </c>
      <c r="K9272" t="s">
        <v>306</v>
      </c>
      <c r="L9272" t="s">
        <v>1390</v>
      </c>
      <c r="M9272" t="s">
        <v>54</v>
      </c>
      <c r="N9272">
        <f t="shared" si="1008"/>
        <v>0</v>
      </c>
      <c r="O9272" t="str">
        <f t="shared" si="1009"/>
        <v>No</v>
      </c>
      <c r="P9272">
        <f t="shared" si="1010"/>
        <v>0</v>
      </c>
      <c r="Q9272">
        <f t="shared" si="1011"/>
        <v>4813937689</v>
      </c>
      <c r="R9272">
        <f t="shared" si="1012"/>
        <v>4.1933383153624479</v>
      </c>
      <c r="S9272" t="str">
        <f t="shared" si="1013"/>
        <v>Acceptable</v>
      </c>
      <c r="T9272">
        <f>ROUNDUP(C9272,0)</f>
        <v>3</v>
      </c>
      <c r="U9272">
        <f>ROUNDDOWN(C9272,0)</f>
        <v>2</v>
      </c>
      <c r="V9272">
        <f>RIGHT(K9272,2)+2000</f>
        <v>2018</v>
      </c>
      <c r="W9272" t="str">
        <f>INDEX(_xlfn.TEXTSPLIT(K9272,"-"),1,2)</f>
        <v>Jul</v>
      </c>
      <c r="X9272" t="str">
        <f>INDEX(_xlfn.TEXTSPLIT(K9272,"-"),1,1)</f>
        <v>23</v>
      </c>
      <c r="Y9272">
        <f>INDEX(months!B:B,MATCH(Sheet1!W9272,months!A:A,0))</f>
        <v>7</v>
      </c>
      <c r="Z9272">
        <f t="shared" si="1014"/>
        <v>43304</v>
      </c>
    </row>
    <row r="9273" spans="1:26" x14ac:dyDescent="0.2">
      <c r="A9273" t="s">
        <v>12644</v>
      </c>
      <c r="B9273" t="s">
        <v>3070</v>
      </c>
      <c r="D9273">
        <v>19</v>
      </c>
      <c r="E9273" t="s">
        <v>1232</v>
      </c>
      <c r="F9273" t="s">
        <v>101</v>
      </c>
      <c r="G9273" t="s">
        <v>23</v>
      </c>
      <c r="H9273" t="s">
        <v>24</v>
      </c>
      <c r="I9273" t="s">
        <v>25</v>
      </c>
      <c r="J9273" t="s">
        <v>1303</v>
      </c>
      <c r="K9273" t="s">
        <v>12160</v>
      </c>
      <c r="L9273" t="s">
        <v>12645</v>
      </c>
      <c r="M9273" t="s">
        <v>81</v>
      </c>
      <c r="N9273">
        <f t="shared" si="1008"/>
        <v>0</v>
      </c>
      <c r="O9273" t="str">
        <f t="shared" si="1009"/>
        <v>No</v>
      </c>
      <c r="P9273">
        <f t="shared" si="1010"/>
        <v>0</v>
      </c>
      <c r="Q9273">
        <f t="shared" si="1011"/>
        <v>4813937689</v>
      </c>
      <c r="R9273">
        <f t="shared" si="1012"/>
        <v>4.1933383153624479</v>
      </c>
      <c r="S9273" t="str">
        <f t="shared" si="1013"/>
        <v>Acceptable</v>
      </c>
      <c r="T9273">
        <f>ROUNDUP(C9273,0)</f>
        <v>0</v>
      </c>
      <c r="U9273">
        <f>ROUNDDOWN(C9273,0)</f>
        <v>0</v>
      </c>
      <c r="V9273">
        <f>RIGHT(K9273,2)+2000</f>
        <v>2017</v>
      </c>
      <c r="W9273" t="str">
        <f>INDEX(_xlfn.TEXTSPLIT(K9273,"-"),1,2)</f>
        <v>Aug</v>
      </c>
      <c r="X9273" t="str">
        <f>INDEX(_xlfn.TEXTSPLIT(K9273,"-"),1,1)</f>
        <v>16</v>
      </c>
      <c r="Y9273">
        <f>INDEX(months!B:B,MATCH(Sheet1!W9273,months!A:A,0))</f>
        <v>8</v>
      </c>
      <c r="Z9273">
        <f t="shared" si="1014"/>
        <v>42963</v>
      </c>
    </row>
    <row r="9274" spans="1:26" x14ac:dyDescent="0.2">
      <c r="A9274" t="s">
        <v>12646</v>
      </c>
      <c r="B9274" t="s">
        <v>3070</v>
      </c>
      <c r="C9274">
        <v>3.6</v>
      </c>
      <c r="D9274">
        <v>496</v>
      </c>
      <c r="E9274" t="s">
        <v>31</v>
      </c>
      <c r="F9274" t="s">
        <v>50</v>
      </c>
      <c r="G9274" t="s">
        <v>23</v>
      </c>
      <c r="H9274" t="s">
        <v>24</v>
      </c>
      <c r="I9274" t="s">
        <v>25</v>
      </c>
      <c r="J9274" t="s">
        <v>1303</v>
      </c>
      <c r="K9274" t="s">
        <v>564</v>
      </c>
      <c r="L9274" t="s">
        <v>188</v>
      </c>
      <c r="M9274" t="s">
        <v>54</v>
      </c>
      <c r="N9274">
        <f t="shared" si="1008"/>
        <v>0</v>
      </c>
      <c r="O9274" t="str">
        <f t="shared" si="1009"/>
        <v>No</v>
      </c>
      <c r="P9274">
        <f t="shared" si="1010"/>
        <v>0</v>
      </c>
      <c r="Q9274">
        <f t="shared" si="1011"/>
        <v>4813937689</v>
      </c>
      <c r="R9274">
        <f t="shared" si="1012"/>
        <v>4.1933383153624479</v>
      </c>
      <c r="S9274" t="str">
        <f t="shared" si="1013"/>
        <v>Acceptable</v>
      </c>
      <c r="T9274">
        <f>ROUNDUP(C9274,0)</f>
        <v>4</v>
      </c>
      <c r="U9274">
        <f>ROUNDDOWN(C9274,0)</f>
        <v>3</v>
      </c>
      <c r="V9274">
        <f>RIGHT(K9274,2)+2000</f>
        <v>2018</v>
      </c>
      <c r="W9274" t="str">
        <f>INDEX(_xlfn.TEXTSPLIT(K9274,"-"),1,2)</f>
        <v>May</v>
      </c>
      <c r="X9274" t="str">
        <f>INDEX(_xlfn.TEXTSPLIT(K9274,"-"),1,1)</f>
        <v>4</v>
      </c>
      <c r="Y9274">
        <f>INDEX(months!B:B,MATCH(Sheet1!W9274,months!A:A,0))</f>
        <v>5</v>
      </c>
      <c r="Z9274">
        <f t="shared" si="1014"/>
        <v>43224</v>
      </c>
    </row>
    <row r="9275" spans="1:26" x14ac:dyDescent="0.2">
      <c r="A9275" t="s">
        <v>12647</v>
      </c>
      <c r="B9275" t="s">
        <v>3070</v>
      </c>
      <c r="C9275">
        <v>3.2</v>
      </c>
      <c r="D9275">
        <v>190</v>
      </c>
      <c r="E9275" t="s">
        <v>132</v>
      </c>
      <c r="F9275" t="s">
        <v>57</v>
      </c>
      <c r="G9275" t="s">
        <v>23</v>
      </c>
      <c r="H9275" t="s">
        <v>24</v>
      </c>
      <c r="I9275" t="s">
        <v>25</v>
      </c>
      <c r="J9275" t="s">
        <v>1303</v>
      </c>
      <c r="K9275" t="s">
        <v>306</v>
      </c>
      <c r="L9275" t="s">
        <v>12648</v>
      </c>
      <c r="M9275" t="s">
        <v>274</v>
      </c>
      <c r="N9275">
        <f t="shared" si="1008"/>
        <v>0</v>
      </c>
      <c r="O9275" t="str">
        <f t="shared" si="1009"/>
        <v>No</v>
      </c>
      <c r="P9275">
        <f t="shared" si="1010"/>
        <v>0</v>
      </c>
      <c r="Q9275">
        <f t="shared" si="1011"/>
        <v>4813937689</v>
      </c>
      <c r="R9275">
        <f t="shared" si="1012"/>
        <v>4.1933383153624479</v>
      </c>
      <c r="S9275" t="str">
        <f t="shared" si="1013"/>
        <v>Acceptable</v>
      </c>
      <c r="T9275">
        <f>ROUNDUP(C9275,0)</f>
        <v>4</v>
      </c>
      <c r="U9275">
        <f>ROUNDDOWN(C9275,0)</f>
        <v>3</v>
      </c>
      <c r="V9275">
        <f>RIGHT(K9275,2)+2000</f>
        <v>2018</v>
      </c>
      <c r="W9275" t="str">
        <f>INDEX(_xlfn.TEXTSPLIT(K9275,"-"),1,2)</f>
        <v>Jul</v>
      </c>
      <c r="X9275" t="str">
        <f>INDEX(_xlfn.TEXTSPLIT(K9275,"-"),1,1)</f>
        <v>23</v>
      </c>
      <c r="Y9275">
        <f>INDEX(months!B:B,MATCH(Sheet1!W9275,months!A:A,0))</f>
        <v>7</v>
      </c>
      <c r="Z9275">
        <f t="shared" si="1014"/>
        <v>43304</v>
      </c>
    </row>
    <row r="9276" spans="1:26" x14ac:dyDescent="0.2">
      <c r="A9276" t="s">
        <v>12649</v>
      </c>
      <c r="B9276" t="s">
        <v>3070</v>
      </c>
      <c r="C9276">
        <v>3.6</v>
      </c>
      <c r="D9276">
        <v>2210</v>
      </c>
      <c r="E9276" t="s">
        <v>186</v>
      </c>
      <c r="F9276" t="s">
        <v>50</v>
      </c>
      <c r="G9276" t="s">
        <v>23</v>
      </c>
      <c r="H9276" t="s">
        <v>24</v>
      </c>
      <c r="I9276" t="s">
        <v>25</v>
      </c>
      <c r="J9276" t="s">
        <v>1303</v>
      </c>
      <c r="K9276" t="s">
        <v>297</v>
      </c>
      <c r="L9276" t="s">
        <v>747</v>
      </c>
      <c r="M9276" t="s">
        <v>274</v>
      </c>
      <c r="N9276">
        <f t="shared" si="1008"/>
        <v>0</v>
      </c>
      <c r="O9276" t="str">
        <f t="shared" si="1009"/>
        <v>No</v>
      </c>
      <c r="P9276">
        <f t="shared" si="1010"/>
        <v>0</v>
      </c>
      <c r="Q9276">
        <f t="shared" si="1011"/>
        <v>4813937689</v>
      </c>
      <c r="R9276">
        <f t="shared" si="1012"/>
        <v>4.1933383153624479</v>
      </c>
      <c r="S9276" t="str">
        <f t="shared" si="1013"/>
        <v>Acceptable</v>
      </c>
      <c r="T9276">
        <f>ROUNDUP(C9276,0)</f>
        <v>4</v>
      </c>
      <c r="U9276">
        <f>ROUNDDOWN(C9276,0)</f>
        <v>3</v>
      </c>
      <c r="V9276">
        <f>RIGHT(K9276,2)+2000</f>
        <v>2018</v>
      </c>
      <c r="W9276" t="str">
        <f>INDEX(_xlfn.TEXTSPLIT(K9276,"-"),1,2)</f>
        <v>Jul</v>
      </c>
      <c r="X9276" t="str">
        <f>INDEX(_xlfn.TEXTSPLIT(K9276,"-"),1,1)</f>
        <v>24</v>
      </c>
      <c r="Y9276">
        <f>INDEX(months!B:B,MATCH(Sheet1!W9276,months!A:A,0))</f>
        <v>7</v>
      </c>
      <c r="Z9276">
        <f t="shared" si="1014"/>
        <v>43305</v>
      </c>
    </row>
    <row r="9277" spans="1:26" x14ac:dyDescent="0.2">
      <c r="A9277" t="s">
        <v>12650</v>
      </c>
      <c r="B9277" t="s">
        <v>3070</v>
      </c>
      <c r="C9277">
        <v>3.7</v>
      </c>
      <c r="D9277">
        <v>150</v>
      </c>
      <c r="E9277" t="s">
        <v>159</v>
      </c>
      <c r="F9277" t="s">
        <v>101</v>
      </c>
      <c r="G9277" t="s">
        <v>23</v>
      </c>
      <c r="H9277" t="s">
        <v>24</v>
      </c>
      <c r="I9277" t="s">
        <v>25</v>
      </c>
      <c r="J9277" t="s">
        <v>1303</v>
      </c>
      <c r="K9277" t="s">
        <v>1613</v>
      </c>
      <c r="L9277" t="s">
        <v>4134</v>
      </c>
      <c r="M9277" t="s">
        <v>54</v>
      </c>
      <c r="N9277">
        <f t="shared" si="1008"/>
        <v>0</v>
      </c>
      <c r="O9277" t="str">
        <f t="shared" si="1009"/>
        <v>No</v>
      </c>
      <c r="P9277">
        <f t="shared" si="1010"/>
        <v>0</v>
      </c>
      <c r="Q9277">
        <f t="shared" si="1011"/>
        <v>4813937689</v>
      </c>
      <c r="R9277">
        <f t="shared" si="1012"/>
        <v>4.1933383153624479</v>
      </c>
      <c r="S9277" t="str">
        <f t="shared" si="1013"/>
        <v>Acceptable</v>
      </c>
      <c r="T9277">
        <f>ROUNDUP(C9277,0)</f>
        <v>4</v>
      </c>
      <c r="U9277">
        <f>ROUNDDOWN(C9277,0)</f>
        <v>3</v>
      </c>
      <c r="V9277">
        <f>RIGHT(K9277,2)+2000</f>
        <v>2018</v>
      </c>
      <c r="W9277" t="str">
        <f>INDEX(_xlfn.TEXTSPLIT(K9277,"-"),1,2)</f>
        <v>Jun</v>
      </c>
      <c r="X9277" t="str">
        <f>INDEX(_xlfn.TEXTSPLIT(K9277,"-"),1,1)</f>
        <v>11</v>
      </c>
      <c r="Y9277">
        <f>INDEX(months!B:B,MATCH(Sheet1!W9277,months!A:A,0))</f>
        <v>6</v>
      </c>
      <c r="Z9277">
        <f t="shared" si="1014"/>
        <v>43262</v>
      </c>
    </row>
    <row r="9278" spans="1:26" x14ac:dyDescent="0.2">
      <c r="A9278" t="s">
        <v>12651</v>
      </c>
      <c r="B9278" t="s">
        <v>3070</v>
      </c>
      <c r="C9278">
        <v>3.3</v>
      </c>
      <c r="D9278">
        <v>279</v>
      </c>
      <c r="E9278" t="s">
        <v>31</v>
      </c>
      <c r="F9278" t="s">
        <v>22</v>
      </c>
      <c r="G9278" t="s">
        <v>23</v>
      </c>
      <c r="H9278" t="s">
        <v>24</v>
      </c>
      <c r="I9278" t="s">
        <v>25</v>
      </c>
      <c r="J9278" t="s">
        <v>1303</v>
      </c>
      <c r="K9278" t="s">
        <v>1411</v>
      </c>
      <c r="L9278" t="s">
        <v>1110</v>
      </c>
      <c r="M9278" t="s">
        <v>54</v>
      </c>
      <c r="N9278">
        <f t="shared" si="1008"/>
        <v>0</v>
      </c>
      <c r="O9278" t="str">
        <f t="shared" si="1009"/>
        <v>No</v>
      </c>
      <c r="P9278">
        <f t="shared" si="1010"/>
        <v>0</v>
      </c>
      <c r="Q9278">
        <f t="shared" si="1011"/>
        <v>4813937689</v>
      </c>
      <c r="R9278">
        <f t="shared" si="1012"/>
        <v>4.1933383153624479</v>
      </c>
      <c r="S9278" t="str">
        <f t="shared" si="1013"/>
        <v>Acceptable</v>
      </c>
      <c r="T9278">
        <f>ROUNDUP(C9278,0)</f>
        <v>4</v>
      </c>
      <c r="U9278">
        <f>ROUNDDOWN(C9278,0)</f>
        <v>3</v>
      </c>
      <c r="V9278">
        <f>RIGHT(K9278,2)+2000</f>
        <v>2017</v>
      </c>
      <c r="W9278" t="str">
        <f>INDEX(_xlfn.TEXTSPLIT(K9278,"-"),1,2)</f>
        <v>Dec</v>
      </c>
      <c r="X9278" t="str">
        <f>INDEX(_xlfn.TEXTSPLIT(K9278,"-"),1,1)</f>
        <v>25</v>
      </c>
      <c r="Y9278">
        <f>INDEX(months!B:B,MATCH(Sheet1!W9278,months!A:A,0))</f>
        <v>12</v>
      </c>
      <c r="Z9278">
        <f t="shared" si="1014"/>
        <v>43094</v>
      </c>
    </row>
    <row r="9279" spans="1:26" x14ac:dyDescent="0.2">
      <c r="A9279" t="s">
        <v>12652</v>
      </c>
      <c r="B9279" t="s">
        <v>3070</v>
      </c>
      <c r="C9279">
        <v>3.1</v>
      </c>
      <c r="D9279">
        <v>1242</v>
      </c>
      <c r="E9279" t="s">
        <v>31</v>
      </c>
      <c r="F9279" t="s">
        <v>57</v>
      </c>
      <c r="G9279" t="s">
        <v>23</v>
      </c>
      <c r="H9279" t="s">
        <v>24</v>
      </c>
      <c r="I9279" t="s">
        <v>25</v>
      </c>
      <c r="J9279" t="s">
        <v>1303</v>
      </c>
      <c r="K9279" t="s">
        <v>3771</v>
      </c>
      <c r="L9279" t="s">
        <v>2819</v>
      </c>
      <c r="M9279" t="s">
        <v>54</v>
      </c>
      <c r="N9279">
        <f t="shared" si="1008"/>
        <v>0</v>
      </c>
      <c r="O9279" t="str">
        <f t="shared" si="1009"/>
        <v>No</v>
      </c>
      <c r="P9279">
        <f t="shared" si="1010"/>
        <v>0</v>
      </c>
      <c r="Q9279">
        <f t="shared" si="1011"/>
        <v>4813937689</v>
      </c>
      <c r="R9279">
        <f t="shared" si="1012"/>
        <v>4.1933383153624479</v>
      </c>
      <c r="S9279" t="str">
        <f t="shared" si="1013"/>
        <v>Acceptable</v>
      </c>
      <c r="T9279">
        <f>ROUNDUP(C9279,0)</f>
        <v>4</v>
      </c>
      <c r="U9279">
        <f>ROUNDDOWN(C9279,0)</f>
        <v>3</v>
      </c>
      <c r="V9279">
        <f>RIGHT(K9279,2)+2000</f>
        <v>2018</v>
      </c>
      <c r="W9279" t="str">
        <f>INDEX(_xlfn.TEXTSPLIT(K9279,"-"),1,2)</f>
        <v>Apr</v>
      </c>
      <c r="X9279" t="str">
        <f>INDEX(_xlfn.TEXTSPLIT(K9279,"-"),1,1)</f>
        <v>24</v>
      </c>
      <c r="Y9279">
        <f>INDEX(months!B:B,MATCH(Sheet1!W9279,months!A:A,0))</f>
        <v>4</v>
      </c>
      <c r="Z9279">
        <f t="shared" si="1014"/>
        <v>43214</v>
      </c>
    </row>
    <row r="9280" spans="1:26" x14ac:dyDescent="0.2">
      <c r="A9280" t="s">
        <v>12653</v>
      </c>
      <c r="B9280" t="s">
        <v>3070</v>
      </c>
      <c r="C9280">
        <v>4.0999999999999996</v>
      </c>
      <c r="D9280">
        <v>435</v>
      </c>
      <c r="E9280" t="s">
        <v>108</v>
      </c>
      <c r="F9280" t="s">
        <v>57</v>
      </c>
      <c r="G9280" t="s">
        <v>23</v>
      </c>
      <c r="H9280" t="s">
        <v>24</v>
      </c>
      <c r="I9280" t="s">
        <v>25</v>
      </c>
      <c r="J9280" t="s">
        <v>1303</v>
      </c>
      <c r="K9280" t="s">
        <v>362</v>
      </c>
      <c r="L9280" t="s">
        <v>747</v>
      </c>
      <c r="M9280" t="s">
        <v>81</v>
      </c>
      <c r="N9280">
        <f t="shared" si="1008"/>
        <v>0</v>
      </c>
      <c r="O9280" t="str">
        <f t="shared" si="1009"/>
        <v>No</v>
      </c>
      <c r="P9280">
        <f t="shared" si="1010"/>
        <v>0</v>
      </c>
      <c r="Q9280">
        <f t="shared" si="1011"/>
        <v>4813937689</v>
      </c>
      <c r="R9280">
        <f t="shared" si="1012"/>
        <v>4.1933383153624479</v>
      </c>
      <c r="S9280" t="str">
        <f t="shared" si="1013"/>
        <v>Acceptable</v>
      </c>
      <c r="T9280">
        <f>ROUNDUP(C9280,0)</f>
        <v>5</v>
      </c>
      <c r="U9280">
        <f>ROUNDDOWN(C9280,0)</f>
        <v>4</v>
      </c>
      <c r="V9280">
        <f>RIGHT(K9280,2)+2000</f>
        <v>2018</v>
      </c>
      <c r="W9280" t="str">
        <f>INDEX(_xlfn.TEXTSPLIT(K9280,"-"),1,2)</f>
        <v>Jun</v>
      </c>
      <c r="X9280" t="str">
        <f>INDEX(_xlfn.TEXTSPLIT(K9280,"-"),1,1)</f>
        <v>21</v>
      </c>
      <c r="Y9280">
        <f>INDEX(months!B:B,MATCH(Sheet1!W9280,months!A:A,0))</f>
        <v>6</v>
      </c>
      <c r="Z9280">
        <f t="shared" si="1014"/>
        <v>43272</v>
      </c>
    </row>
    <row r="9281" spans="1:26" x14ac:dyDescent="0.2">
      <c r="A9281" t="s">
        <v>12654</v>
      </c>
      <c r="B9281" t="s">
        <v>3070</v>
      </c>
      <c r="C9281">
        <v>3.1</v>
      </c>
      <c r="D9281">
        <v>16</v>
      </c>
      <c r="E9281" t="s">
        <v>108</v>
      </c>
      <c r="F9281" t="s">
        <v>775</v>
      </c>
      <c r="G9281" t="s">
        <v>23</v>
      </c>
      <c r="H9281" t="s">
        <v>24</v>
      </c>
      <c r="I9281" t="s">
        <v>25</v>
      </c>
      <c r="J9281" t="s">
        <v>1303</v>
      </c>
      <c r="K9281" t="s">
        <v>879</v>
      </c>
      <c r="L9281" t="s">
        <v>167</v>
      </c>
      <c r="M9281" t="s">
        <v>81</v>
      </c>
      <c r="N9281">
        <f t="shared" si="1008"/>
        <v>0</v>
      </c>
      <c r="O9281" t="str">
        <f t="shared" si="1009"/>
        <v>No</v>
      </c>
      <c r="P9281">
        <f t="shared" si="1010"/>
        <v>0</v>
      </c>
      <c r="Q9281">
        <f t="shared" si="1011"/>
        <v>4813937689</v>
      </c>
      <c r="R9281">
        <f t="shared" si="1012"/>
        <v>4.1933383153624479</v>
      </c>
      <c r="S9281" t="str">
        <f t="shared" si="1013"/>
        <v>Acceptable</v>
      </c>
      <c r="T9281">
        <f>ROUNDUP(C9281,0)</f>
        <v>4</v>
      </c>
      <c r="U9281">
        <f>ROUNDDOWN(C9281,0)</f>
        <v>3</v>
      </c>
      <c r="V9281">
        <f>RIGHT(K9281,2)+2000</f>
        <v>2018</v>
      </c>
      <c r="W9281" t="str">
        <f>INDEX(_xlfn.TEXTSPLIT(K9281,"-"),1,2)</f>
        <v>Apr</v>
      </c>
      <c r="X9281" t="str">
        <f>INDEX(_xlfn.TEXTSPLIT(K9281,"-"),1,1)</f>
        <v>19</v>
      </c>
      <c r="Y9281">
        <f>INDEX(months!B:B,MATCH(Sheet1!W9281,months!A:A,0))</f>
        <v>4</v>
      </c>
      <c r="Z9281">
        <f t="shared" si="1014"/>
        <v>43209</v>
      </c>
    </row>
    <row r="9282" spans="1:26" x14ac:dyDescent="0.2">
      <c r="A9282" t="s">
        <v>12655</v>
      </c>
      <c r="B9282" t="s">
        <v>3070</v>
      </c>
      <c r="C9282">
        <v>3.5</v>
      </c>
      <c r="D9282">
        <v>268</v>
      </c>
      <c r="E9282" t="s">
        <v>347</v>
      </c>
      <c r="F9282" t="s">
        <v>22</v>
      </c>
      <c r="G9282" t="s">
        <v>23</v>
      </c>
      <c r="H9282" t="s">
        <v>24</v>
      </c>
      <c r="I9282" t="s">
        <v>25</v>
      </c>
      <c r="J9282" t="s">
        <v>1303</v>
      </c>
      <c r="K9282" t="s">
        <v>4122</v>
      </c>
      <c r="L9282" t="s">
        <v>1398</v>
      </c>
      <c r="M9282" t="s">
        <v>86</v>
      </c>
      <c r="N9282">
        <f t="shared" ref="N9282:N9345" si="1015">SUM(A9282,B9282)</f>
        <v>0</v>
      </c>
      <c r="O9282" t="str">
        <f t="shared" ref="O9282:O9345" si="1016">IF(E9282="good","Yes","No")</f>
        <v>No</v>
      </c>
      <c r="P9282">
        <f t="shared" ref="P9282:P9345" si="1017">COUNTIF(B:B,"&lt;0")</f>
        <v>0</v>
      </c>
      <c r="Q9282">
        <f t="shared" ref="Q9282:Q9345" si="1018">SUMIF(D:D,"&gt;1000")</f>
        <v>4813937689</v>
      </c>
      <c r="R9282">
        <f t="shared" ref="R9282:R9345" si="1019">AVERAGEIF(C:C,"&gt;0")</f>
        <v>4.1933383153624479</v>
      </c>
      <c r="S9282" t="str">
        <f t="shared" ref="S9282:S9345" si="1020">IF(OR(A9282&gt;0,B9282&gt;0),"Acceptable","Check")</f>
        <v>Acceptable</v>
      </c>
      <c r="T9282">
        <f>ROUNDUP(C9282,0)</f>
        <v>4</v>
      </c>
      <c r="U9282">
        <f>ROUNDDOWN(C9282,0)</f>
        <v>3</v>
      </c>
      <c r="V9282">
        <f>RIGHT(K9282,2)+2000</f>
        <v>2016</v>
      </c>
      <c r="W9282" t="str">
        <f>INDEX(_xlfn.TEXTSPLIT(K9282,"-"),1,2)</f>
        <v>Jan</v>
      </c>
      <c r="X9282" t="str">
        <f>INDEX(_xlfn.TEXTSPLIT(K9282,"-"),1,1)</f>
        <v>25</v>
      </c>
      <c r="Y9282">
        <f>INDEX(months!B:B,MATCH(Sheet1!W9282,months!A:A,0))</f>
        <v>1</v>
      </c>
      <c r="Z9282">
        <f t="shared" si="1014"/>
        <v>42394</v>
      </c>
    </row>
    <row r="9283" spans="1:26" x14ac:dyDescent="0.2">
      <c r="A9283" t="s">
        <v>12656</v>
      </c>
      <c r="B9283" t="s">
        <v>3070</v>
      </c>
      <c r="C9283">
        <v>3.6</v>
      </c>
      <c r="D9283">
        <v>17</v>
      </c>
      <c r="E9283" t="s">
        <v>186</v>
      </c>
      <c r="F9283" t="s">
        <v>775</v>
      </c>
      <c r="G9283" t="s">
        <v>23</v>
      </c>
      <c r="H9283" t="s">
        <v>24</v>
      </c>
      <c r="I9283" t="s">
        <v>44</v>
      </c>
      <c r="J9283" t="s">
        <v>1303</v>
      </c>
      <c r="K9283" t="s">
        <v>1696</v>
      </c>
      <c r="L9283" t="s">
        <v>12657</v>
      </c>
      <c r="M9283" t="s">
        <v>86</v>
      </c>
      <c r="N9283">
        <f t="shared" si="1015"/>
        <v>0</v>
      </c>
      <c r="O9283" t="str">
        <f t="shared" si="1016"/>
        <v>No</v>
      </c>
      <c r="P9283">
        <f t="shared" si="1017"/>
        <v>0</v>
      </c>
      <c r="Q9283">
        <f t="shared" si="1018"/>
        <v>4813937689</v>
      </c>
      <c r="R9283">
        <f t="shared" si="1019"/>
        <v>4.1933383153624479</v>
      </c>
      <c r="S9283" t="str">
        <f t="shared" si="1020"/>
        <v>Acceptable</v>
      </c>
      <c r="T9283">
        <f>ROUNDUP(C9283,0)</f>
        <v>4</v>
      </c>
      <c r="U9283">
        <f>ROUNDDOWN(C9283,0)</f>
        <v>3</v>
      </c>
      <c r="V9283">
        <f>RIGHT(K9283,2)+2000</f>
        <v>2015</v>
      </c>
      <c r="W9283" t="str">
        <f>INDEX(_xlfn.TEXTSPLIT(K9283,"-"),1,2)</f>
        <v>Sep</v>
      </c>
      <c r="X9283" t="str">
        <f>INDEX(_xlfn.TEXTSPLIT(K9283,"-"),1,1)</f>
        <v>15</v>
      </c>
      <c r="Y9283">
        <f>INDEX(months!B:B,MATCH(Sheet1!W9283,months!A:A,0))</f>
        <v>9</v>
      </c>
      <c r="Z9283">
        <f t="shared" ref="Z9283:Z9346" si="1021">DATE(V9283,Y9283,X9283)</f>
        <v>42262</v>
      </c>
    </row>
    <row r="9284" spans="1:26" x14ac:dyDescent="0.2">
      <c r="A9284" t="s">
        <v>12658</v>
      </c>
      <c r="B9284" t="s">
        <v>1708</v>
      </c>
      <c r="C9284">
        <v>5</v>
      </c>
      <c r="D9284">
        <v>7</v>
      </c>
      <c r="E9284" t="s">
        <v>1211</v>
      </c>
      <c r="F9284" t="s">
        <v>1010</v>
      </c>
      <c r="G9284" t="s">
        <v>23</v>
      </c>
      <c r="H9284" t="s">
        <v>24</v>
      </c>
      <c r="I9284" t="s">
        <v>44</v>
      </c>
      <c r="J9284" t="s">
        <v>1709</v>
      </c>
      <c r="K9284" t="s">
        <v>3482</v>
      </c>
      <c r="L9284" t="s">
        <v>46</v>
      </c>
      <c r="M9284" t="s">
        <v>46</v>
      </c>
      <c r="N9284">
        <f t="shared" si="1015"/>
        <v>0</v>
      </c>
      <c r="O9284" t="str">
        <f t="shared" si="1016"/>
        <v>No</v>
      </c>
      <c r="P9284">
        <f t="shared" si="1017"/>
        <v>0</v>
      </c>
      <c r="Q9284">
        <f t="shared" si="1018"/>
        <v>4813937689</v>
      </c>
      <c r="R9284">
        <f t="shared" si="1019"/>
        <v>4.1933383153624479</v>
      </c>
      <c r="S9284" t="str">
        <f t="shared" si="1020"/>
        <v>Acceptable</v>
      </c>
      <c r="T9284">
        <f>ROUNDUP(C9284,0)</f>
        <v>5</v>
      </c>
      <c r="U9284">
        <f>ROUNDDOWN(C9284,0)</f>
        <v>5</v>
      </c>
      <c r="V9284">
        <f>RIGHT(K9284,2)+2000</f>
        <v>2017</v>
      </c>
      <c r="W9284" t="str">
        <f>INDEX(_xlfn.TEXTSPLIT(K9284,"-"),1,2)</f>
        <v>Oct</v>
      </c>
      <c r="X9284" t="str">
        <f>INDEX(_xlfn.TEXTSPLIT(K9284,"-"),1,1)</f>
        <v>5</v>
      </c>
      <c r="Y9284">
        <f>INDEX(months!B:B,MATCH(Sheet1!W9284,months!A:A,0))</f>
        <v>10</v>
      </c>
      <c r="Z9284">
        <f t="shared" si="1021"/>
        <v>43013</v>
      </c>
    </row>
    <row r="9285" spans="1:26" x14ac:dyDescent="0.2">
      <c r="A9285" t="s">
        <v>12659</v>
      </c>
      <c r="B9285" t="s">
        <v>4457</v>
      </c>
      <c r="C9285">
        <v>2.2999999999999998</v>
      </c>
      <c r="D9285">
        <v>23</v>
      </c>
      <c r="E9285" t="s">
        <v>1686</v>
      </c>
      <c r="F9285" t="s">
        <v>775</v>
      </c>
      <c r="G9285" t="s">
        <v>23</v>
      </c>
      <c r="H9285" t="s">
        <v>24</v>
      </c>
      <c r="I9285" t="s">
        <v>25</v>
      </c>
      <c r="J9285" t="s">
        <v>4458</v>
      </c>
      <c r="K9285" t="s">
        <v>1449</v>
      </c>
      <c r="L9285" t="s">
        <v>930</v>
      </c>
      <c r="M9285" t="s">
        <v>54</v>
      </c>
      <c r="N9285">
        <f t="shared" si="1015"/>
        <v>0</v>
      </c>
      <c r="O9285" t="str">
        <f t="shared" si="1016"/>
        <v>No</v>
      </c>
      <c r="P9285">
        <f t="shared" si="1017"/>
        <v>0</v>
      </c>
      <c r="Q9285">
        <f t="shared" si="1018"/>
        <v>4813937689</v>
      </c>
      <c r="R9285">
        <f t="shared" si="1019"/>
        <v>4.1933383153624479</v>
      </c>
      <c r="S9285" t="str">
        <f t="shared" si="1020"/>
        <v>Acceptable</v>
      </c>
      <c r="T9285">
        <f>ROUNDUP(C9285,0)</f>
        <v>3</v>
      </c>
      <c r="U9285">
        <f>ROUNDDOWN(C9285,0)</f>
        <v>2</v>
      </c>
      <c r="V9285">
        <f>RIGHT(K9285,2)+2000</f>
        <v>2018</v>
      </c>
      <c r="W9285" t="str">
        <f>INDEX(_xlfn.TEXTSPLIT(K9285,"-"),1,2)</f>
        <v>Jun</v>
      </c>
      <c r="X9285" t="str">
        <f>INDEX(_xlfn.TEXTSPLIT(K9285,"-"),1,1)</f>
        <v>18</v>
      </c>
      <c r="Y9285">
        <f>INDEX(months!B:B,MATCH(Sheet1!W9285,months!A:A,0))</f>
        <v>6</v>
      </c>
      <c r="Z9285">
        <f t="shared" si="1021"/>
        <v>43269</v>
      </c>
    </row>
    <row r="9286" spans="1:26" x14ac:dyDescent="0.2">
      <c r="A9286" t="s">
        <v>12660</v>
      </c>
      <c r="B9286" t="s">
        <v>4457</v>
      </c>
      <c r="D9286">
        <v>0</v>
      </c>
      <c r="E9286" t="s">
        <v>21</v>
      </c>
      <c r="F9286" t="s">
        <v>1010</v>
      </c>
      <c r="G9286" t="s">
        <v>23</v>
      </c>
      <c r="H9286" t="s">
        <v>24</v>
      </c>
      <c r="I9286" t="s">
        <v>25</v>
      </c>
      <c r="J9286" t="s">
        <v>4458</v>
      </c>
      <c r="K9286" t="s">
        <v>1414</v>
      </c>
      <c r="L9286" t="s">
        <v>134</v>
      </c>
      <c r="M9286" t="s">
        <v>54</v>
      </c>
      <c r="N9286">
        <f t="shared" si="1015"/>
        <v>0</v>
      </c>
      <c r="O9286" t="str">
        <f t="shared" si="1016"/>
        <v>No</v>
      </c>
      <c r="P9286">
        <f t="shared" si="1017"/>
        <v>0</v>
      </c>
      <c r="Q9286">
        <f t="shared" si="1018"/>
        <v>4813937689</v>
      </c>
      <c r="R9286">
        <f t="shared" si="1019"/>
        <v>4.1933383153624479</v>
      </c>
      <c r="S9286" t="str">
        <f t="shared" si="1020"/>
        <v>Acceptable</v>
      </c>
      <c r="T9286">
        <f>ROUNDUP(C9286,0)</f>
        <v>0</v>
      </c>
      <c r="U9286">
        <f>ROUNDDOWN(C9286,0)</f>
        <v>0</v>
      </c>
      <c r="V9286">
        <f>RIGHT(K9286,2)+2000</f>
        <v>2018</v>
      </c>
      <c r="W9286" t="str">
        <f>INDEX(_xlfn.TEXTSPLIT(K9286,"-"),1,2)</f>
        <v>May</v>
      </c>
      <c r="X9286" t="str">
        <f>INDEX(_xlfn.TEXTSPLIT(K9286,"-"),1,1)</f>
        <v>20</v>
      </c>
      <c r="Y9286">
        <f>INDEX(months!B:B,MATCH(Sheet1!W9286,months!A:A,0))</f>
        <v>5</v>
      </c>
      <c r="Z9286">
        <f t="shared" si="1021"/>
        <v>43240</v>
      </c>
    </row>
    <row r="9287" spans="1:26" x14ac:dyDescent="0.2">
      <c r="A9287" t="s">
        <v>12661</v>
      </c>
      <c r="B9287" t="s">
        <v>5248</v>
      </c>
      <c r="C9287">
        <v>3.1</v>
      </c>
      <c r="D9287">
        <v>36</v>
      </c>
      <c r="E9287" t="s">
        <v>46</v>
      </c>
      <c r="F9287" t="s">
        <v>101</v>
      </c>
      <c r="G9287" t="s">
        <v>23</v>
      </c>
      <c r="H9287" t="s">
        <v>24</v>
      </c>
      <c r="I9287" t="s">
        <v>25</v>
      </c>
      <c r="J9287" t="s">
        <v>5249</v>
      </c>
      <c r="K9287" t="s">
        <v>6130</v>
      </c>
      <c r="L9287" t="s">
        <v>46</v>
      </c>
      <c r="M9287" t="s">
        <v>46</v>
      </c>
      <c r="N9287">
        <f t="shared" si="1015"/>
        <v>0</v>
      </c>
      <c r="O9287" t="str">
        <f t="shared" si="1016"/>
        <v>No</v>
      </c>
      <c r="P9287">
        <f t="shared" si="1017"/>
        <v>0</v>
      </c>
      <c r="Q9287">
        <f t="shared" si="1018"/>
        <v>4813937689</v>
      </c>
      <c r="R9287">
        <f t="shared" si="1019"/>
        <v>4.1933383153624479</v>
      </c>
      <c r="S9287" t="str">
        <f t="shared" si="1020"/>
        <v>Acceptable</v>
      </c>
      <c r="T9287">
        <f>ROUNDUP(C9287,0)</f>
        <v>4</v>
      </c>
      <c r="U9287">
        <f>ROUNDDOWN(C9287,0)</f>
        <v>3</v>
      </c>
      <c r="V9287">
        <f>RIGHT(K9287,2)+2000</f>
        <v>2017</v>
      </c>
      <c r="W9287" t="str">
        <f>INDEX(_xlfn.TEXTSPLIT(K9287,"-"),1,2)</f>
        <v>Mar</v>
      </c>
      <c r="X9287" t="str">
        <f>INDEX(_xlfn.TEXTSPLIT(K9287,"-"),1,1)</f>
        <v>20</v>
      </c>
      <c r="Y9287">
        <f>INDEX(months!B:B,MATCH(Sheet1!W9287,months!A:A,0))</f>
        <v>3</v>
      </c>
      <c r="Z9287">
        <f t="shared" si="1021"/>
        <v>42814</v>
      </c>
    </row>
    <row r="9288" spans="1:26" x14ac:dyDescent="0.2">
      <c r="A9288" t="s">
        <v>12662</v>
      </c>
      <c r="B9288" t="s">
        <v>1790</v>
      </c>
      <c r="C9288">
        <v>2.9</v>
      </c>
      <c r="D9288">
        <v>26</v>
      </c>
      <c r="E9288" t="s">
        <v>1292</v>
      </c>
      <c r="F9288" t="s">
        <v>775</v>
      </c>
      <c r="G9288" t="s">
        <v>23</v>
      </c>
      <c r="H9288" t="s">
        <v>24</v>
      </c>
      <c r="I9288" t="s">
        <v>25</v>
      </c>
      <c r="J9288" t="s">
        <v>1791</v>
      </c>
      <c r="K9288" t="s">
        <v>2590</v>
      </c>
      <c r="L9288" t="s">
        <v>12663</v>
      </c>
      <c r="M9288" t="s">
        <v>86</v>
      </c>
      <c r="N9288">
        <f t="shared" si="1015"/>
        <v>0</v>
      </c>
      <c r="O9288" t="str">
        <f t="shared" si="1016"/>
        <v>No</v>
      </c>
      <c r="P9288">
        <f t="shared" si="1017"/>
        <v>0</v>
      </c>
      <c r="Q9288">
        <f t="shared" si="1018"/>
        <v>4813937689</v>
      </c>
      <c r="R9288">
        <f t="shared" si="1019"/>
        <v>4.1933383153624479</v>
      </c>
      <c r="S9288" t="str">
        <f t="shared" si="1020"/>
        <v>Acceptable</v>
      </c>
      <c r="T9288">
        <f>ROUNDUP(C9288,0)</f>
        <v>3</v>
      </c>
      <c r="U9288">
        <f>ROUNDDOWN(C9288,0)</f>
        <v>2</v>
      </c>
      <c r="V9288">
        <f>RIGHT(K9288,2)+2000</f>
        <v>2018</v>
      </c>
      <c r="W9288" t="str">
        <f>INDEX(_xlfn.TEXTSPLIT(K9288,"-"),1,2)</f>
        <v>Feb</v>
      </c>
      <c r="X9288" t="str">
        <f>INDEX(_xlfn.TEXTSPLIT(K9288,"-"),1,1)</f>
        <v>21</v>
      </c>
      <c r="Y9288">
        <f>INDEX(months!B:B,MATCH(Sheet1!W9288,months!A:A,0))</f>
        <v>2</v>
      </c>
      <c r="Z9288">
        <f t="shared" si="1021"/>
        <v>43152</v>
      </c>
    </row>
    <row r="9289" spans="1:26" x14ac:dyDescent="0.2">
      <c r="A9289" t="s">
        <v>12664</v>
      </c>
      <c r="B9289" t="s">
        <v>3070</v>
      </c>
      <c r="C9289">
        <v>3</v>
      </c>
      <c r="D9289">
        <v>2</v>
      </c>
      <c r="E9289" t="s">
        <v>182</v>
      </c>
      <c r="F9289" t="s">
        <v>1199</v>
      </c>
      <c r="G9289" t="s">
        <v>23</v>
      </c>
      <c r="H9289" t="s">
        <v>24</v>
      </c>
      <c r="I9289" t="s">
        <v>25</v>
      </c>
      <c r="J9289" t="s">
        <v>1301</v>
      </c>
      <c r="K9289" t="s">
        <v>2635</v>
      </c>
      <c r="L9289" t="s">
        <v>2054</v>
      </c>
      <c r="M9289" t="s">
        <v>587</v>
      </c>
      <c r="N9289">
        <f t="shared" si="1015"/>
        <v>0</v>
      </c>
      <c r="O9289" t="str">
        <f t="shared" si="1016"/>
        <v>No</v>
      </c>
      <c r="P9289">
        <f t="shared" si="1017"/>
        <v>0</v>
      </c>
      <c r="Q9289">
        <f t="shared" si="1018"/>
        <v>4813937689</v>
      </c>
      <c r="R9289">
        <f t="shared" si="1019"/>
        <v>4.1933383153624479</v>
      </c>
      <c r="S9289" t="str">
        <f t="shared" si="1020"/>
        <v>Acceptable</v>
      </c>
      <c r="T9289">
        <f>ROUNDUP(C9289,0)</f>
        <v>3</v>
      </c>
      <c r="U9289">
        <f>ROUNDDOWN(C9289,0)</f>
        <v>3</v>
      </c>
      <c r="V9289">
        <f>RIGHT(K9289,2)+2000</f>
        <v>2017</v>
      </c>
      <c r="W9289" t="str">
        <f>INDEX(_xlfn.TEXTSPLIT(K9289,"-"),1,2)</f>
        <v>Oct</v>
      </c>
      <c r="X9289" t="str">
        <f>INDEX(_xlfn.TEXTSPLIT(K9289,"-"),1,1)</f>
        <v>12</v>
      </c>
      <c r="Y9289">
        <f>INDEX(months!B:B,MATCH(Sheet1!W9289,months!A:A,0))</f>
        <v>10</v>
      </c>
      <c r="Z9289">
        <f t="shared" si="1021"/>
        <v>43020</v>
      </c>
    </row>
    <row r="9290" spans="1:26" x14ac:dyDescent="0.2">
      <c r="A9290" t="s">
        <v>12665</v>
      </c>
      <c r="B9290" t="s">
        <v>1790</v>
      </c>
      <c r="C9290">
        <v>2.9</v>
      </c>
      <c r="D9290">
        <v>204</v>
      </c>
      <c r="E9290" t="s">
        <v>64</v>
      </c>
      <c r="F9290" t="s">
        <v>22</v>
      </c>
      <c r="G9290" t="s">
        <v>23</v>
      </c>
      <c r="H9290" t="s">
        <v>24</v>
      </c>
      <c r="I9290" t="s">
        <v>25</v>
      </c>
      <c r="J9290" t="s">
        <v>1791</v>
      </c>
      <c r="K9290" t="s">
        <v>1956</v>
      </c>
      <c r="L9290" t="s">
        <v>10567</v>
      </c>
      <c r="M9290" t="s">
        <v>274</v>
      </c>
      <c r="N9290">
        <f t="shared" si="1015"/>
        <v>0</v>
      </c>
      <c r="O9290" t="str">
        <f t="shared" si="1016"/>
        <v>No</v>
      </c>
      <c r="P9290">
        <f t="shared" si="1017"/>
        <v>0</v>
      </c>
      <c r="Q9290">
        <f t="shared" si="1018"/>
        <v>4813937689</v>
      </c>
      <c r="R9290">
        <f t="shared" si="1019"/>
        <v>4.1933383153624479</v>
      </c>
      <c r="S9290" t="str">
        <f t="shared" si="1020"/>
        <v>Acceptable</v>
      </c>
      <c r="T9290">
        <f>ROUNDUP(C9290,0)</f>
        <v>3</v>
      </c>
      <c r="U9290">
        <f>ROUNDDOWN(C9290,0)</f>
        <v>2</v>
      </c>
      <c r="V9290">
        <f>RIGHT(K9290,2)+2000</f>
        <v>2018</v>
      </c>
      <c r="W9290" t="str">
        <f>INDEX(_xlfn.TEXTSPLIT(K9290,"-"),1,2)</f>
        <v>May</v>
      </c>
      <c r="X9290" t="str">
        <f>INDEX(_xlfn.TEXTSPLIT(K9290,"-"),1,1)</f>
        <v>9</v>
      </c>
      <c r="Y9290">
        <f>INDEX(months!B:B,MATCH(Sheet1!W9290,months!A:A,0))</f>
        <v>5</v>
      </c>
      <c r="Z9290">
        <f t="shared" si="1021"/>
        <v>43229</v>
      </c>
    </row>
    <row r="9291" spans="1:26" x14ac:dyDescent="0.2">
      <c r="A9291" t="s">
        <v>12666</v>
      </c>
      <c r="B9291" t="s">
        <v>3070</v>
      </c>
      <c r="C9291">
        <v>3.9</v>
      </c>
      <c r="D9291">
        <v>13</v>
      </c>
      <c r="E9291" t="s">
        <v>190</v>
      </c>
      <c r="F9291" t="s">
        <v>1199</v>
      </c>
      <c r="G9291" t="s">
        <v>23</v>
      </c>
      <c r="H9291" t="s">
        <v>24</v>
      </c>
      <c r="I9291" t="s">
        <v>25</v>
      </c>
      <c r="J9291" t="s">
        <v>1303</v>
      </c>
      <c r="K9291" t="s">
        <v>9996</v>
      </c>
      <c r="L9291" t="s">
        <v>420</v>
      </c>
      <c r="M9291" t="s">
        <v>587</v>
      </c>
      <c r="N9291">
        <f t="shared" si="1015"/>
        <v>0</v>
      </c>
      <c r="O9291" t="str">
        <f t="shared" si="1016"/>
        <v>No</v>
      </c>
      <c r="P9291">
        <f t="shared" si="1017"/>
        <v>0</v>
      </c>
      <c r="Q9291">
        <f t="shared" si="1018"/>
        <v>4813937689</v>
      </c>
      <c r="R9291">
        <f t="shared" si="1019"/>
        <v>4.1933383153624479</v>
      </c>
      <c r="S9291" t="str">
        <f t="shared" si="1020"/>
        <v>Acceptable</v>
      </c>
      <c r="T9291">
        <f>ROUNDUP(C9291,0)</f>
        <v>4</v>
      </c>
      <c r="U9291">
        <f>ROUNDDOWN(C9291,0)</f>
        <v>3</v>
      </c>
      <c r="V9291">
        <f>RIGHT(K9291,2)+2000</f>
        <v>2016</v>
      </c>
      <c r="W9291" t="str">
        <f>INDEX(_xlfn.TEXTSPLIT(K9291,"-"),1,2)</f>
        <v>Jun</v>
      </c>
      <c r="X9291" t="str">
        <f>INDEX(_xlfn.TEXTSPLIT(K9291,"-"),1,1)</f>
        <v>24</v>
      </c>
      <c r="Y9291">
        <f>INDEX(months!B:B,MATCH(Sheet1!W9291,months!A:A,0))</f>
        <v>6</v>
      </c>
      <c r="Z9291">
        <f t="shared" si="1021"/>
        <v>42545</v>
      </c>
    </row>
    <row r="9292" spans="1:26" x14ac:dyDescent="0.2">
      <c r="A9292" t="s">
        <v>12667</v>
      </c>
      <c r="B9292" t="s">
        <v>556</v>
      </c>
      <c r="C9292">
        <v>5</v>
      </c>
      <c r="D9292">
        <v>2</v>
      </c>
      <c r="E9292" t="s">
        <v>132</v>
      </c>
      <c r="F9292" t="s">
        <v>1005</v>
      </c>
      <c r="G9292" t="s">
        <v>23</v>
      </c>
      <c r="H9292" t="s">
        <v>24</v>
      </c>
      <c r="I9292" t="s">
        <v>25</v>
      </c>
      <c r="J9292" t="s">
        <v>557</v>
      </c>
      <c r="K9292" t="s">
        <v>297</v>
      </c>
      <c r="L9292" t="s">
        <v>8808</v>
      </c>
      <c r="M9292" t="s">
        <v>54</v>
      </c>
      <c r="N9292">
        <f t="shared" si="1015"/>
        <v>0</v>
      </c>
      <c r="O9292" t="str">
        <f t="shared" si="1016"/>
        <v>No</v>
      </c>
      <c r="P9292">
        <f t="shared" si="1017"/>
        <v>0</v>
      </c>
      <c r="Q9292">
        <f t="shared" si="1018"/>
        <v>4813937689</v>
      </c>
      <c r="R9292">
        <f t="shared" si="1019"/>
        <v>4.1933383153624479</v>
      </c>
      <c r="S9292" t="str">
        <f t="shared" si="1020"/>
        <v>Acceptable</v>
      </c>
      <c r="T9292">
        <f>ROUNDUP(C9292,0)</f>
        <v>5</v>
      </c>
      <c r="U9292">
        <f>ROUNDDOWN(C9292,0)</f>
        <v>5</v>
      </c>
      <c r="V9292">
        <f>RIGHT(K9292,2)+2000</f>
        <v>2018</v>
      </c>
      <c r="W9292" t="str">
        <f>INDEX(_xlfn.TEXTSPLIT(K9292,"-"),1,2)</f>
        <v>Jul</v>
      </c>
      <c r="X9292" t="str">
        <f>INDEX(_xlfn.TEXTSPLIT(K9292,"-"),1,1)</f>
        <v>24</v>
      </c>
      <c r="Y9292">
        <f>INDEX(months!B:B,MATCH(Sheet1!W9292,months!A:A,0))</f>
        <v>7</v>
      </c>
      <c r="Z9292">
        <f t="shared" si="1021"/>
        <v>43305</v>
      </c>
    </row>
    <row r="9293" spans="1:26" x14ac:dyDescent="0.2">
      <c r="A9293" t="s">
        <v>12668</v>
      </c>
      <c r="B9293" t="s">
        <v>3070</v>
      </c>
      <c r="D9293">
        <v>5</v>
      </c>
      <c r="E9293" t="s">
        <v>190</v>
      </c>
      <c r="F9293" t="s">
        <v>1010</v>
      </c>
      <c r="G9293" t="s">
        <v>23</v>
      </c>
      <c r="H9293" t="s">
        <v>24</v>
      </c>
      <c r="I9293" t="s">
        <v>25</v>
      </c>
      <c r="J9293" t="s">
        <v>1303</v>
      </c>
      <c r="K9293" t="s">
        <v>605</v>
      </c>
      <c r="L9293" t="s">
        <v>157</v>
      </c>
      <c r="M9293" t="s">
        <v>274</v>
      </c>
      <c r="N9293">
        <f t="shared" si="1015"/>
        <v>0</v>
      </c>
      <c r="O9293" t="str">
        <f t="shared" si="1016"/>
        <v>No</v>
      </c>
      <c r="P9293">
        <f t="shared" si="1017"/>
        <v>0</v>
      </c>
      <c r="Q9293">
        <f t="shared" si="1018"/>
        <v>4813937689</v>
      </c>
      <c r="R9293">
        <f t="shared" si="1019"/>
        <v>4.1933383153624479</v>
      </c>
      <c r="S9293" t="str">
        <f t="shared" si="1020"/>
        <v>Acceptable</v>
      </c>
      <c r="T9293">
        <f>ROUNDUP(C9293,0)</f>
        <v>0</v>
      </c>
      <c r="U9293">
        <f>ROUNDDOWN(C9293,0)</f>
        <v>0</v>
      </c>
      <c r="V9293">
        <f>RIGHT(K9293,2)+2000</f>
        <v>2018</v>
      </c>
      <c r="W9293" t="str">
        <f>INDEX(_xlfn.TEXTSPLIT(K9293,"-"),1,2)</f>
        <v>Jul</v>
      </c>
      <c r="X9293" t="str">
        <f>INDEX(_xlfn.TEXTSPLIT(K9293,"-"),1,1)</f>
        <v>10</v>
      </c>
      <c r="Y9293">
        <f>INDEX(months!B:B,MATCH(Sheet1!W9293,months!A:A,0))</f>
        <v>7</v>
      </c>
      <c r="Z9293">
        <f t="shared" si="1021"/>
        <v>43291</v>
      </c>
    </row>
    <row r="9294" spans="1:26" x14ac:dyDescent="0.2">
      <c r="A9294" t="s">
        <v>12669</v>
      </c>
      <c r="B9294" t="s">
        <v>3070</v>
      </c>
      <c r="C9294">
        <v>3.4</v>
      </c>
      <c r="D9294">
        <v>79</v>
      </c>
      <c r="E9294" t="s">
        <v>69</v>
      </c>
      <c r="F9294" t="s">
        <v>101</v>
      </c>
      <c r="G9294" t="s">
        <v>23</v>
      </c>
      <c r="H9294" t="s">
        <v>24</v>
      </c>
      <c r="I9294" t="s">
        <v>25</v>
      </c>
      <c r="J9294" t="s">
        <v>1303</v>
      </c>
      <c r="K9294" t="s">
        <v>10887</v>
      </c>
      <c r="L9294" t="s">
        <v>145</v>
      </c>
      <c r="M9294" t="s">
        <v>72</v>
      </c>
      <c r="N9294">
        <f t="shared" si="1015"/>
        <v>0</v>
      </c>
      <c r="O9294" t="str">
        <f t="shared" si="1016"/>
        <v>No</v>
      </c>
      <c r="P9294">
        <f t="shared" si="1017"/>
        <v>0</v>
      </c>
      <c r="Q9294">
        <f t="shared" si="1018"/>
        <v>4813937689</v>
      </c>
      <c r="R9294">
        <f t="shared" si="1019"/>
        <v>4.1933383153624479</v>
      </c>
      <c r="S9294" t="str">
        <f t="shared" si="1020"/>
        <v>Acceptable</v>
      </c>
      <c r="T9294">
        <f>ROUNDUP(C9294,0)</f>
        <v>4</v>
      </c>
      <c r="U9294">
        <f>ROUNDDOWN(C9294,0)</f>
        <v>3</v>
      </c>
      <c r="V9294">
        <f>RIGHT(K9294,2)+2000</f>
        <v>2015</v>
      </c>
      <c r="W9294" t="str">
        <f>INDEX(_xlfn.TEXTSPLIT(K9294,"-"),1,2)</f>
        <v>May</v>
      </c>
      <c r="X9294" t="str">
        <f>INDEX(_xlfn.TEXTSPLIT(K9294,"-"),1,1)</f>
        <v>27</v>
      </c>
      <c r="Y9294">
        <f>INDEX(months!B:B,MATCH(Sheet1!W9294,months!A:A,0))</f>
        <v>5</v>
      </c>
      <c r="Z9294">
        <f t="shared" si="1021"/>
        <v>42151</v>
      </c>
    </row>
    <row r="9295" spans="1:26" x14ac:dyDescent="0.2">
      <c r="A9295" t="s">
        <v>12670</v>
      </c>
      <c r="B9295" t="s">
        <v>556</v>
      </c>
      <c r="C9295">
        <v>5</v>
      </c>
      <c r="D9295">
        <v>8</v>
      </c>
      <c r="E9295" t="s">
        <v>88</v>
      </c>
      <c r="F9295" t="s">
        <v>1010</v>
      </c>
      <c r="G9295" t="s">
        <v>23</v>
      </c>
      <c r="H9295" t="s">
        <v>24</v>
      </c>
      <c r="I9295" t="s">
        <v>25</v>
      </c>
      <c r="J9295" t="s">
        <v>557</v>
      </c>
      <c r="K9295" t="s">
        <v>6611</v>
      </c>
      <c r="L9295" t="s">
        <v>638</v>
      </c>
      <c r="M9295" t="s">
        <v>54</v>
      </c>
      <c r="N9295">
        <f t="shared" si="1015"/>
        <v>0</v>
      </c>
      <c r="O9295" t="str">
        <f t="shared" si="1016"/>
        <v>No</v>
      </c>
      <c r="P9295">
        <f t="shared" si="1017"/>
        <v>0</v>
      </c>
      <c r="Q9295">
        <f t="shared" si="1018"/>
        <v>4813937689</v>
      </c>
      <c r="R9295">
        <f t="shared" si="1019"/>
        <v>4.1933383153624479</v>
      </c>
      <c r="S9295" t="str">
        <f t="shared" si="1020"/>
        <v>Acceptable</v>
      </c>
      <c r="T9295">
        <f>ROUNDUP(C9295,0)</f>
        <v>5</v>
      </c>
      <c r="U9295">
        <f>ROUNDDOWN(C9295,0)</f>
        <v>5</v>
      </c>
      <c r="V9295">
        <f>RIGHT(K9295,2)+2000</f>
        <v>2017</v>
      </c>
      <c r="W9295" t="str">
        <f>INDEX(_xlfn.TEXTSPLIT(K9295,"-"),1,2)</f>
        <v>Jan</v>
      </c>
      <c r="X9295" t="str">
        <f>INDEX(_xlfn.TEXTSPLIT(K9295,"-"),1,1)</f>
        <v>23</v>
      </c>
      <c r="Y9295">
        <f>INDEX(months!B:B,MATCH(Sheet1!W9295,months!A:A,0))</f>
        <v>1</v>
      </c>
      <c r="Z9295">
        <f t="shared" si="1021"/>
        <v>42758</v>
      </c>
    </row>
    <row r="9296" spans="1:26" x14ac:dyDescent="0.2">
      <c r="A9296" t="s">
        <v>12671</v>
      </c>
      <c r="B9296" t="s">
        <v>4106</v>
      </c>
      <c r="D9296">
        <v>2</v>
      </c>
      <c r="E9296" t="s">
        <v>69</v>
      </c>
      <c r="F9296" t="s">
        <v>1010</v>
      </c>
      <c r="G9296" t="s">
        <v>649</v>
      </c>
      <c r="H9296" t="s">
        <v>2929</v>
      </c>
      <c r="I9296" t="s">
        <v>25</v>
      </c>
      <c r="J9296" t="s">
        <v>4107</v>
      </c>
      <c r="K9296" t="s">
        <v>6404</v>
      </c>
      <c r="L9296" t="s">
        <v>12672</v>
      </c>
      <c r="M9296" t="s">
        <v>237</v>
      </c>
      <c r="N9296">
        <f t="shared" si="1015"/>
        <v>0</v>
      </c>
      <c r="O9296" t="str">
        <f t="shared" si="1016"/>
        <v>No</v>
      </c>
      <c r="P9296">
        <f t="shared" si="1017"/>
        <v>0</v>
      </c>
      <c r="Q9296">
        <f t="shared" si="1018"/>
        <v>4813937689</v>
      </c>
      <c r="R9296">
        <f t="shared" si="1019"/>
        <v>4.1933383153624479</v>
      </c>
      <c r="S9296" t="str">
        <f t="shared" si="1020"/>
        <v>Acceptable</v>
      </c>
      <c r="T9296">
        <f>ROUNDUP(C9296,0)</f>
        <v>0</v>
      </c>
      <c r="U9296">
        <f>ROUNDDOWN(C9296,0)</f>
        <v>0</v>
      </c>
      <c r="V9296">
        <f>RIGHT(K9296,2)+2000</f>
        <v>2017</v>
      </c>
      <c r="W9296" t="str">
        <f>INDEX(_xlfn.TEXTSPLIT(K9296,"-"),1,2)</f>
        <v>Feb</v>
      </c>
      <c r="X9296" t="str">
        <f>INDEX(_xlfn.TEXTSPLIT(K9296,"-"),1,1)</f>
        <v>27</v>
      </c>
      <c r="Y9296">
        <f>INDEX(months!B:B,MATCH(Sheet1!W9296,months!A:A,0))</f>
        <v>2</v>
      </c>
      <c r="Z9296">
        <f t="shared" si="1021"/>
        <v>42793</v>
      </c>
    </row>
    <row r="9297" spans="1:26" x14ac:dyDescent="0.2">
      <c r="A9297" t="s">
        <v>12673</v>
      </c>
      <c r="B9297" t="s">
        <v>2116</v>
      </c>
      <c r="C9297">
        <v>4.8</v>
      </c>
      <c r="D9297">
        <v>17</v>
      </c>
      <c r="E9297" t="s">
        <v>31</v>
      </c>
      <c r="F9297" t="s">
        <v>1199</v>
      </c>
      <c r="G9297" t="s">
        <v>23</v>
      </c>
      <c r="H9297" t="s">
        <v>24</v>
      </c>
      <c r="I9297" t="s">
        <v>25</v>
      </c>
      <c r="J9297" t="s">
        <v>2117</v>
      </c>
      <c r="K9297" t="s">
        <v>5990</v>
      </c>
      <c r="L9297" t="s">
        <v>1267</v>
      </c>
      <c r="M9297" t="s">
        <v>54</v>
      </c>
      <c r="N9297">
        <f t="shared" si="1015"/>
        <v>0</v>
      </c>
      <c r="O9297" t="str">
        <f t="shared" si="1016"/>
        <v>No</v>
      </c>
      <c r="P9297">
        <f t="shared" si="1017"/>
        <v>0</v>
      </c>
      <c r="Q9297">
        <f t="shared" si="1018"/>
        <v>4813937689</v>
      </c>
      <c r="R9297">
        <f t="shared" si="1019"/>
        <v>4.1933383153624479</v>
      </c>
      <c r="S9297" t="str">
        <f t="shared" si="1020"/>
        <v>Acceptable</v>
      </c>
      <c r="T9297">
        <f>ROUNDUP(C9297,0)</f>
        <v>5</v>
      </c>
      <c r="U9297">
        <f>ROUNDDOWN(C9297,0)</f>
        <v>4</v>
      </c>
      <c r="V9297">
        <f>RIGHT(K9297,2)+2000</f>
        <v>2018</v>
      </c>
      <c r="W9297" t="str">
        <f>INDEX(_xlfn.TEXTSPLIT(K9297,"-"),1,2)</f>
        <v>Mar</v>
      </c>
      <c r="X9297" t="str">
        <f>INDEX(_xlfn.TEXTSPLIT(K9297,"-"),1,1)</f>
        <v>12</v>
      </c>
      <c r="Y9297">
        <f>INDEX(months!B:B,MATCH(Sheet1!W9297,months!A:A,0))</f>
        <v>3</v>
      </c>
      <c r="Z9297">
        <f t="shared" si="1021"/>
        <v>43171</v>
      </c>
    </row>
    <row r="9298" spans="1:26" x14ac:dyDescent="0.2">
      <c r="A9298" t="s">
        <v>12674</v>
      </c>
      <c r="B9298" t="s">
        <v>3070</v>
      </c>
      <c r="D9298">
        <v>2</v>
      </c>
      <c r="E9298" t="s">
        <v>532</v>
      </c>
      <c r="F9298" t="s">
        <v>775</v>
      </c>
      <c r="G9298" t="s">
        <v>23</v>
      </c>
      <c r="H9298" t="s">
        <v>24</v>
      </c>
      <c r="I9298" t="s">
        <v>25</v>
      </c>
      <c r="J9298" t="s">
        <v>1303</v>
      </c>
      <c r="K9298" t="s">
        <v>2096</v>
      </c>
      <c r="L9298" t="s">
        <v>28</v>
      </c>
      <c r="M9298" t="s">
        <v>81</v>
      </c>
      <c r="N9298">
        <f t="shared" si="1015"/>
        <v>0</v>
      </c>
      <c r="O9298" t="str">
        <f t="shared" si="1016"/>
        <v>No</v>
      </c>
      <c r="P9298">
        <f t="shared" si="1017"/>
        <v>0</v>
      </c>
      <c r="Q9298">
        <f t="shared" si="1018"/>
        <v>4813937689</v>
      </c>
      <c r="R9298">
        <f t="shared" si="1019"/>
        <v>4.1933383153624479</v>
      </c>
      <c r="S9298" t="str">
        <f t="shared" si="1020"/>
        <v>Acceptable</v>
      </c>
      <c r="T9298">
        <f>ROUNDUP(C9298,0)</f>
        <v>0</v>
      </c>
      <c r="U9298">
        <f>ROUNDDOWN(C9298,0)</f>
        <v>0</v>
      </c>
      <c r="V9298">
        <f>RIGHT(K9298,2)+2000</f>
        <v>2018</v>
      </c>
      <c r="W9298" t="str">
        <f>INDEX(_xlfn.TEXTSPLIT(K9298,"-"),1,2)</f>
        <v>May</v>
      </c>
      <c r="X9298" t="str">
        <f>INDEX(_xlfn.TEXTSPLIT(K9298,"-"),1,1)</f>
        <v>22</v>
      </c>
      <c r="Y9298">
        <f>INDEX(months!B:B,MATCH(Sheet1!W9298,months!A:A,0))</f>
        <v>5</v>
      </c>
      <c r="Z9298">
        <f t="shared" si="1021"/>
        <v>43242</v>
      </c>
    </row>
    <row r="9299" spans="1:26" x14ac:dyDescent="0.2">
      <c r="A9299" t="s">
        <v>12675</v>
      </c>
      <c r="B9299" t="s">
        <v>3070</v>
      </c>
      <c r="C9299">
        <v>4.2</v>
      </c>
      <c r="D9299">
        <v>5</v>
      </c>
      <c r="E9299" t="s">
        <v>232</v>
      </c>
      <c r="F9299" t="s">
        <v>1005</v>
      </c>
      <c r="G9299" t="s">
        <v>23</v>
      </c>
      <c r="H9299" t="s">
        <v>24</v>
      </c>
      <c r="I9299" t="s">
        <v>44</v>
      </c>
      <c r="J9299" t="s">
        <v>2868</v>
      </c>
      <c r="K9299" t="s">
        <v>84</v>
      </c>
      <c r="L9299" t="s">
        <v>12676</v>
      </c>
      <c r="M9299" t="s">
        <v>81</v>
      </c>
      <c r="N9299">
        <f t="shared" si="1015"/>
        <v>0</v>
      </c>
      <c r="O9299" t="str">
        <f t="shared" si="1016"/>
        <v>No</v>
      </c>
      <c r="P9299">
        <f t="shared" si="1017"/>
        <v>0</v>
      </c>
      <c r="Q9299">
        <f t="shared" si="1018"/>
        <v>4813937689</v>
      </c>
      <c r="R9299">
        <f t="shared" si="1019"/>
        <v>4.1933383153624479</v>
      </c>
      <c r="S9299" t="str">
        <f t="shared" si="1020"/>
        <v>Acceptable</v>
      </c>
      <c r="T9299">
        <f>ROUNDUP(C9299,0)</f>
        <v>5</v>
      </c>
      <c r="U9299">
        <f>ROUNDDOWN(C9299,0)</f>
        <v>4</v>
      </c>
      <c r="V9299">
        <f>RIGHT(K9299,2)+2000</f>
        <v>2018</v>
      </c>
      <c r="W9299" t="str">
        <f>INDEX(_xlfn.TEXTSPLIT(K9299,"-"),1,2)</f>
        <v>Jul</v>
      </c>
      <c r="X9299" t="str">
        <f>INDEX(_xlfn.TEXTSPLIT(K9299,"-"),1,1)</f>
        <v>31</v>
      </c>
      <c r="Y9299">
        <f>INDEX(months!B:B,MATCH(Sheet1!W9299,months!A:A,0))</f>
        <v>7</v>
      </c>
      <c r="Z9299">
        <f t="shared" si="1021"/>
        <v>43312</v>
      </c>
    </row>
    <row r="9300" spans="1:26" x14ac:dyDescent="0.2">
      <c r="A9300" t="s">
        <v>12677</v>
      </c>
      <c r="B9300" t="s">
        <v>787</v>
      </c>
      <c r="D9300">
        <v>3</v>
      </c>
      <c r="E9300" t="s">
        <v>260</v>
      </c>
      <c r="F9300" t="s">
        <v>1010</v>
      </c>
      <c r="G9300" t="s">
        <v>23</v>
      </c>
      <c r="H9300" t="s">
        <v>24</v>
      </c>
      <c r="I9300" t="s">
        <v>44</v>
      </c>
      <c r="J9300" t="s">
        <v>788</v>
      </c>
      <c r="K9300" t="s">
        <v>4757</v>
      </c>
      <c r="L9300" t="s">
        <v>12678</v>
      </c>
      <c r="M9300" t="s">
        <v>29</v>
      </c>
      <c r="N9300">
        <f t="shared" si="1015"/>
        <v>0</v>
      </c>
      <c r="O9300" t="str">
        <f t="shared" si="1016"/>
        <v>No</v>
      </c>
      <c r="P9300">
        <f t="shared" si="1017"/>
        <v>0</v>
      </c>
      <c r="Q9300">
        <f t="shared" si="1018"/>
        <v>4813937689</v>
      </c>
      <c r="R9300">
        <f t="shared" si="1019"/>
        <v>4.1933383153624479</v>
      </c>
      <c r="S9300" t="str">
        <f t="shared" si="1020"/>
        <v>Acceptable</v>
      </c>
      <c r="T9300">
        <f>ROUNDUP(C9300,0)</f>
        <v>0</v>
      </c>
      <c r="U9300">
        <f>ROUNDDOWN(C9300,0)</f>
        <v>0</v>
      </c>
      <c r="V9300">
        <f>RIGHT(K9300,2)+2000</f>
        <v>2018</v>
      </c>
      <c r="W9300" t="str">
        <f>INDEX(_xlfn.TEXTSPLIT(K9300,"-"),1,2)</f>
        <v>Aug</v>
      </c>
      <c r="X9300" t="str">
        <f>INDEX(_xlfn.TEXTSPLIT(K9300,"-"),1,1)</f>
        <v>7</v>
      </c>
      <c r="Y9300">
        <f>INDEX(months!B:B,MATCH(Sheet1!W9300,months!A:A,0))</f>
        <v>8</v>
      </c>
      <c r="Z9300">
        <f t="shared" si="1021"/>
        <v>43319</v>
      </c>
    </row>
    <row r="9301" spans="1:26" x14ac:dyDescent="0.2">
      <c r="A9301" t="s">
        <v>12679</v>
      </c>
      <c r="B9301" t="s">
        <v>556</v>
      </c>
      <c r="D9301">
        <v>15</v>
      </c>
      <c r="E9301" t="s">
        <v>733</v>
      </c>
      <c r="F9301" t="s">
        <v>1199</v>
      </c>
      <c r="G9301" t="s">
        <v>23</v>
      </c>
      <c r="H9301" t="s">
        <v>24</v>
      </c>
      <c r="I9301" t="s">
        <v>25</v>
      </c>
      <c r="J9301" t="s">
        <v>557</v>
      </c>
      <c r="K9301" t="s">
        <v>8993</v>
      </c>
      <c r="L9301" t="s">
        <v>12680</v>
      </c>
      <c r="M9301" t="s">
        <v>86</v>
      </c>
      <c r="N9301">
        <f t="shared" si="1015"/>
        <v>0</v>
      </c>
      <c r="O9301" t="str">
        <f t="shared" si="1016"/>
        <v>No</v>
      </c>
      <c r="P9301">
        <f t="shared" si="1017"/>
        <v>0</v>
      </c>
      <c r="Q9301">
        <f t="shared" si="1018"/>
        <v>4813937689</v>
      </c>
      <c r="R9301">
        <f t="shared" si="1019"/>
        <v>4.1933383153624479</v>
      </c>
      <c r="S9301" t="str">
        <f t="shared" si="1020"/>
        <v>Acceptable</v>
      </c>
      <c r="T9301">
        <f>ROUNDUP(C9301,0)</f>
        <v>0</v>
      </c>
      <c r="U9301">
        <f>ROUNDDOWN(C9301,0)</f>
        <v>0</v>
      </c>
      <c r="V9301">
        <f>RIGHT(K9301,2)+2000</f>
        <v>2016</v>
      </c>
      <c r="W9301" t="str">
        <f>INDEX(_xlfn.TEXTSPLIT(K9301,"-"),1,2)</f>
        <v>Sep</v>
      </c>
      <c r="X9301" t="str">
        <f>INDEX(_xlfn.TEXTSPLIT(K9301,"-"),1,1)</f>
        <v>21</v>
      </c>
      <c r="Y9301">
        <f>INDEX(months!B:B,MATCH(Sheet1!W9301,months!A:A,0))</f>
        <v>9</v>
      </c>
      <c r="Z9301">
        <f t="shared" si="1021"/>
        <v>42634</v>
      </c>
    </row>
    <row r="9302" spans="1:26" x14ac:dyDescent="0.2">
      <c r="A9302" t="s">
        <v>12681</v>
      </c>
      <c r="B9302" t="s">
        <v>4950</v>
      </c>
      <c r="D9302">
        <v>0</v>
      </c>
      <c r="E9302" t="s">
        <v>159</v>
      </c>
      <c r="F9302" t="s">
        <v>1010</v>
      </c>
      <c r="G9302" t="s">
        <v>23</v>
      </c>
      <c r="H9302" t="s">
        <v>24</v>
      </c>
      <c r="I9302" t="s">
        <v>25</v>
      </c>
      <c r="J9302" t="s">
        <v>4951</v>
      </c>
      <c r="K9302" t="s">
        <v>1811</v>
      </c>
      <c r="L9302" t="s">
        <v>157</v>
      </c>
      <c r="M9302" t="s">
        <v>47</v>
      </c>
      <c r="N9302">
        <f t="shared" si="1015"/>
        <v>0</v>
      </c>
      <c r="O9302" t="str">
        <f t="shared" si="1016"/>
        <v>No</v>
      </c>
      <c r="P9302">
        <f t="shared" si="1017"/>
        <v>0</v>
      </c>
      <c r="Q9302">
        <f t="shared" si="1018"/>
        <v>4813937689</v>
      </c>
      <c r="R9302">
        <f t="shared" si="1019"/>
        <v>4.1933383153624479</v>
      </c>
      <c r="S9302" t="str">
        <f t="shared" si="1020"/>
        <v>Acceptable</v>
      </c>
      <c r="T9302">
        <f>ROUNDUP(C9302,0)</f>
        <v>0</v>
      </c>
      <c r="U9302">
        <f>ROUNDDOWN(C9302,0)</f>
        <v>0</v>
      </c>
      <c r="V9302">
        <f>RIGHT(K9302,2)+2000</f>
        <v>2018</v>
      </c>
      <c r="W9302" t="str">
        <f>INDEX(_xlfn.TEXTSPLIT(K9302,"-"),1,2)</f>
        <v>May</v>
      </c>
      <c r="X9302" t="str">
        <f>INDEX(_xlfn.TEXTSPLIT(K9302,"-"),1,1)</f>
        <v>8</v>
      </c>
      <c r="Y9302">
        <f>INDEX(months!B:B,MATCH(Sheet1!W9302,months!A:A,0))</f>
        <v>5</v>
      </c>
      <c r="Z9302">
        <f t="shared" si="1021"/>
        <v>43228</v>
      </c>
    </row>
    <row r="9303" spans="1:26" x14ac:dyDescent="0.2">
      <c r="A9303" t="s">
        <v>12682</v>
      </c>
      <c r="B9303" t="s">
        <v>2116</v>
      </c>
      <c r="C9303">
        <v>5</v>
      </c>
      <c r="D9303">
        <v>4</v>
      </c>
      <c r="E9303" t="s">
        <v>186</v>
      </c>
      <c r="F9303" t="s">
        <v>1005</v>
      </c>
      <c r="G9303" t="s">
        <v>23</v>
      </c>
      <c r="H9303" t="s">
        <v>24</v>
      </c>
      <c r="I9303" t="s">
        <v>25</v>
      </c>
      <c r="J9303" t="s">
        <v>2117</v>
      </c>
      <c r="K9303" t="s">
        <v>1330</v>
      </c>
      <c r="L9303" t="s">
        <v>11519</v>
      </c>
      <c r="M9303" t="s">
        <v>81</v>
      </c>
      <c r="N9303">
        <f t="shared" si="1015"/>
        <v>0</v>
      </c>
      <c r="O9303" t="str">
        <f t="shared" si="1016"/>
        <v>No</v>
      </c>
      <c r="P9303">
        <f t="shared" si="1017"/>
        <v>0</v>
      </c>
      <c r="Q9303">
        <f t="shared" si="1018"/>
        <v>4813937689</v>
      </c>
      <c r="R9303">
        <f t="shared" si="1019"/>
        <v>4.1933383153624479</v>
      </c>
      <c r="S9303" t="str">
        <f t="shared" si="1020"/>
        <v>Acceptable</v>
      </c>
      <c r="T9303">
        <f>ROUNDUP(C9303,0)</f>
        <v>5</v>
      </c>
      <c r="U9303">
        <f>ROUNDDOWN(C9303,0)</f>
        <v>5</v>
      </c>
      <c r="V9303">
        <f>RIGHT(K9303,2)+2000</f>
        <v>2018</v>
      </c>
      <c r="W9303" t="str">
        <f>INDEX(_xlfn.TEXTSPLIT(K9303,"-"),1,2)</f>
        <v>Mar</v>
      </c>
      <c r="X9303" t="str">
        <f>INDEX(_xlfn.TEXTSPLIT(K9303,"-"),1,1)</f>
        <v>23</v>
      </c>
      <c r="Y9303">
        <f>INDEX(months!B:B,MATCH(Sheet1!W9303,months!A:A,0))</f>
        <v>3</v>
      </c>
      <c r="Z9303">
        <f t="shared" si="1021"/>
        <v>43182</v>
      </c>
    </row>
    <row r="9304" spans="1:26" x14ac:dyDescent="0.2">
      <c r="A9304" t="s">
        <v>12683</v>
      </c>
      <c r="B9304" t="s">
        <v>3070</v>
      </c>
      <c r="D9304">
        <v>0</v>
      </c>
      <c r="E9304" t="s">
        <v>983</v>
      </c>
      <c r="F9304" t="s">
        <v>1262</v>
      </c>
      <c r="G9304" t="s">
        <v>23</v>
      </c>
      <c r="H9304" t="s">
        <v>24</v>
      </c>
      <c r="I9304" t="s">
        <v>25</v>
      </c>
      <c r="J9304" t="s">
        <v>1537</v>
      </c>
      <c r="K9304" t="s">
        <v>6175</v>
      </c>
      <c r="L9304" t="s">
        <v>59</v>
      </c>
      <c r="M9304" t="s">
        <v>29</v>
      </c>
      <c r="N9304">
        <f t="shared" si="1015"/>
        <v>0</v>
      </c>
      <c r="O9304" t="str">
        <f t="shared" si="1016"/>
        <v>No</v>
      </c>
      <c r="P9304">
        <f t="shared" si="1017"/>
        <v>0</v>
      </c>
      <c r="Q9304">
        <f t="shared" si="1018"/>
        <v>4813937689</v>
      </c>
      <c r="R9304">
        <f t="shared" si="1019"/>
        <v>4.1933383153624479</v>
      </c>
      <c r="S9304" t="str">
        <f t="shared" si="1020"/>
        <v>Acceptable</v>
      </c>
      <c r="T9304">
        <f>ROUNDUP(C9304,0)</f>
        <v>0</v>
      </c>
      <c r="U9304">
        <f>ROUNDDOWN(C9304,0)</f>
        <v>0</v>
      </c>
      <c r="V9304">
        <f>RIGHT(K9304,2)+2000</f>
        <v>2018</v>
      </c>
      <c r="W9304" t="str">
        <f>INDEX(_xlfn.TEXTSPLIT(K9304,"-"),1,2)</f>
        <v>Feb</v>
      </c>
      <c r="X9304" t="str">
        <f>INDEX(_xlfn.TEXTSPLIT(K9304,"-"),1,1)</f>
        <v>9</v>
      </c>
      <c r="Y9304">
        <f>INDEX(months!B:B,MATCH(Sheet1!W9304,months!A:A,0))</f>
        <v>2</v>
      </c>
      <c r="Z9304">
        <f t="shared" si="1021"/>
        <v>43140</v>
      </c>
    </row>
    <row r="9305" spans="1:26" x14ac:dyDescent="0.2">
      <c r="A9305" t="s">
        <v>12684</v>
      </c>
      <c r="B9305" t="s">
        <v>1790</v>
      </c>
      <c r="C9305">
        <v>4.3</v>
      </c>
      <c r="D9305">
        <v>634</v>
      </c>
      <c r="E9305" t="s">
        <v>1396</v>
      </c>
      <c r="F9305" t="s">
        <v>57</v>
      </c>
      <c r="G9305" t="s">
        <v>23</v>
      </c>
      <c r="H9305" t="s">
        <v>24</v>
      </c>
      <c r="I9305" t="s">
        <v>25</v>
      </c>
      <c r="J9305" t="s">
        <v>1791</v>
      </c>
      <c r="K9305" t="s">
        <v>11741</v>
      </c>
      <c r="L9305" t="s">
        <v>12685</v>
      </c>
      <c r="M9305" t="s">
        <v>514</v>
      </c>
      <c r="N9305">
        <f t="shared" si="1015"/>
        <v>0</v>
      </c>
      <c r="O9305" t="str">
        <f t="shared" si="1016"/>
        <v>No</v>
      </c>
      <c r="P9305">
        <f t="shared" si="1017"/>
        <v>0</v>
      </c>
      <c r="Q9305">
        <f t="shared" si="1018"/>
        <v>4813937689</v>
      </c>
      <c r="R9305">
        <f t="shared" si="1019"/>
        <v>4.1933383153624479</v>
      </c>
      <c r="S9305" t="str">
        <f t="shared" si="1020"/>
        <v>Acceptable</v>
      </c>
      <c r="T9305">
        <f>ROUNDUP(C9305,0)</f>
        <v>5</v>
      </c>
      <c r="U9305">
        <f>ROUNDDOWN(C9305,0)</f>
        <v>4</v>
      </c>
      <c r="V9305">
        <f>RIGHT(K9305,2)+2000</f>
        <v>2013</v>
      </c>
      <c r="W9305" t="str">
        <f>INDEX(_xlfn.TEXTSPLIT(K9305,"-"),1,2)</f>
        <v>Oct</v>
      </c>
      <c r="X9305" t="str">
        <f>INDEX(_xlfn.TEXTSPLIT(K9305,"-"),1,1)</f>
        <v>4</v>
      </c>
      <c r="Y9305">
        <f>INDEX(months!B:B,MATCH(Sheet1!W9305,months!A:A,0))</f>
        <v>10</v>
      </c>
      <c r="Z9305">
        <f t="shared" si="1021"/>
        <v>41551</v>
      </c>
    </row>
    <row r="9306" spans="1:26" x14ac:dyDescent="0.2">
      <c r="A9306" t="s">
        <v>12686</v>
      </c>
      <c r="B9306" t="s">
        <v>3070</v>
      </c>
      <c r="C9306">
        <v>4.5999999999999996</v>
      </c>
      <c r="D9306">
        <v>5969</v>
      </c>
      <c r="E9306" t="s">
        <v>114</v>
      </c>
      <c r="F9306" t="s">
        <v>22</v>
      </c>
      <c r="G9306" t="s">
        <v>649</v>
      </c>
      <c r="H9306" t="s">
        <v>3452</v>
      </c>
      <c r="I9306" t="s">
        <v>25</v>
      </c>
      <c r="J9306" t="s">
        <v>2804</v>
      </c>
      <c r="K9306" t="s">
        <v>503</v>
      </c>
      <c r="L9306" t="s">
        <v>3869</v>
      </c>
      <c r="M9306" t="s">
        <v>81</v>
      </c>
      <c r="N9306">
        <f t="shared" si="1015"/>
        <v>0</v>
      </c>
      <c r="O9306" t="str">
        <f t="shared" si="1016"/>
        <v>No</v>
      </c>
      <c r="P9306">
        <f t="shared" si="1017"/>
        <v>0</v>
      </c>
      <c r="Q9306">
        <f t="shared" si="1018"/>
        <v>4813937689</v>
      </c>
      <c r="R9306">
        <f t="shared" si="1019"/>
        <v>4.1933383153624479</v>
      </c>
      <c r="S9306" t="str">
        <f t="shared" si="1020"/>
        <v>Acceptable</v>
      </c>
      <c r="T9306">
        <f>ROUNDUP(C9306,0)</f>
        <v>5</v>
      </c>
      <c r="U9306">
        <f>ROUNDDOWN(C9306,0)</f>
        <v>4</v>
      </c>
      <c r="V9306">
        <f>RIGHT(K9306,2)+2000</f>
        <v>2018</v>
      </c>
      <c r="W9306" t="str">
        <f>INDEX(_xlfn.TEXTSPLIT(K9306,"-"),1,2)</f>
        <v>Jun</v>
      </c>
      <c r="X9306" t="str">
        <f>INDEX(_xlfn.TEXTSPLIT(K9306,"-"),1,1)</f>
        <v>29</v>
      </c>
      <c r="Y9306">
        <f>INDEX(months!B:B,MATCH(Sheet1!W9306,months!A:A,0))</f>
        <v>6</v>
      </c>
      <c r="Z9306">
        <f t="shared" si="1021"/>
        <v>43280</v>
      </c>
    </row>
    <row r="9307" spans="1:26" x14ac:dyDescent="0.2">
      <c r="A9307" t="s">
        <v>12687</v>
      </c>
      <c r="B9307" t="s">
        <v>4950</v>
      </c>
      <c r="C9307">
        <v>4.7</v>
      </c>
      <c r="D9307">
        <v>19</v>
      </c>
      <c r="E9307" t="s">
        <v>46</v>
      </c>
      <c r="F9307" t="s">
        <v>775</v>
      </c>
      <c r="G9307" t="s">
        <v>23</v>
      </c>
      <c r="H9307" t="s">
        <v>24</v>
      </c>
      <c r="I9307" t="s">
        <v>25</v>
      </c>
      <c r="J9307" t="s">
        <v>4951</v>
      </c>
      <c r="K9307" t="s">
        <v>70</v>
      </c>
      <c r="L9307" t="s">
        <v>200</v>
      </c>
      <c r="M9307" t="s">
        <v>46</v>
      </c>
      <c r="N9307">
        <f t="shared" si="1015"/>
        <v>0</v>
      </c>
      <c r="O9307" t="str">
        <f t="shared" si="1016"/>
        <v>No</v>
      </c>
      <c r="P9307">
        <f t="shared" si="1017"/>
        <v>0</v>
      </c>
      <c r="Q9307">
        <f t="shared" si="1018"/>
        <v>4813937689</v>
      </c>
      <c r="R9307">
        <f t="shared" si="1019"/>
        <v>4.1933383153624479</v>
      </c>
      <c r="S9307" t="str">
        <f t="shared" si="1020"/>
        <v>Acceptable</v>
      </c>
      <c r="T9307">
        <f>ROUNDUP(C9307,0)</f>
        <v>5</v>
      </c>
      <c r="U9307">
        <f>ROUNDDOWN(C9307,0)</f>
        <v>4</v>
      </c>
      <c r="V9307">
        <f>RIGHT(K9307,2)+2000</f>
        <v>2017</v>
      </c>
      <c r="W9307" t="str">
        <f>INDEX(_xlfn.TEXTSPLIT(K9307,"-"),1,2)</f>
        <v>Sep</v>
      </c>
      <c r="X9307" t="str">
        <f>INDEX(_xlfn.TEXTSPLIT(K9307,"-"),1,1)</f>
        <v>20</v>
      </c>
      <c r="Y9307">
        <f>INDEX(months!B:B,MATCH(Sheet1!W9307,months!A:A,0))</f>
        <v>9</v>
      </c>
      <c r="Z9307">
        <f t="shared" si="1021"/>
        <v>42998</v>
      </c>
    </row>
    <row r="9308" spans="1:26" x14ac:dyDescent="0.2">
      <c r="A9308" t="s">
        <v>12688</v>
      </c>
      <c r="B9308" t="s">
        <v>4612</v>
      </c>
      <c r="D9308">
        <v>0</v>
      </c>
      <c r="E9308" t="s">
        <v>239</v>
      </c>
      <c r="F9308" t="s">
        <v>1278</v>
      </c>
      <c r="G9308" t="s">
        <v>23</v>
      </c>
      <c r="H9308" t="s">
        <v>24</v>
      </c>
      <c r="I9308" t="s">
        <v>25</v>
      </c>
      <c r="J9308" t="s">
        <v>4613</v>
      </c>
      <c r="K9308" t="s">
        <v>416</v>
      </c>
      <c r="L9308" t="s">
        <v>164</v>
      </c>
      <c r="M9308" t="s">
        <v>587</v>
      </c>
      <c r="N9308">
        <f t="shared" si="1015"/>
        <v>0</v>
      </c>
      <c r="O9308" t="str">
        <f t="shared" si="1016"/>
        <v>No</v>
      </c>
      <c r="P9308">
        <f t="shared" si="1017"/>
        <v>0</v>
      </c>
      <c r="Q9308">
        <f t="shared" si="1018"/>
        <v>4813937689</v>
      </c>
      <c r="R9308">
        <f t="shared" si="1019"/>
        <v>4.1933383153624479</v>
      </c>
      <c r="S9308" t="str">
        <f t="shared" si="1020"/>
        <v>Acceptable</v>
      </c>
      <c r="T9308">
        <f>ROUNDUP(C9308,0)</f>
        <v>0</v>
      </c>
      <c r="U9308">
        <f>ROUNDDOWN(C9308,0)</f>
        <v>0</v>
      </c>
      <c r="V9308">
        <f>RIGHT(K9308,2)+2000</f>
        <v>2018</v>
      </c>
      <c r="W9308" t="str">
        <f>INDEX(_xlfn.TEXTSPLIT(K9308,"-"),1,2)</f>
        <v>Jun</v>
      </c>
      <c r="X9308" t="str">
        <f>INDEX(_xlfn.TEXTSPLIT(K9308,"-"),1,1)</f>
        <v>7</v>
      </c>
      <c r="Y9308">
        <f>INDEX(months!B:B,MATCH(Sheet1!W9308,months!A:A,0))</f>
        <v>6</v>
      </c>
      <c r="Z9308">
        <f t="shared" si="1021"/>
        <v>43258</v>
      </c>
    </row>
    <row r="9309" spans="1:26" x14ac:dyDescent="0.2">
      <c r="A9309" t="s">
        <v>12689</v>
      </c>
      <c r="B9309" t="s">
        <v>1790</v>
      </c>
      <c r="C9309">
        <v>4.4000000000000004</v>
      </c>
      <c r="D9309">
        <v>58</v>
      </c>
      <c r="E9309" t="s">
        <v>403</v>
      </c>
      <c r="F9309" t="s">
        <v>22</v>
      </c>
      <c r="G9309" t="s">
        <v>23</v>
      </c>
      <c r="H9309" t="s">
        <v>24</v>
      </c>
      <c r="I9309" t="s">
        <v>25</v>
      </c>
      <c r="J9309" t="s">
        <v>1791</v>
      </c>
      <c r="K9309" t="s">
        <v>6251</v>
      </c>
      <c r="L9309" t="s">
        <v>5370</v>
      </c>
      <c r="M9309" t="s">
        <v>29</v>
      </c>
      <c r="N9309">
        <f t="shared" si="1015"/>
        <v>0</v>
      </c>
      <c r="O9309" t="str">
        <f t="shared" si="1016"/>
        <v>No</v>
      </c>
      <c r="P9309">
        <f t="shared" si="1017"/>
        <v>0</v>
      </c>
      <c r="Q9309">
        <f t="shared" si="1018"/>
        <v>4813937689</v>
      </c>
      <c r="R9309">
        <f t="shared" si="1019"/>
        <v>4.1933383153624479</v>
      </c>
      <c r="S9309" t="str">
        <f t="shared" si="1020"/>
        <v>Acceptable</v>
      </c>
      <c r="T9309">
        <f>ROUNDUP(C9309,0)</f>
        <v>5</v>
      </c>
      <c r="U9309">
        <f>ROUNDDOWN(C9309,0)</f>
        <v>4</v>
      </c>
      <c r="V9309">
        <f>RIGHT(K9309,2)+2000</f>
        <v>2018</v>
      </c>
      <c r="W9309" t="str">
        <f>INDEX(_xlfn.TEXTSPLIT(K9309,"-"),1,2)</f>
        <v>May</v>
      </c>
      <c r="X9309" t="str">
        <f>INDEX(_xlfn.TEXTSPLIT(K9309,"-"),1,1)</f>
        <v>6</v>
      </c>
      <c r="Y9309">
        <f>INDEX(months!B:B,MATCH(Sheet1!W9309,months!A:A,0))</f>
        <v>5</v>
      </c>
      <c r="Z9309">
        <f t="shared" si="1021"/>
        <v>43226</v>
      </c>
    </row>
    <row r="9310" spans="1:26" x14ac:dyDescent="0.2">
      <c r="A9310" t="s">
        <v>12690</v>
      </c>
      <c r="B9310" t="s">
        <v>5319</v>
      </c>
      <c r="C9310">
        <v>4.8</v>
      </c>
      <c r="D9310">
        <v>311</v>
      </c>
      <c r="E9310" t="s">
        <v>31</v>
      </c>
      <c r="F9310" t="s">
        <v>101</v>
      </c>
      <c r="G9310" t="s">
        <v>23</v>
      </c>
      <c r="H9310" t="s">
        <v>24</v>
      </c>
      <c r="I9310" t="s">
        <v>124</v>
      </c>
      <c r="J9310" t="s">
        <v>5320</v>
      </c>
      <c r="K9310" t="s">
        <v>293</v>
      </c>
      <c r="L9310" t="s">
        <v>12691</v>
      </c>
      <c r="M9310" t="s">
        <v>47</v>
      </c>
      <c r="N9310">
        <f t="shared" si="1015"/>
        <v>0</v>
      </c>
      <c r="O9310" t="str">
        <f t="shared" si="1016"/>
        <v>No</v>
      </c>
      <c r="P9310">
        <f t="shared" si="1017"/>
        <v>0</v>
      </c>
      <c r="Q9310">
        <f t="shared" si="1018"/>
        <v>4813937689</v>
      </c>
      <c r="R9310">
        <f t="shared" si="1019"/>
        <v>4.1933383153624479</v>
      </c>
      <c r="S9310" t="str">
        <f t="shared" si="1020"/>
        <v>Acceptable</v>
      </c>
      <c r="T9310">
        <f>ROUNDUP(C9310,0)</f>
        <v>5</v>
      </c>
      <c r="U9310">
        <f>ROUNDDOWN(C9310,0)</f>
        <v>4</v>
      </c>
      <c r="V9310">
        <f>RIGHT(K9310,2)+2000</f>
        <v>2018</v>
      </c>
      <c r="W9310" t="str">
        <f>INDEX(_xlfn.TEXTSPLIT(K9310,"-"),1,2)</f>
        <v>Jul</v>
      </c>
      <c r="X9310" t="str">
        <f>INDEX(_xlfn.TEXTSPLIT(K9310,"-"),1,1)</f>
        <v>15</v>
      </c>
      <c r="Y9310">
        <f>INDEX(months!B:B,MATCH(Sheet1!W9310,months!A:A,0))</f>
        <v>7</v>
      </c>
      <c r="Z9310">
        <f t="shared" si="1021"/>
        <v>43296</v>
      </c>
    </row>
    <row r="9311" spans="1:26" x14ac:dyDescent="0.2">
      <c r="A9311" t="s">
        <v>12692</v>
      </c>
      <c r="B9311" t="s">
        <v>3070</v>
      </c>
      <c r="D9311">
        <v>11</v>
      </c>
      <c r="E9311" t="s">
        <v>815</v>
      </c>
      <c r="F9311" t="s">
        <v>775</v>
      </c>
      <c r="G9311" t="s">
        <v>23</v>
      </c>
      <c r="H9311" t="s">
        <v>24</v>
      </c>
      <c r="I9311" t="s">
        <v>25</v>
      </c>
      <c r="J9311" t="s">
        <v>1303</v>
      </c>
      <c r="K9311" t="s">
        <v>84</v>
      </c>
      <c r="L9311" t="s">
        <v>12693</v>
      </c>
      <c r="M9311" t="s">
        <v>86</v>
      </c>
      <c r="N9311">
        <f t="shared" si="1015"/>
        <v>0</v>
      </c>
      <c r="O9311" t="str">
        <f t="shared" si="1016"/>
        <v>No</v>
      </c>
      <c r="P9311">
        <f t="shared" si="1017"/>
        <v>0</v>
      </c>
      <c r="Q9311">
        <f t="shared" si="1018"/>
        <v>4813937689</v>
      </c>
      <c r="R9311">
        <f t="shared" si="1019"/>
        <v>4.1933383153624479</v>
      </c>
      <c r="S9311" t="str">
        <f t="shared" si="1020"/>
        <v>Acceptable</v>
      </c>
      <c r="T9311">
        <f>ROUNDUP(C9311,0)</f>
        <v>0</v>
      </c>
      <c r="U9311">
        <f>ROUNDDOWN(C9311,0)</f>
        <v>0</v>
      </c>
      <c r="V9311">
        <f>RIGHT(K9311,2)+2000</f>
        <v>2018</v>
      </c>
      <c r="W9311" t="str">
        <f>INDEX(_xlfn.TEXTSPLIT(K9311,"-"),1,2)</f>
        <v>Jul</v>
      </c>
      <c r="X9311" t="str">
        <f>INDEX(_xlfn.TEXTSPLIT(K9311,"-"),1,1)</f>
        <v>31</v>
      </c>
      <c r="Y9311">
        <f>INDEX(months!B:B,MATCH(Sheet1!W9311,months!A:A,0))</f>
        <v>7</v>
      </c>
      <c r="Z9311">
        <f t="shared" si="1021"/>
        <v>43312</v>
      </c>
    </row>
    <row r="9312" spans="1:26" x14ac:dyDescent="0.2">
      <c r="A9312" t="s">
        <v>12694</v>
      </c>
      <c r="B9312" t="s">
        <v>2665</v>
      </c>
      <c r="D9312">
        <v>4</v>
      </c>
      <c r="E9312" t="s">
        <v>825</v>
      </c>
      <c r="F9312" t="s">
        <v>1010</v>
      </c>
      <c r="G9312" t="s">
        <v>23</v>
      </c>
      <c r="H9312" t="s">
        <v>24</v>
      </c>
      <c r="I9312" t="s">
        <v>25</v>
      </c>
      <c r="J9312" t="s">
        <v>2669</v>
      </c>
      <c r="K9312" t="s">
        <v>3272</v>
      </c>
      <c r="L9312" t="s">
        <v>12695</v>
      </c>
      <c r="M9312" t="s">
        <v>12696</v>
      </c>
      <c r="N9312">
        <f t="shared" si="1015"/>
        <v>0</v>
      </c>
      <c r="O9312" t="str">
        <f t="shared" si="1016"/>
        <v>No</v>
      </c>
      <c r="P9312">
        <f t="shared" si="1017"/>
        <v>0</v>
      </c>
      <c r="Q9312">
        <f t="shared" si="1018"/>
        <v>4813937689</v>
      </c>
      <c r="R9312">
        <f t="shared" si="1019"/>
        <v>4.1933383153624479</v>
      </c>
      <c r="S9312" t="str">
        <f t="shared" si="1020"/>
        <v>Acceptable</v>
      </c>
      <c r="T9312">
        <f>ROUNDUP(C9312,0)</f>
        <v>0</v>
      </c>
      <c r="U9312">
        <f>ROUNDDOWN(C9312,0)</f>
        <v>0</v>
      </c>
      <c r="V9312">
        <f>RIGHT(K9312,2)+2000</f>
        <v>2017</v>
      </c>
      <c r="W9312" t="str">
        <f>INDEX(_xlfn.TEXTSPLIT(K9312,"-"),1,2)</f>
        <v>Jul</v>
      </c>
      <c r="X9312" t="str">
        <f>INDEX(_xlfn.TEXTSPLIT(K9312,"-"),1,1)</f>
        <v>13</v>
      </c>
      <c r="Y9312">
        <f>INDEX(months!B:B,MATCH(Sheet1!W9312,months!A:A,0))</f>
        <v>7</v>
      </c>
      <c r="Z9312">
        <f t="shared" si="1021"/>
        <v>42929</v>
      </c>
    </row>
    <row r="9313" spans="1:26" x14ac:dyDescent="0.2">
      <c r="A9313" t="s">
        <v>12697</v>
      </c>
      <c r="B9313" t="s">
        <v>5115</v>
      </c>
      <c r="C9313">
        <v>4.0999999999999996</v>
      </c>
      <c r="D9313">
        <v>27</v>
      </c>
      <c r="E9313" t="s">
        <v>147</v>
      </c>
      <c r="F9313" t="s">
        <v>775</v>
      </c>
      <c r="G9313" t="s">
        <v>23</v>
      </c>
      <c r="H9313" t="s">
        <v>24</v>
      </c>
      <c r="I9313" t="s">
        <v>25</v>
      </c>
      <c r="J9313" t="s">
        <v>5116</v>
      </c>
      <c r="K9313" t="s">
        <v>2635</v>
      </c>
      <c r="L9313" t="s">
        <v>4873</v>
      </c>
      <c r="M9313" t="s">
        <v>81</v>
      </c>
      <c r="N9313">
        <f t="shared" si="1015"/>
        <v>0</v>
      </c>
      <c r="O9313" t="str">
        <f t="shared" si="1016"/>
        <v>No</v>
      </c>
      <c r="P9313">
        <f t="shared" si="1017"/>
        <v>0</v>
      </c>
      <c r="Q9313">
        <f t="shared" si="1018"/>
        <v>4813937689</v>
      </c>
      <c r="R9313">
        <f t="shared" si="1019"/>
        <v>4.1933383153624479</v>
      </c>
      <c r="S9313" t="str">
        <f t="shared" si="1020"/>
        <v>Acceptable</v>
      </c>
      <c r="T9313">
        <f>ROUNDUP(C9313,0)</f>
        <v>5</v>
      </c>
      <c r="U9313">
        <f>ROUNDDOWN(C9313,0)</f>
        <v>4</v>
      </c>
      <c r="V9313">
        <f>RIGHT(K9313,2)+2000</f>
        <v>2017</v>
      </c>
      <c r="W9313" t="str">
        <f>INDEX(_xlfn.TEXTSPLIT(K9313,"-"),1,2)</f>
        <v>Oct</v>
      </c>
      <c r="X9313" t="str">
        <f>INDEX(_xlfn.TEXTSPLIT(K9313,"-"),1,1)</f>
        <v>12</v>
      </c>
      <c r="Y9313">
        <f>INDEX(months!B:B,MATCH(Sheet1!W9313,months!A:A,0))</f>
        <v>10</v>
      </c>
      <c r="Z9313">
        <f t="shared" si="1021"/>
        <v>43020</v>
      </c>
    </row>
    <row r="9314" spans="1:26" x14ac:dyDescent="0.2">
      <c r="A9314" t="s">
        <v>12698</v>
      </c>
      <c r="B9314" t="s">
        <v>4310</v>
      </c>
      <c r="D9314">
        <v>3</v>
      </c>
      <c r="E9314" t="s">
        <v>1410</v>
      </c>
      <c r="F9314" t="s">
        <v>1010</v>
      </c>
      <c r="G9314" t="s">
        <v>23</v>
      </c>
      <c r="H9314" t="s">
        <v>24</v>
      </c>
      <c r="I9314" t="s">
        <v>25</v>
      </c>
      <c r="J9314" t="s">
        <v>2718</v>
      </c>
      <c r="K9314" t="s">
        <v>3272</v>
      </c>
      <c r="L9314" t="s">
        <v>53</v>
      </c>
      <c r="M9314" t="s">
        <v>29</v>
      </c>
      <c r="N9314">
        <f t="shared" si="1015"/>
        <v>0</v>
      </c>
      <c r="O9314" t="str">
        <f t="shared" si="1016"/>
        <v>No</v>
      </c>
      <c r="P9314">
        <f t="shared" si="1017"/>
        <v>0</v>
      </c>
      <c r="Q9314">
        <f t="shared" si="1018"/>
        <v>4813937689</v>
      </c>
      <c r="R9314">
        <f t="shared" si="1019"/>
        <v>4.1933383153624479</v>
      </c>
      <c r="S9314" t="str">
        <f t="shared" si="1020"/>
        <v>Acceptable</v>
      </c>
      <c r="T9314">
        <f>ROUNDUP(C9314,0)</f>
        <v>0</v>
      </c>
      <c r="U9314">
        <f>ROUNDDOWN(C9314,0)</f>
        <v>0</v>
      </c>
      <c r="V9314">
        <f>RIGHT(K9314,2)+2000</f>
        <v>2017</v>
      </c>
      <c r="W9314" t="str">
        <f>INDEX(_xlfn.TEXTSPLIT(K9314,"-"),1,2)</f>
        <v>Jul</v>
      </c>
      <c r="X9314" t="str">
        <f>INDEX(_xlfn.TEXTSPLIT(K9314,"-"),1,1)</f>
        <v>13</v>
      </c>
      <c r="Y9314">
        <f>INDEX(months!B:B,MATCH(Sheet1!W9314,months!A:A,0))</f>
        <v>7</v>
      </c>
      <c r="Z9314">
        <f t="shared" si="1021"/>
        <v>42929</v>
      </c>
    </row>
    <row r="9315" spans="1:26" x14ac:dyDescent="0.2">
      <c r="A9315" t="s">
        <v>12699</v>
      </c>
      <c r="B9315" t="s">
        <v>3070</v>
      </c>
      <c r="C9315">
        <v>4.5999999999999996</v>
      </c>
      <c r="D9315">
        <v>22165</v>
      </c>
      <c r="E9315" t="s">
        <v>516</v>
      </c>
      <c r="F9315" t="s">
        <v>65</v>
      </c>
      <c r="G9315" t="s">
        <v>23</v>
      </c>
      <c r="H9315" t="s">
        <v>24</v>
      </c>
      <c r="I9315" t="s">
        <v>25</v>
      </c>
      <c r="J9315" t="s">
        <v>1303</v>
      </c>
      <c r="K9315" t="s">
        <v>468</v>
      </c>
      <c r="L9315" t="s">
        <v>12700</v>
      </c>
      <c r="M9315" t="s">
        <v>86</v>
      </c>
      <c r="N9315">
        <f t="shared" si="1015"/>
        <v>0</v>
      </c>
      <c r="O9315" t="str">
        <f t="shared" si="1016"/>
        <v>No</v>
      </c>
      <c r="P9315">
        <f t="shared" si="1017"/>
        <v>0</v>
      </c>
      <c r="Q9315">
        <f t="shared" si="1018"/>
        <v>4813937689</v>
      </c>
      <c r="R9315">
        <f t="shared" si="1019"/>
        <v>4.1933383153624479</v>
      </c>
      <c r="S9315" t="str">
        <f t="shared" si="1020"/>
        <v>Acceptable</v>
      </c>
      <c r="T9315">
        <f>ROUNDUP(C9315,0)</f>
        <v>5</v>
      </c>
      <c r="U9315">
        <f>ROUNDDOWN(C9315,0)</f>
        <v>4</v>
      </c>
      <c r="V9315">
        <f>RIGHT(K9315,2)+2000</f>
        <v>2018</v>
      </c>
      <c r="W9315" t="str">
        <f>INDEX(_xlfn.TEXTSPLIT(K9315,"-"),1,2)</f>
        <v>Jun</v>
      </c>
      <c r="X9315" t="str">
        <f>INDEX(_xlfn.TEXTSPLIT(K9315,"-"),1,1)</f>
        <v>28</v>
      </c>
      <c r="Y9315">
        <f>INDEX(months!B:B,MATCH(Sheet1!W9315,months!A:A,0))</f>
        <v>6</v>
      </c>
      <c r="Z9315">
        <f t="shared" si="1021"/>
        <v>43279</v>
      </c>
    </row>
    <row r="9316" spans="1:26" x14ac:dyDescent="0.2">
      <c r="A9316" t="s">
        <v>3228</v>
      </c>
      <c r="B9316" t="s">
        <v>3070</v>
      </c>
      <c r="C9316">
        <v>4.3</v>
      </c>
      <c r="D9316">
        <v>392819</v>
      </c>
      <c r="E9316" t="s">
        <v>1035</v>
      </c>
      <c r="F9316" t="s">
        <v>89</v>
      </c>
      <c r="G9316" t="s">
        <v>23</v>
      </c>
      <c r="H9316" t="s">
        <v>24</v>
      </c>
      <c r="I9316" t="s">
        <v>25</v>
      </c>
      <c r="J9316" t="s">
        <v>3167</v>
      </c>
      <c r="K9316" t="s">
        <v>3229</v>
      </c>
      <c r="L9316" t="s">
        <v>3230</v>
      </c>
      <c r="M9316" t="s">
        <v>86</v>
      </c>
      <c r="N9316">
        <f t="shared" si="1015"/>
        <v>0</v>
      </c>
      <c r="O9316" t="str">
        <f t="shared" si="1016"/>
        <v>No</v>
      </c>
      <c r="P9316">
        <f t="shared" si="1017"/>
        <v>0</v>
      </c>
      <c r="Q9316">
        <f t="shared" si="1018"/>
        <v>4813937689</v>
      </c>
      <c r="R9316">
        <f t="shared" si="1019"/>
        <v>4.1933383153624479</v>
      </c>
      <c r="S9316" t="str">
        <f t="shared" si="1020"/>
        <v>Acceptable</v>
      </c>
      <c r="T9316">
        <f>ROUNDUP(C9316,0)</f>
        <v>5</v>
      </c>
      <c r="U9316">
        <f>ROUNDDOWN(C9316,0)</f>
        <v>4</v>
      </c>
      <c r="V9316">
        <f>RIGHT(K9316,2)+2000</f>
        <v>2016</v>
      </c>
      <c r="W9316" t="str">
        <f>INDEX(_xlfn.TEXTSPLIT(K9316,"-"),1,2)</f>
        <v>Jul</v>
      </c>
      <c r="X9316" t="str">
        <f>INDEX(_xlfn.TEXTSPLIT(K9316,"-"),1,1)</f>
        <v>22</v>
      </c>
      <c r="Y9316">
        <f>INDEX(months!B:B,MATCH(Sheet1!W9316,months!A:A,0))</f>
        <v>7</v>
      </c>
      <c r="Z9316">
        <f t="shared" si="1021"/>
        <v>42573</v>
      </c>
    </row>
    <row r="9317" spans="1:26" x14ac:dyDescent="0.2">
      <c r="A9317" t="s">
        <v>12701</v>
      </c>
      <c r="B9317" t="s">
        <v>4950</v>
      </c>
      <c r="C9317">
        <v>4.5999999999999996</v>
      </c>
      <c r="D9317">
        <v>8</v>
      </c>
      <c r="E9317" t="s">
        <v>631</v>
      </c>
      <c r="F9317" t="s">
        <v>1010</v>
      </c>
      <c r="G9317" t="s">
        <v>23</v>
      </c>
      <c r="H9317" t="s">
        <v>24</v>
      </c>
      <c r="I9317" t="s">
        <v>25</v>
      </c>
      <c r="J9317" t="s">
        <v>4951</v>
      </c>
      <c r="K9317" t="s">
        <v>278</v>
      </c>
      <c r="L9317" t="s">
        <v>3334</v>
      </c>
      <c r="M9317" t="s">
        <v>81</v>
      </c>
      <c r="N9317">
        <f t="shared" si="1015"/>
        <v>0</v>
      </c>
      <c r="O9317" t="str">
        <f t="shared" si="1016"/>
        <v>No</v>
      </c>
      <c r="P9317">
        <f t="shared" si="1017"/>
        <v>0</v>
      </c>
      <c r="Q9317">
        <f t="shared" si="1018"/>
        <v>4813937689</v>
      </c>
      <c r="R9317">
        <f t="shared" si="1019"/>
        <v>4.1933383153624479</v>
      </c>
      <c r="S9317" t="str">
        <f t="shared" si="1020"/>
        <v>Acceptable</v>
      </c>
      <c r="T9317">
        <f>ROUNDUP(C9317,0)</f>
        <v>5</v>
      </c>
      <c r="U9317">
        <f>ROUNDDOWN(C9317,0)</f>
        <v>4</v>
      </c>
      <c r="V9317">
        <f>RIGHT(K9317,2)+2000</f>
        <v>2018</v>
      </c>
      <c r="W9317" t="str">
        <f>INDEX(_xlfn.TEXTSPLIT(K9317,"-"),1,2)</f>
        <v>Jul</v>
      </c>
      <c r="X9317" t="str">
        <f>INDEX(_xlfn.TEXTSPLIT(K9317,"-"),1,1)</f>
        <v>27</v>
      </c>
      <c r="Y9317">
        <f>INDEX(months!B:B,MATCH(Sheet1!W9317,months!A:A,0))</f>
        <v>7</v>
      </c>
      <c r="Z9317">
        <f t="shared" si="1021"/>
        <v>43308</v>
      </c>
    </row>
    <row r="9318" spans="1:26" x14ac:dyDescent="0.2">
      <c r="A9318" t="s">
        <v>12702</v>
      </c>
      <c r="B9318" t="s">
        <v>2665</v>
      </c>
      <c r="C9318">
        <v>4</v>
      </c>
      <c r="D9318">
        <v>505</v>
      </c>
      <c r="E9318" t="s">
        <v>132</v>
      </c>
      <c r="F9318" t="s">
        <v>22</v>
      </c>
      <c r="G9318" t="s">
        <v>23</v>
      </c>
      <c r="H9318" t="s">
        <v>24</v>
      </c>
      <c r="I9318" t="s">
        <v>25</v>
      </c>
      <c r="J9318" t="s">
        <v>2824</v>
      </c>
      <c r="K9318" t="s">
        <v>12703</v>
      </c>
      <c r="L9318" t="s">
        <v>6196</v>
      </c>
      <c r="M9318" t="s">
        <v>60</v>
      </c>
      <c r="N9318">
        <f t="shared" si="1015"/>
        <v>0</v>
      </c>
      <c r="O9318" t="str">
        <f t="shared" si="1016"/>
        <v>No</v>
      </c>
      <c r="P9318">
        <f t="shared" si="1017"/>
        <v>0</v>
      </c>
      <c r="Q9318">
        <f t="shared" si="1018"/>
        <v>4813937689</v>
      </c>
      <c r="R9318">
        <f t="shared" si="1019"/>
        <v>4.1933383153624479</v>
      </c>
      <c r="S9318" t="str">
        <f t="shared" si="1020"/>
        <v>Acceptable</v>
      </c>
      <c r="T9318">
        <f>ROUNDUP(C9318,0)</f>
        <v>4</v>
      </c>
      <c r="U9318">
        <f>ROUNDDOWN(C9318,0)</f>
        <v>4</v>
      </c>
      <c r="V9318">
        <f>RIGHT(K9318,2)+2000</f>
        <v>2014</v>
      </c>
      <c r="W9318" t="str">
        <f>INDEX(_xlfn.TEXTSPLIT(K9318,"-"),1,2)</f>
        <v>Dec</v>
      </c>
      <c r="X9318" t="str">
        <f>INDEX(_xlfn.TEXTSPLIT(K9318,"-"),1,1)</f>
        <v>6</v>
      </c>
      <c r="Y9318">
        <f>INDEX(months!B:B,MATCH(Sheet1!W9318,months!A:A,0))</f>
        <v>12</v>
      </c>
      <c r="Z9318">
        <f t="shared" si="1021"/>
        <v>41979</v>
      </c>
    </row>
    <row r="9319" spans="1:26" x14ac:dyDescent="0.2">
      <c r="A9319" t="s">
        <v>12704</v>
      </c>
      <c r="B9319" t="s">
        <v>556</v>
      </c>
      <c r="C9319">
        <v>2.9</v>
      </c>
      <c r="D9319">
        <v>322</v>
      </c>
      <c r="E9319" t="s">
        <v>627</v>
      </c>
      <c r="F9319" t="s">
        <v>57</v>
      </c>
      <c r="G9319" t="s">
        <v>23</v>
      </c>
      <c r="H9319" t="s">
        <v>24</v>
      </c>
      <c r="I9319" t="s">
        <v>25</v>
      </c>
      <c r="J9319" t="s">
        <v>557</v>
      </c>
      <c r="K9319" t="s">
        <v>6177</v>
      </c>
      <c r="L9319" t="s">
        <v>9044</v>
      </c>
      <c r="M9319" t="s">
        <v>237</v>
      </c>
      <c r="N9319">
        <f t="shared" si="1015"/>
        <v>0</v>
      </c>
      <c r="O9319" t="str">
        <f t="shared" si="1016"/>
        <v>No</v>
      </c>
      <c r="P9319">
        <f t="shared" si="1017"/>
        <v>0</v>
      </c>
      <c r="Q9319">
        <f t="shared" si="1018"/>
        <v>4813937689</v>
      </c>
      <c r="R9319">
        <f t="shared" si="1019"/>
        <v>4.1933383153624479</v>
      </c>
      <c r="S9319" t="str">
        <f t="shared" si="1020"/>
        <v>Acceptable</v>
      </c>
      <c r="T9319">
        <f>ROUNDUP(C9319,0)</f>
        <v>3</v>
      </c>
      <c r="U9319">
        <f>ROUNDDOWN(C9319,0)</f>
        <v>2</v>
      </c>
      <c r="V9319">
        <f>RIGHT(K9319,2)+2000</f>
        <v>2017</v>
      </c>
      <c r="W9319" t="str">
        <f>INDEX(_xlfn.TEXTSPLIT(K9319,"-"),1,2)</f>
        <v>Mar</v>
      </c>
      <c r="X9319" t="str">
        <f>INDEX(_xlfn.TEXTSPLIT(K9319,"-"),1,1)</f>
        <v>28</v>
      </c>
      <c r="Y9319">
        <f>INDEX(months!B:B,MATCH(Sheet1!W9319,months!A:A,0))</f>
        <v>3</v>
      </c>
      <c r="Z9319">
        <f t="shared" si="1021"/>
        <v>42822</v>
      </c>
    </row>
    <row r="9320" spans="1:26" x14ac:dyDescent="0.2">
      <c r="A9320" t="s">
        <v>12705</v>
      </c>
      <c r="B9320" t="s">
        <v>556</v>
      </c>
      <c r="C9320">
        <v>4.0999999999999996</v>
      </c>
      <c r="D9320">
        <v>25</v>
      </c>
      <c r="E9320" t="s">
        <v>252</v>
      </c>
      <c r="F9320" t="s">
        <v>775</v>
      </c>
      <c r="G9320" t="s">
        <v>23</v>
      </c>
      <c r="H9320" t="s">
        <v>24</v>
      </c>
      <c r="I9320" t="s">
        <v>25</v>
      </c>
      <c r="J9320" t="s">
        <v>557</v>
      </c>
      <c r="K9320" t="s">
        <v>1727</v>
      </c>
      <c r="L9320" t="s">
        <v>1788</v>
      </c>
      <c r="M9320" t="s">
        <v>177</v>
      </c>
      <c r="N9320">
        <f t="shared" si="1015"/>
        <v>0</v>
      </c>
      <c r="O9320" t="str">
        <f t="shared" si="1016"/>
        <v>No</v>
      </c>
      <c r="P9320">
        <f t="shared" si="1017"/>
        <v>0</v>
      </c>
      <c r="Q9320">
        <f t="shared" si="1018"/>
        <v>4813937689</v>
      </c>
      <c r="R9320">
        <f t="shared" si="1019"/>
        <v>4.1933383153624479</v>
      </c>
      <c r="S9320" t="str">
        <f t="shared" si="1020"/>
        <v>Acceptable</v>
      </c>
      <c r="T9320">
        <f>ROUNDUP(C9320,0)</f>
        <v>5</v>
      </c>
      <c r="U9320">
        <f>ROUNDDOWN(C9320,0)</f>
        <v>4</v>
      </c>
      <c r="V9320">
        <f>RIGHT(K9320,2)+2000</f>
        <v>2017</v>
      </c>
      <c r="W9320" t="str">
        <f>INDEX(_xlfn.TEXTSPLIT(K9320,"-"),1,2)</f>
        <v>Nov</v>
      </c>
      <c r="X9320" t="str">
        <f>INDEX(_xlfn.TEXTSPLIT(K9320,"-"),1,1)</f>
        <v>27</v>
      </c>
      <c r="Y9320">
        <f>INDEX(months!B:B,MATCH(Sheet1!W9320,months!A:A,0))</f>
        <v>11</v>
      </c>
      <c r="Z9320">
        <f t="shared" si="1021"/>
        <v>43066</v>
      </c>
    </row>
    <row r="9321" spans="1:26" x14ac:dyDescent="0.2">
      <c r="A9321" t="s">
        <v>12706</v>
      </c>
      <c r="B9321" t="s">
        <v>556</v>
      </c>
      <c r="D9321">
        <v>1</v>
      </c>
      <c r="E9321" t="s">
        <v>42</v>
      </c>
      <c r="F9321" t="s">
        <v>1005</v>
      </c>
      <c r="G9321" t="s">
        <v>23</v>
      </c>
      <c r="H9321" t="s">
        <v>24</v>
      </c>
      <c r="I9321" t="s">
        <v>44</v>
      </c>
      <c r="J9321" t="s">
        <v>557</v>
      </c>
      <c r="K9321" t="s">
        <v>1777</v>
      </c>
      <c r="L9321" t="s">
        <v>7073</v>
      </c>
      <c r="M9321" t="s">
        <v>81</v>
      </c>
      <c r="N9321">
        <f t="shared" si="1015"/>
        <v>0</v>
      </c>
      <c r="O9321" t="str">
        <f t="shared" si="1016"/>
        <v>No</v>
      </c>
      <c r="P9321">
        <f t="shared" si="1017"/>
        <v>0</v>
      </c>
      <c r="Q9321">
        <f t="shared" si="1018"/>
        <v>4813937689</v>
      </c>
      <c r="R9321">
        <f t="shared" si="1019"/>
        <v>4.1933383153624479</v>
      </c>
      <c r="S9321" t="str">
        <f t="shared" si="1020"/>
        <v>Acceptable</v>
      </c>
      <c r="T9321">
        <f>ROUNDUP(C9321,0)</f>
        <v>0</v>
      </c>
      <c r="U9321">
        <f>ROUNDDOWN(C9321,0)</f>
        <v>0</v>
      </c>
      <c r="V9321">
        <f>RIGHT(K9321,2)+2000</f>
        <v>2018</v>
      </c>
      <c r="W9321" t="str">
        <f>INDEX(_xlfn.TEXTSPLIT(K9321,"-"),1,2)</f>
        <v>May</v>
      </c>
      <c r="X9321" t="str">
        <f>INDEX(_xlfn.TEXTSPLIT(K9321,"-"),1,1)</f>
        <v>30</v>
      </c>
      <c r="Y9321">
        <f>INDEX(months!B:B,MATCH(Sheet1!W9321,months!A:A,0))</f>
        <v>5</v>
      </c>
      <c r="Z9321">
        <f t="shared" si="1021"/>
        <v>43250</v>
      </c>
    </row>
    <row r="9322" spans="1:26" x14ac:dyDescent="0.2">
      <c r="A9322" t="s">
        <v>12707</v>
      </c>
      <c r="B9322" t="s">
        <v>556</v>
      </c>
      <c r="D9322">
        <v>4</v>
      </c>
      <c r="E9322" t="s">
        <v>374</v>
      </c>
      <c r="F9322" t="s">
        <v>775</v>
      </c>
      <c r="G9322" t="s">
        <v>23</v>
      </c>
      <c r="H9322" t="s">
        <v>24</v>
      </c>
      <c r="I9322" t="s">
        <v>25</v>
      </c>
      <c r="J9322" t="s">
        <v>557</v>
      </c>
      <c r="K9322" t="s">
        <v>75</v>
      </c>
      <c r="L9322" t="s">
        <v>12708</v>
      </c>
      <c r="M9322" t="s">
        <v>81</v>
      </c>
      <c r="N9322">
        <f t="shared" si="1015"/>
        <v>0</v>
      </c>
      <c r="O9322" t="str">
        <f t="shared" si="1016"/>
        <v>No</v>
      </c>
      <c r="P9322">
        <f t="shared" si="1017"/>
        <v>0</v>
      </c>
      <c r="Q9322">
        <f t="shared" si="1018"/>
        <v>4813937689</v>
      </c>
      <c r="R9322">
        <f t="shared" si="1019"/>
        <v>4.1933383153624479</v>
      </c>
      <c r="S9322" t="str">
        <f t="shared" si="1020"/>
        <v>Acceptable</v>
      </c>
      <c r="T9322">
        <f>ROUNDUP(C9322,0)</f>
        <v>0</v>
      </c>
      <c r="U9322">
        <f>ROUNDDOWN(C9322,0)</f>
        <v>0</v>
      </c>
      <c r="V9322">
        <f>RIGHT(K9322,2)+2000</f>
        <v>2018</v>
      </c>
      <c r="W9322" t="str">
        <f>INDEX(_xlfn.TEXTSPLIT(K9322,"-"),1,2)</f>
        <v>Jul</v>
      </c>
      <c r="X9322" t="str">
        <f>INDEX(_xlfn.TEXTSPLIT(K9322,"-"),1,1)</f>
        <v>3</v>
      </c>
      <c r="Y9322">
        <f>INDEX(months!B:B,MATCH(Sheet1!W9322,months!A:A,0))</f>
        <v>7</v>
      </c>
      <c r="Z9322">
        <f t="shared" si="1021"/>
        <v>43284</v>
      </c>
    </row>
    <row r="9323" spans="1:26" x14ac:dyDescent="0.2">
      <c r="A9323" t="s">
        <v>12709</v>
      </c>
      <c r="B9323" t="s">
        <v>556</v>
      </c>
      <c r="D9323">
        <v>3</v>
      </c>
      <c r="E9323" t="s">
        <v>46</v>
      </c>
      <c r="F9323" t="s">
        <v>775</v>
      </c>
      <c r="G9323" t="s">
        <v>23</v>
      </c>
      <c r="H9323" t="s">
        <v>24</v>
      </c>
      <c r="I9323" t="s">
        <v>25</v>
      </c>
      <c r="J9323" t="s">
        <v>557</v>
      </c>
      <c r="K9323" t="s">
        <v>8128</v>
      </c>
      <c r="L9323" t="s">
        <v>46</v>
      </c>
      <c r="M9323" t="s">
        <v>46</v>
      </c>
      <c r="N9323">
        <f t="shared" si="1015"/>
        <v>0</v>
      </c>
      <c r="O9323" t="str">
        <f t="shared" si="1016"/>
        <v>No</v>
      </c>
      <c r="P9323">
        <f t="shared" si="1017"/>
        <v>0</v>
      </c>
      <c r="Q9323">
        <f t="shared" si="1018"/>
        <v>4813937689</v>
      </c>
      <c r="R9323">
        <f t="shared" si="1019"/>
        <v>4.1933383153624479</v>
      </c>
      <c r="S9323" t="str">
        <f t="shared" si="1020"/>
        <v>Acceptable</v>
      </c>
      <c r="T9323">
        <f>ROUNDUP(C9323,0)</f>
        <v>0</v>
      </c>
      <c r="U9323">
        <f>ROUNDDOWN(C9323,0)</f>
        <v>0</v>
      </c>
      <c r="V9323">
        <f>RIGHT(K9323,2)+2000</f>
        <v>2016</v>
      </c>
      <c r="W9323" t="str">
        <f>INDEX(_xlfn.TEXTSPLIT(K9323,"-"),1,2)</f>
        <v>Dec</v>
      </c>
      <c r="X9323" t="str">
        <f>INDEX(_xlfn.TEXTSPLIT(K9323,"-"),1,1)</f>
        <v>19</v>
      </c>
      <c r="Y9323">
        <f>INDEX(months!B:B,MATCH(Sheet1!W9323,months!A:A,0))</f>
        <v>12</v>
      </c>
      <c r="Z9323">
        <f t="shared" si="1021"/>
        <v>42723</v>
      </c>
    </row>
    <row r="9324" spans="1:26" x14ac:dyDescent="0.2">
      <c r="A9324" t="s">
        <v>12710</v>
      </c>
      <c r="B9324" t="s">
        <v>3070</v>
      </c>
      <c r="D9324">
        <v>1</v>
      </c>
      <c r="E9324" t="s">
        <v>481</v>
      </c>
      <c r="F9324" t="s">
        <v>1010</v>
      </c>
      <c r="G9324" t="s">
        <v>23</v>
      </c>
      <c r="H9324" t="s">
        <v>24</v>
      </c>
      <c r="I9324" t="s">
        <v>25</v>
      </c>
      <c r="J9324" t="s">
        <v>1537</v>
      </c>
      <c r="K9324" t="s">
        <v>2523</v>
      </c>
      <c r="L9324" t="s">
        <v>8372</v>
      </c>
      <c r="M9324" t="s">
        <v>86</v>
      </c>
      <c r="N9324">
        <f t="shared" si="1015"/>
        <v>0</v>
      </c>
      <c r="O9324" t="str">
        <f t="shared" si="1016"/>
        <v>No</v>
      </c>
      <c r="P9324">
        <f t="shared" si="1017"/>
        <v>0</v>
      </c>
      <c r="Q9324">
        <f t="shared" si="1018"/>
        <v>4813937689</v>
      </c>
      <c r="R9324">
        <f t="shared" si="1019"/>
        <v>4.1933383153624479</v>
      </c>
      <c r="S9324" t="str">
        <f t="shared" si="1020"/>
        <v>Acceptable</v>
      </c>
      <c r="T9324">
        <f>ROUNDUP(C9324,0)</f>
        <v>0</v>
      </c>
      <c r="U9324">
        <f>ROUNDDOWN(C9324,0)</f>
        <v>0</v>
      </c>
      <c r="V9324">
        <f>RIGHT(K9324,2)+2000</f>
        <v>2017</v>
      </c>
      <c r="W9324" t="str">
        <f>INDEX(_xlfn.TEXTSPLIT(K9324,"-"),1,2)</f>
        <v>Dec</v>
      </c>
      <c r="X9324" t="str">
        <f>INDEX(_xlfn.TEXTSPLIT(K9324,"-"),1,1)</f>
        <v>20</v>
      </c>
      <c r="Y9324">
        <f>INDEX(months!B:B,MATCH(Sheet1!W9324,months!A:A,0))</f>
        <v>12</v>
      </c>
      <c r="Z9324">
        <f t="shared" si="1021"/>
        <v>43089</v>
      </c>
    </row>
    <row r="9325" spans="1:26" x14ac:dyDescent="0.2">
      <c r="A9325" t="s">
        <v>12711</v>
      </c>
      <c r="B9325" t="s">
        <v>1790</v>
      </c>
      <c r="C9325">
        <v>4.2</v>
      </c>
      <c r="D9325">
        <v>883</v>
      </c>
      <c r="E9325" t="s">
        <v>619</v>
      </c>
      <c r="F9325" t="s">
        <v>50</v>
      </c>
      <c r="G9325" t="s">
        <v>23</v>
      </c>
      <c r="H9325" t="s">
        <v>24</v>
      </c>
      <c r="I9325" t="s">
        <v>25</v>
      </c>
      <c r="J9325" t="s">
        <v>1791</v>
      </c>
      <c r="K9325" t="s">
        <v>4194</v>
      </c>
      <c r="L9325" t="s">
        <v>2227</v>
      </c>
      <c r="M9325" t="s">
        <v>86</v>
      </c>
      <c r="N9325">
        <f t="shared" si="1015"/>
        <v>0</v>
      </c>
      <c r="O9325" t="str">
        <f t="shared" si="1016"/>
        <v>No</v>
      </c>
      <c r="P9325">
        <f t="shared" si="1017"/>
        <v>0</v>
      </c>
      <c r="Q9325">
        <f t="shared" si="1018"/>
        <v>4813937689</v>
      </c>
      <c r="R9325">
        <f t="shared" si="1019"/>
        <v>4.1933383153624479</v>
      </c>
      <c r="S9325" t="str">
        <f t="shared" si="1020"/>
        <v>Acceptable</v>
      </c>
      <c r="T9325">
        <f>ROUNDUP(C9325,0)</f>
        <v>5</v>
      </c>
      <c r="U9325">
        <f>ROUNDDOWN(C9325,0)</f>
        <v>4</v>
      </c>
      <c r="V9325">
        <f>RIGHT(K9325,2)+2000</f>
        <v>2018</v>
      </c>
      <c r="W9325" t="str">
        <f>INDEX(_xlfn.TEXTSPLIT(K9325,"-"),1,2)</f>
        <v>May</v>
      </c>
      <c r="X9325" t="str">
        <f>INDEX(_xlfn.TEXTSPLIT(K9325,"-"),1,1)</f>
        <v>5</v>
      </c>
      <c r="Y9325">
        <f>INDEX(months!B:B,MATCH(Sheet1!W9325,months!A:A,0))</f>
        <v>5</v>
      </c>
      <c r="Z9325">
        <f t="shared" si="1021"/>
        <v>43225</v>
      </c>
    </row>
    <row r="9326" spans="1:26" x14ac:dyDescent="0.2">
      <c r="A9326" t="s">
        <v>12712</v>
      </c>
      <c r="B9326" t="s">
        <v>4950</v>
      </c>
      <c r="D9326">
        <v>3</v>
      </c>
      <c r="E9326" t="s">
        <v>1211</v>
      </c>
      <c r="F9326" t="s">
        <v>1010</v>
      </c>
      <c r="G9326" t="s">
        <v>23</v>
      </c>
      <c r="H9326" t="s">
        <v>24</v>
      </c>
      <c r="I9326" t="s">
        <v>25</v>
      </c>
      <c r="J9326" t="s">
        <v>4951</v>
      </c>
      <c r="K9326" t="s">
        <v>7943</v>
      </c>
      <c r="L9326" t="s">
        <v>1207</v>
      </c>
      <c r="M9326" t="s">
        <v>29</v>
      </c>
      <c r="N9326">
        <f t="shared" si="1015"/>
        <v>0</v>
      </c>
      <c r="O9326" t="str">
        <f t="shared" si="1016"/>
        <v>No</v>
      </c>
      <c r="P9326">
        <f t="shared" si="1017"/>
        <v>0</v>
      </c>
      <c r="Q9326">
        <f t="shared" si="1018"/>
        <v>4813937689</v>
      </c>
      <c r="R9326">
        <f t="shared" si="1019"/>
        <v>4.1933383153624479</v>
      </c>
      <c r="S9326" t="str">
        <f t="shared" si="1020"/>
        <v>Acceptable</v>
      </c>
      <c r="T9326">
        <f>ROUNDUP(C9326,0)</f>
        <v>0</v>
      </c>
      <c r="U9326">
        <f>ROUNDDOWN(C9326,0)</f>
        <v>0</v>
      </c>
      <c r="V9326">
        <f>RIGHT(K9326,2)+2000</f>
        <v>2016</v>
      </c>
      <c r="W9326" t="str">
        <f>INDEX(_xlfn.TEXTSPLIT(K9326,"-"),1,2)</f>
        <v>Jul</v>
      </c>
      <c r="X9326" t="str">
        <f>INDEX(_xlfn.TEXTSPLIT(K9326,"-"),1,1)</f>
        <v>1</v>
      </c>
      <c r="Y9326">
        <f>INDEX(months!B:B,MATCH(Sheet1!W9326,months!A:A,0))</f>
        <v>7</v>
      </c>
      <c r="Z9326">
        <f t="shared" si="1021"/>
        <v>42552</v>
      </c>
    </row>
    <row r="9327" spans="1:26" x14ac:dyDescent="0.2">
      <c r="A9327" t="s">
        <v>12713</v>
      </c>
      <c r="B9327" t="s">
        <v>2665</v>
      </c>
      <c r="C9327">
        <v>4.3</v>
      </c>
      <c r="D9327">
        <v>56</v>
      </c>
      <c r="E9327" t="s">
        <v>132</v>
      </c>
      <c r="F9327" t="s">
        <v>775</v>
      </c>
      <c r="G9327" t="s">
        <v>649</v>
      </c>
      <c r="H9327" t="s">
        <v>3310</v>
      </c>
      <c r="I9327" t="s">
        <v>25</v>
      </c>
      <c r="J9327" t="s">
        <v>2824</v>
      </c>
      <c r="K9327" t="s">
        <v>12703</v>
      </c>
      <c r="L9327" t="s">
        <v>6196</v>
      </c>
      <c r="M9327" t="s">
        <v>60</v>
      </c>
      <c r="N9327">
        <f t="shared" si="1015"/>
        <v>0</v>
      </c>
      <c r="O9327" t="str">
        <f t="shared" si="1016"/>
        <v>No</v>
      </c>
      <c r="P9327">
        <f t="shared" si="1017"/>
        <v>0</v>
      </c>
      <c r="Q9327">
        <f t="shared" si="1018"/>
        <v>4813937689</v>
      </c>
      <c r="R9327">
        <f t="shared" si="1019"/>
        <v>4.1933383153624479</v>
      </c>
      <c r="S9327" t="str">
        <f t="shared" si="1020"/>
        <v>Acceptable</v>
      </c>
      <c r="T9327">
        <f>ROUNDUP(C9327,0)</f>
        <v>5</v>
      </c>
      <c r="U9327">
        <f>ROUNDDOWN(C9327,0)</f>
        <v>4</v>
      </c>
      <c r="V9327">
        <f>RIGHT(K9327,2)+2000</f>
        <v>2014</v>
      </c>
      <c r="W9327" t="str">
        <f>INDEX(_xlfn.TEXTSPLIT(K9327,"-"),1,2)</f>
        <v>Dec</v>
      </c>
      <c r="X9327" t="str">
        <f>INDEX(_xlfn.TEXTSPLIT(K9327,"-"),1,1)</f>
        <v>6</v>
      </c>
      <c r="Y9327">
        <f>INDEX(months!B:B,MATCH(Sheet1!W9327,months!A:A,0))</f>
        <v>12</v>
      </c>
      <c r="Z9327">
        <f t="shared" si="1021"/>
        <v>41979</v>
      </c>
    </row>
    <row r="9328" spans="1:26" x14ac:dyDescent="0.2">
      <c r="A9328" t="s">
        <v>12714</v>
      </c>
      <c r="B9328" t="s">
        <v>4457</v>
      </c>
      <c r="C9328">
        <v>4.4000000000000004</v>
      </c>
      <c r="D9328">
        <v>105</v>
      </c>
      <c r="E9328" t="s">
        <v>472</v>
      </c>
      <c r="F9328" t="s">
        <v>22</v>
      </c>
      <c r="G9328" t="s">
        <v>23</v>
      </c>
      <c r="H9328" t="s">
        <v>24</v>
      </c>
      <c r="I9328" t="s">
        <v>25</v>
      </c>
      <c r="J9328" t="s">
        <v>4458</v>
      </c>
      <c r="K9328" t="s">
        <v>1310</v>
      </c>
      <c r="L9328" t="s">
        <v>1200</v>
      </c>
      <c r="M9328" t="s">
        <v>60</v>
      </c>
      <c r="N9328">
        <f t="shared" si="1015"/>
        <v>0</v>
      </c>
      <c r="O9328" t="str">
        <f t="shared" si="1016"/>
        <v>No</v>
      </c>
      <c r="P9328">
        <f t="shared" si="1017"/>
        <v>0</v>
      </c>
      <c r="Q9328">
        <f t="shared" si="1018"/>
        <v>4813937689</v>
      </c>
      <c r="R9328">
        <f t="shared" si="1019"/>
        <v>4.1933383153624479</v>
      </c>
      <c r="S9328" t="str">
        <f t="shared" si="1020"/>
        <v>Acceptable</v>
      </c>
      <c r="T9328">
        <f>ROUNDUP(C9328,0)</f>
        <v>5</v>
      </c>
      <c r="U9328">
        <f>ROUNDDOWN(C9328,0)</f>
        <v>4</v>
      </c>
      <c r="V9328">
        <f>RIGHT(K9328,2)+2000</f>
        <v>2018</v>
      </c>
      <c r="W9328" t="str">
        <f>INDEX(_xlfn.TEXTSPLIT(K9328,"-"),1,2)</f>
        <v>May</v>
      </c>
      <c r="X9328" t="str">
        <f>INDEX(_xlfn.TEXTSPLIT(K9328,"-"),1,1)</f>
        <v>2</v>
      </c>
      <c r="Y9328">
        <f>INDEX(months!B:B,MATCH(Sheet1!W9328,months!A:A,0))</f>
        <v>5</v>
      </c>
      <c r="Z9328">
        <f t="shared" si="1021"/>
        <v>43222</v>
      </c>
    </row>
    <row r="9329" spans="1:26" x14ac:dyDescent="0.2">
      <c r="A9329" t="s">
        <v>12715</v>
      </c>
      <c r="B9329" t="s">
        <v>556</v>
      </c>
      <c r="C9329">
        <v>2.4</v>
      </c>
      <c r="D9329">
        <v>29</v>
      </c>
      <c r="E9329" t="s">
        <v>271</v>
      </c>
      <c r="F9329" t="s">
        <v>1199</v>
      </c>
      <c r="G9329" t="s">
        <v>23</v>
      </c>
      <c r="H9329" t="s">
        <v>24</v>
      </c>
      <c r="I9329" t="s">
        <v>25</v>
      </c>
      <c r="J9329" t="s">
        <v>557</v>
      </c>
      <c r="K9329" t="s">
        <v>759</v>
      </c>
      <c r="L9329" t="s">
        <v>12716</v>
      </c>
      <c r="M9329" t="s">
        <v>81</v>
      </c>
      <c r="N9329">
        <f t="shared" si="1015"/>
        <v>0</v>
      </c>
      <c r="O9329" t="str">
        <f t="shared" si="1016"/>
        <v>No</v>
      </c>
      <c r="P9329">
        <f t="shared" si="1017"/>
        <v>0</v>
      </c>
      <c r="Q9329">
        <f t="shared" si="1018"/>
        <v>4813937689</v>
      </c>
      <c r="R9329">
        <f t="shared" si="1019"/>
        <v>4.1933383153624479</v>
      </c>
      <c r="S9329" t="str">
        <f t="shared" si="1020"/>
        <v>Acceptable</v>
      </c>
      <c r="T9329">
        <f>ROUNDUP(C9329,0)</f>
        <v>3</v>
      </c>
      <c r="U9329">
        <f>ROUNDDOWN(C9329,0)</f>
        <v>2</v>
      </c>
      <c r="V9329">
        <f>RIGHT(K9329,2)+2000</f>
        <v>2018</v>
      </c>
      <c r="W9329" t="str">
        <f>INDEX(_xlfn.TEXTSPLIT(K9329,"-"),1,2)</f>
        <v>Jul</v>
      </c>
      <c r="X9329" t="str">
        <f>INDEX(_xlfn.TEXTSPLIT(K9329,"-"),1,1)</f>
        <v>5</v>
      </c>
      <c r="Y9329">
        <f>INDEX(months!B:B,MATCH(Sheet1!W9329,months!A:A,0))</f>
        <v>7</v>
      </c>
      <c r="Z9329">
        <f t="shared" si="1021"/>
        <v>43286</v>
      </c>
    </row>
    <row r="9330" spans="1:26" x14ac:dyDescent="0.2">
      <c r="A9330" t="s">
        <v>12717</v>
      </c>
      <c r="B9330" t="s">
        <v>4612</v>
      </c>
      <c r="C9330">
        <v>4.2</v>
      </c>
      <c r="D9330">
        <v>40</v>
      </c>
      <c r="E9330" t="s">
        <v>409</v>
      </c>
      <c r="F9330" t="s">
        <v>775</v>
      </c>
      <c r="G9330" t="s">
        <v>23</v>
      </c>
      <c r="H9330" t="s">
        <v>24</v>
      </c>
      <c r="I9330" t="s">
        <v>25</v>
      </c>
      <c r="J9330" t="s">
        <v>4613</v>
      </c>
      <c r="K9330" t="s">
        <v>4673</v>
      </c>
      <c r="L9330" t="s">
        <v>12718</v>
      </c>
      <c r="M9330" t="s">
        <v>1502</v>
      </c>
      <c r="N9330">
        <f t="shared" si="1015"/>
        <v>0</v>
      </c>
      <c r="O9330" t="str">
        <f t="shared" si="1016"/>
        <v>No</v>
      </c>
      <c r="P9330">
        <f t="shared" si="1017"/>
        <v>0</v>
      </c>
      <c r="Q9330">
        <f t="shared" si="1018"/>
        <v>4813937689</v>
      </c>
      <c r="R9330">
        <f t="shared" si="1019"/>
        <v>4.1933383153624479</v>
      </c>
      <c r="S9330" t="str">
        <f t="shared" si="1020"/>
        <v>Acceptable</v>
      </c>
      <c r="T9330">
        <f>ROUNDUP(C9330,0)</f>
        <v>5</v>
      </c>
      <c r="U9330">
        <f>ROUNDDOWN(C9330,0)</f>
        <v>4</v>
      </c>
      <c r="V9330">
        <f>RIGHT(K9330,2)+2000</f>
        <v>2017</v>
      </c>
      <c r="W9330" t="str">
        <f>INDEX(_xlfn.TEXTSPLIT(K9330,"-"),1,2)</f>
        <v>May</v>
      </c>
      <c r="X9330" t="str">
        <f>INDEX(_xlfn.TEXTSPLIT(K9330,"-"),1,1)</f>
        <v>12</v>
      </c>
      <c r="Y9330">
        <f>INDEX(months!B:B,MATCH(Sheet1!W9330,months!A:A,0))</f>
        <v>5</v>
      </c>
      <c r="Z9330">
        <f t="shared" si="1021"/>
        <v>42867</v>
      </c>
    </row>
    <row r="9331" spans="1:26" x14ac:dyDescent="0.2">
      <c r="A9331" t="s">
        <v>12719</v>
      </c>
      <c r="B9331" t="s">
        <v>1708</v>
      </c>
      <c r="D9331">
        <v>0</v>
      </c>
      <c r="E9331" t="s">
        <v>316</v>
      </c>
      <c r="F9331" t="s">
        <v>1230</v>
      </c>
      <c r="G9331" t="s">
        <v>23</v>
      </c>
      <c r="H9331" t="s">
        <v>24</v>
      </c>
      <c r="I9331" t="s">
        <v>25</v>
      </c>
      <c r="J9331" t="s">
        <v>1709</v>
      </c>
      <c r="K9331" t="s">
        <v>3006</v>
      </c>
      <c r="L9331" t="s">
        <v>28</v>
      </c>
      <c r="M9331" t="s">
        <v>86</v>
      </c>
      <c r="N9331">
        <f t="shared" si="1015"/>
        <v>0</v>
      </c>
      <c r="O9331" t="str">
        <f t="shared" si="1016"/>
        <v>No</v>
      </c>
      <c r="P9331">
        <f t="shared" si="1017"/>
        <v>0</v>
      </c>
      <c r="Q9331">
        <f t="shared" si="1018"/>
        <v>4813937689</v>
      </c>
      <c r="R9331">
        <f t="shared" si="1019"/>
        <v>4.1933383153624479</v>
      </c>
      <c r="S9331" t="str">
        <f t="shared" si="1020"/>
        <v>Acceptable</v>
      </c>
      <c r="T9331">
        <f>ROUNDUP(C9331,0)</f>
        <v>0</v>
      </c>
      <c r="U9331">
        <f>ROUNDDOWN(C9331,0)</f>
        <v>0</v>
      </c>
      <c r="V9331">
        <f>RIGHT(K9331,2)+2000</f>
        <v>2017</v>
      </c>
      <c r="W9331" t="str">
        <f>INDEX(_xlfn.TEXTSPLIT(K9331,"-"),1,2)</f>
        <v>Oct</v>
      </c>
      <c r="X9331" t="str">
        <f>INDEX(_xlfn.TEXTSPLIT(K9331,"-"),1,1)</f>
        <v>15</v>
      </c>
      <c r="Y9331">
        <f>INDEX(months!B:B,MATCH(Sheet1!W9331,months!A:A,0))</f>
        <v>10</v>
      </c>
      <c r="Z9331">
        <f t="shared" si="1021"/>
        <v>43023</v>
      </c>
    </row>
    <row r="9332" spans="1:26" x14ac:dyDescent="0.2">
      <c r="A9332" t="s">
        <v>12720</v>
      </c>
      <c r="B9332" t="s">
        <v>3827</v>
      </c>
      <c r="D9332">
        <v>0</v>
      </c>
      <c r="E9332" t="s">
        <v>316</v>
      </c>
      <c r="F9332" t="s">
        <v>1005</v>
      </c>
      <c r="G9332" t="s">
        <v>23</v>
      </c>
      <c r="H9332" t="s">
        <v>24</v>
      </c>
      <c r="I9332" t="s">
        <v>25</v>
      </c>
      <c r="J9332" t="s">
        <v>3828</v>
      </c>
      <c r="K9332" t="s">
        <v>10048</v>
      </c>
      <c r="L9332" t="s">
        <v>59</v>
      </c>
      <c r="M9332" t="s">
        <v>81</v>
      </c>
      <c r="N9332">
        <f t="shared" si="1015"/>
        <v>0</v>
      </c>
      <c r="O9332" t="str">
        <f t="shared" si="1016"/>
        <v>No</v>
      </c>
      <c r="P9332">
        <f t="shared" si="1017"/>
        <v>0</v>
      </c>
      <c r="Q9332">
        <f t="shared" si="1018"/>
        <v>4813937689</v>
      </c>
      <c r="R9332">
        <f t="shared" si="1019"/>
        <v>4.1933383153624479</v>
      </c>
      <c r="S9332" t="str">
        <f t="shared" si="1020"/>
        <v>Acceptable</v>
      </c>
      <c r="T9332">
        <f>ROUNDUP(C9332,0)</f>
        <v>0</v>
      </c>
      <c r="U9332">
        <f>ROUNDDOWN(C9332,0)</f>
        <v>0</v>
      </c>
      <c r="V9332">
        <f>RIGHT(K9332,2)+2000</f>
        <v>2016</v>
      </c>
      <c r="W9332" t="str">
        <f>INDEX(_xlfn.TEXTSPLIT(K9332,"-"),1,2)</f>
        <v>Apr</v>
      </c>
      <c r="X9332" t="str">
        <f>INDEX(_xlfn.TEXTSPLIT(K9332,"-"),1,1)</f>
        <v>27</v>
      </c>
      <c r="Y9332">
        <f>INDEX(months!B:B,MATCH(Sheet1!W9332,months!A:A,0))</f>
        <v>4</v>
      </c>
      <c r="Z9332">
        <f t="shared" si="1021"/>
        <v>42487</v>
      </c>
    </row>
    <row r="9333" spans="1:26" x14ac:dyDescent="0.2">
      <c r="A9333" t="s">
        <v>12721</v>
      </c>
      <c r="B9333" t="s">
        <v>1790</v>
      </c>
      <c r="D9333">
        <v>1</v>
      </c>
      <c r="E9333" t="s">
        <v>292</v>
      </c>
      <c r="F9333" t="s">
        <v>1010</v>
      </c>
      <c r="G9333" t="s">
        <v>23</v>
      </c>
      <c r="H9333" t="s">
        <v>24</v>
      </c>
      <c r="I9333" t="s">
        <v>25</v>
      </c>
      <c r="J9333" t="s">
        <v>1791</v>
      </c>
      <c r="K9333" t="s">
        <v>2431</v>
      </c>
      <c r="L9333" t="s">
        <v>28</v>
      </c>
      <c r="M9333" t="s">
        <v>81</v>
      </c>
      <c r="N9333">
        <f t="shared" si="1015"/>
        <v>0</v>
      </c>
      <c r="O9333" t="str">
        <f t="shared" si="1016"/>
        <v>No</v>
      </c>
      <c r="P9333">
        <f t="shared" si="1017"/>
        <v>0</v>
      </c>
      <c r="Q9333">
        <f t="shared" si="1018"/>
        <v>4813937689</v>
      </c>
      <c r="R9333">
        <f t="shared" si="1019"/>
        <v>4.1933383153624479</v>
      </c>
      <c r="S9333" t="str">
        <f t="shared" si="1020"/>
        <v>Acceptable</v>
      </c>
      <c r="T9333">
        <f>ROUNDUP(C9333,0)</f>
        <v>0</v>
      </c>
      <c r="U9333">
        <f>ROUNDDOWN(C9333,0)</f>
        <v>0</v>
      </c>
      <c r="V9333">
        <f>RIGHT(K9333,2)+2000</f>
        <v>2018</v>
      </c>
      <c r="W9333" t="str">
        <f>INDEX(_xlfn.TEXTSPLIT(K9333,"-"),1,2)</f>
        <v>Apr</v>
      </c>
      <c r="X9333" t="str">
        <f>INDEX(_xlfn.TEXTSPLIT(K9333,"-"),1,1)</f>
        <v>23</v>
      </c>
      <c r="Y9333">
        <f>INDEX(months!B:B,MATCH(Sheet1!W9333,months!A:A,0))</f>
        <v>4</v>
      </c>
      <c r="Z9333">
        <f t="shared" si="1021"/>
        <v>43213</v>
      </c>
    </row>
    <row r="9334" spans="1:26" x14ac:dyDescent="0.2">
      <c r="A9334" t="s">
        <v>12722</v>
      </c>
      <c r="B9334" t="s">
        <v>4612</v>
      </c>
      <c r="C9334">
        <v>3.1</v>
      </c>
      <c r="D9334">
        <v>17</v>
      </c>
      <c r="E9334" t="s">
        <v>12723</v>
      </c>
      <c r="F9334" t="s">
        <v>775</v>
      </c>
      <c r="G9334" t="s">
        <v>23</v>
      </c>
      <c r="H9334" t="s">
        <v>24</v>
      </c>
      <c r="I9334" t="s">
        <v>25</v>
      </c>
      <c r="J9334" t="s">
        <v>4613</v>
      </c>
      <c r="K9334" t="s">
        <v>9702</v>
      </c>
      <c r="L9334" t="s">
        <v>12724</v>
      </c>
      <c r="M9334" t="s">
        <v>237</v>
      </c>
      <c r="N9334">
        <f t="shared" si="1015"/>
        <v>0</v>
      </c>
      <c r="O9334" t="str">
        <f t="shared" si="1016"/>
        <v>No</v>
      </c>
      <c r="P9334">
        <f t="shared" si="1017"/>
        <v>0</v>
      </c>
      <c r="Q9334">
        <f t="shared" si="1018"/>
        <v>4813937689</v>
      </c>
      <c r="R9334">
        <f t="shared" si="1019"/>
        <v>4.1933383153624479</v>
      </c>
      <c r="S9334" t="str">
        <f t="shared" si="1020"/>
        <v>Acceptable</v>
      </c>
      <c r="T9334">
        <f>ROUNDUP(C9334,0)</f>
        <v>4</v>
      </c>
      <c r="U9334">
        <f>ROUNDDOWN(C9334,0)</f>
        <v>3</v>
      </c>
      <c r="V9334">
        <f>RIGHT(K9334,2)+2000</f>
        <v>2014</v>
      </c>
      <c r="W9334" t="str">
        <f>INDEX(_xlfn.TEXTSPLIT(K9334,"-"),1,2)</f>
        <v>Oct</v>
      </c>
      <c r="X9334" t="str">
        <f>INDEX(_xlfn.TEXTSPLIT(K9334,"-"),1,1)</f>
        <v>10</v>
      </c>
      <c r="Y9334">
        <f>INDEX(months!B:B,MATCH(Sheet1!W9334,months!A:A,0))</f>
        <v>10</v>
      </c>
      <c r="Z9334">
        <f t="shared" si="1021"/>
        <v>41922</v>
      </c>
    </row>
    <row r="9335" spans="1:26" x14ac:dyDescent="0.2">
      <c r="A9335" t="s">
        <v>12725</v>
      </c>
      <c r="B9335" t="s">
        <v>4612</v>
      </c>
      <c r="D9335">
        <v>0</v>
      </c>
      <c r="E9335" t="s">
        <v>963</v>
      </c>
      <c r="F9335" t="s">
        <v>1230</v>
      </c>
      <c r="G9335" t="s">
        <v>23</v>
      </c>
      <c r="H9335" t="s">
        <v>24</v>
      </c>
      <c r="I9335" t="s">
        <v>25</v>
      </c>
      <c r="J9335" t="s">
        <v>4613</v>
      </c>
      <c r="K9335" t="s">
        <v>297</v>
      </c>
      <c r="L9335" t="s">
        <v>59</v>
      </c>
      <c r="M9335" t="s">
        <v>86</v>
      </c>
      <c r="N9335">
        <f t="shared" si="1015"/>
        <v>0</v>
      </c>
      <c r="O9335" t="str">
        <f t="shared" si="1016"/>
        <v>No</v>
      </c>
      <c r="P9335">
        <f t="shared" si="1017"/>
        <v>0</v>
      </c>
      <c r="Q9335">
        <f t="shared" si="1018"/>
        <v>4813937689</v>
      </c>
      <c r="R9335">
        <f t="shared" si="1019"/>
        <v>4.1933383153624479</v>
      </c>
      <c r="S9335" t="str">
        <f t="shared" si="1020"/>
        <v>Acceptable</v>
      </c>
      <c r="T9335">
        <f>ROUNDUP(C9335,0)</f>
        <v>0</v>
      </c>
      <c r="U9335">
        <f>ROUNDDOWN(C9335,0)</f>
        <v>0</v>
      </c>
      <c r="V9335">
        <f>RIGHT(K9335,2)+2000</f>
        <v>2018</v>
      </c>
      <c r="W9335" t="str">
        <f>INDEX(_xlfn.TEXTSPLIT(K9335,"-"),1,2)</f>
        <v>Jul</v>
      </c>
      <c r="X9335" t="str">
        <f>INDEX(_xlfn.TEXTSPLIT(K9335,"-"),1,1)</f>
        <v>24</v>
      </c>
      <c r="Y9335">
        <f>INDEX(months!B:B,MATCH(Sheet1!W9335,months!A:A,0))</f>
        <v>7</v>
      </c>
      <c r="Z9335">
        <f t="shared" si="1021"/>
        <v>43305</v>
      </c>
    </row>
    <row r="9336" spans="1:26" x14ac:dyDescent="0.2">
      <c r="A9336" t="s">
        <v>12726</v>
      </c>
      <c r="B9336" t="s">
        <v>3070</v>
      </c>
      <c r="C9336">
        <v>3</v>
      </c>
      <c r="D9336">
        <v>2</v>
      </c>
      <c r="E9336" t="s">
        <v>308</v>
      </c>
      <c r="F9336" t="s">
        <v>1005</v>
      </c>
      <c r="G9336" t="s">
        <v>649</v>
      </c>
      <c r="H9336" t="s">
        <v>1011</v>
      </c>
      <c r="I9336" t="s">
        <v>25</v>
      </c>
      <c r="J9336" t="s">
        <v>1301</v>
      </c>
      <c r="K9336" t="s">
        <v>8618</v>
      </c>
      <c r="L9336" t="s">
        <v>1769</v>
      </c>
      <c r="M9336" t="s">
        <v>237</v>
      </c>
      <c r="N9336">
        <f t="shared" si="1015"/>
        <v>0</v>
      </c>
      <c r="O9336" t="str">
        <f t="shared" si="1016"/>
        <v>No</v>
      </c>
      <c r="P9336">
        <f t="shared" si="1017"/>
        <v>0</v>
      </c>
      <c r="Q9336">
        <f t="shared" si="1018"/>
        <v>4813937689</v>
      </c>
      <c r="R9336">
        <f t="shared" si="1019"/>
        <v>4.1933383153624479</v>
      </c>
      <c r="S9336" t="str">
        <f t="shared" si="1020"/>
        <v>Acceptable</v>
      </c>
      <c r="T9336">
        <f>ROUNDUP(C9336,0)</f>
        <v>3</v>
      </c>
      <c r="U9336">
        <f>ROUNDDOWN(C9336,0)</f>
        <v>3</v>
      </c>
      <c r="V9336">
        <f>RIGHT(K9336,2)+2000</f>
        <v>2017</v>
      </c>
      <c r="W9336" t="str">
        <f>INDEX(_xlfn.TEXTSPLIT(K9336,"-"),1,2)</f>
        <v>Jun</v>
      </c>
      <c r="X9336" t="str">
        <f>INDEX(_xlfn.TEXTSPLIT(K9336,"-"),1,1)</f>
        <v>12</v>
      </c>
      <c r="Y9336">
        <f>INDEX(months!B:B,MATCH(Sheet1!W9336,months!A:A,0))</f>
        <v>6</v>
      </c>
      <c r="Z9336">
        <f t="shared" si="1021"/>
        <v>42898</v>
      </c>
    </row>
    <row r="9337" spans="1:26" x14ac:dyDescent="0.2">
      <c r="A9337" t="s">
        <v>12727</v>
      </c>
      <c r="B9337" t="s">
        <v>447</v>
      </c>
      <c r="C9337">
        <v>4.7</v>
      </c>
      <c r="D9337">
        <v>6547</v>
      </c>
      <c r="E9337" t="s">
        <v>271</v>
      </c>
      <c r="F9337" t="s">
        <v>50</v>
      </c>
      <c r="G9337" t="s">
        <v>23</v>
      </c>
      <c r="H9337" t="s">
        <v>24</v>
      </c>
      <c r="I9337" t="s">
        <v>25</v>
      </c>
      <c r="J9337" t="s">
        <v>449</v>
      </c>
      <c r="K9337" t="s">
        <v>3634</v>
      </c>
      <c r="L9337" t="s">
        <v>325</v>
      </c>
      <c r="M9337" t="s">
        <v>29</v>
      </c>
      <c r="N9337">
        <f t="shared" si="1015"/>
        <v>0</v>
      </c>
      <c r="O9337" t="str">
        <f t="shared" si="1016"/>
        <v>No</v>
      </c>
      <c r="P9337">
        <f t="shared" si="1017"/>
        <v>0</v>
      </c>
      <c r="Q9337">
        <f t="shared" si="1018"/>
        <v>4813937689</v>
      </c>
      <c r="R9337">
        <f t="shared" si="1019"/>
        <v>4.1933383153624479</v>
      </c>
      <c r="S9337" t="str">
        <f t="shared" si="1020"/>
        <v>Acceptable</v>
      </c>
      <c r="T9337">
        <f>ROUNDUP(C9337,0)</f>
        <v>5</v>
      </c>
      <c r="U9337">
        <f>ROUNDDOWN(C9337,0)</f>
        <v>4</v>
      </c>
      <c r="V9337">
        <f>RIGHT(K9337,2)+2000</f>
        <v>2017</v>
      </c>
      <c r="W9337" t="str">
        <f>INDEX(_xlfn.TEXTSPLIT(K9337,"-"),1,2)</f>
        <v>Dec</v>
      </c>
      <c r="X9337" t="str">
        <f>INDEX(_xlfn.TEXTSPLIT(K9337,"-"),1,1)</f>
        <v>8</v>
      </c>
      <c r="Y9337">
        <f>INDEX(months!B:B,MATCH(Sheet1!W9337,months!A:A,0))</f>
        <v>12</v>
      </c>
      <c r="Z9337">
        <f t="shared" si="1021"/>
        <v>43077</v>
      </c>
    </row>
    <row r="9338" spans="1:26" x14ac:dyDescent="0.2">
      <c r="A9338" t="s">
        <v>12728</v>
      </c>
      <c r="B9338" t="s">
        <v>1790</v>
      </c>
      <c r="C9338">
        <v>3.4</v>
      </c>
      <c r="D9338">
        <v>42497</v>
      </c>
      <c r="E9338" t="s">
        <v>867</v>
      </c>
      <c r="F9338" t="s">
        <v>65</v>
      </c>
      <c r="G9338" t="s">
        <v>23</v>
      </c>
      <c r="H9338" t="s">
        <v>24</v>
      </c>
      <c r="I9338" t="s">
        <v>44</v>
      </c>
      <c r="J9338" t="s">
        <v>1791</v>
      </c>
      <c r="K9338" t="s">
        <v>413</v>
      </c>
      <c r="L9338" t="s">
        <v>12729</v>
      </c>
      <c r="M9338" t="s">
        <v>587</v>
      </c>
      <c r="N9338">
        <f t="shared" si="1015"/>
        <v>0</v>
      </c>
      <c r="O9338" t="str">
        <f t="shared" si="1016"/>
        <v>No</v>
      </c>
      <c r="P9338">
        <f t="shared" si="1017"/>
        <v>0</v>
      </c>
      <c r="Q9338">
        <f t="shared" si="1018"/>
        <v>4813937689</v>
      </c>
      <c r="R9338">
        <f t="shared" si="1019"/>
        <v>4.1933383153624479</v>
      </c>
      <c r="S9338" t="str">
        <f t="shared" si="1020"/>
        <v>Acceptable</v>
      </c>
      <c r="T9338">
        <f>ROUNDUP(C9338,0)</f>
        <v>4</v>
      </c>
      <c r="U9338">
        <f>ROUNDDOWN(C9338,0)</f>
        <v>3</v>
      </c>
      <c r="V9338">
        <f>RIGHT(K9338,2)+2000</f>
        <v>2018</v>
      </c>
      <c r="W9338" t="str">
        <f>INDEX(_xlfn.TEXTSPLIT(K9338,"-"),1,2)</f>
        <v>Jul</v>
      </c>
      <c r="X9338" t="str">
        <f>INDEX(_xlfn.TEXTSPLIT(K9338,"-"),1,1)</f>
        <v>2</v>
      </c>
      <c r="Y9338">
        <f>INDEX(months!B:B,MATCH(Sheet1!W9338,months!A:A,0))</f>
        <v>7</v>
      </c>
      <c r="Z9338">
        <f t="shared" si="1021"/>
        <v>43283</v>
      </c>
    </row>
    <row r="9339" spans="1:26" x14ac:dyDescent="0.2">
      <c r="A9339" t="s">
        <v>12730</v>
      </c>
      <c r="B9339" t="s">
        <v>4457</v>
      </c>
      <c r="D9339">
        <v>0</v>
      </c>
      <c r="E9339" t="s">
        <v>215</v>
      </c>
      <c r="F9339" t="s">
        <v>6276</v>
      </c>
      <c r="G9339" t="s">
        <v>649</v>
      </c>
      <c r="H9339" t="s">
        <v>923</v>
      </c>
      <c r="I9339" t="s">
        <v>25</v>
      </c>
      <c r="J9339" t="s">
        <v>4458</v>
      </c>
      <c r="K9339" t="s">
        <v>4870</v>
      </c>
      <c r="L9339" t="s">
        <v>1267</v>
      </c>
      <c r="M9339" t="s">
        <v>81</v>
      </c>
      <c r="N9339">
        <f t="shared" si="1015"/>
        <v>0</v>
      </c>
      <c r="O9339" t="str">
        <f t="shared" si="1016"/>
        <v>No</v>
      </c>
      <c r="P9339">
        <f t="shared" si="1017"/>
        <v>0</v>
      </c>
      <c r="Q9339">
        <f t="shared" si="1018"/>
        <v>4813937689</v>
      </c>
      <c r="R9339">
        <f t="shared" si="1019"/>
        <v>4.1933383153624479</v>
      </c>
      <c r="S9339" t="str">
        <f t="shared" si="1020"/>
        <v>Acceptable</v>
      </c>
      <c r="T9339">
        <f>ROUNDUP(C9339,0)</f>
        <v>0</v>
      </c>
      <c r="U9339">
        <f>ROUNDDOWN(C9339,0)</f>
        <v>0</v>
      </c>
      <c r="V9339">
        <f>RIGHT(K9339,2)+2000</f>
        <v>2017</v>
      </c>
      <c r="W9339" t="str">
        <f>INDEX(_xlfn.TEXTSPLIT(K9339,"-"),1,2)</f>
        <v>Jan</v>
      </c>
      <c r="X9339" t="str">
        <f>INDEX(_xlfn.TEXTSPLIT(K9339,"-"),1,1)</f>
        <v>22</v>
      </c>
      <c r="Y9339">
        <f>INDEX(months!B:B,MATCH(Sheet1!W9339,months!A:A,0))</f>
        <v>1</v>
      </c>
      <c r="Z9339">
        <f t="shared" si="1021"/>
        <v>42757</v>
      </c>
    </row>
    <row r="9340" spans="1:26" x14ac:dyDescent="0.2">
      <c r="A9340" t="s">
        <v>12731</v>
      </c>
      <c r="B9340" t="s">
        <v>447</v>
      </c>
      <c r="C9340">
        <v>4.7</v>
      </c>
      <c r="D9340">
        <v>24278</v>
      </c>
      <c r="E9340" t="s">
        <v>74</v>
      </c>
      <c r="F9340" t="s">
        <v>65</v>
      </c>
      <c r="G9340" t="s">
        <v>23</v>
      </c>
      <c r="H9340" t="s">
        <v>24</v>
      </c>
      <c r="I9340" t="s">
        <v>25</v>
      </c>
      <c r="J9340" t="s">
        <v>449</v>
      </c>
      <c r="K9340" t="s">
        <v>729</v>
      </c>
      <c r="L9340" t="s">
        <v>2917</v>
      </c>
      <c r="M9340" t="s">
        <v>237</v>
      </c>
      <c r="N9340">
        <f t="shared" si="1015"/>
        <v>0</v>
      </c>
      <c r="O9340" t="str">
        <f t="shared" si="1016"/>
        <v>No</v>
      </c>
      <c r="P9340">
        <f t="shared" si="1017"/>
        <v>0</v>
      </c>
      <c r="Q9340">
        <f t="shared" si="1018"/>
        <v>4813937689</v>
      </c>
      <c r="R9340">
        <f t="shared" si="1019"/>
        <v>4.1933383153624479</v>
      </c>
      <c r="S9340" t="str">
        <f t="shared" si="1020"/>
        <v>Acceptable</v>
      </c>
      <c r="T9340">
        <f>ROUNDUP(C9340,0)</f>
        <v>5</v>
      </c>
      <c r="U9340">
        <f>ROUNDDOWN(C9340,0)</f>
        <v>4</v>
      </c>
      <c r="V9340">
        <f>RIGHT(K9340,2)+2000</f>
        <v>2017</v>
      </c>
      <c r="W9340" t="str">
        <f>INDEX(_xlfn.TEXTSPLIT(K9340,"-"),1,2)</f>
        <v>Dec</v>
      </c>
      <c r="X9340" t="str">
        <f>INDEX(_xlfn.TEXTSPLIT(K9340,"-"),1,1)</f>
        <v>27</v>
      </c>
      <c r="Y9340">
        <f>INDEX(months!B:B,MATCH(Sheet1!W9340,months!A:A,0))</f>
        <v>12</v>
      </c>
      <c r="Z9340">
        <f t="shared" si="1021"/>
        <v>43096</v>
      </c>
    </row>
    <row r="9341" spans="1:26" x14ac:dyDescent="0.2">
      <c r="A9341" t="s">
        <v>12732</v>
      </c>
      <c r="B9341" t="s">
        <v>447</v>
      </c>
      <c r="C9341">
        <v>4.7</v>
      </c>
      <c r="D9341">
        <v>3776</v>
      </c>
      <c r="E9341" t="s">
        <v>83</v>
      </c>
      <c r="F9341" t="s">
        <v>50</v>
      </c>
      <c r="G9341" t="s">
        <v>23</v>
      </c>
      <c r="H9341" t="s">
        <v>24</v>
      </c>
      <c r="I9341" t="s">
        <v>25</v>
      </c>
      <c r="J9341" t="s">
        <v>449</v>
      </c>
      <c r="K9341" t="s">
        <v>1610</v>
      </c>
      <c r="L9341" t="s">
        <v>7075</v>
      </c>
      <c r="M9341" t="s">
        <v>81</v>
      </c>
      <c r="N9341">
        <f t="shared" si="1015"/>
        <v>0</v>
      </c>
      <c r="O9341" t="str">
        <f t="shared" si="1016"/>
        <v>No</v>
      </c>
      <c r="P9341">
        <f t="shared" si="1017"/>
        <v>0</v>
      </c>
      <c r="Q9341">
        <f t="shared" si="1018"/>
        <v>4813937689</v>
      </c>
      <c r="R9341">
        <f t="shared" si="1019"/>
        <v>4.1933383153624479</v>
      </c>
      <c r="S9341" t="str">
        <f t="shared" si="1020"/>
        <v>Acceptable</v>
      </c>
      <c r="T9341">
        <f>ROUNDUP(C9341,0)</f>
        <v>5</v>
      </c>
      <c r="U9341">
        <f>ROUNDDOWN(C9341,0)</f>
        <v>4</v>
      </c>
      <c r="V9341">
        <f>RIGHT(K9341,2)+2000</f>
        <v>2018</v>
      </c>
      <c r="W9341" t="str">
        <f>INDEX(_xlfn.TEXTSPLIT(K9341,"-"),1,2)</f>
        <v>Feb</v>
      </c>
      <c r="X9341" t="str">
        <f>INDEX(_xlfn.TEXTSPLIT(K9341,"-"),1,1)</f>
        <v>7</v>
      </c>
      <c r="Y9341">
        <f>INDEX(months!B:B,MATCH(Sheet1!W9341,months!A:A,0))</f>
        <v>2</v>
      </c>
      <c r="Z9341">
        <f t="shared" si="1021"/>
        <v>43138</v>
      </c>
    </row>
    <row r="9342" spans="1:26" x14ac:dyDescent="0.2">
      <c r="A9342" t="s">
        <v>12733</v>
      </c>
      <c r="B9342" t="s">
        <v>787</v>
      </c>
      <c r="C9342">
        <v>4.2</v>
      </c>
      <c r="D9342">
        <v>91</v>
      </c>
      <c r="E9342" t="s">
        <v>136</v>
      </c>
      <c r="F9342" t="s">
        <v>22</v>
      </c>
      <c r="G9342" t="s">
        <v>23</v>
      </c>
      <c r="H9342" t="s">
        <v>24</v>
      </c>
      <c r="I9342" t="s">
        <v>25</v>
      </c>
      <c r="J9342" t="s">
        <v>788</v>
      </c>
      <c r="K9342" t="s">
        <v>7428</v>
      </c>
      <c r="L9342" t="s">
        <v>12734</v>
      </c>
      <c r="M9342" t="s">
        <v>237</v>
      </c>
      <c r="N9342">
        <f t="shared" si="1015"/>
        <v>0</v>
      </c>
      <c r="O9342" t="str">
        <f t="shared" si="1016"/>
        <v>No</v>
      </c>
      <c r="P9342">
        <f t="shared" si="1017"/>
        <v>0</v>
      </c>
      <c r="Q9342">
        <f t="shared" si="1018"/>
        <v>4813937689</v>
      </c>
      <c r="R9342">
        <f t="shared" si="1019"/>
        <v>4.1933383153624479</v>
      </c>
      <c r="S9342" t="str">
        <f t="shared" si="1020"/>
        <v>Acceptable</v>
      </c>
      <c r="T9342">
        <f>ROUNDUP(C9342,0)</f>
        <v>5</v>
      </c>
      <c r="U9342">
        <f>ROUNDDOWN(C9342,0)</f>
        <v>4</v>
      </c>
      <c r="V9342">
        <f>RIGHT(K9342,2)+2000</f>
        <v>2017</v>
      </c>
      <c r="W9342" t="str">
        <f>INDEX(_xlfn.TEXTSPLIT(K9342,"-"),1,2)</f>
        <v>Feb</v>
      </c>
      <c r="X9342" t="str">
        <f>INDEX(_xlfn.TEXTSPLIT(K9342,"-"),1,1)</f>
        <v>26</v>
      </c>
      <c r="Y9342">
        <f>INDEX(months!B:B,MATCH(Sheet1!W9342,months!A:A,0))</f>
        <v>2</v>
      </c>
      <c r="Z9342">
        <f t="shared" si="1021"/>
        <v>42792</v>
      </c>
    </row>
    <row r="9343" spans="1:26" x14ac:dyDescent="0.2">
      <c r="A9343" t="s">
        <v>12735</v>
      </c>
      <c r="B9343" t="s">
        <v>2518</v>
      </c>
      <c r="C9343">
        <v>5</v>
      </c>
      <c r="D9343">
        <v>3</v>
      </c>
      <c r="E9343" t="s">
        <v>527</v>
      </c>
      <c r="F9343" t="s">
        <v>1010</v>
      </c>
      <c r="G9343" t="s">
        <v>23</v>
      </c>
      <c r="H9343" t="s">
        <v>24</v>
      </c>
      <c r="I9343" t="s">
        <v>25</v>
      </c>
      <c r="J9343" t="s">
        <v>2519</v>
      </c>
      <c r="K9343" t="s">
        <v>229</v>
      </c>
      <c r="L9343" t="s">
        <v>134</v>
      </c>
      <c r="M9343" t="s">
        <v>29</v>
      </c>
      <c r="N9343">
        <f t="shared" si="1015"/>
        <v>0</v>
      </c>
      <c r="O9343" t="str">
        <f t="shared" si="1016"/>
        <v>No</v>
      </c>
      <c r="P9343">
        <f t="shared" si="1017"/>
        <v>0</v>
      </c>
      <c r="Q9343">
        <f t="shared" si="1018"/>
        <v>4813937689</v>
      </c>
      <c r="R9343">
        <f t="shared" si="1019"/>
        <v>4.1933383153624479</v>
      </c>
      <c r="S9343" t="str">
        <f t="shared" si="1020"/>
        <v>Acceptable</v>
      </c>
      <c r="T9343">
        <f>ROUNDUP(C9343,0)</f>
        <v>5</v>
      </c>
      <c r="U9343">
        <f>ROUNDDOWN(C9343,0)</f>
        <v>5</v>
      </c>
      <c r="V9343">
        <f>RIGHT(K9343,2)+2000</f>
        <v>2018</v>
      </c>
      <c r="W9343" t="str">
        <f>INDEX(_xlfn.TEXTSPLIT(K9343,"-"),1,2)</f>
        <v>Jul</v>
      </c>
      <c r="X9343" t="str">
        <f>INDEX(_xlfn.TEXTSPLIT(K9343,"-"),1,1)</f>
        <v>29</v>
      </c>
      <c r="Y9343">
        <f>INDEX(months!B:B,MATCH(Sheet1!W9343,months!A:A,0))</f>
        <v>7</v>
      </c>
      <c r="Z9343">
        <f t="shared" si="1021"/>
        <v>43310</v>
      </c>
    </row>
    <row r="9344" spans="1:26" x14ac:dyDescent="0.2">
      <c r="A9344" t="s">
        <v>12736</v>
      </c>
      <c r="B9344" t="s">
        <v>3070</v>
      </c>
      <c r="C9344">
        <v>4.5</v>
      </c>
      <c r="D9344">
        <v>256</v>
      </c>
      <c r="E9344" t="s">
        <v>374</v>
      </c>
      <c r="F9344" t="s">
        <v>22</v>
      </c>
      <c r="G9344" t="s">
        <v>23</v>
      </c>
      <c r="H9344" t="s">
        <v>24</v>
      </c>
      <c r="I9344" t="s">
        <v>25</v>
      </c>
      <c r="J9344" t="s">
        <v>2804</v>
      </c>
      <c r="K9344" t="s">
        <v>497</v>
      </c>
      <c r="L9344" t="s">
        <v>246</v>
      </c>
      <c r="M9344" t="s">
        <v>86</v>
      </c>
      <c r="N9344">
        <f t="shared" si="1015"/>
        <v>0</v>
      </c>
      <c r="O9344" t="str">
        <f t="shared" si="1016"/>
        <v>No</v>
      </c>
      <c r="P9344">
        <f t="shared" si="1017"/>
        <v>0</v>
      </c>
      <c r="Q9344">
        <f t="shared" si="1018"/>
        <v>4813937689</v>
      </c>
      <c r="R9344">
        <f t="shared" si="1019"/>
        <v>4.1933383153624479</v>
      </c>
      <c r="S9344" t="str">
        <f t="shared" si="1020"/>
        <v>Acceptable</v>
      </c>
      <c r="T9344">
        <f>ROUNDUP(C9344,0)</f>
        <v>5</v>
      </c>
      <c r="U9344">
        <f>ROUNDDOWN(C9344,0)</f>
        <v>4</v>
      </c>
      <c r="V9344">
        <f>RIGHT(K9344,2)+2000</f>
        <v>2018</v>
      </c>
      <c r="W9344" t="str">
        <f>INDEX(_xlfn.TEXTSPLIT(K9344,"-"),1,2)</f>
        <v>Jul</v>
      </c>
      <c r="X9344" t="str">
        <f>INDEX(_xlfn.TEXTSPLIT(K9344,"-"),1,1)</f>
        <v>13</v>
      </c>
      <c r="Y9344">
        <f>INDEX(months!B:B,MATCH(Sheet1!W9344,months!A:A,0))</f>
        <v>7</v>
      </c>
      <c r="Z9344">
        <f t="shared" si="1021"/>
        <v>43294</v>
      </c>
    </row>
    <row r="9345" spans="1:26" x14ac:dyDescent="0.2">
      <c r="A9345" t="s">
        <v>3371</v>
      </c>
      <c r="B9345" t="s">
        <v>3070</v>
      </c>
      <c r="C9345">
        <v>4.3</v>
      </c>
      <c r="D9345">
        <v>63192</v>
      </c>
      <c r="E9345" t="s">
        <v>108</v>
      </c>
      <c r="F9345" t="s">
        <v>65</v>
      </c>
      <c r="G9345" t="s">
        <v>23</v>
      </c>
      <c r="H9345" t="s">
        <v>24</v>
      </c>
      <c r="I9345" t="s">
        <v>25</v>
      </c>
      <c r="J9345" t="s">
        <v>3169</v>
      </c>
      <c r="K9345" t="s">
        <v>3229</v>
      </c>
      <c r="L9345" t="s">
        <v>28</v>
      </c>
      <c r="M9345" t="s">
        <v>60</v>
      </c>
      <c r="N9345">
        <f t="shared" si="1015"/>
        <v>0</v>
      </c>
      <c r="O9345" t="str">
        <f t="shared" si="1016"/>
        <v>No</v>
      </c>
      <c r="P9345">
        <f t="shared" si="1017"/>
        <v>0</v>
      </c>
      <c r="Q9345">
        <f t="shared" si="1018"/>
        <v>4813937689</v>
      </c>
      <c r="R9345">
        <f t="shared" si="1019"/>
        <v>4.1933383153624479</v>
      </c>
      <c r="S9345" t="str">
        <f t="shared" si="1020"/>
        <v>Acceptable</v>
      </c>
      <c r="T9345">
        <f>ROUNDUP(C9345,0)</f>
        <v>5</v>
      </c>
      <c r="U9345">
        <f>ROUNDDOWN(C9345,0)</f>
        <v>4</v>
      </c>
      <c r="V9345">
        <f>RIGHT(K9345,2)+2000</f>
        <v>2016</v>
      </c>
      <c r="W9345" t="str">
        <f>INDEX(_xlfn.TEXTSPLIT(K9345,"-"),1,2)</f>
        <v>Jul</v>
      </c>
      <c r="X9345" t="str">
        <f>INDEX(_xlfn.TEXTSPLIT(K9345,"-"),1,1)</f>
        <v>22</v>
      </c>
      <c r="Y9345">
        <f>INDEX(months!B:B,MATCH(Sheet1!W9345,months!A:A,0))</f>
        <v>7</v>
      </c>
      <c r="Z9345">
        <f t="shared" si="1021"/>
        <v>42573</v>
      </c>
    </row>
    <row r="9346" spans="1:26" x14ac:dyDescent="0.2">
      <c r="A9346" t="s">
        <v>12737</v>
      </c>
      <c r="B9346" t="s">
        <v>447</v>
      </c>
      <c r="C9346">
        <v>3.3</v>
      </c>
      <c r="D9346">
        <v>7993</v>
      </c>
      <c r="E9346" t="s">
        <v>664</v>
      </c>
      <c r="F9346" t="s">
        <v>65</v>
      </c>
      <c r="G9346" t="s">
        <v>23</v>
      </c>
      <c r="H9346" t="s">
        <v>24</v>
      </c>
      <c r="I9346" t="s">
        <v>25</v>
      </c>
      <c r="J9346" t="s">
        <v>449</v>
      </c>
      <c r="K9346" t="s">
        <v>5895</v>
      </c>
      <c r="L9346" t="s">
        <v>350</v>
      </c>
      <c r="M9346" t="s">
        <v>86</v>
      </c>
      <c r="N9346">
        <f t="shared" ref="N9346:N9409" si="1022">SUM(A9346,B9346)</f>
        <v>0</v>
      </c>
      <c r="O9346" t="str">
        <f t="shared" ref="O9346:O9409" si="1023">IF(E9346="good","Yes","No")</f>
        <v>No</v>
      </c>
      <c r="P9346">
        <f t="shared" ref="P9346:P9409" si="1024">COUNTIF(B:B,"&lt;0")</f>
        <v>0</v>
      </c>
      <c r="Q9346">
        <f t="shared" ref="Q9346:Q9409" si="1025">SUMIF(D:D,"&gt;1000")</f>
        <v>4813937689</v>
      </c>
      <c r="R9346">
        <f t="shared" ref="R9346:R9409" si="1026">AVERAGEIF(C:C,"&gt;0")</f>
        <v>4.1933383153624479</v>
      </c>
      <c r="S9346" t="str">
        <f t="shared" ref="S9346:S9409" si="1027">IF(OR(A9346&gt;0,B9346&gt;0),"Acceptable","Check")</f>
        <v>Acceptable</v>
      </c>
      <c r="T9346">
        <f>ROUNDUP(C9346,0)</f>
        <v>4</v>
      </c>
      <c r="U9346">
        <f>ROUNDDOWN(C9346,0)</f>
        <v>3</v>
      </c>
      <c r="V9346">
        <f>RIGHT(K9346,2)+2000</f>
        <v>2017</v>
      </c>
      <c r="W9346" t="str">
        <f>INDEX(_xlfn.TEXTSPLIT(K9346,"-"),1,2)</f>
        <v>Nov</v>
      </c>
      <c r="X9346" t="str">
        <f>INDEX(_xlfn.TEXTSPLIT(K9346,"-"),1,1)</f>
        <v>3</v>
      </c>
      <c r="Y9346">
        <f>INDEX(months!B:B,MATCH(Sheet1!W9346,months!A:A,0))</f>
        <v>11</v>
      </c>
      <c r="Z9346">
        <f t="shared" si="1021"/>
        <v>43042</v>
      </c>
    </row>
    <row r="9347" spans="1:26" x14ac:dyDescent="0.2">
      <c r="A9347" t="s">
        <v>12738</v>
      </c>
      <c r="B9347" t="s">
        <v>3070</v>
      </c>
      <c r="C9347">
        <v>4.4000000000000004</v>
      </c>
      <c r="D9347">
        <v>1309728</v>
      </c>
      <c r="E9347" t="s">
        <v>46</v>
      </c>
      <c r="F9347" t="s">
        <v>43</v>
      </c>
      <c r="G9347" t="s">
        <v>23</v>
      </c>
      <c r="H9347" t="s">
        <v>24</v>
      </c>
      <c r="I9347" t="s">
        <v>25</v>
      </c>
      <c r="J9347" t="s">
        <v>2673</v>
      </c>
      <c r="K9347" t="s">
        <v>169</v>
      </c>
      <c r="L9347" t="s">
        <v>46</v>
      </c>
      <c r="M9347" t="s">
        <v>46</v>
      </c>
      <c r="N9347">
        <f t="shared" si="1022"/>
        <v>0</v>
      </c>
      <c r="O9347" t="str">
        <f t="shared" si="1023"/>
        <v>No</v>
      </c>
      <c r="P9347">
        <f t="shared" si="1024"/>
        <v>0</v>
      </c>
      <c r="Q9347">
        <f t="shared" si="1025"/>
        <v>4813937689</v>
      </c>
      <c r="R9347">
        <f t="shared" si="1026"/>
        <v>4.1933383153624479</v>
      </c>
      <c r="S9347" t="str">
        <f t="shared" si="1027"/>
        <v>Acceptable</v>
      </c>
      <c r="T9347">
        <f>ROUNDUP(C9347,0)</f>
        <v>5</v>
      </c>
      <c r="U9347">
        <f>ROUNDDOWN(C9347,0)</f>
        <v>4</v>
      </c>
      <c r="V9347">
        <f>RIGHT(K9347,2)+2000</f>
        <v>2018</v>
      </c>
      <c r="W9347" t="str">
        <f>INDEX(_xlfn.TEXTSPLIT(K9347,"-"),1,2)</f>
        <v>Jul</v>
      </c>
      <c r="X9347" t="str">
        <f>INDEX(_xlfn.TEXTSPLIT(K9347,"-"),1,1)</f>
        <v>11</v>
      </c>
      <c r="Y9347">
        <f>INDEX(months!B:B,MATCH(Sheet1!W9347,months!A:A,0))</f>
        <v>7</v>
      </c>
      <c r="Z9347">
        <f t="shared" ref="Z9347:Z9410" si="1028">DATE(V9347,Y9347,X9347)</f>
        <v>43292</v>
      </c>
    </row>
    <row r="9348" spans="1:26" x14ac:dyDescent="0.2">
      <c r="A9348" t="s">
        <v>12739</v>
      </c>
      <c r="B9348" t="s">
        <v>3070</v>
      </c>
      <c r="D9348">
        <v>20</v>
      </c>
      <c r="E9348" t="s">
        <v>114</v>
      </c>
      <c r="F9348" t="s">
        <v>775</v>
      </c>
      <c r="G9348" t="s">
        <v>23</v>
      </c>
      <c r="H9348" t="s">
        <v>24</v>
      </c>
      <c r="I9348" t="s">
        <v>25</v>
      </c>
      <c r="J9348" t="s">
        <v>6167</v>
      </c>
      <c r="K9348" t="s">
        <v>879</v>
      </c>
      <c r="L9348" t="s">
        <v>28</v>
      </c>
      <c r="M9348" t="s">
        <v>86</v>
      </c>
      <c r="N9348">
        <f t="shared" si="1022"/>
        <v>0</v>
      </c>
      <c r="O9348" t="str">
        <f t="shared" si="1023"/>
        <v>No</v>
      </c>
      <c r="P9348">
        <f t="shared" si="1024"/>
        <v>0</v>
      </c>
      <c r="Q9348">
        <f t="shared" si="1025"/>
        <v>4813937689</v>
      </c>
      <c r="R9348">
        <f t="shared" si="1026"/>
        <v>4.1933383153624479</v>
      </c>
      <c r="S9348" t="str">
        <f t="shared" si="1027"/>
        <v>Acceptable</v>
      </c>
      <c r="T9348">
        <f>ROUNDUP(C9348,0)</f>
        <v>0</v>
      </c>
      <c r="U9348">
        <f>ROUNDDOWN(C9348,0)</f>
        <v>0</v>
      </c>
      <c r="V9348">
        <f>RIGHT(K9348,2)+2000</f>
        <v>2018</v>
      </c>
      <c r="W9348" t="str">
        <f>INDEX(_xlfn.TEXTSPLIT(K9348,"-"),1,2)</f>
        <v>Apr</v>
      </c>
      <c r="X9348" t="str">
        <f>INDEX(_xlfn.TEXTSPLIT(K9348,"-"),1,1)</f>
        <v>19</v>
      </c>
      <c r="Y9348">
        <f>INDEX(months!B:B,MATCH(Sheet1!W9348,months!A:A,0))</f>
        <v>4</v>
      </c>
      <c r="Z9348">
        <f t="shared" si="1028"/>
        <v>43209</v>
      </c>
    </row>
    <row r="9349" spans="1:26" x14ac:dyDescent="0.2">
      <c r="A9349" t="s">
        <v>12740</v>
      </c>
      <c r="B9349" t="s">
        <v>2665</v>
      </c>
      <c r="C9349">
        <v>4.2</v>
      </c>
      <c r="D9349">
        <v>3946</v>
      </c>
      <c r="E9349" t="s">
        <v>546</v>
      </c>
      <c r="F9349" t="s">
        <v>50</v>
      </c>
      <c r="G9349" t="s">
        <v>23</v>
      </c>
      <c r="H9349" t="s">
        <v>24</v>
      </c>
      <c r="I9349" t="s">
        <v>44</v>
      </c>
      <c r="J9349" t="s">
        <v>2734</v>
      </c>
      <c r="K9349" t="s">
        <v>12741</v>
      </c>
      <c r="L9349" t="s">
        <v>2365</v>
      </c>
      <c r="M9349" t="s">
        <v>60</v>
      </c>
      <c r="N9349">
        <f t="shared" si="1022"/>
        <v>0</v>
      </c>
      <c r="O9349" t="str">
        <f t="shared" si="1023"/>
        <v>No</v>
      </c>
      <c r="P9349">
        <f t="shared" si="1024"/>
        <v>0</v>
      </c>
      <c r="Q9349">
        <f t="shared" si="1025"/>
        <v>4813937689</v>
      </c>
      <c r="R9349">
        <f t="shared" si="1026"/>
        <v>4.1933383153624479</v>
      </c>
      <c r="S9349" t="str">
        <f t="shared" si="1027"/>
        <v>Acceptable</v>
      </c>
      <c r="T9349">
        <f>ROUNDUP(C9349,0)</f>
        <v>5</v>
      </c>
      <c r="U9349">
        <f>ROUNDDOWN(C9349,0)</f>
        <v>4</v>
      </c>
      <c r="V9349">
        <f>RIGHT(K9349,2)+2000</f>
        <v>2017</v>
      </c>
      <c r="W9349" t="str">
        <f>INDEX(_xlfn.TEXTSPLIT(K9349,"-"),1,2)</f>
        <v>Mar</v>
      </c>
      <c r="X9349" t="str">
        <f>INDEX(_xlfn.TEXTSPLIT(K9349,"-"),1,1)</f>
        <v>30</v>
      </c>
      <c r="Y9349">
        <f>INDEX(months!B:B,MATCH(Sheet1!W9349,months!A:A,0))</f>
        <v>3</v>
      </c>
      <c r="Z9349">
        <f t="shared" si="1028"/>
        <v>42824</v>
      </c>
    </row>
    <row r="9350" spans="1:26" x14ac:dyDescent="0.2">
      <c r="A9350" t="s">
        <v>12742</v>
      </c>
      <c r="B9350" t="s">
        <v>2665</v>
      </c>
      <c r="C9350">
        <v>4.2</v>
      </c>
      <c r="D9350">
        <v>17453</v>
      </c>
      <c r="E9350" t="s">
        <v>2443</v>
      </c>
      <c r="F9350" t="s">
        <v>65</v>
      </c>
      <c r="G9350" t="s">
        <v>23</v>
      </c>
      <c r="H9350" t="s">
        <v>24</v>
      </c>
      <c r="I9350" t="s">
        <v>418</v>
      </c>
      <c r="J9350" t="s">
        <v>2734</v>
      </c>
      <c r="K9350" t="s">
        <v>428</v>
      </c>
      <c r="L9350" t="s">
        <v>6483</v>
      </c>
      <c r="M9350" t="s">
        <v>60</v>
      </c>
      <c r="N9350">
        <f t="shared" si="1022"/>
        <v>0</v>
      </c>
      <c r="O9350" t="str">
        <f t="shared" si="1023"/>
        <v>No</v>
      </c>
      <c r="P9350">
        <f t="shared" si="1024"/>
        <v>0</v>
      </c>
      <c r="Q9350">
        <f t="shared" si="1025"/>
        <v>4813937689</v>
      </c>
      <c r="R9350">
        <f t="shared" si="1026"/>
        <v>4.1933383153624479</v>
      </c>
      <c r="S9350" t="str">
        <f t="shared" si="1027"/>
        <v>Acceptable</v>
      </c>
      <c r="T9350">
        <f>ROUNDUP(C9350,0)</f>
        <v>5</v>
      </c>
      <c r="U9350">
        <f>ROUNDDOWN(C9350,0)</f>
        <v>4</v>
      </c>
      <c r="V9350">
        <f>RIGHT(K9350,2)+2000</f>
        <v>2018</v>
      </c>
      <c r="W9350" t="str">
        <f>INDEX(_xlfn.TEXTSPLIT(K9350,"-"),1,2)</f>
        <v>Jun</v>
      </c>
      <c r="X9350" t="str">
        <f>INDEX(_xlfn.TEXTSPLIT(K9350,"-"),1,1)</f>
        <v>1</v>
      </c>
      <c r="Y9350">
        <f>INDEX(months!B:B,MATCH(Sheet1!W9350,months!A:A,0))</f>
        <v>6</v>
      </c>
      <c r="Z9350">
        <f t="shared" si="1028"/>
        <v>43252</v>
      </c>
    </row>
    <row r="9351" spans="1:26" x14ac:dyDescent="0.2">
      <c r="A9351" t="s">
        <v>12743</v>
      </c>
      <c r="B9351" t="s">
        <v>447</v>
      </c>
      <c r="C9351">
        <v>4.7</v>
      </c>
      <c r="D9351">
        <v>14773</v>
      </c>
      <c r="E9351" t="s">
        <v>424</v>
      </c>
      <c r="F9351" t="s">
        <v>32</v>
      </c>
      <c r="G9351" t="s">
        <v>23</v>
      </c>
      <c r="H9351" t="s">
        <v>24</v>
      </c>
      <c r="I9351" t="s">
        <v>25</v>
      </c>
      <c r="J9351" t="s">
        <v>449</v>
      </c>
      <c r="K9351" t="s">
        <v>4964</v>
      </c>
      <c r="L9351" t="s">
        <v>12744</v>
      </c>
      <c r="M9351" t="s">
        <v>72</v>
      </c>
      <c r="N9351">
        <f t="shared" si="1022"/>
        <v>0</v>
      </c>
      <c r="O9351" t="str">
        <f t="shared" si="1023"/>
        <v>No</v>
      </c>
      <c r="P9351">
        <f t="shared" si="1024"/>
        <v>0</v>
      </c>
      <c r="Q9351">
        <f t="shared" si="1025"/>
        <v>4813937689</v>
      </c>
      <c r="R9351">
        <f t="shared" si="1026"/>
        <v>4.1933383153624479</v>
      </c>
      <c r="S9351" t="str">
        <f t="shared" si="1027"/>
        <v>Acceptable</v>
      </c>
      <c r="T9351">
        <f>ROUNDUP(C9351,0)</f>
        <v>5</v>
      </c>
      <c r="U9351">
        <f>ROUNDDOWN(C9351,0)</f>
        <v>4</v>
      </c>
      <c r="V9351">
        <f>RIGHT(K9351,2)+2000</f>
        <v>2017</v>
      </c>
      <c r="W9351" t="str">
        <f>INDEX(_xlfn.TEXTSPLIT(K9351,"-"),1,2)</f>
        <v>Oct</v>
      </c>
      <c r="X9351" t="str">
        <f>INDEX(_xlfn.TEXTSPLIT(K9351,"-"),1,1)</f>
        <v>9</v>
      </c>
      <c r="Y9351">
        <f>INDEX(months!B:B,MATCH(Sheet1!W9351,months!A:A,0))</f>
        <v>10</v>
      </c>
      <c r="Z9351">
        <f t="shared" si="1028"/>
        <v>43017</v>
      </c>
    </row>
    <row r="9352" spans="1:26" x14ac:dyDescent="0.2">
      <c r="A9352" t="s">
        <v>12745</v>
      </c>
      <c r="B9352" t="s">
        <v>3070</v>
      </c>
      <c r="C9352">
        <v>4.3</v>
      </c>
      <c r="D9352">
        <v>2282</v>
      </c>
      <c r="E9352" t="s">
        <v>405</v>
      </c>
      <c r="F9352" t="s">
        <v>32</v>
      </c>
      <c r="G9352" t="s">
        <v>23</v>
      </c>
      <c r="H9352" t="s">
        <v>24</v>
      </c>
      <c r="I9352" t="s">
        <v>25</v>
      </c>
      <c r="J9352" t="s">
        <v>2804</v>
      </c>
      <c r="K9352" t="s">
        <v>2436</v>
      </c>
      <c r="L9352" t="s">
        <v>59</v>
      </c>
      <c r="M9352" t="s">
        <v>86</v>
      </c>
      <c r="N9352">
        <f t="shared" si="1022"/>
        <v>0</v>
      </c>
      <c r="O9352" t="str">
        <f t="shared" si="1023"/>
        <v>No</v>
      </c>
      <c r="P9352">
        <f t="shared" si="1024"/>
        <v>0</v>
      </c>
      <c r="Q9352">
        <f t="shared" si="1025"/>
        <v>4813937689</v>
      </c>
      <c r="R9352">
        <f t="shared" si="1026"/>
        <v>4.1933383153624479</v>
      </c>
      <c r="S9352" t="str">
        <f t="shared" si="1027"/>
        <v>Acceptable</v>
      </c>
      <c r="T9352">
        <f>ROUNDUP(C9352,0)</f>
        <v>5</v>
      </c>
      <c r="U9352">
        <f>ROUNDDOWN(C9352,0)</f>
        <v>4</v>
      </c>
      <c r="V9352">
        <f>RIGHT(K9352,2)+2000</f>
        <v>2018</v>
      </c>
      <c r="W9352" t="str">
        <f>INDEX(_xlfn.TEXTSPLIT(K9352,"-"),1,2)</f>
        <v>Feb</v>
      </c>
      <c r="X9352" t="str">
        <f>INDEX(_xlfn.TEXTSPLIT(K9352,"-"),1,1)</f>
        <v>20</v>
      </c>
      <c r="Y9352">
        <f>INDEX(months!B:B,MATCH(Sheet1!W9352,months!A:A,0))</f>
        <v>2</v>
      </c>
      <c r="Z9352">
        <f t="shared" si="1028"/>
        <v>43151</v>
      </c>
    </row>
    <row r="9353" spans="1:26" x14ac:dyDescent="0.2">
      <c r="A9353" t="s">
        <v>12746</v>
      </c>
      <c r="B9353" t="s">
        <v>3827</v>
      </c>
      <c r="C9353">
        <v>4.8</v>
      </c>
      <c r="D9353">
        <v>8369</v>
      </c>
      <c r="E9353" t="s">
        <v>1146</v>
      </c>
      <c r="F9353" t="s">
        <v>57</v>
      </c>
      <c r="G9353" t="s">
        <v>23</v>
      </c>
      <c r="H9353" t="s">
        <v>24</v>
      </c>
      <c r="I9353" t="s">
        <v>44</v>
      </c>
      <c r="J9353" t="s">
        <v>3828</v>
      </c>
      <c r="K9353" t="s">
        <v>497</v>
      </c>
      <c r="L9353" t="s">
        <v>6023</v>
      </c>
      <c r="M9353" t="s">
        <v>29</v>
      </c>
      <c r="N9353">
        <f t="shared" si="1022"/>
        <v>0</v>
      </c>
      <c r="O9353" t="str">
        <f t="shared" si="1023"/>
        <v>No</v>
      </c>
      <c r="P9353">
        <f t="shared" si="1024"/>
        <v>0</v>
      </c>
      <c r="Q9353">
        <f t="shared" si="1025"/>
        <v>4813937689</v>
      </c>
      <c r="R9353">
        <f t="shared" si="1026"/>
        <v>4.1933383153624479</v>
      </c>
      <c r="S9353" t="str">
        <f t="shared" si="1027"/>
        <v>Acceptable</v>
      </c>
      <c r="T9353">
        <f>ROUNDUP(C9353,0)</f>
        <v>5</v>
      </c>
      <c r="U9353">
        <f>ROUNDDOWN(C9353,0)</f>
        <v>4</v>
      </c>
      <c r="V9353">
        <f>RIGHT(K9353,2)+2000</f>
        <v>2018</v>
      </c>
      <c r="W9353" t="str">
        <f>INDEX(_xlfn.TEXTSPLIT(K9353,"-"),1,2)</f>
        <v>Jul</v>
      </c>
      <c r="X9353" t="str">
        <f>INDEX(_xlfn.TEXTSPLIT(K9353,"-"),1,1)</f>
        <v>13</v>
      </c>
      <c r="Y9353">
        <f>INDEX(months!B:B,MATCH(Sheet1!W9353,months!A:A,0))</f>
        <v>7</v>
      </c>
      <c r="Z9353">
        <f t="shared" si="1028"/>
        <v>43294</v>
      </c>
    </row>
    <row r="9354" spans="1:26" x14ac:dyDescent="0.2">
      <c r="A9354" t="s">
        <v>12747</v>
      </c>
      <c r="B9354" t="s">
        <v>2518</v>
      </c>
      <c r="C9354">
        <v>4.2</v>
      </c>
      <c r="D9354">
        <v>1506</v>
      </c>
      <c r="E9354" t="s">
        <v>159</v>
      </c>
      <c r="F9354" t="s">
        <v>50</v>
      </c>
      <c r="G9354" t="s">
        <v>23</v>
      </c>
      <c r="H9354" t="s">
        <v>24</v>
      </c>
      <c r="I9354" t="s">
        <v>25</v>
      </c>
      <c r="J9354" t="s">
        <v>2519</v>
      </c>
      <c r="K9354" t="s">
        <v>4757</v>
      </c>
      <c r="L9354" t="s">
        <v>5528</v>
      </c>
      <c r="M9354" t="s">
        <v>54</v>
      </c>
      <c r="N9354">
        <f t="shared" si="1022"/>
        <v>0</v>
      </c>
      <c r="O9354" t="str">
        <f t="shared" si="1023"/>
        <v>No</v>
      </c>
      <c r="P9354">
        <f t="shared" si="1024"/>
        <v>0</v>
      </c>
      <c r="Q9354">
        <f t="shared" si="1025"/>
        <v>4813937689</v>
      </c>
      <c r="R9354">
        <f t="shared" si="1026"/>
        <v>4.1933383153624479</v>
      </c>
      <c r="S9354" t="str">
        <f t="shared" si="1027"/>
        <v>Acceptable</v>
      </c>
      <c r="T9354">
        <f>ROUNDUP(C9354,0)</f>
        <v>5</v>
      </c>
      <c r="U9354">
        <f>ROUNDDOWN(C9354,0)</f>
        <v>4</v>
      </c>
      <c r="V9354">
        <f>RIGHT(K9354,2)+2000</f>
        <v>2018</v>
      </c>
      <c r="W9354" t="str">
        <f>INDEX(_xlfn.TEXTSPLIT(K9354,"-"),1,2)</f>
        <v>Aug</v>
      </c>
      <c r="X9354" t="str">
        <f>INDEX(_xlfn.TEXTSPLIT(K9354,"-"),1,1)</f>
        <v>7</v>
      </c>
      <c r="Y9354">
        <f>INDEX(months!B:B,MATCH(Sheet1!W9354,months!A:A,0))</f>
        <v>8</v>
      </c>
      <c r="Z9354">
        <f t="shared" si="1028"/>
        <v>43319</v>
      </c>
    </row>
    <row r="9355" spans="1:26" x14ac:dyDescent="0.2">
      <c r="A9355" t="s">
        <v>12748</v>
      </c>
      <c r="B9355" t="s">
        <v>2665</v>
      </c>
      <c r="C9355">
        <v>4</v>
      </c>
      <c r="D9355">
        <v>30008</v>
      </c>
      <c r="E9355" t="s">
        <v>2443</v>
      </c>
      <c r="F9355" t="s">
        <v>65</v>
      </c>
      <c r="G9355" t="s">
        <v>23</v>
      </c>
      <c r="H9355" t="s">
        <v>24</v>
      </c>
      <c r="I9355" t="s">
        <v>418</v>
      </c>
      <c r="J9355" t="s">
        <v>2734</v>
      </c>
      <c r="K9355" t="s">
        <v>12741</v>
      </c>
      <c r="L9355" t="s">
        <v>6758</v>
      </c>
      <c r="M9355" t="s">
        <v>60</v>
      </c>
      <c r="N9355">
        <f t="shared" si="1022"/>
        <v>0</v>
      </c>
      <c r="O9355" t="str">
        <f t="shared" si="1023"/>
        <v>No</v>
      </c>
      <c r="P9355">
        <f t="shared" si="1024"/>
        <v>0</v>
      </c>
      <c r="Q9355">
        <f t="shared" si="1025"/>
        <v>4813937689</v>
      </c>
      <c r="R9355">
        <f t="shared" si="1026"/>
        <v>4.1933383153624479</v>
      </c>
      <c r="S9355" t="str">
        <f t="shared" si="1027"/>
        <v>Acceptable</v>
      </c>
      <c r="T9355">
        <f>ROUNDUP(C9355,0)</f>
        <v>4</v>
      </c>
      <c r="U9355">
        <f>ROUNDDOWN(C9355,0)</f>
        <v>4</v>
      </c>
      <c r="V9355">
        <f>RIGHT(K9355,2)+2000</f>
        <v>2017</v>
      </c>
      <c r="W9355" t="str">
        <f>INDEX(_xlfn.TEXTSPLIT(K9355,"-"),1,2)</f>
        <v>Mar</v>
      </c>
      <c r="X9355" t="str">
        <f>INDEX(_xlfn.TEXTSPLIT(K9355,"-"),1,1)</f>
        <v>30</v>
      </c>
      <c r="Y9355">
        <f>INDEX(months!B:B,MATCH(Sheet1!W9355,months!A:A,0))</f>
        <v>3</v>
      </c>
      <c r="Z9355">
        <f t="shared" si="1028"/>
        <v>42824</v>
      </c>
    </row>
    <row r="9356" spans="1:26" x14ac:dyDescent="0.2">
      <c r="A9356" t="s">
        <v>12749</v>
      </c>
      <c r="B9356" t="s">
        <v>3070</v>
      </c>
      <c r="C9356">
        <v>4.2</v>
      </c>
      <c r="D9356">
        <v>11002</v>
      </c>
      <c r="E9356" t="s">
        <v>93</v>
      </c>
      <c r="F9356" t="s">
        <v>65</v>
      </c>
      <c r="G9356" t="s">
        <v>23</v>
      </c>
      <c r="H9356" t="s">
        <v>24</v>
      </c>
      <c r="I9356" t="s">
        <v>25</v>
      </c>
      <c r="J9356" t="s">
        <v>1342</v>
      </c>
      <c r="K9356" t="s">
        <v>7249</v>
      </c>
      <c r="L9356" t="s">
        <v>59</v>
      </c>
      <c r="M9356" t="s">
        <v>29</v>
      </c>
      <c r="N9356">
        <f t="shared" si="1022"/>
        <v>0</v>
      </c>
      <c r="O9356" t="str">
        <f t="shared" si="1023"/>
        <v>No</v>
      </c>
      <c r="P9356">
        <f t="shared" si="1024"/>
        <v>0</v>
      </c>
      <c r="Q9356">
        <f t="shared" si="1025"/>
        <v>4813937689</v>
      </c>
      <c r="R9356">
        <f t="shared" si="1026"/>
        <v>4.1933383153624479</v>
      </c>
      <c r="S9356" t="str">
        <f t="shared" si="1027"/>
        <v>Acceptable</v>
      </c>
      <c r="T9356">
        <f>ROUNDUP(C9356,0)</f>
        <v>5</v>
      </c>
      <c r="U9356">
        <f>ROUNDDOWN(C9356,0)</f>
        <v>4</v>
      </c>
      <c r="V9356">
        <f>RIGHT(K9356,2)+2000</f>
        <v>2017</v>
      </c>
      <c r="W9356" t="str">
        <f>INDEX(_xlfn.TEXTSPLIT(K9356,"-"),1,2)</f>
        <v>May</v>
      </c>
      <c r="X9356" t="str">
        <f>INDEX(_xlfn.TEXTSPLIT(K9356,"-"),1,1)</f>
        <v>11</v>
      </c>
      <c r="Y9356">
        <f>INDEX(months!B:B,MATCH(Sheet1!W9356,months!A:A,0))</f>
        <v>5</v>
      </c>
      <c r="Z9356">
        <f t="shared" si="1028"/>
        <v>42866</v>
      </c>
    </row>
    <row r="9357" spans="1:26" x14ac:dyDescent="0.2">
      <c r="A9357" t="s">
        <v>12750</v>
      </c>
      <c r="B9357" t="s">
        <v>3070</v>
      </c>
      <c r="C9357">
        <v>4.0999999999999996</v>
      </c>
      <c r="D9357">
        <v>47576</v>
      </c>
      <c r="E9357" t="s">
        <v>31</v>
      </c>
      <c r="F9357" t="s">
        <v>65</v>
      </c>
      <c r="G9357" t="s">
        <v>23</v>
      </c>
      <c r="H9357" t="s">
        <v>24</v>
      </c>
      <c r="I9357" t="s">
        <v>124</v>
      </c>
      <c r="J9357" t="s">
        <v>2804</v>
      </c>
      <c r="K9357" t="s">
        <v>432</v>
      </c>
      <c r="L9357" t="s">
        <v>12751</v>
      </c>
      <c r="M9357" t="s">
        <v>86</v>
      </c>
      <c r="N9357">
        <f t="shared" si="1022"/>
        <v>0</v>
      </c>
      <c r="O9357" t="str">
        <f t="shared" si="1023"/>
        <v>No</v>
      </c>
      <c r="P9357">
        <f t="shared" si="1024"/>
        <v>0</v>
      </c>
      <c r="Q9357">
        <f t="shared" si="1025"/>
        <v>4813937689</v>
      </c>
      <c r="R9357">
        <f t="shared" si="1026"/>
        <v>4.1933383153624479</v>
      </c>
      <c r="S9357" t="str">
        <f t="shared" si="1027"/>
        <v>Acceptable</v>
      </c>
      <c r="T9357">
        <f>ROUNDUP(C9357,0)</f>
        <v>5</v>
      </c>
      <c r="U9357">
        <f>ROUNDDOWN(C9357,0)</f>
        <v>4</v>
      </c>
      <c r="V9357">
        <f>RIGHT(K9357,2)+2000</f>
        <v>2017</v>
      </c>
      <c r="W9357" t="str">
        <f>INDEX(_xlfn.TEXTSPLIT(K9357,"-"),1,2)</f>
        <v>Mar</v>
      </c>
      <c r="X9357" t="str">
        <f>INDEX(_xlfn.TEXTSPLIT(K9357,"-"),1,1)</f>
        <v>1</v>
      </c>
      <c r="Y9357">
        <f>INDEX(months!B:B,MATCH(Sheet1!W9357,months!A:A,0))</f>
        <v>3</v>
      </c>
      <c r="Z9357">
        <f t="shared" si="1028"/>
        <v>42795</v>
      </c>
    </row>
    <row r="9358" spans="1:26" x14ac:dyDescent="0.2">
      <c r="A9358" t="s">
        <v>12752</v>
      </c>
      <c r="B9358" t="s">
        <v>3070</v>
      </c>
      <c r="C9358">
        <v>4.5999999999999996</v>
      </c>
      <c r="D9358">
        <v>2533</v>
      </c>
      <c r="E9358" t="s">
        <v>698</v>
      </c>
      <c r="F9358" t="s">
        <v>50</v>
      </c>
      <c r="G9358" t="s">
        <v>23</v>
      </c>
      <c r="H9358" t="s">
        <v>24</v>
      </c>
      <c r="I9358" t="s">
        <v>25</v>
      </c>
      <c r="J9358" t="s">
        <v>2804</v>
      </c>
      <c r="K9358" t="s">
        <v>2799</v>
      </c>
      <c r="L9358" t="s">
        <v>59</v>
      </c>
      <c r="M9358" t="s">
        <v>86</v>
      </c>
      <c r="N9358">
        <f t="shared" si="1022"/>
        <v>0</v>
      </c>
      <c r="O9358" t="str">
        <f t="shared" si="1023"/>
        <v>No</v>
      </c>
      <c r="P9358">
        <f t="shared" si="1024"/>
        <v>0</v>
      </c>
      <c r="Q9358">
        <f t="shared" si="1025"/>
        <v>4813937689</v>
      </c>
      <c r="R9358">
        <f t="shared" si="1026"/>
        <v>4.1933383153624479</v>
      </c>
      <c r="S9358" t="str">
        <f t="shared" si="1027"/>
        <v>Acceptable</v>
      </c>
      <c r="T9358">
        <f>ROUNDUP(C9358,0)</f>
        <v>5</v>
      </c>
      <c r="U9358">
        <f>ROUNDDOWN(C9358,0)</f>
        <v>4</v>
      </c>
      <c r="V9358">
        <f>RIGHT(K9358,2)+2000</f>
        <v>2018</v>
      </c>
      <c r="W9358" t="str">
        <f>INDEX(_xlfn.TEXTSPLIT(K9358,"-"),1,2)</f>
        <v>Feb</v>
      </c>
      <c r="X9358" t="str">
        <f>INDEX(_xlfn.TEXTSPLIT(K9358,"-"),1,1)</f>
        <v>27</v>
      </c>
      <c r="Y9358">
        <f>INDEX(months!B:B,MATCH(Sheet1!W9358,months!A:A,0))</f>
        <v>2</v>
      </c>
      <c r="Z9358">
        <f t="shared" si="1028"/>
        <v>43158</v>
      </c>
    </row>
    <row r="9359" spans="1:26" x14ac:dyDescent="0.2">
      <c r="A9359" t="s">
        <v>12753</v>
      </c>
      <c r="B9359" t="s">
        <v>4950</v>
      </c>
      <c r="C9359">
        <v>4.5999999999999996</v>
      </c>
      <c r="D9359">
        <v>1880</v>
      </c>
      <c r="E9359" t="s">
        <v>308</v>
      </c>
      <c r="F9359" t="s">
        <v>57</v>
      </c>
      <c r="G9359" t="s">
        <v>649</v>
      </c>
      <c r="H9359" t="s">
        <v>1006</v>
      </c>
      <c r="I9359" t="s">
        <v>25</v>
      </c>
      <c r="J9359" t="s">
        <v>4951</v>
      </c>
      <c r="K9359" t="s">
        <v>2510</v>
      </c>
      <c r="L9359" t="s">
        <v>12754</v>
      </c>
      <c r="M9359" t="s">
        <v>587</v>
      </c>
      <c r="N9359">
        <f t="shared" si="1022"/>
        <v>0</v>
      </c>
      <c r="O9359" t="str">
        <f t="shared" si="1023"/>
        <v>No</v>
      </c>
      <c r="P9359">
        <f t="shared" si="1024"/>
        <v>0</v>
      </c>
      <c r="Q9359">
        <f t="shared" si="1025"/>
        <v>4813937689</v>
      </c>
      <c r="R9359">
        <f t="shared" si="1026"/>
        <v>4.1933383153624479</v>
      </c>
      <c r="S9359" t="str">
        <f t="shared" si="1027"/>
        <v>Acceptable</v>
      </c>
      <c r="T9359">
        <f>ROUNDUP(C9359,0)</f>
        <v>5</v>
      </c>
      <c r="U9359">
        <f>ROUNDDOWN(C9359,0)</f>
        <v>4</v>
      </c>
      <c r="V9359">
        <f>RIGHT(K9359,2)+2000</f>
        <v>2018</v>
      </c>
      <c r="W9359" t="str">
        <f>INDEX(_xlfn.TEXTSPLIT(K9359,"-"),1,2)</f>
        <v>Jul</v>
      </c>
      <c r="X9359" t="str">
        <f>INDEX(_xlfn.TEXTSPLIT(K9359,"-"),1,1)</f>
        <v>1</v>
      </c>
      <c r="Y9359">
        <f>INDEX(months!B:B,MATCH(Sheet1!W9359,months!A:A,0))</f>
        <v>7</v>
      </c>
      <c r="Z9359">
        <f t="shared" si="1028"/>
        <v>43282</v>
      </c>
    </row>
    <row r="9360" spans="1:26" x14ac:dyDescent="0.2">
      <c r="A9360" t="s">
        <v>12755</v>
      </c>
      <c r="B9360" t="s">
        <v>3070</v>
      </c>
      <c r="C9360">
        <v>3.8</v>
      </c>
      <c r="D9360">
        <v>7379</v>
      </c>
      <c r="E9360" t="s">
        <v>867</v>
      </c>
      <c r="F9360" t="s">
        <v>65</v>
      </c>
      <c r="G9360" t="s">
        <v>23</v>
      </c>
      <c r="H9360" t="s">
        <v>24</v>
      </c>
      <c r="I9360" t="s">
        <v>25</v>
      </c>
      <c r="J9360" t="s">
        <v>1537</v>
      </c>
      <c r="K9360" t="s">
        <v>6177</v>
      </c>
      <c r="L9360" t="s">
        <v>59</v>
      </c>
      <c r="M9360" t="s">
        <v>54</v>
      </c>
      <c r="N9360">
        <f t="shared" si="1022"/>
        <v>0</v>
      </c>
      <c r="O9360" t="str">
        <f t="shared" si="1023"/>
        <v>No</v>
      </c>
      <c r="P9360">
        <f t="shared" si="1024"/>
        <v>0</v>
      </c>
      <c r="Q9360">
        <f t="shared" si="1025"/>
        <v>4813937689</v>
      </c>
      <c r="R9360">
        <f t="shared" si="1026"/>
        <v>4.1933383153624479</v>
      </c>
      <c r="S9360" t="str">
        <f t="shared" si="1027"/>
        <v>Acceptable</v>
      </c>
      <c r="T9360">
        <f>ROUNDUP(C9360,0)</f>
        <v>4</v>
      </c>
      <c r="U9360">
        <f>ROUNDDOWN(C9360,0)</f>
        <v>3</v>
      </c>
      <c r="V9360">
        <f>RIGHT(K9360,2)+2000</f>
        <v>2017</v>
      </c>
      <c r="W9360" t="str">
        <f>INDEX(_xlfn.TEXTSPLIT(K9360,"-"),1,2)</f>
        <v>Mar</v>
      </c>
      <c r="X9360" t="str">
        <f>INDEX(_xlfn.TEXTSPLIT(K9360,"-"),1,1)</f>
        <v>28</v>
      </c>
      <c r="Y9360">
        <f>INDEX(months!B:B,MATCH(Sheet1!W9360,months!A:A,0))</f>
        <v>3</v>
      </c>
      <c r="Z9360">
        <f t="shared" si="1028"/>
        <v>42822</v>
      </c>
    </row>
    <row r="9361" spans="1:26" x14ac:dyDescent="0.2">
      <c r="A9361" t="s">
        <v>2776</v>
      </c>
      <c r="B9361" t="s">
        <v>2665</v>
      </c>
      <c r="C9361">
        <v>4.5</v>
      </c>
      <c r="D9361">
        <v>185382</v>
      </c>
      <c r="E9361" t="s">
        <v>2443</v>
      </c>
      <c r="F9361" t="s">
        <v>89</v>
      </c>
      <c r="G9361" t="s">
        <v>23</v>
      </c>
      <c r="H9361" t="s">
        <v>24</v>
      </c>
      <c r="I9361" t="s">
        <v>25</v>
      </c>
      <c r="J9361" t="s">
        <v>2684</v>
      </c>
      <c r="K9361" t="s">
        <v>115</v>
      </c>
      <c r="L9361" t="s">
        <v>350</v>
      </c>
      <c r="M9361" t="s">
        <v>54</v>
      </c>
      <c r="N9361">
        <f t="shared" si="1022"/>
        <v>0</v>
      </c>
      <c r="O9361" t="str">
        <f t="shared" si="1023"/>
        <v>No</v>
      </c>
      <c r="P9361">
        <f t="shared" si="1024"/>
        <v>0</v>
      </c>
      <c r="Q9361">
        <f t="shared" si="1025"/>
        <v>4813937689</v>
      </c>
      <c r="R9361">
        <f t="shared" si="1026"/>
        <v>4.1933383153624479</v>
      </c>
      <c r="S9361" t="str">
        <f t="shared" si="1027"/>
        <v>Acceptable</v>
      </c>
      <c r="T9361">
        <f>ROUNDUP(C9361,0)</f>
        <v>5</v>
      </c>
      <c r="U9361">
        <f>ROUNDDOWN(C9361,0)</f>
        <v>4</v>
      </c>
      <c r="V9361">
        <f>RIGHT(K9361,2)+2000</f>
        <v>2018</v>
      </c>
      <c r="W9361" t="str">
        <f>INDEX(_xlfn.TEXTSPLIT(K9361,"-"),1,2)</f>
        <v>Jul</v>
      </c>
      <c r="X9361" t="str">
        <f>INDEX(_xlfn.TEXTSPLIT(K9361,"-"),1,1)</f>
        <v>30</v>
      </c>
      <c r="Y9361">
        <f>INDEX(months!B:B,MATCH(Sheet1!W9361,months!A:A,0))</f>
        <v>7</v>
      </c>
      <c r="Z9361">
        <f t="shared" si="1028"/>
        <v>43311</v>
      </c>
    </row>
    <row r="9362" spans="1:26" x14ac:dyDescent="0.2">
      <c r="A9362" t="s">
        <v>12756</v>
      </c>
      <c r="B9362" t="s">
        <v>3070</v>
      </c>
      <c r="C9362">
        <v>4.4000000000000004</v>
      </c>
      <c r="D9362">
        <v>115</v>
      </c>
      <c r="E9362" t="s">
        <v>114</v>
      </c>
      <c r="F9362" t="s">
        <v>22</v>
      </c>
      <c r="G9362" t="s">
        <v>23</v>
      </c>
      <c r="H9362" t="s">
        <v>24</v>
      </c>
      <c r="I9362" t="s">
        <v>25</v>
      </c>
      <c r="J9362" t="s">
        <v>2804</v>
      </c>
      <c r="K9362" t="s">
        <v>497</v>
      </c>
      <c r="L9362" t="s">
        <v>59</v>
      </c>
      <c r="M9362" t="s">
        <v>86</v>
      </c>
      <c r="N9362">
        <f t="shared" si="1022"/>
        <v>0</v>
      </c>
      <c r="O9362" t="str">
        <f t="shared" si="1023"/>
        <v>No</v>
      </c>
      <c r="P9362">
        <f t="shared" si="1024"/>
        <v>0</v>
      </c>
      <c r="Q9362">
        <f t="shared" si="1025"/>
        <v>4813937689</v>
      </c>
      <c r="R9362">
        <f t="shared" si="1026"/>
        <v>4.1933383153624479</v>
      </c>
      <c r="S9362" t="str">
        <f t="shared" si="1027"/>
        <v>Acceptable</v>
      </c>
      <c r="T9362">
        <f>ROUNDUP(C9362,0)</f>
        <v>5</v>
      </c>
      <c r="U9362">
        <f>ROUNDDOWN(C9362,0)</f>
        <v>4</v>
      </c>
      <c r="V9362">
        <f>RIGHT(K9362,2)+2000</f>
        <v>2018</v>
      </c>
      <c r="W9362" t="str">
        <f>INDEX(_xlfn.TEXTSPLIT(K9362,"-"),1,2)</f>
        <v>Jul</v>
      </c>
      <c r="X9362" t="str">
        <f>INDEX(_xlfn.TEXTSPLIT(K9362,"-"),1,1)</f>
        <v>13</v>
      </c>
      <c r="Y9362">
        <f>INDEX(months!B:B,MATCH(Sheet1!W9362,months!A:A,0))</f>
        <v>7</v>
      </c>
      <c r="Z9362">
        <f t="shared" si="1028"/>
        <v>43294</v>
      </c>
    </row>
    <row r="9363" spans="1:26" x14ac:dyDescent="0.2">
      <c r="A9363" t="s">
        <v>3224</v>
      </c>
      <c r="B9363" t="s">
        <v>3070</v>
      </c>
      <c r="C9363">
        <v>4.0999999999999996</v>
      </c>
      <c r="D9363">
        <v>148405</v>
      </c>
      <c r="E9363" t="s">
        <v>202</v>
      </c>
      <c r="F9363" t="s">
        <v>89</v>
      </c>
      <c r="G9363" t="s">
        <v>23</v>
      </c>
      <c r="H9363" t="s">
        <v>24</v>
      </c>
      <c r="I9363" t="s">
        <v>25</v>
      </c>
      <c r="J9363" t="s">
        <v>2757</v>
      </c>
      <c r="K9363" t="s">
        <v>737</v>
      </c>
      <c r="L9363" t="s">
        <v>167</v>
      </c>
      <c r="M9363" t="s">
        <v>81</v>
      </c>
      <c r="N9363">
        <f t="shared" si="1022"/>
        <v>0</v>
      </c>
      <c r="O9363" t="str">
        <f t="shared" si="1023"/>
        <v>No</v>
      </c>
      <c r="P9363">
        <f t="shared" si="1024"/>
        <v>0</v>
      </c>
      <c r="Q9363">
        <f t="shared" si="1025"/>
        <v>4813937689</v>
      </c>
      <c r="R9363">
        <f t="shared" si="1026"/>
        <v>4.1933383153624479</v>
      </c>
      <c r="S9363" t="str">
        <f t="shared" si="1027"/>
        <v>Acceptable</v>
      </c>
      <c r="T9363">
        <f>ROUNDUP(C9363,0)</f>
        <v>5</v>
      </c>
      <c r="U9363">
        <f>ROUNDDOWN(C9363,0)</f>
        <v>4</v>
      </c>
      <c r="V9363">
        <f>RIGHT(K9363,2)+2000</f>
        <v>2018</v>
      </c>
      <c r="W9363" t="str">
        <f>INDEX(_xlfn.TEXTSPLIT(K9363,"-"),1,2)</f>
        <v>Mar</v>
      </c>
      <c r="X9363" t="str">
        <f>INDEX(_xlfn.TEXTSPLIT(K9363,"-"),1,1)</f>
        <v>5</v>
      </c>
      <c r="Y9363">
        <f>INDEX(months!B:B,MATCH(Sheet1!W9363,months!A:A,0))</f>
        <v>3</v>
      </c>
      <c r="Z9363">
        <f t="shared" si="1028"/>
        <v>43164</v>
      </c>
    </row>
    <row r="9364" spans="1:26" x14ac:dyDescent="0.2">
      <c r="A9364" t="s">
        <v>12757</v>
      </c>
      <c r="B9364" t="s">
        <v>3070</v>
      </c>
      <c r="C9364">
        <v>4</v>
      </c>
      <c r="D9364">
        <v>20977</v>
      </c>
      <c r="E9364" t="s">
        <v>202</v>
      </c>
      <c r="F9364" t="s">
        <v>65</v>
      </c>
      <c r="G9364" t="s">
        <v>23</v>
      </c>
      <c r="H9364" t="s">
        <v>24</v>
      </c>
      <c r="I9364" t="s">
        <v>25</v>
      </c>
      <c r="J9364" t="s">
        <v>2804</v>
      </c>
      <c r="K9364" t="s">
        <v>1449</v>
      </c>
      <c r="L9364" t="s">
        <v>7515</v>
      </c>
      <c r="M9364" t="s">
        <v>86</v>
      </c>
      <c r="N9364">
        <f t="shared" si="1022"/>
        <v>0</v>
      </c>
      <c r="O9364" t="str">
        <f t="shared" si="1023"/>
        <v>No</v>
      </c>
      <c r="P9364">
        <f t="shared" si="1024"/>
        <v>0</v>
      </c>
      <c r="Q9364">
        <f t="shared" si="1025"/>
        <v>4813937689</v>
      </c>
      <c r="R9364">
        <f t="shared" si="1026"/>
        <v>4.1933383153624479</v>
      </c>
      <c r="S9364" t="str">
        <f t="shared" si="1027"/>
        <v>Acceptable</v>
      </c>
      <c r="T9364">
        <f>ROUNDUP(C9364,0)</f>
        <v>4</v>
      </c>
      <c r="U9364">
        <f>ROUNDDOWN(C9364,0)</f>
        <v>4</v>
      </c>
      <c r="V9364">
        <f>RIGHT(K9364,2)+2000</f>
        <v>2018</v>
      </c>
      <c r="W9364" t="str">
        <f>INDEX(_xlfn.TEXTSPLIT(K9364,"-"),1,2)</f>
        <v>Jun</v>
      </c>
      <c r="X9364" t="str">
        <f>INDEX(_xlfn.TEXTSPLIT(K9364,"-"),1,1)</f>
        <v>18</v>
      </c>
      <c r="Y9364">
        <f>INDEX(months!B:B,MATCH(Sheet1!W9364,months!A:A,0))</f>
        <v>6</v>
      </c>
      <c r="Z9364">
        <f t="shared" si="1028"/>
        <v>43269</v>
      </c>
    </row>
    <row r="9365" spans="1:26" x14ac:dyDescent="0.2">
      <c r="A9365" t="s">
        <v>12758</v>
      </c>
      <c r="B9365" t="s">
        <v>3070</v>
      </c>
      <c r="C9365">
        <v>3.9</v>
      </c>
      <c r="D9365">
        <v>1619</v>
      </c>
      <c r="E9365" t="s">
        <v>128</v>
      </c>
      <c r="F9365" t="s">
        <v>50</v>
      </c>
      <c r="G9365" t="s">
        <v>23</v>
      </c>
      <c r="H9365" t="s">
        <v>24</v>
      </c>
      <c r="I9365" t="s">
        <v>25</v>
      </c>
      <c r="J9365" t="s">
        <v>1537</v>
      </c>
      <c r="K9365" t="s">
        <v>6571</v>
      </c>
      <c r="L9365" t="s">
        <v>1059</v>
      </c>
      <c r="M9365" t="s">
        <v>86</v>
      </c>
      <c r="N9365">
        <f t="shared" si="1022"/>
        <v>0</v>
      </c>
      <c r="O9365" t="str">
        <f t="shared" si="1023"/>
        <v>No</v>
      </c>
      <c r="P9365">
        <f t="shared" si="1024"/>
        <v>0</v>
      </c>
      <c r="Q9365">
        <f t="shared" si="1025"/>
        <v>4813937689</v>
      </c>
      <c r="R9365">
        <f t="shared" si="1026"/>
        <v>4.1933383153624479</v>
      </c>
      <c r="S9365" t="str">
        <f t="shared" si="1027"/>
        <v>Acceptable</v>
      </c>
      <c r="T9365">
        <f>ROUNDUP(C9365,0)</f>
        <v>4</v>
      </c>
      <c r="U9365">
        <f>ROUNDDOWN(C9365,0)</f>
        <v>3</v>
      </c>
      <c r="V9365">
        <f>RIGHT(K9365,2)+2000</f>
        <v>2017</v>
      </c>
      <c r="W9365" t="str">
        <f>INDEX(_xlfn.TEXTSPLIT(K9365,"-"),1,2)</f>
        <v>Oct</v>
      </c>
      <c r="X9365" t="str">
        <f>INDEX(_xlfn.TEXTSPLIT(K9365,"-"),1,1)</f>
        <v>7</v>
      </c>
      <c r="Y9365">
        <f>INDEX(months!B:B,MATCH(Sheet1!W9365,months!A:A,0))</f>
        <v>10</v>
      </c>
      <c r="Z9365">
        <f t="shared" si="1028"/>
        <v>43015</v>
      </c>
    </row>
    <row r="9366" spans="1:26" x14ac:dyDescent="0.2">
      <c r="A9366" t="s">
        <v>12759</v>
      </c>
      <c r="B9366" t="s">
        <v>4612</v>
      </c>
      <c r="C9366">
        <v>3.5</v>
      </c>
      <c r="D9366">
        <v>78</v>
      </c>
      <c r="E9366" t="s">
        <v>756</v>
      </c>
      <c r="F9366" t="s">
        <v>22</v>
      </c>
      <c r="G9366" t="s">
        <v>23</v>
      </c>
      <c r="H9366" t="s">
        <v>24</v>
      </c>
      <c r="I9366" t="s">
        <v>25</v>
      </c>
      <c r="J9366" t="s">
        <v>4613</v>
      </c>
      <c r="K9366" t="s">
        <v>12760</v>
      </c>
      <c r="L9366" t="s">
        <v>12761</v>
      </c>
      <c r="M9366" t="s">
        <v>237</v>
      </c>
      <c r="N9366">
        <f t="shared" si="1022"/>
        <v>0</v>
      </c>
      <c r="O9366" t="str">
        <f t="shared" si="1023"/>
        <v>No</v>
      </c>
      <c r="P9366">
        <f t="shared" si="1024"/>
        <v>0</v>
      </c>
      <c r="Q9366">
        <f t="shared" si="1025"/>
        <v>4813937689</v>
      </c>
      <c r="R9366">
        <f t="shared" si="1026"/>
        <v>4.1933383153624479</v>
      </c>
      <c r="S9366" t="str">
        <f t="shared" si="1027"/>
        <v>Acceptable</v>
      </c>
      <c r="T9366">
        <f>ROUNDUP(C9366,0)</f>
        <v>4</v>
      </c>
      <c r="U9366">
        <f>ROUNDDOWN(C9366,0)</f>
        <v>3</v>
      </c>
      <c r="V9366">
        <f>RIGHT(K9366,2)+2000</f>
        <v>2013</v>
      </c>
      <c r="W9366" t="str">
        <f>INDEX(_xlfn.TEXTSPLIT(K9366,"-"),1,2)</f>
        <v>Oct</v>
      </c>
      <c r="X9366" t="str">
        <f>INDEX(_xlfn.TEXTSPLIT(K9366,"-"),1,1)</f>
        <v>11</v>
      </c>
      <c r="Y9366">
        <f>INDEX(months!B:B,MATCH(Sheet1!W9366,months!A:A,0))</f>
        <v>10</v>
      </c>
      <c r="Z9366">
        <f t="shared" si="1028"/>
        <v>41558</v>
      </c>
    </row>
    <row r="9367" spans="1:26" x14ac:dyDescent="0.2">
      <c r="A9367" t="s">
        <v>12762</v>
      </c>
      <c r="B9367" t="s">
        <v>4801</v>
      </c>
      <c r="C9367">
        <v>5</v>
      </c>
      <c r="D9367">
        <v>4</v>
      </c>
      <c r="E9367" t="s">
        <v>286</v>
      </c>
      <c r="F9367" t="s">
        <v>1010</v>
      </c>
      <c r="G9367" t="s">
        <v>23</v>
      </c>
      <c r="H9367" t="s">
        <v>24</v>
      </c>
      <c r="I9367" t="s">
        <v>25</v>
      </c>
      <c r="J9367" t="s">
        <v>4802</v>
      </c>
      <c r="K9367" t="s">
        <v>3771</v>
      </c>
      <c r="L9367" t="s">
        <v>59</v>
      </c>
      <c r="M9367" t="s">
        <v>81</v>
      </c>
      <c r="N9367">
        <f t="shared" si="1022"/>
        <v>0</v>
      </c>
      <c r="O9367" t="str">
        <f t="shared" si="1023"/>
        <v>No</v>
      </c>
      <c r="P9367">
        <f t="shared" si="1024"/>
        <v>0</v>
      </c>
      <c r="Q9367">
        <f t="shared" si="1025"/>
        <v>4813937689</v>
      </c>
      <c r="R9367">
        <f t="shared" si="1026"/>
        <v>4.1933383153624479</v>
      </c>
      <c r="S9367" t="str">
        <f t="shared" si="1027"/>
        <v>Acceptable</v>
      </c>
      <c r="T9367">
        <f>ROUNDUP(C9367,0)</f>
        <v>5</v>
      </c>
      <c r="U9367">
        <f>ROUNDDOWN(C9367,0)</f>
        <v>5</v>
      </c>
      <c r="V9367">
        <f>RIGHT(K9367,2)+2000</f>
        <v>2018</v>
      </c>
      <c r="W9367" t="str">
        <f>INDEX(_xlfn.TEXTSPLIT(K9367,"-"),1,2)</f>
        <v>Apr</v>
      </c>
      <c r="X9367" t="str">
        <f>INDEX(_xlfn.TEXTSPLIT(K9367,"-"),1,1)</f>
        <v>24</v>
      </c>
      <c r="Y9367">
        <f>INDEX(months!B:B,MATCH(Sheet1!W9367,months!A:A,0))</f>
        <v>4</v>
      </c>
      <c r="Z9367">
        <f t="shared" si="1028"/>
        <v>43214</v>
      </c>
    </row>
    <row r="9368" spans="1:26" x14ac:dyDescent="0.2">
      <c r="A9368" t="s">
        <v>12763</v>
      </c>
      <c r="B9368" t="s">
        <v>2518</v>
      </c>
      <c r="C9368">
        <v>4.5999999999999996</v>
      </c>
      <c r="D9368">
        <v>10</v>
      </c>
      <c r="E9368" t="s">
        <v>37</v>
      </c>
      <c r="F9368" t="s">
        <v>775</v>
      </c>
      <c r="G9368" t="s">
        <v>23</v>
      </c>
      <c r="H9368" t="s">
        <v>24</v>
      </c>
      <c r="I9368" t="s">
        <v>25</v>
      </c>
      <c r="J9368" t="s">
        <v>2519</v>
      </c>
      <c r="K9368" t="s">
        <v>226</v>
      </c>
      <c r="L9368" t="s">
        <v>8007</v>
      </c>
      <c r="M9368" t="s">
        <v>81</v>
      </c>
      <c r="N9368">
        <f t="shared" si="1022"/>
        <v>0</v>
      </c>
      <c r="O9368" t="str">
        <f t="shared" si="1023"/>
        <v>No</v>
      </c>
      <c r="P9368">
        <f t="shared" si="1024"/>
        <v>0</v>
      </c>
      <c r="Q9368">
        <f t="shared" si="1025"/>
        <v>4813937689</v>
      </c>
      <c r="R9368">
        <f t="shared" si="1026"/>
        <v>4.1933383153624479</v>
      </c>
      <c r="S9368" t="str">
        <f t="shared" si="1027"/>
        <v>Acceptable</v>
      </c>
      <c r="T9368">
        <f>ROUNDUP(C9368,0)</f>
        <v>5</v>
      </c>
      <c r="U9368">
        <f>ROUNDDOWN(C9368,0)</f>
        <v>4</v>
      </c>
      <c r="V9368">
        <f>RIGHT(K9368,2)+2000</f>
        <v>2018</v>
      </c>
      <c r="W9368" t="str">
        <f>INDEX(_xlfn.TEXTSPLIT(K9368,"-"),1,2)</f>
        <v>Jul</v>
      </c>
      <c r="X9368" t="str">
        <f>INDEX(_xlfn.TEXTSPLIT(K9368,"-"),1,1)</f>
        <v>18</v>
      </c>
      <c r="Y9368">
        <f>INDEX(months!B:B,MATCH(Sheet1!W9368,months!A:A,0))</f>
        <v>7</v>
      </c>
      <c r="Z9368">
        <f t="shared" si="1028"/>
        <v>43299</v>
      </c>
    </row>
    <row r="9369" spans="1:26" x14ac:dyDescent="0.2">
      <c r="A9369" t="s">
        <v>12764</v>
      </c>
      <c r="B9369" t="s">
        <v>3070</v>
      </c>
      <c r="D9369">
        <v>13</v>
      </c>
      <c r="E9369" t="s">
        <v>2688</v>
      </c>
      <c r="F9369" t="s">
        <v>1010</v>
      </c>
      <c r="G9369" t="s">
        <v>23</v>
      </c>
      <c r="H9369" t="s">
        <v>24</v>
      </c>
      <c r="I9369" t="s">
        <v>25</v>
      </c>
      <c r="J9369" t="s">
        <v>2694</v>
      </c>
      <c r="K9369" t="s">
        <v>3400</v>
      </c>
      <c r="L9369" t="s">
        <v>12765</v>
      </c>
      <c r="M9369" t="s">
        <v>81</v>
      </c>
      <c r="N9369">
        <f t="shared" si="1022"/>
        <v>0</v>
      </c>
      <c r="O9369" t="str">
        <f t="shared" si="1023"/>
        <v>No</v>
      </c>
      <c r="P9369">
        <f t="shared" si="1024"/>
        <v>0</v>
      </c>
      <c r="Q9369">
        <f t="shared" si="1025"/>
        <v>4813937689</v>
      </c>
      <c r="R9369">
        <f t="shared" si="1026"/>
        <v>4.1933383153624479</v>
      </c>
      <c r="S9369" t="str">
        <f t="shared" si="1027"/>
        <v>Acceptable</v>
      </c>
      <c r="T9369">
        <f>ROUNDUP(C9369,0)</f>
        <v>0</v>
      </c>
      <c r="U9369">
        <f>ROUNDDOWN(C9369,0)</f>
        <v>0</v>
      </c>
      <c r="V9369">
        <f>RIGHT(K9369,2)+2000</f>
        <v>2018</v>
      </c>
      <c r="W9369" t="str">
        <f>INDEX(_xlfn.TEXTSPLIT(K9369,"-"),1,2)</f>
        <v>Apr</v>
      </c>
      <c r="X9369" t="str">
        <f>INDEX(_xlfn.TEXTSPLIT(K9369,"-"),1,1)</f>
        <v>6</v>
      </c>
      <c r="Y9369">
        <f>INDEX(months!B:B,MATCH(Sheet1!W9369,months!A:A,0))</f>
        <v>4</v>
      </c>
      <c r="Z9369">
        <f t="shared" si="1028"/>
        <v>43196</v>
      </c>
    </row>
    <row r="9370" spans="1:26" x14ac:dyDescent="0.2">
      <c r="A9370" t="s">
        <v>12766</v>
      </c>
      <c r="B9370" t="s">
        <v>3391</v>
      </c>
      <c r="C9370">
        <v>3.6</v>
      </c>
      <c r="D9370">
        <v>18</v>
      </c>
      <c r="E9370" t="s">
        <v>525</v>
      </c>
      <c r="F9370" t="s">
        <v>775</v>
      </c>
      <c r="G9370" t="s">
        <v>23</v>
      </c>
      <c r="H9370" t="s">
        <v>24</v>
      </c>
      <c r="I9370" t="s">
        <v>25</v>
      </c>
      <c r="J9370" t="s">
        <v>3393</v>
      </c>
      <c r="K9370" t="s">
        <v>1091</v>
      </c>
      <c r="L9370" t="s">
        <v>358</v>
      </c>
      <c r="M9370" t="s">
        <v>29</v>
      </c>
      <c r="N9370">
        <f t="shared" si="1022"/>
        <v>0</v>
      </c>
      <c r="O9370" t="str">
        <f t="shared" si="1023"/>
        <v>No</v>
      </c>
      <c r="P9370">
        <f t="shared" si="1024"/>
        <v>0</v>
      </c>
      <c r="Q9370">
        <f t="shared" si="1025"/>
        <v>4813937689</v>
      </c>
      <c r="R9370">
        <f t="shared" si="1026"/>
        <v>4.1933383153624479</v>
      </c>
      <c r="S9370" t="str">
        <f t="shared" si="1027"/>
        <v>Acceptable</v>
      </c>
      <c r="T9370">
        <f>ROUNDUP(C9370,0)</f>
        <v>4</v>
      </c>
      <c r="U9370">
        <f>ROUNDDOWN(C9370,0)</f>
        <v>3</v>
      </c>
      <c r="V9370">
        <f>RIGHT(K9370,2)+2000</f>
        <v>2018</v>
      </c>
      <c r="W9370" t="str">
        <f>INDEX(_xlfn.TEXTSPLIT(K9370,"-"),1,2)</f>
        <v>May</v>
      </c>
      <c r="X9370" t="str">
        <f>INDEX(_xlfn.TEXTSPLIT(K9370,"-"),1,1)</f>
        <v>12</v>
      </c>
      <c r="Y9370">
        <f>INDEX(months!B:B,MATCH(Sheet1!W9370,months!A:A,0))</f>
        <v>5</v>
      </c>
      <c r="Z9370">
        <f t="shared" si="1028"/>
        <v>43232</v>
      </c>
    </row>
    <row r="9371" spans="1:26" x14ac:dyDescent="0.2">
      <c r="A9371" t="s">
        <v>12767</v>
      </c>
      <c r="B9371" t="s">
        <v>2665</v>
      </c>
      <c r="C9371">
        <v>4.2</v>
      </c>
      <c r="D9371">
        <v>601</v>
      </c>
      <c r="E9371" t="s">
        <v>424</v>
      </c>
      <c r="F9371" t="s">
        <v>50</v>
      </c>
      <c r="G9371" t="s">
        <v>23</v>
      </c>
      <c r="H9371" t="s">
        <v>24</v>
      </c>
      <c r="I9371" t="s">
        <v>25</v>
      </c>
      <c r="J9371" t="s">
        <v>2838</v>
      </c>
      <c r="K9371" t="s">
        <v>11556</v>
      </c>
      <c r="L9371" t="s">
        <v>236</v>
      </c>
      <c r="M9371" t="s">
        <v>60</v>
      </c>
      <c r="N9371">
        <f t="shared" si="1022"/>
        <v>0</v>
      </c>
      <c r="O9371" t="str">
        <f t="shared" si="1023"/>
        <v>No</v>
      </c>
      <c r="P9371">
        <f t="shared" si="1024"/>
        <v>0</v>
      </c>
      <c r="Q9371">
        <f t="shared" si="1025"/>
        <v>4813937689</v>
      </c>
      <c r="R9371">
        <f t="shared" si="1026"/>
        <v>4.1933383153624479</v>
      </c>
      <c r="S9371" t="str">
        <f t="shared" si="1027"/>
        <v>Acceptable</v>
      </c>
      <c r="T9371">
        <f>ROUNDUP(C9371,0)</f>
        <v>5</v>
      </c>
      <c r="U9371">
        <f>ROUNDDOWN(C9371,0)</f>
        <v>4</v>
      </c>
      <c r="V9371">
        <f>RIGHT(K9371,2)+2000</f>
        <v>2015</v>
      </c>
      <c r="W9371" t="str">
        <f>INDEX(_xlfn.TEXTSPLIT(K9371,"-"),1,2)</f>
        <v>Apr</v>
      </c>
      <c r="X9371" t="str">
        <f>INDEX(_xlfn.TEXTSPLIT(K9371,"-"),1,1)</f>
        <v>3</v>
      </c>
      <c r="Y9371">
        <f>INDEX(months!B:B,MATCH(Sheet1!W9371,months!A:A,0))</f>
        <v>4</v>
      </c>
      <c r="Z9371">
        <f t="shared" si="1028"/>
        <v>42097</v>
      </c>
    </row>
    <row r="9372" spans="1:26" x14ac:dyDescent="0.2">
      <c r="A9372" t="s">
        <v>12768</v>
      </c>
      <c r="B9372" t="s">
        <v>1790</v>
      </c>
      <c r="D9372">
        <v>0</v>
      </c>
      <c r="E9372" t="s">
        <v>46</v>
      </c>
      <c r="F9372" t="s">
        <v>1005</v>
      </c>
      <c r="G9372" t="s">
        <v>23</v>
      </c>
      <c r="H9372" t="s">
        <v>24</v>
      </c>
      <c r="I9372" t="s">
        <v>25</v>
      </c>
      <c r="J9372" t="s">
        <v>1791</v>
      </c>
      <c r="K9372" t="s">
        <v>2635</v>
      </c>
      <c r="L9372" t="s">
        <v>12769</v>
      </c>
      <c r="M9372" t="s">
        <v>47</v>
      </c>
      <c r="N9372">
        <f t="shared" si="1022"/>
        <v>0</v>
      </c>
      <c r="O9372" t="str">
        <f t="shared" si="1023"/>
        <v>No</v>
      </c>
      <c r="P9372">
        <f t="shared" si="1024"/>
        <v>0</v>
      </c>
      <c r="Q9372">
        <f t="shared" si="1025"/>
        <v>4813937689</v>
      </c>
      <c r="R9372">
        <f t="shared" si="1026"/>
        <v>4.1933383153624479</v>
      </c>
      <c r="S9372" t="str">
        <f t="shared" si="1027"/>
        <v>Acceptable</v>
      </c>
      <c r="T9372">
        <f>ROUNDUP(C9372,0)</f>
        <v>0</v>
      </c>
      <c r="U9372">
        <f>ROUNDDOWN(C9372,0)</f>
        <v>0</v>
      </c>
      <c r="V9372">
        <f>RIGHT(K9372,2)+2000</f>
        <v>2017</v>
      </c>
      <c r="W9372" t="str">
        <f>INDEX(_xlfn.TEXTSPLIT(K9372,"-"),1,2)</f>
        <v>Oct</v>
      </c>
      <c r="X9372" t="str">
        <f>INDEX(_xlfn.TEXTSPLIT(K9372,"-"),1,1)</f>
        <v>12</v>
      </c>
      <c r="Y9372">
        <f>INDEX(months!B:B,MATCH(Sheet1!W9372,months!A:A,0))</f>
        <v>10</v>
      </c>
      <c r="Z9372">
        <f t="shared" si="1028"/>
        <v>43020</v>
      </c>
    </row>
    <row r="9373" spans="1:26" x14ac:dyDescent="0.2">
      <c r="A9373" t="s">
        <v>12770</v>
      </c>
      <c r="B9373" t="s">
        <v>556</v>
      </c>
      <c r="D9373">
        <v>1</v>
      </c>
      <c r="E9373" t="s">
        <v>12771</v>
      </c>
      <c r="F9373" t="s">
        <v>1010</v>
      </c>
      <c r="G9373" t="s">
        <v>23</v>
      </c>
      <c r="H9373" t="s">
        <v>24</v>
      </c>
      <c r="I9373" t="s">
        <v>25</v>
      </c>
      <c r="J9373" t="s">
        <v>557</v>
      </c>
      <c r="K9373" t="s">
        <v>5410</v>
      </c>
      <c r="L9373" t="s">
        <v>59</v>
      </c>
      <c r="M9373" t="s">
        <v>72</v>
      </c>
      <c r="N9373">
        <f t="shared" si="1022"/>
        <v>0</v>
      </c>
      <c r="O9373" t="str">
        <f t="shared" si="1023"/>
        <v>No</v>
      </c>
      <c r="P9373">
        <f t="shared" si="1024"/>
        <v>0</v>
      </c>
      <c r="Q9373">
        <f t="shared" si="1025"/>
        <v>4813937689</v>
      </c>
      <c r="R9373">
        <f t="shared" si="1026"/>
        <v>4.1933383153624479</v>
      </c>
      <c r="S9373" t="str">
        <f t="shared" si="1027"/>
        <v>Acceptable</v>
      </c>
      <c r="T9373">
        <f>ROUNDUP(C9373,0)</f>
        <v>0</v>
      </c>
      <c r="U9373">
        <f>ROUNDDOWN(C9373,0)</f>
        <v>0</v>
      </c>
      <c r="V9373">
        <f>RIGHT(K9373,2)+2000</f>
        <v>2016</v>
      </c>
      <c r="W9373" t="str">
        <f>INDEX(_xlfn.TEXTSPLIT(K9373,"-"),1,2)</f>
        <v>Mar</v>
      </c>
      <c r="X9373" t="str">
        <f>INDEX(_xlfn.TEXTSPLIT(K9373,"-"),1,1)</f>
        <v>11</v>
      </c>
      <c r="Y9373">
        <f>INDEX(months!B:B,MATCH(Sheet1!W9373,months!A:A,0))</f>
        <v>3</v>
      </c>
      <c r="Z9373">
        <f t="shared" si="1028"/>
        <v>42440</v>
      </c>
    </row>
    <row r="9374" spans="1:26" x14ac:dyDescent="0.2">
      <c r="A9374" t="s">
        <v>12772</v>
      </c>
      <c r="B9374" t="s">
        <v>2665</v>
      </c>
      <c r="C9374">
        <v>3.8</v>
      </c>
      <c r="D9374">
        <v>13388</v>
      </c>
      <c r="E9374" t="s">
        <v>398</v>
      </c>
      <c r="F9374" t="s">
        <v>32</v>
      </c>
      <c r="G9374" t="s">
        <v>23</v>
      </c>
      <c r="H9374" t="s">
        <v>24</v>
      </c>
      <c r="I9374" t="s">
        <v>25</v>
      </c>
      <c r="J9374" t="s">
        <v>2669</v>
      </c>
      <c r="K9374" t="s">
        <v>3332</v>
      </c>
      <c r="L9374" t="s">
        <v>1116</v>
      </c>
      <c r="M9374" t="s">
        <v>237</v>
      </c>
      <c r="N9374">
        <f t="shared" si="1022"/>
        <v>0</v>
      </c>
      <c r="O9374" t="str">
        <f t="shared" si="1023"/>
        <v>No</v>
      </c>
      <c r="P9374">
        <f t="shared" si="1024"/>
        <v>0</v>
      </c>
      <c r="Q9374">
        <f t="shared" si="1025"/>
        <v>4813937689</v>
      </c>
      <c r="R9374">
        <f t="shared" si="1026"/>
        <v>4.1933383153624479</v>
      </c>
      <c r="S9374" t="str">
        <f t="shared" si="1027"/>
        <v>Acceptable</v>
      </c>
      <c r="T9374">
        <f>ROUNDUP(C9374,0)</f>
        <v>4</v>
      </c>
      <c r="U9374">
        <f>ROUNDDOWN(C9374,0)</f>
        <v>3</v>
      </c>
      <c r="V9374">
        <f>RIGHT(K9374,2)+2000</f>
        <v>2015</v>
      </c>
      <c r="W9374" t="str">
        <f>INDEX(_xlfn.TEXTSPLIT(K9374,"-"),1,2)</f>
        <v>Aug</v>
      </c>
      <c r="X9374" t="str">
        <f>INDEX(_xlfn.TEXTSPLIT(K9374,"-"),1,1)</f>
        <v>24</v>
      </c>
      <c r="Y9374">
        <f>INDEX(months!B:B,MATCH(Sheet1!W9374,months!A:A,0))</f>
        <v>8</v>
      </c>
      <c r="Z9374">
        <f t="shared" si="1028"/>
        <v>42240</v>
      </c>
    </row>
    <row r="9375" spans="1:26" x14ac:dyDescent="0.2">
      <c r="A9375" t="s">
        <v>12773</v>
      </c>
      <c r="B9375" t="s">
        <v>3070</v>
      </c>
      <c r="D9375">
        <v>1</v>
      </c>
      <c r="E9375" t="s">
        <v>12774</v>
      </c>
      <c r="F9375" t="s">
        <v>1010</v>
      </c>
      <c r="G9375" t="s">
        <v>23</v>
      </c>
      <c r="H9375" t="s">
        <v>24</v>
      </c>
      <c r="I9375" t="s">
        <v>25</v>
      </c>
      <c r="J9375" t="s">
        <v>1303</v>
      </c>
      <c r="K9375" t="s">
        <v>10887</v>
      </c>
      <c r="L9375" t="s">
        <v>53</v>
      </c>
      <c r="M9375" t="s">
        <v>86</v>
      </c>
      <c r="N9375">
        <f t="shared" si="1022"/>
        <v>0</v>
      </c>
      <c r="O9375" t="str">
        <f t="shared" si="1023"/>
        <v>No</v>
      </c>
      <c r="P9375">
        <f t="shared" si="1024"/>
        <v>0</v>
      </c>
      <c r="Q9375">
        <f t="shared" si="1025"/>
        <v>4813937689</v>
      </c>
      <c r="R9375">
        <f t="shared" si="1026"/>
        <v>4.1933383153624479</v>
      </c>
      <c r="S9375" t="str">
        <f t="shared" si="1027"/>
        <v>Acceptable</v>
      </c>
      <c r="T9375">
        <f>ROUNDUP(C9375,0)</f>
        <v>0</v>
      </c>
      <c r="U9375">
        <f>ROUNDDOWN(C9375,0)</f>
        <v>0</v>
      </c>
      <c r="V9375">
        <f>RIGHT(K9375,2)+2000</f>
        <v>2015</v>
      </c>
      <c r="W9375" t="str">
        <f>INDEX(_xlfn.TEXTSPLIT(K9375,"-"),1,2)</f>
        <v>May</v>
      </c>
      <c r="X9375" t="str">
        <f>INDEX(_xlfn.TEXTSPLIT(K9375,"-"),1,1)</f>
        <v>27</v>
      </c>
      <c r="Y9375">
        <f>INDEX(months!B:B,MATCH(Sheet1!W9375,months!A:A,0))</f>
        <v>5</v>
      </c>
      <c r="Z9375">
        <f t="shared" si="1028"/>
        <v>42151</v>
      </c>
    </row>
    <row r="9376" spans="1:26" x14ac:dyDescent="0.2">
      <c r="A9376" t="s">
        <v>12775</v>
      </c>
      <c r="B9376" t="s">
        <v>4612</v>
      </c>
      <c r="C9376">
        <v>3.4</v>
      </c>
      <c r="D9376">
        <v>43</v>
      </c>
      <c r="E9376" t="s">
        <v>532</v>
      </c>
      <c r="F9376" t="s">
        <v>101</v>
      </c>
      <c r="G9376" t="s">
        <v>23</v>
      </c>
      <c r="H9376" t="s">
        <v>24</v>
      </c>
      <c r="I9376" t="s">
        <v>25</v>
      </c>
      <c r="J9376" t="s">
        <v>4613</v>
      </c>
      <c r="K9376" t="s">
        <v>3567</v>
      </c>
      <c r="L9376" t="s">
        <v>2655</v>
      </c>
      <c r="M9376" t="s">
        <v>81</v>
      </c>
      <c r="N9376">
        <f t="shared" si="1022"/>
        <v>0</v>
      </c>
      <c r="O9376" t="str">
        <f t="shared" si="1023"/>
        <v>No</v>
      </c>
      <c r="P9376">
        <f t="shared" si="1024"/>
        <v>0</v>
      </c>
      <c r="Q9376">
        <f t="shared" si="1025"/>
        <v>4813937689</v>
      </c>
      <c r="R9376">
        <f t="shared" si="1026"/>
        <v>4.1933383153624479</v>
      </c>
      <c r="S9376" t="str">
        <f t="shared" si="1027"/>
        <v>Acceptable</v>
      </c>
      <c r="T9376">
        <f>ROUNDUP(C9376,0)</f>
        <v>4</v>
      </c>
      <c r="U9376">
        <f>ROUNDDOWN(C9376,0)</f>
        <v>3</v>
      </c>
      <c r="V9376">
        <f>RIGHT(K9376,2)+2000</f>
        <v>2017</v>
      </c>
      <c r="W9376" t="str">
        <f>INDEX(_xlfn.TEXTSPLIT(K9376,"-"),1,2)</f>
        <v>Oct</v>
      </c>
      <c r="X9376" t="str">
        <f>INDEX(_xlfn.TEXTSPLIT(K9376,"-"),1,1)</f>
        <v>10</v>
      </c>
      <c r="Y9376">
        <f>INDEX(months!B:B,MATCH(Sheet1!W9376,months!A:A,0))</f>
        <v>10</v>
      </c>
      <c r="Z9376">
        <f t="shared" si="1028"/>
        <v>43018</v>
      </c>
    </row>
    <row r="9377" spans="1:26" x14ac:dyDescent="0.2">
      <c r="A9377" t="s">
        <v>12776</v>
      </c>
      <c r="B9377" t="s">
        <v>4310</v>
      </c>
      <c r="C9377">
        <v>3.8</v>
      </c>
      <c r="D9377">
        <v>35746</v>
      </c>
      <c r="E9377" t="s">
        <v>590</v>
      </c>
      <c r="F9377" t="s">
        <v>38</v>
      </c>
      <c r="G9377" t="s">
        <v>23</v>
      </c>
      <c r="H9377" t="s">
        <v>24</v>
      </c>
      <c r="I9377" t="s">
        <v>25</v>
      </c>
      <c r="J9377" t="s">
        <v>2718</v>
      </c>
      <c r="K9377" t="s">
        <v>1774</v>
      </c>
      <c r="L9377" t="s">
        <v>3195</v>
      </c>
      <c r="M9377" t="s">
        <v>29</v>
      </c>
      <c r="N9377">
        <f t="shared" si="1022"/>
        <v>0</v>
      </c>
      <c r="O9377" t="str">
        <f t="shared" si="1023"/>
        <v>No</v>
      </c>
      <c r="P9377">
        <f t="shared" si="1024"/>
        <v>0</v>
      </c>
      <c r="Q9377">
        <f t="shared" si="1025"/>
        <v>4813937689</v>
      </c>
      <c r="R9377">
        <f t="shared" si="1026"/>
        <v>4.1933383153624479</v>
      </c>
      <c r="S9377" t="str">
        <f t="shared" si="1027"/>
        <v>Acceptable</v>
      </c>
      <c r="T9377">
        <f>ROUNDUP(C9377,0)</f>
        <v>4</v>
      </c>
      <c r="U9377">
        <f>ROUNDDOWN(C9377,0)</f>
        <v>3</v>
      </c>
      <c r="V9377">
        <f>RIGHT(K9377,2)+2000</f>
        <v>2017</v>
      </c>
      <c r="W9377" t="str">
        <f>INDEX(_xlfn.TEXTSPLIT(K9377,"-"),1,2)</f>
        <v>Dec</v>
      </c>
      <c r="X9377" t="str">
        <f>INDEX(_xlfn.TEXTSPLIT(K9377,"-"),1,1)</f>
        <v>15</v>
      </c>
      <c r="Y9377">
        <f>INDEX(months!B:B,MATCH(Sheet1!W9377,months!A:A,0))</f>
        <v>12</v>
      </c>
      <c r="Z9377">
        <f t="shared" si="1028"/>
        <v>43084</v>
      </c>
    </row>
    <row r="9378" spans="1:26" x14ac:dyDescent="0.2">
      <c r="A9378" t="s">
        <v>12777</v>
      </c>
      <c r="B9378" t="s">
        <v>3070</v>
      </c>
      <c r="C9378">
        <v>4.2</v>
      </c>
      <c r="D9378">
        <v>128</v>
      </c>
      <c r="E9378" t="s">
        <v>667</v>
      </c>
      <c r="F9378" t="s">
        <v>22</v>
      </c>
      <c r="G9378" t="s">
        <v>23</v>
      </c>
      <c r="H9378" t="s">
        <v>24</v>
      </c>
      <c r="I9378" t="s">
        <v>124</v>
      </c>
      <c r="J9378" t="s">
        <v>2686</v>
      </c>
      <c r="K9378" t="s">
        <v>253</v>
      </c>
      <c r="L9378" t="s">
        <v>138</v>
      </c>
      <c r="M9378" t="s">
        <v>47</v>
      </c>
      <c r="N9378">
        <f t="shared" si="1022"/>
        <v>0</v>
      </c>
      <c r="O9378" t="str">
        <f t="shared" si="1023"/>
        <v>No</v>
      </c>
      <c r="P9378">
        <f t="shared" si="1024"/>
        <v>0</v>
      </c>
      <c r="Q9378">
        <f t="shared" si="1025"/>
        <v>4813937689</v>
      </c>
      <c r="R9378">
        <f t="shared" si="1026"/>
        <v>4.1933383153624479</v>
      </c>
      <c r="S9378" t="str">
        <f t="shared" si="1027"/>
        <v>Acceptable</v>
      </c>
      <c r="T9378">
        <f>ROUNDUP(C9378,0)</f>
        <v>5</v>
      </c>
      <c r="U9378">
        <f>ROUNDDOWN(C9378,0)</f>
        <v>4</v>
      </c>
      <c r="V9378">
        <f>RIGHT(K9378,2)+2000</f>
        <v>2018</v>
      </c>
      <c r="W9378" t="str">
        <f>INDEX(_xlfn.TEXTSPLIT(K9378,"-"),1,2)</f>
        <v>Jun</v>
      </c>
      <c r="X9378" t="str">
        <f>INDEX(_xlfn.TEXTSPLIT(K9378,"-"),1,1)</f>
        <v>12</v>
      </c>
      <c r="Y9378">
        <f>INDEX(months!B:B,MATCH(Sheet1!W9378,months!A:A,0))</f>
        <v>6</v>
      </c>
      <c r="Z9378">
        <f t="shared" si="1028"/>
        <v>43263</v>
      </c>
    </row>
    <row r="9379" spans="1:26" x14ac:dyDescent="0.2">
      <c r="A9379" t="s">
        <v>12778</v>
      </c>
      <c r="B9379" t="s">
        <v>3070</v>
      </c>
      <c r="C9379">
        <v>4.2</v>
      </c>
      <c r="D9379">
        <v>137167</v>
      </c>
      <c r="E9379" t="s">
        <v>354</v>
      </c>
      <c r="F9379" t="s">
        <v>65</v>
      </c>
      <c r="G9379" t="s">
        <v>23</v>
      </c>
      <c r="H9379" t="s">
        <v>24</v>
      </c>
      <c r="I9379" t="s">
        <v>25</v>
      </c>
      <c r="J9379" t="s">
        <v>2686</v>
      </c>
      <c r="K9379" t="s">
        <v>10496</v>
      </c>
      <c r="L9379" t="s">
        <v>12779</v>
      </c>
      <c r="M9379" t="s">
        <v>29</v>
      </c>
      <c r="N9379">
        <f t="shared" si="1022"/>
        <v>0</v>
      </c>
      <c r="O9379" t="str">
        <f t="shared" si="1023"/>
        <v>No</v>
      </c>
      <c r="P9379">
        <f t="shared" si="1024"/>
        <v>0</v>
      </c>
      <c r="Q9379">
        <f t="shared" si="1025"/>
        <v>4813937689</v>
      </c>
      <c r="R9379">
        <f t="shared" si="1026"/>
        <v>4.1933383153624479</v>
      </c>
      <c r="S9379" t="str">
        <f t="shared" si="1027"/>
        <v>Acceptable</v>
      </c>
      <c r="T9379">
        <f>ROUNDUP(C9379,0)</f>
        <v>5</v>
      </c>
      <c r="U9379">
        <f>ROUNDDOWN(C9379,0)</f>
        <v>4</v>
      </c>
      <c r="V9379">
        <f>RIGHT(K9379,2)+2000</f>
        <v>2017</v>
      </c>
      <c r="W9379" t="str">
        <f>INDEX(_xlfn.TEXTSPLIT(K9379,"-"),1,2)</f>
        <v>Jan</v>
      </c>
      <c r="X9379" t="str">
        <f>INDEX(_xlfn.TEXTSPLIT(K9379,"-"),1,1)</f>
        <v>17</v>
      </c>
      <c r="Y9379">
        <f>INDEX(months!B:B,MATCH(Sheet1!W9379,months!A:A,0))</f>
        <v>1</v>
      </c>
      <c r="Z9379">
        <f t="shared" si="1028"/>
        <v>42752</v>
      </c>
    </row>
    <row r="9380" spans="1:26" x14ac:dyDescent="0.2">
      <c r="A9380" t="s">
        <v>12780</v>
      </c>
      <c r="B9380" t="s">
        <v>3070</v>
      </c>
      <c r="C9380">
        <v>3.7</v>
      </c>
      <c r="D9380">
        <v>7203</v>
      </c>
      <c r="E9380" t="s">
        <v>296</v>
      </c>
      <c r="F9380" t="s">
        <v>65</v>
      </c>
      <c r="G9380" t="s">
        <v>23</v>
      </c>
      <c r="H9380" t="s">
        <v>24</v>
      </c>
      <c r="I9380" t="s">
        <v>25</v>
      </c>
      <c r="J9380" t="s">
        <v>2804</v>
      </c>
      <c r="K9380" t="s">
        <v>12781</v>
      </c>
      <c r="L9380" t="s">
        <v>59</v>
      </c>
      <c r="M9380" t="s">
        <v>86</v>
      </c>
      <c r="N9380">
        <f t="shared" si="1022"/>
        <v>0</v>
      </c>
      <c r="O9380" t="str">
        <f t="shared" si="1023"/>
        <v>No</v>
      </c>
      <c r="P9380">
        <f t="shared" si="1024"/>
        <v>0</v>
      </c>
      <c r="Q9380">
        <f t="shared" si="1025"/>
        <v>4813937689</v>
      </c>
      <c r="R9380">
        <f t="shared" si="1026"/>
        <v>4.1933383153624479</v>
      </c>
      <c r="S9380" t="str">
        <f t="shared" si="1027"/>
        <v>Acceptable</v>
      </c>
      <c r="T9380">
        <f>ROUNDUP(C9380,0)</f>
        <v>4</v>
      </c>
      <c r="U9380">
        <f>ROUNDDOWN(C9380,0)</f>
        <v>3</v>
      </c>
      <c r="V9380">
        <f>RIGHT(K9380,2)+2000</f>
        <v>2016</v>
      </c>
      <c r="W9380" t="str">
        <f>INDEX(_xlfn.TEXTSPLIT(K9380,"-"),1,2)</f>
        <v>Jan</v>
      </c>
      <c r="X9380" t="str">
        <f>INDEX(_xlfn.TEXTSPLIT(K9380,"-"),1,1)</f>
        <v>11</v>
      </c>
      <c r="Y9380">
        <f>INDEX(months!B:B,MATCH(Sheet1!W9380,months!A:A,0))</f>
        <v>1</v>
      </c>
      <c r="Z9380">
        <f t="shared" si="1028"/>
        <v>42380</v>
      </c>
    </row>
    <row r="9381" spans="1:26" x14ac:dyDescent="0.2">
      <c r="A9381" t="s">
        <v>12782</v>
      </c>
      <c r="B9381" t="s">
        <v>3070</v>
      </c>
      <c r="C9381">
        <v>4</v>
      </c>
      <c r="D9381">
        <v>267636</v>
      </c>
      <c r="E9381" t="s">
        <v>481</v>
      </c>
      <c r="F9381" t="s">
        <v>89</v>
      </c>
      <c r="G9381" t="s">
        <v>23</v>
      </c>
      <c r="H9381" t="s">
        <v>24</v>
      </c>
      <c r="I9381" t="s">
        <v>44</v>
      </c>
      <c r="J9381" t="s">
        <v>2868</v>
      </c>
      <c r="K9381" t="s">
        <v>12783</v>
      </c>
      <c r="L9381" t="s">
        <v>138</v>
      </c>
      <c r="M9381" t="s">
        <v>514</v>
      </c>
      <c r="N9381">
        <f t="shared" si="1022"/>
        <v>0</v>
      </c>
      <c r="O9381" t="str">
        <f t="shared" si="1023"/>
        <v>No</v>
      </c>
      <c r="P9381">
        <f t="shared" si="1024"/>
        <v>0</v>
      </c>
      <c r="Q9381">
        <f t="shared" si="1025"/>
        <v>4813937689</v>
      </c>
      <c r="R9381">
        <f t="shared" si="1026"/>
        <v>4.1933383153624479</v>
      </c>
      <c r="S9381" t="str">
        <f t="shared" si="1027"/>
        <v>Acceptable</v>
      </c>
      <c r="T9381">
        <f>ROUNDUP(C9381,0)</f>
        <v>4</v>
      </c>
      <c r="U9381">
        <f>ROUNDDOWN(C9381,0)</f>
        <v>4</v>
      </c>
      <c r="V9381">
        <f>RIGHT(K9381,2)+2000</f>
        <v>2014</v>
      </c>
      <c r="W9381" t="str">
        <f>INDEX(_xlfn.TEXTSPLIT(K9381,"-"),1,2)</f>
        <v>Mar</v>
      </c>
      <c r="X9381" t="str">
        <f>INDEX(_xlfn.TEXTSPLIT(K9381,"-"),1,1)</f>
        <v>3</v>
      </c>
      <c r="Y9381">
        <f>INDEX(months!B:B,MATCH(Sheet1!W9381,months!A:A,0))</f>
        <v>3</v>
      </c>
      <c r="Z9381">
        <f t="shared" si="1028"/>
        <v>41701</v>
      </c>
    </row>
    <row r="9382" spans="1:26" x14ac:dyDescent="0.2">
      <c r="A9382" t="s">
        <v>12784</v>
      </c>
      <c r="B9382" t="s">
        <v>2665</v>
      </c>
      <c r="C9382">
        <v>4.4000000000000004</v>
      </c>
      <c r="D9382">
        <v>1294</v>
      </c>
      <c r="E9382" t="s">
        <v>970</v>
      </c>
      <c r="F9382" t="s">
        <v>57</v>
      </c>
      <c r="G9382" t="s">
        <v>23</v>
      </c>
      <c r="H9382" t="s">
        <v>24</v>
      </c>
      <c r="I9382" t="s">
        <v>418</v>
      </c>
      <c r="J9382" t="s">
        <v>2684</v>
      </c>
      <c r="K9382" t="s">
        <v>2467</v>
      </c>
      <c r="L9382" t="s">
        <v>157</v>
      </c>
      <c r="M9382" t="s">
        <v>81</v>
      </c>
      <c r="N9382">
        <f t="shared" si="1022"/>
        <v>0</v>
      </c>
      <c r="O9382" t="str">
        <f t="shared" si="1023"/>
        <v>No</v>
      </c>
      <c r="P9382">
        <f t="shared" si="1024"/>
        <v>0</v>
      </c>
      <c r="Q9382">
        <f t="shared" si="1025"/>
        <v>4813937689</v>
      </c>
      <c r="R9382">
        <f t="shared" si="1026"/>
        <v>4.1933383153624479</v>
      </c>
      <c r="S9382" t="str">
        <f t="shared" si="1027"/>
        <v>Acceptable</v>
      </c>
      <c r="T9382">
        <f>ROUNDUP(C9382,0)</f>
        <v>5</v>
      </c>
      <c r="U9382">
        <f>ROUNDDOWN(C9382,0)</f>
        <v>4</v>
      </c>
      <c r="V9382">
        <f>RIGHT(K9382,2)+2000</f>
        <v>2018</v>
      </c>
      <c r="W9382" t="str">
        <f>INDEX(_xlfn.TEXTSPLIT(K9382,"-"),1,2)</f>
        <v>Mar</v>
      </c>
      <c r="X9382" t="str">
        <f>INDEX(_xlfn.TEXTSPLIT(K9382,"-"),1,1)</f>
        <v>8</v>
      </c>
      <c r="Y9382">
        <f>INDEX(months!B:B,MATCH(Sheet1!W9382,months!A:A,0))</f>
        <v>3</v>
      </c>
      <c r="Z9382">
        <f t="shared" si="1028"/>
        <v>43167</v>
      </c>
    </row>
    <row r="9383" spans="1:26" x14ac:dyDescent="0.2">
      <c r="A9383" t="s">
        <v>12785</v>
      </c>
      <c r="B9383" t="s">
        <v>556</v>
      </c>
      <c r="C9383">
        <v>4.5</v>
      </c>
      <c r="D9383">
        <v>234</v>
      </c>
      <c r="E9383" t="s">
        <v>281</v>
      </c>
      <c r="F9383" t="s">
        <v>22</v>
      </c>
      <c r="G9383" t="s">
        <v>23</v>
      </c>
      <c r="H9383" t="s">
        <v>24</v>
      </c>
      <c r="I9383" t="s">
        <v>25</v>
      </c>
      <c r="J9383" t="s">
        <v>557</v>
      </c>
      <c r="K9383" t="s">
        <v>3806</v>
      </c>
      <c r="L9383" t="s">
        <v>12786</v>
      </c>
      <c r="M9383" t="s">
        <v>86</v>
      </c>
      <c r="N9383">
        <f t="shared" si="1022"/>
        <v>0</v>
      </c>
      <c r="O9383" t="str">
        <f t="shared" si="1023"/>
        <v>No</v>
      </c>
      <c r="P9383">
        <f t="shared" si="1024"/>
        <v>0</v>
      </c>
      <c r="Q9383">
        <f t="shared" si="1025"/>
        <v>4813937689</v>
      </c>
      <c r="R9383">
        <f t="shared" si="1026"/>
        <v>4.1933383153624479</v>
      </c>
      <c r="S9383" t="str">
        <f t="shared" si="1027"/>
        <v>Acceptable</v>
      </c>
      <c r="T9383">
        <f>ROUNDUP(C9383,0)</f>
        <v>5</v>
      </c>
      <c r="U9383">
        <f>ROUNDDOWN(C9383,0)</f>
        <v>4</v>
      </c>
      <c r="V9383">
        <f>RIGHT(K9383,2)+2000</f>
        <v>2018</v>
      </c>
      <c r="W9383" t="str">
        <f>INDEX(_xlfn.TEXTSPLIT(K9383,"-"),1,2)</f>
        <v>Apr</v>
      </c>
      <c r="X9383" t="str">
        <f>INDEX(_xlfn.TEXTSPLIT(K9383,"-"),1,1)</f>
        <v>16</v>
      </c>
      <c r="Y9383">
        <f>INDEX(months!B:B,MATCH(Sheet1!W9383,months!A:A,0))</f>
        <v>4</v>
      </c>
      <c r="Z9383">
        <f t="shared" si="1028"/>
        <v>43206</v>
      </c>
    </row>
    <row r="9384" spans="1:26" x14ac:dyDescent="0.2">
      <c r="A9384" t="s">
        <v>12787</v>
      </c>
      <c r="B9384" t="s">
        <v>2665</v>
      </c>
      <c r="C9384">
        <v>3.7</v>
      </c>
      <c r="D9384">
        <v>16073</v>
      </c>
      <c r="E9384" t="s">
        <v>2243</v>
      </c>
      <c r="F9384" t="s">
        <v>32</v>
      </c>
      <c r="G9384" t="s">
        <v>23</v>
      </c>
      <c r="H9384" t="s">
        <v>24</v>
      </c>
      <c r="I9384" t="s">
        <v>418</v>
      </c>
      <c r="J9384" t="s">
        <v>2684</v>
      </c>
      <c r="K9384" t="s">
        <v>203</v>
      </c>
      <c r="L9384" t="s">
        <v>317</v>
      </c>
      <c r="M9384" t="s">
        <v>86</v>
      </c>
      <c r="N9384">
        <f t="shared" si="1022"/>
        <v>0</v>
      </c>
      <c r="O9384" t="str">
        <f t="shared" si="1023"/>
        <v>No</v>
      </c>
      <c r="P9384">
        <f t="shared" si="1024"/>
        <v>0</v>
      </c>
      <c r="Q9384">
        <f t="shared" si="1025"/>
        <v>4813937689</v>
      </c>
      <c r="R9384">
        <f t="shared" si="1026"/>
        <v>4.1933383153624479</v>
      </c>
      <c r="S9384" t="str">
        <f t="shared" si="1027"/>
        <v>Acceptable</v>
      </c>
      <c r="T9384">
        <f>ROUNDUP(C9384,0)</f>
        <v>4</v>
      </c>
      <c r="U9384">
        <f>ROUNDDOWN(C9384,0)</f>
        <v>3</v>
      </c>
      <c r="V9384">
        <f>RIGHT(K9384,2)+2000</f>
        <v>2017</v>
      </c>
      <c r="W9384" t="str">
        <f>INDEX(_xlfn.TEXTSPLIT(K9384,"-"),1,2)</f>
        <v>Nov</v>
      </c>
      <c r="X9384" t="str">
        <f>INDEX(_xlfn.TEXTSPLIT(K9384,"-"),1,1)</f>
        <v>14</v>
      </c>
      <c r="Y9384">
        <f>INDEX(months!B:B,MATCH(Sheet1!W9384,months!A:A,0))</f>
        <v>11</v>
      </c>
      <c r="Z9384">
        <f t="shared" si="1028"/>
        <v>43053</v>
      </c>
    </row>
    <row r="9385" spans="1:26" x14ac:dyDescent="0.2">
      <c r="A9385" t="s">
        <v>12788</v>
      </c>
      <c r="B9385" t="s">
        <v>3070</v>
      </c>
      <c r="C9385">
        <v>4.2</v>
      </c>
      <c r="D9385">
        <v>64815</v>
      </c>
      <c r="E9385" t="s">
        <v>132</v>
      </c>
      <c r="F9385" t="s">
        <v>38</v>
      </c>
      <c r="G9385" t="s">
        <v>23</v>
      </c>
      <c r="H9385" t="s">
        <v>24</v>
      </c>
      <c r="I9385" t="s">
        <v>44</v>
      </c>
      <c r="J9385" t="s">
        <v>2686</v>
      </c>
      <c r="K9385" t="s">
        <v>428</v>
      </c>
      <c r="L9385" t="s">
        <v>7784</v>
      </c>
      <c r="M9385" t="s">
        <v>60</v>
      </c>
      <c r="N9385">
        <f t="shared" si="1022"/>
        <v>0</v>
      </c>
      <c r="O9385" t="str">
        <f t="shared" si="1023"/>
        <v>No</v>
      </c>
      <c r="P9385">
        <f t="shared" si="1024"/>
        <v>0</v>
      </c>
      <c r="Q9385">
        <f t="shared" si="1025"/>
        <v>4813937689</v>
      </c>
      <c r="R9385">
        <f t="shared" si="1026"/>
        <v>4.1933383153624479</v>
      </c>
      <c r="S9385" t="str">
        <f t="shared" si="1027"/>
        <v>Acceptable</v>
      </c>
      <c r="T9385">
        <f>ROUNDUP(C9385,0)</f>
        <v>5</v>
      </c>
      <c r="U9385">
        <f>ROUNDDOWN(C9385,0)</f>
        <v>4</v>
      </c>
      <c r="V9385">
        <f>RIGHT(K9385,2)+2000</f>
        <v>2018</v>
      </c>
      <c r="W9385" t="str">
        <f>INDEX(_xlfn.TEXTSPLIT(K9385,"-"),1,2)</f>
        <v>Jun</v>
      </c>
      <c r="X9385" t="str">
        <f>INDEX(_xlfn.TEXTSPLIT(K9385,"-"),1,1)</f>
        <v>1</v>
      </c>
      <c r="Y9385">
        <f>INDEX(months!B:B,MATCH(Sheet1!W9385,months!A:A,0))</f>
        <v>6</v>
      </c>
      <c r="Z9385">
        <f t="shared" si="1028"/>
        <v>43252</v>
      </c>
    </row>
    <row r="9386" spans="1:26" x14ac:dyDescent="0.2">
      <c r="A9386" t="s">
        <v>12789</v>
      </c>
      <c r="B9386" t="s">
        <v>3070</v>
      </c>
      <c r="C9386">
        <v>3.9</v>
      </c>
      <c r="D9386">
        <v>5075</v>
      </c>
      <c r="E9386" t="s">
        <v>675</v>
      </c>
      <c r="F9386" t="s">
        <v>32</v>
      </c>
      <c r="G9386" t="s">
        <v>23</v>
      </c>
      <c r="H9386" t="s">
        <v>24</v>
      </c>
      <c r="I9386" t="s">
        <v>25</v>
      </c>
      <c r="J9386" t="s">
        <v>2804</v>
      </c>
      <c r="K9386" t="s">
        <v>6080</v>
      </c>
      <c r="L9386" t="s">
        <v>4987</v>
      </c>
      <c r="M9386" t="s">
        <v>72</v>
      </c>
      <c r="N9386">
        <f t="shared" si="1022"/>
        <v>0</v>
      </c>
      <c r="O9386" t="str">
        <f t="shared" si="1023"/>
        <v>No</v>
      </c>
      <c r="P9386">
        <f t="shared" si="1024"/>
        <v>0</v>
      </c>
      <c r="Q9386">
        <f t="shared" si="1025"/>
        <v>4813937689</v>
      </c>
      <c r="R9386">
        <f t="shared" si="1026"/>
        <v>4.1933383153624479</v>
      </c>
      <c r="S9386" t="str">
        <f t="shared" si="1027"/>
        <v>Acceptable</v>
      </c>
      <c r="T9386">
        <f>ROUNDUP(C9386,0)</f>
        <v>4</v>
      </c>
      <c r="U9386">
        <f>ROUNDDOWN(C9386,0)</f>
        <v>3</v>
      </c>
      <c r="V9386">
        <f>RIGHT(K9386,2)+2000</f>
        <v>2017</v>
      </c>
      <c r="W9386" t="str">
        <f>INDEX(_xlfn.TEXTSPLIT(K9386,"-"),1,2)</f>
        <v>Apr</v>
      </c>
      <c r="X9386" t="str">
        <f>INDEX(_xlfn.TEXTSPLIT(K9386,"-"),1,1)</f>
        <v>4</v>
      </c>
      <c r="Y9386">
        <f>INDEX(months!B:B,MATCH(Sheet1!W9386,months!A:A,0))</f>
        <v>4</v>
      </c>
      <c r="Z9386">
        <f t="shared" si="1028"/>
        <v>42829</v>
      </c>
    </row>
    <row r="9387" spans="1:26" x14ac:dyDescent="0.2">
      <c r="A9387" t="s">
        <v>12790</v>
      </c>
      <c r="B9387" t="s">
        <v>4106</v>
      </c>
      <c r="C9387">
        <v>4</v>
      </c>
      <c r="D9387">
        <v>125616</v>
      </c>
      <c r="E9387" t="s">
        <v>46</v>
      </c>
      <c r="F9387" t="s">
        <v>89</v>
      </c>
      <c r="G9387" t="s">
        <v>23</v>
      </c>
      <c r="H9387" t="s">
        <v>24</v>
      </c>
      <c r="I9387" t="s">
        <v>25</v>
      </c>
      <c r="J9387" t="s">
        <v>4107</v>
      </c>
      <c r="K9387" t="s">
        <v>10235</v>
      </c>
      <c r="L9387" t="s">
        <v>46</v>
      </c>
      <c r="M9387" t="s">
        <v>177</v>
      </c>
      <c r="N9387">
        <f t="shared" si="1022"/>
        <v>0</v>
      </c>
      <c r="O9387" t="str">
        <f t="shared" si="1023"/>
        <v>No</v>
      </c>
      <c r="P9387">
        <f t="shared" si="1024"/>
        <v>0</v>
      </c>
      <c r="Q9387">
        <f t="shared" si="1025"/>
        <v>4813937689</v>
      </c>
      <c r="R9387">
        <f t="shared" si="1026"/>
        <v>4.1933383153624479</v>
      </c>
      <c r="S9387" t="str">
        <f t="shared" si="1027"/>
        <v>Acceptable</v>
      </c>
      <c r="T9387">
        <f>ROUNDUP(C9387,0)</f>
        <v>4</v>
      </c>
      <c r="U9387">
        <f>ROUNDDOWN(C9387,0)</f>
        <v>4</v>
      </c>
      <c r="V9387">
        <f>RIGHT(K9387,2)+2000</f>
        <v>2017</v>
      </c>
      <c r="W9387" t="str">
        <f>INDEX(_xlfn.TEXTSPLIT(K9387,"-"),1,2)</f>
        <v>Mar</v>
      </c>
      <c r="X9387" t="str">
        <f>INDEX(_xlfn.TEXTSPLIT(K9387,"-"),1,1)</f>
        <v>10</v>
      </c>
      <c r="Y9387">
        <f>INDEX(months!B:B,MATCH(Sheet1!W9387,months!A:A,0))</f>
        <v>3</v>
      </c>
      <c r="Z9387">
        <f t="shared" si="1028"/>
        <v>42804</v>
      </c>
    </row>
    <row r="9388" spans="1:26" x14ac:dyDescent="0.2">
      <c r="A9388" t="s">
        <v>12791</v>
      </c>
      <c r="B9388" t="s">
        <v>2665</v>
      </c>
      <c r="C9388">
        <v>3.7</v>
      </c>
      <c r="D9388">
        <v>63986</v>
      </c>
      <c r="E9388" t="s">
        <v>202</v>
      </c>
      <c r="F9388" t="s">
        <v>65</v>
      </c>
      <c r="G9388" t="s">
        <v>23</v>
      </c>
      <c r="H9388" t="s">
        <v>24</v>
      </c>
      <c r="I9388" t="s">
        <v>44</v>
      </c>
      <c r="J9388" t="s">
        <v>2684</v>
      </c>
      <c r="K9388" t="s">
        <v>3567</v>
      </c>
      <c r="L9388" t="s">
        <v>148</v>
      </c>
      <c r="M9388" t="s">
        <v>60</v>
      </c>
      <c r="N9388">
        <f t="shared" si="1022"/>
        <v>0</v>
      </c>
      <c r="O9388" t="str">
        <f t="shared" si="1023"/>
        <v>No</v>
      </c>
      <c r="P9388">
        <f t="shared" si="1024"/>
        <v>0</v>
      </c>
      <c r="Q9388">
        <f t="shared" si="1025"/>
        <v>4813937689</v>
      </c>
      <c r="R9388">
        <f t="shared" si="1026"/>
        <v>4.1933383153624479</v>
      </c>
      <c r="S9388" t="str">
        <f t="shared" si="1027"/>
        <v>Acceptable</v>
      </c>
      <c r="T9388">
        <f>ROUNDUP(C9388,0)</f>
        <v>4</v>
      </c>
      <c r="U9388">
        <f>ROUNDDOWN(C9388,0)</f>
        <v>3</v>
      </c>
      <c r="V9388">
        <f>RIGHT(K9388,2)+2000</f>
        <v>2017</v>
      </c>
      <c r="W9388" t="str">
        <f>INDEX(_xlfn.TEXTSPLIT(K9388,"-"),1,2)</f>
        <v>Oct</v>
      </c>
      <c r="X9388" t="str">
        <f>INDEX(_xlfn.TEXTSPLIT(K9388,"-"),1,1)</f>
        <v>10</v>
      </c>
      <c r="Y9388">
        <f>INDEX(months!B:B,MATCH(Sheet1!W9388,months!A:A,0))</f>
        <v>10</v>
      </c>
      <c r="Z9388">
        <f t="shared" si="1028"/>
        <v>43018</v>
      </c>
    </row>
    <row r="9389" spans="1:26" x14ac:dyDescent="0.2">
      <c r="A9389" t="s">
        <v>12792</v>
      </c>
      <c r="B9389" t="s">
        <v>3070</v>
      </c>
      <c r="C9389">
        <v>4.2</v>
      </c>
      <c r="D9389">
        <v>3593</v>
      </c>
      <c r="E9389" t="s">
        <v>21</v>
      </c>
      <c r="F9389" t="s">
        <v>32</v>
      </c>
      <c r="G9389" t="s">
        <v>23</v>
      </c>
      <c r="H9389" t="s">
        <v>24</v>
      </c>
      <c r="I9389" t="s">
        <v>25</v>
      </c>
      <c r="J9389" t="s">
        <v>3282</v>
      </c>
      <c r="K9389" t="s">
        <v>130</v>
      </c>
      <c r="L9389" t="s">
        <v>317</v>
      </c>
      <c r="M9389" t="s">
        <v>81</v>
      </c>
      <c r="N9389">
        <f t="shared" si="1022"/>
        <v>0</v>
      </c>
      <c r="O9389" t="str">
        <f t="shared" si="1023"/>
        <v>No</v>
      </c>
      <c r="P9389">
        <f t="shared" si="1024"/>
        <v>0</v>
      </c>
      <c r="Q9389">
        <f t="shared" si="1025"/>
        <v>4813937689</v>
      </c>
      <c r="R9389">
        <f t="shared" si="1026"/>
        <v>4.1933383153624479</v>
      </c>
      <c r="S9389" t="str">
        <f t="shared" si="1027"/>
        <v>Acceptable</v>
      </c>
      <c r="T9389">
        <f>ROUNDUP(C9389,0)</f>
        <v>5</v>
      </c>
      <c r="U9389">
        <f>ROUNDDOWN(C9389,0)</f>
        <v>4</v>
      </c>
      <c r="V9389">
        <f>RIGHT(K9389,2)+2000</f>
        <v>2018</v>
      </c>
      <c r="W9389" t="str">
        <f>INDEX(_xlfn.TEXTSPLIT(K9389,"-"),1,2)</f>
        <v>Mar</v>
      </c>
      <c r="X9389" t="str">
        <f>INDEX(_xlfn.TEXTSPLIT(K9389,"-"),1,1)</f>
        <v>7</v>
      </c>
      <c r="Y9389">
        <f>INDEX(months!B:B,MATCH(Sheet1!W9389,months!A:A,0))</f>
        <v>3</v>
      </c>
      <c r="Z9389">
        <f t="shared" si="1028"/>
        <v>43166</v>
      </c>
    </row>
    <row r="9390" spans="1:26" x14ac:dyDescent="0.2">
      <c r="A9390" t="s">
        <v>12793</v>
      </c>
      <c r="B9390" t="s">
        <v>2665</v>
      </c>
      <c r="C9390">
        <v>4</v>
      </c>
      <c r="D9390">
        <v>32522</v>
      </c>
      <c r="E9390" t="s">
        <v>970</v>
      </c>
      <c r="F9390" t="s">
        <v>65</v>
      </c>
      <c r="G9390" t="s">
        <v>23</v>
      </c>
      <c r="H9390" t="s">
        <v>24</v>
      </c>
      <c r="I9390" t="s">
        <v>25</v>
      </c>
      <c r="J9390" t="s">
        <v>2734</v>
      </c>
      <c r="K9390" t="s">
        <v>4122</v>
      </c>
      <c r="L9390" t="s">
        <v>1336</v>
      </c>
      <c r="M9390" t="s">
        <v>980</v>
      </c>
      <c r="N9390">
        <f t="shared" si="1022"/>
        <v>0</v>
      </c>
      <c r="O9390" t="str">
        <f t="shared" si="1023"/>
        <v>No</v>
      </c>
      <c r="P9390">
        <f t="shared" si="1024"/>
        <v>0</v>
      </c>
      <c r="Q9390">
        <f t="shared" si="1025"/>
        <v>4813937689</v>
      </c>
      <c r="R9390">
        <f t="shared" si="1026"/>
        <v>4.1933383153624479</v>
      </c>
      <c r="S9390" t="str">
        <f t="shared" si="1027"/>
        <v>Acceptable</v>
      </c>
      <c r="T9390">
        <f>ROUNDUP(C9390,0)</f>
        <v>4</v>
      </c>
      <c r="U9390">
        <f>ROUNDDOWN(C9390,0)</f>
        <v>4</v>
      </c>
      <c r="V9390">
        <f>RIGHT(K9390,2)+2000</f>
        <v>2016</v>
      </c>
      <c r="W9390" t="str">
        <f>INDEX(_xlfn.TEXTSPLIT(K9390,"-"),1,2)</f>
        <v>Jan</v>
      </c>
      <c r="X9390" t="str">
        <f>INDEX(_xlfn.TEXTSPLIT(K9390,"-"),1,1)</f>
        <v>25</v>
      </c>
      <c r="Y9390">
        <f>INDEX(months!B:B,MATCH(Sheet1!W9390,months!A:A,0))</f>
        <v>1</v>
      </c>
      <c r="Z9390">
        <f t="shared" si="1028"/>
        <v>42394</v>
      </c>
    </row>
    <row r="9391" spans="1:26" x14ac:dyDescent="0.2">
      <c r="A9391" t="s">
        <v>12794</v>
      </c>
      <c r="B9391" t="s">
        <v>3070</v>
      </c>
      <c r="C9391">
        <v>3.9</v>
      </c>
      <c r="D9391">
        <v>1036</v>
      </c>
      <c r="E9391" t="s">
        <v>69</v>
      </c>
      <c r="F9391" t="s">
        <v>50</v>
      </c>
      <c r="G9391" t="s">
        <v>23</v>
      </c>
      <c r="H9391" t="s">
        <v>24</v>
      </c>
      <c r="I9391" t="s">
        <v>25</v>
      </c>
      <c r="J9391" t="s">
        <v>2673</v>
      </c>
      <c r="K9391" t="s">
        <v>743</v>
      </c>
      <c r="L9391" t="s">
        <v>2160</v>
      </c>
      <c r="M9391" t="s">
        <v>60</v>
      </c>
      <c r="N9391">
        <f t="shared" si="1022"/>
        <v>0</v>
      </c>
      <c r="O9391" t="str">
        <f t="shared" si="1023"/>
        <v>No</v>
      </c>
      <c r="P9391">
        <f t="shared" si="1024"/>
        <v>0</v>
      </c>
      <c r="Q9391">
        <f t="shared" si="1025"/>
        <v>4813937689</v>
      </c>
      <c r="R9391">
        <f t="shared" si="1026"/>
        <v>4.1933383153624479</v>
      </c>
      <c r="S9391" t="str">
        <f t="shared" si="1027"/>
        <v>Acceptable</v>
      </c>
      <c r="T9391">
        <f>ROUNDUP(C9391,0)</f>
        <v>4</v>
      </c>
      <c r="U9391">
        <f>ROUNDDOWN(C9391,0)</f>
        <v>3</v>
      </c>
      <c r="V9391">
        <f>RIGHT(K9391,2)+2000</f>
        <v>2018</v>
      </c>
      <c r="W9391" t="str">
        <f>INDEX(_xlfn.TEXTSPLIT(K9391,"-"),1,2)</f>
        <v>Jul</v>
      </c>
      <c r="X9391" t="str">
        <f>INDEX(_xlfn.TEXTSPLIT(K9391,"-"),1,1)</f>
        <v>6</v>
      </c>
      <c r="Y9391">
        <f>INDEX(months!B:B,MATCH(Sheet1!W9391,months!A:A,0))</f>
        <v>7</v>
      </c>
      <c r="Z9391">
        <f t="shared" si="1028"/>
        <v>43287</v>
      </c>
    </row>
    <row r="9392" spans="1:26" x14ac:dyDescent="0.2">
      <c r="A9392" t="s">
        <v>12795</v>
      </c>
      <c r="B9392" t="s">
        <v>3070</v>
      </c>
      <c r="C9392">
        <v>4.0999999999999996</v>
      </c>
      <c r="D9392">
        <v>27130</v>
      </c>
      <c r="E9392" t="s">
        <v>223</v>
      </c>
      <c r="F9392" t="s">
        <v>38</v>
      </c>
      <c r="G9392" t="s">
        <v>23</v>
      </c>
      <c r="H9392" t="s">
        <v>24</v>
      </c>
      <c r="I9392" t="s">
        <v>25</v>
      </c>
      <c r="J9392" t="s">
        <v>2804</v>
      </c>
      <c r="K9392" t="s">
        <v>3634</v>
      </c>
      <c r="L9392" t="s">
        <v>317</v>
      </c>
      <c r="M9392" t="s">
        <v>60</v>
      </c>
      <c r="N9392">
        <f t="shared" si="1022"/>
        <v>0</v>
      </c>
      <c r="O9392" t="str">
        <f t="shared" si="1023"/>
        <v>No</v>
      </c>
      <c r="P9392">
        <f t="shared" si="1024"/>
        <v>0</v>
      </c>
      <c r="Q9392">
        <f t="shared" si="1025"/>
        <v>4813937689</v>
      </c>
      <c r="R9392">
        <f t="shared" si="1026"/>
        <v>4.1933383153624479</v>
      </c>
      <c r="S9392" t="str">
        <f t="shared" si="1027"/>
        <v>Acceptable</v>
      </c>
      <c r="T9392">
        <f>ROUNDUP(C9392,0)</f>
        <v>5</v>
      </c>
      <c r="U9392">
        <f>ROUNDDOWN(C9392,0)</f>
        <v>4</v>
      </c>
      <c r="V9392">
        <f>RIGHT(K9392,2)+2000</f>
        <v>2017</v>
      </c>
      <c r="W9392" t="str">
        <f>INDEX(_xlfn.TEXTSPLIT(K9392,"-"),1,2)</f>
        <v>Dec</v>
      </c>
      <c r="X9392" t="str">
        <f>INDEX(_xlfn.TEXTSPLIT(K9392,"-"),1,1)</f>
        <v>8</v>
      </c>
      <c r="Y9392">
        <f>INDEX(months!B:B,MATCH(Sheet1!W9392,months!A:A,0))</f>
        <v>12</v>
      </c>
      <c r="Z9392">
        <f t="shared" si="1028"/>
        <v>43077</v>
      </c>
    </row>
    <row r="9393" spans="1:26" x14ac:dyDescent="0.2">
      <c r="A9393" t="s">
        <v>12796</v>
      </c>
      <c r="B9393" t="s">
        <v>2665</v>
      </c>
      <c r="C9393">
        <v>4.3</v>
      </c>
      <c r="D9393">
        <v>157264</v>
      </c>
      <c r="E9393" t="s">
        <v>1832</v>
      </c>
      <c r="F9393" t="s">
        <v>89</v>
      </c>
      <c r="G9393" t="s">
        <v>23</v>
      </c>
      <c r="H9393" t="s">
        <v>24</v>
      </c>
      <c r="I9393" t="s">
        <v>25</v>
      </c>
      <c r="J9393" t="s">
        <v>2669</v>
      </c>
      <c r="K9393" t="s">
        <v>3364</v>
      </c>
      <c r="L9393" t="s">
        <v>9634</v>
      </c>
      <c r="M9393" t="s">
        <v>29</v>
      </c>
      <c r="N9393">
        <f t="shared" si="1022"/>
        <v>0</v>
      </c>
      <c r="O9393" t="str">
        <f t="shared" si="1023"/>
        <v>No</v>
      </c>
      <c r="P9393">
        <f t="shared" si="1024"/>
        <v>0</v>
      </c>
      <c r="Q9393">
        <f t="shared" si="1025"/>
        <v>4813937689</v>
      </c>
      <c r="R9393">
        <f t="shared" si="1026"/>
        <v>4.1933383153624479</v>
      </c>
      <c r="S9393" t="str">
        <f t="shared" si="1027"/>
        <v>Acceptable</v>
      </c>
      <c r="T9393">
        <f>ROUNDUP(C9393,0)</f>
        <v>5</v>
      </c>
      <c r="U9393">
        <f>ROUNDDOWN(C9393,0)</f>
        <v>4</v>
      </c>
      <c r="V9393">
        <f>RIGHT(K9393,2)+2000</f>
        <v>2016</v>
      </c>
      <c r="W9393" t="str">
        <f>INDEX(_xlfn.TEXTSPLIT(K9393,"-"),1,2)</f>
        <v>Dec</v>
      </c>
      <c r="X9393" t="str">
        <f>INDEX(_xlfn.TEXTSPLIT(K9393,"-"),1,1)</f>
        <v>30</v>
      </c>
      <c r="Y9393">
        <f>INDEX(months!B:B,MATCH(Sheet1!W9393,months!A:A,0))</f>
        <v>12</v>
      </c>
      <c r="Z9393">
        <f t="shared" si="1028"/>
        <v>42734</v>
      </c>
    </row>
    <row r="9394" spans="1:26" x14ac:dyDescent="0.2">
      <c r="A9394" t="s">
        <v>12797</v>
      </c>
      <c r="B9394" t="s">
        <v>3070</v>
      </c>
      <c r="C9394">
        <v>4.5</v>
      </c>
      <c r="D9394">
        <v>157322</v>
      </c>
      <c r="E9394" t="s">
        <v>152</v>
      </c>
      <c r="F9394" t="s">
        <v>38</v>
      </c>
      <c r="G9394" t="s">
        <v>23</v>
      </c>
      <c r="H9394" t="s">
        <v>24</v>
      </c>
      <c r="I9394" t="s">
        <v>44</v>
      </c>
      <c r="J9394" t="s">
        <v>1537</v>
      </c>
      <c r="K9394" t="s">
        <v>932</v>
      </c>
      <c r="L9394" t="s">
        <v>85</v>
      </c>
      <c r="M9394" t="s">
        <v>81</v>
      </c>
      <c r="N9394">
        <f t="shared" si="1022"/>
        <v>0</v>
      </c>
      <c r="O9394" t="str">
        <f t="shared" si="1023"/>
        <v>No</v>
      </c>
      <c r="P9394">
        <f t="shared" si="1024"/>
        <v>0</v>
      </c>
      <c r="Q9394">
        <f t="shared" si="1025"/>
        <v>4813937689</v>
      </c>
      <c r="R9394">
        <f t="shared" si="1026"/>
        <v>4.1933383153624479</v>
      </c>
      <c r="S9394" t="str">
        <f t="shared" si="1027"/>
        <v>Acceptable</v>
      </c>
      <c r="T9394">
        <f>ROUNDUP(C9394,0)</f>
        <v>5</v>
      </c>
      <c r="U9394">
        <f>ROUNDDOWN(C9394,0)</f>
        <v>4</v>
      </c>
      <c r="V9394">
        <f>RIGHT(K9394,2)+2000</f>
        <v>2018</v>
      </c>
      <c r="W9394" t="str">
        <f>INDEX(_xlfn.TEXTSPLIT(K9394,"-"),1,2)</f>
        <v>Jan</v>
      </c>
      <c r="X9394" t="str">
        <f>INDEX(_xlfn.TEXTSPLIT(K9394,"-"),1,1)</f>
        <v>5</v>
      </c>
      <c r="Y9394">
        <f>INDEX(months!B:B,MATCH(Sheet1!W9394,months!A:A,0))</f>
        <v>1</v>
      </c>
      <c r="Z9394">
        <f t="shared" si="1028"/>
        <v>43105</v>
      </c>
    </row>
    <row r="9395" spans="1:26" x14ac:dyDescent="0.2">
      <c r="A9395" t="s">
        <v>12798</v>
      </c>
      <c r="B9395" t="s">
        <v>2665</v>
      </c>
      <c r="C9395">
        <v>4.5</v>
      </c>
      <c r="D9395">
        <v>76627</v>
      </c>
      <c r="E9395" t="s">
        <v>132</v>
      </c>
      <c r="F9395" t="s">
        <v>38</v>
      </c>
      <c r="G9395" t="s">
        <v>23</v>
      </c>
      <c r="H9395" t="s">
        <v>24</v>
      </c>
      <c r="I9395" t="s">
        <v>25</v>
      </c>
      <c r="J9395" t="s">
        <v>2726</v>
      </c>
      <c r="K9395" t="s">
        <v>75</v>
      </c>
      <c r="L9395" t="s">
        <v>12799</v>
      </c>
      <c r="M9395" t="s">
        <v>47</v>
      </c>
      <c r="N9395">
        <f t="shared" si="1022"/>
        <v>0</v>
      </c>
      <c r="O9395" t="str">
        <f t="shared" si="1023"/>
        <v>No</v>
      </c>
      <c r="P9395">
        <f t="shared" si="1024"/>
        <v>0</v>
      </c>
      <c r="Q9395">
        <f t="shared" si="1025"/>
        <v>4813937689</v>
      </c>
      <c r="R9395">
        <f t="shared" si="1026"/>
        <v>4.1933383153624479</v>
      </c>
      <c r="S9395" t="str">
        <f t="shared" si="1027"/>
        <v>Acceptable</v>
      </c>
      <c r="T9395">
        <f>ROUNDUP(C9395,0)</f>
        <v>5</v>
      </c>
      <c r="U9395">
        <f>ROUNDDOWN(C9395,0)</f>
        <v>4</v>
      </c>
      <c r="V9395">
        <f>RIGHT(K9395,2)+2000</f>
        <v>2018</v>
      </c>
      <c r="W9395" t="str">
        <f>INDEX(_xlfn.TEXTSPLIT(K9395,"-"),1,2)</f>
        <v>Jul</v>
      </c>
      <c r="X9395" t="str">
        <f>INDEX(_xlfn.TEXTSPLIT(K9395,"-"),1,1)</f>
        <v>3</v>
      </c>
      <c r="Y9395">
        <f>INDEX(months!B:B,MATCH(Sheet1!W9395,months!A:A,0))</f>
        <v>7</v>
      </c>
      <c r="Z9395">
        <f t="shared" si="1028"/>
        <v>43284</v>
      </c>
    </row>
    <row r="9396" spans="1:26" x14ac:dyDescent="0.2">
      <c r="A9396" t="s">
        <v>12800</v>
      </c>
      <c r="B9396" t="s">
        <v>2665</v>
      </c>
      <c r="C9396">
        <v>3.3</v>
      </c>
      <c r="D9396">
        <v>5290</v>
      </c>
      <c r="E9396" t="s">
        <v>675</v>
      </c>
      <c r="F9396" t="s">
        <v>32</v>
      </c>
      <c r="G9396" t="s">
        <v>23</v>
      </c>
      <c r="H9396" t="s">
        <v>24</v>
      </c>
      <c r="I9396" t="s">
        <v>25</v>
      </c>
      <c r="J9396" t="s">
        <v>2734</v>
      </c>
      <c r="K9396" t="s">
        <v>12801</v>
      </c>
      <c r="L9396" t="s">
        <v>180</v>
      </c>
      <c r="M9396" t="s">
        <v>60</v>
      </c>
      <c r="N9396">
        <f t="shared" si="1022"/>
        <v>0</v>
      </c>
      <c r="O9396" t="str">
        <f t="shared" si="1023"/>
        <v>No</v>
      </c>
      <c r="P9396">
        <f t="shared" si="1024"/>
        <v>0</v>
      </c>
      <c r="Q9396">
        <f t="shared" si="1025"/>
        <v>4813937689</v>
      </c>
      <c r="R9396">
        <f t="shared" si="1026"/>
        <v>4.1933383153624479</v>
      </c>
      <c r="S9396" t="str">
        <f t="shared" si="1027"/>
        <v>Acceptable</v>
      </c>
      <c r="T9396">
        <f>ROUNDUP(C9396,0)</f>
        <v>4</v>
      </c>
      <c r="U9396">
        <f>ROUNDDOWN(C9396,0)</f>
        <v>3</v>
      </c>
      <c r="V9396">
        <f>RIGHT(K9396,2)+2000</f>
        <v>2014</v>
      </c>
      <c r="W9396" t="str">
        <f>INDEX(_xlfn.TEXTSPLIT(K9396,"-"),1,2)</f>
        <v>Dec</v>
      </c>
      <c r="X9396" t="str">
        <f>INDEX(_xlfn.TEXTSPLIT(K9396,"-"),1,1)</f>
        <v>18</v>
      </c>
      <c r="Y9396">
        <f>INDEX(months!B:B,MATCH(Sheet1!W9396,months!A:A,0))</f>
        <v>12</v>
      </c>
      <c r="Z9396">
        <f t="shared" si="1028"/>
        <v>41991</v>
      </c>
    </row>
    <row r="9397" spans="1:26" x14ac:dyDescent="0.2">
      <c r="A9397" t="s">
        <v>12802</v>
      </c>
      <c r="B9397" t="s">
        <v>2665</v>
      </c>
      <c r="C9397">
        <v>4.4000000000000004</v>
      </c>
      <c r="D9397">
        <v>1094</v>
      </c>
      <c r="E9397" t="s">
        <v>96</v>
      </c>
      <c r="F9397" t="s">
        <v>32</v>
      </c>
      <c r="G9397" t="s">
        <v>23</v>
      </c>
      <c r="H9397" t="s">
        <v>24</v>
      </c>
      <c r="I9397" t="s">
        <v>44</v>
      </c>
      <c r="J9397" t="s">
        <v>2684</v>
      </c>
      <c r="K9397" t="s">
        <v>585</v>
      </c>
      <c r="L9397" t="s">
        <v>53</v>
      </c>
      <c r="M9397" t="s">
        <v>81</v>
      </c>
      <c r="N9397">
        <f t="shared" si="1022"/>
        <v>0</v>
      </c>
      <c r="O9397" t="str">
        <f t="shared" si="1023"/>
        <v>No</v>
      </c>
      <c r="P9397">
        <f t="shared" si="1024"/>
        <v>0</v>
      </c>
      <c r="Q9397">
        <f t="shared" si="1025"/>
        <v>4813937689</v>
      </c>
      <c r="R9397">
        <f t="shared" si="1026"/>
        <v>4.1933383153624479</v>
      </c>
      <c r="S9397" t="str">
        <f t="shared" si="1027"/>
        <v>Acceptable</v>
      </c>
      <c r="T9397">
        <f>ROUNDUP(C9397,0)</f>
        <v>5</v>
      </c>
      <c r="U9397">
        <f>ROUNDDOWN(C9397,0)</f>
        <v>4</v>
      </c>
      <c r="V9397">
        <f>RIGHT(K9397,2)+2000</f>
        <v>2018</v>
      </c>
      <c r="W9397" t="str">
        <f>INDEX(_xlfn.TEXTSPLIT(K9397,"-"),1,2)</f>
        <v>Jul</v>
      </c>
      <c r="X9397" t="str">
        <f>INDEX(_xlfn.TEXTSPLIT(K9397,"-"),1,1)</f>
        <v>9</v>
      </c>
      <c r="Y9397">
        <f>INDEX(months!B:B,MATCH(Sheet1!W9397,months!A:A,0))</f>
        <v>7</v>
      </c>
      <c r="Z9397">
        <f t="shared" si="1028"/>
        <v>43290</v>
      </c>
    </row>
    <row r="9398" spans="1:26" x14ac:dyDescent="0.2">
      <c r="A9398" t="s">
        <v>12803</v>
      </c>
      <c r="B9398" t="s">
        <v>2665</v>
      </c>
      <c r="C9398">
        <v>4.2</v>
      </c>
      <c r="D9398">
        <v>326689</v>
      </c>
      <c r="E9398" t="s">
        <v>88</v>
      </c>
      <c r="F9398" t="s">
        <v>89</v>
      </c>
      <c r="G9398" t="s">
        <v>23</v>
      </c>
      <c r="H9398" t="s">
        <v>24</v>
      </c>
      <c r="I9398" t="s">
        <v>44</v>
      </c>
      <c r="J9398" t="s">
        <v>2684</v>
      </c>
      <c r="K9398" t="s">
        <v>1777</v>
      </c>
      <c r="L9398" t="s">
        <v>9634</v>
      </c>
      <c r="M9398" t="s">
        <v>47</v>
      </c>
      <c r="N9398">
        <f t="shared" si="1022"/>
        <v>0</v>
      </c>
      <c r="O9398" t="str">
        <f t="shared" si="1023"/>
        <v>No</v>
      </c>
      <c r="P9398">
        <f t="shared" si="1024"/>
        <v>0</v>
      </c>
      <c r="Q9398">
        <f t="shared" si="1025"/>
        <v>4813937689</v>
      </c>
      <c r="R9398">
        <f t="shared" si="1026"/>
        <v>4.1933383153624479</v>
      </c>
      <c r="S9398" t="str">
        <f t="shared" si="1027"/>
        <v>Acceptable</v>
      </c>
      <c r="T9398">
        <f>ROUNDUP(C9398,0)</f>
        <v>5</v>
      </c>
      <c r="U9398">
        <f>ROUNDDOWN(C9398,0)</f>
        <v>4</v>
      </c>
      <c r="V9398">
        <f>RIGHT(K9398,2)+2000</f>
        <v>2018</v>
      </c>
      <c r="W9398" t="str">
        <f>INDEX(_xlfn.TEXTSPLIT(K9398,"-"),1,2)</f>
        <v>May</v>
      </c>
      <c r="X9398" t="str">
        <f>INDEX(_xlfn.TEXTSPLIT(K9398,"-"),1,1)</f>
        <v>30</v>
      </c>
      <c r="Y9398">
        <f>INDEX(months!B:B,MATCH(Sheet1!W9398,months!A:A,0))</f>
        <v>5</v>
      </c>
      <c r="Z9398">
        <f t="shared" si="1028"/>
        <v>43250</v>
      </c>
    </row>
    <row r="9399" spans="1:26" x14ac:dyDescent="0.2">
      <c r="A9399" t="s">
        <v>12804</v>
      </c>
      <c r="B9399" t="s">
        <v>556</v>
      </c>
      <c r="C9399">
        <v>4.2</v>
      </c>
      <c r="D9399">
        <v>6969</v>
      </c>
      <c r="E9399" t="s">
        <v>1213</v>
      </c>
      <c r="F9399" t="s">
        <v>50</v>
      </c>
      <c r="G9399" t="s">
        <v>23</v>
      </c>
      <c r="H9399" t="s">
        <v>24</v>
      </c>
      <c r="I9399" t="s">
        <v>25</v>
      </c>
      <c r="J9399" t="s">
        <v>557</v>
      </c>
      <c r="K9399" t="s">
        <v>503</v>
      </c>
      <c r="L9399" t="s">
        <v>12805</v>
      </c>
      <c r="M9399" t="s">
        <v>54</v>
      </c>
      <c r="N9399">
        <f t="shared" si="1022"/>
        <v>0</v>
      </c>
      <c r="O9399" t="str">
        <f t="shared" si="1023"/>
        <v>No</v>
      </c>
      <c r="P9399">
        <f t="shared" si="1024"/>
        <v>0</v>
      </c>
      <c r="Q9399">
        <f t="shared" si="1025"/>
        <v>4813937689</v>
      </c>
      <c r="R9399">
        <f t="shared" si="1026"/>
        <v>4.1933383153624479</v>
      </c>
      <c r="S9399" t="str">
        <f t="shared" si="1027"/>
        <v>Acceptable</v>
      </c>
      <c r="T9399">
        <f>ROUNDUP(C9399,0)</f>
        <v>5</v>
      </c>
      <c r="U9399">
        <f>ROUNDDOWN(C9399,0)</f>
        <v>4</v>
      </c>
      <c r="V9399">
        <f>RIGHT(K9399,2)+2000</f>
        <v>2018</v>
      </c>
      <c r="W9399" t="str">
        <f>INDEX(_xlfn.TEXTSPLIT(K9399,"-"),1,2)</f>
        <v>Jun</v>
      </c>
      <c r="X9399" t="str">
        <f>INDEX(_xlfn.TEXTSPLIT(K9399,"-"),1,1)</f>
        <v>29</v>
      </c>
      <c r="Y9399">
        <f>INDEX(months!B:B,MATCH(Sheet1!W9399,months!A:A,0))</f>
        <v>6</v>
      </c>
      <c r="Z9399">
        <f t="shared" si="1028"/>
        <v>43280</v>
      </c>
    </row>
    <row r="9400" spans="1:26" x14ac:dyDescent="0.2">
      <c r="A9400" t="s">
        <v>12806</v>
      </c>
      <c r="B9400" t="s">
        <v>3070</v>
      </c>
      <c r="C9400">
        <v>4.0999999999999996</v>
      </c>
      <c r="D9400">
        <v>138050</v>
      </c>
      <c r="E9400" t="s">
        <v>242</v>
      </c>
      <c r="F9400" t="s">
        <v>89</v>
      </c>
      <c r="G9400" t="s">
        <v>23</v>
      </c>
      <c r="H9400" t="s">
        <v>24</v>
      </c>
      <c r="I9400" t="s">
        <v>25</v>
      </c>
      <c r="J9400" t="s">
        <v>1545</v>
      </c>
      <c r="K9400" t="s">
        <v>879</v>
      </c>
      <c r="L9400" t="s">
        <v>1197</v>
      </c>
      <c r="M9400" t="s">
        <v>29</v>
      </c>
      <c r="N9400">
        <f t="shared" si="1022"/>
        <v>0</v>
      </c>
      <c r="O9400" t="str">
        <f t="shared" si="1023"/>
        <v>No</v>
      </c>
      <c r="P9400">
        <f t="shared" si="1024"/>
        <v>0</v>
      </c>
      <c r="Q9400">
        <f t="shared" si="1025"/>
        <v>4813937689</v>
      </c>
      <c r="R9400">
        <f t="shared" si="1026"/>
        <v>4.1933383153624479</v>
      </c>
      <c r="S9400" t="str">
        <f t="shared" si="1027"/>
        <v>Acceptable</v>
      </c>
      <c r="T9400">
        <f>ROUNDUP(C9400,0)</f>
        <v>5</v>
      </c>
      <c r="U9400">
        <f>ROUNDDOWN(C9400,0)</f>
        <v>4</v>
      </c>
      <c r="V9400">
        <f>RIGHT(K9400,2)+2000</f>
        <v>2018</v>
      </c>
      <c r="W9400" t="str">
        <f>INDEX(_xlfn.TEXTSPLIT(K9400,"-"),1,2)</f>
        <v>Apr</v>
      </c>
      <c r="X9400" t="str">
        <f>INDEX(_xlfn.TEXTSPLIT(K9400,"-"),1,1)</f>
        <v>19</v>
      </c>
      <c r="Y9400">
        <f>INDEX(months!B:B,MATCH(Sheet1!W9400,months!A:A,0))</f>
        <v>4</v>
      </c>
      <c r="Z9400">
        <f t="shared" si="1028"/>
        <v>43209</v>
      </c>
    </row>
    <row r="9401" spans="1:26" x14ac:dyDescent="0.2">
      <c r="A9401" t="s">
        <v>12807</v>
      </c>
      <c r="B9401" t="s">
        <v>3070</v>
      </c>
      <c r="C9401">
        <v>4.0999999999999996</v>
      </c>
      <c r="D9401">
        <v>2248</v>
      </c>
      <c r="E9401" t="s">
        <v>64</v>
      </c>
      <c r="F9401" t="s">
        <v>50</v>
      </c>
      <c r="G9401" t="s">
        <v>23</v>
      </c>
      <c r="H9401" t="s">
        <v>24</v>
      </c>
      <c r="I9401" t="s">
        <v>44</v>
      </c>
      <c r="J9401" t="s">
        <v>6167</v>
      </c>
      <c r="K9401" t="s">
        <v>4754</v>
      </c>
      <c r="L9401" t="s">
        <v>180</v>
      </c>
      <c r="M9401" t="s">
        <v>86</v>
      </c>
      <c r="N9401">
        <f t="shared" si="1022"/>
        <v>0</v>
      </c>
      <c r="O9401" t="str">
        <f t="shared" si="1023"/>
        <v>No</v>
      </c>
      <c r="P9401">
        <f t="shared" si="1024"/>
        <v>0</v>
      </c>
      <c r="Q9401">
        <f t="shared" si="1025"/>
        <v>4813937689</v>
      </c>
      <c r="R9401">
        <f t="shared" si="1026"/>
        <v>4.1933383153624479</v>
      </c>
      <c r="S9401" t="str">
        <f t="shared" si="1027"/>
        <v>Acceptable</v>
      </c>
      <c r="T9401">
        <f>ROUNDUP(C9401,0)</f>
        <v>5</v>
      </c>
      <c r="U9401">
        <f>ROUNDDOWN(C9401,0)</f>
        <v>4</v>
      </c>
      <c r="V9401">
        <f>RIGHT(K9401,2)+2000</f>
        <v>2017</v>
      </c>
      <c r="W9401" t="str">
        <f>INDEX(_xlfn.TEXTSPLIT(K9401,"-"),1,2)</f>
        <v>Apr</v>
      </c>
      <c r="X9401" t="str">
        <f>INDEX(_xlfn.TEXTSPLIT(K9401,"-"),1,1)</f>
        <v>28</v>
      </c>
      <c r="Y9401">
        <f>INDEX(months!B:B,MATCH(Sheet1!W9401,months!A:A,0))</f>
        <v>4</v>
      </c>
      <c r="Z9401">
        <f t="shared" si="1028"/>
        <v>42853</v>
      </c>
    </row>
    <row r="9402" spans="1:26" x14ac:dyDescent="0.2">
      <c r="A9402" t="s">
        <v>12808</v>
      </c>
      <c r="B9402" t="s">
        <v>2665</v>
      </c>
      <c r="C9402">
        <v>4.4000000000000004</v>
      </c>
      <c r="D9402">
        <v>661</v>
      </c>
      <c r="E9402" t="s">
        <v>546</v>
      </c>
      <c r="F9402" t="s">
        <v>50</v>
      </c>
      <c r="G9402" t="s">
        <v>23</v>
      </c>
      <c r="H9402" t="s">
        <v>24</v>
      </c>
      <c r="I9402" t="s">
        <v>25</v>
      </c>
      <c r="J9402" t="s">
        <v>2684</v>
      </c>
      <c r="K9402" t="s">
        <v>118</v>
      </c>
      <c r="L9402" t="s">
        <v>652</v>
      </c>
      <c r="M9402" t="s">
        <v>72</v>
      </c>
      <c r="N9402">
        <f t="shared" si="1022"/>
        <v>0</v>
      </c>
      <c r="O9402" t="str">
        <f t="shared" si="1023"/>
        <v>No</v>
      </c>
      <c r="P9402">
        <f t="shared" si="1024"/>
        <v>0</v>
      </c>
      <c r="Q9402">
        <f t="shared" si="1025"/>
        <v>4813937689</v>
      </c>
      <c r="R9402">
        <f t="shared" si="1026"/>
        <v>4.1933383153624479</v>
      </c>
      <c r="S9402" t="str">
        <f t="shared" si="1027"/>
        <v>Acceptable</v>
      </c>
      <c r="T9402">
        <f>ROUNDUP(C9402,0)</f>
        <v>5</v>
      </c>
      <c r="U9402">
        <f>ROUNDDOWN(C9402,0)</f>
        <v>4</v>
      </c>
      <c r="V9402">
        <f>RIGHT(K9402,2)+2000</f>
        <v>2018</v>
      </c>
      <c r="W9402" t="str">
        <f>INDEX(_xlfn.TEXTSPLIT(K9402,"-"),1,2)</f>
        <v>Apr</v>
      </c>
      <c r="X9402" t="str">
        <f>INDEX(_xlfn.TEXTSPLIT(K9402,"-"),1,1)</f>
        <v>20</v>
      </c>
      <c r="Y9402">
        <f>INDEX(months!B:B,MATCH(Sheet1!W9402,months!A:A,0))</f>
        <v>4</v>
      </c>
      <c r="Z9402">
        <f t="shared" si="1028"/>
        <v>43210</v>
      </c>
    </row>
    <row r="9403" spans="1:26" x14ac:dyDescent="0.2">
      <c r="A9403" t="s">
        <v>12809</v>
      </c>
      <c r="B9403" t="s">
        <v>3070</v>
      </c>
      <c r="C9403">
        <v>4.0999999999999996</v>
      </c>
      <c r="D9403">
        <v>105766</v>
      </c>
      <c r="E9403" t="s">
        <v>675</v>
      </c>
      <c r="F9403" t="s">
        <v>89</v>
      </c>
      <c r="G9403" t="s">
        <v>23</v>
      </c>
      <c r="H9403" t="s">
        <v>24</v>
      </c>
      <c r="I9403" t="s">
        <v>44</v>
      </c>
      <c r="J9403" t="s">
        <v>2694</v>
      </c>
      <c r="K9403" t="s">
        <v>390</v>
      </c>
      <c r="L9403" t="s">
        <v>1769</v>
      </c>
      <c r="M9403" t="s">
        <v>54</v>
      </c>
      <c r="N9403">
        <f t="shared" si="1022"/>
        <v>0</v>
      </c>
      <c r="O9403" t="str">
        <f t="shared" si="1023"/>
        <v>No</v>
      </c>
      <c r="P9403">
        <f t="shared" si="1024"/>
        <v>0</v>
      </c>
      <c r="Q9403">
        <f t="shared" si="1025"/>
        <v>4813937689</v>
      </c>
      <c r="R9403">
        <f t="shared" si="1026"/>
        <v>4.1933383153624479</v>
      </c>
      <c r="S9403" t="str">
        <f t="shared" si="1027"/>
        <v>Acceptable</v>
      </c>
      <c r="T9403">
        <f>ROUNDUP(C9403,0)</f>
        <v>5</v>
      </c>
      <c r="U9403">
        <f>ROUNDDOWN(C9403,0)</f>
        <v>4</v>
      </c>
      <c r="V9403">
        <f>RIGHT(K9403,2)+2000</f>
        <v>2018</v>
      </c>
      <c r="W9403" t="str">
        <f>INDEX(_xlfn.TEXTSPLIT(K9403,"-"),1,2)</f>
        <v>May</v>
      </c>
      <c r="X9403" t="str">
        <f>INDEX(_xlfn.TEXTSPLIT(K9403,"-"),1,1)</f>
        <v>24</v>
      </c>
      <c r="Y9403">
        <f>INDEX(months!B:B,MATCH(Sheet1!W9403,months!A:A,0))</f>
        <v>5</v>
      </c>
      <c r="Z9403">
        <f t="shared" si="1028"/>
        <v>43244</v>
      </c>
    </row>
    <row r="9404" spans="1:26" x14ac:dyDescent="0.2">
      <c r="A9404" t="s">
        <v>12810</v>
      </c>
      <c r="B9404" t="s">
        <v>3070</v>
      </c>
      <c r="C9404">
        <v>3.9</v>
      </c>
      <c r="D9404">
        <v>80313</v>
      </c>
      <c r="E9404" t="s">
        <v>403</v>
      </c>
      <c r="F9404" t="s">
        <v>89</v>
      </c>
      <c r="G9404" t="s">
        <v>23</v>
      </c>
      <c r="H9404" t="s">
        <v>24</v>
      </c>
      <c r="I9404" t="s">
        <v>25</v>
      </c>
      <c r="J9404" t="s">
        <v>2673</v>
      </c>
      <c r="K9404" t="s">
        <v>3200</v>
      </c>
      <c r="L9404" t="s">
        <v>246</v>
      </c>
      <c r="M9404" t="s">
        <v>60</v>
      </c>
      <c r="N9404">
        <f t="shared" si="1022"/>
        <v>0</v>
      </c>
      <c r="O9404" t="str">
        <f t="shared" si="1023"/>
        <v>No</v>
      </c>
      <c r="P9404">
        <f t="shared" si="1024"/>
        <v>0</v>
      </c>
      <c r="Q9404">
        <f t="shared" si="1025"/>
        <v>4813937689</v>
      </c>
      <c r="R9404">
        <f t="shared" si="1026"/>
        <v>4.1933383153624479</v>
      </c>
      <c r="S9404" t="str">
        <f t="shared" si="1027"/>
        <v>Acceptable</v>
      </c>
      <c r="T9404">
        <f>ROUNDUP(C9404,0)</f>
        <v>4</v>
      </c>
      <c r="U9404">
        <f>ROUNDDOWN(C9404,0)</f>
        <v>3</v>
      </c>
      <c r="V9404">
        <f>RIGHT(K9404,2)+2000</f>
        <v>2017</v>
      </c>
      <c r="W9404" t="str">
        <f>INDEX(_xlfn.TEXTSPLIT(K9404,"-"),1,2)</f>
        <v>Nov</v>
      </c>
      <c r="X9404" t="str">
        <f>INDEX(_xlfn.TEXTSPLIT(K9404,"-"),1,1)</f>
        <v>22</v>
      </c>
      <c r="Y9404">
        <f>INDEX(months!B:B,MATCH(Sheet1!W9404,months!A:A,0))</f>
        <v>11</v>
      </c>
      <c r="Z9404">
        <f t="shared" si="1028"/>
        <v>43061</v>
      </c>
    </row>
    <row r="9405" spans="1:26" x14ac:dyDescent="0.2">
      <c r="A9405" t="s">
        <v>12811</v>
      </c>
      <c r="B9405" t="s">
        <v>3070</v>
      </c>
      <c r="C9405">
        <v>3.9</v>
      </c>
      <c r="D9405">
        <v>70</v>
      </c>
      <c r="E9405" t="s">
        <v>867</v>
      </c>
      <c r="F9405" t="s">
        <v>22</v>
      </c>
      <c r="G9405" t="s">
        <v>23</v>
      </c>
      <c r="H9405" t="s">
        <v>24</v>
      </c>
      <c r="I9405" t="s">
        <v>44</v>
      </c>
      <c r="J9405" t="s">
        <v>6167</v>
      </c>
      <c r="K9405" t="s">
        <v>1777</v>
      </c>
      <c r="L9405" t="s">
        <v>53</v>
      </c>
      <c r="M9405" t="s">
        <v>86</v>
      </c>
      <c r="N9405">
        <f t="shared" si="1022"/>
        <v>0</v>
      </c>
      <c r="O9405" t="str">
        <f t="shared" si="1023"/>
        <v>No</v>
      </c>
      <c r="P9405">
        <f t="shared" si="1024"/>
        <v>0</v>
      </c>
      <c r="Q9405">
        <f t="shared" si="1025"/>
        <v>4813937689</v>
      </c>
      <c r="R9405">
        <f t="shared" si="1026"/>
        <v>4.1933383153624479</v>
      </c>
      <c r="S9405" t="str">
        <f t="shared" si="1027"/>
        <v>Acceptable</v>
      </c>
      <c r="T9405">
        <f>ROUNDUP(C9405,0)</f>
        <v>4</v>
      </c>
      <c r="U9405">
        <f>ROUNDDOWN(C9405,0)</f>
        <v>3</v>
      </c>
      <c r="V9405">
        <f>RIGHT(K9405,2)+2000</f>
        <v>2018</v>
      </c>
      <c r="W9405" t="str">
        <f>INDEX(_xlfn.TEXTSPLIT(K9405,"-"),1,2)</f>
        <v>May</v>
      </c>
      <c r="X9405" t="str">
        <f>INDEX(_xlfn.TEXTSPLIT(K9405,"-"),1,1)</f>
        <v>30</v>
      </c>
      <c r="Y9405">
        <f>INDEX(months!B:B,MATCH(Sheet1!W9405,months!A:A,0))</f>
        <v>5</v>
      </c>
      <c r="Z9405">
        <f t="shared" si="1028"/>
        <v>43250</v>
      </c>
    </row>
    <row r="9406" spans="1:26" x14ac:dyDescent="0.2">
      <c r="A9406" t="s">
        <v>12812</v>
      </c>
      <c r="B9406" t="s">
        <v>3070</v>
      </c>
      <c r="C9406">
        <v>4.4000000000000004</v>
      </c>
      <c r="D9406">
        <v>11442</v>
      </c>
      <c r="E9406" t="s">
        <v>870</v>
      </c>
      <c r="F9406" t="s">
        <v>65</v>
      </c>
      <c r="G9406" t="s">
        <v>23</v>
      </c>
      <c r="H9406" t="s">
        <v>24</v>
      </c>
      <c r="I9406" t="s">
        <v>25</v>
      </c>
      <c r="J9406" t="s">
        <v>3074</v>
      </c>
      <c r="K9406" t="s">
        <v>2551</v>
      </c>
      <c r="L9406" t="s">
        <v>317</v>
      </c>
      <c r="M9406" t="s">
        <v>60</v>
      </c>
      <c r="N9406">
        <f t="shared" si="1022"/>
        <v>0</v>
      </c>
      <c r="O9406" t="str">
        <f t="shared" si="1023"/>
        <v>No</v>
      </c>
      <c r="P9406">
        <f t="shared" si="1024"/>
        <v>0</v>
      </c>
      <c r="Q9406">
        <f t="shared" si="1025"/>
        <v>4813937689</v>
      </c>
      <c r="R9406">
        <f t="shared" si="1026"/>
        <v>4.1933383153624479</v>
      </c>
      <c r="S9406" t="str">
        <f t="shared" si="1027"/>
        <v>Acceptable</v>
      </c>
      <c r="T9406">
        <f>ROUNDUP(C9406,0)</f>
        <v>5</v>
      </c>
      <c r="U9406">
        <f>ROUNDDOWN(C9406,0)</f>
        <v>4</v>
      </c>
      <c r="V9406">
        <f>RIGHT(K9406,2)+2000</f>
        <v>2016</v>
      </c>
      <c r="W9406" t="str">
        <f>INDEX(_xlfn.TEXTSPLIT(K9406,"-"),1,2)</f>
        <v>Jun</v>
      </c>
      <c r="X9406" t="str">
        <f>INDEX(_xlfn.TEXTSPLIT(K9406,"-"),1,1)</f>
        <v>30</v>
      </c>
      <c r="Y9406">
        <f>INDEX(months!B:B,MATCH(Sheet1!W9406,months!A:A,0))</f>
        <v>6</v>
      </c>
      <c r="Z9406">
        <f t="shared" si="1028"/>
        <v>42551</v>
      </c>
    </row>
    <row r="9407" spans="1:26" x14ac:dyDescent="0.2">
      <c r="A9407" t="s">
        <v>12813</v>
      </c>
      <c r="B9407" t="s">
        <v>1790</v>
      </c>
      <c r="C9407">
        <v>3.8</v>
      </c>
      <c r="D9407">
        <v>4231</v>
      </c>
      <c r="E9407" t="s">
        <v>2768</v>
      </c>
      <c r="F9407" t="s">
        <v>50</v>
      </c>
      <c r="G9407" t="s">
        <v>23</v>
      </c>
      <c r="H9407" t="s">
        <v>24</v>
      </c>
      <c r="I9407" t="s">
        <v>25</v>
      </c>
      <c r="J9407" t="s">
        <v>1791</v>
      </c>
      <c r="K9407" t="s">
        <v>160</v>
      </c>
      <c r="L9407" t="s">
        <v>771</v>
      </c>
      <c r="M9407" t="s">
        <v>47</v>
      </c>
      <c r="N9407">
        <f t="shared" si="1022"/>
        <v>0</v>
      </c>
      <c r="O9407" t="str">
        <f t="shared" si="1023"/>
        <v>No</v>
      </c>
      <c r="P9407">
        <f t="shared" si="1024"/>
        <v>0</v>
      </c>
      <c r="Q9407">
        <f t="shared" si="1025"/>
        <v>4813937689</v>
      </c>
      <c r="R9407">
        <f t="shared" si="1026"/>
        <v>4.1933383153624479</v>
      </c>
      <c r="S9407" t="str">
        <f t="shared" si="1027"/>
        <v>Acceptable</v>
      </c>
      <c r="T9407">
        <f>ROUNDUP(C9407,0)</f>
        <v>4</v>
      </c>
      <c r="U9407">
        <f>ROUNDDOWN(C9407,0)</f>
        <v>3</v>
      </c>
      <c r="V9407">
        <f>RIGHT(K9407,2)+2000</f>
        <v>2018</v>
      </c>
      <c r="W9407" t="str">
        <f>INDEX(_xlfn.TEXTSPLIT(K9407,"-"),1,2)</f>
        <v>Jul</v>
      </c>
      <c r="X9407" t="str">
        <f>INDEX(_xlfn.TEXTSPLIT(K9407,"-"),1,1)</f>
        <v>19</v>
      </c>
      <c r="Y9407">
        <f>INDEX(months!B:B,MATCH(Sheet1!W9407,months!A:A,0))</f>
        <v>7</v>
      </c>
      <c r="Z9407">
        <f t="shared" si="1028"/>
        <v>43300</v>
      </c>
    </row>
    <row r="9408" spans="1:26" x14ac:dyDescent="0.2">
      <c r="A9408" t="s">
        <v>12814</v>
      </c>
      <c r="B9408" t="s">
        <v>3070</v>
      </c>
      <c r="C9408">
        <v>3</v>
      </c>
      <c r="D9408">
        <v>42515</v>
      </c>
      <c r="E9408" t="s">
        <v>983</v>
      </c>
      <c r="F9408" t="s">
        <v>38</v>
      </c>
      <c r="G9408" t="s">
        <v>23</v>
      </c>
      <c r="H9408" t="s">
        <v>24</v>
      </c>
      <c r="I9408" t="s">
        <v>25</v>
      </c>
      <c r="J9408" t="s">
        <v>2673</v>
      </c>
      <c r="K9408" t="s">
        <v>746</v>
      </c>
      <c r="L9408" t="s">
        <v>313</v>
      </c>
      <c r="M9408" t="s">
        <v>177</v>
      </c>
      <c r="N9408">
        <f t="shared" si="1022"/>
        <v>0</v>
      </c>
      <c r="O9408" t="str">
        <f t="shared" si="1023"/>
        <v>No</v>
      </c>
      <c r="P9408">
        <f t="shared" si="1024"/>
        <v>0</v>
      </c>
      <c r="Q9408">
        <f t="shared" si="1025"/>
        <v>4813937689</v>
      </c>
      <c r="R9408">
        <f t="shared" si="1026"/>
        <v>4.1933383153624479</v>
      </c>
      <c r="S9408" t="str">
        <f t="shared" si="1027"/>
        <v>Acceptable</v>
      </c>
      <c r="T9408">
        <f>ROUNDUP(C9408,0)</f>
        <v>3</v>
      </c>
      <c r="U9408">
        <f>ROUNDDOWN(C9408,0)</f>
        <v>3</v>
      </c>
      <c r="V9408">
        <f>RIGHT(K9408,2)+2000</f>
        <v>2018</v>
      </c>
      <c r="W9408" t="str">
        <f>INDEX(_xlfn.TEXTSPLIT(K9408,"-"),1,2)</f>
        <v>May</v>
      </c>
      <c r="X9408" t="str">
        <f>INDEX(_xlfn.TEXTSPLIT(K9408,"-"),1,1)</f>
        <v>23</v>
      </c>
      <c r="Y9408">
        <f>INDEX(months!B:B,MATCH(Sheet1!W9408,months!A:A,0))</f>
        <v>5</v>
      </c>
      <c r="Z9408">
        <f t="shared" si="1028"/>
        <v>43243</v>
      </c>
    </row>
    <row r="9409" spans="1:26" x14ac:dyDescent="0.2">
      <c r="A9409" t="s">
        <v>12815</v>
      </c>
      <c r="B9409" t="s">
        <v>4612</v>
      </c>
      <c r="C9409">
        <v>3.4</v>
      </c>
      <c r="D9409">
        <v>59</v>
      </c>
      <c r="E9409" t="s">
        <v>1403</v>
      </c>
      <c r="F9409" t="s">
        <v>22</v>
      </c>
      <c r="G9409" t="s">
        <v>23</v>
      </c>
      <c r="H9409" t="s">
        <v>24</v>
      </c>
      <c r="I9409" t="s">
        <v>25</v>
      </c>
      <c r="J9409" t="s">
        <v>4613</v>
      </c>
      <c r="K9409" t="s">
        <v>6688</v>
      </c>
      <c r="L9409" t="s">
        <v>744</v>
      </c>
      <c r="M9409" t="s">
        <v>86</v>
      </c>
      <c r="N9409">
        <f t="shared" si="1022"/>
        <v>0</v>
      </c>
      <c r="O9409" t="str">
        <f t="shared" si="1023"/>
        <v>No</v>
      </c>
      <c r="P9409">
        <f t="shared" si="1024"/>
        <v>0</v>
      </c>
      <c r="Q9409">
        <f t="shared" si="1025"/>
        <v>4813937689</v>
      </c>
      <c r="R9409">
        <f t="shared" si="1026"/>
        <v>4.1933383153624479</v>
      </c>
      <c r="S9409" t="str">
        <f t="shared" si="1027"/>
        <v>Acceptable</v>
      </c>
      <c r="T9409">
        <f>ROUNDUP(C9409,0)</f>
        <v>4</v>
      </c>
      <c r="U9409">
        <f>ROUNDDOWN(C9409,0)</f>
        <v>3</v>
      </c>
      <c r="V9409">
        <f>RIGHT(K9409,2)+2000</f>
        <v>2017</v>
      </c>
      <c r="W9409" t="str">
        <f>INDEX(_xlfn.TEXTSPLIT(K9409,"-"),1,2)</f>
        <v>Oct</v>
      </c>
      <c r="X9409" t="str">
        <f>INDEX(_xlfn.TEXTSPLIT(K9409,"-"),1,1)</f>
        <v>19</v>
      </c>
      <c r="Y9409">
        <f>INDEX(months!B:B,MATCH(Sheet1!W9409,months!A:A,0))</f>
        <v>10</v>
      </c>
      <c r="Z9409">
        <f t="shared" si="1028"/>
        <v>43027</v>
      </c>
    </row>
    <row r="9410" spans="1:26" x14ac:dyDescent="0.2">
      <c r="A9410" t="s">
        <v>12816</v>
      </c>
      <c r="B9410" t="s">
        <v>5319</v>
      </c>
      <c r="C9410">
        <v>4.3</v>
      </c>
      <c r="D9410">
        <v>20620</v>
      </c>
      <c r="E9410" t="s">
        <v>46</v>
      </c>
      <c r="F9410" t="s">
        <v>65</v>
      </c>
      <c r="G9410" t="s">
        <v>23</v>
      </c>
      <c r="H9410" t="s">
        <v>24</v>
      </c>
      <c r="I9410" t="s">
        <v>25</v>
      </c>
      <c r="J9410" t="s">
        <v>5320</v>
      </c>
      <c r="K9410" t="s">
        <v>410</v>
      </c>
      <c r="L9410" t="s">
        <v>46</v>
      </c>
      <c r="M9410" t="s">
        <v>46</v>
      </c>
      <c r="N9410">
        <f t="shared" ref="N9410:N9473" si="1029">SUM(A9410,B9410)</f>
        <v>0</v>
      </c>
      <c r="O9410" t="str">
        <f t="shared" ref="O9410:O9473" si="1030">IF(E9410="good","Yes","No")</f>
        <v>No</v>
      </c>
      <c r="P9410">
        <f t="shared" ref="P9410:P9473" si="1031">COUNTIF(B:B,"&lt;0")</f>
        <v>0</v>
      </c>
      <c r="Q9410">
        <f t="shared" ref="Q9410:Q9473" si="1032">SUMIF(D:D,"&gt;1000")</f>
        <v>4813937689</v>
      </c>
      <c r="R9410">
        <f t="shared" ref="R9410:R9473" si="1033">AVERAGEIF(C:C,"&gt;0")</f>
        <v>4.1933383153624479</v>
      </c>
      <c r="S9410" t="str">
        <f t="shared" ref="S9410:S9473" si="1034">IF(OR(A9410&gt;0,B9410&gt;0),"Acceptable","Check")</f>
        <v>Acceptable</v>
      </c>
      <c r="T9410">
        <f>ROUNDUP(C9410,0)</f>
        <v>5</v>
      </c>
      <c r="U9410">
        <f>ROUNDDOWN(C9410,0)</f>
        <v>4</v>
      </c>
      <c r="V9410">
        <f>RIGHT(K9410,2)+2000</f>
        <v>2018</v>
      </c>
      <c r="W9410" t="str">
        <f>INDEX(_xlfn.TEXTSPLIT(K9410,"-"),1,2)</f>
        <v>Jul</v>
      </c>
      <c r="X9410" t="str">
        <f>INDEX(_xlfn.TEXTSPLIT(K9410,"-"),1,1)</f>
        <v>17</v>
      </c>
      <c r="Y9410">
        <f>INDEX(months!B:B,MATCH(Sheet1!W9410,months!A:A,0))</f>
        <v>7</v>
      </c>
      <c r="Z9410">
        <f t="shared" si="1028"/>
        <v>43298</v>
      </c>
    </row>
    <row r="9411" spans="1:26" x14ac:dyDescent="0.2">
      <c r="A9411" t="s">
        <v>12817</v>
      </c>
      <c r="B9411" t="s">
        <v>2116</v>
      </c>
      <c r="D9411">
        <v>2</v>
      </c>
      <c r="E9411" t="s">
        <v>2744</v>
      </c>
      <c r="F9411" t="s">
        <v>1005</v>
      </c>
      <c r="G9411" t="s">
        <v>649</v>
      </c>
      <c r="H9411" t="s">
        <v>2929</v>
      </c>
      <c r="I9411" t="s">
        <v>25</v>
      </c>
      <c r="J9411" t="s">
        <v>2117</v>
      </c>
      <c r="K9411" t="s">
        <v>3924</v>
      </c>
      <c r="L9411" t="s">
        <v>317</v>
      </c>
      <c r="M9411" t="s">
        <v>86</v>
      </c>
      <c r="N9411">
        <f t="shared" si="1029"/>
        <v>0</v>
      </c>
      <c r="O9411" t="str">
        <f t="shared" si="1030"/>
        <v>No</v>
      </c>
      <c r="P9411">
        <f t="shared" si="1031"/>
        <v>0</v>
      </c>
      <c r="Q9411">
        <f t="shared" si="1032"/>
        <v>4813937689</v>
      </c>
      <c r="R9411">
        <f t="shared" si="1033"/>
        <v>4.1933383153624479</v>
      </c>
      <c r="S9411" t="str">
        <f t="shared" si="1034"/>
        <v>Acceptable</v>
      </c>
      <c r="T9411">
        <f>ROUNDUP(C9411,0)</f>
        <v>0</v>
      </c>
      <c r="U9411">
        <f>ROUNDDOWN(C9411,0)</f>
        <v>0</v>
      </c>
      <c r="V9411">
        <f>RIGHT(K9411,2)+2000</f>
        <v>2017</v>
      </c>
      <c r="W9411" t="str">
        <f>INDEX(_xlfn.TEXTSPLIT(K9411,"-"),1,2)</f>
        <v>Dec</v>
      </c>
      <c r="X9411" t="str">
        <f>INDEX(_xlfn.TEXTSPLIT(K9411,"-"),1,1)</f>
        <v>1</v>
      </c>
      <c r="Y9411">
        <f>INDEX(months!B:B,MATCH(Sheet1!W9411,months!A:A,0))</f>
        <v>12</v>
      </c>
      <c r="Z9411">
        <f t="shared" ref="Z9411:Z9474" si="1035">DATE(V9411,Y9411,X9411)</f>
        <v>43070</v>
      </c>
    </row>
    <row r="9412" spans="1:26" x14ac:dyDescent="0.2">
      <c r="A9412" t="s">
        <v>12818</v>
      </c>
      <c r="B9412" t="s">
        <v>3070</v>
      </c>
      <c r="D9412">
        <v>2</v>
      </c>
      <c r="E9412" t="s">
        <v>12819</v>
      </c>
      <c r="F9412" t="s">
        <v>1010</v>
      </c>
      <c r="G9412" t="s">
        <v>23</v>
      </c>
      <c r="H9412" t="s">
        <v>24</v>
      </c>
      <c r="I9412" t="s">
        <v>25</v>
      </c>
      <c r="J9412" t="s">
        <v>1303</v>
      </c>
      <c r="K9412" t="s">
        <v>1394</v>
      </c>
      <c r="L9412" t="s">
        <v>12820</v>
      </c>
      <c r="M9412" t="s">
        <v>29</v>
      </c>
      <c r="N9412">
        <f t="shared" si="1029"/>
        <v>0</v>
      </c>
      <c r="O9412" t="str">
        <f t="shared" si="1030"/>
        <v>No</v>
      </c>
      <c r="P9412">
        <f t="shared" si="1031"/>
        <v>0</v>
      </c>
      <c r="Q9412">
        <f t="shared" si="1032"/>
        <v>4813937689</v>
      </c>
      <c r="R9412">
        <f t="shared" si="1033"/>
        <v>4.1933383153624479</v>
      </c>
      <c r="S9412" t="str">
        <f t="shared" si="1034"/>
        <v>Acceptable</v>
      </c>
      <c r="T9412">
        <f>ROUNDUP(C9412,0)</f>
        <v>0</v>
      </c>
      <c r="U9412">
        <f>ROUNDDOWN(C9412,0)</f>
        <v>0</v>
      </c>
      <c r="V9412">
        <f>RIGHT(K9412,2)+2000</f>
        <v>2017</v>
      </c>
      <c r="W9412" t="str">
        <f>INDEX(_xlfn.TEXTSPLIT(K9412,"-"),1,2)</f>
        <v>Aug</v>
      </c>
      <c r="X9412" t="str">
        <f>INDEX(_xlfn.TEXTSPLIT(K9412,"-"),1,1)</f>
        <v>17</v>
      </c>
      <c r="Y9412">
        <f>INDEX(months!B:B,MATCH(Sheet1!W9412,months!A:A,0))</f>
        <v>8</v>
      </c>
      <c r="Z9412">
        <f t="shared" si="1035"/>
        <v>42964</v>
      </c>
    </row>
    <row r="9413" spans="1:26" x14ac:dyDescent="0.2">
      <c r="A9413" t="s">
        <v>12821</v>
      </c>
      <c r="B9413" t="s">
        <v>556</v>
      </c>
      <c r="C9413">
        <v>5</v>
      </c>
      <c r="D9413">
        <v>4</v>
      </c>
      <c r="E9413" t="s">
        <v>83</v>
      </c>
      <c r="F9413" t="s">
        <v>1010</v>
      </c>
      <c r="G9413" t="s">
        <v>23</v>
      </c>
      <c r="H9413" t="s">
        <v>24</v>
      </c>
      <c r="I9413" t="s">
        <v>25</v>
      </c>
      <c r="J9413" t="s">
        <v>557</v>
      </c>
      <c r="K9413" t="s">
        <v>1102</v>
      </c>
      <c r="L9413" t="s">
        <v>80</v>
      </c>
      <c r="M9413" t="s">
        <v>54</v>
      </c>
      <c r="N9413">
        <f t="shared" si="1029"/>
        <v>0</v>
      </c>
      <c r="O9413" t="str">
        <f t="shared" si="1030"/>
        <v>No</v>
      </c>
      <c r="P9413">
        <f t="shared" si="1031"/>
        <v>0</v>
      </c>
      <c r="Q9413">
        <f t="shared" si="1032"/>
        <v>4813937689</v>
      </c>
      <c r="R9413">
        <f t="shared" si="1033"/>
        <v>4.1933383153624479</v>
      </c>
      <c r="S9413" t="str">
        <f t="shared" si="1034"/>
        <v>Acceptable</v>
      </c>
      <c r="T9413">
        <f>ROUNDUP(C9413,0)</f>
        <v>5</v>
      </c>
      <c r="U9413">
        <f>ROUNDDOWN(C9413,0)</f>
        <v>5</v>
      </c>
      <c r="V9413">
        <f>RIGHT(K9413,2)+2000</f>
        <v>2017</v>
      </c>
      <c r="W9413" t="str">
        <f>INDEX(_xlfn.TEXTSPLIT(K9413,"-"),1,2)</f>
        <v>Nov</v>
      </c>
      <c r="X9413" t="str">
        <f>INDEX(_xlfn.TEXTSPLIT(K9413,"-"),1,1)</f>
        <v>6</v>
      </c>
      <c r="Y9413">
        <f>INDEX(months!B:B,MATCH(Sheet1!W9413,months!A:A,0))</f>
        <v>11</v>
      </c>
      <c r="Z9413">
        <f t="shared" si="1035"/>
        <v>43045</v>
      </c>
    </row>
    <row r="9414" spans="1:26" x14ac:dyDescent="0.2">
      <c r="A9414" t="s">
        <v>12822</v>
      </c>
      <c r="B9414" t="s">
        <v>787</v>
      </c>
      <c r="D9414">
        <v>2</v>
      </c>
      <c r="E9414" t="s">
        <v>336</v>
      </c>
      <c r="F9414" t="s">
        <v>1230</v>
      </c>
      <c r="G9414" t="s">
        <v>23</v>
      </c>
      <c r="H9414" t="s">
        <v>24</v>
      </c>
      <c r="I9414" t="s">
        <v>44</v>
      </c>
      <c r="J9414" t="s">
        <v>788</v>
      </c>
      <c r="K9414" t="s">
        <v>266</v>
      </c>
      <c r="L9414" t="s">
        <v>12823</v>
      </c>
      <c r="M9414" t="s">
        <v>54</v>
      </c>
      <c r="N9414">
        <f t="shared" si="1029"/>
        <v>0</v>
      </c>
      <c r="O9414" t="str">
        <f t="shared" si="1030"/>
        <v>No</v>
      </c>
      <c r="P9414">
        <f t="shared" si="1031"/>
        <v>0</v>
      </c>
      <c r="Q9414">
        <f t="shared" si="1032"/>
        <v>4813937689</v>
      </c>
      <c r="R9414">
        <f t="shared" si="1033"/>
        <v>4.1933383153624479</v>
      </c>
      <c r="S9414" t="str">
        <f t="shared" si="1034"/>
        <v>Acceptable</v>
      </c>
      <c r="T9414">
        <f>ROUNDUP(C9414,0)</f>
        <v>0</v>
      </c>
      <c r="U9414">
        <f>ROUNDDOWN(C9414,0)</f>
        <v>0</v>
      </c>
      <c r="V9414">
        <f>RIGHT(K9414,2)+2000</f>
        <v>2018</v>
      </c>
      <c r="W9414" t="str">
        <f>INDEX(_xlfn.TEXTSPLIT(K9414,"-"),1,2)</f>
        <v>Jul</v>
      </c>
      <c r="X9414" t="str">
        <f>INDEX(_xlfn.TEXTSPLIT(K9414,"-"),1,1)</f>
        <v>16</v>
      </c>
      <c r="Y9414">
        <f>INDEX(months!B:B,MATCH(Sheet1!W9414,months!A:A,0))</f>
        <v>7</v>
      </c>
      <c r="Z9414">
        <f t="shared" si="1035"/>
        <v>43297</v>
      </c>
    </row>
    <row r="9415" spans="1:26" x14ac:dyDescent="0.2">
      <c r="A9415" t="s">
        <v>12824</v>
      </c>
      <c r="B9415" t="s">
        <v>3070</v>
      </c>
      <c r="C9415">
        <v>4.0999999999999996</v>
      </c>
      <c r="D9415">
        <v>211</v>
      </c>
      <c r="E9415" t="s">
        <v>31</v>
      </c>
      <c r="F9415" t="s">
        <v>22</v>
      </c>
      <c r="G9415" t="s">
        <v>23</v>
      </c>
      <c r="H9415" t="s">
        <v>24</v>
      </c>
      <c r="I9415" t="s">
        <v>25</v>
      </c>
      <c r="J9415" t="s">
        <v>2673</v>
      </c>
      <c r="K9415" t="s">
        <v>10881</v>
      </c>
      <c r="L9415" t="s">
        <v>164</v>
      </c>
      <c r="M9415" t="s">
        <v>60</v>
      </c>
      <c r="N9415">
        <f t="shared" si="1029"/>
        <v>0</v>
      </c>
      <c r="O9415" t="str">
        <f t="shared" si="1030"/>
        <v>No</v>
      </c>
      <c r="P9415">
        <f t="shared" si="1031"/>
        <v>0</v>
      </c>
      <c r="Q9415">
        <f t="shared" si="1032"/>
        <v>4813937689</v>
      </c>
      <c r="R9415">
        <f t="shared" si="1033"/>
        <v>4.1933383153624479</v>
      </c>
      <c r="S9415" t="str">
        <f t="shared" si="1034"/>
        <v>Acceptable</v>
      </c>
      <c r="T9415">
        <f>ROUNDUP(C9415,0)</f>
        <v>5</v>
      </c>
      <c r="U9415">
        <f>ROUNDDOWN(C9415,0)</f>
        <v>4</v>
      </c>
      <c r="V9415">
        <f>RIGHT(K9415,2)+2000</f>
        <v>2016</v>
      </c>
      <c r="W9415" t="str">
        <f>INDEX(_xlfn.TEXTSPLIT(K9415,"-"),1,2)</f>
        <v>Nov</v>
      </c>
      <c r="X9415" t="str">
        <f>INDEX(_xlfn.TEXTSPLIT(K9415,"-"),1,1)</f>
        <v>21</v>
      </c>
      <c r="Y9415">
        <f>INDEX(months!B:B,MATCH(Sheet1!W9415,months!A:A,0))</f>
        <v>11</v>
      </c>
      <c r="Z9415">
        <f t="shared" si="1035"/>
        <v>42695</v>
      </c>
    </row>
    <row r="9416" spans="1:26" x14ac:dyDescent="0.2">
      <c r="A9416" t="s">
        <v>12825</v>
      </c>
      <c r="B9416" t="s">
        <v>3070</v>
      </c>
      <c r="D9416">
        <v>0</v>
      </c>
      <c r="E9416" t="s">
        <v>186</v>
      </c>
      <c r="F9416" t="s">
        <v>1010</v>
      </c>
      <c r="G9416" t="s">
        <v>23</v>
      </c>
      <c r="H9416" t="s">
        <v>24</v>
      </c>
      <c r="I9416" t="s">
        <v>25</v>
      </c>
      <c r="J9416" t="s">
        <v>1303</v>
      </c>
      <c r="K9416" t="s">
        <v>62</v>
      </c>
      <c r="L9416" t="s">
        <v>12826</v>
      </c>
      <c r="M9416" t="s">
        <v>81</v>
      </c>
      <c r="N9416">
        <f t="shared" si="1029"/>
        <v>0</v>
      </c>
      <c r="O9416" t="str">
        <f t="shared" si="1030"/>
        <v>No</v>
      </c>
      <c r="P9416">
        <f t="shared" si="1031"/>
        <v>0</v>
      </c>
      <c r="Q9416">
        <f t="shared" si="1032"/>
        <v>4813937689</v>
      </c>
      <c r="R9416">
        <f t="shared" si="1033"/>
        <v>4.1933383153624479</v>
      </c>
      <c r="S9416" t="str">
        <f t="shared" si="1034"/>
        <v>Acceptable</v>
      </c>
      <c r="T9416">
        <f>ROUNDUP(C9416,0)</f>
        <v>0</v>
      </c>
      <c r="U9416">
        <f>ROUNDDOWN(C9416,0)</f>
        <v>0</v>
      </c>
      <c r="V9416">
        <f>RIGHT(K9416,2)+2000</f>
        <v>2018</v>
      </c>
      <c r="W9416" t="str">
        <f>INDEX(_xlfn.TEXTSPLIT(K9416,"-"),1,2)</f>
        <v>Apr</v>
      </c>
      <c r="X9416" t="str">
        <f>INDEX(_xlfn.TEXTSPLIT(K9416,"-"),1,1)</f>
        <v>26</v>
      </c>
      <c r="Y9416">
        <f>INDEX(months!B:B,MATCH(Sheet1!W9416,months!A:A,0))</f>
        <v>4</v>
      </c>
      <c r="Z9416">
        <f t="shared" si="1035"/>
        <v>43216</v>
      </c>
    </row>
    <row r="9417" spans="1:26" x14ac:dyDescent="0.2">
      <c r="A9417" t="s">
        <v>12827</v>
      </c>
      <c r="B9417" t="s">
        <v>1790</v>
      </c>
      <c r="C9417">
        <v>2.4</v>
      </c>
      <c r="D9417">
        <v>9</v>
      </c>
      <c r="E9417" t="s">
        <v>1113</v>
      </c>
      <c r="F9417" t="s">
        <v>775</v>
      </c>
      <c r="G9417" t="s">
        <v>23</v>
      </c>
      <c r="H9417" t="s">
        <v>24</v>
      </c>
      <c r="I9417" t="s">
        <v>25</v>
      </c>
      <c r="J9417" t="s">
        <v>1791</v>
      </c>
      <c r="K9417" t="s">
        <v>470</v>
      </c>
      <c r="L9417" t="s">
        <v>28</v>
      </c>
      <c r="M9417" t="s">
        <v>86</v>
      </c>
      <c r="N9417">
        <f t="shared" si="1029"/>
        <v>0</v>
      </c>
      <c r="O9417" t="str">
        <f t="shared" si="1030"/>
        <v>No</v>
      </c>
      <c r="P9417">
        <f t="shared" si="1031"/>
        <v>0</v>
      </c>
      <c r="Q9417">
        <f t="shared" si="1032"/>
        <v>4813937689</v>
      </c>
      <c r="R9417">
        <f t="shared" si="1033"/>
        <v>4.1933383153624479</v>
      </c>
      <c r="S9417" t="str">
        <f t="shared" si="1034"/>
        <v>Acceptable</v>
      </c>
      <c r="T9417">
        <f>ROUNDUP(C9417,0)</f>
        <v>3</v>
      </c>
      <c r="U9417">
        <f>ROUNDDOWN(C9417,0)</f>
        <v>2</v>
      </c>
      <c r="V9417">
        <f>RIGHT(K9417,2)+2000</f>
        <v>2018</v>
      </c>
      <c r="W9417" t="str">
        <f>INDEX(_xlfn.TEXTSPLIT(K9417,"-"),1,2)</f>
        <v>Jan</v>
      </c>
      <c r="X9417" t="str">
        <f>INDEX(_xlfn.TEXTSPLIT(K9417,"-"),1,1)</f>
        <v>21</v>
      </c>
      <c r="Y9417">
        <f>INDEX(months!B:B,MATCH(Sheet1!W9417,months!A:A,0))</f>
        <v>1</v>
      </c>
      <c r="Z9417">
        <f t="shared" si="1035"/>
        <v>43121</v>
      </c>
    </row>
    <row r="9418" spans="1:26" x14ac:dyDescent="0.2">
      <c r="A9418" t="s">
        <v>12828</v>
      </c>
      <c r="B9418" t="s">
        <v>4612</v>
      </c>
      <c r="C9418">
        <v>3.9</v>
      </c>
      <c r="D9418">
        <v>146</v>
      </c>
      <c r="E9418" t="s">
        <v>12829</v>
      </c>
      <c r="F9418" t="s">
        <v>22</v>
      </c>
      <c r="G9418" t="s">
        <v>23</v>
      </c>
      <c r="H9418" t="s">
        <v>24</v>
      </c>
      <c r="I9418" t="s">
        <v>25</v>
      </c>
      <c r="J9418" t="s">
        <v>4613</v>
      </c>
      <c r="K9418" t="s">
        <v>12830</v>
      </c>
      <c r="L9418" t="s">
        <v>411</v>
      </c>
      <c r="M9418" t="s">
        <v>237</v>
      </c>
      <c r="N9418">
        <f t="shared" si="1029"/>
        <v>0</v>
      </c>
      <c r="O9418" t="str">
        <f t="shared" si="1030"/>
        <v>No</v>
      </c>
      <c r="P9418">
        <f t="shared" si="1031"/>
        <v>0</v>
      </c>
      <c r="Q9418">
        <f t="shared" si="1032"/>
        <v>4813937689</v>
      </c>
      <c r="R9418">
        <f t="shared" si="1033"/>
        <v>4.1933383153624479</v>
      </c>
      <c r="S9418" t="str">
        <f t="shared" si="1034"/>
        <v>Acceptable</v>
      </c>
      <c r="T9418">
        <f>ROUNDUP(C9418,0)</f>
        <v>4</v>
      </c>
      <c r="U9418">
        <f>ROUNDDOWN(C9418,0)</f>
        <v>3</v>
      </c>
      <c r="V9418">
        <f>RIGHT(K9418,2)+2000</f>
        <v>2017</v>
      </c>
      <c r="W9418" t="str">
        <f>INDEX(_xlfn.TEXTSPLIT(K9418,"-"),1,2)</f>
        <v>Apr</v>
      </c>
      <c r="X9418" t="str">
        <f>INDEX(_xlfn.TEXTSPLIT(K9418,"-"),1,1)</f>
        <v>10</v>
      </c>
      <c r="Y9418">
        <f>INDEX(months!B:B,MATCH(Sheet1!W9418,months!A:A,0))</f>
        <v>4</v>
      </c>
      <c r="Z9418">
        <f t="shared" si="1035"/>
        <v>42835</v>
      </c>
    </row>
    <row r="9419" spans="1:26" x14ac:dyDescent="0.2">
      <c r="A9419" t="s">
        <v>12831</v>
      </c>
      <c r="B9419" t="s">
        <v>556</v>
      </c>
      <c r="D9419">
        <v>0</v>
      </c>
      <c r="E9419" t="s">
        <v>46</v>
      </c>
      <c r="F9419" t="s">
        <v>1278</v>
      </c>
      <c r="G9419" t="s">
        <v>23</v>
      </c>
      <c r="H9419" t="s">
        <v>24</v>
      </c>
      <c r="I9419" t="s">
        <v>25</v>
      </c>
      <c r="J9419" t="s">
        <v>557</v>
      </c>
      <c r="K9419" t="s">
        <v>173</v>
      </c>
      <c r="L9419" t="s">
        <v>46</v>
      </c>
      <c r="M9419" t="s">
        <v>46</v>
      </c>
      <c r="N9419">
        <f t="shared" si="1029"/>
        <v>0</v>
      </c>
      <c r="O9419" t="str">
        <f t="shared" si="1030"/>
        <v>No</v>
      </c>
      <c r="P9419">
        <f t="shared" si="1031"/>
        <v>0</v>
      </c>
      <c r="Q9419">
        <f t="shared" si="1032"/>
        <v>4813937689</v>
      </c>
      <c r="R9419">
        <f t="shared" si="1033"/>
        <v>4.1933383153624479</v>
      </c>
      <c r="S9419" t="str">
        <f t="shared" si="1034"/>
        <v>Acceptable</v>
      </c>
      <c r="T9419">
        <f>ROUNDUP(C9419,0)</f>
        <v>0</v>
      </c>
      <c r="U9419">
        <f>ROUNDDOWN(C9419,0)</f>
        <v>0</v>
      </c>
      <c r="V9419">
        <f>RIGHT(K9419,2)+2000</f>
        <v>2018</v>
      </c>
      <c r="W9419" t="str">
        <f>INDEX(_xlfn.TEXTSPLIT(K9419,"-"),1,2)</f>
        <v>Aug</v>
      </c>
      <c r="X9419" t="str">
        <f>INDEX(_xlfn.TEXTSPLIT(K9419,"-"),1,1)</f>
        <v>2</v>
      </c>
      <c r="Y9419">
        <f>INDEX(months!B:B,MATCH(Sheet1!W9419,months!A:A,0))</f>
        <v>8</v>
      </c>
      <c r="Z9419">
        <f t="shared" si="1035"/>
        <v>43314</v>
      </c>
    </row>
    <row r="9420" spans="1:26" x14ac:dyDescent="0.2">
      <c r="A9420" t="s">
        <v>12832</v>
      </c>
      <c r="B9420" t="s">
        <v>4950</v>
      </c>
      <c r="D9420">
        <v>0</v>
      </c>
      <c r="E9420" t="s">
        <v>1695</v>
      </c>
      <c r="F9420" t="s">
        <v>1230</v>
      </c>
      <c r="G9420" t="s">
        <v>23</v>
      </c>
      <c r="H9420" t="s">
        <v>24</v>
      </c>
      <c r="I9420" t="s">
        <v>25</v>
      </c>
      <c r="J9420" t="s">
        <v>4951</v>
      </c>
      <c r="K9420" t="s">
        <v>160</v>
      </c>
      <c r="L9420" t="s">
        <v>12833</v>
      </c>
      <c r="M9420" t="s">
        <v>81</v>
      </c>
      <c r="N9420">
        <f t="shared" si="1029"/>
        <v>0</v>
      </c>
      <c r="O9420" t="str">
        <f t="shared" si="1030"/>
        <v>No</v>
      </c>
      <c r="P9420">
        <f t="shared" si="1031"/>
        <v>0</v>
      </c>
      <c r="Q9420">
        <f t="shared" si="1032"/>
        <v>4813937689</v>
      </c>
      <c r="R9420">
        <f t="shared" si="1033"/>
        <v>4.1933383153624479</v>
      </c>
      <c r="S9420" t="str">
        <f t="shared" si="1034"/>
        <v>Acceptable</v>
      </c>
      <c r="T9420">
        <f>ROUNDUP(C9420,0)</f>
        <v>0</v>
      </c>
      <c r="U9420">
        <f>ROUNDDOWN(C9420,0)</f>
        <v>0</v>
      </c>
      <c r="V9420">
        <f>RIGHT(K9420,2)+2000</f>
        <v>2018</v>
      </c>
      <c r="W9420" t="str">
        <f>INDEX(_xlfn.TEXTSPLIT(K9420,"-"),1,2)</f>
        <v>Jul</v>
      </c>
      <c r="X9420" t="str">
        <f>INDEX(_xlfn.TEXTSPLIT(K9420,"-"),1,1)</f>
        <v>19</v>
      </c>
      <c r="Y9420">
        <f>INDEX(months!B:B,MATCH(Sheet1!W9420,months!A:A,0))</f>
        <v>7</v>
      </c>
      <c r="Z9420">
        <f t="shared" si="1035"/>
        <v>43300</v>
      </c>
    </row>
    <row r="9421" spans="1:26" x14ac:dyDescent="0.2">
      <c r="A9421" t="s">
        <v>12834</v>
      </c>
      <c r="B9421" t="s">
        <v>3070</v>
      </c>
      <c r="D9421">
        <v>0</v>
      </c>
      <c r="E9421" t="s">
        <v>481</v>
      </c>
      <c r="F9421" t="s">
        <v>1230</v>
      </c>
      <c r="G9421" t="s">
        <v>23</v>
      </c>
      <c r="H9421" t="s">
        <v>24</v>
      </c>
      <c r="I9421" t="s">
        <v>25</v>
      </c>
      <c r="J9421" t="s">
        <v>1303</v>
      </c>
      <c r="K9421" t="s">
        <v>506</v>
      </c>
      <c r="L9421" t="s">
        <v>80</v>
      </c>
      <c r="M9421" t="s">
        <v>81</v>
      </c>
      <c r="N9421">
        <f t="shared" si="1029"/>
        <v>0</v>
      </c>
      <c r="O9421" t="str">
        <f t="shared" si="1030"/>
        <v>No</v>
      </c>
      <c r="P9421">
        <f t="shared" si="1031"/>
        <v>0</v>
      </c>
      <c r="Q9421">
        <f t="shared" si="1032"/>
        <v>4813937689</v>
      </c>
      <c r="R9421">
        <f t="shared" si="1033"/>
        <v>4.1933383153624479</v>
      </c>
      <c r="S9421" t="str">
        <f t="shared" si="1034"/>
        <v>Acceptable</v>
      </c>
      <c r="T9421">
        <f>ROUNDUP(C9421,0)</f>
        <v>0</v>
      </c>
      <c r="U9421">
        <f>ROUNDDOWN(C9421,0)</f>
        <v>0</v>
      </c>
      <c r="V9421">
        <f>RIGHT(K9421,2)+2000</f>
        <v>2017</v>
      </c>
      <c r="W9421" t="str">
        <f>INDEX(_xlfn.TEXTSPLIT(K9421,"-"),1,2)</f>
        <v>Nov</v>
      </c>
      <c r="X9421" t="str">
        <f>INDEX(_xlfn.TEXTSPLIT(K9421,"-"),1,1)</f>
        <v>23</v>
      </c>
      <c r="Y9421">
        <f>INDEX(months!B:B,MATCH(Sheet1!W9421,months!A:A,0))</f>
        <v>11</v>
      </c>
      <c r="Z9421">
        <f t="shared" si="1035"/>
        <v>43062</v>
      </c>
    </row>
    <row r="9422" spans="1:26" x14ac:dyDescent="0.2">
      <c r="A9422" t="s">
        <v>12835</v>
      </c>
      <c r="B9422" t="s">
        <v>4612</v>
      </c>
      <c r="C9422">
        <v>4</v>
      </c>
      <c r="D9422">
        <v>8</v>
      </c>
      <c r="E9422" t="s">
        <v>627</v>
      </c>
      <c r="F9422" t="s">
        <v>1010</v>
      </c>
      <c r="G9422" t="s">
        <v>23</v>
      </c>
      <c r="H9422" t="s">
        <v>24</v>
      </c>
      <c r="I9422" t="s">
        <v>25</v>
      </c>
      <c r="J9422" t="s">
        <v>4613</v>
      </c>
      <c r="K9422" t="s">
        <v>8877</v>
      </c>
      <c r="L9422" t="s">
        <v>180</v>
      </c>
      <c r="M9422" t="s">
        <v>434</v>
      </c>
      <c r="N9422">
        <f t="shared" si="1029"/>
        <v>0</v>
      </c>
      <c r="O9422" t="str">
        <f t="shared" si="1030"/>
        <v>No</v>
      </c>
      <c r="P9422">
        <f t="shared" si="1031"/>
        <v>0</v>
      </c>
      <c r="Q9422">
        <f t="shared" si="1032"/>
        <v>4813937689</v>
      </c>
      <c r="R9422">
        <f t="shared" si="1033"/>
        <v>4.1933383153624479</v>
      </c>
      <c r="S9422" t="str">
        <f t="shared" si="1034"/>
        <v>Acceptable</v>
      </c>
      <c r="T9422">
        <f>ROUNDUP(C9422,0)</f>
        <v>4</v>
      </c>
      <c r="U9422">
        <f>ROUNDDOWN(C9422,0)</f>
        <v>4</v>
      </c>
      <c r="V9422">
        <f>RIGHT(K9422,2)+2000</f>
        <v>2016</v>
      </c>
      <c r="W9422" t="str">
        <f>INDEX(_xlfn.TEXTSPLIT(K9422,"-"),1,2)</f>
        <v>May</v>
      </c>
      <c r="X9422" t="str">
        <f>INDEX(_xlfn.TEXTSPLIT(K9422,"-"),1,1)</f>
        <v>23</v>
      </c>
      <c r="Y9422">
        <f>INDEX(months!B:B,MATCH(Sheet1!W9422,months!A:A,0))</f>
        <v>5</v>
      </c>
      <c r="Z9422">
        <f t="shared" si="1035"/>
        <v>42513</v>
      </c>
    </row>
    <row r="9423" spans="1:26" x14ac:dyDescent="0.2">
      <c r="A9423" t="s">
        <v>12836</v>
      </c>
      <c r="B9423" t="s">
        <v>4612</v>
      </c>
      <c r="D9423">
        <v>0</v>
      </c>
      <c r="E9423" t="s">
        <v>481</v>
      </c>
      <c r="F9423" t="s">
        <v>1005</v>
      </c>
      <c r="G9423" t="s">
        <v>23</v>
      </c>
      <c r="H9423" t="s">
        <v>24</v>
      </c>
      <c r="I9423" t="s">
        <v>25</v>
      </c>
      <c r="J9423" t="s">
        <v>4613</v>
      </c>
      <c r="K9423" t="s">
        <v>1102</v>
      </c>
      <c r="L9423" t="s">
        <v>2860</v>
      </c>
      <c r="M9423" t="s">
        <v>81</v>
      </c>
      <c r="N9423">
        <f t="shared" si="1029"/>
        <v>0</v>
      </c>
      <c r="O9423" t="str">
        <f t="shared" si="1030"/>
        <v>No</v>
      </c>
      <c r="P9423">
        <f t="shared" si="1031"/>
        <v>0</v>
      </c>
      <c r="Q9423">
        <f t="shared" si="1032"/>
        <v>4813937689</v>
      </c>
      <c r="R9423">
        <f t="shared" si="1033"/>
        <v>4.1933383153624479</v>
      </c>
      <c r="S9423" t="str">
        <f t="shared" si="1034"/>
        <v>Acceptable</v>
      </c>
      <c r="T9423">
        <f>ROUNDUP(C9423,0)</f>
        <v>0</v>
      </c>
      <c r="U9423">
        <f>ROUNDDOWN(C9423,0)</f>
        <v>0</v>
      </c>
      <c r="V9423">
        <f>RIGHT(K9423,2)+2000</f>
        <v>2017</v>
      </c>
      <c r="W9423" t="str">
        <f>INDEX(_xlfn.TEXTSPLIT(K9423,"-"),1,2)</f>
        <v>Nov</v>
      </c>
      <c r="X9423" t="str">
        <f>INDEX(_xlfn.TEXTSPLIT(K9423,"-"),1,1)</f>
        <v>6</v>
      </c>
      <c r="Y9423">
        <f>INDEX(months!B:B,MATCH(Sheet1!W9423,months!A:A,0))</f>
        <v>11</v>
      </c>
      <c r="Z9423">
        <f t="shared" si="1035"/>
        <v>43045</v>
      </c>
    </row>
    <row r="9424" spans="1:26" x14ac:dyDescent="0.2">
      <c r="A9424" t="s">
        <v>12837</v>
      </c>
      <c r="B9424" t="s">
        <v>2665</v>
      </c>
      <c r="C9424">
        <v>3</v>
      </c>
      <c r="D9424">
        <v>49</v>
      </c>
      <c r="E9424" t="s">
        <v>398</v>
      </c>
      <c r="F9424" t="s">
        <v>101</v>
      </c>
      <c r="G9424" t="s">
        <v>23</v>
      </c>
      <c r="H9424" t="s">
        <v>24</v>
      </c>
      <c r="I9424" t="s">
        <v>25</v>
      </c>
      <c r="J9424" t="s">
        <v>2838</v>
      </c>
      <c r="K9424" t="s">
        <v>5188</v>
      </c>
      <c r="L9424" t="s">
        <v>236</v>
      </c>
      <c r="M9424" t="s">
        <v>177</v>
      </c>
      <c r="N9424">
        <f t="shared" si="1029"/>
        <v>0</v>
      </c>
      <c r="O9424" t="str">
        <f t="shared" si="1030"/>
        <v>No</v>
      </c>
      <c r="P9424">
        <f t="shared" si="1031"/>
        <v>0</v>
      </c>
      <c r="Q9424">
        <f t="shared" si="1032"/>
        <v>4813937689</v>
      </c>
      <c r="R9424">
        <f t="shared" si="1033"/>
        <v>4.1933383153624479</v>
      </c>
      <c r="S9424" t="str">
        <f t="shared" si="1034"/>
        <v>Acceptable</v>
      </c>
      <c r="T9424">
        <f>ROUNDUP(C9424,0)</f>
        <v>3</v>
      </c>
      <c r="U9424">
        <f>ROUNDDOWN(C9424,0)</f>
        <v>3</v>
      </c>
      <c r="V9424">
        <f>RIGHT(K9424,2)+2000</f>
        <v>2017</v>
      </c>
      <c r="W9424" t="str">
        <f>INDEX(_xlfn.TEXTSPLIT(K9424,"-"),1,2)</f>
        <v>Oct</v>
      </c>
      <c r="X9424" t="str">
        <f>INDEX(_xlfn.TEXTSPLIT(K9424,"-"),1,1)</f>
        <v>31</v>
      </c>
      <c r="Y9424">
        <f>INDEX(months!B:B,MATCH(Sheet1!W9424,months!A:A,0))</f>
        <v>10</v>
      </c>
      <c r="Z9424">
        <f t="shared" si="1035"/>
        <v>43039</v>
      </c>
    </row>
    <row r="9425" spans="1:26" x14ac:dyDescent="0.2">
      <c r="A9425" t="s">
        <v>12838</v>
      </c>
      <c r="B9425" t="s">
        <v>3070</v>
      </c>
      <c r="D9425">
        <v>20</v>
      </c>
      <c r="E9425" t="s">
        <v>427</v>
      </c>
      <c r="F9425" t="s">
        <v>22</v>
      </c>
      <c r="G9425" t="s">
        <v>23</v>
      </c>
      <c r="H9425" t="s">
        <v>24</v>
      </c>
      <c r="I9425" t="s">
        <v>25</v>
      </c>
      <c r="J9425" t="s">
        <v>1303</v>
      </c>
      <c r="K9425" t="s">
        <v>5982</v>
      </c>
      <c r="L9425" t="s">
        <v>170</v>
      </c>
      <c r="M9425" t="s">
        <v>86</v>
      </c>
      <c r="N9425">
        <f t="shared" si="1029"/>
        <v>0</v>
      </c>
      <c r="O9425" t="str">
        <f t="shared" si="1030"/>
        <v>No</v>
      </c>
      <c r="P9425">
        <f t="shared" si="1031"/>
        <v>0</v>
      </c>
      <c r="Q9425">
        <f t="shared" si="1032"/>
        <v>4813937689</v>
      </c>
      <c r="R9425">
        <f t="shared" si="1033"/>
        <v>4.1933383153624479</v>
      </c>
      <c r="S9425" t="str">
        <f t="shared" si="1034"/>
        <v>Acceptable</v>
      </c>
      <c r="T9425">
        <f>ROUNDUP(C9425,0)</f>
        <v>0</v>
      </c>
      <c r="U9425">
        <f>ROUNDDOWN(C9425,0)</f>
        <v>0</v>
      </c>
      <c r="V9425">
        <f>RIGHT(K9425,2)+2000</f>
        <v>2017</v>
      </c>
      <c r="W9425" t="str">
        <f>INDEX(_xlfn.TEXTSPLIT(K9425,"-"),1,2)</f>
        <v>Dec</v>
      </c>
      <c r="X9425" t="str">
        <f>INDEX(_xlfn.TEXTSPLIT(K9425,"-"),1,1)</f>
        <v>12</v>
      </c>
      <c r="Y9425">
        <f>INDEX(months!B:B,MATCH(Sheet1!W9425,months!A:A,0))</f>
        <v>12</v>
      </c>
      <c r="Z9425">
        <f t="shared" si="1035"/>
        <v>43081</v>
      </c>
    </row>
    <row r="9426" spans="1:26" x14ac:dyDescent="0.2">
      <c r="A9426" t="s">
        <v>12839</v>
      </c>
      <c r="B9426" t="s">
        <v>4310</v>
      </c>
      <c r="C9426">
        <v>4.4000000000000004</v>
      </c>
      <c r="D9426">
        <v>4600</v>
      </c>
      <c r="E9426" t="s">
        <v>93</v>
      </c>
      <c r="F9426" t="s">
        <v>32</v>
      </c>
      <c r="G9426" t="s">
        <v>23</v>
      </c>
      <c r="H9426" t="s">
        <v>24</v>
      </c>
      <c r="I9426" t="s">
        <v>25</v>
      </c>
      <c r="J9426" t="s">
        <v>2718</v>
      </c>
      <c r="K9426" t="s">
        <v>3519</v>
      </c>
      <c r="L9426" t="s">
        <v>7601</v>
      </c>
      <c r="M9426" t="s">
        <v>81</v>
      </c>
      <c r="N9426">
        <f t="shared" si="1029"/>
        <v>0</v>
      </c>
      <c r="O9426" t="str">
        <f t="shared" si="1030"/>
        <v>No</v>
      </c>
      <c r="P9426">
        <f t="shared" si="1031"/>
        <v>0</v>
      </c>
      <c r="Q9426">
        <f t="shared" si="1032"/>
        <v>4813937689</v>
      </c>
      <c r="R9426">
        <f t="shared" si="1033"/>
        <v>4.1933383153624479</v>
      </c>
      <c r="S9426" t="str">
        <f t="shared" si="1034"/>
        <v>Acceptable</v>
      </c>
      <c r="T9426">
        <f>ROUNDUP(C9426,0)</f>
        <v>5</v>
      </c>
      <c r="U9426">
        <f>ROUNDDOWN(C9426,0)</f>
        <v>4</v>
      </c>
      <c r="V9426">
        <f>RIGHT(K9426,2)+2000</f>
        <v>2018</v>
      </c>
      <c r="W9426" t="str">
        <f>INDEX(_xlfn.TEXTSPLIT(K9426,"-"),1,2)</f>
        <v>Jan</v>
      </c>
      <c r="X9426" t="str">
        <f>INDEX(_xlfn.TEXTSPLIT(K9426,"-"),1,1)</f>
        <v>14</v>
      </c>
      <c r="Y9426">
        <f>INDEX(months!B:B,MATCH(Sheet1!W9426,months!A:A,0))</f>
        <v>1</v>
      </c>
      <c r="Z9426">
        <f t="shared" si="1035"/>
        <v>43114</v>
      </c>
    </row>
    <row r="9427" spans="1:26" x14ac:dyDescent="0.2">
      <c r="A9427" t="s">
        <v>12840</v>
      </c>
      <c r="B9427" t="s">
        <v>2665</v>
      </c>
      <c r="C9427">
        <v>3.4</v>
      </c>
      <c r="D9427">
        <v>9051</v>
      </c>
      <c r="E9427" t="s">
        <v>132</v>
      </c>
      <c r="F9427" t="s">
        <v>65</v>
      </c>
      <c r="G9427" t="s">
        <v>23</v>
      </c>
      <c r="H9427" t="s">
        <v>24</v>
      </c>
      <c r="I9427" t="s">
        <v>25</v>
      </c>
      <c r="J9427" t="s">
        <v>2669</v>
      </c>
      <c r="K9427" t="s">
        <v>10726</v>
      </c>
      <c r="L9427" t="s">
        <v>157</v>
      </c>
      <c r="M9427" t="s">
        <v>60</v>
      </c>
      <c r="N9427">
        <f t="shared" si="1029"/>
        <v>0</v>
      </c>
      <c r="O9427" t="str">
        <f t="shared" si="1030"/>
        <v>No</v>
      </c>
      <c r="P9427">
        <f t="shared" si="1031"/>
        <v>0</v>
      </c>
      <c r="Q9427">
        <f t="shared" si="1032"/>
        <v>4813937689</v>
      </c>
      <c r="R9427">
        <f t="shared" si="1033"/>
        <v>4.1933383153624479</v>
      </c>
      <c r="S9427" t="str">
        <f t="shared" si="1034"/>
        <v>Acceptable</v>
      </c>
      <c r="T9427">
        <f>ROUNDUP(C9427,0)</f>
        <v>4</v>
      </c>
      <c r="U9427">
        <f>ROUNDDOWN(C9427,0)</f>
        <v>3</v>
      </c>
      <c r="V9427">
        <f>RIGHT(K9427,2)+2000</f>
        <v>2017</v>
      </c>
      <c r="W9427" t="str">
        <f>INDEX(_xlfn.TEXTSPLIT(K9427,"-"),1,2)</f>
        <v>Feb</v>
      </c>
      <c r="X9427" t="str">
        <f>INDEX(_xlfn.TEXTSPLIT(K9427,"-"),1,1)</f>
        <v>4</v>
      </c>
      <c r="Y9427">
        <f>INDEX(months!B:B,MATCH(Sheet1!W9427,months!A:A,0))</f>
        <v>2</v>
      </c>
      <c r="Z9427">
        <f t="shared" si="1035"/>
        <v>42770</v>
      </c>
    </row>
    <row r="9428" spans="1:26" x14ac:dyDescent="0.2">
      <c r="A9428" t="s">
        <v>12841</v>
      </c>
      <c r="B9428" t="s">
        <v>3070</v>
      </c>
      <c r="C9428">
        <v>2.9</v>
      </c>
      <c r="D9428">
        <v>72</v>
      </c>
      <c r="E9428" t="s">
        <v>256</v>
      </c>
      <c r="F9428" t="s">
        <v>101</v>
      </c>
      <c r="G9428" t="s">
        <v>23</v>
      </c>
      <c r="H9428" t="s">
        <v>24</v>
      </c>
      <c r="I9428" t="s">
        <v>418</v>
      </c>
      <c r="J9428" t="s">
        <v>2804</v>
      </c>
      <c r="K9428" t="s">
        <v>1833</v>
      </c>
      <c r="L9428" t="s">
        <v>2054</v>
      </c>
      <c r="M9428" t="s">
        <v>60</v>
      </c>
      <c r="N9428">
        <f t="shared" si="1029"/>
        <v>0</v>
      </c>
      <c r="O9428" t="str">
        <f t="shared" si="1030"/>
        <v>No</v>
      </c>
      <c r="P9428">
        <f t="shared" si="1031"/>
        <v>0</v>
      </c>
      <c r="Q9428">
        <f t="shared" si="1032"/>
        <v>4813937689</v>
      </c>
      <c r="R9428">
        <f t="shared" si="1033"/>
        <v>4.1933383153624479</v>
      </c>
      <c r="S9428" t="str">
        <f t="shared" si="1034"/>
        <v>Acceptable</v>
      </c>
      <c r="T9428">
        <f>ROUNDUP(C9428,0)</f>
        <v>3</v>
      </c>
      <c r="U9428">
        <f>ROUNDDOWN(C9428,0)</f>
        <v>2</v>
      </c>
      <c r="V9428">
        <f>RIGHT(K9428,2)+2000</f>
        <v>2018</v>
      </c>
      <c r="W9428" t="str">
        <f>INDEX(_xlfn.TEXTSPLIT(K9428,"-"),1,2)</f>
        <v>Jun</v>
      </c>
      <c r="X9428" t="str">
        <f>INDEX(_xlfn.TEXTSPLIT(K9428,"-"),1,1)</f>
        <v>9</v>
      </c>
      <c r="Y9428">
        <f>INDEX(months!B:B,MATCH(Sheet1!W9428,months!A:A,0))</f>
        <v>6</v>
      </c>
      <c r="Z9428">
        <f t="shared" si="1035"/>
        <v>43260</v>
      </c>
    </row>
    <row r="9429" spans="1:26" x14ac:dyDescent="0.2">
      <c r="A9429" t="s">
        <v>12842</v>
      </c>
      <c r="B9429" t="s">
        <v>4612</v>
      </c>
      <c r="C9429">
        <v>5</v>
      </c>
      <c r="D9429">
        <v>2</v>
      </c>
      <c r="E9429" t="s">
        <v>21</v>
      </c>
      <c r="F9429" t="s">
        <v>1230</v>
      </c>
      <c r="G9429" t="s">
        <v>23</v>
      </c>
      <c r="H9429" t="s">
        <v>24</v>
      </c>
      <c r="I9429" t="s">
        <v>25</v>
      </c>
      <c r="J9429" t="s">
        <v>4613</v>
      </c>
      <c r="K9429" t="s">
        <v>8099</v>
      </c>
      <c r="L9429" t="s">
        <v>2054</v>
      </c>
      <c r="M9429" t="s">
        <v>60</v>
      </c>
      <c r="N9429">
        <f t="shared" si="1029"/>
        <v>0</v>
      </c>
      <c r="O9429" t="str">
        <f t="shared" si="1030"/>
        <v>No</v>
      </c>
      <c r="P9429">
        <f t="shared" si="1031"/>
        <v>0</v>
      </c>
      <c r="Q9429">
        <f t="shared" si="1032"/>
        <v>4813937689</v>
      </c>
      <c r="R9429">
        <f t="shared" si="1033"/>
        <v>4.1933383153624479</v>
      </c>
      <c r="S9429" t="str">
        <f t="shared" si="1034"/>
        <v>Acceptable</v>
      </c>
      <c r="T9429">
        <f>ROUNDUP(C9429,0)</f>
        <v>5</v>
      </c>
      <c r="U9429">
        <f>ROUNDDOWN(C9429,0)</f>
        <v>5</v>
      </c>
      <c r="V9429">
        <f>RIGHT(K9429,2)+2000</f>
        <v>2015</v>
      </c>
      <c r="W9429" t="str">
        <f>INDEX(_xlfn.TEXTSPLIT(K9429,"-"),1,2)</f>
        <v>Oct</v>
      </c>
      <c r="X9429" t="str">
        <f>INDEX(_xlfn.TEXTSPLIT(K9429,"-"),1,1)</f>
        <v>12</v>
      </c>
      <c r="Y9429">
        <f>INDEX(months!B:B,MATCH(Sheet1!W9429,months!A:A,0))</f>
        <v>10</v>
      </c>
      <c r="Z9429">
        <f t="shared" si="1035"/>
        <v>42289</v>
      </c>
    </row>
    <row r="9430" spans="1:26" x14ac:dyDescent="0.2">
      <c r="A9430" t="s">
        <v>12843</v>
      </c>
      <c r="B9430" t="s">
        <v>3070</v>
      </c>
      <c r="C9430">
        <v>4.5</v>
      </c>
      <c r="D9430">
        <v>14692</v>
      </c>
      <c r="E9430" t="s">
        <v>1137</v>
      </c>
      <c r="F9430" t="s">
        <v>65</v>
      </c>
      <c r="G9430" t="s">
        <v>23</v>
      </c>
      <c r="H9430" t="s">
        <v>24</v>
      </c>
      <c r="I9430" t="s">
        <v>25</v>
      </c>
      <c r="J9430" t="s">
        <v>2694</v>
      </c>
      <c r="K9430" t="s">
        <v>160</v>
      </c>
      <c r="L9430" t="s">
        <v>12844</v>
      </c>
      <c r="M9430" t="s">
        <v>81</v>
      </c>
      <c r="N9430">
        <f t="shared" si="1029"/>
        <v>0</v>
      </c>
      <c r="O9430" t="str">
        <f t="shared" si="1030"/>
        <v>No</v>
      </c>
      <c r="P9430">
        <f t="shared" si="1031"/>
        <v>0</v>
      </c>
      <c r="Q9430">
        <f t="shared" si="1032"/>
        <v>4813937689</v>
      </c>
      <c r="R9430">
        <f t="shared" si="1033"/>
        <v>4.1933383153624479</v>
      </c>
      <c r="S9430" t="str">
        <f t="shared" si="1034"/>
        <v>Acceptable</v>
      </c>
      <c r="T9430">
        <f>ROUNDUP(C9430,0)</f>
        <v>5</v>
      </c>
      <c r="U9430">
        <f>ROUNDDOWN(C9430,0)</f>
        <v>4</v>
      </c>
      <c r="V9430">
        <f>RIGHT(K9430,2)+2000</f>
        <v>2018</v>
      </c>
      <c r="W9430" t="str">
        <f>INDEX(_xlfn.TEXTSPLIT(K9430,"-"),1,2)</f>
        <v>Jul</v>
      </c>
      <c r="X9430" t="str">
        <f>INDEX(_xlfn.TEXTSPLIT(K9430,"-"),1,1)</f>
        <v>19</v>
      </c>
      <c r="Y9430">
        <f>INDEX(months!B:B,MATCH(Sheet1!W9430,months!A:A,0))</f>
        <v>7</v>
      </c>
      <c r="Z9430">
        <f t="shared" si="1035"/>
        <v>43300</v>
      </c>
    </row>
    <row r="9431" spans="1:26" x14ac:dyDescent="0.2">
      <c r="A9431" t="s">
        <v>12845</v>
      </c>
      <c r="B9431" t="s">
        <v>3070</v>
      </c>
      <c r="C9431">
        <v>3.7</v>
      </c>
      <c r="D9431">
        <v>40678</v>
      </c>
      <c r="E9431" t="s">
        <v>186</v>
      </c>
      <c r="F9431" t="s">
        <v>65</v>
      </c>
      <c r="G9431" t="s">
        <v>23</v>
      </c>
      <c r="H9431" t="s">
        <v>24</v>
      </c>
      <c r="I9431" t="s">
        <v>25</v>
      </c>
      <c r="J9431" t="s">
        <v>2673</v>
      </c>
      <c r="K9431" t="s">
        <v>7902</v>
      </c>
      <c r="L9431" t="s">
        <v>3574</v>
      </c>
      <c r="M9431" t="s">
        <v>86</v>
      </c>
      <c r="N9431">
        <f t="shared" si="1029"/>
        <v>0</v>
      </c>
      <c r="O9431" t="str">
        <f t="shared" si="1030"/>
        <v>No</v>
      </c>
      <c r="P9431">
        <f t="shared" si="1031"/>
        <v>0</v>
      </c>
      <c r="Q9431">
        <f t="shared" si="1032"/>
        <v>4813937689</v>
      </c>
      <c r="R9431">
        <f t="shared" si="1033"/>
        <v>4.1933383153624479</v>
      </c>
      <c r="S9431" t="str">
        <f t="shared" si="1034"/>
        <v>Acceptable</v>
      </c>
      <c r="T9431">
        <f>ROUNDUP(C9431,0)</f>
        <v>4</v>
      </c>
      <c r="U9431">
        <f>ROUNDDOWN(C9431,0)</f>
        <v>3</v>
      </c>
      <c r="V9431">
        <f>RIGHT(K9431,2)+2000</f>
        <v>2017</v>
      </c>
      <c r="W9431" t="str">
        <f>INDEX(_xlfn.TEXTSPLIT(K9431,"-"),1,2)</f>
        <v>May</v>
      </c>
      <c r="X9431" t="str">
        <f>INDEX(_xlfn.TEXTSPLIT(K9431,"-"),1,1)</f>
        <v>22</v>
      </c>
      <c r="Y9431">
        <f>INDEX(months!B:B,MATCH(Sheet1!W9431,months!A:A,0))</f>
        <v>5</v>
      </c>
      <c r="Z9431">
        <f t="shared" si="1035"/>
        <v>42877</v>
      </c>
    </row>
    <row r="9432" spans="1:26" x14ac:dyDescent="0.2">
      <c r="A9432" t="s">
        <v>12846</v>
      </c>
      <c r="B9432" t="s">
        <v>3070</v>
      </c>
      <c r="C9432">
        <v>3</v>
      </c>
      <c r="D9432">
        <v>59096</v>
      </c>
      <c r="E9432" t="s">
        <v>46</v>
      </c>
      <c r="F9432" t="s">
        <v>38</v>
      </c>
      <c r="G9432" t="s">
        <v>23</v>
      </c>
      <c r="H9432" t="s">
        <v>24</v>
      </c>
      <c r="I9432" t="s">
        <v>25</v>
      </c>
      <c r="J9432" t="s">
        <v>2673</v>
      </c>
      <c r="K9432" t="s">
        <v>3489</v>
      </c>
      <c r="L9432" t="s">
        <v>46</v>
      </c>
      <c r="M9432" t="s">
        <v>29</v>
      </c>
      <c r="N9432">
        <f t="shared" si="1029"/>
        <v>0</v>
      </c>
      <c r="O9432" t="str">
        <f t="shared" si="1030"/>
        <v>No</v>
      </c>
      <c r="P9432">
        <f t="shared" si="1031"/>
        <v>0</v>
      </c>
      <c r="Q9432">
        <f t="shared" si="1032"/>
        <v>4813937689</v>
      </c>
      <c r="R9432">
        <f t="shared" si="1033"/>
        <v>4.1933383153624479</v>
      </c>
      <c r="S9432" t="str">
        <f t="shared" si="1034"/>
        <v>Acceptable</v>
      </c>
      <c r="T9432">
        <f>ROUNDUP(C9432,0)</f>
        <v>3</v>
      </c>
      <c r="U9432">
        <f>ROUNDDOWN(C9432,0)</f>
        <v>3</v>
      </c>
      <c r="V9432">
        <f>RIGHT(K9432,2)+2000</f>
        <v>2017</v>
      </c>
      <c r="W9432" t="str">
        <f>INDEX(_xlfn.TEXTSPLIT(K9432,"-"),1,2)</f>
        <v>Sep</v>
      </c>
      <c r="X9432" t="str">
        <f>INDEX(_xlfn.TEXTSPLIT(K9432,"-"),1,1)</f>
        <v>14</v>
      </c>
      <c r="Y9432">
        <f>INDEX(months!B:B,MATCH(Sheet1!W9432,months!A:A,0))</f>
        <v>9</v>
      </c>
      <c r="Z9432">
        <f t="shared" si="1035"/>
        <v>42992</v>
      </c>
    </row>
    <row r="9433" spans="1:26" x14ac:dyDescent="0.2">
      <c r="A9433" t="s">
        <v>12847</v>
      </c>
      <c r="B9433" t="s">
        <v>3070</v>
      </c>
      <c r="D9433">
        <v>0</v>
      </c>
      <c r="E9433" t="s">
        <v>481</v>
      </c>
      <c r="F9433" t="s">
        <v>1230</v>
      </c>
      <c r="G9433" t="s">
        <v>23</v>
      </c>
      <c r="H9433" t="s">
        <v>24</v>
      </c>
      <c r="I9433" t="s">
        <v>25</v>
      </c>
      <c r="J9433" t="s">
        <v>1303</v>
      </c>
      <c r="K9433" t="s">
        <v>506</v>
      </c>
      <c r="L9433" t="s">
        <v>80</v>
      </c>
      <c r="M9433" t="s">
        <v>81</v>
      </c>
      <c r="N9433">
        <f t="shared" si="1029"/>
        <v>0</v>
      </c>
      <c r="O9433" t="str">
        <f t="shared" si="1030"/>
        <v>No</v>
      </c>
      <c r="P9433">
        <f t="shared" si="1031"/>
        <v>0</v>
      </c>
      <c r="Q9433">
        <f t="shared" si="1032"/>
        <v>4813937689</v>
      </c>
      <c r="R9433">
        <f t="shared" si="1033"/>
        <v>4.1933383153624479</v>
      </c>
      <c r="S9433" t="str">
        <f t="shared" si="1034"/>
        <v>Acceptable</v>
      </c>
      <c r="T9433">
        <f>ROUNDUP(C9433,0)</f>
        <v>0</v>
      </c>
      <c r="U9433">
        <f>ROUNDDOWN(C9433,0)</f>
        <v>0</v>
      </c>
      <c r="V9433">
        <f>RIGHT(K9433,2)+2000</f>
        <v>2017</v>
      </c>
      <c r="W9433" t="str">
        <f>INDEX(_xlfn.TEXTSPLIT(K9433,"-"),1,2)</f>
        <v>Nov</v>
      </c>
      <c r="X9433" t="str">
        <f>INDEX(_xlfn.TEXTSPLIT(K9433,"-"),1,1)</f>
        <v>23</v>
      </c>
      <c r="Y9433">
        <f>INDEX(months!B:B,MATCH(Sheet1!W9433,months!A:A,0))</f>
        <v>11</v>
      </c>
      <c r="Z9433">
        <f t="shared" si="1035"/>
        <v>43062</v>
      </c>
    </row>
    <row r="9434" spans="1:26" x14ac:dyDescent="0.2">
      <c r="A9434" t="s">
        <v>12848</v>
      </c>
      <c r="B9434" t="s">
        <v>2665</v>
      </c>
      <c r="C9434">
        <v>4</v>
      </c>
      <c r="D9434">
        <v>127810</v>
      </c>
      <c r="E9434" t="s">
        <v>69</v>
      </c>
      <c r="F9434" t="s">
        <v>89</v>
      </c>
      <c r="G9434" t="s">
        <v>23</v>
      </c>
      <c r="H9434" t="s">
        <v>24</v>
      </c>
      <c r="I9434" t="s">
        <v>418</v>
      </c>
      <c r="J9434" t="s">
        <v>2684</v>
      </c>
      <c r="K9434" t="s">
        <v>39</v>
      </c>
      <c r="L9434" t="s">
        <v>12849</v>
      </c>
      <c r="M9434" t="s">
        <v>54</v>
      </c>
      <c r="N9434">
        <f t="shared" si="1029"/>
        <v>0</v>
      </c>
      <c r="O9434" t="str">
        <f t="shared" si="1030"/>
        <v>No</v>
      </c>
      <c r="P9434">
        <f t="shared" si="1031"/>
        <v>0</v>
      </c>
      <c r="Q9434">
        <f t="shared" si="1032"/>
        <v>4813937689</v>
      </c>
      <c r="R9434">
        <f t="shared" si="1033"/>
        <v>4.1933383153624479</v>
      </c>
      <c r="S9434" t="str">
        <f t="shared" si="1034"/>
        <v>Acceptable</v>
      </c>
      <c r="T9434">
        <f>ROUNDUP(C9434,0)</f>
        <v>4</v>
      </c>
      <c r="U9434">
        <f>ROUNDDOWN(C9434,0)</f>
        <v>4</v>
      </c>
      <c r="V9434">
        <f>RIGHT(K9434,2)+2000</f>
        <v>2018</v>
      </c>
      <c r="W9434" t="str">
        <f>INDEX(_xlfn.TEXTSPLIT(K9434,"-"),1,2)</f>
        <v>Aug</v>
      </c>
      <c r="X9434" t="str">
        <f>INDEX(_xlfn.TEXTSPLIT(K9434,"-"),1,1)</f>
        <v>1</v>
      </c>
      <c r="Y9434">
        <f>INDEX(months!B:B,MATCH(Sheet1!W9434,months!A:A,0))</f>
        <v>8</v>
      </c>
      <c r="Z9434">
        <f t="shared" si="1035"/>
        <v>43313</v>
      </c>
    </row>
    <row r="9435" spans="1:26" x14ac:dyDescent="0.2">
      <c r="A9435" t="s">
        <v>12850</v>
      </c>
      <c r="B9435" t="s">
        <v>3070</v>
      </c>
      <c r="C9435">
        <v>3.2</v>
      </c>
      <c r="D9435">
        <v>85</v>
      </c>
      <c r="E9435" t="s">
        <v>544</v>
      </c>
      <c r="F9435" t="s">
        <v>22</v>
      </c>
      <c r="G9435" t="s">
        <v>23</v>
      </c>
      <c r="H9435" t="s">
        <v>24</v>
      </c>
      <c r="I9435" t="s">
        <v>25</v>
      </c>
      <c r="J9435" t="s">
        <v>2694</v>
      </c>
      <c r="K9435" t="s">
        <v>4979</v>
      </c>
      <c r="L9435" t="s">
        <v>28</v>
      </c>
      <c r="M9435" t="s">
        <v>514</v>
      </c>
      <c r="N9435">
        <f t="shared" si="1029"/>
        <v>0</v>
      </c>
      <c r="O9435" t="str">
        <f t="shared" si="1030"/>
        <v>No</v>
      </c>
      <c r="P9435">
        <f t="shared" si="1031"/>
        <v>0</v>
      </c>
      <c r="Q9435">
        <f t="shared" si="1032"/>
        <v>4813937689</v>
      </c>
      <c r="R9435">
        <f t="shared" si="1033"/>
        <v>4.1933383153624479</v>
      </c>
      <c r="S9435" t="str">
        <f t="shared" si="1034"/>
        <v>Acceptable</v>
      </c>
      <c r="T9435">
        <f>ROUNDUP(C9435,0)</f>
        <v>4</v>
      </c>
      <c r="U9435">
        <f>ROUNDDOWN(C9435,0)</f>
        <v>3</v>
      </c>
      <c r="V9435">
        <f>RIGHT(K9435,2)+2000</f>
        <v>2016</v>
      </c>
      <c r="W9435" t="str">
        <f>INDEX(_xlfn.TEXTSPLIT(K9435,"-"),1,2)</f>
        <v>Apr</v>
      </c>
      <c r="X9435" t="str">
        <f>INDEX(_xlfn.TEXTSPLIT(K9435,"-"),1,1)</f>
        <v>22</v>
      </c>
      <c r="Y9435">
        <f>INDEX(months!B:B,MATCH(Sheet1!W9435,months!A:A,0))</f>
        <v>4</v>
      </c>
      <c r="Z9435">
        <f t="shared" si="1035"/>
        <v>42482</v>
      </c>
    </row>
    <row r="9436" spans="1:26" x14ac:dyDescent="0.2">
      <c r="A9436" t="s">
        <v>12851</v>
      </c>
      <c r="B9436" t="s">
        <v>3070</v>
      </c>
      <c r="C9436">
        <v>3.6</v>
      </c>
      <c r="D9436">
        <v>209</v>
      </c>
      <c r="E9436" t="s">
        <v>271</v>
      </c>
      <c r="F9436" t="s">
        <v>57</v>
      </c>
      <c r="G9436" t="s">
        <v>23</v>
      </c>
      <c r="H9436" t="s">
        <v>24</v>
      </c>
      <c r="I9436" t="s">
        <v>25</v>
      </c>
      <c r="J9436" t="s">
        <v>2673</v>
      </c>
      <c r="K9436" t="s">
        <v>4220</v>
      </c>
      <c r="L9436" t="s">
        <v>53</v>
      </c>
      <c r="M9436" t="s">
        <v>60</v>
      </c>
      <c r="N9436">
        <f t="shared" si="1029"/>
        <v>0</v>
      </c>
      <c r="O9436" t="str">
        <f t="shared" si="1030"/>
        <v>No</v>
      </c>
      <c r="P9436">
        <f t="shared" si="1031"/>
        <v>0</v>
      </c>
      <c r="Q9436">
        <f t="shared" si="1032"/>
        <v>4813937689</v>
      </c>
      <c r="R9436">
        <f t="shared" si="1033"/>
        <v>4.1933383153624479</v>
      </c>
      <c r="S9436" t="str">
        <f t="shared" si="1034"/>
        <v>Acceptable</v>
      </c>
      <c r="T9436">
        <f>ROUNDUP(C9436,0)</f>
        <v>4</v>
      </c>
      <c r="U9436">
        <f>ROUNDDOWN(C9436,0)</f>
        <v>3</v>
      </c>
      <c r="V9436">
        <f>RIGHT(K9436,2)+2000</f>
        <v>2016</v>
      </c>
      <c r="W9436" t="str">
        <f>INDEX(_xlfn.TEXTSPLIT(K9436,"-"),1,2)</f>
        <v>Oct</v>
      </c>
      <c r="X9436" t="str">
        <f>INDEX(_xlfn.TEXTSPLIT(K9436,"-"),1,1)</f>
        <v>19</v>
      </c>
      <c r="Y9436">
        <f>INDEX(months!B:B,MATCH(Sheet1!W9436,months!A:A,0))</f>
        <v>10</v>
      </c>
      <c r="Z9436">
        <f t="shared" si="1035"/>
        <v>42662</v>
      </c>
    </row>
    <row r="9437" spans="1:26" x14ac:dyDescent="0.2">
      <c r="A9437" t="s">
        <v>12852</v>
      </c>
      <c r="B9437" t="s">
        <v>3070</v>
      </c>
      <c r="C9437">
        <v>3.2</v>
      </c>
      <c r="D9437">
        <v>111</v>
      </c>
      <c r="E9437" t="s">
        <v>756</v>
      </c>
      <c r="F9437" t="s">
        <v>101</v>
      </c>
      <c r="G9437" t="s">
        <v>23</v>
      </c>
      <c r="H9437" t="s">
        <v>24</v>
      </c>
      <c r="I9437" t="s">
        <v>25</v>
      </c>
      <c r="J9437" t="s">
        <v>2673</v>
      </c>
      <c r="K9437" t="s">
        <v>10998</v>
      </c>
      <c r="L9437" t="s">
        <v>246</v>
      </c>
      <c r="M9437" t="s">
        <v>60</v>
      </c>
      <c r="N9437">
        <f t="shared" si="1029"/>
        <v>0</v>
      </c>
      <c r="O9437" t="str">
        <f t="shared" si="1030"/>
        <v>No</v>
      </c>
      <c r="P9437">
        <f t="shared" si="1031"/>
        <v>0</v>
      </c>
      <c r="Q9437">
        <f t="shared" si="1032"/>
        <v>4813937689</v>
      </c>
      <c r="R9437">
        <f t="shared" si="1033"/>
        <v>4.1933383153624479</v>
      </c>
      <c r="S9437" t="str">
        <f t="shared" si="1034"/>
        <v>Acceptable</v>
      </c>
      <c r="T9437">
        <f>ROUNDUP(C9437,0)</f>
        <v>4</v>
      </c>
      <c r="U9437">
        <f>ROUNDDOWN(C9437,0)</f>
        <v>3</v>
      </c>
      <c r="V9437">
        <f>RIGHT(K9437,2)+2000</f>
        <v>2016</v>
      </c>
      <c r="W9437" t="str">
        <f>INDEX(_xlfn.TEXTSPLIT(K9437,"-"),1,2)</f>
        <v>Mar</v>
      </c>
      <c r="X9437" t="str">
        <f>INDEX(_xlfn.TEXTSPLIT(K9437,"-"),1,1)</f>
        <v>18</v>
      </c>
      <c r="Y9437">
        <f>INDEX(months!B:B,MATCH(Sheet1!W9437,months!A:A,0))</f>
        <v>3</v>
      </c>
      <c r="Z9437">
        <f t="shared" si="1035"/>
        <v>42447</v>
      </c>
    </row>
    <row r="9438" spans="1:26" x14ac:dyDescent="0.2">
      <c r="A9438" t="s">
        <v>12853</v>
      </c>
      <c r="B9438" t="s">
        <v>4310</v>
      </c>
      <c r="C9438">
        <v>3.7</v>
      </c>
      <c r="D9438">
        <v>27179</v>
      </c>
      <c r="E9438" t="s">
        <v>88</v>
      </c>
      <c r="F9438" t="s">
        <v>65</v>
      </c>
      <c r="G9438" t="s">
        <v>23</v>
      </c>
      <c r="H9438" t="s">
        <v>24</v>
      </c>
      <c r="I9438" t="s">
        <v>25</v>
      </c>
      <c r="J9438" t="s">
        <v>2718</v>
      </c>
      <c r="K9438" t="s">
        <v>115</v>
      </c>
      <c r="L9438" t="s">
        <v>12854</v>
      </c>
      <c r="M9438" t="s">
        <v>81</v>
      </c>
      <c r="N9438">
        <f t="shared" si="1029"/>
        <v>0</v>
      </c>
      <c r="O9438" t="str">
        <f t="shared" si="1030"/>
        <v>No</v>
      </c>
      <c r="P9438">
        <f t="shared" si="1031"/>
        <v>0</v>
      </c>
      <c r="Q9438">
        <f t="shared" si="1032"/>
        <v>4813937689</v>
      </c>
      <c r="R9438">
        <f t="shared" si="1033"/>
        <v>4.1933383153624479</v>
      </c>
      <c r="S9438" t="str">
        <f t="shared" si="1034"/>
        <v>Acceptable</v>
      </c>
      <c r="T9438">
        <f>ROUNDUP(C9438,0)</f>
        <v>4</v>
      </c>
      <c r="U9438">
        <f>ROUNDDOWN(C9438,0)</f>
        <v>3</v>
      </c>
      <c r="V9438">
        <f>RIGHT(K9438,2)+2000</f>
        <v>2018</v>
      </c>
      <c r="W9438" t="str">
        <f>INDEX(_xlfn.TEXTSPLIT(K9438,"-"),1,2)</f>
        <v>Jul</v>
      </c>
      <c r="X9438" t="str">
        <f>INDEX(_xlfn.TEXTSPLIT(K9438,"-"),1,1)</f>
        <v>30</v>
      </c>
      <c r="Y9438">
        <f>INDEX(months!B:B,MATCH(Sheet1!W9438,months!A:A,0))</f>
        <v>7</v>
      </c>
      <c r="Z9438">
        <f t="shared" si="1035"/>
        <v>43311</v>
      </c>
    </row>
    <row r="9439" spans="1:26" x14ac:dyDescent="0.2">
      <c r="A9439" t="s">
        <v>12855</v>
      </c>
      <c r="B9439" t="s">
        <v>3070</v>
      </c>
      <c r="C9439">
        <v>4.7</v>
      </c>
      <c r="D9439">
        <v>15</v>
      </c>
      <c r="E9439" t="s">
        <v>155</v>
      </c>
      <c r="F9439" t="s">
        <v>775</v>
      </c>
      <c r="G9439" t="s">
        <v>23</v>
      </c>
      <c r="H9439" t="s">
        <v>24</v>
      </c>
      <c r="I9439" t="s">
        <v>25</v>
      </c>
      <c r="J9439" t="s">
        <v>1303</v>
      </c>
      <c r="K9439" t="s">
        <v>12856</v>
      </c>
      <c r="L9439" t="s">
        <v>80</v>
      </c>
      <c r="M9439" t="s">
        <v>86</v>
      </c>
      <c r="N9439">
        <f t="shared" si="1029"/>
        <v>0</v>
      </c>
      <c r="O9439" t="str">
        <f t="shared" si="1030"/>
        <v>No</v>
      </c>
      <c r="P9439">
        <f t="shared" si="1031"/>
        <v>0</v>
      </c>
      <c r="Q9439">
        <f t="shared" si="1032"/>
        <v>4813937689</v>
      </c>
      <c r="R9439">
        <f t="shared" si="1033"/>
        <v>4.1933383153624479</v>
      </c>
      <c r="S9439" t="str">
        <f t="shared" si="1034"/>
        <v>Acceptable</v>
      </c>
      <c r="T9439">
        <f>ROUNDUP(C9439,0)</f>
        <v>5</v>
      </c>
      <c r="U9439">
        <f>ROUNDDOWN(C9439,0)</f>
        <v>4</v>
      </c>
      <c r="V9439">
        <f>RIGHT(K9439,2)+2000</f>
        <v>2016</v>
      </c>
      <c r="W9439" t="str">
        <f>INDEX(_xlfn.TEXTSPLIT(K9439,"-"),1,2)</f>
        <v>Sep</v>
      </c>
      <c r="X9439" t="str">
        <f>INDEX(_xlfn.TEXTSPLIT(K9439,"-"),1,1)</f>
        <v>9</v>
      </c>
      <c r="Y9439">
        <f>INDEX(months!B:B,MATCH(Sheet1!W9439,months!A:A,0))</f>
        <v>9</v>
      </c>
      <c r="Z9439">
        <f t="shared" si="1035"/>
        <v>42622</v>
      </c>
    </row>
    <row r="9440" spans="1:26" x14ac:dyDescent="0.2">
      <c r="A9440" t="s">
        <v>12857</v>
      </c>
      <c r="B9440" t="s">
        <v>3070</v>
      </c>
      <c r="C9440">
        <v>4.4000000000000004</v>
      </c>
      <c r="D9440">
        <v>351607</v>
      </c>
      <c r="E9440" t="s">
        <v>37</v>
      </c>
      <c r="F9440" t="s">
        <v>38</v>
      </c>
      <c r="G9440" t="s">
        <v>23</v>
      </c>
      <c r="H9440" t="s">
        <v>24</v>
      </c>
      <c r="I9440" t="s">
        <v>124</v>
      </c>
      <c r="J9440" t="s">
        <v>2673</v>
      </c>
      <c r="K9440" t="s">
        <v>7113</v>
      </c>
      <c r="L9440" t="s">
        <v>12858</v>
      </c>
      <c r="M9440" t="s">
        <v>177</v>
      </c>
      <c r="N9440">
        <f t="shared" si="1029"/>
        <v>0</v>
      </c>
      <c r="O9440" t="str">
        <f t="shared" si="1030"/>
        <v>No</v>
      </c>
      <c r="P9440">
        <f t="shared" si="1031"/>
        <v>0</v>
      </c>
      <c r="Q9440">
        <f t="shared" si="1032"/>
        <v>4813937689</v>
      </c>
      <c r="R9440">
        <f t="shared" si="1033"/>
        <v>4.1933383153624479</v>
      </c>
      <c r="S9440" t="str">
        <f t="shared" si="1034"/>
        <v>Acceptable</v>
      </c>
      <c r="T9440">
        <f>ROUNDUP(C9440,0)</f>
        <v>5</v>
      </c>
      <c r="U9440">
        <f>ROUNDDOWN(C9440,0)</f>
        <v>4</v>
      </c>
      <c r="V9440">
        <f>RIGHT(K9440,2)+2000</f>
        <v>2016</v>
      </c>
      <c r="W9440" t="str">
        <f>INDEX(_xlfn.TEXTSPLIT(K9440,"-"),1,2)</f>
        <v>Jun</v>
      </c>
      <c r="X9440" t="str">
        <f>INDEX(_xlfn.TEXTSPLIT(K9440,"-"),1,1)</f>
        <v>29</v>
      </c>
      <c r="Y9440">
        <f>INDEX(months!B:B,MATCH(Sheet1!W9440,months!A:A,0))</f>
        <v>6</v>
      </c>
      <c r="Z9440">
        <f t="shared" si="1035"/>
        <v>42550</v>
      </c>
    </row>
    <row r="9441" spans="1:26" x14ac:dyDescent="0.2">
      <c r="A9441" t="s">
        <v>12859</v>
      </c>
      <c r="B9441" t="s">
        <v>3070</v>
      </c>
      <c r="C9441">
        <v>3.9</v>
      </c>
      <c r="D9441">
        <v>81543</v>
      </c>
      <c r="E9441" t="s">
        <v>46</v>
      </c>
      <c r="F9441" t="s">
        <v>89</v>
      </c>
      <c r="G9441" t="s">
        <v>23</v>
      </c>
      <c r="H9441" t="s">
        <v>24</v>
      </c>
      <c r="I9441" t="s">
        <v>25</v>
      </c>
      <c r="J9441" t="s">
        <v>2681</v>
      </c>
      <c r="K9441" t="s">
        <v>160</v>
      </c>
      <c r="L9441" t="s">
        <v>46</v>
      </c>
      <c r="M9441" t="s">
        <v>46</v>
      </c>
      <c r="N9441">
        <f t="shared" si="1029"/>
        <v>0</v>
      </c>
      <c r="O9441" t="str">
        <f t="shared" si="1030"/>
        <v>No</v>
      </c>
      <c r="P9441">
        <f t="shared" si="1031"/>
        <v>0</v>
      </c>
      <c r="Q9441">
        <f t="shared" si="1032"/>
        <v>4813937689</v>
      </c>
      <c r="R9441">
        <f t="shared" si="1033"/>
        <v>4.1933383153624479</v>
      </c>
      <c r="S9441" t="str">
        <f t="shared" si="1034"/>
        <v>Acceptable</v>
      </c>
      <c r="T9441">
        <f>ROUNDUP(C9441,0)</f>
        <v>4</v>
      </c>
      <c r="U9441">
        <f>ROUNDDOWN(C9441,0)</f>
        <v>3</v>
      </c>
      <c r="V9441">
        <f>RIGHT(K9441,2)+2000</f>
        <v>2018</v>
      </c>
      <c r="W9441" t="str">
        <f>INDEX(_xlfn.TEXTSPLIT(K9441,"-"),1,2)</f>
        <v>Jul</v>
      </c>
      <c r="X9441" t="str">
        <f>INDEX(_xlfn.TEXTSPLIT(K9441,"-"),1,1)</f>
        <v>19</v>
      </c>
      <c r="Y9441">
        <f>INDEX(months!B:B,MATCH(Sheet1!W9441,months!A:A,0))</f>
        <v>7</v>
      </c>
      <c r="Z9441">
        <f t="shared" si="1035"/>
        <v>43300</v>
      </c>
    </row>
    <row r="9442" spans="1:26" x14ac:dyDescent="0.2">
      <c r="A9442" t="s">
        <v>3107</v>
      </c>
      <c r="B9442" t="s">
        <v>3070</v>
      </c>
      <c r="C9442">
        <v>4.4000000000000004</v>
      </c>
      <c r="D9442">
        <v>87045</v>
      </c>
      <c r="E9442" t="s">
        <v>2443</v>
      </c>
      <c r="F9442" t="s">
        <v>89</v>
      </c>
      <c r="G9442" t="s">
        <v>23</v>
      </c>
      <c r="H9442" t="s">
        <v>24</v>
      </c>
      <c r="I9442" t="s">
        <v>25</v>
      </c>
      <c r="J9442" t="s">
        <v>2757</v>
      </c>
      <c r="K9442" t="s">
        <v>364</v>
      </c>
      <c r="L9442" t="s">
        <v>188</v>
      </c>
      <c r="M9442" t="s">
        <v>29</v>
      </c>
      <c r="N9442">
        <f t="shared" si="1029"/>
        <v>0</v>
      </c>
      <c r="O9442" t="str">
        <f t="shared" si="1030"/>
        <v>No</v>
      </c>
      <c r="P9442">
        <f t="shared" si="1031"/>
        <v>0</v>
      </c>
      <c r="Q9442">
        <f t="shared" si="1032"/>
        <v>4813937689</v>
      </c>
      <c r="R9442">
        <f t="shared" si="1033"/>
        <v>4.1933383153624479</v>
      </c>
      <c r="S9442" t="str">
        <f t="shared" si="1034"/>
        <v>Acceptable</v>
      </c>
      <c r="T9442">
        <f>ROUNDUP(C9442,0)</f>
        <v>5</v>
      </c>
      <c r="U9442">
        <f>ROUNDDOWN(C9442,0)</f>
        <v>4</v>
      </c>
      <c r="V9442">
        <f>RIGHT(K9442,2)+2000</f>
        <v>2018</v>
      </c>
      <c r="W9442" t="str">
        <f>INDEX(_xlfn.TEXTSPLIT(K9442,"-"),1,2)</f>
        <v>Jun</v>
      </c>
      <c r="X9442" t="str">
        <f>INDEX(_xlfn.TEXTSPLIT(K9442,"-"),1,1)</f>
        <v>5</v>
      </c>
      <c r="Y9442">
        <f>INDEX(months!B:B,MATCH(Sheet1!W9442,months!A:A,0))</f>
        <v>6</v>
      </c>
      <c r="Z9442">
        <f t="shared" si="1035"/>
        <v>43256</v>
      </c>
    </row>
    <row r="9443" spans="1:26" x14ac:dyDescent="0.2">
      <c r="A9443" t="s">
        <v>12860</v>
      </c>
      <c r="B9443" t="s">
        <v>3070</v>
      </c>
      <c r="C9443">
        <v>4.3</v>
      </c>
      <c r="D9443">
        <v>31970</v>
      </c>
      <c r="E9443" t="s">
        <v>1189</v>
      </c>
      <c r="F9443" t="s">
        <v>65</v>
      </c>
      <c r="G9443" t="s">
        <v>23</v>
      </c>
      <c r="H9443" t="s">
        <v>24</v>
      </c>
      <c r="I9443" t="s">
        <v>25</v>
      </c>
      <c r="J9443" t="s">
        <v>2694</v>
      </c>
      <c r="K9443" t="s">
        <v>1918</v>
      </c>
      <c r="L9443" t="s">
        <v>2472</v>
      </c>
      <c r="M9443" t="s">
        <v>46</v>
      </c>
      <c r="N9443">
        <f t="shared" si="1029"/>
        <v>0</v>
      </c>
      <c r="O9443" t="str">
        <f t="shared" si="1030"/>
        <v>No</v>
      </c>
      <c r="P9443">
        <f t="shared" si="1031"/>
        <v>0</v>
      </c>
      <c r="Q9443">
        <f t="shared" si="1032"/>
        <v>4813937689</v>
      </c>
      <c r="R9443">
        <f t="shared" si="1033"/>
        <v>4.1933383153624479</v>
      </c>
      <c r="S9443" t="str">
        <f t="shared" si="1034"/>
        <v>Acceptable</v>
      </c>
      <c r="T9443">
        <f>ROUNDUP(C9443,0)</f>
        <v>5</v>
      </c>
      <c r="U9443">
        <f>ROUNDDOWN(C9443,0)</f>
        <v>4</v>
      </c>
      <c r="V9443">
        <f>RIGHT(K9443,2)+2000</f>
        <v>2017</v>
      </c>
      <c r="W9443" t="str">
        <f>INDEX(_xlfn.TEXTSPLIT(K9443,"-"),1,2)</f>
        <v>Jun</v>
      </c>
      <c r="X9443" t="str">
        <f>INDEX(_xlfn.TEXTSPLIT(K9443,"-"),1,1)</f>
        <v>7</v>
      </c>
      <c r="Y9443">
        <f>INDEX(months!B:B,MATCH(Sheet1!W9443,months!A:A,0))</f>
        <v>6</v>
      </c>
      <c r="Z9443">
        <f t="shared" si="1035"/>
        <v>42893</v>
      </c>
    </row>
    <row r="9444" spans="1:26" x14ac:dyDescent="0.2">
      <c r="A9444" t="s">
        <v>12861</v>
      </c>
      <c r="B9444" t="s">
        <v>5319</v>
      </c>
      <c r="C9444">
        <v>4.9000000000000004</v>
      </c>
      <c r="D9444">
        <v>34</v>
      </c>
      <c r="E9444" t="s">
        <v>1113</v>
      </c>
      <c r="F9444" t="s">
        <v>775</v>
      </c>
      <c r="G9444" t="s">
        <v>23</v>
      </c>
      <c r="H9444" t="s">
        <v>24</v>
      </c>
      <c r="I9444" t="s">
        <v>25</v>
      </c>
      <c r="J9444" t="s">
        <v>5320</v>
      </c>
      <c r="K9444" t="s">
        <v>12862</v>
      </c>
      <c r="L9444" t="s">
        <v>2219</v>
      </c>
      <c r="M9444" t="s">
        <v>60</v>
      </c>
      <c r="N9444">
        <f t="shared" si="1029"/>
        <v>0</v>
      </c>
      <c r="O9444" t="str">
        <f t="shared" si="1030"/>
        <v>No</v>
      </c>
      <c r="P9444">
        <f t="shared" si="1031"/>
        <v>0</v>
      </c>
      <c r="Q9444">
        <f t="shared" si="1032"/>
        <v>4813937689</v>
      </c>
      <c r="R9444">
        <f t="shared" si="1033"/>
        <v>4.1933383153624479</v>
      </c>
      <c r="S9444" t="str">
        <f t="shared" si="1034"/>
        <v>Acceptable</v>
      </c>
      <c r="T9444">
        <f>ROUNDUP(C9444,0)</f>
        <v>5</v>
      </c>
      <c r="U9444">
        <f>ROUNDDOWN(C9444,0)</f>
        <v>4</v>
      </c>
      <c r="V9444">
        <f>RIGHT(K9444,2)+2000</f>
        <v>2017</v>
      </c>
      <c r="W9444" t="str">
        <f>INDEX(_xlfn.TEXTSPLIT(K9444,"-"),1,2)</f>
        <v>Jan</v>
      </c>
      <c r="X9444" t="str">
        <f>INDEX(_xlfn.TEXTSPLIT(K9444,"-"),1,1)</f>
        <v>15</v>
      </c>
      <c r="Y9444">
        <f>INDEX(months!B:B,MATCH(Sheet1!W9444,months!A:A,0))</f>
        <v>1</v>
      </c>
      <c r="Z9444">
        <f t="shared" si="1035"/>
        <v>42750</v>
      </c>
    </row>
    <row r="9445" spans="1:26" x14ac:dyDescent="0.2">
      <c r="A9445" t="s">
        <v>12863</v>
      </c>
      <c r="B9445" t="s">
        <v>3070</v>
      </c>
      <c r="C9445">
        <v>2.6</v>
      </c>
      <c r="D9445">
        <v>366</v>
      </c>
      <c r="E9445" t="s">
        <v>136</v>
      </c>
      <c r="F9445" t="s">
        <v>57</v>
      </c>
      <c r="G9445" t="s">
        <v>23</v>
      </c>
      <c r="H9445" t="s">
        <v>24</v>
      </c>
      <c r="I9445" t="s">
        <v>25</v>
      </c>
      <c r="J9445" t="s">
        <v>1537</v>
      </c>
      <c r="K9445" t="s">
        <v>932</v>
      </c>
      <c r="L9445" t="s">
        <v>59</v>
      </c>
      <c r="M9445" t="s">
        <v>86</v>
      </c>
      <c r="N9445">
        <f t="shared" si="1029"/>
        <v>0</v>
      </c>
      <c r="O9445" t="str">
        <f t="shared" si="1030"/>
        <v>No</v>
      </c>
      <c r="P9445">
        <f t="shared" si="1031"/>
        <v>0</v>
      </c>
      <c r="Q9445">
        <f t="shared" si="1032"/>
        <v>4813937689</v>
      </c>
      <c r="R9445">
        <f t="shared" si="1033"/>
        <v>4.1933383153624479</v>
      </c>
      <c r="S9445" t="str">
        <f t="shared" si="1034"/>
        <v>Acceptable</v>
      </c>
      <c r="T9445">
        <f>ROUNDUP(C9445,0)</f>
        <v>3</v>
      </c>
      <c r="U9445">
        <f>ROUNDDOWN(C9445,0)</f>
        <v>2</v>
      </c>
      <c r="V9445">
        <f>RIGHT(K9445,2)+2000</f>
        <v>2018</v>
      </c>
      <c r="W9445" t="str">
        <f>INDEX(_xlfn.TEXTSPLIT(K9445,"-"),1,2)</f>
        <v>Jan</v>
      </c>
      <c r="X9445" t="str">
        <f>INDEX(_xlfn.TEXTSPLIT(K9445,"-"),1,1)</f>
        <v>5</v>
      </c>
      <c r="Y9445">
        <f>INDEX(months!B:B,MATCH(Sheet1!W9445,months!A:A,0))</f>
        <v>1</v>
      </c>
      <c r="Z9445">
        <f t="shared" si="1035"/>
        <v>43105</v>
      </c>
    </row>
    <row r="9446" spans="1:26" x14ac:dyDescent="0.2">
      <c r="A9446" t="s">
        <v>12864</v>
      </c>
      <c r="B9446" t="s">
        <v>5319</v>
      </c>
      <c r="C9446">
        <v>5</v>
      </c>
      <c r="D9446">
        <v>10</v>
      </c>
      <c r="E9446" t="s">
        <v>472</v>
      </c>
      <c r="F9446" t="s">
        <v>1010</v>
      </c>
      <c r="G9446" t="s">
        <v>23</v>
      </c>
      <c r="H9446" t="s">
        <v>24</v>
      </c>
      <c r="I9446" t="s">
        <v>25</v>
      </c>
      <c r="J9446" t="s">
        <v>5320</v>
      </c>
      <c r="K9446" t="s">
        <v>176</v>
      </c>
      <c r="L9446" t="s">
        <v>59</v>
      </c>
      <c r="M9446" t="s">
        <v>29</v>
      </c>
      <c r="N9446">
        <f t="shared" si="1029"/>
        <v>0</v>
      </c>
      <c r="O9446" t="str">
        <f t="shared" si="1030"/>
        <v>No</v>
      </c>
      <c r="P9446">
        <f t="shared" si="1031"/>
        <v>0</v>
      </c>
      <c r="Q9446">
        <f t="shared" si="1032"/>
        <v>4813937689</v>
      </c>
      <c r="R9446">
        <f t="shared" si="1033"/>
        <v>4.1933383153624479</v>
      </c>
      <c r="S9446" t="str">
        <f t="shared" si="1034"/>
        <v>Acceptable</v>
      </c>
      <c r="T9446">
        <f>ROUNDUP(C9446,0)</f>
        <v>5</v>
      </c>
      <c r="U9446">
        <f>ROUNDDOWN(C9446,0)</f>
        <v>5</v>
      </c>
      <c r="V9446">
        <f>RIGHT(K9446,2)+2000</f>
        <v>2018</v>
      </c>
      <c r="W9446" t="str">
        <f>INDEX(_xlfn.TEXTSPLIT(K9446,"-"),1,2)</f>
        <v>Jul</v>
      </c>
      <c r="X9446" t="str">
        <f>INDEX(_xlfn.TEXTSPLIT(K9446,"-"),1,1)</f>
        <v>14</v>
      </c>
      <c r="Y9446">
        <f>INDEX(months!B:B,MATCH(Sheet1!W9446,months!A:A,0))</f>
        <v>7</v>
      </c>
      <c r="Z9446">
        <f t="shared" si="1035"/>
        <v>43295</v>
      </c>
    </row>
    <row r="9447" spans="1:26" x14ac:dyDescent="0.2">
      <c r="A9447" t="s">
        <v>12865</v>
      </c>
      <c r="B9447" t="s">
        <v>3070</v>
      </c>
      <c r="C9447">
        <v>4.0999999999999996</v>
      </c>
      <c r="D9447">
        <v>13731</v>
      </c>
      <c r="E9447" t="s">
        <v>590</v>
      </c>
      <c r="F9447" t="s">
        <v>65</v>
      </c>
      <c r="G9447" t="s">
        <v>23</v>
      </c>
      <c r="H9447" t="s">
        <v>24</v>
      </c>
      <c r="I9447" t="s">
        <v>25</v>
      </c>
      <c r="J9447" t="s">
        <v>3205</v>
      </c>
      <c r="K9447" t="s">
        <v>951</v>
      </c>
      <c r="L9447" t="s">
        <v>1059</v>
      </c>
      <c r="M9447" t="s">
        <v>86</v>
      </c>
      <c r="N9447">
        <f t="shared" si="1029"/>
        <v>0</v>
      </c>
      <c r="O9447" t="str">
        <f t="shared" si="1030"/>
        <v>No</v>
      </c>
      <c r="P9447">
        <f t="shared" si="1031"/>
        <v>0</v>
      </c>
      <c r="Q9447">
        <f t="shared" si="1032"/>
        <v>4813937689</v>
      </c>
      <c r="R9447">
        <f t="shared" si="1033"/>
        <v>4.1933383153624479</v>
      </c>
      <c r="S9447" t="str">
        <f t="shared" si="1034"/>
        <v>Acceptable</v>
      </c>
      <c r="T9447">
        <f>ROUNDUP(C9447,0)</f>
        <v>5</v>
      </c>
      <c r="U9447">
        <f>ROUNDDOWN(C9447,0)</f>
        <v>4</v>
      </c>
      <c r="V9447">
        <f>RIGHT(K9447,2)+2000</f>
        <v>2018</v>
      </c>
      <c r="W9447" t="str">
        <f>INDEX(_xlfn.TEXTSPLIT(K9447,"-"),1,2)</f>
        <v>Jun</v>
      </c>
      <c r="X9447" t="str">
        <f>INDEX(_xlfn.TEXTSPLIT(K9447,"-"),1,1)</f>
        <v>22</v>
      </c>
      <c r="Y9447">
        <f>INDEX(months!B:B,MATCH(Sheet1!W9447,months!A:A,0))</f>
        <v>6</v>
      </c>
      <c r="Z9447">
        <f t="shared" si="1035"/>
        <v>43273</v>
      </c>
    </row>
    <row r="9448" spans="1:26" x14ac:dyDescent="0.2">
      <c r="A9448" t="s">
        <v>12866</v>
      </c>
      <c r="B9448" t="s">
        <v>5319</v>
      </c>
      <c r="C9448">
        <v>4</v>
      </c>
      <c r="D9448">
        <v>4</v>
      </c>
      <c r="E9448" t="s">
        <v>1410</v>
      </c>
      <c r="F9448" t="s">
        <v>1010</v>
      </c>
      <c r="G9448" t="s">
        <v>23</v>
      </c>
      <c r="H9448" t="s">
        <v>24</v>
      </c>
      <c r="I9448" t="s">
        <v>25</v>
      </c>
      <c r="J9448" t="s">
        <v>5320</v>
      </c>
      <c r="K9448" t="s">
        <v>357</v>
      </c>
      <c r="L9448" t="s">
        <v>12867</v>
      </c>
      <c r="M9448" t="s">
        <v>86</v>
      </c>
      <c r="N9448">
        <f t="shared" si="1029"/>
        <v>0</v>
      </c>
      <c r="O9448" t="str">
        <f t="shared" si="1030"/>
        <v>No</v>
      </c>
      <c r="P9448">
        <f t="shared" si="1031"/>
        <v>0</v>
      </c>
      <c r="Q9448">
        <f t="shared" si="1032"/>
        <v>4813937689</v>
      </c>
      <c r="R9448">
        <f t="shared" si="1033"/>
        <v>4.1933383153624479</v>
      </c>
      <c r="S9448" t="str">
        <f t="shared" si="1034"/>
        <v>Acceptable</v>
      </c>
      <c r="T9448">
        <f>ROUNDUP(C9448,0)</f>
        <v>4</v>
      </c>
      <c r="U9448">
        <f>ROUNDDOWN(C9448,0)</f>
        <v>4</v>
      </c>
      <c r="V9448">
        <f>RIGHT(K9448,2)+2000</f>
        <v>2018</v>
      </c>
      <c r="W9448" t="str">
        <f>INDEX(_xlfn.TEXTSPLIT(K9448,"-"),1,2)</f>
        <v>Jul</v>
      </c>
      <c r="X9448" t="str">
        <f>INDEX(_xlfn.TEXTSPLIT(K9448,"-"),1,1)</f>
        <v>25</v>
      </c>
      <c r="Y9448">
        <f>INDEX(months!B:B,MATCH(Sheet1!W9448,months!A:A,0))</f>
        <v>7</v>
      </c>
      <c r="Z9448">
        <f t="shared" si="1035"/>
        <v>43306</v>
      </c>
    </row>
    <row r="9449" spans="1:26" x14ac:dyDescent="0.2">
      <c r="A9449" t="s">
        <v>12868</v>
      </c>
      <c r="B9449" t="s">
        <v>2665</v>
      </c>
      <c r="C9449">
        <v>4.0999999999999996</v>
      </c>
      <c r="D9449">
        <v>104583</v>
      </c>
      <c r="E9449" t="s">
        <v>96</v>
      </c>
      <c r="F9449" t="s">
        <v>65</v>
      </c>
      <c r="G9449" t="s">
        <v>23</v>
      </c>
      <c r="H9449" t="s">
        <v>24</v>
      </c>
      <c r="I9449" t="s">
        <v>25</v>
      </c>
      <c r="J9449" t="s">
        <v>2669</v>
      </c>
      <c r="K9449" t="s">
        <v>5145</v>
      </c>
      <c r="L9449" t="s">
        <v>12869</v>
      </c>
      <c r="M9449" t="s">
        <v>60</v>
      </c>
      <c r="N9449">
        <f t="shared" si="1029"/>
        <v>0</v>
      </c>
      <c r="O9449" t="str">
        <f t="shared" si="1030"/>
        <v>No</v>
      </c>
      <c r="P9449">
        <f t="shared" si="1031"/>
        <v>0</v>
      </c>
      <c r="Q9449">
        <f t="shared" si="1032"/>
        <v>4813937689</v>
      </c>
      <c r="R9449">
        <f t="shared" si="1033"/>
        <v>4.1933383153624479</v>
      </c>
      <c r="S9449" t="str">
        <f t="shared" si="1034"/>
        <v>Acceptable</v>
      </c>
      <c r="T9449">
        <f>ROUNDUP(C9449,0)</f>
        <v>5</v>
      </c>
      <c r="U9449">
        <f>ROUNDDOWN(C9449,0)</f>
        <v>4</v>
      </c>
      <c r="V9449">
        <f>RIGHT(K9449,2)+2000</f>
        <v>2016</v>
      </c>
      <c r="W9449" t="str">
        <f>INDEX(_xlfn.TEXTSPLIT(K9449,"-"),1,2)</f>
        <v>Aug</v>
      </c>
      <c r="X9449" t="str">
        <f>INDEX(_xlfn.TEXTSPLIT(K9449,"-"),1,1)</f>
        <v>18</v>
      </c>
      <c r="Y9449">
        <f>INDEX(months!B:B,MATCH(Sheet1!W9449,months!A:A,0))</f>
        <v>8</v>
      </c>
      <c r="Z9449">
        <f t="shared" si="1035"/>
        <v>42600</v>
      </c>
    </row>
    <row r="9450" spans="1:26" x14ac:dyDescent="0.2">
      <c r="A9450" t="s">
        <v>12870</v>
      </c>
      <c r="B9450" t="s">
        <v>5319</v>
      </c>
      <c r="D9450">
        <v>10</v>
      </c>
      <c r="E9450" t="s">
        <v>532</v>
      </c>
      <c r="F9450" t="s">
        <v>1199</v>
      </c>
      <c r="G9450" t="s">
        <v>23</v>
      </c>
      <c r="H9450" t="s">
        <v>24</v>
      </c>
      <c r="I9450" t="s">
        <v>25</v>
      </c>
      <c r="J9450" t="s">
        <v>5320</v>
      </c>
      <c r="K9450" t="s">
        <v>8172</v>
      </c>
      <c r="L9450" t="s">
        <v>157</v>
      </c>
      <c r="M9450" t="s">
        <v>29</v>
      </c>
      <c r="N9450">
        <f t="shared" si="1029"/>
        <v>0</v>
      </c>
      <c r="O9450" t="str">
        <f t="shared" si="1030"/>
        <v>No</v>
      </c>
      <c r="P9450">
        <f t="shared" si="1031"/>
        <v>0</v>
      </c>
      <c r="Q9450">
        <f t="shared" si="1032"/>
        <v>4813937689</v>
      </c>
      <c r="R9450">
        <f t="shared" si="1033"/>
        <v>4.1933383153624479</v>
      </c>
      <c r="S9450" t="str">
        <f t="shared" si="1034"/>
        <v>Acceptable</v>
      </c>
      <c r="T9450">
        <f>ROUNDUP(C9450,0)</f>
        <v>0</v>
      </c>
      <c r="U9450">
        <f>ROUNDDOWN(C9450,0)</f>
        <v>0</v>
      </c>
      <c r="V9450">
        <f>RIGHT(K9450,2)+2000</f>
        <v>2015</v>
      </c>
      <c r="W9450" t="str">
        <f>INDEX(_xlfn.TEXTSPLIT(K9450,"-"),1,2)</f>
        <v>Oct</v>
      </c>
      <c r="X9450" t="str">
        <f>INDEX(_xlfn.TEXTSPLIT(K9450,"-"),1,1)</f>
        <v>27</v>
      </c>
      <c r="Y9450">
        <f>INDEX(months!B:B,MATCH(Sheet1!W9450,months!A:A,0))</f>
        <v>10</v>
      </c>
      <c r="Z9450">
        <f t="shared" si="1035"/>
        <v>42304</v>
      </c>
    </row>
    <row r="9451" spans="1:26" x14ac:dyDescent="0.2">
      <c r="A9451" t="s">
        <v>12871</v>
      </c>
      <c r="B9451" t="s">
        <v>4310</v>
      </c>
      <c r="C9451">
        <v>3.3</v>
      </c>
      <c r="D9451">
        <v>3</v>
      </c>
      <c r="E9451" t="s">
        <v>83</v>
      </c>
      <c r="F9451" t="s">
        <v>775</v>
      </c>
      <c r="G9451" t="s">
        <v>23</v>
      </c>
      <c r="H9451" t="s">
        <v>24</v>
      </c>
      <c r="I9451" t="s">
        <v>25</v>
      </c>
      <c r="J9451" t="s">
        <v>2718</v>
      </c>
      <c r="K9451" t="s">
        <v>2477</v>
      </c>
      <c r="L9451" t="s">
        <v>116</v>
      </c>
      <c r="M9451" t="s">
        <v>81</v>
      </c>
      <c r="N9451">
        <f t="shared" si="1029"/>
        <v>0</v>
      </c>
      <c r="O9451" t="str">
        <f t="shared" si="1030"/>
        <v>No</v>
      </c>
      <c r="P9451">
        <f t="shared" si="1031"/>
        <v>0</v>
      </c>
      <c r="Q9451">
        <f t="shared" si="1032"/>
        <v>4813937689</v>
      </c>
      <c r="R9451">
        <f t="shared" si="1033"/>
        <v>4.1933383153624479</v>
      </c>
      <c r="S9451" t="str">
        <f t="shared" si="1034"/>
        <v>Acceptable</v>
      </c>
      <c r="T9451">
        <f>ROUNDUP(C9451,0)</f>
        <v>4</v>
      </c>
      <c r="U9451">
        <f>ROUNDDOWN(C9451,0)</f>
        <v>3</v>
      </c>
      <c r="V9451">
        <f>RIGHT(K9451,2)+2000</f>
        <v>2018</v>
      </c>
      <c r="W9451" t="str">
        <f>INDEX(_xlfn.TEXTSPLIT(K9451,"-"),1,2)</f>
        <v>Feb</v>
      </c>
      <c r="X9451" t="str">
        <f>INDEX(_xlfn.TEXTSPLIT(K9451,"-"),1,1)</f>
        <v>23</v>
      </c>
      <c r="Y9451">
        <f>INDEX(months!B:B,MATCH(Sheet1!W9451,months!A:A,0))</f>
        <v>2</v>
      </c>
      <c r="Z9451">
        <f t="shared" si="1035"/>
        <v>43154</v>
      </c>
    </row>
    <row r="9452" spans="1:26" x14ac:dyDescent="0.2">
      <c r="A9452" t="s">
        <v>12872</v>
      </c>
      <c r="B9452" t="s">
        <v>3070</v>
      </c>
      <c r="C9452">
        <v>4.2</v>
      </c>
      <c r="D9452">
        <v>58553</v>
      </c>
      <c r="E9452" t="s">
        <v>1959</v>
      </c>
      <c r="F9452" t="s">
        <v>65</v>
      </c>
      <c r="G9452" t="s">
        <v>23</v>
      </c>
      <c r="H9452" t="s">
        <v>24</v>
      </c>
      <c r="I9452" t="s">
        <v>25</v>
      </c>
      <c r="J9452" t="s">
        <v>2804</v>
      </c>
      <c r="K9452" t="s">
        <v>5069</v>
      </c>
      <c r="L9452" t="s">
        <v>105</v>
      </c>
      <c r="M9452" t="s">
        <v>177</v>
      </c>
      <c r="N9452">
        <f t="shared" si="1029"/>
        <v>0</v>
      </c>
      <c r="O9452" t="str">
        <f t="shared" si="1030"/>
        <v>No</v>
      </c>
      <c r="P9452">
        <f t="shared" si="1031"/>
        <v>0</v>
      </c>
      <c r="Q9452">
        <f t="shared" si="1032"/>
        <v>4813937689</v>
      </c>
      <c r="R9452">
        <f t="shared" si="1033"/>
        <v>4.1933383153624479</v>
      </c>
      <c r="S9452" t="str">
        <f t="shared" si="1034"/>
        <v>Acceptable</v>
      </c>
      <c r="T9452">
        <f>ROUNDUP(C9452,0)</f>
        <v>5</v>
      </c>
      <c r="U9452">
        <f>ROUNDDOWN(C9452,0)</f>
        <v>4</v>
      </c>
      <c r="V9452">
        <f>RIGHT(K9452,2)+2000</f>
        <v>2016</v>
      </c>
      <c r="W9452" t="str">
        <f>INDEX(_xlfn.TEXTSPLIT(K9452,"-"),1,2)</f>
        <v>Dec</v>
      </c>
      <c r="X9452" t="str">
        <f>INDEX(_xlfn.TEXTSPLIT(K9452,"-"),1,1)</f>
        <v>25</v>
      </c>
      <c r="Y9452">
        <f>INDEX(months!B:B,MATCH(Sheet1!W9452,months!A:A,0))</f>
        <v>12</v>
      </c>
      <c r="Z9452">
        <f t="shared" si="1035"/>
        <v>42729</v>
      </c>
    </row>
    <row r="9453" spans="1:26" x14ac:dyDescent="0.2">
      <c r="A9453" t="s">
        <v>12873</v>
      </c>
      <c r="B9453" t="s">
        <v>5319</v>
      </c>
      <c r="C9453">
        <v>4</v>
      </c>
      <c r="D9453">
        <v>33</v>
      </c>
      <c r="E9453" t="s">
        <v>12874</v>
      </c>
      <c r="F9453" t="s">
        <v>775</v>
      </c>
      <c r="G9453" t="s">
        <v>23</v>
      </c>
      <c r="H9453" t="s">
        <v>24</v>
      </c>
      <c r="I9453" t="s">
        <v>25</v>
      </c>
      <c r="J9453" t="s">
        <v>5320</v>
      </c>
      <c r="K9453" t="s">
        <v>7863</v>
      </c>
      <c r="L9453" t="s">
        <v>59</v>
      </c>
      <c r="M9453" t="s">
        <v>86</v>
      </c>
      <c r="N9453">
        <f t="shared" si="1029"/>
        <v>0</v>
      </c>
      <c r="O9453" t="str">
        <f t="shared" si="1030"/>
        <v>No</v>
      </c>
      <c r="P9453">
        <f t="shared" si="1031"/>
        <v>0</v>
      </c>
      <c r="Q9453">
        <f t="shared" si="1032"/>
        <v>4813937689</v>
      </c>
      <c r="R9453">
        <f t="shared" si="1033"/>
        <v>4.1933383153624479</v>
      </c>
      <c r="S9453" t="str">
        <f t="shared" si="1034"/>
        <v>Acceptable</v>
      </c>
      <c r="T9453">
        <f>ROUNDUP(C9453,0)</f>
        <v>4</v>
      </c>
      <c r="U9453">
        <f>ROUNDDOWN(C9453,0)</f>
        <v>4</v>
      </c>
      <c r="V9453">
        <f>RIGHT(K9453,2)+2000</f>
        <v>2014</v>
      </c>
      <c r="W9453" t="str">
        <f>INDEX(_xlfn.TEXTSPLIT(K9453,"-"),1,2)</f>
        <v>Sep</v>
      </c>
      <c r="X9453" t="str">
        <f>INDEX(_xlfn.TEXTSPLIT(K9453,"-"),1,1)</f>
        <v>30</v>
      </c>
      <c r="Y9453">
        <f>INDEX(months!B:B,MATCH(Sheet1!W9453,months!A:A,0))</f>
        <v>9</v>
      </c>
      <c r="Z9453">
        <f t="shared" si="1035"/>
        <v>41912</v>
      </c>
    </row>
    <row r="9454" spans="1:26" x14ac:dyDescent="0.2">
      <c r="A9454" t="s">
        <v>12875</v>
      </c>
      <c r="B9454" t="s">
        <v>3070</v>
      </c>
      <c r="C9454">
        <v>4.3</v>
      </c>
      <c r="D9454">
        <v>6669</v>
      </c>
      <c r="E9454" t="s">
        <v>114</v>
      </c>
      <c r="F9454" t="s">
        <v>65</v>
      </c>
      <c r="G9454" t="s">
        <v>23</v>
      </c>
      <c r="H9454" t="s">
        <v>24</v>
      </c>
      <c r="I9454" t="s">
        <v>25</v>
      </c>
      <c r="J9454" t="s">
        <v>2804</v>
      </c>
      <c r="K9454" t="s">
        <v>383</v>
      </c>
      <c r="L9454" t="s">
        <v>141</v>
      </c>
      <c r="M9454" t="s">
        <v>60</v>
      </c>
      <c r="N9454">
        <f t="shared" si="1029"/>
        <v>0</v>
      </c>
      <c r="O9454" t="str">
        <f t="shared" si="1030"/>
        <v>No</v>
      </c>
      <c r="P9454">
        <f t="shared" si="1031"/>
        <v>0</v>
      </c>
      <c r="Q9454">
        <f t="shared" si="1032"/>
        <v>4813937689</v>
      </c>
      <c r="R9454">
        <f t="shared" si="1033"/>
        <v>4.1933383153624479</v>
      </c>
      <c r="S9454" t="str">
        <f t="shared" si="1034"/>
        <v>Acceptable</v>
      </c>
      <c r="T9454">
        <f>ROUNDUP(C9454,0)</f>
        <v>5</v>
      </c>
      <c r="U9454">
        <f>ROUNDDOWN(C9454,0)</f>
        <v>4</v>
      </c>
      <c r="V9454">
        <f>RIGHT(K9454,2)+2000</f>
        <v>2018</v>
      </c>
      <c r="W9454" t="str">
        <f>INDEX(_xlfn.TEXTSPLIT(K9454,"-"),1,2)</f>
        <v>Mar</v>
      </c>
      <c r="X9454" t="str">
        <f>INDEX(_xlfn.TEXTSPLIT(K9454,"-"),1,1)</f>
        <v>1</v>
      </c>
      <c r="Y9454">
        <f>INDEX(months!B:B,MATCH(Sheet1!W9454,months!A:A,0))</f>
        <v>3</v>
      </c>
      <c r="Z9454">
        <f t="shared" si="1035"/>
        <v>43160</v>
      </c>
    </row>
    <row r="9455" spans="1:26" x14ac:dyDescent="0.2">
      <c r="A9455" t="s">
        <v>12876</v>
      </c>
      <c r="B9455" t="s">
        <v>3070</v>
      </c>
      <c r="D9455">
        <v>1</v>
      </c>
      <c r="E9455" t="s">
        <v>21</v>
      </c>
      <c r="F9455" t="s">
        <v>1262</v>
      </c>
      <c r="G9455" t="s">
        <v>23</v>
      </c>
      <c r="H9455" t="s">
        <v>24</v>
      </c>
      <c r="I9455" t="s">
        <v>25</v>
      </c>
      <c r="J9455" t="s">
        <v>2694</v>
      </c>
      <c r="K9455" t="s">
        <v>160</v>
      </c>
      <c r="L9455" t="s">
        <v>59</v>
      </c>
      <c r="M9455" t="s">
        <v>81</v>
      </c>
      <c r="N9455">
        <f t="shared" si="1029"/>
        <v>0</v>
      </c>
      <c r="O9455" t="str">
        <f t="shared" si="1030"/>
        <v>No</v>
      </c>
      <c r="P9455">
        <f t="shared" si="1031"/>
        <v>0</v>
      </c>
      <c r="Q9455">
        <f t="shared" si="1032"/>
        <v>4813937689</v>
      </c>
      <c r="R9455">
        <f t="shared" si="1033"/>
        <v>4.1933383153624479</v>
      </c>
      <c r="S9455" t="str">
        <f t="shared" si="1034"/>
        <v>Acceptable</v>
      </c>
      <c r="T9455">
        <f>ROUNDUP(C9455,0)</f>
        <v>0</v>
      </c>
      <c r="U9455">
        <f>ROUNDDOWN(C9455,0)</f>
        <v>0</v>
      </c>
      <c r="V9455">
        <f>RIGHT(K9455,2)+2000</f>
        <v>2018</v>
      </c>
      <c r="W9455" t="str">
        <f>INDEX(_xlfn.TEXTSPLIT(K9455,"-"),1,2)</f>
        <v>Jul</v>
      </c>
      <c r="X9455" t="str">
        <f>INDEX(_xlfn.TEXTSPLIT(K9455,"-"),1,1)</f>
        <v>19</v>
      </c>
      <c r="Y9455">
        <f>INDEX(months!B:B,MATCH(Sheet1!W9455,months!A:A,0))</f>
        <v>7</v>
      </c>
      <c r="Z9455">
        <f t="shared" si="1035"/>
        <v>43300</v>
      </c>
    </row>
    <row r="9456" spans="1:26" x14ac:dyDescent="0.2">
      <c r="A9456" t="s">
        <v>12877</v>
      </c>
      <c r="B9456" t="s">
        <v>3070</v>
      </c>
      <c r="C9456">
        <v>4.4000000000000004</v>
      </c>
      <c r="D9456">
        <v>764967</v>
      </c>
      <c r="E9456" t="s">
        <v>2699</v>
      </c>
      <c r="F9456" t="s">
        <v>89</v>
      </c>
      <c r="G9456" t="s">
        <v>23</v>
      </c>
      <c r="H9456" t="s">
        <v>24</v>
      </c>
      <c r="I9456" t="s">
        <v>25</v>
      </c>
      <c r="J9456" t="s">
        <v>2694</v>
      </c>
      <c r="K9456" t="s">
        <v>759</v>
      </c>
      <c r="L9456" t="s">
        <v>332</v>
      </c>
      <c r="M9456" t="s">
        <v>81</v>
      </c>
      <c r="N9456">
        <f t="shared" si="1029"/>
        <v>0</v>
      </c>
      <c r="O9456" t="str">
        <f t="shared" si="1030"/>
        <v>No</v>
      </c>
      <c r="P9456">
        <f t="shared" si="1031"/>
        <v>0</v>
      </c>
      <c r="Q9456">
        <f t="shared" si="1032"/>
        <v>4813937689</v>
      </c>
      <c r="R9456">
        <f t="shared" si="1033"/>
        <v>4.1933383153624479</v>
      </c>
      <c r="S9456" t="str">
        <f t="shared" si="1034"/>
        <v>Acceptable</v>
      </c>
      <c r="T9456">
        <f>ROUNDUP(C9456,0)</f>
        <v>5</v>
      </c>
      <c r="U9456">
        <f>ROUNDDOWN(C9456,0)</f>
        <v>4</v>
      </c>
      <c r="V9456">
        <f>RIGHT(K9456,2)+2000</f>
        <v>2018</v>
      </c>
      <c r="W9456" t="str">
        <f>INDEX(_xlfn.TEXTSPLIT(K9456,"-"),1,2)</f>
        <v>Jul</v>
      </c>
      <c r="X9456" t="str">
        <f>INDEX(_xlfn.TEXTSPLIT(K9456,"-"),1,1)</f>
        <v>5</v>
      </c>
      <c r="Y9456">
        <f>INDEX(months!B:B,MATCH(Sheet1!W9456,months!A:A,0))</f>
        <v>7</v>
      </c>
      <c r="Z9456">
        <f t="shared" si="1035"/>
        <v>43286</v>
      </c>
    </row>
    <row r="9457" spans="1:26" x14ac:dyDescent="0.2">
      <c r="A9457" t="s">
        <v>12878</v>
      </c>
      <c r="B9457" t="s">
        <v>787</v>
      </c>
      <c r="C9457">
        <v>5</v>
      </c>
      <c r="D9457">
        <v>1</v>
      </c>
      <c r="E9457" t="s">
        <v>42</v>
      </c>
      <c r="F9457" t="s">
        <v>1230</v>
      </c>
      <c r="G9457" t="s">
        <v>23</v>
      </c>
      <c r="H9457" t="s">
        <v>24</v>
      </c>
      <c r="I9457" t="s">
        <v>44</v>
      </c>
      <c r="J9457" t="s">
        <v>788</v>
      </c>
      <c r="K9457" t="s">
        <v>396</v>
      </c>
      <c r="L9457" t="s">
        <v>59</v>
      </c>
      <c r="M9457" t="s">
        <v>86</v>
      </c>
      <c r="N9457">
        <f t="shared" si="1029"/>
        <v>0</v>
      </c>
      <c r="O9457" t="str">
        <f t="shared" si="1030"/>
        <v>No</v>
      </c>
      <c r="P9457">
        <f t="shared" si="1031"/>
        <v>0</v>
      </c>
      <c r="Q9457">
        <f t="shared" si="1032"/>
        <v>4813937689</v>
      </c>
      <c r="R9457">
        <f t="shared" si="1033"/>
        <v>4.1933383153624479</v>
      </c>
      <c r="S9457" t="str">
        <f t="shared" si="1034"/>
        <v>Acceptable</v>
      </c>
      <c r="T9457">
        <f>ROUNDUP(C9457,0)</f>
        <v>5</v>
      </c>
      <c r="U9457">
        <f>ROUNDDOWN(C9457,0)</f>
        <v>5</v>
      </c>
      <c r="V9457">
        <f>RIGHT(K9457,2)+2000</f>
        <v>2017</v>
      </c>
      <c r="W9457" t="str">
        <f>INDEX(_xlfn.TEXTSPLIT(K9457,"-"),1,2)</f>
        <v>Oct</v>
      </c>
      <c r="X9457" t="str">
        <f>INDEX(_xlfn.TEXTSPLIT(K9457,"-"),1,1)</f>
        <v>18</v>
      </c>
      <c r="Y9457">
        <f>INDEX(months!B:B,MATCH(Sheet1!W9457,months!A:A,0))</f>
        <v>10</v>
      </c>
      <c r="Z9457">
        <f t="shared" si="1035"/>
        <v>43026</v>
      </c>
    </row>
    <row r="9458" spans="1:26" x14ac:dyDescent="0.2">
      <c r="A9458" t="s">
        <v>12879</v>
      </c>
      <c r="B9458" t="s">
        <v>2665</v>
      </c>
      <c r="C9458">
        <v>4.3</v>
      </c>
      <c r="D9458">
        <v>5339</v>
      </c>
      <c r="E9458" t="s">
        <v>292</v>
      </c>
      <c r="F9458" t="s">
        <v>65</v>
      </c>
      <c r="G9458" t="s">
        <v>23</v>
      </c>
      <c r="H9458" t="s">
        <v>24</v>
      </c>
      <c r="I9458" t="s">
        <v>44</v>
      </c>
      <c r="J9458" t="s">
        <v>2684</v>
      </c>
      <c r="K9458" t="s">
        <v>3909</v>
      </c>
      <c r="L9458" t="s">
        <v>59</v>
      </c>
      <c r="M9458" t="s">
        <v>60</v>
      </c>
      <c r="N9458">
        <f t="shared" si="1029"/>
        <v>0</v>
      </c>
      <c r="O9458" t="str">
        <f t="shared" si="1030"/>
        <v>No</v>
      </c>
      <c r="P9458">
        <f t="shared" si="1031"/>
        <v>0</v>
      </c>
      <c r="Q9458">
        <f t="shared" si="1032"/>
        <v>4813937689</v>
      </c>
      <c r="R9458">
        <f t="shared" si="1033"/>
        <v>4.1933383153624479</v>
      </c>
      <c r="S9458" t="str">
        <f t="shared" si="1034"/>
        <v>Acceptable</v>
      </c>
      <c r="T9458">
        <f>ROUNDUP(C9458,0)</f>
        <v>5</v>
      </c>
      <c r="U9458">
        <f>ROUNDDOWN(C9458,0)</f>
        <v>4</v>
      </c>
      <c r="V9458">
        <f>RIGHT(K9458,2)+2000</f>
        <v>2017</v>
      </c>
      <c r="W9458" t="str">
        <f>INDEX(_xlfn.TEXTSPLIT(K9458,"-"),1,2)</f>
        <v>Dec</v>
      </c>
      <c r="X9458" t="str">
        <f>INDEX(_xlfn.TEXTSPLIT(K9458,"-"),1,1)</f>
        <v>5</v>
      </c>
      <c r="Y9458">
        <f>INDEX(months!B:B,MATCH(Sheet1!W9458,months!A:A,0))</f>
        <v>12</v>
      </c>
      <c r="Z9458">
        <f t="shared" si="1035"/>
        <v>43074</v>
      </c>
    </row>
    <row r="9459" spans="1:26" x14ac:dyDescent="0.2">
      <c r="A9459" t="s">
        <v>12880</v>
      </c>
      <c r="B9459" t="s">
        <v>2665</v>
      </c>
      <c r="C9459">
        <v>4.4000000000000004</v>
      </c>
      <c r="D9459">
        <v>6735</v>
      </c>
      <c r="E9459" t="s">
        <v>202</v>
      </c>
      <c r="F9459" t="s">
        <v>65</v>
      </c>
      <c r="G9459" t="s">
        <v>23</v>
      </c>
      <c r="H9459" t="s">
        <v>24</v>
      </c>
      <c r="I9459" t="s">
        <v>418</v>
      </c>
      <c r="J9459" t="s">
        <v>2684</v>
      </c>
      <c r="K9459" t="s">
        <v>7594</v>
      </c>
      <c r="L9459" t="s">
        <v>53</v>
      </c>
      <c r="M9459" t="s">
        <v>60</v>
      </c>
      <c r="N9459">
        <f t="shared" si="1029"/>
        <v>0</v>
      </c>
      <c r="O9459" t="str">
        <f t="shared" si="1030"/>
        <v>No</v>
      </c>
      <c r="P9459">
        <f t="shared" si="1031"/>
        <v>0</v>
      </c>
      <c r="Q9459">
        <f t="shared" si="1032"/>
        <v>4813937689</v>
      </c>
      <c r="R9459">
        <f t="shared" si="1033"/>
        <v>4.1933383153624479</v>
      </c>
      <c r="S9459" t="str">
        <f t="shared" si="1034"/>
        <v>Acceptable</v>
      </c>
      <c r="T9459">
        <f>ROUNDUP(C9459,0)</f>
        <v>5</v>
      </c>
      <c r="U9459">
        <f>ROUNDDOWN(C9459,0)</f>
        <v>4</v>
      </c>
      <c r="V9459">
        <f>RIGHT(K9459,2)+2000</f>
        <v>2017</v>
      </c>
      <c r="W9459" t="str">
        <f>INDEX(_xlfn.TEXTSPLIT(K9459,"-"),1,2)</f>
        <v>May</v>
      </c>
      <c r="X9459" t="str">
        <f>INDEX(_xlfn.TEXTSPLIT(K9459,"-"),1,1)</f>
        <v>10</v>
      </c>
      <c r="Y9459">
        <f>INDEX(months!B:B,MATCH(Sheet1!W9459,months!A:A,0))</f>
        <v>5</v>
      </c>
      <c r="Z9459">
        <f t="shared" si="1035"/>
        <v>42865</v>
      </c>
    </row>
    <row r="9460" spans="1:26" x14ac:dyDescent="0.2">
      <c r="A9460" t="s">
        <v>12881</v>
      </c>
      <c r="B9460" t="s">
        <v>4612</v>
      </c>
      <c r="D9460">
        <v>10</v>
      </c>
      <c r="E9460" t="s">
        <v>481</v>
      </c>
      <c r="F9460" t="s">
        <v>1005</v>
      </c>
      <c r="G9460" t="s">
        <v>23</v>
      </c>
      <c r="H9460" t="s">
        <v>24</v>
      </c>
      <c r="I9460" t="s">
        <v>25</v>
      </c>
      <c r="J9460" t="s">
        <v>4613</v>
      </c>
      <c r="K9460" t="s">
        <v>115</v>
      </c>
      <c r="L9460" t="s">
        <v>1962</v>
      </c>
      <c r="M9460" t="s">
        <v>81</v>
      </c>
      <c r="N9460">
        <f t="shared" si="1029"/>
        <v>0</v>
      </c>
      <c r="O9460" t="str">
        <f t="shared" si="1030"/>
        <v>No</v>
      </c>
      <c r="P9460">
        <f t="shared" si="1031"/>
        <v>0</v>
      </c>
      <c r="Q9460">
        <f t="shared" si="1032"/>
        <v>4813937689</v>
      </c>
      <c r="R9460">
        <f t="shared" si="1033"/>
        <v>4.1933383153624479</v>
      </c>
      <c r="S9460" t="str">
        <f t="shared" si="1034"/>
        <v>Acceptable</v>
      </c>
      <c r="T9460">
        <f>ROUNDUP(C9460,0)</f>
        <v>0</v>
      </c>
      <c r="U9460">
        <f>ROUNDDOWN(C9460,0)</f>
        <v>0</v>
      </c>
      <c r="V9460">
        <f>RIGHT(K9460,2)+2000</f>
        <v>2018</v>
      </c>
      <c r="W9460" t="str">
        <f>INDEX(_xlfn.TEXTSPLIT(K9460,"-"),1,2)</f>
        <v>Jul</v>
      </c>
      <c r="X9460" t="str">
        <f>INDEX(_xlfn.TEXTSPLIT(K9460,"-"),1,1)</f>
        <v>30</v>
      </c>
      <c r="Y9460">
        <f>INDEX(months!B:B,MATCH(Sheet1!W9460,months!A:A,0))</f>
        <v>7</v>
      </c>
      <c r="Z9460">
        <f t="shared" si="1035"/>
        <v>43311</v>
      </c>
    </row>
    <row r="9461" spans="1:26" x14ac:dyDescent="0.2">
      <c r="A9461" t="s">
        <v>12882</v>
      </c>
      <c r="B9461" t="s">
        <v>2518</v>
      </c>
      <c r="D9461">
        <v>9</v>
      </c>
      <c r="E9461" t="s">
        <v>516</v>
      </c>
      <c r="F9461" t="s">
        <v>1010</v>
      </c>
      <c r="G9461" t="s">
        <v>23</v>
      </c>
      <c r="H9461" t="s">
        <v>24</v>
      </c>
      <c r="I9461" t="s">
        <v>44</v>
      </c>
      <c r="J9461" t="s">
        <v>2519</v>
      </c>
      <c r="K9461" t="s">
        <v>3066</v>
      </c>
      <c r="L9461" t="s">
        <v>12883</v>
      </c>
      <c r="M9461" t="s">
        <v>86</v>
      </c>
      <c r="N9461">
        <f t="shared" si="1029"/>
        <v>0</v>
      </c>
      <c r="O9461" t="str">
        <f t="shared" si="1030"/>
        <v>No</v>
      </c>
      <c r="P9461">
        <f t="shared" si="1031"/>
        <v>0</v>
      </c>
      <c r="Q9461">
        <f t="shared" si="1032"/>
        <v>4813937689</v>
      </c>
      <c r="R9461">
        <f t="shared" si="1033"/>
        <v>4.1933383153624479</v>
      </c>
      <c r="S9461" t="str">
        <f t="shared" si="1034"/>
        <v>Acceptable</v>
      </c>
      <c r="T9461">
        <f>ROUNDUP(C9461,0)</f>
        <v>0</v>
      </c>
      <c r="U9461">
        <f>ROUNDDOWN(C9461,0)</f>
        <v>0</v>
      </c>
      <c r="V9461">
        <f>RIGHT(K9461,2)+2000</f>
        <v>2016</v>
      </c>
      <c r="W9461" t="str">
        <f>INDEX(_xlfn.TEXTSPLIT(K9461,"-"),1,2)</f>
        <v>Nov</v>
      </c>
      <c r="X9461" t="str">
        <f>INDEX(_xlfn.TEXTSPLIT(K9461,"-"),1,1)</f>
        <v>22</v>
      </c>
      <c r="Y9461">
        <f>INDEX(months!B:B,MATCH(Sheet1!W9461,months!A:A,0))</f>
        <v>11</v>
      </c>
      <c r="Z9461">
        <f t="shared" si="1035"/>
        <v>42696</v>
      </c>
    </row>
    <row r="9462" spans="1:26" x14ac:dyDescent="0.2">
      <c r="A9462" t="s">
        <v>12884</v>
      </c>
      <c r="B9462" t="s">
        <v>556</v>
      </c>
      <c r="D9462">
        <v>2</v>
      </c>
      <c r="E9462" t="s">
        <v>3905</v>
      </c>
      <c r="F9462" t="s">
        <v>1278</v>
      </c>
      <c r="G9462" t="s">
        <v>23</v>
      </c>
      <c r="H9462" t="s">
        <v>24</v>
      </c>
      <c r="I9462" t="s">
        <v>25</v>
      </c>
      <c r="J9462" t="s">
        <v>557</v>
      </c>
      <c r="K9462" t="s">
        <v>173</v>
      </c>
      <c r="L9462" t="s">
        <v>1336</v>
      </c>
      <c r="M9462" t="s">
        <v>81</v>
      </c>
      <c r="N9462">
        <f t="shared" si="1029"/>
        <v>0</v>
      </c>
      <c r="O9462" t="str">
        <f t="shared" si="1030"/>
        <v>No</v>
      </c>
      <c r="P9462">
        <f t="shared" si="1031"/>
        <v>0</v>
      </c>
      <c r="Q9462">
        <f t="shared" si="1032"/>
        <v>4813937689</v>
      </c>
      <c r="R9462">
        <f t="shared" si="1033"/>
        <v>4.1933383153624479</v>
      </c>
      <c r="S9462" t="str">
        <f t="shared" si="1034"/>
        <v>Acceptable</v>
      </c>
      <c r="T9462">
        <f>ROUNDUP(C9462,0)</f>
        <v>0</v>
      </c>
      <c r="U9462">
        <f>ROUNDDOWN(C9462,0)</f>
        <v>0</v>
      </c>
      <c r="V9462">
        <f>RIGHT(K9462,2)+2000</f>
        <v>2018</v>
      </c>
      <c r="W9462" t="str">
        <f>INDEX(_xlfn.TEXTSPLIT(K9462,"-"),1,2)</f>
        <v>Aug</v>
      </c>
      <c r="X9462" t="str">
        <f>INDEX(_xlfn.TEXTSPLIT(K9462,"-"),1,1)</f>
        <v>2</v>
      </c>
      <c r="Y9462">
        <f>INDEX(months!B:B,MATCH(Sheet1!W9462,months!A:A,0))</f>
        <v>8</v>
      </c>
      <c r="Z9462">
        <f t="shared" si="1035"/>
        <v>43314</v>
      </c>
    </row>
    <row r="9463" spans="1:26" x14ac:dyDescent="0.2">
      <c r="A9463" t="s">
        <v>12885</v>
      </c>
      <c r="B9463" t="s">
        <v>2665</v>
      </c>
      <c r="C9463">
        <v>3.9</v>
      </c>
      <c r="D9463">
        <v>23104</v>
      </c>
      <c r="E9463" t="s">
        <v>675</v>
      </c>
      <c r="F9463" t="s">
        <v>65</v>
      </c>
      <c r="G9463" t="s">
        <v>23</v>
      </c>
      <c r="H9463" t="s">
        <v>24</v>
      </c>
      <c r="I9463" t="s">
        <v>25</v>
      </c>
      <c r="J9463" t="s">
        <v>2734</v>
      </c>
      <c r="K9463" t="s">
        <v>5782</v>
      </c>
      <c r="L9463" t="s">
        <v>161</v>
      </c>
      <c r="M9463" t="s">
        <v>177</v>
      </c>
      <c r="N9463">
        <f t="shared" si="1029"/>
        <v>0</v>
      </c>
      <c r="O9463" t="str">
        <f t="shared" si="1030"/>
        <v>No</v>
      </c>
      <c r="P9463">
        <f t="shared" si="1031"/>
        <v>0</v>
      </c>
      <c r="Q9463">
        <f t="shared" si="1032"/>
        <v>4813937689</v>
      </c>
      <c r="R9463">
        <f t="shared" si="1033"/>
        <v>4.1933383153624479</v>
      </c>
      <c r="S9463" t="str">
        <f t="shared" si="1034"/>
        <v>Acceptable</v>
      </c>
      <c r="T9463">
        <f>ROUNDUP(C9463,0)</f>
        <v>4</v>
      </c>
      <c r="U9463">
        <f>ROUNDDOWN(C9463,0)</f>
        <v>3</v>
      </c>
      <c r="V9463">
        <f>RIGHT(K9463,2)+2000</f>
        <v>2015</v>
      </c>
      <c r="W9463" t="str">
        <f>INDEX(_xlfn.TEXTSPLIT(K9463,"-"),1,2)</f>
        <v>Aug</v>
      </c>
      <c r="X9463" t="str">
        <f>INDEX(_xlfn.TEXTSPLIT(K9463,"-"),1,1)</f>
        <v>5</v>
      </c>
      <c r="Y9463">
        <f>INDEX(months!B:B,MATCH(Sheet1!W9463,months!A:A,0))</f>
        <v>8</v>
      </c>
      <c r="Z9463">
        <f t="shared" si="1035"/>
        <v>42221</v>
      </c>
    </row>
    <row r="9464" spans="1:26" x14ac:dyDescent="0.2">
      <c r="A9464" t="s">
        <v>12886</v>
      </c>
      <c r="B9464" t="s">
        <v>4106</v>
      </c>
      <c r="C9464">
        <v>4.3</v>
      </c>
      <c r="D9464">
        <v>13258</v>
      </c>
      <c r="E9464" t="s">
        <v>46</v>
      </c>
      <c r="F9464" t="s">
        <v>65</v>
      </c>
      <c r="G9464" t="s">
        <v>23</v>
      </c>
      <c r="H9464" t="s">
        <v>24</v>
      </c>
      <c r="I9464" t="s">
        <v>25</v>
      </c>
      <c r="J9464" t="s">
        <v>4107</v>
      </c>
      <c r="K9464" t="s">
        <v>52</v>
      </c>
      <c r="L9464" t="s">
        <v>12887</v>
      </c>
      <c r="M9464" t="s">
        <v>274</v>
      </c>
      <c r="N9464">
        <f t="shared" si="1029"/>
        <v>0</v>
      </c>
      <c r="O9464" t="str">
        <f t="shared" si="1030"/>
        <v>No</v>
      </c>
      <c r="P9464">
        <f t="shared" si="1031"/>
        <v>0</v>
      </c>
      <c r="Q9464">
        <f t="shared" si="1032"/>
        <v>4813937689</v>
      </c>
      <c r="R9464">
        <f t="shared" si="1033"/>
        <v>4.1933383153624479</v>
      </c>
      <c r="S9464" t="str">
        <f t="shared" si="1034"/>
        <v>Acceptable</v>
      </c>
      <c r="T9464">
        <f>ROUNDUP(C9464,0)</f>
        <v>5</v>
      </c>
      <c r="U9464">
        <f>ROUNDDOWN(C9464,0)</f>
        <v>4</v>
      </c>
      <c r="V9464">
        <f>RIGHT(K9464,2)+2000</f>
        <v>2018</v>
      </c>
      <c r="W9464" t="str">
        <f>INDEX(_xlfn.TEXTSPLIT(K9464,"-"),1,2)</f>
        <v>Jun</v>
      </c>
      <c r="X9464" t="str">
        <f>INDEX(_xlfn.TEXTSPLIT(K9464,"-"),1,1)</f>
        <v>20</v>
      </c>
      <c r="Y9464">
        <f>INDEX(months!B:B,MATCH(Sheet1!W9464,months!A:A,0))</f>
        <v>6</v>
      </c>
      <c r="Z9464">
        <f t="shared" si="1035"/>
        <v>43271</v>
      </c>
    </row>
    <row r="9465" spans="1:26" x14ac:dyDescent="0.2">
      <c r="A9465" t="s">
        <v>12888</v>
      </c>
      <c r="B9465" t="s">
        <v>3070</v>
      </c>
      <c r="C9465">
        <v>4</v>
      </c>
      <c r="D9465">
        <v>48731</v>
      </c>
      <c r="E9465" t="s">
        <v>1977</v>
      </c>
      <c r="F9465" t="s">
        <v>38</v>
      </c>
      <c r="G9465" t="s">
        <v>23</v>
      </c>
      <c r="H9465" t="s">
        <v>24</v>
      </c>
      <c r="I9465" t="s">
        <v>25</v>
      </c>
      <c r="J9465" t="s">
        <v>2804</v>
      </c>
      <c r="K9465" t="s">
        <v>879</v>
      </c>
      <c r="L9465" t="s">
        <v>1567</v>
      </c>
      <c r="M9465" t="s">
        <v>81</v>
      </c>
      <c r="N9465">
        <f t="shared" si="1029"/>
        <v>0</v>
      </c>
      <c r="O9465" t="str">
        <f t="shared" si="1030"/>
        <v>No</v>
      </c>
      <c r="P9465">
        <f t="shared" si="1031"/>
        <v>0</v>
      </c>
      <c r="Q9465">
        <f t="shared" si="1032"/>
        <v>4813937689</v>
      </c>
      <c r="R9465">
        <f t="shared" si="1033"/>
        <v>4.1933383153624479</v>
      </c>
      <c r="S9465" t="str">
        <f t="shared" si="1034"/>
        <v>Acceptable</v>
      </c>
      <c r="T9465">
        <f>ROUNDUP(C9465,0)</f>
        <v>4</v>
      </c>
      <c r="U9465">
        <f>ROUNDDOWN(C9465,0)</f>
        <v>4</v>
      </c>
      <c r="V9465">
        <f>RIGHT(K9465,2)+2000</f>
        <v>2018</v>
      </c>
      <c r="W9465" t="str">
        <f>INDEX(_xlfn.TEXTSPLIT(K9465,"-"),1,2)</f>
        <v>Apr</v>
      </c>
      <c r="X9465" t="str">
        <f>INDEX(_xlfn.TEXTSPLIT(K9465,"-"),1,1)</f>
        <v>19</v>
      </c>
      <c r="Y9465">
        <f>INDEX(months!B:B,MATCH(Sheet1!W9465,months!A:A,0))</f>
        <v>4</v>
      </c>
      <c r="Z9465">
        <f t="shared" si="1035"/>
        <v>43209</v>
      </c>
    </row>
    <row r="9466" spans="1:26" x14ac:dyDescent="0.2">
      <c r="A9466" t="s">
        <v>12889</v>
      </c>
      <c r="B9466" t="s">
        <v>2665</v>
      </c>
      <c r="C9466">
        <v>3.8</v>
      </c>
      <c r="D9466">
        <v>8482</v>
      </c>
      <c r="E9466" t="s">
        <v>1137</v>
      </c>
      <c r="F9466" t="s">
        <v>65</v>
      </c>
      <c r="G9466" t="s">
        <v>23</v>
      </c>
      <c r="H9466" t="s">
        <v>24</v>
      </c>
      <c r="I9466" t="s">
        <v>25</v>
      </c>
      <c r="J9466" t="s">
        <v>2734</v>
      </c>
      <c r="K9466" t="s">
        <v>4724</v>
      </c>
      <c r="L9466" t="s">
        <v>180</v>
      </c>
      <c r="M9466" t="s">
        <v>177</v>
      </c>
      <c r="N9466">
        <f t="shared" si="1029"/>
        <v>0</v>
      </c>
      <c r="O9466" t="str">
        <f t="shared" si="1030"/>
        <v>No</v>
      </c>
      <c r="P9466">
        <f t="shared" si="1031"/>
        <v>0</v>
      </c>
      <c r="Q9466">
        <f t="shared" si="1032"/>
        <v>4813937689</v>
      </c>
      <c r="R9466">
        <f t="shared" si="1033"/>
        <v>4.1933383153624479</v>
      </c>
      <c r="S9466" t="str">
        <f t="shared" si="1034"/>
        <v>Acceptable</v>
      </c>
      <c r="T9466">
        <f>ROUNDUP(C9466,0)</f>
        <v>4</v>
      </c>
      <c r="U9466">
        <f>ROUNDDOWN(C9466,0)</f>
        <v>3</v>
      </c>
      <c r="V9466">
        <f>RIGHT(K9466,2)+2000</f>
        <v>2015</v>
      </c>
      <c r="W9466" t="str">
        <f>INDEX(_xlfn.TEXTSPLIT(K9466,"-"),1,2)</f>
        <v>Aug</v>
      </c>
      <c r="X9466" t="str">
        <f>INDEX(_xlfn.TEXTSPLIT(K9466,"-"),1,1)</f>
        <v>10</v>
      </c>
      <c r="Y9466">
        <f>INDEX(months!B:B,MATCH(Sheet1!W9466,months!A:A,0))</f>
        <v>8</v>
      </c>
      <c r="Z9466">
        <f t="shared" si="1035"/>
        <v>42226</v>
      </c>
    </row>
    <row r="9467" spans="1:26" x14ac:dyDescent="0.2">
      <c r="A9467" t="s">
        <v>12890</v>
      </c>
      <c r="B9467" t="s">
        <v>4612</v>
      </c>
      <c r="C9467">
        <v>4.5</v>
      </c>
      <c r="D9467">
        <v>3356</v>
      </c>
      <c r="E9467" t="s">
        <v>46</v>
      </c>
      <c r="F9467" t="s">
        <v>22</v>
      </c>
      <c r="G9467" t="s">
        <v>649</v>
      </c>
      <c r="H9467" t="s">
        <v>12891</v>
      </c>
      <c r="I9467" t="s">
        <v>25</v>
      </c>
      <c r="J9467" t="s">
        <v>4613</v>
      </c>
      <c r="K9467" t="s">
        <v>7541</v>
      </c>
      <c r="L9467" t="s">
        <v>46</v>
      </c>
      <c r="M9467" t="s">
        <v>46</v>
      </c>
      <c r="N9467">
        <f t="shared" si="1029"/>
        <v>0</v>
      </c>
      <c r="O9467" t="str">
        <f t="shared" si="1030"/>
        <v>No</v>
      </c>
      <c r="P9467">
        <f t="shared" si="1031"/>
        <v>0</v>
      </c>
      <c r="Q9467">
        <f t="shared" si="1032"/>
        <v>4813937689</v>
      </c>
      <c r="R9467">
        <f t="shared" si="1033"/>
        <v>4.1933383153624479</v>
      </c>
      <c r="S9467" t="str">
        <f t="shared" si="1034"/>
        <v>Acceptable</v>
      </c>
      <c r="T9467">
        <f>ROUNDUP(C9467,0)</f>
        <v>5</v>
      </c>
      <c r="U9467">
        <f>ROUNDDOWN(C9467,0)</f>
        <v>4</v>
      </c>
      <c r="V9467">
        <f>RIGHT(K9467,2)+2000</f>
        <v>2018</v>
      </c>
      <c r="W9467" t="str">
        <f>INDEX(_xlfn.TEXTSPLIT(K9467,"-"),1,2)</f>
        <v>Feb</v>
      </c>
      <c r="X9467" t="str">
        <f>INDEX(_xlfn.TEXTSPLIT(K9467,"-"),1,1)</f>
        <v>17</v>
      </c>
      <c r="Y9467">
        <f>INDEX(months!B:B,MATCH(Sheet1!W9467,months!A:A,0))</f>
        <v>2</v>
      </c>
      <c r="Z9467">
        <f t="shared" si="1035"/>
        <v>43148</v>
      </c>
    </row>
    <row r="9468" spans="1:26" x14ac:dyDescent="0.2">
      <c r="A9468" t="s">
        <v>12892</v>
      </c>
      <c r="B9468" t="s">
        <v>3944</v>
      </c>
      <c r="D9468">
        <v>1</v>
      </c>
      <c r="E9468" t="s">
        <v>1242</v>
      </c>
      <c r="F9468" t="s">
        <v>1010</v>
      </c>
      <c r="G9468" t="s">
        <v>23</v>
      </c>
      <c r="H9468" t="s">
        <v>24</v>
      </c>
      <c r="I9468" t="s">
        <v>25</v>
      </c>
      <c r="J9468" t="s">
        <v>3945</v>
      </c>
      <c r="K9468" t="s">
        <v>719</v>
      </c>
      <c r="L9468" t="s">
        <v>220</v>
      </c>
      <c r="M9468" t="s">
        <v>29</v>
      </c>
      <c r="N9468">
        <f t="shared" si="1029"/>
        <v>0</v>
      </c>
      <c r="O9468" t="str">
        <f t="shared" si="1030"/>
        <v>No</v>
      </c>
      <c r="P9468">
        <f t="shared" si="1031"/>
        <v>0</v>
      </c>
      <c r="Q9468">
        <f t="shared" si="1032"/>
        <v>4813937689</v>
      </c>
      <c r="R9468">
        <f t="shared" si="1033"/>
        <v>4.1933383153624479</v>
      </c>
      <c r="S9468" t="str">
        <f t="shared" si="1034"/>
        <v>Acceptable</v>
      </c>
      <c r="T9468">
        <f>ROUNDUP(C9468,0)</f>
        <v>0</v>
      </c>
      <c r="U9468">
        <f>ROUNDDOWN(C9468,0)</f>
        <v>0</v>
      </c>
      <c r="V9468">
        <f>RIGHT(K9468,2)+2000</f>
        <v>2017</v>
      </c>
      <c r="W9468" t="str">
        <f>INDEX(_xlfn.TEXTSPLIT(K9468,"-"),1,2)</f>
        <v>Nov</v>
      </c>
      <c r="X9468" t="str">
        <f>INDEX(_xlfn.TEXTSPLIT(K9468,"-"),1,1)</f>
        <v>16</v>
      </c>
      <c r="Y9468">
        <f>INDEX(months!B:B,MATCH(Sheet1!W9468,months!A:A,0))</f>
        <v>11</v>
      </c>
      <c r="Z9468">
        <f t="shared" si="1035"/>
        <v>43055</v>
      </c>
    </row>
    <row r="9469" spans="1:26" x14ac:dyDescent="0.2">
      <c r="A9469" t="s">
        <v>12893</v>
      </c>
      <c r="B9469" t="s">
        <v>2665</v>
      </c>
      <c r="C9469">
        <v>3.8</v>
      </c>
      <c r="D9469">
        <v>555</v>
      </c>
      <c r="E9469" t="s">
        <v>970</v>
      </c>
      <c r="F9469" t="s">
        <v>50</v>
      </c>
      <c r="G9469" t="s">
        <v>23</v>
      </c>
      <c r="H9469" t="s">
        <v>24</v>
      </c>
      <c r="I9469" t="s">
        <v>44</v>
      </c>
      <c r="J9469" t="s">
        <v>2684</v>
      </c>
      <c r="K9469" t="s">
        <v>5723</v>
      </c>
      <c r="L9469" t="s">
        <v>59</v>
      </c>
      <c r="M9469" t="s">
        <v>86</v>
      </c>
      <c r="N9469">
        <f t="shared" si="1029"/>
        <v>0</v>
      </c>
      <c r="O9469" t="str">
        <f t="shared" si="1030"/>
        <v>No</v>
      </c>
      <c r="P9469">
        <f t="shared" si="1031"/>
        <v>0</v>
      </c>
      <c r="Q9469">
        <f t="shared" si="1032"/>
        <v>4813937689</v>
      </c>
      <c r="R9469">
        <f t="shared" si="1033"/>
        <v>4.1933383153624479</v>
      </c>
      <c r="S9469" t="str">
        <f t="shared" si="1034"/>
        <v>Acceptable</v>
      </c>
      <c r="T9469">
        <f>ROUNDUP(C9469,0)</f>
        <v>4</v>
      </c>
      <c r="U9469">
        <f>ROUNDDOWN(C9469,0)</f>
        <v>3</v>
      </c>
      <c r="V9469">
        <f>RIGHT(K9469,2)+2000</f>
        <v>2018</v>
      </c>
      <c r="W9469" t="str">
        <f>INDEX(_xlfn.TEXTSPLIT(K9469,"-"),1,2)</f>
        <v>Mar</v>
      </c>
      <c r="X9469" t="str">
        <f>INDEX(_xlfn.TEXTSPLIT(K9469,"-"),1,1)</f>
        <v>2</v>
      </c>
      <c r="Y9469">
        <f>INDEX(months!B:B,MATCH(Sheet1!W9469,months!A:A,0))</f>
        <v>3</v>
      </c>
      <c r="Z9469">
        <f t="shared" si="1035"/>
        <v>43161</v>
      </c>
    </row>
    <row r="9470" spans="1:26" x14ac:dyDescent="0.2">
      <c r="A9470" t="s">
        <v>12894</v>
      </c>
      <c r="B9470" t="s">
        <v>2665</v>
      </c>
      <c r="C9470">
        <v>4.4000000000000004</v>
      </c>
      <c r="D9470">
        <v>13714</v>
      </c>
      <c r="E9470" t="s">
        <v>667</v>
      </c>
      <c r="F9470" t="s">
        <v>65</v>
      </c>
      <c r="G9470" t="s">
        <v>23</v>
      </c>
      <c r="H9470" t="s">
        <v>24</v>
      </c>
      <c r="I9470" t="s">
        <v>124</v>
      </c>
      <c r="J9470" t="s">
        <v>2684</v>
      </c>
      <c r="K9470" t="s">
        <v>12895</v>
      </c>
      <c r="L9470" t="s">
        <v>80</v>
      </c>
      <c r="M9470" t="s">
        <v>29</v>
      </c>
      <c r="N9470">
        <f t="shared" si="1029"/>
        <v>0</v>
      </c>
      <c r="O9470" t="str">
        <f t="shared" si="1030"/>
        <v>No</v>
      </c>
      <c r="P9470">
        <f t="shared" si="1031"/>
        <v>0</v>
      </c>
      <c r="Q9470">
        <f t="shared" si="1032"/>
        <v>4813937689</v>
      </c>
      <c r="R9470">
        <f t="shared" si="1033"/>
        <v>4.1933383153624479</v>
      </c>
      <c r="S9470" t="str">
        <f t="shared" si="1034"/>
        <v>Acceptable</v>
      </c>
      <c r="T9470">
        <f>ROUNDUP(C9470,0)</f>
        <v>5</v>
      </c>
      <c r="U9470">
        <f>ROUNDDOWN(C9470,0)</f>
        <v>4</v>
      </c>
      <c r="V9470">
        <f>RIGHT(K9470,2)+2000</f>
        <v>2017</v>
      </c>
      <c r="W9470" t="str">
        <f>INDEX(_xlfn.TEXTSPLIT(K9470,"-"),1,2)</f>
        <v>Apr</v>
      </c>
      <c r="X9470" t="str">
        <f>INDEX(_xlfn.TEXTSPLIT(K9470,"-"),1,1)</f>
        <v>15</v>
      </c>
      <c r="Y9470">
        <f>INDEX(months!B:B,MATCH(Sheet1!W9470,months!A:A,0))</f>
        <v>4</v>
      </c>
      <c r="Z9470">
        <f t="shared" si="1035"/>
        <v>42840</v>
      </c>
    </row>
    <row r="9471" spans="1:26" x14ac:dyDescent="0.2">
      <c r="A9471" t="s">
        <v>12896</v>
      </c>
      <c r="B9471" t="s">
        <v>2665</v>
      </c>
      <c r="C9471">
        <v>4.3</v>
      </c>
      <c r="D9471">
        <v>240</v>
      </c>
      <c r="E9471" t="s">
        <v>1832</v>
      </c>
      <c r="F9471" t="s">
        <v>57</v>
      </c>
      <c r="G9471" t="s">
        <v>23</v>
      </c>
      <c r="H9471" t="s">
        <v>24</v>
      </c>
      <c r="I9471" t="s">
        <v>44</v>
      </c>
      <c r="J9471" t="s">
        <v>2684</v>
      </c>
      <c r="K9471" t="s">
        <v>3508</v>
      </c>
      <c r="L9471" t="s">
        <v>1283</v>
      </c>
      <c r="M9471" t="s">
        <v>86</v>
      </c>
      <c r="N9471">
        <f t="shared" si="1029"/>
        <v>0</v>
      </c>
      <c r="O9471" t="str">
        <f t="shared" si="1030"/>
        <v>No</v>
      </c>
      <c r="P9471">
        <f t="shared" si="1031"/>
        <v>0</v>
      </c>
      <c r="Q9471">
        <f t="shared" si="1032"/>
        <v>4813937689</v>
      </c>
      <c r="R9471">
        <f t="shared" si="1033"/>
        <v>4.1933383153624479</v>
      </c>
      <c r="S9471" t="str">
        <f t="shared" si="1034"/>
        <v>Acceptable</v>
      </c>
      <c r="T9471">
        <f>ROUNDUP(C9471,0)</f>
        <v>5</v>
      </c>
      <c r="U9471">
        <f>ROUNDDOWN(C9471,0)</f>
        <v>4</v>
      </c>
      <c r="V9471">
        <f>RIGHT(K9471,2)+2000</f>
        <v>2017</v>
      </c>
      <c r="W9471" t="str">
        <f>INDEX(_xlfn.TEXTSPLIT(K9471,"-"),1,2)</f>
        <v>Oct</v>
      </c>
      <c r="X9471" t="str">
        <f>INDEX(_xlfn.TEXTSPLIT(K9471,"-"),1,1)</f>
        <v>3</v>
      </c>
      <c r="Y9471">
        <f>INDEX(months!B:B,MATCH(Sheet1!W9471,months!A:A,0))</f>
        <v>10</v>
      </c>
      <c r="Z9471">
        <f t="shared" si="1035"/>
        <v>43011</v>
      </c>
    </row>
    <row r="9472" spans="1:26" x14ac:dyDescent="0.2">
      <c r="A9472" t="s">
        <v>12897</v>
      </c>
      <c r="B9472" t="s">
        <v>3070</v>
      </c>
      <c r="C9472">
        <v>4.7</v>
      </c>
      <c r="D9472">
        <v>143</v>
      </c>
      <c r="E9472" t="s">
        <v>1211</v>
      </c>
      <c r="F9472" t="s">
        <v>775</v>
      </c>
      <c r="G9472" t="s">
        <v>649</v>
      </c>
      <c r="H9472" t="s">
        <v>2919</v>
      </c>
      <c r="I9472" t="s">
        <v>25</v>
      </c>
      <c r="J9472" t="s">
        <v>3125</v>
      </c>
      <c r="K9472" t="s">
        <v>6020</v>
      </c>
      <c r="L9472" t="s">
        <v>1059</v>
      </c>
      <c r="M9472" t="s">
        <v>237</v>
      </c>
      <c r="N9472">
        <f t="shared" si="1029"/>
        <v>0</v>
      </c>
      <c r="O9472" t="str">
        <f t="shared" si="1030"/>
        <v>No</v>
      </c>
      <c r="P9472">
        <f t="shared" si="1031"/>
        <v>0</v>
      </c>
      <c r="Q9472">
        <f t="shared" si="1032"/>
        <v>4813937689</v>
      </c>
      <c r="R9472">
        <f t="shared" si="1033"/>
        <v>4.1933383153624479</v>
      </c>
      <c r="S9472" t="str">
        <f t="shared" si="1034"/>
        <v>Acceptable</v>
      </c>
      <c r="T9472">
        <f>ROUNDUP(C9472,0)</f>
        <v>5</v>
      </c>
      <c r="U9472">
        <f>ROUNDDOWN(C9472,0)</f>
        <v>4</v>
      </c>
      <c r="V9472">
        <f>RIGHT(K9472,2)+2000</f>
        <v>2018</v>
      </c>
      <c r="W9472" t="str">
        <f>INDEX(_xlfn.TEXTSPLIT(K9472,"-"),1,2)</f>
        <v>Jun</v>
      </c>
      <c r="X9472" t="str">
        <f>INDEX(_xlfn.TEXTSPLIT(K9472,"-"),1,1)</f>
        <v>17</v>
      </c>
      <c r="Y9472">
        <f>INDEX(months!B:B,MATCH(Sheet1!W9472,months!A:A,0))</f>
        <v>6</v>
      </c>
      <c r="Z9472">
        <f t="shared" si="1035"/>
        <v>43268</v>
      </c>
    </row>
    <row r="9473" spans="1:26" x14ac:dyDescent="0.2">
      <c r="A9473" t="s">
        <v>12898</v>
      </c>
      <c r="B9473" t="s">
        <v>3070</v>
      </c>
      <c r="C9473">
        <v>3.9</v>
      </c>
      <c r="D9473">
        <v>35989</v>
      </c>
      <c r="E9473" t="s">
        <v>698</v>
      </c>
      <c r="F9473" t="s">
        <v>65</v>
      </c>
      <c r="G9473" t="s">
        <v>23</v>
      </c>
      <c r="H9473" t="s">
        <v>24</v>
      </c>
      <c r="I9473" t="s">
        <v>25</v>
      </c>
      <c r="J9473" t="s">
        <v>2804</v>
      </c>
      <c r="K9473" t="s">
        <v>551</v>
      </c>
      <c r="L9473" t="s">
        <v>984</v>
      </c>
      <c r="M9473" t="s">
        <v>177</v>
      </c>
      <c r="N9473">
        <f t="shared" si="1029"/>
        <v>0</v>
      </c>
      <c r="O9473" t="str">
        <f t="shared" si="1030"/>
        <v>No</v>
      </c>
      <c r="P9473">
        <f t="shared" si="1031"/>
        <v>0</v>
      </c>
      <c r="Q9473">
        <f t="shared" si="1032"/>
        <v>4813937689</v>
      </c>
      <c r="R9473">
        <f t="shared" si="1033"/>
        <v>4.1933383153624479</v>
      </c>
      <c r="S9473" t="str">
        <f t="shared" si="1034"/>
        <v>Acceptable</v>
      </c>
      <c r="T9473">
        <f>ROUNDUP(C9473,0)</f>
        <v>4</v>
      </c>
      <c r="U9473">
        <f>ROUNDDOWN(C9473,0)</f>
        <v>3</v>
      </c>
      <c r="V9473">
        <f>RIGHT(K9473,2)+2000</f>
        <v>2015</v>
      </c>
      <c r="W9473" t="str">
        <f>INDEX(_xlfn.TEXTSPLIT(K9473,"-"),1,2)</f>
        <v>Aug</v>
      </c>
      <c r="X9473" t="str">
        <f>INDEX(_xlfn.TEXTSPLIT(K9473,"-"),1,1)</f>
        <v>7</v>
      </c>
      <c r="Y9473">
        <f>INDEX(months!B:B,MATCH(Sheet1!W9473,months!A:A,0))</f>
        <v>8</v>
      </c>
      <c r="Z9473">
        <f t="shared" si="1035"/>
        <v>42223</v>
      </c>
    </row>
    <row r="9474" spans="1:26" x14ac:dyDescent="0.2">
      <c r="A9474" t="s">
        <v>12899</v>
      </c>
      <c r="B9474" t="s">
        <v>2665</v>
      </c>
      <c r="C9474">
        <v>4.2</v>
      </c>
      <c r="D9474">
        <v>16237</v>
      </c>
      <c r="E9474" t="s">
        <v>132</v>
      </c>
      <c r="F9474" t="s">
        <v>32</v>
      </c>
      <c r="G9474" t="s">
        <v>23</v>
      </c>
      <c r="H9474" t="s">
        <v>24</v>
      </c>
      <c r="I9474" t="s">
        <v>25</v>
      </c>
      <c r="J9474" t="s">
        <v>2734</v>
      </c>
      <c r="K9474" t="s">
        <v>10420</v>
      </c>
      <c r="L9474" t="s">
        <v>244</v>
      </c>
      <c r="M9474" t="s">
        <v>60</v>
      </c>
      <c r="N9474">
        <f t="shared" ref="N9474:N9537" si="1036">SUM(A9474,B9474)</f>
        <v>0</v>
      </c>
      <c r="O9474" t="str">
        <f t="shared" ref="O9474:O9537" si="1037">IF(E9474="good","Yes","No")</f>
        <v>No</v>
      </c>
      <c r="P9474">
        <f t="shared" ref="P9474:P9537" si="1038">COUNTIF(B:B,"&lt;0")</f>
        <v>0</v>
      </c>
      <c r="Q9474">
        <f t="shared" ref="Q9474:Q9537" si="1039">SUMIF(D:D,"&gt;1000")</f>
        <v>4813937689</v>
      </c>
      <c r="R9474">
        <f t="shared" ref="R9474:R9537" si="1040">AVERAGEIF(C:C,"&gt;0")</f>
        <v>4.1933383153624479</v>
      </c>
      <c r="S9474" t="str">
        <f t="shared" ref="S9474:S9537" si="1041">IF(OR(A9474&gt;0,B9474&gt;0),"Acceptable","Check")</f>
        <v>Acceptable</v>
      </c>
      <c r="T9474">
        <f>ROUNDUP(C9474,0)</f>
        <v>5</v>
      </c>
      <c r="U9474">
        <f>ROUNDDOWN(C9474,0)</f>
        <v>4</v>
      </c>
      <c r="V9474">
        <f>RIGHT(K9474,2)+2000</f>
        <v>2015</v>
      </c>
      <c r="W9474" t="str">
        <f>INDEX(_xlfn.TEXTSPLIT(K9474,"-"),1,2)</f>
        <v>Dec</v>
      </c>
      <c r="X9474" t="str">
        <f>INDEX(_xlfn.TEXTSPLIT(K9474,"-"),1,1)</f>
        <v>23</v>
      </c>
      <c r="Y9474">
        <f>INDEX(months!B:B,MATCH(Sheet1!W9474,months!A:A,0))</f>
        <v>12</v>
      </c>
      <c r="Z9474">
        <f t="shared" si="1035"/>
        <v>42361</v>
      </c>
    </row>
    <row r="9475" spans="1:26" x14ac:dyDescent="0.2">
      <c r="A9475" t="s">
        <v>12900</v>
      </c>
      <c r="B9475" t="s">
        <v>3070</v>
      </c>
      <c r="C9475">
        <v>3.8</v>
      </c>
      <c r="D9475">
        <v>21149</v>
      </c>
      <c r="E9475" t="s">
        <v>374</v>
      </c>
      <c r="F9475" t="s">
        <v>65</v>
      </c>
      <c r="G9475" t="s">
        <v>23</v>
      </c>
      <c r="H9475" t="s">
        <v>24</v>
      </c>
      <c r="I9475" t="s">
        <v>25</v>
      </c>
      <c r="J9475" t="s">
        <v>2804</v>
      </c>
      <c r="K9475" t="s">
        <v>7061</v>
      </c>
      <c r="L9475" t="s">
        <v>170</v>
      </c>
      <c r="M9475" t="s">
        <v>60</v>
      </c>
      <c r="N9475">
        <f t="shared" si="1036"/>
        <v>0</v>
      </c>
      <c r="O9475" t="str">
        <f t="shared" si="1037"/>
        <v>No</v>
      </c>
      <c r="P9475">
        <f t="shared" si="1038"/>
        <v>0</v>
      </c>
      <c r="Q9475">
        <f t="shared" si="1039"/>
        <v>4813937689</v>
      </c>
      <c r="R9475">
        <f t="shared" si="1040"/>
        <v>4.1933383153624479</v>
      </c>
      <c r="S9475" t="str">
        <f t="shared" si="1041"/>
        <v>Acceptable</v>
      </c>
      <c r="T9475">
        <f>ROUNDUP(C9475,0)</f>
        <v>4</v>
      </c>
      <c r="U9475">
        <f>ROUNDDOWN(C9475,0)</f>
        <v>3</v>
      </c>
      <c r="V9475">
        <f>RIGHT(K9475,2)+2000</f>
        <v>2015</v>
      </c>
      <c r="W9475" t="str">
        <f>INDEX(_xlfn.TEXTSPLIT(K9475,"-"),1,2)</f>
        <v>Oct</v>
      </c>
      <c r="X9475" t="str">
        <f>INDEX(_xlfn.TEXTSPLIT(K9475,"-"),1,1)</f>
        <v>9</v>
      </c>
      <c r="Y9475">
        <f>INDEX(months!B:B,MATCH(Sheet1!W9475,months!A:A,0))</f>
        <v>10</v>
      </c>
      <c r="Z9475">
        <f t="shared" ref="Z9475:Z9538" si="1042">DATE(V9475,Y9475,X9475)</f>
        <v>42286</v>
      </c>
    </row>
    <row r="9476" spans="1:26" x14ac:dyDescent="0.2">
      <c r="A9476" t="s">
        <v>12901</v>
      </c>
      <c r="B9476" t="s">
        <v>3070</v>
      </c>
      <c r="C9476">
        <v>4.3</v>
      </c>
      <c r="D9476">
        <v>95</v>
      </c>
      <c r="E9476" t="s">
        <v>78</v>
      </c>
      <c r="F9476" t="s">
        <v>22</v>
      </c>
      <c r="G9476" t="s">
        <v>23</v>
      </c>
      <c r="H9476" t="s">
        <v>24</v>
      </c>
      <c r="I9476" t="s">
        <v>44</v>
      </c>
      <c r="J9476" t="s">
        <v>6167</v>
      </c>
      <c r="K9476" t="s">
        <v>6601</v>
      </c>
      <c r="L9476" t="s">
        <v>59</v>
      </c>
      <c r="M9476" t="s">
        <v>81</v>
      </c>
      <c r="N9476">
        <f t="shared" si="1036"/>
        <v>0</v>
      </c>
      <c r="O9476" t="str">
        <f t="shared" si="1037"/>
        <v>No</v>
      </c>
      <c r="P9476">
        <f t="shared" si="1038"/>
        <v>0</v>
      </c>
      <c r="Q9476">
        <f t="shared" si="1039"/>
        <v>4813937689</v>
      </c>
      <c r="R9476">
        <f t="shared" si="1040"/>
        <v>4.1933383153624479</v>
      </c>
      <c r="S9476" t="str">
        <f t="shared" si="1041"/>
        <v>Acceptable</v>
      </c>
      <c r="T9476">
        <f>ROUNDUP(C9476,0)</f>
        <v>5</v>
      </c>
      <c r="U9476">
        <f>ROUNDDOWN(C9476,0)</f>
        <v>4</v>
      </c>
      <c r="V9476">
        <f>RIGHT(K9476,2)+2000</f>
        <v>2018</v>
      </c>
      <c r="W9476" t="str">
        <f>INDEX(_xlfn.TEXTSPLIT(K9476,"-"),1,2)</f>
        <v>Feb</v>
      </c>
      <c r="X9476" t="str">
        <f>INDEX(_xlfn.TEXTSPLIT(K9476,"-"),1,1)</f>
        <v>24</v>
      </c>
      <c r="Y9476">
        <f>INDEX(months!B:B,MATCH(Sheet1!W9476,months!A:A,0))</f>
        <v>2</v>
      </c>
      <c r="Z9476">
        <f t="shared" si="1042"/>
        <v>43155</v>
      </c>
    </row>
    <row r="9477" spans="1:26" x14ac:dyDescent="0.2">
      <c r="A9477" t="s">
        <v>12902</v>
      </c>
      <c r="B9477" t="s">
        <v>3070</v>
      </c>
      <c r="C9477">
        <v>3.8</v>
      </c>
      <c r="D9477">
        <v>20292</v>
      </c>
      <c r="E9477" t="s">
        <v>1429</v>
      </c>
      <c r="F9477" t="s">
        <v>65</v>
      </c>
      <c r="G9477" t="s">
        <v>23</v>
      </c>
      <c r="H9477" t="s">
        <v>24</v>
      </c>
      <c r="I9477" t="s">
        <v>25</v>
      </c>
      <c r="J9477" t="s">
        <v>3074</v>
      </c>
      <c r="K9477" t="s">
        <v>12903</v>
      </c>
      <c r="L9477" t="s">
        <v>157</v>
      </c>
      <c r="M9477" t="s">
        <v>60</v>
      </c>
      <c r="N9477">
        <f t="shared" si="1036"/>
        <v>0</v>
      </c>
      <c r="O9477" t="str">
        <f t="shared" si="1037"/>
        <v>No</v>
      </c>
      <c r="P9477">
        <f t="shared" si="1038"/>
        <v>0</v>
      </c>
      <c r="Q9477">
        <f t="shared" si="1039"/>
        <v>4813937689</v>
      </c>
      <c r="R9477">
        <f t="shared" si="1040"/>
        <v>4.1933383153624479</v>
      </c>
      <c r="S9477" t="str">
        <f t="shared" si="1041"/>
        <v>Acceptable</v>
      </c>
      <c r="T9477">
        <f>ROUNDUP(C9477,0)</f>
        <v>4</v>
      </c>
      <c r="U9477">
        <f>ROUNDDOWN(C9477,0)</f>
        <v>3</v>
      </c>
      <c r="V9477">
        <f>RIGHT(K9477,2)+2000</f>
        <v>2015</v>
      </c>
      <c r="W9477" t="str">
        <f>INDEX(_xlfn.TEXTSPLIT(K9477,"-"),1,2)</f>
        <v>May</v>
      </c>
      <c r="X9477" t="str">
        <f>INDEX(_xlfn.TEXTSPLIT(K9477,"-"),1,1)</f>
        <v>24</v>
      </c>
      <c r="Y9477">
        <f>INDEX(months!B:B,MATCH(Sheet1!W9477,months!A:A,0))</f>
        <v>5</v>
      </c>
      <c r="Z9477">
        <f t="shared" si="1042"/>
        <v>42148</v>
      </c>
    </row>
    <row r="9478" spans="1:26" x14ac:dyDescent="0.2">
      <c r="A9478" t="s">
        <v>12904</v>
      </c>
      <c r="B9478" t="s">
        <v>4310</v>
      </c>
      <c r="C9478">
        <v>4.2</v>
      </c>
      <c r="D9478">
        <v>140883</v>
      </c>
      <c r="E9478" t="s">
        <v>1508</v>
      </c>
      <c r="F9478" t="s">
        <v>38</v>
      </c>
      <c r="G9478" t="s">
        <v>23</v>
      </c>
      <c r="H9478" t="s">
        <v>24</v>
      </c>
      <c r="I9478" t="s">
        <v>44</v>
      </c>
      <c r="J9478" t="s">
        <v>2718</v>
      </c>
      <c r="K9478" t="s">
        <v>797</v>
      </c>
      <c r="L9478" t="s">
        <v>12905</v>
      </c>
      <c r="M9478" t="s">
        <v>86</v>
      </c>
      <c r="N9478">
        <f t="shared" si="1036"/>
        <v>0</v>
      </c>
      <c r="O9478" t="str">
        <f t="shared" si="1037"/>
        <v>No</v>
      </c>
      <c r="P9478">
        <f t="shared" si="1038"/>
        <v>0</v>
      </c>
      <c r="Q9478">
        <f t="shared" si="1039"/>
        <v>4813937689</v>
      </c>
      <c r="R9478">
        <f t="shared" si="1040"/>
        <v>4.1933383153624479</v>
      </c>
      <c r="S9478" t="str">
        <f t="shared" si="1041"/>
        <v>Acceptable</v>
      </c>
      <c r="T9478">
        <f>ROUNDUP(C9478,0)</f>
        <v>5</v>
      </c>
      <c r="U9478">
        <f>ROUNDDOWN(C9478,0)</f>
        <v>4</v>
      </c>
      <c r="V9478">
        <f>RIGHT(K9478,2)+2000</f>
        <v>2018</v>
      </c>
      <c r="W9478" t="str">
        <f>INDEX(_xlfn.TEXTSPLIT(K9478,"-"),1,2)</f>
        <v>Jul</v>
      </c>
      <c r="X9478" t="str">
        <f>INDEX(_xlfn.TEXTSPLIT(K9478,"-"),1,1)</f>
        <v>21</v>
      </c>
      <c r="Y9478">
        <f>INDEX(months!B:B,MATCH(Sheet1!W9478,months!A:A,0))</f>
        <v>7</v>
      </c>
      <c r="Z9478">
        <f t="shared" si="1042"/>
        <v>43302</v>
      </c>
    </row>
    <row r="9479" spans="1:26" x14ac:dyDescent="0.2">
      <c r="A9479" t="s">
        <v>12906</v>
      </c>
      <c r="B9479" t="s">
        <v>2518</v>
      </c>
      <c r="C9479">
        <v>4.5</v>
      </c>
      <c r="D9479">
        <v>16426</v>
      </c>
      <c r="E9479" t="s">
        <v>983</v>
      </c>
      <c r="F9479" t="s">
        <v>32</v>
      </c>
      <c r="G9479" t="s">
        <v>23</v>
      </c>
      <c r="H9479" t="s">
        <v>24</v>
      </c>
      <c r="I9479" t="s">
        <v>25</v>
      </c>
      <c r="J9479" t="s">
        <v>2519</v>
      </c>
      <c r="K9479" t="s">
        <v>7428</v>
      </c>
      <c r="L9479" t="s">
        <v>7152</v>
      </c>
      <c r="M9479" t="s">
        <v>237</v>
      </c>
      <c r="N9479">
        <f t="shared" si="1036"/>
        <v>0</v>
      </c>
      <c r="O9479" t="str">
        <f t="shared" si="1037"/>
        <v>No</v>
      </c>
      <c r="P9479">
        <f t="shared" si="1038"/>
        <v>0</v>
      </c>
      <c r="Q9479">
        <f t="shared" si="1039"/>
        <v>4813937689</v>
      </c>
      <c r="R9479">
        <f t="shared" si="1040"/>
        <v>4.1933383153624479</v>
      </c>
      <c r="S9479" t="str">
        <f t="shared" si="1041"/>
        <v>Acceptable</v>
      </c>
      <c r="T9479">
        <f>ROUNDUP(C9479,0)</f>
        <v>5</v>
      </c>
      <c r="U9479">
        <f>ROUNDDOWN(C9479,0)</f>
        <v>4</v>
      </c>
      <c r="V9479">
        <f>RIGHT(K9479,2)+2000</f>
        <v>2017</v>
      </c>
      <c r="W9479" t="str">
        <f>INDEX(_xlfn.TEXTSPLIT(K9479,"-"),1,2)</f>
        <v>Feb</v>
      </c>
      <c r="X9479" t="str">
        <f>INDEX(_xlfn.TEXTSPLIT(K9479,"-"),1,1)</f>
        <v>26</v>
      </c>
      <c r="Y9479">
        <f>INDEX(months!B:B,MATCH(Sheet1!W9479,months!A:A,0))</f>
        <v>2</v>
      </c>
      <c r="Z9479">
        <f t="shared" si="1042"/>
        <v>42792</v>
      </c>
    </row>
    <row r="9480" spans="1:26" x14ac:dyDescent="0.2">
      <c r="A9480" t="s">
        <v>12907</v>
      </c>
      <c r="B9480" t="s">
        <v>3070</v>
      </c>
      <c r="C9480">
        <v>4.2</v>
      </c>
      <c r="D9480">
        <v>32812</v>
      </c>
      <c r="E9480" t="s">
        <v>31</v>
      </c>
      <c r="F9480" t="s">
        <v>32</v>
      </c>
      <c r="G9480" t="s">
        <v>649</v>
      </c>
      <c r="H9480" t="s">
        <v>1011</v>
      </c>
      <c r="I9480" t="s">
        <v>25</v>
      </c>
      <c r="J9480" t="s">
        <v>2923</v>
      </c>
      <c r="K9480" t="s">
        <v>2075</v>
      </c>
      <c r="L9480" t="s">
        <v>12908</v>
      </c>
      <c r="M9480" t="s">
        <v>29</v>
      </c>
      <c r="N9480">
        <f t="shared" si="1036"/>
        <v>0</v>
      </c>
      <c r="O9480" t="str">
        <f t="shared" si="1037"/>
        <v>No</v>
      </c>
      <c r="P9480">
        <f t="shared" si="1038"/>
        <v>0</v>
      </c>
      <c r="Q9480">
        <f t="shared" si="1039"/>
        <v>4813937689</v>
      </c>
      <c r="R9480">
        <f t="shared" si="1040"/>
        <v>4.1933383153624479</v>
      </c>
      <c r="S9480" t="str">
        <f t="shared" si="1041"/>
        <v>Acceptable</v>
      </c>
      <c r="T9480">
        <f>ROUNDUP(C9480,0)</f>
        <v>5</v>
      </c>
      <c r="U9480">
        <f>ROUNDDOWN(C9480,0)</f>
        <v>4</v>
      </c>
      <c r="V9480">
        <f>RIGHT(K9480,2)+2000</f>
        <v>2018</v>
      </c>
      <c r="W9480" t="str">
        <f>INDEX(_xlfn.TEXTSPLIT(K9480,"-"),1,2)</f>
        <v>Apr</v>
      </c>
      <c r="X9480" t="str">
        <f>INDEX(_xlfn.TEXTSPLIT(K9480,"-"),1,1)</f>
        <v>10</v>
      </c>
      <c r="Y9480">
        <f>INDEX(months!B:B,MATCH(Sheet1!W9480,months!A:A,0))</f>
        <v>4</v>
      </c>
      <c r="Z9480">
        <f t="shared" si="1042"/>
        <v>43200</v>
      </c>
    </row>
    <row r="9481" spans="1:26" x14ac:dyDescent="0.2">
      <c r="A9481" t="s">
        <v>12909</v>
      </c>
      <c r="B9481" t="s">
        <v>3070</v>
      </c>
      <c r="C9481">
        <v>3.6</v>
      </c>
      <c r="D9481">
        <v>8091</v>
      </c>
      <c r="E9481" t="s">
        <v>1686</v>
      </c>
      <c r="F9481" t="s">
        <v>65</v>
      </c>
      <c r="G9481" t="s">
        <v>23</v>
      </c>
      <c r="H9481" t="s">
        <v>24</v>
      </c>
      <c r="I9481" t="s">
        <v>25</v>
      </c>
      <c r="J9481" t="s">
        <v>2681</v>
      </c>
      <c r="K9481" t="s">
        <v>364</v>
      </c>
      <c r="L9481" t="s">
        <v>141</v>
      </c>
      <c r="M9481" t="s">
        <v>81</v>
      </c>
      <c r="N9481">
        <f t="shared" si="1036"/>
        <v>0</v>
      </c>
      <c r="O9481" t="str">
        <f t="shared" si="1037"/>
        <v>No</v>
      </c>
      <c r="P9481">
        <f t="shared" si="1038"/>
        <v>0</v>
      </c>
      <c r="Q9481">
        <f t="shared" si="1039"/>
        <v>4813937689</v>
      </c>
      <c r="R9481">
        <f t="shared" si="1040"/>
        <v>4.1933383153624479</v>
      </c>
      <c r="S9481" t="str">
        <f t="shared" si="1041"/>
        <v>Acceptable</v>
      </c>
      <c r="T9481">
        <f>ROUNDUP(C9481,0)</f>
        <v>4</v>
      </c>
      <c r="U9481">
        <f>ROUNDDOWN(C9481,0)</f>
        <v>3</v>
      </c>
      <c r="V9481">
        <f>RIGHT(K9481,2)+2000</f>
        <v>2018</v>
      </c>
      <c r="W9481" t="str">
        <f>INDEX(_xlfn.TEXTSPLIT(K9481,"-"),1,2)</f>
        <v>Jun</v>
      </c>
      <c r="X9481" t="str">
        <f>INDEX(_xlfn.TEXTSPLIT(K9481,"-"),1,1)</f>
        <v>5</v>
      </c>
      <c r="Y9481">
        <f>INDEX(months!B:B,MATCH(Sheet1!W9481,months!A:A,0))</f>
        <v>6</v>
      </c>
      <c r="Z9481">
        <f t="shared" si="1042"/>
        <v>43256</v>
      </c>
    </row>
    <row r="9482" spans="1:26" x14ac:dyDescent="0.2">
      <c r="A9482" t="s">
        <v>12910</v>
      </c>
      <c r="B9482" t="s">
        <v>2665</v>
      </c>
      <c r="C9482">
        <v>4</v>
      </c>
      <c r="D9482">
        <v>48</v>
      </c>
      <c r="E9482" t="s">
        <v>3905</v>
      </c>
      <c r="F9482" t="s">
        <v>775</v>
      </c>
      <c r="G9482" t="s">
        <v>649</v>
      </c>
      <c r="H9482" t="s">
        <v>2919</v>
      </c>
      <c r="I9482" t="s">
        <v>25</v>
      </c>
      <c r="J9482" t="s">
        <v>2676</v>
      </c>
      <c r="K9482" t="s">
        <v>9352</v>
      </c>
      <c r="L9482" t="s">
        <v>12911</v>
      </c>
      <c r="M9482" t="s">
        <v>514</v>
      </c>
      <c r="N9482">
        <f t="shared" si="1036"/>
        <v>0</v>
      </c>
      <c r="O9482" t="str">
        <f t="shared" si="1037"/>
        <v>No</v>
      </c>
      <c r="P9482">
        <f t="shared" si="1038"/>
        <v>0</v>
      </c>
      <c r="Q9482">
        <f t="shared" si="1039"/>
        <v>4813937689</v>
      </c>
      <c r="R9482">
        <f t="shared" si="1040"/>
        <v>4.1933383153624479</v>
      </c>
      <c r="S9482" t="str">
        <f t="shared" si="1041"/>
        <v>Acceptable</v>
      </c>
      <c r="T9482">
        <f>ROUNDUP(C9482,0)</f>
        <v>4</v>
      </c>
      <c r="U9482">
        <f>ROUNDDOWN(C9482,0)</f>
        <v>4</v>
      </c>
      <c r="V9482">
        <f>RIGHT(K9482,2)+2000</f>
        <v>2014</v>
      </c>
      <c r="W9482" t="str">
        <f>INDEX(_xlfn.TEXTSPLIT(K9482,"-"),1,2)</f>
        <v>Dec</v>
      </c>
      <c r="X9482" t="str">
        <f>INDEX(_xlfn.TEXTSPLIT(K9482,"-"),1,1)</f>
        <v>15</v>
      </c>
      <c r="Y9482">
        <f>INDEX(months!B:B,MATCH(Sheet1!W9482,months!A:A,0))</f>
        <v>12</v>
      </c>
      <c r="Z9482">
        <f t="shared" si="1042"/>
        <v>41988</v>
      </c>
    </row>
    <row r="9483" spans="1:26" x14ac:dyDescent="0.2">
      <c r="A9483" t="s">
        <v>12912</v>
      </c>
      <c r="B9483" t="s">
        <v>2116</v>
      </c>
      <c r="D9483">
        <v>0</v>
      </c>
      <c r="E9483" t="s">
        <v>46</v>
      </c>
      <c r="F9483" t="s">
        <v>22</v>
      </c>
      <c r="G9483" t="s">
        <v>23</v>
      </c>
      <c r="H9483" t="s">
        <v>24</v>
      </c>
      <c r="I9483" t="s">
        <v>25</v>
      </c>
      <c r="J9483" t="s">
        <v>2117</v>
      </c>
      <c r="K9483" t="s">
        <v>39</v>
      </c>
      <c r="L9483" t="s">
        <v>46</v>
      </c>
      <c r="M9483" t="s">
        <v>46</v>
      </c>
      <c r="N9483">
        <f t="shared" si="1036"/>
        <v>0</v>
      </c>
      <c r="O9483" t="str">
        <f t="shared" si="1037"/>
        <v>No</v>
      </c>
      <c r="P9483">
        <f t="shared" si="1038"/>
        <v>0</v>
      </c>
      <c r="Q9483">
        <f t="shared" si="1039"/>
        <v>4813937689</v>
      </c>
      <c r="R9483">
        <f t="shared" si="1040"/>
        <v>4.1933383153624479</v>
      </c>
      <c r="S9483" t="str">
        <f t="shared" si="1041"/>
        <v>Acceptable</v>
      </c>
      <c r="T9483">
        <f>ROUNDUP(C9483,0)</f>
        <v>0</v>
      </c>
      <c r="U9483">
        <f>ROUNDDOWN(C9483,0)</f>
        <v>0</v>
      </c>
      <c r="V9483">
        <f>RIGHT(K9483,2)+2000</f>
        <v>2018</v>
      </c>
      <c r="W9483" t="str">
        <f>INDEX(_xlfn.TEXTSPLIT(K9483,"-"),1,2)</f>
        <v>Aug</v>
      </c>
      <c r="X9483" t="str">
        <f>INDEX(_xlfn.TEXTSPLIT(K9483,"-"),1,1)</f>
        <v>1</v>
      </c>
      <c r="Y9483">
        <f>INDEX(months!B:B,MATCH(Sheet1!W9483,months!A:A,0))</f>
        <v>8</v>
      </c>
      <c r="Z9483">
        <f t="shared" si="1042"/>
        <v>43313</v>
      </c>
    </row>
    <row r="9484" spans="1:26" x14ac:dyDescent="0.2">
      <c r="A9484" t="s">
        <v>12913</v>
      </c>
      <c r="B9484" t="s">
        <v>3070</v>
      </c>
      <c r="C9484">
        <v>3.5</v>
      </c>
      <c r="D9484">
        <v>352</v>
      </c>
      <c r="E9484" t="s">
        <v>1113</v>
      </c>
      <c r="F9484" t="s">
        <v>57</v>
      </c>
      <c r="G9484" t="s">
        <v>23</v>
      </c>
      <c r="H9484" t="s">
        <v>24</v>
      </c>
      <c r="I9484" t="s">
        <v>25</v>
      </c>
      <c r="J9484" t="s">
        <v>1537</v>
      </c>
      <c r="K9484" t="s">
        <v>9927</v>
      </c>
      <c r="L9484" t="s">
        <v>59</v>
      </c>
      <c r="M9484" t="s">
        <v>72</v>
      </c>
      <c r="N9484">
        <f t="shared" si="1036"/>
        <v>0</v>
      </c>
      <c r="O9484" t="str">
        <f t="shared" si="1037"/>
        <v>No</v>
      </c>
      <c r="P9484">
        <f t="shared" si="1038"/>
        <v>0</v>
      </c>
      <c r="Q9484">
        <f t="shared" si="1039"/>
        <v>4813937689</v>
      </c>
      <c r="R9484">
        <f t="shared" si="1040"/>
        <v>4.1933383153624479</v>
      </c>
      <c r="S9484" t="str">
        <f t="shared" si="1041"/>
        <v>Acceptable</v>
      </c>
      <c r="T9484">
        <f>ROUNDUP(C9484,0)</f>
        <v>4</v>
      </c>
      <c r="U9484">
        <f>ROUNDDOWN(C9484,0)</f>
        <v>3</v>
      </c>
      <c r="V9484">
        <f>RIGHT(K9484,2)+2000</f>
        <v>2017</v>
      </c>
      <c r="W9484" t="str">
        <f>INDEX(_xlfn.TEXTSPLIT(K9484,"-"),1,2)</f>
        <v>Jul</v>
      </c>
      <c r="X9484" t="str">
        <f>INDEX(_xlfn.TEXTSPLIT(K9484,"-"),1,1)</f>
        <v>23</v>
      </c>
      <c r="Y9484">
        <f>INDEX(months!B:B,MATCH(Sheet1!W9484,months!A:A,0))</f>
        <v>7</v>
      </c>
      <c r="Z9484">
        <f t="shared" si="1042"/>
        <v>42939</v>
      </c>
    </row>
    <row r="9485" spans="1:26" x14ac:dyDescent="0.2">
      <c r="A9485" t="s">
        <v>12914</v>
      </c>
      <c r="B9485" t="s">
        <v>2665</v>
      </c>
      <c r="C9485">
        <v>4.4000000000000004</v>
      </c>
      <c r="D9485">
        <v>30</v>
      </c>
      <c r="E9485" t="s">
        <v>1429</v>
      </c>
      <c r="F9485" t="s">
        <v>101</v>
      </c>
      <c r="G9485" t="s">
        <v>23</v>
      </c>
      <c r="H9485" t="s">
        <v>24</v>
      </c>
      <c r="I9485" t="s">
        <v>25</v>
      </c>
      <c r="J9485" t="s">
        <v>2684</v>
      </c>
      <c r="K9485" t="s">
        <v>413</v>
      </c>
      <c r="L9485" t="s">
        <v>53</v>
      </c>
      <c r="M9485" t="s">
        <v>81</v>
      </c>
      <c r="N9485">
        <f t="shared" si="1036"/>
        <v>0</v>
      </c>
      <c r="O9485" t="str">
        <f t="shared" si="1037"/>
        <v>No</v>
      </c>
      <c r="P9485">
        <f t="shared" si="1038"/>
        <v>0</v>
      </c>
      <c r="Q9485">
        <f t="shared" si="1039"/>
        <v>4813937689</v>
      </c>
      <c r="R9485">
        <f t="shared" si="1040"/>
        <v>4.1933383153624479</v>
      </c>
      <c r="S9485" t="str">
        <f t="shared" si="1041"/>
        <v>Acceptable</v>
      </c>
      <c r="T9485">
        <f>ROUNDUP(C9485,0)</f>
        <v>5</v>
      </c>
      <c r="U9485">
        <f>ROUNDDOWN(C9485,0)</f>
        <v>4</v>
      </c>
      <c r="V9485">
        <f>RIGHT(K9485,2)+2000</f>
        <v>2018</v>
      </c>
      <c r="W9485" t="str">
        <f>INDEX(_xlfn.TEXTSPLIT(K9485,"-"),1,2)</f>
        <v>Jul</v>
      </c>
      <c r="X9485" t="str">
        <f>INDEX(_xlfn.TEXTSPLIT(K9485,"-"),1,1)</f>
        <v>2</v>
      </c>
      <c r="Y9485">
        <f>INDEX(months!B:B,MATCH(Sheet1!W9485,months!A:A,0))</f>
        <v>7</v>
      </c>
      <c r="Z9485">
        <f t="shared" si="1042"/>
        <v>43283</v>
      </c>
    </row>
    <row r="9486" spans="1:26" x14ac:dyDescent="0.2">
      <c r="A9486" t="s">
        <v>12915</v>
      </c>
      <c r="B9486" t="s">
        <v>2665</v>
      </c>
      <c r="C9486">
        <v>3.5</v>
      </c>
      <c r="D9486">
        <v>3048</v>
      </c>
      <c r="E9486" t="s">
        <v>172</v>
      </c>
      <c r="F9486" t="s">
        <v>32</v>
      </c>
      <c r="G9486" t="s">
        <v>23</v>
      </c>
      <c r="H9486" t="s">
        <v>24</v>
      </c>
      <c r="I9486" t="s">
        <v>44</v>
      </c>
      <c r="J9486" t="s">
        <v>2684</v>
      </c>
      <c r="K9486" t="s">
        <v>6201</v>
      </c>
      <c r="L9486" t="s">
        <v>53</v>
      </c>
      <c r="M9486" t="s">
        <v>60</v>
      </c>
      <c r="N9486">
        <f t="shared" si="1036"/>
        <v>0</v>
      </c>
      <c r="O9486" t="str">
        <f t="shared" si="1037"/>
        <v>No</v>
      </c>
      <c r="P9486">
        <f t="shared" si="1038"/>
        <v>0</v>
      </c>
      <c r="Q9486">
        <f t="shared" si="1039"/>
        <v>4813937689</v>
      </c>
      <c r="R9486">
        <f t="shared" si="1040"/>
        <v>4.1933383153624479</v>
      </c>
      <c r="S9486" t="str">
        <f t="shared" si="1041"/>
        <v>Acceptable</v>
      </c>
      <c r="T9486">
        <f>ROUNDUP(C9486,0)</f>
        <v>4</v>
      </c>
      <c r="U9486">
        <f>ROUNDDOWN(C9486,0)</f>
        <v>3</v>
      </c>
      <c r="V9486">
        <f>RIGHT(K9486,2)+2000</f>
        <v>2017</v>
      </c>
      <c r="W9486" t="str">
        <f>INDEX(_xlfn.TEXTSPLIT(K9486,"-"),1,2)</f>
        <v>Mar</v>
      </c>
      <c r="X9486" t="str">
        <f>INDEX(_xlfn.TEXTSPLIT(K9486,"-"),1,1)</f>
        <v>6</v>
      </c>
      <c r="Y9486">
        <f>INDEX(months!B:B,MATCH(Sheet1!W9486,months!A:A,0))</f>
        <v>3</v>
      </c>
      <c r="Z9486">
        <f t="shared" si="1042"/>
        <v>42800</v>
      </c>
    </row>
    <row r="9487" spans="1:26" x14ac:dyDescent="0.2">
      <c r="A9487" t="s">
        <v>12916</v>
      </c>
      <c r="B9487" t="s">
        <v>2665</v>
      </c>
      <c r="C9487">
        <v>4.0999999999999996</v>
      </c>
      <c r="D9487">
        <v>101</v>
      </c>
      <c r="E9487" t="s">
        <v>114</v>
      </c>
      <c r="F9487" t="s">
        <v>22</v>
      </c>
      <c r="G9487" t="s">
        <v>23</v>
      </c>
      <c r="H9487" t="s">
        <v>24</v>
      </c>
      <c r="I9487" t="s">
        <v>25</v>
      </c>
      <c r="J9487" t="s">
        <v>2669</v>
      </c>
      <c r="K9487" t="s">
        <v>3002</v>
      </c>
      <c r="L9487" t="s">
        <v>138</v>
      </c>
      <c r="M9487" t="s">
        <v>86</v>
      </c>
      <c r="N9487">
        <f t="shared" si="1036"/>
        <v>0</v>
      </c>
      <c r="O9487" t="str">
        <f t="shared" si="1037"/>
        <v>No</v>
      </c>
      <c r="P9487">
        <f t="shared" si="1038"/>
        <v>0</v>
      </c>
      <c r="Q9487">
        <f t="shared" si="1039"/>
        <v>4813937689</v>
      </c>
      <c r="R9487">
        <f t="shared" si="1040"/>
        <v>4.1933383153624479</v>
      </c>
      <c r="S9487" t="str">
        <f t="shared" si="1041"/>
        <v>Acceptable</v>
      </c>
      <c r="T9487">
        <f>ROUNDUP(C9487,0)</f>
        <v>5</v>
      </c>
      <c r="U9487">
        <f>ROUNDDOWN(C9487,0)</f>
        <v>4</v>
      </c>
      <c r="V9487">
        <f>RIGHT(K9487,2)+2000</f>
        <v>2017</v>
      </c>
      <c r="W9487" t="str">
        <f>INDEX(_xlfn.TEXTSPLIT(K9487,"-"),1,2)</f>
        <v>Mar</v>
      </c>
      <c r="X9487" t="str">
        <f>INDEX(_xlfn.TEXTSPLIT(K9487,"-"),1,1)</f>
        <v>14</v>
      </c>
      <c r="Y9487">
        <f>INDEX(months!B:B,MATCH(Sheet1!W9487,months!A:A,0))</f>
        <v>3</v>
      </c>
      <c r="Z9487">
        <f t="shared" si="1042"/>
        <v>42808</v>
      </c>
    </row>
    <row r="9488" spans="1:26" x14ac:dyDescent="0.2">
      <c r="A9488" t="s">
        <v>12917</v>
      </c>
      <c r="B9488" t="s">
        <v>3070</v>
      </c>
      <c r="C9488">
        <v>4.8</v>
      </c>
      <c r="D9488">
        <v>3136</v>
      </c>
      <c r="E9488" t="s">
        <v>100</v>
      </c>
      <c r="F9488" t="s">
        <v>50</v>
      </c>
      <c r="G9488" t="s">
        <v>23</v>
      </c>
      <c r="H9488" t="s">
        <v>24</v>
      </c>
      <c r="I9488" t="s">
        <v>25</v>
      </c>
      <c r="J9488" t="s">
        <v>1537</v>
      </c>
      <c r="K9488" t="s">
        <v>859</v>
      </c>
      <c r="L9488" t="s">
        <v>12918</v>
      </c>
      <c r="M9488" t="s">
        <v>29</v>
      </c>
      <c r="N9488">
        <f t="shared" si="1036"/>
        <v>0</v>
      </c>
      <c r="O9488" t="str">
        <f t="shared" si="1037"/>
        <v>No</v>
      </c>
      <c r="P9488">
        <f t="shared" si="1038"/>
        <v>0</v>
      </c>
      <c r="Q9488">
        <f t="shared" si="1039"/>
        <v>4813937689</v>
      </c>
      <c r="R9488">
        <f t="shared" si="1040"/>
        <v>4.1933383153624479</v>
      </c>
      <c r="S9488" t="str">
        <f t="shared" si="1041"/>
        <v>Acceptable</v>
      </c>
      <c r="T9488">
        <f>ROUNDUP(C9488,0)</f>
        <v>5</v>
      </c>
      <c r="U9488">
        <f>ROUNDDOWN(C9488,0)</f>
        <v>4</v>
      </c>
      <c r="V9488">
        <f>RIGHT(K9488,2)+2000</f>
        <v>2018</v>
      </c>
      <c r="W9488" t="str">
        <f>INDEX(_xlfn.TEXTSPLIT(K9488,"-"),1,2)</f>
        <v>Jun</v>
      </c>
      <c r="X9488" t="str">
        <f>INDEX(_xlfn.TEXTSPLIT(K9488,"-"),1,1)</f>
        <v>27</v>
      </c>
      <c r="Y9488">
        <f>INDEX(months!B:B,MATCH(Sheet1!W9488,months!A:A,0))</f>
        <v>6</v>
      </c>
      <c r="Z9488">
        <f t="shared" si="1042"/>
        <v>43278</v>
      </c>
    </row>
    <row r="9489" spans="1:26" x14ac:dyDescent="0.2">
      <c r="A9489" t="s">
        <v>12919</v>
      </c>
      <c r="B9489" t="s">
        <v>1988</v>
      </c>
      <c r="C9489">
        <v>4.4000000000000004</v>
      </c>
      <c r="D9489">
        <v>467</v>
      </c>
      <c r="E9489" t="s">
        <v>550</v>
      </c>
      <c r="F9489" t="s">
        <v>50</v>
      </c>
      <c r="G9489" t="s">
        <v>23</v>
      </c>
      <c r="H9489" t="s">
        <v>24</v>
      </c>
      <c r="I9489" t="s">
        <v>25</v>
      </c>
      <c r="J9489" t="s">
        <v>1989</v>
      </c>
      <c r="K9489" t="s">
        <v>2510</v>
      </c>
      <c r="L9489" t="s">
        <v>4473</v>
      </c>
      <c r="M9489" t="s">
        <v>29</v>
      </c>
      <c r="N9489">
        <f t="shared" si="1036"/>
        <v>0</v>
      </c>
      <c r="O9489" t="str">
        <f t="shared" si="1037"/>
        <v>No</v>
      </c>
      <c r="P9489">
        <f t="shared" si="1038"/>
        <v>0</v>
      </c>
      <c r="Q9489">
        <f t="shared" si="1039"/>
        <v>4813937689</v>
      </c>
      <c r="R9489">
        <f t="shared" si="1040"/>
        <v>4.1933383153624479</v>
      </c>
      <c r="S9489" t="str">
        <f t="shared" si="1041"/>
        <v>Acceptable</v>
      </c>
      <c r="T9489">
        <f>ROUNDUP(C9489,0)</f>
        <v>5</v>
      </c>
      <c r="U9489">
        <f>ROUNDDOWN(C9489,0)</f>
        <v>4</v>
      </c>
      <c r="V9489">
        <f>RIGHT(K9489,2)+2000</f>
        <v>2018</v>
      </c>
      <c r="W9489" t="str">
        <f>INDEX(_xlfn.TEXTSPLIT(K9489,"-"),1,2)</f>
        <v>Jul</v>
      </c>
      <c r="X9489" t="str">
        <f>INDEX(_xlfn.TEXTSPLIT(K9489,"-"),1,1)</f>
        <v>1</v>
      </c>
      <c r="Y9489">
        <f>INDEX(months!B:B,MATCH(Sheet1!W9489,months!A:A,0))</f>
        <v>7</v>
      </c>
      <c r="Z9489">
        <f t="shared" si="1042"/>
        <v>43282</v>
      </c>
    </row>
    <row r="9490" spans="1:26" x14ac:dyDescent="0.2">
      <c r="A9490" t="s">
        <v>12920</v>
      </c>
      <c r="B9490" t="s">
        <v>3070</v>
      </c>
      <c r="C9490">
        <v>4.3</v>
      </c>
      <c r="D9490">
        <v>1216</v>
      </c>
      <c r="E9490" t="s">
        <v>1508</v>
      </c>
      <c r="F9490" t="s">
        <v>32</v>
      </c>
      <c r="G9490" t="s">
        <v>23</v>
      </c>
      <c r="H9490" t="s">
        <v>24</v>
      </c>
      <c r="I9490" t="s">
        <v>124</v>
      </c>
      <c r="J9490" t="s">
        <v>2804</v>
      </c>
      <c r="K9490" t="s">
        <v>1613</v>
      </c>
      <c r="L9490" t="s">
        <v>180</v>
      </c>
      <c r="M9490" t="s">
        <v>81</v>
      </c>
      <c r="N9490">
        <f t="shared" si="1036"/>
        <v>0</v>
      </c>
      <c r="O9490" t="str">
        <f t="shared" si="1037"/>
        <v>No</v>
      </c>
      <c r="P9490">
        <f t="shared" si="1038"/>
        <v>0</v>
      </c>
      <c r="Q9490">
        <f t="shared" si="1039"/>
        <v>4813937689</v>
      </c>
      <c r="R9490">
        <f t="shared" si="1040"/>
        <v>4.1933383153624479</v>
      </c>
      <c r="S9490" t="str">
        <f t="shared" si="1041"/>
        <v>Acceptable</v>
      </c>
      <c r="T9490">
        <f>ROUNDUP(C9490,0)</f>
        <v>5</v>
      </c>
      <c r="U9490">
        <f>ROUNDDOWN(C9490,0)</f>
        <v>4</v>
      </c>
      <c r="V9490">
        <f>RIGHT(K9490,2)+2000</f>
        <v>2018</v>
      </c>
      <c r="W9490" t="str">
        <f>INDEX(_xlfn.TEXTSPLIT(K9490,"-"),1,2)</f>
        <v>Jun</v>
      </c>
      <c r="X9490" t="str">
        <f>INDEX(_xlfn.TEXTSPLIT(K9490,"-"),1,1)</f>
        <v>11</v>
      </c>
      <c r="Y9490">
        <f>INDEX(months!B:B,MATCH(Sheet1!W9490,months!A:A,0))</f>
        <v>6</v>
      </c>
      <c r="Z9490">
        <f t="shared" si="1042"/>
        <v>43262</v>
      </c>
    </row>
    <row r="9491" spans="1:26" x14ac:dyDescent="0.2">
      <c r="A9491" t="s">
        <v>12921</v>
      </c>
      <c r="B9491" t="s">
        <v>3070</v>
      </c>
      <c r="C9491">
        <v>4</v>
      </c>
      <c r="D9491">
        <v>34417</v>
      </c>
      <c r="E9491" t="s">
        <v>675</v>
      </c>
      <c r="F9491" t="s">
        <v>65</v>
      </c>
      <c r="G9491" t="s">
        <v>23</v>
      </c>
      <c r="H9491" t="s">
        <v>24</v>
      </c>
      <c r="I9491" t="s">
        <v>25</v>
      </c>
      <c r="J9491" t="s">
        <v>6167</v>
      </c>
      <c r="K9491" t="s">
        <v>3021</v>
      </c>
      <c r="L9491" t="s">
        <v>174</v>
      </c>
      <c r="M9491" t="s">
        <v>81</v>
      </c>
      <c r="N9491">
        <f t="shared" si="1036"/>
        <v>0</v>
      </c>
      <c r="O9491" t="str">
        <f t="shared" si="1037"/>
        <v>No</v>
      </c>
      <c r="P9491">
        <f t="shared" si="1038"/>
        <v>0</v>
      </c>
      <c r="Q9491">
        <f t="shared" si="1039"/>
        <v>4813937689</v>
      </c>
      <c r="R9491">
        <f t="shared" si="1040"/>
        <v>4.1933383153624479</v>
      </c>
      <c r="S9491" t="str">
        <f t="shared" si="1041"/>
        <v>Acceptable</v>
      </c>
      <c r="T9491">
        <f>ROUNDUP(C9491,0)</f>
        <v>4</v>
      </c>
      <c r="U9491">
        <f>ROUNDDOWN(C9491,0)</f>
        <v>4</v>
      </c>
      <c r="V9491">
        <f>RIGHT(K9491,2)+2000</f>
        <v>2018</v>
      </c>
      <c r="W9491" t="str">
        <f>INDEX(_xlfn.TEXTSPLIT(K9491,"-"),1,2)</f>
        <v>Aug</v>
      </c>
      <c r="X9491" t="str">
        <f>INDEX(_xlfn.TEXTSPLIT(K9491,"-"),1,1)</f>
        <v>6</v>
      </c>
      <c r="Y9491">
        <f>INDEX(months!B:B,MATCH(Sheet1!W9491,months!A:A,0))</f>
        <v>8</v>
      </c>
      <c r="Z9491">
        <f t="shared" si="1042"/>
        <v>43318</v>
      </c>
    </row>
    <row r="9492" spans="1:26" x14ac:dyDescent="0.2">
      <c r="A9492" t="s">
        <v>12922</v>
      </c>
      <c r="B9492" t="s">
        <v>787</v>
      </c>
      <c r="C9492">
        <v>4.2</v>
      </c>
      <c r="D9492">
        <v>5599</v>
      </c>
      <c r="E9492" t="s">
        <v>3671</v>
      </c>
      <c r="F9492" t="s">
        <v>50</v>
      </c>
      <c r="G9492" t="s">
        <v>649</v>
      </c>
      <c r="H9492" t="s">
        <v>12923</v>
      </c>
      <c r="I9492" t="s">
        <v>25</v>
      </c>
      <c r="J9492" t="s">
        <v>788</v>
      </c>
      <c r="K9492" t="s">
        <v>413</v>
      </c>
      <c r="L9492" t="s">
        <v>9945</v>
      </c>
      <c r="M9492" t="s">
        <v>434</v>
      </c>
      <c r="N9492">
        <f t="shared" si="1036"/>
        <v>0</v>
      </c>
      <c r="O9492" t="str">
        <f t="shared" si="1037"/>
        <v>No</v>
      </c>
      <c r="P9492">
        <f t="shared" si="1038"/>
        <v>0</v>
      </c>
      <c r="Q9492">
        <f t="shared" si="1039"/>
        <v>4813937689</v>
      </c>
      <c r="R9492">
        <f t="shared" si="1040"/>
        <v>4.1933383153624479</v>
      </c>
      <c r="S9492" t="str">
        <f t="shared" si="1041"/>
        <v>Acceptable</v>
      </c>
      <c r="T9492">
        <f>ROUNDUP(C9492,0)</f>
        <v>5</v>
      </c>
      <c r="U9492">
        <f>ROUNDDOWN(C9492,0)</f>
        <v>4</v>
      </c>
      <c r="V9492">
        <f>RIGHT(K9492,2)+2000</f>
        <v>2018</v>
      </c>
      <c r="W9492" t="str">
        <f>INDEX(_xlfn.TEXTSPLIT(K9492,"-"),1,2)</f>
        <v>Jul</v>
      </c>
      <c r="X9492" t="str">
        <f>INDEX(_xlfn.TEXTSPLIT(K9492,"-"),1,1)</f>
        <v>2</v>
      </c>
      <c r="Y9492">
        <f>INDEX(months!B:B,MATCH(Sheet1!W9492,months!A:A,0))</f>
        <v>7</v>
      </c>
      <c r="Z9492">
        <f t="shared" si="1042"/>
        <v>43283</v>
      </c>
    </row>
    <row r="9493" spans="1:26" x14ac:dyDescent="0.2">
      <c r="A9493" t="s">
        <v>12924</v>
      </c>
      <c r="B9493" t="s">
        <v>5191</v>
      </c>
      <c r="C9493">
        <v>4.4000000000000004</v>
      </c>
      <c r="D9493">
        <v>5482</v>
      </c>
      <c r="E9493" t="s">
        <v>83</v>
      </c>
      <c r="F9493" t="s">
        <v>65</v>
      </c>
      <c r="G9493" t="s">
        <v>23</v>
      </c>
      <c r="H9493" t="s">
        <v>24</v>
      </c>
      <c r="I9493" t="s">
        <v>25</v>
      </c>
      <c r="J9493" t="s">
        <v>5192</v>
      </c>
      <c r="K9493" t="s">
        <v>4757</v>
      </c>
      <c r="L9493" t="s">
        <v>8598</v>
      </c>
      <c r="M9493" t="s">
        <v>29</v>
      </c>
      <c r="N9493">
        <f t="shared" si="1036"/>
        <v>0</v>
      </c>
      <c r="O9493" t="str">
        <f t="shared" si="1037"/>
        <v>No</v>
      </c>
      <c r="P9493">
        <f t="shared" si="1038"/>
        <v>0</v>
      </c>
      <c r="Q9493">
        <f t="shared" si="1039"/>
        <v>4813937689</v>
      </c>
      <c r="R9493">
        <f t="shared" si="1040"/>
        <v>4.1933383153624479</v>
      </c>
      <c r="S9493" t="str">
        <f t="shared" si="1041"/>
        <v>Acceptable</v>
      </c>
      <c r="T9493">
        <f>ROUNDUP(C9493,0)</f>
        <v>5</v>
      </c>
      <c r="U9493">
        <f>ROUNDDOWN(C9493,0)</f>
        <v>4</v>
      </c>
      <c r="V9493">
        <f>RIGHT(K9493,2)+2000</f>
        <v>2018</v>
      </c>
      <c r="W9493" t="str">
        <f>INDEX(_xlfn.TEXTSPLIT(K9493,"-"),1,2)</f>
        <v>Aug</v>
      </c>
      <c r="X9493" t="str">
        <f>INDEX(_xlfn.TEXTSPLIT(K9493,"-"),1,1)</f>
        <v>7</v>
      </c>
      <c r="Y9493">
        <f>INDEX(months!B:B,MATCH(Sheet1!W9493,months!A:A,0))</f>
        <v>8</v>
      </c>
      <c r="Z9493">
        <f t="shared" si="1042"/>
        <v>43319</v>
      </c>
    </row>
    <row r="9494" spans="1:26" x14ac:dyDescent="0.2">
      <c r="A9494" t="s">
        <v>12925</v>
      </c>
      <c r="B9494" t="s">
        <v>3070</v>
      </c>
      <c r="C9494">
        <v>3.5</v>
      </c>
      <c r="D9494">
        <v>191</v>
      </c>
      <c r="E9494" t="s">
        <v>472</v>
      </c>
      <c r="F9494" t="s">
        <v>57</v>
      </c>
      <c r="G9494" t="s">
        <v>23</v>
      </c>
      <c r="H9494" t="s">
        <v>24</v>
      </c>
      <c r="I9494" t="s">
        <v>25</v>
      </c>
      <c r="J9494" t="s">
        <v>1537</v>
      </c>
      <c r="K9494" t="s">
        <v>462</v>
      </c>
      <c r="L9494" t="s">
        <v>1210</v>
      </c>
      <c r="M9494" t="s">
        <v>81</v>
      </c>
      <c r="N9494">
        <f t="shared" si="1036"/>
        <v>0</v>
      </c>
      <c r="O9494" t="str">
        <f t="shared" si="1037"/>
        <v>No</v>
      </c>
      <c r="P9494">
        <f t="shared" si="1038"/>
        <v>0</v>
      </c>
      <c r="Q9494">
        <f t="shared" si="1039"/>
        <v>4813937689</v>
      </c>
      <c r="R9494">
        <f t="shared" si="1040"/>
        <v>4.1933383153624479</v>
      </c>
      <c r="S9494" t="str">
        <f t="shared" si="1041"/>
        <v>Acceptable</v>
      </c>
      <c r="T9494">
        <f>ROUNDUP(C9494,0)</f>
        <v>4</v>
      </c>
      <c r="U9494">
        <f>ROUNDDOWN(C9494,0)</f>
        <v>3</v>
      </c>
      <c r="V9494">
        <f>RIGHT(K9494,2)+2000</f>
        <v>2018</v>
      </c>
      <c r="W9494" t="str">
        <f>INDEX(_xlfn.TEXTSPLIT(K9494,"-"),1,2)</f>
        <v>May</v>
      </c>
      <c r="X9494" t="str">
        <f>INDEX(_xlfn.TEXTSPLIT(K9494,"-"),1,1)</f>
        <v>18</v>
      </c>
      <c r="Y9494">
        <f>INDEX(months!B:B,MATCH(Sheet1!W9494,months!A:A,0))</f>
        <v>5</v>
      </c>
      <c r="Z9494">
        <f t="shared" si="1042"/>
        <v>43238</v>
      </c>
    </row>
    <row r="9495" spans="1:26" x14ac:dyDescent="0.2">
      <c r="A9495" t="s">
        <v>12926</v>
      </c>
      <c r="B9495" t="s">
        <v>4801</v>
      </c>
      <c r="C9495">
        <v>4.3</v>
      </c>
      <c r="D9495">
        <v>1961</v>
      </c>
      <c r="E9495" t="s">
        <v>815</v>
      </c>
      <c r="F9495" t="s">
        <v>50</v>
      </c>
      <c r="G9495" t="s">
        <v>23</v>
      </c>
      <c r="H9495" t="s">
        <v>24</v>
      </c>
      <c r="I9495" t="s">
        <v>25</v>
      </c>
      <c r="J9495" t="s">
        <v>4802</v>
      </c>
      <c r="K9495" t="s">
        <v>503</v>
      </c>
      <c r="L9495" t="s">
        <v>59</v>
      </c>
      <c r="M9495" t="s">
        <v>81</v>
      </c>
      <c r="N9495">
        <f t="shared" si="1036"/>
        <v>0</v>
      </c>
      <c r="O9495" t="str">
        <f t="shared" si="1037"/>
        <v>No</v>
      </c>
      <c r="P9495">
        <f t="shared" si="1038"/>
        <v>0</v>
      </c>
      <c r="Q9495">
        <f t="shared" si="1039"/>
        <v>4813937689</v>
      </c>
      <c r="R9495">
        <f t="shared" si="1040"/>
        <v>4.1933383153624479</v>
      </c>
      <c r="S9495" t="str">
        <f t="shared" si="1041"/>
        <v>Acceptable</v>
      </c>
      <c r="T9495">
        <f>ROUNDUP(C9495,0)</f>
        <v>5</v>
      </c>
      <c r="U9495">
        <f>ROUNDDOWN(C9495,0)</f>
        <v>4</v>
      </c>
      <c r="V9495">
        <f>RIGHT(K9495,2)+2000</f>
        <v>2018</v>
      </c>
      <c r="W9495" t="str">
        <f>INDEX(_xlfn.TEXTSPLIT(K9495,"-"),1,2)</f>
        <v>Jun</v>
      </c>
      <c r="X9495" t="str">
        <f>INDEX(_xlfn.TEXTSPLIT(K9495,"-"),1,1)</f>
        <v>29</v>
      </c>
      <c r="Y9495">
        <f>INDEX(months!B:B,MATCH(Sheet1!W9495,months!A:A,0))</f>
        <v>6</v>
      </c>
      <c r="Z9495">
        <f t="shared" si="1042"/>
        <v>43280</v>
      </c>
    </row>
    <row r="9496" spans="1:26" x14ac:dyDescent="0.2">
      <c r="A9496" t="s">
        <v>4565</v>
      </c>
      <c r="B9496" t="s">
        <v>4457</v>
      </c>
      <c r="C9496">
        <v>4.4000000000000004</v>
      </c>
      <c r="D9496">
        <v>22776</v>
      </c>
      <c r="E9496" t="s">
        <v>590</v>
      </c>
      <c r="F9496" t="s">
        <v>65</v>
      </c>
      <c r="G9496" t="s">
        <v>23</v>
      </c>
      <c r="H9496" t="s">
        <v>24</v>
      </c>
      <c r="I9496" t="s">
        <v>25</v>
      </c>
      <c r="J9496" t="s">
        <v>4458</v>
      </c>
      <c r="K9496" t="s">
        <v>3021</v>
      </c>
      <c r="L9496" t="s">
        <v>3989</v>
      </c>
      <c r="M9496" t="s">
        <v>274</v>
      </c>
      <c r="N9496">
        <f t="shared" si="1036"/>
        <v>0</v>
      </c>
      <c r="O9496" t="str">
        <f t="shared" si="1037"/>
        <v>No</v>
      </c>
      <c r="P9496">
        <f t="shared" si="1038"/>
        <v>0</v>
      </c>
      <c r="Q9496">
        <f t="shared" si="1039"/>
        <v>4813937689</v>
      </c>
      <c r="R9496">
        <f t="shared" si="1040"/>
        <v>4.1933383153624479</v>
      </c>
      <c r="S9496" t="str">
        <f t="shared" si="1041"/>
        <v>Acceptable</v>
      </c>
      <c r="T9496">
        <f>ROUNDUP(C9496,0)</f>
        <v>5</v>
      </c>
      <c r="U9496">
        <f>ROUNDDOWN(C9496,0)</f>
        <v>4</v>
      </c>
      <c r="V9496">
        <f>RIGHT(K9496,2)+2000</f>
        <v>2018</v>
      </c>
      <c r="W9496" t="str">
        <f>INDEX(_xlfn.TEXTSPLIT(K9496,"-"),1,2)</f>
        <v>Aug</v>
      </c>
      <c r="X9496" t="str">
        <f>INDEX(_xlfn.TEXTSPLIT(K9496,"-"),1,1)</f>
        <v>6</v>
      </c>
      <c r="Y9496">
        <f>INDEX(months!B:B,MATCH(Sheet1!W9496,months!A:A,0))</f>
        <v>8</v>
      </c>
      <c r="Z9496">
        <f t="shared" si="1042"/>
        <v>43318</v>
      </c>
    </row>
    <row r="9497" spans="1:26" x14ac:dyDescent="0.2">
      <c r="A9497" t="s">
        <v>12927</v>
      </c>
      <c r="B9497" t="s">
        <v>5248</v>
      </c>
      <c r="C9497">
        <v>4.7</v>
      </c>
      <c r="D9497">
        <v>316</v>
      </c>
      <c r="E9497" t="s">
        <v>49</v>
      </c>
      <c r="F9497" t="s">
        <v>22</v>
      </c>
      <c r="G9497" t="s">
        <v>23</v>
      </c>
      <c r="H9497" t="s">
        <v>24</v>
      </c>
      <c r="I9497" t="s">
        <v>25</v>
      </c>
      <c r="J9497" t="s">
        <v>5249</v>
      </c>
      <c r="K9497" t="s">
        <v>12928</v>
      </c>
      <c r="L9497" t="s">
        <v>59</v>
      </c>
      <c r="M9497" t="s">
        <v>86</v>
      </c>
      <c r="N9497">
        <f t="shared" si="1036"/>
        <v>0</v>
      </c>
      <c r="O9497" t="str">
        <f t="shared" si="1037"/>
        <v>No</v>
      </c>
      <c r="P9497">
        <f t="shared" si="1038"/>
        <v>0</v>
      </c>
      <c r="Q9497">
        <f t="shared" si="1039"/>
        <v>4813937689</v>
      </c>
      <c r="R9497">
        <f t="shared" si="1040"/>
        <v>4.1933383153624479</v>
      </c>
      <c r="S9497" t="str">
        <f t="shared" si="1041"/>
        <v>Acceptable</v>
      </c>
      <c r="T9497">
        <f>ROUNDUP(C9497,0)</f>
        <v>5</v>
      </c>
      <c r="U9497">
        <f>ROUNDDOWN(C9497,0)</f>
        <v>4</v>
      </c>
      <c r="V9497">
        <f>RIGHT(K9497,2)+2000</f>
        <v>2014</v>
      </c>
      <c r="W9497" t="str">
        <f>INDEX(_xlfn.TEXTSPLIT(K9497,"-"),1,2)</f>
        <v>Jul</v>
      </c>
      <c r="X9497" t="str">
        <f>INDEX(_xlfn.TEXTSPLIT(K9497,"-"),1,1)</f>
        <v>4</v>
      </c>
      <c r="Y9497">
        <f>INDEX(months!B:B,MATCH(Sheet1!W9497,months!A:A,0))</f>
        <v>7</v>
      </c>
      <c r="Z9497">
        <f t="shared" si="1042"/>
        <v>41824</v>
      </c>
    </row>
    <row r="9498" spans="1:26" x14ac:dyDescent="0.2">
      <c r="A9498" t="s">
        <v>12929</v>
      </c>
      <c r="B9498" t="s">
        <v>3070</v>
      </c>
      <c r="C9498">
        <v>5</v>
      </c>
      <c r="D9498">
        <v>90</v>
      </c>
      <c r="E9498" t="s">
        <v>46</v>
      </c>
      <c r="F9498" t="s">
        <v>775</v>
      </c>
      <c r="G9498" t="s">
        <v>23</v>
      </c>
      <c r="H9498" t="s">
        <v>24</v>
      </c>
      <c r="I9498" t="s">
        <v>25</v>
      </c>
      <c r="J9498" t="s">
        <v>1303</v>
      </c>
      <c r="K9498" t="s">
        <v>3471</v>
      </c>
      <c r="L9498" t="s">
        <v>1716</v>
      </c>
      <c r="M9498" t="s">
        <v>54</v>
      </c>
      <c r="N9498">
        <f t="shared" si="1036"/>
        <v>0</v>
      </c>
      <c r="O9498" t="str">
        <f t="shared" si="1037"/>
        <v>No</v>
      </c>
      <c r="P9498">
        <f t="shared" si="1038"/>
        <v>0</v>
      </c>
      <c r="Q9498">
        <f t="shared" si="1039"/>
        <v>4813937689</v>
      </c>
      <c r="R9498">
        <f t="shared" si="1040"/>
        <v>4.1933383153624479</v>
      </c>
      <c r="S9498" t="str">
        <f t="shared" si="1041"/>
        <v>Acceptable</v>
      </c>
      <c r="T9498">
        <f>ROUNDUP(C9498,0)</f>
        <v>5</v>
      </c>
      <c r="U9498">
        <f>ROUNDDOWN(C9498,0)</f>
        <v>5</v>
      </c>
      <c r="V9498">
        <f>RIGHT(K9498,2)+2000</f>
        <v>2017</v>
      </c>
      <c r="W9498" t="str">
        <f>INDEX(_xlfn.TEXTSPLIT(K9498,"-"),1,2)</f>
        <v>Aug</v>
      </c>
      <c r="X9498" t="str">
        <f>INDEX(_xlfn.TEXTSPLIT(K9498,"-"),1,1)</f>
        <v>11</v>
      </c>
      <c r="Y9498">
        <f>INDEX(months!B:B,MATCH(Sheet1!W9498,months!A:A,0))</f>
        <v>8</v>
      </c>
      <c r="Z9498">
        <f t="shared" si="1042"/>
        <v>42958</v>
      </c>
    </row>
    <row r="9499" spans="1:26" x14ac:dyDescent="0.2">
      <c r="A9499" t="s">
        <v>12930</v>
      </c>
      <c r="B9499" t="s">
        <v>2518</v>
      </c>
      <c r="C9499">
        <v>3.8</v>
      </c>
      <c r="D9499">
        <v>52</v>
      </c>
      <c r="E9499" t="s">
        <v>190</v>
      </c>
      <c r="F9499" t="s">
        <v>22</v>
      </c>
      <c r="G9499" t="s">
        <v>23</v>
      </c>
      <c r="H9499" t="s">
        <v>24</v>
      </c>
      <c r="I9499" t="s">
        <v>25</v>
      </c>
      <c r="J9499" t="s">
        <v>2519</v>
      </c>
      <c r="K9499" t="s">
        <v>5784</v>
      </c>
      <c r="L9499" t="s">
        <v>12931</v>
      </c>
      <c r="M9499" t="s">
        <v>86</v>
      </c>
      <c r="N9499">
        <f t="shared" si="1036"/>
        <v>0</v>
      </c>
      <c r="O9499" t="str">
        <f t="shared" si="1037"/>
        <v>No</v>
      </c>
      <c r="P9499">
        <f t="shared" si="1038"/>
        <v>0</v>
      </c>
      <c r="Q9499">
        <f t="shared" si="1039"/>
        <v>4813937689</v>
      </c>
      <c r="R9499">
        <f t="shared" si="1040"/>
        <v>4.1933383153624479</v>
      </c>
      <c r="S9499" t="str">
        <f t="shared" si="1041"/>
        <v>Acceptable</v>
      </c>
      <c r="T9499">
        <f>ROUNDUP(C9499,0)</f>
        <v>4</v>
      </c>
      <c r="U9499">
        <f>ROUNDDOWN(C9499,0)</f>
        <v>3</v>
      </c>
      <c r="V9499">
        <f>RIGHT(K9499,2)+2000</f>
        <v>2017</v>
      </c>
      <c r="W9499" t="str">
        <f>INDEX(_xlfn.TEXTSPLIT(K9499,"-"),1,2)</f>
        <v>Dec</v>
      </c>
      <c r="X9499" t="str">
        <f>INDEX(_xlfn.TEXTSPLIT(K9499,"-"),1,1)</f>
        <v>26</v>
      </c>
      <c r="Y9499">
        <f>INDEX(months!B:B,MATCH(Sheet1!W9499,months!A:A,0))</f>
        <v>12</v>
      </c>
      <c r="Z9499">
        <f t="shared" si="1042"/>
        <v>43095</v>
      </c>
    </row>
    <row r="9500" spans="1:26" x14ac:dyDescent="0.2">
      <c r="A9500" t="s">
        <v>12932</v>
      </c>
      <c r="B9500" t="s">
        <v>1708</v>
      </c>
      <c r="C9500">
        <v>5</v>
      </c>
      <c r="D9500">
        <v>3</v>
      </c>
      <c r="E9500" t="s">
        <v>374</v>
      </c>
      <c r="F9500" t="s">
        <v>1199</v>
      </c>
      <c r="G9500" t="s">
        <v>23</v>
      </c>
      <c r="H9500" t="s">
        <v>24</v>
      </c>
      <c r="I9500" t="s">
        <v>25</v>
      </c>
      <c r="J9500" t="s">
        <v>1709</v>
      </c>
      <c r="K9500" t="s">
        <v>413</v>
      </c>
      <c r="L9500" t="s">
        <v>12933</v>
      </c>
      <c r="M9500" t="s">
        <v>552</v>
      </c>
      <c r="N9500">
        <f t="shared" si="1036"/>
        <v>0</v>
      </c>
      <c r="O9500" t="str">
        <f t="shared" si="1037"/>
        <v>No</v>
      </c>
      <c r="P9500">
        <f t="shared" si="1038"/>
        <v>0</v>
      </c>
      <c r="Q9500">
        <f t="shared" si="1039"/>
        <v>4813937689</v>
      </c>
      <c r="R9500">
        <f t="shared" si="1040"/>
        <v>4.1933383153624479</v>
      </c>
      <c r="S9500" t="str">
        <f t="shared" si="1041"/>
        <v>Acceptable</v>
      </c>
      <c r="T9500">
        <f>ROUNDUP(C9500,0)</f>
        <v>5</v>
      </c>
      <c r="U9500">
        <f>ROUNDDOWN(C9500,0)</f>
        <v>5</v>
      </c>
      <c r="V9500">
        <f>RIGHT(K9500,2)+2000</f>
        <v>2018</v>
      </c>
      <c r="W9500" t="str">
        <f>INDEX(_xlfn.TEXTSPLIT(K9500,"-"),1,2)</f>
        <v>Jul</v>
      </c>
      <c r="X9500" t="str">
        <f>INDEX(_xlfn.TEXTSPLIT(K9500,"-"),1,1)</f>
        <v>2</v>
      </c>
      <c r="Y9500">
        <f>INDEX(months!B:B,MATCH(Sheet1!W9500,months!A:A,0))</f>
        <v>7</v>
      </c>
      <c r="Z9500">
        <f t="shared" si="1042"/>
        <v>43283</v>
      </c>
    </row>
    <row r="9501" spans="1:26" x14ac:dyDescent="0.2">
      <c r="A9501" t="s">
        <v>12934</v>
      </c>
      <c r="B9501" t="s">
        <v>3827</v>
      </c>
      <c r="C9501">
        <v>4.8</v>
      </c>
      <c r="D9501">
        <v>725</v>
      </c>
      <c r="E9501" t="s">
        <v>403</v>
      </c>
      <c r="F9501" t="s">
        <v>22</v>
      </c>
      <c r="G9501" t="s">
        <v>23</v>
      </c>
      <c r="H9501" t="s">
        <v>24</v>
      </c>
      <c r="I9501" t="s">
        <v>44</v>
      </c>
      <c r="J9501" t="s">
        <v>3828</v>
      </c>
      <c r="K9501" t="s">
        <v>2023</v>
      </c>
      <c r="L9501" t="s">
        <v>12935</v>
      </c>
      <c r="M9501" t="s">
        <v>237</v>
      </c>
      <c r="N9501">
        <f t="shared" si="1036"/>
        <v>0</v>
      </c>
      <c r="O9501" t="str">
        <f t="shared" si="1037"/>
        <v>No</v>
      </c>
      <c r="P9501">
        <f t="shared" si="1038"/>
        <v>0</v>
      </c>
      <c r="Q9501">
        <f t="shared" si="1039"/>
        <v>4813937689</v>
      </c>
      <c r="R9501">
        <f t="shared" si="1040"/>
        <v>4.1933383153624479</v>
      </c>
      <c r="S9501" t="str">
        <f t="shared" si="1041"/>
        <v>Acceptable</v>
      </c>
      <c r="T9501">
        <f>ROUNDUP(C9501,0)</f>
        <v>5</v>
      </c>
      <c r="U9501">
        <f>ROUNDDOWN(C9501,0)</f>
        <v>4</v>
      </c>
      <c r="V9501">
        <f>RIGHT(K9501,2)+2000</f>
        <v>2016</v>
      </c>
      <c r="W9501" t="str">
        <f>INDEX(_xlfn.TEXTSPLIT(K9501,"-"),1,2)</f>
        <v>Oct</v>
      </c>
      <c r="X9501" t="str">
        <f>INDEX(_xlfn.TEXTSPLIT(K9501,"-"),1,1)</f>
        <v>12</v>
      </c>
      <c r="Y9501">
        <f>INDEX(months!B:B,MATCH(Sheet1!W9501,months!A:A,0))</f>
        <v>10</v>
      </c>
      <c r="Z9501">
        <f t="shared" si="1042"/>
        <v>42655</v>
      </c>
    </row>
    <row r="9502" spans="1:26" x14ac:dyDescent="0.2">
      <c r="A9502" t="s">
        <v>12936</v>
      </c>
      <c r="B9502" t="s">
        <v>3070</v>
      </c>
      <c r="C9502">
        <v>4.9000000000000004</v>
      </c>
      <c r="D9502">
        <v>107</v>
      </c>
      <c r="E9502" t="s">
        <v>308</v>
      </c>
      <c r="F9502" t="s">
        <v>22</v>
      </c>
      <c r="G9502" t="s">
        <v>23</v>
      </c>
      <c r="H9502" t="s">
        <v>24</v>
      </c>
      <c r="I9502" t="s">
        <v>25</v>
      </c>
      <c r="J9502" t="s">
        <v>1537</v>
      </c>
      <c r="K9502" t="s">
        <v>12937</v>
      </c>
      <c r="L9502" t="s">
        <v>180</v>
      </c>
      <c r="M9502" t="s">
        <v>86</v>
      </c>
      <c r="N9502">
        <f t="shared" si="1036"/>
        <v>0</v>
      </c>
      <c r="O9502" t="str">
        <f t="shared" si="1037"/>
        <v>No</v>
      </c>
      <c r="P9502">
        <f t="shared" si="1038"/>
        <v>0</v>
      </c>
      <c r="Q9502">
        <f t="shared" si="1039"/>
        <v>4813937689</v>
      </c>
      <c r="R9502">
        <f t="shared" si="1040"/>
        <v>4.1933383153624479</v>
      </c>
      <c r="S9502" t="str">
        <f t="shared" si="1041"/>
        <v>Acceptable</v>
      </c>
      <c r="T9502">
        <f>ROUNDUP(C9502,0)</f>
        <v>5</v>
      </c>
      <c r="U9502">
        <f>ROUNDDOWN(C9502,0)</f>
        <v>4</v>
      </c>
      <c r="V9502">
        <f>RIGHT(K9502,2)+2000</f>
        <v>2016</v>
      </c>
      <c r="W9502" t="str">
        <f>INDEX(_xlfn.TEXTSPLIT(K9502,"-"),1,2)</f>
        <v>Apr</v>
      </c>
      <c r="X9502" t="str">
        <f>INDEX(_xlfn.TEXTSPLIT(K9502,"-"),1,1)</f>
        <v>3</v>
      </c>
      <c r="Y9502">
        <f>INDEX(months!B:B,MATCH(Sheet1!W9502,months!A:A,0))</f>
        <v>4</v>
      </c>
      <c r="Z9502">
        <f t="shared" si="1042"/>
        <v>42463</v>
      </c>
    </row>
    <row r="9503" spans="1:26" x14ac:dyDescent="0.2">
      <c r="A9503" t="s">
        <v>12938</v>
      </c>
      <c r="B9503" t="s">
        <v>2665</v>
      </c>
      <c r="C9503">
        <v>4.3</v>
      </c>
      <c r="D9503">
        <v>697805</v>
      </c>
      <c r="E9503" t="s">
        <v>409</v>
      </c>
      <c r="F9503" t="s">
        <v>43</v>
      </c>
      <c r="G9503" t="s">
        <v>23</v>
      </c>
      <c r="H9503" t="s">
        <v>24</v>
      </c>
      <c r="I9503" t="s">
        <v>25</v>
      </c>
      <c r="J9503" t="s">
        <v>2734</v>
      </c>
      <c r="K9503" t="s">
        <v>75</v>
      </c>
      <c r="L9503" t="s">
        <v>429</v>
      </c>
      <c r="M9503" t="s">
        <v>72</v>
      </c>
      <c r="N9503">
        <f t="shared" si="1036"/>
        <v>0</v>
      </c>
      <c r="O9503" t="str">
        <f t="shared" si="1037"/>
        <v>No</v>
      </c>
      <c r="P9503">
        <f t="shared" si="1038"/>
        <v>0</v>
      </c>
      <c r="Q9503">
        <f t="shared" si="1039"/>
        <v>4813937689</v>
      </c>
      <c r="R9503">
        <f t="shared" si="1040"/>
        <v>4.1933383153624479</v>
      </c>
      <c r="S9503" t="str">
        <f t="shared" si="1041"/>
        <v>Acceptable</v>
      </c>
      <c r="T9503">
        <f>ROUNDUP(C9503,0)</f>
        <v>5</v>
      </c>
      <c r="U9503">
        <f>ROUNDDOWN(C9503,0)</f>
        <v>4</v>
      </c>
      <c r="V9503">
        <f>RIGHT(K9503,2)+2000</f>
        <v>2018</v>
      </c>
      <c r="W9503" t="str">
        <f>INDEX(_xlfn.TEXTSPLIT(K9503,"-"),1,2)</f>
        <v>Jul</v>
      </c>
      <c r="X9503" t="str">
        <f>INDEX(_xlfn.TEXTSPLIT(K9503,"-"),1,1)</f>
        <v>3</v>
      </c>
      <c r="Y9503">
        <f>INDEX(months!B:B,MATCH(Sheet1!W9503,months!A:A,0))</f>
        <v>7</v>
      </c>
      <c r="Z9503">
        <f t="shared" si="1042"/>
        <v>43284</v>
      </c>
    </row>
    <row r="9504" spans="1:26" x14ac:dyDescent="0.2">
      <c r="A9504" t="s">
        <v>12939</v>
      </c>
      <c r="B9504" t="s">
        <v>3070</v>
      </c>
      <c r="D9504">
        <v>8</v>
      </c>
      <c r="E9504" t="s">
        <v>108</v>
      </c>
      <c r="F9504" t="s">
        <v>1010</v>
      </c>
      <c r="G9504" t="s">
        <v>23</v>
      </c>
      <c r="H9504" t="s">
        <v>24</v>
      </c>
      <c r="I9504" t="s">
        <v>25</v>
      </c>
      <c r="J9504" t="s">
        <v>2673</v>
      </c>
      <c r="K9504" t="s">
        <v>4248</v>
      </c>
      <c r="L9504" t="s">
        <v>220</v>
      </c>
      <c r="M9504" t="s">
        <v>81</v>
      </c>
      <c r="N9504">
        <f t="shared" si="1036"/>
        <v>0</v>
      </c>
      <c r="O9504" t="str">
        <f t="shared" si="1037"/>
        <v>No</v>
      </c>
      <c r="P9504">
        <f t="shared" si="1038"/>
        <v>0</v>
      </c>
      <c r="Q9504">
        <f t="shared" si="1039"/>
        <v>4813937689</v>
      </c>
      <c r="R9504">
        <f t="shared" si="1040"/>
        <v>4.1933383153624479</v>
      </c>
      <c r="S9504" t="str">
        <f t="shared" si="1041"/>
        <v>Acceptable</v>
      </c>
      <c r="T9504">
        <f>ROUNDUP(C9504,0)</f>
        <v>0</v>
      </c>
      <c r="U9504">
        <f>ROUNDDOWN(C9504,0)</f>
        <v>0</v>
      </c>
      <c r="V9504">
        <f>RIGHT(K9504,2)+2000</f>
        <v>2018</v>
      </c>
      <c r="W9504" t="str">
        <f>INDEX(_xlfn.TEXTSPLIT(K9504,"-"),1,2)</f>
        <v>Feb</v>
      </c>
      <c r="X9504" t="str">
        <f>INDEX(_xlfn.TEXTSPLIT(K9504,"-"),1,1)</f>
        <v>11</v>
      </c>
      <c r="Y9504">
        <f>INDEX(months!B:B,MATCH(Sheet1!W9504,months!A:A,0))</f>
        <v>2</v>
      </c>
      <c r="Z9504">
        <f t="shared" si="1042"/>
        <v>43142</v>
      </c>
    </row>
    <row r="9505" spans="1:26" x14ac:dyDescent="0.2">
      <c r="A9505" t="s">
        <v>12940</v>
      </c>
      <c r="B9505" t="s">
        <v>3070</v>
      </c>
      <c r="C9505">
        <v>5</v>
      </c>
      <c r="D9505">
        <v>18</v>
      </c>
      <c r="E9505" t="s">
        <v>3671</v>
      </c>
      <c r="F9505" t="s">
        <v>1005</v>
      </c>
      <c r="G9505" t="s">
        <v>23</v>
      </c>
      <c r="H9505" t="s">
        <v>24</v>
      </c>
      <c r="I9505" t="s">
        <v>25</v>
      </c>
      <c r="J9505" t="s">
        <v>2673</v>
      </c>
      <c r="K9505" t="s">
        <v>680</v>
      </c>
      <c r="L9505" t="s">
        <v>59</v>
      </c>
      <c r="M9505" t="s">
        <v>587</v>
      </c>
      <c r="N9505">
        <f t="shared" si="1036"/>
        <v>0</v>
      </c>
      <c r="O9505" t="str">
        <f t="shared" si="1037"/>
        <v>No</v>
      </c>
      <c r="P9505">
        <f t="shared" si="1038"/>
        <v>0</v>
      </c>
      <c r="Q9505">
        <f t="shared" si="1039"/>
        <v>4813937689</v>
      </c>
      <c r="R9505">
        <f t="shared" si="1040"/>
        <v>4.1933383153624479</v>
      </c>
      <c r="S9505" t="str">
        <f t="shared" si="1041"/>
        <v>Acceptable</v>
      </c>
      <c r="T9505">
        <f>ROUNDUP(C9505,0)</f>
        <v>5</v>
      </c>
      <c r="U9505">
        <f>ROUNDDOWN(C9505,0)</f>
        <v>5</v>
      </c>
      <c r="V9505">
        <f>RIGHT(K9505,2)+2000</f>
        <v>2018</v>
      </c>
      <c r="W9505" t="str">
        <f>INDEX(_xlfn.TEXTSPLIT(K9505,"-"),1,2)</f>
        <v>Feb</v>
      </c>
      <c r="X9505" t="str">
        <f>INDEX(_xlfn.TEXTSPLIT(K9505,"-"),1,1)</f>
        <v>13</v>
      </c>
      <c r="Y9505">
        <f>INDEX(months!B:B,MATCH(Sheet1!W9505,months!A:A,0))</f>
        <v>2</v>
      </c>
      <c r="Z9505">
        <f t="shared" si="1042"/>
        <v>43144</v>
      </c>
    </row>
    <row r="9506" spans="1:26" x14ac:dyDescent="0.2">
      <c r="A9506" t="s">
        <v>12941</v>
      </c>
      <c r="B9506" t="s">
        <v>3070</v>
      </c>
      <c r="D9506">
        <v>3</v>
      </c>
      <c r="E9506" t="s">
        <v>403</v>
      </c>
      <c r="F9506" t="s">
        <v>101</v>
      </c>
      <c r="G9506" t="s">
        <v>23</v>
      </c>
      <c r="H9506" t="s">
        <v>24</v>
      </c>
      <c r="I9506" t="s">
        <v>25</v>
      </c>
      <c r="J9506" t="s">
        <v>1537</v>
      </c>
      <c r="K9506" t="s">
        <v>4882</v>
      </c>
      <c r="L9506" t="s">
        <v>1297</v>
      </c>
      <c r="M9506" t="s">
        <v>86</v>
      </c>
      <c r="N9506">
        <f t="shared" si="1036"/>
        <v>0</v>
      </c>
      <c r="O9506" t="str">
        <f t="shared" si="1037"/>
        <v>No</v>
      </c>
      <c r="P9506">
        <f t="shared" si="1038"/>
        <v>0</v>
      </c>
      <c r="Q9506">
        <f t="shared" si="1039"/>
        <v>4813937689</v>
      </c>
      <c r="R9506">
        <f t="shared" si="1040"/>
        <v>4.1933383153624479</v>
      </c>
      <c r="S9506" t="str">
        <f t="shared" si="1041"/>
        <v>Acceptable</v>
      </c>
      <c r="T9506">
        <f>ROUNDUP(C9506,0)</f>
        <v>0</v>
      </c>
      <c r="U9506">
        <f>ROUNDDOWN(C9506,0)</f>
        <v>0</v>
      </c>
      <c r="V9506">
        <f>RIGHT(K9506,2)+2000</f>
        <v>2016</v>
      </c>
      <c r="W9506" t="str">
        <f>INDEX(_xlfn.TEXTSPLIT(K9506,"-"),1,2)</f>
        <v>Oct</v>
      </c>
      <c r="X9506" t="str">
        <f>INDEX(_xlfn.TEXTSPLIT(K9506,"-"),1,1)</f>
        <v>20</v>
      </c>
      <c r="Y9506">
        <f>INDEX(months!B:B,MATCH(Sheet1!W9506,months!A:A,0))</f>
        <v>10</v>
      </c>
      <c r="Z9506">
        <f t="shared" si="1042"/>
        <v>42663</v>
      </c>
    </row>
    <row r="9507" spans="1:26" x14ac:dyDescent="0.2">
      <c r="A9507" t="s">
        <v>12942</v>
      </c>
      <c r="B9507" t="s">
        <v>447</v>
      </c>
      <c r="C9507">
        <v>4.9000000000000004</v>
      </c>
      <c r="D9507">
        <v>122</v>
      </c>
      <c r="E9507" t="s">
        <v>202</v>
      </c>
      <c r="F9507" t="s">
        <v>101</v>
      </c>
      <c r="G9507" t="s">
        <v>23</v>
      </c>
      <c r="H9507" t="s">
        <v>24</v>
      </c>
      <c r="I9507" t="s">
        <v>25</v>
      </c>
      <c r="J9507" t="s">
        <v>449</v>
      </c>
      <c r="K9507" t="s">
        <v>9325</v>
      </c>
      <c r="L9507" t="s">
        <v>138</v>
      </c>
      <c r="M9507" t="s">
        <v>237</v>
      </c>
      <c r="N9507">
        <f t="shared" si="1036"/>
        <v>0</v>
      </c>
      <c r="O9507" t="str">
        <f t="shared" si="1037"/>
        <v>No</v>
      </c>
      <c r="P9507">
        <f t="shared" si="1038"/>
        <v>0</v>
      </c>
      <c r="Q9507">
        <f t="shared" si="1039"/>
        <v>4813937689</v>
      </c>
      <c r="R9507">
        <f t="shared" si="1040"/>
        <v>4.1933383153624479</v>
      </c>
      <c r="S9507" t="str">
        <f t="shared" si="1041"/>
        <v>Acceptable</v>
      </c>
      <c r="T9507">
        <f>ROUNDUP(C9507,0)</f>
        <v>5</v>
      </c>
      <c r="U9507">
        <f>ROUNDDOWN(C9507,0)</f>
        <v>4</v>
      </c>
      <c r="V9507">
        <f>RIGHT(K9507,2)+2000</f>
        <v>2016</v>
      </c>
      <c r="W9507" t="str">
        <f>INDEX(_xlfn.TEXTSPLIT(K9507,"-"),1,2)</f>
        <v>Apr</v>
      </c>
      <c r="X9507" t="str">
        <f>INDEX(_xlfn.TEXTSPLIT(K9507,"-"),1,1)</f>
        <v>10</v>
      </c>
      <c r="Y9507">
        <f>INDEX(months!B:B,MATCH(Sheet1!W9507,months!A:A,0))</f>
        <v>4</v>
      </c>
      <c r="Z9507">
        <f t="shared" si="1042"/>
        <v>42470</v>
      </c>
    </row>
    <row r="9508" spans="1:26" x14ac:dyDescent="0.2">
      <c r="A9508" t="s">
        <v>12943</v>
      </c>
      <c r="B9508" t="s">
        <v>2518</v>
      </c>
      <c r="C9508">
        <v>4.9000000000000004</v>
      </c>
      <c r="D9508">
        <v>82</v>
      </c>
      <c r="E9508" t="s">
        <v>472</v>
      </c>
      <c r="F9508" t="s">
        <v>101</v>
      </c>
      <c r="G9508" t="s">
        <v>23</v>
      </c>
      <c r="H9508" t="s">
        <v>24</v>
      </c>
      <c r="I9508" t="s">
        <v>25</v>
      </c>
      <c r="J9508" t="s">
        <v>2519</v>
      </c>
      <c r="K9508" t="s">
        <v>5003</v>
      </c>
      <c r="L9508" t="s">
        <v>59</v>
      </c>
      <c r="M9508" t="s">
        <v>81</v>
      </c>
      <c r="N9508">
        <f t="shared" si="1036"/>
        <v>0</v>
      </c>
      <c r="O9508" t="str">
        <f t="shared" si="1037"/>
        <v>No</v>
      </c>
      <c r="P9508">
        <f t="shared" si="1038"/>
        <v>0</v>
      </c>
      <c r="Q9508">
        <f t="shared" si="1039"/>
        <v>4813937689</v>
      </c>
      <c r="R9508">
        <f t="shared" si="1040"/>
        <v>4.1933383153624479</v>
      </c>
      <c r="S9508" t="str">
        <f t="shared" si="1041"/>
        <v>Acceptable</v>
      </c>
      <c r="T9508">
        <f>ROUNDUP(C9508,0)</f>
        <v>5</v>
      </c>
      <c r="U9508">
        <f>ROUNDDOWN(C9508,0)</f>
        <v>4</v>
      </c>
      <c r="V9508">
        <f>RIGHT(K9508,2)+2000</f>
        <v>2016</v>
      </c>
      <c r="W9508" t="str">
        <f>INDEX(_xlfn.TEXTSPLIT(K9508,"-"),1,2)</f>
        <v>Aug</v>
      </c>
      <c r="X9508" t="str">
        <f>INDEX(_xlfn.TEXTSPLIT(K9508,"-"),1,1)</f>
        <v>7</v>
      </c>
      <c r="Y9508">
        <f>INDEX(months!B:B,MATCH(Sheet1!W9508,months!A:A,0))</f>
        <v>8</v>
      </c>
      <c r="Z9508">
        <f t="shared" si="1042"/>
        <v>42589</v>
      </c>
    </row>
    <row r="9509" spans="1:26" x14ac:dyDescent="0.2">
      <c r="A9509" t="s">
        <v>12944</v>
      </c>
      <c r="B9509" t="s">
        <v>4612</v>
      </c>
      <c r="C9509">
        <v>4.9000000000000004</v>
      </c>
      <c r="D9509">
        <v>19</v>
      </c>
      <c r="E9509" t="s">
        <v>756</v>
      </c>
      <c r="F9509" t="s">
        <v>1199</v>
      </c>
      <c r="G9509" t="s">
        <v>23</v>
      </c>
      <c r="H9509" t="s">
        <v>24</v>
      </c>
      <c r="I9509" t="s">
        <v>25</v>
      </c>
      <c r="J9509" t="s">
        <v>4613</v>
      </c>
      <c r="K9509" t="s">
        <v>538</v>
      </c>
      <c r="L9509" t="s">
        <v>2472</v>
      </c>
      <c r="M9509" t="s">
        <v>514</v>
      </c>
      <c r="N9509">
        <f t="shared" si="1036"/>
        <v>0</v>
      </c>
      <c r="O9509" t="str">
        <f t="shared" si="1037"/>
        <v>No</v>
      </c>
      <c r="P9509">
        <f t="shared" si="1038"/>
        <v>0</v>
      </c>
      <c r="Q9509">
        <f t="shared" si="1039"/>
        <v>4813937689</v>
      </c>
      <c r="R9509">
        <f t="shared" si="1040"/>
        <v>4.1933383153624479</v>
      </c>
      <c r="S9509" t="str">
        <f t="shared" si="1041"/>
        <v>Acceptable</v>
      </c>
      <c r="T9509">
        <f>ROUNDUP(C9509,0)</f>
        <v>5</v>
      </c>
      <c r="U9509">
        <f>ROUNDDOWN(C9509,0)</f>
        <v>4</v>
      </c>
      <c r="V9509">
        <f>RIGHT(K9509,2)+2000</f>
        <v>2018</v>
      </c>
      <c r="W9509" t="str">
        <f>INDEX(_xlfn.TEXTSPLIT(K9509,"-"),1,2)</f>
        <v>Jun</v>
      </c>
      <c r="X9509" t="str">
        <f>INDEX(_xlfn.TEXTSPLIT(K9509,"-"),1,1)</f>
        <v>15</v>
      </c>
      <c r="Y9509">
        <f>INDEX(months!B:B,MATCH(Sheet1!W9509,months!A:A,0))</f>
        <v>6</v>
      </c>
      <c r="Z9509">
        <f t="shared" si="1042"/>
        <v>43266</v>
      </c>
    </row>
    <row r="9510" spans="1:26" x14ac:dyDescent="0.2">
      <c r="A9510" t="s">
        <v>12945</v>
      </c>
      <c r="B9510" t="s">
        <v>3070</v>
      </c>
      <c r="C9510">
        <v>4.5</v>
      </c>
      <c r="D9510">
        <v>6</v>
      </c>
      <c r="E9510" t="s">
        <v>286</v>
      </c>
      <c r="F9510" t="s">
        <v>775</v>
      </c>
      <c r="G9510" t="s">
        <v>23</v>
      </c>
      <c r="H9510" t="s">
        <v>24</v>
      </c>
      <c r="I9510" t="s">
        <v>25</v>
      </c>
      <c r="J9510" t="s">
        <v>1537</v>
      </c>
      <c r="K9510" t="s">
        <v>6227</v>
      </c>
      <c r="L9510" t="s">
        <v>59</v>
      </c>
      <c r="M9510" t="s">
        <v>29</v>
      </c>
      <c r="N9510">
        <f t="shared" si="1036"/>
        <v>0</v>
      </c>
      <c r="O9510" t="str">
        <f t="shared" si="1037"/>
        <v>No</v>
      </c>
      <c r="P9510">
        <f t="shared" si="1038"/>
        <v>0</v>
      </c>
      <c r="Q9510">
        <f t="shared" si="1039"/>
        <v>4813937689</v>
      </c>
      <c r="R9510">
        <f t="shared" si="1040"/>
        <v>4.1933383153624479</v>
      </c>
      <c r="S9510" t="str">
        <f t="shared" si="1041"/>
        <v>Acceptable</v>
      </c>
      <c r="T9510">
        <f>ROUNDUP(C9510,0)</f>
        <v>5</v>
      </c>
      <c r="U9510">
        <f>ROUNDDOWN(C9510,0)</f>
        <v>4</v>
      </c>
      <c r="V9510">
        <f>RIGHT(K9510,2)+2000</f>
        <v>2017</v>
      </c>
      <c r="W9510" t="str">
        <f>INDEX(_xlfn.TEXTSPLIT(K9510,"-"),1,2)</f>
        <v>May</v>
      </c>
      <c r="X9510" t="str">
        <f>INDEX(_xlfn.TEXTSPLIT(K9510,"-"),1,1)</f>
        <v>31</v>
      </c>
      <c r="Y9510">
        <f>INDEX(months!B:B,MATCH(Sheet1!W9510,months!A:A,0))</f>
        <v>5</v>
      </c>
      <c r="Z9510">
        <f t="shared" si="1042"/>
        <v>42886</v>
      </c>
    </row>
    <row r="9511" spans="1:26" x14ac:dyDescent="0.2">
      <c r="A9511" t="s">
        <v>12946</v>
      </c>
      <c r="B9511" t="s">
        <v>3070</v>
      </c>
      <c r="D9511">
        <v>1</v>
      </c>
      <c r="E9511" t="s">
        <v>64</v>
      </c>
      <c r="F9511" t="s">
        <v>1230</v>
      </c>
      <c r="G9511" t="s">
        <v>23</v>
      </c>
      <c r="H9511" t="s">
        <v>24</v>
      </c>
      <c r="I9511" t="s">
        <v>44</v>
      </c>
      <c r="J9511" t="s">
        <v>1537</v>
      </c>
      <c r="K9511" t="s">
        <v>410</v>
      </c>
      <c r="L9511" t="s">
        <v>12947</v>
      </c>
      <c r="M9511" t="s">
        <v>587</v>
      </c>
      <c r="N9511">
        <f t="shared" si="1036"/>
        <v>0</v>
      </c>
      <c r="O9511" t="str">
        <f t="shared" si="1037"/>
        <v>No</v>
      </c>
      <c r="P9511">
        <f t="shared" si="1038"/>
        <v>0</v>
      </c>
      <c r="Q9511">
        <f t="shared" si="1039"/>
        <v>4813937689</v>
      </c>
      <c r="R9511">
        <f t="shared" si="1040"/>
        <v>4.1933383153624479</v>
      </c>
      <c r="S9511" t="str">
        <f t="shared" si="1041"/>
        <v>Acceptable</v>
      </c>
      <c r="T9511">
        <f>ROUNDUP(C9511,0)</f>
        <v>0</v>
      </c>
      <c r="U9511">
        <f>ROUNDDOWN(C9511,0)</f>
        <v>0</v>
      </c>
      <c r="V9511">
        <f>RIGHT(K9511,2)+2000</f>
        <v>2018</v>
      </c>
      <c r="W9511" t="str">
        <f>INDEX(_xlfn.TEXTSPLIT(K9511,"-"),1,2)</f>
        <v>Jul</v>
      </c>
      <c r="X9511" t="str">
        <f>INDEX(_xlfn.TEXTSPLIT(K9511,"-"),1,1)</f>
        <v>17</v>
      </c>
      <c r="Y9511">
        <f>INDEX(months!B:B,MATCH(Sheet1!W9511,months!A:A,0))</f>
        <v>7</v>
      </c>
      <c r="Z9511">
        <f t="shared" si="1042"/>
        <v>43298</v>
      </c>
    </row>
    <row r="9512" spans="1:26" x14ac:dyDescent="0.2">
      <c r="A9512" t="s">
        <v>12948</v>
      </c>
      <c r="B9512" t="s">
        <v>3070</v>
      </c>
      <c r="C9512">
        <v>4.5</v>
      </c>
      <c r="D9512">
        <v>28</v>
      </c>
      <c r="E9512" t="s">
        <v>56</v>
      </c>
      <c r="F9512" t="s">
        <v>775</v>
      </c>
      <c r="G9512" t="s">
        <v>23</v>
      </c>
      <c r="H9512" t="s">
        <v>24</v>
      </c>
      <c r="I9512" t="s">
        <v>44</v>
      </c>
      <c r="J9512" t="s">
        <v>1537</v>
      </c>
      <c r="K9512" t="s">
        <v>187</v>
      </c>
      <c r="L9512" t="s">
        <v>180</v>
      </c>
      <c r="M9512" t="s">
        <v>274</v>
      </c>
      <c r="N9512">
        <f t="shared" si="1036"/>
        <v>0</v>
      </c>
      <c r="O9512" t="str">
        <f t="shared" si="1037"/>
        <v>No</v>
      </c>
      <c r="P9512">
        <f t="shared" si="1038"/>
        <v>0</v>
      </c>
      <c r="Q9512">
        <f t="shared" si="1039"/>
        <v>4813937689</v>
      </c>
      <c r="R9512">
        <f t="shared" si="1040"/>
        <v>4.1933383153624479</v>
      </c>
      <c r="S9512" t="str">
        <f t="shared" si="1041"/>
        <v>Acceptable</v>
      </c>
      <c r="T9512">
        <f>ROUNDUP(C9512,0)</f>
        <v>5</v>
      </c>
      <c r="U9512">
        <f>ROUNDDOWN(C9512,0)</f>
        <v>4</v>
      </c>
      <c r="V9512">
        <f>RIGHT(K9512,2)+2000</f>
        <v>2018</v>
      </c>
      <c r="W9512" t="str">
        <f>INDEX(_xlfn.TEXTSPLIT(K9512,"-"),1,2)</f>
        <v>Jul</v>
      </c>
      <c r="X9512" t="str">
        <f>INDEX(_xlfn.TEXTSPLIT(K9512,"-"),1,1)</f>
        <v>20</v>
      </c>
      <c r="Y9512">
        <f>INDEX(months!B:B,MATCH(Sheet1!W9512,months!A:A,0))</f>
        <v>7</v>
      </c>
      <c r="Z9512">
        <f t="shared" si="1042"/>
        <v>43301</v>
      </c>
    </row>
    <row r="9513" spans="1:26" x14ac:dyDescent="0.2">
      <c r="A9513" t="s">
        <v>12949</v>
      </c>
      <c r="B9513" t="s">
        <v>3070</v>
      </c>
      <c r="C9513">
        <v>5</v>
      </c>
      <c r="D9513">
        <v>10</v>
      </c>
      <c r="E9513" t="s">
        <v>1087</v>
      </c>
      <c r="F9513" t="s">
        <v>22</v>
      </c>
      <c r="G9513" t="s">
        <v>23</v>
      </c>
      <c r="H9513" t="s">
        <v>24</v>
      </c>
      <c r="I9513" t="s">
        <v>25</v>
      </c>
      <c r="J9513" t="s">
        <v>1537</v>
      </c>
      <c r="K9513" t="s">
        <v>7200</v>
      </c>
      <c r="L9513" t="s">
        <v>174</v>
      </c>
      <c r="M9513" t="s">
        <v>86</v>
      </c>
      <c r="N9513">
        <f t="shared" si="1036"/>
        <v>0</v>
      </c>
      <c r="O9513" t="str">
        <f t="shared" si="1037"/>
        <v>No</v>
      </c>
      <c r="P9513">
        <f t="shared" si="1038"/>
        <v>0</v>
      </c>
      <c r="Q9513">
        <f t="shared" si="1039"/>
        <v>4813937689</v>
      </c>
      <c r="R9513">
        <f t="shared" si="1040"/>
        <v>4.1933383153624479</v>
      </c>
      <c r="S9513" t="str">
        <f t="shared" si="1041"/>
        <v>Acceptable</v>
      </c>
      <c r="T9513">
        <f>ROUNDUP(C9513,0)</f>
        <v>5</v>
      </c>
      <c r="U9513">
        <f>ROUNDDOWN(C9513,0)</f>
        <v>5</v>
      </c>
      <c r="V9513">
        <f>RIGHT(K9513,2)+2000</f>
        <v>2017</v>
      </c>
      <c r="W9513" t="str">
        <f>INDEX(_xlfn.TEXTSPLIT(K9513,"-"),1,2)</f>
        <v>Jun</v>
      </c>
      <c r="X9513" t="str">
        <f>INDEX(_xlfn.TEXTSPLIT(K9513,"-"),1,1)</f>
        <v>26</v>
      </c>
      <c r="Y9513">
        <f>INDEX(months!B:B,MATCH(Sheet1!W9513,months!A:A,0))</f>
        <v>6</v>
      </c>
      <c r="Z9513">
        <f t="shared" si="1042"/>
        <v>42912</v>
      </c>
    </row>
    <row r="9514" spans="1:26" x14ac:dyDescent="0.2">
      <c r="A9514" t="s">
        <v>12950</v>
      </c>
      <c r="B9514" t="s">
        <v>3827</v>
      </c>
      <c r="C9514">
        <v>5</v>
      </c>
      <c r="D9514">
        <v>2</v>
      </c>
      <c r="E9514" t="s">
        <v>1403</v>
      </c>
      <c r="F9514" t="s">
        <v>1230</v>
      </c>
      <c r="G9514" t="s">
        <v>23</v>
      </c>
      <c r="H9514" t="s">
        <v>24</v>
      </c>
      <c r="I9514" t="s">
        <v>44</v>
      </c>
      <c r="J9514" t="s">
        <v>3828</v>
      </c>
      <c r="K9514" t="s">
        <v>4777</v>
      </c>
      <c r="L9514" t="s">
        <v>59</v>
      </c>
      <c r="M9514" t="s">
        <v>274</v>
      </c>
      <c r="N9514">
        <f t="shared" si="1036"/>
        <v>0</v>
      </c>
      <c r="O9514" t="str">
        <f t="shared" si="1037"/>
        <v>No</v>
      </c>
      <c r="P9514">
        <f t="shared" si="1038"/>
        <v>0</v>
      </c>
      <c r="Q9514">
        <f t="shared" si="1039"/>
        <v>4813937689</v>
      </c>
      <c r="R9514">
        <f t="shared" si="1040"/>
        <v>4.1933383153624479</v>
      </c>
      <c r="S9514" t="str">
        <f t="shared" si="1041"/>
        <v>Acceptable</v>
      </c>
      <c r="T9514">
        <f>ROUNDUP(C9514,0)</f>
        <v>5</v>
      </c>
      <c r="U9514">
        <f>ROUNDDOWN(C9514,0)</f>
        <v>5</v>
      </c>
      <c r="V9514">
        <f>RIGHT(K9514,2)+2000</f>
        <v>2018</v>
      </c>
      <c r="W9514" t="str">
        <f>INDEX(_xlfn.TEXTSPLIT(K9514,"-"),1,2)</f>
        <v>Mar</v>
      </c>
      <c r="X9514" t="str">
        <f>INDEX(_xlfn.TEXTSPLIT(K9514,"-"),1,1)</f>
        <v>18</v>
      </c>
      <c r="Y9514">
        <f>INDEX(months!B:B,MATCH(Sheet1!W9514,months!A:A,0))</f>
        <v>3</v>
      </c>
      <c r="Z9514">
        <f t="shared" si="1042"/>
        <v>43177</v>
      </c>
    </row>
    <row r="9515" spans="1:26" x14ac:dyDescent="0.2">
      <c r="A9515" t="s">
        <v>12951</v>
      </c>
      <c r="B9515" t="s">
        <v>3070</v>
      </c>
      <c r="C9515">
        <v>3</v>
      </c>
      <c r="D9515">
        <v>1</v>
      </c>
      <c r="E9515" t="s">
        <v>1108</v>
      </c>
      <c r="F9515" t="s">
        <v>1010</v>
      </c>
      <c r="G9515" t="s">
        <v>23</v>
      </c>
      <c r="H9515" t="s">
        <v>24</v>
      </c>
      <c r="I9515" t="s">
        <v>44</v>
      </c>
      <c r="J9515" t="s">
        <v>1537</v>
      </c>
      <c r="K9515" t="s">
        <v>797</v>
      </c>
      <c r="L9515" t="s">
        <v>53</v>
      </c>
      <c r="M9515" t="s">
        <v>274</v>
      </c>
      <c r="N9515">
        <f t="shared" si="1036"/>
        <v>0</v>
      </c>
      <c r="O9515" t="str">
        <f t="shared" si="1037"/>
        <v>No</v>
      </c>
      <c r="P9515">
        <f t="shared" si="1038"/>
        <v>0</v>
      </c>
      <c r="Q9515">
        <f t="shared" si="1039"/>
        <v>4813937689</v>
      </c>
      <c r="R9515">
        <f t="shared" si="1040"/>
        <v>4.1933383153624479</v>
      </c>
      <c r="S9515" t="str">
        <f t="shared" si="1041"/>
        <v>Acceptable</v>
      </c>
      <c r="T9515">
        <f>ROUNDUP(C9515,0)</f>
        <v>3</v>
      </c>
      <c r="U9515">
        <f>ROUNDDOWN(C9515,0)</f>
        <v>3</v>
      </c>
      <c r="V9515">
        <f>RIGHT(K9515,2)+2000</f>
        <v>2018</v>
      </c>
      <c r="W9515" t="str">
        <f>INDEX(_xlfn.TEXTSPLIT(K9515,"-"),1,2)</f>
        <v>Jul</v>
      </c>
      <c r="X9515" t="str">
        <f>INDEX(_xlfn.TEXTSPLIT(K9515,"-"),1,1)</f>
        <v>21</v>
      </c>
      <c r="Y9515">
        <f>INDEX(months!B:B,MATCH(Sheet1!W9515,months!A:A,0))</f>
        <v>7</v>
      </c>
      <c r="Z9515">
        <f t="shared" si="1042"/>
        <v>43302</v>
      </c>
    </row>
    <row r="9516" spans="1:26" x14ac:dyDescent="0.2">
      <c r="A9516" t="s">
        <v>12952</v>
      </c>
      <c r="B9516" t="s">
        <v>787</v>
      </c>
      <c r="D9516">
        <v>0</v>
      </c>
      <c r="E9516" t="s">
        <v>242</v>
      </c>
      <c r="F9516" t="s">
        <v>1230</v>
      </c>
      <c r="G9516" t="s">
        <v>23</v>
      </c>
      <c r="H9516" t="s">
        <v>24</v>
      </c>
      <c r="I9516" t="s">
        <v>25</v>
      </c>
      <c r="J9516" t="s">
        <v>788</v>
      </c>
      <c r="K9516" t="s">
        <v>278</v>
      </c>
      <c r="L9516" t="s">
        <v>11876</v>
      </c>
      <c r="M9516" t="s">
        <v>81</v>
      </c>
      <c r="N9516">
        <f t="shared" si="1036"/>
        <v>0</v>
      </c>
      <c r="O9516" t="str">
        <f t="shared" si="1037"/>
        <v>No</v>
      </c>
      <c r="P9516">
        <f t="shared" si="1038"/>
        <v>0</v>
      </c>
      <c r="Q9516">
        <f t="shared" si="1039"/>
        <v>4813937689</v>
      </c>
      <c r="R9516">
        <f t="shared" si="1040"/>
        <v>4.1933383153624479</v>
      </c>
      <c r="S9516" t="str">
        <f t="shared" si="1041"/>
        <v>Acceptable</v>
      </c>
      <c r="T9516">
        <f>ROUNDUP(C9516,0)</f>
        <v>0</v>
      </c>
      <c r="U9516">
        <f>ROUNDDOWN(C9516,0)</f>
        <v>0</v>
      </c>
      <c r="V9516">
        <f>RIGHT(K9516,2)+2000</f>
        <v>2018</v>
      </c>
      <c r="W9516" t="str">
        <f>INDEX(_xlfn.TEXTSPLIT(K9516,"-"),1,2)</f>
        <v>Jul</v>
      </c>
      <c r="X9516" t="str">
        <f>INDEX(_xlfn.TEXTSPLIT(K9516,"-"),1,1)</f>
        <v>27</v>
      </c>
      <c r="Y9516">
        <f>INDEX(months!B:B,MATCH(Sheet1!W9516,months!A:A,0))</f>
        <v>7</v>
      </c>
      <c r="Z9516">
        <f t="shared" si="1042"/>
        <v>43308</v>
      </c>
    </row>
    <row r="9517" spans="1:26" x14ac:dyDescent="0.2">
      <c r="A9517" t="s">
        <v>12953</v>
      </c>
      <c r="B9517" t="s">
        <v>4612</v>
      </c>
      <c r="D9517">
        <v>1</v>
      </c>
      <c r="E9517" t="s">
        <v>392</v>
      </c>
      <c r="F9517" t="s">
        <v>1199</v>
      </c>
      <c r="G9517" t="s">
        <v>23</v>
      </c>
      <c r="H9517" t="s">
        <v>24</v>
      </c>
      <c r="I9517" t="s">
        <v>25</v>
      </c>
      <c r="J9517" t="s">
        <v>4613</v>
      </c>
      <c r="K9517" t="s">
        <v>1091</v>
      </c>
      <c r="L9517" t="s">
        <v>420</v>
      </c>
      <c r="M9517" t="s">
        <v>1743</v>
      </c>
      <c r="N9517">
        <f t="shared" si="1036"/>
        <v>0</v>
      </c>
      <c r="O9517" t="str">
        <f t="shared" si="1037"/>
        <v>No</v>
      </c>
      <c r="P9517">
        <f t="shared" si="1038"/>
        <v>0</v>
      </c>
      <c r="Q9517">
        <f t="shared" si="1039"/>
        <v>4813937689</v>
      </c>
      <c r="R9517">
        <f t="shared" si="1040"/>
        <v>4.1933383153624479</v>
      </c>
      <c r="S9517" t="str">
        <f t="shared" si="1041"/>
        <v>Acceptable</v>
      </c>
      <c r="T9517">
        <f>ROUNDUP(C9517,0)</f>
        <v>0</v>
      </c>
      <c r="U9517">
        <f>ROUNDDOWN(C9517,0)</f>
        <v>0</v>
      </c>
      <c r="V9517">
        <f>RIGHT(K9517,2)+2000</f>
        <v>2018</v>
      </c>
      <c r="W9517" t="str">
        <f>INDEX(_xlfn.TEXTSPLIT(K9517,"-"),1,2)</f>
        <v>May</v>
      </c>
      <c r="X9517" t="str">
        <f>INDEX(_xlfn.TEXTSPLIT(K9517,"-"),1,1)</f>
        <v>12</v>
      </c>
      <c r="Y9517">
        <f>INDEX(months!B:B,MATCH(Sheet1!W9517,months!A:A,0))</f>
        <v>5</v>
      </c>
      <c r="Z9517">
        <f t="shared" si="1042"/>
        <v>43232</v>
      </c>
    </row>
    <row r="9518" spans="1:26" x14ac:dyDescent="0.2">
      <c r="A9518" t="s">
        <v>12954</v>
      </c>
      <c r="B9518" t="s">
        <v>4950</v>
      </c>
      <c r="C9518">
        <v>4.9000000000000004</v>
      </c>
      <c r="D9518">
        <v>42</v>
      </c>
      <c r="E9518" t="s">
        <v>292</v>
      </c>
      <c r="F9518" t="s">
        <v>775</v>
      </c>
      <c r="G9518" t="s">
        <v>23</v>
      </c>
      <c r="H9518" t="s">
        <v>24</v>
      </c>
      <c r="I9518" t="s">
        <v>25</v>
      </c>
      <c r="J9518" t="s">
        <v>4951</v>
      </c>
      <c r="K9518" t="s">
        <v>764</v>
      </c>
      <c r="L9518" t="s">
        <v>317</v>
      </c>
      <c r="M9518" t="s">
        <v>86</v>
      </c>
      <c r="N9518">
        <f t="shared" si="1036"/>
        <v>0</v>
      </c>
      <c r="O9518" t="str">
        <f t="shared" si="1037"/>
        <v>No</v>
      </c>
      <c r="P9518">
        <f t="shared" si="1038"/>
        <v>0</v>
      </c>
      <c r="Q9518">
        <f t="shared" si="1039"/>
        <v>4813937689</v>
      </c>
      <c r="R9518">
        <f t="shared" si="1040"/>
        <v>4.1933383153624479</v>
      </c>
      <c r="S9518" t="str">
        <f t="shared" si="1041"/>
        <v>Acceptable</v>
      </c>
      <c r="T9518">
        <f>ROUNDUP(C9518,0)</f>
        <v>5</v>
      </c>
      <c r="U9518">
        <f>ROUNDDOWN(C9518,0)</f>
        <v>4</v>
      </c>
      <c r="V9518">
        <f>RIGHT(K9518,2)+2000</f>
        <v>2018</v>
      </c>
      <c r="W9518" t="str">
        <f>INDEX(_xlfn.TEXTSPLIT(K9518,"-"),1,2)</f>
        <v>May</v>
      </c>
      <c r="X9518" t="str">
        <f>INDEX(_xlfn.TEXTSPLIT(K9518,"-"),1,1)</f>
        <v>26</v>
      </c>
      <c r="Y9518">
        <f>INDEX(months!B:B,MATCH(Sheet1!W9518,months!A:A,0))</f>
        <v>5</v>
      </c>
      <c r="Z9518">
        <f t="shared" si="1042"/>
        <v>43246</v>
      </c>
    </row>
    <row r="9519" spans="1:26" x14ac:dyDescent="0.2">
      <c r="A9519" t="s">
        <v>12955</v>
      </c>
      <c r="B9519" t="s">
        <v>4950</v>
      </c>
      <c r="C9519">
        <v>5</v>
      </c>
      <c r="D9519">
        <v>43</v>
      </c>
      <c r="E9519" t="s">
        <v>1001</v>
      </c>
      <c r="F9519" t="s">
        <v>1199</v>
      </c>
      <c r="G9519" t="s">
        <v>23</v>
      </c>
      <c r="H9519" t="s">
        <v>24</v>
      </c>
      <c r="I9519" t="s">
        <v>25</v>
      </c>
      <c r="J9519" t="s">
        <v>4951</v>
      </c>
      <c r="K9519" t="s">
        <v>109</v>
      </c>
      <c r="L9519" t="s">
        <v>53</v>
      </c>
      <c r="M9519" t="s">
        <v>29</v>
      </c>
      <c r="N9519">
        <f t="shared" si="1036"/>
        <v>0</v>
      </c>
      <c r="O9519" t="str">
        <f t="shared" si="1037"/>
        <v>No</v>
      </c>
      <c r="P9519">
        <f t="shared" si="1038"/>
        <v>0</v>
      </c>
      <c r="Q9519">
        <f t="shared" si="1039"/>
        <v>4813937689</v>
      </c>
      <c r="R9519">
        <f t="shared" si="1040"/>
        <v>4.1933383153624479</v>
      </c>
      <c r="S9519" t="str">
        <f t="shared" si="1041"/>
        <v>Acceptable</v>
      </c>
      <c r="T9519">
        <f>ROUNDUP(C9519,0)</f>
        <v>5</v>
      </c>
      <c r="U9519">
        <f>ROUNDDOWN(C9519,0)</f>
        <v>5</v>
      </c>
      <c r="V9519">
        <f>RIGHT(K9519,2)+2000</f>
        <v>2017</v>
      </c>
      <c r="W9519" t="str">
        <f>INDEX(_xlfn.TEXTSPLIT(K9519,"-"),1,2)</f>
        <v>Nov</v>
      </c>
      <c r="X9519" t="str">
        <f>INDEX(_xlfn.TEXTSPLIT(K9519,"-"),1,1)</f>
        <v>7</v>
      </c>
      <c r="Y9519">
        <f>INDEX(months!B:B,MATCH(Sheet1!W9519,months!A:A,0))</f>
        <v>11</v>
      </c>
      <c r="Z9519">
        <f t="shared" si="1042"/>
        <v>43046</v>
      </c>
    </row>
    <row r="9520" spans="1:26" x14ac:dyDescent="0.2">
      <c r="A9520" t="s">
        <v>12956</v>
      </c>
      <c r="B9520" t="s">
        <v>3391</v>
      </c>
      <c r="C9520">
        <v>5</v>
      </c>
      <c r="D9520">
        <v>2</v>
      </c>
      <c r="E9520" t="s">
        <v>159</v>
      </c>
      <c r="F9520" t="s">
        <v>1010</v>
      </c>
      <c r="G9520" t="s">
        <v>23</v>
      </c>
      <c r="H9520" t="s">
        <v>24</v>
      </c>
      <c r="I9520" t="s">
        <v>25</v>
      </c>
      <c r="J9520" t="s">
        <v>3393</v>
      </c>
      <c r="K9520" t="s">
        <v>746</v>
      </c>
      <c r="L9520" t="s">
        <v>164</v>
      </c>
      <c r="M9520" t="s">
        <v>81</v>
      </c>
      <c r="N9520">
        <f t="shared" si="1036"/>
        <v>0</v>
      </c>
      <c r="O9520" t="str">
        <f t="shared" si="1037"/>
        <v>No</v>
      </c>
      <c r="P9520">
        <f t="shared" si="1038"/>
        <v>0</v>
      </c>
      <c r="Q9520">
        <f t="shared" si="1039"/>
        <v>4813937689</v>
      </c>
      <c r="R9520">
        <f t="shared" si="1040"/>
        <v>4.1933383153624479</v>
      </c>
      <c r="S9520" t="str">
        <f t="shared" si="1041"/>
        <v>Acceptable</v>
      </c>
      <c r="T9520">
        <f>ROUNDUP(C9520,0)</f>
        <v>5</v>
      </c>
      <c r="U9520">
        <f>ROUNDDOWN(C9520,0)</f>
        <v>5</v>
      </c>
      <c r="V9520">
        <f>RIGHT(K9520,2)+2000</f>
        <v>2018</v>
      </c>
      <c r="W9520" t="str">
        <f>INDEX(_xlfn.TEXTSPLIT(K9520,"-"),1,2)</f>
        <v>May</v>
      </c>
      <c r="X9520" t="str">
        <f>INDEX(_xlfn.TEXTSPLIT(K9520,"-"),1,1)</f>
        <v>23</v>
      </c>
      <c r="Y9520">
        <f>INDEX(months!B:B,MATCH(Sheet1!W9520,months!A:A,0))</f>
        <v>5</v>
      </c>
      <c r="Z9520">
        <f t="shared" si="1042"/>
        <v>43243</v>
      </c>
    </row>
    <row r="9521" spans="1:26" x14ac:dyDescent="0.2">
      <c r="A9521" t="s">
        <v>12957</v>
      </c>
      <c r="B9521" t="s">
        <v>3070</v>
      </c>
      <c r="D9521">
        <v>11</v>
      </c>
      <c r="E9521" t="s">
        <v>627</v>
      </c>
      <c r="F9521" t="s">
        <v>775</v>
      </c>
      <c r="G9521" t="s">
        <v>23</v>
      </c>
      <c r="H9521" t="s">
        <v>24</v>
      </c>
      <c r="I9521" t="s">
        <v>25</v>
      </c>
      <c r="J9521" t="s">
        <v>1303</v>
      </c>
      <c r="K9521" t="s">
        <v>1098</v>
      </c>
      <c r="L9521" t="s">
        <v>59</v>
      </c>
      <c r="M9521" t="s">
        <v>86</v>
      </c>
      <c r="N9521">
        <f t="shared" si="1036"/>
        <v>0</v>
      </c>
      <c r="O9521" t="str">
        <f t="shared" si="1037"/>
        <v>No</v>
      </c>
      <c r="P9521">
        <f t="shared" si="1038"/>
        <v>0</v>
      </c>
      <c r="Q9521">
        <f t="shared" si="1039"/>
        <v>4813937689</v>
      </c>
      <c r="R9521">
        <f t="shared" si="1040"/>
        <v>4.1933383153624479</v>
      </c>
      <c r="S9521" t="str">
        <f t="shared" si="1041"/>
        <v>Acceptable</v>
      </c>
      <c r="T9521">
        <f>ROUNDUP(C9521,0)</f>
        <v>0</v>
      </c>
      <c r="U9521">
        <f>ROUNDDOWN(C9521,0)</f>
        <v>0</v>
      </c>
      <c r="V9521">
        <f>RIGHT(K9521,2)+2000</f>
        <v>2017</v>
      </c>
      <c r="W9521" t="str">
        <f>INDEX(_xlfn.TEXTSPLIT(K9521,"-"),1,2)</f>
        <v>Jan</v>
      </c>
      <c r="X9521" t="str">
        <f>INDEX(_xlfn.TEXTSPLIT(K9521,"-"),1,1)</f>
        <v>8</v>
      </c>
      <c r="Y9521">
        <f>INDEX(months!B:B,MATCH(Sheet1!W9521,months!A:A,0))</f>
        <v>1</v>
      </c>
      <c r="Z9521">
        <f t="shared" si="1042"/>
        <v>42743</v>
      </c>
    </row>
    <row r="9522" spans="1:26" x14ac:dyDescent="0.2">
      <c r="A9522" t="s">
        <v>12958</v>
      </c>
      <c r="B9522" t="s">
        <v>3070</v>
      </c>
      <c r="C9522">
        <v>4.0999999999999996</v>
      </c>
      <c r="D9522">
        <v>182363</v>
      </c>
      <c r="E9522" t="s">
        <v>2688</v>
      </c>
      <c r="F9522" t="s">
        <v>89</v>
      </c>
      <c r="G9522" t="s">
        <v>23</v>
      </c>
      <c r="H9522" t="s">
        <v>24</v>
      </c>
      <c r="I9522" t="s">
        <v>25</v>
      </c>
      <c r="J9522" t="s">
        <v>2804</v>
      </c>
      <c r="K9522" t="s">
        <v>278</v>
      </c>
      <c r="L9522" t="s">
        <v>1320</v>
      </c>
      <c r="M9522" t="s">
        <v>81</v>
      </c>
      <c r="N9522">
        <f t="shared" si="1036"/>
        <v>0</v>
      </c>
      <c r="O9522" t="str">
        <f t="shared" si="1037"/>
        <v>No</v>
      </c>
      <c r="P9522">
        <f t="shared" si="1038"/>
        <v>0</v>
      </c>
      <c r="Q9522">
        <f t="shared" si="1039"/>
        <v>4813937689</v>
      </c>
      <c r="R9522">
        <f t="shared" si="1040"/>
        <v>4.1933383153624479</v>
      </c>
      <c r="S9522" t="str">
        <f t="shared" si="1041"/>
        <v>Acceptable</v>
      </c>
      <c r="T9522">
        <f>ROUNDUP(C9522,0)</f>
        <v>5</v>
      </c>
      <c r="U9522">
        <f>ROUNDDOWN(C9522,0)</f>
        <v>4</v>
      </c>
      <c r="V9522">
        <f>RIGHT(K9522,2)+2000</f>
        <v>2018</v>
      </c>
      <c r="W9522" t="str">
        <f>INDEX(_xlfn.TEXTSPLIT(K9522,"-"),1,2)</f>
        <v>Jul</v>
      </c>
      <c r="X9522" t="str">
        <f>INDEX(_xlfn.TEXTSPLIT(K9522,"-"),1,1)</f>
        <v>27</v>
      </c>
      <c r="Y9522">
        <f>INDEX(months!B:B,MATCH(Sheet1!W9522,months!A:A,0))</f>
        <v>7</v>
      </c>
      <c r="Z9522">
        <f t="shared" si="1042"/>
        <v>43308</v>
      </c>
    </row>
    <row r="9523" spans="1:26" x14ac:dyDescent="0.2">
      <c r="A9523" t="s">
        <v>12959</v>
      </c>
      <c r="B9523" t="s">
        <v>3070</v>
      </c>
      <c r="D9523">
        <v>0</v>
      </c>
      <c r="E9523" t="s">
        <v>527</v>
      </c>
      <c r="F9523" t="s">
        <v>775</v>
      </c>
      <c r="G9523" t="s">
        <v>23</v>
      </c>
      <c r="H9523" t="s">
        <v>24</v>
      </c>
      <c r="I9523" t="s">
        <v>25</v>
      </c>
      <c r="J9523" t="s">
        <v>1537</v>
      </c>
      <c r="K9523" t="s">
        <v>894</v>
      </c>
      <c r="L9523" t="s">
        <v>53</v>
      </c>
      <c r="M9523" t="s">
        <v>29</v>
      </c>
      <c r="N9523">
        <f t="shared" si="1036"/>
        <v>0</v>
      </c>
      <c r="O9523" t="str">
        <f t="shared" si="1037"/>
        <v>No</v>
      </c>
      <c r="P9523">
        <f t="shared" si="1038"/>
        <v>0</v>
      </c>
      <c r="Q9523">
        <f t="shared" si="1039"/>
        <v>4813937689</v>
      </c>
      <c r="R9523">
        <f t="shared" si="1040"/>
        <v>4.1933383153624479</v>
      </c>
      <c r="S9523" t="str">
        <f t="shared" si="1041"/>
        <v>Acceptable</v>
      </c>
      <c r="T9523">
        <f>ROUNDUP(C9523,0)</f>
        <v>0</v>
      </c>
      <c r="U9523">
        <f>ROUNDDOWN(C9523,0)</f>
        <v>0</v>
      </c>
      <c r="V9523">
        <f>RIGHT(K9523,2)+2000</f>
        <v>2018</v>
      </c>
      <c r="W9523" t="str">
        <f>INDEX(_xlfn.TEXTSPLIT(K9523,"-"),1,2)</f>
        <v>Jan</v>
      </c>
      <c r="X9523" t="str">
        <f>INDEX(_xlfn.TEXTSPLIT(K9523,"-"),1,1)</f>
        <v>23</v>
      </c>
      <c r="Y9523">
        <f>INDEX(months!B:B,MATCH(Sheet1!W9523,months!A:A,0))</f>
        <v>1</v>
      </c>
      <c r="Z9523">
        <f t="shared" si="1042"/>
        <v>43123</v>
      </c>
    </row>
    <row r="9524" spans="1:26" x14ac:dyDescent="0.2">
      <c r="A9524" t="s">
        <v>12960</v>
      </c>
      <c r="B9524" t="s">
        <v>3070</v>
      </c>
      <c r="C9524">
        <v>4.0999999999999996</v>
      </c>
      <c r="D9524">
        <v>35</v>
      </c>
      <c r="E9524" t="s">
        <v>74</v>
      </c>
      <c r="F9524" t="s">
        <v>57</v>
      </c>
      <c r="G9524" t="s">
        <v>23</v>
      </c>
      <c r="H9524" t="s">
        <v>24</v>
      </c>
      <c r="I9524" t="s">
        <v>25</v>
      </c>
      <c r="J9524" t="s">
        <v>1537</v>
      </c>
      <c r="K9524" t="s">
        <v>6543</v>
      </c>
      <c r="L9524" t="s">
        <v>5208</v>
      </c>
      <c r="M9524" t="s">
        <v>86</v>
      </c>
      <c r="N9524">
        <f t="shared" si="1036"/>
        <v>0</v>
      </c>
      <c r="O9524" t="str">
        <f t="shared" si="1037"/>
        <v>No</v>
      </c>
      <c r="P9524">
        <f t="shared" si="1038"/>
        <v>0</v>
      </c>
      <c r="Q9524">
        <f t="shared" si="1039"/>
        <v>4813937689</v>
      </c>
      <c r="R9524">
        <f t="shared" si="1040"/>
        <v>4.1933383153624479</v>
      </c>
      <c r="S9524" t="str">
        <f t="shared" si="1041"/>
        <v>Acceptable</v>
      </c>
      <c r="T9524">
        <f>ROUNDUP(C9524,0)</f>
        <v>5</v>
      </c>
      <c r="U9524">
        <f>ROUNDDOWN(C9524,0)</f>
        <v>4</v>
      </c>
      <c r="V9524">
        <f>RIGHT(K9524,2)+2000</f>
        <v>2017</v>
      </c>
      <c r="W9524" t="str">
        <f>INDEX(_xlfn.TEXTSPLIT(K9524,"-"),1,2)</f>
        <v>Jun</v>
      </c>
      <c r="X9524" t="str">
        <f>INDEX(_xlfn.TEXTSPLIT(K9524,"-"),1,1)</f>
        <v>25</v>
      </c>
      <c r="Y9524">
        <f>INDEX(months!B:B,MATCH(Sheet1!W9524,months!A:A,0))</f>
        <v>6</v>
      </c>
      <c r="Z9524">
        <f t="shared" si="1042"/>
        <v>42911</v>
      </c>
    </row>
    <row r="9525" spans="1:26" x14ac:dyDescent="0.2">
      <c r="A9525" t="s">
        <v>12961</v>
      </c>
      <c r="B9525" t="s">
        <v>2665</v>
      </c>
      <c r="C9525">
        <v>4.3</v>
      </c>
      <c r="D9525">
        <v>192374</v>
      </c>
      <c r="E9525" t="s">
        <v>215</v>
      </c>
      <c r="F9525" t="s">
        <v>89</v>
      </c>
      <c r="G9525" t="s">
        <v>23</v>
      </c>
      <c r="H9525" t="s">
        <v>24</v>
      </c>
      <c r="I9525" t="s">
        <v>25</v>
      </c>
      <c r="J9525" t="s">
        <v>2734</v>
      </c>
      <c r="K9525" t="s">
        <v>2506</v>
      </c>
      <c r="L9525" t="s">
        <v>46</v>
      </c>
      <c r="M9525" t="s">
        <v>274</v>
      </c>
      <c r="N9525">
        <f t="shared" si="1036"/>
        <v>0</v>
      </c>
      <c r="O9525" t="str">
        <f t="shared" si="1037"/>
        <v>No</v>
      </c>
      <c r="P9525">
        <f t="shared" si="1038"/>
        <v>0</v>
      </c>
      <c r="Q9525">
        <f t="shared" si="1039"/>
        <v>4813937689</v>
      </c>
      <c r="R9525">
        <f t="shared" si="1040"/>
        <v>4.1933383153624479</v>
      </c>
      <c r="S9525" t="str">
        <f t="shared" si="1041"/>
        <v>Acceptable</v>
      </c>
      <c r="T9525">
        <f>ROUNDUP(C9525,0)</f>
        <v>5</v>
      </c>
      <c r="U9525">
        <f>ROUNDDOWN(C9525,0)</f>
        <v>4</v>
      </c>
      <c r="V9525">
        <f>RIGHT(K9525,2)+2000</f>
        <v>2018</v>
      </c>
      <c r="W9525" t="str">
        <f>INDEX(_xlfn.TEXTSPLIT(K9525,"-"),1,2)</f>
        <v>Jan</v>
      </c>
      <c r="X9525" t="str">
        <f>INDEX(_xlfn.TEXTSPLIT(K9525,"-"),1,1)</f>
        <v>9</v>
      </c>
      <c r="Y9525">
        <f>INDEX(months!B:B,MATCH(Sheet1!W9525,months!A:A,0))</f>
        <v>1</v>
      </c>
      <c r="Z9525">
        <f t="shared" si="1042"/>
        <v>43109</v>
      </c>
    </row>
    <row r="9526" spans="1:26" x14ac:dyDescent="0.2">
      <c r="A9526" t="s">
        <v>12962</v>
      </c>
      <c r="B9526" t="s">
        <v>4106</v>
      </c>
      <c r="C9526">
        <v>4.3</v>
      </c>
      <c r="D9526">
        <v>4871</v>
      </c>
      <c r="E9526" t="s">
        <v>374</v>
      </c>
      <c r="F9526" t="s">
        <v>65</v>
      </c>
      <c r="G9526" t="s">
        <v>23</v>
      </c>
      <c r="H9526" t="s">
        <v>24</v>
      </c>
      <c r="I9526" t="s">
        <v>25</v>
      </c>
      <c r="J9526" t="s">
        <v>4107</v>
      </c>
      <c r="K9526" t="s">
        <v>5182</v>
      </c>
      <c r="L9526" t="s">
        <v>1283</v>
      </c>
      <c r="M9526" t="s">
        <v>81</v>
      </c>
      <c r="N9526">
        <f t="shared" si="1036"/>
        <v>0</v>
      </c>
      <c r="O9526" t="str">
        <f t="shared" si="1037"/>
        <v>No</v>
      </c>
      <c r="P9526">
        <f t="shared" si="1038"/>
        <v>0</v>
      </c>
      <c r="Q9526">
        <f t="shared" si="1039"/>
        <v>4813937689</v>
      </c>
      <c r="R9526">
        <f t="shared" si="1040"/>
        <v>4.1933383153624479</v>
      </c>
      <c r="S9526" t="str">
        <f t="shared" si="1041"/>
        <v>Acceptable</v>
      </c>
      <c r="T9526">
        <f>ROUNDUP(C9526,0)</f>
        <v>5</v>
      </c>
      <c r="U9526">
        <f>ROUNDDOWN(C9526,0)</f>
        <v>4</v>
      </c>
      <c r="V9526">
        <f>RIGHT(K9526,2)+2000</f>
        <v>2018</v>
      </c>
      <c r="W9526" t="str">
        <f>INDEX(_xlfn.TEXTSPLIT(K9526,"-"),1,2)</f>
        <v>Mar</v>
      </c>
      <c r="X9526" t="str">
        <f>INDEX(_xlfn.TEXTSPLIT(K9526,"-"),1,1)</f>
        <v>19</v>
      </c>
      <c r="Y9526">
        <f>INDEX(months!B:B,MATCH(Sheet1!W9526,months!A:A,0))</f>
        <v>3</v>
      </c>
      <c r="Z9526">
        <f t="shared" si="1042"/>
        <v>43178</v>
      </c>
    </row>
    <row r="9527" spans="1:26" x14ac:dyDescent="0.2">
      <c r="A9527" t="s">
        <v>12963</v>
      </c>
      <c r="B9527" t="s">
        <v>4612</v>
      </c>
      <c r="C9527">
        <v>4.0999999999999996</v>
      </c>
      <c r="D9527">
        <v>4234</v>
      </c>
      <c r="E9527" t="s">
        <v>1400</v>
      </c>
      <c r="F9527" t="s">
        <v>65</v>
      </c>
      <c r="G9527" t="s">
        <v>23</v>
      </c>
      <c r="H9527" t="s">
        <v>24</v>
      </c>
      <c r="I9527" t="s">
        <v>25</v>
      </c>
      <c r="J9527" t="s">
        <v>4613</v>
      </c>
      <c r="K9527" t="s">
        <v>264</v>
      </c>
      <c r="L9527" t="s">
        <v>12964</v>
      </c>
      <c r="M9527" t="s">
        <v>86</v>
      </c>
      <c r="N9527">
        <f t="shared" si="1036"/>
        <v>0</v>
      </c>
      <c r="O9527" t="str">
        <f t="shared" si="1037"/>
        <v>No</v>
      </c>
      <c r="P9527">
        <f t="shared" si="1038"/>
        <v>0</v>
      </c>
      <c r="Q9527">
        <f t="shared" si="1039"/>
        <v>4813937689</v>
      </c>
      <c r="R9527">
        <f t="shared" si="1040"/>
        <v>4.1933383153624479</v>
      </c>
      <c r="S9527" t="str">
        <f t="shared" si="1041"/>
        <v>Acceptable</v>
      </c>
      <c r="T9527">
        <f>ROUNDUP(C9527,0)</f>
        <v>5</v>
      </c>
      <c r="U9527">
        <f>ROUNDDOWN(C9527,0)</f>
        <v>4</v>
      </c>
      <c r="V9527">
        <f>RIGHT(K9527,2)+2000</f>
        <v>2018</v>
      </c>
      <c r="W9527" t="str">
        <f>INDEX(_xlfn.TEXTSPLIT(K9527,"-"),1,2)</f>
        <v>May</v>
      </c>
      <c r="X9527" t="str">
        <f>INDEX(_xlfn.TEXTSPLIT(K9527,"-"),1,1)</f>
        <v>25</v>
      </c>
      <c r="Y9527">
        <f>INDEX(months!B:B,MATCH(Sheet1!W9527,months!A:A,0))</f>
        <v>5</v>
      </c>
      <c r="Z9527">
        <f t="shared" si="1042"/>
        <v>43245</v>
      </c>
    </row>
    <row r="9528" spans="1:26" x14ac:dyDescent="0.2">
      <c r="A9528" t="s">
        <v>12965</v>
      </c>
      <c r="B9528" t="s">
        <v>3070</v>
      </c>
      <c r="C9528">
        <v>4.7</v>
      </c>
      <c r="D9528">
        <v>3</v>
      </c>
      <c r="E9528" t="s">
        <v>1396</v>
      </c>
      <c r="F9528" t="s">
        <v>775</v>
      </c>
      <c r="G9528" t="s">
        <v>23</v>
      </c>
      <c r="H9528" t="s">
        <v>24</v>
      </c>
      <c r="I9528" t="s">
        <v>25</v>
      </c>
      <c r="J9528" t="s">
        <v>1537</v>
      </c>
      <c r="K9528" t="s">
        <v>4976</v>
      </c>
      <c r="L9528" t="s">
        <v>59</v>
      </c>
      <c r="M9528" t="s">
        <v>81</v>
      </c>
      <c r="N9528">
        <f t="shared" si="1036"/>
        <v>0</v>
      </c>
      <c r="O9528" t="str">
        <f t="shared" si="1037"/>
        <v>No</v>
      </c>
      <c r="P9528">
        <f t="shared" si="1038"/>
        <v>0</v>
      </c>
      <c r="Q9528">
        <f t="shared" si="1039"/>
        <v>4813937689</v>
      </c>
      <c r="R9528">
        <f t="shared" si="1040"/>
        <v>4.1933383153624479</v>
      </c>
      <c r="S9528" t="str">
        <f t="shared" si="1041"/>
        <v>Acceptable</v>
      </c>
      <c r="T9528">
        <f>ROUNDUP(C9528,0)</f>
        <v>5</v>
      </c>
      <c r="U9528">
        <f>ROUNDDOWN(C9528,0)</f>
        <v>4</v>
      </c>
      <c r="V9528">
        <f>RIGHT(K9528,2)+2000</f>
        <v>2017</v>
      </c>
      <c r="W9528" t="str">
        <f>INDEX(_xlfn.TEXTSPLIT(K9528,"-"),1,2)</f>
        <v>Aug</v>
      </c>
      <c r="X9528" t="str">
        <f>INDEX(_xlfn.TEXTSPLIT(K9528,"-"),1,1)</f>
        <v>10</v>
      </c>
      <c r="Y9528">
        <f>INDEX(months!B:B,MATCH(Sheet1!W9528,months!A:A,0))</f>
        <v>8</v>
      </c>
      <c r="Z9528">
        <f t="shared" si="1042"/>
        <v>42957</v>
      </c>
    </row>
    <row r="9529" spans="1:26" x14ac:dyDescent="0.2">
      <c r="A9529" t="s">
        <v>12966</v>
      </c>
      <c r="B9529" t="s">
        <v>3070</v>
      </c>
      <c r="D9529">
        <v>2</v>
      </c>
      <c r="E9529" t="s">
        <v>336</v>
      </c>
      <c r="F9529" t="s">
        <v>775</v>
      </c>
      <c r="G9529" t="s">
        <v>23</v>
      </c>
      <c r="H9529" t="s">
        <v>24</v>
      </c>
      <c r="I9529" t="s">
        <v>25</v>
      </c>
      <c r="J9529" t="s">
        <v>1537</v>
      </c>
      <c r="K9529" t="s">
        <v>121</v>
      </c>
      <c r="L9529" t="s">
        <v>6546</v>
      </c>
      <c r="M9529" t="s">
        <v>29</v>
      </c>
      <c r="N9529">
        <f t="shared" si="1036"/>
        <v>0</v>
      </c>
      <c r="O9529" t="str">
        <f t="shared" si="1037"/>
        <v>No</v>
      </c>
      <c r="P9529">
        <f t="shared" si="1038"/>
        <v>0</v>
      </c>
      <c r="Q9529">
        <f t="shared" si="1039"/>
        <v>4813937689</v>
      </c>
      <c r="R9529">
        <f t="shared" si="1040"/>
        <v>4.1933383153624479</v>
      </c>
      <c r="S9529" t="str">
        <f t="shared" si="1041"/>
        <v>Acceptable</v>
      </c>
      <c r="T9529">
        <f>ROUNDUP(C9529,0)</f>
        <v>0</v>
      </c>
      <c r="U9529">
        <f>ROUNDDOWN(C9529,0)</f>
        <v>0</v>
      </c>
      <c r="V9529">
        <f>RIGHT(K9529,2)+2000</f>
        <v>2018</v>
      </c>
      <c r="W9529" t="str">
        <f>INDEX(_xlfn.TEXTSPLIT(K9529,"-"),1,2)</f>
        <v>Mar</v>
      </c>
      <c r="X9529" t="str">
        <f>INDEX(_xlfn.TEXTSPLIT(K9529,"-"),1,1)</f>
        <v>20</v>
      </c>
      <c r="Y9529">
        <f>INDEX(months!B:B,MATCH(Sheet1!W9529,months!A:A,0))</f>
        <v>3</v>
      </c>
      <c r="Z9529">
        <f t="shared" si="1042"/>
        <v>43179</v>
      </c>
    </row>
    <row r="9530" spans="1:26" x14ac:dyDescent="0.2">
      <c r="A9530" t="s">
        <v>12967</v>
      </c>
      <c r="B9530" t="s">
        <v>3070</v>
      </c>
      <c r="C9530">
        <v>4.9000000000000004</v>
      </c>
      <c r="D9530">
        <v>11</v>
      </c>
      <c r="E9530" t="s">
        <v>733</v>
      </c>
      <c r="F9530" t="s">
        <v>101</v>
      </c>
      <c r="G9530" t="s">
        <v>23</v>
      </c>
      <c r="H9530" t="s">
        <v>24</v>
      </c>
      <c r="I9530" t="s">
        <v>25</v>
      </c>
      <c r="J9530" t="s">
        <v>1537</v>
      </c>
      <c r="K9530" t="s">
        <v>2467</v>
      </c>
      <c r="L9530" t="s">
        <v>1316</v>
      </c>
      <c r="M9530" t="s">
        <v>29</v>
      </c>
      <c r="N9530">
        <f t="shared" si="1036"/>
        <v>0</v>
      </c>
      <c r="O9530" t="str">
        <f t="shared" si="1037"/>
        <v>No</v>
      </c>
      <c r="P9530">
        <f t="shared" si="1038"/>
        <v>0</v>
      </c>
      <c r="Q9530">
        <f t="shared" si="1039"/>
        <v>4813937689</v>
      </c>
      <c r="R9530">
        <f t="shared" si="1040"/>
        <v>4.1933383153624479</v>
      </c>
      <c r="S9530" t="str">
        <f t="shared" si="1041"/>
        <v>Acceptable</v>
      </c>
      <c r="T9530">
        <f>ROUNDUP(C9530,0)</f>
        <v>5</v>
      </c>
      <c r="U9530">
        <f>ROUNDDOWN(C9530,0)</f>
        <v>4</v>
      </c>
      <c r="V9530">
        <f>RIGHT(K9530,2)+2000</f>
        <v>2018</v>
      </c>
      <c r="W9530" t="str">
        <f>INDEX(_xlfn.TEXTSPLIT(K9530,"-"),1,2)</f>
        <v>Mar</v>
      </c>
      <c r="X9530" t="str">
        <f>INDEX(_xlfn.TEXTSPLIT(K9530,"-"),1,1)</f>
        <v>8</v>
      </c>
      <c r="Y9530">
        <f>INDEX(months!B:B,MATCH(Sheet1!W9530,months!A:A,0))</f>
        <v>3</v>
      </c>
      <c r="Z9530">
        <f t="shared" si="1042"/>
        <v>43167</v>
      </c>
    </row>
    <row r="9531" spans="1:26" x14ac:dyDescent="0.2">
      <c r="A9531" t="s">
        <v>4211</v>
      </c>
      <c r="B9531" t="s">
        <v>4106</v>
      </c>
      <c r="C9531">
        <v>4</v>
      </c>
      <c r="D9531">
        <v>35725</v>
      </c>
      <c r="E9531" t="s">
        <v>436</v>
      </c>
      <c r="F9531" t="s">
        <v>65</v>
      </c>
      <c r="G9531" t="s">
        <v>23</v>
      </c>
      <c r="H9531" t="s">
        <v>24</v>
      </c>
      <c r="I9531" t="s">
        <v>25</v>
      </c>
      <c r="J9531" t="s">
        <v>4107</v>
      </c>
      <c r="K9531" t="s">
        <v>4212</v>
      </c>
      <c r="L9531" t="s">
        <v>317</v>
      </c>
      <c r="M9531" t="s">
        <v>86</v>
      </c>
      <c r="N9531">
        <f t="shared" si="1036"/>
        <v>0</v>
      </c>
      <c r="O9531" t="str">
        <f t="shared" si="1037"/>
        <v>No</v>
      </c>
      <c r="P9531">
        <f t="shared" si="1038"/>
        <v>0</v>
      </c>
      <c r="Q9531">
        <f t="shared" si="1039"/>
        <v>4813937689</v>
      </c>
      <c r="R9531">
        <f t="shared" si="1040"/>
        <v>4.1933383153624479</v>
      </c>
      <c r="S9531" t="str">
        <f t="shared" si="1041"/>
        <v>Acceptable</v>
      </c>
      <c r="T9531">
        <f>ROUNDUP(C9531,0)</f>
        <v>4</v>
      </c>
      <c r="U9531">
        <f>ROUNDDOWN(C9531,0)</f>
        <v>4</v>
      </c>
      <c r="V9531">
        <f>RIGHT(K9531,2)+2000</f>
        <v>2015</v>
      </c>
      <c r="W9531" t="str">
        <f>INDEX(_xlfn.TEXTSPLIT(K9531,"-"),1,2)</f>
        <v>Feb</v>
      </c>
      <c r="X9531" t="str">
        <f>INDEX(_xlfn.TEXTSPLIT(K9531,"-"),1,1)</f>
        <v>11</v>
      </c>
      <c r="Y9531">
        <f>INDEX(months!B:B,MATCH(Sheet1!W9531,months!A:A,0))</f>
        <v>2</v>
      </c>
      <c r="Z9531">
        <f t="shared" si="1042"/>
        <v>42046</v>
      </c>
    </row>
    <row r="9532" spans="1:26" x14ac:dyDescent="0.2">
      <c r="A9532" t="s">
        <v>12968</v>
      </c>
      <c r="B9532" t="s">
        <v>3070</v>
      </c>
      <c r="C9532">
        <v>5</v>
      </c>
      <c r="D9532">
        <v>4</v>
      </c>
      <c r="E9532" t="s">
        <v>1396</v>
      </c>
      <c r="F9532" t="s">
        <v>1010</v>
      </c>
      <c r="G9532" t="s">
        <v>23</v>
      </c>
      <c r="H9532" t="s">
        <v>24</v>
      </c>
      <c r="I9532" t="s">
        <v>25</v>
      </c>
      <c r="J9532" t="s">
        <v>1537</v>
      </c>
      <c r="K9532" t="s">
        <v>5030</v>
      </c>
      <c r="L9532" t="s">
        <v>59</v>
      </c>
      <c r="M9532" t="s">
        <v>86</v>
      </c>
      <c r="N9532">
        <f t="shared" si="1036"/>
        <v>0</v>
      </c>
      <c r="O9532" t="str">
        <f t="shared" si="1037"/>
        <v>No</v>
      </c>
      <c r="P9532">
        <f t="shared" si="1038"/>
        <v>0</v>
      </c>
      <c r="Q9532">
        <f t="shared" si="1039"/>
        <v>4813937689</v>
      </c>
      <c r="R9532">
        <f t="shared" si="1040"/>
        <v>4.1933383153624479</v>
      </c>
      <c r="S9532" t="str">
        <f t="shared" si="1041"/>
        <v>Acceptable</v>
      </c>
      <c r="T9532">
        <f>ROUNDUP(C9532,0)</f>
        <v>5</v>
      </c>
      <c r="U9532">
        <f>ROUNDDOWN(C9532,0)</f>
        <v>5</v>
      </c>
      <c r="V9532">
        <f>RIGHT(K9532,2)+2000</f>
        <v>2017</v>
      </c>
      <c r="W9532" t="str">
        <f>INDEX(_xlfn.TEXTSPLIT(K9532,"-"),1,2)</f>
        <v>Oct</v>
      </c>
      <c r="X9532" t="str">
        <f>INDEX(_xlfn.TEXTSPLIT(K9532,"-"),1,1)</f>
        <v>30</v>
      </c>
      <c r="Y9532">
        <f>INDEX(months!B:B,MATCH(Sheet1!W9532,months!A:A,0))</f>
        <v>10</v>
      </c>
      <c r="Z9532">
        <f t="shared" si="1042"/>
        <v>43038</v>
      </c>
    </row>
    <row r="9533" spans="1:26" x14ac:dyDescent="0.2">
      <c r="A9533" t="s">
        <v>12969</v>
      </c>
      <c r="B9533" t="s">
        <v>3070</v>
      </c>
      <c r="C9533">
        <v>5</v>
      </c>
      <c r="D9533">
        <v>4</v>
      </c>
      <c r="E9533" t="s">
        <v>532</v>
      </c>
      <c r="F9533" t="s">
        <v>1199</v>
      </c>
      <c r="G9533" t="s">
        <v>23</v>
      </c>
      <c r="H9533" t="s">
        <v>24</v>
      </c>
      <c r="I9533" t="s">
        <v>25</v>
      </c>
      <c r="J9533" t="s">
        <v>1537</v>
      </c>
      <c r="K9533" t="s">
        <v>12970</v>
      </c>
      <c r="L9533" t="s">
        <v>59</v>
      </c>
      <c r="M9533" t="s">
        <v>86</v>
      </c>
      <c r="N9533">
        <f t="shared" si="1036"/>
        <v>0</v>
      </c>
      <c r="O9533" t="str">
        <f t="shared" si="1037"/>
        <v>No</v>
      </c>
      <c r="P9533">
        <f t="shared" si="1038"/>
        <v>0</v>
      </c>
      <c r="Q9533">
        <f t="shared" si="1039"/>
        <v>4813937689</v>
      </c>
      <c r="R9533">
        <f t="shared" si="1040"/>
        <v>4.1933383153624479</v>
      </c>
      <c r="S9533" t="str">
        <f t="shared" si="1041"/>
        <v>Acceptable</v>
      </c>
      <c r="T9533">
        <f>ROUNDUP(C9533,0)</f>
        <v>5</v>
      </c>
      <c r="U9533">
        <f>ROUNDDOWN(C9533,0)</f>
        <v>5</v>
      </c>
      <c r="V9533">
        <f>RIGHT(K9533,2)+2000</f>
        <v>2016</v>
      </c>
      <c r="W9533" t="str">
        <f>INDEX(_xlfn.TEXTSPLIT(K9533,"-"),1,2)</f>
        <v>Apr</v>
      </c>
      <c r="X9533" t="str">
        <f>INDEX(_xlfn.TEXTSPLIT(K9533,"-"),1,1)</f>
        <v>23</v>
      </c>
      <c r="Y9533">
        <f>INDEX(months!B:B,MATCH(Sheet1!W9533,months!A:A,0))</f>
        <v>4</v>
      </c>
      <c r="Z9533">
        <f t="shared" si="1042"/>
        <v>42483</v>
      </c>
    </row>
    <row r="9534" spans="1:26" x14ac:dyDescent="0.2">
      <c r="A9534" t="s">
        <v>12971</v>
      </c>
      <c r="B9534" t="s">
        <v>4457</v>
      </c>
      <c r="D9534">
        <v>0</v>
      </c>
      <c r="E9534" t="s">
        <v>64</v>
      </c>
      <c r="F9534" t="s">
        <v>1262</v>
      </c>
      <c r="G9534" t="s">
        <v>23</v>
      </c>
      <c r="H9534" t="s">
        <v>24</v>
      </c>
      <c r="I9534" t="s">
        <v>25</v>
      </c>
      <c r="J9534" t="s">
        <v>4458</v>
      </c>
      <c r="K9534" t="s">
        <v>39</v>
      </c>
      <c r="L9534" t="s">
        <v>28</v>
      </c>
      <c r="M9534" t="s">
        <v>54</v>
      </c>
      <c r="N9534">
        <f t="shared" si="1036"/>
        <v>0</v>
      </c>
      <c r="O9534" t="str">
        <f t="shared" si="1037"/>
        <v>No</v>
      </c>
      <c r="P9534">
        <f t="shared" si="1038"/>
        <v>0</v>
      </c>
      <c r="Q9534">
        <f t="shared" si="1039"/>
        <v>4813937689</v>
      </c>
      <c r="R9534">
        <f t="shared" si="1040"/>
        <v>4.1933383153624479</v>
      </c>
      <c r="S9534" t="str">
        <f t="shared" si="1041"/>
        <v>Acceptable</v>
      </c>
      <c r="T9534">
        <f>ROUNDUP(C9534,0)</f>
        <v>0</v>
      </c>
      <c r="U9534">
        <f>ROUNDDOWN(C9534,0)</f>
        <v>0</v>
      </c>
      <c r="V9534">
        <f>RIGHT(K9534,2)+2000</f>
        <v>2018</v>
      </c>
      <c r="W9534" t="str">
        <f>INDEX(_xlfn.TEXTSPLIT(K9534,"-"),1,2)</f>
        <v>Aug</v>
      </c>
      <c r="X9534" t="str">
        <f>INDEX(_xlfn.TEXTSPLIT(K9534,"-"),1,1)</f>
        <v>1</v>
      </c>
      <c r="Y9534">
        <f>INDEX(months!B:B,MATCH(Sheet1!W9534,months!A:A,0))</f>
        <v>8</v>
      </c>
      <c r="Z9534">
        <f t="shared" si="1042"/>
        <v>43313</v>
      </c>
    </row>
    <row r="9535" spans="1:26" x14ac:dyDescent="0.2">
      <c r="A9535" t="s">
        <v>12972</v>
      </c>
      <c r="B9535" t="s">
        <v>3070</v>
      </c>
      <c r="C9535">
        <v>4.5999999999999996</v>
      </c>
      <c r="D9535">
        <v>49210</v>
      </c>
      <c r="E9535" t="s">
        <v>2443</v>
      </c>
      <c r="F9535" t="s">
        <v>65</v>
      </c>
      <c r="G9535" t="s">
        <v>23</v>
      </c>
      <c r="H9535" t="s">
        <v>24</v>
      </c>
      <c r="I9535" t="s">
        <v>124</v>
      </c>
      <c r="J9535" t="s">
        <v>2868</v>
      </c>
      <c r="K9535" t="s">
        <v>759</v>
      </c>
      <c r="L9535" t="s">
        <v>12973</v>
      </c>
      <c r="M9535" t="s">
        <v>81</v>
      </c>
      <c r="N9535">
        <f t="shared" si="1036"/>
        <v>0</v>
      </c>
      <c r="O9535" t="str">
        <f t="shared" si="1037"/>
        <v>No</v>
      </c>
      <c r="P9535">
        <f t="shared" si="1038"/>
        <v>0</v>
      </c>
      <c r="Q9535">
        <f t="shared" si="1039"/>
        <v>4813937689</v>
      </c>
      <c r="R9535">
        <f t="shared" si="1040"/>
        <v>4.1933383153624479</v>
      </c>
      <c r="S9535" t="str">
        <f t="shared" si="1041"/>
        <v>Acceptable</v>
      </c>
      <c r="T9535">
        <f>ROUNDUP(C9535,0)</f>
        <v>5</v>
      </c>
      <c r="U9535">
        <f>ROUNDDOWN(C9535,0)</f>
        <v>4</v>
      </c>
      <c r="V9535">
        <f>RIGHT(K9535,2)+2000</f>
        <v>2018</v>
      </c>
      <c r="W9535" t="str">
        <f>INDEX(_xlfn.TEXTSPLIT(K9535,"-"),1,2)</f>
        <v>Jul</v>
      </c>
      <c r="X9535" t="str">
        <f>INDEX(_xlfn.TEXTSPLIT(K9535,"-"),1,1)</f>
        <v>5</v>
      </c>
      <c r="Y9535">
        <f>INDEX(months!B:B,MATCH(Sheet1!W9535,months!A:A,0))</f>
        <v>7</v>
      </c>
      <c r="Z9535">
        <f t="shared" si="1042"/>
        <v>43286</v>
      </c>
    </row>
    <row r="9536" spans="1:26" x14ac:dyDescent="0.2">
      <c r="A9536" t="s">
        <v>12974</v>
      </c>
      <c r="B9536" t="s">
        <v>3827</v>
      </c>
      <c r="C9536">
        <v>4.2</v>
      </c>
      <c r="D9536">
        <v>17</v>
      </c>
      <c r="E9536" t="s">
        <v>825</v>
      </c>
      <c r="F9536" t="s">
        <v>775</v>
      </c>
      <c r="G9536" t="s">
        <v>23</v>
      </c>
      <c r="H9536" t="s">
        <v>24</v>
      </c>
      <c r="I9536" t="s">
        <v>44</v>
      </c>
      <c r="J9536" t="s">
        <v>3828</v>
      </c>
      <c r="K9536" t="s">
        <v>12975</v>
      </c>
      <c r="L9536" t="s">
        <v>180</v>
      </c>
      <c r="M9536" t="s">
        <v>237</v>
      </c>
      <c r="N9536">
        <f t="shared" si="1036"/>
        <v>0</v>
      </c>
      <c r="O9536" t="str">
        <f t="shared" si="1037"/>
        <v>No</v>
      </c>
      <c r="P9536">
        <f t="shared" si="1038"/>
        <v>0</v>
      </c>
      <c r="Q9536">
        <f t="shared" si="1039"/>
        <v>4813937689</v>
      </c>
      <c r="R9536">
        <f t="shared" si="1040"/>
        <v>4.1933383153624479</v>
      </c>
      <c r="S9536" t="str">
        <f t="shared" si="1041"/>
        <v>Acceptable</v>
      </c>
      <c r="T9536">
        <f>ROUNDUP(C9536,0)</f>
        <v>5</v>
      </c>
      <c r="U9536">
        <f>ROUNDDOWN(C9536,0)</f>
        <v>4</v>
      </c>
      <c r="V9536">
        <f>RIGHT(K9536,2)+2000</f>
        <v>2013</v>
      </c>
      <c r="W9536" t="str">
        <f>INDEX(_xlfn.TEXTSPLIT(K9536,"-"),1,2)</f>
        <v>May</v>
      </c>
      <c r="X9536" t="str">
        <f>INDEX(_xlfn.TEXTSPLIT(K9536,"-"),1,1)</f>
        <v>25</v>
      </c>
      <c r="Y9536">
        <f>INDEX(months!B:B,MATCH(Sheet1!W9536,months!A:A,0))</f>
        <v>5</v>
      </c>
      <c r="Z9536">
        <f t="shared" si="1042"/>
        <v>41419</v>
      </c>
    </row>
    <row r="9537" spans="1:26" x14ac:dyDescent="0.2">
      <c r="A9537" t="s">
        <v>12976</v>
      </c>
      <c r="B9537" t="s">
        <v>2518</v>
      </c>
      <c r="C9537">
        <v>3.7</v>
      </c>
      <c r="D9537">
        <v>6667</v>
      </c>
      <c r="E9537" t="s">
        <v>100</v>
      </c>
      <c r="F9537" t="s">
        <v>65</v>
      </c>
      <c r="G9537" t="s">
        <v>23</v>
      </c>
      <c r="H9537" t="s">
        <v>24</v>
      </c>
      <c r="I9537" t="s">
        <v>25</v>
      </c>
      <c r="J9537" t="s">
        <v>2519</v>
      </c>
      <c r="K9537" t="s">
        <v>90</v>
      </c>
      <c r="L9537" t="s">
        <v>2371</v>
      </c>
      <c r="M9537" t="s">
        <v>86</v>
      </c>
      <c r="N9537">
        <f t="shared" si="1036"/>
        <v>0</v>
      </c>
      <c r="O9537" t="str">
        <f t="shared" si="1037"/>
        <v>No</v>
      </c>
      <c r="P9537">
        <f t="shared" si="1038"/>
        <v>0</v>
      </c>
      <c r="Q9537">
        <f t="shared" si="1039"/>
        <v>4813937689</v>
      </c>
      <c r="R9537">
        <f t="shared" si="1040"/>
        <v>4.1933383153624479</v>
      </c>
      <c r="S9537" t="str">
        <f t="shared" si="1041"/>
        <v>Acceptable</v>
      </c>
      <c r="T9537">
        <f>ROUNDUP(C9537,0)</f>
        <v>4</v>
      </c>
      <c r="U9537">
        <f>ROUNDDOWN(C9537,0)</f>
        <v>3</v>
      </c>
      <c r="V9537">
        <f>RIGHT(K9537,2)+2000</f>
        <v>2018</v>
      </c>
      <c r="W9537" t="str">
        <f>INDEX(_xlfn.TEXTSPLIT(K9537,"-"),1,2)</f>
        <v>Apr</v>
      </c>
      <c r="X9537" t="str">
        <f>INDEX(_xlfn.TEXTSPLIT(K9537,"-"),1,1)</f>
        <v>2</v>
      </c>
      <c r="Y9537">
        <f>INDEX(months!B:B,MATCH(Sheet1!W9537,months!A:A,0))</f>
        <v>4</v>
      </c>
      <c r="Z9537">
        <f t="shared" si="1042"/>
        <v>43192</v>
      </c>
    </row>
    <row r="9538" spans="1:26" x14ac:dyDescent="0.2">
      <c r="A9538" t="s">
        <v>12977</v>
      </c>
      <c r="B9538" t="s">
        <v>3070</v>
      </c>
      <c r="C9538">
        <v>5</v>
      </c>
      <c r="D9538">
        <v>5</v>
      </c>
      <c r="E9538" t="s">
        <v>2005</v>
      </c>
      <c r="F9538" t="s">
        <v>1010</v>
      </c>
      <c r="G9538" t="s">
        <v>23</v>
      </c>
      <c r="H9538" t="s">
        <v>24</v>
      </c>
      <c r="I9538" t="s">
        <v>25</v>
      </c>
      <c r="J9538" t="s">
        <v>1537</v>
      </c>
      <c r="K9538" t="s">
        <v>1656</v>
      </c>
      <c r="L9538" t="s">
        <v>53</v>
      </c>
      <c r="M9538" t="s">
        <v>54</v>
      </c>
      <c r="N9538">
        <f t="shared" ref="N9538:N9601" si="1043">SUM(A9538,B9538)</f>
        <v>0</v>
      </c>
      <c r="O9538" t="str">
        <f t="shared" ref="O9538:O9601" si="1044">IF(E9538="good","Yes","No")</f>
        <v>No</v>
      </c>
      <c r="P9538">
        <f t="shared" ref="P9538:P9601" si="1045">COUNTIF(B:B,"&lt;0")</f>
        <v>0</v>
      </c>
      <c r="Q9538">
        <f t="shared" ref="Q9538:Q9601" si="1046">SUMIF(D:D,"&gt;1000")</f>
        <v>4813937689</v>
      </c>
      <c r="R9538">
        <f t="shared" ref="R9538:R9601" si="1047">AVERAGEIF(C:C,"&gt;0")</f>
        <v>4.1933383153624479</v>
      </c>
      <c r="S9538" t="str">
        <f t="shared" ref="S9538:S9601" si="1048">IF(OR(A9538&gt;0,B9538&gt;0),"Acceptable","Check")</f>
        <v>Acceptable</v>
      </c>
      <c r="T9538">
        <f>ROUNDUP(C9538,0)</f>
        <v>5</v>
      </c>
      <c r="U9538">
        <f>ROUNDDOWN(C9538,0)</f>
        <v>5</v>
      </c>
      <c r="V9538">
        <f>RIGHT(K9538,2)+2000</f>
        <v>2018</v>
      </c>
      <c r="W9538" t="str">
        <f>INDEX(_xlfn.TEXTSPLIT(K9538,"-"),1,2)</f>
        <v>Jan</v>
      </c>
      <c r="X9538" t="str">
        <f>INDEX(_xlfn.TEXTSPLIT(K9538,"-"),1,1)</f>
        <v>19</v>
      </c>
      <c r="Y9538">
        <f>INDEX(months!B:B,MATCH(Sheet1!W9538,months!A:A,0))</f>
        <v>1</v>
      </c>
      <c r="Z9538">
        <f t="shared" si="1042"/>
        <v>43119</v>
      </c>
    </row>
    <row r="9539" spans="1:26" x14ac:dyDescent="0.2">
      <c r="A9539" t="s">
        <v>12978</v>
      </c>
      <c r="B9539" t="s">
        <v>3070</v>
      </c>
      <c r="C9539">
        <v>4.3</v>
      </c>
      <c r="D9539">
        <v>31705</v>
      </c>
      <c r="E9539" t="s">
        <v>1158</v>
      </c>
      <c r="F9539" t="s">
        <v>38</v>
      </c>
      <c r="G9539" t="s">
        <v>23</v>
      </c>
      <c r="H9539" t="s">
        <v>24</v>
      </c>
      <c r="I9539" t="s">
        <v>25</v>
      </c>
      <c r="J9539" t="s">
        <v>2804</v>
      </c>
      <c r="K9539" t="s">
        <v>1102</v>
      </c>
      <c r="L9539" t="s">
        <v>246</v>
      </c>
      <c r="M9539" t="s">
        <v>81</v>
      </c>
      <c r="N9539">
        <f t="shared" si="1043"/>
        <v>0</v>
      </c>
      <c r="O9539" t="str">
        <f t="shared" si="1044"/>
        <v>No</v>
      </c>
      <c r="P9539">
        <f t="shared" si="1045"/>
        <v>0</v>
      </c>
      <c r="Q9539">
        <f t="shared" si="1046"/>
        <v>4813937689</v>
      </c>
      <c r="R9539">
        <f t="shared" si="1047"/>
        <v>4.1933383153624479</v>
      </c>
      <c r="S9539" t="str">
        <f t="shared" si="1048"/>
        <v>Acceptable</v>
      </c>
      <c r="T9539">
        <f>ROUNDUP(C9539,0)</f>
        <v>5</v>
      </c>
      <c r="U9539">
        <f>ROUNDDOWN(C9539,0)</f>
        <v>4</v>
      </c>
      <c r="V9539">
        <f>RIGHT(K9539,2)+2000</f>
        <v>2017</v>
      </c>
      <c r="W9539" t="str">
        <f>INDEX(_xlfn.TEXTSPLIT(K9539,"-"),1,2)</f>
        <v>Nov</v>
      </c>
      <c r="X9539" t="str">
        <f>INDEX(_xlfn.TEXTSPLIT(K9539,"-"),1,1)</f>
        <v>6</v>
      </c>
      <c r="Y9539">
        <f>INDEX(months!B:B,MATCH(Sheet1!W9539,months!A:A,0))</f>
        <v>11</v>
      </c>
      <c r="Z9539">
        <f t="shared" ref="Z9539:Z9602" si="1049">DATE(V9539,Y9539,X9539)</f>
        <v>43045</v>
      </c>
    </row>
    <row r="9540" spans="1:26" x14ac:dyDescent="0.2">
      <c r="A9540" t="s">
        <v>12979</v>
      </c>
      <c r="B9540" t="s">
        <v>3070</v>
      </c>
      <c r="C9540">
        <v>4</v>
      </c>
      <c r="D9540">
        <v>94308</v>
      </c>
      <c r="E9540" t="s">
        <v>1842</v>
      </c>
      <c r="F9540" t="s">
        <v>89</v>
      </c>
      <c r="G9540" t="s">
        <v>23</v>
      </c>
      <c r="H9540" t="s">
        <v>24</v>
      </c>
      <c r="I9540" t="s">
        <v>25</v>
      </c>
      <c r="J9540" t="s">
        <v>2804</v>
      </c>
      <c r="K9540" t="s">
        <v>5069</v>
      </c>
      <c r="L9540" t="s">
        <v>1207</v>
      </c>
      <c r="M9540" t="s">
        <v>177</v>
      </c>
      <c r="N9540">
        <f t="shared" si="1043"/>
        <v>0</v>
      </c>
      <c r="O9540" t="str">
        <f t="shared" si="1044"/>
        <v>No</v>
      </c>
      <c r="P9540">
        <f t="shared" si="1045"/>
        <v>0</v>
      </c>
      <c r="Q9540">
        <f t="shared" si="1046"/>
        <v>4813937689</v>
      </c>
      <c r="R9540">
        <f t="shared" si="1047"/>
        <v>4.1933383153624479</v>
      </c>
      <c r="S9540" t="str">
        <f t="shared" si="1048"/>
        <v>Acceptable</v>
      </c>
      <c r="T9540">
        <f>ROUNDUP(C9540,0)</f>
        <v>4</v>
      </c>
      <c r="U9540">
        <f>ROUNDDOWN(C9540,0)</f>
        <v>4</v>
      </c>
      <c r="V9540">
        <f>RIGHT(K9540,2)+2000</f>
        <v>2016</v>
      </c>
      <c r="W9540" t="str">
        <f>INDEX(_xlfn.TEXTSPLIT(K9540,"-"),1,2)</f>
        <v>Dec</v>
      </c>
      <c r="X9540" t="str">
        <f>INDEX(_xlfn.TEXTSPLIT(K9540,"-"),1,1)</f>
        <v>25</v>
      </c>
      <c r="Y9540">
        <f>INDEX(months!B:B,MATCH(Sheet1!W9540,months!A:A,0))</f>
        <v>12</v>
      </c>
      <c r="Z9540">
        <f t="shared" si="1049"/>
        <v>42729</v>
      </c>
    </row>
    <row r="9541" spans="1:26" x14ac:dyDescent="0.2">
      <c r="A9541" t="s">
        <v>12980</v>
      </c>
      <c r="B9541" t="s">
        <v>3070</v>
      </c>
      <c r="C9541">
        <v>4.3</v>
      </c>
      <c r="D9541">
        <v>32405</v>
      </c>
      <c r="E9541" t="s">
        <v>1429</v>
      </c>
      <c r="F9541" t="s">
        <v>65</v>
      </c>
      <c r="G9541" t="s">
        <v>23</v>
      </c>
      <c r="H9541" t="s">
        <v>24</v>
      </c>
      <c r="I9541" t="s">
        <v>25</v>
      </c>
      <c r="J9541" t="s">
        <v>2673</v>
      </c>
      <c r="K9541" t="s">
        <v>12801</v>
      </c>
      <c r="L9541" t="s">
        <v>1059</v>
      </c>
      <c r="M9541" t="s">
        <v>47</v>
      </c>
      <c r="N9541">
        <f t="shared" si="1043"/>
        <v>0</v>
      </c>
      <c r="O9541" t="str">
        <f t="shared" si="1044"/>
        <v>No</v>
      </c>
      <c r="P9541">
        <f t="shared" si="1045"/>
        <v>0</v>
      </c>
      <c r="Q9541">
        <f t="shared" si="1046"/>
        <v>4813937689</v>
      </c>
      <c r="R9541">
        <f t="shared" si="1047"/>
        <v>4.1933383153624479</v>
      </c>
      <c r="S9541" t="str">
        <f t="shared" si="1048"/>
        <v>Acceptable</v>
      </c>
      <c r="T9541">
        <f>ROUNDUP(C9541,0)</f>
        <v>5</v>
      </c>
      <c r="U9541">
        <f>ROUNDDOWN(C9541,0)</f>
        <v>4</v>
      </c>
      <c r="V9541">
        <f>RIGHT(K9541,2)+2000</f>
        <v>2014</v>
      </c>
      <c r="W9541" t="str">
        <f>INDEX(_xlfn.TEXTSPLIT(K9541,"-"),1,2)</f>
        <v>Dec</v>
      </c>
      <c r="X9541" t="str">
        <f>INDEX(_xlfn.TEXTSPLIT(K9541,"-"),1,1)</f>
        <v>18</v>
      </c>
      <c r="Y9541">
        <f>INDEX(months!B:B,MATCH(Sheet1!W9541,months!A:A,0))</f>
        <v>12</v>
      </c>
      <c r="Z9541">
        <f t="shared" si="1049"/>
        <v>41991</v>
      </c>
    </row>
    <row r="9542" spans="1:26" x14ac:dyDescent="0.2">
      <c r="A9542" t="s">
        <v>12981</v>
      </c>
      <c r="B9542" t="s">
        <v>1988</v>
      </c>
      <c r="C9542">
        <v>4</v>
      </c>
      <c r="D9542">
        <v>848</v>
      </c>
      <c r="E9542" t="s">
        <v>42</v>
      </c>
      <c r="F9542" t="s">
        <v>50</v>
      </c>
      <c r="G9542" t="s">
        <v>23</v>
      </c>
      <c r="H9542" t="s">
        <v>24</v>
      </c>
      <c r="I9542" t="s">
        <v>25</v>
      </c>
      <c r="J9542" t="s">
        <v>1989</v>
      </c>
      <c r="K9542" t="s">
        <v>2477</v>
      </c>
      <c r="L9542" t="s">
        <v>170</v>
      </c>
      <c r="M9542" t="s">
        <v>81</v>
      </c>
      <c r="N9542">
        <f t="shared" si="1043"/>
        <v>0</v>
      </c>
      <c r="O9542" t="str">
        <f t="shared" si="1044"/>
        <v>No</v>
      </c>
      <c r="P9542">
        <f t="shared" si="1045"/>
        <v>0</v>
      </c>
      <c r="Q9542">
        <f t="shared" si="1046"/>
        <v>4813937689</v>
      </c>
      <c r="R9542">
        <f t="shared" si="1047"/>
        <v>4.1933383153624479</v>
      </c>
      <c r="S9542" t="str">
        <f t="shared" si="1048"/>
        <v>Acceptable</v>
      </c>
      <c r="T9542">
        <f>ROUNDUP(C9542,0)</f>
        <v>4</v>
      </c>
      <c r="U9542">
        <f>ROUNDDOWN(C9542,0)</f>
        <v>4</v>
      </c>
      <c r="V9542">
        <f>RIGHT(K9542,2)+2000</f>
        <v>2018</v>
      </c>
      <c r="W9542" t="str">
        <f>INDEX(_xlfn.TEXTSPLIT(K9542,"-"),1,2)</f>
        <v>Feb</v>
      </c>
      <c r="X9542" t="str">
        <f>INDEX(_xlfn.TEXTSPLIT(K9542,"-"),1,1)</f>
        <v>23</v>
      </c>
      <c r="Y9542">
        <f>INDEX(months!B:B,MATCH(Sheet1!W9542,months!A:A,0))</f>
        <v>2</v>
      </c>
      <c r="Z9542">
        <f t="shared" si="1049"/>
        <v>43154</v>
      </c>
    </row>
    <row r="9543" spans="1:26" x14ac:dyDescent="0.2">
      <c r="A9543" t="s">
        <v>12982</v>
      </c>
      <c r="B9543" t="s">
        <v>3070</v>
      </c>
      <c r="C9543">
        <v>4</v>
      </c>
      <c r="D9543">
        <v>751</v>
      </c>
      <c r="E9543" t="s">
        <v>1158</v>
      </c>
      <c r="F9543" t="s">
        <v>22</v>
      </c>
      <c r="G9543" t="s">
        <v>649</v>
      </c>
      <c r="H9543" t="s">
        <v>3310</v>
      </c>
      <c r="I9543" t="s">
        <v>25</v>
      </c>
      <c r="J9543" t="s">
        <v>2673</v>
      </c>
      <c r="K9543" t="s">
        <v>12983</v>
      </c>
      <c r="L9543" t="s">
        <v>1270</v>
      </c>
      <c r="M9543" t="s">
        <v>60</v>
      </c>
      <c r="N9543">
        <f t="shared" si="1043"/>
        <v>0</v>
      </c>
      <c r="O9543" t="str">
        <f t="shared" si="1044"/>
        <v>No</v>
      </c>
      <c r="P9543">
        <f t="shared" si="1045"/>
        <v>0</v>
      </c>
      <c r="Q9543">
        <f t="shared" si="1046"/>
        <v>4813937689</v>
      </c>
      <c r="R9543">
        <f t="shared" si="1047"/>
        <v>4.1933383153624479</v>
      </c>
      <c r="S9543" t="str">
        <f t="shared" si="1048"/>
        <v>Acceptable</v>
      </c>
      <c r="T9543">
        <f>ROUNDUP(C9543,0)</f>
        <v>4</v>
      </c>
      <c r="U9543">
        <f>ROUNDDOWN(C9543,0)</f>
        <v>4</v>
      </c>
      <c r="V9543">
        <f>RIGHT(K9543,2)+2000</f>
        <v>2014</v>
      </c>
      <c r="W9543" t="str">
        <f>INDEX(_xlfn.TEXTSPLIT(K9543,"-"),1,2)</f>
        <v>Nov</v>
      </c>
      <c r="X9543" t="str">
        <f>INDEX(_xlfn.TEXTSPLIT(K9543,"-"),1,1)</f>
        <v>4</v>
      </c>
      <c r="Y9543">
        <f>INDEX(months!B:B,MATCH(Sheet1!W9543,months!A:A,0))</f>
        <v>11</v>
      </c>
      <c r="Z9543">
        <f t="shared" si="1049"/>
        <v>41947</v>
      </c>
    </row>
    <row r="9544" spans="1:26" x14ac:dyDescent="0.2">
      <c r="A9544" t="s">
        <v>12984</v>
      </c>
      <c r="B9544" t="s">
        <v>4457</v>
      </c>
      <c r="C9544">
        <v>3.1</v>
      </c>
      <c r="D9544">
        <v>1563</v>
      </c>
      <c r="E9544" t="s">
        <v>1292</v>
      </c>
      <c r="F9544" t="s">
        <v>50</v>
      </c>
      <c r="G9544" t="s">
        <v>23</v>
      </c>
      <c r="H9544" t="s">
        <v>24</v>
      </c>
      <c r="I9544" t="s">
        <v>25</v>
      </c>
      <c r="J9544" t="s">
        <v>4458</v>
      </c>
      <c r="K9544" t="s">
        <v>390</v>
      </c>
      <c r="L9544" t="s">
        <v>1092</v>
      </c>
      <c r="M9544" t="s">
        <v>47</v>
      </c>
      <c r="N9544">
        <f t="shared" si="1043"/>
        <v>0</v>
      </c>
      <c r="O9544" t="str">
        <f t="shared" si="1044"/>
        <v>No</v>
      </c>
      <c r="P9544">
        <f t="shared" si="1045"/>
        <v>0</v>
      </c>
      <c r="Q9544">
        <f t="shared" si="1046"/>
        <v>4813937689</v>
      </c>
      <c r="R9544">
        <f t="shared" si="1047"/>
        <v>4.1933383153624479</v>
      </c>
      <c r="S9544" t="str">
        <f t="shared" si="1048"/>
        <v>Acceptable</v>
      </c>
      <c r="T9544">
        <f>ROUNDUP(C9544,0)</f>
        <v>4</v>
      </c>
      <c r="U9544">
        <f>ROUNDDOWN(C9544,0)</f>
        <v>3</v>
      </c>
      <c r="V9544">
        <f>RIGHT(K9544,2)+2000</f>
        <v>2018</v>
      </c>
      <c r="W9544" t="str">
        <f>INDEX(_xlfn.TEXTSPLIT(K9544,"-"),1,2)</f>
        <v>May</v>
      </c>
      <c r="X9544" t="str">
        <f>INDEX(_xlfn.TEXTSPLIT(K9544,"-"),1,1)</f>
        <v>24</v>
      </c>
      <c r="Y9544">
        <f>INDEX(months!B:B,MATCH(Sheet1!W9544,months!A:A,0))</f>
        <v>5</v>
      </c>
      <c r="Z9544">
        <f t="shared" si="1049"/>
        <v>43244</v>
      </c>
    </row>
    <row r="9545" spans="1:26" x14ac:dyDescent="0.2">
      <c r="A9545" t="s">
        <v>12985</v>
      </c>
      <c r="B9545" t="s">
        <v>4457</v>
      </c>
      <c r="C9545">
        <v>3.4</v>
      </c>
      <c r="D9545">
        <v>595</v>
      </c>
      <c r="E9545" t="s">
        <v>405</v>
      </c>
      <c r="F9545" t="s">
        <v>50</v>
      </c>
      <c r="G9545" t="s">
        <v>23</v>
      </c>
      <c r="H9545" t="s">
        <v>24</v>
      </c>
      <c r="I9545" t="s">
        <v>25</v>
      </c>
      <c r="J9545" t="s">
        <v>4458</v>
      </c>
      <c r="K9545" t="s">
        <v>12986</v>
      </c>
      <c r="L9545" t="s">
        <v>12987</v>
      </c>
      <c r="M9545" t="s">
        <v>86</v>
      </c>
      <c r="N9545">
        <f t="shared" si="1043"/>
        <v>0</v>
      </c>
      <c r="O9545" t="str">
        <f t="shared" si="1044"/>
        <v>No</v>
      </c>
      <c r="P9545">
        <f t="shared" si="1045"/>
        <v>0</v>
      </c>
      <c r="Q9545">
        <f t="shared" si="1046"/>
        <v>4813937689</v>
      </c>
      <c r="R9545">
        <f t="shared" si="1047"/>
        <v>4.1933383153624479</v>
      </c>
      <c r="S9545" t="str">
        <f t="shared" si="1048"/>
        <v>Acceptable</v>
      </c>
      <c r="T9545">
        <f>ROUNDUP(C9545,0)</f>
        <v>4</v>
      </c>
      <c r="U9545">
        <f>ROUNDDOWN(C9545,0)</f>
        <v>3</v>
      </c>
      <c r="V9545">
        <f>RIGHT(K9545,2)+2000</f>
        <v>2016</v>
      </c>
      <c r="W9545" t="str">
        <f>INDEX(_xlfn.TEXTSPLIT(K9545,"-"),1,2)</f>
        <v>Jan</v>
      </c>
      <c r="X9545" t="str">
        <f>INDEX(_xlfn.TEXTSPLIT(K9545,"-"),1,1)</f>
        <v>18</v>
      </c>
      <c r="Y9545">
        <f>INDEX(months!B:B,MATCH(Sheet1!W9545,months!A:A,0))</f>
        <v>1</v>
      </c>
      <c r="Z9545">
        <f t="shared" si="1049"/>
        <v>42387</v>
      </c>
    </row>
    <row r="9546" spans="1:26" x14ac:dyDescent="0.2">
      <c r="A9546" t="s">
        <v>12988</v>
      </c>
      <c r="B9546" t="s">
        <v>3070</v>
      </c>
      <c r="C9546">
        <v>4.2</v>
      </c>
      <c r="D9546">
        <v>6133</v>
      </c>
      <c r="E9546" t="s">
        <v>128</v>
      </c>
      <c r="F9546" t="s">
        <v>50</v>
      </c>
      <c r="G9546" t="s">
        <v>23</v>
      </c>
      <c r="H9546" t="s">
        <v>24</v>
      </c>
      <c r="I9546" t="s">
        <v>25</v>
      </c>
      <c r="J9546" t="s">
        <v>1303</v>
      </c>
      <c r="K9546" t="s">
        <v>12989</v>
      </c>
      <c r="L9546" t="s">
        <v>3037</v>
      </c>
      <c r="M9546" t="s">
        <v>177</v>
      </c>
      <c r="N9546">
        <f t="shared" si="1043"/>
        <v>0</v>
      </c>
      <c r="O9546" t="str">
        <f t="shared" si="1044"/>
        <v>No</v>
      </c>
      <c r="P9546">
        <f t="shared" si="1045"/>
        <v>0</v>
      </c>
      <c r="Q9546">
        <f t="shared" si="1046"/>
        <v>4813937689</v>
      </c>
      <c r="R9546">
        <f t="shared" si="1047"/>
        <v>4.1933383153624479</v>
      </c>
      <c r="S9546" t="str">
        <f t="shared" si="1048"/>
        <v>Acceptable</v>
      </c>
      <c r="T9546">
        <f>ROUNDUP(C9546,0)</f>
        <v>5</v>
      </c>
      <c r="U9546">
        <f>ROUNDDOWN(C9546,0)</f>
        <v>4</v>
      </c>
      <c r="V9546">
        <f>RIGHT(K9546,2)+2000</f>
        <v>2015</v>
      </c>
      <c r="W9546" t="str">
        <f>INDEX(_xlfn.TEXTSPLIT(K9546,"-"),1,2)</f>
        <v>Oct</v>
      </c>
      <c r="X9546" t="str">
        <f>INDEX(_xlfn.TEXTSPLIT(K9546,"-"),1,1)</f>
        <v>1</v>
      </c>
      <c r="Y9546">
        <f>INDEX(months!B:B,MATCH(Sheet1!W9546,months!A:A,0))</f>
        <v>10</v>
      </c>
      <c r="Z9546">
        <f t="shared" si="1049"/>
        <v>42278</v>
      </c>
    </row>
    <row r="9547" spans="1:26" x14ac:dyDescent="0.2">
      <c r="A9547" t="s">
        <v>12990</v>
      </c>
      <c r="B9547" t="s">
        <v>3070</v>
      </c>
      <c r="C9547">
        <v>4.2</v>
      </c>
      <c r="D9547">
        <v>840</v>
      </c>
      <c r="E9547" t="s">
        <v>2199</v>
      </c>
      <c r="F9547" t="s">
        <v>50</v>
      </c>
      <c r="G9547" t="s">
        <v>23</v>
      </c>
      <c r="H9547" t="s">
        <v>24</v>
      </c>
      <c r="I9547" t="s">
        <v>25</v>
      </c>
      <c r="J9547" t="s">
        <v>1303</v>
      </c>
      <c r="K9547" t="s">
        <v>468</v>
      </c>
      <c r="L9547" t="s">
        <v>53</v>
      </c>
      <c r="M9547" t="s">
        <v>81</v>
      </c>
      <c r="N9547">
        <f t="shared" si="1043"/>
        <v>0</v>
      </c>
      <c r="O9547" t="str">
        <f t="shared" si="1044"/>
        <v>No</v>
      </c>
      <c r="P9547">
        <f t="shared" si="1045"/>
        <v>0</v>
      </c>
      <c r="Q9547">
        <f t="shared" si="1046"/>
        <v>4813937689</v>
      </c>
      <c r="R9547">
        <f t="shared" si="1047"/>
        <v>4.1933383153624479</v>
      </c>
      <c r="S9547" t="str">
        <f t="shared" si="1048"/>
        <v>Acceptable</v>
      </c>
      <c r="T9547">
        <f>ROUNDUP(C9547,0)</f>
        <v>5</v>
      </c>
      <c r="U9547">
        <f>ROUNDDOWN(C9547,0)</f>
        <v>4</v>
      </c>
      <c r="V9547">
        <f>RIGHT(K9547,2)+2000</f>
        <v>2018</v>
      </c>
      <c r="W9547" t="str">
        <f>INDEX(_xlfn.TEXTSPLIT(K9547,"-"),1,2)</f>
        <v>Jun</v>
      </c>
      <c r="X9547" t="str">
        <f>INDEX(_xlfn.TEXTSPLIT(K9547,"-"),1,1)</f>
        <v>28</v>
      </c>
      <c r="Y9547">
        <f>INDEX(months!B:B,MATCH(Sheet1!W9547,months!A:A,0))</f>
        <v>6</v>
      </c>
      <c r="Z9547">
        <f t="shared" si="1049"/>
        <v>43279</v>
      </c>
    </row>
    <row r="9548" spans="1:26" x14ac:dyDescent="0.2">
      <c r="A9548" t="s">
        <v>12991</v>
      </c>
      <c r="B9548" t="s">
        <v>5319</v>
      </c>
      <c r="C9548">
        <v>4.0999999999999996</v>
      </c>
      <c r="D9548">
        <v>8011</v>
      </c>
      <c r="E9548" t="s">
        <v>481</v>
      </c>
      <c r="F9548" t="s">
        <v>32</v>
      </c>
      <c r="G9548" t="s">
        <v>23</v>
      </c>
      <c r="H9548" t="s">
        <v>24</v>
      </c>
      <c r="I9548" t="s">
        <v>124</v>
      </c>
      <c r="J9548" t="s">
        <v>5320</v>
      </c>
      <c r="K9548" t="s">
        <v>1088</v>
      </c>
      <c r="L9548" t="s">
        <v>12992</v>
      </c>
      <c r="M9548" t="s">
        <v>81</v>
      </c>
      <c r="N9548">
        <f t="shared" si="1043"/>
        <v>0</v>
      </c>
      <c r="O9548" t="str">
        <f t="shared" si="1044"/>
        <v>No</v>
      </c>
      <c r="P9548">
        <f t="shared" si="1045"/>
        <v>0</v>
      </c>
      <c r="Q9548">
        <f t="shared" si="1046"/>
        <v>4813937689</v>
      </c>
      <c r="R9548">
        <f t="shared" si="1047"/>
        <v>4.1933383153624479</v>
      </c>
      <c r="S9548" t="str">
        <f t="shared" si="1048"/>
        <v>Acceptable</v>
      </c>
      <c r="T9548">
        <f>ROUNDUP(C9548,0)</f>
        <v>5</v>
      </c>
      <c r="U9548">
        <f>ROUNDDOWN(C9548,0)</f>
        <v>4</v>
      </c>
      <c r="V9548">
        <f>RIGHT(K9548,2)+2000</f>
        <v>2018</v>
      </c>
      <c r="W9548" t="str">
        <f>INDEX(_xlfn.TEXTSPLIT(K9548,"-"),1,2)</f>
        <v>Jun</v>
      </c>
      <c r="X9548" t="str">
        <f>INDEX(_xlfn.TEXTSPLIT(K9548,"-"),1,1)</f>
        <v>13</v>
      </c>
      <c r="Y9548">
        <f>INDEX(months!B:B,MATCH(Sheet1!W9548,months!A:A,0))</f>
        <v>6</v>
      </c>
      <c r="Z9548">
        <f t="shared" si="1049"/>
        <v>43264</v>
      </c>
    </row>
    <row r="9549" spans="1:26" x14ac:dyDescent="0.2">
      <c r="A9549" t="s">
        <v>12993</v>
      </c>
      <c r="B9549" t="s">
        <v>5319</v>
      </c>
      <c r="C9549">
        <v>3.4</v>
      </c>
      <c r="D9549">
        <v>2436</v>
      </c>
      <c r="E9549" t="s">
        <v>46</v>
      </c>
      <c r="F9549" t="s">
        <v>50</v>
      </c>
      <c r="G9549" t="s">
        <v>23</v>
      </c>
      <c r="H9549" t="s">
        <v>24</v>
      </c>
      <c r="I9549" t="s">
        <v>25</v>
      </c>
      <c r="J9549" t="s">
        <v>5320</v>
      </c>
      <c r="K9549" t="s">
        <v>94</v>
      </c>
      <c r="L9549" t="s">
        <v>46</v>
      </c>
      <c r="M9549" t="s">
        <v>46</v>
      </c>
      <c r="N9549">
        <f t="shared" si="1043"/>
        <v>0</v>
      </c>
      <c r="O9549" t="str">
        <f t="shared" si="1044"/>
        <v>No</v>
      </c>
      <c r="P9549">
        <f t="shared" si="1045"/>
        <v>0</v>
      </c>
      <c r="Q9549">
        <f t="shared" si="1046"/>
        <v>4813937689</v>
      </c>
      <c r="R9549">
        <f t="shared" si="1047"/>
        <v>4.1933383153624479</v>
      </c>
      <c r="S9549" t="str">
        <f t="shared" si="1048"/>
        <v>Acceptable</v>
      </c>
      <c r="T9549">
        <f>ROUNDUP(C9549,0)</f>
        <v>4</v>
      </c>
      <c r="U9549">
        <f>ROUNDDOWN(C9549,0)</f>
        <v>3</v>
      </c>
      <c r="V9549">
        <f>RIGHT(K9549,2)+2000</f>
        <v>2018</v>
      </c>
      <c r="W9549" t="str">
        <f>INDEX(_xlfn.TEXTSPLIT(K9549,"-"),1,2)</f>
        <v>Jun</v>
      </c>
      <c r="X9549" t="str">
        <f>INDEX(_xlfn.TEXTSPLIT(K9549,"-"),1,1)</f>
        <v>26</v>
      </c>
      <c r="Y9549">
        <f>INDEX(months!B:B,MATCH(Sheet1!W9549,months!A:A,0))</f>
        <v>6</v>
      </c>
      <c r="Z9549">
        <f t="shared" si="1049"/>
        <v>43277</v>
      </c>
    </row>
    <row r="9550" spans="1:26" x14ac:dyDescent="0.2">
      <c r="A9550" t="s">
        <v>12994</v>
      </c>
      <c r="B9550" t="s">
        <v>5319</v>
      </c>
      <c r="D9550">
        <v>221</v>
      </c>
      <c r="E9550" t="s">
        <v>427</v>
      </c>
      <c r="F9550" t="s">
        <v>57</v>
      </c>
      <c r="G9550" t="s">
        <v>23</v>
      </c>
      <c r="H9550" t="s">
        <v>24</v>
      </c>
      <c r="I9550" t="s">
        <v>44</v>
      </c>
      <c r="J9550" t="s">
        <v>5320</v>
      </c>
      <c r="K9550" t="s">
        <v>1505</v>
      </c>
      <c r="L9550" t="s">
        <v>134</v>
      </c>
      <c r="M9550" t="s">
        <v>29</v>
      </c>
      <c r="N9550">
        <f t="shared" si="1043"/>
        <v>0</v>
      </c>
      <c r="O9550" t="str">
        <f t="shared" si="1044"/>
        <v>No</v>
      </c>
      <c r="P9550">
        <f t="shared" si="1045"/>
        <v>0</v>
      </c>
      <c r="Q9550">
        <f t="shared" si="1046"/>
        <v>4813937689</v>
      </c>
      <c r="R9550">
        <f t="shared" si="1047"/>
        <v>4.1933383153624479</v>
      </c>
      <c r="S9550" t="str">
        <f t="shared" si="1048"/>
        <v>Acceptable</v>
      </c>
      <c r="T9550">
        <f>ROUNDUP(C9550,0)</f>
        <v>0</v>
      </c>
      <c r="U9550">
        <f>ROUNDDOWN(C9550,0)</f>
        <v>0</v>
      </c>
      <c r="V9550">
        <f>RIGHT(K9550,2)+2000</f>
        <v>2017</v>
      </c>
      <c r="W9550" t="str">
        <f>INDEX(_xlfn.TEXTSPLIT(K9550,"-"),1,2)</f>
        <v>Oct</v>
      </c>
      <c r="X9550" t="str">
        <f>INDEX(_xlfn.TEXTSPLIT(K9550,"-"),1,1)</f>
        <v>16</v>
      </c>
      <c r="Y9550">
        <f>INDEX(months!B:B,MATCH(Sheet1!W9550,months!A:A,0))</f>
        <v>10</v>
      </c>
      <c r="Z9550">
        <f t="shared" si="1049"/>
        <v>43024</v>
      </c>
    </row>
    <row r="9551" spans="1:26" x14ac:dyDescent="0.2">
      <c r="A9551" t="s">
        <v>12995</v>
      </c>
      <c r="B9551" t="s">
        <v>3070</v>
      </c>
      <c r="C9551">
        <v>4</v>
      </c>
      <c r="D9551">
        <v>20421</v>
      </c>
      <c r="E9551" t="s">
        <v>114</v>
      </c>
      <c r="F9551" t="s">
        <v>65</v>
      </c>
      <c r="G9551" t="s">
        <v>23</v>
      </c>
      <c r="H9551" t="s">
        <v>24</v>
      </c>
      <c r="I9551" t="s">
        <v>44</v>
      </c>
      <c r="J9551" t="s">
        <v>2694</v>
      </c>
      <c r="K9551" t="s">
        <v>6966</v>
      </c>
      <c r="L9551" t="s">
        <v>138</v>
      </c>
      <c r="M9551" t="s">
        <v>60</v>
      </c>
      <c r="N9551">
        <f t="shared" si="1043"/>
        <v>0</v>
      </c>
      <c r="O9551" t="str">
        <f t="shared" si="1044"/>
        <v>No</v>
      </c>
      <c r="P9551">
        <f t="shared" si="1045"/>
        <v>0</v>
      </c>
      <c r="Q9551">
        <f t="shared" si="1046"/>
        <v>4813937689</v>
      </c>
      <c r="R9551">
        <f t="shared" si="1047"/>
        <v>4.1933383153624479</v>
      </c>
      <c r="S9551" t="str">
        <f t="shared" si="1048"/>
        <v>Acceptable</v>
      </c>
      <c r="T9551">
        <f>ROUNDUP(C9551,0)</f>
        <v>4</v>
      </c>
      <c r="U9551">
        <f>ROUNDDOWN(C9551,0)</f>
        <v>4</v>
      </c>
      <c r="V9551">
        <f>RIGHT(K9551,2)+2000</f>
        <v>2015</v>
      </c>
      <c r="W9551" t="str">
        <f>INDEX(_xlfn.TEXTSPLIT(K9551,"-"),1,2)</f>
        <v>Aug</v>
      </c>
      <c r="X9551" t="str">
        <f>INDEX(_xlfn.TEXTSPLIT(K9551,"-"),1,1)</f>
        <v>20</v>
      </c>
      <c r="Y9551">
        <f>INDEX(months!B:B,MATCH(Sheet1!W9551,months!A:A,0))</f>
        <v>8</v>
      </c>
      <c r="Z9551">
        <f t="shared" si="1049"/>
        <v>42236</v>
      </c>
    </row>
    <row r="9552" spans="1:26" x14ac:dyDescent="0.2">
      <c r="A9552" t="s">
        <v>12996</v>
      </c>
      <c r="B9552" t="s">
        <v>4457</v>
      </c>
      <c r="D9552">
        <v>12</v>
      </c>
      <c r="E9552" t="s">
        <v>1959</v>
      </c>
      <c r="F9552" t="s">
        <v>775</v>
      </c>
      <c r="G9552" t="s">
        <v>649</v>
      </c>
      <c r="H9552" t="s">
        <v>2919</v>
      </c>
      <c r="I9552" t="s">
        <v>25</v>
      </c>
      <c r="J9552" t="s">
        <v>4458</v>
      </c>
      <c r="K9552" t="s">
        <v>8294</v>
      </c>
      <c r="L9552" t="s">
        <v>59</v>
      </c>
      <c r="M9552" t="s">
        <v>86</v>
      </c>
      <c r="N9552">
        <f t="shared" si="1043"/>
        <v>0</v>
      </c>
      <c r="O9552" t="str">
        <f t="shared" si="1044"/>
        <v>No</v>
      </c>
      <c r="P9552">
        <f t="shared" si="1045"/>
        <v>0</v>
      </c>
      <c r="Q9552">
        <f t="shared" si="1046"/>
        <v>4813937689</v>
      </c>
      <c r="R9552">
        <f t="shared" si="1047"/>
        <v>4.1933383153624479</v>
      </c>
      <c r="S9552" t="str">
        <f t="shared" si="1048"/>
        <v>Acceptable</v>
      </c>
      <c r="T9552">
        <f>ROUNDUP(C9552,0)</f>
        <v>0</v>
      </c>
      <c r="U9552">
        <f>ROUNDDOWN(C9552,0)</f>
        <v>0</v>
      </c>
      <c r="V9552">
        <f>RIGHT(K9552,2)+2000</f>
        <v>2016</v>
      </c>
      <c r="W9552" t="str">
        <f>INDEX(_xlfn.TEXTSPLIT(K9552,"-"),1,2)</f>
        <v>May</v>
      </c>
      <c r="X9552" t="str">
        <f>INDEX(_xlfn.TEXTSPLIT(K9552,"-"),1,1)</f>
        <v>30</v>
      </c>
      <c r="Y9552">
        <f>INDEX(months!B:B,MATCH(Sheet1!W9552,months!A:A,0))</f>
        <v>5</v>
      </c>
      <c r="Z9552">
        <f t="shared" si="1049"/>
        <v>42520</v>
      </c>
    </row>
    <row r="9553" spans="1:26" x14ac:dyDescent="0.2">
      <c r="A9553" t="s">
        <v>12997</v>
      </c>
      <c r="B9553" t="s">
        <v>3070</v>
      </c>
      <c r="C9553">
        <v>3.9</v>
      </c>
      <c r="D9553">
        <v>5933</v>
      </c>
      <c r="E9553" t="s">
        <v>2199</v>
      </c>
      <c r="F9553" t="s">
        <v>65</v>
      </c>
      <c r="G9553" t="s">
        <v>23</v>
      </c>
      <c r="H9553" t="s">
        <v>24</v>
      </c>
      <c r="I9553" t="s">
        <v>25</v>
      </c>
      <c r="J9553" t="s">
        <v>6167</v>
      </c>
      <c r="K9553" t="s">
        <v>290</v>
      </c>
      <c r="L9553" t="s">
        <v>2160</v>
      </c>
      <c r="M9553" t="s">
        <v>81</v>
      </c>
      <c r="N9553">
        <f t="shared" si="1043"/>
        <v>0</v>
      </c>
      <c r="O9553" t="str">
        <f t="shared" si="1044"/>
        <v>No</v>
      </c>
      <c r="P9553">
        <f t="shared" si="1045"/>
        <v>0</v>
      </c>
      <c r="Q9553">
        <f t="shared" si="1046"/>
        <v>4813937689</v>
      </c>
      <c r="R9553">
        <f t="shared" si="1047"/>
        <v>4.1933383153624479</v>
      </c>
      <c r="S9553" t="str">
        <f t="shared" si="1048"/>
        <v>Acceptable</v>
      </c>
      <c r="T9553">
        <f>ROUNDUP(C9553,0)</f>
        <v>4</v>
      </c>
      <c r="U9553">
        <f>ROUNDDOWN(C9553,0)</f>
        <v>3</v>
      </c>
      <c r="V9553">
        <f>RIGHT(K9553,2)+2000</f>
        <v>2018</v>
      </c>
      <c r="W9553" t="str">
        <f>INDEX(_xlfn.TEXTSPLIT(K9553,"-"),1,2)</f>
        <v>Mar</v>
      </c>
      <c r="X9553" t="str">
        <f>INDEX(_xlfn.TEXTSPLIT(K9553,"-"),1,1)</f>
        <v>27</v>
      </c>
      <c r="Y9553">
        <f>INDEX(months!B:B,MATCH(Sheet1!W9553,months!A:A,0))</f>
        <v>3</v>
      </c>
      <c r="Z9553">
        <f t="shared" si="1049"/>
        <v>43186</v>
      </c>
    </row>
    <row r="9554" spans="1:26" x14ac:dyDescent="0.2">
      <c r="A9554" t="s">
        <v>12998</v>
      </c>
      <c r="B9554" t="s">
        <v>3070</v>
      </c>
      <c r="C9554">
        <v>4.8</v>
      </c>
      <c r="D9554">
        <v>36968</v>
      </c>
      <c r="E9554" t="s">
        <v>271</v>
      </c>
      <c r="F9554" t="s">
        <v>65</v>
      </c>
      <c r="G9554" t="s">
        <v>23</v>
      </c>
      <c r="H9554" t="s">
        <v>24</v>
      </c>
      <c r="I9554" t="s">
        <v>25</v>
      </c>
      <c r="J9554" t="s">
        <v>1537</v>
      </c>
      <c r="K9554" t="s">
        <v>5895</v>
      </c>
      <c r="L9554" t="s">
        <v>1270</v>
      </c>
      <c r="M9554" t="s">
        <v>60</v>
      </c>
      <c r="N9554">
        <f t="shared" si="1043"/>
        <v>0</v>
      </c>
      <c r="O9554" t="str">
        <f t="shared" si="1044"/>
        <v>No</v>
      </c>
      <c r="P9554">
        <f t="shared" si="1045"/>
        <v>0</v>
      </c>
      <c r="Q9554">
        <f t="shared" si="1046"/>
        <v>4813937689</v>
      </c>
      <c r="R9554">
        <f t="shared" si="1047"/>
        <v>4.1933383153624479</v>
      </c>
      <c r="S9554" t="str">
        <f t="shared" si="1048"/>
        <v>Acceptable</v>
      </c>
      <c r="T9554">
        <f>ROUNDUP(C9554,0)</f>
        <v>5</v>
      </c>
      <c r="U9554">
        <f>ROUNDDOWN(C9554,0)</f>
        <v>4</v>
      </c>
      <c r="V9554">
        <f>RIGHT(K9554,2)+2000</f>
        <v>2017</v>
      </c>
      <c r="W9554" t="str">
        <f>INDEX(_xlfn.TEXTSPLIT(K9554,"-"),1,2)</f>
        <v>Nov</v>
      </c>
      <c r="X9554" t="str">
        <f>INDEX(_xlfn.TEXTSPLIT(K9554,"-"),1,1)</f>
        <v>3</v>
      </c>
      <c r="Y9554">
        <f>INDEX(months!B:B,MATCH(Sheet1!W9554,months!A:A,0))</f>
        <v>11</v>
      </c>
      <c r="Z9554">
        <f t="shared" si="1049"/>
        <v>43042</v>
      </c>
    </row>
    <row r="9555" spans="1:26" x14ac:dyDescent="0.2">
      <c r="A9555" t="s">
        <v>12999</v>
      </c>
      <c r="B9555" t="s">
        <v>3070</v>
      </c>
      <c r="C9555">
        <v>4.0999999999999996</v>
      </c>
      <c r="D9555">
        <v>3654</v>
      </c>
      <c r="E9555" t="s">
        <v>42</v>
      </c>
      <c r="F9555" t="s">
        <v>50</v>
      </c>
      <c r="G9555" t="s">
        <v>23</v>
      </c>
      <c r="H9555" t="s">
        <v>24</v>
      </c>
      <c r="I9555" t="s">
        <v>44</v>
      </c>
      <c r="J9555" t="s">
        <v>2694</v>
      </c>
      <c r="K9555" t="s">
        <v>4984</v>
      </c>
      <c r="L9555" t="s">
        <v>236</v>
      </c>
      <c r="M9555" t="s">
        <v>86</v>
      </c>
      <c r="N9555">
        <f t="shared" si="1043"/>
        <v>0</v>
      </c>
      <c r="O9555" t="str">
        <f t="shared" si="1044"/>
        <v>No</v>
      </c>
      <c r="P9555">
        <f t="shared" si="1045"/>
        <v>0</v>
      </c>
      <c r="Q9555">
        <f t="shared" si="1046"/>
        <v>4813937689</v>
      </c>
      <c r="R9555">
        <f t="shared" si="1047"/>
        <v>4.1933383153624479</v>
      </c>
      <c r="S9555" t="str">
        <f t="shared" si="1048"/>
        <v>Acceptable</v>
      </c>
      <c r="T9555">
        <f>ROUNDUP(C9555,0)</f>
        <v>5</v>
      </c>
      <c r="U9555">
        <f>ROUNDDOWN(C9555,0)</f>
        <v>4</v>
      </c>
      <c r="V9555">
        <f>RIGHT(K9555,2)+2000</f>
        <v>2017</v>
      </c>
      <c r="W9555" t="str">
        <f>INDEX(_xlfn.TEXTSPLIT(K9555,"-"),1,2)</f>
        <v>Apr</v>
      </c>
      <c r="X9555" t="str">
        <f>INDEX(_xlfn.TEXTSPLIT(K9555,"-"),1,1)</f>
        <v>14</v>
      </c>
      <c r="Y9555">
        <f>INDEX(months!B:B,MATCH(Sheet1!W9555,months!A:A,0))</f>
        <v>4</v>
      </c>
      <c r="Z9555">
        <f t="shared" si="1049"/>
        <v>42839</v>
      </c>
    </row>
    <row r="9556" spans="1:26" x14ac:dyDescent="0.2">
      <c r="A9556" t="s">
        <v>13000</v>
      </c>
      <c r="B9556" t="s">
        <v>3070</v>
      </c>
      <c r="C9556">
        <v>4.3</v>
      </c>
      <c r="D9556">
        <v>323</v>
      </c>
      <c r="E9556" t="s">
        <v>239</v>
      </c>
      <c r="F9556" t="s">
        <v>22</v>
      </c>
      <c r="G9556" t="s">
        <v>23</v>
      </c>
      <c r="H9556" t="s">
        <v>24</v>
      </c>
      <c r="I9556" t="s">
        <v>25</v>
      </c>
      <c r="J9556" t="s">
        <v>1537</v>
      </c>
      <c r="K9556" t="s">
        <v>1811</v>
      </c>
      <c r="L9556" t="s">
        <v>59</v>
      </c>
      <c r="M9556" t="s">
        <v>29</v>
      </c>
      <c r="N9556">
        <f t="shared" si="1043"/>
        <v>0</v>
      </c>
      <c r="O9556" t="str">
        <f t="shared" si="1044"/>
        <v>No</v>
      </c>
      <c r="P9556">
        <f t="shared" si="1045"/>
        <v>0</v>
      </c>
      <c r="Q9556">
        <f t="shared" si="1046"/>
        <v>4813937689</v>
      </c>
      <c r="R9556">
        <f t="shared" si="1047"/>
        <v>4.1933383153624479</v>
      </c>
      <c r="S9556" t="str">
        <f t="shared" si="1048"/>
        <v>Acceptable</v>
      </c>
      <c r="T9556">
        <f>ROUNDUP(C9556,0)</f>
        <v>5</v>
      </c>
      <c r="U9556">
        <f>ROUNDDOWN(C9556,0)</f>
        <v>4</v>
      </c>
      <c r="V9556">
        <f>RIGHT(K9556,2)+2000</f>
        <v>2018</v>
      </c>
      <c r="W9556" t="str">
        <f>INDEX(_xlfn.TEXTSPLIT(K9556,"-"),1,2)</f>
        <v>May</v>
      </c>
      <c r="X9556" t="str">
        <f>INDEX(_xlfn.TEXTSPLIT(K9556,"-"),1,1)</f>
        <v>8</v>
      </c>
      <c r="Y9556">
        <f>INDEX(months!B:B,MATCH(Sheet1!W9556,months!A:A,0))</f>
        <v>5</v>
      </c>
      <c r="Z9556">
        <f t="shared" si="1049"/>
        <v>43228</v>
      </c>
    </row>
    <row r="9557" spans="1:26" x14ac:dyDescent="0.2">
      <c r="A9557" t="s">
        <v>13001</v>
      </c>
      <c r="B9557" t="s">
        <v>1790</v>
      </c>
      <c r="C9557">
        <v>4.3</v>
      </c>
      <c r="D9557">
        <v>4642</v>
      </c>
      <c r="E9557" t="s">
        <v>525</v>
      </c>
      <c r="F9557" t="s">
        <v>50</v>
      </c>
      <c r="G9557" t="s">
        <v>23</v>
      </c>
      <c r="H9557" t="s">
        <v>24</v>
      </c>
      <c r="I9557" t="s">
        <v>25</v>
      </c>
      <c r="J9557" t="s">
        <v>1791</v>
      </c>
      <c r="K9557" t="s">
        <v>306</v>
      </c>
      <c r="L9557" t="s">
        <v>1308</v>
      </c>
      <c r="M9557" t="s">
        <v>47</v>
      </c>
      <c r="N9557">
        <f t="shared" si="1043"/>
        <v>0</v>
      </c>
      <c r="O9557" t="str">
        <f t="shared" si="1044"/>
        <v>No</v>
      </c>
      <c r="P9557">
        <f t="shared" si="1045"/>
        <v>0</v>
      </c>
      <c r="Q9557">
        <f t="shared" si="1046"/>
        <v>4813937689</v>
      </c>
      <c r="R9557">
        <f t="shared" si="1047"/>
        <v>4.1933383153624479</v>
      </c>
      <c r="S9557" t="str">
        <f t="shared" si="1048"/>
        <v>Acceptable</v>
      </c>
      <c r="T9557">
        <f>ROUNDUP(C9557,0)</f>
        <v>5</v>
      </c>
      <c r="U9557">
        <f>ROUNDDOWN(C9557,0)</f>
        <v>4</v>
      </c>
      <c r="V9557">
        <f>RIGHT(K9557,2)+2000</f>
        <v>2018</v>
      </c>
      <c r="W9557" t="str">
        <f>INDEX(_xlfn.TEXTSPLIT(K9557,"-"),1,2)</f>
        <v>Jul</v>
      </c>
      <c r="X9557" t="str">
        <f>INDEX(_xlfn.TEXTSPLIT(K9557,"-"),1,1)</f>
        <v>23</v>
      </c>
      <c r="Y9557">
        <f>INDEX(months!B:B,MATCH(Sheet1!W9557,months!A:A,0))</f>
        <v>7</v>
      </c>
      <c r="Z9557">
        <f t="shared" si="1049"/>
        <v>43304</v>
      </c>
    </row>
    <row r="9558" spans="1:26" x14ac:dyDescent="0.2">
      <c r="A9558" t="s">
        <v>13002</v>
      </c>
      <c r="B9558" t="s">
        <v>3070</v>
      </c>
      <c r="C9558">
        <v>4.4000000000000004</v>
      </c>
      <c r="D9558">
        <v>23302</v>
      </c>
      <c r="E9558" t="s">
        <v>83</v>
      </c>
      <c r="F9558" t="s">
        <v>38</v>
      </c>
      <c r="G9558" t="s">
        <v>23</v>
      </c>
      <c r="H9558" t="s">
        <v>24</v>
      </c>
      <c r="I9558" t="s">
        <v>25</v>
      </c>
      <c r="J9558" t="s">
        <v>2694</v>
      </c>
      <c r="K9558" t="s">
        <v>3636</v>
      </c>
      <c r="L9558" t="s">
        <v>350</v>
      </c>
      <c r="M9558" t="s">
        <v>86</v>
      </c>
      <c r="N9558">
        <f t="shared" si="1043"/>
        <v>0</v>
      </c>
      <c r="O9558" t="str">
        <f t="shared" si="1044"/>
        <v>No</v>
      </c>
      <c r="P9558">
        <f t="shared" si="1045"/>
        <v>0</v>
      </c>
      <c r="Q9558">
        <f t="shared" si="1046"/>
        <v>4813937689</v>
      </c>
      <c r="R9558">
        <f t="shared" si="1047"/>
        <v>4.1933383153624479</v>
      </c>
      <c r="S9558" t="str">
        <f t="shared" si="1048"/>
        <v>Acceptable</v>
      </c>
      <c r="T9558">
        <f>ROUNDUP(C9558,0)</f>
        <v>5</v>
      </c>
      <c r="U9558">
        <f>ROUNDDOWN(C9558,0)</f>
        <v>4</v>
      </c>
      <c r="V9558">
        <f>RIGHT(K9558,2)+2000</f>
        <v>2018</v>
      </c>
      <c r="W9558" t="str">
        <f>INDEX(_xlfn.TEXTSPLIT(K9558,"-"),1,2)</f>
        <v>Mar</v>
      </c>
      <c r="X9558" t="str">
        <f>INDEX(_xlfn.TEXTSPLIT(K9558,"-"),1,1)</f>
        <v>24</v>
      </c>
      <c r="Y9558">
        <f>INDEX(months!B:B,MATCH(Sheet1!W9558,months!A:A,0))</f>
        <v>3</v>
      </c>
      <c r="Z9558">
        <f t="shared" si="1049"/>
        <v>43183</v>
      </c>
    </row>
    <row r="9559" spans="1:26" x14ac:dyDescent="0.2">
      <c r="A9559" t="s">
        <v>13003</v>
      </c>
      <c r="B9559" t="s">
        <v>3070</v>
      </c>
      <c r="D9559">
        <v>0</v>
      </c>
      <c r="E9559" t="s">
        <v>46</v>
      </c>
      <c r="F9559" t="s">
        <v>50</v>
      </c>
      <c r="G9559" t="s">
        <v>23</v>
      </c>
      <c r="H9559" t="s">
        <v>24</v>
      </c>
      <c r="I9559" t="s">
        <v>25</v>
      </c>
      <c r="J9559" t="s">
        <v>6167</v>
      </c>
      <c r="K9559" t="s">
        <v>94</v>
      </c>
      <c r="L9559" t="s">
        <v>46</v>
      </c>
      <c r="M9559" t="s">
        <v>46</v>
      </c>
      <c r="N9559">
        <f t="shared" si="1043"/>
        <v>0</v>
      </c>
      <c r="O9559" t="str">
        <f t="shared" si="1044"/>
        <v>No</v>
      </c>
      <c r="P9559">
        <f t="shared" si="1045"/>
        <v>0</v>
      </c>
      <c r="Q9559">
        <f t="shared" si="1046"/>
        <v>4813937689</v>
      </c>
      <c r="R9559">
        <f t="shared" si="1047"/>
        <v>4.1933383153624479</v>
      </c>
      <c r="S9559" t="str">
        <f t="shared" si="1048"/>
        <v>Acceptable</v>
      </c>
      <c r="T9559">
        <f>ROUNDUP(C9559,0)</f>
        <v>0</v>
      </c>
      <c r="U9559">
        <f>ROUNDDOWN(C9559,0)</f>
        <v>0</v>
      </c>
      <c r="V9559">
        <f>RIGHT(K9559,2)+2000</f>
        <v>2018</v>
      </c>
      <c r="W9559" t="str">
        <f>INDEX(_xlfn.TEXTSPLIT(K9559,"-"),1,2)</f>
        <v>Jun</v>
      </c>
      <c r="X9559" t="str">
        <f>INDEX(_xlfn.TEXTSPLIT(K9559,"-"),1,1)</f>
        <v>26</v>
      </c>
      <c r="Y9559">
        <f>INDEX(months!B:B,MATCH(Sheet1!W9559,months!A:A,0))</f>
        <v>6</v>
      </c>
      <c r="Z9559">
        <f t="shared" si="1049"/>
        <v>43277</v>
      </c>
    </row>
    <row r="9560" spans="1:26" x14ac:dyDescent="0.2">
      <c r="A9560" t="s">
        <v>13004</v>
      </c>
      <c r="B9560" t="s">
        <v>4457</v>
      </c>
      <c r="C9560">
        <v>4.4000000000000004</v>
      </c>
      <c r="D9560">
        <v>221</v>
      </c>
      <c r="E9560" t="s">
        <v>69</v>
      </c>
      <c r="F9560" t="s">
        <v>22</v>
      </c>
      <c r="G9560" t="s">
        <v>23</v>
      </c>
      <c r="H9560" t="s">
        <v>24</v>
      </c>
      <c r="I9560" t="s">
        <v>25</v>
      </c>
      <c r="J9560" t="s">
        <v>4458</v>
      </c>
      <c r="K9560" t="s">
        <v>3400</v>
      </c>
      <c r="L9560" t="s">
        <v>1197</v>
      </c>
      <c r="M9560" t="s">
        <v>81</v>
      </c>
      <c r="N9560">
        <f t="shared" si="1043"/>
        <v>0</v>
      </c>
      <c r="O9560" t="str">
        <f t="shared" si="1044"/>
        <v>No</v>
      </c>
      <c r="P9560">
        <f t="shared" si="1045"/>
        <v>0</v>
      </c>
      <c r="Q9560">
        <f t="shared" si="1046"/>
        <v>4813937689</v>
      </c>
      <c r="R9560">
        <f t="shared" si="1047"/>
        <v>4.1933383153624479</v>
      </c>
      <c r="S9560" t="str">
        <f t="shared" si="1048"/>
        <v>Acceptable</v>
      </c>
      <c r="T9560">
        <f>ROUNDUP(C9560,0)</f>
        <v>5</v>
      </c>
      <c r="U9560">
        <f>ROUNDDOWN(C9560,0)</f>
        <v>4</v>
      </c>
      <c r="V9560">
        <f>RIGHT(K9560,2)+2000</f>
        <v>2018</v>
      </c>
      <c r="W9560" t="str">
        <f>INDEX(_xlfn.TEXTSPLIT(K9560,"-"),1,2)</f>
        <v>Apr</v>
      </c>
      <c r="X9560" t="str">
        <f>INDEX(_xlfn.TEXTSPLIT(K9560,"-"),1,1)</f>
        <v>6</v>
      </c>
      <c r="Y9560">
        <f>INDEX(months!B:B,MATCH(Sheet1!W9560,months!A:A,0))</f>
        <v>4</v>
      </c>
      <c r="Z9560">
        <f t="shared" si="1049"/>
        <v>43196</v>
      </c>
    </row>
    <row r="9561" spans="1:26" x14ac:dyDescent="0.2">
      <c r="A9561" t="s">
        <v>13005</v>
      </c>
      <c r="B9561" t="s">
        <v>2665</v>
      </c>
      <c r="C9561">
        <v>4.5</v>
      </c>
      <c r="D9561">
        <v>1914</v>
      </c>
      <c r="E9561" t="s">
        <v>172</v>
      </c>
      <c r="F9561" t="s">
        <v>50</v>
      </c>
      <c r="G9561" t="s">
        <v>23</v>
      </c>
      <c r="H9561" t="s">
        <v>24</v>
      </c>
      <c r="I9561" t="s">
        <v>25</v>
      </c>
      <c r="J9561" t="s">
        <v>2838</v>
      </c>
      <c r="K9561" t="s">
        <v>503</v>
      </c>
      <c r="L9561" t="s">
        <v>13006</v>
      </c>
      <c r="M9561" t="s">
        <v>29</v>
      </c>
      <c r="N9561">
        <f t="shared" si="1043"/>
        <v>0</v>
      </c>
      <c r="O9561" t="str">
        <f t="shared" si="1044"/>
        <v>No</v>
      </c>
      <c r="P9561">
        <f t="shared" si="1045"/>
        <v>0</v>
      </c>
      <c r="Q9561">
        <f t="shared" si="1046"/>
        <v>4813937689</v>
      </c>
      <c r="R9561">
        <f t="shared" si="1047"/>
        <v>4.1933383153624479</v>
      </c>
      <c r="S9561" t="str">
        <f t="shared" si="1048"/>
        <v>Acceptable</v>
      </c>
      <c r="T9561">
        <f>ROUNDUP(C9561,0)</f>
        <v>5</v>
      </c>
      <c r="U9561">
        <f>ROUNDDOWN(C9561,0)</f>
        <v>4</v>
      </c>
      <c r="V9561">
        <f>RIGHT(K9561,2)+2000</f>
        <v>2018</v>
      </c>
      <c r="W9561" t="str">
        <f>INDEX(_xlfn.TEXTSPLIT(K9561,"-"),1,2)</f>
        <v>Jun</v>
      </c>
      <c r="X9561" t="str">
        <f>INDEX(_xlfn.TEXTSPLIT(K9561,"-"),1,1)</f>
        <v>29</v>
      </c>
      <c r="Y9561">
        <f>INDEX(months!B:B,MATCH(Sheet1!W9561,months!A:A,0))</f>
        <v>6</v>
      </c>
      <c r="Z9561">
        <f t="shared" si="1049"/>
        <v>43280</v>
      </c>
    </row>
    <row r="9562" spans="1:26" x14ac:dyDescent="0.2">
      <c r="A9562" t="s">
        <v>13007</v>
      </c>
      <c r="B9562" t="s">
        <v>4612</v>
      </c>
      <c r="C9562">
        <v>4.5</v>
      </c>
      <c r="D9562">
        <v>23805</v>
      </c>
      <c r="E9562" t="s">
        <v>3905</v>
      </c>
      <c r="F9562" t="s">
        <v>65</v>
      </c>
      <c r="G9562" t="s">
        <v>23</v>
      </c>
      <c r="H9562" t="s">
        <v>24</v>
      </c>
      <c r="I9562" t="s">
        <v>25</v>
      </c>
      <c r="J9562" t="s">
        <v>4613</v>
      </c>
      <c r="K9562" t="s">
        <v>9376</v>
      </c>
      <c r="L9562" t="s">
        <v>1877</v>
      </c>
      <c r="M9562" t="s">
        <v>29</v>
      </c>
      <c r="N9562">
        <f t="shared" si="1043"/>
        <v>0</v>
      </c>
      <c r="O9562" t="str">
        <f t="shared" si="1044"/>
        <v>No</v>
      </c>
      <c r="P9562">
        <f t="shared" si="1045"/>
        <v>0</v>
      </c>
      <c r="Q9562">
        <f t="shared" si="1046"/>
        <v>4813937689</v>
      </c>
      <c r="R9562">
        <f t="shared" si="1047"/>
        <v>4.1933383153624479</v>
      </c>
      <c r="S9562" t="str">
        <f t="shared" si="1048"/>
        <v>Acceptable</v>
      </c>
      <c r="T9562">
        <f>ROUNDUP(C9562,0)</f>
        <v>5</v>
      </c>
      <c r="U9562">
        <f>ROUNDDOWN(C9562,0)</f>
        <v>4</v>
      </c>
      <c r="V9562">
        <f>RIGHT(K9562,2)+2000</f>
        <v>2017</v>
      </c>
      <c r="W9562" t="str">
        <f>INDEX(_xlfn.TEXTSPLIT(K9562,"-"),1,2)</f>
        <v>Aug</v>
      </c>
      <c r="X9562" t="str">
        <f>INDEX(_xlfn.TEXTSPLIT(K9562,"-"),1,1)</f>
        <v>13</v>
      </c>
      <c r="Y9562">
        <f>INDEX(months!B:B,MATCH(Sheet1!W9562,months!A:A,0))</f>
        <v>8</v>
      </c>
      <c r="Z9562">
        <f t="shared" si="1049"/>
        <v>42960</v>
      </c>
    </row>
    <row r="9563" spans="1:26" x14ac:dyDescent="0.2">
      <c r="A9563" t="s">
        <v>13008</v>
      </c>
      <c r="B9563" t="s">
        <v>2665</v>
      </c>
      <c r="C9563">
        <v>4.8</v>
      </c>
      <c r="D9563">
        <v>526595</v>
      </c>
      <c r="E9563" t="s">
        <v>1158</v>
      </c>
      <c r="F9563" t="s">
        <v>89</v>
      </c>
      <c r="G9563" t="s">
        <v>23</v>
      </c>
      <c r="H9563" t="s">
        <v>24</v>
      </c>
      <c r="I9563" t="s">
        <v>124</v>
      </c>
      <c r="J9563" t="s">
        <v>2669</v>
      </c>
      <c r="K9563" t="s">
        <v>94</v>
      </c>
      <c r="L9563" t="s">
        <v>276</v>
      </c>
      <c r="M9563" t="s">
        <v>29</v>
      </c>
      <c r="N9563">
        <f t="shared" si="1043"/>
        <v>0</v>
      </c>
      <c r="O9563" t="str">
        <f t="shared" si="1044"/>
        <v>No</v>
      </c>
      <c r="P9563">
        <f t="shared" si="1045"/>
        <v>0</v>
      </c>
      <c r="Q9563">
        <f t="shared" si="1046"/>
        <v>4813937689</v>
      </c>
      <c r="R9563">
        <f t="shared" si="1047"/>
        <v>4.1933383153624479</v>
      </c>
      <c r="S9563" t="str">
        <f t="shared" si="1048"/>
        <v>Acceptable</v>
      </c>
      <c r="T9563">
        <f>ROUNDUP(C9563,0)</f>
        <v>5</v>
      </c>
      <c r="U9563">
        <f>ROUNDDOWN(C9563,0)</f>
        <v>4</v>
      </c>
      <c r="V9563">
        <f>RIGHT(K9563,2)+2000</f>
        <v>2018</v>
      </c>
      <c r="W9563" t="str">
        <f>INDEX(_xlfn.TEXTSPLIT(K9563,"-"),1,2)</f>
        <v>Jun</v>
      </c>
      <c r="X9563" t="str">
        <f>INDEX(_xlfn.TEXTSPLIT(K9563,"-"),1,1)</f>
        <v>26</v>
      </c>
      <c r="Y9563">
        <f>INDEX(months!B:B,MATCH(Sheet1!W9563,months!A:A,0))</f>
        <v>6</v>
      </c>
      <c r="Z9563">
        <f t="shared" si="1049"/>
        <v>43277</v>
      </c>
    </row>
    <row r="9564" spans="1:26" x14ac:dyDescent="0.2">
      <c r="A9564" t="s">
        <v>13009</v>
      </c>
      <c r="B9564" t="s">
        <v>5191</v>
      </c>
      <c r="C9564">
        <v>4.4000000000000004</v>
      </c>
      <c r="D9564">
        <v>279917</v>
      </c>
      <c r="E9564" t="s">
        <v>46</v>
      </c>
      <c r="F9564" t="s">
        <v>89</v>
      </c>
      <c r="G9564" t="s">
        <v>23</v>
      </c>
      <c r="H9564" t="s">
        <v>24</v>
      </c>
      <c r="I9564" t="s">
        <v>25</v>
      </c>
      <c r="J9564" t="s">
        <v>5192</v>
      </c>
      <c r="K9564" t="s">
        <v>226</v>
      </c>
      <c r="L9564" t="s">
        <v>46</v>
      </c>
      <c r="M9564" t="s">
        <v>46</v>
      </c>
      <c r="N9564">
        <f t="shared" si="1043"/>
        <v>0</v>
      </c>
      <c r="O9564" t="str">
        <f t="shared" si="1044"/>
        <v>No</v>
      </c>
      <c r="P9564">
        <f t="shared" si="1045"/>
        <v>0</v>
      </c>
      <c r="Q9564">
        <f t="shared" si="1046"/>
        <v>4813937689</v>
      </c>
      <c r="R9564">
        <f t="shared" si="1047"/>
        <v>4.1933383153624479</v>
      </c>
      <c r="S9564" t="str">
        <f t="shared" si="1048"/>
        <v>Acceptable</v>
      </c>
      <c r="T9564">
        <f>ROUNDUP(C9564,0)</f>
        <v>5</v>
      </c>
      <c r="U9564">
        <f>ROUNDDOWN(C9564,0)</f>
        <v>4</v>
      </c>
      <c r="V9564">
        <f>RIGHT(K9564,2)+2000</f>
        <v>2018</v>
      </c>
      <c r="W9564" t="str">
        <f>INDEX(_xlfn.TEXTSPLIT(K9564,"-"),1,2)</f>
        <v>Jul</v>
      </c>
      <c r="X9564" t="str">
        <f>INDEX(_xlfn.TEXTSPLIT(K9564,"-"),1,1)</f>
        <v>18</v>
      </c>
      <c r="Y9564">
        <f>INDEX(months!B:B,MATCH(Sheet1!W9564,months!A:A,0))</f>
        <v>7</v>
      </c>
      <c r="Z9564">
        <f t="shared" si="1049"/>
        <v>43299</v>
      </c>
    </row>
    <row r="9565" spans="1:26" x14ac:dyDescent="0.2">
      <c r="A9565" t="s">
        <v>13010</v>
      </c>
      <c r="B9565" t="s">
        <v>1790</v>
      </c>
      <c r="C9565">
        <v>4.5</v>
      </c>
      <c r="D9565">
        <v>4254</v>
      </c>
      <c r="E9565" t="s">
        <v>427</v>
      </c>
      <c r="F9565" t="s">
        <v>50</v>
      </c>
      <c r="G9565" t="s">
        <v>23</v>
      </c>
      <c r="H9565" t="s">
        <v>24</v>
      </c>
      <c r="I9565" t="s">
        <v>25</v>
      </c>
      <c r="J9565" t="s">
        <v>1791</v>
      </c>
      <c r="K9565" t="s">
        <v>2616</v>
      </c>
      <c r="L9565" t="s">
        <v>1200</v>
      </c>
      <c r="M9565" t="s">
        <v>86</v>
      </c>
      <c r="N9565">
        <f t="shared" si="1043"/>
        <v>0</v>
      </c>
      <c r="O9565" t="str">
        <f t="shared" si="1044"/>
        <v>No</v>
      </c>
      <c r="P9565">
        <f t="shared" si="1045"/>
        <v>0</v>
      </c>
      <c r="Q9565">
        <f t="shared" si="1046"/>
        <v>4813937689</v>
      </c>
      <c r="R9565">
        <f t="shared" si="1047"/>
        <v>4.1933383153624479</v>
      </c>
      <c r="S9565" t="str">
        <f t="shared" si="1048"/>
        <v>Acceptable</v>
      </c>
      <c r="T9565">
        <f>ROUNDUP(C9565,0)</f>
        <v>5</v>
      </c>
      <c r="U9565">
        <f>ROUNDDOWN(C9565,0)</f>
        <v>4</v>
      </c>
      <c r="V9565">
        <f>RIGHT(K9565,2)+2000</f>
        <v>2017</v>
      </c>
      <c r="W9565" t="str">
        <f>INDEX(_xlfn.TEXTSPLIT(K9565,"-"),1,2)</f>
        <v>Aug</v>
      </c>
      <c r="X9565" t="str">
        <f>INDEX(_xlfn.TEXTSPLIT(K9565,"-"),1,1)</f>
        <v>29</v>
      </c>
      <c r="Y9565">
        <f>INDEX(months!B:B,MATCH(Sheet1!W9565,months!A:A,0))</f>
        <v>8</v>
      </c>
      <c r="Z9565">
        <f t="shared" si="1049"/>
        <v>42976</v>
      </c>
    </row>
    <row r="9566" spans="1:26" x14ac:dyDescent="0.2">
      <c r="A9566" t="s">
        <v>13011</v>
      </c>
      <c r="B9566" t="s">
        <v>4310</v>
      </c>
      <c r="C9566">
        <v>4.5999999999999996</v>
      </c>
      <c r="D9566">
        <v>161423</v>
      </c>
      <c r="E9566" t="s">
        <v>510</v>
      </c>
      <c r="F9566" t="s">
        <v>38</v>
      </c>
      <c r="G9566" t="s">
        <v>23</v>
      </c>
      <c r="H9566" t="s">
        <v>24</v>
      </c>
      <c r="I9566" t="s">
        <v>25</v>
      </c>
      <c r="J9566" t="s">
        <v>2718</v>
      </c>
      <c r="K9566" t="s">
        <v>39</v>
      </c>
      <c r="L9566" t="s">
        <v>2179</v>
      </c>
      <c r="M9566" t="s">
        <v>274</v>
      </c>
      <c r="N9566">
        <f t="shared" si="1043"/>
        <v>0</v>
      </c>
      <c r="O9566" t="str">
        <f t="shared" si="1044"/>
        <v>No</v>
      </c>
      <c r="P9566">
        <f t="shared" si="1045"/>
        <v>0</v>
      </c>
      <c r="Q9566">
        <f t="shared" si="1046"/>
        <v>4813937689</v>
      </c>
      <c r="R9566">
        <f t="shared" si="1047"/>
        <v>4.1933383153624479</v>
      </c>
      <c r="S9566" t="str">
        <f t="shared" si="1048"/>
        <v>Acceptable</v>
      </c>
      <c r="T9566">
        <f>ROUNDUP(C9566,0)</f>
        <v>5</v>
      </c>
      <c r="U9566">
        <f>ROUNDDOWN(C9566,0)</f>
        <v>4</v>
      </c>
      <c r="V9566">
        <f>RIGHT(K9566,2)+2000</f>
        <v>2018</v>
      </c>
      <c r="W9566" t="str">
        <f>INDEX(_xlfn.TEXTSPLIT(K9566,"-"),1,2)</f>
        <v>Aug</v>
      </c>
      <c r="X9566" t="str">
        <f>INDEX(_xlfn.TEXTSPLIT(K9566,"-"),1,1)</f>
        <v>1</v>
      </c>
      <c r="Y9566">
        <f>INDEX(months!B:B,MATCH(Sheet1!W9566,months!A:A,0))</f>
        <v>8</v>
      </c>
      <c r="Z9566">
        <f t="shared" si="1049"/>
        <v>43313</v>
      </c>
    </row>
    <row r="9567" spans="1:26" x14ac:dyDescent="0.2">
      <c r="A9567" t="s">
        <v>13012</v>
      </c>
      <c r="B9567" t="s">
        <v>3070</v>
      </c>
      <c r="C9567">
        <v>4.5999999999999996</v>
      </c>
      <c r="D9567">
        <v>834</v>
      </c>
      <c r="E9567" t="s">
        <v>405</v>
      </c>
      <c r="F9567" t="s">
        <v>50</v>
      </c>
      <c r="G9567" t="s">
        <v>23</v>
      </c>
      <c r="H9567" t="s">
        <v>24</v>
      </c>
      <c r="I9567" t="s">
        <v>25</v>
      </c>
      <c r="J9567" t="s">
        <v>13013</v>
      </c>
      <c r="K9567" t="s">
        <v>4995</v>
      </c>
      <c r="L9567" t="s">
        <v>13014</v>
      </c>
      <c r="M9567" t="s">
        <v>86</v>
      </c>
      <c r="N9567">
        <f t="shared" si="1043"/>
        <v>0</v>
      </c>
      <c r="O9567" t="str">
        <f t="shared" si="1044"/>
        <v>No</v>
      </c>
      <c r="P9567">
        <f t="shared" si="1045"/>
        <v>0</v>
      </c>
      <c r="Q9567">
        <f t="shared" si="1046"/>
        <v>4813937689</v>
      </c>
      <c r="R9567">
        <f t="shared" si="1047"/>
        <v>4.1933383153624479</v>
      </c>
      <c r="S9567" t="str">
        <f t="shared" si="1048"/>
        <v>Acceptable</v>
      </c>
      <c r="T9567">
        <f>ROUNDUP(C9567,0)</f>
        <v>5</v>
      </c>
      <c r="U9567">
        <f>ROUNDDOWN(C9567,0)</f>
        <v>4</v>
      </c>
      <c r="V9567">
        <f>RIGHT(K9567,2)+2000</f>
        <v>2018</v>
      </c>
      <c r="W9567" t="str">
        <f>INDEX(_xlfn.TEXTSPLIT(K9567,"-"),1,2)</f>
        <v>Mar</v>
      </c>
      <c r="X9567" t="str">
        <f>INDEX(_xlfn.TEXTSPLIT(K9567,"-"),1,1)</f>
        <v>15</v>
      </c>
      <c r="Y9567">
        <f>INDEX(months!B:B,MATCH(Sheet1!W9567,months!A:A,0))</f>
        <v>3</v>
      </c>
      <c r="Z9567">
        <f t="shared" si="1049"/>
        <v>43174</v>
      </c>
    </row>
    <row r="9568" spans="1:26" x14ac:dyDescent="0.2">
      <c r="A9568" t="s">
        <v>13015</v>
      </c>
      <c r="B9568" t="s">
        <v>4612</v>
      </c>
      <c r="C9568">
        <v>4.5</v>
      </c>
      <c r="D9568">
        <v>313</v>
      </c>
      <c r="E9568" t="s">
        <v>1211</v>
      </c>
      <c r="F9568" t="s">
        <v>22</v>
      </c>
      <c r="G9568" t="s">
        <v>649</v>
      </c>
      <c r="H9568" t="s">
        <v>13016</v>
      </c>
      <c r="I9568" t="s">
        <v>25</v>
      </c>
      <c r="J9568" t="s">
        <v>4613</v>
      </c>
      <c r="K9568" t="s">
        <v>13017</v>
      </c>
      <c r="L9568" t="s">
        <v>1297</v>
      </c>
      <c r="M9568" t="s">
        <v>460</v>
      </c>
      <c r="N9568">
        <f t="shared" si="1043"/>
        <v>0</v>
      </c>
      <c r="O9568" t="str">
        <f t="shared" si="1044"/>
        <v>No</v>
      </c>
      <c r="P9568">
        <f t="shared" si="1045"/>
        <v>0</v>
      </c>
      <c r="Q9568">
        <f t="shared" si="1046"/>
        <v>4813937689</v>
      </c>
      <c r="R9568">
        <f t="shared" si="1047"/>
        <v>4.1933383153624479</v>
      </c>
      <c r="S9568" t="str">
        <f t="shared" si="1048"/>
        <v>Acceptable</v>
      </c>
      <c r="T9568">
        <f>ROUNDUP(C9568,0)</f>
        <v>5</v>
      </c>
      <c r="U9568">
        <f>ROUNDDOWN(C9568,0)</f>
        <v>4</v>
      </c>
      <c r="V9568">
        <f>RIGHT(K9568,2)+2000</f>
        <v>2015</v>
      </c>
      <c r="W9568" t="str">
        <f>INDEX(_xlfn.TEXTSPLIT(K9568,"-"),1,2)</f>
        <v>Mar</v>
      </c>
      <c r="X9568" t="str">
        <f>INDEX(_xlfn.TEXTSPLIT(K9568,"-"),1,1)</f>
        <v>29</v>
      </c>
      <c r="Y9568">
        <f>INDEX(months!B:B,MATCH(Sheet1!W9568,months!A:A,0))</f>
        <v>3</v>
      </c>
      <c r="Z9568">
        <f t="shared" si="1049"/>
        <v>42092</v>
      </c>
    </row>
    <row r="9569" spans="1:26" x14ac:dyDescent="0.2">
      <c r="A9569" t="s">
        <v>13018</v>
      </c>
      <c r="B9569" t="s">
        <v>2665</v>
      </c>
      <c r="D9569">
        <v>2536</v>
      </c>
      <c r="E9569" t="s">
        <v>296</v>
      </c>
      <c r="F9569" t="s">
        <v>50</v>
      </c>
      <c r="G9569" t="s">
        <v>23</v>
      </c>
      <c r="H9569" t="s">
        <v>24</v>
      </c>
      <c r="I9569" t="s">
        <v>25</v>
      </c>
      <c r="J9569" t="s">
        <v>2838</v>
      </c>
      <c r="K9569" t="s">
        <v>13019</v>
      </c>
      <c r="L9569" t="s">
        <v>59</v>
      </c>
      <c r="M9569" t="s">
        <v>29</v>
      </c>
      <c r="N9569">
        <f t="shared" si="1043"/>
        <v>0</v>
      </c>
      <c r="O9569" t="str">
        <f t="shared" si="1044"/>
        <v>No</v>
      </c>
      <c r="P9569">
        <f t="shared" si="1045"/>
        <v>0</v>
      </c>
      <c r="Q9569">
        <f t="shared" si="1046"/>
        <v>4813937689</v>
      </c>
      <c r="R9569">
        <f t="shared" si="1047"/>
        <v>4.1933383153624479</v>
      </c>
      <c r="S9569" t="str">
        <f t="shared" si="1048"/>
        <v>Acceptable</v>
      </c>
      <c r="T9569">
        <f>ROUNDUP(C9569,0)</f>
        <v>0</v>
      </c>
      <c r="U9569">
        <f>ROUNDDOWN(C9569,0)</f>
        <v>0</v>
      </c>
      <c r="V9569">
        <f>RIGHT(K9569,2)+2000</f>
        <v>2016</v>
      </c>
      <c r="W9569" t="str">
        <f>INDEX(_xlfn.TEXTSPLIT(K9569,"-"),1,2)</f>
        <v>Oct</v>
      </c>
      <c r="X9569" t="str">
        <f>INDEX(_xlfn.TEXTSPLIT(K9569,"-"),1,1)</f>
        <v>2</v>
      </c>
      <c r="Y9569">
        <f>INDEX(months!B:B,MATCH(Sheet1!W9569,months!A:A,0))</f>
        <v>10</v>
      </c>
      <c r="Z9569">
        <f t="shared" si="1049"/>
        <v>42645</v>
      </c>
    </row>
    <row r="9570" spans="1:26" x14ac:dyDescent="0.2">
      <c r="A9570" t="s">
        <v>5242</v>
      </c>
      <c r="B9570" t="s">
        <v>5191</v>
      </c>
      <c r="C9570">
        <v>4.2</v>
      </c>
      <c r="D9570">
        <v>67854</v>
      </c>
      <c r="E9570" t="s">
        <v>46</v>
      </c>
      <c r="F9570" t="s">
        <v>38</v>
      </c>
      <c r="G9570" t="s">
        <v>23</v>
      </c>
      <c r="H9570" t="s">
        <v>24</v>
      </c>
      <c r="I9570" t="s">
        <v>25</v>
      </c>
      <c r="J9570" t="s">
        <v>5192</v>
      </c>
      <c r="K9570" t="s">
        <v>173</v>
      </c>
      <c r="L9570" t="s">
        <v>46</v>
      </c>
      <c r="M9570" t="s">
        <v>46</v>
      </c>
      <c r="N9570">
        <f t="shared" si="1043"/>
        <v>0</v>
      </c>
      <c r="O9570" t="str">
        <f t="shared" si="1044"/>
        <v>No</v>
      </c>
      <c r="P9570">
        <f t="shared" si="1045"/>
        <v>0</v>
      </c>
      <c r="Q9570">
        <f t="shared" si="1046"/>
        <v>4813937689</v>
      </c>
      <c r="R9570">
        <f t="shared" si="1047"/>
        <v>4.1933383153624479</v>
      </c>
      <c r="S9570" t="str">
        <f t="shared" si="1048"/>
        <v>Acceptable</v>
      </c>
      <c r="T9570">
        <f>ROUNDUP(C9570,0)</f>
        <v>5</v>
      </c>
      <c r="U9570">
        <f>ROUNDDOWN(C9570,0)</f>
        <v>4</v>
      </c>
      <c r="V9570">
        <f>RIGHT(K9570,2)+2000</f>
        <v>2018</v>
      </c>
      <c r="W9570" t="str">
        <f>INDEX(_xlfn.TEXTSPLIT(K9570,"-"),1,2)</f>
        <v>Aug</v>
      </c>
      <c r="X9570" t="str">
        <f>INDEX(_xlfn.TEXTSPLIT(K9570,"-"),1,1)</f>
        <v>2</v>
      </c>
      <c r="Y9570">
        <f>INDEX(months!B:B,MATCH(Sheet1!W9570,months!A:A,0))</f>
        <v>8</v>
      </c>
      <c r="Z9570">
        <f t="shared" si="1049"/>
        <v>43314</v>
      </c>
    </row>
    <row r="9571" spans="1:26" x14ac:dyDescent="0.2">
      <c r="A9571" t="s">
        <v>2916</v>
      </c>
      <c r="B9571" t="s">
        <v>2665</v>
      </c>
      <c r="C9571">
        <v>4.4000000000000004</v>
      </c>
      <c r="D9571">
        <v>18652</v>
      </c>
      <c r="E9571" t="s">
        <v>1146</v>
      </c>
      <c r="F9571" t="s">
        <v>50</v>
      </c>
      <c r="G9571" t="s">
        <v>649</v>
      </c>
      <c r="H9571" t="s">
        <v>1011</v>
      </c>
      <c r="I9571" t="s">
        <v>25</v>
      </c>
      <c r="J9571" t="s">
        <v>2824</v>
      </c>
      <c r="K9571" t="s">
        <v>287</v>
      </c>
      <c r="L9571" t="s">
        <v>2917</v>
      </c>
      <c r="M9571" t="s">
        <v>54</v>
      </c>
      <c r="N9571">
        <f t="shared" si="1043"/>
        <v>0</v>
      </c>
      <c r="O9571" t="str">
        <f t="shared" si="1044"/>
        <v>No</v>
      </c>
      <c r="P9571">
        <f t="shared" si="1045"/>
        <v>0</v>
      </c>
      <c r="Q9571">
        <f t="shared" si="1046"/>
        <v>4813937689</v>
      </c>
      <c r="R9571">
        <f t="shared" si="1047"/>
        <v>4.1933383153624479</v>
      </c>
      <c r="S9571" t="str">
        <f t="shared" si="1048"/>
        <v>Acceptable</v>
      </c>
      <c r="T9571">
        <f>ROUNDUP(C9571,0)</f>
        <v>5</v>
      </c>
      <c r="U9571">
        <f>ROUNDDOWN(C9571,0)</f>
        <v>4</v>
      </c>
      <c r="V9571">
        <f>RIGHT(K9571,2)+2000</f>
        <v>2018</v>
      </c>
      <c r="W9571" t="str">
        <f>INDEX(_xlfn.TEXTSPLIT(K9571,"-"),1,2)</f>
        <v>Jul</v>
      </c>
      <c r="X9571" t="str">
        <f>INDEX(_xlfn.TEXTSPLIT(K9571,"-"),1,1)</f>
        <v>4</v>
      </c>
      <c r="Y9571">
        <f>INDEX(months!B:B,MATCH(Sheet1!W9571,months!A:A,0))</f>
        <v>7</v>
      </c>
      <c r="Z9571">
        <f t="shared" si="1049"/>
        <v>43285</v>
      </c>
    </row>
    <row r="9572" spans="1:26" x14ac:dyDescent="0.2">
      <c r="A9572" t="s">
        <v>486</v>
      </c>
      <c r="B9572" t="s">
        <v>447</v>
      </c>
      <c r="C9572">
        <v>4.2</v>
      </c>
      <c r="D9572">
        <v>87919</v>
      </c>
      <c r="E9572" t="s">
        <v>46</v>
      </c>
      <c r="F9572" t="s">
        <v>89</v>
      </c>
      <c r="G9572" t="s">
        <v>23</v>
      </c>
      <c r="H9572" t="s">
        <v>24</v>
      </c>
      <c r="I9572" t="s">
        <v>44</v>
      </c>
      <c r="J9572" t="s">
        <v>449</v>
      </c>
      <c r="K9572" t="s">
        <v>209</v>
      </c>
      <c r="L9572" t="s">
        <v>46</v>
      </c>
      <c r="M9572" t="s">
        <v>46</v>
      </c>
      <c r="N9572">
        <f t="shared" si="1043"/>
        <v>0</v>
      </c>
      <c r="O9572" t="str">
        <f t="shared" si="1044"/>
        <v>No</v>
      </c>
      <c r="P9572">
        <f t="shared" si="1045"/>
        <v>0</v>
      </c>
      <c r="Q9572">
        <f t="shared" si="1046"/>
        <v>4813937689</v>
      </c>
      <c r="R9572">
        <f t="shared" si="1047"/>
        <v>4.1933383153624479</v>
      </c>
      <c r="S9572" t="str">
        <f t="shared" si="1048"/>
        <v>Acceptable</v>
      </c>
      <c r="T9572">
        <f>ROUNDUP(C9572,0)</f>
        <v>5</v>
      </c>
      <c r="U9572">
        <f>ROUNDDOWN(C9572,0)</f>
        <v>4</v>
      </c>
      <c r="V9572">
        <f>RIGHT(K9572,2)+2000</f>
        <v>2018</v>
      </c>
      <c r="W9572" t="str">
        <f>INDEX(_xlfn.TEXTSPLIT(K9572,"-"),1,2)</f>
        <v>May</v>
      </c>
      <c r="X9572" t="str">
        <f>INDEX(_xlfn.TEXTSPLIT(K9572,"-"),1,1)</f>
        <v>28</v>
      </c>
      <c r="Y9572">
        <f>INDEX(months!B:B,MATCH(Sheet1!W9572,months!A:A,0))</f>
        <v>5</v>
      </c>
      <c r="Z9572">
        <f t="shared" si="1049"/>
        <v>43248</v>
      </c>
    </row>
    <row r="9573" spans="1:26" x14ac:dyDescent="0.2">
      <c r="A9573" t="s">
        <v>13020</v>
      </c>
      <c r="B9573" t="s">
        <v>2518</v>
      </c>
      <c r="C9573">
        <v>4.7</v>
      </c>
      <c r="D9573">
        <v>56197</v>
      </c>
      <c r="E9573" t="s">
        <v>186</v>
      </c>
      <c r="F9573" t="s">
        <v>65</v>
      </c>
      <c r="G9573" t="s">
        <v>23</v>
      </c>
      <c r="H9573" t="s">
        <v>24</v>
      </c>
      <c r="I9573" t="s">
        <v>25</v>
      </c>
      <c r="J9573" t="s">
        <v>2519</v>
      </c>
      <c r="K9573" t="s">
        <v>3021</v>
      </c>
      <c r="L9573" t="s">
        <v>3662</v>
      </c>
      <c r="M9573" t="s">
        <v>434</v>
      </c>
      <c r="N9573">
        <f t="shared" si="1043"/>
        <v>0</v>
      </c>
      <c r="O9573" t="str">
        <f t="shared" si="1044"/>
        <v>No</v>
      </c>
      <c r="P9573">
        <f t="shared" si="1045"/>
        <v>0</v>
      </c>
      <c r="Q9573">
        <f t="shared" si="1046"/>
        <v>4813937689</v>
      </c>
      <c r="R9573">
        <f t="shared" si="1047"/>
        <v>4.1933383153624479</v>
      </c>
      <c r="S9573" t="str">
        <f t="shared" si="1048"/>
        <v>Acceptable</v>
      </c>
      <c r="T9573">
        <f>ROUNDUP(C9573,0)</f>
        <v>5</v>
      </c>
      <c r="U9573">
        <f>ROUNDDOWN(C9573,0)</f>
        <v>4</v>
      </c>
      <c r="V9573">
        <f>RIGHT(K9573,2)+2000</f>
        <v>2018</v>
      </c>
      <c r="W9573" t="str">
        <f>INDEX(_xlfn.TEXTSPLIT(K9573,"-"),1,2)</f>
        <v>Aug</v>
      </c>
      <c r="X9573" t="str">
        <f>INDEX(_xlfn.TEXTSPLIT(K9573,"-"),1,1)</f>
        <v>6</v>
      </c>
      <c r="Y9573">
        <f>INDEX(months!B:B,MATCH(Sheet1!W9573,months!A:A,0))</f>
        <v>8</v>
      </c>
      <c r="Z9573">
        <f t="shared" si="1049"/>
        <v>43318</v>
      </c>
    </row>
    <row r="9574" spans="1:26" x14ac:dyDescent="0.2">
      <c r="A9574" t="s">
        <v>13021</v>
      </c>
      <c r="B9574" t="s">
        <v>1790</v>
      </c>
      <c r="C9574">
        <v>4.5</v>
      </c>
      <c r="D9574">
        <v>80904</v>
      </c>
      <c r="E9574" t="s">
        <v>271</v>
      </c>
      <c r="F9574" t="s">
        <v>38</v>
      </c>
      <c r="G9574" t="s">
        <v>23</v>
      </c>
      <c r="H9574" t="s">
        <v>24</v>
      </c>
      <c r="I9574" t="s">
        <v>25</v>
      </c>
      <c r="J9574" t="s">
        <v>1791</v>
      </c>
      <c r="K9574" t="s">
        <v>759</v>
      </c>
      <c r="L9574" t="s">
        <v>5460</v>
      </c>
      <c r="M9574" t="s">
        <v>81</v>
      </c>
      <c r="N9574">
        <f t="shared" si="1043"/>
        <v>0</v>
      </c>
      <c r="O9574" t="str">
        <f t="shared" si="1044"/>
        <v>No</v>
      </c>
      <c r="P9574">
        <f t="shared" si="1045"/>
        <v>0</v>
      </c>
      <c r="Q9574">
        <f t="shared" si="1046"/>
        <v>4813937689</v>
      </c>
      <c r="R9574">
        <f t="shared" si="1047"/>
        <v>4.1933383153624479</v>
      </c>
      <c r="S9574" t="str">
        <f t="shared" si="1048"/>
        <v>Acceptable</v>
      </c>
      <c r="T9574">
        <f>ROUNDUP(C9574,0)</f>
        <v>5</v>
      </c>
      <c r="U9574">
        <f>ROUNDDOWN(C9574,0)</f>
        <v>4</v>
      </c>
      <c r="V9574">
        <f>RIGHT(K9574,2)+2000</f>
        <v>2018</v>
      </c>
      <c r="W9574" t="str">
        <f>INDEX(_xlfn.TEXTSPLIT(K9574,"-"),1,2)</f>
        <v>Jul</v>
      </c>
      <c r="X9574" t="str">
        <f>INDEX(_xlfn.TEXTSPLIT(K9574,"-"),1,1)</f>
        <v>5</v>
      </c>
      <c r="Y9574">
        <f>INDEX(months!B:B,MATCH(Sheet1!W9574,months!A:A,0))</f>
        <v>7</v>
      </c>
      <c r="Z9574">
        <f t="shared" si="1049"/>
        <v>43286</v>
      </c>
    </row>
    <row r="9575" spans="1:26" x14ac:dyDescent="0.2">
      <c r="A9575" t="s">
        <v>13022</v>
      </c>
      <c r="B9575" t="s">
        <v>5446</v>
      </c>
      <c r="C9575">
        <v>4.2</v>
      </c>
      <c r="D9575">
        <v>207440</v>
      </c>
      <c r="E9575" t="s">
        <v>424</v>
      </c>
      <c r="F9575" t="s">
        <v>89</v>
      </c>
      <c r="G9575" t="s">
        <v>23</v>
      </c>
      <c r="H9575" t="s">
        <v>24</v>
      </c>
      <c r="I9575" t="s">
        <v>25</v>
      </c>
      <c r="J9575" t="s">
        <v>5447</v>
      </c>
      <c r="K9575" t="s">
        <v>306</v>
      </c>
      <c r="L9575" t="s">
        <v>13023</v>
      </c>
      <c r="M9575" t="s">
        <v>86</v>
      </c>
      <c r="N9575">
        <f t="shared" si="1043"/>
        <v>0</v>
      </c>
      <c r="O9575" t="str">
        <f t="shared" si="1044"/>
        <v>No</v>
      </c>
      <c r="P9575">
        <f t="shared" si="1045"/>
        <v>0</v>
      </c>
      <c r="Q9575">
        <f t="shared" si="1046"/>
        <v>4813937689</v>
      </c>
      <c r="R9575">
        <f t="shared" si="1047"/>
        <v>4.1933383153624479</v>
      </c>
      <c r="S9575" t="str">
        <f t="shared" si="1048"/>
        <v>Acceptable</v>
      </c>
      <c r="T9575">
        <f>ROUNDUP(C9575,0)</f>
        <v>5</v>
      </c>
      <c r="U9575">
        <f>ROUNDDOWN(C9575,0)</f>
        <v>4</v>
      </c>
      <c r="V9575">
        <f>RIGHT(K9575,2)+2000</f>
        <v>2018</v>
      </c>
      <c r="W9575" t="str">
        <f>INDEX(_xlfn.TEXTSPLIT(K9575,"-"),1,2)</f>
        <v>Jul</v>
      </c>
      <c r="X9575" t="str">
        <f>INDEX(_xlfn.TEXTSPLIT(K9575,"-"),1,1)</f>
        <v>23</v>
      </c>
      <c r="Y9575">
        <f>INDEX(months!B:B,MATCH(Sheet1!W9575,months!A:A,0))</f>
        <v>7</v>
      </c>
      <c r="Z9575">
        <f t="shared" si="1049"/>
        <v>43304</v>
      </c>
    </row>
    <row r="9576" spans="1:26" x14ac:dyDescent="0.2">
      <c r="A9576" t="s">
        <v>3413</v>
      </c>
      <c r="B9576" t="s">
        <v>3391</v>
      </c>
      <c r="C9576">
        <v>4.5</v>
      </c>
      <c r="D9576">
        <v>2923</v>
      </c>
      <c r="E9576" t="s">
        <v>42</v>
      </c>
      <c r="F9576" t="s">
        <v>50</v>
      </c>
      <c r="G9576" t="s">
        <v>649</v>
      </c>
      <c r="H9576" t="s">
        <v>3414</v>
      </c>
      <c r="I9576" t="s">
        <v>25</v>
      </c>
      <c r="J9576" t="s">
        <v>3393</v>
      </c>
      <c r="K9576" t="s">
        <v>264</v>
      </c>
      <c r="L9576" t="s">
        <v>3415</v>
      </c>
      <c r="M9576" t="s">
        <v>274</v>
      </c>
      <c r="N9576">
        <f t="shared" si="1043"/>
        <v>0</v>
      </c>
      <c r="O9576" t="str">
        <f t="shared" si="1044"/>
        <v>No</v>
      </c>
      <c r="P9576">
        <f t="shared" si="1045"/>
        <v>0</v>
      </c>
      <c r="Q9576">
        <f t="shared" si="1046"/>
        <v>4813937689</v>
      </c>
      <c r="R9576">
        <f t="shared" si="1047"/>
        <v>4.1933383153624479</v>
      </c>
      <c r="S9576" t="str">
        <f t="shared" si="1048"/>
        <v>Acceptable</v>
      </c>
      <c r="T9576">
        <f>ROUNDUP(C9576,0)</f>
        <v>5</v>
      </c>
      <c r="U9576">
        <f>ROUNDDOWN(C9576,0)</f>
        <v>4</v>
      </c>
      <c r="V9576">
        <f>RIGHT(K9576,2)+2000</f>
        <v>2018</v>
      </c>
      <c r="W9576" t="str">
        <f>INDEX(_xlfn.TEXTSPLIT(K9576,"-"),1,2)</f>
        <v>May</v>
      </c>
      <c r="X9576" t="str">
        <f>INDEX(_xlfn.TEXTSPLIT(K9576,"-"),1,1)</f>
        <v>25</v>
      </c>
      <c r="Y9576">
        <f>INDEX(months!B:B,MATCH(Sheet1!W9576,months!A:A,0))</f>
        <v>5</v>
      </c>
      <c r="Z9576">
        <f t="shared" si="1049"/>
        <v>43245</v>
      </c>
    </row>
    <row r="9577" spans="1:26" x14ac:dyDescent="0.2">
      <c r="A9577" t="s">
        <v>13024</v>
      </c>
      <c r="B9577" t="s">
        <v>2665</v>
      </c>
      <c r="C9577">
        <v>4.2</v>
      </c>
      <c r="D9577">
        <v>93608</v>
      </c>
      <c r="E9577" t="s">
        <v>46</v>
      </c>
      <c r="F9577" t="s">
        <v>89</v>
      </c>
      <c r="G9577" t="s">
        <v>23</v>
      </c>
      <c r="H9577" t="s">
        <v>24</v>
      </c>
      <c r="I9577" t="s">
        <v>25</v>
      </c>
      <c r="J9577" t="s">
        <v>2684</v>
      </c>
      <c r="K9577" t="s">
        <v>6175</v>
      </c>
      <c r="L9577" t="s">
        <v>46</v>
      </c>
      <c r="M9577" t="s">
        <v>46</v>
      </c>
      <c r="N9577">
        <f t="shared" si="1043"/>
        <v>0</v>
      </c>
      <c r="O9577" t="str">
        <f t="shared" si="1044"/>
        <v>No</v>
      </c>
      <c r="P9577">
        <f t="shared" si="1045"/>
        <v>0</v>
      </c>
      <c r="Q9577">
        <f t="shared" si="1046"/>
        <v>4813937689</v>
      </c>
      <c r="R9577">
        <f t="shared" si="1047"/>
        <v>4.1933383153624479</v>
      </c>
      <c r="S9577" t="str">
        <f t="shared" si="1048"/>
        <v>Acceptable</v>
      </c>
      <c r="T9577">
        <f>ROUNDUP(C9577,0)</f>
        <v>5</v>
      </c>
      <c r="U9577">
        <f>ROUNDDOWN(C9577,0)</f>
        <v>4</v>
      </c>
      <c r="V9577">
        <f>RIGHT(K9577,2)+2000</f>
        <v>2018</v>
      </c>
      <c r="W9577" t="str">
        <f>INDEX(_xlfn.TEXTSPLIT(K9577,"-"),1,2)</f>
        <v>Feb</v>
      </c>
      <c r="X9577" t="str">
        <f>INDEX(_xlfn.TEXTSPLIT(K9577,"-"),1,1)</f>
        <v>9</v>
      </c>
      <c r="Y9577">
        <f>INDEX(months!B:B,MATCH(Sheet1!W9577,months!A:A,0))</f>
        <v>2</v>
      </c>
      <c r="Z9577">
        <f t="shared" si="1049"/>
        <v>43140</v>
      </c>
    </row>
    <row r="9578" spans="1:26" x14ac:dyDescent="0.2">
      <c r="A9578" t="s">
        <v>13025</v>
      </c>
      <c r="B9578" t="s">
        <v>3070</v>
      </c>
      <c r="C9578">
        <v>4.7</v>
      </c>
      <c r="D9578">
        <v>244797</v>
      </c>
      <c r="E9578" t="s">
        <v>354</v>
      </c>
      <c r="F9578" t="s">
        <v>38</v>
      </c>
      <c r="G9578" t="s">
        <v>23</v>
      </c>
      <c r="H9578" t="s">
        <v>24</v>
      </c>
      <c r="I9578" t="s">
        <v>44</v>
      </c>
      <c r="J9578" t="s">
        <v>2686</v>
      </c>
      <c r="K9578" t="s">
        <v>115</v>
      </c>
      <c r="L9578" t="s">
        <v>13026</v>
      </c>
      <c r="M9578" t="s">
        <v>29</v>
      </c>
      <c r="N9578">
        <f t="shared" si="1043"/>
        <v>0</v>
      </c>
      <c r="O9578" t="str">
        <f t="shared" si="1044"/>
        <v>No</v>
      </c>
      <c r="P9578">
        <f t="shared" si="1045"/>
        <v>0</v>
      </c>
      <c r="Q9578">
        <f t="shared" si="1046"/>
        <v>4813937689</v>
      </c>
      <c r="R9578">
        <f t="shared" si="1047"/>
        <v>4.1933383153624479</v>
      </c>
      <c r="S9578" t="str">
        <f t="shared" si="1048"/>
        <v>Acceptable</v>
      </c>
      <c r="T9578">
        <f>ROUNDUP(C9578,0)</f>
        <v>5</v>
      </c>
      <c r="U9578">
        <f>ROUNDDOWN(C9578,0)</f>
        <v>4</v>
      </c>
      <c r="V9578">
        <f>RIGHT(K9578,2)+2000</f>
        <v>2018</v>
      </c>
      <c r="W9578" t="str">
        <f>INDEX(_xlfn.TEXTSPLIT(K9578,"-"),1,2)</f>
        <v>Jul</v>
      </c>
      <c r="X9578" t="str">
        <f>INDEX(_xlfn.TEXTSPLIT(K9578,"-"),1,1)</f>
        <v>30</v>
      </c>
      <c r="Y9578">
        <f>INDEX(months!B:B,MATCH(Sheet1!W9578,months!A:A,0))</f>
        <v>7</v>
      </c>
      <c r="Z9578">
        <f t="shared" si="1049"/>
        <v>43311</v>
      </c>
    </row>
    <row r="9579" spans="1:26" x14ac:dyDescent="0.2">
      <c r="A9579" t="s">
        <v>13027</v>
      </c>
      <c r="B9579" t="s">
        <v>2665</v>
      </c>
      <c r="C9579">
        <v>4.0999999999999996</v>
      </c>
      <c r="D9579">
        <v>7904</v>
      </c>
      <c r="E9579" t="s">
        <v>93</v>
      </c>
      <c r="F9579" t="s">
        <v>32</v>
      </c>
      <c r="G9579" t="s">
        <v>23</v>
      </c>
      <c r="H9579" t="s">
        <v>24</v>
      </c>
      <c r="I9579" t="s">
        <v>124</v>
      </c>
      <c r="J9579" t="s">
        <v>2684</v>
      </c>
      <c r="K9579" t="s">
        <v>7081</v>
      </c>
      <c r="L9579" t="s">
        <v>11575</v>
      </c>
      <c r="M9579" t="s">
        <v>29</v>
      </c>
      <c r="N9579">
        <f t="shared" si="1043"/>
        <v>0</v>
      </c>
      <c r="O9579" t="str">
        <f t="shared" si="1044"/>
        <v>No</v>
      </c>
      <c r="P9579">
        <f t="shared" si="1045"/>
        <v>0</v>
      </c>
      <c r="Q9579">
        <f t="shared" si="1046"/>
        <v>4813937689</v>
      </c>
      <c r="R9579">
        <f t="shared" si="1047"/>
        <v>4.1933383153624479</v>
      </c>
      <c r="S9579" t="str">
        <f t="shared" si="1048"/>
        <v>Acceptable</v>
      </c>
      <c r="T9579">
        <f>ROUNDUP(C9579,0)</f>
        <v>5</v>
      </c>
      <c r="U9579">
        <f>ROUNDDOWN(C9579,0)</f>
        <v>4</v>
      </c>
      <c r="V9579">
        <f>RIGHT(K9579,2)+2000</f>
        <v>2016</v>
      </c>
      <c r="W9579" t="str">
        <f>INDEX(_xlfn.TEXTSPLIT(K9579,"-"),1,2)</f>
        <v>Oct</v>
      </c>
      <c r="X9579" t="str">
        <f>INDEX(_xlfn.TEXTSPLIT(K9579,"-"),1,1)</f>
        <v>26</v>
      </c>
      <c r="Y9579">
        <f>INDEX(months!B:B,MATCH(Sheet1!W9579,months!A:A,0))</f>
        <v>10</v>
      </c>
      <c r="Z9579">
        <f t="shared" si="1049"/>
        <v>42669</v>
      </c>
    </row>
    <row r="9580" spans="1:26" x14ac:dyDescent="0.2">
      <c r="A9580" t="s">
        <v>13028</v>
      </c>
      <c r="B9580" t="s">
        <v>4801</v>
      </c>
      <c r="C9580">
        <v>4.0999999999999996</v>
      </c>
      <c r="D9580">
        <v>3175</v>
      </c>
      <c r="E9580" t="s">
        <v>532</v>
      </c>
      <c r="F9580" t="s">
        <v>32</v>
      </c>
      <c r="G9580" t="s">
        <v>23</v>
      </c>
      <c r="H9580" t="s">
        <v>24</v>
      </c>
      <c r="I9580" t="s">
        <v>25</v>
      </c>
      <c r="J9580" t="s">
        <v>4802</v>
      </c>
      <c r="K9580" t="s">
        <v>3400</v>
      </c>
      <c r="L9580" t="s">
        <v>350</v>
      </c>
      <c r="M9580" t="s">
        <v>81</v>
      </c>
      <c r="N9580">
        <f t="shared" si="1043"/>
        <v>0</v>
      </c>
      <c r="O9580" t="str">
        <f t="shared" si="1044"/>
        <v>No</v>
      </c>
      <c r="P9580">
        <f t="shared" si="1045"/>
        <v>0</v>
      </c>
      <c r="Q9580">
        <f t="shared" si="1046"/>
        <v>4813937689</v>
      </c>
      <c r="R9580">
        <f t="shared" si="1047"/>
        <v>4.1933383153624479</v>
      </c>
      <c r="S9580" t="str">
        <f t="shared" si="1048"/>
        <v>Acceptable</v>
      </c>
      <c r="T9580">
        <f>ROUNDUP(C9580,0)</f>
        <v>5</v>
      </c>
      <c r="U9580">
        <f>ROUNDDOWN(C9580,0)</f>
        <v>4</v>
      </c>
      <c r="V9580">
        <f>RIGHT(K9580,2)+2000</f>
        <v>2018</v>
      </c>
      <c r="W9580" t="str">
        <f>INDEX(_xlfn.TEXTSPLIT(K9580,"-"),1,2)</f>
        <v>Apr</v>
      </c>
      <c r="X9580" t="str">
        <f>INDEX(_xlfn.TEXTSPLIT(K9580,"-"),1,1)</f>
        <v>6</v>
      </c>
      <c r="Y9580">
        <f>INDEX(months!B:B,MATCH(Sheet1!W9580,months!A:A,0))</f>
        <v>4</v>
      </c>
      <c r="Z9580">
        <f t="shared" si="1049"/>
        <v>43196</v>
      </c>
    </row>
    <row r="9581" spans="1:26" x14ac:dyDescent="0.2">
      <c r="A9581" t="s">
        <v>13029</v>
      </c>
      <c r="B9581" t="s">
        <v>2665</v>
      </c>
      <c r="C9581">
        <v>4.5999999999999996</v>
      </c>
      <c r="D9581">
        <v>1123190</v>
      </c>
      <c r="E9581" t="s">
        <v>46</v>
      </c>
      <c r="F9581" t="s">
        <v>89</v>
      </c>
      <c r="G9581" t="s">
        <v>23</v>
      </c>
      <c r="H9581" t="s">
        <v>24</v>
      </c>
      <c r="I9581" t="s">
        <v>44</v>
      </c>
      <c r="J9581" t="s">
        <v>2676</v>
      </c>
      <c r="K9581" t="s">
        <v>4757</v>
      </c>
      <c r="L9581" t="s">
        <v>46</v>
      </c>
      <c r="M9581" t="s">
        <v>46</v>
      </c>
      <c r="N9581">
        <f t="shared" si="1043"/>
        <v>0</v>
      </c>
      <c r="O9581" t="str">
        <f t="shared" si="1044"/>
        <v>No</v>
      </c>
      <c r="P9581">
        <f t="shared" si="1045"/>
        <v>0</v>
      </c>
      <c r="Q9581">
        <f t="shared" si="1046"/>
        <v>4813937689</v>
      </c>
      <c r="R9581">
        <f t="shared" si="1047"/>
        <v>4.1933383153624479</v>
      </c>
      <c r="S9581" t="str">
        <f t="shared" si="1048"/>
        <v>Acceptable</v>
      </c>
      <c r="T9581">
        <f>ROUNDUP(C9581,0)</f>
        <v>5</v>
      </c>
      <c r="U9581">
        <f>ROUNDDOWN(C9581,0)</f>
        <v>4</v>
      </c>
      <c r="V9581">
        <f>RIGHT(K9581,2)+2000</f>
        <v>2018</v>
      </c>
      <c r="W9581" t="str">
        <f>INDEX(_xlfn.TEXTSPLIT(K9581,"-"),1,2)</f>
        <v>Aug</v>
      </c>
      <c r="X9581" t="str">
        <f>INDEX(_xlfn.TEXTSPLIT(K9581,"-"),1,1)</f>
        <v>7</v>
      </c>
      <c r="Y9581">
        <f>INDEX(months!B:B,MATCH(Sheet1!W9581,months!A:A,0))</f>
        <v>8</v>
      </c>
      <c r="Z9581">
        <f t="shared" si="1049"/>
        <v>43319</v>
      </c>
    </row>
    <row r="9582" spans="1:26" x14ac:dyDescent="0.2">
      <c r="A9582" t="s">
        <v>13030</v>
      </c>
      <c r="B9582" t="s">
        <v>2665</v>
      </c>
      <c r="C9582">
        <v>4.4000000000000004</v>
      </c>
      <c r="D9582">
        <v>1218</v>
      </c>
      <c r="E9582" t="s">
        <v>186</v>
      </c>
      <c r="F9582" t="s">
        <v>32</v>
      </c>
      <c r="G9582" t="s">
        <v>23</v>
      </c>
      <c r="H9582" t="s">
        <v>24</v>
      </c>
      <c r="I9582" t="s">
        <v>124</v>
      </c>
      <c r="J9582" t="s">
        <v>2684</v>
      </c>
      <c r="K9582" t="s">
        <v>2695</v>
      </c>
      <c r="L9582" t="s">
        <v>174</v>
      </c>
      <c r="M9582" t="s">
        <v>60</v>
      </c>
      <c r="N9582">
        <f t="shared" si="1043"/>
        <v>0</v>
      </c>
      <c r="O9582" t="str">
        <f t="shared" si="1044"/>
        <v>No</v>
      </c>
      <c r="P9582">
        <f t="shared" si="1045"/>
        <v>0</v>
      </c>
      <c r="Q9582">
        <f t="shared" si="1046"/>
        <v>4813937689</v>
      </c>
      <c r="R9582">
        <f t="shared" si="1047"/>
        <v>4.1933383153624479</v>
      </c>
      <c r="S9582" t="str">
        <f t="shared" si="1048"/>
        <v>Acceptable</v>
      </c>
      <c r="T9582">
        <f>ROUNDUP(C9582,0)</f>
        <v>5</v>
      </c>
      <c r="U9582">
        <f>ROUNDDOWN(C9582,0)</f>
        <v>4</v>
      </c>
      <c r="V9582">
        <f>RIGHT(K9582,2)+2000</f>
        <v>2018</v>
      </c>
      <c r="W9582" t="str">
        <f>INDEX(_xlfn.TEXTSPLIT(K9582,"-"),1,2)</f>
        <v>Mar</v>
      </c>
      <c r="X9582" t="str">
        <f>INDEX(_xlfn.TEXTSPLIT(K9582,"-"),1,1)</f>
        <v>6</v>
      </c>
      <c r="Y9582">
        <f>INDEX(months!B:B,MATCH(Sheet1!W9582,months!A:A,0))</f>
        <v>3</v>
      </c>
      <c r="Z9582">
        <f t="shared" si="1049"/>
        <v>43165</v>
      </c>
    </row>
    <row r="9583" spans="1:26" x14ac:dyDescent="0.2">
      <c r="A9583" t="s">
        <v>13031</v>
      </c>
      <c r="B9583" t="s">
        <v>3070</v>
      </c>
      <c r="C9583">
        <v>4.5</v>
      </c>
      <c r="D9583">
        <v>49381</v>
      </c>
      <c r="E9583" t="s">
        <v>516</v>
      </c>
      <c r="F9583" t="s">
        <v>65</v>
      </c>
      <c r="G9583" t="s">
        <v>23</v>
      </c>
      <c r="H9583" t="s">
        <v>24</v>
      </c>
      <c r="I9583" t="s">
        <v>25</v>
      </c>
      <c r="J9583" t="s">
        <v>2694</v>
      </c>
      <c r="K9583" t="s">
        <v>499</v>
      </c>
      <c r="L9583" t="s">
        <v>13032</v>
      </c>
      <c r="M9583" t="s">
        <v>980</v>
      </c>
      <c r="N9583">
        <f t="shared" si="1043"/>
        <v>0</v>
      </c>
      <c r="O9583" t="str">
        <f t="shared" si="1044"/>
        <v>No</v>
      </c>
      <c r="P9583">
        <f t="shared" si="1045"/>
        <v>0</v>
      </c>
      <c r="Q9583">
        <f t="shared" si="1046"/>
        <v>4813937689</v>
      </c>
      <c r="R9583">
        <f t="shared" si="1047"/>
        <v>4.1933383153624479</v>
      </c>
      <c r="S9583" t="str">
        <f t="shared" si="1048"/>
        <v>Acceptable</v>
      </c>
      <c r="T9583">
        <f>ROUNDUP(C9583,0)</f>
        <v>5</v>
      </c>
      <c r="U9583">
        <f>ROUNDDOWN(C9583,0)</f>
        <v>4</v>
      </c>
      <c r="V9583">
        <f>RIGHT(K9583,2)+2000</f>
        <v>2018</v>
      </c>
      <c r="W9583" t="str">
        <f>INDEX(_xlfn.TEXTSPLIT(K9583,"-"),1,2)</f>
        <v>Jun</v>
      </c>
      <c r="X9583" t="str">
        <f>INDEX(_xlfn.TEXTSPLIT(K9583,"-"),1,1)</f>
        <v>25</v>
      </c>
      <c r="Y9583">
        <f>INDEX(months!B:B,MATCH(Sheet1!W9583,months!A:A,0))</f>
        <v>6</v>
      </c>
      <c r="Z9583">
        <f t="shared" si="1049"/>
        <v>43276</v>
      </c>
    </row>
    <row r="9584" spans="1:26" x14ac:dyDescent="0.2">
      <c r="A9584" t="s">
        <v>13033</v>
      </c>
      <c r="B9584" t="s">
        <v>2665</v>
      </c>
      <c r="C9584">
        <v>3.8</v>
      </c>
      <c r="D9584">
        <v>2102</v>
      </c>
      <c r="E9584" t="s">
        <v>763</v>
      </c>
      <c r="F9584" t="s">
        <v>50</v>
      </c>
      <c r="G9584" t="s">
        <v>23</v>
      </c>
      <c r="H9584" t="s">
        <v>24</v>
      </c>
      <c r="I9584" t="s">
        <v>124</v>
      </c>
      <c r="J9584" t="s">
        <v>2684</v>
      </c>
      <c r="K9584" t="s">
        <v>599</v>
      </c>
      <c r="L9584" t="s">
        <v>134</v>
      </c>
      <c r="M9584" t="s">
        <v>29</v>
      </c>
      <c r="N9584">
        <f t="shared" si="1043"/>
        <v>0</v>
      </c>
      <c r="O9584" t="str">
        <f t="shared" si="1044"/>
        <v>No</v>
      </c>
      <c r="P9584">
        <f t="shared" si="1045"/>
        <v>0</v>
      </c>
      <c r="Q9584">
        <f t="shared" si="1046"/>
        <v>4813937689</v>
      </c>
      <c r="R9584">
        <f t="shared" si="1047"/>
        <v>4.1933383153624479</v>
      </c>
      <c r="S9584" t="str">
        <f t="shared" si="1048"/>
        <v>Acceptable</v>
      </c>
      <c r="T9584">
        <f>ROUNDUP(C9584,0)</f>
        <v>4</v>
      </c>
      <c r="U9584">
        <f>ROUNDDOWN(C9584,0)</f>
        <v>3</v>
      </c>
      <c r="V9584">
        <f>RIGHT(K9584,2)+2000</f>
        <v>2015</v>
      </c>
      <c r="W9584" t="str">
        <f>INDEX(_xlfn.TEXTSPLIT(K9584,"-"),1,2)</f>
        <v>Sep</v>
      </c>
      <c r="X9584" t="str">
        <f>INDEX(_xlfn.TEXTSPLIT(K9584,"-"),1,1)</f>
        <v>11</v>
      </c>
      <c r="Y9584">
        <f>INDEX(months!B:B,MATCH(Sheet1!W9584,months!A:A,0))</f>
        <v>9</v>
      </c>
      <c r="Z9584">
        <f t="shared" si="1049"/>
        <v>42258</v>
      </c>
    </row>
    <row r="9585" spans="1:26" x14ac:dyDescent="0.2">
      <c r="A9585" t="s">
        <v>13034</v>
      </c>
      <c r="B9585" t="s">
        <v>2665</v>
      </c>
      <c r="C9585">
        <v>3.9</v>
      </c>
      <c r="D9585">
        <v>7972</v>
      </c>
      <c r="E9585" t="s">
        <v>2985</v>
      </c>
      <c r="F9585" t="s">
        <v>32</v>
      </c>
      <c r="G9585" t="s">
        <v>23</v>
      </c>
      <c r="H9585" t="s">
        <v>24</v>
      </c>
      <c r="I9585" t="s">
        <v>44</v>
      </c>
      <c r="J9585" t="s">
        <v>2684</v>
      </c>
      <c r="K9585" t="s">
        <v>2119</v>
      </c>
      <c r="L9585" t="s">
        <v>3784</v>
      </c>
      <c r="M9585" t="s">
        <v>81</v>
      </c>
      <c r="N9585">
        <f t="shared" si="1043"/>
        <v>0</v>
      </c>
      <c r="O9585" t="str">
        <f t="shared" si="1044"/>
        <v>No</v>
      </c>
      <c r="P9585">
        <f t="shared" si="1045"/>
        <v>0</v>
      </c>
      <c r="Q9585">
        <f t="shared" si="1046"/>
        <v>4813937689</v>
      </c>
      <c r="R9585">
        <f t="shared" si="1047"/>
        <v>4.1933383153624479</v>
      </c>
      <c r="S9585" t="str">
        <f t="shared" si="1048"/>
        <v>Acceptable</v>
      </c>
      <c r="T9585">
        <f>ROUNDUP(C9585,0)</f>
        <v>4</v>
      </c>
      <c r="U9585">
        <f>ROUNDDOWN(C9585,0)</f>
        <v>3</v>
      </c>
      <c r="V9585">
        <f>RIGHT(K9585,2)+2000</f>
        <v>2017</v>
      </c>
      <c r="W9585" t="str">
        <f>INDEX(_xlfn.TEXTSPLIT(K9585,"-"),1,2)</f>
        <v>Aug</v>
      </c>
      <c r="X9585" t="str">
        <f>INDEX(_xlfn.TEXTSPLIT(K9585,"-"),1,1)</f>
        <v>12</v>
      </c>
      <c r="Y9585">
        <f>INDEX(months!B:B,MATCH(Sheet1!W9585,months!A:A,0))</f>
        <v>8</v>
      </c>
      <c r="Z9585">
        <f t="shared" si="1049"/>
        <v>42959</v>
      </c>
    </row>
    <row r="9586" spans="1:26" x14ac:dyDescent="0.2">
      <c r="A9586" t="s">
        <v>13035</v>
      </c>
      <c r="B9586" t="s">
        <v>2665</v>
      </c>
      <c r="C9586">
        <v>3.5</v>
      </c>
      <c r="D9586">
        <v>4416</v>
      </c>
      <c r="E9586" t="s">
        <v>1508</v>
      </c>
      <c r="F9586" t="s">
        <v>32</v>
      </c>
      <c r="G9586" t="s">
        <v>23</v>
      </c>
      <c r="H9586" t="s">
        <v>24</v>
      </c>
      <c r="I9586" t="s">
        <v>44</v>
      </c>
      <c r="J9586" t="s">
        <v>6194</v>
      </c>
      <c r="K9586" t="s">
        <v>13036</v>
      </c>
      <c r="L9586" t="s">
        <v>9584</v>
      </c>
      <c r="M9586" t="s">
        <v>29</v>
      </c>
      <c r="N9586">
        <f t="shared" si="1043"/>
        <v>0</v>
      </c>
      <c r="O9586" t="str">
        <f t="shared" si="1044"/>
        <v>No</v>
      </c>
      <c r="P9586">
        <f t="shared" si="1045"/>
        <v>0</v>
      </c>
      <c r="Q9586">
        <f t="shared" si="1046"/>
        <v>4813937689</v>
      </c>
      <c r="R9586">
        <f t="shared" si="1047"/>
        <v>4.1933383153624479</v>
      </c>
      <c r="S9586" t="str">
        <f t="shared" si="1048"/>
        <v>Acceptable</v>
      </c>
      <c r="T9586">
        <f>ROUNDUP(C9586,0)</f>
        <v>4</v>
      </c>
      <c r="U9586">
        <f>ROUNDDOWN(C9586,0)</f>
        <v>3</v>
      </c>
      <c r="V9586">
        <f>RIGHT(K9586,2)+2000</f>
        <v>2017</v>
      </c>
      <c r="W9586" t="str">
        <f>INDEX(_xlfn.TEXTSPLIT(K9586,"-"),1,2)</f>
        <v>Jan</v>
      </c>
      <c r="X9586" t="str">
        <f>INDEX(_xlfn.TEXTSPLIT(K9586,"-"),1,1)</f>
        <v>18</v>
      </c>
      <c r="Y9586">
        <f>INDEX(months!B:B,MATCH(Sheet1!W9586,months!A:A,0))</f>
        <v>1</v>
      </c>
      <c r="Z9586">
        <f t="shared" si="1049"/>
        <v>42753</v>
      </c>
    </row>
    <row r="9587" spans="1:26" x14ac:dyDescent="0.2">
      <c r="A9587" t="s">
        <v>13037</v>
      </c>
      <c r="B9587" t="s">
        <v>2665</v>
      </c>
      <c r="C9587">
        <v>3.8</v>
      </c>
      <c r="D9587">
        <v>3543</v>
      </c>
      <c r="E9587" t="s">
        <v>46</v>
      </c>
      <c r="F9587" t="s">
        <v>65</v>
      </c>
      <c r="G9587" t="s">
        <v>23</v>
      </c>
      <c r="H9587" t="s">
        <v>24</v>
      </c>
      <c r="I9587" t="s">
        <v>44</v>
      </c>
      <c r="J9587" t="s">
        <v>2676</v>
      </c>
      <c r="K9587" t="s">
        <v>7443</v>
      </c>
      <c r="L9587" t="s">
        <v>46</v>
      </c>
      <c r="M9587" t="s">
        <v>46</v>
      </c>
      <c r="N9587">
        <f t="shared" si="1043"/>
        <v>0</v>
      </c>
      <c r="O9587" t="str">
        <f t="shared" si="1044"/>
        <v>No</v>
      </c>
      <c r="P9587">
        <f t="shared" si="1045"/>
        <v>0</v>
      </c>
      <c r="Q9587">
        <f t="shared" si="1046"/>
        <v>4813937689</v>
      </c>
      <c r="R9587">
        <f t="shared" si="1047"/>
        <v>4.1933383153624479</v>
      </c>
      <c r="S9587" t="str">
        <f t="shared" si="1048"/>
        <v>Acceptable</v>
      </c>
      <c r="T9587">
        <f>ROUNDUP(C9587,0)</f>
        <v>4</v>
      </c>
      <c r="U9587">
        <f>ROUNDDOWN(C9587,0)</f>
        <v>3</v>
      </c>
      <c r="V9587">
        <f>RIGHT(K9587,2)+2000</f>
        <v>2018</v>
      </c>
      <c r="W9587" t="str">
        <f>INDEX(_xlfn.TEXTSPLIT(K9587,"-"),1,2)</f>
        <v>Mar</v>
      </c>
      <c r="X9587" t="str">
        <f>INDEX(_xlfn.TEXTSPLIT(K9587,"-"),1,1)</f>
        <v>10</v>
      </c>
      <c r="Y9587">
        <f>INDEX(months!B:B,MATCH(Sheet1!W9587,months!A:A,0))</f>
        <v>3</v>
      </c>
      <c r="Z9587">
        <f t="shared" si="1049"/>
        <v>43169</v>
      </c>
    </row>
    <row r="9588" spans="1:26" x14ac:dyDescent="0.2">
      <c r="A9588" t="s">
        <v>13038</v>
      </c>
      <c r="B9588" t="s">
        <v>4801</v>
      </c>
      <c r="C9588">
        <v>4.2</v>
      </c>
      <c r="D9588">
        <v>35</v>
      </c>
      <c r="E9588" t="s">
        <v>13039</v>
      </c>
      <c r="F9588" t="s">
        <v>775</v>
      </c>
      <c r="G9588" t="s">
        <v>649</v>
      </c>
      <c r="H9588" t="s">
        <v>923</v>
      </c>
      <c r="I9588" t="s">
        <v>25</v>
      </c>
      <c r="J9588" t="s">
        <v>4802</v>
      </c>
      <c r="K9588" t="s">
        <v>6095</v>
      </c>
      <c r="L9588" t="s">
        <v>59</v>
      </c>
      <c r="M9588" t="s">
        <v>81</v>
      </c>
      <c r="N9588">
        <f t="shared" si="1043"/>
        <v>0</v>
      </c>
      <c r="O9588" t="str">
        <f t="shared" si="1044"/>
        <v>No</v>
      </c>
      <c r="P9588">
        <f t="shared" si="1045"/>
        <v>0</v>
      </c>
      <c r="Q9588">
        <f t="shared" si="1046"/>
        <v>4813937689</v>
      </c>
      <c r="R9588">
        <f t="shared" si="1047"/>
        <v>4.1933383153624479</v>
      </c>
      <c r="S9588" t="str">
        <f t="shared" si="1048"/>
        <v>Acceptable</v>
      </c>
      <c r="T9588">
        <f>ROUNDUP(C9588,0)</f>
        <v>5</v>
      </c>
      <c r="U9588">
        <f>ROUNDDOWN(C9588,0)</f>
        <v>4</v>
      </c>
      <c r="V9588">
        <f>RIGHT(K9588,2)+2000</f>
        <v>2016</v>
      </c>
      <c r="W9588" t="str">
        <f>INDEX(_xlfn.TEXTSPLIT(K9588,"-"),1,2)</f>
        <v>Apr</v>
      </c>
      <c r="X9588" t="str">
        <f>INDEX(_xlfn.TEXTSPLIT(K9588,"-"),1,1)</f>
        <v>2</v>
      </c>
      <c r="Y9588">
        <f>INDEX(months!B:B,MATCH(Sheet1!W9588,months!A:A,0))</f>
        <v>4</v>
      </c>
      <c r="Z9588">
        <f t="shared" si="1049"/>
        <v>42462</v>
      </c>
    </row>
    <row r="9589" spans="1:26" x14ac:dyDescent="0.2">
      <c r="A9589" t="s">
        <v>13040</v>
      </c>
      <c r="B9589" t="s">
        <v>2665</v>
      </c>
      <c r="C9589">
        <v>4.5999999999999996</v>
      </c>
      <c r="D9589">
        <v>190274</v>
      </c>
      <c r="E9589" t="s">
        <v>698</v>
      </c>
      <c r="F9589" t="s">
        <v>38</v>
      </c>
      <c r="G9589" t="s">
        <v>23</v>
      </c>
      <c r="H9589" t="s">
        <v>24</v>
      </c>
      <c r="I9589" t="s">
        <v>25</v>
      </c>
      <c r="J9589" t="s">
        <v>2669</v>
      </c>
      <c r="K9589" t="s">
        <v>585</v>
      </c>
      <c r="L9589" t="s">
        <v>46</v>
      </c>
      <c r="M9589" t="s">
        <v>81</v>
      </c>
      <c r="N9589">
        <f t="shared" si="1043"/>
        <v>0</v>
      </c>
      <c r="O9589" t="str">
        <f t="shared" si="1044"/>
        <v>No</v>
      </c>
      <c r="P9589">
        <f t="shared" si="1045"/>
        <v>0</v>
      </c>
      <c r="Q9589">
        <f t="shared" si="1046"/>
        <v>4813937689</v>
      </c>
      <c r="R9589">
        <f t="shared" si="1047"/>
        <v>4.1933383153624479</v>
      </c>
      <c r="S9589" t="str">
        <f t="shared" si="1048"/>
        <v>Acceptable</v>
      </c>
      <c r="T9589">
        <f>ROUNDUP(C9589,0)</f>
        <v>5</v>
      </c>
      <c r="U9589">
        <f>ROUNDDOWN(C9589,0)</f>
        <v>4</v>
      </c>
      <c r="V9589">
        <f>RIGHT(K9589,2)+2000</f>
        <v>2018</v>
      </c>
      <c r="W9589" t="str">
        <f>INDEX(_xlfn.TEXTSPLIT(K9589,"-"),1,2)</f>
        <v>Jul</v>
      </c>
      <c r="X9589" t="str">
        <f>INDEX(_xlfn.TEXTSPLIT(K9589,"-"),1,1)</f>
        <v>9</v>
      </c>
      <c r="Y9589">
        <f>INDEX(months!B:B,MATCH(Sheet1!W9589,months!A:A,0))</f>
        <v>7</v>
      </c>
      <c r="Z9589">
        <f t="shared" si="1049"/>
        <v>43290</v>
      </c>
    </row>
    <row r="9590" spans="1:26" x14ac:dyDescent="0.2">
      <c r="A9590" t="s">
        <v>13041</v>
      </c>
      <c r="B9590" t="s">
        <v>3070</v>
      </c>
      <c r="C9590">
        <v>3.7</v>
      </c>
      <c r="D9590">
        <v>2850</v>
      </c>
      <c r="E9590" t="s">
        <v>111</v>
      </c>
      <c r="F9590" t="s">
        <v>32</v>
      </c>
      <c r="G9590" t="s">
        <v>23</v>
      </c>
      <c r="H9590" t="s">
        <v>24</v>
      </c>
      <c r="I9590" t="s">
        <v>25</v>
      </c>
      <c r="J9590" t="s">
        <v>2694</v>
      </c>
      <c r="K9590" t="s">
        <v>6175</v>
      </c>
      <c r="L9590" t="s">
        <v>1239</v>
      </c>
      <c r="M9590" t="s">
        <v>60</v>
      </c>
      <c r="N9590">
        <f t="shared" si="1043"/>
        <v>0</v>
      </c>
      <c r="O9590" t="str">
        <f t="shared" si="1044"/>
        <v>No</v>
      </c>
      <c r="P9590">
        <f t="shared" si="1045"/>
        <v>0</v>
      </c>
      <c r="Q9590">
        <f t="shared" si="1046"/>
        <v>4813937689</v>
      </c>
      <c r="R9590">
        <f t="shared" si="1047"/>
        <v>4.1933383153624479</v>
      </c>
      <c r="S9590" t="str">
        <f t="shared" si="1048"/>
        <v>Acceptable</v>
      </c>
      <c r="T9590">
        <f>ROUNDUP(C9590,0)</f>
        <v>4</v>
      </c>
      <c r="U9590">
        <f>ROUNDDOWN(C9590,0)</f>
        <v>3</v>
      </c>
      <c r="V9590">
        <f>RIGHT(K9590,2)+2000</f>
        <v>2018</v>
      </c>
      <c r="W9590" t="str">
        <f>INDEX(_xlfn.TEXTSPLIT(K9590,"-"),1,2)</f>
        <v>Feb</v>
      </c>
      <c r="X9590" t="str">
        <f>INDEX(_xlfn.TEXTSPLIT(K9590,"-"),1,1)</f>
        <v>9</v>
      </c>
      <c r="Y9590">
        <f>INDEX(months!B:B,MATCH(Sheet1!W9590,months!A:A,0))</f>
        <v>2</v>
      </c>
      <c r="Z9590">
        <f t="shared" si="1049"/>
        <v>43140</v>
      </c>
    </row>
    <row r="9591" spans="1:26" x14ac:dyDescent="0.2">
      <c r="A9591" t="s">
        <v>1354</v>
      </c>
      <c r="B9591" t="s">
        <v>3070</v>
      </c>
      <c r="C9591">
        <v>4.4000000000000004</v>
      </c>
      <c r="D9591">
        <v>7006</v>
      </c>
      <c r="E9591" t="s">
        <v>1232</v>
      </c>
      <c r="F9591" t="s">
        <v>65</v>
      </c>
      <c r="G9591" t="s">
        <v>23</v>
      </c>
      <c r="H9591" t="s">
        <v>24</v>
      </c>
      <c r="I9591" t="s">
        <v>25</v>
      </c>
      <c r="J9591" t="s">
        <v>1303</v>
      </c>
      <c r="K9591" t="s">
        <v>1355</v>
      </c>
      <c r="L9591" t="s">
        <v>1163</v>
      </c>
      <c r="M9591" t="s">
        <v>60</v>
      </c>
      <c r="N9591">
        <f t="shared" si="1043"/>
        <v>0</v>
      </c>
      <c r="O9591" t="str">
        <f t="shared" si="1044"/>
        <v>No</v>
      </c>
      <c r="P9591">
        <f t="shared" si="1045"/>
        <v>0</v>
      </c>
      <c r="Q9591">
        <f t="shared" si="1046"/>
        <v>4813937689</v>
      </c>
      <c r="R9591">
        <f t="shared" si="1047"/>
        <v>4.1933383153624479</v>
      </c>
      <c r="S9591" t="str">
        <f t="shared" si="1048"/>
        <v>Acceptable</v>
      </c>
      <c r="T9591">
        <f>ROUNDUP(C9591,0)</f>
        <v>5</v>
      </c>
      <c r="U9591">
        <f>ROUNDDOWN(C9591,0)</f>
        <v>4</v>
      </c>
      <c r="V9591">
        <f>RIGHT(K9591,2)+2000</f>
        <v>2016</v>
      </c>
      <c r="W9591" t="str">
        <f>INDEX(_xlfn.TEXTSPLIT(K9591,"-"),1,2)</f>
        <v>Oct</v>
      </c>
      <c r="X9591" t="str">
        <f>INDEX(_xlfn.TEXTSPLIT(K9591,"-"),1,1)</f>
        <v>23</v>
      </c>
      <c r="Y9591">
        <f>INDEX(months!B:B,MATCH(Sheet1!W9591,months!A:A,0))</f>
        <v>10</v>
      </c>
      <c r="Z9591">
        <f t="shared" si="1049"/>
        <v>42666</v>
      </c>
    </row>
    <row r="9592" spans="1:26" x14ac:dyDescent="0.2">
      <c r="A9592" t="s">
        <v>13042</v>
      </c>
      <c r="B9592" t="s">
        <v>2665</v>
      </c>
      <c r="C9592">
        <v>3.6</v>
      </c>
      <c r="D9592">
        <v>12846</v>
      </c>
      <c r="E9592" t="s">
        <v>31</v>
      </c>
      <c r="F9592" t="s">
        <v>65</v>
      </c>
      <c r="G9592" t="s">
        <v>23</v>
      </c>
      <c r="H9592" t="s">
        <v>24</v>
      </c>
      <c r="I9592" t="s">
        <v>44</v>
      </c>
      <c r="J9592" t="s">
        <v>6194</v>
      </c>
      <c r="K9592" t="s">
        <v>1306</v>
      </c>
      <c r="L9592" t="s">
        <v>576</v>
      </c>
      <c r="M9592" t="s">
        <v>81</v>
      </c>
      <c r="N9592">
        <f t="shared" si="1043"/>
        <v>0</v>
      </c>
      <c r="O9592" t="str">
        <f t="shared" si="1044"/>
        <v>No</v>
      </c>
      <c r="P9592">
        <f t="shared" si="1045"/>
        <v>0</v>
      </c>
      <c r="Q9592">
        <f t="shared" si="1046"/>
        <v>4813937689</v>
      </c>
      <c r="R9592">
        <f t="shared" si="1047"/>
        <v>4.1933383153624479</v>
      </c>
      <c r="S9592" t="str">
        <f t="shared" si="1048"/>
        <v>Acceptable</v>
      </c>
      <c r="T9592">
        <f>ROUNDUP(C9592,0)</f>
        <v>4</v>
      </c>
      <c r="U9592">
        <f>ROUNDDOWN(C9592,0)</f>
        <v>3</v>
      </c>
      <c r="V9592">
        <f>RIGHT(K9592,2)+2000</f>
        <v>2017</v>
      </c>
      <c r="W9592" t="str">
        <f>INDEX(_xlfn.TEXTSPLIT(K9592,"-"),1,2)</f>
        <v>Dec</v>
      </c>
      <c r="X9592" t="str">
        <f>INDEX(_xlfn.TEXTSPLIT(K9592,"-"),1,1)</f>
        <v>29</v>
      </c>
      <c r="Y9592">
        <f>INDEX(months!B:B,MATCH(Sheet1!W9592,months!A:A,0))</f>
        <v>12</v>
      </c>
      <c r="Z9592">
        <f t="shared" si="1049"/>
        <v>43098</v>
      </c>
    </row>
    <row r="9593" spans="1:26" x14ac:dyDescent="0.2">
      <c r="A9593" t="s">
        <v>13043</v>
      </c>
      <c r="B9593" t="s">
        <v>3070</v>
      </c>
      <c r="C9593">
        <v>3.4</v>
      </c>
      <c r="D9593">
        <v>2714</v>
      </c>
      <c r="E9593" t="s">
        <v>354</v>
      </c>
      <c r="F9593" t="s">
        <v>32</v>
      </c>
      <c r="G9593" t="s">
        <v>23</v>
      </c>
      <c r="H9593" t="s">
        <v>24</v>
      </c>
      <c r="I9593" t="s">
        <v>418</v>
      </c>
      <c r="J9593" t="s">
        <v>2673</v>
      </c>
      <c r="K9593" t="s">
        <v>5262</v>
      </c>
      <c r="L9593" t="s">
        <v>2968</v>
      </c>
      <c r="M9593" t="s">
        <v>81</v>
      </c>
      <c r="N9593">
        <f t="shared" si="1043"/>
        <v>0</v>
      </c>
      <c r="O9593" t="str">
        <f t="shared" si="1044"/>
        <v>No</v>
      </c>
      <c r="P9593">
        <f t="shared" si="1045"/>
        <v>0</v>
      </c>
      <c r="Q9593">
        <f t="shared" si="1046"/>
        <v>4813937689</v>
      </c>
      <c r="R9593">
        <f t="shared" si="1047"/>
        <v>4.1933383153624479</v>
      </c>
      <c r="S9593" t="str">
        <f t="shared" si="1048"/>
        <v>Acceptable</v>
      </c>
      <c r="T9593">
        <f>ROUNDUP(C9593,0)</f>
        <v>4</v>
      </c>
      <c r="U9593">
        <f>ROUNDDOWN(C9593,0)</f>
        <v>3</v>
      </c>
      <c r="V9593">
        <f>RIGHT(K9593,2)+2000</f>
        <v>2017</v>
      </c>
      <c r="W9593" t="str">
        <f>INDEX(_xlfn.TEXTSPLIT(K9593,"-"),1,2)</f>
        <v>Nov</v>
      </c>
      <c r="X9593" t="str">
        <f>INDEX(_xlfn.TEXTSPLIT(K9593,"-"),1,1)</f>
        <v>19</v>
      </c>
      <c r="Y9593">
        <f>INDEX(months!B:B,MATCH(Sheet1!W9593,months!A:A,0))</f>
        <v>11</v>
      </c>
      <c r="Z9593">
        <f t="shared" si="1049"/>
        <v>43058</v>
      </c>
    </row>
    <row r="9594" spans="1:26" x14ac:dyDescent="0.2">
      <c r="A9594" t="s">
        <v>13044</v>
      </c>
      <c r="B9594" t="s">
        <v>2665</v>
      </c>
      <c r="C9594">
        <v>4</v>
      </c>
      <c r="D9594">
        <v>21</v>
      </c>
      <c r="E9594" t="s">
        <v>31</v>
      </c>
      <c r="F9594" t="s">
        <v>101</v>
      </c>
      <c r="G9594" t="s">
        <v>649</v>
      </c>
      <c r="H9594" t="s">
        <v>3310</v>
      </c>
      <c r="I9594" t="s">
        <v>25</v>
      </c>
      <c r="J9594" t="s">
        <v>2676</v>
      </c>
      <c r="K9594" t="s">
        <v>5939</v>
      </c>
      <c r="L9594" t="s">
        <v>180</v>
      </c>
      <c r="M9594" t="s">
        <v>274</v>
      </c>
      <c r="N9594">
        <f t="shared" si="1043"/>
        <v>0</v>
      </c>
      <c r="O9594" t="str">
        <f t="shared" si="1044"/>
        <v>No</v>
      </c>
      <c r="P9594">
        <f t="shared" si="1045"/>
        <v>0</v>
      </c>
      <c r="Q9594">
        <f t="shared" si="1046"/>
        <v>4813937689</v>
      </c>
      <c r="R9594">
        <f t="shared" si="1047"/>
        <v>4.1933383153624479</v>
      </c>
      <c r="S9594" t="str">
        <f t="shared" si="1048"/>
        <v>Acceptable</v>
      </c>
      <c r="T9594">
        <f>ROUNDUP(C9594,0)</f>
        <v>4</v>
      </c>
      <c r="U9594">
        <f>ROUNDDOWN(C9594,0)</f>
        <v>4</v>
      </c>
      <c r="V9594">
        <f>RIGHT(K9594,2)+2000</f>
        <v>2017</v>
      </c>
      <c r="W9594" t="str">
        <f>INDEX(_xlfn.TEXTSPLIT(K9594,"-"),1,2)</f>
        <v>Sep</v>
      </c>
      <c r="X9594" t="str">
        <f>INDEX(_xlfn.TEXTSPLIT(K9594,"-"),1,1)</f>
        <v>10</v>
      </c>
      <c r="Y9594">
        <f>INDEX(months!B:B,MATCH(Sheet1!W9594,months!A:A,0))</f>
        <v>9</v>
      </c>
      <c r="Z9594">
        <f t="shared" si="1049"/>
        <v>42988</v>
      </c>
    </row>
    <row r="9595" spans="1:26" x14ac:dyDescent="0.2">
      <c r="A9595" t="s">
        <v>13045</v>
      </c>
      <c r="B9595" t="s">
        <v>2665</v>
      </c>
      <c r="C9595">
        <v>4.3</v>
      </c>
      <c r="D9595">
        <v>6143</v>
      </c>
      <c r="E9595" t="s">
        <v>96</v>
      </c>
      <c r="F9595" t="s">
        <v>50</v>
      </c>
      <c r="G9595" t="s">
        <v>23</v>
      </c>
      <c r="H9595" t="s">
        <v>24</v>
      </c>
      <c r="I9595" t="s">
        <v>44</v>
      </c>
      <c r="J9595" t="s">
        <v>6194</v>
      </c>
      <c r="K9595" t="s">
        <v>357</v>
      </c>
      <c r="L9595" t="s">
        <v>46</v>
      </c>
      <c r="M9595" t="s">
        <v>29</v>
      </c>
      <c r="N9595">
        <f t="shared" si="1043"/>
        <v>0</v>
      </c>
      <c r="O9595" t="str">
        <f t="shared" si="1044"/>
        <v>No</v>
      </c>
      <c r="P9595">
        <f t="shared" si="1045"/>
        <v>0</v>
      </c>
      <c r="Q9595">
        <f t="shared" si="1046"/>
        <v>4813937689</v>
      </c>
      <c r="R9595">
        <f t="shared" si="1047"/>
        <v>4.1933383153624479</v>
      </c>
      <c r="S9595" t="str">
        <f t="shared" si="1048"/>
        <v>Acceptable</v>
      </c>
      <c r="T9595">
        <f>ROUNDUP(C9595,0)</f>
        <v>5</v>
      </c>
      <c r="U9595">
        <f>ROUNDDOWN(C9595,0)</f>
        <v>4</v>
      </c>
      <c r="V9595">
        <f>RIGHT(K9595,2)+2000</f>
        <v>2018</v>
      </c>
      <c r="W9595" t="str">
        <f>INDEX(_xlfn.TEXTSPLIT(K9595,"-"),1,2)</f>
        <v>Jul</v>
      </c>
      <c r="X9595" t="str">
        <f>INDEX(_xlfn.TEXTSPLIT(K9595,"-"),1,1)</f>
        <v>25</v>
      </c>
      <c r="Y9595">
        <f>INDEX(months!B:B,MATCH(Sheet1!W9595,months!A:A,0))</f>
        <v>7</v>
      </c>
      <c r="Z9595">
        <f t="shared" si="1049"/>
        <v>43306</v>
      </c>
    </row>
    <row r="9596" spans="1:26" x14ac:dyDescent="0.2">
      <c r="A9596" t="s">
        <v>4333</v>
      </c>
      <c r="B9596" t="s">
        <v>4310</v>
      </c>
      <c r="C9596">
        <v>4.3</v>
      </c>
      <c r="D9596">
        <v>91035</v>
      </c>
      <c r="E9596" t="s">
        <v>46</v>
      </c>
      <c r="F9596" t="s">
        <v>38</v>
      </c>
      <c r="G9596" t="s">
        <v>23</v>
      </c>
      <c r="H9596" t="s">
        <v>24</v>
      </c>
      <c r="I9596" t="s">
        <v>25</v>
      </c>
      <c r="J9596" t="s">
        <v>2718</v>
      </c>
      <c r="K9596" t="s">
        <v>311</v>
      </c>
      <c r="L9596" t="s">
        <v>46</v>
      </c>
      <c r="M9596" t="s">
        <v>274</v>
      </c>
      <c r="N9596">
        <f t="shared" si="1043"/>
        <v>0</v>
      </c>
      <c r="O9596" t="str">
        <f t="shared" si="1044"/>
        <v>No</v>
      </c>
      <c r="P9596">
        <f t="shared" si="1045"/>
        <v>0</v>
      </c>
      <c r="Q9596">
        <f t="shared" si="1046"/>
        <v>4813937689</v>
      </c>
      <c r="R9596">
        <f t="shared" si="1047"/>
        <v>4.1933383153624479</v>
      </c>
      <c r="S9596" t="str">
        <f t="shared" si="1048"/>
        <v>Acceptable</v>
      </c>
      <c r="T9596">
        <f>ROUNDUP(C9596,0)</f>
        <v>5</v>
      </c>
      <c r="U9596">
        <f>ROUNDDOWN(C9596,0)</f>
        <v>4</v>
      </c>
      <c r="V9596">
        <f>RIGHT(K9596,2)+2000</f>
        <v>2018</v>
      </c>
      <c r="W9596" t="str">
        <f>INDEX(_xlfn.TEXTSPLIT(K9596,"-"),1,2)</f>
        <v>Aug</v>
      </c>
      <c r="X9596" t="str">
        <f>INDEX(_xlfn.TEXTSPLIT(K9596,"-"),1,1)</f>
        <v>4</v>
      </c>
      <c r="Y9596">
        <f>INDEX(months!B:B,MATCH(Sheet1!W9596,months!A:A,0))</f>
        <v>8</v>
      </c>
      <c r="Z9596">
        <f t="shared" si="1049"/>
        <v>43316</v>
      </c>
    </row>
    <row r="9597" spans="1:26" x14ac:dyDescent="0.2">
      <c r="A9597" t="s">
        <v>13046</v>
      </c>
      <c r="B9597" t="s">
        <v>2665</v>
      </c>
      <c r="C9597">
        <v>4.5</v>
      </c>
      <c r="D9597">
        <v>32831</v>
      </c>
      <c r="E9597" t="s">
        <v>172</v>
      </c>
      <c r="F9597" t="s">
        <v>32</v>
      </c>
      <c r="G9597" t="s">
        <v>23</v>
      </c>
      <c r="H9597" t="s">
        <v>24</v>
      </c>
      <c r="I9597" t="s">
        <v>44</v>
      </c>
      <c r="J9597" t="s">
        <v>6194</v>
      </c>
      <c r="K9597" t="s">
        <v>4673</v>
      </c>
      <c r="L9597" t="s">
        <v>13047</v>
      </c>
      <c r="M9597" t="s">
        <v>29</v>
      </c>
      <c r="N9597">
        <f t="shared" si="1043"/>
        <v>0</v>
      </c>
      <c r="O9597" t="str">
        <f t="shared" si="1044"/>
        <v>No</v>
      </c>
      <c r="P9597">
        <f t="shared" si="1045"/>
        <v>0</v>
      </c>
      <c r="Q9597">
        <f t="shared" si="1046"/>
        <v>4813937689</v>
      </c>
      <c r="R9597">
        <f t="shared" si="1047"/>
        <v>4.1933383153624479</v>
      </c>
      <c r="S9597" t="str">
        <f t="shared" si="1048"/>
        <v>Acceptable</v>
      </c>
      <c r="T9597">
        <f>ROUNDUP(C9597,0)</f>
        <v>5</v>
      </c>
      <c r="U9597">
        <f>ROUNDDOWN(C9597,0)</f>
        <v>4</v>
      </c>
      <c r="V9597">
        <f>RIGHT(K9597,2)+2000</f>
        <v>2017</v>
      </c>
      <c r="W9597" t="str">
        <f>INDEX(_xlfn.TEXTSPLIT(K9597,"-"),1,2)</f>
        <v>May</v>
      </c>
      <c r="X9597" t="str">
        <f>INDEX(_xlfn.TEXTSPLIT(K9597,"-"),1,1)</f>
        <v>12</v>
      </c>
      <c r="Y9597">
        <f>INDEX(months!B:B,MATCH(Sheet1!W9597,months!A:A,0))</f>
        <v>5</v>
      </c>
      <c r="Z9597">
        <f t="shared" si="1049"/>
        <v>42867</v>
      </c>
    </row>
    <row r="9598" spans="1:26" x14ac:dyDescent="0.2">
      <c r="A9598" t="s">
        <v>13048</v>
      </c>
      <c r="B9598" t="s">
        <v>3070</v>
      </c>
      <c r="C9598">
        <v>4.4000000000000004</v>
      </c>
      <c r="D9598">
        <v>2941</v>
      </c>
      <c r="E9598" t="s">
        <v>78</v>
      </c>
      <c r="F9598" t="s">
        <v>50</v>
      </c>
      <c r="G9598" t="s">
        <v>23</v>
      </c>
      <c r="H9598" t="s">
        <v>24</v>
      </c>
      <c r="I9598" t="s">
        <v>44</v>
      </c>
      <c r="J9598" t="s">
        <v>2804</v>
      </c>
      <c r="K9598" t="s">
        <v>84</v>
      </c>
      <c r="L9598" t="s">
        <v>13049</v>
      </c>
      <c r="M9598" t="s">
        <v>29</v>
      </c>
      <c r="N9598">
        <f t="shared" si="1043"/>
        <v>0</v>
      </c>
      <c r="O9598" t="str">
        <f t="shared" si="1044"/>
        <v>No</v>
      </c>
      <c r="P9598">
        <f t="shared" si="1045"/>
        <v>0</v>
      </c>
      <c r="Q9598">
        <f t="shared" si="1046"/>
        <v>4813937689</v>
      </c>
      <c r="R9598">
        <f t="shared" si="1047"/>
        <v>4.1933383153624479</v>
      </c>
      <c r="S9598" t="str">
        <f t="shared" si="1048"/>
        <v>Acceptable</v>
      </c>
      <c r="T9598">
        <f>ROUNDUP(C9598,0)</f>
        <v>5</v>
      </c>
      <c r="U9598">
        <f>ROUNDDOWN(C9598,0)</f>
        <v>4</v>
      </c>
      <c r="V9598">
        <f>RIGHT(K9598,2)+2000</f>
        <v>2018</v>
      </c>
      <c r="W9598" t="str">
        <f>INDEX(_xlfn.TEXTSPLIT(K9598,"-"),1,2)</f>
        <v>Jul</v>
      </c>
      <c r="X9598" t="str">
        <f>INDEX(_xlfn.TEXTSPLIT(K9598,"-"),1,1)</f>
        <v>31</v>
      </c>
      <c r="Y9598">
        <f>INDEX(months!B:B,MATCH(Sheet1!W9598,months!A:A,0))</f>
        <v>7</v>
      </c>
      <c r="Z9598">
        <f t="shared" si="1049"/>
        <v>43312</v>
      </c>
    </row>
    <row r="9599" spans="1:26" x14ac:dyDescent="0.2">
      <c r="A9599" t="s">
        <v>13050</v>
      </c>
      <c r="B9599" t="s">
        <v>2665</v>
      </c>
      <c r="C9599">
        <v>4.5</v>
      </c>
      <c r="D9599">
        <v>197979</v>
      </c>
      <c r="E9599" t="s">
        <v>46</v>
      </c>
      <c r="F9599" t="s">
        <v>65</v>
      </c>
      <c r="G9599" t="s">
        <v>23</v>
      </c>
      <c r="H9599" t="s">
        <v>24</v>
      </c>
      <c r="I9599" t="s">
        <v>44</v>
      </c>
      <c r="J9599" t="s">
        <v>2676</v>
      </c>
      <c r="K9599" t="s">
        <v>4757</v>
      </c>
      <c r="L9599" t="s">
        <v>46</v>
      </c>
      <c r="M9599" t="s">
        <v>46</v>
      </c>
      <c r="N9599">
        <f t="shared" si="1043"/>
        <v>0</v>
      </c>
      <c r="O9599" t="str">
        <f t="shared" si="1044"/>
        <v>No</v>
      </c>
      <c r="P9599">
        <f t="shared" si="1045"/>
        <v>0</v>
      </c>
      <c r="Q9599">
        <f t="shared" si="1046"/>
        <v>4813937689</v>
      </c>
      <c r="R9599">
        <f t="shared" si="1047"/>
        <v>4.1933383153624479</v>
      </c>
      <c r="S9599" t="str">
        <f t="shared" si="1048"/>
        <v>Acceptable</v>
      </c>
      <c r="T9599">
        <f>ROUNDUP(C9599,0)</f>
        <v>5</v>
      </c>
      <c r="U9599">
        <f>ROUNDDOWN(C9599,0)</f>
        <v>4</v>
      </c>
      <c r="V9599">
        <f>RIGHT(K9599,2)+2000</f>
        <v>2018</v>
      </c>
      <c r="W9599" t="str">
        <f>INDEX(_xlfn.TEXTSPLIT(K9599,"-"),1,2)</f>
        <v>Aug</v>
      </c>
      <c r="X9599" t="str">
        <f>INDEX(_xlfn.TEXTSPLIT(K9599,"-"),1,1)</f>
        <v>7</v>
      </c>
      <c r="Y9599">
        <f>INDEX(months!B:B,MATCH(Sheet1!W9599,months!A:A,0))</f>
        <v>8</v>
      </c>
      <c r="Z9599">
        <f t="shared" si="1049"/>
        <v>43319</v>
      </c>
    </row>
    <row r="9600" spans="1:26" x14ac:dyDescent="0.2">
      <c r="A9600" t="s">
        <v>13051</v>
      </c>
      <c r="B9600" t="s">
        <v>2665</v>
      </c>
      <c r="C9600">
        <v>4.0999999999999996</v>
      </c>
      <c r="D9600">
        <v>2208</v>
      </c>
      <c r="E9600" t="s">
        <v>1211</v>
      </c>
      <c r="F9600" t="s">
        <v>32</v>
      </c>
      <c r="G9600" t="s">
        <v>23</v>
      </c>
      <c r="H9600" t="s">
        <v>24</v>
      </c>
      <c r="I9600" t="s">
        <v>25</v>
      </c>
      <c r="J9600" t="s">
        <v>2669</v>
      </c>
      <c r="K9600" t="s">
        <v>390</v>
      </c>
      <c r="L9600" t="s">
        <v>1636</v>
      </c>
      <c r="M9600" t="s">
        <v>81</v>
      </c>
      <c r="N9600">
        <f t="shared" si="1043"/>
        <v>0</v>
      </c>
      <c r="O9600" t="str">
        <f t="shared" si="1044"/>
        <v>No</v>
      </c>
      <c r="P9600">
        <f t="shared" si="1045"/>
        <v>0</v>
      </c>
      <c r="Q9600">
        <f t="shared" si="1046"/>
        <v>4813937689</v>
      </c>
      <c r="R9600">
        <f t="shared" si="1047"/>
        <v>4.1933383153624479</v>
      </c>
      <c r="S9600" t="str">
        <f t="shared" si="1048"/>
        <v>Acceptable</v>
      </c>
      <c r="T9600">
        <f>ROUNDUP(C9600,0)</f>
        <v>5</v>
      </c>
      <c r="U9600">
        <f>ROUNDDOWN(C9600,0)</f>
        <v>4</v>
      </c>
      <c r="V9600">
        <f>RIGHT(K9600,2)+2000</f>
        <v>2018</v>
      </c>
      <c r="W9600" t="str">
        <f>INDEX(_xlfn.TEXTSPLIT(K9600,"-"),1,2)</f>
        <v>May</v>
      </c>
      <c r="X9600" t="str">
        <f>INDEX(_xlfn.TEXTSPLIT(K9600,"-"),1,1)</f>
        <v>24</v>
      </c>
      <c r="Y9600">
        <f>INDEX(months!B:B,MATCH(Sheet1!W9600,months!A:A,0))</f>
        <v>5</v>
      </c>
      <c r="Z9600">
        <f t="shared" si="1049"/>
        <v>43244</v>
      </c>
    </row>
    <row r="9601" spans="1:26" x14ac:dyDescent="0.2">
      <c r="A9601" t="s">
        <v>13052</v>
      </c>
      <c r="B9601" t="s">
        <v>2665</v>
      </c>
      <c r="C9601">
        <v>4.4000000000000004</v>
      </c>
      <c r="D9601">
        <v>1986068</v>
      </c>
      <c r="E9601" t="s">
        <v>354</v>
      </c>
      <c r="F9601" t="s">
        <v>43</v>
      </c>
      <c r="G9601" t="s">
        <v>23</v>
      </c>
      <c r="H9601" t="s">
        <v>24</v>
      </c>
      <c r="I9601" t="s">
        <v>44</v>
      </c>
      <c r="J9601" t="s">
        <v>6194</v>
      </c>
      <c r="K9601" t="s">
        <v>357</v>
      </c>
      <c r="L9601" t="s">
        <v>13053</v>
      </c>
      <c r="M9601" t="s">
        <v>81</v>
      </c>
      <c r="N9601">
        <f t="shared" si="1043"/>
        <v>0</v>
      </c>
      <c r="O9601" t="str">
        <f t="shared" si="1044"/>
        <v>No</v>
      </c>
      <c r="P9601">
        <f t="shared" si="1045"/>
        <v>0</v>
      </c>
      <c r="Q9601">
        <f t="shared" si="1046"/>
        <v>4813937689</v>
      </c>
      <c r="R9601">
        <f t="shared" si="1047"/>
        <v>4.1933383153624479</v>
      </c>
      <c r="S9601" t="str">
        <f t="shared" si="1048"/>
        <v>Acceptable</v>
      </c>
      <c r="T9601">
        <f>ROUNDUP(C9601,0)</f>
        <v>5</v>
      </c>
      <c r="U9601">
        <f>ROUNDDOWN(C9601,0)</f>
        <v>4</v>
      </c>
      <c r="V9601">
        <f>RIGHT(K9601,2)+2000</f>
        <v>2018</v>
      </c>
      <c r="W9601" t="str">
        <f>INDEX(_xlfn.TEXTSPLIT(K9601,"-"),1,2)</f>
        <v>Jul</v>
      </c>
      <c r="X9601" t="str">
        <f>INDEX(_xlfn.TEXTSPLIT(K9601,"-"),1,1)</f>
        <v>25</v>
      </c>
      <c r="Y9601">
        <f>INDEX(months!B:B,MATCH(Sheet1!W9601,months!A:A,0))</f>
        <v>7</v>
      </c>
      <c r="Z9601">
        <f t="shared" si="1049"/>
        <v>43306</v>
      </c>
    </row>
    <row r="9602" spans="1:26" x14ac:dyDescent="0.2">
      <c r="A9602" t="s">
        <v>13054</v>
      </c>
      <c r="B9602" t="s">
        <v>2665</v>
      </c>
      <c r="C9602">
        <v>4.3</v>
      </c>
      <c r="D9602">
        <v>71468</v>
      </c>
      <c r="E9602" t="s">
        <v>664</v>
      </c>
      <c r="F9602" t="s">
        <v>65</v>
      </c>
      <c r="G9602" t="s">
        <v>23</v>
      </c>
      <c r="H9602" t="s">
        <v>24</v>
      </c>
      <c r="I9602" t="s">
        <v>44</v>
      </c>
      <c r="J9602" t="s">
        <v>2676</v>
      </c>
      <c r="K9602" t="s">
        <v>253</v>
      </c>
      <c r="L9602" t="s">
        <v>5342</v>
      </c>
      <c r="M9602" t="s">
        <v>81</v>
      </c>
      <c r="N9602">
        <f t="shared" ref="N9602:N9665" si="1050">SUM(A9602,B9602)</f>
        <v>0</v>
      </c>
      <c r="O9602" t="str">
        <f t="shared" ref="O9602:O9665" si="1051">IF(E9602="good","Yes","No")</f>
        <v>No</v>
      </c>
      <c r="P9602">
        <f t="shared" ref="P9602:P9665" si="1052">COUNTIF(B:B,"&lt;0")</f>
        <v>0</v>
      </c>
      <c r="Q9602">
        <f t="shared" ref="Q9602:Q9665" si="1053">SUMIF(D:D,"&gt;1000")</f>
        <v>4813937689</v>
      </c>
      <c r="R9602">
        <f t="shared" ref="R9602:R9665" si="1054">AVERAGEIF(C:C,"&gt;0")</f>
        <v>4.1933383153624479</v>
      </c>
      <c r="S9602" t="str">
        <f t="shared" ref="S9602:S9665" si="1055">IF(OR(A9602&gt;0,B9602&gt;0),"Acceptable","Check")</f>
        <v>Acceptable</v>
      </c>
      <c r="T9602">
        <f>ROUNDUP(C9602,0)</f>
        <v>5</v>
      </c>
      <c r="U9602">
        <f>ROUNDDOWN(C9602,0)</f>
        <v>4</v>
      </c>
      <c r="V9602">
        <f>RIGHT(K9602,2)+2000</f>
        <v>2018</v>
      </c>
      <c r="W9602" t="str">
        <f>INDEX(_xlfn.TEXTSPLIT(K9602,"-"),1,2)</f>
        <v>Jun</v>
      </c>
      <c r="X9602" t="str">
        <f>INDEX(_xlfn.TEXTSPLIT(K9602,"-"),1,1)</f>
        <v>12</v>
      </c>
      <c r="Y9602">
        <f>INDEX(months!B:B,MATCH(Sheet1!W9602,months!A:A,0))</f>
        <v>6</v>
      </c>
      <c r="Z9602">
        <f t="shared" si="1049"/>
        <v>43263</v>
      </c>
    </row>
    <row r="9603" spans="1:26" x14ac:dyDescent="0.2">
      <c r="A9603" t="s">
        <v>13055</v>
      </c>
      <c r="B9603" t="s">
        <v>2665</v>
      </c>
      <c r="C9603">
        <v>4.5</v>
      </c>
      <c r="D9603">
        <v>910051</v>
      </c>
      <c r="E9603" t="s">
        <v>1457</v>
      </c>
      <c r="F9603" t="s">
        <v>89</v>
      </c>
      <c r="G9603" t="s">
        <v>23</v>
      </c>
      <c r="H9603" t="s">
        <v>24</v>
      </c>
      <c r="I9603" t="s">
        <v>44</v>
      </c>
      <c r="J9603" t="s">
        <v>2676</v>
      </c>
      <c r="K9603" t="s">
        <v>173</v>
      </c>
      <c r="L9603" t="s">
        <v>13056</v>
      </c>
      <c r="M9603" t="s">
        <v>81</v>
      </c>
      <c r="N9603">
        <f t="shared" si="1050"/>
        <v>0</v>
      </c>
      <c r="O9603" t="str">
        <f t="shared" si="1051"/>
        <v>No</v>
      </c>
      <c r="P9603">
        <f t="shared" si="1052"/>
        <v>0</v>
      </c>
      <c r="Q9603">
        <f t="shared" si="1053"/>
        <v>4813937689</v>
      </c>
      <c r="R9603">
        <f t="shared" si="1054"/>
        <v>4.1933383153624479</v>
      </c>
      <c r="S9603" t="str">
        <f t="shared" si="1055"/>
        <v>Acceptable</v>
      </c>
      <c r="T9603">
        <f>ROUNDUP(C9603,0)</f>
        <v>5</v>
      </c>
      <c r="U9603">
        <f>ROUNDDOWN(C9603,0)</f>
        <v>4</v>
      </c>
      <c r="V9603">
        <f>RIGHT(K9603,2)+2000</f>
        <v>2018</v>
      </c>
      <c r="W9603" t="str">
        <f>INDEX(_xlfn.TEXTSPLIT(K9603,"-"),1,2)</f>
        <v>Aug</v>
      </c>
      <c r="X9603" t="str">
        <f>INDEX(_xlfn.TEXTSPLIT(K9603,"-"),1,1)</f>
        <v>2</v>
      </c>
      <c r="Y9603">
        <f>INDEX(months!B:B,MATCH(Sheet1!W9603,months!A:A,0))</f>
        <v>8</v>
      </c>
      <c r="Z9603">
        <f t="shared" ref="Z9603:Z9666" si="1056">DATE(V9603,Y9603,X9603)</f>
        <v>43314</v>
      </c>
    </row>
    <row r="9604" spans="1:26" x14ac:dyDescent="0.2">
      <c r="A9604" t="s">
        <v>13057</v>
      </c>
      <c r="B9604" t="s">
        <v>3070</v>
      </c>
      <c r="C9604">
        <v>4.5</v>
      </c>
      <c r="D9604">
        <v>6673</v>
      </c>
      <c r="E9604" t="s">
        <v>1211</v>
      </c>
      <c r="F9604" t="s">
        <v>32</v>
      </c>
      <c r="G9604" t="s">
        <v>23</v>
      </c>
      <c r="H9604" t="s">
        <v>24</v>
      </c>
      <c r="I9604" t="s">
        <v>25</v>
      </c>
      <c r="J9604" t="s">
        <v>2694</v>
      </c>
      <c r="K9604" t="s">
        <v>13058</v>
      </c>
      <c r="L9604" t="s">
        <v>1255</v>
      </c>
      <c r="M9604" t="s">
        <v>980</v>
      </c>
      <c r="N9604">
        <f t="shared" si="1050"/>
        <v>0</v>
      </c>
      <c r="O9604" t="str">
        <f t="shared" si="1051"/>
        <v>No</v>
      </c>
      <c r="P9604">
        <f t="shared" si="1052"/>
        <v>0</v>
      </c>
      <c r="Q9604">
        <f t="shared" si="1053"/>
        <v>4813937689</v>
      </c>
      <c r="R9604">
        <f t="shared" si="1054"/>
        <v>4.1933383153624479</v>
      </c>
      <c r="S9604" t="str">
        <f t="shared" si="1055"/>
        <v>Acceptable</v>
      </c>
      <c r="T9604">
        <f>ROUNDUP(C9604,0)</f>
        <v>5</v>
      </c>
      <c r="U9604">
        <f>ROUNDDOWN(C9604,0)</f>
        <v>4</v>
      </c>
      <c r="V9604">
        <f>RIGHT(K9604,2)+2000</f>
        <v>2016</v>
      </c>
      <c r="W9604" t="str">
        <f>INDEX(_xlfn.TEXTSPLIT(K9604,"-"),1,2)</f>
        <v>Sep</v>
      </c>
      <c r="X9604" t="str">
        <f>INDEX(_xlfn.TEXTSPLIT(K9604,"-"),1,1)</f>
        <v>23</v>
      </c>
      <c r="Y9604">
        <f>INDEX(months!B:B,MATCH(Sheet1!W9604,months!A:A,0))</f>
        <v>9</v>
      </c>
      <c r="Z9604">
        <f t="shared" si="1056"/>
        <v>42636</v>
      </c>
    </row>
    <row r="9605" spans="1:26" x14ac:dyDescent="0.2">
      <c r="A9605" t="s">
        <v>4332</v>
      </c>
      <c r="B9605" t="s">
        <v>4310</v>
      </c>
      <c r="C9605">
        <v>4.2</v>
      </c>
      <c r="D9605">
        <v>277939</v>
      </c>
      <c r="E9605" t="s">
        <v>46</v>
      </c>
      <c r="F9605" t="s">
        <v>38</v>
      </c>
      <c r="G9605" t="s">
        <v>23</v>
      </c>
      <c r="H9605" t="s">
        <v>24</v>
      </c>
      <c r="I9605" t="s">
        <v>418</v>
      </c>
      <c r="J9605" t="s">
        <v>2718</v>
      </c>
      <c r="K9605" t="s">
        <v>173</v>
      </c>
      <c r="L9605" t="s">
        <v>46</v>
      </c>
      <c r="M9605" t="s">
        <v>46</v>
      </c>
      <c r="N9605">
        <f t="shared" si="1050"/>
        <v>0</v>
      </c>
      <c r="O9605" t="str">
        <f t="shared" si="1051"/>
        <v>No</v>
      </c>
      <c r="P9605">
        <f t="shared" si="1052"/>
        <v>0</v>
      </c>
      <c r="Q9605">
        <f t="shared" si="1053"/>
        <v>4813937689</v>
      </c>
      <c r="R9605">
        <f t="shared" si="1054"/>
        <v>4.1933383153624479</v>
      </c>
      <c r="S9605" t="str">
        <f t="shared" si="1055"/>
        <v>Acceptable</v>
      </c>
      <c r="T9605">
        <f>ROUNDUP(C9605,0)</f>
        <v>5</v>
      </c>
      <c r="U9605">
        <f>ROUNDDOWN(C9605,0)</f>
        <v>4</v>
      </c>
      <c r="V9605">
        <f>RIGHT(K9605,2)+2000</f>
        <v>2018</v>
      </c>
      <c r="W9605" t="str">
        <f>INDEX(_xlfn.TEXTSPLIT(K9605,"-"),1,2)</f>
        <v>Aug</v>
      </c>
      <c r="X9605" t="str">
        <f>INDEX(_xlfn.TEXTSPLIT(K9605,"-"),1,1)</f>
        <v>2</v>
      </c>
      <c r="Y9605">
        <f>INDEX(months!B:B,MATCH(Sheet1!W9605,months!A:A,0))</f>
        <v>8</v>
      </c>
      <c r="Z9605">
        <f t="shared" si="1056"/>
        <v>43314</v>
      </c>
    </row>
    <row r="9606" spans="1:26" x14ac:dyDescent="0.2">
      <c r="A9606" t="s">
        <v>13059</v>
      </c>
      <c r="B9606" t="s">
        <v>2665</v>
      </c>
      <c r="C9606">
        <v>4.5</v>
      </c>
      <c r="D9606">
        <v>114479</v>
      </c>
      <c r="E9606" t="s">
        <v>202</v>
      </c>
      <c r="F9606" t="s">
        <v>38</v>
      </c>
      <c r="G9606" t="s">
        <v>23</v>
      </c>
      <c r="H9606" t="s">
        <v>24</v>
      </c>
      <c r="I9606" t="s">
        <v>44</v>
      </c>
      <c r="J9606" t="s">
        <v>2676</v>
      </c>
      <c r="K9606" t="s">
        <v>2523</v>
      </c>
      <c r="L9606" t="s">
        <v>1408</v>
      </c>
      <c r="M9606" t="s">
        <v>72</v>
      </c>
      <c r="N9606">
        <f t="shared" si="1050"/>
        <v>0</v>
      </c>
      <c r="O9606" t="str">
        <f t="shared" si="1051"/>
        <v>No</v>
      </c>
      <c r="P9606">
        <f t="shared" si="1052"/>
        <v>0</v>
      </c>
      <c r="Q9606">
        <f t="shared" si="1053"/>
        <v>4813937689</v>
      </c>
      <c r="R9606">
        <f t="shared" si="1054"/>
        <v>4.1933383153624479</v>
      </c>
      <c r="S9606" t="str">
        <f t="shared" si="1055"/>
        <v>Acceptable</v>
      </c>
      <c r="T9606">
        <f>ROUNDUP(C9606,0)</f>
        <v>5</v>
      </c>
      <c r="U9606">
        <f>ROUNDDOWN(C9606,0)</f>
        <v>4</v>
      </c>
      <c r="V9606">
        <f>RIGHT(K9606,2)+2000</f>
        <v>2017</v>
      </c>
      <c r="W9606" t="str">
        <f>INDEX(_xlfn.TEXTSPLIT(K9606,"-"),1,2)</f>
        <v>Dec</v>
      </c>
      <c r="X9606" t="str">
        <f>INDEX(_xlfn.TEXTSPLIT(K9606,"-"),1,1)</f>
        <v>20</v>
      </c>
      <c r="Y9606">
        <f>INDEX(months!B:B,MATCH(Sheet1!W9606,months!A:A,0))</f>
        <v>12</v>
      </c>
      <c r="Z9606">
        <f t="shared" si="1056"/>
        <v>43089</v>
      </c>
    </row>
    <row r="9607" spans="1:26" x14ac:dyDescent="0.2">
      <c r="A9607" t="s">
        <v>13060</v>
      </c>
      <c r="B9607" t="s">
        <v>2665</v>
      </c>
      <c r="C9607">
        <v>4.3</v>
      </c>
      <c r="D9607">
        <v>1489</v>
      </c>
      <c r="E9607" t="s">
        <v>2175</v>
      </c>
      <c r="F9607" t="s">
        <v>50</v>
      </c>
      <c r="G9607" t="s">
        <v>23</v>
      </c>
      <c r="H9607" t="s">
        <v>24</v>
      </c>
      <c r="I9607" t="s">
        <v>44</v>
      </c>
      <c r="J9607" t="s">
        <v>2684</v>
      </c>
      <c r="K9607" t="s">
        <v>5546</v>
      </c>
      <c r="L9607" t="s">
        <v>46</v>
      </c>
      <c r="M9607" t="s">
        <v>81</v>
      </c>
      <c r="N9607">
        <f t="shared" si="1050"/>
        <v>0</v>
      </c>
      <c r="O9607" t="str">
        <f t="shared" si="1051"/>
        <v>No</v>
      </c>
      <c r="P9607">
        <f t="shared" si="1052"/>
        <v>0</v>
      </c>
      <c r="Q9607">
        <f t="shared" si="1053"/>
        <v>4813937689</v>
      </c>
      <c r="R9607">
        <f t="shared" si="1054"/>
        <v>4.1933383153624479</v>
      </c>
      <c r="S9607" t="str">
        <f t="shared" si="1055"/>
        <v>Acceptable</v>
      </c>
      <c r="T9607">
        <f>ROUNDUP(C9607,0)</f>
        <v>5</v>
      </c>
      <c r="U9607">
        <f>ROUNDDOWN(C9607,0)</f>
        <v>4</v>
      </c>
      <c r="V9607">
        <f>RIGHT(K9607,2)+2000</f>
        <v>2018</v>
      </c>
      <c r="W9607" t="str">
        <f>INDEX(_xlfn.TEXTSPLIT(K9607,"-"),1,2)</f>
        <v>May</v>
      </c>
      <c r="X9607" t="str">
        <f>INDEX(_xlfn.TEXTSPLIT(K9607,"-"),1,1)</f>
        <v>13</v>
      </c>
      <c r="Y9607">
        <f>INDEX(months!B:B,MATCH(Sheet1!W9607,months!A:A,0))</f>
        <v>5</v>
      </c>
      <c r="Z9607">
        <f t="shared" si="1056"/>
        <v>43233</v>
      </c>
    </row>
    <row r="9608" spans="1:26" x14ac:dyDescent="0.2">
      <c r="A9608" t="s">
        <v>13061</v>
      </c>
      <c r="B9608" t="s">
        <v>2665</v>
      </c>
      <c r="C9608">
        <v>4.0999999999999996</v>
      </c>
      <c r="D9608">
        <v>8608</v>
      </c>
      <c r="E9608" t="s">
        <v>698</v>
      </c>
      <c r="F9608" t="s">
        <v>32</v>
      </c>
      <c r="G9608" t="s">
        <v>23</v>
      </c>
      <c r="H9608" t="s">
        <v>24</v>
      </c>
      <c r="I9608" t="s">
        <v>44</v>
      </c>
      <c r="J9608" t="s">
        <v>6194</v>
      </c>
      <c r="K9608" t="s">
        <v>491</v>
      </c>
      <c r="L9608" t="s">
        <v>7515</v>
      </c>
      <c r="M9608" t="s">
        <v>81</v>
      </c>
      <c r="N9608">
        <f t="shared" si="1050"/>
        <v>0</v>
      </c>
      <c r="O9608" t="str">
        <f t="shared" si="1051"/>
        <v>No</v>
      </c>
      <c r="P9608">
        <f t="shared" si="1052"/>
        <v>0</v>
      </c>
      <c r="Q9608">
        <f t="shared" si="1053"/>
        <v>4813937689</v>
      </c>
      <c r="R9608">
        <f t="shared" si="1054"/>
        <v>4.1933383153624479</v>
      </c>
      <c r="S9608" t="str">
        <f t="shared" si="1055"/>
        <v>Acceptable</v>
      </c>
      <c r="T9608">
        <f>ROUNDUP(C9608,0)</f>
        <v>5</v>
      </c>
      <c r="U9608">
        <f>ROUNDDOWN(C9608,0)</f>
        <v>4</v>
      </c>
      <c r="V9608">
        <f>RIGHT(K9608,2)+2000</f>
        <v>2018</v>
      </c>
      <c r="W9608" t="str">
        <f>INDEX(_xlfn.TEXTSPLIT(K9608,"-"),1,2)</f>
        <v>May</v>
      </c>
      <c r="X9608" t="str">
        <f>INDEX(_xlfn.TEXTSPLIT(K9608,"-"),1,1)</f>
        <v>17</v>
      </c>
      <c r="Y9608">
        <f>INDEX(months!B:B,MATCH(Sheet1!W9608,months!A:A,0))</f>
        <v>5</v>
      </c>
      <c r="Z9608">
        <f t="shared" si="1056"/>
        <v>43237</v>
      </c>
    </row>
    <row r="9609" spans="1:26" x14ac:dyDescent="0.2">
      <c r="A9609" t="s">
        <v>13062</v>
      </c>
      <c r="B9609" t="s">
        <v>2665</v>
      </c>
      <c r="C9609">
        <v>4.5999999999999996</v>
      </c>
      <c r="D9609">
        <v>14989</v>
      </c>
      <c r="E9609" t="s">
        <v>1594</v>
      </c>
      <c r="F9609" t="s">
        <v>32</v>
      </c>
      <c r="G9609" t="s">
        <v>23</v>
      </c>
      <c r="H9609" t="s">
        <v>24</v>
      </c>
      <c r="I9609" t="s">
        <v>44</v>
      </c>
      <c r="J9609" t="s">
        <v>2676</v>
      </c>
      <c r="K9609" t="s">
        <v>743</v>
      </c>
      <c r="L9609" t="s">
        <v>445</v>
      </c>
      <c r="M9609" t="s">
        <v>29</v>
      </c>
      <c r="N9609">
        <f t="shared" si="1050"/>
        <v>0</v>
      </c>
      <c r="O9609" t="str">
        <f t="shared" si="1051"/>
        <v>No</v>
      </c>
      <c r="P9609">
        <f t="shared" si="1052"/>
        <v>0</v>
      </c>
      <c r="Q9609">
        <f t="shared" si="1053"/>
        <v>4813937689</v>
      </c>
      <c r="R9609">
        <f t="shared" si="1054"/>
        <v>4.1933383153624479</v>
      </c>
      <c r="S9609" t="str">
        <f t="shared" si="1055"/>
        <v>Acceptable</v>
      </c>
      <c r="T9609">
        <f>ROUNDUP(C9609,0)</f>
        <v>5</v>
      </c>
      <c r="U9609">
        <f>ROUNDDOWN(C9609,0)</f>
        <v>4</v>
      </c>
      <c r="V9609">
        <f>RIGHT(K9609,2)+2000</f>
        <v>2018</v>
      </c>
      <c r="W9609" t="str">
        <f>INDEX(_xlfn.TEXTSPLIT(K9609,"-"),1,2)</f>
        <v>Jul</v>
      </c>
      <c r="X9609" t="str">
        <f>INDEX(_xlfn.TEXTSPLIT(K9609,"-"),1,1)</f>
        <v>6</v>
      </c>
      <c r="Y9609">
        <f>INDEX(months!B:B,MATCH(Sheet1!W9609,months!A:A,0))</f>
        <v>7</v>
      </c>
      <c r="Z9609">
        <f t="shared" si="1056"/>
        <v>43287</v>
      </c>
    </row>
    <row r="9610" spans="1:26" x14ac:dyDescent="0.2">
      <c r="A9610" t="s">
        <v>13063</v>
      </c>
      <c r="B9610" t="s">
        <v>4310</v>
      </c>
      <c r="C9610">
        <v>4.3</v>
      </c>
      <c r="D9610">
        <v>7107</v>
      </c>
      <c r="E9610" t="s">
        <v>69</v>
      </c>
      <c r="F9610" t="s">
        <v>50</v>
      </c>
      <c r="G9610" t="s">
        <v>23</v>
      </c>
      <c r="H9610" t="s">
        <v>24</v>
      </c>
      <c r="I9610" t="s">
        <v>25</v>
      </c>
      <c r="J9610" t="s">
        <v>2718</v>
      </c>
      <c r="K9610" t="s">
        <v>3456</v>
      </c>
      <c r="L9610" t="s">
        <v>1267</v>
      </c>
      <c r="M9610" t="s">
        <v>29</v>
      </c>
      <c r="N9610">
        <f t="shared" si="1050"/>
        <v>0</v>
      </c>
      <c r="O9610" t="str">
        <f t="shared" si="1051"/>
        <v>No</v>
      </c>
      <c r="P9610">
        <f t="shared" si="1052"/>
        <v>0</v>
      </c>
      <c r="Q9610">
        <f t="shared" si="1053"/>
        <v>4813937689</v>
      </c>
      <c r="R9610">
        <f t="shared" si="1054"/>
        <v>4.1933383153624479</v>
      </c>
      <c r="S9610" t="str">
        <f t="shared" si="1055"/>
        <v>Acceptable</v>
      </c>
      <c r="T9610">
        <f>ROUNDUP(C9610,0)</f>
        <v>5</v>
      </c>
      <c r="U9610">
        <f>ROUNDDOWN(C9610,0)</f>
        <v>4</v>
      </c>
      <c r="V9610">
        <f>RIGHT(K9610,2)+2000</f>
        <v>2015</v>
      </c>
      <c r="W9610" t="str">
        <f>INDEX(_xlfn.TEXTSPLIT(K9610,"-"),1,2)</f>
        <v>Dec</v>
      </c>
      <c r="X9610" t="str">
        <f>INDEX(_xlfn.TEXTSPLIT(K9610,"-"),1,1)</f>
        <v>16</v>
      </c>
      <c r="Y9610">
        <f>INDEX(months!B:B,MATCH(Sheet1!W9610,months!A:A,0))</f>
        <v>12</v>
      </c>
      <c r="Z9610">
        <f t="shared" si="1056"/>
        <v>42354</v>
      </c>
    </row>
    <row r="9611" spans="1:26" x14ac:dyDescent="0.2">
      <c r="A9611" t="s">
        <v>13064</v>
      </c>
      <c r="B9611" t="s">
        <v>2665</v>
      </c>
      <c r="C9611">
        <v>4</v>
      </c>
      <c r="D9611">
        <v>127831</v>
      </c>
      <c r="E9611" t="s">
        <v>202</v>
      </c>
      <c r="F9611" t="s">
        <v>89</v>
      </c>
      <c r="G9611" t="s">
        <v>23</v>
      </c>
      <c r="H9611" t="s">
        <v>24</v>
      </c>
      <c r="I9611" t="s">
        <v>44</v>
      </c>
      <c r="J9611" t="s">
        <v>2676</v>
      </c>
      <c r="K9611" t="s">
        <v>2523</v>
      </c>
      <c r="L9611" t="s">
        <v>1408</v>
      </c>
      <c r="M9611" t="s">
        <v>72</v>
      </c>
      <c r="N9611">
        <f t="shared" si="1050"/>
        <v>0</v>
      </c>
      <c r="O9611" t="str">
        <f t="shared" si="1051"/>
        <v>No</v>
      </c>
      <c r="P9611">
        <f t="shared" si="1052"/>
        <v>0</v>
      </c>
      <c r="Q9611">
        <f t="shared" si="1053"/>
        <v>4813937689</v>
      </c>
      <c r="R9611">
        <f t="shared" si="1054"/>
        <v>4.1933383153624479</v>
      </c>
      <c r="S9611" t="str">
        <f t="shared" si="1055"/>
        <v>Acceptable</v>
      </c>
      <c r="T9611">
        <f>ROUNDUP(C9611,0)</f>
        <v>4</v>
      </c>
      <c r="U9611">
        <f>ROUNDDOWN(C9611,0)</f>
        <v>4</v>
      </c>
      <c r="V9611">
        <f>RIGHT(K9611,2)+2000</f>
        <v>2017</v>
      </c>
      <c r="W9611" t="str">
        <f>INDEX(_xlfn.TEXTSPLIT(K9611,"-"),1,2)</f>
        <v>Dec</v>
      </c>
      <c r="X9611" t="str">
        <f>INDEX(_xlfn.TEXTSPLIT(K9611,"-"),1,1)</f>
        <v>20</v>
      </c>
      <c r="Y9611">
        <f>INDEX(months!B:B,MATCH(Sheet1!W9611,months!A:A,0))</f>
        <v>12</v>
      </c>
      <c r="Z9611">
        <f t="shared" si="1056"/>
        <v>43089</v>
      </c>
    </row>
    <row r="9612" spans="1:26" x14ac:dyDescent="0.2">
      <c r="A9612" t="s">
        <v>13065</v>
      </c>
      <c r="B9612" t="s">
        <v>4612</v>
      </c>
      <c r="C9612">
        <v>4.4000000000000004</v>
      </c>
      <c r="D9612">
        <v>211308</v>
      </c>
      <c r="E9612" t="s">
        <v>46</v>
      </c>
      <c r="F9612" t="s">
        <v>89</v>
      </c>
      <c r="G9612" t="s">
        <v>23</v>
      </c>
      <c r="H9612" t="s">
        <v>24</v>
      </c>
      <c r="I9612" t="s">
        <v>25</v>
      </c>
      <c r="J9612" t="s">
        <v>4613</v>
      </c>
      <c r="K9612" t="s">
        <v>173</v>
      </c>
      <c r="L9612" t="s">
        <v>46</v>
      </c>
      <c r="M9612" t="s">
        <v>81</v>
      </c>
      <c r="N9612">
        <f t="shared" si="1050"/>
        <v>0</v>
      </c>
      <c r="O9612" t="str">
        <f t="shared" si="1051"/>
        <v>No</v>
      </c>
      <c r="P9612">
        <f t="shared" si="1052"/>
        <v>0</v>
      </c>
      <c r="Q9612">
        <f t="shared" si="1053"/>
        <v>4813937689</v>
      </c>
      <c r="R9612">
        <f t="shared" si="1054"/>
        <v>4.1933383153624479</v>
      </c>
      <c r="S9612" t="str">
        <f t="shared" si="1055"/>
        <v>Acceptable</v>
      </c>
      <c r="T9612">
        <f>ROUNDUP(C9612,0)</f>
        <v>5</v>
      </c>
      <c r="U9612">
        <f>ROUNDDOWN(C9612,0)</f>
        <v>4</v>
      </c>
      <c r="V9612">
        <f>RIGHT(K9612,2)+2000</f>
        <v>2018</v>
      </c>
      <c r="W9612" t="str">
        <f>INDEX(_xlfn.TEXTSPLIT(K9612,"-"),1,2)</f>
        <v>Aug</v>
      </c>
      <c r="X9612" t="str">
        <f>INDEX(_xlfn.TEXTSPLIT(K9612,"-"),1,1)</f>
        <v>2</v>
      </c>
      <c r="Y9612">
        <f>INDEX(months!B:B,MATCH(Sheet1!W9612,months!A:A,0))</f>
        <v>8</v>
      </c>
      <c r="Z9612">
        <f t="shared" si="1056"/>
        <v>43314</v>
      </c>
    </row>
    <row r="9613" spans="1:26" x14ac:dyDescent="0.2">
      <c r="A9613" t="s">
        <v>13066</v>
      </c>
      <c r="B9613" t="s">
        <v>2665</v>
      </c>
      <c r="C9613">
        <v>4.4000000000000004</v>
      </c>
      <c r="D9613">
        <v>382100</v>
      </c>
      <c r="E9613" t="s">
        <v>46</v>
      </c>
      <c r="F9613" t="s">
        <v>89</v>
      </c>
      <c r="G9613" t="s">
        <v>23</v>
      </c>
      <c r="H9613" t="s">
        <v>24</v>
      </c>
      <c r="I9613" t="s">
        <v>44</v>
      </c>
      <c r="J9613" t="s">
        <v>6194</v>
      </c>
      <c r="K9613" t="s">
        <v>169</v>
      </c>
      <c r="L9613" t="s">
        <v>46</v>
      </c>
      <c r="M9613" t="s">
        <v>46</v>
      </c>
      <c r="N9613">
        <f t="shared" si="1050"/>
        <v>0</v>
      </c>
      <c r="O9613" t="str">
        <f t="shared" si="1051"/>
        <v>No</v>
      </c>
      <c r="P9613">
        <f t="shared" si="1052"/>
        <v>0</v>
      </c>
      <c r="Q9613">
        <f t="shared" si="1053"/>
        <v>4813937689</v>
      </c>
      <c r="R9613">
        <f t="shared" si="1054"/>
        <v>4.1933383153624479</v>
      </c>
      <c r="S9613" t="str">
        <f t="shared" si="1055"/>
        <v>Acceptable</v>
      </c>
      <c r="T9613">
        <f>ROUNDUP(C9613,0)</f>
        <v>5</v>
      </c>
      <c r="U9613">
        <f>ROUNDDOWN(C9613,0)</f>
        <v>4</v>
      </c>
      <c r="V9613">
        <f>RIGHT(K9613,2)+2000</f>
        <v>2018</v>
      </c>
      <c r="W9613" t="str">
        <f>INDEX(_xlfn.TEXTSPLIT(K9613,"-"),1,2)</f>
        <v>Jul</v>
      </c>
      <c r="X9613" t="str">
        <f>INDEX(_xlfn.TEXTSPLIT(K9613,"-"),1,1)</f>
        <v>11</v>
      </c>
      <c r="Y9613">
        <f>INDEX(months!B:B,MATCH(Sheet1!W9613,months!A:A,0))</f>
        <v>7</v>
      </c>
      <c r="Z9613">
        <f t="shared" si="1056"/>
        <v>43292</v>
      </c>
    </row>
    <row r="9614" spans="1:26" x14ac:dyDescent="0.2">
      <c r="A9614" t="s">
        <v>13067</v>
      </c>
      <c r="B9614" t="s">
        <v>3070</v>
      </c>
      <c r="D9614">
        <v>1317</v>
      </c>
      <c r="E9614" t="s">
        <v>2199</v>
      </c>
      <c r="F9614" t="s">
        <v>50</v>
      </c>
      <c r="G9614" t="s">
        <v>23</v>
      </c>
      <c r="H9614" t="s">
        <v>24</v>
      </c>
      <c r="I9614" t="s">
        <v>25</v>
      </c>
      <c r="J9614" t="s">
        <v>2804</v>
      </c>
      <c r="K9614" t="s">
        <v>5530</v>
      </c>
      <c r="L9614" t="s">
        <v>59</v>
      </c>
      <c r="M9614" t="s">
        <v>81</v>
      </c>
      <c r="N9614">
        <f t="shared" si="1050"/>
        <v>0</v>
      </c>
      <c r="O9614" t="str">
        <f t="shared" si="1051"/>
        <v>No</v>
      </c>
      <c r="P9614">
        <f t="shared" si="1052"/>
        <v>0</v>
      </c>
      <c r="Q9614">
        <f t="shared" si="1053"/>
        <v>4813937689</v>
      </c>
      <c r="R9614">
        <f t="shared" si="1054"/>
        <v>4.1933383153624479</v>
      </c>
      <c r="S9614" t="str">
        <f t="shared" si="1055"/>
        <v>Acceptable</v>
      </c>
      <c r="T9614">
        <f>ROUNDUP(C9614,0)</f>
        <v>0</v>
      </c>
      <c r="U9614">
        <f>ROUNDDOWN(C9614,0)</f>
        <v>0</v>
      </c>
      <c r="V9614">
        <f>RIGHT(K9614,2)+2000</f>
        <v>2018</v>
      </c>
      <c r="W9614" t="str">
        <f>INDEX(_xlfn.TEXTSPLIT(K9614,"-"),1,2)</f>
        <v>Apr</v>
      </c>
      <c r="X9614" t="str">
        <f>INDEX(_xlfn.TEXTSPLIT(K9614,"-"),1,1)</f>
        <v>22</v>
      </c>
      <c r="Y9614">
        <f>INDEX(months!B:B,MATCH(Sheet1!W9614,months!A:A,0))</f>
        <v>4</v>
      </c>
      <c r="Z9614">
        <f t="shared" si="1056"/>
        <v>43212</v>
      </c>
    </row>
    <row r="9615" spans="1:26" x14ac:dyDescent="0.2">
      <c r="A9615" t="s">
        <v>13068</v>
      </c>
      <c r="B9615" t="s">
        <v>4310</v>
      </c>
      <c r="C9615">
        <v>4.5999999999999996</v>
      </c>
      <c r="D9615">
        <v>200</v>
      </c>
      <c r="E9615" t="s">
        <v>1087</v>
      </c>
      <c r="F9615" t="s">
        <v>775</v>
      </c>
      <c r="G9615" t="s">
        <v>649</v>
      </c>
      <c r="H9615" t="s">
        <v>3468</v>
      </c>
      <c r="I9615" t="s">
        <v>25</v>
      </c>
      <c r="J9615" t="s">
        <v>2718</v>
      </c>
      <c r="K9615" t="s">
        <v>173</v>
      </c>
      <c r="L9615" t="s">
        <v>554</v>
      </c>
      <c r="M9615" t="s">
        <v>274</v>
      </c>
      <c r="N9615">
        <f t="shared" si="1050"/>
        <v>0</v>
      </c>
      <c r="O9615" t="str">
        <f t="shared" si="1051"/>
        <v>No</v>
      </c>
      <c r="P9615">
        <f t="shared" si="1052"/>
        <v>0</v>
      </c>
      <c r="Q9615">
        <f t="shared" si="1053"/>
        <v>4813937689</v>
      </c>
      <c r="R9615">
        <f t="shared" si="1054"/>
        <v>4.1933383153624479</v>
      </c>
      <c r="S9615" t="str">
        <f t="shared" si="1055"/>
        <v>Acceptable</v>
      </c>
      <c r="T9615">
        <f>ROUNDUP(C9615,0)</f>
        <v>5</v>
      </c>
      <c r="U9615">
        <f>ROUNDDOWN(C9615,0)</f>
        <v>4</v>
      </c>
      <c r="V9615">
        <f>RIGHT(K9615,2)+2000</f>
        <v>2018</v>
      </c>
      <c r="W9615" t="str">
        <f>INDEX(_xlfn.TEXTSPLIT(K9615,"-"),1,2)</f>
        <v>Aug</v>
      </c>
      <c r="X9615" t="str">
        <f>INDEX(_xlfn.TEXTSPLIT(K9615,"-"),1,1)</f>
        <v>2</v>
      </c>
      <c r="Y9615">
        <f>INDEX(months!B:B,MATCH(Sheet1!W9615,months!A:A,0))</f>
        <v>8</v>
      </c>
      <c r="Z9615">
        <f t="shared" si="1056"/>
        <v>43314</v>
      </c>
    </row>
    <row r="9616" spans="1:26" x14ac:dyDescent="0.2">
      <c r="A9616" t="s">
        <v>13069</v>
      </c>
      <c r="B9616" t="s">
        <v>2665</v>
      </c>
      <c r="C9616">
        <v>4.5999999999999996</v>
      </c>
      <c r="D9616">
        <v>291941</v>
      </c>
      <c r="E9616" t="s">
        <v>7630</v>
      </c>
      <c r="F9616" t="s">
        <v>89</v>
      </c>
      <c r="G9616" t="s">
        <v>23</v>
      </c>
      <c r="H9616" t="s">
        <v>24</v>
      </c>
      <c r="I9616" t="s">
        <v>124</v>
      </c>
      <c r="J9616" t="s">
        <v>2684</v>
      </c>
      <c r="K9616" t="s">
        <v>278</v>
      </c>
      <c r="L9616" t="s">
        <v>13070</v>
      </c>
      <c r="M9616" t="s">
        <v>29</v>
      </c>
      <c r="N9616">
        <f t="shared" si="1050"/>
        <v>0</v>
      </c>
      <c r="O9616" t="str">
        <f t="shared" si="1051"/>
        <v>No</v>
      </c>
      <c r="P9616">
        <f t="shared" si="1052"/>
        <v>0</v>
      </c>
      <c r="Q9616">
        <f t="shared" si="1053"/>
        <v>4813937689</v>
      </c>
      <c r="R9616">
        <f t="shared" si="1054"/>
        <v>4.1933383153624479</v>
      </c>
      <c r="S9616" t="str">
        <f t="shared" si="1055"/>
        <v>Acceptable</v>
      </c>
      <c r="T9616">
        <f>ROUNDUP(C9616,0)</f>
        <v>5</v>
      </c>
      <c r="U9616">
        <f>ROUNDDOWN(C9616,0)</f>
        <v>4</v>
      </c>
      <c r="V9616">
        <f>RIGHT(K9616,2)+2000</f>
        <v>2018</v>
      </c>
      <c r="W9616" t="str">
        <f>INDEX(_xlfn.TEXTSPLIT(K9616,"-"),1,2)</f>
        <v>Jul</v>
      </c>
      <c r="X9616" t="str">
        <f>INDEX(_xlfn.TEXTSPLIT(K9616,"-"),1,1)</f>
        <v>27</v>
      </c>
      <c r="Y9616">
        <f>INDEX(months!B:B,MATCH(Sheet1!W9616,months!A:A,0))</f>
        <v>7</v>
      </c>
      <c r="Z9616">
        <f t="shared" si="1056"/>
        <v>43308</v>
      </c>
    </row>
    <row r="9617" spans="1:26" x14ac:dyDescent="0.2">
      <c r="A9617" t="s">
        <v>13071</v>
      </c>
      <c r="B9617" t="s">
        <v>2665</v>
      </c>
      <c r="C9617">
        <v>4.3</v>
      </c>
      <c r="D9617">
        <v>187200</v>
      </c>
      <c r="E9617" t="s">
        <v>78</v>
      </c>
      <c r="F9617" t="s">
        <v>89</v>
      </c>
      <c r="G9617" t="s">
        <v>23</v>
      </c>
      <c r="H9617" t="s">
        <v>24</v>
      </c>
      <c r="I9617" t="s">
        <v>44</v>
      </c>
      <c r="J9617" t="s">
        <v>2676</v>
      </c>
      <c r="K9617" t="s">
        <v>84</v>
      </c>
      <c r="L9617" t="s">
        <v>13072</v>
      </c>
      <c r="M9617" t="s">
        <v>81</v>
      </c>
      <c r="N9617">
        <f t="shared" si="1050"/>
        <v>0</v>
      </c>
      <c r="O9617" t="str">
        <f t="shared" si="1051"/>
        <v>No</v>
      </c>
      <c r="P9617">
        <f t="shared" si="1052"/>
        <v>0</v>
      </c>
      <c r="Q9617">
        <f t="shared" si="1053"/>
        <v>4813937689</v>
      </c>
      <c r="R9617">
        <f t="shared" si="1054"/>
        <v>4.1933383153624479</v>
      </c>
      <c r="S9617" t="str">
        <f t="shared" si="1055"/>
        <v>Acceptable</v>
      </c>
      <c r="T9617">
        <f>ROUNDUP(C9617,0)</f>
        <v>5</v>
      </c>
      <c r="U9617">
        <f>ROUNDDOWN(C9617,0)</f>
        <v>4</v>
      </c>
      <c r="V9617">
        <f>RIGHT(K9617,2)+2000</f>
        <v>2018</v>
      </c>
      <c r="W9617" t="str">
        <f>INDEX(_xlfn.TEXTSPLIT(K9617,"-"),1,2)</f>
        <v>Jul</v>
      </c>
      <c r="X9617" t="str">
        <f>INDEX(_xlfn.TEXTSPLIT(K9617,"-"),1,1)</f>
        <v>31</v>
      </c>
      <c r="Y9617">
        <f>INDEX(months!B:B,MATCH(Sheet1!W9617,months!A:A,0))</f>
        <v>7</v>
      </c>
      <c r="Z9617">
        <f t="shared" si="1056"/>
        <v>43312</v>
      </c>
    </row>
    <row r="9618" spans="1:26" x14ac:dyDescent="0.2">
      <c r="A9618" t="s">
        <v>13073</v>
      </c>
      <c r="B9618" t="s">
        <v>2665</v>
      </c>
      <c r="C9618">
        <v>4.3</v>
      </c>
      <c r="D9618">
        <v>246538</v>
      </c>
      <c r="E9618" t="s">
        <v>2199</v>
      </c>
      <c r="F9618" t="s">
        <v>38</v>
      </c>
      <c r="G9618" t="s">
        <v>23</v>
      </c>
      <c r="H9618" t="s">
        <v>24</v>
      </c>
      <c r="I9618" t="s">
        <v>44</v>
      </c>
      <c r="J9618" t="s">
        <v>2676</v>
      </c>
      <c r="K9618" t="s">
        <v>2695</v>
      </c>
      <c r="L9618" t="s">
        <v>3785</v>
      </c>
      <c r="M9618" t="s">
        <v>60</v>
      </c>
      <c r="N9618">
        <f t="shared" si="1050"/>
        <v>0</v>
      </c>
      <c r="O9618" t="str">
        <f t="shared" si="1051"/>
        <v>No</v>
      </c>
      <c r="P9618">
        <f t="shared" si="1052"/>
        <v>0</v>
      </c>
      <c r="Q9618">
        <f t="shared" si="1053"/>
        <v>4813937689</v>
      </c>
      <c r="R9618">
        <f t="shared" si="1054"/>
        <v>4.1933383153624479</v>
      </c>
      <c r="S9618" t="str">
        <f t="shared" si="1055"/>
        <v>Acceptable</v>
      </c>
      <c r="T9618">
        <f>ROUNDUP(C9618,0)</f>
        <v>5</v>
      </c>
      <c r="U9618">
        <f>ROUNDDOWN(C9618,0)</f>
        <v>4</v>
      </c>
      <c r="V9618">
        <f>RIGHT(K9618,2)+2000</f>
        <v>2018</v>
      </c>
      <c r="W9618" t="str">
        <f>INDEX(_xlfn.TEXTSPLIT(K9618,"-"),1,2)</f>
        <v>Mar</v>
      </c>
      <c r="X9618" t="str">
        <f>INDEX(_xlfn.TEXTSPLIT(K9618,"-"),1,1)</f>
        <v>6</v>
      </c>
      <c r="Y9618">
        <f>INDEX(months!B:B,MATCH(Sheet1!W9618,months!A:A,0))</f>
        <v>3</v>
      </c>
      <c r="Z9618">
        <f t="shared" si="1056"/>
        <v>43165</v>
      </c>
    </row>
    <row r="9619" spans="1:26" x14ac:dyDescent="0.2">
      <c r="A9619" t="s">
        <v>13074</v>
      </c>
      <c r="B9619" t="s">
        <v>2665</v>
      </c>
      <c r="C9619">
        <v>4.2</v>
      </c>
      <c r="D9619">
        <v>177542</v>
      </c>
      <c r="E9619" t="s">
        <v>763</v>
      </c>
      <c r="F9619" t="s">
        <v>89</v>
      </c>
      <c r="G9619" t="s">
        <v>23</v>
      </c>
      <c r="H9619" t="s">
        <v>24</v>
      </c>
      <c r="I9619" t="s">
        <v>25</v>
      </c>
      <c r="J9619" t="s">
        <v>2669</v>
      </c>
      <c r="K9619" t="s">
        <v>13075</v>
      </c>
      <c r="L9619" t="s">
        <v>1255</v>
      </c>
      <c r="M9619" t="s">
        <v>60</v>
      </c>
      <c r="N9619">
        <f t="shared" si="1050"/>
        <v>0</v>
      </c>
      <c r="O9619" t="str">
        <f t="shared" si="1051"/>
        <v>No</v>
      </c>
      <c r="P9619">
        <f t="shared" si="1052"/>
        <v>0</v>
      </c>
      <c r="Q9619">
        <f t="shared" si="1053"/>
        <v>4813937689</v>
      </c>
      <c r="R9619">
        <f t="shared" si="1054"/>
        <v>4.1933383153624479</v>
      </c>
      <c r="S9619" t="str">
        <f t="shared" si="1055"/>
        <v>Acceptable</v>
      </c>
      <c r="T9619">
        <f>ROUNDUP(C9619,0)</f>
        <v>5</v>
      </c>
      <c r="U9619">
        <f>ROUNDDOWN(C9619,0)</f>
        <v>4</v>
      </c>
      <c r="V9619">
        <f>RIGHT(K9619,2)+2000</f>
        <v>2016</v>
      </c>
      <c r="W9619" t="str">
        <f>INDEX(_xlfn.TEXTSPLIT(K9619,"-"),1,2)</f>
        <v>May</v>
      </c>
      <c r="X9619" t="str">
        <f>INDEX(_xlfn.TEXTSPLIT(K9619,"-"),1,1)</f>
        <v>2</v>
      </c>
      <c r="Y9619">
        <f>INDEX(months!B:B,MATCH(Sheet1!W9619,months!A:A,0))</f>
        <v>5</v>
      </c>
      <c r="Z9619">
        <f t="shared" si="1056"/>
        <v>42492</v>
      </c>
    </row>
    <row r="9620" spans="1:26" x14ac:dyDescent="0.2">
      <c r="A9620" t="s">
        <v>13076</v>
      </c>
      <c r="B9620" t="s">
        <v>4310</v>
      </c>
      <c r="C9620">
        <v>4.5</v>
      </c>
      <c r="D9620">
        <v>36255</v>
      </c>
      <c r="E9620" t="s">
        <v>42</v>
      </c>
      <c r="F9620" t="s">
        <v>65</v>
      </c>
      <c r="G9620" t="s">
        <v>23</v>
      </c>
      <c r="H9620" t="s">
        <v>24</v>
      </c>
      <c r="I9620" t="s">
        <v>25</v>
      </c>
      <c r="J9620" t="s">
        <v>2718</v>
      </c>
      <c r="K9620" t="s">
        <v>39</v>
      </c>
      <c r="L9620" t="s">
        <v>4386</v>
      </c>
      <c r="M9620" t="s">
        <v>81</v>
      </c>
      <c r="N9620">
        <f t="shared" si="1050"/>
        <v>0</v>
      </c>
      <c r="O9620" t="str">
        <f t="shared" si="1051"/>
        <v>No</v>
      </c>
      <c r="P9620">
        <f t="shared" si="1052"/>
        <v>0</v>
      </c>
      <c r="Q9620">
        <f t="shared" si="1053"/>
        <v>4813937689</v>
      </c>
      <c r="R9620">
        <f t="shared" si="1054"/>
        <v>4.1933383153624479</v>
      </c>
      <c r="S9620" t="str">
        <f t="shared" si="1055"/>
        <v>Acceptable</v>
      </c>
      <c r="T9620">
        <f>ROUNDUP(C9620,0)</f>
        <v>5</v>
      </c>
      <c r="U9620">
        <f>ROUNDDOWN(C9620,0)</f>
        <v>4</v>
      </c>
      <c r="V9620">
        <f>RIGHT(K9620,2)+2000</f>
        <v>2018</v>
      </c>
      <c r="W9620" t="str">
        <f>INDEX(_xlfn.TEXTSPLIT(K9620,"-"),1,2)</f>
        <v>Aug</v>
      </c>
      <c r="X9620" t="str">
        <f>INDEX(_xlfn.TEXTSPLIT(K9620,"-"),1,1)</f>
        <v>1</v>
      </c>
      <c r="Y9620">
        <f>INDEX(months!B:B,MATCH(Sheet1!W9620,months!A:A,0))</f>
        <v>8</v>
      </c>
      <c r="Z9620">
        <f t="shared" si="1056"/>
        <v>43313</v>
      </c>
    </row>
    <row r="9621" spans="1:26" x14ac:dyDescent="0.2">
      <c r="A9621" t="s">
        <v>13077</v>
      </c>
      <c r="B9621" t="s">
        <v>3070</v>
      </c>
      <c r="C9621">
        <v>4</v>
      </c>
      <c r="D9621">
        <v>26202</v>
      </c>
      <c r="E9621" t="s">
        <v>667</v>
      </c>
      <c r="F9621" t="s">
        <v>65</v>
      </c>
      <c r="G9621" t="s">
        <v>23</v>
      </c>
      <c r="H9621" t="s">
        <v>24</v>
      </c>
      <c r="I9621" t="s">
        <v>44</v>
      </c>
      <c r="J9621" t="s">
        <v>2868</v>
      </c>
      <c r="K9621" t="s">
        <v>4194</v>
      </c>
      <c r="L9621" t="s">
        <v>13078</v>
      </c>
      <c r="M9621" t="s">
        <v>60</v>
      </c>
      <c r="N9621">
        <f t="shared" si="1050"/>
        <v>0</v>
      </c>
      <c r="O9621" t="str">
        <f t="shared" si="1051"/>
        <v>No</v>
      </c>
      <c r="P9621">
        <f t="shared" si="1052"/>
        <v>0</v>
      </c>
      <c r="Q9621">
        <f t="shared" si="1053"/>
        <v>4813937689</v>
      </c>
      <c r="R9621">
        <f t="shared" si="1054"/>
        <v>4.1933383153624479</v>
      </c>
      <c r="S9621" t="str">
        <f t="shared" si="1055"/>
        <v>Acceptable</v>
      </c>
      <c r="T9621">
        <f>ROUNDUP(C9621,0)</f>
        <v>4</v>
      </c>
      <c r="U9621">
        <f>ROUNDDOWN(C9621,0)</f>
        <v>4</v>
      </c>
      <c r="V9621">
        <f>RIGHT(K9621,2)+2000</f>
        <v>2018</v>
      </c>
      <c r="W9621" t="str">
        <f>INDEX(_xlfn.TEXTSPLIT(K9621,"-"),1,2)</f>
        <v>May</v>
      </c>
      <c r="X9621" t="str">
        <f>INDEX(_xlfn.TEXTSPLIT(K9621,"-"),1,1)</f>
        <v>5</v>
      </c>
      <c r="Y9621">
        <f>INDEX(months!B:B,MATCH(Sheet1!W9621,months!A:A,0))</f>
        <v>5</v>
      </c>
      <c r="Z9621">
        <f t="shared" si="1056"/>
        <v>43225</v>
      </c>
    </row>
    <row r="9622" spans="1:26" x14ac:dyDescent="0.2">
      <c r="A9622" t="s">
        <v>13079</v>
      </c>
      <c r="B9622" t="s">
        <v>3070</v>
      </c>
      <c r="C9622">
        <v>4.5999999999999996</v>
      </c>
      <c r="D9622">
        <v>750321</v>
      </c>
      <c r="E9622" t="s">
        <v>46</v>
      </c>
      <c r="F9622" t="s">
        <v>89</v>
      </c>
      <c r="G9622" t="s">
        <v>23</v>
      </c>
      <c r="H9622" t="s">
        <v>24</v>
      </c>
      <c r="I9622" t="s">
        <v>25</v>
      </c>
      <c r="J9622" t="s">
        <v>1303</v>
      </c>
      <c r="K9622" t="s">
        <v>4757</v>
      </c>
      <c r="L9622" t="s">
        <v>46</v>
      </c>
      <c r="M9622" t="s">
        <v>46</v>
      </c>
      <c r="N9622">
        <f t="shared" si="1050"/>
        <v>0</v>
      </c>
      <c r="O9622" t="str">
        <f t="shared" si="1051"/>
        <v>No</v>
      </c>
      <c r="P9622">
        <f t="shared" si="1052"/>
        <v>0</v>
      </c>
      <c r="Q9622">
        <f t="shared" si="1053"/>
        <v>4813937689</v>
      </c>
      <c r="R9622">
        <f t="shared" si="1054"/>
        <v>4.1933383153624479</v>
      </c>
      <c r="S9622" t="str">
        <f t="shared" si="1055"/>
        <v>Acceptable</v>
      </c>
      <c r="T9622">
        <f>ROUNDUP(C9622,0)</f>
        <v>5</v>
      </c>
      <c r="U9622">
        <f>ROUNDDOWN(C9622,0)</f>
        <v>4</v>
      </c>
      <c r="V9622">
        <f>RIGHT(K9622,2)+2000</f>
        <v>2018</v>
      </c>
      <c r="W9622" t="str">
        <f>INDEX(_xlfn.TEXTSPLIT(K9622,"-"),1,2)</f>
        <v>Aug</v>
      </c>
      <c r="X9622" t="str">
        <f>INDEX(_xlfn.TEXTSPLIT(K9622,"-"),1,1)</f>
        <v>7</v>
      </c>
      <c r="Y9622">
        <f>INDEX(months!B:B,MATCH(Sheet1!W9622,months!A:A,0))</f>
        <v>8</v>
      </c>
      <c r="Z9622">
        <f t="shared" si="1056"/>
        <v>43319</v>
      </c>
    </row>
    <row r="9623" spans="1:26" x14ac:dyDescent="0.2">
      <c r="A9623" t="s">
        <v>461</v>
      </c>
      <c r="B9623" t="s">
        <v>447</v>
      </c>
      <c r="C9623">
        <v>4.5</v>
      </c>
      <c r="D9623">
        <v>454412</v>
      </c>
      <c r="E9623" t="s">
        <v>46</v>
      </c>
      <c r="F9623" t="s">
        <v>89</v>
      </c>
      <c r="G9623" t="s">
        <v>23</v>
      </c>
      <c r="H9623" t="s">
        <v>24</v>
      </c>
      <c r="I9623" t="s">
        <v>25</v>
      </c>
      <c r="J9623" t="s">
        <v>449</v>
      </c>
      <c r="K9623" t="s">
        <v>462</v>
      </c>
      <c r="L9623" t="s">
        <v>46</v>
      </c>
      <c r="M9623" t="s">
        <v>46</v>
      </c>
      <c r="N9623">
        <f t="shared" si="1050"/>
        <v>0</v>
      </c>
      <c r="O9623" t="str">
        <f t="shared" si="1051"/>
        <v>No</v>
      </c>
      <c r="P9623">
        <f t="shared" si="1052"/>
        <v>0</v>
      </c>
      <c r="Q9623">
        <f t="shared" si="1053"/>
        <v>4813937689</v>
      </c>
      <c r="R9623">
        <f t="shared" si="1054"/>
        <v>4.1933383153624479</v>
      </c>
      <c r="S9623" t="str">
        <f t="shared" si="1055"/>
        <v>Acceptable</v>
      </c>
      <c r="T9623">
        <f>ROUNDUP(C9623,0)</f>
        <v>5</v>
      </c>
      <c r="U9623">
        <f>ROUNDDOWN(C9623,0)</f>
        <v>4</v>
      </c>
      <c r="V9623">
        <f>RIGHT(K9623,2)+2000</f>
        <v>2018</v>
      </c>
      <c r="W9623" t="str">
        <f>INDEX(_xlfn.TEXTSPLIT(K9623,"-"),1,2)</f>
        <v>May</v>
      </c>
      <c r="X9623" t="str">
        <f>INDEX(_xlfn.TEXTSPLIT(K9623,"-"),1,1)</f>
        <v>18</v>
      </c>
      <c r="Y9623">
        <f>INDEX(months!B:B,MATCH(Sheet1!W9623,months!A:A,0))</f>
        <v>5</v>
      </c>
      <c r="Z9623">
        <f t="shared" si="1056"/>
        <v>43238</v>
      </c>
    </row>
    <row r="9624" spans="1:26" x14ac:dyDescent="0.2">
      <c r="A9624" t="s">
        <v>13080</v>
      </c>
      <c r="B9624" t="s">
        <v>3070</v>
      </c>
      <c r="C9624">
        <v>3.8</v>
      </c>
      <c r="D9624">
        <v>6577</v>
      </c>
      <c r="E9624" t="s">
        <v>481</v>
      </c>
      <c r="F9624" t="s">
        <v>65</v>
      </c>
      <c r="G9624" t="s">
        <v>23</v>
      </c>
      <c r="H9624" t="s">
        <v>24</v>
      </c>
      <c r="I9624" t="s">
        <v>25</v>
      </c>
      <c r="J9624" t="s">
        <v>1303</v>
      </c>
      <c r="K9624" t="s">
        <v>9927</v>
      </c>
      <c r="L9624" t="s">
        <v>508</v>
      </c>
      <c r="M9624" t="s">
        <v>81</v>
      </c>
      <c r="N9624">
        <f t="shared" si="1050"/>
        <v>0</v>
      </c>
      <c r="O9624" t="str">
        <f t="shared" si="1051"/>
        <v>No</v>
      </c>
      <c r="P9624">
        <f t="shared" si="1052"/>
        <v>0</v>
      </c>
      <c r="Q9624">
        <f t="shared" si="1053"/>
        <v>4813937689</v>
      </c>
      <c r="R9624">
        <f t="shared" si="1054"/>
        <v>4.1933383153624479</v>
      </c>
      <c r="S9624" t="str">
        <f t="shared" si="1055"/>
        <v>Acceptable</v>
      </c>
      <c r="T9624">
        <f>ROUNDUP(C9624,0)</f>
        <v>4</v>
      </c>
      <c r="U9624">
        <f>ROUNDDOWN(C9624,0)</f>
        <v>3</v>
      </c>
      <c r="V9624">
        <f>RIGHT(K9624,2)+2000</f>
        <v>2017</v>
      </c>
      <c r="W9624" t="str">
        <f>INDEX(_xlfn.TEXTSPLIT(K9624,"-"),1,2)</f>
        <v>Jul</v>
      </c>
      <c r="X9624" t="str">
        <f>INDEX(_xlfn.TEXTSPLIT(K9624,"-"),1,1)</f>
        <v>23</v>
      </c>
      <c r="Y9624">
        <f>INDEX(months!B:B,MATCH(Sheet1!W9624,months!A:A,0))</f>
        <v>7</v>
      </c>
      <c r="Z9624">
        <f t="shared" si="1056"/>
        <v>42939</v>
      </c>
    </row>
    <row r="9625" spans="1:26" x14ac:dyDescent="0.2">
      <c r="A9625" t="s">
        <v>13081</v>
      </c>
      <c r="B9625" t="s">
        <v>2665</v>
      </c>
      <c r="C9625">
        <v>4.3</v>
      </c>
      <c r="D9625">
        <v>711719</v>
      </c>
      <c r="E9625" t="s">
        <v>46</v>
      </c>
      <c r="F9625" t="s">
        <v>89</v>
      </c>
      <c r="G9625" t="s">
        <v>23</v>
      </c>
      <c r="H9625" t="s">
        <v>24</v>
      </c>
      <c r="I9625" t="s">
        <v>25</v>
      </c>
      <c r="J9625" t="s">
        <v>2726</v>
      </c>
      <c r="K9625" t="s">
        <v>169</v>
      </c>
      <c r="L9625" t="s">
        <v>46</v>
      </c>
      <c r="M9625" t="s">
        <v>46</v>
      </c>
      <c r="N9625">
        <f t="shared" si="1050"/>
        <v>0</v>
      </c>
      <c r="O9625" t="str">
        <f t="shared" si="1051"/>
        <v>No</v>
      </c>
      <c r="P9625">
        <f t="shared" si="1052"/>
        <v>0</v>
      </c>
      <c r="Q9625">
        <f t="shared" si="1053"/>
        <v>4813937689</v>
      </c>
      <c r="R9625">
        <f t="shared" si="1054"/>
        <v>4.1933383153624479</v>
      </c>
      <c r="S9625" t="str">
        <f t="shared" si="1055"/>
        <v>Acceptable</v>
      </c>
      <c r="T9625">
        <f>ROUNDUP(C9625,0)</f>
        <v>5</v>
      </c>
      <c r="U9625">
        <f>ROUNDDOWN(C9625,0)</f>
        <v>4</v>
      </c>
      <c r="V9625">
        <f>RIGHT(K9625,2)+2000</f>
        <v>2018</v>
      </c>
      <c r="W9625" t="str">
        <f>INDEX(_xlfn.TEXTSPLIT(K9625,"-"),1,2)</f>
        <v>Jul</v>
      </c>
      <c r="X9625" t="str">
        <f>INDEX(_xlfn.TEXTSPLIT(K9625,"-"),1,1)</f>
        <v>11</v>
      </c>
      <c r="Y9625">
        <f>INDEX(months!B:B,MATCH(Sheet1!W9625,months!A:A,0))</f>
        <v>7</v>
      </c>
      <c r="Z9625">
        <f t="shared" si="1056"/>
        <v>43292</v>
      </c>
    </row>
    <row r="9626" spans="1:26" x14ac:dyDescent="0.2">
      <c r="A9626" t="s">
        <v>13082</v>
      </c>
      <c r="B9626" t="s">
        <v>5319</v>
      </c>
      <c r="C9626">
        <v>4.3</v>
      </c>
      <c r="D9626">
        <v>47069</v>
      </c>
      <c r="E9626" t="s">
        <v>46</v>
      </c>
      <c r="F9626" t="s">
        <v>38</v>
      </c>
      <c r="G9626" t="s">
        <v>23</v>
      </c>
      <c r="H9626" t="s">
        <v>24</v>
      </c>
      <c r="I9626" t="s">
        <v>124</v>
      </c>
      <c r="J9626" t="s">
        <v>5320</v>
      </c>
      <c r="K9626" t="s">
        <v>499</v>
      </c>
      <c r="L9626" t="s">
        <v>46</v>
      </c>
      <c r="M9626" t="s">
        <v>46</v>
      </c>
      <c r="N9626">
        <f t="shared" si="1050"/>
        <v>0</v>
      </c>
      <c r="O9626" t="str">
        <f t="shared" si="1051"/>
        <v>No</v>
      </c>
      <c r="P9626">
        <f t="shared" si="1052"/>
        <v>0</v>
      </c>
      <c r="Q9626">
        <f t="shared" si="1053"/>
        <v>4813937689</v>
      </c>
      <c r="R9626">
        <f t="shared" si="1054"/>
        <v>4.1933383153624479</v>
      </c>
      <c r="S9626" t="str">
        <f t="shared" si="1055"/>
        <v>Acceptable</v>
      </c>
      <c r="T9626">
        <f>ROUNDUP(C9626,0)</f>
        <v>5</v>
      </c>
      <c r="U9626">
        <f>ROUNDDOWN(C9626,0)</f>
        <v>4</v>
      </c>
      <c r="V9626">
        <f>RIGHT(K9626,2)+2000</f>
        <v>2018</v>
      </c>
      <c r="W9626" t="str">
        <f>INDEX(_xlfn.TEXTSPLIT(K9626,"-"),1,2)</f>
        <v>Jun</v>
      </c>
      <c r="X9626" t="str">
        <f>INDEX(_xlfn.TEXTSPLIT(K9626,"-"),1,1)</f>
        <v>25</v>
      </c>
      <c r="Y9626">
        <f>INDEX(months!B:B,MATCH(Sheet1!W9626,months!A:A,0))</f>
        <v>6</v>
      </c>
      <c r="Z9626">
        <f t="shared" si="1056"/>
        <v>43276</v>
      </c>
    </row>
    <row r="9627" spans="1:26" x14ac:dyDescent="0.2">
      <c r="A9627" t="s">
        <v>13083</v>
      </c>
      <c r="B9627" t="s">
        <v>447</v>
      </c>
      <c r="C9627">
        <v>4.9000000000000004</v>
      </c>
      <c r="D9627">
        <v>922752</v>
      </c>
      <c r="E9627" t="s">
        <v>46</v>
      </c>
      <c r="F9627" t="s">
        <v>89</v>
      </c>
      <c r="G9627" t="s">
        <v>23</v>
      </c>
      <c r="H9627" t="s">
        <v>24</v>
      </c>
      <c r="I9627" t="s">
        <v>25</v>
      </c>
      <c r="J9627" t="s">
        <v>449</v>
      </c>
      <c r="K9627" t="s">
        <v>538</v>
      </c>
      <c r="L9627" t="s">
        <v>46</v>
      </c>
      <c r="M9627" t="s">
        <v>46</v>
      </c>
      <c r="N9627">
        <f t="shared" si="1050"/>
        <v>0</v>
      </c>
      <c r="O9627" t="str">
        <f t="shared" si="1051"/>
        <v>No</v>
      </c>
      <c r="P9627">
        <f t="shared" si="1052"/>
        <v>0</v>
      </c>
      <c r="Q9627">
        <f t="shared" si="1053"/>
        <v>4813937689</v>
      </c>
      <c r="R9627">
        <f t="shared" si="1054"/>
        <v>4.1933383153624479</v>
      </c>
      <c r="S9627" t="str">
        <f t="shared" si="1055"/>
        <v>Acceptable</v>
      </c>
      <c r="T9627">
        <f>ROUNDUP(C9627,0)</f>
        <v>5</v>
      </c>
      <c r="U9627">
        <f>ROUNDDOWN(C9627,0)</f>
        <v>4</v>
      </c>
      <c r="V9627">
        <f>RIGHT(K9627,2)+2000</f>
        <v>2018</v>
      </c>
      <c r="W9627" t="str">
        <f>INDEX(_xlfn.TEXTSPLIT(K9627,"-"),1,2)</f>
        <v>Jun</v>
      </c>
      <c r="X9627" t="str">
        <f>INDEX(_xlfn.TEXTSPLIT(K9627,"-"),1,1)</f>
        <v>15</v>
      </c>
      <c r="Y9627">
        <f>INDEX(months!B:B,MATCH(Sheet1!W9627,months!A:A,0))</f>
        <v>6</v>
      </c>
      <c r="Z9627">
        <f t="shared" si="1056"/>
        <v>43266</v>
      </c>
    </row>
    <row r="9628" spans="1:26" x14ac:dyDescent="0.2">
      <c r="A9628" t="s">
        <v>13084</v>
      </c>
      <c r="B9628" t="s">
        <v>3070</v>
      </c>
      <c r="C9628">
        <v>4</v>
      </c>
      <c r="D9628">
        <v>7243</v>
      </c>
      <c r="E9628" t="s">
        <v>546</v>
      </c>
      <c r="F9628" t="s">
        <v>65</v>
      </c>
      <c r="G9628" t="s">
        <v>23</v>
      </c>
      <c r="H9628" t="s">
        <v>24</v>
      </c>
      <c r="I9628" t="s">
        <v>25</v>
      </c>
      <c r="J9628" t="s">
        <v>1303</v>
      </c>
      <c r="K9628" t="s">
        <v>4490</v>
      </c>
      <c r="L9628" t="s">
        <v>13085</v>
      </c>
      <c r="M9628" t="s">
        <v>60</v>
      </c>
      <c r="N9628">
        <f t="shared" si="1050"/>
        <v>0</v>
      </c>
      <c r="O9628" t="str">
        <f t="shared" si="1051"/>
        <v>No</v>
      </c>
      <c r="P9628">
        <f t="shared" si="1052"/>
        <v>0</v>
      </c>
      <c r="Q9628">
        <f t="shared" si="1053"/>
        <v>4813937689</v>
      </c>
      <c r="R9628">
        <f t="shared" si="1054"/>
        <v>4.1933383153624479</v>
      </c>
      <c r="S9628" t="str">
        <f t="shared" si="1055"/>
        <v>Acceptable</v>
      </c>
      <c r="T9628">
        <f>ROUNDUP(C9628,0)</f>
        <v>4</v>
      </c>
      <c r="U9628">
        <f>ROUNDDOWN(C9628,0)</f>
        <v>4</v>
      </c>
      <c r="V9628">
        <f>RIGHT(K9628,2)+2000</f>
        <v>2016</v>
      </c>
      <c r="W9628" t="str">
        <f>INDEX(_xlfn.TEXTSPLIT(K9628,"-"),1,2)</f>
        <v>Dec</v>
      </c>
      <c r="X9628" t="str">
        <f>INDEX(_xlfn.TEXTSPLIT(K9628,"-"),1,1)</f>
        <v>6</v>
      </c>
      <c r="Y9628">
        <f>INDEX(months!B:B,MATCH(Sheet1!W9628,months!A:A,0))</f>
        <v>12</v>
      </c>
      <c r="Z9628">
        <f t="shared" si="1056"/>
        <v>42710</v>
      </c>
    </row>
    <row r="9629" spans="1:26" x14ac:dyDescent="0.2">
      <c r="A9629" t="s">
        <v>13086</v>
      </c>
      <c r="B9629" t="s">
        <v>4612</v>
      </c>
      <c r="C9629">
        <v>4.5</v>
      </c>
      <c r="D9629">
        <v>57076</v>
      </c>
      <c r="E9629" t="s">
        <v>223</v>
      </c>
      <c r="F9629" t="s">
        <v>50</v>
      </c>
      <c r="G9629" t="s">
        <v>649</v>
      </c>
      <c r="H9629" t="s">
        <v>4939</v>
      </c>
      <c r="I9629" t="s">
        <v>25</v>
      </c>
      <c r="J9629" t="s">
        <v>4613</v>
      </c>
      <c r="K9629" t="s">
        <v>297</v>
      </c>
      <c r="L9629" t="s">
        <v>13087</v>
      </c>
      <c r="M9629" t="s">
        <v>81</v>
      </c>
      <c r="N9629">
        <f t="shared" si="1050"/>
        <v>0</v>
      </c>
      <c r="O9629" t="str">
        <f t="shared" si="1051"/>
        <v>No</v>
      </c>
      <c r="P9629">
        <f t="shared" si="1052"/>
        <v>0</v>
      </c>
      <c r="Q9629">
        <f t="shared" si="1053"/>
        <v>4813937689</v>
      </c>
      <c r="R9629">
        <f t="shared" si="1054"/>
        <v>4.1933383153624479</v>
      </c>
      <c r="S9629" t="str">
        <f t="shared" si="1055"/>
        <v>Acceptable</v>
      </c>
      <c r="T9629">
        <f>ROUNDUP(C9629,0)</f>
        <v>5</v>
      </c>
      <c r="U9629">
        <f>ROUNDDOWN(C9629,0)</f>
        <v>4</v>
      </c>
      <c r="V9629">
        <f>RIGHT(K9629,2)+2000</f>
        <v>2018</v>
      </c>
      <c r="W9629" t="str">
        <f>INDEX(_xlfn.TEXTSPLIT(K9629,"-"),1,2)</f>
        <v>Jul</v>
      </c>
      <c r="X9629" t="str">
        <f>INDEX(_xlfn.TEXTSPLIT(K9629,"-"),1,1)</f>
        <v>24</v>
      </c>
      <c r="Y9629">
        <f>INDEX(months!B:B,MATCH(Sheet1!W9629,months!A:A,0))</f>
        <v>7</v>
      </c>
      <c r="Z9629">
        <f t="shared" si="1056"/>
        <v>43305</v>
      </c>
    </row>
    <row r="9630" spans="1:26" x14ac:dyDescent="0.2">
      <c r="A9630" t="s">
        <v>1498</v>
      </c>
      <c r="B9630" t="s">
        <v>3070</v>
      </c>
      <c r="C9630">
        <v>4.0999999999999996</v>
      </c>
      <c r="D9630">
        <v>200214</v>
      </c>
      <c r="E9630" t="s">
        <v>308</v>
      </c>
      <c r="F9630" t="s">
        <v>89</v>
      </c>
      <c r="G9630" t="s">
        <v>23</v>
      </c>
      <c r="H9630" t="s">
        <v>24</v>
      </c>
      <c r="I9630" t="s">
        <v>25</v>
      </c>
      <c r="J9630" t="s">
        <v>1303</v>
      </c>
      <c r="K9630" t="s">
        <v>3021</v>
      </c>
      <c r="L9630" t="s">
        <v>13088</v>
      </c>
      <c r="M9630" t="s">
        <v>29</v>
      </c>
      <c r="N9630">
        <f t="shared" si="1050"/>
        <v>0</v>
      </c>
      <c r="O9630" t="str">
        <f t="shared" si="1051"/>
        <v>No</v>
      </c>
      <c r="P9630">
        <f t="shared" si="1052"/>
        <v>0</v>
      </c>
      <c r="Q9630">
        <f t="shared" si="1053"/>
        <v>4813937689</v>
      </c>
      <c r="R9630">
        <f t="shared" si="1054"/>
        <v>4.1933383153624479</v>
      </c>
      <c r="S9630" t="str">
        <f t="shared" si="1055"/>
        <v>Acceptable</v>
      </c>
      <c r="T9630">
        <f>ROUNDUP(C9630,0)</f>
        <v>5</v>
      </c>
      <c r="U9630">
        <f>ROUNDDOWN(C9630,0)</f>
        <v>4</v>
      </c>
      <c r="V9630">
        <f>RIGHT(K9630,2)+2000</f>
        <v>2018</v>
      </c>
      <c r="W9630" t="str">
        <f>INDEX(_xlfn.TEXTSPLIT(K9630,"-"),1,2)</f>
        <v>Aug</v>
      </c>
      <c r="X9630" t="str">
        <f>INDEX(_xlfn.TEXTSPLIT(K9630,"-"),1,1)</f>
        <v>6</v>
      </c>
      <c r="Y9630">
        <f>INDEX(months!B:B,MATCH(Sheet1!W9630,months!A:A,0))</f>
        <v>8</v>
      </c>
      <c r="Z9630">
        <f t="shared" si="1056"/>
        <v>43318</v>
      </c>
    </row>
    <row r="9631" spans="1:26" x14ac:dyDescent="0.2">
      <c r="A9631" t="s">
        <v>13089</v>
      </c>
      <c r="B9631" t="s">
        <v>3070</v>
      </c>
      <c r="C9631">
        <v>4.5</v>
      </c>
      <c r="D9631">
        <v>7881</v>
      </c>
      <c r="E9631" t="s">
        <v>1035</v>
      </c>
      <c r="F9631" t="s">
        <v>32</v>
      </c>
      <c r="G9631" t="s">
        <v>23</v>
      </c>
      <c r="H9631" t="s">
        <v>24</v>
      </c>
      <c r="I9631" t="s">
        <v>25</v>
      </c>
      <c r="J9631" t="s">
        <v>1303</v>
      </c>
      <c r="K9631" t="s">
        <v>6251</v>
      </c>
      <c r="L9631" t="s">
        <v>1788</v>
      </c>
      <c r="M9631" t="s">
        <v>86</v>
      </c>
      <c r="N9631">
        <f t="shared" si="1050"/>
        <v>0</v>
      </c>
      <c r="O9631" t="str">
        <f t="shared" si="1051"/>
        <v>No</v>
      </c>
      <c r="P9631">
        <f t="shared" si="1052"/>
        <v>0</v>
      </c>
      <c r="Q9631">
        <f t="shared" si="1053"/>
        <v>4813937689</v>
      </c>
      <c r="R9631">
        <f t="shared" si="1054"/>
        <v>4.1933383153624479</v>
      </c>
      <c r="S9631" t="str">
        <f t="shared" si="1055"/>
        <v>Acceptable</v>
      </c>
      <c r="T9631">
        <f>ROUNDUP(C9631,0)</f>
        <v>5</v>
      </c>
      <c r="U9631">
        <f>ROUNDDOWN(C9631,0)</f>
        <v>4</v>
      </c>
      <c r="V9631">
        <f>RIGHT(K9631,2)+2000</f>
        <v>2018</v>
      </c>
      <c r="W9631" t="str">
        <f>INDEX(_xlfn.TEXTSPLIT(K9631,"-"),1,2)</f>
        <v>May</v>
      </c>
      <c r="X9631" t="str">
        <f>INDEX(_xlfn.TEXTSPLIT(K9631,"-"),1,1)</f>
        <v>6</v>
      </c>
      <c r="Y9631">
        <f>INDEX(months!B:B,MATCH(Sheet1!W9631,months!A:A,0))</f>
        <v>5</v>
      </c>
      <c r="Z9631">
        <f t="shared" si="1056"/>
        <v>43226</v>
      </c>
    </row>
    <row r="9632" spans="1:26" x14ac:dyDescent="0.2">
      <c r="A9632" t="s">
        <v>13090</v>
      </c>
      <c r="B9632" t="s">
        <v>787</v>
      </c>
      <c r="C9632">
        <v>4.2</v>
      </c>
      <c r="D9632">
        <v>44233</v>
      </c>
      <c r="E9632" t="s">
        <v>114</v>
      </c>
      <c r="F9632" t="s">
        <v>89</v>
      </c>
      <c r="G9632" t="s">
        <v>23</v>
      </c>
      <c r="H9632" t="s">
        <v>24</v>
      </c>
      <c r="I9632" t="s">
        <v>25</v>
      </c>
      <c r="J9632" t="s">
        <v>788</v>
      </c>
      <c r="K9632" t="s">
        <v>413</v>
      </c>
      <c r="L9632" t="s">
        <v>13091</v>
      </c>
      <c r="M9632" t="s">
        <v>29</v>
      </c>
      <c r="N9632">
        <f t="shared" si="1050"/>
        <v>0</v>
      </c>
      <c r="O9632" t="str">
        <f t="shared" si="1051"/>
        <v>No</v>
      </c>
      <c r="P9632">
        <f t="shared" si="1052"/>
        <v>0</v>
      </c>
      <c r="Q9632">
        <f t="shared" si="1053"/>
        <v>4813937689</v>
      </c>
      <c r="R9632">
        <f t="shared" si="1054"/>
        <v>4.1933383153624479</v>
      </c>
      <c r="S9632" t="str">
        <f t="shared" si="1055"/>
        <v>Acceptable</v>
      </c>
      <c r="T9632">
        <f>ROUNDUP(C9632,0)</f>
        <v>5</v>
      </c>
      <c r="U9632">
        <f>ROUNDDOWN(C9632,0)</f>
        <v>4</v>
      </c>
      <c r="V9632">
        <f>RIGHT(K9632,2)+2000</f>
        <v>2018</v>
      </c>
      <c r="W9632" t="str">
        <f>INDEX(_xlfn.TEXTSPLIT(K9632,"-"),1,2)</f>
        <v>Jul</v>
      </c>
      <c r="X9632" t="str">
        <f>INDEX(_xlfn.TEXTSPLIT(K9632,"-"),1,1)</f>
        <v>2</v>
      </c>
      <c r="Y9632">
        <f>INDEX(months!B:B,MATCH(Sheet1!W9632,months!A:A,0))</f>
        <v>7</v>
      </c>
      <c r="Z9632">
        <f t="shared" si="1056"/>
        <v>43283</v>
      </c>
    </row>
    <row r="9633" spans="1:26" x14ac:dyDescent="0.2">
      <c r="A9633" t="s">
        <v>13092</v>
      </c>
      <c r="B9633" t="s">
        <v>5319</v>
      </c>
      <c r="C9633">
        <v>4.4000000000000004</v>
      </c>
      <c r="D9633">
        <v>291901</v>
      </c>
      <c r="E9633" t="s">
        <v>733</v>
      </c>
      <c r="F9633" t="s">
        <v>89</v>
      </c>
      <c r="G9633" t="s">
        <v>23</v>
      </c>
      <c r="H9633" t="s">
        <v>24</v>
      </c>
      <c r="I9633" t="s">
        <v>418</v>
      </c>
      <c r="J9633" t="s">
        <v>5320</v>
      </c>
      <c r="K9633" t="s">
        <v>187</v>
      </c>
      <c r="L9633" t="s">
        <v>1823</v>
      </c>
      <c r="M9633" t="s">
        <v>81</v>
      </c>
      <c r="N9633">
        <f t="shared" si="1050"/>
        <v>0</v>
      </c>
      <c r="O9633" t="str">
        <f t="shared" si="1051"/>
        <v>No</v>
      </c>
      <c r="P9633">
        <f t="shared" si="1052"/>
        <v>0</v>
      </c>
      <c r="Q9633">
        <f t="shared" si="1053"/>
        <v>4813937689</v>
      </c>
      <c r="R9633">
        <f t="shared" si="1054"/>
        <v>4.1933383153624479</v>
      </c>
      <c r="S9633" t="str">
        <f t="shared" si="1055"/>
        <v>Acceptable</v>
      </c>
      <c r="T9633">
        <f>ROUNDUP(C9633,0)</f>
        <v>5</v>
      </c>
      <c r="U9633">
        <f>ROUNDDOWN(C9633,0)</f>
        <v>4</v>
      </c>
      <c r="V9633">
        <f>RIGHT(K9633,2)+2000</f>
        <v>2018</v>
      </c>
      <c r="W9633" t="str">
        <f>INDEX(_xlfn.TEXTSPLIT(K9633,"-"),1,2)</f>
        <v>Jul</v>
      </c>
      <c r="X9633" t="str">
        <f>INDEX(_xlfn.TEXTSPLIT(K9633,"-"),1,1)</f>
        <v>20</v>
      </c>
      <c r="Y9633">
        <f>INDEX(months!B:B,MATCH(Sheet1!W9633,months!A:A,0))</f>
        <v>7</v>
      </c>
      <c r="Z9633">
        <f t="shared" si="1056"/>
        <v>43301</v>
      </c>
    </row>
    <row r="9634" spans="1:26" x14ac:dyDescent="0.2">
      <c r="A9634" t="s">
        <v>13093</v>
      </c>
      <c r="B9634" t="s">
        <v>4612</v>
      </c>
      <c r="C9634">
        <v>4.4000000000000004</v>
      </c>
      <c r="D9634">
        <v>121304</v>
      </c>
      <c r="E9634" t="s">
        <v>46</v>
      </c>
      <c r="F9634" t="s">
        <v>89</v>
      </c>
      <c r="G9634" t="s">
        <v>23</v>
      </c>
      <c r="H9634" t="s">
        <v>24</v>
      </c>
      <c r="I9634" t="s">
        <v>25</v>
      </c>
      <c r="J9634" t="s">
        <v>4613</v>
      </c>
      <c r="K9634" t="s">
        <v>6125</v>
      </c>
      <c r="L9634" t="s">
        <v>46</v>
      </c>
      <c r="M9634" t="s">
        <v>46</v>
      </c>
      <c r="N9634">
        <f t="shared" si="1050"/>
        <v>0</v>
      </c>
      <c r="O9634" t="str">
        <f t="shared" si="1051"/>
        <v>No</v>
      </c>
      <c r="P9634">
        <f t="shared" si="1052"/>
        <v>0</v>
      </c>
      <c r="Q9634">
        <f t="shared" si="1053"/>
        <v>4813937689</v>
      </c>
      <c r="R9634">
        <f t="shared" si="1054"/>
        <v>4.1933383153624479</v>
      </c>
      <c r="S9634" t="str">
        <f t="shared" si="1055"/>
        <v>Acceptable</v>
      </c>
      <c r="T9634">
        <f>ROUNDUP(C9634,0)</f>
        <v>5</v>
      </c>
      <c r="U9634">
        <f>ROUNDDOWN(C9634,0)</f>
        <v>4</v>
      </c>
      <c r="V9634">
        <f>RIGHT(K9634,2)+2000</f>
        <v>2018</v>
      </c>
      <c r="W9634" t="str">
        <f>INDEX(_xlfn.TEXTSPLIT(K9634,"-"),1,2)</f>
        <v>Mar</v>
      </c>
      <c r="X9634" t="str">
        <f>INDEX(_xlfn.TEXTSPLIT(K9634,"-"),1,1)</f>
        <v>11</v>
      </c>
      <c r="Y9634">
        <f>INDEX(months!B:B,MATCH(Sheet1!W9634,months!A:A,0))</f>
        <v>3</v>
      </c>
      <c r="Z9634">
        <f t="shared" si="1056"/>
        <v>43170</v>
      </c>
    </row>
    <row r="9635" spans="1:26" x14ac:dyDescent="0.2">
      <c r="A9635" t="s">
        <v>13094</v>
      </c>
      <c r="B9635" t="s">
        <v>3070</v>
      </c>
      <c r="C9635">
        <v>4</v>
      </c>
      <c r="D9635">
        <v>5118</v>
      </c>
      <c r="E9635" t="s">
        <v>159</v>
      </c>
      <c r="F9635" t="s">
        <v>65</v>
      </c>
      <c r="G9635" t="s">
        <v>23</v>
      </c>
      <c r="H9635" t="s">
        <v>24</v>
      </c>
      <c r="I9635" t="s">
        <v>25</v>
      </c>
      <c r="J9635" t="s">
        <v>1303</v>
      </c>
      <c r="K9635" t="s">
        <v>5723</v>
      </c>
      <c r="L9635" t="s">
        <v>6546</v>
      </c>
      <c r="M9635" t="s">
        <v>60</v>
      </c>
      <c r="N9635">
        <f t="shared" si="1050"/>
        <v>0</v>
      </c>
      <c r="O9635" t="str">
        <f t="shared" si="1051"/>
        <v>No</v>
      </c>
      <c r="P9635">
        <f t="shared" si="1052"/>
        <v>0</v>
      </c>
      <c r="Q9635">
        <f t="shared" si="1053"/>
        <v>4813937689</v>
      </c>
      <c r="R9635">
        <f t="shared" si="1054"/>
        <v>4.1933383153624479</v>
      </c>
      <c r="S9635" t="str">
        <f t="shared" si="1055"/>
        <v>Acceptable</v>
      </c>
      <c r="T9635">
        <f>ROUNDUP(C9635,0)</f>
        <v>4</v>
      </c>
      <c r="U9635">
        <f>ROUNDDOWN(C9635,0)</f>
        <v>4</v>
      </c>
      <c r="V9635">
        <f>RIGHT(K9635,2)+2000</f>
        <v>2018</v>
      </c>
      <c r="W9635" t="str">
        <f>INDEX(_xlfn.TEXTSPLIT(K9635,"-"),1,2)</f>
        <v>Mar</v>
      </c>
      <c r="X9635" t="str">
        <f>INDEX(_xlfn.TEXTSPLIT(K9635,"-"),1,1)</f>
        <v>2</v>
      </c>
      <c r="Y9635">
        <f>INDEX(months!B:B,MATCH(Sheet1!W9635,months!A:A,0))</f>
        <v>3</v>
      </c>
      <c r="Z9635">
        <f t="shared" si="1056"/>
        <v>43161</v>
      </c>
    </row>
    <row r="9636" spans="1:26" x14ac:dyDescent="0.2">
      <c r="A9636" t="s">
        <v>13095</v>
      </c>
      <c r="B9636" t="s">
        <v>4612</v>
      </c>
      <c r="C9636">
        <v>4.3</v>
      </c>
      <c r="D9636">
        <v>24175</v>
      </c>
      <c r="E9636" t="s">
        <v>685</v>
      </c>
      <c r="F9636" t="s">
        <v>38</v>
      </c>
      <c r="G9636" t="s">
        <v>23</v>
      </c>
      <c r="H9636" t="s">
        <v>24</v>
      </c>
      <c r="I9636" t="s">
        <v>25</v>
      </c>
      <c r="J9636" t="s">
        <v>4613</v>
      </c>
      <c r="K9636" t="s">
        <v>8711</v>
      </c>
      <c r="L9636" t="s">
        <v>13096</v>
      </c>
      <c r="M9636" t="s">
        <v>274</v>
      </c>
      <c r="N9636">
        <f t="shared" si="1050"/>
        <v>0</v>
      </c>
      <c r="O9636" t="str">
        <f t="shared" si="1051"/>
        <v>No</v>
      </c>
      <c r="P9636">
        <f t="shared" si="1052"/>
        <v>0</v>
      </c>
      <c r="Q9636">
        <f t="shared" si="1053"/>
        <v>4813937689</v>
      </c>
      <c r="R9636">
        <f t="shared" si="1054"/>
        <v>4.1933383153624479</v>
      </c>
      <c r="S9636" t="str">
        <f t="shared" si="1055"/>
        <v>Acceptable</v>
      </c>
      <c r="T9636">
        <f>ROUNDUP(C9636,0)</f>
        <v>5</v>
      </c>
      <c r="U9636">
        <f>ROUNDDOWN(C9636,0)</f>
        <v>4</v>
      </c>
      <c r="V9636">
        <f>RIGHT(K9636,2)+2000</f>
        <v>2015</v>
      </c>
      <c r="W9636" t="str">
        <f>INDEX(_xlfn.TEXTSPLIT(K9636,"-"),1,2)</f>
        <v>Oct</v>
      </c>
      <c r="X9636" t="str">
        <f>INDEX(_xlfn.TEXTSPLIT(K9636,"-"),1,1)</f>
        <v>30</v>
      </c>
      <c r="Y9636">
        <f>INDEX(months!B:B,MATCH(Sheet1!W9636,months!A:A,0))</f>
        <v>10</v>
      </c>
      <c r="Z9636">
        <f t="shared" si="1056"/>
        <v>42307</v>
      </c>
    </row>
    <row r="9637" spans="1:26" x14ac:dyDescent="0.2">
      <c r="A9637" t="s">
        <v>1474</v>
      </c>
      <c r="B9637" t="s">
        <v>3070</v>
      </c>
      <c r="C9637">
        <v>4.3</v>
      </c>
      <c r="D9637">
        <v>207294</v>
      </c>
      <c r="E9637" t="s">
        <v>93</v>
      </c>
      <c r="F9637" t="s">
        <v>89</v>
      </c>
      <c r="G9637" t="s">
        <v>23</v>
      </c>
      <c r="H9637" t="s">
        <v>24</v>
      </c>
      <c r="I9637" t="s">
        <v>124</v>
      </c>
      <c r="J9637" t="s">
        <v>1303</v>
      </c>
      <c r="K9637" t="s">
        <v>39</v>
      </c>
      <c r="L9637" t="s">
        <v>1475</v>
      </c>
      <c r="M9637" t="s">
        <v>274</v>
      </c>
      <c r="N9637">
        <f t="shared" si="1050"/>
        <v>0</v>
      </c>
      <c r="O9637" t="str">
        <f t="shared" si="1051"/>
        <v>No</v>
      </c>
      <c r="P9637">
        <f t="shared" si="1052"/>
        <v>0</v>
      </c>
      <c r="Q9637">
        <f t="shared" si="1053"/>
        <v>4813937689</v>
      </c>
      <c r="R9637">
        <f t="shared" si="1054"/>
        <v>4.1933383153624479</v>
      </c>
      <c r="S9637" t="str">
        <f t="shared" si="1055"/>
        <v>Acceptable</v>
      </c>
      <c r="T9637">
        <f>ROUNDUP(C9637,0)</f>
        <v>5</v>
      </c>
      <c r="U9637">
        <f>ROUNDDOWN(C9637,0)</f>
        <v>4</v>
      </c>
      <c r="V9637">
        <f>RIGHT(K9637,2)+2000</f>
        <v>2018</v>
      </c>
      <c r="W9637" t="str">
        <f>INDEX(_xlfn.TEXTSPLIT(K9637,"-"),1,2)</f>
        <v>Aug</v>
      </c>
      <c r="X9637" t="str">
        <f>INDEX(_xlfn.TEXTSPLIT(K9637,"-"),1,1)</f>
        <v>1</v>
      </c>
      <c r="Y9637">
        <f>INDEX(months!B:B,MATCH(Sheet1!W9637,months!A:A,0))</f>
        <v>8</v>
      </c>
      <c r="Z9637">
        <f t="shared" si="1056"/>
        <v>43313</v>
      </c>
    </row>
    <row r="9638" spans="1:26" x14ac:dyDescent="0.2">
      <c r="A9638" t="s">
        <v>13097</v>
      </c>
      <c r="B9638" t="s">
        <v>2665</v>
      </c>
      <c r="C9638">
        <v>4.4000000000000004</v>
      </c>
      <c r="D9638">
        <v>135739</v>
      </c>
      <c r="E9638" t="s">
        <v>46</v>
      </c>
      <c r="F9638" t="s">
        <v>38</v>
      </c>
      <c r="G9638" t="s">
        <v>23</v>
      </c>
      <c r="H9638" t="s">
        <v>24</v>
      </c>
      <c r="I9638" t="s">
        <v>25</v>
      </c>
      <c r="J9638" t="s">
        <v>2726</v>
      </c>
      <c r="K9638" t="s">
        <v>4757</v>
      </c>
      <c r="L9638" t="s">
        <v>46</v>
      </c>
      <c r="M9638" t="s">
        <v>46</v>
      </c>
      <c r="N9638">
        <f t="shared" si="1050"/>
        <v>0</v>
      </c>
      <c r="O9638" t="str">
        <f t="shared" si="1051"/>
        <v>No</v>
      </c>
      <c r="P9638">
        <f t="shared" si="1052"/>
        <v>0</v>
      </c>
      <c r="Q9638">
        <f t="shared" si="1053"/>
        <v>4813937689</v>
      </c>
      <c r="R9638">
        <f t="shared" si="1054"/>
        <v>4.1933383153624479</v>
      </c>
      <c r="S9638" t="str">
        <f t="shared" si="1055"/>
        <v>Acceptable</v>
      </c>
      <c r="T9638">
        <f>ROUNDUP(C9638,0)</f>
        <v>5</v>
      </c>
      <c r="U9638">
        <f>ROUNDDOWN(C9638,0)</f>
        <v>4</v>
      </c>
      <c r="V9638">
        <f>RIGHT(K9638,2)+2000</f>
        <v>2018</v>
      </c>
      <c r="W9638" t="str">
        <f>INDEX(_xlfn.TEXTSPLIT(K9638,"-"),1,2)</f>
        <v>Aug</v>
      </c>
      <c r="X9638" t="str">
        <f>INDEX(_xlfn.TEXTSPLIT(K9638,"-"),1,1)</f>
        <v>7</v>
      </c>
      <c r="Y9638">
        <f>INDEX(months!B:B,MATCH(Sheet1!W9638,months!A:A,0))</f>
        <v>8</v>
      </c>
      <c r="Z9638">
        <f t="shared" si="1056"/>
        <v>43319</v>
      </c>
    </row>
    <row r="9639" spans="1:26" x14ac:dyDescent="0.2">
      <c r="A9639" t="s">
        <v>13098</v>
      </c>
      <c r="B9639" t="s">
        <v>4950</v>
      </c>
      <c r="C9639">
        <v>4.4000000000000004</v>
      </c>
      <c r="D9639">
        <v>162831</v>
      </c>
      <c r="E9639" t="s">
        <v>1686</v>
      </c>
      <c r="F9639" t="s">
        <v>38</v>
      </c>
      <c r="G9639" t="s">
        <v>23</v>
      </c>
      <c r="H9639" t="s">
        <v>24</v>
      </c>
      <c r="I9639" t="s">
        <v>25</v>
      </c>
      <c r="J9639" t="s">
        <v>4951</v>
      </c>
      <c r="K9639" t="s">
        <v>39</v>
      </c>
      <c r="L9639" t="s">
        <v>13099</v>
      </c>
      <c r="M9639" t="s">
        <v>81</v>
      </c>
      <c r="N9639">
        <f t="shared" si="1050"/>
        <v>0</v>
      </c>
      <c r="O9639" t="str">
        <f t="shared" si="1051"/>
        <v>No</v>
      </c>
      <c r="P9639">
        <f t="shared" si="1052"/>
        <v>0</v>
      </c>
      <c r="Q9639">
        <f t="shared" si="1053"/>
        <v>4813937689</v>
      </c>
      <c r="R9639">
        <f t="shared" si="1054"/>
        <v>4.1933383153624479</v>
      </c>
      <c r="S9639" t="str">
        <f t="shared" si="1055"/>
        <v>Acceptable</v>
      </c>
      <c r="T9639">
        <f>ROUNDUP(C9639,0)</f>
        <v>5</v>
      </c>
      <c r="U9639">
        <f>ROUNDDOWN(C9639,0)</f>
        <v>4</v>
      </c>
      <c r="V9639">
        <f>RIGHT(K9639,2)+2000</f>
        <v>2018</v>
      </c>
      <c r="W9639" t="str">
        <f>INDEX(_xlfn.TEXTSPLIT(K9639,"-"),1,2)</f>
        <v>Aug</v>
      </c>
      <c r="X9639" t="str">
        <f>INDEX(_xlfn.TEXTSPLIT(K9639,"-"),1,1)</f>
        <v>1</v>
      </c>
      <c r="Y9639">
        <f>INDEX(months!B:B,MATCH(Sheet1!W9639,months!A:A,0))</f>
        <v>8</v>
      </c>
      <c r="Z9639">
        <f t="shared" si="1056"/>
        <v>43313</v>
      </c>
    </row>
    <row r="9640" spans="1:26" x14ac:dyDescent="0.2">
      <c r="A9640" t="s">
        <v>13100</v>
      </c>
      <c r="B9640" t="s">
        <v>3070</v>
      </c>
      <c r="C9640">
        <v>4</v>
      </c>
      <c r="D9640">
        <v>10773</v>
      </c>
      <c r="E9640" t="s">
        <v>190</v>
      </c>
      <c r="F9640" t="s">
        <v>65</v>
      </c>
      <c r="G9640" t="s">
        <v>23</v>
      </c>
      <c r="H9640" t="s">
        <v>24</v>
      </c>
      <c r="I9640" t="s">
        <v>25</v>
      </c>
      <c r="J9640" t="s">
        <v>1303</v>
      </c>
      <c r="K9640" t="s">
        <v>179</v>
      </c>
      <c r="L9640" t="s">
        <v>13101</v>
      </c>
      <c r="M9640" t="s">
        <v>81</v>
      </c>
      <c r="N9640">
        <f t="shared" si="1050"/>
        <v>0</v>
      </c>
      <c r="O9640" t="str">
        <f t="shared" si="1051"/>
        <v>No</v>
      </c>
      <c r="P9640">
        <f t="shared" si="1052"/>
        <v>0</v>
      </c>
      <c r="Q9640">
        <f t="shared" si="1053"/>
        <v>4813937689</v>
      </c>
      <c r="R9640">
        <f t="shared" si="1054"/>
        <v>4.1933383153624479</v>
      </c>
      <c r="S9640" t="str">
        <f t="shared" si="1055"/>
        <v>Acceptable</v>
      </c>
      <c r="T9640">
        <f>ROUNDUP(C9640,0)</f>
        <v>4</v>
      </c>
      <c r="U9640">
        <f>ROUNDDOWN(C9640,0)</f>
        <v>4</v>
      </c>
      <c r="V9640">
        <f>RIGHT(K9640,2)+2000</f>
        <v>2017</v>
      </c>
      <c r="W9640" t="str">
        <f>INDEX(_xlfn.TEXTSPLIT(K9640,"-"),1,2)</f>
        <v>Nov</v>
      </c>
      <c r="X9640" t="str">
        <f>INDEX(_xlfn.TEXTSPLIT(K9640,"-"),1,1)</f>
        <v>29</v>
      </c>
      <c r="Y9640">
        <f>INDEX(months!B:B,MATCH(Sheet1!W9640,months!A:A,0))</f>
        <v>11</v>
      </c>
      <c r="Z9640">
        <f t="shared" si="1056"/>
        <v>43068</v>
      </c>
    </row>
    <row r="9641" spans="1:26" x14ac:dyDescent="0.2">
      <c r="A9641" t="s">
        <v>13102</v>
      </c>
      <c r="B9641" t="s">
        <v>3070</v>
      </c>
      <c r="C9641">
        <v>4.7</v>
      </c>
      <c r="D9641">
        <v>61600</v>
      </c>
      <c r="E9641" t="s">
        <v>281</v>
      </c>
      <c r="F9641" t="s">
        <v>65</v>
      </c>
      <c r="G9641" t="s">
        <v>23</v>
      </c>
      <c r="H9641" t="s">
        <v>24</v>
      </c>
      <c r="I9641" t="s">
        <v>25</v>
      </c>
      <c r="J9641" t="s">
        <v>1303</v>
      </c>
      <c r="K9641" t="s">
        <v>6601</v>
      </c>
      <c r="L9641" t="s">
        <v>105</v>
      </c>
      <c r="M9641" t="s">
        <v>60</v>
      </c>
      <c r="N9641">
        <f t="shared" si="1050"/>
        <v>0</v>
      </c>
      <c r="O9641" t="str">
        <f t="shared" si="1051"/>
        <v>No</v>
      </c>
      <c r="P9641">
        <f t="shared" si="1052"/>
        <v>0</v>
      </c>
      <c r="Q9641">
        <f t="shared" si="1053"/>
        <v>4813937689</v>
      </c>
      <c r="R9641">
        <f t="shared" si="1054"/>
        <v>4.1933383153624479</v>
      </c>
      <c r="S9641" t="str">
        <f t="shared" si="1055"/>
        <v>Acceptable</v>
      </c>
      <c r="T9641">
        <f>ROUNDUP(C9641,0)</f>
        <v>5</v>
      </c>
      <c r="U9641">
        <f>ROUNDDOWN(C9641,0)</f>
        <v>4</v>
      </c>
      <c r="V9641">
        <f>RIGHT(K9641,2)+2000</f>
        <v>2018</v>
      </c>
      <c r="W9641" t="str">
        <f>INDEX(_xlfn.TEXTSPLIT(K9641,"-"),1,2)</f>
        <v>Feb</v>
      </c>
      <c r="X9641" t="str">
        <f>INDEX(_xlfn.TEXTSPLIT(K9641,"-"),1,1)</f>
        <v>24</v>
      </c>
      <c r="Y9641">
        <f>INDEX(months!B:B,MATCH(Sheet1!W9641,months!A:A,0))</f>
        <v>2</v>
      </c>
      <c r="Z9641">
        <f t="shared" si="1056"/>
        <v>43155</v>
      </c>
    </row>
    <row r="9642" spans="1:26" x14ac:dyDescent="0.2">
      <c r="A9642" t="s">
        <v>13103</v>
      </c>
      <c r="B9642" t="s">
        <v>4310</v>
      </c>
      <c r="C9642">
        <v>4.2</v>
      </c>
      <c r="D9642">
        <v>75566</v>
      </c>
      <c r="E9642" t="s">
        <v>46</v>
      </c>
      <c r="F9642" t="s">
        <v>38</v>
      </c>
      <c r="G9642" t="s">
        <v>23</v>
      </c>
      <c r="H9642" t="s">
        <v>24</v>
      </c>
      <c r="I9642" t="s">
        <v>25</v>
      </c>
      <c r="J9642" t="s">
        <v>2718</v>
      </c>
      <c r="K9642" t="s">
        <v>306</v>
      </c>
      <c r="L9642" t="s">
        <v>46</v>
      </c>
      <c r="M9642" t="s">
        <v>46</v>
      </c>
      <c r="N9642">
        <f t="shared" si="1050"/>
        <v>0</v>
      </c>
      <c r="O9642" t="str">
        <f t="shared" si="1051"/>
        <v>No</v>
      </c>
      <c r="P9642">
        <f t="shared" si="1052"/>
        <v>0</v>
      </c>
      <c r="Q9642">
        <f t="shared" si="1053"/>
        <v>4813937689</v>
      </c>
      <c r="R9642">
        <f t="shared" si="1054"/>
        <v>4.1933383153624479</v>
      </c>
      <c r="S9642" t="str">
        <f t="shared" si="1055"/>
        <v>Acceptable</v>
      </c>
      <c r="T9642">
        <f>ROUNDUP(C9642,0)</f>
        <v>5</v>
      </c>
      <c r="U9642">
        <f>ROUNDDOWN(C9642,0)</f>
        <v>4</v>
      </c>
      <c r="V9642">
        <f>RIGHT(K9642,2)+2000</f>
        <v>2018</v>
      </c>
      <c r="W9642" t="str">
        <f>INDEX(_xlfn.TEXTSPLIT(K9642,"-"),1,2)</f>
        <v>Jul</v>
      </c>
      <c r="X9642" t="str">
        <f>INDEX(_xlfn.TEXTSPLIT(K9642,"-"),1,1)</f>
        <v>23</v>
      </c>
      <c r="Y9642">
        <f>INDEX(months!B:B,MATCH(Sheet1!W9642,months!A:A,0))</f>
        <v>7</v>
      </c>
      <c r="Z9642">
        <f t="shared" si="1056"/>
        <v>43304</v>
      </c>
    </row>
    <row r="9643" spans="1:26" x14ac:dyDescent="0.2">
      <c r="A9643" t="s">
        <v>3281</v>
      </c>
      <c r="B9643" t="s">
        <v>2665</v>
      </c>
      <c r="C9643">
        <v>4.5</v>
      </c>
      <c r="D9643">
        <v>1375988</v>
      </c>
      <c r="E9643" t="s">
        <v>186</v>
      </c>
      <c r="F9643" t="s">
        <v>43</v>
      </c>
      <c r="G9643" t="s">
        <v>23</v>
      </c>
      <c r="H9643" t="s">
        <v>24</v>
      </c>
      <c r="I9643" t="s">
        <v>25</v>
      </c>
      <c r="J9643" t="s">
        <v>2824</v>
      </c>
      <c r="K9643" t="s">
        <v>416</v>
      </c>
      <c r="L9643" t="s">
        <v>13104</v>
      </c>
      <c r="M9643" t="s">
        <v>81</v>
      </c>
      <c r="N9643">
        <f t="shared" si="1050"/>
        <v>0</v>
      </c>
      <c r="O9643" t="str">
        <f t="shared" si="1051"/>
        <v>No</v>
      </c>
      <c r="P9643">
        <f t="shared" si="1052"/>
        <v>0</v>
      </c>
      <c r="Q9643">
        <f t="shared" si="1053"/>
        <v>4813937689</v>
      </c>
      <c r="R9643">
        <f t="shared" si="1054"/>
        <v>4.1933383153624479</v>
      </c>
      <c r="S9643" t="str">
        <f t="shared" si="1055"/>
        <v>Acceptable</v>
      </c>
      <c r="T9643">
        <f>ROUNDUP(C9643,0)</f>
        <v>5</v>
      </c>
      <c r="U9643">
        <f>ROUNDDOWN(C9643,0)</f>
        <v>4</v>
      </c>
      <c r="V9643">
        <f>RIGHT(K9643,2)+2000</f>
        <v>2018</v>
      </c>
      <c r="W9643" t="str">
        <f>INDEX(_xlfn.TEXTSPLIT(K9643,"-"),1,2)</f>
        <v>Jun</v>
      </c>
      <c r="X9643" t="str">
        <f>INDEX(_xlfn.TEXTSPLIT(K9643,"-"),1,1)</f>
        <v>7</v>
      </c>
      <c r="Y9643">
        <f>INDEX(months!B:B,MATCH(Sheet1!W9643,months!A:A,0))</f>
        <v>6</v>
      </c>
      <c r="Z9643">
        <f t="shared" si="1056"/>
        <v>43258</v>
      </c>
    </row>
    <row r="9644" spans="1:26" x14ac:dyDescent="0.2">
      <c r="A9644" t="s">
        <v>482</v>
      </c>
      <c r="B9644" t="s">
        <v>447</v>
      </c>
      <c r="C9644">
        <v>4.0999999999999996</v>
      </c>
      <c r="D9644">
        <v>364452</v>
      </c>
      <c r="E9644" t="s">
        <v>398</v>
      </c>
      <c r="F9644" t="s">
        <v>89</v>
      </c>
      <c r="G9644" t="s">
        <v>23</v>
      </c>
      <c r="H9644" t="s">
        <v>24</v>
      </c>
      <c r="I9644" t="s">
        <v>25</v>
      </c>
      <c r="J9644" t="s">
        <v>449</v>
      </c>
      <c r="K9644" t="s">
        <v>169</v>
      </c>
      <c r="L9644" t="s">
        <v>483</v>
      </c>
      <c r="M9644" t="s">
        <v>81</v>
      </c>
      <c r="N9644">
        <f t="shared" si="1050"/>
        <v>0</v>
      </c>
      <c r="O9644" t="str">
        <f t="shared" si="1051"/>
        <v>No</v>
      </c>
      <c r="P9644">
        <f t="shared" si="1052"/>
        <v>0</v>
      </c>
      <c r="Q9644">
        <f t="shared" si="1053"/>
        <v>4813937689</v>
      </c>
      <c r="R9644">
        <f t="shared" si="1054"/>
        <v>4.1933383153624479</v>
      </c>
      <c r="S9644" t="str">
        <f t="shared" si="1055"/>
        <v>Acceptable</v>
      </c>
      <c r="T9644">
        <f>ROUNDUP(C9644,0)</f>
        <v>5</v>
      </c>
      <c r="U9644">
        <f>ROUNDDOWN(C9644,0)</f>
        <v>4</v>
      </c>
      <c r="V9644">
        <f>RIGHT(K9644,2)+2000</f>
        <v>2018</v>
      </c>
      <c r="W9644" t="str">
        <f>INDEX(_xlfn.TEXTSPLIT(K9644,"-"),1,2)</f>
        <v>Jul</v>
      </c>
      <c r="X9644" t="str">
        <f>INDEX(_xlfn.TEXTSPLIT(K9644,"-"),1,1)</f>
        <v>11</v>
      </c>
      <c r="Y9644">
        <f>INDEX(months!B:B,MATCH(Sheet1!W9644,months!A:A,0))</f>
        <v>7</v>
      </c>
      <c r="Z9644">
        <f t="shared" si="1056"/>
        <v>43292</v>
      </c>
    </row>
    <row r="9645" spans="1:26" x14ac:dyDescent="0.2">
      <c r="A9645" t="s">
        <v>13105</v>
      </c>
      <c r="B9645" t="s">
        <v>447</v>
      </c>
      <c r="C9645">
        <v>4.4000000000000004</v>
      </c>
      <c r="D9645">
        <v>384368</v>
      </c>
      <c r="E9645" t="s">
        <v>46</v>
      </c>
      <c r="F9645" t="s">
        <v>89</v>
      </c>
      <c r="G9645" t="s">
        <v>23</v>
      </c>
      <c r="H9645" t="s">
        <v>24</v>
      </c>
      <c r="I9645" t="s">
        <v>25</v>
      </c>
      <c r="J9645" t="s">
        <v>449</v>
      </c>
      <c r="K9645" t="s">
        <v>311</v>
      </c>
      <c r="L9645" t="s">
        <v>46</v>
      </c>
      <c r="M9645" t="s">
        <v>46</v>
      </c>
      <c r="N9645">
        <f t="shared" si="1050"/>
        <v>0</v>
      </c>
      <c r="O9645" t="str">
        <f t="shared" si="1051"/>
        <v>No</v>
      </c>
      <c r="P9645">
        <f t="shared" si="1052"/>
        <v>0</v>
      </c>
      <c r="Q9645">
        <f t="shared" si="1053"/>
        <v>4813937689</v>
      </c>
      <c r="R9645">
        <f t="shared" si="1054"/>
        <v>4.1933383153624479</v>
      </c>
      <c r="S9645" t="str">
        <f t="shared" si="1055"/>
        <v>Acceptable</v>
      </c>
      <c r="T9645">
        <f>ROUNDUP(C9645,0)</f>
        <v>5</v>
      </c>
      <c r="U9645">
        <f>ROUNDDOWN(C9645,0)</f>
        <v>4</v>
      </c>
      <c r="V9645">
        <f>RIGHT(K9645,2)+2000</f>
        <v>2018</v>
      </c>
      <c r="W9645" t="str">
        <f>INDEX(_xlfn.TEXTSPLIT(K9645,"-"),1,2)</f>
        <v>Aug</v>
      </c>
      <c r="X9645" t="str">
        <f>INDEX(_xlfn.TEXTSPLIT(K9645,"-"),1,1)</f>
        <v>4</v>
      </c>
      <c r="Y9645">
        <f>INDEX(months!B:B,MATCH(Sheet1!W9645,months!A:A,0))</f>
        <v>8</v>
      </c>
      <c r="Z9645">
        <f t="shared" si="1056"/>
        <v>43316</v>
      </c>
    </row>
    <row r="9646" spans="1:26" x14ac:dyDescent="0.2">
      <c r="A9646" t="s">
        <v>13106</v>
      </c>
      <c r="B9646" t="s">
        <v>447</v>
      </c>
      <c r="C9646">
        <v>4.0999999999999996</v>
      </c>
      <c r="D9646">
        <v>71328</v>
      </c>
      <c r="E9646" t="s">
        <v>159</v>
      </c>
      <c r="F9646" t="s">
        <v>38</v>
      </c>
      <c r="G9646" t="s">
        <v>23</v>
      </c>
      <c r="H9646" t="s">
        <v>24</v>
      </c>
      <c r="I9646" t="s">
        <v>25</v>
      </c>
      <c r="J9646" t="s">
        <v>449</v>
      </c>
      <c r="K9646" t="s">
        <v>13107</v>
      </c>
      <c r="L9646" t="s">
        <v>13108</v>
      </c>
      <c r="M9646" t="s">
        <v>29</v>
      </c>
      <c r="N9646">
        <f t="shared" si="1050"/>
        <v>0</v>
      </c>
      <c r="O9646" t="str">
        <f t="shared" si="1051"/>
        <v>No</v>
      </c>
      <c r="P9646">
        <f t="shared" si="1052"/>
        <v>0</v>
      </c>
      <c r="Q9646">
        <f t="shared" si="1053"/>
        <v>4813937689</v>
      </c>
      <c r="R9646">
        <f t="shared" si="1054"/>
        <v>4.1933383153624479</v>
      </c>
      <c r="S9646" t="str">
        <f t="shared" si="1055"/>
        <v>Acceptable</v>
      </c>
      <c r="T9646">
        <f>ROUNDUP(C9646,0)</f>
        <v>5</v>
      </c>
      <c r="U9646">
        <f>ROUNDDOWN(C9646,0)</f>
        <v>4</v>
      </c>
      <c r="V9646">
        <f>RIGHT(K9646,2)+2000</f>
        <v>2017</v>
      </c>
      <c r="W9646" t="str">
        <f>INDEX(_xlfn.TEXTSPLIT(K9646,"-"),1,2)</f>
        <v>Jun</v>
      </c>
      <c r="X9646" t="str">
        <f>INDEX(_xlfn.TEXTSPLIT(K9646,"-"),1,1)</f>
        <v>11</v>
      </c>
      <c r="Y9646">
        <f>INDEX(months!B:B,MATCH(Sheet1!W9646,months!A:A,0))</f>
        <v>6</v>
      </c>
      <c r="Z9646">
        <f t="shared" si="1056"/>
        <v>42897</v>
      </c>
    </row>
    <row r="9647" spans="1:26" x14ac:dyDescent="0.2">
      <c r="A9647" t="s">
        <v>13109</v>
      </c>
      <c r="B9647" t="s">
        <v>1790</v>
      </c>
      <c r="C9647">
        <v>4.3</v>
      </c>
      <c r="D9647">
        <v>95</v>
      </c>
      <c r="E9647" t="s">
        <v>627</v>
      </c>
      <c r="F9647" t="s">
        <v>22</v>
      </c>
      <c r="G9647" t="s">
        <v>23</v>
      </c>
      <c r="H9647" t="s">
        <v>24</v>
      </c>
      <c r="I9647" t="s">
        <v>25</v>
      </c>
      <c r="J9647" t="s">
        <v>1791</v>
      </c>
      <c r="K9647" t="s">
        <v>364</v>
      </c>
      <c r="L9647" t="s">
        <v>13110</v>
      </c>
      <c r="M9647" t="s">
        <v>29</v>
      </c>
      <c r="N9647">
        <f t="shared" si="1050"/>
        <v>0</v>
      </c>
      <c r="O9647" t="str">
        <f t="shared" si="1051"/>
        <v>No</v>
      </c>
      <c r="P9647">
        <f t="shared" si="1052"/>
        <v>0</v>
      </c>
      <c r="Q9647">
        <f t="shared" si="1053"/>
        <v>4813937689</v>
      </c>
      <c r="R9647">
        <f t="shared" si="1054"/>
        <v>4.1933383153624479</v>
      </c>
      <c r="S9647" t="str">
        <f t="shared" si="1055"/>
        <v>Acceptable</v>
      </c>
      <c r="T9647">
        <f>ROUNDUP(C9647,0)</f>
        <v>5</v>
      </c>
      <c r="U9647">
        <f>ROUNDDOWN(C9647,0)</f>
        <v>4</v>
      </c>
      <c r="V9647">
        <f>RIGHT(K9647,2)+2000</f>
        <v>2018</v>
      </c>
      <c r="W9647" t="str">
        <f>INDEX(_xlfn.TEXTSPLIT(K9647,"-"),1,2)</f>
        <v>Jun</v>
      </c>
      <c r="X9647" t="str">
        <f>INDEX(_xlfn.TEXTSPLIT(K9647,"-"),1,1)</f>
        <v>5</v>
      </c>
      <c r="Y9647">
        <f>INDEX(months!B:B,MATCH(Sheet1!W9647,months!A:A,0))</f>
        <v>6</v>
      </c>
      <c r="Z9647">
        <f t="shared" si="1056"/>
        <v>43256</v>
      </c>
    </row>
    <row r="9648" spans="1:26" x14ac:dyDescent="0.2">
      <c r="A9648" t="s">
        <v>13111</v>
      </c>
      <c r="B9648" t="s">
        <v>556</v>
      </c>
      <c r="C9648">
        <v>3.5</v>
      </c>
      <c r="D9648">
        <v>13</v>
      </c>
      <c r="E9648" t="s">
        <v>93</v>
      </c>
      <c r="F9648" t="s">
        <v>775</v>
      </c>
      <c r="G9648" t="s">
        <v>23</v>
      </c>
      <c r="H9648" t="s">
        <v>24</v>
      </c>
      <c r="I9648" t="s">
        <v>44</v>
      </c>
      <c r="J9648" t="s">
        <v>557</v>
      </c>
      <c r="K9648" t="s">
        <v>70</v>
      </c>
      <c r="L9648" t="s">
        <v>313</v>
      </c>
      <c r="M9648" t="s">
        <v>54</v>
      </c>
      <c r="N9648">
        <f t="shared" si="1050"/>
        <v>0</v>
      </c>
      <c r="O9648" t="str">
        <f t="shared" si="1051"/>
        <v>No</v>
      </c>
      <c r="P9648">
        <f t="shared" si="1052"/>
        <v>0</v>
      </c>
      <c r="Q9648">
        <f t="shared" si="1053"/>
        <v>4813937689</v>
      </c>
      <c r="R9648">
        <f t="shared" si="1054"/>
        <v>4.1933383153624479</v>
      </c>
      <c r="S9648" t="str">
        <f t="shared" si="1055"/>
        <v>Acceptable</v>
      </c>
      <c r="T9648">
        <f>ROUNDUP(C9648,0)</f>
        <v>4</v>
      </c>
      <c r="U9648">
        <f>ROUNDDOWN(C9648,0)</f>
        <v>3</v>
      </c>
      <c r="V9648">
        <f>RIGHT(K9648,2)+2000</f>
        <v>2017</v>
      </c>
      <c r="W9648" t="str">
        <f>INDEX(_xlfn.TEXTSPLIT(K9648,"-"),1,2)</f>
        <v>Sep</v>
      </c>
      <c r="X9648" t="str">
        <f>INDEX(_xlfn.TEXTSPLIT(K9648,"-"),1,1)</f>
        <v>20</v>
      </c>
      <c r="Y9648">
        <f>INDEX(months!B:B,MATCH(Sheet1!W9648,months!A:A,0))</f>
        <v>9</v>
      </c>
      <c r="Z9648">
        <f t="shared" si="1056"/>
        <v>42998</v>
      </c>
    </row>
    <row r="9649" spans="1:26" x14ac:dyDescent="0.2">
      <c r="A9649" t="s">
        <v>13112</v>
      </c>
      <c r="B9649" t="s">
        <v>2116</v>
      </c>
      <c r="C9649">
        <v>4.7</v>
      </c>
      <c r="D9649">
        <v>416</v>
      </c>
      <c r="E9649" t="s">
        <v>1786</v>
      </c>
      <c r="F9649" t="s">
        <v>22</v>
      </c>
      <c r="G9649" t="s">
        <v>649</v>
      </c>
      <c r="H9649" t="s">
        <v>1002</v>
      </c>
      <c r="I9649" t="s">
        <v>25</v>
      </c>
      <c r="J9649" t="s">
        <v>2117</v>
      </c>
      <c r="K9649" t="s">
        <v>413</v>
      </c>
      <c r="L9649" t="s">
        <v>2746</v>
      </c>
      <c r="M9649" t="s">
        <v>81</v>
      </c>
      <c r="N9649">
        <f t="shared" si="1050"/>
        <v>0</v>
      </c>
      <c r="O9649" t="str">
        <f t="shared" si="1051"/>
        <v>No</v>
      </c>
      <c r="P9649">
        <f t="shared" si="1052"/>
        <v>0</v>
      </c>
      <c r="Q9649">
        <f t="shared" si="1053"/>
        <v>4813937689</v>
      </c>
      <c r="R9649">
        <f t="shared" si="1054"/>
        <v>4.1933383153624479</v>
      </c>
      <c r="S9649" t="str">
        <f t="shared" si="1055"/>
        <v>Acceptable</v>
      </c>
      <c r="T9649">
        <f>ROUNDUP(C9649,0)</f>
        <v>5</v>
      </c>
      <c r="U9649">
        <f>ROUNDDOWN(C9649,0)</f>
        <v>4</v>
      </c>
      <c r="V9649">
        <f>RIGHT(K9649,2)+2000</f>
        <v>2018</v>
      </c>
      <c r="W9649" t="str">
        <f>INDEX(_xlfn.TEXTSPLIT(K9649,"-"),1,2)</f>
        <v>Jul</v>
      </c>
      <c r="X9649" t="str">
        <f>INDEX(_xlfn.TEXTSPLIT(K9649,"-"),1,1)</f>
        <v>2</v>
      </c>
      <c r="Y9649">
        <f>INDEX(months!B:B,MATCH(Sheet1!W9649,months!A:A,0))</f>
        <v>7</v>
      </c>
      <c r="Z9649">
        <f t="shared" si="1056"/>
        <v>43283</v>
      </c>
    </row>
    <row r="9650" spans="1:26" x14ac:dyDescent="0.2">
      <c r="A9650" t="s">
        <v>13113</v>
      </c>
      <c r="B9650" t="s">
        <v>787</v>
      </c>
      <c r="D9650">
        <v>0</v>
      </c>
      <c r="E9650" t="s">
        <v>159</v>
      </c>
      <c r="F9650" t="s">
        <v>1230</v>
      </c>
      <c r="G9650" t="s">
        <v>23</v>
      </c>
      <c r="H9650" t="s">
        <v>24</v>
      </c>
      <c r="I9650" t="s">
        <v>25</v>
      </c>
      <c r="J9650" t="s">
        <v>788</v>
      </c>
      <c r="K9650" t="s">
        <v>2590</v>
      </c>
      <c r="L9650" t="s">
        <v>1540</v>
      </c>
      <c r="M9650" t="s">
        <v>81</v>
      </c>
      <c r="N9650">
        <f t="shared" si="1050"/>
        <v>0</v>
      </c>
      <c r="O9650" t="str">
        <f t="shared" si="1051"/>
        <v>No</v>
      </c>
      <c r="P9650">
        <f t="shared" si="1052"/>
        <v>0</v>
      </c>
      <c r="Q9650">
        <f t="shared" si="1053"/>
        <v>4813937689</v>
      </c>
      <c r="R9650">
        <f t="shared" si="1054"/>
        <v>4.1933383153624479</v>
      </c>
      <c r="S9650" t="str">
        <f t="shared" si="1055"/>
        <v>Acceptable</v>
      </c>
      <c r="T9650">
        <f>ROUNDUP(C9650,0)</f>
        <v>0</v>
      </c>
      <c r="U9650">
        <f>ROUNDDOWN(C9650,0)</f>
        <v>0</v>
      </c>
      <c r="V9650">
        <f>RIGHT(K9650,2)+2000</f>
        <v>2018</v>
      </c>
      <c r="W9650" t="str">
        <f>INDEX(_xlfn.TEXTSPLIT(K9650,"-"),1,2)</f>
        <v>Feb</v>
      </c>
      <c r="X9650" t="str">
        <f>INDEX(_xlfn.TEXTSPLIT(K9650,"-"),1,1)</f>
        <v>21</v>
      </c>
      <c r="Y9650">
        <f>INDEX(months!B:B,MATCH(Sheet1!W9650,months!A:A,0))</f>
        <v>2</v>
      </c>
      <c r="Z9650">
        <f t="shared" si="1056"/>
        <v>43152</v>
      </c>
    </row>
    <row r="9651" spans="1:26" x14ac:dyDescent="0.2">
      <c r="A9651" t="s">
        <v>13114</v>
      </c>
      <c r="B9651" t="s">
        <v>556</v>
      </c>
      <c r="C9651">
        <v>2.6</v>
      </c>
      <c r="D9651">
        <v>13</v>
      </c>
      <c r="E9651" t="s">
        <v>283</v>
      </c>
      <c r="F9651" t="s">
        <v>775</v>
      </c>
      <c r="G9651" t="s">
        <v>23</v>
      </c>
      <c r="H9651" t="s">
        <v>24</v>
      </c>
      <c r="I9651" t="s">
        <v>25</v>
      </c>
      <c r="J9651" t="s">
        <v>557</v>
      </c>
      <c r="K9651" t="s">
        <v>4882</v>
      </c>
      <c r="L9651" t="s">
        <v>4270</v>
      </c>
      <c r="M9651" t="s">
        <v>81</v>
      </c>
      <c r="N9651">
        <f t="shared" si="1050"/>
        <v>0</v>
      </c>
      <c r="O9651" t="str">
        <f t="shared" si="1051"/>
        <v>No</v>
      </c>
      <c r="P9651">
        <f t="shared" si="1052"/>
        <v>0</v>
      </c>
      <c r="Q9651">
        <f t="shared" si="1053"/>
        <v>4813937689</v>
      </c>
      <c r="R9651">
        <f t="shared" si="1054"/>
        <v>4.1933383153624479</v>
      </c>
      <c r="S9651" t="str">
        <f t="shared" si="1055"/>
        <v>Acceptable</v>
      </c>
      <c r="T9651">
        <f>ROUNDUP(C9651,0)</f>
        <v>3</v>
      </c>
      <c r="U9651">
        <f>ROUNDDOWN(C9651,0)</f>
        <v>2</v>
      </c>
      <c r="V9651">
        <f>RIGHT(K9651,2)+2000</f>
        <v>2016</v>
      </c>
      <c r="W9651" t="str">
        <f>INDEX(_xlfn.TEXTSPLIT(K9651,"-"),1,2)</f>
        <v>Oct</v>
      </c>
      <c r="X9651" t="str">
        <f>INDEX(_xlfn.TEXTSPLIT(K9651,"-"),1,1)</f>
        <v>20</v>
      </c>
      <c r="Y9651">
        <f>INDEX(months!B:B,MATCH(Sheet1!W9651,months!A:A,0))</f>
        <v>10</v>
      </c>
      <c r="Z9651">
        <f t="shared" si="1056"/>
        <v>42663</v>
      </c>
    </row>
    <row r="9652" spans="1:26" x14ac:dyDescent="0.2">
      <c r="A9652" t="s">
        <v>13115</v>
      </c>
      <c r="B9652" t="s">
        <v>556</v>
      </c>
      <c r="C9652">
        <v>4.2</v>
      </c>
      <c r="D9652">
        <v>8</v>
      </c>
      <c r="E9652" t="s">
        <v>21</v>
      </c>
      <c r="F9652" t="s">
        <v>1010</v>
      </c>
      <c r="G9652" t="s">
        <v>23</v>
      </c>
      <c r="H9652" t="s">
        <v>24</v>
      </c>
      <c r="I9652" t="s">
        <v>44</v>
      </c>
      <c r="J9652" t="s">
        <v>557</v>
      </c>
      <c r="K9652" t="s">
        <v>137</v>
      </c>
      <c r="L9652" t="s">
        <v>8306</v>
      </c>
      <c r="M9652" t="s">
        <v>81</v>
      </c>
      <c r="N9652">
        <f t="shared" si="1050"/>
        <v>0</v>
      </c>
      <c r="O9652" t="str">
        <f t="shared" si="1051"/>
        <v>No</v>
      </c>
      <c r="P9652">
        <f t="shared" si="1052"/>
        <v>0</v>
      </c>
      <c r="Q9652">
        <f t="shared" si="1053"/>
        <v>4813937689</v>
      </c>
      <c r="R9652">
        <f t="shared" si="1054"/>
        <v>4.1933383153624479</v>
      </c>
      <c r="S9652" t="str">
        <f t="shared" si="1055"/>
        <v>Acceptable</v>
      </c>
      <c r="T9652">
        <f>ROUNDUP(C9652,0)</f>
        <v>5</v>
      </c>
      <c r="U9652">
        <f>ROUNDDOWN(C9652,0)</f>
        <v>4</v>
      </c>
      <c r="V9652">
        <f>RIGHT(K9652,2)+2000</f>
        <v>2018</v>
      </c>
      <c r="W9652" t="str">
        <f>INDEX(_xlfn.TEXTSPLIT(K9652,"-"),1,2)</f>
        <v>Apr</v>
      </c>
      <c r="X9652" t="str">
        <f>INDEX(_xlfn.TEXTSPLIT(K9652,"-"),1,1)</f>
        <v>25</v>
      </c>
      <c r="Y9652">
        <f>INDEX(months!B:B,MATCH(Sheet1!W9652,months!A:A,0))</f>
        <v>4</v>
      </c>
      <c r="Z9652">
        <f t="shared" si="1056"/>
        <v>43215</v>
      </c>
    </row>
    <row r="9653" spans="1:26" x14ac:dyDescent="0.2">
      <c r="A9653" t="s">
        <v>13116</v>
      </c>
      <c r="B9653" t="s">
        <v>3827</v>
      </c>
      <c r="D9653">
        <v>1</v>
      </c>
      <c r="E9653" t="s">
        <v>123</v>
      </c>
      <c r="F9653" t="s">
        <v>1230</v>
      </c>
      <c r="G9653" t="s">
        <v>23</v>
      </c>
      <c r="H9653" t="s">
        <v>24</v>
      </c>
      <c r="I9653" t="s">
        <v>44</v>
      </c>
      <c r="J9653" t="s">
        <v>3828</v>
      </c>
      <c r="K9653" t="s">
        <v>7238</v>
      </c>
      <c r="L9653" t="s">
        <v>59</v>
      </c>
      <c r="M9653" t="s">
        <v>29</v>
      </c>
      <c r="N9653">
        <f t="shared" si="1050"/>
        <v>0</v>
      </c>
      <c r="O9653" t="str">
        <f t="shared" si="1051"/>
        <v>No</v>
      </c>
      <c r="P9653">
        <f t="shared" si="1052"/>
        <v>0</v>
      </c>
      <c r="Q9653">
        <f t="shared" si="1053"/>
        <v>4813937689</v>
      </c>
      <c r="R9653">
        <f t="shared" si="1054"/>
        <v>4.1933383153624479</v>
      </c>
      <c r="S9653" t="str">
        <f t="shared" si="1055"/>
        <v>Acceptable</v>
      </c>
      <c r="T9653">
        <f>ROUNDUP(C9653,0)</f>
        <v>0</v>
      </c>
      <c r="U9653">
        <f>ROUNDDOWN(C9653,0)</f>
        <v>0</v>
      </c>
      <c r="V9653">
        <f>RIGHT(K9653,2)+2000</f>
        <v>2017</v>
      </c>
      <c r="W9653" t="str">
        <f>INDEX(_xlfn.TEXTSPLIT(K9653,"-"),1,2)</f>
        <v>Jun</v>
      </c>
      <c r="X9653" t="str">
        <f>INDEX(_xlfn.TEXTSPLIT(K9653,"-"),1,1)</f>
        <v>21</v>
      </c>
      <c r="Y9653">
        <f>INDEX(months!B:B,MATCH(Sheet1!W9653,months!A:A,0))</f>
        <v>6</v>
      </c>
      <c r="Z9653">
        <f t="shared" si="1056"/>
        <v>42907</v>
      </c>
    </row>
    <row r="9654" spans="1:26" x14ac:dyDescent="0.2">
      <c r="A9654" t="s">
        <v>13117</v>
      </c>
      <c r="B9654" t="s">
        <v>556</v>
      </c>
      <c r="D9654">
        <v>0</v>
      </c>
      <c r="E9654" t="s">
        <v>316</v>
      </c>
      <c r="F9654" t="s">
        <v>1010</v>
      </c>
      <c r="G9654" t="s">
        <v>23</v>
      </c>
      <c r="H9654" t="s">
        <v>24</v>
      </c>
      <c r="I9654" t="s">
        <v>25</v>
      </c>
      <c r="J9654" t="s">
        <v>557</v>
      </c>
      <c r="K9654" t="s">
        <v>13118</v>
      </c>
      <c r="L9654" t="s">
        <v>53</v>
      </c>
      <c r="M9654" t="s">
        <v>514</v>
      </c>
      <c r="N9654">
        <f t="shared" si="1050"/>
        <v>0</v>
      </c>
      <c r="O9654" t="str">
        <f t="shared" si="1051"/>
        <v>No</v>
      </c>
      <c r="P9654">
        <f t="shared" si="1052"/>
        <v>0</v>
      </c>
      <c r="Q9654">
        <f t="shared" si="1053"/>
        <v>4813937689</v>
      </c>
      <c r="R9654">
        <f t="shared" si="1054"/>
        <v>4.1933383153624479</v>
      </c>
      <c r="S9654" t="str">
        <f t="shared" si="1055"/>
        <v>Acceptable</v>
      </c>
      <c r="T9654">
        <f>ROUNDUP(C9654,0)</f>
        <v>0</v>
      </c>
      <c r="U9654">
        <f>ROUNDDOWN(C9654,0)</f>
        <v>0</v>
      </c>
      <c r="V9654">
        <f>RIGHT(K9654,2)+2000</f>
        <v>2013</v>
      </c>
      <c r="W9654" t="str">
        <f>INDEX(_xlfn.TEXTSPLIT(K9654,"-"),1,2)</f>
        <v>Apr</v>
      </c>
      <c r="X9654" t="str">
        <f>INDEX(_xlfn.TEXTSPLIT(K9654,"-"),1,1)</f>
        <v>5</v>
      </c>
      <c r="Y9654">
        <f>INDEX(months!B:B,MATCH(Sheet1!W9654,months!A:A,0))</f>
        <v>4</v>
      </c>
      <c r="Z9654">
        <f t="shared" si="1056"/>
        <v>41369</v>
      </c>
    </row>
    <row r="9655" spans="1:26" x14ac:dyDescent="0.2">
      <c r="A9655" t="s">
        <v>13119</v>
      </c>
      <c r="B9655" t="s">
        <v>556</v>
      </c>
      <c r="D9655">
        <v>0</v>
      </c>
      <c r="E9655" t="s">
        <v>159</v>
      </c>
      <c r="F9655" t="s">
        <v>1230</v>
      </c>
      <c r="G9655" t="s">
        <v>23</v>
      </c>
      <c r="H9655" t="s">
        <v>24</v>
      </c>
      <c r="I9655" t="s">
        <v>44</v>
      </c>
      <c r="J9655" t="s">
        <v>557</v>
      </c>
      <c r="K9655" t="s">
        <v>362</v>
      </c>
      <c r="L9655" t="s">
        <v>13120</v>
      </c>
      <c r="M9655" t="s">
        <v>81</v>
      </c>
      <c r="N9655">
        <f t="shared" si="1050"/>
        <v>0</v>
      </c>
      <c r="O9655" t="str">
        <f t="shared" si="1051"/>
        <v>No</v>
      </c>
      <c r="P9655">
        <f t="shared" si="1052"/>
        <v>0</v>
      </c>
      <c r="Q9655">
        <f t="shared" si="1053"/>
        <v>4813937689</v>
      </c>
      <c r="R9655">
        <f t="shared" si="1054"/>
        <v>4.1933383153624479</v>
      </c>
      <c r="S9655" t="str">
        <f t="shared" si="1055"/>
        <v>Acceptable</v>
      </c>
      <c r="T9655">
        <f>ROUNDUP(C9655,0)</f>
        <v>0</v>
      </c>
      <c r="U9655">
        <f>ROUNDDOWN(C9655,0)</f>
        <v>0</v>
      </c>
      <c r="V9655">
        <f>RIGHT(K9655,2)+2000</f>
        <v>2018</v>
      </c>
      <c r="W9655" t="str">
        <f>INDEX(_xlfn.TEXTSPLIT(K9655,"-"),1,2)</f>
        <v>Jun</v>
      </c>
      <c r="X9655" t="str">
        <f>INDEX(_xlfn.TEXTSPLIT(K9655,"-"),1,1)</f>
        <v>21</v>
      </c>
      <c r="Y9655">
        <f>INDEX(months!B:B,MATCH(Sheet1!W9655,months!A:A,0))</f>
        <v>6</v>
      </c>
      <c r="Z9655">
        <f t="shared" si="1056"/>
        <v>43272</v>
      </c>
    </row>
    <row r="9656" spans="1:26" x14ac:dyDescent="0.2">
      <c r="A9656" t="s">
        <v>13121</v>
      </c>
      <c r="B9656" t="s">
        <v>556</v>
      </c>
      <c r="D9656">
        <v>0</v>
      </c>
      <c r="E9656" t="s">
        <v>31</v>
      </c>
      <c r="F9656" t="s">
        <v>1005</v>
      </c>
      <c r="G9656" t="s">
        <v>23</v>
      </c>
      <c r="H9656" t="s">
        <v>24</v>
      </c>
      <c r="I9656" t="s">
        <v>44</v>
      </c>
      <c r="J9656" t="s">
        <v>557</v>
      </c>
      <c r="K9656" t="s">
        <v>944</v>
      </c>
      <c r="L9656" t="s">
        <v>1255</v>
      </c>
      <c r="M9656" t="s">
        <v>237</v>
      </c>
      <c r="N9656">
        <f t="shared" si="1050"/>
        <v>0</v>
      </c>
      <c r="O9656" t="str">
        <f t="shared" si="1051"/>
        <v>No</v>
      </c>
      <c r="P9656">
        <f t="shared" si="1052"/>
        <v>0</v>
      </c>
      <c r="Q9656">
        <f t="shared" si="1053"/>
        <v>4813937689</v>
      </c>
      <c r="R9656">
        <f t="shared" si="1054"/>
        <v>4.1933383153624479</v>
      </c>
      <c r="S9656" t="str">
        <f t="shared" si="1055"/>
        <v>Acceptable</v>
      </c>
      <c r="T9656">
        <f>ROUNDUP(C9656,0)</f>
        <v>0</v>
      </c>
      <c r="U9656">
        <f>ROUNDDOWN(C9656,0)</f>
        <v>0</v>
      </c>
      <c r="V9656">
        <f>RIGHT(K9656,2)+2000</f>
        <v>2017</v>
      </c>
      <c r="W9656" t="str">
        <f>INDEX(_xlfn.TEXTSPLIT(K9656,"-"),1,2)</f>
        <v>Dec</v>
      </c>
      <c r="X9656" t="str">
        <f>INDEX(_xlfn.TEXTSPLIT(K9656,"-"),1,1)</f>
        <v>4</v>
      </c>
      <c r="Y9656">
        <f>INDEX(months!B:B,MATCH(Sheet1!W9656,months!A:A,0))</f>
        <v>12</v>
      </c>
      <c r="Z9656">
        <f t="shared" si="1056"/>
        <v>43073</v>
      </c>
    </row>
    <row r="9657" spans="1:26" x14ac:dyDescent="0.2">
      <c r="A9657" t="s">
        <v>13122</v>
      </c>
      <c r="B9657" t="s">
        <v>2116</v>
      </c>
      <c r="D9657">
        <v>1</v>
      </c>
      <c r="E9657" t="s">
        <v>46</v>
      </c>
      <c r="F9657" t="s">
        <v>1010</v>
      </c>
      <c r="G9657" t="s">
        <v>23</v>
      </c>
      <c r="H9657" t="s">
        <v>24</v>
      </c>
      <c r="I9657" t="s">
        <v>25</v>
      </c>
      <c r="J9657" t="s">
        <v>2117</v>
      </c>
      <c r="K9657" t="s">
        <v>13123</v>
      </c>
      <c r="L9657" t="s">
        <v>46</v>
      </c>
      <c r="M9657" t="s">
        <v>46</v>
      </c>
      <c r="N9657">
        <f t="shared" si="1050"/>
        <v>0</v>
      </c>
      <c r="O9657" t="str">
        <f t="shared" si="1051"/>
        <v>No</v>
      </c>
      <c r="P9657">
        <f t="shared" si="1052"/>
        <v>0</v>
      </c>
      <c r="Q9657">
        <f t="shared" si="1053"/>
        <v>4813937689</v>
      </c>
      <c r="R9657">
        <f t="shared" si="1054"/>
        <v>4.1933383153624479</v>
      </c>
      <c r="S9657" t="str">
        <f t="shared" si="1055"/>
        <v>Acceptable</v>
      </c>
      <c r="T9657">
        <f>ROUNDUP(C9657,0)</f>
        <v>0</v>
      </c>
      <c r="U9657">
        <f>ROUNDDOWN(C9657,0)</f>
        <v>0</v>
      </c>
      <c r="V9657">
        <f>RIGHT(K9657,2)+2000</f>
        <v>2015</v>
      </c>
      <c r="W9657" t="str">
        <f>INDEX(_xlfn.TEXTSPLIT(K9657,"-"),1,2)</f>
        <v>Sep</v>
      </c>
      <c r="X9657" t="str">
        <f>INDEX(_xlfn.TEXTSPLIT(K9657,"-"),1,1)</f>
        <v>12</v>
      </c>
      <c r="Y9657">
        <f>INDEX(months!B:B,MATCH(Sheet1!W9657,months!A:A,0))</f>
        <v>9</v>
      </c>
      <c r="Z9657">
        <f t="shared" si="1056"/>
        <v>42259</v>
      </c>
    </row>
    <row r="9658" spans="1:26" x14ac:dyDescent="0.2">
      <c r="A9658" t="s">
        <v>13124</v>
      </c>
      <c r="B9658" t="s">
        <v>556</v>
      </c>
      <c r="D9658">
        <v>1</v>
      </c>
      <c r="E9658" t="s">
        <v>374</v>
      </c>
      <c r="F9658" t="s">
        <v>1230</v>
      </c>
      <c r="G9658" t="s">
        <v>23</v>
      </c>
      <c r="H9658" t="s">
        <v>24</v>
      </c>
      <c r="I9658" t="s">
        <v>25</v>
      </c>
      <c r="J9658" t="s">
        <v>557</v>
      </c>
      <c r="K9658" t="s">
        <v>7033</v>
      </c>
      <c r="L9658" t="s">
        <v>28</v>
      </c>
      <c r="M9658" t="s">
        <v>54</v>
      </c>
      <c r="N9658">
        <f t="shared" si="1050"/>
        <v>0</v>
      </c>
      <c r="O9658" t="str">
        <f t="shared" si="1051"/>
        <v>No</v>
      </c>
      <c r="P9658">
        <f t="shared" si="1052"/>
        <v>0</v>
      </c>
      <c r="Q9658">
        <f t="shared" si="1053"/>
        <v>4813937689</v>
      </c>
      <c r="R9658">
        <f t="shared" si="1054"/>
        <v>4.1933383153624479</v>
      </c>
      <c r="S9658" t="str">
        <f t="shared" si="1055"/>
        <v>Acceptable</v>
      </c>
      <c r="T9658">
        <f>ROUNDUP(C9658,0)</f>
        <v>0</v>
      </c>
      <c r="U9658">
        <f>ROUNDDOWN(C9658,0)</f>
        <v>0</v>
      </c>
      <c r="V9658">
        <f>RIGHT(K9658,2)+2000</f>
        <v>2018</v>
      </c>
      <c r="W9658" t="str">
        <f>INDEX(_xlfn.TEXTSPLIT(K9658,"-"),1,2)</f>
        <v>Jan</v>
      </c>
      <c r="X9658" t="str">
        <f>INDEX(_xlfn.TEXTSPLIT(K9658,"-"),1,1)</f>
        <v>4</v>
      </c>
      <c r="Y9658">
        <f>INDEX(months!B:B,MATCH(Sheet1!W9658,months!A:A,0))</f>
        <v>1</v>
      </c>
      <c r="Z9658">
        <f t="shared" si="1056"/>
        <v>43104</v>
      </c>
    </row>
    <row r="9659" spans="1:26" x14ac:dyDescent="0.2">
      <c r="A9659" t="s">
        <v>13125</v>
      </c>
      <c r="B9659" t="s">
        <v>2116</v>
      </c>
      <c r="D9659">
        <v>15</v>
      </c>
      <c r="E9659" t="s">
        <v>172</v>
      </c>
      <c r="F9659" t="s">
        <v>775</v>
      </c>
      <c r="G9659" t="s">
        <v>649</v>
      </c>
      <c r="H9659" t="s">
        <v>650</v>
      </c>
      <c r="I9659" t="s">
        <v>25</v>
      </c>
      <c r="J9659" t="s">
        <v>2117</v>
      </c>
      <c r="K9659" t="s">
        <v>306</v>
      </c>
      <c r="L9659" t="s">
        <v>80</v>
      </c>
      <c r="M9659" t="s">
        <v>81</v>
      </c>
      <c r="N9659">
        <f t="shared" si="1050"/>
        <v>0</v>
      </c>
      <c r="O9659" t="str">
        <f t="shared" si="1051"/>
        <v>No</v>
      </c>
      <c r="P9659">
        <f t="shared" si="1052"/>
        <v>0</v>
      </c>
      <c r="Q9659">
        <f t="shared" si="1053"/>
        <v>4813937689</v>
      </c>
      <c r="R9659">
        <f t="shared" si="1054"/>
        <v>4.1933383153624479</v>
      </c>
      <c r="S9659" t="str">
        <f t="shared" si="1055"/>
        <v>Acceptable</v>
      </c>
      <c r="T9659">
        <f>ROUNDUP(C9659,0)</f>
        <v>0</v>
      </c>
      <c r="U9659">
        <f>ROUNDDOWN(C9659,0)</f>
        <v>0</v>
      </c>
      <c r="V9659">
        <f>RIGHT(K9659,2)+2000</f>
        <v>2018</v>
      </c>
      <c r="W9659" t="str">
        <f>INDEX(_xlfn.TEXTSPLIT(K9659,"-"),1,2)</f>
        <v>Jul</v>
      </c>
      <c r="X9659" t="str">
        <f>INDEX(_xlfn.TEXTSPLIT(K9659,"-"),1,1)</f>
        <v>23</v>
      </c>
      <c r="Y9659">
        <f>INDEX(months!B:B,MATCH(Sheet1!W9659,months!A:A,0))</f>
        <v>7</v>
      </c>
      <c r="Z9659">
        <f t="shared" si="1056"/>
        <v>43304</v>
      </c>
    </row>
    <row r="9660" spans="1:26" x14ac:dyDescent="0.2">
      <c r="A9660" t="s">
        <v>13126</v>
      </c>
      <c r="B9660" t="s">
        <v>556</v>
      </c>
      <c r="D9660">
        <v>0</v>
      </c>
      <c r="E9660" t="s">
        <v>13127</v>
      </c>
      <c r="F9660" t="s">
        <v>1230</v>
      </c>
      <c r="G9660" t="s">
        <v>23</v>
      </c>
      <c r="H9660" t="s">
        <v>24</v>
      </c>
      <c r="I9660" t="s">
        <v>25</v>
      </c>
      <c r="J9660" t="s">
        <v>557</v>
      </c>
      <c r="K9660" t="s">
        <v>13128</v>
      </c>
      <c r="L9660" t="s">
        <v>59</v>
      </c>
      <c r="M9660" t="s">
        <v>177</v>
      </c>
      <c r="N9660">
        <f t="shared" si="1050"/>
        <v>0</v>
      </c>
      <c r="O9660" t="str">
        <f t="shared" si="1051"/>
        <v>No</v>
      </c>
      <c r="P9660">
        <f t="shared" si="1052"/>
        <v>0</v>
      </c>
      <c r="Q9660">
        <f t="shared" si="1053"/>
        <v>4813937689</v>
      </c>
      <c r="R9660">
        <f t="shared" si="1054"/>
        <v>4.1933383153624479</v>
      </c>
      <c r="S9660" t="str">
        <f t="shared" si="1055"/>
        <v>Acceptable</v>
      </c>
      <c r="T9660">
        <f>ROUNDUP(C9660,0)</f>
        <v>0</v>
      </c>
      <c r="U9660">
        <f>ROUNDDOWN(C9660,0)</f>
        <v>0</v>
      </c>
      <c r="V9660">
        <f>RIGHT(K9660,2)+2000</f>
        <v>2014</v>
      </c>
      <c r="W9660" t="str">
        <f>INDEX(_xlfn.TEXTSPLIT(K9660,"-"),1,2)</f>
        <v>Aug</v>
      </c>
      <c r="X9660" t="str">
        <f>INDEX(_xlfn.TEXTSPLIT(K9660,"-"),1,1)</f>
        <v>25</v>
      </c>
      <c r="Y9660">
        <f>INDEX(months!B:B,MATCH(Sheet1!W9660,months!A:A,0))</f>
        <v>8</v>
      </c>
      <c r="Z9660">
        <f t="shared" si="1056"/>
        <v>41876</v>
      </c>
    </row>
    <row r="9661" spans="1:26" x14ac:dyDescent="0.2">
      <c r="A9661" t="s">
        <v>13129</v>
      </c>
      <c r="B9661" t="s">
        <v>1708</v>
      </c>
      <c r="C9661">
        <v>5</v>
      </c>
      <c r="D9661">
        <v>1</v>
      </c>
      <c r="E9661" t="s">
        <v>46</v>
      </c>
      <c r="F9661" t="s">
        <v>1230</v>
      </c>
      <c r="G9661" t="s">
        <v>23</v>
      </c>
      <c r="H9661" t="s">
        <v>24</v>
      </c>
      <c r="I9661" t="s">
        <v>25</v>
      </c>
      <c r="J9661" t="s">
        <v>1709</v>
      </c>
      <c r="K9661" t="s">
        <v>348</v>
      </c>
      <c r="L9661" t="s">
        <v>313</v>
      </c>
      <c r="M9661" t="s">
        <v>81</v>
      </c>
      <c r="N9661">
        <f t="shared" si="1050"/>
        <v>0</v>
      </c>
      <c r="O9661" t="str">
        <f t="shared" si="1051"/>
        <v>No</v>
      </c>
      <c r="P9661">
        <f t="shared" si="1052"/>
        <v>0</v>
      </c>
      <c r="Q9661">
        <f t="shared" si="1053"/>
        <v>4813937689</v>
      </c>
      <c r="R9661">
        <f t="shared" si="1054"/>
        <v>4.1933383153624479</v>
      </c>
      <c r="S9661" t="str">
        <f t="shared" si="1055"/>
        <v>Acceptable</v>
      </c>
      <c r="T9661">
        <f>ROUNDUP(C9661,0)</f>
        <v>5</v>
      </c>
      <c r="U9661">
        <f>ROUNDDOWN(C9661,0)</f>
        <v>5</v>
      </c>
      <c r="V9661">
        <f>RIGHT(K9661,2)+2000</f>
        <v>2018</v>
      </c>
      <c r="W9661" t="str">
        <f>INDEX(_xlfn.TEXTSPLIT(K9661,"-"),1,2)</f>
        <v>May</v>
      </c>
      <c r="X9661" t="str">
        <f>INDEX(_xlfn.TEXTSPLIT(K9661,"-"),1,1)</f>
        <v>15</v>
      </c>
      <c r="Y9661">
        <f>INDEX(months!B:B,MATCH(Sheet1!W9661,months!A:A,0))</f>
        <v>5</v>
      </c>
      <c r="Z9661">
        <f t="shared" si="1056"/>
        <v>43235</v>
      </c>
    </row>
    <row r="9662" spans="1:26" x14ac:dyDescent="0.2">
      <c r="A9662" t="s">
        <v>13130</v>
      </c>
      <c r="B9662" t="s">
        <v>556</v>
      </c>
      <c r="D9662">
        <v>0</v>
      </c>
      <c r="E9662" t="s">
        <v>1713</v>
      </c>
      <c r="F9662" t="s">
        <v>1230</v>
      </c>
      <c r="G9662" t="s">
        <v>23</v>
      </c>
      <c r="H9662" t="s">
        <v>24</v>
      </c>
      <c r="I9662" t="s">
        <v>25</v>
      </c>
      <c r="J9662" t="s">
        <v>557</v>
      </c>
      <c r="K9662" t="s">
        <v>2464</v>
      </c>
      <c r="L9662" t="s">
        <v>28</v>
      </c>
      <c r="M9662" t="s">
        <v>81</v>
      </c>
      <c r="N9662">
        <f t="shared" si="1050"/>
        <v>0</v>
      </c>
      <c r="O9662" t="str">
        <f t="shared" si="1051"/>
        <v>No</v>
      </c>
      <c r="P9662">
        <f t="shared" si="1052"/>
        <v>0</v>
      </c>
      <c r="Q9662">
        <f t="shared" si="1053"/>
        <v>4813937689</v>
      </c>
      <c r="R9662">
        <f t="shared" si="1054"/>
        <v>4.1933383153624479</v>
      </c>
      <c r="S9662" t="str">
        <f t="shared" si="1055"/>
        <v>Acceptable</v>
      </c>
      <c r="T9662">
        <f>ROUNDUP(C9662,0)</f>
        <v>0</v>
      </c>
      <c r="U9662">
        <f>ROUNDDOWN(C9662,0)</f>
        <v>0</v>
      </c>
      <c r="V9662">
        <f>RIGHT(K9662,2)+2000</f>
        <v>2017</v>
      </c>
      <c r="W9662" t="str">
        <f>INDEX(_xlfn.TEXTSPLIT(K9662,"-"),1,2)</f>
        <v>Sep</v>
      </c>
      <c r="X9662" t="str">
        <f>INDEX(_xlfn.TEXTSPLIT(K9662,"-"),1,1)</f>
        <v>27</v>
      </c>
      <c r="Y9662">
        <f>INDEX(months!B:B,MATCH(Sheet1!W9662,months!A:A,0))</f>
        <v>9</v>
      </c>
      <c r="Z9662">
        <f t="shared" si="1056"/>
        <v>43005</v>
      </c>
    </row>
    <row r="9663" spans="1:26" x14ac:dyDescent="0.2">
      <c r="A9663" t="s">
        <v>13131</v>
      </c>
      <c r="B9663" t="s">
        <v>2518</v>
      </c>
      <c r="C9663">
        <v>4.3</v>
      </c>
      <c r="D9663">
        <v>102</v>
      </c>
      <c r="E9663" t="s">
        <v>667</v>
      </c>
      <c r="F9663" t="s">
        <v>22</v>
      </c>
      <c r="G9663" t="s">
        <v>23</v>
      </c>
      <c r="H9663" t="s">
        <v>24</v>
      </c>
      <c r="I9663" t="s">
        <v>25</v>
      </c>
      <c r="J9663" t="s">
        <v>2519</v>
      </c>
      <c r="K9663" t="s">
        <v>13132</v>
      </c>
      <c r="L9663" t="s">
        <v>35</v>
      </c>
      <c r="M9663" t="s">
        <v>29</v>
      </c>
      <c r="N9663">
        <f t="shared" si="1050"/>
        <v>0</v>
      </c>
      <c r="O9663" t="str">
        <f t="shared" si="1051"/>
        <v>No</v>
      </c>
      <c r="P9663">
        <f t="shared" si="1052"/>
        <v>0</v>
      </c>
      <c r="Q9663">
        <f t="shared" si="1053"/>
        <v>4813937689</v>
      </c>
      <c r="R9663">
        <f t="shared" si="1054"/>
        <v>4.1933383153624479</v>
      </c>
      <c r="S9663" t="str">
        <f t="shared" si="1055"/>
        <v>Acceptable</v>
      </c>
      <c r="T9663">
        <f>ROUNDUP(C9663,0)</f>
        <v>5</v>
      </c>
      <c r="U9663">
        <f>ROUNDDOWN(C9663,0)</f>
        <v>4</v>
      </c>
      <c r="V9663">
        <f>RIGHT(K9663,2)+2000</f>
        <v>2016</v>
      </c>
      <c r="W9663" t="str">
        <f>INDEX(_xlfn.TEXTSPLIT(K9663,"-"),1,2)</f>
        <v>Nov</v>
      </c>
      <c r="X9663" t="str">
        <f>INDEX(_xlfn.TEXTSPLIT(K9663,"-"),1,1)</f>
        <v>24</v>
      </c>
      <c r="Y9663">
        <f>INDEX(months!B:B,MATCH(Sheet1!W9663,months!A:A,0))</f>
        <v>11</v>
      </c>
      <c r="Z9663">
        <f t="shared" si="1056"/>
        <v>42698</v>
      </c>
    </row>
    <row r="9664" spans="1:26" x14ac:dyDescent="0.2">
      <c r="A9664" t="s">
        <v>13133</v>
      </c>
      <c r="B9664" t="s">
        <v>2518</v>
      </c>
      <c r="D9664">
        <v>0</v>
      </c>
      <c r="E9664" t="s">
        <v>308</v>
      </c>
      <c r="F9664" t="s">
        <v>1230</v>
      </c>
      <c r="G9664" t="s">
        <v>23</v>
      </c>
      <c r="H9664" t="s">
        <v>24</v>
      </c>
      <c r="I9664" t="s">
        <v>25</v>
      </c>
      <c r="J9664" t="s">
        <v>2519</v>
      </c>
      <c r="K9664" t="s">
        <v>10496</v>
      </c>
      <c r="L9664" t="s">
        <v>53</v>
      </c>
      <c r="M9664" t="s">
        <v>81</v>
      </c>
      <c r="N9664">
        <f t="shared" si="1050"/>
        <v>0</v>
      </c>
      <c r="O9664" t="str">
        <f t="shared" si="1051"/>
        <v>No</v>
      </c>
      <c r="P9664">
        <f t="shared" si="1052"/>
        <v>0</v>
      </c>
      <c r="Q9664">
        <f t="shared" si="1053"/>
        <v>4813937689</v>
      </c>
      <c r="R9664">
        <f t="shared" si="1054"/>
        <v>4.1933383153624479</v>
      </c>
      <c r="S9664" t="str">
        <f t="shared" si="1055"/>
        <v>Acceptable</v>
      </c>
      <c r="T9664">
        <f>ROUNDUP(C9664,0)</f>
        <v>0</v>
      </c>
      <c r="U9664">
        <f>ROUNDDOWN(C9664,0)</f>
        <v>0</v>
      </c>
      <c r="V9664">
        <f>RIGHT(K9664,2)+2000</f>
        <v>2017</v>
      </c>
      <c r="W9664" t="str">
        <f>INDEX(_xlfn.TEXTSPLIT(K9664,"-"),1,2)</f>
        <v>Jan</v>
      </c>
      <c r="X9664" t="str">
        <f>INDEX(_xlfn.TEXTSPLIT(K9664,"-"),1,1)</f>
        <v>17</v>
      </c>
      <c r="Y9664">
        <f>INDEX(months!B:B,MATCH(Sheet1!W9664,months!A:A,0))</f>
        <v>1</v>
      </c>
      <c r="Z9664">
        <f t="shared" si="1056"/>
        <v>42752</v>
      </c>
    </row>
    <row r="9665" spans="1:26" x14ac:dyDescent="0.2">
      <c r="A9665" t="s">
        <v>13134</v>
      </c>
      <c r="B9665" t="s">
        <v>556</v>
      </c>
      <c r="D9665">
        <v>0</v>
      </c>
      <c r="E9665" t="s">
        <v>155</v>
      </c>
      <c r="F9665" t="s">
        <v>1005</v>
      </c>
      <c r="G9665" t="s">
        <v>23</v>
      </c>
      <c r="H9665" t="s">
        <v>24</v>
      </c>
      <c r="I9665" t="s">
        <v>44</v>
      </c>
      <c r="J9665" t="s">
        <v>557</v>
      </c>
      <c r="K9665" t="s">
        <v>4026</v>
      </c>
      <c r="L9665" t="s">
        <v>13135</v>
      </c>
      <c r="M9665" t="s">
        <v>81</v>
      </c>
      <c r="N9665">
        <f t="shared" si="1050"/>
        <v>0</v>
      </c>
      <c r="O9665" t="str">
        <f t="shared" si="1051"/>
        <v>No</v>
      </c>
      <c r="P9665">
        <f t="shared" si="1052"/>
        <v>0</v>
      </c>
      <c r="Q9665">
        <f t="shared" si="1053"/>
        <v>4813937689</v>
      </c>
      <c r="R9665">
        <f t="shared" si="1054"/>
        <v>4.1933383153624479</v>
      </c>
      <c r="S9665" t="str">
        <f t="shared" si="1055"/>
        <v>Acceptable</v>
      </c>
      <c r="T9665">
        <f>ROUNDUP(C9665,0)</f>
        <v>0</v>
      </c>
      <c r="U9665">
        <f>ROUNDDOWN(C9665,0)</f>
        <v>0</v>
      </c>
      <c r="V9665">
        <f>RIGHT(K9665,2)+2000</f>
        <v>2018</v>
      </c>
      <c r="W9665" t="str">
        <f>INDEX(_xlfn.TEXTSPLIT(K9665,"-"),1,2)</f>
        <v>Feb</v>
      </c>
      <c r="X9665" t="str">
        <f>INDEX(_xlfn.TEXTSPLIT(K9665,"-"),1,1)</f>
        <v>6</v>
      </c>
      <c r="Y9665">
        <f>INDEX(months!B:B,MATCH(Sheet1!W9665,months!A:A,0))</f>
        <v>2</v>
      </c>
      <c r="Z9665">
        <f t="shared" si="1056"/>
        <v>43137</v>
      </c>
    </row>
    <row r="9666" spans="1:26" x14ac:dyDescent="0.2">
      <c r="A9666" t="s">
        <v>13136</v>
      </c>
      <c r="B9666" t="s">
        <v>3070</v>
      </c>
      <c r="D9666">
        <v>0</v>
      </c>
      <c r="E9666" t="s">
        <v>372</v>
      </c>
      <c r="F9666" t="s">
        <v>1262</v>
      </c>
      <c r="G9666" t="s">
        <v>23</v>
      </c>
      <c r="H9666" t="s">
        <v>24</v>
      </c>
      <c r="I9666" t="s">
        <v>25</v>
      </c>
      <c r="J9666" t="s">
        <v>3202</v>
      </c>
      <c r="K9666" t="s">
        <v>160</v>
      </c>
      <c r="L9666" t="s">
        <v>59</v>
      </c>
      <c r="M9666" t="s">
        <v>514</v>
      </c>
      <c r="N9666">
        <f t="shared" ref="N9666:N9729" si="1057">SUM(A9666,B9666)</f>
        <v>0</v>
      </c>
      <c r="O9666" t="str">
        <f t="shared" ref="O9666:O9729" si="1058">IF(E9666="good","Yes","No")</f>
        <v>No</v>
      </c>
      <c r="P9666">
        <f t="shared" ref="P9666:P9729" si="1059">COUNTIF(B:B,"&lt;0")</f>
        <v>0</v>
      </c>
      <c r="Q9666">
        <f t="shared" ref="Q9666:Q9729" si="1060">SUMIF(D:D,"&gt;1000")</f>
        <v>4813937689</v>
      </c>
      <c r="R9666">
        <f t="shared" ref="R9666:R9729" si="1061">AVERAGEIF(C:C,"&gt;0")</f>
        <v>4.1933383153624479</v>
      </c>
      <c r="S9666" t="str">
        <f t="shared" ref="S9666:S9729" si="1062">IF(OR(A9666&gt;0,B9666&gt;0),"Acceptable","Check")</f>
        <v>Acceptable</v>
      </c>
      <c r="T9666">
        <f>ROUNDUP(C9666,0)</f>
        <v>0</v>
      </c>
      <c r="U9666">
        <f>ROUNDDOWN(C9666,0)</f>
        <v>0</v>
      </c>
      <c r="V9666">
        <f>RIGHT(K9666,2)+2000</f>
        <v>2018</v>
      </c>
      <c r="W9666" t="str">
        <f>INDEX(_xlfn.TEXTSPLIT(K9666,"-"),1,2)</f>
        <v>Jul</v>
      </c>
      <c r="X9666" t="str">
        <f>INDEX(_xlfn.TEXTSPLIT(K9666,"-"),1,1)</f>
        <v>19</v>
      </c>
      <c r="Y9666">
        <f>INDEX(months!B:B,MATCH(Sheet1!W9666,months!A:A,0))</f>
        <v>7</v>
      </c>
      <c r="Z9666">
        <f t="shared" si="1056"/>
        <v>43300</v>
      </c>
    </row>
    <row r="9667" spans="1:26" x14ac:dyDescent="0.2">
      <c r="A9667" t="s">
        <v>13137</v>
      </c>
      <c r="B9667" t="s">
        <v>556</v>
      </c>
      <c r="D9667">
        <v>0</v>
      </c>
      <c r="E9667" t="s">
        <v>74</v>
      </c>
      <c r="F9667" t="s">
        <v>1005</v>
      </c>
      <c r="G9667" t="s">
        <v>23</v>
      </c>
      <c r="H9667" t="s">
        <v>24</v>
      </c>
      <c r="I9667" t="s">
        <v>25</v>
      </c>
      <c r="J9667" t="s">
        <v>557</v>
      </c>
      <c r="K9667" t="s">
        <v>6192</v>
      </c>
      <c r="L9667" t="s">
        <v>59</v>
      </c>
      <c r="M9667" t="s">
        <v>29</v>
      </c>
      <c r="N9667">
        <f t="shared" si="1057"/>
        <v>0</v>
      </c>
      <c r="O9667" t="str">
        <f t="shared" si="1058"/>
        <v>No</v>
      </c>
      <c r="P9667">
        <f t="shared" si="1059"/>
        <v>0</v>
      </c>
      <c r="Q9667">
        <f t="shared" si="1060"/>
        <v>4813937689</v>
      </c>
      <c r="R9667">
        <f t="shared" si="1061"/>
        <v>4.1933383153624479</v>
      </c>
      <c r="S9667" t="str">
        <f t="shared" si="1062"/>
        <v>Acceptable</v>
      </c>
      <c r="T9667">
        <f>ROUNDUP(C9667,0)</f>
        <v>0</v>
      </c>
      <c r="U9667">
        <f>ROUNDDOWN(C9667,0)</f>
        <v>0</v>
      </c>
      <c r="V9667">
        <f>RIGHT(K9667,2)+2000</f>
        <v>2015</v>
      </c>
      <c r="W9667" t="str">
        <f>INDEX(_xlfn.TEXTSPLIT(K9667,"-"),1,2)</f>
        <v>Jul</v>
      </c>
      <c r="X9667" t="str">
        <f>INDEX(_xlfn.TEXTSPLIT(K9667,"-"),1,1)</f>
        <v>1</v>
      </c>
      <c r="Y9667">
        <f>INDEX(months!B:B,MATCH(Sheet1!W9667,months!A:A,0))</f>
        <v>7</v>
      </c>
      <c r="Z9667">
        <f t="shared" ref="Z9667:Z9730" si="1063">DATE(V9667,Y9667,X9667)</f>
        <v>42186</v>
      </c>
    </row>
    <row r="9668" spans="1:26" x14ac:dyDescent="0.2">
      <c r="A9668" t="s">
        <v>13138</v>
      </c>
      <c r="B9668" t="s">
        <v>556</v>
      </c>
      <c r="D9668">
        <v>0</v>
      </c>
      <c r="E9668" t="s">
        <v>1396</v>
      </c>
      <c r="F9668" t="s">
        <v>1230</v>
      </c>
      <c r="G9668" t="s">
        <v>23</v>
      </c>
      <c r="H9668" t="s">
        <v>24</v>
      </c>
      <c r="I9668" t="s">
        <v>25</v>
      </c>
      <c r="J9668" t="s">
        <v>557</v>
      </c>
      <c r="K9668" t="s">
        <v>2221</v>
      </c>
      <c r="L9668" t="s">
        <v>157</v>
      </c>
      <c r="M9668" t="s">
        <v>81</v>
      </c>
      <c r="N9668">
        <f t="shared" si="1057"/>
        <v>0</v>
      </c>
      <c r="O9668" t="str">
        <f t="shared" si="1058"/>
        <v>No</v>
      </c>
      <c r="P9668">
        <f t="shared" si="1059"/>
        <v>0</v>
      </c>
      <c r="Q9668">
        <f t="shared" si="1060"/>
        <v>4813937689</v>
      </c>
      <c r="R9668">
        <f t="shared" si="1061"/>
        <v>4.1933383153624479</v>
      </c>
      <c r="S9668" t="str">
        <f t="shared" si="1062"/>
        <v>Acceptable</v>
      </c>
      <c r="T9668">
        <f>ROUNDUP(C9668,0)</f>
        <v>0</v>
      </c>
      <c r="U9668">
        <f>ROUNDDOWN(C9668,0)</f>
        <v>0</v>
      </c>
      <c r="V9668">
        <f>RIGHT(K9668,2)+2000</f>
        <v>2018</v>
      </c>
      <c r="W9668" t="str">
        <f>INDEX(_xlfn.TEXTSPLIT(K9668,"-"),1,2)</f>
        <v>Jan</v>
      </c>
      <c r="X9668" t="str">
        <f>INDEX(_xlfn.TEXTSPLIT(K9668,"-"),1,1)</f>
        <v>17</v>
      </c>
      <c r="Y9668">
        <f>INDEX(months!B:B,MATCH(Sheet1!W9668,months!A:A,0))</f>
        <v>1</v>
      </c>
      <c r="Z9668">
        <f t="shared" si="1063"/>
        <v>43117</v>
      </c>
    </row>
    <row r="9669" spans="1:26" x14ac:dyDescent="0.2">
      <c r="A9669" t="s">
        <v>13139</v>
      </c>
      <c r="B9669" t="s">
        <v>3070</v>
      </c>
      <c r="C9669">
        <v>4.4000000000000004</v>
      </c>
      <c r="D9669">
        <v>15105</v>
      </c>
      <c r="E9669" t="s">
        <v>1292</v>
      </c>
      <c r="F9669" t="s">
        <v>65</v>
      </c>
      <c r="G9669" t="s">
        <v>23</v>
      </c>
      <c r="H9669" t="s">
        <v>24</v>
      </c>
      <c r="I9669" t="s">
        <v>25</v>
      </c>
      <c r="J9669" t="s">
        <v>1303</v>
      </c>
      <c r="K9669" t="s">
        <v>1613</v>
      </c>
      <c r="L9669" t="s">
        <v>2655</v>
      </c>
      <c r="M9669" t="s">
        <v>587</v>
      </c>
      <c r="N9669">
        <f t="shared" si="1057"/>
        <v>0</v>
      </c>
      <c r="O9669" t="str">
        <f t="shared" si="1058"/>
        <v>No</v>
      </c>
      <c r="P9669">
        <f t="shared" si="1059"/>
        <v>0</v>
      </c>
      <c r="Q9669">
        <f t="shared" si="1060"/>
        <v>4813937689</v>
      </c>
      <c r="R9669">
        <f t="shared" si="1061"/>
        <v>4.1933383153624479</v>
      </c>
      <c r="S9669" t="str">
        <f t="shared" si="1062"/>
        <v>Acceptable</v>
      </c>
      <c r="T9669">
        <f>ROUNDUP(C9669,0)</f>
        <v>5</v>
      </c>
      <c r="U9669">
        <f>ROUNDDOWN(C9669,0)</f>
        <v>4</v>
      </c>
      <c r="V9669">
        <f>RIGHT(K9669,2)+2000</f>
        <v>2018</v>
      </c>
      <c r="W9669" t="str">
        <f>INDEX(_xlfn.TEXTSPLIT(K9669,"-"),1,2)</f>
        <v>Jun</v>
      </c>
      <c r="X9669" t="str">
        <f>INDEX(_xlfn.TEXTSPLIT(K9669,"-"),1,1)</f>
        <v>11</v>
      </c>
      <c r="Y9669">
        <f>INDEX(months!B:B,MATCH(Sheet1!W9669,months!A:A,0))</f>
        <v>6</v>
      </c>
      <c r="Z9669">
        <f t="shared" si="1063"/>
        <v>43262</v>
      </c>
    </row>
    <row r="9670" spans="1:26" x14ac:dyDescent="0.2">
      <c r="A9670" t="s">
        <v>13140</v>
      </c>
      <c r="B9670" t="s">
        <v>3070</v>
      </c>
      <c r="C9670">
        <v>4.3</v>
      </c>
      <c r="D9670">
        <v>34514</v>
      </c>
      <c r="E9670" t="s">
        <v>2199</v>
      </c>
      <c r="F9670" t="s">
        <v>38</v>
      </c>
      <c r="G9670" t="s">
        <v>23</v>
      </c>
      <c r="H9670" t="s">
        <v>24</v>
      </c>
      <c r="I9670" t="s">
        <v>25</v>
      </c>
      <c r="J9670" t="s">
        <v>3077</v>
      </c>
      <c r="K9670" t="s">
        <v>187</v>
      </c>
      <c r="L9670" t="s">
        <v>1316</v>
      </c>
      <c r="M9670" t="s">
        <v>81</v>
      </c>
      <c r="N9670">
        <f t="shared" si="1057"/>
        <v>0</v>
      </c>
      <c r="O9670" t="str">
        <f t="shared" si="1058"/>
        <v>No</v>
      </c>
      <c r="P9670">
        <f t="shared" si="1059"/>
        <v>0</v>
      </c>
      <c r="Q9670">
        <f t="shared" si="1060"/>
        <v>4813937689</v>
      </c>
      <c r="R9670">
        <f t="shared" si="1061"/>
        <v>4.1933383153624479</v>
      </c>
      <c r="S9670" t="str">
        <f t="shared" si="1062"/>
        <v>Acceptable</v>
      </c>
      <c r="T9670">
        <f>ROUNDUP(C9670,0)</f>
        <v>5</v>
      </c>
      <c r="U9670">
        <f>ROUNDDOWN(C9670,0)</f>
        <v>4</v>
      </c>
      <c r="V9670">
        <f>RIGHT(K9670,2)+2000</f>
        <v>2018</v>
      </c>
      <c r="W9670" t="str">
        <f>INDEX(_xlfn.TEXTSPLIT(K9670,"-"),1,2)</f>
        <v>Jul</v>
      </c>
      <c r="X9670" t="str">
        <f>INDEX(_xlfn.TEXTSPLIT(K9670,"-"),1,1)</f>
        <v>20</v>
      </c>
      <c r="Y9670">
        <f>INDEX(months!B:B,MATCH(Sheet1!W9670,months!A:A,0))</f>
        <v>7</v>
      </c>
      <c r="Z9670">
        <f t="shared" si="1063"/>
        <v>43301</v>
      </c>
    </row>
    <row r="9671" spans="1:26" x14ac:dyDescent="0.2">
      <c r="A9671" t="s">
        <v>13141</v>
      </c>
      <c r="B9671" t="s">
        <v>3070</v>
      </c>
      <c r="D9671">
        <v>0</v>
      </c>
      <c r="E9671" t="s">
        <v>2672</v>
      </c>
      <c r="F9671" t="s">
        <v>1010</v>
      </c>
      <c r="G9671" t="s">
        <v>649</v>
      </c>
      <c r="H9671" t="s">
        <v>2919</v>
      </c>
      <c r="I9671" t="s">
        <v>25</v>
      </c>
      <c r="J9671" t="s">
        <v>3099</v>
      </c>
      <c r="K9671" t="s">
        <v>2056</v>
      </c>
      <c r="L9671" t="s">
        <v>3814</v>
      </c>
      <c r="M9671" t="s">
        <v>81</v>
      </c>
      <c r="N9671">
        <f t="shared" si="1057"/>
        <v>0</v>
      </c>
      <c r="O9671" t="str">
        <f t="shared" si="1058"/>
        <v>No</v>
      </c>
      <c r="P9671">
        <f t="shared" si="1059"/>
        <v>0</v>
      </c>
      <c r="Q9671">
        <f t="shared" si="1060"/>
        <v>4813937689</v>
      </c>
      <c r="R9671">
        <f t="shared" si="1061"/>
        <v>4.1933383153624479</v>
      </c>
      <c r="S9671" t="str">
        <f t="shared" si="1062"/>
        <v>Acceptable</v>
      </c>
      <c r="T9671">
        <f>ROUNDUP(C9671,0)</f>
        <v>0</v>
      </c>
      <c r="U9671">
        <f>ROUNDDOWN(C9671,0)</f>
        <v>0</v>
      </c>
      <c r="V9671">
        <f>RIGHT(K9671,2)+2000</f>
        <v>2018</v>
      </c>
      <c r="W9671" t="str">
        <f>INDEX(_xlfn.TEXTSPLIT(K9671,"-"),1,2)</f>
        <v>Jan</v>
      </c>
      <c r="X9671" t="str">
        <f>INDEX(_xlfn.TEXTSPLIT(K9671,"-"),1,1)</f>
        <v>25</v>
      </c>
      <c r="Y9671">
        <f>INDEX(months!B:B,MATCH(Sheet1!W9671,months!A:A,0))</f>
        <v>1</v>
      </c>
      <c r="Z9671">
        <f t="shared" si="1063"/>
        <v>43125</v>
      </c>
    </row>
    <row r="9672" spans="1:26" x14ac:dyDescent="0.2">
      <c r="A9672" t="s">
        <v>13142</v>
      </c>
      <c r="B9672" t="s">
        <v>4457</v>
      </c>
      <c r="D9672">
        <v>4</v>
      </c>
      <c r="E9672" t="s">
        <v>159</v>
      </c>
      <c r="F9672" t="s">
        <v>1010</v>
      </c>
      <c r="G9672" t="s">
        <v>23</v>
      </c>
      <c r="H9672" t="s">
        <v>24</v>
      </c>
      <c r="I9672" t="s">
        <v>25</v>
      </c>
      <c r="J9672" t="s">
        <v>4458</v>
      </c>
      <c r="K9672" t="s">
        <v>13143</v>
      </c>
      <c r="L9672" t="s">
        <v>420</v>
      </c>
      <c r="M9672" t="s">
        <v>29</v>
      </c>
      <c r="N9672">
        <f t="shared" si="1057"/>
        <v>0</v>
      </c>
      <c r="O9672" t="str">
        <f t="shared" si="1058"/>
        <v>No</v>
      </c>
      <c r="P9672">
        <f t="shared" si="1059"/>
        <v>0</v>
      </c>
      <c r="Q9672">
        <f t="shared" si="1060"/>
        <v>4813937689</v>
      </c>
      <c r="R9672">
        <f t="shared" si="1061"/>
        <v>4.1933383153624479</v>
      </c>
      <c r="S9672" t="str">
        <f t="shared" si="1062"/>
        <v>Acceptable</v>
      </c>
      <c r="T9672">
        <f>ROUNDUP(C9672,0)</f>
        <v>0</v>
      </c>
      <c r="U9672">
        <f>ROUNDDOWN(C9672,0)</f>
        <v>0</v>
      </c>
      <c r="V9672">
        <f>RIGHT(K9672,2)+2000</f>
        <v>2017</v>
      </c>
      <c r="W9672" t="str">
        <f>INDEX(_xlfn.TEXTSPLIT(K9672,"-"),1,2)</f>
        <v>Jun</v>
      </c>
      <c r="X9672" t="str">
        <f>INDEX(_xlfn.TEXTSPLIT(K9672,"-"),1,1)</f>
        <v>4</v>
      </c>
      <c r="Y9672">
        <f>INDEX(months!B:B,MATCH(Sheet1!W9672,months!A:A,0))</f>
        <v>6</v>
      </c>
      <c r="Z9672">
        <f t="shared" si="1063"/>
        <v>42890</v>
      </c>
    </row>
    <row r="9673" spans="1:26" x14ac:dyDescent="0.2">
      <c r="A9673" t="s">
        <v>3267</v>
      </c>
      <c r="B9673" t="s">
        <v>3070</v>
      </c>
      <c r="C9673">
        <v>4.0999999999999996</v>
      </c>
      <c r="D9673">
        <v>288606</v>
      </c>
      <c r="E9673" t="s">
        <v>2942</v>
      </c>
      <c r="F9673" t="s">
        <v>89</v>
      </c>
      <c r="G9673" t="s">
        <v>23</v>
      </c>
      <c r="H9673" t="s">
        <v>24</v>
      </c>
      <c r="I9673" t="s">
        <v>25</v>
      </c>
      <c r="J9673" t="s">
        <v>3268</v>
      </c>
      <c r="K9673" t="s">
        <v>1811</v>
      </c>
      <c r="L9673" t="s">
        <v>1845</v>
      </c>
      <c r="M9673" t="s">
        <v>86</v>
      </c>
      <c r="N9673">
        <f t="shared" si="1057"/>
        <v>0</v>
      </c>
      <c r="O9673" t="str">
        <f t="shared" si="1058"/>
        <v>No</v>
      </c>
      <c r="P9673">
        <f t="shared" si="1059"/>
        <v>0</v>
      </c>
      <c r="Q9673">
        <f t="shared" si="1060"/>
        <v>4813937689</v>
      </c>
      <c r="R9673">
        <f t="shared" si="1061"/>
        <v>4.1933383153624479</v>
      </c>
      <c r="S9673" t="str">
        <f t="shared" si="1062"/>
        <v>Acceptable</v>
      </c>
      <c r="T9673">
        <f>ROUNDUP(C9673,0)</f>
        <v>5</v>
      </c>
      <c r="U9673">
        <f>ROUNDDOWN(C9673,0)</f>
        <v>4</v>
      </c>
      <c r="V9673">
        <f>RIGHT(K9673,2)+2000</f>
        <v>2018</v>
      </c>
      <c r="W9673" t="str">
        <f>INDEX(_xlfn.TEXTSPLIT(K9673,"-"),1,2)</f>
        <v>May</v>
      </c>
      <c r="X9673" t="str">
        <f>INDEX(_xlfn.TEXTSPLIT(K9673,"-"),1,1)</f>
        <v>8</v>
      </c>
      <c r="Y9673">
        <f>INDEX(months!B:B,MATCH(Sheet1!W9673,months!A:A,0))</f>
        <v>5</v>
      </c>
      <c r="Z9673">
        <f t="shared" si="1063"/>
        <v>43228</v>
      </c>
    </row>
    <row r="9674" spans="1:26" x14ac:dyDescent="0.2">
      <c r="A9674" t="s">
        <v>13144</v>
      </c>
      <c r="B9674" t="s">
        <v>3070</v>
      </c>
      <c r="D9674">
        <v>1</v>
      </c>
      <c r="E9674" t="s">
        <v>2960</v>
      </c>
      <c r="F9674" t="s">
        <v>1010</v>
      </c>
      <c r="G9674" t="s">
        <v>649</v>
      </c>
      <c r="H9674" t="s">
        <v>3468</v>
      </c>
      <c r="I9674" t="s">
        <v>25</v>
      </c>
      <c r="J9674" t="s">
        <v>13145</v>
      </c>
      <c r="K9674" t="s">
        <v>737</v>
      </c>
      <c r="L9674" t="s">
        <v>236</v>
      </c>
      <c r="M9674" t="s">
        <v>81</v>
      </c>
      <c r="N9674">
        <f t="shared" si="1057"/>
        <v>0</v>
      </c>
      <c r="O9674" t="str">
        <f t="shared" si="1058"/>
        <v>No</v>
      </c>
      <c r="P9674">
        <f t="shared" si="1059"/>
        <v>0</v>
      </c>
      <c r="Q9674">
        <f t="shared" si="1060"/>
        <v>4813937689</v>
      </c>
      <c r="R9674">
        <f t="shared" si="1061"/>
        <v>4.1933383153624479</v>
      </c>
      <c r="S9674" t="str">
        <f t="shared" si="1062"/>
        <v>Acceptable</v>
      </c>
      <c r="T9674">
        <f>ROUNDUP(C9674,0)</f>
        <v>0</v>
      </c>
      <c r="U9674">
        <f>ROUNDDOWN(C9674,0)</f>
        <v>0</v>
      </c>
      <c r="V9674">
        <f>RIGHT(K9674,2)+2000</f>
        <v>2018</v>
      </c>
      <c r="W9674" t="str">
        <f>INDEX(_xlfn.TEXTSPLIT(K9674,"-"),1,2)</f>
        <v>Mar</v>
      </c>
      <c r="X9674" t="str">
        <f>INDEX(_xlfn.TEXTSPLIT(K9674,"-"),1,1)</f>
        <v>5</v>
      </c>
      <c r="Y9674">
        <f>INDEX(months!B:B,MATCH(Sheet1!W9674,months!A:A,0))</f>
        <v>3</v>
      </c>
      <c r="Z9674">
        <f t="shared" si="1063"/>
        <v>43164</v>
      </c>
    </row>
    <row r="9675" spans="1:26" x14ac:dyDescent="0.2">
      <c r="A9675" t="s">
        <v>13146</v>
      </c>
      <c r="B9675" t="s">
        <v>3070</v>
      </c>
      <c r="C9675">
        <v>4.3</v>
      </c>
      <c r="D9675">
        <v>151374</v>
      </c>
      <c r="E9675" t="s">
        <v>232</v>
      </c>
      <c r="F9675" t="s">
        <v>89</v>
      </c>
      <c r="G9675" t="s">
        <v>23</v>
      </c>
      <c r="H9675" t="s">
        <v>24</v>
      </c>
      <c r="I9675" t="s">
        <v>25</v>
      </c>
      <c r="J9675" t="s">
        <v>13147</v>
      </c>
      <c r="K9675" t="s">
        <v>364</v>
      </c>
      <c r="L9675" t="s">
        <v>2808</v>
      </c>
      <c r="M9675" t="s">
        <v>81</v>
      </c>
      <c r="N9675">
        <f t="shared" si="1057"/>
        <v>0</v>
      </c>
      <c r="O9675" t="str">
        <f t="shared" si="1058"/>
        <v>No</v>
      </c>
      <c r="P9675">
        <f t="shared" si="1059"/>
        <v>0</v>
      </c>
      <c r="Q9675">
        <f t="shared" si="1060"/>
        <v>4813937689</v>
      </c>
      <c r="R9675">
        <f t="shared" si="1061"/>
        <v>4.1933383153624479</v>
      </c>
      <c r="S9675" t="str">
        <f t="shared" si="1062"/>
        <v>Acceptable</v>
      </c>
      <c r="T9675">
        <f>ROUNDUP(C9675,0)</f>
        <v>5</v>
      </c>
      <c r="U9675">
        <f>ROUNDDOWN(C9675,0)</f>
        <v>4</v>
      </c>
      <c r="V9675">
        <f>RIGHT(K9675,2)+2000</f>
        <v>2018</v>
      </c>
      <c r="W9675" t="str">
        <f>INDEX(_xlfn.TEXTSPLIT(K9675,"-"),1,2)</f>
        <v>Jun</v>
      </c>
      <c r="X9675" t="str">
        <f>INDEX(_xlfn.TEXTSPLIT(K9675,"-"),1,1)</f>
        <v>5</v>
      </c>
      <c r="Y9675">
        <f>INDEX(months!B:B,MATCH(Sheet1!W9675,months!A:A,0))</f>
        <v>6</v>
      </c>
      <c r="Z9675">
        <f t="shared" si="1063"/>
        <v>43256</v>
      </c>
    </row>
    <row r="9676" spans="1:26" x14ac:dyDescent="0.2">
      <c r="A9676" t="s">
        <v>13148</v>
      </c>
      <c r="B9676" t="s">
        <v>3070</v>
      </c>
      <c r="C9676">
        <v>4.5</v>
      </c>
      <c r="D9676">
        <v>2062</v>
      </c>
      <c r="E9676" t="s">
        <v>546</v>
      </c>
      <c r="F9676" t="s">
        <v>32</v>
      </c>
      <c r="G9676" t="s">
        <v>23</v>
      </c>
      <c r="H9676" t="s">
        <v>24</v>
      </c>
      <c r="I9676" t="s">
        <v>25</v>
      </c>
      <c r="J9676" t="s">
        <v>13149</v>
      </c>
      <c r="K9676" t="s">
        <v>66</v>
      </c>
      <c r="L9676" t="s">
        <v>174</v>
      </c>
      <c r="M9676" t="s">
        <v>86</v>
      </c>
      <c r="N9676">
        <f t="shared" si="1057"/>
        <v>0</v>
      </c>
      <c r="O9676" t="str">
        <f t="shared" si="1058"/>
        <v>No</v>
      </c>
      <c r="P9676">
        <f t="shared" si="1059"/>
        <v>0</v>
      </c>
      <c r="Q9676">
        <f t="shared" si="1060"/>
        <v>4813937689</v>
      </c>
      <c r="R9676">
        <f t="shared" si="1061"/>
        <v>4.1933383153624479</v>
      </c>
      <c r="S9676" t="str">
        <f t="shared" si="1062"/>
        <v>Acceptable</v>
      </c>
      <c r="T9676">
        <f>ROUNDUP(C9676,0)</f>
        <v>5</v>
      </c>
      <c r="U9676">
        <f>ROUNDDOWN(C9676,0)</f>
        <v>4</v>
      </c>
      <c r="V9676">
        <f>RIGHT(K9676,2)+2000</f>
        <v>2018</v>
      </c>
      <c r="W9676" t="str">
        <f>INDEX(_xlfn.TEXTSPLIT(K9676,"-"),1,2)</f>
        <v>Jun</v>
      </c>
      <c r="X9676" t="str">
        <f>INDEX(_xlfn.TEXTSPLIT(K9676,"-"),1,1)</f>
        <v>14</v>
      </c>
      <c r="Y9676">
        <f>INDEX(months!B:B,MATCH(Sheet1!W9676,months!A:A,0))</f>
        <v>6</v>
      </c>
      <c r="Z9676">
        <f t="shared" si="1063"/>
        <v>43265</v>
      </c>
    </row>
    <row r="9677" spans="1:26" x14ac:dyDescent="0.2">
      <c r="A9677" t="s">
        <v>13150</v>
      </c>
      <c r="B9677" t="s">
        <v>1790</v>
      </c>
      <c r="D9677">
        <v>1</v>
      </c>
      <c r="E9677" t="s">
        <v>132</v>
      </c>
      <c r="F9677" t="s">
        <v>1010</v>
      </c>
      <c r="G9677" t="s">
        <v>23</v>
      </c>
      <c r="H9677" t="s">
        <v>24</v>
      </c>
      <c r="I9677" t="s">
        <v>25</v>
      </c>
      <c r="J9677" t="s">
        <v>1791</v>
      </c>
      <c r="K9677" t="s">
        <v>3019</v>
      </c>
      <c r="L9677" t="s">
        <v>59</v>
      </c>
      <c r="M9677" t="s">
        <v>81</v>
      </c>
      <c r="N9677">
        <f t="shared" si="1057"/>
        <v>0</v>
      </c>
      <c r="O9677" t="str">
        <f t="shared" si="1058"/>
        <v>No</v>
      </c>
      <c r="P9677">
        <f t="shared" si="1059"/>
        <v>0</v>
      </c>
      <c r="Q9677">
        <f t="shared" si="1060"/>
        <v>4813937689</v>
      </c>
      <c r="R9677">
        <f t="shared" si="1061"/>
        <v>4.1933383153624479</v>
      </c>
      <c r="S9677" t="str">
        <f t="shared" si="1062"/>
        <v>Acceptable</v>
      </c>
      <c r="T9677">
        <f>ROUNDUP(C9677,0)</f>
        <v>0</v>
      </c>
      <c r="U9677">
        <f>ROUNDDOWN(C9677,0)</f>
        <v>0</v>
      </c>
      <c r="V9677">
        <f>RIGHT(K9677,2)+2000</f>
        <v>2018</v>
      </c>
      <c r="W9677" t="str">
        <f>INDEX(_xlfn.TEXTSPLIT(K9677,"-"),1,2)</f>
        <v>Mar</v>
      </c>
      <c r="X9677" t="str">
        <f>INDEX(_xlfn.TEXTSPLIT(K9677,"-"),1,1)</f>
        <v>16</v>
      </c>
      <c r="Y9677">
        <f>INDEX(months!B:B,MATCH(Sheet1!W9677,months!A:A,0))</f>
        <v>3</v>
      </c>
      <c r="Z9677">
        <f t="shared" si="1063"/>
        <v>43175</v>
      </c>
    </row>
    <row r="9678" spans="1:26" x14ac:dyDescent="0.2">
      <c r="A9678" t="s">
        <v>13151</v>
      </c>
      <c r="B9678" t="s">
        <v>3070</v>
      </c>
      <c r="C9678">
        <v>4.5999999999999996</v>
      </c>
      <c r="D9678">
        <v>6231</v>
      </c>
      <c r="E9678" t="s">
        <v>114</v>
      </c>
      <c r="F9678" t="s">
        <v>65</v>
      </c>
      <c r="G9678" t="s">
        <v>23</v>
      </c>
      <c r="H9678" t="s">
        <v>24</v>
      </c>
      <c r="I9678" t="s">
        <v>25</v>
      </c>
      <c r="J9678" t="s">
        <v>3099</v>
      </c>
      <c r="K9678" t="s">
        <v>497</v>
      </c>
      <c r="L9678" t="s">
        <v>2160</v>
      </c>
      <c r="M9678" t="s">
        <v>29</v>
      </c>
      <c r="N9678">
        <f t="shared" si="1057"/>
        <v>0</v>
      </c>
      <c r="O9678" t="str">
        <f t="shared" si="1058"/>
        <v>No</v>
      </c>
      <c r="P9678">
        <f t="shared" si="1059"/>
        <v>0</v>
      </c>
      <c r="Q9678">
        <f t="shared" si="1060"/>
        <v>4813937689</v>
      </c>
      <c r="R9678">
        <f t="shared" si="1061"/>
        <v>4.1933383153624479</v>
      </c>
      <c r="S9678" t="str">
        <f t="shared" si="1062"/>
        <v>Acceptable</v>
      </c>
      <c r="T9678">
        <f>ROUNDUP(C9678,0)</f>
        <v>5</v>
      </c>
      <c r="U9678">
        <f>ROUNDDOWN(C9678,0)</f>
        <v>4</v>
      </c>
      <c r="V9678">
        <f>RIGHT(K9678,2)+2000</f>
        <v>2018</v>
      </c>
      <c r="W9678" t="str">
        <f>INDEX(_xlfn.TEXTSPLIT(K9678,"-"),1,2)</f>
        <v>Jul</v>
      </c>
      <c r="X9678" t="str">
        <f>INDEX(_xlfn.TEXTSPLIT(K9678,"-"),1,1)</f>
        <v>13</v>
      </c>
      <c r="Y9678">
        <f>INDEX(months!B:B,MATCH(Sheet1!W9678,months!A:A,0))</f>
        <v>7</v>
      </c>
      <c r="Z9678">
        <f t="shared" si="1063"/>
        <v>43294</v>
      </c>
    </row>
    <row r="9679" spans="1:26" x14ac:dyDescent="0.2">
      <c r="A9679" t="s">
        <v>13152</v>
      </c>
      <c r="B9679" t="s">
        <v>3070</v>
      </c>
      <c r="C9679">
        <v>4.5999999999999996</v>
      </c>
      <c r="D9679">
        <v>50060</v>
      </c>
      <c r="E9679" t="s">
        <v>2708</v>
      </c>
      <c r="F9679" t="s">
        <v>65</v>
      </c>
      <c r="G9679" t="s">
        <v>23</v>
      </c>
      <c r="H9679" t="s">
        <v>24</v>
      </c>
      <c r="I9679" t="s">
        <v>25</v>
      </c>
      <c r="J9679" t="s">
        <v>3077</v>
      </c>
      <c r="K9679" t="s">
        <v>4757</v>
      </c>
      <c r="L9679" t="s">
        <v>13153</v>
      </c>
      <c r="M9679" t="s">
        <v>81</v>
      </c>
      <c r="N9679">
        <f t="shared" si="1057"/>
        <v>0</v>
      </c>
      <c r="O9679" t="str">
        <f t="shared" si="1058"/>
        <v>No</v>
      </c>
      <c r="P9679">
        <f t="shared" si="1059"/>
        <v>0</v>
      </c>
      <c r="Q9679">
        <f t="shared" si="1060"/>
        <v>4813937689</v>
      </c>
      <c r="R9679">
        <f t="shared" si="1061"/>
        <v>4.1933383153624479</v>
      </c>
      <c r="S9679" t="str">
        <f t="shared" si="1062"/>
        <v>Acceptable</v>
      </c>
      <c r="T9679">
        <f>ROUNDUP(C9679,0)</f>
        <v>5</v>
      </c>
      <c r="U9679">
        <f>ROUNDDOWN(C9679,0)</f>
        <v>4</v>
      </c>
      <c r="V9679">
        <f>RIGHT(K9679,2)+2000</f>
        <v>2018</v>
      </c>
      <c r="W9679" t="str">
        <f>INDEX(_xlfn.TEXTSPLIT(K9679,"-"),1,2)</f>
        <v>Aug</v>
      </c>
      <c r="X9679" t="str">
        <f>INDEX(_xlfn.TEXTSPLIT(K9679,"-"),1,1)</f>
        <v>7</v>
      </c>
      <c r="Y9679">
        <f>INDEX(months!B:B,MATCH(Sheet1!W9679,months!A:A,0))</f>
        <v>8</v>
      </c>
      <c r="Z9679">
        <f t="shared" si="1063"/>
        <v>43319</v>
      </c>
    </row>
    <row r="9680" spans="1:26" x14ac:dyDescent="0.2">
      <c r="A9680" t="s">
        <v>13154</v>
      </c>
      <c r="B9680" t="s">
        <v>3070</v>
      </c>
      <c r="C9680">
        <v>4.7</v>
      </c>
      <c r="D9680">
        <v>188740</v>
      </c>
      <c r="E9680" t="s">
        <v>2699</v>
      </c>
      <c r="F9680" t="s">
        <v>65</v>
      </c>
      <c r="G9680" t="s">
        <v>649</v>
      </c>
      <c r="H9680" t="s">
        <v>2919</v>
      </c>
      <c r="I9680" t="s">
        <v>25</v>
      </c>
      <c r="J9680" t="s">
        <v>3077</v>
      </c>
      <c r="K9680" t="s">
        <v>759</v>
      </c>
      <c r="L9680" t="s">
        <v>3586</v>
      </c>
      <c r="M9680" t="s">
        <v>47</v>
      </c>
      <c r="N9680">
        <f t="shared" si="1057"/>
        <v>0</v>
      </c>
      <c r="O9680" t="str">
        <f t="shared" si="1058"/>
        <v>No</v>
      </c>
      <c r="P9680">
        <f t="shared" si="1059"/>
        <v>0</v>
      </c>
      <c r="Q9680">
        <f t="shared" si="1060"/>
        <v>4813937689</v>
      </c>
      <c r="R9680">
        <f t="shared" si="1061"/>
        <v>4.1933383153624479</v>
      </c>
      <c r="S9680" t="str">
        <f t="shared" si="1062"/>
        <v>Acceptable</v>
      </c>
      <c r="T9680">
        <f>ROUNDUP(C9680,0)</f>
        <v>5</v>
      </c>
      <c r="U9680">
        <f>ROUNDDOWN(C9680,0)</f>
        <v>4</v>
      </c>
      <c r="V9680">
        <f>RIGHT(K9680,2)+2000</f>
        <v>2018</v>
      </c>
      <c r="W9680" t="str">
        <f>INDEX(_xlfn.TEXTSPLIT(K9680,"-"),1,2)</f>
        <v>Jul</v>
      </c>
      <c r="X9680" t="str">
        <f>INDEX(_xlfn.TEXTSPLIT(K9680,"-"),1,1)</f>
        <v>5</v>
      </c>
      <c r="Y9680">
        <f>INDEX(months!B:B,MATCH(Sheet1!W9680,months!A:A,0))</f>
        <v>7</v>
      </c>
      <c r="Z9680">
        <f t="shared" si="1063"/>
        <v>43286</v>
      </c>
    </row>
    <row r="9681" spans="1:26" x14ac:dyDescent="0.2">
      <c r="A9681" t="s">
        <v>13155</v>
      </c>
      <c r="B9681" t="s">
        <v>447</v>
      </c>
      <c r="D9681">
        <v>14</v>
      </c>
      <c r="E9681" t="s">
        <v>13156</v>
      </c>
      <c r="F9681" t="s">
        <v>1199</v>
      </c>
      <c r="G9681" t="s">
        <v>649</v>
      </c>
      <c r="H9681" t="s">
        <v>3310</v>
      </c>
      <c r="I9681" t="s">
        <v>25</v>
      </c>
      <c r="J9681" t="s">
        <v>449</v>
      </c>
      <c r="K9681" t="s">
        <v>13157</v>
      </c>
      <c r="L9681" t="s">
        <v>53</v>
      </c>
      <c r="M9681" t="s">
        <v>434</v>
      </c>
      <c r="N9681">
        <f t="shared" si="1057"/>
        <v>0</v>
      </c>
      <c r="O9681" t="str">
        <f t="shared" si="1058"/>
        <v>No</v>
      </c>
      <c r="P9681">
        <f t="shared" si="1059"/>
        <v>0</v>
      </c>
      <c r="Q9681">
        <f t="shared" si="1060"/>
        <v>4813937689</v>
      </c>
      <c r="R9681">
        <f t="shared" si="1061"/>
        <v>4.1933383153624479</v>
      </c>
      <c r="S9681" t="str">
        <f t="shared" si="1062"/>
        <v>Acceptable</v>
      </c>
      <c r="T9681">
        <f>ROUNDUP(C9681,0)</f>
        <v>0</v>
      </c>
      <c r="U9681">
        <f>ROUNDDOWN(C9681,0)</f>
        <v>0</v>
      </c>
      <c r="V9681">
        <f>RIGHT(K9681,2)+2000</f>
        <v>2013</v>
      </c>
      <c r="W9681" t="str">
        <f>INDEX(_xlfn.TEXTSPLIT(K9681,"-"),1,2)</f>
        <v>Oct</v>
      </c>
      <c r="X9681" t="str">
        <f>INDEX(_xlfn.TEXTSPLIT(K9681,"-"),1,1)</f>
        <v>7</v>
      </c>
      <c r="Y9681">
        <f>INDEX(months!B:B,MATCH(Sheet1!W9681,months!A:A,0))</f>
        <v>10</v>
      </c>
      <c r="Z9681">
        <f t="shared" si="1063"/>
        <v>41554</v>
      </c>
    </row>
    <row r="9682" spans="1:26" x14ac:dyDescent="0.2">
      <c r="A9682" t="s">
        <v>3248</v>
      </c>
      <c r="B9682" t="s">
        <v>3070</v>
      </c>
      <c r="C9682">
        <v>4.3</v>
      </c>
      <c r="D9682">
        <v>1574546</v>
      </c>
      <c r="E9682" t="s">
        <v>96</v>
      </c>
      <c r="F9682" t="s">
        <v>43</v>
      </c>
      <c r="G9682" t="s">
        <v>23</v>
      </c>
      <c r="H9682" t="s">
        <v>24</v>
      </c>
      <c r="I9682" t="s">
        <v>25</v>
      </c>
      <c r="J9682" t="s">
        <v>3212</v>
      </c>
      <c r="K9682" t="s">
        <v>278</v>
      </c>
      <c r="L9682" t="s">
        <v>1980</v>
      </c>
      <c r="M9682" t="s">
        <v>47</v>
      </c>
      <c r="N9682">
        <f t="shared" si="1057"/>
        <v>0</v>
      </c>
      <c r="O9682" t="str">
        <f t="shared" si="1058"/>
        <v>No</v>
      </c>
      <c r="P9682">
        <f t="shared" si="1059"/>
        <v>0</v>
      </c>
      <c r="Q9682">
        <f t="shared" si="1060"/>
        <v>4813937689</v>
      </c>
      <c r="R9682">
        <f t="shared" si="1061"/>
        <v>4.1933383153624479</v>
      </c>
      <c r="S9682" t="str">
        <f t="shared" si="1062"/>
        <v>Acceptable</v>
      </c>
      <c r="T9682">
        <f>ROUNDUP(C9682,0)</f>
        <v>5</v>
      </c>
      <c r="U9682">
        <f>ROUNDDOWN(C9682,0)</f>
        <v>4</v>
      </c>
      <c r="V9682">
        <f>RIGHT(K9682,2)+2000</f>
        <v>2018</v>
      </c>
      <c r="W9682" t="str">
        <f>INDEX(_xlfn.TEXTSPLIT(K9682,"-"),1,2)</f>
        <v>Jul</v>
      </c>
      <c r="X9682" t="str">
        <f>INDEX(_xlfn.TEXTSPLIT(K9682,"-"),1,1)</f>
        <v>27</v>
      </c>
      <c r="Y9682">
        <f>INDEX(months!B:B,MATCH(Sheet1!W9682,months!A:A,0))</f>
        <v>7</v>
      </c>
      <c r="Z9682">
        <f t="shared" si="1063"/>
        <v>43308</v>
      </c>
    </row>
    <row r="9683" spans="1:26" x14ac:dyDescent="0.2">
      <c r="A9683" t="s">
        <v>13158</v>
      </c>
      <c r="B9683" t="s">
        <v>3070</v>
      </c>
      <c r="C9683">
        <v>4.2</v>
      </c>
      <c r="D9683">
        <v>23292</v>
      </c>
      <c r="E9683" t="s">
        <v>88</v>
      </c>
      <c r="F9683" t="s">
        <v>65</v>
      </c>
      <c r="G9683" t="s">
        <v>23</v>
      </c>
      <c r="H9683" t="s">
        <v>24</v>
      </c>
      <c r="I9683" t="s">
        <v>25</v>
      </c>
      <c r="J9683" t="s">
        <v>2804</v>
      </c>
      <c r="K9683" t="s">
        <v>2382</v>
      </c>
      <c r="L9683" t="s">
        <v>317</v>
      </c>
      <c r="M9683" t="s">
        <v>60</v>
      </c>
      <c r="N9683">
        <f t="shared" si="1057"/>
        <v>0</v>
      </c>
      <c r="O9683" t="str">
        <f t="shared" si="1058"/>
        <v>No</v>
      </c>
      <c r="P9683">
        <f t="shared" si="1059"/>
        <v>0</v>
      </c>
      <c r="Q9683">
        <f t="shared" si="1060"/>
        <v>4813937689</v>
      </c>
      <c r="R9683">
        <f t="shared" si="1061"/>
        <v>4.1933383153624479</v>
      </c>
      <c r="S9683" t="str">
        <f t="shared" si="1062"/>
        <v>Acceptable</v>
      </c>
      <c r="T9683">
        <f>ROUNDUP(C9683,0)</f>
        <v>5</v>
      </c>
      <c r="U9683">
        <f>ROUNDDOWN(C9683,0)</f>
        <v>4</v>
      </c>
      <c r="V9683">
        <f>RIGHT(K9683,2)+2000</f>
        <v>2017</v>
      </c>
      <c r="W9683" t="str">
        <f>INDEX(_xlfn.TEXTSPLIT(K9683,"-"),1,2)</f>
        <v>Sep</v>
      </c>
      <c r="X9683" t="str">
        <f>INDEX(_xlfn.TEXTSPLIT(K9683,"-"),1,1)</f>
        <v>19</v>
      </c>
      <c r="Y9683">
        <f>INDEX(months!B:B,MATCH(Sheet1!W9683,months!A:A,0))</f>
        <v>9</v>
      </c>
      <c r="Z9683">
        <f t="shared" si="1063"/>
        <v>42997</v>
      </c>
    </row>
    <row r="9684" spans="1:26" x14ac:dyDescent="0.2">
      <c r="A9684" t="s">
        <v>13159</v>
      </c>
      <c r="B9684" t="s">
        <v>3070</v>
      </c>
      <c r="C9684">
        <v>4.5</v>
      </c>
      <c r="D9684">
        <v>43852</v>
      </c>
      <c r="E9684" t="s">
        <v>1189</v>
      </c>
      <c r="F9684" t="s">
        <v>89</v>
      </c>
      <c r="G9684" t="s">
        <v>23</v>
      </c>
      <c r="H9684" t="s">
        <v>24</v>
      </c>
      <c r="I9684" t="s">
        <v>25</v>
      </c>
      <c r="J9684" t="s">
        <v>3342</v>
      </c>
      <c r="K9684" t="s">
        <v>160</v>
      </c>
      <c r="L9684" t="s">
        <v>8277</v>
      </c>
      <c r="M9684" t="s">
        <v>81</v>
      </c>
      <c r="N9684">
        <f t="shared" si="1057"/>
        <v>0</v>
      </c>
      <c r="O9684" t="str">
        <f t="shared" si="1058"/>
        <v>No</v>
      </c>
      <c r="P9684">
        <f t="shared" si="1059"/>
        <v>0</v>
      </c>
      <c r="Q9684">
        <f t="shared" si="1060"/>
        <v>4813937689</v>
      </c>
      <c r="R9684">
        <f t="shared" si="1061"/>
        <v>4.1933383153624479</v>
      </c>
      <c r="S9684" t="str">
        <f t="shared" si="1062"/>
        <v>Acceptable</v>
      </c>
      <c r="T9684">
        <f>ROUNDUP(C9684,0)</f>
        <v>5</v>
      </c>
      <c r="U9684">
        <f>ROUNDDOWN(C9684,0)</f>
        <v>4</v>
      </c>
      <c r="V9684">
        <f>RIGHT(K9684,2)+2000</f>
        <v>2018</v>
      </c>
      <c r="W9684" t="str">
        <f>INDEX(_xlfn.TEXTSPLIT(K9684,"-"),1,2)</f>
        <v>Jul</v>
      </c>
      <c r="X9684" t="str">
        <f>INDEX(_xlfn.TEXTSPLIT(K9684,"-"),1,1)</f>
        <v>19</v>
      </c>
      <c r="Y9684">
        <f>INDEX(months!B:B,MATCH(Sheet1!W9684,months!A:A,0))</f>
        <v>7</v>
      </c>
      <c r="Z9684">
        <f t="shared" si="1063"/>
        <v>43300</v>
      </c>
    </row>
    <row r="9685" spans="1:26" x14ac:dyDescent="0.2">
      <c r="A9685" t="s">
        <v>13160</v>
      </c>
      <c r="B9685" t="s">
        <v>3070</v>
      </c>
      <c r="C9685">
        <v>4.3</v>
      </c>
      <c r="D9685">
        <v>13330</v>
      </c>
      <c r="E9685" t="s">
        <v>510</v>
      </c>
      <c r="F9685" t="s">
        <v>65</v>
      </c>
      <c r="G9685" t="s">
        <v>23</v>
      </c>
      <c r="H9685" t="s">
        <v>24</v>
      </c>
      <c r="I9685" t="s">
        <v>25</v>
      </c>
      <c r="J9685" t="s">
        <v>3077</v>
      </c>
      <c r="K9685" t="s">
        <v>390</v>
      </c>
      <c r="L9685" t="s">
        <v>420</v>
      </c>
      <c r="M9685" t="s">
        <v>81</v>
      </c>
      <c r="N9685">
        <f t="shared" si="1057"/>
        <v>0</v>
      </c>
      <c r="O9685" t="str">
        <f t="shared" si="1058"/>
        <v>No</v>
      </c>
      <c r="P9685">
        <f t="shared" si="1059"/>
        <v>0</v>
      </c>
      <c r="Q9685">
        <f t="shared" si="1060"/>
        <v>4813937689</v>
      </c>
      <c r="R9685">
        <f t="shared" si="1061"/>
        <v>4.1933383153624479</v>
      </c>
      <c r="S9685" t="str">
        <f t="shared" si="1062"/>
        <v>Acceptable</v>
      </c>
      <c r="T9685">
        <f>ROUNDUP(C9685,0)</f>
        <v>5</v>
      </c>
      <c r="U9685">
        <f>ROUNDDOWN(C9685,0)</f>
        <v>4</v>
      </c>
      <c r="V9685">
        <f>RIGHT(K9685,2)+2000</f>
        <v>2018</v>
      </c>
      <c r="W9685" t="str">
        <f>INDEX(_xlfn.TEXTSPLIT(K9685,"-"),1,2)</f>
        <v>May</v>
      </c>
      <c r="X9685" t="str">
        <f>INDEX(_xlfn.TEXTSPLIT(K9685,"-"),1,1)</f>
        <v>24</v>
      </c>
      <c r="Y9685">
        <f>INDEX(months!B:B,MATCH(Sheet1!W9685,months!A:A,0))</f>
        <v>5</v>
      </c>
      <c r="Z9685">
        <f t="shared" si="1063"/>
        <v>43244</v>
      </c>
    </row>
    <row r="9686" spans="1:26" x14ac:dyDescent="0.2">
      <c r="A9686" t="s">
        <v>13161</v>
      </c>
      <c r="B9686" t="s">
        <v>3070</v>
      </c>
      <c r="C9686">
        <v>4.5</v>
      </c>
      <c r="D9686">
        <v>46369</v>
      </c>
      <c r="E9686" t="s">
        <v>69</v>
      </c>
      <c r="F9686" t="s">
        <v>89</v>
      </c>
      <c r="G9686" t="s">
        <v>23</v>
      </c>
      <c r="H9686" t="s">
        <v>24</v>
      </c>
      <c r="I9686" t="s">
        <v>25</v>
      </c>
      <c r="J9686" t="s">
        <v>3097</v>
      </c>
      <c r="K9686" t="s">
        <v>497</v>
      </c>
      <c r="L9686" t="s">
        <v>984</v>
      </c>
      <c r="M9686" t="s">
        <v>29</v>
      </c>
      <c r="N9686">
        <f t="shared" si="1057"/>
        <v>0</v>
      </c>
      <c r="O9686" t="str">
        <f t="shared" si="1058"/>
        <v>No</v>
      </c>
      <c r="P9686">
        <f t="shared" si="1059"/>
        <v>0</v>
      </c>
      <c r="Q9686">
        <f t="shared" si="1060"/>
        <v>4813937689</v>
      </c>
      <c r="R9686">
        <f t="shared" si="1061"/>
        <v>4.1933383153624479</v>
      </c>
      <c r="S9686" t="str">
        <f t="shared" si="1062"/>
        <v>Acceptable</v>
      </c>
      <c r="T9686">
        <f>ROUNDUP(C9686,0)</f>
        <v>5</v>
      </c>
      <c r="U9686">
        <f>ROUNDDOWN(C9686,0)</f>
        <v>4</v>
      </c>
      <c r="V9686">
        <f>RIGHT(K9686,2)+2000</f>
        <v>2018</v>
      </c>
      <c r="W9686" t="str">
        <f>INDEX(_xlfn.TEXTSPLIT(K9686,"-"),1,2)</f>
        <v>Jul</v>
      </c>
      <c r="X9686" t="str">
        <f>INDEX(_xlfn.TEXTSPLIT(K9686,"-"),1,1)</f>
        <v>13</v>
      </c>
      <c r="Y9686">
        <f>INDEX(months!B:B,MATCH(Sheet1!W9686,months!A:A,0))</f>
        <v>7</v>
      </c>
      <c r="Z9686">
        <f t="shared" si="1063"/>
        <v>43294</v>
      </c>
    </row>
    <row r="9687" spans="1:26" x14ac:dyDescent="0.2">
      <c r="A9687" t="s">
        <v>13162</v>
      </c>
      <c r="B9687" t="s">
        <v>4612</v>
      </c>
      <c r="C9687">
        <v>3.5</v>
      </c>
      <c r="D9687">
        <v>1960</v>
      </c>
      <c r="E9687" t="s">
        <v>100</v>
      </c>
      <c r="F9687" t="s">
        <v>65</v>
      </c>
      <c r="G9687" t="s">
        <v>23</v>
      </c>
      <c r="H9687" t="s">
        <v>24</v>
      </c>
      <c r="I9687" t="s">
        <v>25</v>
      </c>
      <c r="J9687" t="s">
        <v>4613</v>
      </c>
      <c r="K9687" t="s">
        <v>311</v>
      </c>
      <c r="L9687" t="s">
        <v>1200</v>
      </c>
      <c r="M9687" t="s">
        <v>81</v>
      </c>
      <c r="N9687">
        <f t="shared" si="1057"/>
        <v>0</v>
      </c>
      <c r="O9687" t="str">
        <f t="shared" si="1058"/>
        <v>No</v>
      </c>
      <c r="P9687">
        <f t="shared" si="1059"/>
        <v>0</v>
      </c>
      <c r="Q9687">
        <f t="shared" si="1060"/>
        <v>4813937689</v>
      </c>
      <c r="R9687">
        <f t="shared" si="1061"/>
        <v>4.1933383153624479</v>
      </c>
      <c r="S9687" t="str">
        <f t="shared" si="1062"/>
        <v>Acceptable</v>
      </c>
      <c r="T9687">
        <f>ROUNDUP(C9687,0)</f>
        <v>4</v>
      </c>
      <c r="U9687">
        <f>ROUNDDOWN(C9687,0)</f>
        <v>3</v>
      </c>
      <c r="V9687">
        <f>RIGHT(K9687,2)+2000</f>
        <v>2018</v>
      </c>
      <c r="W9687" t="str">
        <f>INDEX(_xlfn.TEXTSPLIT(K9687,"-"),1,2)</f>
        <v>Aug</v>
      </c>
      <c r="X9687" t="str">
        <f>INDEX(_xlfn.TEXTSPLIT(K9687,"-"),1,1)</f>
        <v>4</v>
      </c>
      <c r="Y9687">
        <f>INDEX(months!B:B,MATCH(Sheet1!W9687,months!A:A,0))</f>
        <v>8</v>
      </c>
      <c r="Z9687">
        <f t="shared" si="1063"/>
        <v>43316</v>
      </c>
    </row>
    <row r="9688" spans="1:26" x14ac:dyDescent="0.2">
      <c r="A9688" t="s">
        <v>13163</v>
      </c>
      <c r="B9688" t="s">
        <v>2665</v>
      </c>
      <c r="C9688">
        <v>4.3</v>
      </c>
      <c r="D9688">
        <v>2178</v>
      </c>
      <c r="E9688" t="s">
        <v>219</v>
      </c>
      <c r="F9688" t="s">
        <v>32</v>
      </c>
      <c r="G9688" t="s">
        <v>23</v>
      </c>
      <c r="H9688" t="s">
        <v>24</v>
      </c>
      <c r="I9688" t="s">
        <v>25</v>
      </c>
      <c r="J9688" t="s">
        <v>2734</v>
      </c>
      <c r="K9688" t="s">
        <v>2046</v>
      </c>
      <c r="L9688" t="s">
        <v>53</v>
      </c>
      <c r="M9688" t="s">
        <v>81</v>
      </c>
      <c r="N9688">
        <f t="shared" si="1057"/>
        <v>0</v>
      </c>
      <c r="O9688" t="str">
        <f t="shared" si="1058"/>
        <v>No</v>
      </c>
      <c r="P9688">
        <f t="shared" si="1059"/>
        <v>0</v>
      </c>
      <c r="Q9688">
        <f t="shared" si="1060"/>
        <v>4813937689</v>
      </c>
      <c r="R9688">
        <f t="shared" si="1061"/>
        <v>4.1933383153624479</v>
      </c>
      <c r="S9688" t="str">
        <f t="shared" si="1062"/>
        <v>Acceptable</v>
      </c>
      <c r="T9688">
        <f>ROUNDUP(C9688,0)</f>
        <v>5</v>
      </c>
      <c r="U9688">
        <f>ROUNDDOWN(C9688,0)</f>
        <v>4</v>
      </c>
      <c r="V9688">
        <f>RIGHT(K9688,2)+2000</f>
        <v>2018</v>
      </c>
      <c r="W9688" t="str">
        <f>INDEX(_xlfn.TEXTSPLIT(K9688,"-"),1,2)</f>
        <v>Mar</v>
      </c>
      <c r="X9688" t="str">
        <f>INDEX(_xlfn.TEXTSPLIT(K9688,"-"),1,1)</f>
        <v>28</v>
      </c>
      <c r="Y9688">
        <f>INDEX(months!B:B,MATCH(Sheet1!W9688,months!A:A,0))</f>
        <v>3</v>
      </c>
      <c r="Z9688">
        <f t="shared" si="1063"/>
        <v>43187</v>
      </c>
    </row>
    <row r="9689" spans="1:26" x14ac:dyDescent="0.2">
      <c r="A9689" t="s">
        <v>13164</v>
      </c>
      <c r="B9689" t="s">
        <v>3070</v>
      </c>
      <c r="C9689">
        <v>4.5999999999999996</v>
      </c>
      <c r="D9689">
        <v>29155</v>
      </c>
      <c r="E9689" t="s">
        <v>2960</v>
      </c>
      <c r="F9689" t="s">
        <v>65</v>
      </c>
      <c r="G9689" t="s">
        <v>23</v>
      </c>
      <c r="H9689" t="s">
        <v>24</v>
      </c>
      <c r="I9689" t="s">
        <v>25</v>
      </c>
      <c r="J9689" t="s">
        <v>3099</v>
      </c>
      <c r="K9689" t="s">
        <v>216</v>
      </c>
      <c r="L9689" t="s">
        <v>80</v>
      </c>
      <c r="M9689" t="s">
        <v>81</v>
      </c>
      <c r="N9689">
        <f t="shared" si="1057"/>
        <v>0</v>
      </c>
      <c r="O9689" t="str">
        <f t="shared" si="1058"/>
        <v>No</v>
      </c>
      <c r="P9689">
        <f t="shared" si="1059"/>
        <v>0</v>
      </c>
      <c r="Q9689">
        <f t="shared" si="1060"/>
        <v>4813937689</v>
      </c>
      <c r="R9689">
        <f t="shared" si="1061"/>
        <v>4.1933383153624479</v>
      </c>
      <c r="S9689" t="str">
        <f t="shared" si="1062"/>
        <v>Acceptable</v>
      </c>
      <c r="T9689">
        <f>ROUNDUP(C9689,0)</f>
        <v>5</v>
      </c>
      <c r="U9689">
        <f>ROUNDDOWN(C9689,0)</f>
        <v>4</v>
      </c>
      <c r="V9689">
        <f>RIGHT(K9689,2)+2000</f>
        <v>2018</v>
      </c>
      <c r="W9689" t="str">
        <f>INDEX(_xlfn.TEXTSPLIT(K9689,"-"),1,2)</f>
        <v>Jul</v>
      </c>
      <c r="X9689" t="str">
        <f>INDEX(_xlfn.TEXTSPLIT(K9689,"-"),1,1)</f>
        <v>26</v>
      </c>
      <c r="Y9689">
        <f>INDEX(months!B:B,MATCH(Sheet1!W9689,months!A:A,0))</f>
        <v>7</v>
      </c>
      <c r="Z9689">
        <f t="shared" si="1063"/>
        <v>43307</v>
      </c>
    </row>
    <row r="9690" spans="1:26" x14ac:dyDescent="0.2">
      <c r="A9690" t="s">
        <v>13165</v>
      </c>
      <c r="B9690" t="s">
        <v>3070</v>
      </c>
      <c r="C9690">
        <v>4.5</v>
      </c>
      <c r="D9690">
        <v>2200</v>
      </c>
      <c r="E9690" t="s">
        <v>510</v>
      </c>
      <c r="F9690" t="s">
        <v>65</v>
      </c>
      <c r="G9690" t="s">
        <v>23</v>
      </c>
      <c r="H9690" t="s">
        <v>24</v>
      </c>
      <c r="I9690" t="s">
        <v>25</v>
      </c>
      <c r="J9690" t="s">
        <v>13166</v>
      </c>
      <c r="K9690" t="s">
        <v>306</v>
      </c>
      <c r="L9690" t="s">
        <v>164</v>
      </c>
      <c r="M9690" t="s">
        <v>81</v>
      </c>
      <c r="N9690">
        <f t="shared" si="1057"/>
        <v>0</v>
      </c>
      <c r="O9690" t="str">
        <f t="shared" si="1058"/>
        <v>No</v>
      </c>
      <c r="P9690">
        <f t="shared" si="1059"/>
        <v>0</v>
      </c>
      <c r="Q9690">
        <f t="shared" si="1060"/>
        <v>4813937689</v>
      </c>
      <c r="R9690">
        <f t="shared" si="1061"/>
        <v>4.1933383153624479</v>
      </c>
      <c r="S9690" t="str">
        <f t="shared" si="1062"/>
        <v>Acceptable</v>
      </c>
      <c r="T9690">
        <f>ROUNDUP(C9690,0)</f>
        <v>5</v>
      </c>
      <c r="U9690">
        <f>ROUNDDOWN(C9690,0)</f>
        <v>4</v>
      </c>
      <c r="V9690">
        <f>RIGHT(K9690,2)+2000</f>
        <v>2018</v>
      </c>
      <c r="W9690" t="str">
        <f>INDEX(_xlfn.TEXTSPLIT(K9690,"-"),1,2)</f>
        <v>Jul</v>
      </c>
      <c r="X9690" t="str">
        <f>INDEX(_xlfn.TEXTSPLIT(K9690,"-"),1,1)</f>
        <v>23</v>
      </c>
      <c r="Y9690">
        <f>INDEX(months!B:B,MATCH(Sheet1!W9690,months!A:A,0))</f>
        <v>7</v>
      </c>
      <c r="Z9690">
        <f t="shared" si="1063"/>
        <v>43304</v>
      </c>
    </row>
    <row r="9691" spans="1:26" x14ac:dyDescent="0.2">
      <c r="A9691" t="s">
        <v>2846</v>
      </c>
      <c r="B9691" t="s">
        <v>3070</v>
      </c>
      <c r="C9691">
        <v>4.3</v>
      </c>
      <c r="D9691">
        <v>1842381</v>
      </c>
      <c r="E9691" t="s">
        <v>46</v>
      </c>
      <c r="F9691" t="s">
        <v>43</v>
      </c>
      <c r="G9691" t="s">
        <v>23</v>
      </c>
      <c r="H9691" t="s">
        <v>24</v>
      </c>
      <c r="I9691" t="s">
        <v>44</v>
      </c>
      <c r="J9691" t="s">
        <v>2804</v>
      </c>
      <c r="K9691" t="s">
        <v>84</v>
      </c>
      <c r="L9691" t="s">
        <v>46</v>
      </c>
      <c r="M9691" t="s">
        <v>46</v>
      </c>
      <c r="N9691">
        <f t="shared" si="1057"/>
        <v>0</v>
      </c>
      <c r="O9691" t="str">
        <f t="shared" si="1058"/>
        <v>No</v>
      </c>
      <c r="P9691">
        <f t="shared" si="1059"/>
        <v>0</v>
      </c>
      <c r="Q9691">
        <f t="shared" si="1060"/>
        <v>4813937689</v>
      </c>
      <c r="R9691">
        <f t="shared" si="1061"/>
        <v>4.1933383153624479</v>
      </c>
      <c r="S9691" t="str">
        <f t="shared" si="1062"/>
        <v>Acceptable</v>
      </c>
      <c r="T9691">
        <f>ROUNDUP(C9691,0)</f>
        <v>5</v>
      </c>
      <c r="U9691">
        <f>ROUNDDOWN(C9691,0)</f>
        <v>4</v>
      </c>
      <c r="V9691">
        <f>RIGHT(K9691,2)+2000</f>
        <v>2018</v>
      </c>
      <c r="W9691" t="str">
        <f>INDEX(_xlfn.TEXTSPLIT(K9691,"-"),1,2)</f>
        <v>Jul</v>
      </c>
      <c r="X9691" t="str">
        <f>INDEX(_xlfn.TEXTSPLIT(K9691,"-"),1,1)</f>
        <v>31</v>
      </c>
      <c r="Y9691">
        <f>INDEX(months!B:B,MATCH(Sheet1!W9691,months!A:A,0))</f>
        <v>7</v>
      </c>
      <c r="Z9691">
        <f t="shared" si="1063"/>
        <v>43312</v>
      </c>
    </row>
    <row r="9692" spans="1:26" x14ac:dyDescent="0.2">
      <c r="A9692" t="s">
        <v>13167</v>
      </c>
      <c r="B9692" t="s">
        <v>3070</v>
      </c>
      <c r="C9692">
        <v>4.4000000000000004</v>
      </c>
      <c r="D9692">
        <v>1516</v>
      </c>
      <c r="E9692" t="s">
        <v>970</v>
      </c>
      <c r="F9692" t="s">
        <v>57</v>
      </c>
      <c r="G9692" t="s">
        <v>649</v>
      </c>
      <c r="H9692" t="s">
        <v>1011</v>
      </c>
      <c r="I9692" t="s">
        <v>25</v>
      </c>
      <c r="J9692" t="s">
        <v>2868</v>
      </c>
      <c r="K9692" t="s">
        <v>1727</v>
      </c>
      <c r="L9692" t="s">
        <v>80</v>
      </c>
      <c r="M9692" t="s">
        <v>47</v>
      </c>
      <c r="N9692">
        <f t="shared" si="1057"/>
        <v>0</v>
      </c>
      <c r="O9692" t="str">
        <f t="shared" si="1058"/>
        <v>No</v>
      </c>
      <c r="P9692">
        <f t="shared" si="1059"/>
        <v>0</v>
      </c>
      <c r="Q9692">
        <f t="shared" si="1060"/>
        <v>4813937689</v>
      </c>
      <c r="R9692">
        <f t="shared" si="1061"/>
        <v>4.1933383153624479</v>
      </c>
      <c r="S9692" t="str">
        <f t="shared" si="1062"/>
        <v>Acceptable</v>
      </c>
      <c r="T9692">
        <f>ROUNDUP(C9692,0)</f>
        <v>5</v>
      </c>
      <c r="U9692">
        <f>ROUNDDOWN(C9692,0)</f>
        <v>4</v>
      </c>
      <c r="V9692">
        <f>RIGHT(K9692,2)+2000</f>
        <v>2017</v>
      </c>
      <c r="W9692" t="str">
        <f>INDEX(_xlfn.TEXTSPLIT(K9692,"-"),1,2)</f>
        <v>Nov</v>
      </c>
      <c r="X9692" t="str">
        <f>INDEX(_xlfn.TEXTSPLIT(K9692,"-"),1,1)</f>
        <v>27</v>
      </c>
      <c r="Y9692">
        <f>INDEX(months!B:B,MATCH(Sheet1!W9692,months!A:A,0))</f>
        <v>11</v>
      </c>
      <c r="Z9692">
        <f t="shared" si="1063"/>
        <v>43066</v>
      </c>
    </row>
    <row r="9693" spans="1:26" x14ac:dyDescent="0.2">
      <c r="A9693" t="s">
        <v>13168</v>
      </c>
      <c r="B9693" t="s">
        <v>1790</v>
      </c>
      <c r="D9693">
        <v>2</v>
      </c>
      <c r="E9693" t="s">
        <v>49</v>
      </c>
      <c r="F9693" t="s">
        <v>1010</v>
      </c>
      <c r="G9693" t="s">
        <v>23</v>
      </c>
      <c r="H9693" t="s">
        <v>24</v>
      </c>
      <c r="I9693" t="s">
        <v>25</v>
      </c>
      <c r="J9693" t="s">
        <v>1791</v>
      </c>
      <c r="K9693" t="s">
        <v>695</v>
      </c>
      <c r="L9693" t="s">
        <v>2134</v>
      </c>
      <c r="M9693" t="s">
        <v>81</v>
      </c>
      <c r="N9693">
        <f t="shared" si="1057"/>
        <v>0</v>
      </c>
      <c r="O9693" t="str">
        <f t="shared" si="1058"/>
        <v>No</v>
      </c>
      <c r="P9693">
        <f t="shared" si="1059"/>
        <v>0</v>
      </c>
      <c r="Q9693">
        <f t="shared" si="1060"/>
        <v>4813937689</v>
      </c>
      <c r="R9693">
        <f t="shared" si="1061"/>
        <v>4.1933383153624479</v>
      </c>
      <c r="S9693" t="str">
        <f t="shared" si="1062"/>
        <v>Acceptable</v>
      </c>
      <c r="T9693">
        <f>ROUNDUP(C9693,0)</f>
        <v>0</v>
      </c>
      <c r="U9693">
        <f>ROUNDDOWN(C9693,0)</f>
        <v>0</v>
      </c>
      <c r="V9693">
        <f>RIGHT(K9693,2)+2000</f>
        <v>2018</v>
      </c>
      <c r="W9693" t="str">
        <f>INDEX(_xlfn.TEXTSPLIT(K9693,"-"),1,2)</f>
        <v>Mar</v>
      </c>
      <c r="X9693" t="str">
        <f>INDEX(_xlfn.TEXTSPLIT(K9693,"-"),1,1)</f>
        <v>22</v>
      </c>
      <c r="Y9693">
        <f>INDEX(months!B:B,MATCH(Sheet1!W9693,months!A:A,0))</f>
        <v>3</v>
      </c>
      <c r="Z9693">
        <f t="shared" si="1063"/>
        <v>43181</v>
      </c>
    </row>
    <row r="9694" spans="1:26" x14ac:dyDescent="0.2">
      <c r="A9694" t="s">
        <v>13169</v>
      </c>
      <c r="B9694" t="s">
        <v>4950</v>
      </c>
      <c r="D9694">
        <v>4</v>
      </c>
      <c r="E9694" t="s">
        <v>481</v>
      </c>
      <c r="F9694" t="s">
        <v>1010</v>
      </c>
      <c r="G9694" t="s">
        <v>23</v>
      </c>
      <c r="H9694" t="s">
        <v>24</v>
      </c>
      <c r="I9694" t="s">
        <v>25</v>
      </c>
      <c r="J9694" t="s">
        <v>4951</v>
      </c>
      <c r="K9694" t="s">
        <v>362</v>
      </c>
      <c r="L9694" t="s">
        <v>562</v>
      </c>
      <c r="M9694" t="s">
        <v>54</v>
      </c>
      <c r="N9694">
        <f t="shared" si="1057"/>
        <v>0</v>
      </c>
      <c r="O9694" t="str">
        <f t="shared" si="1058"/>
        <v>No</v>
      </c>
      <c r="P9694">
        <f t="shared" si="1059"/>
        <v>0</v>
      </c>
      <c r="Q9694">
        <f t="shared" si="1060"/>
        <v>4813937689</v>
      </c>
      <c r="R9694">
        <f t="shared" si="1061"/>
        <v>4.1933383153624479</v>
      </c>
      <c r="S9694" t="str">
        <f t="shared" si="1062"/>
        <v>Acceptable</v>
      </c>
      <c r="T9694">
        <f>ROUNDUP(C9694,0)</f>
        <v>0</v>
      </c>
      <c r="U9694">
        <f>ROUNDDOWN(C9694,0)</f>
        <v>0</v>
      </c>
      <c r="V9694">
        <f>RIGHT(K9694,2)+2000</f>
        <v>2018</v>
      </c>
      <c r="W9694" t="str">
        <f>INDEX(_xlfn.TEXTSPLIT(K9694,"-"),1,2)</f>
        <v>Jun</v>
      </c>
      <c r="X9694" t="str">
        <f>INDEX(_xlfn.TEXTSPLIT(K9694,"-"),1,1)</f>
        <v>21</v>
      </c>
      <c r="Y9694">
        <f>INDEX(months!B:B,MATCH(Sheet1!W9694,months!A:A,0))</f>
        <v>6</v>
      </c>
      <c r="Z9694">
        <f t="shared" si="1063"/>
        <v>43272</v>
      </c>
    </row>
    <row r="9695" spans="1:26" x14ac:dyDescent="0.2">
      <c r="A9695" t="s">
        <v>13170</v>
      </c>
      <c r="B9695" t="s">
        <v>556</v>
      </c>
      <c r="D9695">
        <v>3</v>
      </c>
      <c r="E9695" t="s">
        <v>544</v>
      </c>
      <c r="F9695" t="s">
        <v>1010</v>
      </c>
      <c r="G9695" t="s">
        <v>23</v>
      </c>
      <c r="H9695" t="s">
        <v>24</v>
      </c>
      <c r="I9695" t="s">
        <v>25</v>
      </c>
      <c r="J9695" t="s">
        <v>557</v>
      </c>
      <c r="K9695" t="s">
        <v>6705</v>
      </c>
      <c r="L9695" t="s">
        <v>236</v>
      </c>
      <c r="M9695" t="s">
        <v>177</v>
      </c>
      <c r="N9695">
        <f t="shared" si="1057"/>
        <v>0</v>
      </c>
      <c r="O9695" t="str">
        <f t="shared" si="1058"/>
        <v>No</v>
      </c>
      <c r="P9695">
        <f t="shared" si="1059"/>
        <v>0</v>
      </c>
      <c r="Q9695">
        <f t="shared" si="1060"/>
        <v>4813937689</v>
      </c>
      <c r="R9695">
        <f t="shared" si="1061"/>
        <v>4.1933383153624479</v>
      </c>
      <c r="S9695" t="str">
        <f t="shared" si="1062"/>
        <v>Acceptable</v>
      </c>
      <c r="T9695">
        <f>ROUNDUP(C9695,0)</f>
        <v>0</v>
      </c>
      <c r="U9695">
        <f>ROUNDDOWN(C9695,0)</f>
        <v>0</v>
      </c>
      <c r="V9695">
        <f>RIGHT(K9695,2)+2000</f>
        <v>2015</v>
      </c>
      <c r="W9695" t="str">
        <f>INDEX(_xlfn.TEXTSPLIT(K9695,"-"),1,2)</f>
        <v>Nov</v>
      </c>
      <c r="X9695" t="str">
        <f>INDEX(_xlfn.TEXTSPLIT(K9695,"-"),1,1)</f>
        <v>13</v>
      </c>
      <c r="Y9695">
        <f>INDEX(months!B:B,MATCH(Sheet1!W9695,months!A:A,0))</f>
        <v>11</v>
      </c>
      <c r="Z9695">
        <f t="shared" si="1063"/>
        <v>42321</v>
      </c>
    </row>
    <row r="9696" spans="1:26" x14ac:dyDescent="0.2">
      <c r="A9696" t="s">
        <v>13171</v>
      </c>
      <c r="B9696" t="s">
        <v>3070</v>
      </c>
      <c r="C9696">
        <v>3.4</v>
      </c>
      <c r="D9696">
        <v>9</v>
      </c>
      <c r="E9696" t="s">
        <v>78</v>
      </c>
      <c r="F9696" t="s">
        <v>1199</v>
      </c>
      <c r="G9696" t="s">
        <v>23</v>
      </c>
      <c r="H9696" t="s">
        <v>24</v>
      </c>
      <c r="I9696" t="s">
        <v>25</v>
      </c>
      <c r="J9696" t="s">
        <v>1537</v>
      </c>
      <c r="K9696" t="s">
        <v>992</v>
      </c>
      <c r="L9696" t="s">
        <v>13172</v>
      </c>
      <c r="M9696" t="s">
        <v>587</v>
      </c>
      <c r="N9696">
        <f t="shared" si="1057"/>
        <v>0</v>
      </c>
      <c r="O9696" t="str">
        <f t="shared" si="1058"/>
        <v>No</v>
      </c>
      <c r="P9696">
        <f t="shared" si="1059"/>
        <v>0</v>
      </c>
      <c r="Q9696">
        <f t="shared" si="1060"/>
        <v>4813937689</v>
      </c>
      <c r="R9696">
        <f t="shared" si="1061"/>
        <v>4.1933383153624479</v>
      </c>
      <c r="S9696" t="str">
        <f t="shared" si="1062"/>
        <v>Acceptable</v>
      </c>
      <c r="T9696">
        <f>ROUNDUP(C9696,0)</f>
        <v>4</v>
      </c>
      <c r="U9696">
        <f>ROUNDDOWN(C9696,0)</f>
        <v>3</v>
      </c>
      <c r="V9696">
        <f>RIGHT(K9696,2)+2000</f>
        <v>2016</v>
      </c>
      <c r="W9696" t="str">
        <f>INDEX(_xlfn.TEXTSPLIT(K9696,"-"),1,2)</f>
        <v>Sep</v>
      </c>
      <c r="X9696" t="str">
        <f>INDEX(_xlfn.TEXTSPLIT(K9696,"-"),1,1)</f>
        <v>28</v>
      </c>
      <c r="Y9696">
        <f>INDEX(months!B:B,MATCH(Sheet1!W9696,months!A:A,0))</f>
        <v>9</v>
      </c>
      <c r="Z9696">
        <f t="shared" si="1063"/>
        <v>42641</v>
      </c>
    </row>
    <row r="9697" spans="1:26" x14ac:dyDescent="0.2">
      <c r="A9697" t="s">
        <v>13173</v>
      </c>
      <c r="B9697" t="s">
        <v>3391</v>
      </c>
      <c r="C9697">
        <v>4.3</v>
      </c>
      <c r="D9697">
        <v>267</v>
      </c>
      <c r="E9697" t="s">
        <v>532</v>
      </c>
      <c r="F9697" t="s">
        <v>57</v>
      </c>
      <c r="G9697" t="s">
        <v>23</v>
      </c>
      <c r="H9697" t="s">
        <v>24</v>
      </c>
      <c r="I9697" t="s">
        <v>25</v>
      </c>
      <c r="J9697" t="s">
        <v>3393</v>
      </c>
      <c r="K9697" t="s">
        <v>243</v>
      </c>
      <c r="L9697" t="s">
        <v>6116</v>
      </c>
      <c r="M9697" t="s">
        <v>86</v>
      </c>
      <c r="N9697">
        <f t="shared" si="1057"/>
        <v>0</v>
      </c>
      <c r="O9697" t="str">
        <f t="shared" si="1058"/>
        <v>No</v>
      </c>
      <c r="P9697">
        <f t="shared" si="1059"/>
        <v>0</v>
      </c>
      <c r="Q9697">
        <f t="shared" si="1060"/>
        <v>4813937689</v>
      </c>
      <c r="R9697">
        <f t="shared" si="1061"/>
        <v>4.1933383153624479</v>
      </c>
      <c r="S9697" t="str">
        <f t="shared" si="1062"/>
        <v>Acceptable</v>
      </c>
      <c r="T9697">
        <f>ROUNDUP(C9697,0)</f>
        <v>5</v>
      </c>
      <c r="U9697">
        <f>ROUNDDOWN(C9697,0)</f>
        <v>4</v>
      </c>
      <c r="V9697">
        <f>RIGHT(K9697,2)+2000</f>
        <v>2018</v>
      </c>
      <c r="W9697" t="str">
        <f>INDEX(_xlfn.TEXTSPLIT(K9697,"-"),1,2)</f>
        <v>Jul</v>
      </c>
      <c r="X9697" t="str">
        <f>INDEX(_xlfn.TEXTSPLIT(K9697,"-"),1,1)</f>
        <v>8</v>
      </c>
      <c r="Y9697">
        <f>INDEX(months!B:B,MATCH(Sheet1!W9697,months!A:A,0))</f>
        <v>7</v>
      </c>
      <c r="Z9697">
        <f t="shared" si="1063"/>
        <v>43289</v>
      </c>
    </row>
    <row r="9698" spans="1:26" x14ac:dyDescent="0.2">
      <c r="A9698" t="s">
        <v>13174</v>
      </c>
      <c r="B9698" t="s">
        <v>787</v>
      </c>
      <c r="C9698">
        <v>3.8</v>
      </c>
      <c r="D9698">
        <v>4</v>
      </c>
      <c r="E9698" t="s">
        <v>13175</v>
      </c>
      <c r="F9698" t="s">
        <v>1010</v>
      </c>
      <c r="G9698" t="s">
        <v>23</v>
      </c>
      <c r="H9698" t="s">
        <v>24</v>
      </c>
      <c r="I9698" t="s">
        <v>25</v>
      </c>
      <c r="J9698" t="s">
        <v>788</v>
      </c>
      <c r="K9698" t="s">
        <v>266</v>
      </c>
      <c r="L9698" t="s">
        <v>10510</v>
      </c>
      <c r="M9698" t="s">
        <v>29</v>
      </c>
      <c r="N9698">
        <f t="shared" si="1057"/>
        <v>0</v>
      </c>
      <c r="O9698" t="str">
        <f t="shared" si="1058"/>
        <v>No</v>
      </c>
      <c r="P9698">
        <f t="shared" si="1059"/>
        <v>0</v>
      </c>
      <c r="Q9698">
        <f t="shared" si="1060"/>
        <v>4813937689</v>
      </c>
      <c r="R9698">
        <f t="shared" si="1061"/>
        <v>4.1933383153624479</v>
      </c>
      <c r="S9698" t="str">
        <f t="shared" si="1062"/>
        <v>Acceptable</v>
      </c>
      <c r="T9698">
        <f>ROUNDUP(C9698,0)</f>
        <v>4</v>
      </c>
      <c r="U9698">
        <f>ROUNDDOWN(C9698,0)</f>
        <v>3</v>
      </c>
      <c r="V9698">
        <f>RIGHT(K9698,2)+2000</f>
        <v>2018</v>
      </c>
      <c r="W9698" t="str">
        <f>INDEX(_xlfn.TEXTSPLIT(K9698,"-"),1,2)</f>
        <v>Jul</v>
      </c>
      <c r="X9698" t="str">
        <f>INDEX(_xlfn.TEXTSPLIT(K9698,"-"),1,1)</f>
        <v>16</v>
      </c>
      <c r="Y9698">
        <f>INDEX(months!B:B,MATCH(Sheet1!W9698,months!A:A,0))</f>
        <v>7</v>
      </c>
      <c r="Z9698">
        <f t="shared" si="1063"/>
        <v>43297</v>
      </c>
    </row>
    <row r="9699" spans="1:26" x14ac:dyDescent="0.2">
      <c r="A9699" t="s">
        <v>13176</v>
      </c>
      <c r="B9699" t="s">
        <v>3070</v>
      </c>
      <c r="C9699">
        <v>4.5</v>
      </c>
      <c r="D9699">
        <v>144</v>
      </c>
      <c r="E9699" t="s">
        <v>1216</v>
      </c>
      <c r="F9699" t="s">
        <v>775</v>
      </c>
      <c r="G9699" t="s">
        <v>649</v>
      </c>
      <c r="H9699" t="s">
        <v>1011</v>
      </c>
      <c r="I9699" t="s">
        <v>44</v>
      </c>
      <c r="J9699" t="s">
        <v>2868</v>
      </c>
      <c r="K9699" t="s">
        <v>7909</v>
      </c>
      <c r="L9699" t="s">
        <v>28</v>
      </c>
      <c r="M9699" t="s">
        <v>47</v>
      </c>
      <c r="N9699">
        <f t="shared" si="1057"/>
        <v>0</v>
      </c>
      <c r="O9699" t="str">
        <f t="shared" si="1058"/>
        <v>No</v>
      </c>
      <c r="P9699">
        <f t="shared" si="1059"/>
        <v>0</v>
      </c>
      <c r="Q9699">
        <f t="shared" si="1060"/>
        <v>4813937689</v>
      </c>
      <c r="R9699">
        <f t="shared" si="1061"/>
        <v>4.1933383153624479</v>
      </c>
      <c r="S9699" t="str">
        <f t="shared" si="1062"/>
        <v>Acceptable</v>
      </c>
      <c r="T9699">
        <f>ROUNDUP(C9699,0)</f>
        <v>5</v>
      </c>
      <c r="U9699">
        <f>ROUNDDOWN(C9699,0)</f>
        <v>4</v>
      </c>
      <c r="V9699">
        <f>RIGHT(K9699,2)+2000</f>
        <v>2018</v>
      </c>
      <c r="W9699" t="str">
        <f>INDEX(_xlfn.TEXTSPLIT(K9699,"-"),1,2)</f>
        <v>Jan</v>
      </c>
      <c r="X9699" t="str">
        <f>INDEX(_xlfn.TEXTSPLIT(K9699,"-"),1,1)</f>
        <v>26</v>
      </c>
      <c r="Y9699">
        <f>INDEX(months!B:B,MATCH(Sheet1!W9699,months!A:A,0))</f>
        <v>1</v>
      </c>
      <c r="Z9699">
        <f t="shared" si="1063"/>
        <v>43126</v>
      </c>
    </row>
    <row r="9700" spans="1:26" x14ac:dyDescent="0.2">
      <c r="A9700" t="s">
        <v>13177</v>
      </c>
      <c r="B9700" t="s">
        <v>4950</v>
      </c>
      <c r="D9700">
        <v>9</v>
      </c>
      <c r="E9700" t="s">
        <v>532</v>
      </c>
      <c r="F9700" t="s">
        <v>1230</v>
      </c>
      <c r="G9700" t="s">
        <v>23</v>
      </c>
      <c r="H9700" t="s">
        <v>24</v>
      </c>
      <c r="I9700" t="s">
        <v>25</v>
      </c>
      <c r="J9700" t="s">
        <v>4951</v>
      </c>
      <c r="K9700" t="s">
        <v>216</v>
      </c>
      <c r="L9700" t="s">
        <v>1769</v>
      </c>
      <c r="M9700" t="s">
        <v>81</v>
      </c>
      <c r="N9700">
        <f t="shared" si="1057"/>
        <v>0</v>
      </c>
      <c r="O9700" t="str">
        <f t="shared" si="1058"/>
        <v>No</v>
      </c>
      <c r="P9700">
        <f t="shared" si="1059"/>
        <v>0</v>
      </c>
      <c r="Q9700">
        <f t="shared" si="1060"/>
        <v>4813937689</v>
      </c>
      <c r="R9700">
        <f t="shared" si="1061"/>
        <v>4.1933383153624479</v>
      </c>
      <c r="S9700" t="str">
        <f t="shared" si="1062"/>
        <v>Acceptable</v>
      </c>
      <c r="T9700">
        <f>ROUNDUP(C9700,0)</f>
        <v>0</v>
      </c>
      <c r="U9700">
        <f>ROUNDDOWN(C9700,0)</f>
        <v>0</v>
      </c>
      <c r="V9700">
        <f>RIGHT(K9700,2)+2000</f>
        <v>2018</v>
      </c>
      <c r="W9700" t="str">
        <f>INDEX(_xlfn.TEXTSPLIT(K9700,"-"),1,2)</f>
        <v>Jul</v>
      </c>
      <c r="X9700" t="str">
        <f>INDEX(_xlfn.TEXTSPLIT(K9700,"-"),1,1)</f>
        <v>26</v>
      </c>
      <c r="Y9700">
        <f>INDEX(months!B:B,MATCH(Sheet1!W9700,months!A:A,0))</f>
        <v>7</v>
      </c>
      <c r="Z9700">
        <f t="shared" si="1063"/>
        <v>43307</v>
      </c>
    </row>
    <row r="9701" spans="1:26" x14ac:dyDescent="0.2">
      <c r="A9701" t="s">
        <v>13178</v>
      </c>
      <c r="B9701" t="s">
        <v>1708</v>
      </c>
      <c r="D9701">
        <v>0</v>
      </c>
      <c r="E9701" t="s">
        <v>88</v>
      </c>
      <c r="F9701" t="s">
        <v>1010</v>
      </c>
      <c r="G9701" t="s">
        <v>23</v>
      </c>
      <c r="H9701" t="s">
        <v>24</v>
      </c>
      <c r="I9701" t="s">
        <v>25</v>
      </c>
      <c r="J9701" t="s">
        <v>1709</v>
      </c>
      <c r="K9701" t="s">
        <v>9963</v>
      </c>
      <c r="L9701" t="s">
        <v>138</v>
      </c>
      <c r="M9701" t="s">
        <v>54</v>
      </c>
      <c r="N9701">
        <f t="shared" si="1057"/>
        <v>0</v>
      </c>
      <c r="O9701" t="str">
        <f t="shared" si="1058"/>
        <v>No</v>
      </c>
      <c r="P9701">
        <f t="shared" si="1059"/>
        <v>0</v>
      </c>
      <c r="Q9701">
        <f t="shared" si="1060"/>
        <v>4813937689</v>
      </c>
      <c r="R9701">
        <f t="shared" si="1061"/>
        <v>4.1933383153624479</v>
      </c>
      <c r="S9701" t="str">
        <f t="shared" si="1062"/>
        <v>Acceptable</v>
      </c>
      <c r="T9701">
        <f>ROUNDUP(C9701,0)</f>
        <v>0</v>
      </c>
      <c r="U9701">
        <f>ROUNDDOWN(C9701,0)</f>
        <v>0</v>
      </c>
      <c r="V9701">
        <f>RIGHT(K9701,2)+2000</f>
        <v>2017</v>
      </c>
      <c r="W9701" t="str">
        <f>INDEX(_xlfn.TEXTSPLIT(K9701,"-"),1,2)</f>
        <v>Oct</v>
      </c>
      <c r="X9701" t="str">
        <f>INDEX(_xlfn.TEXTSPLIT(K9701,"-"),1,1)</f>
        <v>13</v>
      </c>
      <c r="Y9701">
        <f>INDEX(months!B:B,MATCH(Sheet1!W9701,months!A:A,0))</f>
        <v>10</v>
      </c>
      <c r="Z9701">
        <f t="shared" si="1063"/>
        <v>43021</v>
      </c>
    </row>
    <row r="9702" spans="1:26" x14ac:dyDescent="0.2">
      <c r="A9702" t="s">
        <v>13179</v>
      </c>
      <c r="B9702" t="s">
        <v>3070</v>
      </c>
      <c r="D9702">
        <v>0</v>
      </c>
      <c r="E9702" t="s">
        <v>46</v>
      </c>
      <c r="F9702" t="s">
        <v>1005</v>
      </c>
      <c r="G9702" t="s">
        <v>649</v>
      </c>
      <c r="H9702" t="s">
        <v>2919</v>
      </c>
      <c r="I9702" t="s">
        <v>25</v>
      </c>
      <c r="J9702" t="s">
        <v>1303</v>
      </c>
      <c r="K9702" t="s">
        <v>266</v>
      </c>
      <c r="L9702" t="s">
        <v>46</v>
      </c>
      <c r="M9702" t="s">
        <v>46</v>
      </c>
      <c r="N9702">
        <f t="shared" si="1057"/>
        <v>0</v>
      </c>
      <c r="O9702" t="str">
        <f t="shared" si="1058"/>
        <v>No</v>
      </c>
      <c r="P9702">
        <f t="shared" si="1059"/>
        <v>0</v>
      </c>
      <c r="Q9702">
        <f t="shared" si="1060"/>
        <v>4813937689</v>
      </c>
      <c r="R9702">
        <f t="shared" si="1061"/>
        <v>4.1933383153624479</v>
      </c>
      <c r="S9702" t="str">
        <f t="shared" si="1062"/>
        <v>Acceptable</v>
      </c>
      <c r="T9702">
        <f>ROUNDUP(C9702,0)</f>
        <v>0</v>
      </c>
      <c r="U9702">
        <f>ROUNDDOWN(C9702,0)</f>
        <v>0</v>
      </c>
      <c r="V9702">
        <f>RIGHT(K9702,2)+2000</f>
        <v>2018</v>
      </c>
      <c r="W9702" t="str">
        <f>INDEX(_xlfn.TEXTSPLIT(K9702,"-"),1,2)</f>
        <v>Jul</v>
      </c>
      <c r="X9702" t="str">
        <f>INDEX(_xlfn.TEXTSPLIT(K9702,"-"),1,1)</f>
        <v>16</v>
      </c>
      <c r="Y9702">
        <f>INDEX(months!B:B,MATCH(Sheet1!W9702,months!A:A,0))</f>
        <v>7</v>
      </c>
      <c r="Z9702">
        <f t="shared" si="1063"/>
        <v>43297</v>
      </c>
    </row>
    <row r="9703" spans="1:26" x14ac:dyDescent="0.2">
      <c r="A9703" t="s">
        <v>13180</v>
      </c>
      <c r="B9703" t="s">
        <v>2518</v>
      </c>
      <c r="C9703">
        <v>5</v>
      </c>
      <c r="D9703">
        <v>2</v>
      </c>
      <c r="E9703" t="s">
        <v>801</v>
      </c>
      <c r="F9703" t="s">
        <v>1010</v>
      </c>
      <c r="G9703" t="s">
        <v>23</v>
      </c>
      <c r="H9703" t="s">
        <v>24</v>
      </c>
      <c r="I9703" t="s">
        <v>25</v>
      </c>
      <c r="J9703" t="s">
        <v>2519</v>
      </c>
      <c r="K9703" t="s">
        <v>9957</v>
      </c>
      <c r="L9703" t="s">
        <v>59</v>
      </c>
      <c r="M9703" t="s">
        <v>81</v>
      </c>
      <c r="N9703">
        <f t="shared" si="1057"/>
        <v>0</v>
      </c>
      <c r="O9703" t="str">
        <f t="shared" si="1058"/>
        <v>No</v>
      </c>
      <c r="P9703">
        <f t="shared" si="1059"/>
        <v>0</v>
      </c>
      <c r="Q9703">
        <f t="shared" si="1060"/>
        <v>4813937689</v>
      </c>
      <c r="R9703">
        <f t="shared" si="1061"/>
        <v>4.1933383153624479</v>
      </c>
      <c r="S9703" t="str">
        <f t="shared" si="1062"/>
        <v>Acceptable</v>
      </c>
      <c r="T9703">
        <f>ROUNDUP(C9703,0)</f>
        <v>5</v>
      </c>
      <c r="U9703">
        <f>ROUNDDOWN(C9703,0)</f>
        <v>5</v>
      </c>
      <c r="V9703">
        <f>RIGHT(K9703,2)+2000</f>
        <v>2017</v>
      </c>
      <c r="W9703" t="str">
        <f>INDEX(_xlfn.TEXTSPLIT(K9703,"-"),1,2)</f>
        <v>Jan</v>
      </c>
      <c r="X9703" t="str">
        <f>INDEX(_xlfn.TEXTSPLIT(K9703,"-"),1,1)</f>
        <v>14</v>
      </c>
      <c r="Y9703">
        <f>INDEX(months!B:B,MATCH(Sheet1!W9703,months!A:A,0))</f>
        <v>1</v>
      </c>
      <c r="Z9703">
        <f t="shared" si="1063"/>
        <v>42749</v>
      </c>
    </row>
    <row r="9704" spans="1:26" x14ac:dyDescent="0.2">
      <c r="A9704" t="s">
        <v>13181</v>
      </c>
      <c r="B9704" t="s">
        <v>2518</v>
      </c>
      <c r="C9704">
        <v>4.9000000000000004</v>
      </c>
      <c r="D9704">
        <v>18</v>
      </c>
      <c r="E9704" t="s">
        <v>172</v>
      </c>
      <c r="F9704" t="s">
        <v>775</v>
      </c>
      <c r="G9704" t="s">
        <v>23</v>
      </c>
      <c r="H9704" t="s">
        <v>24</v>
      </c>
      <c r="I9704" t="s">
        <v>25</v>
      </c>
      <c r="J9704" t="s">
        <v>2519</v>
      </c>
      <c r="K9704" t="s">
        <v>2046</v>
      </c>
      <c r="L9704" t="s">
        <v>1662</v>
      </c>
      <c r="M9704" t="s">
        <v>29</v>
      </c>
      <c r="N9704">
        <f t="shared" si="1057"/>
        <v>0</v>
      </c>
      <c r="O9704" t="str">
        <f t="shared" si="1058"/>
        <v>No</v>
      </c>
      <c r="P9704">
        <f t="shared" si="1059"/>
        <v>0</v>
      </c>
      <c r="Q9704">
        <f t="shared" si="1060"/>
        <v>4813937689</v>
      </c>
      <c r="R9704">
        <f t="shared" si="1061"/>
        <v>4.1933383153624479</v>
      </c>
      <c r="S9704" t="str">
        <f t="shared" si="1062"/>
        <v>Acceptable</v>
      </c>
      <c r="T9704">
        <f>ROUNDUP(C9704,0)</f>
        <v>5</v>
      </c>
      <c r="U9704">
        <f>ROUNDDOWN(C9704,0)</f>
        <v>4</v>
      </c>
      <c r="V9704">
        <f>RIGHT(K9704,2)+2000</f>
        <v>2018</v>
      </c>
      <c r="W9704" t="str">
        <f>INDEX(_xlfn.TEXTSPLIT(K9704,"-"),1,2)</f>
        <v>Mar</v>
      </c>
      <c r="X9704" t="str">
        <f>INDEX(_xlfn.TEXTSPLIT(K9704,"-"),1,1)</f>
        <v>28</v>
      </c>
      <c r="Y9704">
        <f>INDEX(months!B:B,MATCH(Sheet1!W9704,months!A:A,0))</f>
        <v>3</v>
      </c>
      <c r="Z9704">
        <f t="shared" si="1063"/>
        <v>43187</v>
      </c>
    </row>
    <row r="9705" spans="1:26" x14ac:dyDescent="0.2">
      <c r="A9705" t="s">
        <v>13182</v>
      </c>
      <c r="B9705" t="s">
        <v>4612</v>
      </c>
      <c r="D9705">
        <v>0</v>
      </c>
      <c r="E9705" t="s">
        <v>93</v>
      </c>
      <c r="F9705" t="s">
        <v>1010</v>
      </c>
      <c r="G9705" t="s">
        <v>23</v>
      </c>
      <c r="H9705" t="s">
        <v>24</v>
      </c>
      <c r="I9705" t="s">
        <v>25</v>
      </c>
      <c r="J9705" t="s">
        <v>4613</v>
      </c>
      <c r="K9705" t="s">
        <v>94</v>
      </c>
      <c r="L9705" t="s">
        <v>164</v>
      </c>
      <c r="M9705" t="s">
        <v>81</v>
      </c>
      <c r="N9705">
        <f t="shared" si="1057"/>
        <v>0</v>
      </c>
      <c r="O9705" t="str">
        <f t="shared" si="1058"/>
        <v>No</v>
      </c>
      <c r="P9705">
        <f t="shared" si="1059"/>
        <v>0</v>
      </c>
      <c r="Q9705">
        <f t="shared" si="1060"/>
        <v>4813937689</v>
      </c>
      <c r="R9705">
        <f t="shared" si="1061"/>
        <v>4.1933383153624479</v>
      </c>
      <c r="S9705" t="str">
        <f t="shared" si="1062"/>
        <v>Acceptable</v>
      </c>
      <c r="T9705">
        <f>ROUNDUP(C9705,0)</f>
        <v>0</v>
      </c>
      <c r="U9705">
        <f>ROUNDDOWN(C9705,0)</f>
        <v>0</v>
      </c>
      <c r="V9705">
        <f>RIGHT(K9705,2)+2000</f>
        <v>2018</v>
      </c>
      <c r="W9705" t="str">
        <f>INDEX(_xlfn.TEXTSPLIT(K9705,"-"),1,2)</f>
        <v>Jun</v>
      </c>
      <c r="X9705" t="str">
        <f>INDEX(_xlfn.TEXTSPLIT(K9705,"-"),1,1)</f>
        <v>26</v>
      </c>
      <c r="Y9705">
        <f>INDEX(months!B:B,MATCH(Sheet1!W9705,months!A:A,0))</f>
        <v>6</v>
      </c>
      <c r="Z9705">
        <f t="shared" si="1063"/>
        <v>43277</v>
      </c>
    </row>
    <row r="9706" spans="1:26" x14ac:dyDescent="0.2">
      <c r="A9706" t="s">
        <v>13183</v>
      </c>
      <c r="B9706" t="s">
        <v>3391</v>
      </c>
      <c r="D9706">
        <v>4</v>
      </c>
      <c r="E9706" t="s">
        <v>186</v>
      </c>
      <c r="F9706" t="s">
        <v>1010</v>
      </c>
      <c r="G9706" t="s">
        <v>649</v>
      </c>
      <c r="H9706" t="s">
        <v>3310</v>
      </c>
      <c r="I9706" t="s">
        <v>25</v>
      </c>
      <c r="J9706" t="s">
        <v>3393</v>
      </c>
      <c r="K9706" t="s">
        <v>2259</v>
      </c>
      <c r="L9706" t="s">
        <v>1997</v>
      </c>
      <c r="M9706" t="s">
        <v>86</v>
      </c>
      <c r="N9706">
        <f t="shared" si="1057"/>
        <v>0</v>
      </c>
      <c r="O9706" t="str">
        <f t="shared" si="1058"/>
        <v>No</v>
      </c>
      <c r="P9706">
        <f t="shared" si="1059"/>
        <v>0</v>
      </c>
      <c r="Q9706">
        <f t="shared" si="1060"/>
        <v>4813937689</v>
      </c>
      <c r="R9706">
        <f t="shared" si="1061"/>
        <v>4.1933383153624479</v>
      </c>
      <c r="S9706" t="str">
        <f t="shared" si="1062"/>
        <v>Acceptable</v>
      </c>
      <c r="T9706">
        <f>ROUNDUP(C9706,0)</f>
        <v>0</v>
      </c>
      <c r="U9706">
        <f>ROUNDDOWN(C9706,0)</f>
        <v>0</v>
      </c>
      <c r="V9706">
        <f>RIGHT(K9706,2)+2000</f>
        <v>2018</v>
      </c>
      <c r="W9706" t="str">
        <f>INDEX(_xlfn.TEXTSPLIT(K9706,"-"),1,2)</f>
        <v>Feb</v>
      </c>
      <c r="X9706" t="str">
        <f>INDEX(_xlfn.TEXTSPLIT(K9706,"-"),1,1)</f>
        <v>10</v>
      </c>
      <c r="Y9706">
        <f>INDEX(months!B:B,MATCH(Sheet1!W9706,months!A:A,0))</f>
        <v>2</v>
      </c>
      <c r="Z9706">
        <f t="shared" si="1063"/>
        <v>43141</v>
      </c>
    </row>
    <row r="9707" spans="1:26" x14ac:dyDescent="0.2">
      <c r="A9707" t="s">
        <v>13184</v>
      </c>
      <c r="B9707" t="s">
        <v>3070</v>
      </c>
      <c r="C9707">
        <v>5</v>
      </c>
      <c r="D9707">
        <v>3</v>
      </c>
      <c r="E9707" t="s">
        <v>13185</v>
      </c>
      <c r="F9707" t="s">
        <v>1005</v>
      </c>
      <c r="G9707" t="s">
        <v>23</v>
      </c>
      <c r="H9707" t="s">
        <v>24</v>
      </c>
      <c r="I9707" t="s">
        <v>25</v>
      </c>
      <c r="J9707" t="s">
        <v>1537</v>
      </c>
      <c r="K9707" t="s">
        <v>628</v>
      </c>
      <c r="L9707" t="s">
        <v>59</v>
      </c>
      <c r="M9707" t="s">
        <v>72</v>
      </c>
      <c r="N9707">
        <f t="shared" si="1057"/>
        <v>0</v>
      </c>
      <c r="O9707" t="str">
        <f t="shared" si="1058"/>
        <v>No</v>
      </c>
      <c r="P9707">
        <f t="shared" si="1059"/>
        <v>0</v>
      </c>
      <c r="Q9707">
        <f t="shared" si="1060"/>
        <v>4813937689</v>
      </c>
      <c r="R9707">
        <f t="shared" si="1061"/>
        <v>4.1933383153624479</v>
      </c>
      <c r="S9707" t="str">
        <f t="shared" si="1062"/>
        <v>Acceptable</v>
      </c>
      <c r="T9707">
        <f>ROUNDUP(C9707,0)</f>
        <v>5</v>
      </c>
      <c r="U9707">
        <f>ROUNDDOWN(C9707,0)</f>
        <v>5</v>
      </c>
      <c r="V9707">
        <f>RIGHT(K9707,2)+2000</f>
        <v>2018</v>
      </c>
      <c r="W9707" t="str">
        <f>INDEX(_xlfn.TEXTSPLIT(K9707,"-"),1,2)</f>
        <v>Mar</v>
      </c>
      <c r="X9707" t="str">
        <f>INDEX(_xlfn.TEXTSPLIT(K9707,"-"),1,1)</f>
        <v>26</v>
      </c>
      <c r="Y9707">
        <f>INDEX(months!B:B,MATCH(Sheet1!W9707,months!A:A,0))</f>
        <v>3</v>
      </c>
      <c r="Z9707">
        <f t="shared" si="1063"/>
        <v>43185</v>
      </c>
    </row>
    <row r="9708" spans="1:26" x14ac:dyDescent="0.2">
      <c r="A9708" t="s">
        <v>13186</v>
      </c>
      <c r="B9708" t="s">
        <v>2518</v>
      </c>
      <c r="D9708">
        <v>54</v>
      </c>
      <c r="E9708" t="s">
        <v>93</v>
      </c>
      <c r="F9708" t="s">
        <v>101</v>
      </c>
      <c r="G9708" t="s">
        <v>23</v>
      </c>
      <c r="H9708" t="s">
        <v>24</v>
      </c>
      <c r="I9708" t="s">
        <v>44</v>
      </c>
      <c r="J9708" t="s">
        <v>2519</v>
      </c>
      <c r="K9708" t="s">
        <v>2046</v>
      </c>
      <c r="L9708" t="s">
        <v>1662</v>
      </c>
      <c r="M9708" t="s">
        <v>29</v>
      </c>
      <c r="N9708">
        <f t="shared" si="1057"/>
        <v>0</v>
      </c>
      <c r="O9708" t="str">
        <f t="shared" si="1058"/>
        <v>No</v>
      </c>
      <c r="P9708">
        <f t="shared" si="1059"/>
        <v>0</v>
      </c>
      <c r="Q9708">
        <f t="shared" si="1060"/>
        <v>4813937689</v>
      </c>
      <c r="R9708">
        <f t="shared" si="1061"/>
        <v>4.1933383153624479</v>
      </c>
      <c r="S9708" t="str">
        <f t="shared" si="1062"/>
        <v>Acceptable</v>
      </c>
      <c r="T9708">
        <f>ROUNDUP(C9708,0)</f>
        <v>0</v>
      </c>
      <c r="U9708">
        <f>ROUNDDOWN(C9708,0)</f>
        <v>0</v>
      </c>
      <c r="V9708">
        <f>RIGHT(K9708,2)+2000</f>
        <v>2018</v>
      </c>
      <c r="W9708" t="str">
        <f>INDEX(_xlfn.TEXTSPLIT(K9708,"-"),1,2)</f>
        <v>Mar</v>
      </c>
      <c r="X9708" t="str">
        <f>INDEX(_xlfn.TEXTSPLIT(K9708,"-"),1,1)</f>
        <v>28</v>
      </c>
      <c r="Y9708">
        <f>INDEX(months!B:B,MATCH(Sheet1!W9708,months!A:A,0))</f>
        <v>3</v>
      </c>
      <c r="Z9708">
        <f t="shared" si="1063"/>
        <v>43187</v>
      </c>
    </row>
    <row r="9709" spans="1:26" x14ac:dyDescent="0.2">
      <c r="A9709" t="s">
        <v>13187</v>
      </c>
      <c r="B9709" t="s">
        <v>4612</v>
      </c>
      <c r="D9709">
        <v>9</v>
      </c>
      <c r="E9709" t="s">
        <v>1213</v>
      </c>
      <c r="F9709" t="s">
        <v>1010</v>
      </c>
      <c r="G9709" t="s">
        <v>23</v>
      </c>
      <c r="H9709" t="s">
        <v>24</v>
      </c>
      <c r="I9709" t="s">
        <v>25</v>
      </c>
      <c r="J9709" t="s">
        <v>4613</v>
      </c>
      <c r="K9709" t="s">
        <v>348</v>
      </c>
      <c r="L9709" t="s">
        <v>220</v>
      </c>
      <c r="M9709" t="s">
        <v>514</v>
      </c>
      <c r="N9709">
        <f t="shared" si="1057"/>
        <v>0</v>
      </c>
      <c r="O9709" t="str">
        <f t="shared" si="1058"/>
        <v>No</v>
      </c>
      <c r="P9709">
        <f t="shared" si="1059"/>
        <v>0</v>
      </c>
      <c r="Q9709">
        <f t="shared" si="1060"/>
        <v>4813937689</v>
      </c>
      <c r="R9709">
        <f t="shared" si="1061"/>
        <v>4.1933383153624479</v>
      </c>
      <c r="S9709" t="str">
        <f t="shared" si="1062"/>
        <v>Acceptable</v>
      </c>
      <c r="T9709">
        <f>ROUNDUP(C9709,0)</f>
        <v>0</v>
      </c>
      <c r="U9709">
        <f>ROUNDDOWN(C9709,0)</f>
        <v>0</v>
      </c>
      <c r="V9709">
        <f>RIGHT(K9709,2)+2000</f>
        <v>2018</v>
      </c>
      <c r="W9709" t="str">
        <f>INDEX(_xlfn.TEXTSPLIT(K9709,"-"),1,2)</f>
        <v>May</v>
      </c>
      <c r="X9709" t="str">
        <f>INDEX(_xlfn.TEXTSPLIT(K9709,"-"),1,1)</f>
        <v>15</v>
      </c>
      <c r="Y9709">
        <f>INDEX(months!B:B,MATCH(Sheet1!W9709,months!A:A,0))</f>
        <v>5</v>
      </c>
      <c r="Z9709">
        <f t="shared" si="1063"/>
        <v>43235</v>
      </c>
    </row>
    <row r="9710" spans="1:26" x14ac:dyDescent="0.2">
      <c r="A9710" t="s">
        <v>13188</v>
      </c>
      <c r="B9710" t="s">
        <v>2665</v>
      </c>
      <c r="C9710">
        <v>4.2</v>
      </c>
      <c r="D9710">
        <v>5449</v>
      </c>
      <c r="E9710" t="s">
        <v>88</v>
      </c>
      <c r="F9710" t="s">
        <v>32</v>
      </c>
      <c r="G9710" t="s">
        <v>23</v>
      </c>
      <c r="H9710" t="s">
        <v>24</v>
      </c>
      <c r="I9710" t="s">
        <v>124</v>
      </c>
      <c r="J9710" t="s">
        <v>2684</v>
      </c>
      <c r="K9710" t="s">
        <v>9882</v>
      </c>
      <c r="L9710" t="s">
        <v>6561</v>
      </c>
      <c r="M9710" t="s">
        <v>81</v>
      </c>
      <c r="N9710">
        <f t="shared" si="1057"/>
        <v>0</v>
      </c>
      <c r="O9710" t="str">
        <f t="shared" si="1058"/>
        <v>No</v>
      </c>
      <c r="P9710">
        <f t="shared" si="1059"/>
        <v>0</v>
      </c>
      <c r="Q9710">
        <f t="shared" si="1060"/>
        <v>4813937689</v>
      </c>
      <c r="R9710">
        <f t="shared" si="1061"/>
        <v>4.1933383153624479</v>
      </c>
      <c r="S9710" t="str">
        <f t="shared" si="1062"/>
        <v>Acceptable</v>
      </c>
      <c r="T9710">
        <f>ROUNDUP(C9710,0)</f>
        <v>5</v>
      </c>
      <c r="U9710">
        <f>ROUNDDOWN(C9710,0)</f>
        <v>4</v>
      </c>
      <c r="V9710">
        <f>RIGHT(K9710,2)+2000</f>
        <v>2016</v>
      </c>
      <c r="W9710" t="str">
        <f>INDEX(_xlfn.TEXTSPLIT(K9710,"-"),1,2)</f>
        <v>Sep</v>
      </c>
      <c r="X9710" t="str">
        <f>INDEX(_xlfn.TEXTSPLIT(K9710,"-"),1,1)</f>
        <v>13</v>
      </c>
      <c r="Y9710">
        <f>INDEX(months!B:B,MATCH(Sheet1!W9710,months!A:A,0))</f>
        <v>9</v>
      </c>
      <c r="Z9710">
        <f t="shared" si="1063"/>
        <v>42626</v>
      </c>
    </row>
    <row r="9711" spans="1:26" x14ac:dyDescent="0.2">
      <c r="A9711" t="s">
        <v>13189</v>
      </c>
      <c r="B9711" t="s">
        <v>2665</v>
      </c>
      <c r="C9711">
        <v>4.3</v>
      </c>
      <c r="D9711">
        <v>5731</v>
      </c>
      <c r="E9711" t="s">
        <v>114</v>
      </c>
      <c r="F9711" t="s">
        <v>65</v>
      </c>
      <c r="G9711" t="s">
        <v>23</v>
      </c>
      <c r="H9711" t="s">
        <v>24</v>
      </c>
      <c r="I9711" t="s">
        <v>418</v>
      </c>
      <c r="J9711" t="s">
        <v>2813</v>
      </c>
      <c r="K9711" t="s">
        <v>3494</v>
      </c>
      <c r="L9711" t="s">
        <v>2993</v>
      </c>
      <c r="M9711" t="s">
        <v>81</v>
      </c>
      <c r="N9711">
        <f t="shared" si="1057"/>
        <v>0</v>
      </c>
      <c r="O9711" t="str">
        <f t="shared" si="1058"/>
        <v>No</v>
      </c>
      <c r="P9711">
        <f t="shared" si="1059"/>
        <v>0</v>
      </c>
      <c r="Q9711">
        <f t="shared" si="1060"/>
        <v>4813937689</v>
      </c>
      <c r="R9711">
        <f t="shared" si="1061"/>
        <v>4.1933383153624479</v>
      </c>
      <c r="S9711" t="str">
        <f t="shared" si="1062"/>
        <v>Acceptable</v>
      </c>
      <c r="T9711">
        <f>ROUNDUP(C9711,0)</f>
        <v>5</v>
      </c>
      <c r="U9711">
        <f>ROUNDDOWN(C9711,0)</f>
        <v>4</v>
      </c>
      <c r="V9711">
        <f>RIGHT(K9711,2)+2000</f>
        <v>2018</v>
      </c>
      <c r="W9711" t="str">
        <f>INDEX(_xlfn.TEXTSPLIT(K9711,"-"),1,2)</f>
        <v>Jan</v>
      </c>
      <c r="X9711" t="str">
        <f>INDEX(_xlfn.TEXTSPLIT(K9711,"-"),1,1)</f>
        <v>2</v>
      </c>
      <c r="Y9711">
        <f>INDEX(months!B:B,MATCH(Sheet1!W9711,months!A:A,0))</f>
        <v>1</v>
      </c>
      <c r="Z9711">
        <f t="shared" si="1063"/>
        <v>43102</v>
      </c>
    </row>
    <row r="9712" spans="1:26" x14ac:dyDescent="0.2">
      <c r="A9712" t="s">
        <v>13190</v>
      </c>
      <c r="B9712" t="s">
        <v>2665</v>
      </c>
      <c r="C9712">
        <v>4.4000000000000004</v>
      </c>
      <c r="D9712">
        <v>11023</v>
      </c>
      <c r="E9712" t="s">
        <v>271</v>
      </c>
      <c r="F9712" t="s">
        <v>50</v>
      </c>
      <c r="G9712" t="s">
        <v>649</v>
      </c>
      <c r="H9712" t="s">
        <v>923</v>
      </c>
      <c r="I9712" t="s">
        <v>44</v>
      </c>
      <c r="J9712" t="s">
        <v>2813</v>
      </c>
      <c r="K9712" t="s">
        <v>7909</v>
      </c>
      <c r="L9712" t="s">
        <v>1678</v>
      </c>
      <c r="M9712" t="s">
        <v>60</v>
      </c>
      <c r="N9712">
        <f t="shared" si="1057"/>
        <v>0</v>
      </c>
      <c r="O9712" t="str">
        <f t="shared" si="1058"/>
        <v>No</v>
      </c>
      <c r="P9712">
        <f t="shared" si="1059"/>
        <v>0</v>
      </c>
      <c r="Q9712">
        <f t="shared" si="1060"/>
        <v>4813937689</v>
      </c>
      <c r="R9712">
        <f t="shared" si="1061"/>
        <v>4.1933383153624479</v>
      </c>
      <c r="S9712" t="str">
        <f t="shared" si="1062"/>
        <v>Acceptable</v>
      </c>
      <c r="T9712">
        <f>ROUNDUP(C9712,0)</f>
        <v>5</v>
      </c>
      <c r="U9712">
        <f>ROUNDDOWN(C9712,0)</f>
        <v>4</v>
      </c>
      <c r="V9712">
        <f>RIGHT(K9712,2)+2000</f>
        <v>2018</v>
      </c>
      <c r="W9712" t="str">
        <f>INDEX(_xlfn.TEXTSPLIT(K9712,"-"),1,2)</f>
        <v>Jan</v>
      </c>
      <c r="X9712" t="str">
        <f>INDEX(_xlfn.TEXTSPLIT(K9712,"-"),1,1)</f>
        <v>26</v>
      </c>
      <c r="Y9712">
        <f>INDEX(months!B:B,MATCH(Sheet1!W9712,months!A:A,0))</f>
        <v>1</v>
      </c>
      <c r="Z9712">
        <f t="shared" si="1063"/>
        <v>43126</v>
      </c>
    </row>
    <row r="9713" spans="1:26" x14ac:dyDescent="0.2">
      <c r="A9713" t="s">
        <v>13191</v>
      </c>
      <c r="B9713" t="s">
        <v>3391</v>
      </c>
      <c r="C9713">
        <v>2.2999999999999998</v>
      </c>
      <c r="D9713">
        <v>11</v>
      </c>
      <c r="E9713" t="s">
        <v>83</v>
      </c>
      <c r="F9713" t="s">
        <v>1199</v>
      </c>
      <c r="G9713" t="s">
        <v>23</v>
      </c>
      <c r="H9713" t="s">
        <v>24</v>
      </c>
      <c r="I9713" t="s">
        <v>25</v>
      </c>
      <c r="J9713" t="s">
        <v>3393</v>
      </c>
      <c r="K9713" t="s">
        <v>125</v>
      </c>
      <c r="L9713" t="s">
        <v>13192</v>
      </c>
      <c r="M9713" t="s">
        <v>81</v>
      </c>
      <c r="N9713">
        <f t="shared" si="1057"/>
        <v>0</v>
      </c>
      <c r="O9713" t="str">
        <f t="shared" si="1058"/>
        <v>No</v>
      </c>
      <c r="P9713">
        <f t="shared" si="1059"/>
        <v>0</v>
      </c>
      <c r="Q9713">
        <f t="shared" si="1060"/>
        <v>4813937689</v>
      </c>
      <c r="R9713">
        <f t="shared" si="1061"/>
        <v>4.1933383153624479</v>
      </c>
      <c r="S9713" t="str">
        <f t="shared" si="1062"/>
        <v>Acceptable</v>
      </c>
      <c r="T9713">
        <f>ROUNDUP(C9713,0)</f>
        <v>3</v>
      </c>
      <c r="U9713">
        <f>ROUNDDOWN(C9713,0)</f>
        <v>2</v>
      </c>
      <c r="V9713">
        <f>RIGHT(K9713,2)+2000</f>
        <v>2018</v>
      </c>
      <c r="W9713" t="str">
        <f>INDEX(_xlfn.TEXTSPLIT(K9713,"-"),1,2)</f>
        <v>Jul</v>
      </c>
      <c r="X9713" t="str">
        <f>INDEX(_xlfn.TEXTSPLIT(K9713,"-"),1,1)</f>
        <v>12</v>
      </c>
      <c r="Y9713">
        <f>INDEX(months!B:B,MATCH(Sheet1!W9713,months!A:A,0))</f>
        <v>7</v>
      </c>
      <c r="Z9713">
        <f t="shared" si="1063"/>
        <v>43293</v>
      </c>
    </row>
    <row r="9714" spans="1:26" x14ac:dyDescent="0.2">
      <c r="A9714" t="s">
        <v>13193</v>
      </c>
      <c r="B9714" t="s">
        <v>447</v>
      </c>
      <c r="C9714">
        <v>4.7</v>
      </c>
      <c r="D9714">
        <v>14</v>
      </c>
      <c r="E9714" t="s">
        <v>256</v>
      </c>
      <c r="F9714" t="s">
        <v>775</v>
      </c>
      <c r="G9714" t="s">
        <v>23</v>
      </c>
      <c r="H9714" t="s">
        <v>24</v>
      </c>
      <c r="I9714" t="s">
        <v>25</v>
      </c>
      <c r="J9714" t="s">
        <v>449</v>
      </c>
      <c r="K9714" t="s">
        <v>737</v>
      </c>
      <c r="L9714" t="s">
        <v>358</v>
      </c>
      <c r="M9714" t="s">
        <v>81</v>
      </c>
      <c r="N9714">
        <f t="shared" si="1057"/>
        <v>0</v>
      </c>
      <c r="O9714" t="str">
        <f t="shared" si="1058"/>
        <v>No</v>
      </c>
      <c r="P9714">
        <f t="shared" si="1059"/>
        <v>0</v>
      </c>
      <c r="Q9714">
        <f t="shared" si="1060"/>
        <v>4813937689</v>
      </c>
      <c r="R9714">
        <f t="shared" si="1061"/>
        <v>4.1933383153624479</v>
      </c>
      <c r="S9714" t="str">
        <f t="shared" si="1062"/>
        <v>Acceptable</v>
      </c>
      <c r="T9714">
        <f>ROUNDUP(C9714,0)</f>
        <v>5</v>
      </c>
      <c r="U9714">
        <f>ROUNDDOWN(C9714,0)</f>
        <v>4</v>
      </c>
      <c r="V9714">
        <f>RIGHT(K9714,2)+2000</f>
        <v>2018</v>
      </c>
      <c r="W9714" t="str">
        <f>INDEX(_xlfn.TEXTSPLIT(K9714,"-"),1,2)</f>
        <v>Mar</v>
      </c>
      <c r="X9714" t="str">
        <f>INDEX(_xlfn.TEXTSPLIT(K9714,"-"),1,1)</f>
        <v>5</v>
      </c>
      <c r="Y9714">
        <f>INDEX(months!B:B,MATCH(Sheet1!W9714,months!A:A,0))</f>
        <v>3</v>
      </c>
      <c r="Z9714">
        <f t="shared" si="1063"/>
        <v>43164</v>
      </c>
    </row>
    <row r="9715" spans="1:26" x14ac:dyDescent="0.2">
      <c r="A9715" t="s">
        <v>13194</v>
      </c>
      <c r="B9715" t="s">
        <v>211</v>
      </c>
      <c r="D9715">
        <v>0</v>
      </c>
      <c r="E9715" t="s">
        <v>1713</v>
      </c>
      <c r="F9715" t="s">
        <v>1230</v>
      </c>
      <c r="G9715" t="s">
        <v>23</v>
      </c>
      <c r="H9715" t="s">
        <v>24</v>
      </c>
      <c r="I9715" t="s">
        <v>25</v>
      </c>
      <c r="J9715" t="s">
        <v>212</v>
      </c>
      <c r="K9715" t="s">
        <v>362</v>
      </c>
      <c r="L9715" t="s">
        <v>59</v>
      </c>
      <c r="M9715" t="s">
        <v>54</v>
      </c>
      <c r="N9715">
        <f t="shared" si="1057"/>
        <v>0</v>
      </c>
      <c r="O9715" t="str">
        <f t="shared" si="1058"/>
        <v>No</v>
      </c>
      <c r="P9715">
        <f t="shared" si="1059"/>
        <v>0</v>
      </c>
      <c r="Q9715">
        <f t="shared" si="1060"/>
        <v>4813937689</v>
      </c>
      <c r="R9715">
        <f t="shared" si="1061"/>
        <v>4.1933383153624479</v>
      </c>
      <c r="S9715" t="str">
        <f t="shared" si="1062"/>
        <v>Acceptable</v>
      </c>
      <c r="T9715">
        <f>ROUNDUP(C9715,0)</f>
        <v>0</v>
      </c>
      <c r="U9715">
        <f>ROUNDDOWN(C9715,0)</f>
        <v>0</v>
      </c>
      <c r="V9715">
        <f>RIGHT(K9715,2)+2000</f>
        <v>2018</v>
      </c>
      <c r="W9715" t="str">
        <f>INDEX(_xlfn.TEXTSPLIT(K9715,"-"),1,2)</f>
        <v>Jun</v>
      </c>
      <c r="X9715" t="str">
        <f>INDEX(_xlfn.TEXTSPLIT(K9715,"-"),1,1)</f>
        <v>21</v>
      </c>
      <c r="Y9715">
        <f>INDEX(months!B:B,MATCH(Sheet1!W9715,months!A:A,0))</f>
        <v>6</v>
      </c>
      <c r="Z9715">
        <f t="shared" si="1063"/>
        <v>43272</v>
      </c>
    </row>
    <row r="9716" spans="1:26" x14ac:dyDescent="0.2">
      <c r="A9716" t="s">
        <v>13195</v>
      </c>
      <c r="B9716" t="s">
        <v>3070</v>
      </c>
      <c r="D9716">
        <v>0</v>
      </c>
      <c r="E9716" t="s">
        <v>159</v>
      </c>
      <c r="F9716" t="s">
        <v>1230</v>
      </c>
      <c r="G9716" t="s">
        <v>23</v>
      </c>
      <c r="H9716" t="s">
        <v>24</v>
      </c>
      <c r="I9716" t="s">
        <v>25</v>
      </c>
      <c r="J9716" t="s">
        <v>1537</v>
      </c>
      <c r="K9716" t="s">
        <v>8556</v>
      </c>
      <c r="L9716" t="s">
        <v>59</v>
      </c>
      <c r="M9716" t="s">
        <v>81</v>
      </c>
      <c r="N9716">
        <f t="shared" si="1057"/>
        <v>0</v>
      </c>
      <c r="O9716" t="str">
        <f t="shared" si="1058"/>
        <v>No</v>
      </c>
      <c r="P9716">
        <f t="shared" si="1059"/>
        <v>0</v>
      </c>
      <c r="Q9716">
        <f t="shared" si="1060"/>
        <v>4813937689</v>
      </c>
      <c r="R9716">
        <f t="shared" si="1061"/>
        <v>4.1933383153624479</v>
      </c>
      <c r="S9716" t="str">
        <f t="shared" si="1062"/>
        <v>Acceptable</v>
      </c>
      <c r="T9716">
        <f>ROUNDUP(C9716,0)</f>
        <v>0</v>
      </c>
      <c r="U9716">
        <f>ROUNDDOWN(C9716,0)</f>
        <v>0</v>
      </c>
      <c r="V9716">
        <f>RIGHT(K9716,2)+2000</f>
        <v>2017</v>
      </c>
      <c r="W9716" t="str">
        <f>INDEX(_xlfn.TEXTSPLIT(K9716,"-"),1,2)</f>
        <v>Jul</v>
      </c>
      <c r="X9716" t="str">
        <f>INDEX(_xlfn.TEXTSPLIT(K9716,"-"),1,1)</f>
        <v>26</v>
      </c>
      <c r="Y9716">
        <f>INDEX(months!B:B,MATCH(Sheet1!W9716,months!A:A,0))</f>
        <v>7</v>
      </c>
      <c r="Z9716">
        <f t="shared" si="1063"/>
        <v>42942</v>
      </c>
    </row>
    <row r="9717" spans="1:26" x14ac:dyDescent="0.2">
      <c r="A9717" t="s">
        <v>13196</v>
      </c>
      <c r="B9717" t="s">
        <v>3391</v>
      </c>
      <c r="D9717">
        <v>0</v>
      </c>
      <c r="E9717" t="s">
        <v>1396</v>
      </c>
      <c r="F9717" t="s">
        <v>1005</v>
      </c>
      <c r="G9717" t="s">
        <v>649</v>
      </c>
      <c r="H9717" t="s">
        <v>3310</v>
      </c>
      <c r="I9717" t="s">
        <v>25</v>
      </c>
      <c r="J9717" t="s">
        <v>3393</v>
      </c>
      <c r="K9717" t="s">
        <v>3482</v>
      </c>
      <c r="L9717" t="s">
        <v>167</v>
      </c>
      <c r="M9717" t="s">
        <v>86</v>
      </c>
      <c r="N9717">
        <f t="shared" si="1057"/>
        <v>0</v>
      </c>
      <c r="O9717" t="str">
        <f t="shared" si="1058"/>
        <v>No</v>
      </c>
      <c r="P9717">
        <f t="shared" si="1059"/>
        <v>0</v>
      </c>
      <c r="Q9717">
        <f t="shared" si="1060"/>
        <v>4813937689</v>
      </c>
      <c r="R9717">
        <f t="shared" si="1061"/>
        <v>4.1933383153624479</v>
      </c>
      <c r="S9717" t="str">
        <f t="shared" si="1062"/>
        <v>Acceptable</v>
      </c>
      <c r="T9717">
        <f>ROUNDUP(C9717,0)</f>
        <v>0</v>
      </c>
      <c r="U9717">
        <f>ROUNDDOWN(C9717,0)</f>
        <v>0</v>
      </c>
      <c r="V9717">
        <f>RIGHT(K9717,2)+2000</f>
        <v>2017</v>
      </c>
      <c r="W9717" t="str">
        <f>INDEX(_xlfn.TEXTSPLIT(K9717,"-"),1,2)</f>
        <v>Oct</v>
      </c>
      <c r="X9717" t="str">
        <f>INDEX(_xlfn.TEXTSPLIT(K9717,"-"),1,1)</f>
        <v>5</v>
      </c>
      <c r="Y9717">
        <f>INDEX(months!B:B,MATCH(Sheet1!W9717,months!A:A,0))</f>
        <v>10</v>
      </c>
      <c r="Z9717">
        <f t="shared" si="1063"/>
        <v>43013</v>
      </c>
    </row>
    <row r="9718" spans="1:26" x14ac:dyDescent="0.2">
      <c r="A9718" t="s">
        <v>13197</v>
      </c>
      <c r="B9718" t="s">
        <v>4612</v>
      </c>
      <c r="C9718">
        <v>4.4000000000000004</v>
      </c>
      <c r="D9718">
        <v>13</v>
      </c>
      <c r="E9718" t="s">
        <v>627</v>
      </c>
      <c r="F9718" t="s">
        <v>1010</v>
      </c>
      <c r="G9718" t="s">
        <v>23</v>
      </c>
      <c r="H9718" t="s">
        <v>24</v>
      </c>
      <c r="I9718" t="s">
        <v>25</v>
      </c>
      <c r="J9718" t="s">
        <v>4613</v>
      </c>
      <c r="K9718" t="s">
        <v>11045</v>
      </c>
      <c r="L9718" t="s">
        <v>119</v>
      </c>
      <c r="M9718" t="s">
        <v>86</v>
      </c>
      <c r="N9718">
        <f t="shared" si="1057"/>
        <v>0</v>
      </c>
      <c r="O9718" t="str">
        <f t="shared" si="1058"/>
        <v>No</v>
      </c>
      <c r="P9718">
        <f t="shared" si="1059"/>
        <v>0</v>
      </c>
      <c r="Q9718">
        <f t="shared" si="1060"/>
        <v>4813937689</v>
      </c>
      <c r="R9718">
        <f t="shared" si="1061"/>
        <v>4.1933383153624479</v>
      </c>
      <c r="S9718" t="str">
        <f t="shared" si="1062"/>
        <v>Acceptable</v>
      </c>
      <c r="T9718">
        <f>ROUNDUP(C9718,0)</f>
        <v>5</v>
      </c>
      <c r="U9718">
        <f>ROUNDDOWN(C9718,0)</f>
        <v>4</v>
      </c>
      <c r="V9718">
        <f>RIGHT(K9718,2)+2000</f>
        <v>2015</v>
      </c>
      <c r="W9718" t="str">
        <f>INDEX(_xlfn.TEXTSPLIT(K9718,"-"),1,2)</f>
        <v>Feb</v>
      </c>
      <c r="X9718" t="str">
        <f>INDEX(_xlfn.TEXTSPLIT(K9718,"-"),1,1)</f>
        <v>20</v>
      </c>
      <c r="Y9718">
        <f>INDEX(months!B:B,MATCH(Sheet1!W9718,months!A:A,0))</f>
        <v>2</v>
      </c>
      <c r="Z9718">
        <f t="shared" si="1063"/>
        <v>42055</v>
      </c>
    </row>
    <row r="9719" spans="1:26" x14ac:dyDescent="0.2">
      <c r="A9719" t="s">
        <v>13198</v>
      </c>
      <c r="B9719" t="s">
        <v>3070</v>
      </c>
      <c r="C9719">
        <v>4.3</v>
      </c>
      <c r="D9719">
        <v>11</v>
      </c>
      <c r="E9719" t="s">
        <v>88</v>
      </c>
      <c r="F9719" t="s">
        <v>1199</v>
      </c>
      <c r="G9719" t="s">
        <v>649</v>
      </c>
      <c r="H9719" t="s">
        <v>2919</v>
      </c>
      <c r="I9719" t="s">
        <v>124</v>
      </c>
      <c r="J9719" t="s">
        <v>3005</v>
      </c>
      <c r="K9719" t="s">
        <v>13199</v>
      </c>
      <c r="L9719" t="s">
        <v>13200</v>
      </c>
      <c r="M9719" t="s">
        <v>81</v>
      </c>
      <c r="N9719">
        <f t="shared" si="1057"/>
        <v>0</v>
      </c>
      <c r="O9719" t="str">
        <f t="shared" si="1058"/>
        <v>No</v>
      </c>
      <c r="P9719">
        <f t="shared" si="1059"/>
        <v>0</v>
      </c>
      <c r="Q9719">
        <f t="shared" si="1060"/>
        <v>4813937689</v>
      </c>
      <c r="R9719">
        <f t="shared" si="1061"/>
        <v>4.1933383153624479</v>
      </c>
      <c r="S9719" t="str">
        <f t="shared" si="1062"/>
        <v>Acceptable</v>
      </c>
      <c r="T9719">
        <f>ROUNDUP(C9719,0)</f>
        <v>5</v>
      </c>
      <c r="U9719">
        <f>ROUNDDOWN(C9719,0)</f>
        <v>4</v>
      </c>
      <c r="V9719">
        <f>RIGHT(K9719,2)+2000</f>
        <v>2016</v>
      </c>
      <c r="W9719" t="str">
        <f>INDEX(_xlfn.TEXTSPLIT(K9719,"-"),1,2)</f>
        <v>May</v>
      </c>
      <c r="X9719" t="str">
        <f>INDEX(_xlfn.TEXTSPLIT(K9719,"-"),1,1)</f>
        <v>3</v>
      </c>
      <c r="Y9719">
        <f>INDEX(months!B:B,MATCH(Sheet1!W9719,months!A:A,0))</f>
        <v>5</v>
      </c>
      <c r="Z9719">
        <f t="shared" si="1063"/>
        <v>42493</v>
      </c>
    </row>
    <row r="9720" spans="1:26" x14ac:dyDescent="0.2">
      <c r="A9720" t="s">
        <v>13201</v>
      </c>
      <c r="B9720" t="s">
        <v>2665</v>
      </c>
      <c r="C9720">
        <v>4.4000000000000004</v>
      </c>
      <c r="D9720">
        <v>3017</v>
      </c>
      <c r="E9720" t="s">
        <v>111</v>
      </c>
      <c r="F9720" t="s">
        <v>32</v>
      </c>
      <c r="G9720" t="s">
        <v>23</v>
      </c>
      <c r="H9720" t="s">
        <v>24</v>
      </c>
      <c r="I9720" t="s">
        <v>418</v>
      </c>
      <c r="J9720" t="s">
        <v>2813</v>
      </c>
      <c r="K9720" t="s">
        <v>3494</v>
      </c>
      <c r="L9720" t="s">
        <v>2746</v>
      </c>
      <c r="M9720" t="s">
        <v>587</v>
      </c>
      <c r="N9720">
        <f t="shared" si="1057"/>
        <v>0</v>
      </c>
      <c r="O9720" t="str">
        <f t="shared" si="1058"/>
        <v>No</v>
      </c>
      <c r="P9720">
        <f t="shared" si="1059"/>
        <v>0</v>
      </c>
      <c r="Q9720">
        <f t="shared" si="1060"/>
        <v>4813937689</v>
      </c>
      <c r="R9720">
        <f t="shared" si="1061"/>
        <v>4.1933383153624479</v>
      </c>
      <c r="S9720" t="str">
        <f t="shared" si="1062"/>
        <v>Acceptable</v>
      </c>
      <c r="T9720">
        <f>ROUNDUP(C9720,0)</f>
        <v>5</v>
      </c>
      <c r="U9720">
        <f>ROUNDDOWN(C9720,0)</f>
        <v>4</v>
      </c>
      <c r="V9720">
        <f>RIGHT(K9720,2)+2000</f>
        <v>2018</v>
      </c>
      <c r="W9720" t="str">
        <f>INDEX(_xlfn.TEXTSPLIT(K9720,"-"),1,2)</f>
        <v>Jan</v>
      </c>
      <c r="X9720" t="str">
        <f>INDEX(_xlfn.TEXTSPLIT(K9720,"-"),1,1)</f>
        <v>2</v>
      </c>
      <c r="Y9720">
        <f>INDEX(months!B:B,MATCH(Sheet1!W9720,months!A:A,0))</f>
        <v>1</v>
      </c>
      <c r="Z9720">
        <f t="shared" si="1063"/>
        <v>43102</v>
      </c>
    </row>
    <row r="9721" spans="1:26" x14ac:dyDescent="0.2">
      <c r="A9721" t="s">
        <v>13202</v>
      </c>
      <c r="B9721" t="s">
        <v>3391</v>
      </c>
      <c r="D9721">
        <v>0</v>
      </c>
      <c r="E9721" t="s">
        <v>427</v>
      </c>
      <c r="F9721" t="s">
        <v>6276</v>
      </c>
      <c r="G9721" t="s">
        <v>649</v>
      </c>
      <c r="H9721" t="s">
        <v>13203</v>
      </c>
      <c r="I9721" t="s">
        <v>25</v>
      </c>
      <c r="J9721" t="s">
        <v>3393</v>
      </c>
      <c r="K9721" t="s">
        <v>7880</v>
      </c>
      <c r="L9721" t="s">
        <v>59</v>
      </c>
      <c r="M9721" t="s">
        <v>72</v>
      </c>
      <c r="N9721">
        <f t="shared" si="1057"/>
        <v>0</v>
      </c>
      <c r="O9721" t="str">
        <f t="shared" si="1058"/>
        <v>No</v>
      </c>
      <c r="P9721">
        <f t="shared" si="1059"/>
        <v>0</v>
      </c>
      <c r="Q9721">
        <f t="shared" si="1060"/>
        <v>4813937689</v>
      </c>
      <c r="R9721">
        <f t="shared" si="1061"/>
        <v>4.1933383153624479</v>
      </c>
      <c r="S9721" t="str">
        <f t="shared" si="1062"/>
        <v>Acceptable</v>
      </c>
      <c r="T9721">
        <f>ROUNDUP(C9721,0)</f>
        <v>0</v>
      </c>
      <c r="U9721">
        <f>ROUNDDOWN(C9721,0)</f>
        <v>0</v>
      </c>
      <c r="V9721">
        <f>RIGHT(K9721,2)+2000</f>
        <v>2015</v>
      </c>
      <c r="W9721" t="str">
        <f>INDEX(_xlfn.TEXTSPLIT(K9721,"-"),1,2)</f>
        <v>Jul</v>
      </c>
      <c r="X9721" t="str">
        <f>INDEX(_xlfn.TEXTSPLIT(K9721,"-"),1,1)</f>
        <v>26</v>
      </c>
      <c r="Y9721">
        <f>INDEX(months!B:B,MATCH(Sheet1!W9721,months!A:A,0))</f>
        <v>7</v>
      </c>
      <c r="Z9721">
        <f t="shared" si="1063"/>
        <v>42211</v>
      </c>
    </row>
    <row r="9722" spans="1:26" x14ac:dyDescent="0.2">
      <c r="A9722" t="s">
        <v>13204</v>
      </c>
      <c r="B9722" t="s">
        <v>2665</v>
      </c>
      <c r="C9722">
        <v>4</v>
      </c>
      <c r="D9722">
        <v>454</v>
      </c>
      <c r="E9722" t="s">
        <v>256</v>
      </c>
      <c r="F9722" t="s">
        <v>22</v>
      </c>
      <c r="G9722" t="s">
        <v>23</v>
      </c>
      <c r="H9722" t="s">
        <v>24</v>
      </c>
      <c r="I9722" t="s">
        <v>44</v>
      </c>
      <c r="J9722" t="s">
        <v>2669</v>
      </c>
      <c r="K9722" t="s">
        <v>7897</v>
      </c>
      <c r="L9722" t="s">
        <v>59</v>
      </c>
      <c r="M9722" t="s">
        <v>60</v>
      </c>
      <c r="N9722">
        <f t="shared" si="1057"/>
        <v>0</v>
      </c>
      <c r="O9722" t="str">
        <f t="shared" si="1058"/>
        <v>No</v>
      </c>
      <c r="P9722">
        <f t="shared" si="1059"/>
        <v>0</v>
      </c>
      <c r="Q9722">
        <f t="shared" si="1060"/>
        <v>4813937689</v>
      </c>
      <c r="R9722">
        <f t="shared" si="1061"/>
        <v>4.1933383153624479</v>
      </c>
      <c r="S9722" t="str">
        <f t="shared" si="1062"/>
        <v>Acceptable</v>
      </c>
      <c r="T9722">
        <f>ROUNDUP(C9722,0)</f>
        <v>4</v>
      </c>
      <c r="U9722">
        <f>ROUNDDOWN(C9722,0)</f>
        <v>4</v>
      </c>
      <c r="V9722">
        <f>RIGHT(K9722,2)+2000</f>
        <v>2014</v>
      </c>
      <c r="W9722" t="str">
        <f>INDEX(_xlfn.TEXTSPLIT(K9722,"-"),1,2)</f>
        <v>Dec</v>
      </c>
      <c r="X9722" t="str">
        <f>INDEX(_xlfn.TEXTSPLIT(K9722,"-"),1,1)</f>
        <v>2</v>
      </c>
      <c r="Y9722">
        <f>INDEX(months!B:B,MATCH(Sheet1!W9722,months!A:A,0))</f>
        <v>12</v>
      </c>
      <c r="Z9722">
        <f t="shared" si="1063"/>
        <v>41975</v>
      </c>
    </row>
    <row r="9723" spans="1:26" x14ac:dyDescent="0.2">
      <c r="A9723" t="s">
        <v>13205</v>
      </c>
      <c r="B9723" t="s">
        <v>2665</v>
      </c>
      <c r="C9723">
        <v>3.6</v>
      </c>
      <c r="D9723">
        <v>5291</v>
      </c>
      <c r="E9723" t="s">
        <v>537</v>
      </c>
      <c r="F9723" t="s">
        <v>50</v>
      </c>
      <c r="G9723" t="s">
        <v>23</v>
      </c>
      <c r="H9723" t="s">
        <v>24</v>
      </c>
      <c r="I9723" t="s">
        <v>44</v>
      </c>
      <c r="J9723" t="s">
        <v>2813</v>
      </c>
      <c r="K9723" t="s">
        <v>13206</v>
      </c>
      <c r="L9723" t="s">
        <v>420</v>
      </c>
      <c r="M9723" t="s">
        <v>237</v>
      </c>
      <c r="N9723">
        <f t="shared" si="1057"/>
        <v>0</v>
      </c>
      <c r="O9723" t="str">
        <f t="shared" si="1058"/>
        <v>No</v>
      </c>
      <c r="P9723">
        <f t="shared" si="1059"/>
        <v>0</v>
      </c>
      <c r="Q9723">
        <f t="shared" si="1060"/>
        <v>4813937689</v>
      </c>
      <c r="R9723">
        <f t="shared" si="1061"/>
        <v>4.1933383153624479</v>
      </c>
      <c r="S9723" t="str">
        <f t="shared" si="1062"/>
        <v>Acceptable</v>
      </c>
      <c r="T9723">
        <f>ROUNDUP(C9723,0)</f>
        <v>4</v>
      </c>
      <c r="U9723">
        <f>ROUNDDOWN(C9723,0)</f>
        <v>3</v>
      </c>
      <c r="V9723">
        <f>RIGHT(K9723,2)+2000</f>
        <v>2014</v>
      </c>
      <c r="W9723" t="str">
        <f>INDEX(_xlfn.TEXTSPLIT(K9723,"-"),1,2)</f>
        <v>May</v>
      </c>
      <c r="X9723" t="str">
        <f>INDEX(_xlfn.TEXTSPLIT(K9723,"-"),1,1)</f>
        <v>24</v>
      </c>
      <c r="Y9723">
        <f>INDEX(months!B:B,MATCH(Sheet1!W9723,months!A:A,0))</f>
        <v>5</v>
      </c>
      <c r="Z9723">
        <f t="shared" si="1063"/>
        <v>41783</v>
      </c>
    </row>
    <row r="9724" spans="1:26" x14ac:dyDescent="0.2">
      <c r="A9724" t="s">
        <v>13207</v>
      </c>
      <c r="B9724" t="s">
        <v>3070</v>
      </c>
      <c r="D9724">
        <v>20</v>
      </c>
      <c r="E9724" t="s">
        <v>132</v>
      </c>
      <c r="F9724" t="s">
        <v>1199</v>
      </c>
      <c r="G9724" t="s">
        <v>23</v>
      </c>
      <c r="H9724" t="s">
        <v>24</v>
      </c>
      <c r="I9724" t="s">
        <v>25</v>
      </c>
      <c r="J9724" t="s">
        <v>2673</v>
      </c>
      <c r="K9724" t="s">
        <v>10887</v>
      </c>
      <c r="L9724" t="s">
        <v>28</v>
      </c>
      <c r="M9724" t="s">
        <v>60</v>
      </c>
      <c r="N9724">
        <f t="shared" si="1057"/>
        <v>0</v>
      </c>
      <c r="O9724" t="str">
        <f t="shared" si="1058"/>
        <v>No</v>
      </c>
      <c r="P9724">
        <f t="shared" si="1059"/>
        <v>0</v>
      </c>
      <c r="Q9724">
        <f t="shared" si="1060"/>
        <v>4813937689</v>
      </c>
      <c r="R9724">
        <f t="shared" si="1061"/>
        <v>4.1933383153624479</v>
      </c>
      <c r="S9724" t="str">
        <f t="shared" si="1062"/>
        <v>Acceptable</v>
      </c>
      <c r="T9724">
        <f>ROUNDUP(C9724,0)</f>
        <v>0</v>
      </c>
      <c r="U9724">
        <f>ROUNDDOWN(C9724,0)</f>
        <v>0</v>
      </c>
      <c r="V9724">
        <f>RIGHT(K9724,2)+2000</f>
        <v>2015</v>
      </c>
      <c r="W9724" t="str">
        <f>INDEX(_xlfn.TEXTSPLIT(K9724,"-"),1,2)</f>
        <v>May</v>
      </c>
      <c r="X9724" t="str">
        <f>INDEX(_xlfn.TEXTSPLIT(K9724,"-"),1,1)</f>
        <v>27</v>
      </c>
      <c r="Y9724">
        <f>INDEX(months!B:B,MATCH(Sheet1!W9724,months!A:A,0))</f>
        <v>5</v>
      </c>
      <c r="Z9724">
        <f t="shared" si="1063"/>
        <v>42151</v>
      </c>
    </row>
    <row r="9725" spans="1:26" x14ac:dyDescent="0.2">
      <c r="A9725" t="s">
        <v>13208</v>
      </c>
      <c r="B9725" t="s">
        <v>3070</v>
      </c>
      <c r="C9725">
        <v>4.0999999999999996</v>
      </c>
      <c r="D9725">
        <v>39661</v>
      </c>
      <c r="E9725" t="s">
        <v>1429</v>
      </c>
      <c r="F9725" t="s">
        <v>65</v>
      </c>
      <c r="G9725" t="s">
        <v>23</v>
      </c>
      <c r="H9725" t="s">
        <v>24</v>
      </c>
      <c r="I9725" t="s">
        <v>44</v>
      </c>
      <c r="J9725" t="s">
        <v>2868</v>
      </c>
      <c r="K9725" t="s">
        <v>173</v>
      </c>
      <c r="L9725" t="s">
        <v>6348</v>
      </c>
      <c r="M9725" t="s">
        <v>274</v>
      </c>
      <c r="N9725">
        <f t="shared" si="1057"/>
        <v>0</v>
      </c>
      <c r="O9725" t="str">
        <f t="shared" si="1058"/>
        <v>No</v>
      </c>
      <c r="P9725">
        <f t="shared" si="1059"/>
        <v>0</v>
      </c>
      <c r="Q9725">
        <f t="shared" si="1060"/>
        <v>4813937689</v>
      </c>
      <c r="R9725">
        <f t="shared" si="1061"/>
        <v>4.1933383153624479</v>
      </c>
      <c r="S9725" t="str">
        <f t="shared" si="1062"/>
        <v>Acceptable</v>
      </c>
      <c r="T9725">
        <f>ROUNDUP(C9725,0)</f>
        <v>5</v>
      </c>
      <c r="U9725">
        <f>ROUNDDOWN(C9725,0)</f>
        <v>4</v>
      </c>
      <c r="V9725">
        <f>RIGHT(K9725,2)+2000</f>
        <v>2018</v>
      </c>
      <c r="W9725" t="str">
        <f>INDEX(_xlfn.TEXTSPLIT(K9725,"-"),1,2)</f>
        <v>Aug</v>
      </c>
      <c r="X9725" t="str">
        <f>INDEX(_xlfn.TEXTSPLIT(K9725,"-"),1,1)</f>
        <v>2</v>
      </c>
      <c r="Y9725">
        <f>INDEX(months!B:B,MATCH(Sheet1!W9725,months!A:A,0))</f>
        <v>8</v>
      </c>
      <c r="Z9725">
        <f t="shared" si="1063"/>
        <v>43314</v>
      </c>
    </row>
    <row r="9726" spans="1:26" x14ac:dyDescent="0.2">
      <c r="A9726" t="s">
        <v>13209</v>
      </c>
      <c r="B9726" t="s">
        <v>2665</v>
      </c>
      <c r="C9726">
        <v>4.5999999999999996</v>
      </c>
      <c r="D9726">
        <v>79</v>
      </c>
      <c r="E9726" t="s">
        <v>114</v>
      </c>
      <c r="F9726" t="s">
        <v>775</v>
      </c>
      <c r="G9726" t="s">
        <v>23</v>
      </c>
      <c r="H9726" t="s">
        <v>24</v>
      </c>
      <c r="I9726" t="s">
        <v>124</v>
      </c>
      <c r="J9726" t="s">
        <v>2684</v>
      </c>
      <c r="K9726" t="s">
        <v>4622</v>
      </c>
      <c r="L9726" t="s">
        <v>164</v>
      </c>
      <c r="M9726" t="s">
        <v>60</v>
      </c>
      <c r="N9726">
        <f t="shared" si="1057"/>
        <v>0</v>
      </c>
      <c r="O9726" t="str">
        <f t="shared" si="1058"/>
        <v>No</v>
      </c>
      <c r="P9726">
        <f t="shared" si="1059"/>
        <v>0</v>
      </c>
      <c r="Q9726">
        <f t="shared" si="1060"/>
        <v>4813937689</v>
      </c>
      <c r="R9726">
        <f t="shared" si="1061"/>
        <v>4.1933383153624479</v>
      </c>
      <c r="S9726" t="str">
        <f t="shared" si="1062"/>
        <v>Acceptable</v>
      </c>
      <c r="T9726">
        <f>ROUNDUP(C9726,0)</f>
        <v>5</v>
      </c>
      <c r="U9726">
        <f>ROUNDDOWN(C9726,0)</f>
        <v>4</v>
      </c>
      <c r="V9726">
        <f>RIGHT(K9726,2)+2000</f>
        <v>2016</v>
      </c>
      <c r="W9726" t="str">
        <f>INDEX(_xlfn.TEXTSPLIT(K9726,"-"),1,2)</f>
        <v>Jan</v>
      </c>
      <c r="X9726" t="str">
        <f>INDEX(_xlfn.TEXTSPLIT(K9726,"-"),1,1)</f>
        <v>17</v>
      </c>
      <c r="Y9726">
        <f>INDEX(months!B:B,MATCH(Sheet1!W9726,months!A:A,0))</f>
        <v>1</v>
      </c>
      <c r="Z9726">
        <f t="shared" si="1063"/>
        <v>42386</v>
      </c>
    </row>
    <row r="9727" spans="1:26" x14ac:dyDescent="0.2">
      <c r="A9727" t="s">
        <v>13210</v>
      </c>
      <c r="B9727" t="s">
        <v>3070</v>
      </c>
      <c r="C9727">
        <v>3.9</v>
      </c>
      <c r="D9727">
        <v>249</v>
      </c>
      <c r="E9727" t="s">
        <v>93</v>
      </c>
      <c r="F9727" t="s">
        <v>22</v>
      </c>
      <c r="G9727" t="s">
        <v>23</v>
      </c>
      <c r="H9727" t="s">
        <v>24</v>
      </c>
      <c r="I9727" t="s">
        <v>25</v>
      </c>
      <c r="J9727" t="s">
        <v>3045</v>
      </c>
      <c r="K9727" t="s">
        <v>9325</v>
      </c>
      <c r="L9727" t="s">
        <v>2054</v>
      </c>
      <c r="M9727" t="s">
        <v>60</v>
      </c>
      <c r="N9727">
        <f t="shared" si="1057"/>
        <v>0</v>
      </c>
      <c r="O9727" t="str">
        <f t="shared" si="1058"/>
        <v>No</v>
      </c>
      <c r="P9727">
        <f t="shared" si="1059"/>
        <v>0</v>
      </c>
      <c r="Q9727">
        <f t="shared" si="1060"/>
        <v>4813937689</v>
      </c>
      <c r="R9727">
        <f t="shared" si="1061"/>
        <v>4.1933383153624479</v>
      </c>
      <c r="S9727" t="str">
        <f t="shared" si="1062"/>
        <v>Acceptable</v>
      </c>
      <c r="T9727">
        <f>ROUNDUP(C9727,0)</f>
        <v>4</v>
      </c>
      <c r="U9727">
        <f>ROUNDDOWN(C9727,0)</f>
        <v>3</v>
      </c>
      <c r="V9727">
        <f>RIGHT(K9727,2)+2000</f>
        <v>2016</v>
      </c>
      <c r="W9727" t="str">
        <f>INDEX(_xlfn.TEXTSPLIT(K9727,"-"),1,2)</f>
        <v>Apr</v>
      </c>
      <c r="X9727" t="str">
        <f>INDEX(_xlfn.TEXTSPLIT(K9727,"-"),1,1)</f>
        <v>10</v>
      </c>
      <c r="Y9727">
        <f>INDEX(months!B:B,MATCH(Sheet1!W9727,months!A:A,0))</f>
        <v>4</v>
      </c>
      <c r="Z9727">
        <f t="shared" si="1063"/>
        <v>42470</v>
      </c>
    </row>
    <row r="9728" spans="1:26" x14ac:dyDescent="0.2">
      <c r="A9728" t="s">
        <v>13211</v>
      </c>
      <c r="B9728" t="s">
        <v>2665</v>
      </c>
      <c r="C9728">
        <v>4.4000000000000004</v>
      </c>
      <c r="D9728">
        <v>7</v>
      </c>
      <c r="E9728" t="s">
        <v>1786</v>
      </c>
      <c r="F9728" t="s">
        <v>1010</v>
      </c>
      <c r="G9728" t="s">
        <v>23</v>
      </c>
      <c r="H9728" t="s">
        <v>24</v>
      </c>
      <c r="I9728" t="s">
        <v>25</v>
      </c>
      <c r="J9728" t="s">
        <v>2813</v>
      </c>
      <c r="K9728" t="s">
        <v>5807</v>
      </c>
      <c r="L9728" t="s">
        <v>53</v>
      </c>
      <c r="M9728" t="s">
        <v>60</v>
      </c>
      <c r="N9728">
        <f t="shared" si="1057"/>
        <v>0</v>
      </c>
      <c r="O9728" t="str">
        <f t="shared" si="1058"/>
        <v>No</v>
      </c>
      <c r="P9728">
        <f t="shared" si="1059"/>
        <v>0</v>
      </c>
      <c r="Q9728">
        <f t="shared" si="1060"/>
        <v>4813937689</v>
      </c>
      <c r="R9728">
        <f t="shared" si="1061"/>
        <v>4.1933383153624479</v>
      </c>
      <c r="S9728" t="str">
        <f t="shared" si="1062"/>
        <v>Acceptable</v>
      </c>
      <c r="T9728">
        <f>ROUNDUP(C9728,0)</f>
        <v>5</v>
      </c>
      <c r="U9728">
        <f>ROUNDDOWN(C9728,0)</f>
        <v>4</v>
      </c>
      <c r="V9728">
        <f>RIGHT(K9728,2)+2000</f>
        <v>2016</v>
      </c>
      <c r="W9728" t="str">
        <f>INDEX(_xlfn.TEXTSPLIT(K9728,"-"),1,2)</f>
        <v>Oct</v>
      </c>
      <c r="X9728" t="str">
        <f>INDEX(_xlfn.TEXTSPLIT(K9728,"-"),1,1)</f>
        <v>7</v>
      </c>
      <c r="Y9728">
        <f>INDEX(months!B:B,MATCH(Sheet1!W9728,months!A:A,0))</f>
        <v>10</v>
      </c>
      <c r="Z9728">
        <f t="shared" si="1063"/>
        <v>42650</v>
      </c>
    </row>
    <row r="9729" spans="1:26" x14ac:dyDescent="0.2">
      <c r="A9729" t="s">
        <v>13212</v>
      </c>
      <c r="B9729" t="s">
        <v>3944</v>
      </c>
      <c r="D9729">
        <v>3</v>
      </c>
      <c r="E9729" t="s">
        <v>1410</v>
      </c>
      <c r="F9729" t="s">
        <v>1010</v>
      </c>
      <c r="G9729" t="s">
        <v>23</v>
      </c>
      <c r="H9729" t="s">
        <v>24</v>
      </c>
      <c r="I9729" t="s">
        <v>25</v>
      </c>
      <c r="J9729" t="s">
        <v>3945</v>
      </c>
      <c r="K9729" t="s">
        <v>226</v>
      </c>
      <c r="L9729" t="s">
        <v>358</v>
      </c>
      <c r="M9729" t="s">
        <v>81</v>
      </c>
      <c r="N9729">
        <f t="shared" si="1057"/>
        <v>0</v>
      </c>
      <c r="O9729" t="str">
        <f t="shared" si="1058"/>
        <v>No</v>
      </c>
      <c r="P9729">
        <f t="shared" si="1059"/>
        <v>0</v>
      </c>
      <c r="Q9729">
        <f t="shared" si="1060"/>
        <v>4813937689</v>
      </c>
      <c r="R9729">
        <f t="shared" si="1061"/>
        <v>4.1933383153624479</v>
      </c>
      <c r="S9729" t="str">
        <f t="shared" si="1062"/>
        <v>Acceptable</v>
      </c>
      <c r="T9729">
        <f>ROUNDUP(C9729,0)</f>
        <v>0</v>
      </c>
      <c r="U9729">
        <f>ROUNDDOWN(C9729,0)</f>
        <v>0</v>
      </c>
      <c r="V9729">
        <f>RIGHT(K9729,2)+2000</f>
        <v>2018</v>
      </c>
      <c r="W9729" t="str">
        <f>INDEX(_xlfn.TEXTSPLIT(K9729,"-"),1,2)</f>
        <v>Jul</v>
      </c>
      <c r="X9729" t="str">
        <f>INDEX(_xlfn.TEXTSPLIT(K9729,"-"),1,1)</f>
        <v>18</v>
      </c>
      <c r="Y9729">
        <f>INDEX(months!B:B,MATCH(Sheet1!W9729,months!A:A,0))</f>
        <v>7</v>
      </c>
      <c r="Z9729">
        <f t="shared" si="1063"/>
        <v>43299</v>
      </c>
    </row>
    <row r="9730" spans="1:26" x14ac:dyDescent="0.2">
      <c r="A9730" t="s">
        <v>13213</v>
      </c>
      <c r="B9730" t="s">
        <v>2665</v>
      </c>
      <c r="C9730">
        <v>3.7</v>
      </c>
      <c r="D9730">
        <v>8014</v>
      </c>
      <c r="E9730" t="s">
        <v>96</v>
      </c>
      <c r="F9730" t="s">
        <v>50</v>
      </c>
      <c r="G9730" t="s">
        <v>649</v>
      </c>
      <c r="H9730" t="s">
        <v>1011</v>
      </c>
      <c r="I9730" t="s">
        <v>25</v>
      </c>
      <c r="J9730" t="s">
        <v>2669</v>
      </c>
      <c r="K9730" t="s">
        <v>5688</v>
      </c>
      <c r="L9730" t="s">
        <v>1716</v>
      </c>
      <c r="M9730" t="s">
        <v>237</v>
      </c>
      <c r="N9730">
        <f t="shared" ref="N9730:N9793" si="1064">SUM(A9730,B9730)</f>
        <v>0</v>
      </c>
      <c r="O9730" t="str">
        <f t="shared" ref="O9730:O9793" si="1065">IF(E9730="good","Yes","No")</f>
        <v>No</v>
      </c>
      <c r="P9730">
        <f t="shared" ref="P9730:P9793" si="1066">COUNTIF(B:B,"&lt;0")</f>
        <v>0</v>
      </c>
      <c r="Q9730">
        <f t="shared" ref="Q9730:Q9793" si="1067">SUMIF(D:D,"&gt;1000")</f>
        <v>4813937689</v>
      </c>
      <c r="R9730">
        <f t="shared" ref="R9730:R9793" si="1068">AVERAGEIF(C:C,"&gt;0")</f>
        <v>4.1933383153624479</v>
      </c>
      <c r="S9730" t="str">
        <f t="shared" ref="S9730:S9793" si="1069">IF(OR(A9730&gt;0,B9730&gt;0),"Acceptable","Check")</f>
        <v>Acceptable</v>
      </c>
      <c r="T9730">
        <f>ROUNDUP(C9730,0)</f>
        <v>4</v>
      </c>
      <c r="U9730">
        <f>ROUNDDOWN(C9730,0)</f>
        <v>3</v>
      </c>
      <c r="V9730">
        <f>RIGHT(K9730,2)+2000</f>
        <v>2016</v>
      </c>
      <c r="W9730" t="str">
        <f>INDEX(_xlfn.TEXTSPLIT(K9730,"-"),1,2)</f>
        <v>Apr</v>
      </c>
      <c r="X9730" t="str">
        <f>INDEX(_xlfn.TEXTSPLIT(K9730,"-"),1,1)</f>
        <v>4</v>
      </c>
      <c r="Y9730">
        <f>INDEX(months!B:B,MATCH(Sheet1!W9730,months!A:A,0))</f>
        <v>4</v>
      </c>
      <c r="Z9730">
        <f t="shared" si="1063"/>
        <v>42464</v>
      </c>
    </row>
    <row r="9731" spans="1:26" x14ac:dyDescent="0.2">
      <c r="A9731" t="s">
        <v>13214</v>
      </c>
      <c r="B9731" t="s">
        <v>5248</v>
      </c>
      <c r="C9731">
        <v>3.9</v>
      </c>
      <c r="D9731">
        <v>141515</v>
      </c>
      <c r="E9731" t="s">
        <v>242</v>
      </c>
      <c r="F9731" t="s">
        <v>89</v>
      </c>
      <c r="G9731" t="s">
        <v>23</v>
      </c>
      <c r="H9731" t="s">
        <v>24</v>
      </c>
      <c r="I9731" t="s">
        <v>44</v>
      </c>
      <c r="J9731" t="s">
        <v>5249</v>
      </c>
      <c r="K9731" t="s">
        <v>13215</v>
      </c>
      <c r="L9731" t="s">
        <v>13216</v>
      </c>
      <c r="M9731" t="s">
        <v>60</v>
      </c>
      <c r="N9731">
        <f t="shared" si="1064"/>
        <v>0</v>
      </c>
      <c r="O9731" t="str">
        <f t="shared" si="1065"/>
        <v>No</v>
      </c>
      <c r="P9731">
        <f t="shared" si="1066"/>
        <v>0</v>
      </c>
      <c r="Q9731">
        <f t="shared" si="1067"/>
        <v>4813937689</v>
      </c>
      <c r="R9731">
        <f t="shared" si="1068"/>
        <v>4.1933383153624479</v>
      </c>
      <c r="S9731" t="str">
        <f t="shared" si="1069"/>
        <v>Acceptable</v>
      </c>
      <c r="T9731">
        <f>ROUNDUP(C9731,0)</f>
        <v>4</v>
      </c>
      <c r="U9731">
        <f>ROUNDDOWN(C9731,0)</f>
        <v>3</v>
      </c>
      <c r="V9731">
        <f>RIGHT(K9731,2)+2000</f>
        <v>2014</v>
      </c>
      <c r="W9731" t="str">
        <f>INDEX(_xlfn.TEXTSPLIT(K9731,"-"),1,2)</f>
        <v>Apr</v>
      </c>
      <c r="X9731" t="str">
        <f>INDEX(_xlfn.TEXTSPLIT(K9731,"-"),1,1)</f>
        <v>23</v>
      </c>
      <c r="Y9731">
        <f>INDEX(months!B:B,MATCH(Sheet1!W9731,months!A:A,0))</f>
        <v>4</v>
      </c>
      <c r="Z9731">
        <f t="shared" ref="Z9731:Z9794" si="1070">DATE(V9731,Y9731,X9731)</f>
        <v>41752</v>
      </c>
    </row>
    <row r="9732" spans="1:26" x14ac:dyDescent="0.2">
      <c r="A9732" t="s">
        <v>13217</v>
      </c>
      <c r="B9732" t="s">
        <v>556</v>
      </c>
      <c r="D9732">
        <v>6</v>
      </c>
      <c r="E9732" t="s">
        <v>190</v>
      </c>
      <c r="F9732" t="s">
        <v>1230</v>
      </c>
      <c r="G9732" t="s">
        <v>649</v>
      </c>
      <c r="H9732" t="s">
        <v>13218</v>
      </c>
      <c r="I9732" t="s">
        <v>25</v>
      </c>
      <c r="J9732" t="s">
        <v>557</v>
      </c>
      <c r="K9732" t="s">
        <v>8091</v>
      </c>
      <c r="L9732" t="s">
        <v>59</v>
      </c>
      <c r="M9732" t="s">
        <v>81</v>
      </c>
      <c r="N9732">
        <f t="shared" si="1064"/>
        <v>0</v>
      </c>
      <c r="O9732" t="str">
        <f t="shared" si="1065"/>
        <v>No</v>
      </c>
      <c r="P9732">
        <f t="shared" si="1066"/>
        <v>0</v>
      </c>
      <c r="Q9732">
        <f t="shared" si="1067"/>
        <v>4813937689</v>
      </c>
      <c r="R9732">
        <f t="shared" si="1068"/>
        <v>4.1933383153624479</v>
      </c>
      <c r="S9732" t="str">
        <f t="shared" si="1069"/>
        <v>Acceptable</v>
      </c>
      <c r="T9732">
        <f>ROUNDUP(C9732,0)</f>
        <v>0</v>
      </c>
      <c r="U9732">
        <f>ROUNDDOWN(C9732,0)</f>
        <v>0</v>
      </c>
      <c r="V9732">
        <f>RIGHT(K9732,2)+2000</f>
        <v>2017</v>
      </c>
      <c r="W9732" t="str">
        <f>INDEX(_xlfn.TEXTSPLIT(K9732,"-"),1,2)</f>
        <v>Feb</v>
      </c>
      <c r="X9732" t="str">
        <f>INDEX(_xlfn.TEXTSPLIT(K9732,"-"),1,1)</f>
        <v>14</v>
      </c>
      <c r="Y9732">
        <f>INDEX(months!B:B,MATCH(Sheet1!W9732,months!A:A,0))</f>
        <v>2</v>
      </c>
      <c r="Z9732">
        <f t="shared" si="1070"/>
        <v>42780</v>
      </c>
    </row>
    <row r="9733" spans="1:26" x14ac:dyDescent="0.2">
      <c r="A9733" t="s">
        <v>13219</v>
      </c>
      <c r="B9733" t="s">
        <v>3070</v>
      </c>
      <c r="C9733">
        <v>4.3</v>
      </c>
      <c r="D9733">
        <v>254861</v>
      </c>
      <c r="E9733" t="s">
        <v>354</v>
      </c>
      <c r="F9733" t="s">
        <v>89</v>
      </c>
      <c r="G9733" t="s">
        <v>23</v>
      </c>
      <c r="H9733" t="s">
        <v>24</v>
      </c>
      <c r="I9733" t="s">
        <v>44</v>
      </c>
      <c r="J9733" t="s">
        <v>2804</v>
      </c>
      <c r="K9733" t="s">
        <v>39</v>
      </c>
      <c r="L9733" t="s">
        <v>13220</v>
      </c>
      <c r="M9733" t="s">
        <v>54</v>
      </c>
      <c r="N9733">
        <f t="shared" si="1064"/>
        <v>0</v>
      </c>
      <c r="O9733" t="str">
        <f t="shared" si="1065"/>
        <v>No</v>
      </c>
      <c r="P9733">
        <f t="shared" si="1066"/>
        <v>0</v>
      </c>
      <c r="Q9733">
        <f t="shared" si="1067"/>
        <v>4813937689</v>
      </c>
      <c r="R9733">
        <f t="shared" si="1068"/>
        <v>4.1933383153624479</v>
      </c>
      <c r="S9733" t="str">
        <f t="shared" si="1069"/>
        <v>Acceptable</v>
      </c>
      <c r="T9733">
        <f>ROUNDUP(C9733,0)</f>
        <v>5</v>
      </c>
      <c r="U9733">
        <f>ROUNDDOWN(C9733,0)</f>
        <v>4</v>
      </c>
      <c r="V9733">
        <f>RIGHT(K9733,2)+2000</f>
        <v>2018</v>
      </c>
      <c r="W9733" t="str">
        <f>INDEX(_xlfn.TEXTSPLIT(K9733,"-"),1,2)</f>
        <v>Aug</v>
      </c>
      <c r="X9733" t="str">
        <f>INDEX(_xlfn.TEXTSPLIT(K9733,"-"),1,1)</f>
        <v>1</v>
      </c>
      <c r="Y9733">
        <f>INDEX(months!B:B,MATCH(Sheet1!W9733,months!A:A,0))</f>
        <v>8</v>
      </c>
      <c r="Z9733">
        <f t="shared" si="1070"/>
        <v>43313</v>
      </c>
    </row>
    <row r="9734" spans="1:26" x14ac:dyDescent="0.2">
      <c r="A9734" t="s">
        <v>13221</v>
      </c>
      <c r="B9734" t="s">
        <v>3070</v>
      </c>
      <c r="C9734">
        <v>4.0999999999999996</v>
      </c>
      <c r="D9734">
        <v>227</v>
      </c>
      <c r="E9734" t="s">
        <v>2699</v>
      </c>
      <c r="F9734" t="s">
        <v>22</v>
      </c>
      <c r="G9734" t="s">
        <v>23</v>
      </c>
      <c r="H9734" t="s">
        <v>24</v>
      </c>
      <c r="I9734" t="s">
        <v>44</v>
      </c>
      <c r="J9734" t="s">
        <v>6167</v>
      </c>
      <c r="K9734" t="s">
        <v>362</v>
      </c>
      <c r="L9734" t="s">
        <v>157</v>
      </c>
      <c r="M9734" t="s">
        <v>86</v>
      </c>
      <c r="N9734">
        <f t="shared" si="1064"/>
        <v>0</v>
      </c>
      <c r="O9734" t="str">
        <f t="shared" si="1065"/>
        <v>No</v>
      </c>
      <c r="P9734">
        <f t="shared" si="1066"/>
        <v>0</v>
      </c>
      <c r="Q9734">
        <f t="shared" si="1067"/>
        <v>4813937689</v>
      </c>
      <c r="R9734">
        <f t="shared" si="1068"/>
        <v>4.1933383153624479</v>
      </c>
      <c r="S9734" t="str">
        <f t="shared" si="1069"/>
        <v>Acceptable</v>
      </c>
      <c r="T9734">
        <f>ROUNDUP(C9734,0)</f>
        <v>5</v>
      </c>
      <c r="U9734">
        <f>ROUNDDOWN(C9734,0)</f>
        <v>4</v>
      </c>
      <c r="V9734">
        <f>RIGHT(K9734,2)+2000</f>
        <v>2018</v>
      </c>
      <c r="W9734" t="str">
        <f>INDEX(_xlfn.TEXTSPLIT(K9734,"-"),1,2)</f>
        <v>Jun</v>
      </c>
      <c r="X9734" t="str">
        <f>INDEX(_xlfn.TEXTSPLIT(K9734,"-"),1,1)</f>
        <v>21</v>
      </c>
      <c r="Y9734">
        <f>INDEX(months!B:B,MATCH(Sheet1!W9734,months!A:A,0))</f>
        <v>6</v>
      </c>
      <c r="Z9734">
        <f t="shared" si="1070"/>
        <v>43272</v>
      </c>
    </row>
    <row r="9735" spans="1:26" x14ac:dyDescent="0.2">
      <c r="A9735" t="s">
        <v>13222</v>
      </c>
      <c r="B9735" t="s">
        <v>3070</v>
      </c>
      <c r="C9735">
        <v>3.6</v>
      </c>
      <c r="D9735">
        <v>19601</v>
      </c>
      <c r="E9735" t="s">
        <v>215</v>
      </c>
      <c r="F9735" t="s">
        <v>65</v>
      </c>
      <c r="G9735" t="s">
        <v>23</v>
      </c>
      <c r="H9735" t="s">
        <v>24</v>
      </c>
      <c r="I9735" t="s">
        <v>124</v>
      </c>
      <c r="J9735" t="s">
        <v>2673</v>
      </c>
      <c r="K9735" t="s">
        <v>102</v>
      </c>
      <c r="L9735" t="s">
        <v>80</v>
      </c>
      <c r="M9735" t="s">
        <v>81</v>
      </c>
      <c r="N9735">
        <f t="shared" si="1064"/>
        <v>0</v>
      </c>
      <c r="O9735" t="str">
        <f t="shared" si="1065"/>
        <v>No</v>
      </c>
      <c r="P9735">
        <f t="shared" si="1066"/>
        <v>0</v>
      </c>
      <c r="Q9735">
        <f t="shared" si="1067"/>
        <v>4813937689</v>
      </c>
      <c r="R9735">
        <f t="shared" si="1068"/>
        <v>4.1933383153624479</v>
      </c>
      <c r="S9735" t="str">
        <f t="shared" si="1069"/>
        <v>Acceptable</v>
      </c>
      <c r="T9735">
        <f>ROUNDUP(C9735,0)</f>
        <v>4</v>
      </c>
      <c r="U9735">
        <f>ROUNDDOWN(C9735,0)</f>
        <v>3</v>
      </c>
      <c r="V9735">
        <f>RIGHT(K9735,2)+2000</f>
        <v>2018</v>
      </c>
      <c r="W9735" t="str">
        <f>INDEX(_xlfn.TEXTSPLIT(K9735,"-"),1,2)</f>
        <v>Jun</v>
      </c>
      <c r="X9735" t="str">
        <f>INDEX(_xlfn.TEXTSPLIT(K9735,"-"),1,1)</f>
        <v>6</v>
      </c>
      <c r="Y9735">
        <f>INDEX(months!B:B,MATCH(Sheet1!W9735,months!A:A,0))</f>
        <v>6</v>
      </c>
      <c r="Z9735">
        <f t="shared" si="1070"/>
        <v>43257</v>
      </c>
    </row>
    <row r="9736" spans="1:26" x14ac:dyDescent="0.2">
      <c r="A9736" t="s">
        <v>13223</v>
      </c>
      <c r="B9736" t="s">
        <v>3070</v>
      </c>
      <c r="C9736">
        <v>3.5</v>
      </c>
      <c r="D9736">
        <v>2580</v>
      </c>
      <c r="E9736" t="s">
        <v>1035</v>
      </c>
      <c r="F9736" t="s">
        <v>50</v>
      </c>
      <c r="G9736" t="s">
        <v>23</v>
      </c>
      <c r="H9736" t="s">
        <v>24</v>
      </c>
      <c r="I9736" t="s">
        <v>25</v>
      </c>
      <c r="J9736" t="s">
        <v>2804</v>
      </c>
      <c r="K9736" t="s">
        <v>743</v>
      </c>
      <c r="L9736" t="s">
        <v>1366</v>
      </c>
      <c r="M9736" t="s">
        <v>81</v>
      </c>
      <c r="N9736">
        <f t="shared" si="1064"/>
        <v>0</v>
      </c>
      <c r="O9736" t="str">
        <f t="shared" si="1065"/>
        <v>No</v>
      </c>
      <c r="P9736">
        <f t="shared" si="1066"/>
        <v>0</v>
      </c>
      <c r="Q9736">
        <f t="shared" si="1067"/>
        <v>4813937689</v>
      </c>
      <c r="R9736">
        <f t="shared" si="1068"/>
        <v>4.1933383153624479</v>
      </c>
      <c r="S9736" t="str">
        <f t="shared" si="1069"/>
        <v>Acceptable</v>
      </c>
      <c r="T9736">
        <f>ROUNDUP(C9736,0)</f>
        <v>4</v>
      </c>
      <c r="U9736">
        <f>ROUNDDOWN(C9736,0)</f>
        <v>3</v>
      </c>
      <c r="V9736">
        <f>RIGHT(K9736,2)+2000</f>
        <v>2018</v>
      </c>
      <c r="W9736" t="str">
        <f>INDEX(_xlfn.TEXTSPLIT(K9736,"-"),1,2)</f>
        <v>Jul</v>
      </c>
      <c r="X9736" t="str">
        <f>INDEX(_xlfn.TEXTSPLIT(K9736,"-"),1,1)</f>
        <v>6</v>
      </c>
      <c r="Y9736">
        <f>INDEX(months!B:B,MATCH(Sheet1!W9736,months!A:A,0))</f>
        <v>7</v>
      </c>
      <c r="Z9736">
        <f t="shared" si="1070"/>
        <v>43287</v>
      </c>
    </row>
    <row r="9737" spans="1:26" x14ac:dyDescent="0.2">
      <c r="A9737" t="s">
        <v>13224</v>
      </c>
      <c r="B9737" t="s">
        <v>3070</v>
      </c>
      <c r="C9737">
        <v>3.9</v>
      </c>
      <c r="D9737">
        <v>1938</v>
      </c>
      <c r="E9737" t="s">
        <v>2688</v>
      </c>
      <c r="F9737" t="s">
        <v>65</v>
      </c>
      <c r="G9737" t="s">
        <v>23</v>
      </c>
      <c r="H9737" t="s">
        <v>24</v>
      </c>
      <c r="I9737" t="s">
        <v>44</v>
      </c>
      <c r="J9737" t="s">
        <v>6167</v>
      </c>
      <c r="K9737" t="s">
        <v>264</v>
      </c>
      <c r="L9737" t="s">
        <v>167</v>
      </c>
      <c r="M9737" t="s">
        <v>81</v>
      </c>
      <c r="N9737">
        <f t="shared" si="1064"/>
        <v>0</v>
      </c>
      <c r="O9737" t="str">
        <f t="shared" si="1065"/>
        <v>No</v>
      </c>
      <c r="P9737">
        <f t="shared" si="1066"/>
        <v>0</v>
      </c>
      <c r="Q9737">
        <f t="shared" si="1067"/>
        <v>4813937689</v>
      </c>
      <c r="R9737">
        <f t="shared" si="1068"/>
        <v>4.1933383153624479</v>
      </c>
      <c r="S9737" t="str">
        <f t="shared" si="1069"/>
        <v>Acceptable</v>
      </c>
      <c r="T9737">
        <f>ROUNDUP(C9737,0)</f>
        <v>4</v>
      </c>
      <c r="U9737">
        <f>ROUNDDOWN(C9737,0)</f>
        <v>3</v>
      </c>
      <c r="V9737">
        <f>RIGHT(K9737,2)+2000</f>
        <v>2018</v>
      </c>
      <c r="W9737" t="str">
        <f>INDEX(_xlfn.TEXTSPLIT(K9737,"-"),1,2)</f>
        <v>May</v>
      </c>
      <c r="X9737" t="str">
        <f>INDEX(_xlfn.TEXTSPLIT(K9737,"-"),1,1)</f>
        <v>25</v>
      </c>
      <c r="Y9737">
        <f>INDEX(months!B:B,MATCH(Sheet1!W9737,months!A:A,0))</f>
        <v>5</v>
      </c>
      <c r="Z9737">
        <f t="shared" si="1070"/>
        <v>43245</v>
      </c>
    </row>
    <row r="9738" spans="1:26" x14ac:dyDescent="0.2">
      <c r="A9738" t="s">
        <v>13225</v>
      </c>
      <c r="B9738" t="s">
        <v>3070</v>
      </c>
      <c r="C9738">
        <v>3.9</v>
      </c>
      <c r="D9738">
        <v>519</v>
      </c>
      <c r="E9738" t="s">
        <v>1457</v>
      </c>
      <c r="F9738" t="s">
        <v>50</v>
      </c>
      <c r="G9738" t="s">
        <v>23</v>
      </c>
      <c r="H9738" t="s">
        <v>24</v>
      </c>
      <c r="I9738" t="s">
        <v>25</v>
      </c>
      <c r="J9738" t="s">
        <v>2804</v>
      </c>
      <c r="K9738" t="s">
        <v>4757</v>
      </c>
      <c r="L9738" t="s">
        <v>1765</v>
      </c>
      <c r="M9738" t="s">
        <v>81</v>
      </c>
      <c r="N9738">
        <f t="shared" si="1064"/>
        <v>0</v>
      </c>
      <c r="O9738" t="str">
        <f t="shared" si="1065"/>
        <v>No</v>
      </c>
      <c r="P9738">
        <f t="shared" si="1066"/>
        <v>0</v>
      </c>
      <c r="Q9738">
        <f t="shared" si="1067"/>
        <v>4813937689</v>
      </c>
      <c r="R9738">
        <f t="shared" si="1068"/>
        <v>4.1933383153624479</v>
      </c>
      <c r="S9738" t="str">
        <f t="shared" si="1069"/>
        <v>Acceptable</v>
      </c>
      <c r="T9738">
        <f>ROUNDUP(C9738,0)</f>
        <v>4</v>
      </c>
      <c r="U9738">
        <f>ROUNDDOWN(C9738,0)</f>
        <v>3</v>
      </c>
      <c r="V9738">
        <f>RIGHT(K9738,2)+2000</f>
        <v>2018</v>
      </c>
      <c r="W9738" t="str">
        <f>INDEX(_xlfn.TEXTSPLIT(K9738,"-"),1,2)</f>
        <v>Aug</v>
      </c>
      <c r="X9738" t="str">
        <f>INDEX(_xlfn.TEXTSPLIT(K9738,"-"),1,1)</f>
        <v>7</v>
      </c>
      <c r="Y9738">
        <f>INDEX(months!B:B,MATCH(Sheet1!W9738,months!A:A,0))</f>
        <v>8</v>
      </c>
      <c r="Z9738">
        <f t="shared" si="1070"/>
        <v>43319</v>
      </c>
    </row>
    <row r="9739" spans="1:26" x14ac:dyDescent="0.2">
      <c r="A9739" t="s">
        <v>13226</v>
      </c>
      <c r="B9739" t="s">
        <v>3070</v>
      </c>
      <c r="C9739">
        <v>3.8</v>
      </c>
      <c r="D9739">
        <v>1652</v>
      </c>
      <c r="E9739" t="s">
        <v>2832</v>
      </c>
      <c r="F9739" t="s">
        <v>50</v>
      </c>
      <c r="G9739" t="s">
        <v>23</v>
      </c>
      <c r="H9739" t="s">
        <v>24</v>
      </c>
      <c r="I9739" t="s">
        <v>25</v>
      </c>
      <c r="J9739" t="s">
        <v>2804</v>
      </c>
      <c r="K9739" t="s">
        <v>169</v>
      </c>
      <c r="L9739" t="s">
        <v>1366</v>
      </c>
      <c r="M9739" t="s">
        <v>81</v>
      </c>
      <c r="N9739">
        <f t="shared" si="1064"/>
        <v>0</v>
      </c>
      <c r="O9739" t="str">
        <f t="shared" si="1065"/>
        <v>No</v>
      </c>
      <c r="P9739">
        <f t="shared" si="1066"/>
        <v>0</v>
      </c>
      <c r="Q9739">
        <f t="shared" si="1067"/>
        <v>4813937689</v>
      </c>
      <c r="R9739">
        <f t="shared" si="1068"/>
        <v>4.1933383153624479</v>
      </c>
      <c r="S9739" t="str">
        <f t="shared" si="1069"/>
        <v>Acceptable</v>
      </c>
      <c r="T9739">
        <f>ROUNDUP(C9739,0)</f>
        <v>4</v>
      </c>
      <c r="U9739">
        <f>ROUNDDOWN(C9739,0)</f>
        <v>3</v>
      </c>
      <c r="V9739">
        <f>RIGHT(K9739,2)+2000</f>
        <v>2018</v>
      </c>
      <c r="W9739" t="str">
        <f>INDEX(_xlfn.TEXTSPLIT(K9739,"-"),1,2)</f>
        <v>Jul</v>
      </c>
      <c r="X9739" t="str">
        <f>INDEX(_xlfn.TEXTSPLIT(K9739,"-"),1,1)</f>
        <v>11</v>
      </c>
      <c r="Y9739">
        <f>INDEX(months!B:B,MATCH(Sheet1!W9739,months!A:A,0))</f>
        <v>7</v>
      </c>
      <c r="Z9739">
        <f t="shared" si="1070"/>
        <v>43292</v>
      </c>
    </row>
    <row r="9740" spans="1:26" x14ac:dyDescent="0.2">
      <c r="A9740" t="s">
        <v>13227</v>
      </c>
      <c r="B9740" t="s">
        <v>3070</v>
      </c>
      <c r="C9740">
        <v>4</v>
      </c>
      <c r="D9740">
        <v>39647</v>
      </c>
      <c r="E9740" t="s">
        <v>1616</v>
      </c>
      <c r="F9740" t="s">
        <v>89</v>
      </c>
      <c r="G9740" t="s">
        <v>23</v>
      </c>
      <c r="H9740" t="s">
        <v>24</v>
      </c>
      <c r="I9740" t="s">
        <v>124</v>
      </c>
      <c r="J9740" t="s">
        <v>2673</v>
      </c>
      <c r="K9740" t="s">
        <v>5891</v>
      </c>
      <c r="L9740" t="s">
        <v>246</v>
      </c>
      <c r="M9740" t="s">
        <v>29</v>
      </c>
      <c r="N9740">
        <f t="shared" si="1064"/>
        <v>0</v>
      </c>
      <c r="O9740" t="str">
        <f t="shared" si="1065"/>
        <v>No</v>
      </c>
      <c r="P9740">
        <f t="shared" si="1066"/>
        <v>0</v>
      </c>
      <c r="Q9740">
        <f t="shared" si="1067"/>
        <v>4813937689</v>
      </c>
      <c r="R9740">
        <f t="shared" si="1068"/>
        <v>4.1933383153624479</v>
      </c>
      <c r="S9740" t="str">
        <f t="shared" si="1069"/>
        <v>Acceptable</v>
      </c>
      <c r="T9740">
        <f>ROUNDUP(C9740,0)</f>
        <v>4</v>
      </c>
      <c r="U9740">
        <f>ROUNDDOWN(C9740,0)</f>
        <v>4</v>
      </c>
      <c r="V9740">
        <f>RIGHT(K9740,2)+2000</f>
        <v>2017</v>
      </c>
      <c r="W9740" t="str">
        <f>INDEX(_xlfn.TEXTSPLIT(K9740,"-"),1,2)</f>
        <v>Sep</v>
      </c>
      <c r="X9740" t="str">
        <f>INDEX(_xlfn.TEXTSPLIT(K9740,"-"),1,1)</f>
        <v>30</v>
      </c>
      <c r="Y9740">
        <f>INDEX(months!B:B,MATCH(Sheet1!W9740,months!A:A,0))</f>
        <v>9</v>
      </c>
      <c r="Z9740">
        <f t="shared" si="1070"/>
        <v>43008</v>
      </c>
    </row>
    <row r="9741" spans="1:26" x14ac:dyDescent="0.2">
      <c r="A9741" t="s">
        <v>13228</v>
      </c>
      <c r="B9741" t="s">
        <v>2518</v>
      </c>
      <c r="D9741">
        <v>2</v>
      </c>
      <c r="E9741" t="s">
        <v>78</v>
      </c>
      <c r="F9741" t="s">
        <v>1199</v>
      </c>
      <c r="G9741" t="s">
        <v>23</v>
      </c>
      <c r="H9741" t="s">
        <v>24</v>
      </c>
      <c r="I9741" t="s">
        <v>25</v>
      </c>
      <c r="J9741" t="s">
        <v>2519</v>
      </c>
      <c r="K9741" t="s">
        <v>1007</v>
      </c>
      <c r="L9741" t="s">
        <v>3139</v>
      </c>
      <c r="M9741" t="s">
        <v>177</v>
      </c>
      <c r="N9741">
        <f t="shared" si="1064"/>
        <v>0</v>
      </c>
      <c r="O9741" t="str">
        <f t="shared" si="1065"/>
        <v>No</v>
      </c>
      <c r="P9741">
        <f t="shared" si="1066"/>
        <v>0</v>
      </c>
      <c r="Q9741">
        <f t="shared" si="1067"/>
        <v>4813937689</v>
      </c>
      <c r="R9741">
        <f t="shared" si="1068"/>
        <v>4.1933383153624479</v>
      </c>
      <c r="S9741" t="str">
        <f t="shared" si="1069"/>
        <v>Acceptable</v>
      </c>
      <c r="T9741">
        <f>ROUNDUP(C9741,0)</f>
        <v>0</v>
      </c>
      <c r="U9741">
        <f>ROUNDDOWN(C9741,0)</f>
        <v>0</v>
      </c>
      <c r="V9741">
        <f>RIGHT(K9741,2)+2000</f>
        <v>2017</v>
      </c>
      <c r="W9741" t="str">
        <f>INDEX(_xlfn.TEXTSPLIT(K9741,"-"),1,2)</f>
        <v>Sep</v>
      </c>
      <c r="X9741" t="str">
        <f>INDEX(_xlfn.TEXTSPLIT(K9741,"-"),1,1)</f>
        <v>1</v>
      </c>
      <c r="Y9741">
        <f>INDEX(months!B:B,MATCH(Sheet1!W9741,months!A:A,0))</f>
        <v>9</v>
      </c>
      <c r="Z9741">
        <f t="shared" si="1070"/>
        <v>42979</v>
      </c>
    </row>
    <row r="9742" spans="1:26" x14ac:dyDescent="0.2">
      <c r="A9742" t="s">
        <v>13229</v>
      </c>
      <c r="B9742" t="s">
        <v>3070</v>
      </c>
      <c r="C9742">
        <v>4.5</v>
      </c>
      <c r="D9742">
        <v>74</v>
      </c>
      <c r="E9742" t="s">
        <v>49</v>
      </c>
      <c r="F9742" t="s">
        <v>101</v>
      </c>
      <c r="G9742" t="s">
        <v>23</v>
      </c>
      <c r="H9742" t="s">
        <v>24</v>
      </c>
      <c r="I9742" t="s">
        <v>25</v>
      </c>
      <c r="J9742" t="s">
        <v>1537</v>
      </c>
      <c r="K9742" t="s">
        <v>3200</v>
      </c>
      <c r="L9742" t="s">
        <v>420</v>
      </c>
      <c r="M9742" t="s">
        <v>29</v>
      </c>
      <c r="N9742">
        <f t="shared" si="1064"/>
        <v>0</v>
      </c>
      <c r="O9742" t="str">
        <f t="shared" si="1065"/>
        <v>No</v>
      </c>
      <c r="P9742">
        <f t="shared" si="1066"/>
        <v>0</v>
      </c>
      <c r="Q9742">
        <f t="shared" si="1067"/>
        <v>4813937689</v>
      </c>
      <c r="R9742">
        <f t="shared" si="1068"/>
        <v>4.1933383153624479</v>
      </c>
      <c r="S9742" t="str">
        <f t="shared" si="1069"/>
        <v>Acceptable</v>
      </c>
      <c r="T9742">
        <f>ROUNDUP(C9742,0)</f>
        <v>5</v>
      </c>
      <c r="U9742">
        <f>ROUNDDOWN(C9742,0)</f>
        <v>4</v>
      </c>
      <c r="V9742">
        <f>RIGHT(K9742,2)+2000</f>
        <v>2017</v>
      </c>
      <c r="W9742" t="str">
        <f>INDEX(_xlfn.TEXTSPLIT(K9742,"-"),1,2)</f>
        <v>Nov</v>
      </c>
      <c r="X9742" t="str">
        <f>INDEX(_xlfn.TEXTSPLIT(K9742,"-"),1,1)</f>
        <v>22</v>
      </c>
      <c r="Y9742">
        <f>INDEX(months!B:B,MATCH(Sheet1!W9742,months!A:A,0))</f>
        <v>11</v>
      </c>
      <c r="Z9742">
        <f t="shared" si="1070"/>
        <v>43061</v>
      </c>
    </row>
    <row r="9743" spans="1:26" x14ac:dyDescent="0.2">
      <c r="A9743" t="s">
        <v>13230</v>
      </c>
      <c r="B9743" t="s">
        <v>3070</v>
      </c>
      <c r="C9743">
        <v>3.6</v>
      </c>
      <c r="D9743">
        <v>12781</v>
      </c>
      <c r="E9743" t="s">
        <v>664</v>
      </c>
      <c r="F9743" t="s">
        <v>65</v>
      </c>
      <c r="G9743" t="s">
        <v>23</v>
      </c>
      <c r="H9743" t="s">
        <v>24</v>
      </c>
      <c r="I9743" t="s">
        <v>25</v>
      </c>
      <c r="J9743" t="s">
        <v>2681</v>
      </c>
      <c r="K9743" t="s">
        <v>102</v>
      </c>
      <c r="L9743" t="s">
        <v>174</v>
      </c>
      <c r="M9743" t="s">
        <v>81</v>
      </c>
      <c r="N9743">
        <f t="shared" si="1064"/>
        <v>0</v>
      </c>
      <c r="O9743" t="str">
        <f t="shared" si="1065"/>
        <v>No</v>
      </c>
      <c r="P9743">
        <f t="shared" si="1066"/>
        <v>0</v>
      </c>
      <c r="Q9743">
        <f t="shared" si="1067"/>
        <v>4813937689</v>
      </c>
      <c r="R9743">
        <f t="shared" si="1068"/>
        <v>4.1933383153624479</v>
      </c>
      <c r="S9743" t="str">
        <f t="shared" si="1069"/>
        <v>Acceptable</v>
      </c>
      <c r="T9743">
        <f>ROUNDUP(C9743,0)</f>
        <v>4</v>
      </c>
      <c r="U9743">
        <f>ROUNDDOWN(C9743,0)</f>
        <v>3</v>
      </c>
      <c r="V9743">
        <f>RIGHT(K9743,2)+2000</f>
        <v>2018</v>
      </c>
      <c r="W9743" t="str">
        <f>INDEX(_xlfn.TEXTSPLIT(K9743,"-"),1,2)</f>
        <v>Jun</v>
      </c>
      <c r="X9743" t="str">
        <f>INDEX(_xlfn.TEXTSPLIT(K9743,"-"),1,1)</f>
        <v>6</v>
      </c>
      <c r="Y9743">
        <f>INDEX(months!B:B,MATCH(Sheet1!W9743,months!A:A,0))</f>
        <v>6</v>
      </c>
      <c r="Z9743">
        <f t="shared" si="1070"/>
        <v>43257</v>
      </c>
    </row>
    <row r="9744" spans="1:26" x14ac:dyDescent="0.2">
      <c r="A9744" t="s">
        <v>13231</v>
      </c>
      <c r="B9744" t="s">
        <v>3070</v>
      </c>
      <c r="C9744">
        <v>3.9</v>
      </c>
      <c r="D9744">
        <v>314</v>
      </c>
      <c r="E9744" t="s">
        <v>78</v>
      </c>
      <c r="F9744" t="s">
        <v>50</v>
      </c>
      <c r="G9744" t="s">
        <v>23</v>
      </c>
      <c r="H9744" t="s">
        <v>24</v>
      </c>
      <c r="I9744" t="s">
        <v>25</v>
      </c>
      <c r="J9744" t="s">
        <v>2673</v>
      </c>
      <c r="K9744" t="s">
        <v>34</v>
      </c>
      <c r="L9744" t="s">
        <v>53</v>
      </c>
      <c r="M9744" t="s">
        <v>552</v>
      </c>
      <c r="N9744">
        <f t="shared" si="1064"/>
        <v>0</v>
      </c>
      <c r="O9744" t="str">
        <f t="shared" si="1065"/>
        <v>No</v>
      </c>
      <c r="P9744">
        <f t="shared" si="1066"/>
        <v>0</v>
      </c>
      <c r="Q9744">
        <f t="shared" si="1067"/>
        <v>4813937689</v>
      </c>
      <c r="R9744">
        <f t="shared" si="1068"/>
        <v>4.1933383153624479</v>
      </c>
      <c r="S9744" t="str">
        <f t="shared" si="1069"/>
        <v>Acceptable</v>
      </c>
      <c r="T9744">
        <f>ROUNDUP(C9744,0)</f>
        <v>4</v>
      </c>
      <c r="U9744">
        <f>ROUNDDOWN(C9744,0)</f>
        <v>3</v>
      </c>
      <c r="V9744">
        <f>RIGHT(K9744,2)+2000</f>
        <v>2018</v>
      </c>
      <c r="W9744" t="str">
        <f>INDEX(_xlfn.TEXTSPLIT(K9744,"-"),1,2)</f>
        <v>Jan</v>
      </c>
      <c r="X9744" t="str">
        <f>INDEX(_xlfn.TEXTSPLIT(K9744,"-"),1,1)</f>
        <v>15</v>
      </c>
      <c r="Y9744">
        <f>INDEX(months!B:B,MATCH(Sheet1!W9744,months!A:A,0))</f>
        <v>1</v>
      </c>
      <c r="Z9744">
        <f t="shared" si="1070"/>
        <v>43115</v>
      </c>
    </row>
    <row r="9745" spans="1:26" x14ac:dyDescent="0.2">
      <c r="A9745" t="s">
        <v>13232</v>
      </c>
      <c r="B9745" t="s">
        <v>3070</v>
      </c>
      <c r="C9745">
        <v>4.3</v>
      </c>
      <c r="D9745">
        <v>429</v>
      </c>
      <c r="E9745" t="s">
        <v>763</v>
      </c>
      <c r="F9745" t="s">
        <v>50</v>
      </c>
      <c r="G9745" t="s">
        <v>23</v>
      </c>
      <c r="H9745" t="s">
        <v>24</v>
      </c>
      <c r="I9745" t="s">
        <v>25</v>
      </c>
      <c r="J9745" t="s">
        <v>6167</v>
      </c>
      <c r="K9745" t="s">
        <v>160</v>
      </c>
      <c r="L9745" t="s">
        <v>420</v>
      </c>
      <c r="M9745" t="s">
        <v>81</v>
      </c>
      <c r="N9745">
        <f t="shared" si="1064"/>
        <v>0</v>
      </c>
      <c r="O9745" t="str">
        <f t="shared" si="1065"/>
        <v>No</v>
      </c>
      <c r="P9745">
        <f t="shared" si="1066"/>
        <v>0</v>
      </c>
      <c r="Q9745">
        <f t="shared" si="1067"/>
        <v>4813937689</v>
      </c>
      <c r="R9745">
        <f t="shared" si="1068"/>
        <v>4.1933383153624479</v>
      </c>
      <c r="S9745" t="str">
        <f t="shared" si="1069"/>
        <v>Acceptable</v>
      </c>
      <c r="T9745">
        <f>ROUNDUP(C9745,0)</f>
        <v>5</v>
      </c>
      <c r="U9745">
        <f>ROUNDDOWN(C9745,0)</f>
        <v>4</v>
      </c>
      <c r="V9745">
        <f>RIGHT(K9745,2)+2000</f>
        <v>2018</v>
      </c>
      <c r="W9745" t="str">
        <f>INDEX(_xlfn.TEXTSPLIT(K9745,"-"),1,2)</f>
        <v>Jul</v>
      </c>
      <c r="X9745" t="str">
        <f>INDEX(_xlfn.TEXTSPLIT(K9745,"-"),1,1)</f>
        <v>19</v>
      </c>
      <c r="Y9745">
        <f>INDEX(months!B:B,MATCH(Sheet1!W9745,months!A:A,0))</f>
        <v>7</v>
      </c>
      <c r="Z9745">
        <f t="shared" si="1070"/>
        <v>43300</v>
      </c>
    </row>
    <row r="9746" spans="1:26" x14ac:dyDescent="0.2">
      <c r="A9746" t="s">
        <v>13233</v>
      </c>
      <c r="B9746" t="s">
        <v>3070</v>
      </c>
      <c r="C9746">
        <v>4</v>
      </c>
      <c r="D9746">
        <v>325</v>
      </c>
      <c r="E9746" t="s">
        <v>256</v>
      </c>
      <c r="F9746" t="s">
        <v>57</v>
      </c>
      <c r="G9746" t="s">
        <v>23</v>
      </c>
      <c r="H9746" t="s">
        <v>24</v>
      </c>
      <c r="I9746" t="s">
        <v>25</v>
      </c>
      <c r="J9746" t="s">
        <v>6167</v>
      </c>
      <c r="K9746" t="s">
        <v>253</v>
      </c>
      <c r="L9746" t="s">
        <v>157</v>
      </c>
      <c r="M9746" t="s">
        <v>81</v>
      </c>
      <c r="N9746">
        <f t="shared" si="1064"/>
        <v>0</v>
      </c>
      <c r="O9746" t="str">
        <f t="shared" si="1065"/>
        <v>No</v>
      </c>
      <c r="P9746">
        <f t="shared" si="1066"/>
        <v>0</v>
      </c>
      <c r="Q9746">
        <f t="shared" si="1067"/>
        <v>4813937689</v>
      </c>
      <c r="R9746">
        <f t="shared" si="1068"/>
        <v>4.1933383153624479</v>
      </c>
      <c r="S9746" t="str">
        <f t="shared" si="1069"/>
        <v>Acceptable</v>
      </c>
      <c r="T9746">
        <f>ROUNDUP(C9746,0)</f>
        <v>4</v>
      </c>
      <c r="U9746">
        <f>ROUNDDOWN(C9746,0)</f>
        <v>4</v>
      </c>
      <c r="V9746">
        <f>RIGHT(K9746,2)+2000</f>
        <v>2018</v>
      </c>
      <c r="W9746" t="str">
        <f>INDEX(_xlfn.TEXTSPLIT(K9746,"-"),1,2)</f>
        <v>Jun</v>
      </c>
      <c r="X9746" t="str">
        <f>INDEX(_xlfn.TEXTSPLIT(K9746,"-"),1,1)</f>
        <v>12</v>
      </c>
      <c r="Y9746">
        <f>INDEX(months!B:B,MATCH(Sheet1!W9746,months!A:A,0))</f>
        <v>6</v>
      </c>
      <c r="Z9746">
        <f t="shared" si="1070"/>
        <v>43263</v>
      </c>
    </row>
    <row r="9747" spans="1:26" x14ac:dyDescent="0.2">
      <c r="A9747" t="s">
        <v>13234</v>
      </c>
      <c r="B9747" t="s">
        <v>3391</v>
      </c>
      <c r="C9747">
        <v>4.2</v>
      </c>
      <c r="D9747">
        <v>980</v>
      </c>
      <c r="E9747" t="s">
        <v>46</v>
      </c>
      <c r="F9747" t="s">
        <v>57</v>
      </c>
      <c r="G9747" t="s">
        <v>23</v>
      </c>
      <c r="H9747" t="s">
        <v>24</v>
      </c>
      <c r="I9747" t="s">
        <v>25</v>
      </c>
      <c r="J9747" t="s">
        <v>3393</v>
      </c>
      <c r="K9747" t="s">
        <v>311</v>
      </c>
      <c r="L9747" t="s">
        <v>13235</v>
      </c>
      <c r="M9747" t="s">
        <v>46</v>
      </c>
      <c r="N9747">
        <f t="shared" si="1064"/>
        <v>0</v>
      </c>
      <c r="O9747" t="str">
        <f t="shared" si="1065"/>
        <v>No</v>
      </c>
      <c r="P9747">
        <f t="shared" si="1066"/>
        <v>0</v>
      </c>
      <c r="Q9747">
        <f t="shared" si="1067"/>
        <v>4813937689</v>
      </c>
      <c r="R9747">
        <f t="shared" si="1068"/>
        <v>4.1933383153624479</v>
      </c>
      <c r="S9747" t="str">
        <f t="shared" si="1069"/>
        <v>Acceptable</v>
      </c>
      <c r="T9747">
        <f>ROUNDUP(C9747,0)</f>
        <v>5</v>
      </c>
      <c r="U9747">
        <f>ROUNDDOWN(C9747,0)</f>
        <v>4</v>
      </c>
      <c r="V9747">
        <f>RIGHT(K9747,2)+2000</f>
        <v>2018</v>
      </c>
      <c r="W9747" t="str">
        <f>INDEX(_xlfn.TEXTSPLIT(K9747,"-"),1,2)</f>
        <v>Aug</v>
      </c>
      <c r="X9747" t="str">
        <f>INDEX(_xlfn.TEXTSPLIT(K9747,"-"),1,1)</f>
        <v>4</v>
      </c>
      <c r="Y9747">
        <f>INDEX(months!B:B,MATCH(Sheet1!W9747,months!A:A,0))</f>
        <v>8</v>
      </c>
      <c r="Z9747">
        <f t="shared" si="1070"/>
        <v>43316</v>
      </c>
    </row>
    <row r="9748" spans="1:26" x14ac:dyDescent="0.2">
      <c r="A9748" t="s">
        <v>13236</v>
      </c>
      <c r="B9748" t="s">
        <v>3070</v>
      </c>
      <c r="C9748">
        <v>3.7</v>
      </c>
      <c r="D9748">
        <v>3482</v>
      </c>
      <c r="E9748" t="s">
        <v>96</v>
      </c>
      <c r="F9748" t="s">
        <v>32</v>
      </c>
      <c r="G9748" t="s">
        <v>23</v>
      </c>
      <c r="H9748" t="s">
        <v>24</v>
      </c>
      <c r="I9748" t="s">
        <v>25</v>
      </c>
      <c r="J9748" t="s">
        <v>2673</v>
      </c>
      <c r="K9748" t="s">
        <v>4757</v>
      </c>
      <c r="L9748" t="s">
        <v>167</v>
      </c>
      <c r="M9748" t="s">
        <v>54</v>
      </c>
      <c r="N9748">
        <f t="shared" si="1064"/>
        <v>0</v>
      </c>
      <c r="O9748" t="str">
        <f t="shared" si="1065"/>
        <v>No</v>
      </c>
      <c r="P9748">
        <f t="shared" si="1066"/>
        <v>0</v>
      </c>
      <c r="Q9748">
        <f t="shared" si="1067"/>
        <v>4813937689</v>
      </c>
      <c r="R9748">
        <f t="shared" si="1068"/>
        <v>4.1933383153624479</v>
      </c>
      <c r="S9748" t="str">
        <f t="shared" si="1069"/>
        <v>Acceptable</v>
      </c>
      <c r="T9748">
        <f>ROUNDUP(C9748,0)</f>
        <v>4</v>
      </c>
      <c r="U9748">
        <f>ROUNDDOWN(C9748,0)</f>
        <v>3</v>
      </c>
      <c r="V9748">
        <f>RIGHT(K9748,2)+2000</f>
        <v>2018</v>
      </c>
      <c r="W9748" t="str">
        <f>INDEX(_xlfn.TEXTSPLIT(K9748,"-"),1,2)</f>
        <v>Aug</v>
      </c>
      <c r="X9748" t="str">
        <f>INDEX(_xlfn.TEXTSPLIT(K9748,"-"),1,1)</f>
        <v>7</v>
      </c>
      <c r="Y9748">
        <f>INDEX(months!B:B,MATCH(Sheet1!W9748,months!A:A,0))</f>
        <v>8</v>
      </c>
      <c r="Z9748">
        <f t="shared" si="1070"/>
        <v>43319</v>
      </c>
    </row>
    <row r="9749" spans="1:26" x14ac:dyDescent="0.2">
      <c r="A9749" t="s">
        <v>13237</v>
      </c>
      <c r="B9749" t="s">
        <v>3070</v>
      </c>
      <c r="C9749">
        <v>3.9</v>
      </c>
      <c r="D9749">
        <v>55</v>
      </c>
      <c r="E9749" t="s">
        <v>698</v>
      </c>
      <c r="F9749" t="s">
        <v>22</v>
      </c>
      <c r="G9749" t="s">
        <v>23</v>
      </c>
      <c r="H9749" t="s">
        <v>24</v>
      </c>
      <c r="I9749" t="s">
        <v>44</v>
      </c>
      <c r="J9749" t="s">
        <v>6167</v>
      </c>
      <c r="K9749" t="s">
        <v>109</v>
      </c>
      <c r="L9749" t="s">
        <v>236</v>
      </c>
      <c r="M9749" t="s">
        <v>86</v>
      </c>
      <c r="N9749">
        <f t="shared" si="1064"/>
        <v>0</v>
      </c>
      <c r="O9749" t="str">
        <f t="shared" si="1065"/>
        <v>No</v>
      </c>
      <c r="P9749">
        <f t="shared" si="1066"/>
        <v>0</v>
      </c>
      <c r="Q9749">
        <f t="shared" si="1067"/>
        <v>4813937689</v>
      </c>
      <c r="R9749">
        <f t="shared" si="1068"/>
        <v>4.1933383153624479</v>
      </c>
      <c r="S9749" t="str">
        <f t="shared" si="1069"/>
        <v>Acceptable</v>
      </c>
      <c r="T9749">
        <f>ROUNDUP(C9749,0)</f>
        <v>4</v>
      </c>
      <c r="U9749">
        <f>ROUNDDOWN(C9749,0)</f>
        <v>3</v>
      </c>
      <c r="V9749">
        <f>RIGHT(K9749,2)+2000</f>
        <v>2017</v>
      </c>
      <c r="W9749" t="str">
        <f>INDEX(_xlfn.TEXTSPLIT(K9749,"-"),1,2)</f>
        <v>Nov</v>
      </c>
      <c r="X9749" t="str">
        <f>INDEX(_xlfn.TEXTSPLIT(K9749,"-"),1,1)</f>
        <v>7</v>
      </c>
      <c r="Y9749">
        <f>INDEX(months!B:B,MATCH(Sheet1!W9749,months!A:A,0))</f>
        <v>11</v>
      </c>
      <c r="Z9749">
        <f t="shared" si="1070"/>
        <v>43046</v>
      </c>
    </row>
    <row r="9750" spans="1:26" x14ac:dyDescent="0.2">
      <c r="A9750" t="s">
        <v>13238</v>
      </c>
      <c r="B9750" t="s">
        <v>3070</v>
      </c>
      <c r="C9750">
        <v>4.2</v>
      </c>
      <c r="D9750">
        <v>2801</v>
      </c>
      <c r="E9750" t="s">
        <v>1959</v>
      </c>
      <c r="F9750" t="s">
        <v>32</v>
      </c>
      <c r="G9750" t="s">
        <v>23</v>
      </c>
      <c r="H9750" t="s">
        <v>24</v>
      </c>
      <c r="I9750" t="s">
        <v>25</v>
      </c>
      <c r="J9750" t="s">
        <v>2673</v>
      </c>
      <c r="K9750" t="s">
        <v>9968</v>
      </c>
      <c r="L9750" t="s">
        <v>59</v>
      </c>
      <c r="M9750" t="s">
        <v>29</v>
      </c>
      <c r="N9750">
        <f t="shared" si="1064"/>
        <v>0</v>
      </c>
      <c r="O9750" t="str">
        <f t="shared" si="1065"/>
        <v>No</v>
      </c>
      <c r="P9750">
        <f t="shared" si="1066"/>
        <v>0</v>
      </c>
      <c r="Q9750">
        <f t="shared" si="1067"/>
        <v>4813937689</v>
      </c>
      <c r="R9750">
        <f t="shared" si="1068"/>
        <v>4.1933383153624479</v>
      </c>
      <c r="S9750" t="str">
        <f t="shared" si="1069"/>
        <v>Acceptable</v>
      </c>
      <c r="T9750">
        <f>ROUNDUP(C9750,0)</f>
        <v>5</v>
      </c>
      <c r="U9750">
        <f>ROUNDDOWN(C9750,0)</f>
        <v>4</v>
      </c>
      <c r="V9750">
        <f>RIGHT(K9750,2)+2000</f>
        <v>2017</v>
      </c>
      <c r="W9750" t="str">
        <f>INDEX(_xlfn.TEXTSPLIT(K9750,"-"),1,2)</f>
        <v>Mar</v>
      </c>
      <c r="X9750" t="str">
        <f>INDEX(_xlfn.TEXTSPLIT(K9750,"-"),1,1)</f>
        <v>22</v>
      </c>
      <c r="Y9750">
        <f>INDEX(months!B:B,MATCH(Sheet1!W9750,months!A:A,0))</f>
        <v>3</v>
      </c>
      <c r="Z9750">
        <f t="shared" si="1070"/>
        <v>42816</v>
      </c>
    </row>
    <row r="9751" spans="1:26" x14ac:dyDescent="0.2">
      <c r="A9751" t="s">
        <v>13239</v>
      </c>
      <c r="B9751" t="s">
        <v>3070</v>
      </c>
      <c r="C9751">
        <v>3.5</v>
      </c>
      <c r="D9751">
        <v>173</v>
      </c>
      <c r="E9751" t="s">
        <v>1158</v>
      </c>
      <c r="F9751" t="s">
        <v>22</v>
      </c>
      <c r="G9751" t="s">
        <v>23</v>
      </c>
      <c r="H9751" t="s">
        <v>24</v>
      </c>
      <c r="I9751" t="s">
        <v>25</v>
      </c>
      <c r="J9751" t="s">
        <v>6167</v>
      </c>
      <c r="K9751" t="s">
        <v>7909</v>
      </c>
      <c r="L9751" t="s">
        <v>28</v>
      </c>
      <c r="M9751" t="s">
        <v>81</v>
      </c>
      <c r="N9751">
        <f t="shared" si="1064"/>
        <v>0</v>
      </c>
      <c r="O9751" t="str">
        <f t="shared" si="1065"/>
        <v>No</v>
      </c>
      <c r="P9751">
        <f t="shared" si="1066"/>
        <v>0</v>
      </c>
      <c r="Q9751">
        <f t="shared" si="1067"/>
        <v>4813937689</v>
      </c>
      <c r="R9751">
        <f t="shared" si="1068"/>
        <v>4.1933383153624479</v>
      </c>
      <c r="S9751" t="str">
        <f t="shared" si="1069"/>
        <v>Acceptable</v>
      </c>
      <c r="T9751">
        <f>ROUNDUP(C9751,0)</f>
        <v>4</v>
      </c>
      <c r="U9751">
        <f>ROUNDDOWN(C9751,0)</f>
        <v>3</v>
      </c>
      <c r="V9751">
        <f>RIGHT(K9751,2)+2000</f>
        <v>2018</v>
      </c>
      <c r="W9751" t="str">
        <f>INDEX(_xlfn.TEXTSPLIT(K9751,"-"),1,2)</f>
        <v>Jan</v>
      </c>
      <c r="X9751" t="str">
        <f>INDEX(_xlfn.TEXTSPLIT(K9751,"-"),1,1)</f>
        <v>26</v>
      </c>
      <c r="Y9751">
        <f>INDEX(months!B:B,MATCH(Sheet1!W9751,months!A:A,0))</f>
        <v>1</v>
      </c>
      <c r="Z9751">
        <f t="shared" si="1070"/>
        <v>43126</v>
      </c>
    </row>
    <row r="9752" spans="1:26" x14ac:dyDescent="0.2">
      <c r="A9752" t="s">
        <v>13240</v>
      </c>
      <c r="B9752" t="s">
        <v>3070</v>
      </c>
      <c r="C9752">
        <v>4</v>
      </c>
      <c r="D9752">
        <v>154</v>
      </c>
      <c r="E9752" t="s">
        <v>1933</v>
      </c>
      <c r="F9752" t="s">
        <v>57</v>
      </c>
      <c r="G9752" t="s">
        <v>23</v>
      </c>
      <c r="H9752" t="s">
        <v>24</v>
      </c>
      <c r="I9752" t="s">
        <v>44</v>
      </c>
      <c r="J9752" t="s">
        <v>6167</v>
      </c>
      <c r="K9752" t="s">
        <v>1088</v>
      </c>
      <c r="L9752" t="s">
        <v>2472</v>
      </c>
      <c r="M9752" t="s">
        <v>29</v>
      </c>
      <c r="N9752">
        <f t="shared" si="1064"/>
        <v>0</v>
      </c>
      <c r="O9752" t="str">
        <f t="shared" si="1065"/>
        <v>No</v>
      </c>
      <c r="P9752">
        <f t="shared" si="1066"/>
        <v>0</v>
      </c>
      <c r="Q9752">
        <f t="shared" si="1067"/>
        <v>4813937689</v>
      </c>
      <c r="R9752">
        <f t="shared" si="1068"/>
        <v>4.1933383153624479</v>
      </c>
      <c r="S9752" t="str">
        <f t="shared" si="1069"/>
        <v>Acceptable</v>
      </c>
      <c r="T9752">
        <f>ROUNDUP(C9752,0)</f>
        <v>4</v>
      </c>
      <c r="U9752">
        <f>ROUNDDOWN(C9752,0)</f>
        <v>4</v>
      </c>
      <c r="V9752">
        <f>RIGHT(K9752,2)+2000</f>
        <v>2018</v>
      </c>
      <c r="W9752" t="str">
        <f>INDEX(_xlfn.TEXTSPLIT(K9752,"-"),1,2)</f>
        <v>Jun</v>
      </c>
      <c r="X9752" t="str">
        <f>INDEX(_xlfn.TEXTSPLIT(K9752,"-"),1,1)</f>
        <v>13</v>
      </c>
      <c r="Y9752">
        <f>INDEX(months!B:B,MATCH(Sheet1!W9752,months!A:A,0))</f>
        <v>6</v>
      </c>
      <c r="Z9752">
        <f t="shared" si="1070"/>
        <v>43264</v>
      </c>
    </row>
    <row r="9753" spans="1:26" x14ac:dyDescent="0.2">
      <c r="A9753" t="s">
        <v>13241</v>
      </c>
      <c r="B9753" t="s">
        <v>3070</v>
      </c>
      <c r="C9753">
        <v>3.8</v>
      </c>
      <c r="D9753">
        <v>25</v>
      </c>
      <c r="E9753" t="s">
        <v>667</v>
      </c>
      <c r="F9753" t="s">
        <v>775</v>
      </c>
      <c r="G9753" t="s">
        <v>23</v>
      </c>
      <c r="H9753" t="s">
        <v>24</v>
      </c>
      <c r="I9753" t="s">
        <v>44</v>
      </c>
      <c r="J9753" t="s">
        <v>6167</v>
      </c>
      <c r="K9753" t="s">
        <v>1530</v>
      </c>
      <c r="L9753" t="s">
        <v>53</v>
      </c>
      <c r="M9753" t="s">
        <v>60</v>
      </c>
      <c r="N9753">
        <f t="shared" si="1064"/>
        <v>0</v>
      </c>
      <c r="O9753" t="str">
        <f t="shared" si="1065"/>
        <v>No</v>
      </c>
      <c r="P9753">
        <f t="shared" si="1066"/>
        <v>0</v>
      </c>
      <c r="Q9753">
        <f t="shared" si="1067"/>
        <v>4813937689</v>
      </c>
      <c r="R9753">
        <f t="shared" si="1068"/>
        <v>4.1933383153624479</v>
      </c>
      <c r="S9753" t="str">
        <f t="shared" si="1069"/>
        <v>Acceptable</v>
      </c>
      <c r="T9753">
        <f>ROUNDUP(C9753,0)</f>
        <v>4</v>
      </c>
      <c r="U9753">
        <f>ROUNDDOWN(C9753,0)</f>
        <v>3</v>
      </c>
      <c r="V9753">
        <f>RIGHT(K9753,2)+2000</f>
        <v>2017</v>
      </c>
      <c r="W9753" t="str">
        <f>INDEX(_xlfn.TEXTSPLIT(K9753,"-"),1,2)</f>
        <v>Jul</v>
      </c>
      <c r="X9753" t="str">
        <f>INDEX(_xlfn.TEXTSPLIT(K9753,"-"),1,1)</f>
        <v>21</v>
      </c>
      <c r="Y9753">
        <f>INDEX(months!B:B,MATCH(Sheet1!W9753,months!A:A,0))</f>
        <v>7</v>
      </c>
      <c r="Z9753">
        <f t="shared" si="1070"/>
        <v>42937</v>
      </c>
    </row>
    <row r="9754" spans="1:26" x14ac:dyDescent="0.2">
      <c r="A9754" t="s">
        <v>13242</v>
      </c>
      <c r="B9754" t="s">
        <v>3070</v>
      </c>
      <c r="C9754">
        <v>4.0999999999999996</v>
      </c>
      <c r="D9754">
        <v>290</v>
      </c>
      <c r="E9754" t="s">
        <v>510</v>
      </c>
      <c r="F9754" t="s">
        <v>22</v>
      </c>
      <c r="G9754" t="s">
        <v>23</v>
      </c>
      <c r="H9754" t="s">
        <v>24</v>
      </c>
      <c r="I9754" t="s">
        <v>44</v>
      </c>
      <c r="J9754" t="s">
        <v>2868</v>
      </c>
      <c r="K9754" t="s">
        <v>746</v>
      </c>
      <c r="L9754" t="s">
        <v>59</v>
      </c>
      <c r="M9754" t="s">
        <v>587</v>
      </c>
      <c r="N9754">
        <f t="shared" si="1064"/>
        <v>0</v>
      </c>
      <c r="O9754" t="str">
        <f t="shared" si="1065"/>
        <v>No</v>
      </c>
      <c r="P9754">
        <f t="shared" si="1066"/>
        <v>0</v>
      </c>
      <c r="Q9754">
        <f t="shared" si="1067"/>
        <v>4813937689</v>
      </c>
      <c r="R9754">
        <f t="shared" si="1068"/>
        <v>4.1933383153624479</v>
      </c>
      <c r="S9754" t="str">
        <f t="shared" si="1069"/>
        <v>Acceptable</v>
      </c>
      <c r="T9754">
        <f>ROUNDUP(C9754,0)</f>
        <v>5</v>
      </c>
      <c r="U9754">
        <f>ROUNDDOWN(C9754,0)</f>
        <v>4</v>
      </c>
      <c r="V9754">
        <f>RIGHT(K9754,2)+2000</f>
        <v>2018</v>
      </c>
      <c r="W9754" t="str">
        <f>INDEX(_xlfn.TEXTSPLIT(K9754,"-"),1,2)</f>
        <v>May</v>
      </c>
      <c r="X9754" t="str">
        <f>INDEX(_xlfn.TEXTSPLIT(K9754,"-"),1,1)</f>
        <v>23</v>
      </c>
      <c r="Y9754">
        <f>INDEX(months!B:B,MATCH(Sheet1!W9754,months!A:A,0))</f>
        <v>5</v>
      </c>
      <c r="Z9754">
        <f t="shared" si="1070"/>
        <v>43243</v>
      </c>
    </row>
    <row r="9755" spans="1:26" x14ac:dyDescent="0.2">
      <c r="A9755" t="s">
        <v>13243</v>
      </c>
      <c r="B9755" t="s">
        <v>3070</v>
      </c>
      <c r="C9755">
        <v>4.2</v>
      </c>
      <c r="D9755">
        <v>23</v>
      </c>
      <c r="E9755" t="s">
        <v>69</v>
      </c>
      <c r="F9755" t="s">
        <v>775</v>
      </c>
      <c r="G9755" t="s">
        <v>23</v>
      </c>
      <c r="H9755" t="s">
        <v>24</v>
      </c>
      <c r="I9755" t="s">
        <v>44</v>
      </c>
      <c r="J9755" t="s">
        <v>2673</v>
      </c>
      <c r="K9755" t="s">
        <v>973</v>
      </c>
      <c r="L9755" t="s">
        <v>59</v>
      </c>
      <c r="M9755" t="s">
        <v>81</v>
      </c>
      <c r="N9755">
        <f t="shared" si="1064"/>
        <v>0</v>
      </c>
      <c r="O9755" t="str">
        <f t="shared" si="1065"/>
        <v>No</v>
      </c>
      <c r="P9755">
        <f t="shared" si="1066"/>
        <v>0</v>
      </c>
      <c r="Q9755">
        <f t="shared" si="1067"/>
        <v>4813937689</v>
      </c>
      <c r="R9755">
        <f t="shared" si="1068"/>
        <v>4.1933383153624479</v>
      </c>
      <c r="S9755" t="str">
        <f t="shared" si="1069"/>
        <v>Acceptable</v>
      </c>
      <c r="T9755">
        <f>ROUNDUP(C9755,0)</f>
        <v>5</v>
      </c>
      <c r="U9755">
        <f>ROUNDDOWN(C9755,0)</f>
        <v>4</v>
      </c>
      <c r="V9755">
        <f>RIGHT(K9755,2)+2000</f>
        <v>2018</v>
      </c>
      <c r="W9755" t="str">
        <f>INDEX(_xlfn.TEXTSPLIT(K9755,"-"),1,2)</f>
        <v>Apr</v>
      </c>
      <c r="X9755" t="str">
        <f>INDEX(_xlfn.TEXTSPLIT(K9755,"-"),1,1)</f>
        <v>3</v>
      </c>
      <c r="Y9755">
        <f>INDEX(months!B:B,MATCH(Sheet1!W9755,months!A:A,0))</f>
        <v>4</v>
      </c>
      <c r="Z9755">
        <f t="shared" si="1070"/>
        <v>43193</v>
      </c>
    </row>
    <row r="9756" spans="1:26" x14ac:dyDescent="0.2">
      <c r="A9756" t="s">
        <v>13244</v>
      </c>
      <c r="B9756" t="s">
        <v>3070</v>
      </c>
      <c r="C9756">
        <v>4.0999999999999996</v>
      </c>
      <c r="D9756">
        <v>214</v>
      </c>
      <c r="E9756" t="s">
        <v>698</v>
      </c>
      <c r="F9756" t="s">
        <v>50</v>
      </c>
      <c r="G9756" t="s">
        <v>23</v>
      </c>
      <c r="H9756" t="s">
        <v>24</v>
      </c>
      <c r="I9756" t="s">
        <v>44</v>
      </c>
      <c r="J9756" t="s">
        <v>2673</v>
      </c>
      <c r="K9756" t="s">
        <v>5615</v>
      </c>
      <c r="L9756" t="s">
        <v>59</v>
      </c>
      <c r="M9756" t="s">
        <v>29</v>
      </c>
      <c r="N9756">
        <f t="shared" si="1064"/>
        <v>0</v>
      </c>
      <c r="O9756" t="str">
        <f t="shared" si="1065"/>
        <v>No</v>
      </c>
      <c r="P9756">
        <f t="shared" si="1066"/>
        <v>0</v>
      </c>
      <c r="Q9756">
        <f t="shared" si="1067"/>
        <v>4813937689</v>
      </c>
      <c r="R9756">
        <f t="shared" si="1068"/>
        <v>4.1933383153624479</v>
      </c>
      <c r="S9756" t="str">
        <f t="shared" si="1069"/>
        <v>Acceptable</v>
      </c>
      <c r="T9756">
        <f>ROUNDUP(C9756,0)</f>
        <v>5</v>
      </c>
      <c r="U9756">
        <f>ROUNDDOWN(C9756,0)</f>
        <v>4</v>
      </c>
      <c r="V9756">
        <f>RIGHT(K9756,2)+2000</f>
        <v>2016</v>
      </c>
      <c r="W9756" t="str">
        <f>INDEX(_xlfn.TEXTSPLIT(K9756,"-"),1,2)</f>
        <v>Dec</v>
      </c>
      <c r="X9756" t="str">
        <f>INDEX(_xlfn.TEXTSPLIT(K9756,"-"),1,1)</f>
        <v>22</v>
      </c>
      <c r="Y9756">
        <f>INDEX(months!B:B,MATCH(Sheet1!W9756,months!A:A,0))</f>
        <v>12</v>
      </c>
      <c r="Z9756">
        <f t="shared" si="1070"/>
        <v>42726</v>
      </c>
    </row>
    <row r="9757" spans="1:26" x14ac:dyDescent="0.2">
      <c r="A9757" t="s">
        <v>13245</v>
      </c>
      <c r="B9757" t="s">
        <v>3070</v>
      </c>
      <c r="C9757">
        <v>4.4000000000000004</v>
      </c>
      <c r="D9757">
        <v>12</v>
      </c>
      <c r="E9757" t="s">
        <v>21</v>
      </c>
      <c r="F9757" t="s">
        <v>775</v>
      </c>
      <c r="G9757" t="s">
        <v>23</v>
      </c>
      <c r="H9757" t="s">
        <v>24</v>
      </c>
      <c r="I9757" t="s">
        <v>44</v>
      </c>
      <c r="J9757" t="s">
        <v>2673</v>
      </c>
      <c r="K9757" t="s">
        <v>118</v>
      </c>
      <c r="L9757" t="s">
        <v>59</v>
      </c>
      <c r="M9757" t="s">
        <v>60</v>
      </c>
      <c r="N9757">
        <f t="shared" si="1064"/>
        <v>0</v>
      </c>
      <c r="O9757" t="str">
        <f t="shared" si="1065"/>
        <v>No</v>
      </c>
      <c r="P9757">
        <f t="shared" si="1066"/>
        <v>0</v>
      </c>
      <c r="Q9757">
        <f t="shared" si="1067"/>
        <v>4813937689</v>
      </c>
      <c r="R9757">
        <f t="shared" si="1068"/>
        <v>4.1933383153624479</v>
      </c>
      <c r="S9757" t="str">
        <f t="shared" si="1069"/>
        <v>Acceptable</v>
      </c>
      <c r="T9757">
        <f>ROUNDUP(C9757,0)</f>
        <v>5</v>
      </c>
      <c r="U9757">
        <f>ROUNDDOWN(C9757,0)</f>
        <v>4</v>
      </c>
      <c r="V9757">
        <f>RIGHT(K9757,2)+2000</f>
        <v>2018</v>
      </c>
      <c r="W9757" t="str">
        <f>INDEX(_xlfn.TEXTSPLIT(K9757,"-"),1,2)</f>
        <v>Apr</v>
      </c>
      <c r="X9757" t="str">
        <f>INDEX(_xlfn.TEXTSPLIT(K9757,"-"),1,1)</f>
        <v>20</v>
      </c>
      <c r="Y9757">
        <f>INDEX(months!B:B,MATCH(Sheet1!W9757,months!A:A,0))</f>
        <v>4</v>
      </c>
      <c r="Z9757">
        <f t="shared" si="1070"/>
        <v>43210</v>
      </c>
    </row>
    <row r="9758" spans="1:26" x14ac:dyDescent="0.2">
      <c r="A9758" t="s">
        <v>13246</v>
      </c>
      <c r="B9758" t="s">
        <v>3070</v>
      </c>
      <c r="C9758">
        <v>3.7</v>
      </c>
      <c r="D9758">
        <v>52</v>
      </c>
      <c r="E9758" t="s">
        <v>296</v>
      </c>
      <c r="F9758" t="s">
        <v>22</v>
      </c>
      <c r="G9758" t="s">
        <v>23</v>
      </c>
      <c r="H9758" t="s">
        <v>24</v>
      </c>
      <c r="I9758" t="s">
        <v>124</v>
      </c>
      <c r="J9758" t="s">
        <v>2868</v>
      </c>
      <c r="K9758" t="s">
        <v>625</v>
      </c>
      <c r="L9758" t="s">
        <v>59</v>
      </c>
      <c r="M9758" t="s">
        <v>81</v>
      </c>
      <c r="N9758">
        <f t="shared" si="1064"/>
        <v>0</v>
      </c>
      <c r="O9758" t="str">
        <f t="shared" si="1065"/>
        <v>No</v>
      </c>
      <c r="P9758">
        <f t="shared" si="1066"/>
        <v>0</v>
      </c>
      <c r="Q9758">
        <f t="shared" si="1067"/>
        <v>4813937689</v>
      </c>
      <c r="R9758">
        <f t="shared" si="1068"/>
        <v>4.1933383153624479</v>
      </c>
      <c r="S9758" t="str">
        <f t="shared" si="1069"/>
        <v>Acceptable</v>
      </c>
      <c r="T9758">
        <f>ROUNDUP(C9758,0)</f>
        <v>4</v>
      </c>
      <c r="U9758">
        <f>ROUNDDOWN(C9758,0)</f>
        <v>3</v>
      </c>
      <c r="V9758">
        <f>RIGHT(K9758,2)+2000</f>
        <v>2018</v>
      </c>
      <c r="W9758" t="str">
        <f>INDEX(_xlfn.TEXTSPLIT(K9758,"-"),1,2)</f>
        <v>Feb</v>
      </c>
      <c r="X9758" t="str">
        <f>INDEX(_xlfn.TEXTSPLIT(K9758,"-"),1,1)</f>
        <v>26</v>
      </c>
      <c r="Y9758">
        <f>INDEX(months!B:B,MATCH(Sheet1!W9758,months!A:A,0))</f>
        <v>2</v>
      </c>
      <c r="Z9758">
        <f t="shared" si="1070"/>
        <v>43157</v>
      </c>
    </row>
    <row r="9759" spans="1:26" x14ac:dyDescent="0.2">
      <c r="A9759" t="s">
        <v>13247</v>
      </c>
      <c r="B9759" t="s">
        <v>3070</v>
      </c>
      <c r="D9759">
        <v>11</v>
      </c>
      <c r="E9759" t="s">
        <v>374</v>
      </c>
      <c r="F9759" t="s">
        <v>101</v>
      </c>
      <c r="G9759" t="s">
        <v>23</v>
      </c>
      <c r="H9759" t="s">
        <v>24</v>
      </c>
      <c r="I9759" t="s">
        <v>124</v>
      </c>
      <c r="J9759" t="s">
        <v>2868</v>
      </c>
      <c r="K9759" t="s">
        <v>5557</v>
      </c>
      <c r="L9759" t="s">
        <v>236</v>
      </c>
      <c r="M9759" t="s">
        <v>81</v>
      </c>
      <c r="N9759">
        <f t="shared" si="1064"/>
        <v>0</v>
      </c>
      <c r="O9759" t="str">
        <f t="shared" si="1065"/>
        <v>No</v>
      </c>
      <c r="P9759">
        <f t="shared" si="1066"/>
        <v>0</v>
      </c>
      <c r="Q9759">
        <f t="shared" si="1067"/>
        <v>4813937689</v>
      </c>
      <c r="R9759">
        <f t="shared" si="1068"/>
        <v>4.1933383153624479</v>
      </c>
      <c r="S9759" t="str">
        <f t="shared" si="1069"/>
        <v>Acceptable</v>
      </c>
      <c r="T9759">
        <f>ROUNDUP(C9759,0)</f>
        <v>0</v>
      </c>
      <c r="U9759">
        <f>ROUNDDOWN(C9759,0)</f>
        <v>0</v>
      </c>
      <c r="V9759">
        <f>RIGHT(K9759,2)+2000</f>
        <v>2017</v>
      </c>
      <c r="W9759" t="str">
        <f>INDEX(_xlfn.TEXTSPLIT(K9759,"-"),1,2)</f>
        <v>Nov</v>
      </c>
      <c r="X9759" t="str">
        <f>INDEX(_xlfn.TEXTSPLIT(K9759,"-"),1,1)</f>
        <v>24</v>
      </c>
      <c r="Y9759">
        <f>INDEX(months!B:B,MATCH(Sheet1!W9759,months!A:A,0))</f>
        <v>11</v>
      </c>
      <c r="Z9759">
        <f t="shared" si="1070"/>
        <v>43063</v>
      </c>
    </row>
    <row r="9760" spans="1:26" x14ac:dyDescent="0.2">
      <c r="A9760" t="s">
        <v>13248</v>
      </c>
      <c r="B9760" t="s">
        <v>3070</v>
      </c>
      <c r="C9760">
        <v>4.7</v>
      </c>
      <c r="D9760">
        <v>54</v>
      </c>
      <c r="E9760" t="s">
        <v>2942</v>
      </c>
      <c r="F9760" t="s">
        <v>775</v>
      </c>
      <c r="G9760" t="s">
        <v>23</v>
      </c>
      <c r="H9760" t="s">
        <v>24</v>
      </c>
      <c r="I9760" t="s">
        <v>44</v>
      </c>
      <c r="J9760" t="s">
        <v>2868</v>
      </c>
      <c r="K9760" t="s">
        <v>499</v>
      </c>
      <c r="L9760" t="s">
        <v>59</v>
      </c>
      <c r="M9760" t="s">
        <v>587</v>
      </c>
      <c r="N9760">
        <f t="shared" si="1064"/>
        <v>0</v>
      </c>
      <c r="O9760" t="str">
        <f t="shared" si="1065"/>
        <v>No</v>
      </c>
      <c r="P9760">
        <f t="shared" si="1066"/>
        <v>0</v>
      </c>
      <c r="Q9760">
        <f t="shared" si="1067"/>
        <v>4813937689</v>
      </c>
      <c r="R9760">
        <f t="shared" si="1068"/>
        <v>4.1933383153624479</v>
      </c>
      <c r="S9760" t="str">
        <f t="shared" si="1069"/>
        <v>Acceptable</v>
      </c>
      <c r="T9760">
        <f>ROUNDUP(C9760,0)</f>
        <v>5</v>
      </c>
      <c r="U9760">
        <f>ROUNDDOWN(C9760,0)</f>
        <v>4</v>
      </c>
      <c r="V9760">
        <f>RIGHT(K9760,2)+2000</f>
        <v>2018</v>
      </c>
      <c r="W9760" t="str">
        <f>INDEX(_xlfn.TEXTSPLIT(K9760,"-"),1,2)</f>
        <v>Jun</v>
      </c>
      <c r="X9760" t="str">
        <f>INDEX(_xlfn.TEXTSPLIT(K9760,"-"),1,1)</f>
        <v>25</v>
      </c>
      <c r="Y9760">
        <f>INDEX(months!B:B,MATCH(Sheet1!W9760,months!A:A,0))</f>
        <v>6</v>
      </c>
      <c r="Z9760">
        <f t="shared" si="1070"/>
        <v>43276</v>
      </c>
    </row>
    <row r="9761" spans="1:26" x14ac:dyDescent="0.2">
      <c r="A9761" t="s">
        <v>13249</v>
      </c>
      <c r="B9761" t="s">
        <v>3070</v>
      </c>
      <c r="C9761">
        <v>3.8</v>
      </c>
      <c r="D9761">
        <v>20</v>
      </c>
      <c r="E9761" t="s">
        <v>590</v>
      </c>
      <c r="F9761" t="s">
        <v>101</v>
      </c>
      <c r="G9761" t="s">
        <v>23</v>
      </c>
      <c r="H9761" t="s">
        <v>24</v>
      </c>
      <c r="I9761" t="s">
        <v>44</v>
      </c>
      <c r="J9761" t="s">
        <v>6167</v>
      </c>
      <c r="K9761" t="s">
        <v>2477</v>
      </c>
      <c r="L9761" t="s">
        <v>53</v>
      </c>
      <c r="M9761" t="s">
        <v>86</v>
      </c>
      <c r="N9761">
        <f t="shared" si="1064"/>
        <v>0</v>
      </c>
      <c r="O9761" t="str">
        <f t="shared" si="1065"/>
        <v>No</v>
      </c>
      <c r="P9761">
        <f t="shared" si="1066"/>
        <v>0</v>
      </c>
      <c r="Q9761">
        <f t="shared" si="1067"/>
        <v>4813937689</v>
      </c>
      <c r="R9761">
        <f t="shared" si="1068"/>
        <v>4.1933383153624479</v>
      </c>
      <c r="S9761" t="str">
        <f t="shared" si="1069"/>
        <v>Acceptable</v>
      </c>
      <c r="T9761">
        <f>ROUNDUP(C9761,0)</f>
        <v>4</v>
      </c>
      <c r="U9761">
        <f>ROUNDDOWN(C9761,0)</f>
        <v>3</v>
      </c>
      <c r="V9761">
        <f>RIGHT(K9761,2)+2000</f>
        <v>2018</v>
      </c>
      <c r="W9761" t="str">
        <f>INDEX(_xlfn.TEXTSPLIT(K9761,"-"),1,2)</f>
        <v>Feb</v>
      </c>
      <c r="X9761" t="str">
        <f>INDEX(_xlfn.TEXTSPLIT(K9761,"-"),1,1)</f>
        <v>23</v>
      </c>
      <c r="Y9761">
        <f>INDEX(months!B:B,MATCH(Sheet1!W9761,months!A:A,0))</f>
        <v>2</v>
      </c>
      <c r="Z9761">
        <f t="shared" si="1070"/>
        <v>43154</v>
      </c>
    </row>
    <row r="9762" spans="1:26" x14ac:dyDescent="0.2">
      <c r="A9762" t="s">
        <v>13250</v>
      </c>
      <c r="B9762" t="s">
        <v>3070</v>
      </c>
      <c r="C9762">
        <v>4</v>
      </c>
      <c r="D9762">
        <v>2936</v>
      </c>
      <c r="E9762" t="s">
        <v>1137</v>
      </c>
      <c r="F9762" t="s">
        <v>32</v>
      </c>
      <c r="G9762" t="s">
        <v>23</v>
      </c>
      <c r="H9762" t="s">
        <v>24</v>
      </c>
      <c r="I9762" t="s">
        <v>25</v>
      </c>
      <c r="J9762" t="s">
        <v>2804</v>
      </c>
      <c r="K9762" t="s">
        <v>1349</v>
      </c>
      <c r="L9762" t="s">
        <v>138</v>
      </c>
      <c r="M9762" t="s">
        <v>86</v>
      </c>
      <c r="N9762">
        <f t="shared" si="1064"/>
        <v>0</v>
      </c>
      <c r="O9762" t="str">
        <f t="shared" si="1065"/>
        <v>No</v>
      </c>
      <c r="P9762">
        <f t="shared" si="1066"/>
        <v>0</v>
      </c>
      <c r="Q9762">
        <f t="shared" si="1067"/>
        <v>4813937689</v>
      </c>
      <c r="R9762">
        <f t="shared" si="1068"/>
        <v>4.1933383153624479</v>
      </c>
      <c r="S9762" t="str">
        <f t="shared" si="1069"/>
        <v>Acceptable</v>
      </c>
      <c r="T9762">
        <f>ROUNDUP(C9762,0)</f>
        <v>4</v>
      </c>
      <c r="U9762">
        <f>ROUNDDOWN(C9762,0)</f>
        <v>4</v>
      </c>
      <c r="V9762">
        <f>RIGHT(K9762,2)+2000</f>
        <v>2017</v>
      </c>
      <c r="W9762" t="str">
        <f>INDEX(_xlfn.TEXTSPLIT(K9762,"-"),1,2)</f>
        <v>Oct</v>
      </c>
      <c r="X9762" t="str">
        <f>INDEX(_xlfn.TEXTSPLIT(K9762,"-"),1,1)</f>
        <v>26</v>
      </c>
      <c r="Y9762">
        <f>INDEX(months!B:B,MATCH(Sheet1!W9762,months!A:A,0))</f>
        <v>10</v>
      </c>
      <c r="Z9762">
        <f t="shared" si="1070"/>
        <v>43034</v>
      </c>
    </row>
    <row r="9763" spans="1:26" x14ac:dyDescent="0.2">
      <c r="A9763" t="s">
        <v>13251</v>
      </c>
      <c r="B9763" t="s">
        <v>3070</v>
      </c>
      <c r="C9763">
        <v>4.2</v>
      </c>
      <c r="D9763">
        <v>3263</v>
      </c>
      <c r="E9763" t="s">
        <v>1429</v>
      </c>
      <c r="F9763" t="s">
        <v>65</v>
      </c>
      <c r="G9763" t="s">
        <v>23</v>
      </c>
      <c r="H9763" t="s">
        <v>24</v>
      </c>
      <c r="I9763" t="s">
        <v>124</v>
      </c>
      <c r="J9763" t="s">
        <v>2868</v>
      </c>
      <c r="K9763" t="s">
        <v>399</v>
      </c>
      <c r="L9763" t="s">
        <v>13252</v>
      </c>
      <c r="M9763" t="s">
        <v>81</v>
      </c>
      <c r="N9763">
        <f t="shared" si="1064"/>
        <v>0</v>
      </c>
      <c r="O9763" t="str">
        <f t="shared" si="1065"/>
        <v>No</v>
      </c>
      <c r="P9763">
        <f t="shared" si="1066"/>
        <v>0</v>
      </c>
      <c r="Q9763">
        <f t="shared" si="1067"/>
        <v>4813937689</v>
      </c>
      <c r="R9763">
        <f t="shared" si="1068"/>
        <v>4.1933383153624479</v>
      </c>
      <c r="S9763" t="str">
        <f t="shared" si="1069"/>
        <v>Acceptable</v>
      </c>
      <c r="T9763">
        <f>ROUNDUP(C9763,0)</f>
        <v>5</v>
      </c>
      <c r="U9763">
        <f>ROUNDDOWN(C9763,0)</f>
        <v>4</v>
      </c>
      <c r="V9763">
        <f>RIGHT(K9763,2)+2000</f>
        <v>2018</v>
      </c>
      <c r="W9763" t="str">
        <f>INDEX(_xlfn.TEXTSPLIT(K9763,"-"),1,2)</f>
        <v>May</v>
      </c>
      <c r="X9763" t="str">
        <f>INDEX(_xlfn.TEXTSPLIT(K9763,"-"),1,1)</f>
        <v>29</v>
      </c>
      <c r="Y9763">
        <f>INDEX(months!B:B,MATCH(Sheet1!W9763,months!A:A,0))</f>
        <v>5</v>
      </c>
      <c r="Z9763">
        <f t="shared" si="1070"/>
        <v>43249</v>
      </c>
    </row>
    <row r="9764" spans="1:26" x14ac:dyDescent="0.2">
      <c r="A9764" t="s">
        <v>13253</v>
      </c>
      <c r="B9764" t="s">
        <v>3070</v>
      </c>
      <c r="C9764">
        <v>3.8</v>
      </c>
      <c r="D9764">
        <v>515</v>
      </c>
      <c r="E9764" t="s">
        <v>2744</v>
      </c>
      <c r="F9764" t="s">
        <v>50</v>
      </c>
      <c r="G9764" t="s">
        <v>23</v>
      </c>
      <c r="H9764" t="s">
        <v>24</v>
      </c>
      <c r="I9764" t="s">
        <v>25</v>
      </c>
      <c r="J9764" t="s">
        <v>2804</v>
      </c>
      <c r="K9764" t="s">
        <v>187</v>
      </c>
      <c r="L9764" t="s">
        <v>1788</v>
      </c>
      <c r="M9764" t="s">
        <v>81</v>
      </c>
      <c r="N9764">
        <f t="shared" si="1064"/>
        <v>0</v>
      </c>
      <c r="O9764" t="str">
        <f t="shared" si="1065"/>
        <v>No</v>
      </c>
      <c r="P9764">
        <f t="shared" si="1066"/>
        <v>0</v>
      </c>
      <c r="Q9764">
        <f t="shared" si="1067"/>
        <v>4813937689</v>
      </c>
      <c r="R9764">
        <f t="shared" si="1068"/>
        <v>4.1933383153624479</v>
      </c>
      <c r="S9764" t="str">
        <f t="shared" si="1069"/>
        <v>Acceptable</v>
      </c>
      <c r="T9764">
        <f>ROUNDUP(C9764,0)</f>
        <v>4</v>
      </c>
      <c r="U9764">
        <f>ROUNDDOWN(C9764,0)</f>
        <v>3</v>
      </c>
      <c r="V9764">
        <f>RIGHT(K9764,2)+2000</f>
        <v>2018</v>
      </c>
      <c r="W9764" t="str">
        <f>INDEX(_xlfn.TEXTSPLIT(K9764,"-"),1,2)</f>
        <v>Jul</v>
      </c>
      <c r="X9764" t="str">
        <f>INDEX(_xlfn.TEXTSPLIT(K9764,"-"),1,1)</f>
        <v>20</v>
      </c>
      <c r="Y9764">
        <f>INDEX(months!B:B,MATCH(Sheet1!W9764,months!A:A,0))</f>
        <v>7</v>
      </c>
      <c r="Z9764">
        <f t="shared" si="1070"/>
        <v>43301</v>
      </c>
    </row>
    <row r="9765" spans="1:26" x14ac:dyDescent="0.2">
      <c r="A9765" t="s">
        <v>13254</v>
      </c>
      <c r="B9765" t="s">
        <v>3070</v>
      </c>
      <c r="C9765">
        <v>3.9</v>
      </c>
      <c r="D9765">
        <v>2510</v>
      </c>
      <c r="E9765" t="s">
        <v>675</v>
      </c>
      <c r="F9765" t="s">
        <v>32</v>
      </c>
      <c r="G9765" t="s">
        <v>23</v>
      </c>
      <c r="H9765" t="s">
        <v>24</v>
      </c>
      <c r="I9765" t="s">
        <v>124</v>
      </c>
      <c r="J9765" t="s">
        <v>6167</v>
      </c>
      <c r="K9765" t="s">
        <v>160</v>
      </c>
      <c r="L9765" t="s">
        <v>170</v>
      </c>
      <c r="M9765" t="s">
        <v>81</v>
      </c>
      <c r="N9765">
        <f t="shared" si="1064"/>
        <v>0</v>
      </c>
      <c r="O9765" t="str">
        <f t="shared" si="1065"/>
        <v>No</v>
      </c>
      <c r="P9765">
        <f t="shared" si="1066"/>
        <v>0</v>
      </c>
      <c r="Q9765">
        <f t="shared" si="1067"/>
        <v>4813937689</v>
      </c>
      <c r="R9765">
        <f t="shared" si="1068"/>
        <v>4.1933383153624479</v>
      </c>
      <c r="S9765" t="str">
        <f t="shared" si="1069"/>
        <v>Acceptable</v>
      </c>
      <c r="T9765">
        <f>ROUNDUP(C9765,0)</f>
        <v>4</v>
      </c>
      <c r="U9765">
        <f>ROUNDDOWN(C9765,0)</f>
        <v>3</v>
      </c>
      <c r="V9765">
        <f>RIGHT(K9765,2)+2000</f>
        <v>2018</v>
      </c>
      <c r="W9765" t="str">
        <f>INDEX(_xlfn.TEXTSPLIT(K9765,"-"),1,2)</f>
        <v>Jul</v>
      </c>
      <c r="X9765" t="str">
        <f>INDEX(_xlfn.TEXTSPLIT(K9765,"-"),1,1)</f>
        <v>19</v>
      </c>
      <c r="Y9765">
        <f>INDEX(months!B:B,MATCH(Sheet1!W9765,months!A:A,0))</f>
        <v>7</v>
      </c>
      <c r="Z9765">
        <f t="shared" si="1070"/>
        <v>43300</v>
      </c>
    </row>
    <row r="9766" spans="1:26" x14ac:dyDescent="0.2">
      <c r="A9766" t="s">
        <v>13255</v>
      </c>
      <c r="B9766" t="s">
        <v>3070</v>
      </c>
      <c r="C9766">
        <v>4</v>
      </c>
      <c r="D9766">
        <v>1130</v>
      </c>
      <c r="E9766" t="s">
        <v>1189</v>
      </c>
      <c r="F9766" t="s">
        <v>50</v>
      </c>
      <c r="G9766" t="s">
        <v>23</v>
      </c>
      <c r="H9766" t="s">
        <v>24</v>
      </c>
      <c r="I9766" t="s">
        <v>44</v>
      </c>
      <c r="J9766" t="s">
        <v>6167</v>
      </c>
      <c r="K9766" t="s">
        <v>348</v>
      </c>
      <c r="L9766" t="s">
        <v>317</v>
      </c>
      <c r="M9766" t="s">
        <v>86</v>
      </c>
      <c r="N9766">
        <f t="shared" si="1064"/>
        <v>0</v>
      </c>
      <c r="O9766" t="str">
        <f t="shared" si="1065"/>
        <v>No</v>
      </c>
      <c r="P9766">
        <f t="shared" si="1066"/>
        <v>0</v>
      </c>
      <c r="Q9766">
        <f t="shared" si="1067"/>
        <v>4813937689</v>
      </c>
      <c r="R9766">
        <f t="shared" si="1068"/>
        <v>4.1933383153624479</v>
      </c>
      <c r="S9766" t="str">
        <f t="shared" si="1069"/>
        <v>Acceptable</v>
      </c>
      <c r="T9766">
        <f>ROUNDUP(C9766,0)</f>
        <v>4</v>
      </c>
      <c r="U9766">
        <f>ROUNDDOWN(C9766,0)</f>
        <v>4</v>
      </c>
      <c r="V9766">
        <f>RIGHT(K9766,2)+2000</f>
        <v>2018</v>
      </c>
      <c r="W9766" t="str">
        <f>INDEX(_xlfn.TEXTSPLIT(K9766,"-"),1,2)</f>
        <v>May</v>
      </c>
      <c r="X9766" t="str">
        <f>INDEX(_xlfn.TEXTSPLIT(K9766,"-"),1,1)</f>
        <v>15</v>
      </c>
      <c r="Y9766">
        <f>INDEX(months!B:B,MATCH(Sheet1!W9766,months!A:A,0))</f>
        <v>5</v>
      </c>
      <c r="Z9766">
        <f t="shared" si="1070"/>
        <v>43235</v>
      </c>
    </row>
    <row r="9767" spans="1:26" x14ac:dyDescent="0.2">
      <c r="A9767" t="s">
        <v>13256</v>
      </c>
      <c r="B9767" t="s">
        <v>3070</v>
      </c>
      <c r="C9767">
        <v>3.1</v>
      </c>
      <c r="D9767">
        <v>4798</v>
      </c>
      <c r="E9767" t="s">
        <v>374</v>
      </c>
      <c r="F9767" t="s">
        <v>32</v>
      </c>
      <c r="G9767" t="s">
        <v>23</v>
      </c>
      <c r="H9767" t="s">
        <v>24</v>
      </c>
      <c r="I9767" t="s">
        <v>44</v>
      </c>
      <c r="J9767" t="s">
        <v>2673</v>
      </c>
      <c r="K9767" t="s">
        <v>1088</v>
      </c>
      <c r="L9767" t="s">
        <v>358</v>
      </c>
      <c r="M9767" t="s">
        <v>29</v>
      </c>
      <c r="N9767">
        <f t="shared" si="1064"/>
        <v>0</v>
      </c>
      <c r="O9767" t="str">
        <f t="shared" si="1065"/>
        <v>No</v>
      </c>
      <c r="P9767">
        <f t="shared" si="1066"/>
        <v>0</v>
      </c>
      <c r="Q9767">
        <f t="shared" si="1067"/>
        <v>4813937689</v>
      </c>
      <c r="R9767">
        <f t="shared" si="1068"/>
        <v>4.1933383153624479</v>
      </c>
      <c r="S9767" t="str">
        <f t="shared" si="1069"/>
        <v>Acceptable</v>
      </c>
      <c r="T9767">
        <f>ROUNDUP(C9767,0)</f>
        <v>4</v>
      </c>
      <c r="U9767">
        <f>ROUNDDOWN(C9767,0)</f>
        <v>3</v>
      </c>
      <c r="V9767">
        <f>RIGHT(K9767,2)+2000</f>
        <v>2018</v>
      </c>
      <c r="W9767" t="str">
        <f>INDEX(_xlfn.TEXTSPLIT(K9767,"-"),1,2)</f>
        <v>Jun</v>
      </c>
      <c r="X9767" t="str">
        <f>INDEX(_xlfn.TEXTSPLIT(K9767,"-"),1,1)</f>
        <v>13</v>
      </c>
      <c r="Y9767">
        <f>INDEX(months!B:B,MATCH(Sheet1!W9767,months!A:A,0))</f>
        <v>6</v>
      </c>
      <c r="Z9767">
        <f t="shared" si="1070"/>
        <v>43264</v>
      </c>
    </row>
    <row r="9768" spans="1:26" x14ac:dyDescent="0.2">
      <c r="A9768" t="s">
        <v>13257</v>
      </c>
      <c r="B9768" t="s">
        <v>4950</v>
      </c>
      <c r="C9768">
        <v>5</v>
      </c>
      <c r="D9768">
        <v>3</v>
      </c>
      <c r="E9768" t="s">
        <v>78</v>
      </c>
      <c r="F9768" t="s">
        <v>1230</v>
      </c>
      <c r="G9768" t="s">
        <v>23</v>
      </c>
      <c r="H9768" t="s">
        <v>24</v>
      </c>
      <c r="I9768" t="s">
        <v>25</v>
      </c>
      <c r="J9768" t="s">
        <v>4951</v>
      </c>
      <c r="K9768" t="s">
        <v>4490</v>
      </c>
      <c r="L9768" t="s">
        <v>13258</v>
      </c>
      <c r="M9768" t="s">
        <v>81</v>
      </c>
      <c r="N9768">
        <f t="shared" si="1064"/>
        <v>0</v>
      </c>
      <c r="O9768" t="str">
        <f t="shared" si="1065"/>
        <v>No</v>
      </c>
      <c r="P9768">
        <f t="shared" si="1066"/>
        <v>0</v>
      </c>
      <c r="Q9768">
        <f t="shared" si="1067"/>
        <v>4813937689</v>
      </c>
      <c r="R9768">
        <f t="shared" si="1068"/>
        <v>4.1933383153624479</v>
      </c>
      <c r="S9768" t="str">
        <f t="shared" si="1069"/>
        <v>Acceptable</v>
      </c>
      <c r="T9768">
        <f>ROUNDUP(C9768,0)</f>
        <v>5</v>
      </c>
      <c r="U9768">
        <f>ROUNDDOWN(C9768,0)</f>
        <v>5</v>
      </c>
      <c r="V9768">
        <f>RIGHT(K9768,2)+2000</f>
        <v>2016</v>
      </c>
      <c r="W9768" t="str">
        <f>INDEX(_xlfn.TEXTSPLIT(K9768,"-"),1,2)</f>
        <v>Dec</v>
      </c>
      <c r="X9768" t="str">
        <f>INDEX(_xlfn.TEXTSPLIT(K9768,"-"),1,1)</f>
        <v>6</v>
      </c>
      <c r="Y9768">
        <f>INDEX(months!B:B,MATCH(Sheet1!W9768,months!A:A,0))</f>
        <v>12</v>
      </c>
      <c r="Z9768">
        <f t="shared" si="1070"/>
        <v>42710</v>
      </c>
    </row>
    <row r="9769" spans="1:26" x14ac:dyDescent="0.2">
      <c r="A9769" t="s">
        <v>13259</v>
      </c>
      <c r="B9769" t="s">
        <v>3070</v>
      </c>
      <c r="C9769">
        <v>3.5</v>
      </c>
      <c r="D9769">
        <v>246</v>
      </c>
      <c r="E9769" t="s">
        <v>223</v>
      </c>
      <c r="F9769" t="s">
        <v>57</v>
      </c>
      <c r="G9769" t="s">
        <v>23</v>
      </c>
      <c r="H9769" t="s">
        <v>24</v>
      </c>
      <c r="I9769" t="s">
        <v>44</v>
      </c>
      <c r="J9769" t="s">
        <v>2673</v>
      </c>
      <c r="K9769" t="s">
        <v>13058</v>
      </c>
      <c r="L9769" t="s">
        <v>59</v>
      </c>
      <c r="M9769" t="s">
        <v>60</v>
      </c>
      <c r="N9769">
        <f t="shared" si="1064"/>
        <v>0</v>
      </c>
      <c r="O9769" t="str">
        <f t="shared" si="1065"/>
        <v>No</v>
      </c>
      <c r="P9769">
        <f t="shared" si="1066"/>
        <v>0</v>
      </c>
      <c r="Q9769">
        <f t="shared" si="1067"/>
        <v>4813937689</v>
      </c>
      <c r="R9769">
        <f t="shared" si="1068"/>
        <v>4.1933383153624479</v>
      </c>
      <c r="S9769" t="str">
        <f t="shared" si="1069"/>
        <v>Acceptable</v>
      </c>
      <c r="T9769">
        <f>ROUNDUP(C9769,0)</f>
        <v>4</v>
      </c>
      <c r="U9769">
        <f>ROUNDDOWN(C9769,0)</f>
        <v>3</v>
      </c>
      <c r="V9769">
        <f>RIGHT(K9769,2)+2000</f>
        <v>2016</v>
      </c>
      <c r="W9769" t="str">
        <f>INDEX(_xlfn.TEXTSPLIT(K9769,"-"),1,2)</f>
        <v>Sep</v>
      </c>
      <c r="X9769" t="str">
        <f>INDEX(_xlfn.TEXTSPLIT(K9769,"-"),1,1)</f>
        <v>23</v>
      </c>
      <c r="Y9769">
        <f>INDEX(months!B:B,MATCH(Sheet1!W9769,months!A:A,0))</f>
        <v>9</v>
      </c>
      <c r="Z9769">
        <f t="shared" si="1070"/>
        <v>42636</v>
      </c>
    </row>
    <row r="9770" spans="1:26" x14ac:dyDescent="0.2">
      <c r="A9770" t="s">
        <v>13260</v>
      </c>
      <c r="B9770" t="s">
        <v>1790</v>
      </c>
      <c r="C9770">
        <v>4.0999999999999996</v>
      </c>
      <c r="D9770">
        <v>54</v>
      </c>
      <c r="E9770" t="s">
        <v>1108</v>
      </c>
      <c r="F9770" t="s">
        <v>101</v>
      </c>
      <c r="G9770" t="s">
        <v>23</v>
      </c>
      <c r="H9770" t="s">
        <v>24</v>
      </c>
      <c r="I9770" t="s">
        <v>25</v>
      </c>
      <c r="J9770" t="s">
        <v>1791</v>
      </c>
      <c r="K9770" t="s">
        <v>121</v>
      </c>
      <c r="L9770" t="s">
        <v>138</v>
      </c>
      <c r="M9770" t="s">
        <v>86</v>
      </c>
      <c r="N9770">
        <f t="shared" si="1064"/>
        <v>0</v>
      </c>
      <c r="O9770" t="str">
        <f t="shared" si="1065"/>
        <v>No</v>
      </c>
      <c r="P9770">
        <f t="shared" si="1066"/>
        <v>0</v>
      </c>
      <c r="Q9770">
        <f t="shared" si="1067"/>
        <v>4813937689</v>
      </c>
      <c r="R9770">
        <f t="shared" si="1068"/>
        <v>4.1933383153624479</v>
      </c>
      <c r="S9770" t="str">
        <f t="shared" si="1069"/>
        <v>Acceptable</v>
      </c>
      <c r="T9770">
        <f>ROUNDUP(C9770,0)</f>
        <v>5</v>
      </c>
      <c r="U9770">
        <f>ROUNDDOWN(C9770,0)</f>
        <v>4</v>
      </c>
      <c r="V9770">
        <f>RIGHT(K9770,2)+2000</f>
        <v>2018</v>
      </c>
      <c r="W9770" t="str">
        <f>INDEX(_xlfn.TEXTSPLIT(K9770,"-"),1,2)</f>
        <v>Mar</v>
      </c>
      <c r="X9770" t="str">
        <f>INDEX(_xlfn.TEXTSPLIT(K9770,"-"),1,1)</f>
        <v>20</v>
      </c>
      <c r="Y9770">
        <f>INDEX(months!B:B,MATCH(Sheet1!W9770,months!A:A,0))</f>
        <v>3</v>
      </c>
      <c r="Z9770">
        <f t="shared" si="1070"/>
        <v>43179</v>
      </c>
    </row>
    <row r="9771" spans="1:26" x14ac:dyDescent="0.2">
      <c r="A9771" t="s">
        <v>13261</v>
      </c>
      <c r="B9771" t="s">
        <v>3070</v>
      </c>
      <c r="C9771">
        <v>4.5</v>
      </c>
      <c r="D9771">
        <v>51</v>
      </c>
      <c r="E9771" t="s">
        <v>111</v>
      </c>
      <c r="F9771" t="s">
        <v>101</v>
      </c>
      <c r="G9771" t="s">
        <v>23</v>
      </c>
      <c r="H9771" t="s">
        <v>24</v>
      </c>
      <c r="I9771" t="s">
        <v>25</v>
      </c>
      <c r="J9771" t="s">
        <v>2673</v>
      </c>
      <c r="K9771" t="s">
        <v>3806</v>
      </c>
      <c r="L9771" t="s">
        <v>170</v>
      </c>
      <c r="M9771" t="s">
        <v>81</v>
      </c>
      <c r="N9771">
        <f t="shared" si="1064"/>
        <v>0</v>
      </c>
      <c r="O9771" t="str">
        <f t="shared" si="1065"/>
        <v>No</v>
      </c>
      <c r="P9771">
        <f t="shared" si="1066"/>
        <v>0</v>
      </c>
      <c r="Q9771">
        <f t="shared" si="1067"/>
        <v>4813937689</v>
      </c>
      <c r="R9771">
        <f t="shared" si="1068"/>
        <v>4.1933383153624479</v>
      </c>
      <c r="S9771" t="str">
        <f t="shared" si="1069"/>
        <v>Acceptable</v>
      </c>
      <c r="T9771">
        <f>ROUNDUP(C9771,0)</f>
        <v>5</v>
      </c>
      <c r="U9771">
        <f>ROUNDDOWN(C9771,0)</f>
        <v>4</v>
      </c>
      <c r="V9771">
        <f>RIGHT(K9771,2)+2000</f>
        <v>2018</v>
      </c>
      <c r="W9771" t="str">
        <f>INDEX(_xlfn.TEXTSPLIT(K9771,"-"),1,2)</f>
        <v>Apr</v>
      </c>
      <c r="X9771" t="str">
        <f>INDEX(_xlfn.TEXTSPLIT(K9771,"-"),1,1)</f>
        <v>16</v>
      </c>
      <c r="Y9771">
        <f>INDEX(months!B:B,MATCH(Sheet1!W9771,months!A:A,0))</f>
        <v>4</v>
      </c>
      <c r="Z9771">
        <f t="shared" si="1070"/>
        <v>43206</v>
      </c>
    </row>
    <row r="9772" spans="1:26" x14ac:dyDescent="0.2">
      <c r="A9772" t="s">
        <v>13262</v>
      </c>
      <c r="B9772" t="s">
        <v>3070</v>
      </c>
      <c r="C9772">
        <v>4.7</v>
      </c>
      <c r="D9772">
        <v>7</v>
      </c>
      <c r="E9772" t="s">
        <v>42</v>
      </c>
      <c r="F9772" t="s">
        <v>775</v>
      </c>
      <c r="G9772" t="s">
        <v>23</v>
      </c>
      <c r="H9772" t="s">
        <v>24</v>
      </c>
      <c r="I9772" t="s">
        <v>44</v>
      </c>
      <c r="J9772" t="s">
        <v>2673</v>
      </c>
      <c r="K9772" t="s">
        <v>385</v>
      </c>
      <c r="L9772" t="s">
        <v>59</v>
      </c>
      <c r="M9772" t="s">
        <v>81</v>
      </c>
      <c r="N9772">
        <f t="shared" si="1064"/>
        <v>0</v>
      </c>
      <c r="O9772" t="str">
        <f t="shared" si="1065"/>
        <v>No</v>
      </c>
      <c r="P9772">
        <f t="shared" si="1066"/>
        <v>0</v>
      </c>
      <c r="Q9772">
        <f t="shared" si="1067"/>
        <v>4813937689</v>
      </c>
      <c r="R9772">
        <f t="shared" si="1068"/>
        <v>4.1933383153624479</v>
      </c>
      <c r="S9772" t="str">
        <f t="shared" si="1069"/>
        <v>Acceptable</v>
      </c>
      <c r="T9772">
        <f>ROUNDUP(C9772,0)</f>
        <v>5</v>
      </c>
      <c r="U9772">
        <f>ROUNDDOWN(C9772,0)</f>
        <v>4</v>
      </c>
      <c r="V9772">
        <f>RIGHT(K9772,2)+2000</f>
        <v>2018</v>
      </c>
      <c r="W9772" t="str">
        <f>INDEX(_xlfn.TEXTSPLIT(K9772,"-"),1,2)</f>
        <v>Apr</v>
      </c>
      <c r="X9772" t="str">
        <f>INDEX(_xlfn.TEXTSPLIT(K9772,"-"),1,1)</f>
        <v>5</v>
      </c>
      <c r="Y9772">
        <f>INDEX(months!B:B,MATCH(Sheet1!W9772,months!A:A,0))</f>
        <v>4</v>
      </c>
      <c r="Z9772">
        <f t="shared" si="1070"/>
        <v>43195</v>
      </c>
    </row>
    <row r="9773" spans="1:26" x14ac:dyDescent="0.2">
      <c r="A9773" t="s">
        <v>13263</v>
      </c>
      <c r="B9773" t="s">
        <v>3070</v>
      </c>
      <c r="C9773">
        <v>4.0999999999999996</v>
      </c>
      <c r="D9773">
        <v>120</v>
      </c>
      <c r="E9773" t="s">
        <v>296</v>
      </c>
      <c r="F9773" t="s">
        <v>22</v>
      </c>
      <c r="G9773" t="s">
        <v>23</v>
      </c>
      <c r="H9773" t="s">
        <v>24</v>
      </c>
      <c r="I9773" t="s">
        <v>25</v>
      </c>
      <c r="J9773" t="s">
        <v>2673</v>
      </c>
      <c r="K9773" t="s">
        <v>1937</v>
      </c>
      <c r="L9773" t="s">
        <v>420</v>
      </c>
      <c r="M9773" t="s">
        <v>81</v>
      </c>
      <c r="N9773">
        <f t="shared" si="1064"/>
        <v>0</v>
      </c>
      <c r="O9773" t="str">
        <f t="shared" si="1065"/>
        <v>No</v>
      </c>
      <c r="P9773">
        <f t="shared" si="1066"/>
        <v>0</v>
      </c>
      <c r="Q9773">
        <f t="shared" si="1067"/>
        <v>4813937689</v>
      </c>
      <c r="R9773">
        <f t="shared" si="1068"/>
        <v>4.1933383153624479</v>
      </c>
      <c r="S9773" t="str">
        <f t="shared" si="1069"/>
        <v>Acceptable</v>
      </c>
      <c r="T9773">
        <f>ROUNDUP(C9773,0)</f>
        <v>5</v>
      </c>
      <c r="U9773">
        <f>ROUNDDOWN(C9773,0)</f>
        <v>4</v>
      </c>
      <c r="V9773">
        <f>RIGHT(K9773,2)+2000</f>
        <v>2018</v>
      </c>
      <c r="W9773" t="str">
        <f>INDEX(_xlfn.TEXTSPLIT(K9773,"-"),1,2)</f>
        <v>Mar</v>
      </c>
      <c r="X9773" t="str">
        <f>INDEX(_xlfn.TEXTSPLIT(K9773,"-"),1,1)</f>
        <v>13</v>
      </c>
      <c r="Y9773">
        <f>INDEX(months!B:B,MATCH(Sheet1!W9773,months!A:A,0))</f>
        <v>3</v>
      </c>
      <c r="Z9773">
        <f t="shared" si="1070"/>
        <v>43172</v>
      </c>
    </row>
    <row r="9774" spans="1:26" x14ac:dyDescent="0.2">
      <c r="A9774" t="s">
        <v>13264</v>
      </c>
      <c r="B9774" t="s">
        <v>3391</v>
      </c>
      <c r="D9774">
        <v>0</v>
      </c>
      <c r="E9774" t="s">
        <v>283</v>
      </c>
      <c r="F9774" t="s">
        <v>1199</v>
      </c>
      <c r="G9774" t="s">
        <v>23</v>
      </c>
      <c r="H9774" t="s">
        <v>24</v>
      </c>
      <c r="I9774" t="s">
        <v>25</v>
      </c>
      <c r="J9774" t="s">
        <v>3393</v>
      </c>
      <c r="K9774" t="s">
        <v>62</v>
      </c>
      <c r="L9774" t="s">
        <v>371</v>
      </c>
      <c r="M9774" t="s">
        <v>29</v>
      </c>
      <c r="N9774">
        <f t="shared" si="1064"/>
        <v>0</v>
      </c>
      <c r="O9774" t="str">
        <f t="shared" si="1065"/>
        <v>No</v>
      </c>
      <c r="P9774">
        <f t="shared" si="1066"/>
        <v>0</v>
      </c>
      <c r="Q9774">
        <f t="shared" si="1067"/>
        <v>4813937689</v>
      </c>
      <c r="R9774">
        <f t="shared" si="1068"/>
        <v>4.1933383153624479</v>
      </c>
      <c r="S9774" t="str">
        <f t="shared" si="1069"/>
        <v>Acceptable</v>
      </c>
      <c r="T9774">
        <f>ROUNDUP(C9774,0)</f>
        <v>0</v>
      </c>
      <c r="U9774">
        <f>ROUNDDOWN(C9774,0)</f>
        <v>0</v>
      </c>
      <c r="V9774">
        <f>RIGHT(K9774,2)+2000</f>
        <v>2018</v>
      </c>
      <c r="W9774" t="str">
        <f>INDEX(_xlfn.TEXTSPLIT(K9774,"-"),1,2)</f>
        <v>Apr</v>
      </c>
      <c r="X9774" t="str">
        <f>INDEX(_xlfn.TEXTSPLIT(K9774,"-"),1,1)</f>
        <v>26</v>
      </c>
      <c r="Y9774">
        <f>INDEX(months!B:B,MATCH(Sheet1!W9774,months!A:A,0))</f>
        <v>4</v>
      </c>
      <c r="Z9774">
        <f t="shared" si="1070"/>
        <v>43216</v>
      </c>
    </row>
    <row r="9775" spans="1:26" x14ac:dyDescent="0.2">
      <c r="A9775" t="s">
        <v>13265</v>
      </c>
      <c r="B9775" t="s">
        <v>3070</v>
      </c>
      <c r="C9775">
        <v>3.9</v>
      </c>
      <c r="D9775">
        <v>1909</v>
      </c>
      <c r="E9775" t="s">
        <v>1360</v>
      </c>
      <c r="F9775" t="s">
        <v>50</v>
      </c>
      <c r="G9775" t="s">
        <v>23</v>
      </c>
      <c r="H9775" t="s">
        <v>24</v>
      </c>
      <c r="I9775" t="s">
        <v>44</v>
      </c>
      <c r="J9775" t="s">
        <v>6167</v>
      </c>
      <c r="K9775" t="s">
        <v>1088</v>
      </c>
      <c r="L9775" t="s">
        <v>170</v>
      </c>
      <c r="M9775" t="s">
        <v>29</v>
      </c>
      <c r="N9775">
        <f t="shared" si="1064"/>
        <v>0</v>
      </c>
      <c r="O9775" t="str">
        <f t="shared" si="1065"/>
        <v>No</v>
      </c>
      <c r="P9775">
        <f t="shared" si="1066"/>
        <v>0</v>
      </c>
      <c r="Q9775">
        <f t="shared" si="1067"/>
        <v>4813937689</v>
      </c>
      <c r="R9775">
        <f t="shared" si="1068"/>
        <v>4.1933383153624479</v>
      </c>
      <c r="S9775" t="str">
        <f t="shared" si="1069"/>
        <v>Acceptable</v>
      </c>
      <c r="T9775">
        <f>ROUNDUP(C9775,0)</f>
        <v>4</v>
      </c>
      <c r="U9775">
        <f>ROUNDDOWN(C9775,0)</f>
        <v>3</v>
      </c>
      <c r="V9775">
        <f>RIGHT(K9775,2)+2000</f>
        <v>2018</v>
      </c>
      <c r="W9775" t="str">
        <f>INDEX(_xlfn.TEXTSPLIT(K9775,"-"),1,2)</f>
        <v>Jun</v>
      </c>
      <c r="X9775" t="str">
        <f>INDEX(_xlfn.TEXTSPLIT(K9775,"-"),1,1)</f>
        <v>13</v>
      </c>
      <c r="Y9775">
        <f>INDEX(months!B:B,MATCH(Sheet1!W9775,months!A:A,0))</f>
        <v>6</v>
      </c>
      <c r="Z9775">
        <f t="shared" si="1070"/>
        <v>43264</v>
      </c>
    </row>
    <row r="9776" spans="1:26" x14ac:dyDescent="0.2">
      <c r="A9776" t="s">
        <v>13266</v>
      </c>
      <c r="B9776" t="s">
        <v>3070</v>
      </c>
      <c r="C9776">
        <v>4</v>
      </c>
      <c r="D9776">
        <v>286</v>
      </c>
      <c r="E9776" t="s">
        <v>2199</v>
      </c>
      <c r="F9776" t="s">
        <v>50</v>
      </c>
      <c r="G9776" t="s">
        <v>23</v>
      </c>
      <c r="H9776" t="s">
        <v>24</v>
      </c>
      <c r="I9776" t="s">
        <v>25</v>
      </c>
      <c r="J9776" t="s">
        <v>2804</v>
      </c>
      <c r="K9776" t="s">
        <v>468</v>
      </c>
      <c r="L9776" t="s">
        <v>119</v>
      </c>
      <c r="M9776" t="s">
        <v>29</v>
      </c>
      <c r="N9776">
        <f t="shared" si="1064"/>
        <v>0</v>
      </c>
      <c r="O9776" t="str">
        <f t="shared" si="1065"/>
        <v>No</v>
      </c>
      <c r="P9776">
        <f t="shared" si="1066"/>
        <v>0</v>
      </c>
      <c r="Q9776">
        <f t="shared" si="1067"/>
        <v>4813937689</v>
      </c>
      <c r="R9776">
        <f t="shared" si="1068"/>
        <v>4.1933383153624479</v>
      </c>
      <c r="S9776" t="str">
        <f t="shared" si="1069"/>
        <v>Acceptable</v>
      </c>
      <c r="T9776">
        <f>ROUNDUP(C9776,0)</f>
        <v>4</v>
      </c>
      <c r="U9776">
        <f>ROUNDDOWN(C9776,0)</f>
        <v>4</v>
      </c>
      <c r="V9776">
        <f>RIGHT(K9776,2)+2000</f>
        <v>2018</v>
      </c>
      <c r="W9776" t="str">
        <f>INDEX(_xlfn.TEXTSPLIT(K9776,"-"),1,2)</f>
        <v>Jun</v>
      </c>
      <c r="X9776" t="str">
        <f>INDEX(_xlfn.TEXTSPLIT(K9776,"-"),1,1)</f>
        <v>28</v>
      </c>
      <c r="Y9776">
        <f>INDEX(months!B:B,MATCH(Sheet1!W9776,months!A:A,0))</f>
        <v>6</v>
      </c>
      <c r="Z9776">
        <f t="shared" si="1070"/>
        <v>43279</v>
      </c>
    </row>
    <row r="9777" spans="1:26" x14ac:dyDescent="0.2">
      <c r="A9777" t="s">
        <v>13267</v>
      </c>
      <c r="B9777" t="s">
        <v>3391</v>
      </c>
      <c r="C9777">
        <v>4.3</v>
      </c>
      <c r="D9777">
        <v>6</v>
      </c>
      <c r="E9777" t="s">
        <v>1410</v>
      </c>
      <c r="F9777" t="s">
        <v>775</v>
      </c>
      <c r="G9777" t="s">
        <v>23</v>
      </c>
      <c r="H9777" t="s">
        <v>24</v>
      </c>
      <c r="I9777" t="s">
        <v>25</v>
      </c>
      <c r="J9777" t="s">
        <v>3393</v>
      </c>
      <c r="K9777" t="s">
        <v>4373</v>
      </c>
      <c r="L9777" t="s">
        <v>317</v>
      </c>
      <c r="M9777" t="s">
        <v>60</v>
      </c>
      <c r="N9777">
        <f t="shared" si="1064"/>
        <v>0</v>
      </c>
      <c r="O9777" t="str">
        <f t="shared" si="1065"/>
        <v>No</v>
      </c>
      <c r="P9777">
        <f t="shared" si="1066"/>
        <v>0</v>
      </c>
      <c r="Q9777">
        <f t="shared" si="1067"/>
        <v>4813937689</v>
      </c>
      <c r="R9777">
        <f t="shared" si="1068"/>
        <v>4.1933383153624479</v>
      </c>
      <c r="S9777" t="str">
        <f t="shared" si="1069"/>
        <v>Acceptable</v>
      </c>
      <c r="T9777">
        <f>ROUNDUP(C9777,0)</f>
        <v>5</v>
      </c>
      <c r="U9777">
        <f>ROUNDDOWN(C9777,0)</f>
        <v>4</v>
      </c>
      <c r="V9777">
        <f>RIGHT(K9777,2)+2000</f>
        <v>2017</v>
      </c>
      <c r="W9777" t="str">
        <f>INDEX(_xlfn.TEXTSPLIT(K9777,"-"),1,2)</f>
        <v>Mar</v>
      </c>
      <c r="X9777" t="str">
        <f>INDEX(_xlfn.TEXTSPLIT(K9777,"-"),1,1)</f>
        <v>16</v>
      </c>
      <c r="Y9777">
        <f>INDEX(months!B:B,MATCH(Sheet1!W9777,months!A:A,0))</f>
        <v>3</v>
      </c>
      <c r="Z9777">
        <f t="shared" si="1070"/>
        <v>42810</v>
      </c>
    </row>
    <row r="9778" spans="1:26" x14ac:dyDescent="0.2">
      <c r="A9778" t="s">
        <v>13268</v>
      </c>
      <c r="B9778" t="s">
        <v>3070</v>
      </c>
      <c r="C9778">
        <v>3.1</v>
      </c>
      <c r="D9778">
        <v>269</v>
      </c>
      <c r="E9778" t="s">
        <v>111</v>
      </c>
      <c r="F9778" t="s">
        <v>57</v>
      </c>
      <c r="G9778" t="s">
        <v>23</v>
      </c>
      <c r="H9778" t="s">
        <v>24</v>
      </c>
      <c r="I9778" t="s">
        <v>44</v>
      </c>
      <c r="J9778" t="s">
        <v>6167</v>
      </c>
      <c r="K9778" t="s">
        <v>5700</v>
      </c>
      <c r="L9778" t="s">
        <v>59</v>
      </c>
      <c r="M9778" t="s">
        <v>86</v>
      </c>
      <c r="N9778">
        <f t="shared" si="1064"/>
        <v>0</v>
      </c>
      <c r="O9778" t="str">
        <f t="shared" si="1065"/>
        <v>No</v>
      </c>
      <c r="P9778">
        <f t="shared" si="1066"/>
        <v>0</v>
      </c>
      <c r="Q9778">
        <f t="shared" si="1067"/>
        <v>4813937689</v>
      </c>
      <c r="R9778">
        <f t="shared" si="1068"/>
        <v>4.1933383153624479</v>
      </c>
      <c r="S9778" t="str">
        <f t="shared" si="1069"/>
        <v>Acceptable</v>
      </c>
      <c r="T9778">
        <f>ROUNDUP(C9778,0)</f>
        <v>4</v>
      </c>
      <c r="U9778">
        <f>ROUNDDOWN(C9778,0)</f>
        <v>3</v>
      </c>
      <c r="V9778">
        <f>RIGHT(K9778,2)+2000</f>
        <v>2017</v>
      </c>
      <c r="W9778" t="str">
        <f>INDEX(_xlfn.TEXTSPLIT(K9778,"-"),1,2)</f>
        <v>Jun</v>
      </c>
      <c r="X9778" t="str">
        <f>INDEX(_xlfn.TEXTSPLIT(K9778,"-"),1,1)</f>
        <v>3</v>
      </c>
      <c r="Y9778">
        <f>INDEX(months!B:B,MATCH(Sheet1!W9778,months!A:A,0))</f>
        <v>6</v>
      </c>
      <c r="Z9778">
        <f t="shared" si="1070"/>
        <v>42889</v>
      </c>
    </row>
    <row r="9779" spans="1:26" x14ac:dyDescent="0.2">
      <c r="A9779" t="s">
        <v>13269</v>
      </c>
      <c r="B9779" t="s">
        <v>447</v>
      </c>
      <c r="D9779">
        <v>9</v>
      </c>
      <c r="E9779" t="s">
        <v>88</v>
      </c>
      <c r="F9779" t="s">
        <v>775</v>
      </c>
      <c r="G9779" t="s">
        <v>23</v>
      </c>
      <c r="H9779" t="s">
        <v>24</v>
      </c>
      <c r="I9779" t="s">
        <v>25</v>
      </c>
      <c r="J9779" t="s">
        <v>449</v>
      </c>
      <c r="K9779" t="s">
        <v>5182</v>
      </c>
      <c r="L9779" t="s">
        <v>53</v>
      </c>
      <c r="M9779" t="s">
        <v>29</v>
      </c>
      <c r="N9779">
        <f t="shared" si="1064"/>
        <v>0</v>
      </c>
      <c r="O9779" t="str">
        <f t="shared" si="1065"/>
        <v>No</v>
      </c>
      <c r="P9779">
        <f t="shared" si="1066"/>
        <v>0</v>
      </c>
      <c r="Q9779">
        <f t="shared" si="1067"/>
        <v>4813937689</v>
      </c>
      <c r="R9779">
        <f t="shared" si="1068"/>
        <v>4.1933383153624479</v>
      </c>
      <c r="S9779" t="str">
        <f t="shared" si="1069"/>
        <v>Acceptable</v>
      </c>
      <c r="T9779">
        <f>ROUNDUP(C9779,0)</f>
        <v>0</v>
      </c>
      <c r="U9779">
        <f>ROUNDDOWN(C9779,0)</f>
        <v>0</v>
      </c>
      <c r="V9779">
        <f>RIGHT(K9779,2)+2000</f>
        <v>2018</v>
      </c>
      <c r="W9779" t="str">
        <f>INDEX(_xlfn.TEXTSPLIT(K9779,"-"),1,2)</f>
        <v>Mar</v>
      </c>
      <c r="X9779" t="str">
        <f>INDEX(_xlfn.TEXTSPLIT(K9779,"-"),1,1)</f>
        <v>19</v>
      </c>
      <c r="Y9779">
        <f>INDEX(months!B:B,MATCH(Sheet1!W9779,months!A:A,0))</f>
        <v>3</v>
      </c>
      <c r="Z9779">
        <f t="shared" si="1070"/>
        <v>43178</v>
      </c>
    </row>
    <row r="9780" spans="1:26" x14ac:dyDescent="0.2">
      <c r="A9780" t="s">
        <v>13270</v>
      </c>
      <c r="B9780" t="s">
        <v>3391</v>
      </c>
      <c r="C9780">
        <v>4.2</v>
      </c>
      <c r="D9780">
        <v>19</v>
      </c>
      <c r="E9780" t="s">
        <v>88</v>
      </c>
      <c r="F9780" t="s">
        <v>775</v>
      </c>
      <c r="G9780" t="s">
        <v>23</v>
      </c>
      <c r="H9780" t="s">
        <v>24</v>
      </c>
      <c r="I9780" t="s">
        <v>124</v>
      </c>
      <c r="J9780" t="s">
        <v>3393</v>
      </c>
      <c r="K9780" t="s">
        <v>3408</v>
      </c>
      <c r="L9780" t="s">
        <v>3172</v>
      </c>
      <c r="M9780" t="s">
        <v>81</v>
      </c>
      <c r="N9780">
        <f t="shared" si="1064"/>
        <v>0</v>
      </c>
      <c r="O9780" t="str">
        <f t="shared" si="1065"/>
        <v>No</v>
      </c>
      <c r="P9780">
        <f t="shared" si="1066"/>
        <v>0</v>
      </c>
      <c r="Q9780">
        <f t="shared" si="1067"/>
        <v>4813937689</v>
      </c>
      <c r="R9780">
        <f t="shared" si="1068"/>
        <v>4.1933383153624479</v>
      </c>
      <c r="S9780" t="str">
        <f t="shared" si="1069"/>
        <v>Acceptable</v>
      </c>
      <c r="T9780">
        <f>ROUNDUP(C9780,0)</f>
        <v>5</v>
      </c>
      <c r="U9780">
        <f>ROUNDDOWN(C9780,0)</f>
        <v>4</v>
      </c>
      <c r="V9780">
        <f>RIGHT(K9780,2)+2000</f>
        <v>2017</v>
      </c>
      <c r="W9780" t="str">
        <f>INDEX(_xlfn.TEXTSPLIT(K9780,"-"),1,2)</f>
        <v>Sep</v>
      </c>
      <c r="X9780" t="str">
        <f>INDEX(_xlfn.TEXTSPLIT(K9780,"-"),1,1)</f>
        <v>21</v>
      </c>
      <c r="Y9780">
        <f>INDEX(months!B:B,MATCH(Sheet1!W9780,months!A:A,0))</f>
        <v>9</v>
      </c>
      <c r="Z9780">
        <f t="shared" si="1070"/>
        <v>42999</v>
      </c>
    </row>
    <row r="9781" spans="1:26" x14ac:dyDescent="0.2">
      <c r="A9781" t="s">
        <v>1653</v>
      </c>
      <c r="B9781" t="s">
        <v>3070</v>
      </c>
      <c r="C9781">
        <v>4.0999999999999996</v>
      </c>
      <c r="D9781">
        <v>58104</v>
      </c>
      <c r="E9781" t="s">
        <v>108</v>
      </c>
      <c r="F9781" t="s">
        <v>38</v>
      </c>
      <c r="G9781" t="s">
        <v>23</v>
      </c>
      <c r="H9781" t="s">
        <v>24</v>
      </c>
      <c r="I9781" t="s">
        <v>44</v>
      </c>
      <c r="J9781" t="s">
        <v>1537</v>
      </c>
      <c r="K9781" t="s">
        <v>759</v>
      </c>
      <c r="L9781" t="s">
        <v>1654</v>
      </c>
      <c r="M9781" t="s">
        <v>81</v>
      </c>
      <c r="N9781">
        <f t="shared" si="1064"/>
        <v>0</v>
      </c>
      <c r="O9781" t="str">
        <f t="shared" si="1065"/>
        <v>No</v>
      </c>
      <c r="P9781">
        <f t="shared" si="1066"/>
        <v>0</v>
      </c>
      <c r="Q9781">
        <f t="shared" si="1067"/>
        <v>4813937689</v>
      </c>
      <c r="R9781">
        <f t="shared" si="1068"/>
        <v>4.1933383153624479</v>
      </c>
      <c r="S9781" t="str">
        <f t="shared" si="1069"/>
        <v>Acceptable</v>
      </c>
      <c r="T9781">
        <f>ROUNDUP(C9781,0)</f>
        <v>5</v>
      </c>
      <c r="U9781">
        <f>ROUNDDOWN(C9781,0)</f>
        <v>4</v>
      </c>
      <c r="V9781">
        <f>RIGHT(K9781,2)+2000</f>
        <v>2018</v>
      </c>
      <c r="W9781" t="str">
        <f>INDEX(_xlfn.TEXTSPLIT(K9781,"-"),1,2)</f>
        <v>Jul</v>
      </c>
      <c r="X9781" t="str">
        <f>INDEX(_xlfn.TEXTSPLIT(K9781,"-"),1,1)</f>
        <v>5</v>
      </c>
      <c r="Y9781">
        <f>INDEX(months!B:B,MATCH(Sheet1!W9781,months!A:A,0))</f>
        <v>7</v>
      </c>
      <c r="Z9781">
        <f t="shared" si="1070"/>
        <v>43286</v>
      </c>
    </row>
    <row r="9782" spans="1:26" x14ac:dyDescent="0.2">
      <c r="A9782" t="s">
        <v>13271</v>
      </c>
      <c r="B9782" t="s">
        <v>3070</v>
      </c>
      <c r="C9782">
        <v>4.4000000000000004</v>
      </c>
      <c r="D9782">
        <v>175509</v>
      </c>
      <c r="E9782" t="s">
        <v>46</v>
      </c>
      <c r="F9782" t="s">
        <v>89</v>
      </c>
      <c r="G9782" t="s">
        <v>23</v>
      </c>
      <c r="H9782" t="s">
        <v>24</v>
      </c>
      <c r="I9782" t="s">
        <v>25</v>
      </c>
      <c r="J9782" t="s">
        <v>1537</v>
      </c>
      <c r="K9782" t="s">
        <v>4757</v>
      </c>
      <c r="L9782" t="s">
        <v>46</v>
      </c>
      <c r="M9782" t="s">
        <v>46</v>
      </c>
      <c r="N9782">
        <f t="shared" si="1064"/>
        <v>0</v>
      </c>
      <c r="O9782" t="str">
        <f t="shared" si="1065"/>
        <v>No</v>
      </c>
      <c r="P9782">
        <f t="shared" si="1066"/>
        <v>0</v>
      </c>
      <c r="Q9782">
        <f t="shared" si="1067"/>
        <v>4813937689</v>
      </c>
      <c r="R9782">
        <f t="shared" si="1068"/>
        <v>4.1933383153624479</v>
      </c>
      <c r="S9782" t="str">
        <f t="shared" si="1069"/>
        <v>Acceptable</v>
      </c>
      <c r="T9782">
        <f>ROUNDUP(C9782,0)</f>
        <v>5</v>
      </c>
      <c r="U9782">
        <f>ROUNDDOWN(C9782,0)</f>
        <v>4</v>
      </c>
      <c r="V9782">
        <f>RIGHT(K9782,2)+2000</f>
        <v>2018</v>
      </c>
      <c r="W9782" t="str">
        <f>INDEX(_xlfn.TEXTSPLIT(K9782,"-"),1,2)</f>
        <v>Aug</v>
      </c>
      <c r="X9782" t="str">
        <f>INDEX(_xlfn.TEXTSPLIT(K9782,"-"),1,1)</f>
        <v>7</v>
      </c>
      <c r="Y9782">
        <f>INDEX(months!B:B,MATCH(Sheet1!W9782,months!A:A,0))</f>
        <v>8</v>
      </c>
      <c r="Z9782">
        <f t="shared" si="1070"/>
        <v>43319</v>
      </c>
    </row>
    <row r="9783" spans="1:26" x14ac:dyDescent="0.2">
      <c r="A9783" t="s">
        <v>13272</v>
      </c>
      <c r="B9783" t="s">
        <v>4457</v>
      </c>
      <c r="C9783">
        <v>3.2</v>
      </c>
      <c r="D9783">
        <v>58</v>
      </c>
      <c r="E9783" t="s">
        <v>1009</v>
      </c>
      <c r="F9783" t="s">
        <v>101</v>
      </c>
      <c r="G9783" t="s">
        <v>23</v>
      </c>
      <c r="H9783" t="s">
        <v>24</v>
      </c>
      <c r="I9783" t="s">
        <v>25</v>
      </c>
      <c r="J9783" t="s">
        <v>4458</v>
      </c>
      <c r="K9783" t="s">
        <v>6404</v>
      </c>
      <c r="L9783" t="s">
        <v>53</v>
      </c>
      <c r="M9783" t="s">
        <v>434</v>
      </c>
      <c r="N9783">
        <f t="shared" si="1064"/>
        <v>0</v>
      </c>
      <c r="O9783" t="str">
        <f t="shared" si="1065"/>
        <v>No</v>
      </c>
      <c r="P9783">
        <f t="shared" si="1066"/>
        <v>0</v>
      </c>
      <c r="Q9783">
        <f t="shared" si="1067"/>
        <v>4813937689</v>
      </c>
      <c r="R9783">
        <f t="shared" si="1068"/>
        <v>4.1933383153624479</v>
      </c>
      <c r="S9783" t="str">
        <f t="shared" si="1069"/>
        <v>Acceptable</v>
      </c>
      <c r="T9783">
        <f>ROUNDUP(C9783,0)</f>
        <v>4</v>
      </c>
      <c r="U9783">
        <f>ROUNDDOWN(C9783,0)</f>
        <v>3</v>
      </c>
      <c r="V9783">
        <f>RIGHT(K9783,2)+2000</f>
        <v>2017</v>
      </c>
      <c r="W9783" t="str">
        <f>INDEX(_xlfn.TEXTSPLIT(K9783,"-"),1,2)</f>
        <v>Feb</v>
      </c>
      <c r="X9783" t="str">
        <f>INDEX(_xlfn.TEXTSPLIT(K9783,"-"),1,1)</f>
        <v>27</v>
      </c>
      <c r="Y9783">
        <f>INDEX(months!B:B,MATCH(Sheet1!W9783,months!A:A,0))</f>
        <v>2</v>
      </c>
      <c r="Z9783">
        <f t="shared" si="1070"/>
        <v>42793</v>
      </c>
    </row>
    <row r="9784" spans="1:26" x14ac:dyDescent="0.2">
      <c r="A9784" t="s">
        <v>13273</v>
      </c>
      <c r="B9784" t="s">
        <v>3391</v>
      </c>
      <c r="D9784">
        <v>1</v>
      </c>
      <c r="E9784" t="s">
        <v>546</v>
      </c>
      <c r="F9784" t="s">
        <v>1199</v>
      </c>
      <c r="G9784" t="s">
        <v>23</v>
      </c>
      <c r="H9784" t="s">
        <v>24</v>
      </c>
      <c r="I9784" t="s">
        <v>25</v>
      </c>
      <c r="J9784" t="s">
        <v>3393</v>
      </c>
      <c r="K9784" t="s">
        <v>4964</v>
      </c>
      <c r="L9784" t="s">
        <v>157</v>
      </c>
      <c r="M9784" t="s">
        <v>81</v>
      </c>
      <c r="N9784">
        <f t="shared" si="1064"/>
        <v>0</v>
      </c>
      <c r="O9784" t="str">
        <f t="shared" si="1065"/>
        <v>No</v>
      </c>
      <c r="P9784">
        <f t="shared" si="1066"/>
        <v>0</v>
      </c>
      <c r="Q9784">
        <f t="shared" si="1067"/>
        <v>4813937689</v>
      </c>
      <c r="R9784">
        <f t="shared" si="1068"/>
        <v>4.1933383153624479</v>
      </c>
      <c r="S9784" t="str">
        <f t="shared" si="1069"/>
        <v>Acceptable</v>
      </c>
      <c r="T9784">
        <f>ROUNDUP(C9784,0)</f>
        <v>0</v>
      </c>
      <c r="U9784">
        <f>ROUNDDOWN(C9784,0)</f>
        <v>0</v>
      </c>
      <c r="V9784">
        <f>RIGHT(K9784,2)+2000</f>
        <v>2017</v>
      </c>
      <c r="W9784" t="str">
        <f>INDEX(_xlfn.TEXTSPLIT(K9784,"-"),1,2)</f>
        <v>Oct</v>
      </c>
      <c r="X9784" t="str">
        <f>INDEX(_xlfn.TEXTSPLIT(K9784,"-"),1,1)</f>
        <v>9</v>
      </c>
      <c r="Y9784">
        <f>INDEX(months!B:B,MATCH(Sheet1!W9784,months!A:A,0))</f>
        <v>10</v>
      </c>
      <c r="Z9784">
        <f t="shared" si="1070"/>
        <v>43017</v>
      </c>
    </row>
    <row r="9785" spans="1:26" x14ac:dyDescent="0.2">
      <c r="A9785" t="s">
        <v>13274</v>
      </c>
      <c r="B9785" t="s">
        <v>3070</v>
      </c>
      <c r="C9785">
        <v>3.3</v>
      </c>
      <c r="D9785">
        <v>10449</v>
      </c>
      <c r="E9785" t="s">
        <v>64</v>
      </c>
      <c r="F9785" t="s">
        <v>65</v>
      </c>
      <c r="G9785" t="s">
        <v>23</v>
      </c>
      <c r="H9785" t="s">
        <v>24</v>
      </c>
      <c r="I9785" t="s">
        <v>44</v>
      </c>
      <c r="J9785" t="s">
        <v>6167</v>
      </c>
      <c r="K9785" t="s">
        <v>8826</v>
      </c>
      <c r="L9785" t="s">
        <v>246</v>
      </c>
      <c r="M9785" t="s">
        <v>60</v>
      </c>
      <c r="N9785">
        <f t="shared" si="1064"/>
        <v>0</v>
      </c>
      <c r="O9785" t="str">
        <f t="shared" si="1065"/>
        <v>No</v>
      </c>
      <c r="P9785">
        <f t="shared" si="1066"/>
        <v>0</v>
      </c>
      <c r="Q9785">
        <f t="shared" si="1067"/>
        <v>4813937689</v>
      </c>
      <c r="R9785">
        <f t="shared" si="1068"/>
        <v>4.1933383153624479</v>
      </c>
      <c r="S9785" t="str">
        <f t="shared" si="1069"/>
        <v>Acceptable</v>
      </c>
      <c r="T9785">
        <f>ROUNDUP(C9785,0)</f>
        <v>4</v>
      </c>
      <c r="U9785">
        <f>ROUNDDOWN(C9785,0)</f>
        <v>3</v>
      </c>
      <c r="V9785">
        <f>RIGHT(K9785,2)+2000</f>
        <v>2016</v>
      </c>
      <c r="W9785" t="str">
        <f>INDEX(_xlfn.TEXTSPLIT(K9785,"-"),1,2)</f>
        <v>Dec</v>
      </c>
      <c r="X9785" t="str">
        <f>INDEX(_xlfn.TEXTSPLIT(K9785,"-"),1,1)</f>
        <v>2</v>
      </c>
      <c r="Y9785">
        <f>INDEX(months!B:B,MATCH(Sheet1!W9785,months!A:A,0))</f>
        <v>12</v>
      </c>
      <c r="Z9785">
        <f t="shared" si="1070"/>
        <v>42706</v>
      </c>
    </row>
    <row r="9786" spans="1:26" x14ac:dyDescent="0.2">
      <c r="A9786" t="s">
        <v>13275</v>
      </c>
      <c r="B9786" t="s">
        <v>787</v>
      </c>
      <c r="C9786">
        <v>4.3</v>
      </c>
      <c r="D9786">
        <v>230564</v>
      </c>
      <c r="E9786" t="s">
        <v>46</v>
      </c>
      <c r="F9786" t="s">
        <v>89</v>
      </c>
      <c r="G9786" t="s">
        <v>23</v>
      </c>
      <c r="H9786" t="s">
        <v>24</v>
      </c>
      <c r="I9786" t="s">
        <v>25</v>
      </c>
      <c r="J9786" t="s">
        <v>788</v>
      </c>
      <c r="K9786" t="s">
        <v>84</v>
      </c>
      <c r="L9786" t="s">
        <v>46</v>
      </c>
      <c r="M9786" t="s">
        <v>46</v>
      </c>
      <c r="N9786">
        <f t="shared" si="1064"/>
        <v>0</v>
      </c>
      <c r="O9786" t="str">
        <f t="shared" si="1065"/>
        <v>No</v>
      </c>
      <c r="P9786">
        <f t="shared" si="1066"/>
        <v>0</v>
      </c>
      <c r="Q9786">
        <f t="shared" si="1067"/>
        <v>4813937689</v>
      </c>
      <c r="R9786">
        <f t="shared" si="1068"/>
        <v>4.1933383153624479</v>
      </c>
      <c r="S9786" t="str">
        <f t="shared" si="1069"/>
        <v>Acceptable</v>
      </c>
      <c r="T9786">
        <f>ROUNDUP(C9786,0)</f>
        <v>5</v>
      </c>
      <c r="U9786">
        <f>ROUNDDOWN(C9786,0)</f>
        <v>4</v>
      </c>
      <c r="V9786">
        <f>RIGHT(K9786,2)+2000</f>
        <v>2018</v>
      </c>
      <c r="W9786" t="str">
        <f>INDEX(_xlfn.TEXTSPLIT(K9786,"-"),1,2)</f>
        <v>Jul</v>
      </c>
      <c r="X9786" t="str">
        <f>INDEX(_xlfn.TEXTSPLIT(K9786,"-"),1,1)</f>
        <v>31</v>
      </c>
      <c r="Y9786">
        <f>INDEX(months!B:B,MATCH(Sheet1!W9786,months!A:A,0))</f>
        <v>7</v>
      </c>
      <c r="Z9786">
        <f t="shared" si="1070"/>
        <v>43312</v>
      </c>
    </row>
    <row r="9787" spans="1:26" x14ac:dyDescent="0.2">
      <c r="A9787" t="s">
        <v>13276</v>
      </c>
      <c r="B9787" t="s">
        <v>4950</v>
      </c>
      <c r="C9787">
        <v>4.7</v>
      </c>
      <c r="D9787">
        <v>81614</v>
      </c>
      <c r="E9787" t="s">
        <v>815</v>
      </c>
      <c r="F9787" t="s">
        <v>32</v>
      </c>
      <c r="G9787" t="s">
        <v>649</v>
      </c>
      <c r="H9787" t="s">
        <v>1011</v>
      </c>
      <c r="I9787" t="s">
        <v>25</v>
      </c>
      <c r="J9787" t="s">
        <v>4951</v>
      </c>
      <c r="K9787" t="s">
        <v>169</v>
      </c>
      <c r="L9787" t="s">
        <v>13277</v>
      </c>
      <c r="M9787" t="s">
        <v>86</v>
      </c>
      <c r="N9787">
        <f t="shared" si="1064"/>
        <v>0</v>
      </c>
      <c r="O9787" t="str">
        <f t="shared" si="1065"/>
        <v>No</v>
      </c>
      <c r="P9787">
        <f t="shared" si="1066"/>
        <v>0</v>
      </c>
      <c r="Q9787">
        <f t="shared" si="1067"/>
        <v>4813937689</v>
      </c>
      <c r="R9787">
        <f t="shared" si="1068"/>
        <v>4.1933383153624479</v>
      </c>
      <c r="S9787" t="str">
        <f t="shared" si="1069"/>
        <v>Acceptable</v>
      </c>
      <c r="T9787">
        <f>ROUNDUP(C9787,0)</f>
        <v>5</v>
      </c>
      <c r="U9787">
        <f>ROUNDDOWN(C9787,0)</f>
        <v>4</v>
      </c>
      <c r="V9787">
        <f>RIGHT(K9787,2)+2000</f>
        <v>2018</v>
      </c>
      <c r="W9787" t="str">
        <f>INDEX(_xlfn.TEXTSPLIT(K9787,"-"),1,2)</f>
        <v>Jul</v>
      </c>
      <c r="X9787" t="str">
        <f>INDEX(_xlfn.TEXTSPLIT(K9787,"-"),1,1)</f>
        <v>11</v>
      </c>
      <c r="Y9787">
        <f>INDEX(months!B:B,MATCH(Sheet1!W9787,months!A:A,0))</f>
        <v>7</v>
      </c>
      <c r="Z9787">
        <f t="shared" si="1070"/>
        <v>43292</v>
      </c>
    </row>
    <row r="9788" spans="1:26" x14ac:dyDescent="0.2">
      <c r="A9788" t="s">
        <v>13278</v>
      </c>
      <c r="B9788" t="s">
        <v>556</v>
      </c>
      <c r="C9788">
        <v>4.3</v>
      </c>
      <c r="D9788">
        <v>171771</v>
      </c>
      <c r="E9788" t="s">
        <v>427</v>
      </c>
      <c r="F9788" t="s">
        <v>89</v>
      </c>
      <c r="G9788" t="s">
        <v>23</v>
      </c>
      <c r="H9788" t="s">
        <v>24</v>
      </c>
      <c r="I9788" t="s">
        <v>25</v>
      </c>
      <c r="J9788" t="s">
        <v>557</v>
      </c>
      <c r="K9788" t="s">
        <v>34</v>
      </c>
      <c r="L9788" t="s">
        <v>13279</v>
      </c>
      <c r="M9788" t="s">
        <v>514</v>
      </c>
      <c r="N9788">
        <f t="shared" si="1064"/>
        <v>0</v>
      </c>
      <c r="O9788" t="str">
        <f t="shared" si="1065"/>
        <v>No</v>
      </c>
      <c r="P9788">
        <f t="shared" si="1066"/>
        <v>0</v>
      </c>
      <c r="Q9788">
        <f t="shared" si="1067"/>
        <v>4813937689</v>
      </c>
      <c r="R9788">
        <f t="shared" si="1068"/>
        <v>4.1933383153624479</v>
      </c>
      <c r="S9788" t="str">
        <f t="shared" si="1069"/>
        <v>Acceptable</v>
      </c>
      <c r="T9788">
        <f>ROUNDUP(C9788,0)</f>
        <v>5</v>
      </c>
      <c r="U9788">
        <f>ROUNDDOWN(C9788,0)</f>
        <v>4</v>
      </c>
      <c r="V9788">
        <f>RIGHT(K9788,2)+2000</f>
        <v>2018</v>
      </c>
      <c r="W9788" t="str">
        <f>INDEX(_xlfn.TEXTSPLIT(K9788,"-"),1,2)</f>
        <v>Jan</v>
      </c>
      <c r="X9788" t="str">
        <f>INDEX(_xlfn.TEXTSPLIT(K9788,"-"),1,1)</f>
        <v>15</v>
      </c>
      <c r="Y9788">
        <f>INDEX(months!B:B,MATCH(Sheet1!W9788,months!A:A,0))</f>
        <v>1</v>
      </c>
      <c r="Z9788">
        <f t="shared" si="1070"/>
        <v>43115</v>
      </c>
    </row>
    <row r="9789" spans="1:26" x14ac:dyDescent="0.2">
      <c r="A9789" t="s">
        <v>13280</v>
      </c>
      <c r="B9789" t="s">
        <v>5248</v>
      </c>
      <c r="C9789">
        <v>4.2</v>
      </c>
      <c r="D9789">
        <v>1236</v>
      </c>
      <c r="E9789" t="s">
        <v>11441</v>
      </c>
      <c r="F9789" t="s">
        <v>50</v>
      </c>
      <c r="G9789" t="s">
        <v>23</v>
      </c>
      <c r="H9789" t="s">
        <v>24</v>
      </c>
      <c r="I9789" t="s">
        <v>25</v>
      </c>
      <c r="J9789" t="s">
        <v>5249</v>
      </c>
      <c r="K9789" t="s">
        <v>11957</v>
      </c>
      <c r="L9789" t="s">
        <v>53</v>
      </c>
      <c r="M9789" t="s">
        <v>237</v>
      </c>
      <c r="N9789">
        <f t="shared" si="1064"/>
        <v>0</v>
      </c>
      <c r="O9789" t="str">
        <f t="shared" si="1065"/>
        <v>No</v>
      </c>
      <c r="P9789">
        <f t="shared" si="1066"/>
        <v>0</v>
      </c>
      <c r="Q9789">
        <f t="shared" si="1067"/>
        <v>4813937689</v>
      </c>
      <c r="R9789">
        <f t="shared" si="1068"/>
        <v>4.1933383153624479</v>
      </c>
      <c r="S9789" t="str">
        <f t="shared" si="1069"/>
        <v>Acceptable</v>
      </c>
      <c r="T9789">
        <f>ROUNDUP(C9789,0)</f>
        <v>5</v>
      </c>
      <c r="U9789">
        <f>ROUNDDOWN(C9789,0)</f>
        <v>4</v>
      </c>
      <c r="V9789">
        <f>RIGHT(K9789,2)+2000</f>
        <v>2013</v>
      </c>
      <c r="W9789" t="str">
        <f>INDEX(_xlfn.TEXTSPLIT(K9789,"-"),1,2)</f>
        <v>Jul</v>
      </c>
      <c r="X9789" t="str">
        <f>INDEX(_xlfn.TEXTSPLIT(K9789,"-"),1,1)</f>
        <v>17</v>
      </c>
      <c r="Y9789">
        <f>INDEX(months!B:B,MATCH(Sheet1!W9789,months!A:A,0))</f>
        <v>7</v>
      </c>
      <c r="Z9789">
        <f t="shared" si="1070"/>
        <v>41472</v>
      </c>
    </row>
    <row r="9790" spans="1:26" x14ac:dyDescent="0.2">
      <c r="A9790" t="s">
        <v>13281</v>
      </c>
      <c r="B9790" t="s">
        <v>4950</v>
      </c>
      <c r="C9790">
        <v>4.7</v>
      </c>
      <c r="D9790">
        <v>5867</v>
      </c>
      <c r="E9790" t="s">
        <v>1211</v>
      </c>
      <c r="F9790" t="s">
        <v>50</v>
      </c>
      <c r="G9790" t="s">
        <v>23</v>
      </c>
      <c r="H9790" t="s">
        <v>24</v>
      </c>
      <c r="I9790" t="s">
        <v>25</v>
      </c>
      <c r="J9790" t="s">
        <v>4951</v>
      </c>
      <c r="K9790" t="s">
        <v>5188</v>
      </c>
      <c r="L9790" t="s">
        <v>13282</v>
      </c>
      <c r="M9790" t="s">
        <v>86</v>
      </c>
      <c r="N9790">
        <f t="shared" si="1064"/>
        <v>0</v>
      </c>
      <c r="O9790" t="str">
        <f t="shared" si="1065"/>
        <v>No</v>
      </c>
      <c r="P9790">
        <f t="shared" si="1066"/>
        <v>0</v>
      </c>
      <c r="Q9790">
        <f t="shared" si="1067"/>
        <v>4813937689</v>
      </c>
      <c r="R9790">
        <f t="shared" si="1068"/>
        <v>4.1933383153624479</v>
      </c>
      <c r="S9790" t="str">
        <f t="shared" si="1069"/>
        <v>Acceptable</v>
      </c>
      <c r="T9790">
        <f>ROUNDUP(C9790,0)</f>
        <v>5</v>
      </c>
      <c r="U9790">
        <f>ROUNDDOWN(C9790,0)</f>
        <v>4</v>
      </c>
      <c r="V9790">
        <f>RIGHT(K9790,2)+2000</f>
        <v>2017</v>
      </c>
      <c r="W9790" t="str">
        <f>INDEX(_xlfn.TEXTSPLIT(K9790,"-"),1,2)</f>
        <v>Oct</v>
      </c>
      <c r="X9790" t="str">
        <f>INDEX(_xlfn.TEXTSPLIT(K9790,"-"),1,1)</f>
        <v>31</v>
      </c>
      <c r="Y9790">
        <f>INDEX(months!B:B,MATCH(Sheet1!W9790,months!A:A,0))</f>
        <v>10</v>
      </c>
      <c r="Z9790">
        <f t="shared" si="1070"/>
        <v>43039</v>
      </c>
    </row>
    <row r="9791" spans="1:26" x14ac:dyDescent="0.2">
      <c r="A9791" t="s">
        <v>13283</v>
      </c>
      <c r="B9791" t="s">
        <v>4612</v>
      </c>
      <c r="C9791">
        <v>4.3</v>
      </c>
      <c r="D9791">
        <v>32207</v>
      </c>
      <c r="E9791" t="s">
        <v>281</v>
      </c>
      <c r="F9791" t="s">
        <v>65</v>
      </c>
      <c r="G9791" t="s">
        <v>23</v>
      </c>
      <c r="H9791" t="s">
        <v>24</v>
      </c>
      <c r="I9791" t="s">
        <v>25</v>
      </c>
      <c r="J9791" t="s">
        <v>4613</v>
      </c>
      <c r="K9791" t="s">
        <v>12160</v>
      </c>
      <c r="L9791" t="s">
        <v>13284</v>
      </c>
      <c r="M9791" t="s">
        <v>514</v>
      </c>
      <c r="N9791">
        <f t="shared" si="1064"/>
        <v>0</v>
      </c>
      <c r="O9791" t="str">
        <f t="shared" si="1065"/>
        <v>No</v>
      </c>
      <c r="P9791">
        <f t="shared" si="1066"/>
        <v>0</v>
      </c>
      <c r="Q9791">
        <f t="shared" si="1067"/>
        <v>4813937689</v>
      </c>
      <c r="R9791">
        <f t="shared" si="1068"/>
        <v>4.1933383153624479</v>
      </c>
      <c r="S9791" t="str">
        <f t="shared" si="1069"/>
        <v>Acceptable</v>
      </c>
      <c r="T9791">
        <f>ROUNDUP(C9791,0)</f>
        <v>5</v>
      </c>
      <c r="U9791">
        <f>ROUNDDOWN(C9791,0)</f>
        <v>4</v>
      </c>
      <c r="V9791">
        <f>RIGHT(K9791,2)+2000</f>
        <v>2017</v>
      </c>
      <c r="W9791" t="str">
        <f>INDEX(_xlfn.TEXTSPLIT(K9791,"-"),1,2)</f>
        <v>Aug</v>
      </c>
      <c r="X9791" t="str">
        <f>INDEX(_xlfn.TEXTSPLIT(K9791,"-"),1,1)</f>
        <v>16</v>
      </c>
      <c r="Y9791">
        <f>INDEX(months!B:B,MATCH(Sheet1!W9791,months!A:A,0))</f>
        <v>8</v>
      </c>
      <c r="Z9791">
        <f t="shared" si="1070"/>
        <v>42963</v>
      </c>
    </row>
    <row r="9792" spans="1:26" x14ac:dyDescent="0.2">
      <c r="A9792" t="s">
        <v>13285</v>
      </c>
      <c r="B9792" t="s">
        <v>2426</v>
      </c>
      <c r="C9792">
        <v>4.2</v>
      </c>
      <c r="D9792">
        <v>23859</v>
      </c>
      <c r="E9792" t="s">
        <v>13286</v>
      </c>
      <c r="F9792" t="s">
        <v>65</v>
      </c>
      <c r="G9792" t="s">
        <v>23</v>
      </c>
      <c r="H9792" t="s">
        <v>24</v>
      </c>
      <c r="I9792" t="s">
        <v>25</v>
      </c>
      <c r="J9792" t="s">
        <v>2427</v>
      </c>
      <c r="K9792" t="s">
        <v>13287</v>
      </c>
      <c r="L9792" t="s">
        <v>59</v>
      </c>
      <c r="M9792" t="s">
        <v>86</v>
      </c>
      <c r="N9792">
        <f t="shared" si="1064"/>
        <v>0</v>
      </c>
      <c r="O9792" t="str">
        <f t="shared" si="1065"/>
        <v>No</v>
      </c>
      <c r="P9792">
        <f t="shared" si="1066"/>
        <v>0</v>
      </c>
      <c r="Q9792">
        <f t="shared" si="1067"/>
        <v>4813937689</v>
      </c>
      <c r="R9792">
        <f t="shared" si="1068"/>
        <v>4.1933383153624479</v>
      </c>
      <c r="S9792" t="str">
        <f t="shared" si="1069"/>
        <v>Acceptable</v>
      </c>
      <c r="T9792">
        <f>ROUNDUP(C9792,0)</f>
        <v>5</v>
      </c>
      <c r="U9792">
        <f>ROUNDDOWN(C9792,0)</f>
        <v>4</v>
      </c>
      <c r="V9792">
        <f>RIGHT(K9792,2)+2000</f>
        <v>2014</v>
      </c>
      <c r="W9792" t="str">
        <f>INDEX(_xlfn.TEXTSPLIT(K9792,"-"),1,2)</f>
        <v>Oct</v>
      </c>
      <c r="X9792" t="str">
        <f>INDEX(_xlfn.TEXTSPLIT(K9792,"-"),1,1)</f>
        <v>29</v>
      </c>
      <c r="Y9792">
        <f>INDEX(months!B:B,MATCH(Sheet1!W9792,months!A:A,0))</f>
        <v>10</v>
      </c>
      <c r="Z9792">
        <f t="shared" si="1070"/>
        <v>41941</v>
      </c>
    </row>
    <row r="9793" spans="1:26" x14ac:dyDescent="0.2">
      <c r="A9793" t="s">
        <v>13288</v>
      </c>
      <c r="B9793" t="s">
        <v>4950</v>
      </c>
      <c r="C9793">
        <v>4.2</v>
      </c>
      <c r="D9793">
        <v>14428</v>
      </c>
      <c r="E9793" t="s">
        <v>193</v>
      </c>
      <c r="F9793" t="s">
        <v>65</v>
      </c>
      <c r="G9793" t="s">
        <v>23</v>
      </c>
      <c r="H9793" t="s">
        <v>24</v>
      </c>
      <c r="I9793" t="s">
        <v>25</v>
      </c>
      <c r="J9793" t="s">
        <v>4951</v>
      </c>
      <c r="K9793" t="s">
        <v>5279</v>
      </c>
      <c r="L9793" t="s">
        <v>2082</v>
      </c>
      <c r="M9793" t="s">
        <v>237</v>
      </c>
      <c r="N9793">
        <f t="shared" si="1064"/>
        <v>0</v>
      </c>
      <c r="O9793" t="str">
        <f t="shared" si="1065"/>
        <v>No</v>
      </c>
      <c r="P9793">
        <f t="shared" si="1066"/>
        <v>0</v>
      </c>
      <c r="Q9793">
        <f t="shared" si="1067"/>
        <v>4813937689</v>
      </c>
      <c r="R9793">
        <f t="shared" si="1068"/>
        <v>4.1933383153624479</v>
      </c>
      <c r="S9793" t="str">
        <f t="shared" si="1069"/>
        <v>Acceptable</v>
      </c>
      <c r="T9793">
        <f>ROUNDUP(C9793,0)</f>
        <v>5</v>
      </c>
      <c r="U9793">
        <f>ROUNDDOWN(C9793,0)</f>
        <v>4</v>
      </c>
      <c r="V9793">
        <f>RIGHT(K9793,2)+2000</f>
        <v>2015</v>
      </c>
      <c r="W9793" t="str">
        <f>INDEX(_xlfn.TEXTSPLIT(K9793,"-"),1,2)</f>
        <v>Dec</v>
      </c>
      <c r="X9793" t="str">
        <f>INDEX(_xlfn.TEXTSPLIT(K9793,"-"),1,1)</f>
        <v>3</v>
      </c>
      <c r="Y9793">
        <f>INDEX(months!B:B,MATCH(Sheet1!W9793,months!A:A,0))</f>
        <v>12</v>
      </c>
      <c r="Z9793">
        <f t="shared" si="1070"/>
        <v>42341</v>
      </c>
    </row>
    <row r="9794" spans="1:26" x14ac:dyDescent="0.2">
      <c r="A9794" t="s">
        <v>13289</v>
      </c>
      <c r="B9794" t="s">
        <v>4950</v>
      </c>
      <c r="C9794">
        <v>4.2</v>
      </c>
      <c r="D9794">
        <v>4737</v>
      </c>
      <c r="E9794" t="s">
        <v>2568</v>
      </c>
      <c r="F9794" t="s">
        <v>32</v>
      </c>
      <c r="G9794" t="s">
        <v>23</v>
      </c>
      <c r="H9794" t="s">
        <v>24</v>
      </c>
      <c r="I9794" t="s">
        <v>25</v>
      </c>
      <c r="J9794" t="s">
        <v>4951</v>
      </c>
      <c r="K9794" t="s">
        <v>5740</v>
      </c>
      <c r="L9794" t="s">
        <v>2082</v>
      </c>
      <c r="M9794" t="s">
        <v>980</v>
      </c>
      <c r="N9794">
        <f t="shared" ref="N9794:N9857" si="1071">SUM(A9794,B9794)</f>
        <v>0</v>
      </c>
      <c r="O9794" t="str">
        <f t="shared" ref="O9794:O9857" si="1072">IF(E9794="good","Yes","No")</f>
        <v>No</v>
      </c>
      <c r="P9794">
        <f t="shared" ref="P9794:P9857" si="1073">COUNTIF(B:B,"&lt;0")</f>
        <v>0</v>
      </c>
      <c r="Q9794">
        <f t="shared" ref="Q9794:Q9857" si="1074">SUMIF(D:D,"&gt;1000")</f>
        <v>4813937689</v>
      </c>
      <c r="R9794">
        <f t="shared" ref="R9794:R9857" si="1075">AVERAGEIF(C:C,"&gt;0")</f>
        <v>4.1933383153624479</v>
      </c>
      <c r="S9794" t="str">
        <f t="shared" ref="S9794:S9857" si="1076">IF(OR(A9794&gt;0,B9794&gt;0),"Acceptable","Check")</f>
        <v>Acceptable</v>
      </c>
      <c r="T9794">
        <f>ROUNDUP(C9794,0)</f>
        <v>5</v>
      </c>
      <c r="U9794">
        <f>ROUNDDOWN(C9794,0)</f>
        <v>4</v>
      </c>
      <c r="V9794">
        <f>RIGHT(K9794,2)+2000</f>
        <v>2015</v>
      </c>
      <c r="W9794" t="str">
        <f>INDEX(_xlfn.TEXTSPLIT(K9794,"-"),1,2)</f>
        <v>Nov</v>
      </c>
      <c r="X9794" t="str">
        <f>INDEX(_xlfn.TEXTSPLIT(K9794,"-"),1,1)</f>
        <v>26</v>
      </c>
      <c r="Y9794">
        <f>INDEX(months!B:B,MATCH(Sheet1!W9794,months!A:A,0))</f>
        <v>11</v>
      </c>
      <c r="Z9794">
        <f t="shared" si="1070"/>
        <v>42334</v>
      </c>
    </row>
    <row r="9795" spans="1:26" x14ac:dyDescent="0.2">
      <c r="A9795" t="s">
        <v>13290</v>
      </c>
      <c r="B9795" t="s">
        <v>4612</v>
      </c>
      <c r="C9795">
        <v>4.0999999999999996</v>
      </c>
      <c r="D9795">
        <v>278</v>
      </c>
      <c r="E9795" t="s">
        <v>49</v>
      </c>
      <c r="F9795" t="s">
        <v>50</v>
      </c>
      <c r="G9795" t="s">
        <v>23</v>
      </c>
      <c r="H9795" t="s">
        <v>24</v>
      </c>
      <c r="I9795" t="s">
        <v>25</v>
      </c>
      <c r="J9795" t="s">
        <v>4613</v>
      </c>
      <c r="K9795" t="s">
        <v>413</v>
      </c>
      <c r="L9795" t="s">
        <v>2003</v>
      </c>
      <c r="M9795" t="s">
        <v>86</v>
      </c>
      <c r="N9795">
        <f t="shared" si="1071"/>
        <v>0</v>
      </c>
      <c r="O9795" t="str">
        <f t="shared" si="1072"/>
        <v>No</v>
      </c>
      <c r="P9795">
        <f t="shared" si="1073"/>
        <v>0</v>
      </c>
      <c r="Q9795">
        <f t="shared" si="1074"/>
        <v>4813937689</v>
      </c>
      <c r="R9795">
        <f t="shared" si="1075"/>
        <v>4.1933383153624479</v>
      </c>
      <c r="S9795" t="str">
        <f t="shared" si="1076"/>
        <v>Acceptable</v>
      </c>
      <c r="T9795">
        <f>ROUNDUP(C9795,0)</f>
        <v>5</v>
      </c>
      <c r="U9795">
        <f>ROUNDDOWN(C9795,0)</f>
        <v>4</v>
      </c>
      <c r="V9795">
        <f>RIGHT(K9795,2)+2000</f>
        <v>2018</v>
      </c>
      <c r="W9795" t="str">
        <f>INDEX(_xlfn.TEXTSPLIT(K9795,"-"),1,2)</f>
        <v>Jul</v>
      </c>
      <c r="X9795" t="str">
        <f>INDEX(_xlfn.TEXTSPLIT(K9795,"-"),1,1)</f>
        <v>2</v>
      </c>
      <c r="Y9795">
        <f>INDEX(months!B:B,MATCH(Sheet1!W9795,months!A:A,0))</f>
        <v>7</v>
      </c>
      <c r="Z9795">
        <f t="shared" ref="Z9795:Z9858" si="1077">DATE(V9795,Y9795,X9795)</f>
        <v>43283</v>
      </c>
    </row>
    <row r="9796" spans="1:26" x14ac:dyDescent="0.2">
      <c r="A9796" t="s">
        <v>13291</v>
      </c>
      <c r="B9796" t="s">
        <v>4612</v>
      </c>
      <c r="C9796">
        <v>4.2</v>
      </c>
      <c r="D9796">
        <v>7851</v>
      </c>
      <c r="E9796" t="s">
        <v>13292</v>
      </c>
      <c r="F9796" t="s">
        <v>65</v>
      </c>
      <c r="G9796" t="s">
        <v>23</v>
      </c>
      <c r="H9796" t="s">
        <v>24</v>
      </c>
      <c r="I9796" t="s">
        <v>25</v>
      </c>
      <c r="J9796" t="s">
        <v>4613</v>
      </c>
      <c r="K9796" t="s">
        <v>150</v>
      </c>
      <c r="L9796" t="s">
        <v>3334</v>
      </c>
      <c r="M9796" t="s">
        <v>86</v>
      </c>
      <c r="N9796">
        <f t="shared" si="1071"/>
        <v>0</v>
      </c>
      <c r="O9796" t="str">
        <f t="shared" si="1072"/>
        <v>No</v>
      </c>
      <c r="P9796">
        <f t="shared" si="1073"/>
        <v>0</v>
      </c>
      <c r="Q9796">
        <f t="shared" si="1074"/>
        <v>4813937689</v>
      </c>
      <c r="R9796">
        <f t="shared" si="1075"/>
        <v>4.1933383153624479</v>
      </c>
      <c r="S9796" t="str">
        <f t="shared" si="1076"/>
        <v>Acceptable</v>
      </c>
      <c r="T9796">
        <f>ROUNDUP(C9796,0)</f>
        <v>5</v>
      </c>
      <c r="U9796">
        <f>ROUNDDOWN(C9796,0)</f>
        <v>4</v>
      </c>
      <c r="V9796">
        <f>RIGHT(K9796,2)+2000</f>
        <v>2017</v>
      </c>
      <c r="W9796" t="str">
        <f>INDEX(_xlfn.TEXTSPLIT(K9796,"-"),1,2)</f>
        <v>Aug</v>
      </c>
      <c r="X9796" t="str">
        <f>INDEX(_xlfn.TEXTSPLIT(K9796,"-"),1,1)</f>
        <v>22</v>
      </c>
      <c r="Y9796">
        <f>INDEX(months!B:B,MATCH(Sheet1!W9796,months!A:A,0))</f>
        <v>8</v>
      </c>
      <c r="Z9796">
        <f t="shared" si="1077"/>
        <v>42969</v>
      </c>
    </row>
    <row r="9797" spans="1:26" x14ac:dyDescent="0.2">
      <c r="A9797" t="s">
        <v>13293</v>
      </c>
      <c r="B9797" t="s">
        <v>4612</v>
      </c>
      <c r="C9797">
        <v>4.3</v>
      </c>
      <c r="D9797">
        <v>20865</v>
      </c>
      <c r="E9797" t="s">
        <v>334</v>
      </c>
      <c r="F9797" t="s">
        <v>65</v>
      </c>
      <c r="G9797" t="s">
        <v>23</v>
      </c>
      <c r="H9797" t="s">
        <v>24</v>
      </c>
      <c r="I9797" t="s">
        <v>25</v>
      </c>
      <c r="J9797" t="s">
        <v>4613</v>
      </c>
      <c r="K9797" t="s">
        <v>8711</v>
      </c>
      <c r="L9797" t="s">
        <v>2082</v>
      </c>
      <c r="M9797" t="s">
        <v>514</v>
      </c>
      <c r="N9797">
        <f t="shared" si="1071"/>
        <v>0</v>
      </c>
      <c r="O9797" t="str">
        <f t="shared" si="1072"/>
        <v>No</v>
      </c>
      <c r="P9797">
        <f t="shared" si="1073"/>
        <v>0</v>
      </c>
      <c r="Q9797">
        <f t="shared" si="1074"/>
        <v>4813937689</v>
      </c>
      <c r="R9797">
        <f t="shared" si="1075"/>
        <v>4.1933383153624479</v>
      </c>
      <c r="S9797" t="str">
        <f t="shared" si="1076"/>
        <v>Acceptable</v>
      </c>
      <c r="T9797">
        <f>ROUNDUP(C9797,0)</f>
        <v>5</v>
      </c>
      <c r="U9797">
        <f>ROUNDDOWN(C9797,0)</f>
        <v>4</v>
      </c>
      <c r="V9797">
        <f>RIGHT(K9797,2)+2000</f>
        <v>2015</v>
      </c>
      <c r="W9797" t="str">
        <f>INDEX(_xlfn.TEXTSPLIT(K9797,"-"),1,2)</f>
        <v>Oct</v>
      </c>
      <c r="X9797" t="str">
        <f>INDEX(_xlfn.TEXTSPLIT(K9797,"-"),1,1)</f>
        <v>30</v>
      </c>
      <c r="Y9797">
        <f>INDEX(months!B:B,MATCH(Sheet1!W9797,months!A:A,0))</f>
        <v>10</v>
      </c>
      <c r="Z9797">
        <f t="shared" si="1077"/>
        <v>42307</v>
      </c>
    </row>
    <row r="9798" spans="1:26" x14ac:dyDescent="0.2">
      <c r="A9798" t="s">
        <v>13294</v>
      </c>
      <c r="B9798" t="s">
        <v>4801</v>
      </c>
      <c r="C9798">
        <v>4.4000000000000004</v>
      </c>
      <c r="D9798">
        <v>77609</v>
      </c>
      <c r="E9798" t="s">
        <v>1400</v>
      </c>
      <c r="F9798" t="s">
        <v>65</v>
      </c>
      <c r="G9798" t="s">
        <v>23</v>
      </c>
      <c r="H9798" t="s">
        <v>24</v>
      </c>
      <c r="I9798" t="s">
        <v>25</v>
      </c>
      <c r="J9798" t="s">
        <v>4802</v>
      </c>
      <c r="K9798" t="s">
        <v>13295</v>
      </c>
      <c r="L9798" t="s">
        <v>1756</v>
      </c>
      <c r="M9798" t="s">
        <v>434</v>
      </c>
      <c r="N9798">
        <f t="shared" si="1071"/>
        <v>0</v>
      </c>
      <c r="O9798" t="str">
        <f t="shared" si="1072"/>
        <v>No</v>
      </c>
      <c r="P9798">
        <f t="shared" si="1073"/>
        <v>0</v>
      </c>
      <c r="Q9798">
        <f t="shared" si="1074"/>
        <v>4813937689</v>
      </c>
      <c r="R9798">
        <f t="shared" si="1075"/>
        <v>4.1933383153624479</v>
      </c>
      <c r="S9798" t="str">
        <f t="shared" si="1076"/>
        <v>Acceptable</v>
      </c>
      <c r="T9798">
        <f>ROUNDUP(C9798,0)</f>
        <v>5</v>
      </c>
      <c r="U9798">
        <f>ROUNDDOWN(C9798,0)</f>
        <v>4</v>
      </c>
      <c r="V9798">
        <f>RIGHT(K9798,2)+2000</f>
        <v>2015</v>
      </c>
      <c r="W9798" t="str">
        <f>INDEX(_xlfn.TEXTSPLIT(K9798,"-"),1,2)</f>
        <v>Apr</v>
      </c>
      <c r="X9798" t="str">
        <f>INDEX(_xlfn.TEXTSPLIT(K9798,"-"),1,1)</f>
        <v>24</v>
      </c>
      <c r="Y9798">
        <f>INDEX(months!B:B,MATCH(Sheet1!W9798,months!A:A,0))</f>
        <v>4</v>
      </c>
      <c r="Z9798">
        <f t="shared" si="1077"/>
        <v>42118</v>
      </c>
    </row>
    <row r="9799" spans="1:26" x14ac:dyDescent="0.2">
      <c r="A9799" t="s">
        <v>13296</v>
      </c>
      <c r="B9799" t="s">
        <v>4612</v>
      </c>
      <c r="C9799">
        <v>4.3</v>
      </c>
      <c r="D9799">
        <v>11449</v>
      </c>
      <c r="E9799" t="s">
        <v>2568</v>
      </c>
      <c r="F9799" t="s">
        <v>32</v>
      </c>
      <c r="G9799" t="s">
        <v>23</v>
      </c>
      <c r="H9799" t="s">
        <v>24</v>
      </c>
      <c r="I9799" t="s">
        <v>25</v>
      </c>
      <c r="J9799" t="s">
        <v>4613</v>
      </c>
      <c r="K9799" t="s">
        <v>3263</v>
      </c>
      <c r="L9799" t="s">
        <v>1877</v>
      </c>
      <c r="M9799" t="s">
        <v>980</v>
      </c>
      <c r="N9799">
        <f t="shared" si="1071"/>
        <v>0</v>
      </c>
      <c r="O9799" t="str">
        <f t="shared" si="1072"/>
        <v>No</v>
      </c>
      <c r="P9799">
        <f t="shared" si="1073"/>
        <v>0</v>
      </c>
      <c r="Q9799">
        <f t="shared" si="1074"/>
        <v>4813937689</v>
      </c>
      <c r="R9799">
        <f t="shared" si="1075"/>
        <v>4.1933383153624479</v>
      </c>
      <c r="S9799" t="str">
        <f t="shared" si="1076"/>
        <v>Acceptable</v>
      </c>
      <c r="T9799">
        <f>ROUNDUP(C9799,0)</f>
        <v>5</v>
      </c>
      <c r="U9799">
        <f>ROUNDDOWN(C9799,0)</f>
        <v>4</v>
      </c>
      <c r="V9799">
        <f>RIGHT(K9799,2)+2000</f>
        <v>2016</v>
      </c>
      <c r="W9799" t="str">
        <f>INDEX(_xlfn.TEXTSPLIT(K9799,"-"),1,2)</f>
        <v>Feb</v>
      </c>
      <c r="X9799" t="str">
        <f>INDEX(_xlfn.TEXTSPLIT(K9799,"-"),1,1)</f>
        <v>2</v>
      </c>
      <c r="Y9799">
        <f>INDEX(months!B:B,MATCH(Sheet1!W9799,months!A:A,0))</f>
        <v>2</v>
      </c>
      <c r="Z9799">
        <f t="shared" si="1077"/>
        <v>42402</v>
      </c>
    </row>
    <row r="9800" spans="1:26" x14ac:dyDescent="0.2">
      <c r="A9800" t="s">
        <v>13297</v>
      </c>
      <c r="B9800" t="s">
        <v>4612</v>
      </c>
      <c r="C9800">
        <v>3.5</v>
      </c>
      <c r="D9800">
        <v>11</v>
      </c>
      <c r="E9800" t="s">
        <v>1087</v>
      </c>
      <c r="F9800" t="s">
        <v>775</v>
      </c>
      <c r="G9800" t="s">
        <v>23</v>
      </c>
      <c r="H9800" t="s">
        <v>24</v>
      </c>
      <c r="I9800" t="s">
        <v>25</v>
      </c>
      <c r="J9800" t="s">
        <v>4613</v>
      </c>
      <c r="K9800" t="s">
        <v>4896</v>
      </c>
      <c r="L9800" t="s">
        <v>157</v>
      </c>
      <c r="M9800" t="s">
        <v>47</v>
      </c>
      <c r="N9800">
        <f t="shared" si="1071"/>
        <v>0</v>
      </c>
      <c r="O9800" t="str">
        <f t="shared" si="1072"/>
        <v>No</v>
      </c>
      <c r="P9800">
        <f t="shared" si="1073"/>
        <v>0</v>
      </c>
      <c r="Q9800">
        <f t="shared" si="1074"/>
        <v>4813937689</v>
      </c>
      <c r="R9800">
        <f t="shared" si="1075"/>
        <v>4.1933383153624479</v>
      </c>
      <c r="S9800" t="str">
        <f t="shared" si="1076"/>
        <v>Acceptable</v>
      </c>
      <c r="T9800">
        <f>ROUNDUP(C9800,0)</f>
        <v>4</v>
      </c>
      <c r="U9800">
        <f>ROUNDDOWN(C9800,0)</f>
        <v>3</v>
      </c>
      <c r="V9800">
        <f>RIGHT(K9800,2)+2000</f>
        <v>2018</v>
      </c>
      <c r="W9800" t="str">
        <f>INDEX(_xlfn.TEXTSPLIT(K9800,"-"),1,2)</f>
        <v>Mar</v>
      </c>
      <c r="X9800" t="str">
        <f>INDEX(_xlfn.TEXTSPLIT(K9800,"-"),1,1)</f>
        <v>17</v>
      </c>
      <c r="Y9800">
        <f>INDEX(months!B:B,MATCH(Sheet1!W9800,months!A:A,0))</f>
        <v>3</v>
      </c>
      <c r="Z9800">
        <f t="shared" si="1077"/>
        <v>43176</v>
      </c>
    </row>
    <row r="9801" spans="1:26" x14ac:dyDescent="0.2">
      <c r="A9801" t="s">
        <v>13298</v>
      </c>
      <c r="B9801" t="s">
        <v>4612</v>
      </c>
      <c r="C9801">
        <v>4.3</v>
      </c>
      <c r="D9801">
        <v>940</v>
      </c>
      <c r="E9801" t="s">
        <v>13299</v>
      </c>
      <c r="F9801" t="s">
        <v>50</v>
      </c>
      <c r="G9801" t="s">
        <v>23</v>
      </c>
      <c r="H9801" t="s">
        <v>24</v>
      </c>
      <c r="I9801" t="s">
        <v>25</v>
      </c>
      <c r="J9801" t="s">
        <v>4613</v>
      </c>
      <c r="K9801" t="s">
        <v>9782</v>
      </c>
      <c r="L9801" t="s">
        <v>3334</v>
      </c>
      <c r="M9801" t="s">
        <v>86</v>
      </c>
      <c r="N9801">
        <f t="shared" si="1071"/>
        <v>0</v>
      </c>
      <c r="O9801" t="str">
        <f t="shared" si="1072"/>
        <v>No</v>
      </c>
      <c r="P9801">
        <f t="shared" si="1073"/>
        <v>0</v>
      </c>
      <c r="Q9801">
        <f t="shared" si="1074"/>
        <v>4813937689</v>
      </c>
      <c r="R9801">
        <f t="shared" si="1075"/>
        <v>4.1933383153624479</v>
      </c>
      <c r="S9801" t="str">
        <f t="shared" si="1076"/>
        <v>Acceptable</v>
      </c>
      <c r="T9801">
        <f>ROUNDUP(C9801,0)</f>
        <v>5</v>
      </c>
      <c r="U9801">
        <f>ROUNDDOWN(C9801,0)</f>
        <v>4</v>
      </c>
      <c r="V9801">
        <f>RIGHT(K9801,2)+2000</f>
        <v>2017</v>
      </c>
      <c r="W9801" t="str">
        <f>INDEX(_xlfn.TEXTSPLIT(K9801,"-"),1,2)</f>
        <v>Aug</v>
      </c>
      <c r="X9801" t="str">
        <f>INDEX(_xlfn.TEXTSPLIT(K9801,"-"),1,1)</f>
        <v>24</v>
      </c>
      <c r="Y9801">
        <f>INDEX(months!B:B,MATCH(Sheet1!W9801,months!A:A,0))</f>
        <v>8</v>
      </c>
      <c r="Z9801">
        <f t="shared" si="1077"/>
        <v>42971</v>
      </c>
    </row>
    <row r="9802" spans="1:26" x14ac:dyDescent="0.2">
      <c r="A9802" t="s">
        <v>13300</v>
      </c>
      <c r="B9802" t="s">
        <v>5248</v>
      </c>
      <c r="C9802">
        <v>1.8</v>
      </c>
      <c r="D9802">
        <v>26</v>
      </c>
      <c r="E9802" t="s">
        <v>100</v>
      </c>
      <c r="F9802" t="s">
        <v>101</v>
      </c>
      <c r="G9802" t="s">
        <v>23</v>
      </c>
      <c r="H9802" t="s">
        <v>24</v>
      </c>
      <c r="I9802" t="s">
        <v>25</v>
      </c>
      <c r="J9802" t="s">
        <v>5249</v>
      </c>
      <c r="K9802" t="s">
        <v>6526</v>
      </c>
      <c r="L9802" t="s">
        <v>59</v>
      </c>
      <c r="M9802" t="s">
        <v>47</v>
      </c>
      <c r="N9802">
        <f t="shared" si="1071"/>
        <v>0</v>
      </c>
      <c r="O9802" t="str">
        <f t="shared" si="1072"/>
        <v>No</v>
      </c>
      <c r="P9802">
        <f t="shared" si="1073"/>
        <v>0</v>
      </c>
      <c r="Q9802">
        <f t="shared" si="1074"/>
        <v>4813937689</v>
      </c>
      <c r="R9802">
        <f t="shared" si="1075"/>
        <v>4.1933383153624479</v>
      </c>
      <c r="S9802" t="str">
        <f t="shared" si="1076"/>
        <v>Acceptable</v>
      </c>
      <c r="T9802">
        <f>ROUNDUP(C9802,0)</f>
        <v>2</v>
      </c>
      <c r="U9802">
        <f>ROUNDDOWN(C9802,0)</f>
        <v>1</v>
      </c>
      <c r="V9802">
        <f>RIGHT(K9802,2)+2000</f>
        <v>2016</v>
      </c>
      <c r="W9802" t="str">
        <f>INDEX(_xlfn.TEXTSPLIT(K9802,"-"),1,2)</f>
        <v>Sep</v>
      </c>
      <c r="X9802" t="str">
        <f>INDEX(_xlfn.TEXTSPLIT(K9802,"-"),1,1)</f>
        <v>29</v>
      </c>
      <c r="Y9802">
        <f>INDEX(months!B:B,MATCH(Sheet1!W9802,months!A:A,0))</f>
        <v>9</v>
      </c>
      <c r="Z9802">
        <f t="shared" si="1077"/>
        <v>42642</v>
      </c>
    </row>
    <row r="9803" spans="1:26" x14ac:dyDescent="0.2">
      <c r="A9803" t="s">
        <v>13301</v>
      </c>
      <c r="B9803" t="s">
        <v>4612</v>
      </c>
      <c r="C9803">
        <v>4.2</v>
      </c>
      <c r="D9803">
        <v>513</v>
      </c>
      <c r="E9803" t="s">
        <v>1396</v>
      </c>
      <c r="F9803" t="s">
        <v>57</v>
      </c>
      <c r="G9803" t="s">
        <v>23</v>
      </c>
      <c r="H9803" t="s">
        <v>24</v>
      </c>
      <c r="I9803" t="s">
        <v>25</v>
      </c>
      <c r="J9803" t="s">
        <v>4613</v>
      </c>
      <c r="K9803" t="s">
        <v>6251</v>
      </c>
      <c r="L9803" t="s">
        <v>13302</v>
      </c>
      <c r="M9803" t="s">
        <v>86</v>
      </c>
      <c r="N9803">
        <f t="shared" si="1071"/>
        <v>0</v>
      </c>
      <c r="O9803" t="str">
        <f t="shared" si="1072"/>
        <v>No</v>
      </c>
      <c r="P9803">
        <f t="shared" si="1073"/>
        <v>0</v>
      </c>
      <c r="Q9803">
        <f t="shared" si="1074"/>
        <v>4813937689</v>
      </c>
      <c r="R9803">
        <f t="shared" si="1075"/>
        <v>4.1933383153624479</v>
      </c>
      <c r="S9803" t="str">
        <f t="shared" si="1076"/>
        <v>Acceptable</v>
      </c>
      <c r="T9803">
        <f>ROUNDUP(C9803,0)</f>
        <v>5</v>
      </c>
      <c r="U9803">
        <f>ROUNDDOWN(C9803,0)</f>
        <v>4</v>
      </c>
      <c r="V9803">
        <f>RIGHT(K9803,2)+2000</f>
        <v>2018</v>
      </c>
      <c r="W9803" t="str">
        <f>INDEX(_xlfn.TEXTSPLIT(K9803,"-"),1,2)</f>
        <v>May</v>
      </c>
      <c r="X9803" t="str">
        <f>INDEX(_xlfn.TEXTSPLIT(K9803,"-"),1,1)</f>
        <v>6</v>
      </c>
      <c r="Y9803">
        <f>INDEX(months!B:B,MATCH(Sheet1!W9803,months!A:A,0))</f>
        <v>5</v>
      </c>
      <c r="Z9803">
        <f t="shared" si="1077"/>
        <v>43226</v>
      </c>
    </row>
    <row r="9804" spans="1:26" x14ac:dyDescent="0.2">
      <c r="A9804" t="s">
        <v>13303</v>
      </c>
      <c r="B9804" t="s">
        <v>4612</v>
      </c>
      <c r="C9804">
        <v>4.2</v>
      </c>
      <c r="D9804">
        <v>24</v>
      </c>
      <c r="E9804" t="s">
        <v>472</v>
      </c>
      <c r="F9804" t="s">
        <v>775</v>
      </c>
      <c r="G9804" t="s">
        <v>23</v>
      </c>
      <c r="H9804" t="s">
        <v>24</v>
      </c>
      <c r="I9804" t="s">
        <v>25</v>
      </c>
      <c r="J9804" t="s">
        <v>4613</v>
      </c>
      <c r="K9804" t="s">
        <v>729</v>
      </c>
      <c r="L9804" t="s">
        <v>485</v>
      </c>
      <c r="M9804" t="s">
        <v>47</v>
      </c>
      <c r="N9804">
        <f t="shared" si="1071"/>
        <v>0</v>
      </c>
      <c r="O9804" t="str">
        <f t="shared" si="1072"/>
        <v>No</v>
      </c>
      <c r="P9804">
        <f t="shared" si="1073"/>
        <v>0</v>
      </c>
      <c r="Q9804">
        <f t="shared" si="1074"/>
        <v>4813937689</v>
      </c>
      <c r="R9804">
        <f t="shared" si="1075"/>
        <v>4.1933383153624479</v>
      </c>
      <c r="S9804" t="str">
        <f t="shared" si="1076"/>
        <v>Acceptable</v>
      </c>
      <c r="T9804">
        <f>ROUNDUP(C9804,0)</f>
        <v>5</v>
      </c>
      <c r="U9804">
        <f>ROUNDDOWN(C9804,0)</f>
        <v>4</v>
      </c>
      <c r="V9804">
        <f>RIGHT(K9804,2)+2000</f>
        <v>2017</v>
      </c>
      <c r="W9804" t="str">
        <f>INDEX(_xlfn.TEXTSPLIT(K9804,"-"),1,2)</f>
        <v>Dec</v>
      </c>
      <c r="X9804" t="str">
        <f>INDEX(_xlfn.TEXTSPLIT(K9804,"-"),1,1)</f>
        <v>27</v>
      </c>
      <c r="Y9804">
        <f>INDEX(months!B:B,MATCH(Sheet1!W9804,months!A:A,0))</f>
        <v>12</v>
      </c>
      <c r="Z9804">
        <f t="shared" si="1077"/>
        <v>43096</v>
      </c>
    </row>
    <row r="9805" spans="1:26" x14ac:dyDescent="0.2">
      <c r="A9805" t="s">
        <v>13304</v>
      </c>
      <c r="B9805" t="s">
        <v>4612</v>
      </c>
      <c r="C9805">
        <v>4.5999999999999996</v>
      </c>
      <c r="D9805">
        <v>78</v>
      </c>
      <c r="E9805" t="s">
        <v>3478</v>
      </c>
      <c r="F9805" t="s">
        <v>22</v>
      </c>
      <c r="G9805" t="s">
        <v>23</v>
      </c>
      <c r="H9805" t="s">
        <v>24</v>
      </c>
      <c r="I9805" t="s">
        <v>25</v>
      </c>
      <c r="J9805" t="s">
        <v>4613</v>
      </c>
      <c r="K9805" t="s">
        <v>5169</v>
      </c>
      <c r="L9805" t="s">
        <v>13305</v>
      </c>
      <c r="M9805" t="s">
        <v>587</v>
      </c>
      <c r="N9805">
        <f t="shared" si="1071"/>
        <v>0</v>
      </c>
      <c r="O9805" t="str">
        <f t="shared" si="1072"/>
        <v>No</v>
      </c>
      <c r="P9805">
        <f t="shared" si="1073"/>
        <v>0</v>
      </c>
      <c r="Q9805">
        <f t="shared" si="1074"/>
        <v>4813937689</v>
      </c>
      <c r="R9805">
        <f t="shared" si="1075"/>
        <v>4.1933383153624479</v>
      </c>
      <c r="S9805" t="str">
        <f t="shared" si="1076"/>
        <v>Acceptable</v>
      </c>
      <c r="T9805">
        <f>ROUNDUP(C9805,0)</f>
        <v>5</v>
      </c>
      <c r="U9805">
        <f>ROUNDDOWN(C9805,0)</f>
        <v>4</v>
      </c>
      <c r="V9805">
        <f>RIGHT(K9805,2)+2000</f>
        <v>2018</v>
      </c>
      <c r="W9805" t="str">
        <f>INDEX(_xlfn.TEXTSPLIT(K9805,"-"),1,2)</f>
        <v>Apr</v>
      </c>
      <c r="X9805" t="str">
        <f>INDEX(_xlfn.TEXTSPLIT(K9805,"-"),1,1)</f>
        <v>1</v>
      </c>
      <c r="Y9805">
        <f>INDEX(months!B:B,MATCH(Sheet1!W9805,months!A:A,0))</f>
        <v>4</v>
      </c>
      <c r="Z9805">
        <f t="shared" si="1077"/>
        <v>43191</v>
      </c>
    </row>
    <row r="9806" spans="1:26" x14ac:dyDescent="0.2">
      <c r="A9806" t="s">
        <v>13306</v>
      </c>
      <c r="B9806" t="s">
        <v>5248</v>
      </c>
      <c r="C9806">
        <v>4</v>
      </c>
      <c r="D9806">
        <v>944</v>
      </c>
      <c r="E9806" t="s">
        <v>159</v>
      </c>
      <c r="F9806" t="s">
        <v>57</v>
      </c>
      <c r="G9806" t="s">
        <v>23</v>
      </c>
      <c r="H9806" t="s">
        <v>24</v>
      </c>
      <c r="I9806" t="s">
        <v>25</v>
      </c>
      <c r="J9806" t="s">
        <v>5249</v>
      </c>
      <c r="K9806" t="s">
        <v>3006</v>
      </c>
      <c r="L9806" t="s">
        <v>1718</v>
      </c>
      <c r="M9806" t="s">
        <v>81</v>
      </c>
      <c r="N9806">
        <f t="shared" si="1071"/>
        <v>0</v>
      </c>
      <c r="O9806" t="str">
        <f t="shared" si="1072"/>
        <v>No</v>
      </c>
      <c r="P9806">
        <f t="shared" si="1073"/>
        <v>0</v>
      </c>
      <c r="Q9806">
        <f t="shared" si="1074"/>
        <v>4813937689</v>
      </c>
      <c r="R9806">
        <f t="shared" si="1075"/>
        <v>4.1933383153624479</v>
      </c>
      <c r="S9806" t="str">
        <f t="shared" si="1076"/>
        <v>Acceptable</v>
      </c>
      <c r="T9806">
        <f>ROUNDUP(C9806,0)</f>
        <v>4</v>
      </c>
      <c r="U9806">
        <f>ROUNDDOWN(C9806,0)</f>
        <v>4</v>
      </c>
      <c r="V9806">
        <f>RIGHT(K9806,2)+2000</f>
        <v>2017</v>
      </c>
      <c r="W9806" t="str">
        <f>INDEX(_xlfn.TEXTSPLIT(K9806,"-"),1,2)</f>
        <v>Oct</v>
      </c>
      <c r="X9806" t="str">
        <f>INDEX(_xlfn.TEXTSPLIT(K9806,"-"),1,1)</f>
        <v>15</v>
      </c>
      <c r="Y9806">
        <f>INDEX(months!B:B,MATCH(Sheet1!W9806,months!A:A,0))</f>
        <v>10</v>
      </c>
      <c r="Z9806">
        <f t="shared" si="1077"/>
        <v>43023</v>
      </c>
    </row>
    <row r="9807" spans="1:26" x14ac:dyDescent="0.2">
      <c r="A9807" t="s">
        <v>13307</v>
      </c>
      <c r="B9807" t="s">
        <v>4612</v>
      </c>
      <c r="C9807">
        <v>4.3</v>
      </c>
      <c r="D9807">
        <v>249</v>
      </c>
      <c r="E9807" t="s">
        <v>13308</v>
      </c>
      <c r="F9807" t="s">
        <v>22</v>
      </c>
      <c r="G9807" t="s">
        <v>23</v>
      </c>
      <c r="H9807" t="s">
        <v>24</v>
      </c>
      <c r="I9807" t="s">
        <v>25</v>
      </c>
      <c r="J9807" t="s">
        <v>4613</v>
      </c>
      <c r="K9807" t="s">
        <v>11025</v>
      </c>
      <c r="L9807" t="s">
        <v>317</v>
      </c>
      <c r="M9807" t="s">
        <v>434</v>
      </c>
      <c r="N9807">
        <f t="shared" si="1071"/>
        <v>0</v>
      </c>
      <c r="O9807" t="str">
        <f t="shared" si="1072"/>
        <v>No</v>
      </c>
      <c r="P9807">
        <f t="shared" si="1073"/>
        <v>0</v>
      </c>
      <c r="Q9807">
        <f t="shared" si="1074"/>
        <v>4813937689</v>
      </c>
      <c r="R9807">
        <f t="shared" si="1075"/>
        <v>4.1933383153624479</v>
      </c>
      <c r="S9807" t="str">
        <f t="shared" si="1076"/>
        <v>Acceptable</v>
      </c>
      <c r="T9807">
        <f>ROUNDUP(C9807,0)</f>
        <v>5</v>
      </c>
      <c r="U9807">
        <f>ROUNDDOWN(C9807,0)</f>
        <v>4</v>
      </c>
      <c r="V9807">
        <f>RIGHT(K9807,2)+2000</f>
        <v>2013</v>
      </c>
      <c r="W9807" t="str">
        <f>INDEX(_xlfn.TEXTSPLIT(K9807,"-"),1,2)</f>
        <v>Aug</v>
      </c>
      <c r="X9807" t="str">
        <f>INDEX(_xlfn.TEXTSPLIT(K9807,"-"),1,1)</f>
        <v>8</v>
      </c>
      <c r="Y9807">
        <f>INDEX(months!B:B,MATCH(Sheet1!W9807,months!A:A,0))</f>
        <v>8</v>
      </c>
      <c r="Z9807">
        <f t="shared" si="1077"/>
        <v>41494</v>
      </c>
    </row>
    <row r="9808" spans="1:26" x14ac:dyDescent="0.2">
      <c r="A9808" t="s">
        <v>13309</v>
      </c>
      <c r="B9808" t="s">
        <v>4612</v>
      </c>
      <c r="C9808">
        <v>5</v>
      </c>
      <c r="D9808">
        <v>19</v>
      </c>
      <c r="E9808" t="s">
        <v>159</v>
      </c>
      <c r="F9808" t="s">
        <v>1199</v>
      </c>
      <c r="G9808" t="s">
        <v>23</v>
      </c>
      <c r="H9808" t="s">
        <v>24</v>
      </c>
      <c r="I9808" t="s">
        <v>25</v>
      </c>
      <c r="J9808" t="s">
        <v>4613</v>
      </c>
      <c r="K9808" t="s">
        <v>6125</v>
      </c>
      <c r="L9808" t="s">
        <v>13310</v>
      </c>
      <c r="M9808" t="s">
        <v>81</v>
      </c>
      <c r="N9808">
        <f t="shared" si="1071"/>
        <v>0</v>
      </c>
      <c r="O9808" t="str">
        <f t="shared" si="1072"/>
        <v>No</v>
      </c>
      <c r="P9808">
        <f t="shared" si="1073"/>
        <v>0</v>
      </c>
      <c r="Q9808">
        <f t="shared" si="1074"/>
        <v>4813937689</v>
      </c>
      <c r="R9808">
        <f t="shared" si="1075"/>
        <v>4.1933383153624479</v>
      </c>
      <c r="S9808" t="str">
        <f t="shared" si="1076"/>
        <v>Acceptable</v>
      </c>
      <c r="T9808">
        <f>ROUNDUP(C9808,0)</f>
        <v>5</v>
      </c>
      <c r="U9808">
        <f>ROUNDDOWN(C9808,0)</f>
        <v>5</v>
      </c>
      <c r="V9808">
        <f>RIGHT(K9808,2)+2000</f>
        <v>2018</v>
      </c>
      <c r="W9808" t="str">
        <f>INDEX(_xlfn.TEXTSPLIT(K9808,"-"),1,2)</f>
        <v>Mar</v>
      </c>
      <c r="X9808" t="str">
        <f>INDEX(_xlfn.TEXTSPLIT(K9808,"-"),1,1)</f>
        <v>11</v>
      </c>
      <c r="Y9808">
        <f>INDEX(months!B:B,MATCH(Sheet1!W9808,months!A:A,0))</f>
        <v>3</v>
      </c>
      <c r="Z9808">
        <f t="shared" si="1077"/>
        <v>43170</v>
      </c>
    </row>
    <row r="9809" spans="1:26" x14ac:dyDescent="0.2">
      <c r="A9809" t="s">
        <v>13311</v>
      </c>
      <c r="B9809" t="s">
        <v>4612</v>
      </c>
      <c r="C9809">
        <v>3.8</v>
      </c>
      <c r="D9809">
        <v>24</v>
      </c>
      <c r="E9809" t="s">
        <v>289</v>
      </c>
      <c r="F9809" t="s">
        <v>101</v>
      </c>
      <c r="G9809" t="s">
        <v>23</v>
      </c>
      <c r="H9809" t="s">
        <v>24</v>
      </c>
      <c r="I9809" t="s">
        <v>25</v>
      </c>
      <c r="J9809" t="s">
        <v>4613</v>
      </c>
      <c r="K9809" t="s">
        <v>4896</v>
      </c>
      <c r="L9809" t="s">
        <v>53</v>
      </c>
      <c r="M9809" t="s">
        <v>47</v>
      </c>
      <c r="N9809">
        <f t="shared" si="1071"/>
        <v>0</v>
      </c>
      <c r="O9809" t="str">
        <f t="shared" si="1072"/>
        <v>No</v>
      </c>
      <c r="P9809">
        <f t="shared" si="1073"/>
        <v>0</v>
      </c>
      <c r="Q9809">
        <f t="shared" si="1074"/>
        <v>4813937689</v>
      </c>
      <c r="R9809">
        <f t="shared" si="1075"/>
        <v>4.1933383153624479</v>
      </c>
      <c r="S9809" t="str">
        <f t="shared" si="1076"/>
        <v>Acceptable</v>
      </c>
      <c r="T9809">
        <f>ROUNDUP(C9809,0)</f>
        <v>4</v>
      </c>
      <c r="U9809">
        <f>ROUNDDOWN(C9809,0)</f>
        <v>3</v>
      </c>
      <c r="V9809">
        <f>RIGHT(K9809,2)+2000</f>
        <v>2018</v>
      </c>
      <c r="W9809" t="str">
        <f>INDEX(_xlfn.TEXTSPLIT(K9809,"-"),1,2)</f>
        <v>Mar</v>
      </c>
      <c r="X9809" t="str">
        <f>INDEX(_xlfn.TEXTSPLIT(K9809,"-"),1,1)</f>
        <v>17</v>
      </c>
      <c r="Y9809">
        <f>INDEX(months!B:B,MATCH(Sheet1!W9809,months!A:A,0))</f>
        <v>3</v>
      </c>
      <c r="Z9809">
        <f t="shared" si="1077"/>
        <v>43176</v>
      </c>
    </row>
    <row r="9810" spans="1:26" x14ac:dyDescent="0.2">
      <c r="A9810" t="s">
        <v>13312</v>
      </c>
      <c r="B9810" t="s">
        <v>4612</v>
      </c>
      <c r="C9810">
        <v>4.3</v>
      </c>
      <c r="D9810">
        <v>3509</v>
      </c>
      <c r="E9810" t="s">
        <v>619</v>
      </c>
      <c r="F9810" t="s">
        <v>65</v>
      </c>
      <c r="G9810" t="s">
        <v>23</v>
      </c>
      <c r="H9810" t="s">
        <v>24</v>
      </c>
      <c r="I9810" t="s">
        <v>25</v>
      </c>
      <c r="J9810" t="s">
        <v>4613</v>
      </c>
      <c r="K9810" t="s">
        <v>8711</v>
      </c>
      <c r="L9810" t="s">
        <v>13313</v>
      </c>
      <c r="M9810" t="s">
        <v>274</v>
      </c>
      <c r="N9810">
        <f t="shared" si="1071"/>
        <v>0</v>
      </c>
      <c r="O9810" t="str">
        <f t="shared" si="1072"/>
        <v>No</v>
      </c>
      <c r="P9810">
        <f t="shared" si="1073"/>
        <v>0</v>
      </c>
      <c r="Q9810">
        <f t="shared" si="1074"/>
        <v>4813937689</v>
      </c>
      <c r="R9810">
        <f t="shared" si="1075"/>
        <v>4.1933383153624479</v>
      </c>
      <c r="S9810" t="str">
        <f t="shared" si="1076"/>
        <v>Acceptable</v>
      </c>
      <c r="T9810">
        <f>ROUNDUP(C9810,0)</f>
        <v>5</v>
      </c>
      <c r="U9810">
        <f>ROUNDDOWN(C9810,0)</f>
        <v>4</v>
      </c>
      <c r="V9810">
        <f>RIGHT(K9810,2)+2000</f>
        <v>2015</v>
      </c>
      <c r="W9810" t="str">
        <f>INDEX(_xlfn.TEXTSPLIT(K9810,"-"),1,2)</f>
        <v>Oct</v>
      </c>
      <c r="X9810" t="str">
        <f>INDEX(_xlfn.TEXTSPLIT(K9810,"-"),1,1)</f>
        <v>30</v>
      </c>
      <c r="Y9810">
        <f>INDEX(months!B:B,MATCH(Sheet1!W9810,months!A:A,0))</f>
        <v>10</v>
      </c>
      <c r="Z9810">
        <f t="shared" si="1077"/>
        <v>42307</v>
      </c>
    </row>
    <row r="9811" spans="1:26" x14ac:dyDescent="0.2">
      <c r="A9811" t="s">
        <v>13314</v>
      </c>
      <c r="B9811" t="s">
        <v>4612</v>
      </c>
      <c r="C9811">
        <v>3</v>
      </c>
      <c r="D9811">
        <v>4</v>
      </c>
      <c r="E9811" t="s">
        <v>1396</v>
      </c>
      <c r="F9811" t="s">
        <v>775</v>
      </c>
      <c r="G9811" t="s">
        <v>23</v>
      </c>
      <c r="H9811" t="s">
        <v>24</v>
      </c>
      <c r="I9811" t="s">
        <v>25</v>
      </c>
      <c r="J9811" t="s">
        <v>4613</v>
      </c>
      <c r="K9811" t="s">
        <v>6344</v>
      </c>
      <c r="L9811" t="s">
        <v>59</v>
      </c>
      <c r="M9811" t="s">
        <v>237</v>
      </c>
      <c r="N9811">
        <f t="shared" si="1071"/>
        <v>0</v>
      </c>
      <c r="O9811" t="str">
        <f t="shared" si="1072"/>
        <v>No</v>
      </c>
      <c r="P9811">
        <f t="shared" si="1073"/>
        <v>0</v>
      </c>
      <c r="Q9811">
        <f t="shared" si="1074"/>
        <v>4813937689</v>
      </c>
      <c r="R9811">
        <f t="shared" si="1075"/>
        <v>4.1933383153624479</v>
      </c>
      <c r="S9811" t="str">
        <f t="shared" si="1076"/>
        <v>Acceptable</v>
      </c>
      <c r="T9811">
        <f>ROUNDUP(C9811,0)</f>
        <v>3</v>
      </c>
      <c r="U9811">
        <f>ROUNDDOWN(C9811,0)</f>
        <v>3</v>
      </c>
      <c r="V9811">
        <f>RIGHT(K9811,2)+2000</f>
        <v>2016</v>
      </c>
      <c r="W9811" t="str">
        <f>INDEX(_xlfn.TEXTSPLIT(K9811,"-"),1,2)</f>
        <v>Mar</v>
      </c>
      <c r="X9811" t="str">
        <f>INDEX(_xlfn.TEXTSPLIT(K9811,"-"),1,1)</f>
        <v>16</v>
      </c>
      <c r="Y9811">
        <f>INDEX(months!B:B,MATCH(Sheet1!W9811,months!A:A,0))</f>
        <v>3</v>
      </c>
      <c r="Z9811">
        <f t="shared" si="1077"/>
        <v>42445</v>
      </c>
    </row>
    <row r="9812" spans="1:26" x14ac:dyDescent="0.2">
      <c r="A9812" t="s">
        <v>13315</v>
      </c>
      <c r="B9812" t="s">
        <v>4950</v>
      </c>
      <c r="C9812">
        <v>5</v>
      </c>
      <c r="D9812">
        <v>1</v>
      </c>
      <c r="E9812" t="s">
        <v>123</v>
      </c>
      <c r="F9812" t="s">
        <v>1010</v>
      </c>
      <c r="G9812" t="s">
        <v>23</v>
      </c>
      <c r="H9812" t="s">
        <v>24</v>
      </c>
      <c r="I9812" t="s">
        <v>25</v>
      </c>
      <c r="J9812" t="s">
        <v>4951</v>
      </c>
      <c r="K9812" t="s">
        <v>491</v>
      </c>
      <c r="L9812" t="s">
        <v>59</v>
      </c>
      <c r="M9812" t="s">
        <v>81</v>
      </c>
      <c r="N9812">
        <f t="shared" si="1071"/>
        <v>0</v>
      </c>
      <c r="O9812" t="str">
        <f t="shared" si="1072"/>
        <v>No</v>
      </c>
      <c r="P9812">
        <f t="shared" si="1073"/>
        <v>0</v>
      </c>
      <c r="Q9812">
        <f t="shared" si="1074"/>
        <v>4813937689</v>
      </c>
      <c r="R9812">
        <f t="shared" si="1075"/>
        <v>4.1933383153624479</v>
      </c>
      <c r="S9812" t="str">
        <f t="shared" si="1076"/>
        <v>Acceptable</v>
      </c>
      <c r="T9812">
        <f>ROUNDUP(C9812,0)</f>
        <v>5</v>
      </c>
      <c r="U9812">
        <f>ROUNDDOWN(C9812,0)</f>
        <v>5</v>
      </c>
      <c r="V9812">
        <f>RIGHT(K9812,2)+2000</f>
        <v>2018</v>
      </c>
      <c r="W9812" t="str">
        <f>INDEX(_xlfn.TEXTSPLIT(K9812,"-"),1,2)</f>
        <v>May</v>
      </c>
      <c r="X9812" t="str">
        <f>INDEX(_xlfn.TEXTSPLIT(K9812,"-"),1,1)</f>
        <v>17</v>
      </c>
      <c r="Y9812">
        <f>INDEX(months!B:B,MATCH(Sheet1!W9812,months!A:A,0))</f>
        <v>5</v>
      </c>
      <c r="Z9812">
        <f t="shared" si="1077"/>
        <v>43237</v>
      </c>
    </row>
    <row r="9813" spans="1:26" x14ac:dyDescent="0.2">
      <c r="A9813" t="s">
        <v>13316</v>
      </c>
      <c r="B9813" t="s">
        <v>556</v>
      </c>
      <c r="C9813">
        <v>4.7</v>
      </c>
      <c r="D9813">
        <v>10</v>
      </c>
      <c r="E9813" t="s">
        <v>46</v>
      </c>
      <c r="F9813" t="s">
        <v>1010</v>
      </c>
      <c r="G9813" t="s">
        <v>23</v>
      </c>
      <c r="H9813" t="s">
        <v>24</v>
      </c>
      <c r="I9813" t="s">
        <v>25</v>
      </c>
      <c r="J9813" t="s">
        <v>557</v>
      </c>
      <c r="K9813" t="s">
        <v>4754</v>
      </c>
      <c r="L9813" t="s">
        <v>46</v>
      </c>
      <c r="M9813" t="s">
        <v>29</v>
      </c>
      <c r="N9813">
        <f t="shared" si="1071"/>
        <v>0</v>
      </c>
      <c r="O9813" t="str">
        <f t="shared" si="1072"/>
        <v>No</v>
      </c>
      <c r="P9813">
        <f t="shared" si="1073"/>
        <v>0</v>
      </c>
      <c r="Q9813">
        <f t="shared" si="1074"/>
        <v>4813937689</v>
      </c>
      <c r="R9813">
        <f t="shared" si="1075"/>
        <v>4.1933383153624479</v>
      </c>
      <c r="S9813" t="str">
        <f t="shared" si="1076"/>
        <v>Acceptable</v>
      </c>
      <c r="T9813">
        <f>ROUNDUP(C9813,0)</f>
        <v>5</v>
      </c>
      <c r="U9813">
        <f>ROUNDDOWN(C9813,0)</f>
        <v>4</v>
      </c>
      <c r="V9813">
        <f>RIGHT(K9813,2)+2000</f>
        <v>2017</v>
      </c>
      <c r="W9813" t="str">
        <f>INDEX(_xlfn.TEXTSPLIT(K9813,"-"),1,2)</f>
        <v>Apr</v>
      </c>
      <c r="X9813" t="str">
        <f>INDEX(_xlfn.TEXTSPLIT(K9813,"-"),1,1)</f>
        <v>28</v>
      </c>
      <c r="Y9813">
        <f>INDEX(months!B:B,MATCH(Sheet1!W9813,months!A:A,0))</f>
        <v>4</v>
      </c>
      <c r="Z9813">
        <f t="shared" si="1077"/>
        <v>42853</v>
      </c>
    </row>
    <row r="9814" spans="1:26" x14ac:dyDescent="0.2">
      <c r="A9814" t="s">
        <v>13317</v>
      </c>
      <c r="B9814" t="s">
        <v>3070</v>
      </c>
      <c r="C9814">
        <v>4.5999999999999996</v>
      </c>
      <c r="D9814">
        <v>380</v>
      </c>
      <c r="E9814" t="s">
        <v>372</v>
      </c>
      <c r="F9814" t="s">
        <v>22</v>
      </c>
      <c r="G9814" t="s">
        <v>23</v>
      </c>
      <c r="H9814" t="s">
        <v>24</v>
      </c>
      <c r="I9814" t="s">
        <v>25</v>
      </c>
      <c r="J9814" t="s">
        <v>1537</v>
      </c>
      <c r="K9814" t="s">
        <v>7612</v>
      </c>
      <c r="L9814" t="s">
        <v>59</v>
      </c>
      <c r="M9814" t="s">
        <v>587</v>
      </c>
      <c r="N9814">
        <f t="shared" si="1071"/>
        <v>0</v>
      </c>
      <c r="O9814" t="str">
        <f t="shared" si="1072"/>
        <v>No</v>
      </c>
      <c r="P9814">
        <f t="shared" si="1073"/>
        <v>0</v>
      </c>
      <c r="Q9814">
        <f t="shared" si="1074"/>
        <v>4813937689</v>
      </c>
      <c r="R9814">
        <f t="shared" si="1075"/>
        <v>4.1933383153624479</v>
      </c>
      <c r="S9814" t="str">
        <f t="shared" si="1076"/>
        <v>Acceptable</v>
      </c>
      <c r="T9814">
        <f>ROUNDUP(C9814,0)</f>
        <v>5</v>
      </c>
      <c r="U9814">
        <f>ROUNDDOWN(C9814,0)</f>
        <v>4</v>
      </c>
      <c r="V9814">
        <f>RIGHT(K9814,2)+2000</f>
        <v>2014</v>
      </c>
      <c r="W9814" t="str">
        <f>INDEX(_xlfn.TEXTSPLIT(K9814,"-"),1,2)</f>
        <v>Mar</v>
      </c>
      <c r="X9814" t="str">
        <f>INDEX(_xlfn.TEXTSPLIT(K9814,"-"),1,1)</f>
        <v>11</v>
      </c>
      <c r="Y9814">
        <f>INDEX(months!B:B,MATCH(Sheet1!W9814,months!A:A,0))</f>
        <v>3</v>
      </c>
      <c r="Z9814">
        <f t="shared" si="1077"/>
        <v>41709</v>
      </c>
    </row>
    <row r="9815" spans="1:26" x14ac:dyDescent="0.2">
      <c r="A9815" t="s">
        <v>13318</v>
      </c>
      <c r="B9815" t="s">
        <v>4612</v>
      </c>
      <c r="C9815">
        <v>4.4000000000000004</v>
      </c>
      <c r="D9815">
        <v>669901</v>
      </c>
      <c r="E9815" t="s">
        <v>46</v>
      </c>
      <c r="F9815" t="s">
        <v>43</v>
      </c>
      <c r="G9815" t="s">
        <v>23</v>
      </c>
      <c r="H9815" t="s">
        <v>24</v>
      </c>
      <c r="I9815" t="s">
        <v>25</v>
      </c>
      <c r="J9815" t="s">
        <v>4613</v>
      </c>
      <c r="K9815" t="s">
        <v>4757</v>
      </c>
      <c r="L9815" t="s">
        <v>46</v>
      </c>
      <c r="M9815" t="s">
        <v>46</v>
      </c>
      <c r="N9815">
        <f t="shared" si="1071"/>
        <v>0</v>
      </c>
      <c r="O9815" t="str">
        <f t="shared" si="1072"/>
        <v>No</v>
      </c>
      <c r="P9815">
        <f t="shared" si="1073"/>
        <v>0</v>
      </c>
      <c r="Q9815">
        <f t="shared" si="1074"/>
        <v>4813937689</v>
      </c>
      <c r="R9815">
        <f t="shared" si="1075"/>
        <v>4.1933383153624479</v>
      </c>
      <c r="S9815" t="str">
        <f t="shared" si="1076"/>
        <v>Acceptable</v>
      </c>
      <c r="T9815">
        <f>ROUNDUP(C9815,0)</f>
        <v>5</v>
      </c>
      <c r="U9815">
        <f>ROUNDDOWN(C9815,0)</f>
        <v>4</v>
      </c>
      <c r="V9815">
        <f>RIGHT(K9815,2)+2000</f>
        <v>2018</v>
      </c>
      <c r="W9815" t="str">
        <f>INDEX(_xlfn.TEXTSPLIT(K9815,"-"),1,2)</f>
        <v>Aug</v>
      </c>
      <c r="X9815" t="str">
        <f>INDEX(_xlfn.TEXTSPLIT(K9815,"-"),1,1)</f>
        <v>7</v>
      </c>
      <c r="Y9815">
        <f>INDEX(months!B:B,MATCH(Sheet1!W9815,months!A:A,0))</f>
        <v>8</v>
      </c>
      <c r="Z9815">
        <f t="shared" si="1077"/>
        <v>43319</v>
      </c>
    </row>
    <row r="9816" spans="1:26" x14ac:dyDescent="0.2">
      <c r="A9816" t="s">
        <v>13319</v>
      </c>
      <c r="B9816" t="s">
        <v>3070</v>
      </c>
      <c r="C9816">
        <v>4.7</v>
      </c>
      <c r="D9816">
        <v>7252</v>
      </c>
      <c r="E9816" t="s">
        <v>152</v>
      </c>
      <c r="F9816" t="s">
        <v>32</v>
      </c>
      <c r="G9816" t="s">
        <v>23</v>
      </c>
      <c r="H9816" t="s">
        <v>24</v>
      </c>
      <c r="I9816" t="s">
        <v>25</v>
      </c>
      <c r="J9816" t="s">
        <v>1303</v>
      </c>
      <c r="K9816" t="s">
        <v>173</v>
      </c>
      <c r="L9816" t="s">
        <v>13320</v>
      </c>
      <c r="M9816" t="s">
        <v>86</v>
      </c>
      <c r="N9816">
        <f t="shared" si="1071"/>
        <v>0</v>
      </c>
      <c r="O9816" t="str">
        <f t="shared" si="1072"/>
        <v>No</v>
      </c>
      <c r="P9816">
        <f t="shared" si="1073"/>
        <v>0</v>
      </c>
      <c r="Q9816">
        <f t="shared" si="1074"/>
        <v>4813937689</v>
      </c>
      <c r="R9816">
        <f t="shared" si="1075"/>
        <v>4.1933383153624479</v>
      </c>
      <c r="S9816" t="str">
        <f t="shared" si="1076"/>
        <v>Acceptable</v>
      </c>
      <c r="T9816">
        <f>ROUNDUP(C9816,0)</f>
        <v>5</v>
      </c>
      <c r="U9816">
        <f>ROUNDDOWN(C9816,0)</f>
        <v>4</v>
      </c>
      <c r="V9816">
        <f>RIGHT(K9816,2)+2000</f>
        <v>2018</v>
      </c>
      <c r="W9816" t="str">
        <f>INDEX(_xlfn.TEXTSPLIT(K9816,"-"),1,2)</f>
        <v>Aug</v>
      </c>
      <c r="X9816" t="str">
        <f>INDEX(_xlfn.TEXTSPLIT(K9816,"-"),1,1)</f>
        <v>2</v>
      </c>
      <c r="Y9816">
        <f>INDEX(months!B:B,MATCH(Sheet1!W9816,months!A:A,0))</f>
        <v>8</v>
      </c>
      <c r="Z9816">
        <f t="shared" si="1077"/>
        <v>43314</v>
      </c>
    </row>
    <row r="9817" spans="1:26" x14ac:dyDescent="0.2">
      <c r="A9817" t="s">
        <v>13321</v>
      </c>
      <c r="B9817" t="s">
        <v>556</v>
      </c>
      <c r="C9817">
        <v>5</v>
      </c>
      <c r="D9817">
        <v>3</v>
      </c>
      <c r="E9817" t="s">
        <v>735</v>
      </c>
      <c r="F9817" t="s">
        <v>1010</v>
      </c>
      <c r="G9817" t="s">
        <v>23</v>
      </c>
      <c r="H9817" t="s">
        <v>24</v>
      </c>
      <c r="I9817" t="s">
        <v>25</v>
      </c>
      <c r="J9817" t="s">
        <v>557</v>
      </c>
      <c r="K9817" t="s">
        <v>491</v>
      </c>
      <c r="L9817" t="s">
        <v>157</v>
      </c>
      <c r="M9817" t="s">
        <v>81</v>
      </c>
      <c r="N9817">
        <f t="shared" si="1071"/>
        <v>0</v>
      </c>
      <c r="O9817" t="str">
        <f t="shared" si="1072"/>
        <v>No</v>
      </c>
      <c r="P9817">
        <f t="shared" si="1073"/>
        <v>0</v>
      </c>
      <c r="Q9817">
        <f t="shared" si="1074"/>
        <v>4813937689</v>
      </c>
      <c r="R9817">
        <f t="shared" si="1075"/>
        <v>4.1933383153624479</v>
      </c>
      <c r="S9817" t="str">
        <f t="shared" si="1076"/>
        <v>Acceptable</v>
      </c>
      <c r="T9817">
        <f>ROUNDUP(C9817,0)</f>
        <v>5</v>
      </c>
      <c r="U9817">
        <f>ROUNDDOWN(C9817,0)</f>
        <v>5</v>
      </c>
      <c r="V9817">
        <f>RIGHT(K9817,2)+2000</f>
        <v>2018</v>
      </c>
      <c r="W9817" t="str">
        <f>INDEX(_xlfn.TEXTSPLIT(K9817,"-"),1,2)</f>
        <v>May</v>
      </c>
      <c r="X9817" t="str">
        <f>INDEX(_xlfn.TEXTSPLIT(K9817,"-"),1,1)</f>
        <v>17</v>
      </c>
      <c r="Y9817">
        <f>INDEX(months!B:B,MATCH(Sheet1!W9817,months!A:A,0))</f>
        <v>5</v>
      </c>
      <c r="Z9817">
        <f t="shared" si="1077"/>
        <v>43237</v>
      </c>
    </row>
    <row r="9818" spans="1:26" x14ac:dyDescent="0.2">
      <c r="A9818" t="s">
        <v>13322</v>
      </c>
      <c r="B9818" t="s">
        <v>4612</v>
      </c>
      <c r="C9818">
        <v>4.8</v>
      </c>
      <c r="D9818">
        <v>337532</v>
      </c>
      <c r="E9818" t="s">
        <v>186</v>
      </c>
      <c r="F9818" t="s">
        <v>89</v>
      </c>
      <c r="G9818" t="s">
        <v>23</v>
      </c>
      <c r="H9818" t="s">
        <v>24</v>
      </c>
      <c r="I9818" t="s">
        <v>25</v>
      </c>
      <c r="J9818" t="s">
        <v>4613</v>
      </c>
      <c r="K9818" t="s">
        <v>169</v>
      </c>
      <c r="L9818" t="s">
        <v>13323</v>
      </c>
      <c r="M9818" t="s">
        <v>54</v>
      </c>
      <c r="N9818">
        <f t="shared" si="1071"/>
        <v>0</v>
      </c>
      <c r="O9818" t="str">
        <f t="shared" si="1072"/>
        <v>No</v>
      </c>
      <c r="P9818">
        <f t="shared" si="1073"/>
        <v>0</v>
      </c>
      <c r="Q9818">
        <f t="shared" si="1074"/>
        <v>4813937689</v>
      </c>
      <c r="R9818">
        <f t="shared" si="1075"/>
        <v>4.1933383153624479</v>
      </c>
      <c r="S9818" t="str">
        <f t="shared" si="1076"/>
        <v>Acceptable</v>
      </c>
      <c r="T9818">
        <f>ROUNDUP(C9818,0)</f>
        <v>5</v>
      </c>
      <c r="U9818">
        <f>ROUNDDOWN(C9818,0)</f>
        <v>4</v>
      </c>
      <c r="V9818">
        <f>RIGHT(K9818,2)+2000</f>
        <v>2018</v>
      </c>
      <c r="W9818" t="str">
        <f>INDEX(_xlfn.TEXTSPLIT(K9818,"-"),1,2)</f>
        <v>Jul</v>
      </c>
      <c r="X9818" t="str">
        <f>INDEX(_xlfn.TEXTSPLIT(K9818,"-"),1,1)</f>
        <v>11</v>
      </c>
      <c r="Y9818">
        <f>INDEX(months!B:B,MATCH(Sheet1!W9818,months!A:A,0))</f>
        <v>7</v>
      </c>
      <c r="Z9818">
        <f t="shared" si="1077"/>
        <v>43292</v>
      </c>
    </row>
    <row r="9819" spans="1:26" x14ac:dyDescent="0.2">
      <c r="A9819" t="s">
        <v>13324</v>
      </c>
      <c r="B9819" t="s">
        <v>4950</v>
      </c>
      <c r="C9819">
        <v>3</v>
      </c>
      <c r="D9819">
        <v>460</v>
      </c>
      <c r="E9819" t="s">
        <v>13325</v>
      </c>
      <c r="F9819" t="s">
        <v>57</v>
      </c>
      <c r="G9819" t="s">
        <v>23</v>
      </c>
      <c r="H9819" t="s">
        <v>24</v>
      </c>
      <c r="I9819" t="s">
        <v>25</v>
      </c>
      <c r="J9819" t="s">
        <v>4951</v>
      </c>
      <c r="K9819" t="s">
        <v>13326</v>
      </c>
      <c r="L9819" t="s">
        <v>5632</v>
      </c>
      <c r="M9819" t="s">
        <v>29</v>
      </c>
      <c r="N9819">
        <f t="shared" si="1071"/>
        <v>0</v>
      </c>
      <c r="O9819" t="str">
        <f t="shared" si="1072"/>
        <v>No</v>
      </c>
      <c r="P9819">
        <f t="shared" si="1073"/>
        <v>0</v>
      </c>
      <c r="Q9819">
        <f t="shared" si="1074"/>
        <v>4813937689</v>
      </c>
      <c r="R9819">
        <f t="shared" si="1075"/>
        <v>4.1933383153624479</v>
      </c>
      <c r="S9819" t="str">
        <f t="shared" si="1076"/>
        <v>Acceptable</v>
      </c>
      <c r="T9819">
        <f>ROUNDUP(C9819,0)</f>
        <v>3</v>
      </c>
      <c r="U9819">
        <f>ROUNDDOWN(C9819,0)</f>
        <v>3</v>
      </c>
      <c r="V9819">
        <f>RIGHT(K9819,2)+2000</f>
        <v>2016</v>
      </c>
      <c r="W9819" t="str">
        <f>INDEX(_xlfn.TEXTSPLIT(K9819,"-"),1,2)</f>
        <v>Jan</v>
      </c>
      <c r="X9819" t="str">
        <f>INDEX(_xlfn.TEXTSPLIT(K9819,"-"),1,1)</f>
        <v>5</v>
      </c>
      <c r="Y9819">
        <f>INDEX(months!B:B,MATCH(Sheet1!W9819,months!A:A,0))</f>
        <v>1</v>
      </c>
      <c r="Z9819">
        <f t="shared" si="1077"/>
        <v>42374</v>
      </c>
    </row>
    <row r="9820" spans="1:26" x14ac:dyDescent="0.2">
      <c r="A9820" t="s">
        <v>13327</v>
      </c>
      <c r="B9820" t="s">
        <v>3070</v>
      </c>
      <c r="C9820">
        <v>4.5999999999999996</v>
      </c>
      <c r="D9820">
        <v>584070</v>
      </c>
      <c r="E9820" t="s">
        <v>172</v>
      </c>
      <c r="F9820" t="s">
        <v>38</v>
      </c>
      <c r="G9820" t="s">
        <v>23</v>
      </c>
      <c r="H9820" t="s">
        <v>24</v>
      </c>
      <c r="I9820" t="s">
        <v>124</v>
      </c>
      <c r="J9820" t="s">
        <v>2686</v>
      </c>
      <c r="K9820" t="s">
        <v>226</v>
      </c>
      <c r="L9820" t="s">
        <v>6546</v>
      </c>
      <c r="M9820" t="s">
        <v>81</v>
      </c>
      <c r="N9820">
        <f t="shared" si="1071"/>
        <v>0</v>
      </c>
      <c r="O9820" t="str">
        <f t="shared" si="1072"/>
        <v>No</v>
      </c>
      <c r="P9820">
        <f t="shared" si="1073"/>
        <v>0</v>
      </c>
      <c r="Q9820">
        <f t="shared" si="1074"/>
        <v>4813937689</v>
      </c>
      <c r="R9820">
        <f t="shared" si="1075"/>
        <v>4.1933383153624479</v>
      </c>
      <c r="S9820" t="str">
        <f t="shared" si="1076"/>
        <v>Acceptable</v>
      </c>
      <c r="T9820">
        <f>ROUNDUP(C9820,0)</f>
        <v>5</v>
      </c>
      <c r="U9820">
        <f>ROUNDDOWN(C9820,0)</f>
        <v>4</v>
      </c>
      <c r="V9820">
        <f>RIGHT(K9820,2)+2000</f>
        <v>2018</v>
      </c>
      <c r="W9820" t="str">
        <f>INDEX(_xlfn.TEXTSPLIT(K9820,"-"),1,2)</f>
        <v>Jul</v>
      </c>
      <c r="X9820" t="str">
        <f>INDEX(_xlfn.TEXTSPLIT(K9820,"-"),1,1)</f>
        <v>18</v>
      </c>
      <c r="Y9820">
        <f>INDEX(months!B:B,MATCH(Sheet1!W9820,months!A:A,0))</f>
        <v>7</v>
      </c>
      <c r="Z9820">
        <f t="shared" si="1077"/>
        <v>43299</v>
      </c>
    </row>
    <row r="9821" spans="1:26" x14ac:dyDescent="0.2">
      <c r="A9821" t="s">
        <v>13328</v>
      </c>
      <c r="B9821" t="s">
        <v>1988</v>
      </c>
      <c r="C9821">
        <v>4.5999999999999996</v>
      </c>
      <c r="D9821">
        <v>438</v>
      </c>
      <c r="E9821" t="s">
        <v>2568</v>
      </c>
      <c r="F9821" t="s">
        <v>22</v>
      </c>
      <c r="G9821" t="s">
        <v>23</v>
      </c>
      <c r="H9821" t="s">
        <v>24</v>
      </c>
      <c r="I9821" t="s">
        <v>25</v>
      </c>
      <c r="J9821" t="s">
        <v>1989</v>
      </c>
      <c r="K9821" t="s">
        <v>6722</v>
      </c>
      <c r="L9821" t="s">
        <v>2882</v>
      </c>
      <c r="M9821" t="s">
        <v>72</v>
      </c>
      <c r="N9821">
        <f t="shared" si="1071"/>
        <v>0</v>
      </c>
      <c r="O9821" t="str">
        <f t="shared" si="1072"/>
        <v>No</v>
      </c>
      <c r="P9821">
        <f t="shared" si="1073"/>
        <v>0</v>
      </c>
      <c r="Q9821">
        <f t="shared" si="1074"/>
        <v>4813937689</v>
      </c>
      <c r="R9821">
        <f t="shared" si="1075"/>
        <v>4.1933383153624479</v>
      </c>
      <c r="S9821" t="str">
        <f t="shared" si="1076"/>
        <v>Acceptable</v>
      </c>
      <c r="T9821">
        <f>ROUNDUP(C9821,0)</f>
        <v>5</v>
      </c>
      <c r="U9821">
        <f>ROUNDDOWN(C9821,0)</f>
        <v>4</v>
      </c>
      <c r="V9821">
        <f>RIGHT(K9821,2)+2000</f>
        <v>2017</v>
      </c>
      <c r="W9821" t="str">
        <f>INDEX(_xlfn.TEXTSPLIT(K9821,"-"),1,2)</f>
        <v>Aug</v>
      </c>
      <c r="X9821" t="str">
        <f>INDEX(_xlfn.TEXTSPLIT(K9821,"-"),1,1)</f>
        <v>1</v>
      </c>
      <c r="Y9821">
        <f>INDEX(months!B:B,MATCH(Sheet1!W9821,months!A:A,0))</f>
        <v>8</v>
      </c>
      <c r="Z9821">
        <f t="shared" si="1077"/>
        <v>42948</v>
      </c>
    </row>
    <row r="9822" spans="1:26" x14ac:dyDescent="0.2">
      <c r="A9822" t="s">
        <v>13329</v>
      </c>
      <c r="B9822" t="s">
        <v>787</v>
      </c>
      <c r="D9822">
        <v>6</v>
      </c>
      <c r="E9822" t="s">
        <v>100</v>
      </c>
      <c r="F9822" t="s">
        <v>1199</v>
      </c>
      <c r="G9822" t="s">
        <v>23</v>
      </c>
      <c r="H9822" t="s">
        <v>24</v>
      </c>
      <c r="I9822" t="s">
        <v>25</v>
      </c>
      <c r="J9822" t="s">
        <v>788</v>
      </c>
      <c r="K9822" t="s">
        <v>4551</v>
      </c>
      <c r="L9822" t="s">
        <v>59</v>
      </c>
      <c r="M9822" t="s">
        <v>434</v>
      </c>
      <c r="N9822">
        <f t="shared" si="1071"/>
        <v>0</v>
      </c>
      <c r="O9822" t="str">
        <f t="shared" si="1072"/>
        <v>No</v>
      </c>
      <c r="P9822">
        <f t="shared" si="1073"/>
        <v>0</v>
      </c>
      <c r="Q9822">
        <f t="shared" si="1074"/>
        <v>4813937689</v>
      </c>
      <c r="R9822">
        <f t="shared" si="1075"/>
        <v>4.1933383153624479</v>
      </c>
      <c r="S9822" t="str">
        <f t="shared" si="1076"/>
        <v>Acceptable</v>
      </c>
      <c r="T9822">
        <f>ROUNDUP(C9822,0)</f>
        <v>0</v>
      </c>
      <c r="U9822">
        <f>ROUNDDOWN(C9822,0)</f>
        <v>0</v>
      </c>
      <c r="V9822">
        <f>RIGHT(K9822,2)+2000</f>
        <v>2016</v>
      </c>
      <c r="W9822" t="str">
        <f>INDEX(_xlfn.TEXTSPLIT(K9822,"-"),1,2)</f>
        <v>Jul</v>
      </c>
      <c r="X9822" t="str">
        <f>INDEX(_xlfn.TEXTSPLIT(K9822,"-"),1,1)</f>
        <v>5</v>
      </c>
      <c r="Y9822">
        <f>INDEX(months!B:B,MATCH(Sheet1!W9822,months!A:A,0))</f>
        <v>7</v>
      </c>
      <c r="Z9822">
        <f t="shared" si="1077"/>
        <v>42556</v>
      </c>
    </row>
    <row r="9823" spans="1:26" x14ac:dyDescent="0.2">
      <c r="A9823" t="s">
        <v>4611</v>
      </c>
      <c r="B9823" t="s">
        <v>4612</v>
      </c>
      <c r="C9823">
        <v>4.0999999999999996</v>
      </c>
      <c r="D9823">
        <v>38679</v>
      </c>
      <c r="E9823" t="s">
        <v>477</v>
      </c>
      <c r="F9823" t="s">
        <v>89</v>
      </c>
      <c r="G9823" t="s">
        <v>23</v>
      </c>
      <c r="H9823" t="s">
        <v>24</v>
      </c>
      <c r="I9823" t="s">
        <v>25</v>
      </c>
      <c r="J9823" t="s">
        <v>4613</v>
      </c>
      <c r="K9823" t="s">
        <v>3092</v>
      </c>
      <c r="L9823" t="s">
        <v>4614</v>
      </c>
      <c r="M9823" t="s">
        <v>274</v>
      </c>
      <c r="N9823">
        <f t="shared" si="1071"/>
        <v>0</v>
      </c>
      <c r="O9823" t="str">
        <f t="shared" si="1072"/>
        <v>No</v>
      </c>
      <c r="P9823">
        <f t="shared" si="1073"/>
        <v>0</v>
      </c>
      <c r="Q9823">
        <f t="shared" si="1074"/>
        <v>4813937689</v>
      </c>
      <c r="R9823">
        <f t="shared" si="1075"/>
        <v>4.1933383153624479</v>
      </c>
      <c r="S9823" t="str">
        <f t="shared" si="1076"/>
        <v>Acceptable</v>
      </c>
      <c r="T9823">
        <f>ROUNDUP(C9823,0)</f>
        <v>5</v>
      </c>
      <c r="U9823">
        <f>ROUNDDOWN(C9823,0)</f>
        <v>4</v>
      </c>
      <c r="V9823">
        <f>RIGHT(K9823,2)+2000</f>
        <v>2018</v>
      </c>
      <c r="W9823" t="str">
        <f>INDEX(_xlfn.TEXTSPLIT(K9823,"-"),1,2)</f>
        <v>Feb</v>
      </c>
      <c r="X9823" t="str">
        <f>INDEX(_xlfn.TEXTSPLIT(K9823,"-"),1,1)</f>
        <v>1</v>
      </c>
      <c r="Y9823">
        <f>INDEX(months!B:B,MATCH(Sheet1!W9823,months!A:A,0))</f>
        <v>2</v>
      </c>
      <c r="Z9823">
        <f t="shared" si="1077"/>
        <v>43132</v>
      </c>
    </row>
    <row r="9824" spans="1:26" x14ac:dyDescent="0.2">
      <c r="A9824" t="s">
        <v>13330</v>
      </c>
      <c r="B9824" t="s">
        <v>3070</v>
      </c>
      <c r="C9824">
        <v>4.5999999999999996</v>
      </c>
      <c r="D9824">
        <v>1553</v>
      </c>
      <c r="E9824" t="s">
        <v>152</v>
      </c>
      <c r="F9824" t="s">
        <v>50</v>
      </c>
      <c r="G9824" t="s">
        <v>23</v>
      </c>
      <c r="H9824" t="s">
        <v>24</v>
      </c>
      <c r="I9824" t="s">
        <v>25</v>
      </c>
      <c r="J9824" t="s">
        <v>1303</v>
      </c>
      <c r="K9824" t="s">
        <v>173</v>
      </c>
      <c r="L9824" t="s">
        <v>13320</v>
      </c>
      <c r="M9824" t="s">
        <v>86</v>
      </c>
      <c r="N9824">
        <f t="shared" si="1071"/>
        <v>0</v>
      </c>
      <c r="O9824" t="str">
        <f t="shared" si="1072"/>
        <v>No</v>
      </c>
      <c r="P9824">
        <f t="shared" si="1073"/>
        <v>0</v>
      </c>
      <c r="Q9824">
        <f t="shared" si="1074"/>
        <v>4813937689</v>
      </c>
      <c r="R9824">
        <f t="shared" si="1075"/>
        <v>4.1933383153624479</v>
      </c>
      <c r="S9824" t="str">
        <f t="shared" si="1076"/>
        <v>Acceptable</v>
      </c>
      <c r="T9824">
        <f>ROUNDUP(C9824,0)</f>
        <v>5</v>
      </c>
      <c r="U9824">
        <f>ROUNDDOWN(C9824,0)</f>
        <v>4</v>
      </c>
      <c r="V9824">
        <f>RIGHT(K9824,2)+2000</f>
        <v>2018</v>
      </c>
      <c r="W9824" t="str">
        <f>INDEX(_xlfn.TEXTSPLIT(K9824,"-"),1,2)</f>
        <v>Aug</v>
      </c>
      <c r="X9824" t="str">
        <f>INDEX(_xlfn.TEXTSPLIT(K9824,"-"),1,1)</f>
        <v>2</v>
      </c>
      <c r="Y9824">
        <f>INDEX(months!B:B,MATCH(Sheet1!W9824,months!A:A,0))</f>
        <v>8</v>
      </c>
      <c r="Z9824">
        <f t="shared" si="1077"/>
        <v>43314</v>
      </c>
    </row>
    <row r="9825" spans="1:26" x14ac:dyDescent="0.2">
      <c r="A9825" t="s">
        <v>13331</v>
      </c>
      <c r="B9825" t="s">
        <v>3070</v>
      </c>
      <c r="C9825">
        <v>4.5</v>
      </c>
      <c r="D9825">
        <v>1303</v>
      </c>
      <c r="E9825" t="s">
        <v>481</v>
      </c>
      <c r="F9825" t="s">
        <v>50</v>
      </c>
      <c r="G9825" t="s">
        <v>23</v>
      </c>
      <c r="H9825" t="s">
        <v>24</v>
      </c>
      <c r="I9825" t="s">
        <v>25</v>
      </c>
      <c r="J9825" t="s">
        <v>1537</v>
      </c>
      <c r="K9825" t="s">
        <v>297</v>
      </c>
      <c r="L9825" t="s">
        <v>2802</v>
      </c>
      <c r="M9825" t="s">
        <v>81</v>
      </c>
      <c r="N9825">
        <f t="shared" si="1071"/>
        <v>0</v>
      </c>
      <c r="O9825" t="str">
        <f t="shared" si="1072"/>
        <v>No</v>
      </c>
      <c r="P9825">
        <f t="shared" si="1073"/>
        <v>0</v>
      </c>
      <c r="Q9825">
        <f t="shared" si="1074"/>
        <v>4813937689</v>
      </c>
      <c r="R9825">
        <f t="shared" si="1075"/>
        <v>4.1933383153624479</v>
      </c>
      <c r="S9825" t="str">
        <f t="shared" si="1076"/>
        <v>Acceptable</v>
      </c>
      <c r="T9825">
        <f>ROUNDUP(C9825,0)</f>
        <v>5</v>
      </c>
      <c r="U9825">
        <f>ROUNDDOWN(C9825,0)</f>
        <v>4</v>
      </c>
      <c r="V9825">
        <f>RIGHT(K9825,2)+2000</f>
        <v>2018</v>
      </c>
      <c r="W9825" t="str">
        <f>INDEX(_xlfn.TEXTSPLIT(K9825,"-"),1,2)</f>
        <v>Jul</v>
      </c>
      <c r="X9825" t="str">
        <f>INDEX(_xlfn.TEXTSPLIT(K9825,"-"),1,1)</f>
        <v>24</v>
      </c>
      <c r="Y9825">
        <f>INDEX(months!B:B,MATCH(Sheet1!W9825,months!A:A,0))</f>
        <v>7</v>
      </c>
      <c r="Z9825">
        <f t="shared" si="1077"/>
        <v>43305</v>
      </c>
    </row>
    <row r="9826" spans="1:26" x14ac:dyDescent="0.2">
      <c r="A9826" t="s">
        <v>13332</v>
      </c>
      <c r="B9826" t="s">
        <v>5319</v>
      </c>
      <c r="C9826">
        <v>4.3</v>
      </c>
      <c r="D9826">
        <v>93708</v>
      </c>
      <c r="E9826" t="s">
        <v>46</v>
      </c>
      <c r="F9826" t="s">
        <v>38</v>
      </c>
      <c r="G9826" t="s">
        <v>23</v>
      </c>
      <c r="H9826" t="s">
        <v>24</v>
      </c>
      <c r="I9826" t="s">
        <v>25</v>
      </c>
      <c r="J9826" t="s">
        <v>5320</v>
      </c>
      <c r="K9826" t="s">
        <v>585</v>
      </c>
      <c r="L9826" t="s">
        <v>46</v>
      </c>
      <c r="M9826" t="s">
        <v>46</v>
      </c>
      <c r="N9826">
        <f t="shared" si="1071"/>
        <v>0</v>
      </c>
      <c r="O9826" t="str">
        <f t="shared" si="1072"/>
        <v>No</v>
      </c>
      <c r="P9826">
        <f t="shared" si="1073"/>
        <v>0</v>
      </c>
      <c r="Q9826">
        <f t="shared" si="1074"/>
        <v>4813937689</v>
      </c>
      <c r="R9826">
        <f t="shared" si="1075"/>
        <v>4.1933383153624479</v>
      </c>
      <c r="S9826" t="str">
        <f t="shared" si="1076"/>
        <v>Acceptable</v>
      </c>
      <c r="T9826">
        <f>ROUNDUP(C9826,0)</f>
        <v>5</v>
      </c>
      <c r="U9826">
        <f>ROUNDDOWN(C9826,0)</f>
        <v>4</v>
      </c>
      <c r="V9826">
        <f>RIGHT(K9826,2)+2000</f>
        <v>2018</v>
      </c>
      <c r="W9826" t="str">
        <f>INDEX(_xlfn.TEXTSPLIT(K9826,"-"),1,2)</f>
        <v>Jul</v>
      </c>
      <c r="X9826" t="str">
        <f>INDEX(_xlfn.TEXTSPLIT(K9826,"-"),1,1)</f>
        <v>9</v>
      </c>
      <c r="Y9826">
        <f>INDEX(months!B:B,MATCH(Sheet1!W9826,months!A:A,0))</f>
        <v>7</v>
      </c>
      <c r="Z9826">
        <f t="shared" si="1077"/>
        <v>43290</v>
      </c>
    </row>
    <row r="9827" spans="1:26" x14ac:dyDescent="0.2">
      <c r="A9827" t="s">
        <v>13333</v>
      </c>
      <c r="B9827" t="s">
        <v>1790</v>
      </c>
      <c r="C9827">
        <v>4.2</v>
      </c>
      <c r="D9827">
        <v>24980</v>
      </c>
      <c r="E9827" t="s">
        <v>152</v>
      </c>
      <c r="F9827" t="s">
        <v>65</v>
      </c>
      <c r="G9827" t="s">
        <v>23</v>
      </c>
      <c r="H9827" t="s">
        <v>24</v>
      </c>
      <c r="I9827" t="s">
        <v>25</v>
      </c>
      <c r="J9827" t="s">
        <v>1791</v>
      </c>
      <c r="K9827" t="s">
        <v>266</v>
      </c>
      <c r="L9827" t="s">
        <v>3574</v>
      </c>
      <c r="M9827" t="s">
        <v>81</v>
      </c>
      <c r="N9827">
        <f t="shared" si="1071"/>
        <v>0</v>
      </c>
      <c r="O9827" t="str">
        <f t="shared" si="1072"/>
        <v>No</v>
      </c>
      <c r="P9827">
        <f t="shared" si="1073"/>
        <v>0</v>
      </c>
      <c r="Q9827">
        <f t="shared" si="1074"/>
        <v>4813937689</v>
      </c>
      <c r="R9827">
        <f t="shared" si="1075"/>
        <v>4.1933383153624479</v>
      </c>
      <c r="S9827" t="str">
        <f t="shared" si="1076"/>
        <v>Acceptable</v>
      </c>
      <c r="T9827">
        <f>ROUNDUP(C9827,0)</f>
        <v>5</v>
      </c>
      <c r="U9827">
        <f>ROUNDDOWN(C9827,0)</f>
        <v>4</v>
      </c>
      <c r="V9827">
        <f>RIGHT(K9827,2)+2000</f>
        <v>2018</v>
      </c>
      <c r="W9827" t="str">
        <f>INDEX(_xlfn.TEXTSPLIT(K9827,"-"),1,2)</f>
        <v>Jul</v>
      </c>
      <c r="X9827" t="str">
        <f>INDEX(_xlfn.TEXTSPLIT(K9827,"-"),1,1)</f>
        <v>16</v>
      </c>
      <c r="Y9827">
        <f>INDEX(months!B:B,MATCH(Sheet1!W9827,months!A:A,0))</f>
        <v>7</v>
      </c>
      <c r="Z9827">
        <f t="shared" si="1077"/>
        <v>43297</v>
      </c>
    </row>
    <row r="9828" spans="1:26" x14ac:dyDescent="0.2">
      <c r="A9828" t="s">
        <v>1644</v>
      </c>
      <c r="B9828" t="s">
        <v>3070</v>
      </c>
      <c r="C9828">
        <v>3.9</v>
      </c>
      <c r="D9828">
        <v>61230</v>
      </c>
      <c r="E9828" t="s">
        <v>46</v>
      </c>
      <c r="F9828" t="s">
        <v>89</v>
      </c>
      <c r="G9828" t="s">
        <v>23</v>
      </c>
      <c r="H9828" t="s">
        <v>24</v>
      </c>
      <c r="I9828" t="s">
        <v>44</v>
      </c>
      <c r="J9828" t="s">
        <v>1537</v>
      </c>
      <c r="K9828" t="s">
        <v>160</v>
      </c>
      <c r="L9828" t="s">
        <v>46</v>
      </c>
      <c r="M9828" t="s">
        <v>46</v>
      </c>
      <c r="N9828">
        <f t="shared" si="1071"/>
        <v>0</v>
      </c>
      <c r="O9828" t="str">
        <f t="shared" si="1072"/>
        <v>No</v>
      </c>
      <c r="P9828">
        <f t="shared" si="1073"/>
        <v>0</v>
      </c>
      <c r="Q9828">
        <f t="shared" si="1074"/>
        <v>4813937689</v>
      </c>
      <c r="R9828">
        <f t="shared" si="1075"/>
        <v>4.1933383153624479</v>
      </c>
      <c r="S9828" t="str">
        <f t="shared" si="1076"/>
        <v>Acceptable</v>
      </c>
      <c r="T9828">
        <f>ROUNDUP(C9828,0)</f>
        <v>4</v>
      </c>
      <c r="U9828">
        <f>ROUNDDOWN(C9828,0)</f>
        <v>3</v>
      </c>
      <c r="V9828">
        <f>RIGHT(K9828,2)+2000</f>
        <v>2018</v>
      </c>
      <c r="W9828" t="str">
        <f>INDEX(_xlfn.TEXTSPLIT(K9828,"-"),1,2)</f>
        <v>Jul</v>
      </c>
      <c r="X9828" t="str">
        <f>INDEX(_xlfn.TEXTSPLIT(K9828,"-"),1,1)</f>
        <v>19</v>
      </c>
      <c r="Y9828">
        <f>INDEX(months!B:B,MATCH(Sheet1!W9828,months!A:A,0))</f>
        <v>7</v>
      </c>
      <c r="Z9828">
        <f t="shared" si="1077"/>
        <v>43300</v>
      </c>
    </row>
    <row r="9829" spans="1:26" x14ac:dyDescent="0.2">
      <c r="A9829" t="s">
        <v>13334</v>
      </c>
      <c r="B9829" t="s">
        <v>5319</v>
      </c>
      <c r="C9829">
        <v>4.7</v>
      </c>
      <c r="D9829">
        <v>273</v>
      </c>
      <c r="E9829" t="s">
        <v>1713</v>
      </c>
      <c r="F9829" t="s">
        <v>22</v>
      </c>
      <c r="G9829" t="s">
        <v>23</v>
      </c>
      <c r="H9829" t="s">
        <v>24</v>
      </c>
      <c r="I9829" t="s">
        <v>25</v>
      </c>
      <c r="J9829" t="s">
        <v>5320</v>
      </c>
      <c r="K9829" t="s">
        <v>4757</v>
      </c>
      <c r="L9829" t="s">
        <v>1324</v>
      </c>
      <c r="M9829" t="s">
        <v>81</v>
      </c>
      <c r="N9829">
        <f t="shared" si="1071"/>
        <v>0</v>
      </c>
      <c r="O9829" t="str">
        <f t="shared" si="1072"/>
        <v>No</v>
      </c>
      <c r="P9829">
        <f t="shared" si="1073"/>
        <v>0</v>
      </c>
      <c r="Q9829">
        <f t="shared" si="1074"/>
        <v>4813937689</v>
      </c>
      <c r="R9829">
        <f t="shared" si="1075"/>
        <v>4.1933383153624479</v>
      </c>
      <c r="S9829" t="str">
        <f t="shared" si="1076"/>
        <v>Acceptable</v>
      </c>
      <c r="T9829">
        <f>ROUNDUP(C9829,0)</f>
        <v>5</v>
      </c>
      <c r="U9829">
        <f>ROUNDDOWN(C9829,0)</f>
        <v>4</v>
      </c>
      <c r="V9829">
        <f>RIGHT(K9829,2)+2000</f>
        <v>2018</v>
      </c>
      <c r="W9829" t="str">
        <f>INDEX(_xlfn.TEXTSPLIT(K9829,"-"),1,2)</f>
        <v>Aug</v>
      </c>
      <c r="X9829" t="str">
        <f>INDEX(_xlfn.TEXTSPLIT(K9829,"-"),1,1)</f>
        <v>7</v>
      </c>
      <c r="Y9829">
        <f>INDEX(months!B:B,MATCH(Sheet1!W9829,months!A:A,0))</f>
        <v>8</v>
      </c>
      <c r="Z9829">
        <f t="shared" si="1077"/>
        <v>43319</v>
      </c>
    </row>
    <row r="9830" spans="1:26" x14ac:dyDescent="0.2">
      <c r="A9830" t="s">
        <v>13335</v>
      </c>
      <c r="B9830" t="s">
        <v>5319</v>
      </c>
      <c r="C9830">
        <v>4.9000000000000004</v>
      </c>
      <c r="D9830">
        <v>58</v>
      </c>
      <c r="E9830" t="s">
        <v>1113</v>
      </c>
      <c r="F9830" t="s">
        <v>1199</v>
      </c>
      <c r="G9830" t="s">
        <v>649</v>
      </c>
      <c r="H9830" t="s">
        <v>1011</v>
      </c>
      <c r="I9830" t="s">
        <v>25</v>
      </c>
      <c r="J9830" t="s">
        <v>5320</v>
      </c>
      <c r="K9830" t="s">
        <v>764</v>
      </c>
      <c r="L9830" t="s">
        <v>1267</v>
      </c>
      <c r="M9830" t="s">
        <v>274</v>
      </c>
      <c r="N9830">
        <f t="shared" si="1071"/>
        <v>0</v>
      </c>
      <c r="O9830" t="str">
        <f t="shared" si="1072"/>
        <v>No</v>
      </c>
      <c r="P9830">
        <f t="shared" si="1073"/>
        <v>0</v>
      </c>
      <c r="Q9830">
        <f t="shared" si="1074"/>
        <v>4813937689</v>
      </c>
      <c r="R9830">
        <f t="shared" si="1075"/>
        <v>4.1933383153624479</v>
      </c>
      <c r="S9830" t="str">
        <f t="shared" si="1076"/>
        <v>Acceptable</v>
      </c>
      <c r="T9830">
        <f>ROUNDUP(C9830,0)</f>
        <v>5</v>
      </c>
      <c r="U9830">
        <f>ROUNDDOWN(C9830,0)</f>
        <v>4</v>
      </c>
      <c r="V9830">
        <f>RIGHT(K9830,2)+2000</f>
        <v>2018</v>
      </c>
      <c r="W9830" t="str">
        <f>INDEX(_xlfn.TEXTSPLIT(K9830,"-"),1,2)</f>
        <v>May</v>
      </c>
      <c r="X9830" t="str">
        <f>INDEX(_xlfn.TEXTSPLIT(K9830,"-"),1,1)</f>
        <v>26</v>
      </c>
      <c r="Y9830">
        <f>INDEX(months!B:B,MATCH(Sheet1!W9830,months!A:A,0))</f>
        <v>5</v>
      </c>
      <c r="Z9830">
        <f t="shared" si="1077"/>
        <v>43246</v>
      </c>
    </row>
    <row r="9831" spans="1:26" x14ac:dyDescent="0.2">
      <c r="A9831" t="s">
        <v>13336</v>
      </c>
      <c r="B9831" t="s">
        <v>5319</v>
      </c>
      <c r="C9831">
        <v>4.3</v>
      </c>
      <c r="D9831">
        <v>39</v>
      </c>
      <c r="E9831" t="s">
        <v>123</v>
      </c>
      <c r="F9831" t="s">
        <v>101</v>
      </c>
      <c r="G9831" t="s">
        <v>23</v>
      </c>
      <c r="H9831" t="s">
        <v>24</v>
      </c>
      <c r="I9831" t="s">
        <v>25</v>
      </c>
      <c r="J9831" t="s">
        <v>5320</v>
      </c>
      <c r="K9831" t="s">
        <v>661</v>
      </c>
      <c r="L9831" t="s">
        <v>80</v>
      </c>
      <c r="M9831" t="s">
        <v>81</v>
      </c>
      <c r="N9831">
        <f t="shared" si="1071"/>
        <v>0</v>
      </c>
      <c r="O9831" t="str">
        <f t="shared" si="1072"/>
        <v>No</v>
      </c>
      <c r="P9831">
        <f t="shared" si="1073"/>
        <v>0</v>
      </c>
      <c r="Q9831">
        <f t="shared" si="1074"/>
        <v>4813937689</v>
      </c>
      <c r="R9831">
        <f t="shared" si="1075"/>
        <v>4.1933383153624479</v>
      </c>
      <c r="S9831" t="str">
        <f t="shared" si="1076"/>
        <v>Acceptable</v>
      </c>
      <c r="T9831">
        <f>ROUNDUP(C9831,0)</f>
        <v>5</v>
      </c>
      <c r="U9831">
        <f>ROUNDDOWN(C9831,0)</f>
        <v>4</v>
      </c>
      <c r="V9831">
        <f>RIGHT(K9831,2)+2000</f>
        <v>2018</v>
      </c>
      <c r="W9831" t="str">
        <f>INDEX(_xlfn.TEXTSPLIT(K9831,"-"),1,2)</f>
        <v>Apr</v>
      </c>
      <c r="X9831" t="str">
        <f>INDEX(_xlfn.TEXTSPLIT(K9831,"-"),1,1)</f>
        <v>18</v>
      </c>
      <c r="Y9831">
        <f>INDEX(months!B:B,MATCH(Sheet1!W9831,months!A:A,0))</f>
        <v>4</v>
      </c>
      <c r="Z9831">
        <f t="shared" si="1077"/>
        <v>43208</v>
      </c>
    </row>
    <row r="9832" spans="1:26" x14ac:dyDescent="0.2">
      <c r="A9832" t="s">
        <v>13337</v>
      </c>
      <c r="B9832" t="s">
        <v>447</v>
      </c>
      <c r="C9832">
        <v>4.4000000000000004</v>
      </c>
      <c r="D9832">
        <v>1877</v>
      </c>
      <c r="E9832" t="s">
        <v>242</v>
      </c>
      <c r="F9832" t="s">
        <v>50</v>
      </c>
      <c r="G9832" t="s">
        <v>23</v>
      </c>
      <c r="H9832" t="s">
        <v>24</v>
      </c>
      <c r="I9832" t="s">
        <v>25</v>
      </c>
      <c r="J9832" t="s">
        <v>449</v>
      </c>
      <c r="K9832" t="s">
        <v>4264</v>
      </c>
      <c r="L9832" t="s">
        <v>802</v>
      </c>
      <c r="M9832" t="s">
        <v>81</v>
      </c>
      <c r="N9832">
        <f t="shared" si="1071"/>
        <v>0</v>
      </c>
      <c r="O9832" t="str">
        <f t="shared" si="1072"/>
        <v>No</v>
      </c>
      <c r="P9832">
        <f t="shared" si="1073"/>
        <v>0</v>
      </c>
      <c r="Q9832">
        <f t="shared" si="1074"/>
        <v>4813937689</v>
      </c>
      <c r="R9832">
        <f t="shared" si="1075"/>
        <v>4.1933383153624479</v>
      </c>
      <c r="S9832" t="str">
        <f t="shared" si="1076"/>
        <v>Acceptable</v>
      </c>
      <c r="T9832">
        <f>ROUNDUP(C9832,0)</f>
        <v>5</v>
      </c>
      <c r="U9832">
        <f>ROUNDDOWN(C9832,0)</f>
        <v>4</v>
      </c>
      <c r="V9832">
        <f>RIGHT(K9832,2)+2000</f>
        <v>2017</v>
      </c>
      <c r="W9832" t="str">
        <f>INDEX(_xlfn.TEXTSPLIT(K9832,"-"),1,2)</f>
        <v>Mar</v>
      </c>
      <c r="X9832" t="str">
        <f>INDEX(_xlfn.TEXTSPLIT(K9832,"-"),1,1)</f>
        <v>21</v>
      </c>
      <c r="Y9832">
        <f>INDEX(months!B:B,MATCH(Sheet1!W9832,months!A:A,0))</f>
        <v>3</v>
      </c>
      <c r="Z9832">
        <f t="shared" si="1077"/>
        <v>42815</v>
      </c>
    </row>
    <row r="9833" spans="1:26" x14ac:dyDescent="0.2">
      <c r="A9833" t="s">
        <v>13338</v>
      </c>
      <c r="B9833" t="s">
        <v>3070</v>
      </c>
      <c r="C9833">
        <v>3.6</v>
      </c>
      <c r="D9833">
        <v>569</v>
      </c>
      <c r="E9833" t="s">
        <v>308</v>
      </c>
      <c r="F9833" t="s">
        <v>50</v>
      </c>
      <c r="G9833" t="s">
        <v>23</v>
      </c>
      <c r="H9833" t="s">
        <v>24</v>
      </c>
      <c r="I9833" t="s">
        <v>25</v>
      </c>
      <c r="J9833" t="s">
        <v>3080</v>
      </c>
      <c r="K9833" t="s">
        <v>8176</v>
      </c>
      <c r="L9833" t="s">
        <v>157</v>
      </c>
      <c r="M9833" t="s">
        <v>237</v>
      </c>
      <c r="N9833">
        <f t="shared" si="1071"/>
        <v>0</v>
      </c>
      <c r="O9833" t="str">
        <f t="shared" si="1072"/>
        <v>No</v>
      </c>
      <c r="P9833">
        <f t="shared" si="1073"/>
        <v>0</v>
      </c>
      <c r="Q9833">
        <f t="shared" si="1074"/>
        <v>4813937689</v>
      </c>
      <c r="R9833">
        <f t="shared" si="1075"/>
        <v>4.1933383153624479</v>
      </c>
      <c r="S9833" t="str">
        <f t="shared" si="1076"/>
        <v>Acceptable</v>
      </c>
      <c r="T9833">
        <f>ROUNDUP(C9833,0)</f>
        <v>4</v>
      </c>
      <c r="U9833">
        <f>ROUNDDOWN(C9833,0)</f>
        <v>3</v>
      </c>
      <c r="V9833">
        <f>RIGHT(K9833,2)+2000</f>
        <v>2014</v>
      </c>
      <c r="W9833" t="str">
        <f>INDEX(_xlfn.TEXTSPLIT(K9833,"-"),1,2)</f>
        <v>Jun</v>
      </c>
      <c r="X9833" t="str">
        <f>INDEX(_xlfn.TEXTSPLIT(K9833,"-"),1,1)</f>
        <v>13</v>
      </c>
      <c r="Y9833">
        <f>INDEX(months!B:B,MATCH(Sheet1!W9833,months!A:A,0))</f>
        <v>6</v>
      </c>
      <c r="Z9833">
        <f t="shared" si="1077"/>
        <v>41803</v>
      </c>
    </row>
    <row r="9834" spans="1:26" x14ac:dyDescent="0.2">
      <c r="A9834" t="s">
        <v>13339</v>
      </c>
      <c r="B9834" t="s">
        <v>3070</v>
      </c>
      <c r="C9834">
        <v>4.5999999999999996</v>
      </c>
      <c r="D9834">
        <v>302</v>
      </c>
      <c r="E9834" t="s">
        <v>436</v>
      </c>
      <c r="F9834" t="s">
        <v>50</v>
      </c>
      <c r="G9834" t="s">
        <v>23</v>
      </c>
      <c r="H9834" t="s">
        <v>24</v>
      </c>
      <c r="I9834" t="s">
        <v>25</v>
      </c>
      <c r="J9834" t="s">
        <v>1303</v>
      </c>
      <c r="K9834" t="s">
        <v>3494</v>
      </c>
      <c r="L9834" t="s">
        <v>59</v>
      </c>
      <c r="M9834" t="s">
        <v>86</v>
      </c>
      <c r="N9834">
        <f t="shared" si="1071"/>
        <v>0</v>
      </c>
      <c r="O9834" t="str">
        <f t="shared" si="1072"/>
        <v>No</v>
      </c>
      <c r="P9834">
        <f t="shared" si="1073"/>
        <v>0</v>
      </c>
      <c r="Q9834">
        <f t="shared" si="1074"/>
        <v>4813937689</v>
      </c>
      <c r="R9834">
        <f t="shared" si="1075"/>
        <v>4.1933383153624479</v>
      </c>
      <c r="S9834" t="str">
        <f t="shared" si="1076"/>
        <v>Acceptable</v>
      </c>
      <c r="T9834">
        <f>ROUNDUP(C9834,0)</f>
        <v>5</v>
      </c>
      <c r="U9834">
        <f>ROUNDDOWN(C9834,0)</f>
        <v>4</v>
      </c>
      <c r="V9834">
        <f>RIGHT(K9834,2)+2000</f>
        <v>2018</v>
      </c>
      <c r="W9834" t="str">
        <f>INDEX(_xlfn.TEXTSPLIT(K9834,"-"),1,2)</f>
        <v>Jan</v>
      </c>
      <c r="X9834" t="str">
        <f>INDEX(_xlfn.TEXTSPLIT(K9834,"-"),1,1)</f>
        <v>2</v>
      </c>
      <c r="Y9834">
        <f>INDEX(months!B:B,MATCH(Sheet1!W9834,months!A:A,0))</f>
        <v>1</v>
      </c>
      <c r="Z9834">
        <f t="shared" si="1077"/>
        <v>43102</v>
      </c>
    </row>
    <row r="9835" spans="1:26" x14ac:dyDescent="0.2">
      <c r="A9835" t="s">
        <v>13340</v>
      </c>
      <c r="B9835" t="s">
        <v>4457</v>
      </c>
      <c r="C9835">
        <v>4.5</v>
      </c>
      <c r="D9835">
        <v>932870</v>
      </c>
      <c r="E9835" t="s">
        <v>46</v>
      </c>
      <c r="F9835" t="s">
        <v>43</v>
      </c>
      <c r="G9835" t="s">
        <v>23</v>
      </c>
      <c r="H9835" t="s">
        <v>24</v>
      </c>
      <c r="I9835" t="s">
        <v>25</v>
      </c>
      <c r="J9835" t="s">
        <v>4458</v>
      </c>
      <c r="K9835" t="s">
        <v>278</v>
      </c>
      <c r="L9835" t="s">
        <v>13341</v>
      </c>
      <c r="M9835" t="s">
        <v>29</v>
      </c>
      <c r="N9835">
        <f t="shared" si="1071"/>
        <v>0</v>
      </c>
      <c r="O9835" t="str">
        <f t="shared" si="1072"/>
        <v>No</v>
      </c>
      <c r="P9835">
        <f t="shared" si="1073"/>
        <v>0</v>
      </c>
      <c r="Q9835">
        <f t="shared" si="1074"/>
        <v>4813937689</v>
      </c>
      <c r="R9835">
        <f t="shared" si="1075"/>
        <v>4.1933383153624479</v>
      </c>
      <c r="S9835" t="str">
        <f t="shared" si="1076"/>
        <v>Acceptable</v>
      </c>
      <c r="T9835">
        <f>ROUNDUP(C9835,0)</f>
        <v>5</v>
      </c>
      <c r="U9835">
        <f>ROUNDDOWN(C9835,0)</f>
        <v>4</v>
      </c>
      <c r="V9835">
        <f>RIGHT(K9835,2)+2000</f>
        <v>2018</v>
      </c>
      <c r="W9835" t="str">
        <f>INDEX(_xlfn.TEXTSPLIT(K9835,"-"),1,2)</f>
        <v>Jul</v>
      </c>
      <c r="X9835" t="str">
        <f>INDEX(_xlfn.TEXTSPLIT(K9835,"-"),1,1)</f>
        <v>27</v>
      </c>
      <c r="Y9835">
        <f>INDEX(months!B:B,MATCH(Sheet1!W9835,months!A:A,0))</f>
        <v>7</v>
      </c>
      <c r="Z9835">
        <f t="shared" si="1077"/>
        <v>43308</v>
      </c>
    </row>
    <row r="9836" spans="1:26" x14ac:dyDescent="0.2">
      <c r="A9836" t="s">
        <v>13342</v>
      </c>
      <c r="B9836" t="s">
        <v>1988</v>
      </c>
      <c r="D9836">
        <v>95</v>
      </c>
      <c r="E9836" t="s">
        <v>83</v>
      </c>
      <c r="F9836" t="s">
        <v>57</v>
      </c>
      <c r="G9836" t="s">
        <v>23</v>
      </c>
      <c r="H9836" t="s">
        <v>24</v>
      </c>
      <c r="I9836" t="s">
        <v>25</v>
      </c>
      <c r="J9836" t="s">
        <v>1989</v>
      </c>
      <c r="K9836" t="s">
        <v>163</v>
      </c>
      <c r="L9836" t="s">
        <v>375</v>
      </c>
      <c r="M9836" t="s">
        <v>60</v>
      </c>
      <c r="N9836">
        <f t="shared" si="1071"/>
        <v>0</v>
      </c>
      <c r="O9836" t="str">
        <f t="shared" si="1072"/>
        <v>No</v>
      </c>
      <c r="P9836">
        <f t="shared" si="1073"/>
        <v>0</v>
      </c>
      <c r="Q9836">
        <f t="shared" si="1074"/>
        <v>4813937689</v>
      </c>
      <c r="R9836">
        <f t="shared" si="1075"/>
        <v>4.1933383153624479</v>
      </c>
      <c r="S9836" t="str">
        <f t="shared" si="1076"/>
        <v>Acceptable</v>
      </c>
      <c r="T9836">
        <f>ROUNDUP(C9836,0)</f>
        <v>0</v>
      </c>
      <c r="U9836">
        <f>ROUNDDOWN(C9836,0)</f>
        <v>0</v>
      </c>
      <c r="V9836">
        <f>RIGHT(K9836,2)+2000</f>
        <v>2018</v>
      </c>
      <c r="W9836" t="str">
        <f>INDEX(_xlfn.TEXTSPLIT(K9836,"-"),1,2)</f>
        <v>Jan</v>
      </c>
      <c r="X9836" t="str">
        <f>INDEX(_xlfn.TEXTSPLIT(K9836,"-"),1,1)</f>
        <v>6</v>
      </c>
      <c r="Y9836">
        <f>INDEX(months!B:B,MATCH(Sheet1!W9836,months!A:A,0))</f>
        <v>1</v>
      </c>
      <c r="Z9836">
        <f t="shared" si="1077"/>
        <v>43106</v>
      </c>
    </row>
    <row r="9837" spans="1:26" x14ac:dyDescent="0.2">
      <c r="A9837" t="s">
        <v>13343</v>
      </c>
      <c r="B9837" t="s">
        <v>3070</v>
      </c>
      <c r="C9837">
        <v>3.9</v>
      </c>
      <c r="D9837">
        <v>859</v>
      </c>
      <c r="E9837" t="s">
        <v>1410</v>
      </c>
      <c r="F9837" t="s">
        <v>50</v>
      </c>
      <c r="G9837" t="s">
        <v>23</v>
      </c>
      <c r="H9837" t="s">
        <v>24</v>
      </c>
      <c r="I9837" t="s">
        <v>44</v>
      </c>
      <c r="J9837" t="s">
        <v>1537</v>
      </c>
      <c r="K9837" t="s">
        <v>8245</v>
      </c>
      <c r="L9837" t="s">
        <v>6894</v>
      </c>
      <c r="M9837" t="s">
        <v>81</v>
      </c>
      <c r="N9837">
        <f t="shared" si="1071"/>
        <v>0</v>
      </c>
      <c r="O9837" t="str">
        <f t="shared" si="1072"/>
        <v>No</v>
      </c>
      <c r="P9837">
        <f t="shared" si="1073"/>
        <v>0</v>
      </c>
      <c r="Q9837">
        <f t="shared" si="1074"/>
        <v>4813937689</v>
      </c>
      <c r="R9837">
        <f t="shared" si="1075"/>
        <v>4.1933383153624479</v>
      </c>
      <c r="S9837" t="str">
        <f t="shared" si="1076"/>
        <v>Acceptable</v>
      </c>
      <c r="T9837">
        <f>ROUNDUP(C9837,0)</f>
        <v>4</v>
      </c>
      <c r="U9837">
        <f>ROUNDDOWN(C9837,0)</f>
        <v>3</v>
      </c>
      <c r="V9837">
        <f>RIGHT(K9837,2)+2000</f>
        <v>2017</v>
      </c>
      <c r="W9837" t="str">
        <f>INDEX(_xlfn.TEXTSPLIT(K9837,"-"),1,2)</f>
        <v>Feb</v>
      </c>
      <c r="X9837" t="str">
        <f>INDEX(_xlfn.TEXTSPLIT(K9837,"-"),1,1)</f>
        <v>18</v>
      </c>
      <c r="Y9837">
        <f>INDEX(months!B:B,MATCH(Sheet1!W9837,months!A:A,0))</f>
        <v>2</v>
      </c>
      <c r="Z9837">
        <f t="shared" si="1077"/>
        <v>42784</v>
      </c>
    </row>
    <row r="9838" spans="1:26" x14ac:dyDescent="0.2">
      <c r="A9838" t="s">
        <v>13344</v>
      </c>
      <c r="B9838" t="s">
        <v>3070</v>
      </c>
      <c r="C9838">
        <v>4.3</v>
      </c>
      <c r="D9838">
        <v>979</v>
      </c>
      <c r="E9838" t="s">
        <v>436</v>
      </c>
      <c r="F9838" t="s">
        <v>50</v>
      </c>
      <c r="G9838" t="s">
        <v>23</v>
      </c>
      <c r="H9838" t="s">
        <v>24</v>
      </c>
      <c r="I9838" t="s">
        <v>25</v>
      </c>
      <c r="J9838" t="s">
        <v>1303</v>
      </c>
      <c r="K9838" t="s">
        <v>115</v>
      </c>
      <c r="L9838" t="s">
        <v>420</v>
      </c>
      <c r="M9838" t="s">
        <v>86</v>
      </c>
      <c r="N9838">
        <f t="shared" si="1071"/>
        <v>0</v>
      </c>
      <c r="O9838" t="str">
        <f t="shared" si="1072"/>
        <v>No</v>
      </c>
      <c r="P9838">
        <f t="shared" si="1073"/>
        <v>0</v>
      </c>
      <c r="Q9838">
        <f t="shared" si="1074"/>
        <v>4813937689</v>
      </c>
      <c r="R9838">
        <f t="shared" si="1075"/>
        <v>4.1933383153624479</v>
      </c>
      <c r="S9838" t="str">
        <f t="shared" si="1076"/>
        <v>Acceptable</v>
      </c>
      <c r="T9838">
        <f>ROUNDUP(C9838,0)</f>
        <v>5</v>
      </c>
      <c r="U9838">
        <f>ROUNDDOWN(C9838,0)</f>
        <v>4</v>
      </c>
      <c r="V9838">
        <f>RIGHT(K9838,2)+2000</f>
        <v>2018</v>
      </c>
      <c r="W9838" t="str">
        <f>INDEX(_xlfn.TEXTSPLIT(K9838,"-"),1,2)</f>
        <v>Jul</v>
      </c>
      <c r="X9838" t="str">
        <f>INDEX(_xlfn.TEXTSPLIT(K9838,"-"),1,1)</f>
        <v>30</v>
      </c>
      <c r="Y9838">
        <f>INDEX(months!B:B,MATCH(Sheet1!W9838,months!A:A,0))</f>
        <v>7</v>
      </c>
      <c r="Z9838">
        <f t="shared" si="1077"/>
        <v>43311</v>
      </c>
    </row>
    <row r="9839" spans="1:26" x14ac:dyDescent="0.2">
      <c r="A9839" t="s">
        <v>13345</v>
      </c>
      <c r="B9839" t="s">
        <v>3827</v>
      </c>
      <c r="C9839">
        <v>4.8</v>
      </c>
      <c r="D9839">
        <v>3782</v>
      </c>
      <c r="E9839" t="s">
        <v>1146</v>
      </c>
      <c r="F9839" t="s">
        <v>57</v>
      </c>
      <c r="G9839" t="s">
        <v>23</v>
      </c>
      <c r="H9839" t="s">
        <v>24</v>
      </c>
      <c r="I9839" t="s">
        <v>44</v>
      </c>
      <c r="J9839" t="s">
        <v>3828</v>
      </c>
      <c r="K9839" t="s">
        <v>497</v>
      </c>
      <c r="L9839" t="s">
        <v>6023</v>
      </c>
      <c r="M9839" t="s">
        <v>29</v>
      </c>
      <c r="N9839">
        <f t="shared" si="1071"/>
        <v>0</v>
      </c>
      <c r="O9839" t="str">
        <f t="shared" si="1072"/>
        <v>No</v>
      </c>
      <c r="P9839">
        <f t="shared" si="1073"/>
        <v>0</v>
      </c>
      <c r="Q9839">
        <f t="shared" si="1074"/>
        <v>4813937689</v>
      </c>
      <c r="R9839">
        <f t="shared" si="1075"/>
        <v>4.1933383153624479</v>
      </c>
      <c r="S9839" t="str">
        <f t="shared" si="1076"/>
        <v>Acceptable</v>
      </c>
      <c r="T9839">
        <f>ROUNDUP(C9839,0)</f>
        <v>5</v>
      </c>
      <c r="U9839">
        <f>ROUNDDOWN(C9839,0)</f>
        <v>4</v>
      </c>
      <c r="V9839">
        <f>RIGHT(K9839,2)+2000</f>
        <v>2018</v>
      </c>
      <c r="W9839" t="str">
        <f>INDEX(_xlfn.TEXTSPLIT(K9839,"-"),1,2)</f>
        <v>Jul</v>
      </c>
      <c r="X9839" t="str">
        <f>INDEX(_xlfn.TEXTSPLIT(K9839,"-"),1,1)</f>
        <v>13</v>
      </c>
      <c r="Y9839">
        <f>INDEX(months!B:B,MATCH(Sheet1!W9839,months!A:A,0))</f>
        <v>7</v>
      </c>
      <c r="Z9839">
        <f t="shared" si="1077"/>
        <v>43294</v>
      </c>
    </row>
    <row r="9840" spans="1:26" x14ac:dyDescent="0.2">
      <c r="A9840" t="s">
        <v>13346</v>
      </c>
      <c r="B9840" t="s">
        <v>3070</v>
      </c>
      <c r="C9840">
        <v>3.7</v>
      </c>
      <c r="D9840">
        <v>24137</v>
      </c>
      <c r="E9840" t="s">
        <v>46</v>
      </c>
      <c r="F9840" t="s">
        <v>38</v>
      </c>
      <c r="G9840" t="s">
        <v>23</v>
      </c>
      <c r="H9840" t="s">
        <v>24</v>
      </c>
      <c r="I9840" t="s">
        <v>25</v>
      </c>
      <c r="J9840" t="s">
        <v>1303</v>
      </c>
      <c r="K9840" t="s">
        <v>499</v>
      </c>
      <c r="L9840" t="s">
        <v>46</v>
      </c>
      <c r="M9840" t="s">
        <v>46</v>
      </c>
      <c r="N9840">
        <f t="shared" si="1071"/>
        <v>0</v>
      </c>
      <c r="O9840" t="str">
        <f t="shared" si="1072"/>
        <v>No</v>
      </c>
      <c r="P9840">
        <f t="shared" si="1073"/>
        <v>0</v>
      </c>
      <c r="Q9840">
        <f t="shared" si="1074"/>
        <v>4813937689</v>
      </c>
      <c r="R9840">
        <f t="shared" si="1075"/>
        <v>4.1933383153624479</v>
      </c>
      <c r="S9840" t="str">
        <f t="shared" si="1076"/>
        <v>Acceptable</v>
      </c>
      <c r="T9840">
        <f>ROUNDUP(C9840,0)</f>
        <v>4</v>
      </c>
      <c r="U9840">
        <f>ROUNDDOWN(C9840,0)</f>
        <v>3</v>
      </c>
      <c r="V9840">
        <f>RIGHT(K9840,2)+2000</f>
        <v>2018</v>
      </c>
      <c r="W9840" t="str">
        <f>INDEX(_xlfn.TEXTSPLIT(K9840,"-"),1,2)</f>
        <v>Jun</v>
      </c>
      <c r="X9840" t="str">
        <f>INDEX(_xlfn.TEXTSPLIT(K9840,"-"),1,1)</f>
        <v>25</v>
      </c>
      <c r="Y9840">
        <f>INDEX(months!B:B,MATCH(Sheet1!W9840,months!A:A,0))</f>
        <v>6</v>
      </c>
      <c r="Z9840">
        <f t="shared" si="1077"/>
        <v>43276</v>
      </c>
    </row>
    <row r="9841" spans="1:26" x14ac:dyDescent="0.2">
      <c r="A9841" t="s">
        <v>1946</v>
      </c>
      <c r="B9841" t="s">
        <v>1790</v>
      </c>
      <c r="C9841">
        <v>4.4000000000000004</v>
      </c>
      <c r="D9841">
        <v>281635</v>
      </c>
      <c r="E9841" t="s">
        <v>46</v>
      </c>
      <c r="F9841" t="s">
        <v>38</v>
      </c>
      <c r="G9841" t="s">
        <v>23</v>
      </c>
      <c r="H9841" t="s">
        <v>24</v>
      </c>
      <c r="I9841" t="s">
        <v>25</v>
      </c>
      <c r="J9841" t="s">
        <v>1791</v>
      </c>
      <c r="K9841" t="s">
        <v>3021</v>
      </c>
      <c r="L9841" t="s">
        <v>46</v>
      </c>
      <c r="M9841" t="s">
        <v>46</v>
      </c>
      <c r="N9841">
        <f t="shared" si="1071"/>
        <v>0</v>
      </c>
      <c r="O9841" t="str">
        <f t="shared" si="1072"/>
        <v>No</v>
      </c>
      <c r="P9841">
        <f t="shared" si="1073"/>
        <v>0</v>
      </c>
      <c r="Q9841">
        <f t="shared" si="1074"/>
        <v>4813937689</v>
      </c>
      <c r="R9841">
        <f t="shared" si="1075"/>
        <v>4.1933383153624479</v>
      </c>
      <c r="S9841" t="str">
        <f t="shared" si="1076"/>
        <v>Acceptable</v>
      </c>
      <c r="T9841">
        <f>ROUNDUP(C9841,0)</f>
        <v>5</v>
      </c>
      <c r="U9841">
        <f>ROUNDDOWN(C9841,0)</f>
        <v>4</v>
      </c>
      <c r="V9841">
        <f>RIGHT(K9841,2)+2000</f>
        <v>2018</v>
      </c>
      <c r="W9841" t="str">
        <f>INDEX(_xlfn.TEXTSPLIT(K9841,"-"),1,2)</f>
        <v>Aug</v>
      </c>
      <c r="X9841" t="str">
        <f>INDEX(_xlfn.TEXTSPLIT(K9841,"-"),1,1)</f>
        <v>6</v>
      </c>
      <c r="Y9841">
        <f>INDEX(months!B:B,MATCH(Sheet1!W9841,months!A:A,0))</f>
        <v>8</v>
      </c>
      <c r="Z9841">
        <f t="shared" si="1077"/>
        <v>43318</v>
      </c>
    </row>
    <row r="9842" spans="1:26" x14ac:dyDescent="0.2">
      <c r="A9842" t="s">
        <v>1929</v>
      </c>
      <c r="B9842" t="s">
        <v>1790</v>
      </c>
      <c r="C9842">
        <v>4.2</v>
      </c>
      <c r="D9842">
        <v>24666</v>
      </c>
      <c r="E9842" t="s">
        <v>46</v>
      </c>
      <c r="F9842" t="s">
        <v>65</v>
      </c>
      <c r="G9842" t="s">
        <v>23</v>
      </c>
      <c r="H9842" t="s">
        <v>24</v>
      </c>
      <c r="I9842" t="s">
        <v>25</v>
      </c>
      <c r="J9842" t="s">
        <v>1791</v>
      </c>
      <c r="K9842" t="s">
        <v>497</v>
      </c>
      <c r="L9842" t="s">
        <v>46</v>
      </c>
      <c r="M9842" t="s">
        <v>46</v>
      </c>
      <c r="N9842">
        <f t="shared" si="1071"/>
        <v>0</v>
      </c>
      <c r="O9842" t="str">
        <f t="shared" si="1072"/>
        <v>No</v>
      </c>
      <c r="P9842">
        <f t="shared" si="1073"/>
        <v>0</v>
      </c>
      <c r="Q9842">
        <f t="shared" si="1074"/>
        <v>4813937689</v>
      </c>
      <c r="R9842">
        <f t="shared" si="1075"/>
        <v>4.1933383153624479</v>
      </c>
      <c r="S9842" t="str">
        <f t="shared" si="1076"/>
        <v>Acceptable</v>
      </c>
      <c r="T9842">
        <f>ROUNDUP(C9842,0)</f>
        <v>5</v>
      </c>
      <c r="U9842">
        <f>ROUNDDOWN(C9842,0)</f>
        <v>4</v>
      </c>
      <c r="V9842">
        <f>RIGHT(K9842,2)+2000</f>
        <v>2018</v>
      </c>
      <c r="W9842" t="str">
        <f>INDEX(_xlfn.TEXTSPLIT(K9842,"-"),1,2)</f>
        <v>Jul</v>
      </c>
      <c r="X9842" t="str">
        <f>INDEX(_xlfn.TEXTSPLIT(K9842,"-"),1,1)</f>
        <v>13</v>
      </c>
      <c r="Y9842">
        <f>INDEX(months!B:B,MATCH(Sheet1!W9842,months!A:A,0))</f>
        <v>7</v>
      </c>
      <c r="Z9842">
        <f t="shared" si="1077"/>
        <v>43294</v>
      </c>
    </row>
    <row r="9843" spans="1:26" x14ac:dyDescent="0.2">
      <c r="A9843" t="s">
        <v>4483</v>
      </c>
      <c r="B9843" t="s">
        <v>4457</v>
      </c>
      <c r="C9843">
        <v>4.3</v>
      </c>
      <c r="D9843">
        <v>2339098</v>
      </c>
      <c r="E9843" t="s">
        <v>46</v>
      </c>
      <c r="F9843" t="s">
        <v>448</v>
      </c>
      <c r="G9843" t="s">
        <v>23</v>
      </c>
      <c r="H9843" t="s">
        <v>24</v>
      </c>
      <c r="I9843" t="s">
        <v>25</v>
      </c>
      <c r="J9843" t="s">
        <v>4458</v>
      </c>
      <c r="K9843" t="s">
        <v>1449</v>
      </c>
      <c r="L9843" t="s">
        <v>4484</v>
      </c>
      <c r="M9843" t="s">
        <v>81</v>
      </c>
      <c r="N9843">
        <f t="shared" si="1071"/>
        <v>0</v>
      </c>
      <c r="O9843" t="str">
        <f t="shared" si="1072"/>
        <v>No</v>
      </c>
      <c r="P9843">
        <f t="shared" si="1073"/>
        <v>0</v>
      </c>
      <c r="Q9843">
        <f t="shared" si="1074"/>
        <v>4813937689</v>
      </c>
      <c r="R9843">
        <f t="shared" si="1075"/>
        <v>4.1933383153624479</v>
      </c>
      <c r="S9843" t="str">
        <f t="shared" si="1076"/>
        <v>Acceptable</v>
      </c>
      <c r="T9843">
        <f>ROUNDUP(C9843,0)</f>
        <v>5</v>
      </c>
      <c r="U9843">
        <f>ROUNDDOWN(C9843,0)</f>
        <v>4</v>
      </c>
      <c r="V9843">
        <f>RIGHT(K9843,2)+2000</f>
        <v>2018</v>
      </c>
      <c r="W9843" t="str">
        <f>INDEX(_xlfn.TEXTSPLIT(K9843,"-"),1,2)</f>
        <v>Jun</v>
      </c>
      <c r="X9843" t="str">
        <f>INDEX(_xlfn.TEXTSPLIT(K9843,"-"),1,1)</f>
        <v>18</v>
      </c>
      <c r="Y9843">
        <f>INDEX(months!B:B,MATCH(Sheet1!W9843,months!A:A,0))</f>
        <v>6</v>
      </c>
      <c r="Z9843">
        <f t="shared" si="1077"/>
        <v>43269</v>
      </c>
    </row>
    <row r="9844" spans="1:26" x14ac:dyDescent="0.2">
      <c r="A9844" t="s">
        <v>4038</v>
      </c>
      <c r="B9844" t="s">
        <v>3944</v>
      </c>
      <c r="C9844">
        <v>4.5999999999999996</v>
      </c>
      <c r="D9844">
        <v>1371082</v>
      </c>
      <c r="E9844" t="s">
        <v>46</v>
      </c>
      <c r="F9844" t="s">
        <v>43</v>
      </c>
      <c r="G9844" t="s">
        <v>23</v>
      </c>
      <c r="H9844" t="s">
        <v>24</v>
      </c>
      <c r="I9844" t="s">
        <v>44</v>
      </c>
      <c r="J9844" t="s">
        <v>3945</v>
      </c>
      <c r="K9844" t="s">
        <v>97</v>
      </c>
      <c r="L9844" t="s">
        <v>46</v>
      </c>
      <c r="M9844" t="s">
        <v>46</v>
      </c>
      <c r="N9844">
        <f t="shared" si="1071"/>
        <v>0</v>
      </c>
      <c r="O9844" t="str">
        <f t="shared" si="1072"/>
        <v>No</v>
      </c>
      <c r="P9844">
        <f t="shared" si="1073"/>
        <v>0</v>
      </c>
      <c r="Q9844">
        <f t="shared" si="1074"/>
        <v>4813937689</v>
      </c>
      <c r="R9844">
        <f t="shared" si="1075"/>
        <v>4.1933383153624479</v>
      </c>
      <c r="S9844" t="str">
        <f t="shared" si="1076"/>
        <v>Acceptable</v>
      </c>
      <c r="T9844">
        <f>ROUNDUP(C9844,0)</f>
        <v>5</v>
      </c>
      <c r="U9844">
        <f>ROUNDDOWN(C9844,0)</f>
        <v>4</v>
      </c>
      <c r="V9844">
        <f>RIGHT(K9844,2)+2000</f>
        <v>2018</v>
      </c>
      <c r="W9844" t="str">
        <f>INDEX(_xlfn.TEXTSPLIT(K9844,"-"),1,2)</f>
        <v>Aug</v>
      </c>
      <c r="X9844" t="str">
        <f>INDEX(_xlfn.TEXTSPLIT(K9844,"-"),1,1)</f>
        <v>3</v>
      </c>
      <c r="Y9844">
        <f>INDEX(months!B:B,MATCH(Sheet1!W9844,months!A:A,0))</f>
        <v>8</v>
      </c>
      <c r="Z9844">
        <f t="shared" si="1077"/>
        <v>43315</v>
      </c>
    </row>
    <row r="9845" spans="1:26" x14ac:dyDescent="0.2">
      <c r="A9845" t="s">
        <v>13347</v>
      </c>
      <c r="B9845" t="s">
        <v>4106</v>
      </c>
      <c r="C9845">
        <v>4.5</v>
      </c>
      <c r="D9845">
        <v>1536512</v>
      </c>
      <c r="E9845" t="s">
        <v>46</v>
      </c>
      <c r="F9845" t="s">
        <v>43</v>
      </c>
      <c r="G9845" t="s">
        <v>23</v>
      </c>
      <c r="H9845" t="s">
        <v>24</v>
      </c>
      <c r="I9845" t="s">
        <v>25</v>
      </c>
      <c r="J9845" t="s">
        <v>4107</v>
      </c>
      <c r="K9845" t="s">
        <v>410</v>
      </c>
      <c r="L9845" t="s">
        <v>46</v>
      </c>
      <c r="M9845" t="s">
        <v>46</v>
      </c>
      <c r="N9845">
        <f t="shared" si="1071"/>
        <v>0</v>
      </c>
      <c r="O9845" t="str">
        <f t="shared" si="1072"/>
        <v>No</v>
      </c>
      <c r="P9845">
        <f t="shared" si="1073"/>
        <v>0</v>
      </c>
      <c r="Q9845">
        <f t="shared" si="1074"/>
        <v>4813937689</v>
      </c>
      <c r="R9845">
        <f t="shared" si="1075"/>
        <v>4.1933383153624479</v>
      </c>
      <c r="S9845" t="str">
        <f t="shared" si="1076"/>
        <v>Acceptable</v>
      </c>
      <c r="T9845">
        <f>ROUNDUP(C9845,0)</f>
        <v>5</v>
      </c>
      <c r="U9845">
        <f>ROUNDDOWN(C9845,0)</f>
        <v>4</v>
      </c>
      <c r="V9845">
        <f>RIGHT(K9845,2)+2000</f>
        <v>2018</v>
      </c>
      <c r="W9845" t="str">
        <f>INDEX(_xlfn.TEXTSPLIT(K9845,"-"),1,2)</f>
        <v>Jul</v>
      </c>
      <c r="X9845" t="str">
        <f>INDEX(_xlfn.TEXTSPLIT(K9845,"-"),1,1)</f>
        <v>17</v>
      </c>
      <c r="Y9845">
        <f>INDEX(months!B:B,MATCH(Sheet1!W9845,months!A:A,0))</f>
        <v>7</v>
      </c>
      <c r="Z9845">
        <f t="shared" si="1077"/>
        <v>43298</v>
      </c>
    </row>
    <row r="9846" spans="1:26" x14ac:dyDescent="0.2">
      <c r="A9846" t="s">
        <v>5349</v>
      </c>
      <c r="B9846" t="s">
        <v>5319</v>
      </c>
      <c r="C9846">
        <v>3.9</v>
      </c>
      <c r="D9846">
        <v>878065</v>
      </c>
      <c r="E9846" t="s">
        <v>481</v>
      </c>
      <c r="F9846" t="s">
        <v>475</v>
      </c>
      <c r="G9846" t="s">
        <v>23</v>
      </c>
      <c r="H9846" t="s">
        <v>24</v>
      </c>
      <c r="I9846" t="s">
        <v>44</v>
      </c>
      <c r="J9846" t="s">
        <v>5320</v>
      </c>
      <c r="K9846" t="s">
        <v>39</v>
      </c>
      <c r="L9846" t="s">
        <v>5350</v>
      </c>
      <c r="M9846" t="s">
        <v>54</v>
      </c>
      <c r="N9846">
        <f t="shared" si="1071"/>
        <v>0</v>
      </c>
      <c r="O9846" t="str">
        <f t="shared" si="1072"/>
        <v>No</v>
      </c>
      <c r="P9846">
        <f t="shared" si="1073"/>
        <v>0</v>
      </c>
      <c r="Q9846">
        <f t="shared" si="1074"/>
        <v>4813937689</v>
      </c>
      <c r="R9846">
        <f t="shared" si="1075"/>
        <v>4.1933383153624479</v>
      </c>
      <c r="S9846" t="str">
        <f t="shared" si="1076"/>
        <v>Acceptable</v>
      </c>
      <c r="T9846">
        <f>ROUNDUP(C9846,0)</f>
        <v>4</v>
      </c>
      <c r="U9846">
        <f>ROUNDDOWN(C9846,0)</f>
        <v>3</v>
      </c>
      <c r="V9846">
        <f>RIGHT(K9846,2)+2000</f>
        <v>2018</v>
      </c>
      <c r="W9846" t="str">
        <f>INDEX(_xlfn.TEXTSPLIT(K9846,"-"),1,2)</f>
        <v>Aug</v>
      </c>
      <c r="X9846" t="str">
        <f>INDEX(_xlfn.TEXTSPLIT(K9846,"-"),1,1)</f>
        <v>1</v>
      </c>
      <c r="Y9846">
        <f>INDEX(months!B:B,MATCH(Sheet1!W9846,months!A:A,0))</f>
        <v>8</v>
      </c>
      <c r="Z9846">
        <f t="shared" si="1077"/>
        <v>43313</v>
      </c>
    </row>
    <row r="9847" spans="1:26" x14ac:dyDescent="0.2">
      <c r="A9847" t="s">
        <v>13348</v>
      </c>
      <c r="B9847" t="s">
        <v>3070</v>
      </c>
      <c r="C9847">
        <v>4.3</v>
      </c>
      <c r="D9847">
        <v>398746</v>
      </c>
      <c r="E9847" t="s">
        <v>46</v>
      </c>
      <c r="F9847" t="s">
        <v>89</v>
      </c>
      <c r="G9847" t="s">
        <v>23</v>
      </c>
      <c r="H9847" t="s">
        <v>24</v>
      </c>
      <c r="I9847" t="s">
        <v>124</v>
      </c>
      <c r="J9847" t="s">
        <v>2686</v>
      </c>
      <c r="K9847" t="s">
        <v>3021</v>
      </c>
      <c r="L9847" t="s">
        <v>46</v>
      </c>
      <c r="M9847" t="s">
        <v>81</v>
      </c>
      <c r="N9847">
        <f t="shared" si="1071"/>
        <v>0</v>
      </c>
      <c r="O9847" t="str">
        <f t="shared" si="1072"/>
        <v>No</v>
      </c>
      <c r="P9847">
        <f t="shared" si="1073"/>
        <v>0</v>
      </c>
      <c r="Q9847">
        <f t="shared" si="1074"/>
        <v>4813937689</v>
      </c>
      <c r="R9847">
        <f t="shared" si="1075"/>
        <v>4.1933383153624479</v>
      </c>
      <c r="S9847" t="str">
        <f t="shared" si="1076"/>
        <v>Acceptable</v>
      </c>
      <c r="T9847">
        <f>ROUNDUP(C9847,0)</f>
        <v>5</v>
      </c>
      <c r="U9847">
        <f>ROUNDDOWN(C9847,0)</f>
        <v>4</v>
      </c>
      <c r="V9847">
        <f>RIGHT(K9847,2)+2000</f>
        <v>2018</v>
      </c>
      <c r="W9847" t="str">
        <f>INDEX(_xlfn.TEXTSPLIT(K9847,"-"),1,2)</f>
        <v>Aug</v>
      </c>
      <c r="X9847" t="str">
        <f>INDEX(_xlfn.TEXTSPLIT(K9847,"-"),1,1)</f>
        <v>6</v>
      </c>
      <c r="Y9847">
        <f>INDEX(months!B:B,MATCH(Sheet1!W9847,months!A:A,0))</f>
        <v>8</v>
      </c>
      <c r="Z9847">
        <f t="shared" si="1077"/>
        <v>43318</v>
      </c>
    </row>
    <row r="9848" spans="1:26" x14ac:dyDescent="0.2">
      <c r="A9848" t="s">
        <v>13349</v>
      </c>
      <c r="B9848" t="s">
        <v>3070</v>
      </c>
      <c r="C9848">
        <v>4.4000000000000004</v>
      </c>
      <c r="D9848">
        <v>70883</v>
      </c>
      <c r="E9848" t="s">
        <v>114</v>
      </c>
      <c r="F9848" t="s">
        <v>65</v>
      </c>
      <c r="G9848" t="s">
        <v>23</v>
      </c>
      <c r="H9848" t="s">
        <v>24</v>
      </c>
      <c r="I9848" t="s">
        <v>25</v>
      </c>
      <c r="J9848" t="s">
        <v>3174</v>
      </c>
      <c r="K9848" t="s">
        <v>4757</v>
      </c>
      <c r="L9848" t="s">
        <v>6773</v>
      </c>
      <c r="M9848" t="s">
        <v>47</v>
      </c>
      <c r="N9848">
        <f t="shared" si="1071"/>
        <v>0</v>
      </c>
      <c r="O9848" t="str">
        <f t="shared" si="1072"/>
        <v>No</v>
      </c>
      <c r="P9848">
        <f t="shared" si="1073"/>
        <v>0</v>
      </c>
      <c r="Q9848">
        <f t="shared" si="1074"/>
        <v>4813937689</v>
      </c>
      <c r="R9848">
        <f t="shared" si="1075"/>
        <v>4.1933383153624479</v>
      </c>
      <c r="S9848" t="str">
        <f t="shared" si="1076"/>
        <v>Acceptable</v>
      </c>
      <c r="T9848">
        <f>ROUNDUP(C9848,0)</f>
        <v>5</v>
      </c>
      <c r="U9848">
        <f>ROUNDDOWN(C9848,0)</f>
        <v>4</v>
      </c>
      <c r="V9848">
        <f>RIGHT(K9848,2)+2000</f>
        <v>2018</v>
      </c>
      <c r="W9848" t="str">
        <f>INDEX(_xlfn.TEXTSPLIT(K9848,"-"),1,2)</f>
        <v>Aug</v>
      </c>
      <c r="X9848" t="str">
        <f>INDEX(_xlfn.TEXTSPLIT(K9848,"-"),1,1)</f>
        <v>7</v>
      </c>
      <c r="Y9848">
        <f>INDEX(months!B:B,MATCH(Sheet1!W9848,months!A:A,0))</f>
        <v>8</v>
      </c>
      <c r="Z9848">
        <f t="shared" si="1077"/>
        <v>43319</v>
      </c>
    </row>
    <row r="9849" spans="1:26" x14ac:dyDescent="0.2">
      <c r="A9849" t="s">
        <v>13350</v>
      </c>
      <c r="B9849" t="s">
        <v>3827</v>
      </c>
      <c r="C9849">
        <v>4</v>
      </c>
      <c r="D9849">
        <v>163679</v>
      </c>
      <c r="E9849" t="s">
        <v>46</v>
      </c>
      <c r="F9849" t="s">
        <v>38</v>
      </c>
      <c r="G9849" t="s">
        <v>23</v>
      </c>
      <c r="H9849" t="s">
        <v>24</v>
      </c>
      <c r="I9849" t="s">
        <v>418</v>
      </c>
      <c r="J9849" t="s">
        <v>3828</v>
      </c>
      <c r="K9849" t="s">
        <v>39</v>
      </c>
      <c r="L9849" t="s">
        <v>46</v>
      </c>
      <c r="M9849" t="s">
        <v>46</v>
      </c>
      <c r="N9849">
        <f t="shared" si="1071"/>
        <v>0</v>
      </c>
      <c r="O9849" t="str">
        <f t="shared" si="1072"/>
        <v>No</v>
      </c>
      <c r="P9849">
        <f t="shared" si="1073"/>
        <v>0</v>
      </c>
      <c r="Q9849">
        <f t="shared" si="1074"/>
        <v>4813937689</v>
      </c>
      <c r="R9849">
        <f t="shared" si="1075"/>
        <v>4.1933383153624479</v>
      </c>
      <c r="S9849" t="str">
        <f t="shared" si="1076"/>
        <v>Acceptable</v>
      </c>
      <c r="T9849">
        <f>ROUNDUP(C9849,0)</f>
        <v>4</v>
      </c>
      <c r="U9849">
        <f>ROUNDDOWN(C9849,0)</f>
        <v>4</v>
      </c>
      <c r="V9849">
        <f>RIGHT(K9849,2)+2000</f>
        <v>2018</v>
      </c>
      <c r="W9849" t="str">
        <f>INDEX(_xlfn.TEXTSPLIT(K9849,"-"),1,2)</f>
        <v>Aug</v>
      </c>
      <c r="X9849" t="str">
        <f>INDEX(_xlfn.TEXTSPLIT(K9849,"-"),1,1)</f>
        <v>1</v>
      </c>
      <c r="Y9849">
        <f>INDEX(months!B:B,MATCH(Sheet1!W9849,months!A:A,0))</f>
        <v>8</v>
      </c>
      <c r="Z9849">
        <f t="shared" si="1077"/>
        <v>43313</v>
      </c>
    </row>
    <row r="9850" spans="1:26" x14ac:dyDescent="0.2">
      <c r="A9850" t="s">
        <v>13351</v>
      </c>
      <c r="B9850" t="s">
        <v>3070</v>
      </c>
      <c r="C9850">
        <v>4.7</v>
      </c>
      <c r="D9850">
        <v>1719</v>
      </c>
      <c r="E9850" t="s">
        <v>46</v>
      </c>
      <c r="F9850" t="s">
        <v>57</v>
      </c>
      <c r="G9850" t="s">
        <v>649</v>
      </c>
      <c r="H9850" t="s">
        <v>650</v>
      </c>
      <c r="I9850" t="s">
        <v>44</v>
      </c>
      <c r="J9850" t="s">
        <v>1303</v>
      </c>
      <c r="K9850" t="s">
        <v>156</v>
      </c>
      <c r="L9850" t="s">
        <v>46</v>
      </c>
      <c r="M9850" t="s">
        <v>46</v>
      </c>
      <c r="N9850">
        <f t="shared" si="1071"/>
        <v>0</v>
      </c>
      <c r="O9850" t="str">
        <f t="shared" si="1072"/>
        <v>No</v>
      </c>
      <c r="P9850">
        <f t="shared" si="1073"/>
        <v>0</v>
      </c>
      <c r="Q9850">
        <f t="shared" si="1074"/>
        <v>4813937689</v>
      </c>
      <c r="R9850">
        <f t="shared" si="1075"/>
        <v>4.1933383153624479</v>
      </c>
      <c r="S9850" t="str">
        <f t="shared" si="1076"/>
        <v>Acceptable</v>
      </c>
      <c r="T9850">
        <f>ROUNDUP(C9850,0)</f>
        <v>5</v>
      </c>
      <c r="U9850">
        <f>ROUNDDOWN(C9850,0)</f>
        <v>4</v>
      </c>
      <c r="V9850">
        <f>RIGHT(K9850,2)+2000</f>
        <v>2018</v>
      </c>
      <c r="W9850" t="str">
        <f>INDEX(_xlfn.TEXTSPLIT(K9850,"-"),1,2)</f>
        <v>May</v>
      </c>
      <c r="X9850" t="str">
        <f>INDEX(_xlfn.TEXTSPLIT(K9850,"-"),1,1)</f>
        <v>31</v>
      </c>
      <c r="Y9850">
        <f>INDEX(months!B:B,MATCH(Sheet1!W9850,months!A:A,0))</f>
        <v>5</v>
      </c>
      <c r="Z9850">
        <f t="shared" si="1077"/>
        <v>43251</v>
      </c>
    </row>
    <row r="9851" spans="1:26" x14ac:dyDescent="0.2">
      <c r="A9851" t="s">
        <v>13352</v>
      </c>
      <c r="B9851" t="s">
        <v>4950</v>
      </c>
      <c r="C9851">
        <v>4.3</v>
      </c>
      <c r="D9851">
        <v>201718</v>
      </c>
      <c r="E9851" t="s">
        <v>223</v>
      </c>
      <c r="F9851" t="s">
        <v>89</v>
      </c>
      <c r="G9851" t="s">
        <v>23</v>
      </c>
      <c r="H9851" t="s">
        <v>24</v>
      </c>
      <c r="I9851" t="s">
        <v>25</v>
      </c>
      <c r="J9851" t="s">
        <v>4951</v>
      </c>
      <c r="K9851" t="s">
        <v>169</v>
      </c>
      <c r="L9851" t="s">
        <v>13353</v>
      </c>
      <c r="M9851" t="s">
        <v>81</v>
      </c>
      <c r="N9851">
        <f t="shared" si="1071"/>
        <v>0</v>
      </c>
      <c r="O9851" t="str">
        <f t="shared" si="1072"/>
        <v>No</v>
      </c>
      <c r="P9851">
        <f t="shared" si="1073"/>
        <v>0</v>
      </c>
      <c r="Q9851">
        <f t="shared" si="1074"/>
        <v>4813937689</v>
      </c>
      <c r="R9851">
        <f t="shared" si="1075"/>
        <v>4.1933383153624479</v>
      </c>
      <c r="S9851" t="str">
        <f t="shared" si="1076"/>
        <v>Acceptable</v>
      </c>
      <c r="T9851">
        <f>ROUNDUP(C9851,0)</f>
        <v>5</v>
      </c>
      <c r="U9851">
        <f>ROUNDDOWN(C9851,0)</f>
        <v>4</v>
      </c>
      <c r="V9851">
        <f>RIGHT(K9851,2)+2000</f>
        <v>2018</v>
      </c>
      <c r="W9851" t="str">
        <f>INDEX(_xlfn.TEXTSPLIT(K9851,"-"),1,2)</f>
        <v>Jul</v>
      </c>
      <c r="X9851" t="str">
        <f>INDEX(_xlfn.TEXTSPLIT(K9851,"-"),1,1)</f>
        <v>11</v>
      </c>
      <c r="Y9851">
        <f>INDEX(months!B:B,MATCH(Sheet1!W9851,months!A:A,0))</f>
        <v>7</v>
      </c>
      <c r="Z9851">
        <f t="shared" si="1077"/>
        <v>43292</v>
      </c>
    </row>
    <row r="9852" spans="1:26" x14ac:dyDescent="0.2">
      <c r="A9852" t="s">
        <v>13354</v>
      </c>
      <c r="B9852" t="s">
        <v>2665</v>
      </c>
      <c r="C9852">
        <v>4.5</v>
      </c>
      <c r="D9852">
        <v>49971</v>
      </c>
      <c r="E9852" t="s">
        <v>867</v>
      </c>
      <c r="F9852" t="s">
        <v>38</v>
      </c>
      <c r="G9852" t="s">
        <v>23</v>
      </c>
      <c r="H9852" t="s">
        <v>24</v>
      </c>
      <c r="I9852" t="s">
        <v>25</v>
      </c>
      <c r="J9852" t="s">
        <v>2669</v>
      </c>
      <c r="K9852" t="s">
        <v>2616</v>
      </c>
      <c r="L9852" t="s">
        <v>2854</v>
      </c>
      <c r="M9852" t="s">
        <v>29</v>
      </c>
      <c r="N9852">
        <f t="shared" si="1071"/>
        <v>0</v>
      </c>
      <c r="O9852" t="str">
        <f t="shared" si="1072"/>
        <v>No</v>
      </c>
      <c r="P9852">
        <f t="shared" si="1073"/>
        <v>0</v>
      </c>
      <c r="Q9852">
        <f t="shared" si="1074"/>
        <v>4813937689</v>
      </c>
      <c r="R9852">
        <f t="shared" si="1075"/>
        <v>4.1933383153624479</v>
      </c>
      <c r="S9852" t="str">
        <f t="shared" si="1076"/>
        <v>Acceptable</v>
      </c>
      <c r="T9852">
        <f>ROUNDUP(C9852,0)</f>
        <v>5</v>
      </c>
      <c r="U9852">
        <f>ROUNDDOWN(C9852,0)</f>
        <v>4</v>
      </c>
      <c r="V9852">
        <f>RIGHT(K9852,2)+2000</f>
        <v>2017</v>
      </c>
      <c r="W9852" t="str">
        <f>INDEX(_xlfn.TEXTSPLIT(K9852,"-"),1,2)</f>
        <v>Aug</v>
      </c>
      <c r="X9852" t="str">
        <f>INDEX(_xlfn.TEXTSPLIT(K9852,"-"),1,1)</f>
        <v>29</v>
      </c>
      <c r="Y9852">
        <f>INDEX(months!B:B,MATCH(Sheet1!W9852,months!A:A,0))</f>
        <v>8</v>
      </c>
      <c r="Z9852">
        <f t="shared" si="1077"/>
        <v>42976</v>
      </c>
    </row>
    <row r="9853" spans="1:26" x14ac:dyDescent="0.2">
      <c r="A9853" t="s">
        <v>13355</v>
      </c>
      <c r="B9853" t="s">
        <v>4106</v>
      </c>
      <c r="C9853">
        <v>4.2</v>
      </c>
      <c r="D9853">
        <v>1260143</v>
      </c>
      <c r="E9853" t="s">
        <v>46</v>
      </c>
      <c r="F9853" t="s">
        <v>43</v>
      </c>
      <c r="G9853" t="s">
        <v>23</v>
      </c>
      <c r="H9853" t="s">
        <v>24</v>
      </c>
      <c r="I9853" t="s">
        <v>25</v>
      </c>
      <c r="J9853" t="s">
        <v>4107</v>
      </c>
      <c r="K9853" t="s">
        <v>125</v>
      </c>
      <c r="L9853" t="s">
        <v>46</v>
      </c>
      <c r="M9853" t="s">
        <v>46</v>
      </c>
      <c r="N9853">
        <f t="shared" si="1071"/>
        <v>0</v>
      </c>
      <c r="O9853" t="str">
        <f t="shared" si="1072"/>
        <v>No</v>
      </c>
      <c r="P9853">
        <f t="shared" si="1073"/>
        <v>0</v>
      </c>
      <c r="Q9853">
        <f t="shared" si="1074"/>
        <v>4813937689</v>
      </c>
      <c r="R9853">
        <f t="shared" si="1075"/>
        <v>4.1933383153624479</v>
      </c>
      <c r="S9853" t="str">
        <f t="shared" si="1076"/>
        <v>Acceptable</v>
      </c>
      <c r="T9853">
        <f>ROUNDUP(C9853,0)</f>
        <v>5</v>
      </c>
      <c r="U9853">
        <f>ROUNDDOWN(C9853,0)</f>
        <v>4</v>
      </c>
      <c r="V9853">
        <f>RIGHT(K9853,2)+2000</f>
        <v>2018</v>
      </c>
      <c r="W9853" t="str">
        <f>INDEX(_xlfn.TEXTSPLIT(K9853,"-"),1,2)</f>
        <v>Jul</v>
      </c>
      <c r="X9853" t="str">
        <f>INDEX(_xlfn.TEXTSPLIT(K9853,"-"),1,1)</f>
        <v>12</v>
      </c>
      <c r="Y9853">
        <f>INDEX(months!B:B,MATCH(Sheet1!W9853,months!A:A,0))</f>
        <v>7</v>
      </c>
      <c r="Z9853">
        <f t="shared" si="1077"/>
        <v>43293</v>
      </c>
    </row>
    <row r="9854" spans="1:26" x14ac:dyDescent="0.2">
      <c r="A9854" t="s">
        <v>13356</v>
      </c>
      <c r="B9854" t="s">
        <v>5319</v>
      </c>
      <c r="C9854">
        <v>4.2</v>
      </c>
      <c r="D9854">
        <v>522205</v>
      </c>
      <c r="E9854" t="s">
        <v>46</v>
      </c>
      <c r="F9854" t="s">
        <v>89</v>
      </c>
      <c r="G9854" t="s">
        <v>23</v>
      </c>
      <c r="H9854" t="s">
        <v>24</v>
      </c>
      <c r="I9854" t="s">
        <v>25</v>
      </c>
      <c r="J9854" t="s">
        <v>5320</v>
      </c>
      <c r="K9854" t="s">
        <v>4757</v>
      </c>
      <c r="L9854" t="s">
        <v>46</v>
      </c>
      <c r="M9854" t="s">
        <v>46</v>
      </c>
      <c r="N9854">
        <f t="shared" si="1071"/>
        <v>0</v>
      </c>
      <c r="O9854" t="str">
        <f t="shared" si="1072"/>
        <v>No</v>
      </c>
      <c r="P9854">
        <f t="shared" si="1073"/>
        <v>0</v>
      </c>
      <c r="Q9854">
        <f t="shared" si="1074"/>
        <v>4813937689</v>
      </c>
      <c r="R9854">
        <f t="shared" si="1075"/>
        <v>4.1933383153624479</v>
      </c>
      <c r="S9854" t="str">
        <f t="shared" si="1076"/>
        <v>Acceptable</v>
      </c>
      <c r="T9854">
        <f>ROUNDUP(C9854,0)</f>
        <v>5</v>
      </c>
      <c r="U9854">
        <f>ROUNDDOWN(C9854,0)</f>
        <v>4</v>
      </c>
      <c r="V9854">
        <f>RIGHT(K9854,2)+2000</f>
        <v>2018</v>
      </c>
      <c r="W9854" t="str">
        <f>INDEX(_xlfn.TEXTSPLIT(K9854,"-"),1,2)</f>
        <v>Aug</v>
      </c>
      <c r="X9854" t="str">
        <f>INDEX(_xlfn.TEXTSPLIT(K9854,"-"),1,1)</f>
        <v>7</v>
      </c>
      <c r="Y9854">
        <f>INDEX(months!B:B,MATCH(Sheet1!W9854,months!A:A,0))</f>
        <v>8</v>
      </c>
      <c r="Z9854">
        <f t="shared" si="1077"/>
        <v>43319</v>
      </c>
    </row>
    <row r="9855" spans="1:26" x14ac:dyDescent="0.2">
      <c r="A9855" t="s">
        <v>3863</v>
      </c>
      <c r="B9855" t="s">
        <v>3827</v>
      </c>
      <c r="C9855">
        <v>4.8</v>
      </c>
      <c r="D9855">
        <v>1264084</v>
      </c>
      <c r="E9855" t="s">
        <v>2688</v>
      </c>
      <c r="F9855" t="s">
        <v>89</v>
      </c>
      <c r="G9855" t="s">
        <v>23</v>
      </c>
      <c r="H9855" t="s">
        <v>24</v>
      </c>
      <c r="I9855" t="s">
        <v>44</v>
      </c>
      <c r="J9855" t="s">
        <v>3828</v>
      </c>
      <c r="K9855" t="s">
        <v>4757</v>
      </c>
      <c r="L9855" t="s">
        <v>3864</v>
      </c>
      <c r="M9855" t="s">
        <v>29</v>
      </c>
      <c r="N9855">
        <f t="shared" si="1071"/>
        <v>0</v>
      </c>
      <c r="O9855" t="str">
        <f t="shared" si="1072"/>
        <v>No</v>
      </c>
      <c r="P9855">
        <f t="shared" si="1073"/>
        <v>0</v>
      </c>
      <c r="Q9855">
        <f t="shared" si="1074"/>
        <v>4813937689</v>
      </c>
      <c r="R9855">
        <f t="shared" si="1075"/>
        <v>4.1933383153624479</v>
      </c>
      <c r="S9855" t="str">
        <f t="shared" si="1076"/>
        <v>Acceptable</v>
      </c>
      <c r="T9855">
        <f>ROUNDUP(C9855,0)</f>
        <v>5</v>
      </c>
      <c r="U9855">
        <f>ROUNDDOWN(C9855,0)</f>
        <v>4</v>
      </c>
      <c r="V9855">
        <f>RIGHT(K9855,2)+2000</f>
        <v>2018</v>
      </c>
      <c r="W9855" t="str">
        <f>INDEX(_xlfn.TEXTSPLIT(K9855,"-"),1,2)</f>
        <v>Aug</v>
      </c>
      <c r="X9855" t="str">
        <f>INDEX(_xlfn.TEXTSPLIT(K9855,"-"),1,1)</f>
        <v>7</v>
      </c>
      <c r="Y9855">
        <f>INDEX(months!B:B,MATCH(Sheet1!W9855,months!A:A,0))</f>
        <v>8</v>
      </c>
      <c r="Z9855">
        <f t="shared" si="1077"/>
        <v>43319</v>
      </c>
    </row>
    <row r="9856" spans="1:26" x14ac:dyDescent="0.2">
      <c r="A9856" t="s">
        <v>2196</v>
      </c>
      <c r="B9856" t="s">
        <v>2116</v>
      </c>
      <c r="C9856">
        <v>4.5999999999999996</v>
      </c>
      <c r="D9856">
        <v>251618</v>
      </c>
      <c r="E9856" t="s">
        <v>1804</v>
      </c>
      <c r="F9856" t="s">
        <v>89</v>
      </c>
      <c r="G9856" t="s">
        <v>23</v>
      </c>
      <c r="H9856" t="s">
        <v>24</v>
      </c>
      <c r="I9856" t="s">
        <v>25</v>
      </c>
      <c r="J9856" t="s">
        <v>2117</v>
      </c>
      <c r="K9856" t="s">
        <v>226</v>
      </c>
      <c r="L9856" t="s">
        <v>2197</v>
      </c>
      <c r="M9856" t="s">
        <v>274</v>
      </c>
      <c r="N9856">
        <f t="shared" si="1071"/>
        <v>0</v>
      </c>
      <c r="O9856" t="str">
        <f t="shared" si="1072"/>
        <v>No</v>
      </c>
      <c r="P9856">
        <f t="shared" si="1073"/>
        <v>0</v>
      </c>
      <c r="Q9856">
        <f t="shared" si="1074"/>
        <v>4813937689</v>
      </c>
      <c r="R9856">
        <f t="shared" si="1075"/>
        <v>4.1933383153624479</v>
      </c>
      <c r="S9856" t="str">
        <f t="shared" si="1076"/>
        <v>Acceptable</v>
      </c>
      <c r="T9856">
        <f>ROUNDUP(C9856,0)</f>
        <v>5</v>
      </c>
      <c r="U9856">
        <f>ROUNDDOWN(C9856,0)</f>
        <v>4</v>
      </c>
      <c r="V9856">
        <f>RIGHT(K9856,2)+2000</f>
        <v>2018</v>
      </c>
      <c r="W9856" t="str">
        <f>INDEX(_xlfn.TEXTSPLIT(K9856,"-"),1,2)</f>
        <v>Jul</v>
      </c>
      <c r="X9856" t="str">
        <f>INDEX(_xlfn.TEXTSPLIT(K9856,"-"),1,1)</f>
        <v>18</v>
      </c>
      <c r="Y9856">
        <f>INDEX(months!B:B,MATCH(Sheet1!W9856,months!A:A,0))</f>
        <v>7</v>
      </c>
      <c r="Z9856">
        <f t="shared" si="1077"/>
        <v>43299</v>
      </c>
    </row>
    <row r="9857" spans="1:26" x14ac:dyDescent="0.2">
      <c r="A9857" t="s">
        <v>13357</v>
      </c>
      <c r="B9857" t="s">
        <v>3070</v>
      </c>
      <c r="C9857">
        <v>4.5</v>
      </c>
      <c r="D9857">
        <v>174215</v>
      </c>
      <c r="E9857" t="s">
        <v>1804</v>
      </c>
      <c r="F9857" t="s">
        <v>89</v>
      </c>
      <c r="G9857" t="s">
        <v>23</v>
      </c>
      <c r="H9857" t="s">
        <v>24</v>
      </c>
      <c r="I9857" t="s">
        <v>25</v>
      </c>
      <c r="J9857" t="s">
        <v>2804</v>
      </c>
      <c r="K9857" t="s">
        <v>97</v>
      </c>
      <c r="L9857" t="s">
        <v>1022</v>
      </c>
      <c r="M9857" t="s">
        <v>81</v>
      </c>
      <c r="N9857">
        <f t="shared" si="1071"/>
        <v>0</v>
      </c>
      <c r="O9857" t="str">
        <f t="shared" si="1072"/>
        <v>No</v>
      </c>
      <c r="P9857">
        <f t="shared" si="1073"/>
        <v>0</v>
      </c>
      <c r="Q9857">
        <f t="shared" si="1074"/>
        <v>4813937689</v>
      </c>
      <c r="R9857">
        <f t="shared" si="1075"/>
        <v>4.1933383153624479</v>
      </c>
      <c r="S9857" t="str">
        <f t="shared" si="1076"/>
        <v>Acceptable</v>
      </c>
      <c r="T9857">
        <f>ROUNDUP(C9857,0)</f>
        <v>5</v>
      </c>
      <c r="U9857">
        <f>ROUNDDOWN(C9857,0)</f>
        <v>4</v>
      </c>
      <c r="V9857">
        <f>RIGHT(K9857,2)+2000</f>
        <v>2018</v>
      </c>
      <c r="W9857" t="str">
        <f>INDEX(_xlfn.TEXTSPLIT(K9857,"-"),1,2)</f>
        <v>Aug</v>
      </c>
      <c r="X9857" t="str">
        <f>INDEX(_xlfn.TEXTSPLIT(K9857,"-"),1,1)</f>
        <v>3</v>
      </c>
      <c r="Y9857">
        <f>INDEX(months!B:B,MATCH(Sheet1!W9857,months!A:A,0))</f>
        <v>8</v>
      </c>
      <c r="Z9857">
        <f t="shared" si="1077"/>
        <v>43315</v>
      </c>
    </row>
    <row r="9858" spans="1:26" x14ac:dyDescent="0.2">
      <c r="A9858" t="s">
        <v>872</v>
      </c>
      <c r="B9858" t="s">
        <v>787</v>
      </c>
      <c r="C9858">
        <v>4</v>
      </c>
      <c r="D9858">
        <v>122512</v>
      </c>
      <c r="E9858" t="s">
        <v>873</v>
      </c>
      <c r="F9858" t="s">
        <v>89</v>
      </c>
      <c r="G9858" t="s">
        <v>23</v>
      </c>
      <c r="H9858" t="s">
        <v>24</v>
      </c>
      <c r="I9858" t="s">
        <v>25</v>
      </c>
      <c r="J9858" t="s">
        <v>788</v>
      </c>
      <c r="K9858" t="s">
        <v>874</v>
      </c>
      <c r="L9858" t="s">
        <v>875</v>
      </c>
      <c r="M9858" t="s">
        <v>29</v>
      </c>
      <c r="N9858">
        <f t="shared" ref="N9858:N9921" si="1078">SUM(A9858,B9858)</f>
        <v>0</v>
      </c>
      <c r="O9858" t="str">
        <f t="shared" ref="O9858:O9921" si="1079">IF(E9858="good","Yes","No")</f>
        <v>No</v>
      </c>
      <c r="P9858">
        <f t="shared" ref="P9858:P9921" si="1080">COUNTIF(B:B,"&lt;0")</f>
        <v>0</v>
      </c>
      <c r="Q9858">
        <f t="shared" ref="Q9858:Q9921" si="1081">SUMIF(D:D,"&gt;1000")</f>
        <v>4813937689</v>
      </c>
      <c r="R9858">
        <f t="shared" ref="R9858:R9921" si="1082">AVERAGEIF(C:C,"&gt;0")</f>
        <v>4.1933383153624479</v>
      </c>
      <c r="S9858" t="str">
        <f t="shared" ref="S9858:S9921" si="1083">IF(OR(A9858&gt;0,B9858&gt;0),"Acceptable","Check")</f>
        <v>Acceptable</v>
      </c>
      <c r="T9858">
        <f>ROUNDUP(C9858,0)</f>
        <v>4</v>
      </c>
      <c r="U9858">
        <f>ROUNDDOWN(C9858,0)</f>
        <v>4</v>
      </c>
      <c r="V9858">
        <f>RIGHT(K9858,2)+2000</f>
        <v>2015</v>
      </c>
      <c r="W9858" t="str">
        <f>INDEX(_xlfn.TEXTSPLIT(K9858,"-"),1,2)</f>
        <v>Sep</v>
      </c>
      <c r="X9858" t="str">
        <f>INDEX(_xlfn.TEXTSPLIT(K9858,"-"),1,1)</f>
        <v>2</v>
      </c>
      <c r="Y9858">
        <f>INDEX(months!B:B,MATCH(Sheet1!W9858,months!A:A,0))</f>
        <v>9</v>
      </c>
      <c r="Z9858">
        <f t="shared" si="1077"/>
        <v>42249</v>
      </c>
    </row>
    <row r="9859" spans="1:26" x14ac:dyDescent="0.2">
      <c r="A9859" t="s">
        <v>13358</v>
      </c>
      <c r="B9859" t="s">
        <v>2116</v>
      </c>
      <c r="C9859">
        <v>4.2</v>
      </c>
      <c r="D9859">
        <v>112384</v>
      </c>
      <c r="E9859" t="s">
        <v>472</v>
      </c>
      <c r="F9859" t="s">
        <v>38</v>
      </c>
      <c r="G9859" t="s">
        <v>23</v>
      </c>
      <c r="H9859" t="s">
        <v>24</v>
      </c>
      <c r="I9859" t="s">
        <v>25</v>
      </c>
      <c r="J9859" t="s">
        <v>2117</v>
      </c>
      <c r="K9859" t="s">
        <v>2477</v>
      </c>
      <c r="L9859" t="s">
        <v>2044</v>
      </c>
      <c r="M9859" t="s">
        <v>81</v>
      </c>
      <c r="N9859">
        <f t="shared" si="1078"/>
        <v>0</v>
      </c>
      <c r="O9859" t="str">
        <f t="shared" si="1079"/>
        <v>No</v>
      </c>
      <c r="P9859">
        <f t="shared" si="1080"/>
        <v>0</v>
      </c>
      <c r="Q9859">
        <f t="shared" si="1081"/>
        <v>4813937689</v>
      </c>
      <c r="R9859">
        <f t="shared" si="1082"/>
        <v>4.1933383153624479</v>
      </c>
      <c r="S9859" t="str">
        <f t="shared" si="1083"/>
        <v>Acceptable</v>
      </c>
      <c r="T9859">
        <f>ROUNDUP(C9859,0)</f>
        <v>5</v>
      </c>
      <c r="U9859">
        <f>ROUNDDOWN(C9859,0)</f>
        <v>4</v>
      </c>
      <c r="V9859">
        <f>RIGHT(K9859,2)+2000</f>
        <v>2018</v>
      </c>
      <c r="W9859" t="str">
        <f>INDEX(_xlfn.TEXTSPLIT(K9859,"-"),1,2)</f>
        <v>Feb</v>
      </c>
      <c r="X9859" t="str">
        <f>INDEX(_xlfn.TEXTSPLIT(K9859,"-"),1,1)</f>
        <v>23</v>
      </c>
      <c r="Y9859">
        <f>INDEX(months!B:B,MATCH(Sheet1!W9859,months!A:A,0))</f>
        <v>2</v>
      </c>
      <c r="Z9859">
        <f t="shared" ref="Z9859:Z9922" si="1084">DATE(V9859,Y9859,X9859)</f>
        <v>43154</v>
      </c>
    </row>
    <row r="9860" spans="1:26" x14ac:dyDescent="0.2">
      <c r="A9860" t="s">
        <v>13359</v>
      </c>
      <c r="B9860" t="s">
        <v>4612</v>
      </c>
      <c r="C9860">
        <v>4.0999999999999996</v>
      </c>
      <c r="D9860">
        <v>108169</v>
      </c>
      <c r="E9860" t="s">
        <v>46</v>
      </c>
      <c r="F9860" t="s">
        <v>89</v>
      </c>
      <c r="G9860" t="s">
        <v>23</v>
      </c>
      <c r="H9860" t="s">
        <v>24</v>
      </c>
      <c r="I9860" t="s">
        <v>25</v>
      </c>
      <c r="J9860" t="s">
        <v>4613</v>
      </c>
      <c r="K9860" t="s">
        <v>499</v>
      </c>
      <c r="L9860" t="s">
        <v>46</v>
      </c>
      <c r="M9860" t="s">
        <v>46</v>
      </c>
      <c r="N9860">
        <f t="shared" si="1078"/>
        <v>0</v>
      </c>
      <c r="O9860" t="str">
        <f t="shared" si="1079"/>
        <v>No</v>
      </c>
      <c r="P9860">
        <f t="shared" si="1080"/>
        <v>0</v>
      </c>
      <c r="Q9860">
        <f t="shared" si="1081"/>
        <v>4813937689</v>
      </c>
      <c r="R9860">
        <f t="shared" si="1082"/>
        <v>4.1933383153624479</v>
      </c>
      <c r="S9860" t="str">
        <f t="shared" si="1083"/>
        <v>Acceptable</v>
      </c>
      <c r="T9860">
        <f>ROUNDUP(C9860,0)</f>
        <v>5</v>
      </c>
      <c r="U9860">
        <f>ROUNDDOWN(C9860,0)</f>
        <v>4</v>
      </c>
      <c r="V9860">
        <f>RIGHT(K9860,2)+2000</f>
        <v>2018</v>
      </c>
      <c r="W9860" t="str">
        <f>INDEX(_xlfn.TEXTSPLIT(K9860,"-"),1,2)</f>
        <v>Jun</v>
      </c>
      <c r="X9860" t="str">
        <f>INDEX(_xlfn.TEXTSPLIT(K9860,"-"),1,1)</f>
        <v>25</v>
      </c>
      <c r="Y9860">
        <f>INDEX(months!B:B,MATCH(Sheet1!W9860,months!A:A,0))</f>
        <v>6</v>
      </c>
      <c r="Z9860">
        <f t="shared" si="1084"/>
        <v>43276</v>
      </c>
    </row>
    <row r="9861" spans="1:26" x14ac:dyDescent="0.2">
      <c r="A9861" t="s">
        <v>4481</v>
      </c>
      <c r="B9861" t="s">
        <v>4457</v>
      </c>
      <c r="C9861">
        <v>4.7</v>
      </c>
      <c r="D9861">
        <v>193364</v>
      </c>
      <c r="E9861" t="s">
        <v>69</v>
      </c>
      <c r="F9861" t="s">
        <v>38</v>
      </c>
      <c r="G9861" t="s">
        <v>23</v>
      </c>
      <c r="H9861" t="s">
        <v>24</v>
      </c>
      <c r="I9861" t="s">
        <v>25</v>
      </c>
      <c r="J9861" t="s">
        <v>4458</v>
      </c>
      <c r="K9861" t="s">
        <v>416</v>
      </c>
      <c r="L9861" t="s">
        <v>4482</v>
      </c>
      <c r="M9861" t="s">
        <v>29</v>
      </c>
      <c r="N9861">
        <f t="shared" si="1078"/>
        <v>0</v>
      </c>
      <c r="O9861" t="str">
        <f t="shared" si="1079"/>
        <v>No</v>
      </c>
      <c r="P9861">
        <f t="shared" si="1080"/>
        <v>0</v>
      </c>
      <c r="Q9861">
        <f t="shared" si="1081"/>
        <v>4813937689</v>
      </c>
      <c r="R9861">
        <f t="shared" si="1082"/>
        <v>4.1933383153624479</v>
      </c>
      <c r="S9861" t="str">
        <f t="shared" si="1083"/>
        <v>Acceptable</v>
      </c>
      <c r="T9861">
        <f>ROUNDUP(C9861,0)</f>
        <v>5</v>
      </c>
      <c r="U9861">
        <f>ROUNDDOWN(C9861,0)</f>
        <v>4</v>
      </c>
      <c r="V9861">
        <f>RIGHT(K9861,2)+2000</f>
        <v>2018</v>
      </c>
      <c r="W9861" t="str">
        <f>INDEX(_xlfn.TEXTSPLIT(K9861,"-"),1,2)</f>
        <v>Jun</v>
      </c>
      <c r="X9861" t="str">
        <f>INDEX(_xlfn.TEXTSPLIT(K9861,"-"),1,1)</f>
        <v>7</v>
      </c>
      <c r="Y9861">
        <f>INDEX(months!B:B,MATCH(Sheet1!W9861,months!A:A,0))</f>
        <v>6</v>
      </c>
      <c r="Z9861">
        <f t="shared" si="1084"/>
        <v>43258</v>
      </c>
    </row>
    <row r="9862" spans="1:26" x14ac:dyDescent="0.2">
      <c r="A9862" t="s">
        <v>13360</v>
      </c>
      <c r="B9862" t="s">
        <v>3070</v>
      </c>
      <c r="C9862">
        <v>4.2</v>
      </c>
      <c r="D9862">
        <v>1260903</v>
      </c>
      <c r="E9862" t="s">
        <v>37</v>
      </c>
      <c r="F9862" t="s">
        <v>43</v>
      </c>
      <c r="G9862" t="s">
        <v>23</v>
      </c>
      <c r="H9862" t="s">
        <v>24</v>
      </c>
      <c r="I9862" t="s">
        <v>25</v>
      </c>
      <c r="J9862" t="s">
        <v>1537</v>
      </c>
      <c r="K9862" t="s">
        <v>173</v>
      </c>
      <c r="L9862" t="s">
        <v>7570</v>
      </c>
      <c r="M9862" t="s">
        <v>81</v>
      </c>
      <c r="N9862">
        <f t="shared" si="1078"/>
        <v>0</v>
      </c>
      <c r="O9862" t="str">
        <f t="shared" si="1079"/>
        <v>No</v>
      </c>
      <c r="P9862">
        <f t="shared" si="1080"/>
        <v>0</v>
      </c>
      <c r="Q9862">
        <f t="shared" si="1081"/>
        <v>4813937689</v>
      </c>
      <c r="R9862">
        <f t="shared" si="1082"/>
        <v>4.1933383153624479</v>
      </c>
      <c r="S9862" t="str">
        <f t="shared" si="1083"/>
        <v>Acceptable</v>
      </c>
      <c r="T9862">
        <f>ROUNDUP(C9862,0)</f>
        <v>5</v>
      </c>
      <c r="U9862">
        <f>ROUNDDOWN(C9862,0)</f>
        <v>4</v>
      </c>
      <c r="V9862">
        <f>RIGHT(K9862,2)+2000</f>
        <v>2018</v>
      </c>
      <c r="W9862" t="str">
        <f>INDEX(_xlfn.TEXTSPLIT(K9862,"-"),1,2)</f>
        <v>Aug</v>
      </c>
      <c r="X9862" t="str">
        <f>INDEX(_xlfn.TEXTSPLIT(K9862,"-"),1,1)</f>
        <v>2</v>
      </c>
      <c r="Y9862">
        <f>INDEX(months!B:B,MATCH(Sheet1!W9862,months!A:A,0))</f>
        <v>8</v>
      </c>
      <c r="Z9862">
        <f t="shared" si="1084"/>
        <v>43314</v>
      </c>
    </row>
    <row r="9863" spans="1:26" x14ac:dyDescent="0.2">
      <c r="A9863" t="s">
        <v>13361</v>
      </c>
      <c r="B9863" t="s">
        <v>2116</v>
      </c>
      <c r="C9863">
        <v>4.5999999999999996</v>
      </c>
      <c r="D9863">
        <v>95201</v>
      </c>
      <c r="E9863" t="s">
        <v>867</v>
      </c>
      <c r="F9863" t="s">
        <v>38</v>
      </c>
      <c r="G9863" t="s">
        <v>23</v>
      </c>
      <c r="H9863" t="s">
        <v>24</v>
      </c>
      <c r="I9863" t="s">
        <v>25</v>
      </c>
      <c r="J9863" t="s">
        <v>2117</v>
      </c>
      <c r="K9863" t="s">
        <v>585</v>
      </c>
      <c r="L9863" t="s">
        <v>802</v>
      </c>
      <c r="M9863" t="s">
        <v>81</v>
      </c>
      <c r="N9863">
        <f t="shared" si="1078"/>
        <v>0</v>
      </c>
      <c r="O9863" t="str">
        <f t="shared" si="1079"/>
        <v>No</v>
      </c>
      <c r="P9863">
        <f t="shared" si="1080"/>
        <v>0</v>
      </c>
      <c r="Q9863">
        <f t="shared" si="1081"/>
        <v>4813937689</v>
      </c>
      <c r="R9863">
        <f t="shared" si="1082"/>
        <v>4.1933383153624479</v>
      </c>
      <c r="S9863" t="str">
        <f t="shared" si="1083"/>
        <v>Acceptable</v>
      </c>
      <c r="T9863">
        <f>ROUNDUP(C9863,0)</f>
        <v>5</v>
      </c>
      <c r="U9863">
        <f>ROUNDDOWN(C9863,0)</f>
        <v>4</v>
      </c>
      <c r="V9863">
        <f>RIGHT(K9863,2)+2000</f>
        <v>2018</v>
      </c>
      <c r="W9863" t="str">
        <f>INDEX(_xlfn.TEXTSPLIT(K9863,"-"),1,2)</f>
        <v>Jul</v>
      </c>
      <c r="X9863" t="str">
        <f>INDEX(_xlfn.TEXTSPLIT(K9863,"-"),1,1)</f>
        <v>9</v>
      </c>
      <c r="Y9863">
        <f>INDEX(months!B:B,MATCH(Sheet1!W9863,months!A:A,0))</f>
        <v>7</v>
      </c>
      <c r="Z9863">
        <f t="shared" si="1084"/>
        <v>43290</v>
      </c>
    </row>
    <row r="9864" spans="1:26" x14ac:dyDescent="0.2">
      <c r="A9864" t="s">
        <v>13362</v>
      </c>
      <c r="B9864" t="s">
        <v>4106</v>
      </c>
      <c r="C9864">
        <v>4.5</v>
      </c>
      <c r="D9864">
        <v>223941</v>
      </c>
      <c r="E9864" t="s">
        <v>46</v>
      </c>
      <c r="F9864" t="s">
        <v>89</v>
      </c>
      <c r="G9864" t="s">
        <v>23</v>
      </c>
      <c r="H9864" t="s">
        <v>24</v>
      </c>
      <c r="I9864" t="s">
        <v>25</v>
      </c>
      <c r="J9864" t="s">
        <v>4107</v>
      </c>
      <c r="K9864" t="s">
        <v>3021</v>
      </c>
      <c r="L9864" t="s">
        <v>46</v>
      </c>
      <c r="M9864" t="s">
        <v>46</v>
      </c>
      <c r="N9864">
        <f t="shared" si="1078"/>
        <v>0</v>
      </c>
      <c r="O9864" t="str">
        <f t="shared" si="1079"/>
        <v>No</v>
      </c>
      <c r="P9864">
        <f t="shared" si="1080"/>
        <v>0</v>
      </c>
      <c r="Q9864">
        <f t="shared" si="1081"/>
        <v>4813937689</v>
      </c>
      <c r="R9864">
        <f t="shared" si="1082"/>
        <v>4.1933383153624479</v>
      </c>
      <c r="S9864" t="str">
        <f t="shared" si="1083"/>
        <v>Acceptable</v>
      </c>
      <c r="T9864">
        <f>ROUNDUP(C9864,0)</f>
        <v>5</v>
      </c>
      <c r="U9864">
        <f>ROUNDDOWN(C9864,0)</f>
        <v>4</v>
      </c>
      <c r="V9864">
        <f>RIGHT(K9864,2)+2000</f>
        <v>2018</v>
      </c>
      <c r="W9864" t="str">
        <f>INDEX(_xlfn.TEXTSPLIT(K9864,"-"),1,2)</f>
        <v>Aug</v>
      </c>
      <c r="X9864" t="str">
        <f>INDEX(_xlfn.TEXTSPLIT(K9864,"-"),1,1)</f>
        <v>6</v>
      </c>
      <c r="Y9864">
        <f>INDEX(months!B:B,MATCH(Sheet1!W9864,months!A:A,0))</f>
        <v>8</v>
      </c>
      <c r="Z9864">
        <f t="shared" si="1084"/>
        <v>43318</v>
      </c>
    </row>
    <row r="9865" spans="1:26" x14ac:dyDescent="0.2">
      <c r="A9865" t="s">
        <v>13363</v>
      </c>
      <c r="B9865" t="s">
        <v>1790</v>
      </c>
      <c r="C9865">
        <v>3.9</v>
      </c>
      <c r="D9865">
        <v>460</v>
      </c>
      <c r="E9865" t="s">
        <v>143</v>
      </c>
      <c r="F9865" t="s">
        <v>50</v>
      </c>
      <c r="G9865" t="s">
        <v>23</v>
      </c>
      <c r="H9865" t="s">
        <v>24</v>
      </c>
      <c r="I9865" t="s">
        <v>25</v>
      </c>
      <c r="J9865" t="s">
        <v>1791</v>
      </c>
      <c r="K9865" t="s">
        <v>266</v>
      </c>
      <c r="L9865" t="s">
        <v>167</v>
      </c>
      <c r="M9865" t="s">
        <v>86</v>
      </c>
      <c r="N9865">
        <f t="shared" si="1078"/>
        <v>0</v>
      </c>
      <c r="O9865" t="str">
        <f t="shared" si="1079"/>
        <v>No</v>
      </c>
      <c r="P9865">
        <f t="shared" si="1080"/>
        <v>0</v>
      </c>
      <c r="Q9865">
        <f t="shared" si="1081"/>
        <v>4813937689</v>
      </c>
      <c r="R9865">
        <f t="shared" si="1082"/>
        <v>4.1933383153624479</v>
      </c>
      <c r="S9865" t="str">
        <f t="shared" si="1083"/>
        <v>Acceptable</v>
      </c>
      <c r="T9865">
        <f>ROUNDUP(C9865,0)</f>
        <v>4</v>
      </c>
      <c r="U9865">
        <f>ROUNDDOWN(C9865,0)</f>
        <v>3</v>
      </c>
      <c r="V9865">
        <f>RIGHT(K9865,2)+2000</f>
        <v>2018</v>
      </c>
      <c r="W9865" t="str">
        <f>INDEX(_xlfn.TEXTSPLIT(K9865,"-"),1,2)</f>
        <v>Jul</v>
      </c>
      <c r="X9865" t="str">
        <f>INDEX(_xlfn.TEXTSPLIT(K9865,"-"),1,1)</f>
        <v>16</v>
      </c>
      <c r="Y9865">
        <f>INDEX(months!B:B,MATCH(Sheet1!W9865,months!A:A,0))</f>
        <v>7</v>
      </c>
      <c r="Z9865">
        <f t="shared" si="1084"/>
        <v>43297</v>
      </c>
    </row>
    <row r="9866" spans="1:26" x14ac:dyDescent="0.2">
      <c r="A9866" t="s">
        <v>13364</v>
      </c>
      <c r="B9866" t="s">
        <v>3070</v>
      </c>
      <c r="C9866">
        <v>3.6</v>
      </c>
      <c r="D9866">
        <v>688</v>
      </c>
      <c r="E9866" t="s">
        <v>202</v>
      </c>
      <c r="F9866" t="s">
        <v>57</v>
      </c>
      <c r="G9866" t="s">
        <v>23</v>
      </c>
      <c r="H9866" t="s">
        <v>24</v>
      </c>
      <c r="I9866" t="s">
        <v>25</v>
      </c>
      <c r="J9866" t="s">
        <v>2804</v>
      </c>
      <c r="K9866" t="s">
        <v>1484</v>
      </c>
      <c r="L9866" t="s">
        <v>157</v>
      </c>
      <c r="M9866" t="s">
        <v>29</v>
      </c>
      <c r="N9866">
        <f t="shared" si="1078"/>
        <v>0</v>
      </c>
      <c r="O9866" t="str">
        <f t="shared" si="1079"/>
        <v>No</v>
      </c>
      <c r="P9866">
        <f t="shared" si="1080"/>
        <v>0</v>
      </c>
      <c r="Q9866">
        <f t="shared" si="1081"/>
        <v>4813937689</v>
      </c>
      <c r="R9866">
        <f t="shared" si="1082"/>
        <v>4.1933383153624479</v>
      </c>
      <c r="S9866" t="str">
        <f t="shared" si="1083"/>
        <v>Acceptable</v>
      </c>
      <c r="T9866">
        <f>ROUNDUP(C9866,0)</f>
        <v>4</v>
      </c>
      <c r="U9866">
        <f>ROUNDDOWN(C9866,0)</f>
        <v>3</v>
      </c>
      <c r="V9866">
        <f>RIGHT(K9866,2)+2000</f>
        <v>2016</v>
      </c>
      <c r="W9866" t="str">
        <f>INDEX(_xlfn.TEXTSPLIT(K9866,"-"),1,2)</f>
        <v>Sep</v>
      </c>
      <c r="X9866" t="str">
        <f>INDEX(_xlfn.TEXTSPLIT(K9866,"-"),1,1)</f>
        <v>20</v>
      </c>
      <c r="Y9866">
        <f>INDEX(months!B:B,MATCH(Sheet1!W9866,months!A:A,0))</f>
        <v>9</v>
      </c>
      <c r="Z9866">
        <f t="shared" si="1084"/>
        <v>42633</v>
      </c>
    </row>
    <row r="9867" spans="1:26" x14ac:dyDescent="0.2">
      <c r="A9867" t="s">
        <v>13365</v>
      </c>
      <c r="B9867" t="s">
        <v>447</v>
      </c>
      <c r="C9867">
        <v>4.5999999999999996</v>
      </c>
      <c r="D9867">
        <v>33</v>
      </c>
      <c r="E9867" t="s">
        <v>96</v>
      </c>
      <c r="F9867" t="s">
        <v>775</v>
      </c>
      <c r="G9867" t="s">
        <v>23</v>
      </c>
      <c r="H9867" t="s">
        <v>24</v>
      </c>
      <c r="I9867" t="s">
        <v>25</v>
      </c>
      <c r="J9867" t="s">
        <v>449</v>
      </c>
      <c r="K9867" t="s">
        <v>1389</v>
      </c>
      <c r="L9867" t="s">
        <v>313</v>
      </c>
      <c r="M9867" t="s">
        <v>86</v>
      </c>
      <c r="N9867">
        <f t="shared" si="1078"/>
        <v>0</v>
      </c>
      <c r="O9867" t="str">
        <f t="shared" si="1079"/>
        <v>No</v>
      </c>
      <c r="P9867">
        <f t="shared" si="1080"/>
        <v>0</v>
      </c>
      <c r="Q9867">
        <f t="shared" si="1081"/>
        <v>4813937689</v>
      </c>
      <c r="R9867">
        <f t="shared" si="1082"/>
        <v>4.1933383153624479</v>
      </c>
      <c r="S9867" t="str">
        <f t="shared" si="1083"/>
        <v>Acceptable</v>
      </c>
      <c r="T9867">
        <f>ROUNDUP(C9867,0)</f>
        <v>5</v>
      </c>
      <c r="U9867">
        <f>ROUNDDOWN(C9867,0)</f>
        <v>4</v>
      </c>
      <c r="V9867">
        <f>RIGHT(K9867,2)+2000</f>
        <v>2017</v>
      </c>
      <c r="W9867" t="str">
        <f>INDEX(_xlfn.TEXTSPLIT(K9867,"-"),1,2)</f>
        <v>Jan</v>
      </c>
      <c r="X9867" t="str">
        <f>INDEX(_xlfn.TEXTSPLIT(K9867,"-"),1,1)</f>
        <v>16</v>
      </c>
      <c r="Y9867">
        <f>INDEX(months!B:B,MATCH(Sheet1!W9867,months!A:A,0))</f>
        <v>1</v>
      </c>
      <c r="Z9867">
        <f t="shared" si="1084"/>
        <v>42751</v>
      </c>
    </row>
    <row r="9868" spans="1:26" x14ac:dyDescent="0.2">
      <c r="A9868" t="s">
        <v>13366</v>
      </c>
      <c r="B9868" t="s">
        <v>787</v>
      </c>
      <c r="D9868">
        <v>7</v>
      </c>
      <c r="E9868" t="s">
        <v>21</v>
      </c>
      <c r="F9868" t="s">
        <v>775</v>
      </c>
      <c r="G9868" t="s">
        <v>23</v>
      </c>
      <c r="H9868" t="s">
        <v>24</v>
      </c>
      <c r="I9868" t="s">
        <v>25</v>
      </c>
      <c r="J9868" t="s">
        <v>788</v>
      </c>
      <c r="K9868" t="s">
        <v>287</v>
      </c>
      <c r="L9868" t="s">
        <v>1398</v>
      </c>
      <c r="M9868" t="s">
        <v>54</v>
      </c>
      <c r="N9868">
        <f t="shared" si="1078"/>
        <v>0</v>
      </c>
      <c r="O9868" t="str">
        <f t="shared" si="1079"/>
        <v>No</v>
      </c>
      <c r="P9868">
        <f t="shared" si="1080"/>
        <v>0</v>
      </c>
      <c r="Q9868">
        <f t="shared" si="1081"/>
        <v>4813937689</v>
      </c>
      <c r="R9868">
        <f t="shared" si="1082"/>
        <v>4.1933383153624479</v>
      </c>
      <c r="S9868" t="str">
        <f t="shared" si="1083"/>
        <v>Acceptable</v>
      </c>
      <c r="T9868">
        <f>ROUNDUP(C9868,0)</f>
        <v>0</v>
      </c>
      <c r="U9868">
        <f>ROUNDDOWN(C9868,0)</f>
        <v>0</v>
      </c>
      <c r="V9868">
        <f>RIGHT(K9868,2)+2000</f>
        <v>2018</v>
      </c>
      <c r="W9868" t="str">
        <f>INDEX(_xlfn.TEXTSPLIT(K9868,"-"),1,2)</f>
        <v>Jul</v>
      </c>
      <c r="X9868" t="str">
        <f>INDEX(_xlfn.TEXTSPLIT(K9868,"-"),1,1)</f>
        <v>4</v>
      </c>
      <c r="Y9868">
        <f>INDEX(months!B:B,MATCH(Sheet1!W9868,months!A:A,0))</f>
        <v>7</v>
      </c>
      <c r="Z9868">
        <f t="shared" si="1084"/>
        <v>43285</v>
      </c>
    </row>
    <row r="9869" spans="1:26" x14ac:dyDescent="0.2">
      <c r="A9869" t="s">
        <v>13367</v>
      </c>
      <c r="B9869" t="s">
        <v>4801</v>
      </c>
      <c r="C9869">
        <v>3.4</v>
      </c>
      <c r="D9869">
        <v>730</v>
      </c>
      <c r="E9869" t="s">
        <v>532</v>
      </c>
      <c r="F9869" t="s">
        <v>50</v>
      </c>
      <c r="G9869" t="s">
        <v>23</v>
      </c>
      <c r="H9869" t="s">
        <v>24</v>
      </c>
      <c r="I9869" t="s">
        <v>25</v>
      </c>
      <c r="J9869" t="s">
        <v>4802</v>
      </c>
      <c r="K9869" t="s">
        <v>13368</v>
      </c>
      <c r="L9869" t="s">
        <v>12751</v>
      </c>
      <c r="M9869" t="s">
        <v>514</v>
      </c>
      <c r="N9869">
        <f t="shared" si="1078"/>
        <v>0</v>
      </c>
      <c r="O9869" t="str">
        <f t="shared" si="1079"/>
        <v>No</v>
      </c>
      <c r="P9869">
        <f t="shared" si="1080"/>
        <v>0</v>
      </c>
      <c r="Q9869">
        <f t="shared" si="1081"/>
        <v>4813937689</v>
      </c>
      <c r="R9869">
        <f t="shared" si="1082"/>
        <v>4.1933383153624479</v>
      </c>
      <c r="S9869" t="str">
        <f t="shared" si="1083"/>
        <v>Acceptable</v>
      </c>
      <c r="T9869">
        <f>ROUNDUP(C9869,0)</f>
        <v>4</v>
      </c>
      <c r="U9869">
        <f>ROUNDDOWN(C9869,0)</f>
        <v>3</v>
      </c>
      <c r="V9869">
        <f>RIGHT(K9869,2)+2000</f>
        <v>2013</v>
      </c>
      <c r="W9869" t="str">
        <f>INDEX(_xlfn.TEXTSPLIT(K9869,"-"),1,2)</f>
        <v>Nov</v>
      </c>
      <c r="X9869" t="str">
        <f>INDEX(_xlfn.TEXTSPLIT(K9869,"-"),1,1)</f>
        <v>18</v>
      </c>
      <c r="Y9869">
        <f>INDEX(months!B:B,MATCH(Sheet1!W9869,months!A:A,0))</f>
        <v>11</v>
      </c>
      <c r="Z9869">
        <f t="shared" si="1084"/>
        <v>41596</v>
      </c>
    </row>
    <row r="9870" spans="1:26" x14ac:dyDescent="0.2">
      <c r="A9870" t="s">
        <v>13369</v>
      </c>
      <c r="B9870" t="s">
        <v>4457</v>
      </c>
      <c r="C9870">
        <v>4.2</v>
      </c>
      <c r="D9870">
        <v>556</v>
      </c>
      <c r="E9870" t="s">
        <v>1211</v>
      </c>
      <c r="F9870" t="s">
        <v>57</v>
      </c>
      <c r="G9870" t="s">
        <v>23</v>
      </c>
      <c r="H9870" t="s">
        <v>24</v>
      </c>
      <c r="I9870" t="s">
        <v>25</v>
      </c>
      <c r="J9870" t="s">
        <v>4458</v>
      </c>
      <c r="K9870" t="s">
        <v>357</v>
      </c>
      <c r="L9870" t="s">
        <v>12751</v>
      </c>
      <c r="M9870" t="s">
        <v>86</v>
      </c>
      <c r="N9870">
        <f t="shared" si="1078"/>
        <v>0</v>
      </c>
      <c r="O9870" t="str">
        <f t="shared" si="1079"/>
        <v>No</v>
      </c>
      <c r="P9870">
        <f t="shared" si="1080"/>
        <v>0</v>
      </c>
      <c r="Q9870">
        <f t="shared" si="1081"/>
        <v>4813937689</v>
      </c>
      <c r="R9870">
        <f t="shared" si="1082"/>
        <v>4.1933383153624479</v>
      </c>
      <c r="S9870" t="str">
        <f t="shared" si="1083"/>
        <v>Acceptable</v>
      </c>
      <c r="T9870">
        <f>ROUNDUP(C9870,0)</f>
        <v>5</v>
      </c>
      <c r="U9870">
        <f>ROUNDDOWN(C9870,0)</f>
        <v>4</v>
      </c>
      <c r="V9870">
        <f>RIGHT(K9870,2)+2000</f>
        <v>2018</v>
      </c>
      <c r="W9870" t="str">
        <f>INDEX(_xlfn.TEXTSPLIT(K9870,"-"),1,2)</f>
        <v>Jul</v>
      </c>
      <c r="X9870" t="str">
        <f>INDEX(_xlfn.TEXTSPLIT(K9870,"-"),1,1)</f>
        <v>25</v>
      </c>
      <c r="Y9870">
        <f>INDEX(months!B:B,MATCH(Sheet1!W9870,months!A:A,0))</f>
        <v>7</v>
      </c>
      <c r="Z9870">
        <f t="shared" si="1084"/>
        <v>43306</v>
      </c>
    </row>
    <row r="9871" spans="1:26" x14ac:dyDescent="0.2">
      <c r="A9871" t="s">
        <v>13370</v>
      </c>
      <c r="B9871" t="s">
        <v>4457</v>
      </c>
      <c r="C9871">
        <v>3.4</v>
      </c>
      <c r="D9871">
        <v>39</v>
      </c>
      <c r="E9871" t="s">
        <v>296</v>
      </c>
      <c r="F9871" t="s">
        <v>775</v>
      </c>
      <c r="G9871" t="s">
        <v>649</v>
      </c>
      <c r="H9871" t="s">
        <v>13371</v>
      </c>
      <c r="I9871" t="s">
        <v>25</v>
      </c>
      <c r="J9871" t="s">
        <v>4458</v>
      </c>
      <c r="K9871" t="s">
        <v>13372</v>
      </c>
      <c r="L9871" t="s">
        <v>2854</v>
      </c>
      <c r="M9871" t="s">
        <v>237</v>
      </c>
      <c r="N9871">
        <f t="shared" si="1078"/>
        <v>0</v>
      </c>
      <c r="O9871" t="str">
        <f t="shared" si="1079"/>
        <v>No</v>
      </c>
      <c r="P9871">
        <f t="shared" si="1080"/>
        <v>0</v>
      </c>
      <c r="Q9871">
        <f t="shared" si="1081"/>
        <v>4813937689</v>
      </c>
      <c r="R9871">
        <f t="shared" si="1082"/>
        <v>4.1933383153624479</v>
      </c>
      <c r="S9871" t="str">
        <f t="shared" si="1083"/>
        <v>Acceptable</v>
      </c>
      <c r="T9871">
        <f>ROUNDUP(C9871,0)</f>
        <v>4</v>
      </c>
      <c r="U9871">
        <f>ROUNDDOWN(C9871,0)</f>
        <v>3</v>
      </c>
      <c r="V9871">
        <f>RIGHT(K9871,2)+2000</f>
        <v>2013</v>
      </c>
      <c r="W9871" t="str">
        <f>INDEX(_xlfn.TEXTSPLIT(K9871,"-"),1,2)</f>
        <v>Jul</v>
      </c>
      <c r="X9871" t="str">
        <f>INDEX(_xlfn.TEXTSPLIT(K9871,"-"),1,1)</f>
        <v>20</v>
      </c>
      <c r="Y9871">
        <f>INDEX(months!B:B,MATCH(Sheet1!W9871,months!A:A,0))</f>
        <v>7</v>
      </c>
      <c r="Z9871">
        <f t="shared" si="1084"/>
        <v>41475</v>
      </c>
    </row>
    <row r="9872" spans="1:26" x14ac:dyDescent="0.2">
      <c r="A9872" t="s">
        <v>13373</v>
      </c>
      <c r="B9872" t="s">
        <v>4950</v>
      </c>
      <c r="C9872">
        <v>3.6</v>
      </c>
      <c r="D9872">
        <v>47</v>
      </c>
      <c r="E9872" t="s">
        <v>13374</v>
      </c>
      <c r="F9872" t="s">
        <v>101</v>
      </c>
      <c r="G9872" t="s">
        <v>23</v>
      </c>
      <c r="H9872" t="s">
        <v>24</v>
      </c>
      <c r="I9872" t="s">
        <v>25</v>
      </c>
      <c r="J9872" t="s">
        <v>4951</v>
      </c>
      <c r="K9872" t="s">
        <v>5944</v>
      </c>
      <c r="L9872" t="s">
        <v>415</v>
      </c>
      <c r="M9872" t="s">
        <v>47</v>
      </c>
      <c r="N9872">
        <f t="shared" si="1078"/>
        <v>0</v>
      </c>
      <c r="O9872" t="str">
        <f t="shared" si="1079"/>
        <v>No</v>
      </c>
      <c r="P9872">
        <f t="shared" si="1080"/>
        <v>0</v>
      </c>
      <c r="Q9872">
        <f t="shared" si="1081"/>
        <v>4813937689</v>
      </c>
      <c r="R9872">
        <f t="shared" si="1082"/>
        <v>4.1933383153624479</v>
      </c>
      <c r="S9872" t="str">
        <f t="shared" si="1083"/>
        <v>Acceptable</v>
      </c>
      <c r="T9872">
        <f>ROUNDUP(C9872,0)</f>
        <v>4</v>
      </c>
      <c r="U9872">
        <f>ROUNDDOWN(C9872,0)</f>
        <v>3</v>
      </c>
      <c r="V9872">
        <f>RIGHT(K9872,2)+2000</f>
        <v>2017</v>
      </c>
      <c r="W9872" t="str">
        <f>INDEX(_xlfn.TEXTSPLIT(K9872,"-"),1,2)</f>
        <v>Dec</v>
      </c>
      <c r="X9872" t="str">
        <f>INDEX(_xlfn.TEXTSPLIT(K9872,"-"),1,1)</f>
        <v>19</v>
      </c>
      <c r="Y9872">
        <f>INDEX(months!B:B,MATCH(Sheet1!W9872,months!A:A,0))</f>
        <v>12</v>
      </c>
      <c r="Z9872">
        <f t="shared" si="1084"/>
        <v>43088</v>
      </c>
    </row>
    <row r="9873" spans="1:26" x14ac:dyDescent="0.2">
      <c r="A9873" t="s">
        <v>13375</v>
      </c>
      <c r="B9873" t="s">
        <v>4801</v>
      </c>
      <c r="C9873">
        <v>4.2</v>
      </c>
      <c r="D9873">
        <v>36</v>
      </c>
      <c r="E9873" t="s">
        <v>1410</v>
      </c>
      <c r="F9873" t="s">
        <v>775</v>
      </c>
      <c r="G9873" t="s">
        <v>23</v>
      </c>
      <c r="H9873" t="s">
        <v>24</v>
      </c>
      <c r="I9873" t="s">
        <v>25</v>
      </c>
      <c r="J9873" t="s">
        <v>4802</v>
      </c>
      <c r="K9873" t="s">
        <v>11303</v>
      </c>
      <c r="L9873" t="s">
        <v>420</v>
      </c>
      <c r="M9873" t="s">
        <v>177</v>
      </c>
      <c r="N9873">
        <f t="shared" si="1078"/>
        <v>0</v>
      </c>
      <c r="O9873" t="str">
        <f t="shared" si="1079"/>
        <v>No</v>
      </c>
      <c r="P9873">
        <f t="shared" si="1080"/>
        <v>0</v>
      </c>
      <c r="Q9873">
        <f t="shared" si="1081"/>
        <v>4813937689</v>
      </c>
      <c r="R9873">
        <f t="shared" si="1082"/>
        <v>4.1933383153624479</v>
      </c>
      <c r="S9873" t="str">
        <f t="shared" si="1083"/>
        <v>Acceptable</v>
      </c>
      <c r="T9873">
        <f>ROUNDUP(C9873,0)</f>
        <v>5</v>
      </c>
      <c r="U9873">
        <f>ROUNDDOWN(C9873,0)</f>
        <v>4</v>
      </c>
      <c r="V9873">
        <f>RIGHT(K9873,2)+2000</f>
        <v>2016</v>
      </c>
      <c r="W9873" t="str">
        <f>INDEX(_xlfn.TEXTSPLIT(K9873,"-"),1,2)</f>
        <v>Dec</v>
      </c>
      <c r="X9873" t="str">
        <f>INDEX(_xlfn.TEXTSPLIT(K9873,"-"),1,1)</f>
        <v>10</v>
      </c>
      <c r="Y9873">
        <f>INDEX(months!B:B,MATCH(Sheet1!W9873,months!A:A,0))</f>
        <v>12</v>
      </c>
      <c r="Z9873">
        <f t="shared" si="1084"/>
        <v>42714</v>
      </c>
    </row>
    <row r="9874" spans="1:26" x14ac:dyDescent="0.2">
      <c r="A9874" t="s">
        <v>13376</v>
      </c>
      <c r="B9874" t="s">
        <v>447</v>
      </c>
      <c r="C9874">
        <v>3.5</v>
      </c>
      <c r="D9874">
        <v>29</v>
      </c>
      <c r="E9874" t="s">
        <v>108</v>
      </c>
      <c r="F9874" t="s">
        <v>775</v>
      </c>
      <c r="G9874" t="s">
        <v>23</v>
      </c>
      <c r="H9874" t="s">
        <v>24</v>
      </c>
      <c r="I9874" t="s">
        <v>25</v>
      </c>
      <c r="J9874" t="s">
        <v>449</v>
      </c>
      <c r="K9874" t="s">
        <v>6170</v>
      </c>
      <c r="L9874" t="s">
        <v>420</v>
      </c>
      <c r="M9874" t="s">
        <v>29</v>
      </c>
      <c r="N9874">
        <f t="shared" si="1078"/>
        <v>0</v>
      </c>
      <c r="O9874" t="str">
        <f t="shared" si="1079"/>
        <v>No</v>
      </c>
      <c r="P9874">
        <f t="shared" si="1080"/>
        <v>0</v>
      </c>
      <c r="Q9874">
        <f t="shared" si="1081"/>
        <v>4813937689</v>
      </c>
      <c r="R9874">
        <f t="shared" si="1082"/>
        <v>4.1933383153624479</v>
      </c>
      <c r="S9874" t="str">
        <f t="shared" si="1083"/>
        <v>Acceptable</v>
      </c>
      <c r="T9874">
        <f>ROUNDUP(C9874,0)</f>
        <v>4</v>
      </c>
      <c r="U9874">
        <f>ROUNDDOWN(C9874,0)</f>
        <v>3</v>
      </c>
      <c r="V9874">
        <f>RIGHT(K9874,2)+2000</f>
        <v>2016</v>
      </c>
      <c r="W9874" t="str">
        <f>INDEX(_xlfn.TEXTSPLIT(K9874,"-"),1,2)</f>
        <v>Jul</v>
      </c>
      <c r="X9874" t="str">
        <f>INDEX(_xlfn.TEXTSPLIT(K9874,"-"),1,1)</f>
        <v>15</v>
      </c>
      <c r="Y9874">
        <f>INDEX(months!B:B,MATCH(Sheet1!W9874,months!A:A,0))</f>
        <v>7</v>
      </c>
      <c r="Z9874">
        <f t="shared" si="1084"/>
        <v>42566</v>
      </c>
    </row>
    <row r="9875" spans="1:26" x14ac:dyDescent="0.2">
      <c r="A9875" t="s">
        <v>13377</v>
      </c>
      <c r="B9875" t="s">
        <v>4801</v>
      </c>
      <c r="C9875">
        <v>4.3</v>
      </c>
      <c r="D9875">
        <v>88</v>
      </c>
      <c r="E9875" t="s">
        <v>123</v>
      </c>
      <c r="F9875" t="s">
        <v>775</v>
      </c>
      <c r="G9875" t="s">
        <v>23</v>
      </c>
      <c r="H9875" t="s">
        <v>24</v>
      </c>
      <c r="I9875" t="s">
        <v>25</v>
      </c>
      <c r="J9875" t="s">
        <v>4802</v>
      </c>
      <c r="K9875" t="s">
        <v>437</v>
      </c>
      <c r="L9875" t="s">
        <v>1788</v>
      </c>
      <c r="M9875" t="s">
        <v>29</v>
      </c>
      <c r="N9875">
        <f t="shared" si="1078"/>
        <v>0</v>
      </c>
      <c r="O9875" t="str">
        <f t="shared" si="1079"/>
        <v>No</v>
      </c>
      <c r="P9875">
        <f t="shared" si="1080"/>
        <v>0</v>
      </c>
      <c r="Q9875">
        <f t="shared" si="1081"/>
        <v>4813937689</v>
      </c>
      <c r="R9875">
        <f t="shared" si="1082"/>
        <v>4.1933383153624479</v>
      </c>
      <c r="S9875" t="str">
        <f t="shared" si="1083"/>
        <v>Acceptable</v>
      </c>
      <c r="T9875">
        <f>ROUNDUP(C9875,0)</f>
        <v>5</v>
      </c>
      <c r="U9875">
        <f>ROUNDDOWN(C9875,0)</f>
        <v>4</v>
      </c>
      <c r="V9875">
        <f>RIGHT(K9875,2)+2000</f>
        <v>2018</v>
      </c>
      <c r="W9875" t="str">
        <f>INDEX(_xlfn.TEXTSPLIT(K9875,"-"),1,2)</f>
        <v>Jan</v>
      </c>
      <c r="X9875" t="str">
        <f>INDEX(_xlfn.TEXTSPLIT(K9875,"-"),1,1)</f>
        <v>24</v>
      </c>
      <c r="Y9875">
        <f>INDEX(months!B:B,MATCH(Sheet1!W9875,months!A:A,0))</f>
        <v>1</v>
      </c>
      <c r="Z9875">
        <f t="shared" si="1084"/>
        <v>43124</v>
      </c>
    </row>
    <row r="9876" spans="1:26" x14ac:dyDescent="0.2">
      <c r="A9876" t="s">
        <v>13378</v>
      </c>
      <c r="B9876" t="s">
        <v>4801</v>
      </c>
      <c r="D9876">
        <v>3</v>
      </c>
      <c r="E9876" t="s">
        <v>1410</v>
      </c>
      <c r="F9876" t="s">
        <v>1010</v>
      </c>
      <c r="G9876" t="s">
        <v>23</v>
      </c>
      <c r="H9876" t="s">
        <v>24</v>
      </c>
      <c r="I9876" t="s">
        <v>25</v>
      </c>
      <c r="J9876" t="s">
        <v>4802</v>
      </c>
      <c r="K9876" t="s">
        <v>13379</v>
      </c>
      <c r="L9876" t="s">
        <v>53</v>
      </c>
      <c r="M9876" t="s">
        <v>81</v>
      </c>
      <c r="N9876">
        <f t="shared" si="1078"/>
        <v>0</v>
      </c>
      <c r="O9876" t="str">
        <f t="shared" si="1079"/>
        <v>No</v>
      </c>
      <c r="P9876">
        <f t="shared" si="1080"/>
        <v>0</v>
      </c>
      <c r="Q9876">
        <f t="shared" si="1081"/>
        <v>4813937689</v>
      </c>
      <c r="R9876">
        <f t="shared" si="1082"/>
        <v>4.1933383153624479</v>
      </c>
      <c r="S9876" t="str">
        <f t="shared" si="1083"/>
        <v>Acceptable</v>
      </c>
      <c r="T9876">
        <f>ROUNDUP(C9876,0)</f>
        <v>0</v>
      </c>
      <c r="U9876">
        <f>ROUNDDOWN(C9876,0)</f>
        <v>0</v>
      </c>
      <c r="V9876">
        <f>RIGHT(K9876,2)+2000</f>
        <v>2016</v>
      </c>
      <c r="W9876" t="str">
        <f>INDEX(_xlfn.TEXTSPLIT(K9876,"-"),1,2)</f>
        <v>Aug</v>
      </c>
      <c r="X9876" t="str">
        <f>INDEX(_xlfn.TEXTSPLIT(K9876,"-"),1,1)</f>
        <v>29</v>
      </c>
      <c r="Y9876">
        <f>INDEX(months!B:B,MATCH(Sheet1!W9876,months!A:A,0))</f>
        <v>8</v>
      </c>
      <c r="Z9876">
        <f t="shared" si="1084"/>
        <v>42611</v>
      </c>
    </row>
    <row r="9877" spans="1:26" x14ac:dyDescent="0.2">
      <c r="A9877" t="s">
        <v>13380</v>
      </c>
      <c r="B9877" t="s">
        <v>787</v>
      </c>
      <c r="C9877">
        <v>3.9</v>
      </c>
      <c r="D9877">
        <v>33</v>
      </c>
      <c r="E9877" t="s">
        <v>281</v>
      </c>
      <c r="F9877" t="s">
        <v>101</v>
      </c>
      <c r="G9877" t="s">
        <v>23</v>
      </c>
      <c r="H9877" t="s">
        <v>24</v>
      </c>
      <c r="I9877" t="s">
        <v>25</v>
      </c>
      <c r="J9877" t="s">
        <v>788</v>
      </c>
      <c r="K9877" t="s">
        <v>8875</v>
      </c>
      <c r="L9877" t="s">
        <v>345</v>
      </c>
      <c r="M9877" t="s">
        <v>81</v>
      </c>
      <c r="N9877">
        <f t="shared" si="1078"/>
        <v>0</v>
      </c>
      <c r="O9877" t="str">
        <f t="shared" si="1079"/>
        <v>No</v>
      </c>
      <c r="P9877">
        <f t="shared" si="1080"/>
        <v>0</v>
      </c>
      <c r="Q9877">
        <f t="shared" si="1081"/>
        <v>4813937689</v>
      </c>
      <c r="R9877">
        <f t="shared" si="1082"/>
        <v>4.1933383153624479</v>
      </c>
      <c r="S9877" t="str">
        <f t="shared" si="1083"/>
        <v>Acceptable</v>
      </c>
      <c r="T9877">
        <f>ROUNDUP(C9877,0)</f>
        <v>4</v>
      </c>
      <c r="U9877">
        <f>ROUNDDOWN(C9877,0)</f>
        <v>3</v>
      </c>
      <c r="V9877">
        <f>RIGHT(K9877,2)+2000</f>
        <v>2017</v>
      </c>
      <c r="W9877" t="str">
        <f>INDEX(_xlfn.TEXTSPLIT(K9877,"-"),1,2)</f>
        <v>Jan</v>
      </c>
      <c r="X9877" t="str">
        <f>INDEX(_xlfn.TEXTSPLIT(K9877,"-"),1,1)</f>
        <v>6</v>
      </c>
      <c r="Y9877">
        <f>INDEX(months!B:B,MATCH(Sheet1!W9877,months!A:A,0))</f>
        <v>1</v>
      </c>
      <c r="Z9877">
        <f t="shared" si="1084"/>
        <v>42741</v>
      </c>
    </row>
    <row r="9878" spans="1:26" x14ac:dyDescent="0.2">
      <c r="A9878" t="s">
        <v>13381</v>
      </c>
      <c r="B9878" t="s">
        <v>4801</v>
      </c>
      <c r="C9878">
        <v>4.3</v>
      </c>
      <c r="D9878">
        <v>444</v>
      </c>
      <c r="E9878" t="s">
        <v>83</v>
      </c>
      <c r="F9878" t="s">
        <v>22</v>
      </c>
      <c r="G9878" t="s">
        <v>649</v>
      </c>
      <c r="H9878" t="s">
        <v>3310</v>
      </c>
      <c r="I9878" t="s">
        <v>25</v>
      </c>
      <c r="J9878" t="s">
        <v>4802</v>
      </c>
      <c r="K9878" t="s">
        <v>13368</v>
      </c>
      <c r="L9878" t="s">
        <v>12751</v>
      </c>
      <c r="M9878" t="s">
        <v>514</v>
      </c>
      <c r="N9878">
        <f t="shared" si="1078"/>
        <v>0</v>
      </c>
      <c r="O9878" t="str">
        <f t="shared" si="1079"/>
        <v>No</v>
      </c>
      <c r="P9878">
        <f t="shared" si="1080"/>
        <v>0</v>
      </c>
      <c r="Q9878">
        <f t="shared" si="1081"/>
        <v>4813937689</v>
      </c>
      <c r="R9878">
        <f t="shared" si="1082"/>
        <v>4.1933383153624479</v>
      </c>
      <c r="S9878" t="str">
        <f t="shared" si="1083"/>
        <v>Acceptable</v>
      </c>
      <c r="T9878">
        <f>ROUNDUP(C9878,0)</f>
        <v>5</v>
      </c>
      <c r="U9878">
        <f>ROUNDDOWN(C9878,0)</f>
        <v>4</v>
      </c>
      <c r="V9878">
        <f>RIGHT(K9878,2)+2000</f>
        <v>2013</v>
      </c>
      <c r="W9878" t="str">
        <f>INDEX(_xlfn.TEXTSPLIT(K9878,"-"),1,2)</f>
        <v>Nov</v>
      </c>
      <c r="X9878" t="str">
        <f>INDEX(_xlfn.TEXTSPLIT(K9878,"-"),1,1)</f>
        <v>18</v>
      </c>
      <c r="Y9878">
        <f>INDEX(months!B:B,MATCH(Sheet1!W9878,months!A:A,0))</f>
        <v>11</v>
      </c>
      <c r="Z9878">
        <f t="shared" si="1084"/>
        <v>41596</v>
      </c>
    </row>
    <row r="9879" spans="1:26" x14ac:dyDescent="0.2">
      <c r="A9879" t="s">
        <v>13382</v>
      </c>
      <c r="B9879" t="s">
        <v>556</v>
      </c>
      <c r="C9879">
        <v>3.6</v>
      </c>
      <c r="D9879">
        <v>60</v>
      </c>
      <c r="E9879" t="s">
        <v>1403</v>
      </c>
      <c r="F9879" t="s">
        <v>22</v>
      </c>
      <c r="G9879" t="s">
        <v>23</v>
      </c>
      <c r="H9879" t="s">
        <v>24</v>
      </c>
      <c r="I9879" t="s">
        <v>25</v>
      </c>
      <c r="J9879" t="s">
        <v>557</v>
      </c>
      <c r="K9879" t="s">
        <v>428</v>
      </c>
      <c r="L9879" t="s">
        <v>2570</v>
      </c>
      <c r="M9879" t="s">
        <v>81</v>
      </c>
      <c r="N9879">
        <f t="shared" si="1078"/>
        <v>0</v>
      </c>
      <c r="O9879" t="str">
        <f t="shared" si="1079"/>
        <v>No</v>
      </c>
      <c r="P9879">
        <f t="shared" si="1080"/>
        <v>0</v>
      </c>
      <c r="Q9879">
        <f t="shared" si="1081"/>
        <v>4813937689</v>
      </c>
      <c r="R9879">
        <f t="shared" si="1082"/>
        <v>4.1933383153624479</v>
      </c>
      <c r="S9879" t="str">
        <f t="shared" si="1083"/>
        <v>Acceptable</v>
      </c>
      <c r="T9879">
        <f>ROUNDUP(C9879,0)</f>
        <v>4</v>
      </c>
      <c r="U9879">
        <f>ROUNDDOWN(C9879,0)</f>
        <v>3</v>
      </c>
      <c r="V9879">
        <f>RIGHT(K9879,2)+2000</f>
        <v>2018</v>
      </c>
      <c r="W9879" t="str">
        <f>INDEX(_xlfn.TEXTSPLIT(K9879,"-"),1,2)</f>
        <v>Jun</v>
      </c>
      <c r="X9879" t="str">
        <f>INDEX(_xlfn.TEXTSPLIT(K9879,"-"),1,1)</f>
        <v>1</v>
      </c>
      <c r="Y9879">
        <f>INDEX(months!B:B,MATCH(Sheet1!W9879,months!A:A,0))</f>
        <v>6</v>
      </c>
      <c r="Z9879">
        <f t="shared" si="1084"/>
        <v>43252</v>
      </c>
    </row>
    <row r="9880" spans="1:26" x14ac:dyDescent="0.2">
      <c r="A9880" t="s">
        <v>13383</v>
      </c>
      <c r="B9880" t="s">
        <v>3070</v>
      </c>
      <c r="D9880">
        <v>27</v>
      </c>
      <c r="E9880" t="s">
        <v>83</v>
      </c>
      <c r="F9880" t="s">
        <v>775</v>
      </c>
      <c r="G9880" t="s">
        <v>23</v>
      </c>
      <c r="H9880" t="s">
        <v>24</v>
      </c>
      <c r="I9880" t="s">
        <v>25</v>
      </c>
      <c r="J9880" t="s">
        <v>1303</v>
      </c>
      <c r="K9880" t="s">
        <v>2218</v>
      </c>
      <c r="L9880" t="s">
        <v>59</v>
      </c>
      <c r="M9880" t="s">
        <v>86</v>
      </c>
      <c r="N9880">
        <f t="shared" si="1078"/>
        <v>0</v>
      </c>
      <c r="O9880" t="str">
        <f t="shared" si="1079"/>
        <v>No</v>
      </c>
      <c r="P9880">
        <f t="shared" si="1080"/>
        <v>0</v>
      </c>
      <c r="Q9880">
        <f t="shared" si="1081"/>
        <v>4813937689</v>
      </c>
      <c r="R9880">
        <f t="shared" si="1082"/>
        <v>4.1933383153624479</v>
      </c>
      <c r="S9880" t="str">
        <f t="shared" si="1083"/>
        <v>Acceptable</v>
      </c>
      <c r="T9880">
        <f>ROUNDUP(C9880,0)</f>
        <v>0</v>
      </c>
      <c r="U9880">
        <f>ROUNDDOWN(C9880,0)</f>
        <v>0</v>
      </c>
      <c r="V9880">
        <f>RIGHT(K9880,2)+2000</f>
        <v>2016</v>
      </c>
      <c r="W9880" t="str">
        <f>INDEX(_xlfn.TEXTSPLIT(K9880,"-"),1,2)</f>
        <v>Jul</v>
      </c>
      <c r="X9880" t="str">
        <f>INDEX(_xlfn.TEXTSPLIT(K9880,"-"),1,1)</f>
        <v>28</v>
      </c>
      <c r="Y9880">
        <f>INDEX(months!B:B,MATCH(Sheet1!W9880,months!A:A,0))</f>
        <v>7</v>
      </c>
      <c r="Z9880">
        <f t="shared" si="1084"/>
        <v>42579</v>
      </c>
    </row>
    <row r="9881" spans="1:26" x14ac:dyDescent="0.2">
      <c r="A9881" t="s">
        <v>13384</v>
      </c>
      <c r="B9881" t="s">
        <v>4457</v>
      </c>
      <c r="C9881">
        <v>3.9</v>
      </c>
      <c r="D9881">
        <v>442</v>
      </c>
      <c r="E9881" t="s">
        <v>260</v>
      </c>
      <c r="F9881" t="s">
        <v>57</v>
      </c>
      <c r="G9881" t="s">
        <v>23</v>
      </c>
      <c r="H9881" t="s">
        <v>24</v>
      </c>
      <c r="I9881" t="s">
        <v>25</v>
      </c>
      <c r="J9881" t="s">
        <v>4458</v>
      </c>
      <c r="K9881" t="s">
        <v>2438</v>
      </c>
      <c r="L9881" t="s">
        <v>134</v>
      </c>
      <c r="M9881" t="s">
        <v>29</v>
      </c>
      <c r="N9881">
        <f t="shared" si="1078"/>
        <v>0</v>
      </c>
      <c r="O9881" t="str">
        <f t="shared" si="1079"/>
        <v>No</v>
      </c>
      <c r="P9881">
        <f t="shared" si="1080"/>
        <v>0</v>
      </c>
      <c r="Q9881">
        <f t="shared" si="1081"/>
        <v>4813937689</v>
      </c>
      <c r="R9881">
        <f t="shared" si="1082"/>
        <v>4.1933383153624479</v>
      </c>
      <c r="S9881" t="str">
        <f t="shared" si="1083"/>
        <v>Acceptable</v>
      </c>
      <c r="T9881">
        <f>ROUNDUP(C9881,0)</f>
        <v>4</v>
      </c>
      <c r="U9881">
        <f>ROUNDDOWN(C9881,0)</f>
        <v>3</v>
      </c>
      <c r="V9881">
        <f>RIGHT(K9881,2)+2000</f>
        <v>2018</v>
      </c>
      <c r="W9881" t="str">
        <f>INDEX(_xlfn.TEXTSPLIT(K9881,"-"),1,2)</f>
        <v>Jan</v>
      </c>
      <c r="X9881" t="str">
        <f>INDEX(_xlfn.TEXTSPLIT(K9881,"-"),1,1)</f>
        <v>16</v>
      </c>
      <c r="Y9881">
        <f>INDEX(months!B:B,MATCH(Sheet1!W9881,months!A:A,0))</f>
        <v>1</v>
      </c>
      <c r="Z9881">
        <f t="shared" si="1084"/>
        <v>43116</v>
      </c>
    </row>
    <row r="9882" spans="1:26" x14ac:dyDescent="0.2">
      <c r="A9882" t="s">
        <v>13385</v>
      </c>
      <c r="B9882" t="s">
        <v>1790</v>
      </c>
      <c r="C9882">
        <v>4.3</v>
      </c>
      <c r="D9882">
        <v>70</v>
      </c>
      <c r="E9882" t="s">
        <v>286</v>
      </c>
      <c r="F9882" t="s">
        <v>22</v>
      </c>
      <c r="G9882" t="s">
        <v>23</v>
      </c>
      <c r="H9882" t="s">
        <v>24</v>
      </c>
      <c r="I9882" t="s">
        <v>25</v>
      </c>
      <c r="J9882" t="s">
        <v>1791</v>
      </c>
      <c r="K9882" t="s">
        <v>407</v>
      </c>
      <c r="L9882" t="s">
        <v>180</v>
      </c>
      <c r="M9882" t="s">
        <v>29</v>
      </c>
      <c r="N9882">
        <f t="shared" si="1078"/>
        <v>0</v>
      </c>
      <c r="O9882" t="str">
        <f t="shared" si="1079"/>
        <v>No</v>
      </c>
      <c r="P9882">
        <f t="shared" si="1080"/>
        <v>0</v>
      </c>
      <c r="Q9882">
        <f t="shared" si="1081"/>
        <v>4813937689</v>
      </c>
      <c r="R9882">
        <f t="shared" si="1082"/>
        <v>4.1933383153624479</v>
      </c>
      <c r="S9882" t="str">
        <f t="shared" si="1083"/>
        <v>Acceptable</v>
      </c>
      <c r="T9882">
        <f>ROUNDUP(C9882,0)</f>
        <v>5</v>
      </c>
      <c r="U9882">
        <f>ROUNDDOWN(C9882,0)</f>
        <v>4</v>
      </c>
      <c r="V9882">
        <f>RIGHT(K9882,2)+2000</f>
        <v>2018</v>
      </c>
      <c r="W9882" t="str">
        <f>INDEX(_xlfn.TEXTSPLIT(K9882,"-"),1,2)</f>
        <v>May</v>
      </c>
      <c r="X9882" t="str">
        <f>INDEX(_xlfn.TEXTSPLIT(K9882,"-"),1,1)</f>
        <v>14</v>
      </c>
      <c r="Y9882">
        <f>INDEX(months!B:B,MATCH(Sheet1!W9882,months!A:A,0))</f>
        <v>5</v>
      </c>
      <c r="Z9882">
        <f t="shared" si="1084"/>
        <v>43234</v>
      </c>
    </row>
    <row r="9883" spans="1:26" x14ac:dyDescent="0.2">
      <c r="A9883" t="s">
        <v>13386</v>
      </c>
      <c r="B9883" t="s">
        <v>4950</v>
      </c>
      <c r="C9883">
        <v>3.7</v>
      </c>
      <c r="D9883">
        <v>87</v>
      </c>
      <c r="E9883" t="s">
        <v>1396</v>
      </c>
      <c r="F9883" t="s">
        <v>22</v>
      </c>
      <c r="G9883" t="s">
        <v>23</v>
      </c>
      <c r="H9883" t="s">
        <v>24</v>
      </c>
      <c r="I9883" t="s">
        <v>25</v>
      </c>
      <c r="J9883" t="s">
        <v>4951</v>
      </c>
      <c r="K9883" t="s">
        <v>1628</v>
      </c>
      <c r="L9883" t="s">
        <v>1726</v>
      </c>
      <c r="M9883" t="s">
        <v>29</v>
      </c>
      <c r="N9883">
        <f t="shared" si="1078"/>
        <v>0</v>
      </c>
      <c r="O9883" t="str">
        <f t="shared" si="1079"/>
        <v>No</v>
      </c>
      <c r="P9883">
        <f t="shared" si="1080"/>
        <v>0</v>
      </c>
      <c r="Q9883">
        <f t="shared" si="1081"/>
        <v>4813937689</v>
      </c>
      <c r="R9883">
        <f t="shared" si="1082"/>
        <v>4.1933383153624479</v>
      </c>
      <c r="S9883" t="str">
        <f t="shared" si="1083"/>
        <v>Acceptable</v>
      </c>
      <c r="T9883">
        <f>ROUNDUP(C9883,0)</f>
        <v>4</v>
      </c>
      <c r="U9883">
        <f>ROUNDDOWN(C9883,0)</f>
        <v>3</v>
      </c>
      <c r="V9883">
        <f>RIGHT(K9883,2)+2000</f>
        <v>2018</v>
      </c>
      <c r="W9883" t="str">
        <f>INDEX(_xlfn.TEXTSPLIT(K9883,"-"),1,2)</f>
        <v>Apr</v>
      </c>
      <c r="X9883" t="str">
        <f>INDEX(_xlfn.TEXTSPLIT(K9883,"-"),1,1)</f>
        <v>12</v>
      </c>
      <c r="Y9883">
        <f>INDEX(months!B:B,MATCH(Sheet1!W9883,months!A:A,0))</f>
        <v>4</v>
      </c>
      <c r="Z9883">
        <f t="shared" si="1084"/>
        <v>43202</v>
      </c>
    </row>
    <row r="9884" spans="1:26" x14ac:dyDescent="0.2">
      <c r="A9884" t="s">
        <v>13387</v>
      </c>
      <c r="B9884" t="s">
        <v>3070</v>
      </c>
      <c r="D9884">
        <v>8</v>
      </c>
      <c r="E9884" t="s">
        <v>537</v>
      </c>
      <c r="F9884" t="s">
        <v>1010</v>
      </c>
      <c r="G9884" t="s">
        <v>23</v>
      </c>
      <c r="H9884" t="s">
        <v>24</v>
      </c>
      <c r="I9884" t="s">
        <v>25</v>
      </c>
      <c r="J9884" t="s">
        <v>1537</v>
      </c>
      <c r="K9884" t="s">
        <v>5723</v>
      </c>
      <c r="L9884" t="s">
        <v>1267</v>
      </c>
      <c r="M9884" t="s">
        <v>81</v>
      </c>
      <c r="N9884">
        <f t="shared" si="1078"/>
        <v>0</v>
      </c>
      <c r="O9884" t="str">
        <f t="shared" si="1079"/>
        <v>No</v>
      </c>
      <c r="P9884">
        <f t="shared" si="1080"/>
        <v>0</v>
      </c>
      <c r="Q9884">
        <f t="shared" si="1081"/>
        <v>4813937689</v>
      </c>
      <c r="R9884">
        <f t="shared" si="1082"/>
        <v>4.1933383153624479</v>
      </c>
      <c r="S9884" t="str">
        <f t="shared" si="1083"/>
        <v>Acceptable</v>
      </c>
      <c r="T9884">
        <f>ROUNDUP(C9884,0)</f>
        <v>0</v>
      </c>
      <c r="U9884">
        <f>ROUNDDOWN(C9884,0)</f>
        <v>0</v>
      </c>
      <c r="V9884">
        <f>RIGHT(K9884,2)+2000</f>
        <v>2018</v>
      </c>
      <c r="W9884" t="str">
        <f>INDEX(_xlfn.TEXTSPLIT(K9884,"-"),1,2)</f>
        <v>Mar</v>
      </c>
      <c r="X9884" t="str">
        <f>INDEX(_xlfn.TEXTSPLIT(K9884,"-"),1,1)</f>
        <v>2</v>
      </c>
      <c r="Y9884">
        <f>INDEX(months!B:B,MATCH(Sheet1!W9884,months!A:A,0))</f>
        <v>3</v>
      </c>
      <c r="Z9884">
        <f t="shared" si="1084"/>
        <v>43161</v>
      </c>
    </row>
    <row r="9885" spans="1:26" x14ac:dyDescent="0.2">
      <c r="A9885" t="s">
        <v>13388</v>
      </c>
      <c r="B9885" t="s">
        <v>3070</v>
      </c>
      <c r="C9885">
        <v>3.8</v>
      </c>
      <c r="D9885">
        <v>4</v>
      </c>
      <c r="E9885" t="s">
        <v>481</v>
      </c>
      <c r="F9885" t="s">
        <v>1010</v>
      </c>
      <c r="G9885" t="s">
        <v>23</v>
      </c>
      <c r="H9885" t="s">
        <v>24</v>
      </c>
      <c r="I9885" t="s">
        <v>25</v>
      </c>
      <c r="J9885" t="s">
        <v>1303</v>
      </c>
      <c r="K9885" t="s">
        <v>6359</v>
      </c>
      <c r="L9885" t="s">
        <v>466</v>
      </c>
      <c r="M9885" t="s">
        <v>81</v>
      </c>
      <c r="N9885">
        <f t="shared" si="1078"/>
        <v>0</v>
      </c>
      <c r="O9885" t="str">
        <f t="shared" si="1079"/>
        <v>No</v>
      </c>
      <c r="P9885">
        <f t="shared" si="1080"/>
        <v>0</v>
      </c>
      <c r="Q9885">
        <f t="shared" si="1081"/>
        <v>4813937689</v>
      </c>
      <c r="R9885">
        <f t="shared" si="1082"/>
        <v>4.1933383153624479</v>
      </c>
      <c r="S9885" t="str">
        <f t="shared" si="1083"/>
        <v>Acceptable</v>
      </c>
      <c r="T9885">
        <f>ROUNDUP(C9885,0)</f>
        <v>4</v>
      </c>
      <c r="U9885">
        <f>ROUNDDOWN(C9885,0)</f>
        <v>3</v>
      </c>
      <c r="V9885">
        <f>RIGHT(K9885,2)+2000</f>
        <v>2017</v>
      </c>
      <c r="W9885" t="str">
        <f>INDEX(_xlfn.TEXTSPLIT(K9885,"-"),1,2)</f>
        <v>May</v>
      </c>
      <c r="X9885" t="str">
        <f>INDEX(_xlfn.TEXTSPLIT(K9885,"-"),1,1)</f>
        <v>15</v>
      </c>
      <c r="Y9885">
        <f>INDEX(months!B:B,MATCH(Sheet1!W9885,months!A:A,0))</f>
        <v>5</v>
      </c>
      <c r="Z9885">
        <f t="shared" si="1084"/>
        <v>42870</v>
      </c>
    </row>
    <row r="9886" spans="1:26" x14ac:dyDescent="0.2">
      <c r="A9886" t="s">
        <v>13389</v>
      </c>
      <c r="B9886" t="s">
        <v>2665</v>
      </c>
      <c r="D9886">
        <v>7</v>
      </c>
      <c r="E9886" t="s">
        <v>88</v>
      </c>
      <c r="F9886" t="s">
        <v>1005</v>
      </c>
      <c r="G9886" t="s">
        <v>23</v>
      </c>
      <c r="H9886" t="s">
        <v>24</v>
      </c>
      <c r="I9886" t="s">
        <v>25</v>
      </c>
      <c r="J9886" t="s">
        <v>2669</v>
      </c>
      <c r="K9886" t="s">
        <v>3634</v>
      </c>
      <c r="L9886" t="s">
        <v>13390</v>
      </c>
      <c r="M9886" t="s">
        <v>60</v>
      </c>
      <c r="N9886">
        <f t="shared" si="1078"/>
        <v>0</v>
      </c>
      <c r="O9886" t="str">
        <f t="shared" si="1079"/>
        <v>No</v>
      </c>
      <c r="P9886">
        <f t="shared" si="1080"/>
        <v>0</v>
      </c>
      <c r="Q9886">
        <f t="shared" si="1081"/>
        <v>4813937689</v>
      </c>
      <c r="R9886">
        <f t="shared" si="1082"/>
        <v>4.1933383153624479</v>
      </c>
      <c r="S9886" t="str">
        <f t="shared" si="1083"/>
        <v>Acceptable</v>
      </c>
      <c r="T9886">
        <f>ROUNDUP(C9886,0)</f>
        <v>0</v>
      </c>
      <c r="U9886">
        <f>ROUNDDOWN(C9886,0)</f>
        <v>0</v>
      </c>
      <c r="V9886">
        <f>RIGHT(K9886,2)+2000</f>
        <v>2017</v>
      </c>
      <c r="W9886" t="str">
        <f>INDEX(_xlfn.TEXTSPLIT(K9886,"-"),1,2)</f>
        <v>Dec</v>
      </c>
      <c r="X9886" t="str">
        <f>INDEX(_xlfn.TEXTSPLIT(K9886,"-"),1,1)</f>
        <v>8</v>
      </c>
      <c r="Y9886">
        <f>INDEX(months!B:B,MATCH(Sheet1!W9886,months!A:A,0))</f>
        <v>12</v>
      </c>
      <c r="Z9886">
        <f t="shared" si="1084"/>
        <v>43077</v>
      </c>
    </row>
    <row r="9887" spans="1:26" x14ac:dyDescent="0.2">
      <c r="A9887" t="s">
        <v>13391</v>
      </c>
      <c r="B9887" t="s">
        <v>2665</v>
      </c>
      <c r="C9887">
        <v>4.0999999999999996</v>
      </c>
      <c r="D9887">
        <v>13</v>
      </c>
      <c r="E9887" t="s">
        <v>271</v>
      </c>
      <c r="F9887" t="s">
        <v>1199</v>
      </c>
      <c r="G9887" t="s">
        <v>23</v>
      </c>
      <c r="H9887" t="s">
        <v>24</v>
      </c>
      <c r="I9887" t="s">
        <v>25</v>
      </c>
      <c r="J9887" t="s">
        <v>2838</v>
      </c>
      <c r="K9887" t="s">
        <v>2373</v>
      </c>
      <c r="L9887" t="s">
        <v>138</v>
      </c>
      <c r="M9887" t="s">
        <v>237</v>
      </c>
      <c r="N9887">
        <f t="shared" si="1078"/>
        <v>0</v>
      </c>
      <c r="O9887" t="str">
        <f t="shared" si="1079"/>
        <v>No</v>
      </c>
      <c r="P9887">
        <f t="shared" si="1080"/>
        <v>0</v>
      </c>
      <c r="Q9887">
        <f t="shared" si="1081"/>
        <v>4813937689</v>
      </c>
      <c r="R9887">
        <f t="shared" si="1082"/>
        <v>4.1933383153624479</v>
      </c>
      <c r="S9887" t="str">
        <f t="shared" si="1083"/>
        <v>Acceptable</v>
      </c>
      <c r="T9887">
        <f>ROUNDUP(C9887,0)</f>
        <v>5</v>
      </c>
      <c r="U9887">
        <f>ROUNDDOWN(C9887,0)</f>
        <v>4</v>
      </c>
      <c r="V9887">
        <f>RIGHT(K9887,2)+2000</f>
        <v>2016</v>
      </c>
      <c r="W9887" t="str">
        <f>INDEX(_xlfn.TEXTSPLIT(K9887,"-"),1,2)</f>
        <v>Mar</v>
      </c>
      <c r="X9887" t="str">
        <f>INDEX(_xlfn.TEXTSPLIT(K9887,"-"),1,1)</f>
        <v>2</v>
      </c>
      <c r="Y9887">
        <f>INDEX(months!B:B,MATCH(Sheet1!W9887,months!A:A,0))</f>
        <v>3</v>
      </c>
      <c r="Z9887">
        <f t="shared" si="1084"/>
        <v>42431</v>
      </c>
    </row>
    <row r="9888" spans="1:26" x14ac:dyDescent="0.2">
      <c r="A9888" t="s">
        <v>13392</v>
      </c>
      <c r="B9888" t="s">
        <v>4457</v>
      </c>
      <c r="C9888">
        <v>4.0999999999999996</v>
      </c>
      <c r="D9888">
        <v>1865</v>
      </c>
      <c r="E9888" t="s">
        <v>405</v>
      </c>
      <c r="F9888" t="s">
        <v>50</v>
      </c>
      <c r="G9888" t="s">
        <v>23</v>
      </c>
      <c r="H9888" t="s">
        <v>24</v>
      </c>
      <c r="I9888" t="s">
        <v>25</v>
      </c>
      <c r="J9888" t="s">
        <v>4458</v>
      </c>
      <c r="K9888" t="s">
        <v>468</v>
      </c>
      <c r="L9888" t="s">
        <v>13393</v>
      </c>
      <c r="M9888" t="s">
        <v>54</v>
      </c>
      <c r="N9888">
        <f t="shared" si="1078"/>
        <v>0</v>
      </c>
      <c r="O9888" t="str">
        <f t="shared" si="1079"/>
        <v>No</v>
      </c>
      <c r="P9888">
        <f t="shared" si="1080"/>
        <v>0</v>
      </c>
      <c r="Q9888">
        <f t="shared" si="1081"/>
        <v>4813937689</v>
      </c>
      <c r="R9888">
        <f t="shared" si="1082"/>
        <v>4.1933383153624479</v>
      </c>
      <c r="S9888" t="str">
        <f t="shared" si="1083"/>
        <v>Acceptable</v>
      </c>
      <c r="T9888">
        <f>ROUNDUP(C9888,0)</f>
        <v>5</v>
      </c>
      <c r="U9888">
        <f>ROUNDDOWN(C9888,0)</f>
        <v>4</v>
      </c>
      <c r="V9888">
        <f>RIGHT(K9888,2)+2000</f>
        <v>2018</v>
      </c>
      <c r="W9888" t="str">
        <f>INDEX(_xlfn.TEXTSPLIT(K9888,"-"),1,2)</f>
        <v>Jun</v>
      </c>
      <c r="X9888" t="str">
        <f>INDEX(_xlfn.TEXTSPLIT(K9888,"-"),1,1)</f>
        <v>28</v>
      </c>
      <c r="Y9888">
        <f>INDEX(months!B:B,MATCH(Sheet1!W9888,months!A:A,0))</f>
        <v>6</v>
      </c>
      <c r="Z9888">
        <f t="shared" si="1084"/>
        <v>43279</v>
      </c>
    </row>
    <row r="9889" spans="1:26" x14ac:dyDescent="0.2">
      <c r="A9889" t="s">
        <v>13394</v>
      </c>
      <c r="B9889" t="s">
        <v>556</v>
      </c>
      <c r="C9889">
        <v>4.7</v>
      </c>
      <c r="D9889">
        <v>68</v>
      </c>
      <c r="E9889" t="s">
        <v>525</v>
      </c>
      <c r="F9889" t="s">
        <v>22</v>
      </c>
      <c r="G9889" t="s">
        <v>23</v>
      </c>
      <c r="H9889" t="s">
        <v>24</v>
      </c>
      <c r="I9889" t="s">
        <v>25</v>
      </c>
      <c r="J9889" t="s">
        <v>557</v>
      </c>
      <c r="K9889" t="s">
        <v>7249</v>
      </c>
      <c r="L9889" t="s">
        <v>8836</v>
      </c>
      <c r="M9889" t="s">
        <v>54</v>
      </c>
      <c r="N9889">
        <f t="shared" si="1078"/>
        <v>0</v>
      </c>
      <c r="O9889" t="str">
        <f t="shared" si="1079"/>
        <v>No</v>
      </c>
      <c r="P9889">
        <f t="shared" si="1080"/>
        <v>0</v>
      </c>
      <c r="Q9889">
        <f t="shared" si="1081"/>
        <v>4813937689</v>
      </c>
      <c r="R9889">
        <f t="shared" si="1082"/>
        <v>4.1933383153624479</v>
      </c>
      <c r="S9889" t="str">
        <f t="shared" si="1083"/>
        <v>Acceptable</v>
      </c>
      <c r="T9889">
        <f>ROUNDUP(C9889,0)</f>
        <v>5</v>
      </c>
      <c r="U9889">
        <f>ROUNDDOWN(C9889,0)</f>
        <v>4</v>
      </c>
      <c r="V9889">
        <f>RIGHT(K9889,2)+2000</f>
        <v>2017</v>
      </c>
      <c r="W9889" t="str">
        <f>INDEX(_xlfn.TEXTSPLIT(K9889,"-"),1,2)</f>
        <v>May</v>
      </c>
      <c r="X9889" t="str">
        <f>INDEX(_xlfn.TEXTSPLIT(K9889,"-"),1,1)</f>
        <v>11</v>
      </c>
      <c r="Y9889">
        <f>INDEX(months!B:B,MATCH(Sheet1!W9889,months!A:A,0))</f>
        <v>5</v>
      </c>
      <c r="Z9889">
        <f t="shared" si="1084"/>
        <v>42866</v>
      </c>
    </row>
    <row r="9890" spans="1:26" x14ac:dyDescent="0.2">
      <c r="A9890" t="s">
        <v>13395</v>
      </c>
      <c r="B9890" t="s">
        <v>2665</v>
      </c>
      <c r="C9890">
        <v>4.0999999999999996</v>
      </c>
      <c r="D9890">
        <v>66894</v>
      </c>
      <c r="E9890" t="s">
        <v>46</v>
      </c>
      <c r="F9890" t="s">
        <v>65</v>
      </c>
      <c r="G9890" t="s">
        <v>23</v>
      </c>
      <c r="H9890" t="s">
        <v>24</v>
      </c>
      <c r="I9890" t="s">
        <v>124</v>
      </c>
      <c r="J9890" t="s">
        <v>2734</v>
      </c>
      <c r="K9890" t="s">
        <v>797</v>
      </c>
      <c r="L9890" t="s">
        <v>46</v>
      </c>
      <c r="M9890" t="s">
        <v>46</v>
      </c>
      <c r="N9890">
        <f t="shared" si="1078"/>
        <v>0</v>
      </c>
      <c r="O9890" t="str">
        <f t="shared" si="1079"/>
        <v>No</v>
      </c>
      <c r="P9890">
        <f t="shared" si="1080"/>
        <v>0</v>
      </c>
      <c r="Q9890">
        <f t="shared" si="1081"/>
        <v>4813937689</v>
      </c>
      <c r="R9890">
        <f t="shared" si="1082"/>
        <v>4.1933383153624479</v>
      </c>
      <c r="S9890" t="str">
        <f t="shared" si="1083"/>
        <v>Acceptable</v>
      </c>
      <c r="T9890">
        <f>ROUNDUP(C9890,0)</f>
        <v>5</v>
      </c>
      <c r="U9890">
        <f>ROUNDDOWN(C9890,0)</f>
        <v>4</v>
      </c>
      <c r="V9890">
        <f>RIGHT(K9890,2)+2000</f>
        <v>2018</v>
      </c>
      <c r="W9890" t="str">
        <f>INDEX(_xlfn.TEXTSPLIT(K9890,"-"),1,2)</f>
        <v>Jul</v>
      </c>
      <c r="X9890" t="str">
        <f>INDEX(_xlfn.TEXTSPLIT(K9890,"-"),1,1)</f>
        <v>21</v>
      </c>
      <c r="Y9890">
        <f>INDEX(months!B:B,MATCH(Sheet1!W9890,months!A:A,0))</f>
        <v>7</v>
      </c>
      <c r="Z9890">
        <f t="shared" si="1084"/>
        <v>43302</v>
      </c>
    </row>
    <row r="9891" spans="1:26" x14ac:dyDescent="0.2">
      <c r="A9891" t="s">
        <v>13396</v>
      </c>
      <c r="B9891" t="s">
        <v>4801</v>
      </c>
      <c r="D9891">
        <v>19</v>
      </c>
      <c r="E9891" t="s">
        <v>532</v>
      </c>
      <c r="F9891" t="s">
        <v>775</v>
      </c>
      <c r="G9891" t="s">
        <v>23</v>
      </c>
      <c r="H9891" t="s">
        <v>24</v>
      </c>
      <c r="I9891" t="s">
        <v>25</v>
      </c>
      <c r="J9891" t="s">
        <v>4802</v>
      </c>
      <c r="K9891" t="s">
        <v>10046</v>
      </c>
      <c r="L9891" t="s">
        <v>59</v>
      </c>
      <c r="M9891" t="s">
        <v>60</v>
      </c>
      <c r="N9891">
        <f t="shared" si="1078"/>
        <v>0</v>
      </c>
      <c r="O9891" t="str">
        <f t="shared" si="1079"/>
        <v>No</v>
      </c>
      <c r="P9891">
        <f t="shared" si="1080"/>
        <v>0</v>
      </c>
      <c r="Q9891">
        <f t="shared" si="1081"/>
        <v>4813937689</v>
      </c>
      <c r="R9891">
        <f t="shared" si="1082"/>
        <v>4.1933383153624479</v>
      </c>
      <c r="S9891" t="str">
        <f t="shared" si="1083"/>
        <v>Acceptable</v>
      </c>
      <c r="T9891">
        <f>ROUNDUP(C9891,0)</f>
        <v>0</v>
      </c>
      <c r="U9891">
        <f>ROUNDDOWN(C9891,0)</f>
        <v>0</v>
      </c>
      <c r="V9891">
        <f>RIGHT(K9891,2)+2000</f>
        <v>2016</v>
      </c>
      <c r="W9891" t="str">
        <f>INDEX(_xlfn.TEXTSPLIT(K9891,"-"),1,2)</f>
        <v>Jun</v>
      </c>
      <c r="X9891" t="str">
        <f>INDEX(_xlfn.TEXTSPLIT(K9891,"-"),1,1)</f>
        <v>9</v>
      </c>
      <c r="Y9891">
        <f>INDEX(months!B:B,MATCH(Sheet1!W9891,months!A:A,0))</f>
        <v>6</v>
      </c>
      <c r="Z9891">
        <f t="shared" si="1084"/>
        <v>42530</v>
      </c>
    </row>
    <row r="9892" spans="1:26" x14ac:dyDescent="0.2">
      <c r="A9892" t="s">
        <v>13397</v>
      </c>
      <c r="B9892" t="s">
        <v>3070</v>
      </c>
      <c r="C9892">
        <v>1.9</v>
      </c>
      <c r="D9892">
        <v>141</v>
      </c>
      <c r="E9892" t="s">
        <v>1832</v>
      </c>
      <c r="F9892" t="s">
        <v>775</v>
      </c>
      <c r="G9892" t="s">
        <v>23</v>
      </c>
      <c r="H9892" t="s">
        <v>24</v>
      </c>
      <c r="I9892" t="s">
        <v>25</v>
      </c>
      <c r="J9892" t="s">
        <v>6167</v>
      </c>
      <c r="K9892" t="s">
        <v>2695</v>
      </c>
      <c r="L9892" t="s">
        <v>2848</v>
      </c>
      <c r="M9892" t="s">
        <v>587</v>
      </c>
      <c r="N9892">
        <f t="shared" si="1078"/>
        <v>0</v>
      </c>
      <c r="O9892" t="str">
        <f t="shared" si="1079"/>
        <v>No</v>
      </c>
      <c r="P9892">
        <f t="shared" si="1080"/>
        <v>0</v>
      </c>
      <c r="Q9892">
        <f t="shared" si="1081"/>
        <v>4813937689</v>
      </c>
      <c r="R9892">
        <f t="shared" si="1082"/>
        <v>4.1933383153624479</v>
      </c>
      <c r="S9892" t="str">
        <f t="shared" si="1083"/>
        <v>Acceptable</v>
      </c>
      <c r="T9892">
        <f>ROUNDUP(C9892,0)</f>
        <v>2</v>
      </c>
      <c r="U9892">
        <f>ROUNDDOWN(C9892,0)</f>
        <v>1</v>
      </c>
      <c r="V9892">
        <f>RIGHT(K9892,2)+2000</f>
        <v>2018</v>
      </c>
      <c r="W9892" t="str">
        <f>INDEX(_xlfn.TEXTSPLIT(K9892,"-"),1,2)</f>
        <v>Mar</v>
      </c>
      <c r="X9892" t="str">
        <f>INDEX(_xlfn.TEXTSPLIT(K9892,"-"),1,1)</f>
        <v>6</v>
      </c>
      <c r="Y9892">
        <f>INDEX(months!B:B,MATCH(Sheet1!W9892,months!A:A,0))</f>
        <v>3</v>
      </c>
      <c r="Z9892">
        <f t="shared" si="1084"/>
        <v>43165</v>
      </c>
    </row>
    <row r="9893" spans="1:26" x14ac:dyDescent="0.2">
      <c r="A9893" t="s">
        <v>13398</v>
      </c>
      <c r="B9893" t="s">
        <v>3827</v>
      </c>
      <c r="C9893">
        <v>3.6</v>
      </c>
      <c r="D9893">
        <v>9</v>
      </c>
      <c r="E9893" t="s">
        <v>93</v>
      </c>
      <c r="F9893" t="s">
        <v>775</v>
      </c>
      <c r="G9893" t="s">
        <v>23</v>
      </c>
      <c r="H9893" t="s">
        <v>24</v>
      </c>
      <c r="I9893" t="s">
        <v>44</v>
      </c>
      <c r="J9893" t="s">
        <v>3828</v>
      </c>
      <c r="K9893" t="s">
        <v>759</v>
      </c>
      <c r="L9893" t="s">
        <v>1336</v>
      </c>
      <c r="M9893" t="s">
        <v>54</v>
      </c>
      <c r="N9893">
        <f t="shared" si="1078"/>
        <v>0</v>
      </c>
      <c r="O9893" t="str">
        <f t="shared" si="1079"/>
        <v>No</v>
      </c>
      <c r="P9893">
        <f t="shared" si="1080"/>
        <v>0</v>
      </c>
      <c r="Q9893">
        <f t="shared" si="1081"/>
        <v>4813937689</v>
      </c>
      <c r="R9893">
        <f t="shared" si="1082"/>
        <v>4.1933383153624479</v>
      </c>
      <c r="S9893" t="str">
        <f t="shared" si="1083"/>
        <v>Acceptable</v>
      </c>
      <c r="T9893">
        <f>ROUNDUP(C9893,0)</f>
        <v>4</v>
      </c>
      <c r="U9893">
        <f>ROUNDDOWN(C9893,0)</f>
        <v>3</v>
      </c>
      <c r="V9893">
        <f>RIGHT(K9893,2)+2000</f>
        <v>2018</v>
      </c>
      <c r="W9893" t="str">
        <f>INDEX(_xlfn.TEXTSPLIT(K9893,"-"),1,2)</f>
        <v>Jul</v>
      </c>
      <c r="X9893" t="str">
        <f>INDEX(_xlfn.TEXTSPLIT(K9893,"-"),1,1)</f>
        <v>5</v>
      </c>
      <c r="Y9893">
        <f>INDEX(months!B:B,MATCH(Sheet1!W9893,months!A:A,0))</f>
        <v>7</v>
      </c>
      <c r="Z9893">
        <f t="shared" si="1084"/>
        <v>43286</v>
      </c>
    </row>
    <row r="9894" spans="1:26" x14ac:dyDescent="0.2">
      <c r="A9894" t="s">
        <v>13399</v>
      </c>
      <c r="B9894" t="s">
        <v>787</v>
      </c>
      <c r="C9894">
        <v>3.8</v>
      </c>
      <c r="D9894">
        <v>19</v>
      </c>
      <c r="E9894" t="s">
        <v>93</v>
      </c>
      <c r="F9894" t="s">
        <v>1199</v>
      </c>
      <c r="G9894" t="s">
        <v>23</v>
      </c>
      <c r="H9894" t="s">
        <v>24</v>
      </c>
      <c r="I9894" t="s">
        <v>25</v>
      </c>
      <c r="J9894" t="s">
        <v>788</v>
      </c>
      <c r="K9894" t="s">
        <v>879</v>
      </c>
      <c r="L9894" t="s">
        <v>164</v>
      </c>
      <c r="M9894" t="s">
        <v>81</v>
      </c>
      <c r="N9894">
        <f t="shared" si="1078"/>
        <v>0</v>
      </c>
      <c r="O9894" t="str">
        <f t="shared" si="1079"/>
        <v>No</v>
      </c>
      <c r="P9894">
        <f t="shared" si="1080"/>
        <v>0</v>
      </c>
      <c r="Q9894">
        <f t="shared" si="1081"/>
        <v>4813937689</v>
      </c>
      <c r="R9894">
        <f t="shared" si="1082"/>
        <v>4.1933383153624479</v>
      </c>
      <c r="S9894" t="str">
        <f t="shared" si="1083"/>
        <v>Acceptable</v>
      </c>
      <c r="T9894">
        <f>ROUNDUP(C9894,0)</f>
        <v>4</v>
      </c>
      <c r="U9894">
        <f>ROUNDDOWN(C9894,0)</f>
        <v>3</v>
      </c>
      <c r="V9894">
        <f>RIGHT(K9894,2)+2000</f>
        <v>2018</v>
      </c>
      <c r="W9894" t="str">
        <f>INDEX(_xlfn.TEXTSPLIT(K9894,"-"),1,2)</f>
        <v>Apr</v>
      </c>
      <c r="X9894" t="str">
        <f>INDEX(_xlfn.TEXTSPLIT(K9894,"-"),1,1)</f>
        <v>19</v>
      </c>
      <c r="Y9894">
        <f>INDEX(months!B:B,MATCH(Sheet1!W9894,months!A:A,0))</f>
        <v>4</v>
      </c>
      <c r="Z9894">
        <f t="shared" si="1084"/>
        <v>43209</v>
      </c>
    </row>
    <row r="9895" spans="1:26" x14ac:dyDescent="0.2">
      <c r="A9895" t="s">
        <v>13400</v>
      </c>
      <c r="B9895" t="s">
        <v>2426</v>
      </c>
      <c r="D9895">
        <v>3</v>
      </c>
      <c r="E9895" t="s">
        <v>88</v>
      </c>
      <c r="F9895" t="s">
        <v>1199</v>
      </c>
      <c r="G9895" t="s">
        <v>23</v>
      </c>
      <c r="H9895" t="s">
        <v>24</v>
      </c>
      <c r="I9895" t="s">
        <v>25</v>
      </c>
      <c r="J9895" t="s">
        <v>2427</v>
      </c>
      <c r="K9895" t="s">
        <v>6803</v>
      </c>
      <c r="L9895" t="s">
        <v>28</v>
      </c>
      <c r="M9895" t="s">
        <v>54</v>
      </c>
      <c r="N9895">
        <f t="shared" si="1078"/>
        <v>0</v>
      </c>
      <c r="O9895" t="str">
        <f t="shared" si="1079"/>
        <v>No</v>
      </c>
      <c r="P9895">
        <f t="shared" si="1080"/>
        <v>0</v>
      </c>
      <c r="Q9895">
        <f t="shared" si="1081"/>
        <v>4813937689</v>
      </c>
      <c r="R9895">
        <f t="shared" si="1082"/>
        <v>4.1933383153624479</v>
      </c>
      <c r="S9895" t="str">
        <f t="shared" si="1083"/>
        <v>Acceptable</v>
      </c>
      <c r="T9895">
        <f>ROUNDUP(C9895,0)</f>
        <v>0</v>
      </c>
      <c r="U9895">
        <f>ROUNDDOWN(C9895,0)</f>
        <v>0</v>
      </c>
      <c r="V9895">
        <f>RIGHT(K9895,2)+2000</f>
        <v>2016</v>
      </c>
      <c r="W9895" t="str">
        <f>INDEX(_xlfn.TEXTSPLIT(K9895,"-"),1,2)</f>
        <v>Jun</v>
      </c>
      <c r="X9895" t="str">
        <f>INDEX(_xlfn.TEXTSPLIT(K9895,"-"),1,1)</f>
        <v>15</v>
      </c>
      <c r="Y9895">
        <f>INDEX(months!B:B,MATCH(Sheet1!W9895,months!A:A,0))</f>
        <v>6</v>
      </c>
      <c r="Z9895">
        <f t="shared" si="1084"/>
        <v>42536</v>
      </c>
    </row>
    <row r="9896" spans="1:26" x14ac:dyDescent="0.2">
      <c r="A9896" t="s">
        <v>13401</v>
      </c>
      <c r="B9896" t="s">
        <v>5319</v>
      </c>
      <c r="C9896">
        <v>4.5</v>
      </c>
      <c r="D9896">
        <v>67</v>
      </c>
      <c r="E9896" t="s">
        <v>83</v>
      </c>
      <c r="F9896" t="s">
        <v>775</v>
      </c>
      <c r="G9896" t="s">
        <v>23</v>
      </c>
      <c r="H9896" t="s">
        <v>24</v>
      </c>
      <c r="I9896" t="s">
        <v>25</v>
      </c>
      <c r="J9896" t="s">
        <v>5320</v>
      </c>
      <c r="K9896" t="s">
        <v>94</v>
      </c>
      <c r="L9896" t="s">
        <v>2472</v>
      </c>
      <c r="M9896" t="s">
        <v>81</v>
      </c>
      <c r="N9896">
        <f t="shared" si="1078"/>
        <v>0</v>
      </c>
      <c r="O9896" t="str">
        <f t="shared" si="1079"/>
        <v>No</v>
      </c>
      <c r="P9896">
        <f t="shared" si="1080"/>
        <v>0</v>
      </c>
      <c r="Q9896">
        <f t="shared" si="1081"/>
        <v>4813937689</v>
      </c>
      <c r="R9896">
        <f t="shared" si="1082"/>
        <v>4.1933383153624479</v>
      </c>
      <c r="S9896" t="str">
        <f t="shared" si="1083"/>
        <v>Acceptable</v>
      </c>
      <c r="T9896">
        <f>ROUNDUP(C9896,0)</f>
        <v>5</v>
      </c>
      <c r="U9896">
        <f>ROUNDDOWN(C9896,0)</f>
        <v>4</v>
      </c>
      <c r="V9896">
        <f>RIGHT(K9896,2)+2000</f>
        <v>2018</v>
      </c>
      <c r="W9896" t="str">
        <f>INDEX(_xlfn.TEXTSPLIT(K9896,"-"),1,2)</f>
        <v>Jun</v>
      </c>
      <c r="X9896" t="str">
        <f>INDEX(_xlfn.TEXTSPLIT(K9896,"-"),1,1)</f>
        <v>26</v>
      </c>
      <c r="Y9896">
        <f>INDEX(months!B:B,MATCH(Sheet1!W9896,months!A:A,0))</f>
        <v>6</v>
      </c>
      <c r="Z9896">
        <f t="shared" si="1084"/>
        <v>43277</v>
      </c>
    </row>
    <row r="9897" spans="1:26" x14ac:dyDescent="0.2">
      <c r="A9897" t="s">
        <v>13402</v>
      </c>
      <c r="B9897" t="s">
        <v>556</v>
      </c>
      <c r="C9897">
        <v>2.7</v>
      </c>
      <c r="D9897">
        <v>358</v>
      </c>
      <c r="E9897" t="s">
        <v>1396</v>
      </c>
      <c r="F9897" t="s">
        <v>57</v>
      </c>
      <c r="G9897" t="s">
        <v>23</v>
      </c>
      <c r="H9897" t="s">
        <v>24</v>
      </c>
      <c r="I9897" t="s">
        <v>25</v>
      </c>
      <c r="J9897" t="s">
        <v>557</v>
      </c>
      <c r="K9897" t="s">
        <v>7959</v>
      </c>
      <c r="L9897" t="s">
        <v>6546</v>
      </c>
      <c r="M9897" t="s">
        <v>177</v>
      </c>
      <c r="N9897">
        <f t="shared" si="1078"/>
        <v>0</v>
      </c>
      <c r="O9897" t="str">
        <f t="shared" si="1079"/>
        <v>No</v>
      </c>
      <c r="P9897">
        <f t="shared" si="1080"/>
        <v>0</v>
      </c>
      <c r="Q9897">
        <f t="shared" si="1081"/>
        <v>4813937689</v>
      </c>
      <c r="R9897">
        <f t="shared" si="1082"/>
        <v>4.1933383153624479</v>
      </c>
      <c r="S9897" t="str">
        <f t="shared" si="1083"/>
        <v>Acceptable</v>
      </c>
      <c r="T9897">
        <f>ROUNDUP(C9897,0)</f>
        <v>3</v>
      </c>
      <c r="U9897">
        <f>ROUNDDOWN(C9897,0)</f>
        <v>2</v>
      </c>
      <c r="V9897">
        <f>RIGHT(K9897,2)+2000</f>
        <v>2017</v>
      </c>
      <c r="W9897" t="str">
        <f>INDEX(_xlfn.TEXTSPLIT(K9897,"-"),1,2)</f>
        <v>Sep</v>
      </c>
      <c r="X9897" t="str">
        <f>INDEX(_xlfn.TEXTSPLIT(K9897,"-"),1,1)</f>
        <v>18</v>
      </c>
      <c r="Y9897">
        <f>INDEX(months!B:B,MATCH(Sheet1!W9897,months!A:A,0))</f>
        <v>9</v>
      </c>
      <c r="Z9897">
        <f t="shared" si="1084"/>
        <v>42996</v>
      </c>
    </row>
    <row r="9898" spans="1:26" x14ac:dyDescent="0.2">
      <c r="A9898" t="s">
        <v>13403</v>
      </c>
      <c r="B9898" t="s">
        <v>556</v>
      </c>
      <c r="D9898">
        <v>10</v>
      </c>
      <c r="E9898" t="s">
        <v>100</v>
      </c>
      <c r="F9898" t="s">
        <v>775</v>
      </c>
      <c r="G9898" t="s">
        <v>23</v>
      </c>
      <c r="H9898" t="s">
        <v>24</v>
      </c>
      <c r="I9898" t="s">
        <v>25</v>
      </c>
      <c r="J9898" t="s">
        <v>557</v>
      </c>
      <c r="K9898" t="s">
        <v>5828</v>
      </c>
      <c r="L9898" t="s">
        <v>2160</v>
      </c>
      <c r="M9898" t="s">
        <v>29</v>
      </c>
      <c r="N9898">
        <f t="shared" si="1078"/>
        <v>0</v>
      </c>
      <c r="O9898" t="str">
        <f t="shared" si="1079"/>
        <v>No</v>
      </c>
      <c r="P9898">
        <f t="shared" si="1080"/>
        <v>0</v>
      </c>
      <c r="Q9898">
        <f t="shared" si="1081"/>
        <v>4813937689</v>
      </c>
      <c r="R9898">
        <f t="shared" si="1082"/>
        <v>4.1933383153624479</v>
      </c>
      <c r="S9898" t="str">
        <f t="shared" si="1083"/>
        <v>Acceptable</v>
      </c>
      <c r="T9898">
        <f>ROUNDUP(C9898,0)</f>
        <v>0</v>
      </c>
      <c r="U9898">
        <f>ROUNDDOWN(C9898,0)</f>
        <v>0</v>
      </c>
      <c r="V9898">
        <f>RIGHT(K9898,2)+2000</f>
        <v>2016</v>
      </c>
      <c r="W9898" t="str">
        <f>INDEX(_xlfn.TEXTSPLIT(K9898,"-"),1,2)</f>
        <v>Jul</v>
      </c>
      <c r="X9898" t="str">
        <f>INDEX(_xlfn.TEXTSPLIT(K9898,"-"),1,1)</f>
        <v>19</v>
      </c>
      <c r="Y9898">
        <f>INDEX(months!B:B,MATCH(Sheet1!W9898,months!A:A,0))</f>
        <v>7</v>
      </c>
      <c r="Z9898">
        <f t="shared" si="1084"/>
        <v>42570</v>
      </c>
    </row>
    <row r="9899" spans="1:26" x14ac:dyDescent="0.2">
      <c r="A9899" t="s">
        <v>13404</v>
      </c>
      <c r="B9899" t="s">
        <v>3070</v>
      </c>
      <c r="C9899">
        <v>4.5</v>
      </c>
      <c r="D9899">
        <v>13</v>
      </c>
      <c r="E9899" t="s">
        <v>481</v>
      </c>
      <c r="F9899" t="s">
        <v>775</v>
      </c>
      <c r="G9899" t="s">
        <v>23</v>
      </c>
      <c r="H9899" t="s">
        <v>24</v>
      </c>
      <c r="I9899" t="s">
        <v>25</v>
      </c>
      <c r="J9899" t="s">
        <v>1303</v>
      </c>
      <c r="K9899" t="s">
        <v>3813</v>
      </c>
      <c r="L9899" t="s">
        <v>350</v>
      </c>
      <c r="M9899" t="s">
        <v>54</v>
      </c>
      <c r="N9899">
        <f t="shared" si="1078"/>
        <v>0</v>
      </c>
      <c r="O9899" t="str">
        <f t="shared" si="1079"/>
        <v>No</v>
      </c>
      <c r="P9899">
        <f t="shared" si="1080"/>
        <v>0</v>
      </c>
      <c r="Q9899">
        <f t="shared" si="1081"/>
        <v>4813937689</v>
      </c>
      <c r="R9899">
        <f t="shared" si="1082"/>
        <v>4.1933383153624479</v>
      </c>
      <c r="S9899" t="str">
        <f t="shared" si="1083"/>
        <v>Acceptable</v>
      </c>
      <c r="T9899">
        <f>ROUNDUP(C9899,0)</f>
        <v>5</v>
      </c>
      <c r="U9899">
        <f>ROUNDDOWN(C9899,0)</f>
        <v>4</v>
      </c>
      <c r="V9899">
        <f>RIGHT(K9899,2)+2000</f>
        <v>2017</v>
      </c>
      <c r="W9899" t="str">
        <f>INDEX(_xlfn.TEXTSPLIT(K9899,"-"),1,2)</f>
        <v>Nov</v>
      </c>
      <c r="X9899" t="str">
        <f>INDEX(_xlfn.TEXTSPLIT(K9899,"-"),1,1)</f>
        <v>20</v>
      </c>
      <c r="Y9899">
        <f>INDEX(months!B:B,MATCH(Sheet1!W9899,months!A:A,0))</f>
        <v>11</v>
      </c>
      <c r="Z9899">
        <f t="shared" si="1084"/>
        <v>43059</v>
      </c>
    </row>
    <row r="9900" spans="1:26" x14ac:dyDescent="0.2">
      <c r="A9900" t="s">
        <v>13405</v>
      </c>
      <c r="B9900" t="s">
        <v>2665</v>
      </c>
      <c r="D9900">
        <v>11</v>
      </c>
      <c r="E9900" t="s">
        <v>128</v>
      </c>
      <c r="F9900" t="s">
        <v>1010</v>
      </c>
      <c r="G9900" t="s">
        <v>23</v>
      </c>
      <c r="H9900" t="s">
        <v>24</v>
      </c>
      <c r="I9900" t="s">
        <v>25</v>
      </c>
      <c r="J9900" t="s">
        <v>2838</v>
      </c>
      <c r="K9900" t="s">
        <v>1334</v>
      </c>
      <c r="L9900" t="s">
        <v>180</v>
      </c>
      <c r="M9900" t="s">
        <v>274</v>
      </c>
      <c r="N9900">
        <f t="shared" si="1078"/>
        <v>0</v>
      </c>
      <c r="O9900" t="str">
        <f t="shared" si="1079"/>
        <v>No</v>
      </c>
      <c r="P9900">
        <f t="shared" si="1080"/>
        <v>0</v>
      </c>
      <c r="Q9900">
        <f t="shared" si="1081"/>
        <v>4813937689</v>
      </c>
      <c r="R9900">
        <f t="shared" si="1082"/>
        <v>4.1933383153624479</v>
      </c>
      <c r="S9900" t="str">
        <f t="shared" si="1083"/>
        <v>Acceptable</v>
      </c>
      <c r="T9900">
        <f>ROUNDUP(C9900,0)</f>
        <v>0</v>
      </c>
      <c r="U9900">
        <f>ROUNDDOWN(C9900,0)</f>
        <v>0</v>
      </c>
      <c r="V9900">
        <f>RIGHT(K9900,2)+2000</f>
        <v>2018</v>
      </c>
      <c r="W9900" t="str">
        <f>INDEX(_xlfn.TEXTSPLIT(K9900,"-"),1,2)</f>
        <v>Feb</v>
      </c>
      <c r="X9900" t="str">
        <f>INDEX(_xlfn.TEXTSPLIT(K9900,"-"),1,1)</f>
        <v>3</v>
      </c>
      <c r="Y9900">
        <f>INDEX(months!B:B,MATCH(Sheet1!W9900,months!A:A,0))</f>
        <v>2</v>
      </c>
      <c r="Z9900">
        <f t="shared" si="1084"/>
        <v>43134</v>
      </c>
    </row>
    <row r="9901" spans="1:26" x14ac:dyDescent="0.2">
      <c r="A9901" t="s">
        <v>13406</v>
      </c>
      <c r="B9901" t="s">
        <v>2518</v>
      </c>
      <c r="C9901">
        <v>5</v>
      </c>
      <c r="D9901">
        <v>10</v>
      </c>
      <c r="E9901" t="s">
        <v>182</v>
      </c>
      <c r="F9901" t="s">
        <v>1010</v>
      </c>
      <c r="G9901" t="s">
        <v>23</v>
      </c>
      <c r="H9901" t="s">
        <v>24</v>
      </c>
      <c r="I9901" t="s">
        <v>25</v>
      </c>
      <c r="J9901" t="s">
        <v>2519</v>
      </c>
      <c r="K9901" t="s">
        <v>6170</v>
      </c>
      <c r="L9901" t="s">
        <v>167</v>
      </c>
      <c r="M9901" t="s">
        <v>81</v>
      </c>
      <c r="N9901">
        <f t="shared" si="1078"/>
        <v>0</v>
      </c>
      <c r="O9901" t="str">
        <f t="shared" si="1079"/>
        <v>No</v>
      </c>
      <c r="P9901">
        <f t="shared" si="1080"/>
        <v>0</v>
      </c>
      <c r="Q9901">
        <f t="shared" si="1081"/>
        <v>4813937689</v>
      </c>
      <c r="R9901">
        <f t="shared" si="1082"/>
        <v>4.1933383153624479</v>
      </c>
      <c r="S9901" t="str">
        <f t="shared" si="1083"/>
        <v>Acceptable</v>
      </c>
      <c r="T9901">
        <f>ROUNDUP(C9901,0)</f>
        <v>5</v>
      </c>
      <c r="U9901">
        <f>ROUNDDOWN(C9901,0)</f>
        <v>5</v>
      </c>
      <c r="V9901">
        <f>RIGHT(K9901,2)+2000</f>
        <v>2016</v>
      </c>
      <c r="W9901" t="str">
        <f>INDEX(_xlfn.TEXTSPLIT(K9901,"-"),1,2)</f>
        <v>Jul</v>
      </c>
      <c r="X9901" t="str">
        <f>INDEX(_xlfn.TEXTSPLIT(K9901,"-"),1,1)</f>
        <v>15</v>
      </c>
      <c r="Y9901">
        <f>INDEX(months!B:B,MATCH(Sheet1!W9901,months!A:A,0))</f>
        <v>7</v>
      </c>
      <c r="Z9901">
        <f t="shared" si="1084"/>
        <v>42566</v>
      </c>
    </row>
    <row r="9902" spans="1:26" x14ac:dyDescent="0.2">
      <c r="A9902" t="s">
        <v>13407</v>
      </c>
      <c r="B9902" t="s">
        <v>4612</v>
      </c>
      <c r="C9902">
        <v>4</v>
      </c>
      <c r="D9902">
        <v>24</v>
      </c>
      <c r="E9902" t="s">
        <v>159</v>
      </c>
      <c r="F9902" t="s">
        <v>775</v>
      </c>
      <c r="G9902" t="s">
        <v>23</v>
      </c>
      <c r="H9902" t="s">
        <v>24</v>
      </c>
      <c r="I9902" t="s">
        <v>25</v>
      </c>
      <c r="J9902" t="s">
        <v>4613</v>
      </c>
      <c r="K9902" t="s">
        <v>2799</v>
      </c>
      <c r="L9902" t="s">
        <v>59</v>
      </c>
      <c r="M9902" t="s">
        <v>81</v>
      </c>
      <c r="N9902">
        <f t="shared" si="1078"/>
        <v>0</v>
      </c>
      <c r="O9902" t="str">
        <f t="shared" si="1079"/>
        <v>No</v>
      </c>
      <c r="P9902">
        <f t="shared" si="1080"/>
        <v>0</v>
      </c>
      <c r="Q9902">
        <f t="shared" si="1081"/>
        <v>4813937689</v>
      </c>
      <c r="R9902">
        <f t="shared" si="1082"/>
        <v>4.1933383153624479</v>
      </c>
      <c r="S9902" t="str">
        <f t="shared" si="1083"/>
        <v>Acceptable</v>
      </c>
      <c r="T9902">
        <f>ROUNDUP(C9902,0)</f>
        <v>4</v>
      </c>
      <c r="U9902">
        <f>ROUNDDOWN(C9902,0)</f>
        <v>4</v>
      </c>
      <c r="V9902">
        <f>RIGHT(K9902,2)+2000</f>
        <v>2018</v>
      </c>
      <c r="W9902" t="str">
        <f>INDEX(_xlfn.TEXTSPLIT(K9902,"-"),1,2)</f>
        <v>Feb</v>
      </c>
      <c r="X9902" t="str">
        <f>INDEX(_xlfn.TEXTSPLIT(K9902,"-"),1,1)</f>
        <v>27</v>
      </c>
      <c r="Y9902">
        <f>INDEX(months!B:B,MATCH(Sheet1!W9902,months!A:A,0))</f>
        <v>2</v>
      </c>
      <c r="Z9902">
        <f t="shared" si="1084"/>
        <v>43158</v>
      </c>
    </row>
    <row r="9903" spans="1:26" x14ac:dyDescent="0.2">
      <c r="A9903" t="s">
        <v>13408</v>
      </c>
      <c r="B9903" t="s">
        <v>2665</v>
      </c>
      <c r="C9903">
        <v>4.2</v>
      </c>
      <c r="D9903">
        <v>214923</v>
      </c>
      <c r="E9903" t="s">
        <v>46</v>
      </c>
      <c r="F9903" t="s">
        <v>38</v>
      </c>
      <c r="G9903" t="s">
        <v>23</v>
      </c>
      <c r="H9903" t="s">
        <v>24</v>
      </c>
      <c r="I9903" t="s">
        <v>25</v>
      </c>
      <c r="J9903" t="s">
        <v>2838</v>
      </c>
      <c r="K9903" t="s">
        <v>84</v>
      </c>
      <c r="L9903" t="s">
        <v>13409</v>
      </c>
      <c r="M9903" t="s">
        <v>81</v>
      </c>
      <c r="N9903">
        <f t="shared" si="1078"/>
        <v>0</v>
      </c>
      <c r="O9903" t="str">
        <f t="shared" si="1079"/>
        <v>No</v>
      </c>
      <c r="P9903">
        <f t="shared" si="1080"/>
        <v>0</v>
      </c>
      <c r="Q9903">
        <f t="shared" si="1081"/>
        <v>4813937689</v>
      </c>
      <c r="R9903">
        <f t="shared" si="1082"/>
        <v>4.1933383153624479</v>
      </c>
      <c r="S9903" t="str">
        <f t="shared" si="1083"/>
        <v>Acceptable</v>
      </c>
      <c r="T9903">
        <f>ROUNDUP(C9903,0)</f>
        <v>5</v>
      </c>
      <c r="U9903">
        <f>ROUNDDOWN(C9903,0)</f>
        <v>4</v>
      </c>
      <c r="V9903">
        <f>RIGHT(K9903,2)+2000</f>
        <v>2018</v>
      </c>
      <c r="W9903" t="str">
        <f>INDEX(_xlfn.TEXTSPLIT(K9903,"-"),1,2)</f>
        <v>Jul</v>
      </c>
      <c r="X9903" t="str">
        <f>INDEX(_xlfn.TEXTSPLIT(K9903,"-"),1,1)</f>
        <v>31</v>
      </c>
      <c r="Y9903">
        <f>INDEX(months!B:B,MATCH(Sheet1!W9903,months!A:A,0))</f>
        <v>7</v>
      </c>
      <c r="Z9903">
        <f t="shared" si="1084"/>
        <v>43312</v>
      </c>
    </row>
    <row r="9904" spans="1:26" x14ac:dyDescent="0.2">
      <c r="A9904" t="s">
        <v>13410</v>
      </c>
      <c r="B9904" t="s">
        <v>3070</v>
      </c>
      <c r="D9904">
        <v>0</v>
      </c>
      <c r="E9904" t="s">
        <v>193</v>
      </c>
      <c r="F9904" t="s">
        <v>1005</v>
      </c>
      <c r="G9904" t="s">
        <v>23</v>
      </c>
      <c r="H9904" t="s">
        <v>24</v>
      </c>
      <c r="I9904" t="s">
        <v>25</v>
      </c>
      <c r="J9904" t="s">
        <v>1303</v>
      </c>
      <c r="K9904" t="s">
        <v>13411</v>
      </c>
      <c r="L9904" t="s">
        <v>59</v>
      </c>
      <c r="M9904" t="s">
        <v>72</v>
      </c>
      <c r="N9904">
        <f t="shared" si="1078"/>
        <v>0</v>
      </c>
      <c r="O9904" t="str">
        <f t="shared" si="1079"/>
        <v>No</v>
      </c>
      <c r="P9904">
        <f t="shared" si="1080"/>
        <v>0</v>
      </c>
      <c r="Q9904">
        <f t="shared" si="1081"/>
        <v>4813937689</v>
      </c>
      <c r="R9904">
        <f t="shared" si="1082"/>
        <v>4.1933383153624479</v>
      </c>
      <c r="S9904" t="str">
        <f t="shared" si="1083"/>
        <v>Acceptable</v>
      </c>
      <c r="T9904">
        <f>ROUNDUP(C9904,0)</f>
        <v>0</v>
      </c>
      <c r="U9904">
        <f>ROUNDDOWN(C9904,0)</f>
        <v>0</v>
      </c>
      <c r="V9904">
        <f>RIGHT(K9904,2)+2000</f>
        <v>2013</v>
      </c>
      <c r="W9904" t="str">
        <f>INDEX(_xlfn.TEXTSPLIT(K9904,"-"),1,2)</f>
        <v>Dec</v>
      </c>
      <c r="X9904" t="str">
        <f>INDEX(_xlfn.TEXTSPLIT(K9904,"-"),1,1)</f>
        <v>23</v>
      </c>
      <c r="Y9904">
        <f>INDEX(months!B:B,MATCH(Sheet1!W9904,months!A:A,0))</f>
        <v>12</v>
      </c>
      <c r="Z9904">
        <f t="shared" si="1084"/>
        <v>41631</v>
      </c>
    </row>
    <row r="9905" spans="1:26" x14ac:dyDescent="0.2">
      <c r="A9905" t="s">
        <v>13412</v>
      </c>
      <c r="B9905" t="s">
        <v>5319</v>
      </c>
      <c r="D9905">
        <v>25</v>
      </c>
      <c r="E9905" t="s">
        <v>308</v>
      </c>
      <c r="F9905" t="s">
        <v>775</v>
      </c>
      <c r="G9905" t="s">
        <v>23</v>
      </c>
      <c r="H9905" t="s">
        <v>24</v>
      </c>
      <c r="I9905" t="s">
        <v>25</v>
      </c>
      <c r="J9905" t="s">
        <v>5320</v>
      </c>
      <c r="K9905" t="s">
        <v>462</v>
      </c>
      <c r="L9905" t="s">
        <v>236</v>
      </c>
      <c r="M9905" t="s">
        <v>86</v>
      </c>
      <c r="N9905">
        <f t="shared" si="1078"/>
        <v>0</v>
      </c>
      <c r="O9905" t="str">
        <f t="shared" si="1079"/>
        <v>No</v>
      </c>
      <c r="P9905">
        <f t="shared" si="1080"/>
        <v>0</v>
      </c>
      <c r="Q9905">
        <f t="shared" si="1081"/>
        <v>4813937689</v>
      </c>
      <c r="R9905">
        <f t="shared" si="1082"/>
        <v>4.1933383153624479</v>
      </c>
      <c r="S9905" t="str">
        <f t="shared" si="1083"/>
        <v>Acceptable</v>
      </c>
      <c r="T9905">
        <f>ROUNDUP(C9905,0)</f>
        <v>0</v>
      </c>
      <c r="U9905">
        <f>ROUNDDOWN(C9905,0)</f>
        <v>0</v>
      </c>
      <c r="V9905">
        <f>RIGHT(K9905,2)+2000</f>
        <v>2018</v>
      </c>
      <c r="W9905" t="str">
        <f>INDEX(_xlfn.TEXTSPLIT(K9905,"-"),1,2)</f>
        <v>May</v>
      </c>
      <c r="X9905" t="str">
        <f>INDEX(_xlfn.TEXTSPLIT(K9905,"-"),1,1)</f>
        <v>18</v>
      </c>
      <c r="Y9905">
        <f>INDEX(months!B:B,MATCH(Sheet1!W9905,months!A:A,0))</f>
        <v>5</v>
      </c>
      <c r="Z9905">
        <f t="shared" si="1084"/>
        <v>43238</v>
      </c>
    </row>
    <row r="9906" spans="1:26" x14ac:dyDescent="0.2">
      <c r="A9906" t="s">
        <v>13413</v>
      </c>
      <c r="B9906" t="s">
        <v>3070</v>
      </c>
      <c r="C9906">
        <v>4.4000000000000004</v>
      </c>
      <c r="D9906">
        <v>7</v>
      </c>
      <c r="E9906" t="s">
        <v>631</v>
      </c>
      <c r="F9906" t="s">
        <v>1199</v>
      </c>
      <c r="G9906" t="s">
        <v>23</v>
      </c>
      <c r="H9906" t="s">
        <v>24</v>
      </c>
      <c r="I9906" t="s">
        <v>25</v>
      </c>
      <c r="J9906" t="s">
        <v>2673</v>
      </c>
      <c r="K9906" t="s">
        <v>7567</v>
      </c>
      <c r="L9906" t="s">
        <v>59</v>
      </c>
      <c r="M9906" t="s">
        <v>60</v>
      </c>
      <c r="N9906">
        <f t="shared" si="1078"/>
        <v>0</v>
      </c>
      <c r="O9906" t="str">
        <f t="shared" si="1079"/>
        <v>No</v>
      </c>
      <c r="P9906">
        <f t="shared" si="1080"/>
        <v>0</v>
      </c>
      <c r="Q9906">
        <f t="shared" si="1081"/>
        <v>4813937689</v>
      </c>
      <c r="R9906">
        <f t="shared" si="1082"/>
        <v>4.1933383153624479</v>
      </c>
      <c r="S9906" t="str">
        <f t="shared" si="1083"/>
        <v>Acceptable</v>
      </c>
      <c r="T9906">
        <f>ROUNDUP(C9906,0)</f>
        <v>5</v>
      </c>
      <c r="U9906">
        <f>ROUNDDOWN(C9906,0)</f>
        <v>4</v>
      </c>
      <c r="V9906">
        <f>RIGHT(K9906,2)+2000</f>
        <v>2016</v>
      </c>
      <c r="W9906" t="str">
        <f>INDEX(_xlfn.TEXTSPLIT(K9906,"-"),1,2)</f>
        <v>Mar</v>
      </c>
      <c r="X9906" t="str">
        <f>INDEX(_xlfn.TEXTSPLIT(K9906,"-"),1,1)</f>
        <v>10</v>
      </c>
      <c r="Y9906">
        <f>INDEX(months!B:B,MATCH(Sheet1!W9906,months!A:A,0))</f>
        <v>3</v>
      </c>
      <c r="Z9906">
        <f t="shared" si="1084"/>
        <v>42439</v>
      </c>
    </row>
    <row r="9907" spans="1:26" x14ac:dyDescent="0.2">
      <c r="A9907" t="s">
        <v>13414</v>
      </c>
      <c r="B9907" t="s">
        <v>1790</v>
      </c>
      <c r="D9907">
        <v>0</v>
      </c>
      <c r="E9907" t="s">
        <v>392</v>
      </c>
      <c r="F9907" t="s">
        <v>6276</v>
      </c>
      <c r="G9907" t="s">
        <v>649</v>
      </c>
      <c r="H9907" t="s">
        <v>13415</v>
      </c>
      <c r="I9907" t="s">
        <v>25</v>
      </c>
      <c r="J9907" t="s">
        <v>1791</v>
      </c>
      <c r="K9907" t="s">
        <v>2506</v>
      </c>
      <c r="L9907" t="s">
        <v>59</v>
      </c>
      <c r="M9907" t="s">
        <v>86</v>
      </c>
      <c r="N9907">
        <f t="shared" si="1078"/>
        <v>0</v>
      </c>
      <c r="O9907" t="str">
        <f t="shared" si="1079"/>
        <v>No</v>
      </c>
      <c r="P9907">
        <f t="shared" si="1080"/>
        <v>0</v>
      </c>
      <c r="Q9907">
        <f t="shared" si="1081"/>
        <v>4813937689</v>
      </c>
      <c r="R9907">
        <f t="shared" si="1082"/>
        <v>4.1933383153624479</v>
      </c>
      <c r="S9907" t="str">
        <f t="shared" si="1083"/>
        <v>Acceptable</v>
      </c>
      <c r="T9907">
        <f>ROUNDUP(C9907,0)</f>
        <v>0</v>
      </c>
      <c r="U9907">
        <f>ROUNDDOWN(C9907,0)</f>
        <v>0</v>
      </c>
      <c r="V9907">
        <f>RIGHT(K9907,2)+2000</f>
        <v>2018</v>
      </c>
      <c r="W9907" t="str">
        <f>INDEX(_xlfn.TEXTSPLIT(K9907,"-"),1,2)</f>
        <v>Jan</v>
      </c>
      <c r="X9907" t="str">
        <f>INDEX(_xlfn.TEXTSPLIT(K9907,"-"),1,1)</f>
        <v>9</v>
      </c>
      <c r="Y9907">
        <f>INDEX(months!B:B,MATCH(Sheet1!W9907,months!A:A,0))</f>
        <v>1</v>
      </c>
      <c r="Z9907">
        <f t="shared" si="1084"/>
        <v>43109</v>
      </c>
    </row>
    <row r="9908" spans="1:26" x14ac:dyDescent="0.2">
      <c r="A9908" t="s">
        <v>13416</v>
      </c>
      <c r="B9908" t="s">
        <v>5319</v>
      </c>
      <c r="C9908">
        <v>4</v>
      </c>
      <c r="D9908">
        <v>2</v>
      </c>
      <c r="E9908" t="s">
        <v>83</v>
      </c>
      <c r="F9908" t="s">
        <v>1005</v>
      </c>
      <c r="G9908" t="s">
        <v>23</v>
      </c>
      <c r="H9908" t="s">
        <v>24</v>
      </c>
      <c r="I9908" t="s">
        <v>25</v>
      </c>
      <c r="J9908" t="s">
        <v>5320</v>
      </c>
      <c r="K9908" t="s">
        <v>6034</v>
      </c>
      <c r="L9908" t="s">
        <v>53</v>
      </c>
      <c r="M9908" t="s">
        <v>81</v>
      </c>
      <c r="N9908">
        <f t="shared" si="1078"/>
        <v>0</v>
      </c>
      <c r="O9908" t="str">
        <f t="shared" si="1079"/>
        <v>No</v>
      </c>
      <c r="P9908">
        <f t="shared" si="1080"/>
        <v>0</v>
      </c>
      <c r="Q9908">
        <f t="shared" si="1081"/>
        <v>4813937689</v>
      </c>
      <c r="R9908">
        <f t="shared" si="1082"/>
        <v>4.1933383153624479</v>
      </c>
      <c r="S9908" t="str">
        <f t="shared" si="1083"/>
        <v>Acceptable</v>
      </c>
      <c r="T9908">
        <f>ROUNDUP(C9908,0)</f>
        <v>4</v>
      </c>
      <c r="U9908">
        <f>ROUNDDOWN(C9908,0)</f>
        <v>4</v>
      </c>
      <c r="V9908">
        <f>RIGHT(K9908,2)+2000</f>
        <v>2017</v>
      </c>
      <c r="W9908" t="str">
        <f>INDEX(_xlfn.TEXTSPLIT(K9908,"-"),1,2)</f>
        <v>May</v>
      </c>
      <c r="X9908" t="str">
        <f>INDEX(_xlfn.TEXTSPLIT(K9908,"-"),1,1)</f>
        <v>8</v>
      </c>
      <c r="Y9908">
        <f>INDEX(months!B:B,MATCH(Sheet1!W9908,months!A:A,0))</f>
        <v>5</v>
      </c>
      <c r="Z9908">
        <f t="shared" si="1084"/>
        <v>42863</v>
      </c>
    </row>
    <row r="9909" spans="1:26" x14ac:dyDescent="0.2">
      <c r="A9909" t="s">
        <v>13417</v>
      </c>
      <c r="B9909" t="s">
        <v>556</v>
      </c>
      <c r="D9909">
        <v>0</v>
      </c>
      <c r="E9909" t="s">
        <v>74</v>
      </c>
      <c r="F9909" t="s">
        <v>1230</v>
      </c>
      <c r="G9909" t="s">
        <v>23</v>
      </c>
      <c r="H9909" t="s">
        <v>24</v>
      </c>
      <c r="I9909" t="s">
        <v>25</v>
      </c>
      <c r="J9909" t="s">
        <v>557</v>
      </c>
      <c r="K9909" t="s">
        <v>1126</v>
      </c>
      <c r="L9909" t="s">
        <v>138</v>
      </c>
      <c r="M9909" t="s">
        <v>29</v>
      </c>
      <c r="N9909">
        <f t="shared" si="1078"/>
        <v>0</v>
      </c>
      <c r="O9909" t="str">
        <f t="shared" si="1079"/>
        <v>No</v>
      </c>
      <c r="P9909">
        <f t="shared" si="1080"/>
        <v>0</v>
      </c>
      <c r="Q9909">
        <f t="shared" si="1081"/>
        <v>4813937689</v>
      </c>
      <c r="R9909">
        <f t="shared" si="1082"/>
        <v>4.1933383153624479</v>
      </c>
      <c r="S9909" t="str">
        <f t="shared" si="1083"/>
        <v>Acceptable</v>
      </c>
      <c r="T9909">
        <f>ROUNDUP(C9909,0)</f>
        <v>0</v>
      </c>
      <c r="U9909">
        <f>ROUNDDOWN(C9909,0)</f>
        <v>0</v>
      </c>
      <c r="V9909">
        <f>RIGHT(K9909,2)+2000</f>
        <v>2018</v>
      </c>
      <c r="W9909" t="str">
        <f>INDEX(_xlfn.TEXTSPLIT(K9909,"-"),1,2)</f>
        <v>Mar</v>
      </c>
      <c r="X9909" t="str">
        <f>INDEX(_xlfn.TEXTSPLIT(K9909,"-"),1,1)</f>
        <v>29</v>
      </c>
      <c r="Y9909">
        <f>INDEX(months!B:B,MATCH(Sheet1!W9909,months!A:A,0))</f>
        <v>3</v>
      </c>
      <c r="Z9909">
        <f t="shared" si="1084"/>
        <v>43188</v>
      </c>
    </row>
    <row r="9910" spans="1:26" x14ac:dyDescent="0.2">
      <c r="A9910" t="s">
        <v>13418</v>
      </c>
      <c r="B9910" t="s">
        <v>556</v>
      </c>
      <c r="C9910">
        <v>3.1</v>
      </c>
      <c r="D9910">
        <v>7</v>
      </c>
      <c r="E9910" t="s">
        <v>13419</v>
      </c>
      <c r="F9910" t="s">
        <v>775</v>
      </c>
      <c r="G9910" t="s">
        <v>23</v>
      </c>
      <c r="H9910" t="s">
        <v>24</v>
      </c>
      <c r="I9910" t="s">
        <v>25</v>
      </c>
      <c r="J9910" t="s">
        <v>557</v>
      </c>
      <c r="K9910" t="s">
        <v>13420</v>
      </c>
      <c r="L9910" t="s">
        <v>59</v>
      </c>
      <c r="M9910" t="s">
        <v>434</v>
      </c>
      <c r="N9910">
        <f t="shared" si="1078"/>
        <v>0</v>
      </c>
      <c r="O9910" t="str">
        <f t="shared" si="1079"/>
        <v>No</v>
      </c>
      <c r="P9910">
        <f t="shared" si="1080"/>
        <v>0</v>
      </c>
      <c r="Q9910">
        <f t="shared" si="1081"/>
        <v>4813937689</v>
      </c>
      <c r="R9910">
        <f t="shared" si="1082"/>
        <v>4.1933383153624479</v>
      </c>
      <c r="S9910" t="str">
        <f t="shared" si="1083"/>
        <v>Acceptable</v>
      </c>
      <c r="T9910">
        <f>ROUNDUP(C9910,0)</f>
        <v>4</v>
      </c>
      <c r="U9910">
        <f>ROUNDDOWN(C9910,0)</f>
        <v>3</v>
      </c>
      <c r="V9910">
        <f>RIGHT(K9910,2)+2000</f>
        <v>2011</v>
      </c>
      <c r="W9910" t="str">
        <f>INDEX(_xlfn.TEXTSPLIT(K9910,"-"),1,2)</f>
        <v>Oct</v>
      </c>
      <c r="X9910" t="str">
        <f>INDEX(_xlfn.TEXTSPLIT(K9910,"-"),1,1)</f>
        <v>12</v>
      </c>
      <c r="Y9910">
        <f>INDEX(months!B:B,MATCH(Sheet1!W9910,months!A:A,0))</f>
        <v>10</v>
      </c>
      <c r="Z9910">
        <f t="shared" si="1084"/>
        <v>40828</v>
      </c>
    </row>
    <row r="9911" spans="1:26" x14ac:dyDescent="0.2">
      <c r="A9911" t="s">
        <v>13421</v>
      </c>
      <c r="B9911" t="s">
        <v>556</v>
      </c>
      <c r="D9911">
        <v>15</v>
      </c>
      <c r="E9911" t="s">
        <v>733</v>
      </c>
      <c r="F9911" t="s">
        <v>775</v>
      </c>
      <c r="G9911" t="s">
        <v>23</v>
      </c>
      <c r="H9911" t="s">
        <v>24</v>
      </c>
      <c r="I9911" t="s">
        <v>25</v>
      </c>
      <c r="J9911" t="s">
        <v>557</v>
      </c>
      <c r="K9911" t="s">
        <v>1956</v>
      </c>
      <c r="L9911" t="s">
        <v>9535</v>
      </c>
      <c r="M9911" t="s">
        <v>54</v>
      </c>
      <c r="N9911">
        <f t="shared" si="1078"/>
        <v>0</v>
      </c>
      <c r="O9911" t="str">
        <f t="shared" si="1079"/>
        <v>No</v>
      </c>
      <c r="P9911">
        <f t="shared" si="1080"/>
        <v>0</v>
      </c>
      <c r="Q9911">
        <f t="shared" si="1081"/>
        <v>4813937689</v>
      </c>
      <c r="R9911">
        <f t="shared" si="1082"/>
        <v>4.1933383153624479</v>
      </c>
      <c r="S9911" t="str">
        <f t="shared" si="1083"/>
        <v>Acceptable</v>
      </c>
      <c r="T9911">
        <f>ROUNDUP(C9911,0)</f>
        <v>0</v>
      </c>
      <c r="U9911">
        <f>ROUNDDOWN(C9911,0)</f>
        <v>0</v>
      </c>
      <c r="V9911">
        <f>RIGHT(K9911,2)+2000</f>
        <v>2018</v>
      </c>
      <c r="W9911" t="str">
        <f>INDEX(_xlfn.TEXTSPLIT(K9911,"-"),1,2)</f>
        <v>May</v>
      </c>
      <c r="X9911" t="str">
        <f>INDEX(_xlfn.TEXTSPLIT(K9911,"-"),1,1)</f>
        <v>9</v>
      </c>
      <c r="Y9911">
        <f>INDEX(months!B:B,MATCH(Sheet1!W9911,months!A:A,0))</f>
        <v>5</v>
      </c>
      <c r="Z9911">
        <f t="shared" si="1084"/>
        <v>43229</v>
      </c>
    </row>
    <row r="9912" spans="1:26" x14ac:dyDescent="0.2">
      <c r="A9912" t="s">
        <v>13422</v>
      </c>
      <c r="B9912" t="s">
        <v>447</v>
      </c>
      <c r="D9912">
        <v>0</v>
      </c>
      <c r="E9912" t="s">
        <v>1137</v>
      </c>
      <c r="F9912" t="s">
        <v>1230</v>
      </c>
      <c r="G9912" t="s">
        <v>649</v>
      </c>
      <c r="H9912" t="s">
        <v>13423</v>
      </c>
      <c r="I9912" t="s">
        <v>25</v>
      </c>
      <c r="J9912" t="s">
        <v>449</v>
      </c>
      <c r="K9912" t="s">
        <v>7113</v>
      </c>
      <c r="L9912" t="s">
        <v>420</v>
      </c>
      <c r="M9912" t="s">
        <v>86</v>
      </c>
      <c r="N9912">
        <f t="shared" si="1078"/>
        <v>0</v>
      </c>
      <c r="O9912" t="str">
        <f t="shared" si="1079"/>
        <v>No</v>
      </c>
      <c r="P9912">
        <f t="shared" si="1080"/>
        <v>0</v>
      </c>
      <c r="Q9912">
        <f t="shared" si="1081"/>
        <v>4813937689</v>
      </c>
      <c r="R9912">
        <f t="shared" si="1082"/>
        <v>4.1933383153624479</v>
      </c>
      <c r="S9912" t="str">
        <f t="shared" si="1083"/>
        <v>Acceptable</v>
      </c>
      <c r="T9912">
        <f>ROUNDUP(C9912,0)</f>
        <v>0</v>
      </c>
      <c r="U9912">
        <f>ROUNDDOWN(C9912,0)</f>
        <v>0</v>
      </c>
      <c r="V9912">
        <f>RIGHT(K9912,2)+2000</f>
        <v>2016</v>
      </c>
      <c r="W9912" t="str">
        <f>INDEX(_xlfn.TEXTSPLIT(K9912,"-"),1,2)</f>
        <v>Jun</v>
      </c>
      <c r="X9912" t="str">
        <f>INDEX(_xlfn.TEXTSPLIT(K9912,"-"),1,1)</f>
        <v>29</v>
      </c>
      <c r="Y9912">
        <f>INDEX(months!B:B,MATCH(Sheet1!W9912,months!A:A,0))</f>
        <v>6</v>
      </c>
      <c r="Z9912">
        <f t="shared" si="1084"/>
        <v>42550</v>
      </c>
    </row>
    <row r="9913" spans="1:26" x14ac:dyDescent="0.2">
      <c r="A9913" t="s">
        <v>13424</v>
      </c>
      <c r="B9913" t="s">
        <v>3070</v>
      </c>
      <c r="C9913">
        <v>5</v>
      </c>
      <c r="D9913">
        <v>5</v>
      </c>
      <c r="E9913" t="s">
        <v>186</v>
      </c>
      <c r="F9913" t="s">
        <v>1005</v>
      </c>
      <c r="G9913" t="s">
        <v>23</v>
      </c>
      <c r="H9913" t="s">
        <v>24</v>
      </c>
      <c r="I9913" t="s">
        <v>25</v>
      </c>
      <c r="J9913" t="s">
        <v>1303</v>
      </c>
      <c r="K9913" t="s">
        <v>3123</v>
      </c>
      <c r="L9913" t="s">
        <v>782</v>
      </c>
      <c r="M9913" t="s">
        <v>54</v>
      </c>
      <c r="N9913">
        <f t="shared" si="1078"/>
        <v>0</v>
      </c>
      <c r="O9913" t="str">
        <f t="shared" si="1079"/>
        <v>No</v>
      </c>
      <c r="P9913">
        <f t="shared" si="1080"/>
        <v>0</v>
      </c>
      <c r="Q9913">
        <f t="shared" si="1081"/>
        <v>4813937689</v>
      </c>
      <c r="R9913">
        <f t="shared" si="1082"/>
        <v>4.1933383153624479</v>
      </c>
      <c r="S9913" t="str">
        <f t="shared" si="1083"/>
        <v>Acceptable</v>
      </c>
      <c r="T9913">
        <f>ROUNDUP(C9913,0)</f>
        <v>5</v>
      </c>
      <c r="U9913">
        <f>ROUNDDOWN(C9913,0)</f>
        <v>5</v>
      </c>
      <c r="V9913">
        <f>RIGHT(K9913,2)+2000</f>
        <v>2017</v>
      </c>
      <c r="W9913" t="str">
        <f>INDEX(_xlfn.TEXTSPLIT(K9913,"-"),1,2)</f>
        <v>Oct</v>
      </c>
      <c r="X9913" t="str">
        <f>INDEX(_xlfn.TEXTSPLIT(K9913,"-"),1,1)</f>
        <v>6</v>
      </c>
      <c r="Y9913">
        <f>INDEX(months!B:B,MATCH(Sheet1!W9913,months!A:A,0))</f>
        <v>10</v>
      </c>
      <c r="Z9913">
        <f t="shared" si="1084"/>
        <v>43014</v>
      </c>
    </row>
    <row r="9914" spans="1:26" x14ac:dyDescent="0.2">
      <c r="A9914" t="s">
        <v>13425</v>
      </c>
      <c r="B9914" t="s">
        <v>1790</v>
      </c>
      <c r="D9914">
        <v>1</v>
      </c>
      <c r="E9914" t="s">
        <v>260</v>
      </c>
      <c r="F9914" t="s">
        <v>1010</v>
      </c>
      <c r="G9914" t="s">
        <v>23</v>
      </c>
      <c r="H9914" t="s">
        <v>24</v>
      </c>
      <c r="I9914" t="s">
        <v>25</v>
      </c>
      <c r="J9914" t="s">
        <v>1791</v>
      </c>
      <c r="K9914" t="s">
        <v>3456</v>
      </c>
      <c r="L9914" t="s">
        <v>638</v>
      </c>
      <c r="M9914" t="s">
        <v>86</v>
      </c>
      <c r="N9914">
        <f t="shared" si="1078"/>
        <v>0</v>
      </c>
      <c r="O9914" t="str">
        <f t="shared" si="1079"/>
        <v>No</v>
      </c>
      <c r="P9914">
        <f t="shared" si="1080"/>
        <v>0</v>
      </c>
      <c r="Q9914">
        <f t="shared" si="1081"/>
        <v>4813937689</v>
      </c>
      <c r="R9914">
        <f t="shared" si="1082"/>
        <v>4.1933383153624479</v>
      </c>
      <c r="S9914" t="str">
        <f t="shared" si="1083"/>
        <v>Acceptable</v>
      </c>
      <c r="T9914">
        <f>ROUNDUP(C9914,0)</f>
        <v>0</v>
      </c>
      <c r="U9914">
        <f>ROUNDDOWN(C9914,0)</f>
        <v>0</v>
      </c>
      <c r="V9914">
        <f>RIGHT(K9914,2)+2000</f>
        <v>2015</v>
      </c>
      <c r="W9914" t="str">
        <f>INDEX(_xlfn.TEXTSPLIT(K9914,"-"),1,2)</f>
        <v>Dec</v>
      </c>
      <c r="X9914" t="str">
        <f>INDEX(_xlfn.TEXTSPLIT(K9914,"-"),1,1)</f>
        <v>16</v>
      </c>
      <c r="Y9914">
        <f>INDEX(months!B:B,MATCH(Sheet1!W9914,months!A:A,0))</f>
        <v>12</v>
      </c>
      <c r="Z9914">
        <f t="shared" si="1084"/>
        <v>42354</v>
      </c>
    </row>
    <row r="9915" spans="1:26" x14ac:dyDescent="0.2">
      <c r="A9915" t="s">
        <v>13426</v>
      </c>
      <c r="B9915" t="s">
        <v>787</v>
      </c>
      <c r="D9915">
        <v>0</v>
      </c>
      <c r="E9915" t="s">
        <v>305</v>
      </c>
      <c r="F9915" t="s">
        <v>1010</v>
      </c>
      <c r="G9915" t="s">
        <v>23</v>
      </c>
      <c r="H9915" t="s">
        <v>24</v>
      </c>
      <c r="I9915" t="s">
        <v>25</v>
      </c>
      <c r="J9915" t="s">
        <v>788</v>
      </c>
      <c r="K9915" t="s">
        <v>34</v>
      </c>
      <c r="L9915" t="s">
        <v>313</v>
      </c>
      <c r="M9915" t="s">
        <v>81</v>
      </c>
      <c r="N9915">
        <f t="shared" si="1078"/>
        <v>0</v>
      </c>
      <c r="O9915" t="str">
        <f t="shared" si="1079"/>
        <v>No</v>
      </c>
      <c r="P9915">
        <f t="shared" si="1080"/>
        <v>0</v>
      </c>
      <c r="Q9915">
        <f t="shared" si="1081"/>
        <v>4813937689</v>
      </c>
      <c r="R9915">
        <f t="shared" si="1082"/>
        <v>4.1933383153624479</v>
      </c>
      <c r="S9915" t="str">
        <f t="shared" si="1083"/>
        <v>Acceptable</v>
      </c>
      <c r="T9915">
        <f>ROUNDUP(C9915,0)</f>
        <v>0</v>
      </c>
      <c r="U9915">
        <f>ROUNDDOWN(C9915,0)</f>
        <v>0</v>
      </c>
      <c r="V9915">
        <f>RIGHT(K9915,2)+2000</f>
        <v>2018</v>
      </c>
      <c r="W9915" t="str">
        <f>INDEX(_xlfn.TEXTSPLIT(K9915,"-"),1,2)</f>
        <v>Jan</v>
      </c>
      <c r="X9915" t="str">
        <f>INDEX(_xlfn.TEXTSPLIT(K9915,"-"),1,1)</f>
        <v>15</v>
      </c>
      <c r="Y9915">
        <f>INDEX(months!B:B,MATCH(Sheet1!W9915,months!A:A,0))</f>
        <v>1</v>
      </c>
      <c r="Z9915">
        <f t="shared" si="1084"/>
        <v>43115</v>
      </c>
    </row>
    <row r="9916" spans="1:26" x14ac:dyDescent="0.2">
      <c r="A9916" t="s">
        <v>13427</v>
      </c>
      <c r="B9916" t="s">
        <v>556</v>
      </c>
      <c r="D9916">
        <v>2</v>
      </c>
      <c r="E9916" t="s">
        <v>155</v>
      </c>
      <c r="F9916" t="s">
        <v>1010</v>
      </c>
      <c r="G9916" t="s">
        <v>23</v>
      </c>
      <c r="H9916" t="s">
        <v>24</v>
      </c>
      <c r="I9916" t="s">
        <v>25</v>
      </c>
      <c r="J9916" t="s">
        <v>557</v>
      </c>
      <c r="K9916" t="s">
        <v>13428</v>
      </c>
      <c r="L9916" t="s">
        <v>59</v>
      </c>
      <c r="M9916" t="s">
        <v>237</v>
      </c>
      <c r="N9916">
        <f t="shared" si="1078"/>
        <v>0</v>
      </c>
      <c r="O9916" t="str">
        <f t="shared" si="1079"/>
        <v>No</v>
      </c>
      <c r="P9916">
        <f t="shared" si="1080"/>
        <v>0</v>
      </c>
      <c r="Q9916">
        <f t="shared" si="1081"/>
        <v>4813937689</v>
      </c>
      <c r="R9916">
        <f t="shared" si="1082"/>
        <v>4.1933383153624479</v>
      </c>
      <c r="S9916" t="str">
        <f t="shared" si="1083"/>
        <v>Acceptable</v>
      </c>
      <c r="T9916">
        <f>ROUNDUP(C9916,0)</f>
        <v>0</v>
      </c>
      <c r="U9916">
        <f>ROUNDDOWN(C9916,0)</f>
        <v>0</v>
      </c>
      <c r="V9916">
        <f>RIGHT(K9916,2)+2000</f>
        <v>2013</v>
      </c>
      <c r="W9916" t="str">
        <f>INDEX(_xlfn.TEXTSPLIT(K9916,"-"),1,2)</f>
        <v>Feb</v>
      </c>
      <c r="X9916" t="str">
        <f>INDEX(_xlfn.TEXTSPLIT(K9916,"-"),1,1)</f>
        <v>15</v>
      </c>
      <c r="Y9916">
        <f>INDEX(months!B:B,MATCH(Sheet1!W9916,months!A:A,0))</f>
        <v>2</v>
      </c>
      <c r="Z9916">
        <f t="shared" si="1084"/>
        <v>41320</v>
      </c>
    </row>
    <row r="9917" spans="1:26" x14ac:dyDescent="0.2">
      <c r="A9917" t="s">
        <v>13429</v>
      </c>
      <c r="B9917" t="s">
        <v>2518</v>
      </c>
      <c r="D9917">
        <v>1</v>
      </c>
      <c r="E9917" t="s">
        <v>627</v>
      </c>
      <c r="F9917" t="s">
        <v>1230</v>
      </c>
      <c r="G9917" t="s">
        <v>23</v>
      </c>
      <c r="H9917" t="s">
        <v>24</v>
      </c>
      <c r="I9917" t="s">
        <v>25</v>
      </c>
      <c r="J9917" t="s">
        <v>2519</v>
      </c>
      <c r="K9917" t="s">
        <v>13430</v>
      </c>
      <c r="L9917" t="s">
        <v>59</v>
      </c>
      <c r="M9917" t="s">
        <v>587</v>
      </c>
      <c r="N9917">
        <f t="shared" si="1078"/>
        <v>0</v>
      </c>
      <c r="O9917" t="str">
        <f t="shared" si="1079"/>
        <v>No</v>
      </c>
      <c r="P9917">
        <f t="shared" si="1080"/>
        <v>0</v>
      </c>
      <c r="Q9917">
        <f t="shared" si="1081"/>
        <v>4813937689</v>
      </c>
      <c r="R9917">
        <f t="shared" si="1082"/>
        <v>4.1933383153624479</v>
      </c>
      <c r="S9917" t="str">
        <f t="shared" si="1083"/>
        <v>Acceptable</v>
      </c>
      <c r="T9917">
        <f>ROUNDUP(C9917,0)</f>
        <v>0</v>
      </c>
      <c r="U9917">
        <f>ROUNDDOWN(C9917,0)</f>
        <v>0</v>
      </c>
      <c r="V9917">
        <f>RIGHT(K9917,2)+2000</f>
        <v>2015</v>
      </c>
      <c r="W9917" t="str">
        <f>INDEX(_xlfn.TEXTSPLIT(K9917,"-"),1,2)</f>
        <v>Apr</v>
      </c>
      <c r="X9917" t="str">
        <f>INDEX(_xlfn.TEXTSPLIT(K9917,"-"),1,1)</f>
        <v>23</v>
      </c>
      <c r="Y9917">
        <f>INDEX(months!B:B,MATCH(Sheet1!W9917,months!A:A,0))</f>
        <v>4</v>
      </c>
      <c r="Z9917">
        <f t="shared" si="1084"/>
        <v>42117</v>
      </c>
    </row>
    <row r="9918" spans="1:26" x14ac:dyDescent="0.2">
      <c r="A9918" t="s">
        <v>13431</v>
      </c>
      <c r="B9918" t="s">
        <v>447</v>
      </c>
      <c r="D9918">
        <v>2</v>
      </c>
      <c r="E9918" t="s">
        <v>13432</v>
      </c>
      <c r="F9918" t="s">
        <v>1010</v>
      </c>
      <c r="G9918" t="s">
        <v>23</v>
      </c>
      <c r="H9918" t="s">
        <v>24</v>
      </c>
      <c r="I9918" t="s">
        <v>25</v>
      </c>
      <c r="J9918" t="s">
        <v>449</v>
      </c>
      <c r="K9918" t="s">
        <v>13433</v>
      </c>
      <c r="L9918" t="s">
        <v>80</v>
      </c>
      <c r="M9918" t="s">
        <v>86</v>
      </c>
      <c r="N9918">
        <f t="shared" si="1078"/>
        <v>0</v>
      </c>
      <c r="O9918" t="str">
        <f t="shared" si="1079"/>
        <v>No</v>
      </c>
      <c r="P9918">
        <f t="shared" si="1080"/>
        <v>0</v>
      </c>
      <c r="Q9918">
        <f t="shared" si="1081"/>
        <v>4813937689</v>
      </c>
      <c r="R9918">
        <f t="shared" si="1082"/>
        <v>4.1933383153624479</v>
      </c>
      <c r="S9918" t="str">
        <f t="shared" si="1083"/>
        <v>Acceptable</v>
      </c>
      <c r="T9918">
        <f>ROUNDUP(C9918,0)</f>
        <v>0</v>
      </c>
      <c r="U9918">
        <f>ROUNDDOWN(C9918,0)</f>
        <v>0</v>
      </c>
      <c r="V9918">
        <f>RIGHT(K9918,2)+2000</f>
        <v>2014</v>
      </c>
      <c r="W9918" t="str">
        <f>INDEX(_xlfn.TEXTSPLIT(K9918,"-"),1,2)</f>
        <v>Jan</v>
      </c>
      <c r="X9918" t="str">
        <f>INDEX(_xlfn.TEXTSPLIT(K9918,"-"),1,1)</f>
        <v>8</v>
      </c>
      <c r="Y9918">
        <f>INDEX(months!B:B,MATCH(Sheet1!W9918,months!A:A,0))</f>
        <v>1</v>
      </c>
      <c r="Z9918">
        <f t="shared" si="1084"/>
        <v>41647</v>
      </c>
    </row>
    <row r="9919" spans="1:26" x14ac:dyDescent="0.2">
      <c r="A9919" t="s">
        <v>13434</v>
      </c>
      <c r="B9919" t="s">
        <v>1790</v>
      </c>
      <c r="D9919">
        <v>0</v>
      </c>
      <c r="E9919" t="s">
        <v>1072</v>
      </c>
      <c r="F9919" t="s">
        <v>6276</v>
      </c>
      <c r="G9919" t="s">
        <v>649</v>
      </c>
      <c r="H9919" t="s">
        <v>13435</v>
      </c>
      <c r="I9919" t="s">
        <v>25</v>
      </c>
      <c r="J9919" t="s">
        <v>1791</v>
      </c>
      <c r="K9919" t="s">
        <v>169</v>
      </c>
      <c r="L9919" t="s">
        <v>59</v>
      </c>
      <c r="M9919" t="s">
        <v>29</v>
      </c>
      <c r="N9919">
        <f t="shared" si="1078"/>
        <v>0</v>
      </c>
      <c r="O9919" t="str">
        <f t="shared" si="1079"/>
        <v>No</v>
      </c>
      <c r="P9919">
        <f t="shared" si="1080"/>
        <v>0</v>
      </c>
      <c r="Q9919">
        <f t="shared" si="1081"/>
        <v>4813937689</v>
      </c>
      <c r="R9919">
        <f t="shared" si="1082"/>
        <v>4.1933383153624479</v>
      </c>
      <c r="S9919" t="str">
        <f t="shared" si="1083"/>
        <v>Acceptable</v>
      </c>
      <c r="T9919">
        <f>ROUNDUP(C9919,0)</f>
        <v>0</v>
      </c>
      <c r="U9919">
        <f>ROUNDDOWN(C9919,0)</f>
        <v>0</v>
      </c>
      <c r="V9919">
        <f>RIGHT(K9919,2)+2000</f>
        <v>2018</v>
      </c>
      <c r="W9919" t="str">
        <f>INDEX(_xlfn.TEXTSPLIT(K9919,"-"),1,2)</f>
        <v>Jul</v>
      </c>
      <c r="X9919" t="str">
        <f>INDEX(_xlfn.TEXTSPLIT(K9919,"-"),1,1)</f>
        <v>11</v>
      </c>
      <c r="Y9919">
        <f>INDEX(months!B:B,MATCH(Sheet1!W9919,months!A:A,0))</f>
        <v>7</v>
      </c>
      <c r="Z9919">
        <f t="shared" si="1084"/>
        <v>43292</v>
      </c>
    </row>
    <row r="9920" spans="1:26" x14ac:dyDescent="0.2">
      <c r="A9920" t="s">
        <v>13436</v>
      </c>
      <c r="B9920" t="s">
        <v>2518</v>
      </c>
      <c r="D9920">
        <v>1</v>
      </c>
      <c r="E9920" t="s">
        <v>1396</v>
      </c>
      <c r="F9920" t="s">
        <v>1010</v>
      </c>
      <c r="G9920" t="s">
        <v>23</v>
      </c>
      <c r="H9920" t="s">
        <v>24</v>
      </c>
      <c r="I9920" t="s">
        <v>25</v>
      </c>
      <c r="J9920" t="s">
        <v>2519</v>
      </c>
      <c r="K9920" t="s">
        <v>6251</v>
      </c>
      <c r="L9920" t="s">
        <v>13437</v>
      </c>
      <c r="M9920" t="s">
        <v>29</v>
      </c>
      <c r="N9920">
        <f t="shared" si="1078"/>
        <v>0</v>
      </c>
      <c r="O9920" t="str">
        <f t="shared" si="1079"/>
        <v>No</v>
      </c>
      <c r="P9920">
        <f t="shared" si="1080"/>
        <v>0</v>
      </c>
      <c r="Q9920">
        <f t="shared" si="1081"/>
        <v>4813937689</v>
      </c>
      <c r="R9920">
        <f t="shared" si="1082"/>
        <v>4.1933383153624479</v>
      </c>
      <c r="S9920" t="str">
        <f t="shared" si="1083"/>
        <v>Acceptable</v>
      </c>
      <c r="T9920">
        <f>ROUNDUP(C9920,0)</f>
        <v>0</v>
      </c>
      <c r="U9920">
        <f>ROUNDDOWN(C9920,0)</f>
        <v>0</v>
      </c>
      <c r="V9920">
        <f>RIGHT(K9920,2)+2000</f>
        <v>2018</v>
      </c>
      <c r="W9920" t="str">
        <f>INDEX(_xlfn.TEXTSPLIT(K9920,"-"),1,2)</f>
        <v>May</v>
      </c>
      <c r="X9920" t="str">
        <f>INDEX(_xlfn.TEXTSPLIT(K9920,"-"),1,1)</f>
        <v>6</v>
      </c>
      <c r="Y9920">
        <f>INDEX(months!B:B,MATCH(Sheet1!W9920,months!A:A,0))</f>
        <v>5</v>
      </c>
      <c r="Z9920">
        <f t="shared" si="1084"/>
        <v>43226</v>
      </c>
    </row>
    <row r="9921" spans="1:26" x14ac:dyDescent="0.2">
      <c r="A9921" t="s">
        <v>13438</v>
      </c>
      <c r="B9921" t="s">
        <v>3944</v>
      </c>
      <c r="D9921">
        <v>31</v>
      </c>
      <c r="E9921" t="s">
        <v>1786</v>
      </c>
      <c r="F9921" t="s">
        <v>775</v>
      </c>
      <c r="G9921" t="s">
        <v>23</v>
      </c>
      <c r="H9921" t="s">
        <v>24</v>
      </c>
      <c r="I9921" t="s">
        <v>25</v>
      </c>
      <c r="J9921" t="s">
        <v>3945</v>
      </c>
      <c r="K9921" t="s">
        <v>989</v>
      </c>
      <c r="L9921" t="s">
        <v>2854</v>
      </c>
      <c r="M9921" t="s">
        <v>81</v>
      </c>
      <c r="N9921">
        <f t="shared" si="1078"/>
        <v>0</v>
      </c>
      <c r="O9921" t="str">
        <f t="shared" si="1079"/>
        <v>No</v>
      </c>
      <c r="P9921">
        <f t="shared" si="1080"/>
        <v>0</v>
      </c>
      <c r="Q9921">
        <f t="shared" si="1081"/>
        <v>4813937689</v>
      </c>
      <c r="R9921">
        <f t="shared" si="1082"/>
        <v>4.1933383153624479</v>
      </c>
      <c r="S9921" t="str">
        <f t="shared" si="1083"/>
        <v>Acceptable</v>
      </c>
      <c r="T9921">
        <f>ROUNDUP(C9921,0)</f>
        <v>0</v>
      </c>
      <c r="U9921">
        <f>ROUNDDOWN(C9921,0)</f>
        <v>0</v>
      </c>
      <c r="V9921">
        <f>RIGHT(K9921,2)+2000</f>
        <v>2017</v>
      </c>
      <c r="W9921" t="str">
        <f>INDEX(_xlfn.TEXTSPLIT(K9921,"-"),1,2)</f>
        <v>Aug</v>
      </c>
      <c r="X9921" t="str">
        <f>INDEX(_xlfn.TEXTSPLIT(K9921,"-"),1,1)</f>
        <v>9</v>
      </c>
      <c r="Y9921">
        <f>INDEX(months!B:B,MATCH(Sheet1!W9921,months!A:A,0))</f>
        <v>8</v>
      </c>
      <c r="Z9921">
        <f t="shared" si="1084"/>
        <v>42956</v>
      </c>
    </row>
    <row r="9922" spans="1:26" x14ac:dyDescent="0.2">
      <c r="A9922" t="s">
        <v>13439</v>
      </c>
      <c r="B9922" t="s">
        <v>3070</v>
      </c>
      <c r="D9922">
        <v>3</v>
      </c>
      <c r="E9922" t="s">
        <v>544</v>
      </c>
      <c r="F9922" t="s">
        <v>1010</v>
      </c>
      <c r="G9922" t="s">
        <v>649</v>
      </c>
      <c r="H9922" t="s">
        <v>13440</v>
      </c>
      <c r="I9922" t="s">
        <v>25</v>
      </c>
      <c r="J9922" t="s">
        <v>1537</v>
      </c>
      <c r="K9922" t="s">
        <v>13441</v>
      </c>
      <c r="L9922" t="s">
        <v>220</v>
      </c>
      <c r="M9922" t="s">
        <v>514</v>
      </c>
      <c r="N9922">
        <f t="shared" ref="N9922:N9985" si="1085">SUM(A9922,B9922)</f>
        <v>0</v>
      </c>
      <c r="O9922" t="str">
        <f t="shared" ref="O9922:O9985" si="1086">IF(E9922="good","Yes","No")</f>
        <v>No</v>
      </c>
      <c r="P9922">
        <f t="shared" ref="P9922:P9985" si="1087">COUNTIF(B:B,"&lt;0")</f>
        <v>0</v>
      </c>
      <c r="Q9922">
        <f t="shared" ref="Q9922:Q9985" si="1088">SUMIF(D:D,"&gt;1000")</f>
        <v>4813937689</v>
      </c>
      <c r="R9922">
        <f t="shared" ref="R9922:R9985" si="1089">AVERAGEIF(C:C,"&gt;0")</f>
        <v>4.1933383153624479</v>
      </c>
      <c r="S9922" t="str">
        <f t="shared" ref="S9922:S9985" si="1090">IF(OR(A9922&gt;0,B9922&gt;0),"Acceptable","Check")</f>
        <v>Acceptable</v>
      </c>
      <c r="T9922">
        <f>ROUNDUP(C9922,0)</f>
        <v>0</v>
      </c>
      <c r="U9922">
        <f>ROUNDDOWN(C9922,0)</f>
        <v>0</v>
      </c>
      <c r="V9922">
        <f>RIGHT(K9922,2)+2000</f>
        <v>2012</v>
      </c>
      <c r="W9922" t="str">
        <f>INDEX(_xlfn.TEXTSPLIT(K9922,"-"),1,2)</f>
        <v>Jan</v>
      </c>
      <c r="X9922" t="str">
        <f>INDEX(_xlfn.TEXTSPLIT(K9922,"-"),1,1)</f>
        <v>12</v>
      </c>
      <c r="Y9922">
        <f>INDEX(months!B:B,MATCH(Sheet1!W9922,months!A:A,0))</f>
        <v>1</v>
      </c>
      <c r="Z9922">
        <f t="shared" si="1084"/>
        <v>40920</v>
      </c>
    </row>
    <row r="9923" spans="1:26" x14ac:dyDescent="0.2">
      <c r="A9923" t="s">
        <v>13442</v>
      </c>
      <c r="B9923" t="s">
        <v>556</v>
      </c>
      <c r="C9923">
        <v>4.7</v>
      </c>
      <c r="D9923">
        <v>78</v>
      </c>
      <c r="E9923" t="s">
        <v>46</v>
      </c>
      <c r="F9923" t="s">
        <v>775</v>
      </c>
      <c r="G9923" t="s">
        <v>23</v>
      </c>
      <c r="H9923" t="s">
        <v>24</v>
      </c>
      <c r="I9923" t="s">
        <v>25</v>
      </c>
      <c r="J9923" t="s">
        <v>557</v>
      </c>
      <c r="K9923" t="s">
        <v>9913</v>
      </c>
      <c r="L9923" t="s">
        <v>46</v>
      </c>
      <c r="M9923" t="s">
        <v>46</v>
      </c>
      <c r="N9923">
        <f t="shared" si="1085"/>
        <v>0</v>
      </c>
      <c r="O9923" t="str">
        <f t="shared" si="1086"/>
        <v>No</v>
      </c>
      <c r="P9923">
        <f t="shared" si="1087"/>
        <v>0</v>
      </c>
      <c r="Q9923">
        <f t="shared" si="1088"/>
        <v>4813937689</v>
      </c>
      <c r="R9923">
        <f t="shared" si="1089"/>
        <v>4.1933383153624479</v>
      </c>
      <c r="S9923" t="str">
        <f t="shared" si="1090"/>
        <v>Acceptable</v>
      </c>
      <c r="T9923">
        <f>ROUNDUP(C9923,0)</f>
        <v>5</v>
      </c>
      <c r="U9923">
        <f>ROUNDDOWN(C9923,0)</f>
        <v>4</v>
      </c>
      <c r="V9923">
        <f>RIGHT(K9923,2)+2000</f>
        <v>2017</v>
      </c>
      <c r="W9923" t="str">
        <f>INDEX(_xlfn.TEXTSPLIT(K9923,"-"),1,2)</f>
        <v>Jan</v>
      </c>
      <c r="X9923" t="str">
        <f>INDEX(_xlfn.TEXTSPLIT(K9923,"-"),1,1)</f>
        <v>24</v>
      </c>
      <c r="Y9923">
        <f>INDEX(months!B:B,MATCH(Sheet1!W9923,months!A:A,0))</f>
        <v>1</v>
      </c>
      <c r="Z9923">
        <f t="shared" ref="Z9923:Z9986" si="1091">DATE(V9923,Y9923,X9923)</f>
        <v>42759</v>
      </c>
    </row>
    <row r="9924" spans="1:26" x14ac:dyDescent="0.2">
      <c r="A9924" t="s">
        <v>13443</v>
      </c>
      <c r="B9924" t="s">
        <v>787</v>
      </c>
      <c r="C9924">
        <v>3.7</v>
      </c>
      <c r="D9924">
        <v>98</v>
      </c>
      <c r="E9924" t="s">
        <v>1565</v>
      </c>
      <c r="F9924" t="s">
        <v>22</v>
      </c>
      <c r="G9924" t="s">
        <v>23</v>
      </c>
      <c r="H9924" t="s">
        <v>24</v>
      </c>
      <c r="I9924" t="s">
        <v>25</v>
      </c>
      <c r="J9924" t="s">
        <v>788</v>
      </c>
      <c r="K9924" t="s">
        <v>169</v>
      </c>
      <c r="L9924" t="s">
        <v>13444</v>
      </c>
      <c r="M9924" t="s">
        <v>587</v>
      </c>
      <c r="N9924">
        <f t="shared" si="1085"/>
        <v>0</v>
      </c>
      <c r="O9924" t="str">
        <f t="shared" si="1086"/>
        <v>No</v>
      </c>
      <c r="P9924">
        <f t="shared" si="1087"/>
        <v>0</v>
      </c>
      <c r="Q9924">
        <f t="shared" si="1088"/>
        <v>4813937689</v>
      </c>
      <c r="R9924">
        <f t="shared" si="1089"/>
        <v>4.1933383153624479</v>
      </c>
      <c r="S9924" t="str">
        <f t="shared" si="1090"/>
        <v>Acceptable</v>
      </c>
      <c r="T9924">
        <f>ROUNDUP(C9924,0)</f>
        <v>4</v>
      </c>
      <c r="U9924">
        <f>ROUNDDOWN(C9924,0)</f>
        <v>3</v>
      </c>
      <c r="V9924">
        <f>RIGHT(K9924,2)+2000</f>
        <v>2018</v>
      </c>
      <c r="W9924" t="str">
        <f>INDEX(_xlfn.TEXTSPLIT(K9924,"-"),1,2)</f>
        <v>Jul</v>
      </c>
      <c r="X9924" t="str">
        <f>INDEX(_xlfn.TEXTSPLIT(K9924,"-"),1,1)</f>
        <v>11</v>
      </c>
      <c r="Y9924">
        <f>INDEX(months!B:B,MATCH(Sheet1!W9924,months!A:A,0))</f>
        <v>7</v>
      </c>
      <c r="Z9924">
        <f t="shared" si="1091"/>
        <v>43292</v>
      </c>
    </row>
    <row r="9925" spans="1:26" x14ac:dyDescent="0.2">
      <c r="A9925" t="s">
        <v>13445</v>
      </c>
      <c r="B9925" t="s">
        <v>2116</v>
      </c>
      <c r="C9925">
        <v>3.9</v>
      </c>
      <c r="D9925">
        <v>21</v>
      </c>
      <c r="E9925" t="s">
        <v>334</v>
      </c>
      <c r="F9925" t="s">
        <v>775</v>
      </c>
      <c r="G9925" t="s">
        <v>23</v>
      </c>
      <c r="H9925" t="s">
        <v>24</v>
      </c>
      <c r="I9925" t="s">
        <v>25</v>
      </c>
      <c r="J9925" t="s">
        <v>2117</v>
      </c>
      <c r="K9925" t="s">
        <v>8711</v>
      </c>
      <c r="L9925" t="s">
        <v>3139</v>
      </c>
      <c r="M9925" t="s">
        <v>86</v>
      </c>
      <c r="N9925">
        <f t="shared" si="1085"/>
        <v>0</v>
      </c>
      <c r="O9925" t="str">
        <f t="shared" si="1086"/>
        <v>No</v>
      </c>
      <c r="P9925">
        <f t="shared" si="1087"/>
        <v>0</v>
      </c>
      <c r="Q9925">
        <f t="shared" si="1088"/>
        <v>4813937689</v>
      </c>
      <c r="R9925">
        <f t="shared" si="1089"/>
        <v>4.1933383153624479</v>
      </c>
      <c r="S9925" t="str">
        <f t="shared" si="1090"/>
        <v>Acceptable</v>
      </c>
      <c r="T9925">
        <f>ROUNDUP(C9925,0)</f>
        <v>4</v>
      </c>
      <c r="U9925">
        <f>ROUNDDOWN(C9925,0)</f>
        <v>3</v>
      </c>
      <c r="V9925">
        <f>RIGHT(K9925,2)+2000</f>
        <v>2015</v>
      </c>
      <c r="W9925" t="str">
        <f>INDEX(_xlfn.TEXTSPLIT(K9925,"-"),1,2)</f>
        <v>Oct</v>
      </c>
      <c r="X9925" t="str">
        <f>INDEX(_xlfn.TEXTSPLIT(K9925,"-"),1,1)</f>
        <v>30</v>
      </c>
      <c r="Y9925">
        <f>INDEX(months!B:B,MATCH(Sheet1!W9925,months!A:A,0))</f>
        <v>10</v>
      </c>
      <c r="Z9925">
        <f t="shared" si="1091"/>
        <v>42307</v>
      </c>
    </row>
    <row r="9926" spans="1:26" x14ac:dyDescent="0.2">
      <c r="A9926" t="s">
        <v>13446</v>
      </c>
      <c r="B9926" t="s">
        <v>556</v>
      </c>
      <c r="D9926">
        <v>3</v>
      </c>
      <c r="E9926" t="s">
        <v>983</v>
      </c>
      <c r="F9926" t="s">
        <v>1230</v>
      </c>
      <c r="G9926" t="s">
        <v>23</v>
      </c>
      <c r="H9926" t="s">
        <v>24</v>
      </c>
      <c r="I9926" t="s">
        <v>25</v>
      </c>
      <c r="J9926" t="s">
        <v>557</v>
      </c>
      <c r="K9926" t="s">
        <v>4264</v>
      </c>
      <c r="L9926" t="s">
        <v>1283</v>
      </c>
      <c r="M9926" t="s">
        <v>86</v>
      </c>
      <c r="N9926">
        <f t="shared" si="1085"/>
        <v>0</v>
      </c>
      <c r="O9926" t="str">
        <f t="shared" si="1086"/>
        <v>No</v>
      </c>
      <c r="P9926">
        <f t="shared" si="1087"/>
        <v>0</v>
      </c>
      <c r="Q9926">
        <f t="shared" si="1088"/>
        <v>4813937689</v>
      </c>
      <c r="R9926">
        <f t="shared" si="1089"/>
        <v>4.1933383153624479</v>
      </c>
      <c r="S9926" t="str">
        <f t="shared" si="1090"/>
        <v>Acceptable</v>
      </c>
      <c r="T9926">
        <f>ROUNDUP(C9926,0)</f>
        <v>0</v>
      </c>
      <c r="U9926">
        <f>ROUNDDOWN(C9926,0)</f>
        <v>0</v>
      </c>
      <c r="V9926">
        <f>RIGHT(K9926,2)+2000</f>
        <v>2017</v>
      </c>
      <c r="W9926" t="str">
        <f>INDEX(_xlfn.TEXTSPLIT(K9926,"-"),1,2)</f>
        <v>Mar</v>
      </c>
      <c r="X9926" t="str">
        <f>INDEX(_xlfn.TEXTSPLIT(K9926,"-"),1,1)</f>
        <v>21</v>
      </c>
      <c r="Y9926">
        <f>INDEX(months!B:B,MATCH(Sheet1!W9926,months!A:A,0))</f>
        <v>3</v>
      </c>
      <c r="Z9926">
        <f t="shared" si="1091"/>
        <v>42815</v>
      </c>
    </row>
    <row r="9927" spans="1:26" x14ac:dyDescent="0.2">
      <c r="A9927" t="s">
        <v>13447</v>
      </c>
      <c r="B9927" t="s">
        <v>3827</v>
      </c>
      <c r="D9927">
        <v>0</v>
      </c>
      <c r="E9927" t="s">
        <v>190</v>
      </c>
      <c r="F9927" t="s">
        <v>1230</v>
      </c>
      <c r="G9927" t="s">
        <v>23</v>
      </c>
      <c r="H9927" t="s">
        <v>24</v>
      </c>
      <c r="I9927" t="s">
        <v>25</v>
      </c>
      <c r="J9927" t="s">
        <v>3828</v>
      </c>
      <c r="K9927" t="s">
        <v>2566</v>
      </c>
      <c r="L9927" t="s">
        <v>59</v>
      </c>
      <c r="M9927" t="s">
        <v>86</v>
      </c>
      <c r="N9927">
        <f t="shared" si="1085"/>
        <v>0</v>
      </c>
      <c r="O9927" t="str">
        <f t="shared" si="1086"/>
        <v>No</v>
      </c>
      <c r="P9927">
        <f t="shared" si="1087"/>
        <v>0</v>
      </c>
      <c r="Q9927">
        <f t="shared" si="1088"/>
        <v>4813937689</v>
      </c>
      <c r="R9927">
        <f t="shared" si="1089"/>
        <v>4.1933383153624479</v>
      </c>
      <c r="S9927" t="str">
        <f t="shared" si="1090"/>
        <v>Acceptable</v>
      </c>
      <c r="T9927">
        <f>ROUNDUP(C9927,0)</f>
        <v>0</v>
      </c>
      <c r="U9927">
        <f>ROUNDDOWN(C9927,0)</f>
        <v>0</v>
      </c>
      <c r="V9927">
        <f>RIGHT(K9927,2)+2000</f>
        <v>2015</v>
      </c>
      <c r="W9927" t="str">
        <f>INDEX(_xlfn.TEXTSPLIT(K9927,"-"),1,2)</f>
        <v>Sep</v>
      </c>
      <c r="X9927" t="str">
        <f>INDEX(_xlfn.TEXTSPLIT(K9927,"-"),1,1)</f>
        <v>24</v>
      </c>
      <c r="Y9927">
        <f>INDEX(months!B:B,MATCH(Sheet1!W9927,months!A:A,0))</f>
        <v>9</v>
      </c>
      <c r="Z9927">
        <f t="shared" si="1091"/>
        <v>42271</v>
      </c>
    </row>
    <row r="9928" spans="1:26" x14ac:dyDescent="0.2">
      <c r="A9928" t="s">
        <v>13448</v>
      </c>
      <c r="B9928" t="s">
        <v>3070</v>
      </c>
      <c r="C9928">
        <v>3</v>
      </c>
      <c r="D9928">
        <v>606</v>
      </c>
      <c r="E9928" t="s">
        <v>546</v>
      </c>
      <c r="F9928" t="s">
        <v>57</v>
      </c>
      <c r="G9928" t="s">
        <v>23</v>
      </c>
      <c r="H9928" t="s">
        <v>24</v>
      </c>
      <c r="I9928" t="s">
        <v>124</v>
      </c>
      <c r="J9928" t="s">
        <v>6167</v>
      </c>
      <c r="K9928" t="s">
        <v>8732</v>
      </c>
      <c r="L9928" t="s">
        <v>157</v>
      </c>
      <c r="M9928" t="s">
        <v>86</v>
      </c>
      <c r="N9928">
        <f t="shared" si="1085"/>
        <v>0</v>
      </c>
      <c r="O9928" t="str">
        <f t="shared" si="1086"/>
        <v>No</v>
      </c>
      <c r="P9928">
        <f t="shared" si="1087"/>
        <v>0</v>
      </c>
      <c r="Q9928">
        <f t="shared" si="1088"/>
        <v>4813937689</v>
      </c>
      <c r="R9928">
        <f t="shared" si="1089"/>
        <v>4.1933383153624479</v>
      </c>
      <c r="S9928" t="str">
        <f t="shared" si="1090"/>
        <v>Acceptable</v>
      </c>
      <c r="T9928">
        <f>ROUNDUP(C9928,0)</f>
        <v>3</v>
      </c>
      <c r="U9928">
        <f>ROUNDDOWN(C9928,0)</f>
        <v>3</v>
      </c>
      <c r="V9928">
        <f>RIGHT(K9928,2)+2000</f>
        <v>2016</v>
      </c>
      <c r="W9928" t="str">
        <f>INDEX(_xlfn.TEXTSPLIT(K9928,"-"),1,2)</f>
        <v>Aug</v>
      </c>
      <c r="X9928" t="str">
        <f>INDEX(_xlfn.TEXTSPLIT(K9928,"-"),1,1)</f>
        <v>16</v>
      </c>
      <c r="Y9928">
        <f>INDEX(months!B:B,MATCH(Sheet1!W9928,months!A:A,0))</f>
        <v>8</v>
      </c>
      <c r="Z9928">
        <f t="shared" si="1091"/>
        <v>42598</v>
      </c>
    </row>
    <row r="9929" spans="1:26" x14ac:dyDescent="0.2">
      <c r="A9929" t="s">
        <v>13449</v>
      </c>
      <c r="B9929" t="s">
        <v>556</v>
      </c>
      <c r="D9929">
        <v>1</v>
      </c>
      <c r="E9929" t="s">
        <v>481</v>
      </c>
      <c r="F9929" t="s">
        <v>1005</v>
      </c>
      <c r="G9929" t="s">
        <v>23</v>
      </c>
      <c r="H9929" t="s">
        <v>24</v>
      </c>
      <c r="I9929" t="s">
        <v>25</v>
      </c>
      <c r="J9929" t="s">
        <v>557</v>
      </c>
      <c r="K9929" t="s">
        <v>3508</v>
      </c>
      <c r="L9929" t="s">
        <v>28</v>
      </c>
      <c r="M9929" t="s">
        <v>47</v>
      </c>
      <c r="N9929">
        <f t="shared" si="1085"/>
        <v>0</v>
      </c>
      <c r="O9929" t="str">
        <f t="shared" si="1086"/>
        <v>No</v>
      </c>
      <c r="P9929">
        <f t="shared" si="1087"/>
        <v>0</v>
      </c>
      <c r="Q9929">
        <f t="shared" si="1088"/>
        <v>4813937689</v>
      </c>
      <c r="R9929">
        <f t="shared" si="1089"/>
        <v>4.1933383153624479</v>
      </c>
      <c r="S9929" t="str">
        <f t="shared" si="1090"/>
        <v>Acceptable</v>
      </c>
      <c r="T9929">
        <f>ROUNDUP(C9929,0)</f>
        <v>0</v>
      </c>
      <c r="U9929">
        <f>ROUNDDOWN(C9929,0)</f>
        <v>0</v>
      </c>
      <c r="V9929">
        <f>RIGHT(K9929,2)+2000</f>
        <v>2017</v>
      </c>
      <c r="W9929" t="str">
        <f>INDEX(_xlfn.TEXTSPLIT(K9929,"-"),1,2)</f>
        <v>Oct</v>
      </c>
      <c r="X9929" t="str">
        <f>INDEX(_xlfn.TEXTSPLIT(K9929,"-"),1,1)</f>
        <v>3</v>
      </c>
      <c r="Y9929">
        <f>INDEX(months!B:B,MATCH(Sheet1!W9929,months!A:A,0))</f>
        <v>10</v>
      </c>
      <c r="Z9929">
        <f t="shared" si="1091"/>
        <v>43011</v>
      </c>
    </row>
    <row r="9930" spans="1:26" x14ac:dyDescent="0.2">
      <c r="A9930" t="s">
        <v>13450</v>
      </c>
      <c r="B9930" t="s">
        <v>556</v>
      </c>
      <c r="D9930">
        <v>0</v>
      </c>
      <c r="E9930" t="s">
        <v>100</v>
      </c>
      <c r="F9930" t="s">
        <v>1230</v>
      </c>
      <c r="G9930" t="s">
        <v>23</v>
      </c>
      <c r="H9930" t="s">
        <v>24</v>
      </c>
      <c r="I9930" t="s">
        <v>25</v>
      </c>
      <c r="J9930" t="s">
        <v>557</v>
      </c>
      <c r="K9930" t="s">
        <v>8149</v>
      </c>
      <c r="L9930" t="s">
        <v>3814</v>
      </c>
      <c r="M9930" t="s">
        <v>86</v>
      </c>
      <c r="N9930">
        <f t="shared" si="1085"/>
        <v>0</v>
      </c>
      <c r="O9930" t="str">
        <f t="shared" si="1086"/>
        <v>No</v>
      </c>
      <c r="P9930">
        <f t="shared" si="1087"/>
        <v>0</v>
      </c>
      <c r="Q9930">
        <f t="shared" si="1088"/>
        <v>4813937689</v>
      </c>
      <c r="R9930">
        <f t="shared" si="1089"/>
        <v>4.1933383153624479</v>
      </c>
      <c r="S9930" t="str">
        <f t="shared" si="1090"/>
        <v>Acceptable</v>
      </c>
      <c r="T9930">
        <f>ROUNDUP(C9930,0)</f>
        <v>0</v>
      </c>
      <c r="U9930">
        <f>ROUNDDOWN(C9930,0)</f>
        <v>0</v>
      </c>
      <c r="V9930">
        <f>RIGHT(K9930,2)+2000</f>
        <v>2016</v>
      </c>
      <c r="W9930" t="str">
        <f>INDEX(_xlfn.TEXTSPLIT(K9930,"-"),1,2)</f>
        <v>Dec</v>
      </c>
      <c r="X9930" t="str">
        <f>INDEX(_xlfn.TEXTSPLIT(K9930,"-"),1,1)</f>
        <v>1</v>
      </c>
      <c r="Y9930">
        <f>INDEX(months!B:B,MATCH(Sheet1!W9930,months!A:A,0))</f>
        <v>12</v>
      </c>
      <c r="Z9930">
        <f t="shared" si="1091"/>
        <v>42705</v>
      </c>
    </row>
    <row r="9931" spans="1:26" x14ac:dyDescent="0.2">
      <c r="A9931" t="s">
        <v>13451</v>
      </c>
      <c r="B9931" t="s">
        <v>4950</v>
      </c>
      <c r="D9931">
        <v>0</v>
      </c>
      <c r="E9931" t="s">
        <v>37</v>
      </c>
      <c r="F9931" t="s">
        <v>1230</v>
      </c>
      <c r="G9931" t="s">
        <v>23</v>
      </c>
      <c r="H9931" t="s">
        <v>24</v>
      </c>
      <c r="I9931" t="s">
        <v>25</v>
      </c>
      <c r="J9931" t="s">
        <v>4951</v>
      </c>
      <c r="K9931" t="s">
        <v>3440</v>
      </c>
      <c r="L9931" t="s">
        <v>227</v>
      </c>
      <c r="M9931" t="s">
        <v>514</v>
      </c>
      <c r="N9931">
        <f t="shared" si="1085"/>
        <v>0</v>
      </c>
      <c r="O9931" t="str">
        <f t="shared" si="1086"/>
        <v>No</v>
      </c>
      <c r="P9931">
        <f t="shared" si="1087"/>
        <v>0</v>
      </c>
      <c r="Q9931">
        <f t="shared" si="1088"/>
        <v>4813937689</v>
      </c>
      <c r="R9931">
        <f t="shared" si="1089"/>
        <v>4.1933383153624479</v>
      </c>
      <c r="S9931" t="str">
        <f t="shared" si="1090"/>
        <v>Acceptable</v>
      </c>
      <c r="T9931">
        <f>ROUNDUP(C9931,0)</f>
        <v>0</v>
      </c>
      <c r="U9931">
        <f>ROUNDDOWN(C9931,0)</f>
        <v>0</v>
      </c>
      <c r="V9931">
        <f>RIGHT(K9931,2)+2000</f>
        <v>2017</v>
      </c>
      <c r="W9931" t="str">
        <f>INDEX(_xlfn.TEXTSPLIT(K9931,"-"),1,2)</f>
        <v>Apr</v>
      </c>
      <c r="X9931" t="str">
        <f>INDEX(_xlfn.TEXTSPLIT(K9931,"-"),1,1)</f>
        <v>18</v>
      </c>
      <c r="Y9931">
        <f>INDEX(months!B:B,MATCH(Sheet1!W9931,months!A:A,0))</f>
        <v>4</v>
      </c>
      <c r="Z9931">
        <f t="shared" si="1091"/>
        <v>42843</v>
      </c>
    </row>
    <row r="9932" spans="1:26" x14ac:dyDescent="0.2">
      <c r="A9932" t="s">
        <v>13452</v>
      </c>
      <c r="B9932" t="s">
        <v>5319</v>
      </c>
      <c r="D9932">
        <v>3</v>
      </c>
      <c r="E9932" t="s">
        <v>296</v>
      </c>
      <c r="F9932" t="s">
        <v>1010</v>
      </c>
      <c r="G9932" t="s">
        <v>23</v>
      </c>
      <c r="H9932" t="s">
        <v>24</v>
      </c>
      <c r="I9932" t="s">
        <v>124</v>
      </c>
      <c r="J9932" t="s">
        <v>5320</v>
      </c>
      <c r="K9932" t="s">
        <v>266</v>
      </c>
      <c r="L9932" t="s">
        <v>13453</v>
      </c>
      <c r="M9932" t="s">
        <v>299</v>
      </c>
      <c r="N9932">
        <f t="shared" si="1085"/>
        <v>0</v>
      </c>
      <c r="O9932" t="str">
        <f t="shared" si="1086"/>
        <v>No</v>
      </c>
      <c r="P9932">
        <f t="shared" si="1087"/>
        <v>0</v>
      </c>
      <c r="Q9932">
        <f t="shared" si="1088"/>
        <v>4813937689</v>
      </c>
      <c r="R9932">
        <f t="shared" si="1089"/>
        <v>4.1933383153624479</v>
      </c>
      <c r="S9932" t="str">
        <f t="shared" si="1090"/>
        <v>Acceptable</v>
      </c>
      <c r="T9932">
        <f>ROUNDUP(C9932,0)</f>
        <v>0</v>
      </c>
      <c r="U9932">
        <f>ROUNDDOWN(C9932,0)</f>
        <v>0</v>
      </c>
      <c r="V9932">
        <f>RIGHT(K9932,2)+2000</f>
        <v>2018</v>
      </c>
      <c r="W9932" t="str">
        <f>INDEX(_xlfn.TEXTSPLIT(K9932,"-"),1,2)</f>
        <v>Jul</v>
      </c>
      <c r="X9932" t="str">
        <f>INDEX(_xlfn.TEXTSPLIT(K9932,"-"),1,1)</f>
        <v>16</v>
      </c>
      <c r="Y9932">
        <f>INDEX(months!B:B,MATCH(Sheet1!W9932,months!A:A,0))</f>
        <v>7</v>
      </c>
      <c r="Z9932">
        <f t="shared" si="1091"/>
        <v>43297</v>
      </c>
    </row>
    <row r="9933" spans="1:26" x14ac:dyDescent="0.2">
      <c r="A9933" t="s">
        <v>13454</v>
      </c>
      <c r="B9933" t="s">
        <v>4310</v>
      </c>
      <c r="D9933">
        <v>2</v>
      </c>
      <c r="E9933" t="s">
        <v>190</v>
      </c>
      <c r="F9933" t="s">
        <v>1278</v>
      </c>
      <c r="G9933" t="s">
        <v>23</v>
      </c>
      <c r="H9933" t="s">
        <v>24</v>
      </c>
      <c r="I9933" t="s">
        <v>25</v>
      </c>
      <c r="J9933" t="s">
        <v>2718</v>
      </c>
      <c r="K9933" t="s">
        <v>2394</v>
      </c>
      <c r="L9933" t="s">
        <v>157</v>
      </c>
      <c r="M9933" t="s">
        <v>86</v>
      </c>
      <c r="N9933">
        <f t="shared" si="1085"/>
        <v>0</v>
      </c>
      <c r="O9933" t="str">
        <f t="shared" si="1086"/>
        <v>No</v>
      </c>
      <c r="P9933">
        <f t="shared" si="1087"/>
        <v>0</v>
      </c>
      <c r="Q9933">
        <f t="shared" si="1088"/>
        <v>4813937689</v>
      </c>
      <c r="R9933">
        <f t="shared" si="1089"/>
        <v>4.1933383153624479</v>
      </c>
      <c r="S9933" t="str">
        <f t="shared" si="1090"/>
        <v>Acceptable</v>
      </c>
      <c r="T9933">
        <f>ROUNDUP(C9933,0)</f>
        <v>0</v>
      </c>
      <c r="U9933">
        <f>ROUNDDOWN(C9933,0)</f>
        <v>0</v>
      </c>
      <c r="V9933">
        <f>RIGHT(K9933,2)+2000</f>
        <v>2017</v>
      </c>
      <c r="W9933" t="str">
        <f>INDEX(_xlfn.TEXTSPLIT(K9933,"-"),1,2)</f>
        <v>Aug</v>
      </c>
      <c r="X9933" t="str">
        <f>INDEX(_xlfn.TEXTSPLIT(K9933,"-"),1,1)</f>
        <v>21</v>
      </c>
      <c r="Y9933">
        <f>INDEX(months!B:B,MATCH(Sheet1!W9933,months!A:A,0))</f>
        <v>8</v>
      </c>
      <c r="Z9933">
        <f t="shared" si="1091"/>
        <v>42968</v>
      </c>
    </row>
    <row r="9934" spans="1:26" x14ac:dyDescent="0.2">
      <c r="A9934" t="s">
        <v>13455</v>
      </c>
      <c r="B9934" t="s">
        <v>4457</v>
      </c>
      <c r="C9934">
        <v>4.2</v>
      </c>
      <c r="D9934">
        <v>238</v>
      </c>
      <c r="E9934" t="s">
        <v>2175</v>
      </c>
      <c r="F9934" t="s">
        <v>22</v>
      </c>
      <c r="G9934" t="s">
        <v>649</v>
      </c>
      <c r="H9934" t="s">
        <v>1529</v>
      </c>
      <c r="I9934" t="s">
        <v>25</v>
      </c>
      <c r="J9934" t="s">
        <v>4458</v>
      </c>
      <c r="K9934" t="s">
        <v>951</v>
      </c>
      <c r="L9934" t="s">
        <v>1563</v>
      </c>
      <c r="M9934" t="s">
        <v>81</v>
      </c>
      <c r="N9934">
        <f t="shared" si="1085"/>
        <v>0</v>
      </c>
      <c r="O9934" t="str">
        <f t="shared" si="1086"/>
        <v>No</v>
      </c>
      <c r="P9934">
        <f t="shared" si="1087"/>
        <v>0</v>
      </c>
      <c r="Q9934">
        <f t="shared" si="1088"/>
        <v>4813937689</v>
      </c>
      <c r="R9934">
        <f t="shared" si="1089"/>
        <v>4.1933383153624479</v>
      </c>
      <c r="S9934" t="str">
        <f t="shared" si="1090"/>
        <v>Acceptable</v>
      </c>
      <c r="T9934">
        <f>ROUNDUP(C9934,0)</f>
        <v>5</v>
      </c>
      <c r="U9934">
        <f>ROUNDDOWN(C9934,0)</f>
        <v>4</v>
      </c>
      <c r="V9934">
        <f>RIGHT(K9934,2)+2000</f>
        <v>2018</v>
      </c>
      <c r="W9934" t="str">
        <f>INDEX(_xlfn.TEXTSPLIT(K9934,"-"),1,2)</f>
        <v>Jun</v>
      </c>
      <c r="X9934" t="str">
        <f>INDEX(_xlfn.TEXTSPLIT(K9934,"-"),1,1)</f>
        <v>22</v>
      </c>
      <c r="Y9934">
        <f>INDEX(months!B:B,MATCH(Sheet1!W9934,months!A:A,0))</f>
        <v>6</v>
      </c>
      <c r="Z9934">
        <f t="shared" si="1091"/>
        <v>43273</v>
      </c>
    </row>
    <row r="9935" spans="1:26" x14ac:dyDescent="0.2">
      <c r="A9935" t="s">
        <v>13456</v>
      </c>
      <c r="B9935" t="s">
        <v>556</v>
      </c>
      <c r="C9935">
        <v>3</v>
      </c>
      <c r="D9935">
        <v>2</v>
      </c>
      <c r="E9935" t="s">
        <v>108</v>
      </c>
      <c r="F9935" t="s">
        <v>1010</v>
      </c>
      <c r="G9935" t="s">
        <v>23</v>
      </c>
      <c r="H9935" t="s">
        <v>24</v>
      </c>
      <c r="I9935" t="s">
        <v>25</v>
      </c>
      <c r="J9935" t="s">
        <v>557</v>
      </c>
      <c r="K9935" t="s">
        <v>7249</v>
      </c>
      <c r="L9935" t="s">
        <v>13457</v>
      </c>
      <c r="M9935" t="s">
        <v>81</v>
      </c>
      <c r="N9935">
        <f t="shared" si="1085"/>
        <v>0</v>
      </c>
      <c r="O9935" t="str">
        <f t="shared" si="1086"/>
        <v>No</v>
      </c>
      <c r="P9935">
        <f t="shared" si="1087"/>
        <v>0</v>
      </c>
      <c r="Q9935">
        <f t="shared" si="1088"/>
        <v>4813937689</v>
      </c>
      <c r="R9935">
        <f t="shared" si="1089"/>
        <v>4.1933383153624479</v>
      </c>
      <c r="S9935" t="str">
        <f t="shared" si="1090"/>
        <v>Acceptable</v>
      </c>
      <c r="T9935">
        <f>ROUNDUP(C9935,0)</f>
        <v>3</v>
      </c>
      <c r="U9935">
        <f>ROUNDDOWN(C9935,0)</f>
        <v>3</v>
      </c>
      <c r="V9935">
        <f>RIGHT(K9935,2)+2000</f>
        <v>2017</v>
      </c>
      <c r="W9935" t="str">
        <f>INDEX(_xlfn.TEXTSPLIT(K9935,"-"),1,2)</f>
        <v>May</v>
      </c>
      <c r="X9935" t="str">
        <f>INDEX(_xlfn.TEXTSPLIT(K9935,"-"),1,1)</f>
        <v>11</v>
      </c>
      <c r="Y9935">
        <f>INDEX(months!B:B,MATCH(Sheet1!W9935,months!A:A,0))</f>
        <v>5</v>
      </c>
      <c r="Z9935">
        <f t="shared" si="1091"/>
        <v>42866</v>
      </c>
    </row>
    <row r="9936" spans="1:26" x14ac:dyDescent="0.2">
      <c r="A9936" t="s">
        <v>13458</v>
      </c>
      <c r="B9936" t="s">
        <v>2518</v>
      </c>
      <c r="D9936">
        <v>0</v>
      </c>
      <c r="E9936" t="s">
        <v>763</v>
      </c>
      <c r="F9936" t="s">
        <v>6276</v>
      </c>
      <c r="G9936" t="s">
        <v>649</v>
      </c>
      <c r="H9936" t="s">
        <v>5905</v>
      </c>
      <c r="I9936" t="s">
        <v>25</v>
      </c>
      <c r="J9936" t="s">
        <v>2519</v>
      </c>
      <c r="K9936" t="s">
        <v>3924</v>
      </c>
      <c r="L9936" t="s">
        <v>13459</v>
      </c>
      <c r="M9936" t="s">
        <v>81</v>
      </c>
      <c r="N9936">
        <f t="shared" si="1085"/>
        <v>0</v>
      </c>
      <c r="O9936" t="str">
        <f t="shared" si="1086"/>
        <v>No</v>
      </c>
      <c r="P9936">
        <f t="shared" si="1087"/>
        <v>0</v>
      </c>
      <c r="Q9936">
        <f t="shared" si="1088"/>
        <v>4813937689</v>
      </c>
      <c r="R9936">
        <f t="shared" si="1089"/>
        <v>4.1933383153624479</v>
      </c>
      <c r="S9936" t="str">
        <f t="shared" si="1090"/>
        <v>Acceptable</v>
      </c>
      <c r="T9936">
        <f>ROUNDUP(C9936,0)</f>
        <v>0</v>
      </c>
      <c r="U9936">
        <f>ROUNDDOWN(C9936,0)</f>
        <v>0</v>
      </c>
      <c r="V9936">
        <f>RIGHT(K9936,2)+2000</f>
        <v>2017</v>
      </c>
      <c r="W9936" t="str">
        <f>INDEX(_xlfn.TEXTSPLIT(K9936,"-"),1,2)</f>
        <v>Dec</v>
      </c>
      <c r="X9936" t="str">
        <f>INDEX(_xlfn.TEXTSPLIT(K9936,"-"),1,1)</f>
        <v>1</v>
      </c>
      <c r="Y9936">
        <f>INDEX(months!B:B,MATCH(Sheet1!W9936,months!A:A,0))</f>
        <v>12</v>
      </c>
      <c r="Z9936">
        <f t="shared" si="1091"/>
        <v>43070</v>
      </c>
    </row>
    <row r="9937" spans="1:26" x14ac:dyDescent="0.2">
      <c r="A9937" t="s">
        <v>13460</v>
      </c>
      <c r="B9937" t="s">
        <v>5446</v>
      </c>
      <c r="D9937">
        <v>1</v>
      </c>
      <c r="E9937" t="s">
        <v>93</v>
      </c>
      <c r="F9937" t="s">
        <v>1010</v>
      </c>
      <c r="G9937" t="s">
        <v>23</v>
      </c>
      <c r="H9937" t="s">
        <v>24</v>
      </c>
      <c r="I9937" t="s">
        <v>25</v>
      </c>
      <c r="J9937" t="s">
        <v>5447</v>
      </c>
      <c r="K9937" t="s">
        <v>1126</v>
      </c>
      <c r="L9937" t="s">
        <v>28</v>
      </c>
      <c r="M9937" t="s">
        <v>47</v>
      </c>
      <c r="N9937">
        <f t="shared" si="1085"/>
        <v>0</v>
      </c>
      <c r="O9937" t="str">
        <f t="shared" si="1086"/>
        <v>No</v>
      </c>
      <c r="P9937">
        <f t="shared" si="1087"/>
        <v>0</v>
      </c>
      <c r="Q9937">
        <f t="shared" si="1088"/>
        <v>4813937689</v>
      </c>
      <c r="R9937">
        <f t="shared" si="1089"/>
        <v>4.1933383153624479</v>
      </c>
      <c r="S9937" t="str">
        <f t="shared" si="1090"/>
        <v>Acceptable</v>
      </c>
      <c r="T9937">
        <f>ROUNDUP(C9937,0)</f>
        <v>0</v>
      </c>
      <c r="U9937">
        <f>ROUNDDOWN(C9937,0)</f>
        <v>0</v>
      </c>
      <c r="V9937">
        <f>RIGHT(K9937,2)+2000</f>
        <v>2018</v>
      </c>
      <c r="W9937" t="str">
        <f>INDEX(_xlfn.TEXTSPLIT(K9937,"-"),1,2)</f>
        <v>Mar</v>
      </c>
      <c r="X9937" t="str">
        <f>INDEX(_xlfn.TEXTSPLIT(K9937,"-"),1,1)</f>
        <v>29</v>
      </c>
      <c r="Y9937">
        <f>INDEX(months!B:B,MATCH(Sheet1!W9937,months!A:A,0))</f>
        <v>3</v>
      </c>
      <c r="Z9937">
        <f t="shared" si="1091"/>
        <v>43188</v>
      </c>
    </row>
    <row r="9938" spans="1:26" x14ac:dyDescent="0.2">
      <c r="A9938" t="s">
        <v>3135</v>
      </c>
      <c r="B9938" t="s">
        <v>3070</v>
      </c>
      <c r="C9938">
        <v>4.2</v>
      </c>
      <c r="D9938">
        <v>32200</v>
      </c>
      <c r="E9938" t="s">
        <v>186</v>
      </c>
      <c r="F9938" t="s">
        <v>38</v>
      </c>
      <c r="G9938" t="s">
        <v>23</v>
      </c>
      <c r="H9938" t="s">
        <v>24</v>
      </c>
      <c r="I9938" t="s">
        <v>25</v>
      </c>
      <c r="J9938" t="s">
        <v>2681</v>
      </c>
      <c r="K9938" t="s">
        <v>1102</v>
      </c>
      <c r="L9938" t="s">
        <v>157</v>
      </c>
      <c r="M9938" t="s">
        <v>81</v>
      </c>
      <c r="N9938">
        <f t="shared" si="1085"/>
        <v>0</v>
      </c>
      <c r="O9938" t="str">
        <f t="shared" si="1086"/>
        <v>No</v>
      </c>
      <c r="P9938">
        <f t="shared" si="1087"/>
        <v>0</v>
      </c>
      <c r="Q9938">
        <f t="shared" si="1088"/>
        <v>4813937689</v>
      </c>
      <c r="R9938">
        <f t="shared" si="1089"/>
        <v>4.1933383153624479</v>
      </c>
      <c r="S9938" t="str">
        <f t="shared" si="1090"/>
        <v>Acceptable</v>
      </c>
      <c r="T9938">
        <f>ROUNDUP(C9938,0)</f>
        <v>5</v>
      </c>
      <c r="U9938">
        <f>ROUNDDOWN(C9938,0)</f>
        <v>4</v>
      </c>
      <c r="V9938">
        <f>RIGHT(K9938,2)+2000</f>
        <v>2017</v>
      </c>
      <c r="W9938" t="str">
        <f>INDEX(_xlfn.TEXTSPLIT(K9938,"-"),1,2)</f>
        <v>Nov</v>
      </c>
      <c r="X9938" t="str">
        <f>INDEX(_xlfn.TEXTSPLIT(K9938,"-"),1,1)</f>
        <v>6</v>
      </c>
      <c r="Y9938">
        <f>INDEX(months!B:B,MATCH(Sheet1!W9938,months!A:A,0))</f>
        <v>11</v>
      </c>
      <c r="Z9938">
        <f t="shared" si="1091"/>
        <v>43045</v>
      </c>
    </row>
    <row r="9939" spans="1:26" x14ac:dyDescent="0.2">
      <c r="A9939" t="s">
        <v>13461</v>
      </c>
      <c r="B9939" t="s">
        <v>556</v>
      </c>
      <c r="D9939">
        <v>2</v>
      </c>
      <c r="E9939" t="s">
        <v>83</v>
      </c>
      <c r="F9939" t="s">
        <v>1010</v>
      </c>
      <c r="G9939" t="s">
        <v>23</v>
      </c>
      <c r="H9939" t="s">
        <v>24</v>
      </c>
      <c r="I9939" t="s">
        <v>25</v>
      </c>
      <c r="J9939" t="s">
        <v>557</v>
      </c>
      <c r="K9939" t="s">
        <v>8638</v>
      </c>
      <c r="L9939" t="s">
        <v>157</v>
      </c>
      <c r="M9939" t="s">
        <v>47</v>
      </c>
      <c r="N9939">
        <f t="shared" si="1085"/>
        <v>0</v>
      </c>
      <c r="O9939" t="str">
        <f t="shared" si="1086"/>
        <v>No</v>
      </c>
      <c r="P9939">
        <f t="shared" si="1087"/>
        <v>0</v>
      </c>
      <c r="Q9939">
        <f t="shared" si="1088"/>
        <v>4813937689</v>
      </c>
      <c r="R9939">
        <f t="shared" si="1089"/>
        <v>4.1933383153624479</v>
      </c>
      <c r="S9939" t="str">
        <f t="shared" si="1090"/>
        <v>Acceptable</v>
      </c>
      <c r="T9939">
        <f>ROUNDUP(C9939,0)</f>
        <v>0</v>
      </c>
      <c r="U9939">
        <f>ROUNDDOWN(C9939,0)</f>
        <v>0</v>
      </c>
      <c r="V9939">
        <f>RIGHT(K9939,2)+2000</f>
        <v>2017</v>
      </c>
      <c r="W9939" t="str">
        <f>INDEX(_xlfn.TEXTSPLIT(K9939,"-"),1,2)</f>
        <v>Sep</v>
      </c>
      <c r="X9939" t="str">
        <f>INDEX(_xlfn.TEXTSPLIT(K9939,"-"),1,1)</f>
        <v>23</v>
      </c>
      <c r="Y9939">
        <f>INDEX(months!B:B,MATCH(Sheet1!W9939,months!A:A,0))</f>
        <v>9</v>
      </c>
      <c r="Z9939">
        <f t="shared" si="1091"/>
        <v>43001</v>
      </c>
    </row>
    <row r="9940" spans="1:26" x14ac:dyDescent="0.2">
      <c r="A9940" t="s">
        <v>13462</v>
      </c>
      <c r="B9940" t="s">
        <v>556</v>
      </c>
      <c r="D9940">
        <v>0</v>
      </c>
      <c r="E9940" t="s">
        <v>1565</v>
      </c>
      <c r="F9940" t="s">
        <v>1230</v>
      </c>
      <c r="G9940" t="s">
        <v>23</v>
      </c>
      <c r="H9940" t="s">
        <v>24</v>
      </c>
      <c r="I9940" t="s">
        <v>25</v>
      </c>
      <c r="J9940" t="s">
        <v>557</v>
      </c>
      <c r="K9940" t="s">
        <v>2413</v>
      </c>
      <c r="L9940" t="s">
        <v>313</v>
      </c>
      <c r="M9940" t="s">
        <v>86</v>
      </c>
      <c r="N9940">
        <f t="shared" si="1085"/>
        <v>0</v>
      </c>
      <c r="O9940" t="str">
        <f t="shared" si="1086"/>
        <v>No</v>
      </c>
      <c r="P9940">
        <f t="shared" si="1087"/>
        <v>0</v>
      </c>
      <c r="Q9940">
        <f t="shared" si="1088"/>
        <v>4813937689</v>
      </c>
      <c r="R9940">
        <f t="shared" si="1089"/>
        <v>4.1933383153624479</v>
      </c>
      <c r="S9940" t="str">
        <f t="shared" si="1090"/>
        <v>Acceptable</v>
      </c>
      <c r="T9940">
        <f>ROUNDUP(C9940,0)</f>
        <v>0</v>
      </c>
      <c r="U9940">
        <f>ROUNDDOWN(C9940,0)</f>
        <v>0</v>
      </c>
      <c r="V9940">
        <f>RIGHT(K9940,2)+2000</f>
        <v>2015</v>
      </c>
      <c r="W9940" t="str">
        <f>INDEX(_xlfn.TEXTSPLIT(K9940,"-"),1,2)</f>
        <v>Mar</v>
      </c>
      <c r="X9940" t="str">
        <f>INDEX(_xlfn.TEXTSPLIT(K9940,"-"),1,1)</f>
        <v>12</v>
      </c>
      <c r="Y9940">
        <f>INDEX(months!B:B,MATCH(Sheet1!W9940,months!A:A,0))</f>
        <v>3</v>
      </c>
      <c r="Z9940">
        <f t="shared" si="1091"/>
        <v>42075</v>
      </c>
    </row>
    <row r="9941" spans="1:26" x14ac:dyDescent="0.2">
      <c r="A9941" t="s">
        <v>13463</v>
      </c>
      <c r="B9941" t="s">
        <v>5446</v>
      </c>
      <c r="C9941">
        <v>4.2</v>
      </c>
      <c r="D9941">
        <v>3596</v>
      </c>
      <c r="E9941" t="s">
        <v>114</v>
      </c>
      <c r="F9941" t="s">
        <v>65</v>
      </c>
      <c r="G9941" t="s">
        <v>23</v>
      </c>
      <c r="H9941" t="s">
        <v>24</v>
      </c>
      <c r="I9941" t="s">
        <v>25</v>
      </c>
      <c r="J9941" t="s">
        <v>5447</v>
      </c>
      <c r="K9941" t="s">
        <v>538</v>
      </c>
      <c r="L9941" t="s">
        <v>13464</v>
      </c>
      <c r="M9941" t="s">
        <v>86</v>
      </c>
      <c r="N9941">
        <f t="shared" si="1085"/>
        <v>0</v>
      </c>
      <c r="O9941" t="str">
        <f t="shared" si="1086"/>
        <v>No</v>
      </c>
      <c r="P9941">
        <f t="shared" si="1087"/>
        <v>0</v>
      </c>
      <c r="Q9941">
        <f t="shared" si="1088"/>
        <v>4813937689</v>
      </c>
      <c r="R9941">
        <f t="shared" si="1089"/>
        <v>4.1933383153624479</v>
      </c>
      <c r="S9941" t="str">
        <f t="shared" si="1090"/>
        <v>Acceptable</v>
      </c>
      <c r="T9941">
        <f>ROUNDUP(C9941,0)</f>
        <v>5</v>
      </c>
      <c r="U9941">
        <f>ROUNDDOWN(C9941,0)</f>
        <v>4</v>
      </c>
      <c r="V9941">
        <f>RIGHT(K9941,2)+2000</f>
        <v>2018</v>
      </c>
      <c r="W9941" t="str">
        <f>INDEX(_xlfn.TEXTSPLIT(K9941,"-"),1,2)</f>
        <v>Jun</v>
      </c>
      <c r="X9941" t="str">
        <f>INDEX(_xlfn.TEXTSPLIT(K9941,"-"),1,1)</f>
        <v>15</v>
      </c>
      <c r="Y9941">
        <f>INDEX(months!B:B,MATCH(Sheet1!W9941,months!A:A,0))</f>
        <v>6</v>
      </c>
      <c r="Z9941">
        <f t="shared" si="1091"/>
        <v>43266</v>
      </c>
    </row>
    <row r="9942" spans="1:26" x14ac:dyDescent="0.2">
      <c r="A9942" t="s">
        <v>13465</v>
      </c>
      <c r="B9942" t="s">
        <v>556</v>
      </c>
      <c r="C9942">
        <v>3.7</v>
      </c>
      <c r="D9942">
        <v>195</v>
      </c>
      <c r="E9942" t="s">
        <v>527</v>
      </c>
      <c r="F9942" t="s">
        <v>22</v>
      </c>
      <c r="G9942" t="s">
        <v>23</v>
      </c>
      <c r="H9942" t="s">
        <v>24</v>
      </c>
      <c r="I9942" t="s">
        <v>25</v>
      </c>
      <c r="J9942" t="s">
        <v>557</v>
      </c>
      <c r="K9942" t="s">
        <v>10881</v>
      </c>
      <c r="L9942" t="s">
        <v>236</v>
      </c>
      <c r="M9942" t="s">
        <v>86</v>
      </c>
      <c r="N9942">
        <f t="shared" si="1085"/>
        <v>0</v>
      </c>
      <c r="O9942" t="str">
        <f t="shared" si="1086"/>
        <v>No</v>
      </c>
      <c r="P9942">
        <f t="shared" si="1087"/>
        <v>0</v>
      </c>
      <c r="Q9942">
        <f t="shared" si="1088"/>
        <v>4813937689</v>
      </c>
      <c r="R9942">
        <f t="shared" si="1089"/>
        <v>4.1933383153624479</v>
      </c>
      <c r="S9942" t="str">
        <f t="shared" si="1090"/>
        <v>Acceptable</v>
      </c>
      <c r="T9942">
        <f>ROUNDUP(C9942,0)</f>
        <v>4</v>
      </c>
      <c r="U9942">
        <f>ROUNDDOWN(C9942,0)</f>
        <v>3</v>
      </c>
      <c r="V9942">
        <f>RIGHT(K9942,2)+2000</f>
        <v>2016</v>
      </c>
      <c r="W9942" t="str">
        <f>INDEX(_xlfn.TEXTSPLIT(K9942,"-"),1,2)</f>
        <v>Nov</v>
      </c>
      <c r="X9942" t="str">
        <f>INDEX(_xlfn.TEXTSPLIT(K9942,"-"),1,1)</f>
        <v>21</v>
      </c>
      <c r="Y9942">
        <f>INDEX(months!B:B,MATCH(Sheet1!W9942,months!A:A,0))</f>
        <v>11</v>
      </c>
      <c r="Z9942">
        <f t="shared" si="1091"/>
        <v>42695</v>
      </c>
    </row>
    <row r="9943" spans="1:26" x14ac:dyDescent="0.2">
      <c r="A9943" t="s">
        <v>13466</v>
      </c>
      <c r="B9943" t="s">
        <v>4612</v>
      </c>
      <c r="C9943">
        <v>4.5999999999999996</v>
      </c>
      <c r="D9943">
        <v>43045</v>
      </c>
      <c r="E9943" t="s">
        <v>46</v>
      </c>
      <c r="F9943" t="s">
        <v>65</v>
      </c>
      <c r="G9943" t="s">
        <v>649</v>
      </c>
      <c r="H9943" t="s">
        <v>1011</v>
      </c>
      <c r="I9943" t="s">
        <v>25</v>
      </c>
      <c r="J9943" t="s">
        <v>4613</v>
      </c>
      <c r="K9943" t="s">
        <v>499</v>
      </c>
      <c r="L9943" t="s">
        <v>46</v>
      </c>
      <c r="M9943" t="s">
        <v>46</v>
      </c>
      <c r="N9943">
        <f t="shared" si="1085"/>
        <v>0</v>
      </c>
      <c r="O9943" t="str">
        <f t="shared" si="1086"/>
        <v>No</v>
      </c>
      <c r="P9943">
        <f t="shared" si="1087"/>
        <v>0</v>
      </c>
      <c r="Q9943">
        <f t="shared" si="1088"/>
        <v>4813937689</v>
      </c>
      <c r="R9943">
        <f t="shared" si="1089"/>
        <v>4.1933383153624479</v>
      </c>
      <c r="S9943" t="str">
        <f t="shared" si="1090"/>
        <v>Acceptable</v>
      </c>
      <c r="T9943">
        <f>ROUNDUP(C9943,0)</f>
        <v>5</v>
      </c>
      <c r="U9943">
        <f>ROUNDDOWN(C9943,0)</f>
        <v>4</v>
      </c>
      <c r="V9943">
        <f>RIGHT(K9943,2)+2000</f>
        <v>2018</v>
      </c>
      <c r="W9943" t="str">
        <f>INDEX(_xlfn.TEXTSPLIT(K9943,"-"),1,2)</f>
        <v>Jun</v>
      </c>
      <c r="X9943" t="str">
        <f>INDEX(_xlfn.TEXTSPLIT(K9943,"-"),1,1)</f>
        <v>25</v>
      </c>
      <c r="Y9943">
        <f>INDEX(months!B:B,MATCH(Sheet1!W9943,months!A:A,0))</f>
        <v>6</v>
      </c>
      <c r="Z9943">
        <f t="shared" si="1091"/>
        <v>43276</v>
      </c>
    </row>
    <row r="9944" spans="1:26" x14ac:dyDescent="0.2">
      <c r="A9944" t="s">
        <v>13467</v>
      </c>
      <c r="B9944" t="s">
        <v>3944</v>
      </c>
      <c r="C9944">
        <v>4.5</v>
      </c>
      <c r="D9944">
        <v>928</v>
      </c>
      <c r="E9944" t="s">
        <v>248</v>
      </c>
      <c r="F9944" t="s">
        <v>50</v>
      </c>
      <c r="G9944" t="s">
        <v>23</v>
      </c>
      <c r="H9944" t="s">
        <v>24</v>
      </c>
      <c r="I9944" t="s">
        <v>25</v>
      </c>
      <c r="J9944" t="s">
        <v>3945</v>
      </c>
      <c r="K9944" t="s">
        <v>173</v>
      </c>
      <c r="L9944" t="s">
        <v>2819</v>
      </c>
      <c r="M9944" t="s">
        <v>54</v>
      </c>
      <c r="N9944">
        <f t="shared" si="1085"/>
        <v>0</v>
      </c>
      <c r="O9944" t="str">
        <f t="shared" si="1086"/>
        <v>No</v>
      </c>
      <c r="P9944">
        <f t="shared" si="1087"/>
        <v>0</v>
      </c>
      <c r="Q9944">
        <f t="shared" si="1088"/>
        <v>4813937689</v>
      </c>
      <c r="R9944">
        <f t="shared" si="1089"/>
        <v>4.1933383153624479</v>
      </c>
      <c r="S9944" t="str">
        <f t="shared" si="1090"/>
        <v>Acceptable</v>
      </c>
      <c r="T9944">
        <f>ROUNDUP(C9944,0)</f>
        <v>5</v>
      </c>
      <c r="U9944">
        <f>ROUNDDOWN(C9944,0)</f>
        <v>4</v>
      </c>
      <c r="V9944">
        <f>RIGHT(K9944,2)+2000</f>
        <v>2018</v>
      </c>
      <c r="W9944" t="str">
        <f>INDEX(_xlfn.TEXTSPLIT(K9944,"-"),1,2)</f>
        <v>Aug</v>
      </c>
      <c r="X9944" t="str">
        <f>INDEX(_xlfn.TEXTSPLIT(K9944,"-"),1,1)</f>
        <v>2</v>
      </c>
      <c r="Y9944">
        <f>INDEX(months!B:B,MATCH(Sheet1!W9944,months!A:A,0))</f>
        <v>8</v>
      </c>
      <c r="Z9944">
        <f t="shared" si="1091"/>
        <v>43314</v>
      </c>
    </row>
    <row r="9945" spans="1:26" x14ac:dyDescent="0.2">
      <c r="A9945" t="s">
        <v>13468</v>
      </c>
      <c r="B9945" t="s">
        <v>5446</v>
      </c>
      <c r="C9945">
        <v>4.5999999999999996</v>
      </c>
      <c r="D9945">
        <v>796</v>
      </c>
      <c r="E9945" t="s">
        <v>42</v>
      </c>
      <c r="F9945" t="s">
        <v>57</v>
      </c>
      <c r="G9945" t="s">
        <v>23</v>
      </c>
      <c r="H9945" t="s">
        <v>24</v>
      </c>
      <c r="I9945" t="s">
        <v>25</v>
      </c>
      <c r="J9945" t="s">
        <v>5447</v>
      </c>
      <c r="K9945" t="s">
        <v>462</v>
      </c>
      <c r="L9945" t="s">
        <v>1980</v>
      </c>
      <c r="M9945" t="s">
        <v>29</v>
      </c>
      <c r="N9945">
        <f t="shared" si="1085"/>
        <v>0</v>
      </c>
      <c r="O9945" t="str">
        <f t="shared" si="1086"/>
        <v>No</v>
      </c>
      <c r="P9945">
        <f t="shared" si="1087"/>
        <v>0</v>
      </c>
      <c r="Q9945">
        <f t="shared" si="1088"/>
        <v>4813937689</v>
      </c>
      <c r="R9945">
        <f t="shared" si="1089"/>
        <v>4.1933383153624479</v>
      </c>
      <c r="S9945" t="str">
        <f t="shared" si="1090"/>
        <v>Acceptable</v>
      </c>
      <c r="T9945">
        <f>ROUNDUP(C9945,0)</f>
        <v>5</v>
      </c>
      <c r="U9945">
        <f>ROUNDDOWN(C9945,0)</f>
        <v>4</v>
      </c>
      <c r="V9945">
        <f>RIGHT(K9945,2)+2000</f>
        <v>2018</v>
      </c>
      <c r="W9945" t="str">
        <f>INDEX(_xlfn.TEXTSPLIT(K9945,"-"),1,2)</f>
        <v>May</v>
      </c>
      <c r="X9945" t="str">
        <f>INDEX(_xlfn.TEXTSPLIT(K9945,"-"),1,1)</f>
        <v>18</v>
      </c>
      <c r="Y9945">
        <f>INDEX(months!B:B,MATCH(Sheet1!W9945,months!A:A,0))</f>
        <v>5</v>
      </c>
      <c r="Z9945">
        <f t="shared" si="1091"/>
        <v>43238</v>
      </c>
    </row>
    <row r="9946" spans="1:26" x14ac:dyDescent="0.2">
      <c r="A9946" t="s">
        <v>13469</v>
      </c>
      <c r="B9946" t="s">
        <v>5446</v>
      </c>
      <c r="C9946">
        <v>4.7</v>
      </c>
      <c r="D9946">
        <v>4501</v>
      </c>
      <c r="E9946" t="s">
        <v>202</v>
      </c>
      <c r="F9946" t="s">
        <v>50</v>
      </c>
      <c r="G9946" t="s">
        <v>23</v>
      </c>
      <c r="H9946" t="s">
        <v>24</v>
      </c>
      <c r="I9946" t="s">
        <v>44</v>
      </c>
      <c r="J9946" t="s">
        <v>5447</v>
      </c>
      <c r="K9946" t="s">
        <v>357</v>
      </c>
      <c r="L9946" t="s">
        <v>7213</v>
      </c>
      <c r="M9946" t="s">
        <v>29</v>
      </c>
      <c r="N9946">
        <f t="shared" si="1085"/>
        <v>0</v>
      </c>
      <c r="O9946" t="str">
        <f t="shared" si="1086"/>
        <v>No</v>
      </c>
      <c r="P9946">
        <f t="shared" si="1087"/>
        <v>0</v>
      </c>
      <c r="Q9946">
        <f t="shared" si="1088"/>
        <v>4813937689</v>
      </c>
      <c r="R9946">
        <f t="shared" si="1089"/>
        <v>4.1933383153624479</v>
      </c>
      <c r="S9946" t="str">
        <f t="shared" si="1090"/>
        <v>Acceptable</v>
      </c>
      <c r="T9946">
        <f>ROUNDUP(C9946,0)</f>
        <v>5</v>
      </c>
      <c r="U9946">
        <f>ROUNDDOWN(C9946,0)</f>
        <v>4</v>
      </c>
      <c r="V9946">
        <f>RIGHT(K9946,2)+2000</f>
        <v>2018</v>
      </c>
      <c r="W9946" t="str">
        <f>INDEX(_xlfn.TEXTSPLIT(K9946,"-"),1,2)</f>
        <v>Jul</v>
      </c>
      <c r="X9946" t="str">
        <f>INDEX(_xlfn.TEXTSPLIT(K9946,"-"),1,1)</f>
        <v>25</v>
      </c>
      <c r="Y9946">
        <f>INDEX(months!B:B,MATCH(Sheet1!W9946,months!A:A,0))</f>
        <v>7</v>
      </c>
      <c r="Z9946">
        <f t="shared" si="1091"/>
        <v>43306</v>
      </c>
    </row>
    <row r="9947" spans="1:26" x14ac:dyDescent="0.2">
      <c r="A9947" t="s">
        <v>13470</v>
      </c>
      <c r="B9947" t="s">
        <v>5446</v>
      </c>
      <c r="C9947">
        <v>4.3</v>
      </c>
      <c r="D9947">
        <v>891</v>
      </c>
      <c r="E9947" t="s">
        <v>424</v>
      </c>
      <c r="F9947" t="s">
        <v>57</v>
      </c>
      <c r="G9947" t="s">
        <v>23</v>
      </c>
      <c r="H9947" t="s">
        <v>24</v>
      </c>
      <c r="I9947" t="s">
        <v>25</v>
      </c>
      <c r="J9947" t="s">
        <v>5447</v>
      </c>
      <c r="K9947" t="s">
        <v>216</v>
      </c>
      <c r="L9947" t="s">
        <v>919</v>
      </c>
      <c r="M9947" t="s">
        <v>81</v>
      </c>
      <c r="N9947">
        <f t="shared" si="1085"/>
        <v>0</v>
      </c>
      <c r="O9947" t="str">
        <f t="shared" si="1086"/>
        <v>No</v>
      </c>
      <c r="P9947">
        <f t="shared" si="1087"/>
        <v>0</v>
      </c>
      <c r="Q9947">
        <f t="shared" si="1088"/>
        <v>4813937689</v>
      </c>
      <c r="R9947">
        <f t="shared" si="1089"/>
        <v>4.1933383153624479</v>
      </c>
      <c r="S9947" t="str">
        <f t="shared" si="1090"/>
        <v>Acceptable</v>
      </c>
      <c r="T9947">
        <f>ROUNDUP(C9947,0)</f>
        <v>5</v>
      </c>
      <c r="U9947">
        <f>ROUNDDOWN(C9947,0)</f>
        <v>4</v>
      </c>
      <c r="V9947">
        <f>RIGHT(K9947,2)+2000</f>
        <v>2018</v>
      </c>
      <c r="W9947" t="str">
        <f>INDEX(_xlfn.TEXTSPLIT(K9947,"-"),1,2)</f>
        <v>Jul</v>
      </c>
      <c r="X9947" t="str">
        <f>INDEX(_xlfn.TEXTSPLIT(K9947,"-"),1,1)</f>
        <v>26</v>
      </c>
      <c r="Y9947">
        <f>INDEX(months!B:B,MATCH(Sheet1!W9947,months!A:A,0))</f>
        <v>7</v>
      </c>
      <c r="Z9947">
        <f t="shared" si="1091"/>
        <v>43307</v>
      </c>
    </row>
    <row r="9948" spans="1:26" x14ac:dyDescent="0.2">
      <c r="A9948" t="s">
        <v>13471</v>
      </c>
      <c r="B9948" t="s">
        <v>2518</v>
      </c>
      <c r="C9948">
        <v>2.2999999999999998</v>
      </c>
      <c r="D9948">
        <v>853</v>
      </c>
      <c r="E9948" t="s">
        <v>2985</v>
      </c>
      <c r="F9948" t="s">
        <v>57</v>
      </c>
      <c r="G9948" t="s">
        <v>23</v>
      </c>
      <c r="H9948" t="s">
        <v>24</v>
      </c>
      <c r="I9948" t="s">
        <v>25</v>
      </c>
      <c r="J9948" t="s">
        <v>2519</v>
      </c>
      <c r="K9948" t="s">
        <v>187</v>
      </c>
      <c r="L9948" t="s">
        <v>2549</v>
      </c>
      <c r="M9948" t="s">
        <v>54</v>
      </c>
      <c r="N9948">
        <f t="shared" si="1085"/>
        <v>0</v>
      </c>
      <c r="O9948" t="str">
        <f t="shared" si="1086"/>
        <v>No</v>
      </c>
      <c r="P9948">
        <f t="shared" si="1087"/>
        <v>0</v>
      </c>
      <c r="Q9948">
        <f t="shared" si="1088"/>
        <v>4813937689</v>
      </c>
      <c r="R9948">
        <f t="shared" si="1089"/>
        <v>4.1933383153624479</v>
      </c>
      <c r="S9948" t="str">
        <f t="shared" si="1090"/>
        <v>Acceptable</v>
      </c>
      <c r="T9948">
        <f>ROUNDUP(C9948,0)</f>
        <v>3</v>
      </c>
      <c r="U9948">
        <f>ROUNDDOWN(C9948,0)</f>
        <v>2</v>
      </c>
      <c r="V9948">
        <f>RIGHT(K9948,2)+2000</f>
        <v>2018</v>
      </c>
      <c r="W9948" t="str">
        <f>INDEX(_xlfn.TEXTSPLIT(K9948,"-"),1,2)</f>
        <v>Jul</v>
      </c>
      <c r="X9948" t="str">
        <f>INDEX(_xlfn.TEXTSPLIT(K9948,"-"),1,1)</f>
        <v>20</v>
      </c>
      <c r="Y9948">
        <f>INDEX(months!B:B,MATCH(Sheet1!W9948,months!A:A,0))</f>
        <v>7</v>
      </c>
      <c r="Z9948">
        <f t="shared" si="1091"/>
        <v>43301</v>
      </c>
    </row>
    <row r="9949" spans="1:26" x14ac:dyDescent="0.2">
      <c r="A9949" t="s">
        <v>13472</v>
      </c>
      <c r="B9949" t="s">
        <v>5446</v>
      </c>
      <c r="C9949">
        <v>2.8</v>
      </c>
      <c r="D9949">
        <v>25</v>
      </c>
      <c r="E9949" t="s">
        <v>1108</v>
      </c>
      <c r="F9949" t="s">
        <v>775</v>
      </c>
      <c r="G9949" t="s">
        <v>23</v>
      </c>
      <c r="H9949" t="s">
        <v>24</v>
      </c>
      <c r="I9949" t="s">
        <v>25</v>
      </c>
      <c r="J9949" t="s">
        <v>5447</v>
      </c>
      <c r="K9949" t="s">
        <v>3021</v>
      </c>
      <c r="L9949" t="s">
        <v>13473</v>
      </c>
      <c r="M9949" t="s">
        <v>274</v>
      </c>
      <c r="N9949">
        <f t="shared" si="1085"/>
        <v>0</v>
      </c>
      <c r="O9949" t="str">
        <f t="shared" si="1086"/>
        <v>No</v>
      </c>
      <c r="P9949">
        <f t="shared" si="1087"/>
        <v>0</v>
      </c>
      <c r="Q9949">
        <f t="shared" si="1088"/>
        <v>4813937689</v>
      </c>
      <c r="R9949">
        <f t="shared" si="1089"/>
        <v>4.1933383153624479</v>
      </c>
      <c r="S9949" t="str">
        <f t="shared" si="1090"/>
        <v>Acceptable</v>
      </c>
      <c r="T9949">
        <f>ROUNDUP(C9949,0)</f>
        <v>3</v>
      </c>
      <c r="U9949">
        <f>ROUNDDOWN(C9949,0)</f>
        <v>2</v>
      </c>
      <c r="V9949">
        <f>RIGHT(K9949,2)+2000</f>
        <v>2018</v>
      </c>
      <c r="W9949" t="str">
        <f>INDEX(_xlfn.TEXTSPLIT(K9949,"-"),1,2)</f>
        <v>Aug</v>
      </c>
      <c r="X9949" t="str">
        <f>INDEX(_xlfn.TEXTSPLIT(K9949,"-"),1,1)</f>
        <v>6</v>
      </c>
      <c r="Y9949">
        <f>INDEX(months!B:B,MATCH(Sheet1!W9949,months!A:A,0))</f>
        <v>8</v>
      </c>
      <c r="Z9949">
        <f t="shared" si="1091"/>
        <v>43318</v>
      </c>
    </row>
    <row r="9950" spans="1:26" x14ac:dyDescent="0.2">
      <c r="A9950" t="s">
        <v>13474</v>
      </c>
      <c r="B9950" t="s">
        <v>4612</v>
      </c>
      <c r="C9950">
        <v>2.8</v>
      </c>
      <c r="D9950">
        <v>44</v>
      </c>
      <c r="E9950" t="s">
        <v>667</v>
      </c>
      <c r="F9950" t="s">
        <v>22</v>
      </c>
      <c r="G9950" t="s">
        <v>23</v>
      </c>
      <c r="H9950" t="s">
        <v>24</v>
      </c>
      <c r="I9950" t="s">
        <v>25</v>
      </c>
      <c r="J9950" t="s">
        <v>4613</v>
      </c>
      <c r="K9950" t="s">
        <v>52</v>
      </c>
      <c r="L9950" t="s">
        <v>91</v>
      </c>
      <c r="M9950" t="s">
        <v>60</v>
      </c>
      <c r="N9950">
        <f t="shared" si="1085"/>
        <v>0</v>
      </c>
      <c r="O9950" t="str">
        <f t="shared" si="1086"/>
        <v>No</v>
      </c>
      <c r="P9950">
        <f t="shared" si="1087"/>
        <v>0</v>
      </c>
      <c r="Q9950">
        <f t="shared" si="1088"/>
        <v>4813937689</v>
      </c>
      <c r="R9950">
        <f t="shared" si="1089"/>
        <v>4.1933383153624479</v>
      </c>
      <c r="S9950" t="str">
        <f t="shared" si="1090"/>
        <v>Acceptable</v>
      </c>
      <c r="T9950">
        <f>ROUNDUP(C9950,0)</f>
        <v>3</v>
      </c>
      <c r="U9950">
        <f>ROUNDDOWN(C9950,0)</f>
        <v>2</v>
      </c>
      <c r="V9950">
        <f>RIGHT(K9950,2)+2000</f>
        <v>2018</v>
      </c>
      <c r="W9950" t="str">
        <f>INDEX(_xlfn.TEXTSPLIT(K9950,"-"),1,2)</f>
        <v>Jun</v>
      </c>
      <c r="X9950" t="str">
        <f>INDEX(_xlfn.TEXTSPLIT(K9950,"-"),1,1)</f>
        <v>20</v>
      </c>
      <c r="Y9950">
        <f>INDEX(months!B:B,MATCH(Sheet1!W9950,months!A:A,0))</f>
        <v>6</v>
      </c>
      <c r="Z9950">
        <f t="shared" si="1091"/>
        <v>43271</v>
      </c>
    </row>
    <row r="9951" spans="1:26" x14ac:dyDescent="0.2">
      <c r="A9951" t="s">
        <v>13475</v>
      </c>
      <c r="B9951" t="s">
        <v>5446</v>
      </c>
      <c r="C9951">
        <v>3.6</v>
      </c>
      <c r="D9951">
        <v>7</v>
      </c>
      <c r="E9951" t="s">
        <v>260</v>
      </c>
      <c r="F9951" t="s">
        <v>775</v>
      </c>
      <c r="G9951" t="s">
        <v>23</v>
      </c>
      <c r="H9951" t="s">
        <v>24</v>
      </c>
      <c r="I9951" t="s">
        <v>25</v>
      </c>
      <c r="J9951" t="s">
        <v>5447</v>
      </c>
      <c r="K9951" t="s">
        <v>642</v>
      </c>
      <c r="L9951" t="s">
        <v>2134</v>
      </c>
      <c r="M9951" t="s">
        <v>81</v>
      </c>
      <c r="N9951">
        <f t="shared" si="1085"/>
        <v>0</v>
      </c>
      <c r="O9951" t="str">
        <f t="shared" si="1086"/>
        <v>No</v>
      </c>
      <c r="P9951">
        <f t="shared" si="1087"/>
        <v>0</v>
      </c>
      <c r="Q9951">
        <f t="shared" si="1088"/>
        <v>4813937689</v>
      </c>
      <c r="R9951">
        <f t="shared" si="1089"/>
        <v>4.1933383153624479</v>
      </c>
      <c r="S9951" t="str">
        <f t="shared" si="1090"/>
        <v>Acceptable</v>
      </c>
      <c r="T9951">
        <f>ROUNDUP(C9951,0)</f>
        <v>4</v>
      </c>
      <c r="U9951">
        <f>ROUNDDOWN(C9951,0)</f>
        <v>3</v>
      </c>
      <c r="V9951">
        <f>RIGHT(K9951,2)+2000</f>
        <v>2017</v>
      </c>
      <c r="W9951" t="str">
        <f>INDEX(_xlfn.TEXTSPLIT(K9951,"-"),1,2)</f>
        <v>May</v>
      </c>
      <c r="X9951" t="str">
        <f>INDEX(_xlfn.TEXTSPLIT(K9951,"-"),1,1)</f>
        <v>30</v>
      </c>
      <c r="Y9951">
        <f>INDEX(months!B:B,MATCH(Sheet1!W9951,months!A:A,0))</f>
        <v>5</v>
      </c>
      <c r="Z9951">
        <f t="shared" si="1091"/>
        <v>42885</v>
      </c>
    </row>
    <row r="9952" spans="1:26" x14ac:dyDescent="0.2">
      <c r="A9952" t="s">
        <v>13476</v>
      </c>
      <c r="B9952" t="s">
        <v>2518</v>
      </c>
      <c r="C9952">
        <v>3</v>
      </c>
      <c r="D9952">
        <v>26</v>
      </c>
      <c r="E9952" t="s">
        <v>46</v>
      </c>
      <c r="F9952" t="s">
        <v>775</v>
      </c>
      <c r="G9952" t="s">
        <v>23</v>
      </c>
      <c r="H9952" t="s">
        <v>24</v>
      </c>
      <c r="I9952" t="s">
        <v>25</v>
      </c>
      <c r="J9952" t="s">
        <v>2519</v>
      </c>
      <c r="K9952" t="s">
        <v>348</v>
      </c>
      <c r="L9952" t="s">
        <v>46</v>
      </c>
      <c r="M9952" t="s">
        <v>299</v>
      </c>
      <c r="N9952">
        <f t="shared" si="1085"/>
        <v>0</v>
      </c>
      <c r="O9952" t="str">
        <f t="shared" si="1086"/>
        <v>No</v>
      </c>
      <c r="P9952">
        <f t="shared" si="1087"/>
        <v>0</v>
      </c>
      <c r="Q9952">
        <f t="shared" si="1088"/>
        <v>4813937689</v>
      </c>
      <c r="R9952">
        <f t="shared" si="1089"/>
        <v>4.1933383153624479</v>
      </c>
      <c r="S9952" t="str">
        <f t="shared" si="1090"/>
        <v>Acceptable</v>
      </c>
      <c r="T9952">
        <f>ROUNDUP(C9952,0)</f>
        <v>3</v>
      </c>
      <c r="U9952">
        <f>ROUNDDOWN(C9952,0)</f>
        <v>3</v>
      </c>
      <c r="V9952">
        <f>RIGHT(K9952,2)+2000</f>
        <v>2018</v>
      </c>
      <c r="W9952" t="str">
        <f>INDEX(_xlfn.TEXTSPLIT(K9952,"-"),1,2)</f>
        <v>May</v>
      </c>
      <c r="X9952" t="str">
        <f>INDEX(_xlfn.TEXTSPLIT(K9952,"-"),1,1)</f>
        <v>15</v>
      </c>
      <c r="Y9952">
        <f>INDEX(months!B:B,MATCH(Sheet1!W9952,months!A:A,0))</f>
        <v>5</v>
      </c>
      <c r="Z9952">
        <f t="shared" si="1091"/>
        <v>43235</v>
      </c>
    </row>
    <row r="9953" spans="1:26" x14ac:dyDescent="0.2">
      <c r="A9953" t="s">
        <v>13477</v>
      </c>
      <c r="B9953" t="s">
        <v>211</v>
      </c>
      <c r="C9953">
        <v>3.2</v>
      </c>
      <c r="D9953">
        <v>46</v>
      </c>
      <c r="E9953" t="s">
        <v>815</v>
      </c>
      <c r="F9953" t="s">
        <v>775</v>
      </c>
      <c r="G9953" t="s">
        <v>23</v>
      </c>
      <c r="H9953" t="s">
        <v>24</v>
      </c>
      <c r="I9953" t="s">
        <v>25</v>
      </c>
      <c r="J9953" t="s">
        <v>212</v>
      </c>
      <c r="K9953" t="s">
        <v>94</v>
      </c>
      <c r="L9953" t="s">
        <v>6140</v>
      </c>
      <c r="M9953" t="s">
        <v>81</v>
      </c>
      <c r="N9953">
        <f t="shared" si="1085"/>
        <v>0</v>
      </c>
      <c r="O9953" t="str">
        <f t="shared" si="1086"/>
        <v>No</v>
      </c>
      <c r="P9953">
        <f t="shared" si="1087"/>
        <v>0</v>
      </c>
      <c r="Q9953">
        <f t="shared" si="1088"/>
        <v>4813937689</v>
      </c>
      <c r="R9953">
        <f t="shared" si="1089"/>
        <v>4.1933383153624479</v>
      </c>
      <c r="S9953" t="str">
        <f t="shared" si="1090"/>
        <v>Acceptable</v>
      </c>
      <c r="T9953">
        <f>ROUNDUP(C9953,0)</f>
        <v>4</v>
      </c>
      <c r="U9953">
        <f>ROUNDDOWN(C9953,0)</f>
        <v>3</v>
      </c>
      <c r="V9953">
        <f>RIGHT(K9953,2)+2000</f>
        <v>2018</v>
      </c>
      <c r="W9953" t="str">
        <f>INDEX(_xlfn.TEXTSPLIT(K9953,"-"),1,2)</f>
        <v>Jun</v>
      </c>
      <c r="X9953" t="str">
        <f>INDEX(_xlfn.TEXTSPLIT(K9953,"-"),1,1)</f>
        <v>26</v>
      </c>
      <c r="Y9953">
        <f>INDEX(months!B:B,MATCH(Sheet1!W9953,months!A:A,0))</f>
        <v>6</v>
      </c>
      <c r="Z9953">
        <f t="shared" si="1091"/>
        <v>43277</v>
      </c>
    </row>
    <row r="9954" spans="1:26" x14ac:dyDescent="0.2">
      <c r="A9954" t="s">
        <v>13478</v>
      </c>
      <c r="B9954" t="s">
        <v>5446</v>
      </c>
      <c r="C9954">
        <v>3.5</v>
      </c>
      <c r="D9954">
        <v>106</v>
      </c>
      <c r="E9954" t="s">
        <v>172</v>
      </c>
      <c r="F9954" t="s">
        <v>101</v>
      </c>
      <c r="G9954" t="s">
        <v>23</v>
      </c>
      <c r="H9954" t="s">
        <v>24</v>
      </c>
      <c r="I9954" t="s">
        <v>25</v>
      </c>
      <c r="J9954" t="s">
        <v>5447</v>
      </c>
      <c r="K9954" t="s">
        <v>585</v>
      </c>
      <c r="L9954" t="s">
        <v>13479</v>
      </c>
      <c r="M9954" t="s">
        <v>86</v>
      </c>
      <c r="N9954">
        <f t="shared" si="1085"/>
        <v>0</v>
      </c>
      <c r="O9954" t="str">
        <f t="shared" si="1086"/>
        <v>No</v>
      </c>
      <c r="P9954">
        <f t="shared" si="1087"/>
        <v>0</v>
      </c>
      <c r="Q9954">
        <f t="shared" si="1088"/>
        <v>4813937689</v>
      </c>
      <c r="R9954">
        <f t="shared" si="1089"/>
        <v>4.1933383153624479</v>
      </c>
      <c r="S9954" t="str">
        <f t="shared" si="1090"/>
        <v>Acceptable</v>
      </c>
      <c r="T9954">
        <f>ROUNDUP(C9954,0)</f>
        <v>4</v>
      </c>
      <c r="U9954">
        <f>ROUNDDOWN(C9954,0)</f>
        <v>3</v>
      </c>
      <c r="V9954">
        <f>RIGHT(K9954,2)+2000</f>
        <v>2018</v>
      </c>
      <c r="W9954" t="str">
        <f>INDEX(_xlfn.TEXTSPLIT(K9954,"-"),1,2)</f>
        <v>Jul</v>
      </c>
      <c r="X9954" t="str">
        <f>INDEX(_xlfn.TEXTSPLIT(K9954,"-"),1,1)</f>
        <v>9</v>
      </c>
      <c r="Y9954">
        <f>INDEX(months!B:B,MATCH(Sheet1!W9954,months!A:A,0))</f>
        <v>7</v>
      </c>
      <c r="Z9954">
        <f t="shared" si="1091"/>
        <v>43290</v>
      </c>
    </row>
    <row r="9955" spans="1:26" x14ac:dyDescent="0.2">
      <c r="A9955" t="s">
        <v>13480</v>
      </c>
      <c r="B9955" t="s">
        <v>5446</v>
      </c>
      <c r="C9955">
        <v>3.8</v>
      </c>
      <c r="D9955">
        <v>181</v>
      </c>
      <c r="E9955" t="s">
        <v>347</v>
      </c>
      <c r="F9955" t="s">
        <v>22</v>
      </c>
      <c r="G9955" t="s">
        <v>23</v>
      </c>
      <c r="H9955" t="s">
        <v>24</v>
      </c>
      <c r="I9955" t="s">
        <v>25</v>
      </c>
      <c r="J9955" t="s">
        <v>5447</v>
      </c>
      <c r="K9955" t="s">
        <v>743</v>
      </c>
      <c r="L9955" t="s">
        <v>5543</v>
      </c>
      <c r="M9955" t="s">
        <v>81</v>
      </c>
      <c r="N9955">
        <f t="shared" si="1085"/>
        <v>0</v>
      </c>
      <c r="O9955" t="str">
        <f t="shared" si="1086"/>
        <v>No</v>
      </c>
      <c r="P9955">
        <f t="shared" si="1087"/>
        <v>0</v>
      </c>
      <c r="Q9955">
        <f t="shared" si="1088"/>
        <v>4813937689</v>
      </c>
      <c r="R9955">
        <f t="shared" si="1089"/>
        <v>4.1933383153624479</v>
      </c>
      <c r="S9955" t="str">
        <f t="shared" si="1090"/>
        <v>Acceptable</v>
      </c>
      <c r="T9955">
        <f>ROUNDUP(C9955,0)</f>
        <v>4</v>
      </c>
      <c r="U9955">
        <f>ROUNDDOWN(C9955,0)</f>
        <v>3</v>
      </c>
      <c r="V9955">
        <f>RIGHT(K9955,2)+2000</f>
        <v>2018</v>
      </c>
      <c r="W9955" t="str">
        <f>INDEX(_xlfn.TEXTSPLIT(K9955,"-"),1,2)</f>
        <v>Jul</v>
      </c>
      <c r="X9955" t="str">
        <f>INDEX(_xlfn.TEXTSPLIT(K9955,"-"),1,1)</f>
        <v>6</v>
      </c>
      <c r="Y9955">
        <f>INDEX(months!B:B,MATCH(Sheet1!W9955,months!A:A,0))</f>
        <v>7</v>
      </c>
      <c r="Z9955">
        <f t="shared" si="1091"/>
        <v>43287</v>
      </c>
    </row>
    <row r="9956" spans="1:26" x14ac:dyDescent="0.2">
      <c r="A9956" t="s">
        <v>13481</v>
      </c>
      <c r="B9956" t="s">
        <v>5446</v>
      </c>
      <c r="C9956">
        <v>3.5</v>
      </c>
      <c r="D9956">
        <v>8</v>
      </c>
      <c r="E9956" t="s">
        <v>296</v>
      </c>
      <c r="F9956" t="s">
        <v>775</v>
      </c>
      <c r="G9956" t="s">
        <v>23</v>
      </c>
      <c r="H9956" t="s">
        <v>24</v>
      </c>
      <c r="I9956" t="s">
        <v>25</v>
      </c>
      <c r="J9956" t="s">
        <v>5447</v>
      </c>
      <c r="K9956" t="s">
        <v>6722</v>
      </c>
      <c r="L9956" t="s">
        <v>35</v>
      </c>
      <c r="M9956" t="s">
        <v>81</v>
      </c>
      <c r="N9956">
        <f t="shared" si="1085"/>
        <v>0</v>
      </c>
      <c r="O9956" t="str">
        <f t="shared" si="1086"/>
        <v>No</v>
      </c>
      <c r="P9956">
        <f t="shared" si="1087"/>
        <v>0</v>
      </c>
      <c r="Q9956">
        <f t="shared" si="1088"/>
        <v>4813937689</v>
      </c>
      <c r="R9956">
        <f t="shared" si="1089"/>
        <v>4.1933383153624479</v>
      </c>
      <c r="S9956" t="str">
        <f t="shared" si="1090"/>
        <v>Acceptable</v>
      </c>
      <c r="T9956">
        <f>ROUNDUP(C9956,0)</f>
        <v>4</v>
      </c>
      <c r="U9956">
        <f>ROUNDDOWN(C9956,0)</f>
        <v>3</v>
      </c>
      <c r="V9956">
        <f>RIGHT(K9956,2)+2000</f>
        <v>2017</v>
      </c>
      <c r="W9956" t="str">
        <f>INDEX(_xlfn.TEXTSPLIT(K9956,"-"),1,2)</f>
        <v>Aug</v>
      </c>
      <c r="X9956" t="str">
        <f>INDEX(_xlfn.TEXTSPLIT(K9956,"-"),1,1)</f>
        <v>1</v>
      </c>
      <c r="Y9956">
        <f>INDEX(months!B:B,MATCH(Sheet1!W9956,months!A:A,0))</f>
        <v>8</v>
      </c>
      <c r="Z9956">
        <f t="shared" si="1091"/>
        <v>42948</v>
      </c>
    </row>
    <row r="9957" spans="1:26" x14ac:dyDescent="0.2">
      <c r="A9957" t="s">
        <v>13482</v>
      </c>
      <c r="B9957" t="s">
        <v>4950</v>
      </c>
      <c r="C9957">
        <v>4.2</v>
      </c>
      <c r="D9957">
        <v>105</v>
      </c>
      <c r="E9957" t="s">
        <v>1616</v>
      </c>
      <c r="F9957" t="s">
        <v>775</v>
      </c>
      <c r="G9957" t="s">
        <v>23</v>
      </c>
      <c r="H9957" t="s">
        <v>24</v>
      </c>
      <c r="I9957" t="s">
        <v>25</v>
      </c>
      <c r="J9957" t="s">
        <v>4951</v>
      </c>
      <c r="K9957" t="s">
        <v>1505</v>
      </c>
      <c r="L9957" t="s">
        <v>1769</v>
      </c>
      <c r="M9957" t="s">
        <v>54</v>
      </c>
      <c r="N9957">
        <f t="shared" si="1085"/>
        <v>0</v>
      </c>
      <c r="O9957" t="str">
        <f t="shared" si="1086"/>
        <v>No</v>
      </c>
      <c r="P9957">
        <f t="shared" si="1087"/>
        <v>0</v>
      </c>
      <c r="Q9957">
        <f t="shared" si="1088"/>
        <v>4813937689</v>
      </c>
      <c r="R9957">
        <f t="shared" si="1089"/>
        <v>4.1933383153624479</v>
      </c>
      <c r="S9957" t="str">
        <f t="shared" si="1090"/>
        <v>Acceptable</v>
      </c>
      <c r="T9957">
        <f>ROUNDUP(C9957,0)</f>
        <v>5</v>
      </c>
      <c r="U9957">
        <f>ROUNDDOWN(C9957,0)</f>
        <v>4</v>
      </c>
      <c r="V9957">
        <f>RIGHT(K9957,2)+2000</f>
        <v>2017</v>
      </c>
      <c r="W9957" t="str">
        <f>INDEX(_xlfn.TEXTSPLIT(K9957,"-"),1,2)</f>
        <v>Oct</v>
      </c>
      <c r="X9957" t="str">
        <f>INDEX(_xlfn.TEXTSPLIT(K9957,"-"),1,1)</f>
        <v>16</v>
      </c>
      <c r="Y9957">
        <f>INDEX(months!B:B,MATCH(Sheet1!W9957,months!A:A,0))</f>
        <v>10</v>
      </c>
      <c r="Z9957">
        <f t="shared" si="1091"/>
        <v>43024</v>
      </c>
    </row>
    <row r="9958" spans="1:26" x14ac:dyDescent="0.2">
      <c r="A9958" t="s">
        <v>13483</v>
      </c>
      <c r="B9958" t="s">
        <v>211</v>
      </c>
      <c r="D9958">
        <v>1</v>
      </c>
      <c r="E9958" t="s">
        <v>21</v>
      </c>
      <c r="F9958" t="s">
        <v>1230</v>
      </c>
      <c r="G9958" t="s">
        <v>23</v>
      </c>
      <c r="H9958" t="s">
        <v>24</v>
      </c>
      <c r="I9958" t="s">
        <v>25</v>
      </c>
      <c r="J9958" t="s">
        <v>212</v>
      </c>
      <c r="K9958" t="s">
        <v>4757</v>
      </c>
      <c r="L9958" t="s">
        <v>5416</v>
      </c>
      <c r="M9958" t="s">
        <v>47</v>
      </c>
      <c r="N9958">
        <f t="shared" si="1085"/>
        <v>0</v>
      </c>
      <c r="O9958" t="str">
        <f t="shared" si="1086"/>
        <v>No</v>
      </c>
      <c r="P9958">
        <f t="shared" si="1087"/>
        <v>0</v>
      </c>
      <c r="Q9958">
        <f t="shared" si="1088"/>
        <v>4813937689</v>
      </c>
      <c r="R9958">
        <f t="shared" si="1089"/>
        <v>4.1933383153624479</v>
      </c>
      <c r="S9958" t="str">
        <f t="shared" si="1090"/>
        <v>Acceptable</v>
      </c>
      <c r="T9958">
        <f>ROUNDUP(C9958,0)</f>
        <v>0</v>
      </c>
      <c r="U9958">
        <f>ROUNDDOWN(C9958,0)</f>
        <v>0</v>
      </c>
      <c r="V9958">
        <f>RIGHT(K9958,2)+2000</f>
        <v>2018</v>
      </c>
      <c r="W9958" t="str">
        <f>INDEX(_xlfn.TEXTSPLIT(K9958,"-"),1,2)</f>
        <v>Aug</v>
      </c>
      <c r="X9958" t="str">
        <f>INDEX(_xlfn.TEXTSPLIT(K9958,"-"),1,1)</f>
        <v>7</v>
      </c>
      <c r="Y9958">
        <f>INDEX(months!B:B,MATCH(Sheet1!W9958,months!A:A,0))</f>
        <v>8</v>
      </c>
      <c r="Z9958">
        <f t="shared" si="1091"/>
        <v>43319</v>
      </c>
    </row>
    <row r="9959" spans="1:26" x14ac:dyDescent="0.2">
      <c r="A9959" t="s">
        <v>13484</v>
      </c>
      <c r="B9959" t="s">
        <v>5446</v>
      </c>
      <c r="C9959">
        <v>4.5</v>
      </c>
      <c r="D9959">
        <v>8</v>
      </c>
      <c r="E9959" t="s">
        <v>1285</v>
      </c>
      <c r="F9959" t="s">
        <v>1010</v>
      </c>
      <c r="G9959" t="s">
        <v>23</v>
      </c>
      <c r="H9959" t="s">
        <v>24</v>
      </c>
      <c r="I9959" t="s">
        <v>25</v>
      </c>
      <c r="J9959" t="s">
        <v>5447</v>
      </c>
      <c r="K9959" t="s">
        <v>97</v>
      </c>
      <c r="L9959" t="s">
        <v>180</v>
      </c>
      <c r="M9959" t="s">
        <v>81</v>
      </c>
      <c r="N9959">
        <f t="shared" si="1085"/>
        <v>0</v>
      </c>
      <c r="O9959" t="str">
        <f t="shared" si="1086"/>
        <v>No</v>
      </c>
      <c r="P9959">
        <f t="shared" si="1087"/>
        <v>0</v>
      </c>
      <c r="Q9959">
        <f t="shared" si="1088"/>
        <v>4813937689</v>
      </c>
      <c r="R9959">
        <f t="shared" si="1089"/>
        <v>4.1933383153624479</v>
      </c>
      <c r="S9959" t="str">
        <f t="shared" si="1090"/>
        <v>Acceptable</v>
      </c>
      <c r="T9959">
        <f>ROUNDUP(C9959,0)</f>
        <v>5</v>
      </c>
      <c r="U9959">
        <f>ROUNDDOWN(C9959,0)</f>
        <v>4</v>
      </c>
      <c r="V9959">
        <f>RIGHT(K9959,2)+2000</f>
        <v>2018</v>
      </c>
      <c r="W9959" t="str">
        <f>INDEX(_xlfn.TEXTSPLIT(K9959,"-"),1,2)</f>
        <v>Aug</v>
      </c>
      <c r="X9959" t="str">
        <f>INDEX(_xlfn.TEXTSPLIT(K9959,"-"),1,1)</f>
        <v>3</v>
      </c>
      <c r="Y9959">
        <f>INDEX(months!B:B,MATCH(Sheet1!W9959,months!A:A,0))</f>
        <v>8</v>
      </c>
      <c r="Z9959">
        <f t="shared" si="1091"/>
        <v>43315</v>
      </c>
    </row>
    <row r="9960" spans="1:26" x14ac:dyDescent="0.2">
      <c r="A9960" t="s">
        <v>13485</v>
      </c>
      <c r="B9960" t="s">
        <v>5446</v>
      </c>
      <c r="C9960">
        <v>3.4</v>
      </c>
      <c r="D9960">
        <v>14</v>
      </c>
      <c r="E9960" t="s">
        <v>1001</v>
      </c>
      <c r="F9960" t="s">
        <v>775</v>
      </c>
      <c r="G9960" t="s">
        <v>23</v>
      </c>
      <c r="H9960" t="s">
        <v>24</v>
      </c>
      <c r="I9960" t="s">
        <v>25</v>
      </c>
      <c r="J9960" t="s">
        <v>5447</v>
      </c>
      <c r="K9960" t="s">
        <v>2056</v>
      </c>
      <c r="L9960" t="s">
        <v>13486</v>
      </c>
      <c r="M9960" t="s">
        <v>29</v>
      </c>
      <c r="N9960">
        <f t="shared" si="1085"/>
        <v>0</v>
      </c>
      <c r="O9960" t="str">
        <f t="shared" si="1086"/>
        <v>No</v>
      </c>
      <c r="P9960">
        <f t="shared" si="1087"/>
        <v>0</v>
      </c>
      <c r="Q9960">
        <f t="shared" si="1088"/>
        <v>4813937689</v>
      </c>
      <c r="R9960">
        <f t="shared" si="1089"/>
        <v>4.1933383153624479</v>
      </c>
      <c r="S9960" t="str">
        <f t="shared" si="1090"/>
        <v>Acceptable</v>
      </c>
      <c r="T9960">
        <f>ROUNDUP(C9960,0)</f>
        <v>4</v>
      </c>
      <c r="U9960">
        <f>ROUNDDOWN(C9960,0)</f>
        <v>3</v>
      </c>
      <c r="V9960">
        <f>RIGHT(K9960,2)+2000</f>
        <v>2018</v>
      </c>
      <c r="W9960" t="str">
        <f>INDEX(_xlfn.TEXTSPLIT(K9960,"-"),1,2)</f>
        <v>Jan</v>
      </c>
      <c r="X9960" t="str">
        <f>INDEX(_xlfn.TEXTSPLIT(K9960,"-"),1,1)</f>
        <v>25</v>
      </c>
      <c r="Y9960">
        <f>INDEX(months!B:B,MATCH(Sheet1!W9960,months!A:A,0))</f>
        <v>1</v>
      </c>
      <c r="Z9960">
        <f t="shared" si="1091"/>
        <v>43125</v>
      </c>
    </row>
    <row r="9961" spans="1:26" x14ac:dyDescent="0.2">
      <c r="A9961" t="s">
        <v>13487</v>
      </c>
      <c r="B9961" t="s">
        <v>211</v>
      </c>
      <c r="C9961">
        <v>3</v>
      </c>
      <c r="D9961">
        <v>9</v>
      </c>
      <c r="E9961" t="s">
        <v>899</v>
      </c>
      <c r="F9961" t="s">
        <v>1010</v>
      </c>
      <c r="G9961" t="s">
        <v>23</v>
      </c>
      <c r="H9961" t="s">
        <v>24</v>
      </c>
      <c r="I9961" t="s">
        <v>25</v>
      </c>
      <c r="J9961" t="s">
        <v>212</v>
      </c>
      <c r="K9961" t="s">
        <v>1330</v>
      </c>
      <c r="L9961" t="s">
        <v>441</v>
      </c>
      <c r="M9961" t="s">
        <v>274</v>
      </c>
      <c r="N9961">
        <f t="shared" si="1085"/>
        <v>0</v>
      </c>
      <c r="O9961" t="str">
        <f t="shared" si="1086"/>
        <v>No</v>
      </c>
      <c r="P9961">
        <f t="shared" si="1087"/>
        <v>0</v>
      </c>
      <c r="Q9961">
        <f t="shared" si="1088"/>
        <v>4813937689</v>
      </c>
      <c r="R9961">
        <f t="shared" si="1089"/>
        <v>4.1933383153624479</v>
      </c>
      <c r="S9961" t="str">
        <f t="shared" si="1090"/>
        <v>Acceptable</v>
      </c>
      <c r="T9961">
        <f>ROUNDUP(C9961,0)</f>
        <v>3</v>
      </c>
      <c r="U9961">
        <f>ROUNDDOWN(C9961,0)</f>
        <v>3</v>
      </c>
      <c r="V9961">
        <f>RIGHT(K9961,2)+2000</f>
        <v>2018</v>
      </c>
      <c r="W9961" t="str">
        <f>INDEX(_xlfn.TEXTSPLIT(K9961,"-"),1,2)</f>
        <v>Mar</v>
      </c>
      <c r="X9961" t="str">
        <f>INDEX(_xlfn.TEXTSPLIT(K9961,"-"),1,1)</f>
        <v>23</v>
      </c>
      <c r="Y9961">
        <f>INDEX(months!B:B,MATCH(Sheet1!W9961,months!A:A,0))</f>
        <v>3</v>
      </c>
      <c r="Z9961">
        <f t="shared" si="1091"/>
        <v>43182</v>
      </c>
    </row>
    <row r="9962" spans="1:26" x14ac:dyDescent="0.2">
      <c r="A9962" t="s">
        <v>13488</v>
      </c>
      <c r="B9962" t="s">
        <v>4457</v>
      </c>
      <c r="C9962">
        <v>4.4000000000000004</v>
      </c>
      <c r="D9962">
        <v>75</v>
      </c>
      <c r="E9962" t="s">
        <v>21</v>
      </c>
      <c r="F9962" t="s">
        <v>775</v>
      </c>
      <c r="G9962" t="s">
        <v>23</v>
      </c>
      <c r="H9962" t="s">
        <v>24</v>
      </c>
      <c r="I9962" t="s">
        <v>25</v>
      </c>
      <c r="J9962" t="s">
        <v>4458</v>
      </c>
      <c r="K9962" t="s">
        <v>746</v>
      </c>
      <c r="L9962" t="s">
        <v>1324</v>
      </c>
      <c r="M9962" t="s">
        <v>81</v>
      </c>
      <c r="N9962">
        <f t="shared" si="1085"/>
        <v>0</v>
      </c>
      <c r="O9962" t="str">
        <f t="shared" si="1086"/>
        <v>No</v>
      </c>
      <c r="P9962">
        <f t="shared" si="1087"/>
        <v>0</v>
      </c>
      <c r="Q9962">
        <f t="shared" si="1088"/>
        <v>4813937689</v>
      </c>
      <c r="R9962">
        <f t="shared" si="1089"/>
        <v>4.1933383153624479</v>
      </c>
      <c r="S9962" t="str">
        <f t="shared" si="1090"/>
        <v>Acceptable</v>
      </c>
      <c r="T9962">
        <f>ROUNDUP(C9962,0)</f>
        <v>5</v>
      </c>
      <c r="U9962">
        <f>ROUNDDOWN(C9962,0)</f>
        <v>4</v>
      </c>
      <c r="V9962">
        <f>RIGHT(K9962,2)+2000</f>
        <v>2018</v>
      </c>
      <c r="W9962" t="str">
        <f>INDEX(_xlfn.TEXTSPLIT(K9962,"-"),1,2)</f>
        <v>May</v>
      </c>
      <c r="X9962" t="str">
        <f>INDEX(_xlfn.TEXTSPLIT(K9962,"-"),1,1)</f>
        <v>23</v>
      </c>
      <c r="Y9962">
        <f>INDEX(months!B:B,MATCH(Sheet1!W9962,months!A:A,0))</f>
        <v>5</v>
      </c>
      <c r="Z9962">
        <f t="shared" si="1091"/>
        <v>43243</v>
      </c>
    </row>
    <row r="9963" spans="1:26" x14ac:dyDescent="0.2">
      <c r="A9963" t="s">
        <v>13489</v>
      </c>
      <c r="B9963" t="s">
        <v>4106</v>
      </c>
      <c r="C9963">
        <v>4</v>
      </c>
      <c r="D9963">
        <v>26</v>
      </c>
      <c r="E9963" t="s">
        <v>685</v>
      </c>
      <c r="F9963" t="s">
        <v>775</v>
      </c>
      <c r="G9963" t="s">
        <v>23</v>
      </c>
      <c r="H9963" t="s">
        <v>24</v>
      </c>
      <c r="I9963" t="s">
        <v>25</v>
      </c>
      <c r="J9963" t="s">
        <v>4107</v>
      </c>
      <c r="K9963" t="s">
        <v>173</v>
      </c>
      <c r="L9963" t="s">
        <v>3032</v>
      </c>
      <c r="M9963" t="s">
        <v>54</v>
      </c>
      <c r="N9963">
        <f t="shared" si="1085"/>
        <v>0</v>
      </c>
      <c r="O9963" t="str">
        <f t="shared" si="1086"/>
        <v>No</v>
      </c>
      <c r="P9963">
        <f t="shared" si="1087"/>
        <v>0</v>
      </c>
      <c r="Q9963">
        <f t="shared" si="1088"/>
        <v>4813937689</v>
      </c>
      <c r="R9963">
        <f t="shared" si="1089"/>
        <v>4.1933383153624479</v>
      </c>
      <c r="S9963" t="str">
        <f t="shared" si="1090"/>
        <v>Acceptable</v>
      </c>
      <c r="T9963">
        <f>ROUNDUP(C9963,0)</f>
        <v>4</v>
      </c>
      <c r="U9963">
        <f>ROUNDDOWN(C9963,0)</f>
        <v>4</v>
      </c>
      <c r="V9963">
        <f>RIGHT(K9963,2)+2000</f>
        <v>2018</v>
      </c>
      <c r="W9963" t="str">
        <f>INDEX(_xlfn.TEXTSPLIT(K9963,"-"),1,2)</f>
        <v>Aug</v>
      </c>
      <c r="X9963" t="str">
        <f>INDEX(_xlfn.TEXTSPLIT(K9963,"-"),1,1)</f>
        <v>2</v>
      </c>
      <c r="Y9963">
        <f>INDEX(months!B:B,MATCH(Sheet1!W9963,months!A:A,0))</f>
        <v>8</v>
      </c>
      <c r="Z9963">
        <f t="shared" si="1091"/>
        <v>43314</v>
      </c>
    </row>
    <row r="9964" spans="1:26" x14ac:dyDescent="0.2">
      <c r="A9964" t="s">
        <v>13490</v>
      </c>
      <c r="B9964" t="s">
        <v>2333</v>
      </c>
      <c r="D9964">
        <v>13</v>
      </c>
      <c r="E9964" t="s">
        <v>1686</v>
      </c>
      <c r="F9964" t="s">
        <v>1010</v>
      </c>
      <c r="G9964" t="s">
        <v>23</v>
      </c>
      <c r="H9964" t="s">
        <v>24</v>
      </c>
      <c r="I9964" t="s">
        <v>25</v>
      </c>
      <c r="J9964" t="s">
        <v>2334</v>
      </c>
      <c r="K9964" t="s">
        <v>661</v>
      </c>
      <c r="L9964" t="s">
        <v>4270</v>
      </c>
      <c r="M9964" t="s">
        <v>54</v>
      </c>
      <c r="N9964">
        <f t="shared" si="1085"/>
        <v>0</v>
      </c>
      <c r="O9964" t="str">
        <f t="shared" si="1086"/>
        <v>No</v>
      </c>
      <c r="P9964">
        <f t="shared" si="1087"/>
        <v>0</v>
      </c>
      <c r="Q9964">
        <f t="shared" si="1088"/>
        <v>4813937689</v>
      </c>
      <c r="R9964">
        <f t="shared" si="1089"/>
        <v>4.1933383153624479</v>
      </c>
      <c r="S9964" t="str">
        <f t="shared" si="1090"/>
        <v>Acceptable</v>
      </c>
      <c r="T9964">
        <f>ROUNDUP(C9964,0)</f>
        <v>0</v>
      </c>
      <c r="U9964">
        <f>ROUNDDOWN(C9964,0)</f>
        <v>0</v>
      </c>
      <c r="V9964">
        <f>RIGHT(K9964,2)+2000</f>
        <v>2018</v>
      </c>
      <c r="W9964" t="str">
        <f>INDEX(_xlfn.TEXTSPLIT(K9964,"-"),1,2)</f>
        <v>Apr</v>
      </c>
      <c r="X9964" t="str">
        <f>INDEX(_xlfn.TEXTSPLIT(K9964,"-"),1,1)</f>
        <v>18</v>
      </c>
      <c r="Y9964">
        <f>INDEX(months!B:B,MATCH(Sheet1!W9964,months!A:A,0))</f>
        <v>4</v>
      </c>
      <c r="Z9964">
        <f t="shared" si="1091"/>
        <v>43208</v>
      </c>
    </row>
    <row r="9965" spans="1:26" x14ac:dyDescent="0.2">
      <c r="A9965" t="s">
        <v>13491</v>
      </c>
      <c r="B9965" t="s">
        <v>4612</v>
      </c>
      <c r="C9965">
        <v>4.3</v>
      </c>
      <c r="D9965">
        <v>29</v>
      </c>
      <c r="E9965" t="s">
        <v>132</v>
      </c>
      <c r="F9965" t="s">
        <v>775</v>
      </c>
      <c r="G9965" t="s">
        <v>23</v>
      </c>
      <c r="H9965" t="s">
        <v>24</v>
      </c>
      <c r="I9965" t="s">
        <v>25</v>
      </c>
      <c r="J9965" t="s">
        <v>4613</v>
      </c>
      <c r="K9965" t="s">
        <v>13492</v>
      </c>
      <c r="L9965" t="s">
        <v>3102</v>
      </c>
      <c r="M9965" t="s">
        <v>60</v>
      </c>
      <c r="N9965">
        <f t="shared" si="1085"/>
        <v>0</v>
      </c>
      <c r="O9965" t="str">
        <f t="shared" si="1086"/>
        <v>No</v>
      </c>
      <c r="P9965">
        <f t="shared" si="1087"/>
        <v>0</v>
      </c>
      <c r="Q9965">
        <f t="shared" si="1088"/>
        <v>4813937689</v>
      </c>
      <c r="R9965">
        <f t="shared" si="1089"/>
        <v>4.1933383153624479</v>
      </c>
      <c r="S9965" t="str">
        <f t="shared" si="1090"/>
        <v>Acceptable</v>
      </c>
      <c r="T9965">
        <f>ROUNDUP(C9965,0)</f>
        <v>5</v>
      </c>
      <c r="U9965">
        <f>ROUNDDOWN(C9965,0)</f>
        <v>4</v>
      </c>
      <c r="V9965">
        <f>RIGHT(K9965,2)+2000</f>
        <v>2017</v>
      </c>
      <c r="W9965" t="str">
        <f>INDEX(_xlfn.TEXTSPLIT(K9965,"-"),1,2)</f>
        <v>Feb</v>
      </c>
      <c r="X9965" t="str">
        <f>INDEX(_xlfn.TEXTSPLIT(K9965,"-"),1,1)</f>
        <v>7</v>
      </c>
      <c r="Y9965">
        <f>INDEX(months!B:B,MATCH(Sheet1!W9965,months!A:A,0))</f>
        <v>2</v>
      </c>
      <c r="Z9965">
        <f t="shared" si="1091"/>
        <v>42773</v>
      </c>
    </row>
    <row r="9966" spans="1:26" x14ac:dyDescent="0.2">
      <c r="A9966" t="s">
        <v>13493</v>
      </c>
      <c r="B9966" t="s">
        <v>211</v>
      </c>
      <c r="D9966">
        <v>0</v>
      </c>
      <c r="E9966" t="s">
        <v>675</v>
      </c>
      <c r="F9966" t="s">
        <v>1278</v>
      </c>
      <c r="G9966" t="s">
        <v>23</v>
      </c>
      <c r="H9966" t="s">
        <v>24</v>
      </c>
      <c r="I9966" t="s">
        <v>25</v>
      </c>
      <c r="J9966" t="s">
        <v>212</v>
      </c>
      <c r="K9966" t="s">
        <v>287</v>
      </c>
      <c r="L9966" t="s">
        <v>157</v>
      </c>
      <c r="M9966" t="s">
        <v>299</v>
      </c>
      <c r="N9966">
        <f t="shared" si="1085"/>
        <v>0</v>
      </c>
      <c r="O9966" t="str">
        <f t="shared" si="1086"/>
        <v>No</v>
      </c>
      <c r="P9966">
        <f t="shared" si="1087"/>
        <v>0</v>
      </c>
      <c r="Q9966">
        <f t="shared" si="1088"/>
        <v>4813937689</v>
      </c>
      <c r="R9966">
        <f t="shared" si="1089"/>
        <v>4.1933383153624479</v>
      </c>
      <c r="S9966" t="str">
        <f t="shared" si="1090"/>
        <v>Acceptable</v>
      </c>
      <c r="T9966">
        <f>ROUNDUP(C9966,0)</f>
        <v>0</v>
      </c>
      <c r="U9966">
        <f>ROUNDDOWN(C9966,0)</f>
        <v>0</v>
      </c>
      <c r="V9966">
        <f>RIGHT(K9966,2)+2000</f>
        <v>2018</v>
      </c>
      <c r="W9966" t="str">
        <f>INDEX(_xlfn.TEXTSPLIT(K9966,"-"),1,2)</f>
        <v>Jul</v>
      </c>
      <c r="X9966" t="str">
        <f>INDEX(_xlfn.TEXTSPLIT(K9966,"-"),1,1)</f>
        <v>4</v>
      </c>
      <c r="Y9966">
        <f>INDEX(months!B:B,MATCH(Sheet1!W9966,months!A:A,0))</f>
        <v>7</v>
      </c>
      <c r="Z9966">
        <f t="shared" si="1091"/>
        <v>43285</v>
      </c>
    </row>
    <row r="9967" spans="1:26" x14ac:dyDescent="0.2">
      <c r="A9967" t="s">
        <v>13494</v>
      </c>
      <c r="B9967" t="s">
        <v>2518</v>
      </c>
      <c r="C9967">
        <v>4.0999999999999996</v>
      </c>
      <c r="D9967">
        <v>88</v>
      </c>
      <c r="E9967" t="s">
        <v>88</v>
      </c>
      <c r="F9967" t="s">
        <v>101</v>
      </c>
      <c r="G9967" t="s">
        <v>23</v>
      </c>
      <c r="H9967" t="s">
        <v>24</v>
      </c>
      <c r="I9967" t="s">
        <v>25</v>
      </c>
      <c r="J9967" t="s">
        <v>2519</v>
      </c>
      <c r="K9967" t="s">
        <v>497</v>
      </c>
      <c r="L9967" t="s">
        <v>13495</v>
      </c>
      <c r="M9967" t="s">
        <v>29</v>
      </c>
      <c r="N9967">
        <f t="shared" si="1085"/>
        <v>0</v>
      </c>
      <c r="O9967" t="str">
        <f t="shared" si="1086"/>
        <v>No</v>
      </c>
      <c r="P9967">
        <f t="shared" si="1087"/>
        <v>0</v>
      </c>
      <c r="Q9967">
        <f t="shared" si="1088"/>
        <v>4813937689</v>
      </c>
      <c r="R9967">
        <f t="shared" si="1089"/>
        <v>4.1933383153624479</v>
      </c>
      <c r="S9967" t="str">
        <f t="shared" si="1090"/>
        <v>Acceptable</v>
      </c>
      <c r="T9967">
        <f>ROUNDUP(C9967,0)</f>
        <v>5</v>
      </c>
      <c r="U9967">
        <f>ROUNDDOWN(C9967,0)</f>
        <v>4</v>
      </c>
      <c r="V9967">
        <f>RIGHT(K9967,2)+2000</f>
        <v>2018</v>
      </c>
      <c r="W9967" t="str">
        <f>INDEX(_xlfn.TEXTSPLIT(K9967,"-"),1,2)</f>
        <v>Jul</v>
      </c>
      <c r="X9967" t="str">
        <f>INDEX(_xlfn.TEXTSPLIT(K9967,"-"),1,1)</f>
        <v>13</v>
      </c>
      <c r="Y9967">
        <f>INDEX(months!B:B,MATCH(Sheet1!W9967,months!A:A,0))</f>
        <v>7</v>
      </c>
      <c r="Z9967">
        <f t="shared" si="1091"/>
        <v>43294</v>
      </c>
    </row>
    <row r="9968" spans="1:26" x14ac:dyDescent="0.2">
      <c r="A9968" t="s">
        <v>13496</v>
      </c>
      <c r="B9968" t="s">
        <v>2518</v>
      </c>
      <c r="C9968">
        <v>3.6</v>
      </c>
      <c r="D9968">
        <v>30</v>
      </c>
      <c r="E9968" t="s">
        <v>155</v>
      </c>
      <c r="F9968" t="s">
        <v>101</v>
      </c>
      <c r="G9968" t="s">
        <v>23</v>
      </c>
      <c r="H9968" t="s">
        <v>24</v>
      </c>
      <c r="I9968" t="s">
        <v>25</v>
      </c>
      <c r="J9968" t="s">
        <v>2519</v>
      </c>
      <c r="K9968" t="s">
        <v>9358</v>
      </c>
      <c r="L9968" t="s">
        <v>59</v>
      </c>
      <c r="M9968" t="s">
        <v>86</v>
      </c>
      <c r="N9968">
        <f t="shared" si="1085"/>
        <v>0</v>
      </c>
      <c r="O9968" t="str">
        <f t="shared" si="1086"/>
        <v>No</v>
      </c>
      <c r="P9968">
        <f t="shared" si="1087"/>
        <v>0</v>
      </c>
      <c r="Q9968">
        <f t="shared" si="1088"/>
        <v>4813937689</v>
      </c>
      <c r="R9968">
        <f t="shared" si="1089"/>
        <v>4.1933383153624479</v>
      </c>
      <c r="S9968" t="str">
        <f t="shared" si="1090"/>
        <v>Acceptable</v>
      </c>
      <c r="T9968">
        <f>ROUNDUP(C9968,0)</f>
        <v>4</v>
      </c>
      <c r="U9968">
        <f>ROUNDDOWN(C9968,0)</f>
        <v>3</v>
      </c>
      <c r="V9968">
        <f>RIGHT(K9968,2)+2000</f>
        <v>2015</v>
      </c>
      <c r="W9968" t="str">
        <f>INDEX(_xlfn.TEXTSPLIT(K9968,"-"),1,2)</f>
        <v>Mar</v>
      </c>
      <c r="X9968" t="str">
        <f>INDEX(_xlfn.TEXTSPLIT(K9968,"-"),1,1)</f>
        <v>4</v>
      </c>
      <c r="Y9968">
        <f>INDEX(months!B:B,MATCH(Sheet1!W9968,months!A:A,0))</f>
        <v>3</v>
      </c>
      <c r="Z9968">
        <f t="shared" si="1091"/>
        <v>42067</v>
      </c>
    </row>
    <row r="9969" spans="1:26" x14ac:dyDescent="0.2">
      <c r="A9969" t="s">
        <v>13497</v>
      </c>
      <c r="B9969" t="s">
        <v>5446</v>
      </c>
      <c r="C9969">
        <v>3.7</v>
      </c>
      <c r="D9969">
        <v>13</v>
      </c>
      <c r="E9969" t="s">
        <v>286</v>
      </c>
      <c r="F9969" t="s">
        <v>775</v>
      </c>
      <c r="G9969" t="s">
        <v>23</v>
      </c>
      <c r="H9969" t="s">
        <v>24</v>
      </c>
      <c r="I9969" t="s">
        <v>25</v>
      </c>
      <c r="J9969" t="s">
        <v>5447</v>
      </c>
      <c r="K9969" t="s">
        <v>13498</v>
      </c>
      <c r="L9969" t="s">
        <v>53</v>
      </c>
      <c r="M9969" t="s">
        <v>177</v>
      </c>
      <c r="N9969">
        <f t="shared" si="1085"/>
        <v>0</v>
      </c>
      <c r="O9969" t="str">
        <f t="shared" si="1086"/>
        <v>No</v>
      </c>
      <c r="P9969">
        <f t="shared" si="1087"/>
        <v>0</v>
      </c>
      <c r="Q9969">
        <f t="shared" si="1088"/>
        <v>4813937689</v>
      </c>
      <c r="R9969">
        <f t="shared" si="1089"/>
        <v>4.1933383153624479</v>
      </c>
      <c r="S9969" t="str">
        <f t="shared" si="1090"/>
        <v>Acceptable</v>
      </c>
      <c r="T9969">
        <f>ROUNDUP(C9969,0)</f>
        <v>4</v>
      </c>
      <c r="U9969">
        <f>ROUNDDOWN(C9969,0)</f>
        <v>3</v>
      </c>
      <c r="V9969">
        <f>RIGHT(K9969,2)+2000</f>
        <v>2014</v>
      </c>
      <c r="W9969" t="str">
        <f>INDEX(_xlfn.TEXTSPLIT(K9969,"-"),1,2)</f>
        <v>Dec</v>
      </c>
      <c r="X9969" t="str">
        <f>INDEX(_xlfn.TEXTSPLIT(K9969,"-"),1,1)</f>
        <v>22</v>
      </c>
      <c r="Y9969">
        <f>INDEX(months!B:B,MATCH(Sheet1!W9969,months!A:A,0))</f>
        <v>12</v>
      </c>
      <c r="Z9969">
        <f t="shared" si="1091"/>
        <v>41995</v>
      </c>
    </row>
    <row r="9970" spans="1:26" x14ac:dyDescent="0.2">
      <c r="A9970" t="s">
        <v>13499</v>
      </c>
      <c r="B9970" t="s">
        <v>3070</v>
      </c>
      <c r="C9970">
        <v>4.2</v>
      </c>
      <c r="D9970">
        <v>20807</v>
      </c>
      <c r="E9970" t="s">
        <v>354</v>
      </c>
      <c r="F9970" t="s">
        <v>65</v>
      </c>
      <c r="G9970" t="s">
        <v>23</v>
      </c>
      <c r="H9970" t="s">
        <v>24</v>
      </c>
      <c r="I9970" t="s">
        <v>124</v>
      </c>
      <c r="J9970" t="s">
        <v>2804</v>
      </c>
      <c r="K9970" t="s">
        <v>2604</v>
      </c>
      <c r="L9970" t="s">
        <v>180</v>
      </c>
      <c r="M9970" t="s">
        <v>81</v>
      </c>
      <c r="N9970">
        <f t="shared" si="1085"/>
        <v>0</v>
      </c>
      <c r="O9970" t="str">
        <f t="shared" si="1086"/>
        <v>No</v>
      </c>
      <c r="P9970">
        <f t="shared" si="1087"/>
        <v>0</v>
      </c>
      <c r="Q9970">
        <f t="shared" si="1088"/>
        <v>4813937689</v>
      </c>
      <c r="R9970">
        <f t="shared" si="1089"/>
        <v>4.1933383153624479</v>
      </c>
      <c r="S9970" t="str">
        <f t="shared" si="1090"/>
        <v>Acceptable</v>
      </c>
      <c r="T9970">
        <f>ROUNDUP(C9970,0)</f>
        <v>5</v>
      </c>
      <c r="U9970">
        <f>ROUNDDOWN(C9970,0)</f>
        <v>4</v>
      </c>
      <c r="V9970">
        <f>RIGHT(K9970,2)+2000</f>
        <v>2017</v>
      </c>
      <c r="W9970" t="str">
        <f>INDEX(_xlfn.TEXTSPLIT(K9970,"-"),1,2)</f>
        <v>Aug</v>
      </c>
      <c r="X9970" t="str">
        <f>INDEX(_xlfn.TEXTSPLIT(K9970,"-"),1,1)</f>
        <v>2</v>
      </c>
      <c r="Y9970">
        <f>INDEX(months!B:B,MATCH(Sheet1!W9970,months!A:A,0))</f>
        <v>8</v>
      </c>
      <c r="Z9970">
        <f t="shared" si="1091"/>
        <v>42949</v>
      </c>
    </row>
    <row r="9971" spans="1:26" x14ac:dyDescent="0.2">
      <c r="A9971" t="s">
        <v>13500</v>
      </c>
      <c r="B9971" t="s">
        <v>4612</v>
      </c>
      <c r="C9971">
        <v>3.7</v>
      </c>
      <c r="D9971">
        <v>6</v>
      </c>
      <c r="E9971" t="s">
        <v>3671</v>
      </c>
      <c r="F9971" t="s">
        <v>775</v>
      </c>
      <c r="G9971" t="s">
        <v>23</v>
      </c>
      <c r="H9971" t="s">
        <v>24</v>
      </c>
      <c r="I9971" t="s">
        <v>25</v>
      </c>
      <c r="J9971" t="s">
        <v>4613</v>
      </c>
      <c r="K9971" t="s">
        <v>13501</v>
      </c>
      <c r="L9971" t="s">
        <v>59</v>
      </c>
      <c r="M9971" t="s">
        <v>60</v>
      </c>
      <c r="N9971">
        <f t="shared" si="1085"/>
        <v>0</v>
      </c>
      <c r="O9971" t="str">
        <f t="shared" si="1086"/>
        <v>No</v>
      </c>
      <c r="P9971">
        <f t="shared" si="1087"/>
        <v>0</v>
      </c>
      <c r="Q9971">
        <f t="shared" si="1088"/>
        <v>4813937689</v>
      </c>
      <c r="R9971">
        <f t="shared" si="1089"/>
        <v>4.1933383153624479</v>
      </c>
      <c r="S9971" t="str">
        <f t="shared" si="1090"/>
        <v>Acceptable</v>
      </c>
      <c r="T9971">
        <f>ROUNDUP(C9971,0)</f>
        <v>4</v>
      </c>
      <c r="U9971">
        <f>ROUNDDOWN(C9971,0)</f>
        <v>3</v>
      </c>
      <c r="V9971">
        <f>RIGHT(K9971,2)+2000</f>
        <v>2015</v>
      </c>
      <c r="W9971" t="str">
        <f>INDEX(_xlfn.TEXTSPLIT(K9971,"-"),1,2)</f>
        <v>Nov</v>
      </c>
      <c r="X9971" t="str">
        <f>INDEX(_xlfn.TEXTSPLIT(K9971,"-"),1,1)</f>
        <v>8</v>
      </c>
      <c r="Y9971">
        <f>INDEX(months!B:B,MATCH(Sheet1!W9971,months!A:A,0))</f>
        <v>11</v>
      </c>
      <c r="Z9971">
        <f t="shared" si="1091"/>
        <v>42316</v>
      </c>
    </row>
    <row r="9972" spans="1:26" x14ac:dyDescent="0.2">
      <c r="A9972" t="s">
        <v>13502</v>
      </c>
      <c r="B9972" t="s">
        <v>4457</v>
      </c>
      <c r="C9972">
        <v>4.3</v>
      </c>
      <c r="D9972">
        <v>2649</v>
      </c>
      <c r="E9972" t="s">
        <v>42</v>
      </c>
      <c r="F9972" t="s">
        <v>32</v>
      </c>
      <c r="G9972" t="s">
        <v>23</v>
      </c>
      <c r="H9972" t="s">
        <v>24</v>
      </c>
      <c r="I9972" t="s">
        <v>25</v>
      </c>
      <c r="J9972" t="s">
        <v>4458</v>
      </c>
      <c r="K9972" t="s">
        <v>97</v>
      </c>
      <c r="L9972" t="s">
        <v>3032</v>
      </c>
      <c r="M9972" t="s">
        <v>54</v>
      </c>
      <c r="N9972">
        <f t="shared" si="1085"/>
        <v>0</v>
      </c>
      <c r="O9972" t="str">
        <f t="shared" si="1086"/>
        <v>No</v>
      </c>
      <c r="P9972">
        <f t="shared" si="1087"/>
        <v>0</v>
      </c>
      <c r="Q9972">
        <f t="shared" si="1088"/>
        <v>4813937689</v>
      </c>
      <c r="R9972">
        <f t="shared" si="1089"/>
        <v>4.1933383153624479</v>
      </c>
      <c r="S9972" t="str">
        <f t="shared" si="1090"/>
        <v>Acceptable</v>
      </c>
      <c r="T9972">
        <f>ROUNDUP(C9972,0)</f>
        <v>5</v>
      </c>
      <c r="U9972">
        <f>ROUNDDOWN(C9972,0)</f>
        <v>4</v>
      </c>
      <c r="V9972">
        <f>RIGHT(K9972,2)+2000</f>
        <v>2018</v>
      </c>
      <c r="W9972" t="str">
        <f>INDEX(_xlfn.TEXTSPLIT(K9972,"-"),1,2)</f>
        <v>Aug</v>
      </c>
      <c r="X9972" t="str">
        <f>INDEX(_xlfn.TEXTSPLIT(K9972,"-"),1,1)</f>
        <v>3</v>
      </c>
      <c r="Y9972">
        <f>INDEX(months!B:B,MATCH(Sheet1!W9972,months!A:A,0))</f>
        <v>8</v>
      </c>
      <c r="Z9972">
        <f t="shared" si="1091"/>
        <v>43315</v>
      </c>
    </row>
    <row r="9973" spans="1:26" x14ac:dyDescent="0.2">
      <c r="A9973" t="s">
        <v>13503</v>
      </c>
      <c r="B9973" t="s">
        <v>3070</v>
      </c>
      <c r="D9973">
        <v>2</v>
      </c>
      <c r="E9973" t="s">
        <v>159</v>
      </c>
      <c r="F9973" t="s">
        <v>775</v>
      </c>
      <c r="G9973" t="s">
        <v>23</v>
      </c>
      <c r="H9973" t="s">
        <v>24</v>
      </c>
      <c r="I9973" t="s">
        <v>25</v>
      </c>
      <c r="J9973" t="s">
        <v>1303</v>
      </c>
      <c r="K9973" t="s">
        <v>293</v>
      </c>
      <c r="L9973" t="s">
        <v>220</v>
      </c>
      <c r="M9973" t="s">
        <v>81</v>
      </c>
      <c r="N9973">
        <f t="shared" si="1085"/>
        <v>0</v>
      </c>
      <c r="O9973" t="str">
        <f t="shared" si="1086"/>
        <v>No</v>
      </c>
      <c r="P9973">
        <f t="shared" si="1087"/>
        <v>0</v>
      </c>
      <c r="Q9973">
        <f t="shared" si="1088"/>
        <v>4813937689</v>
      </c>
      <c r="R9973">
        <f t="shared" si="1089"/>
        <v>4.1933383153624479</v>
      </c>
      <c r="S9973" t="str">
        <f t="shared" si="1090"/>
        <v>Acceptable</v>
      </c>
      <c r="T9973">
        <f>ROUNDUP(C9973,0)</f>
        <v>0</v>
      </c>
      <c r="U9973">
        <f>ROUNDDOWN(C9973,0)</f>
        <v>0</v>
      </c>
      <c r="V9973">
        <f>RIGHT(K9973,2)+2000</f>
        <v>2018</v>
      </c>
      <c r="W9973" t="str">
        <f>INDEX(_xlfn.TEXTSPLIT(K9973,"-"),1,2)</f>
        <v>Jul</v>
      </c>
      <c r="X9973" t="str">
        <f>INDEX(_xlfn.TEXTSPLIT(K9973,"-"),1,1)</f>
        <v>15</v>
      </c>
      <c r="Y9973">
        <f>INDEX(months!B:B,MATCH(Sheet1!W9973,months!A:A,0))</f>
        <v>7</v>
      </c>
      <c r="Z9973">
        <f t="shared" si="1091"/>
        <v>43296</v>
      </c>
    </row>
    <row r="9974" spans="1:26" x14ac:dyDescent="0.2">
      <c r="A9974" t="s">
        <v>13504</v>
      </c>
      <c r="B9974" t="s">
        <v>3070</v>
      </c>
      <c r="D9974">
        <v>11</v>
      </c>
      <c r="E9974" t="s">
        <v>271</v>
      </c>
      <c r="F9974" t="s">
        <v>1199</v>
      </c>
      <c r="G9974" t="s">
        <v>23</v>
      </c>
      <c r="H9974" t="s">
        <v>24</v>
      </c>
      <c r="I9974" t="s">
        <v>25</v>
      </c>
      <c r="J9974" t="s">
        <v>1303</v>
      </c>
      <c r="K9974" t="s">
        <v>7230</v>
      </c>
      <c r="L9974" t="s">
        <v>420</v>
      </c>
      <c r="M9974" t="s">
        <v>86</v>
      </c>
      <c r="N9974">
        <f t="shared" si="1085"/>
        <v>0</v>
      </c>
      <c r="O9974" t="str">
        <f t="shared" si="1086"/>
        <v>No</v>
      </c>
      <c r="P9974">
        <f t="shared" si="1087"/>
        <v>0</v>
      </c>
      <c r="Q9974">
        <f t="shared" si="1088"/>
        <v>4813937689</v>
      </c>
      <c r="R9974">
        <f t="shared" si="1089"/>
        <v>4.1933383153624479</v>
      </c>
      <c r="S9974" t="str">
        <f t="shared" si="1090"/>
        <v>Acceptable</v>
      </c>
      <c r="T9974">
        <f>ROUNDUP(C9974,0)</f>
        <v>0</v>
      </c>
      <c r="U9974">
        <f>ROUNDDOWN(C9974,0)</f>
        <v>0</v>
      </c>
      <c r="V9974">
        <f>RIGHT(K9974,2)+2000</f>
        <v>2017</v>
      </c>
      <c r="W9974" t="str">
        <f>INDEX(_xlfn.TEXTSPLIT(K9974,"-"),1,2)</f>
        <v>Oct</v>
      </c>
      <c r="X9974" t="str">
        <f>INDEX(_xlfn.TEXTSPLIT(K9974,"-"),1,1)</f>
        <v>28</v>
      </c>
      <c r="Y9974">
        <f>INDEX(months!B:B,MATCH(Sheet1!W9974,months!A:A,0))</f>
        <v>10</v>
      </c>
      <c r="Z9974">
        <f t="shared" si="1091"/>
        <v>43036</v>
      </c>
    </row>
    <row r="9975" spans="1:26" x14ac:dyDescent="0.2">
      <c r="A9975" t="s">
        <v>13505</v>
      </c>
      <c r="B9975" t="s">
        <v>3070</v>
      </c>
      <c r="C9975">
        <v>3.3</v>
      </c>
      <c r="D9975">
        <v>1218</v>
      </c>
      <c r="E9975" t="s">
        <v>8083</v>
      </c>
      <c r="F9975" t="s">
        <v>50</v>
      </c>
      <c r="G9975" t="s">
        <v>23</v>
      </c>
      <c r="H9975" t="s">
        <v>24</v>
      </c>
      <c r="I9975" t="s">
        <v>25</v>
      </c>
      <c r="J9975" t="s">
        <v>1303</v>
      </c>
      <c r="K9975" t="s">
        <v>13506</v>
      </c>
      <c r="L9975" t="s">
        <v>59</v>
      </c>
      <c r="M9975" t="s">
        <v>514</v>
      </c>
      <c r="N9975">
        <f t="shared" si="1085"/>
        <v>0</v>
      </c>
      <c r="O9975" t="str">
        <f t="shared" si="1086"/>
        <v>No</v>
      </c>
      <c r="P9975">
        <f t="shared" si="1087"/>
        <v>0</v>
      </c>
      <c r="Q9975">
        <f t="shared" si="1088"/>
        <v>4813937689</v>
      </c>
      <c r="R9975">
        <f t="shared" si="1089"/>
        <v>4.1933383153624479</v>
      </c>
      <c r="S9975" t="str">
        <f t="shared" si="1090"/>
        <v>Acceptable</v>
      </c>
      <c r="T9975">
        <f>ROUNDUP(C9975,0)</f>
        <v>4</v>
      </c>
      <c r="U9975">
        <f>ROUNDDOWN(C9975,0)</f>
        <v>3</v>
      </c>
      <c r="V9975">
        <f>RIGHT(K9975,2)+2000</f>
        <v>2012</v>
      </c>
      <c r="W9975" t="str">
        <f>INDEX(_xlfn.TEXTSPLIT(K9975,"-"),1,2)</f>
        <v>Aug</v>
      </c>
      <c r="X9975" t="str">
        <f>INDEX(_xlfn.TEXTSPLIT(K9975,"-"),1,1)</f>
        <v>24</v>
      </c>
      <c r="Y9975">
        <f>INDEX(months!B:B,MATCH(Sheet1!W9975,months!A:A,0))</f>
        <v>8</v>
      </c>
      <c r="Z9975">
        <f t="shared" si="1091"/>
        <v>41145</v>
      </c>
    </row>
    <row r="9976" spans="1:26" x14ac:dyDescent="0.2">
      <c r="A9976" t="s">
        <v>13507</v>
      </c>
      <c r="B9976" t="s">
        <v>3070</v>
      </c>
      <c r="C9976">
        <v>4.4000000000000004</v>
      </c>
      <c r="D9976">
        <v>2558</v>
      </c>
      <c r="E9976" t="s">
        <v>867</v>
      </c>
      <c r="F9976" t="s">
        <v>50</v>
      </c>
      <c r="G9976" t="s">
        <v>23</v>
      </c>
      <c r="H9976" t="s">
        <v>24</v>
      </c>
      <c r="I9976" t="s">
        <v>25</v>
      </c>
      <c r="J9976" t="s">
        <v>1537</v>
      </c>
      <c r="K9976" t="s">
        <v>2438</v>
      </c>
      <c r="L9976" t="s">
        <v>13508</v>
      </c>
      <c r="M9976" t="s">
        <v>54</v>
      </c>
      <c r="N9976">
        <f t="shared" si="1085"/>
        <v>0</v>
      </c>
      <c r="O9976" t="str">
        <f t="shared" si="1086"/>
        <v>No</v>
      </c>
      <c r="P9976">
        <f t="shared" si="1087"/>
        <v>0</v>
      </c>
      <c r="Q9976">
        <f t="shared" si="1088"/>
        <v>4813937689</v>
      </c>
      <c r="R9976">
        <f t="shared" si="1089"/>
        <v>4.1933383153624479</v>
      </c>
      <c r="S9976" t="str">
        <f t="shared" si="1090"/>
        <v>Acceptable</v>
      </c>
      <c r="T9976">
        <f>ROUNDUP(C9976,0)</f>
        <v>5</v>
      </c>
      <c r="U9976">
        <f>ROUNDDOWN(C9976,0)</f>
        <v>4</v>
      </c>
      <c r="V9976">
        <f>RIGHT(K9976,2)+2000</f>
        <v>2018</v>
      </c>
      <c r="W9976" t="str">
        <f>INDEX(_xlfn.TEXTSPLIT(K9976,"-"),1,2)</f>
        <v>Jan</v>
      </c>
      <c r="X9976" t="str">
        <f>INDEX(_xlfn.TEXTSPLIT(K9976,"-"),1,1)</f>
        <v>16</v>
      </c>
      <c r="Y9976">
        <f>INDEX(months!B:B,MATCH(Sheet1!W9976,months!A:A,0))</f>
        <v>1</v>
      </c>
      <c r="Z9976">
        <f t="shared" si="1091"/>
        <v>43116</v>
      </c>
    </row>
    <row r="9977" spans="1:26" x14ac:dyDescent="0.2">
      <c r="A9977" t="s">
        <v>2115</v>
      </c>
      <c r="B9977" t="s">
        <v>2116</v>
      </c>
      <c r="C9977">
        <v>4.8</v>
      </c>
      <c r="D9977">
        <v>432160</v>
      </c>
      <c r="E9977" t="s">
        <v>186</v>
      </c>
      <c r="F9977" t="s">
        <v>89</v>
      </c>
      <c r="G9977" t="s">
        <v>23</v>
      </c>
      <c r="H9977" t="s">
        <v>24</v>
      </c>
      <c r="I9977" t="s">
        <v>25</v>
      </c>
      <c r="J9977" t="s">
        <v>2117</v>
      </c>
      <c r="K9977" t="s">
        <v>468</v>
      </c>
      <c r="L9977" t="s">
        <v>46</v>
      </c>
      <c r="M9977" t="s">
        <v>46</v>
      </c>
      <c r="N9977">
        <f t="shared" si="1085"/>
        <v>0</v>
      </c>
      <c r="O9977" t="str">
        <f t="shared" si="1086"/>
        <v>No</v>
      </c>
      <c r="P9977">
        <f t="shared" si="1087"/>
        <v>0</v>
      </c>
      <c r="Q9977">
        <f t="shared" si="1088"/>
        <v>4813937689</v>
      </c>
      <c r="R9977">
        <f t="shared" si="1089"/>
        <v>4.1933383153624479</v>
      </c>
      <c r="S9977" t="str">
        <f t="shared" si="1090"/>
        <v>Acceptable</v>
      </c>
      <c r="T9977">
        <f>ROUNDUP(C9977,0)</f>
        <v>5</v>
      </c>
      <c r="U9977">
        <f>ROUNDDOWN(C9977,0)</f>
        <v>4</v>
      </c>
      <c r="V9977">
        <f>RIGHT(K9977,2)+2000</f>
        <v>2018</v>
      </c>
      <c r="W9977" t="str">
        <f>INDEX(_xlfn.TEXTSPLIT(K9977,"-"),1,2)</f>
        <v>Jun</v>
      </c>
      <c r="X9977" t="str">
        <f>INDEX(_xlfn.TEXTSPLIT(K9977,"-"),1,1)</f>
        <v>28</v>
      </c>
      <c r="Y9977">
        <f>INDEX(months!B:B,MATCH(Sheet1!W9977,months!A:A,0))</f>
        <v>6</v>
      </c>
      <c r="Z9977">
        <f t="shared" si="1091"/>
        <v>43279</v>
      </c>
    </row>
    <row r="9978" spans="1:26" x14ac:dyDescent="0.2">
      <c r="A9978" t="s">
        <v>13509</v>
      </c>
      <c r="B9978" t="s">
        <v>2518</v>
      </c>
      <c r="C9978">
        <v>3.5</v>
      </c>
      <c r="D9978">
        <v>6747</v>
      </c>
      <c r="E9978" t="s">
        <v>46</v>
      </c>
      <c r="F9978" t="s">
        <v>65</v>
      </c>
      <c r="G9978" t="s">
        <v>23</v>
      </c>
      <c r="H9978" t="s">
        <v>24</v>
      </c>
      <c r="I9978" t="s">
        <v>25</v>
      </c>
      <c r="J9978" t="s">
        <v>2519</v>
      </c>
      <c r="K9978" t="s">
        <v>1613</v>
      </c>
      <c r="L9978" t="s">
        <v>46</v>
      </c>
      <c r="M9978" t="s">
        <v>46</v>
      </c>
      <c r="N9978">
        <f t="shared" si="1085"/>
        <v>0</v>
      </c>
      <c r="O9978" t="str">
        <f t="shared" si="1086"/>
        <v>No</v>
      </c>
      <c r="P9978">
        <f t="shared" si="1087"/>
        <v>0</v>
      </c>
      <c r="Q9978">
        <f t="shared" si="1088"/>
        <v>4813937689</v>
      </c>
      <c r="R9978">
        <f t="shared" si="1089"/>
        <v>4.1933383153624479</v>
      </c>
      <c r="S9978" t="str">
        <f t="shared" si="1090"/>
        <v>Acceptable</v>
      </c>
      <c r="T9978">
        <f>ROUNDUP(C9978,0)</f>
        <v>4</v>
      </c>
      <c r="U9978">
        <f>ROUNDDOWN(C9978,0)</f>
        <v>3</v>
      </c>
      <c r="V9978">
        <f>RIGHT(K9978,2)+2000</f>
        <v>2018</v>
      </c>
      <c r="W9978" t="str">
        <f>INDEX(_xlfn.TEXTSPLIT(K9978,"-"),1,2)</f>
        <v>Jun</v>
      </c>
      <c r="X9978" t="str">
        <f>INDEX(_xlfn.TEXTSPLIT(K9978,"-"),1,1)</f>
        <v>11</v>
      </c>
      <c r="Y9978">
        <f>INDEX(months!B:B,MATCH(Sheet1!W9978,months!A:A,0))</f>
        <v>6</v>
      </c>
      <c r="Z9978">
        <f t="shared" si="1091"/>
        <v>43262</v>
      </c>
    </row>
    <row r="9979" spans="1:26" x14ac:dyDescent="0.2">
      <c r="A9979" t="s">
        <v>13510</v>
      </c>
      <c r="B9979" t="s">
        <v>3070</v>
      </c>
      <c r="C9979">
        <v>4</v>
      </c>
      <c r="D9979">
        <v>5886</v>
      </c>
      <c r="E9979" t="s">
        <v>232</v>
      </c>
      <c r="F9979" t="s">
        <v>65</v>
      </c>
      <c r="G9979" t="s">
        <v>23</v>
      </c>
      <c r="H9979" t="s">
        <v>24</v>
      </c>
      <c r="I9979" t="s">
        <v>25</v>
      </c>
      <c r="J9979" t="s">
        <v>2804</v>
      </c>
      <c r="K9979" t="s">
        <v>209</v>
      </c>
      <c r="L9979" t="s">
        <v>157</v>
      </c>
      <c r="M9979" t="s">
        <v>86</v>
      </c>
      <c r="N9979">
        <f t="shared" si="1085"/>
        <v>0</v>
      </c>
      <c r="O9979" t="str">
        <f t="shared" si="1086"/>
        <v>No</v>
      </c>
      <c r="P9979">
        <f t="shared" si="1087"/>
        <v>0</v>
      </c>
      <c r="Q9979">
        <f t="shared" si="1088"/>
        <v>4813937689</v>
      </c>
      <c r="R9979">
        <f t="shared" si="1089"/>
        <v>4.1933383153624479</v>
      </c>
      <c r="S9979" t="str">
        <f t="shared" si="1090"/>
        <v>Acceptable</v>
      </c>
      <c r="T9979">
        <f>ROUNDUP(C9979,0)</f>
        <v>4</v>
      </c>
      <c r="U9979">
        <f>ROUNDDOWN(C9979,0)</f>
        <v>4</v>
      </c>
      <c r="V9979">
        <f>RIGHT(K9979,2)+2000</f>
        <v>2018</v>
      </c>
      <c r="W9979" t="str">
        <f>INDEX(_xlfn.TEXTSPLIT(K9979,"-"),1,2)</f>
        <v>May</v>
      </c>
      <c r="X9979" t="str">
        <f>INDEX(_xlfn.TEXTSPLIT(K9979,"-"),1,1)</f>
        <v>28</v>
      </c>
      <c r="Y9979">
        <f>INDEX(months!B:B,MATCH(Sheet1!W9979,months!A:A,0))</f>
        <v>5</v>
      </c>
      <c r="Z9979">
        <f t="shared" si="1091"/>
        <v>43248</v>
      </c>
    </row>
    <row r="9980" spans="1:26" x14ac:dyDescent="0.2">
      <c r="A9980" t="s">
        <v>13511</v>
      </c>
      <c r="B9980" t="s">
        <v>4612</v>
      </c>
      <c r="C9980">
        <v>4.9000000000000004</v>
      </c>
      <c r="D9980">
        <v>85</v>
      </c>
      <c r="E9980" t="s">
        <v>21</v>
      </c>
      <c r="F9980" t="s">
        <v>775</v>
      </c>
      <c r="G9980" t="s">
        <v>23</v>
      </c>
      <c r="H9980" t="s">
        <v>24</v>
      </c>
      <c r="I9980" t="s">
        <v>25</v>
      </c>
      <c r="J9980" t="s">
        <v>4613</v>
      </c>
      <c r="K9980" t="s">
        <v>759</v>
      </c>
      <c r="L9980" t="s">
        <v>157</v>
      </c>
      <c r="M9980" t="s">
        <v>81</v>
      </c>
      <c r="N9980">
        <f t="shared" si="1085"/>
        <v>0</v>
      </c>
      <c r="O9980" t="str">
        <f t="shared" si="1086"/>
        <v>No</v>
      </c>
      <c r="P9980">
        <f t="shared" si="1087"/>
        <v>0</v>
      </c>
      <c r="Q9980">
        <f t="shared" si="1088"/>
        <v>4813937689</v>
      </c>
      <c r="R9980">
        <f t="shared" si="1089"/>
        <v>4.1933383153624479</v>
      </c>
      <c r="S9980" t="str">
        <f t="shared" si="1090"/>
        <v>Acceptable</v>
      </c>
      <c r="T9980">
        <f>ROUNDUP(C9980,0)</f>
        <v>5</v>
      </c>
      <c r="U9980">
        <f>ROUNDDOWN(C9980,0)</f>
        <v>4</v>
      </c>
      <c r="V9980">
        <f>RIGHT(K9980,2)+2000</f>
        <v>2018</v>
      </c>
      <c r="W9980" t="str">
        <f>INDEX(_xlfn.TEXTSPLIT(K9980,"-"),1,2)</f>
        <v>Jul</v>
      </c>
      <c r="X9980" t="str">
        <f>INDEX(_xlfn.TEXTSPLIT(K9980,"-"),1,1)</f>
        <v>5</v>
      </c>
      <c r="Y9980">
        <f>INDEX(months!B:B,MATCH(Sheet1!W9980,months!A:A,0))</f>
        <v>7</v>
      </c>
      <c r="Z9980">
        <f t="shared" si="1091"/>
        <v>43286</v>
      </c>
    </row>
    <row r="9981" spans="1:26" x14ac:dyDescent="0.2">
      <c r="A9981" t="s">
        <v>13512</v>
      </c>
      <c r="B9981" t="s">
        <v>3070</v>
      </c>
      <c r="C9981">
        <v>4</v>
      </c>
      <c r="D9981">
        <v>17543</v>
      </c>
      <c r="E9981" t="s">
        <v>21</v>
      </c>
      <c r="F9981" t="s">
        <v>38</v>
      </c>
      <c r="G9981" t="s">
        <v>23</v>
      </c>
      <c r="H9981" t="s">
        <v>24</v>
      </c>
      <c r="I9981" t="s">
        <v>25</v>
      </c>
      <c r="J9981" t="s">
        <v>2673</v>
      </c>
      <c r="K9981" t="s">
        <v>2056</v>
      </c>
      <c r="L9981" t="s">
        <v>375</v>
      </c>
      <c r="M9981" t="s">
        <v>86</v>
      </c>
      <c r="N9981">
        <f t="shared" si="1085"/>
        <v>0</v>
      </c>
      <c r="O9981" t="str">
        <f t="shared" si="1086"/>
        <v>No</v>
      </c>
      <c r="P9981">
        <f t="shared" si="1087"/>
        <v>0</v>
      </c>
      <c r="Q9981">
        <f t="shared" si="1088"/>
        <v>4813937689</v>
      </c>
      <c r="R9981">
        <f t="shared" si="1089"/>
        <v>4.1933383153624479</v>
      </c>
      <c r="S9981" t="str">
        <f t="shared" si="1090"/>
        <v>Acceptable</v>
      </c>
      <c r="T9981">
        <f>ROUNDUP(C9981,0)</f>
        <v>4</v>
      </c>
      <c r="U9981">
        <f>ROUNDDOWN(C9981,0)</f>
        <v>4</v>
      </c>
      <c r="V9981">
        <f>RIGHT(K9981,2)+2000</f>
        <v>2018</v>
      </c>
      <c r="W9981" t="str">
        <f>INDEX(_xlfn.TEXTSPLIT(K9981,"-"),1,2)</f>
        <v>Jan</v>
      </c>
      <c r="X9981" t="str">
        <f>INDEX(_xlfn.TEXTSPLIT(K9981,"-"),1,1)</f>
        <v>25</v>
      </c>
      <c r="Y9981">
        <f>INDEX(months!B:B,MATCH(Sheet1!W9981,months!A:A,0))</f>
        <v>1</v>
      </c>
      <c r="Z9981">
        <f t="shared" si="1091"/>
        <v>43125</v>
      </c>
    </row>
    <row r="9982" spans="1:26" x14ac:dyDescent="0.2">
      <c r="A9982" t="s">
        <v>13513</v>
      </c>
      <c r="B9982" t="s">
        <v>2518</v>
      </c>
      <c r="D9982">
        <v>14</v>
      </c>
      <c r="E9982" t="s">
        <v>46</v>
      </c>
      <c r="F9982" t="s">
        <v>1199</v>
      </c>
      <c r="G9982" t="s">
        <v>23</v>
      </c>
      <c r="H9982" t="s">
        <v>24</v>
      </c>
      <c r="I9982" t="s">
        <v>25</v>
      </c>
      <c r="J9982" t="s">
        <v>2519</v>
      </c>
      <c r="K9982" t="s">
        <v>1937</v>
      </c>
      <c r="L9982" t="s">
        <v>1267</v>
      </c>
      <c r="M9982" t="s">
        <v>81</v>
      </c>
      <c r="N9982">
        <f t="shared" si="1085"/>
        <v>0</v>
      </c>
      <c r="O9982" t="str">
        <f t="shared" si="1086"/>
        <v>No</v>
      </c>
      <c r="P9982">
        <f t="shared" si="1087"/>
        <v>0</v>
      </c>
      <c r="Q9982">
        <f t="shared" si="1088"/>
        <v>4813937689</v>
      </c>
      <c r="R9982">
        <f t="shared" si="1089"/>
        <v>4.1933383153624479</v>
      </c>
      <c r="S9982" t="str">
        <f t="shared" si="1090"/>
        <v>Acceptable</v>
      </c>
      <c r="T9982">
        <f>ROUNDUP(C9982,0)</f>
        <v>0</v>
      </c>
      <c r="U9982">
        <f>ROUNDDOWN(C9982,0)</f>
        <v>0</v>
      </c>
      <c r="V9982">
        <f>RIGHT(K9982,2)+2000</f>
        <v>2018</v>
      </c>
      <c r="W9982" t="str">
        <f>INDEX(_xlfn.TEXTSPLIT(K9982,"-"),1,2)</f>
        <v>Mar</v>
      </c>
      <c r="X9982" t="str">
        <f>INDEX(_xlfn.TEXTSPLIT(K9982,"-"),1,1)</f>
        <v>13</v>
      </c>
      <c r="Y9982">
        <f>INDEX(months!B:B,MATCH(Sheet1!W9982,months!A:A,0))</f>
        <v>3</v>
      </c>
      <c r="Z9982">
        <f t="shared" si="1091"/>
        <v>43172</v>
      </c>
    </row>
    <row r="9983" spans="1:26" x14ac:dyDescent="0.2">
      <c r="A9983" t="s">
        <v>13514</v>
      </c>
      <c r="B9983" t="s">
        <v>3070</v>
      </c>
      <c r="C9983">
        <v>4.5999999999999996</v>
      </c>
      <c r="D9983">
        <v>36813</v>
      </c>
      <c r="E9983" t="s">
        <v>69</v>
      </c>
      <c r="F9983" t="s">
        <v>32</v>
      </c>
      <c r="G9983" t="s">
        <v>23</v>
      </c>
      <c r="H9983" t="s">
        <v>24</v>
      </c>
      <c r="I9983" t="s">
        <v>25</v>
      </c>
      <c r="J9983" t="s">
        <v>1537</v>
      </c>
      <c r="K9983" t="s">
        <v>535</v>
      </c>
      <c r="L9983" t="s">
        <v>9598</v>
      </c>
      <c r="M9983" t="s">
        <v>81</v>
      </c>
      <c r="N9983">
        <f t="shared" si="1085"/>
        <v>0</v>
      </c>
      <c r="O9983" t="str">
        <f t="shared" si="1086"/>
        <v>No</v>
      </c>
      <c r="P9983">
        <f t="shared" si="1087"/>
        <v>0</v>
      </c>
      <c r="Q9983">
        <f t="shared" si="1088"/>
        <v>4813937689</v>
      </c>
      <c r="R9983">
        <f t="shared" si="1089"/>
        <v>4.1933383153624479</v>
      </c>
      <c r="S9983" t="str">
        <f t="shared" si="1090"/>
        <v>Acceptable</v>
      </c>
      <c r="T9983">
        <f>ROUNDUP(C9983,0)</f>
        <v>5</v>
      </c>
      <c r="U9983">
        <f>ROUNDDOWN(C9983,0)</f>
        <v>4</v>
      </c>
      <c r="V9983">
        <f>RIGHT(K9983,2)+2000</f>
        <v>2018</v>
      </c>
      <c r="W9983" t="str">
        <f>INDEX(_xlfn.TEXTSPLIT(K9983,"-"),1,2)</f>
        <v>May</v>
      </c>
      <c r="X9983" t="str">
        <f>INDEX(_xlfn.TEXTSPLIT(K9983,"-"),1,1)</f>
        <v>1</v>
      </c>
      <c r="Y9983">
        <f>INDEX(months!B:B,MATCH(Sheet1!W9983,months!A:A,0))</f>
        <v>5</v>
      </c>
      <c r="Z9983">
        <f t="shared" si="1091"/>
        <v>43221</v>
      </c>
    </row>
    <row r="9984" spans="1:26" x14ac:dyDescent="0.2">
      <c r="A9984" t="s">
        <v>2375</v>
      </c>
      <c r="B9984" t="s">
        <v>2333</v>
      </c>
      <c r="C9984">
        <v>4.3</v>
      </c>
      <c r="D9984">
        <v>43847</v>
      </c>
      <c r="E9984" t="s">
        <v>46</v>
      </c>
      <c r="F9984" t="s">
        <v>65</v>
      </c>
      <c r="G9984" t="s">
        <v>23</v>
      </c>
      <c r="H9984" t="s">
        <v>24</v>
      </c>
      <c r="I9984" t="s">
        <v>25</v>
      </c>
      <c r="J9984" t="s">
        <v>2334</v>
      </c>
      <c r="K9984" t="s">
        <v>743</v>
      </c>
      <c r="L9984" t="s">
        <v>46</v>
      </c>
      <c r="M9984" t="s">
        <v>46</v>
      </c>
      <c r="N9984">
        <f t="shared" si="1085"/>
        <v>0</v>
      </c>
      <c r="O9984" t="str">
        <f t="shared" si="1086"/>
        <v>No</v>
      </c>
      <c r="P9984">
        <f t="shared" si="1087"/>
        <v>0</v>
      </c>
      <c r="Q9984">
        <f t="shared" si="1088"/>
        <v>4813937689</v>
      </c>
      <c r="R9984">
        <f t="shared" si="1089"/>
        <v>4.1933383153624479</v>
      </c>
      <c r="S9984" t="str">
        <f t="shared" si="1090"/>
        <v>Acceptable</v>
      </c>
      <c r="T9984">
        <f>ROUNDUP(C9984,0)</f>
        <v>5</v>
      </c>
      <c r="U9984">
        <f>ROUNDDOWN(C9984,0)</f>
        <v>4</v>
      </c>
      <c r="V9984">
        <f>RIGHT(K9984,2)+2000</f>
        <v>2018</v>
      </c>
      <c r="W9984" t="str">
        <f>INDEX(_xlfn.TEXTSPLIT(K9984,"-"),1,2)</f>
        <v>Jul</v>
      </c>
      <c r="X9984" t="str">
        <f>INDEX(_xlfn.TEXTSPLIT(K9984,"-"),1,1)</f>
        <v>6</v>
      </c>
      <c r="Y9984">
        <f>INDEX(months!B:B,MATCH(Sheet1!W9984,months!A:A,0))</f>
        <v>7</v>
      </c>
      <c r="Z9984">
        <f t="shared" si="1091"/>
        <v>43287</v>
      </c>
    </row>
    <row r="9985" spans="1:26" x14ac:dyDescent="0.2">
      <c r="A9985" t="s">
        <v>13515</v>
      </c>
      <c r="B9985" t="s">
        <v>3070</v>
      </c>
      <c r="C9985">
        <v>3.6</v>
      </c>
      <c r="D9985">
        <v>9389</v>
      </c>
      <c r="E9985" t="s">
        <v>2005</v>
      </c>
      <c r="F9985" t="s">
        <v>65</v>
      </c>
      <c r="G9985" t="s">
        <v>23</v>
      </c>
      <c r="H9985" t="s">
        <v>24</v>
      </c>
      <c r="I9985" t="s">
        <v>44</v>
      </c>
      <c r="J9985" t="s">
        <v>2804</v>
      </c>
      <c r="K9985" t="s">
        <v>156</v>
      </c>
      <c r="L9985" t="s">
        <v>813</v>
      </c>
      <c r="M9985" t="s">
        <v>86</v>
      </c>
      <c r="N9985">
        <f t="shared" si="1085"/>
        <v>0</v>
      </c>
      <c r="O9985" t="str">
        <f t="shared" si="1086"/>
        <v>No</v>
      </c>
      <c r="P9985">
        <f t="shared" si="1087"/>
        <v>0</v>
      </c>
      <c r="Q9985">
        <f t="shared" si="1088"/>
        <v>4813937689</v>
      </c>
      <c r="R9985">
        <f t="shared" si="1089"/>
        <v>4.1933383153624479</v>
      </c>
      <c r="S9985" t="str">
        <f t="shared" si="1090"/>
        <v>Acceptable</v>
      </c>
      <c r="T9985">
        <f>ROUNDUP(C9985,0)</f>
        <v>4</v>
      </c>
      <c r="U9985">
        <f>ROUNDDOWN(C9985,0)</f>
        <v>3</v>
      </c>
      <c r="V9985">
        <f>RIGHT(K9985,2)+2000</f>
        <v>2018</v>
      </c>
      <c r="W9985" t="str">
        <f>INDEX(_xlfn.TEXTSPLIT(K9985,"-"),1,2)</f>
        <v>May</v>
      </c>
      <c r="X9985" t="str">
        <f>INDEX(_xlfn.TEXTSPLIT(K9985,"-"),1,1)</f>
        <v>31</v>
      </c>
      <c r="Y9985">
        <f>INDEX(months!B:B,MATCH(Sheet1!W9985,months!A:A,0))</f>
        <v>5</v>
      </c>
      <c r="Z9985">
        <f t="shared" si="1091"/>
        <v>43251</v>
      </c>
    </row>
    <row r="9986" spans="1:26" x14ac:dyDescent="0.2">
      <c r="A9986" t="s">
        <v>13516</v>
      </c>
      <c r="B9986" t="s">
        <v>2333</v>
      </c>
      <c r="C9986">
        <v>3.9</v>
      </c>
      <c r="D9986">
        <v>59660</v>
      </c>
      <c r="E9986" t="s">
        <v>1616</v>
      </c>
      <c r="F9986" t="s">
        <v>65</v>
      </c>
      <c r="G9986" t="s">
        <v>23</v>
      </c>
      <c r="H9986" t="s">
        <v>24</v>
      </c>
      <c r="I9986" t="s">
        <v>25</v>
      </c>
      <c r="J9986" t="s">
        <v>2334</v>
      </c>
      <c r="K9986" t="s">
        <v>3002</v>
      </c>
      <c r="L9986" t="s">
        <v>6140</v>
      </c>
      <c r="M9986" t="s">
        <v>60</v>
      </c>
      <c r="N9986">
        <f t="shared" ref="N9986:N10049" si="1092">SUM(A9986,B9986)</f>
        <v>0</v>
      </c>
      <c r="O9986" t="str">
        <f t="shared" ref="O9986:O10049" si="1093">IF(E9986="good","Yes","No")</f>
        <v>No</v>
      </c>
      <c r="P9986">
        <f t="shared" ref="P9986:P10049" si="1094">COUNTIF(B:B,"&lt;0")</f>
        <v>0</v>
      </c>
      <c r="Q9986">
        <f t="shared" ref="Q9986:Q10049" si="1095">SUMIF(D:D,"&gt;1000")</f>
        <v>4813937689</v>
      </c>
      <c r="R9986">
        <f t="shared" ref="R9986:R10049" si="1096">AVERAGEIF(C:C,"&gt;0")</f>
        <v>4.1933383153624479</v>
      </c>
      <c r="S9986" t="str">
        <f t="shared" ref="S9986:S10049" si="1097">IF(OR(A9986&gt;0,B9986&gt;0),"Acceptable","Check")</f>
        <v>Acceptable</v>
      </c>
      <c r="T9986">
        <f>ROUNDUP(C9986,0)</f>
        <v>4</v>
      </c>
      <c r="U9986">
        <f>ROUNDDOWN(C9986,0)</f>
        <v>3</v>
      </c>
      <c r="V9986">
        <f>RIGHT(K9986,2)+2000</f>
        <v>2017</v>
      </c>
      <c r="W9986" t="str">
        <f>INDEX(_xlfn.TEXTSPLIT(K9986,"-"),1,2)</f>
        <v>Mar</v>
      </c>
      <c r="X9986" t="str">
        <f>INDEX(_xlfn.TEXTSPLIT(K9986,"-"),1,1)</f>
        <v>14</v>
      </c>
      <c r="Y9986">
        <f>INDEX(months!B:B,MATCH(Sheet1!W9986,months!A:A,0))</f>
        <v>3</v>
      </c>
      <c r="Z9986">
        <f t="shared" si="1091"/>
        <v>42808</v>
      </c>
    </row>
    <row r="9987" spans="1:26" x14ac:dyDescent="0.2">
      <c r="A9987" t="s">
        <v>13517</v>
      </c>
      <c r="B9987" t="s">
        <v>3070</v>
      </c>
      <c r="C9987">
        <v>3.9</v>
      </c>
      <c r="D9987">
        <v>2338</v>
      </c>
      <c r="E9987" t="s">
        <v>1137</v>
      </c>
      <c r="F9987" t="s">
        <v>50</v>
      </c>
      <c r="G9987" t="s">
        <v>23</v>
      </c>
      <c r="H9987" t="s">
        <v>24</v>
      </c>
      <c r="I9987" t="s">
        <v>25</v>
      </c>
      <c r="J9987" t="s">
        <v>2804</v>
      </c>
      <c r="K9987" t="s">
        <v>399</v>
      </c>
      <c r="L9987" t="s">
        <v>53</v>
      </c>
      <c r="M9987" t="s">
        <v>81</v>
      </c>
      <c r="N9987">
        <f t="shared" si="1092"/>
        <v>0</v>
      </c>
      <c r="O9987" t="str">
        <f t="shared" si="1093"/>
        <v>No</v>
      </c>
      <c r="P9987">
        <f t="shared" si="1094"/>
        <v>0</v>
      </c>
      <c r="Q9987">
        <f t="shared" si="1095"/>
        <v>4813937689</v>
      </c>
      <c r="R9987">
        <f t="shared" si="1096"/>
        <v>4.1933383153624479</v>
      </c>
      <c r="S9987" t="str">
        <f t="shared" si="1097"/>
        <v>Acceptable</v>
      </c>
      <c r="T9987">
        <f>ROUNDUP(C9987,0)</f>
        <v>4</v>
      </c>
      <c r="U9987">
        <f>ROUNDDOWN(C9987,0)</f>
        <v>3</v>
      </c>
      <c r="V9987">
        <f>RIGHT(K9987,2)+2000</f>
        <v>2018</v>
      </c>
      <c r="W9987" t="str">
        <f>INDEX(_xlfn.TEXTSPLIT(K9987,"-"),1,2)</f>
        <v>May</v>
      </c>
      <c r="X9987" t="str">
        <f>INDEX(_xlfn.TEXTSPLIT(K9987,"-"),1,1)</f>
        <v>29</v>
      </c>
      <c r="Y9987">
        <f>INDEX(months!B:B,MATCH(Sheet1!W9987,months!A:A,0))</f>
        <v>5</v>
      </c>
      <c r="Z9987">
        <f t="shared" ref="Z9987:Z10050" si="1098">DATE(V9987,Y9987,X9987)</f>
        <v>43249</v>
      </c>
    </row>
    <row r="9988" spans="1:26" x14ac:dyDescent="0.2">
      <c r="A9988" t="s">
        <v>13518</v>
      </c>
      <c r="B9988" t="s">
        <v>3070</v>
      </c>
      <c r="C9988">
        <v>4</v>
      </c>
      <c r="D9988">
        <v>1518</v>
      </c>
      <c r="E9988" t="s">
        <v>46</v>
      </c>
      <c r="F9988" t="s">
        <v>50</v>
      </c>
      <c r="G9988" t="s">
        <v>23</v>
      </c>
      <c r="H9988" t="s">
        <v>24</v>
      </c>
      <c r="I9988" t="s">
        <v>25</v>
      </c>
      <c r="J9988" t="s">
        <v>2673</v>
      </c>
      <c r="K9988" t="s">
        <v>5980</v>
      </c>
      <c r="L9988" t="s">
        <v>420</v>
      </c>
      <c r="M9988" t="s">
        <v>81</v>
      </c>
      <c r="N9988">
        <f t="shared" si="1092"/>
        <v>0</v>
      </c>
      <c r="O9988" t="str">
        <f t="shared" si="1093"/>
        <v>No</v>
      </c>
      <c r="P9988">
        <f t="shared" si="1094"/>
        <v>0</v>
      </c>
      <c r="Q9988">
        <f t="shared" si="1095"/>
        <v>4813937689</v>
      </c>
      <c r="R9988">
        <f t="shared" si="1096"/>
        <v>4.1933383153624479</v>
      </c>
      <c r="S9988" t="str">
        <f t="shared" si="1097"/>
        <v>Acceptable</v>
      </c>
      <c r="T9988">
        <f>ROUNDUP(C9988,0)</f>
        <v>4</v>
      </c>
      <c r="U9988">
        <f>ROUNDDOWN(C9988,0)</f>
        <v>4</v>
      </c>
      <c r="V9988">
        <f>RIGHT(K9988,2)+2000</f>
        <v>2017</v>
      </c>
      <c r="W9988" t="str">
        <f>INDEX(_xlfn.TEXTSPLIT(K9988,"-"),1,2)</f>
        <v>Oct</v>
      </c>
      <c r="X9988" t="str">
        <f>INDEX(_xlfn.TEXTSPLIT(K9988,"-"),1,1)</f>
        <v>20</v>
      </c>
      <c r="Y9988">
        <f>INDEX(months!B:B,MATCH(Sheet1!W9988,months!A:A,0))</f>
        <v>10</v>
      </c>
      <c r="Z9988">
        <f t="shared" si="1098"/>
        <v>43028</v>
      </c>
    </row>
    <row r="9989" spans="1:26" x14ac:dyDescent="0.2">
      <c r="A9989" t="s">
        <v>13519</v>
      </c>
      <c r="B9989" t="s">
        <v>4457</v>
      </c>
      <c r="C9989">
        <v>4.2</v>
      </c>
      <c r="D9989">
        <v>2822</v>
      </c>
      <c r="E9989" t="s">
        <v>256</v>
      </c>
      <c r="F9989" t="s">
        <v>50</v>
      </c>
      <c r="G9989" t="s">
        <v>23</v>
      </c>
      <c r="H9989" t="s">
        <v>24</v>
      </c>
      <c r="I9989" t="s">
        <v>25</v>
      </c>
      <c r="J9989" t="s">
        <v>4458</v>
      </c>
      <c r="K9989" t="s">
        <v>278</v>
      </c>
      <c r="L9989" t="s">
        <v>11354</v>
      </c>
      <c r="M9989" t="s">
        <v>81</v>
      </c>
      <c r="N9989">
        <f t="shared" si="1092"/>
        <v>0</v>
      </c>
      <c r="O9989" t="str">
        <f t="shared" si="1093"/>
        <v>No</v>
      </c>
      <c r="P9989">
        <f t="shared" si="1094"/>
        <v>0</v>
      </c>
      <c r="Q9989">
        <f t="shared" si="1095"/>
        <v>4813937689</v>
      </c>
      <c r="R9989">
        <f t="shared" si="1096"/>
        <v>4.1933383153624479</v>
      </c>
      <c r="S9989" t="str">
        <f t="shared" si="1097"/>
        <v>Acceptable</v>
      </c>
      <c r="T9989">
        <f>ROUNDUP(C9989,0)</f>
        <v>5</v>
      </c>
      <c r="U9989">
        <f>ROUNDDOWN(C9989,0)</f>
        <v>4</v>
      </c>
      <c r="V9989">
        <f>RIGHT(K9989,2)+2000</f>
        <v>2018</v>
      </c>
      <c r="W9989" t="str">
        <f>INDEX(_xlfn.TEXTSPLIT(K9989,"-"),1,2)</f>
        <v>Jul</v>
      </c>
      <c r="X9989" t="str">
        <f>INDEX(_xlfn.TEXTSPLIT(K9989,"-"),1,1)</f>
        <v>27</v>
      </c>
      <c r="Y9989">
        <f>INDEX(months!B:B,MATCH(Sheet1!W9989,months!A:A,0))</f>
        <v>7</v>
      </c>
      <c r="Z9989">
        <f t="shared" si="1098"/>
        <v>43308</v>
      </c>
    </row>
    <row r="9990" spans="1:26" x14ac:dyDescent="0.2">
      <c r="A9990" t="s">
        <v>13520</v>
      </c>
      <c r="B9990" t="s">
        <v>3070</v>
      </c>
      <c r="C9990">
        <v>4.4000000000000004</v>
      </c>
      <c r="D9990">
        <v>539931</v>
      </c>
      <c r="E9990" t="s">
        <v>2699</v>
      </c>
      <c r="F9990" t="s">
        <v>89</v>
      </c>
      <c r="G9990" t="s">
        <v>23</v>
      </c>
      <c r="H9990" t="s">
        <v>24</v>
      </c>
      <c r="I9990" t="s">
        <v>25</v>
      </c>
      <c r="J9990" t="s">
        <v>2804</v>
      </c>
      <c r="K9990" t="s">
        <v>3021</v>
      </c>
      <c r="L9990" t="s">
        <v>13521</v>
      </c>
      <c r="M9990" t="s">
        <v>47</v>
      </c>
      <c r="N9990">
        <f t="shared" si="1092"/>
        <v>0</v>
      </c>
      <c r="O9990" t="str">
        <f t="shared" si="1093"/>
        <v>No</v>
      </c>
      <c r="P9990">
        <f t="shared" si="1094"/>
        <v>0</v>
      </c>
      <c r="Q9990">
        <f t="shared" si="1095"/>
        <v>4813937689</v>
      </c>
      <c r="R9990">
        <f t="shared" si="1096"/>
        <v>4.1933383153624479</v>
      </c>
      <c r="S9990" t="str">
        <f t="shared" si="1097"/>
        <v>Acceptable</v>
      </c>
      <c r="T9990">
        <f>ROUNDUP(C9990,0)</f>
        <v>5</v>
      </c>
      <c r="U9990">
        <f>ROUNDDOWN(C9990,0)</f>
        <v>4</v>
      </c>
      <c r="V9990">
        <f>RIGHT(K9990,2)+2000</f>
        <v>2018</v>
      </c>
      <c r="W9990" t="str">
        <f>INDEX(_xlfn.TEXTSPLIT(K9990,"-"),1,2)</f>
        <v>Aug</v>
      </c>
      <c r="X9990" t="str">
        <f>INDEX(_xlfn.TEXTSPLIT(K9990,"-"),1,1)</f>
        <v>6</v>
      </c>
      <c r="Y9990">
        <f>INDEX(months!B:B,MATCH(Sheet1!W9990,months!A:A,0))</f>
        <v>8</v>
      </c>
      <c r="Z9990">
        <f t="shared" si="1098"/>
        <v>43318</v>
      </c>
    </row>
    <row r="9991" spans="1:26" x14ac:dyDescent="0.2">
      <c r="A9991" t="s">
        <v>13522</v>
      </c>
      <c r="B9991" t="s">
        <v>3944</v>
      </c>
      <c r="D9991">
        <v>2</v>
      </c>
      <c r="E9991" t="s">
        <v>451</v>
      </c>
      <c r="F9991" t="s">
        <v>1199</v>
      </c>
      <c r="G9991" t="s">
        <v>23</v>
      </c>
      <c r="H9991" t="s">
        <v>24</v>
      </c>
      <c r="I9991" t="s">
        <v>25</v>
      </c>
      <c r="J9991" t="s">
        <v>3945</v>
      </c>
      <c r="K9991" t="s">
        <v>2732</v>
      </c>
      <c r="L9991" t="s">
        <v>2961</v>
      </c>
      <c r="M9991" t="s">
        <v>274</v>
      </c>
      <c r="N9991">
        <f t="shared" si="1092"/>
        <v>0</v>
      </c>
      <c r="O9991" t="str">
        <f t="shared" si="1093"/>
        <v>No</v>
      </c>
      <c r="P9991">
        <f t="shared" si="1094"/>
        <v>0</v>
      </c>
      <c r="Q9991">
        <f t="shared" si="1095"/>
        <v>4813937689</v>
      </c>
      <c r="R9991">
        <f t="shared" si="1096"/>
        <v>4.1933383153624479</v>
      </c>
      <c r="S9991" t="str">
        <f t="shared" si="1097"/>
        <v>Acceptable</v>
      </c>
      <c r="T9991">
        <f>ROUNDUP(C9991,0)</f>
        <v>0</v>
      </c>
      <c r="U9991">
        <f>ROUNDDOWN(C9991,0)</f>
        <v>0</v>
      </c>
      <c r="V9991">
        <f>RIGHT(K9991,2)+2000</f>
        <v>2018</v>
      </c>
      <c r="W9991" t="str">
        <f>INDEX(_xlfn.TEXTSPLIT(K9991,"-"),1,2)</f>
        <v>Apr</v>
      </c>
      <c r="X9991" t="str">
        <f>INDEX(_xlfn.TEXTSPLIT(K9991,"-"),1,1)</f>
        <v>11</v>
      </c>
      <c r="Y9991">
        <f>INDEX(months!B:B,MATCH(Sheet1!W9991,months!A:A,0))</f>
        <v>4</v>
      </c>
      <c r="Z9991">
        <f t="shared" si="1098"/>
        <v>43201</v>
      </c>
    </row>
    <row r="9992" spans="1:26" x14ac:dyDescent="0.2">
      <c r="A9992" t="s">
        <v>13523</v>
      </c>
      <c r="B9992" t="s">
        <v>556</v>
      </c>
      <c r="D9992">
        <v>0</v>
      </c>
      <c r="E9992" t="s">
        <v>1211</v>
      </c>
      <c r="F9992" t="s">
        <v>1230</v>
      </c>
      <c r="G9992" t="s">
        <v>23</v>
      </c>
      <c r="H9992" t="s">
        <v>24</v>
      </c>
      <c r="I9992" t="s">
        <v>25</v>
      </c>
      <c r="J9992" t="s">
        <v>557</v>
      </c>
      <c r="K9992" t="s">
        <v>2436</v>
      </c>
      <c r="L9992" t="s">
        <v>28</v>
      </c>
      <c r="M9992" t="s">
        <v>81</v>
      </c>
      <c r="N9992">
        <f t="shared" si="1092"/>
        <v>0</v>
      </c>
      <c r="O9992" t="str">
        <f t="shared" si="1093"/>
        <v>No</v>
      </c>
      <c r="P9992">
        <f t="shared" si="1094"/>
        <v>0</v>
      </c>
      <c r="Q9992">
        <f t="shared" si="1095"/>
        <v>4813937689</v>
      </c>
      <c r="R9992">
        <f t="shared" si="1096"/>
        <v>4.1933383153624479</v>
      </c>
      <c r="S9992" t="str">
        <f t="shared" si="1097"/>
        <v>Acceptable</v>
      </c>
      <c r="T9992">
        <f>ROUNDUP(C9992,0)</f>
        <v>0</v>
      </c>
      <c r="U9992">
        <f>ROUNDDOWN(C9992,0)</f>
        <v>0</v>
      </c>
      <c r="V9992">
        <f>RIGHT(K9992,2)+2000</f>
        <v>2018</v>
      </c>
      <c r="W9992" t="str">
        <f>INDEX(_xlfn.TEXTSPLIT(K9992,"-"),1,2)</f>
        <v>Feb</v>
      </c>
      <c r="X9992" t="str">
        <f>INDEX(_xlfn.TEXTSPLIT(K9992,"-"),1,1)</f>
        <v>20</v>
      </c>
      <c r="Y9992">
        <f>INDEX(months!B:B,MATCH(Sheet1!W9992,months!A:A,0))</f>
        <v>2</v>
      </c>
      <c r="Z9992">
        <f t="shared" si="1098"/>
        <v>43151</v>
      </c>
    </row>
    <row r="9993" spans="1:26" x14ac:dyDescent="0.2">
      <c r="A9993" t="s">
        <v>13524</v>
      </c>
      <c r="B9993" t="s">
        <v>3070</v>
      </c>
      <c r="C9993">
        <v>4.3</v>
      </c>
      <c r="D9993">
        <v>2223</v>
      </c>
      <c r="E9993" t="s">
        <v>248</v>
      </c>
      <c r="F9993" t="s">
        <v>50</v>
      </c>
      <c r="G9993" t="s">
        <v>23</v>
      </c>
      <c r="H9993" t="s">
        <v>24</v>
      </c>
      <c r="I9993" t="s">
        <v>44</v>
      </c>
      <c r="J9993" t="s">
        <v>1537</v>
      </c>
      <c r="K9993" t="s">
        <v>2046</v>
      </c>
      <c r="L9993" t="s">
        <v>13525</v>
      </c>
      <c r="M9993" t="s">
        <v>81</v>
      </c>
      <c r="N9993">
        <f t="shared" si="1092"/>
        <v>0</v>
      </c>
      <c r="O9993" t="str">
        <f t="shared" si="1093"/>
        <v>No</v>
      </c>
      <c r="P9993">
        <f t="shared" si="1094"/>
        <v>0</v>
      </c>
      <c r="Q9993">
        <f t="shared" si="1095"/>
        <v>4813937689</v>
      </c>
      <c r="R9993">
        <f t="shared" si="1096"/>
        <v>4.1933383153624479</v>
      </c>
      <c r="S9993" t="str">
        <f t="shared" si="1097"/>
        <v>Acceptable</v>
      </c>
      <c r="T9993">
        <f>ROUNDUP(C9993,0)</f>
        <v>5</v>
      </c>
      <c r="U9993">
        <f>ROUNDDOWN(C9993,0)</f>
        <v>4</v>
      </c>
      <c r="V9993">
        <f>RIGHT(K9993,2)+2000</f>
        <v>2018</v>
      </c>
      <c r="W9993" t="str">
        <f>INDEX(_xlfn.TEXTSPLIT(K9993,"-"),1,2)</f>
        <v>Mar</v>
      </c>
      <c r="X9993" t="str">
        <f>INDEX(_xlfn.TEXTSPLIT(K9993,"-"),1,1)</f>
        <v>28</v>
      </c>
      <c r="Y9993">
        <f>INDEX(months!B:B,MATCH(Sheet1!W9993,months!A:A,0))</f>
        <v>3</v>
      </c>
      <c r="Z9993">
        <f t="shared" si="1098"/>
        <v>43187</v>
      </c>
    </row>
    <row r="9994" spans="1:26" x14ac:dyDescent="0.2">
      <c r="A9994" t="s">
        <v>13526</v>
      </c>
      <c r="B9994" t="s">
        <v>5319</v>
      </c>
      <c r="D9994">
        <v>2</v>
      </c>
      <c r="E9994" t="s">
        <v>481</v>
      </c>
      <c r="F9994" t="s">
        <v>1010</v>
      </c>
      <c r="G9994" t="s">
        <v>23</v>
      </c>
      <c r="H9994" t="s">
        <v>24</v>
      </c>
      <c r="I9994" t="s">
        <v>25</v>
      </c>
      <c r="J9994" t="s">
        <v>5320</v>
      </c>
      <c r="K9994" t="s">
        <v>13527</v>
      </c>
      <c r="L9994" t="s">
        <v>935</v>
      </c>
      <c r="M9994" t="s">
        <v>86</v>
      </c>
      <c r="N9994">
        <f t="shared" si="1092"/>
        <v>0</v>
      </c>
      <c r="O9994" t="str">
        <f t="shared" si="1093"/>
        <v>No</v>
      </c>
      <c r="P9994">
        <f t="shared" si="1094"/>
        <v>0</v>
      </c>
      <c r="Q9994">
        <f t="shared" si="1095"/>
        <v>4813937689</v>
      </c>
      <c r="R9994">
        <f t="shared" si="1096"/>
        <v>4.1933383153624479</v>
      </c>
      <c r="S9994" t="str">
        <f t="shared" si="1097"/>
        <v>Acceptable</v>
      </c>
      <c r="T9994">
        <f>ROUNDUP(C9994,0)</f>
        <v>0</v>
      </c>
      <c r="U9994">
        <f>ROUNDDOWN(C9994,0)</f>
        <v>0</v>
      </c>
      <c r="V9994">
        <f>RIGHT(K9994,2)+2000</f>
        <v>2016</v>
      </c>
      <c r="W9994" t="str">
        <f>INDEX(_xlfn.TEXTSPLIT(K9994,"-"),1,2)</f>
        <v>Dec</v>
      </c>
      <c r="X9994" t="str">
        <f>INDEX(_xlfn.TEXTSPLIT(K9994,"-"),1,1)</f>
        <v>13</v>
      </c>
      <c r="Y9994">
        <f>INDEX(months!B:B,MATCH(Sheet1!W9994,months!A:A,0))</f>
        <v>12</v>
      </c>
      <c r="Z9994">
        <f t="shared" si="1098"/>
        <v>42717</v>
      </c>
    </row>
    <row r="9995" spans="1:26" x14ac:dyDescent="0.2">
      <c r="A9995" t="s">
        <v>13528</v>
      </c>
      <c r="B9995" t="s">
        <v>447</v>
      </c>
      <c r="D9995">
        <v>0</v>
      </c>
      <c r="E9995" t="s">
        <v>37</v>
      </c>
      <c r="F9995" t="s">
        <v>1278</v>
      </c>
      <c r="G9995" t="s">
        <v>23</v>
      </c>
      <c r="H9995" t="s">
        <v>24</v>
      </c>
      <c r="I9995" t="s">
        <v>25</v>
      </c>
      <c r="J9995" t="s">
        <v>449</v>
      </c>
      <c r="K9995" t="s">
        <v>1604</v>
      </c>
      <c r="L9995" t="s">
        <v>1283</v>
      </c>
      <c r="M9995" t="s">
        <v>54</v>
      </c>
      <c r="N9995">
        <f t="shared" si="1092"/>
        <v>0</v>
      </c>
      <c r="O9995" t="str">
        <f t="shared" si="1093"/>
        <v>No</v>
      </c>
      <c r="P9995">
        <f t="shared" si="1094"/>
        <v>0</v>
      </c>
      <c r="Q9995">
        <f t="shared" si="1095"/>
        <v>4813937689</v>
      </c>
      <c r="R9995">
        <f t="shared" si="1096"/>
        <v>4.1933383153624479</v>
      </c>
      <c r="S9995" t="str">
        <f t="shared" si="1097"/>
        <v>Acceptable</v>
      </c>
      <c r="T9995">
        <f>ROUNDUP(C9995,0)</f>
        <v>0</v>
      </c>
      <c r="U9995">
        <f>ROUNDDOWN(C9995,0)</f>
        <v>0</v>
      </c>
      <c r="V9995">
        <f>RIGHT(K9995,2)+2000</f>
        <v>2018</v>
      </c>
      <c r="W9995" t="str">
        <f>INDEX(_xlfn.TEXTSPLIT(K9995,"-"),1,2)</f>
        <v>Feb</v>
      </c>
      <c r="X9995" t="str">
        <f>INDEX(_xlfn.TEXTSPLIT(K9995,"-"),1,1)</f>
        <v>14</v>
      </c>
      <c r="Y9995">
        <f>INDEX(months!B:B,MATCH(Sheet1!W9995,months!A:A,0))</f>
        <v>2</v>
      </c>
      <c r="Z9995">
        <f t="shared" si="1098"/>
        <v>43145</v>
      </c>
    </row>
    <row r="9996" spans="1:26" x14ac:dyDescent="0.2">
      <c r="A9996" t="s">
        <v>13529</v>
      </c>
      <c r="B9996" t="s">
        <v>556</v>
      </c>
      <c r="D9996">
        <v>0</v>
      </c>
      <c r="E9996" t="s">
        <v>83</v>
      </c>
      <c r="F9996" t="s">
        <v>1005</v>
      </c>
      <c r="G9996" t="s">
        <v>23</v>
      </c>
      <c r="H9996" t="s">
        <v>24</v>
      </c>
      <c r="I9996" t="s">
        <v>25</v>
      </c>
      <c r="J9996" t="s">
        <v>557</v>
      </c>
      <c r="K9996" t="s">
        <v>3806</v>
      </c>
      <c r="L9996" t="s">
        <v>13530</v>
      </c>
      <c r="M9996" t="s">
        <v>86</v>
      </c>
      <c r="N9996">
        <f t="shared" si="1092"/>
        <v>0</v>
      </c>
      <c r="O9996" t="str">
        <f t="shared" si="1093"/>
        <v>No</v>
      </c>
      <c r="P9996">
        <f t="shared" si="1094"/>
        <v>0</v>
      </c>
      <c r="Q9996">
        <f t="shared" si="1095"/>
        <v>4813937689</v>
      </c>
      <c r="R9996">
        <f t="shared" si="1096"/>
        <v>4.1933383153624479</v>
      </c>
      <c r="S9996" t="str">
        <f t="shared" si="1097"/>
        <v>Acceptable</v>
      </c>
      <c r="T9996">
        <f>ROUNDUP(C9996,0)</f>
        <v>0</v>
      </c>
      <c r="U9996">
        <f>ROUNDDOWN(C9996,0)</f>
        <v>0</v>
      </c>
      <c r="V9996">
        <f>RIGHT(K9996,2)+2000</f>
        <v>2018</v>
      </c>
      <c r="W9996" t="str">
        <f>INDEX(_xlfn.TEXTSPLIT(K9996,"-"),1,2)</f>
        <v>Apr</v>
      </c>
      <c r="X9996" t="str">
        <f>INDEX(_xlfn.TEXTSPLIT(K9996,"-"),1,1)</f>
        <v>16</v>
      </c>
      <c r="Y9996">
        <f>INDEX(months!B:B,MATCH(Sheet1!W9996,months!A:A,0))</f>
        <v>4</v>
      </c>
      <c r="Z9996">
        <f t="shared" si="1098"/>
        <v>43206</v>
      </c>
    </row>
    <row r="9997" spans="1:26" x14ac:dyDescent="0.2">
      <c r="A9997" t="s">
        <v>13531</v>
      </c>
      <c r="B9997" t="s">
        <v>1790</v>
      </c>
      <c r="D9997">
        <v>1</v>
      </c>
      <c r="E9997" t="s">
        <v>64</v>
      </c>
      <c r="F9997" t="s">
        <v>1010</v>
      </c>
      <c r="G9997" t="s">
        <v>23</v>
      </c>
      <c r="H9997" t="s">
        <v>24</v>
      </c>
      <c r="I9997" t="s">
        <v>25</v>
      </c>
      <c r="J9997" t="s">
        <v>1791</v>
      </c>
      <c r="K9997" t="s">
        <v>2431</v>
      </c>
      <c r="L9997" t="s">
        <v>28</v>
      </c>
      <c r="M9997" t="s">
        <v>81</v>
      </c>
      <c r="N9997">
        <f t="shared" si="1092"/>
        <v>0</v>
      </c>
      <c r="O9997" t="str">
        <f t="shared" si="1093"/>
        <v>No</v>
      </c>
      <c r="P9997">
        <f t="shared" si="1094"/>
        <v>0</v>
      </c>
      <c r="Q9997">
        <f t="shared" si="1095"/>
        <v>4813937689</v>
      </c>
      <c r="R9997">
        <f t="shared" si="1096"/>
        <v>4.1933383153624479</v>
      </c>
      <c r="S9997" t="str">
        <f t="shared" si="1097"/>
        <v>Acceptable</v>
      </c>
      <c r="T9997">
        <f>ROUNDUP(C9997,0)</f>
        <v>0</v>
      </c>
      <c r="U9997">
        <f>ROUNDDOWN(C9997,0)</f>
        <v>0</v>
      </c>
      <c r="V9997">
        <f>RIGHT(K9997,2)+2000</f>
        <v>2018</v>
      </c>
      <c r="W9997" t="str">
        <f>INDEX(_xlfn.TEXTSPLIT(K9997,"-"),1,2)</f>
        <v>Apr</v>
      </c>
      <c r="X9997" t="str">
        <f>INDEX(_xlfn.TEXTSPLIT(K9997,"-"),1,1)</f>
        <v>23</v>
      </c>
      <c r="Y9997">
        <f>INDEX(months!B:B,MATCH(Sheet1!W9997,months!A:A,0))</f>
        <v>4</v>
      </c>
      <c r="Z9997">
        <f t="shared" si="1098"/>
        <v>43213</v>
      </c>
    </row>
    <row r="9998" spans="1:26" x14ac:dyDescent="0.2">
      <c r="A9998" t="s">
        <v>13532</v>
      </c>
      <c r="B9998" t="s">
        <v>5319</v>
      </c>
      <c r="C9998">
        <v>3.7</v>
      </c>
      <c r="D9998">
        <v>1032</v>
      </c>
      <c r="E9998" t="s">
        <v>46</v>
      </c>
      <c r="F9998" t="s">
        <v>50</v>
      </c>
      <c r="G9998" t="s">
        <v>23</v>
      </c>
      <c r="H9998" t="s">
        <v>24</v>
      </c>
      <c r="I9998" t="s">
        <v>25</v>
      </c>
      <c r="J9998" t="s">
        <v>5320</v>
      </c>
      <c r="K9998" t="s">
        <v>759</v>
      </c>
      <c r="L9998" t="s">
        <v>46</v>
      </c>
      <c r="M9998" t="s">
        <v>46</v>
      </c>
      <c r="N9998">
        <f t="shared" si="1092"/>
        <v>0</v>
      </c>
      <c r="O9998" t="str">
        <f t="shared" si="1093"/>
        <v>No</v>
      </c>
      <c r="P9998">
        <f t="shared" si="1094"/>
        <v>0</v>
      </c>
      <c r="Q9998">
        <f t="shared" si="1095"/>
        <v>4813937689</v>
      </c>
      <c r="R9998">
        <f t="shared" si="1096"/>
        <v>4.1933383153624479</v>
      </c>
      <c r="S9998" t="str">
        <f t="shared" si="1097"/>
        <v>Acceptable</v>
      </c>
      <c r="T9998">
        <f>ROUNDUP(C9998,0)</f>
        <v>4</v>
      </c>
      <c r="U9998">
        <f>ROUNDDOWN(C9998,0)</f>
        <v>3</v>
      </c>
      <c r="V9998">
        <f>RIGHT(K9998,2)+2000</f>
        <v>2018</v>
      </c>
      <c r="W9998" t="str">
        <f>INDEX(_xlfn.TEXTSPLIT(K9998,"-"),1,2)</f>
        <v>Jul</v>
      </c>
      <c r="X9998" t="str">
        <f>INDEX(_xlfn.TEXTSPLIT(K9998,"-"),1,1)</f>
        <v>5</v>
      </c>
      <c r="Y9998">
        <f>INDEX(months!B:B,MATCH(Sheet1!W9998,months!A:A,0))</f>
        <v>7</v>
      </c>
      <c r="Z9998">
        <f t="shared" si="1098"/>
        <v>43286</v>
      </c>
    </row>
    <row r="9999" spans="1:26" x14ac:dyDescent="0.2">
      <c r="A9999" t="s">
        <v>13533</v>
      </c>
      <c r="B9999" t="s">
        <v>556</v>
      </c>
      <c r="D9999">
        <v>0</v>
      </c>
      <c r="E9999" t="s">
        <v>1108</v>
      </c>
      <c r="F9999" t="s">
        <v>1230</v>
      </c>
      <c r="G9999" t="s">
        <v>23</v>
      </c>
      <c r="H9999" t="s">
        <v>24</v>
      </c>
      <c r="I9999" t="s">
        <v>25</v>
      </c>
      <c r="J9999" t="s">
        <v>557</v>
      </c>
      <c r="K9999" t="s">
        <v>3317</v>
      </c>
      <c r="L9999" t="s">
        <v>28</v>
      </c>
      <c r="M9999" t="s">
        <v>29</v>
      </c>
      <c r="N9999">
        <f t="shared" si="1092"/>
        <v>0</v>
      </c>
      <c r="O9999" t="str">
        <f t="shared" si="1093"/>
        <v>No</v>
      </c>
      <c r="P9999">
        <f t="shared" si="1094"/>
        <v>0</v>
      </c>
      <c r="Q9999">
        <f t="shared" si="1095"/>
        <v>4813937689</v>
      </c>
      <c r="R9999">
        <f t="shared" si="1096"/>
        <v>4.1933383153624479</v>
      </c>
      <c r="S9999" t="str">
        <f t="shared" si="1097"/>
        <v>Acceptable</v>
      </c>
      <c r="T9999">
        <f>ROUNDUP(C9999,0)</f>
        <v>0</v>
      </c>
      <c r="U9999">
        <f>ROUNDDOWN(C9999,0)</f>
        <v>0</v>
      </c>
      <c r="V9999">
        <f>RIGHT(K9999,2)+2000</f>
        <v>2017</v>
      </c>
      <c r="W9999" t="str">
        <f>INDEX(_xlfn.TEXTSPLIT(K9999,"-"),1,2)</f>
        <v>Dec</v>
      </c>
      <c r="X9999" t="str">
        <f>INDEX(_xlfn.TEXTSPLIT(K9999,"-"),1,1)</f>
        <v>13</v>
      </c>
      <c r="Y9999">
        <f>INDEX(months!B:B,MATCH(Sheet1!W9999,months!A:A,0))</f>
        <v>12</v>
      </c>
      <c r="Z9999">
        <f t="shared" si="1098"/>
        <v>43082</v>
      </c>
    </row>
    <row r="10000" spans="1:26" x14ac:dyDescent="0.2">
      <c r="A10000" t="s">
        <v>13534</v>
      </c>
      <c r="B10000" t="s">
        <v>2665</v>
      </c>
      <c r="C10000">
        <v>4.3</v>
      </c>
      <c r="D10000">
        <v>2233</v>
      </c>
      <c r="E10000" t="s">
        <v>1292</v>
      </c>
      <c r="F10000" t="s">
        <v>65</v>
      </c>
      <c r="G10000" t="s">
        <v>23</v>
      </c>
      <c r="H10000" t="s">
        <v>24</v>
      </c>
      <c r="I10000" t="s">
        <v>25</v>
      </c>
      <c r="J10000" t="s">
        <v>2734</v>
      </c>
      <c r="K10000" t="s">
        <v>355</v>
      </c>
      <c r="L10000" t="s">
        <v>53</v>
      </c>
      <c r="M10000" t="s">
        <v>60</v>
      </c>
      <c r="N10000">
        <f t="shared" si="1092"/>
        <v>0</v>
      </c>
      <c r="O10000" t="str">
        <f t="shared" si="1093"/>
        <v>No</v>
      </c>
      <c r="P10000">
        <f t="shared" si="1094"/>
        <v>0</v>
      </c>
      <c r="Q10000">
        <f t="shared" si="1095"/>
        <v>4813937689</v>
      </c>
      <c r="R10000">
        <f t="shared" si="1096"/>
        <v>4.1933383153624479</v>
      </c>
      <c r="S10000" t="str">
        <f t="shared" si="1097"/>
        <v>Acceptable</v>
      </c>
      <c r="T10000">
        <f>ROUNDUP(C10000,0)</f>
        <v>5</v>
      </c>
      <c r="U10000">
        <f>ROUNDDOWN(C10000,0)</f>
        <v>4</v>
      </c>
      <c r="V10000">
        <f>RIGHT(K10000,2)+2000</f>
        <v>2018</v>
      </c>
      <c r="W10000" t="str">
        <f>INDEX(_xlfn.TEXTSPLIT(K10000,"-"),1,2)</f>
        <v>Feb</v>
      </c>
      <c r="X10000" t="str">
        <f>INDEX(_xlfn.TEXTSPLIT(K10000,"-"),1,1)</f>
        <v>28</v>
      </c>
      <c r="Y10000">
        <f>INDEX(months!B:B,MATCH(Sheet1!W10000,months!A:A,0))</f>
        <v>2</v>
      </c>
      <c r="Z10000">
        <f t="shared" si="1098"/>
        <v>43159</v>
      </c>
    </row>
    <row r="10001" spans="1:26" x14ac:dyDescent="0.2">
      <c r="A10001" t="s">
        <v>13535</v>
      </c>
      <c r="B10001" t="s">
        <v>556</v>
      </c>
      <c r="D10001">
        <v>1</v>
      </c>
      <c r="E10001" t="s">
        <v>108</v>
      </c>
      <c r="F10001" t="s">
        <v>1010</v>
      </c>
      <c r="G10001" t="s">
        <v>23</v>
      </c>
      <c r="H10001" t="s">
        <v>24</v>
      </c>
      <c r="I10001" t="s">
        <v>25</v>
      </c>
      <c r="J10001" t="s">
        <v>557</v>
      </c>
      <c r="K10001" t="s">
        <v>5568</v>
      </c>
      <c r="L10001" t="s">
        <v>119</v>
      </c>
      <c r="M10001" t="s">
        <v>177</v>
      </c>
      <c r="N10001">
        <f t="shared" si="1092"/>
        <v>0</v>
      </c>
      <c r="O10001" t="str">
        <f t="shared" si="1093"/>
        <v>No</v>
      </c>
      <c r="P10001">
        <f t="shared" si="1094"/>
        <v>0</v>
      </c>
      <c r="Q10001">
        <f t="shared" si="1095"/>
        <v>4813937689</v>
      </c>
      <c r="R10001">
        <f t="shared" si="1096"/>
        <v>4.1933383153624479</v>
      </c>
      <c r="S10001" t="str">
        <f t="shared" si="1097"/>
        <v>Acceptable</v>
      </c>
      <c r="T10001">
        <f>ROUNDUP(C10001,0)</f>
        <v>0</v>
      </c>
      <c r="U10001">
        <f>ROUNDDOWN(C10001,0)</f>
        <v>0</v>
      </c>
      <c r="V10001">
        <f>RIGHT(K10001,2)+2000</f>
        <v>2015</v>
      </c>
      <c r="W10001" t="str">
        <f>INDEX(_xlfn.TEXTSPLIT(K10001,"-"),1,2)</f>
        <v>Jun</v>
      </c>
      <c r="X10001" t="str">
        <f>INDEX(_xlfn.TEXTSPLIT(K10001,"-"),1,1)</f>
        <v>11</v>
      </c>
      <c r="Y10001">
        <f>INDEX(months!B:B,MATCH(Sheet1!W10001,months!A:A,0))</f>
        <v>6</v>
      </c>
      <c r="Z10001">
        <f t="shared" si="1098"/>
        <v>42166</v>
      </c>
    </row>
    <row r="10002" spans="1:26" x14ac:dyDescent="0.2">
      <c r="A10002" t="s">
        <v>13536</v>
      </c>
      <c r="B10002" t="s">
        <v>4612</v>
      </c>
      <c r="D10002">
        <v>0</v>
      </c>
      <c r="E10002" t="s">
        <v>108</v>
      </c>
      <c r="F10002" t="s">
        <v>1278</v>
      </c>
      <c r="G10002" t="s">
        <v>23</v>
      </c>
      <c r="H10002" t="s">
        <v>24</v>
      </c>
      <c r="I10002" t="s">
        <v>25</v>
      </c>
      <c r="J10002" t="s">
        <v>4613</v>
      </c>
      <c r="K10002" t="s">
        <v>173</v>
      </c>
      <c r="L10002" t="s">
        <v>236</v>
      </c>
      <c r="M10002" t="s">
        <v>81</v>
      </c>
      <c r="N10002">
        <f t="shared" si="1092"/>
        <v>0</v>
      </c>
      <c r="O10002" t="str">
        <f t="shared" si="1093"/>
        <v>No</v>
      </c>
      <c r="P10002">
        <f t="shared" si="1094"/>
        <v>0</v>
      </c>
      <c r="Q10002">
        <f t="shared" si="1095"/>
        <v>4813937689</v>
      </c>
      <c r="R10002">
        <f t="shared" si="1096"/>
        <v>4.1933383153624479</v>
      </c>
      <c r="S10002" t="str">
        <f t="shared" si="1097"/>
        <v>Acceptable</v>
      </c>
      <c r="T10002">
        <f>ROUNDUP(C10002,0)</f>
        <v>0</v>
      </c>
      <c r="U10002">
        <f>ROUNDDOWN(C10002,0)</f>
        <v>0</v>
      </c>
      <c r="V10002">
        <f>RIGHT(K10002,2)+2000</f>
        <v>2018</v>
      </c>
      <c r="W10002" t="str">
        <f>INDEX(_xlfn.TEXTSPLIT(K10002,"-"),1,2)</f>
        <v>Aug</v>
      </c>
      <c r="X10002" t="str">
        <f>INDEX(_xlfn.TEXTSPLIT(K10002,"-"),1,1)</f>
        <v>2</v>
      </c>
      <c r="Y10002">
        <f>INDEX(months!B:B,MATCH(Sheet1!W10002,months!A:A,0))</f>
        <v>8</v>
      </c>
      <c r="Z10002">
        <f t="shared" si="1098"/>
        <v>43314</v>
      </c>
    </row>
    <row r="10003" spans="1:26" x14ac:dyDescent="0.2">
      <c r="A10003" t="s">
        <v>13537</v>
      </c>
      <c r="B10003" t="s">
        <v>4612</v>
      </c>
      <c r="C10003">
        <v>3.4</v>
      </c>
      <c r="D10003">
        <v>5</v>
      </c>
      <c r="E10003" t="s">
        <v>1400</v>
      </c>
      <c r="F10003" t="s">
        <v>1010</v>
      </c>
      <c r="G10003" t="s">
        <v>23</v>
      </c>
      <c r="H10003" t="s">
        <v>24</v>
      </c>
      <c r="I10003" t="s">
        <v>25</v>
      </c>
      <c r="J10003" t="s">
        <v>4613</v>
      </c>
      <c r="K10003" t="s">
        <v>7873</v>
      </c>
      <c r="L10003" t="s">
        <v>1283</v>
      </c>
      <c r="M10003" t="s">
        <v>29</v>
      </c>
      <c r="N10003">
        <f t="shared" si="1092"/>
        <v>0</v>
      </c>
      <c r="O10003" t="str">
        <f t="shared" si="1093"/>
        <v>No</v>
      </c>
      <c r="P10003">
        <f t="shared" si="1094"/>
        <v>0</v>
      </c>
      <c r="Q10003">
        <f t="shared" si="1095"/>
        <v>4813937689</v>
      </c>
      <c r="R10003">
        <f t="shared" si="1096"/>
        <v>4.1933383153624479</v>
      </c>
      <c r="S10003" t="str">
        <f t="shared" si="1097"/>
        <v>Acceptable</v>
      </c>
      <c r="T10003">
        <f>ROUNDUP(C10003,0)</f>
        <v>4</v>
      </c>
      <c r="U10003">
        <f>ROUNDDOWN(C10003,0)</f>
        <v>3</v>
      </c>
      <c r="V10003">
        <f>RIGHT(K10003,2)+2000</f>
        <v>2016</v>
      </c>
      <c r="W10003" t="str">
        <f>INDEX(_xlfn.TEXTSPLIT(K10003,"-"),1,2)</f>
        <v>Dec</v>
      </c>
      <c r="X10003" t="str">
        <f>INDEX(_xlfn.TEXTSPLIT(K10003,"-"),1,1)</f>
        <v>3</v>
      </c>
      <c r="Y10003">
        <f>INDEX(months!B:B,MATCH(Sheet1!W10003,months!A:A,0))</f>
        <v>12</v>
      </c>
      <c r="Z10003">
        <f t="shared" si="1098"/>
        <v>42707</v>
      </c>
    </row>
    <row r="10004" spans="1:26" x14ac:dyDescent="0.2">
      <c r="A10004" t="s">
        <v>13538</v>
      </c>
      <c r="B10004" t="s">
        <v>2665</v>
      </c>
      <c r="D10004">
        <v>5</v>
      </c>
      <c r="E10004" t="s">
        <v>46</v>
      </c>
      <c r="F10004" t="s">
        <v>1230</v>
      </c>
      <c r="G10004" t="s">
        <v>23</v>
      </c>
      <c r="H10004" t="s">
        <v>24</v>
      </c>
      <c r="I10004" t="s">
        <v>25</v>
      </c>
      <c r="J10004" t="s">
        <v>2813</v>
      </c>
      <c r="K10004" t="s">
        <v>1016</v>
      </c>
      <c r="L10004" t="s">
        <v>46</v>
      </c>
      <c r="M10004" t="s">
        <v>60</v>
      </c>
      <c r="N10004">
        <f t="shared" si="1092"/>
        <v>0</v>
      </c>
      <c r="O10004" t="str">
        <f t="shared" si="1093"/>
        <v>No</v>
      </c>
      <c r="P10004">
        <f t="shared" si="1094"/>
        <v>0</v>
      </c>
      <c r="Q10004">
        <f t="shared" si="1095"/>
        <v>4813937689</v>
      </c>
      <c r="R10004">
        <f t="shared" si="1096"/>
        <v>4.1933383153624479</v>
      </c>
      <c r="S10004" t="str">
        <f t="shared" si="1097"/>
        <v>Acceptable</v>
      </c>
      <c r="T10004">
        <f>ROUNDUP(C10004,0)</f>
        <v>0</v>
      </c>
      <c r="U10004">
        <f>ROUNDDOWN(C10004,0)</f>
        <v>0</v>
      </c>
      <c r="V10004">
        <f>RIGHT(K10004,2)+2000</f>
        <v>2017</v>
      </c>
      <c r="W10004" t="str">
        <f>INDEX(_xlfn.TEXTSPLIT(K10004,"-"),1,2)</f>
        <v>Jan</v>
      </c>
      <c r="X10004" t="str">
        <f>INDEX(_xlfn.TEXTSPLIT(K10004,"-"),1,1)</f>
        <v>21</v>
      </c>
      <c r="Y10004">
        <f>INDEX(months!B:B,MATCH(Sheet1!W10004,months!A:A,0))</f>
        <v>1</v>
      </c>
      <c r="Z10004">
        <f t="shared" si="1098"/>
        <v>42756</v>
      </c>
    </row>
    <row r="10005" spans="1:26" x14ac:dyDescent="0.2">
      <c r="A10005" t="s">
        <v>13539</v>
      </c>
      <c r="B10005" t="s">
        <v>5319</v>
      </c>
      <c r="C10005">
        <v>3.5</v>
      </c>
      <c r="D10005">
        <v>66</v>
      </c>
      <c r="E10005" t="s">
        <v>83</v>
      </c>
      <c r="F10005" t="s">
        <v>22</v>
      </c>
      <c r="G10005" t="s">
        <v>23</v>
      </c>
      <c r="H10005" t="s">
        <v>24</v>
      </c>
      <c r="I10005" t="s">
        <v>25</v>
      </c>
      <c r="J10005" t="s">
        <v>5320</v>
      </c>
      <c r="K10005" t="s">
        <v>3765</v>
      </c>
      <c r="L10005" t="s">
        <v>13540</v>
      </c>
      <c r="M10005" t="s">
        <v>81</v>
      </c>
      <c r="N10005">
        <f t="shared" si="1092"/>
        <v>0</v>
      </c>
      <c r="O10005" t="str">
        <f t="shared" si="1093"/>
        <v>No</v>
      </c>
      <c r="P10005">
        <f t="shared" si="1094"/>
        <v>0</v>
      </c>
      <c r="Q10005">
        <f t="shared" si="1095"/>
        <v>4813937689</v>
      </c>
      <c r="R10005">
        <f t="shared" si="1096"/>
        <v>4.1933383153624479</v>
      </c>
      <c r="S10005" t="str">
        <f t="shared" si="1097"/>
        <v>Acceptable</v>
      </c>
      <c r="T10005">
        <f>ROUNDUP(C10005,0)</f>
        <v>4</v>
      </c>
      <c r="U10005">
        <f>ROUNDDOWN(C10005,0)</f>
        <v>3</v>
      </c>
      <c r="V10005">
        <f>RIGHT(K10005,2)+2000</f>
        <v>2017</v>
      </c>
      <c r="W10005" t="str">
        <f>INDEX(_xlfn.TEXTSPLIT(K10005,"-"),1,2)</f>
        <v>Jun</v>
      </c>
      <c r="X10005" t="str">
        <f>INDEX(_xlfn.TEXTSPLIT(K10005,"-"),1,1)</f>
        <v>1</v>
      </c>
      <c r="Y10005">
        <f>INDEX(months!B:B,MATCH(Sheet1!W10005,months!A:A,0))</f>
        <v>6</v>
      </c>
      <c r="Z10005">
        <f t="shared" si="1098"/>
        <v>42887</v>
      </c>
    </row>
    <row r="10006" spans="1:26" x14ac:dyDescent="0.2">
      <c r="A10006" t="s">
        <v>13541</v>
      </c>
      <c r="B10006" t="s">
        <v>2116</v>
      </c>
      <c r="D10006">
        <v>0</v>
      </c>
      <c r="E10006" t="s">
        <v>398</v>
      </c>
      <c r="F10006" t="s">
        <v>1230</v>
      </c>
      <c r="G10006" t="s">
        <v>23</v>
      </c>
      <c r="H10006" t="s">
        <v>24</v>
      </c>
      <c r="I10006" t="s">
        <v>25</v>
      </c>
      <c r="J10006" t="s">
        <v>2117</v>
      </c>
      <c r="K10006" t="s">
        <v>585</v>
      </c>
      <c r="L10006" t="s">
        <v>2512</v>
      </c>
      <c r="M10006" t="s">
        <v>81</v>
      </c>
      <c r="N10006">
        <f t="shared" si="1092"/>
        <v>0</v>
      </c>
      <c r="O10006" t="str">
        <f t="shared" si="1093"/>
        <v>No</v>
      </c>
      <c r="P10006">
        <f t="shared" si="1094"/>
        <v>0</v>
      </c>
      <c r="Q10006">
        <f t="shared" si="1095"/>
        <v>4813937689</v>
      </c>
      <c r="R10006">
        <f t="shared" si="1096"/>
        <v>4.1933383153624479</v>
      </c>
      <c r="S10006" t="str">
        <f t="shared" si="1097"/>
        <v>Acceptable</v>
      </c>
      <c r="T10006">
        <f>ROUNDUP(C10006,0)</f>
        <v>0</v>
      </c>
      <c r="U10006">
        <f>ROUNDDOWN(C10006,0)</f>
        <v>0</v>
      </c>
      <c r="V10006">
        <f>RIGHT(K10006,2)+2000</f>
        <v>2018</v>
      </c>
      <c r="W10006" t="str">
        <f>INDEX(_xlfn.TEXTSPLIT(K10006,"-"),1,2)</f>
        <v>Jul</v>
      </c>
      <c r="X10006" t="str">
        <f>INDEX(_xlfn.TEXTSPLIT(K10006,"-"),1,1)</f>
        <v>9</v>
      </c>
      <c r="Y10006">
        <f>INDEX(months!B:B,MATCH(Sheet1!W10006,months!A:A,0))</f>
        <v>7</v>
      </c>
      <c r="Z10006">
        <f t="shared" si="1098"/>
        <v>43290</v>
      </c>
    </row>
    <row r="10007" spans="1:26" x14ac:dyDescent="0.2">
      <c r="A10007" t="s">
        <v>13542</v>
      </c>
      <c r="B10007" t="s">
        <v>3070</v>
      </c>
      <c r="C10007">
        <v>4.2</v>
      </c>
      <c r="D10007">
        <v>1330</v>
      </c>
      <c r="E10007" t="s">
        <v>2772</v>
      </c>
      <c r="F10007" t="s">
        <v>22</v>
      </c>
      <c r="G10007" t="s">
        <v>649</v>
      </c>
      <c r="H10007" t="s">
        <v>3310</v>
      </c>
      <c r="I10007" t="s">
        <v>44</v>
      </c>
      <c r="J10007" t="s">
        <v>2686</v>
      </c>
      <c r="K10007" t="s">
        <v>226</v>
      </c>
      <c r="L10007" t="s">
        <v>164</v>
      </c>
      <c r="M10007" t="s">
        <v>54</v>
      </c>
      <c r="N10007">
        <f t="shared" si="1092"/>
        <v>0</v>
      </c>
      <c r="O10007" t="str">
        <f t="shared" si="1093"/>
        <v>No</v>
      </c>
      <c r="P10007">
        <f t="shared" si="1094"/>
        <v>0</v>
      </c>
      <c r="Q10007">
        <f t="shared" si="1095"/>
        <v>4813937689</v>
      </c>
      <c r="R10007">
        <f t="shared" si="1096"/>
        <v>4.1933383153624479</v>
      </c>
      <c r="S10007" t="str">
        <f t="shared" si="1097"/>
        <v>Acceptable</v>
      </c>
      <c r="T10007">
        <f>ROUNDUP(C10007,0)</f>
        <v>5</v>
      </c>
      <c r="U10007">
        <f>ROUNDDOWN(C10007,0)</f>
        <v>4</v>
      </c>
      <c r="V10007">
        <f>RIGHT(K10007,2)+2000</f>
        <v>2018</v>
      </c>
      <c r="W10007" t="str">
        <f>INDEX(_xlfn.TEXTSPLIT(K10007,"-"),1,2)</f>
        <v>Jul</v>
      </c>
      <c r="X10007" t="str">
        <f>INDEX(_xlfn.TEXTSPLIT(K10007,"-"),1,1)</f>
        <v>18</v>
      </c>
      <c r="Y10007">
        <f>INDEX(months!B:B,MATCH(Sheet1!W10007,months!A:A,0))</f>
        <v>7</v>
      </c>
      <c r="Z10007">
        <f t="shared" si="1098"/>
        <v>43299</v>
      </c>
    </row>
    <row r="10008" spans="1:26" x14ac:dyDescent="0.2">
      <c r="A10008" t="s">
        <v>13543</v>
      </c>
      <c r="B10008" t="s">
        <v>3070</v>
      </c>
      <c r="C10008">
        <v>4.2</v>
      </c>
      <c r="D10008">
        <v>13752</v>
      </c>
      <c r="E10008" t="s">
        <v>93</v>
      </c>
      <c r="F10008" t="s">
        <v>50</v>
      </c>
      <c r="G10008" t="s">
        <v>649</v>
      </c>
      <c r="H10008" t="s">
        <v>2929</v>
      </c>
      <c r="I10008" t="s">
        <v>418</v>
      </c>
      <c r="J10008" t="s">
        <v>2686</v>
      </c>
      <c r="K10008" t="s">
        <v>6474</v>
      </c>
      <c r="L10008" t="s">
        <v>2819</v>
      </c>
      <c r="M10008" t="s">
        <v>86</v>
      </c>
      <c r="N10008">
        <f t="shared" si="1092"/>
        <v>0</v>
      </c>
      <c r="O10008" t="str">
        <f t="shared" si="1093"/>
        <v>No</v>
      </c>
      <c r="P10008">
        <f t="shared" si="1094"/>
        <v>0</v>
      </c>
      <c r="Q10008">
        <f t="shared" si="1095"/>
        <v>4813937689</v>
      </c>
      <c r="R10008">
        <f t="shared" si="1096"/>
        <v>4.1933383153624479</v>
      </c>
      <c r="S10008" t="str">
        <f t="shared" si="1097"/>
        <v>Acceptable</v>
      </c>
      <c r="T10008">
        <f>ROUNDUP(C10008,0)</f>
        <v>5</v>
      </c>
      <c r="U10008">
        <f>ROUNDDOWN(C10008,0)</f>
        <v>4</v>
      </c>
      <c r="V10008">
        <f>RIGHT(K10008,2)+2000</f>
        <v>2017</v>
      </c>
      <c r="W10008" t="str">
        <f>INDEX(_xlfn.TEXTSPLIT(K10008,"-"),1,2)</f>
        <v>Oct</v>
      </c>
      <c r="X10008" t="str">
        <f>INDEX(_xlfn.TEXTSPLIT(K10008,"-"),1,1)</f>
        <v>24</v>
      </c>
      <c r="Y10008">
        <f>INDEX(months!B:B,MATCH(Sheet1!W10008,months!A:A,0))</f>
        <v>10</v>
      </c>
      <c r="Z10008">
        <f t="shared" si="1098"/>
        <v>43032</v>
      </c>
    </row>
    <row r="10009" spans="1:26" x14ac:dyDescent="0.2">
      <c r="A10009" t="s">
        <v>13544</v>
      </c>
      <c r="B10009" t="s">
        <v>4612</v>
      </c>
      <c r="D10009">
        <v>1</v>
      </c>
      <c r="E10009" t="s">
        <v>619</v>
      </c>
      <c r="F10009" t="s">
        <v>1230</v>
      </c>
      <c r="G10009" t="s">
        <v>23</v>
      </c>
      <c r="H10009" t="s">
        <v>24</v>
      </c>
      <c r="I10009" t="s">
        <v>25</v>
      </c>
      <c r="J10009" t="s">
        <v>4613</v>
      </c>
      <c r="K10009" t="s">
        <v>634</v>
      </c>
      <c r="L10009" t="s">
        <v>2626</v>
      </c>
      <c r="M10009" t="s">
        <v>274</v>
      </c>
      <c r="N10009">
        <f t="shared" si="1092"/>
        <v>0</v>
      </c>
      <c r="O10009" t="str">
        <f t="shared" si="1093"/>
        <v>No</v>
      </c>
      <c r="P10009">
        <f t="shared" si="1094"/>
        <v>0</v>
      </c>
      <c r="Q10009">
        <f t="shared" si="1095"/>
        <v>4813937689</v>
      </c>
      <c r="R10009">
        <f t="shared" si="1096"/>
        <v>4.1933383153624479</v>
      </c>
      <c r="S10009" t="str">
        <f t="shared" si="1097"/>
        <v>Acceptable</v>
      </c>
      <c r="T10009">
        <f>ROUNDUP(C10009,0)</f>
        <v>0</v>
      </c>
      <c r="U10009">
        <f>ROUNDDOWN(C10009,0)</f>
        <v>0</v>
      </c>
      <c r="V10009">
        <f>RIGHT(K10009,2)+2000</f>
        <v>2018</v>
      </c>
      <c r="W10009" t="str">
        <f>INDEX(_xlfn.TEXTSPLIT(K10009,"-"),1,2)</f>
        <v>Jan</v>
      </c>
      <c r="X10009" t="str">
        <f>INDEX(_xlfn.TEXTSPLIT(K10009,"-"),1,1)</f>
        <v>31</v>
      </c>
      <c r="Y10009">
        <f>INDEX(months!B:B,MATCH(Sheet1!W10009,months!A:A,0))</f>
        <v>1</v>
      </c>
      <c r="Z10009">
        <f t="shared" si="1098"/>
        <v>43131</v>
      </c>
    </row>
    <row r="10010" spans="1:26" x14ac:dyDescent="0.2">
      <c r="A10010" t="s">
        <v>13545</v>
      </c>
      <c r="B10010" t="s">
        <v>5319</v>
      </c>
      <c r="C10010">
        <v>3.6</v>
      </c>
      <c r="D10010">
        <v>1820</v>
      </c>
      <c r="E10010" t="s">
        <v>46</v>
      </c>
      <c r="F10010" t="s">
        <v>50</v>
      </c>
      <c r="G10010" t="s">
        <v>23</v>
      </c>
      <c r="H10010" t="s">
        <v>24</v>
      </c>
      <c r="I10010" t="s">
        <v>25</v>
      </c>
      <c r="J10010" t="s">
        <v>5320</v>
      </c>
      <c r="K10010" t="s">
        <v>759</v>
      </c>
      <c r="L10010" t="s">
        <v>46</v>
      </c>
      <c r="M10010" t="s">
        <v>46</v>
      </c>
      <c r="N10010">
        <f t="shared" si="1092"/>
        <v>0</v>
      </c>
      <c r="O10010" t="str">
        <f t="shared" si="1093"/>
        <v>No</v>
      </c>
      <c r="P10010">
        <f t="shared" si="1094"/>
        <v>0</v>
      </c>
      <c r="Q10010">
        <f t="shared" si="1095"/>
        <v>4813937689</v>
      </c>
      <c r="R10010">
        <f t="shared" si="1096"/>
        <v>4.1933383153624479</v>
      </c>
      <c r="S10010" t="str">
        <f t="shared" si="1097"/>
        <v>Acceptable</v>
      </c>
      <c r="T10010">
        <f>ROUNDUP(C10010,0)</f>
        <v>4</v>
      </c>
      <c r="U10010">
        <f>ROUNDDOWN(C10010,0)</f>
        <v>3</v>
      </c>
      <c r="V10010">
        <f>RIGHT(K10010,2)+2000</f>
        <v>2018</v>
      </c>
      <c r="W10010" t="str">
        <f>INDEX(_xlfn.TEXTSPLIT(K10010,"-"),1,2)</f>
        <v>Jul</v>
      </c>
      <c r="X10010" t="str">
        <f>INDEX(_xlfn.TEXTSPLIT(K10010,"-"),1,1)</f>
        <v>5</v>
      </c>
      <c r="Y10010">
        <f>INDEX(months!B:B,MATCH(Sheet1!W10010,months!A:A,0))</f>
        <v>7</v>
      </c>
      <c r="Z10010">
        <f t="shared" si="1098"/>
        <v>43286</v>
      </c>
    </row>
    <row r="10011" spans="1:26" x14ac:dyDescent="0.2">
      <c r="A10011" t="s">
        <v>13546</v>
      </c>
      <c r="B10011" t="s">
        <v>5319</v>
      </c>
      <c r="D10011">
        <v>0</v>
      </c>
      <c r="E10011" t="s">
        <v>2688</v>
      </c>
      <c r="F10011" t="s">
        <v>1230</v>
      </c>
      <c r="G10011" t="s">
        <v>23</v>
      </c>
      <c r="H10011" t="s">
        <v>24</v>
      </c>
      <c r="I10011" t="s">
        <v>418</v>
      </c>
      <c r="J10011" t="s">
        <v>5320</v>
      </c>
      <c r="K10011" t="s">
        <v>5683</v>
      </c>
      <c r="L10011" t="s">
        <v>59</v>
      </c>
      <c r="M10011" t="s">
        <v>81</v>
      </c>
      <c r="N10011">
        <f t="shared" si="1092"/>
        <v>0</v>
      </c>
      <c r="O10011" t="str">
        <f t="shared" si="1093"/>
        <v>No</v>
      </c>
      <c r="P10011">
        <f t="shared" si="1094"/>
        <v>0</v>
      </c>
      <c r="Q10011">
        <f t="shared" si="1095"/>
        <v>4813937689</v>
      </c>
      <c r="R10011">
        <f t="shared" si="1096"/>
        <v>4.1933383153624479</v>
      </c>
      <c r="S10011" t="str">
        <f t="shared" si="1097"/>
        <v>Acceptable</v>
      </c>
      <c r="T10011">
        <f>ROUNDUP(C10011,0)</f>
        <v>0</v>
      </c>
      <c r="U10011">
        <f>ROUNDDOWN(C10011,0)</f>
        <v>0</v>
      </c>
      <c r="V10011">
        <f>RIGHT(K10011,2)+2000</f>
        <v>2017</v>
      </c>
      <c r="W10011" t="str">
        <f>INDEX(_xlfn.TEXTSPLIT(K10011,"-"),1,2)</f>
        <v>Dec</v>
      </c>
      <c r="X10011" t="str">
        <f>INDEX(_xlfn.TEXTSPLIT(K10011,"-"),1,1)</f>
        <v>16</v>
      </c>
      <c r="Y10011">
        <f>INDEX(months!B:B,MATCH(Sheet1!W10011,months!A:A,0))</f>
        <v>12</v>
      </c>
      <c r="Z10011">
        <f t="shared" si="1098"/>
        <v>43085</v>
      </c>
    </row>
    <row r="10012" spans="1:26" x14ac:dyDescent="0.2">
      <c r="A10012" t="s">
        <v>13547</v>
      </c>
      <c r="B10012" t="s">
        <v>3070</v>
      </c>
      <c r="C10012">
        <v>3.9</v>
      </c>
      <c r="D10012">
        <v>903392</v>
      </c>
      <c r="E10012" t="s">
        <v>46</v>
      </c>
      <c r="F10012" t="s">
        <v>43</v>
      </c>
      <c r="G10012" t="s">
        <v>23</v>
      </c>
      <c r="H10012" t="s">
        <v>24</v>
      </c>
      <c r="I10012" t="s">
        <v>124</v>
      </c>
      <c r="J10012" t="s">
        <v>2686</v>
      </c>
      <c r="K10012" t="s">
        <v>66</v>
      </c>
      <c r="L10012" t="s">
        <v>13548</v>
      </c>
      <c r="M10012" t="s">
        <v>81</v>
      </c>
      <c r="N10012">
        <f t="shared" si="1092"/>
        <v>0</v>
      </c>
      <c r="O10012" t="str">
        <f t="shared" si="1093"/>
        <v>No</v>
      </c>
      <c r="P10012">
        <f t="shared" si="1094"/>
        <v>0</v>
      </c>
      <c r="Q10012">
        <f t="shared" si="1095"/>
        <v>4813937689</v>
      </c>
      <c r="R10012">
        <f t="shared" si="1096"/>
        <v>4.1933383153624479</v>
      </c>
      <c r="S10012" t="str">
        <f t="shared" si="1097"/>
        <v>Acceptable</v>
      </c>
      <c r="T10012">
        <f>ROUNDUP(C10012,0)</f>
        <v>4</v>
      </c>
      <c r="U10012">
        <f>ROUNDDOWN(C10012,0)</f>
        <v>3</v>
      </c>
      <c r="V10012">
        <f>RIGHT(K10012,2)+2000</f>
        <v>2018</v>
      </c>
      <c r="W10012" t="str">
        <f>INDEX(_xlfn.TEXTSPLIT(K10012,"-"),1,2)</f>
        <v>Jun</v>
      </c>
      <c r="X10012" t="str">
        <f>INDEX(_xlfn.TEXTSPLIT(K10012,"-"),1,1)</f>
        <v>14</v>
      </c>
      <c r="Y10012">
        <f>INDEX(months!B:B,MATCH(Sheet1!W10012,months!A:A,0))</f>
        <v>6</v>
      </c>
      <c r="Z10012">
        <f t="shared" si="1098"/>
        <v>43265</v>
      </c>
    </row>
    <row r="10013" spans="1:26" x14ac:dyDescent="0.2">
      <c r="A10013" t="s">
        <v>13549</v>
      </c>
      <c r="B10013" t="s">
        <v>3070</v>
      </c>
      <c r="C10013">
        <v>3.8</v>
      </c>
      <c r="D10013">
        <v>9513</v>
      </c>
      <c r="E10013" t="s">
        <v>2768</v>
      </c>
      <c r="F10013" t="s">
        <v>50</v>
      </c>
      <c r="G10013" t="s">
        <v>23</v>
      </c>
      <c r="H10013" t="s">
        <v>24</v>
      </c>
      <c r="I10013" t="s">
        <v>124</v>
      </c>
      <c r="J10013" t="s">
        <v>2686</v>
      </c>
      <c r="K10013" t="s">
        <v>45</v>
      </c>
      <c r="L10013" t="s">
        <v>643</v>
      </c>
      <c r="M10013" t="s">
        <v>29</v>
      </c>
      <c r="N10013">
        <f t="shared" si="1092"/>
        <v>0</v>
      </c>
      <c r="O10013" t="str">
        <f t="shared" si="1093"/>
        <v>No</v>
      </c>
      <c r="P10013">
        <f t="shared" si="1094"/>
        <v>0</v>
      </c>
      <c r="Q10013">
        <f t="shared" si="1095"/>
        <v>4813937689</v>
      </c>
      <c r="R10013">
        <f t="shared" si="1096"/>
        <v>4.1933383153624479</v>
      </c>
      <c r="S10013" t="str">
        <f t="shared" si="1097"/>
        <v>Acceptable</v>
      </c>
      <c r="T10013">
        <f>ROUNDUP(C10013,0)</f>
        <v>4</v>
      </c>
      <c r="U10013">
        <f>ROUNDDOWN(C10013,0)</f>
        <v>3</v>
      </c>
      <c r="V10013">
        <f>RIGHT(K10013,2)+2000</f>
        <v>2018</v>
      </c>
      <c r="W10013" t="str">
        <f>INDEX(_xlfn.TEXTSPLIT(K10013,"-"),1,2)</f>
        <v>Jun</v>
      </c>
      <c r="X10013" t="str">
        <f>INDEX(_xlfn.TEXTSPLIT(K10013,"-"),1,1)</f>
        <v>8</v>
      </c>
      <c r="Y10013">
        <f>INDEX(months!B:B,MATCH(Sheet1!W10013,months!A:A,0))</f>
        <v>6</v>
      </c>
      <c r="Z10013">
        <f t="shared" si="1098"/>
        <v>43259</v>
      </c>
    </row>
    <row r="10014" spans="1:26" x14ac:dyDescent="0.2">
      <c r="A10014" t="s">
        <v>13550</v>
      </c>
      <c r="B10014" t="s">
        <v>5319</v>
      </c>
      <c r="C10014">
        <v>3.8</v>
      </c>
      <c r="D10014">
        <v>265</v>
      </c>
      <c r="E10014" t="s">
        <v>46</v>
      </c>
      <c r="F10014" t="s">
        <v>22</v>
      </c>
      <c r="G10014" t="s">
        <v>23</v>
      </c>
      <c r="H10014" t="s">
        <v>24</v>
      </c>
      <c r="I10014" t="s">
        <v>124</v>
      </c>
      <c r="J10014" t="s">
        <v>5320</v>
      </c>
      <c r="K10014" t="s">
        <v>759</v>
      </c>
      <c r="L10014" t="s">
        <v>46</v>
      </c>
      <c r="M10014" t="s">
        <v>46</v>
      </c>
      <c r="N10014">
        <f t="shared" si="1092"/>
        <v>0</v>
      </c>
      <c r="O10014" t="str">
        <f t="shared" si="1093"/>
        <v>No</v>
      </c>
      <c r="P10014">
        <f t="shared" si="1094"/>
        <v>0</v>
      </c>
      <c r="Q10014">
        <f t="shared" si="1095"/>
        <v>4813937689</v>
      </c>
      <c r="R10014">
        <f t="shared" si="1096"/>
        <v>4.1933383153624479</v>
      </c>
      <c r="S10014" t="str">
        <f t="shared" si="1097"/>
        <v>Acceptable</v>
      </c>
      <c r="T10014">
        <f>ROUNDUP(C10014,0)</f>
        <v>4</v>
      </c>
      <c r="U10014">
        <f>ROUNDDOWN(C10014,0)</f>
        <v>3</v>
      </c>
      <c r="V10014">
        <f>RIGHT(K10014,2)+2000</f>
        <v>2018</v>
      </c>
      <c r="W10014" t="str">
        <f>INDEX(_xlfn.TEXTSPLIT(K10014,"-"),1,2)</f>
        <v>Jul</v>
      </c>
      <c r="X10014" t="str">
        <f>INDEX(_xlfn.TEXTSPLIT(K10014,"-"),1,1)</f>
        <v>5</v>
      </c>
      <c r="Y10014">
        <f>INDEX(months!B:B,MATCH(Sheet1!W10014,months!A:A,0))</f>
        <v>7</v>
      </c>
      <c r="Z10014">
        <f t="shared" si="1098"/>
        <v>43286</v>
      </c>
    </row>
    <row r="10015" spans="1:26" x14ac:dyDescent="0.2">
      <c r="A10015" t="s">
        <v>13551</v>
      </c>
      <c r="B10015" t="s">
        <v>2665</v>
      </c>
      <c r="C10015">
        <v>4</v>
      </c>
      <c r="D10015">
        <v>27557</v>
      </c>
      <c r="E10015" t="s">
        <v>2699</v>
      </c>
      <c r="F10015" t="s">
        <v>38</v>
      </c>
      <c r="G10015" t="s">
        <v>23</v>
      </c>
      <c r="H10015" t="s">
        <v>24</v>
      </c>
      <c r="I10015" t="s">
        <v>44</v>
      </c>
      <c r="J10015" t="s">
        <v>2684</v>
      </c>
      <c r="K10015" t="s">
        <v>743</v>
      </c>
      <c r="L10015" t="s">
        <v>13552</v>
      </c>
      <c r="M10015" t="s">
        <v>81</v>
      </c>
      <c r="N10015">
        <f t="shared" si="1092"/>
        <v>0</v>
      </c>
      <c r="O10015" t="str">
        <f t="shared" si="1093"/>
        <v>No</v>
      </c>
      <c r="P10015">
        <f t="shared" si="1094"/>
        <v>0</v>
      </c>
      <c r="Q10015">
        <f t="shared" si="1095"/>
        <v>4813937689</v>
      </c>
      <c r="R10015">
        <f t="shared" si="1096"/>
        <v>4.1933383153624479</v>
      </c>
      <c r="S10015" t="str">
        <f t="shared" si="1097"/>
        <v>Acceptable</v>
      </c>
      <c r="T10015">
        <f>ROUNDUP(C10015,0)</f>
        <v>4</v>
      </c>
      <c r="U10015">
        <f>ROUNDDOWN(C10015,0)</f>
        <v>4</v>
      </c>
      <c r="V10015">
        <f>RIGHT(K10015,2)+2000</f>
        <v>2018</v>
      </c>
      <c r="W10015" t="str">
        <f>INDEX(_xlfn.TEXTSPLIT(K10015,"-"),1,2)</f>
        <v>Jul</v>
      </c>
      <c r="X10015" t="str">
        <f>INDEX(_xlfn.TEXTSPLIT(K10015,"-"),1,1)</f>
        <v>6</v>
      </c>
      <c r="Y10015">
        <f>INDEX(months!B:B,MATCH(Sheet1!W10015,months!A:A,0))</f>
        <v>7</v>
      </c>
      <c r="Z10015">
        <f t="shared" si="1098"/>
        <v>43287</v>
      </c>
    </row>
    <row r="10016" spans="1:26" x14ac:dyDescent="0.2">
      <c r="A10016" t="s">
        <v>13553</v>
      </c>
      <c r="B10016" t="s">
        <v>3070</v>
      </c>
      <c r="C10016">
        <v>4.5</v>
      </c>
      <c r="D10016">
        <v>6</v>
      </c>
      <c r="E10016" t="s">
        <v>405</v>
      </c>
      <c r="F10016" t="s">
        <v>1199</v>
      </c>
      <c r="G10016" t="s">
        <v>23</v>
      </c>
      <c r="H10016" t="s">
        <v>24</v>
      </c>
      <c r="I10016" t="s">
        <v>25</v>
      </c>
      <c r="J10016" t="s">
        <v>1537</v>
      </c>
      <c r="K10016" t="s">
        <v>7176</v>
      </c>
      <c r="L10016" t="s">
        <v>13554</v>
      </c>
      <c r="M10016" t="s">
        <v>54</v>
      </c>
      <c r="N10016">
        <f t="shared" si="1092"/>
        <v>0</v>
      </c>
      <c r="O10016" t="str">
        <f t="shared" si="1093"/>
        <v>No</v>
      </c>
      <c r="P10016">
        <f t="shared" si="1094"/>
        <v>0</v>
      </c>
      <c r="Q10016">
        <f t="shared" si="1095"/>
        <v>4813937689</v>
      </c>
      <c r="R10016">
        <f t="shared" si="1096"/>
        <v>4.1933383153624479</v>
      </c>
      <c r="S10016" t="str">
        <f t="shared" si="1097"/>
        <v>Acceptable</v>
      </c>
      <c r="T10016">
        <f>ROUNDUP(C10016,0)</f>
        <v>5</v>
      </c>
      <c r="U10016">
        <f>ROUNDDOWN(C10016,0)</f>
        <v>4</v>
      </c>
      <c r="V10016">
        <f>RIGHT(K10016,2)+2000</f>
        <v>2017</v>
      </c>
      <c r="W10016" t="str">
        <f>INDEX(_xlfn.TEXTSPLIT(K10016,"-"),1,2)</f>
        <v>Jun</v>
      </c>
      <c r="X10016" t="str">
        <f>INDEX(_xlfn.TEXTSPLIT(K10016,"-"),1,1)</f>
        <v>9</v>
      </c>
      <c r="Y10016">
        <f>INDEX(months!B:B,MATCH(Sheet1!W10016,months!A:A,0))</f>
        <v>6</v>
      </c>
      <c r="Z10016">
        <f t="shared" si="1098"/>
        <v>42895</v>
      </c>
    </row>
    <row r="10017" spans="1:26" x14ac:dyDescent="0.2">
      <c r="A10017" t="s">
        <v>13555</v>
      </c>
      <c r="B10017" t="s">
        <v>3070</v>
      </c>
      <c r="C10017">
        <v>3.8</v>
      </c>
      <c r="D10017">
        <v>127229</v>
      </c>
      <c r="E10017" t="s">
        <v>1786</v>
      </c>
      <c r="F10017" t="s">
        <v>89</v>
      </c>
      <c r="G10017" t="s">
        <v>23</v>
      </c>
      <c r="H10017" t="s">
        <v>24</v>
      </c>
      <c r="I10017" t="s">
        <v>25</v>
      </c>
      <c r="J10017" t="s">
        <v>2673</v>
      </c>
      <c r="K10017" t="s">
        <v>5954</v>
      </c>
      <c r="L10017" t="s">
        <v>12833</v>
      </c>
      <c r="M10017" t="s">
        <v>86</v>
      </c>
      <c r="N10017">
        <f t="shared" si="1092"/>
        <v>0</v>
      </c>
      <c r="O10017" t="str">
        <f t="shared" si="1093"/>
        <v>No</v>
      </c>
      <c r="P10017">
        <f t="shared" si="1094"/>
        <v>0</v>
      </c>
      <c r="Q10017">
        <f t="shared" si="1095"/>
        <v>4813937689</v>
      </c>
      <c r="R10017">
        <f t="shared" si="1096"/>
        <v>4.1933383153624479</v>
      </c>
      <c r="S10017" t="str">
        <f t="shared" si="1097"/>
        <v>Acceptable</v>
      </c>
      <c r="T10017">
        <f>ROUNDUP(C10017,0)</f>
        <v>4</v>
      </c>
      <c r="U10017">
        <f>ROUNDDOWN(C10017,0)</f>
        <v>3</v>
      </c>
      <c r="V10017">
        <f>RIGHT(K10017,2)+2000</f>
        <v>2017</v>
      </c>
      <c r="W10017" t="str">
        <f>INDEX(_xlfn.TEXTSPLIT(K10017,"-"),1,2)</f>
        <v>Sep</v>
      </c>
      <c r="X10017" t="str">
        <f>INDEX(_xlfn.TEXTSPLIT(K10017,"-"),1,1)</f>
        <v>7</v>
      </c>
      <c r="Y10017">
        <f>INDEX(months!B:B,MATCH(Sheet1!W10017,months!A:A,0))</f>
        <v>9</v>
      </c>
      <c r="Z10017">
        <f t="shared" si="1098"/>
        <v>42985</v>
      </c>
    </row>
    <row r="10018" spans="1:26" x14ac:dyDescent="0.2">
      <c r="A10018" t="s">
        <v>13556</v>
      </c>
      <c r="B10018" t="s">
        <v>3827</v>
      </c>
      <c r="C10018">
        <v>4.9000000000000004</v>
      </c>
      <c r="D10018">
        <v>3071</v>
      </c>
      <c r="E10018" t="s">
        <v>1146</v>
      </c>
      <c r="F10018" t="s">
        <v>22</v>
      </c>
      <c r="G10018" t="s">
        <v>23</v>
      </c>
      <c r="H10018" t="s">
        <v>24</v>
      </c>
      <c r="I10018" t="s">
        <v>44</v>
      </c>
      <c r="J10018" t="s">
        <v>3828</v>
      </c>
      <c r="K10018" t="s">
        <v>497</v>
      </c>
      <c r="L10018" t="s">
        <v>6023</v>
      </c>
      <c r="M10018" t="s">
        <v>29</v>
      </c>
      <c r="N10018">
        <f t="shared" si="1092"/>
        <v>0</v>
      </c>
      <c r="O10018" t="str">
        <f t="shared" si="1093"/>
        <v>No</v>
      </c>
      <c r="P10018">
        <f t="shared" si="1094"/>
        <v>0</v>
      </c>
      <c r="Q10018">
        <f t="shared" si="1095"/>
        <v>4813937689</v>
      </c>
      <c r="R10018">
        <f t="shared" si="1096"/>
        <v>4.1933383153624479</v>
      </c>
      <c r="S10018" t="str">
        <f t="shared" si="1097"/>
        <v>Acceptable</v>
      </c>
      <c r="T10018">
        <f>ROUNDUP(C10018,0)</f>
        <v>5</v>
      </c>
      <c r="U10018">
        <f>ROUNDDOWN(C10018,0)</f>
        <v>4</v>
      </c>
      <c r="V10018">
        <f>RIGHT(K10018,2)+2000</f>
        <v>2018</v>
      </c>
      <c r="W10018" t="str">
        <f>INDEX(_xlfn.TEXTSPLIT(K10018,"-"),1,2)</f>
        <v>Jul</v>
      </c>
      <c r="X10018" t="str">
        <f>INDEX(_xlfn.TEXTSPLIT(K10018,"-"),1,1)</f>
        <v>13</v>
      </c>
      <c r="Y10018">
        <f>INDEX(months!B:B,MATCH(Sheet1!W10018,months!A:A,0))</f>
        <v>7</v>
      </c>
      <c r="Z10018">
        <f t="shared" si="1098"/>
        <v>43294</v>
      </c>
    </row>
    <row r="10019" spans="1:26" x14ac:dyDescent="0.2">
      <c r="A10019" t="s">
        <v>13557</v>
      </c>
      <c r="B10019" t="s">
        <v>5319</v>
      </c>
      <c r="C10019">
        <v>3.8</v>
      </c>
      <c r="D10019">
        <v>728</v>
      </c>
      <c r="E10019" t="s">
        <v>46</v>
      </c>
      <c r="F10019" t="s">
        <v>57</v>
      </c>
      <c r="G10019" t="s">
        <v>23</v>
      </c>
      <c r="H10019" t="s">
        <v>24</v>
      </c>
      <c r="I10019" t="s">
        <v>124</v>
      </c>
      <c r="J10019" t="s">
        <v>5320</v>
      </c>
      <c r="K10019" t="s">
        <v>759</v>
      </c>
      <c r="L10019" t="s">
        <v>46</v>
      </c>
      <c r="M10019" t="s">
        <v>46</v>
      </c>
      <c r="N10019">
        <f t="shared" si="1092"/>
        <v>0</v>
      </c>
      <c r="O10019" t="str">
        <f t="shared" si="1093"/>
        <v>No</v>
      </c>
      <c r="P10019">
        <f t="shared" si="1094"/>
        <v>0</v>
      </c>
      <c r="Q10019">
        <f t="shared" si="1095"/>
        <v>4813937689</v>
      </c>
      <c r="R10019">
        <f t="shared" si="1096"/>
        <v>4.1933383153624479</v>
      </c>
      <c r="S10019" t="str">
        <f t="shared" si="1097"/>
        <v>Acceptable</v>
      </c>
      <c r="T10019">
        <f>ROUNDUP(C10019,0)</f>
        <v>4</v>
      </c>
      <c r="U10019">
        <f>ROUNDDOWN(C10019,0)</f>
        <v>3</v>
      </c>
      <c r="V10019">
        <f>RIGHT(K10019,2)+2000</f>
        <v>2018</v>
      </c>
      <c r="W10019" t="str">
        <f>INDEX(_xlfn.TEXTSPLIT(K10019,"-"),1,2)</f>
        <v>Jul</v>
      </c>
      <c r="X10019" t="str">
        <f>INDEX(_xlfn.TEXTSPLIT(K10019,"-"),1,1)</f>
        <v>5</v>
      </c>
      <c r="Y10019">
        <f>INDEX(months!B:B,MATCH(Sheet1!W10019,months!A:A,0))</f>
        <v>7</v>
      </c>
      <c r="Z10019">
        <f t="shared" si="1098"/>
        <v>43286</v>
      </c>
    </row>
    <row r="10020" spans="1:26" x14ac:dyDescent="0.2">
      <c r="A10020" t="s">
        <v>1618</v>
      </c>
      <c r="B10020" t="s">
        <v>3070</v>
      </c>
      <c r="C10020">
        <v>4.0999999999999996</v>
      </c>
      <c r="D10020">
        <v>7823</v>
      </c>
      <c r="E10020" t="s">
        <v>46</v>
      </c>
      <c r="F10020" t="s">
        <v>32</v>
      </c>
      <c r="G10020" t="s">
        <v>23</v>
      </c>
      <c r="H10020" t="s">
        <v>24</v>
      </c>
      <c r="I10020" t="s">
        <v>44</v>
      </c>
      <c r="J10020" t="s">
        <v>1537</v>
      </c>
      <c r="K10020" t="s">
        <v>278</v>
      </c>
      <c r="L10020" t="s">
        <v>46</v>
      </c>
      <c r="M10020" t="s">
        <v>46</v>
      </c>
      <c r="N10020">
        <f t="shared" si="1092"/>
        <v>0</v>
      </c>
      <c r="O10020" t="str">
        <f t="shared" si="1093"/>
        <v>No</v>
      </c>
      <c r="P10020">
        <f t="shared" si="1094"/>
        <v>0</v>
      </c>
      <c r="Q10020">
        <f t="shared" si="1095"/>
        <v>4813937689</v>
      </c>
      <c r="R10020">
        <f t="shared" si="1096"/>
        <v>4.1933383153624479</v>
      </c>
      <c r="S10020" t="str">
        <f t="shared" si="1097"/>
        <v>Acceptable</v>
      </c>
      <c r="T10020">
        <f>ROUNDUP(C10020,0)</f>
        <v>5</v>
      </c>
      <c r="U10020">
        <f>ROUNDDOWN(C10020,0)</f>
        <v>4</v>
      </c>
      <c r="V10020">
        <f>RIGHT(K10020,2)+2000</f>
        <v>2018</v>
      </c>
      <c r="W10020" t="str">
        <f>INDEX(_xlfn.TEXTSPLIT(K10020,"-"),1,2)</f>
        <v>Jul</v>
      </c>
      <c r="X10020" t="str">
        <f>INDEX(_xlfn.TEXTSPLIT(K10020,"-"),1,1)</f>
        <v>27</v>
      </c>
      <c r="Y10020">
        <f>INDEX(months!B:B,MATCH(Sheet1!W10020,months!A:A,0))</f>
        <v>7</v>
      </c>
      <c r="Z10020">
        <f t="shared" si="1098"/>
        <v>43308</v>
      </c>
    </row>
    <row r="10021" spans="1:26" x14ac:dyDescent="0.2">
      <c r="A10021" t="s">
        <v>13558</v>
      </c>
      <c r="B10021" t="s">
        <v>5191</v>
      </c>
      <c r="C10021">
        <v>3.5</v>
      </c>
      <c r="D10021">
        <v>2000</v>
      </c>
      <c r="E10021" t="s">
        <v>31</v>
      </c>
      <c r="F10021" t="s">
        <v>50</v>
      </c>
      <c r="G10021" t="s">
        <v>23</v>
      </c>
      <c r="H10021" t="s">
        <v>24</v>
      </c>
      <c r="I10021" t="s">
        <v>25</v>
      </c>
      <c r="J10021" t="s">
        <v>5192</v>
      </c>
      <c r="K10021" t="s">
        <v>84</v>
      </c>
      <c r="L10021" t="s">
        <v>13559</v>
      </c>
      <c r="M10021" t="s">
        <v>274</v>
      </c>
      <c r="N10021">
        <f t="shared" si="1092"/>
        <v>0</v>
      </c>
      <c r="O10021" t="str">
        <f t="shared" si="1093"/>
        <v>No</v>
      </c>
      <c r="P10021">
        <f t="shared" si="1094"/>
        <v>0</v>
      </c>
      <c r="Q10021">
        <f t="shared" si="1095"/>
        <v>4813937689</v>
      </c>
      <c r="R10021">
        <f t="shared" si="1096"/>
        <v>4.1933383153624479</v>
      </c>
      <c r="S10021" t="str">
        <f t="shared" si="1097"/>
        <v>Acceptable</v>
      </c>
      <c r="T10021">
        <f>ROUNDUP(C10021,0)</f>
        <v>4</v>
      </c>
      <c r="U10021">
        <f>ROUNDDOWN(C10021,0)</f>
        <v>3</v>
      </c>
      <c r="V10021">
        <f>RIGHT(K10021,2)+2000</f>
        <v>2018</v>
      </c>
      <c r="W10021" t="str">
        <f>INDEX(_xlfn.TEXTSPLIT(K10021,"-"),1,2)</f>
        <v>Jul</v>
      </c>
      <c r="X10021" t="str">
        <f>INDEX(_xlfn.TEXTSPLIT(K10021,"-"),1,1)</f>
        <v>31</v>
      </c>
      <c r="Y10021">
        <f>INDEX(months!B:B,MATCH(Sheet1!W10021,months!A:A,0))</f>
        <v>7</v>
      </c>
      <c r="Z10021">
        <f t="shared" si="1098"/>
        <v>43312</v>
      </c>
    </row>
    <row r="10022" spans="1:26" x14ac:dyDescent="0.2">
      <c r="A10022" t="s">
        <v>13560</v>
      </c>
      <c r="B10022" t="s">
        <v>4612</v>
      </c>
      <c r="C10022">
        <v>3</v>
      </c>
      <c r="D10022">
        <v>736</v>
      </c>
      <c r="E10022" t="s">
        <v>1403</v>
      </c>
      <c r="F10022" t="s">
        <v>50</v>
      </c>
      <c r="G10022" t="s">
        <v>23</v>
      </c>
      <c r="H10022" t="s">
        <v>24</v>
      </c>
      <c r="I10022" t="s">
        <v>25</v>
      </c>
      <c r="J10022" t="s">
        <v>4613</v>
      </c>
      <c r="K10022" t="s">
        <v>8600</v>
      </c>
      <c r="L10022" t="s">
        <v>5948</v>
      </c>
      <c r="M10022" t="s">
        <v>29</v>
      </c>
      <c r="N10022">
        <f t="shared" si="1092"/>
        <v>0</v>
      </c>
      <c r="O10022" t="str">
        <f t="shared" si="1093"/>
        <v>No</v>
      </c>
      <c r="P10022">
        <f t="shared" si="1094"/>
        <v>0</v>
      </c>
      <c r="Q10022">
        <f t="shared" si="1095"/>
        <v>4813937689</v>
      </c>
      <c r="R10022">
        <f t="shared" si="1096"/>
        <v>4.1933383153624479</v>
      </c>
      <c r="S10022" t="str">
        <f t="shared" si="1097"/>
        <v>Acceptable</v>
      </c>
      <c r="T10022">
        <f>ROUNDUP(C10022,0)</f>
        <v>3</v>
      </c>
      <c r="U10022">
        <f>ROUNDDOWN(C10022,0)</f>
        <v>3</v>
      </c>
      <c r="V10022">
        <f>RIGHT(K10022,2)+2000</f>
        <v>2017</v>
      </c>
      <c r="W10022" t="str">
        <f>INDEX(_xlfn.TEXTSPLIT(K10022,"-"),1,2)</f>
        <v>Jul</v>
      </c>
      <c r="X10022" t="str">
        <f>INDEX(_xlfn.TEXTSPLIT(K10022,"-"),1,1)</f>
        <v>5</v>
      </c>
      <c r="Y10022">
        <f>INDEX(months!B:B,MATCH(Sheet1!W10022,months!A:A,0))</f>
        <v>7</v>
      </c>
      <c r="Z10022">
        <f t="shared" si="1098"/>
        <v>42921</v>
      </c>
    </row>
    <row r="10023" spans="1:26" x14ac:dyDescent="0.2">
      <c r="A10023" t="s">
        <v>13561</v>
      </c>
      <c r="B10023" t="s">
        <v>3070</v>
      </c>
      <c r="C10023">
        <v>4.5</v>
      </c>
      <c r="D10023">
        <v>256219</v>
      </c>
      <c r="E10023" t="s">
        <v>2461</v>
      </c>
      <c r="F10023" t="s">
        <v>89</v>
      </c>
      <c r="G10023" t="s">
        <v>23</v>
      </c>
      <c r="H10023" t="s">
        <v>24</v>
      </c>
      <c r="I10023" t="s">
        <v>25</v>
      </c>
      <c r="J10023" t="s">
        <v>2686</v>
      </c>
      <c r="K10023" t="s">
        <v>84</v>
      </c>
      <c r="L10023" t="s">
        <v>13562</v>
      </c>
      <c r="M10023" t="s">
        <v>47</v>
      </c>
      <c r="N10023">
        <f t="shared" si="1092"/>
        <v>0</v>
      </c>
      <c r="O10023" t="str">
        <f t="shared" si="1093"/>
        <v>No</v>
      </c>
      <c r="P10023">
        <f t="shared" si="1094"/>
        <v>0</v>
      </c>
      <c r="Q10023">
        <f t="shared" si="1095"/>
        <v>4813937689</v>
      </c>
      <c r="R10023">
        <f t="shared" si="1096"/>
        <v>4.1933383153624479</v>
      </c>
      <c r="S10023" t="str">
        <f t="shared" si="1097"/>
        <v>Acceptable</v>
      </c>
      <c r="T10023">
        <f>ROUNDUP(C10023,0)</f>
        <v>5</v>
      </c>
      <c r="U10023">
        <f>ROUNDDOWN(C10023,0)</f>
        <v>4</v>
      </c>
      <c r="V10023">
        <f>RIGHT(K10023,2)+2000</f>
        <v>2018</v>
      </c>
      <c r="W10023" t="str">
        <f>INDEX(_xlfn.TEXTSPLIT(K10023,"-"),1,2)</f>
        <v>Jul</v>
      </c>
      <c r="X10023" t="str">
        <f>INDEX(_xlfn.TEXTSPLIT(K10023,"-"),1,1)</f>
        <v>31</v>
      </c>
      <c r="Y10023">
        <f>INDEX(months!B:B,MATCH(Sheet1!W10023,months!A:A,0))</f>
        <v>7</v>
      </c>
      <c r="Z10023">
        <f t="shared" si="1098"/>
        <v>43312</v>
      </c>
    </row>
    <row r="10024" spans="1:26" x14ac:dyDescent="0.2">
      <c r="A10024" t="s">
        <v>13563</v>
      </c>
      <c r="B10024" t="s">
        <v>340</v>
      </c>
      <c r="C10024">
        <v>4.7</v>
      </c>
      <c r="D10024">
        <v>900</v>
      </c>
      <c r="E10024" t="s">
        <v>374</v>
      </c>
      <c r="F10024" t="s">
        <v>101</v>
      </c>
      <c r="G10024" t="s">
        <v>23</v>
      </c>
      <c r="H10024" t="s">
        <v>24</v>
      </c>
      <c r="I10024" t="s">
        <v>25</v>
      </c>
      <c r="J10024" t="s">
        <v>341</v>
      </c>
      <c r="K10024" t="s">
        <v>651</v>
      </c>
      <c r="L10024" t="s">
        <v>53</v>
      </c>
      <c r="M10024" t="s">
        <v>29</v>
      </c>
      <c r="N10024">
        <f t="shared" si="1092"/>
        <v>0</v>
      </c>
      <c r="O10024" t="str">
        <f t="shared" si="1093"/>
        <v>No</v>
      </c>
      <c r="P10024">
        <f t="shared" si="1094"/>
        <v>0</v>
      </c>
      <c r="Q10024">
        <f t="shared" si="1095"/>
        <v>4813937689</v>
      </c>
      <c r="R10024">
        <f t="shared" si="1096"/>
        <v>4.1933383153624479</v>
      </c>
      <c r="S10024" t="str">
        <f t="shared" si="1097"/>
        <v>Acceptable</v>
      </c>
      <c r="T10024">
        <f>ROUNDUP(C10024,0)</f>
        <v>5</v>
      </c>
      <c r="U10024">
        <f>ROUNDDOWN(C10024,0)</f>
        <v>4</v>
      </c>
      <c r="V10024">
        <f>RIGHT(K10024,2)+2000</f>
        <v>2018</v>
      </c>
      <c r="W10024" t="str">
        <f>INDEX(_xlfn.TEXTSPLIT(K10024,"-"),1,2)</f>
        <v>Mar</v>
      </c>
      <c r="X10024" t="str">
        <f>INDEX(_xlfn.TEXTSPLIT(K10024,"-"),1,1)</f>
        <v>25</v>
      </c>
      <c r="Y10024">
        <f>INDEX(months!B:B,MATCH(Sheet1!W10024,months!A:A,0))</f>
        <v>3</v>
      </c>
      <c r="Z10024">
        <f t="shared" si="1098"/>
        <v>43184</v>
      </c>
    </row>
    <row r="10025" spans="1:26" x14ac:dyDescent="0.2">
      <c r="A10025" t="s">
        <v>13564</v>
      </c>
      <c r="B10025" t="s">
        <v>5319</v>
      </c>
      <c r="C10025">
        <v>3.8</v>
      </c>
      <c r="D10025">
        <v>1093</v>
      </c>
      <c r="E10025" t="s">
        <v>46</v>
      </c>
      <c r="F10025" t="s">
        <v>50</v>
      </c>
      <c r="G10025" t="s">
        <v>23</v>
      </c>
      <c r="H10025" t="s">
        <v>24</v>
      </c>
      <c r="I10025" t="s">
        <v>124</v>
      </c>
      <c r="J10025" t="s">
        <v>5320</v>
      </c>
      <c r="K10025" t="s">
        <v>759</v>
      </c>
      <c r="L10025" t="s">
        <v>46</v>
      </c>
      <c r="M10025" t="s">
        <v>46</v>
      </c>
      <c r="N10025">
        <f t="shared" si="1092"/>
        <v>0</v>
      </c>
      <c r="O10025" t="str">
        <f t="shared" si="1093"/>
        <v>No</v>
      </c>
      <c r="P10025">
        <f t="shared" si="1094"/>
        <v>0</v>
      </c>
      <c r="Q10025">
        <f t="shared" si="1095"/>
        <v>4813937689</v>
      </c>
      <c r="R10025">
        <f t="shared" si="1096"/>
        <v>4.1933383153624479</v>
      </c>
      <c r="S10025" t="str">
        <f t="shared" si="1097"/>
        <v>Acceptable</v>
      </c>
      <c r="T10025">
        <f>ROUNDUP(C10025,0)</f>
        <v>4</v>
      </c>
      <c r="U10025">
        <f>ROUNDDOWN(C10025,0)</f>
        <v>3</v>
      </c>
      <c r="V10025">
        <f>RIGHT(K10025,2)+2000</f>
        <v>2018</v>
      </c>
      <c r="W10025" t="str">
        <f>INDEX(_xlfn.TEXTSPLIT(K10025,"-"),1,2)</f>
        <v>Jul</v>
      </c>
      <c r="X10025" t="str">
        <f>INDEX(_xlfn.TEXTSPLIT(K10025,"-"),1,1)</f>
        <v>5</v>
      </c>
      <c r="Y10025">
        <f>INDEX(months!B:B,MATCH(Sheet1!W10025,months!A:A,0))</f>
        <v>7</v>
      </c>
      <c r="Z10025">
        <f t="shared" si="1098"/>
        <v>43286</v>
      </c>
    </row>
    <row r="10026" spans="1:26" x14ac:dyDescent="0.2">
      <c r="A10026" t="s">
        <v>13565</v>
      </c>
      <c r="B10026" t="s">
        <v>3070</v>
      </c>
      <c r="C10026">
        <v>3.3</v>
      </c>
      <c r="D10026">
        <v>24091</v>
      </c>
      <c r="E10026" t="s">
        <v>271</v>
      </c>
      <c r="F10026" t="s">
        <v>38</v>
      </c>
      <c r="G10026" t="s">
        <v>23</v>
      </c>
      <c r="H10026" t="s">
        <v>24</v>
      </c>
      <c r="I10026" t="s">
        <v>44</v>
      </c>
      <c r="J10026" t="s">
        <v>2673</v>
      </c>
      <c r="K10026" t="s">
        <v>6316</v>
      </c>
      <c r="L10026" t="s">
        <v>164</v>
      </c>
      <c r="M10026" t="s">
        <v>60</v>
      </c>
      <c r="N10026">
        <f t="shared" si="1092"/>
        <v>0</v>
      </c>
      <c r="O10026" t="str">
        <f t="shared" si="1093"/>
        <v>No</v>
      </c>
      <c r="P10026">
        <f t="shared" si="1094"/>
        <v>0</v>
      </c>
      <c r="Q10026">
        <f t="shared" si="1095"/>
        <v>4813937689</v>
      </c>
      <c r="R10026">
        <f t="shared" si="1096"/>
        <v>4.1933383153624479</v>
      </c>
      <c r="S10026" t="str">
        <f t="shared" si="1097"/>
        <v>Acceptable</v>
      </c>
      <c r="T10026">
        <f>ROUNDUP(C10026,0)</f>
        <v>4</v>
      </c>
      <c r="U10026">
        <f>ROUNDDOWN(C10026,0)</f>
        <v>3</v>
      </c>
      <c r="V10026">
        <f>RIGHT(K10026,2)+2000</f>
        <v>2016</v>
      </c>
      <c r="W10026" t="str">
        <f>INDEX(_xlfn.TEXTSPLIT(K10026,"-"),1,2)</f>
        <v>Aug</v>
      </c>
      <c r="X10026" t="str">
        <f>INDEX(_xlfn.TEXTSPLIT(K10026,"-"),1,1)</f>
        <v>4</v>
      </c>
      <c r="Y10026">
        <f>INDEX(months!B:B,MATCH(Sheet1!W10026,months!A:A,0))</f>
        <v>8</v>
      </c>
      <c r="Z10026">
        <f t="shared" si="1098"/>
        <v>42586</v>
      </c>
    </row>
    <row r="10027" spans="1:26" x14ac:dyDescent="0.2">
      <c r="A10027" t="s">
        <v>13566</v>
      </c>
      <c r="B10027" t="s">
        <v>5319</v>
      </c>
      <c r="C10027">
        <v>4</v>
      </c>
      <c r="D10027">
        <v>509</v>
      </c>
      <c r="E10027" t="s">
        <v>46</v>
      </c>
      <c r="F10027" t="s">
        <v>57</v>
      </c>
      <c r="G10027" t="s">
        <v>23</v>
      </c>
      <c r="H10027" t="s">
        <v>24</v>
      </c>
      <c r="I10027" t="s">
        <v>25</v>
      </c>
      <c r="J10027" t="s">
        <v>5320</v>
      </c>
      <c r="K10027" t="s">
        <v>759</v>
      </c>
      <c r="L10027" t="s">
        <v>46</v>
      </c>
      <c r="M10027" t="s">
        <v>46</v>
      </c>
      <c r="N10027">
        <f t="shared" si="1092"/>
        <v>0</v>
      </c>
      <c r="O10027" t="str">
        <f t="shared" si="1093"/>
        <v>No</v>
      </c>
      <c r="P10027">
        <f t="shared" si="1094"/>
        <v>0</v>
      </c>
      <c r="Q10027">
        <f t="shared" si="1095"/>
        <v>4813937689</v>
      </c>
      <c r="R10027">
        <f t="shared" si="1096"/>
        <v>4.1933383153624479</v>
      </c>
      <c r="S10027" t="str">
        <f t="shared" si="1097"/>
        <v>Acceptable</v>
      </c>
      <c r="T10027">
        <f>ROUNDUP(C10027,0)</f>
        <v>4</v>
      </c>
      <c r="U10027">
        <f>ROUNDDOWN(C10027,0)</f>
        <v>4</v>
      </c>
      <c r="V10027">
        <f>RIGHT(K10027,2)+2000</f>
        <v>2018</v>
      </c>
      <c r="W10027" t="str">
        <f>INDEX(_xlfn.TEXTSPLIT(K10027,"-"),1,2)</f>
        <v>Jul</v>
      </c>
      <c r="X10027" t="str">
        <f>INDEX(_xlfn.TEXTSPLIT(K10027,"-"),1,1)</f>
        <v>5</v>
      </c>
      <c r="Y10027">
        <f>INDEX(months!B:B,MATCH(Sheet1!W10027,months!A:A,0))</f>
        <v>7</v>
      </c>
      <c r="Z10027">
        <f t="shared" si="1098"/>
        <v>43286</v>
      </c>
    </row>
    <row r="10028" spans="1:26" x14ac:dyDescent="0.2">
      <c r="A10028" t="s">
        <v>913</v>
      </c>
      <c r="B10028" t="s">
        <v>787</v>
      </c>
      <c r="C10028">
        <v>4.0999999999999996</v>
      </c>
      <c r="D10028">
        <v>55110</v>
      </c>
      <c r="E10028" t="s">
        <v>733</v>
      </c>
      <c r="F10028" t="s">
        <v>65</v>
      </c>
      <c r="G10028" t="s">
        <v>23</v>
      </c>
      <c r="H10028" t="s">
        <v>24</v>
      </c>
      <c r="I10028" t="s">
        <v>25</v>
      </c>
      <c r="J10028" t="s">
        <v>788</v>
      </c>
      <c r="K10028" t="s">
        <v>52</v>
      </c>
      <c r="L10028" t="s">
        <v>161</v>
      </c>
      <c r="M10028" t="s">
        <v>86</v>
      </c>
      <c r="N10028">
        <f t="shared" si="1092"/>
        <v>0</v>
      </c>
      <c r="O10028" t="str">
        <f t="shared" si="1093"/>
        <v>No</v>
      </c>
      <c r="P10028">
        <f t="shared" si="1094"/>
        <v>0</v>
      </c>
      <c r="Q10028">
        <f t="shared" si="1095"/>
        <v>4813937689</v>
      </c>
      <c r="R10028">
        <f t="shared" si="1096"/>
        <v>4.1933383153624479</v>
      </c>
      <c r="S10028" t="str">
        <f t="shared" si="1097"/>
        <v>Acceptable</v>
      </c>
      <c r="T10028">
        <f>ROUNDUP(C10028,0)</f>
        <v>5</v>
      </c>
      <c r="U10028">
        <f>ROUNDDOWN(C10028,0)</f>
        <v>4</v>
      </c>
      <c r="V10028">
        <f>RIGHT(K10028,2)+2000</f>
        <v>2018</v>
      </c>
      <c r="W10028" t="str">
        <f>INDEX(_xlfn.TEXTSPLIT(K10028,"-"),1,2)</f>
        <v>Jun</v>
      </c>
      <c r="X10028" t="str">
        <f>INDEX(_xlfn.TEXTSPLIT(K10028,"-"),1,1)</f>
        <v>20</v>
      </c>
      <c r="Y10028">
        <f>INDEX(months!B:B,MATCH(Sheet1!W10028,months!A:A,0))</f>
        <v>6</v>
      </c>
      <c r="Z10028">
        <f t="shared" si="1098"/>
        <v>43271</v>
      </c>
    </row>
    <row r="10029" spans="1:26" x14ac:dyDescent="0.2">
      <c r="A10029" t="s">
        <v>13567</v>
      </c>
      <c r="B10029" t="s">
        <v>3070</v>
      </c>
      <c r="C10029">
        <v>3.7</v>
      </c>
      <c r="D10029">
        <v>70105</v>
      </c>
      <c r="E10029" t="s">
        <v>2175</v>
      </c>
      <c r="F10029" t="s">
        <v>89</v>
      </c>
      <c r="G10029" t="s">
        <v>23</v>
      </c>
      <c r="H10029" t="s">
        <v>24</v>
      </c>
      <c r="I10029" t="s">
        <v>25</v>
      </c>
      <c r="J10029" t="s">
        <v>2673</v>
      </c>
      <c r="K10029" t="s">
        <v>102</v>
      </c>
      <c r="L10029" t="s">
        <v>313</v>
      </c>
      <c r="M10029" t="s">
        <v>81</v>
      </c>
      <c r="N10029">
        <f t="shared" si="1092"/>
        <v>0</v>
      </c>
      <c r="O10029" t="str">
        <f t="shared" si="1093"/>
        <v>No</v>
      </c>
      <c r="P10029">
        <f t="shared" si="1094"/>
        <v>0</v>
      </c>
      <c r="Q10029">
        <f t="shared" si="1095"/>
        <v>4813937689</v>
      </c>
      <c r="R10029">
        <f t="shared" si="1096"/>
        <v>4.1933383153624479</v>
      </c>
      <c r="S10029" t="str">
        <f t="shared" si="1097"/>
        <v>Acceptable</v>
      </c>
      <c r="T10029">
        <f>ROUNDUP(C10029,0)</f>
        <v>4</v>
      </c>
      <c r="U10029">
        <f>ROUNDDOWN(C10029,0)</f>
        <v>3</v>
      </c>
      <c r="V10029">
        <f>RIGHT(K10029,2)+2000</f>
        <v>2018</v>
      </c>
      <c r="W10029" t="str">
        <f>INDEX(_xlfn.TEXTSPLIT(K10029,"-"),1,2)</f>
        <v>Jun</v>
      </c>
      <c r="X10029" t="str">
        <f>INDEX(_xlfn.TEXTSPLIT(K10029,"-"),1,1)</f>
        <v>6</v>
      </c>
      <c r="Y10029">
        <f>INDEX(months!B:B,MATCH(Sheet1!W10029,months!A:A,0))</f>
        <v>6</v>
      </c>
      <c r="Z10029">
        <f t="shared" si="1098"/>
        <v>43257</v>
      </c>
    </row>
    <row r="10030" spans="1:26" x14ac:dyDescent="0.2">
      <c r="A10030" t="s">
        <v>13568</v>
      </c>
      <c r="B10030" t="s">
        <v>3070</v>
      </c>
      <c r="C10030">
        <v>3.9</v>
      </c>
      <c r="D10030">
        <v>13253</v>
      </c>
      <c r="E10030" t="s">
        <v>83</v>
      </c>
      <c r="F10030" t="s">
        <v>65</v>
      </c>
      <c r="G10030" t="s">
        <v>23</v>
      </c>
      <c r="H10030" t="s">
        <v>24</v>
      </c>
      <c r="I10030" t="s">
        <v>25</v>
      </c>
      <c r="J10030" t="s">
        <v>2694</v>
      </c>
      <c r="K10030" t="s">
        <v>5466</v>
      </c>
      <c r="L10030" t="s">
        <v>13569</v>
      </c>
      <c r="M10030" t="s">
        <v>60</v>
      </c>
      <c r="N10030">
        <f t="shared" si="1092"/>
        <v>0</v>
      </c>
      <c r="O10030" t="str">
        <f t="shared" si="1093"/>
        <v>No</v>
      </c>
      <c r="P10030">
        <f t="shared" si="1094"/>
        <v>0</v>
      </c>
      <c r="Q10030">
        <f t="shared" si="1095"/>
        <v>4813937689</v>
      </c>
      <c r="R10030">
        <f t="shared" si="1096"/>
        <v>4.1933383153624479</v>
      </c>
      <c r="S10030" t="str">
        <f t="shared" si="1097"/>
        <v>Acceptable</v>
      </c>
      <c r="T10030">
        <f>ROUNDUP(C10030,0)</f>
        <v>4</v>
      </c>
      <c r="U10030">
        <f>ROUNDDOWN(C10030,0)</f>
        <v>3</v>
      </c>
      <c r="V10030">
        <f>RIGHT(K10030,2)+2000</f>
        <v>2016</v>
      </c>
      <c r="W10030" t="str">
        <f>INDEX(_xlfn.TEXTSPLIT(K10030,"-"),1,2)</f>
        <v>Aug</v>
      </c>
      <c r="X10030" t="str">
        <f>INDEX(_xlfn.TEXTSPLIT(K10030,"-"),1,1)</f>
        <v>9</v>
      </c>
      <c r="Y10030">
        <f>INDEX(months!B:B,MATCH(Sheet1!W10030,months!A:A,0))</f>
        <v>8</v>
      </c>
      <c r="Z10030">
        <f t="shared" si="1098"/>
        <v>42591</v>
      </c>
    </row>
    <row r="10031" spans="1:26" x14ac:dyDescent="0.2">
      <c r="A10031" t="s">
        <v>13570</v>
      </c>
      <c r="B10031" t="s">
        <v>4801</v>
      </c>
      <c r="C10031">
        <v>3.5</v>
      </c>
      <c r="D10031">
        <v>84779</v>
      </c>
      <c r="E10031" t="s">
        <v>685</v>
      </c>
      <c r="F10031" t="s">
        <v>38</v>
      </c>
      <c r="G10031" t="s">
        <v>23</v>
      </c>
      <c r="H10031" t="s">
        <v>24</v>
      </c>
      <c r="I10031" t="s">
        <v>25</v>
      </c>
      <c r="J10031" t="s">
        <v>4802</v>
      </c>
      <c r="K10031" t="s">
        <v>3041</v>
      </c>
      <c r="L10031" t="s">
        <v>1197</v>
      </c>
      <c r="M10031" t="s">
        <v>86</v>
      </c>
      <c r="N10031">
        <f t="shared" si="1092"/>
        <v>0</v>
      </c>
      <c r="O10031" t="str">
        <f t="shared" si="1093"/>
        <v>No</v>
      </c>
      <c r="P10031">
        <f t="shared" si="1094"/>
        <v>0</v>
      </c>
      <c r="Q10031">
        <f t="shared" si="1095"/>
        <v>4813937689</v>
      </c>
      <c r="R10031">
        <f t="shared" si="1096"/>
        <v>4.1933383153624479</v>
      </c>
      <c r="S10031" t="str">
        <f t="shared" si="1097"/>
        <v>Acceptable</v>
      </c>
      <c r="T10031">
        <f>ROUNDUP(C10031,0)</f>
        <v>4</v>
      </c>
      <c r="U10031">
        <f>ROUNDDOWN(C10031,0)</f>
        <v>3</v>
      </c>
      <c r="V10031">
        <f>RIGHT(K10031,2)+2000</f>
        <v>2018</v>
      </c>
      <c r="W10031" t="str">
        <f>INDEX(_xlfn.TEXTSPLIT(K10031,"-"),1,2)</f>
        <v>Jun</v>
      </c>
      <c r="X10031" t="str">
        <f>INDEX(_xlfn.TEXTSPLIT(K10031,"-"),1,1)</f>
        <v>4</v>
      </c>
      <c r="Y10031">
        <f>INDEX(months!B:B,MATCH(Sheet1!W10031,months!A:A,0))</f>
        <v>6</v>
      </c>
      <c r="Z10031">
        <f t="shared" si="1098"/>
        <v>43255</v>
      </c>
    </row>
    <row r="10032" spans="1:26" x14ac:dyDescent="0.2">
      <c r="A10032" t="s">
        <v>13571</v>
      </c>
      <c r="B10032" t="s">
        <v>2665</v>
      </c>
      <c r="C10032">
        <v>4.4000000000000004</v>
      </c>
      <c r="D10032">
        <v>83891</v>
      </c>
      <c r="E10032" t="s">
        <v>675</v>
      </c>
      <c r="F10032" t="s">
        <v>89</v>
      </c>
      <c r="G10032" t="s">
        <v>23</v>
      </c>
      <c r="H10032" t="s">
        <v>24</v>
      </c>
      <c r="I10032" t="s">
        <v>25</v>
      </c>
      <c r="J10032" t="s">
        <v>2684</v>
      </c>
      <c r="K10032" t="s">
        <v>160</v>
      </c>
      <c r="L10032" t="s">
        <v>105</v>
      </c>
      <c r="M10032" t="s">
        <v>86</v>
      </c>
      <c r="N10032">
        <f t="shared" si="1092"/>
        <v>0</v>
      </c>
      <c r="O10032" t="str">
        <f t="shared" si="1093"/>
        <v>No</v>
      </c>
      <c r="P10032">
        <f t="shared" si="1094"/>
        <v>0</v>
      </c>
      <c r="Q10032">
        <f t="shared" si="1095"/>
        <v>4813937689</v>
      </c>
      <c r="R10032">
        <f t="shared" si="1096"/>
        <v>4.1933383153624479</v>
      </c>
      <c r="S10032" t="str">
        <f t="shared" si="1097"/>
        <v>Acceptable</v>
      </c>
      <c r="T10032">
        <f>ROUNDUP(C10032,0)</f>
        <v>5</v>
      </c>
      <c r="U10032">
        <f>ROUNDDOWN(C10032,0)</f>
        <v>4</v>
      </c>
      <c r="V10032">
        <f>RIGHT(K10032,2)+2000</f>
        <v>2018</v>
      </c>
      <c r="W10032" t="str">
        <f>INDEX(_xlfn.TEXTSPLIT(K10032,"-"),1,2)</f>
        <v>Jul</v>
      </c>
      <c r="X10032" t="str">
        <f>INDEX(_xlfn.TEXTSPLIT(K10032,"-"),1,1)</f>
        <v>19</v>
      </c>
      <c r="Y10032">
        <f>INDEX(months!B:B,MATCH(Sheet1!W10032,months!A:A,0))</f>
        <v>7</v>
      </c>
      <c r="Z10032">
        <f t="shared" si="1098"/>
        <v>43300</v>
      </c>
    </row>
    <row r="10033" spans="1:26" x14ac:dyDescent="0.2">
      <c r="A10033" t="s">
        <v>13572</v>
      </c>
      <c r="B10033" t="s">
        <v>3070</v>
      </c>
      <c r="C10033">
        <v>4</v>
      </c>
      <c r="D10033">
        <v>25489</v>
      </c>
      <c r="E10033" t="s">
        <v>2688</v>
      </c>
      <c r="F10033" t="s">
        <v>65</v>
      </c>
      <c r="G10033" t="s">
        <v>23</v>
      </c>
      <c r="H10033" t="s">
        <v>24</v>
      </c>
      <c r="I10033" t="s">
        <v>25</v>
      </c>
      <c r="J10033" t="s">
        <v>2804</v>
      </c>
      <c r="K10033" t="s">
        <v>3021</v>
      </c>
      <c r="L10033" t="s">
        <v>1324</v>
      </c>
      <c r="M10033" t="s">
        <v>81</v>
      </c>
      <c r="N10033">
        <f t="shared" si="1092"/>
        <v>0</v>
      </c>
      <c r="O10033" t="str">
        <f t="shared" si="1093"/>
        <v>No</v>
      </c>
      <c r="P10033">
        <f t="shared" si="1094"/>
        <v>0</v>
      </c>
      <c r="Q10033">
        <f t="shared" si="1095"/>
        <v>4813937689</v>
      </c>
      <c r="R10033">
        <f t="shared" si="1096"/>
        <v>4.1933383153624479</v>
      </c>
      <c r="S10033" t="str">
        <f t="shared" si="1097"/>
        <v>Acceptable</v>
      </c>
      <c r="T10033">
        <f>ROUNDUP(C10033,0)</f>
        <v>4</v>
      </c>
      <c r="U10033">
        <f>ROUNDDOWN(C10033,0)</f>
        <v>4</v>
      </c>
      <c r="V10033">
        <f>RIGHT(K10033,2)+2000</f>
        <v>2018</v>
      </c>
      <c r="W10033" t="str">
        <f>INDEX(_xlfn.TEXTSPLIT(K10033,"-"),1,2)</f>
        <v>Aug</v>
      </c>
      <c r="X10033" t="str">
        <f>INDEX(_xlfn.TEXTSPLIT(K10033,"-"),1,1)</f>
        <v>6</v>
      </c>
      <c r="Y10033">
        <f>INDEX(months!B:B,MATCH(Sheet1!W10033,months!A:A,0))</f>
        <v>8</v>
      </c>
      <c r="Z10033">
        <f t="shared" si="1098"/>
        <v>43318</v>
      </c>
    </row>
    <row r="10034" spans="1:26" x14ac:dyDescent="0.2">
      <c r="A10034" t="s">
        <v>13573</v>
      </c>
      <c r="B10034" t="s">
        <v>3070</v>
      </c>
      <c r="C10034">
        <v>4</v>
      </c>
      <c r="D10034">
        <v>2294</v>
      </c>
      <c r="E10034" t="s">
        <v>2461</v>
      </c>
      <c r="F10034" t="s">
        <v>50</v>
      </c>
      <c r="G10034" t="s">
        <v>23</v>
      </c>
      <c r="H10034" t="s">
        <v>24</v>
      </c>
      <c r="I10034" t="s">
        <v>25</v>
      </c>
      <c r="J10034" t="s">
        <v>1537</v>
      </c>
      <c r="K10034" t="s">
        <v>5125</v>
      </c>
      <c r="L10034" t="s">
        <v>1059</v>
      </c>
      <c r="M10034" t="s">
        <v>60</v>
      </c>
      <c r="N10034">
        <f t="shared" si="1092"/>
        <v>0</v>
      </c>
      <c r="O10034" t="str">
        <f t="shared" si="1093"/>
        <v>No</v>
      </c>
      <c r="P10034">
        <f t="shared" si="1094"/>
        <v>0</v>
      </c>
      <c r="Q10034">
        <f t="shared" si="1095"/>
        <v>4813937689</v>
      </c>
      <c r="R10034">
        <f t="shared" si="1096"/>
        <v>4.1933383153624479</v>
      </c>
      <c r="S10034" t="str">
        <f t="shared" si="1097"/>
        <v>Acceptable</v>
      </c>
      <c r="T10034">
        <f>ROUNDUP(C10034,0)</f>
        <v>4</v>
      </c>
      <c r="U10034">
        <f>ROUNDDOWN(C10034,0)</f>
        <v>4</v>
      </c>
      <c r="V10034">
        <f>RIGHT(K10034,2)+2000</f>
        <v>2017</v>
      </c>
      <c r="W10034" t="str">
        <f>INDEX(_xlfn.TEXTSPLIT(K10034,"-"),1,2)</f>
        <v>Jan</v>
      </c>
      <c r="X10034" t="str">
        <f>INDEX(_xlfn.TEXTSPLIT(K10034,"-"),1,1)</f>
        <v>9</v>
      </c>
      <c r="Y10034">
        <f>INDEX(months!B:B,MATCH(Sheet1!W10034,months!A:A,0))</f>
        <v>1</v>
      </c>
      <c r="Z10034">
        <f t="shared" si="1098"/>
        <v>42744</v>
      </c>
    </row>
    <row r="10035" spans="1:26" x14ac:dyDescent="0.2">
      <c r="A10035" t="s">
        <v>13574</v>
      </c>
      <c r="B10035" t="s">
        <v>2665</v>
      </c>
      <c r="C10035">
        <v>4.5999999999999996</v>
      </c>
      <c r="D10035">
        <v>568391</v>
      </c>
      <c r="E10035" t="s">
        <v>155</v>
      </c>
      <c r="F10035" t="s">
        <v>38</v>
      </c>
      <c r="G10035" t="s">
        <v>23</v>
      </c>
      <c r="H10035" t="s">
        <v>24</v>
      </c>
      <c r="I10035" t="s">
        <v>44</v>
      </c>
      <c r="J10035" t="s">
        <v>2684</v>
      </c>
      <c r="K10035" t="s">
        <v>13575</v>
      </c>
      <c r="L10035" t="s">
        <v>4321</v>
      </c>
      <c r="M10035" t="s">
        <v>514</v>
      </c>
      <c r="N10035">
        <f t="shared" si="1092"/>
        <v>0</v>
      </c>
      <c r="O10035" t="str">
        <f t="shared" si="1093"/>
        <v>No</v>
      </c>
      <c r="P10035">
        <f t="shared" si="1094"/>
        <v>0</v>
      </c>
      <c r="Q10035">
        <f t="shared" si="1095"/>
        <v>4813937689</v>
      </c>
      <c r="R10035">
        <f t="shared" si="1096"/>
        <v>4.1933383153624479</v>
      </c>
      <c r="S10035" t="str">
        <f t="shared" si="1097"/>
        <v>Acceptable</v>
      </c>
      <c r="T10035">
        <f>ROUNDUP(C10035,0)</f>
        <v>5</v>
      </c>
      <c r="U10035">
        <f>ROUNDDOWN(C10035,0)</f>
        <v>4</v>
      </c>
      <c r="V10035">
        <f>RIGHT(K10035,2)+2000</f>
        <v>2014</v>
      </c>
      <c r="W10035" t="str">
        <f>INDEX(_xlfn.TEXTSPLIT(K10035,"-"),1,2)</f>
        <v>Jul</v>
      </c>
      <c r="X10035" t="str">
        <f>INDEX(_xlfn.TEXTSPLIT(K10035,"-"),1,1)</f>
        <v>1</v>
      </c>
      <c r="Y10035">
        <f>INDEX(months!B:B,MATCH(Sheet1!W10035,months!A:A,0))</f>
        <v>7</v>
      </c>
      <c r="Z10035">
        <f t="shared" si="1098"/>
        <v>41821</v>
      </c>
    </row>
    <row r="10036" spans="1:26" x14ac:dyDescent="0.2">
      <c r="A10036" t="s">
        <v>13576</v>
      </c>
      <c r="B10036" t="s">
        <v>4457</v>
      </c>
      <c r="C10036">
        <v>4.4000000000000004</v>
      </c>
      <c r="D10036">
        <v>77585</v>
      </c>
      <c r="E10036" t="s">
        <v>46</v>
      </c>
      <c r="F10036" t="s">
        <v>89</v>
      </c>
      <c r="G10036" t="s">
        <v>23</v>
      </c>
      <c r="H10036" t="s">
        <v>24</v>
      </c>
      <c r="I10036" t="s">
        <v>25</v>
      </c>
      <c r="J10036" t="s">
        <v>4458</v>
      </c>
      <c r="K10036" t="s">
        <v>84</v>
      </c>
      <c r="L10036" t="s">
        <v>46</v>
      </c>
      <c r="M10036" t="s">
        <v>46</v>
      </c>
      <c r="N10036">
        <f t="shared" si="1092"/>
        <v>0</v>
      </c>
      <c r="O10036" t="str">
        <f t="shared" si="1093"/>
        <v>No</v>
      </c>
      <c r="P10036">
        <f t="shared" si="1094"/>
        <v>0</v>
      </c>
      <c r="Q10036">
        <f t="shared" si="1095"/>
        <v>4813937689</v>
      </c>
      <c r="R10036">
        <f t="shared" si="1096"/>
        <v>4.1933383153624479</v>
      </c>
      <c r="S10036" t="str">
        <f t="shared" si="1097"/>
        <v>Acceptable</v>
      </c>
      <c r="T10036">
        <f>ROUNDUP(C10036,0)</f>
        <v>5</v>
      </c>
      <c r="U10036">
        <f>ROUNDDOWN(C10036,0)</f>
        <v>4</v>
      </c>
      <c r="V10036">
        <f>RIGHT(K10036,2)+2000</f>
        <v>2018</v>
      </c>
      <c r="W10036" t="str">
        <f>INDEX(_xlfn.TEXTSPLIT(K10036,"-"),1,2)</f>
        <v>Jul</v>
      </c>
      <c r="X10036" t="str">
        <f>INDEX(_xlfn.TEXTSPLIT(K10036,"-"),1,1)</f>
        <v>31</v>
      </c>
      <c r="Y10036">
        <f>INDEX(months!B:B,MATCH(Sheet1!W10036,months!A:A,0))</f>
        <v>7</v>
      </c>
      <c r="Z10036">
        <f t="shared" si="1098"/>
        <v>43312</v>
      </c>
    </row>
    <row r="10037" spans="1:26" x14ac:dyDescent="0.2">
      <c r="A10037" t="s">
        <v>13577</v>
      </c>
      <c r="B10037" t="s">
        <v>3070</v>
      </c>
      <c r="C10037">
        <v>4.5</v>
      </c>
      <c r="D10037">
        <v>9699</v>
      </c>
      <c r="E10037" t="s">
        <v>132</v>
      </c>
      <c r="F10037" t="s">
        <v>50</v>
      </c>
      <c r="G10037" t="s">
        <v>649</v>
      </c>
      <c r="H10037" t="s">
        <v>3310</v>
      </c>
      <c r="I10037" t="s">
        <v>44</v>
      </c>
      <c r="J10037" t="s">
        <v>2694</v>
      </c>
      <c r="K10037" t="s">
        <v>306</v>
      </c>
      <c r="L10037" t="s">
        <v>13578</v>
      </c>
      <c r="M10037" t="s">
        <v>47</v>
      </c>
      <c r="N10037">
        <f t="shared" si="1092"/>
        <v>0</v>
      </c>
      <c r="O10037" t="str">
        <f t="shared" si="1093"/>
        <v>No</v>
      </c>
      <c r="P10037">
        <f t="shared" si="1094"/>
        <v>0</v>
      </c>
      <c r="Q10037">
        <f t="shared" si="1095"/>
        <v>4813937689</v>
      </c>
      <c r="R10037">
        <f t="shared" si="1096"/>
        <v>4.1933383153624479</v>
      </c>
      <c r="S10037" t="str">
        <f t="shared" si="1097"/>
        <v>Acceptable</v>
      </c>
      <c r="T10037">
        <f>ROUNDUP(C10037,0)</f>
        <v>5</v>
      </c>
      <c r="U10037">
        <f>ROUNDDOWN(C10037,0)</f>
        <v>4</v>
      </c>
      <c r="V10037">
        <f>RIGHT(K10037,2)+2000</f>
        <v>2018</v>
      </c>
      <c r="W10037" t="str">
        <f>INDEX(_xlfn.TEXTSPLIT(K10037,"-"),1,2)</f>
        <v>Jul</v>
      </c>
      <c r="X10037" t="str">
        <f>INDEX(_xlfn.TEXTSPLIT(K10037,"-"),1,1)</f>
        <v>23</v>
      </c>
      <c r="Y10037">
        <f>INDEX(months!B:B,MATCH(Sheet1!W10037,months!A:A,0))</f>
        <v>7</v>
      </c>
      <c r="Z10037">
        <f t="shared" si="1098"/>
        <v>43304</v>
      </c>
    </row>
    <row r="10038" spans="1:26" x14ac:dyDescent="0.2">
      <c r="A10038" t="s">
        <v>13579</v>
      </c>
      <c r="B10038" t="s">
        <v>4801</v>
      </c>
      <c r="C10038">
        <v>4.3</v>
      </c>
      <c r="D10038">
        <v>28728</v>
      </c>
      <c r="E10038" t="s">
        <v>49</v>
      </c>
      <c r="F10038" t="s">
        <v>32</v>
      </c>
      <c r="G10038" t="s">
        <v>649</v>
      </c>
      <c r="H10038" t="s">
        <v>3468</v>
      </c>
      <c r="I10038" t="s">
        <v>25</v>
      </c>
      <c r="J10038" t="s">
        <v>4802</v>
      </c>
      <c r="K10038" t="s">
        <v>13580</v>
      </c>
      <c r="L10038" t="s">
        <v>13581</v>
      </c>
      <c r="M10038" t="s">
        <v>434</v>
      </c>
      <c r="N10038">
        <f t="shared" si="1092"/>
        <v>0</v>
      </c>
      <c r="O10038" t="str">
        <f t="shared" si="1093"/>
        <v>No</v>
      </c>
      <c r="P10038">
        <f t="shared" si="1094"/>
        <v>0</v>
      </c>
      <c r="Q10038">
        <f t="shared" si="1095"/>
        <v>4813937689</v>
      </c>
      <c r="R10038">
        <f t="shared" si="1096"/>
        <v>4.1933383153624479</v>
      </c>
      <c r="S10038" t="str">
        <f t="shared" si="1097"/>
        <v>Acceptable</v>
      </c>
      <c r="T10038">
        <f>ROUNDUP(C10038,0)</f>
        <v>5</v>
      </c>
      <c r="U10038">
        <f>ROUNDDOWN(C10038,0)</f>
        <v>4</v>
      </c>
      <c r="V10038">
        <f>RIGHT(K10038,2)+2000</f>
        <v>2013</v>
      </c>
      <c r="W10038" t="str">
        <f>INDEX(_xlfn.TEXTSPLIT(K10038,"-"),1,2)</f>
        <v>Jul</v>
      </c>
      <c r="X10038" t="str">
        <f>INDEX(_xlfn.TEXTSPLIT(K10038,"-"),1,1)</f>
        <v>27</v>
      </c>
      <c r="Y10038">
        <f>INDEX(months!B:B,MATCH(Sheet1!W10038,months!A:A,0))</f>
        <v>7</v>
      </c>
      <c r="Z10038">
        <f t="shared" si="1098"/>
        <v>41482</v>
      </c>
    </row>
    <row r="10039" spans="1:26" x14ac:dyDescent="0.2">
      <c r="A10039" t="s">
        <v>13582</v>
      </c>
      <c r="B10039" t="s">
        <v>4457</v>
      </c>
      <c r="C10039">
        <v>4.4000000000000004</v>
      </c>
      <c r="D10039">
        <v>1090</v>
      </c>
      <c r="E10039" t="s">
        <v>46</v>
      </c>
      <c r="F10039" t="s">
        <v>22</v>
      </c>
      <c r="G10039" t="s">
        <v>649</v>
      </c>
      <c r="H10039" t="s">
        <v>2919</v>
      </c>
      <c r="I10039" t="s">
        <v>25</v>
      </c>
      <c r="J10039" t="s">
        <v>4458</v>
      </c>
      <c r="K10039" t="s">
        <v>399</v>
      </c>
      <c r="L10039" t="s">
        <v>46</v>
      </c>
      <c r="M10039" t="s">
        <v>46</v>
      </c>
      <c r="N10039">
        <f t="shared" si="1092"/>
        <v>0</v>
      </c>
      <c r="O10039" t="str">
        <f t="shared" si="1093"/>
        <v>No</v>
      </c>
      <c r="P10039">
        <f t="shared" si="1094"/>
        <v>0</v>
      </c>
      <c r="Q10039">
        <f t="shared" si="1095"/>
        <v>4813937689</v>
      </c>
      <c r="R10039">
        <f t="shared" si="1096"/>
        <v>4.1933383153624479</v>
      </c>
      <c r="S10039" t="str">
        <f t="shared" si="1097"/>
        <v>Acceptable</v>
      </c>
      <c r="T10039">
        <f>ROUNDUP(C10039,0)</f>
        <v>5</v>
      </c>
      <c r="U10039">
        <f>ROUNDDOWN(C10039,0)</f>
        <v>4</v>
      </c>
      <c r="V10039">
        <f>RIGHT(K10039,2)+2000</f>
        <v>2018</v>
      </c>
      <c r="W10039" t="str">
        <f>INDEX(_xlfn.TEXTSPLIT(K10039,"-"),1,2)</f>
        <v>May</v>
      </c>
      <c r="X10039" t="str">
        <f>INDEX(_xlfn.TEXTSPLIT(K10039,"-"),1,1)</f>
        <v>29</v>
      </c>
      <c r="Y10039">
        <f>INDEX(months!B:B,MATCH(Sheet1!W10039,months!A:A,0))</f>
        <v>5</v>
      </c>
      <c r="Z10039">
        <f t="shared" si="1098"/>
        <v>43249</v>
      </c>
    </row>
    <row r="10040" spans="1:26" x14ac:dyDescent="0.2">
      <c r="A10040" t="s">
        <v>13583</v>
      </c>
      <c r="B10040" t="s">
        <v>4801</v>
      </c>
      <c r="C10040">
        <v>4.3</v>
      </c>
      <c r="D10040">
        <v>111634</v>
      </c>
      <c r="E10040" t="s">
        <v>481</v>
      </c>
      <c r="F10040" t="s">
        <v>38</v>
      </c>
      <c r="G10040" t="s">
        <v>23</v>
      </c>
      <c r="H10040" t="s">
        <v>24</v>
      </c>
      <c r="I10040" t="s">
        <v>25</v>
      </c>
      <c r="J10040" t="s">
        <v>4802</v>
      </c>
      <c r="K10040" t="s">
        <v>7004</v>
      </c>
      <c r="L10040" t="s">
        <v>13584</v>
      </c>
      <c r="M10040" t="s">
        <v>980</v>
      </c>
      <c r="N10040">
        <f t="shared" si="1092"/>
        <v>0</v>
      </c>
      <c r="O10040" t="str">
        <f t="shared" si="1093"/>
        <v>No</v>
      </c>
      <c r="P10040">
        <f t="shared" si="1094"/>
        <v>0</v>
      </c>
      <c r="Q10040">
        <f t="shared" si="1095"/>
        <v>4813937689</v>
      </c>
      <c r="R10040">
        <f t="shared" si="1096"/>
        <v>4.1933383153624479</v>
      </c>
      <c r="S10040" t="str">
        <f t="shared" si="1097"/>
        <v>Acceptable</v>
      </c>
      <c r="T10040">
        <f>ROUNDUP(C10040,0)</f>
        <v>5</v>
      </c>
      <c r="U10040">
        <f>ROUNDDOWN(C10040,0)</f>
        <v>4</v>
      </c>
      <c r="V10040">
        <f>RIGHT(K10040,2)+2000</f>
        <v>2014</v>
      </c>
      <c r="W10040" t="str">
        <f>INDEX(_xlfn.TEXTSPLIT(K10040,"-"),1,2)</f>
        <v>May</v>
      </c>
      <c r="X10040" t="str">
        <f>INDEX(_xlfn.TEXTSPLIT(K10040,"-"),1,1)</f>
        <v>26</v>
      </c>
      <c r="Y10040">
        <f>INDEX(months!B:B,MATCH(Sheet1!W10040,months!A:A,0))</f>
        <v>5</v>
      </c>
      <c r="Z10040">
        <f t="shared" si="1098"/>
        <v>41785</v>
      </c>
    </row>
    <row r="10041" spans="1:26" x14ac:dyDescent="0.2">
      <c r="A10041" t="s">
        <v>13585</v>
      </c>
      <c r="B10041" t="s">
        <v>4801</v>
      </c>
      <c r="C10041">
        <v>4.0999999999999996</v>
      </c>
      <c r="D10041">
        <v>2645</v>
      </c>
      <c r="E10041" t="s">
        <v>316</v>
      </c>
      <c r="F10041" t="s">
        <v>57</v>
      </c>
      <c r="G10041" t="s">
        <v>649</v>
      </c>
      <c r="H10041" t="s">
        <v>3310</v>
      </c>
      <c r="I10041" t="s">
        <v>25</v>
      </c>
      <c r="J10041" t="s">
        <v>4802</v>
      </c>
      <c r="K10041" t="s">
        <v>13586</v>
      </c>
      <c r="L10041" t="s">
        <v>7077</v>
      </c>
      <c r="M10041" t="s">
        <v>514</v>
      </c>
      <c r="N10041">
        <f t="shared" si="1092"/>
        <v>0</v>
      </c>
      <c r="O10041" t="str">
        <f t="shared" si="1093"/>
        <v>No</v>
      </c>
      <c r="P10041">
        <f t="shared" si="1094"/>
        <v>0</v>
      </c>
      <c r="Q10041">
        <f t="shared" si="1095"/>
        <v>4813937689</v>
      </c>
      <c r="R10041">
        <f t="shared" si="1096"/>
        <v>4.1933383153624479</v>
      </c>
      <c r="S10041" t="str">
        <f t="shared" si="1097"/>
        <v>Acceptable</v>
      </c>
      <c r="T10041">
        <f>ROUNDUP(C10041,0)</f>
        <v>5</v>
      </c>
      <c r="U10041">
        <f>ROUNDDOWN(C10041,0)</f>
        <v>4</v>
      </c>
      <c r="V10041">
        <f>RIGHT(K10041,2)+2000</f>
        <v>2015</v>
      </c>
      <c r="W10041" t="str">
        <f>INDEX(_xlfn.TEXTSPLIT(K10041,"-"),1,2)</f>
        <v>Dec</v>
      </c>
      <c r="X10041" t="str">
        <f>INDEX(_xlfn.TEXTSPLIT(K10041,"-"),1,1)</f>
        <v>20</v>
      </c>
      <c r="Y10041">
        <f>INDEX(months!B:B,MATCH(Sheet1!W10041,months!A:A,0))</f>
        <v>12</v>
      </c>
      <c r="Z10041">
        <f t="shared" si="1098"/>
        <v>42358</v>
      </c>
    </row>
    <row r="10042" spans="1:26" x14ac:dyDescent="0.2">
      <c r="A10042" t="s">
        <v>13587</v>
      </c>
      <c r="B10042" t="s">
        <v>5191</v>
      </c>
      <c r="C10042">
        <v>4.2</v>
      </c>
      <c r="D10042">
        <v>8723</v>
      </c>
      <c r="E10042" t="s">
        <v>147</v>
      </c>
      <c r="F10042" t="s">
        <v>32</v>
      </c>
      <c r="G10042" t="s">
        <v>23</v>
      </c>
      <c r="H10042" t="s">
        <v>24</v>
      </c>
      <c r="I10042" t="s">
        <v>25</v>
      </c>
      <c r="J10042" t="s">
        <v>5192</v>
      </c>
      <c r="K10042" t="s">
        <v>13588</v>
      </c>
      <c r="L10042" t="s">
        <v>59</v>
      </c>
      <c r="M10042" t="s">
        <v>237</v>
      </c>
      <c r="N10042">
        <f t="shared" si="1092"/>
        <v>0</v>
      </c>
      <c r="O10042" t="str">
        <f t="shared" si="1093"/>
        <v>No</v>
      </c>
      <c r="P10042">
        <f t="shared" si="1094"/>
        <v>0</v>
      </c>
      <c r="Q10042">
        <f t="shared" si="1095"/>
        <v>4813937689</v>
      </c>
      <c r="R10042">
        <f t="shared" si="1096"/>
        <v>4.1933383153624479</v>
      </c>
      <c r="S10042" t="str">
        <f t="shared" si="1097"/>
        <v>Acceptable</v>
      </c>
      <c r="T10042">
        <f>ROUNDUP(C10042,0)</f>
        <v>5</v>
      </c>
      <c r="U10042">
        <f>ROUNDDOWN(C10042,0)</f>
        <v>4</v>
      </c>
      <c r="V10042">
        <f>RIGHT(K10042,2)+2000</f>
        <v>2014</v>
      </c>
      <c r="W10042" t="str">
        <f>INDEX(_xlfn.TEXTSPLIT(K10042,"-"),1,2)</f>
        <v>Aug</v>
      </c>
      <c r="X10042" t="str">
        <f>INDEX(_xlfn.TEXTSPLIT(K10042,"-"),1,1)</f>
        <v>27</v>
      </c>
      <c r="Y10042">
        <f>INDEX(months!B:B,MATCH(Sheet1!W10042,months!A:A,0))</f>
        <v>8</v>
      </c>
      <c r="Z10042">
        <f t="shared" si="1098"/>
        <v>41878</v>
      </c>
    </row>
    <row r="10043" spans="1:26" x14ac:dyDescent="0.2">
      <c r="A10043" t="s">
        <v>13589</v>
      </c>
      <c r="B10043" t="s">
        <v>4612</v>
      </c>
      <c r="C10043">
        <v>2.7</v>
      </c>
      <c r="D10043">
        <v>168</v>
      </c>
      <c r="E10043" t="s">
        <v>13590</v>
      </c>
      <c r="F10043" t="s">
        <v>101</v>
      </c>
      <c r="G10043" t="s">
        <v>649</v>
      </c>
      <c r="H10043" t="s">
        <v>650</v>
      </c>
      <c r="I10043" t="s">
        <v>25</v>
      </c>
      <c r="J10043" t="s">
        <v>4613</v>
      </c>
      <c r="K10043" t="s">
        <v>3786</v>
      </c>
      <c r="L10043" t="s">
        <v>53</v>
      </c>
      <c r="M10043" t="s">
        <v>434</v>
      </c>
      <c r="N10043">
        <f t="shared" si="1092"/>
        <v>0</v>
      </c>
      <c r="O10043" t="str">
        <f t="shared" si="1093"/>
        <v>No</v>
      </c>
      <c r="P10043">
        <f t="shared" si="1094"/>
        <v>0</v>
      </c>
      <c r="Q10043">
        <f t="shared" si="1095"/>
        <v>4813937689</v>
      </c>
      <c r="R10043">
        <f t="shared" si="1096"/>
        <v>4.1933383153624479</v>
      </c>
      <c r="S10043" t="str">
        <f t="shared" si="1097"/>
        <v>Acceptable</v>
      </c>
      <c r="T10043">
        <f>ROUNDUP(C10043,0)</f>
        <v>3</v>
      </c>
      <c r="U10043">
        <f>ROUNDDOWN(C10043,0)</f>
        <v>2</v>
      </c>
      <c r="V10043">
        <f>RIGHT(K10043,2)+2000</f>
        <v>2015</v>
      </c>
      <c r="W10043" t="str">
        <f>INDEX(_xlfn.TEXTSPLIT(K10043,"-"),1,2)</f>
        <v>Mar</v>
      </c>
      <c r="X10043" t="str">
        <f>INDEX(_xlfn.TEXTSPLIT(K10043,"-"),1,1)</f>
        <v>14</v>
      </c>
      <c r="Y10043">
        <f>INDEX(months!B:B,MATCH(Sheet1!W10043,months!A:A,0))</f>
        <v>3</v>
      </c>
      <c r="Z10043">
        <f t="shared" si="1098"/>
        <v>42077</v>
      </c>
    </row>
    <row r="10044" spans="1:26" x14ac:dyDescent="0.2">
      <c r="A10044" t="s">
        <v>13591</v>
      </c>
      <c r="B10044" t="s">
        <v>5191</v>
      </c>
      <c r="C10044">
        <v>4.2</v>
      </c>
      <c r="D10044">
        <v>2115</v>
      </c>
      <c r="E10044" t="s">
        <v>316</v>
      </c>
      <c r="F10044" t="s">
        <v>32</v>
      </c>
      <c r="G10044" t="s">
        <v>23</v>
      </c>
      <c r="H10044" t="s">
        <v>24</v>
      </c>
      <c r="I10044" t="s">
        <v>25</v>
      </c>
      <c r="J10044" t="s">
        <v>5192</v>
      </c>
      <c r="K10044" t="s">
        <v>12928</v>
      </c>
      <c r="L10044" t="s">
        <v>180</v>
      </c>
      <c r="M10044" t="s">
        <v>434</v>
      </c>
      <c r="N10044">
        <f t="shared" si="1092"/>
        <v>0</v>
      </c>
      <c r="O10044" t="str">
        <f t="shared" si="1093"/>
        <v>No</v>
      </c>
      <c r="P10044">
        <f t="shared" si="1094"/>
        <v>0</v>
      </c>
      <c r="Q10044">
        <f t="shared" si="1095"/>
        <v>4813937689</v>
      </c>
      <c r="R10044">
        <f t="shared" si="1096"/>
        <v>4.1933383153624479</v>
      </c>
      <c r="S10044" t="str">
        <f t="shared" si="1097"/>
        <v>Acceptable</v>
      </c>
      <c r="T10044">
        <f>ROUNDUP(C10044,0)</f>
        <v>5</v>
      </c>
      <c r="U10044">
        <f>ROUNDDOWN(C10044,0)</f>
        <v>4</v>
      </c>
      <c r="V10044">
        <f>RIGHT(K10044,2)+2000</f>
        <v>2014</v>
      </c>
      <c r="W10044" t="str">
        <f>INDEX(_xlfn.TEXTSPLIT(K10044,"-"),1,2)</f>
        <v>Jul</v>
      </c>
      <c r="X10044" t="str">
        <f>INDEX(_xlfn.TEXTSPLIT(K10044,"-"),1,1)</f>
        <v>4</v>
      </c>
      <c r="Y10044">
        <f>INDEX(months!B:B,MATCH(Sheet1!W10044,months!A:A,0))</f>
        <v>7</v>
      </c>
      <c r="Z10044">
        <f t="shared" si="1098"/>
        <v>41824</v>
      </c>
    </row>
    <row r="10045" spans="1:26" x14ac:dyDescent="0.2">
      <c r="A10045" t="s">
        <v>13592</v>
      </c>
      <c r="B10045" t="s">
        <v>787</v>
      </c>
      <c r="C10045">
        <v>2.2999999999999998</v>
      </c>
      <c r="D10045">
        <v>223</v>
      </c>
      <c r="E10045" t="s">
        <v>8083</v>
      </c>
      <c r="F10045" t="s">
        <v>101</v>
      </c>
      <c r="G10045" t="s">
        <v>649</v>
      </c>
      <c r="H10045" t="s">
        <v>1006</v>
      </c>
      <c r="I10045" t="s">
        <v>25</v>
      </c>
      <c r="J10045" t="s">
        <v>788</v>
      </c>
      <c r="K10045" t="s">
        <v>13593</v>
      </c>
      <c r="L10045" t="s">
        <v>180</v>
      </c>
      <c r="M10045" t="s">
        <v>72</v>
      </c>
      <c r="N10045">
        <f t="shared" si="1092"/>
        <v>0</v>
      </c>
      <c r="O10045" t="str">
        <f t="shared" si="1093"/>
        <v>No</v>
      </c>
      <c r="P10045">
        <f t="shared" si="1094"/>
        <v>0</v>
      </c>
      <c r="Q10045">
        <f t="shared" si="1095"/>
        <v>4813937689</v>
      </c>
      <c r="R10045">
        <f t="shared" si="1096"/>
        <v>4.1933383153624479</v>
      </c>
      <c r="S10045" t="str">
        <f t="shared" si="1097"/>
        <v>Acceptable</v>
      </c>
      <c r="T10045">
        <f>ROUNDUP(C10045,0)</f>
        <v>3</v>
      </c>
      <c r="U10045">
        <f>ROUNDDOWN(C10045,0)</f>
        <v>2</v>
      </c>
      <c r="V10045">
        <f>RIGHT(K10045,2)+2000</f>
        <v>2014</v>
      </c>
      <c r="W10045" t="str">
        <f>INDEX(_xlfn.TEXTSPLIT(K10045,"-"),1,2)</f>
        <v>Jul</v>
      </c>
      <c r="X10045" t="str">
        <f>INDEX(_xlfn.TEXTSPLIT(K10045,"-"),1,1)</f>
        <v>26</v>
      </c>
      <c r="Y10045">
        <f>INDEX(months!B:B,MATCH(Sheet1!W10045,months!A:A,0))</f>
        <v>7</v>
      </c>
      <c r="Z10045">
        <f t="shared" si="1098"/>
        <v>41846</v>
      </c>
    </row>
    <row r="10046" spans="1:26" x14ac:dyDescent="0.2">
      <c r="A10046" t="s">
        <v>13594</v>
      </c>
      <c r="B10046" t="s">
        <v>4612</v>
      </c>
      <c r="C10046">
        <v>3.9</v>
      </c>
      <c r="D10046">
        <v>361</v>
      </c>
      <c r="E10046" t="s">
        <v>46</v>
      </c>
      <c r="F10046" t="s">
        <v>57</v>
      </c>
      <c r="G10046" t="s">
        <v>23</v>
      </c>
      <c r="H10046" t="s">
        <v>24</v>
      </c>
      <c r="I10046" t="s">
        <v>25</v>
      </c>
      <c r="J10046" t="s">
        <v>4613</v>
      </c>
      <c r="K10046" t="s">
        <v>125</v>
      </c>
      <c r="L10046" t="s">
        <v>46</v>
      </c>
      <c r="M10046" t="s">
        <v>46</v>
      </c>
      <c r="N10046">
        <f t="shared" si="1092"/>
        <v>0</v>
      </c>
      <c r="O10046" t="str">
        <f t="shared" si="1093"/>
        <v>No</v>
      </c>
      <c r="P10046">
        <f t="shared" si="1094"/>
        <v>0</v>
      </c>
      <c r="Q10046">
        <f t="shared" si="1095"/>
        <v>4813937689</v>
      </c>
      <c r="R10046">
        <f t="shared" si="1096"/>
        <v>4.1933383153624479</v>
      </c>
      <c r="S10046" t="str">
        <f t="shared" si="1097"/>
        <v>Acceptable</v>
      </c>
      <c r="T10046">
        <f>ROUNDUP(C10046,0)</f>
        <v>4</v>
      </c>
      <c r="U10046">
        <f>ROUNDDOWN(C10046,0)</f>
        <v>3</v>
      </c>
      <c r="V10046">
        <f>RIGHT(K10046,2)+2000</f>
        <v>2018</v>
      </c>
      <c r="W10046" t="str">
        <f>INDEX(_xlfn.TEXTSPLIT(K10046,"-"),1,2)</f>
        <v>Jul</v>
      </c>
      <c r="X10046" t="str">
        <f>INDEX(_xlfn.TEXTSPLIT(K10046,"-"),1,1)</f>
        <v>12</v>
      </c>
      <c r="Y10046">
        <f>INDEX(months!B:B,MATCH(Sheet1!W10046,months!A:A,0))</f>
        <v>7</v>
      </c>
      <c r="Z10046">
        <f t="shared" si="1098"/>
        <v>43293</v>
      </c>
    </row>
    <row r="10047" spans="1:26" x14ac:dyDescent="0.2">
      <c r="A10047" t="s">
        <v>13595</v>
      </c>
      <c r="B10047" t="s">
        <v>997</v>
      </c>
      <c r="C10047">
        <v>4.0999999999999996</v>
      </c>
      <c r="D10047">
        <v>10</v>
      </c>
      <c r="E10047" t="s">
        <v>159</v>
      </c>
      <c r="F10047" t="s">
        <v>101</v>
      </c>
      <c r="G10047" t="s">
        <v>23</v>
      </c>
      <c r="H10047" t="s">
        <v>24</v>
      </c>
      <c r="I10047" t="s">
        <v>25</v>
      </c>
      <c r="J10047" t="s">
        <v>998</v>
      </c>
      <c r="K10047" t="s">
        <v>2981</v>
      </c>
      <c r="L10047" t="s">
        <v>53</v>
      </c>
      <c r="M10047" t="s">
        <v>29</v>
      </c>
      <c r="N10047">
        <f t="shared" si="1092"/>
        <v>0</v>
      </c>
      <c r="O10047" t="str">
        <f t="shared" si="1093"/>
        <v>No</v>
      </c>
      <c r="P10047">
        <f t="shared" si="1094"/>
        <v>0</v>
      </c>
      <c r="Q10047">
        <f t="shared" si="1095"/>
        <v>4813937689</v>
      </c>
      <c r="R10047">
        <f t="shared" si="1096"/>
        <v>4.1933383153624479</v>
      </c>
      <c r="S10047" t="str">
        <f t="shared" si="1097"/>
        <v>Acceptable</v>
      </c>
      <c r="T10047">
        <f>ROUNDUP(C10047,0)</f>
        <v>5</v>
      </c>
      <c r="U10047">
        <f>ROUNDDOWN(C10047,0)</f>
        <v>4</v>
      </c>
      <c r="V10047">
        <f>RIGHT(K10047,2)+2000</f>
        <v>2017</v>
      </c>
      <c r="W10047" t="str">
        <f>INDEX(_xlfn.TEXTSPLIT(K10047,"-"),1,2)</f>
        <v>Apr</v>
      </c>
      <c r="X10047" t="str">
        <f>INDEX(_xlfn.TEXTSPLIT(K10047,"-"),1,1)</f>
        <v>12</v>
      </c>
      <c r="Y10047">
        <f>INDEX(months!B:B,MATCH(Sheet1!W10047,months!A:A,0))</f>
        <v>4</v>
      </c>
      <c r="Z10047">
        <f t="shared" si="1098"/>
        <v>42837</v>
      </c>
    </row>
    <row r="10048" spans="1:26" x14ac:dyDescent="0.2">
      <c r="A10048" t="s">
        <v>13596</v>
      </c>
      <c r="B10048" t="s">
        <v>4612</v>
      </c>
      <c r="C10048">
        <v>2.9</v>
      </c>
      <c r="D10048">
        <v>33</v>
      </c>
      <c r="E10048" t="s">
        <v>13597</v>
      </c>
      <c r="F10048" t="s">
        <v>775</v>
      </c>
      <c r="G10048" t="s">
        <v>649</v>
      </c>
      <c r="H10048" t="s">
        <v>650</v>
      </c>
      <c r="I10048" t="s">
        <v>25</v>
      </c>
      <c r="J10048" t="s">
        <v>4613</v>
      </c>
      <c r="K10048" t="s">
        <v>13598</v>
      </c>
      <c r="L10048" t="s">
        <v>53</v>
      </c>
      <c r="M10048" t="s">
        <v>434</v>
      </c>
      <c r="N10048">
        <f t="shared" si="1092"/>
        <v>0</v>
      </c>
      <c r="O10048" t="str">
        <f t="shared" si="1093"/>
        <v>No</v>
      </c>
      <c r="P10048">
        <f t="shared" si="1094"/>
        <v>0</v>
      </c>
      <c r="Q10048">
        <f t="shared" si="1095"/>
        <v>4813937689</v>
      </c>
      <c r="R10048">
        <f t="shared" si="1096"/>
        <v>4.1933383153624479</v>
      </c>
      <c r="S10048" t="str">
        <f t="shared" si="1097"/>
        <v>Acceptable</v>
      </c>
      <c r="T10048">
        <f>ROUNDUP(C10048,0)</f>
        <v>3</v>
      </c>
      <c r="U10048">
        <f>ROUNDDOWN(C10048,0)</f>
        <v>2</v>
      </c>
      <c r="V10048">
        <f>RIGHT(K10048,2)+2000</f>
        <v>2015</v>
      </c>
      <c r="W10048" t="str">
        <f>INDEX(_xlfn.TEXTSPLIT(K10048,"-"),1,2)</f>
        <v>Aug</v>
      </c>
      <c r="X10048" t="str">
        <f>INDEX(_xlfn.TEXTSPLIT(K10048,"-"),1,1)</f>
        <v>21</v>
      </c>
      <c r="Y10048">
        <f>INDEX(months!B:B,MATCH(Sheet1!W10048,months!A:A,0))</f>
        <v>8</v>
      </c>
      <c r="Z10048">
        <f t="shared" si="1098"/>
        <v>42237</v>
      </c>
    </row>
    <row r="10049" spans="1:26" x14ac:dyDescent="0.2">
      <c r="A10049" t="s">
        <v>13599</v>
      </c>
      <c r="B10049" t="s">
        <v>4612</v>
      </c>
      <c r="C10049">
        <v>3.3</v>
      </c>
      <c r="D10049">
        <v>257</v>
      </c>
      <c r="E10049" t="s">
        <v>13600</v>
      </c>
      <c r="F10049" t="s">
        <v>101</v>
      </c>
      <c r="G10049" t="s">
        <v>649</v>
      </c>
      <c r="H10049" t="s">
        <v>650</v>
      </c>
      <c r="I10049" t="s">
        <v>25</v>
      </c>
      <c r="J10049" t="s">
        <v>4613</v>
      </c>
      <c r="K10049" t="s">
        <v>3786</v>
      </c>
      <c r="L10049" t="s">
        <v>317</v>
      </c>
      <c r="M10049" t="s">
        <v>434</v>
      </c>
      <c r="N10049">
        <f t="shared" si="1092"/>
        <v>0</v>
      </c>
      <c r="O10049" t="str">
        <f t="shared" si="1093"/>
        <v>No</v>
      </c>
      <c r="P10049">
        <f t="shared" si="1094"/>
        <v>0</v>
      </c>
      <c r="Q10049">
        <f t="shared" si="1095"/>
        <v>4813937689</v>
      </c>
      <c r="R10049">
        <f t="shared" si="1096"/>
        <v>4.1933383153624479</v>
      </c>
      <c r="S10049" t="str">
        <f t="shared" si="1097"/>
        <v>Acceptable</v>
      </c>
      <c r="T10049">
        <f>ROUNDUP(C10049,0)</f>
        <v>4</v>
      </c>
      <c r="U10049">
        <f>ROUNDDOWN(C10049,0)</f>
        <v>3</v>
      </c>
      <c r="V10049">
        <f>RIGHT(K10049,2)+2000</f>
        <v>2015</v>
      </c>
      <c r="W10049" t="str">
        <f>INDEX(_xlfn.TEXTSPLIT(K10049,"-"),1,2)</f>
        <v>Mar</v>
      </c>
      <c r="X10049" t="str">
        <f>INDEX(_xlfn.TEXTSPLIT(K10049,"-"),1,1)</f>
        <v>14</v>
      </c>
      <c r="Y10049">
        <f>INDEX(months!B:B,MATCH(Sheet1!W10049,months!A:A,0))</f>
        <v>3</v>
      </c>
      <c r="Z10049">
        <f t="shared" si="1098"/>
        <v>42077</v>
      </c>
    </row>
    <row r="10050" spans="1:26" x14ac:dyDescent="0.2">
      <c r="A10050" t="s">
        <v>13601</v>
      </c>
      <c r="B10050" t="s">
        <v>1790</v>
      </c>
      <c r="C10050">
        <v>4.2</v>
      </c>
      <c r="D10050">
        <v>2695</v>
      </c>
      <c r="E10050" t="s">
        <v>46</v>
      </c>
      <c r="F10050" t="s">
        <v>50</v>
      </c>
      <c r="G10050" t="s">
        <v>23</v>
      </c>
      <c r="H10050" t="s">
        <v>24</v>
      </c>
      <c r="I10050" t="s">
        <v>25</v>
      </c>
      <c r="J10050" t="s">
        <v>1791</v>
      </c>
      <c r="K10050" t="s">
        <v>625</v>
      </c>
      <c r="L10050" t="s">
        <v>46</v>
      </c>
      <c r="M10050" t="s">
        <v>46</v>
      </c>
      <c r="N10050">
        <f t="shared" ref="N10050:N10113" si="1099">SUM(A10050,B10050)</f>
        <v>0</v>
      </c>
      <c r="O10050" t="str">
        <f t="shared" ref="O10050:O10113" si="1100">IF(E10050="good","Yes","No")</f>
        <v>No</v>
      </c>
      <c r="P10050">
        <f t="shared" ref="P10050:P10113" si="1101">COUNTIF(B:B,"&lt;0")</f>
        <v>0</v>
      </c>
      <c r="Q10050">
        <f t="shared" ref="Q10050:Q10113" si="1102">SUMIF(D:D,"&gt;1000")</f>
        <v>4813937689</v>
      </c>
      <c r="R10050">
        <f t="shared" ref="R10050:R10113" si="1103">AVERAGEIF(C:C,"&gt;0")</f>
        <v>4.1933383153624479</v>
      </c>
      <c r="S10050" t="str">
        <f t="shared" ref="S10050:S10113" si="1104">IF(OR(A10050&gt;0,B10050&gt;0),"Acceptable","Check")</f>
        <v>Acceptable</v>
      </c>
      <c r="T10050">
        <f>ROUNDUP(C10050,0)</f>
        <v>5</v>
      </c>
      <c r="U10050">
        <f>ROUNDDOWN(C10050,0)</f>
        <v>4</v>
      </c>
      <c r="V10050">
        <f>RIGHT(K10050,2)+2000</f>
        <v>2018</v>
      </c>
      <c r="W10050" t="str">
        <f>INDEX(_xlfn.TEXTSPLIT(K10050,"-"),1,2)</f>
        <v>Feb</v>
      </c>
      <c r="X10050" t="str">
        <f>INDEX(_xlfn.TEXTSPLIT(K10050,"-"),1,1)</f>
        <v>26</v>
      </c>
      <c r="Y10050">
        <f>INDEX(months!B:B,MATCH(Sheet1!W10050,months!A:A,0))</f>
        <v>2</v>
      </c>
      <c r="Z10050">
        <f t="shared" si="1098"/>
        <v>43157</v>
      </c>
    </row>
    <row r="10051" spans="1:26" x14ac:dyDescent="0.2">
      <c r="A10051" t="s">
        <v>3790</v>
      </c>
      <c r="B10051" t="s">
        <v>3391</v>
      </c>
      <c r="C10051">
        <v>4.3</v>
      </c>
      <c r="D10051">
        <v>123</v>
      </c>
      <c r="E10051" t="s">
        <v>2858</v>
      </c>
      <c r="F10051" t="s">
        <v>22</v>
      </c>
      <c r="G10051" t="s">
        <v>23</v>
      </c>
      <c r="H10051" t="s">
        <v>24</v>
      </c>
      <c r="I10051" t="s">
        <v>25</v>
      </c>
      <c r="J10051" t="s">
        <v>3393</v>
      </c>
      <c r="K10051" t="s">
        <v>428</v>
      </c>
      <c r="L10051" t="s">
        <v>3791</v>
      </c>
      <c r="M10051" t="s">
        <v>274</v>
      </c>
      <c r="N10051">
        <f t="shared" si="1099"/>
        <v>0</v>
      </c>
      <c r="O10051" t="str">
        <f t="shared" si="1100"/>
        <v>No</v>
      </c>
      <c r="P10051">
        <f t="shared" si="1101"/>
        <v>0</v>
      </c>
      <c r="Q10051">
        <f t="shared" si="1102"/>
        <v>4813937689</v>
      </c>
      <c r="R10051">
        <f t="shared" si="1103"/>
        <v>4.1933383153624479</v>
      </c>
      <c r="S10051" t="str">
        <f t="shared" si="1104"/>
        <v>Acceptable</v>
      </c>
      <c r="T10051">
        <f>ROUNDUP(C10051,0)</f>
        <v>5</v>
      </c>
      <c r="U10051">
        <f>ROUNDDOWN(C10051,0)</f>
        <v>4</v>
      </c>
      <c r="V10051">
        <f>RIGHT(K10051,2)+2000</f>
        <v>2018</v>
      </c>
      <c r="W10051" t="str">
        <f>INDEX(_xlfn.TEXTSPLIT(K10051,"-"),1,2)</f>
        <v>Jun</v>
      </c>
      <c r="X10051" t="str">
        <f>INDEX(_xlfn.TEXTSPLIT(K10051,"-"),1,1)</f>
        <v>1</v>
      </c>
      <c r="Y10051">
        <f>INDEX(months!B:B,MATCH(Sheet1!W10051,months!A:A,0))</f>
        <v>6</v>
      </c>
      <c r="Z10051">
        <f t="shared" ref="Z10051:Z10114" si="1105">DATE(V10051,Y10051,X10051)</f>
        <v>43252</v>
      </c>
    </row>
    <row r="10052" spans="1:26" x14ac:dyDescent="0.2">
      <c r="A10052" t="s">
        <v>13602</v>
      </c>
      <c r="B10052" t="s">
        <v>4612</v>
      </c>
      <c r="C10052">
        <v>2.9</v>
      </c>
      <c r="D10052">
        <v>164</v>
      </c>
      <c r="E10052" t="s">
        <v>13603</v>
      </c>
      <c r="F10052" t="s">
        <v>101</v>
      </c>
      <c r="G10052" t="s">
        <v>649</v>
      </c>
      <c r="H10052" t="s">
        <v>650</v>
      </c>
      <c r="I10052" t="s">
        <v>25</v>
      </c>
      <c r="J10052" t="s">
        <v>4613</v>
      </c>
      <c r="K10052" t="s">
        <v>3786</v>
      </c>
      <c r="L10052" t="s">
        <v>180</v>
      </c>
      <c r="M10052" t="s">
        <v>434</v>
      </c>
      <c r="N10052">
        <f t="shared" si="1099"/>
        <v>0</v>
      </c>
      <c r="O10052" t="str">
        <f t="shared" si="1100"/>
        <v>No</v>
      </c>
      <c r="P10052">
        <f t="shared" si="1101"/>
        <v>0</v>
      </c>
      <c r="Q10052">
        <f t="shared" si="1102"/>
        <v>4813937689</v>
      </c>
      <c r="R10052">
        <f t="shared" si="1103"/>
        <v>4.1933383153624479</v>
      </c>
      <c r="S10052" t="str">
        <f t="shared" si="1104"/>
        <v>Acceptable</v>
      </c>
      <c r="T10052">
        <f>ROUNDUP(C10052,0)</f>
        <v>3</v>
      </c>
      <c r="U10052">
        <f>ROUNDDOWN(C10052,0)</f>
        <v>2</v>
      </c>
      <c r="V10052">
        <f>RIGHT(K10052,2)+2000</f>
        <v>2015</v>
      </c>
      <c r="W10052" t="str">
        <f>INDEX(_xlfn.TEXTSPLIT(K10052,"-"),1,2)</f>
        <v>Mar</v>
      </c>
      <c r="X10052" t="str">
        <f>INDEX(_xlfn.TEXTSPLIT(K10052,"-"),1,1)</f>
        <v>14</v>
      </c>
      <c r="Y10052">
        <f>INDEX(months!B:B,MATCH(Sheet1!W10052,months!A:A,0))</f>
        <v>3</v>
      </c>
      <c r="Z10052">
        <f t="shared" si="1105"/>
        <v>42077</v>
      </c>
    </row>
    <row r="10053" spans="1:26" x14ac:dyDescent="0.2">
      <c r="A10053" t="s">
        <v>13604</v>
      </c>
      <c r="B10053" t="s">
        <v>4612</v>
      </c>
      <c r="C10053">
        <v>3.5</v>
      </c>
      <c r="D10053">
        <v>138</v>
      </c>
      <c r="E10053" t="s">
        <v>13597</v>
      </c>
      <c r="F10053" t="s">
        <v>101</v>
      </c>
      <c r="G10053" t="s">
        <v>649</v>
      </c>
      <c r="H10053" t="s">
        <v>650</v>
      </c>
      <c r="I10053" t="s">
        <v>25</v>
      </c>
      <c r="J10053" t="s">
        <v>4613</v>
      </c>
      <c r="K10053" t="s">
        <v>3927</v>
      </c>
      <c r="L10053" t="s">
        <v>167</v>
      </c>
      <c r="M10053" t="s">
        <v>434</v>
      </c>
      <c r="N10053">
        <f t="shared" si="1099"/>
        <v>0</v>
      </c>
      <c r="O10053" t="str">
        <f t="shared" si="1100"/>
        <v>No</v>
      </c>
      <c r="P10053">
        <f t="shared" si="1101"/>
        <v>0</v>
      </c>
      <c r="Q10053">
        <f t="shared" si="1102"/>
        <v>4813937689</v>
      </c>
      <c r="R10053">
        <f t="shared" si="1103"/>
        <v>4.1933383153624479</v>
      </c>
      <c r="S10053" t="str">
        <f t="shared" si="1104"/>
        <v>Acceptable</v>
      </c>
      <c r="T10053">
        <f>ROUNDUP(C10053,0)</f>
        <v>4</v>
      </c>
      <c r="U10053">
        <f>ROUNDDOWN(C10053,0)</f>
        <v>3</v>
      </c>
      <c r="V10053">
        <f>RIGHT(K10053,2)+2000</f>
        <v>2015</v>
      </c>
      <c r="W10053" t="str">
        <f>INDEX(_xlfn.TEXTSPLIT(K10053,"-"),1,2)</f>
        <v>Mar</v>
      </c>
      <c r="X10053" t="str">
        <f>INDEX(_xlfn.TEXTSPLIT(K10053,"-"),1,1)</f>
        <v>5</v>
      </c>
      <c r="Y10053">
        <f>INDEX(months!B:B,MATCH(Sheet1!W10053,months!A:A,0))</f>
        <v>3</v>
      </c>
      <c r="Z10053">
        <f t="shared" si="1105"/>
        <v>42068</v>
      </c>
    </row>
    <row r="10054" spans="1:26" x14ac:dyDescent="0.2">
      <c r="A10054" t="s">
        <v>13605</v>
      </c>
      <c r="B10054" t="s">
        <v>4612</v>
      </c>
      <c r="C10054">
        <v>2.8</v>
      </c>
      <c r="D10054">
        <v>130</v>
      </c>
      <c r="E10054" t="s">
        <v>13606</v>
      </c>
      <c r="F10054" t="s">
        <v>101</v>
      </c>
      <c r="G10054" t="s">
        <v>649</v>
      </c>
      <c r="H10054" t="s">
        <v>650</v>
      </c>
      <c r="I10054" t="s">
        <v>25</v>
      </c>
      <c r="J10054" t="s">
        <v>4613</v>
      </c>
      <c r="K10054" t="s">
        <v>3786</v>
      </c>
      <c r="L10054" t="s">
        <v>53</v>
      </c>
      <c r="M10054" t="s">
        <v>434</v>
      </c>
      <c r="N10054">
        <f t="shared" si="1099"/>
        <v>0</v>
      </c>
      <c r="O10054" t="str">
        <f t="shared" si="1100"/>
        <v>No</v>
      </c>
      <c r="P10054">
        <f t="shared" si="1101"/>
        <v>0</v>
      </c>
      <c r="Q10054">
        <f t="shared" si="1102"/>
        <v>4813937689</v>
      </c>
      <c r="R10054">
        <f t="shared" si="1103"/>
        <v>4.1933383153624479</v>
      </c>
      <c r="S10054" t="str">
        <f t="shared" si="1104"/>
        <v>Acceptable</v>
      </c>
      <c r="T10054">
        <f>ROUNDUP(C10054,0)</f>
        <v>3</v>
      </c>
      <c r="U10054">
        <f>ROUNDDOWN(C10054,0)</f>
        <v>2</v>
      </c>
      <c r="V10054">
        <f>RIGHT(K10054,2)+2000</f>
        <v>2015</v>
      </c>
      <c r="W10054" t="str">
        <f>INDEX(_xlfn.TEXTSPLIT(K10054,"-"),1,2)</f>
        <v>Mar</v>
      </c>
      <c r="X10054" t="str">
        <f>INDEX(_xlfn.TEXTSPLIT(K10054,"-"),1,1)</f>
        <v>14</v>
      </c>
      <c r="Y10054">
        <f>INDEX(months!B:B,MATCH(Sheet1!W10054,months!A:A,0))</f>
        <v>3</v>
      </c>
      <c r="Z10054">
        <f t="shared" si="1105"/>
        <v>42077</v>
      </c>
    </row>
    <row r="10055" spans="1:26" x14ac:dyDescent="0.2">
      <c r="A10055" t="s">
        <v>13607</v>
      </c>
      <c r="B10055" t="s">
        <v>4950</v>
      </c>
      <c r="D10055">
        <v>1</v>
      </c>
      <c r="E10055" t="s">
        <v>1713</v>
      </c>
      <c r="F10055" t="s">
        <v>1005</v>
      </c>
      <c r="G10055" t="s">
        <v>649</v>
      </c>
      <c r="H10055" t="s">
        <v>2919</v>
      </c>
      <c r="I10055" t="s">
        <v>25</v>
      </c>
      <c r="J10055" t="s">
        <v>4951</v>
      </c>
      <c r="K10055" t="s">
        <v>13608</v>
      </c>
      <c r="L10055" t="s">
        <v>59</v>
      </c>
      <c r="M10055" t="s">
        <v>86</v>
      </c>
      <c r="N10055">
        <f t="shared" si="1099"/>
        <v>0</v>
      </c>
      <c r="O10055" t="str">
        <f t="shared" si="1100"/>
        <v>No</v>
      </c>
      <c r="P10055">
        <f t="shared" si="1101"/>
        <v>0</v>
      </c>
      <c r="Q10055">
        <f t="shared" si="1102"/>
        <v>4813937689</v>
      </c>
      <c r="R10055">
        <f t="shared" si="1103"/>
        <v>4.1933383153624479</v>
      </c>
      <c r="S10055" t="str">
        <f t="shared" si="1104"/>
        <v>Acceptable</v>
      </c>
      <c r="T10055">
        <f>ROUNDUP(C10055,0)</f>
        <v>0</v>
      </c>
      <c r="U10055">
        <f>ROUNDDOWN(C10055,0)</f>
        <v>0</v>
      </c>
      <c r="V10055">
        <f>RIGHT(K10055,2)+2000</f>
        <v>2017</v>
      </c>
      <c r="W10055" t="str">
        <f>INDEX(_xlfn.TEXTSPLIT(K10055,"-"),1,2)</f>
        <v>Aug</v>
      </c>
      <c r="X10055" t="str">
        <f>INDEX(_xlfn.TEXTSPLIT(K10055,"-"),1,1)</f>
        <v>6</v>
      </c>
      <c r="Y10055">
        <f>INDEX(months!B:B,MATCH(Sheet1!W10055,months!A:A,0))</f>
        <v>8</v>
      </c>
      <c r="Z10055">
        <f t="shared" si="1105"/>
        <v>42953</v>
      </c>
    </row>
    <row r="10056" spans="1:26" x14ac:dyDescent="0.2">
      <c r="A10056" t="s">
        <v>13609</v>
      </c>
      <c r="B10056" t="s">
        <v>3070</v>
      </c>
      <c r="C10056">
        <v>4.3</v>
      </c>
      <c r="D10056">
        <v>28151</v>
      </c>
      <c r="E10056" t="s">
        <v>108</v>
      </c>
      <c r="F10056" t="s">
        <v>65</v>
      </c>
      <c r="G10056" t="s">
        <v>23</v>
      </c>
      <c r="H10056" t="s">
        <v>24</v>
      </c>
      <c r="I10056" t="s">
        <v>124</v>
      </c>
      <c r="J10056" t="s">
        <v>2868</v>
      </c>
      <c r="K10056" t="s">
        <v>9919</v>
      </c>
      <c r="L10056" t="s">
        <v>1283</v>
      </c>
      <c r="M10056" t="s">
        <v>237</v>
      </c>
      <c r="N10056">
        <f t="shared" si="1099"/>
        <v>0</v>
      </c>
      <c r="O10056" t="str">
        <f t="shared" si="1100"/>
        <v>No</v>
      </c>
      <c r="P10056">
        <f t="shared" si="1101"/>
        <v>0</v>
      </c>
      <c r="Q10056">
        <f t="shared" si="1102"/>
        <v>4813937689</v>
      </c>
      <c r="R10056">
        <f t="shared" si="1103"/>
        <v>4.1933383153624479</v>
      </c>
      <c r="S10056" t="str">
        <f t="shared" si="1104"/>
        <v>Acceptable</v>
      </c>
      <c r="T10056">
        <f>ROUNDUP(C10056,0)</f>
        <v>5</v>
      </c>
      <c r="U10056">
        <f>ROUNDDOWN(C10056,0)</f>
        <v>4</v>
      </c>
      <c r="V10056">
        <f>RIGHT(K10056,2)+2000</f>
        <v>2015</v>
      </c>
      <c r="W10056" t="str">
        <f>INDEX(_xlfn.TEXTSPLIT(K10056,"-"),1,2)</f>
        <v>Jun</v>
      </c>
      <c r="X10056" t="str">
        <f>INDEX(_xlfn.TEXTSPLIT(K10056,"-"),1,1)</f>
        <v>4</v>
      </c>
      <c r="Y10056">
        <f>INDEX(months!B:B,MATCH(Sheet1!W10056,months!A:A,0))</f>
        <v>6</v>
      </c>
      <c r="Z10056">
        <f t="shared" si="1105"/>
        <v>42159</v>
      </c>
    </row>
    <row r="10057" spans="1:26" x14ac:dyDescent="0.2">
      <c r="A10057" t="s">
        <v>13610</v>
      </c>
      <c r="B10057" t="s">
        <v>2116</v>
      </c>
      <c r="C10057">
        <v>3.5</v>
      </c>
      <c r="D10057">
        <v>8</v>
      </c>
      <c r="E10057" t="s">
        <v>208</v>
      </c>
      <c r="F10057" t="s">
        <v>775</v>
      </c>
      <c r="G10057" t="s">
        <v>23</v>
      </c>
      <c r="H10057" t="s">
        <v>24</v>
      </c>
      <c r="I10057" t="s">
        <v>25</v>
      </c>
      <c r="J10057" t="s">
        <v>2117</v>
      </c>
      <c r="K10057" t="s">
        <v>468</v>
      </c>
      <c r="L10057" t="s">
        <v>13611</v>
      </c>
      <c r="M10057" t="s">
        <v>274</v>
      </c>
      <c r="N10057">
        <f t="shared" si="1099"/>
        <v>0</v>
      </c>
      <c r="O10057" t="str">
        <f t="shared" si="1100"/>
        <v>No</v>
      </c>
      <c r="P10057">
        <f t="shared" si="1101"/>
        <v>0</v>
      </c>
      <c r="Q10057">
        <f t="shared" si="1102"/>
        <v>4813937689</v>
      </c>
      <c r="R10057">
        <f t="shared" si="1103"/>
        <v>4.1933383153624479</v>
      </c>
      <c r="S10057" t="str">
        <f t="shared" si="1104"/>
        <v>Acceptable</v>
      </c>
      <c r="T10057">
        <f>ROUNDUP(C10057,0)</f>
        <v>4</v>
      </c>
      <c r="U10057">
        <f>ROUNDDOWN(C10057,0)</f>
        <v>3</v>
      </c>
      <c r="V10057">
        <f>RIGHT(K10057,2)+2000</f>
        <v>2018</v>
      </c>
      <c r="W10057" t="str">
        <f>INDEX(_xlfn.TEXTSPLIT(K10057,"-"),1,2)</f>
        <v>Jun</v>
      </c>
      <c r="X10057" t="str">
        <f>INDEX(_xlfn.TEXTSPLIT(K10057,"-"),1,1)</f>
        <v>28</v>
      </c>
      <c r="Y10057">
        <f>INDEX(months!B:B,MATCH(Sheet1!W10057,months!A:A,0))</f>
        <v>6</v>
      </c>
      <c r="Z10057">
        <f t="shared" si="1105"/>
        <v>43279</v>
      </c>
    </row>
    <row r="10058" spans="1:26" x14ac:dyDescent="0.2">
      <c r="A10058" t="s">
        <v>13612</v>
      </c>
      <c r="B10058" t="s">
        <v>4612</v>
      </c>
      <c r="C10058">
        <v>4.5999999999999996</v>
      </c>
      <c r="D10058">
        <v>1092</v>
      </c>
      <c r="E10058" t="s">
        <v>13613</v>
      </c>
      <c r="F10058" t="s">
        <v>50</v>
      </c>
      <c r="G10058" t="s">
        <v>23</v>
      </c>
      <c r="H10058" t="s">
        <v>24</v>
      </c>
      <c r="I10058" t="s">
        <v>25</v>
      </c>
      <c r="J10058" t="s">
        <v>4613</v>
      </c>
      <c r="K10058" t="s">
        <v>13614</v>
      </c>
      <c r="L10058" t="s">
        <v>782</v>
      </c>
      <c r="M10058" t="s">
        <v>514</v>
      </c>
      <c r="N10058">
        <f t="shared" si="1099"/>
        <v>0</v>
      </c>
      <c r="O10058" t="str">
        <f t="shared" si="1100"/>
        <v>No</v>
      </c>
      <c r="P10058">
        <f t="shared" si="1101"/>
        <v>0</v>
      </c>
      <c r="Q10058">
        <f t="shared" si="1102"/>
        <v>4813937689</v>
      </c>
      <c r="R10058">
        <f t="shared" si="1103"/>
        <v>4.1933383153624479</v>
      </c>
      <c r="S10058" t="str">
        <f t="shared" si="1104"/>
        <v>Acceptable</v>
      </c>
      <c r="T10058">
        <f>ROUNDUP(C10058,0)</f>
        <v>5</v>
      </c>
      <c r="U10058">
        <f>ROUNDDOWN(C10058,0)</f>
        <v>4</v>
      </c>
      <c r="V10058">
        <f>RIGHT(K10058,2)+2000</f>
        <v>2012</v>
      </c>
      <c r="W10058" t="str">
        <f>INDEX(_xlfn.TEXTSPLIT(K10058,"-"),1,2)</f>
        <v>Jun</v>
      </c>
      <c r="X10058" t="str">
        <f>INDEX(_xlfn.TEXTSPLIT(K10058,"-"),1,1)</f>
        <v>27</v>
      </c>
      <c r="Y10058">
        <f>INDEX(months!B:B,MATCH(Sheet1!W10058,months!A:A,0))</f>
        <v>6</v>
      </c>
      <c r="Z10058">
        <f t="shared" si="1105"/>
        <v>41087</v>
      </c>
    </row>
    <row r="10059" spans="1:26" x14ac:dyDescent="0.2">
      <c r="A10059" t="s">
        <v>13615</v>
      </c>
      <c r="B10059" t="s">
        <v>4801</v>
      </c>
      <c r="C10059">
        <v>4.2</v>
      </c>
      <c r="D10059">
        <v>18280</v>
      </c>
      <c r="E10059" t="s">
        <v>136</v>
      </c>
      <c r="F10059" t="s">
        <v>65</v>
      </c>
      <c r="G10059" t="s">
        <v>23</v>
      </c>
      <c r="H10059" t="s">
        <v>24</v>
      </c>
      <c r="I10059" t="s">
        <v>25</v>
      </c>
      <c r="J10059" t="s">
        <v>4802</v>
      </c>
      <c r="K10059" t="s">
        <v>6890</v>
      </c>
      <c r="L10059" t="s">
        <v>508</v>
      </c>
      <c r="M10059" t="s">
        <v>434</v>
      </c>
      <c r="N10059">
        <f t="shared" si="1099"/>
        <v>0</v>
      </c>
      <c r="O10059" t="str">
        <f t="shared" si="1100"/>
        <v>No</v>
      </c>
      <c r="P10059">
        <f t="shared" si="1101"/>
        <v>0</v>
      </c>
      <c r="Q10059">
        <f t="shared" si="1102"/>
        <v>4813937689</v>
      </c>
      <c r="R10059">
        <f t="shared" si="1103"/>
        <v>4.1933383153624479</v>
      </c>
      <c r="S10059" t="str">
        <f t="shared" si="1104"/>
        <v>Acceptable</v>
      </c>
      <c r="T10059">
        <f>ROUNDUP(C10059,0)</f>
        <v>5</v>
      </c>
      <c r="U10059">
        <f>ROUNDDOWN(C10059,0)</f>
        <v>4</v>
      </c>
      <c r="V10059">
        <f>RIGHT(K10059,2)+2000</f>
        <v>2015</v>
      </c>
      <c r="W10059" t="str">
        <f>INDEX(_xlfn.TEXTSPLIT(K10059,"-"),1,2)</f>
        <v>Jan</v>
      </c>
      <c r="X10059" t="str">
        <f>INDEX(_xlfn.TEXTSPLIT(K10059,"-"),1,1)</f>
        <v>8</v>
      </c>
      <c r="Y10059">
        <f>INDEX(months!B:B,MATCH(Sheet1!W10059,months!A:A,0))</f>
        <v>1</v>
      </c>
      <c r="Z10059">
        <f t="shared" si="1105"/>
        <v>42012</v>
      </c>
    </row>
    <row r="10060" spans="1:26" x14ac:dyDescent="0.2">
      <c r="A10060" t="s">
        <v>13616</v>
      </c>
      <c r="B10060" t="s">
        <v>5191</v>
      </c>
      <c r="C10060">
        <v>4.2</v>
      </c>
      <c r="D10060">
        <v>11510</v>
      </c>
      <c r="E10060" t="s">
        <v>525</v>
      </c>
      <c r="F10060" t="s">
        <v>65</v>
      </c>
      <c r="G10060" t="s">
        <v>23</v>
      </c>
      <c r="H10060" t="s">
        <v>24</v>
      </c>
      <c r="I10060" t="s">
        <v>25</v>
      </c>
      <c r="J10060" t="s">
        <v>5192</v>
      </c>
      <c r="K10060" t="s">
        <v>13617</v>
      </c>
      <c r="L10060" t="s">
        <v>317</v>
      </c>
      <c r="M10060" t="s">
        <v>237</v>
      </c>
      <c r="N10060">
        <f t="shared" si="1099"/>
        <v>0</v>
      </c>
      <c r="O10060" t="str">
        <f t="shared" si="1100"/>
        <v>No</v>
      </c>
      <c r="P10060">
        <f t="shared" si="1101"/>
        <v>0</v>
      </c>
      <c r="Q10060">
        <f t="shared" si="1102"/>
        <v>4813937689</v>
      </c>
      <c r="R10060">
        <f t="shared" si="1103"/>
        <v>4.1933383153624479</v>
      </c>
      <c r="S10060" t="str">
        <f t="shared" si="1104"/>
        <v>Acceptable</v>
      </c>
      <c r="T10060">
        <f>ROUNDUP(C10060,0)</f>
        <v>5</v>
      </c>
      <c r="U10060">
        <f>ROUNDDOWN(C10060,0)</f>
        <v>4</v>
      </c>
      <c r="V10060">
        <f>RIGHT(K10060,2)+2000</f>
        <v>2014</v>
      </c>
      <c r="W10060" t="str">
        <f>INDEX(_xlfn.TEXTSPLIT(K10060,"-"),1,2)</f>
        <v>Aug</v>
      </c>
      <c r="X10060" t="str">
        <f>INDEX(_xlfn.TEXTSPLIT(K10060,"-"),1,1)</f>
        <v>28</v>
      </c>
      <c r="Y10060">
        <f>INDEX(months!B:B,MATCH(Sheet1!W10060,months!A:A,0))</f>
        <v>8</v>
      </c>
      <c r="Z10060">
        <f t="shared" si="1105"/>
        <v>41879</v>
      </c>
    </row>
    <row r="10061" spans="1:26" x14ac:dyDescent="0.2">
      <c r="A10061" t="s">
        <v>13618</v>
      </c>
      <c r="B10061" t="s">
        <v>3070</v>
      </c>
      <c r="C10061">
        <v>3.7</v>
      </c>
      <c r="D10061">
        <v>3258</v>
      </c>
      <c r="E10061" t="s">
        <v>202</v>
      </c>
      <c r="F10061" t="s">
        <v>32</v>
      </c>
      <c r="G10061" t="s">
        <v>23</v>
      </c>
      <c r="H10061" t="s">
        <v>24</v>
      </c>
      <c r="I10061" t="s">
        <v>25</v>
      </c>
      <c r="J10061" t="s">
        <v>2673</v>
      </c>
      <c r="K10061" t="s">
        <v>11092</v>
      </c>
      <c r="L10061" t="s">
        <v>28</v>
      </c>
      <c r="M10061" t="s">
        <v>60</v>
      </c>
      <c r="N10061">
        <f t="shared" si="1099"/>
        <v>0</v>
      </c>
      <c r="O10061" t="str">
        <f t="shared" si="1100"/>
        <v>No</v>
      </c>
      <c r="P10061">
        <f t="shared" si="1101"/>
        <v>0</v>
      </c>
      <c r="Q10061">
        <f t="shared" si="1102"/>
        <v>4813937689</v>
      </c>
      <c r="R10061">
        <f t="shared" si="1103"/>
        <v>4.1933383153624479</v>
      </c>
      <c r="S10061" t="str">
        <f t="shared" si="1104"/>
        <v>Acceptable</v>
      </c>
      <c r="T10061">
        <f>ROUNDUP(C10061,0)</f>
        <v>4</v>
      </c>
      <c r="U10061">
        <f>ROUNDDOWN(C10061,0)</f>
        <v>3</v>
      </c>
      <c r="V10061">
        <f>RIGHT(K10061,2)+2000</f>
        <v>2016</v>
      </c>
      <c r="W10061" t="str">
        <f>INDEX(_xlfn.TEXTSPLIT(K10061,"-"),1,2)</f>
        <v>Mar</v>
      </c>
      <c r="X10061" t="str">
        <f>INDEX(_xlfn.TEXTSPLIT(K10061,"-"),1,1)</f>
        <v>4</v>
      </c>
      <c r="Y10061">
        <f>INDEX(months!B:B,MATCH(Sheet1!W10061,months!A:A,0))</f>
        <v>3</v>
      </c>
      <c r="Z10061">
        <f t="shared" si="1105"/>
        <v>42433</v>
      </c>
    </row>
    <row r="10062" spans="1:26" x14ac:dyDescent="0.2">
      <c r="A10062" t="s">
        <v>13619</v>
      </c>
      <c r="B10062" t="s">
        <v>2665</v>
      </c>
      <c r="C10062">
        <v>4.7</v>
      </c>
      <c r="D10062">
        <v>15</v>
      </c>
      <c r="E10062" t="s">
        <v>1804</v>
      </c>
      <c r="F10062" t="s">
        <v>1010</v>
      </c>
      <c r="G10062" t="s">
        <v>649</v>
      </c>
      <c r="H10062" t="s">
        <v>3310</v>
      </c>
      <c r="I10062" t="s">
        <v>25</v>
      </c>
      <c r="J10062" t="s">
        <v>2813</v>
      </c>
      <c r="K10062" t="s">
        <v>10881</v>
      </c>
      <c r="L10062" t="s">
        <v>13620</v>
      </c>
      <c r="M10062" t="s">
        <v>29</v>
      </c>
      <c r="N10062">
        <f t="shared" si="1099"/>
        <v>0</v>
      </c>
      <c r="O10062" t="str">
        <f t="shared" si="1100"/>
        <v>No</v>
      </c>
      <c r="P10062">
        <f t="shared" si="1101"/>
        <v>0</v>
      </c>
      <c r="Q10062">
        <f t="shared" si="1102"/>
        <v>4813937689</v>
      </c>
      <c r="R10062">
        <f t="shared" si="1103"/>
        <v>4.1933383153624479</v>
      </c>
      <c r="S10062" t="str">
        <f t="shared" si="1104"/>
        <v>Acceptable</v>
      </c>
      <c r="T10062">
        <f>ROUNDUP(C10062,0)</f>
        <v>5</v>
      </c>
      <c r="U10062">
        <f>ROUNDDOWN(C10062,0)</f>
        <v>4</v>
      </c>
      <c r="V10062">
        <f>RIGHT(K10062,2)+2000</f>
        <v>2016</v>
      </c>
      <c r="W10062" t="str">
        <f>INDEX(_xlfn.TEXTSPLIT(K10062,"-"),1,2)</f>
        <v>Nov</v>
      </c>
      <c r="X10062" t="str">
        <f>INDEX(_xlfn.TEXTSPLIT(K10062,"-"),1,1)</f>
        <v>21</v>
      </c>
      <c r="Y10062">
        <f>INDEX(months!B:B,MATCH(Sheet1!W10062,months!A:A,0))</f>
        <v>11</v>
      </c>
      <c r="Z10062">
        <f t="shared" si="1105"/>
        <v>42695</v>
      </c>
    </row>
    <row r="10063" spans="1:26" x14ac:dyDescent="0.2">
      <c r="A10063" t="s">
        <v>13621</v>
      </c>
      <c r="B10063" t="s">
        <v>3070</v>
      </c>
      <c r="C10063">
        <v>3.9</v>
      </c>
      <c r="D10063">
        <v>1550</v>
      </c>
      <c r="E10063" t="s">
        <v>93</v>
      </c>
      <c r="F10063" t="s">
        <v>50</v>
      </c>
      <c r="G10063" t="s">
        <v>23</v>
      </c>
      <c r="H10063" t="s">
        <v>24</v>
      </c>
      <c r="I10063" t="s">
        <v>44</v>
      </c>
      <c r="J10063" t="s">
        <v>2868</v>
      </c>
      <c r="K10063" t="s">
        <v>7230</v>
      </c>
      <c r="L10063" t="s">
        <v>350</v>
      </c>
      <c r="M10063" t="s">
        <v>72</v>
      </c>
      <c r="N10063">
        <f t="shared" si="1099"/>
        <v>0</v>
      </c>
      <c r="O10063" t="str">
        <f t="shared" si="1100"/>
        <v>No</v>
      </c>
      <c r="P10063">
        <f t="shared" si="1101"/>
        <v>0</v>
      </c>
      <c r="Q10063">
        <f t="shared" si="1102"/>
        <v>4813937689</v>
      </c>
      <c r="R10063">
        <f t="shared" si="1103"/>
        <v>4.1933383153624479</v>
      </c>
      <c r="S10063" t="str">
        <f t="shared" si="1104"/>
        <v>Acceptable</v>
      </c>
      <c r="T10063">
        <f>ROUNDUP(C10063,0)</f>
        <v>4</v>
      </c>
      <c r="U10063">
        <f>ROUNDDOWN(C10063,0)</f>
        <v>3</v>
      </c>
      <c r="V10063">
        <f>RIGHT(K10063,2)+2000</f>
        <v>2017</v>
      </c>
      <c r="W10063" t="str">
        <f>INDEX(_xlfn.TEXTSPLIT(K10063,"-"),1,2)</f>
        <v>Oct</v>
      </c>
      <c r="X10063" t="str">
        <f>INDEX(_xlfn.TEXTSPLIT(K10063,"-"),1,1)</f>
        <v>28</v>
      </c>
      <c r="Y10063">
        <f>INDEX(months!B:B,MATCH(Sheet1!W10063,months!A:A,0))</f>
        <v>10</v>
      </c>
      <c r="Z10063">
        <f t="shared" si="1105"/>
        <v>43036</v>
      </c>
    </row>
    <row r="10064" spans="1:26" x14ac:dyDescent="0.2">
      <c r="A10064" t="s">
        <v>13622</v>
      </c>
      <c r="B10064" t="s">
        <v>447</v>
      </c>
      <c r="C10064">
        <v>4.3</v>
      </c>
      <c r="D10064">
        <v>8894</v>
      </c>
      <c r="E10064" t="s">
        <v>532</v>
      </c>
      <c r="F10064" t="s">
        <v>50</v>
      </c>
      <c r="G10064" t="s">
        <v>23</v>
      </c>
      <c r="H10064" t="s">
        <v>24</v>
      </c>
      <c r="I10064" t="s">
        <v>25</v>
      </c>
      <c r="J10064" t="s">
        <v>449</v>
      </c>
      <c r="K10064" t="s">
        <v>306</v>
      </c>
      <c r="L10064" t="s">
        <v>13623</v>
      </c>
      <c r="M10064" t="s">
        <v>86</v>
      </c>
      <c r="N10064">
        <f t="shared" si="1099"/>
        <v>0</v>
      </c>
      <c r="O10064" t="str">
        <f t="shared" si="1100"/>
        <v>No</v>
      </c>
      <c r="P10064">
        <f t="shared" si="1101"/>
        <v>0</v>
      </c>
      <c r="Q10064">
        <f t="shared" si="1102"/>
        <v>4813937689</v>
      </c>
      <c r="R10064">
        <f t="shared" si="1103"/>
        <v>4.1933383153624479</v>
      </c>
      <c r="S10064" t="str">
        <f t="shared" si="1104"/>
        <v>Acceptable</v>
      </c>
      <c r="T10064">
        <f>ROUNDUP(C10064,0)</f>
        <v>5</v>
      </c>
      <c r="U10064">
        <f>ROUNDDOWN(C10064,0)</f>
        <v>4</v>
      </c>
      <c r="V10064">
        <f>RIGHT(K10064,2)+2000</f>
        <v>2018</v>
      </c>
      <c r="W10064" t="str">
        <f>INDEX(_xlfn.TEXTSPLIT(K10064,"-"),1,2)</f>
        <v>Jul</v>
      </c>
      <c r="X10064" t="str">
        <f>INDEX(_xlfn.TEXTSPLIT(K10064,"-"),1,1)</f>
        <v>23</v>
      </c>
      <c r="Y10064">
        <f>INDEX(months!B:B,MATCH(Sheet1!W10064,months!A:A,0))</f>
        <v>7</v>
      </c>
      <c r="Z10064">
        <f t="shared" si="1105"/>
        <v>43304</v>
      </c>
    </row>
    <row r="10065" spans="1:26" x14ac:dyDescent="0.2">
      <c r="A10065" t="s">
        <v>13624</v>
      </c>
      <c r="B10065" t="s">
        <v>2665</v>
      </c>
      <c r="C10065">
        <v>4.4000000000000004</v>
      </c>
      <c r="D10065">
        <v>70351</v>
      </c>
      <c r="E10065" t="s">
        <v>46</v>
      </c>
      <c r="F10065" t="s">
        <v>38</v>
      </c>
      <c r="G10065" t="s">
        <v>23</v>
      </c>
      <c r="H10065" t="s">
        <v>24</v>
      </c>
      <c r="I10065" t="s">
        <v>25</v>
      </c>
      <c r="J10065" t="s">
        <v>2669</v>
      </c>
      <c r="K10065" t="s">
        <v>6553</v>
      </c>
      <c r="L10065" t="s">
        <v>46</v>
      </c>
      <c r="M10065" t="s">
        <v>46</v>
      </c>
      <c r="N10065">
        <f t="shared" si="1099"/>
        <v>0</v>
      </c>
      <c r="O10065" t="str">
        <f t="shared" si="1100"/>
        <v>No</v>
      </c>
      <c r="P10065">
        <f t="shared" si="1101"/>
        <v>0</v>
      </c>
      <c r="Q10065">
        <f t="shared" si="1102"/>
        <v>4813937689</v>
      </c>
      <c r="R10065">
        <f t="shared" si="1103"/>
        <v>4.1933383153624479</v>
      </c>
      <c r="S10065" t="str">
        <f t="shared" si="1104"/>
        <v>Acceptable</v>
      </c>
      <c r="T10065">
        <f>ROUNDUP(C10065,0)</f>
        <v>5</v>
      </c>
      <c r="U10065">
        <f>ROUNDDOWN(C10065,0)</f>
        <v>4</v>
      </c>
      <c r="V10065">
        <f>RIGHT(K10065,2)+2000</f>
        <v>2018</v>
      </c>
      <c r="W10065" t="str">
        <f>INDEX(_xlfn.TEXTSPLIT(K10065,"-"),1,2)</f>
        <v>Mar</v>
      </c>
      <c r="X10065" t="str">
        <f>INDEX(_xlfn.TEXTSPLIT(K10065,"-"),1,1)</f>
        <v>3</v>
      </c>
      <c r="Y10065">
        <f>INDEX(months!B:B,MATCH(Sheet1!W10065,months!A:A,0))</f>
        <v>3</v>
      </c>
      <c r="Z10065">
        <f t="shared" si="1105"/>
        <v>43162</v>
      </c>
    </row>
    <row r="10066" spans="1:26" x14ac:dyDescent="0.2">
      <c r="A10066" t="s">
        <v>13625</v>
      </c>
      <c r="B10066" t="s">
        <v>2116</v>
      </c>
      <c r="C10066">
        <v>4</v>
      </c>
      <c r="D10066">
        <v>32</v>
      </c>
      <c r="E10066" t="s">
        <v>2005</v>
      </c>
      <c r="F10066" t="s">
        <v>101</v>
      </c>
      <c r="G10066" t="s">
        <v>23</v>
      </c>
      <c r="H10066" t="s">
        <v>24</v>
      </c>
      <c r="I10066" t="s">
        <v>25</v>
      </c>
      <c r="J10066" t="s">
        <v>2117</v>
      </c>
      <c r="K10066" t="s">
        <v>13626</v>
      </c>
      <c r="L10066" t="s">
        <v>4084</v>
      </c>
      <c r="M10066" t="s">
        <v>81</v>
      </c>
      <c r="N10066">
        <f t="shared" si="1099"/>
        <v>0</v>
      </c>
      <c r="O10066" t="str">
        <f t="shared" si="1100"/>
        <v>No</v>
      </c>
      <c r="P10066">
        <f t="shared" si="1101"/>
        <v>0</v>
      </c>
      <c r="Q10066">
        <f t="shared" si="1102"/>
        <v>4813937689</v>
      </c>
      <c r="R10066">
        <f t="shared" si="1103"/>
        <v>4.1933383153624479</v>
      </c>
      <c r="S10066" t="str">
        <f t="shared" si="1104"/>
        <v>Acceptable</v>
      </c>
      <c r="T10066">
        <f>ROUNDUP(C10066,0)</f>
        <v>4</v>
      </c>
      <c r="U10066">
        <f>ROUNDDOWN(C10066,0)</f>
        <v>4</v>
      </c>
      <c r="V10066">
        <f>RIGHT(K10066,2)+2000</f>
        <v>2017</v>
      </c>
      <c r="W10066" t="str">
        <f>INDEX(_xlfn.TEXTSPLIT(K10066,"-"),1,2)</f>
        <v>May</v>
      </c>
      <c r="X10066" t="str">
        <f>INDEX(_xlfn.TEXTSPLIT(K10066,"-"),1,1)</f>
        <v>20</v>
      </c>
      <c r="Y10066">
        <f>INDEX(months!B:B,MATCH(Sheet1!W10066,months!A:A,0))</f>
        <v>5</v>
      </c>
      <c r="Z10066">
        <f t="shared" si="1105"/>
        <v>42875</v>
      </c>
    </row>
    <row r="10067" spans="1:26" x14ac:dyDescent="0.2">
      <c r="A10067" t="s">
        <v>13627</v>
      </c>
      <c r="B10067" t="s">
        <v>2518</v>
      </c>
      <c r="C10067">
        <v>4.4000000000000004</v>
      </c>
      <c r="D10067">
        <v>129</v>
      </c>
      <c r="E10067" t="s">
        <v>1285</v>
      </c>
      <c r="F10067" t="s">
        <v>57</v>
      </c>
      <c r="G10067" t="s">
        <v>23</v>
      </c>
      <c r="H10067" t="s">
        <v>24</v>
      </c>
      <c r="I10067" t="s">
        <v>124</v>
      </c>
      <c r="J10067" t="s">
        <v>2519</v>
      </c>
      <c r="K10067" t="s">
        <v>533</v>
      </c>
      <c r="L10067" t="s">
        <v>375</v>
      </c>
      <c r="M10067" t="s">
        <v>81</v>
      </c>
      <c r="N10067">
        <f t="shared" si="1099"/>
        <v>0</v>
      </c>
      <c r="O10067" t="str">
        <f t="shared" si="1100"/>
        <v>No</v>
      </c>
      <c r="P10067">
        <f t="shared" si="1101"/>
        <v>0</v>
      </c>
      <c r="Q10067">
        <f t="shared" si="1102"/>
        <v>4813937689</v>
      </c>
      <c r="R10067">
        <f t="shared" si="1103"/>
        <v>4.1933383153624479</v>
      </c>
      <c r="S10067" t="str">
        <f t="shared" si="1104"/>
        <v>Acceptable</v>
      </c>
      <c r="T10067">
        <f>ROUNDUP(C10067,0)</f>
        <v>5</v>
      </c>
      <c r="U10067">
        <f>ROUNDDOWN(C10067,0)</f>
        <v>4</v>
      </c>
      <c r="V10067">
        <f>RIGHT(K10067,2)+2000</f>
        <v>2018</v>
      </c>
      <c r="W10067" t="str">
        <f>INDEX(_xlfn.TEXTSPLIT(K10067,"-"),1,2)</f>
        <v>Jun</v>
      </c>
      <c r="X10067" t="str">
        <f>INDEX(_xlfn.TEXTSPLIT(K10067,"-"),1,1)</f>
        <v>16</v>
      </c>
      <c r="Y10067">
        <f>INDEX(months!B:B,MATCH(Sheet1!W10067,months!A:A,0))</f>
        <v>6</v>
      </c>
      <c r="Z10067">
        <f t="shared" si="1105"/>
        <v>43267</v>
      </c>
    </row>
    <row r="10068" spans="1:26" x14ac:dyDescent="0.2">
      <c r="A10068" t="s">
        <v>13628</v>
      </c>
      <c r="B10068" t="s">
        <v>4801</v>
      </c>
      <c r="C10068">
        <v>3.7</v>
      </c>
      <c r="D10068">
        <v>21</v>
      </c>
      <c r="E10068" t="s">
        <v>13629</v>
      </c>
      <c r="F10068" t="s">
        <v>1199</v>
      </c>
      <c r="G10068" t="s">
        <v>649</v>
      </c>
      <c r="H10068" t="s">
        <v>3310</v>
      </c>
      <c r="I10068" t="s">
        <v>25</v>
      </c>
      <c r="J10068" t="s">
        <v>4802</v>
      </c>
      <c r="K10068" t="s">
        <v>13630</v>
      </c>
      <c r="L10068" t="s">
        <v>59</v>
      </c>
      <c r="M10068" t="s">
        <v>434</v>
      </c>
      <c r="N10068">
        <f t="shared" si="1099"/>
        <v>0</v>
      </c>
      <c r="O10068" t="str">
        <f t="shared" si="1100"/>
        <v>No</v>
      </c>
      <c r="P10068">
        <f t="shared" si="1101"/>
        <v>0</v>
      </c>
      <c r="Q10068">
        <f t="shared" si="1102"/>
        <v>4813937689</v>
      </c>
      <c r="R10068">
        <f t="shared" si="1103"/>
        <v>4.1933383153624479</v>
      </c>
      <c r="S10068" t="str">
        <f t="shared" si="1104"/>
        <v>Acceptable</v>
      </c>
      <c r="T10068">
        <f>ROUNDUP(C10068,0)</f>
        <v>4</v>
      </c>
      <c r="U10068">
        <f>ROUNDDOWN(C10068,0)</f>
        <v>3</v>
      </c>
      <c r="V10068">
        <f>RIGHT(K10068,2)+2000</f>
        <v>2013</v>
      </c>
      <c r="W10068" t="str">
        <f>INDEX(_xlfn.TEXTSPLIT(K10068,"-"),1,2)</f>
        <v>Sep</v>
      </c>
      <c r="X10068" t="str">
        <f>INDEX(_xlfn.TEXTSPLIT(K10068,"-"),1,1)</f>
        <v>24</v>
      </c>
      <c r="Y10068">
        <f>INDEX(months!B:B,MATCH(Sheet1!W10068,months!A:A,0))</f>
        <v>9</v>
      </c>
      <c r="Z10068">
        <f t="shared" si="1105"/>
        <v>41541</v>
      </c>
    </row>
    <row r="10069" spans="1:26" x14ac:dyDescent="0.2">
      <c r="A10069" t="s">
        <v>13631</v>
      </c>
      <c r="B10069" t="s">
        <v>4801</v>
      </c>
      <c r="C10069">
        <v>4.3</v>
      </c>
      <c r="D10069">
        <v>60298</v>
      </c>
      <c r="E10069" t="s">
        <v>481</v>
      </c>
      <c r="F10069" t="s">
        <v>38</v>
      </c>
      <c r="G10069" t="s">
        <v>23</v>
      </c>
      <c r="H10069" t="s">
        <v>24</v>
      </c>
      <c r="I10069" t="s">
        <v>25</v>
      </c>
      <c r="J10069" t="s">
        <v>4802</v>
      </c>
      <c r="K10069" t="s">
        <v>6890</v>
      </c>
      <c r="L10069" t="s">
        <v>4282</v>
      </c>
      <c r="M10069" t="s">
        <v>434</v>
      </c>
      <c r="N10069">
        <f t="shared" si="1099"/>
        <v>0</v>
      </c>
      <c r="O10069" t="str">
        <f t="shared" si="1100"/>
        <v>No</v>
      </c>
      <c r="P10069">
        <f t="shared" si="1101"/>
        <v>0</v>
      </c>
      <c r="Q10069">
        <f t="shared" si="1102"/>
        <v>4813937689</v>
      </c>
      <c r="R10069">
        <f t="shared" si="1103"/>
        <v>4.1933383153624479</v>
      </c>
      <c r="S10069" t="str">
        <f t="shared" si="1104"/>
        <v>Acceptable</v>
      </c>
      <c r="T10069">
        <f>ROUNDUP(C10069,0)</f>
        <v>5</v>
      </c>
      <c r="U10069">
        <f>ROUNDDOWN(C10069,0)</f>
        <v>4</v>
      </c>
      <c r="V10069">
        <f>RIGHT(K10069,2)+2000</f>
        <v>2015</v>
      </c>
      <c r="W10069" t="str">
        <f>INDEX(_xlfn.TEXTSPLIT(K10069,"-"),1,2)</f>
        <v>Jan</v>
      </c>
      <c r="X10069" t="str">
        <f>INDEX(_xlfn.TEXTSPLIT(K10069,"-"),1,1)</f>
        <v>8</v>
      </c>
      <c r="Y10069">
        <f>INDEX(months!B:B,MATCH(Sheet1!W10069,months!A:A,0))</f>
        <v>1</v>
      </c>
      <c r="Z10069">
        <f t="shared" si="1105"/>
        <v>42012</v>
      </c>
    </row>
    <row r="10070" spans="1:26" x14ac:dyDescent="0.2">
      <c r="A10070" t="s">
        <v>13632</v>
      </c>
      <c r="B10070" t="s">
        <v>556</v>
      </c>
      <c r="C10070">
        <v>3.5</v>
      </c>
      <c r="D10070">
        <v>15</v>
      </c>
      <c r="E10070" t="s">
        <v>205</v>
      </c>
      <c r="F10070" t="s">
        <v>775</v>
      </c>
      <c r="G10070" t="s">
        <v>23</v>
      </c>
      <c r="H10070" t="s">
        <v>24</v>
      </c>
      <c r="I10070" t="s">
        <v>25</v>
      </c>
      <c r="J10070" t="s">
        <v>557</v>
      </c>
      <c r="K10070" t="s">
        <v>11800</v>
      </c>
      <c r="L10070" t="s">
        <v>13633</v>
      </c>
      <c r="M10070" t="s">
        <v>60</v>
      </c>
      <c r="N10070">
        <f t="shared" si="1099"/>
        <v>0</v>
      </c>
      <c r="O10070" t="str">
        <f t="shared" si="1100"/>
        <v>No</v>
      </c>
      <c r="P10070">
        <f t="shared" si="1101"/>
        <v>0</v>
      </c>
      <c r="Q10070">
        <f t="shared" si="1102"/>
        <v>4813937689</v>
      </c>
      <c r="R10070">
        <f t="shared" si="1103"/>
        <v>4.1933383153624479</v>
      </c>
      <c r="S10070" t="str">
        <f t="shared" si="1104"/>
        <v>Acceptable</v>
      </c>
      <c r="T10070">
        <f>ROUNDUP(C10070,0)</f>
        <v>4</v>
      </c>
      <c r="U10070">
        <f>ROUNDDOWN(C10070,0)</f>
        <v>3</v>
      </c>
      <c r="V10070">
        <f>RIGHT(K10070,2)+2000</f>
        <v>2015</v>
      </c>
      <c r="W10070" t="str">
        <f>INDEX(_xlfn.TEXTSPLIT(K10070,"-"),1,2)</f>
        <v>Oct</v>
      </c>
      <c r="X10070" t="str">
        <f>INDEX(_xlfn.TEXTSPLIT(K10070,"-"),1,1)</f>
        <v>21</v>
      </c>
      <c r="Y10070">
        <f>INDEX(months!B:B,MATCH(Sheet1!W10070,months!A:A,0))</f>
        <v>10</v>
      </c>
      <c r="Z10070">
        <f t="shared" si="1105"/>
        <v>42298</v>
      </c>
    </row>
    <row r="10071" spans="1:26" x14ac:dyDescent="0.2">
      <c r="A10071" t="s">
        <v>13634</v>
      </c>
      <c r="B10071" t="s">
        <v>3827</v>
      </c>
      <c r="D10071">
        <v>0</v>
      </c>
      <c r="E10071" t="s">
        <v>64</v>
      </c>
      <c r="F10071" t="s">
        <v>1010</v>
      </c>
      <c r="G10071" t="s">
        <v>23</v>
      </c>
      <c r="H10071" t="s">
        <v>24</v>
      </c>
      <c r="I10071" t="s">
        <v>25</v>
      </c>
      <c r="J10071" t="s">
        <v>3828</v>
      </c>
      <c r="K10071" t="s">
        <v>3461</v>
      </c>
      <c r="L10071" t="s">
        <v>420</v>
      </c>
      <c r="M10071" t="s">
        <v>177</v>
      </c>
      <c r="N10071">
        <f t="shared" si="1099"/>
        <v>0</v>
      </c>
      <c r="O10071" t="str">
        <f t="shared" si="1100"/>
        <v>No</v>
      </c>
      <c r="P10071">
        <f t="shared" si="1101"/>
        <v>0</v>
      </c>
      <c r="Q10071">
        <f t="shared" si="1102"/>
        <v>4813937689</v>
      </c>
      <c r="R10071">
        <f t="shared" si="1103"/>
        <v>4.1933383153624479</v>
      </c>
      <c r="S10071" t="str">
        <f t="shared" si="1104"/>
        <v>Acceptable</v>
      </c>
      <c r="T10071">
        <f>ROUNDUP(C10071,0)</f>
        <v>0</v>
      </c>
      <c r="U10071">
        <f>ROUNDDOWN(C10071,0)</f>
        <v>0</v>
      </c>
      <c r="V10071">
        <f>RIGHT(K10071,2)+2000</f>
        <v>2015</v>
      </c>
      <c r="W10071" t="str">
        <f>INDEX(_xlfn.TEXTSPLIT(K10071,"-"),1,2)</f>
        <v>May</v>
      </c>
      <c r="X10071" t="str">
        <f>INDEX(_xlfn.TEXTSPLIT(K10071,"-"),1,1)</f>
        <v>26</v>
      </c>
      <c r="Y10071">
        <f>INDEX(months!B:B,MATCH(Sheet1!W10071,months!A:A,0))</f>
        <v>5</v>
      </c>
      <c r="Z10071">
        <f t="shared" si="1105"/>
        <v>42150</v>
      </c>
    </row>
    <row r="10072" spans="1:26" x14ac:dyDescent="0.2">
      <c r="A10072" t="s">
        <v>13635</v>
      </c>
      <c r="B10072" t="s">
        <v>3070</v>
      </c>
      <c r="C10072">
        <v>4.3</v>
      </c>
      <c r="D10072">
        <v>171220</v>
      </c>
      <c r="E10072" t="s">
        <v>546</v>
      </c>
      <c r="F10072" t="s">
        <v>38</v>
      </c>
      <c r="G10072" t="s">
        <v>23</v>
      </c>
      <c r="H10072" t="s">
        <v>24</v>
      </c>
      <c r="I10072" t="s">
        <v>124</v>
      </c>
      <c r="J10072" t="s">
        <v>2868</v>
      </c>
      <c r="K10072" t="s">
        <v>6718</v>
      </c>
      <c r="L10072" t="s">
        <v>643</v>
      </c>
      <c r="M10072" t="s">
        <v>177</v>
      </c>
      <c r="N10072">
        <f t="shared" si="1099"/>
        <v>0</v>
      </c>
      <c r="O10072" t="str">
        <f t="shared" si="1100"/>
        <v>No</v>
      </c>
      <c r="P10072">
        <f t="shared" si="1101"/>
        <v>0</v>
      </c>
      <c r="Q10072">
        <f t="shared" si="1102"/>
        <v>4813937689</v>
      </c>
      <c r="R10072">
        <f t="shared" si="1103"/>
        <v>4.1933383153624479</v>
      </c>
      <c r="S10072" t="str">
        <f t="shared" si="1104"/>
        <v>Acceptable</v>
      </c>
      <c r="T10072">
        <f>ROUNDUP(C10072,0)</f>
        <v>5</v>
      </c>
      <c r="U10072">
        <f>ROUNDDOWN(C10072,0)</f>
        <v>4</v>
      </c>
      <c r="V10072">
        <f>RIGHT(K10072,2)+2000</f>
        <v>2015</v>
      </c>
      <c r="W10072" t="str">
        <f>INDEX(_xlfn.TEXTSPLIT(K10072,"-"),1,2)</f>
        <v>Jul</v>
      </c>
      <c r="X10072" t="str">
        <f>INDEX(_xlfn.TEXTSPLIT(K10072,"-"),1,1)</f>
        <v>28</v>
      </c>
      <c r="Y10072">
        <f>INDEX(months!B:B,MATCH(Sheet1!W10072,months!A:A,0))</f>
        <v>7</v>
      </c>
      <c r="Z10072">
        <f t="shared" si="1105"/>
        <v>42213</v>
      </c>
    </row>
    <row r="10073" spans="1:26" x14ac:dyDescent="0.2">
      <c r="A10073" t="s">
        <v>13636</v>
      </c>
      <c r="B10073" t="s">
        <v>2518</v>
      </c>
      <c r="C10073">
        <v>4</v>
      </c>
      <c r="D10073">
        <v>22</v>
      </c>
      <c r="E10073" t="s">
        <v>21</v>
      </c>
      <c r="F10073" t="s">
        <v>101</v>
      </c>
      <c r="G10073" t="s">
        <v>23</v>
      </c>
      <c r="H10073" t="s">
        <v>24</v>
      </c>
      <c r="I10073" t="s">
        <v>25</v>
      </c>
      <c r="J10073" t="s">
        <v>2519</v>
      </c>
      <c r="K10073" t="s">
        <v>1610</v>
      </c>
      <c r="L10073" t="s">
        <v>492</v>
      </c>
      <c r="M10073" t="s">
        <v>29</v>
      </c>
      <c r="N10073">
        <f t="shared" si="1099"/>
        <v>0</v>
      </c>
      <c r="O10073" t="str">
        <f t="shared" si="1100"/>
        <v>No</v>
      </c>
      <c r="P10073">
        <f t="shared" si="1101"/>
        <v>0</v>
      </c>
      <c r="Q10073">
        <f t="shared" si="1102"/>
        <v>4813937689</v>
      </c>
      <c r="R10073">
        <f t="shared" si="1103"/>
        <v>4.1933383153624479</v>
      </c>
      <c r="S10073" t="str">
        <f t="shared" si="1104"/>
        <v>Acceptable</v>
      </c>
      <c r="T10073">
        <f>ROUNDUP(C10073,0)</f>
        <v>4</v>
      </c>
      <c r="U10073">
        <f>ROUNDDOWN(C10073,0)</f>
        <v>4</v>
      </c>
      <c r="V10073">
        <f>RIGHT(K10073,2)+2000</f>
        <v>2018</v>
      </c>
      <c r="W10073" t="str">
        <f>INDEX(_xlfn.TEXTSPLIT(K10073,"-"),1,2)</f>
        <v>Feb</v>
      </c>
      <c r="X10073" t="str">
        <f>INDEX(_xlfn.TEXTSPLIT(K10073,"-"),1,1)</f>
        <v>7</v>
      </c>
      <c r="Y10073">
        <f>INDEX(months!B:B,MATCH(Sheet1!W10073,months!A:A,0))</f>
        <v>2</v>
      </c>
      <c r="Z10073">
        <f t="shared" si="1105"/>
        <v>43138</v>
      </c>
    </row>
    <row r="10074" spans="1:26" x14ac:dyDescent="0.2">
      <c r="A10074" t="s">
        <v>13637</v>
      </c>
      <c r="B10074" t="s">
        <v>787</v>
      </c>
      <c r="C10074">
        <v>4.5</v>
      </c>
      <c r="D10074">
        <v>5474</v>
      </c>
      <c r="E10074" t="s">
        <v>6986</v>
      </c>
      <c r="F10074" t="s">
        <v>50</v>
      </c>
      <c r="G10074" t="s">
        <v>649</v>
      </c>
      <c r="H10074" t="s">
        <v>923</v>
      </c>
      <c r="I10074" t="s">
        <v>25</v>
      </c>
      <c r="J10074" t="s">
        <v>788</v>
      </c>
      <c r="K10074" t="s">
        <v>13638</v>
      </c>
      <c r="L10074" t="s">
        <v>2424</v>
      </c>
      <c r="M10074" t="s">
        <v>514</v>
      </c>
      <c r="N10074">
        <f t="shared" si="1099"/>
        <v>0</v>
      </c>
      <c r="O10074" t="str">
        <f t="shared" si="1100"/>
        <v>No</v>
      </c>
      <c r="P10074">
        <f t="shared" si="1101"/>
        <v>0</v>
      </c>
      <c r="Q10074">
        <f t="shared" si="1102"/>
        <v>4813937689</v>
      </c>
      <c r="R10074">
        <f t="shared" si="1103"/>
        <v>4.1933383153624479</v>
      </c>
      <c r="S10074" t="str">
        <f t="shared" si="1104"/>
        <v>Acceptable</v>
      </c>
      <c r="T10074">
        <f>ROUNDUP(C10074,0)</f>
        <v>5</v>
      </c>
      <c r="U10074">
        <f>ROUNDDOWN(C10074,0)</f>
        <v>4</v>
      </c>
      <c r="V10074">
        <f>RIGHT(K10074,2)+2000</f>
        <v>2014</v>
      </c>
      <c r="W10074" t="str">
        <f>INDEX(_xlfn.TEXTSPLIT(K10074,"-"),1,2)</f>
        <v>Jan</v>
      </c>
      <c r="X10074" t="str">
        <f>INDEX(_xlfn.TEXTSPLIT(K10074,"-"),1,1)</f>
        <v>15</v>
      </c>
      <c r="Y10074">
        <f>INDEX(months!B:B,MATCH(Sheet1!W10074,months!A:A,0))</f>
        <v>1</v>
      </c>
      <c r="Z10074">
        <f t="shared" si="1105"/>
        <v>41654</v>
      </c>
    </row>
    <row r="10075" spans="1:26" x14ac:dyDescent="0.2">
      <c r="A10075" t="s">
        <v>13639</v>
      </c>
      <c r="B10075" t="s">
        <v>4612</v>
      </c>
      <c r="C10075">
        <v>4.2</v>
      </c>
      <c r="D10075">
        <v>5</v>
      </c>
      <c r="E10075" t="s">
        <v>260</v>
      </c>
      <c r="F10075" t="s">
        <v>1010</v>
      </c>
      <c r="G10075" t="s">
        <v>649</v>
      </c>
      <c r="H10075" t="s">
        <v>1006</v>
      </c>
      <c r="I10075" t="s">
        <v>25</v>
      </c>
      <c r="J10075" t="s">
        <v>4613</v>
      </c>
      <c r="K10075" t="s">
        <v>115</v>
      </c>
      <c r="L10075" t="s">
        <v>2626</v>
      </c>
      <c r="M10075" t="s">
        <v>86</v>
      </c>
      <c r="N10075">
        <f t="shared" si="1099"/>
        <v>0</v>
      </c>
      <c r="O10075" t="str">
        <f t="shared" si="1100"/>
        <v>No</v>
      </c>
      <c r="P10075">
        <f t="shared" si="1101"/>
        <v>0</v>
      </c>
      <c r="Q10075">
        <f t="shared" si="1102"/>
        <v>4813937689</v>
      </c>
      <c r="R10075">
        <f t="shared" si="1103"/>
        <v>4.1933383153624479</v>
      </c>
      <c r="S10075" t="str">
        <f t="shared" si="1104"/>
        <v>Acceptable</v>
      </c>
      <c r="T10075">
        <f>ROUNDUP(C10075,0)</f>
        <v>5</v>
      </c>
      <c r="U10075">
        <f>ROUNDDOWN(C10075,0)</f>
        <v>4</v>
      </c>
      <c r="V10075">
        <f>RIGHT(K10075,2)+2000</f>
        <v>2018</v>
      </c>
      <c r="W10075" t="str">
        <f>INDEX(_xlfn.TEXTSPLIT(K10075,"-"),1,2)</f>
        <v>Jul</v>
      </c>
      <c r="X10075" t="str">
        <f>INDEX(_xlfn.TEXTSPLIT(K10075,"-"),1,1)</f>
        <v>30</v>
      </c>
      <c r="Y10075">
        <f>INDEX(months!B:B,MATCH(Sheet1!W10075,months!A:A,0))</f>
        <v>7</v>
      </c>
      <c r="Z10075">
        <f t="shared" si="1105"/>
        <v>43311</v>
      </c>
    </row>
    <row r="10076" spans="1:26" x14ac:dyDescent="0.2">
      <c r="A10076" t="s">
        <v>13640</v>
      </c>
      <c r="B10076" t="s">
        <v>2665</v>
      </c>
      <c r="C10076">
        <v>4.3</v>
      </c>
      <c r="D10076">
        <v>40</v>
      </c>
      <c r="E10076" t="s">
        <v>239</v>
      </c>
      <c r="F10076" t="s">
        <v>101</v>
      </c>
      <c r="G10076" t="s">
        <v>23</v>
      </c>
      <c r="H10076" t="s">
        <v>24</v>
      </c>
      <c r="I10076" t="s">
        <v>25</v>
      </c>
      <c r="J10076" t="s">
        <v>2824</v>
      </c>
      <c r="K10076" t="s">
        <v>5824</v>
      </c>
      <c r="L10076" t="s">
        <v>76</v>
      </c>
      <c r="M10076" t="s">
        <v>72</v>
      </c>
      <c r="N10076">
        <f t="shared" si="1099"/>
        <v>0</v>
      </c>
      <c r="O10076" t="str">
        <f t="shared" si="1100"/>
        <v>No</v>
      </c>
      <c r="P10076">
        <f t="shared" si="1101"/>
        <v>0</v>
      </c>
      <c r="Q10076">
        <f t="shared" si="1102"/>
        <v>4813937689</v>
      </c>
      <c r="R10076">
        <f t="shared" si="1103"/>
        <v>4.1933383153624479</v>
      </c>
      <c r="S10076" t="str">
        <f t="shared" si="1104"/>
        <v>Acceptable</v>
      </c>
      <c r="T10076">
        <f>ROUNDUP(C10076,0)</f>
        <v>5</v>
      </c>
      <c r="U10076">
        <f>ROUNDDOWN(C10076,0)</f>
        <v>4</v>
      </c>
      <c r="V10076">
        <f>RIGHT(K10076,2)+2000</f>
        <v>2016</v>
      </c>
      <c r="W10076" t="str">
        <f>INDEX(_xlfn.TEXTSPLIT(K10076,"-"),1,2)</f>
        <v>Mar</v>
      </c>
      <c r="X10076" t="str">
        <f>INDEX(_xlfn.TEXTSPLIT(K10076,"-"),1,1)</f>
        <v>15</v>
      </c>
      <c r="Y10076">
        <f>INDEX(months!B:B,MATCH(Sheet1!W10076,months!A:A,0))</f>
        <v>3</v>
      </c>
      <c r="Z10076">
        <f t="shared" si="1105"/>
        <v>42444</v>
      </c>
    </row>
    <row r="10077" spans="1:26" x14ac:dyDescent="0.2">
      <c r="A10077" t="s">
        <v>13641</v>
      </c>
      <c r="B10077" t="s">
        <v>4801</v>
      </c>
      <c r="C10077">
        <v>4.0999999999999996</v>
      </c>
      <c r="D10077">
        <v>285</v>
      </c>
      <c r="E10077" t="s">
        <v>286</v>
      </c>
      <c r="F10077" t="s">
        <v>57</v>
      </c>
      <c r="G10077" t="s">
        <v>23</v>
      </c>
      <c r="H10077" t="s">
        <v>24</v>
      </c>
      <c r="I10077" t="s">
        <v>44</v>
      </c>
      <c r="J10077" t="s">
        <v>4802</v>
      </c>
      <c r="K10077" t="s">
        <v>3508</v>
      </c>
      <c r="L10077" t="s">
        <v>1210</v>
      </c>
      <c r="M10077" t="s">
        <v>60</v>
      </c>
      <c r="N10077">
        <f t="shared" si="1099"/>
        <v>0</v>
      </c>
      <c r="O10077" t="str">
        <f t="shared" si="1100"/>
        <v>No</v>
      </c>
      <c r="P10077">
        <f t="shared" si="1101"/>
        <v>0</v>
      </c>
      <c r="Q10077">
        <f t="shared" si="1102"/>
        <v>4813937689</v>
      </c>
      <c r="R10077">
        <f t="shared" si="1103"/>
        <v>4.1933383153624479</v>
      </c>
      <c r="S10077" t="str">
        <f t="shared" si="1104"/>
        <v>Acceptable</v>
      </c>
      <c r="T10077">
        <f>ROUNDUP(C10077,0)</f>
        <v>5</v>
      </c>
      <c r="U10077">
        <f>ROUNDDOWN(C10077,0)</f>
        <v>4</v>
      </c>
      <c r="V10077">
        <f>RIGHT(K10077,2)+2000</f>
        <v>2017</v>
      </c>
      <c r="W10077" t="str">
        <f>INDEX(_xlfn.TEXTSPLIT(K10077,"-"),1,2)</f>
        <v>Oct</v>
      </c>
      <c r="X10077" t="str">
        <f>INDEX(_xlfn.TEXTSPLIT(K10077,"-"),1,1)</f>
        <v>3</v>
      </c>
      <c r="Y10077">
        <f>INDEX(months!B:B,MATCH(Sheet1!W10077,months!A:A,0))</f>
        <v>10</v>
      </c>
      <c r="Z10077">
        <f t="shared" si="1105"/>
        <v>43011</v>
      </c>
    </row>
    <row r="10078" spans="1:26" x14ac:dyDescent="0.2">
      <c r="A10078" t="s">
        <v>13642</v>
      </c>
      <c r="B10078" t="s">
        <v>556</v>
      </c>
      <c r="C10078">
        <v>2.5</v>
      </c>
      <c r="D10078">
        <v>31</v>
      </c>
      <c r="E10078" t="s">
        <v>232</v>
      </c>
      <c r="F10078" t="s">
        <v>22</v>
      </c>
      <c r="G10078" t="s">
        <v>23</v>
      </c>
      <c r="H10078" t="s">
        <v>24</v>
      </c>
      <c r="I10078" t="s">
        <v>25</v>
      </c>
      <c r="J10078" t="s">
        <v>557</v>
      </c>
      <c r="K10078" t="s">
        <v>3673</v>
      </c>
      <c r="L10078" t="s">
        <v>2160</v>
      </c>
      <c r="M10078" t="s">
        <v>81</v>
      </c>
      <c r="N10078">
        <f t="shared" si="1099"/>
        <v>0</v>
      </c>
      <c r="O10078" t="str">
        <f t="shared" si="1100"/>
        <v>No</v>
      </c>
      <c r="P10078">
        <f t="shared" si="1101"/>
        <v>0</v>
      </c>
      <c r="Q10078">
        <f t="shared" si="1102"/>
        <v>4813937689</v>
      </c>
      <c r="R10078">
        <f t="shared" si="1103"/>
        <v>4.1933383153624479</v>
      </c>
      <c r="S10078" t="str">
        <f t="shared" si="1104"/>
        <v>Acceptable</v>
      </c>
      <c r="T10078">
        <f>ROUNDUP(C10078,0)</f>
        <v>3</v>
      </c>
      <c r="U10078">
        <f>ROUNDDOWN(C10078,0)</f>
        <v>2</v>
      </c>
      <c r="V10078">
        <f>RIGHT(K10078,2)+2000</f>
        <v>2018</v>
      </c>
      <c r="W10078" t="str">
        <f>INDEX(_xlfn.TEXTSPLIT(K10078,"-"),1,2)</f>
        <v>Apr</v>
      </c>
      <c r="X10078" t="str">
        <f>INDEX(_xlfn.TEXTSPLIT(K10078,"-"),1,1)</f>
        <v>4</v>
      </c>
      <c r="Y10078">
        <f>INDEX(months!B:B,MATCH(Sheet1!W10078,months!A:A,0))</f>
        <v>4</v>
      </c>
      <c r="Z10078">
        <f t="shared" si="1105"/>
        <v>43194</v>
      </c>
    </row>
    <row r="10079" spans="1:26" x14ac:dyDescent="0.2">
      <c r="A10079" t="s">
        <v>13643</v>
      </c>
      <c r="B10079" t="s">
        <v>556</v>
      </c>
      <c r="C10079">
        <v>2.7</v>
      </c>
      <c r="D10079">
        <v>11</v>
      </c>
      <c r="E10079" t="s">
        <v>516</v>
      </c>
      <c r="F10079" t="s">
        <v>775</v>
      </c>
      <c r="G10079" t="s">
        <v>23</v>
      </c>
      <c r="H10079" t="s">
        <v>24</v>
      </c>
      <c r="I10079" t="s">
        <v>25</v>
      </c>
      <c r="J10079" t="s">
        <v>557</v>
      </c>
      <c r="K10079" t="s">
        <v>1727</v>
      </c>
      <c r="L10079" t="s">
        <v>747</v>
      </c>
      <c r="M10079" t="s">
        <v>237</v>
      </c>
      <c r="N10079">
        <f t="shared" si="1099"/>
        <v>0</v>
      </c>
      <c r="O10079" t="str">
        <f t="shared" si="1100"/>
        <v>No</v>
      </c>
      <c r="P10079">
        <f t="shared" si="1101"/>
        <v>0</v>
      </c>
      <c r="Q10079">
        <f t="shared" si="1102"/>
        <v>4813937689</v>
      </c>
      <c r="R10079">
        <f t="shared" si="1103"/>
        <v>4.1933383153624479</v>
      </c>
      <c r="S10079" t="str">
        <f t="shared" si="1104"/>
        <v>Acceptable</v>
      </c>
      <c r="T10079">
        <f>ROUNDUP(C10079,0)</f>
        <v>3</v>
      </c>
      <c r="U10079">
        <f>ROUNDDOWN(C10079,0)</f>
        <v>2</v>
      </c>
      <c r="V10079">
        <f>RIGHT(K10079,2)+2000</f>
        <v>2017</v>
      </c>
      <c r="W10079" t="str">
        <f>INDEX(_xlfn.TEXTSPLIT(K10079,"-"),1,2)</f>
        <v>Nov</v>
      </c>
      <c r="X10079" t="str">
        <f>INDEX(_xlfn.TEXTSPLIT(K10079,"-"),1,1)</f>
        <v>27</v>
      </c>
      <c r="Y10079">
        <f>INDEX(months!B:B,MATCH(Sheet1!W10079,months!A:A,0))</f>
        <v>11</v>
      </c>
      <c r="Z10079">
        <f t="shared" si="1105"/>
        <v>43066</v>
      </c>
    </row>
    <row r="10080" spans="1:26" x14ac:dyDescent="0.2">
      <c r="A10080" t="s">
        <v>13644</v>
      </c>
      <c r="B10080" t="s">
        <v>4950</v>
      </c>
      <c r="D10080">
        <v>0</v>
      </c>
      <c r="E10080" t="s">
        <v>292</v>
      </c>
      <c r="F10080" t="s">
        <v>1005</v>
      </c>
      <c r="G10080" t="s">
        <v>23</v>
      </c>
      <c r="H10080" t="s">
        <v>24</v>
      </c>
      <c r="I10080" t="s">
        <v>25</v>
      </c>
      <c r="J10080" t="s">
        <v>4951</v>
      </c>
      <c r="K10080" t="s">
        <v>45</v>
      </c>
      <c r="L10080" t="s">
        <v>13645</v>
      </c>
      <c r="M10080" t="s">
        <v>274</v>
      </c>
      <c r="N10080">
        <f t="shared" si="1099"/>
        <v>0</v>
      </c>
      <c r="O10080" t="str">
        <f t="shared" si="1100"/>
        <v>No</v>
      </c>
      <c r="P10080">
        <f t="shared" si="1101"/>
        <v>0</v>
      </c>
      <c r="Q10080">
        <f t="shared" si="1102"/>
        <v>4813937689</v>
      </c>
      <c r="R10080">
        <f t="shared" si="1103"/>
        <v>4.1933383153624479</v>
      </c>
      <c r="S10080" t="str">
        <f t="shared" si="1104"/>
        <v>Acceptable</v>
      </c>
      <c r="T10080">
        <f>ROUNDUP(C10080,0)</f>
        <v>0</v>
      </c>
      <c r="U10080">
        <f>ROUNDDOWN(C10080,0)</f>
        <v>0</v>
      </c>
      <c r="V10080">
        <f>RIGHT(K10080,2)+2000</f>
        <v>2018</v>
      </c>
      <c r="W10080" t="str">
        <f>INDEX(_xlfn.TEXTSPLIT(K10080,"-"),1,2)</f>
        <v>Jun</v>
      </c>
      <c r="X10080" t="str">
        <f>INDEX(_xlfn.TEXTSPLIT(K10080,"-"),1,1)</f>
        <v>8</v>
      </c>
      <c r="Y10080">
        <f>INDEX(months!B:B,MATCH(Sheet1!W10080,months!A:A,0))</f>
        <v>6</v>
      </c>
      <c r="Z10080">
        <f t="shared" si="1105"/>
        <v>43259</v>
      </c>
    </row>
    <row r="10081" spans="1:26" x14ac:dyDescent="0.2">
      <c r="A10081" t="s">
        <v>13646</v>
      </c>
      <c r="B10081" t="s">
        <v>3070</v>
      </c>
      <c r="D10081">
        <v>5</v>
      </c>
      <c r="E10081" t="s">
        <v>970</v>
      </c>
      <c r="F10081" t="s">
        <v>1199</v>
      </c>
      <c r="G10081" t="s">
        <v>23</v>
      </c>
      <c r="H10081" t="s">
        <v>24</v>
      </c>
      <c r="I10081" t="s">
        <v>25</v>
      </c>
      <c r="J10081" t="s">
        <v>1303</v>
      </c>
      <c r="K10081" t="s">
        <v>2532</v>
      </c>
      <c r="L10081" t="s">
        <v>28</v>
      </c>
      <c r="M10081" t="s">
        <v>54</v>
      </c>
      <c r="N10081">
        <f t="shared" si="1099"/>
        <v>0</v>
      </c>
      <c r="O10081" t="str">
        <f t="shared" si="1100"/>
        <v>No</v>
      </c>
      <c r="P10081">
        <f t="shared" si="1101"/>
        <v>0</v>
      </c>
      <c r="Q10081">
        <f t="shared" si="1102"/>
        <v>4813937689</v>
      </c>
      <c r="R10081">
        <f t="shared" si="1103"/>
        <v>4.1933383153624479</v>
      </c>
      <c r="S10081" t="str">
        <f t="shared" si="1104"/>
        <v>Acceptable</v>
      </c>
      <c r="T10081">
        <f>ROUNDUP(C10081,0)</f>
        <v>0</v>
      </c>
      <c r="U10081">
        <f>ROUNDDOWN(C10081,0)</f>
        <v>0</v>
      </c>
      <c r="V10081">
        <f>RIGHT(K10081,2)+2000</f>
        <v>2016</v>
      </c>
      <c r="W10081" t="str">
        <f>INDEX(_xlfn.TEXTSPLIT(K10081,"-"),1,2)</f>
        <v>Nov</v>
      </c>
      <c r="X10081" t="str">
        <f>INDEX(_xlfn.TEXTSPLIT(K10081,"-"),1,1)</f>
        <v>3</v>
      </c>
      <c r="Y10081">
        <f>INDEX(months!B:B,MATCH(Sheet1!W10081,months!A:A,0))</f>
        <v>11</v>
      </c>
      <c r="Z10081">
        <f t="shared" si="1105"/>
        <v>42677</v>
      </c>
    </row>
    <row r="10082" spans="1:26" x14ac:dyDescent="0.2">
      <c r="A10082" t="s">
        <v>13647</v>
      </c>
      <c r="B10082" t="s">
        <v>556</v>
      </c>
      <c r="D10082">
        <v>1</v>
      </c>
      <c r="E10082" t="s">
        <v>374</v>
      </c>
      <c r="F10082" t="s">
        <v>775</v>
      </c>
      <c r="G10082" t="s">
        <v>23</v>
      </c>
      <c r="H10082" t="s">
        <v>24</v>
      </c>
      <c r="I10082" t="s">
        <v>25</v>
      </c>
      <c r="J10082" t="s">
        <v>557</v>
      </c>
      <c r="K10082" t="s">
        <v>322</v>
      </c>
      <c r="L10082" t="s">
        <v>2482</v>
      </c>
      <c r="M10082" t="s">
        <v>274</v>
      </c>
      <c r="N10082">
        <f t="shared" si="1099"/>
        <v>0</v>
      </c>
      <c r="O10082" t="str">
        <f t="shared" si="1100"/>
        <v>No</v>
      </c>
      <c r="P10082">
        <f t="shared" si="1101"/>
        <v>0</v>
      </c>
      <c r="Q10082">
        <f t="shared" si="1102"/>
        <v>4813937689</v>
      </c>
      <c r="R10082">
        <f t="shared" si="1103"/>
        <v>4.1933383153624479</v>
      </c>
      <c r="S10082" t="str">
        <f t="shared" si="1104"/>
        <v>Acceptable</v>
      </c>
      <c r="T10082">
        <f>ROUNDUP(C10082,0)</f>
        <v>0</v>
      </c>
      <c r="U10082">
        <f>ROUNDDOWN(C10082,0)</f>
        <v>0</v>
      </c>
      <c r="V10082">
        <f>RIGHT(K10082,2)+2000</f>
        <v>2018</v>
      </c>
      <c r="W10082" t="str">
        <f>INDEX(_xlfn.TEXTSPLIT(K10082,"-"),1,2)</f>
        <v>May</v>
      </c>
      <c r="X10082" t="str">
        <f>INDEX(_xlfn.TEXTSPLIT(K10082,"-"),1,1)</f>
        <v>16</v>
      </c>
      <c r="Y10082">
        <f>INDEX(months!B:B,MATCH(Sheet1!W10082,months!A:A,0))</f>
        <v>5</v>
      </c>
      <c r="Z10082">
        <f t="shared" si="1105"/>
        <v>43236</v>
      </c>
    </row>
    <row r="10083" spans="1:26" x14ac:dyDescent="0.2">
      <c r="A10083" t="s">
        <v>13648</v>
      </c>
      <c r="B10083" t="s">
        <v>556</v>
      </c>
      <c r="D10083">
        <v>0</v>
      </c>
      <c r="E10083" t="s">
        <v>899</v>
      </c>
      <c r="F10083" t="s">
        <v>1010</v>
      </c>
      <c r="G10083" t="s">
        <v>23</v>
      </c>
      <c r="H10083" t="s">
        <v>24</v>
      </c>
      <c r="I10083" t="s">
        <v>25</v>
      </c>
      <c r="J10083" t="s">
        <v>557</v>
      </c>
      <c r="K10083" t="s">
        <v>380</v>
      </c>
      <c r="L10083" t="s">
        <v>13649</v>
      </c>
      <c r="M10083" t="s">
        <v>47</v>
      </c>
      <c r="N10083">
        <f t="shared" si="1099"/>
        <v>0</v>
      </c>
      <c r="O10083" t="str">
        <f t="shared" si="1100"/>
        <v>No</v>
      </c>
      <c r="P10083">
        <f t="shared" si="1101"/>
        <v>0</v>
      </c>
      <c r="Q10083">
        <f t="shared" si="1102"/>
        <v>4813937689</v>
      </c>
      <c r="R10083">
        <f t="shared" si="1103"/>
        <v>4.1933383153624479</v>
      </c>
      <c r="S10083" t="str">
        <f t="shared" si="1104"/>
        <v>Acceptable</v>
      </c>
      <c r="T10083">
        <f>ROUNDUP(C10083,0)</f>
        <v>0</v>
      </c>
      <c r="U10083">
        <f>ROUNDDOWN(C10083,0)</f>
        <v>0</v>
      </c>
      <c r="V10083">
        <f>RIGHT(K10083,2)+2000</f>
        <v>2018</v>
      </c>
      <c r="W10083" t="str">
        <f>INDEX(_xlfn.TEXTSPLIT(K10083,"-"),1,2)</f>
        <v>Apr</v>
      </c>
      <c r="X10083" t="str">
        <f>INDEX(_xlfn.TEXTSPLIT(K10083,"-"),1,1)</f>
        <v>9</v>
      </c>
      <c r="Y10083">
        <f>INDEX(months!B:B,MATCH(Sheet1!W10083,months!A:A,0))</f>
        <v>4</v>
      </c>
      <c r="Z10083">
        <f t="shared" si="1105"/>
        <v>43199</v>
      </c>
    </row>
    <row r="10084" spans="1:26" x14ac:dyDescent="0.2">
      <c r="A10084" t="s">
        <v>13650</v>
      </c>
      <c r="B10084" t="s">
        <v>1790</v>
      </c>
      <c r="C10084">
        <v>1.2</v>
      </c>
      <c r="D10084">
        <v>44</v>
      </c>
      <c r="E10084" t="s">
        <v>256</v>
      </c>
      <c r="F10084" t="s">
        <v>775</v>
      </c>
      <c r="G10084" t="s">
        <v>23</v>
      </c>
      <c r="H10084" t="s">
        <v>24</v>
      </c>
      <c r="I10084" t="s">
        <v>25</v>
      </c>
      <c r="J10084" t="s">
        <v>1791</v>
      </c>
      <c r="K10084" t="s">
        <v>380</v>
      </c>
      <c r="L10084" t="s">
        <v>13651</v>
      </c>
      <c r="M10084" t="s">
        <v>299</v>
      </c>
      <c r="N10084">
        <f t="shared" si="1099"/>
        <v>0</v>
      </c>
      <c r="O10084" t="str">
        <f t="shared" si="1100"/>
        <v>No</v>
      </c>
      <c r="P10084">
        <f t="shared" si="1101"/>
        <v>0</v>
      </c>
      <c r="Q10084">
        <f t="shared" si="1102"/>
        <v>4813937689</v>
      </c>
      <c r="R10084">
        <f t="shared" si="1103"/>
        <v>4.1933383153624479</v>
      </c>
      <c r="S10084" t="str">
        <f t="shared" si="1104"/>
        <v>Acceptable</v>
      </c>
      <c r="T10084">
        <f>ROUNDUP(C10084,0)</f>
        <v>2</v>
      </c>
      <c r="U10084">
        <f>ROUNDDOWN(C10084,0)</f>
        <v>1</v>
      </c>
      <c r="V10084">
        <f>RIGHT(K10084,2)+2000</f>
        <v>2018</v>
      </c>
      <c r="W10084" t="str">
        <f>INDEX(_xlfn.TEXTSPLIT(K10084,"-"),1,2)</f>
        <v>Apr</v>
      </c>
      <c r="X10084" t="str">
        <f>INDEX(_xlfn.TEXTSPLIT(K10084,"-"),1,1)</f>
        <v>9</v>
      </c>
      <c r="Y10084">
        <f>INDEX(months!B:B,MATCH(Sheet1!W10084,months!A:A,0))</f>
        <v>4</v>
      </c>
      <c r="Z10084">
        <f t="shared" si="1105"/>
        <v>43199</v>
      </c>
    </row>
    <row r="10085" spans="1:26" x14ac:dyDescent="0.2">
      <c r="A10085" t="s">
        <v>13652</v>
      </c>
      <c r="B10085" t="s">
        <v>1790</v>
      </c>
      <c r="D10085">
        <v>0</v>
      </c>
      <c r="E10085" t="s">
        <v>190</v>
      </c>
      <c r="F10085" t="s">
        <v>775</v>
      </c>
      <c r="G10085" t="s">
        <v>23</v>
      </c>
      <c r="H10085" t="s">
        <v>24</v>
      </c>
      <c r="I10085" t="s">
        <v>25</v>
      </c>
      <c r="J10085" t="s">
        <v>1791</v>
      </c>
      <c r="K10085" t="s">
        <v>585</v>
      </c>
      <c r="L10085" t="s">
        <v>53</v>
      </c>
      <c r="M10085" t="s">
        <v>81</v>
      </c>
      <c r="N10085">
        <f t="shared" si="1099"/>
        <v>0</v>
      </c>
      <c r="O10085" t="str">
        <f t="shared" si="1100"/>
        <v>No</v>
      </c>
      <c r="P10085">
        <f t="shared" si="1101"/>
        <v>0</v>
      </c>
      <c r="Q10085">
        <f t="shared" si="1102"/>
        <v>4813937689</v>
      </c>
      <c r="R10085">
        <f t="shared" si="1103"/>
        <v>4.1933383153624479</v>
      </c>
      <c r="S10085" t="str">
        <f t="shared" si="1104"/>
        <v>Acceptable</v>
      </c>
      <c r="T10085">
        <f>ROUNDUP(C10085,0)</f>
        <v>0</v>
      </c>
      <c r="U10085">
        <f>ROUNDDOWN(C10085,0)</f>
        <v>0</v>
      </c>
      <c r="V10085">
        <f>RIGHT(K10085,2)+2000</f>
        <v>2018</v>
      </c>
      <c r="W10085" t="str">
        <f>INDEX(_xlfn.TEXTSPLIT(K10085,"-"),1,2)</f>
        <v>Jul</v>
      </c>
      <c r="X10085" t="str">
        <f>INDEX(_xlfn.TEXTSPLIT(K10085,"-"),1,1)</f>
        <v>9</v>
      </c>
      <c r="Y10085">
        <f>INDEX(months!B:B,MATCH(Sheet1!W10085,months!A:A,0))</f>
        <v>7</v>
      </c>
      <c r="Z10085">
        <f t="shared" si="1105"/>
        <v>43290</v>
      </c>
    </row>
    <row r="10086" spans="1:26" x14ac:dyDescent="0.2">
      <c r="A10086" t="s">
        <v>13653</v>
      </c>
      <c r="B10086" t="s">
        <v>556</v>
      </c>
      <c r="D10086">
        <v>3</v>
      </c>
      <c r="E10086" t="s">
        <v>186</v>
      </c>
      <c r="F10086" t="s">
        <v>1010</v>
      </c>
      <c r="G10086" t="s">
        <v>23</v>
      </c>
      <c r="H10086" t="s">
        <v>24</v>
      </c>
      <c r="I10086" t="s">
        <v>25</v>
      </c>
      <c r="J10086" t="s">
        <v>557</v>
      </c>
      <c r="K10086" t="s">
        <v>144</v>
      </c>
      <c r="L10086" t="s">
        <v>59</v>
      </c>
      <c r="M10086" t="s">
        <v>81</v>
      </c>
      <c r="N10086">
        <f t="shared" si="1099"/>
        <v>0</v>
      </c>
      <c r="O10086" t="str">
        <f t="shared" si="1100"/>
        <v>No</v>
      </c>
      <c r="P10086">
        <f t="shared" si="1101"/>
        <v>0</v>
      </c>
      <c r="Q10086">
        <f t="shared" si="1102"/>
        <v>4813937689</v>
      </c>
      <c r="R10086">
        <f t="shared" si="1103"/>
        <v>4.1933383153624479</v>
      </c>
      <c r="S10086" t="str">
        <f t="shared" si="1104"/>
        <v>Acceptable</v>
      </c>
      <c r="T10086">
        <f>ROUNDUP(C10086,0)</f>
        <v>0</v>
      </c>
      <c r="U10086">
        <f>ROUNDDOWN(C10086,0)</f>
        <v>0</v>
      </c>
      <c r="V10086">
        <f>RIGHT(K10086,2)+2000</f>
        <v>2018</v>
      </c>
      <c r="W10086" t="str">
        <f>INDEX(_xlfn.TEXTSPLIT(K10086,"-"),1,2)</f>
        <v>Mar</v>
      </c>
      <c r="X10086" t="str">
        <f>INDEX(_xlfn.TEXTSPLIT(K10086,"-"),1,1)</f>
        <v>21</v>
      </c>
      <c r="Y10086">
        <f>INDEX(months!B:B,MATCH(Sheet1!W10086,months!A:A,0))</f>
        <v>3</v>
      </c>
      <c r="Z10086">
        <f t="shared" si="1105"/>
        <v>43180</v>
      </c>
    </row>
    <row r="10087" spans="1:26" x14ac:dyDescent="0.2">
      <c r="A10087" t="s">
        <v>13654</v>
      </c>
      <c r="B10087" t="s">
        <v>556</v>
      </c>
      <c r="D10087">
        <v>0</v>
      </c>
      <c r="E10087" t="s">
        <v>256</v>
      </c>
      <c r="F10087" t="s">
        <v>1278</v>
      </c>
      <c r="G10087" t="s">
        <v>23</v>
      </c>
      <c r="H10087" t="s">
        <v>24</v>
      </c>
      <c r="I10087" t="s">
        <v>25</v>
      </c>
      <c r="J10087" t="s">
        <v>557</v>
      </c>
      <c r="K10087" t="s">
        <v>97</v>
      </c>
      <c r="L10087" t="s">
        <v>420</v>
      </c>
      <c r="M10087" t="s">
        <v>299</v>
      </c>
      <c r="N10087">
        <f t="shared" si="1099"/>
        <v>0</v>
      </c>
      <c r="O10087" t="str">
        <f t="shared" si="1100"/>
        <v>No</v>
      </c>
      <c r="P10087">
        <f t="shared" si="1101"/>
        <v>0</v>
      </c>
      <c r="Q10087">
        <f t="shared" si="1102"/>
        <v>4813937689</v>
      </c>
      <c r="R10087">
        <f t="shared" si="1103"/>
        <v>4.1933383153624479</v>
      </c>
      <c r="S10087" t="str">
        <f t="shared" si="1104"/>
        <v>Acceptable</v>
      </c>
      <c r="T10087">
        <f>ROUNDUP(C10087,0)</f>
        <v>0</v>
      </c>
      <c r="U10087">
        <f>ROUNDDOWN(C10087,0)</f>
        <v>0</v>
      </c>
      <c r="V10087">
        <f>RIGHT(K10087,2)+2000</f>
        <v>2018</v>
      </c>
      <c r="W10087" t="str">
        <f>INDEX(_xlfn.TEXTSPLIT(K10087,"-"),1,2)</f>
        <v>Aug</v>
      </c>
      <c r="X10087" t="str">
        <f>INDEX(_xlfn.TEXTSPLIT(K10087,"-"),1,1)</f>
        <v>3</v>
      </c>
      <c r="Y10087">
        <f>INDEX(months!B:B,MATCH(Sheet1!W10087,months!A:A,0))</f>
        <v>8</v>
      </c>
      <c r="Z10087">
        <f t="shared" si="1105"/>
        <v>43315</v>
      </c>
    </row>
    <row r="10088" spans="1:26" x14ac:dyDescent="0.2">
      <c r="A10088" t="s">
        <v>13655</v>
      </c>
      <c r="B10088" t="s">
        <v>556</v>
      </c>
      <c r="C10088">
        <v>4.7</v>
      </c>
      <c r="D10088">
        <v>87</v>
      </c>
      <c r="E10088" t="s">
        <v>825</v>
      </c>
      <c r="F10088" t="s">
        <v>22</v>
      </c>
      <c r="G10088" t="s">
        <v>23</v>
      </c>
      <c r="H10088" t="s">
        <v>24</v>
      </c>
      <c r="I10088" t="s">
        <v>25</v>
      </c>
      <c r="J10088" t="s">
        <v>557</v>
      </c>
      <c r="K10088" t="s">
        <v>10802</v>
      </c>
      <c r="L10088" t="s">
        <v>3814</v>
      </c>
      <c r="M10088" t="s">
        <v>81</v>
      </c>
      <c r="N10088">
        <f t="shared" si="1099"/>
        <v>0</v>
      </c>
      <c r="O10088" t="str">
        <f t="shared" si="1100"/>
        <v>No</v>
      </c>
      <c r="P10088">
        <f t="shared" si="1101"/>
        <v>0</v>
      </c>
      <c r="Q10088">
        <f t="shared" si="1102"/>
        <v>4813937689</v>
      </c>
      <c r="R10088">
        <f t="shared" si="1103"/>
        <v>4.1933383153624479</v>
      </c>
      <c r="S10088" t="str">
        <f t="shared" si="1104"/>
        <v>Acceptable</v>
      </c>
      <c r="T10088">
        <f>ROUNDUP(C10088,0)</f>
        <v>5</v>
      </c>
      <c r="U10088">
        <f>ROUNDDOWN(C10088,0)</f>
        <v>4</v>
      </c>
      <c r="V10088">
        <f>RIGHT(K10088,2)+2000</f>
        <v>2017</v>
      </c>
      <c r="W10088" t="str">
        <f>INDEX(_xlfn.TEXTSPLIT(K10088,"-"),1,2)</f>
        <v>Jul</v>
      </c>
      <c r="X10088" t="str">
        <f>INDEX(_xlfn.TEXTSPLIT(K10088,"-"),1,1)</f>
        <v>15</v>
      </c>
      <c r="Y10088">
        <f>INDEX(months!B:B,MATCH(Sheet1!W10088,months!A:A,0))</f>
        <v>7</v>
      </c>
      <c r="Z10088">
        <f t="shared" si="1105"/>
        <v>42931</v>
      </c>
    </row>
    <row r="10089" spans="1:26" x14ac:dyDescent="0.2">
      <c r="A10089" t="s">
        <v>13656</v>
      </c>
      <c r="B10089" t="s">
        <v>1790</v>
      </c>
      <c r="C10089">
        <v>4.9000000000000004</v>
      </c>
      <c r="D10089">
        <v>7</v>
      </c>
      <c r="E10089" t="s">
        <v>281</v>
      </c>
      <c r="F10089" t="s">
        <v>775</v>
      </c>
      <c r="G10089" t="s">
        <v>23</v>
      </c>
      <c r="H10089" t="s">
        <v>24</v>
      </c>
      <c r="I10089" t="s">
        <v>25</v>
      </c>
      <c r="J10089" t="s">
        <v>1791</v>
      </c>
      <c r="K10089" t="s">
        <v>10004</v>
      </c>
      <c r="L10089" t="s">
        <v>236</v>
      </c>
      <c r="M10089" t="s">
        <v>29</v>
      </c>
      <c r="N10089">
        <f t="shared" si="1099"/>
        <v>0</v>
      </c>
      <c r="O10089" t="str">
        <f t="shared" si="1100"/>
        <v>No</v>
      </c>
      <c r="P10089">
        <f t="shared" si="1101"/>
        <v>0</v>
      </c>
      <c r="Q10089">
        <f t="shared" si="1102"/>
        <v>4813937689</v>
      </c>
      <c r="R10089">
        <f t="shared" si="1103"/>
        <v>4.1933383153624479</v>
      </c>
      <c r="S10089" t="str">
        <f t="shared" si="1104"/>
        <v>Acceptable</v>
      </c>
      <c r="T10089">
        <f>ROUNDUP(C10089,0)</f>
        <v>5</v>
      </c>
      <c r="U10089">
        <f>ROUNDDOWN(C10089,0)</f>
        <v>4</v>
      </c>
      <c r="V10089">
        <f>RIGHT(K10089,2)+2000</f>
        <v>2016</v>
      </c>
      <c r="W10089" t="str">
        <f>INDEX(_xlfn.TEXTSPLIT(K10089,"-"),1,2)</f>
        <v>Jun</v>
      </c>
      <c r="X10089" t="str">
        <f>INDEX(_xlfn.TEXTSPLIT(K10089,"-"),1,1)</f>
        <v>17</v>
      </c>
      <c r="Y10089">
        <f>INDEX(months!B:B,MATCH(Sheet1!W10089,months!A:A,0))</f>
        <v>6</v>
      </c>
      <c r="Z10089">
        <f t="shared" si="1105"/>
        <v>42538</v>
      </c>
    </row>
    <row r="10090" spans="1:26" x14ac:dyDescent="0.2">
      <c r="A10090" t="s">
        <v>13657</v>
      </c>
      <c r="B10090" t="s">
        <v>556</v>
      </c>
      <c r="C10090">
        <v>4.7</v>
      </c>
      <c r="D10090">
        <v>37</v>
      </c>
      <c r="E10090" t="s">
        <v>190</v>
      </c>
      <c r="F10090" t="s">
        <v>101</v>
      </c>
      <c r="G10090" t="s">
        <v>23</v>
      </c>
      <c r="H10090" t="s">
        <v>24</v>
      </c>
      <c r="I10090" t="s">
        <v>25</v>
      </c>
      <c r="J10090" t="s">
        <v>557</v>
      </c>
      <c r="K10090" t="s">
        <v>503</v>
      </c>
      <c r="L10090" t="s">
        <v>138</v>
      </c>
      <c r="M10090" t="s">
        <v>81</v>
      </c>
      <c r="N10090">
        <f t="shared" si="1099"/>
        <v>0</v>
      </c>
      <c r="O10090" t="str">
        <f t="shared" si="1100"/>
        <v>No</v>
      </c>
      <c r="P10090">
        <f t="shared" si="1101"/>
        <v>0</v>
      </c>
      <c r="Q10090">
        <f t="shared" si="1102"/>
        <v>4813937689</v>
      </c>
      <c r="R10090">
        <f t="shared" si="1103"/>
        <v>4.1933383153624479</v>
      </c>
      <c r="S10090" t="str">
        <f t="shared" si="1104"/>
        <v>Acceptable</v>
      </c>
      <c r="T10090">
        <f>ROUNDUP(C10090,0)</f>
        <v>5</v>
      </c>
      <c r="U10090">
        <f>ROUNDDOWN(C10090,0)</f>
        <v>4</v>
      </c>
      <c r="V10090">
        <f>RIGHT(K10090,2)+2000</f>
        <v>2018</v>
      </c>
      <c r="W10090" t="str">
        <f>INDEX(_xlfn.TEXTSPLIT(K10090,"-"),1,2)</f>
        <v>Jun</v>
      </c>
      <c r="X10090" t="str">
        <f>INDEX(_xlfn.TEXTSPLIT(K10090,"-"),1,1)</f>
        <v>29</v>
      </c>
      <c r="Y10090">
        <f>INDEX(months!B:B,MATCH(Sheet1!W10090,months!A:A,0))</f>
        <v>6</v>
      </c>
      <c r="Z10090">
        <f t="shared" si="1105"/>
        <v>43280</v>
      </c>
    </row>
    <row r="10091" spans="1:26" x14ac:dyDescent="0.2">
      <c r="A10091" t="s">
        <v>13658</v>
      </c>
      <c r="B10091" t="s">
        <v>556</v>
      </c>
      <c r="D10091">
        <v>2</v>
      </c>
      <c r="E10091" t="s">
        <v>21</v>
      </c>
      <c r="F10091" t="s">
        <v>1010</v>
      </c>
      <c r="G10091" t="s">
        <v>23</v>
      </c>
      <c r="H10091" t="s">
        <v>24</v>
      </c>
      <c r="I10091" t="s">
        <v>25</v>
      </c>
      <c r="J10091" t="s">
        <v>557</v>
      </c>
      <c r="K10091" t="s">
        <v>7389</v>
      </c>
      <c r="L10091" t="s">
        <v>167</v>
      </c>
      <c r="M10091" t="s">
        <v>86</v>
      </c>
      <c r="N10091">
        <f t="shared" si="1099"/>
        <v>0</v>
      </c>
      <c r="O10091" t="str">
        <f t="shared" si="1100"/>
        <v>No</v>
      </c>
      <c r="P10091">
        <f t="shared" si="1101"/>
        <v>0</v>
      </c>
      <c r="Q10091">
        <f t="shared" si="1102"/>
        <v>4813937689</v>
      </c>
      <c r="R10091">
        <f t="shared" si="1103"/>
        <v>4.1933383153624479</v>
      </c>
      <c r="S10091" t="str">
        <f t="shared" si="1104"/>
        <v>Acceptable</v>
      </c>
      <c r="T10091">
        <f>ROUNDUP(C10091,0)</f>
        <v>0</v>
      </c>
      <c r="U10091">
        <f>ROUNDDOWN(C10091,0)</f>
        <v>0</v>
      </c>
      <c r="V10091">
        <f>RIGHT(K10091,2)+2000</f>
        <v>2017</v>
      </c>
      <c r="W10091" t="str">
        <f>INDEX(_xlfn.TEXTSPLIT(K10091,"-"),1,2)</f>
        <v>Sep</v>
      </c>
      <c r="X10091" t="str">
        <f>INDEX(_xlfn.TEXTSPLIT(K10091,"-"),1,1)</f>
        <v>29</v>
      </c>
      <c r="Y10091">
        <f>INDEX(months!B:B,MATCH(Sheet1!W10091,months!A:A,0))</f>
        <v>9</v>
      </c>
      <c r="Z10091">
        <f t="shared" si="1105"/>
        <v>43007</v>
      </c>
    </row>
    <row r="10092" spans="1:26" x14ac:dyDescent="0.2">
      <c r="A10092" t="s">
        <v>13659</v>
      </c>
      <c r="B10092" t="s">
        <v>556</v>
      </c>
      <c r="D10092">
        <v>0</v>
      </c>
      <c r="E10092" t="s">
        <v>232</v>
      </c>
      <c r="F10092" t="s">
        <v>1278</v>
      </c>
      <c r="G10092" t="s">
        <v>23</v>
      </c>
      <c r="H10092" t="s">
        <v>24</v>
      </c>
      <c r="I10092" t="s">
        <v>25</v>
      </c>
      <c r="J10092" t="s">
        <v>557</v>
      </c>
      <c r="K10092" t="s">
        <v>4707</v>
      </c>
      <c r="L10092" t="s">
        <v>28</v>
      </c>
      <c r="M10092" t="s">
        <v>86</v>
      </c>
      <c r="N10092">
        <f t="shared" si="1099"/>
        <v>0</v>
      </c>
      <c r="O10092" t="str">
        <f t="shared" si="1100"/>
        <v>No</v>
      </c>
      <c r="P10092">
        <f t="shared" si="1101"/>
        <v>0</v>
      </c>
      <c r="Q10092">
        <f t="shared" si="1102"/>
        <v>4813937689</v>
      </c>
      <c r="R10092">
        <f t="shared" si="1103"/>
        <v>4.1933383153624479</v>
      </c>
      <c r="S10092" t="str">
        <f t="shared" si="1104"/>
        <v>Acceptable</v>
      </c>
      <c r="T10092">
        <f>ROUNDUP(C10092,0)</f>
        <v>0</v>
      </c>
      <c r="U10092">
        <f>ROUNDDOWN(C10092,0)</f>
        <v>0</v>
      </c>
      <c r="V10092">
        <f>RIGHT(K10092,2)+2000</f>
        <v>2017</v>
      </c>
      <c r="W10092" t="str">
        <f>INDEX(_xlfn.TEXTSPLIT(K10092,"-"),1,2)</f>
        <v>Jul</v>
      </c>
      <c r="X10092" t="str">
        <f>INDEX(_xlfn.TEXTSPLIT(K10092,"-"),1,1)</f>
        <v>11</v>
      </c>
      <c r="Y10092">
        <f>INDEX(months!B:B,MATCH(Sheet1!W10092,months!A:A,0))</f>
        <v>7</v>
      </c>
      <c r="Z10092">
        <f t="shared" si="1105"/>
        <v>42927</v>
      </c>
    </row>
    <row r="10093" spans="1:26" x14ac:dyDescent="0.2">
      <c r="A10093" t="s">
        <v>13660</v>
      </c>
      <c r="B10093" t="s">
        <v>4950</v>
      </c>
      <c r="C10093">
        <v>4.4000000000000004</v>
      </c>
      <c r="D10093">
        <v>15</v>
      </c>
      <c r="E10093" t="s">
        <v>74</v>
      </c>
      <c r="F10093" t="s">
        <v>1199</v>
      </c>
      <c r="G10093" t="s">
        <v>23</v>
      </c>
      <c r="H10093" t="s">
        <v>24</v>
      </c>
      <c r="I10093" t="s">
        <v>25</v>
      </c>
      <c r="J10093" t="s">
        <v>4951</v>
      </c>
      <c r="K10093" t="s">
        <v>797</v>
      </c>
      <c r="L10093" t="s">
        <v>1765</v>
      </c>
      <c r="M10093" t="s">
        <v>514</v>
      </c>
      <c r="N10093">
        <f t="shared" si="1099"/>
        <v>0</v>
      </c>
      <c r="O10093" t="str">
        <f t="shared" si="1100"/>
        <v>No</v>
      </c>
      <c r="P10093">
        <f t="shared" si="1101"/>
        <v>0</v>
      </c>
      <c r="Q10093">
        <f t="shared" si="1102"/>
        <v>4813937689</v>
      </c>
      <c r="R10093">
        <f t="shared" si="1103"/>
        <v>4.1933383153624479</v>
      </c>
      <c r="S10093" t="str">
        <f t="shared" si="1104"/>
        <v>Acceptable</v>
      </c>
      <c r="T10093">
        <f>ROUNDUP(C10093,0)</f>
        <v>5</v>
      </c>
      <c r="U10093">
        <f>ROUNDDOWN(C10093,0)</f>
        <v>4</v>
      </c>
      <c r="V10093">
        <f>RIGHT(K10093,2)+2000</f>
        <v>2018</v>
      </c>
      <c r="W10093" t="str">
        <f>INDEX(_xlfn.TEXTSPLIT(K10093,"-"),1,2)</f>
        <v>Jul</v>
      </c>
      <c r="X10093" t="str">
        <f>INDEX(_xlfn.TEXTSPLIT(K10093,"-"),1,1)</f>
        <v>21</v>
      </c>
      <c r="Y10093">
        <f>INDEX(months!B:B,MATCH(Sheet1!W10093,months!A:A,0))</f>
        <v>7</v>
      </c>
      <c r="Z10093">
        <f t="shared" si="1105"/>
        <v>43302</v>
      </c>
    </row>
    <row r="10094" spans="1:26" x14ac:dyDescent="0.2">
      <c r="A10094" t="s">
        <v>13661</v>
      </c>
      <c r="B10094" t="s">
        <v>4612</v>
      </c>
      <c r="C10094">
        <v>4.7</v>
      </c>
      <c r="D10094">
        <v>32</v>
      </c>
      <c r="E10094" t="s">
        <v>100</v>
      </c>
      <c r="F10094" t="s">
        <v>775</v>
      </c>
      <c r="G10094" t="s">
        <v>23</v>
      </c>
      <c r="H10094" t="s">
        <v>24</v>
      </c>
      <c r="I10094" t="s">
        <v>25</v>
      </c>
      <c r="J10094" t="s">
        <v>4613</v>
      </c>
      <c r="K10094" t="s">
        <v>538</v>
      </c>
      <c r="L10094" t="s">
        <v>5948</v>
      </c>
      <c r="M10094" t="s">
        <v>514</v>
      </c>
      <c r="N10094">
        <f t="shared" si="1099"/>
        <v>0</v>
      </c>
      <c r="O10094" t="str">
        <f t="shared" si="1100"/>
        <v>No</v>
      </c>
      <c r="P10094">
        <f t="shared" si="1101"/>
        <v>0</v>
      </c>
      <c r="Q10094">
        <f t="shared" si="1102"/>
        <v>4813937689</v>
      </c>
      <c r="R10094">
        <f t="shared" si="1103"/>
        <v>4.1933383153624479</v>
      </c>
      <c r="S10094" t="str">
        <f t="shared" si="1104"/>
        <v>Acceptable</v>
      </c>
      <c r="T10094">
        <f>ROUNDUP(C10094,0)</f>
        <v>5</v>
      </c>
      <c r="U10094">
        <f>ROUNDDOWN(C10094,0)</f>
        <v>4</v>
      </c>
      <c r="V10094">
        <f>RIGHT(K10094,2)+2000</f>
        <v>2018</v>
      </c>
      <c r="W10094" t="str">
        <f>INDEX(_xlfn.TEXTSPLIT(K10094,"-"),1,2)</f>
        <v>Jun</v>
      </c>
      <c r="X10094" t="str">
        <f>INDEX(_xlfn.TEXTSPLIT(K10094,"-"),1,1)</f>
        <v>15</v>
      </c>
      <c r="Y10094">
        <f>INDEX(months!B:B,MATCH(Sheet1!W10094,months!A:A,0))</f>
        <v>6</v>
      </c>
      <c r="Z10094">
        <f t="shared" si="1105"/>
        <v>43266</v>
      </c>
    </row>
    <row r="10095" spans="1:26" x14ac:dyDescent="0.2">
      <c r="A10095" t="s">
        <v>13662</v>
      </c>
      <c r="B10095" t="s">
        <v>556</v>
      </c>
      <c r="C10095">
        <v>4</v>
      </c>
      <c r="D10095">
        <v>2</v>
      </c>
      <c r="E10095" t="s">
        <v>2568</v>
      </c>
      <c r="F10095" t="s">
        <v>1010</v>
      </c>
      <c r="G10095" t="s">
        <v>23</v>
      </c>
      <c r="H10095" t="s">
        <v>24</v>
      </c>
      <c r="I10095" t="s">
        <v>25</v>
      </c>
      <c r="J10095" t="s">
        <v>557</v>
      </c>
      <c r="K10095" t="s">
        <v>390</v>
      </c>
      <c r="L10095" t="s">
        <v>1210</v>
      </c>
      <c r="M10095" t="s">
        <v>29</v>
      </c>
      <c r="N10095">
        <f t="shared" si="1099"/>
        <v>0</v>
      </c>
      <c r="O10095" t="str">
        <f t="shared" si="1100"/>
        <v>No</v>
      </c>
      <c r="P10095">
        <f t="shared" si="1101"/>
        <v>0</v>
      </c>
      <c r="Q10095">
        <f t="shared" si="1102"/>
        <v>4813937689</v>
      </c>
      <c r="R10095">
        <f t="shared" si="1103"/>
        <v>4.1933383153624479</v>
      </c>
      <c r="S10095" t="str">
        <f t="shared" si="1104"/>
        <v>Acceptable</v>
      </c>
      <c r="T10095">
        <f>ROUNDUP(C10095,0)</f>
        <v>4</v>
      </c>
      <c r="U10095">
        <f>ROUNDDOWN(C10095,0)</f>
        <v>4</v>
      </c>
      <c r="V10095">
        <f>RIGHT(K10095,2)+2000</f>
        <v>2018</v>
      </c>
      <c r="W10095" t="str">
        <f>INDEX(_xlfn.TEXTSPLIT(K10095,"-"),1,2)</f>
        <v>May</v>
      </c>
      <c r="X10095" t="str">
        <f>INDEX(_xlfn.TEXTSPLIT(K10095,"-"),1,1)</f>
        <v>24</v>
      </c>
      <c r="Y10095">
        <f>INDEX(months!B:B,MATCH(Sheet1!W10095,months!A:A,0))</f>
        <v>5</v>
      </c>
      <c r="Z10095">
        <f t="shared" si="1105"/>
        <v>43244</v>
      </c>
    </row>
    <row r="10096" spans="1:26" x14ac:dyDescent="0.2">
      <c r="A10096" t="s">
        <v>13663</v>
      </c>
      <c r="B10096" t="s">
        <v>556</v>
      </c>
      <c r="D10096">
        <v>1</v>
      </c>
      <c r="E10096" t="s">
        <v>899</v>
      </c>
      <c r="F10096" t="s">
        <v>1278</v>
      </c>
      <c r="G10096" t="s">
        <v>23</v>
      </c>
      <c r="H10096" t="s">
        <v>24</v>
      </c>
      <c r="I10096" t="s">
        <v>25</v>
      </c>
      <c r="J10096" t="s">
        <v>557</v>
      </c>
      <c r="K10096" t="s">
        <v>2075</v>
      </c>
      <c r="L10096" t="s">
        <v>1059</v>
      </c>
      <c r="M10096" t="s">
        <v>13664</v>
      </c>
      <c r="N10096">
        <f t="shared" si="1099"/>
        <v>0</v>
      </c>
      <c r="O10096" t="str">
        <f t="shared" si="1100"/>
        <v>No</v>
      </c>
      <c r="P10096">
        <f t="shared" si="1101"/>
        <v>0</v>
      </c>
      <c r="Q10096">
        <f t="shared" si="1102"/>
        <v>4813937689</v>
      </c>
      <c r="R10096">
        <f t="shared" si="1103"/>
        <v>4.1933383153624479</v>
      </c>
      <c r="S10096" t="str">
        <f t="shared" si="1104"/>
        <v>Acceptable</v>
      </c>
      <c r="T10096">
        <f>ROUNDUP(C10096,0)</f>
        <v>0</v>
      </c>
      <c r="U10096">
        <f>ROUNDDOWN(C10096,0)</f>
        <v>0</v>
      </c>
      <c r="V10096">
        <f>RIGHT(K10096,2)+2000</f>
        <v>2018</v>
      </c>
      <c r="W10096" t="str">
        <f>INDEX(_xlfn.TEXTSPLIT(K10096,"-"),1,2)</f>
        <v>Apr</v>
      </c>
      <c r="X10096" t="str">
        <f>INDEX(_xlfn.TEXTSPLIT(K10096,"-"),1,1)</f>
        <v>10</v>
      </c>
      <c r="Y10096">
        <f>INDEX(months!B:B,MATCH(Sheet1!W10096,months!A:A,0))</f>
        <v>4</v>
      </c>
      <c r="Z10096">
        <f t="shared" si="1105"/>
        <v>43200</v>
      </c>
    </row>
    <row r="10097" spans="1:26" x14ac:dyDescent="0.2">
      <c r="A10097" t="s">
        <v>13665</v>
      </c>
      <c r="B10097" t="s">
        <v>3070</v>
      </c>
      <c r="C10097">
        <v>4.7</v>
      </c>
      <c r="D10097">
        <v>13</v>
      </c>
      <c r="E10097" t="s">
        <v>193</v>
      </c>
      <c r="F10097" t="s">
        <v>1199</v>
      </c>
      <c r="G10097" t="s">
        <v>23</v>
      </c>
      <c r="H10097" t="s">
        <v>24</v>
      </c>
      <c r="I10097" t="s">
        <v>25</v>
      </c>
      <c r="J10097" t="s">
        <v>1537</v>
      </c>
      <c r="K10097" t="s">
        <v>1479</v>
      </c>
      <c r="L10097" t="s">
        <v>59</v>
      </c>
      <c r="M10097" t="s">
        <v>29</v>
      </c>
      <c r="N10097">
        <f t="shared" si="1099"/>
        <v>0</v>
      </c>
      <c r="O10097" t="str">
        <f t="shared" si="1100"/>
        <v>No</v>
      </c>
      <c r="P10097">
        <f t="shared" si="1101"/>
        <v>0</v>
      </c>
      <c r="Q10097">
        <f t="shared" si="1102"/>
        <v>4813937689</v>
      </c>
      <c r="R10097">
        <f t="shared" si="1103"/>
        <v>4.1933383153624479</v>
      </c>
      <c r="S10097" t="str">
        <f t="shared" si="1104"/>
        <v>Acceptable</v>
      </c>
      <c r="T10097">
        <f>ROUNDUP(C10097,0)</f>
        <v>5</v>
      </c>
      <c r="U10097">
        <f>ROUNDDOWN(C10097,0)</f>
        <v>4</v>
      </c>
      <c r="V10097">
        <f>RIGHT(K10097,2)+2000</f>
        <v>2016</v>
      </c>
      <c r="W10097" t="str">
        <f>INDEX(_xlfn.TEXTSPLIT(K10097,"-"),1,2)</f>
        <v>May</v>
      </c>
      <c r="X10097" t="str">
        <f>INDEX(_xlfn.TEXTSPLIT(K10097,"-"),1,1)</f>
        <v>4</v>
      </c>
      <c r="Y10097">
        <f>INDEX(months!B:B,MATCH(Sheet1!W10097,months!A:A,0))</f>
        <v>5</v>
      </c>
      <c r="Z10097">
        <f t="shared" si="1105"/>
        <v>42494</v>
      </c>
    </row>
    <row r="10098" spans="1:26" x14ac:dyDescent="0.2">
      <c r="A10098" t="s">
        <v>13666</v>
      </c>
      <c r="B10098" t="s">
        <v>2518</v>
      </c>
      <c r="C10098">
        <v>4.3</v>
      </c>
      <c r="D10098">
        <v>218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2519</v>
      </c>
      <c r="K10098" t="s">
        <v>1389</v>
      </c>
      <c r="L10098" t="s">
        <v>313</v>
      </c>
      <c r="M10098" t="s">
        <v>60</v>
      </c>
      <c r="N10098">
        <f t="shared" si="1099"/>
        <v>0</v>
      </c>
      <c r="O10098" t="str">
        <f t="shared" si="1100"/>
        <v>No</v>
      </c>
      <c r="P10098">
        <f t="shared" si="1101"/>
        <v>0</v>
      </c>
      <c r="Q10098">
        <f t="shared" si="1102"/>
        <v>4813937689</v>
      </c>
      <c r="R10098">
        <f t="shared" si="1103"/>
        <v>4.1933383153624479</v>
      </c>
      <c r="S10098" t="str">
        <f t="shared" si="1104"/>
        <v>Acceptable</v>
      </c>
      <c r="T10098">
        <f>ROUNDUP(C10098,0)</f>
        <v>5</v>
      </c>
      <c r="U10098">
        <f>ROUNDDOWN(C10098,0)</f>
        <v>4</v>
      </c>
      <c r="V10098">
        <f>RIGHT(K10098,2)+2000</f>
        <v>2017</v>
      </c>
      <c r="W10098" t="str">
        <f>INDEX(_xlfn.TEXTSPLIT(K10098,"-"),1,2)</f>
        <v>Jan</v>
      </c>
      <c r="X10098" t="str">
        <f>INDEX(_xlfn.TEXTSPLIT(K10098,"-"),1,1)</f>
        <v>16</v>
      </c>
      <c r="Y10098">
        <f>INDEX(months!B:B,MATCH(Sheet1!W10098,months!A:A,0))</f>
        <v>1</v>
      </c>
      <c r="Z10098">
        <f t="shared" si="1105"/>
        <v>42751</v>
      </c>
    </row>
    <row r="10099" spans="1:26" x14ac:dyDescent="0.2">
      <c r="A10099" t="s">
        <v>13667</v>
      </c>
      <c r="B10099" t="s">
        <v>556</v>
      </c>
      <c r="D10099">
        <v>4</v>
      </c>
      <c r="E10099" t="s">
        <v>83</v>
      </c>
      <c r="F10099" t="s">
        <v>1199</v>
      </c>
      <c r="G10099" t="s">
        <v>23</v>
      </c>
      <c r="H10099" t="s">
        <v>24</v>
      </c>
      <c r="I10099" t="s">
        <v>25</v>
      </c>
      <c r="J10099" t="s">
        <v>557</v>
      </c>
      <c r="K10099" t="s">
        <v>9301</v>
      </c>
      <c r="L10099" t="s">
        <v>28</v>
      </c>
      <c r="M10099" t="s">
        <v>54</v>
      </c>
      <c r="N10099">
        <f t="shared" si="1099"/>
        <v>0</v>
      </c>
      <c r="O10099" t="str">
        <f t="shared" si="1100"/>
        <v>No</v>
      </c>
      <c r="P10099">
        <f t="shared" si="1101"/>
        <v>0</v>
      </c>
      <c r="Q10099">
        <f t="shared" si="1102"/>
        <v>4813937689</v>
      </c>
      <c r="R10099">
        <f t="shared" si="1103"/>
        <v>4.1933383153624479</v>
      </c>
      <c r="S10099" t="str">
        <f t="shared" si="1104"/>
        <v>Acceptable</v>
      </c>
      <c r="T10099">
        <f>ROUNDUP(C10099,0)</f>
        <v>0</v>
      </c>
      <c r="U10099">
        <f>ROUNDDOWN(C10099,0)</f>
        <v>0</v>
      </c>
      <c r="V10099">
        <f>RIGHT(K10099,2)+2000</f>
        <v>2016</v>
      </c>
      <c r="W10099" t="str">
        <f>INDEX(_xlfn.TEXTSPLIT(K10099,"-"),1,2)</f>
        <v>Nov</v>
      </c>
      <c r="X10099" t="str">
        <f>INDEX(_xlfn.TEXTSPLIT(K10099,"-"),1,1)</f>
        <v>25</v>
      </c>
      <c r="Y10099">
        <f>INDEX(months!B:B,MATCH(Sheet1!W10099,months!A:A,0))</f>
        <v>11</v>
      </c>
      <c r="Z10099">
        <f t="shared" si="1105"/>
        <v>42699</v>
      </c>
    </row>
    <row r="10100" spans="1:26" x14ac:dyDescent="0.2">
      <c r="A10100" t="s">
        <v>13668</v>
      </c>
      <c r="B10100" t="s">
        <v>3070</v>
      </c>
      <c r="C10100">
        <v>4.7</v>
      </c>
      <c r="D10100">
        <v>1327</v>
      </c>
      <c r="E10100" t="s">
        <v>970</v>
      </c>
      <c r="F10100" t="s">
        <v>22</v>
      </c>
      <c r="G10100" t="s">
        <v>23</v>
      </c>
      <c r="H10100" t="s">
        <v>24</v>
      </c>
      <c r="I10100" t="s">
        <v>25</v>
      </c>
      <c r="J10100" t="s">
        <v>1301</v>
      </c>
      <c r="K10100" t="s">
        <v>3234</v>
      </c>
      <c r="L10100" t="s">
        <v>2054</v>
      </c>
      <c r="M10100" t="s">
        <v>29</v>
      </c>
      <c r="N10100">
        <f t="shared" si="1099"/>
        <v>0</v>
      </c>
      <c r="O10100" t="str">
        <f t="shared" si="1100"/>
        <v>No</v>
      </c>
      <c r="P10100">
        <f t="shared" si="1101"/>
        <v>0</v>
      </c>
      <c r="Q10100">
        <f t="shared" si="1102"/>
        <v>4813937689</v>
      </c>
      <c r="R10100">
        <f t="shared" si="1103"/>
        <v>4.1933383153624479</v>
      </c>
      <c r="S10100" t="str">
        <f t="shared" si="1104"/>
        <v>Acceptable</v>
      </c>
      <c r="T10100">
        <f>ROUNDUP(C10100,0)</f>
        <v>5</v>
      </c>
      <c r="U10100">
        <f>ROUNDDOWN(C10100,0)</f>
        <v>4</v>
      </c>
      <c r="V10100">
        <f>RIGHT(K10100,2)+2000</f>
        <v>2017</v>
      </c>
      <c r="W10100" t="str">
        <f>INDEX(_xlfn.TEXTSPLIT(K10100,"-"),1,2)</f>
        <v>May</v>
      </c>
      <c r="X10100" t="str">
        <f>INDEX(_xlfn.TEXTSPLIT(K10100,"-"),1,1)</f>
        <v>18</v>
      </c>
      <c r="Y10100">
        <f>INDEX(months!B:B,MATCH(Sheet1!W10100,months!A:A,0))</f>
        <v>5</v>
      </c>
      <c r="Z10100">
        <f t="shared" si="1105"/>
        <v>42873</v>
      </c>
    </row>
    <row r="10101" spans="1:26" x14ac:dyDescent="0.2">
      <c r="A10101" t="s">
        <v>13669</v>
      </c>
      <c r="B10101" t="s">
        <v>4310</v>
      </c>
      <c r="D10101">
        <v>0</v>
      </c>
      <c r="E10101" t="s">
        <v>202</v>
      </c>
      <c r="F10101" t="s">
        <v>1230</v>
      </c>
      <c r="G10101" t="s">
        <v>23</v>
      </c>
      <c r="H10101" t="s">
        <v>24</v>
      </c>
      <c r="I10101" t="s">
        <v>25</v>
      </c>
      <c r="J10101" t="s">
        <v>2718</v>
      </c>
      <c r="K10101" t="s">
        <v>6431</v>
      </c>
      <c r="L10101" t="s">
        <v>59</v>
      </c>
      <c r="M10101" t="s">
        <v>81</v>
      </c>
      <c r="N10101">
        <f t="shared" si="1099"/>
        <v>0</v>
      </c>
      <c r="O10101" t="str">
        <f t="shared" si="1100"/>
        <v>No</v>
      </c>
      <c r="P10101">
        <f t="shared" si="1101"/>
        <v>0</v>
      </c>
      <c r="Q10101">
        <f t="shared" si="1102"/>
        <v>4813937689</v>
      </c>
      <c r="R10101">
        <f t="shared" si="1103"/>
        <v>4.1933383153624479</v>
      </c>
      <c r="S10101" t="str">
        <f t="shared" si="1104"/>
        <v>Acceptable</v>
      </c>
      <c r="T10101">
        <f>ROUNDUP(C10101,0)</f>
        <v>0</v>
      </c>
      <c r="U10101">
        <f>ROUNDDOWN(C10101,0)</f>
        <v>0</v>
      </c>
      <c r="V10101">
        <f>RIGHT(K10101,2)+2000</f>
        <v>2017</v>
      </c>
      <c r="W10101" t="str">
        <f>INDEX(_xlfn.TEXTSPLIT(K10101,"-"),1,2)</f>
        <v>Aug</v>
      </c>
      <c r="X10101" t="str">
        <f>INDEX(_xlfn.TEXTSPLIT(K10101,"-"),1,1)</f>
        <v>14</v>
      </c>
      <c r="Y10101">
        <f>INDEX(months!B:B,MATCH(Sheet1!W10101,months!A:A,0))</f>
        <v>8</v>
      </c>
      <c r="Z10101">
        <f t="shared" si="1105"/>
        <v>42961</v>
      </c>
    </row>
    <row r="10102" spans="1:26" x14ac:dyDescent="0.2">
      <c r="A10102" t="s">
        <v>13670</v>
      </c>
      <c r="B10102" t="s">
        <v>2665</v>
      </c>
      <c r="C10102">
        <v>4.4000000000000004</v>
      </c>
      <c r="D10102">
        <v>499483</v>
      </c>
      <c r="E10102" t="s">
        <v>2443</v>
      </c>
      <c r="F10102" t="s">
        <v>89</v>
      </c>
      <c r="G10102" t="s">
        <v>23</v>
      </c>
      <c r="H10102" t="s">
        <v>24</v>
      </c>
      <c r="I10102" t="s">
        <v>44</v>
      </c>
      <c r="J10102" t="s">
        <v>2813</v>
      </c>
      <c r="K10102" t="s">
        <v>173</v>
      </c>
      <c r="L10102" t="s">
        <v>13671</v>
      </c>
      <c r="M10102" t="s">
        <v>81</v>
      </c>
      <c r="N10102">
        <f t="shared" si="1099"/>
        <v>0</v>
      </c>
      <c r="O10102" t="str">
        <f t="shared" si="1100"/>
        <v>No</v>
      </c>
      <c r="P10102">
        <f t="shared" si="1101"/>
        <v>0</v>
      </c>
      <c r="Q10102">
        <f t="shared" si="1102"/>
        <v>4813937689</v>
      </c>
      <c r="R10102">
        <f t="shared" si="1103"/>
        <v>4.1933383153624479</v>
      </c>
      <c r="S10102" t="str">
        <f t="shared" si="1104"/>
        <v>Acceptable</v>
      </c>
      <c r="T10102">
        <f>ROUNDUP(C10102,0)</f>
        <v>5</v>
      </c>
      <c r="U10102">
        <f>ROUNDDOWN(C10102,0)</f>
        <v>4</v>
      </c>
      <c r="V10102">
        <f>RIGHT(K10102,2)+2000</f>
        <v>2018</v>
      </c>
      <c r="W10102" t="str">
        <f>INDEX(_xlfn.TEXTSPLIT(K10102,"-"),1,2)</f>
        <v>Aug</v>
      </c>
      <c r="X10102" t="str">
        <f>INDEX(_xlfn.TEXTSPLIT(K10102,"-"),1,1)</f>
        <v>2</v>
      </c>
      <c r="Y10102">
        <f>INDEX(months!B:B,MATCH(Sheet1!W10102,months!A:A,0))</f>
        <v>8</v>
      </c>
      <c r="Z10102">
        <f t="shared" si="1105"/>
        <v>43314</v>
      </c>
    </row>
    <row r="10103" spans="1:26" x14ac:dyDescent="0.2">
      <c r="A10103" t="s">
        <v>13672</v>
      </c>
      <c r="B10103" t="s">
        <v>3827</v>
      </c>
      <c r="D10103">
        <v>0</v>
      </c>
      <c r="E10103" t="s">
        <v>21</v>
      </c>
      <c r="F10103" t="s">
        <v>1262</v>
      </c>
      <c r="G10103" t="s">
        <v>23</v>
      </c>
      <c r="H10103" t="s">
        <v>24</v>
      </c>
      <c r="I10103" t="s">
        <v>25</v>
      </c>
      <c r="J10103" t="s">
        <v>3828</v>
      </c>
      <c r="K10103" t="s">
        <v>1527</v>
      </c>
      <c r="L10103" t="s">
        <v>59</v>
      </c>
      <c r="M10103" t="s">
        <v>81</v>
      </c>
      <c r="N10103">
        <f t="shared" si="1099"/>
        <v>0</v>
      </c>
      <c r="O10103" t="str">
        <f t="shared" si="1100"/>
        <v>No</v>
      </c>
      <c r="P10103">
        <f t="shared" si="1101"/>
        <v>0</v>
      </c>
      <c r="Q10103">
        <f t="shared" si="1102"/>
        <v>4813937689</v>
      </c>
      <c r="R10103">
        <f t="shared" si="1103"/>
        <v>4.1933383153624479</v>
      </c>
      <c r="S10103" t="str">
        <f t="shared" si="1104"/>
        <v>Acceptable</v>
      </c>
      <c r="T10103">
        <f>ROUNDUP(C10103,0)</f>
        <v>0</v>
      </c>
      <c r="U10103">
        <f>ROUNDDOWN(C10103,0)</f>
        <v>0</v>
      </c>
      <c r="V10103">
        <f>RIGHT(K10103,2)+2000</f>
        <v>2017</v>
      </c>
      <c r="W10103" t="str">
        <f>INDEX(_xlfn.TEXTSPLIT(K10103,"-"),1,2)</f>
        <v>Jul</v>
      </c>
      <c r="X10103" t="str">
        <f>INDEX(_xlfn.TEXTSPLIT(K10103,"-"),1,1)</f>
        <v>24</v>
      </c>
      <c r="Y10103">
        <f>INDEX(months!B:B,MATCH(Sheet1!W10103,months!A:A,0))</f>
        <v>7</v>
      </c>
      <c r="Z10103">
        <f t="shared" si="1105"/>
        <v>42940</v>
      </c>
    </row>
    <row r="10104" spans="1:26" x14ac:dyDescent="0.2">
      <c r="A10104" t="s">
        <v>13673</v>
      </c>
      <c r="B10104" t="s">
        <v>4950</v>
      </c>
      <c r="D10104">
        <v>1</v>
      </c>
      <c r="E10104" t="s">
        <v>308</v>
      </c>
      <c r="F10104" t="s">
        <v>1199</v>
      </c>
      <c r="G10104" t="s">
        <v>23</v>
      </c>
      <c r="H10104" t="s">
        <v>24</v>
      </c>
      <c r="I10104" t="s">
        <v>44</v>
      </c>
      <c r="J10104" t="s">
        <v>4951</v>
      </c>
      <c r="K10104" t="s">
        <v>503</v>
      </c>
      <c r="L10104" t="s">
        <v>13674</v>
      </c>
      <c r="M10104" t="s">
        <v>274</v>
      </c>
      <c r="N10104">
        <f t="shared" si="1099"/>
        <v>0</v>
      </c>
      <c r="O10104" t="str">
        <f t="shared" si="1100"/>
        <v>No</v>
      </c>
      <c r="P10104">
        <f t="shared" si="1101"/>
        <v>0</v>
      </c>
      <c r="Q10104">
        <f t="shared" si="1102"/>
        <v>4813937689</v>
      </c>
      <c r="R10104">
        <f t="shared" si="1103"/>
        <v>4.1933383153624479</v>
      </c>
      <c r="S10104" t="str">
        <f t="shared" si="1104"/>
        <v>Acceptable</v>
      </c>
      <c r="T10104">
        <f>ROUNDUP(C10104,0)</f>
        <v>0</v>
      </c>
      <c r="U10104">
        <f>ROUNDDOWN(C10104,0)</f>
        <v>0</v>
      </c>
      <c r="V10104">
        <f>RIGHT(K10104,2)+2000</f>
        <v>2018</v>
      </c>
      <c r="W10104" t="str">
        <f>INDEX(_xlfn.TEXTSPLIT(K10104,"-"),1,2)</f>
        <v>Jun</v>
      </c>
      <c r="X10104" t="str">
        <f>INDEX(_xlfn.TEXTSPLIT(K10104,"-"),1,1)</f>
        <v>29</v>
      </c>
      <c r="Y10104">
        <f>INDEX(months!B:B,MATCH(Sheet1!W10104,months!A:A,0))</f>
        <v>6</v>
      </c>
      <c r="Z10104">
        <f t="shared" si="1105"/>
        <v>43280</v>
      </c>
    </row>
    <row r="10105" spans="1:26" x14ac:dyDescent="0.2">
      <c r="A10105" t="s">
        <v>13675</v>
      </c>
      <c r="B10105" t="s">
        <v>556</v>
      </c>
      <c r="D10105">
        <v>9</v>
      </c>
      <c r="E10105" t="s">
        <v>756</v>
      </c>
      <c r="F10105" t="s">
        <v>1010</v>
      </c>
      <c r="G10105" t="s">
        <v>23</v>
      </c>
      <c r="H10105" t="s">
        <v>24</v>
      </c>
      <c r="I10105" t="s">
        <v>25</v>
      </c>
      <c r="J10105" t="s">
        <v>557</v>
      </c>
      <c r="K10105" t="s">
        <v>75</v>
      </c>
      <c r="L10105" t="s">
        <v>375</v>
      </c>
      <c r="M10105" t="s">
        <v>81</v>
      </c>
      <c r="N10105">
        <f t="shared" si="1099"/>
        <v>0</v>
      </c>
      <c r="O10105" t="str">
        <f t="shared" si="1100"/>
        <v>No</v>
      </c>
      <c r="P10105">
        <f t="shared" si="1101"/>
        <v>0</v>
      </c>
      <c r="Q10105">
        <f t="shared" si="1102"/>
        <v>4813937689</v>
      </c>
      <c r="R10105">
        <f t="shared" si="1103"/>
        <v>4.1933383153624479</v>
      </c>
      <c r="S10105" t="str">
        <f t="shared" si="1104"/>
        <v>Acceptable</v>
      </c>
      <c r="T10105">
        <f>ROUNDUP(C10105,0)</f>
        <v>0</v>
      </c>
      <c r="U10105">
        <f>ROUNDDOWN(C10105,0)</f>
        <v>0</v>
      </c>
      <c r="V10105">
        <f>RIGHT(K10105,2)+2000</f>
        <v>2018</v>
      </c>
      <c r="W10105" t="str">
        <f>INDEX(_xlfn.TEXTSPLIT(K10105,"-"),1,2)</f>
        <v>Jul</v>
      </c>
      <c r="X10105" t="str">
        <f>INDEX(_xlfn.TEXTSPLIT(K10105,"-"),1,1)</f>
        <v>3</v>
      </c>
      <c r="Y10105">
        <f>INDEX(months!B:B,MATCH(Sheet1!W10105,months!A:A,0))</f>
        <v>7</v>
      </c>
      <c r="Z10105">
        <f t="shared" si="1105"/>
        <v>43284</v>
      </c>
    </row>
    <row r="10106" spans="1:26" x14ac:dyDescent="0.2">
      <c r="A10106" t="s">
        <v>13676</v>
      </c>
      <c r="B10106" t="s">
        <v>556</v>
      </c>
      <c r="D10106">
        <v>1</v>
      </c>
      <c r="E10106" t="s">
        <v>374</v>
      </c>
      <c r="F10106" t="s">
        <v>1278</v>
      </c>
      <c r="G10106" t="s">
        <v>23</v>
      </c>
      <c r="H10106" t="s">
        <v>24</v>
      </c>
      <c r="I10106" t="s">
        <v>25</v>
      </c>
      <c r="J10106" t="s">
        <v>557</v>
      </c>
      <c r="K10106" t="s">
        <v>499</v>
      </c>
      <c r="L10106" t="s">
        <v>12933</v>
      </c>
      <c r="M10106" t="s">
        <v>552</v>
      </c>
      <c r="N10106">
        <f t="shared" si="1099"/>
        <v>0</v>
      </c>
      <c r="O10106" t="str">
        <f t="shared" si="1100"/>
        <v>No</v>
      </c>
      <c r="P10106">
        <f t="shared" si="1101"/>
        <v>0</v>
      </c>
      <c r="Q10106">
        <f t="shared" si="1102"/>
        <v>4813937689</v>
      </c>
      <c r="R10106">
        <f t="shared" si="1103"/>
        <v>4.1933383153624479</v>
      </c>
      <c r="S10106" t="str">
        <f t="shared" si="1104"/>
        <v>Acceptable</v>
      </c>
      <c r="T10106">
        <f>ROUNDUP(C10106,0)</f>
        <v>0</v>
      </c>
      <c r="U10106">
        <f>ROUNDDOWN(C10106,0)</f>
        <v>0</v>
      </c>
      <c r="V10106">
        <f>RIGHT(K10106,2)+2000</f>
        <v>2018</v>
      </c>
      <c r="W10106" t="str">
        <f>INDEX(_xlfn.TEXTSPLIT(K10106,"-"),1,2)</f>
        <v>Jun</v>
      </c>
      <c r="X10106" t="str">
        <f>INDEX(_xlfn.TEXTSPLIT(K10106,"-"),1,1)</f>
        <v>25</v>
      </c>
      <c r="Y10106">
        <f>INDEX(months!B:B,MATCH(Sheet1!W10106,months!A:A,0))</f>
        <v>6</v>
      </c>
      <c r="Z10106">
        <f t="shared" si="1105"/>
        <v>43276</v>
      </c>
    </row>
    <row r="10107" spans="1:26" x14ac:dyDescent="0.2">
      <c r="A10107" t="s">
        <v>13677</v>
      </c>
      <c r="B10107" t="s">
        <v>1708</v>
      </c>
      <c r="D10107">
        <v>0</v>
      </c>
      <c r="E10107" t="s">
        <v>172</v>
      </c>
      <c r="F10107" t="s">
        <v>1230</v>
      </c>
      <c r="G10107" t="s">
        <v>23</v>
      </c>
      <c r="H10107" t="s">
        <v>24</v>
      </c>
      <c r="I10107" t="s">
        <v>25</v>
      </c>
      <c r="J10107" t="s">
        <v>1709</v>
      </c>
      <c r="K10107" t="s">
        <v>407</v>
      </c>
      <c r="L10107" t="s">
        <v>13678</v>
      </c>
      <c r="M10107" t="s">
        <v>81</v>
      </c>
      <c r="N10107">
        <f t="shared" si="1099"/>
        <v>0</v>
      </c>
      <c r="O10107" t="str">
        <f t="shared" si="1100"/>
        <v>No</v>
      </c>
      <c r="P10107">
        <f t="shared" si="1101"/>
        <v>0</v>
      </c>
      <c r="Q10107">
        <f t="shared" si="1102"/>
        <v>4813937689</v>
      </c>
      <c r="R10107">
        <f t="shared" si="1103"/>
        <v>4.1933383153624479</v>
      </c>
      <c r="S10107" t="str">
        <f t="shared" si="1104"/>
        <v>Acceptable</v>
      </c>
      <c r="T10107">
        <f>ROUNDUP(C10107,0)</f>
        <v>0</v>
      </c>
      <c r="U10107">
        <f>ROUNDDOWN(C10107,0)</f>
        <v>0</v>
      </c>
      <c r="V10107">
        <f>RIGHT(K10107,2)+2000</f>
        <v>2018</v>
      </c>
      <c r="W10107" t="str">
        <f>INDEX(_xlfn.TEXTSPLIT(K10107,"-"),1,2)</f>
        <v>May</v>
      </c>
      <c r="X10107" t="str">
        <f>INDEX(_xlfn.TEXTSPLIT(K10107,"-"),1,1)</f>
        <v>14</v>
      </c>
      <c r="Y10107">
        <f>INDEX(months!B:B,MATCH(Sheet1!W10107,months!A:A,0))</f>
        <v>5</v>
      </c>
      <c r="Z10107">
        <f t="shared" si="1105"/>
        <v>43234</v>
      </c>
    </row>
    <row r="10108" spans="1:26" x14ac:dyDescent="0.2">
      <c r="A10108" t="s">
        <v>13679</v>
      </c>
      <c r="B10108" t="s">
        <v>3944</v>
      </c>
      <c r="D10108">
        <v>0</v>
      </c>
      <c r="E10108" t="s">
        <v>336</v>
      </c>
      <c r="F10108" t="s">
        <v>1230</v>
      </c>
      <c r="G10108" t="s">
        <v>23</v>
      </c>
      <c r="H10108" t="s">
        <v>24</v>
      </c>
      <c r="I10108" t="s">
        <v>25</v>
      </c>
      <c r="J10108" t="s">
        <v>3945</v>
      </c>
      <c r="K10108" t="s">
        <v>7161</v>
      </c>
      <c r="L10108" t="s">
        <v>236</v>
      </c>
      <c r="M10108" t="s">
        <v>54</v>
      </c>
      <c r="N10108">
        <f t="shared" si="1099"/>
        <v>0</v>
      </c>
      <c r="O10108" t="str">
        <f t="shared" si="1100"/>
        <v>No</v>
      </c>
      <c r="P10108">
        <f t="shared" si="1101"/>
        <v>0</v>
      </c>
      <c r="Q10108">
        <f t="shared" si="1102"/>
        <v>4813937689</v>
      </c>
      <c r="R10108">
        <f t="shared" si="1103"/>
        <v>4.1933383153624479</v>
      </c>
      <c r="S10108" t="str">
        <f t="shared" si="1104"/>
        <v>Acceptable</v>
      </c>
      <c r="T10108">
        <f>ROUNDUP(C10108,0)</f>
        <v>0</v>
      </c>
      <c r="U10108">
        <f>ROUNDDOWN(C10108,0)</f>
        <v>0</v>
      </c>
      <c r="V10108">
        <f>RIGHT(K10108,2)+2000</f>
        <v>2017</v>
      </c>
      <c r="W10108" t="str">
        <f>INDEX(_xlfn.TEXTSPLIT(K10108,"-"),1,2)</f>
        <v>Mar</v>
      </c>
      <c r="X10108" t="str">
        <f>INDEX(_xlfn.TEXTSPLIT(K10108,"-"),1,1)</f>
        <v>31</v>
      </c>
      <c r="Y10108">
        <f>INDEX(months!B:B,MATCH(Sheet1!W10108,months!A:A,0))</f>
        <v>3</v>
      </c>
      <c r="Z10108">
        <f t="shared" si="1105"/>
        <v>42825</v>
      </c>
    </row>
    <row r="10109" spans="1:26" x14ac:dyDescent="0.2">
      <c r="A10109" t="s">
        <v>13680</v>
      </c>
      <c r="B10109" t="s">
        <v>556</v>
      </c>
      <c r="C10109">
        <v>4.5999999999999996</v>
      </c>
      <c r="D10109">
        <v>20</v>
      </c>
      <c r="E10109" t="s">
        <v>186</v>
      </c>
      <c r="F10109" t="s">
        <v>775</v>
      </c>
      <c r="G10109" t="s">
        <v>23</v>
      </c>
      <c r="H10109" t="s">
        <v>24</v>
      </c>
      <c r="I10109" t="s">
        <v>25</v>
      </c>
      <c r="J10109" t="s">
        <v>557</v>
      </c>
      <c r="K10109" t="s">
        <v>2635</v>
      </c>
      <c r="L10109" t="s">
        <v>13681</v>
      </c>
      <c r="M10109" t="s">
        <v>29</v>
      </c>
      <c r="N10109">
        <f t="shared" si="1099"/>
        <v>0</v>
      </c>
      <c r="O10109" t="str">
        <f t="shared" si="1100"/>
        <v>No</v>
      </c>
      <c r="P10109">
        <f t="shared" si="1101"/>
        <v>0</v>
      </c>
      <c r="Q10109">
        <f t="shared" si="1102"/>
        <v>4813937689</v>
      </c>
      <c r="R10109">
        <f t="shared" si="1103"/>
        <v>4.1933383153624479</v>
      </c>
      <c r="S10109" t="str">
        <f t="shared" si="1104"/>
        <v>Acceptable</v>
      </c>
      <c r="T10109">
        <f>ROUNDUP(C10109,0)</f>
        <v>5</v>
      </c>
      <c r="U10109">
        <f>ROUNDDOWN(C10109,0)</f>
        <v>4</v>
      </c>
      <c r="V10109">
        <f>RIGHT(K10109,2)+2000</f>
        <v>2017</v>
      </c>
      <c r="W10109" t="str">
        <f>INDEX(_xlfn.TEXTSPLIT(K10109,"-"),1,2)</f>
        <v>Oct</v>
      </c>
      <c r="X10109" t="str">
        <f>INDEX(_xlfn.TEXTSPLIT(K10109,"-"),1,1)</f>
        <v>12</v>
      </c>
      <c r="Y10109">
        <f>INDEX(months!B:B,MATCH(Sheet1!W10109,months!A:A,0))</f>
        <v>10</v>
      </c>
      <c r="Z10109">
        <f t="shared" si="1105"/>
        <v>43020</v>
      </c>
    </row>
    <row r="10110" spans="1:26" x14ac:dyDescent="0.2">
      <c r="A10110" t="s">
        <v>13682</v>
      </c>
      <c r="B10110" t="s">
        <v>3827</v>
      </c>
      <c r="D10110">
        <v>6</v>
      </c>
      <c r="E10110" t="s">
        <v>190</v>
      </c>
      <c r="F10110" t="s">
        <v>1005</v>
      </c>
      <c r="G10110" t="s">
        <v>23</v>
      </c>
      <c r="H10110" t="s">
        <v>24</v>
      </c>
      <c r="I10110" t="s">
        <v>44</v>
      </c>
      <c r="J10110" t="s">
        <v>3828</v>
      </c>
      <c r="K10110" t="s">
        <v>7865</v>
      </c>
      <c r="L10110" t="s">
        <v>180</v>
      </c>
      <c r="M10110" t="s">
        <v>81</v>
      </c>
      <c r="N10110">
        <f t="shared" si="1099"/>
        <v>0</v>
      </c>
      <c r="O10110" t="str">
        <f t="shared" si="1100"/>
        <v>No</v>
      </c>
      <c r="P10110">
        <f t="shared" si="1101"/>
        <v>0</v>
      </c>
      <c r="Q10110">
        <f t="shared" si="1102"/>
        <v>4813937689</v>
      </c>
      <c r="R10110">
        <f t="shared" si="1103"/>
        <v>4.1933383153624479</v>
      </c>
      <c r="S10110" t="str">
        <f t="shared" si="1104"/>
        <v>Acceptable</v>
      </c>
      <c r="T10110">
        <f>ROUNDUP(C10110,0)</f>
        <v>0</v>
      </c>
      <c r="U10110">
        <f>ROUNDDOWN(C10110,0)</f>
        <v>0</v>
      </c>
      <c r="V10110">
        <f>RIGHT(K10110,2)+2000</f>
        <v>2016</v>
      </c>
      <c r="W10110" t="str">
        <f>INDEX(_xlfn.TEXTSPLIT(K10110,"-"),1,2)</f>
        <v>Dec</v>
      </c>
      <c r="X10110" t="str">
        <f>INDEX(_xlfn.TEXTSPLIT(K10110,"-"),1,1)</f>
        <v>26</v>
      </c>
      <c r="Y10110">
        <f>INDEX(months!B:B,MATCH(Sheet1!W10110,months!A:A,0))</f>
        <v>12</v>
      </c>
      <c r="Z10110">
        <f t="shared" si="1105"/>
        <v>42730</v>
      </c>
    </row>
    <row r="10111" spans="1:26" x14ac:dyDescent="0.2">
      <c r="A10111" t="s">
        <v>13683</v>
      </c>
      <c r="B10111" t="s">
        <v>787</v>
      </c>
      <c r="D10111">
        <v>239</v>
      </c>
      <c r="E10111" t="s">
        <v>308</v>
      </c>
      <c r="F10111" t="s">
        <v>22</v>
      </c>
      <c r="G10111" t="s">
        <v>23</v>
      </c>
      <c r="H10111" t="s">
        <v>24</v>
      </c>
      <c r="I10111" t="s">
        <v>25</v>
      </c>
      <c r="J10111" t="s">
        <v>788</v>
      </c>
      <c r="K10111" t="s">
        <v>84</v>
      </c>
      <c r="L10111" t="s">
        <v>813</v>
      </c>
      <c r="M10111" t="s">
        <v>54</v>
      </c>
      <c r="N10111">
        <f t="shared" si="1099"/>
        <v>0</v>
      </c>
      <c r="O10111" t="str">
        <f t="shared" si="1100"/>
        <v>No</v>
      </c>
      <c r="P10111">
        <f t="shared" si="1101"/>
        <v>0</v>
      </c>
      <c r="Q10111">
        <f t="shared" si="1102"/>
        <v>4813937689</v>
      </c>
      <c r="R10111">
        <f t="shared" si="1103"/>
        <v>4.1933383153624479</v>
      </c>
      <c r="S10111" t="str">
        <f t="shared" si="1104"/>
        <v>Acceptable</v>
      </c>
      <c r="T10111">
        <f>ROUNDUP(C10111,0)</f>
        <v>0</v>
      </c>
      <c r="U10111">
        <f>ROUNDDOWN(C10111,0)</f>
        <v>0</v>
      </c>
      <c r="V10111">
        <f>RIGHT(K10111,2)+2000</f>
        <v>2018</v>
      </c>
      <c r="W10111" t="str">
        <f>INDEX(_xlfn.TEXTSPLIT(K10111,"-"),1,2)</f>
        <v>Jul</v>
      </c>
      <c r="X10111" t="str">
        <f>INDEX(_xlfn.TEXTSPLIT(K10111,"-"),1,1)</f>
        <v>31</v>
      </c>
      <c r="Y10111">
        <f>INDEX(months!B:B,MATCH(Sheet1!W10111,months!A:A,0))</f>
        <v>7</v>
      </c>
      <c r="Z10111">
        <f t="shared" si="1105"/>
        <v>43312</v>
      </c>
    </row>
    <row r="10112" spans="1:26" x14ac:dyDescent="0.2">
      <c r="A10112" t="s">
        <v>13684</v>
      </c>
      <c r="B10112" t="s">
        <v>3070</v>
      </c>
      <c r="D10112">
        <v>0</v>
      </c>
      <c r="E10112" t="s">
        <v>481</v>
      </c>
      <c r="F10112" t="s">
        <v>1010</v>
      </c>
      <c r="G10112" t="s">
        <v>23</v>
      </c>
      <c r="H10112" t="s">
        <v>24</v>
      </c>
      <c r="I10112" t="s">
        <v>44</v>
      </c>
      <c r="J10112" t="s">
        <v>1537</v>
      </c>
      <c r="K10112" t="s">
        <v>7262</v>
      </c>
      <c r="L10112" t="s">
        <v>59</v>
      </c>
      <c r="M10112" t="s">
        <v>81</v>
      </c>
      <c r="N10112">
        <f t="shared" si="1099"/>
        <v>0</v>
      </c>
      <c r="O10112" t="str">
        <f t="shared" si="1100"/>
        <v>No</v>
      </c>
      <c r="P10112">
        <f t="shared" si="1101"/>
        <v>0</v>
      </c>
      <c r="Q10112">
        <f t="shared" si="1102"/>
        <v>4813937689</v>
      </c>
      <c r="R10112">
        <f t="shared" si="1103"/>
        <v>4.1933383153624479</v>
      </c>
      <c r="S10112" t="str">
        <f t="shared" si="1104"/>
        <v>Acceptable</v>
      </c>
      <c r="T10112">
        <f>ROUNDUP(C10112,0)</f>
        <v>0</v>
      </c>
      <c r="U10112">
        <f>ROUNDDOWN(C10112,0)</f>
        <v>0</v>
      </c>
      <c r="V10112">
        <f>RIGHT(K10112,2)+2000</f>
        <v>2018</v>
      </c>
      <c r="W10112" t="str">
        <f>INDEX(_xlfn.TEXTSPLIT(K10112,"-"),1,2)</f>
        <v>Jan</v>
      </c>
      <c r="X10112" t="str">
        <f>INDEX(_xlfn.TEXTSPLIT(K10112,"-"),1,1)</f>
        <v>10</v>
      </c>
      <c r="Y10112">
        <f>INDEX(months!B:B,MATCH(Sheet1!W10112,months!A:A,0))</f>
        <v>1</v>
      </c>
      <c r="Z10112">
        <f t="shared" si="1105"/>
        <v>43110</v>
      </c>
    </row>
    <row r="10113" spans="1:26" x14ac:dyDescent="0.2">
      <c r="A10113" t="s">
        <v>13685</v>
      </c>
      <c r="B10113" t="s">
        <v>4612</v>
      </c>
      <c r="C10113">
        <v>4.4000000000000004</v>
      </c>
      <c r="D10113">
        <v>19877</v>
      </c>
      <c r="E10113" t="s">
        <v>336</v>
      </c>
      <c r="F10113" t="s">
        <v>65</v>
      </c>
      <c r="G10113" t="s">
        <v>23</v>
      </c>
      <c r="H10113" t="s">
        <v>24</v>
      </c>
      <c r="I10113" t="s">
        <v>25</v>
      </c>
      <c r="J10113" t="s">
        <v>4613</v>
      </c>
      <c r="K10113" t="s">
        <v>27</v>
      </c>
      <c r="L10113" t="s">
        <v>485</v>
      </c>
      <c r="M10113" t="s">
        <v>86</v>
      </c>
      <c r="N10113">
        <f t="shared" si="1099"/>
        <v>0</v>
      </c>
      <c r="O10113" t="str">
        <f t="shared" si="1100"/>
        <v>No</v>
      </c>
      <c r="P10113">
        <f t="shared" si="1101"/>
        <v>0</v>
      </c>
      <c r="Q10113">
        <f t="shared" si="1102"/>
        <v>4813937689</v>
      </c>
      <c r="R10113">
        <f t="shared" si="1103"/>
        <v>4.1933383153624479</v>
      </c>
      <c r="S10113" t="str">
        <f t="shared" si="1104"/>
        <v>Acceptable</v>
      </c>
      <c r="T10113">
        <f>ROUNDUP(C10113,0)</f>
        <v>5</v>
      </c>
      <c r="U10113">
        <f>ROUNDDOWN(C10113,0)</f>
        <v>4</v>
      </c>
      <c r="V10113">
        <f>RIGHT(K10113,2)+2000</f>
        <v>2018</v>
      </c>
      <c r="W10113" t="str">
        <f>INDEX(_xlfn.TEXTSPLIT(K10113,"-"),1,2)</f>
        <v>Jan</v>
      </c>
      <c r="X10113" t="str">
        <f>INDEX(_xlfn.TEXTSPLIT(K10113,"-"),1,1)</f>
        <v>7</v>
      </c>
      <c r="Y10113">
        <f>INDEX(months!B:B,MATCH(Sheet1!W10113,months!A:A,0))</f>
        <v>1</v>
      </c>
      <c r="Z10113">
        <f t="shared" si="1105"/>
        <v>43107</v>
      </c>
    </row>
    <row r="10114" spans="1:26" x14ac:dyDescent="0.2">
      <c r="A10114" t="s">
        <v>13686</v>
      </c>
      <c r="B10114" t="s">
        <v>2665</v>
      </c>
      <c r="C10114">
        <v>4.4000000000000004</v>
      </c>
      <c r="D10114">
        <v>58387</v>
      </c>
      <c r="E10114" t="s">
        <v>756</v>
      </c>
      <c r="F10114" t="s">
        <v>65</v>
      </c>
      <c r="G10114" t="s">
        <v>23</v>
      </c>
      <c r="H10114" t="s">
        <v>24</v>
      </c>
      <c r="I10114" t="s">
        <v>25</v>
      </c>
      <c r="J10114" t="s">
        <v>2726</v>
      </c>
      <c r="K10114" t="s">
        <v>7037</v>
      </c>
      <c r="L10114" t="s">
        <v>3139</v>
      </c>
      <c r="M10114" t="s">
        <v>514</v>
      </c>
      <c r="N10114">
        <f t="shared" ref="N10114:N10177" si="1106">SUM(A10114,B10114)</f>
        <v>0</v>
      </c>
      <c r="O10114" t="str">
        <f t="shared" ref="O10114:O10177" si="1107">IF(E10114="good","Yes","No")</f>
        <v>No</v>
      </c>
      <c r="P10114">
        <f t="shared" ref="P10114:P10177" si="1108">COUNTIF(B:B,"&lt;0")</f>
        <v>0</v>
      </c>
      <c r="Q10114">
        <f t="shared" ref="Q10114:Q10177" si="1109">SUMIF(D:D,"&gt;1000")</f>
        <v>4813937689</v>
      </c>
      <c r="R10114">
        <f t="shared" ref="R10114:R10177" si="1110">AVERAGEIF(C:C,"&gt;0")</f>
        <v>4.1933383153624479</v>
      </c>
      <c r="S10114" t="str">
        <f t="shared" ref="S10114:S10177" si="1111">IF(OR(A10114&gt;0,B10114&gt;0),"Acceptable","Check")</f>
        <v>Acceptable</v>
      </c>
      <c r="T10114">
        <f>ROUNDUP(C10114,0)</f>
        <v>5</v>
      </c>
      <c r="U10114">
        <f>ROUNDDOWN(C10114,0)</f>
        <v>4</v>
      </c>
      <c r="V10114">
        <f>RIGHT(K10114,2)+2000</f>
        <v>2013</v>
      </c>
      <c r="W10114" t="str">
        <f>INDEX(_xlfn.TEXTSPLIT(K10114,"-"),1,2)</f>
        <v>Dec</v>
      </c>
      <c r="X10114" t="str">
        <f>INDEX(_xlfn.TEXTSPLIT(K10114,"-"),1,1)</f>
        <v>13</v>
      </c>
      <c r="Y10114">
        <f>INDEX(months!B:B,MATCH(Sheet1!W10114,months!A:A,0))</f>
        <v>12</v>
      </c>
      <c r="Z10114">
        <f t="shared" si="1105"/>
        <v>41621</v>
      </c>
    </row>
    <row r="10115" spans="1:26" x14ac:dyDescent="0.2">
      <c r="A10115" t="s">
        <v>13687</v>
      </c>
      <c r="B10115" t="s">
        <v>2665</v>
      </c>
      <c r="C10115">
        <v>4.4000000000000004</v>
      </c>
      <c r="D10115">
        <v>54082</v>
      </c>
      <c r="E10115" t="s">
        <v>93</v>
      </c>
      <c r="F10115" t="s">
        <v>89</v>
      </c>
      <c r="G10115" t="s">
        <v>23</v>
      </c>
      <c r="H10115" t="s">
        <v>24</v>
      </c>
      <c r="I10115" t="s">
        <v>25</v>
      </c>
      <c r="J10115" t="s">
        <v>2813</v>
      </c>
      <c r="K10115" t="s">
        <v>169</v>
      </c>
      <c r="L10115" t="s">
        <v>13688</v>
      </c>
      <c r="M10115" t="s">
        <v>29</v>
      </c>
      <c r="N10115">
        <f t="shared" si="1106"/>
        <v>0</v>
      </c>
      <c r="O10115" t="str">
        <f t="shared" si="1107"/>
        <v>No</v>
      </c>
      <c r="P10115">
        <f t="shared" si="1108"/>
        <v>0</v>
      </c>
      <c r="Q10115">
        <f t="shared" si="1109"/>
        <v>4813937689</v>
      </c>
      <c r="R10115">
        <f t="shared" si="1110"/>
        <v>4.1933383153624479</v>
      </c>
      <c r="S10115" t="str">
        <f t="shared" si="1111"/>
        <v>Acceptable</v>
      </c>
      <c r="T10115">
        <f>ROUNDUP(C10115,0)</f>
        <v>5</v>
      </c>
      <c r="U10115">
        <f>ROUNDDOWN(C10115,0)</f>
        <v>4</v>
      </c>
      <c r="V10115">
        <f>RIGHT(K10115,2)+2000</f>
        <v>2018</v>
      </c>
      <c r="W10115" t="str">
        <f>INDEX(_xlfn.TEXTSPLIT(K10115,"-"),1,2)</f>
        <v>Jul</v>
      </c>
      <c r="X10115" t="str">
        <f>INDEX(_xlfn.TEXTSPLIT(K10115,"-"),1,1)</f>
        <v>11</v>
      </c>
      <c r="Y10115">
        <f>INDEX(months!B:B,MATCH(Sheet1!W10115,months!A:A,0))</f>
        <v>7</v>
      </c>
      <c r="Z10115">
        <f t="shared" ref="Z10115:Z10178" si="1112">DATE(V10115,Y10115,X10115)</f>
        <v>43292</v>
      </c>
    </row>
    <row r="10116" spans="1:26" x14ac:dyDescent="0.2">
      <c r="A10116" t="s">
        <v>13689</v>
      </c>
      <c r="B10116" t="s">
        <v>4612</v>
      </c>
      <c r="C10116">
        <v>4.5999999999999996</v>
      </c>
      <c r="D10116">
        <v>222</v>
      </c>
      <c r="E10116" t="s">
        <v>190</v>
      </c>
      <c r="F10116" t="s">
        <v>22</v>
      </c>
      <c r="G10116" t="s">
        <v>23</v>
      </c>
      <c r="H10116" t="s">
        <v>24</v>
      </c>
      <c r="I10116" t="s">
        <v>25</v>
      </c>
      <c r="J10116" t="s">
        <v>4613</v>
      </c>
      <c r="K10116" t="s">
        <v>1501</v>
      </c>
      <c r="L10116" t="s">
        <v>9598</v>
      </c>
      <c r="M10116" t="s">
        <v>60</v>
      </c>
      <c r="N10116">
        <f t="shared" si="1106"/>
        <v>0</v>
      </c>
      <c r="O10116" t="str">
        <f t="shared" si="1107"/>
        <v>No</v>
      </c>
      <c r="P10116">
        <f t="shared" si="1108"/>
        <v>0</v>
      </c>
      <c r="Q10116">
        <f t="shared" si="1109"/>
        <v>4813937689</v>
      </c>
      <c r="R10116">
        <f t="shared" si="1110"/>
        <v>4.1933383153624479</v>
      </c>
      <c r="S10116" t="str">
        <f t="shared" si="1111"/>
        <v>Acceptable</v>
      </c>
      <c r="T10116">
        <f>ROUNDUP(C10116,0)</f>
        <v>5</v>
      </c>
      <c r="U10116">
        <f>ROUNDDOWN(C10116,0)</f>
        <v>4</v>
      </c>
      <c r="V10116">
        <f>RIGHT(K10116,2)+2000</f>
        <v>2016</v>
      </c>
      <c r="W10116" t="str">
        <f>INDEX(_xlfn.TEXTSPLIT(K10116,"-"),1,2)</f>
        <v>Jul</v>
      </c>
      <c r="X10116" t="str">
        <f>INDEX(_xlfn.TEXTSPLIT(K10116,"-"),1,1)</f>
        <v>29</v>
      </c>
      <c r="Y10116">
        <f>INDEX(months!B:B,MATCH(Sheet1!W10116,months!A:A,0))</f>
        <v>7</v>
      </c>
      <c r="Z10116">
        <f t="shared" si="1112"/>
        <v>42580</v>
      </c>
    </row>
    <row r="10117" spans="1:26" x14ac:dyDescent="0.2">
      <c r="A10117" t="s">
        <v>13690</v>
      </c>
      <c r="B10117" t="s">
        <v>787</v>
      </c>
      <c r="C10117">
        <v>3.1</v>
      </c>
      <c r="D10117">
        <v>497</v>
      </c>
      <c r="E10117" t="s">
        <v>1292</v>
      </c>
      <c r="F10117" t="s">
        <v>50</v>
      </c>
      <c r="G10117" t="s">
        <v>23</v>
      </c>
      <c r="H10117" t="s">
        <v>24</v>
      </c>
      <c r="I10117" t="s">
        <v>25</v>
      </c>
      <c r="J10117" t="s">
        <v>788</v>
      </c>
      <c r="K10117" t="s">
        <v>410</v>
      </c>
      <c r="L10117" t="s">
        <v>13691</v>
      </c>
      <c r="M10117" t="s">
        <v>54</v>
      </c>
      <c r="N10117">
        <f t="shared" si="1106"/>
        <v>0</v>
      </c>
      <c r="O10117" t="str">
        <f t="shared" si="1107"/>
        <v>No</v>
      </c>
      <c r="P10117">
        <f t="shared" si="1108"/>
        <v>0</v>
      </c>
      <c r="Q10117">
        <f t="shared" si="1109"/>
        <v>4813937689</v>
      </c>
      <c r="R10117">
        <f t="shared" si="1110"/>
        <v>4.1933383153624479</v>
      </c>
      <c r="S10117" t="str">
        <f t="shared" si="1111"/>
        <v>Acceptable</v>
      </c>
      <c r="T10117">
        <f>ROUNDUP(C10117,0)</f>
        <v>4</v>
      </c>
      <c r="U10117">
        <f>ROUNDDOWN(C10117,0)</f>
        <v>3</v>
      </c>
      <c r="V10117">
        <f>RIGHT(K10117,2)+2000</f>
        <v>2018</v>
      </c>
      <c r="W10117" t="str">
        <f>INDEX(_xlfn.TEXTSPLIT(K10117,"-"),1,2)</f>
        <v>Jul</v>
      </c>
      <c r="X10117" t="str">
        <f>INDEX(_xlfn.TEXTSPLIT(K10117,"-"),1,1)</f>
        <v>17</v>
      </c>
      <c r="Y10117">
        <f>INDEX(months!B:B,MATCH(Sheet1!W10117,months!A:A,0))</f>
        <v>7</v>
      </c>
      <c r="Z10117">
        <f t="shared" si="1112"/>
        <v>43298</v>
      </c>
    </row>
    <row r="10118" spans="1:26" x14ac:dyDescent="0.2">
      <c r="A10118" t="s">
        <v>13692</v>
      </c>
      <c r="B10118" t="s">
        <v>3070</v>
      </c>
      <c r="C10118">
        <v>4.3</v>
      </c>
      <c r="D10118">
        <v>7443</v>
      </c>
      <c r="E10118" t="s">
        <v>69</v>
      </c>
      <c r="F10118" t="s">
        <v>50</v>
      </c>
      <c r="G10118" t="s">
        <v>23</v>
      </c>
      <c r="H10118" t="s">
        <v>24</v>
      </c>
      <c r="I10118" t="s">
        <v>25</v>
      </c>
      <c r="J10118" t="s">
        <v>2673</v>
      </c>
      <c r="K10118" t="s">
        <v>6526</v>
      </c>
      <c r="L10118" t="s">
        <v>1775</v>
      </c>
      <c r="M10118" t="s">
        <v>72</v>
      </c>
      <c r="N10118">
        <f t="shared" si="1106"/>
        <v>0</v>
      </c>
      <c r="O10118" t="str">
        <f t="shared" si="1107"/>
        <v>No</v>
      </c>
      <c r="P10118">
        <f t="shared" si="1108"/>
        <v>0</v>
      </c>
      <c r="Q10118">
        <f t="shared" si="1109"/>
        <v>4813937689</v>
      </c>
      <c r="R10118">
        <f t="shared" si="1110"/>
        <v>4.1933383153624479</v>
      </c>
      <c r="S10118" t="str">
        <f t="shared" si="1111"/>
        <v>Acceptable</v>
      </c>
      <c r="T10118">
        <f>ROUNDUP(C10118,0)</f>
        <v>5</v>
      </c>
      <c r="U10118">
        <f>ROUNDDOWN(C10118,0)</f>
        <v>4</v>
      </c>
      <c r="V10118">
        <f>RIGHT(K10118,2)+2000</f>
        <v>2016</v>
      </c>
      <c r="W10118" t="str">
        <f>INDEX(_xlfn.TEXTSPLIT(K10118,"-"),1,2)</f>
        <v>Sep</v>
      </c>
      <c r="X10118" t="str">
        <f>INDEX(_xlfn.TEXTSPLIT(K10118,"-"),1,1)</f>
        <v>29</v>
      </c>
      <c r="Y10118">
        <f>INDEX(months!B:B,MATCH(Sheet1!W10118,months!A:A,0))</f>
        <v>9</v>
      </c>
      <c r="Z10118">
        <f t="shared" si="1112"/>
        <v>42642</v>
      </c>
    </row>
    <row r="10119" spans="1:26" x14ac:dyDescent="0.2">
      <c r="A10119" t="s">
        <v>13693</v>
      </c>
      <c r="B10119" t="s">
        <v>787</v>
      </c>
      <c r="C10119">
        <v>3.7</v>
      </c>
      <c r="D10119">
        <v>7</v>
      </c>
      <c r="E10119" t="s">
        <v>733</v>
      </c>
      <c r="F10119" t="s">
        <v>1199</v>
      </c>
      <c r="G10119" t="s">
        <v>23</v>
      </c>
      <c r="H10119" t="s">
        <v>24</v>
      </c>
      <c r="I10119" t="s">
        <v>25</v>
      </c>
      <c r="J10119" t="s">
        <v>788</v>
      </c>
      <c r="K10119" t="s">
        <v>3524</v>
      </c>
      <c r="L10119" t="s">
        <v>170</v>
      </c>
      <c r="M10119" t="s">
        <v>81</v>
      </c>
      <c r="N10119">
        <f t="shared" si="1106"/>
        <v>0</v>
      </c>
      <c r="O10119" t="str">
        <f t="shared" si="1107"/>
        <v>No</v>
      </c>
      <c r="P10119">
        <f t="shared" si="1108"/>
        <v>0</v>
      </c>
      <c r="Q10119">
        <f t="shared" si="1109"/>
        <v>4813937689</v>
      </c>
      <c r="R10119">
        <f t="shared" si="1110"/>
        <v>4.1933383153624479</v>
      </c>
      <c r="S10119" t="str">
        <f t="shared" si="1111"/>
        <v>Acceptable</v>
      </c>
      <c r="T10119">
        <f>ROUNDUP(C10119,0)</f>
        <v>4</v>
      </c>
      <c r="U10119">
        <f>ROUNDDOWN(C10119,0)</f>
        <v>3</v>
      </c>
      <c r="V10119">
        <f>RIGHT(K10119,2)+2000</f>
        <v>2017</v>
      </c>
      <c r="W10119" t="str">
        <f>INDEX(_xlfn.TEXTSPLIT(K10119,"-"),1,2)</f>
        <v>Oct</v>
      </c>
      <c r="X10119" t="str">
        <f>INDEX(_xlfn.TEXTSPLIT(K10119,"-"),1,1)</f>
        <v>2</v>
      </c>
      <c r="Y10119">
        <f>INDEX(months!B:B,MATCH(Sheet1!W10119,months!A:A,0))</f>
        <v>10</v>
      </c>
      <c r="Z10119">
        <f t="shared" si="1112"/>
        <v>43010</v>
      </c>
    </row>
    <row r="10120" spans="1:26" x14ac:dyDescent="0.2">
      <c r="A10120" t="s">
        <v>4273</v>
      </c>
      <c r="B10120" t="s">
        <v>4106</v>
      </c>
      <c r="C10120">
        <v>4.5999999999999996</v>
      </c>
      <c r="D10120">
        <v>126338</v>
      </c>
      <c r="E10120" t="s">
        <v>1128</v>
      </c>
      <c r="F10120" t="s">
        <v>65</v>
      </c>
      <c r="G10120" t="s">
        <v>23</v>
      </c>
      <c r="H10120" t="s">
        <v>24</v>
      </c>
      <c r="I10120" t="s">
        <v>25</v>
      </c>
      <c r="J10120" t="s">
        <v>4107</v>
      </c>
      <c r="K10120" t="s">
        <v>3251</v>
      </c>
      <c r="L10120" t="s">
        <v>1116</v>
      </c>
      <c r="M10120" t="s">
        <v>86</v>
      </c>
      <c r="N10120">
        <f t="shared" si="1106"/>
        <v>0</v>
      </c>
      <c r="O10120" t="str">
        <f t="shared" si="1107"/>
        <v>No</v>
      </c>
      <c r="P10120">
        <f t="shared" si="1108"/>
        <v>0</v>
      </c>
      <c r="Q10120">
        <f t="shared" si="1109"/>
        <v>4813937689</v>
      </c>
      <c r="R10120">
        <f t="shared" si="1110"/>
        <v>4.1933383153624479</v>
      </c>
      <c r="S10120" t="str">
        <f t="shared" si="1111"/>
        <v>Acceptable</v>
      </c>
      <c r="T10120">
        <f>ROUNDUP(C10120,0)</f>
        <v>5</v>
      </c>
      <c r="U10120">
        <f>ROUNDDOWN(C10120,0)</f>
        <v>4</v>
      </c>
      <c r="V10120">
        <f>RIGHT(K10120,2)+2000</f>
        <v>2017</v>
      </c>
      <c r="W10120" t="str">
        <f>INDEX(_xlfn.TEXTSPLIT(K10120,"-"),1,2)</f>
        <v>Mar</v>
      </c>
      <c r="X10120" t="str">
        <f>INDEX(_xlfn.TEXTSPLIT(K10120,"-"),1,1)</f>
        <v>15</v>
      </c>
      <c r="Y10120">
        <f>INDEX(months!B:B,MATCH(Sheet1!W10120,months!A:A,0))</f>
        <v>3</v>
      </c>
      <c r="Z10120">
        <f t="shared" si="1112"/>
        <v>42809</v>
      </c>
    </row>
    <row r="10121" spans="1:26" x14ac:dyDescent="0.2">
      <c r="A10121" t="s">
        <v>13694</v>
      </c>
      <c r="B10121" t="s">
        <v>2333</v>
      </c>
      <c r="D10121">
        <v>2</v>
      </c>
      <c r="E10121" t="s">
        <v>11257</v>
      </c>
      <c r="F10121" t="s">
        <v>1010</v>
      </c>
      <c r="G10121" t="s">
        <v>23</v>
      </c>
      <c r="H10121" t="s">
        <v>24</v>
      </c>
      <c r="I10121" t="s">
        <v>25</v>
      </c>
      <c r="J10121" t="s">
        <v>2334</v>
      </c>
      <c r="K10121" t="s">
        <v>5557</v>
      </c>
      <c r="L10121" t="s">
        <v>180</v>
      </c>
      <c r="M10121" t="s">
        <v>86</v>
      </c>
      <c r="N10121">
        <f t="shared" si="1106"/>
        <v>0</v>
      </c>
      <c r="O10121" t="str">
        <f t="shared" si="1107"/>
        <v>No</v>
      </c>
      <c r="P10121">
        <f t="shared" si="1108"/>
        <v>0</v>
      </c>
      <c r="Q10121">
        <f t="shared" si="1109"/>
        <v>4813937689</v>
      </c>
      <c r="R10121">
        <f t="shared" si="1110"/>
        <v>4.1933383153624479</v>
      </c>
      <c r="S10121" t="str">
        <f t="shared" si="1111"/>
        <v>Acceptable</v>
      </c>
      <c r="T10121">
        <f>ROUNDUP(C10121,0)</f>
        <v>0</v>
      </c>
      <c r="U10121">
        <f>ROUNDDOWN(C10121,0)</f>
        <v>0</v>
      </c>
      <c r="V10121">
        <f>RIGHT(K10121,2)+2000</f>
        <v>2017</v>
      </c>
      <c r="W10121" t="str">
        <f>INDEX(_xlfn.TEXTSPLIT(K10121,"-"),1,2)</f>
        <v>Nov</v>
      </c>
      <c r="X10121" t="str">
        <f>INDEX(_xlfn.TEXTSPLIT(K10121,"-"),1,1)</f>
        <v>24</v>
      </c>
      <c r="Y10121">
        <f>INDEX(months!B:B,MATCH(Sheet1!W10121,months!A:A,0))</f>
        <v>11</v>
      </c>
      <c r="Z10121">
        <f t="shared" si="1112"/>
        <v>43063</v>
      </c>
    </row>
    <row r="10122" spans="1:26" x14ac:dyDescent="0.2">
      <c r="A10122" t="s">
        <v>13695</v>
      </c>
      <c r="B10122" t="s">
        <v>4457</v>
      </c>
      <c r="C10122">
        <v>4.0999999999999996</v>
      </c>
      <c r="D10122">
        <v>3674</v>
      </c>
      <c r="E10122" t="s">
        <v>867</v>
      </c>
      <c r="F10122" t="s">
        <v>32</v>
      </c>
      <c r="G10122" t="s">
        <v>23</v>
      </c>
      <c r="H10122" t="s">
        <v>24</v>
      </c>
      <c r="I10122" t="s">
        <v>25</v>
      </c>
      <c r="J10122" t="s">
        <v>4458</v>
      </c>
      <c r="K10122" t="s">
        <v>585</v>
      </c>
      <c r="L10122" t="s">
        <v>13696</v>
      </c>
      <c r="M10122" t="s">
        <v>274</v>
      </c>
      <c r="N10122">
        <f t="shared" si="1106"/>
        <v>0</v>
      </c>
      <c r="O10122" t="str">
        <f t="shared" si="1107"/>
        <v>No</v>
      </c>
      <c r="P10122">
        <f t="shared" si="1108"/>
        <v>0</v>
      </c>
      <c r="Q10122">
        <f t="shared" si="1109"/>
        <v>4813937689</v>
      </c>
      <c r="R10122">
        <f t="shared" si="1110"/>
        <v>4.1933383153624479</v>
      </c>
      <c r="S10122" t="str">
        <f t="shared" si="1111"/>
        <v>Acceptable</v>
      </c>
      <c r="T10122">
        <f>ROUNDUP(C10122,0)</f>
        <v>5</v>
      </c>
      <c r="U10122">
        <f>ROUNDDOWN(C10122,0)</f>
        <v>4</v>
      </c>
      <c r="V10122">
        <f>RIGHT(K10122,2)+2000</f>
        <v>2018</v>
      </c>
      <c r="W10122" t="str">
        <f>INDEX(_xlfn.TEXTSPLIT(K10122,"-"),1,2)</f>
        <v>Jul</v>
      </c>
      <c r="X10122" t="str">
        <f>INDEX(_xlfn.TEXTSPLIT(K10122,"-"),1,1)</f>
        <v>9</v>
      </c>
      <c r="Y10122">
        <f>INDEX(months!B:B,MATCH(Sheet1!W10122,months!A:A,0))</f>
        <v>7</v>
      </c>
      <c r="Z10122">
        <f t="shared" si="1112"/>
        <v>43290</v>
      </c>
    </row>
    <row r="10123" spans="1:26" x14ac:dyDescent="0.2">
      <c r="A10123" t="s">
        <v>13697</v>
      </c>
      <c r="B10123" t="s">
        <v>4310</v>
      </c>
      <c r="C10123">
        <v>4.2</v>
      </c>
      <c r="D10123">
        <v>43191</v>
      </c>
      <c r="E10123" t="s">
        <v>31</v>
      </c>
      <c r="F10123" t="s">
        <v>38</v>
      </c>
      <c r="G10123" t="s">
        <v>23</v>
      </c>
      <c r="H10123" t="s">
        <v>24</v>
      </c>
      <c r="I10123" t="s">
        <v>25</v>
      </c>
      <c r="J10123" t="s">
        <v>2718</v>
      </c>
      <c r="K10123" t="s">
        <v>7262</v>
      </c>
      <c r="L10123" t="s">
        <v>313</v>
      </c>
      <c r="M10123" t="s">
        <v>514</v>
      </c>
      <c r="N10123">
        <f t="shared" si="1106"/>
        <v>0</v>
      </c>
      <c r="O10123" t="str">
        <f t="shared" si="1107"/>
        <v>No</v>
      </c>
      <c r="P10123">
        <f t="shared" si="1108"/>
        <v>0</v>
      </c>
      <c r="Q10123">
        <f t="shared" si="1109"/>
        <v>4813937689</v>
      </c>
      <c r="R10123">
        <f t="shared" si="1110"/>
        <v>4.1933383153624479</v>
      </c>
      <c r="S10123" t="str">
        <f t="shared" si="1111"/>
        <v>Acceptable</v>
      </c>
      <c r="T10123">
        <f>ROUNDUP(C10123,0)</f>
        <v>5</v>
      </c>
      <c r="U10123">
        <f>ROUNDDOWN(C10123,0)</f>
        <v>4</v>
      </c>
      <c r="V10123">
        <f>RIGHT(K10123,2)+2000</f>
        <v>2018</v>
      </c>
      <c r="W10123" t="str">
        <f>INDEX(_xlfn.TEXTSPLIT(K10123,"-"),1,2)</f>
        <v>Jan</v>
      </c>
      <c r="X10123" t="str">
        <f>INDEX(_xlfn.TEXTSPLIT(K10123,"-"),1,1)</f>
        <v>10</v>
      </c>
      <c r="Y10123">
        <f>INDEX(months!B:B,MATCH(Sheet1!W10123,months!A:A,0))</f>
        <v>1</v>
      </c>
      <c r="Z10123">
        <f t="shared" si="1112"/>
        <v>43110</v>
      </c>
    </row>
    <row r="10124" spans="1:26" x14ac:dyDescent="0.2">
      <c r="A10124" t="s">
        <v>13698</v>
      </c>
      <c r="B10124" t="s">
        <v>4950</v>
      </c>
      <c r="C10124">
        <v>4.4000000000000004</v>
      </c>
      <c r="D10124">
        <v>936</v>
      </c>
      <c r="E10124" t="s">
        <v>305</v>
      </c>
      <c r="F10124" t="s">
        <v>57</v>
      </c>
      <c r="G10124" t="s">
        <v>649</v>
      </c>
      <c r="H10124" t="s">
        <v>1011</v>
      </c>
      <c r="I10124" t="s">
        <v>25</v>
      </c>
      <c r="J10124" t="s">
        <v>4951</v>
      </c>
      <c r="K10124" t="s">
        <v>6020</v>
      </c>
      <c r="L10124" t="s">
        <v>13699</v>
      </c>
      <c r="M10124" t="s">
        <v>86</v>
      </c>
      <c r="N10124">
        <f t="shared" si="1106"/>
        <v>0</v>
      </c>
      <c r="O10124" t="str">
        <f t="shared" si="1107"/>
        <v>No</v>
      </c>
      <c r="P10124">
        <f t="shared" si="1108"/>
        <v>0</v>
      </c>
      <c r="Q10124">
        <f t="shared" si="1109"/>
        <v>4813937689</v>
      </c>
      <c r="R10124">
        <f t="shared" si="1110"/>
        <v>4.1933383153624479</v>
      </c>
      <c r="S10124" t="str">
        <f t="shared" si="1111"/>
        <v>Acceptable</v>
      </c>
      <c r="T10124">
        <f>ROUNDUP(C10124,0)</f>
        <v>5</v>
      </c>
      <c r="U10124">
        <f>ROUNDDOWN(C10124,0)</f>
        <v>4</v>
      </c>
      <c r="V10124">
        <f>RIGHT(K10124,2)+2000</f>
        <v>2018</v>
      </c>
      <c r="W10124" t="str">
        <f>INDEX(_xlfn.TEXTSPLIT(K10124,"-"),1,2)</f>
        <v>Jun</v>
      </c>
      <c r="X10124" t="str">
        <f>INDEX(_xlfn.TEXTSPLIT(K10124,"-"),1,1)</f>
        <v>17</v>
      </c>
      <c r="Y10124">
        <f>INDEX(months!B:B,MATCH(Sheet1!W10124,months!A:A,0))</f>
        <v>6</v>
      </c>
      <c r="Z10124">
        <f t="shared" si="1112"/>
        <v>43268</v>
      </c>
    </row>
    <row r="10125" spans="1:26" x14ac:dyDescent="0.2">
      <c r="A10125" t="s">
        <v>13700</v>
      </c>
      <c r="B10125" t="s">
        <v>3827</v>
      </c>
      <c r="C10125">
        <v>4.0999999999999996</v>
      </c>
      <c r="D10125">
        <v>34079</v>
      </c>
      <c r="E10125" t="s">
        <v>3671</v>
      </c>
      <c r="F10125" t="s">
        <v>65</v>
      </c>
      <c r="G10125" t="s">
        <v>23</v>
      </c>
      <c r="H10125" t="s">
        <v>24</v>
      </c>
      <c r="I10125" t="s">
        <v>44</v>
      </c>
      <c r="J10125" t="s">
        <v>3828</v>
      </c>
      <c r="K10125" t="s">
        <v>3002</v>
      </c>
      <c r="L10125" t="s">
        <v>13701</v>
      </c>
      <c r="M10125" t="s">
        <v>29</v>
      </c>
      <c r="N10125">
        <f t="shared" si="1106"/>
        <v>0</v>
      </c>
      <c r="O10125" t="str">
        <f t="shared" si="1107"/>
        <v>No</v>
      </c>
      <c r="P10125">
        <f t="shared" si="1108"/>
        <v>0</v>
      </c>
      <c r="Q10125">
        <f t="shared" si="1109"/>
        <v>4813937689</v>
      </c>
      <c r="R10125">
        <f t="shared" si="1110"/>
        <v>4.1933383153624479</v>
      </c>
      <c r="S10125" t="str">
        <f t="shared" si="1111"/>
        <v>Acceptable</v>
      </c>
      <c r="T10125">
        <f>ROUNDUP(C10125,0)</f>
        <v>5</v>
      </c>
      <c r="U10125">
        <f>ROUNDDOWN(C10125,0)</f>
        <v>4</v>
      </c>
      <c r="V10125">
        <f>RIGHT(K10125,2)+2000</f>
        <v>2017</v>
      </c>
      <c r="W10125" t="str">
        <f>INDEX(_xlfn.TEXTSPLIT(K10125,"-"),1,2)</f>
        <v>Mar</v>
      </c>
      <c r="X10125" t="str">
        <f>INDEX(_xlfn.TEXTSPLIT(K10125,"-"),1,1)</f>
        <v>14</v>
      </c>
      <c r="Y10125">
        <f>INDEX(months!B:B,MATCH(Sheet1!W10125,months!A:A,0))</f>
        <v>3</v>
      </c>
      <c r="Z10125">
        <f t="shared" si="1112"/>
        <v>42808</v>
      </c>
    </row>
    <row r="10126" spans="1:26" x14ac:dyDescent="0.2">
      <c r="A10126" t="s">
        <v>13702</v>
      </c>
      <c r="B10126" t="s">
        <v>5248</v>
      </c>
      <c r="C10126">
        <v>3.6</v>
      </c>
      <c r="D10126">
        <v>32112</v>
      </c>
      <c r="E10126" t="s">
        <v>46</v>
      </c>
      <c r="F10126" t="s">
        <v>65</v>
      </c>
      <c r="G10126" t="s">
        <v>23</v>
      </c>
      <c r="H10126" t="s">
        <v>24</v>
      </c>
      <c r="I10126" t="s">
        <v>25</v>
      </c>
      <c r="J10126" t="s">
        <v>5249</v>
      </c>
      <c r="K10126" t="s">
        <v>287</v>
      </c>
      <c r="L10126" t="s">
        <v>46</v>
      </c>
      <c r="M10126" t="s">
        <v>46</v>
      </c>
      <c r="N10126">
        <f t="shared" si="1106"/>
        <v>0</v>
      </c>
      <c r="O10126" t="str">
        <f t="shared" si="1107"/>
        <v>No</v>
      </c>
      <c r="P10126">
        <f t="shared" si="1108"/>
        <v>0</v>
      </c>
      <c r="Q10126">
        <f t="shared" si="1109"/>
        <v>4813937689</v>
      </c>
      <c r="R10126">
        <f t="shared" si="1110"/>
        <v>4.1933383153624479</v>
      </c>
      <c r="S10126" t="str">
        <f t="shared" si="1111"/>
        <v>Acceptable</v>
      </c>
      <c r="T10126">
        <f>ROUNDUP(C10126,0)</f>
        <v>4</v>
      </c>
      <c r="U10126">
        <f>ROUNDDOWN(C10126,0)</f>
        <v>3</v>
      </c>
      <c r="V10126">
        <f>RIGHT(K10126,2)+2000</f>
        <v>2018</v>
      </c>
      <c r="W10126" t="str">
        <f>INDEX(_xlfn.TEXTSPLIT(K10126,"-"),1,2)</f>
        <v>Jul</v>
      </c>
      <c r="X10126" t="str">
        <f>INDEX(_xlfn.TEXTSPLIT(K10126,"-"),1,1)</f>
        <v>4</v>
      </c>
      <c r="Y10126">
        <f>INDEX(months!B:B,MATCH(Sheet1!W10126,months!A:A,0))</f>
        <v>7</v>
      </c>
      <c r="Z10126">
        <f t="shared" si="1112"/>
        <v>43285</v>
      </c>
    </row>
    <row r="10127" spans="1:26" x14ac:dyDescent="0.2">
      <c r="A10127" t="s">
        <v>13703</v>
      </c>
      <c r="B10127" t="s">
        <v>4612</v>
      </c>
      <c r="C10127">
        <v>4.4000000000000004</v>
      </c>
      <c r="D10127">
        <v>6801</v>
      </c>
      <c r="E10127" t="s">
        <v>49</v>
      </c>
      <c r="F10127" t="s">
        <v>32</v>
      </c>
      <c r="G10127" t="s">
        <v>23</v>
      </c>
      <c r="H10127" t="s">
        <v>24</v>
      </c>
      <c r="I10127" t="s">
        <v>25</v>
      </c>
      <c r="J10127" t="s">
        <v>4613</v>
      </c>
      <c r="K10127" t="s">
        <v>5106</v>
      </c>
      <c r="L10127" t="s">
        <v>2854</v>
      </c>
      <c r="M10127" t="s">
        <v>29</v>
      </c>
      <c r="N10127">
        <f t="shared" si="1106"/>
        <v>0</v>
      </c>
      <c r="O10127" t="str">
        <f t="shared" si="1107"/>
        <v>No</v>
      </c>
      <c r="P10127">
        <f t="shared" si="1108"/>
        <v>0</v>
      </c>
      <c r="Q10127">
        <f t="shared" si="1109"/>
        <v>4813937689</v>
      </c>
      <c r="R10127">
        <f t="shared" si="1110"/>
        <v>4.1933383153624479</v>
      </c>
      <c r="S10127" t="str">
        <f t="shared" si="1111"/>
        <v>Acceptable</v>
      </c>
      <c r="T10127">
        <f>ROUNDUP(C10127,0)</f>
        <v>5</v>
      </c>
      <c r="U10127">
        <f>ROUNDDOWN(C10127,0)</f>
        <v>4</v>
      </c>
      <c r="V10127">
        <f>RIGHT(K10127,2)+2000</f>
        <v>2018</v>
      </c>
      <c r="W10127" t="str">
        <f>INDEX(_xlfn.TEXTSPLIT(K10127,"-"),1,2)</f>
        <v>Jan</v>
      </c>
      <c r="X10127" t="str">
        <f>INDEX(_xlfn.TEXTSPLIT(K10127,"-"),1,1)</f>
        <v>8</v>
      </c>
      <c r="Y10127">
        <f>INDEX(months!B:B,MATCH(Sheet1!W10127,months!A:A,0))</f>
        <v>1</v>
      </c>
      <c r="Z10127">
        <f t="shared" si="1112"/>
        <v>43108</v>
      </c>
    </row>
    <row r="10128" spans="1:26" x14ac:dyDescent="0.2">
      <c r="A10128" t="s">
        <v>13704</v>
      </c>
      <c r="B10128" t="s">
        <v>3070</v>
      </c>
      <c r="C10128">
        <v>3.8</v>
      </c>
      <c r="D10128">
        <v>70903</v>
      </c>
      <c r="E10128" t="s">
        <v>1429</v>
      </c>
      <c r="F10128" t="s">
        <v>65</v>
      </c>
      <c r="G10128" t="s">
        <v>23</v>
      </c>
      <c r="H10128" t="s">
        <v>24</v>
      </c>
      <c r="I10128" t="s">
        <v>124</v>
      </c>
      <c r="J10128" t="s">
        <v>2868</v>
      </c>
      <c r="K10128" t="s">
        <v>837</v>
      </c>
      <c r="L10128" t="s">
        <v>13705</v>
      </c>
      <c r="M10128" t="s">
        <v>60</v>
      </c>
      <c r="N10128">
        <f t="shared" si="1106"/>
        <v>0</v>
      </c>
      <c r="O10128" t="str">
        <f t="shared" si="1107"/>
        <v>No</v>
      </c>
      <c r="P10128">
        <f t="shared" si="1108"/>
        <v>0</v>
      </c>
      <c r="Q10128">
        <f t="shared" si="1109"/>
        <v>4813937689</v>
      </c>
      <c r="R10128">
        <f t="shared" si="1110"/>
        <v>4.1933383153624479</v>
      </c>
      <c r="S10128" t="str">
        <f t="shared" si="1111"/>
        <v>Acceptable</v>
      </c>
      <c r="T10128">
        <f>ROUNDUP(C10128,0)</f>
        <v>4</v>
      </c>
      <c r="U10128">
        <f>ROUNDDOWN(C10128,0)</f>
        <v>3</v>
      </c>
      <c r="V10128">
        <f>RIGHT(K10128,2)+2000</f>
        <v>2016</v>
      </c>
      <c r="W10128" t="str">
        <f>INDEX(_xlfn.TEXTSPLIT(K10128,"-"),1,2)</f>
        <v>Oct</v>
      </c>
      <c r="X10128" t="str">
        <f>INDEX(_xlfn.TEXTSPLIT(K10128,"-"),1,1)</f>
        <v>27</v>
      </c>
      <c r="Y10128">
        <f>INDEX(months!B:B,MATCH(Sheet1!W10128,months!A:A,0))</f>
        <v>10</v>
      </c>
      <c r="Z10128">
        <f t="shared" si="1112"/>
        <v>42670</v>
      </c>
    </row>
    <row r="10129" spans="1:26" x14ac:dyDescent="0.2">
      <c r="A10129" t="s">
        <v>13706</v>
      </c>
      <c r="B10129" t="s">
        <v>1790</v>
      </c>
      <c r="C10129">
        <v>4</v>
      </c>
      <c r="D10129">
        <v>2187</v>
      </c>
      <c r="E10129" t="s">
        <v>46</v>
      </c>
      <c r="F10129" t="s">
        <v>50</v>
      </c>
      <c r="G10129" t="s">
        <v>23</v>
      </c>
      <c r="H10129" t="s">
        <v>24</v>
      </c>
      <c r="I10129" t="s">
        <v>25</v>
      </c>
      <c r="J10129" t="s">
        <v>1791</v>
      </c>
      <c r="K10129" t="s">
        <v>39</v>
      </c>
      <c r="L10129" t="s">
        <v>46</v>
      </c>
      <c r="M10129" t="s">
        <v>46</v>
      </c>
      <c r="N10129">
        <f t="shared" si="1106"/>
        <v>0</v>
      </c>
      <c r="O10129" t="str">
        <f t="shared" si="1107"/>
        <v>No</v>
      </c>
      <c r="P10129">
        <f t="shared" si="1108"/>
        <v>0</v>
      </c>
      <c r="Q10129">
        <f t="shared" si="1109"/>
        <v>4813937689</v>
      </c>
      <c r="R10129">
        <f t="shared" si="1110"/>
        <v>4.1933383153624479</v>
      </c>
      <c r="S10129" t="str">
        <f t="shared" si="1111"/>
        <v>Acceptable</v>
      </c>
      <c r="T10129">
        <f>ROUNDUP(C10129,0)</f>
        <v>4</v>
      </c>
      <c r="U10129">
        <f>ROUNDDOWN(C10129,0)</f>
        <v>4</v>
      </c>
      <c r="V10129">
        <f>RIGHT(K10129,2)+2000</f>
        <v>2018</v>
      </c>
      <c r="W10129" t="str">
        <f>INDEX(_xlfn.TEXTSPLIT(K10129,"-"),1,2)</f>
        <v>Aug</v>
      </c>
      <c r="X10129" t="str">
        <f>INDEX(_xlfn.TEXTSPLIT(K10129,"-"),1,1)</f>
        <v>1</v>
      </c>
      <c r="Y10129">
        <f>INDEX(months!B:B,MATCH(Sheet1!W10129,months!A:A,0))</f>
        <v>8</v>
      </c>
      <c r="Z10129">
        <f t="shared" si="1112"/>
        <v>43313</v>
      </c>
    </row>
    <row r="10130" spans="1:26" x14ac:dyDescent="0.2">
      <c r="A10130" t="s">
        <v>13707</v>
      </c>
      <c r="B10130" t="s">
        <v>556</v>
      </c>
      <c r="C10130">
        <v>3.2</v>
      </c>
      <c r="D10130">
        <v>116</v>
      </c>
      <c r="E10130" t="s">
        <v>46</v>
      </c>
      <c r="F10130" t="s">
        <v>22</v>
      </c>
      <c r="G10130" t="s">
        <v>23</v>
      </c>
      <c r="H10130" t="s">
        <v>24</v>
      </c>
      <c r="I10130" t="s">
        <v>25</v>
      </c>
      <c r="J10130" t="s">
        <v>557</v>
      </c>
      <c r="K10130" t="s">
        <v>1088</v>
      </c>
      <c r="L10130" t="s">
        <v>46</v>
      </c>
      <c r="M10130" t="s">
        <v>46</v>
      </c>
      <c r="N10130">
        <f t="shared" si="1106"/>
        <v>0</v>
      </c>
      <c r="O10130" t="str">
        <f t="shared" si="1107"/>
        <v>No</v>
      </c>
      <c r="P10130">
        <f t="shared" si="1108"/>
        <v>0</v>
      </c>
      <c r="Q10130">
        <f t="shared" si="1109"/>
        <v>4813937689</v>
      </c>
      <c r="R10130">
        <f t="shared" si="1110"/>
        <v>4.1933383153624479</v>
      </c>
      <c r="S10130" t="str">
        <f t="shared" si="1111"/>
        <v>Acceptable</v>
      </c>
      <c r="T10130">
        <f>ROUNDUP(C10130,0)</f>
        <v>4</v>
      </c>
      <c r="U10130">
        <f>ROUNDDOWN(C10130,0)</f>
        <v>3</v>
      </c>
      <c r="V10130">
        <f>RIGHT(K10130,2)+2000</f>
        <v>2018</v>
      </c>
      <c r="W10130" t="str">
        <f>INDEX(_xlfn.TEXTSPLIT(K10130,"-"),1,2)</f>
        <v>Jun</v>
      </c>
      <c r="X10130" t="str">
        <f>INDEX(_xlfn.TEXTSPLIT(K10130,"-"),1,1)</f>
        <v>13</v>
      </c>
      <c r="Y10130">
        <f>INDEX(months!B:B,MATCH(Sheet1!W10130,months!A:A,0))</f>
        <v>6</v>
      </c>
      <c r="Z10130">
        <f t="shared" si="1112"/>
        <v>43264</v>
      </c>
    </row>
    <row r="10131" spans="1:26" x14ac:dyDescent="0.2">
      <c r="A10131" t="s">
        <v>13708</v>
      </c>
      <c r="B10131" t="s">
        <v>4950</v>
      </c>
      <c r="C10131">
        <v>2.8</v>
      </c>
      <c r="D10131">
        <v>160</v>
      </c>
      <c r="E10131" t="s">
        <v>1504</v>
      </c>
      <c r="F10131" t="s">
        <v>22</v>
      </c>
      <c r="G10131" t="s">
        <v>23</v>
      </c>
      <c r="H10131" t="s">
        <v>24</v>
      </c>
      <c r="I10131" t="s">
        <v>25</v>
      </c>
      <c r="J10131" t="s">
        <v>4951</v>
      </c>
      <c r="K10131" t="s">
        <v>278</v>
      </c>
      <c r="L10131" t="s">
        <v>13709</v>
      </c>
      <c r="M10131" t="s">
        <v>47</v>
      </c>
      <c r="N10131">
        <f t="shared" si="1106"/>
        <v>0</v>
      </c>
      <c r="O10131" t="str">
        <f t="shared" si="1107"/>
        <v>No</v>
      </c>
      <c r="P10131">
        <f t="shared" si="1108"/>
        <v>0</v>
      </c>
      <c r="Q10131">
        <f t="shared" si="1109"/>
        <v>4813937689</v>
      </c>
      <c r="R10131">
        <f t="shared" si="1110"/>
        <v>4.1933383153624479</v>
      </c>
      <c r="S10131" t="str">
        <f t="shared" si="1111"/>
        <v>Acceptable</v>
      </c>
      <c r="T10131">
        <f>ROUNDUP(C10131,0)</f>
        <v>3</v>
      </c>
      <c r="U10131">
        <f>ROUNDDOWN(C10131,0)</f>
        <v>2</v>
      </c>
      <c r="V10131">
        <f>RIGHT(K10131,2)+2000</f>
        <v>2018</v>
      </c>
      <c r="W10131" t="str">
        <f>INDEX(_xlfn.TEXTSPLIT(K10131,"-"),1,2)</f>
        <v>Jul</v>
      </c>
      <c r="X10131" t="str">
        <f>INDEX(_xlfn.TEXTSPLIT(K10131,"-"),1,1)</f>
        <v>27</v>
      </c>
      <c r="Y10131">
        <f>INDEX(months!B:B,MATCH(Sheet1!W10131,months!A:A,0))</f>
        <v>7</v>
      </c>
      <c r="Z10131">
        <f t="shared" si="1112"/>
        <v>43308</v>
      </c>
    </row>
    <row r="10132" spans="1:26" x14ac:dyDescent="0.2">
      <c r="A10132" t="s">
        <v>13710</v>
      </c>
      <c r="B10132" t="s">
        <v>211</v>
      </c>
      <c r="C10132">
        <v>3.1</v>
      </c>
      <c r="D10132">
        <v>14</v>
      </c>
      <c r="E10132" t="s">
        <v>147</v>
      </c>
      <c r="F10132" t="s">
        <v>775</v>
      </c>
      <c r="G10132" t="s">
        <v>23</v>
      </c>
      <c r="H10132" t="s">
        <v>24</v>
      </c>
      <c r="I10132" t="s">
        <v>25</v>
      </c>
      <c r="J10132" t="s">
        <v>212</v>
      </c>
      <c r="K10132" t="s">
        <v>6175</v>
      </c>
      <c r="L10132" t="s">
        <v>1755</v>
      </c>
      <c r="M10132" t="s">
        <v>587</v>
      </c>
      <c r="N10132">
        <f t="shared" si="1106"/>
        <v>0</v>
      </c>
      <c r="O10132" t="str">
        <f t="shared" si="1107"/>
        <v>No</v>
      </c>
      <c r="P10132">
        <f t="shared" si="1108"/>
        <v>0</v>
      </c>
      <c r="Q10132">
        <f t="shared" si="1109"/>
        <v>4813937689</v>
      </c>
      <c r="R10132">
        <f t="shared" si="1110"/>
        <v>4.1933383153624479</v>
      </c>
      <c r="S10132" t="str">
        <f t="shared" si="1111"/>
        <v>Acceptable</v>
      </c>
      <c r="T10132">
        <f>ROUNDUP(C10132,0)</f>
        <v>4</v>
      </c>
      <c r="U10132">
        <f>ROUNDDOWN(C10132,0)</f>
        <v>3</v>
      </c>
      <c r="V10132">
        <f>RIGHT(K10132,2)+2000</f>
        <v>2018</v>
      </c>
      <c r="W10132" t="str">
        <f>INDEX(_xlfn.TEXTSPLIT(K10132,"-"),1,2)</f>
        <v>Feb</v>
      </c>
      <c r="X10132" t="str">
        <f>INDEX(_xlfn.TEXTSPLIT(K10132,"-"),1,1)</f>
        <v>9</v>
      </c>
      <c r="Y10132">
        <f>INDEX(months!B:B,MATCH(Sheet1!W10132,months!A:A,0))</f>
        <v>2</v>
      </c>
      <c r="Z10132">
        <f t="shared" si="1112"/>
        <v>43140</v>
      </c>
    </row>
    <row r="10133" spans="1:26" x14ac:dyDescent="0.2">
      <c r="A10133" t="s">
        <v>13711</v>
      </c>
      <c r="B10133" t="s">
        <v>4950</v>
      </c>
      <c r="C10133">
        <v>2.9</v>
      </c>
      <c r="D10133">
        <v>280</v>
      </c>
      <c r="E10133" t="s">
        <v>1245</v>
      </c>
      <c r="F10133" t="s">
        <v>57</v>
      </c>
      <c r="G10133" t="s">
        <v>23</v>
      </c>
      <c r="H10133" t="s">
        <v>24</v>
      </c>
      <c r="I10133" t="s">
        <v>25</v>
      </c>
      <c r="J10133" t="s">
        <v>4951</v>
      </c>
      <c r="K10133" t="s">
        <v>3315</v>
      </c>
      <c r="L10133" t="s">
        <v>13712</v>
      </c>
      <c r="M10133" t="s">
        <v>86</v>
      </c>
      <c r="N10133">
        <f t="shared" si="1106"/>
        <v>0</v>
      </c>
      <c r="O10133" t="str">
        <f t="shared" si="1107"/>
        <v>No</v>
      </c>
      <c r="P10133">
        <f t="shared" si="1108"/>
        <v>0</v>
      </c>
      <c r="Q10133">
        <f t="shared" si="1109"/>
        <v>4813937689</v>
      </c>
      <c r="R10133">
        <f t="shared" si="1110"/>
        <v>4.1933383153624479</v>
      </c>
      <c r="S10133" t="str">
        <f t="shared" si="1111"/>
        <v>Acceptable</v>
      </c>
      <c r="T10133">
        <f>ROUNDUP(C10133,0)</f>
        <v>3</v>
      </c>
      <c r="U10133">
        <f>ROUNDDOWN(C10133,0)</f>
        <v>2</v>
      </c>
      <c r="V10133">
        <f>RIGHT(K10133,2)+2000</f>
        <v>2014</v>
      </c>
      <c r="W10133" t="str">
        <f>INDEX(_xlfn.TEXTSPLIT(K10133,"-"),1,2)</f>
        <v>Nov</v>
      </c>
      <c r="X10133" t="str">
        <f>INDEX(_xlfn.TEXTSPLIT(K10133,"-"),1,1)</f>
        <v>14</v>
      </c>
      <c r="Y10133">
        <f>INDEX(months!B:B,MATCH(Sheet1!W10133,months!A:A,0))</f>
        <v>11</v>
      </c>
      <c r="Z10133">
        <f t="shared" si="1112"/>
        <v>41957</v>
      </c>
    </row>
    <row r="10134" spans="1:26" x14ac:dyDescent="0.2">
      <c r="A10134" t="s">
        <v>13713</v>
      </c>
      <c r="B10134" t="s">
        <v>5248</v>
      </c>
      <c r="C10134">
        <v>4.0999999999999996</v>
      </c>
      <c r="D10134">
        <v>1276</v>
      </c>
      <c r="E10134" t="s">
        <v>147</v>
      </c>
      <c r="F10134" t="s">
        <v>50</v>
      </c>
      <c r="G10134" t="s">
        <v>23</v>
      </c>
      <c r="H10134" t="s">
        <v>24</v>
      </c>
      <c r="I10134" t="s">
        <v>25</v>
      </c>
      <c r="J10134" t="s">
        <v>5249</v>
      </c>
      <c r="K10134" t="s">
        <v>1680</v>
      </c>
      <c r="L10134" t="s">
        <v>59</v>
      </c>
      <c r="M10134" t="s">
        <v>54</v>
      </c>
      <c r="N10134">
        <f t="shared" si="1106"/>
        <v>0</v>
      </c>
      <c r="O10134" t="str">
        <f t="shared" si="1107"/>
        <v>No</v>
      </c>
      <c r="P10134">
        <f t="shared" si="1108"/>
        <v>0</v>
      </c>
      <c r="Q10134">
        <f t="shared" si="1109"/>
        <v>4813937689</v>
      </c>
      <c r="R10134">
        <f t="shared" si="1110"/>
        <v>4.1933383153624479</v>
      </c>
      <c r="S10134" t="str">
        <f t="shared" si="1111"/>
        <v>Acceptable</v>
      </c>
      <c r="T10134">
        <f>ROUNDUP(C10134,0)</f>
        <v>5</v>
      </c>
      <c r="U10134">
        <f>ROUNDDOWN(C10134,0)</f>
        <v>4</v>
      </c>
      <c r="V10134">
        <f>RIGHT(K10134,2)+2000</f>
        <v>2017</v>
      </c>
      <c r="W10134" t="str">
        <f>INDEX(_xlfn.TEXTSPLIT(K10134,"-"),1,2)</f>
        <v>Dec</v>
      </c>
      <c r="X10134" t="str">
        <f>INDEX(_xlfn.TEXTSPLIT(K10134,"-"),1,1)</f>
        <v>14</v>
      </c>
      <c r="Y10134">
        <f>INDEX(months!B:B,MATCH(Sheet1!W10134,months!A:A,0))</f>
        <v>12</v>
      </c>
      <c r="Z10134">
        <f t="shared" si="1112"/>
        <v>43083</v>
      </c>
    </row>
    <row r="10135" spans="1:26" x14ac:dyDescent="0.2">
      <c r="A10135" t="s">
        <v>13714</v>
      </c>
      <c r="B10135" t="s">
        <v>4106</v>
      </c>
      <c r="C10135">
        <v>3.3</v>
      </c>
      <c r="D10135">
        <v>1461</v>
      </c>
      <c r="E10135" t="s">
        <v>481</v>
      </c>
      <c r="F10135" t="s">
        <v>50</v>
      </c>
      <c r="G10135" t="s">
        <v>23</v>
      </c>
      <c r="H10135" t="s">
        <v>24</v>
      </c>
      <c r="I10135" t="s">
        <v>25</v>
      </c>
      <c r="J10135" t="s">
        <v>4107</v>
      </c>
      <c r="K10135" t="s">
        <v>3188</v>
      </c>
      <c r="L10135" t="s">
        <v>3984</v>
      </c>
      <c r="M10135" t="s">
        <v>60</v>
      </c>
      <c r="N10135">
        <f t="shared" si="1106"/>
        <v>0</v>
      </c>
      <c r="O10135" t="str">
        <f t="shared" si="1107"/>
        <v>No</v>
      </c>
      <c r="P10135">
        <f t="shared" si="1108"/>
        <v>0</v>
      </c>
      <c r="Q10135">
        <f t="shared" si="1109"/>
        <v>4813937689</v>
      </c>
      <c r="R10135">
        <f t="shared" si="1110"/>
        <v>4.1933383153624479</v>
      </c>
      <c r="S10135" t="str">
        <f t="shared" si="1111"/>
        <v>Acceptable</v>
      </c>
      <c r="T10135">
        <f>ROUNDUP(C10135,0)</f>
        <v>4</v>
      </c>
      <c r="U10135">
        <f>ROUNDDOWN(C10135,0)</f>
        <v>3</v>
      </c>
      <c r="V10135">
        <f>RIGHT(K10135,2)+2000</f>
        <v>2017</v>
      </c>
      <c r="W10135" t="str">
        <f>INDEX(_xlfn.TEXTSPLIT(K10135,"-"),1,2)</f>
        <v>Aug</v>
      </c>
      <c r="X10135" t="str">
        <f>INDEX(_xlfn.TEXTSPLIT(K10135,"-"),1,1)</f>
        <v>31</v>
      </c>
      <c r="Y10135">
        <f>INDEX(months!B:B,MATCH(Sheet1!W10135,months!A:A,0))</f>
        <v>8</v>
      </c>
      <c r="Z10135">
        <f t="shared" si="1112"/>
        <v>42978</v>
      </c>
    </row>
    <row r="10136" spans="1:26" x14ac:dyDescent="0.2">
      <c r="A10136" t="s">
        <v>13715</v>
      </c>
      <c r="B10136" t="s">
        <v>4950</v>
      </c>
      <c r="C10136">
        <v>3.5</v>
      </c>
      <c r="D10136">
        <v>626</v>
      </c>
      <c r="E10136" t="s">
        <v>193</v>
      </c>
      <c r="F10136" t="s">
        <v>50</v>
      </c>
      <c r="G10136" t="s">
        <v>23</v>
      </c>
      <c r="H10136" t="s">
        <v>24</v>
      </c>
      <c r="I10136" t="s">
        <v>25</v>
      </c>
      <c r="J10136" t="s">
        <v>4951</v>
      </c>
      <c r="K10136" t="s">
        <v>13716</v>
      </c>
      <c r="L10136" t="s">
        <v>53</v>
      </c>
      <c r="M10136" t="s">
        <v>1502</v>
      </c>
      <c r="N10136">
        <f t="shared" si="1106"/>
        <v>0</v>
      </c>
      <c r="O10136" t="str">
        <f t="shared" si="1107"/>
        <v>No</v>
      </c>
      <c r="P10136">
        <f t="shared" si="1108"/>
        <v>0</v>
      </c>
      <c r="Q10136">
        <f t="shared" si="1109"/>
        <v>4813937689</v>
      </c>
      <c r="R10136">
        <f t="shared" si="1110"/>
        <v>4.1933383153624479</v>
      </c>
      <c r="S10136" t="str">
        <f t="shared" si="1111"/>
        <v>Acceptable</v>
      </c>
      <c r="T10136">
        <f>ROUNDUP(C10136,0)</f>
        <v>4</v>
      </c>
      <c r="U10136">
        <f>ROUNDDOWN(C10136,0)</f>
        <v>3</v>
      </c>
      <c r="V10136">
        <f>RIGHT(K10136,2)+2000</f>
        <v>2015</v>
      </c>
      <c r="W10136" t="str">
        <f>INDEX(_xlfn.TEXTSPLIT(K10136,"-"),1,2)</f>
        <v>Jun</v>
      </c>
      <c r="X10136" t="str">
        <f>INDEX(_xlfn.TEXTSPLIT(K10136,"-"),1,1)</f>
        <v>23</v>
      </c>
      <c r="Y10136">
        <f>INDEX(months!B:B,MATCH(Sheet1!W10136,months!A:A,0))</f>
        <v>6</v>
      </c>
      <c r="Z10136">
        <f t="shared" si="1112"/>
        <v>42178</v>
      </c>
    </row>
    <row r="10137" spans="1:26" x14ac:dyDescent="0.2">
      <c r="A10137" t="s">
        <v>13717</v>
      </c>
      <c r="B10137" t="s">
        <v>4801</v>
      </c>
      <c r="C10137">
        <v>4.2</v>
      </c>
      <c r="D10137">
        <v>18926</v>
      </c>
      <c r="E10137" t="s">
        <v>289</v>
      </c>
      <c r="F10137" t="s">
        <v>65</v>
      </c>
      <c r="G10137" t="s">
        <v>23</v>
      </c>
      <c r="H10137" t="s">
        <v>24</v>
      </c>
      <c r="I10137" t="s">
        <v>25</v>
      </c>
      <c r="J10137" t="s">
        <v>4802</v>
      </c>
      <c r="K10137" t="s">
        <v>11157</v>
      </c>
      <c r="L10137" t="s">
        <v>13718</v>
      </c>
      <c r="M10137" t="s">
        <v>237</v>
      </c>
      <c r="N10137">
        <f t="shared" si="1106"/>
        <v>0</v>
      </c>
      <c r="O10137" t="str">
        <f t="shared" si="1107"/>
        <v>No</v>
      </c>
      <c r="P10137">
        <f t="shared" si="1108"/>
        <v>0</v>
      </c>
      <c r="Q10137">
        <f t="shared" si="1109"/>
        <v>4813937689</v>
      </c>
      <c r="R10137">
        <f t="shared" si="1110"/>
        <v>4.1933383153624479</v>
      </c>
      <c r="S10137" t="str">
        <f t="shared" si="1111"/>
        <v>Acceptable</v>
      </c>
      <c r="T10137">
        <f>ROUNDUP(C10137,0)</f>
        <v>5</v>
      </c>
      <c r="U10137">
        <f>ROUNDDOWN(C10137,0)</f>
        <v>4</v>
      </c>
      <c r="V10137">
        <f>RIGHT(K10137,2)+2000</f>
        <v>2013</v>
      </c>
      <c r="W10137" t="str">
        <f>INDEX(_xlfn.TEXTSPLIT(K10137,"-"),1,2)</f>
        <v>Sep</v>
      </c>
      <c r="X10137" t="str">
        <f>INDEX(_xlfn.TEXTSPLIT(K10137,"-"),1,1)</f>
        <v>28</v>
      </c>
      <c r="Y10137">
        <f>INDEX(months!B:B,MATCH(Sheet1!W10137,months!A:A,0))</f>
        <v>9</v>
      </c>
      <c r="Z10137">
        <f t="shared" si="1112"/>
        <v>41545</v>
      </c>
    </row>
    <row r="10138" spans="1:26" x14ac:dyDescent="0.2">
      <c r="A10138" t="s">
        <v>13719</v>
      </c>
      <c r="B10138" t="s">
        <v>5248</v>
      </c>
      <c r="C10138">
        <v>2.8</v>
      </c>
      <c r="D10138">
        <v>71</v>
      </c>
      <c r="E10138" t="s">
        <v>190</v>
      </c>
      <c r="F10138" t="s">
        <v>22</v>
      </c>
      <c r="G10138" t="s">
        <v>23</v>
      </c>
      <c r="H10138" t="s">
        <v>24</v>
      </c>
      <c r="I10138" t="s">
        <v>25</v>
      </c>
      <c r="J10138" t="s">
        <v>5249</v>
      </c>
      <c r="K10138" t="s">
        <v>226</v>
      </c>
      <c r="L10138" t="s">
        <v>13720</v>
      </c>
      <c r="M10138" t="s">
        <v>274</v>
      </c>
      <c r="N10138">
        <f t="shared" si="1106"/>
        <v>0</v>
      </c>
      <c r="O10138" t="str">
        <f t="shared" si="1107"/>
        <v>No</v>
      </c>
      <c r="P10138">
        <f t="shared" si="1108"/>
        <v>0</v>
      </c>
      <c r="Q10138">
        <f t="shared" si="1109"/>
        <v>4813937689</v>
      </c>
      <c r="R10138">
        <f t="shared" si="1110"/>
        <v>4.1933383153624479</v>
      </c>
      <c r="S10138" t="str">
        <f t="shared" si="1111"/>
        <v>Acceptable</v>
      </c>
      <c r="T10138">
        <f>ROUNDUP(C10138,0)</f>
        <v>3</v>
      </c>
      <c r="U10138">
        <f>ROUNDDOWN(C10138,0)</f>
        <v>2</v>
      </c>
      <c r="V10138">
        <f>RIGHT(K10138,2)+2000</f>
        <v>2018</v>
      </c>
      <c r="W10138" t="str">
        <f>INDEX(_xlfn.TEXTSPLIT(K10138,"-"),1,2)</f>
        <v>Jul</v>
      </c>
      <c r="X10138" t="str">
        <f>INDEX(_xlfn.TEXTSPLIT(K10138,"-"),1,1)</f>
        <v>18</v>
      </c>
      <c r="Y10138">
        <f>INDEX(months!B:B,MATCH(Sheet1!W10138,months!A:A,0))</f>
        <v>7</v>
      </c>
      <c r="Z10138">
        <f t="shared" si="1112"/>
        <v>43299</v>
      </c>
    </row>
    <row r="10139" spans="1:26" x14ac:dyDescent="0.2">
      <c r="A10139" t="s">
        <v>13721</v>
      </c>
      <c r="B10139" t="s">
        <v>211</v>
      </c>
      <c r="C10139">
        <v>2.1</v>
      </c>
      <c r="D10139">
        <v>83</v>
      </c>
      <c r="E10139" t="s">
        <v>1213</v>
      </c>
      <c r="F10139" t="s">
        <v>101</v>
      </c>
      <c r="G10139" t="s">
        <v>23</v>
      </c>
      <c r="H10139" t="s">
        <v>24</v>
      </c>
      <c r="I10139" t="s">
        <v>25</v>
      </c>
      <c r="J10139" t="s">
        <v>212</v>
      </c>
      <c r="K10139" t="s">
        <v>229</v>
      </c>
      <c r="L10139" t="s">
        <v>2151</v>
      </c>
      <c r="M10139" t="s">
        <v>587</v>
      </c>
      <c r="N10139">
        <f t="shared" si="1106"/>
        <v>0</v>
      </c>
      <c r="O10139" t="str">
        <f t="shared" si="1107"/>
        <v>No</v>
      </c>
      <c r="P10139">
        <f t="shared" si="1108"/>
        <v>0</v>
      </c>
      <c r="Q10139">
        <f t="shared" si="1109"/>
        <v>4813937689</v>
      </c>
      <c r="R10139">
        <f t="shared" si="1110"/>
        <v>4.1933383153624479</v>
      </c>
      <c r="S10139" t="str">
        <f t="shared" si="1111"/>
        <v>Acceptable</v>
      </c>
      <c r="T10139">
        <f>ROUNDUP(C10139,0)</f>
        <v>3</v>
      </c>
      <c r="U10139">
        <f>ROUNDDOWN(C10139,0)</f>
        <v>2</v>
      </c>
      <c r="V10139">
        <f>RIGHT(K10139,2)+2000</f>
        <v>2018</v>
      </c>
      <c r="W10139" t="str">
        <f>INDEX(_xlfn.TEXTSPLIT(K10139,"-"),1,2)</f>
        <v>Jul</v>
      </c>
      <c r="X10139" t="str">
        <f>INDEX(_xlfn.TEXTSPLIT(K10139,"-"),1,1)</f>
        <v>29</v>
      </c>
      <c r="Y10139">
        <f>INDEX(months!B:B,MATCH(Sheet1!W10139,months!A:A,0))</f>
        <v>7</v>
      </c>
      <c r="Z10139">
        <f t="shared" si="1112"/>
        <v>43310</v>
      </c>
    </row>
    <row r="10140" spans="1:26" x14ac:dyDescent="0.2">
      <c r="A10140" t="s">
        <v>13722</v>
      </c>
      <c r="B10140" t="s">
        <v>2665</v>
      </c>
      <c r="C10140">
        <v>4.4000000000000004</v>
      </c>
      <c r="D10140">
        <v>3344</v>
      </c>
      <c r="E10140" t="s">
        <v>1292</v>
      </c>
      <c r="F10140" t="s">
        <v>32</v>
      </c>
      <c r="G10140" t="s">
        <v>23</v>
      </c>
      <c r="H10140" t="s">
        <v>24</v>
      </c>
      <c r="I10140" t="s">
        <v>25</v>
      </c>
      <c r="J10140" t="s">
        <v>2669</v>
      </c>
      <c r="K10140" t="s">
        <v>198</v>
      </c>
      <c r="L10140" t="s">
        <v>170</v>
      </c>
      <c r="M10140" t="s">
        <v>86</v>
      </c>
      <c r="N10140">
        <f t="shared" si="1106"/>
        <v>0</v>
      </c>
      <c r="O10140" t="str">
        <f t="shared" si="1107"/>
        <v>No</v>
      </c>
      <c r="P10140">
        <f t="shared" si="1108"/>
        <v>0</v>
      </c>
      <c r="Q10140">
        <f t="shared" si="1109"/>
        <v>4813937689</v>
      </c>
      <c r="R10140">
        <f t="shared" si="1110"/>
        <v>4.1933383153624479</v>
      </c>
      <c r="S10140" t="str">
        <f t="shared" si="1111"/>
        <v>Acceptable</v>
      </c>
      <c r="T10140">
        <f>ROUNDUP(C10140,0)</f>
        <v>5</v>
      </c>
      <c r="U10140">
        <f>ROUNDDOWN(C10140,0)</f>
        <v>4</v>
      </c>
      <c r="V10140">
        <f>RIGHT(K10140,2)+2000</f>
        <v>2018</v>
      </c>
      <c r="W10140" t="str">
        <f>INDEX(_xlfn.TEXTSPLIT(K10140,"-"),1,2)</f>
        <v>Jan</v>
      </c>
      <c r="X10140" t="str">
        <f>INDEX(_xlfn.TEXTSPLIT(K10140,"-"),1,1)</f>
        <v>3</v>
      </c>
      <c r="Y10140">
        <f>INDEX(months!B:B,MATCH(Sheet1!W10140,months!A:A,0))</f>
        <v>1</v>
      </c>
      <c r="Z10140">
        <f t="shared" si="1112"/>
        <v>43103</v>
      </c>
    </row>
    <row r="10141" spans="1:26" x14ac:dyDescent="0.2">
      <c r="A10141" t="s">
        <v>13723</v>
      </c>
      <c r="B10141" t="s">
        <v>4950</v>
      </c>
      <c r="C10141">
        <v>4.4000000000000004</v>
      </c>
      <c r="D10141">
        <v>69</v>
      </c>
      <c r="E10141" t="s">
        <v>525</v>
      </c>
      <c r="F10141" t="s">
        <v>775</v>
      </c>
      <c r="G10141" t="s">
        <v>23</v>
      </c>
      <c r="H10141" t="s">
        <v>24</v>
      </c>
      <c r="I10141" t="s">
        <v>25</v>
      </c>
      <c r="J10141" t="s">
        <v>4951</v>
      </c>
      <c r="K10141" t="s">
        <v>6406</v>
      </c>
      <c r="L10141" t="s">
        <v>10940</v>
      </c>
      <c r="M10141" t="s">
        <v>86</v>
      </c>
      <c r="N10141">
        <f t="shared" si="1106"/>
        <v>0</v>
      </c>
      <c r="O10141" t="str">
        <f t="shared" si="1107"/>
        <v>No</v>
      </c>
      <c r="P10141">
        <f t="shared" si="1108"/>
        <v>0</v>
      </c>
      <c r="Q10141">
        <f t="shared" si="1109"/>
        <v>4813937689</v>
      </c>
      <c r="R10141">
        <f t="shared" si="1110"/>
        <v>4.1933383153624479</v>
      </c>
      <c r="S10141" t="str">
        <f t="shared" si="1111"/>
        <v>Acceptable</v>
      </c>
      <c r="T10141">
        <f>ROUNDUP(C10141,0)</f>
        <v>5</v>
      </c>
      <c r="U10141">
        <f>ROUNDDOWN(C10141,0)</f>
        <v>4</v>
      </c>
      <c r="V10141">
        <f>RIGHT(K10141,2)+2000</f>
        <v>2016</v>
      </c>
      <c r="W10141" t="str">
        <f>INDEX(_xlfn.TEXTSPLIT(K10141,"-"),1,2)</f>
        <v>Jul</v>
      </c>
      <c r="X10141" t="str">
        <f>INDEX(_xlfn.TEXTSPLIT(K10141,"-"),1,1)</f>
        <v>8</v>
      </c>
      <c r="Y10141">
        <f>INDEX(months!B:B,MATCH(Sheet1!W10141,months!A:A,0))</f>
        <v>7</v>
      </c>
      <c r="Z10141">
        <f t="shared" si="1112"/>
        <v>42559</v>
      </c>
    </row>
    <row r="10142" spans="1:26" x14ac:dyDescent="0.2">
      <c r="A10142" t="s">
        <v>13724</v>
      </c>
      <c r="B10142" t="s">
        <v>4612</v>
      </c>
      <c r="C10142">
        <v>4.2</v>
      </c>
      <c r="D10142">
        <v>789</v>
      </c>
      <c r="E10142" t="s">
        <v>46</v>
      </c>
      <c r="F10142" t="s">
        <v>57</v>
      </c>
      <c r="G10142" t="s">
        <v>23</v>
      </c>
      <c r="H10142" t="s">
        <v>24</v>
      </c>
      <c r="I10142" t="s">
        <v>25</v>
      </c>
      <c r="J10142" t="s">
        <v>4613</v>
      </c>
      <c r="K10142" t="s">
        <v>13725</v>
      </c>
      <c r="L10142" t="s">
        <v>46</v>
      </c>
      <c r="M10142" t="s">
        <v>46</v>
      </c>
      <c r="N10142">
        <f t="shared" si="1106"/>
        <v>0</v>
      </c>
      <c r="O10142" t="str">
        <f t="shared" si="1107"/>
        <v>No</v>
      </c>
      <c r="P10142">
        <f t="shared" si="1108"/>
        <v>0</v>
      </c>
      <c r="Q10142">
        <f t="shared" si="1109"/>
        <v>4813937689</v>
      </c>
      <c r="R10142">
        <f t="shared" si="1110"/>
        <v>4.1933383153624479</v>
      </c>
      <c r="S10142" t="str">
        <f t="shared" si="1111"/>
        <v>Acceptable</v>
      </c>
      <c r="T10142">
        <f>ROUNDUP(C10142,0)</f>
        <v>5</v>
      </c>
      <c r="U10142">
        <f>ROUNDDOWN(C10142,0)</f>
        <v>4</v>
      </c>
      <c r="V10142">
        <f>RIGHT(K10142,2)+2000</f>
        <v>2014</v>
      </c>
      <c r="W10142" t="str">
        <f>INDEX(_xlfn.TEXTSPLIT(K10142,"-"),1,2)</f>
        <v>Aug</v>
      </c>
      <c r="X10142" t="str">
        <f>INDEX(_xlfn.TEXTSPLIT(K10142,"-"),1,1)</f>
        <v>5</v>
      </c>
      <c r="Y10142">
        <f>INDEX(months!B:B,MATCH(Sheet1!W10142,months!A:A,0))</f>
        <v>8</v>
      </c>
      <c r="Z10142">
        <f t="shared" si="1112"/>
        <v>41856</v>
      </c>
    </row>
    <row r="10143" spans="1:26" x14ac:dyDescent="0.2">
      <c r="A10143" t="s">
        <v>13726</v>
      </c>
      <c r="B10143" t="s">
        <v>2116</v>
      </c>
      <c r="C10143">
        <v>4.0999999999999996</v>
      </c>
      <c r="D10143">
        <v>107</v>
      </c>
      <c r="E10143" t="s">
        <v>1959</v>
      </c>
      <c r="F10143" t="s">
        <v>22</v>
      </c>
      <c r="G10143" t="s">
        <v>23</v>
      </c>
      <c r="H10143" t="s">
        <v>24</v>
      </c>
      <c r="I10143" t="s">
        <v>25</v>
      </c>
      <c r="J10143" t="s">
        <v>2117</v>
      </c>
      <c r="K10143" t="s">
        <v>10516</v>
      </c>
      <c r="L10143" t="s">
        <v>28</v>
      </c>
      <c r="M10143" t="s">
        <v>72</v>
      </c>
      <c r="N10143">
        <f t="shared" si="1106"/>
        <v>0</v>
      </c>
      <c r="O10143" t="str">
        <f t="shared" si="1107"/>
        <v>No</v>
      </c>
      <c r="P10143">
        <f t="shared" si="1108"/>
        <v>0</v>
      </c>
      <c r="Q10143">
        <f t="shared" si="1109"/>
        <v>4813937689</v>
      </c>
      <c r="R10143">
        <f t="shared" si="1110"/>
        <v>4.1933383153624479</v>
      </c>
      <c r="S10143" t="str">
        <f t="shared" si="1111"/>
        <v>Acceptable</v>
      </c>
      <c r="T10143">
        <f>ROUNDUP(C10143,0)</f>
        <v>5</v>
      </c>
      <c r="U10143">
        <f>ROUNDDOWN(C10143,0)</f>
        <v>4</v>
      </c>
      <c r="V10143">
        <f>RIGHT(K10143,2)+2000</f>
        <v>2016</v>
      </c>
      <c r="W10143" t="str">
        <f>INDEX(_xlfn.TEXTSPLIT(K10143,"-"),1,2)</f>
        <v>Mar</v>
      </c>
      <c r="X10143" t="str">
        <f>INDEX(_xlfn.TEXTSPLIT(K10143,"-"),1,1)</f>
        <v>24</v>
      </c>
      <c r="Y10143">
        <f>INDEX(months!B:B,MATCH(Sheet1!W10143,months!A:A,0))</f>
        <v>3</v>
      </c>
      <c r="Z10143">
        <f t="shared" si="1112"/>
        <v>42453</v>
      </c>
    </row>
    <row r="10144" spans="1:26" x14ac:dyDescent="0.2">
      <c r="A10144" t="s">
        <v>13727</v>
      </c>
      <c r="B10144" t="s">
        <v>556</v>
      </c>
      <c r="C10144">
        <v>3.3</v>
      </c>
      <c r="D10144">
        <v>49</v>
      </c>
      <c r="E10144" t="s">
        <v>5897</v>
      </c>
      <c r="F10144" t="s">
        <v>22</v>
      </c>
      <c r="G10144" t="s">
        <v>23</v>
      </c>
      <c r="H10144" t="s">
        <v>24</v>
      </c>
      <c r="I10144" t="s">
        <v>25</v>
      </c>
      <c r="J10144" t="s">
        <v>557</v>
      </c>
      <c r="K10144" t="s">
        <v>13728</v>
      </c>
      <c r="L10144" t="s">
        <v>13729</v>
      </c>
      <c r="M10144" t="s">
        <v>514</v>
      </c>
      <c r="N10144">
        <f t="shared" si="1106"/>
        <v>0</v>
      </c>
      <c r="O10144" t="str">
        <f t="shared" si="1107"/>
        <v>No</v>
      </c>
      <c r="P10144">
        <f t="shared" si="1108"/>
        <v>0</v>
      </c>
      <c r="Q10144">
        <f t="shared" si="1109"/>
        <v>4813937689</v>
      </c>
      <c r="R10144">
        <f t="shared" si="1110"/>
        <v>4.1933383153624479</v>
      </c>
      <c r="S10144" t="str">
        <f t="shared" si="1111"/>
        <v>Acceptable</v>
      </c>
      <c r="T10144">
        <f>ROUNDUP(C10144,0)</f>
        <v>4</v>
      </c>
      <c r="U10144">
        <f>ROUNDDOWN(C10144,0)</f>
        <v>3</v>
      </c>
      <c r="V10144">
        <f>RIGHT(K10144,2)+2000</f>
        <v>2012</v>
      </c>
      <c r="W10144" t="str">
        <f>INDEX(_xlfn.TEXTSPLIT(K10144,"-"),1,2)</f>
        <v>Jan</v>
      </c>
      <c r="X10144" t="str">
        <f>INDEX(_xlfn.TEXTSPLIT(K10144,"-"),1,1)</f>
        <v>18</v>
      </c>
      <c r="Y10144">
        <f>INDEX(months!B:B,MATCH(Sheet1!W10144,months!A:A,0))</f>
        <v>1</v>
      </c>
      <c r="Z10144">
        <f t="shared" si="1112"/>
        <v>40926</v>
      </c>
    </row>
    <row r="10145" spans="1:26" x14ac:dyDescent="0.2">
      <c r="A10145" t="s">
        <v>13730</v>
      </c>
      <c r="B10145" t="s">
        <v>5248</v>
      </c>
      <c r="C10145">
        <v>3.5</v>
      </c>
      <c r="D10145">
        <v>51</v>
      </c>
      <c r="E10145" t="s">
        <v>159</v>
      </c>
      <c r="F10145" t="s">
        <v>22</v>
      </c>
      <c r="G10145" t="s">
        <v>23</v>
      </c>
      <c r="H10145" t="s">
        <v>24</v>
      </c>
      <c r="I10145" t="s">
        <v>25</v>
      </c>
      <c r="J10145" t="s">
        <v>5249</v>
      </c>
      <c r="K10145" t="s">
        <v>94</v>
      </c>
      <c r="L10145" t="s">
        <v>13731</v>
      </c>
      <c r="M10145" t="s">
        <v>274</v>
      </c>
      <c r="N10145">
        <f t="shared" si="1106"/>
        <v>0</v>
      </c>
      <c r="O10145" t="str">
        <f t="shared" si="1107"/>
        <v>No</v>
      </c>
      <c r="P10145">
        <f t="shared" si="1108"/>
        <v>0</v>
      </c>
      <c r="Q10145">
        <f t="shared" si="1109"/>
        <v>4813937689</v>
      </c>
      <c r="R10145">
        <f t="shared" si="1110"/>
        <v>4.1933383153624479</v>
      </c>
      <c r="S10145" t="str">
        <f t="shared" si="1111"/>
        <v>Acceptable</v>
      </c>
      <c r="T10145">
        <f>ROUNDUP(C10145,0)</f>
        <v>4</v>
      </c>
      <c r="U10145">
        <f>ROUNDDOWN(C10145,0)</f>
        <v>3</v>
      </c>
      <c r="V10145">
        <f>RIGHT(K10145,2)+2000</f>
        <v>2018</v>
      </c>
      <c r="W10145" t="str">
        <f>INDEX(_xlfn.TEXTSPLIT(K10145,"-"),1,2)</f>
        <v>Jun</v>
      </c>
      <c r="X10145" t="str">
        <f>INDEX(_xlfn.TEXTSPLIT(K10145,"-"),1,1)</f>
        <v>26</v>
      </c>
      <c r="Y10145">
        <f>INDEX(months!B:B,MATCH(Sheet1!W10145,months!A:A,0))</f>
        <v>6</v>
      </c>
      <c r="Z10145">
        <f t="shared" si="1112"/>
        <v>43277</v>
      </c>
    </row>
    <row r="10146" spans="1:26" x14ac:dyDescent="0.2">
      <c r="A10146" t="s">
        <v>13732</v>
      </c>
      <c r="B10146" t="s">
        <v>4612</v>
      </c>
      <c r="C10146">
        <v>4.7</v>
      </c>
      <c r="D10146">
        <v>3696</v>
      </c>
      <c r="E10146" t="s">
        <v>64</v>
      </c>
      <c r="F10146" t="s">
        <v>57</v>
      </c>
      <c r="G10146" t="s">
        <v>23</v>
      </c>
      <c r="H10146" t="s">
        <v>24</v>
      </c>
      <c r="I10146" t="s">
        <v>25</v>
      </c>
      <c r="J10146" t="s">
        <v>4613</v>
      </c>
      <c r="K10146" t="s">
        <v>4976</v>
      </c>
      <c r="L10146" t="s">
        <v>4288</v>
      </c>
      <c r="M10146" t="s">
        <v>587</v>
      </c>
      <c r="N10146">
        <f t="shared" si="1106"/>
        <v>0</v>
      </c>
      <c r="O10146" t="str">
        <f t="shared" si="1107"/>
        <v>No</v>
      </c>
      <c r="P10146">
        <f t="shared" si="1108"/>
        <v>0</v>
      </c>
      <c r="Q10146">
        <f t="shared" si="1109"/>
        <v>4813937689</v>
      </c>
      <c r="R10146">
        <f t="shared" si="1110"/>
        <v>4.1933383153624479</v>
      </c>
      <c r="S10146" t="str">
        <f t="shared" si="1111"/>
        <v>Acceptable</v>
      </c>
      <c r="T10146">
        <f>ROUNDUP(C10146,0)</f>
        <v>5</v>
      </c>
      <c r="U10146">
        <f>ROUNDDOWN(C10146,0)</f>
        <v>4</v>
      </c>
      <c r="V10146">
        <f>RIGHT(K10146,2)+2000</f>
        <v>2017</v>
      </c>
      <c r="W10146" t="str">
        <f>INDEX(_xlfn.TEXTSPLIT(K10146,"-"),1,2)</f>
        <v>Aug</v>
      </c>
      <c r="X10146" t="str">
        <f>INDEX(_xlfn.TEXTSPLIT(K10146,"-"),1,1)</f>
        <v>10</v>
      </c>
      <c r="Y10146">
        <f>INDEX(months!B:B,MATCH(Sheet1!W10146,months!A:A,0))</f>
        <v>8</v>
      </c>
      <c r="Z10146">
        <f t="shared" si="1112"/>
        <v>42957</v>
      </c>
    </row>
    <row r="10147" spans="1:26" x14ac:dyDescent="0.2">
      <c r="A10147" t="s">
        <v>13733</v>
      </c>
      <c r="B10147" t="s">
        <v>4106</v>
      </c>
      <c r="C10147">
        <v>3.1</v>
      </c>
      <c r="D10147">
        <v>7300</v>
      </c>
      <c r="E10147" t="s">
        <v>698</v>
      </c>
      <c r="F10147" t="s">
        <v>65</v>
      </c>
      <c r="G10147" t="s">
        <v>23</v>
      </c>
      <c r="H10147" t="s">
        <v>24</v>
      </c>
      <c r="I10147" t="s">
        <v>44</v>
      </c>
      <c r="J10147" t="s">
        <v>4107</v>
      </c>
      <c r="K10147" t="s">
        <v>6162</v>
      </c>
      <c r="L10147" t="s">
        <v>13734</v>
      </c>
      <c r="M10147" t="s">
        <v>274</v>
      </c>
      <c r="N10147">
        <f t="shared" si="1106"/>
        <v>0</v>
      </c>
      <c r="O10147" t="str">
        <f t="shared" si="1107"/>
        <v>No</v>
      </c>
      <c r="P10147">
        <f t="shared" si="1108"/>
        <v>0</v>
      </c>
      <c r="Q10147">
        <f t="shared" si="1109"/>
        <v>4813937689</v>
      </c>
      <c r="R10147">
        <f t="shared" si="1110"/>
        <v>4.1933383153624479</v>
      </c>
      <c r="S10147" t="str">
        <f t="shared" si="1111"/>
        <v>Acceptable</v>
      </c>
      <c r="T10147">
        <f>ROUNDUP(C10147,0)</f>
        <v>4</v>
      </c>
      <c r="U10147">
        <f>ROUNDDOWN(C10147,0)</f>
        <v>3</v>
      </c>
      <c r="V10147">
        <f>RIGHT(K10147,2)+2000</f>
        <v>2018</v>
      </c>
      <c r="W10147" t="str">
        <f>INDEX(_xlfn.TEXTSPLIT(K10147,"-"),1,2)</f>
        <v>Jan</v>
      </c>
      <c r="X10147" t="str">
        <f>INDEX(_xlfn.TEXTSPLIT(K10147,"-"),1,1)</f>
        <v>12</v>
      </c>
      <c r="Y10147">
        <f>INDEX(months!B:B,MATCH(Sheet1!W10147,months!A:A,0))</f>
        <v>1</v>
      </c>
      <c r="Z10147">
        <f t="shared" si="1112"/>
        <v>43112</v>
      </c>
    </row>
    <row r="10148" spans="1:26" x14ac:dyDescent="0.2">
      <c r="A10148" t="s">
        <v>13735</v>
      </c>
      <c r="B10148" t="s">
        <v>4612</v>
      </c>
      <c r="C10148">
        <v>4.3</v>
      </c>
      <c r="D10148">
        <v>33</v>
      </c>
      <c r="E10148" t="s">
        <v>698</v>
      </c>
      <c r="F10148" t="s">
        <v>775</v>
      </c>
      <c r="G10148" t="s">
        <v>23</v>
      </c>
      <c r="H10148" t="s">
        <v>24</v>
      </c>
      <c r="I10148" t="s">
        <v>25</v>
      </c>
      <c r="J10148" t="s">
        <v>4613</v>
      </c>
      <c r="K10148" t="s">
        <v>4490</v>
      </c>
      <c r="L10148" t="s">
        <v>59</v>
      </c>
      <c r="M10148" t="s">
        <v>587</v>
      </c>
      <c r="N10148">
        <f t="shared" si="1106"/>
        <v>0</v>
      </c>
      <c r="O10148" t="str">
        <f t="shared" si="1107"/>
        <v>No</v>
      </c>
      <c r="P10148">
        <f t="shared" si="1108"/>
        <v>0</v>
      </c>
      <c r="Q10148">
        <f t="shared" si="1109"/>
        <v>4813937689</v>
      </c>
      <c r="R10148">
        <f t="shared" si="1110"/>
        <v>4.1933383153624479</v>
      </c>
      <c r="S10148" t="str">
        <f t="shared" si="1111"/>
        <v>Acceptable</v>
      </c>
      <c r="T10148">
        <f>ROUNDUP(C10148,0)</f>
        <v>5</v>
      </c>
      <c r="U10148">
        <f>ROUNDDOWN(C10148,0)</f>
        <v>4</v>
      </c>
      <c r="V10148">
        <f>RIGHT(K10148,2)+2000</f>
        <v>2016</v>
      </c>
      <c r="W10148" t="str">
        <f>INDEX(_xlfn.TEXTSPLIT(K10148,"-"),1,2)</f>
        <v>Dec</v>
      </c>
      <c r="X10148" t="str">
        <f>INDEX(_xlfn.TEXTSPLIT(K10148,"-"),1,1)</f>
        <v>6</v>
      </c>
      <c r="Y10148">
        <f>INDEX(months!B:B,MATCH(Sheet1!W10148,months!A:A,0))</f>
        <v>12</v>
      </c>
      <c r="Z10148">
        <f t="shared" si="1112"/>
        <v>42710</v>
      </c>
    </row>
    <row r="10149" spans="1:26" x14ac:dyDescent="0.2">
      <c r="A10149" t="s">
        <v>13736</v>
      </c>
      <c r="B10149" t="s">
        <v>4612</v>
      </c>
      <c r="C10149">
        <v>4.0999999999999996</v>
      </c>
      <c r="D10149">
        <v>533</v>
      </c>
      <c r="E10149" t="s">
        <v>1072</v>
      </c>
      <c r="F10149" t="s">
        <v>50</v>
      </c>
      <c r="G10149" t="s">
        <v>23</v>
      </c>
      <c r="H10149" t="s">
        <v>24</v>
      </c>
      <c r="I10149" t="s">
        <v>25</v>
      </c>
      <c r="J10149" t="s">
        <v>4613</v>
      </c>
      <c r="K10149" t="s">
        <v>8449</v>
      </c>
      <c r="L10149" t="s">
        <v>13737</v>
      </c>
      <c r="M10149" t="s">
        <v>86</v>
      </c>
      <c r="N10149">
        <f t="shared" si="1106"/>
        <v>0</v>
      </c>
      <c r="O10149" t="str">
        <f t="shared" si="1107"/>
        <v>No</v>
      </c>
      <c r="P10149">
        <f t="shared" si="1108"/>
        <v>0</v>
      </c>
      <c r="Q10149">
        <f t="shared" si="1109"/>
        <v>4813937689</v>
      </c>
      <c r="R10149">
        <f t="shared" si="1110"/>
        <v>4.1933383153624479</v>
      </c>
      <c r="S10149" t="str">
        <f t="shared" si="1111"/>
        <v>Acceptable</v>
      </c>
      <c r="T10149">
        <f>ROUNDUP(C10149,0)</f>
        <v>5</v>
      </c>
      <c r="U10149">
        <f>ROUNDDOWN(C10149,0)</f>
        <v>4</v>
      </c>
      <c r="V10149">
        <f>RIGHT(K10149,2)+2000</f>
        <v>2017</v>
      </c>
      <c r="W10149" t="str">
        <f>INDEX(_xlfn.TEXTSPLIT(K10149,"-"),1,2)</f>
        <v>Jul</v>
      </c>
      <c r="X10149" t="str">
        <f>INDEX(_xlfn.TEXTSPLIT(K10149,"-"),1,1)</f>
        <v>22</v>
      </c>
      <c r="Y10149">
        <f>INDEX(months!B:B,MATCH(Sheet1!W10149,months!A:A,0))</f>
        <v>7</v>
      </c>
      <c r="Z10149">
        <f t="shared" si="1112"/>
        <v>42938</v>
      </c>
    </row>
    <row r="10150" spans="1:26" x14ac:dyDescent="0.2">
      <c r="A10150" t="s">
        <v>13738</v>
      </c>
      <c r="B10150" t="s">
        <v>5191</v>
      </c>
      <c r="C10150">
        <v>4.2</v>
      </c>
      <c r="D10150">
        <v>6849</v>
      </c>
      <c r="E10150" t="s">
        <v>193</v>
      </c>
      <c r="F10150" t="s">
        <v>65</v>
      </c>
      <c r="G10150" t="s">
        <v>23</v>
      </c>
      <c r="H10150" t="s">
        <v>24</v>
      </c>
      <c r="I10150" t="s">
        <v>25</v>
      </c>
      <c r="J10150" t="s">
        <v>5192</v>
      </c>
      <c r="K10150" t="s">
        <v>13739</v>
      </c>
      <c r="L10150" t="s">
        <v>13740</v>
      </c>
      <c r="M10150" t="s">
        <v>514</v>
      </c>
      <c r="N10150">
        <f t="shared" si="1106"/>
        <v>0</v>
      </c>
      <c r="O10150" t="str">
        <f t="shared" si="1107"/>
        <v>No</v>
      </c>
      <c r="P10150">
        <f t="shared" si="1108"/>
        <v>0</v>
      </c>
      <c r="Q10150">
        <f t="shared" si="1109"/>
        <v>4813937689</v>
      </c>
      <c r="R10150">
        <f t="shared" si="1110"/>
        <v>4.1933383153624479</v>
      </c>
      <c r="S10150" t="str">
        <f t="shared" si="1111"/>
        <v>Acceptable</v>
      </c>
      <c r="T10150">
        <f>ROUNDUP(C10150,0)</f>
        <v>5</v>
      </c>
      <c r="U10150">
        <f>ROUNDDOWN(C10150,0)</f>
        <v>4</v>
      </c>
      <c r="V10150">
        <f>RIGHT(K10150,2)+2000</f>
        <v>2014</v>
      </c>
      <c r="W10150" t="str">
        <f>INDEX(_xlfn.TEXTSPLIT(K10150,"-"),1,2)</f>
        <v>Mar</v>
      </c>
      <c r="X10150" t="str">
        <f>INDEX(_xlfn.TEXTSPLIT(K10150,"-"),1,1)</f>
        <v>5</v>
      </c>
      <c r="Y10150">
        <f>INDEX(months!B:B,MATCH(Sheet1!W10150,months!A:A,0))</f>
        <v>3</v>
      </c>
      <c r="Z10150">
        <f t="shared" si="1112"/>
        <v>41703</v>
      </c>
    </row>
    <row r="10151" spans="1:26" x14ac:dyDescent="0.2">
      <c r="A10151" t="s">
        <v>13741</v>
      </c>
      <c r="B10151" t="s">
        <v>4612</v>
      </c>
      <c r="C10151">
        <v>2.5</v>
      </c>
      <c r="D10151">
        <v>15</v>
      </c>
      <c r="E10151" t="s">
        <v>11301</v>
      </c>
      <c r="F10151" t="s">
        <v>101</v>
      </c>
      <c r="G10151" t="s">
        <v>23</v>
      </c>
      <c r="H10151" t="s">
        <v>24</v>
      </c>
      <c r="I10151" t="s">
        <v>25</v>
      </c>
      <c r="J10151" t="s">
        <v>4613</v>
      </c>
      <c r="K10151" t="s">
        <v>9888</v>
      </c>
      <c r="L10151" t="s">
        <v>180</v>
      </c>
      <c r="M10151" t="s">
        <v>60</v>
      </c>
      <c r="N10151">
        <f t="shared" si="1106"/>
        <v>0</v>
      </c>
      <c r="O10151" t="str">
        <f t="shared" si="1107"/>
        <v>No</v>
      </c>
      <c r="P10151">
        <f t="shared" si="1108"/>
        <v>0</v>
      </c>
      <c r="Q10151">
        <f t="shared" si="1109"/>
        <v>4813937689</v>
      </c>
      <c r="R10151">
        <f t="shared" si="1110"/>
        <v>4.1933383153624479</v>
      </c>
      <c r="S10151" t="str">
        <f t="shared" si="1111"/>
        <v>Acceptable</v>
      </c>
      <c r="T10151">
        <f>ROUNDUP(C10151,0)</f>
        <v>3</v>
      </c>
      <c r="U10151">
        <f>ROUNDDOWN(C10151,0)</f>
        <v>2</v>
      </c>
      <c r="V10151">
        <f>RIGHT(K10151,2)+2000</f>
        <v>2016</v>
      </c>
      <c r="W10151" t="str">
        <f>INDEX(_xlfn.TEXTSPLIT(K10151,"-"),1,2)</f>
        <v>Sep</v>
      </c>
      <c r="X10151" t="str">
        <f>INDEX(_xlfn.TEXTSPLIT(K10151,"-"),1,1)</f>
        <v>10</v>
      </c>
      <c r="Y10151">
        <f>INDEX(months!B:B,MATCH(Sheet1!W10151,months!A:A,0))</f>
        <v>9</v>
      </c>
      <c r="Z10151">
        <f t="shared" si="1112"/>
        <v>42623</v>
      </c>
    </row>
    <row r="10152" spans="1:26" x14ac:dyDescent="0.2">
      <c r="A10152" t="s">
        <v>13742</v>
      </c>
      <c r="B10152" t="s">
        <v>5248</v>
      </c>
      <c r="C10152">
        <v>3.9</v>
      </c>
      <c r="D10152">
        <v>244</v>
      </c>
      <c r="E10152" t="s">
        <v>46</v>
      </c>
      <c r="F10152" t="s">
        <v>22</v>
      </c>
      <c r="G10152" t="s">
        <v>23</v>
      </c>
      <c r="H10152" t="s">
        <v>24</v>
      </c>
      <c r="I10152" t="s">
        <v>25</v>
      </c>
      <c r="J10152" t="s">
        <v>5249</v>
      </c>
      <c r="K10152" t="s">
        <v>11439</v>
      </c>
      <c r="L10152" t="s">
        <v>46</v>
      </c>
      <c r="M10152" t="s">
        <v>46</v>
      </c>
      <c r="N10152">
        <f t="shared" si="1106"/>
        <v>0</v>
      </c>
      <c r="O10152" t="str">
        <f t="shared" si="1107"/>
        <v>No</v>
      </c>
      <c r="P10152">
        <f t="shared" si="1108"/>
        <v>0</v>
      </c>
      <c r="Q10152">
        <f t="shared" si="1109"/>
        <v>4813937689</v>
      </c>
      <c r="R10152">
        <f t="shared" si="1110"/>
        <v>4.1933383153624479</v>
      </c>
      <c r="S10152" t="str">
        <f t="shared" si="1111"/>
        <v>Acceptable</v>
      </c>
      <c r="T10152">
        <f>ROUNDUP(C10152,0)</f>
        <v>4</v>
      </c>
      <c r="U10152">
        <f>ROUNDDOWN(C10152,0)</f>
        <v>3</v>
      </c>
      <c r="V10152">
        <f>RIGHT(K10152,2)+2000</f>
        <v>2016</v>
      </c>
      <c r="W10152" t="str">
        <f>INDEX(_xlfn.TEXTSPLIT(K10152,"-"),1,2)</f>
        <v>Jun</v>
      </c>
      <c r="X10152" t="str">
        <f>INDEX(_xlfn.TEXTSPLIT(K10152,"-"),1,1)</f>
        <v>23</v>
      </c>
      <c r="Y10152">
        <f>INDEX(months!B:B,MATCH(Sheet1!W10152,months!A:A,0))</f>
        <v>6</v>
      </c>
      <c r="Z10152">
        <f t="shared" si="1112"/>
        <v>42544</v>
      </c>
    </row>
    <row r="10153" spans="1:26" x14ac:dyDescent="0.2">
      <c r="A10153" t="s">
        <v>13743</v>
      </c>
      <c r="B10153" t="s">
        <v>556</v>
      </c>
      <c r="C10153">
        <v>3</v>
      </c>
      <c r="D10153">
        <v>287</v>
      </c>
      <c r="E10153" t="s">
        <v>347</v>
      </c>
      <c r="F10153" t="s">
        <v>57</v>
      </c>
      <c r="G10153" t="s">
        <v>23</v>
      </c>
      <c r="H10153" t="s">
        <v>24</v>
      </c>
      <c r="I10153" t="s">
        <v>25</v>
      </c>
      <c r="J10153" t="s">
        <v>557</v>
      </c>
      <c r="K10153" t="s">
        <v>8103</v>
      </c>
      <c r="L10153" t="s">
        <v>13744</v>
      </c>
      <c r="M10153" t="s">
        <v>86</v>
      </c>
      <c r="N10153">
        <f t="shared" si="1106"/>
        <v>0</v>
      </c>
      <c r="O10153" t="str">
        <f t="shared" si="1107"/>
        <v>No</v>
      </c>
      <c r="P10153">
        <f t="shared" si="1108"/>
        <v>0</v>
      </c>
      <c r="Q10153">
        <f t="shared" si="1109"/>
        <v>4813937689</v>
      </c>
      <c r="R10153">
        <f t="shared" si="1110"/>
        <v>4.1933383153624479</v>
      </c>
      <c r="S10153" t="str">
        <f t="shared" si="1111"/>
        <v>Acceptable</v>
      </c>
      <c r="T10153">
        <f>ROUNDUP(C10153,0)</f>
        <v>3</v>
      </c>
      <c r="U10153">
        <f>ROUNDDOWN(C10153,0)</f>
        <v>3</v>
      </c>
      <c r="V10153">
        <f>RIGHT(K10153,2)+2000</f>
        <v>2015</v>
      </c>
      <c r="W10153" t="str">
        <f>INDEX(_xlfn.TEXTSPLIT(K10153,"-"),1,2)</f>
        <v>Oct</v>
      </c>
      <c r="X10153" t="str">
        <f>INDEX(_xlfn.TEXTSPLIT(K10153,"-"),1,1)</f>
        <v>26</v>
      </c>
      <c r="Y10153">
        <f>INDEX(months!B:B,MATCH(Sheet1!W10153,months!A:A,0))</f>
        <v>10</v>
      </c>
      <c r="Z10153">
        <f t="shared" si="1112"/>
        <v>42303</v>
      </c>
    </row>
    <row r="10154" spans="1:26" x14ac:dyDescent="0.2">
      <c r="A10154" t="s">
        <v>13745</v>
      </c>
      <c r="B10154" t="s">
        <v>4457</v>
      </c>
      <c r="C10154">
        <v>3.2</v>
      </c>
      <c r="D10154">
        <v>86</v>
      </c>
      <c r="E10154" t="s">
        <v>111</v>
      </c>
      <c r="F10154" t="s">
        <v>22</v>
      </c>
      <c r="G10154" t="s">
        <v>23</v>
      </c>
      <c r="H10154" t="s">
        <v>24</v>
      </c>
      <c r="I10154" t="s">
        <v>25</v>
      </c>
      <c r="J10154" t="s">
        <v>4458</v>
      </c>
      <c r="K10154" t="s">
        <v>491</v>
      </c>
      <c r="L10154" t="s">
        <v>13746</v>
      </c>
      <c r="M10154" t="s">
        <v>54</v>
      </c>
      <c r="N10154">
        <f t="shared" si="1106"/>
        <v>0</v>
      </c>
      <c r="O10154" t="str">
        <f t="shared" si="1107"/>
        <v>No</v>
      </c>
      <c r="P10154">
        <f t="shared" si="1108"/>
        <v>0</v>
      </c>
      <c r="Q10154">
        <f t="shared" si="1109"/>
        <v>4813937689</v>
      </c>
      <c r="R10154">
        <f t="shared" si="1110"/>
        <v>4.1933383153624479</v>
      </c>
      <c r="S10154" t="str">
        <f t="shared" si="1111"/>
        <v>Acceptable</v>
      </c>
      <c r="T10154">
        <f>ROUNDUP(C10154,0)</f>
        <v>4</v>
      </c>
      <c r="U10154">
        <f>ROUNDDOWN(C10154,0)</f>
        <v>3</v>
      </c>
      <c r="V10154">
        <f>RIGHT(K10154,2)+2000</f>
        <v>2018</v>
      </c>
      <c r="W10154" t="str">
        <f>INDEX(_xlfn.TEXTSPLIT(K10154,"-"),1,2)</f>
        <v>May</v>
      </c>
      <c r="X10154" t="str">
        <f>INDEX(_xlfn.TEXTSPLIT(K10154,"-"),1,1)</f>
        <v>17</v>
      </c>
      <c r="Y10154">
        <f>INDEX(months!B:B,MATCH(Sheet1!W10154,months!A:A,0))</f>
        <v>5</v>
      </c>
      <c r="Z10154">
        <f t="shared" si="1112"/>
        <v>43237</v>
      </c>
    </row>
    <row r="10155" spans="1:26" x14ac:dyDescent="0.2">
      <c r="A10155" t="s">
        <v>13747</v>
      </c>
      <c r="B10155" t="s">
        <v>787</v>
      </c>
      <c r="C10155">
        <v>4.3</v>
      </c>
      <c r="D10155">
        <v>260</v>
      </c>
      <c r="E10155" t="s">
        <v>13748</v>
      </c>
      <c r="F10155" t="s">
        <v>22</v>
      </c>
      <c r="G10155" t="s">
        <v>23</v>
      </c>
      <c r="H10155" t="s">
        <v>24</v>
      </c>
      <c r="I10155" t="s">
        <v>25</v>
      </c>
      <c r="J10155" t="s">
        <v>788</v>
      </c>
      <c r="K10155" t="s">
        <v>13749</v>
      </c>
      <c r="L10155" t="s">
        <v>2472</v>
      </c>
      <c r="M10155" t="s">
        <v>237</v>
      </c>
      <c r="N10155">
        <f t="shared" si="1106"/>
        <v>0</v>
      </c>
      <c r="O10155" t="str">
        <f t="shared" si="1107"/>
        <v>No</v>
      </c>
      <c r="P10155">
        <f t="shared" si="1108"/>
        <v>0</v>
      </c>
      <c r="Q10155">
        <f t="shared" si="1109"/>
        <v>4813937689</v>
      </c>
      <c r="R10155">
        <f t="shared" si="1110"/>
        <v>4.1933383153624479</v>
      </c>
      <c r="S10155" t="str">
        <f t="shared" si="1111"/>
        <v>Acceptable</v>
      </c>
      <c r="T10155">
        <f>ROUNDUP(C10155,0)</f>
        <v>5</v>
      </c>
      <c r="U10155">
        <f>ROUNDDOWN(C10155,0)</f>
        <v>4</v>
      </c>
      <c r="V10155">
        <f>RIGHT(K10155,2)+2000</f>
        <v>2014</v>
      </c>
      <c r="W10155" t="str">
        <f>INDEX(_xlfn.TEXTSPLIT(K10155,"-"),1,2)</f>
        <v>Aug</v>
      </c>
      <c r="X10155" t="str">
        <f>INDEX(_xlfn.TEXTSPLIT(K10155,"-"),1,1)</f>
        <v>11</v>
      </c>
      <c r="Y10155">
        <f>INDEX(months!B:B,MATCH(Sheet1!W10155,months!A:A,0))</f>
        <v>8</v>
      </c>
      <c r="Z10155">
        <f t="shared" si="1112"/>
        <v>41862</v>
      </c>
    </row>
    <row r="10156" spans="1:26" x14ac:dyDescent="0.2">
      <c r="A10156" t="s">
        <v>13750</v>
      </c>
      <c r="B10156" t="s">
        <v>4612</v>
      </c>
      <c r="C10156">
        <v>4.3</v>
      </c>
      <c r="D10156">
        <v>36</v>
      </c>
      <c r="E10156" t="s">
        <v>83</v>
      </c>
      <c r="F10156" t="s">
        <v>101</v>
      </c>
      <c r="G10156" t="s">
        <v>23</v>
      </c>
      <c r="H10156" t="s">
        <v>24</v>
      </c>
      <c r="I10156" t="s">
        <v>25</v>
      </c>
      <c r="J10156" t="s">
        <v>4613</v>
      </c>
      <c r="K10156" t="s">
        <v>2394</v>
      </c>
      <c r="L10156" t="s">
        <v>1255</v>
      </c>
      <c r="M10156" t="s">
        <v>29</v>
      </c>
      <c r="N10156">
        <f t="shared" si="1106"/>
        <v>0</v>
      </c>
      <c r="O10156" t="str">
        <f t="shared" si="1107"/>
        <v>No</v>
      </c>
      <c r="P10156">
        <f t="shared" si="1108"/>
        <v>0</v>
      </c>
      <c r="Q10156">
        <f t="shared" si="1109"/>
        <v>4813937689</v>
      </c>
      <c r="R10156">
        <f t="shared" si="1110"/>
        <v>4.1933383153624479</v>
      </c>
      <c r="S10156" t="str">
        <f t="shared" si="1111"/>
        <v>Acceptable</v>
      </c>
      <c r="T10156">
        <f>ROUNDUP(C10156,0)</f>
        <v>5</v>
      </c>
      <c r="U10156">
        <f>ROUNDDOWN(C10156,0)</f>
        <v>4</v>
      </c>
      <c r="V10156">
        <f>RIGHT(K10156,2)+2000</f>
        <v>2017</v>
      </c>
      <c r="W10156" t="str">
        <f>INDEX(_xlfn.TEXTSPLIT(K10156,"-"),1,2)</f>
        <v>Aug</v>
      </c>
      <c r="X10156" t="str">
        <f>INDEX(_xlfn.TEXTSPLIT(K10156,"-"),1,1)</f>
        <v>21</v>
      </c>
      <c r="Y10156">
        <f>INDEX(months!B:B,MATCH(Sheet1!W10156,months!A:A,0))</f>
        <v>8</v>
      </c>
      <c r="Z10156">
        <f t="shared" si="1112"/>
        <v>42968</v>
      </c>
    </row>
    <row r="10157" spans="1:26" x14ac:dyDescent="0.2">
      <c r="A10157" t="s">
        <v>13751</v>
      </c>
      <c r="B10157" t="s">
        <v>4950</v>
      </c>
      <c r="C10157">
        <v>4.2</v>
      </c>
      <c r="D10157">
        <v>2412</v>
      </c>
      <c r="E10157" t="s">
        <v>9084</v>
      </c>
      <c r="F10157" t="s">
        <v>50</v>
      </c>
      <c r="G10157" t="s">
        <v>23</v>
      </c>
      <c r="H10157" t="s">
        <v>24</v>
      </c>
      <c r="I10157" t="s">
        <v>25</v>
      </c>
      <c r="J10157" t="s">
        <v>4951</v>
      </c>
      <c r="K10157" t="s">
        <v>13752</v>
      </c>
      <c r="L10157" t="s">
        <v>13753</v>
      </c>
      <c r="M10157" t="s">
        <v>237</v>
      </c>
      <c r="N10157">
        <f t="shared" si="1106"/>
        <v>0</v>
      </c>
      <c r="O10157" t="str">
        <f t="shared" si="1107"/>
        <v>No</v>
      </c>
      <c r="P10157">
        <f t="shared" si="1108"/>
        <v>0</v>
      </c>
      <c r="Q10157">
        <f t="shared" si="1109"/>
        <v>4813937689</v>
      </c>
      <c r="R10157">
        <f t="shared" si="1110"/>
        <v>4.1933383153624479</v>
      </c>
      <c r="S10157" t="str">
        <f t="shared" si="1111"/>
        <v>Acceptable</v>
      </c>
      <c r="T10157">
        <f>ROUNDUP(C10157,0)</f>
        <v>5</v>
      </c>
      <c r="U10157">
        <f>ROUNDDOWN(C10157,0)</f>
        <v>4</v>
      </c>
      <c r="V10157">
        <f>RIGHT(K10157,2)+2000</f>
        <v>2012</v>
      </c>
      <c r="W10157" t="str">
        <f>INDEX(_xlfn.TEXTSPLIT(K10157,"-"),1,2)</f>
        <v>Sep</v>
      </c>
      <c r="X10157" t="str">
        <f>INDEX(_xlfn.TEXTSPLIT(K10157,"-"),1,1)</f>
        <v>27</v>
      </c>
      <c r="Y10157">
        <f>INDEX(months!B:B,MATCH(Sheet1!W10157,months!A:A,0))</f>
        <v>9</v>
      </c>
      <c r="Z10157">
        <f t="shared" si="1112"/>
        <v>41179</v>
      </c>
    </row>
    <row r="10158" spans="1:26" x14ac:dyDescent="0.2">
      <c r="A10158" t="s">
        <v>13754</v>
      </c>
      <c r="B10158" t="s">
        <v>3070</v>
      </c>
      <c r="C10158">
        <v>4.3</v>
      </c>
      <c r="D10158">
        <v>51</v>
      </c>
      <c r="E10158" t="s">
        <v>219</v>
      </c>
      <c r="F10158" t="s">
        <v>101</v>
      </c>
      <c r="G10158" t="s">
        <v>23</v>
      </c>
      <c r="H10158" t="s">
        <v>24</v>
      </c>
      <c r="I10158" t="s">
        <v>25</v>
      </c>
      <c r="J10158" t="s">
        <v>1303</v>
      </c>
      <c r="K10158" t="s">
        <v>90</v>
      </c>
      <c r="L10158" t="s">
        <v>13755</v>
      </c>
      <c r="M10158" t="s">
        <v>72</v>
      </c>
      <c r="N10158">
        <f t="shared" si="1106"/>
        <v>0</v>
      </c>
      <c r="O10158" t="str">
        <f t="shared" si="1107"/>
        <v>No</v>
      </c>
      <c r="P10158">
        <f t="shared" si="1108"/>
        <v>0</v>
      </c>
      <c r="Q10158">
        <f t="shared" si="1109"/>
        <v>4813937689</v>
      </c>
      <c r="R10158">
        <f t="shared" si="1110"/>
        <v>4.1933383153624479</v>
      </c>
      <c r="S10158" t="str">
        <f t="shared" si="1111"/>
        <v>Acceptable</v>
      </c>
      <c r="T10158">
        <f>ROUNDUP(C10158,0)</f>
        <v>5</v>
      </c>
      <c r="U10158">
        <f>ROUNDDOWN(C10158,0)</f>
        <v>4</v>
      </c>
      <c r="V10158">
        <f>RIGHT(K10158,2)+2000</f>
        <v>2018</v>
      </c>
      <c r="W10158" t="str">
        <f>INDEX(_xlfn.TEXTSPLIT(K10158,"-"),1,2)</f>
        <v>Apr</v>
      </c>
      <c r="X10158" t="str">
        <f>INDEX(_xlfn.TEXTSPLIT(K10158,"-"),1,1)</f>
        <v>2</v>
      </c>
      <c r="Y10158">
        <f>INDEX(months!B:B,MATCH(Sheet1!W10158,months!A:A,0))</f>
        <v>4</v>
      </c>
      <c r="Z10158">
        <f t="shared" si="1112"/>
        <v>43192</v>
      </c>
    </row>
    <row r="10159" spans="1:26" x14ac:dyDescent="0.2">
      <c r="A10159" t="s">
        <v>13756</v>
      </c>
      <c r="B10159" t="s">
        <v>4612</v>
      </c>
      <c r="C10159">
        <v>2.2000000000000002</v>
      </c>
      <c r="D10159">
        <v>19</v>
      </c>
      <c r="E10159" t="s">
        <v>544</v>
      </c>
      <c r="F10159" t="s">
        <v>775</v>
      </c>
      <c r="G10159" t="s">
        <v>23</v>
      </c>
      <c r="H10159" t="s">
        <v>24</v>
      </c>
      <c r="I10159" t="s">
        <v>25</v>
      </c>
      <c r="J10159" t="s">
        <v>4613</v>
      </c>
      <c r="K10159" t="s">
        <v>7961</v>
      </c>
      <c r="L10159" t="s">
        <v>53</v>
      </c>
      <c r="M10159" t="s">
        <v>587</v>
      </c>
      <c r="N10159">
        <f t="shared" si="1106"/>
        <v>0</v>
      </c>
      <c r="O10159" t="str">
        <f t="shared" si="1107"/>
        <v>No</v>
      </c>
      <c r="P10159">
        <f t="shared" si="1108"/>
        <v>0</v>
      </c>
      <c r="Q10159">
        <f t="shared" si="1109"/>
        <v>4813937689</v>
      </c>
      <c r="R10159">
        <f t="shared" si="1110"/>
        <v>4.1933383153624479</v>
      </c>
      <c r="S10159" t="str">
        <f t="shared" si="1111"/>
        <v>Acceptable</v>
      </c>
      <c r="T10159">
        <f>ROUNDUP(C10159,0)</f>
        <v>3</v>
      </c>
      <c r="U10159">
        <f>ROUNDDOWN(C10159,0)</f>
        <v>2</v>
      </c>
      <c r="V10159">
        <f>RIGHT(K10159,2)+2000</f>
        <v>2017</v>
      </c>
      <c r="W10159" t="str">
        <f>INDEX(_xlfn.TEXTSPLIT(K10159,"-"),1,2)</f>
        <v>Sep</v>
      </c>
      <c r="X10159" t="str">
        <f>INDEX(_xlfn.TEXTSPLIT(K10159,"-"),1,1)</f>
        <v>5</v>
      </c>
      <c r="Y10159">
        <f>INDEX(months!B:B,MATCH(Sheet1!W10159,months!A:A,0))</f>
        <v>9</v>
      </c>
      <c r="Z10159">
        <f t="shared" si="1112"/>
        <v>42983</v>
      </c>
    </row>
    <row r="10160" spans="1:26" x14ac:dyDescent="0.2">
      <c r="A10160" t="s">
        <v>13757</v>
      </c>
      <c r="B10160" t="s">
        <v>1790</v>
      </c>
      <c r="C10160">
        <v>3.9</v>
      </c>
      <c r="D10160">
        <v>49</v>
      </c>
      <c r="E10160" t="s">
        <v>286</v>
      </c>
      <c r="F10160" t="s">
        <v>22</v>
      </c>
      <c r="G10160" t="s">
        <v>23</v>
      </c>
      <c r="H10160" t="s">
        <v>24</v>
      </c>
      <c r="I10160" t="s">
        <v>25</v>
      </c>
      <c r="J10160" t="s">
        <v>1791</v>
      </c>
      <c r="K10160" t="s">
        <v>9412</v>
      </c>
      <c r="L10160" t="s">
        <v>13758</v>
      </c>
      <c r="M10160" t="s">
        <v>81</v>
      </c>
      <c r="N10160">
        <f t="shared" si="1106"/>
        <v>0</v>
      </c>
      <c r="O10160" t="str">
        <f t="shared" si="1107"/>
        <v>No</v>
      </c>
      <c r="P10160">
        <f t="shared" si="1108"/>
        <v>0</v>
      </c>
      <c r="Q10160">
        <f t="shared" si="1109"/>
        <v>4813937689</v>
      </c>
      <c r="R10160">
        <f t="shared" si="1110"/>
        <v>4.1933383153624479</v>
      </c>
      <c r="S10160" t="str">
        <f t="shared" si="1111"/>
        <v>Acceptable</v>
      </c>
      <c r="T10160">
        <f>ROUNDUP(C10160,0)</f>
        <v>4</v>
      </c>
      <c r="U10160">
        <f>ROUNDDOWN(C10160,0)</f>
        <v>3</v>
      </c>
      <c r="V10160">
        <f>RIGHT(K10160,2)+2000</f>
        <v>2017</v>
      </c>
      <c r="W10160" t="str">
        <f>INDEX(_xlfn.TEXTSPLIT(K10160,"-"),1,2)</f>
        <v>Feb</v>
      </c>
      <c r="X10160" t="str">
        <f>INDEX(_xlfn.TEXTSPLIT(K10160,"-"),1,1)</f>
        <v>24</v>
      </c>
      <c r="Y10160">
        <f>INDEX(months!B:B,MATCH(Sheet1!W10160,months!A:A,0))</f>
        <v>2</v>
      </c>
      <c r="Z10160">
        <f t="shared" si="1112"/>
        <v>42790</v>
      </c>
    </row>
    <row r="10161" spans="1:26" x14ac:dyDescent="0.2">
      <c r="A10161" t="s">
        <v>13759</v>
      </c>
      <c r="B10161" t="s">
        <v>2518</v>
      </c>
      <c r="C10161">
        <v>2.8</v>
      </c>
      <c r="D10161">
        <v>3187</v>
      </c>
      <c r="E10161" t="s">
        <v>159</v>
      </c>
      <c r="F10161" t="s">
        <v>50</v>
      </c>
      <c r="G10161" t="s">
        <v>23</v>
      </c>
      <c r="H10161" t="s">
        <v>24</v>
      </c>
      <c r="I10161" t="s">
        <v>25</v>
      </c>
      <c r="J10161" t="s">
        <v>2519</v>
      </c>
      <c r="K10161" t="s">
        <v>1049</v>
      </c>
      <c r="L10161" t="s">
        <v>1775</v>
      </c>
      <c r="M10161" t="s">
        <v>86</v>
      </c>
      <c r="N10161">
        <f t="shared" si="1106"/>
        <v>0</v>
      </c>
      <c r="O10161" t="str">
        <f t="shared" si="1107"/>
        <v>No</v>
      </c>
      <c r="P10161">
        <f t="shared" si="1108"/>
        <v>0</v>
      </c>
      <c r="Q10161">
        <f t="shared" si="1109"/>
        <v>4813937689</v>
      </c>
      <c r="R10161">
        <f t="shared" si="1110"/>
        <v>4.1933383153624479</v>
      </c>
      <c r="S10161" t="str">
        <f t="shared" si="1111"/>
        <v>Acceptable</v>
      </c>
      <c r="T10161">
        <f>ROUNDUP(C10161,0)</f>
        <v>3</v>
      </c>
      <c r="U10161">
        <f>ROUNDDOWN(C10161,0)</f>
        <v>2</v>
      </c>
      <c r="V10161">
        <f>RIGHT(K10161,2)+2000</f>
        <v>2017</v>
      </c>
      <c r="W10161" t="str">
        <f>INDEX(_xlfn.TEXTSPLIT(K10161,"-"),1,2)</f>
        <v>Jan</v>
      </c>
      <c r="X10161" t="str">
        <f>INDEX(_xlfn.TEXTSPLIT(K10161,"-"),1,1)</f>
        <v>27</v>
      </c>
      <c r="Y10161">
        <f>INDEX(months!B:B,MATCH(Sheet1!W10161,months!A:A,0))</f>
        <v>1</v>
      </c>
      <c r="Z10161">
        <f t="shared" si="1112"/>
        <v>42762</v>
      </c>
    </row>
    <row r="10162" spans="1:26" x14ac:dyDescent="0.2">
      <c r="A10162" t="s">
        <v>13760</v>
      </c>
      <c r="B10162" t="s">
        <v>1790</v>
      </c>
      <c r="C10162">
        <v>4.4000000000000004</v>
      </c>
      <c r="D10162">
        <v>32</v>
      </c>
      <c r="E10162" t="s">
        <v>532</v>
      </c>
      <c r="F10162" t="s">
        <v>775</v>
      </c>
      <c r="G10162" t="s">
        <v>23</v>
      </c>
      <c r="H10162" t="s">
        <v>24</v>
      </c>
      <c r="I10162" t="s">
        <v>25</v>
      </c>
      <c r="J10162" t="s">
        <v>1791</v>
      </c>
      <c r="K10162" t="s">
        <v>5395</v>
      </c>
      <c r="L10162" t="s">
        <v>984</v>
      </c>
      <c r="M10162" t="s">
        <v>54</v>
      </c>
      <c r="N10162">
        <f t="shared" si="1106"/>
        <v>0</v>
      </c>
      <c r="O10162" t="str">
        <f t="shared" si="1107"/>
        <v>No</v>
      </c>
      <c r="P10162">
        <f t="shared" si="1108"/>
        <v>0</v>
      </c>
      <c r="Q10162">
        <f t="shared" si="1109"/>
        <v>4813937689</v>
      </c>
      <c r="R10162">
        <f t="shared" si="1110"/>
        <v>4.1933383153624479</v>
      </c>
      <c r="S10162" t="str">
        <f t="shared" si="1111"/>
        <v>Acceptable</v>
      </c>
      <c r="T10162">
        <f>ROUNDUP(C10162,0)</f>
        <v>5</v>
      </c>
      <c r="U10162">
        <f>ROUNDDOWN(C10162,0)</f>
        <v>4</v>
      </c>
      <c r="V10162">
        <f>RIGHT(K10162,2)+2000</f>
        <v>2018</v>
      </c>
      <c r="W10162" t="str">
        <f>INDEX(_xlfn.TEXTSPLIT(K10162,"-"),1,2)</f>
        <v>Jan</v>
      </c>
      <c r="X10162" t="str">
        <f>INDEX(_xlfn.TEXTSPLIT(K10162,"-"),1,1)</f>
        <v>13</v>
      </c>
      <c r="Y10162">
        <f>INDEX(months!B:B,MATCH(Sheet1!W10162,months!A:A,0))</f>
        <v>1</v>
      </c>
      <c r="Z10162">
        <f t="shared" si="1112"/>
        <v>43113</v>
      </c>
    </row>
    <row r="10163" spans="1:26" x14ac:dyDescent="0.2">
      <c r="A10163" t="s">
        <v>13761</v>
      </c>
      <c r="B10163" t="s">
        <v>447</v>
      </c>
      <c r="C10163">
        <v>4.5999999999999996</v>
      </c>
      <c r="D10163">
        <v>595</v>
      </c>
      <c r="E10163" t="s">
        <v>685</v>
      </c>
      <c r="F10163" t="s">
        <v>57</v>
      </c>
      <c r="G10163" t="s">
        <v>23</v>
      </c>
      <c r="H10163" t="s">
        <v>24</v>
      </c>
      <c r="I10163" t="s">
        <v>25</v>
      </c>
      <c r="J10163" t="s">
        <v>449</v>
      </c>
      <c r="K10163" t="s">
        <v>12514</v>
      </c>
      <c r="L10163" t="s">
        <v>148</v>
      </c>
      <c r="M10163" t="s">
        <v>81</v>
      </c>
      <c r="N10163">
        <f t="shared" si="1106"/>
        <v>0</v>
      </c>
      <c r="O10163" t="str">
        <f t="shared" si="1107"/>
        <v>No</v>
      </c>
      <c r="P10163">
        <f t="shared" si="1108"/>
        <v>0</v>
      </c>
      <c r="Q10163">
        <f t="shared" si="1109"/>
        <v>4813937689</v>
      </c>
      <c r="R10163">
        <f t="shared" si="1110"/>
        <v>4.1933383153624479</v>
      </c>
      <c r="S10163" t="str">
        <f t="shared" si="1111"/>
        <v>Acceptable</v>
      </c>
      <c r="T10163">
        <f>ROUNDUP(C10163,0)</f>
        <v>5</v>
      </c>
      <c r="U10163">
        <f>ROUNDDOWN(C10163,0)</f>
        <v>4</v>
      </c>
      <c r="V10163">
        <f>RIGHT(K10163,2)+2000</f>
        <v>2016</v>
      </c>
      <c r="W10163" t="str">
        <f>INDEX(_xlfn.TEXTSPLIT(K10163,"-"),1,2)</f>
        <v>Jun</v>
      </c>
      <c r="X10163" t="str">
        <f>INDEX(_xlfn.TEXTSPLIT(K10163,"-"),1,1)</f>
        <v>28</v>
      </c>
      <c r="Y10163">
        <f>INDEX(months!B:B,MATCH(Sheet1!W10163,months!A:A,0))</f>
        <v>6</v>
      </c>
      <c r="Z10163">
        <f t="shared" si="1112"/>
        <v>42549</v>
      </c>
    </row>
    <row r="10164" spans="1:26" x14ac:dyDescent="0.2">
      <c r="A10164" t="s">
        <v>13762</v>
      </c>
      <c r="B10164" t="s">
        <v>4612</v>
      </c>
      <c r="C10164">
        <v>4.4000000000000004</v>
      </c>
      <c r="D10164">
        <v>55</v>
      </c>
      <c r="E10164" t="s">
        <v>1072</v>
      </c>
      <c r="F10164" t="s">
        <v>101</v>
      </c>
      <c r="G10164" t="s">
        <v>23</v>
      </c>
      <c r="H10164" t="s">
        <v>24</v>
      </c>
      <c r="I10164" t="s">
        <v>25</v>
      </c>
      <c r="J10164" t="s">
        <v>4613</v>
      </c>
      <c r="K10164" t="s">
        <v>368</v>
      </c>
      <c r="L10164" t="s">
        <v>2860</v>
      </c>
      <c r="M10164" t="s">
        <v>274</v>
      </c>
      <c r="N10164">
        <f t="shared" si="1106"/>
        <v>0</v>
      </c>
      <c r="O10164" t="str">
        <f t="shared" si="1107"/>
        <v>No</v>
      </c>
      <c r="P10164">
        <f t="shared" si="1108"/>
        <v>0</v>
      </c>
      <c r="Q10164">
        <f t="shared" si="1109"/>
        <v>4813937689</v>
      </c>
      <c r="R10164">
        <f t="shared" si="1110"/>
        <v>4.1933383153624479</v>
      </c>
      <c r="S10164" t="str">
        <f t="shared" si="1111"/>
        <v>Acceptable</v>
      </c>
      <c r="T10164">
        <f>ROUNDUP(C10164,0)</f>
        <v>5</v>
      </c>
      <c r="U10164">
        <f>ROUNDDOWN(C10164,0)</f>
        <v>4</v>
      </c>
      <c r="V10164">
        <f>RIGHT(K10164,2)+2000</f>
        <v>2017</v>
      </c>
      <c r="W10164" t="str">
        <f>INDEX(_xlfn.TEXTSPLIT(K10164,"-"),1,2)</f>
        <v>Sep</v>
      </c>
      <c r="X10164" t="str">
        <f>INDEX(_xlfn.TEXTSPLIT(K10164,"-"),1,1)</f>
        <v>12</v>
      </c>
      <c r="Y10164">
        <f>INDEX(months!B:B,MATCH(Sheet1!W10164,months!A:A,0))</f>
        <v>9</v>
      </c>
      <c r="Z10164">
        <f t="shared" si="1112"/>
        <v>42990</v>
      </c>
    </row>
    <row r="10165" spans="1:26" x14ac:dyDescent="0.2">
      <c r="A10165" t="s">
        <v>13763</v>
      </c>
      <c r="B10165" t="s">
        <v>4612</v>
      </c>
      <c r="C10165">
        <v>3.9</v>
      </c>
      <c r="D10165">
        <v>33</v>
      </c>
      <c r="E10165" t="s">
        <v>8770</v>
      </c>
      <c r="F10165" t="s">
        <v>101</v>
      </c>
      <c r="G10165" t="s">
        <v>23</v>
      </c>
      <c r="H10165" t="s">
        <v>24</v>
      </c>
      <c r="I10165" t="s">
        <v>25</v>
      </c>
      <c r="J10165" t="s">
        <v>4613</v>
      </c>
      <c r="K10165" t="s">
        <v>13764</v>
      </c>
      <c r="L10165" t="s">
        <v>415</v>
      </c>
      <c r="M10165" t="s">
        <v>299</v>
      </c>
      <c r="N10165">
        <f t="shared" si="1106"/>
        <v>0</v>
      </c>
      <c r="O10165" t="str">
        <f t="shared" si="1107"/>
        <v>No</v>
      </c>
      <c r="P10165">
        <f t="shared" si="1108"/>
        <v>0</v>
      </c>
      <c r="Q10165">
        <f t="shared" si="1109"/>
        <v>4813937689</v>
      </c>
      <c r="R10165">
        <f t="shared" si="1110"/>
        <v>4.1933383153624479</v>
      </c>
      <c r="S10165" t="str">
        <f t="shared" si="1111"/>
        <v>Acceptable</v>
      </c>
      <c r="T10165">
        <f>ROUNDUP(C10165,0)</f>
        <v>4</v>
      </c>
      <c r="U10165">
        <f>ROUNDDOWN(C10165,0)</f>
        <v>3</v>
      </c>
      <c r="V10165">
        <f>RIGHT(K10165,2)+2000</f>
        <v>2016</v>
      </c>
      <c r="W10165" t="str">
        <f>INDEX(_xlfn.TEXTSPLIT(K10165,"-"),1,2)</f>
        <v>May</v>
      </c>
      <c r="X10165" t="str">
        <f>INDEX(_xlfn.TEXTSPLIT(K10165,"-"),1,1)</f>
        <v>5</v>
      </c>
      <c r="Y10165">
        <f>INDEX(months!B:B,MATCH(Sheet1!W10165,months!A:A,0))</f>
        <v>5</v>
      </c>
      <c r="Z10165">
        <f t="shared" si="1112"/>
        <v>42495</v>
      </c>
    </row>
    <row r="10166" spans="1:26" x14ac:dyDescent="0.2">
      <c r="A10166" t="s">
        <v>13765</v>
      </c>
      <c r="B10166" t="s">
        <v>4612</v>
      </c>
      <c r="C10166">
        <v>2.9</v>
      </c>
      <c r="D10166">
        <v>7</v>
      </c>
      <c r="E10166" t="s">
        <v>252</v>
      </c>
      <c r="F10166" t="s">
        <v>775</v>
      </c>
      <c r="G10166" t="s">
        <v>23</v>
      </c>
      <c r="H10166" t="s">
        <v>24</v>
      </c>
      <c r="I10166" t="s">
        <v>25</v>
      </c>
      <c r="J10166" t="s">
        <v>4613</v>
      </c>
      <c r="K10166" t="s">
        <v>1349</v>
      </c>
      <c r="L10166" t="s">
        <v>420</v>
      </c>
      <c r="M10166" t="s">
        <v>81</v>
      </c>
      <c r="N10166">
        <f t="shared" si="1106"/>
        <v>0</v>
      </c>
      <c r="O10166" t="str">
        <f t="shared" si="1107"/>
        <v>No</v>
      </c>
      <c r="P10166">
        <f t="shared" si="1108"/>
        <v>0</v>
      </c>
      <c r="Q10166">
        <f t="shared" si="1109"/>
        <v>4813937689</v>
      </c>
      <c r="R10166">
        <f t="shared" si="1110"/>
        <v>4.1933383153624479</v>
      </c>
      <c r="S10166" t="str">
        <f t="shared" si="1111"/>
        <v>Acceptable</v>
      </c>
      <c r="T10166">
        <f>ROUNDUP(C10166,0)</f>
        <v>3</v>
      </c>
      <c r="U10166">
        <f>ROUNDDOWN(C10166,0)</f>
        <v>2</v>
      </c>
      <c r="V10166">
        <f>RIGHT(K10166,2)+2000</f>
        <v>2017</v>
      </c>
      <c r="W10166" t="str">
        <f>INDEX(_xlfn.TEXTSPLIT(K10166,"-"),1,2)</f>
        <v>Oct</v>
      </c>
      <c r="X10166" t="str">
        <f>INDEX(_xlfn.TEXTSPLIT(K10166,"-"),1,1)</f>
        <v>26</v>
      </c>
      <c r="Y10166">
        <f>INDEX(months!B:B,MATCH(Sheet1!W10166,months!A:A,0))</f>
        <v>10</v>
      </c>
      <c r="Z10166">
        <f t="shared" si="1112"/>
        <v>43034</v>
      </c>
    </row>
    <row r="10167" spans="1:26" x14ac:dyDescent="0.2">
      <c r="A10167" t="s">
        <v>13766</v>
      </c>
      <c r="B10167" t="s">
        <v>5248</v>
      </c>
      <c r="C10167">
        <v>4.0999999999999996</v>
      </c>
      <c r="D10167">
        <v>40</v>
      </c>
      <c r="E10167" t="s">
        <v>286</v>
      </c>
      <c r="F10167" t="s">
        <v>775</v>
      </c>
      <c r="G10167" t="s">
        <v>23</v>
      </c>
      <c r="H10167" t="s">
        <v>24</v>
      </c>
      <c r="I10167" t="s">
        <v>25</v>
      </c>
      <c r="J10167" t="s">
        <v>5249</v>
      </c>
      <c r="K10167" t="s">
        <v>3272</v>
      </c>
      <c r="L10167" t="s">
        <v>28</v>
      </c>
      <c r="M10167" t="s">
        <v>274</v>
      </c>
      <c r="N10167">
        <f t="shared" si="1106"/>
        <v>0</v>
      </c>
      <c r="O10167" t="str">
        <f t="shared" si="1107"/>
        <v>No</v>
      </c>
      <c r="P10167">
        <f t="shared" si="1108"/>
        <v>0</v>
      </c>
      <c r="Q10167">
        <f t="shared" si="1109"/>
        <v>4813937689</v>
      </c>
      <c r="R10167">
        <f t="shared" si="1110"/>
        <v>4.1933383153624479</v>
      </c>
      <c r="S10167" t="str">
        <f t="shared" si="1111"/>
        <v>Acceptable</v>
      </c>
      <c r="T10167">
        <f>ROUNDUP(C10167,0)</f>
        <v>5</v>
      </c>
      <c r="U10167">
        <f>ROUNDDOWN(C10167,0)</f>
        <v>4</v>
      </c>
      <c r="V10167">
        <f>RIGHT(K10167,2)+2000</f>
        <v>2017</v>
      </c>
      <c r="W10167" t="str">
        <f>INDEX(_xlfn.TEXTSPLIT(K10167,"-"),1,2)</f>
        <v>Jul</v>
      </c>
      <c r="X10167" t="str">
        <f>INDEX(_xlfn.TEXTSPLIT(K10167,"-"),1,1)</f>
        <v>13</v>
      </c>
      <c r="Y10167">
        <f>INDEX(months!B:B,MATCH(Sheet1!W10167,months!A:A,0))</f>
        <v>7</v>
      </c>
      <c r="Z10167">
        <f t="shared" si="1112"/>
        <v>42929</v>
      </c>
    </row>
    <row r="10168" spans="1:26" x14ac:dyDescent="0.2">
      <c r="A10168" t="s">
        <v>13767</v>
      </c>
      <c r="B10168" t="s">
        <v>4310</v>
      </c>
      <c r="C10168">
        <v>5</v>
      </c>
      <c r="D10168">
        <v>7</v>
      </c>
      <c r="E10168" t="s">
        <v>1977</v>
      </c>
      <c r="F10168" t="s">
        <v>1010</v>
      </c>
      <c r="G10168" t="s">
        <v>23</v>
      </c>
      <c r="H10168" t="s">
        <v>24</v>
      </c>
      <c r="I10168" t="s">
        <v>25</v>
      </c>
      <c r="J10168" t="s">
        <v>2718</v>
      </c>
      <c r="K10168" t="s">
        <v>306</v>
      </c>
      <c r="L10168" t="s">
        <v>4134</v>
      </c>
      <c r="M10168" t="s">
        <v>29</v>
      </c>
      <c r="N10168">
        <f t="shared" si="1106"/>
        <v>0</v>
      </c>
      <c r="O10168" t="str">
        <f t="shared" si="1107"/>
        <v>No</v>
      </c>
      <c r="P10168">
        <f t="shared" si="1108"/>
        <v>0</v>
      </c>
      <c r="Q10168">
        <f t="shared" si="1109"/>
        <v>4813937689</v>
      </c>
      <c r="R10168">
        <f t="shared" si="1110"/>
        <v>4.1933383153624479</v>
      </c>
      <c r="S10168" t="str">
        <f t="shared" si="1111"/>
        <v>Acceptable</v>
      </c>
      <c r="T10168">
        <f>ROUNDUP(C10168,0)</f>
        <v>5</v>
      </c>
      <c r="U10168">
        <f>ROUNDDOWN(C10168,0)</f>
        <v>5</v>
      </c>
      <c r="V10168">
        <f>RIGHT(K10168,2)+2000</f>
        <v>2018</v>
      </c>
      <c r="W10168" t="str">
        <f>INDEX(_xlfn.TEXTSPLIT(K10168,"-"),1,2)</f>
        <v>Jul</v>
      </c>
      <c r="X10168" t="str">
        <f>INDEX(_xlfn.TEXTSPLIT(K10168,"-"),1,1)</f>
        <v>23</v>
      </c>
      <c r="Y10168">
        <f>INDEX(months!B:B,MATCH(Sheet1!W10168,months!A:A,0))</f>
        <v>7</v>
      </c>
      <c r="Z10168">
        <f t="shared" si="1112"/>
        <v>43304</v>
      </c>
    </row>
    <row r="10169" spans="1:26" x14ac:dyDescent="0.2">
      <c r="A10169" t="s">
        <v>13768</v>
      </c>
      <c r="B10169" t="s">
        <v>4612</v>
      </c>
      <c r="C10169">
        <v>4.5999999999999996</v>
      </c>
      <c r="D10169">
        <v>1420</v>
      </c>
      <c r="E10169" t="s">
        <v>983</v>
      </c>
      <c r="F10169" t="s">
        <v>50</v>
      </c>
      <c r="G10169" t="s">
        <v>23</v>
      </c>
      <c r="H10169" t="s">
        <v>24</v>
      </c>
      <c r="I10169" t="s">
        <v>25</v>
      </c>
      <c r="J10169" t="s">
        <v>4613</v>
      </c>
      <c r="K10169" t="s">
        <v>8570</v>
      </c>
      <c r="L10169" t="s">
        <v>13769</v>
      </c>
      <c r="M10169" t="s">
        <v>274</v>
      </c>
      <c r="N10169">
        <f t="shared" si="1106"/>
        <v>0</v>
      </c>
      <c r="O10169" t="str">
        <f t="shared" si="1107"/>
        <v>No</v>
      </c>
      <c r="P10169">
        <f t="shared" si="1108"/>
        <v>0</v>
      </c>
      <c r="Q10169">
        <f t="shared" si="1109"/>
        <v>4813937689</v>
      </c>
      <c r="R10169">
        <f t="shared" si="1110"/>
        <v>4.1933383153624479</v>
      </c>
      <c r="S10169" t="str">
        <f t="shared" si="1111"/>
        <v>Acceptable</v>
      </c>
      <c r="T10169">
        <f>ROUNDUP(C10169,0)</f>
        <v>5</v>
      </c>
      <c r="U10169">
        <f>ROUNDDOWN(C10169,0)</f>
        <v>4</v>
      </c>
      <c r="V10169">
        <f>RIGHT(K10169,2)+2000</f>
        <v>2015</v>
      </c>
      <c r="W10169" t="str">
        <f>INDEX(_xlfn.TEXTSPLIT(K10169,"-"),1,2)</f>
        <v>Nov</v>
      </c>
      <c r="X10169" t="str">
        <f>INDEX(_xlfn.TEXTSPLIT(K10169,"-"),1,1)</f>
        <v>9</v>
      </c>
      <c r="Y10169">
        <f>INDEX(months!B:B,MATCH(Sheet1!W10169,months!A:A,0))</f>
        <v>11</v>
      </c>
      <c r="Z10169">
        <f t="shared" si="1112"/>
        <v>42317</v>
      </c>
    </row>
    <row r="10170" spans="1:26" x14ac:dyDescent="0.2">
      <c r="A10170" t="s">
        <v>13770</v>
      </c>
      <c r="B10170" t="s">
        <v>997</v>
      </c>
      <c r="C10170">
        <v>3.7</v>
      </c>
      <c r="D10170">
        <v>1212</v>
      </c>
      <c r="E10170" t="s">
        <v>46</v>
      </c>
      <c r="F10170" t="s">
        <v>50</v>
      </c>
      <c r="G10170" t="s">
        <v>23</v>
      </c>
      <c r="H10170" t="s">
        <v>24</v>
      </c>
      <c r="I10170" t="s">
        <v>418</v>
      </c>
      <c r="J10170" t="s">
        <v>998</v>
      </c>
      <c r="K10170" t="s">
        <v>1178</v>
      </c>
      <c r="L10170" t="s">
        <v>1179</v>
      </c>
      <c r="M10170" t="s">
        <v>81</v>
      </c>
      <c r="N10170">
        <f t="shared" si="1106"/>
        <v>0</v>
      </c>
      <c r="O10170" t="str">
        <f t="shared" si="1107"/>
        <v>No</v>
      </c>
      <c r="P10170">
        <f t="shared" si="1108"/>
        <v>0</v>
      </c>
      <c r="Q10170">
        <f t="shared" si="1109"/>
        <v>4813937689</v>
      </c>
      <c r="R10170">
        <f t="shared" si="1110"/>
        <v>4.1933383153624479</v>
      </c>
      <c r="S10170" t="str">
        <f t="shared" si="1111"/>
        <v>Acceptable</v>
      </c>
      <c r="T10170">
        <f>ROUNDUP(C10170,0)</f>
        <v>4</v>
      </c>
      <c r="U10170">
        <f>ROUNDDOWN(C10170,0)</f>
        <v>3</v>
      </c>
      <c r="V10170">
        <f>RIGHT(K10170,2)+2000</f>
        <v>2018</v>
      </c>
      <c r="W10170" t="str">
        <f>INDEX(_xlfn.TEXTSPLIT(K10170,"-"),1,2)</f>
        <v>Feb</v>
      </c>
      <c r="X10170" t="str">
        <f>INDEX(_xlfn.TEXTSPLIT(K10170,"-"),1,1)</f>
        <v>16</v>
      </c>
      <c r="Y10170">
        <f>INDEX(months!B:B,MATCH(Sheet1!W10170,months!A:A,0))</f>
        <v>2</v>
      </c>
      <c r="Z10170">
        <f t="shared" si="1112"/>
        <v>43147</v>
      </c>
    </row>
    <row r="10171" spans="1:26" x14ac:dyDescent="0.2">
      <c r="A10171" t="s">
        <v>13771</v>
      </c>
      <c r="B10171" t="s">
        <v>787</v>
      </c>
      <c r="D10171">
        <v>0</v>
      </c>
      <c r="E10171" t="s">
        <v>1403</v>
      </c>
      <c r="F10171" t="s">
        <v>1278</v>
      </c>
      <c r="G10171" t="s">
        <v>23</v>
      </c>
      <c r="H10171" t="s">
        <v>24</v>
      </c>
      <c r="I10171" t="s">
        <v>25</v>
      </c>
      <c r="J10171" t="s">
        <v>788</v>
      </c>
      <c r="K10171" t="s">
        <v>278</v>
      </c>
      <c r="L10171" t="s">
        <v>59</v>
      </c>
      <c r="M10171" t="s">
        <v>29</v>
      </c>
      <c r="N10171">
        <f t="shared" si="1106"/>
        <v>0</v>
      </c>
      <c r="O10171" t="str">
        <f t="shared" si="1107"/>
        <v>No</v>
      </c>
      <c r="P10171">
        <f t="shared" si="1108"/>
        <v>0</v>
      </c>
      <c r="Q10171">
        <f t="shared" si="1109"/>
        <v>4813937689</v>
      </c>
      <c r="R10171">
        <f t="shared" si="1110"/>
        <v>4.1933383153624479</v>
      </c>
      <c r="S10171" t="str">
        <f t="shared" si="1111"/>
        <v>Acceptable</v>
      </c>
      <c r="T10171">
        <f>ROUNDUP(C10171,0)</f>
        <v>0</v>
      </c>
      <c r="U10171">
        <f>ROUNDDOWN(C10171,0)</f>
        <v>0</v>
      </c>
      <c r="V10171">
        <f>RIGHT(K10171,2)+2000</f>
        <v>2018</v>
      </c>
      <c r="W10171" t="str">
        <f>INDEX(_xlfn.TEXTSPLIT(K10171,"-"),1,2)</f>
        <v>Jul</v>
      </c>
      <c r="X10171" t="str">
        <f>INDEX(_xlfn.TEXTSPLIT(K10171,"-"),1,1)</f>
        <v>27</v>
      </c>
      <c r="Y10171">
        <f>INDEX(months!B:B,MATCH(Sheet1!W10171,months!A:A,0))</f>
        <v>7</v>
      </c>
      <c r="Z10171">
        <f t="shared" si="1112"/>
        <v>43308</v>
      </c>
    </row>
    <row r="10172" spans="1:26" x14ac:dyDescent="0.2">
      <c r="A10172" t="s">
        <v>3831</v>
      </c>
      <c r="B10172" t="s">
        <v>3827</v>
      </c>
      <c r="C10172">
        <v>4.4000000000000004</v>
      </c>
      <c r="D10172">
        <v>49580</v>
      </c>
      <c r="E10172" t="s">
        <v>527</v>
      </c>
      <c r="F10172" t="s">
        <v>89</v>
      </c>
      <c r="G10172" t="s">
        <v>23</v>
      </c>
      <c r="H10172" t="s">
        <v>24</v>
      </c>
      <c r="I10172" t="s">
        <v>25</v>
      </c>
      <c r="J10172" t="s">
        <v>3828</v>
      </c>
      <c r="K10172" t="s">
        <v>3041</v>
      </c>
      <c r="L10172" t="s">
        <v>2817</v>
      </c>
      <c r="M10172" t="s">
        <v>81</v>
      </c>
      <c r="N10172">
        <f t="shared" si="1106"/>
        <v>0</v>
      </c>
      <c r="O10172" t="str">
        <f t="shared" si="1107"/>
        <v>No</v>
      </c>
      <c r="P10172">
        <f t="shared" si="1108"/>
        <v>0</v>
      </c>
      <c r="Q10172">
        <f t="shared" si="1109"/>
        <v>4813937689</v>
      </c>
      <c r="R10172">
        <f t="shared" si="1110"/>
        <v>4.1933383153624479</v>
      </c>
      <c r="S10172" t="str">
        <f t="shared" si="1111"/>
        <v>Acceptable</v>
      </c>
      <c r="T10172">
        <f>ROUNDUP(C10172,0)</f>
        <v>5</v>
      </c>
      <c r="U10172">
        <f>ROUNDDOWN(C10172,0)</f>
        <v>4</v>
      </c>
      <c r="V10172">
        <f>RIGHT(K10172,2)+2000</f>
        <v>2018</v>
      </c>
      <c r="W10172" t="str">
        <f>INDEX(_xlfn.TEXTSPLIT(K10172,"-"),1,2)</f>
        <v>Jun</v>
      </c>
      <c r="X10172" t="str">
        <f>INDEX(_xlfn.TEXTSPLIT(K10172,"-"),1,1)</f>
        <v>4</v>
      </c>
      <c r="Y10172">
        <f>INDEX(months!B:B,MATCH(Sheet1!W10172,months!A:A,0))</f>
        <v>6</v>
      </c>
      <c r="Z10172">
        <f t="shared" si="1112"/>
        <v>43255</v>
      </c>
    </row>
    <row r="10173" spans="1:26" x14ac:dyDescent="0.2">
      <c r="A10173" t="s">
        <v>3833</v>
      </c>
      <c r="B10173" t="s">
        <v>3827</v>
      </c>
      <c r="C10173">
        <v>4.2</v>
      </c>
      <c r="D10173">
        <v>22650</v>
      </c>
      <c r="E10173" t="s">
        <v>627</v>
      </c>
      <c r="F10173" t="s">
        <v>65</v>
      </c>
      <c r="G10173" t="s">
        <v>23</v>
      </c>
      <c r="H10173" t="s">
        <v>24</v>
      </c>
      <c r="I10173" t="s">
        <v>25</v>
      </c>
      <c r="J10173" t="s">
        <v>3828</v>
      </c>
      <c r="K10173" t="s">
        <v>559</v>
      </c>
      <c r="L10173" t="s">
        <v>3834</v>
      </c>
      <c r="M10173" t="s">
        <v>86</v>
      </c>
      <c r="N10173">
        <f t="shared" si="1106"/>
        <v>0</v>
      </c>
      <c r="O10173" t="str">
        <f t="shared" si="1107"/>
        <v>No</v>
      </c>
      <c r="P10173">
        <f t="shared" si="1108"/>
        <v>0</v>
      </c>
      <c r="Q10173">
        <f t="shared" si="1109"/>
        <v>4813937689</v>
      </c>
      <c r="R10173">
        <f t="shared" si="1110"/>
        <v>4.1933383153624479</v>
      </c>
      <c r="S10173" t="str">
        <f t="shared" si="1111"/>
        <v>Acceptable</v>
      </c>
      <c r="T10173">
        <f>ROUNDUP(C10173,0)</f>
        <v>5</v>
      </c>
      <c r="U10173">
        <f>ROUNDDOWN(C10173,0)</f>
        <v>4</v>
      </c>
      <c r="V10173">
        <f>RIGHT(K10173,2)+2000</f>
        <v>2018</v>
      </c>
      <c r="W10173" t="str">
        <f>INDEX(_xlfn.TEXTSPLIT(K10173,"-"),1,2)</f>
        <v>May</v>
      </c>
      <c r="X10173" t="str">
        <f>INDEX(_xlfn.TEXTSPLIT(K10173,"-"),1,1)</f>
        <v>21</v>
      </c>
      <c r="Y10173">
        <f>INDEX(months!B:B,MATCH(Sheet1!W10173,months!A:A,0))</f>
        <v>5</v>
      </c>
      <c r="Z10173">
        <f t="shared" si="1112"/>
        <v>43241</v>
      </c>
    </row>
    <row r="10174" spans="1:26" x14ac:dyDescent="0.2">
      <c r="A10174" t="s">
        <v>13772</v>
      </c>
      <c r="B10174" t="s">
        <v>556</v>
      </c>
      <c r="C10174">
        <v>4.4000000000000004</v>
      </c>
      <c r="D10174">
        <v>4518</v>
      </c>
      <c r="E10174" t="s">
        <v>202</v>
      </c>
      <c r="F10174" t="s">
        <v>65</v>
      </c>
      <c r="G10174" t="s">
        <v>23</v>
      </c>
      <c r="H10174" t="s">
        <v>24</v>
      </c>
      <c r="I10174" t="s">
        <v>25</v>
      </c>
      <c r="J10174" t="s">
        <v>557</v>
      </c>
      <c r="K10174" t="s">
        <v>383</v>
      </c>
      <c r="L10174" t="s">
        <v>138</v>
      </c>
      <c r="M10174" t="s">
        <v>81</v>
      </c>
      <c r="N10174">
        <f t="shared" si="1106"/>
        <v>0</v>
      </c>
      <c r="O10174" t="str">
        <f t="shared" si="1107"/>
        <v>No</v>
      </c>
      <c r="P10174">
        <f t="shared" si="1108"/>
        <v>0</v>
      </c>
      <c r="Q10174">
        <f t="shared" si="1109"/>
        <v>4813937689</v>
      </c>
      <c r="R10174">
        <f t="shared" si="1110"/>
        <v>4.1933383153624479</v>
      </c>
      <c r="S10174" t="str">
        <f t="shared" si="1111"/>
        <v>Acceptable</v>
      </c>
      <c r="T10174">
        <f>ROUNDUP(C10174,0)</f>
        <v>5</v>
      </c>
      <c r="U10174">
        <f>ROUNDDOWN(C10174,0)</f>
        <v>4</v>
      </c>
      <c r="V10174">
        <f>RIGHT(K10174,2)+2000</f>
        <v>2018</v>
      </c>
      <c r="W10174" t="str">
        <f>INDEX(_xlfn.TEXTSPLIT(K10174,"-"),1,2)</f>
        <v>Mar</v>
      </c>
      <c r="X10174" t="str">
        <f>INDEX(_xlfn.TEXTSPLIT(K10174,"-"),1,1)</f>
        <v>1</v>
      </c>
      <c r="Y10174">
        <f>INDEX(months!B:B,MATCH(Sheet1!W10174,months!A:A,0))</f>
        <v>3</v>
      </c>
      <c r="Z10174">
        <f t="shared" si="1112"/>
        <v>43160</v>
      </c>
    </row>
    <row r="10175" spans="1:26" x14ac:dyDescent="0.2">
      <c r="A10175" t="s">
        <v>13773</v>
      </c>
      <c r="B10175" t="s">
        <v>447</v>
      </c>
      <c r="C10175">
        <v>3.9</v>
      </c>
      <c r="D10175">
        <v>46</v>
      </c>
      <c r="E10175" t="s">
        <v>1087</v>
      </c>
      <c r="F10175" t="s">
        <v>101</v>
      </c>
      <c r="G10175" t="s">
        <v>23</v>
      </c>
      <c r="H10175" t="s">
        <v>24</v>
      </c>
      <c r="I10175" t="s">
        <v>25</v>
      </c>
      <c r="J10175" t="s">
        <v>449</v>
      </c>
      <c r="K10175" t="s">
        <v>5976</v>
      </c>
      <c r="L10175" t="s">
        <v>53</v>
      </c>
      <c r="M10175" t="s">
        <v>86</v>
      </c>
      <c r="N10175">
        <f t="shared" si="1106"/>
        <v>0</v>
      </c>
      <c r="O10175" t="str">
        <f t="shared" si="1107"/>
        <v>No</v>
      </c>
      <c r="P10175">
        <f t="shared" si="1108"/>
        <v>0</v>
      </c>
      <c r="Q10175">
        <f t="shared" si="1109"/>
        <v>4813937689</v>
      </c>
      <c r="R10175">
        <f t="shared" si="1110"/>
        <v>4.1933383153624479</v>
      </c>
      <c r="S10175" t="str">
        <f t="shared" si="1111"/>
        <v>Acceptable</v>
      </c>
      <c r="T10175">
        <f>ROUNDUP(C10175,0)</f>
        <v>4</v>
      </c>
      <c r="U10175">
        <f>ROUNDDOWN(C10175,0)</f>
        <v>3</v>
      </c>
      <c r="V10175">
        <f>RIGHT(K10175,2)+2000</f>
        <v>2018</v>
      </c>
      <c r="W10175" t="str">
        <f>INDEX(_xlfn.TEXTSPLIT(K10175,"-"),1,2)</f>
        <v>Apr</v>
      </c>
      <c r="X10175" t="str">
        <f>INDEX(_xlfn.TEXTSPLIT(K10175,"-"),1,1)</f>
        <v>30</v>
      </c>
      <c r="Y10175">
        <f>INDEX(months!B:B,MATCH(Sheet1!W10175,months!A:A,0))</f>
        <v>4</v>
      </c>
      <c r="Z10175">
        <f t="shared" si="1112"/>
        <v>43220</v>
      </c>
    </row>
    <row r="10176" spans="1:26" x14ac:dyDescent="0.2">
      <c r="A10176" t="s">
        <v>13774</v>
      </c>
      <c r="B10176" t="s">
        <v>2665</v>
      </c>
      <c r="C10176">
        <v>3.6</v>
      </c>
      <c r="D10176">
        <v>33</v>
      </c>
      <c r="E10176" t="s">
        <v>2832</v>
      </c>
      <c r="F10176" t="s">
        <v>101</v>
      </c>
      <c r="G10176" t="s">
        <v>23</v>
      </c>
      <c r="H10176" t="s">
        <v>24</v>
      </c>
      <c r="I10176" t="s">
        <v>44</v>
      </c>
      <c r="J10176" t="s">
        <v>6194</v>
      </c>
      <c r="K10176" t="s">
        <v>7892</v>
      </c>
      <c r="L10176" t="s">
        <v>157</v>
      </c>
      <c r="M10176" t="s">
        <v>29</v>
      </c>
      <c r="N10176">
        <f t="shared" si="1106"/>
        <v>0</v>
      </c>
      <c r="O10176" t="str">
        <f t="shared" si="1107"/>
        <v>No</v>
      </c>
      <c r="P10176">
        <f t="shared" si="1108"/>
        <v>0</v>
      </c>
      <c r="Q10176">
        <f t="shared" si="1109"/>
        <v>4813937689</v>
      </c>
      <c r="R10176">
        <f t="shared" si="1110"/>
        <v>4.1933383153624479</v>
      </c>
      <c r="S10176" t="str">
        <f t="shared" si="1111"/>
        <v>Acceptable</v>
      </c>
      <c r="T10176">
        <f>ROUNDUP(C10176,0)</f>
        <v>4</v>
      </c>
      <c r="U10176">
        <f>ROUNDDOWN(C10176,0)</f>
        <v>3</v>
      </c>
      <c r="V10176">
        <f>RIGHT(K10176,2)+2000</f>
        <v>2017</v>
      </c>
      <c r="W10176" t="str">
        <f>INDEX(_xlfn.TEXTSPLIT(K10176,"-"),1,2)</f>
        <v>Jun</v>
      </c>
      <c r="X10176" t="str">
        <f>INDEX(_xlfn.TEXTSPLIT(K10176,"-"),1,1)</f>
        <v>6</v>
      </c>
      <c r="Y10176">
        <f>INDEX(months!B:B,MATCH(Sheet1!W10176,months!A:A,0))</f>
        <v>6</v>
      </c>
      <c r="Z10176">
        <f t="shared" si="1112"/>
        <v>42892</v>
      </c>
    </row>
    <row r="10177" spans="1:26" x14ac:dyDescent="0.2">
      <c r="A10177" t="s">
        <v>13775</v>
      </c>
      <c r="B10177" t="s">
        <v>3070</v>
      </c>
      <c r="C10177">
        <v>3.4</v>
      </c>
      <c r="D10177">
        <v>17</v>
      </c>
      <c r="E10177" t="s">
        <v>13776</v>
      </c>
      <c r="F10177" t="s">
        <v>775</v>
      </c>
      <c r="G10177" t="s">
        <v>23</v>
      </c>
      <c r="H10177" t="s">
        <v>24</v>
      </c>
      <c r="I10177" t="s">
        <v>25</v>
      </c>
      <c r="J10177" t="s">
        <v>1537</v>
      </c>
      <c r="K10177" t="s">
        <v>4619</v>
      </c>
      <c r="L10177" t="s">
        <v>59</v>
      </c>
      <c r="M10177" t="s">
        <v>86</v>
      </c>
      <c r="N10177">
        <f t="shared" si="1106"/>
        <v>0</v>
      </c>
      <c r="O10177" t="str">
        <f t="shared" si="1107"/>
        <v>No</v>
      </c>
      <c r="P10177">
        <f t="shared" si="1108"/>
        <v>0</v>
      </c>
      <c r="Q10177">
        <f t="shared" si="1109"/>
        <v>4813937689</v>
      </c>
      <c r="R10177">
        <f t="shared" si="1110"/>
        <v>4.1933383153624479</v>
      </c>
      <c r="S10177" t="str">
        <f t="shared" si="1111"/>
        <v>Acceptable</v>
      </c>
      <c r="T10177">
        <f>ROUNDUP(C10177,0)</f>
        <v>4</v>
      </c>
      <c r="U10177">
        <f>ROUNDDOWN(C10177,0)</f>
        <v>3</v>
      </c>
      <c r="V10177">
        <f>RIGHT(K10177,2)+2000</f>
        <v>2014</v>
      </c>
      <c r="W10177" t="str">
        <f>INDEX(_xlfn.TEXTSPLIT(K10177,"-"),1,2)</f>
        <v>Nov</v>
      </c>
      <c r="X10177" t="str">
        <f>INDEX(_xlfn.TEXTSPLIT(K10177,"-"),1,1)</f>
        <v>21</v>
      </c>
      <c r="Y10177">
        <f>INDEX(months!B:B,MATCH(Sheet1!W10177,months!A:A,0))</f>
        <v>11</v>
      </c>
      <c r="Z10177">
        <f t="shared" si="1112"/>
        <v>41964</v>
      </c>
    </row>
    <row r="10178" spans="1:26" x14ac:dyDescent="0.2">
      <c r="A10178" t="s">
        <v>13777</v>
      </c>
      <c r="B10178" t="s">
        <v>4310</v>
      </c>
      <c r="D10178">
        <v>0</v>
      </c>
      <c r="E10178" t="s">
        <v>239</v>
      </c>
      <c r="F10178" t="s">
        <v>1199</v>
      </c>
      <c r="G10178" t="s">
        <v>23</v>
      </c>
      <c r="H10178" t="s">
        <v>24</v>
      </c>
      <c r="I10178" t="s">
        <v>25</v>
      </c>
      <c r="J10178" t="s">
        <v>2718</v>
      </c>
      <c r="K10178" t="s">
        <v>13036</v>
      </c>
      <c r="L10178" t="s">
        <v>180</v>
      </c>
      <c r="M10178" t="s">
        <v>29</v>
      </c>
      <c r="N10178">
        <f t="shared" ref="N10178:N10241" si="1113">SUM(A10178,B10178)</f>
        <v>0</v>
      </c>
      <c r="O10178" t="str">
        <f t="shared" ref="O10178:O10241" si="1114">IF(E10178="good","Yes","No")</f>
        <v>No</v>
      </c>
      <c r="P10178">
        <f t="shared" ref="P10178:P10241" si="1115">COUNTIF(B:B,"&lt;0")</f>
        <v>0</v>
      </c>
      <c r="Q10178">
        <f t="shared" ref="Q10178:Q10241" si="1116">SUMIF(D:D,"&gt;1000")</f>
        <v>4813937689</v>
      </c>
      <c r="R10178">
        <f t="shared" ref="R10178:R10241" si="1117">AVERAGEIF(C:C,"&gt;0")</f>
        <v>4.1933383153624479</v>
      </c>
      <c r="S10178" t="str">
        <f t="shared" ref="S10178:S10241" si="1118">IF(OR(A10178&gt;0,B10178&gt;0),"Acceptable","Check")</f>
        <v>Acceptable</v>
      </c>
      <c r="T10178">
        <f>ROUNDUP(C10178,0)</f>
        <v>0</v>
      </c>
      <c r="U10178">
        <f>ROUNDDOWN(C10178,0)</f>
        <v>0</v>
      </c>
      <c r="V10178">
        <f>RIGHT(K10178,2)+2000</f>
        <v>2017</v>
      </c>
      <c r="W10178" t="str">
        <f>INDEX(_xlfn.TEXTSPLIT(K10178,"-"),1,2)</f>
        <v>Jan</v>
      </c>
      <c r="X10178" t="str">
        <f>INDEX(_xlfn.TEXTSPLIT(K10178,"-"),1,1)</f>
        <v>18</v>
      </c>
      <c r="Y10178">
        <f>INDEX(months!B:B,MATCH(Sheet1!W10178,months!A:A,0))</f>
        <v>1</v>
      </c>
      <c r="Z10178">
        <f t="shared" si="1112"/>
        <v>42753</v>
      </c>
    </row>
    <row r="10179" spans="1:26" x14ac:dyDescent="0.2">
      <c r="A10179" t="s">
        <v>13778</v>
      </c>
      <c r="B10179" t="s">
        <v>4612</v>
      </c>
      <c r="C10179">
        <v>4.3</v>
      </c>
      <c r="D10179">
        <v>9716</v>
      </c>
      <c r="E10179" t="s">
        <v>3671</v>
      </c>
      <c r="F10179" t="s">
        <v>65</v>
      </c>
      <c r="G10179" t="s">
        <v>23</v>
      </c>
      <c r="H10179" t="s">
        <v>24</v>
      </c>
      <c r="I10179" t="s">
        <v>25</v>
      </c>
      <c r="J10179" t="s">
        <v>4613</v>
      </c>
      <c r="K10179" t="s">
        <v>2075</v>
      </c>
      <c r="L10179" t="s">
        <v>4252</v>
      </c>
      <c r="M10179" t="s">
        <v>86</v>
      </c>
      <c r="N10179">
        <f t="shared" si="1113"/>
        <v>0</v>
      </c>
      <c r="O10179" t="str">
        <f t="shared" si="1114"/>
        <v>No</v>
      </c>
      <c r="P10179">
        <f t="shared" si="1115"/>
        <v>0</v>
      </c>
      <c r="Q10179">
        <f t="shared" si="1116"/>
        <v>4813937689</v>
      </c>
      <c r="R10179">
        <f t="shared" si="1117"/>
        <v>4.1933383153624479</v>
      </c>
      <c r="S10179" t="str">
        <f t="shared" si="1118"/>
        <v>Acceptable</v>
      </c>
      <c r="T10179">
        <f>ROUNDUP(C10179,0)</f>
        <v>5</v>
      </c>
      <c r="U10179">
        <f>ROUNDDOWN(C10179,0)</f>
        <v>4</v>
      </c>
      <c r="V10179">
        <f>RIGHT(K10179,2)+2000</f>
        <v>2018</v>
      </c>
      <c r="W10179" t="str">
        <f>INDEX(_xlfn.TEXTSPLIT(K10179,"-"),1,2)</f>
        <v>Apr</v>
      </c>
      <c r="X10179" t="str">
        <f>INDEX(_xlfn.TEXTSPLIT(K10179,"-"),1,1)</f>
        <v>10</v>
      </c>
      <c r="Y10179">
        <f>INDEX(months!B:B,MATCH(Sheet1!W10179,months!A:A,0))</f>
        <v>4</v>
      </c>
      <c r="Z10179">
        <f t="shared" ref="Z10179:Z10242" si="1119">DATE(V10179,Y10179,X10179)</f>
        <v>43200</v>
      </c>
    </row>
    <row r="10180" spans="1:26" x14ac:dyDescent="0.2">
      <c r="A10180" t="s">
        <v>4342</v>
      </c>
      <c r="B10180" t="s">
        <v>4310</v>
      </c>
      <c r="C10180">
        <v>4.3</v>
      </c>
      <c r="D10180">
        <v>63782</v>
      </c>
      <c r="E10180" t="s">
        <v>172</v>
      </c>
      <c r="F10180" t="s">
        <v>38</v>
      </c>
      <c r="G10180" t="s">
        <v>23</v>
      </c>
      <c r="H10180" t="s">
        <v>24</v>
      </c>
      <c r="I10180" t="s">
        <v>25</v>
      </c>
      <c r="J10180" t="s">
        <v>2718</v>
      </c>
      <c r="K10180" t="s">
        <v>4757</v>
      </c>
      <c r="L10180" t="s">
        <v>2993</v>
      </c>
      <c r="M10180" t="s">
        <v>81</v>
      </c>
      <c r="N10180">
        <f t="shared" si="1113"/>
        <v>0</v>
      </c>
      <c r="O10180" t="str">
        <f t="shared" si="1114"/>
        <v>No</v>
      </c>
      <c r="P10180">
        <f t="shared" si="1115"/>
        <v>0</v>
      </c>
      <c r="Q10180">
        <f t="shared" si="1116"/>
        <v>4813937689</v>
      </c>
      <c r="R10180">
        <f t="shared" si="1117"/>
        <v>4.1933383153624479</v>
      </c>
      <c r="S10180" t="str">
        <f t="shared" si="1118"/>
        <v>Acceptable</v>
      </c>
      <c r="T10180">
        <f>ROUNDUP(C10180,0)</f>
        <v>5</v>
      </c>
      <c r="U10180">
        <f>ROUNDDOWN(C10180,0)</f>
        <v>4</v>
      </c>
      <c r="V10180">
        <f>RIGHT(K10180,2)+2000</f>
        <v>2018</v>
      </c>
      <c r="W10180" t="str">
        <f>INDEX(_xlfn.TEXTSPLIT(K10180,"-"),1,2)</f>
        <v>Aug</v>
      </c>
      <c r="X10180" t="str">
        <f>INDEX(_xlfn.TEXTSPLIT(K10180,"-"),1,1)</f>
        <v>7</v>
      </c>
      <c r="Y10180">
        <f>INDEX(months!B:B,MATCH(Sheet1!W10180,months!A:A,0))</f>
        <v>8</v>
      </c>
      <c r="Z10180">
        <f t="shared" si="1119"/>
        <v>43319</v>
      </c>
    </row>
    <row r="10181" spans="1:26" x14ac:dyDescent="0.2">
      <c r="A10181" t="s">
        <v>13779</v>
      </c>
      <c r="B10181" t="s">
        <v>2665</v>
      </c>
      <c r="C10181">
        <v>4.4000000000000004</v>
      </c>
      <c r="D10181">
        <v>201537</v>
      </c>
      <c r="E10181" t="s">
        <v>1977</v>
      </c>
      <c r="F10181" t="s">
        <v>38</v>
      </c>
      <c r="G10181" t="s">
        <v>23</v>
      </c>
      <c r="H10181" t="s">
        <v>24</v>
      </c>
      <c r="I10181" t="s">
        <v>44</v>
      </c>
      <c r="J10181" t="s">
        <v>6194</v>
      </c>
      <c r="K10181" t="s">
        <v>39</v>
      </c>
      <c r="L10181" t="s">
        <v>9584</v>
      </c>
      <c r="M10181" t="s">
        <v>29</v>
      </c>
      <c r="N10181">
        <f t="shared" si="1113"/>
        <v>0</v>
      </c>
      <c r="O10181" t="str">
        <f t="shared" si="1114"/>
        <v>No</v>
      </c>
      <c r="P10181">
        <f t="shared" si="1115"/>
        <v>0</v>
      </c>
      <c r="Q10181">
        <f t="shared" si="1116"/>
        <v>4813937689</v>
      </c>
      <c r="R10181">
        <f t="shared" si="1117"/>
        <v>4.1933383153624479</v>
      </c>
      <c r="S10181" t="str">
        <f t="shared" si="1118"/>
        <v>Acceptable</v>
      </c>
      <c r="T10181">
        <f>ROUNDUP(C10181,0)</f>
        <v>5</v>
      </c>
      <c r="U10181">
        <f>ROUNDDOWN(C10181,0)</f>
        <v>4</v>
      </c>
      <c r="V10181">
        <f>RIGHT(K10181,2)+2000</f>
        <v>2018</v>
      </c>
      <c r="W10181" t="str">
        <f>INDEX(_xlfn.TEXTSPLIT(K10181,"-"),1,2)</f>
        <v>Aug</v>
      </c>
      <c r="X10181" t="str">
        <f>INDEX(_xlfn.TEXTSPLIT(K10181,"-"),1,1)</f>
        <v>1</v>
      </c>
      <c r="Y10181">
        <f>INDEX(months!B:B,MATCH(Sheet1!W10181,months!A:A,0))</f>
        <v>8</v>
      </c>
      <c r="Z10181">
        <f t="shared" si="1119"/>
        <v>43313</v>
      </c>
    </row>
    <row r="10182" spans="1:26" x14ac:dyDescent="0.2">
      <c r="A10182" t="s">
        <v>13780</v>
      </c>
      <c r="B10182" t="s">
        <v>3070</v>
      </c>
      <c r="D10182">
        <v>35</v>
      </c>
      <c r="E10182" t="s">
        <v>3671</v>
      </c>
      <c r="F10182" t="s">
        <v>775</v>
      </c>
      <c r="G10182" t="s">
        <v>23</v>
      </c>
      <c r="H10182" t="s">
        <v>24</v>
      </c>
      <c r="I10182" t="s">
        <v>25</v>
      </c>
      <c r="J10182" t="s">
        <v>1537</v>
      </c>
      <c r="K10182" t="s">
        <v>4995</v>
      </c>
      <c r="L10182" t="s">
        <v>59</v>
      </c>
      <c r="M10182" t="s">
        <v>177</v>
      </c>
      <c r="N10182">
        <f t="shared" si="1113"/>
        <v>0</v>
      </c>
      <c r="O10182" t="str">
        <f t="shared" si="1114"/>
        <v>No</v>
      </c>
      <c r="P10182">
        <f t="shared" si="1115"/>
        <v>0</v>
      </c>
      <c r="Q10182">
        <f t="shared" si="1116"/>
        <v>4813937689</v>
      </c>
      <c r="R10182">
        <f t="shared" si="1117"/>
        <v>4.1933383153624479</v>
      </c>
      <c r="S10182" t="str">
        <f t="shared" si="1118"/>
        <v>Acceptable</v>
      </c>
      <c r="T10182">
        <f>ROUNDUP(C10182,0)</f>
        <v>0</v>
      </c>
      <c r="U10182">
        <f>ROUNDDOWN(C10182,0)</f>
        <v>0</v>
      </c>
      <c r="V10182">
        <f>RIGHT(K10182,2)+2000</f>
        <v>2018</v>
      </c>
      <c r="W10182" t="str">
        <f>INDEX(_xlfn.TEXTSPLIT(K10182,"-"),1,2)</f>
        <v>Mar</v>
      </c>
      <c r="X10182" t="str">
        <f>INDEX(_xlfn.TEXTSPLIT(K10182,"-"),1,1)</f>
        <v>15</v>
      </c>
      <c r="Y10182">
        <f>INDEX(months!B:B,MATCH(Sheet1!W10182,months!A:A,0))</f>
        <v>3</v>
      </c>
      <c r="Z10182">
        <f t="shared" si="1119"/>
        <v>43174</v>
      </c>
    </row>
    <row r="10183" spans="1:26" x14ac:dyDescent="0.2">
      <c r="A10183" t="s">
        <v>13781</v>
      </c>
      <c r="B10183" t="s">
        <v>2665</v>
      </c>
      <c r="C10183">
        <v>4.3</v>
      </c>
      <c r="D10183">
        <v>11051</v>
      </c>
      <c r="E10183" t="s">
        <v>970</v>
      </c>
      <c r="F10183" t="s">
        <v>65</v>
      </c>
      <c r="G10183" t="s">
        <v>23</v>
      </c>
      <c r="H10183" t="s">
        <v>24</v>
      </c>
      <c r="I10183" t="s">
        <v>44</v>
      </c>
      <c r="J10183" t="s">
        <v>6194</v>
      </c>
      <c r="K10183" t="s">
        <v>499</v>
      </c>
      <c r="L10183" t="s">
        <v>13782</v>
      </c>
      <c r="M10183" t="s">
        <v>29</v>
      </c>
      <c r="N10183">
        <f t="shared" si="1113"/>
        <v>0</v>
      </c>
      <c r="O10183" t="str">
        <f t="shared" si="1114"/>
        <v>No</v>
      </c>
      <c r="P10183">
        <f t="shared" si="1115"/>
        <v>0</v>
      </c>
      <c r="Q10183">
        <f t="shared" si="1116"/>
        <v>4813937689</v>
      </c>
      <c r="R10183">
        <f t="shared" si="1117"/>
        <v>4.1933383153624479</v>
      </c>
      <c r="S10183" t="str">
        <f t="shared" si="1118"/>
        <v>Acceptable</v>
      </c>
      <c r="T10183">
        <f>ROUNDUP(C10183,0)</f>
        <v>5</v>
      </c>
      <c r="U10183">
        <f>ROUNDDOWN(C10183,0)</f>
        <v>4</v>
      </c>
      <c r="V10183">
        <f>RIGHT(K10183,2)+2000</f>
        <v>2018</v>
      </c>
      <c r="W10183" t="str">
        <f>INDEX(_xlfn.TEXTSPLIT(K10183,"-"),1,2)</f>
        <v>Jun</v>
      </c>
      <c r="X10183" t="str">
        <f>INDEX(_xlfn.TEXTSPLIT(K10183,"-"),1,1)</f>
        <v>25</v>
      </c>
      <c r="Y10183">
        <f>INDEX(months!B:B,MATCH(Sheet1!W10183,months!A:A,0))</f>
        <v>6</v>
      </c>
      <c r="Z10183">
        <f t="shared" si="1119"/>
        <v>43276</v>
      </c>
    </row>
    <row r="10184" spans="1:26" x14ac:dyDescent="0.2">
      <c r="A10184" t="s">
        <v>13783</v>
      </c>
      <c r="B10184" t="s">
        <v>3827</v>
      </c>
      <c r="C10184">
        <v>4.3</v>
      </c>
      <c r="D10184">
        <v>38826</v>
      </c>
      <c r="E10184" t="s">
        <v>128</v>
      </c>
      <c r="F10184" t="s">
        <v>89</v>
      </c>
      <c r="G10184" t="s">
        <v>23</v>
      </c>
      <c r="H10184" t="s">
        <v>24</v>
      </c>
      <c r="I10184" t="s">
        <v>25</v>
      </c>
      <c r="J10184" t="s">
        <v>3828</v>
      </c>
      <c r="K10184" t="s">
        <v>4757</v>
      </c>
      <c r="L10184" t="s">
        <v>167</v>
      </c>
      <c r="M10184" t="s">
        <v>81</v>
      </c>
      <c r="N10184">
        <f t="shared" si="1113"/>
        <v>0</v>
      </c>
      <c r="O10184" t="str">
        <f t="shared" si="1114"/>
        <v>No</v>
      </c>
      <c r="P10184">
        <f t="shared" si="1115"/>
        <v>0</v>
      </c>
      <c r="Q10184">
        <f t="shared" si="1116"/>
        <v>4813937689</v>
      </c>
      <c r="R10184">
        <f t="shared" si="1117"/>
        <v>4.1933383153624479</v>
      </c>
      <c r="S10184" t="str">
        <f t="shared" si="1118"/>
        <v>Acceptable</v>
      </c>
      <c r="T10184">
        <f>ROUNDUP(C10184,0)</f>
        <v>5</v>
      </c>
      <c r="U10184">
        <f>ROUNDDOWN(C10184,0)</f>
        <v>4</v>
      </c>
      <c r="V10184">
        <f>RIGHT(K10184,2)+2000</f>
        <v>2018</v>
      </c>
      <c r="W10184" t="str">
        <f>INDEX(_xlfn.TEXTSPLIT(K10184,"-"),1,2)</f>
        <v>Aug</v>
      </c>
      <c r="X10184" t="str">
        <f>INDEX(_xlfn.TEXTSPLIT(K10184,"-"),1,1)</f>
        <v>7</v>
      </c>
      <c r="Y10184">
        <f>INDEX(months!B:B,MATCH(Sheet1!W10184,months!A:A,0))</f>
        <v>8</v>
      </c>
      <c r="Z10184">
        <f t="shared" si="1119"/>
        <v>43319</v>
      </c>
    </row>
    <row r="10185" spans="1:26" x14ac:dyDescent="0.2">
      <c r="A10185" t="s">
        <v>13784</v>
      </c>
      <c r="B10185" t="s">
        <v>3070</v>
      </c>
      <c r="D10185">
        <v>6</v>
      </c>
      <c r="E10185" t="s">
        <v>305</v>
      </c>
      <c r="F10185" t="s">
        <v>775</v>
      </c>
      <c r="G10185" t="s">
        <v>23</v>
      </c>
      <c r="H10185" t="s">
        <v>24</v>
      </c>
      <c r="I10185" t="s">
        <v>25</v>
      </c>
      <c r="J10185" t="s">
        <v>1537</v>
      </c>
      <c r="K10185" t="s">
        <v>4777</v>
      </c>
      <c r="L10185" t="s">
        <v>53</v>
      </c>
      <c r="M10185" t="s">
        <v>81</v>
      </c>
      <c r="N10185">
        <f t="shared" si="1113"/>
        <v>0</v>
      </c>
      <c r="O10185" t="str">
        <f t="shared" si="1114"/>
        <v>No</v>
      </c>
      <c r="P10185">
        <f t="shared" si="1115"/>
        <v>0</v>
      </c>
      <c r="Q10185">
        <f t="shared" si="1116"/>
        <v>4813937689</v>
      </c>
      <c r="R10185">
        <f t="shared" si="1117"/>
        <v>4.1933383153624479</v>
      </c>
      <c r="S10185" t="str">
        <f t="shared" si="1118"/>
        <v>Acceptable</v>
      </c>
      <c r="T10185">
        <f>ROUNDUP(C10185,0)</f>
        <v>0</v>
      </c>
      <c r="U10185">
        <f>ROUNDDOWN(C10185,0)</f>
        <v>0</v>
      </c>
      <c r="V10185">
        <f>RIGHT(K10185,2)+2000</f>
        <v>2018</v>
      </c>
      <c r="W10185" t="str">
        <f>INDEX(_xlfn.TEXTSPLIT(K10185,"-"),1,2)</f>
        <v>Mar</v>
      </c>
      <c r="X10185" t="str">
        <f>INDEX(_xlfn.TEXTSPLIT(K10185,"-"),1,1)</f>
        <v>18</v>
      </c>
      <c r="Y10185">
        <f>INDEX(months!B:B,MATCH(Sheet1!W10185,months!A:A,0))</f>
        <v>3</v>
      </c>
      <c r="Z10185">
        <f t="shared" si="1119"/>
        <v>43177</v>
      </c>
    </row>
    <row r="10186" spans="1:26" x14ac:dyDescent="0.2">
      <c r="A10186" t="s">
        <v>13785</v>
      </c>
      <c r="B10186" t="s">
        <v>3391</v>
      </c>
      <c r="D10186">
        <v>2</v>
      </c>
      <c r="E10186" t="s">
        <v>1504</v>
      </c>
      <c r="F10186" t="s">
        <v>775</v>
      </c>
      <c r="G10186" t="s">
        <v>23</v>
      </c>
      <c r="H10186" t="s">
        <v>24</v>
      </c>
      <c r="I10186" t="s">
        <v>25</v>
      </c>
      <c r="J10186" t="s">
        <v>3393</v>
      </c>
      <c r="K10186" t="s">
        <v>160</v>
      </c>
      <c r="L10186" t="s">
        <v>3669</v>
      </c>
      <c r="M10186" t="s">
        <v>274</v>
      </c>
      <c r="N10186">
        <f t="shared" si="1113"/>
        <v>0</v>
      </c>
      <c r="O10186" t="str">
        <f t="shared" si="1114"/>
        <v>No</v>
      </c>
      <c r="P10186">
        <f t="shared" si="1115"/>
        <v>0</v>
      </c>
      <c r="Q10186">
        <f t="shared" si="1116"/>
        <v>4813937689</v>
      </c>
      <c r="R10186">
        <f t="shared" si="1117"/>
        <v>4.1933383153624479</v>
      </c>
      <c r="S10186" t="str">
        <f t="shared" si="1118"/>
        <v>Acceptable</v>
      </c>
      <c r="T10186">
        <f>ROUNDUP(C10186,0)</f>
        <v>0</v>
      </c>
      <c r="U10186">
        <f>ROUNDDOWN(C10186,0)</f>
        <v>0</v>
      </c>
      <c r="V10186">
        <f>RIGHT(K10186,2)+2000</f>
        <v>2018</v>
      </c>
      <c r="W10186" t="str">
        <f>INDEX(_xlfn.TEXTSPLIT(K10186,"-"),1,2)</f>
        <v>Jul</v>
      </c>
      <c r="X10186" t="str">
        <f>INDEX(_xlfn.TEXTSPLIT(K10186,"-"),1,1)</f>
        <v>19</v>
      </c>
      <c r="Y10186">
        <f>INDEX(months!B:B,MATCH(Sheet1!W10186,months!A:A,0))</f>
        <v>7</v>
      </c>
      <c r="Z10186">
        <f t="shared" si="1119"/>
        <v>43300</v>
      </c>
    </row>
    <row r="10187" spans="1:26" x14ac:dyDescent="0.2">
      <c r="A10187" t="s">
        <v>13786</v>
      </c>
      <c r="B10187" t="s">
        <v>1790</v>
      </c>
      <c r="D10187">
        <v>31</v>
      </c>
      <c r="E10187" t="s">
        <v>31</v>
      </c>
      <c r="F10187" t="s">
        <v>775</v>
      </c>
      <c r="G10187" t="s">
        <v>23</v>
      </c>
      <c r="H10187" t="s">
        <v>24</v>
      </c>
      <c r="I10187" t="s">
        <v>25</v>
      </c>
      <c r="J10187" t="s">
        <v>1791</v>
      </c>
      <c r="K10187" t="s">
        <v>1352</v>
      </c>
      <c r="L10187" t="s">
        <v>59</v>
      </c>
      <c r="M10187" t="s">
        <v>81</v>
      </c>
      <c r="N10187">
        <f t="shared" si="1113"/>
        <v>0</v>
      </c>
      <c r="O10187" t="str">
        <f t="shared" si="1114"/>
        <v>No</v>
      </c>
      <c r="P10187">
        <f t="shared" si="1115"/>
        <v>0</v>
      </c>
      <c r="Q10187">
        <f t="shared" si="1116"/>
        <v>4813937689</v>
      </c>
      <c r="R10187">
        <f t="shared" si="1117"/>
        <v>4.1933383153624479</v>
      </c>
      <c r="S10187" t="str">
        <f t="shared" si="1118"/>
        <v>Acceptable</v>
      </c>
      <c r="T10187">
        <f>ROUNDUP(C10187,0)</f>
        <v>0</v>
      </c>
      <c r="U10187">
        <f>ROUNDDOWN(C10187,0)</f>
        <v>0</v>
      </c>
      <c r="V10187">
        <f>RIGHT(K10187,2)+2000</f>
        <v>2017</v>
      </c>
      <c r="W10187" t="str">
        <f>INDEX(_xlfn.TEXTSPLIT(K10187,"-"),1,2)</f>
        <v>Oct</v>
      </c>
      <c r="X10187" t="str">
        <f>INDEX(_xlfn.TEXTSPLIT(K10187,"-"),1,1)</f>
        <v>17</v>
      </c>
      <c r="Y10187">
        <f>INDEX(months!B:B,MATCH(Sheet1!W10187,months!A:A,0))</f>
        <v>10</v>
      </c>
      <c r="Z10187">
        <f t="shared" si="1119"/>
        <v>43025</v>
      </c>
    </row>
    <row r="10188" spans="1:26" x14ac:dyDescent="0.2">
      <c r="A10188" t="s">
        <v>2758</v>
      </c>
      <c r="B10188" t="s">
        <v>3070</v>
      </c>
      <c r="C10188">
        <v>4.4000000000000004</v>
      </c>
      <c r="D10188">
        <v>7615646</v>
      </c>
      <c r="E10188" t="s">
        <v>2832</v>
      </c>
      <c r="F10188" t="s">
        <v>448</v>
      </c>
      <c r="G10188" t="s">
        <v>23</v>
      </c>
      <c r="H10188" t="s">
        <v>24</v>
      </c>
      <c r="I10188" t="s">
        <v>25</v>
      </c>
      <c r="J10188" t="s">
        <v>2673</v>
      </c>
      <c r="K10188" t="s">
        <v>4757</v>
      </c>
      <c r="L10188" t="s">
        <v>13787</v>
      </c>
      <c r="M10188" t="s">
        <v>60</v>
      </c>
      <c r="N10188">
        <f t="shared" si="1113"/>
        <v>0</v>
      </c>
      <c r="O10188" t="str">
        <f t="shared" si="1114"/>
        <v>No</v>
      </c>
      <c r="P10188">
        <f t="shared" si="1115"/>
        <v>0</v>
      </c>
      <c r="Q10188">
        <f t="shared" si="1116"/>
        <v>4813937689</v>
      </c>
      <c r="R10188">
        <f t="shared" si="1117"/>
        <v>4.1933383153624479</v>
      </c>
      <c r="S10188" t="str">
        <f t="shared" si="1118"/>
        <v>Acceptable</v>
      </c>
      <c r="T10188">
        <f>ROUNDUP(C10188,0)</f>
        <v>5</v>
      </c>
      <c r="U10188">
        <f>ROUNDDOWN(C10188,0)</f>
        <v>4</v>
      </c>
      <c r="V10188">
        <f>RIGHT(K10188,2)+2000</f>
        <v>2018</v>
      </c>
      <c r="W10188" t="str">
        <f>INDEX(_xlfn.TEXTSPLIT(K10188,"-"),1,2)</f>
        <v>Aug</v>
      </c>
      <c r="X10188" t="str">
        <f>INDEX(_xlfn.TEXTSPLIT(K10188,"-"),1,1)</f>
        <v>7</v>
      </c>
      <c r="Y10188">
        <f>INDEX(months!B:B,MATCH(Sheet1!W10188,months!A:A,0))</f>
        <v>8</v>
      </c>
      <c r="Z10188">
        <f t="shared" si="1119"/>
        <v>43319</v>
      </c>
    </row>
    <row r="10189" spans="1:26" x14ac:dyDescent="0.2">
      <c r="A10189" t="s">
        <v>13788</v>
      </c>
      <c r="B10189" t="s">
        <v>3070</v>
      </c>
      <c r="D10189">
        <v>0</v>
      </c>
      <c r="E10189" t="s">
        <v>392</v>
      </c>
      <c r="F10189" t="s">
        <v>1230</v>
      </c>
      <c r="G10189" t="s">
        <v>23</v>
      </c>
      <c r="H10189" t="s">
        <v>24</v>
      </c>
      <c r="I10189" t="s">
        <v>25</v>
      </c>
      <c r="J10189" t="s">
        <v>1303</v>
      </c>
      <c r="K10189" t="s">
        <v>1254</v>
      </c>
      <c r="L10189" t="s">
        <v>59</v>
      </c>
      <c r="M10189" t="s">
        <v>86</v>
      </c>
      <c r="N10189">
        <f t="shared" si="1113"/>
        <v>0</v>
      </c>
      <c r="O10189" t="str">
        <f t="shared" si="1114"/>
        <v>No</v>
      </c>
      <c r="P10189">
        <f t="shared" si="1115"/>
        <v>0</v>
      </c>
      <c r="Q10189">
        <f t="shared" si="1116"/>
        <v>4813937689</v>
      </c>
      <c r="R10189">
        <f t="shared" si="1117"/>
        <v>4.1933383153624479</v>
      </c>
      <c r="S10189" t="str">
        <f t="shared" si="1118"/>
        <v>Acceptable</v>
      </c>
      <c r="T10189">
        <f>ROUNDUP(C10189,0)</f>
        <v>0</v>
      </c>
      <c r="U10189">
        <f>ROUNDDOWN(C10189,0)</f>
        <v>0</v>
      </c>
      <c r="V10189">
        <f>RIGHT(K10189,2)+2000</f>
        <v>2018</v>
      </c>
      <c r="W10189" t="str">
        <f>INDEX(_xlfn.TEXTSPLIT(K10189,"-"),1,2)</f>
        <v>Jul</v>
      </c>
      <c r="X10189" t="str">
        <f>INDEX(_xlfn.TEXTSPLIT(K10189,"-"),1,1)</f>
        <v>22</v>
      </c>
      <c r="Y10189">
        <f>INDEX(months!B:B,MATCH(Sheet1!W10189,months!A:A,0))</f>
        <v>7</v>
      </c>
      <c r="Z10189">
        <f t="shared" si="1119"/>
        <v>43303</v>
      </c>
    </row>
    <row r="10190" spans="1:26" x14ac:dyDescent="0.2">
      <c r="A10190" t="s">
        <v>4346</v>
      </c>
      <c r="B10190" t="s">
        <v>4310</v>
      </c>
      <c r="C10190">
        <v>4</v>
      </c>
      <c r="D10190">
        <v>176487</v>
      </c>
      <c r="E10190" t="s">
        <v>190</v>
      </c>
      <c r="F10190" t="s">
        <v>38</v>
      </c>
      <c r="G10190" t="s">
        <v>23</v>
      </c>
      <c r="H10190" t="s">
        <v>24</v>
      </c>
      <c r="I10190" t="s">
        <v>25</v>
      </c>
      <c r="J10190" t="s">
        <v>2718</v>
      </c>
      <c r="K10190" t="s">
        <v>393</v>
      </c>
      <c r="L10190" t="s">
        <v>4007</v>
      </c>
      <c r="M10190" t="s">
        <v>54</v>
      </c>
      <c r="N10190">
        <f t="shared" si="1113"/>
        <v>0</v>
      </c>
      <c r="O10190" t="str">
        <f t="shared" si="1114"/>
        <v>No</v>
      </c>
      <c r="P10190">
        <f t="shared" si="1115"/>
        <v>0</v>
      </c>
      <c r="Q10190">
        <f t="shared" si="1116"/>
        <v>4813937689</v>
      </c>
      <c r="R10190">
        <f t="shared" si="1117"/>
        <v>4.1933383153624479</v>
      </c>
      <c r="S10190" t="str">
        <f t="shared" si="1118"/>
        <v>Acceptable</v>
      </c>
      <c r="T10190">
        <f>ROUNDUP(C10190,0)</f>
        <v>4</v>
      </c>
      <c r="U10190">
        <f>ROUNDDOWN(C10190,0)</f>
        <v>4</v>
      </c>
      <c r="V10190">
        <f>RIGHT(K10190,2)+2000</f>
        <v>2017</v>
      </c>
      <c r="W10190" t="str">
        <f>INDEX(_xlfn.TEXTSPLIT(K10190,"-"),1,2)</f>
        <v>Nov</v>
      </c>
      <c r="X10190" t="str">
        <f>INDEX(_xlfn.TEXTSPLIT(K10190,"-"),1,1)</f>
        <v>21</v>
      </c>
      <c r="Y10190">
        <f>INDEX(months!B:B,MATCH(Sheet1!W10190,months!A:A,0))</f>
        <v>11</v>
      </c>
      <c r="Z10190">
        <f t="shared" si="1119"/>
        <v>43060</v>
      </c>
    </row>
    <row r="10191" spans="1:26" x14ac:dyDescent="0.2">
      <c r="A10191" t="s">
        <v>13789</v>
      </c>
      <c r="B10191" t="s">
        <v>2665</v>
      </c>
      <c r="C10191">
        <v>4.5</v>
      </c>
      <c r="D10191">
        <v>264282</v>
      </c>
      <c r="E10191" t="s">
        <v>675</v>
      </c>
      <c r="F10191" t="s">
        <v>89</v>
      </c>
      <c r="G10191" t="s">
        <v>23</v>
      </c>
      <c r="H10191" t="s">
        <v>24</v>
      </c>
      <c r="I10191" t="s">
        <v>44</v>
      </c>
      <c r="J10191" t="s">
        <v>6194</v>
      </c>
      <c r="K10191" t="s">
        <v>125</v>
      </c>
      <c r="L10191" t="s">
        <v>13790</v>
      </c>
      <c r="M10191" t="s">
        <v>29</v>
      </c>
      <c r="N10191">
        <f t="shared" si="1113"/>
        <v>0</v>
      </c>
      <c r="O10191" t="str">
        <f t="shared" si="1114"/>
        <v>No</v>
      </c>
      <c r="P10191">
        <f t="shared" si="1115"/>
        <v>0</v>
      </c>
      <c r="Q10191">
        <f t="shared" si="1116"/>
        <v>4813937689</v>
      </c>
      <c r="R10191">
        <f t="shared" si="1117"/>
        <v>4.1933383153624479</v>
      </c>
      <c r="S10191" t="str">
        <f t="shared" si="1118"/>
        <v>Acceptable</v>
      </c>
      <c r="T10191">
        <f>ROUNDUP(C10191,0)</f>
        <v>5</v>
      </c>
      <c r="U10191">
        <f>ROUNDDOWN(C10191,0)</f>
        <v>4</v>
      </c>
      <c r="V10191">
        <f>RIGHT(K10191,2)+2000</f>
        <v>2018</v>
      </c>
      <c r="W10191" t="str">
        <f>INDEX(_xlfn.TEXTSPLIT(K10191,"-"),1,2)</f>
        <v>Jul</v>
      </c>
      <c r="X10191" t="str">
        <f>INDEX(_xlfn.TEXTSPLIT(K10191,"-"),1,1)</f>
        <v>12</v>
      </c>
      <c r="Y10191">
        <f>INDEX(months!B:B,MATCH(Sheet1!W10191,months!A:A,0))</f>
        <v>7</v>
      </c>
      <c r="Z10191">
        <f t="shared" si="1119"/>
        <v>43293</v>
      </c>
    </row>
    <row r="10192" spans="1:26" x14ac:dyDescent="0.2">
      <c r="A10192" t="s">
        <v>2935</v>
      </c>
      <c r="B10192" t="s">
        <v>3070</v>
      </c>
      <c r="C10192">
        <v>4.5999999999999996</v>
      </c>
      <c r="D10192">
        <v>2721923</v>
      </c>
      <c r="E10192" t="s">
        <v>42</v>
      </c>
      <c r="F10192" t="s">
        <v>89</v>
      </c>
      <c r="G10192" t="s">
        <v>23</v>
      </c>
      <c r="H10192" t="s">
        <v>24</v>
      </c>
      <c r="I10192" t="s">
        <v>44</v>
      </c>
      <c r="J10192" t="s">
        <v>2804</v>
      </c>
      <c r="K10192" t="s">
        <v>1613</v>
      </c>
      <c r="L10192" t="s">
        <v>2936</v>
      </c>
      <c r="M10192" t="s">
        <v>81</v>
      </c>
      <c r="N10192">
        <f t="shared" si="1113"/>
        <v>0</v>
      </c>
      <c r="O10192" t="str">
        <f t="shared" si="1114"/>
        <v>No</v>
      </c>
      <c r="P10192">
        <f t="shared" si="1115"/>
        <v>0</v>
      </c>
      <c r="Q10192">
        <f t="shared" si="1116"/>
        <v>4813937689</v>
      </c>
      <c r="R10192">
        <f t="shared" si="1117"/>
        <v>4.1933383153624479</v>
      </c>
      <c r="S10192" t="str">
        <f t="shared" si="1118"/>
        <v>Acceptable</v>
      </c>
      <c r="T10192">
        <f>ROUNDUP(C10192,0)</f>
        <v>5</v>
      </c>
      <c r="U10192">
        <f>ROUNDDOWN(C10192,0)</f>
        <v>4</v>
      </c>
      <c r="V10192">
        <f>RIGHT(K10192,2)+2000</f>
        <v>2018</v>
      </c>
      <c r="W10192" t="str">
        <f>INDEX(_xlfn.TEXTSPLIT(K10192,"-"),1,2)</f>
        <v>Jun</v>
      </c>
      <c r="X10192" t="str">
        <f>INDEX(_xlfn.TEXTSPLIT(K10192,"-"),1,1)</f>
        <v>11</v>
      </c>
      <c r="Y10192">
        <f>INDEX(months!B:B,MATCH(Sheet1!W10192,months!A:A,0))</f>
        <v>6</v>
      </c>
      <c r="Z10192">
        <f t="shared" si="1119"/>
        <v>43262</v>
      </c>
    </row>
    <row r="10193" spans="1:26" x14ac:dyDescent="0.2">
      <c r="A10193" t="s">
        <v>13791</v>
      </c>
      <c r="B10193" t="s">
        <v>4612</v>
      </c>
      <c r="C10193">
        <v>4.3</v>
      </c>
      <c r="D10193">
        <v>15070</v>
      </c>
      <c r="E10193" t="s">
        <v>1713</v>
      </c>
      <c r="F10193" t="s">
        <v>65</v>
      </c>
      <c r="G10193" t="s">
        <v>23</v>
      </c>
      <c r="H10193" t="s">
        <v>24</v>
      </c>
      <c r="I10193" t="s">
        <v>25</v>
      </c>
      <c r="J10193" t="s">
        <v>4613</v>
      </c>
      <c r="K10193" t="s">
        <v>115</v>
      </c>
      <c r="L10193" t="s">
        <v>13792</v>
      </c>
      <c r="M10193" t="s">
        <v>29</v>
      </c>
      <c r="N10193">
        <f t="shared" si="1113"/>
        <v>0</v>
      </c>
      <c r="O10193" t="str">
        <f t="shared" si="1114"/>
        <v>No</v>
      </c>
      <c r="P10193">
        <f t="shared" si="1115"/>
        <v>0</v>
      </c>
      <c r="Q10193">
        <f t="shared" si="1116"/>
        <v>4813937689</v>
      </c>
      <c r="R10193">
        <f t="shared" si="1117"/>
        <v>4.1933383153624479</v>
      </c>
      <c r="S10193" t="str">
        <f t="shared" si="1118"/>
        <v>Acceptable</v>
      </c>
      <c r="T10193">
        <f>ROUNDUP(C10193,0)</f>
        <v>5</v>
      </c>
      <c r="U10193">
        <f>ROUNDDOWN(C10193,0)</f>
        <v>4</v>
      </c>
      <c r="V10193">
        <f>RIGHT(K10193,2)+2000</f>
        <v>2018</v>
      </c>
      <c r="W10193" t="str">
        <f>INDEX(_xlfn.TEXTSPLIT(K10193,"-"),1,2)</f>
        <v>Jul</v>
      </c>
      <c r="X10193" t="str">
        <f>INDEX(_xlfn.TEXTSPLIT(K10193,"-"),1,1)</f>
        <v>30</v>
      </c>
      <c r="Y10193">
        <f>INDEX(months!B:B,MATCH(Sheet1!W10193,months!A:A,0))</f>
        <v>7</v>
      </c>
      <c r="Z10193">
        <f t="shared" si="1119"/>
        <v>43311</v>
      </c>
    </row>
    <row r="10194" spans="1:26" x14ac:dyDescent="0.2">
      <c r="A10194" t="s">
        <v>13793</v>
      </c>
      <c r="B10194" t="s">
        <v>4106</v>
      </c>
      <c r="C10194">
        <v>4.0999999999999996</v>
      </c>
      <c r="D10194">
        <v>100179</v>
      </c>
      <c r="E10194" t="s">
        <v>2772</v>
      </c>
      <c r="F10194" t="s">
        <v>89</v>
      </c>
      <c r="G10194" t="s">
        <v>23</v>
      </c>
      <c r="H10194" t="s">
        <v>24</v>
      </c>
      <c r="I10194" t="s">
        <v>25</v>
      </c>
      <c r="J10194" t="s">
        <v>4107</v>
      </c>
      <c r="K10194" t="s">
        <v>491</v>
      </c>
      <c r="L10194" t="s">
        <v>13794</v>
      </c>
      <c r="M10194" t="s">
        <v>29</v>
      </c>
      <c r="N10194">
        <f t="shared" si="1113"/>
        <v>0</v>
      </c>
      <c r="O10194" t="str">
        <f t="shared" si="1114"/>
        <v>No</v>
      </c>
      <c r="P10194">
        <f t="shared" si="1115"/>
        <v>0</v>
      </c>
      <c r="Q10194">
        <f t="shared" si="1116"/>
        <v>4813937689</v>
      </c>
      <c r="R10194">
        <f t="shared" si="1117"/>
        <v>4.1933383153624479</v>
      </c>
      <c r="S10194" t="str">
        <f t="shared" si="1118"/>
        <v>Acceptable</v>
      </c>
      <c r="T10194">
        <f>ROUNDUP(C10194,0)</f>
        <v>5</v>
      </c>
      <c r="U10194">
        <f>ROUNDDOWN(C10194,0)</f>
        <v>4</v>
      </c>
      <c r="V10194">
        <f>RIGHT(K10194,2)+2000</f>
        <v>2018</v>
      </c>
      <c r="W10194" t="str">
        <f>INDEX(_xlfn.TEXTSPLIT(K10194,"-"),1,2)</f>
        <v>May</v>
      </c>
      <c r="X10194" t="str">
        <f>INDEX(_xlfn.TEXTSPLIT(K10194,"-"),1,1)</f>
        <v>17</v>
      </c>
      <c r="Y10194">
        <f>INDEX(months!B:B,MATCH(Sheet1!W10194,months!A:A,0))</f>
        <v>5</v>
      </c>
      <c r="Z10194">
        <f t="shared" si="1119"/>
        <v>43237</v>
      </c>
    </row>
    <row r="10195" spans="1:26" x14ac:dyDescent="0.2">
      <c r="A10195" t="s">
        <v>13795</v>
      </c>
      <c r="B10195" t="s">
        <v>3070</v>
      </c>
      <c r="C10195">
        <v>4.4000000000000004</v>
      </c>
      <c r="D10195">
        <v>318867</v>
      </c>
      <c r="E10195" t="s">
        <v>190</v>
      </c>
      <c r="F10195" t="s">
        <v>89</v>
      </c>
      <c r="G10195" t="s">
        <v>23</v>
      </c>
      <c r="H10195" t="s">
        <v>24</v>
      </c>
      <c r="I10195" t="s">
        <v>25</v>
      </c>
      <c r="J10195" t="s">
        <v>2694</v>
      </c>
      <c r="K10195" t="s">
        <v>743</v>
      </c>
      <c r="L10195" t="s">
        <v>197</v>
      </c>
      <c r="M10195" t="s">
        <v>29</v>
      </c>
      <c r="N10195">
        <f t="shared" si="1113"/>
        <v>0</v>
      </c>
      <c r="O10195" t="str">
        <f t="shared" si="1114"/>
        <v>No</v>
      </c>
      <c r="P10195">
        <f t="shared" si="1115"/>
        <v>0</v>
      </c>
      <c r="Q10195">
        <f t="shared" si="1116"/>
        <v>4813937689</v>
      </c>
      <c r="R10195">
        <f t="shared" si="1117"/>
        <v>4.1933383153624479</v>
      </c>
      <c r="S10195" t="str">
        <f t="shared" si="1118"/>
        <v>Acceptable</v>
      </c>
      <c r="T10195">
        <f>ROUNDUP(C10195,0)</f>
        <v>5</v>
      </c>
      <c r="U10195">
        <f>ROUNDDOWN(C10195,0)</f>
        <v>4</v>
      </c>
      <c r="V10195">
        <f>RIGHT(K10195,2)+2000</f>
        <v>2018</v>
      </c>
      <c r="W10195" t="str">
        <f>INDEX(_xlfn.TEXTSPLIT(K10195,"-"),1,2)</f>
        <v>Jul</v>
      </c>
      <c r="X10195" t="str">
        <f>INDEX(_xlfn.TEXTSPLIT(K10195,"-"),1,1)</f>
        <v>6</v>
      </c>
      <c r="Y10195">
        <f>INDEX(months!B:B,MATCH(Sheet1!W10195,months!A:A,0))</f>
        <v>7</v>
      </c>
      <c r="Z10195">
        <f t="shared" si="1119"/>
        <v>43287</v>
      </c>
    </row>
    <row r="10196" spans="1:26" x14ac:dyDescent="0.2">
      <c r="A10196" t="s">
        <v>13796</v>
      </c>
      <c r="B10196" t="s">
        <v>4310</v>
      </c>
      <c r="C10196">
        <v>3.5</v>
      </c>
      <c r="D10196">
        <v>172373</v>
      </c>
      <c r="E10196" t="s">
        <v>1429</v>
      </c>
      <c r="F10196" t="s">
        <v>89</v>
      </c>
      <c r="G10196" t="s">
        <v>23</v>
      </c>
      <c r="H10196" t="s">
        <v>24</v>
      </c>
      <c r="I10196" t="s">
        <v>25</v>
      </c>
      <c r="J10196" t="s">
        <v>2718</v>
      </c>
      <c r="K10196" t="s">
        <v>125</v>
      </c>
      <c r="L10196" t="s">
        <v>180</v>
      </c>
      <c r="M10196" t="s">
        <v>587</v>
      </c>
      <c r="N10196">
        <f t="shared" si="1113"/>
        <v>0</v>
      </c>
      <c r="O10196" t="str">
        <f t="shared" si="1114"/>
        <v>No</v>
      </c>
      <c r="P10196">
        <f t="shared" si="1115"/>
        <v>0</v>
      </c>
      <c r="Q10196">
        <f t="shared" si="1116"/>
        <v>4813937689</v>
      </c>
      <c r="R10196">
        <f t="shared" si="1117"/>
        <v>4.1933383153624479</v>
      </c>
      <c r="S10196" t="str">
        <f t="shared" si="1118"/>
        <v>Acceptable</v>
      </c>
      <c r="T10196">
        <f>ROUNDUP(C10196,0)</f>
        <v>4</v>
      </c>
      <c r="U10196">
        <f>ROUNDDOWN(C10196,0)</f>
        <v>3</v>
      </c>
      <c r="V10196">
        <f>RIGHT(K10196,2)+2000</f>
        <v>2018</v>
      </c>
      <c r="W10196" t="str">
        <f>INDEX(_xlfn.TEXTSPLIT(K10196,"-"),1,2)</f>
        <v>Jul</v>
      </c>
      <c r="X10196" t="str">
        <f>INDEX(_xlfn.TEXTSPLIT(K10196,"-"),1,1)</f>
        <v>12</v>
      </c>
      <c r="Y10196">
        <f>INDEX(months!B:B,MATCH(Sheet1!W10196,months!A:A,0))</f>
        <v>7</v>
      </c>
      <c r="Z10196">
        <f t="shared" si="1119"/>
        <v>43293</v>
      </c>
    </row>
    <row r="10197" spans="1:26" x14ac:dyDescent="0.2">
      <c r="A10197" t="s">
        <v>13797</v>
      </c>
      <c r="B10197" t="s">
        <v>4612</v>
      </c>
      <c r="C10197">
        <v>4.0999999999999996</v>
      </c>
      <c r="D10197">
        <v>25438</v>
      </c>
      <c r="E10197" t="s">
        <v>427</v>
      </c>
      <c r="F10197" t="s">
        <v>65</v>
      </c>
      <c r="G10197" t="s">
        <v>23</v>
      </c>
      <c r="H10197" t="s">
        <v>24</v>
      </c>
      <c r="I10197" t="s">
        <v>25</v>
      </c>
      <c r="J10197" t="s">
        <v>4613</v>
      </c>
      <c r="K10197" t="s">
        <v>3771</v>
      </c>
      <c r="L10197" t="s">
        <v>98</v>
      </c>
      <c r="M10197" t="s">
        <v>29</v>
      </c>
      <c r="N10197">
        <f t="shared" si="1113"/>
        <v>0</v>
      </c>
      <c r="O10197" t="str">
        <f t="shared" si="1114"/>
        <v>No</v>
      </c>
      <c r="P10197">
        <f t="shared" si="1115"/>
        <v>0</v>
      </c>
      <c r="Q10197">
        <f t="shared" si="1116"/>
        <v>4813937689</v>
      </c>
      <c r="R10197">
        <f t="shared" si="1117"/>
        <v>4.1933383153624479</v>
      </c>
      <c r="S10197" t="str">
        <f t="shared" si="1118"/>
        <v>Acceptable</v>
      </c>
      <c r="T10197">
        <f>ROUNDUP(C10197,0)</f>
        <v>5</v>
      </c>
      <c r="U10197">
        <f>ROUNDDOWN(C10197,0)</f>
        <v>4</v>
      </c>
      <c r="V10197">
        <f>RIGHT(K10197,2)+2000</f>
        <v>2018</v>
      </c>
      <c r="W10197" t="str">
        <f>INDEX(_xlfn.TEXTSPLIT(K10197,"-"),1,2)</f>
        <v>Apr</v>
      </c>
      <c r="X10197" t="str">
        <f>INDEX(_xlfn.TEXTSPLIT(K10197,"-"),1,1)</f>
        <v>24</v>
      </c>
      <c r="Y10197">
        <f>INDEX(months!B:B,MATCH(Sheet1!W10197,months!A:A,0))</f>
        <v>4</v>
      </c>
      <c r="Z10197">
        <f t="shared" si="1119"/>
        <v>43214</v>
      </c>
    </row>
    <row r="10198" spans="1:26" x14ac:dyDescent="0.2">
      <c r="A10198" t="s">
        <v>13798</v>
      </c>
      <c r="B10198" t="s">
        <v>3070</v>
      </c>
      <c r="C10198">
        <v>3.8</v>
      </c>
      <c r="D10198">
        <v>283823</v>
      </c>
      <c r="E10198" t="s">
        <v>46</v>
      </c>
      <c r="F10198" t="s">
        <v>43</v>
      </c>
      <c r="G10198" t="s">
        <v>23</v>
      </c>
      <c r="H10198" t="s">
        <v>24</v>
      </c>
      <c r="I10198" t="s">
        <v>124</v>
      </c>
      <c r="J10198" t="s">
        <v>2673</v>
      </c>
      <c r="K10198" t="s">
        <v>6874</v>
      </c>
      <c r="L10198" t="s">
        <v>46</v>
      </c>
      <c r="M10198" t="s">
        <v>46</v>
      </c>
      <c r="N10198">
        <f t="shared" si="1113"/>
        <v>0</v>
      </c>
      <c r="O10198" t="str">
        <f t="shared" si="1114"/>
        <v>No</v>
      </c>
      <c r="P10198">
        <f t="shared" si="1115"/>
        <v>0</v>
      </c>
      <c r="Q10198">
        <f t="shared" si="1116"/>
        <v>4813937689</v>
      </c>
      <c r="R10198">
        <f t="shared" si="1117"/>
        <v>4.1933383153624479</v>
      </c>
      <c r="S10198" t="str">
        <f t="shared" si="1118"/>
        <v>Acceptable</v>
      </c>
      <c r="T10198">
        <f>ROUNDUP(C10198,0)</f>
        <v>4</v>
      </c>
      <c r="U10198">
        <f>ROUNDDOWN(C10198,0)</f>
        <v>3</v>
      </c>
      <c r="V10198">
        <f>RIGHT(K10198,2)+2000</f>
        <v>2016</v>
      </c>
      <c r="W10198" t="str">
        <f>INDEX(_xlfn.TEXTSPLIT(K10198,"-"),1,2)</f>
        <v>Nov</v>
      </c>
      <c r="X10198" t="str">
        <f>INDEX(_xlfn.TEXTSPLIT(K10198,"-"),1,1)</f>
        <v>23</v>
      </c>
      <c r="Y10198">
        <f>INDEX(months!B:B,MATCH(Sheet1!W10198,months!A:A,0))</f>
        <v>11</v>
      </c>
      <c r="Z10198">
        <f t="shared" si="1119"/>
        <v>42697</v>
      </c>
    </row>
    <row r="10199" spans="1:26" x14ac:dyDescent="0.2">
      <c r="A10199" t="s">
        <v>13799</v>
      </c>
      <c r="B10199" t="s">
        <v>3827</v>
      </c>
      <c r="C10199">
        <v>4.2</v>
      </c>
      <c r="D10199">
        <v>3895</v>
      </c>
      <c r="E10199" t="s">
        <v>46</v>
      </c>
      <c r="F10199" t="s">
        <v>65</v>
      </c>
      <c r="G10199" t="s">
        <v>23</v>
      </c>
      <c r="H10199" t="s">
        <v>24</v>
      </c>
      <c r="I10199" t="s">
        <v>44</v>
      </c>
      <c r="J10199" t="s">
        <v>3828</v>
      </c>
      <c r="K10199" t="s">
        <v>859</v>
      </c>
      <c r="L10199" t="s">
        <v>13800</v>
      </c>
      <c r="M10199" t="s">
        <v>54</v>
      </c>
      <c r="N10199">
        <f t="shared" si="1113"/>
        <v>0</v>
      </c>
      <c r="O10199" t="str">
        <f t="shared" si="1114"/>
        <v>No</v>
      </c>
      <c r="P10199">
        <f t="shared" si="1115"/>
        <v>0</v>
      </c>
      <c r="Q10199">
        <f t="shared" si="1116"/>
        <v>4813937689</v>
      </c>
      <c r="R10199">
        <f t="shared" si="1117"/>
        <v>4.1933383153624479</v>
      </c>
      <c r="S10199" t="str">
        <f t="shared" si="1118"/>
        <v>Acceptable</v>
      </c>
      <c r="T10199">
        <f>ROUNDUP(C10199,0)</f>
        <v>5</v>
      </c>
      <c r="U10199">
        <f>ROUNDDOWN(C10199,0)</f>
        <v>4</v>
      </c>
      <c r="V10199">
        <f>RIGHT(K10199,2)+2000</f>
        <v>2018</v>
      </c>
      <c r="W10199" t="str">
        <f>INDEX(_xlfn.TEXTSPLIT(K10199,"-"),1,2)</f>
        <v>Jun</v>
      </c>
      <c r="X10199" t="str">
        <f>INDEX(_xlfn.TEXTSPLIT(K10199,"-"),1,1)</f>
        <v>27</v>
      </c>
      <c r="Y10199">
        <f>INDEX(months!B:B,MATCH(Sheet1!W10199,months!A:A,0))</f>
        <v>6</v>
      </c>
      <c r="Z10199">
        <f t="shared" si="1119"/>
        <v>43278</v>
      </c>
    </row>
    <row r="10200" spans="1:26" x14ac:dyDescent="0.2">
      <c r="A10200" t="s">
        <v>13801</v>
      </c>
      <c r="B10200" t="s">
        <v>3827</v>
      </c>
      <c r="C10200">
        <v>4.3</v>
      </c>
      <c r="D10200">
        <v>9562</v>
      </c>
      <c r="E10200" t="s">
        <v>1108</v>
      </c>
      <c r="F10200" t="s">
        <v>32</v>
      </c>
      <c r="G10200" t="s">
        <v>23</v>
      </c>
      <c r="H10200" t="s">
        <v>24</v>
      </c>
      <c r="I10200" t="s">
        <v>44</v>
      </c>
      <c r="J10200" t="s">
        <v>3828</v>
      </c>
      <c r="K10200" t="s">
        <v>156</v>
      </c>
      <c r="L10200" t="s">
        <v>754</v>
      </c>
      <c r="M10200" t="s">
        <v>46</v>
      </c>
      <c r="N10200">
        <f t="shared" si="1113"/>
        <v>0</v>
      </c>
      <c r="O10200" t="str">
        <f t="shared" si="1114"/>
        <v>No</v>
      </c>
      <c r="P10200">
        <f t="shared" si="1115"/>
        <v>0</v>
      </c>
      <c r="Q10200">
        <f t="shared" si="1116"/>
        <v>4813937689</v>
      </c>
      <c r="R10200">
        <f t="shared" si="1117"/>
        <v>4.1933383153624479</v>
      </c>
      <c r="S10200" t="str">
        <f t="shared" si="1118"/>
        <v>Acceptable</v>
      </c>
      <c r="T10200">
        <f>ROUNDUP(C10200,0)</f>
        <v>5</v>
      </c>
      <c r="U10200">
        <f>ROUNDDOWN(C10200,0)</f>
        <v>4</v>
      </c>
      <c r="V10200">
        <f>RIGHT(K10200,2)+2000</f>
        <v>2018</v>
      </c>
      <c r="W10200" t="str">
        <f>INDEX(_xlfn.TEXTSPLIT(K10200,"-"),1,2)</f>
        <v>May</v>
      </c>
      <c r="X10200" t="str">
        <f>INDEX(_xlfn.TEXTSPLIT(K10200,"-"),1,1)</f>
        <v>31</v>
      </c>
      <c r="Y10200">
        <f>INDEX(months!B:B,MATCH(Sheet1!W10200,months!A:A,0))</f>
        <v>5</v>
      </c>
      <c r="Z10200">
        <f t="shared" si="1119"/>
        <v>43251</v>
      </c>
    </row>
    <row r="10201" spans="1:26" x14ac:dyDescent="0.2">
      <c r="A10201" t="s">
        <v>13802</v>
      </c>
      <c r="B10201" t="s">
        <v>3827</v>
      </c>
      <c r="C10201">
        <v>4.5</v>
      </c>
      <c r="D10201">
        <v>42621</v>
      </c>
      <c r="E10201" t="s">
        <v>132</v>
      </c>
      <c r="F10201" t="s">
        <v>65</v>
      </c>
      <c r="G10201" t="s">
        <v>23</v>
      </c>
      <c r="H10201" t="s">
        <v>24</v>
      </c>
      <c r="I10201" t="s">
        <v>44</v>
      </c>
      <c r="J10201" t="s">
        <v>3828</v>
      </c>
      <c r="K10201" t="s">
        <v>4757</v>
      </c>
      <c r="L10201" t="s">
        <v>13486</v>
      </c>
      <c r="M10201" t="s">
        <v>54</v>
      </c>
      <c r="N10201">
        <f t="shared" si="1113"/>
        <v>0</v>
      </c>
      <c r="O10201" t="str">
        <f t="shared" si="1114"/>
        <v>No</v>
      </c>
      <c r="P10201">
        <f t="shared" si="1115"/>
        <v>0</v>
      </c>
      <c r="Q10201">
        <f t="shared" si="1116"/>
        <v>4813937689</v>
      </c>
      <c r="R10201">
        <f t="shared" si="1117"/>
        <v>4.1933383153624479</v>
      </c>
      <c r="S10201" t="str">
        <f t="shared" si="1118"/>
        <v>Acceptable</v>
      </c>
      <c r="T10201">
        <f>ROUNDUP(C10201,0)</f>
        <v>5</v>
      </c>
      <c r="U10201">
        <f>ROUNDDOWN(C10201,0)</f>
        <v>4</v>
      </c>
      <c r="V10201">
        <f>RIGHT(K10201,2)+2000</f>
        <v>2018</v>
      </c>
      <c r="W10201" t="str">
        <f>INDEX(_xlfn.TEXTSPLIT(K10201,"-"),1,2)</f>
        <v>Aug</v>
      </c>
      <c r="X10201" t="str">
        <f>INDEX(_xlfn.TEXTSPLIT(K10201,"-"),1,1)</f>
        <v>7</v>
      </c>
      <c r="Y10201">
        <f>INDEX(months!B:B,MATCH(Sheet1!W10201,months!A:A,0))</f>
        <v>8</v>
      </c>
      <c r="Z10201">
        <f t="shared" si="1119"/>
        <v>43319</v>
      </c>
    </row>
    <row r="10202" spans="1:26" x14ac:dyDescent="0.2">
      <c r="A10202" t="s">
        <v>583</v>
      </c>
      <c r="B10202" t="s">
        <v>556</v>
      </c>
      <c r="C10202">
        <v>4</v>
      </c>
      <c r="D10202">
        <v>1279800</v>
      </c>
      <c r="E10202" t="s">
        <v>46</v>
      </c>
      <c r="F10202" t="s">
        <v>43</v>
      </c>
      <c r="G10202" t="s">
        <v>23</v>
      </c>
      <c r="H10202" t="s">
        <v>24</v>
      </c>
      <c r="I10202" t="s">
        <v>25</v>
      </c>
      <c r="J10202" t="s">
        <v>557</v>
      </c>
      <c r="K10202" t="s">
        <v>3021</v>
      </c>
      <c r="L10202" t="s">
        <v>46</v>
      </c>
      <c r="M10202" t="s">
        <v>46</v>
      </c>
      <c r="N10202">
        <f t="shared" si="1113"/>
        <v>0</v>
      </c>
      <c r="O10202" t="str">
        <f t="shared" si="1114"/>
        <v>No</v>
      </c>
      <c r="P10202">
        <f t="shared" si="1115"/>
        <v>0</v>
      </c>
      <c r="Q10202">
        <f t="shared" si="1116"/>
        <v>4813937689</v>
      </c>
      <c r="R10202">
        <f t="shared" si="1117"/>
        <v>4.1933383153624479</v>
      </c>
      <c r="S10202" t="str">
        <f t="shared" si="1118"/>
        <v>Acceptable</v>
      </c>
      <c r="T10202">
        <f>ROUNDUP(C10202,0)</f>
        <v>4</v>
      </c>
      <c r="U10202">
        <f>ROUNDDOWN(C10202,0)</f>
        <v>4</v>
      </c>
      <c r="V10202">
        <f>RIGHT(K10202,2)+2000</f>
        <v>2018</v>
      </c>
      <c r="W10202" t="str">
        <f>INDEX(_xlfn.TEXTSPLIT(K10202,"-"),1,2)</f>
        <v>Aug</v>
      </c>
      <c r="X10202" t="str">
        <f>INDEX(_xlfn.TEXTSPLIT(K10202,"-"),1,1)</f>
        <v>6</v>
      </c>
      <c r="Y10202">
        <f>INDEX(months!B:B,MATCH(Sheet1!W10202,months!A:A,0))</f>
        <v>8</v>
      </c>
      <c r="Z10202">
        <f t="shared" si="1119"/>
        <v>43318</v>
      </c>
    </row>
    <row r="10203" spans="1:26" x14ac:dyDescent="0.2">
      <c r="A10203" t="s">
        <v>13803</v>
      </c>
      <c r="B10203" t="s">
        <v>4612</v>
      </c>
      <c r="C10203">
        <v>4</v>
      </c>
      <c r="D10203">
        <v>710</v>
      </c>
      <c r="E10203" t="s">
        <v>316</v>
      </c>
      <c r="F10203" t="s">
        <v>50</v>
      </c>
      <c r="G10203" t="s">
        <v>23</v>
      </c>
      <c r="H10203" t="s">
        <v>24</v>
      </c>
      <c r="I10203" t="s">
        <v>25</v>
      </c>
      <c r="J10203" t="s">
        <v>4613</v>
      </c>
      <c r="K10203" t="s">
        <v>390</v>
      </c>
      <c r="L10203" t="s">
        <v>59</v>
      </c>
      <c r="M10203" t="s">
        <v>60</v>
      </c>
      <c r="N10203">
        <f t="shared" si="1113"/>
        <v>0</v>
      </c>
      <c r="O10203" t="str">
        <f t="shared" si="1114"/>
        <v>No</v>
      </c>
      <c r="P10203">
        <f t="shared" si="1115"/>
        <v>0</v>
      </c>
      <c r="Q10203">
        <f t="shared" si="1116"/>
        <v>4813937689</v>
      </c>
      <c r="R10203">
        <f t="shared" si="1117"/>
        <v>4.1933383153624479</v>
      </c>
      <c r="S10203" t="str">
        <f t="shared" si="1118"/>
        <v>Acceptable</v>
      </c>
      <c r="T10203">
        <f>ROUNDUP(C10203,0)</f>
        <v>4</v>
      </c>
      <c r="U10203">
        <f>ROUNDDOWN(C10203,0)</f>
        <v>4</v>
      </c>
      <c r="V10203">
        <f>RIGHT(K10203,2)+2000</f>
        <v>2018</v>
      </c>
      <c r="W10203" t="str">
        <f>INDEX(_xlfn.TEXTSPLIT(K10203,"-"),1,2)</f>
        <v>May</v>
      </c>
      <c r="X10203" t="str">
        <f>INDEX(_xlfn.TEXTSPLIT(K10203,"-"),1,1)</f>
        <v>24</v>
      </c>
      <c r="Y10203">
        <f>INDEX(months!B:B,MATCH(Sheet1!W10203,months!A:A,0))</f>
        <v>5</v>
      </c>
      <c r="Z10203">
        <f t="shared" si="1119"/>
        <v>43244</v>
      </c>
    </row>
    <row r="10204" spans="1:26" x14ac:dyDescent="0.2">
      <c r="A10204" t="s">
        <v>13804</v>
      </c>
      <c r="B10204" t="s">
        <v>3827</v>
      </c>
      <c r="C10204">
        <v>4.3</v>
      </c>
      <c r="D10204">
        <v>24456</v>
      </c>
      <c r="E10204" t="s">
        <v>147</v>
      </c>
      <c r="F10204" t="s">
        <v>65</v>
      </c>
      <c r="G10204" t="s">
        <v>23</v>
      </c>
      <c r="H10204" t="s">
        <v>24</v>
      </c>
      <c r="I10204" t="s">
        <v>44</v>
      </c>
      <c r="J10204" t="s">
        <v>3828</v>
      </c>
      <c r="K10204" t="s">
        <v>399</v>
      </c>
      <c r="L10204" t="s">
        <v>4252</v>
      </c>
      <c r="M10204" t="s">
        <v>81</v>
      </c>
      <c r="N10204">
        <f t="shared" si="1113"/>
        <v>0</v>
      </c>
      <c r="O10204" t="str">
        <f t="shared" si="1114"/>
        <v>No</v>
      </c>
      <c r="P10204">
        <f t="shared" si="1115"/>
        <v>0</v>
      </c>
      <c r="Q10204">
        <f t="shared" si="1116"/>
        <v>4813937689</v>
      </c>
      <c r="R10204">
        <f t="shared" si="1117"/>
        <v>4.1933383153624479</v>
      </c>
      <c r="S10204" t="str">
        <f t="shared" si="1118"/>
        <v>Acceptable</v>
      </c>
      <c r="T10204">
        <f>ROUNDUP(C10204,0)</f>
        <v>5</v>
      </c>
      <c r="U10204">
        <f>ROUNDDOWN(C10204,0)</f>
        <v>4</v>
      </c>
      <c r="V10204">
        <f>RIGHT(K10204,2)+2000</f>
        <v>2018</v>
      </c>
      <c r="W10204" t="str">
        <f>INDEX(_xlfn.TEXTSPLIT(K10204,"-"),1,2)</f>
        <v>May</v>
      </c>
      <c r="X10204" t="str">
        <f>INDEX(_xlfn.TEXTSPLIT(K10204,"-"),1,1)</f>
        <v>29</v>
      </c>
      <c r="Y10204">
        <f>INDEX(months!B:B,MATCH(Sheet1!W10204,months!A:A,0))</f>
        <v>5</v>
      </c>
      <c r="Z10204">
        <f t="shared" si="1119"/>
        <v>43249</v>
      </c>
    </row>
    <row r="10205" spans="1:26" x14ac:dyDescent="0.2">
      <c r="A10205" t="s">
        <v>610</v>
      </c>
      <c r="B10205" t="s">
        <v>556</v>
      </c>
      <c r="C10205">
        <v>4.0999999999999996</v>
      </c>
      <c r="D10205">
        <v>19051</v>
      </c>
      <c r="E10205" t="s">
        <v>46</v>
      </c>
      <c r="F10205" t="s">
        <v>65</v>
      </c>
      <c r="G10205" t="s">
        <v>23</v>
      </c>
      <c r="H10205" t="s">
        <v>24</v>
      </c>
      <c r="I10205" t="s">
        <v>25</v>
      </c>
      <c r="J10205" t="s">
        <v>557</v>
      </c>
      <c r="K10205" t="s">
        <v>39</v>
      </c>
      <c r="L10205" t="s">
        <v>611</v>
      </c>
      <c r="M10205" t="s">
        <v>81</v>
      </c>
      <c r="N10205">
        <f t="shared" si="1113"/>
        <v>0</v>
      </c>
      <c r="O10205" t="str">
        <f t="shared" si="1114"/>
        <v>No</v>
      </c>
      <c r="P10205">
        <f t="shared" si="1115"/>
        <v>0</v>
      </c>
      <c r="Q10205">
        <f t="shared" si="1116"/>
        <v>4813937689</v>
      </c>
      <c r="R10205">
        <f t="shared" si="1117"/>
        <v>4.1933383153624479</v>
      </c>
      <c r="S10205" t="str">
        <f t="shared" si="1118"/>
        <v>Acceptable</v>
      </c>
      <c r="T10205">
        <f>ROUNDUP(C10205,0)</f>
        <v>5</v>
      </c>
      <c r="U10205">
        <f>ROUNDDOWN(C10205,0)</f>
        <v>4</v>
      </c>
      <c r="V10205">
        <f>RIGHT(K10205,2)+2000</f>
        <v>2018</v>
      </c>
      <c r="W10205" t="str">
        <f>INDEX(_xlfn.TEXTSPLIT(K10205,"-"),1,2)</f>
        <v>Aug</v>
      </c>
      <c r="X10205" t="str">
        <f>INDEX(_xlfn.TEXTSPLIT(K10205,"-"),1,1)</f>
        <v>1</v>
      </c>
      <c r="Y10205">
        <f>INDEX(months!B:B,MATCH(Sheet1!W10205,months!A:A,0))</f>
        <v>8</v>
      </c>
      <c r="Z10205">
        <f t="shared" si="1119"/>
        <v>43313</v>
      </c>
    </row>
    <row r="10206" spans="1:26" x14ac:dyDescent="0.2">
      <c r="A10206" t="s">
        <v>13805</v>
      </c>
      <c r="B10206" t="s">
        <v>3070</v>
      </c>
      <c r="C10206">
        <v>3.4</v>
      </c>
      <c r="D10206">
        <v>121</v>
      </c>
      <c r="E10206" t="s">
        <v>1713</v>
      </c>
      <c r="F10206" t="s">
        <v>22</v>
      </c>
      <c r="G10206" t="s">
        <v>23</v>
      </c>
      <c r="H10206" t="s">
        <v>24</v>
      </c>
      <c r="I10206" t="s">
        <v>25</v>
      </c>
      <c r="J10206" t="s">
        <v>1537</v>
      </c>
      <c r="K10206" t="s">
        <v>5784</v>
      </c>
      <c r="L10206" t="s">
        <v>420</v>
      </c>
      <c r="M10206" t="s">
        <v>29</v>
      </c>
      <c r="N10206">
        <f t="shared" si="1113"/>
        <v>0</v>
      </c>
      <c r="O10206" t="str">
        <f t="shared" si="1114"/>
        <v>No</v>
      </c>
      <c r="P10206">
        <f t="shared" si="1115"/>
        <v>0</v>
      </c>
      <c r="Q10206">
        <f t="shared" si="1116"/>
        <v>4813937689</v>
      </c>
      <c r="R10206">
        <f t="shared" si="1117"/>
        <v>4.1933383153624479</v>
      </c>
      <c r="S10206" t="str">
        <f t="shared" si="1118"/>
        <v>Acceptable</v>
      </c>
      <c r="T10206">
        <f>ROUNDUP(C10206,0)</f>
        <v>4</v>
      </c>
      <c r="U10206">
        <f>ROUNDDOWN(C10206,0)</f>
        <v>3</v>
      </c>
      <c r="V10206">
        <f>RIGHT(K10206,2)+2000</f>
        <v>2017</v>
      </c>
      <c r="W10206" t="str">
        <f>INDEX(_xlfn.TEXTSPLIT(K10206,"-"),1,2)</f>
        <v>Dec</v>
      </c>
      <c r="X10206" t="str">
        <f>INDEX(_xlfn.TEXTSPLIT(K10206,"-"),1,1)</f>
        <v>26</v>
      </c>
      <c r="Y10206">
        <f>INDEX(months!B:B,MATCH(Sheet1!W10206,months!A:A,0))</f>
        <v>12</v>
      </c>
      <c r="Z10206">
        <f t="shared" si="1119"/>
        <v>43095</v>
      </c>
    </row>
    <row r="10207" spans="1:26" x14ac:dyDescent="0.2">
      <c r="A10207" t="s">
        <v>13806</v>
      </c>
      <c r="B10207" t="s">
        <v>3827</v>
      </c>
      <c r="C10207">
        <v>4</v>
      </c>
      <c r="D10207">
        <v>10743</v>
      </c>
      <c r="E10207" t="s">
        <v>46</v>
      </c>
      <c r="F10207" t="s">
        <v>32</v>
      </c>
      <c r="G10207" t="s">
        <v>23</v>
      </c>
      <c r="H10207" t="s">
        <v>24</v>
      </c>
      <c r="I10207" t="s">
        <v>44</v>
      </c>
      <c r="J10207" t="s">
        <v>3828</v>
      </c>
      <c r="K10207" t="s">
        <v>1104</v>
      </c>
      <c r="L10207" t="s">
        <v>13807</v>
      </c>
      <c r="M10207" t="s">
        <v>81</v>
      </c>
      <c r="N10207">
        <f t="shared" si="1113"/>
        <v>0</v>
      </c>
      <c r="O10207" t="str">
        <f t="shared" si="1114"/>
        <v>No</v>
      </c>
      <c r="P10207">
        <f t="shared" si="1115"/>
        <v>0</v>
      </c>
      <c r="Q10207">
        <f t="shared" si="1116"/>
        <v>4813937689</v>
      </c>
      <c r="R10207">
        <f t="shared" si="1117"/>
        <v>4.1933383153624479</v>
      </c>
      <c r="S10207" t="str">
        <f t="shared" si="1118"/>
        <v>Acceptable</v>
      </c>
      <c r="T10207">
        <f>ROUNDUP(C10207,0)</f>
        <v>4</v>
      </c>
      <c r="U10207">
        <f>ROUNDDOWN(C10207,0)</f>
        <v>4</v>
      </c>
      <c r="V10207">
        <f>RIGHT(K10207,2)+2000</f>
        <v>2017</v>
      </c>
      <c r="W10207" t="str">
        <f>INDEX(_xlfn.TEXTSPLIT(K10207,"-"),1,2)</f>
        <v>Dec</v>
      </c>
      <c r="X10207" t="str">
        <f>INDEX(_xlfn.TEXTSPLIT(K10207,"-"),1,1)</f>
        <v>28</v>
      </c>
      <c r="Y10207">
        <f>INDEX(months!B:B,MATCH(Sheet1!W10207,months!A:A,0))</f>
        <v>12</v>
      </c>
      <c r="Z10207">
        <f t="shared" si="1119"/>
        <v>43097</v>
      </c>
    </row>
    <row r="10208" spans="1:26" x14ac:dyDescent="0.2">
      <c r="A10208" t="s">
        <v>13808</v>
      </c>
      <c r="B10208" t="s">
        <v>787</v>
      </c>
      <c r="C10208">
        <v>4.3</v>
      </c>
      <c r="D10208">
        <v>76498</v>
      </c>
      <c r="E10208" t="s">
        <v>733</v>
      </c>
      <c r="F10208" t="s">
        <v>65</v>
      </c>
      <c r="G10208" t="s">
        <v>23</v>
      </c>
      <c r="H10208" t="s">
        <v>24</v>
      </c>
      <c r="I10208" t="s">
        <v>44</v>
      </c>
      <c r="J10208" t="s">
        <v>788</v>
      </c>
      <c r="K10208" t="s">
        <v>52</v>
      </c>
      <c r="L10208" t="s">
        <v>13070</v>
      </c>
      <c r="M10208" t="s">
        <v>46</v>
      </c>
      <c r="N10208">
        <f t="shared" si="1113"/>
        <v>0</v>
      </c>
      <c r="O10208" t="str">
        <f t="shared" si="1114"/>
        <v>No</v>
      </c>
      <c r="P10208">
        <f t="shared" si="1115"/>
        <v>0</v>
      </c>
      <c r="Q10208">
        <f t="shared" si="1116"/>
        <v>4813937689</v>
      </c>
      <c r="R10208">
        <f t="shared" si="1117"/>
        <v>4.1933383153624479</v>
      </c>
      <c r="S10208" t="str">
        <f t="shared" si="1118"/>
        <v>Acceptable</v>
      </c>
      <c r="T10208">
        <f>ROUNDUP(C10208,0)</f>
        <v>5</v>
      </c>
      <c r="U10208">
        <f>ROUNDDOWN(C10208,0)</f>
        <v>4</v>
      </c>
      <c r="V10208">
        <f>RIGHT(K10208,2)+2000</f>
        <v>2018</v>
      </c>
      <c r="W10208" t="str">
        <f>INDEX(_xlfn.TEXTSPLIT(K10208,"-"),1,2)</f>
        <v>Jun</v>
      </c>
      <c r="X10208" t="str">
        <f>INDEX(_xlfn.TEXTSPLIT(K10208,"-"),1,1)</f>
        <v>20</v>
      </c>
      <c r="Y10208">
        <f>INDEX(months!B:B,MATCH(Sheet1!W10208,months!A:A,0))</f>
        <v>6</v>
      </c>
      <c r="Z10208">
        <f t="shared" si="1119"/>
        <v>43271</v>
      </c>
    </row>
    <row r="10209" spans="1:26" x14ac:dyDescent="0.2">
      <c r="A10209" t="s">
        <v>13809</v>
      </c>
      <c r="B10209" t="s">
        <v>3827</v>
      </c>
      <c r="C10209">
        <v>4.7</v>
      </c>
      <c r="D10209">
        <v>37090</v>
      </c>
      <c r="E10209" t="s">
        <v>1213</v>
      </c>
      <c r="F10209" t="s">
        <v>32</v>
      </c>
      <c r="G10209" t="s">
        <v>23</v>
      </c>
      <c r="H10209" t="s">
        <v>24</v>
      </c>
      <c r="I10209" t="s">
        <v>44</v>
      </c>
      <c r="J10209" t="s">
        <v>3828</v>
      </c>
      <c r="K10209" t="s">
        <v>39</v>
      </c>
      <c r="L10209" t="s">
        <v>365</v>
      </c>
      <c r="M10209" t="s">
        <v>81</v>
      </c>
      <c r="N10209">
        <f t="shared" si="1113"/>
        <v>0</v>
      </c>
      <c r="O10209" t="str">
        <f t="shared" si="1114"/>
        <v>No</v>
      </c>
      <c r="P10209">
        <f t="shared" si="1115"/>
        <v>0</v>
      </c>
      <c r="Q10209">
        <f t="shared" si="1116"/>
        <v>4813937689</v>
      </c>
      <c r="R10209">
        <f t="shared" si="1117"/>
        <v>4.1933383153624479</v>
      </c>
      <c r="S10209" t="str">
        <f t="shared" si="1118"/>
        <v>Acceptable</v>
      </c>
      <c r="T10209">
        <f>ROUNDUP(C10209,0)</f>
        <v>5</v>
      </c>
      <c r="U10209">
        <f>ROUNDDOWN(C10209,0)</f>
        <v>4</v>
      </c>
      <c r="V10209">
        <f>RIGHT(K10209,2)+2000</f>
        <v>2018</v>
      </c>
      <c r="W10209" t="str">
        <f>INDEX(_xlfn.TEXTSPLIT(K10209,"-"),1,2)</f>
        <v>Aug</v>
      </c>
      <c r="X10209" t="str">
        <f>INDEX(_xlfn.TEXTSPLIT(K10209,"-"),1,1)</f>
        <v>1</v>
      </c>
      <c r="Y10209">
        <f>INDEX(months!B:B,MATCH(Sheet1!W10209,months!A:A,0))</f>
        <v>8</v>
      </c>
      <c r="Z10209">
        <f t="shared" si="1119"/>
        <v>43313</v>
      </c>
    </row>
    <row r="10210" spans="1:26" x14ac:dyDescent="0.2">
      <c r="A10210" t="s">
        <v>13810</v>
      </c>
      <c r="B10210" t="s">
        <v>3070</v>
      </c>
      <c r="C10210">
        <v>4.5</v>
      </c>
      <c r="D10210">
        <v>6396</v>
      </c>
      <c r="E10210" t="s">
        <v>123</v>
      </c>
      <c r="F10210" t="s">
        <v>50</v>
      </c>
      <c r="G10210" t="s">
        <v>23</v>
      </c>
      <c r="H10210" t="s">
        <v>24</v>
      </c>
      <c r="I10210" t="s">
        <v>25</v>
      </c>
      <c r="J10210" t="s">
        <v>1537</v>
      </c>
      <c r="K10210" t="s">
        <v>1394</v>
      </c>
      <c r="L10210" t="s">
        <v>13811</v>
      </c>
      <c r="M10210" t="s">
        <v>81</v>
      </c>
      <c r="N10210">
        <f t="shared" si="1113"/>
        <v>0</v>
      </c>
      <c r="O10210" t="str">
        <f t="shared" si="1114"/>
        <v>No</v>
      </c>
      <c r="P10210">
        <f t="shared" si="1115"/>
        <v>0</v>
      </c>
      <c r="Q10210">
        <f t="shared" si="1116"/>
        <v>4813937689</v>
      </c>
      <c r="R10210">
        <f t="shared" si="1117"/>
        <v>4.1933383153624479</v>
      </c>
      <c r="S10210" t="str">
        <f t="shared" si="1118"/>
        <v>Acceptable</v>
      </c>
      <c r="T10210">
        <f>ROUNDUP(C10210,0)</f>
        <v>5</v>
      </c>
      <c r="U10210">
        <f>ROUNDDOWN(C10210,0)</f>
        <v>4</v>
      </c>
      <c r="V10210">
        <f>RIGHT(K10210,2)+2000</f>
        <v>2017</v>
      </c>
      <c r="W10210" t="str">
        <f>INDEX(_xlfn.TEXTSPLIT(K10210,"-"),1,2)</f>
        <v>Aug</v>
      </c>
      <c r="X10210" t="str">
        <f>INDEX(_xlfn.TEXTSPLIT(K10210,"-"),1,1)</f>
        <v>17</v>
      </c>
      <c r="Y10210">
        <f>INDEX(months!B:B,MATCH(Sheet1!W10210,months!A:A,0))</f>
        <v>8</v>
      </c>
      <c r="Z10210">
        <f t="shared" si="1119"/>
        <v>42964</v>
      </c>
    </row>
    <row r="10211" spans="1:26" x14ac:dyDescent="0.2">
      <c r="A10211" t="s">
        <v>13812</v>
      </c>
      <c r="B10211" t="s">
        <v>4612</v>
      </c>
      <c r="C10211">
        <v>4.3</v>
      </c>
      <c r="D10211">
        <v>434</v>
      </c>
      <c r="E10211" t="s">
        <v>239</v>
      </c>
      <c r="F10211" t="s">
        <v>57</v>
      </c>
      <c r="G10211" t="s">
        <v>23</v>
      </c>
      <c r="H10211" t="s">
        <v>24</v>
      </c>
      <c r="I10211" t="s">
        <v>25</v>
      </c>
      <c r="J10211" t="s">
        <v>4613</v>
      </c>
      <c r="K10211" t="s">
        <v>13813</v>
      </c>
      <c r="L10211" t="s">
        <v>1759</v>
      </c>
      <c r="M10211" t="s">
        <v>29</v>
      </c>
      <c r="N10211">
        <f t="shared" si="1113"/>
        <v>0</v>
      </c>
      <c r="O10211" t="str">
        <f t="shared" si="1114"/>
        <v>No</v>
      </c>
      <c r="P10211">
        <f t="shared" si="1115"/>
        <v>0</v>
      </c>
      <c r="Q10211">
        <f t="shared" si="1116"/>
        <v>4813937689</v>
      </c>
      <c r="R10211">
        <f t="shared" si="1117"/>
        <v>4.1933383153624479</v>
      </c>
      <c r="S10211" t="str">
        <f t="shared" si="1118"/>
        <v>Acceptable</v>
      </c>
      <c r="T10211">
        <f>ROUNDUP(C10211,0)</f>
        <v>5</v>
      </c>
      <c r="U10211">
        <f>ROUNDDOWN(C10211,0)</f>
        <v>4</v>
      </c>
      <c r="V10211">
        <f>RIGHT(K10211,2)+2000</f>
        <v>2018</v>
      </c>
      <c r="W10211" t="str">
        <f>INDEX(_xlfn.TEXTSPLIT(K10211,"-"),1,2)</f>
        <v>Aug</v>
      </c>
      <c r="X10211" t="str">
        <f>INDEX(_xlfn.TEXTSPLIT(K10211,"-"),1,1)</f>
        <v>8</v>
      </c>
      <c r="Y10211">
        <f>INDEX(months!B:B,MATCH(Sheet1!W10211,months!A:A,0))</f>
        <v>8</v>
      </c>
      <c r="Z10211">
        <f t="shared" si="1119"/>
        <v>43320</v>
      </c>
    </row>
    <row r="10212" spans="1:26" x14ac:dyDescent="0.2">
      <c r="A10212" t="s">
        <v>13814</v>
      </c>
      <c r="B10212" t="s">
        <v>3827</v>
      </c>
      <c r="C10212">
        <v>4.0999999999999996</v>
      </c>
      <c r="D10212">
        <v>5285</v>
      </c>
      <c r="E10212" t="s">
        <v>527</v>
      </c>
      <c r="F10212" t="s">
        <v>32</v>
      </c>
      <c r="G10212" t="s">
        <v>23</v>
      </c>
      <c r="H10212" t="s">
        <v>24</v>
      </c>
      <c r="I10212" t="s">
        <v>25</v>
      </c>
      <c r="J10212" t="s">
        <v>3828</v>
      </c>
      <c r="K10212" t="s">
        <v>2510</v>
      </c>
      <c r="L10212" t="s">
        <v>1116</v>
      </c>
      <c r="M10212" t="s">
        <v>81</v>
      </c>
      <c r="N10212">
        <f t="shared" si="1113"/>
        <v>0</v>
      </c>
      <c r="O10212" t="str">
        <f t="shared" si="1114"/>
        <v>No</v>
      </c>
      <c r="P10212">
        <f t="shared" si="1115"/>
        <v>0</v>
      </c>
      <c r="Q10212">
        <f t="shared" si="1116"/>
        <v>4813937689</v>
      </c>
      <c r="R10212">
        <f t="shared" si="1117"/>
        <v>4.1933383153624479</v>
      </c>
      <c r="S10212" t="str">
        <f t="shared" si="1118"/>
        <v>Acceptable</v>
      </c>
      <c r="T10212">
        <f>ROUNDUP(C10212,0)</f>
        <v>5</v>
      </c>
      <c r="U10212">
        <f>ROUNDDOWN(C10212,0)</f>
        <v>4</v>
      </c>
      <c r="V10212">
        <f>RIGHT(K10212,2)+2000</f>
        <v>2018</v>
      </c>
      <c r="W10212" t="str">
        <f>INDEX(_xlfn.TEXTSPLIT(K10212,"-"),1,2)</f>
        <v>Jul</v>
      </c>
      <c r="X10212" t="str">
        <f>INDEX(_xlfn.TEXTSPLIT(K10212,"-"),1,1)</f>
        <v>1</v>
      </c>
      <c r="Y10212">
        <f>INDEX(months!B:B,MATCH(Sheet1!W10212,months!A:A,0))</f>
        <v>7</v>
      </c>
      <c r="Z10212">
        <f t="shared" si="1119"/>
        <v>43282</v>
      </c>
    </row>
    <row r="10213" spans="1:26" x14ac:dyDescent="0.2">
      <c r="A10213" t="s">
        <v>13815</v>
      </c>
      <c r="B10213" t="s">
        <v>3827</v>
      </c>
      <c r="C10213">
        <v>4.0999999999999996</v>
      </c>
      <c r="D10213">
        <v>68025</v>
      </c>
      <c r="E10213" t="s">
        <v>286</v>
      </c>
      <c r="F10213" t="s">
        <v>89</v>
      </c>
      <c r="G10213" t="s">
        <v>23</v>
      </c>
      <c r="H10213" t="s">
        <v>24</v>
      </c>
      <c r="I10213" t="s">
        <v>25</v>
      </c>
      <c r="J10213" t="s">
        <v>3828</v>
      </c>
      <c r="K10213" t="s">
        <v>3806</v>
      </c>
      <c r="L10213" t="s">
        <v>59</v>
      </c>
      <c r="M10213" t="s">
        <v>81</v>
      </c>
      <c r="N10213">
        <f t="shared" si="1113"/>
        <v>0</v>
      </c>
      <c r="O10213" t="str">
        <f t="shared" si="1114"/>
        <v>No</v>
      </c>
      <c r="P10213">
        <f t="shared" si="1115"/>
        <v>0</v>
      </c>
      <c r="Q10213">
        <f t="shared" si="1116"/>
        <v>4813937689</v>
      </c>
      <c r="R10213">
        <f t="shared" si="1117"/>
        <v>4.1933383153624479</v>
      </c>
      <c r="S10213" t="str">
        <f t="shared" si="1118"/>
        <v>Acceptable</v>
      </c>
      <c r="T10213">
        <f>ROUNDUP(C10213,0)</f>
        <v>5</v>
      </c>
      <c r="U10213">
        <f>ROUNDDOWN(C10213,0)</f>
        <v>4</v>
      </c>
      <c r="V10213">
        <f>RIGHT(K10213,2)+2000</f>
        <v>2018</v>
      </c>
      <c r="W10213" t="str">
        <f>INDEX(_xlfn.TEXTSPLIT(K10213,"-"),1,2)</f>
        <v>Apr</v>
      </c>
      <c r="X10213" t="str">
        <f>INDEX(_xlfn.TEXTSPLIT(K10213,"-"),1,1)</f>
        <v>16</v>
      </c>
      <c r="Y10213">
        <f>INDEX(months!B:B,MATCH(Sheet1!W10213,months!A:A,0))</f>
        <v>4</v>
      </c>
      <c r="Z10213">
        <f t="shared" si="1119"/>
        <v>43206</v>
      </c>
    </row>
    <row r="10214" spans="1:26" x14ac:dyDescent="0.2">
      <c r="A10214" t="s">
        <v>13816</v>
      </c>
      <c r="B10214" t="s">
        <v>3827</v>
      </c>
      <c r="C10214">
        <v>4.4000000000000004</v>
      </c>
      <c r="D10214">
        <v>214</v>
      </c>
      <c r="E10214" t="s">
        <v>37</v>
      </c>
      <c r="F10214" t="s">
        <v>22</v>
      </c>
      <c r="G10214" t="s">
        <v>23</v>
      </c>
      <c r="H10214" t="s">
        <v>24</v>
      </c>
      <c r="I10214" t="s">
        <v>44</v>
      </c>
      <c r="J10214" t="s">
        <v>3828</v>
      </c>
      <c r="K10214" t="s">
        <v>1355</v>
      </c>
      <c r="L10214" t="s">
        <v>13817</v>
      </c>
      <c r="M10214" t="s">
        <v>60</v>
      </c>
      <c r="N10214">
        <f t="shared" si="1113"/>
        <v>0</v>
      </c>
      <c r="O10214" t="str">
        <f t="shared" si="1114"/>
        <v>No</v>
      </c>
      <c r="P10214">
        <f t="shared" si="1115"/>
        <v>0</v>
      </c>
      <c r="Q10214">
        <f t="shared" si="1116"/>
        <v>4813937689</v>
      </c>
      <c r="R10214">
        <f t="shared" si="1117"/>
        <v>4.1933383153624479</v>
      </c>
      <c r="S10214" t="str">
        <f t="shared" si="1118"/>
        <v>Acceptable</v>
      </c>
      <c r="T10214">
        <f>ROUNDUP(C10214,0)</f>
        <v>5</v>
      </c>
      <c r="U10214">
        <f>ROUNDDOWN(C10214,0)</f>
        <v>4</v>
      </c>
      <c r="V10214">
        <f>RIGHT(K10214,2)+2000</f>
        <v>2016</v>
      </c>
      <c r="W10214" t="str">
        <f>INDEX(_xlfn.TEXTSPLIT(K10214,"-"),1,2)</f>
        <v>Oct</v>
      </c>
      <c r="X10214" t="str">
        <f>INDEX(_xlfn.TEXTSPLIT(K10214,"-"),1,1)</f>
        <v>23</v>
      </c>
      <c r="Y10214">
        <f>INDEX(months!B:B,MATCH(Sheet1!W10214,months!A:A,0))</f>
        <v>10</v>
      </c>
      <c r="Z10214">
        <f t="shared" si="1119"/>
        <v>42666</v>
      </c>
    </row>
    <row r="10215" spans="1:26" x14ac:dyDescent="0.2">
      <c r="A10215" t="s">
        <v>3849</v>
      </c>
      <c r="B10215" t="s">
        <v>3827</v>
      </c>
      <c r="C10215">
        <v>4.5999999999999996</v>
      </c>
      <c r="D10215">
        <v>273244</v>
      </c>
      <c r="E10215" t="s">
        <v>436</v>
      </c>
      <c r="F10215" t="s">
        <v>38</v>
      </c>
      <c r="G10215" t="s">
        <v>23</v>
      </c>
      <c r="H10215" t="s">
        <v>24</v>
      </c>
      <c r="I10215" t="s">
        <v>25</v>
      </c>
      <c r="J10215" t="s">
        <v>3828</v>
      </c>
      <c r="K10215" t="s">
        <v>2062</v>
      </c>
      <c r="L10215" t="s">
        <v>3032</v>
      </c>
      <c r="M10215" t="s">
        <v>29</v>
      </c>
      <c r="N10215">
        <f t="shared" si="1113"/>
        <v>0</v>
      </c>
      <c r="O10215" t="str">
        <f t="shared" si="1114"/>
        <v>No</v>
      </c>
      <c r="P10215">
        <f t="shared" si="1115"/>
        <v>0</v>
      </c>
      <c r="Q10215">
        <f t="shared" si="1116"/>
        <v>4813937689</v>
      </c>
      <c r="R10215">
        <f t="shared" si="1117"/>
        <v>4.1933383153624479</v>
      </c>
      <c r="S10215" t="str">
        <f t="shared" si="1118"/>
        <v>Acceptable</v>
      </c>
      <c r="T10215">
        <f>ROUNDUP(C10215,0)</f>
        <v>5</v>
      </c>
      <c r="U10215">
        <f>ROUNDDOWN(C10215,0)</f>
        <v>4</v>
      </c>
      <c r="V10215">
        <f>RIGHT(K10215,2)+2000</f>
        <v>2018</v>
      </c>
      <c r="W10215" t="str">
        <f>INDEX(_xlfn.TEXTSPLIT(K10215,"-"),1,2)</f>
        <v>Jun</v>
      </c>
      <c r="X10215" t="str">
        <f>INDEX(_xlfn.TEXTSPLIT(K10215,"-"),1,1)</f>
        <v>24</v>
      </c>
      <c r="Y10215">
        <f>INDEX(months!B:B,MATCH(Sheet1!W10215,months!A:A,0))</f>
        <v>6</v>
      </c>
      <c r="Z10215">
        <f t="shared" si="1119"/>
        <v>43275</v>
      </c>
    </row>
    <row r="10216" spans="1:26" x14ac:dyDescent="0.2">
      <c r="A10216" t="s">
        <v>13818</v>
      </c>
      <c r="B10216" t="s">
        <v>3827</v>
      </c>
      <c r="D10216">
        <v>4</v>
      </c>
      <c r="E10216" t="s">
        <v>825</v>
      </c>
      <c r="F10216" t="s">
        <v>1199</v>
      </c>
      <c r="G10216" t="s">
        <v>23</v>
      </c>
      <c r="H10216" t="s">
        <v>24</v>
      </c>
      <c r="I10216" t="s">
        <v>25</v>
      </c>
      <c r="J10216" t="s">
        <v>3828</v>
      </c>
      <c r="K10216" t="s">
        <v>3661</v>
      </c>
      <c r="L10216" t="s">
        <v>180</v>
      </c>
      <c r="M10216" t="s">
        <v>47</v>
      </c>
      <c r="N10216">
        <f t="shared" si="1113"/>
        <v>0</v>
      </c>
      <c r="O10216" t="str">
        <f t="shared" si="1114"/>
        <v>No</v>
      </c>
      <c r="P10216">
        <f t="shared" si="1115"/>
        <v>0</v>
      </c>
      <c r="Q10216">
        <f t="shared" si="1116"/>
        <v>4813937689</v>
      </c>
      <c r="R10216">
        <f t="shared" si="1117"/>
        <v>4.1933383153624479</v>
      </c>
      <c r="S10216" t="str">
        <f t="shared" si="1118"/>
        <v>Acceptable</v>
      </c>
      <c r="T10216">
        <f>ROUNDUP(C10216,0)</f>
        <v>0</v>
      </c>
      <c r="U10216">
        <f>ROUNDDOWN(C10216,0)</f>
        <v>0</v>
      </c>
      <c r="V10216">
        <f>RIGHT(K10216,2)+2000</f>
        <v>2017</v>
      </c>
      <c r="W10216" t="str">
        <f>INDEX(_xlfn.TEXTSPLIT(K10216,"-"),1,2)</f>
        <v>Dec</v>
      </c>
      <c r="X10216" t="str">
        <f>INDEX(_xlfn.TEXTSPLIT(K10216,"-"),1,1)</f>
        <v>23</v>
      </c>
      <c r="Y10216">
        <f>INDEX(months!B:B,MATCH(Sheet1!W10216,months!A:A,0))</f>
        <v>12</v>
      </c>
      <c r="Z10216">
        <f t="shared" si="1119"/>
        <v>43092</v>
      </c>
    </row>
    <row r="10217" spans="1:26" x14ac:dyDescent="0.2">
      <c r="A10217" t="s">
        <v>13819</v>
      </c>
      <c r="B10217" t="s">
        <v>4106</v>
      </c>
      <c r="C10217">
        <v>3.8</v>
      </c>
      <c r="D10217">
        <v>742</v>
      </c>
      <c r="E10217" t="s">
        <v>1403</v>
      </c>
      <c r="F10217" t="s">
        <v>50</v>
      </c>
      <c r="G10217" t="s">
        <v>23</v>
      </c>
      <c r="H10217" t="s">
        <v>24</v>
      </c>
      <c r="I10217" t="s">
        <v>25</v>
      </c>
      <c r="J10217" t="s">
        <v>4107</v>
      </c>
      <c r="K10217" t="s">
        <v>13820</v>
      </c>
      <c r="L10217" t="s">
        <v>1100</v>
      </c>
      <c r="M10217" t="s">
        <v>237</v>
      </c>
      <c r="N10217">
        <f t="shared" si="1113"/>
        <v>0</v>
      </c>
      <c r="O10217" t="str">
        <f t="shared" si="1114"/>
        <v>No</v>
      </c>
      <c r="P10217">
        <f t="shared" si="1115"/>
        <v>0</v>
      </c>
      <c r="Q10217">
        <f t="shared" si="1116"/>
        <v>4813937689</v>
      </c>
      <c r="R10217">
        <f t="shared" si="1117"/>
        <v>4.1933383153624479</v>
      </c>
      <c r="S10217" t="str">
        <f t="shared" si="1118"/>
        <v>Acceptable</v>
      </c>
      <c r="T10217">
        <f>ROUNDUP(C10217,0)</f>
        <v>4</v>
      </c>
      <c r="U10217">
        <f>ROUNDDOWN(C10217,0)</f>
        <v>3</v>
      </c>
      <c r="V10217">
        <f>RIGHT(K10217,2)+2000</f>
        <v>2014</v>
      </c>
      <c r="W10217" t="str">
        <f>INDEX(_xlfn.TEXTSPLIT(K10217,"-"),1,2)</f>
        <v>Mar</v>
      </c>
      <c r="X10217" t="str">
        <f>INDEX(_xlfn.TEXTSPLIT(K10217,"-"),1,1)</f>
        <v>9</v>
      </c>
      <c r="Y10217">
        <f>INDEX(months!B:B,MATCH(Sheet1!W10217,months!A:A,0))</f>
        <v>3</v>
      </c>
      <c r="Z10217">
        <f t="shared" si="1119"/>
        <v>41707</v>
      </c>
    </row>
    <row r="10218" spans="1:26" x14ac:dyDescent="0.2">
      <c r="A10218" t="s">
        <v>13821</v>
      </c>
      <c r="B10218" t="s">
        <v>3827</v>
      </c>
      <c r="C10218">
        <v>3.9</v>
      </c>
      <c r="D10218">
        <v>3047</v>
      </c>
      <c r="E10218" t="s">
        <v>627</v>
      </c>
      <c r="F10218" t="s">
        <v>50</v>
      </c>
      <c r="G10218" t="s">
        <v>23</v>
      </c>
      <c r="H10218" t="s">
        <v>24</v>
      </c>
      <c r="I10218" t="s">
        <v>44</v>
      </c>
      <c r="J10218" t="s">
        <v>3828</v>
      </c>
      <c r="K10218" t="s">
        <v>1435</v>
      </c>
      <c r="L10218" t="s">
        <v>3428</v>
      </c>
      <c r="M10218" t="s">
        <v>60</v>
      </c>
      <c r="N10218">
        <f t="shared" si="1113"/>
        <v>0</v>
      </c>
      <c r="O10218" t="str">
        <f t="shared" si="1114"/>
        <v>No</v>
      </c>
      <c r="P10218">
        <f t="shared" si="1115"/>
        <v>0</v>
      </c>
      <c r="Q10218">
        <f t="shared" si="1116"/>
        <v>4813937689</v>
      </c>
      <c r="R10218">
        <f t="shared" si="1117"/>
        <v>4.1933383153624479</v>
      </c>
      <c r="S10218" t="str">
        <f t="shared" si="1118"/>
        <v>Acceptable</v>
      </c>
      <c r="T10218">
        <f>ROUNDUP(C10218,0)</f>
        <v>4</v>
      </c>
      <c r="U10218">
        <f>ROUNDDOWN(C10218,0)</f>
        <v>3</v>
      </c>
      <c r="V10218">
        <f>RIGHT(K10218,2)+2000</f>
        <v>2015</v>
      </c>
      <c r="W10218" t="str">
        <f>INDEX(_xlfn.TEXTSPLIT(K10218,"-"),1,2)</f>
        <v>Apr</v>
      </c>
      <c r="X10218" t="str">
        <f>INDEX(_xlfn.TEXTSPLIT(K10218,"-"),1,1)</f>
        <v>29</v>
      </c>
      <c r="Y10218">
        <f>INDEX(months!B:B,MATCH(Sheet1!W10218,months!A:A,0))</f>
        <v>4</v>
      </c>
      <c r="Z10218">
        <f t="shared" si="1119"/>
        <v>42123</v>
      </c>
    </row>
    <row r="10219" spans="1:26" x14ac:dyDescent="0.2">
      <c r="A10219" t="s">
        <v>13822</v>
      </c>
      <c r="B10219" t="s">
        <v>4950</v>
      </c>
      <c r="C10219">
        <v>4.2</v>
      </c>
      <c r="D10219">
        <v>182</v>
      </c>
      <c r="E10219" t="s">
        <v>128</v>
      </c>
      <c r="F10219" t="s">
        <v>57</v>
      </c>
      <c r="G10219" t="s">
        <v>23</v>
      </c>
      <c r="H10219" t="s">
        <v>24</v>
      </c>
      <c r="I10219" t="s">
        <v>25</v>
      </c>
      <c r="J10219" t="s">
        <v>4951</v>
      </c>
      <c r="K10219" t="s">
        <v>6392</v>
      </c>
      <c r="L10219" t="s">
        <v>236</v>
      </c>
      <c r="M10219" t="s">
        <v>47</v>
      </c>
      <c r="N10219">
        <f t="shared" si="1113"/>
        <v>0</v>
      </c>
      <c r="O10219" t="str">
        <f t="shared" si="1114"/>
        <v>No</v>
      </c>
      <c r="P10219">
        <f t="shared" si="1115"/>
        <v>0</v>
      </c>
      <c r="Q10219">
        <f t="shared" si="1116"/>
        <v>4813937689</v>
      </c>
      <c r="R10219">
        <f t="shared" si="1117"/>
        <v>4.1933383153624479</v>
      </c>
      <c r="S10219" t="str">
        <f t="shared" si="1118"/>
        <v>Acceptable</v>
      </c>
      <c r="T10219">
        <f>ROUNDUP(C10219,0)</f>
        <v>5</v>
      </c>
      <c r="U10219">
        <f>ROUNDDOWN(C10219,0)</f>
        <v>4</v>
      </c>
      <c r="V10219">
        <f>RIGHT(K10219,2)+2000</f>
        <v>2018</v>
      </c>
      <c r="W10219" t="str">
        <f>INDEX(_xlfn.TEXTSPLIT(K10219,"-"),1,2)</f>
        <v>Apr</v>
      </c>
      <c r="X10219" t="str">
        <f>INDEX(_xlfn.TEXTSPLIT(K10219,"-"),1,1)</f>
        <v>28</v>
      </c>
      <c r="Y10219">
        <f>INDEX(months!B:B,MATCH(Sheet1!W10219,months!A:A,0))</f>
        <v>4</v>
      </c>
      <c r="Z10219">
        <f t="shared" si="1119"/>
        <v>43218</v>
      </c>
    </row>
    <row r="10220" spans="1:26" x14ac:dyDescent="0.2">
      <c r="A10220" t="s">
        <v>13823</v>
      </c>
      <c r="B10220" t="s">
        <v>3070</v>
      </c>
      <c r="C10220">
        <v>4.2</v>
      </c>
      <c r="D10220">
        <v>3478</v>
      </c>
      <c r="E10220" t="s">
        <v>46</v>
      </c>
      <c r="F10220" t="s">
        <v>32</v>
      </c>
      <c r="G10220" t="s">
        <v>23</v>
      </c>
      <c r="H10220" t="s">
        <v>24</v>
      </c>
      <c r="I10220" t="s">
        <v>25</v>
      </c>
      <c r="J10220" t="s">
        <v>13824</v>
      </c>
      <c r="K10220" t="s">
        <v>3021</v>
      </c>
      <c r="L10220" t="s">
        <v>13825</v>
      </c>
      <c r="M10220" t="s">
        <v>54</v>
      </c>
      <c r="N10220">
        <f t="shared" si="1113"/>
        <v>0</v>
      </c>
      <c r="O10220" t="str">
        <f t="shared" si="1114"/>
        <v>No</v>
      </c>
      <c r="P10220">
        <f t="shared" si="1115"/>
        <v>0</v>
      </c>
      <c r="Q10220">
        <f t="shared" si="1116"/>
        <v>4813937689</v>
      </c>
      <c r="R10220">
        <f t="shared" si="1117"/>
        <v>4.1933383153624479</v>
      </c>
      <c r="S10220" t="str">
        <f t="shared" si="1118"/>
        <v>Acceptable</v>
      </c>
      <c r="T10220">
        <f>ROUNDUP(C10220,0)</f>
        <v>5</v>
      </c>
      <c r="U10220">
        <f>ROUNDDOWN(C10220,0)</f>
        <v>4</v>
      </c>
      <c r="V10220">
        <f>RIGHT(K10220,2)+2000</f>
        <v>2018</v>
      </c>
      <c r="W10220" t="str">
        <f>INDEX(_xlfn.TEXTSPLIT(K10220,"-"),1,2)</f>
        <v>Aug</v>
      </c>
      <c r="X10220" t="str">
        <f>INDEX(_xlfn.TEXTSPLIT(K10220,"-"),1,1)</f>
        <v>6</v>
      </c>
      <c r="Y10220">
        <f>INDEX(months!B:B,MATCH(Sheet1!W10220,months!A:A,0))</f>
        <v>8</v>
      </c>
      <c r="Z10220">
        <f t="shared" si="1119"/>
        <v>43318</v>
      </c>
    </row>
    <row r="10221" spans="1:26" x14ac:dyDescent="0.2">
      <c r="A10221" t="s">
        <v>13826</v>
      </c>
      <c r="B10221" t="s">
        <v>556</v>
      </c>
      <c r="C10221">
        <v>3.7</v>
      </c>
      <c r="D10221">
        <v>27</v>
      </c>
      <c r="E10221" t="s">
        <v>308</v>
      </c>
      <c r="F10221" t="s">
        <v>101</v>
      </c>
      <c r="G10221" t="s">
        <v>23</v>
      </c>
      <c r="H10221" t="s">
        <v>24</v>
      </c>
      <c r="I10221" t="s">
        <v>25</v>
      </c>
      <c r="J10221" t="s">
        <v>557</v>
      </c>
      <c r="K10221" t="s">
        <v>491</v>
      </c>
      <c r="L10221" t="s">
        <v>1336</v>
      </c>
      <c r="M10221" t="s">
        <v>274</v>
      </c>
      <c r="N10221">
        <f t="shared" si="1113"/>
        <v>0</v>
      </c>
      <c r="O10221" t="str">
        <f t="shared" si="1114"/>
        <v>No</v>
      </c>
      <c r="P10221">
        <f t="shared" si="1115"/>
        <v>0</v>
      </c>
      <c r="Q10221">
        <f t="shared" si="1116"/>
        <v>4813937689</v>
      </c>
      <c r="R10221">
        <f t="shared" si="1117"/>
        <v>4.1933383153624479</v>
      </c>
      <c r="S10221" t="str">
        <f t="shared" si="1118"/>
        <v>Acceptable</v>
      </c>
      <c r="T10221">
        <f>ROUNDUP(C10221,0)</f>
        <v>4</v>
      </c>
      <c r="U10221">
        <f>ROUNDDOWN(C10221,0)</f>
        <v>3</v>
      </c>
      <c r="V10221">
        <f>RIGHT(K10221,2)+2000</f>
        <v>2018</v>
      </c>
      <c r="W10221" t="str">
        <f>INDEX(_xlfn.TEXTSPLIT(K10221,"-"),1,2)</f>
        <v>May</v>
      </c>
      <c r="X10221" t="str">
        <f>INDEX(_xlfn.TEXTSPLIT(K10221,"-"),1,1)</f>
        <v>17</v>
      </c>
      <c r="Y10221">
        <f>INDEX(months!B:B,MATCH(Sheet1!W10221,months!A:A,0))</f>
        <v>5</v>
      </c>
      <c r="Z10221">
        <f t="shared" si="1119"/>
        <v>43237</v>
      </c>
    </row>
    <row r="10222" spans="1:26" x14ac:dyDescent="0.2">
      <c r="A10222" t="s">
        <v>13827</v>
      </c>
      <c r="B10222" t="s">
        <v>3827</v>
      </c>
      <c r="C10222">
        <v>4.3</v>
      </c>
      <c r="D10222">
        <v>9606</v>
      </c>
      <c r="E10222" t="s">
        <v>281</v>
      </c>
      <c r="F10222" t="s">
        <v>50</v>
      </c>
      <c r="G10222" t="s">
        <v>23</v>
      </c>
      <c r="H10222" t="s">
        <v>24</v>
      </c>
      <c r="I10222" t="s">
        <v>44</v>
      </c>
      <c r="J10222" t="s">
        <v>3828</v>
      </c>
      <c r="K10222" t="s">
        <v>226</v>
      </c>
      <c r="L10222" t="s">
        <v>13828</v>
      </c>
      <c r="M10222" t="s">
        <v>274</v>
      </c>
      <c r="N10222">
        <f t="shared" si="1113"/>
        <v>0</v>
      </c>
      <c r="O10222" t="str">
        <f t="shared" si="1114"/>
        <v>No</v>
      </c>
      <c r="P10222">
        <f t="shared" si="1115"/>
        <v>0</v>
      </c>
      <c r="Q10222">
        <f t="shared" si="1116"/>
        <v>4813937689</v>
      </c>
      <c r="R10222">
        <f t="shared" si="1117"/>
        <v>4.1933383153624479</v>
      </c>
      <c r="S10222" t="str">
        <f t="shared" si="1118"/>
        <v>Acceptable</v>
      </c>
      <c r="T10222">
        <f>ROUNDUP(C10222,0)</f>
        <v>5</v>
      </c>
      <c r="U10222">
        <f>ROUNDDOWN(C10222,0)</f>
        <v>4</v>
      </c>
      <c r="V10222">
        <f>RIGHT(K10222,2)+2000</f>
        <v>2018</v>
      </c>
      <c r="W10222" t="str">
        <f>INDEX(_xlfn.TEXTSPLIT(K10222,"-"),1,2)</f>
        <v>Jul</v>
      </c>
      <c r="X10222" t="str">
        <f>INDEX(_xlfn.TEXTSPLIT(K10222,"-"),1,1)</f>
        <v>18</v>
      </c>
      <c r="Y10222">
        <f>INDEX(months!B:B,MATCH(Sheet1!W10222,months!A:A,0))</f>
        <v>7</v>
      </c>
      <c r="Z10222">
        <f t="shared" si="1119"/>
        <v>43299</v>
      </c>
    </row>
    <row r="10223" spans="1:26" x14ac:dyDescent="0.2">
      <c r="A10223" t="s">
        <v>13829</v>
      </c>
      <c r="B10223" t="s">
        <v>3827</v>
      </c>
      <c r="C10223">
        <v>4.2</v>
      </c>
      <c r="D10223">
        <v>1236</v>
      </c>
      <c r="E10223" t="s">
        <v>756</v>
      </c>
      <c r="F10223" t="s">
        <v>50</v>
      </c>
      <c r="G10223" t="s">
        <v>23</v>
      </c>
      <c r="H10223" t="s">
        <v>24</v>
      </c>
      <c r="I10223" t="s">
        <v>44</v>
      </c>
      <c r="J10223" t="s">
        <v>3828</v>
      </c>
      <c r="K10223" t="s">
        <v>173</v>
      </c>
      <c r="L10223" t="s">
        <v>2472</v>
      </c>
      <c r="M10223" t="s">
        <v>587</v>
      </c>
      <c r="N10223">
        <f t="shared" si="1113"/>
        <v>0</v>
      </c>
      <c r="O10223" t="str">
        <f t="shared" si="1114"/>
        <v>No</v>
      </c>
      <c r="P10223">
        <f t="shared" si="1115"/>
        <v>0</v>
      </c>
      <c r="Q10223">
        <f t="shared" si="1116"/>
        <v>4813937689</v>
      </c>
      <c r="R10223">
        <f t="shared" si="1117"/>
        <v>4.1933383153624479</v>
      </c>
      <c r="S10223" t="str">
        <f t="shared" si="1118"/>
        <v>Acceptable</v>
      </c>
      <c r="T10223">
        <f>ROUNDUP(C10223,0)</f>
        <v>5</v>
      </c>
      <c r="U10223">
        <f>ROUNDDOWN(C10223,0)</f>
        <v>4</v>
      </c>
      <c r="V10223">
        <f>RIGHT(K10223,2)+2000</f>
        <v>2018</v>
      </c>
      <c r="W10223" t="str">
        <f>INDEX(_xlfn.TEXTSPLIT(K10223,"-"),1,2)</f>
        <v>Aug</v>
      </c>
      <c r="X10223" t="str">
        <f>INDEX(_xlfn.TEXTSPLIT(K10223,"-"),1,1)</f>
        <v>2</v>
      </c>
      <c r="Y10223">
        <f>INDEX(months!B:B,MATCH(Sheet1!W10223,months!A:A,0))</f>
        <v>8</v>
      </c>
      <c r="Z10223">
        <f t="shared" si="1119"/>
        <v>43314</v>
      </c>
    </row>
    <row r="10224" spans="1:26" x14ac:dyDescent="0.2">
      <c r="A10224" t="s">
        <v>13830</v>
      </c>
      <c r="B10224" t="s">
        <v>3827</v>
      </c>
      <c r="C10224">
        <v>3.6</v>
      </c>
      <c r="D10224">
        <v>40</v>
      </c>
      <c r="E10224" t="s">
        <v>627</v>
      </c>
      <c r="F10224" t="s">
        <v>101</v>
      </c>
      <c r="G10224" t="s">
        <v>23</v>
      </c>
      <c r="H10224" t="s">
        <v>24</v>
      </c>
      <c r="I10224" t="s">
        <v>25</v>
      </c>
      <c r="J10224" t="s">
        <v>3828</v>
      </c>
      <c r="K10224" t="s">
        <v>2071</v>
      </c>
      <c r="L10224" t="s">
        <v>2200</v>
      </c>
      <c r="M10224" t="s">
        <v>47</v>
      </c>
      <c r="N10224">
        <f t="shared" si="1113"/>
        <v>0</v>
      </c>
      <c r="O10224" t="str">
        <f t="shared" si="1114"/>
        <v>No</v>
      </c>
      <c r="P10224">
        <f t="shared" si="1115"/>
        <v>0</v>
      </c>
      <c r="Q10224">
        <f t="shared" si="1116"/>
        <v>4813937689</v>
      </c>
      <c r="R10224">
        <f t="shared" si="1117"/>
        <v>4.1933383153624479</v>
      </c>
      <c r="S10224" t="str">
        <f t="shared" si="1118"/>
        <v>Acceptable</v>
      </c>
      <c r="T10224">
        <f>ROUNDUP(C10224,0)</f>
        <v>4</v>
      </c>
      <c r="U10224">
        <f>ROUNDDOWN(C10224,0)</f>
        <v>3</v>
      </c>
      <c r="V10224">
        <f>RIGHT(K10224,2)+2000</f>
        <v>2017</v>
      </c>
      <c r="W10224" t="str">
        <f>INDEX(_xlfn.TEXTSPLIT(K10224,"-"),1,2)</f>
        <v>Feb</v>
      </c>
      <c r="X10224" t="str">
        <f>INDEX(_xlfn.TEXTSPLIT(K10224,"-"),1,1)</f>
        <v>17</v>
      </c>
      <c r="Y10224">
        <f>INDEX(months!B:B,MATCH(Sheet1!W10224,months!A:A,0))</f>
        <v>2</v>
      </c>
      <c r="Z10224">
        <f t="shared" si="1119"/>
        <v>42783</v>
      </c>
    </row>
    <row r="10225" spans="1:26" x14ac:dyDescent="0.2">
      <c r="A10225" t="s">
        <v>13831</v>
      </c>
      <c r="B10225" t="s">
        <v>5248</v>
      </c>
      <c r="C10225">
        <v>4.3</v>
      </c>
      <c r="D10225">
        <v>20</v>
      </c>
      <c r="E10225" t="s">
        <v>825</v>
      </c>
      <c r="F10225" t="s">
        <v>101</v>
      </c>
      <c r="G10225" t="s">
        <v>23</v>
      </c>
      <c r="H10225" t="s">
        <v>24</v>
      </c>
      <c r="I10225" t="s">
        <v>25</v>
      </c>
      <c r="J10225" t="s">
        <v>5249</v>
      </c>
      <c r="K10225" t="s">
        <v>166</v>
      </c>
      <c r="L10225" t="s">
        <v>28</v>
      </c>
      <c r="M10225" t="s">
        <v>29</v>
      </c>
      <c r="N10225">
        <f t="shared" si="1113"/>
        <v>0</v>
      </c>
      <c r="O10225" t="str">
        <f t="shared" si="1114"/>
        <v>No</v>
      </c>
      <c r="P10225">
        <f t="shared" si="1115"/>
        <v>0</v>
      </c>
      <c r="Q10225">
        <f t="shared" si="1116"/>
        <v>4813937689</v>
      </c>
      <c r="R10225">
        <f t="shared" si="1117"/>
        <v>4.1933383153624479</v>
      </c>
      <c r="S10225" t="str">
        <f t="shared" si="1118"/>
        <v>Acceptable</v>
      </c>
      <c r="T10225">
        <f>ROUNDUP(C10225,0)</f>
        <v>5</v>
      </c>
      <c r="U10225">
        <f>ROUNDDOWN(C10225,0)</f>
        <v>4</v>
      </c>
      <c r="V10225">
        <f>RIGHT(K10225,2)+2000</f>
        <v>2018</v>
      </c>
      <c r="W10225" t="str">
        <f>INDEX(_xlfn.TEXTSPLIT(K10225,"-"),1,2)</f>
        <v>Apr</v>
      </c>
      <c r="X10225" t="str">
        <f>INDEX(_xlfn.TEXTSPLIT(K10225,"-"),1,1)</f>
        <v>27</v>
      </c>
      <c r="Y10225">
        <f>INDEX(months!B:B,MATCH(Sheet1!W10225,months!A:A,0))</f>
        <v>4</v>
      </c>
      <c r="Z10225">
        <f t="shared" si="1119"/>
        <v>43217</v>
      </c>
    </row>
    <row r="10226" spans="1:26" x14ac:dyDescent="0.2">
      <c r="A10226" t="s">
        <v>13832</v>
      </c>
      <c r="B10226" t="s">
        <v>3827</v>
      </c>
      <c r="C10226">
        <v>4.3</v>
      </c>
      <c r="D10226">
        <v>11066</v>
      </c>
      <c r="E10226" t="s">
        <v>190</v>
      </c>
      <c r="F10226" t="s">
        <v>65</v>
      </c>
      <c r="G10226" t="s">
        <v>23</v>
      </c>
      <c r="H10226" t="s">
        <v>24</v>
      </c>
      <c r="I10226" t="s">
        <v>25</v>
      </c>
      <c r="J10226" t="s">
        <v>3828</v>
      </c>
      <c r="K10226" t="s">
        <v>1937</v>
      </c>
      <c r="L10226" t="s">
        <v>317</v>
      </c>
      <c r="M10226" t="s">
        <v>54</v>
      </c>
      <c r="N10226">
        <f t="shared" si="1113"/>
        <v>0</v>
      </c>
      <c r="O10226" t="str">
        <f t="shared" si="1114"/>
        <v>No</v>
      </c>
      <c r="P10226">
        <f t="shared" si="1115"/>
        <v>0</v>
      </c>
      <c r="Q10226">
        <f t="shared" si="1116"/>
        <v>4813937689</v>
      </c>
      <c r="R10226">
        <f t="shared" si="1117"/>
        <v>4.1933383153624479</v>
      </c>
      <c r="S10226" t="str">
        <f t="shared" si="1118"/>
        <v>Acceptable</v>
      </c>
      <c r="T10226">
        <f>ROUNDUP(C10226,0)</f>
        <v>5</v>
      </c>
      <c r="U10226">
        <f>ROUNDDOWN(C10226,0)</f>
        <v>4</v>
      </c>
      <c r="V10226">
        <f>RIGHT(K10226,2)+2000</f>
        <v>2018</v>
      </c>
      <c r="W10226" t="str">
        <f>INDEX(_xlfn.TEXTSPLIT(K10226,"-"),1,2)</f>
        <v>Mar</v>
      </c>
      <c r="X10226" t="str">
        <f>INDEX(_xlfn.TEXTSPLIT(K10226,"-"),1,1)</f>
        <v>13</v>
      </c>
      <c r="Y10226">
        <f>INDEX(months!B:B,MATCH(Sheet1!W10226,months!A:A,0))</f>
        <v>3</v>
      </c>
      <c r="Z10226">
        <f t="shared" si="1119"/>
        <v>43172</v>
      </c>
    </row>
    <row r="10227" spans="1:26" x14ac:dyDescent="0.2">
      <c r="A10227" t="s">
        <v>13833</v>
      </c>
      <c r="B10227" t="s">
        <v>4612</v>
      </c>
      <c r="C10227">
        <v>4.3</v>
      </c>
      <c r="D10227">
        <v>444</v>
      </c>
      <c r="E10227" t="s">
        <v>983</v>
      </c>
      <c r="F10227" t="s">
        <v>50</v>
      </c>
      <c r="G10227" t="s">
        <v>23</v>
      </c>
      <c r="H10227" t="s">
        <v>24</v>
      </c>
      <c r="I10227" t="s">
        <v>25</v>
      </c>
      <c r="J10227" t="s">
        <v>4613</v>
      </c>
      <c r="K10227" t="s">
        <v>3120</v>
      </c>
      <c r="L10227" t="s">
        <v>59</v>
      </c>
      <c r="M10227" t="s">
        <v>72</v>
      </c>
      <c r="N10227">
        <f t="shared" si="1113"/>
        <v>0</v>
      </c>
      <c r="O10227" t="str">
        <f t="shared" si="1114"/>
        <v>No</v>
      </c>
      <c r="P10227">
        <f t="shared" si="1115"/>
        <v>0</v>
      </c>
      <c r="Q10227">
        <f t="shared" si="1116"/>
        <v>4813937689</v>
      </c>
      <c r="R10227">
        <f t="shared" si="1117"/>
        <v>4.1933383153624479</v>
      </c>
      <c r="S10227" t="str">
        <f t="shared" si="1118"/>
        <v>Acceptable</v>
      </c>
      <c r="T10227">
        <f>ROUNDUP(C10227,0)</f>
        <v>5</v>
      </c>
      <c r="U10227">
        <f>ROUNDDOWN(C10227,0)</f>
        <v>4</v>
      </c>
      <c r="V10227">
        <f>RIGHT(K10227,2)+2000</f>
        <v>2017</v>
      </c>
      <c r="W10227" t="str">
        <f>INDEX(_xlfn.TEXTSPLIT(K10227,"-"),1,2)</f>
        <v>Jul</v>
      </c>
      <c r="X10227" t="str">
        <f>INDEX(_xlfn.TEXTSPLIT(K10227,"-"),1,1)</f>
        <v>14</v>
      </c>
      <c r="Y10227">
        <f>INDEX(months!B:B,MATCH(Sheet1!W10227,months!A:A,0))</f>
        <v>7</v>
      </c>
      <c r="Z10227">
        <f t="shared" si="1119"/>
        <v>42930</v>
      </c>
    </row>
    <row r="10228" spans="1:26" x14ac:dyDescent="0.2">
      <c r="A10228" t="s">
        <v>13834</v>
      </c>
      <c r="B10228" t="s">
        <v>5248</v>
      </c>
      <c r="C10228">
        <v>4.5</v>
      </c>
      <c r="D10228">
        <v>1060</v>
      </c>
      <c r="E10228" t="s">
        <v>427</v>
      </c>
      <c r="F10228" t="s">
        <v>50</v>
      </c>
      <c r="G10228" t="s">
        <v>23</v>
      </c>
      <c r="H10228" t="s">
        <v>24</v>
      </c>
      <c r="I10228" t="s">
        <v>25</v>
      </c>
      <c r="J10228" t="s">
        <v>5249</v>
      </c>
      <c r="K10228" t="s">
        <v>2523</v>
      </c>
      <c r="L10228" t="s">
        <v>170</v>
      </c>
      <c r="M10228" t="s">
        <v>86</v>
      </c>
      <c r="N10228">
        <f t="shared" si="1113"/>
        <v>0</v>
      </c>
      <c r="O10228" t="str">
        <f t="shared" si="1114"/>
        <v>No</v>
      </c>
      <c r="P10228">
        <f t="shared" si="1115"/>
        <v>0</v>
      </c>
      <c r="Q10228">
        <f t="shared" si="1116"/>
        <v>4813937689</v>
      </c>
      <c r="R10228">
        <f t="shared" si="1117"/>
        <v>4.1933383153624479</v>
      </c>
      <c r="S10228" t="str">
        <f t="shared" si="1118"/>
        <v>Acceptable</v>
      </c>
      <c r="T10228">
        <f>ROUNDUP(C10228,0)</f>
        <v>5</v>
      </c>
      <c r="U10228">
        <f>ROUNDDOWN(C10228,0)</f>
        <v>4</v>
      </c>
      <c r="V10228">
        <f>RIGHT(K10228,2)+2000</f>
        <v>2017</v>
      </c>
      <c r="W10228" t="str">
        <f>INDEX(_xlfn.TEXTSPLIT(K10228,"-"),1,2)</f>
        <v>Dec</v>
      </c>
      <c r="X10228" t="str">
        <f>INDEX(_xlfn.TEXTSPLIT(K10228,"-"),1,1)</f>
        <v>20</v>
      </c>
      <c r="Y10228">
        <f>INDEX(months!B:B,MATCH(Sheet1!W10228,months!A:A,0))</f>
        <v>12</v>
      </c>
      <c r="Z10228">
        <f t="shared" si="1119"/>
        <v>43089</v>
      </c>
    </row>
    <row r="10229" spans="1:26" x14ac:dyDescent="0.2">
      <c r="A10229" t="s">
        <v>13835</v>
      </c>
      <c r="B10229" t="s">
        <v>4612</v>
      </c>
      <c r="C10229">
        <v>4.3</v>
      </c>
      <c r="D10229">
        <v>53</v>
      </c>
      <c r="E10229" t="s">
        <v>1087</v>
      </c>
      <c r="F10229" t="s">
        <v>101</v>
      </c>
      <c r="G10229" t="s">
        <v>23</v>
      </c>
      <c r="H10229" t="s">
        <v>24</v>
      </c>
      <c r="I10229" t="s">
        <v>25</v>
      </c>
      <c r="J10229" t="s">
        <v>4613</v>
      </c>
      <c r="K10229" t="s">
        <v>39</v>
      </c>
      <c r="L10229" t="s">
        <v>236</v>
      </c>
      <c r="M10229" t="s">
        <v>29</v>
      </c>
      <c r="N10229">
        <f t="shared" si="1113"/>
        <v>0</v>
      </c>
      <c r="O10229" t="str">
        <f t="shared" si="1114"/>
        <v>No</v>
      </c>
      <c r="P10229">
        <f t="shared" si="1115"/>
        <v>0</v>
      </c>
      <c r="Q10229">
        <f t="shared" si="1116"/>
        <v>4813937689</v>
      </c>
      <c r="R10229">
        <f t="shared" si="1117"/>
        <v>4.1933383153624479</v>
      </c>
      <c r="S10229" t="str">
        <f t="shared" si="1118"/>
        <v>Acceptable</v>
      </c>
      <c r="T10229">
        <f>ROUNDUP(C10229,0)</f>
        <v>5</v>
      </c>
      <c r="U10229">
        <f>ROUNDDOWN(C10229,0)</f>
        <v>4</v>
      </c>
      <c r="V10229">
        <f>RIGHT(K10229,2)+2000</f>
        <v>2018</v>
      </c>
      <c r="W10229" t="str">
        <f>INDEX(_xlfn.TEXTSPLIT(K10229,"-"),1,2)</f>
        <v>Aug</v>
      </c>
      <c r="X10229" t="str">
        <f>INDEX(_xlfn.TEXTSPLIT(K10229,"-"),1,1)</f>
        <v>1</v>
      </c>
      <c r="Y10229">
        <f>INDEX(months!B:B,MATCH(Sheet1!W10229,months!A:A,0))</f>
        <v>8</v>
      </c>
      <c r="Z10229">
        <f t="shared" si="1119"/>
        <v>43313</v>
      </c>
    </row>
    <row r="10230" spans="1:26" x14ac:dyDescent="0.2">
      <c r="A10230" t="s">
        <v>13836</v>
      </c>
      <c r="B10230" t="s">
        <v>4106</v>
      </c>
      <c r="C10230">
        <v>4.7</v>
      </c>
      <c r="D10230">
        <v>37</v>
      </c>
      <c r="E10230" t="s">
        <v>190</v>
      </c>
      <c r="F10230" t="s">
        <v>775</v>
      </c>
      <c r="G10230" t="s">
        <v>23</v>
      </c>
      <c r="H10230" t="s">
        <v>24</v>
      </c>
      <c r="I10230" t="s">
        <v>25</v>
      </c>
      <c r="J10230" t="s">
        <v>4107</v>
      </c>
      <c r="K10230" t="s">
        <v>11329</v>
      </c>
      <c r="L10230" t="s">
        <v>420</v>
      </c>
      <c r="M10230" t="s">
        <v>86</v>
      </c>
      <c r="N10230">
        <f t="shared" si="1113"/>
        <v>0</v>
      </c>
      <c r="O10230" t="str">
        <f t="shared" si="1114"/>
        <v>No</v>
      </c>
      <c r="P10230">
        <f t="shared" si="1115"/>
        <v>0</v>
      </c>
      <c r="Q10230">
        <f t="shared" si="1116"/>
        <v>4813937689</v>
      </c>
      <c r="R10230">
        <f t="shared" si="1117"/>
        <v>4.1933383153624479</v>
      </c>
      <c r="S10230" t="str">
        <f t="shared" si="1118"/>
        <v>Acceptable</v>
      </c>
      <c r="T10230">
        <f>ROUNDUP(C10230,0)</f>
        <v>5</v>
      </c>
      <c r="U10230">
        <f>ROUNDDOWN(C10230,0)</f>
        <v>4</v>
      </c>
      <c r="V10230">
        <f>RIGHT(K10230,2)+2000</f>
        <v>2016</v>
      </c>
      <c r="W10230" t="str">
        <f>INDEX(_xlfn.TEXTSPLIT(K10230,"-"),1,2)</f>
        <v>May</v>
      </c>
      <c r="X10230" t="str">
        <f>INDEX(_xlfn.TEXTSPLIT(K10230,"-"),1,1)</f>
        <v>22</v>
      </c>
      <c r="Y10230">
        <f>INDEX(months!B:B,MATCH(Sheet1!W10230,months!A:A,0))</f>
        <v>5</v>
      </c>
      <c r="Z10230">
        <f t="shared" si="1119"/>
        <v>42512</v>
      </c>
    </row>
    <row r="10231" spans="1:26" x14ac:dyDescent="0.2">
      <c r="A10231" t="s">
        <v>13837</v>
      </c>
      <c r="B10231" t="s">
        <v>3827</v>
      </c>
      <c r="C10231">
        <v>3.8</v>
      </c>
      <c r="D10231">
        <v>108</v>
      </c>
      <c r="E10231" t="s">
        <v>49</v>
      </c>
      <c r="F10231" t="s">
        <v>22</v>
      </c>
      <c r="G10231" t="s">
        <v>23</v>
      </c>
      <c r="H10231" t="s">
        <v>24</v>
      </c>
      <c r="I10231" t="s">
        <v>44</v>
      </c>
      <c r="J10231" t="s">
        <v>3828</v>
      </c>
      <c r="K10231" t="s">
        <v>209</v>
      </c>
      <c r="L10231" t="s">
        <v>105</v>
      </c>
      <c r="M10231" t="s">
        <v>47</v>
      </c>
      <c r="N10231">
        <f t="shared" si="1113"/>
        <v>0</v>
      </c>
      <c r="O10231" t="str">
        <f t="shared" si="1114"/>
        <v>No</v>
      </c>
      <c r="P10231">
        <f t="shared" si="1115"/>
        <v>0</v>
      </c>
      <c r="Q10231">
        <f t="shared" si="1116"/>
        <v>4813937689</v>
      </c>
      <c r="R10231">
        <f t="shared" si="1117"/>
        <v>4.1933383153624479</v>
      </c>
      <c r="S10231" t="str">
        <f t="shared" si="1118"/>
        <v>Acceptable</v>
      </c>
      <c r="T10231">
        <f>ROUNDUP(C10231,0)</f>
        <v>4</v>
      </c>
      <c r="U10231">
        <f>ROUNDDOWN(C10231,0)</f>
        <v>3</v>
      </c>
      <c r="V10231">
        <f>RIGHT(K10231,2)+2000</f>
        <v>2018</v>
      </c>
      <c r="W10231" t="str">
        <f>INDEX(_xlfn.TEXTSPLIT(K10231,"-"),1,2)</f>
        <v>May</v>
      </c>
      <c r="X10231" t="str">
        <f>INDEX(_xlfn.TEXTSPLIT(K10231,"-"),1,1)</f>
        <v>28</v>
      </c>
      <c r="Y10231">
        <f>INDEX(months!B:B,MATCH(Sheet1!W10231,months!A:A,0))</f>
        <v>5</v>
      </c>
      <c r="Z10231">
        <f t="shared" si="1119"/>
        <v>43248</v>
      </c>
    </row>
    <row r="10232" spans="1:26" x14ac:dyDescent="0.2">
      <c r="A10232" t="s">
        <v>13838</v>
      </c>
      <c r="B10232" t="s">
        <v>4612</v>
      </c>
      <c r="C10232">
        <v>4</v>
      </c>
      <c r="D10232">
        <v>3840</v>
      </c>
      <c r="E10232" t="s">
        <v>260</v>
      </c>
      <c r="F10232" t="s">
        <v>50</v>
      </c>
      <c r="G10232" t="s">
        <v>23</v>
      </c>
      <c r="H10232" t="s">
        <v>24</v>
      </c>
      <c r="I10232" t="s">
        <v>25</v>
      </c>
      <c r="J10232" t="s">
        <v>4613</v>
      </c>
      <c r="K10232" t="s">
        <v>6896</v>
      </c>
      <c r="L10232" t="s">
        <v>1197</v>
      </c>
      <c r="M10232" t="s">
        <v>54</v>
      </c>
      <c r="N10232">
        <f t="shared" si="1113"/>
        <v>0</v>
      </c>
      <c r="O10232" t="str">
        <f t="shared" si="1114"/>
        <v>No</v>
      </c>
      <c r="P10232">
        <f t="shared" si="1115"/>
        <v>0</v>
      </c>
      <c r="Q10232">
        <f t="shared" si="1116"/>
        <v>4813937689</v>
      </c>
      <c r="R10232">
        <f t="shared" si="1117"/>
        <v>4.1933383153624479</v>
      </c>
      <c r="S10232" t="str">
        <f t="shared" si="1118"/>
        <v>Acceptable</v>
      </c>
      <c r="T10232">
        <f>ROUNDUP(C10232,0)</f>
        <v>4</v>
      </c>
      <c r="U10232">
        <f>ROUNDDOWN(C10232,0)</f>
        <v>4</v>
      </c>
      <c r="V10232">
        <f>RIGHT(K10232,2)+2000</f>
        <v>2017</v>
      </c>
      <c r="W10232" t="str">
        <f>INDEX(_xlfn.TEXTSPLIT(K10232,"-"),1,2)</f>
        <v>Jun</v>
      </c>
      <c r="X10232" t="str">
        <f>INDEX(_xlfn.TEXTSPLIT(K10232,"-"),1,1)</f>
        <v>2</v>
      </c>
      <c r="Y10232">
        <f>INDEX(months!B:B,MATCH(Sheet1!W10232,months!A:A,0))</f>
        <v>6</v>
      </c>
      <c r="Z10232">
        <f t="shared" si="1119"/>
        <v>42888</v>
      </c>
    </row>
    <row r="10233" spans="1:26" x14ac:dyDescent="0.2">
      <c r="A10233" t="s">
        <v>13839</v>
      </c>
      <c r="B10233" t="s">
        <v>3827</v>
      </c>
      <c r="C10233">
        <v>4.0999999999999996</v>
      </c>
      <c r="D10233">
        <v>260</v>
      </c>
      <c r="E10233" t="s">
        <v>3671</v>
      </c>
      <c r="F10233" t="s">
        <v>22</v>
      </c>
      <c r="G10233" t="s">
        <v>23</v>
      </c>
      <c r="H10233" t="s">
        <v>24</v>
      </c>
      <c r="I10233" t="s">
        <v>44</v>
      </c>
      <c r="J10233" t="s">
        <v>3828</v>
      </c>
      <c r="K10233" t="s">
        <v>362</v>
      </c>
      <c r="L10233" t="s">
        <v>157</v>
      </c>
      <c r="M10233" t="s">
        <v>72</v>
      </c>
      <c r="N10233">
        <f t="shared" si="1113"/>
        <v>0</v>
      </c>
      <c r="O10233" t="str">
        <f t="shared" si="1114"/>
        <v>No</v>
      </c>
      <c r="P10233">
        <f t="shared" si="1115"/>
        <v>0</v>
      </c>
      <c r="Q10233">
        <f t="shared" si="1116"/>
        <v>4813937689</v>
      </c>
      <c r="R10233">
        <f t="shared" si="1117"/>
        <v>4.1933383153624479</v>
      </c>
      <c r="S10233" t="str">
        <f t="shared" si="1118"/>
        <v>Acceptable</v>
      </c>
      <c r="T10233">
        <f>ROUNDUP(C10233,0)</f>
        <v>5</v>
      </c>
      <c r="U10233">
        <f>ROUNDDOWN(C10233,0)</f>
        <v>4</v>
      </c>
      <c r="V10233">
        <f>RIGHT(K10233,2)+2000</f>
        <v>2018</v>
      </c>
      <c r="W10233" t="str">
        <f>INDEX(_xlfn.TEXTSPLIT(K10233,"-"),1,2)</f>
        <v>Jun</v>
      </c>
      <c r="X10233" t="str">
        <f>INDEX(_xlfn.TEXTSPLIT(K10233,"-"),1,1)</f>
        <v>21</v>
      </c>
      <c r="Y10233">
        <f>INDEX(months!B:B,MATCH(Sheet1!W10233,months!A:A,0))</f>
        <v>6</v>
      </c>
      <c r="Z10233">
        <f t="shared" si="1119"/>
        <v>43272</v>
      </c>
    </row>
    <row r="10234" spans="1:26" x14ac:dyDescent="0.2">
      <c r="A10234" t="s">
        <v>13840</v>
      </c>
      <c r="B10234" t="s">
        <v>3827</v>
      </c>
      <c r="D10234">
        <v>2</v>
      </c>
      <c r="E10234" t="s">
        <v>159</v>
      </c>
      <c r="F10234" t="s">
        <v>1005</v>
      </c>
      <c r="G10234" t="s">
        <v>23</v>
      </c>
      <c r="H10234" t="s">
        <v>24</v>
      </c>
      <c r="I10234" t="s">
        <v>44</v>
      </c>
      <c r="J10234" t="s">
        <v>3828</v>
      </c>
      <c r="K10234" t="s">
        <v>797</v>
      </c>
      <c r="L10234" t="s">
        <v>1267</v>
      </c>
      <c r="M10234" t="s">
        <v>54</v>
      </c>
      <c r="N10234">
        <f t="shared" si="1113"/>
        <v>0</v>
      </c>
      <c r="O10234" t="str">
        <f t="shared" si="1114"/>
        <v>No</v>
      </c>
      <c r="P10234">
        <f t="shared" si="1115"/>
        <v>0</v>
      </c>
      <c r="Q10234">
        <f t="shared" si="1116"/>
        <v>4813937689</v>
      </c>
      <c r="R10234">
        <f t="shared" si="1117"/>
        <v>4.1933383153624479</v>
      </c>
      <c r="S10234" t="str">
        <f t="shared" si="1118"/>
        <v>Acceptable</v>
      </c>
      <c r="T10234">
        <f>ROUNDUP(C10234,0)</f>
        <v>0</v>
      </c>
      <c r="U10234">
        <f>ROUNDDOWN(C10234,0)</f>
        <v>0</v>
      </c>
      <c r="V10234">
        <f>RIGHT(K10234,2)+2000</f>
        <v>2018</v>
      </c>
      <c r="W10234" t="str">
        <f>INDEX(_xlfn.TEXTSPLIT(K10234,"-"),1,2)</f>
        <v>Jul</v>
      </c>
      <c r="X10234" t="str">
        <f>INDEX(_xlfn.TEXTSPLIT(K10234,"-"),1,1)</f>
        <v>21</v>
      </c>
      <c r="Y10234">
        <f>INDEX(months!B:B,MATCH(Sheet1!W10234,months!A:A,0))</f>
        <v>7</v>
      </c>
      <c r="Z10234">
        <f t="shared" si="1119"/>
        <v>43302</v>
      </c>
    </row>
    <row r="10235" spans="1:26" x14ac:dyDescent="0.2">
      <c r="A10235" t="s">
        <v>13841</v>
      </c>
      <c r="B10235" t="s">
        <v>3827</v>
      </c>
      <c r="C10235">
        <v>3.9</v>
      </c>
      <c r="D10235">
        <v>19</v>
      </c>
      <c r="E10235" t="s">
        <v>186</v>
      </c>
      <c r="F10235" t="s">
        <v>101</v>
      </c>
      <c r="G10235" t="s">
        <v>23</v>
      </c>
      <c r="H10235" t="s">
        <v>24</v>
      </c>
      <c r="I10235" t="s">
        <v>44</v>
      </c>
      <c r="J10235" t="s">
        <v>3828</v>
      </c>
      <c r="K10235" t="s">
        <v>680</v>
      </c>
      <c r="L10235" t="s">
        <v>420</v>
      </c>
      <c r="M10235" t="s">
        <v>81</v>
      </c>
      <c r="N10235">
        <f t="shared" si="1113"/>
        <v>0</v>
      </c>
      <c r="O10235" t="str">
        <f t="shared" si="1114"/>
        <v>No</v>
      </c>
      <c r="P10235">
        <f t="shared" si="1115"/>
        <v>0</v>
      </c>
      <c r="Q10235">
        <f t="shared" si="1116"/>
        <v>4813937689</v>
      </c>
      <c r="R10235">
        <f t="shared" si="1117"/>
        <v>4.1933383153624479</v>
      </c>
      <c r="S10235" t="str">
        <f t="shared" si="1118"/>
        <v>Acceptable</v>
      </c>
      <c r="T10235">
        <f>ROUNDUP(C10235,0)</f>
        <v>4</v>
      </c>
      <c r="U10235">
        <f>ROUNDDOWN(C10235,0)</f>
        <v>3</v>
      </c>
      <c r="V10235">
        <f>RIGHT(K10235,2)+2000</f>
        <v>2018</v>
      </c>
      <c r="W10235" t="str">
        <f>INDEX(_xlfn.TEXTSPLIT(K10235,"-"),1,2)</f>
        <v>Feb</v>
      </c>
      <c r="X10235" t="str">
        <f>INDEX(_xlfn.TEXTSPLIT(K10235,"-"),1,1)</f>
        <v>13</v>
      </c>
      <c r="Y10235">
        <f>INDEX(months!B:B,MATCH(Sheet1!W10235,months!A:A,0))</f>
        <v>2</v>
      </c>
      <c r="Z10235">
        <f t="shared" si="1119"/>
        <v>43144</v>
      </c>
    </row>
    <row r="10236" spans="1:26" x14ac:dyDescent="0.2">
      <c r="A10236" t="s">
        <v>13842</v>
      </c>
      <c r="B10236" t="s">
        <v>4950</v>
      </c>
      <c r="C10236">
        <v>4.3</v>
      </c>
      <c r="D10236">
        <v>1905</v>
      </c>
      <c r="E10236" t="s">
        <v>74</v>
      </c>
      <c r="F10236" t="s">
        <v>50</v>
      </c>
      <c r="G10236" t="s">
        <v>23</v>
      </c>
      <c r="H10236" t="s">
        <v>24</v>
      </c>
      <c r="I10236" t="s">
        <v>25</v>
      </c>
      <c r="J10236" t="s">
        <v>4951</v>
      </c>
      <c r="K10236" t="s">
        <v>4230</v>
      </c>
      <c r="L10236" t="s">
        <v>13843</v>
      </c>
      <c r="M10236" t="s">
        <v>60</v>
      </c>
      <c r="N10236">
        <f t="shared" si="1113"/>
        <v>0</v>
      </c>
      <c r="O10236" t="str">
        <f t="shared" si="1114"/>
        <v>No</v>
      </c>
      <c r="P10236">
        <f t="shared" si="1115"/>
        <v>0</v>
      </c>
      <c r="Q10236">
        <f t="shared" si="1116"/>
        <v>4813937689</v>
      </c>
      <c r="R10236">
        <f t="shared" si="1117"/>
        <v>4.1933383153624479</v>
      </c>
      <c r="S10236" t="str">
        <f t="shared" si="1118"/>
        <v>Acceptable</v>
      </c>
      <c r="T10236">
        <f>ROUNDUP(C10236,0)</f>
        <v>5</v>
      </c>
      <c r="U10236">
        <f>ROUNDDOWN(C10236,0)</f>
        <v>4</v>
      </c>
      <c r="V10236">
        <f>RIGHT(K10236,2)+2000</f>
        <v>2015</v>
      </c>
      <c r="W10236" t="str">
        <f>INDEX(_xlfn.TEXTSPLIT(K10236,"-"),1,2)</f>
        <v>Oct</v>
      </c>
      <c r="X10236" t="str">
        <f>INDEX(_xlfn.TEXTSPLIT(K10236,"-"),1,1)</f>
        <v>17</v>
      </c>
      <c r="Y10236">
        <f>INDEX(months!B:B,MATCH(Sheet1!W10236,months!A:A,0))</f>
        <v>10</v>
      </c>
      <c r="Z10236">
        <f t="shared" si="1119"/>
        <v>42294</v>
      </c>
    </row>
    <row r="10237" spans="1:26" x14ac:dyDescent="0.2">
      <c r="A10237" t="s">
        <v>13844</v>
      </c>
      <c r="B10237" t="s">
        <v>3827</v>
      </c>
      <c r="C10237">
        <v>3.4</v>
      </c>
      <c r="D10237">
        <v>44</v>
      </c>
      <c r="E10237" t="s">
        <v>49</v>
      </c>
      <c r="F10237" t="s">
        <v>22</v>
      </c>
      <c r="G10237" t="s">
        <v>23</v>
      </c>
      <c r="H10237" t="s">
        <v>24</v>
      </c>
      <c r="I10237" t="s">
        <v>418</v>
      </c>
      <c r="J10237" t="s">
        <v>3828</v>
      </c>
      <c r="K10237" t="s">
        <v>75</v>
      </c>
      <c r="L10237" t="s">
        <v>119</v>
      </c>
      <c r="M10237" t="s">
        <v>29</v>
      </c>
      <c r="N10237">
        <f t="shared" si="1113"/>
        <v>0</v>
      </c>
      <c r="O10237" t="str">
        <f t="shared" si="1114"/>
        <v>No</v>
      </c>
      <c r="P10237">
        <f t="shared" si="1115"/>
        <v>0</v>
      </c>
      <c r="Q10237">
        <f t="shared" si="1116"/>
        <v>4813937689</v>
      </c>
      <c r="R10237">
        <f t="shared" si="1117"/>
        <v>4.1933383153624479</v>
      </c>
      <c r="S10237" t="str">
        <f t="shared" si="1118"/>
        <v>Acceptable</v>
      </c>
      <c r="T10237">
        <f>ROUNDUP(C10237,0)</f>
        <v>4</v>
      </c>
      <c r="U10237">
        <f>ROUNDDOWN(C10237,0)</f>
        <v>3</v>
      </c>
      <c r="V10237">
        <f>RIGHT(K10237,2)+2000</f>
        <v>2018</v>
      </c>
      <c r="W10237" t="str">
        <f>INDEX(_xlfn.TEXTSPLIT(K10237,"-"),1,2)</f>
        <v>Jul</v>
      </c>
      <c r="X10237" t="str">
        <f>INDEX(_xlfn.TEXTSPLIT(K10237,"-"),1,1)</f>
        <v>3</v>
      </c>
      <c r="Y10237">
        <f>INDEX(months!B:B,MATCH(Sheet1!W10237,months!A:A,0))</f>
        <v>7</v>
      </c>
      <c r="Z10237">
        <f t="shared" si="1119"/>
        <v>43284</v>
      </c>
    </row>
    <row r="10238" spans="1:26" x14ac:dyDescent="0.2">
      <c r="A10238" t="s">
        <v>13845</v>
      </c>
      <c r="B10238" t="s">
        <v>556</v>
      </c>
      <c r="D10238">
        <v>6</v>
      </c>
      <c r="E10238" t="s">
        <v>403</v>
      </c>
      <c r="F10238" t="s">
        <v>1199</v>
      </c>
      <c r="G10238" t="s">
        <v>23</v>
      </c>
      <c r="H10238" t="s">
        <v>24</v>
      </c>
      <c r="I10238" t="s">
        <v>44</v>
      </c>
      <c r="J10238" t="s">
        <v>557</v>
      </c>
      <c r="K10238" t="s">
        <v>499</v>
      </c>
      <c r="L10238" t="s">
        <v>5370</v>
      </c>
      <c r="M10238" t="s">
        <v>274</v>
      </c>
      <c r="N10238">
        <f t="shared" si="1113"/>
        <v>0</v>
      </c>
      <c r="O10238" t="str">
        <f t="shared" si="1114"/>
        <v>No</v>
      </c>
      <c r="P10238">
        <f t="shared" si="1115"/>
        <v>0</v>
      </c>
      <c r="Q10238">
        <f t="shared" si="1116"/>
        <v>4813937689</v>
      </c>
      <c r="R10238">
        <f t="shared" si="1117"/>
        <v>4.1933383153624479</v>
      </c>
      <c r="S10238" t="str">
        <f t="shared" si="1118"/>
        <v>Acceptable</v>
      </c>
      <c r="T10238">
        <f>ROUNDUP(C10238,0)</f>
        <v>0</v>
      </c>
      <c r="U10238">
        <f>ROUNDDOWN(C10238,0)</f>
        <v>0</v>
      </c>
      <c r="V10238">
        <f>RIGHT(K10238,2)+2000</f>
        <v>2018</v>
      </c>
      <c r="W10238" t="str">
        <f>INDEX(_xlfn.TEXTSPLIT(K10238,"-"),1,2)</f>
        <v>Jun</v>
      </c>
      <c r="X10238" t="str">
        <f>INDEX(_xlfn.TEXTSPLIT(K10238,"-"),1,1)</f>
        <v>25</v>
      </c>
      <c r="Y10238">
        <f>INDEX(months!B:B,MATCH(Sheet1!W10238,months!A:A,0))</f>
        <v>6</v>
      </c>
      <c r="Z10238">
        <f t="shared" si="1119"/>
        <v>43276</v>
      </c>
    </row>
    <row r="10239" spans="1:26" x14ac:dyDescent="0.2">
      <c r="A10239" t="s">
        <v>13846</v>
      </c>
      <c r="B10239" t="s">
        <v>5248</v>
      </c>
      <c r="C10239">
        <v>4.2</v>
      </c>
      <c r="D10239">
        <v>61</v>
      </c>
      <c r="E10239" t="s">
        <v>143</v>
      </c>
      <c r="F10239" t="s">
        <v>22</v>
      </c>
      <c r="G10239" t="s">
        <v>23</v>
      </c>
      <c r="H10239" t="s">
        <v>24</v>
      </c>
      <c r="I10239" t="s">
        <v>25</v>
      </c>
      <c r="J10239" t="s">
        <v>5249</v>
      </c>
      <c r="K10239" t="s">
        <v>115</v>
      </c>
      <c r="L10239" t="s">
        <v>313</v>
      </c>
      <c r="M10239" t="s">
        <v>29</v>
      </c>
      <c r="N10239">
        <f t="shared" si="1113"/>
        <v>0</v>
      </c>
      <c r="O10239" t="str">
        <f t="shared" si="1114"/>
        <v>No</v>
      </c>
      <c r="P10239">
        <f t="shared" si="1115"/>
        <v>0</v>
      </c>
      <c r="Q10239">
        <f t="shared" si="1116"/>
        <v>4813937689</v>
      </c>
      <c r="R10239">
        <f t="shared" si="1117"/>
        <v>4.1933383153624479</v>
      </c>
      <c r="S10239" t="str">
        <f t="shared" si="1118"/>
        <v>Acceptable</v>
      </c>
      <c r="T10239">
        <f>ROUNDUP(C10239,0)</f>
        <v>5</v>
      </c>
      <c r="U10239">
        <f>ROUNDDOWN(C10239,0)</f>
        <v>4</v>
      </c>
      <c r="V10239">
        <f>RIGHT(K10239,2)+2000</f>
        <v>2018</v>
      </c>
      <c r="W10239" t="str">
        <f>INDEX(_xlfn.TEXTSPLIT(K10239,"-"),1,2)</f>
        <v>Jul</v>
      </c>
      <c r="X10239" t="str">
        <f>INDEX(_xlfn.TEXTSPLIT(K10239,"-"),1,1)</f>
        <v>30</v>
      </c>
      <c r="Y10239">
        <f>INDEX(months!B:B,MATCH(Sheet1!W10239,months!A:A,0))</f>
        <v>7</v>
      </c>
      <c r="Z10239">
        <f t="shared" si="1119"/>
        <v>43311</v>
      </c>
    </row>
    <row r="10240" spans="1:26" x14ac:dyDescent="0.2">
      <c r="A10240" t="s">
        <v>13847</v>
      </c>
      <c r="B10240" t="s">
        <v>4310</v>
      </c>
      <c r="C10240">
        <v>4.5</v>
      </c>
      <c r="D10240">
        <v>207</v>
      </c>
      <c r="E10240" t="s">
        <v>336</v>
      </c>
      <c r="F10240" t="s">
        <v>22</v>
      </c>
      <c r="G10240" t="s">
        <v>23</v>
      </c>
      <c r="H10240" t="s">
        <v>24</v>
      </c>
      <c r="I10240" t="s">
        <v>25</v>
      </c>
      <c r="J10240" t="s">
        <v>2718</v>
      </c>
      <c r="K10240" t="s">
        <v>4588</v>
      </c>
      <c r="L10240" t="s">
        <v>1823</v>
      </c>
      <c r="M10240" t="s">
        <v>86</v>
      </c>
      <c r="N10240">
        <f t="shared" si="1113"/>
        <v>0</v>
      </c>
      <c r="O10240" t="str">
        <f t="shared" si="1114"/>
        <v>No</v>
      </c>
      <c r="P10240">
        <f t="shared" si="1115"/>
        <v>0</v>
      </c>
      <c r="Q10240">
        <f t="shared" si="1116"/>
        <v>4813937689</v>
      </c>
      <c r="R10240">
        <f t="shared" si="1117"/>
        <v>4.1933383153624479</v>
      </c>
      <c r="S10240" t="str">
        <f t="shared" si="1118"/>
        <v>Acceptable</v>
      </c>
      <c r="T10240">
        <f>ROUNDUP(C10240,0)</f>
        <v>5</v>
      </c>
      <c r="U10240">
        <f>ROUNDDOWN(C10240,0)</f>
        <v>4</v>
      </c>
      <c r="V10240">
        <f>RIGHT(K10240,2)+2000</f>
        <v>2017</v>
      </c>
      <c r="W10240" t="str">
        <f>INDEX(_xlfn.TEXTSPLIT(K10240,"-"),1,2)</f>
        <v>Nov</v>
      </c>
      <c r="X10240" t="str">
        <f>INDEX(_xlfn.TEXTSPLIT(K10240,"-"),1,1)</f>
        <v>13</v>
      </c>
      <c r="Y10240">
        <f>INDEX(months!B:B,MATCH(Sheet1!W10240,months!A:A,0))</f>
        <v>11</v>
      </c>
      <c r="Z10240">
        <f t="shared" si="1119"/>
        <v>43052</v>
      </c>
    </row>
    <row r="10241" spans="1:26" x14ac:dyDescent="0.2">
      <c r="A10241" t="s">
        <v>13848</v>
      </c>
      <c r="B10241" t="s">
        <v>4310</v>
      </c>
      <c r="C10241">
        <v>4.4000000000000004</v>
      </c>
      <c r="D10241">
        <v>15221</v>
      </c>
      <c r="E10241" t="s">
        <v>374</v>
      </c>
      <c r="F10241" t="s">
        <v>65</v>
      </c>
      <c r="G10241" t="s">
        <v>23</v>
      </c>
      <c r="H10241" t="s">
        <v>24</v>
      </c>
      <c r="I10241" t="s">
        <v>25</v>
      </c>
      <c r="J10241" t="s">
        <v>2718</v>
      </c>
      <c r="K10241" t="s">
        <v>3524</v>
      </c>
      <c r="L10241" t="s">
        <v>13849</v>
      </c>
      <c r="M10241" t="s">
        <v>29</v>
      </c>
      <c r="N10241">
        <f t="shared" si="1113"/>
        <v>0</v>
      </c>
      <c r="O10241" t="str">
        <f t="shared" si="1114"/>
        <v>No</v>
      </c>
      <c r="P10241">
        <f t="shared" si="1115"/>
        <v>0</v>
      </c>
      <c r="Q10241">
        <f t="shared" si="1116"/>
        <v>4813937689</v>
      </c>
      <c r="R10241">
        <f t="shared" si="1117"/>
        <v>4.1933383153624479</v>
      </c>
      <c r="S10241" t="str">
        <f t="shared" si="1118"/>
        <v>Acceptable</v>
      </c>
      <c r="T10241">
        <f>ROUNDUP(C10241,0)</f>
        <v>5</v>
      </c>
      <c r="U10241">
        <f>ROUNDDOWN(C10241,0)</f>
        <v>4</v>
      </c>
      <c r="V10241">
        <f>RIGHT(K10241,2)+2000</f>
        <v>2017</v>
      </c>
      <c r="W10241" t="str">
        <f>INDEX(_xlfn.TEXTSPLIT(K10241,"-"),1,2)</f>
        <v>Oct</v>
      </c>
      <c r="X10241" t="str">
        <f>INDEX(_xlfn.TEXTSPLIT(K10241,"-"),1,1)</f>
        <v>2</v>
      </c>
      <c r="Y10241">
        <f>INDEX(months!B:B,MATCH(Sheet1!W10241,months!A:A,0))</f>
        <v>10</v>
      </c>
      <c r="Z10241">
        <f t="shared" si="1119"/>
        <v>43010</v>
      </c>
    </row>
    <row r="10242" spans="1:26" x14ac:dyDescent="0.2">
      <c r="A10242" t="s">
        <v>13850</v>
      </c>
      <c r="B10242" t="s">
        <v>3070</v>
      </c>
      <c r="C10242">
        <v>4.2</v>
      </c>
      <c r="D10242">
        <v>1749</v>
      </c>
      <c r="E10242" t="s">
        <v>1001</v>
      </c>
      <c r="F10242" t="s">
        <v>50</v>
      </c>
      <c r="G10242" t="s">
        <v>23</v>
      </c>
      <c r="H10242" t="s">
        <v>24</v>
      </c>
      <c r="I10242" t="s">
        <v>25</v>
      </c>
      <c r="J10242" t="s">
        <v>2673</v>
      </c>
      <c r="K10242" t="s">
        <v>1306</v>
      </c>
      <c r="L10242" t="s">
        <v>28</v>
      </c>
      <c r="M10242" t="s">
        <v>60</v>
      </c>
      <c r="N10242">
        <f t="shared" ref="N10242:N10305" si="1120">SUM(A10242,B10242)</f>
        <v>0</v>
      </c>
      <c r="O10242" t="str">
        <f t="shared" ref="O10242:O10305" si="1121">IF(E10242="good","Yes","No")</f>
        <v>No</v>
      </c>
      <c r="P10242">
        <f t="shared" ref="P10242:P10305" si="1122">COUNTIF(B:B,"&lt;0")</f>
        <v>0</v>
      </c>
      <c r="Q10242">
        <f t="shared" ref="Q10242:Q10305" si="1123">SUMIF(D:D,"&gt;1000")</f>
        <v>4813937689</v>
      </c>
      <c r="R10242">
        <f t="shared" ref="R10242:R10305" si="1124">AVERAGEIF(C:C,"&gt;0")</f>
        <v>4.1933383153624479</v>
      </c>
      <c r="S10242" t="str">
        <f t="shared" ref="S10242:S10305" si="1125">IF(OR(A10242&gt;0,B10242&gt;0),"Acceptable","Check")</f>
        <v>Acceptable</v>
      </c>
      <c r="T10242">
        <f>ROUNDUP(C10242,0)</f>
        <v>5</v>
      </c>
      <c r="U10242">
        <f>ROUNDDOWN(C10242,0)</f>
        <v>4</v>
      </c>
      <c r="V10242">
        <f>RIGHT(K10242,2)+2000</f>
        <v>2017</v>
      </c>
      <c r="W10242" t="str">
        <f>INDEX(_xlfn.TEXTSPLIT(K10242,"-"),1,2)</f>
        <v>Dec</v>
      </c>
      <c r="X10242" t="str">
        <f>INDEX(_xlfn.TEXTSPLIT(K10242,"-"),1,1)</f>
        <v>29</v>
      </c>
      <c r="Y10242">
        <f>INDEX(months!B:B,MATCH(Sheet1!W10242,months!A:A,0))</f>
        <v>12</v>
      </c>
      <c r="Z10242">
        <f t="shared" si="1119"/>
        <v>43098</v>
      </c>
    </row>
    <row r="10243" spans="1:26" x14ac:dyDescent="0.2">
      <c r="A10243" t="s">
        <v>13851</v>
      </c>
      <c r="B10243" t="s">
        <v>4310</v>
      </c>
      <c r="C10243">
        <v>4.7</v>
      </c>
      <c r="D10243">
        <v>5229</v>
      </c>
      <c r="E10243" t="s">
        <v>88</v>
      </c>
      <c r="F10243" t="s">
        <v>32</v>
      </c>
      <c r="G10243" t="s">
        <v>23</v>
      </c>
      <c r="H10243" t="s">
        <v>24</v>
      </c>
      <c r="I10243" t="s">
        <v>25</v>
      </c>
      <c r="J10243" t="s">
        <v>2718</v>
      </c>
      <c r="K10243" t="s">
        <v>491</v>
      </c>
      <c r="L10243" t="s">
        <v>13852</v>
      </c>
      <c r="M10243" t="s">
        <v>81</v>
      </c>
      <c r="N10243">
        <f t="shared" si="1120"/>
        <v>0</v>
      </c>
      <c r="O10243" t="str">
        <f t="shared" si="1121"/>
        <v>No</v>
      </c>
      <c r="P10243">
        <f t="shared" si="1122"/>
        <v>0</v>
      </c>
      <c r="Q10243">
        <f t="shared" si="1123"/>
        <v>4813937689</v>
      </c>
      <c r="R10243">
        <f t="shared" si="1124"/>
        <v>4.1933383153624479</v>
      </c>
      <c r="S10243" t="str">
        <f t="shared" si="1125"/>
        <v>Acceptable</v>
      </c>
      <c r="T10243">
        <f>ROUNDUP(C10243,0)</f>
        <v>5</v>
      </c>
      <c r="U10243">
        <f>ROUNDDOWN(C10243,0)</f>
        <v>4</v>
      </c>
      <c r="V10243">
        <f>RIGHT(K10243,2)+2000</f>
        <v>2018</v>
      </c>
      <c r="W10243" t="str">
        <f>INDEX(_xlfn.TEXTSPLIT(K10243,"-"),1,2)</f>
        <v>May</v>
      </c>
      <c r="X10243" t="str">
        <f>INDEX(_xlfn.TEXTSPLIT(K10243,"-"),1,1)</f>
        <v>17</v>
      </c>
      <c r="Y10243">
        <f>INDEX(months!B:B,MATCH(Sheet1!W10243,months!A:A,0))</f>
        <v>5</v>
      </c>
      <c r="Z10243">
        <f t="shared" ref="Z10243:Z10306" si="1126">DATE(V10243,Y10243,X10243)</f>
        <v>43237</v>
      </c>
    </row>
    <row r="10244" spans="1:26" x14ac:dyDescent="0.2">
      <c r="A10244" t="s">
        <v>13853</v>
      </c>
      <c r="B10244" t="s">
        <v>4310</v>
      </c>
      <c r="C10244">
        <v>4.5999999999999996</v>
      </c>
      <c r="D10244">
        <v>342</v>
      </c>
      <c r="E10244" t="s">
        <v>292</v>
      </c>
      <c r="F10244" t="s">
        <v>22</v>
      </c>
      <c r="G10244" t="s">
        <v>23</v>
      </c>
      <c r="H10244" t="s">
        <v>24</v>
      </c>
      <c r="I10244" t="s">
        <v>25</v>
      </c>
      <c r="J10244" t="s">
        <v>2718</v>
      </c>
      <c r="K10244" t="s">
        <v>3021</v>
      </c>
      <c r="L10244" t="s">
        <v>9148</v>
      </c>
      <c r="M10244" t="s">
        <v>47</v>
      </c>
      <c r="N10244">
        <f t="shared" si="1120"/>
        <v>0</v>
      </c>
      <c r="O10244" t="str">
        <f t="shared" si="1121"/>
        <v>No</v>
      </c>
      <c r="P10244">
        <f t="shared" si="1122"/>
        <v>0</v>
      </c>
      <c r="Q10244">
        <f t="shared" si="1123"/>
        <v>4813937689</v>
      </c>
      <c r="R10244">
        <f t="shared" si="1124"/>
        <v>4.1933383153624479</v>
      </c>
      <c r="S10244" t="str">
        <f t="shared" si="1125"/>
        <v>Acceptable</v>
      </c>
      <c r="T10244">
        <f>ROUNDUP(C10244,0)</f>
        <v>5</v>
      </c>
      <c r="U10244">
        <f>ROUNDDOWN(C10244,0)</f>
        <v>4</v>
      </c>
      <c r="V10244">
        <f>RIGHT(K10244,2)+2000</f>
        <v>2018</v>
      </c>
      <c r="W10244" t="str">
        <f>INDEX(_xlfn.TEXTSPLIT(K10244,"-"),1,2)</f>
        <v>Aug</v>
      </c>
      <c r="X10244" t="str">
        <f>INDEX(_xlfn.TEXTSPLIT(K10244,"-"),1,1)</f>
        <v>6</v>
      </c>
      <c r="Y10244">
        <f>INDEX(months!B:B,MATCH(Sheet1!W10244,months!A:A,0))</f>
        <v>8</v>
      </c>
      <c r="Z10244">
        <f t="shared" si="1126"/>
        <v>43318</v>
      </c>
    </row>
    <row r="10245" spans="1:26" x14ac:dyDescent="0.2">
      <c r="A10245" t="s">
        <v>13854</v>
      </c>
      <c r="B10245" t="s">
        <v>4310</v>
      </c>
      <c r="C10245">
        <v>4.4000000000000004</v>
      </c>
      <c r="D10245">
        <v>382</v>
      </c>
      <c r="E10245" t="s">
        <v>88</v>
      </c>
      <c r="F10245" t="s">
        <v>22</v>
      </c>
      <c r="G10245" t="s">
        <v>23</v>
      </c>
      <c r="H10245" t="s">
        <v>24</v>
      </c>
      <c r="I10245" t="s">
        <v>25</v>
      </c>
      <c r="J10245" t="s">
        <v>2718</v>
      </c>
      <c r="K10245" t="s">
        <v>2695</v>
      </c>
      <c r="L10245" t="s">
        <v>13855</v>
      </c>
      <c r="M10245" t="s">
        <v>81</v>
      </c>
      <c r="N10245">
        <f t="shared" si="1120"/>
        <v>0</v>
      </c>
      <c r="O10245" t="str">
        <f t="shared" si="1121"/>
        <v>No</v>
      </c>
      <c r="P10245">
        <f t="shared" si="1122"/>
        <v>0</v>
      </c>
      <c r="Q10245">
        <f t="shared" si="1123"/>
        <v>4813937689</v>
      </c>
      <c r="R10245">
        <f t="shared" si="1124"/>
        <v>4.1933383153624479</v>
      </c>
      <c r="S10245" t="str">
        <f t="shared" si="1125"/>
        <v>Acceptable</v>
      </c>
      <c r="T10245">
        <f>ROUNDUP(C10245,0)</f>
        <v>5</v>
      </c>
      <c r="U10245">
        <f>ROUNDDOWN(C10245,0)</f>
        <v>4</v>
      </c>
      <c r="V10245">
        <f>RIGHT(K10245,2)+2000</f>
        <v>2018</v>
      </c>
      <c r="W10245" t="str">
        <f>INDEX(_xlfn.TEXTSPLIT(K10245,"-"),1,2)</f>
        <v>Mar</v>
      </c>
      <c r="X10245" t="str">
        <f>INDEX(_xlfn.TEXTSPLIT(K10245,"-"),1,1)</f>
        <v>6</v>
      </c>
      <c r="Y10245">
        <f>INDEX(months!B:B,MATCH(Sheet1!W10245,months!A:A,0))</f>
        <v>3</v>
      </c>
      <c r="Z10245">
        <f t="shared" si="1126"/>
        <v>43165</v>
      </c>
    </row>
    <row r="10246" spans="1:26" x14ac:dyDescent="0.2">
      <c r="A10246" t="s">
        <v>13856</v>
      </c>
      <c r="B10246" t="s">
        <v>4310</v>
      </c>
      <c r="C10246">
        <v>4.4000000000000004</v>
      </c>
      <c r="D10246">
        <v>670</v>
      </c>
      <c r="E10246" t="s">
        <v>74</v>
      </c>
      <c r="F10246" t="s">
        <v>22</v>
      </c>
      <c r="G10246" t="s">
        <v>23</v>
      </c>
      <c r="H10246" t="s">
        <v>24</v>
      </c>
      <c r="I10246" t="s">
        <v>25</v>
      </c>
      <c r="J10246" t="s">
        <v>2718</v>
      </c>
      <c r="K10246" t="s">
        <v>6066</v>
      </c>
      <c r="L10246" t="s">
        <v>161</v>
      </c>
      <c r="M10246" t="s">
        <v>29</v>
      </c>
      <c r="N10246">
        <f t="shared" si="1120"/>
        <v>0</v>
      </c>
      <c r="O10246" t="str">
        <f t="shared" si="1121"/>
        <v>No</v>
      </c>
      <c r="P10246">
        <f t="shared" si="1122"/>
        <v>0</v>
      </c>
      <c r="Q10246">
        <f t="shared" si="1123"/>
        <v>4813937689</v>
      </c>
      <c r="R10246">
        <f t="shared" si="1124"/>
        <v>4.1933383153624479</v>
      </c>
      <c r="S10246" t="str">
        <f t="shared" si="1125"/>
        <v>Acceptable</v>
      </c>
      <c r="T10246">
        <f>ROUNDUP(C10246,0)</f>
        <v>5</v>
      </c>
      <c r="U10246">
        <f>ROUNDDOWN(C10246,0)</f>
        <v>4</v>
      </c>
      <c r="V10246">
        <f>RIGHT(K10246,2)+2000</f>
        <v>2017</v>
      </c>
      <c r="W10246" t="str">
        <f>INDEX(_xlfn.TEXTSPLIT(K10246,"-"),1,2)</f>
        <v>Nov</v>
      </c>
      <c r="X10246" t="str">
        <f>INDEX(_xlfn.TEXTSPLIT(K10246,"-"),1,1)</f>
        <v>17</v>
      </c>
      <c r="Y10246">
        <f>INDEX(months!B:B,MATCH(Sheet1!W10246,months!A:A,0))</f>
        <v>11</v>
      </c>
      <c r="Z10246">
        <f t="shared" si="1126"/>
        <v>43056</v>
      </c>
    </row>
    <row r="10247" spans="1:26" x14ac:dyDescent="0.2">
      <c r="A10247" t="s">
        <v>13857</v>
      </c>
      <c r="B10247" t="s">
        <v>4310</v>
      </c>
      <c r="C10247">
        <v>4.8</v>
      </c>
      <c r="D10247">
        <v>160</v>
      </c>
      <c r="E10247" t="s">
        <v>424</v>
      </c>
      <c r="F10247" t="s">
        <v>22</v>
      </c>
      <c r="G10247" t="s">
        <v>23</v>
      </c>
      <c r="H10247" t="s">
        <v>24</v>
      </c>
      <c r="I10247" t="s">
        <v>25</v>
      </c>
      <c r="J10247" t="s">
        <v>2718</v>
      </c>
      <c r="K10247" t="s">
        <v>311</v>
      </c>
      <c r="L10247" t="s">
        <v>119</v>
      </c>
      <c r="M10247" t="s">
        <v>81</v>
      </c>
      <c r="N10247">
        <f t="shared" si="1120"/>
        <v>0</v>
      </c>
      <c r="O10247" t="str">
        <f t="shared" si="1121"/>
        <v>No</v>
      </c>
      <c r="P10247">
        <f t="shared" si="1122"/>
        <v>0</v>
      </c>
      <c r="Q10247">
        <f t="shared" si="1123"/>
        <v>4813937689</v>
      </c>
      <c r="R10247">
        <f t="shared" si="1124"/>
        <v>4.1933383153624479</v>
      </c>
      <c r="S10247" t="str">
        <f t="shared" si="1125"/>
        <v>Acceptable</v>
      </c>
      <c r="T10247">
        <f>ROUNDUP(C10247,0)</f>
        <v>5</v>
      </c>
      <c r="U10247">
        <f>ROUNDDOWN(C10247,0)</f>
        <v>4</v>
      </c>
      <c r="V10247">
        <f>RIGHT(K10247,2)+2000</f>
        <v>2018</v>
      </c>
      <c r="W10247" t="str">
        <f>INDEX(_xlfn.TEXTSPLIT(K10247,"-"),1,2)</f>
        <v>Aug</v>
      </c>
      <c r="X10247" t="str">
        <f>INDEX(_xlfn.TEXTSPLIT(K10247,"-"),1,1)</f>
        <v>4</v>
      </c>
      <c r="Y10247">
        <f>INDEX(months!B:B,MATCH(Sheet1!W10247,months!A:A,0))</f>
        <v>8</v>
      </c>
      <c r="Z10247">
        <f t="shared" si="1126"/>
        <v>43316</v>
      </c>
    </row>
    <row r="10248" spans="1:26" x14ac:dyDescent="0.2">
      <c r="A10248" t="s">
        <v>13858</v>
      </c>
      <c r="B10248" t="s">
        <v>4310</v>
      </c>
      <c r="C10248">
        <v>4.5999999999999996</v>
      </c>
      <c r="D10248">
        <v>37140</v>
      </c>
      <c r="E10248" t="s">
        <v>2832</v>
      </c>
      <c r="F10248" t="s">
        <v>65</v>
      </c>
      <c r="G10248" t="s">
        <v>23</v>
      </c>
      <c r="H10248" t="s">
        <v>24</v>
      </c>
      <c r="I10248" t="s">
        <v>25</v>
      </c>
      <c r="J10248" t="s">
        <v>2718</v>
      </c>
      <c r="K10248" t="s">
        <v>39</v>
      </c>
      <c r="L10248" t="s">
        <v>13859</v>
      </c>
      <c r="M10248" t="s">
        <v>81</v>
      </c>
      <c r="N10248">
        <f t="shared" si="1120"/>
        <v>0</v>
      </c>
      <c r="O10248" t="str">
        <f t="shared" si="1121"/>
        <v>No</v>
      </c>
      <c r="P10248">
        <f t="shared" si="1122"/>
        <v>0</v>
      </c>
      <c r="Q10248">
        <f t="shared" si="1123"/>
        <v>4813937689</v>
      </c>
      <c r="R10248">
        <f t="shared" si="1124"/>
        <v>4.1933383153624479</v>
      </c>
      <c r="S10248" t="str">
        <f t="shared" si="1125"/>
        <v>Acceptable</v>
      </c>
      <c r="T10248">
        <f>ROUNDUP(C10248,0)</f>
        <v>5</v>
      </c>
      <c r="U10248">
        <f>ROUNDDOWN(C10248,0)</f>
        <v>4</v>
      </c>
      <c r="V10248">
        <f>RIGHT(K10248,2)+2000</f>
        <v>2018</v>
      </c>
      <c r="W10248" t="str">
        <f>INDEX(_xlfn.TEXTSPLIT(K10248,"-"),1,2)</f>
        <v>Aug</v>
      </c>
      <c r="X10248" t="str">
        <f>INDEX(_xlfn.TEXTSPLIT(K10248,"-"),1,1)</f>
        <v>1</v>
      </c>
      <c r="Y10248">
        <f>INDEX(months!B:B,MATCH(Sheet1!W10248,months!A:A,0))</f>
        <v>8</v>
      </c>
      <c r="Z10248">
        <f t="shared" si="1126"/>
        <v>43313</v>
      </c>
    </row>
    <row r="10249" spans="1:26" x14ac:dyDescent="0.2">
      <c r="A10249" t="s">
        <v>13860</v>
      </c>
      <c r="B10249" t="s">
        <v>4310</v>
      </c>
      <c r="C10249">
        <v>4.3</v>
      </c>
      <c r="D10249">
        <v>6</v>
      </c>
      <c r="E10249" t="s">
        <v>159</v>
      </c>
      <c r="F10249" t="s">
        <v>1010</v>
      </c>
      <c r="G10249" t="s">
        <v>23</v>
      </c>
      <c r="H10249" t="s">
        <v>24</v>
      </c>
      <c r="I10249" t="s">
        <v>25</v>
      </c>
      <c r="J10249" t="s">
        <v>2718</v>
      </c>
      <c r="K10249" t="s">
        <v>5530</v>
      </c>
      <c r="L10249" t="s">
        <v>13861</v>
      </c>
      <c r="M10249" t="s">
        <v>81</v>
      </c>
      <c r="N10249">
        <f t="shared" si="1120"/>
        <v>0</v>
      </c>
      <c r="O10249" t="str">
        <f t="shared" si="1121"/>
        <v>No</v>
      </c>
      <c r="P10249">
        <f t="shared" si="1122"/>
        <v>0</v>
      </c>
      <c r="Q10249">
        <f t="shared" si="1123"/>
        <v>4813937689</v>
      </c>
      <c r="R10249">
        <f t="shared" si="1124"/>
        <v>4.1933383153624479</v>
      </c>
      <c r="S10249" t="str">
        <f t="shared" si="1125"/>
        <v>Acceptable</v>
      </c>
      <c r="T10249">
        <f>ROUNDUP(C10249,0)</f>
        <v>5</v>
      </c>
      <c r="U10249">
        <f>ROUNDDOWN(C10249,0)</f>
        <v>4</v>
      </c>
      <c r="V10249">
        <f>RIGHT(K10249,2)+2000</f>
        <v>2018</v>
      </c>
      <c r="W10249" t="str">
        <f>INDEX(_xlfn.TEXTSPLIT(K10249,"-"),1,2)</f>
        <v>Apr</v>
      </c>
      <c r="X10249" t="str">
        <f>INDEX(_xlfn.TEXTSPLIT(K10249,"-"),1,1)</f>
        <v>22</v>
      </c>
      <c r="Y10249">
        <f>INDEX(months!B:B,MATCH(Sheet1!W10249,months!A:A,0))</f>
        <v>4</v>
      </c>
      <c r="Z10249">
        <f t="shared" si="1126"/>
        <v>43212</v>
      </c>
    </row>
    <row r="10250" spans="1:26" x14ac:dyDescent="0.2">
      <c r="A10250" t="s">
        <v>13862</v>
      </c>
      <c r="B10250" t="s">
        <v>3070</v>
      </c>
      <c r="C10250">
        <v>4.4000000000000004</v>
      </c>
      <c r="D10250">
        <v>761</v>
      </c>
      <c r="E10250" t="s">
        <v>159</v>
      </c>
      <c r="F10250" t="s">
        <v>57</v>
      </c>
      <c r="G10250" t="s">
        <v>23</v>
      </c>
      <c r="H10250" t="s">
        <v>24</v>
      </c>
      <c r="I10250" t="s">
        <v>25</v>
      </c>
      <c r="J10250" t="s">
        <v>1303</v>
      </c>
      <c r="K10250" t="s">
        <v>5770</v>
      </c>
      <c r="L10250" t="s">
        <v>2044</v>
      </c>
      <c r="M10250" t="s">
        <v>86</v>
      </c>
      <c r="N10250">
        <f t="shared" si="1120"/>
        <v>0</v>
      </c>
      <c r="O10250" t="str">
        <f t="shared" si="1121"/>
        <v>No</v>
      </c>
      <c r="P10250">
        <f t="shared" si="1122"/>
        <v>0</v>
      </c>
      <c r="Q10250">
        <f t="shared" si="1123"/>
        <v>4813937689</v>
      </c>
      <c r="R10250">
        <f t="shared" si="1124"/>
        <v>4.1933383153624479</v>
      </c>
      <c r="S10250" t="str">
        <f t="shared" si="1125"/>
        <v>Acceptable</v>
      </c>
      <c r="T10250">
        <f>ROUNDUP(C10250,0)</f>
        <v>5</v>
      </c>
      <c r="U10250">
        <f>ROUNDDOWN(C10250,0)</f>
        <v>4</v>
      </c>
      <c r="V10250">
        <f>RIGHT(K10250,2)+2000</f>
        <v>2016</v>
      </c>
      <c r="W10250" t="str">
        <f>INDEX(_xlfn.TEXTSPLIT(K10250,"-"),1,2)</f>
        <v>Oct</v>
      </c>
      <c r="X10250" t="str">
        <f>INDEX(_xlfn.TEXTSPLIT(K10250,"-"),1,1)</f>
        <v>6</v>
      </c>
      <c r="Y10250">
        <f>INDEX(months!B:B,MATCH(Sheet1!W10250,months!A:A,0))</f>
        <v>10</v>
      </c>
      <c r="Z10250">
        <f t="shared" si="1126"/>
        <v>42649</v>
      </c>
    </row>
    <row r="10251" spans="1:26" x14ac:dyDescent="0.2">
      <c r="A10251" t="s">
        <v>13863</v>
      </c>
      <c r="B10251" t="s">
        <v>4310</v>
      </c>
      <c r="C10251">
        <v>4.4000000000000004</v>
      </c>
      <c r="D10251">
        <v>38</v>
      </c>
      <c r="E10251" t="s">
        <v>392</v>
      </c>
      <c r="F10251" t="s">
        <v>22</v>
      </c>
      <c r="G10251" t="s">
        <v>23</v>
      </c>
      <c r="H10251" t="s">
        <v>24</v>
      </c>
      <c r="I10251" t="s">
        <v>25</v>
      </c>
      <c r="J10251" t="s">
        <v>2718</v>
      </c>
      <c r="K10251" t="s">
        <v>1394</v>
      </c>
      <c r="L10251" t="s">
        <v>59</v>
      </c>
      <c r="M10251" t="s">
        <v>86</v>
      </c>
      <c r="N10251">
        <f t="shared" si="1120"/>
        <v>0</v>
      </c>
      <c r="O10251" t="str">
        <f t="shared" si="1121"/>
        <v>No</v>
      </c>
      <c r="P10251">
        <f t="shared" si="1122"/>
        <v>0</v>
      </c>
      <c r="Q10251">
        <f t="shared" si="1123"/>
        <v>4813937689</v>
      </c>
      <c r="R10251">
        <f t="shared" si="1124"/>
        <v>4.1933383153624479</v>
      </c>
      <c r="S10251" t="str">
        <f t="shared" si="1125"/>
        <v>Acceptable</v>
      </c>
      <c r="T10251">
        <f>ROUNDUP(C10251,0)</f>
        <v>5</v>
      </c>
      <c r="U10251">
        <f>ROUNDDOWN(C10251,0)</f>
        <v>4</v>
      </c>
      <c r="V10251">
        <f>RIGHT(K10251,2)+2000</f>
        <v>2017</v>
      </c>
      <c r="W10251" t="str">
        <f>INDEX(_xlfn.TEXTSPLIT(K10251,"-"),1,2)</f>
        <v>Aug</v>
      </c>
      <c r="X10251" t="str">
        <f>INDEX(_xlfn.TEXTSPLIT(K10251,"-"),1,1)</f>
        <v>17</v>
      </c>
      <c r="Y10251">
        <f>INDEX(months!B:B,MATCH(Sheet1!W10251,months!A:A,0))</f>
        <v>8</v>
      </c>
      <c r="Z10251">
        <f t="shared" si="1126"/>
        <v>42964</v>
      </c>
    </row>
    <row r="10252" spans="1:26" x14ac:dyDescent="0.2">
      <c r="A10252" t="s">
        <v>13864</v>
      </c>
      <c r="B10252" t="s">
        <v>4310</v>
      </c>
      <c r="C10252">
        <v>3.3</v>
      </c>
      <c r="D10252">
        <v>974</v>
      </c>
      <c r="E10252" t="s">
        <v>69</v>
      </c>
      <c r="F10252" t="s">
        <v>22</v>
      </c>
      <c r="G10252" t="s">
        <v>23</v>
      </c>
      <c r="H10252" t="s">
        <v>24</v>
      </c>
      <c r="I10252" t="s">
        <v>25</v>
      </c>
      <c r="J10252" t="s">
        <v>2718</v>
      </c>
      <c r="K10252" t="s">
        <v>39</v>
      </c>
      <c r="L10252" t="s">
        <v>13865</v>
      </c>
      <c r="M10252" t="s">
        <v>81</v>
      </c>
      <c r="N10252">
        <f t="shared" si="1120"/>
        <v>0</v>
      </c>
      <c r="O10252" t="str">
        <f t="shared" si="1121"/>
        <v>No</v>
      </c>
      <c r="P10252">
        <f t="shared" si="1122"/>
        <v>0</v>
      </c>
      <c r="Q10252">
        <f t="shared" si="1123"/>
        <v>4813937689</v>
      </c>
      <c r="R10252">
        <f t="shared" si="1124"/>
        <v>4.1933383153624479</v>
      </c>
      <c r="S10252" t="str">
        <f t="shared" si="1125"/>
        <v>Acceptable</v>
      </c>
      <c r="T10252">
        <f>ROUNDUP(C10252,0)</f>
        <v>4</v>
      </c>
      <c r="U10252">
        <f>ROUNDDOWN(C10252,0)</f>
        <v>3</v>
      </c>
      <c r="V10252">
        <f>RIGHT(K10252,2)+2000</f>
        <v>2018</v>
      </c>
      <c r="W10252" t="str">
        <f>INDEX(_xlfn.TEXTSPLIT(K10252,"-"),1,2)</f>
        <v>Aug</v>
      </c>
      <c r="X10252" t="str">
        <f>INDEX(_xlfn.TEXTSPLIT(K10252,"-"),1,1)</f>
        <v>1</v>
      </c>
      <c r="Y10252">
        <f>INDEX(months!B:B,MATCH(Sheet1!W10252,months!A:A,0))</f>
        <v>8</v>
      </c>
      <c r="Z10252">
        <f t="shared" si="1126"/>
        <v>43313</v>
      </c>
    </row>
    <row r="10253" spans="1:26" x14ac:dyDescent="0.2">
      <c r="A10253" t="s">
        <v>13866</v>
      </c>
      <c r="B10253" t="s">
        <v>3827</v>
      </c>
      <c r="C10253">
        <v>4.5</v>
      </c>
      <c r="D10253">
        <v>795</v>
      </c>
      <c r="E10253" t="s">
        <v>93</v>
      </c>
      <c r="F10253" t="s">
        <v>57</v>
      </c>
      <c r="G10253" t="s">
        <v>23</v>
      </c>
      <c r="H10253" t="s">
        <v>24</v>
      </c>
      <c r="I10253" t="s">
        <v>44</v>
      </c>
      <c r="J10253" t="s">
        <v>3828</v>
      </c>
      <c r="K10253" t="s">
        <v>416</v>
      </c>
      <c r="L10253" t="s">
        <v>4987</v>
      </c>
      <c r="M10253" t="s">
        <v>81</v>
      </c>
      <c r="N10253">
        <f t="shared" si="1120"/>
        <v>0</v>
      </c>
      <c r="O10253" t="str">
        <f t="shared" si="1121"/>
        <v>No</v>
      </c>
      <c r="P10253">
        <f t="shared" si="1122"/>
        <v>0</v>
      </c>
      <c r="Q10253">
        <f t="shared" si="1123"/>
        <v>4813937689</v>
      </c>
      <c r="R10253">
        <f t="shared" si="1124"/>
        <v>4.1933383153624479</v>
      </c>
      <c r="S10253" t="str">
        <f t="shared" si="1125"/>
        <v>Acceptable</v>
      </c>
      <c r="T10253">
        <f>ROUNDUP(C10253,0)</f>
        <v>5</v>
      </c>
      <c r="U10253">
        <f>ROUNDDOWN(C10253,0)</f>
        <v>4</v>
      </c>
      <c r="V10253">
        <f>RIGHT(K10253,2)+2000</f>
        <v>2018</v>
      </c>
      <c r="W10253" t="str">
        <f>INDEX(_xlfn.TEXTSPLIT(K10253,"-"),1,2)</f>
        <v>Jun</v>
      </c>
      <c r="X10253" t="str">
        <f>INDEX(_xlfn.TEXTSPLIT(K10253,"-"),1,1)</f>
        <v>7</v>
      </c>
      <c r="Y10253">
        <f>INDEX(months!B:B,MATCH(Sheet1!W10253,months!A:A,0))</f>
        <v>6</v>
      </c>
      <c r="Z10253">
        <f t="shared" si="1126"/>
        <v>43258</v>
      </c>
    </row>
    <row r="10254" spans="1:26" x14ac:dyDescent="0.2">
      <c r="A10254" t="s">
        <v>13867</v>
      </c>
      <c r="B10254" t="s">
        <v>4310</v>
      </c>
      <c r="C10254">
        <v>4.5999999999999996</v>
      </c>
      <c r="D10254">
        <v>2019</v>
      </c>
      <c r="E10254" t="s">
        <v>667</v>
      </c>
      <c r="F10254" t="s">
        <v>50</v>
      </c>
      <c r="G10254" t="s">
        <v>23</v>
      </c>
      <c r="H10254" t="s">
        <v>24</v>
      </c>
      <c r="I10254" t="s">
        <v>25</v>
      </c>
      <c r="J10254" t="s">
        <v>2718</v>
      </c>
      <c r="K10254" t="s">
        <v>187</v>
      </c>
      <c r="L10254" t="s">
        <v>10624</v>
      </c>
      <c r="M10254" t="s">
        <v>54</v>
      </c>
      <c r="N10254">
        <f t="shared" si="1120"/>
        <v>0</v>
      </c>
      <c r="O10254" t="str">
        <f t="shared" si="1121"/>
        <v>No</v>
      </c>
      <c r="P10254">
        <f t="shared" si="1122"/>
        <v>0</v>
      </c>
      <c r="Q10254">
        <f t="shared" si="1123"/>
        <v>4813937689</v>
      </c>
      <c r="R10254">
        <f t="shared" si="1124"/>
        <v>4.1933383153624479</v>
      </c>
      <c r="S10254" t="str">
        <f t="shared" si="1125"/>
        <v>Acceptable</v>
      </c>
      <c r="T10254">
        <f>ROUNDUP(C10254,0)</f>
        <v>5</v>
      </c>
      <c r="U10254">
        <f>ROUNDDOWN(C10254,0)</f>
        <v>4</v>
      </c>
      <c r="V10254">
        <f>RIGHT(K10254,2)+2000</f>
        <v>2018</v>
      </c>
      <c r="W10254" t="str">
        <f>INDEX(_xlfn.TEXTSPLIT(K10254,"-"),1,2)</f>
        <v>Jul</v>
      </c>
      <c r="X10254" t="str">
        <f>INDEX(_xlfn.TEXTSPLIT(K10254,"-"),1,1)</f>
        <v>20</v>
      </c>
      <c r="Y10254">
        <f>INDEX(months!B:B,MATCH(Sheet1!W10254,months!A:A,0))</f>
        <v>7</v>
      </c>
      <c r="Z10254">
        <f t="shared" si="1126"/>
        <v>43301</v>
      </c>
    </row>
    <row r="10255" spans="1:26" x14ac:dyDescent="0.2">
      <c r="A10255" t="s">
        <v>13868</v>
      </c>
      <c r="B10255" t="s">
        <v>556</v>
      </c>
      <c r="C10255">
        <v>4.3</v>
      </c>
      <c r="D10255">
        <v>758590</v>
      </c>
      <c r="E10255" t="s">
        <v>83</v>
      </c>
      <c r="F10255" t="s">
        <v>448</v>
      </c>
      <c r="G10255" t="s">
        <v>23</v>
      </c>
      <c r="H10255" t="s">
        <v>24</v>
      </c>
      <c r="I10255" t="s">
        <v>25</v>
      </c>
      <c r="J10255" t="s">
        <v>557</v>
      </c>
      <c r="K10255" t="s">
        <v>173</v>
      </c>
      <c r="L10255" t="s">
        <v>46</v>
      </c>
      <c r="M10255" t="s">
        <v>81</v>
      </c>
      <c r="N10255">
        <f t="shared" si="1120"/>
        <v>0</v>
      </c>
      <c r="O10255" t="str">
        <f t="shared" si="1121"/>
        <v>No</v>
      </c>
      <c r="P10255">
        <f t="shared" si="1122"/>
        <v>0</v>
      </c>
      <c r="Q10255">
        <f t="shared" si="1123"/>
        <v>4813937689</v>
      </c>
      <c r="R10255">
        <f t="shared" si="1124"/>
        <v>4.1933383153624479</v>
      </c>
      <c r="S10255" t="str">
        <f t="shared" si="1125"/>
        <v>Acceptable</v>
      </c>
      <c r="T10255">
        <f>ROUNDUP(C10255,0)</f>
        <v>5</v>
      </c>
      <c r="U10255">
        <f>ROUNDDOWN(C10255,0)</f>
        <v>4</v>
      </c>
      <c r="V10255">
        <f>RIGHT(K10255,2)+2000</f>
        <v>2018</v>
      </c>
      <c r="W10255" t="str">
        <f>INDEX(_xlfn.TEXTSPLIT(K10255,"-"),1,2)</f>
        <v>Aug</v>
      </c>
      <c r="X10255" t="str">
        <f>INDEX(_xlfn.TEXTSPLIT(K10255,"-"),1,1)</f>
        <v>2</v>
      </c>
      <c r="Y10255">
        <f>INDEX(months!B:B,MATCH(Sheet1!W10255,months!A:A,0))</f>
        <v>8</v>
      </c>
      <c r="Z10255">
        <f t="shared" si="1126"/>
        <v>43314</v>
      </c>
    </row>
    <row r="10256" spans="1:26" x14ac:dyDescent="0.2">
      <c r="A10256" t="s">
        <v>13869</v>
      </c>
      <c r="B10256" t="s">
        <v>4310</v>
      </c>
      <c r="C10256">
        <v>4.9000000000000004</v>
      </c>
      <c r="D10256">
        <v>15883</v>
      </c>
      <c r="E10256" t="s">
        <v>93</v>
      </c>
      <c r="F10256" t="s">
        <v>50</v>
      </c>
      <c r="G10256" t="s">
        <v>23</v>
      </c>
      <c r="H10256" t="s">
        <v>24</v>
      </c>
      <c r="I10256" t="s">
        <v>25</v>
      </c>
      <c r="J10256" t="s">
        <v>2718</v>
      </c>
      <c r="K10256" t="s">
        <v>820</v>
      </c>
      <c r="L10256" t="s">
        <v>1823</v>
      </c>
      <c r="M10256" t="s">
        <v>29</v>
      </c>
      <c r="N10256">
        <f t="shared" si="1120"/>
        <v>0</v>
      </c>
      <c r="O10256" t="str">
        <f t="shared" si="1121"/>
        <v>No</v>
      </c>
      <c r="P10256">
        <f t="shared" si="1122"/>
        <v>0</v>
      </c>
      <c r="Q10256">
        <f t="shared" si="1123"/>
        <v>4813937689</v>
      </c>
      <c r="R10256">
        <f t="shared" si="1124"/>
        <v>4.1933383153624479</v>
      </c>
      <c r="S10256" t="str">
        <f t="shared" si="1125"/>
        <v>Acceptable</v>
      </c>
      <c r="T10256">
        <f>ROUNDUP(C10256,0)</f>
        <v>5</v>
      </c>
      <c r="U10256">
        <f>ROUNDDOWN(C10256,0)</f>
        <v>4</v>
      </c>
      <c r="V10256">
        <f>RIGHT(K10256,2)+2000</f>
        <v>2018</v>
      </c>
      <c r="W10256" t="str">
        <f>INDEX(_xlfn.TEXTSPLIT(K10256,"-"),1,2)</f>
        <v>Jun</v>
      </c>
      <c r="X10256" t="str">
        <f>INDEX(_xlfn.TEXTSPLIT(K10256,"-"),1,1)</f>
        <v>19</v>
      </c>
      <c r="Y10256">
        <f>INDEX(months!B:B,MATCH(Sheet1!W10256,months!A:A,0))</f>
        <v>6</v>
      </c>
      <c r="Z10256">
        <f t="shared" si="1126"/>
        <v>43270</v>
      </c>
    </row>
    <row r="10257" spans="1:26" x14ac:dyDescent="0.2">
      <c r="A10257" t="s">
        <v>13870</v>
      </c>
      <c r="B10257" t="s">
        <v>4310</v>
      </c>
      <c r="C10257">
        <v>4.3</v>
      </c>
      <c r="D10257">
        <v>401</v>
      </c>
      <c r="E10257" t="s">
        <v>49</v>
      </c>
      <c r="F10257" t="s">
        <v>22</v>
      </c>
      <c r="G10257" t="s">
        <v>23</v>
      </c>
      <c r="H10257" t="s">
        <v>24</v>
      </c>
      <c r="I10257" t="s">
        <v>25</v>
      </c>
      <c r="J10257" t="s">
        <v>2718</v>
      </c>
      <c r="K10257" t="s">
        <v>989</v>
      </c>
      <c r="L10257" t="s">
        <v>1210</v>
      </c>
      <c r="M10257" t="s">
        <v>60</v>
      </c>
      <c r="N10257">
        <f t="shared" si="1120"/>
        <v>0</v>
      </c>
      <c r="O10257" t="str">
        <f t="shared" si="1121"/>
        <v>No</v>
      </c>
      <c r="P10257">
        <f t="shared" si="1122"/>
        <v>0</v>
      </c>
      <c r="Q10257">
        <f t="shared" si="1123"/>
        <v>4813937689</v>
      </c>
      <c r="R10257">
        <f t="shared" si="1124"/>
        <v>4.1933383153624479</v>
      </c>
      <c r="S10257" t="str">
        <f t="shared" si="1125"/>
        <v>Acceptable</v>
      </c>
      <c r="T10257">
        <f>ROUNDUP(C10257,0)</f>
        <v>5</v>
      </c>
      <c r="U10257">
        <f>ROUNDDOWN(C10257,0)</f>
        <v>4</v>
      </c>
      <c r="V10257">
        <f>RIGHT(K10257,2)+2000</f>
        <v>2017</v>
      </c>
      <c r="W10257" t="str">
        <f>INDEX(_xlfn.TEXTSPLIT(K10257,"-"),1,2)</f>
        <v>Aug</v>
      </c>
      <c r="X10257" t="str">
        <f>INDEX(_xlfn.TEXTSPLIT(K10257,"-"),1,1)</f>
        <v>9</v>
      </c>
      <c r="Y10257">
        <f>INDEX(months!B:B,MATCH(Sheet1!W10257,months!A:A,0))</f>
        <v>8</v>
      </c>
      <c r="Z10257">
        <f t="shared" si="1126"/>
        <v>42956</v>
      </c>
    </row>
    <row r="10258" spans="1:26" x14ac:dyDescent="0.2">
      <c r="A10258" t="s">
        <v>13871</v>
      </c>
      <c r="B10258" t="s">
        <v>5319</v>
      </c>
      <c r="D10258">
        <v>2</v>
      </c>
      <c r="E10258" t="s">
        <v>239</v>
      </c>
      <c r="F10258" t="s">
        <v>1199</v>
      </c>
      <c r="G10258" t="s">
        <v>23</v>
      </c>
      <c r="H10258" t="s">
        <v>24</v>
      </c>
      <c r="I10258" t="s">
        <v>25</v>
      </c>
      <c r="J10258" t="s">
        <v>5320</v>
      </c>
      <c r="K10258" t="s">
        <v>5932</v>
      </c>
      <c r="L10258" t="s">
        <v>420</v>
      </c>
      <c r="M10258" t="s">
        <v>29</v>
      </c>
      <c r="N10258">
        <f t="shared" si="1120"/>
        <v>0</v>
      </c>
      <c r="O10258" t="str">
        <f t="shared" si="1121"/>
        <v>No</v>
      </c>
      <c r="P10258">
        <f t="shared" si="1122"/>
        <v>0</v>
      </c>
      <c r="Q10258">
        <f t="shared" si="1123"/>
        <v>4813937689</v>
      </c>
      <c r="R10258">
        <f t="shared" si="1124"/>
        <v>4.1933383153624479</v>
      </c>
      <c r="S10258" t="str">
        <f t="shared" si="1125"/>
        <v>Acceptable</v>
      </c>
      <c r="T10258">
        <f>ROUNDUP(C10258,0)</f>
        <v>0</v>
      </c>
      <c r="U10258">
        <f>ROUNDDOWN(C10258,0)</f>
        <v>0</v>
      </c>
      <c r="V10258">
        <f>RIGHT(K10258,2)+2000</f>
        <v>2018</v>
      </c>
      <c r="W10258" t="str">
        <f>INDEX(_xlfn.TEXTSPLIT(K10258,"-"),1,2)</f>
        <v>Feb</v>
      </c>
      <c r="X10258" t="str">
        <f>INDEX(_xlfn.TEXTSPLIT(K10258,"-"),1,1)</f>
        <v>4</v>
      </c>
      <c r="Y10258">
        <f>INDEX(months!B:B,MATCH(Sheet1!W10258,months!A:A,0))</f>
        <v>2</v>
      </c>
      <c r="Z10258">
        <f t="shared" si="1126"/>
        <v>43135</v>
      </c>
    </row>
    <row r="10259" spans="1:26" x14ac:dyDescent="0.2">
      <c r="A10259" t="s">
        <v>13872</v>
      </c>
      <c r="B10259" t="s">
        <v>4950</v>
      </c>
      <c r="C10259">
        <v>4.5</v>
      </c>
      <c r="D10259">
        <v>91397</v>
      </c>
      <c r="E10259" t="s">
        <v>31</v>
      </c>
      <c r="F10259" t="s">
        <v>65</v>
      </c>
      <c r="G10259" t="s">
        <v>23</v>
      </c>
      <c r="H10259" t="s">
        <v>24</v>
      </c>
      <c r="I10259" t="s">
        <v>25</v>
      </c>
      <c r="J10259" t="s">
        <v>4951</v>
      </c>
      <c r="K10259" t="s">
        <v>75</v>
      </c>
      <c r="L10259" t="s">
        <v>5416</v>
      </c>
      <c r="M10259" t="s">
        <v>274</v>
      </c>
      <c r="N10259">
        <f t="shared" si="1120"/>
        <v>0</v>
      </c>
      <c r="O10259" t="str">
        <f t="shared" si="1121"/>
        <v>No</v>
      </c>
      <c r="P10259">
        <f t="shared" si="1122"/>
        <v>0</v>
      </c>
      <c r="Q10259">
        <f t="shared" si="1123"/>
        <v>4813937689</v>
      </c>
      <c r="R10259">
        <f t="shared" si="1124"/>
        <v>4.1933383153624479</v>
      </c>
      <c r="S10259" t="str">
        <f t="shared" si="1125"/>
        <v>Acceptable</v>
      </c>
      <c r="T10259">
        <f>ROUNDUP(C10259,0)</f>
        <v>5</v>
      </c>
      <c r="U10259">
        <f>ROUNDDOWN(C10259,0)</f>
        <v>4</v>
      </c>
      <c r="V10259">
        <f>RIGHT(K10259,2)+2000</f>
        <v>2018</v>
      </c>
      <c r="W10259" t="str">
        <f>INDEX(_xlfn.TEXTSPLIT(K10259,"-"),1,2)</f>
        <v>Jul</v>
      </c>
      <c r="X10259" t="str">
        <f>INDEX(_xlfn.TEXTSPLIT(K10259,"-"),1,1)</f>
        <v>3</v>
      </c>
      <c r="Y10259">
        <f>INDEX(months!B:B,MATCH(Sheet1!W10259,months!A:A,0))</f>
        <v>7</v>
      </c>
      <c r="Z10259">
        <f t="shared" si="1126"/>
        <v>43284</v>
      </c>
    </row>
    <row r="10260" spans="1:26" x14ac:dyDescent="0.2">
      <c r="A10260" t="s">
        <v>13873</v>
      </c>
      <c r="B10260" t="s">
        <v>4310</v>
      </c>
      <c r="C10260">
        <v>4.9000000000000004</v>
      </c>
      <c r="D10260">
        <v>195</v>
      </c>
      <c r="E10260" t="s">
        <v>64</v>
      </c>
      <c r="F10260" t="s">
        <v>101</v>
      </c>
      <c r="G10260" t="s">
        <v>23</v>
      </c>
      <c r="H10260" t="s">
        <v>24</v>
      </c>
      <c r="I10260" t="s">
        <v>25</v>
      </c>
      <c r="J10260" t="s">
        <v>2718</v>
      </c>
      <c r="K10260" t="s">
        <v>39</v>
      </c>
      <c r="L10260" t="s">
        <v>13874</v>
      </c>
      <c r="M10260" t="s">
        <v>54</v>
      </c>
      <c r="N10260">
        <f t="shared" si="1120"/>
        <v>0</v>
      </c>
      <c r="O10260" t="str">
        <f t="shared" si="1121"/>
        <v>No</v>
      </c>
      <c r="P10260">
        <f t="shared" si="1122"/>
        <v>0</v>
      </c>
      <c r="Q10260">
        <f t="shared" si="1123"/>
        <v>4813937689</v>
      </c>
      <c r="R10260">
        <f t="shared" si="1124"/>
        <v>4.1933383153624479</v>
      </c>
      <c r="S10260" t="str">
        <f t="shared" si="1125"/>
        <v>Acceptable</v>
      </c>
      <c r="T10260">
        <f>ROUNDUP(C10260,0)</f>
        <v>5</v>
      </c>
      <c r="U10260">
        <f>ROUNDDOWN(C10260,0)</f>
        <v>4</v>
      </c>
      <c r="V10260">
        <f>RIGHT(K10260,2)+2000</f>
        <v>2018</v>
      </c>
      <c r="W10260" t="str">
        <f>INDEX(_xlfn.TEXTSPLIT(K10260,"-"),1,2)</f>
        <v>Aug</v>
      </c>
      <c r="X10260" t="str">
        <f>INDEX(_xlfn.TEXTSPLIT(K10260,"-"),1,1)</f>
        <v>1</v>
      </c>
      <c r="Y10260">
        <f>INDEX(months!B:B,MATCH(Sheet1!W10260,months!A:A,0))</f>
        <v>8</v>
      </c>
      <c r="Z10260">
        <f t="shared" si="1126"/>
        <v>43313</v>
      </c>
    </row>
    <row r="10261" spans="1:26" x14ac:dyDescent="0.2">
      <c r="A10261" t="s">
        <v>13875</v>
      </c>
      <c r="B10261" t="s">
        <v>4310</v>
      </c>
      <c r="C10261">
        <v>3.7</v>
      </c>
      <c r="D10261">
        <v>215</v>
      </c>
      <c r="E10261" t="s">
        <v>1457</v>
      </c>
      <c r="F10261" t="s">
        <v>22</v>
      </c>
      <c r="G10261" t="s">
        <v>23</v>
      </c>
      <c r="H10261" t="s">
        <v>24</v>
      </c>
      <c r="I10261" t="s">
        <v>25</v>
      </c>
      <c r="J10261" t="s">
        <v>2718</v>
      </c>
      <c r="K10261" t="s">
        <v>468</v>
      </c>
      <c r="L10261" t="s">
        <v>13876</v>
      </c>
      <c r="M10261" t="s">
        <v>54</v>
      </c>
      <c r="N10261">
        <f t="shared" si="1120"/>
        <v>0</v>
      </c>
      <c r="O10261" t="str">
        <f t="shared" si="1121"/>
        <v>No</v>
      </c>
      <c r="P10261">
        <f t="shared" si="1122"/>
        <v>0</v>
      </c>
      <c r="Q10261">
        <f t="shared" si="1123"/>
        <v>4813937689</v>
      </c>
      <c r="R10261">
        <f t="shared" si="1124"/>
        <v>4.1933383153624479</v>
      </c>
      <c r="S10261" t="str">
        <f t="shared" si="1125"/>
        <v>Acceptable</v>
      </c>
      <c r="T10261">
        <f>ROUNDUP(C10261,0)</f>
        <v>4</v>
      </c>
      <c r="U10261">
        <f>ROUNDDOWN(C10261,0)</f>
        <v>3</v>
      </c>
      <c r="V10261">
        <f>RIGHT(K10261,2)+2000</f>
        <v>2018</v>
      </c>
      <c r="W10261" t="str">
        <f>INDEX(_xlfn.TEXTSPLIT(K10261,"-"),1,2)</f>
        <v>Jun</v>
      </c>
      <c r="X10261" t="str">
        <f>INDEX(_xlfn.TEXTSPLIT(K10261,"-"),1,1)</f>
        <v>28</v>
      </c>
      <c r="Y10261">
        <f>INDEX(months!B:B,MATCH(Sheet1!W10261,months!A:A,0))</f>
        <v>6</v>
      </c>
      <c r="Z10261">
        <f t="shared" si="1126"/>
        <v>43279</v>
      </c>
    </row>
    <row r="10262" spans="1:26" x14ac:dyDescent="0.2">
      <c r="A10262" t="s">
        <v>13877</v>
      </c>
      <c r="B10262" t="s">
        <v>4801</v>
      </c>
      <c r="C10262">
        <v>4.5</v>
      </c>
      <c r="D10262">
        <v>93</v>
      </c>
      <c r="E10262" t="s">
        <v>242</v>
      </c>
      <c r="F10262" t="s">
        <v>22</v>
      </c>
      <c r="G10262" t="s">
        <v>23</v>
      </c>
      <c r="H10262" t="s">
        <v>24</v>
      </c>
      <c r="I10262" t="s">
        <v>25</v>
      </c>
      <c r="J10262" t="s">
        <v>4802</v>
      </c>
      <c r="K10262" t="s">
        <v>355</v>
      </c>
      <c r="L10262" t="s">
        <v>53</v>
      </c>
      <c r="M10262" t="s">
        <v>81</v>
      </c>
      <c r="N10262">
        <f t="shared" si="1120"/>
        <v>0</v>
      </c>
      <c r="O10262" t="str">
        <f t="shared" si="1121"/>
        <v>No</v>
      </c>
      <c r="P10262">
        <f t="shared" si="1122"/>
        <v>0</v>
      </c>
      <c r="Q10262">
        <f t="shared" si="1123"/>
        <v>4813937689</v>
      </c>
      <c r="R10262">
        <f t="shared" si="1124"/>
        <v>4.1933383153624479</v>
      </c>
      <c r="S10262" t="str">
        <f t="shared" si="1125"/>
        <v>Acceptable</v>
      </c>
      <c r="T10262">
        <f>ROUNDUP(C10262,0)</f>
        <v>5</v>
      </c>
      <c r="U10262">
        <f>ROUNDDOWN(C10262,0)</f>
        <v>4</v>
      </c>
      <c r="V10262">
        <f>RIGHT(K10262,2)+2000</f>
        <v>2018</v>
      </c>
      <c r="W10262" t="str">
        <f>INDEX(_xlfn.TEXTSPLIT(K10262,"-"),1,2)</f>
        <v>Feb</v>
      </c>
      <c r="X10262" t="str">
        <f>INDEX(_xlfn.TEXTSPLIT(K10262,"-"),1,1)</f>
        <v>28</v>
      </c>
      <c r="Y10262">
        <f>INDEX(months!B:B,MATCH(Sheet1!W10262,months!A:A,0))</f>
        <v>2</v>
      </c>
      <c r="Z10262">
        <f t="shared" si="1126"/>
        <v>43159</v>
      </c>
    </row>
    <row r="10263" spans="1:26" x14ac:dyDescent="0.2">
      <c r="A10263" t="s">
        <v>13878</v>
      </c>
      <c r="B10263" t="s">
        <v>4310</v>
      </c>
      <c r="C10263">
        <v>4.5999999999999996</v>
      </c>
      <c r="D10263">
        <v>57</v>
      </c>
      <c r="E10263" t="s">
        <v>108</v>
      </c>
      <c r="F10263" t="s">
        <v>101</v>
      </c>
      <c r="G10263" t="s">
        <v>23</v>
      </c>
      <c r="H10263" t="s">
        <v>24</v>
      </c>
      <c r="I10263" t="s">
        <v>25</v>
      </c>
      <c r="J10263" t="s">
        <v>2718</v>
      </c>
      <c r="K10263" t="s">
        <v>94</v>
      </c>
      <c r="L10263" t="s">
        <v>1100</v>
      </c>
      <c r="M10263" t="s">
        <v>81</v>
      </c>
      <c r="N10263">
        <f t="shared" si="1120"/>
        <v>0</v>
      </c>
      <c r="O10263" t="str">
        <f t="shared" si="1121"/>
        <v>No</v>
      </c>
      <c r="P10263">
        <f t="shared" si="1122"/>
        <v>0</v>
      </c>
      <c r="Q10263">
        <f t="shared" si="1123"/>
        <v>4813937689</v>
      </c>
      <c r="R10263">
        <f t="shared" si="1124"/>
        <v>4.1933383153624479</v>
      </c>
      <c r="S10263" t="str">
        <f t="shared" si="1125"/>
        <v>Acceptable</v>
      </c>
      <c r="T10263">
        <f>ROUNDUP(C10263,0)</f>
        <v>5</v>
      </c>
      <c r="U10263">
        <f>ROUNDDOWN(C10263,0)</f>
        <v>4</v>
      </c>
      <c r="V10263">
        <f>RIGHT(K10263,2)+2000</f>
        <v>2018</v>
      </c>
      <c r="W10263" t="str">
        <f>INDEX(_xlfn.TEXTSPLIT(K10263,"-"),1,2)</f>
        <v>Jun</v>
      </c>
      <c r="X10263" t="str">
        <f>INDEX(_xlfn.TEXTSPLIT(K10263,"-"),1,1)</f>
        <v>26</v>
      </c>
      <c r="Y10263">
        <f>INDEX(months!B:B,MATCH(Sheet1!W10263,months!A:A,0))</f>
        <v>6</v>
      </c>
      <c r="Z10263">
        <f t="shared" si="1126"/>
        <v>43277</v>
      </c>
    </row>
    <row r="10264" spans="1:26" x14ac:dyDescent="0.2">
      <c r="A10264" t="s">
        <v>13879</v>
      </c>
      <c r="B10264" t="s">
        <v>4310</v>
      </c>
      <c r="C10264">
        <v>4.5</v>
      </c>
      <c r="D10264">
        <v>191</v>
      </c>
      <c r="E10264" t="s">
        <v>78</v>
      </c>
      <c r="F10264" t="s">
        <v>22</v>
      </c>
      <c r="G10264" t="s">
        <v>23</v>
      </c>
      <c r="H10264" t="s">
        <v>24</v>
      </c>
      <c r="I10264" t="s">
        <v>25</v>
      </c>
      <c r="J10264" t="s">
        <v>2718</v>
      </c>
      <c r="K10264" t="s">
        <v>39</v>
      </c>
      <c r="L10264" t="s">
        <v>13874</v>
      </c>
      <c r="M10264" t="s">
        <v>54</v>
      </c>
      <c r="N10264">
        <f t="shared" si="1120"/>
        <v>0</v>
      </c>
      <c r="O10264" t="str">
        <f t="shared" si="1121"/>
        <v>No</v>
      </c>
      <c r="P10264">
        <f t="shared" si="1122"/>
        <v>0</v>
      </c>
      <c r="Q10264">
        <f t="shared" si="1123"/>
        <v>4813937689</v>
      </c>
      <c r="R10264">
        <f t="shared" si="1124"/>
        <v>4.1933383153624479</v>
      </c>
      <c r="S10264" t="str">
        <f t="shared" si="1125"/>
        <v>Acceptable</v>
      </c>
      <c r="T10264">
        <f>ROUNDUP(C10264,0)</f>
        <v>5</v>
      </c>
      <c r="U10264">
        <f>ROUNDDOWN(C10264,0)</f>
        <v>4</v>
      </c>
      <c r="V10264">
        <f>RIGHT(K10264,2)+2000</f>
        <v>2018</v>
      </c>
      <c r="W10264" t="str">
        <f>INDEX(_xlfn.TEXTSPLIT(K10264,"-"),1,2)</f>
        <v>Aug</v>
      </c>
      <c r="X10264" t="str">
        <f>INDEX(_xlfn.TEXTSPLIT(K10264,"-"),1,1)</f>
        <v>1</v>
      </c>
      <c r="Y10264">
        <f>INDEX(months!B:B,MATCH(Sheet1!W10264,months!A:A,0))</f>
        <v>8</v>
      </c>
      <c r="Z10264">
        <f t="shared" si="1126"/>
        <v>43313</v>
      </c>
    </row>
    <row r="10265" spans="1:26" x14ac:dyDescent="0.2">
      <c r="A10265" t="s">
        <v>13880</v>
      </c>
      <c r="B10265" t="s">
        <v>787</v>
      </c>
      <c r="C10265">
        <v>4.0999999999999996</v>
      </c>
      <c r="D10265">
        <v>26</v>
      </c>
      <c r="E10265" t="s">
        <v>147</v>
      </c>
      <c r="F10265" t="s">
        <v>775</v>
      </c>
      <c r="G10265" t="s">
        <v>23</v>
      </c>
      <c r="H10265" t="s">
        <v>24</v>
      </c>
      <c r="I10265" t="s">
        <v>25</v>
      </c>
      <c r="J10265" t="s">
        <v>788</v>
      </c>
      <c r="K10265" t="s">
        <v>5557</v>
      </c>
      <c r="L10265" t="s">
        <v>59</v>
      </c>
      <c r="M10265" t="s">
        <v>274</v>
      </c>
      <c r="N10265">
        <f t="shared" si="1120"/>
        <v>0</v>
      </c>
      <c r="O10265" t="str">
        <f t="shared" si="1121"/>
        <v>No</v>
      </c>
      <c r="P10265">
        <f t="shared" si="1122"/>
        <v>0</v>
      </c>
      <c r="Q10265">
        <f t="shared" si="1123"/>
        <v>4813937689</v>
      </c>
      <c r="R10265">
        <f t="shared" si="1124"/>
        <v>4.1933383153624479</v>
      </c>
      <c r="S10265" t="str">
        <f t="shared" si="1125"/>
        <v>Acceptable</v>
      </c>
      <c r="T10265">
        <f>ROUNDUP(C10265,0)</f>
        <v>5</v>
      </c>
      <c r="U10265">
        <f>ROUNDDOWN(C10265,0)</f>
        <v>4</v>
      </c>
      <c r="V10265">
        <f>RIGHT(K10265,2)+2000</f>
        <v>2017</v>
      </c>
      <c r="W10265" t="str">
        <f>INDEX(_xlfn.TEXTSPLIT(K10265,"-"),1,2)</f>
        <v>Nov</v>
      </c>
      <c r="X10265" t="str">
        <f>INDEX(_xlfn.TEXTSPLIT(K10265,"-"),1,1)</f>
        <v>24</v>
      </c>
      <c r="Y10265">
        <f>INDEX(months!B:B,MATCH(Sheet1!W10265,months!A:A,0))</f>
        <v>11</v>
      </c>
      <c r="Z10265">
        <f t="shared" si="1126"/>
        <v>43063</v>
      </c>
    </row>
    <row r="10266" spans="1:26" x14ac:dyDescent="0.2">
      <c r="A10266" t="s">
        <v>13881</v>
      </c>
      <c r="B10266" t="s">
        <v>4310</v>
      </c>
      <c r="C10266">
        <v>4.8</v>
      </c>
      <c r="D10266">
        <v>3346</v>
      </c>
      <c r="E10266" t="s">
        <v>46</v>
      </c>
      <c r="F10266" t="s">
        <v>57</v>
      </c>
      <c r="G10266" t="s">
        <v>23</v>
      </c>
      <c r="H10266" t="s">
        <v>24</v>
      </c>
      <c r="I10266" t="s">
        <v>25</v>
      </c>
      <c r="J10266" t="s">
        <v>2718</v>
      </c>
      <c r="K10266" t="s">
        <v>5735</v>
      </c>
      <c r="L10266" t="s">
        <v>2905</v>
      </c>
      <c r="M10266" t="s">
        <v>46</v>
      </c>
      <c r="N10266">
        <f t="shared" si="1120"/>
        <v>0</v>
      </c>
      <c r="O10266" t="str">
        <f t="shared" si="1121"/>
        <v>No</v>
      </c>
      <c r="P10266">
        <f t="shared" si="1122"/>
        <v>0</v>
      </c>
      <c r="Q10266">
        <f t="shared" si="1123"/>
        <v>4813937689</v>
      </c>
      <c r="R10266">
        <f t="shared" si="1124"/>
        <v>4.1933383153624479</v>
      </c>
      <c r="S10266" t="str">
        <f t="shared" si="1125"/>
        <v>Acceptable</v>
      </c>
      <c r="T10266">
        <f>ROUNDUP(C10266,0)</f>
        <v>5</v>
      </c>
      <c r="U10266">
        <f>ROUNDDOWN(C10266,0)</f>
        <v>4</v>
      </c>
      <c r="V10266">
        <f>RIGHT(K10266,2)+2000</f>
        <v>2018</v>
      </c>
      <c r="W10266" t="str">
        <f>INDEX(_xlfn.TEXTSPLIT(K10266,"-"),1,2)</f>
        <v>Jan</v>
      </c>
      <c r="X10266" t="str">
        <f>INDEX(_xlfn.TEXTSPLIT(K10266,"-"),1,1)</f>
        <v>18</v>
      </c>
      <c r="Y10266">
        <f>INDEX(months!B:B,MATCH(Sheet1!W10266,months!A:A,0))</f>
        <v>1</v>
      </c>
      <c r="Z10266">
        <f t="shared" si="1126"/>
        <v>43118</v>
      </c>
    </row>
    <row r="10267" spans="1:26" x14ac:dyDescent="0.2">
      <c r="A10267" t="s">
        <v>13882</v>
      </c>
      <c r="B10267" t="s">
        <v>5446</v>
      </c>
      <c r="D10267">
        <v>0</v>
      </c>
      <c r="E10267" t="s">
        <v>21</v>
      </c>
      <c r="F10267" t="s">
        <v>1199</v>
      </c>
      <c r="G10267" t="s">
        <v>23</v>
      </c>
      <c r="H10267" t="s">
        <v>24</v>
      </c>
      <c r="I10267" t="s">
        <v>25</v>
      </c>
      <c r="J10267" t="s">
        <v>5447</v>
      </c>
      <c r="K10267" t="s">
        <v>3924</v>
      </c>
      <c r="L10267" t="s">
        <v>28</v>
      </c>
      <c r="M10267" t="s">
        <v>81</v>
      </c>
      <c r="N10267">
        <f t="shared" si="1120"/>
        <v>0</v>
      </c>
      <c r="O10267" t="str">
        <f t="shared" si="1121"/>
        <v>No</v>
      </c>
      <c r="P10267">
        <f t="shared" si="1122"/>
        <v>0</v>
      </c>
      <c r="Q10267">
        <f t="shared" si="1123"/>
        <v>4813937689</v>
      </c>
      <c r="R10267">
        <f t="shared" si="1124"/>
        <v>4.1933383153624479</v>
      </c>
      <c r="S10267" t="str">
        <f t="shared" si="1125"/>
        <v>Acceptable</v>
      </c>
      <c r="T10267">
        <f>ROUNDUP(C10267,0)</f>
        <v>0</v>
      </c>
      <c r="U10267">
        <f>ROUNDDOWN(C10267,0)</f>
        <v>0</v>
      </c>
      <c r="V10267">
        <f>RIGHT(K10267,2)+2000</f>
        <v>2017</v>
      </c>
      <c r="W10267" t="str">
        <f>INDEX(_xlfn.TEXTSPLIT(K10267,"-"),1,2)</f>
        <v>Dec</v>
      </c>
      <c r="X10267" t="str">
        <f>INDEX(_xlfn.TEXTSPLIT(K10267,"-"),1,1)</f>
        <v>1</v>
      </c>
      <c r="Y10267">
        <f>INDEX(months!B:B,MATCH(Sheet1!W10267,months!A:A,0))</f>
        <v>12</v>
      </c>
      <c r="Z10267">
        <f t="shared" si="1126"/>
        <v>43070</v>
      </c>
    </row>
    <row r="10268" spans="1:26" x14ac:dyDescent="0.2">
      <c r="A10268" t="s">
        <v>13883</v>
      </c>
      <c r="B10268" t="s">
        <v>5319</v>
      </c>
      <c r="C10268">
        <v>5</v>
      </c>
      <c r="D10268">
        <v>4</v>
      </c>
      <c r="E10268" t="s">
        <v>74</v>
      </c>
      <c r="F10268" t="s">
        <v>1010</v>
      </c>
      <c r="G10268" t="s">
        <v>23</v>
      </c>
      <c r="H10268" t="s">
        <v>24</v>
      </c>
      <c r="I10268" t="s">
        <v>25</v>
      </c>
      <c r="J10268" t="s">
        <v>5320</v>
      </c>
      <c r="K10268" t="s">
        <v>538</v>
      </c>
      <c r="L10268" t="s">
        <v>180</v>
      </c>
      <c r="M10268" t="s">
        <v>54</v>
      </c>
      <c r="N10268">
        <f t="shared" si="1120"/>
        <v>0</v>
      </c>
      <c r="O10268" t="str">
        <f t="shared" si="1121"/>
        <v>No</v>
      </c>
      <c r="P10268">
        <f t="shared" si="1122"/>
        <v>0</v>
      </c>
      <c r="Q10268">
        <f t="shared" si="1123"/>
        <v>4813937689</v>
      </c>
      <c r="R10268">
        <f t="shared" si="1124"/>
        <v>4.1933383153624479</v>
      </c>
      <c r="S10268" t="str">
        <f t="shared" si="1125"/>
        <v>Acceptable</v>
      </c>
      <c r="T10268">
        <f>ROUNDUP(C10268,0)</f>
        <v>5</v>
      </c>
      <c r="U10268">
        <f>ROUNDDOWN(C10268,0)</f>
        <v>5</v>
      </c>
      <c r="V10268">
        <f>RIGHT(K10268,2)+2000</f>
        <v>2018</v>
      </c>
      <c r="W10268" t="str">
        <f>INDEX(_xlfn.TEXTSPLIT(K10268,"-"),1,2)</f>
        <v>Jun</v>
      </c>
      <c r="X10268" t="str">
        <f>INDEX(_xlfn.TEXTSPLIT(K10268,"-"),1,1)</f>
        <v>15</v>
      </c>
      <c r="Y10268">
        <f>INDEX(months!B:B,MATCH(Sheet1!W10268,months!A:A,0))</f>
        <v>6</v>
      </c>
      <c r="Z10268">
        <f t="shared" si="1126"/>
        <v>43266</v>
      </c>
    </row>
    <row r="10269" spans="1:26" x14ac:dyDescent="0.2">
      <c r="A10269" t="s">
        <v>13884</v>
      </c>
      <c r="B10269" t="s">
        <v>4310</v>
      </c>
      <c r="C10269">
        <v>3.4</v>
      </c>
      <c r="D10269">
        <v>144</v>
      </c>
      <c r="E10269" t="s">
        <v>1842</v>
      </c>
      <c r="F10269" t="s">
        <v>22</v>
      </c>
      <c r="G10269" t="s">
        <v>23</v>
      </c>
      <c r="H10269" t="s">
        <v>24</v>
      </c>
      <c r="I10269" t="s">
        <v>44</v>
      </c>
      <c r="J10269" t="s">
        <v>2718</v>
      </c>
      <c r="K10269" t="s">
        <v>1947</v>
      </c>
      <c r="L10269" t="s">
        <v>13885</v>
      </c>
      <c r="M10269" t="s">
        <v>587</v>
      </c>
      <c r="N10269">
        <f t="shared" si="1120"/>
        <v>0</v>
      </c>
      <c r="O10269" t="str">
        <f t="shared" si="1121"/>
        <v>No</v>
      </c>
      <c r="P10269">
        <f t="shared" si="1122"/>
        <v>0</v>
      </c>
      <c r="Q10269">
        <f t="shared" si="1123"/>
        <v>4813937689</v>
      </c>
      <c r="R10269">
        <f t="shared" si="1124"/>
        <v>4.1933383153624479</v>
      </c>
      <c r="S10269" t="str">
        <f t="shared" si="1125"/>
        <v>Acceptable</v>
      </c>
      <c r="T10269">
        <f>ROUNDUP(C10269,0)</f>
        <v>4</v>
      </c>
      <c r="U10269">
        <f>ROUNDDOWN(C10269,0)</f>
        <v>3</v>
      </c>
      <c r="V10269">
        <f>RIGHT(K10269,2)+2000</f>
        <v>2018</v>
      </c>
      <c r="W10269" t="str">
        <f>INDEX(_xlfn.TEXTSPLIT(K10269,"-"),1,2)</f>
        <v>May</v>
      </c>
      <c r="X10269" t="str">
        <f>INDEX(_xlfn.TEXTSPLIT(K10269,"-"),1,1)</f>
        <v>11</v>
      </c>
      <c r="Y10269">
        <f>INDEX(months!B:B,MATCH(Sheet1!W10269,months!A:A,0))</f>
        <v>5</v>
      </c>
      <c r="Z10269">
        <f t="shared" si="1126"/>
        <v>43231</v>
      </c>
    </row>
    <row r="10270" spans="1:26" x14ac:dyDescent="0.2">
      <c r="A10270" t="s">
        <v>13886</v>
      </c>
      <c r="B10270" t="s">
        <v>4310</v>
      </c>
      <c r="C10270">
        <v>4.5</v>
      </c>
      <c r="D10270">
        <v>152</v>
      </c>
      <c r="E10270" t="s">
        <v>1292</v>
      </c>
      <c r="F10270" t="s">
        <v>22</v>
      </c>
      <c r="G10270" t="s">
        <v>23</v>
      </c>
      <c r="H10270" t="s">
        <v>24</v>
      </c>
      <c r="I10270" t="s">
        <v>25</v>
      </c>
      <c r="J10270" t="s">
        <v>2718</v>
      </c>
      <c r="K10270" t="s">
        <v>399</v>
      </c>
      <c r="L10270" t="s">
        <v>13887</v>
      </c>
      <c r="M10270" t="s">
        <v>54</v>
      </c>
      <c r="N10270">
        <f t="shared" si="1120"/>
        <v>0</v>
      </c>
      <c r="O10270" t="str">
        <f t="shared" si="1121"/>
        <v>No</v>
      </c>
      <c r="P10270">
        <f t="shared" si="1122"/>
        <v>0</v>
      </c>
      <c r="Q10270">
        <f t="shared" si="1123"/>
        <v>4813937689</v>
      </c>
      <c r="R10270">
        <f t="shared" si="1124"/>
        <v>4.1933383153624479</v>
      </c>
      <c r="S10270" t="str">
        <f t="shared" si="1125"/>
        <v>Acceptable</v>
      </c>
      <c r="T10270">
        <f>ROUNDUP(C10270,0)</f>
        <v>5</v>
      </c>
      <c r="U10270">
        <f>ROUNDDOWN(C10270,0)</f>
        <v>4</v>
      </c>
      <c r="V10270">
        <f>RIGHT(K10270,2)+2000</f>
        <v>2018</v>
      </c>
      <c r="W10270" t="str">
        <f>INDEX(_xlfn.TEXTSPLIT(K10270,"-"),1,2)</f>
        <v>May</v>
      </c>
      <c r="X10270" t="str">
        <f>INDEX(_xlfn.TEXTSPLIT(K10270,"-"),1,1)</f>
        <v>29</v>
      </c>
      <c r="Y10270">
        <f>INDEX(months!B:B,MATCH(Sheet1!W10270,months!A:A,0))</f>
        <v>5</v>
      </c>
      <c r="Z10270">
        <f t="shared" si="1126"/>
        <v>43249</v>
      </c>
    </row>
    <row r="10271" spans="1:26" x14ac:dyDescent="0.2">
      <c r="A10271" t="s">
        <v>4366</v>
      </c>
      <c r="B10271" t="s">
        <v>4310</v>
      </c>
      <c r="C10271">
        <v>4.8</v>
      </c>
      <c r="D10271">
        <v>1697</v>
      </c>
      <c r="E10271" t="s">
        <v>108</v>
      </c>
      <c r="F10271" t="s">
        <v>50</v>
      </c>
      <c r="G10271" t="s">
        <v>23</v>
      </c>
      <c r="H10271" t="s">
        <v>24</v>
      </c>
      <c r="I10271" t="s">
        <v>25</v>
      </c>
      <c r="J10271" t="s">
        <v>2718</v>
      </c>
      <c r="K10271" t="s">
        <v>84</v>
      </c>
      <c r="L10271" t="s">
        <v>4367</v>
      </c>
      <c r="M10271" t="s">
        <v>54</v>
      </c>
      <c r="N10271">
        <f t="shared" si="1120"/>
        <v>0</v>
      </c>
      <c r="O10271" t="str">
        <f t="shared" si="1121"/>
        <v>No</v>
      </c>
      <c r="P10271">
        <f t="shared" si="1122"/>
        <v>0</v>
      </c>
      <c r="Q10271">
        <f t="shared" si="1123"/>
        <v>4813937689</v>
      </c>
      <c r="R10271">
        <f t="shared" si="1124"/>
        <v>4.1933383153624479</v>
      </c>
      <c r="S10271" t="str">
        <f t="shared" si="1125"/>
        <v>Acceptable</v>
      </c>
      <c r="T10271">
        <f>ROUNDUP(C10271,0)</f>
        <v>5</v>
      </c>
      <c r="U10271">
        <f>ROUNDDOWN(C10271,0)</f>
        <v>4</v>
      </c>
      <c r="V10271">
        <f>RIGHT(K10271,2)+2000</f>
        <v>2018</v>
      </c>
      <c r="W10271" t="str">
        <f>INDEX(_xlfn.TEXTSPLIT(K10271,"-"),1,2)</f>
        <v>Jul</v>
      </c>
      <c r="X10271" t="str">
        <f>INDEX(_xlfn.TEXTSPLIT(K10271,"-"),1,1)</f>
        <v>31</v>
      </c>
      <c r="Y10271">
        <f>INDEX(months!B:B,MATCH(Sheet1!W10271,months!A:A,0))</f>
        <v>7</v>
      </c>
      <c r="Z10271">
        <f t="shared" si="1126"/>
        <v>43312</v>
      </c>
    </row>
    <row r="10272" spans="1:26" x14ac:dyDescent="0.2">
      <c r="A10272" t="s">
        <v>13888</v>
      </c>
      <c r="B10272" t="s">
        <v>2665</v>
      </c>
      <c r="C10272">
        <v>4.5</v>
      </c>
      <c r="D10272">
        <v>2</v>
      </c>
      <c r="E10272" t="s">
        <v>779</v>
      </c>
      <c r="F10272" t="s">
        <v>1010</v>
      </c>
      <c r="G10272" t="s">
        <v>649</v>
      </c>
      <c r="H10272" t="s">
        <v>2919</v>
      </c>
      <c r="I10272" t="s">
        <v>25</v>
      </c>
      <c r="J10272" t="s">
        <v>2669</v>
      </c>
      <c r="K10272" t="s">
        <v>6705</v>
      </c>
      <c r="L10272" t="s">
        <v>59</v>
      </c>
      <c r="M10272" t="s">
        <v>60</v>
      </c>
      <c r="N10272">
        <f t="shared" si="1120"/>
        <v>0</v>
      </c>
      <c r="O10272" t="str">
        <f t="shared" si="1121"/>
        <v>No</v>
      </c>
      <c r="P10272">
        <f t="shared" si="1122"/>
        <v>0</v>
      </c>
      <c r="Q10272">
        <f t="shared" si="1123"/>
        <v>4813937689</v>
      </c>
      <c r="R10272">
        <f t="shared" si="1124"/>
        <v>4.1933383153624479</v>
      </c>
      <c r="S10272" t="str">
        <f t="shared" si="1125"/>
        <v>Acceptable</v>
      </c>
      <c r="T10272">
        <f>ROUNDUP(C10272,0)</f>
        <v>5</v>
      </c>
      <c r="U10272">
        <f>ROUNDDOWN(C10272,0)</f>
        <v>4</v>
      </c>
      <c r="V10272">
        <f>RIGHT(K10272,2)+2000</f>
        <v>2015</v>
      </c>
      <c r="W10272" t="str">
        <f>INDEX(_xlfn.TEXTSPLIT(K10272,"-"),1,2)</f>
        <v>Nov</v>
      </c>
      <c r="X10272" t="str">
        <f>INDEX(_xlfn.TEXTSPLIT(K10272,"-"),1,1)</f>
        <v>13</v>
      </c>
      <c r="Y10272">
        <f>INDEX(months!B:B,MATCH(Sheet1!W10272,months!A:A,0))</f>
        <v>11</v>
      </c>
      <c r="Z10272">
        <f t="shared" si="1126"/>
        <v>42321</v>
      </c>
    </row>
    <row r="10273" spans="1:26" x14ac:dyDescent="0.2">
      <c r="A10273" t="s">
        <v>13889</v>
      </c>
      <c r="B10273" t="s">
        <v>4310</v>
      </c>
      <c r="C10273">
        <v>4.5</v>
      </c>
      <c r="D10273">
        <v>1526</v>
      </c>
      <c r="E10273" t="s">
        <v>3913</v>
      </c>
      <c r="F10273" t="s">
        <v>57</v>
      </c>
      <c r="G10273" t="s">
        <v>23</v>
      </c>
      <c r="H10273" t="s">
        <v>24</v>
      </c>
      <c r="I10273" t="s">
        <v>25</v>
      </c>
      <c r="J10273" t="s">
        <v>2718</v>
      </c>
      <c r="K10273" t="s">
        <v>4757</v>
      </c>
      <c r="L10273" t="s">
        <v>13890</v>
      </c>
      <c r="M10273" t="s">
        <v>274</v>
      </c>
      <c r="N10273">
        <f t="shared" si="1120"/>
        <v>0</v>
      </c>
      <c r="O10273" t="str">
        <f t="shared" si="1121"/>
        <v>No</v>
      </c>
      <c r="P10273">
        <f t="shared" si="1122"/>
        <v>0</v>
      </c>
      <c r="Q10273">
        <f t="shared" si="1123"/>
        <v>4813937689</v>
      </c>
      <c r="R10273">
        <f t="shared" si="1124"/>
        <v>4.1933383153624479</v>
      </c>
      <c r="S10273" t="str">
        <f t="shared" si="1125"/>
        <v>Acceptable</v>
      </c>
      <c r="T10273">
        <f>ROUNDUP(C10273,0)</f>
        <v>5</v>
      </c>
      <c r="U10273">
        <f>ROUNDDOWN(C10273,0)</f>
        <v>4</v>
      </c>
      <c r="V10273">
        <f>RIGHT(K10273,2)+2000</f>
        <v>2018</v>
      </c>
      <c r="W10273" t="str">
        <f>INDEX(_xlfn.TEXTSPLIT(K10273,"-"),1,2)</f>
        <v>Aug</v>
      </c>
      <c r="X10273" t="str">
        <f>INDEX(_xlfn.TEXTSPLIT(K10273,"-"),1,1)</f>
        <v>7</v>
      </c>
      <c r="Y10273">
        <f>INDEX(months!B:B,MATCH(Sheet1!W10273,months!A:A,0))</f>
        <v>8</v>
      </c>
      <c r="Z10273">
        <f t="shared" si="1126"/>
        <v>43319</v>
      </c>
    </row>
    <row r="10274" spans="1:26" x14ac:dyDescent="0.2">
      <c r="A10274" t="s">
        <v>13891</v>
      </c>
      <c r="B10274" t="s">
        <v>4310</v>
      </c>
      <c r="C10274">
        <v>4.5</v>
      </c>
      <c r="D10274">
        <v>5675</v>
      </c>
      <c r="E10274" t="s">
        <v>1158</v>
      </c>
      <c r="F10274" t="s">
        <v>50</v>
      </c>
      <c r="G10274" t="s">
        <v>23</v>
      </c>
      <c r="H10274" t="s">
        <v>24</v>
      </c>
      <c r="I10274" t="s">
        <v>25</v>
      </c>
      <c r="J10274" t="s">
        <v>2718</v>
      </c>
      <c r="K10274" t="s">
        <v>661</v>
      </c>
      <c r="L10274" t="s">
        <v>8055</v>
      </c>
      <c r="M10274" t="s">
        <v>81</v>
      </c>
      <c r="N10274">
        <f t="shared" si="1120"/>
        <v>0</v>
      </c>
      <c r="O10274" t="str">
        <f t="shared" si="1121"/>
        <v>No</v>
      </c>
      <c r="P10274">
        <f t="shared" si="1122"/>
        <v>0</v>
      </c>
      <c r="Q10274">
        <f t="shared" si="1123"/>
        <v>4813937689</v>
      </c>
      <c r="R10274">
        <f t="shared" si="1124"/>
        <v>4.1933383153624479</v>
      </c>
      <c r="S10274" t="str">
        <f t="shared" si="1125"/>
        <v>Acceptable</v>
      </c>
      <c r="T10274">
        <f>ROUNDUP(C10274,0)</f>
        <v>5</v>
      </c>
      <c r="U10274">
        <f>ROUNDDOWN(C10274,0)</f>
        <v>4</v>
      </c>
      <c r="V10274">
        <f>RIGHT(K10274,2)+2000</f>
        <v>2018</v>
      </c>
      <c r="W10274" t="str">
        <f>INDEX(_xlfn.TEXTSPLIT(K10274,"-"),1,2)</f>
        <v>Apr</v>
      </c>
      <c r="X10274" t="str">
        <f>INDEX(_xlfn.TEXTSPLIT(K10274,"-"),1,1)</f>
        <v>18</v>
      </c>
      <c r="Y10274">
        <f>INDEX(months!B:B,MATCH(Sheet1!W10274,months!A:A,0))</f>
        <v>4</v>
      </c>
      <c r="Z10274">
        <f t="shared" si="1126"/>
        <v>43208</v>
      </c>
    </row>
    <row r="10275" spans="1:26" x14ac:dyDescent="0.2">
      <c r="A10275" t="s">
        <v>13892</v>
      </c>
      <c r="B10275" t="s">
        <v>4310</v>
      </c>
      <c r="C10275">
        <v>4.5</v>
      </c>
      <c r="D10275">
        <v>53</v>
      </c>
      <c r="E10275" t="s">
        <v>83</v>
      </c>
      <c r="F10275" t="s">
        <v>775</v>
      </c>
      <c r="G10275" t="s">
        <v>23</v>
      </c>
      <c r="H10275" t="s">
        <v>24</v>
      </c>
      <c r="I10275" t="s">
        <v>44</v>
      </c>
      <c r="J10275" t="s">
        <v>2718</v>
      </c>
      <c r="K10275" t="s">
        <v>13893</v>
      </c>
      <c r="L10275" t="s">
        <v>13894</v>
      </c>
      <c r="M10275" t="s">
        <v>47</v>
      </c>
      <c r="N10275">
        <f t="shared" si="1120"/>
        <v>0</v>
      </c>
      <c r="O10275" t="str">
        <f t="shared" si="1121"/>
        <v>No</v>
      </c>
      <c r="P10275">
        <f t="shared" si="1122"/>
        <v>0</v>
      </c>
      <c r="Q10275">
        <f t="shared" si="1123"/>
        <v>4813937689</v>
      </c>
      <c r="R10275">
        <f t="shared" si="1124"/>
        <v>4.1933383153624479</v>
      </c>
      <c r="S10275" t="str">
        <f t="shared" si="1125"/>
        <v>Acceptable</v>
      </c>
      <c r="T10275">
        <f>ROUNDUP(C10275,0)</f>
        <v>5</v>
      </c>
      <c r="U10275">
        <f>ROUNDDOWN(C10275,0)</f>
        <v>4</v>
      </c>
      <c r="V10275">
        <f>RIGHT(K10275,2)+2000</f>
        <v>2016</v>
      </c>
      <c r="W10275" t="str">
        <f>INDEX(_xlfn.TEXTSPLIT(K10275,"-"),1,2)</f>
        <v>Aug</v>
      </c>
      <c r="X10275" t="str">
        <f>INDEX(_xlfn.TEXTSPLIT(K10275,"-"),1,1)</f>
        <v>6</v>
      </c>
      <c r="Y10275">
        <f>INDEX(months!B:B,MATCH(Sheet1!W10275,months!A:A,0))</f>
        <v>8</v>
      </c>
      <c r="Z10275">
        <f t="shared" si="1126"/>
        <v>42588</v>
      </c>
    </row>
    <row r="10276" spans="1:26" x14ac:dyDescent="0.2">
      <c r="A10276" t="s">
        <v>13895</v>
      </c>
      <c r="B10276" t="s">
        <v>5319</v>
      </c>
      <c r="C10276">
        <v>4.5</v>
      </c>
      <c r="D10276">
        <v>104</v>
      </c>
      <c r="E10276" t="s">
        <v>1087</v>
      </c>
      <c r="F10276" t="s">
        <v>22</v>
      </c>
      <c r="G10276" t="s">
        <v>23</v>
      </c>
      <c r="H10276" t="s">
        <v>24</v>
      </c>
      <c r="I10276" t="s">
        <v>25</v>
      </c>
      <c r="J10276" t="s">
        <v>5320</v>
      </c>
      <c r="K10276" t="s">
        <v>163</v>
      </c>
      <c r="L10276" t="s">
        <v>180</v>
      </c>
      <c r="M10276" t="s">
        <v>86</v>
      </c>
      <c r="N10276">
        <f t="shared" si="1120"/>
        <v>0</v>
      </c>
      <c r="O10276" t="str">
        <f t="shared" si="1121"/>
        <v>No</v>
      </c>
      <c r="P10276">
        <f t="shared" si="1122"/>
        <v>0</v>
      </c>
      <c r="Q10276">
        <f t="shared" si="1123"/>
        <v>4813937689</v>
      </c>
      <c r="R10276">
        <f t="shared" si="1124"/>
        <v>4.1933383153624479</v>
      </c>
      <c r="S10276" t="str">
        <f t="shared" si="1125"/>
        <v>Acceptable</v>
      </c>
      <c r="T10276">
        <f>ROUNDUP(C10276,0)</f>
        <v>5</v>
      </c>
      <c r="U10276">
        <f>ROUNDDOWN(C10276,0)</f>
        <v>4</v>
      </c>
      <c r="V10276">
        <f>RIGHT(K10276,2)+2000</f>
        <v>2018</v>
      </c>
      <c r="W10276" t="str">
        <f>INDEX(_xlfn.TEXTSPLIT(K10276,"-"),1,2)</f>
        <v>Jan</v>
      </c>
      <c r="X10276" t="str">
        <f>INDEX(_xlfn.TEXTSPLIT(K10276,"-"),1,1)</f>
        <v>6</v>
      </c>
      <c r="Y10276">
        <f>INDEX(months!B:B,MATCH(Sheet1!W10276,months!A:A,0))</f>
        <v>1</v>
      </c>
      <c r="Z10276">
        <f t="shared" si="1126"/>
        <v>43106</v>
      </c>
    </row>
    <row r="10277" spans="1:26" x14ac:dyDescent="0.2">
      <c r="A10277" t="s">
        <v>13896</v>
      </c>
      <c r="B10277" t="s">
        <v>4310</v>
      </c>
      <c r="C10277">
        <v>4.0999999999999996</v>
      </c>
      <c r="D10277">
        <v>5015</v>
      </c>
      <c r="E10277" t="s">
        <v>219</v>
      </c>
      <c r="F10277" t="s">
        <v>50</v>
      </c>
      <c r="G10277" t="s">
        <v>23</v>
      </c>
      <c r="H10277" t="s">
        <v>24</v>
      </c>
      <c r="I10277" t="s">
        <v>25</v>
      </c>
      <c r="J10277" t="s">
        <v>2718</v>
      </c>
      <c r="K10277" t="s">
        <v>264</v>
      </c>
      <c r="L10277" t="s">
        <v>769</v>
      </c>
      <c r="M10277" t="s">
        <v>29</v>
      </c>
      <c r="N10277">
        <f t="shared" si="1120"/>
        <v>0</v>
      </c>
      <c r="O10277" t="str">
        <f t="shared" si="1121"/>
        <v>No</v>
      </c>
      <c r="P10277">
        <f t="shared" si="1122"/>
        <v>0</v>
      </c>
      <c r="Q10277">
        <f t="shared" si="1123"/>
        <v>4813937689</v>
      </c>
      <c r="R10277">
        <f t="shared" si="1124"/>
        <v>4.1933383153624479</v>
      </c>
      <c r="S10277" t="str">
        <f t="shared" si="1125"/>
        <v>Acceptable</v>
      </c>
      <c r="T10277">
        <f>ROUNDUP(C10277,0)</f>
        <v>5</v>
      </c>
      <c r="U10277">
        <f>ROUNDDOWN(C10277,0)</f>
        <v>4</v>
      </c>
      <c r="V10277">
        <f>RIGHT(K10277,2)+2000</f>
        <v>2018</v>
      </c>
      <c r="W10277" t="str">
        <f>INDEX(_xlfn.TEXTSPLIT(K10277,"-"),1,2)</f>
        <v>May</v>
      </c>
      <c r="X10277" t="str">
        <f>INDEX(_xlfn.TEXTSPLIT(K10277,"-"),1,1)</f>
        <v>25</v>
      </c>
      <c r="Y10277">
        <f>INDEX(months!B:B,MATCH(Sheet1!W10277,months!A:A,0))</f>
        <v>5</v>
      </c>
      <c r="Z10277">
        <f t="shared" si="1126"/>
        <v>43245</v>
      </c>
    </row>
    <row r="10278" spans="1:26" x14ac:dyDescent="0.2">
      <c r="A10278" t="s">
        <v>13897</v>
      </c>
      <c r="B10278" t="s">
        <v>3944</v>
      </c>
      <c r="C10278">
        <v>4.0999999999999996</v>
      </c>
      <c r="D10278">
        <v>41074</v>
      </c>
      <c r="E10278" t="s">
        <v>271</v>
      </c>
      <c r="F10278" t="s">
        <v>38</v>
      </c>
      <c r="G10278" t="s">
        <v>23</v>
      </c>
      <c r="H10278" t="s">
        <v>24</v>
      </c>
      <c r="I10278" t="s">
        <v>25</v>
      </c>
      <c r="J10278" t="s">
        <v>3945</v>
      </c>
      <c r="K10278" t="s">
        <v>859</v>
      </c>
      <c r="L10278" t="s">
        <v>7171</v>
      </c>
      <c r="M10278" t="s">
        <v>81</v>
      </c>
      <c r="N10278">
        <f t="shared" si="1120"/>
        <v>0</v>
      </c>
      <c r="O10278" t="str">
        <f t="shared" si="1121"/>
        <v>No</v>
      </c>
      <c r="P10278">
        <f t="shared" si="1122"/>
        <v>0</v>
      </c>
      <c r="Q10278">
        <f t="shared" si="1123"/>
        <v>4813937689</v>
      </c>
      <c r="R10278">
        <f t="shared" si="1124"/>
        <v>4.1933383153624479</v>
      </c>
      <c r="S10278" t="str">
        <f t="shared" si="1125"/>
        <v>Acceptable</v>
      </c>
      <c r="T10278">
        <f>ROUNDUP(C10278,0)</f>
        <v>5</v>
      </c>
      <c r="U10278">
        <f>ROUNDDOWN(C10278,0)</f>
        <v>4</v>
      </c>
      <c r="V10278">
        <f>RIGHT(K10278,2)+2000</f>
        <v>2018</v>
      </c>
      <c r="W10278" t="str">
        <f>INDEX(_xlfn.TEXTSPLIT(K10278,"-"),1,2)</f>
        <v>Jun</v>
      </c>
      <c r="X10278" t="str">
        <f>INDEX(_xlfn.TEXTSPLIT(K10278,"-"),1,1)</f>
        <v>27</v>
      </c>
      <c r="Y10278">
        <f>INDEX(months!B:B,MATCH(Sheet1!W10278,months!A:A,0))</f>
        <v>6</v>
      </c>
      <c r="Z10278">
        <f t="shared" si="1126"/>
        <v>43278</v>
      </c>
    </row>
    <row r="10279" spans="1:26" x14ac:dyDescent="0.2">
      <c r="A10279" t="s">
        <v>13898</v>
      </c>
      <c r="B10279" t="s">
        <v>4310</v>
      </c>
      <c r="C10279">
        <v>3.6</v>
      </c>
      <c r="D10279">
        <v>9</v>
      </c>
      <c r="E10279" t="s">
        <v>481</v>
      </c>
      <c r="F10279" t="s">
        <v>1199</v>
      </c>
      <c r="G10279" t="s">
        <v>23</v>
      </c>
      <c r="H10279" t="s">
        <v>24</v>
      </c>
      <c r="I10279" t="s">
        <v>44</v>
      </c>
      <c r="J10279" t="s">
        <v>2718</v>
      </c>
      <c r="K10279" t="s">
        <v>13893</v>
      </c>
      <c r="L10279" t="s">
        <v>13894</v>
      </c>
      <c r="M10279" t="s">
        <v>47</v>
      </c>
      <c r="N10279">
        <f t="shared" si="1120"/>
        <v>0</v>
      </c>
      <c r="O10279" t="str">
        <f t="shared" si="1121"/>
        <v>No</v>
      </c>
      <c r="P10279">
        <f t="shared" si="1122"/>
        <v>0</v>
      </c>
      <c r="Q10279">
        <f t="shared" si="1123"/>
        <v>4813937689</v>
      </c>
      <c r="R10279">
        <f t="shared" si="1124"/>
        <v>4.1933383153624479</v>
      </c>
      <c r="S10279" t="str">
        <f t="shared" si="1125"/>
        <v>Acceptable</v>
      </c>
      <c r="T10279">
        <f>ROUNDUP(C10279,0)</f>
        <v>4</v>
      </c>
      <c r="U10279">
        <f>ROUNDDOWN(C10279,0)</f>
        <v>3</v>
      </c>
      <c r="V10279">
        <f>RIGHT(K10279,2)+2000</f>
        <v>2016</v>
      </c>
      <c r="W10279" t="str">
        <f>INDEX(_xlfn.TEXTSPLIT(K10279,"-"),1,2)</f>
        <v>Aug</v>
      </c>
      <c r="X10279" t="str">
        <f>INDEX(_xlfn.TEXTSPLIT(K10279,"-"),1,1)</f>
        <v>6</v>
      </c>
      <c r="Y10279">
        <f>INDEX(months!B:B,MATCH(Sheet1!W10279,months!A:A,0))</f>
        <v>8</v>
      </c>
      <c r="Z10279">
        <f t="shared" si="1126"/>
        <v>42588</v>
      </c>
    </row>
    <row r="10280" spans="1:26" x14ac:dyDescent="0.2">
      <c r="A10280" t="s">
        <v>13899</v>
      </c>
      <c r="B10280" t="s">
        <v>4310</v>
      </c>
      <c r="C10280">
        <v>4.7</v>
      </c>
      <c r="D10280">
        <v>2317</v>
      </c>
      <c r="E10280" t="s">
        <v>477</v>
      </c>
      <c r="F10280" t="s">
        <v>57</v>
      </c>
      <c r="G10280" t="s">
        <v>23</v>
      </c>
      <c r="H10280" t="s">
        <v>24</v>
      </c>
      <c r="I10280" t="s">
        <v>25</v>
      </c>
      <c r="J10280" t="s">
        <v>2718</v>
      </c>
      <c r="K10280" t="s">
        <v>216</v>
      </c>
      <c r="L10280" t="s">
        <v>13900</v>
      </c>
      <c r="M10280" t="s">
        <v>274</v>
      </c>
      <c r="N10280">
        <f t="shared" si="1120"/>
        <v>0</v>
      </c>
      <c r="O10280" t="str">
        <f t="shared" si="1121"/>
        <v>No</v>
      </c>
      <c r="P10280">
        <f t="shared" si="1122"/>
        <v>0</v>
      </c>
      <c r="Q10280">
        <f t="shared" si="1123"/>
        <v>4813937689</v>
      </c>
      <c r="R10280">
        <f t="shared" si="1124"/>
        <v>4.1933383153624479</v>
      </c>
      <c r="S10280" t="str">
        <f t="shared" si="1125"/>
        <v>Acceptable</v>
      </c>
      <c r="T10280">
        <f>ROUNDUP(C10280,0)</f>
        <v>5</v>
      </c>
      <c r="U10280">
        <f>ROUNDDOWN(C10280,0)</f>
        <v>4</v>
      </c>
      <c r="V10280">
        <f>RIGHT(K10280,2)+2000</f>
        <v>2018</v>
      </c>
      <c r="W10280" t="str">
        <f>INDEX(_xlfn.TEXTSPLIT(K10280,"-"),1,2)</f>
        <v>Jul</v>
      </c>
      <c r="X10280" t="str">
        <f>INDEX(_xlfn.TEXTSPLIT(K10280,"-"),1,1)</f>
        <v>26</v>
      </c>
      <c r="Y10280">
        <f>INDEX(months!B:B,MATCH(Sheet1!W10280,months!A:A,0))</f>
        <v>7</v>
      </c>
      <c r="Z10280">
        <f t="shared" si="1126"/>
        <v>43307</v>
      </c>
    </row>
    <row r="10281" spans="1:26" x14ac:dyDescent="0.2">
      <c r="A10281" t="s">
        <v>13901</v>
      </c>
      <c r="B10281" t="s">
        <v>4310</v>
      </c>
      <c r="C10281">
        <v>4.5999999999999996</v>
      </c>
      <c r="D10281">
        <v>216</v>
      </c>
      <c r="E10281" t="s">
        <v>763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2718</v>
      </c>
      <c r="K10281" t="s">
        <v>173</v>
      </c>
      <c r="L10281" t="s">
        <v>13902</v>
      </c>
      <c r="M10281" t="s">
        <v>81</v>
      </c>
      <c r="N10281">
        <f t="shared" si="1120"/>
        <v>0</v>
      </c>
      <c r="O10281" t="str">
        <f t="shared" si="1121"/>
        <v>No</v>
      </c>
      <c r="P10281">
        <f t="shared" si="1122"/>
        <v>0</v>
      </c>
      <c r="Q10281">
        <f t="shared" si="1123"/>
        <v>4813937689</v>
      </c>
      <c r="R10281">
        <f t="shared" si="1124"/>
        <v>4.1933383153624479</v>
      </c>
      <c r="S10281" t="str">
        <f t="shared" si="1125"/>
        <v>Acceptable</v>
      </c>
      <c r="T10281">
        <f>ROUNDUP(C10281,0)</f>
        <v>5</v>
      </c>
      <c r="U10281">
        <f>ROUNDDOWN(C10281,0)</f>
        <v>4</v>
      </c>
      <c r="V10281">
        <f>RIGHT(K10281,2)+2000</f>
        <v>2018</v>
      </c>
      <c r="W10281" t="str">
        <f>INDEX(_xlfn.TEXTSPLIT(K10281,"-"),1,2)</f>
        <v>Aug</v>
      </c>
      <c r="X10281" t="str">
        <f>INDEX(_xlfn.TEXTSPLIT(K10281,"-"),1,1)</f>
        <v>2</v>
      </c>
      <c r="Y10281">
        <f>INDEX(months!B:B,MATCH(Sheet1!W10281,months!A:A,0))</f>
        <v>8</v>
      </c>
      <c r="Z10281">
        <f t="shared" si="1126"/>
        <v>43314</v>
      </c>
    </row>
    <row r="10282" spans="1:26" x14ac:dyDescent="0.2">
      <c r="A10282" t="s">
        <v>13903</v>
      </c>
      <c r="B10282" t="s">
        <v>4310</v>
      </c>
      <c r="C10282">
        <v>4.9000000000000004</v>
      </c>
      <c r="D10282">
        <v>10</v>
      </c>
      <c r="E10282" t="s">
        <v>31</v>
      </c>
      <c r="F10282" t="s">
        <v>1199</v>
      </c>
      <c r="G10282" t="s">
        <v>23</v>
      </c>
      <c r="H10282" t="s">
        <v>24</v>
      </c>
      <c r="I10282" t="s">
        <v>25</v>
      </c>
      <c r="J10282" t="s">
        <v>2718</v>
      </c>
      <c r="K10282" t="s">
        <v>1357</v>
      </c>
      <c r="L10282" t="s">
        <v>13904</v>
      </c>
      <c r="M10282" t="s">
        <v>29</v>
      </c>
      <c r="N10282">
        <f t="shared" si="1120"/>
        <v>0</v>
      </c>
      <c r="O10282" t="str">
        <f t="shared" si="1121"/>
        <v>No</v>
      </c>
      <c r="P10282">
        <f t="shared" si="1122"/>
        <v>0</v>
      </c>
      <c r="Q10282">
        <f t="shared" si="1123"/>
        <v>4813937689</v>
      </c>
      <c r="R10282">
        <f t="shared" si="1124"/>
        <v>4.1933383153624479</v>
      </c>
      <c r="S10282" t="str">
        <f t="shared" si="1125"/>
        <v>Acceptable</v>
      </c>
      <c r="T10282">
        <f>ROUNDUP(C10282,0)</f>
        <v>5</v>
      </c>
      <c r="U10282">
        <f>ROUNDDOWN(C10282,0)</f>
        <v>4</v>
      </c>
      <c r="V10282">
        <f>RIGHT(K10282,2)+2000</f>
        <v>2018</v>
      </c>
      <c r="W10282" t="str">
        <f>INDEX(_xlfn.TEXTSPLIT(K10282,"-"),1,2)</f>
        <v>Mar</v>
      </c>
      <c r="X10282" t="str">
        <f>INDEX(_xlfn.TEXTSPLIT(K10282,"-"),1,1)</f>
        <v>9</v>
      </c>
      <c r="Y10282">
        <f>INDEX(months!B:B,MATCH(Sheet1!W10282,months!A:A,0))</f>
        <v>3</v>
      </c>
      <c r="Z10282">
        <f t="shared" si="1126"/>
        <v>43168</v>
      </c>
    </row>
    <row r="10283" spans="1:26" x14ac:dyDescent="0.2">
      <c r="A10283" t="s">
        <v>13905</v>
      </c>
      <c r="B10283" t="s">
        <v>4310</v>
      </c>
      <c r="C10283">
        <v>4.5999999999999996</v>
      </c>
      <c r="D10283">
        <v>688</v>
      </c>
      <c r="E10283" t="s">
        <v>46</v>
      </c>
      <c r="F10283" t="s">
        <v>22</v>
      </c>
      <c r="G10283" t="s">
        <v>23</v>
      </c>
      <c r="H10283" t="s">
        <v>24</v>
      </c>
      <c r="I10283" t="s">
        <v>25</v>
      </c>
      <c r="J10283" t="s">
        <v>2718</v>
      </c>
      <c r="K10283" t="s">
        <v>4892</v>
      </c>
      <c r="L10283" t="s">
        <v>46</v>
      </c>
      <c r="M10283" t="s">
        <v>46</v>
      </c>
      <c r="N10283">
        <f t="shared" si="1120"/>
        <v>0</v>
      </c>
      <c r="O10283" t="str">
        <f t="shared" si="1121"/>
        <v>No</v>
      </c>
      <c r="P10283">
        <f t="shared" si="1122"/>
        <v>0</v>
      </c>
      <c r="Q10283">
        <f t="shared" si="1123"/>
        <v>4813937689</v>
      </c>
      <c r="R10283">
        <f t="shared" si="1124"/>
        <v>4.1933383153624479</v>
      </c>
      <c r="S10283" t="str">
        <f t="shared" si="1125"/>
        <v>Acceptable</v>
      </c>
      <c r="T10283">
        <f>ROUNDUP(C10283,0)</f>
        <v>5</v>
      </c>
      <c r="U10283">
        <f>ROUNDDOWN(C10283,0)</f>
        <v>4</v>
      </c>
      <c r="V10283">
        <f>RIGHT(K10283,2)+2000</f>
        <v>2015</v>
      </c>
      <c r="W10283" t="str">
        <f>INDEX(_xlfn.TEXTSPLIT(K10283,"-"),1,2)</f>
        <v>Jan</v>
      </c>
      <c r="X10283" t="str">
        <f>INDEX(_xlfn.TEXTSPLIT(K10283,"-"),1,1)</f>
        <v>7</v>
      </c>
      <c r="Y10283">
        <f>INDEX(months!B:B,MATCH(Sheet1!W10283,months!A:A,0))</f>
        <v>1</v>
      </c>
      <c r="Z10283">
        <f t="shared" si="1126"/>
        <v>42011</v>
      </c>
    </row>
    <row r="10284" spans="1:26" x14ac:dyDescent="0.2">
      <c r="A10284" t="s">
        <v>13906</v>
      </c>
      <c r="B10284" t="s">
        <v>4612</v>
      </c>
      <c r="C10284">
        <v>4.0999999999999996</v>
      </c>
      <c r="D10284">
        <v>981</v>
      </c>
      <c r="E10284" t="s">
        <v>13907</v>
      </c>
      <c r="F10284" t="s">
        <v>50</v>
      </c>
      <c r="G10284" t="s">
        <v>23</v>
      </c>
      <c r="H10284" t="s">
        <v>24</v>
      </c>
      <c r="I10284" t="s">
        <v>25</v>
      </c>
      <c r="J10284" t="s">
        <v>4613</v>
      </c>
      <c r="K10284" t="s">
        <v>13908</v>
      </c>
      <c r="L10284" t="s">
        <v>40</v>
      </c>
      <c r="M10284" t="s">
        <v>434</v>
      </c>
      <c r="N10284">
        <f t="shared" si="1120"/>
        <v>0</v>
      </c>
      <c r="O10284" t="str">
        <f t="shared" si="1121"/>
        <v>No</v>
      </c>
      <c r="P10284">
        <f t="shared" si="1122"/>
        <v>0</v>
      </c>
      <c r="Q10284">
        <f t="shared" si="1123"/>
        <v>4813937689</v>
      </c>
      <c r="R10284">
        <f t="shared" si="1124"/>
        <v>4.1933383153624479</v>
      </c>
      <c r="S10284" t="str">
        <f t="shared" si="1125"/>
        <v>Acceptable</v>
      </c>
      <c r="T10284">
        <f>ROUNDUP(C10284,0)</f>
        <v>5</v>
      </c>
      <c r="U10284">
        <f>ROUNDDOWN(C10284,0)</f>
        <v>4</v>
      </c>
      <c r="V10284">
        <f>RIGHT(K10284,2)+2000</f>
        <v>2011</v>
      </c>
      <c r="W10284" t="str">
        <f>INDEX(_xlfn.TEXTSPLIT(K10284,"-"),1,2)</f>
        <v>Mar</v>
      </c>
      <c r="X10284" t="str">
        <f>INDEX(_xlfn.TEXTSPLIT(K10284,"-"),1,1)</f>
        <v>16</v>
      </c>
      <c r="Y10284">
        <f>INDEX(months!B:B,MATCH(Sheet1!W10284,months!A:A,0))</f>
        <v>3</v>
      </c>
      <c r="Z10284">
        <f t="shared" si="1126"/>
        <v>40618</v>
      </c>
    </row>
    <row r="10285" spans="1:26" x14ac:dyDescent="0.2">
      <c r="A10285" t="s">
        <v>13909</v>
      </c>
      <c r="B10285" t="s">
        <v>1790</v>
      </c>
      <c r="C10285">
        <v>4.5</v>
      </c>
      <c r="D10285">
        <v>166</v>
      </c>
      <c r="E10285" t="s">
        <v>525</v>
      </c>
      <c r="F10285" t="s">
        <v>22</v>
      </c>
      <c r="G10285" t="s">
        <v>23</v>
      </c>
      <c r="H10285" t="s">
        <v>24</v>
      </c>
      <c r="I10285" t="s">
        <v>25</v>
      </c>
      <c r="J10285" t="s">
        <v>1791</v>
      </c>
      <c r="K10285" t="s">
        <v>27</v>
      </c>
      <c r="L10285" t="s">
        <v>1200</v>
      </c>
      <c r="M10285" t="s">
        <v>29</v>
      </c>
      <c r="N10285">
        <f t="shared" si="1120"/>
        <v>0</v>
      </c>
      <c r="O10285" t="str">
        <f t="shared" si="1121"/>
        <v>No</v>
      </c>
      <c r="P10285">
        <f t="shared" si="1122"/>
        <v>0</v>
      </c>
      <c r="Q10285">
        <f t="shared" si="1123"/>
        <v>4813937689</v>
      </c>
      <c r="R10285">
        <f t="shared" si="1124"/>
        <v>4.1933383153624479</v>
      </c>
      <c r="S10285" t="str">
        <f t="shared" si="1125"/>
        <v>Acceptable</v>
      </c>
      <c r="T10285">
        <f>ROUNDUP(C10285,0)</f>
        <v>5</v>
      </c>
      <c r="U10285">
        <f>ROUNDDOWN(C10285,0)</f>
        <v>4</v>
      </c>
      <c r="V10285">
        <f>RIGHT(K10285,2)+2000</f>
        <v>2018</v>
      </c>
      <c r="W10285" t="str">
        <f>INDEX(_xlfn.TEXTSPLIT(K10285,"-"),1,2)</f>
        <v>Jan</v>
      </c>
      <c r="X10285" t="str">
        <f>INDEX(_xlfn.TEXTSPLIT(K10285,"-"),1,1)</f>
        <v>7</v>
      </c>
      <c r="Y10285">
        <f>INDEX(months!B:B,MATCH(Sheet1!W10285,months!A:A,0))</f>
        <v>1</v>
      </c>
      <c r="Z10285">
        <f t="shared" si="1126"/>
        <v>43107</v>
      </c>
    </row>
    <row r="10286" spans="1:26" x14ac:dyDescent="0.2">
      <c r="A10286" t="s">
        <v>13910</v>
      </c>
      <c r="B10286" t="s">
        <v>3070</v>
      </c>
      <c r="C10286">
        <v>3.9</v>
      </c>
      <c r="D10286">
        <v>751</v>
      </c>
      <c r="E10286" t="s">
        <v>108</v>
      </c>
      <c r="F10286" t="s">
        <v>50</v>
      </c>
      <c r="G10286" t="s">
        <v>23</v>
      </c>
      <c r="H10286" t="s">
        <v>24</v>
      </c>
      <c r="I10286" t="s">
        <v>25</v>
      </c>
      <c r="J10286" t="s">
        <v>1537</v>
      </c>
      <c r="K10286" t="s">
        <v>9258</v>
      </c>
      <c r="L10286" t="s">
        <v>3253</v>
      </c>
      <c r="M10286" t="s">
        <v>54</v>
      </c>
      <c r="N10286">
        <f t="shared" si="1120"/>
        <v>0</v>
      </c>
      <c r="O10286" t="str">
        <f t="shared" si="1121"/>
        <v>No</v>
      </c>
      <c r="P10286">
        <f t="shared" si="1122"/>
        <v>0</v>
      </c>
      <c r="Q10286">
        <f t="shared" si="1123"/>
        <v>4813937689</v>
      </c>
      <c r="R10286">
        <f t="shared" si="1124"/>
        <v>4.1933383153624479</v>
      </c>
      <c r="S10286" t="str">
        <f t="shared" si="1125"/>
        <v>Acceptable</v>
      </c>
      <c r="T10286">
        <f>ROUNDUP(C10286,0)</f>
        <v>4</v>
      </c>
      <c r="U10286">
        <f>ROUNDDOWN(C10286,0)</f>
        <v>3</v>
      </c>
      <c r="V10286">
        <f>RIGHT(K10286,2)+2000</f>
        <v>2016</v>
      </c>
      <c r="W10286" t="str">
        <f>INDEX(_xlfn.TEXTSPLIT(K10286,"-"),1,2)</f>
        <v>Nov</v>
      </c>
      <c r="X10286" t="str">
        <f>INDEX(_xlfn.TEXTSPLIT(K10286,"-"),1,1)</f>
        <v>30</v>
      </c>
      <c r="Y10286">
        <f>INDEX(months!B:B,MATCH(Sheet1!W10286,months!A:A,0))</f>
        <v>11</v>
      </c>
      <c r="Z10286">
        <f t="shared" si="1126"/>
        <v>42704</v>
      </c>
    </row>
    <row r="10287" spans="1:26" x14ac:dyDescent="0.2">
      <c r="A10287" t="s">
        <v>13911</v>
      </c>
      <c r="B10287" t="s">
        <v>3070</v>
      </c>
      <c r="C10287">
        <v>3.9</v>
      </c>
      <c r="D10287">
        <v>53</v>
      </c>
      <c r="E10287" t="s">
        <v>208</v>
      </c>
      <c r="F10287" t="s">
        <v>101</v>
      </c>
      <c r="G10287" t="s">
        <v>23</v>
      </c>
      <c r="H10287" t="s">
        <v>24</v>
      </c>
      <c r="I10287" t="s">
        <v>25</v>
      </c>
      <c r="J10287" t="s">
        <v>1537</v>
      </c>
      <c r="K10287" t="s">
        <v>70</v>
      </c>
      <c r="L10287" t="s">
        <v>2917</v>
      </c>
      <c r="M10287" t="s">
        <v>29</v>
      </c>
      <c r="N10287">
        <f t="shared" si="1120"/>
        <v>0</v>
      </c>
      <c r="O10287" t="str">
        <f t="shared" si="1121"/>
        <v>No</v>
      </c>
      <c r="P10287">
        <f t="shared" si="1122"/>
        <v>0</v>
      </c>
      <c r="Q10287">
        <f t="shared" si="1123"/>
        <v>4813937689</v>
      </c>
      <c r="R10287">
        <f t="shared" si="1124"/>
        <v>4.1933383153624479</v>
      </c>
      <c r="S10287" t="str">
        <f t="shared" si="1125"/>
        <v>Acceptable</v>
      </c>
      <c r="T10287">
        <f>ROUNDUP(C10287,0)</f>
        <v>4</v>
      </c>
      <c r="U10287">
        <f>ROUNDDOWN(C10287,0)</f>
        <v>3</v>
      </c>
      <c r="V10287">
        <f>RIGHT(K10287,2)+2000</f>
        <v>2017</v>
      </c>
      <c r="W10287" t="str">
        <f>INDEX(_xlfn.TEXTSPLIT(K10287,"-"),1,2)</f>
        <v>Sep</v>
      </c>
      <c r="X10287" t="str">
        <f>INDEX(_xlfn.TEXTSPLIT(K10287,"-"),1,1)</f>
        <v>20</v>
      </c>
      <c r="Y10287">
        <f>INDEX(months!B:B,MATCH(Sheet1!W10287,months!A:A,0))</f>
        <v>9</v>
      </c>
      <c r="Z10287">
        <f t="shared" si="1126"/>
        <v>42998</v>
      </c>
    </row>
    <row r="10288" spans="1:26" x14ac:dyDescent="0.2">
      <c r="A10288" t="s">
        <v>13912</v>
      </c>
      <c r="B10288" t="s">
        <v>4310</v>
      </c>
      <c r="C10288">
        <v>4.5999999999999996</v>
      </c>
      <c r="D10288">
        <v>169</v>
      </c>
      <c r="E10288" t="s">
        <v>21</v>
      </c>
      <c r="F10288" t="s">
        <v>22</v>
      </c>
      <c r="G10288" t="s">
        <v>23</v>
      </c>
      <c r="H10288" t="s">
        <v>24</v>
      </c>
      <c r="I10288" t="s">
        <v>25</v>
      </c>
      <c r="J10288" t="s">
        <v>2718</v>
      </c>
      <c r="K10288" t="s">
        <v>278</v>
      </c>
      <c r="L10288" t="s">
        <v>13913</v>
      </c>
      <c r="M10288" t="s">
        <v>29</v>
      </c>
      <c r="N10288">
        <f t="shared" si="1120"/>
        <v>0</v>
      </c>
      <c r="O10288" t="str">
        <f t="shared" si="1121"/>
        <v>No</v>
      </c>
      <c r="P10288">
        <f t="shared" si="1122"/>
        <v>0</v>
      </c>
      <c r="Q10288">
        <f t="shared" si="1123"/>
        <v>4813937689</v>
      </c>
      <c r="R10288">
        <f t="shared" si="1124"/>
        <v>4.1933383153624479</v>
      </c>
      <c r="S10288" t="str">
        <f t="shared" si="1125"/>
        <v>Acceptable</v>
      </c>
      <c r="T10288">
        <f>ROUNDUP(C10288,0)</f>
        <v>5</v>
      </c>
      <c r="U10288">
        <f>ROUNDDOWN(C10288,0)</f>
        <v>4</v>
      </c>
      <c r="V10288">
        <f>RIGHT(K10288,2)+2000</f>
        <v>2018</v>
      </c>
      <c r="W10288" t="str">
        <f>INDEX(_xlfn.TEXTSPLIT(K10288,"-"),1,2)</f>
        <v>Jul</v>
      </c>
      <c r="X10288" t="str">
        <f>INDEX(_xlfn.TEXTSPLIT(K10288,"-"),1,1)</f>
        <v>27</v>
      </c>
      <c r="Y10288">
        <f>INDEX(months!B:B,MATCH(Sheet1!W10288,months!A:A,0))</f>
        <v>7</v>
      </c>
      <c r="Z10288">
        <f t="shared" si="1126"/>
        <v>43308</v>
      </c>
    </row>
    <row r="10289" spans="1:26" x14ac:dyDescent="0.2">
      <c r="A10289" t="s">
        <v>13914</v>
      </c>
      <c r="B10289" t="s">
        <v>3070</v>
      </c>
      <c r="C10289">
        <v>3.8</v>
      </c>
      <c r="D10289">
        <v>729</v>
      </c>
      <c r="E10289" t="s">
        <v>374</v>
      </c>
      <c r="F10289" t="s">
        <v>50</v>
      </c>
      <c r="G10289" t="s">
        <v>23</v>
      </c>
      <c r="H10289" t="s">
        <v>24</v>
      </c>
      <c r="I10289" t="s">
        <v>25</v>
      </c>
      <c r="J10289" t="s">
        <v>1537</v>
      </c>
      <c r="K10289" t="s">
        <v>1357</v>
      </c>
      <c r="L10289" t="s">
        <v>13915</v>
      </c>
      <c r="M10289" t="s">
        <v>54</v>
      </c>
      <c r="N10289">
        <f t="shared" si="1120"/>
        <v>0</v>
      </c>
      <c r="O10289" t="str">
        <f t="shared" si="1121"/>
        <v>No</v>
      </c>
      <c r="P10289">
        <f t="shared" si="1122"/>
        <v>0</v>
      </c>
      <c r="Q10289">
        <f t="shared" si="1123"/>
        <v>4813937689</v>
      </c>
      <c r="R10289">
        <f t="shared" si="1124"/>
        <v>4.1933383153624479</v>
      </c>
      <c r="S10289" t="str">
        <f t="shared" si="1125"/>
        <v>Acceptable</v>
      </c>
      <c r="T10289">
        <f>ROUNDUP(C10289,0)</f>
        <v>4</v>
      </c>
      <c r="U10289">
        <f>ROUNDDOWN(C10289,0)</f>
        <v>3</v>
      </c>
      <c r="V10289">
        <f>RIGHT(K10289,2)+2000</f>
        <v>2018</v>
      </c>
      <c r="W10289" t="str">
        <f>INDEX(_xlfn.TEXTSPLIT(K10289,"-"),1,2)</f>
        <v>Mar</v>
      </c>
      <c r="X10289" t="str">
        <f>INDEX(_xlfn.TEXTSPLIT(K10289,"-"),1,1)</f>
        <v>9</v>
      </c>
      <c r="Y10289">
        <f>INDEX(months!B:B,MATCH(Sheet1!W10289,months!A:A,0))</f>
        <v>3</v>
      </c>
      <c r="Z10289">
        <f t="shared" si="1126"/>
        <v>43168</v>
      </c>
    </row>
    <row r="10290" spans="1:26" x14ac:dyDescent="0.2">
      <c r="A10290" t="s">
        <v>13916</v>
      </c>
      <c r="B10290" t="s">
        <v>1790</v>
      </c>
      <c r="C10290">
        <v>4.7</v>
      </c>
      <c r="D10290">
        <v>175</v>
      </c>
      <c r="E10290" t="s">
        <v>83</v>
      </c>
      <c r="F10290" t="s">
        <v>775</v>
      </c>
      <c r="G10290" t="s">
        <v>23</v>
      </c>
      <c r="H10290" t="s">
        <v>24</v>
      </c>
      <c r="I10290" t="s">
        <v>25</v>
      </c>
      <c r="J10290" t="s">
        <v>1791</v>
      </c>
      <c r="K10290" t="s">
        <v>253</v>
      </c>
      <c r="L10290" t="s">
        <v>1972</v>
      </c>
      <c r="M10290" t="s">
        <v>274</v>
      </c>
      <c r="N10290">
        <f t="shared" si="1120"/>
        <v>0</v>
      </c>
      <c r="O10290" t="str">
        <f t="shared" si="1121"/>
        <v>No</v>
      </c>
      <c r="P10290">
        <f t="shared" si="1122"/>
        <v>0</v>
      </c>
      <c r="Q10290">
        <f t="shared" si="1123"/>
        <v>4813937689</v>
      </c>
      <c r="R10290">
        <f t="shared" si="1124"/>
        <v>4.1933383153624479</v>
      </c>
      <c r="S10290" t="str">
        <f t="shared" si="1125"/>
        <v>Acceptable</v>
      </c>
      <c r="T10290">
        <f>ROUNDUP(C10290,0)</f>
        <v>5</v>
      </c>
      <c r="U10290">
        <f>ROUNDDOWN(C10290,0)</f>
        <v>4</v>
      </c>
      <c r="V10290">
        <f>RIGHT(K10290,2)+2000</f>
        <v>2018</v>
      </c>
      <c r="W10290" t="str">
        <f>INDEX(_xlfn.TEXTSPLIT(K10290,"-"),1,2)</f>
        <v>Jun</v>
      </c>
      <c r="X10290" t="str">
        <f>INDEX(_xlfn.TEXTSPLIT(K10290,"-"),1,1)</f>
        <v>12</v>
      </c>
      <c r="Y10290">
        <f>INDEX(months!B:B,MATCH(Sheet1!W10290,months!A:A,0))</f>
        <v>6</v>
      </c>
      <c r="Z10290">
        <f t="shared" si="1126"/>
        <v>43263</v>
      </c>
    </row>
    <row r="10291" spans="1:26" x14ac:dyDescent="0.2">
      <c r="A10291" t="s">
        <v>13917</v>
      </c>
      <c r="B10291" t="s">
        <v>340</v>
      </c>
      <c r="C10291">
        <v>3.9</v>
      </c>
      <c r="D10291">
        <v>4354</v>
      </c>
      <c r="E10291" t="s">
        <v>546</v>
      </c>
      <c r="F10291" t="s">
        <v>50</v>
      </c>
      <c r="G10291" t="s">
        <v>23</v>
      </c>
      <c r="H10291" t="s">
        <v>24</v>
      </c>
      <c r="I10291" t="s">
        <v>44</v>
      </c>
      <c r="J10291" t="s">
        <v>341</v>
      </c>
      <c r="K10291" t="s">
        <v>3021</v>
      </c>
      <c r="L10291" t="s">
        <v>230</v>
      </c>
      <c r="M10291" t="s">
        <v>29</v>
      </c>
      <c r="N10291">
        <f t="shared" si="1120"/>
        <v>0</v>
      </c>
      <c r="O10291" t="str">
        <f t="shared" si="1121"/>
        <v>No</v>
      </c>
      <c r="P10291">
        <f t="shared" si="1122"/>
        <v>0</v>
      </c>
      <c r="Q10291">
        <f t="shared" si="1123"/>
        <v>4813937689</v>
      </c>
      <c r="R10291">
        <f t="shared" si="1124"/>
        <v>4.1933383153624479</v>
      </c>
      <c r="S10291" t="str">
        <f t="shared" si="1125"/>
        <v>Acceptable</v>
      </c>
      <c r="T10291">
        <f>ROUNDUP(C10291,0)</f>
        <v>4</v>
      </c>
      <c r="U10291">
        <f>ROUNDDOWN(C10291,0)</f>
        <v>3</v>
      </c>
      <c r="V10291">
        <f>RIGHT(K10291,2)+2000</f>
        <v>2018</v>
      </c>
      <c r="W10291" t="str">
        <f>INDEX(_xlfn.TEXTSPLIT(K10291,"-"),1,2)</f>
        <v>Aug</v>
      </c>
      <c r="X10291" t="str">
        <f>INDEX(_xlfn.TEXTSPLIT(K10291,"-"),1,1)</f>
        <v>6</v>
      </c>
      <c r="Y10291">
        <f>INDEX(months!B:B,MATCH(Sheet1!W10291,months!A:A,0))</f>
        <v>8</v>
      </c>
      <c r="Z10291">
        <f t="shared" si="1126"/>
        <v>43318</v>
      </c>
    </row>
    <row r="10292" spans="1:26" x14ac:dyDescent="0.2">
      <c r="A10292" t="s">
        <v>13918</v>
      </c>
      <c r="B10292" t="s">
        <v>2426</v>
      </c>
      <c r="C10292">
        <v>4.0999999999999996</v>
      </c>
      <c r="D10292">
        <v>1463</v>
      </c>
      <c r="E10292" t="s">
        <v>409</v>
      </c>
      <c r="F10292" t="s">
        <v>50</v>
      </c>
      <c r="G10292" t="s">
        <v>23</v>
      </c>
      <c r="H10292" t="s">
        <v>24</v>
      </c>
      <c r="I10292" t="s">
        <v>25</v>
      </c>
      <c r="J10292" t="s">
        <v>2427</v>
      </c>
      <c r="K10292" t="s">
        <v>9258</v>
      </c>
      <c r="L10292" t="s">
        <v>3253</v>
      </c>
      <c r="M10292" t="s">
        <v>54</v>
      </c>
      <c r="N10292">
        <f t="shared" si="1120"/>
        <v>0</v>
      </c>
      <c r="O10292" t="str">
        <f t="shared" si="1121"/>
        <v>No</v>
      </c>
      <c r="P10292">
        <f t="shared" si="1122"/>
        <v>0</v>
      </c>
      <c r="Q10292">
        <f t="shared" si="1123"/>
        <v>4813937689</v>
      </c>
      <c r="R10292">
        <f t="shared" si="1124"/>
        <v>4.1933383153624479</v>
      </c>
      <c r="S10292" t="str">
        <f t="shared" si="1125"/>
        <v>Acceptable</v>
      </c>
      <c r="T10292">
        <f>ROUNDUP(C10292,0)</f>
        <v>5</v>
      </c>
      <c r="U10292">
        <f>ROUNDDOWN(C10292,0)</f>
        <v>4</v>
      </c>
      <c r="V10292">
        <f>RIGHT(K10292,2)+2000</f>
        <v>2016</v>
      </c>
      <c r="W10292" t="str">
        <f>INDEX(_xlfn.TEXTSPLIT(K10292,"-"),1,2)</f>
        <v>Nov</v>
      </c>
      <c r="X10292" t="str">
        <f>INDEX(_xlfn.TEXTSPLIT(K10292,"-"),1,1)</f>
        <v>30</v>
      </c>
      <c r="Y10292">
        <f>INDEX(months!B:B,MATCH(Sheet1!W10292,months!A:A,0))</f>
        <v>11</v>
      </c>
      <c r="Z10292">
        <f t="shared" si="1126"/>
        <v>42704</v>
      </c>
    </row>
    <row r="10293" spans="1:26" x14ac:dyDescent="0.2">
      <c r="A10293" t="s">
        <v>13919</v>
      </c>
      <c r="B10293" t="s">
        <v>3070</v>
      </c>
      <c r="C10293">
        <v>3.9</v>
      </c>
      <c r="D10293">
        <v>100</v>
      </c>
      <c r="E10293" t="s">
        <v>571</v>
      </c>
      <c r="F10293" t="s">
        <v>22</v>
      </c>
      <c r="G10293" t="s">
        <v>23</v>
      </c>
      <c r="H10293" t="s">
        <v>24</v>
      </c>
      <c r="I10293" t="s">
        <v>25</v>
      </c>
      <c r="J10293" t="s">
        <v>1537</v>
      </c>
      <c r="K10293" t="s">
        <v>9258</v>
      </c>
      <c r="L10293" t="s">
        <v>3253</v>
      </c>
      <c r="M10293" t="s">
        <v>54</v>
      </c>
      <c r="N10293">
        <f t="shared" si="1120"/>
        <v>0</v>
      </c>
      <c r="O10293" t="str">
        <f t="shared" si="1121"/>
        <v>No</v>
      </c>
      <c r="P10293">
        <f t="shared" si="1122"/>
        <v>0</v>
      </c>
      <c r="Q10293">
        <f t="shared" si="1123"/>
        <v>4813937689</v>
      </c>
      <c r="R10293">
        <f t="shared" si="1124"/>
        <v>4.1933383153624479</v>
      </c>
      <c r="S10293" t="str">
        <f t="shared" si="1125"/>
        <v>Acceptable</v>
      </c>
      <c r="T10293">
        <f>ROUNDUP(C10293,0)</f>
        <v>4</v>
      </c>
      <c r="U10293">
        <f>ROUNDDOWN(C10293,0)</f>
        <v>3</v>
      </c>
      <c r="V10293">
        <f>RIGHT(K10293,2)+2000</f>
        <v>2016</v>
      </c>
      <c r="W10293" t="str">
        <f>INDEX(_xlfn.TEXTSPLIT(K10293,"-"),1,2)</f>
        <v>Nov</v>
      </c>
      <c r="X10293" t="str">
        <f>INDEX(_xlfn.TEXTSPLIT(K10293,"-"),1,1)</f>
        <v>30</v>
      </c>
      <c r="Y10293">
        <f>INDEX(months!B:B,MATCH(Sheet1!W10293,months!A:A,0))</f>
        <v>11</v>
      </c>
      <c r="Z10293">
        <f t="shared" si="1126"/>
        <v>42704</v>
      </c>
    </row>
    <row r="10294" spans="1:26" x14ac:dyDescent="0.2">
      <c r="A10294" t="s">
        <v>13920</v>
      </c>
      <c r="B10294" t="s">
        <v>3070</v>
      </c>
      <c r="C10294">
        <v>4</v>
      </c>
      <c r="D10294">
        <v>105</v>
      </c>
      <c r="E10294" t="s">
        <v>631</v>
      </c>
      <c r="F10294" t="s">
        <v>22</v>
      </c>
      <c r="G10294" t="s">
        <v>23</v>
      </c>
      <c r="H10294" t="s">
        <v>24</v>
      </c>
      <c r="I10294" t="s">
        <v>25</v>
      </c>
      <c r="J10294" t="s">
        <v>2804</v>
      </c>
      <c r="K10294" t="s">
        <v>9258</v>
      </c>
      <c r="L10294" t="s">
        <v>3253</v>
      </c>
      <c r="M10294" t="s">
        <v>54</v>
      </c>
      <c r="N10294">
        <f t="shared" si="1120"/>
        <v>0</v>
      </c>
      <c r="O10294" t="str">
        <f t="shared" si="1121"/>
        <v>No</v>
      </c>
      <c r="P10294">
        <f t="shared" si="1122"/>
        <v>0</v>
      </c>
      <c r="Q10294">
        <f t="shared" si="1123"/>
        <v>4813937689</v>
      </c>
      <c r="R10294">
        <f t="shared" si="1124"/>
        <v>4.1933383153624479</v>
      </c>
      <c r="S10294" t="str">
        <f t="shared" si="1125"/>
        <v>Acceptable</v>
      </c>
      <c r="T10294">
        <f>ROUNDUP(C10294,0)</f>
        <v>4</v>
      </c>
      <c r="U10294">
        <f>ROUNDDOWN(C10294,0)</f>
        <v>4</v>
      </c>
      <c r="V10294">
        <f>RIGHT(K10294,2)+2000</f>
        <v>2016</v>
      </c>
      <c r="W10294" t="str">
        <f>INDEX(_xlfn.TEXTSPLIT(K10294,"-"),1,2)</f>
        <v>Nov</v>
      </c>
      <c r="X10294" t="str">
        <f>INDEX(_xlfn.TEXTSPLIT(K10294,"-"),1,1)</f>
        <v>30</v>
      </c>
      <c r="Y10294">
        <f>INDEX(months!B:B,MATCH(Sheet1!W10294,months!A:A,0))</f>
        <v>11</v>
      </c>
      <c r="Z10294">
        <f t="shared" si="1126"/>
        <v>42704</v>
      </c>
    </row>
    <row r="10295" spans="1:26" x14ac:dyDescent="0.2">
      <c r="A10295" t="s">
        <v>13921</v>
      </c>
      <c r="B10295" t="s">
        <v>1790</v>
      </c>
      <c r="C10295">
        <v>4.3</v>
      </c>
      <c r="D10295">
        <v>20</v>
      </c>
      <c r="E10295" t="s">
        <v>1213</v>
      </c>
      <c r="F10295" t="s">
        <v>1199</v>
      </c>
      <c r="G10295" t="s">
        <v>23</v>
      </c>
      <c r="H10295" t="s">
        <v>24</v>
      </c>
      <c r="I10295" t="s">
        <v>25</v>
      </c>
      <c r="J10295" t="s">
        <v>1791</v>
      </c>
      <c r="K10295" t="s">
        <v>1833</v>
      </c>
      <c r="L10295" t="s">
        <v>523</v>
      </c>
      <c r="M10295" t="s">
        <v>54</v>
      </c>
      <c r="N10295">
        <f t="shared" si="1120"/>
        <v>0</v>
      </c>
      <c r="O10295" t="str">
        <f t="shared" si="1121"/>
        <v>No</v>
      </c>
      <c r="P10295">
        <f t="shared" si="1122"/>
        <v>0</v>
      </c>
      <c r="Q10295">
        <f t="shared" si="1123"/>
        <v>4813937689</v>
      </c>
      <c r="R10295">
        <f t="shared" si="1124"/>
        <v>4.1933383153624479</v>
      </c>
      <c r="S10295" t="str">
        <f t="shared" si="1125"/>
        <v>Acceptable</v>
      </c>
      <c r="T10295">
        <f>ROUNDUP(C10295,0)</f>
        <v>5</v>
      </c>
      <c r="U10295">
        <f>ROUNDDOWN(C10295,0)</f>
        <v>4</v>
      </c>
      <c r="V10295">
        <f>RIGHT(K10295,2)+2000</f>
        <v>2018</v>
      </c>
      <c r="W10295" t="str">
        <f>INDEX(_xlfn.TEXTSPLIT(K10295,"-"),1,2)</f>
        <v>Jun</v>
      </c>
      <c r="X10295" t="str">
        <f>INDEX(_xlfn.TEXTSPLIT(K10295,"-"),1,1)</f>
        <v>9</v>
      </c>
      <c r="Y10295">
        <f>INDEX(months!B:B,MATCH(Sheet1!W10295,months!A:A,0))</f>
        <v>6</v>
      </c>
      <c r="Z10295">
        <f t="shared" si="1126"/>
        <v>43260</v>
      </c>
    </row>
    <row r="10296" spans="1:26" x14ac:dyDescent="0.2">
      <c r="A10296" t="s">
        <v>13922</v>
      </c>
      <c r="B10296" t="s">
        <v>3070</v>
      </c>
      <c r="C10296">
        <v>4</v>
      </c>
      <c r="D10296">
        <v>1007</v>
      </c>
      <c r="E10296" t="s">
        <v>409</v>
      </c>
      <c r="F10296" t="s">
        <v>50</v>
      </c>
      <c r="G10296" t="s">
        <v>23</v>
      </c>
      <c r="H10296" t="s">
        <v>24</v>
      </c>
      <c r="I10296" t="s">
        <v>25</v>
      </c>
      <c r="J10296" t="s">
        <v>1537</v>
      </c>
      <c r="K10296" t="s">
        <v>9258</v>
      </c>
      <c r="L10296" t="s">
        <v>3253</v>
      </c>
      <c r="M10296" t="s">
        <v>54</v>
      </c>
      <c r="N10296">
        <f t="shared" si="1120"/>
        <v>0</v>
      </c>
      <c r="O10296" t="str">
        <f t="shared" si="1121"/>
        <v>No</v>
      </c>
      <c r="P10296">
        <f t="shared" si="1122"/>
        <v>0</v>
      </c>
      <c r="Q10296">
        <f t="shared" si="1123"/>
        <v>4813937689</v>
      </c>
      <c r="R10296">
        <f t="shared" si="1124"/>
        <v>4.1933383153624479</v>
      </c>
      <c r="S10296" t="str">
        <f t="shared" si="1125"/>
        <v>Acceptable</v>
      </c>
      <c r="T10296">
        <f>ROUNDUP(C10296,0)</f>
        <v>4</v>
      </c>
      <c r="U10296">
        <f>ROUNDDOWN(C10296,0)</f>
        <v>4</v>
      </c>
      <c r="V10296">
        <f>RIGHT(K10296,2)+2000</f>
        <v>2016</v>
      </c>
      <c r="W10296" t="str">
        <f>INDEX(_xlfn.TEXTSPLIT(K10296,"-"),1,2)</f>
        <v>Nov</v>
      </c>
      <c r="X10296" t="str">
        <f>INDEX(_xlfn.TEXTSPLIT(K10296,"-"),1,1)</f>
        <v>30</v>
      </c>
      <c r="Y10296">
        <f>INDEX(months!B:B,MATCH(Sheet1!W10296,months!A:A,0))</f>
        <v>11</v>
      </c>
      <c r="Z10296">
        <f t="shared" si="1126"/>
        <v>42704</v>
      </c>
    </row>
    <row r="10297" spans="1:26" x14ac:dyDescent="0.2">
      <c r="A10297" t="s">
        <v>13923</v>
      </c>
      <c r="B10297" t="s">
        <v>4310</v>
      </c>
      <c r="C10297">
        <v>4.4000000000000004</v>
      </c>
      <c r="D10297">
        <v>16</v>
      </c>
      <c r="E10297" t="s">
        <v>451</v>
      </c>
      <c r="F10297" t="s">
        <v>775</v>
      </c>
      <c r="G10297" t="s">
        <v>23</v>
      </c>
      <c r="H10297" t="s">
        <v>24</v>
      </c>
      <c r="I10297" t="s">
        <v>25</v>
      </c>
      <c r="J10297" t="s">
        <v>2718</v>
      </c>
      <c r="K10297" t="s">
        <v>84</v>
      </c>
      <c r="L10297" t="s">
        <v>59</v>
      </c>
      <c r="M10297" t="s">
        <v>29</v>
      </c>
      <c r="N10297">
        <f t="shared" si="1120"/>
        <v>0</v>
      </c>
      <c r="O10297" t="str">
        <f t="shared" si="1121"/>
        <v>No</v>
      </c>
      <c r="P10297">
        <f t="shared" si="1122"/>
        <v>0</v>
      </c>
      <c r="Q10297">
        <f t="shared" si="1123"/>
        <v>4813937689</v>
      </c>
      <c r="R10297">
        <f t="shared" si="1124"/>
        <v>4.1933383153624479</v>
      </c>
      <c r="S10297" t="str">
        <f t="shared" si="1125"/>
        <v>Acceptable</v>
      </c>
      <c r="T10297">
        <f>ROUNDUP(C10297,0)</f>
        <v>5</v>
      </c>
      <c r="U10297">
        <f>ROUNDDOWN(C10297,0)</f>
        <v>4</v>
      </c>
      <c r="V10297">
        <f>RIGHT(K10297,2)+2000</f>
        <v>2018</v>
      </c>
      <c r="W10297" t="str">
        <f>INDEX(_xlfn.TEXTSPLIT(K10297,"-"),1,2)</f>
        <v>Jul</v>
      </c>
      <c r="X10297" t="str">
        <f>INDEX(_xlfn.TEXTSPLIT(K10297,"-"),1,1)</f>
        <v>31</v>
      </c>
      <c r="Y10297">
        <f>INDEX(months!B:B,MATCH(Sheet1!W10297,months!A:A,0))</f>
        <v>7</v>
      </c>
      <c r="Z10297">
        <f t="shared" si="1126"/>
        <v>43312</v>
      </c>
    </row>
    <row r="10298" spans="1:26" x14ac:dyDescent="0.2">
      <c r="A10298" t="s">
        <v>13924</v>
      </c>
      <c r="B10298" t="s">
        <v>3070</v>
      </c>
      <c r="C10298">
        <v>4.0999999999999996</v>
      </c>
      <c r="D10298">
        <v>4585</v>
      </c>
      <c r="E10298" t="s">
        <v>571</v>
      </c>
      <c r="F10298" t="s">
        <v>65</v>
      </c>
      <c r="G10298" t="s">
        <v>23</v>
      </c>
      <c r="H10298" t="s">
        <v>24</v>
      </c>
      <c r="I10298" t="s">
        <v>25</v>
      </c>
      <c r="J10298" t="s">
        <v>1537</v>
      </c>
      <c r="K10298" t="s">
        <v>9258</v>
      </c>
      <c r="L10298" t="s">
        <v>3253</v>
      </c>
      <c r="M10298" t="s">
        <v>54</v>
      </c>
      <c r="N10298">
        <f t="shared" si="1120"/>
        <v>0</v>
      </c>
      <c r="O10298" t="str">
        <f t="shared" si="1121"/>
        <v>No</v>
      </c>
      <c r="P10298">
        <f t="shared" si="1122"/>
        <v>0</v>
      </c>
      <c r="Q10298">
        <f t="shared" si="1123"/>
        <v>4813937689</v>
      </c>
      <c r="R10298">
        <f t="shared" si="1124"/>
        <v>4.1933383153624479</v>
      </c>
      <c r="S10298" t="str">
        <f t="shared" si="1125"/>
        <v>Acceptable</v>
      </c>
      <c r="T10298">
        <f>ROUNDUP(C10298,0)</f>
        <v>5</v>
      </c>
      <c r="U10298">
        <f>ROUNDDOWN(C10298,0)</f>
        <v>4</v>
      </c>
      <c r="V10298">
        <f>RIGHT(K10298,2)+2000</f>
        <v>2016</v>
      </c>
      <c r="W10298" t="str">
        <f>INDEX(_xlfn.TEXTSPLIT(K10298,"-"),1,2)</f>
        <v>Nov</v>
      </c>
      <c r="X10298" t="str">
        <f>INDEX(_xlfn.TEXTSPLIT(K10298,"-"),1,1)</f>
        <v>30</v>
      </c>
      <c r="Y10298">
        <f>INDEX(months!B:B,MATCH(Sheet1!W10298,months!A:A,0))</f>
        <v>11</v>
      </c>
      <c r="Z10298">
        <f t="shared" si="1126"/>
        <v>42704</v>
      </c>
    </row>
    <row r="10299" spans="1:26" x14ac:dyDescent="0.2">
      <c r="A10299" t="s">
        <v>13925</v>
      </c>
      <c r="B10299" t="s">
        <v>3070</v>
      </c>
      <c r="C10299">
        <v>5</v>
      </c>
      <c r="D10299">
        <v>2</v>
      </c>
      <c r="E10299" t="s">
        <v>123</v>
      </c>
      <c r="F10299" t="s">
        <v>1230</v>
      </c>
      <c r="G10299" t="s">
        <v>23</v>
      </c>
      <c r="H10299" t="s">
        <v>24</v>
      </c>
      <c r="I10299" t="s">
        <v>124</v>
      </c>
      <c r="J10299" t="s">
        <v>2804</v>
      </c>
      <c r="K10299" t="s">
        <v>4192</v>
      </c>
      <c r="L10299" t="s">
        <v>53</v>
      </c>
      <c r="M10299" t="s">
        <v>434</v>
      </c>
      <c r="N10299">
        <f t="shared" si="1120"/>
        <v>0</v>
      </c>
      <c r="O10299" t="str">
        <f t="shared" si="1121"/>
        <v>No</v>
      </c>
      <c r="P10299">
        <f t="shared" si="1122"/>
        <v>0</v>
      </c>
      <c r="Q10299">
        <f t="shared" si="1123"/>
        <v>4813937689</v>
      </c>
      <c r="R10299">
        <f t="shared" si="1124"/>
        <v>4.1933383153624479</v>
      </c>
      <c r="S10299" t="str">
        <f t="shared" si="1125"/>
        <v>Acceptable</v>
      </c>
      <c r="T10299">
        <f>ROUNDUP(C10299,0)</f>
        <v>5</v>
      </c>
      <c r="U10299">
        <f>ROUNDDOWN(C10299,0)</f>
        <v>5</v>
      </c>
      <c r="V10299">
        <f>RIGHT(K10299,2)+2000</f>
        <v>2016</v>
      </c>
      <c r="W10299" t="str">
        <f>INDEX(_xlfn.TEXTSPLIT(K10299,"-"),1,2)</f>
        <v>Mar</v>
      </c>
      <c r="X10299" t="str">
        <f>INDEX(_xlfn.TEXTSPLIT(K10299,"-"),1,1)</f>
        <v>25</v>
      </c>
      <c r="Y10299">
        <f>INDEX(months!B:B,MATCH(Sheet1!W10299,months!A:A,0))</f>
        <v>3</v>
      </c>
      <c r="Z10299">
        <f t="shared" si="1126"/>
        <v>42454</v>
      </c>
    </row>
    <row r="10300" spans="1:26" x14ac:dyDescent="0.2">
      <c r="A10300" t="s">
        <v>13926</v>
      </c>
      <c r="B10300" t="s">
        <v>1790</v>
      </c>
      <c r="C10300">
        <v>4.8</v>
      </c>
      <c r="D10300">
        <v>12</v>
      </c>
      <c r="E10300" t="s">
        <v>100</v>
      </c>
      <c r="F10300" t="s">
        <v>775</v>
      </c>
      <c r="G10300" t="s">
        <v>23</v>
      </c>
      <c r="H10300" t="s">
        <v>24</v>
      </c>
      <c r="I10300" t="s">
        <v>25</v>
      </c>
      <c r="J10300" t="s">
        <v>1791</v>
      </c>
      <c r="K10300" t="s">
        <v>1088</v>
      </c>
      <c r="L10300" t="s">
        <v>170</v>
      </c>
      <c r="M10300" t="s">
        <v>274</v>
      </c>
      <c r="N10300">
        <f t="shared" si="1120"/>
        <v>0</v>
      </c>
      <c r="O10300" t="str">
        <f t="shared" si="1121"/>
        <v>No</v>
      </c>
      <c r="P10300">
        <f t="shared" si="1122"/>
        <v>0</v>
      </c>
      <c r="Q10300">
        <f t="shared" si="1123"/>
        <v>4813937689</v>
      </c>
      <c r="R10300">
        <f t="shared" si="1124"/>
        <v>4.1933383153624479</v>
      </c>
      <c r="S10300" t="str">
        <f t="shared" si="1125"/>
        <v>Acceptable</v>
      </c>
      <c r="T10300">
        <f>ROUNDUP(C10300,0)</f>
        <v>5</v>
      </c>
      <c r="U10300">
        <f>ROUNDDOWN(C10300,0)</f>
        <v>4</v>
      </c>
      <c r="V10300">
        <f>RIGHT(K10300,2)+2000</f>
        <v>2018</v>
      </c>
      <c r="W10300" t="str">
        <f>INDEX(_xlfn.TEXTSPLIT(K10300,"-"),1,2)</f>
        <v>Jun</v>
      </c>
      <c r="X10300" t="str">
        <f>INDEX(_xlfn.TEXTSPLIT(K10300,"-"),1,1)</f>
        <v>13</v>
      </c>
      <c r="Y10300">
        <f>INDEX(months!B:B,MATCH(Sheet1!W10300,months!A:A,0))</f>
        <v>6</v>
      </c>
      <c r="Z10300">
        <f t="shared" si="1126"/>
        <v>43264</v>
      </c>
    </row>
    <row r="10301" spans="1:26" x14ac:dyDescent="0.2">
      <c r="A10301" t="s">
        <v>13927</v>
      </c>
      <c r="B10301" t="s">
        <v>4612</v>
      </c>
      <c r="D10301">
        <v>1</v>
      </c>
      <c r="E10301" t="s">
        <v>2702</v>
      </c>
      <c r="F10301" t="s">
        <v>1262</v>
      </c>
      <c r="G10301" t="s">
        <v>23</v>
      </c>
      <c r="H10301" t="s">
        <v>24</v>
      </c>
      <c r="I10301" t="s">
        <v>25</v>
      </c>
      <c r="J10301" t="s">
        <v>4613</v>
      </c>
      <c r="K10301" t="s">
        <v>84</v>
      </c>
      <c r="L10301" t="s">
        <v>220</v>
      </c>
      <c r="M10301" t="s">
        <v>3756</v>
      </c>
      <c r="N10301">
        <f t="shared" si="1120"/>
        <v>0</v>
      </c>
      <c r="O10301" t="str">
        <f t="shared" si="1121"/>
        <v>No</v>
      </c>
      <c r="P10301">
        <f t="shared" si="1122"/>
        <v>0</v>
      </c>
      <c r="Q10301">
        <f t="shared" si="1123"/>
        <v>4813937689</v>
      </c>
      <c r="R10301">
        <f t="shared" si="1124"/>
        <v>4.1933383153624479</v>
      </c>
      <c r="S10301" t="str">
        <f t="shared" si="1125"/>
        <v>Acceptable</v>
      </c>
      <c r="T10301">
        <f>ROUNDUP(C10301,0)</f>
        <v>0</v>
      </c>
      <c r="U10301">
        <f>ROUNDDOWN(C10301,0)</f>
        <v>0</v>
      </c>
      <c r="V10301">
        <f>RIGHT(K10301,2)+2000</f>
        <v>2018</v>
      </c>
      <c r="W10301" t="str">
        <f>INDEX(_xlfn.TEXTSPLIT(K10301,"-"),1,2)</f>
        <v>Jul</v>
      </c>
      <c r="X10301" t="str">
        <f>INDEX(_xlfn.TEXTSPLIT(K10301,"-"),1,1)</f>
        <v>31</v>
      </c>
      <c r="Y10301">
        <f>INDEX(months!B:B,MATCH(Sheet1!W10301,months!A:A,0))</f>
        <v>7</v>
      </c>
      <c r="Z10301">
        <f t="shared" si="1126"/>
        <v>43312</v>
      </c>
    </row>
    <row r="10302" spans="1:26" x14ac:dyDescent="0.2">
      <c r="A10302" t="s">
        <v>13928</v>
      </c>
      <c r="B10302" t="s">
        <v>1790</v>
      </c>
      <c r="C10302">
        <v>4.5999999999999996</v>
      </c>
      <c r="D10302">
        <v>13819</v>
      </c>
      <c r="E10302" t="s">
        <v>286</v>
      </c>
      <c r="F10302" t="s">
        <v>65</v>
      </c>
      <c r="G10302" t="s">
        <v>23</v>
      </c>
      <c r="H10302" t="s">
        <v>24</v>
      </c>
      <c r="I10302" t="s">
        <v>25</v>
      </c>
      <c r="J10302" t="s">
        <v>1791</v>
      </c>
      <c r="K10302" t="s">
        <v>287</v>
      </c>
      <c r="L10302" t="s">
        <v>576</v>
      </c>
      <c r="M10302" t="s">
        <v>86</v>
      </c>
      <c r="N10302">
        <f t="shared" si="1120"/>
        <v>0</v>
      </c>
      <c r="O10302" t="str">
        <f t="shared" si="1121"/>
        <v>No</v>
      </c>
      <c r="P10302">
        <f t="shared" si="1122"/>
        <v>0</v>
      </c>
      <c r="Q10302">
        <f t="shared" si="1123"/>
        <v>4813937689</v>
      </c>
      <c r="R10302">
        <f t="shared" si="1124"/>
        <v>4.1933383153624479</v>
      </c>
      <c r="S10302" t="str">
        <f t="shared" si="1125"/>
        <v>Acceptable</v>
      </c>
      <c r="T10302">
        <f>ROUNDUP(C10302,0)</f>
        <v>5</v>
      </c>
      <c r="U10302">
        <f>ROUNDDOWN(C10302,0)</f>
        <v>4</v>
      </c>
      <c r="V10302">
        <f>RIGHT(K10302,2)+2000</f>
        <v>2018</v>
      </c>
      <c r="W10302" t="str">
        <f>INDEX(_xlfn.TEXTSPLIT(K10302,"-"),1,2)</f>
        <v>Jul</v>
      </c>
      <c r="X10302" t="str">
        <f>INDEX(_xlfn.TEXTSPLIT(K10302,"-"),1,1)</f>
        <v>4</v>
      </c>
      <c r="Y10302">
        <f>INDEX(months!B:B,MATCH(Sheet1!W10302,months!A:A,0))</f>
        <v>7</v>
      </c>
      <c r="Z10302">
        <f t="shared" si="1126"/>
        <v>43285</v>
      </c>
    </row>
    <row r="10303" spans="1:26" x14ac:dyDescent="0.2">
      <c r="A10303" t="s">
        <v>13929</v>
      </c>
      <c r="B10303" t="s">
        <v>1790</v>
      </c>
      <c r="C10303">
        <v>5</v>
      </c>
      <c r="D10303">
        <v>104</v>
      </c>
      <c r="E10303" t="s">
        <v>532</v>
      </c>
      <c r="F10303" t="s">
        <v>775</v>
      </c>
      <c r="G10303" t="s">
        <v>23</v>
      </c>
      <c r="H10303" t="s">
        <v>24</v>
      </c>
      <c r="I10303" t="s">
        <v>25</v>
      </c>
      <c r="J10303" t="s">
        <v>1791</v>
      </c>
      <c r="K10303" t="s">
        <v>4757</v>
      </c>
      <c r="L10303" t="s">
        <v>2044</v>
      </c>
      <c r="M10303" t="s">
        <v>81</v>
      </c>
      <c r="N10303">
        <f t="shared" si="1120"/>
        <v>0</v>
      </c>
      <c r="O10303" t="str">
        <f t="shared" si="1121"/>
        <v>No</v>
      </c>
      <c r="P10303">
        <f t="shared" si="1122"/>
        <v>0</v>
      </c>
      <c r="Q10303">
        <f t="shared" si="1123"/>
        <v>4813937689</v>
      </c>
      <c r="R10303">
        <f t="shared" si="1124"/>
        <v>4.1933383153624479</v>
      </c>
      <c r="S10303" t="str">
        <f t="shared" si="1125"/>
        <v>Acceptable</v>
      </c>
      <c r="T10303">
        <f>ROUNDUP(C10303,0)</f>
        <v>5</v>
      </c>
      <c r="U10303">
        <f>ROUNDDOWN(C10303,0)</f>
        <v>5</v>
      </c>
      <c r="V10303">
        <f>RIGHT(K10303,2)+2000</f>
        <v>2018</v>
      </c>
      <c r="W10303" t="str">
        <f>INDEX(_xlfn.TEXTSPLIT(K10303,"-"),1,2)</f>
        <v>Aug</v>
      </c>
      <c r="X10303" t="str">
        <f>INDEX(_xlfn.TEXTSPLIT(K10303,"-"),1,1)</f>
        <v>7</v>
      </c>
      <c r="Y10303">
        <f>INDEX(months!B:B,MATCH(Sheet1!W10303,months!A:A,0))</f>
        <v>8</v>
      </c>
      <c r="Z10303">
        <f t="shared" si="1126"/>
        <v>43319</v>
      </c>
    </row>
    <row r="10304" spans="1:26" x14ac:dyDescent="0.2">
      <c r="A10304" t="s">
        <v>13930</v>
      </c>
      <c r="B10304" t="s">
        <v>3070</v>
      </c>
      <c r="C10304">
        <v>4.2</v>
      </c>
      <c r="D10304">
        <v>76</v>
      </c>
      <c r="E10304" t="s">
        <v>223</v>
      </c>
      <c r="F10304" t="s">
        <v>22</v>
      </c>
      <c r="G10304" t="s">
        <v>23</v>
      </c>
      <c r="H10304" t="s">
        <v>24</v>
      </c>
      <c r="I10304" t="s">
        <v>25</v>
      </c>
      <c r="J10304" t="s">
        <v>1537</v>
      </c>
      <c r="K10304" t="s">
        <v>5944</v>
      </c>
      <c r="L10304" t="s">
        <v>13931</v>
      </c>
      <c r="M10304" t="s">
        <v>54</v>
      </c>
      <c r="N10304">
        <f t="shared" si="1120"/>
        <v>0</v>
      </c>
      <c r="O10304" t="str">
        <f t="shared" si="1121"/>
        <v>No</v>
      </c>
      <c r="P10304">
        <f t="shared" si="1122"/>
        <v>0</v>
      </c>
      <c r="Q10304">
        <f t="shared" si="1123"/>
        <v>4813937689</v>
      </c>
      <c r="R10304">
        <f t="shared" si="1124"/>
        <v>4.1933383153624479</v>
      </c>
      <c r="S10304" t="str">
        <f t="shared" si="1125"/>
        <v>Acceptable</v>
      </c>
      <c r="T10304">
        <f>ROUNDUP(C10304,0)</f>
        <v>5</v>
      </c>
      <c r="U10304">
        <f>ROUNDDOWN(C10304,0)</f>
        <v>4</v>
      </c>
      <c r="V10304">
        <f>RIGHT(K10304,2)+2000</f>
        <v>2017</v>
      </c>
      <c r="W10304" t="str">
        <f>INDEX(_xlfn.TEXTSPLIT(K10304,"-"),1,2)</f>
        <v>Dec</v>
      </c>
      <c r="X10304" t="str">
        <f>INDEX(_xlfn.TEXTSPLIT(K10304,"-"),1,1)</f>
        <v>19</v>
      </c>
      <c r="Y10304">
        <f>INDEX(months!B:B,MATCH(Sheet1!W10304,months!A:A,0))</f>
        <v>12</v>
      </c>
      <c r="Z10304">
        <f t="shared" si="1126"/>
        <v>43088</v>
      </c>
    </row>
    <row r="10305" spans="1:26" x14ac:dyDescent="0.2">
      <c r="A10305" t="s">
        <v>13932</v>
      </c>
      <c r="B10305" t="s">
        <v>1790</v>
      </c>
      <c r="C10305">
        <v>4.7</v>
      </c>
      <c r="D10305">
        <v>42</v>
      </c>
      <c r="E10305" t="s">
        <v>525</v>
      </c>
      <c r="F10305" t="s">
        <v>101</v>
      </c>
      <c r="G10305" t="s">
        <v>23</v>
      </c>
      <c r="H10305" t="s">
        <v>24</v>
      </c>
      <c r="I10305" t="s">
        <v>25</v>
      </c>
      <c r="J10305" t="s">
        <v>1791</v>
      </c>
      <c r="K10305" t="s">
        <v>13933</v>
      </c>
      <c r="L10305" t="s">
        <v>984</v>
      </c>
      <c r="M10305" t="s">
        <v>81</v>
      </c>
      <c r="N10305">
        <f t="shared" si="1120"/>
        <v>0</v>
      </c>
      <c r="O10305" t="str">
        <f t="shared" si="1121"/>
        <v>No</v>
      </c>
      <c r="P10305">
        <f t="shared" si="1122"/>
        <v>0</v>
      </c>
      <c r="Q10305">
        <f t="shared" si="1123"/>
        <v>4813937689</v>
      </c>
      <c r="R10305">
        <f t="shared" si="1124"/>
        <v>4.1933383153624479</v>
      </c>
      <c r="S10305" t="str">
        <f t="shared" si="1125"/>
        <v>Acceptable</v>
      </c>
      <c r="T10305">
        <f>ROUNDUP(C10305,0)</f>
        <v>5</v>
      </c>
      <c r="U10305">
        <f>ROUNDDOWN(C10305,0)</f>
        <v>4</v>
      </c>
      <c r="V10305">
        <f>RIGHT(K10305,2)+2000</f>
        <v>2017</v>
      </c>
      <c r="W10305" t="str">
        <f>INDEX(_xlfn.TEXTSPLIT(K10305,"-"),1,2)</f>
        <v>Apr</v>
      </c>
      <c r="X10305" t="str">
        <f>INDEX(_xlfn.TEXTSPLIT(K10305,"-"),1,1)</f>
        <v>2</v>
      </c>
      <c r="Y10305">
        <f>INDEX(months!B:B,MATCH(Sheet1!W10305,months!A:A,0))</f>
        <v>4</v>
      </c>
      <c r="Z10305">
        <f t="shared" si="1126"/>
        <v>42827</v>
      </c>
    </row>
    <row r="10306" spans="1:26" x14ac:dyDescent="0.2">
      <c r="A10306" t="s">
        <v>13934</v>
      </c>
      <c r="B10306" t="s">
        <v>3070</v>
      </c>
      <c r="C10306">
        <v>4</v>
      </c>
      <c r="D10306">
        <v>2378</v>
      </c>
      <c r="E10306" t="s">
        <v>571</v>
      </c>
      <c r="F10306" t="s">
        <v>32</v>
      </c>
      <c r="G10306" t="s">
        <v>23</v>
      </c>
      <c r="H10306" t="s">
        <v>24</v>
      </c>
      <c r="I10306" t="s">
        <v>25</v>
      </c>
      <c r="J10306" t="s">
        <v>1537</v>
      </c>
      <c r="K10306" t="s">
        <v>9258</v>
      </c>
      <c r="L10306" t="s">
        <v>3253</v>
      </c>
      <c r="M10306" t="s">
        <v>54</v>
      </c>
      <c r="N10306">
        <f t="shared" ref="N10306:N10369" si="1127">SUM(A10306,B10306)</f>
        <v>0</v>
      </c>
      <c r="O10306" t="str">
        <f t="shared" ref="O10306:O10369" si="1128">IF(E10306="good","Yes","No")</f>
        <v>No</v>
      </c>
      <c r="P10306">
        <f t="shared" ref="P10306:P10369" si="1129">COUNTIF(B:B,"&lt;0")</f>
        <v>0</v>
      </c>
      <c r="Q10306">
        <f t="shared" ref="Q10306:Q10369" si="1130">SUMIF(D:D,"&gt;1000")</f>
        <v>4813937689</v>
      </c>
      <c r="R10306">
        <f t="shared" ref="R10306:R10369" si="1131">AVERAGEIF(C:C,"&gt;0")</f>
        <v>4.1933383153624479</v>
      </c>
      <c r="S10306" t="str">
        <f t="shared" ref="S10306:S10369" si="1132">IF(OR(A10306&gt;0,B10306&gt;0),"Acceptable","Check")</f>
        <v>Acceptable</v>
      </c>
      <c r="T10306">
        <f>ROUNDUP(C10306,0)</f>
        <v>4</v>
      </c>
      <c r="U10306">
        <f>ROUNDDOWN(C10306,0)</f>
        <v>4</v>
      </c>
      <c r="V10306">
        <f>RIGHT(K10306,2)+2000</f>
        <v>2016</v>
      </c>
      <c r="W10306" t="str">
        <f>INDEX(_xlfn.TEXTSPLIT(K10306,"-"),1,2)</f>
        <v>Nov</v>
      </c>
      <c r="X10306" t="str">
        <f>INDEX(_xlfn.TEXTSPLIT(K10306,"-"),1,1)</f>
        <v>30</v>
      </c>
      <c r="Y10306">
        <f>INDEX(months!B:B,MATCH(Sheet1!W10306,months!A:A,0))</f>
        <v>11</v>
      </c>
      <c r="Z10306">
        <f t="shared" si="1126"/>
        <v>42704</v>
      </c>
    </row>
    <row r="10307" spans="1:26" x14ac:dyDescent="0.2">
      <c r="A10307" t="s">
        <v>13935</v>
      </c>
      <c r="B10307" t="s">
        <v>1790</v>
      </c>
      <c r="C10307">
        <v>4.4000000000000004</v>
      </c>
      <c r="D10307">
        <v>92</v>
      </c>
      <c r="E10307" t="s">
        <v>627</v>
      </c>
      <c r="F10307" t="s">
        <v>22</v>
      </c>
      <c r="G10307" t="s">
        <v>23</v>
      </c>
      <c r="H10307" t="s">
        <v>24</v>
      </c>
      <c r="I10307" t="s">
        <v>25</v>
      </c>
      <c r="J10307" t="s">
        <v>1791</v>
      </c>
      <c r="K10307" t="s">
        <v>6410</v>
      </c>
      <c r="L10307" t="s">
        <v>1059</v>
      </c>
      <c r="M10307" t="s">
        <v>29</v>
      </c>
      <c r="N10307">
        <f t="shared" si="1127"/>
        <v>0</v>
      </c>
      <c r="O10307" t="str">
        <f t="shared" si="1128"/>
        <v>No</v>
      </c>
      <c r="P10307">
        <f t="shared" si="1129"/>
        <v>0</v>
      </c>
      <c r="Q10307">
        <f t="shared" si="1130"/>
        <v>4813937689</v>
      </c>
      <c r="R10307">
        <f t="shared" si="1131"/>
        <v>4.1933383153624479</v>
      </c>
      <c r="S10307" t="str">
        <f t="shared" si="1132"/>
        <v>Acceptable</v>
      </c>
      <c r="T10307">
        <f>ROUNDUP(C10307,0)</f>
        <v>5</v>
      </c>
      <c r="U10307">
        <f>ROUNDDOWN(C10307,0)</f>
        <v>4</v>
      </c>
      <c r="V10307">
        <f>RIGHT(K10307,2)+2000</f>
        <v>2017</v>
      </c>
      <c r="W10307" t="str">
        <f>INDEX(_xlfn.TEXTSPLIT(K10307,"-"),1,2)</f>
        <v>Jan</v>
      </c>
      <c r="X10307" t="str">
        <f>INDEX(_xlfn.TEXTSPLIT(K10307,"-"),1,1)</f>
        <v>31</v>
      </c>
      <c r="Y10307">
        <f>INDEX(months!B:B,MATCH(Sheet1!W10307,months!A:A,0))</f>
        <v>1</v>
      </c>
      <c r="Z10307">
        <f t="shared" ref="Z10307:Z10370" si="1133">DATE(V10307,Y10307,X10307)</f>
        <v>42766</v>
      </c>
    </row>
    <row r="10308" spans="1:26" x14ac:dyDescent="0.2">
      <c r="A10308" t="s">
        <v>13936</v>
      </c>
      <c r="B10308" t="s">
        <v>3070</v>
      </c>
      <c r="C10308">
        <v>4.9000000000000004</v>
      </c>
      <c r="D10308">
        <v>15</v>
      </c>
      <c r="E10308" t="s">
        <v>202</v>
      </c>
      <c r="F10308" t="s">
        <v>775</v>
      </c>
      <c r="G10308" t="s">
        <v>23</v>
      </c>
      <c r="H10308" t="s">
        <v>24</v>
      </c>
      <c r="I10308" t="s">
        <v>25</v>
      </c>
      <c r="J10308" t="s">
        <v>1537</v>
      </c>
      <c r="K10308" t="s">
        <v>5944</v>
      </c>
      <c r="L10308" t="s">
        <v>13937</v>
      </c>
      <c r="M10308" t="s">
        <v>54</v>
      </c>
      <c r="N10308">
        <f t="shared" si="1127"/>
        <v>0</v>
      </c>
      <c r="O10308" t="str">
        <f t="shared" si="1128"/>
        <v>No</v>
      </c>
      <c r="P10308">
        <f t="shared" si="1129"/>
        <v>0</v>
      </c>
      <c r="Q10308">
        <f t="shared" si="1130"/>
        <v>4813937689</v>
      </c>
      <c r="R10308">
        <f t="shared" si="1131"/>
        <v>4.1933383153624479</v>
      </c>
      <c r="S10308" t="str">
        <f t="shared" si="1132"/>
        <v>Acceptable</v>
      </c>
      <c r="T10308">
        <f>ROUNDUP(C10308,0)</f>
        <v>5</v>
      </c>
      <c r="U10308">
        <f>ROUNDDOWN(C10308,0)</f>
        <v>4</v>
      </c>
      <c r="V10308">
        <f>RIGHT(K10308,2)+2000</f>
        <v>2017</v>
      </c>
      <c r="W10308" t="str">
        <f>INDEX(_xlfn.TEXTSPLIT(K10308,"-"),1,2)</f>
        <v>Dec</v>
      </c>
      <c r="X10308" t="str">
        <f>INDEX(_xlfn.TEXTSPLIT(K10308,"-"),1,1)</f>
        <v>19</v>
      </c>
      <c r="Y10308">
        <f>INDEX(months!B:B,MATCH(Sheet1!W10308,months!A:A,0))</f>
        <v>12</v>
      </c>
      <c r="Z10308">
        <f t="shared" si="1133"/>
        <v>43088</v>
      </c>
    </row>
    <row r="10309" spans="1:26" x14ac:dyDescent="0.2">
      <c r="A10309" t="s">
        <v>13938</v>
      </c>
      <c r="B10309" t="s">
        <v>3070</v>
      </c>
      <c r="C10309">
        <v>3.5</v>
      </c>
      <c r="D10309">
        <v>179</v>
      </c>
      <c r="E10309" t="s">
        <v>409</v>
      </c>
      <c r="F10309" t="s">
        <v>22</v>
      </c>
      <c r="G10309" t="s">
        <v>23</v>
      </c>
      <c r="H10309" t="s">
        <v>24</v>
      </c>
      <c r="I10309" t="s">
        <v>25</v>
      </c>
      <c r="J10309" t="s">
        <v>1537</v>
      </c>
      <c r="K10309" t="s">
        <v>9258</v>
      </c>
      <c r="L10309" t="s">
        <v>3253</v>
      </c>
      <c r="M10309" t="s">
        <v>54</v>
      </c>
      <c r="N10309">
        <f t="shared" si="1127"/>
        <v>0</v>
      </c>
      <c r="O10309" t="str">
        <f t="shared" si="1128"/>
        <v>No</v>
      </c>
      <c r="P10309">
        <f t="shared" si="1129"/>
        <v>0</v>
      </c>
      <c r="Q10309">
        <f t="shared" si="1130"/>
        <v>4813937689</v>
      </c>
      <c r="R10309">
        <f t="shared" si="1131"/>
        <v>4.1933383153624479</v>
      </c>
      <c r="S10309" t="str">
        <f t="shared" si="1132"/>
        <v>Acceptable</v>
      </c>
      <c r="T10309">
        <f>ROUNDUP(C10309,0)</f>
        <v>4</v>
      </c>
      <c r="U10309">
        <f>ROUNDDOWN(C10309,0)</f>
        <v>3</v>
      </c>
      <c r="V10309">
        <f>RIGHT(K10309,2)+2000</f>
        <v>2016</v>
      </c>
      <c r="W10309" t="str">
        <f>INDEX(_xlfn.TEXTSPLIT(K10309,"-"),1,2)</f>
        <v>Nov</v>
      </c>
      <c r="X10309" t="str">
        <f>INDEX(_xlfn.TEXTSPLIT(K10309,"-"),1,1)</f>
        <v>30</v>
      </c>
      <c r="Y10309">
        <f>INDEX(months!B:B,MATCH(Sheet1!W10309,months!A:A,0))</f>
        <v>11</v>
      </c>
      <c r="Z10309">
        <f t="shared" si="1133"/>
        <v>42704</v>
      </c>
    </row>
    <row r="10310" spans="1:26" x14ac:dyDescent="0.2">
      <c r="A10310" t="s">
        <v>13939</v>
      </c>
      <c r="B10310" t="s">
        <v>1790</v>
      </c>
      <c r="C10310">
        <v>4.0999999999999996</v>
      </c>
      <c r="D10310">
        <v>7</v>
      </c>
      <c r="E10310" t="s">
        <v>544</v>
      </c>
      <c r="F10310" t="s">
        <v>775</v>
      </c>
      <c r="G10310" t="s">
        <v>23</v>
      </c>
      <c r="H10310" t="s">
        <v>24</v>
      </c>
      <c r="I10310" t="s">
        <v>25</v>
      </c>
      <c r="J10310" t="s">
        <v>1791</v>
      </c>
      <c r="K10310" t="s">
        <v>4026</v>
      </c>
      <c r="L10310" t="s">
        <v>59</v>
      </c>
      <c r="M10310" t="s">
        <v>29</v>
      </c>
      <c r="N10310">
        <f t="shared" si="1127"/>
        <v>0</v>
      </c>
      <c r="O10310" t="str">
        <f t="shared" si="1128"/>
        <v>No</v>
      </c>
      <c r="P10310">
        <f t="shared" si="1129"/>
        <v>0</v>
      </c>
      <c r="Q10310">
        <f t="shared" si="1130"/>
        <v>4813937689</v>
      </c>
      <c r="R10310">
        <f t="shared" si="1131"/>
        <v>4.1933383153624479</v>
      </c>
      <c r="S10310" t="str">
        <f t="shared" si="1132"/>
        <v>Acceptable</v>
      </c>
      <c r="T10310">
        <f>ROUNDUP(C10310,0)</f>
        <v>5</v>
      </c>
      <c r="U10310">
        <f>ROUNDDOWN(C10310,0)</f>
        <v>4</v>
      </c>
      <c r="V10310">
        <f>RIGHT(K10310,2)+2000</f>
        <v>2018</v>
      </c>
      <c r="W10310" t="str">
        <f>INDEX(_xlfn.TEXTSPLIT(K10310,"-"),1,2)</f>
        <v>Feb</v>
      </c>
      <c r="X10310" t="str">
        <f>INDEX(_xlfn.TEXTSPLIT(K10310,"-"),1,1)</f>
        <v>6</v>
      </c>
      <c r="Y10310">
        <f>INDEX(months!B:B,MATCH(Sheet1!W10310,months!A:A,0))</f>
        <v>2</v>
      </c>
      <c r="Z10310">
        <f t="shared" si="1133"/>
        <v>43137</v>
      </c>
    </row>
    <row r="10311" spans="1:26" x14ac:dyDescent="0.2">
      <c r="A10311" t="s">
        <v>13940</v>
      </c>
      <c r="B10311" t="s">
        <v>1790</v>
      </c>
      <c r="C10311">
        <v>4.2</v>
      </c>
      <c r="D10311">
        <v>17</v>
      </c>
      <c r="E10311" t="s">
        <v>735</v>
      </c>
      <c r="F10311" t="s">
        <v>101</v>
      </c>
      <c r="G10311" t="s">
        <v>23</v>
      </c>
      <c r="H10311" t="s">
        <v>24</v>
      </c>
      <c r="I10311" t="s">
        <v>25</v>
      </c>
      <c r="J10311" t="s">
        <v>1791</v>
      </c>
      <c r="K10311" t="s">
        <v>3778</v>
      </c>
      <c r="L10311" t="s">
        <v>3102</v>
      </c>
      <c r="M10311" t="s">
        <v>72</v>
      </c>
      <c r="N10311">
        <f t="shared" si="1127"/>
        <v>0</v>
      </c>
      <c r="O10311" t="str">
        <f t="shared" si="1128"/>
        <v>No</v>
      </c>
      <c r="P10311">
        <f t="shared" si="1129"/>
        <v>0</v>
      </c>
      <c r="Q10311">
        <f t="shared" si="1130"/>
        <v>4813937689</v>
      </c>
      <c r="R10311">
        <f t="shared" si="1131"/>
        <v>4.1933383153624479</v>
      </c>
      <c r="S10311" t="str">
        <f t="shared" si="1132"/>
        <v>Acceptable</v>
      </c>
      <c r="T10311">
        <f>ROUNDUP(C10311,0)</f>
        <v>5</v>
      </c>
      <c r="U10311">
        <f>ROUNDDOWN(C10311,0)</f>
        <v>4</v>
      </c>
      <c r="V10311">
        <f>RIGHT(K10311,2)+2000</f>
        <v>2015</v>
      </c>
      <c r="W10311" t="str">
        <f>INDEX(_xlfn.TEXTSPLIT(K10311,"-"),1,2)</f>
        <v>Jan</v>
      </c>
      <c r="X10311" t="str">
        <f>INDEX(_xlfn.TEXTSPLIT(K10311,"-"),1,1)</f>
        <v>18</v>
      </c>
      <c r="Y10311">
        <f>INDEX(months!B:B,MATCH(Sheet1!W10311,months!A:A,0))</f>
        <v>1</v>
      </c>
      <c r="Z10311">
        <f t="shared" si="1133"/>
        <v>42022</v>
      </c>
    </row>
    <row r="10312" spans="1:26" x14ac:dyDescent="0.2">
      <c r="A10312" t="s">
        <v>13941</v>
      </c>
      <c r="B10312" t="s">
        <v>1790</v>
      </c>
      <c r="C10312">
        <v>4.4000000000000004</v>
      </c>
      <c r="D10312">
        <v>18</v>
      </c>
      <c r="E10312" t="s">
        <v>281</v>
      </c>
      <c r="F10312" t="s">
        <v>22</v>
      </c>
      <c r="G10312" t="s">
        <v>23</v>
      </c>
      <c r="H10312" t="s">
        <v>24</v>
      </c>
      <c r="I10312" t="s">
        <v>25</v>
      </c>
      <c r="J10312" t="s">
        <v>1791</v>
      </c>
      <c r="K10312" t="s">
        <v>1016</v>
      </c>
      <c r="L10312" t="s">
        <v>53</v>
      </c>
      <c r="M10312" t="s">
        <v>72</v>
      </c>
      <c r="N10312">
        <f t="shared" si="1127"/>
        <v>0</v>
      </c>
      <c r="O10312" t="str">
        <f t="shared" si="1128"/>
        <v>No</v>
      </c>
      <c r="P10312">
        <f t="shared" si="1129"/>
        <v>0</v>
      </c>
      <c r="Q10312">
        <f t="shared" si="1130"/>
        <v>4813937689</v>
      </c>
      <c r="R10312">
        <f t="shared" si="1131"/>
        <v>4.1933383153624479</v>
      </c>
      <c r="S10312" t="str">
        <f t="shared" si="1132"/>
        <v>Acceptable</v>
      </c>
      <c r="T10312">
        <f>ROUNDUP(C10312,0)</f>
        <v>5</v>
      </c>
      <c r="U10312">
        <f>ROUNDDOWN(C10312,0)</f>
        <v>4</v>
      </c>
      <c r="V10312">
        <f>RIGHT(K10312,2)+2000</f>
        <v>2017</v>
      </c>
      <c r="W10312" t="str">
        <f>INDEX(_xlfn.TEXTSPLIT(K10312,"-"),1,2)</f>
        <v>Jan</v>
      </c>
      <c r="X10312" t="str">
        <f>INDEX(_xlfn.TEXTSPLIT(K10312,"-"),1,1)</f>
        <v>21</v>
      </c>
      <c r="Y10312">
        <f>INDEX(months!B:B,MATCH(Sheet1!W10312,months!A:A,0))</f>
        <v>1</v>
      </c>
      <c r="Z10312">
        <f t="shared" si="1133"/>
        <v>42756</v>
      </c>
    </row>
    <row r="10313" spans="1:26" x14ac:dyDescent="0.2">
      <c r="A10313" t="s">
        <v>13942</v>
      </c>
      <c r="B10313" t="s">
        <v>4106</v>
      </c>
      <c r="D10313">
        <v>2</v>
      </c>
      <c r="E10313" t="s">
        <v>123</v>
      </c>
      <c r="F10313" t="s">
        <v>1010</v>
      </c>
      <c r="G10313" t="s">
        <v>23</v>
      </c>
      <c r="H10313" t="s">
        <v>24</v>
      </c>
      <c r="I10313" t="s">
        <v>25</v>
      </c>
      <c r="J10313" t="s">
        <v>4107</v>
      </c>
      <c r="K10313" t="s">
        <v>2221</v>
      </c>
      <c r="L10313" t="s">
        <v>8549</v>
      </c>
      <c r="M10313" t="s">
        <v>81</v>
      </c>
      <c r="N10313">
        <f t="shared" si="1127"/>
        <v>0</v>
      </c>
      <c r="O10313" t="str">
        <f t="shared" si="1128"/>
        <v>No</v>
      </c>
      <c r="P10313">
        <f t="shared" si="1129"/>
        <v>0</v>
      </c>
      <c r="Q10313">
        <f t="shared" si="1130"/>
        <v>4813937689</v>
      </c>
      <c r="R10313">
        <f t="shared" si="1131"/>
        <v>4.1933383153624479</v>
      </c>
      <c r="S10313" t="str">
        <f t="shared" si="1132"/>
        <v>Acceptable</v>
      </c>
      <c r="T10313">
        <f>ROUNDUP(C10313,0)</f>
        <v>0</v>
      </c>
      <c r="U10313">
        <f>ROUNDDOWN(C10313,0)</f>
        <v>0</v>
      </c>
      <c r="V10313">
        <f>RIGHT(K10313,2)+2000</f>
        <v>2018</v>
      </c>
      <c r="W10313" t="str">
        <f>INDEX(_xlfn.TEXTSPLIT(K10313,"-"),1,2)</f>
        <v>Jan</v>
      </c>
      <c r="X10313" t="str">
        <f>INDEX(_xlfn.TEXTSPLIT(K10313,"-"),1,1)</f>
        <v>17</v>
      </c>
      <c r="Y10313">
        <f>INDEX(months!B:B,MATCH(Sheet1!W10313,months!A:A,0))</f>
        <v>1</v>
      </c>
      <c r="Z10313">
        <f t="shared" si="1133"/>
        <v>43117</v>
      </c>
    </row>
    <row r="10314" spans="1:26" x14ac:dyDescent="0.2">
      <c r="A10314" t="s">
        <v>13943</v>
      </c>
      <c r="B10314" t="s">
        <v>1790</v>
      </c>
      <c r="C10314">
        <v>4.5</v>
      </c>
      <c r="D10314">
        <v>3704</v>
      </c>
      <c r="E10314" t="s">
        <v>147</v>
      </c>
      <c r="F10314" t="s">
        <v>50</v>
      </c>
      <c r="G10314" t="s">
        <v>23</v>
      </c>
      <c r="H10314" t="s">
        <v>24</v>
      </c>
      <c r="I10314" t="s">
        <v>25</v>
      </c>
      <c r="J10314" t="s">
        <v>1791</v>
      </c>
      <c r="K10314" t="s">
        <v>121</v>
      </c>
      <c r="L10314" t="s">
        <v>4547</v>
      </c>
      <c r="M10314" t="s">
        <v>60</v>
      </c>
      <c r="N10314">
        <f t="shared" si="1127"/>
        <v>0</v>
      </c>
      <c r="O10314" t="str">
        <f t="shared" si="1128"/>
        <v>No</v>
      </c>
      <c r="P10314">
        <f t="shared" si="1129"/>
        <v>0</v>
      </c>
      <c r="Q10314">
        <f t="shared" si="1130"/>
        <v>4813937689</v>
      </c>
      <c r="R10314">
        <f t="shared" si="1131"/>
        <v>4.1933383153624479</v>
      </c>
      <c r="S10314" t="str">
        <f t="shared" si="1132"/>
        <v>Acceptable</v>
      </c>
      <c r="T10314">
        <f>ROUNDUP(C10314,0)</f>
        <v>5</v>
      </c>
      <c r="U10314">
        <f>ROUNDDOWN(C10314,0)</f>
        <v>4</v>
      </c>
      <c r="V10314">
        <f>RIGHT(K10314,2)+2000</f>
        <v>2018</v>
      </c>
      <c r="W10314" t="str">
        <f>INDEX(_xlfn.TEXTSPLIT(K10314,"-"),1,2)</f>
        <v>Mar</v>
      </c>
      <c r="X10314" t="str">
        <f>INDEX(_xlfn.TEXTSPLIT(K10314,"-"),1,1)</f>
        <v>20</v>
      </c>
      <c r="Y10314">
        <f>INDEX(months!B:B,MATCH(Sheet1!W10314,months!A:A,0))</f>
        <v>3</v>
      </c>
      <c r="Z10314">
        <f t="shared" si="1133"/>
        <v>43179</v>
      </c>
    </row>
    <row r="10315" spans="1:26" x14ac:dyDescent="0.2">
      <c r="A10315" t="s">
        <v>13944</v>
      </c>
      <c r="B10315" t="s">
        <v>5319</v>
      </c>
      <c r="C10315">
        <v>3.1</v>
      </c>
      <c r="D10315">
        <v>183</v>
      </c>
      <c r="E10315" t="s">
        <v>398</v>
      </c>
      <c r="F10315" t="s">
        <v>22</v>
      </c>
      <c r="G10315" t="s">
        <v>23</v>
      </c>
      <c r="H10315" t="s">
        <v>24</v>
      </c>
      <c r="I10315" t="s">
        <v>25</v>
      </c>
      <c r="J10315" t="s">
        <v>5320</v>
      </c>
      <c r="K10315" t="s">
        <v>287</v>
      </c>
      <c r="L10315" t="s">
        <v>1217</v>
      </c>
      <c r="M10315" t="s">
        <v>81</v>
      </c>
      <c r="N10315">
        <f t="shared" si="1127"/>
        <v>0</v>
      </c>
      <c r="O10315" t="str">
        <f t="shared" si="1128"/>
        <v>No</v>
      </c>
      <c r="P10315">
        <f t="shared" si="1129"/>
        <v>0</v>
      </c>
      <c r="Q10315">
        <f t="shared" si="1130"/>
        <v>4813937689</v>
      </c>
      <c r="R10315">
        <f t="shared" si="1131"/>
        <v>4.1933383153624479</v>
      </c>
      <c r="S10315" t="str">
        <f t="shared" si="1132"/>
        <v>Acceptable</v>
      </c>
      <c r="T10315">
        <f>ROUNDUP(C10315,0)</f>
        <v>4</v>
      </c>
      <c r="U10315">
        <f>ROUNDDOWN(C10315,0)</f>
        <v>3</v>
      </c>
      <c r="V10315">
        <f>RIGHT(K10315,2)+2000</f>
        <v>2018</v>
      </c>
      <c r="W10315" t="str">
        <f>INDEX(_xlfn.TEXTSPLIT(K10315,"-"),1,2)</f>
        <v>Jul</v>
      </c>
      <c r="X10315" t="str">
        <f>INDEX(_xlfn.TEXTSPLIT(K10315,"-"),1,1)</f>
        <v>4</v>
      </c>
      <c r="Y10315">
        <f>INDEX(months!B:B,MATCH(Sheet1!W10315,months!A:A,0))</f>
        <v>7</v>
      </c>
      <c r="Z10315">
        <f t="shared" si="1133"/>
        <v>43285</v>
      </c>
    </row>
    <row r="10316" spans="1:26" x14ac:dyDescent="0.2">
      <c r="A10316" t="s">
        <v>13945</v>
      </c>
      <c r="B10316" t="s">
        <v>2116</v>
      </c>
      <c r="D10316">
        <v>3</v>
      </c>
      <c r="E10316" t="s">
        <v>93</v>
      </c>
      <c r="F10316" t="s">
        <v>1005</v>
      </c>
      <c r="G10316" t="s">
        <v>23</v>
      </c>
      <c r="H10316" t="s">
        <v>24</v>
      </c>
      <c r="I10316" t="s">
        <v>25</v>
      </c>
      <c r="J10316" t="s">
        <v>2117</v>
      </c>
      <c r="K10316" t="s">
        <v>287</v>
      </c>
      <c r="L10316" t="s">
        <v>2315</v>
      </c>
      <c r="M10316" t="s">
        <v>29</v>
      </c>
      <c r="N10316">
        <f t="shared" si="1127"/>
        <v>0</v>
      </c>
      <c r="O10316" t="str">
        <f t="shared" si="1128"/>
        <v>No</v>
      </c>
      <c r="P10316">
        <f t="shared" si="1129"/>
        <v>0</v>
      </c>
      <c r="Q10316">
        <f t="shared" si="1130"/>
        <v>4813937689</v>
      </c>
      <c r="R10316">
        <f t="shared" si="1131"/>
        <v>4.1933383153624479</v>
      </c>
      <c r="S10316" t="str">
        <f t="shared" si="1132"/>
        <v>Acceptable</v>
      </c>
      <c r="T10316">
        <f>ROUNDUP(C10316,0)</f>
        <v>0</v>
      </c>
      <c r="U10316">
        <f>ROUNDDOWN(C10316,0)</f>
        <v>0</v>
      </c>
      <c r="V10316">
        <f>RIGHT(K10316,2)+2000</f>
        <v>2018</v>
      </c>
      <c r="W10316" t="str">
        <f>INDEX(_xlfn.TEXTSPLIT(K10316,"-"),1,2)</f>
        <v>Jul</v>
      </c>
      <c r="X10316" t="str">
        <f>INDEX(_xlfn.TEXTSPLIT(K10316,"-"),1,1)</f>
        <v>4</v>
      </c>
      <c r="Y10316">
        <f>INDEX(months!B:B,MATCH(Sheet1!W10316,months!A:A,0))</f>
        <v>7</v>
      </c>
      <c r="Z10316">
        <f t="shared" si="1133"/>
        <v>43285</v>
      </c>
    </row>
    <row r="10317" spans="1:26" x14ac:dyDescent="0.2">
      <c r="A10317" t="s">
        <v>13946</v>
      </c>
      <c r="B10317" t="s">
        <v>1790</v>
      </c>
      <c r="C10317">
        <v>4.5</v>
      </c>
      <c r="D10317">
        <v>58</v>
      </c>
      <c r="E10317" t="s">
        <v>100</v>
      </c>
      <c r="F10317" t="s">
        <v>22</v>
      </c>
      <c r="G10317" t="s">
        <v>23</v>
      </c>
      <c r="H10317" t="s">
        <v>24</v>
      </c>
      <c r="I10317" t="s">
        <v>25</v>
      </c>
      <c r="J10317" t="s">
        <v>1791</v>
      </c>
      <c r="K10317" t="s">
        <v>13947</v>
      </c>
      <c r="L10317" t="s">
        <v>6354</v>
      </c>
      <c r="M10317" t="s">
        <v>72</v>
      </c>
      <c r="N10317">
        <f t="shared" si="1127"/>
        <v>0</v>
      </c>
      <c r="O10317" t="str">
        <f t="shared" si="1128"/>
        <v>No</v>
      </c>
      <c r="P10317">
        <f t="shared" si="1129"/>
        <v>0</v>
      </c>
      <c r="Q10317">
        <f t="shared" si="1130"/>
        <v>4813937689</v>
      </c>
      <c r="R10317">
        <f t="shared" si="1131"/>
        <v>4.1933383153624479</v>
      </c>
      <c r="S10317" t="str">
        <f t="shared" si="1132"/>
        <v>Acceptable</v>
      </c>
      <c r="T10317">
        <f>ROUNDUP(C10317,0)</f>
        <v>5</v>
      </c>
      <c r="U10317">
        <f>ROUNDDOWN(C10317,0)</f>
        <v>4</v>
      </c>
      <c r="V10317">
        <f>RIGHT(K10317,2)+2000</f>
        <v>2015</v>
      </c>
      <c r="W10317" t="str">
        <f>INDEX(_xlfn.TEXTSPLIT(K10317,"-"),1,2)</f>
        <v>Dec</v>
      </c>
      <c r="X10317" t="str">
        <f>INDEX(_xlfn.TEXTSPLIT(K10317,"-"),1,1)</f>
        <v>9</v>
      </c>
      <c r="Y10317">
        <f>INDEX(months!B:B,MATCH(Sheet1!W10317,months!A:A,0))</f>
        <v>12</v>
      </c>
      <c r="Z10317">
        <f t="shared" si="1133"/>
        <v>42347</v>
      </c>
    </row>
    <row r="10318" spans="1:26" x14ac:dyDescent="0.2">
      <c r="A10318" t="s">
        <v>13948</v>
      </c>
      <c r="B10318" t="s">
        <v>1790</v>
      </c>
      <c r="C10318">
        <v>4.5999999999999996</v>
      </c>
      <c r="D10318">
        <v>106</v>
      </c>
      <c r="E10318" t="s">
        <v>1211</v>
      </c>
      <c r="F10318" t="s">
        <v>22</v>
      </c>
      <c r="G10318" t="s">
        <v>23</v>
      </c>
      <c r="H10318" t="s">
        <v>24</v>
      </c>
      <c r="I10318" t="s">
        <v>25</v>
      </c>
      <c r="J10318" t="s">
        <v>1791</v>
      </c>
      <c r="K10318" t="s">
        <v>5182</v>
      </c>
      <c r="L10318" t="s">
        <v>2195</v>
      </c>
      <c r="M10318" t="s">
        <v>29</v>
      </c>
      <c r="N10318">
        <f t="shared" si="1127"/>
        <v>0</v>
      </c>
      <c r="O10318" t="str">
        <f t="shared" si="1128"/>
        <v>No</v>
      </c>
      <c r="P10318">
        <f t="shared" si="1129"/>
        <v>0</v>
      </c>
      <c r="Q10318">
        <f t="shared" si="1130"/>
        <v>4813937689</v>
      </c>
      <c r="R10318">
        <f t="shared" si="1131"/>
        <v>4.1933383153624479</v>
      </c>
      <c r="S10318" t="str">
        <f t="shared" si="1132"/>
        <v>Acceptable</v>
      </c>
      <c r="T10318">
        <f>ROUNDUP(C10318,0)</f>
        <v>5</v>
      </c>
      <c r="U10318">
        <f>ROUNDDOWN(C10318,0)</f>
        <v>4</v>
      </c>
      <c r="V10318">
        <f>RIGHT(K10318,2)+2000</f>
        <v>2018</v>
      </c>
      <c r="W10318" t="str">
        <f>INDEX(_xlfn.TEXTSPLIT(K10318,"-"),1,2)</f>
        <v>Mar</v>
      </c>
      <c r="X10318" t="str">
        <f>INDEX(_xlfn.TEXTSPLIT(K10318,"-"),1,1)</f>
        <v>19</v>
      </c>
      <c r="Y10318">
        <f>INDEX(months!B:B,MATCH(Sheet1!W10318,months!A:A,0))</f>
        <v>3</v>
      </c>
      <c r="Z10318">
        <f t="shared" si="1133"/>
        <v>43178</v>
      </c>
    </row>
    <row r="10319" spans="1:26" x14ac:dyDescent="0.2">
      <c r="A10319" t="s">
        <v>13949</v>
      </c>
      <c r="B10319" t="s">
        <v>4310</v>
      </c>
      <c r="C10319">
        <v>4.3</v>
      </c>
      <c r="D10319">
        <v>1539</v>
      </c>
      <c r="E10319" t="s">
        <v>31</v>
      </c>
      <c r="F10319" t="s">
        <v>57</v>
      </c>
      <c r="G10319" t="s">
        <v>23</v>
      </c>
      <c r="H10319" t="s">
        <v>24</v>
      </c>
      <c r="I10319" t="s">
        <v>44</v>
      </c>
      <c r="J10319" t="s">
        <v>2718</v>
      </c>
      <c r="K10319" t="s">
        <v>102</v>
      </c>
      <c r="L10319" t="s">
        <v>4027</v>
      </c>
      <c r="M10319" t="s">
        <v>29</v>
      </c>
      <c r="N10319">
        <f t="shared" si="1127"/>
        <v>0</v>
      </c>
      <c r="O10319" t="str">
        <f t="shared" si="1128"/>
        <v>No</v>
      </c>
      <c r="P10319">
        <f t="shared" si="1129"/>
        <v>0</v>
      </c>
      <c r="Q10319">
        <f t="shared" si="1130"/>
        <v>4813937689</v>
      </c>
      <c r="R10319">
        <f t="shared" si="1131"/>
        <v>4.1933383153624479</v>
      </c>
      <c r="S10319" t="str">
        <f t="shared" si="1132"/>
        <v>Acceptable</v>
      </c>
      <c r="T10319">
        <f>ROUNDUP(C10319,0)</f>
        <v>5</v>
      </c>
      <c r="U10319">
        <f>ROUNDDOWN(C10319,0)</f>
        <v>4</v>
      </c>
      <c r="V10319">
        <f>RIGHT(K10319,2)+2000</f>
        <v>2018</v>
      </c>
      <c r="W10319" t="str">
        <f>INDEX(_xlfn.TEXTSPLIT(K10319,"-"),1,2)</f>
        <v>Jun</v>
      </c>
      <c r="X10319" t="str">
        <f>INDEX(_xlfn.TEXTSPLIT(K10319,"-"),1,1)</f>
        <v>6</v>
      </c>
      <c r="Y10319">
        <f>INDEX(months!B:B,MATCH(Sheet1!W10319,months!A:A,0))</f>
        <v>6</v>
      </c>
      <c r="Z10319">
        <f t="shared" si="1133"/>
        <v>43257</v>
      </c>
    </row>
    <row r="10320" spans="1:26" x14ac:dyDescent="0.2">
      <c r="A10320" t="s">
        <v>13950</v>
      </c>
      <c r="B10320" t="s">
        <v>5248</v>
      </c>
      <c r="C10320">
        <v>4.4000000000000004</v>
      </c>
      <c r="D10320">
        <v>20755</v>
      </c>
      <c r="E10320" t="s">
        <v>108</v>
      </c>
      <c r="F10320" t="s">
        <v>65</v>
      </c>
      <c r="G10320" t="s">
        <v>23</v>
      </c>
      <c r="H10320" t="s">
        <v>24</v>
      </c>
      <c r="I10320" t="s">
        <v>25</v>
      </c>
      <c r="J10320" t="s">
        <v>5249</v>
      </c>
      <c r="K10320" t="s">
        <v>3019</v>
      </c>
      <c r="L10320" t="s">
        <v>325</v>
      </c>
      <c r="M10320" t="s">
        <v>81</v>
      </c>
      <c r="N10320">
        <f t="shared" si="1127"/>
        <v>0</v>
      </c>
      <c r="O10320" t="str">
        <f t="shared" si="1128"/>
        <v>No</v>
      </c>
      <c r="P10320">
        <f t="shared" si="1129"/>
        <v>0</v>
      </c>
      <c r="Q10320">
        <f t="shared" si="1130"/>
        <v>4813937689</v>
      </c>
      <c r="R10320">
        <f t="shared" si="1131"/>
        <v>4.1933383153624479</v>
      </c>
      <c r="S10320" t="str">
        <f t="shared" si="1132"/>
        <v>Acceptable</v>
      </c>
      <c r="T10320">
        <f>ROUNDUP(C10320,0)</f>
        <v>5</v>
      </c>
      <c r="U10320">
        <f>ROUNDDOWN(C10320,0)</f>
        <v>4</v>
      </c>
      <c r="V10320">
        <f>RIGHT(K10320,2)+2000</f>
        <v>2018</v>
      </c>
      <c r="W10320" t="str">
        <f>INDEX(_xlfn.TEXTSPLIT(K10320,"-"),1,2)</f>
        <v>Mar</v>
      </c>
      <c r="X10320" t="str">
        <f>INDEX(_xlfn.TEXTSPLIT(K10320,"-"),1,1)</f>
        <v>16</v>
      </c>
      <c r="Y10320">
        <f>INDEX(months!B:B,MATCH(Sheet1!W10320,months!A:A,0))</f>
        <v>3</v>
      </c>
      <c r="Z10320">
        <f t="shared" si="1133"/>
        <v>43175</v>
      </c>
    </row>
    <row r="10321" spans="1:26" x14ac:dyDescent="0.2">
      <c r="A10321" t="s">
        <v>13951</v>
      </c>
      <c r="B10321" t="s">
        <v>3070</v>
      </c>
      <c r="C10321">
        <v>4.5999999999999996</v>
      </c>
      <c r="D10321">
        <v>407694</v>
      </c>
      <c r="E10321" t="s">
        <v>46</v>
      </c>
      <c r="F10321" t="s">
        <v>38</v>
      </c>
      <c r="G10321" t="s">
        <v>23</v>
      </c>
      <c r="H10321" t="s">
        <v>24</v>
      </c>
      <c r="I10321" t="s">
        <v>44</v>
      </c>
      <c r="J10321" t="s">
        <v>2804</v>
      </c>
      <c r="K10321" t="s">
        <v>160</v>
      </c>
      <c r="L10321" t="s">
        <v>8748</v>
      </c>
      <c r="M10321" t="s">
        <v>47</v>
      </c>
      <c r="N10321">
        <f t="shared" si="1127"/>
        <v>0</v>
      </c>
      <c r="O10321" t="str">
        <f t="shared" si="1128"/>
        <v>No</v>
      </c>
      <c r="P10321">
        <f t="shared" si="1129"/>
        <v>0</v>
      </c>
      <c r="Q10321">
        <f t="shared" si="1130"/>
        <v>4813937689</v>
      </c>
      <c r="R10321">
        <f t="shared" si="1131"/>
        <v>4.1933383153624479</v>
      </c>
      <c r="S10321" t="str">
        <f t="shared" si="1132"/>
        <v>Acceptable</v>
      </c>
      <c r="T10321">
        <f>ROUNDUP(C10321,0)</f>
        <v>5</v>
      </c>
      <c r="U10321">
        <f>ROUNDDOWN(C10321,0)</f>
        <v>4</v>
      </c>
      <c r="V10321">
        <f>RIGHT(K10321,2)+2000</f>
        <v>2018</v>
      </c>
      <c r="W10321" t="str">
        <f>INDEX(_xlfn.TEXTSPLIT(K10321,"-"),1,2)</f>
        <v>Jul</v>
      </c>
      <c r="X10321" t="str">
        <f>INDEX(_xlfn.TEXTSPLIT(K10321,"-"),1,1)</f>
        <v>19</v>
      </c>
      <c r="Y10321">
        <f>INDEX(months!B:B,MATCH(Sheet1!W10321,months!A:A,0))</f>
        <v>7</v>
      </c>
      <c r="Z10321">
        <f t="shared" si="1133"/>
        <v>43300</v>
      </c>
    </row>
    <row r="10322" spans="1:26" x14ac:dyDescent="0.2">
      <c r="A10322" t="s">
        <v>13952</v>
      </c>
      <c r="B10322" t="s">
        <v>1790</v>
      </c>
      <c r="C10322">
        <v>4.3</v>
      </c>
      <c r="D10322">
        <v>12</v>
      </c>
      <c r="E10322" t="s">
        <v>361</v>
      </c>
      <c r="F10322" t="s">
        <v>775</v>
      </c>
      <c r="G10322" t="s">
        <v>23</v>
      </c>
      <c r="H10322" t="s">
        <v>24</v>
      </c>
      <c r="I10322" t="s">
        <v>25</v>
      </c>
      <c r="J10322" t="s">
        <v>1791</v>
      </c>
      <c r="K10322" t="s">
        <v>4023</v>
      </c>
      <c r="L10322" t="s">
        <v>11612</v>
      </c>
      <c r="M10322" t="s">
        <v>86</v>
      </c>
      <c r="N10322">
        <f t="shared" si="1127"/>
        <v>0</v>
      </c>
      <c r="O10322" t="str">
        <f t="shared" si="1128"/>
        <v>No</v>
      </c>
      <c r="P10322">
        <f t="shared" si="1129"/>
        <v>0</v>
      </c>
      <c r="Q10322">
        <f t="shared" si="1130"/>
        <v>4813937689</v>
      </c>
      <c r="R10322">
        <f t="shared" si="1131"/>
        <v>4.1933383153624479</v>
      </c>
      <c r="S10322" t="str">
        <f t="shared" si="1132"/>
        <v>Acceptable</v>
      </c>
      <c r="T10322">
        <f>ROUNDUP(C10322,0)</f>
        <v>5</v>
      </c>
      <c r="U10322">
        <f>ROUNDDOWN(C10322,0)</f>
        <v>4</v>
      </c>
      <c r="V10322">
        <f>RIGHT(K10322,2)+2000</f>
        <v>2018</v>
      </c>
      <c r="W10322" t="str">
        <f>INDEX(_xlfn.TEXTSPLIT(K10322,"-"),1,2)</f>
        <v>Jan</v>
      </c>
      <c r="X10322" t="str">
        <f>INDEX(_xlfn.TEXTSPLIT(K10322,"-"),1,1)</f>
        <v>22</v>
      </c>
      <c r="Y10322">
        <f>INDEX(months!B:B,MATCH(Sheet1!W10322,months!A:A,0))</f>
        <v>1</v>
      </c>
      <c r="Z10322">
        <f t="shared" si="1133"/>
        <v>43122</v>
      </c>
    </row>
    <row r="10323" spans="1:26" x14ac:dyDescent="0.2">
      <c r="A10323" t="s">
        <v>13953</v>
      </c>
      <c r="B10323" t="s">
        <v>4612</v>
      </c>
      <c r="C10323">
        <v>4.8</v>
      </c>
      <c r="D10323">
        <v>24</v>
      </c>
      <c r="E10323" t="s">
        <v>336</v>
      </c>
      <c r="F10323" t="s">
        <v>101</v>
      </c>
      <c r="G10323" t="s">
        <v>23</v>
      </c>
      <c r="H10323" t="s">
        <v>24</v>
      </c>
      <c r="I10323" t="s">
        <v>25</v>
      </c>
      <c r="J10323" t="s">
        <v>4613</v>
      </c>
      <c r="K10323" t="s">
        <v>3489</v>
      </c>
      <c r="L10323" t="s">
        <v>345</v>
      </c>
      <c r="M10323" t="s">
        <v>29</v>
      </c>
      <c r="N10323">
        <f t="shared" si="1127"/>
        <v>0</v>
      </c>
      <c r="O10323" t="str">
        <f t="shared" si="1128"/>
        <v>No</v>
      </c>
      <c r="P10323">
        <f t="shared" si="1129"/>
        <v>0</v>
      </c>
      <c r="Q10323">
        <f t="shared" si="1130"/>
        <v>4813937689</v>
      </c>
      <c r="R10323">
        <f t="shared" si="1131"/>
        <v>4.1933383153624479</v>
      </c>
      <c r="S10323" t="str">
        <f t="shared" si="1132"/>
        <v>Acceptable</v>
      </c>
      <c r="T10323">
        <f>ROUNDUP(C10323,0)</f>
        <v>5</v>
      </c>
      <c r="U10323">
        <f>ROUNDDOWN(C10323,0)</f>
        <v>4</v>
      </c>
      <c r="V10323">
        <f>RIGHT(K10323,2)+2000</f>
        <v>2017</v>
      </c>
      <c r="W10323" t="str">
        <f>INDEX(_xlfn.TEXTSPLIT(K10323,"-"),1,2)</f>
        <v>Sep</v>
      </c>
      <c r="X10323" t="str">
        <f>INDEX(_xlfn.TEXTSPLIT(K10323,"-"),1,1)</f>
        <v>14</v>
      </c>
      <c r="Y10323">
        <f>INDEX(months!B:B,MATCH(Sheet1!W10323,months!A:A,0))</f>
        <v>9</v>
      </c>
      <c r="Z10323">
        <f t="shared" si="1133"/>
        <v>42992</v>
      </c>
    </row>
    <row r="10324" spans="1:26" x14ac:dyDescent="0.2">
      <c r="A10324" t="s">
        <v>13954</v>
      </c>
      <c r="B10324" t="s">
        <v>3070</v>
      </c>
      <c r="C10324">
        <v>2.8</v>
      </c>
      <c r="D10324">
        <v>9</v>
      </c>
      <c r="E10324" t="s">
        <v>93</v>
      </c>
      <c r="F10324" t="s">
        <v>775</v>
      </c>
      <c r="G10324" t="s">
        <v>23</v>
      </c>
      <c r="H10324" t="s">
        <v>24</v>
      </c>
      <c r="I10324" t="s">
        <v>25</v>
      </c>
      <c r="J10324" t="s">
        <v>1303</v>
      </c>
      <c r="K10324" t="s">
        <v>278</v>
      </c>
      <c r="L10324" t="s">
        <v>13955</v>
      </c>
      <c r="M10324" t="s">
        <v>274</v>
      </c>
      <c r="N10324">
        <f t="shared" si="1127"/>
        <v>0</v>
      </c>
      <c r="O10324" t="str">
        <f t="shared" si="1128"/>
        <v>No</v>
      </c>
      <c r="P10324">
        <f t="shared" si="1129"/>
        <v>0</v>
      </c>
      <c r="Q10324">
        <f t="shared" si="1130"/>
        <v>4813937689</v>
      </c>
      <c r="R10324">
        <f t="shared" si="1131"/>
        <v>4.1933383153624479</v>
      </c>
      <c r="S10324" t="str">
        <f t="shared" si="1132"/>
        <v>Acceptable</v>
      </c>
      <c r="T10324">
        <f>ROUNDUP(C10324,0)</f>
        <v>3</v>
      </c>
      <c r="U10324">
        <f>ROUNDDOWN(C10324,0)</f>
        <v>2</v>
      </c>
      <c r="V10324">
        <f>RIGHT(K10324,2)+2000</f>
        <v>2018</v>
      </c>
      <c r="W10324" t="str">
        <f>INDEX(_xlfn.TEXTSPLIT(K10324,"-"),1,2)</f>
        <v>Jul</v>
      </c>
      <c r="X10324" t="str">
        <f>INDEX(_xlfn.TEXTSPLIT(K10324,"-"),1,1)</f>
        <v>27</v>
      </c>
      <c r="Y10324">
        <f>INDEX(months!B:B,MATCH(Sheet1!W10324,months!A:A,0))</f>
        <v>7</v>
      </c>
      <c r="Z10324">
        <f t="shared" si="1133"/>
        <v>43308</v>
      </c>
    </row>
    <row r="10325" spans="1:26" x14ac:dyDescent="0.2">
      <c r="A10325" t="s">
        <v>13956</v>
      </c>
      <c r="B10325" t="s">
        <v>1790</v>
      </c>
      <c r="C10325">
        <v>4.0999999999999996</v>
      </c>
      <c r="D10325">
        <v>125</v>
      </c>
      <c r="E10325" t="s">
        <v>186</v>
      </c>
      <c r="F10325" t="s">
        <v>57</v>
      </c>
      <c r="G10325" t="s">
        <v>23</v>
      </c>
      <c r="H10325" t="s">
        <v>24</v>
      </c>
      <c r="I10325" t="s">
        <v>25</v>
      </c>
      <c r="J10325" t="s">
        <v>1791</v>
      </c>
      <c r="K10325" t="s">
        <v>2695</v>
      </c>
      <c r="L10325" t="s">
        <v>1059</v>
      </c>
      <c r="M10325" t="s">
        <v>81</v>
      </c>
      <c r="N10325">
        <f t="shared" si="1127"/>
        <v>0</v>
      </c>
      <c r="O10325" t="str">
        <f t="shared" si="1128"/>
        <v>No</v>
      </c>
      <c r="P10325">
        <f t="shared" si="1129"/>
        <v>0</v>
      </c>
      <c r="Q10325">
        <f t="shared" si="1130"/>
        <v>4813937689</v>
      </c>
      <c r="R10325">
        <f t="shared" si="1131"/>
        <v>4.1933383153624479</v>
      </c>
      <c r="S10325" t="str">
        <f t="shared" si="1132"/>
        <v>Acceptable</v>
      </c>
      <c r="T10325">
        <f>ROUNDUP(C10325,0)</f>
        <v>5</v>
      </c>
      <c r="U10325">
        <f>ROUNDDOWN(C10325,0)</f>
        <v>4</v>
      </c>
      <c r="V10325">
        <f>RIGHT(K10325,2)+2000</f>
        <v>2018</v>
      </c>
      <c r="W10325" t="str">
        <f>INDEX(_xlfn.TEXTSPLIT(K10325,"-"),1,2)</f>
        <v>Mar</v>
      </c>
      <c r="X10325" t="str">
        <f>INDEX(_xlfn.TEXTSPLIT(K10325,"-"),1,1)</f>
        <v>6</v>
      </c>
      <c r="Y10325">
        <f>INDEX(months!B:B,MATCH(Sheet1!W10325,months!A:A,0))</f>
        <v>3</v>
      </c>
      <c r="Z10325">
        <f t="shared" si="1133"/>
        <v>43165</v>
      </c>
    </row>
    <row r="10326" spans="1:26" x14ac:dyDescent="0.2">
      <c r="A10326" t="s">
        <v>13957</v>
      </c>
      <c r="B10326" t="s">
        <v>3070</v>
      </c>
      <c r="C10326">
        <v>1</v>
      </c>
      <c r="D10326">
        <v>2</v>
      </c>
      <c r="E10326" t="s">
        <v>93</v>
      </c>
      <c r="F10326" t="s">
        <v>775</v>
      </c>
      <c r="G10326" t="s">
        <v>23</v>
      </c>
      <c r="H10326" t="s">
        <v>24</v>
      </c>
      <c r="I10326" t="s">
        <v>25</v>
      </c>
      <c r="J10326" t="s">
        <v>1303</v>
      </c>
      <c r="K10326" t="s">
        <v>278</v>
      </c>
      <c r="L10326" t="s">
        <v>13955</v>
      </c>
      <c r="M10326" t="s">
        <v>274</v>
      </c>
      <c r="N10326">
        <f t="shared" si="1127"/>
        <v>0</v>
      </c>
      <c r="O10326" t="str">
        <f t="shared" si="1128"/>
        <v>No</v>
      </c>
      <c r="P10326">
        <f t="shared" si="1129"/>
        <v>0</v>
      </c>
      <c r="Q10326">
        <f t="shared" si="1130"/>
        <v>4813937689</v>
      </c>
      <c r="R10326">
        <f t="shared" si="1131"/>
        <v>4.1933383153624479</v>
      </c>
      <c r="S10326" t="str">
        <f t="shared" si="1132"/>
        <v>Acceptable</v>
      </c>
      <c r="T10326">
        <f>ROUNDUP(C10326,0)</f>
        <v>1</v>
      </c>
      <c r="U10326">
        <f>ROUNDDOWN(C10326,0)</f>
        <v>1</v>
      </c>
      <c r="V10326">
        <f>RIGHT(K10326,2)+2000</f>
        <v>2018</v>
      </c>
      <c r="W10326" t="str">
        <f>INDEX(_xlfn.TEXTSPLIT(K10326,"-"),1,2)</f>
        <v>Jul</v>
      </c>
      <c r="X10326" t="str">
        <f>INDEX(_xlfn.TEXTSPLIT(K10326,"-"),1,1)</f>
        <v>27</v>
      </c>
      <c r="Y10326">
        <f>INDEX(months!B:B,MATCH(Sheet1!W10326,months!A:A,0))</f>
        <v>7</v>
      </c>
      <c r="Z10326">
        <f t="shared" si="1133"/>
        <v>43308</v>
      </c>
    </row>
    <row r="10327" spans="1:26" x14ac:dyDescent="0.2">
      <c r="A10327" t="s">
        <v>13958</v>
      </c>
      <c r="B10327" t="s">
        <v>556</v>
      </c>
      <c r="C10327">
        <v>3</v>
      </c>
      <c r="D10327">
        <v>2</v>
      </c>
      <c r="E10327" t="s">
        <v>205</v>
      </c>
      <c r="F10327" t="s">
        <v>1230</v>
      </c>
      <c r="G10327" t="s">
        <v>23</v>
      </c>
      <c r="H10327" t="s">
        <v>24</v>
      </c>
      <c r="I10327" t="s">
        <v>25</v>
      </c>
      <c r="J10327" t="s">
        <v>557</v>
      </c>
      <c r="K10327" t="s">
        <v>605</v>
      </c>
      <c r="L10327" t="s">
        <v>7515</v>
      </c>
      <c r="M10327" t="s">
        <v>81</v>
      </c>
      <c r="N10327">
        <f t="shared" si="1127"/>
        <v>0</v>
      </c>
      <c r="O10327" t="str">
        <f t="shared" si="1128"/>
        <v>No</v>
      </c>
      <c r="P10327">
        <f t="shared" si="1129"/>
        <v>0</v>
      </c>
      <c r="Q10327">
        <f t="shared" si="1130"/>
        <v>4813937689</v>
      </c>
      <c r="R10327">
        <f t="shared" si="1131"/>
        <v>4.1933383153624479</v>
      </c>
      <c r="S10327" t="str">
        <f t="shared" si="1132"/>
        <v>Acceptable</v>
      </c>
      <c r="T10327">
        <f>ROUNDUP(C10327,0)</f>
        <v>3</v>
      </c>
      <c r="U10327">
        <f>ROUNDDOWN(C10327,0)</f>
        <v>3</v>
      </c>
      <c r="V10327">
        <f>RIGHT(K10327,2)+2000</f>
        <v>2018</v>
      </c>
      <c r="W10327" t="str">
        <f>INDEX(_xlfn.TEXTSPLIT(K10327,"-"),1,2)</f>
        <v>Jul</v>
      </c>
      <c r="X10327" t="str">
        <f>INDEX(_xlfn.TEXTSPLIT(K10327,"-"),1,1)</f>
        <v>10</v>
      </c>
      <c r="Y10327">
        <f>INDEX(months!B:B,MATCH(Sheet1!W10327,months!A:A,0))</f>
        <v>7</v>
      </c>
      <c r="Z10327">
        <f t="shared" si="1133"/>
        <v>43291</v>
      </c>
    </row>
    <row r="10328" spans="1:26" x14ac:dyDescent="0.2">
      <c r="A10328" t="s">
        <v>13959</v>
      </c>
      <c r="B10328" t="s">
        <v>2518</v>
      </c>
      <c r="C10328">
        <v>5</v>
      </c>
      <c r="D10328">
        <v>19</v>
      </c>
      <c r="E10328" t="s">
        <v>159</v>
      </c>
      <c r="F10328" t="s">
        <v>1199</v>
      </c>
      <c r="G10328" t="s">
        <v>23</v>
      </c>
      <c r="H10328" t="s">
        <v>24</v>
      </c>
      <c r="I10328" t="s">
        <v>25</v>
      </c>
      <c r="J10328" t="s">
        <v>2519</v>
      </c>
      <c r="K10328" t="s">
        <v>383</v>
      </c>
      <c r="L10328" t="s">
        <v>53</v>
      </c>
      <c r="M10328" t="s">
        <v>81</v>
      </c>
      <c r="N10328">
        <f t="shared" si="1127"/>
        <v>0</v>
      </c>
      <c r="O10328" t="str">
        <f t="shared" si="1128"/>
        <v>No</v>
      </c>
      <c r="P10328">
        <f t="shared" si="1129"/>
        <v>0</v>
      </c>
      <c r="Q10328">
        <f t="shared" si="1130"/>
        <v>4813937689</v>
      </c>
      <c r="R10328">
        <f t="shared" si="1131"/>
        <v>4.1933383153624479</v>
      </c>
      <c r="S10328" t="str">
        <f t="shared" si="1132"/>
        <v>Acceptable</v>
      </c>
      <c r="T10328">
        <f>ROUNDUP(C10328,0)</f>
        <v>5</v>
      </c>
      <c r="U10328">
        <f>ROUNDDOWN(C10328,0)</f>
        <v>5</v>
      </c>
      <c r="V10328">
        <f>RIGHT(K10328,2)+2000</f>
        <v>2018</v>
      </c>
      <c r="W10328" t="str">
        <f>INDEX(_xlfn.TEXTSPLIT(K10328,"-"),1,2)</f>
        <v>Mar</v>
      </c>
      <c r="X10328" t="str">
        <f>INDEX(_xlfn.TEXTSPLIT(K10328,"-"),1,1)</f>
        <v>1</v>
      </c>
      <c r="Y10328">
        <f>INDEX(months!B:B,MATCH(Sheet1!W10328,months!A:A,0))</f>
        <v>3</v>
      </c>
      <c r="Z10328">
        <f t="shared" si="1133"/>
        <v>43160</v>
      </c>
    </row>
    <row r="10329" spans="1:26" x14ac:dyDescent="0.2">
      <c r="A10329" t="s">
        <v>2780</v>
      </c>
      <c r="B10329" t="s">
        <v>2665</v>
      </c>
      <c r="C10329">
        <v>4.5</v>
      </c>
      <c r="D10329">
        <v>5534114</v>
      </c>
      <c r="E10329" t="s">
        <v>1035</v>
      </c>
      <c r="F10329" t="s">
        <v>448</v>
      </c>
      <c r="G10329" t="s">
        <v>23</v>
      </c>
      <c r="H10329" t="s">
        <v>24</v>
      </c>
      <c r="I10329" t="s">
        <v>44</v>
      </c>
      <c r="J10329" t="s">
        <v>2684</v>
      </c>
      <c r="K10329" t="s">
        <v>97</v>
      </c>
      <c r="L10329" t="s">
        <v>2781</v>
      </c>
      <c r="M10329" t="s">
        <v>29</v>
      </c>
      <c r="N10329">
        <f t="shared" si="1127"/>
        <v>0</v>
      </c>
      <c r="O10329" t="str">
        <f t="shared" si="1128"/>
        <v>No</v>
      </c>
      <c r="P10329">
        <f t="shared" si="1129"/>
        <v>0</v>
      </c>
      <c r="Q10329">
        <f t="shared" si="1130"/>
        <v>4813937689</v>
      </c>
      <c r="R10329">
        <f t="shared" si="1131"/>
        <v>4.1933383153624479</v>
      </c>
      <c r="S10329" t="str">
        <f t="shared" si="1132"/>
        <v>Acceptable</v>
      </c>
      <c r="T10329">
        <f>ROUNDUP(C10329,0)</f>
        <v>5</v>
      </c>
      <c r="U10329">
        <f>ROUNDDOWN(C10329,0)</f>
        <v>4</v>
      </c>
      <c r="V10329">
        <f>RIGHT(K10329,2)+2000</f>
        <v>2018</v>
      </c>
      <c r="W10329" t="str">
        <f>INDEX(_xlfn.TEXTSPLIT(K10329,"-"),1,2)</f>
        <v>Aug</v>
      </c>
      <c r="X10329" t="str">
        <f>INDEX(_xlfn.TEXTSPLIT(K10329,"-"),1,1)</f>
        <v>3</v>
      </c>
      <c r="Y10329">
        <f>INDEX(months!B:B,MATCH(Sheet1!W10329,months!A:A,0))</f>
        <v>8</v>
      </c>
      <c r="Z10329">
        <f t="shared" si="1133"/>
        <v>43315</v>
      </c>
    </row>
    <row r="10330" spans="1:26" x14ac:dyDescent="0.2">
      <c r="A10330" t="s">
        <v>13960</v>
      </c>
      <c r="B10330" t="s">
        <v>3070</v>
      </c>
      <c r="D10330">
        <v>0</v>
      </c>
      <c r="E10330" t="s">
        <v>93</v>
      </c>
      <c r="F10330" t="s">
        <v>1010</v>
      </c>
      <c r="G10330" t="s">
        <v>23</v>
      </c>
      <c r="H10330" t="s">
        <v>24</v>
      </c>
      <c r="I10330" t="s">
        <v>25</v>
      </c>
      <c r="J10330" t="s">
        <v>1303</v>
      </c>
      <c r="K10330" t="s">
        <v>278</v>
      </c>
      <c r="L10330" t="s">
        <v>13955</v>
      </c>
      <c r="M10330" t="s">
        <v>274</v>
      </c>
      <c r="N10330">
        <f t="shared" si="1127"/>
        <v>0</v>
      </c>
      <c r="O10330" t="str">
        <f t="shared" si="1128"/>
        <v>No</v>
      </c>
      <c r="P10330">
        <f t="shared" si="1129"/>
        <v>0</v>
      </c>
      <c r="Q10330">
        <f t="shared" si="1130"/>
        <v>4813937689</v>
      </c>
      <c r="R10330">
        <f t="shared" si="1131"/>
        <v>4.1933383153624479</v>
      </c>
      <c r="S10330" t="str">
        <f t="shared" si="1132"/>
        <v>Acceptable</v>
      </c>
      <c r="T10330">
        <f>ROUNDUP(C10330,0)</f>
        <v>0</v>
      </c>
      <c r="U10330">
        <f>ROUNDDOWN(C10330,0)</f>
        <v>0</v>
      </c>
      <c r="V10330">
        <f>RIGHT(K10330,2)+2000</f>
        <v>2018</v>
      </c>
      <c r="W10330" t="str">
        <f>INDEX(_xlfn.TEXTSPLIT(K10330,"-"),1,2)</f>
        <v>Jul</v>
      </c>
      <c r="X10330" t="str">
        <f>INDEX(_xlfn.TEXTSPLIT(K10330,"-"),1,1)</f>
        <v>27</v>
      </c>
      <c r="Y10330">
        <f>INDEX(months!B:B,MATCH(Sheet1!W10330,months!A:A,0))</f>
        <v>7</v>
      </c>
      <c r="Z10330">
        <f t="shared" si="1133"/>
        <v>43308</v>
      </c>
    </row>
    <row r="10331" spans="1:26" x14ac:dyDescent="0.2">
      <c r="A10331" t="s">
        <v>13961</v>
      </c>
      <c r="B10331" t="s">
        <v>3070</v>
      </c>
      <c r="D10331">
        <v>1</v>
      </c>
      <c r="E10331" t="s">
        <v>289</v>
      </c>
      <c r="F10331" t="s">
        <v>1230</v>
      </c>
      <c r="G10331" t="s">
        <v>23</v>
      </c>
      <c r="H10331" t="s">
        <v>24</v>
      </c>
      <c r="I10331" t="s">
        <v>25</v>
      </c>
      <c r="J10331" t="s">
        <v>1537</v>
      </c>
      <c r="K10331" t="s">
        <v>759</v>
      </c>
      <c r="L10331" t="s">
        <v>317</v>
      </c>
      <c r="M10331" t="s">
        <v>274</v>
      </c>
      <c r="N10331">
        <f t="shared" si="1127"/>
        <v>0</v>
      </c>
      <c r="O10331" t="str">
        <f t="shared" si="1128"/>
        <v>No</v>
      </c>
      <c r="P10331">
        <f t="shared" si="1129"/>
        <v>0</v>
      </c>
      <c r="Q10331">
        <f t="shared" si="1130"/>
        <v>4813937689</v>
      </c>
      <c r="R10331">
        <f t="shared" si="1131"/>
        <v>4.1933383153624479</v>
      </c>
      <c r="S10331" t="str">
        <f t="shared" si="1132"/>
        <v>Acceptable</v>
      </c>
      <c r="T10331">
        <f>ROUNDUP(C10331,0)</f>
        <v>0</v>
      </c>
      <c r="U10331">
        <f>ROUNDDOWN(C10331,0)</f>
        <v>0</v>
      </c>
      <c r="V10331">
        <f>RIGHT(K10331,2)+2000</f>
        <v>2018</v>
      </c>
      <c r="W10331" t="str">
        <f>INDEX(_xlfn.TEXTSPLIT(K10331,"-"),1,2)</f>
        <v>Jul</v>
      </c>
      <c r="X10331" t="str">
        <f>INDEX(_xlfn.TEXTSPLIT(K10331,"-"),1,1)</f>
        <v>5</v>
      </c>
      <c r="Y10331">
        <f>INDEX(months!B:B,MATCH(Sheet1!W10331,months!A:A,0))</f>
        <v>7</v>
      </c>
      <c r="Z10331">
        <f t="shared" si="1133"/>
        <v>43286</v>
      </c>
    </row>
    <row r="10332" spans="1:26" x14ac:dyDescent="0.2">
      <c r="A10332" t="s">
        <v>13962</v>
      </c>
      <c r="B10332" t="s">
        <v>3070</v>
      </c>
      <c r="D10332">
        <v>2</v>
      </c>
      <c r="E10332" t="s">
        <v>88</v>
      </c>
      <c r="F10332" t="s">
        <v>1199</v>
      </c>
      <c r="G10332" t="s">
        <v>23</v>
      </c>
      <c r="H10332" t="s">
        <v>24</v>
      </c>
      <c r="I10332" t="s">
        <v>25</v>
      </c>
      <c r="J10332" t="s">
        <v>1303</v>
      </c>
      <c r="K10332" t="s">
        <v>278</v>
      </c>
      <c r="L10332" t="s">
        <v>13955</v>
      </c>
      <c r="M10332" t="s">
        <v>274</v>
      </c>
      <c r="N10332">
        <f t="shared" si="1127"/>
        <v>0</v>
      </c>
      <c r="O10332" t="str">
        <f t="shared" si="1128"/>
        <v>No</v>
      </c>
      <c r="P10332">
        <f t="shared" si="1129"/>
        <v>0</v>
      </c>
      <c r="Q10332">
        <f t="shared" si="1130"/>
        <v>4813937689</v>
      </c>
      <c r="R10332">
        <f t="shared" si="1131"/>
        <v>4.1933383153624479</v>
      </c>
      <c r="S10332" t="str">
        <f t="shared" si="1132"/>
        <v>Acceptable</v>
      </c>
      <c r="T10332">
        <f>ROUNDUP(C10332,0)</f>
        <v>0</v>
      </c>
      <c r="U10332">
        <f>ROUNDDOWN(C10332,0)</f>
        <v>0</v>
      </c>
      <c r="V10332">
        <f>RIGHT(K10332,2)+2000</f>
        <v>2018</v>
      </c>
      <c r="W10332" t="str">
        <f>INDEX(_xlfn.TEXTSPLIT(K10332,"-"),1,2)</f>
        <v>Jul</v>
      </c>
      <c r="X10332" t="str">
        <f>INDEX(_xlfn.TEXTSPLIT(K10332,"-"),1,1)</f>
        <v>27</v>
      </c>
      <c r="Y10332">
        <f>INDEX(months!B:B,MATCH(Sheet1!W10332,months!A:A,0))</f>
        <v>7</v>
      </c>
      <c r="Z10332">
        <f t="shared" si="1133"/>
        <v>43308</v>
      </c>
    </row>
    <row r="10333" spans="1:26" x14ac:dyDescent="0.2">
      <c r="A10333" t="s">
        <v>13963</v>
      </c>
      <c r="B10333" t="s">
        <v>1790</v>
      </c>
      <c r="D10333">
        <v>0</v>
      </c>
      <c r="E10333" t="s">
        <v>289</v>
      </c>
      <c r="F10333" t="s">
        <v>1010</v>
      </c>
      <c r="G10333" t="s">
        <v>23</v>
      </c>
      <c r="H10333" t="s">
        <v>24</v>
      </c>
      <c r="I10333" t="s">
        <v>25</v>
      </c>
      <c r="J10333" t="s">
        <v>1791</v>
      </c>
      <c r="K10333" t="s">
        <v>1330</v>
      </c>
      <c r="L10333" t="s">
        <v>2134</v>
      </c>
      <c r="M10333" t="s">
        <v>81</v>
      </c>
      <c r="N10333">
        <f t="shared" si="1127"/>
        <v>0</v>
      </c>
      <c r="O10333" t="str">
        <f t="shared" si="1128"/>
        <v>No</v>
      </c>
      <c r="P10333">
        <f t="shared" si="1129"/>
        <v>0</v>
      </c>
      <c r="Q10333">
        <f t="shared" si="1130"/>
        <v>4813937689</v>
      </c>
      <c r="R10333">
        <f t="shared" si="1131"/>
        <v>4.1933383153624479</v>
      </c>
      <c r="S10333" t="str">
        <f t="shared" si="1132"/>
        <v>Acceptable</v>
      </c>
      <c r="T10333">
        <f>ROUNDUP(C10333,0)</f>
        <v>0</v>
      </c>
      <c r="U10333">
        <f>ROUNDDOWN(C10333,0)</f>
        <v>0</v>
      </c>
      <c r="V10333">
        <f>RIGHT(K10333,2)+2000</f>
        <v>2018</v>
      </c>
      <c r="W10333" t="str">
        <f>INDEX(_xlfn.TEXTSPLIT(K10333,"-"),1,2)</f>
        <v>Mar</v>
      </c>
      <c r="X10333" t="str">
        <f>INDEX(_xlfn.TEXTSPLIT(K10333,"-"),1,1)</f>
        <v>23</v>
      </c>
      <c r="Y10333">
        <f>INDEX(months!B:B,MATCH(Sheet1!W10333,months!A:A,0))</f>
        <v>3</v>
      </c>
      <c r="Z10333">
        <f t="shared" si="1133"/>
        <v>43182</v>
      </c>
    </row>
    <row r="10334" spans="1:26" x14ac:dyDescent="0.2">
      <c r="A10334" t="s">
        <v>13964</v>
      </c>
      <c r="B10334" t="s">
        <v>3070</v>
      </c>
      <c r="D10334">
        <v>2</v>
      </c>
      <c r="E10334" t="s">
        <v>88</v>
      </c>
      <c r="F10334" t="s">
        <v>1010</v>
      </c>
      <c r="G10334" t="s">
        <v>23</v>
      </c>
      <c r="H10334" t="s">
        <v>24</v>
      </c>
      <c r="I10334" t="s">
        <v>25</v>
      </c>
      <c r="J10334" t="s">
        <v>1303</v>
      </c>
      <c r="K10334" t="s">
        <v>278</v>
      </c>
      <c r="L10334" t="s">
        <v>13955</v>
      </c>
      <c r="M10334" t="s">
        <v>274</v>
      </c>
      <c r="N10334">
        <f t="shared" si="1127"/>
        <v>0</v>
      </c>
      <c r="O10334" t="str">
        <f t="shared" si="1128"/>
        <v>No</v>
      </c>
      <c r="P10334">
        <f t="shared" si="1129"/>
        <v>0</v>
      </c>
      <c r="Q10334">
        <f t="shared" si="1130"/>
        <v>4813937689</v>
      </c>
      <c r="R10334">
        <f t="shared" si="1131"/>
        <v>4.1933383153624479</v>
      </c>
      <c r="S10334" t="str">
        <f t="shared" si="1132"/>
        <v>Acceptable</v>
      </c>
      <c r="T10334">
        <f>ROUNDUP(C10334,0)</f>
        <v>0</v>
      </c>
      <c r="U10334">
        <f>ROUNDDOWN(C10334,0)</f>
        <v>0</v>
      </c>
      <c r="V10334">
        <f>RIGHT(K10334,2)+2000</f>
        <v>2018</v>
      </c>
      <c r="W10334" t="str">
        <f>INDEX(_xlfn.TEXTSPLIT(K10334,"-"),1,2)</f>
        <v>Jul</v>
      </c>
      <c r="X10334" t="str">
        <f>INDEX(_xlfn.TEXTSPLIT(K10334,"-"),1,1)</f>
        <v>27</v>
      </c>
      <c r="Y10334">
        <f>INDEX(months!B:B,MATCH(Sheet1!W10334,months!A:A,0))</f>
        <v>7</v>
      </c>
      <c r="Z10334">
        <f t="shared" si="1133"/>
        <v>43308</v>
      </c>
    </row>
    <row r="10335" spans="1:26" x14ac:dyDescent="0.2">
      <c r="A10335" t="s">
        <v>13965</v>
      </c>
      <c r="B10335" t="s">
        <v>4457</v>
      </c>
      <c r="D10335">
        <v>2</v>
      </c>
      <c r="E10335" t="s">
        <v>1429</v>
      </c>
      <c r="F10335" t="s">
        <v>775</v>
      </c>
      <c r="G10335" t="s">
        <v>23</v>
      </c>
      <c r="H10335" t="s">
        <v>24</v>
      </c>
      <c r="I10335" t="s">
        <v>25</v>
      </c>
      <c r="J10335" t="s">
        <v>4458</v>
      </c>
      <c r="K10335" t="s">
        <v>118</v>
      </c>
      <c r="L10335" t="s">
        <v>6153</v>
      </c>
      <c r="M10335" t="s">
        <v>86</v>
      </c>
      <c r="N10335">
        <f t="shared" si="1127"/>
        <v>0</v>
      </c>
      <c r="O10335" t="str">
        <f t="shared" si="1128"/>
        <v>No</v>
      </c>
      <c r="P10335">
        <f t="shared" si="1129"/>
        <v>0</v>
      </c>
      <c r="Q10335">
        <f t="shared" si="1130"/>
        <v>4813937689</v>
      </c>
      <c r="R10335">
        <f t="shared" si="1131"/>
        <v>4.1933383153624479</v>
      </c>
      <c r="S10335" t="str">
        <f t="shared" si="1132"/>
        <v>Acceptable</v>
      </c>
      <c r="T10335">
        <f>ROUNDUP(C10335,0)</f>
        <v>0</v>
      </c>
      <c r="U10335">
        <f>ROUNDDOWN(C10335,0)</f>
        <v>0</v>
      </c>
      <c r="V10335">
        <f>RIGHT(K10335,2)+2000</f>
        <v>2018</v>
      </c>
      <c r="W10335" t="str">
        <f>INDEX(_xlfn.TEXTSPLIT(K10335,"-"),1,2)</f>
        <v>Apr</v>
      </c>
      <c r="X10335" t="str">
        <f>INDEX(_xlfn.TEXTSPLIT(K10335,"-"),1,1)</f>
        <v>20</v>
      </c>
      <c r="Y10335">
        <f>INDEX(months!B:B,MATCH(Sheet1!W10335,months!A:A,0))</f>
        <v>4</v>
      </c>
      <c r="Z10335">
        <f t="shared" si="1133"/>
        <v>43210</v>
      </c>
    </row>
    <row r="10336" spans="1:26" x14ac:dyDescent="0.2">
      <c r="A10336" t="s">
        <v>13966</v>
      </c>
      <c r="B10336" t="s">
        <v>4612</v>
      </c>
      <c r="D10336">
        <v>3</v>
      </c>
      <c r="E10336" t="s">
        <v>83</v>
      </c>
      <c r="F10336" t="s">
        <v>775</v>
      </c>
      <c r="G10336" t="s">
        <v>23</v>
      </c>
      <c r="H10336" t="s">
        <v>24</v>
      </c>
      <c r="I10336" t="s">
        <v>25</v>
      </c>
      <c r="J10336" t="s">
        <v>4613</v>
      </c>
      <c r="K10336" t="s">
        <v>79</v>
      </c>
      <c r="L10336" t="s">
        <v>4729</v>
      </c>
      <c r="M10336" t="s">
        <v>72</v>
      </c>
      <c r="N10336">
        <f t="shared" si="1127"/>
        <v>0</v>
      </c>
      <c r="O10336" t="str">
        <f t="shared" si="1128"/>
        <v>No</v>
      </c>
      <c r="P10336">
        <f t="shared" si="1129"/>
        <v>0</v>
      </c>
      <c r="Q10336">
        <f t="shared" si="1130"/>
        <v>4813937689</v>
      </c>
      <c r="R10336">
        <f t="shared" si="1131"/>
        <v>4.1933383153624479</v>
      </c>
      <c r="S10336" t="str">
        <f t="shared" si="1132"/>
        <v>Acceptable</v>
      </c>
      <c r="T10336">
        <f>ROUNDUP(C10336,0)</f>
        <v>0</v>
      </c>
      <c r="U10336">
        <f>ROUNDDOWN(C10336,0)</f>
        <v>0</v>
      </c>
      <c r="V10336">
        <f>RIGHT(K10336,2)+2000</f>
        <v>2017</v>
      </c>
      <c r="W10336" t="str">
        <f>INDEX(_xlfn.TEXTSPLIT(K10336,"-"),1,2)</f>
        <v>Oct</v>
      </c>
      <c r="X10336" t="str">
        <f>INDEX(_xlfn.TEXTSPLIT(K10336,"-"),1,1)</f>
        <v>27</v>
      </c>
      <c r="Y10336">
        <f>INDEX(months!B:B,MATCH(Sheet1!W10336,months!A:A,0))</f>
        <v>10</v>
      </c>
      <c r="Z10336">
        <f t="shared" si="1133"/>
        <v>43035</v>
      </c>
    </row>
    <row r="10337" spans="1:26" x14ac:dyDescent="0.2">
      <c r="A10337" t="s">
        <v>13967</v>
      </c>
      <c r="B10337" t="s">
        <v>3070</v>
      </c>
      <c r="C10337">
        <v>5</v>
      </c>
      <c r="D10337">
        <v>2</v>
      </c>
      <c r="E10337" t="s">
        <v>83</v>
      </c>
      <c r="F10337" t="s">
        <v>775</v>
      </c>
      <c r="G10337" t="s">
        <v>23</v>
      </c>
      <c r="H10337" t="s">
        <v>24</v>
      </c>
      <c r="I10337" t="s">
        <v>25</v>
      </c>
      <c r="J10337" t="s">
        <v>1303</v>
      </c>
      <c r="K10337" t="s">
        <v>1397</v>
      </c>
      <c r="L10337" t="s">
        <v>59</v>
      </c>
      <c r="M10337" t="s">
        <v>86</v>
      </c>
      <c r="N10337">
        <f t="shared" si="1127"/>
        <v>0</v>
      </c>
      <c r="O10337" t="str">
        <f t="shared" si="1128"/>
        <v>No</v>
      </c>
      <c r="P10337">
        <f t="shared" si="1129"/>
        <v>0</v>
      </c>
      <c r="Q10337">
        <f t="shared" si="1130"/>
        <v>4813937689</v>
      </c>
      <c r="R10337">
        <f t="shared" si="1131"/>
        <v>4.1933383153624479</v>
      </c>
      <c r="S10337" t="str">
        <f t="shared" si="1132"/>
        <v>Acceptable</v>
      </c>
      <c r="T10337">
        <f>ROUNDUP(C10337,0)</f>
        <v>5</v>
      </c>
      <c r="U10337">
        <f>ROUNDDOWN(C10337,0)</f>
        <v>5</v>
      </c>
      <c r="V10337">
        <f>RIGHT(K10337,2)+2000</f>
        <v>2016</v>
      </c>
      <c r="W10337" t="str">
        <f>INDEX(_xlfn.TEXTSPLIT(K10337,"-"),1,2)</f>
        <v>Jul</v>
      </c>
      <c r="X10337" t="str">
        <f>INDEX(_xlfn.TEXTSPLIT(K10337,"-"),1,1)</f>
        <v>4</v>
      </c>
      <c r="Y10337">
        <f>INDEX(months!B:B,MATCH(Sheet1!W10337,months!A:A,0))</f>
        <v>7</v>
      </c>
      <c r="Z10337">
        <f t="shared" si="1133"/>
        <v>42555</v>
      </c>
    </row>
    <row r="10338" spans="1:26" x14ac:dyDescent="0.2">
      <c r="A10338" t="s">
        <v>13968</v>
      </c>
      <c r="B10338" t="s">
        <v>5319</v>
      </c>
      <c r="C10338">
        <v>4.0999999999999996</v>
      </c>
      <c r="D10338">
        <v>25</v>
      </c>
      <c r="E10338" t="s">
        <v>108</v>
      </c>
      <c r="F10338" t="s">
        <v>775</v>
      </c>
      <c r="G10338" t="s">
        <v>23</v>
      </c>
      <c r="H10338" t="s">
        <v>24</v>
      </c>
      <c r="I10338" t="s">
        <v>25</v>
      </c>
      <c r="J10338" t="s">
        <v>5320</v>
      </c>
      <c r="K10338" t="s">
        <v>362</v>
      </c>
      <c r="L10338" t="s">
        <v>13969</v>
      </c>
      <c r="M10338" t="s">
        <v>81</v>
      </c>
      <c r="N10338">
        <f t="shared" si="1127"/>
        <v>0</v>
      </c>
      <c r="O10338" t="str">
        <f t="shared" si="1128"/>
        <v>No</v>
      </c>
      <c r="P10338">
        <f t="shared" si="1129"/>
        <v>0</v>
      </c>
      <c r="Q10338">
        <f t="shared" si="1130"/>
        <v>4813937689</v>
      </c>
      <c r="R10338">
        <f t="shared" si="1131"/>
        <v>4.1933383153624479</v>
      </c>
      <c r="S10338" t="str">
        <f t="shared" si="1132"/>
        <v>Acceptable</v>
      </c>
      <c r="T10338">
        <f>ROUNDUP(C10338,0)</f>
        <v>5</v>
      </c>
      <c r="U10338">
        <f>ROUNDDOWN(C10338,0)</f>
        <v>4</v>
      </c>
      <c r="V10338">
        <f>RIGHT(K10338,2)+2000</f>
        <v>2018</v>
      </c>
      <c r="W10338" t="str">
        <f>INDEX(_xlfn.TEXTSPLIT(K10338,"-"),1,2)</f>
        <v>Jun</v>
      </c>
      <c r="X10338" t="str">
        <f>INDEX(_xlfn.TEXTSPLIT(K10338,"-"),1,1)</f>
        <v>21</v>
      </c>
      <c r="Y10338">
        <f>INDEX(months!B:B,MATCH(Sheet1!W10338,months!A:A,0))</f>
        <v>6</v>
      </c>
      <c r="Z10338">
        <f t="shared" si="1133"/>
        <v>43272</v>
      </c>
    </row>
    <row r="10339" spans="1:26" x14ac:dyDescent="0.2">
      <c r="A10339" t="s">
        <v>13970</v>
      </c>
      <c r="B10339" t="s">
        <v>2116</v>
      </c>
      <c r="D10339">
        <v>2</v>
      </c>
      <c r="E10339" t="s">
        <v>190</v>
      </c>
      <c r="F10339" t="s">
        <v>1010</v>
      </c>
      <c r="G10339" t="s">
        <v>23</v>
      </c>
      <c r="H10339" t="s">
        <v>24</v>
      </c>
      <c r="I10339" t="s">
        <v>25</v>
      </c>
      <c r="J10339" t="s">
        <v>2117</v>
      </c>
      <c r="K10339" t="s">
        <v>585</v>
      </c>
      <c r="L10339" t="s">
        <v>2512</v>
      </c>
      <c r="M10339" t="s">
        <v>81</v>
      </c>
      <c r="N10339">
        <f t="shared" si="1127"/>
        <v>0</v>
      </c>
      <c r="O10339" t="str">
        <f t="shared" si="1128"/>
        <v>No</v>
      </c>
      <c r="P10339">
        <f t="shared" si="1129"/>
        <v>0</v>
      </c>
      <c r="Q10339">
        <f t="shared" si="1130"/>
        <v>4813937689</v>
      </c>
      <c r="R10339">
        <f t="shared" si="1131"/>
        <v>4.1933383153624479</v>
      </c>
      <c r="S10339" t="str">
        <f t="shared" si="1132"/>
        <v>Acceptable</v>
      </c>
      <c r="T10339">
        <f>ROUNDUP(C10339,0)</f>
        <v>0</v>
      </c>
      <c r="U10339">
        <f>ROUNDDOWN(C10339,0)</f>
        <v>0</v>
      </c>
      <c r="V10339">
        <f>RIGHT(K10339,2)+2000</f>
        <v>2018</v>
      </c>
      <c r="W10339" t="str">
        <f>INDEX(_xlfn.TEXTSPLIT(K10339,"-"),1,2)</f>
        <v>Jul</v>
      </c>
      <c r="X10339" t="str">
        <f>INDEX(_xlfn.TEXTSPLIT(K10339,"-"),1,1)</f>
        <v>9</v>
      </c>
      <c r="Y10339">
        <f>INDEX(months!B:B,MATCH(Sheet1!W10339,months!A:A,0))</f>
        <v>7</v>
      </c>
      <c r="Z10339">
        <f t="shared" si="1133"/>
        <v>43290</v>
      </c>
    </row>
    <row r="10340" spans="1:26" x14ac:dyDescent="0.2">
      <c r="A10340" t="s">
        <v>13971</v>
      </c>
      <c r="B10340" t="s">
        <v>4801</v>
      </c>
      <c r="D10340">
        <v>2</v>
      </c>
      <c r="E10340" t="s">
        <v>202</v>
      </c>
      <c r="F10340" t="s">
        <v>1010</v>
      </c>
      <c r="G10340" t="s">
        <v>23</v>
      </c>
      <c r="H10340" t="s">
        <v>24</v>
      </c>
      <c r="I10340" t="s">
        <v>25</v>
      </c>
      <c r="J10340" t="s">
        <v>4802</v>
      </c>
      <c r="K10340" t="s">
        <v>2761</v>
      </c>
      <c r="L10340" t="s">
        <v>59</v>
      </c>
      <c r="M10340" t="s">
        <v>86</v>
      </c>
      <c r="N10340">
        <f t="shared" si="1127"/>
        <v>0</v>
      </c>
      <c r="O10340" t="str">
        <f t="shared" si="1128"/>
        <v>No</v>
      </c>
      <c r="P10340">
        <f t="shared" si="1129"/>
        <v>0</v>
      </c>
      <c r="Q10340">
        <f t="shared" si="1130"/>
        <v>4813937689</v>
      </c>
      <c r="R10340">
        <f t="shared" si="1131"/>
        <v>4.1933383153624479</v>
      </c>
      <c r="S10340" t="str">
        <f t="shared" si="1132"/>
        <v>Acceptable</v>
      </c>
      <c r="T10340">
        <f>ROUNDUP(C10340,0)</f>
        <v>0</v>
      </c>
      <c r="U10340">
        <f>ROUNDDOWN(C10340,0)</f>
        <v>0</v>
      </c>
      <c r="V10340">
        <f>RIGHT(K10340,2)+2000</f>
        <v>2017</v>
      </c>
      <c r="W10340" t="str">
        <f>INDEX(_xlfn.TEXTSPLIT(K10340,"-"),1,2)</f>
        <v>Dec</v>
      </c>
      <c r="X10340" t="str">
        <f>INDEX(_xlfn.TEXTSPLIT(K10340,"-"),1,1)</f>
        <v>22</v>
      </c>
      <c r="Y10340">
        <f>INDEX(months!B:B,MATCH(Sheet1!W10340,months!A:A,0))</f>
        <v>12</v>
      </c>
      <c r="Z10340">
        <f t="shared" si="1133"/>
        <v>43091</v>
      </c>
    </row>
    <row r="10341" spans="1:26" x14ac:dyDescent="0.2">
      <c r="A10341" t="s">
        <v>13972</v>
      </c>
      <c r="B10341" t="s">
        <v>4801</v>
      </c>
      <c r="D10341">
        <v>3</v>
      </c>
      <c r="E10341" t="s">
        <v>152</v>
      </c>
      <c r="F10341" t="s">
        <v>1010</v>
      </c>
      <c r="G10341" t="s">
        <v>23</v>
      </c>
      <c r="H10341" t="s">
        <v>24</v>
      </c>
      <c r="I10341" t="s">
        <v>25</v>
      </c>
      <c r="J10341" t="s">
        <v>4802</v>
      </c>
      <c r="K10341" t="s">
        <v>4133</v>
      </c>
      <c r="L10341" t="s">
        <v>59</v>
      </c>
      <c r="M10341" t="s">
        <v>177</v>
      </c>
      <c r="N10341">
        <f t="shared" si="1127"/>
        <v>0</v>
      </c>
      <c r="O10341" t="str">
        <f t="shared" si="1128"/>
        <v>No</v>
      </c>
      <c r="P10341">
        <f t="shared" si="1129"/>
        <v>0</v>
      </c>
      <c r="Q10341">
        <f t="shared" si="1130"/>
        <v>4813937689</v>
      </c>
      <c r="R10341">
        <f t="shared" si="1131"/>
        <v>4.1933383153624479</v>
      </c>
      <c r="S10341" t="str">
        <f t="shared" si="1132"/>
        <v>Acceptable</v>
      </c>
      <c r="T10341">
        <f>ROUNDUP(C10341,0)</f>
        <v>0</v>
      </c>
      <c r="U10341">
        <f>ROUNDDOWN(C10341,0)</f>
        <v>0</v>
      </c>
      <c r="V10341">
        <f>RIGHT(K10341,2)+2000</f>
        <v>2017</v>
      </c>
      <c r="W10341" t="str">
        <f>INDEX(_xlfn.TEXTSPLIT(K10341,"-"),1,2)</f>
        <v>Jul</v>
      </c>
      <c r="X10341" t="str">
        <f>INDEX(_xlfn.TEXTSPLIT(K10341,"-"),1,1)</f>
        <v>29</v>
      </c>
      <c r="Y10341">
        <f>INDEX(months!B:B,MATCH(Sheet1!W10341,months!A:A,0))</f>
        <v>7</v>
      </c>
      <c r="Z10341">
        <f t="shared" si="1133"/>
        <v>42945</v>
      </c>
    </row>
    <row r="10342" spans="1:26" x14ac:dyDescent="0.2">
      <c r="A10342" t="s">
        <v>13973</v>
      </c>
      <c r="B10342" t="s">
        <v>4801</v>
      </c>
      <c r="C10342">
        <v>4.4000000000000004</v>
      </c>
      <c r="D10342">
        <v>7</v>
      </c>
      <c r="E10342" t="s">
        <v>347</v>
      </c>
      <c r="F10342" t="s">
        <v>775</v>
      </c>
      <c r="G10342" t="s">
        <v>23</v>
      </c>
      <c r="H10342" t="s">
        <v>24</v>
      </c>
      <c r="I10342" t="s">
        <v>25</v>
      </c>
      <c r="J10342" t="s">
        <v>4802</v>
      </c>
      <c r="K10342" t="s">
        <v>519</v>
      </c>
      <c r="L10342" t="s">
        <v>59</v>
      </c>
      <c r="M10342" t="s">
        <v>86</v>
      </c>
      <c r="N10342">
        <f t="shared" si="1127"/>
        <v>0</v>
      </c>
      <c r="O10342" t="str">
        <f t="shared" si="1128"/>
        <v>No</v>
      </c>
      <c r="P10342">
        <f t="shared" si="1129"/>
        <v>0</v>
      </c>
      <c r="Q10342">
        <f t="shared" si="1130"/>
        <v>4813937689</v>
      </c>
      <c r="R10342">
        <f t="shared" si="1131"/>
        <v>4.1933383153624479</v>
      </c>
      <c r="S10342" t="str">
        <f t="shared" si="1132"/>
        <v>Acceptable</v>
      </c>
      <c r="T10342">
        <f>ROUNDUP(C10342,0)</f>
        <v>5</v>
      </c>
      <c r="U10342">
        <f>ROUNDDOWN(C10342,0)</f>
        <v>4</v>
      </c>
      <c r="V10342">
        <f>RIGHT(K10342,2)+2000</f>
        <v>2017</v>
      </c>
      <c r="W10342" t="str">
        <f>INDEX(_xlfn.TEXTSPLIT(K10342,"-"),1,2)</f>
        <v>Aug</v>
      </c>
      <c r="X10342" t="str">
        <f>INDEX(_xlfn.TEXTSPLIT(K10342,"-"),1,1)</f>
        <v>28</v>
      </c>
      <c r="Y10342">
        <f>INDEX(months!B:B,MATCH(Sheet1!W10342,months!A:A,0))</f>
        <v>8</v>
      </c>
      <c r="Z10342">
        <f t="shared" si="1133"/>
        <v>42975</v>
      </c>
    </row>
    <row r="10343" spans="1:26" x14ac:dyDescent="0.2">
      <c r="A10343" t="s">
        <v>13974</v>
      </c>
      <c r="B10343" t="s">
        <v>1790</v>
      </c>
      <c r="C10343">
        <v>3</v>
      </c>
      <c r="D10343">
        <v>62</v>
      </c>
      <c r="E10343" t="s">
        <v>108</v>
      </c>
      <c r="F10343" t="s">
        <v>22</v>
      </c>
      <c r="G10343" t="s">
        <v>23</v>
      </c>
      <c r="H10343" t="s">
        <v>24</v>
      </c>
      <c r="I10343" t="s">
        <v>25</v>
      </c>
      <c r="J10343" t="s">
        <v>1791</v>
      </c>
      <c r="K10343" t="s">
        <v>7200</v>
      </c>
      <c r="L10343" t="s">
        <v>13975</v>
      </c>
      <c r="M10343" t="s">
        <v>86</v>
      </c>
      <c r="N10343">
        <f t="shared" si="1127"/>
        <v>0</v>
      </c>
      <c r="O10343" t="str">
        <f t="shared" si="1128"/>
        <v>No</v>
      </c>
      <c r="P10343">
        <f t="shared" si="1129"/>
        <v>0</v>
      </c>
      <c r="Q10343">
        <f t="shared" si="1130"/>
        <v>4813937689</v>
      </c>
      <c r="R10343">
        <f t="shared" si="1131"/>
        <v>4.1933383153624479</v>
      </c>
      <c r="S10343" t="str">
        <f t="shared" si="1132"/>
        <v>Acceptable</v>
      </c>
      <c r="T10343">
        <f>ROUNDUP(C10343,0)</f>
        <v>3</v>
      </c>
      <c r="U10343">
        <f>ROUNDDOWN(C10343,0)</f>
        <v>3</v>
      </c>
      <c r="V10343">
        <f>RIGHT(K10343,2)+2000</f>
        <v>2017</v>
      </c>
      <c r="W10343" t="str">
        <f>INDEX(_xlfn.TEXTSPLIT(K10343,"-"),1,2)</f>
        <v>Jun</v>
      </c>
      <c r="X10343" t="str">
        <f>INDEX(_xlfn.TEXTSPLIT(K10343,"-"),1,1)</f>
        <v>26</v>
      </c>
      <c r="Y10343">
        <f>INDEX(months!B:B,MATCH(Sheet1!W10343,months!A:A,0))</f>
        <v>6</v>
      </c>
      <c r="Z10343">
        <f t="shared" si="1133"/>
        <v>42912</v>
      </c>
    </row>
    <row r="10344" spans="1:26" x14ac:dyDescent="0.2">
      <c r="A10344" t="s">
        <v>13976</v>
      </c>
      <c r="B10344" t="s">
        <v>447</v>
      </c>
      <c r="D10344">
        <v>8</v>
      </c>
      <c r="E10344" t="s">
        <v>13977</v>
      </c>
      <c r="F10344" t="s">
        <v>775</v>
      </c>
      <c r="G10344" t="s">
        <v>23</v>
      </c>
      <c r="H10344" t="s">
        <v>24</v>
      </c>
      <c r="I10344" t="s">
        <v>25</v>
      </c>
      <c r="J10344" t="s">
        <v>449</v>
      </c>
      <c r="K10344" t="s">
        <v>6410</v>
      </c>
      <c r="M10344" t="s">
        <v>72</v>
      </c>
      <c r="N10344">
        <f t="shared" si="1127"/>
        <v>0</v>
      </c>
      <c r="O10344" t="str">
        <f t="shared" si="1128"/>
        <v>No</v>
      </c>
      <c r="P10344">
        <f t="shared" si="1129"/>
        <v>0</v>
      </c>
      <c r="Q10344">
        <f t="shared" si="1130"/>
        <v>4813937689</v>
      </c>
      <c r="R10344">
        <f t="shared" si="1131"/>
        <v>4.1933383153624479</v>
      </c>
      <c r="S10344" t="str">
        <f t="shared" si="1132"/>
        <v>Acceptable</v>
      </c>
      <c r="T10344">
        <f>ROUNDUP(C10344,0)</f>
        <v>0</v>
      </c>
      <c r="U10344">
        <f>ROUNDDOWN(C10344,0)</f>
        <v>0</v>
      </c>
      <c r="V10344">
        <f>RIGHT(K10344,2)+2000</f>
        <v>2017</v>
      </c>
      <c r="W10344" t="str">
        <f>INDEX(_xlfn.TEXTSPLIT(K10344,"-"),1,2)</f>
        <v>Jan</v>
      </c>
      <c r="X10344" t="str">
        <f>INDEX(_xlfn.TEXTSPLIT(K10344,"-"),1,1)</f>
        <v>31</v>
      </c>
      <c r="Y10344">
        <f>INDEX(months!B:B,MATCH(Sheet1!W10344,months!A:A,0))</f>
        <v>1</v>
      </c>
      <c r="Z10344">
        <f t="shared" si="1133"/>
        <v>42766</v>
      </c>
    </row>
    <row r="10345" spans="1:26" x14ac:dyDescent="0.2">
      <c r="A10345" t="s">
        <v>13978</v>
      </c>
      <c r="B10345" t="s">
        <v>3070</v>
      </c>
      <c r="C10345">
        <v>3.8</v>
      </c>
      <c r="D10345">
        <v>4</v>
      </c>
      <c r="E10345" t="s">
        <v>374</v>
      </c>
      <c r="F10345" t="s">
        <v>1199</v>
      </c>
      <c r="G10345" t="s">
        <v>23</v>
      </c>
      <c r="H10345" t="s">
        <v>24</v>
      </c>
      <c r="I10345" t="s">
        <v>25</v>
      </c>
      <c r="J10345" t="s">
        <v>1537</v>
      </c>
      <c r="K10345" t="s">
        <v>306</v>
      </c>
      <c r="L10345" t="s">
        <v>3594</v>
      </c>
      <c r="M10345" t="s">
        <v>274</v>
      </c>
      <c r="N10345">
        <f t="shared" si="1127"/>
        <v>0</v>
      </c>
      <c r="O10345" t="str">
        <f t="shared" si="1128"/>
        <v>No</v>
      </c>
      <c r="P10345">
        <f t="shared" si="1129"/>
        <v>0</v>
      </c>
      <c r="Q10345">
        <f t="shared" si="1130"/>
        <v>4813937689</v>
      </c>
      <c r="R10345">
        <f t="shared" si="1131"/>
        <v>4.1933383153624479</v>
      </c>
      <c r="S10345" t="str">
        <f t="shared" si="1132"/>
        <v>Acceptable</v>
      </c>
      <c r="T10345">
        <f>ROUNDUP(C10345,0)</f>
        <v>4</v>
      </c>
      <c r="U10345">
        <f>ROUNDDOWN(C10345,0)</f>
        <v>3</v>
      </c>
      <c r="V10345">
        <f>RIGHT(K10345,2)+2000</f>
        <v>2018</v>
      </c>
      <c r="W10345" t="str">
        <f>INDEX(_xlfn.TEXTSPLIT(K10345,"-"),1,2)</f>
        <v>Jul</v>
      </c>
      <c r="X10345" t="str">
        <f>INDEX(_xlfn.TEXTSPLIT(K10345,"-"),1,1)</f>
        <v>23</v>
      </c>
      <c r="Y10345">
        <f>INDEX(months!B:B,MATCH(Sheet1!W10345,months!A:A,0))</f>
        <v>7</v>
      </c>
      <c r="Z10345">
        <f t="shared" si="1133"/>
        <v>43304</v>
      </c>
    </row>
    <row r="10346" spans="1:26" x14ac:dyDescent="0.2">
      <c r="A10346" t="s">
        <v>13979</v>
      </c>
      <c r="B10346" t="s">
        <v>4612</v>
      </c>
      <c r="D10346">
        <v>0</v>
      </c>
      <c r="E10346" t="s">
        <v>1403</v>
      </c>
      <c r="F10346" t="s">
        <v>1010</v>
      </c>
      <c r="G10346" t="s">
        <v>23</v>
      </c>
      <c r="H10346" t="s">
        <v>24</v>
      </c>
      <c r="I10346" t="s">
        <v>25</v>
      </c>
      <c r="J10346" t="s">
        <v>4613</v>
      </c>
      <c r="K10346" t="s">
        <v>1365</v>
      </c>
      <c r="L10346" t="s">
        <v>53</v>
      </c>
      <c r="M10346" t="s">
        <v>29</v>
      </c>
      <c r="N10346">
        <f t="shared" si="1127"/>
        <v>0</v>
      </c>
      <c r="O10346" t="str">
        <f t="shared" si="1128"/>
        <v>No</v>
      </c>
      <c r="P10346">
        <f t="shared" si="1129"/>
        <v>0</v>
      </c>
      <c r="Q10346">
        <f t="shared" si="1130"/>
        <v>4813937689</v>
      </c>
      <c r="R10346">
        <f t="shared" si="1131"/>
        <v>4.1933383153624479</v>
      </c>
      <c r="S10346" t="str">
        <f t="shared" si="1132"/>
        <v>Acceptable</v>
      </c>
      <c r="T10346">
        <f>ROUNDUP(C10346,0)</f>
        <v>0</v>
      </c>
      <c r="U10346">
        <f>ROUNDDOWN(C10346,0)</f>
        <v>0</v>
      </c>
      <c r="V10346">
        <f>RIGHT(K10346,2)+2000</f>
        <v>2017</v>
      </c>
      <c r="W10346" t="str">
        <f>INDEX(_xlfn.TEXTSPLIT(K10346,"-"),1,2)</f>
        <v>Nov</v>
      </c>
      <c r="X10346" t="str">
        <f>INDEX(_xlfn.TEXTSPLIT(K10346,"-"),1,1)</f>
        <v>28</v>
      </c>
      <c r="Y10346">
        <f>INDEX(months!B:B,MATCH(Sheet1!W10346,months!A:A,0))</f>
        <v>11</v>
      </c>
      <c r="Z10346">
        <f t="shared" si="1133"/>
        <v>43067</v>
      </c>
    </row>
    <row r="10347" spans="1:26" x14ac:dyDescent="0.2">
      <c r="A10347" t="s">
        <v>13980</v>
      </c>
      <c r="B10347" t="s">
        <v>211</v>
      </c>
      <c r="C10347">
        <v>3.9</v>
      </c>
      <c r="D10347">
        <v>22</v>
      </c>
      <c r="E10347" t="s">
        <v>1388</v>
      </c>
      <c r="F10347" t="s">
        <v>775</v>
      </c>
      <c r="G10347" t="s">
        <v>23</v>
      </c>
      <c r="H10347" t="s">
        <v>24</v>
      </c>
      <c r="I10347" t="s">
        <v>25</v>
      </c>
      <c r="J10347" t="s">
        <v>212</v>
      </c>
      <c r="K10347" t="s">
        <v>634</v>
      </c>
      <c r="L10347" t="s">
        <v>59</v>
      </c>
      <c r="M10347" t="s">
        <v>86</v>
      </c>
      <c r="N10347">
        <f t="shared" si="1127"/>
        <v>0</v>
      </c>
      <c r="O10347" t="str">
        <f t="shared" si="1128"/>
        <v>No</v>
      </c>
      <c r="P10347">
        <f t="shared" si="1129"/>
        <v>0</v>
      </c>
      <c r="Q10347">
        <f t="shared" si="1130"/>
        <v>4813937689</v>
      </c>
      <c r="R10347">
        <f t="shared" si="1131"/>
        <v>4.1933383153624479</v>
      </c>
      <c r="S10347" t="str">
        <f t="shared" si="1132"/>
        <v>Acceptable</v>
      </c>
      <c r="T10347">
        <f>ROUNDUP(C10347,0)</f>
        <v>4</v>
      </c>
      <c r="U10347">
        <f>ROUNDDOWN(C10347,0)</f>
        <v>3</v>
      </c>
      <c r="V10347">
        <f>RIGHT(K10347,2)+2000</f>
        <v>2018</v>
      </c>
      <c r="W10347" t="str">
        <f>INDEX(_xlfn.TEXTSPLIT(K10347,"-"),1,2)</f>
        <v>Jan</v>
      </c>
      <c r="X10347" t="str">
        <f>INDEX(_xlfn.TEXTSPLIT(K10347,"-"),1,1)</f>
        <v>31</v>
      </c>
      <c r="Y10347">
        <f>INDEX(months!B:B,MATCH(Sheet1!W10347,months!A:A,0))</f>
        <v>1</v>
      </c>
      <c r="Z10347">
        <f t="shared" si="1133"/>
        <v>43131</v>
      </c>
    </row>
    <row r="10348" spans="1:26" x14ac:dyDescent="0.2">
      <c r="A10348" t="s">
        <v>13981</v>
      </c>
      <c r="B10348" t="s">
        <v>447</v>
      </c>
      <c r="D10348">
        <v>10</v>
      </c>
      <c r="E10348" t="s">
        <v>289</v>
      </c>
      <c r="F10348" t="s">
        <v>1199</v>
      </c>
      <c r="G10348" t="s">
        <v>23</v>
      </c>
      <c r="H10348" t="s">
        <v>24</v>
      </c>
      <c r="I10348" t="s">
        <v>25</v>
      </c>
      <c r="J10348" t="s">
        <v>449</v>
      </c>
      <c r="K10348" t="s">
        <v>2298</v>
      </c>
      <c r="L10348" t="s">
        <v>59</v>
      </c>
      <c r="M10348" t="s">
        <v>29</v>
      </c>
      <c r="N10348">
        <f t="shared" si="1127"/>
        <v>0</v>
      </c>
      <c r="O10348" t="str">
        <f t="shared" si="1128"/>
        <v>No</v>
      </c>
      <c r="P10348">
        <f t="shared" si="1129"/>
        <v>0</v>
      </c>
      <c r="Q10348">
        <f t="shared" si="1130"/>
        <v>4813937689</v>
      </c>
      <c r="R10348">
        <f t="shared" si="1131"/>
        <v>4.1933383153624479</v>
      </c>
      <c r="S10348" t="str">
        <f t="shared" si="1132"/>
        <v>Acceptable</v>
      </c>
      <c r="T10348">
        <f>ROUNDUP(C10348,0)</f>
        <v>0</v>
      </c>
      <c r="U10348">
        <f>ROUNDDOWN(C10348,0)</f>
        <v>0</v>
      </c>
      <c r="V10348">
        <f>RIGHT(K10348,2)+2000</f>
        <v>2017</v>
      </c>
      <c r="W10348" t="str">
        <f>INDEX(_xlfn.TEXTSPLIT(K10348,"-"),1,2)</f>
        <v>Aug</v>
      </c>
      <c r="X10348" t="str">
        <f>INDEX(_xlfn.TEXTSPLIT(K10348,"-"),1,1)</f>
        <v>23</v>
      </c>
      <c r="Y10348">
        <f>INDEX(months!B:B,MATCH(Sheet1!W10348,months!A:A,0))</f>
        <v>8</v>
      </c>
      <c r="Z10348">
        <f t="shared" si="1133"/>
        <v>42970</v>
      </c>
    </row>
    <row r="10349" spans="1:26" x14ac:dyDescent="0.2">
      <c r="A10349" t="s">
        <v>13982</v>
      </c>
      <c r="B10349" t="s">
        <v>1988</v>
      </c>
      <c r="D10349">
        <v>0</v>
      </c>
      <c r="E10349" t="s">
        <v>186</v>
      </c>
      <c r="F10349" t="s">
        <v>1230</v>
      </c>
      <c r="G10349" t="s">
        <v>23</v>
      </c>
      <c r="H10349" t="s">
        <v>24</v>
      </c>
      <c r="I10349" t="s">
        <v>25</v>
      </c>
      <c r="J10349" t="s">
        <v>1989</v>
      </c>
      <c r="K10349" t="s">
        <v>2635</v>
      </c>
      <c r="L10349" t="s">
        <v>2054</v>
      </c>
      <c r="M10349" t="s">
        <v>54</v>
      </c>
      <c r="N10349">
        <f t="shared" si="1127"/>
        <v>0</v>
      </c>
      <c r="O10349" t="str">
        <f t="shared" si="1128"/>
        <v>No</v>
      </c>
      <c r="P10349">
        <f t="shared" si="1129"/>
        <v>0</v>
      </c>
      <c r="Q10349">
        <f t="shared" si="1130"/>
        <v>4813937689</v>
      </c>
      <c r="R10349">
        <f t="shared" si="1131"/>
        <v>4.1933383153624479</v>
      </c>
      <c r="S10349" t="str">
        <f t="shared" si="1132"/>
        <v>Acceptable</v>
      </c>
      <c r="T10349">
        <f>ROUNDUP(C10349,0)</f>
        <v>0</v>
      </c>
      <c r="U10349">
        <f>ROUNDDOWN(C10349,0)</f>
        <v>0</v>
      </c>
      <c r="V10349">
        <f>RIGHT(K10349,2)+2000</f>
        <v>2017</v>
      </c>
      <c r="W10349" t="str">
        <f>INDEX(_xlfn.TEXTSPLIT(K10349,"-"),1,2)</f>
        <v>Oct</v>
      </c>
      <c r="X10349" t="str">
        <f>INDEX(_xlfn.TEXTSPLIT(K10349,"-"),1,1)</f>
        <v>12</v>
      </c>
      <c r="Y10349">
        <f>INDEX(months!B:B,MATCH(Sheet1!W10349,months!A:A,0))</f>
        <v>10</v>
      </c>
      <c r="Z10349">
        <f t="shared" si="1133"/>
        <v>43020</v>
      </c>
    </row>
    <row r="10350" spans="1:26" x14ac:dyDescent="0.2">
      <c r="A10350" t="s">
        <v>13983</v>
      </c>
      <c r="B10350" t="s">
        <v>2333</v>
      </c>
      <c r="D10350">
        <v>0</v>
      </c>
      <c r="E10350" t="s">
        <v>1410</v>
      </c>
      <c r="F10350" t="s">
        <v>1010</v>
      </c>
      <c r="G10350" t="s">
        <v>23</v>
      </c>
      <c r="H10350" t="s">
        <v>24</v>
      </c>
      <c r="I10350" t="s">
        <v>25</v>
      </c>
      <c r="J10350" t="s">
        <v>2334</v>
      </c>
      <c r="K10350" t="s">
        <v>443</v>
      </c>
      <c r="L10350" t="s">
        <v>4134</v>
      </c>
      <c r="M10350" t="s">
        <v>81</v>
      </c>
      <c r="N10350">
        <f t="shared" si="1127"/>
        <v>0</v>
      </c>
      <c r="O10350" t="str">
        <f t="shared" si="1128"/>
        <v>No</v>
      </c>
      <c r="P10350">
        <f t="shared" si="1129"/>
        <v>0</v>
      </c>
      <c r="Q10350">
        <f t="shared" si="1130"/>
        <v>4813937689</v>
      </c>
      <c r="R10350">
        <f t="shared" si="1131"/>
        <v>4.1933383153624479</v>
      </c>
      <c r="S10350" t="str">
        <f t="shared" si="1132"/>
        <v>Acceptable</v>
      </c>
      <c r="T10350">
        <f>ROUNDUP(C10350,0)</f>
        <v>0</v>
      </c>
      <c r="U10350">
        <f>ROUNDDOWN(C10350,0)</f>
        <v>0</v>
      </c>
      <c r="V10350">
        <f>RIGHT(K10350,2)+2000</f>
        <v>2017</v>
      </c>
      <c r="W10350" t="str">
        <f>INDEX(_xlfn.TEXTSPLIT(K10350,"-"),1,2)</f>
        <v>Aug</v>
      </c>
      <c r="X10350" t="str">
        <f>INDEX(_xlfn.TEXTSPLIT(K10350,"-"),1,1)</f>
        <v>7</v>
      </c>
      <c r="Y10350">
        <f>INDEX(months!B:B,MATCH(Sheet1!W10350,months!A:A,0))</f>
        <v>8</v>
      </c>
      <c r="Z10350">
        <f t="shared" si="1133"/>
        <v>42954</v>
      </c>
    </row>
    <row r="10351" spans="1:26" x14ac:dyDescent="0.2">
      <c r="A10351" t="s">
        <v>13984</v>
      </c>
      <c r="B10351" t="s">
        <v>2116</v>
      </c>
      <c r="C10351">
        <v>5</v>
      </c>
      <c r="D10351">
        <v>2</v>
      </c>
      <c r="E10351" t="s">
        <v>731</v>
      </c>
      <c r="F10351" t="s">
        <v>1005</v>
      </c>
      <c r="G10351" t="s">
        <v>23</v>
      </c>
      <c r="H10351" t="s">
        <v>24</v>
      </c>
      <c r="I10351" t="s">
        <v>25</v>
      </c>
      <c r="J10351" t="s">
        <v>2117</v>
      </c>
      <c r="K10351" t="s">
        <v>585</v>
      </c>
      <c r="L10351" t="s">
        <v>2512</v>
      </c>
      <c r="M10351" t="s">
        <v>81</v>
      </c>
      <c r="N10351">
        <f t="shared" si="1127"/>
        <v>0</v>
      </c>
      <c r="O10351" t="str">
        <f t="shared" si="1128"/>
        <v>No</v>
      </c>
      <c r="P10351">
        <f t="shared" si="1129"/>
        <v>0</v>
      </c>
      <c r="Q10351">
        <f t="shared" si="1130"/>
        <v>4813937689</v>
      </c>
      <c r="R10351">
        <f t="shared" si="1131"/>
        <v>4.1933383153624479</v>
      </c>
      <c r="S10351" t="str">
        <f t="shared" si="1132"/>
        <v>Acceptable</v>
      </c>
      <c r="T10351">
        <f>ROUNDUP(C10351,0)</f>
        <v>5</v>
      </c>
      <c r="U10351">
        <f>ROUNDDOWN(C10351,0)</f>
        <v>5</v>
      </c>
      <c r="V10351">
        <f>RIGHT(K10351,2)+2000</f>
        <v>2018</v>
      </c>
      <c r="W10351" t="str">
        <f>INDEX(_xlfn.TEXTSPLIT(K10351,"-"),1,2)</f>
        <v>Jul</v>
      </c>
      <c r="X10351" t="str">
        <f>INDEX(_xlfn.TEXTSPLIT(K10351,"-"),1,1)</f>
        <v>9</v>
      </c>
      <c r="Y10351">
        <f>INDEX(months!B:B,MATCH(Sheet1!W10351,months!A:A,0))</f>
        <v>7</v>
      </c>
      <c r="Z10351">
        <f t="shared" si="1133"/>
        <v>43290</v>
      </c>
    </row>
    <row r="10352" spans="1:26" x14ac:dyDescent="0.2">
      <c r="A10352" t="s">
        <v>13985</v>
      </c>
      <c r="B10352" t="s">
        <v>556</v>
      </c>
      <c r="D10352">
        <v>0</v>
      </c>
      <c r="E10352" t="s">
        <v>88</v>
      </c>
      <c r="F10352" t="s">
        <v>1010</v>
      </c>
      <c r="G10352" t="s">
        <v>23</v>
      </c>
      <c r="H10352" t="s">
        <v>24</v>
      </c>
      <c r="I10352" t="s">
        <v>25</v>
      </c>
      <c r="J10352" t="s">
        <v>557</v>
      </c>
      <c r="K10352" t="s">
        <v>6284</v>
      </c>
      <c r="L10352" t="s">
        <v>13986</v>
      </c>
      <c r="M10352" t="s">
        <v>81</v>
      </c>
      <c r="N10352">
        <f t="shared" si="1127"/>
        <v>0</v>
      </c>
      <c r="O10352" t="str">
        <f t="shared" si="1128"/>
        <v>No</v>
      </c>
      <c r="P10352">
        <f t="shared" si="1129"/>
        <v>0</v>
      </c>
      <c r="Q10352">
        <f t="shared" si="1130"/>
        <v>4813937689</v>
      </c>
      <c r="R10352">
        <f t="shared" si="1131"/>
        <v>4.1933383153624479</v>
      </c>
      <c r="S10352" t="str">
        <f t="shared" si="1132"/>
        <v>Acceptable</v>
      </c>
      <c r="T10352">
        <f>ROUNDUP(C10352,0)</f>
        <v>0</v>
      </c>
      <c r="U10352">
        <f>ROUNDDOWN(C10352,0)</f>
        <v>0</v>
      </c>
      <c r="V10352">
        <f>RIGHT(K10352,2)+2000</f>
        <v>2018</v>
      </c>
      <c r="W10352" t="str">
        <f>INDEX(_xlfn.TEXTSPLIT(K10352,"-"),1,2)</f>
        <v>Feb</v>
      </c>
      <c r="X10352" t="str">
        <f>INDEX(_xlfn.TEXTSPLIT(K10352,"-"),1,1)</f>
        <v>12</v>
      </c>
      <c r="Y10352">
        <f>INDEX(months!B:B,MATCH(Sheet1!W10352,months!A:A,0))</f>
        <v>2</v>
      </c>
      <c r="Z10352">
        <f t="shared" si="1133"/>
        <v>43143</v>
      </c>
    </row>
    <row r="10353" spans="1:26" x14ac:dyDescent="0.2">
      <c r="A10353" t="s">
        <v>13987</v>
      </c>
      <c r="B10353" t="s">
        <v>3070</v>
      </c>
      <c r="D10353">
        <v>3</v>
      </c>
      <c r="E10353" t="s">
        <v>1087</v>
      </c>
      <c r="F10353" t="s">
        <v>775</v>
      </c>
      <c r="G10353" t="s">
        <v>23</v>
      </c>
      <c r="H10353" t="s">
        <v>24</v>
      </c>
      <c r="I10353" t="s">
        <v>25</v>
      </c>
      <c r="J10353" t="s">
        <v>1537</v>
      </c>
      <c r="K10353" t="s">
        <v>331</v>
      </c>
      <c r="L10353" t="s">
        <v>170</v>
      </c>
      <c r="M10353" t="s">
        <v>54</v>
      </c>
      <c r="N10353">
        <f t="shared" si="1127"/>
        <v>0</v>
      </c>
      <c r="O10353" t="str">
        <f t="shared" si="1128"/>
        <v>No</v>
      </c>
      <c r="P10353">
        <f t="shared" si="1129"/>
        <v>0</v>
      </c>
      <c r="Q10353">
        <f t="shared" si="1130"/>
        <v>4813937689</v>
      </c>
      <c r="R10353">
        <f t="shared" si="1131"/>
        <v>4.1933383153624479</v>
      </c>
      <c r="S10353" t="str">
        <f t="shared" si="1132"/>
        <v>Acceptable</v>
      </c>
      <c r="T10353">
        <f>ROUNDUP(C10353,0)</f>
        <v>0</v>
      </c>
      <c r="U10353">
        <f>ROUNDDOWN(C10353,0)</f>
        <v>0</v>
      </c>
      <c r="V10353">
        <f>RIGHT(K10353,2)+2000</f>
        <v>2018</v>
      </c>
      <c r="W10353" t="str">
        <f>INDEX(_xlfn.TEXTSPLIT(K10353,"-"),1,2)</f>
        <v>Jun</v>
      </c>
      <c r="X10353" t="str">
        <f>INDEX(_xlfn.TEXTSPLIT(K10353,"-"),1,1)</f>
        <v>2</v>
      </c>
      <c r="Y10353">
        <f>INDEX(months!B:B,MATCH(Sheet1!W10353,months!A:A,0))</f>
        <v>6</v>
      </c>
      <c r="Z10353">
        <f t="shared" si="1133"/>
        <v>43253</v>
      </c>
    </row>
    <row r="10354" spans="1:26" x14ac:dyDescent="0.2">
      <c r="A10354" t="s">
        <v>13988</v>
      </c>
      <c r="B10354" t="s">
        <v>3827</v>
      </c>
      <c r="D10354">
        <v>2</v>
      </c>
      <c r="E10354" t="s">
        <v>56</v>
      </c>
      <c r="F10354" t="s">
        <v>1010</v>
      </c>
      <c r="G10354" t="s">
        <v>23</v>
      </c>
      <c r="H10354" t="s">
        <v>24</v>
      </c>
      <c r="I10354" t="s">
        <v>25</v>
      </c>
      <c r="J10354" t="s">
        <v>3828</v>
      </c>
      <c r="K10354" t="s">
        <v>396</v>
      </c>
      <c r="L10354" t="s">
        <v>59</v>
      </c>
      <c r="M10354" t="s">
        <v>60</v>
      </c>
      <c r="N10354">
        <f t="shared" si="1127"/>
        <v>0</v>
      </c>
      <c r="O10354" t="str">
        <f t="shared" si="1128"/>
        <v>No</v>
      </c>
      <c r="P10354">
        <f t="shared" si="1129"/>
        <v>0</v>
      </c>
      <c r="Q10354">
        <f t="shared" si="1130"/>
        <v>4813937689</v>
      </c>
      <c r="R10354">
        <f t="shared" si="1131"/>
        <v>4.1933383153624479</v>
      </c>
      <c r="S10354" t="str">
        <f t="shared" si="1132"/>
        <v>Acceptable</v>
      </c>
      <c r="T10354">
        <f>ROUNDUP(C10354,0)</f>
        <v>0</v>
      </c>
      <c r="U10354">
        <f>ROUNDDOWN(C10354,0)</f>
        <v>0</v>
      </c>
      <c r="V10354">
        <f>RIGHT(K10354,2)+2000</f>
        <v>2017</v>
      </c>
      <c r="W10354" t="str">
        <f>INDEX(_xlfn.TEXTSPLIT(K10354,"-"),1,2)</f>
        <v>Oct</v>
      </c>
      <c r="X10354" t="str">
        <f>INDEX(_xlfn.TEXTSPLIT(K10354,"-"),1,1)</f>
        <v>18</v>
      </c>
      <c r="Y10354">
        <f>INDEX(months!B:B,MATCH(Sheet1!W10354,months!A:A,0))</f>
        <v>10</v>
      </c>
      <c r="Z10354">
        <f t="shared" si="1133"/>
        <v>43026</v>
      </c>
    </row>
    <row r="10355" spans="1:26" x14ac:dyDescent="0.2">
      <c r="A10355" t="s">
        <v>13989</v>
      </c>
      <c r="B10355" t="s">
        <v>4801</v>
      </c>
      <c r="C10355">
        <v>4.5</v>
      </c>
      <c r="D10355">
        <v>52</v>
      </c>
      <c r="E10355" t="s">
        <v>208</v>
      </c>
      <c r="F10355" t="s">
        <v>22</v>
      </c>
      <c r="G10355" t="s">
        <v>23</v>
      </c>
      <c r="H10355" t="s">
        <v>24</v>
      </c>
      <c r="I10355" t="s">
        <v>25</v>
      </c>
      <c r="J10355" t="s">
        <v>4802</v>
      </c>
      <c r="K10355" t="s">
        <v>8106</v>
      </c>
      <c r="L10355" t="s">
        <v>59</v>
      </c>
      <c r="M10355" t="s">
        <v>177</v>
      </c>
      <c r="N10355">
        <f t="shared" si="1127"/>
        <v>0</v>
      </c>
      <c r="O10355" t="str">
        <f t="shared" si="1128"/>
        <v>No</v>
      </c>
      <c r="P10355">
        <f t="shared" si="1129"/>
        <v>0</v>
      </c>
      <c r="Q10355">
        <f t="shared" si="1130"/>
        <v>4813937689</v>
      </c>
      <c r="R10355">
        <f t="shared" si="1131"/>
        <v>4.1933383153624479</v>
      </c>
      <c r="S10355" t="str">
        <f t="shared" si="1132"/>
        <v>Acceptable</v>
      </c>
      <c r="T10355">
        <f>ROUNDUP(C10355,0)</f>
        <v>5</v>
      </c>
      <c r="U10355">
        <f>ROUNDDOWN(C10355,0)</f>
        <v>4</v>
      </c>
      <c r="V10355">
        <f>RIGHT(K10355,2)+2000</f>
        <v>2017</v>
      </c>
      <c r="W10355" t="str">
        <f>INDEX(_xlfn.TEXTSPLIT(K10355,"-"),1,2)</f>
        <v>Jul</v>
      </c>
      <c r="X10355" t="str">
        <f>INDEX(_xlfn.TEXTSPLIT(K10355,"-"),1,1)</f>
        <v>4</v>
      </c>
      <c r="Y10355">
        <f>INDEX(months!B:B,MATCH(Sheet1!W10355,months!A:A,0))</f>
        <v>7</v>
      </c>
      <c r="Z10355">
        <f t="shared" si="1133"/>
        <v>42920</v>
      </c>
    </row>
    <row r="10356" spans="1:26" x14ac:dyDescent="0.2">
      <c r="A10356" t="s">
        <v>13990</v>
      </c>
      <c r="B10356" t="s">
        <v>4457</v>
      </c>
      <c r="D10356">
        <v>1</v>
      </c>
      <c r="E10356" t="s">
        <v>405</v>
      </c>
      <c r="F10356" t="s">
        <v>1010</v>
      </c>
      <c r="G10356" t="s">
        <v>23</v>
      </c>
      <c r="H10356" t="s">
        <v>24</v>
      </c>
      <c r="I10356" t="s">
        <v>25</v>
      </c>
      <c r="J10356" t="s">
        <v>4458</v>
      </c>
      <c r="K10356" t="s">
        <v>5602</v>
      </c>
      <c r="L10356" t="s">
        <v>76</v>
      </c>
      <c r="M10356" t="s">
        <v>86</v>
      </c>
      <c r="N10356">
        <f t="shared" si="1127"/>
        <v>0</v>
      </c>
      <c r="O10356" t="str">
        <f t="shared" si="1128"/>
        <v>No</v>
      </c>
      <c r="P10356">
        <f t="shared" si="1129"/>
        <v>0</v>
      </c>
      <c r="Q10356">
        <f t="shared" si="1130"/>
        <v>4813937689</v>
      </c>
      <c r="R10356">
        <f t="shared" si="1131"/>
        <v>4.1933383153624479</v>
      </c>
      <c r="S10356" t="str">
        <f t="shared" si="1132"/>
        <v>Acceptable</v>
      </c>
      <c r="T10356">
        <f>ROUNDUP(C10356,0)</f>
        <v>0</v>
      </c>
      <c r="U10356">
        <f>ROUNDDOWN(C10356,0)</f>
        <v>0</v>
      </c>
      <c r="V10356">
        <f>RIGHT(K10356,2)+2000</f>
        <v>2017</v>
      </c>
      <c r="W10356" t="str">
        <f>INDEX(_xlfn.TEXTSPLIT(K10356,"-"),1,2)</f>
        <v>Aug</v>
      </c>
      <c r="X10356" t="str">
        <f>INDEX(_xlfn.TEXTSPLIT(K10356,"-"),1,1)</f>
        <v>19</v>
      </c>
      <c r="Y10356">
        <f>INDEX(months!B:B,MATCH(Sheet1!W10356,months!A:A,0))</f>
        <v>8</v>
      </c>
      <c r="Z10356">
        <f t="shared" si="1133"/>
        <v>42966</v>
      </c>
    </row>
    <row r="10357" spans="1:26" x14ac:dyDescent="0.2">
      <c r="A10357" t="s">
        <v>13991</v>
      </c>
      <c r="B10357" t="s">
        <v>4310</v>
      </c>
      <c r="D10357">
        <v>196</v>
      </c>
      <c r="E10357" t="s">
        <v>472</v>
      </c>
      <c r="F10357" t="s">
        <v>101</v>
      </c>
      <c r="G10357" t="s">
        <v>23</v>
      </c>
      <c r="H10357" t="s">
        <v>24</v>
      </c>
      <c r="I10357" t="s">
        <v>25</v>
      </c>
      <c r="J10357" t="s">
        <v>2718</v>
      </c>
      <c r="K10357" t="s">
        <v>989</v>
      </c>
      <c r="L10357" t="s">
        <v>2044</v>
      </c>
      <c r="M10357" t="s">
        <v>29</v>
      </c>
      <c r="N10357">
        <f t="shared" si="1127"/>
        <v>0</v>
      </c>
      <c r="O10357" t="str">
        <f t="shared" si="1128"/>
        <v>No</v>
      </c>
      <c r="P10357">
        <f t="shared" si="1129"/>
        <v>0</v>
      </c>
      <c r="Q10357">
        <f t="shared" si="1130"/>
        <v>4813937689</v>
      </c>
      <c r="R10357">
        <f t="shared" si="1131"/>
        <v>4.1933383153624479</v>
      </c>
      <c r="S10357" t="str">
        <f t="shared" si="1132"/>
        <v>Acceptable</v>
      </c>
      <c r="T10357">
        <f>ROUNDUP(C10357,0)</f>
        <v>0</v>
      </c>
      <c r="U10357">
        <f>ROUNDDOWN(C10357,0)</f>
        <v>0</v>
      </c>
      <c r="V10357">
        <f>RIGHT(K10357,2)+2000</f>
        <v>2017</v>
      </c>
      <c r="W10357" t="str">
        <f>INDEX(_xlfn.TEXTSPLIT(K10357,"-"),1,2)</f>
        <v>Aug</v>
      </c>
      <c r="X10357" t="str">
        <f>INDEX(_xlfn.TEXTSPLIT(K10357,"-"),1,1)</f>
        <v>9</v>
      </c>
      <c r="Y10357">
        <f>INDEX(months!B:B,MATCH(Sheet1!W10357,months!A:A,0))</f>
        <v>8</v>
      </c>
      <c r="Z10357">
        <f t="shared" si="1133"/>
        <v>42956</v>
      </c>
    </row>
    <row r="10358" spans="1:26" x14ac:dyDescent="0.2">
      <c r="A10358" t="s">
        <v>13992</v>
      </c>
      <c r="B10358" t="s">
        <v>3070</v>
      </c>
      <c r="D10358">
        <v>0</v>
      </c>
      <c r="E10358" t="s">
        <v>159</v>
      </c>
      <c r="F10358" t="s">
        <v>1230</v>
      </c>
      <c r="G10358" t="s">
        <v>23</v>
      </c>
      <c r="H10358" t="s">
        <v>24</v>
      </c>
      <c r="I10358" t="s">
        <v>124</v>
      </c>
      <c r="J10358" t="s">
        <v>1303</v>
      </c>
      <c r="K10358" t="s">
        <v>125</v>
      </c>
      <c r="L10358" t="s">
        <v>59</v>
      </c>
      <c r="M10358" t="s">
        <v>86</v>
      </c>
      <c r="N10358">
        <f t="shared" si="1127"/>
        <v>0</v>
      </c>
      <c r="O10358" t="str">
        <f t="shared" si="1128"/>
        <v>No</v>
      </c>
      <c r="P10358">
        <f t="shared" si="1129"/>
        <v>0</v>
      </c>
      <c r="Q10358">
        <f t="shared" si="1130"/>
        <v>4813937689</v>
      </c>
      <c r="R10358">
        <f t="shared" si="1131"/>
        <v>4.1933383153624479</v>
      </c>
      <c r="S10358" t="str">
        <f t="shared" si="1132"/>
        <v>Acceptable</v>
      </c>
      <c r="T10358">
        <f>ROUNDUP(C10358,0)</f>
        <v>0</v>
      </c>
      <c r="U10358">
        <f>ROUNDDOWN(C10358,0)</f>
        <v>0</v>
      </c>
      <c r="V10358">
        <f>RIGHT(K10358,2)+2000</f>
        <v>2018</v>
      </c>
      <c r="W10358" t="str">
        <f>INDEX(_xlfn.TEXTSPLIT(K10358,"-"),1,2)</f>
        <v>Jul</v>
      </c>
      <c r="X10358" t="str">
        <f>INDEX(_xlfn.TEXTSPLIT(K10358,"-"),1,1)</f>
        <v>12</v>
      </c>
      <c r="Y10358">
        <f>INDEX(months!B:B,MATCH(Sheet1!W10358,months!A:A,0))</f>
        <v>7</v>
      </c>
      <c r="Z10358">
        <f t="shared" si="1133"/>
        <v>43293</v>
      </c>
    </row>
    <row r="10359" spans="1:26" x14ac:dyDescent="0.2">
      <c r="A10359" t="s">
        <v>13993</v>
      </c>
      <c r="B10359" t="s">
        <v>2518</v>
      </c>
      <c r="C10359">
        <v>5</v>
      </c>
      <c r="D10359">
        <v>141</v>
      </c>
      <c r="E10359" t="s">
        <v>186</v>
      </c>
      <c r="F10359" t="s">
        <v>775</v>
      </c>
      <c r="G10359" t="s">
        <v>23</v>
      </c>
      <c r="H10359" t="s">
        <v>24</v>
      </c>
      <c r="I10359" t="s">
        <v>25</v>
      </c>
      <c r="J10359" t="s">
        <v>2519</v>
      </c>
      <c r="K10359" t="s">
        <v>3636</v>
      </c>
      <c r="L10359" t="s">
        <v>2472</v>
      </c>
      <c r="M10359" t="s">
        <v>81</v>
      </c>
      <c r="N10359">
        <f t="shared" si="1127"/>
        <v>0</v>
      </c>
      <c r="O10359" t="str">
        <f t="shared" si="1128"/>
        <v>No</v>
      </c>
      <c r="P10359">
        <f t="shared" si="1129"/>
        <v>0</v>
      </c>
      <c r="Q10359">
        <f t="shared" si="1130"/>
        <v>4813937689</v>
      </c>
      <c r="R10359">
        <f t="shared" si="1131"/>
        <v>4.1933383153624479</v>
      </c>
      <c r="S10359" t="str">
        <f t="shared" si="1132"/>
        <v>Acceptable</v>
      </c>
      <c r="T10359">
        <f>ROUNDUP(C10359,0)</f>
        <v>5</v>
      </c>
      <c r="U10359">
        <f>ROUNDDOWN(C10359,0)</f>
        <v>5</v>
      </c>
      <c r="V10359">
        <f>RIGHT(K10359,2)+2000</f>
        <v>2018</v>
      </c>
      <c r="W10359" t="str">
        <f>INDEX(_xlfn.TEXTSPLIT(K10359,"-"),1,2)</f>
        <v>Mar</v>
      </c>
      <c r="X10359" t="str">
        <f>INDEX(_xlfn.TEXTSPLIT(K10359,"-"),1,1)</f>
        <v>24</v>
      </c>
      <c r="Y10359">
        <f>INDEX(months!B:B,MATCH(Sheet1!W10359,months!A:A,0))</f>
        <v>3</v>
      </c>
      <c r="Z10359">
        <f t="shared" si="1133"/>
        <v>43183</v>
      </c>
    </row>
    <row r="10360" spans="1:26" x14ac:dyDescent="0.2">
      <c r="A10360" t="s">
        <v>13994</v>
      </c>
      <c r="B10360" t="s">
        <v>4801</v>
      </c>
      <c r="D10360">
        <v>0</v>
      </c>
      <c r="E10360" t="s">
        <v>631</v>
      </c>
      <c r="F10360" t="s">
        <v>1010</v>
      </c>
      <c r="G10360" t="s">
        <v>23</v>
      </c>
      <c r="H10360" t="s">
        <v>24</v>
      </c>
      <c r="I10360" t="s">
        <v>25</v>
      </c>
      <c r="J10360" t="s">
        <v>4802</v>
      </c>
      <c r="K10360" t="s">
        <v>879</v>
      </c>
      <c r="L10360" t="s">
        <v>53</v>
      </c>
      <c r="M10360" t="s">
        <v>81</v>
      </c>
      <c r="N10360">
        <f t="shared" si="1127"/>
        <v>0</v>
      </c>
      <c r="O10360" t="str">
        <f t="shared" si="1128"/>
        <v>No</v>
      </c>
      <c r="P10360">
        <f t="shared" si="1129"/>
        <v>0</v>
      </c>
      <c r="Q10360">
        <f t="shared" si="1130"/>
        <v>4813937689</v>
      </c>
      <c r="R10360">
        <f t="shared" si="1131"/>
        <v>4.1933383153624479</v>
      </c>
      <c r="S10360" t="str">
        <f t="shared" si="1132"/>
        <v>Acceptable</v>
      </c>
      <c r="T10360">
        <f>ROUNDUP(C10360,0)</f>
        <v>0</v>
      </c>
      <c r="U10360">
        <f>ROUNDDOWN(C10360,0)</f>
        <v>0</v>
      </c>
      <c r="V10360">
        <f>RIGHT(K10360,2)+2000</f>
        <v>2018</v>
      </c>
      <c r="W10360" t="str">
        <f>INDEX(_xlfn.TEXTSPLIT(K10360,"-"),1,2)</f>
        <v>Apr</v>
      </c>
      <c r="X10360" t="str">
        <f>INDEX(_xlfn.TEXTSPLIT(K10360,"-"),1,1)</f>
        <v>19</v>
      </c>
      <c r="Y10360">
        <f>INDEX(months!B:B,MATCH(Sheet1!W10360,months!A:A,0))</f>
        <v>4</v>
      </c>
      <c r="Z10360">
        <f t="shared" si="1133"/>
        <v>43209</v>
      </c>
    </row>
    <row r="10361" spans="1:26" x14ac:dyDescent="0.2">
      <c r="A10361" t="s">
        <v>13995</v>
      </c>
      <c r="B10361" t="s">
        <v>447</v>
      </c>
      <c r="D10361">
        <v>3</v>
      </c>
      <c r="E10361" t="s">
        <v>3905</v>
      </c>
      <c r="F10361" t="s">
        <v>1199</v>
      </c>
      <c r="G10361" t="s">
        <v>23</v>
      </c>
      <c r="H10361" t="s">
        <v>24</v>
      </c>
      <c r="I10361" t="s">
        <v>25</v>
      </c>
      <c r="J10361" t="s">
        <v>449</v>
      </c>
      <c r="K10361" t="s">
        <v>9714</v>
      </c>
      <c r="L10361" t="s">
        <v>59</v>
      </c>
      <c r="M10361" t="s">
        <v>177</v>
      </c>
      <c r="N10361">
        <f t="shared" si="1127"/>
        <v>0</v>
      </c>
      <c r="O10361" t="str">
        <f t="shared" si="1128"/>
        <v>No</v>
      </c>
      <c r="P10361">
        <f t="shared" si="1129"/>
        <v>0</v>
      </c>
      <c r="Q10361">
        <f t="shared" si="1130"/>
        <v>4813937689</v>
      </c>
      <c r="R10361">
        <f t="shared" si="1131"/>
        <v>4.1933383153624479</v>
      </c>
      <c r="S10361" t="str">
        <f t="shared" si="1132"/>
        <v>Acceptable</v>
      </c>
      <c r="T10361">
        <f>ROUNDUP(C10361,0)</f>
        <v>0</v>
      </c>
      <c r="U10361">
        <f>ROUNDDOWN(C10361,0)</f>
        <v>0</v>
      </c>
      <c r="V10361">
        <f>RIGHT(K10361,2)+2000</f>
        <v>2015</v>
      </c>
      <c r="W10361" t="str">
        <f>INDEX(_xlfn.TEXTSPLIT(K10361,"-"),1,2)</f>
        <v>Dec</v>
      </c>
      <c r="X10361" t="str">
        <f>INDEX(_xlfn.TEXTSPLIT(K10361,"-"),1,1)</f>
        <v>17</v>
      </c>
      <c r="Y10361">
        <f>INDEX(months!B:B,MATCH(Sheet1!W10361,months!A:A,0))</f>
        <v>12</v>
      </c>
      <c r="Z10361">
        <f t="shared" si="1133"/>
        <v>42355</v>
      </c>
    </row>
    <row r="10362" spans="1:26" x14ac:dyDescent="0.2">
      <c r="A10362" t="s">
        <v>13996</v>
      </c>
      <c r="B10362" t="s">
        <v>3070</v>
      </c>
      <c r="C10362">
        <v>3.3</v>
      </c>
      <c r="D10362">
        <v>130</v>
      </c>
      <c r="E10362" t="s">
        <v>481</v>
      </c>
      <c r="F10362" t="s">
        <v>101</v>
      </c>
      <c r="G10362" t="s">
        <v>23</v>
      </c>
      <c r="H10362" t="s">
        <v>24</v>
      </c>
      <c r="I10362" t="s">
        <v>25</v>
      </c>
      <c r="J10362" t="s">
        <v>1303</v>
      </c>
      <c r="K10362" t="s">
        <v>2925</v>
      </c>
      <c r="L10362" t="s">
        <v>35</v>
      </c>
      <c r="M10362" t="s">
        <v>86</v>
      </c>
      <c r="N10362">
        <f t="shared" si="1127"/>
        <v>0</v>
      </c>
      <c r="O10362" t="str">
        <f t="shared" si="1128"/>
        <v>No</v>
      </c>
      <c r="P10362">
        <f t="shared" si="1129"/>
        <v>0</v>
      </c>
      <c r="Q10362">
        <f t="shared" si="1130"/>
        <v>4813937689</v>
      </c>
      <c r="R10362">
        <f t="shared" si="1131"/>
        <v>4.1933383153624479</v>
      </c>
      <c r="S10362" t="str">
        <f t="shared" si="1132"/>
        <v>Acceptable</v>
      </c>
      <c r="T10362">
        <f>ROUNDUP(C10362,0)</f>
        <v>4</v>
      </c>
      <c r="U10362">
        <f>ROUNDDOWN(C10362,0)</f>
        <v>3</v>
      </c>
      <c r="V10362">
        <f>RIGHT(K10362,2)+2000</f>
        <v>2017</v>
      </c>
      <c r="W10362" t="str">
        <f>INDEX(_xlfn.TEXTSPLIT(K10362,"-"),1,2)</f>
        <v>Dec</v>
      </c>
      <c r="X10362" t="str">
        <f>INDEX(_xlfn.TEXTSPLIT(K10362,"-"),1,1)</f>
        <v>21</v>
      </c>
      <c r="Y10362">
        <f>INDEX(months!B:B,MATCH(Sheet1!W10362,months!A:A,0))</f>
        <v>12</v>
      </c>
      <c r="Z10362">
        <f t="shared" si="1133"/>
        <v>43090</v>
      </c>
    </row>
    <row r="10363" spans="1:26" x14ac:dyDescent="0.2">
      <c r="A10363" t="s">
        <v>13997</v>
      </c>
      <c r="B10363" t="s">
        <v>1790</v>
      </c>
      <c r="D10363">
        <v>9</v>
      </c>
      <c r="E10363" t="s">
        <v>83</v>
      </c>
      <c r="F10363" t="s">
        <v>775</v>
      </c>
      <c r="G10363" t="s">
        <v>23</v>
      </c>
      <c r="H10363" t="s">
        <v>24</v>
      </c>
      <c r="I10363" t="s">
        <v>25</v>
      </c>
      <c r="J10363" t="s">
        <v>1791</v>
      </c>
      <c r="K10363" t="s">
        <v>102</v>
      </c>
      <c r="L10363" t="s">
        <v>170</v>
      </c>
      <c r="M10363" t="s">
        <v>299</v>
      </c>
      <c r="N10363">
        <f t="shared" si="1127"/>
        <v>0</v>
      </c>
      <c r="O10363" t="str">
        <f t="shared" si="1128"/>
        <v>No</v>
      </c>
      <c r="P10363">
        <f t="shared" si="1129"/>
        <v>0</v>
      </c>
      <c r="Q10363">
        <f t="shared" si="1130"/>
        <v>4813937689</v>
      </c>
      <c r="R10363">
        <f t="shared" si="1131"/>
        <v>4.1933383153624479</v>
      </c>
      <c r="S10363" t="str">
        <f t="shared" si="1132"/>
        <v>Acceptable</v>
      </c>
      <c r="T10363">
        <f>ROUNDUP(C10363,0)</f>
        <v>0</v>
      </c>
      <c r="U10363">
        <f>ROUNDDOWN(C10363,0)</f>
        <v>0</v>
      </c>
      <c r="V10363">
        <f>RIGHT(K10363,2)+2000</f>
        <v>2018</v>
      </c>
      <c r="W10363" t="str">
        <f>INDEX(_xlfn.TEXTSPLIT(K10363,"-"),1,2)</f>
        <v>Jun</v>
      </c>
      <c r="X10363" t="str">
        <f>INDEX(_xlfn.TEXTSPLIT(K10363,"-"),1,1)</f>
        <v>6</v>
      </c>
      <c r="Y10363">
        <f>INDEX(months!B:B,MATCH(Sheet1!W10363,months!A:A,0))</f>
        <v>6</v>
      </c>
      <c r="Z10363">
        <f t="shared" si="1133"/>
        <v>43257</v>
      </c>
    </row>
    <row r="10364" spans="1:26" x14ac:dyDescent="0.2">
      <c r="A10364" t="s">
        <v>13998</v>
      </c>
      <c r="B10364" t="s">
        <v>2116</v>
      </c>
      <c r="C10364">
        <v>4.5</v>
      </c>
      <c r="D10364">
        <v>38487</v>
      </c>
      <c r="E10364" t="s">
        <v>2199</v>
      </c>
      <c r="F10364" t="s">
        <v>65</v>
      </c>
      <c r="G10364" t="s">
        <v>23</v>
      </c>
      <c r="H10364" t="s">
        <v>24</v>
      </c>
      <c r="I10364" t="s">
        <v>44</v>
      </c>
      <c r="J10364" t="s">
        <v>2117</v>
      </c>
      <c r="K10364" t="s">
        <v>75</v>
      </c>
      <c r="L10364" t="s">
        <v>6506</v>
      </c>
      <c r="M10364" t="s">
        <v>81</v>
      </c>
      <c r="N10364">
        <f t="shared" si="1127"/>
        <v>0</v>
      </c>
      <c r="O10364" t="str">
        <f t="shared" si="1128"/>
        <v>No</v>
      </c>
      <c r="P10364">
        <f t="shared" si="1129"/>
        <v>0</v>
      </c>
      <c r="Q10364">
        <f t="shared" si="1130"/>
        <v>4813937689</v>
      </c>
      <c r="R10364">
        <f t="shared" si="1131"/>
        <v>4.1933383153624479</v>
      </c>
      <c r="S10364" t="str">
        <f t="shared" si="1132"/>
        <v>Acceptable</v>
      </c>
      <c r="T10364">
        <f>ROUNDUP(C10364,0)</f>
        <v>5</v>
      </c>
      <c r="U10364">
        <f>ROUNDDOWN(C10364,0)</f>
        <v>4</v>
      </c>
      <c r="V10364">
        <f>RIGHT(K10364,2)+2000</f>
        <v>2018</v>
      </c>
      <c r="W10364" t="str">
        <f>INDEX(_xlfn.TEXTSPLIT(K10364,"-"),1,2)</f>
        <v>Jul</v>
      </c>
      <c r="X10364" t="str">
        <f>INDEX(_xlfn.TEXTSPLIT(K10364,"-"),1,1)</f>
        <v>3</v>
      </c>
      <c r="Y10364">
        <f>INDEX(months!B:B,MATCH(Sheet1!W10364,months!A:A,0))</f>
        <v>7</v>
      </c>
      <c r="Z10364">
        <f t="shared" si="1133"/>
        <v>43284</v>
      </c>
    </row>
    <row r="10365" spans="1:26" x14ac:dyDescent="0.2">
      <c r="A10365" t="s">
        <v>13999</v>
      </c>
      <c r="B10365" t="s">
        <v>4612</v>
      </c>
      <c r="C10365">
        <v>4.9000000000000004</v>
      </c>
      <c r="D10365">
        <v>55</v>
      </c>
      <c r="E10365" t="s">
        <v>42</v>
      </c>
      <c r="F10365" t="s">
        <v>775</v>
      </c>
      <c r="G10365" t="s">
        <v>23</v>
      </c>
      <c r="H10365" t="s">
        <v>24</v>
      </c>
      <c r="I10365" t="s">
        <v>25</v>
      </c>
      <c r="J10365" t="s">
        <v>4613</v>
      </c>
      <c r="K10365" t="s">
        <v>503</v>
      </c>
      <c r="L10365" t="s">
        <v>14000</v>
      </c>
      <c r="M10365" t="s">
        <v>81</v>
      </c>
      <c r="N10365">
        <f t="shared" si="1127"/>
        <v>0</v>
      </c>
      <c r="O10365" t="str">
        <f t="shared" si="1128"/>
        <v>No</v>
      </c>
      <c r="P10365">
        <f t="shared" si="1129"/>
        <v>0</v>
      </c>
      <c r="Q10365">
        <f t="shared" si="1130"/>
        <v>4813937689</v>
      </c>
      <c r="R10365">
        <f t="shared" si="1131"/>
        <v>4.1933383153624479</v>
      </c>
      <c r="S10365" t="str">
        <f t="shared" si="1132"/>
        <v>Acceptable</v>
      </c>
      <c r="T10365">
        <f>ROUNDUP(C10365,0)</f>
        <v>5</v>
      </c>
      <c r="U10365">
        <f>ROUNDDOWN(C10365,0)</f>
        <v>4</v>
      </c>
      <c r="V10365">
        <f>RIGHT(K10365,2)+2000</f>
        <v>2018</v>
      </c>
      <c r="W10365" t="str">
        <f>INDEX(_xlfn.TEXTSPLIT(K10365,"-"),1,2)</f>
        <v>Jun</v>
      </c>
      <c r="X10365" t="str">
        <f>INDEX(_xlfn.TEXTSPLIT(K10365,"-"),1,1)</f>
        <v>29</v>
      </c>
      <c r="Y10365">
        <f>INDEX(months!B:B,MATCH(Sheet1!W10365,months!A:A,0))</f>
        <v>6</v>
      </c>
      <c r="Z10365">
        <f t="shared" si="1133"/>
        <v>43280</v>
      </c>
    </row>
    <row r="10366" spans="1:26" x14ac:dyDescent="0.2">
      <c r="A10366" t="s">
        <v>14001</v>
      </c>
      <c r="B10366" t="s">
        <v>3070</v>
      </c>
      <c r="D10366">
        <v>0</v>
      </c>
      <c r="E10366" t="s">
        <v>147</v>
      </c>
      <c r="F10366" t="s">
        <v>1230</v>
      </c>
      <c r="G10366" t="s">
        <v>23</v>
      </c>
      <c r="H10366" t="s">
        <v>24</v>
      </c>
      <c r="I10366" t="s">
        <v>25</v>
      </c>
      <c r="J10366" t="s">
        <v>2694</v>
      </c>
      <c r="K10366" t="s">
        <v>2298</v>
      </c>
      <c r="L10366" t="s">
        <v>59</v>
      </c>
      <c r="M10366" t="s">
        <v>86</v>
      </c>
      <c r="N10366">
        <f t="shared" si="1127"/>
        <v>0</v>
      </c>
      <c r="O10366" t="str">
        <f t="shared" si="1128"/>
        <v>No</v>
      </c>
      <c r="P10366">
        <f t="shared" si="1129"/>
        <v>0</v>
      </c>
      <c r="Q10366">
        <f t="shared" si="1130"/>
        <v>4813937689</v>
      </c>
      <c r="R10366">
        <f t="shared" si="1131"/>
        <v>4.1933383153624479</v>
      </c>
      <c r="S10366" t="str">
        <f t="shared" si="1132"/>
        <v>Acceptable</v>
      </c>
      <c r="T10366">
        <f>ROUNDUP(C10366,0)</f>
        <v>0</v>
      </c>
      <c r="U10366">
        <f>ROUNDDOWN(C10366,0)</f>
        <v>0</v>
      </c>
      <c r="V10366">
        <f>RIGHT(K10366,2)+2000</f>
        <v>2017</v>
      </c>
      <c r="W10366" t="str">
        <f>INDEX(_xlfn.TEXTSPLIT(K10366,"-"),1,2)</f>
        <v>Aug</v>
      </c>
      <c r="X10366" t="str">
        <f>INDEX(_xlfn.TEXTSPLIT(K10366,"-"),1,1)</f>
        <v>23</v>
      </c>
      <c r="Y10366">
        <f>INDEX(months!B:B,MATCH(Sheet1!W10366,months!A:A,0))</f>
        <v>8</v>
      </c>
      <c r="Z10366">
        <f t="shared" si="1133"/>
        <v>42970</v>
      </c>
    </row>
    <row r="10367" spans="1:26" x14ac:dyDescent="0.2">
      <c r="A10367" t="s">
        <v>14002</v>
      </c>
      <c r="B10367" t="s">
        <v>3070</v>
      </c>
      <c r="D10367">
        <v>3</v>
      </c>
      <c r="E10367" t="s">
        <v>2568</v>
      </c>
      <c r="F10367" t="s">
        <v>1010</v>
      </c>
      <c r="G10367" t="s">
        <v>23</v>
      </c>
      <c r="H10367" t="s">
        <v>24</v>
      </c>
      <c r="I10367" t="s">
        <v>44</v>
      </c>
      <c r="J10367" t="s">
        <v>1537</v>
      </c>
      <c r="K10367" t="s">
        <v>7880</v>
      </c>
      <c r="L10367" t="s">
        <v>420</v>
      </c>
      <c r="M10367" t="s">
        <v>237</v>
      </c>
      <c r="N10367">
        <f t="shared" si="1127"/>
        <v>0</v>
      </c>
      <c r="O10367" t="str">
        <f t="shared" si="1128"/>
        <v>No</v>
      </c>
      <c r="P10367">
        <f t="shared" si="1129"/>
        <v>0</v>
      </c>
      <c r="Q10367">
        <f t="shared" si="1130"/>
        <v>4813937689</v>
      </c>
      <c r="R10367">
        <f t="shared" si="1131"/>
        <v>4.1933383153624479</v>
      </c>
      <c r="S10367" t="str">
        <f t="shared" si="1132"/>
        <v>Acceptable</v>
      </c>
      <c r="T10367">
        <f>ROUNDUP(C10367,0)</f>
        <v>0</v>
      </c>
      <c r="U10367">
        <f>ROUNDDOWN(C10367,0)</f>
        <v>0</v>
      </c>
      <c r="V10367">
        <f>RIGHT(K10367,2)+2000</f>
        <v>2015</v>
      </c>
      <c r="W10367" t="str">
        <f>INDEX(_xlfn.TEXTSPLIT(K10367,"-"),1,2)</f>
        <v>Jul</v>
      </c>
      <c r="X10367" t="str">
        <f>INDEX(_xlfn.TEXTSPLIT(K10367,"-"),1,1)</f>
        <v>26</v>
      </c>
      <c r="Y10367">
        <f>INDEX(months!B:B,MATCH(Sheet1!W10367,months!A:A,0))</f>
        <v>7</v>
      </c>
      <c r="Z10367">
        <f t="shared" si="1133"/>
        <v>42211</v>
      </c>
    </row>
    <row r="10368" spans="1:26" x14ac:dyDescent="0.2">
      <c r="A10368" t="s">
        <v>14003</v>
      </c>
      <c r="B10368" t="s">
        <v>3070</v>
      </c>
      <c r="D10368">
        <v>0</v>
      </c>
      <c r="E10368" t="s">
        <v>619</v>
      </c>
      <c r="F10368" t="s">
        <v>1230</v>
      </c>
      <c r="G10368" t="s">
        <v>23</v>
      </c>
      <c r="H10368" t="s">
        <v>24</v>
      </c>
      <c r="I10368" t="s">
        <v>25</v>
      </c>
      <c r="J10368" t="s">
        <v>1537</v>
      </c>
      <c r="K10368" t="s">
        <v>2058</v>
      </c>
      <c r="L10368" t="s">
        <v>59</v>
      </c>
      <c r="M10368" t="s">
        <v>47</v>
      </c>
      <c r="N10368">
        <f t="shared" si="1127"/>
        <v>0</v>
      </c>
      <c r="O10368" t="str">
        <f t="shared" si="1128"/>
        <v>No</v>
      </c>
      <c r="P10368">
        <f t="shared" si="1129"/>
        <v>0</v>
      </c>
      <c r="Q10368">
        <f t="shared" si="1130"/>
        <v>4813937689</v>
      </c>
      <c r="R10368">
        <f t="shared" si="1131"/>
        <v>4.1933383153624479</v>
      </c>
      <c r="S10368" t="str">
        <f t="shared" si="1132"/>
        <v>Acceptable</v>
      </c>
      <c r="T10368">
        <f>ROUNDUP(C10368,0)</f>
        <v>0</v>
      </c>
      <c r="U10368">
        <f>ROUNDDOWN(C10368,0)</f>
        <v>0</v>
      </c>
      <c r="V10368">
        <f>RIGHT(K10368,2)+2000</f>
        <v>2018</v>
      </c>
      <c r="W10368" t="str">
        <f>INDEX(_xlfn.TEXTSPLIT(K10368,"-"),1,2)</f>
        <v>Jun</v>
      </c>
      <c r="X10368" t="str">
        <f>INDEX(_xlfn.TEXTSPLIT(K10368,"-"),1,1)</f>
        <v>10</v>
      </c>
      <c r="Y10368">
        <f>INDEX(months!B:B,MATCH(Sheet1!W10368,months!A:A,0))</f>
        <v>6</v>
      </c>
      <c r="Z10368">
        <f t="shared" si="1133"/>
        <v>43261</v>
      </c>
    </row>
    <row r="10369" spans="1:26" x14ac:dyDescent="0.2">
      <c r="A10369" t="s">
        <v>14004</v>
      </c>
      <c r="B10369" t="s">
        <v>2665</v>
      </c>
      <c r="D10369">
        <v>2</v>
      </c>
      <c r="E10369" t="s">
        <v>1292</v>
      </c>
      <c r="F10369" t="s">
        <v>1230</v>
      </c>
      <c r="G10369" t="s">
        <v>23</v>
      </c>
      <c r="H10369" t="s">
        <v>24</v>
      </c>
      <c r="I10369" t="s">
        <v>25</v>
      </c>
      <c r="J10369" t="s">
        <v>2824</v>
      </c>
      <c r="K10369" t="s">
        <v>3400</v>
      </c>
      <c r="L10369" t="s">
        <v>14005</v>
      </c>
      <c r="M10369" t="s">
        <v>29</v>
      </c>
      <c r="N10369">
        <f t="shared" si="1127"/>
        <v>0</v>
      </c>
      <c r="O10369" t="str">
        <f t="shared" si="1128"/>
        <v>No</v>
      </c>
      <c r="P10369">
        <f t="shared" si="1129"/>
        <v>0</v>
      </c>
      <c r="Q10369">
        <f t="shared" si="1130"/>
        <v>4813937689</v>
      </c>
      <c r="R10369">
        <f t="shared" si="1131"/>
        <v>4.1933383153624479</v>
      </c>
      <c r="S10369" t="str">
        <f t="shared" si="1132"/>
        <v>Acceptable</v>
      </c>
      <c r="T10369">
        <f>ROUNDUP(C10369,0)</f>
        <v>0</v>
      </c>
      <c r="U10369">
        <f>ROUNDDOWN(C10369,0)</f>
        <v>0</v>
      </c>
      <c r="V10369">
        <f>RIGHT(K10369,2)+2000</f>
        <v>2018</v>
      </c>
      <c r="W10369" t="str">
        <f>INDEX(_xlfn.TEXTSPLIT(K10369,"-"),1,2)</f>
        <v>Apr</v>
      </c>
      <c r="X10369" t="str">
        <f>INDEX(_xlfn.TEXTSPLIT(K10369,"-"),1,1)</f>
        <v>6</v>
      </c>
      <c r="Y10369">
        <f>INDEX(months!B:B,MATCH(Sheet1!W10369,months!A:A,0))</f>
        <v>4</v>
      </c>
      <c r="Z10369">
        <f t="shared" si="1133"/>
        <v>43196</v>
      </c>
    </row>
    <row r="10370" spans="1:26" x14ac:dyDescent="0.2">
      <c r="A10370" t="s">
        <v>14006</v>
      </c>
      <c r="B10370" t="s">
        <v>4612</v>
      </c>
      <c r="D10370">
        <v>154</v>
      </c>
      <c r="E10370" t="s">
        <v>108</v>
      </c>
      <c r="F10370" t="s">
        <v>22</v>
      </c>
      <c r="G10370" t="s">
        <v>23</v>
      </c>
      <c r="H10370" t="s">
        <v>24</v>
      </c>
      <c r="I10370" t="s">
        <v>25</v>
      </c>
      <c r="J10370" t="s">
        <v>4613</v>
      </c>
      <c r="K10370" t="s">
        <v>266</v>
      </c>
      <c r="L10370" t="s">
        <v>2044</v>
      </c>
      <c r="M10370" t="s">
        <v>81</v>
      </c>
      <c r="N10370">
        <f t="shared" ref="N10370:N10433" si="1134">SUM(A10370,B10370)</f>
        <v>0</v>
      </c>
      <c r="O10370" t="str">
        <f t="shared" ref="O10370:O10433" si="1135">IF(E10370="good","Yes","No")</f>
        <v>No</v>
      </c>
      <c r="P10370">
        <f t="shared" ref="P10370:P10433" si="1136">COUNTIF(B:B,"&lt;0")</f>
        <v>0</v>
      </c>
      <c r="Q10370">
        <f t="shared" ref="Q10370:Q10433" si="1137">SUMIF(D:D,"&gt;1000")</f>
        <v>4813937689</v>
      </c>
      <c r="R10370">
        <f t="shared" ref="R10370:R10433" si="1138">AVERAGEIF(C:C,"&gt;0")</f>
        <v>4.1933383153624479</v>
      </c>
      <c r="S10370" t="str">
        <f t="shared" ref="S10370:S10433" si="1139">IF(OR(A10370&gt;0,B10370&gt;0),"Acceptable","Check")</f>
        <v>Acceptable</v>
      </c>
      <c r="T10370">
        <f>ROUNDUP(C10370,0)</f>
        <v>0</v>
      </c>
      <c r="U10370">
        <f>ROUNDDOWN(C10370,0)</f>
        <v>0</v>
      </c>
      <c r="V10370">
        <f>RIGHT(K10370,2)+2000</f>
        <v>2018</v>
      </c>
      <c r="W10370" t="str">
        <f>INDEX(_xlfn.TEXTSPLIT(K10370,"-"),1,2)</f>
        <v>Jul</v>
      </c>
      <c r="X10370" t="str">
        <f>INDEX(_xlfn.TEXTSPLIT(K10370,"-"),1,1)</f>
        <v>16</v>
      </c>
      <c r="Y10370">
        <f>INDEX(months!B:B,MATCH(Sheet1!W10370,months!A:A,0))</f>
        <v>7</v>
      </c>
      <c r="Z10370">
        <f t="shared" si="1133"/>
        <v>43297</v>
      </c>
    </row>
    <row r="10371" spans="1:26" x14ac:dyDescent="0.2">
      <c r="A10371" t="s">
        <v>14007</v>
      </c>
      <c r="B10371" t="s">
        <v>3070</v>
      </c>
      <c r="D10371">
        <v>1</v>
      </c>
      <c r="E10371" t="s">
        <v>619</v>
      </c>
      <c r="F10371" t="s">
        <v>1005</v>
      </c>
      <c r="G10371" t="s">
        <v>23</v>
      </c>
      <c r="H10371" t="s">
        <v>24</v>
      </c>
      <c r="I10371" t="s">
        <v>25</v>
      </c>
      <c r="J10371" t="s">
        <v>1537</v>
      </c>
      <c r="K10371" t="s">
        <v>1833</v>
      </c>
      <c r="L10371" t="s">
        <v>59</v>
      </c>
      <c r="M10371" t="s">
        <v>47</v>
      </c>
      <c r="N10371">
        <f t="shared" si="1134"/>
        <v>0</v>
      </c>
      <c r="O10371" t="str">
        <f t="shared" si="1135"/>
        <v>No</v>
      </c>
      <c r="P10371">
        <f t="shared" si="1136"/>
        <v>0</v>
      </c>
      <c r="Q10371">
        <f t="shared" si="1137"/>
        <v>4813937689</v>
      </c>
      <c r="R10371">
        <f t="shared" si="1138"/>
        <v>4.1933383153624479</v>
      </c>
      <c r="S10371" t="str">
        <f t="shared" si="1139"/>
        <v>Acceptable</v>
      </c>
      <c r="T10371">
        <f>ROUNDUP(C10371,0)</f>
        <v>0</v>
      </c>
      <c r="U10371">
        <f>ROUNDDOWN(C10371,0)</f>
        <v>0</v>
      </c>
      <c r="V10371">
        <f>RIGHT(K10371,2)+2000</f>
        <v>2018</v>
      </c>
      <c r="W10371" t="str">
        <f>INDEX(_xlfn.TEXTSPLIT(K10371,"-"),1,2)</f>
        <v>Jun</v>
      </c>
      <c r="X10371" t="str">
        <f>INDEX(_xlfn.TEXTSPLIT(K10371,"-"),1,1)</f>
        <v>9</v>
      </c>
      <c r="Y10371">
        <f>INDEX(months!B:B,MATCH(Sheet1!W10371,months!A:A,0))</f>
        <v>6</v>
      </c>
      <c r="Z10371">
        <f t="shared" ref="Z10371:Z10434" si="1140">DATE(V10371,Y10371,X10371)</f>
        <v>43260</v>
      </c>
    </row>
    <row r="10372" spans="1:26" x14ac:dyDescent="0.2">
      <c r="A10372" t="s">
        <v>14008</v>
      </c>
      <c r="B10372" t="s">
        <v>2665</v>
      </c>
      <c r="C10372">
        <v>4.3</v>
      </c>
      <c r="D10372">
        <v>8649</v>
      </c>
      <c r="E10372" t="s">
        <v>111</v>
      </c>
      <c r="F10372" t="s">
        <v>65</v>
      </c>
      <c r="G10372" t="s">
        <v>23</v>
      </c>
      <c r="H10372" t="s">
        <v>24</v>
      </c>
      <c r="I10372" t="s">
        <v>44</v>
      </c>
      <c r="J10372" t="s">
        <v>2684</v>
      </c>
      <c r="K10372" t="s">
        <v>216</v>
      </c>
      <c r="L10372" t="s">
        <v>313</v>
      </c>
      <c r="M10372" t="s">
        <v>47</v>
      </c>
      <c r="N10372">
        <f t="shared" si="1134"/>
        <v>0</v>
      </c>
      <c r="O10372" t="str">
        <f t="shared" si="1135"/>
        <v>No</v>
      </c>
      <c r="P10372">
        <f t="shared" si="1136"/>
        <v>0</v>
      </c>
      <c r="Q10372">
        <f t="shared" si="1137"/>
        <v>4813937689</v>
      </c>
      <c r="R10372">
        <f t="shared" si="1138"/>
        <v>4.1933383153624479</v>
      </c>
      <c r="S10372" t="str">
        <f t="shared" si="1139"/>
        <v>Acceptable</v>
      </c>
      <c r="T10372">
        <f>ROUNDUP(C10372,0)</f>
        <v>5</v>
      </c>
      <c r="U10372">
        <f>ROUNDDOWN(C10372,0)</f>
        <v>4</v>
      </c>
      <c r="V10372">
        <f>RIGHT(K10372,2)+2000</f>
        <v>2018</v>
      </c>
      <c r="W10372" t="str">
        <f>INDEX(_xlfn.TEXTSPLIT(K10372,"-"),1,2)</f>
        <v>Jul</v>
      </c>
      <c r="X10372" t="str">
        <f>INDEX(_xlfn.TEXTSPLIT(K10372,"-"),1,1)</f>
        <v>26</v>
      </c>
      <c r="Y10372">
        <f>INDEX(months!B:B,MATCH(Sheet1!W10372,months!A:A,0))</f>
        <v>7</v>
      </c>
      <c r="Z10372">
        <f t="shared" si="1140"/>
        <v>43307</v>
      </c>
    </row>
    <row r="10373" spans="1:26" x14ac:dyDescent="0.2">
      <c r="A10373" t="s">
        <v>14009</v>
      </c>
      <c r="B10373" t="s">
        <v>2665</v>
      </c>
      <c r="C10373">
        <v>4.5</v>
      </c>
      <c r="D10373">
        <v>43645</v>
      </c>
      <c r="E10373" t="s">
        <v>698</v>
      </c>
      <c r="F10373" t="s">
        <v>38</v>
      </c>
      <c r="G10373" t="s">
        <v>23</v>
      </c>
      <c r="H10373" t="s">
        <v>24</v>
      </c>
      <c r="I10373" t="s">
        <v>25</v>
      </c>
      <c r="J10373" t="s">
        <v>2669</v>
      </c>
      <c r="K10373" t="s">
        <v>264</v>
      </c>
      <c r="L10373" t="s">
        <v>11421</v>
      </c>
      <c r="M10373" t="s">
        <v>81</v>
      </c>
      <c r="N10373">
        <f t="shared" si="1134"/>
        <v>0</v>
      </c>
      <c r="O10373" t="str">
        <f t="shared" si="1135"/>
        <v>No</v>
      </c>
      <c r="P10373">
        <f t="shared" si="1136"/>
        <v>0</v>
      </c>
      <c r="Q10373">
        <f t="shared" si="1137"/>
        <v>4813937689</v>
      </c>
      <c r="R10373">
        <f t="shared" si="1138"/>
        <v>4.1933383153624479</v>
      </c>
      <c r="S10373" t="str">
        <f t="shared" si="1139"/>
        <v>Acceptable</v>
      </c>
      <c r="T10373">
        <f>ROUNDUP(C10373,0)</f>
        <v>5</v>
      </c>
      <c r="U10373">
        <f>ROUNDDOWN(C10373,0)</f>
        <v>4</v>
      </c>
      <c r="V10373">
        <f>RIGHT(K10373,2)+2000</f>
        <v>2018</v>
      </c>
      <c r="W10373" t="str">
        <f>INDEX(_xlfn.TEXTSPLIT(K10373,"-"),1,2)</f>
        <v>May</v>
      </c>
      <c r="X10373" t="str">
        <f>INDEX(_xlfn.TEXTSPLIT(K10373,"-"),1,1)</f>
        <v>25</v>
      </c>
      <c r="Y10373">
        <f>INDEX(months!B:B,MATCH(Sheet1!W10373,months!A:A,0))</f>
        <v>5</v>
      </c>
      <c r="Z10373">
        <f t="shared" si="1140"/>
        <v>43245</v>
      </c>
    </row>
    <row r="10374" spans="1:26" x14ac:dyDescent="0.2">
      <c r="A10374" t="s">
        <v>14010</v>
      </c>
      <c r="B10374" t="s">
        <v>3070</v>
      </c>
      <c r="C10374">
        <v>4.0999999999999996</v>
      </c>
      <c r="D10374">
        <v>44027</v>
      </c>
      <c r="E10374" t="s">
        <v>354</v>
      </c>
      <c r="F10374" t="s">
        <v>38</v>
      </c>
      <c r="G10374" t="s">
        <v>23</v>
      </c>
      <c r="H10374" t="s">
        <v>24</v>
      </c>
      <c r="I10374" t="s">
        <v>418</v>
      </c>
      <c r="J10374" t="s">
        <v>2686</v>
      </c>
      <c r="K10374" t="s">
        <v>2590</v>
      </c>
      <c r="L10374" t="s">
        <v>174</v>
      </c>
      <c r="M10374" t="s">
        <v>60</v>
      </c>
      <c r="N10374">
        <f t="shared" si="1134"/>
        <v>0</v>
      </c>
      <c r="O10374" t="str">
        <f t="shared" si="1135"/>
        <v>No</v>
      </c>
      <c r="P10374">
        <f t="shared" si="1136"/>
        <v>0</v>
      </c>
      <c r="Q10374">
        <f t="shared" si="1137"/>
        <v>4813937689</v>
      </c>
      <c r="R10374">
        <f t="shared" si="1138"/>
        <v>4.1933383153624479</v>
      </c>
      <c r="S10374" t="str">
        <f t="shared" si="1139"/>
        <v>Acceptable</v>
      </c>
      <c r="T10374">
        <f>ROUNDUP(C10374,0)</f>
        <v>5</v>
      </c>
      <c r="U10374">
        <f>ROUNDDOWN(C10374,0)</f>
        <v>4</v>
      </c>
      <c r="V10374">
        <f>RIGHT(K10374,2)+2000</f>
        <v>2018</v>
      </c>
      <c r="W10374" t="str">
        <f>INDEX(_xlfn.TEXTSPLIT(K10374,"-"),1,2)</f>
        <v>Feb</v>
      </c>
      <c r="X10374" t="str">
        <f>INDEX(_xlfn.TEXTSPLIT(K10374,"-"),1,1)</f>
        <v>21</v>
      </c>
      <c r="Y10374">
        <f>INDEX(months!B:B,MATCH(Sheet1!W10374,months!A:A,0))</f>
        <v>2</v>
      </c>
      <c r="Z10374">
        <f t="shared" si="1140"/>
        <v>43152</v>
      </c>
    </row>
    <row r="10375" spans="1:26" x14ac:dyDescent="0.2">
      <c r="A10375" t="s">
        <v>14011</v>
      </c>
      <c r="B10375" t="s">
        <v>556</v>
      </c>
      <c r="C10375">
        <v>4.8</v>
      </c>
      <c r="D10375">
        <v>6</v>
      </c>
      <c r="E10375" t="s">
        <v>1695</v>
      </c>
      <c r="F10375" t="s">
        <v>775</v>
      </c>
      <c r="G10375" t="s">
        <v>23</v>
      </c>
      <c r="H10375" t="s">
        <v>24</v>
      </c>
      <c r="I10375" t="s">
        <v>25</v>
      </c>
      <c r="J10375" t="s">
        <v>557</v>
      </c>
      <c r="K10375" t="s">
        <v>4757</v>
      </c>
      <c r="L10375" t="s">
        <v>4987</v>
      </c>
      <c r="M10375" t="s">
        <v>81</v>
      </c>
      <c r="N10375">
        <f t="shared" si="1134"/>
        <v>0</v>
      </c>
      <c r="O10375" t="str">
        <f t="shared" si="1135"/>
        <v>No</v>
      </c>
      <c r="P10375">
        <f t="shared" si="1136"/>
        <v>0</v>
      </c>
      <c r="Q10375">
        <f t="shared" si="1137"/>
        <v>4813937689</v>
      </c>
      <c r="R10375">
        <f t="shared" si="1138"/>
        <v>4.1933383153624479</v>
      </c>
      <c r="S10375" t="str">
        <f t="shared" si="1139"/>
        <v>Acceptable</v>
      </c>
      <c r="T10375">
        <f>ROUNDUP(C10375,0)</f>
        <v>5</v>
      </c>
      <c r="U10375">
        <f>ROUNDDOWN(C10375,0)</f>
        <v>4</v>
      </c>
      <c r="V10375">
        <f>RIGHT(K10375,2)+2000</f>
        <v>2018</v>
      </c>
      <c r="W10375" t="str">
        <f>INDEX(_xlfn.TEXTSPLIT(K10375,"-"),1,2)</f>
        <v>Aug</v>
      </c>
      <c r="X10375" t="str">
        <f>INDEX(_xlfn.TEXTSPLIT(K10375,"-"),1,1)</f>
        <v>7</v>
      </c>
      <c r="Y10375">
        <f>INDEX(months!B:B,MATCH(Sheet1!W10375,months!A:A,0))</f>
        <v>8</v>
      </c>
      <c r="Z10375">
        <f t="shared" si="1140"/>
        <v>43319</v>
      </c>
    </row>
    <row r="10376" spans="1:26" x14ac:dyDescent="0.2">
      <c r="A10376" t="s">
        <v>14012</v>
      </c>
      <c r="B10376" t="s">
        <v>2665</v>
      </c>
      <c r="C10376">
        <v>3.8</v>
      </c>
      <c r="D10376">
        <v>83671</v>
      </c>
      <c r="E10376" t="s">
        <v>374</v>
      </c>
      <c r="F10376" t="s">
        <v>89</v>
      </c>
      <c r="G10376" t="s">
        <v>23</v>
      </c>
      <c r="H10376" t="s">
        <v>24</v>
      </c>
      <c r="I10376" t="s">
        <v>124</v>
      </c>
      <c r="J10376" t="s">
        <v>2734</v>
      </c>
      <c r="K10376" t="s">
        <v>564</v>
      </c>
      <c r="L10376" t="s">
        <v>415</v>
      </c>
      <c r="M10376" t="s">
        <v>81</v>
      </c>
      <c r="N10376">
        <f t="shared" si="1134"/>
        <v>0</v>
      </c>
      <c r="O10376" t="str">
        <f t="shared" si="1135"/>
        <v>No</v>
      </c>
      <c r="P10376">
        <f t="shared" si="1136"/>
        <v>0</v>
      </c>
      <c r="Q10376">
        <f t="shared" si="1137"/>
        <v>4813937689</v>
      </c>
      <c r="R10376">
        <f t="shared" si="1138"/>
        <v>4.1933383153624479</v>
      </c>
      <c r="S10376" t="str">
        <f t="shared" si="1139"/>
        <v>Acceptable</v>
      </c>
      <c r="T10376">
        <f>ROUNDUP(C10376,0)</f>
        <v>4</v>
      </c>
      <c r="U10376">
        <f>ROUNDDOWN(C10376,0)</f>
        <v>3</v>
      </c>
      <c r="V10376">
        <f>RIGHT(K10376,2)+2000</f>
        <v>2018</v>
      </c>
      <c r="W10376" t="str">
        <f>INDEX(_xlfn.TEXTSPLIT(K10376,"-"),1,2)</f>
        <v>May</v>
      </c>
      <c r="X10376" t="str">
        <f>INDEX(_xlfn.TEXTSPLIT(K10376,"-"),1,1)</f>
        <v>4</v>
      </c>
      <c r="Y10376">
        <f>INDEX(months!B:B,MATCH(Sheet1!W10376,months!A:A,0))</f>
        <v>5</v>
      </c>
      <c r="Z10376">
        <f t="shared" si="1140"/>
        <v>43224</v>
      </c>
    </row>
    <row r="10377" spans="1:26" x14ac:dyDescent="0.2">
      <c r="A10377" t="s">
        <v>14013</v>
      </c>
      <c r="B10377" t="s">
        <v>2665</v>
      </c>
      <c r="C10377">
        <v>4.0999999999999996</v>
      </c>
      <c r="D10377">
        <v>164</v>
      </c>
      <c r="E10377" t="s">
        <v>108</v>
      </c>
      <c r="F10377" t="s">
        <v>22</v>
      </c>
      <c r="G10377" t="s">
        <v>23</v>
      </c>
      <c r="H10377" t="s">
        <v>24</v>
      </c>
      <c r="I10377" t="s">
        <v>25</v>
      </c>
      <c r="J10377" t="s">
        <v>2684</v>
      </c>
      <c r="K10377" t="s">
        <v>2298</v>
      </c>
      <c r="L10377" t="s">
        <v>59</v>
      </c>
      <c r="M10377" t="s">
        <v>60</v>
      </c>
      <c r="N10377">
        <f t="shared" si="1134"/>
        <v>0</v>
      </c>
      <c r="O10377" t="str">
        <f t="shared" si="1135"/>
        <v>No</v>
      </c>
      <c r="P10377">
        <f t="shared" si="1136"/>
        <v>0</v>
      </c>
      <c r="Q10377">
        <f t="shared" si="1137"/>
        <v>4813937689</v>
      </c>
      <c r="R10377">
        <f t="shared" si="1138"/>
        <v>4.1933383153624479</v>
      </c>
      <c r="S10377" t="str">
        <f t="shared" si="1139"/>
        <v>Acceptable</v>
      </c>
      <c r="T10377">
        <f>ROUNDUP(C10377,0)</f>
        <v>5</v>
      </c>
      <c r="U10377">
        <f>ROUNDDOWN(C10377,0)</f>
        <v>4</v>
      </c>
      <c r="V10377">
        <f>RIGHT(K10377,2)+2000</f>
        <v>2017</v>
      </c>
      <c r="W10377" t="str">
        <f>INDEX(_xlfn.TEXTSPLIT(K10377,"-"),1,2)</f>
        <v>Aug</v>
      </c>
      <c r="X10377" t="str">
        <f>INDEX(_xlfn.TEXTSPLIT(K10377,"-"),1,1)</f>
        <v>23</v>
      </c>
      <c r="Y10377">
        <f>INDEX(months!B:B,MATCH(Sheet1!W10377,months!A:A,0))</f>
        <v>8</v>
      </c>
      <c r="Z10377">
        <f t="shared" si="1140"/>
        <v>42970</v>
      </c>
    </row>
    <row r="10378" spans="1:26" x14ac:dyDescent="0.2">
      <c r="A10378" t="s">
        <v>14014</v>
      </c>
      <c r="B10378" t="s">
        <v>2665</v>
      </c>
      <c r="C10378">
        <v>3.9</v>
      </c>
      <c r="D10378">
        <v>85410</v>
      </c>
      <c r="E10378" t="s">
        <v>111</v>
      </c>
      <c r="F10378" t="s">
        <v>89</v>
      </c>
      <c r="G10378" t="s">
        <v>23</v>
      </c>
      <c r="H10378" t="s">
        <v>24</v>
      </c>
      <c r="I10378" t="s">
        <v>124</v>
      </c>
      <c r="J10378" t="s">
        <v>2734</v>
      </c>
      <c r="K10378" t="s">
        <v>70</v>
      </c>
      <c r="L10378" t="s">
        <v>14015</v>
      </c>
      <c r="M10378" t="s">
        <v>81</v>
      </c>
      <c r="N10378">
        <f t="shared" si="1134"/>
        <v>0</v>
      </c>
      <c r="O10378" t="str">
        <f t="shared" si="1135"/>
        <v>No</v>
      </c>
      <c r="P10378">
        <f t="shared" si="1136"/>
        <v>0</v>
      </c>
      <c r="Q10378">
        <f t="shared" si="1137"/>
        <v>4813937689</v>
      </c>
      <c r="R10378">
        <f t="shared" si="1138"/>
        <v>4.1933383153624479</v>
      </c>
      <c r="S10378" t="str">
        <f t="shared" si="1139"/>
        <v>Acceptable</v>
      </c>
      <c r="T10378">
        <f>ROUNDUP(C10378,0)</f>
        <v>4</v>
      </c>
      <c r="U10378">
        <f>ROUNDDOWN(C10378,0)</f>
        <v>3</v>
      </c>
      <c r="V10378">
        <f>RIGHT(K10378,2)+2000</f>
        <v>2017</v>
      </c>
      <c r="W10378" t="str">
        <f>INDEX(_xlfn.TEXTSPLIT(K10378,"-"),1,2)</f>
        <v>Sep</v>
      </c>
      <c r="X10378" t="str">
        <f>INDEX(_xlfn.TEXTSPLIT(K10378,"-"),1,1)</f>
        <v>20</v>
      </c>
      <c r="Y10378">
        <f>INDEX(months!B:B,MATCH(Sheet1!W10378,months!A:A,0))</f>
        <v>9</v>
      </c>
      <c r="Z10378">
        <f t="shared" si="1140"/>
        <v>42998</v>
      </c>
    </row>
    <row r="10379" spans="1:26" x14ac:dyDescent="0.2">
      <c r="A10379" t="s">
        <v>14016</v>
      </c>
      <c r="B10379" t="s">
        <v>3070</v>
      </c>
      <c r="D10379">
        <v>1</v>
      </c>
      <c r="E10379" t="s">
        <v>374</v>
      </c>
      <c r="F10379" t="s">
        <v>1230</v>
      </c>
      <c r="G10379" t="s">
        <v>23</v>
      </c>
      <c r="H10379" t="s">
        <v>24</v>
      </c>
      <c r="I10379" t="s">
        <v>25</v>
      </c>
      <c r="J10379" t="s">
        <v>1303</v>
      </c>
      <c r="K10379" t="s">
        <v>173</v>
      </c>
      <c r="L10379" t="s">
        <v>2993</v>
      </c>
      <c r="M10379" t="s">
        <v>81</v>
      </c>
      <c r="N10379">
        <f t="shared" si="1134"/>
        <v>0</v>
      </c>
      <c r="O10379" t="str">
        <f t="shared" si="1135"/>
        <v>No</v>
      </c>
      <c r="P10379">
        <f t="shared" si="1136"/>
        <v>0</v>
      </c>
      <c r="Q10379">
        <f t="shared" si="1137"/>
        <v>4813937689</v>
      </c>
      <c r="R10379">
        <f t="shared" si="1138"/>
        <v>4.1933383153624479</v>
      </c>
      <c r="S10379" t="str">
        <f t="shared" si="1139"/>
        <v>Acceptable</v>
      </c>
      <c r="T10379">
        <f>ROUNDUP(C10379,0)</f>
        <v>0</v>
      </c>
      <c r="U10379">
        <f>ROUNDDOWN(C10379,0)</f>
        <v>0</v>
      </c>
      <c r="V10379">
        <f>RIGHT(K10379,2)+2000</f>
        <v>2018</v>
      </c>
      <c r="W10379" t="str">
        <f>INDEX(_xlfn.TEXTSPLIT(K10379,"-"),1,2)</f>
        <v>Aug</v>
      </c>
      <c r="X10379" t="str">
        <f>INDEX(_xlfn.TEXTSPLIT(K10379,"-"),1,1)</f>
        <v>2</v>
      </c>
      <c r="Y10379">
        <f>INDEX(months!B:B,MATCH(Sheet1!W10379,months!A:A,0))</f>
        <v>8</v>
      </c>
      <c r="Z10379">
        <f t="shared" si="1140"/>
        <v>43314</v>
      </c>
    </row>
    <row r="10380" spans="1:26" x14ac:dyDescent="0.2">
      <c r="A10380" t="s">
        <v>14017</v>
      </c>
      <c r="B10380" t="s">
        <v>2665</v>
      </c>
      <c r="C10380">
        <v>4.2</v>
      </c>
      <c r="D10380">
        <v>839206</v>
      </c>
      <c r="E10380" t="s">
        <v>83</v>
      </c>
      <c r="F10380" t="s">
        <v>43</v>
      </c>
      <c r="G10380" t="s">
        <v>23</v>
      </c>
      <c r="H10380" t="s">
        <v>24</v>
      </c>
      <c r="I10380" t="s">
        <v>25</v>
      </c>
      <c r="J10380" t="s">
        <v>2734</v>
      </c>
      <c r="K10380" t="s">
        <v>70</v>
      </c>
      <c r="L10380" t="s">
        <v>14018</v>
      </c>
      <c r="M10380" t="s">
        <v>81</v>
      </c>
      <c r="N10380">
        <f t="shared" si="1134"/>
        <v>0</v>
      </c>
      <c r="O10380" t="str">
        <f t="shared" si="1135"/>
        <v>No</v>
      </c>
      <c r="P10380">
        <f t="shared" si="1136"/>
        <v>0</v>
      </c>
      <c r="Q10380">
        <f t="shared" si="1137"/>
        <v>4813937689</v>
      </c>
      <c r="R10380">
        <f t="shared" si="1138"/>
        <v>4.1933383153624479</v>
      </c>
      <c r="S10380" t="str">
        <f t="shared" si="1139"/>
        <v>Acceptable</v>
      </c>
      <c r="T10380">
        <f>ROUNDUP(C10380,0)</f>
        <v>5</v>
      </c>
      <c r="U10380">
        <f>ROUNDDOWN(C10380,0)</f>
        <v>4</v>
      </c>
      <c r="V10380">
        <f>RIGHT(K10380,2)+2000</f>
        <v>2017</v>
      </c>
      <c r="W10380" t="str">
        <f>INDEX(_xlfn.TEXTSPLIT(K10380,"-"),1,2)</f>
        <v>Sep</v>
      </c>
      <c r="X10380" t="str">
        <f>INDEX(_xlfn.TEXTSPLIT(K10380,"-"),1,1)</f>
        <v>20</v>
      </c>
      <c r="Y10380">
        <f>INDEX(months!B:B,MATCH(Sheet1!W10380,months!A:A,0))</f>
        <v>9</v>
      </c>
      <c r="Z10380">
        <f t="shared" si="1140"/>
        <v>42998</v>
      </c>
    </row>
    <row r="10381" spans="1:26" x14ac:dyDescent="0.2">
      <c r="A10381" t="s">
        <v>14019</v>
      </c>
      <c r="B10381" t="s">
        <v>2665</v>
      </c>
      <c r="C10381">
        <v>4.2</v>
      </c>
      <c r="D10381">
        <v>20364</v>
      </c>
      <c r="E10381" t="s">
        <v>1137</v>
      </c>
      <c r="F10381" t="s">
        <v>38</v>
      </c>
      <c r="G10381" t="s">
        <v>23</v>
      </c>
      <c r="H10381" t="s">
        <v>24</v>
      </c>
      <c r="I10381" t="s">
        <v>25</v>
      </c>
      <c r="J10381" t="s">
        <v>2734</v>
      </c>
      <c r="K10381" t="s">
        <v>125</v>
      </c>
      <c r="L10381" t="s">
        <v>1059</v>
      </c>
      <c r="M10381" t="s">
        <v>81</v>
      </c>
      <c r="N10381">
        <f t="shared" si="1134"/>
        <v>0</v>
      </c>
      <c r="O10381" t="str">
        <f t="shared" si="1135"/>
        <v>No</v>
      </c>
      <c r="P10381">
        <f t="shared" si="1136"/>
        <v>0</v>
      </c>
      <c r="Q10381">
        <f t="shared" si="1137"/>
        <v>4813937689</v>
      </c>
      <c r="R10381">
        <f t="shared" si="1138"/>
        <v>4.1933383153624479</v>
      </c>
      <c r="S10381" t="str">
        <f t="shared" si="1139"/>
        <v>Acceptable</v>
      </c>
      <c r="T10381">
        <f>ROUNDUP(C10381,0)</f>
        <v>5</v>
      </c>
      <c r="U10381">
        <f>ROUNDDOWN(C10381,0)</f>
        <v>4</v>
      </c>
      <c r="V10381">
        <f>RIGHT(K10381,2)+2000</f>
        <v>2018</v>
      </c>
      <c r="W10381" t="str">
        <f>INDEX(_xlfn.TEXTSPLIT(K10381,"-"),1,2)</f>
        <v>Jul</v>
      </c>
      <c r="X10381" t="str">
        <f>INDEX(_xlfn.TEXTSPLIT(K10381,"-"),1,1)</f>
        <v>12</v>
      </c>
      <c r="Y10381">
        <f>INDEX(months!B:B,MATCH(Sheet1!W10381,months!A:A,0))</f>
        <v>7</v>
      </c>
      <c r="Z10381">
        <f t="shared" si="1140"/>
        <v>43293</v>
      </c>
    </row>
    <row r="10382" spans="1:26" x14ac:dyDescent="0.2">
      <c r="A10382" t="s">
        <v>14020</v>
      </c>
      <c r="B10382" t="s">
        <v>3070</v>
      </c>
      <c r="C10382">
        <v>4.8</v>
      </c>
      <c r="D10382">
        <v>1228</v>
      </c>
      <c r="E10382" t="s">
        <v>64</v>
      </c>
      <c r="F10382" t="s">
        <v>22</v>
      </c>
      <c r="G10382" t="s">
        <v>23</v>
      </c>
      <c r="H10382" t="s">
        <v>24</v>
      </c>
      <c r="I10382" t="s">
        <v>25</v>
      </c>
      <c r="J10382" t="s">
        <v>1303</v>
      </c>
      <c r="K10382" t="s">
        <v>2046</v>
      </c>
      <c r="L10382" t="s">
        <v>246</v>
      </c>
      <c r="M10382" t="s">
        <v>81</v>
      </c>
      <c r="N10382">
        <f t="shared" si="1134"/>
        <v>0</v>
      </c>
      <c r="O10382" t="str">
        <f t="shared" si="1135"/>
        <v>No</v>
      </c>
      <c r="P10382">
        <f t="shared" si="1136"/>
        <v>0</v>
      </c>
      <c r="Q10382">
        <f t="shared" si="1137"/>
        <v>4813937689</v>
      </c>
      <c r="R10382">
        <f t="shared" si="1138"/>
        <v>4.1933383153624479</v>
      </c>
      <c r="S10382" t="str">
        <f t="shared" si="1139"/>
        <v>Acceptable</v>
      </c>
      <c r="T10382">
        <f>ROUNDUP(C10382,0)</f>
        <v>5</v>
      </c>
      <c r="U10382">
        <f>ROUNDDOWN(C10382,0)</f>
        <v>4</v>
      </c>
      <c r="V10382">
        <f>RIGHT(K10382,2)+2000</f>
        <v>2018</v>
      </c>
      <c r="W10382" t="str">
        <f>INDEX(_xlfn.TEXTSPLIT(K10382,"-"),1,2)</f>
        <v>Mar</v>
      </c>
      <c r="X10382" t="str">
        <f>INDEX(_xlfn.TEXTSPLIT(K10382,"-"),1,1)</f>
        <v>28</v>
      </c>
      <c r="Y10382">
        <f>INDEX(months!B:B,MATCH(Sheet1!W10382,months!A:A,0))</f>
        <v>3</v>
      </c>
      <c r="Z10382">
        <f t="shared" si="1140"/>
        <v>43187</v>
      </c>
    </row>
    <row r="10383" spans="1:26" x14ac:dyDescent="0.2">
      <c r="A10383" t="s">
        <v>14021</v>
      </c>
      <c r="B10383" t="s">
        <v>3070</v>
      </c>
      <c r="C10383">
        <v>4.0999999999999996</v>
      </c>
      <c r="D10383">
        <v>26347</v>
      </c>
      <c r="E10383" t="s">
        <v>675</v>
      </c>
      <c r="F10383" t="s">
        <v>65</v>
      </c>
      <c r="G10383" t="s">
        <v>23</v>
      </c>
      <c r="H10383" t="s">
        <v>24</v>
      </c>
      <c r="I10383" t="s">
        <v>124</v>
      </c>
      <c r="J10383" t="s">
        <v>1537</v>
      </c>
      <c r="K10383" t="s">
        <v>8049</v>
      </c>
      <c r="L10383" t="s">
        <v>14022</v>
      </c>
      <c r="M10383" t="s">
        <v>237</v>
      </c>
      <c r="N10383">
        <f t="shared" si="1134"/>
        <v>0</v>
      </c>
      <c r="O10383" t="str">
        <f t="shared" si="1135"/>
        <v>No</v>
      </c>
      <c r="P10383">
        <f t="shared" si="1136"/>
        <v>0</v>
      </c>
      <c r="Q10383">
        <f t="shared" si="1137"/>
        <v>4813937689</v>
      </c>
      <c r="R10383">
        <f t="shared" si="1138"/>
        <v>4.1933383153624479</v>
      </c>
      <c r="S10383" t="str">
        <f t="shared" si="1139"/>
        <v>Acceptable</v>
      </c>
      <c r="T10383">
        <f>ROUNDUP(C10383,0)</f>
        <v>5</v>
      </c>
      <c r="U10383">
        <f>ROUNDDOWN(C10383,0)</f>
        <v>4</v>
      </c>
      <c r="V10383">
        <f>RIGHT(K10383,2)+2000</f>
        <v>2017</v>
      </c>
      <c r="W10383" t="str">
        <f>INDEX(_xlfn.TEXTSPLIT(K10383,"-"),1,2)</f>
        <v>Sep</v>
      </c>
      <c r="X10383" t="str">
        <f>INDEX(_xlfn.TEXTSPLIT(K10383,"-"),1,1)</f>
        <v>15</v>
      </c>
      <c r="Y10383">
        <f>INDEX(months!B:B,MATCH(Sheet1!W10383,months!A:A,0))</f>
        <v>9</v>
      </c>
      <c r="Z10383">
        <f t="shared" si="1140"/>
        <v>42993</v>
      </c>
    </row>
    <row r="10384" spans="1:26" x14ac:dyDescent="0.2">
      <c r="A10384" t="s">
        <v>14023</v>
      </c>
      <c r="B10384" t="s">
        <v>2665</v>
      </c>
      <c r="C10384">
        <v>4.0999999999999996</v>
      </c>
      <c r="D10384">
        <v>71476</v>
      </c>
      <c r="E10384" t="s">
        <v>1959</v>
      </c>
      <c r="F10384" t="s">
        <v>65</v>
      </c>
      <c r="G10384" t="s">
        <v>23</v>
      </c>
      <c r="H10384" t="s">
        <v>24</v>
      </c>
      <c r="I10384" t="s">
        <v>124</v>
      </c>
      <c r="J10384" t="s">
        <v>2684</v>
      </c>
      <c r="K10384" t="s">
        <v>337</v>
      </c>
      <c r="L10384" t="s">
        <v>5903</v>
      </c>
      <c r="M10384" t="s">
        <v>86</v>
      </c>
      <c r="N10384">
        <f t="shared" si="1134"/>
        <v>0</v>
      </c>
      <c r="O10384" t="str">
        <f t="shared" si="1135"/>
        <v>No</v>
      </c>
      <c r="P10384">
        <f t="shared" si="1136"/>
        <v>0</v>
      </c>
      <c r="Q10384">
        <f t="shared" si="1137"/>
        <v>4813937689</v>
      </c>
      <c r="R10384">
        <f t="shared" si="1138"/>
        <v>4.1933383153624479</v>
      </c>
      <c r="S10384" t="str">
        <f t="shared" si="1139"/>
        <v>Acceptable</v>
      </c>
      <c r="T10384">
        <f>ROUNDUP(C10384,0)</f>
        <v>5</v>
      </c>
      <c r="U10384">
        <f>ROUNDDOWN(C10384,0)</f>
        <v>4</v>
      </c>
      <c r="V10384">
        <f>RIGHT(K10384,2)+2000</f>
        <v>2018</v>
      </c>
      <c r="W10384" t="str">
        <f>INDEX(_xlfn.TEXTSPLIT(K10384,"-"),1,2)</f>
        <v>Apr</v>
      </c>
      <c r="X10384" t="str">
        <f>INDEX(_xlfn.TEXTSPLIT(K10384,"-"),1,1)</f>
        <v>21</v>
      </c>
      <c r="Y10384">
        <f>INDEX(months!B:B,MATCH(Sheet1!W10384,months!A:A,0))</f>
        <v>4</v>
      </c>
      <c r="Z10384">
        <f t="shared" si="1140"/>
        <v>43211</v>
      </c>
    </row>
    <row r="10385" spans="1:26" x14ac:dyDescent="0.2">
      <c r="A10385" t="s">
        <v>14024</v>
      </c>
      <c r="B10385" t="s">
        <v>2665</v>
      </c>
      <c r="C10385">
        <v>4</v>
      </c>
      <c r="D10385">
        <v>995002</v>
      </c>
      <c r="E10385" t="s">
        <v>46</v>
      </c>
      <c r="F10385" t="s">
        <v>89</v>
      </c>
      <c r="G10385" t="s">
        <v>23</v>
      </c>
      <c r="H10385" t="s">
        <v>24</v>
      </c>
      <c r="I10385" t="s">
        <v>418</v>
      </c>
      <c r="J10385" t="s">
        <v>2813</v>
      </c>
      <c r="K10385" t="s">
        <v>357</v>
      </c>
      <c r="L10385" t="s">
        <v>14025</v>
      </c>
      <c r="M10385" t="s">
        <v>81</v>
      </c>
      <c r="N10385">
        <f t="shared" si="1134"/>
        <v>0</v>
      </c>
      <c r="O10385" t="str">
        <f t="shared" si="1135"/>
        <v>No</v>
      </c>
      <c r="P10385">
        <f t="shared" si="1136"/>
        <v>0</v>
      </c>
      <c r="Q10385">
        <f t="shared" si="1137"/>
        <v>4813937689</v>
      </c>
      <c r="R10385">
        <f t="shared" si="1138"/>
        <v>4.1933383153624479</v>
      </c>
      <c r="S10385" t="str">
        <f t="shared" si="1139"/>
        <v>Acceptable</v>
      </c>
      <c r="T10385">
        <f>ROUNDUP(C10385,0)</f>
        <v>4</v>
      </c>
      <c r="U10385">
        <f>ROUNDDOWN(C10385,0)</f>
        <v>4</v>
      </c>
      <c r="V10385">
        <f>RIGHT(K10385,2)+2000</f>
        <v>2018</v>
      </c>
      <c r="W10385" t="str">
        <f>INDEX(_xlfn.TEXTSPLIT(K10385,"-"),1,2)</f>
        <v>Jul</v>
      </c>
      <c r="X10385" t="str">
        <f>INDEX(_xlfn.TEXTSPLIT(K10385,"-"),1,1)</f>
        <v>25</v>
      </c>
      <c r="Y10385">
        <f>INDEX(months!B:B,MATCH(Sheet1!W10385,months!A:A,0))</f>
        <v>7</v>
      </c>
      <c r="Z10385">
        <f t="shared" si="1140"/>
        <v>43306</v>
      </c>
    </row>
    <row r="10386" spans="1:26" x14ac:dyDescent="0.2">
      <c r="A10386" t="s">
        <v>14026</v>
      </c>
      <c r="B10386" t="s">
        <v>3070</v>
      </c>
      <c r="C10386">
        <v>3.9</v>
      </c>
      <c r="D10386">
        <v>29415</v>
      </c>
      <c r="E10386" t="s">
        <v>870</v>
      </c>
      <c r="F10386" t="s">
        <v>65</v>
      </c>
      <c r="G10386" t="s">
        <v>23</v>
      </c>
      <c r="H10386" t="s">
        <v>24</v>
      </c>
      <c r="I10386" t="s">
        <v>418</v>
      </c>
      <c r="J10386" t="s">
        <v>2804</v>
      </c>
      <c r="K10386" t="s">
        <v>5018</v>
      </c>
      <c r="L10386" t="s">
        <v>188</v>
      </c>
      <c r="M10386" t="s">
        <v>60</v>
      </c>
      <c r="N10386">
        <f t="shared" si="1134"/>
        <v>0</v>
      </c>
      <c r="O10386" t="str">
        <f t="shared" si="1135"/>
        <v>No</v>
      </c>
      <c r="P10386">
        <f t="shared" si="1136"/>
        <v>0</v>
      </c>
      <c r="Q10386">
        <f t="shared" si="1137"/>
        <v>4813937689</v>
      </c>
      <c r="R10386">
        <f t="shared" si="1138"/>
        <v>4.1933383153624479</v>
      </c>
      <c r="S10386" t="str">
        <f t="shared" si="1139"/>
        <v>Acceptable</v>
      </c>
      <c r="T10386">
        <f>ROUNDUP(C10386,0)</f>
        <v>4</v>
      </c>
      <c r="U10386">
        <f>ROUNDDOWN(C10386,0)</f>
        <v>3</v>
      </c>
      <c r="V10386">
        <f>RIGHT(K10386,2)+2000</f>
        <v>2016</v>
      </c>
      <c r="W10386" t="str">
        <f>INDEX(_xlfn.TEXTSPLIT(K10386,"-"),1,2)</f>
        <v>Dec</v>
      </c>
      <c r="X10386" t="str">
        <f>INDEX(_xlfn.TEXTSPLIT(K10386,"-"),1,1)</f>
        <v>11</v>
      </c>
      <c r="Y10386">
        <f>INDEX(months!B:B,MATCH(Sheet1!W10386,months!A:A,0))</f>
        <v>12</v>
      </c>
      <c r="Z10386">
        <f t="shared" si="1140"/>
        <v>42715</v>
      </c>
    </row>
    <row r="10387" spans="1:26" x14ac:dyDescent="0.2">
      <c r="A10387" t="s">
        <v>14027</v>
      </c>
      <c r="B10387" t="s">
        <v>4310</v>
      </c>
      <c r="C10387">
        <v>4.0999999999999996</v>
      </c>
      <c r="D10387">
        <v>79464</v>
      </c>
      <c r="E10387" t="s">
        <v>256</v>
      </c>
      <c r="F10387" t="s">
        <v>65</v>
      </c>
      <c r="G10387" t="s">
        <v>23</v>
      </c>
      <c r="H10387" t="s">
        <v>24</v>
      </c>
      <c r="I10387" t="s">
        <v>25</v>
      </c>
      <c r="J10387" t="s">
        <v>2718</v>
      </c>
      <c r="K10387" t="s">
        <v>3021</v>
      </c>
      <c r="L10387" t="s">
        <v>1190</v>
      </c>
      <c r="M10387" t="s">
        <v>54</v>
      </c>
      <c r="N10387">
        <f t="shared" si="1134"/>
        <v>0</v>
      </c>
      <c r="O10387" t="str">
        <f t="shared" si="1135"/>
        <v>No</v>
      </c>
      <c r="P10387">
        <f t="shared" si="1136"/>
        <v>0</v>
      </c>
      <c r="Q10387">
        <f t="shared" si="1137"/>
        <v>4813937689</v>
      </c>
      <c r="R10387">
        <f t="shared" si="1138"/>
        <v>4.1933383153624479</v>
      </c>
      <c r="S10387" t="str">
        <f t="shared" si="1139"/>
        <v>Acceptable</v>
      </c>
      <c r="T10387">
        <f>ROUNDUP(C10387,0)</f>
        <v>5</v>
      </c>
      <c r="U10387">
        <f>ROUNDDOWN(C10387,0)</f>
        <v>4</v>
      </c>
      <c r="V10387">
        <f>RIGHT(K10387,2)+2000</f>
        <v>2018</v>
      </c>
      <c r="W10387" t="str">
        <f>INDEX(_xlfn.TEXTSPLIT(K10387,"-"),1,2)</f>
        <v>Aug</v>
      </c>
      <c r="X10387" t="str">
        <f>INDEX(_xlfn.TEXTSPLIT(K10387,"-"),1,1)</f>
        <v>6</v>
      </c>
      <c r="Y10387">
        <f>INDEX(months!B:B,MATCH(Sheet1!W10387,months!A:A,0))</f>
        <v>8</v>
      </c>
      <c r="Z10387">
        <f t="shared" si="1140"/>
        <v>43318</v>
      </c>
    </row>
    <row r="10388" spans="1:26" x14ac:dyDescent="0.2">
      <c r="A10388" t="s">
        <v>14028</v>
      </c>
      <c r="B10388" t="s">
        <v>3070</v>
      </c>
      <c r="C10388">
        <v>4.0999999999999996</v>
      </c>
      <c r="D10388">
        <v>72522</v>
      </c>
      <c r="E10388" t="s">
        <v>664</v>
      </c>
      <c r="F10388" t="s">
        <v>89</v>
      </c>
      <c r="G10388" t="s">
        <v>23</v>
      </c>
      <c r="H10388" t="s">
        <v>24</v>
      </c>
      <c r="I10388" t="s">
        <v>25</v>
      </c>
      <c r="J10388" t="s">
        <v>2804</v>
      </c>
      <c r="K10388" t="s">
        <v>2075</v>
      </c>
      <c r="L10388" t="s">
        <v>7543</v>
      </c>
      <c r="M10388" t="s">
        <v>177</v>
      </c>
      <c r="N10388">
        <f t="shared" si="1134"/>
        <v>0</v>
      </c>
      <c r="O10388" t="str">
        <f t="shared" si="1135"/>
        <v>No</v>
      </c>
      <c r="P10388">
        <f t="shared" si="1136"/>
        <v>0</v>
      </c>
      <c r="Q10388">
        <f t="shared" si="1137"/>
        <v>4813937689</v>
      </c>
      <c r="R10388">
        <f t="shared" si="1138"/>
        <v>4.1933383153624479</v>
      </c>
      <c r="S10388" t="str">
        <f t="shared" si="1139"/>
        <v>Acceptable</v>
      </c>
      <c r="T10388">
        <f>ROUNDUP(C10388,0)</f>
        <v>5</v>
      </c>
      <c r="U10388">
        <f>ROUNDDOWN(C10388,0)</f>
        <v>4</v>
      </c>
      <c r="V10388">
        <f>RIGHT(K10388,2)+2000</f>
        <v>2018</v>
      </c>
      <c r="W10388" t="str">
        <f>INDEX(_xlfn.TEXTSPLIT(K10388,"-"),1,2)</f>
        <v>Apr</v>
      </c>
      <c r="X10388" t="str">
        <f>INDEX(_xlfn.TEXTSPLIT(K10388,"-"),1,1)</f>
        <v>10</v>
      </c>
      <c r="Y10388">
        <f>INDEX(months!B:B,MATCH(Sheet1!W10388,months!A:A,0))</f>
        <v>4</v>
      </c>
      <c r="Z10388">
        <f t="shared" si="1140"/>
        <v>43200</v>
      </c>
    </row>
    <row r="10389" spans="1:26" x14ac:dyDescent="0.2">
      <c r="A10389" t="s">
        <v>14029</v>
      </c>
      <c r="B10389" t="s">
        <v>2665</v>
      </c>
      <c r="C10389">
        <v>4.2</v>
      </c>
      <c r="D10389">
        <v>3878</v>
      </c>
      <c r="E10389" t="s">
        <v>2699</v>
      </c>
      <c r="F10389" t="s">
        <v>32</v>
      </c>
      <c r="G10389" t="s">
        <v>23</v>
      </c>
      <c r="H10389" t="s">
        <v>24</v>
      </c>
      <c r="I10389" t="s">
        <v>25</v>
      </c>
      <c r="J10389" t="s">
        <v>2684</v>
      </c>
      <c r="K10389" t="s">
        <v>3673</v>
      </c>
      <c r="L10389" t="s">
        <v>358</v>
      </c>
      <c r="M10389" t="s">
        <v>29</v>
      </c>
      <c r="N10389">
        <f t="shared" si="1134"/>
        <v>0</v>
      </c>
      <c r="O10389" t="str">
        <f t="shared" si="1135"/>
        <v>No</v>
      </c>
      <c r="P10389">
        <f t="shared" si="1136"/>
        <v>0</v>
      </c>
      <c r="Q10389">
        <f t="shared" si="1137"/>
        <v>4813937689</v>
      </c>
      <c r="R10389">
        <f t="shared" si="1138"/>
        <v>4.1933383153624479</v>
      </c>
      <c r="S10389" t="str">
        <f t="shared" si="1139"/>
        <v>Acceptable</v>
      </c>
      <c r="T10389">
        <f>ROUNDUP(C10389,0)</f>
        <v>5</v>
      </c>
      <c r="U10389">
        <f>ROUNDDOWN(C10389,0)</f>
        <v>4</v>
      </c>
      <c r="V10389">
        <f>RIGHT(K10389,2)+2000</f>
        <v>2018</v>
      </c>
      <c r="W10389" t="str">
        <f>INDEX(_xlfn.TEXTSPLIT(K10389,"-"),1,2)</f>
        <v>Apr</v>
      </c>
      <c r="X10389" t="str">
        <f>INDEX(_xlfn.TEXTSPLIT(K10389,"-"),1,1)</f>
        <v>4</v>
      </c>
      <c r="Y10389">
        <f>INDEX(months!B:B,MATCH(Sheet1!W10389,months!A:A,0))</f>
        <v>4</v>
      </c>
      <c r="Z10389">
        <f t="shared" si="1140"/>
        <v>43194</v>
      </c>
    </row>
    <row r="10390" spans="1:26" x14ac:dyDescent="0.2">
      <c r="A10390" t="s">
        <v>14030</v>
      </c>
      <c r="B10390" t="s">
        <v>4310</v>
      </c>
      <c r="C10390">
        <v>3.7</v>
      </c>
      <c r="D10390">
        <v>2980</v>
      </c>
      <c r="E10390" t="s">
        <v>93</v>
      </c>
      <c r="F10390" t="s">
        <v>50</v>
      </c>
      <c r="G10390" t="s">
        <v>23</v>
      </c>
      <c r="H10390" t="s">
        <v>24</v>
      </c>
      <c r="I10390" t="s">
        <v>25</v>
      </c>
      <c r="J10390" t="s">
        <v>2718</v>
      </c>
      <c r="K10390" t="s">
        <v>5853</v>
      </c>
      <c r="L10390" t="s">
        <v>1316</v>
      </c>
      <c r="M10390" t="s">
        <v>60</v>
      </c>
      <c r="N10390">
        <f t="shared" si="1134"/>
        <v>0</v>
      </c>
      <c r="O10390" t="str">
        <f t="shared" si="1135"/>
        <v>No</v>
      </c>
      <c r="P10390">
        <f t="shared" si="1136"/>
        <v>0</v>
      </c>
      <c r="Q10390">
        <f t="shared" si="1137"/>
        <v>4813937689</v>
      </c>
      <c r="R10390">
        <f t="shared" si="1138"/>
        <v>4.1933383153624479</v>
      </c>
      <c r="S10390" t="str">
        <f t="shared" si="1139"/>
        <v>Acceptable</v>
      </c>
      <c r="T10390">
        <f>ROUNDUP(C10390,0)</f>
        <v>4</v>
      </c>
      <c r="U10390">
        <f>ROUNDDOWN(C10390,0)</f>
        <v>3</v>
      </c>
      <c r="V10390">
        <f>RIGHT(K10390,2)+2000</f>
        <v>2015</v>
      </c>
      <c r="W10390" t="str">
        <f>INDEX(_xlfn.TEXTSPLIT(K10390,"-"),1,2)</f>
        <v>Sep</v>
      </c>
      <c r="X10390" t="str">
        <f>INDEX(_xlfn.TEXTSPLIT(K10390,"-"),1,1)</f>
        <v>1</v>
      </c>
      <c r="Y10390">
        <f>INDEX(months!B:B,MATCH(Sheet1!W10390,months!A:A,0))</f>
        <v>9</v>
      </c>
      <c r="Z10390">
        <f t="shared" si="1140"/>
        <v>42248</v>
      </c>
    </row>
    <row r="10391" spans="1:26" x14ac:dyDescent="0.2">
      <c r="A10391" t="s">
        <v>14031</v>
      </c>
      <c r="B10391" t="s">
        <v>4106</v>
      </c>
      <c r="C10391">
        <v>3.9</v>
      </c>
      <c r="D10391">
        <v>28429</v>
      </c>
      <c r="E10391" t="s">
        <v>31</v>
      </c>
      <c r="F10391" t="s">
        <v>38</v>
      </c>
      <c r="G10391" t="s">
        <v>23</v>
      </c>
      <c r="H10391" t="s">
        <v>24</v>
      </c>
      <c r="I10391" t="s">
        <v>44</v>
      </c>
      <c r="J10391" t="s">
        <v>4107</v>
      </c>
      <c r="K10391" t="s">
        <v>3019</v>
      </c>
      <c r="L10391" t="s">
        <v>420</v>
      </c>
      <c r="M10391" t="s">
        <v>60</v>
      </c>
      <c r="N10391">
        <f t="shared" si="1134"/>
        <v>0</v>
      </c>
      <c r="O10391" t="str">
        <f t="shared" si="1135"/>
        <v>No</v>
      </c>
      <c r="P10391">
        <f t="shared" si="1136"/>
        <v>0</v>
      </c>
      <c r="Q10391">
        <f t="shared" si="1137"/>
        <v>4813937689</v>
      </c>
      <c r="R10391">
        <f t="shared" si="1138"/>
        <v>4.1933383153624479</v>
      </c>
      <c r="S10391" t="str">
        <f t="shared" si="1139"/>
        <v>Acceptable</v>
      </c>
      <c r="T10391">
        <f>ROUNDUP(C10391,0)</f>
        <v>4</v>
      </c>
      <c r="U10391">
        <f>ROUNDDOWN(C10391,0)</f>
        <v>3</v>
      </c>
      <c r="V10391">
        <f>RIGHT(K10391,2)+2000</f>
        <v>2018</v>
      </c>
      <c r="W10391" t="str">
        <f>INDEX(_xlfn.TEXTSPLIT(K10391,"-"),1,2)</f>
        <v>Mar</v>
      </c>
      <c r="X10391" t="str">
        <f>INDEX(_xlfn.TEXTSPLIT(K10391,"-"),1,1)</f>
        <v>16</v>
      </c>
      <c r="Y10391">
        <f>INDEX(months!B:B,MATCH(Sheet1!W10391,months!A:A,0))</f>
        <v>3</v>
      </c>
      <c r="Z10391">
        <f t="shared" si="1140"/>
        <v>43175</v>
      </c>
    </row>
    <row r="10392" spans="1:26" x14ac:dyDescent="0.2">
      <c r="A10392" t="s">
        <v>14032</v>
      </c>
      <c r="B10392" t="s">
        <v>3070</v>
      </c>
      <c r="C10392">
        <v>3.9</v>
      </c>
      <c r="D10392">
        <v>60097</v>
      </c>
      <c r="E10392" t="s">
        <v>21</v>
      </c>
      <c r="F10392" t="s">
        <v>65</v>
      </c>
      <c r="G10392" t="s">
        <v>23</v>
      </c>
      <c r="H10392" t="s">
        <v>24</v>
      </c>
      <c r="I10392" t="s">
        <v>25</v>
      </c>
      <c r="J10392" t="s">
        <v>3354</v>
      </c>
      <c r="K10392" t="s">
        <v>2259</v>
      </c>
      <c r="L10392" t="s">
        <v>1962</v>
      </c>
      <c r="M10392" t="s">
        <v>47</v>
      </c>
      <c r="N10392">
        <f t="shared" si="1134"/>
        <v>0</v>
      </c>
      <c r="O10392" t="str">
        <f t="shared" si="1135"/>
        <v>No</v>
      </c>
      <c r="P10392">
        <f t="shared" si="1136"/>
        <v>0</v>
      </c>
      <c r="Q10392">
        <f t="shared" si="1137"/>
        <v>4813937689</v>
      </c>
      <c r="R10392">
        <f t="shared" si="1138"/>
        <v>4.1933383153624479</v>
      </c>
      <c r="S10392" t="str">
        <f t="shared" si="1139"/>
        <v>Acceptable</v>
      </c>
      <c r="T10392">
        <f>ROUNDUP(C10392,0)</f>
        <v>4</v>
      </c>
      <c r="U10392">
        <f>ROUNDDOWN(C10392,0)</f>
        <v>3</v>
      </c>
      <c r="V10392">
        <f>RIGHT(K10392,2)+2000</f>
        <v>2018</v>
      </c>
      <c r="W10392" t="str">
        <f>INDEX(_xlfn.TEXTSPLIT(K10392,"-"),1,2)</f>
        <v>Feb</v>
      </c>
      <c r="X10392" t="str">
        <f>INDEX(_xlfn.TEXTSPLIT(K10392,"-"),1,1)</f>
        <v>10</v>
      </c>
      <c r="Y10392">
        <f>INDEX(months!B:B,MATCH(Sheet1!W10392,months!A:A,0))</f>
        <v>2</v>
      </c>
      <c r="Z10392">
        <f t="shared" si="1140"/>
        <v>43141</v>
      </c>
    </row>
    <row r="10393" spans="1:26" x14ac:dyDescent="0.2">
      <c r="A10393" t="s">
        <v>14033</v>
      </c>
      <c r="B10393" t="s">
        <v>3070</v>
      </c>
      <c r="C10393">
        <v>3.6</v>
      </c>
      <c r="D10393">
        <v>3502</v>
      </c>
      <c r="E10393" t="s">
        <v>867</v>
      </c>
      <c r="F10393" t="s">
        <v>32</v>
      </c>
      <c r="G10393" t="s">
        <v>23</v>
      </c>
      <c r="H10393" t="s">
        <v>24</v>
      </c>
      <c r="I10393" t="s">
        <v>44</v>
      </c>
      <c r="J10393" t="s">
        <v>2804</v>
      </c>
      <c r="K10393" t="s">
        <v>14034</v>
      </c>
      <c r="L10393" t="s">
        <v>180</v>
      </c>
      <c r="M10393" t="s">
        <v>60</v>
      </c>
      <c r="N10393">
        <f t="shared" si="1134"/>
        <v>0</v>
      </c>
      <c r="O10393" t="str">
        <f t="shared" si="1135"/>
        <v>No</v>
      </c>
      <c r="P10393">
        <f t="shared" si="1136"/>
        <v>0</v>
      </c>
      <c r="Q10393">
        <f t="shared" si="1137"/>
        <v>4813937689</v>
      </c>
      <c r="R10393">
        <f t="shared" si="1138"/>
        <v>4.1933383153624479</v>
      </c>
      <c r="S10393" t="str">
        <f t="shared" si="1139"/>
        <v>Acceptable</v>
      </c>
      <c r="T10393">
        <f>ROUNDUP(C10393,0)</f>
        <v>4</v>
      </c>
      <c r="U10393">
        <f>ROUNDDOWN(C10393,0)</f>
        <v>3</v>
      </c>
      <c r="V10393">
        <f>RIGHT(K10393,2)+2000</f>
        <v>2016</v>
      </c>
      <c r="W10393" t="str">
        <f>INDEX(_xlfn.TEXTSPLIT(K10393,"-"),1,2)</f>
        <v>Sep</v>
      </c>
      <c r="X10393" t="str">
        <f>INDEX(_xlfn.TEXTSPLIT(K10393,"-"),1,1)</f>
        <v>11</v>
      </c>
      <c r="Y10393">
        <f>INDEX(months!B:B,MATCH(Sheet1!W10393,months!A:A,0))</f>
        <v>9</v>
      </c>
      <c r="Z10393">
        <f t="shared" si="1140"/>
        <v>42624</v>
      </c>
    </row>
    <row r="10394" spans="1:26" x14ac:dyDescent="0.2">
      <c r="A10394" t="s">
        <v>14035</v>
      </c>
      <c r="B10394" t="s">
        <v>3070</v>
      </c>
      <c r="C10394">
        <v>3.7</v>
      </c>
      <c r="D10394">
        <v>9296</v>
      </c>
      <c r="E10394" t="s">
        <v>78</v>
      </c>
      <c r="F10394" t="s">
        <v>32</v>
      </c>
      <c r="G10394" t="s">
        <v>23</v>
      </c>
      <c r="H10394" t="s">
        <v>24</v>
      </c>
      <c r="I10394" t="s">
        <v>44</v>
      </c>
      <c r="J10394" t="s">
        <v>1537</v>
      </c>
      <c r="K10394" t="s">
        <v>297</v>
      </c>
      <c r="L10394" t="s">
        <v>1756</v>
      </c>
      <c r="M10394" t="s">
        <v>81</v>
      </c>
      <c r="N10394">
        <f t="shared" si="1134"/>
        <v>0</v>
      </c>
      <c r="O10394" t="str">
        <f t="shared" si="1135"/>
        <v>No</v>
      </c>
      <c r="P10394">
        <f t="shared" si="1136"/>
        <v>0</v>
      </c>
      <c r="Q10394">
        <f t="shared" si="1137"/>
        <v>4813937689</v>
      </c>
      <c r="R10394">
        <f t="shared" si="1138"/>
        <v>4.1933383153624479</v>
      </c>
      <c r="S10394" t="str">
        <f t="shared" si="1139"/>
        <v>Acceptable</v>
      </c>
      <c r="T10394">
        <f>ROUNDUP(C10394,0)</f>
        <v>4</v>
      </c>
      <c r="U10394">
        <f>ROUNDDOWN(C10394,0)</f>
        <v>3</v>
      </c>
      <c r="V10394">
        <f>RIGHT(K10394,2)+2000</f>
        <v>2018</v>
      </c>
      <c r="W10394" t="str">
        <f>INDEX(_xlfn.TEXTSPLIT(K10394,"-"),1,2)</f>
        <v>Jul</v>
      </c>
      <c r="X10394" t="str">
        <f>INDEX(_xlfn.TEXTSPLIT(K10394,"-"),1,1)</f>
        <v>24</v>
      </c>
      <c r="Y10394">
        <f>INDEX(months!B:B,MATCH(Sheet1!W10394,months!A:A,0))</f>
        <v>7</v>
      </c>
      <c r="Z10394">
        <f t="shared" si="1140"/>
        <v>43305</v>
      </c>
    </row>
    <row r="10395" spans="1:26" x14ac:dyDescent="0.2">
      <c r="A10395" t="s">
        <v>14036</v>
      </c>
      <c r="B10395" t="s">
        <v>2665</v>
      </c>
      <c r="C10395">
        <v>3.6</v>
      </c>
      <c r="D10395">
        <v>12257</v>
      </c>
      <c r="E10395" t="s">
        <v>1158</v>
      </c>
      <c r="F10395" t="s">
        <v>65</v>
      </c>
      <c r="G10395" t="s">
        <v>23</v>
      </c>
      <c r="H10395" t="s">
        <v>24</v>
      </c>
      <c r="I10395" t="s">
        <v>25</v>
      </c>
      <c r="J10395" t="s">
        <v>2734</v>
      </c>
      <c r="K10395" t="s">
        <v>12856</v>
      </c>
      <c r="L10395" t="s">
        <v>317</v>
      </c>
      <c r="M10395" t="s">
        <v>60</v>
      </c>
      <c r="N10395">
        <f t="shared" si="1134"/>
        <v>0</v>
      </c>
      <c r="O10395" t="str">
        <f t="shared" si="1135"/>
        <v>No</v>
      </c>
      <c r="P10395">
        <f t="shared" si="1136"/>
        <v>0</v>
      </c>
      <c r="Q10395">
        <f t="shared" si="1137"/>
        <v>4813937689</v>
      </c>
      <c r="R10395">
        <f t="shared" si="1138"/>
        <v>4.1933383153624479</v>
      </c>
      <c r="S10395" t="str">
        <f t="shared" si="1139"/>
        <v>Acceptable</v>
      </c>
      <c r="T10395">
        <f>ROUNDUP(C10395,0)</f>
        <v>4</v>
      </c>
      <c r="U10395">
        <f>ROUNDDOWN(C10395,0)</f>
        <v>3</v>
      </c>
      <c r="V10395">
        <f>RIGHT(K10395,2)+2000</f>
        <v>2016</v>
      </c>
      <c r="W10395" t="str">
        <f>INDEX(_xlfn.TEXTSPLIT(K10395,"-"),1,2)</f>
        <v>Sep</v>
      </c>
      <c r="X10395" t="str">
        <f>INDEX(_xlfn.TEXTSPLIT(K10395,"-"),1,1)</f>
        <v>9</v>
      </c>
      <c r="Y10395">
        <f>INDEX(months!B:B,MATCH(Sheet1!W10395,months!A:A,0))</f>
        <v>9</v>
      </c>
      <c r="Z10395">
        <f t="shared" si="1140"/>
        <v>42622</v>
      </c>
    </row>
    <row r="10396" spans="1:26" x14ac:dyDescent="0.2">
      <c r="A10396" t="s">
        <v>14037</v>
      </c>
      <c r="B10396" t="s">
        <v>3070</v>
      </c>
      <c r="C10396">
        <v>4.3</v>
      </c>
      <c r="D10396">
        <v>12919</v>
      </c>
      <c r="E10396" t="s">
        <v>2243</v>
      </c>
      <c r="F10396" t="s">
        <v>65</v>
      </c>
      <c r="G10396" t="s">
        <v>23</v>
      </c>
      <c r="H10396" t="s">
        <v>24</v>
      </c>
      <c r="I10396" t="s">
        <v>25</v>
      </c>
      <c r="J10396" t="s">
        <v>3080</v>
      </c>
      <c r="K10396" t="s">
        <v>102</v>
      </c>
      <c r="L10396" t="s">
        <v>3025</v>
      </c>
      <c r="M10396" t="s">
        <v>54</v>
      </c>
      <c r="N10396">
        <f t="shared" si="1134"/>
        <v>0</v>
      </c>
      <c r="O10396" t="str">
        <f t="shared" si="1135"/>
        <v>No</v>
      </c>
      <c r="P10396">
        <f t="shared" si="1136"/>
        <v>0</v>
      </c>
      <c r="Q10396">
        <f t="shared" si="1137"/>
        <v>4813937689</v>
      </c>
      <c r="R10396">
        <f t="shared" si="1138"/>
        <v>4.1933383153624479</v>
      </c>
      <c r="S10396" t="str">
        <f t="shared" si="1139"/>
        <v>Acceptable</v>
      </c>
      <c r="T10396">
        <f>ROUNDUP(C10396,0)</f>
        <v>5</v>
      </c>
      <c r="U10396">
        <f>ROUNDDOWN(C10396,0)</f>
        <v>4</v>
      </c>
      <c r="V10396">
        <f>RIGHT(K10396,2)+2000</f>
        <v>2018</v>
      </c>
      <c r="W10396" t="str">
        <f>INDEX(_xlfn.TEXTSPLIT(K10396,"-"),1,2)</f>
        <v>Jun</v>
      </c>
      <c r="X10396" t="str">
        <f>INDEX(_xlfn.TEXTSPLIT(K10396,"-"),1,1)</f>
        <v>6</v>
      </c>
      <c r="Y10396">
        <f>INDEX(months!B:B,MATCH(Sheet1!W10396,months!A:A,0))</f>
        <v>6</v>
      </c>
      <c r="Z10396">
        <f t="shared" si="1140"/>
        <v>43257</v>
      </c>
    </row>
    <row r="10397" spans="1:26" x14ac:dyDescent="0.2">
      <c r="A10397" t="s">
        <v>14038</v>
      </c>
      <c r="B10397" t="s">
        <v>2665</v>
      </c>
      <c r="C10397">
        <v>3.9</v>
      </c>
      <c r="D10397">
        <v>8122</v>
      </c>
      <c r="E10397" t="s">
        <v>132</v>
      </c>
      <c r="F10397" t="s">
        <v>32</v>
      </c>
      <c r="G10397" t="s">
        <v>23</v>
      </c>
      <c r="H10397" t="s">
        <v>24</v>
      </c>
      <c r="I10397" t="s">
        <v>418</v>
      </c>
      <c r="J10397" t="s">
        <v>2684</v>
      </c>
      <c r="K10397" t="s">
        <v>10188</v>
      </c>
      <c r="L10397" t="s">
        <v>2472</v>
      </c>
      <c r="M10397" t="s">
        <v>60</v>
      </c>
      <c r="N10397">
        <f t="shared" si="1134"/>
        <v>0</v>
      </c>
      <c r="O10397" t="str">
        <f t="shared" si="1135"/>
        <v>No</v>
      </c>
      <c r="P10397">
        <f t="shared" si="1136"/>
        <v>0</v>
      </c>
      <c r="Q10397">
        <f t="shared" si="1137"/>
        <v>4813937689</v>
      </c>
      <c r="R10397">
        <f t="shared" si="1138"/>
        <v>4.1933383153624479</v>
      </c>
      <c r="S10397" t="str">
        <f t="shared" si="1139"/>
        <v>Acceptable</v>
      </c>
      <c r="T10397">
        <f>ROUNDUP(C10397,0)</f>
        <v>4</v>
      </c>
      <c r="U10397">
        <f>ROUNDDOWN(C10397,0)</f>
        <v>3</v>
      </c>
      <c r="V10397">
        <f>RIGHT(K10397,2)+2000</f>
        <v>2017</v>
      </c>
      <c r="W10397" t="str">
        <f>INDEX(_xlfn.TEXTSPLIT(K10397,"-"),1,2)</f>
        <v>Feb</v>
      </c>
      <c r="X10397" t="str">
        <f>INDEX(_xlfn.TEXTSPLIT(K10397,"-"),1,1)</f>
        <v>28</v>
      </c>
      <c r="Y10397">
        <f>INDEX(months!B:B,MATCH(Sheet1!W10397,months!A:A,0))</f>
        <v>2</v>
      </c>
      <c r="Z10397">
        <f t="shared" si="1140"/>
        <v>42794</v>
      </c>
    </row>
    <row r="10398" spans="1:26" x14ac:dyDescent="0.2">
      <c r="A10398" t="s">
        <v>14039</v>
      </c>
      <c r="B10398" t="s">
        <v>3070</v>
      </c>
      <c r="C10398">
        <v>4.5</v>
      </c>
      <c r="D10398">
        <v>221691</v>
      </c>
      <c r="E10398" t="s">
        <v>2243</v>
      </c>
      <c r="F10398" t="s">
        <v>38</v>
      </c>
      <c r="G10398" t="s">
        <v>23</v>
      </c>
      <c r="H10398" t="s">
        <v>24</v>
      </c>
      <c r="I10398" t="s">
        <v>44</v>
      </c>
      <c r="J10398" t="s">
        <v>2694</v>
      </c>
      <c r="K10398" t="s">
        <v>3021</v>
      </c>
      <c r="L10398" t="s">
        <v>14040</v>
      </c>
      <c r="M10398" t="s">
        <v>29</v>
      </c>
      <c r="N10398">
        <f t="shared" si="1134"/>
        <v>0</v>
      </c>
      <c r="O10398" t="str">
        <f t="shared" si="1135"/>
        <v>No</v>
      </c>
      <c r="P10398">
        <f t="shared" si="1136"/>
        <v>0</v>
      </c>
      <c r="Q10398">
        <f t="shared" si="1137"/>
        <v>4813937689</v>
      </c>
      <c r="R10398">
        <f t="shared" si="1138"/>
        <v>4.1933383153624479</v>
      </c>
      <c r="S10398" t="str">
        <f t="shared" si="1139"/>
        <v>Acceptable</v>
      </c>
      <c r="T10398">
        <f>ROUNDUP(C10398,0)</f>
        <v>5</v>
      </c>
      <c r="U10398">
        <f>ROUNDDOWN(C10398,0)</f>
        <v>4</v>
      </c>
      <c r="V10398">
        <f>RIGHT(K10398,2)+2000</f>
        <v>2018</v>
      </c>
      <c r="W10398" t="str">
        <f>INDEX(_xlfn.TEXTSPLIT(K10398,"-"),1,2)</f>
        <v>Aug</v>
      </c>
      <c r="X10398" t="str">
        <f>INDEX(_xlfn.TEXTSPLIT(K10398,"-"),1,1)</f>
        <v>6</v>
      </c>
      <c r="Y10398">
        <f>INDEX(months!B:B,MATCH(Sheet1!W10398,months!A:A,0))</f>
        <v>8</v>
      </c>
      <c r="Z10398">
        <f t="shared" si="1140"/>
        <v>43318</v>
      </c>
    </row>
    <row r="10399" spans="1:26" x14ac:dyDescent="0.2">
      <c r="A10399" t="s">
        <v>14041</v>
      </c>
      <c r="B10399" t="s">
        <v>4106</v>
      </c>
      <c r="C10399">
        <v>2.6</v>
      </c>
      <c r="D10399">
        <v>201</v>
      </c>
      <c r="E10399" t="s">
        <v>260</v>
      </c>
      <c r="F10399" t="s">
        <v>22</v>
      </c>
      <c r="G10399" t="s">
        <v>23</v>
      </c>
      <c r="H10399" t="s">
        <v>24</v>
      </c>
      <c r="I10399" t="s">
        <v>25</v>
      </c>
      <c r="J10399" t="s">
        <v>4107</v>
      </c>
      <c r="K10399" t="s">
        <v>7130</v>
      </c>
      <c r="L10399" t="s">
        <v>170</v>
      </c>
      <c r="M10399" t="s">
        <v>81</v>
      </c>
      <c r="N10399">
        <f t="shared" si="1134"/>
        <v>0</v>
      </c>
      <c r="O10399" t="str">
        <f t="shared" si="1135"/>
        <v>No</v>
      </c>
      <c r="P10399">
        <f t="shared" si="1136"/>
        <v>0</v>
      </c>
      <c r="Q10399">
        <f t="shared" si="1137"/>
        <v>4813937689</v>
      </c>
      <c r="R10399">
        <f t="shared" si="1138"/>
        <v>4.1933383153624479</v>
      </c>
      <c r="S10399" t="str">
        <f t="shared" si="1139"/>
        <v>Acceptable</v>
      </c>
      <c r="T10399">
        <f>ROUNDUP(C10399,0)</f>
        <v>3</v>
      </c>
      <c r="U10399">
        <f>ROUNDDOWN(C10399,0)</f>
        <v>2</v>
      </c>
      <c r="V10399">
        <f>RIGHT(K10399,2)+2000</f>
        <v>2017</v>
      </c>
      <c r="W10399" t="str">
        <f>INDEX(_xlfn.TEXTSPLIT(K10399,"-"),1,2)</f>
        <v>May</v>
      </c>
      <c r="X10399" t="str">
        <f>INDEX(_xlfn.TEXTSPLIT(K10399,"-"),1,1)</f>
        <v>2</v>
      </c>
      <c r="Y10399">
        <f>INDEX(months!B:B,MATCH(Sheet1!W10399,months!A:A,0))</f>
        <v>5</v>
      </c>
      <c r="Z10399">
        <f t="shared" si="1140"/>
        <v>42857</v>
      </c>
    </row>
    <row r="10400" spans="1:26" x14ac:dyDescent="0.2">
      <c r="A10400" t="s">
        <v>14042</v>
      </c>
      <c r="B10400" t="s">
        <v>4801</v>
      </c>
      <c r="C10400">
        <v>4.4000000000000004</v>
      </c>
      <c r="D10400">
        <v>40</v>
      </c>
      <c r="E10400" t="s">
        <v>481</v>
      </c>
      <c r="F10400" t="s">
        <v>101</v>
      </c>
      <c r="G10400" t="s">
        <v>23</v>
      </c>
      <c r="H10400" t="s">
        <v>24</v>
      </c>
      <c r="I10400" t="s">
        <v>44</v>
      </c>
      <c r="J10400" t="s">
        <v>4802</v>
      </c>
      <c r="K10400" t="s">
        <v>6807</v>
      </c>
      <c r="L10400" t="s">
        <v>59</v>
      </c>
      <c r="M10400" t="s">
        <v>177</v>
      </c>
      <c r="N10400">
        <f t="shared" si="1134"/>
        <v>0</v>
      </c>
      <c r="O10400" t="str">
        <f t="shared" si="1135"/>
        <v>No</v>
      </c>
      <c r="P10400">
        <f t="shared" si="1136"/>
        <v>0</v>
      </c>
      <c r="Q10400">
        <f t="shared" si="1137"/>
        <v>4813937689</v>
      </c>
      <c r="R10400">
        <f t="shared" si="1138"/>
        <v>4.1933383153624479</v>
      </c>
      <c r="S10400" t="str">
        <f t="shared" si="1139"/>
        <v>Acceptable</v>
      </c>
      <c r="T10400">
        <f>ROUNDUP(C10400,0)</f>
        <v>5</v>
      </c>
      <c r="U10400">
        <f>ROUNDDOWN(C10400,0)</f>
        <v>4</v>
      </c>
      <c r="V10400">
        <f>RIGHT(K10400,2)+2000</f>
        <v>2016</v>
      </c>
      <c r="W10400" t="str">
        <f>INDEX(_xlfn.TEXTSPLIT(K10400,"-"),1,2)</f>
        <v>Jun</v>
      </c>
      <c r="X10400" t="str">
        <f>INDEX(_xlfn.TEXTSPLIT(K10400,"-"),1,1)</f>
        <v>21</v>
      </c>
      <c r="Y10400">
        <f>INDEX(months!B:B,MATCH(Sheet1!W10400,months!A:A,0))</f>
        <v>6</v>
      </c>
      <c r="Z10400">
        <f t="shared" si="1140"/>
        <v>42542</v>
      </c>
    </row>
    <row r="10401" spans="1:26" x14ac:dyDescent="0.2">
      <c r="A10401" t="s">
        <v>14043</v>
      </c>
      <c r="B10401" t="s">
        <v>3391</v>
      </c>
      <c r="D10401">
        <v>0</v>
      </c>
      <c r="E10401" t="s">
        <v>1786</v>
      </c>
      <c r="F10401" t="s">
        <v>1230</v>
      </c>
      <c r="G10401" t="s">
        <v>23</v>
      </c>
      <c r="H10401" t="s">
        <v>24</v>
      </c>
      <c r="I10401" t="s">
        <v>25</v>
      </c>
      <c r="J10401" t="s">
        <v>3393</v>
      </c>
      <c r="K10401" t="s">
        <v>759</v>
      </c>
      <c r="L10401" t="s">
        <v>188</v>
      </c>
      <c r="M10401" t="s">
        <v>81</v>
      </c>
      <c r="N10401">
        <f t="shared" si="1134"/>
        <v>0</v>
      </c>
      <c r="O10401" t="str">
        <f t="shared" si="1135"/>
        <v>No</v>
      </c>
      <c r="P10401">
        <f t="shared" si="1136"/>
        <v>0</v>
      </c>
      <c r="Q10401">
        <f t="shared" si="1137"/>
        <v>4813937689</v>
      </c>
      <c r="R10401">
        <f t="shared" si="1138"/>
        <v>4.1933383153624479</v>
      </c>
      <c r="S10401" t="str">
        <f t="shared" si="1139"/>
        <v>Acceptable</v>
      </c>
      <c r="T10401">
        <f>ROUNDUP(C10401,0)</f>
        <v>0</v>
      </c>
      <c r="U10401">
        <f>ROUNDDOWN(C10401,0)</f>
        <v>0</v>
      </c>
      <c r="V10401">
        <f>RIGHT(K10401,2)+2000</f>
        <v>2018</v>
      </c>
      <c r="W10401" t="str">
        <f>INDEX(_xlfn.TEXTSPLIT(K10401,"-"),1,2)</f>
        <v>Jul</v>
      </c>
      <c r="X10401" t="str">
        <f>INDEX(_xlfn.TEXTSPLIT(K10401,"-"),1,1)</f>
        <v>5</v>
      </c>
      <c r="Y10401">
        <f>INDEX(months!B:B,MATCH(Sheet1!W10401,months!A:A,0))</f>
        <v>7</v>
      </c>
      <c r="Z10401">
        <f t="shared" si="1140"/>
        <v>43286</v>
      </c>
    </row>
    <row r="10402" spans="1:26" x14ac:dyDescent="0.2">
      <c r="A10402" t="s">
        <v>14044</v>
      </c>
      <c r="B10402" t="s">
        <v>3391</v>
      </c>
      <c r="C10402">
        <v>1</v>
      </c>
      <c r="D10402">
        <v>2</v>
      </c>
      <c r="E10402" t="s">
        <v>69</v>
      </c>
      <c r="F10402" t="s">
        <v>1010</v>
      </c>
      <c r="G10402" t="s">
        <v>23</v>
      </c>
      <c r="H10402" t="s">
        <v>24</v>
      </c>
      <c r="I10402" t="s">
        <v>25</v>
      </c>
      <c r="J10402" t="s">
        <v>3393</v>
      </c>
      <c r="K10402" t="s">
        <v>413</v>
      </c>
      <c r="L10402" t="s">
        <v>188</v>
      </c>
      <c r="M10402" t="s">
        <v>81</v>
      </c>
      <c r="N10402">
        <f t="shared" si="1134"/>
        <v>0</v>
      </c>
      <c r="O10402" t="str">
        <f t="shared" si="1135"/>
        <v>No</v>
      </c>
      <c r="P10402">
        <f t="shared" si="1136"/>
        <v>0</v>
      </c>
      <c r="Q10402">
        <f t="shared" si="1137"/>
        <v>4813937689</v>
      </c>
      <c r="R10402">
        <f t="shared" si="1138"/>
        <v>4.1933383153624479</v>
      </c>
      <c r="S10402" t="str">
        <f t="shared" si="1139"/>
        <v>Acceptable</v>
      </c>
      <c r="T10402">
        <f>ROUNDUP(C10402,0)</f>
        <v>1</v>
      </c>
      <c r="U10402">
        <f>ROUNDDOWN(C10402,0)</f>
        <v>1</v>
      </c>
      <c r="V10402">
        <f>RIGHT(K10402,2)+2000</f>
        <v>2018</v>
      </c>
      <c r="W10402" t="str">
        <f>INDEX(_xlfn.TEXTSPLIT(K10402,"-"),1,2)</f>
        <v>Jul</v>
      </c>
      <c r="X10402" t="str">
        <f>INDEX(_xlfn.TEXTSPLIT(K10402,"-"),1,1)</f>
        <v>2</v>
      </c>
      <c r="Y10402">
        <f>INDEX(months!B:B,MATCH(Sheet1!W10402,months!A:A,0))</f>
        <v>7</v>
      </c>
      <c r="Z10402">
        <f t="shared" si="1140"/>
        <v>43283</v>
      </c>
    </row>
    <row r="10403" spans="1:26" x14ac:dyDescent="0.2">
      <c r="A10403" t="s">
        <v>14045</v>
      </c>
      <c r="B10403" t="s">
        <v>4801</v>
      </c>
      <c r="D10403">
        <v>38</v>
      </c>
      <c r="E10403" t="s">
        <v>271</v>
      </c>
      <c r="F10403" t="s">
        <v>22</v>
      </c>
      <c r="G10403" t="s">
        <v>23</v>
      </c>
      <c r="H10403" t="s">
        <v>24</v>
      </c>
      <c r="I10403" t="s">
        <v>44</v>
      </c>
      <c r="J10403" t="s">
        <v>4802</v>
      </c>
      <c r="K10403" t="s">
        <v>10004</v>
      </c>
      <c r="L10403" t="s">
        <v>59</v>
      </c>
      <c r="M10403" t="s">
        <v>177</v>
      </c>
      <c r="N10403">
        <f t="shared" si="1134"/>
        <v>0</v>
      </c>
      <c r="O10403" t="str">
        <f t="shared" si="1135"/>
        <v>No</v>
      </c>
      <c r="P10403">
        <f t="shared" si="1136"/>
        <v>0</v>
      </c>
      <c r="Q10403">
        <f t="shared" si="1137"/>
        <v>4813937689</v>
      </c>
      <c r="R10403">
        <f t="shared" si="1138"/>
        <v>4.1933383153624479</v>
      </c>
      <c r="S10403" t="str">
        <f t="shared" si="1139"/>
        <v>Acceptable</v>
      </c>
      <c r="T10403">
        <f>ROUNDUP(C10403,0)</f>
        <v>0</v>
      </c>
      <c r="U10403">
        <f>ROUNDDOWN(C10403,0)</f>
        <v>0</v>
      </c>
      <c r="V10403">
        <f>RIGHT(K10403,2)+2000</f>
        <v>2016</v>
      </c>
      <c r="W10403" t="str">
        <f>INDEX(_xlfn.TEXTSPLIT(K10403,"-"),1,2)</f>
        <v>Jun</v>
      </c>
      <c r="X10403" t="str">
        <f>INDEX(_xlfn.TEXTSPLIT(K10403,"-"),1,1)</f>
        <v>17</v>
      </c>
      <c r="Y10403">
        <f>INDEX(months!B:B,MATCH(Sheet1!W10403,months!A:A,0))</f>
        <v>6</v>
      </c>
      <c r="Z10403">
        <f t="shared" si="1140"/>
        <v>42538</v>
      </c>
    </row>
    <row r="10404" spans="1:26" x14ac:dyDescent="0.2">
      <c r="A10404" t="s">
        <v>14046</v>
      </c>
      <c r="B10404" t="s">
        <v>2116</v>
      </c>
      <c r="D10404">
        <v>9</v>
      </c>
      <c r="E10404" t="s">
        <v>14047</v>
      </c>
      <c r="F10404" t="s">
        <v>1199</v>
      </c>
      <c r="G10404" t="s">
        <v>23</v>
      </c>
      <c r="H10404" t="s">
        <v>24</v>
      </c>
      <c r="I10404" t="s">
        <v>25</v>
      </c>
      <c r="J10404" t="s">
        <v>2117</v>
      </c>
      <c r="K10404" t="s">
        <v>9919</v>
      </c>
      <c r="L10404" t="s">
        <v>59</v>
      </c>
      <c r="M10404" t="s">
        <v>86</v>
      </c>
      <c r="N10404">
        <f t="shared" si="1134"/>
        <v>0</v>
      </c>
      <c r="O10404" t="str">
        <f t="shared" si="1135"/>
        <v>No</v>
      </c>
      <c r="P10404">
        <f t="shared" si="1136"/>
        <v>0</v>
      </c>
      <c r="Q10404">
        <f t="shared" si="1137"/>
        <v>4813937689</v>
      </c>
      <c r="R10404">
        <f t="shared" si="1138"/>
        <v>4.1933383153624479</v>
      </c>
      <c r="S10404" t="str">
        <f t="shared" si="1139"/>
        <v>Acceptable</v>
      </c>
      <c r="T10404">
        <f>ROUNDUP(C10404,0)</f>
        <v>0</v>
      </c>
      <c r="U10404">
        <f>ROUNDDOWN(C10404,0)</f>
        <v>0</v>
      </c>
      <c r="V10404">
        <f>RIGHT(K10404,2)+2000</f>
        <v>2015</v>
      </c>
      <c r="W10404" t="str">
        <f>INDEX(_xlfn.TEXTSPLIT(K10404,"-"),1,2)</f>
        <v>Jun</v>
      </c>
      <c r="X10404" t="str">
        <f>INDEX(_xlfn.TEXTSPLIT(K10404,"-"),1,1)</f>
        <v>4</v>
      </c>
      <c r="Y10404">
        <f>INDEX(months!B:B,MATCH(Sheet1!W10404,months!A:A,0))</f>
        <v>6</v>
      </c>
      <c r="Z10404">
        <f t="shared" si="1140"/>
        <v>42159</v>
      </c>
    </row>
    <row r="10405" spans="1:26" x14ac:dyDescent="0.2">
      <c r="A10405" t="s">
        <v>14048</v>
      </c>
      <c r="B10405" t="s">
        <v>4801</v>
      </c>
      <c r="D10405">
        <v>9</v>
      </c>
      <c r="E10405" t="s">
        <v>308</v>
      </c>
      <c r="F10405" t="s">
        <v>775</v>
      </c>
      <c r="G10405" t="s">
        <v>23</v>
      </c>
      <c r="H10405" t="s">
        <v>24</v>
      </c>
      <c r="I10405" t="s">
        <v>44</v>
      </c>
      <c r="J10405" t="s">
        <v>4802</v>
      </c>
      <c r="K10405" t="s">
        <v>820</v>
      </c>
      <c r="L10405" t="s">
        <v>59</v>
      </c>
      <c r="M10405" t="s">
        <v>81</v>
      </c>
      <c r="N10405">
        <f t="shared" si="1134"/>
        <v>0</v>
      </c>
      <c r="O10405" t="str">
        <f t="shared" si="1135"/>
        <v>No</v>
      </c>
      <c r="P10405">
        <f t="shared" si="1136"/>
        <v>0</v>
      </c>
      <c r="Q10405">
        <f t="shared" si="1137"/>
        <v>4813937689</v>
      </c>
      <c r="R10405">
        <f t="shared" si="1138"/>
        <v>4.1933383153624479</v>
      </c>
      <c r="S10405" t="str">
        <f t="shared" si="1139"/>
        <v>Acceptable</v>
      </c>
      <c r="T10405">
        <f>ROUNDUP(C10405,0)</f>
        <v>0</v>
      </c>
      <c r="U10405">
        <f>ROUNDDOWN(C10405,0)</f>
        <v>0</v>
      </c>
      <c r="V10405">
        <f>RIGHT(K10405,2)+2000</f>
        <v>2018</v>
      </c>
      <c r="W10405" t="str">
        <f>INDEX(_xlfn.TEXTSPLIT(K10405,"-"),1,2)</f>
        <v>Jun</v>
      </c>
      <c r="X10405" t="str">
        <f>INDEX(_xlfn.TEXTSPLIT(K10405,"-"),1,1)</f>
        <v>19</v>
      </c>
      <c r="Y10405">
        <f>INDEX(months!B:B,MATCH(Sheet1!W10405,months!A:A,0))</f>
        <v>6</v>
      </c>
      <c r="Z10405">
        <f t="shared" si="1140"/>
        <v>43270</v>
      </c>
    </row>
    <row r="10406" spans="1:26" x14ac:dyDescent="0.2">
      <c r="A10406" t="s">
        <v>14049</v>
      </c>
      <c r="B10406" t="s">
        <v>3070</v>
      </c>
      <c r="D10406">
        <v>4</v>
      </c>
      <c r="E10406" t="s">
        <v>1285</v>
      </c>
      <c r="F10406" t="s">
        <v>1199</v>
      </c>
      <c r="G10406" t="s">
        <v>23</v>
      </c>
      <c r="H10406" t="s">
        <v>24</v>
      </c>
      <c r="I10406" t="s">
        <v>44</v>
      </c>
      <c r="J10406" t="s">
        <v>2694</v>
      </c>
      <c r="K10406" t="s">
        <v>12592</v>
      </c>
      <c r="L10406" t="s">
        <v>59</v>
      </c>
      <c r="M10406" t="s">
        <v>86</v>
      </c>
      <c r="N10406">
        <f t="shared" si="1134"/>
        <v>0</v>
      </c>
      <c r="O10406" t="str">
        <f t="shared" si="1135"/>
        <v>No</v>
      </c>
      <c r="P10406">
        <f t="shared" si="1136"/>
        <v>0</v>
      </c>
      <c r="Q10406">
        <f t="shared" si="1137"/>
        <v>4813937689</v>
      </c>
      <c r="R10406">
        <f t="shared" si="1138"/>
        <v>4.1933383153624479</v>
      </c>
      <c r="S10406" t="str">
        <f t="shared" si="1139"/>
        <v>Acceptable</v>
      </c>
      <c r="T10406">
        <f>ROUNDUP(C10406,0)</f>
        <v>0</v>
      </c>
      <c r="U10406">
        <f>ROUNDDOWN(C10406,0)</f>
        <v>0</v>
      </c>
      <c r="V10406">
        <f>RIGHT(K10406,2)+2000</f>
        <v>2016</v>
      </c>
      <c r="W10406" t="str">
        <f>INDEX(_xlfn.TEXTSPLIT(K10406,"-"),1,2)</f>
        <v>Nov</v>
      </c>
      <c r="X10406" t="str">
        <f>INDEX(_xlfn.TEXTSPLIT(K10406,"-"),1,1)</f>
        <v>20</v>
      </c>
      <c r="Y10406">
        <f>INDEX(months!B:B,MATCH(Sheet1!W10406,months!A:A,0))</f>
        <v>11</v>
      </c>
      <c r="Z10406">
        <f t="shared" si="1140"/>
        <v>42694</v>
      </c>
    </row>
    <row r="10407" spans="1:26" x14ac:dyDescent="0.2">
      <c r="A10407" t="s">
        <v>14050</v>
      </c>
      <c r="B10407" t="s">
        <v>4801</v>
      </c>
      <c r="C10407">
        <v>4.2</v>
      </c>
      <c r="D10407">
        <v>13</v>
      </c>
      <c r="E10407" t="s">
        <v>186</v>
      </c>
      <c r="F10407" t="s">
        <v>775</v>
      </c>
      <c r="G10407" t="s">
        <v>23</v>
      </c>
      <c r="H10407" t="s">
        <v>24</v>
      </c>
      <c r="I10407" t="s">
        <v>44</v>
      </c>
      <c r="J10407" t="s">
        <v>4802</v>
      </c>
      <c r="K10407" t="s">
        <v>14051</v>
      </c>
      <c r="L10407" t="s">
        <v>59</v>
      </c>
      <c r="M10407" t="s">
        <v>177</v>
      </c>
      <c r="N10407">
        <f t="shared" si="1134"/>
        <v>0</v>
      </c>
      <c r="O10407" t="str">
        <f t="shared" si="1135"/>
        <v>No</v>
      </c>
      <c r="P10407">
        <f t="shared" si="1136"/>
        <v>0</v>
      </c>
      <c r="Q10407">
        <f t="shared" si="1137"/>
        <v>4813937689</v>
      </c>
      <c r="R10407">
        <f t="shared" si="1138"/>
        <v>4.1933383153624479</v>
      </c>
      <c r="S10407" t="str">
        <f t="shared" si="1139"/>
        <v>Acceptable</v>
      </c>
      <c r="T10407">
        <f>ROUNDUP(C10407,0)</f>
        <v>5</v>
      </c>
      <c r="U10407">
        <f>ROUNDDOWN(C10407,0)</f>
        <v>4</v>
      </c>
      <c r="V10407">
        <f>RIGHT(K10407,2)+2000</f>
        <v>2016</v>
      </c>
      <c r="W10407" t="str">
        <f>INDEX(_xlfn.TEXTSPLIT(K10407,"-"),1,2)</f>
        <v>Jun</v>
      </c>
      <c r="X10407" t="str">
        <f>INDEX(_xlfn.TEXTSPLIT(K10407,"-"),1,1)</f>
        <v>18</v>
      </c>
      <c r="Y10407">
        <f>INDEX(months!B:B,MATCH(Sheet1!W10407,months!A:A,0))</f>
        <v>6</v>
      </c>
      <c r="Z10407">
        <f t="shared" si="1140"/>
        <v>42539</v>
      </c>
    </row>
    <row r="10408" spans="1:26" x14ac:dyDescent="0.2">
      <c r="A10408" t="s">
        <v>14052</v>
      </c>
      <c r="B10408" t="s">
        <v>3070</v>
      </c>
      <c r="C10408">
        <v>4.8</v>
      </c>
      <c r="D10408">
        <v>10</v>
      </c>
      <c r="E10408" t="s">
        <v>431</v>
      </c>
      <c r="F10408" t="s">
        <v>775</v>
      </c>
      <c r="G10408" t="s">
        <v>23</v>
      </c>
      <c r="H10408" t="s">
        <v>24</v>
      </c>
      <c r="I10408" t="s">
        <v>44</v>
      </c>
      <c r="J10408" t="s">
        <v>2694</v>
      </c>
      <c r="K10408" t="s">
        <v>8826</v>
      </c>
      <c r="L10408" t="s">
        <v>59</v>
      </c>
      <c r="M10408" t="s">
        <v>86</v>
      </c>
      <c r="N10408">
        <f t="shared" si="1134"/>
        <v>0</v>
      </c>
      <c r="O10408" t="str">
        <f t="shared" si="1135"/>
        <v>No</v>
      </c>
      <c r="P10408">
        <f t="shared" si="1136"/>
        <v>0</v>
      </c>
      <c r="Q10408">
        <f t="shared" si="1137"/>
        <v>4813937689</v>
      </c>
      <c r="R10408">
        <f t="shared" si="1138"/>
        <v>4.1933383153624479</v>
      </c>
      <c r="S10408" t="str">
        <f t="shared" si="1139"/>
        <v>Acceptable</v>
      </c>
      <c r="T10408">
        <f>ROUNDUP(C10408,0)</f>
        <v>5</v>
      </c>
      <c r="U10408">
        <f>ROUNDDOWN(C10408,0)</f>
        <v>4</v>
      </c>
      <c r="V10408">
        <f>RIGHT(K10408,2)+2000</f>
        <v>2016</v>
      </c>
      <c r="W10408" t="str">
        <f>INDEX(_xlfn.TEXTSPLIT(K10408,"-"),1,2)</f>
        <v>Dec</v>
      </c>
      <c r="X10408" t="str">
        <f>INDEX(_xlfn.TEXTSPLIT(K10408,"-"),1,1)</f>
        <v>2</v>
      </c>
      <c r="Y10408">
        <f>INDEX(months!B:B,MATCH(Sheet1!W10408,months!A:A,0))</f>
        <v>12</v>
      </c>
      <c r="Z10408">
        <f t="shared" si="1140"/>
        <v>42706</v>
      </c>
    </row>
    <row r="10409" spans="1:26" x14ac:dyDescent="0.2">
      <c r="A10409" t="s">
        <v>14053</v>
      </c>
      <c r="B10409" t="s">
        <v>3070</v>
      </c>
      <c r="C10409">
        <v>5</v>
      </c>
      <c r="D10409">
        <v>5</v>
      </c>
      <c r="E10409" t="s">
        <v>1285</v>
      </c>
      <c r="F10409" t="s">
        <v>775</v>
      </c>
      <c r="G10409" t="s">
        <v>23</v>
      </c>
      <c r="H10409" t="s">
        <v>24</v>
      </c>
      <c r="I10409" t="s">
        <v>44</v>
      </c>
      <c r="J10409" t="s">
        <v>2694</v>
      </c>
      <c r="K10409" t="s">
        <v>8149</v>
      </c>
      <c r="L10409" t="s">
        <v>59</v>
      </c>
      <c r="M10409" t="s">
        <v>86</v>
      </c>
      <c r="N10409">
        <f t="shared" si="1134"/>
        <v>0</v>
      </c>
      <c r="O10409" t="str">
        <f t="shared" si="1135"/>
        <v>No</v>
      </c>
      <c r="P10409">
        <f t="shared" si="1136"/>
        <v>0</v>
      </c>
      <c r="Q10409">
        <f t="shared" si="1137"/>
        <v>4813937689</v>
      </c>
      <c r="R10409">
        <f t="shared" si="1138"/>
        <v>4.1933383153624479</v>
      </c>
      <c r="S10409" t="str">
        <f t="shared" si="1139"/>
        <v>Acceptable</v>
      </c>
      <c r="T10409">
        <f>ROUNDUP(C10409,0)</f>
        <v>5</v>
      </c>
      <c r="U10409">
        <f>ROUNDDOWN(C10409,0)</f>
        <v>5</v>
      </c>
      <c r="V10409">
        <f>RIGHT(K10409,2)+2000</f>
        <v>2016</v>
      </c>
      <c r="W10409" t="str">
        <f>INDEX(_xlfn.TEXTSPLIT(K10409,"-"),1,2)</f>
        <v>Dec</v>
      </c>
      <c r="X10409" t="str">
        <f>INDEX(_xlfn.TEXTSPLIT(K10409,"-"),1,1)</f>
        <v>1</v>
      </c>
      <c r="Y10409">
        <f>INDEX(months!B:B,MATCH(Sheet1!W10409,months!A:A,0))</f>
        <v>12</v>
      </c>
      <c r="Z10409">
        <f t="shared" si="1140"/>
        <v>42705</v>
      </c>
    </row>
    <row r="10410" spans="1:26" x14ac:dyDescent="0.2">
      <c r="A10410" t="s">
        <v>14054</v>
      </c>
      <c r="B10410" t="s">
        <v>2665</v>
      </c>
      <c r="C10410">
        <v>4.3</v>
      </c>
      <c r="D10410">
        <v>320334</v>
      </c>
      <c r="E10410" t="s">
        <v>256</v>
      </c>
      <c r="F10410" t="s">
        <v>43</v>
      </c>
      <c r="G10410" t="s">
        <v>23</v>
      </c>
      <c r="H10410" t="s">
        <v>24</v>
      </c>
      <c r="I10410" t="s">
        <v>44</v>
      </c>
      <c r="J10410" t="s">
        <v>2684</v>
      </c>
      <c r="K10410" t="s">
        <v>13813</v>
      </c>
      <c r="L10410" t="s">
        <v>3139</v>
      </c>
      <c r="M10410" t="s">
        <v>81</v>
      </c>
      <c r="N10410">
        <f t="shared" si="1134"/>
        <v>0</v>
      </c>
      <c r="O10410" t="str">
        <f t="shared" si="1135"/>
        <v>No</v>
      </c>
      <c r="P10410">
        <f t="shared" si="1136"/>
        <v>0</v>
      </c>
      <c r="Q10410">
        <f t="shared" si="1137"/>
        <v>4813937689</v>
      </c>
      <c r="R10410">
        <f t="shared" si="1138"/>
        <v>4.1933383153624479</v>
      </c>
      <c r="S10410" t="str">
        <f t="shared" si="1139"/>
        <v>Acceptable</v>
      </c>
      <c r="T10410">
        <f>ROUNDUP(C10410,0)</f>
        <v>5</v>
      </c>
      <c r="U10410">
        <f>ROUNDDOWN(C10410,0)</f>
        <v>4</v>
      </c>
      <c r="V10410">
        <f>RIGHT(K10410,2)+2000</f>
        <v>2018</v>
      </c>
      <c r="W10410" t="str">
        <f>INDEX(_xlfn.TEXTSPLIT(K10410,"-"),1,2)</f>
        <v>Aug</v>
      </c>
      <c r="X10410" t="str">
        <f>INDEX(_xlfn.TEXTSPLIT(K10410,"-"),1,1)</f>
        <v>8</v>
      </c>
      <c r="Y10410">
        <f>INDEX(months!B:B,MATCH(Sheet1!W10410,months!A:A,0))</f>
        <v>8</v>
      </c>
      <c r="Z10410">
        <f t="shared" si="1140"/>
        <v>43320</v>
      </c>
    </row>
    <row r="10411" spans="1:26" x14ac:dyDescent="0.2">
      <c r="A10411" t="s">
        <v>14055</v>
      </c>
      <c r="B10411" t="s">
        <v>3070</v>
      </c>
      <c r="C10411">
        <v>4.4000000000000004</v>
      </c>
      <c r="D10411">
        <v>108</v>
      </c>
      <c r="E10411" t="s">
        <v>46</v>
      </c>
      <c r="F10411" t="s">
        <v>101</v>
      </c>
      <c r="G10411" t="s">
        <v>23</v>
      </c>
      <c r="H10411" t="s">
        <v>24</v>
      </c>
      <c r="I10411" t="s">
        <v>25</v>
      </c>
      <c r="J10411" t="s">
        <v>1303</v>
      </c>
      <c r="K10411" t="s">
        <v>2248</v>
      </c>
      <c r="L10411" t="s">
        <v>2145</v>
      </c>
      <c r="M10411" t="s">
        <v>54</v>
      </c>
      <c r="N10411">
        <f t="shared" si="1134"/>
        <v>0</v>
      </c>
      <c r="O10411" t="str">
        <f t="shared" si="1135"/>
        <v>No</v>
      </c>
      <c r="P10411">
        <f t="shared" si="1136"/>
        <v>0</v>
      </c>
      <c r="Q10411">
        <f t="shared" si="1137"/>
        <v>4813937689</v>
      </c>
      <c r="R10411">
        <f t="shared" si="1138"/>
        <v>4.1933383153624479</v>
      </c>
      <c r="S10411" t="str">
        <f t="shared" si="1139"/>
        <v>Acceptable</v>
      </c>
      <c r="T10411">
        <f>ROUNDUP(C10411,0)</f>
        <v>5</v>
      </c>
      <c r="U10411">
        <f>ROUNDDOWN(C10411,0)</f>
        <v>4</v>
      </c>
      <c r="V10411">
        <f>RIGHT(K10411,2)+2000</f>
        <v>2018</v>
      </c>
      <c r="W10411" t="str">
        <f>INDEX(_xlfn.TEXTSPLIT(K10411,"-"),1,2)</f>
        <v>Mar</v>
      </c>
      <c r="X10411" t="str">
        <f>INDEX(_xlfn.TEXTSPLIT(K10411,"-"),1,1)</f>
        <v>30</v>
      </c>
      <c r="Y10411">
        <f>INDEX(months!B:B,MATCH(Sheet1!W10411,months!A:A,0))</f>
        <v>3</v>
      </c>
      <c r="Z10411">
        <f t="shared" si="1140"/>
        <v>43189</v>
      </c>
    </row>
    <row r="10412" spans="1:26" x14ac:dyDescent="0.2">
      <c r="A10412" t="s">
        <v>14056</v>
      </c>
      <c r="B10412" t="s">
        <v>3391</v>
      </c>
      <c r="C10412">
        <v>4.5</v>
      </c>
      <c r="D10412">
        <v>30</v>
      </c>
      <c r="E10412" t="s">
        <v>3905</v>
      </c>
      <c r="F10412" t="s">
        <v>775</v>
      </c>
      <c r="G10412" t="s">
        <v>23</v>
      </c>
      <c r="H10412" t="s">
        <v>24</v>
      </c>
      <c r="I10412" t="s">
        <v>25</v>
      </c>
      <c r="J10412" t="s">
        <v>3393</v>
      </c>
      <c r="K10412" t="s">
        <v>7238</v>
      </c>
      <c r="L10412" t="s">
        <v>754</v>
      </c>
      <c r="M10412" t="s">
        <v>29</v>
      </c>
      <c r="N10412">
        <f t="shared" si="1134"/>
        <v>0</v>
      </c>
      <c r="O10412" t="str">
        <f t="shared" si="1135"/>
        <v>No</v>
      </c>
      <c r="P10412">
        <f t="shared" si="1136"/>
        <v>0</v>
      </c>
      <c r="Q10412">
        <f t="shared" si="1137"/>
        <v>4813937689</v>
      </c>
      <c r="R10412">
        <f t="shared" si="1138"/>
        <v>4.1933383153624479</v>
      </c>
      <c r="S10412" t="str">
        <f t="shared" si="1139"/>
        <v>Acceptable</v>
      </c>
      <c r="T10412">
        <f>ROUNDUP(C10412,0)</f>
        <v>5</v>
      </c>
      <c r="U10412">
        <f>ROUNDDOWN(C10412,0)</f>
        <v>4</v>
      </c>
      <c r="V10412">
        <f>RIGHT(K10412,2)+2000</f>
        <v>2017</v>
      </c>
      <c r="W10412" t="str">
        <f>INDEX(_xlfn.TEXTSPLIT(K10412,"-"),1,2)</f>
        <v>Jun</v>
      </c>
      <c r="X10412" t="str">
        <f>INDEX(_xlfn.TEXTSPLIT(K10412,"-"),1,1)</f>
        <v>21</v>
      </c>
      <c r="Y10412">
        <f>INDEX(months!B:B,MATCH(Sheet1!W10412,months!A:A,0))</f>
        <v>6</v>
      </c>
      <c r="Z10412">
        <f t="shared" si="1140"/>
        <v>42907</v>
      </c>
    </row>
    <row r="10413" spans="1:26" x14ac:dyDescent="0.2">
      <c r="A10413" t="s">
        <v>14057</v>
      </c>
      <c r="B10413" t="s">
        <v>3070</v>
      </c>
      <c r="D10413">
        <v>9</v>
      </c>
      <c r="E10413" t="s">
        <v>88</v>
      </c>
      <c r="F10413" t="s">
        <v>1199</v>
      </c>
      <c r="G10413" t="s">
        <v>23</v>
      </c>
      <c r="H10413" t="s">
        <v>24</v>
      </c>
      <c r="I10413" t="s">
        <v>25</v>
      </c>
      <c r="J10413" t="s">
        <v>1303</v>
      </c>
      <c r="K10413" t="s">
        <v>3813</v>
      </c>
      <c r="L10413" t="s">
        <v>744</v>
      </c>
      <c r="M10413" t="s">
        <v>54</v>
      </c>
      <c r="N10413">
        <f t="shared" si="1134"/>
        <v>0</v>
      </c>
      <c r="O10413" t="str">
        <f t="shared" si="1135"/>
        <v>No</v>
      </c>
      <c r="P10413">
        <f t="shared" si="1136"/>
        <v>0</v>
      </c>
      <c r="Q10413">
        <f t="shared" si="1137"/>
        <v>4813937689</v>
      </c>
      <c r="R10413">
        <f t="shared" si="1138"/>
        <v>4.1933383153624479</v>
      </c>
      <c r="S10413" t="str">
        <f t="shared" si="1139"/>
        <v>Acceptable</v>
      </c>
      <c r="T10413">
        <f>ROUNDUP(C10413,0)</f>
        <v>0</v>
      </c>
      <c r="U10413">
        <f>ROUNDDOWN(C10413,0)</f>
        <v>0</v>
      </c>
      <c r="V10413">
        <f>RIGHT(K10413,2)+2000</f>
        <v>2017</v>
      </c>
      <c r="W10413" t="str">
        <f>INDEX(_xlfn.TEXTSPLIT(K10413,"-"),1,2)</f>
        <v>Nov</v>
      </c>
      <c r="X10413" t="str">
        <f>INDEX(_xlfn.TEXTSPLIT(K10413,"-"),1,1)</f>
        <v>20</v>
      </c>
      <c r="Y10413">
        <f>INDEX(months!B:B,MATCH(Sheet1!W10413,months!A:A,0))</f>
        <v>11</v>
      </c>
      <c r="Z10413">
        <f t="shared" si="1140"/>
        <v>43059</v>
      </c>
    </row>
    <row r="10414" spans="1:26" x14ac:dyDescent="0.2">
      <c r="A10414" t="s">
        <v>14058</v>
      </c>
      <c r="B10414" t="s">
        <v>556</v>
      </c>
      <c r="C10414">
        <v>4.9000000000000004</v>
      </c>
      <c r="D10414">
        <v>27</v>
      </c>
      <c r="E10414" t="s">
        <v>136</v>
      </c>
      <c r="F10414" t="s">
        <v>1010</v>
      </c>
      <c r="G10414" t="s">
        <v>23</v>
      </c>
      <c r="H10414" t="s">
        <v>24</v>
      </c>
      <c r="I10414" t="s">
        <v>25</v>
      </c>
      <c r="J10414" t="s">
        <v>557</v>
      </c>
      <c r="K10414" t="s">
        <v>216</v>
      </c>
      <c r="L10414" t="s">
        <v>9909</v>
      </c>
      <c r="M10414" t="s">
        <v>86</v>
      </c>
      <c r="N10414">
        <f t="shared" si="1134"/>
        <v>0</v>
      </c>
      <c r="O10414" t="str">
        <f t="shared" si="1135"/>
        <v>No</v>
      </c>
      <c r="P10414">
        <f t="shared" si="1136"/>
        <v>0</v>
      </c>
      <c r="Q10414">
        <f t="shared" si="1137"/>
        <v>4813937689</v>
      </c>
      <c r="R10414">
        <f t="shared" si="1138"/>
        <v>4.1933383153624479</v>
      </c>
      <c r="S10414" t="str">
        <f t="shared" si="1139"/>
        <v>Acceptable</v>
      </c>
      <c r="T10414">
        <f>ROUNDUP(C10414,0)</f>
        <v>5</v>
      </c>
      <c r="U10414">
        <f>ROUNDDOWN(C10414,0)</f>
        <v>4</v>
      </c>
      <c r="V10414">
        <f>RIGHT(K10414,2)+2000</f>
        <v>2018</v>
      </c>
      <c r="W10414" t="str">
        <f>INDEX(_xlfn.TEXTSPLIT(K10414,"-"),1,2)</f>
        <v>Jul</v>
      </c>
      <c r="X10414" t="str">
        <f>INDEX(_xlfn.TEXTSPLIT(K10414,"-"),1,1)</f>
        <v>26</v>
      </c>
      <c r="Y10414">
        <f>INDEX(months!B:B,MATCH(Sheet1!W10414,months!A:A,0))</f>
        <v>7</v>
      </c>
      <c r="Z10414">
        <f t="shared" si="1140"/>
        <v>43307</v>
      </c>
    </row>
    <row r="10415" spans="1:26" x14ac:dyDescent="0.2">
      <c r="A10415" t="s">
        <v>14059</v>
      </c>
      <c r="B10415" t="s">
        <v>4801</v>
      </c>
      <c r="D10415">
        <v>4</v>
      </c>
      <c r="E10415" t="s">
        <v>108</v>
      </c>
      <c r="F10415" t="s">
        <v>1199</v>
      </c>
      <c r="G10415" t="s">
        <v>23</v>
      </c>
      <c r="H10415" t="s">
        <v>24</v>
      </c>
      <c r="I10415" t="s">
        <v>44</v>
      </c>
      <c r="J10415" t="s">
        <v>4802</v>
      </c>
      <c r="K10415" t="s">
        <v>6807</v>
      </c>
      <c r="L10415" t="s">
        <v>59</v>
      </c>
      <c r="M10415" t="s">
        <v>177</v>
      </c>
      <c r="N10415">
        <f t="shared" si="1134"/>
        <v>0</v>
      </c>
      <c r="O10415" t="str">
        <f t="shared" si="1135"/>
        <v>No</v>
      </c>
      <c r="P10415">
        <f t="shared" si="1136"/>
        <v>0</v>
      </c>
      <c r="Q10415">
        <f t="shared" si="1137"/>
        <v>4813937689</v>
      </c>
      <c r="R10415">
        <f t="shared" si="1138"/>
        <v>4.1933383153624479</v>
      </c>
      <c r="S10415" t="str">
        <f t="shared" si="1139"/>
        <v>Acceptable</v>
      </c>
      <c r="T10415">
        <f>ROUNDUP(C10415,0)</f>
        <v>0</v>
      </c>
      <c r="U10415">
        <f>ROUNDDOWN(C10415,0)</f>
        <v>0</v>
      </c>
      <c r="V10415">
        <f>RIGHT(K10415,2)+2000</f>
        <v>2016</v>
      </c>
      <c r="W10415" t="str">
        <f>INDEX(_xlfn.TEXTSPLIT(K10415,"-"),1,2)</f>
        <v>Jun</v>
      </c>
      <c r="X10415" t="str">
        <f>INDEX(_xlfn.TEXTSPLIT(K10415,"-"),1,1)</f>
        <v>21</v>
      </c>
      <c r="Y10415">
        <f>INDEX(months!B:B,MATCH(Sheet1!W10415,months!A:A,0))</f>
        <v>6</v>
      </c>
      <c r="Z10415">
        <f t="shared" si="1140"/>
        <v>42542</v>
      </c>
    </row>
    <row r="10416" spans="1:26" x14ac:dyDescent="0.2">
      <c r="A10416" t="s">
        <v>14060</v>
      </c>
      <c r="B10416" t="s">
        <v>3070</v>
      </c>
      <c r="D10416">
        <v>4</v>
      </c>
      <c r="E10416" t="s">
        <v>735</v>
      </c>
      <c r="F10416" t="s">
        <v>1010</v>
      </c>
      <c r="G10416" t="s">
        <v>23</v>
      </c>
      <c r="H10416" t="s">
        <v>24</v>
      </c>
      <c r="I10416" t="s">
        <v>44</v>
      </c>
      <c r="J10416" t="s">
        <v>2694</v>
      </c>
      <c r="K10416" t="s">
        <v>1527</v>
      </c>
      <c r="L10416" t="s">
        <v>59</v>
      </c>
      <c r="M10416" t="s">
        <v>29</v>
      </c>
      <c r="N10416">
        <f t="shared" si="1134"/>
        <v>0</v>
      </c>
      <c r="O10416" t="str">
        <f t="shared" si="1135"/>
        <v>No</v>
      </c>
      <c r="P10416">
        <f t="shared" si="1136"/>
        <v>0</v>
      </c>
      <c r="Q10416">
        <f t="shared" si="1137"/>
        <v>4813937689</v>
      </c>
      <c r="R10416">
        <f t="shared" si="1138"/>
        <v>4.1933383153624479</v>
      </c>
      <c r="S10416" t="str">
        <f t="shared" si="1139"/>
        <v>Acceptable</v>
      </c>
      <c r="T10416">
        <f>ROUNDUP(C10416,0)</f>
        <v>0</v>
      </c>
      <c r="U10416">
        <f>ROUNDDOWN(C10416,0)</f>
        <v>0</v>
      </c>
      <c r="V10416">
        <f>RIGHT(K10416,2)+2000</f>
        <v>2017</v>
      </c>
      <c r="W10416" t="str">
        <f>INDEX(_xlfn.TEXTSPLIT(K10416,"-"),1,2)</f>
        <v>Jul</v>
      </c>
      <c r="X10416" t="str">
        <f>INDEX(_xlfn.TEXTSPLIT(K10416,"-"),1,1)</f>
        <v>24</v>
      </c>
      <c r="Y10416">
        <f>INDEX(months!B:B,MATCH(Sheet1!W10416,months!A:A,0))</f>
        <v>7</v>
      </c>
      <c r="Z10416">
        <f t="shared" si="1140"/>
        <v>42940</v>
      </c>
    </row>
    <row r="10417" spans="1:26" x14ac:dyDescent="0.2">
      <c r="A10417" t="s">
        <v>14061</v>
      </c>
      <c r="B10417" t="s">
        <v>4801</v>
      </c>
      <c r="D10417">
        <v>14</v>
      </c>
      <c r="E10417" t="s">
        <v>31</v>
      </c>
      <c r="F10417" t="s">
        <v>775</v>
      </c>
      <c r="G10417" t="s">
        <v>23</v>
      </c>
      <c r="H10417" t="s">
        <v>24</v>
      </c>
      <c r="I10417" t="s">
        <v>44</v>
      </c>
      <c r="J10417" t="s">
        <v>4802</v>
      </c>
      <c r="K10417" t="s">
        <v>10004</v>
      </c>
      <c r="L10417" t="s">
        <v>59</v>
      </c>
      <c r="M10417" t="s">
        <v>177</v>
      </c>
      <c r="N10417">
        <f t="shared" si="1134"/>
        <v>0</v>
      </c>
      <c r="O10417" t="str">
        <f t="shared" si="1135"/>
        <v>No</v>
      </c>
      <c r="P10417">
        <f t="shared" si="1136"/>
        <v>0</v>
      </c>
      <c r="Q10417">
        <f t="shared" si="1137"/>
        <v>4813937689</v>
      </c>
      <c r="R10417">
        <f t="shared" si="1138"/>
        <v>4.1933383153624479</v>
      </c>
      <c r="S10417" t="str">
        <f t="shared" si="1139"/>
        <v>Acceptable</v>
      </c>
      <c r="T10417">
        <f>ROUNDUP(C10417,0)</f>
        <v>0</v>
      </c>
      <c r="U10417">
        <f>ROUNDDOWN(C10417,0)</f>
        <v>0</v>
      </c>
      <c r="V10417">
        <f>RIGHT(K10417,2)+2000</f>
        <v>2016</v>
      </c>
      <c r="W10417" t="str">
        <f>INDEX(_xlfn.TEXTSPLIT(K10417,"-"),1,2)</f>
        <v>Jun</v>
      </c>
      <c r="X10417" t="str">
        <f>INDEX(_xlfn.TEXTSPLIT(K10417,"-"),1,1)</f>
        <v>17</v>
      </c>
      <c r="Y10417">
        <f>INDEX(months!B:B,MATCH(Sheet1!W10417,months!A:A,0))</f>
        <v>6</v>
      </c>
      <c r="Z10417">
        <f t="shared" si="1140"/>
        <v>42538</v>
      </c>
    </row>
    <row r="10418" spans="1:26" x14ac:dyDescent="0.2">
      <c r="A10418" t="s">
        <v>14062</v>
      </c>
      <c r="B10418" t="s">
        <v>3070</v>
      </c>
      <c r="C10418">
        <v>5</v>
      </c>
      <c r="D10418">
        <v>4</v>
      </c>
      <c r="E10418" t="s">
        <v>1108</v>
      </c>
      <c r="F10418" t="s">
        <v>1010</v>
      </c>
      <c r="G10418" t="s">
        <v>23</v>
      </c>
      <c r="H10418" t="s">
        <v>24</v>
      </c>
      <c r="I10418" t="s">
        <v>25</v>
      </c>
      <c r="J10418" t="s">
        <v>1303</v>
      </c>
      <c r="K10418" t="s">
        <v>2732</v>
      </c>
      <c r="L10418" t="s">
        <v>236</v>
      </c>
      <c r="M10418" t="s">
        <v>29</v>
      </c>
      <c r="N10418">
        <f t="shared" si="1134"/>
        <v>0</v>
      </c>
      <c r="O10418" t="str">
        <f t="shared" si="1135"/>
        <v>No</v>
      </c>
      <c r="P10418">
        <f t="shared" si="1136"/>
        <v>0</v>
      </c>
      <c r="Q10418">
        <f t="shared" si="1137"/>
        <v>4813937689</v>
      </c>
      <c r="R10418">
        <f t="shared" si="1138"/>
        <v>4.1933383153624479</v>
      </c>
      <c r="S10418" t="str">
        <f t="shared" si="1139"/>
        <v>Acceptable</v>
      </c>
      <c r="T10418">
        <f>ROUNDUP(C10418,0)</f>
        <v>5</v>
      </c>
      <c r="U10418">
        <f>ROUNDDOWN(C10418,0)</f>
        <v>5</v>
      </c>
      <c r="V10418">
        <f>RIGHT(K10418,2)+2000</f>
        <v>2018</v>
      </c>
      <c r="W10418" t="str">
        <f>INDEX(_xlfn.TEXTSPLIT(K10418,"-"),1,2)</f>
        <v>Apr</v>
      </c>
      <c r="X10418" t="str">
        <f>INDEX(_xlfn.TEXTSPLIT(K10418,"-"),1,1)</f>
        <v>11</v>
      </c>
      <c r="Y10418">
        <f>INDEX(months!B:B,MATCH(Sheet1!W10418,months!A:A,0))</f>
        <v>4</v>
      </c>
      <c r="Z10418">
        <f t="shared" si="1140"/>
        <v>43201</v>
      </c>
    </row>
    <row r="10419" spans="1:26" x14ac:dyDescent="0.2">
      <c r="A10419" t="s">
        <v>14063</v>
      </c>
      <c r="B10419" t="s">
        <v>1790</v>
      </c>
      <c r="D10419">
        <v>0</v>
      </c>
      <c r="E10419" t="s">
        <v>436</v>
      </c>
      <c r="F10419" t="s">
        <v>1262</v>
      </c>
      <c r="G10419" t="s">
        <v>23</v>
      </c>
      <c r="H10419" t="s">
        <v>24</v>
      </c>
      <c r="I10419" t="s">
        <v>25</v>
      </c>
      <c r="J10419" t="s">
        <v>1791</v>
      </c>
      <c r="K10419" t="s">
        <v>216</v>
      </c>
      <c r="L10419" t="s">
        <v>28</v>
      </c>
      <c r="M10419" t="s">
        <v>81</v>
      </c>
      <c r="N10419">
        <f t="shared" si="1134"/>
        <v>0</v>
      </c>
      <c r="O10419" t="str">
        <f t="shared" si="1135"/>
        <v>No</v>
      </c>
      <c r="P10419">
        <f t="shared" si="1136"/>
        <v>0</v>
      </c>
      <c r="Q10419">
        <f t="shared" si="1137"/>
        <v>4813937689</v>
      </c>
      <c r="R10419">
        <f t="shared" si="1138"/>
        <v>4.1933383153624479</v>
      </c>
      <c r="S10419" t="str">
        <f t="shared" si="1139"/>
        <v>Acceptable</v>
      </c>
      <c r="T10419">
        <f>ROUNDUP(C10419,0)</f>
        <v>0</v>
      </c>
      <c r="U10419">
        <f>ROUNDDOWN(C10419,0)</f>
        <v>0</v>
      </c>
      <c r="V10419">
        <f>RIGHT(K10419,2)+2000</f>
        <v>2018</v>
      </c>
      <c r="W10419" t="str">
        <f>INDEX(_xlfn.TEXTSPLIT(K10419,"-"),1,2)</f>
        <v>Jul</v>
      </c>
      <c r="X10419" t="str">
        <f>INDEX(_xlfn.TEXTSPLIT(K10419,"-"),1,1)</f>
        <v>26</v>
      </c>
      <c r="Y10419">
        <f>INDEX(months!B:B,MATCH(Sheet1!W10419,months!A:A,0))</f>
        <v>7</v>
      </c>
      <c r="Z10419">
        <f t="shared" si="1140"/>
        <v>43307</v>
      </c>
    </row>
    <row r="10420" spans="1:26" x14ac:dyDescent="0.2">
      <c r="A10420" t="s">
        <v>14064</v>
      </c>
      <c r="B10420" t="s">
        <v>3070</v>
      </c>
      <c r="D10420">
        <v>40</v>
      </c>
      <c r="E10420" t="s">
        <v>436</v>
      </c>
      <c r="F10420" t="s">
        <v>775</v>
      </c>
      <c r="G10420" t="s">
        <v>23</v>
      </c>
      <c r="H10420" t="s">
        <v>24</v>
      </c>
      <c r="I10420" t="s">
        <v>25</v>
      </c>
      <c r="J10420" t="s">
        <v>1303</v>
      </c>
      <c r="K10420" t="s">
        <v>2096</v>
      </c>
      <c r="L10420" t="s">
        <v>1336</v>
      </c>
      <c r="M10420" t="s">
        <v>29</v>
      </c>
      <c r="N10420">
        <f t="shared" si="1134"/>
        <v>0</v>
      </c>
      <c r="O10420" t="str">
        <f t="shared" si="1135"/>
        <v>No</v>
      </c>
      <c r="P10420">
        <f t="shared" si="1136"/>
        <v>0</v>
      </c>
      <c r="Q10420">
        <f t="shared" si="1137"/>
        <v>4813937689</v>
      </c>
      <c r="R10420">
        <f t="shared" si="1138"/>
        <v>4.1933383153624479</v>
      </c>
      <c r="S10420" t="str">
        <f t="shared" si="1139"/>
        <v>Acceptable</v>
      </c>
      <c r="T10420">
        <f>ROUNDUP(C10420,0)</f>
        <v>0</v>
      </c>
      <c r="U10420">
        <f>ROUNDDOWN(C10420,0)</f>
        <v>0</v>
      </c>
      <c r="V10420">
        <f>RIGHT(K10420,2)+2000</f>
        <v>2018</v>
      </c>
      <c r="W10420" t="str">
        <f>INDEX(_xlfn.TEXTSPLIT(K10420,"-"),1,2)</f>
        <v>May</v>
      </c>
      <c r="X10420" t="str">
        <f>INDEX(_xlfn.TEXTSPLIT(K10420,"-"),1,1)</f>
        <v>22</v>
      </c>
      <c r="Y10420">
        <f>INDEX(months!B:B,MATCH(Sheet1!W10420,months!A:A,0))</f>
        <v>5</v>
      </c>
      <c r="Z10420">
        <f t="shared" si="1140"/>
        <v>43242</v>
      </c>
    </row>
    <row r="10421" spans="1:26" x14ac:dyDescent="0.2">
      <c r="A10421" t="s">
        <v>14065</v>
      </c>
      <c r="B10421" t="s">
        <v>2665</v>
      </c>
      <c r="C10421">
        <v>4.2</v>
      </c>
      <c r="D10421">
        <v>28151</v>
      </c>
      <c r="E10421" t="s">
        <v>1158</v>
      </c>
      <c r="F10421" t="s">
        <v>65</v>
      </c>
      <c r="G10421" t="s">
        <v>23</v>
      </c>
      <c r="H10421" t="s">
        <v>24</v>
      </c>
      <c r="I10421" t="s">
        <v>124</v>
      </c>
      <c r="J10421" t="s">
        <v>2734</v>
      </c>
      <c r="K10421" t="s">
        <v>5069</v>
      </c>
      <c r="L10421" t="s">
        <v>157</v>
      </c>
      <c r="M10421" t="s">
        <v>177</v>
      </c>
      <c r="N10421">
        <f t="shared" si="1134"/>
        <v>0</v>
      </c>
      <c r="O10421" t="str">
        <f t="shared" si="1135"/>
        <v>No</v>
      </c>
      <c r="P10421">
        <f t="shared" si="1136"/>
        <v>0</v>
      </c>
      <c r="Q10421">
        <f t="shared" si="1137"/>
        <v>4813937689</v>
      </c>
      <c r="R10421">
        <f t="shared" si="1138"/>
        <v>4.1933383153624479</v>
      </c>
      <c r="S10421" t="str">
        <f t="shared" si="1139"/>
        <v>Acceptable</v>
      </c>
      <c r="T10421">
        <f>ROUNDUP(C10421,0)</f>
        <v>5</v>
      </c>
      <c r="U10421">
        <f>ROUNDDOWN(C10421,0)</f>
        <v>4</v>
      </c>
      <c r="V10421">
        <f>RIGHT(K10421,2)+2000</f>
        <v>2016</v>
      </c>
      <c r="W10421" t="str">
        <f>INDEX(_xlfn.TEXTSPLIT(K10421,"-"),1,2)</f>
        <v>Dec</v>
      </c>
      <c r="X10421" t="str">
        <f>INDEX(_xlfn.TEXTSPLIT(K10421,"-"),1,1)</f>
        <v>25</v>
      </c>
      <c r="Y10421">
        <f>INDEX(months!B:B,MATCH(Sheet1!W10421,months!A:A,0))</f>
        <v>12</v>
      </c>
      <c r="Z10421">
        <f t="shared" si="1140"/>
        <v>42729</v>
      </c>
    </row>
    <row r="10422" spans="1:26" x14ac:dyDescent="0.2">
      <c r="A10422" t="s">
        <v>14066</v>
      </c>
      <c r="B10422" t="s">
        <v>4801</v>
      </c>
      <c r="C10422">
        <v>4.2</v>
      </c>
      <c r="D10422">
        <v>4</v>
      </c>
      <c r="E10422" t="s">
        <v>31</v>
      </c>
      <c r="F10422" t="s">
        <v>1010</v>
      </c>
      <c r="G10422" t="s">
        <v>23</v>
      </c>
      <c r="H10422" t="s">
        <v>24</v>
      </c>
      <c r="I10422" t="s">
        <v>44</v>
      </c>
      <c r="J10422" t="s">
        <v>4802</v>
      </c>
      <c r="K10422" t="s">
        <v>6768</v>
      </c>
      <c r="L10422" t="s">
        <v>59</v>
      </c>
      <c r="M10422" t="s">
        <v>177</v>
      </c>
      <c r="N10422">
        <f t="shared" si="1134"/>
        <v>0</v>
      </c>
      <c r="O10422" t="str">
        <f t="shared" si="1135"/>
        <v>No</v>
      </c>
      <c r="P10422">
        <f t="shared" si="1136"/>
        <v>0</v>
      </c>
      <c r="Q10422">
        <f t="shared" si="1137"/>
        <v>4813937689</v>
      </c>
      <c r="R10422">
        <f t="shared" si="1138"/>
        <v>4.1933383153624479</v>
      </c>
      <c r="S10422" t="str">
        <f t="shared" si="1139"/>
        <v>Acceptable</v>
      </c>
      <c r="T10422">
        <f>ROUNDUP(C10422,0)</f>
        <v>5</v>
      </c>
      <c r="U10422">
        <f>ROUNDDOWN(C10422,0)</f>
        <v>4</v>
      </c>
      <c r="V10422">
        <f>RIGHT(K10422,2)+2000</f>
        <v>2016</v>
      </c>
      <c r="W10422" t="str">
        <f>INDEX(_xlfn.TEXTSPLIT(K10422,"-"),1,2)</f>
        <v>Jul</v>
      </c>
      <c r="X10422" t="str">
        <f>INDEX(_xlfn.TEXTSPLIT(K10422,"-"),1,1)</f>
        <v>31</v>
      </c>
      <c r="Y10422">
        <f>INDEX(months!B:B,MATCH(Sheet1!W10422,months!A:A,0))</f>
        <v>7</v>
      </c>
      <c r="Z10422">
        <f t="shared" si="1140"/>
        <v>42582</v>
      </c>
    </row>
    <row r="10423" spans="1:26" x14ac:dyDescent="0.2">
      <c r="A10423" t="s">
        <v>14067</v>
      </c>
      <c r="B10423" t="s">
        <v>3070</v>
      </c>
      <c r="D10423">
        <v>2</v>
      </c>
      <c r="E10423" t="s">
        <v>1504</v>
      </c>
      <c r="F10423" t="s">
        <v>1199</v>
      </c>
      <c r="G10423" t="s">
        <v>23</v>
      </c>
      <c r="H10423" t="s">
        <v>24</v>
      </c>
      <c r="I10423" t="s">
        <v>44</v>
      </c>
      <c r="J10423" t="s">
        <v>2694</v>
      </c>
      <c r="K10423" t="s">
        <v>8745</v>
      </c>
      <c r="L10423" t="s">
        <v>59</v>
      </c>
      <c r="M10423" t="s">
        <v>86</v>
      </c>
      <c r="N10423">
        <f t="shared" si="1134"/>
        <v>0</v>
      </c>
      <c r="O10423" t="str">
        <f t="shared" si="1135"/>
        <v>No</v>
      </c>
      <c r="P10423">
        <f t="shared" si="1136"/>
        <v>0</v>
      </c>
      <c r="Q10423">
        <f t="shared" si="1137"/>
        <v>4813937689</v>
      </c>
      <c r="R10423">
        <f t="shared" si="1138"/>
        <v>4.1933383153624479</v>
      </c>
      <c r="S10423" t="str">
        <f t="shared" si="1139"/>
        <v>Acceptable</v>
      </c>
      <c r="T10423">
        <f>ROUNDUP(C10423,0)</f>
        <v>0</v>
      </c>
      <c r="U10423">
        <f>ROUNDDOWN(C10423,0)</f>
        <v>0</v>
      </c>
      <c r="V10423">
        <f>RIGHT(K10423,2)+2000</f>
        <v>2016</v>
      </c>
      <c r="W10423" t="str">
        <f>INDEX(_xlfn.TEXTSPLIT(K10423,"-"),1,2)</f>
        <v>Nov</v>
      </c>
      <c r="X10423" t="str">
        <f>INDEX(_xlfn.TEXTSPLIT(K10423,"-"),1,1)</f>
        <v>29</v>
      </c>
      <c r="Y10423">
        <f>INDEX(months!B:B,MATCH(Sheet1!W10423,months!A:A,0))</f>
        <v>11</v>
      </c>
      <c r="Z10423">
        <f t="shared" si="1140"/>
        <v>42703</v>
      </c>
    </row>
    <row r="10424" spans="1:26" x14ac:dyDescent="0.2">
      <c r="A10424" t="s">
        <v>14068</v>
      </c>
      <c r="B10424" t="s">
        <v>3070</v>
      </c>
      <c r="D10424">
        <v>3</v>
      </c>
      <c r="E10424" t="s">
        <v>779</v>
      </c>
      <c r="F10424" t="s">
        <v>775</v>
      </c>
      <c r="G10424" t="s">
        <v>23</v>
      </c>
      <c r="H10424" t="s">
        <v>24</v>
      </c>
      <c r="I10424" t="s">
        <v>44</v>
      </c>
      <c r="J10424" t="s">
        <v>2694</v>
      </c>
      <c r="K10424" t="s">
        <v>8149</v>
      </c>
      <c r="L10424" t="s">
        <v>59</v>
      </c>
      <c r="M10424" t="s">
        <v>86</v>
      </c>
      <c r="N10424">
        <f t="shared" si="1134"/>
        <v>0</v>
      </c>
      <c r="O10424" t="str">
        <f t="shared" si="1135"/>
        <v>No</v>
      </c>
      <c r="P10424">
        <f t="shared" si="1136"/>
        <v>0</v>
      </c>
      <c r="Q10424">
        <f t="shared" si="1137"/>
        <v>4813937689</v>
      </c>
      <c r="R10424">
        <f t="shared" si="1138"/>
        <v>4.1933383153624479</v>
      </c>
      <c r="S10424" t="str">
        <f t="shared" si="1139"/>
        <v>Acceptable</v>
      </c>
      <c r="T10424">
        <f>ROUNDUP(C10424,0)</f>
        <v>0</v>
      </c>
      <c r="U10424">
        <f>ROUNDDOWN(C10424,0)</f>
        <v>0</v>
      </c>
      <c r="V10424">
        <f>RIGHT(K10424,2)+2000</f>
        <v>2016</v>
      </c>
      <c r="W10424" t="str">
        <f>INDEX(_xlfn.TEXTSPLIT(K10424,"-"),1,2)</f>
        <v>Dec</v>
      </c>
      <c r="X10424" t="str">
        <f>INDEX(_xlfn.TEXTSPLIT(K10424,"-"),1,1)</f>
        <v>1</v>
      </c>
      <c r="Y10424">
        <f>INDEX(months!B:B,MATCH(Sheet1!W10424,months!A:A,0))</f>
        <v>12</v>
      </c>
      <c r="Z10424">
        <f t="shared" si="1140"/>
        <v>42705</v>
      </c>
    </row>
    <row r="10425" spans="1:26" x14ac:dyDescent="0.2">
      <c r="A10425" t="s">
        <v>14069</v>
      </c>
      <c r="B10425" t="s">
        <v>3070</v>
      </c>
      <c r="C10425">
        <v>4</v>
      </c>
      <c r="D10425">
        <v>73185</v>
      </c>
      <c r="E10425" t="s">
        <v>698</v>
      </c>
      <c r="F10425" t="s">
        <v>38</v>
      </c>
      <c r="G10425" t="s">
        <v>23</v>
      </c>
      <c r="H10425" t="s">
        <v>24</v>
      </c>
      <c r="I10425" t="s">
        <v>44</v>
      </c>
      <c r="J10425" t="s">
        <v>2804</v>
      </c>
      <c r="K10425" t="s">
        <v>5112</v>
      </c>
      <c r="L10425" t="s">
        <v>167</v>
      </c>
      <c r="M10425" t="s">
        <v>86</v>
      </c>
      <c r="N10425">
        <f t="shared" si="1134"/>
        <v>0</v>
      </c>
      <c r="O10425" t="str">
        <f t="shared" si="1135"/>
        <v>No</v>
      </c>
      <c r="P10425">
        <f t="shared" si="1136"/>
        <v>0</v>
      </c>
      <c r="Q10425">
        <f t="shared" si="1137"/>
        <v>4813937689</v>
      </c>
      <c r="R10425">
        <f t="shared" si="1138"/>
        <v>4.1933383153624479</v>
      </c>
      <c r="S10425" t="str">
        <f t="shared" si="1139"/>
        <v>Acceptable</v>
      </c>
      <c r="T10425">
        <f>ROUNDUP(C10425,0)</f>
        <v>4</v>
      </c>
      <c r="U10425">
        <f>ROUNDDOWN(C10425,0)</f>
        <v>4</v>
      </c>
      <c r="V10425">
        <f>RIGHT(K10425,2)+2000</f>
        <v>2017</v>
      </c>
      <c r="W10425" t="str">
        <f>INDEX(_xlfn.TEXTSPLIT(K10425,"-"),1,2)</f>
        <v>Nov</v>
      </c>
      <c r="X10425" t="str">
        <f>INDEX(_xlfn.TEXTSPLIT(K10425,"-"),1,1)</f>
        <v>1</v>
      </c>
      <c r="Y10425">
        <f>INDEX(months!B:B,MATCH(Sheet1!W10425,months!A:A,0))</f>
        <v>11</v>
      </c>
      <c r="Z10425">
        <f t="shared" si="1140"/>
        <v>43040</v>
      </c>
    </row>
    <row r="10426" spans="1:26" x14ac:dyDescent="0.2">
      <c r="A10426" t="s">
        <v>14070</v>
      </c>
      <c r="B10426" t="s">
        <v>1790</v>
      </c>
      <c r="C10426">
        <v>2.1</v>
      </c>
      <c r="D10426">
        <v>232</v>
      </c>
      <c r="E10426" t="s">
        <v>64</v>
      </c>
      <c r="F10426" t="s">
        <v>22</v>
      </c>
      <c r="G10426" t="s">
        <v>23</v>
      </c>
      <c r="H10426" t="s">
        <v>24</v>
      </c>
      <c r="I10426" t="s">
        <v>25</v>
      </c>
      <c r="J10426" t="s">
        <v>1791</v>
      </c>
      <c r="K10426" t="s">
        <v>1956</v>
      </c>
      <c r="L10426" t="s">
        <v>10567</v>
      </c>
      <c r="M10426" t="s">
        <v>274</v>
      </c>
      <c r="N10426">
        <f t="shared" si="1134"/>
        <v>0</v>
      </c>
      <c r="O10426" t="str">
        <f t="shared" si="1135"/>
        <v>No</v>
      </c>
      <c r="P10426">
        <f t="shared" si="1136"/>
        <v>0</v>
      </c>
      <c r="Q10426">
        <f t="shared" si="1137"/>
        <v>4813937689</v>
      </c>
      <c r="R10426">
        <f t="shared" si="1138"/>
        <v>4.1933383153624479</v>
      </c>
      <c r="S10426" t="str">
        <f t="shared" si="1139"/>
        <v>Acceptable</v>
      </c>
      <c r="T10426">
        <f>ROUNDUP(C10426,0)</f>
        <v>3</v>
      </c>
      <c r="U10426">
        <f>ROUNDDOWN(C10426,0)</f>
        <v>2</v>
      </c>
      <c r="V10426">
        <f>RIGHT(K10426,2)+2000</f>
        <v>2018</v>
      </c>
      <c r="W10426" t="str">
        <f>INDEX(_xlfn.TEXTSPLIT(K10426,"-"),1,2)</f>
        <v>May</v>
      </c>
      <c r="X10426" t="str">
        <f>INDEX(_xlfn.TEXTSPLIT(K10426,"-"),1,1)</f>
        <v>9</v>
      </c>
      <c r="Y10426">
        <f>INDEX(months!B:B,MATCH(Sheet1!W10426,months!A:A,0))</f>
        <v>5</v>
      </c>
      <c r="Z10426">
        <f t="shared" si="1140"/>
        <v>43229</v>
      </c>
    </row>
    <row r="10427" spans="1:26" x14ac:dyDescent="0.2">
      <c r="A10427" t="s">
        <v>14071</v>
      </c>
      <c r="B10427" t="s">
        <v>4612</v>
      </c>
      <c r="D10427">
        <v>13</v>
      </c>
      <c r="E10427" t="s">
        <v>239</v>
      </c>
      <c r="F10427" t="s">
        <v>1010</v>
      </c>
      <c r="G10427" t="s">
        <v>23</v>
      </c>
      <c r="H10427" t="s">
        <v>24</v>
      </c>
      <c r="I10427" t="s">
        <v>25</v>
      </c>
      <c r="J10427" t="s">
        <v>4613</v>
      </c>
      <c r="K10427" t="s">
        <v>625</v>
      </c>
      <c r="L10427" t="s">
        <v>14072</v>
      </c>
      <c r="M10427" t="s">
        <v>514</v>
      </c>
      <c r="N10427">
        <f t="shared" si="1134"/>
        <v>0</v>
      </c>
      <c r="O10427" t="str">
        <f t="shared" si="1135"/>
        <v>No</v>
      </c>
      <c r="P10427">
        <f t="shared" si="1136"/>
        <v>0</v>
      </c>
      <c r="Q10427">
        <f t="shared" si="1137"/>
        <v>4813937689</v>
      </c>
      <c r="R10427">
        <f t="shared" si="1138"/>
        <v>4.1933383153624479</v>
      </c>
      <c r="S10427" t="str">
        <f t="shared" si="1139"/>
        <v>Acceptable</v>
      </c>
      <c r="T10427">
        <f>ROUNDUP(C10427,0)</f>
        <v>0</v>
      </c>
      <c r="U10427">
        <f>ROUNDDOWN(C10427,0)</f>
        <v>0</v>
      </c>
      <c r="V10427">
        <f>RIGHT(K10427,2)+2000</f>
        <v>2018</v>
      </c>
      <c r="W10427" t="str">
        <f>INDEX(_xlfn.TEXTSPLIT(K10427,"-"),1,2)</f>
        <v>Feb</v>
      </c>
      <c r="X10427" t="str">
        <f>INDEX(_xlfn.TEXTSPLIT(K10427,"-"),1,1)</f>
        <v>26</v>
      </c>
      <c r="Y10427">
        <f>INDEX(months!B:B,MATCH(Sheet1!W10427,months!A:A,0))</f>
        <v>2</v>
      </c>
      <c r="Z10427">
        <f t="shared" si="1140"/>
        <v>43157</v>
      </c>
    </row>
    <row r="10428" spans="1:26" x14ac:dyDescent="0.2">
      <c r="A10428" t="s">
        <v>14073</v>
      </c>
      <c r="B10428" t="s">
        <v>4310</v>
      </c>
      <c r="C10428">
        <v>4.2</v>
      </c>
      <c r="D10428">
        <v>18584</v>
      </c>
      <c r="E10428" t="s">
        <v>1158</v>
      </c>
      <c r="F10428" t="s">
        <v>38</v>
      </c>
      <c r="G10428" t="s">
        <v>23</v>
      </c>
      <c r="H10428" t="s">
        <v>24</v>
      </c>
      <c r="I10428" t="s">
        <v>25</v>
      </c>
      <c r="J10428" t="s">
        <v>2718</v>
      </c>
      <c r="K10428" t="s">
        <v>859</v>
      </c>
      <c r="L10428" t="s">
        <v>2819</v>
      </c>
      <c r="M10428" t="s">
        <v>81</v>
      </c>
      <c r="N10428">
        <f t="shared" si="1134"/>
        <v>0</v>
      </c>
      <c r="O10428" t="str">
        <f t="shared" si="1135"/>
        <v>No</v>
      </c>
      <c r="P10428">
        <f t="shared" si="1136"/>
        <v>0</v>
      </c>
      <c r="Q10428">
        <f t="shared" si="1137"/>
        <v>4813937689</v>
      </c>
      <c r="R10428">
        <f t="shared" si="1138"/>
        <v>4.1933383153624479</v>
      </c>
      <c r="S10428" t="str">
        <f t="shared" si="1139"/>
        <v>Acceptable</v>
      </c>
      <c r="T10428">
        <f>ROUNDUP(C10428,0)</f>
        <v>5</v>
      </c>
      <c r="U10428">
        <f>ROUNDDOWN(C10428,0)</f>
        <v>4</v>
      </c>
      <c r="V10428">
        <f>RIGHT(K10428,2)+2000</f>
        <v>2018</v>
      </c>
      <c r="W10428" t="str">
        <f>INDEX(_xlfn.TEXTSPLIT(K10428,"-"),1,2)</f>
        <v>Jun</v>
      </c>
      <c r="X10428" t="str">
        <f>INDEX(_xlfn.TEXTSPLIT(K10428,"-"),1,1)</f>
        <v>27</v>
      </c>
      <c r="Y10428">
        <f>INDEX(months!B:B,MATCH(Sheet1!W10428,months!A:A,0))</f>
        <v>6</v>
      </c>
      <c r="Z10428">
        <f t="shared" si="1140"/>
        <v>43278</v>
      </c>
    </row>
    <row r="10429" spans="1:26" x14ac:dyDescent="0.2">
      <c r="A10429" t="s">
        <v>14074</v>
      </c>
      <c r="B10429" t="s">
        <v>3070</v>
      </c>
      <c r="D10429">
        <v>22</v>
      </c>
      <c r="E10429" t="s">
        <v>64</v>
      </c>
      <c r="F10429" t="s">
        <v>775</v>
      </c>
      <c r="G10429" t="s">
        <v>23</v>
      </c>
      <c r="H10429" t="s">
        <v>24</v>
      </c>
      <c r="I10429" t="s">
        <v>25</v>
      </c>
      <c r="J10429" t="s">
        <v>1303</v>
      </c>
      <c r="K10429" t="s">
        <v>4026</v>
      </c>
      <c r="L10429" t="s">
        <v>14075</v>
      </c>
      <c r="M10429" t="s">
        <v>177</v>
      </c>
      <c r="N10429">
        <f t="shared" si="1134"/>
        <v>0</v>
      </c>
      <c r="O10429" t="str">
        <f t="shared" si="1135"/>
        <v>No</v>
      </c>
      <c r="P10429">
        <f t="shared" si="1136"/>
        <v>0</v>
      </c>
      <c r="Q10429">
        <f t="shared" si="1137"/>
        <v>4813937689</v>
      </c>
      <c r="R10429">
        <f t="shared" si="1138"/>
        <v>4.1933383153624479</v>
      </c>
      <c r="S10429" t="str">
        <f t="shared" si="1139"/>
        <v>Acceptable</v>
      </c>
      <c r="T10429">
        <f>ROUNDUP(C10429,0)</f>
        <v>0</v>
      </c>
      <c r="U10429">
        <f>ROUNDDOWN(C10429,0)</f>
        <v>0</v>
      </c>
      <c r="V10429">
        <f>RIGHT(K10429,2)+2000</f>
        <v>2018</v>
      </c>
      <c r="W10429" t="str">
        <f>INDEX(_xlfn.TEXTSPLIT(K10429,"-"),1,2)</f>
        <v>Feb</v>
      </c>
      <c r="X10429" t="str">
        <f>INDEX(_xlfn.TEXTSPLIT(K10429,"-"),1,1)</f>
        <v>6</v>
      </c>
      <c r="Y10429">
        <f>INDEX(months!B:B,MATCH(Sheet1!W10429,months!A:A,0))</f>
        <v>2</v>
      </c>
      <c r="Z10429">
        <f t="shared" si="1140"/>
        <v>43137</v>
      </c>
    </row>
    <row r="10430" spans="1:26" x14ac:dyDescent="0.2">
      <c r="A10430" t="s">
        <v>14076</v>
      </c>
      <c r="B10430" t="s">
        <v>4612</v>
      </c>
      <c r="C10430">
        <v>2.5</v>
      </c>
      <c r="D10430">
        <v>247</v>
      </c>
      <c r="E10430" t="s">
        <v>431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4613</v>
      </c>
      <c r="K10430" t="s">
        <v>3251</v>
      </c>
      <c r="L10430" t="s">
        <v>350</v>
      </c>
      <c r="M10430" t="s">
        <v>47</v>
      </c>
      <c r="N10430">
        <f t="shared" si="1134"/>
        <v>0</v>
      </c>
      <c r="O10430" t="str">
        <f t="shared" si="1135"/>
        <v>No</v>
      </c>
      <c r="P10430">
        <f t="shared" si="1136"/>
        <v>0</v>
      </c>
      <c r="Q10430">
        <f t="shared" si="1137"/>
        <v>4813937689</v>
      </c>
      <c r="R10430">
        <f t="shared" si="1138"/>
        <v>4.1933383153624479</v>
      </c>
      <c r="S10430" t="str">
        <f t="shared" si="1139"/>
        <v>Acceptable</v>
      </c>
      <c r="T10430">
        <f>ROUNDUP(C10430,0)</f>
        <v>3</v>
      </c>
      <c r="U10430">
        <f>ROUNDDOWN(C10430,0)</f>
        <v>2</v>
      </c>
      <c r="V10430">
        <f>RIGHT(K10430,2)+2000</f>
        <v>2017</v>
      </c>
      <c r="W10430" t="str">
        <f>INDEX(_xlfn.TEXTSPLIT(K10430,"-"),1,2)</f>
        <v>Mar</v>
      </c>
      <c r="X10430" t="str">
        <f>INDEX(_xlfn.TEXTSPLIT(K10430,"-"),1,1)</f>
        <v>15</v>
      </c>
      <c r="Y10430">
        <f>INDEX(months!B:B,MATCH(Sheet1!W10430,months!A:A,0))</f>
        <v>3</v>
      </c>
      <c r="Z10430">
        <f t="shared" si="1140"/>
        <v>42809</v>
      </c>
    </row>
    <row r="10431" spans="1:26" x14ac:dyDescent="0.2">
      <c r="A10431" t="s">
        <v>14077</v>
      </c>
      <c r="B10431" t="s">
        <v>3070</v>
      </c>
      <c r="C10431">
        <v>4.4000000000000004</v>
      </c>
      <c r="D10431">
        <v>687136</v>
      </c>
      <c r="E10431" t="s">
        <v>232</v>
      </c>
      <c r="F10431" t="s">
        <v>43</v>
      </c>
      <c r="G10431" t="s">
        <v>23</v>
      </c>
      <c r="H10431" t="s">
        <v>24</v>
      </c>
      <c r="I10431" t="s">
        <v>25</v>
      </c>
      <c r="J10431" t="s">
        <v>2673</v>
      </c>
      <c r="K10431" t="s">
        <v>264</v>
      </c>
      <c r="L10431" t="s">
        <v>14078</v>
      </c>
      <c r="M10431" t="s">
        <v>81</v>
      </c>
      <c r="N10431">
        <f t="shared" si="1134"/>
        <v>0</v>
      </c>
      <c r="O10431" t="str">
        <f t="shared" si="1135"/>
        <v>No</v>
      </c>
      <c r="P10431">
        <f t="shared" si="1136"/>
        <v>0</v>
      </c>
      <c r="Q10431">
        <f t="shared" si="1137"/>
        <v>4813937689</v>
      </c>
      <c r="R10431">
        <f t="shared" si="1138"/>
        <v>4.1933383153624479</v>
      </c>
      <c r="S10431" t="str">
        <f t="shared" si="1139"/>
        <v>Acceptable</v>
      </c>
      <c r="T10431">
        <f>ROUNDUP(C10431,0)</f>
        <v>5</v>
      </c>
      <c r="U10431">
        <f>ROUNDDOWN(C10431,0)</f>
        <v>4</v>
      </c>
      <c r="V10431">
        <f>RIGHT(K10431,2)+2000</f>
        <v>2018</v>
      </c>
      <c r="W10431" t="str">
        <f>INDEX(_xlfn.TEXTSPLIT(K10431,"-"),1,2)</f>
        <v>May</v>
      </c>
      <c r="X10431" t="str">
        <f>INDEX(_xlfn.TEXTSPLIT(K10431,"-"),1,1)</f>
        <v>25</v>
      </c>
      <c r="Y10431">
        <f>INDEX(months!B:B,MATCH(Sheet1!W10431,months!A:A,0))</f>
        <v>5</v>
      </c>
      <c r="Z10431">
        <f t="shared" si="1140"/>
        <v>43245</v>
      </c>
    </row>
    <row r="10432" spans="1:26" x14ac:dyDescent="0.2">
      <c r="A10432" t="s">
        <v>14079</v>
      </c>
      <c r="B10432" t="s">
        <v>2665</v>
      </c>
      <c r="C10432">
        <v>4.4000000000000004</v>
      </c>
      <c r="D10432">
        <v>1063</v>
      </c>
      <c r="E10432" t="s">
        <v>308</v>
      </c>
      <c r="F10432" t="s">
        <v>57</v>
      </c>
      <c r="G10432" t="s">
        <v>23</v>
      </c>
      <c r="H10432" t="s">
        <v>24</v>
      </c>
      <c r="I10432" t="s">
        <v>44</v>
      </c>
      <c r="J10432" t="s">
        <v>2813</v>
      </c>
      <c r="K10432" t="s">
        <v>5030</v>
      </c>
      <c r="L10432" t="s">
        <v>246</v>
      </c>
      <c r="M10432" t="s">
        <v>72</v>
      </c>
      <c r="N10432">
        <f t="shared" si="1134"/>
        <v>0</v>
      </c>
      <c r="O10432" t="str">
        <f t="shared" si="1135"/>
        <v>No</v>
      </c>
      <c r="P10432">
        <f t="shared" si="1136"/>
        <v>0</v>
      </c>
      <c r="Q10432">
        <f t="shared" si="1137"/>
        <v>4813937689</v>
      </c>
      <c r="R10432">
        <f t="shared" si="1138"/>
        <v>4.1933383153624479</v>
      </c>
      <c r="S10432" t="str">
        <f t="shared" si="1139"/>
        <v>Acceptable</v>
      </c>
      <c r="T10432">
        <f>ROUNDUP(C10432,0)</f>
        <v>5</v>
      </c>
      <c r="U10432">
        <f>ROUNDDOWN(C10432,0)</f>
        <v>4</v>
      </c>
      <c r="V10432">
        <f>RIGHT(K10432,2)+2000</f>
        <v>2017</v>
      </c>
      <c r="W10432" t="str">
        <f>INDEX(_xlfn.TEXTSPLIT(K10432,"-"),1,2)</f>
        <v>Oct</v>
      </c>
      <c r="X10432" t="str">
        <f>INDEX(_xlfn.TEXTSPLIT(K10432,"-"),1,1)</f>
        <v>30</v>
      </c>
      <c r="Y10432">
        <f>INDEX(months!B:B,MATCH(Sheet1!W10432,months!A:A,0))</f>
        <v>10</v>
      </c>
      <c r="Z10432">
        <f t="shared" si="1140"/>
        <v>43038</v>
      </c>
    </row>
    <row r="10433" spans="1:26" x14ac:dyDescent="0.2">
      <c r="A10433" t="s">
        <v>14080</v>
      </c>
      <c r="B10433" t="s">
        <v>2665</v>
      </c>
      <c r="C10433">
        <v>4.5999999999999996</v>
      </c>
      <c r="D10433">
        <v>2027</v>
      </c>
      <c r="E10433" t="s">
        <v>215</v>
      </c>
      <c r="F10433" t="s">
        <v>50</v>
      </c>
      <c r="G10433" t="s">
        <v>23</v>
      </c>
      <c r="H10433" t="s">
        <v>24</v>
      </c>
      <c r="I10433" t="s">
        <v>44</v>
      </c>
      <c r="J10433" t="s">
        <v>2813</v>
      </c>
      <c r="K10433" t="s">
        <v>5182</v>
      </c>
      <c r="L10433" t="s">
        <v>138</v>
      </c>
      <c r="M10433" t="s">
        <v>81</v>
      </c>
      <c r="N10433">
        <f t="shared" si="1134"/>
        <v>0</v>
      </c>
      <c r="O10433" t="str">
        <f t="shared" si="1135"/>
        <v>No</v>
      </c>
      <c r="P10433">
        <f t="shared" si="1136"/>
        <v>0</v>
      </c>
      <c r="Q10433">
        <f t="shared" si="1137"/>
        <v>4813937689</v>
      </c>
      <c r="R10433">
        <f t="shared" si="1138"/>
        <v>4.1933383153624479</v>
      </c>
      <c r="S10433" t="str">
        <f t="shared" si="1139"/>
        <v>Acceptable</v>
      </c>
      <c r="T10433">
        <f>ROUNDUP(C10433,0)</f>
        <v>5</v>
      </c>
      <c r="U10433">
        <f>ROUNDDOWN(C10433,0)</f>
        <v>4</v>
      </c>
      <c r="V10433">
        <f>RIGHT(K10433,2)+2000</f>
        <v>2018</v>
      </c>
      <c r="W10433" t="str">
        <f>INDEX(_xlfn.TEXTSPLIT(K10433,"-"),1,2)</f>
        <v>Mar</v>
      </c>
      <c r="X10433" t="str">
        <f>INDEX(_xlfn.TEXTSPLIT(K10433,"-"),1,1)</f>
        <v>19</v>
      </c>
      <c r="Y10433">
        <f>INDEX(months!B:B,MATCH(Sheet1!W10433,months!A:A,0))</f>
        <v>3</v>
      </c>
      <c r="Z10433">
        <f t="shared" si="1140"/>
        <v>43178</v>
      </c>
    </row>
    <row r="10434" spans="1:26" x14ac:dyDescent="0.2">
      <c r="A10434" t="s">
        <v>14081</v>
      </c>
      <c r="B10434" t="s">
        <v>787</v>
      </c>
      <c r="D10434">
        <v>5</v>
      </c>
      <c r="E10434" t="s">
        <v>202</v>
      </c>
      <c r="F10434" t="s">
        <v>1010</v>
      </c>
      <c r="G10434" t="s">
        <v>23</v>
      </c>
      <c r="H10434" t="s">
        <v>24</v>
      </c>
      <c r="I10434" t="s">
        <v>25</v>
      </c>
      <c r="J10434" t="s">
        <v>788</v>
      </c>
      <c r="K10434" t="s">
        <v>10027</v>
      </c>
      <c r="L10434" t="s">
        <v>1163</v>
      </c>
      <c r="M10434" t="s">
        <v>81</v>
      </c>
      <c r="N10434">
        <f t="shared" ref="N10434:N10497" si="1141">SUM(A10434,B10434)</f>
        <v>0</v>
      </c>
      <c r="O10434" t="str">
        <f t="shared" ref="O10434:O10497" si="1142">IF(E10434="good","Yes","No")</f>
        <v>No</v>
      </c>
      <c r="P10434">
        <f t="shared" ref="P10434:P10497" si="1143">COUNTIF(B:B,"&lt;0")</f>
        <v>0</v>
      </c>
      <c r="Q10434">
        <f t="shared" ref="Q10434:Q10497" si="1144">SUMIF(D:D,"&gt;1000")</f>
        <v>4813937689</v>
      </c>
      <c r="R10434">
        <f t="shared" ref="R10434:R10497" si="1145">AVERAGEIF(C:C,"&gt;0")</f>
        <v>4.1933383153624479</v>
      </c>
      <c r="S10434" t="str">
        <f t="shared" ref="S10434:S10497" si="1146">IF(OR(A10434&gt;0,B10434&gt;0),"Acceptable","Check")</f>
        <v>Acceptable</v>
      </c>
      <c r="T10434">
        <f>ROUNDUP(C10434,0)</f>
        <v>0</v>
      </c>
      <c r="U10434">
        <f>ROUNDDOWN(C10434,0)</f>
        <v>0</v>
      </c>
      <c r="V10434">
        <f>RIGHT(K10434,2)+2000</f>
        <v>2016</v>
      </c>
      <c r="W10434" t="str">
        <f>INDEX(_xlfn.TEXTSPLIT(K10434,"-"),1,2)</f>
        <v>Nov</v>
      </c>
      <c r="X10434" t="str">
        <f>INDEX(_xlfn.TEXTSPLIT(K10434,"-"),1,1)</f>
        <v>15</v>
      </c>
      <c r="Y10434">
        <f>INDEX(months!B:B,MATCH(Sheet1!W10434,months!A:A,0))</f>
        <v>11</v>
      </c>
      <c r="Z10434">
        <f t="shared" si="1140"/>
        <v>42689</v>
      </c>
    </row>
    <row r="10435" spans="1:26" x14ac:dyDescent="0.2">
      <c r="A10435" t="s">
        <v>14082</v>
      </c>
      <c r="B10435" t="s">
        <v>3070</v>
      </c>
      <c r="D10435">
        <v>1</v>
      </c>
      <c r="E10435" t="s">
        <v>756</v>
      </c>
      <c r="F10435" t="s">
        <v>1199</v>
      </c>
      <c r="G10435" t="s">
        <v>23</v>
      </c>
      <c r="H10435" t="s">
        <v>24</v>
      </c>
      <c r="I10435" t="s">
        <v>25</v>
      </c>
      <c r="J10435" t="s">
        <v>1303</v>
      </c>
      <c r="K10435" t="s">
        <v>2485</v>
      </c>
      <c r="L10435" t="s">
        <v>2802</v>
      </c>
      <c r="M10435" t="s">
        <v>29</v>
      </c>
      <c r="N10435">
        <f t="shared" si="1141"/>
        <v>0</v>
      </c>
      <c r="O10435" t="str">
        <f t="shared" si="1142"/>
        <v>No</v>
      </c>
      <c r="P10435">
        <f t="shared" si="1143"/>
        <v>0</v>
      </c>
      <c r="Q10435">
        <f t="shared" si="1144"/>
        <v>4813937689</v>
      </c>
      <c r="R10435">
        <f t="shared" si="1145"/>
        <v>4.1933383153624479</v>
      </c>
      <c r="S10435" t="str">
        <f t="shared" si="1146"/>
        <v>Acceptable</v>
      </c>
      <c r="T10435">
        <f>ROUNDUP(C10435,0)</f>
        <v>0</v>
      </c>
      <c r="U10435">
        <f>ROUNDDOWN(C10435,0)</f>
        <v>0</v>
      </c>
      <c r="V10435">
        <f>RIGHT(K10435,2)+2000</f>
        <v>2016</v>
      </c>
      <c r="W10435" t="str">
        <f>INDEX(_xlfn.TEXTSPLIT(K10435,"-"),1,2)</f>
        <v>Nov</v>
      </c>
      <c r="X10435" t="str">
        <f>INDEX(_xlfn.TEXTSPLIT(K10435,"-"),1,1)</f>
        <v>7</v>
      </c>
      <c r="Y10435">
        <f>INDEX(months!B:B,MATCH(Sheet1!W10435,months!A:A,0))</f>
        <v>11</v>
      </c>
      <c r="Z10435">
        <f t="shared" ref="Z10435:Z10498" si="1147">DATE(V10435,Y10435,X10435)</f>
        <v>42681</v>
      </c>
    </row>
    <row r="10436" spans="1:26" x14ac:dyDescent="0.2">
      <c r="A10436" t="s">
        <v>14083</v>
      </c>
      <c r="B10436" t="s">
        <v>3070</v>
      </c>
      <c r="C10436">
        <v>4.4000000000000004</v>
      </c>
      <c r="D10436">
        <v>26545</v>
      </c>
      <c r="E10436" t="s">
        <v>763</v>
      </c>
      <c r="F10436" t="s">
        <v>65</v>
      </c>
      <c r="G10436" t="s">
        <v>23</v>
      </c>
      <c r="H10436" t="s">
        <v>24</v>
      </c>
      <c r="I10436" t="s">
        <v>25</v>
      </c>
      <c r="J10436" t="s">
        <v>2673</v>
      </c>
      <c r="K10436" t="s">
        <v>187</v>
      </c>
      <c r="L10436" t="s">
        <v>13584</v>
      </c>
      <c r="M10436" t="s">
        <v>81</v>
      </c>
      <c r="N10436">
        <f t="shared" si="1141"/>
        <v>0</v>
      </c>
      <c r="O10436" t="str">
        <f t="shared" si="1142"/>
        <v>No</v>
      </c>
      <c r="P10436">
        <f t="shared" si="1143"/>
        <v>0</v>
      </c>
      <c r="Q10436">
        <f t="shared" si="1144"/>
        <v>4813937689</v>
      </c>
      <c r="R10436">
        <f t="shared" si="1145"/>
        <v>4.1933383153624479</v>
      </c>
      <c r="S10436" t="str">
        <f t="shared" si="1146"/>
        <v>Acceptable</v>
      </c>
      <c r="T10436">
        <f>ROUNDUP(C10436,0)</f>
        <v>5</v>
      </c>
      <c r="U10436">
        <f>ROUNDDOWN(C10436,0)</f>
        <v>4</v>
      </c>
      <c r="V10436">
        <f>RIGHT(K10436,2)+2000</f>
        <v>2018</v>
      </c>
      <c r="W10436" t="str">
        <f>INDEX(_xlfn.TEXTSPLIT(K10436,"-"),1,2)</f>
        <v>Jul</v>
      </c>
      <c r="X10436" t="str">
        <f>INDEX(_xlfn.TEXTSPLIT(K10436,"-"),1,1)</f>
        <v>20</v>
      </c>
      <c r="Y10436">
        <f>INDEX(months!B:B,MATCH(Sheet1!W10436,months!A:A,0))</f>
        <v>7</v>
      </c>
      <c r="Z10436">
        <f t="shared" si="1147"/>
        <v>43301</v>
      </c>
    </row>
    <row r="10437" spans="1:26" x14ac:dyDescent="0.2">
      <c r="A10437" t="s">
        <v>14084</v>
      </c>
      <c r="B10437" t="s">
        <v>3070</v>
      </c>
      <c r="C10437">
        <v>4.2</v>
      </c>
      <c r="D10437">
        <v>70753</v>
      </c>
      <c r="E10437" t="s">
        <v>31</v>
      </c>
      <c r="F10437" t="s">
        <v>38</v>
      </c>
      <c r="G10437" t="s">
        <v>23</v>
      </c>
      <c r="H10437" t="s">
        <v>24</v>
      </c>
      <c r="I10437" t="s">
        <v>25</v>
      </c>
      <c r="J10437" t="s">
        <v>2694</v>
      </c>
      <c r="K10437" t="s">
        <v>4757</v>
      </c>
      <c r="L10437" t="s">
        <v>7064</v>
      </c>
      <c r="M10437" t="s">
        <v>29</v>
      </c>
      <c r="N10437">
        <f t="shared" si="1141"/>
        <v>0</v>
      </c>
      <c r="O10437" t="str">
        <f t="shared" si="1142"/>
        <v>No</v>
      </c>
      <c r="P10437">
        <f t="shared" si="1143"/>
        <v>0</v>
      </c>
      <c r="Q10437">
        <f t="shared" si="1144"/>
        <v>4813937689</v>
      </c>
      <c r="R10437">
        <f t="shared" si="1145"/>
        <v>4.1933383153624479</v>
      </c>
      <c r="S10437" t="str">
        <f t="shared" si="1146"/>
        <v>Acceptable</v>
      </c>
      <c r="T10437">
        <f>ROUNDUP(C10437,0)</f>
        <v>5</v>
      </c>
      <c r="U10437">
        <f>ROUNDDOWN(C10437,0)</f>
        <v>4</v>
      </c>
      <c r="V10437">
        <f>RIGHT(K10437,2)+2000</f>
        <v>2018</v>
      </c>
      <c r="W10437" t="str">
        <f>INDEX(_xlfn.TEXTSPLIT(K10437,"-"),1,2)</f>
        <v>Aug</v>
      </c>
      <c r="X10437" t="str">
        <f>INDEX(_xlfn.TEXTSPLIT(K10437,"-"),1,1)</f>
        <v>7</v>
      </c>
      <c r="Y10437">
        <f>INDEX(months!B:B,MATCH(Sheet1!W10437,months!A:A,0))</f>
        <v>8</v>
      </c>
      <c r="Z10437">
        <f t="shared" si="1147"/>
        <v>43319</v>
      </c>
    </row>
    <row r="10438" spans="1:26" x14ac:dyDescent="0.2">
      <c r="A10438" t="s">
        <v>14085</v>
      </c>
      <c r="B10438" t="s">
        <v>2665</v>
      </c>
      <c r="C10438">
        <v>4.5</v>
      </c>
      <c r="D10438">
        <v>2431</v>
      </c>
      <c r="E10438" t="s">
        <v>172</v>
      </c>
      <c r="F10438" t="s">
        <v>50</v>
      </c>
      <c r="G10438" t="s">
        <v>23</v>
      </c>
      <c r="H10438" t="s">
        <v>24</v>
      </c>
      <c r="I10438" t="s">
        <v>44</v>
      </c>
      <c r="J10438" t="s">
        <v>2813</v>
      </c>
      <c r="K10438" t="s">
        <v>5895</v>
      </c>
      <c r="L10438" t="s">
        <v>317</v>
      </c>
      <c r="M10438" t="s">
        <v>72</v>
      </c>
      <c r="N10438">
        <f t="shared" si="1141"/>
        <v>0</v>
      </c>
      <c r="O10438" t="str">
        <f t="shared" si="1142"/>
        <v>No</v>
      </c>
      <c r="P10438">
        <f t="shared" si="1143"/>
        <v>0</v>
      </c>
      <c r="Q10438">
        <f t="shared" si="1144"/>
        <v>4813937689</v>
      </c>
      <c r="R10438">
        <f t="shared" si="1145"/>
        <v>4.1933383153624479</v>
      </c>
      <c r="S10438" t="str">
        <f t="shared" si="1146"/>
        <v>Acceptable</v>
      </c>
      <c r="T10438">
        <f>ROUNDUP(C10438,0)</f>
        <v>5</v>
      </c>
      <c r="U10438">
        <f>ROUNDDOWN(C10438,0)</f>
        <v>4</v>
      </c>
      <c r="V10438">
        <f>RIGHT(K10438,2)+2000</f>
        <v>2017</v>
      </c>
      <c r="W10438" t="str">
        <f>INDEX(_xlfn.TEXTSPLIT(K10438,"-"),1,2)</f>
        <v>Nov</v>
      </c>
      <c r="X10438" t="str">
        <f>INDEX(_xlfn.TEXTSPLIT(K10438,"-"),1,1)</f>
        <v>3</v>
      </c>
      <c r="Y10438">
        <f>INDEX(months!B:B,MATCH(Sheet1!W10438,months!A:A,0))</f>
        <v>11</v>
      </c>
      <c r="Z10438">
        <f t="shared" si="1147"/>
        <v>43042</v>
      </c>
    </row>
    <row r="10439" spans="1:26" x14ac:dyDescent="0.2">
      <c r="A10439" t="s">
        <v>14086</v>
      </c>
      <c r="B10439" t="s">
        <v>3070</v>
      </c>
      <c r="C10439">
        <v>3.3</v>
      </c>
      <c r="D10439">
        <v>21735</v>
      </c>
      <c r="E10439" t="s">
        <v>96</v>
      </c>
      <c r="F10439" t="s">
        <v>65</v>
      </c>
      <c r="G10439" t="s">
        <v>23</v>
      </c>
      <c r="H10439" t="s">
        <v>24</v>
      </c>
      <c r="I10439" t="s">
        <v>25</v>
      </c>
      <c r="J10439" t="s">
        <v>2804</v>
      </c>
      <c r="K10439" t="s">
        <v>169</v>
      </c>
      <c r="L10439" t="s">
        <v>14087</v>
      </c>
      <c r="M10439" t="s">
        <v>86</v>
      </c>
      <c r="N10439">
        <f t="shared" si="1141"/>
        <v>0</v>
      </c>
      <c r="O10439" t="str">
        <f t="shared" si="1142"/>
        <v>No</v>
      </c>
      <c r="P10439">
        <f t="shared" si="1143"/>
        <v>0</v>
      </c>
      <c r="Q10439">
        <f t="shared" si="1144"/>
        <v>4813937689</v>
      </c>
      <c r="R10439">
        <f t="shared" si="1145"/>
        <v>4.1933383153624479</v>
      </c>
      <c r="S10439" t="str">
        <f t="shared" si="1146"/>
        <v>Acceptable</v>
      </c>
      <c r="T10439">
        <f>ROUNDUP(C10439,0)</f>
        <v>4</v>
      </c>
      <c r="U10439">
        <f>ROUNDDOWN(C10439,0)</f>
        <v>3</v>
      </c>
      <c r="V10439">
        <f>RIGHT(K10439,2)+2000</f>
        <v>2018</v>
      </c>
      <c r="W10439" t="str">
        <f>INDEX(_xlfn.TEXTSPLIT(K10439,"-"),1,2)</f>
        <v>Jul</v>
      </c>
      <c r="X10439" t="str">
        <f>INDEX(_xlfn.TEXTSPLIT(K10439,"-"),1,1)</f>
        <v>11</v>
      </c>
      <c r="Y10439">
        <f>INDEX(months!B:B,MATCH(Sheet1!W10439,months!A:A,0))</f>
        <v>7</v>
      </c>
      <c r="Z10439">
        <f t="shared" si="1147"/>
        <v>43292</v>
      </c>
    </row>
    <row r="10440" spans="1:26" x14ac:dyDescent="0.2">
      <c r="A10440" t="s">
        <v>14088</v>
      </c>
      <c r="B10440" t="s">
        <v>3070</v>
      </c>
      <c r="C10440">
        <v>3.9</v>
      </c>
      <c r="D10440">
        <v>2249</v>
      </c>
      <c r="E10440" t="s">
        <v>46</v>
      </c>
      <c r="F10440" t="s">
        <v>32</v>
      </c>
      <c r="G10440" t="s">
        <v>23</v>
      </c>
      <c r="H10440" t="s">
        <v>24</v>
      </c>
      <c r="I10440" t="s">
        <v>25</v>
      </c>
      <c r="J10440" t="s">
        <v>51</v>
      </c>
      <c r="K10440" t="s">
        <v>348</v>
      </c>
      <c r="L10440" t="s">
        <v>46</v>
      </c>
      <c r="M10440" t="s">
        <v>81</v>
      </c>
      <c r="N10440">
        <f t="shared" si="1141"/>
        <v>0</v>
      </c>
      <c r="O10440" t="str">
        <f t="shared" si="1142"/>
        <v>No</v>
      </c>
      <c r="P10440">
        <f t="shared" si="1143"/>
        <v>0</v>
      </c>
      <c r="Q10440">
        <f t="shared" si="1144"/>
        <v>4813937689</v>
      </c>
      <c r="R10440">
        <f t="shared" si="1145"/>
        <v>4.1933383153624479</v>
      </c>
      <c r="S10440" t="str">
        <f t="shared" si="1146"/>
        <v>Acceptable</v>
      </c>
      <c r="T10440">
        <f>ROUNDUP(C10440,0)</f>
        <v>4</v>
      </c>
      <c r="U10440">
        <f>ROUNDDOWN(C10440,0)</f>
        <v>3</v>
      </c>
      <c r="V10440">
        <f>RIGHT(K10440,2)+2000</f>
        <v>2018</v>
      </c>
      <c r="W10440" t="str">
        <f>INDEX(_xlfn.TEXTSPLIT(K10440,"-"),1,2)</f>
        <v>May</v>
      </c>
      <c r="X10440" t="str">
        <f>INDEX(_xlfn.TEXTSPLIT(K10440,"-"),1,1)</f>
        <v>15</v>
      </c>
      <c r="Y10440">
        <f>INDEX(months!B:B,MATCH(Sheet1!W10440,months!A:A,0))</f>
        <v>5</v>
      </c>
      <c r="Z10440">
        <f t="shared" si="1147"/>
        <v>43235</v>
      </c>
    </row>
    <row r="10441" spans="1:26" x14ac:dyDescent="0.2">
      <c r="A10441" t="s">
        <v>14089</v>
      </c>
      <c r="B10441" t="s">
        <v>787</v>
      </c>
      <c r="D10441">
        <v>0</v>
      </c>
      <c r="E10441" t="s">
        <v>46</v>
      </c>
      <c r="F10441" t="s">
        <v>1010</v>
      </c>
      <c r="G10441" t="s">
        <v>23</v>
      </c>
      <c r="H10441" t="s">
        <v>24</v>
      </c>
      <c r="I10441" t="s">
        <v>25</v>
      </c>
      <c r="J10441" t="s">
        <v>788</v>
      </c>
      <c r="K10441" t="s">
        <v>3234</v>
      </c>
      <c r="L10441" t="s">
        <v>46</v>
      </c>
      <c r="M10441" t="s">
        <v>46</v>
      </c>
      <c r="N10441">
        <f t="shared" si="1141"/>
        <v>0</v>
      </c>
      <c r="O10441" t="str">
        <f t="shared" si="1142"/>
        <v>No</v>
      </c>
      <c r="P10441">
        <f t="shared" si="1143"/>
        <v>0</v>
      </c>
      <c r="Q10441">
        <f t="shared" si="1144"/>
        <v>4813937689</v>
      </c>
      <c r="R10441">
        <f t="shared" si="1145"/>
        <v>4.1933383153624479</v>
      </c>
      <c r="S10441" t="str">
        <f t="shared" si="1146"/>
        <v>Acceptable</v>
      </c>
      <c r="T10441">
        <f>ROUNDUP(C10441,0)</f>
        <v>0</v>
      </c>
      <c r="U10441">
        <f>ROUNDDOWN(C10441,0)</f>
        <v>0</v>
      </c>
      <c r="V10441">
        <f>RIGHT(K10441,2)+2000</f>
        <v>2017</v>
      </c>
      <c r="W10441" t="str">
        <f>INDEX(_xlfn.TEXTSPLIT(K10441,"-"),1,2)</f>
        <v>May</v>
      </c>
      <c r="X10441" t="str">
        <f>INDEX(_xlfn.TEXTSPLIT(K10441,"-"),1,1)</f>
        <v>18</v>
      </c>
      <c r="Y10441">
        <f>INDEX(months!B:B,MATCH(Sheet1!W10441,months!A:A,0))</f>
        <v>5</v>
      </c>
      <c r="Z10441">
        <f t="shared" si="1147"/>
        <v>42873</v>
      </c>
    </row>
    <row r="10442" spans="1:26" x14ac:dyDescent="0.2">
      <c r="A10442" t="s">
        <v>14090</v>
      </c>
      <c r="B10442" t="s">
        <v>2665</v>
      </c>
      <c r="C10442">
        <v>4.5</v>
      </c>
      <c r="D10442">
        <v>2917</v>
      </c>
      <c r="E10442" t="s">
        <v>405</v>
      </c>
      <c r="F10442" t="s">
        <v>50</v>
      </c>
      <c r="G10442" t="s">
        <v>23</v>
      </c>
      <c r="H10442" t="s">
        <v>24</v>
      </c>
      <c r="I10442" t="s">
        <v>44</v>
      </c>
      <c r="J10442" t="s">
        <v>2813</v>
      </c>
      <c r="K10442" t="s">
        <v>5030</v>
      </c>
      <c r="L10442" t="s">
        <v>2160</v>
      </c>
      <c r="M10442" t="s">
        <v>60</v>
      </c>
      <c r="N10442">
        <f t="shared" si="1141"/>
        <v>0</v>
      </c>
      <c r="O10442" t="str">
        <f t="shared" si="1142"/>
        <v>No</v>
      </c>
      <c r="P10442">
        <f t="shared" si="1143"/>
        <v>0</v>
      </c>
      <c r="Q10442">
        <f t="shared" si="1144"/>
        <v>4813937689</v>
      </c>
      <c r="R10442">
        <f t="shared" si="1145"/>
        <v>4.1933383153624479</v>
      </c>
      <c r="S10442" t="str">
        <f t="shared" si="1146"/>
        <v>Acceptable</v>
      </c>
      <c r="T10442">
        <f>ROUNDUP(C10442,0)</f>
        <v>5</v>
      </c>
      <c r="U10442">
        <f>ROUNDDOWN(C10442,0)</f>
        <v>4</v>
      </c>
      <c r="V10442">
        <f>RIGHT(K10442,2)+2000</f>
        <v>2017</v>
      </c>
      <c r="W10442" t="str">
        <f>INDEX(_xlfn.TEXTSPLIT(K10442,"-"),1,2)</f>
        <v>Oct</v>
      </c>
      <c r="X10442" t="str">
        <f>INDEX(_xlfn.TEXTSPLIT(K10442,"-"),1,1)</f>
        <v>30</v>
      </c>
      <c r="Y10442">
        <f>INDEX(months!B:B,MATCH(Sheet1!W10442,months!A:A,0))</f>
        <v>10</v>
      </c>
      <c r="Z10442">
        <f t="shared" si="1147"/>
        <v>43038</v>
      </c>
    </row>
    <row r="10443" spans="1:26" x14ac:dyDescent="0.2">
      <c r="A10443" t="s">
        <v>14091</v>
      </c>
      <c r="B10443" t="s">
        <v>3070</v>
      </c>
      <c r="C10443">
        <v>4.0999999999999996</v>
      </c>
      <c r="D10443">
        <v>83427</v>
      </c>
      <c r="E10443" t="s">
        <v>271</v>
      </c>
      <c r="F10443" t="s">
        <v>65</v>
      </c>
      <c r="G10443" t="s">
        <v>23</v>
      </c>
      <c r="H10443" t="s">
        <v>24</v>
      </c>
      <c r="I10443" t="s">
        <v>25</v>
      </c>
      <c r="J10443" t="s">
        <v>2804</v>
      </c>
      <c r="K10443" t="s">
        <v>14092</v>
      </c>
      <c r="L10443" t="s">
        <v>2160</v>
      </c>
      <c r="M10443" t="s">
        <v>81</v>
      </c>
      <c r="N10443">
        <f t="shared" si="1141"/>
        <v>0</v>
      </c>
      <c r="O10443" t="str">
        <f t="shared" si="1142"/>
        <v>No</v>
      </c>
      <c r="P10443">
        <f t="shared" si="1143"/>
        <v>0</v>
      </c>
      <c r="Q10443">
        <f t="shared" si="1144"/>
        <v>4813937689</v>
      </c>
      <c r="R10443">
        <f t="shared" si="1145"/>
        <v>4.1933383153624479</v>
      </c>
      <c r="S10443" t="str">
        <f t="shared" si="1146"/>
        <v>Acceptable</v>
      </c>
      <c r="T10443">
        <f>ROUNDUP(C10443,0)</f>
        <v>5</v>
      </c>
      <c r="U10443">
        <f>ROUNDDOWN(C10443,0)</f>
        <v>4</v>
      </c>
      <c r="V10443">
        <f>RIGHT(K10443,2)+2000</f>
        <v>2015</v>
      </c>
      <c r="W10443" t="str">
        <f>INDEX(_xlfn.TEXTSPLIT(K10443,"-"),1,2)</f>
        <v>Jan</v>
      </c>
      <c r="X10443" t="str">
        <f>INDEX(_xlfn.TEXTSPLIT(K10443,"-"),1,1)</f>
        <v>30</v>
      </c>
      <c r="Y10443">
        <f>INDEX(months!B:B,MATCH(Sheet1!W10443,months!A:A,0))</f>
        <v>1</v>
      </c>
      <c r="Z10443">
        <f t="shared" si="1147"/>
        <v>42034</v>
      </c>
    </row>
    <row r="10444" spans="1:26" x14ac:dyDescent="0.2">
      <c r="A10444" t="s">
        <v>14093</v>
      </c>
      <c r="B10444" t="s">
        <v>4612</v>
      </c>
      <c r="C10444">
        <v>4.8</v>
      </c>
      <c r="D10444">
        <v>615</v>
      </c>
      <c r="E10444" t="s">
        <v>1396</v>
      </c>
      <c r="F10444" t="s">
        <v>22</v>
      </c>
      <c r="G10444" t="s">
        <v>649</v>
      </c>
      <c r="H10444" t="s">
        <v>2919</v>
      </c>
      <c r="I10444" t="s">
        <v>25</v>
      </c>
      <c r="J10444" t="s">
        <v>4613</v>
      </c>
      <c r="K10444" t="s">
        <v>297</v>
      </c>
      <c r="L10444" t="s">
        <v>832</v>
      </c>
      <c r="M10444" t="s">
        <v>274</v>
      </c>
      <c r="N10444">
        <f t="shared" si="1141"/>
        <v>0</v>
      </c>
      <c r="O10444" t="str">
        <f t="shared" si="1142"/>
        <v>No</v>
      </c>
      <c r="P10444">
        <f t="shared" si="1143"/>
        <v>0</v>
      </c>
      <c r="Q10444">
        <f t="shared" si="1144"/>
        <v>4813937689</v>
      </c>
      <c r="R10444">
        <f t="shared" si="1145"/>
        <v>4.1933383153624479</v>
      </c>
      <c r="S10444" t="str">
        <f t="shared" si="1146"/>
        <v>Acceptable</v>
      </c>
      <c r="T10444">
        <f>ROUNDUP(C10444,0)</f>
        <v>5</v>
      </c>
      <c r="U10444">
        <f>ROUNDDOWN(C10444,0)</f>
        <v>4</v>
      </c>
      <c r="V10444">
        <f>RIGHT(K10444,2)+2000</f>
        <v>2018</v>
      </c>
      <c r="W10444" t="str">
        <f>INDEX(_xlfn.TEXTSPLIT(K10444,"-"),1,2)</f>
        <v>Jul</v>
      </c>
      <c r="X10444" t="str">
        <f>INDEX(_xlfn.TEXTSPLIT(K10444,"-"),1,1)</f>
        <v>24</v>
      </c>
      <c r="Y10444">
        <f>INDEX(months!B:B,MATCH(Sheet1!W10444,months!A:A,0))</f>
        <v>7</v>
      </c>
      <c r="Z10444">
        <f t="shared" si="1147"/>
        <v>43305</v>
      </c>
    </row>
    <row r="10445" spans="1:26" x14ac:dyDescent="0.2">
      <c r="A10445" t="s">
        <v>14094</v>
      </c>
      <c r="B10445" t="s">
        <v>4612</v>
      </c>
      <c r="C10445">
        <v>4.5999999999999996</v>
      </c>
      <c r="D10445">
        <v>424</v>
      </c>
      <c r="E10445" t="s">
        <v>525</v>
      </c>
      <c r="F10445" t="s">
        <v>22</v>
      </c>
      <c r="G10445" t="s">
        <v>23</v>
      </c>
      <c r="H10445" t="s">
        <v>24</v>
      </c>
      <c r="I10445" t="s">
        <v>25</v>
      </c>
      <c r="J10445" t="s">
        <v>4613</v>
      </c>
      <c r="K10445" t="s">
        <v>5944</v>
      </c>
      <c r="L10445" t="s">
        <v>6239</v>
      </c>
      <c r="M10445" t="s">
        <v>299</v>
      </c>
      <c r="N10445">
        <f t="shared" si="1141"/>
        <v>0</v>
      </c>
      <c r="O10445" t="str">
        <f t="shared" si="1142"/>
        <v>No</v>
      </c>
      <c r="P10445">
        <f t="shared" si="1143"/>
        <v>0</v>
      </c>
      <c r="Q10445">
        <f t="shared" si="1144"/>
        <v>4813937689</v>
      </c>
      <c r="R10445">
        <f t="shared" si="1145"/>
        <v>4.1933383153624479</v>
      </c>
      <c r="S10445" t="str">
        <f t="shared" si="1146"/>
        <v>Acceptable</v>
      </c>
      <c r="T10445">
        <f>ROUNDUP(C10445,0)</f>
        <v>5</v>
      </c>
      <c r="U10445">
        <f>ROUNDDOWN(C10445,0)</f>
        <v>4</v>
      </c>
      <c r="V10445">
        <f>RIGHT(K10445,2)+2000</f>
        <v>2017</v>
      </c>
      <c r="W10445" t="str">
        <f>INDEX(_xlfn.TEXTSPLIT(K10445,"-"),1,2)</f>
        <v>Dec</v>
      </c>
      <c r="X10445" t="str">
        <f>INDEX(_xlfn.TEXTSPLIT(K10445,"-"),1,1)</f>
        <v>19</v>
      </c>
      <c r="Y10445">
        <f>INDEX(months!B:B,MATCH(Sheet1!W10445,months!A:A,0))</f>
        <v>12</v>
      </c>
      <c r="Z10445">
        <f t="shared" si="1147"/>
        <v>43088</v>
      </c>
    </row>
    <row r="10446" spans="1:26" x14ac:dyDescent="0.2">
      <c r="A10446" t="s">
        <v>14095</v>
      </c>
      <c r="B10446" t="s">
        <v>4612</v>
      </c>
      <c r="C10446">
        <v>4.4000000000000004</v>
      </c>
      <c r="D10446">
        <v>875</v>
      </c>
      <c r="E10446" t="s">
        <v>685</v>
      </c>
      <c r="F10446" t="s">
        <v>50</v>
      </c>
      <c r="G10446" t="s">
        <v>23</v>
      </c>
      <c r="H10446" t="s">
        <v>24</v>
      </c>
      <c r="I10446" t="s">
        <v>25</v>
      </c>
      <c r="J10446" t="s">
        <v>4613</v>
      </c>
      <c r="K10446" t="s">
        <v>6671</v>
      </c>
      <c r="L10446" t="s">
        <v>14096</v>
      </c>
      <c r="M10446" t="s">
        <v>552</v>
      </c>
      <c r="N10446">
        <f t="shared" si="1141"/>
        <v>0</v>
      </c>
      <c r="O10446" t="str">
        <f t="shared" si="1142"/>
        <v>No</v>
      </c>
      <c r="P10446">
        <f t="shared" si="1143"/>
        <v>0</v>
      </c>
      <c r="Q10446">
        <f t="shared" si="1144"/>
        <v>4813937689</v>
      </c>
      <c r="R10446">
        <f t="shared" si="1145"/>
        <v>4.1933383153624479</v>
      </c>
      <c r="S10446" t="str">
        <f t="shared" si="1146"/>
        <v>Acceptable</v>
      </c>
      <c r="T10446">
        <f>ROUNDUP(C10446,0)</f>
        <v>5</v>
      </c>
      <c r="U10446">
        <f>ROUNDDOWN(C10446,0)</f>
        <v>4</v>
      </c>
      <c r="V10446">
        <f>RIGHT(K10446,2)+2000</f>
        <v>2017</v>
      </c>
      <c r="W10446" t="str">
        <f>INDEX(_xlfn.TEXTSPLIT(K10446,"-"),1,2)</f>
        <v>Dec</v>
      </c>
      <c r="X10446" t="str">
        <f>INDEX(_xlfn.TEXTSPLIT(K10446,"-"),1,1)</f>
        <v>31</v>
      </c>
      <c r="Y10446">
        <f>INDEX(months!B:B,MATCH(Sheet1!W10446,months!A:A,0))</f>
        <v>12</v>
      </c>
      <c r="Z10446">
        <f t="shared" si="1147"/>
        <v>43100</v>
      </c>
    </row>
    <row r="10447" spans="1:26" x14ac:dyDescent="0.2">
      <c r="A10447" t="s">
        <v>14097</v>
      </c>
      <c r="B10447" t="s">
        <v>787</v>
      </c>
      <c r="C10447">
        <v>3.8</v>
      </c>
      <c r="D10447">
        <v>15036</v>
      </c>
      <c r="E10447" t="s">
        <v>14098</v>
      </c>
      <c r="F10447" t="s">
        <v>65</v>
      </c>
      <c r="G10447" t="s">
        <v>23</v>
      </c>
      <c r="H10447" t="s">
        <v>24</v>
      </c>
      <c r="I10447" t="s">
        <v>25</v>
      </c>
      <c r="J10447" t="s">
        <v>788</v>
      </c>
      <c r="K10447" t="s">
        <v>14099</v>
      </c>
      <c r="L10447" t="s">
        <v>1336</v>
      </c>
      <c r="M10447" t="s">
        <v>434</v>
      </c>
      <c r="N10447">
        <f t="shared" si="1141"/>
        <v>0</v>
      </c>
      <c r="O10447" t="str">
        <f t="shared" si="1142"/>
        <v>No</v>
      </c>
      <c r="P10447">
        <f t="shared" si="1143"/>
        <v>0</v>
      </c>
      <c r="Q10447">
        <f t="shared" si="1144"/>
        <v>4813937689</v>
      </c>
      <c r="R10447">
        <f t="shared" si="1145"/>
        <v>4.1933383153624479</v>
      </c>
      <c r="S10447" t="str">
        <f t="shared" si="1146"/>
        <v>Acceptable</v>
      </c>
      <c r="T10447">
        <f>ROUNDUP(C10447,0)</f>
        <v>4</v>
      </c>
      <c r="U10447">
        <f>ROUNDDOWN(C10447,0)</f>
        <v>3</v>
      </c>
      <c r="V10447">
        <f>RIGHT(K10447,2)+2000</f>
        <v>2015</v>
      </c>
      <c r="W10447" t="str">
        <f>INDEX(_xlfn.TEXTSPLIT(K10447,"-"),1,2)</f>
        <v>Aug</v>
      </c>
      <c r="X10447" t="str">
        <f>INDEX(_xlfn.TEXTSPLIT(K10447,"-"),1,1)</f>
        <v>1</v>
      </c>
      <c r="Y10447">
        <f>INDEX(months!B:B,MATCH(Sheet1!W10447,months!A:A,0))</f>
        <v>8</v>
      </c>
      <c r="Z10447">
        <f t="shared" si="1147"/>
        <v>42217</v>
      </c>
    </row>
    <row r="10448" spans="1:26" x14ac:dyDescent="0.2">
      <c r="A10448" t="s">
        <v>14100</v>
      </c>
      <c r="B10448" t="s">
        <v>787</v>
      </c>
      <c r="C10448">
        <v>3.7</v>
      </c>
      <c r="D10448">
        <v>197</v>
      </c>
      <c r="E10448" t="s">
        <v>12444</v>
      </c>
      <c r="F10448" t="s">
        <v>22</v>
      </c>
      <c r="G10448" t="s">
        <v>649</v>
      </c>
      <c r="H10448" t="s">
        <v>1011</v>
      </c>
      <c r="I10448" t="s">
        <v>25</v>
      </c>
      <c r="J10448" t="s">
        <v>788</v>
      </c>
      <c r="K10448" t="s">
        <v>14101</v>
      </c>
      <c r="L10448" t="s">
        <v>59</v>
      </c>
      <c r="M10448" t="s">
        <v>237</v>
      </c>
      <c r="N10448">
        <f t="shared" si="1141"/>
        <v>0</v>
      </c>
      <c r="O10448" t="str">
        <f t="shared" si="1142"/>
        <v>No</v>
      </c>
      <c r="P10448">
        <f t="shared" si="1143"/>
        <v>0</v>
      </c>
      <c r="Q10448">
        <f t="shared" si="1144"/>
        <v>4813937689</v>
      </c>
      <c r="R10448">
        <f t="shared" si="1145"/>
        <v>4.1933383153624479</v>
      </c>
      <c r="S10448" t="str">
        <f t="shared" si="1146"/>
        <v>Acceptable</v>
      </c>
      <c r="T10448">
        <f>ROUNDUP(C10448,0)</f>
        <v>4</v>
      </c>
      <c r="U10448">
        <f>ROUNDDOWN(C10448,0)</f>
        <v>3</v>
      </c>
      <c r="V10448">
        <f>RIGHT(K10448,2)+2000</f>
        <v>2016</v>
      </c>
      <c r="W10448" t="str">
        <f>INDEX(_xlfn.TEXTSPLIT(K10448,"-"),1,2)</f>
        <v>Feb</v>
      </c>
      <c r="X10448" t="str">
        <f>INDEX(_xlfn.TEXTSPLIT(K10448,"-"),1,1)</f>
        <v>10</v>
      </c>
      <c r="Y10448">
        <f>INDEX(months!B:B,MATCH(Sheet1!W10448,months!A:A,0))</f>
        <v>2</v>
      </c>
      <c r="Z10448">
        <f t="shared" si="1147"/>
        <v>42410</v>
      </c>
    </row>
    <row r="10449" spans="1:26" x14ac:dyDescent="0.2">
      <c r="A10449" t="s">
        <v>14102</v>
      </c>
      <c r="B10449" t="s">
        <v>787</v>
      </c>
      <c r="C10449">
        <v>4.2</v>
      </c>
      <c r="D10449">
        <v>4838</v>
      </c>
      <c r="E10449" t="s">
        <v>46</v>
      </c>
      <c r="F10449" t="s">
        <v>32</v>
      </c>
      <c r="G10449" t="s">
        <v>23</v>
      </c>
      <c r="H10449" t="s">
        <v>24</v>
      </c>
      <c r="I10449" t="s">
        <v>25</v>
      </c>
      <c r="J10449" t="s">
        <v>788</v>
      </c>
      <c r="K10449" t="s">
        <v>163</v>
      </c>
      <c r="L10449" t="s">
        <v>46</v>
      </c>
      <c r="M10449" t="s">
        <v>46</v>
      </c>
      <c r="N10449">
        <f t="shared" si="1141"/>
        <v>0</v>
      </c>
      <c r="O10449" t="str">
        <f t="shared" si="1142"/>
        <v>No</v>
      </c>
      <c r="P10449">
        <f t="shared" si="1143"/>
        <v>0</v>
      </c>
      <c r="Q10449">
        <f t="shared" si="1144"/>
        <v>4813937689</v>
      </c>
      <c r="R10449">
        <f t="shared" si="1145"/>
        <v>4.1933383153624479</v>
      </c>
      <c r="S10449" t="str">
        <f t="shared" si="1146"/>
        <v>Acceptable</v>
      </c>
      <c r="T10449">
        <f>ROUNDUP(C10449,0)</f>
        <v>5</v>
      </c>
      <c r="U10449">
        <f>ROUNDDOWN(C10449,0)</f>
        <v>4</v>
      </c>
      <c r="V10449">
        <f>RIGHT(K10449,2)+2000</f>
        <v>2018</v>
      </c>
      <c r="W10449" t="str">
        <f>INDEX(_xlfn.TEXTSPLIT(K10449,"-"),1,2)</f>
        <v>Jan</v>
      </c>
      <c r="X10449" t="str">
        <f>INDEX(_xlfn.TEXTSPLIT(K10449,"-"),1,1)</f>
        <v>6</v>
      </c>
      <c r="Y10449">
        <f>INDEX(months!B:B,MATCH(Sheet1!W10449,months!A:A,0))</f>
        <v>1</v>
      </c>
      <c r="Z10449">
        <f t="shared" si="1147"/>
        <v>43106</v>
      </c>
    </row>
    <row r="10450" spans="1:26" x14ac:dyDescent="0.2">
      <c r="A10450" t="s">
        <v>14103</v>
      </c>
      <c r="B10450" t="s">
        <v>787</v>
      </c>
      <c r="C10450">
        <v>3.7</v>
      </c>
      <c r="D10450">
        <v>481</v>
      </c>
      <c r="E10450" t="s">
        <v>14104</v>
      </c>
      <c r="F10450" t="s">
        <v>22</v>
      </c>
      <c r="G10450" t="s">
        <v>649</v>
      </c>
      <c r="H10450" t="s">
        <v>3310</v>
      </c>
      <c r="I10450" t="s">
        <v>25</v>
      </c>
      <c r="J10450" t="s">
        <v>788</v>
      </c>
      <c r="K10450" t="s">
        <v>3456</v>
      </c>
      <c r="L10450" t="s">
        <v>14105</v>
      </c>
      <c r="M10450" t="s">
        <v>60</v>
      </c>
      <c r="N10450">
        <f t="shared" si="1141"/>
        <v>0</v>
      </c>
      <c r="O10450" t="str">
        <f t="shared" si="1142"/>
        <v>No</v>
      </c>
      <c r="P10450">
        <f t="shared" si="1143"/>
        <v>0</v>
      </c>
      <c r="Q10450">
        <f t="shared" si="1144"/>
        <v>4813937689</v>
      </c>
      <c r="R10450">
        <f t="shared" si="1145"/>
        <v>4.1933383153624479</v>
      </c>
      <c r="S10450" t="str">
        <f t="shared" si="1146"/>
        <v>Acceptable</v>
      </c>
      <c r="T10450">
        <f>ROUNDUP(C10450,0)</f>
        <v>4</v>
      </c>
      <c r="U10450">
        <f>ROUNDDOWN(C10450,0)</f>
        <v>3</v>
      </c>
      <c r="V10450">
        <f>RIGHT(K10450,2)+2000</f>
        <v>2015</v>
      </c>
      <c r="W10450" t="str">
        <f>INDEX(_xlfn.TEXTSPLIT(K10450,"-"),1,2)</f>
        <v>Dec</v>
      </c>
      <c r="X10450" t="str">
        <f>INDEX(_xlfn.TEXTSPLIT(K10450,"-"),1,1)</f>
        <v>16</v>
      </c>
      <c r="Y10450">
        <f>INDEX(months!B:B,MATCH(Sheet1!W10450,months!A:A,0))</f>
        <v>12</v>
      </c>
      <c r="Z10450">
        <f t="shared" si="1147"/>
        <v>42354</v>
      </c>
    </row>
    <row r="10451" spans="1:26" x14ac:dyDescent="0.2">
      <c r="A10451" t="s">
        <v>14106</v>
      </c>
      <c r="B10451" t="s">
        <v>4950</v>
      </c>
      <c r="C10451">
        <v>4.3</v>
      </c>
      <c r="D10451">
        <v>37277</v>
      </c>
      <c r="E10451" t="s">
        <v>481</v>
      </c>
      <c r="F10451" t="s">
        <v>65</v>
      </c>
      <c r="G10451" t="s">
        <v>23</v>
      </c>
      <c r="H10451" t="s">
        <v>24</v>
      </c>
      <c r="I10451" t="s">
        <v>25</v>
      </c>
      <c r="J10451" t="s">
        <v>4951</v>
      </c>
      <c r="K10451" t="s">
        <v>625</v>
      </c>
      <c r="L10451" t="s">
        <v>744</v>
      </c>
      <c r="M10451" t="s">
        <v>29</v>
      </c>
      <c r="N10451">
        <f t="shared" si="1141"/>
        <v>0</v>
      </c>
      <c r="O10451" t="str">
        <f t="shared" si="1142"/>
        <v>No</v>
      </c>
      <c r="P10451">
        <f t="shared" si="1143"/>
        <v>0</v>
      </c>
      <c r="Q10451">
        <f t="shared" si="1144"/>
        <v>4813937689</v>
      </c>
      <c r="R10451">
        <f t="shared" si="1145"/>
        <v>4.1933383153624479</v>
      </c>
      <c r="S10451" t="str">
        <f t="shared" si="1146"/>
        <v>Acceptable</v>
      </c>
      <c r="T10451">
        <f>ROUNDUP(C10451,0)</f>
        <v>5</v>
      </c>
      <c r="U10451">
        <f>ROUNDDOWN(C10451,0)</f>
        <v>4</v>
      </c>
      <c r="V10451">
        <f>RIGHT(K10451,2)+2000</f>
        <v>2018</v>
      </c>
      <c r="W10451" t="str">
        <f>INDEX(_xlfn.TEXTSPLIT(K10451,"-"),1,2)</f>
        <v>Feb</v>
      </c>
      <c r="X10451" t="str">
        <f>INDEX(_xlfn.TEXTSPLIT(K10451,"-"),1,1)</f>
        <v>26</v>
      </c>
      <c r="Y10451">
        <f>INDEX(months!B:B,MATCH(Sheet1!W10451,months!A:A,0))</f>
        <v>2</v>
      </c>
      <c r="Z10451">
        <f t="shared" si="1147"/>
        <v>43157</v>
      </c>
    </row>
    <row r="10452" spans="1:26" x14ac:dyDescent="0.2">
      <c r="A10452" t="s">
        <v>14107</v>
      </c>
      <c r="B10452" t="s">
        <v>4950</v>
      </c>
      <c r="C10452">
        <v>4.5</v>
      </c>
      <c r="D10452">
        <v>112</v>
      </c>
      <c r="E10452" t="s">
        <v>252</v>
      </c>
      <c r="F10452" t="s">
        <v>775</v>
      </c>
      <c r="G10452" t="s">
        <v>649</v>
      </c>
      <c r="H10452" t="s">
        <v>1015</v>
      </c>
      <c r="I10452" t="s">
        <v>25</v>
      </c>
      <c r="J10452" t="s">
        <v>4951</v>
      </c>
      <c r="K10452" t="s">
        <v>4373</v>
      </c>
      <c r="L10452" t="s">
        <v>220</v>
      </c>
      <c r="M10452" t="s">
        <v>29</v>
      </c>
      <c r="N10452">
        <f t="shared" si="1141"/>
        <v>0</v>
      </c>
      <c r="O10452" t="str">
        <f t="shared" si="1142"/>
        <v>No</v>
      </c>
      <c r="P10452">
        <f t="shared" si="1143"/>
        <v>0</v>
      </c>
      <c r="Q10452">
        <f t="shared" si="1144"/>
        <v>4813937689</v>
      </c>
      <c r="R10452">
        <f t="shared" si="1145"/>
        <v>4.1933383153624479</v>
      </c>
      <c r="S10452" t="str">
        <f t="shared" si="1146"/>
        <v>Acceptable</v>
      </c>
      <c r="T10452">
        <f>ROUNDUP(C10452,0)</f>
        <v>5</v>
      </c>
      <c r="U10452">
        <f>ROUNDDOWN(C10452,0)</f>
        <v>4</v>
      </c>
      <c r="V10452">
        <f>RIGHT(K10452,2)+2000</f>
        <v>2017</v>
      </c>
      <c r="W10452" t="str">
        <f>INDEX(_xlfn.TEXTSPLIT(K10452,"-"),1,2)</f>
        <v>Mar</v>
      </c>
      <c r="X10452" t="str">
        <f>INDEX(_xlfn.TEXTSPLIT(K10452,"-"),1,1)</f>
        <v>16</v>
      </c>
      <c r="Y10452">
        <f>INDEX(months!B:B,MATCH(Sheet1!W10452,months!A:A,0))</f>
        <v>3</v>
      </c>
      <c r="Z10452">
        <f t="shared" si="1147"/>
        <v>42810</v>
      </c>
    </row>
    <row r="10453" spans="1:26" x14ac:dyDescent="0.2">
      <c r="A10453" t="s">
        <v>14108</v>
      </c>
      <c r="B10453" t="s">
        <v>4612</v>
      </c>
      <c r="C10453">
        <v>3.5</v>
      </c>
      <c r="D10453">
        <v>154</v>
      </c>
      <c r="E10453" t="s">
        <v>281</v>
      </c>
      <c r="F10453" t="s">
        <v>22</v>
      </c>
      <c r="G10453" t="s">
        <v>23</v>
      </c>
      <c r="H10453" t="s">
        <v>24</v>
      </c>
      <c r="I10453" t="s">
        <v>25</v>
      </c>
      <c r="J10453" t="s">
        <v>4613</v>
      </c>
      <c r="K10453" t="s">
        <v>3651</v>
      </c>
      <c r="L10453" t="s">
        <v>500</v>
      </c>
      <c r="M10453" t="s">
        <v>299</v>
      </c>
      <c r="N10453">
        <f t="shared" si="1141"/>
        <v>0</v>
      </c>
      <c r="O10453" t="str">
        <f t="shared" si="1142"/>
        <v>No</v>
      </c>
      <c r="P10453">
        <f t="shared" si="1143"/>
        <v>0</v>
      </c>
      <c r="Q10453">
        <f t="shared" si="1144"/>
        <v>4813937689</v>
      </c>
      <c r="R10453">
        <f t="shared" si="1145"/>
        <v>4.1933383153624479</v>
      </c>
      <c r="S10453" t="str">
        <f t="shared" si="1146"/>
        <v>Acceptable</v>
      </c>
      <c r="T10453">
        <f>ROUNDUP(C10453,0)</f>
        <v>4</v>
      </c>
      <c r="U10453">
        <f>ROUNDDOWN(C10453,0)</f>
        <v>3</v>
      </c>
      <c r="V10453">
        <f>RIGHT(K10453,2)+2000</f>
        <v>2016</v>
      </c>
      <c r="W10453" t="str">
        <f>INDEX(_xlfn.TEXTSPLIT(K10453,"-"),1,2)</f>
        <v>Sep</v>
      </c>
      <c r="X10453" t="str">
        <f>INDEX(_xlfn.TEXTSPLIT(K10453,"-"),1,1)</f>
        <v>6</v>
      </c>
      <c r="Y10453">
        <f>INDEX(months!B:B,MATCH(Sheet1!W10453,months!A:A,0))</f>
        <v>9</v>
      </c>
      <c r="Z10453">
        <f t="shared" si="1147"/>
        <v>42619</v>
      </c>
    </row>
    <row r="10454" spans="1:26" x14ac:dyDescent="0.2">
      <c r="A10454" t="s">
        <v>14109</v>
      </c>
      <c r="B10454" t="s">
        <v>787</v>
      </c>
      <c r="C10454">
        <v>4</v>
      </c>
      <c r="D10454">
        <v>13469</v>
      </c>
      <c r="E10454" t="s">
        <v>825</v>
      </c>
      <c r="F10454" t="s">
        <v>65</v>
      </c>
      <c r="G10454" t="s">
        <v>23</v>
      </c>
      <c r="H10454" t="s">
        <v>24</v>
      </c>
      <c r="I10454" t="s">
        <v>25</v>
      </c>
      <c r="J10454" t="s">
        <v>788</v>
      </c>
      <c r="K10454" t="s">
        <v>364</v>
      </c>
      <c r="L10454" t="s">
        <v>14110</v>
      </c>
      <c r="M10454" t="s">
        <v>86</v>
      </c>
      <c r="N10454">
        <f t="shared" si="1141"/>
        <v>0</v>
      </c>
      <c r="O10454" t="str">
        <f t="shared" si="1142"/>
        <v>No</v>
      </c>
      <c r="P10454">
        <f t="shared" si="1143"/>
        <v>0</v>
      </c>
      <c r="Q10454">
        <f t="shared" si="1144"/>
        <v>4813937689</v>
      </c>
      <c r="R10454">
        <f t="shared" si="1145"/>
        <v>4.1933383153624479</v>
      </c>
      <c r="S10454" t="str">
        <f t="shared" si="1146"/>
        <v>Acceptable</v>
      </c>
      <c r="T10454">
        <f>ROUNDUP(C10454,0)</f>
        <v>4</v>
      </c>
      <c r="U10454">
        <f>ROUNDDOWN(C10454,0)</f>
        <v>4</v>
      </c>
      <c r="V10454">
        <f>RIGHT(K10454,2)+2000</f>
        <v>2018</v>
      </c>
      <c r="W10454" t="str">
        <f>INDEX(_xlfn.TEXTSPLIT(K10454,"-"),1,2)</f>
        <v>Jun</v>
      </c>
      <c r="X10454" t="str">
        <f>INDEX(_xlfn.TEXTSPLIT(K10454,"-"),1,1)</f>
        <v>5</v>
      </c>
      <c r="Y10454">
        <f>INDEX(months!B:B,MATCH(Sheet1!W10454,months!A:A,0))</f>
        <v>6</v>
      </c>
      <c r="Z10454">
        <f t="shared" si="1147"/>
        <v>43256</v>
      </c>
    </row>
    <row r="10455" spans="1:26" x14ac:dyDescent="0.2">
      <c r="A10455" t="s">
        <v>14111</v>
      </c>
      <c r="B10455" t="s">
        <v>787</v>
      </c>
      <c r="C10455">
        <v>4.5</v>
      </c>
      <c r="D10455">
        <v>201</v>
      </c>
      <c r="E10455" t="s">
        <v>46</v>
      </c>
      <c r="F10455" t="s">
        <v>775</v>
      </c>
      <c r="G10455" t="s">
        <v>649</v>
      </c>
      <c r="H10455" t="s">
        <v>1011</v>
      </c>
      <c r="I10455" t="s">
        <v>25</v>
      </c>
      <c r="J10455" t="s">
        <v>788</v>
      </c>
      <c r="K10455" t="s">
        <v>163</v>
      </c>
      <c r="L10455" t="s">
        <v>46</v>
      </c>
      <c r="M10455" t="s">
        <v>46</v>
      </c>
      <c r="N10455">
        <f t="shared" si="1141"/>
        <v>0</v>
      </c>
      <c r="O10455" t="str">
        <f t="shared" si="1142"/>
        <v>No</v>
      </c>
      <c r="P10455">
        <f t="shared" si="1143"/>
        <v>0</v>
      </c>
      <c r="Q10455">
        <f t="shared" si="1144"/>
        <v>4813937689</v>
      </c>
      <c r="R10455">
        <f t="shared" si="1145"/>
        <v>4.1933383153624479</v>
      </c>
      <c r="S10455" t="str">
        <f t="shared" si="1146"/>
        <v>Acceptable</v>
      </c>
      <c r="T10455">
        <f>ROUNDUP(C10455,0)</f>
        <v>5</v>
      </c>
      <c r="U10455">
        <f>ROUNDDOWN(C10455,0)</f>
        <v>4</v>
      </c>
      <c r="V10455">
        <f>RIGHT(K10455,2)+2000</f>
        <v>2018</v>
      </c>
      <c r="W10455" t="str">
        <f>INDEX(_xlfn.TEXTSPLIT(K10455,"-"),1,2)</f>
        <v>Jan</v>
      </c>
      <c r="X10455" t="str">
        <f>INDEX(_xlfn.TEXTSPLIT(K10455,"-"),1,1)</f>
        <v>6</v>
      </c>
      <c r="Y10455">
        <f>INDEX(months!B:B,MATCH(Sheet1!W10455,months!A:A,0))</f>
        <v>1</v>
      </c>
      <c r="Z10455">
        <f t="shared" si="1147"/>
        <v>43106</v>
      </c>
    </row>
    <row r="10456" spans="1:26" x14ac:dyDescent="0.2">
      <c r="A10456" t="s">
        <v>14112</v>
      </c>
      <c r="B10456" t="s">
        <v>4950</v>
      </c>
      <c r="C10456">
        <v>2.9</v>
      </c>
      <c r="D10456">
        <v>32</v>
      </c>
      <c r="E10456" t="s">
        <v>1565</v>
      </c>
      <c r="F10456" t="s">
        <v>775</v>
      </c>
      <c r="G10456" t="s">
        <v>23</v>
      </c>
      <c r="H10456" t="s">
        <v>24</v>
      </c>
      <c r="I10456" t="s">
        <v>25</v>
      </c>
      <c r="J10456" t="s">
        <v>4951</v>
      </c>
      <c r="K10456" t="s">
        <v>97</v>
      </c>
      <c r="L10456" t="s">
        <v>14113</v>
      </c>
      <c r="M10456" t="s">
        <v>54</v>
      </c>
      <c r="N10456">
        <f t="shared" si="1141"/>
        <v>0</v>
      </c>
      <c r="O10456" t="str">
        <f t="shared" si="1142"/>
        <v>No</v>
      </c>
      <c r="P10456">
        <f t="shared" si="1143"/>
        <v>0</v>
      </c>
      <c r="Q10456">
        <f t="shared" si="1144"/>
        <v>4813937689</v>
      </c>
      <c r="R10456">
        <f t="shared" si="1145"/>
        <v>4.1933383153624479</v>
      </c>
      <c r="S10456" t="str">
        <f t="shared" si="1146"/>
        <v>Acceptable</v>
      </c>
      <c r="T10456">
        <f>ROUNDUP(C10456,0)</f>
        <v>3</v>
      </c>
      <c r="U10456">
        <f>ROUNDDOWN(C10456,0)</f>
        <v>2</v>
      </c>
      <c r="V10456">
        <f>RIGHT(K10456,2)+2000</f>
        <v>2018</v>
      </c>
      <c r="W10456" t="str">
        <f>INDEX(_xlfn.TEXTSPLIT(K10456,"-"),1,2)</f>
        <v>Aug</v>
      </c>
      <c r="X10456" t="str">
        <f>INDEX(_xlfn.TEXTSPLIT(K10456,"-"),1,1)</f>
        <v>3</v>
      </c>
      <c r="Y10456">
        <f>INDEX(months!B:B,MATCH(Sheet1!W10456,months!A:A,0))</f>
        <v>8</v>
      </c>
      <c r="Z10456">
        <f t="shared" si="1147"/>
        <v>43315</v>
      </c>
    </row>
    <row r="10457" spans="1:26" x14ac:dyDescent="0.2">
      <c r="A10457" t="s">
        <v>14114</v>
      </c>
      <c r="B10457" t="s">
        <v>4612</v>
      </c>
      <c r="C10457">
        <v>3.9</v>
      </c>
      <c r="D10457">
        <v>6736</v>
      </c>
      <c r="E10457" t="s">
        <v>11240</v>
      </c>
      <c r="F10457" t="s">
        <v>32</v>
      </c>
      <c r="G10457" t="s">
        <v>23</v>
      </c>
      <c r="H10457" t="s">
        <v>24</v>
      </c>
      <c r="I10457" t="s">
        <v>25</v>
      </c>
      <c r="J10457" t="s">
        <v>4613</v>
      </c>
      <c r="K10457" t="s">
        <v>14115</v>
      </c>
      <c r="L10457" t="s">
        <v>157</v>
      </c>
      <c r="M10457" t="s">
        <v>47</v>
      </c>
      <c r="N10457">
        <f t="shared" si="1141"/>
        <v>0</v>
      </c>
      <c r="O10457" t="str">
        <f t="shared" si="1142"/>
        <v>No</v>
      </c>
      <c r="P10457">
        <f t="shared" si="1143"/>
        <v>0</v>
      </c>
      <c r="Q10457">
        <f t="shared" si="1144"/>
        <v>4813937689</v>
      </c>
      <c r="R10457">
        <f t="shared" si="1145"/>
        <v>4.1933383153624479</v>
      </c>
      <c r="S10457" t="str">
        <f t="shared" si="1146"/>
        <v>Acceptable</v>
      </c>
      <c r="T10457">
        <f>ROUNDUP(C10457,0)</f>
        <v>4</v>
      </c>
      <c r="U10457">
        <f>ROUNDDOWN(C10457,0)</f>
        <v>3</v>
      </c>
      <c r="V10457">
        <f>RIGHT(K10457,2)+2000</f>
        <v>2014</v>
      </c>
      <c r="W10457" t="str">
        <f>INDEX(_xlfn.TEXTSPLIT(K10457,"-"),1,2)</f>
        <v>Feb</v>
      </c>
      <c r="X10457" t="str">
        <f>INDEX(_xlfn.TEXTSPLIT(K10457,"-"),1,1)</f>
        <v>2</v>
      </c>
      <c r="Y10457">
        <f>INDEX(months!B:B,MATCH(Sheet1!W10457,months!A:A,0))</f>
        <v>2</v>
      </c>
      <c r="Z10457">
        <f t="shared" si="1147"/>
        <v>41672</v>
      </c>
    </row>
    <row r="10458" spans="1:26" x14ac:dyDescent="0.2">
      <c r="A10458" t="s">
        <v>14116</v>
      </c>
      <c r="B10458" t="s">
        <v>787</v>
      </c>
      <c r="C10458">
        <v>3.6</v>
      </c>
      <c r="D10458">
        <v>97</v>
      </c>
      <c r="E10458" t="s">
        <v>46</v>
      </c>
      <c r="F10458" t="s">
        <v>101</v>
      </c>
      <c r="G10458" t="s">
        <v>23</v>
      </c>
      <c r="H10458" t="s">
        <v>24</v>
      </c>
      <c r="I10458" t="s">
        <v>25</v>
      </c>
      <c r="J10458" t="s">
        <v>788</v>
      </c>
      <c r="K10458" t="s">
        <v>3188</v>
      </c>
      <c r="L10458" t="s">
        <v>46</v>
      </c>
      <c r="M10458" t="s">
        <v>46</v>
      </c>
      <c r="N10458">
        <f t="shared" si="1141"/>
        <v>0</v>
      </c>
      <c r="O10458" t="str">
        <f t="shared" si="1142"/>
        <v>No</v>
      </c>
      <c r="P10458">
        <f t="shared" si="1143"/>
        <v>0</v>
      </c>
      <c r="Q10458">
        <f t="shared" si="1144"/>
        <v>4813937689</v>
      </c>
      <c r="R10458">
        <f t="shared" si="1145"/>
        <v>4.1933383153624479</v>
      </c>
      <c r="S10458" t="str">
        <f t="shared" si="1146"/>
        <v>Acceptable</v>
      </c>
      <c r="T10458">
        <f>ROUNDUP(C10458,0)</f>
        <v>4</v>
      </c>
      <c r="U10458">
        <f>ROUNDDOWN(C10458,0)</f>
        <v>3</v>
      </c>
      <c r="V10458">
        <f>RIGHT(K10458,2)+2000</f>
        <v>2017</v>
      </c>
      <c r="W10458" t="str">
        <f>INDEX(_xlfn.TEXTSPLIT(K10458,"-"),1,2)</f>
        <v>Aug</v>
      </c>
      <c r="X10458" t="str">
        <f>INDEX(_xlfn.TEXTSPLIT(K10458,"-"),1,1)</f>
        <v>31</v>
      </c>
      <c r="Y10458">
        <f>INDEX(months!B:B,MATCH(Sheet1!W10458,months!A:A,0))</f>
        <v>8</v>
      </c>
      <c r="Z10458">
        <f t="shared" si="1147"/>
        <v>42978</v>
      </c>
    </row>
    <row r="10459" spans="1:26" x14ac:dyDescent="0.2">
      <c r="A10459" t="s">
        <v>14117</v>
      </c>
      <c r="B10459" t="s">
        <v>4612</v>
      </c>
      <c r="C10459">
        <v>4.5999999999999996</v>
      </c>
      <c r="D10459">
        <v>85</v>
      </c>
      <c r="E10459" t="s">
        <v>252</v>
      </c>
      <c r="F10459" t="s">
        <v>775</v>
      </c>
      <c r="G10459" t="s">
        <v>649</v>
      </c>
      <c r="H10459" t="s">
        <v>1011</v>
      </c>
      <c r="I10459" t="s">
        <v>25</v>
      </c>
      <c r="J10459" t="s">
        <v>4613</v>
      </c>
      <c r="K10459" t="s">
        <v>759</v>
      </c>
      <c r="L10459" t="s">
        <v>358</v>
      </c>
      <c r="M10459" t="s">
        <v>86</v>
      </c>
      <c r="N10459">
        <f t="shared" si="1141"/>
        <v>0</v>
      </c>
      <c r="O10459" t="str">
        <f t="shared" si="1142"/>
        <v>No</v>
      </c>
      <c r="P10459">
        <f t="shared" si="1143"/>
        <v>0</v>
      </c>
      <c r="Q10459">
        <f t="shared" si="1144"/>
        <v>4813937689</v>
      </c>
      <c r="R10459">
        <f t="shared" si="1145"/>
        <v>4.1933383153624479</v>
      </c>
      <c r="S10459" t="str">
        <f t="shared" si="1146"/>
        <v>Acceptable</v>
      </c>
      <c r="T10459">
        <f>ROUNDUP(C10459,0)</f>
        <v>5</v>
      </c>
      <c r="U10459">
        <f>ROUNDDOWN(C10459,0)</f>
        <v>4</v>
      </c>
      <c r="V10459">
        <f>RIGHT(K10459,2)+2000</f>
        <v>2018</v>
      </c>
      <c r="W10459" t="str">
        <f>INDEX(_xlfn.TEXTSPLIT(K10459,"-"),1,2)</f>
        <v>Jul</v>
      </c>
      <c r="X10459" t="str">
        <f>INDEX(_xlfn.TEXTSPLIT(K10459,"-"),1,1)</f>
        <v>5</v>
      </c>
      <c r="Y10459">
        <f>INDEX(months!B:B,MATCH(Sheet1!W10459,months!A:A,0))</f>
        <v>7</v>
      </c>
      <c r="Z10459">
        <f t="shared" si="1147"/>
        <v>43286</v>
      </c>
    </row>
    <row r="10460" spans="1:26" x14ac:dyDescent="0.2">
      <c r="A10460" t="s">
        <v>14118</v>
      </c>
      <c r="B10460" t="s">
        <v>2518</v>
      </c>
      <c r="C10460">
        <v>2.1</v>
      </c>
      <c r="D10460">
        <v>2390</v>
      </c>
      <c r="E10460" t="s">
        <v>223</v>
      </c>
      <c r="F10460" t="s">
        <v>50</v>
      </c>
      <c r="G10460" t="s">
        <v>23</v>
      </c>
      <c r="H10460" t="s">
        <v>24</v>
      </c>
      <c r="I10460" t="s">
        <v>25</v>
      </c>
      <c r="J10460" t="s">
        <v>2519</v>
      </c>
      <c r="K10460" t="s">
        <v>410</v>
      </c>
      <c r="L10460" t="s">
        <v>14119</v>
      </c>
      <c r="M10460" t="s">
        <v>54</v>
      </c>
      <c r="N10460">
        <f t="shared" si="1141"/>
        <v>0</v>
      </c>
      <c r="O10460" t="str">
        <f t="shared" si="1142"/>
        <v>No</v>
      </c>
      <c r="P10460">
        <f t="shared" si="1143"/>
        <v>0</v>
      </c>
      <c r="Q10460">
        <f t="shared" si="1144"/>
        <v>4813937689</v>
      </c>
      <c r="R10460">
        <f t="shared" si="1145"/>
        <v>4.1933383153624479</v>
      </c>
      <c r="S10460" t="str">
        <f t="shared" si="1146"/>
        <v>Acceptable</v>
      </c>
      <c r="T10460">
        <f>ROUNDUP(C10460,0)</f>
        <v>3</v>
      </c>
      <c r="U10460">
        <f>ROUNDDOWN(C10460,0)</f>
        <v>2</v>
      </c>
      <c r="V10460">
        <f>RIGHT(K10460,2)+2000</f>
        <v>2018</v>
      </c>
      <c r="W10460" t="str">
        <f>INDEX(_xlfn.TEXTSPLIT(K10460,"-"),1,2)</f>
        <v>Jul</v>
      </c>
      <c r="X10460" t="str">
        <f>INDEX(_xlfn.TEXTSPLIT(K10460,"-"),1,1)</f>
        <v>17</v>
      </c>
      <c r="Y10460">
        <f>INDEX(months!B:B,MATCH(Sheet1!W10460,months!A:A,0))</f>
        <v>7</v>
      </c>
      <c r="Z10460">
        <f t="shared" si="1147"/>
        <v>43298</v>
      </c>
    </row>
    <row r="10461" spans="1:26" x14ac:dyDescent="0.2">
      <c r="A10461" t="s">
        <v>14120</v>
      </c>
      <c r="B10461" t="s">
        <v>3070</v>
      </c>
      <c r="C10461">
        <v>4.7</v>
      </c>
      <c r="D10461">
        <v>15</v>
      </c>
      <c r="E10461" t="s">
        <v>286</v>
      </c>
      <c r="F10461" t="s">
        <v>1010</v>
      </c>
      <c r="G10461" t="s">
        <v>649</v>
      </c>
      <c r="H10461" t="s">
        <v>2919</v>
      </c>
      <c r="I10461" t="s">
        <v>25</v>
      </c>
      <c r="J10461" t="s">
        <v>1537</v>
      </c>
      <c r="K10461" t="s">
        <v>3806</v>
      </c>
      <c r="L10461" t="s">
        <v>14121</v>
      </c>
      <c r="M10461" t="s">
        <v>434</v>
      </c>
      <c r="N10461">
        <f t="shared" si="1141"/>
        <v>0</v>
      </c>
      <c r="O10461" t="str">
        <f t="shared" si="1142"/>
        <v>No</v>
      </c>
      <c r="P10461">
        <f t="shared" si="1143"/>
        <v>0</v>
      </c>
      <c r="Q10461">
        <f t="shared" si="1144"/>
        <v>4813937689</v>
      </c>
      <c r="R10461">
        <f t="shared" si="1145"/>
        <v>4.1933383153624479</v>
      </c>
      <c r="S10461" t="str">
        <f t="shared" si="1146"/>
        <v>Acceptable</v>
      </c>
      <c r="T10461">
        <f>ROUNDUP(C10461,0)</f>
        <v>5</v>
      </c>
      <c r="U10461">
        <f>ROUNDDOWN(C10461,0)</f>
        <v>4</v>
      </c>
      <c r="V10461">
        <f>RIGHT(K10461,2)+2000</f>
        <v>2018</v>
      </c>
      <c r="W10461" t="str">
        <f>INDEX(_xlfn.TEXTSPLIT(K10461,"-"),1,2)</f>
        <v>Apr</v>
      </c>
      <c r="X10461" t="str">
        <f>INDEX(_xlfn.TEXTSPLIT(K10461,"-"),1,1)</f>
        <v>16</v>
      </c>
      <c r="Y10461">
        <f>INDEX(months!B:B,MATCH(Sheet1!W10461,months!A:A,0))</f>
        <v>4</v>
      </c>
      <c r="Z10461">
        <f t="shared" si="1147"/>
        <v>43206</v>
      </c>
    </row>
    <row r="10462" spans="1:26" x14ac:dyDescent="0.2">
      <c r="A10462" t="s">
        <v>14122</v>
      </c>
      <c r="B10462" t="s">
        <v>4612</v>
      </c>
      <c r="C10462">
        <v>4.5</v>
      </c>
      <c r="D10462">
        <v>142</v>
      </c>
      <c r="E10462" t="s">
        <v>6428</v>
      </c>
      <c r="F10462" t="s">
        <v>101</v>
      </c>
      <c r="G10462" t="s">
        <v>649</v>
      </c>
      <c r="H10462" t="s">
        <v>3442</v>
      </c>
      <c r="I10462" t="s">
        <v>25</v>
      </c>
      <c r="J10462" t="s">
        <v>4613</v>
      </c>
      <c r="K10462" t="s">
        <v>14123</v>
      </c>
      <c r="L10462" t="s">
        <v>28</v>
      </c>
      <c r="M10462" t="s">
        <v>514</v>
      </c>
      <c r="N10462">
        <f t="shared" si="1141"/>
        <v>0</v>
      </c>
      <c r="O10462" t="str">
        <f t="shared" si="1142"/>
        <v>No</v>
      </c>
      <c r="P10462">
        <f t="shared" si="1143"/>
        <v>0</v>
      </c>
      <c r="Q10462">
        <f t="shared" si="1144"/>
        <v>4813937689</v>
      </c>
      <c r="R10462">
        <f t="shared" si="1145"/>
        <v>4.1933383153624479</v>
      </c>
      <c r="S10462" t="str">
        <f t="shared" si="1146"/>
        <v>Acceptable</v>
      </c>
      <c r="T10462">
        <f>ROUNDUP(C10462,0)</f>
        <v>5</v>
      </c>
      <c r="U10462">
        <f>ROUNDDOWN(C10462,0)</f>
        <v>4</v>
      </c>
      <c r="V10462">
        <f>RIGHT(K10462,2)+2000</f>
        <v>2011</v>
      </c>
      <c r="W10462" t="str">
        <f>INDEX(_xlfn.TEXTSPLIT(K10462,"-"),1,2)</f>
        <v>Jun</v>
      </c>
      <c r="X10462" t="str">
        <f>INDEX(_xlfn.TEXTSPLIT(K10462,"-"),1,1)</f>
        <v>26</v>
      </c>
      <c r="Y10462">
        <f>INDEX(months!B:B,MATCH(Sheet1!W10462,months!A:A,0))</f>
        <v>6</v>
      </c>
      <c r="Z10462">
        <f t="shared" si="1147"/>
        <v>40720</v>
      </c>
    </row>
    <row r="10463" spans="1:26" x14ac:dyDescent="0.2">
      <c r="A10463" t="s">
        <v>14124</v>
      </c>
      <c r="B10463" t="s">
        <v>4612</v>
      </c>
      <c r="C10463">
        <v>4.0999999999999996</v>
      </c>
      <c r="D10463">
        <v>479</v>
      </c>
      <c r="E10463" t="s">
        <v>10032</v>
      </c>
      <c r="F10463" t="s">
        <v>57</v>
      </c>
      <c r="G10463" t="s">
        <v>23</v>
      </c>
      <c r="H10463" t="s">
        <v>24</v>
      </c>
      <c r="I10463" t="s">
        <v>25</v>
      </c>
      <c r="J10463" t="s">
        <v>4613</v>
      </c>
      <c r="K10463" t="s">
        <v>7037</v>
      </c>
      <c r="L10463" t="s">
        <v>317</v>
      </c>
      <c r="M10463" t="s">
        <v>434</v>
      </c>
      <c r="N10463">
        <f t="shared" si="1141"/>
        <v>0</v>
      </c>
      <c r="O10463" t="str">
        <f t="shared" si="1142"/>
        <v>No</v>
      </c>
      <c r="P10463">
        <f t="shared" si="1143"/>
        <v>0</v>
      </c>
      <c r="Q10463">
        <f t="shared" si="1144"/>
        <v>4813937689</v>
      </c>
      <c r="R10463">
        <f t="shared" si="1145"/>
        <v>4.1933383153624479</v>
      </c>
      <c r="S10463" t="str">
        <f t="shared" si="1146"/>
        <v>Acceptable</v>
      </c>
      <c r="T10463">
        <f>ROUNDUP(C10463,0)</f>
        <v>5</v>
      </c>
      <c r="U10463">
        <f>ROUNDDOWN(C10463,0)</f>
        <v>4</v>
      </c>
      <c r="V10463">
        <f>RIGHT(K10463,2)+2000</f>
        <v>2013</v>
      </c>
      <c r="W10463" t="str">
        <f>INDEX(_xlfn.TEXTSPLIT(K10463,"-"),1,2)</f>
        <v>Dec</v>
      </c>
      <c r="X10463" t="str">
        <f>INDEX(_xlfn.TEXTSPLIT(K10463,"-"),1,1)</f>
        <v>13</v>
      </c>
      <c r="Y10463">
        <f>INDEX(months!B:B,MATCH(Sheet1!W10463,months!A:A,0))</f>
        <v>12</v>
      </c>
      <c r="Z10463">
        <f t="shared" si="1147"/>
        <v>41621</v>
      </c>
    </row>
    <row r="10464" spans="1:26" x14ac:dyDescent="0.2">
      <c r="A10464" t="s">
        <v>14125</v>
      </c>
      <c r="B10464" t="s">
        <v>4612</v>
      </c>
      <c r="C10464">
        <v>4.5</v>
      </c>
      <c r="D10464">
        <v>3673</v>
      </c>
      <c r="E10464" t="s">
        <v>1108</v>
      </c>
      <c r="F10464" t="s">
        <v>32</v>
      </c>
      <c r="G10464" t="s">
        <v>23</v>
      </c>
      <c r="H10464" t="s">
        <v>24</v>
      </c>
      <c r="I10464" t="s">
        <v>25</v>
      </c>
      <c r="J10464" t="s">
        <v>4613</v>
      </c>
      <c r="K10464" t="s">
        <v>297</v>
      </c>
      <c r="L10464" t="s">
        <v>1059</v>
      </c>
      <c r="M10464" t="s">
        <v>81</v>
      </c>
      <c r="N10464">
        <f t="shared" si="1141"/>
        <v>0</v>
      </c>
      <c r="O10464" t="str">
        <f t="shared" si="1142"/>
        <v>No</v>
      </c>
      <c r="P10464">
        <f t="shared" si="1143"/>
        <v>0</v>
      </c>
      <c r="Q10464">
        <f t="shared" si="1144"/>
        <v>4813937689</v>
      </c>
      <c r="R10464">
        <f t="shared" si="1145"/>
        <v>4.1933383153624479</v>
      </c>
      <c r="S10464" t="str">
        <f t="shared" si="1146"/>
        <v>Acceptable</v>
      </c>
      <c r="T10464">
        <f>ROUNDUP(C10464,0)</f>
        <v>5</v>
      </c>
      <c r="U10464">
        <f>ROUNDDOWN(C10464,0)</f>
        <v>4</v>
      </c>
      <c r="V10464">
        <f>RIGHT(K10464,2)+2000</f>
        <v>2018</v>
      </c>
      <c r="W10464" t="str">
        <f>INDEX(_xlfn.TEXTSPLIT(K10464,"-"),1,2)</f>
        <v>Jul</v>
      </c>
      <c r="X10464" t="str">
        <f>INDEX(_xlfn.TEXTSPLIT(K10464,"-"),1,1)</f>
        <v>24</v>
      </c>
      <c r="Y10464">
        <f>INDEX(months!B:B,MATCH(Sheet1!W10464,months!A:A,0))</f>
        <v>7</v>
      </c>
      <c r="Z10464">
        <f t="shared" si="1147"/>
        <v>43305</v>
      </c>
    </row>
    <row r="10465" spans="1:26" x14ac:dyDescent="0.2">
      <c r="A10465" t="s">
        <v>14126</v>
      </c>
      <c r="B10465" t="s">
        <v>3070</v>
      </c>
      <c r="C10465">
        <v>3.7</v>
      </c>
      <c r="D10465">
        <v>39</v>
      </c>
      <c r="E10465" t="s">
        <v>49</v>
      </c>
      <c r="F10465" t="s">
        <v>101</v>
      </c>
      <c r="G10465" t="s">
        <v>23</v>
      </c>
      <c r="H10465" t="s">
        <v>24</v>
      </c>
      <c r="I10465" t="s">
        <v>25</v>
      </c>
      <c r="J10465" t="s">
        <v>1303</v>
      </c>
      <c r="K10465" t="s">
        <v>14127</v>
      </c>
      <c r="L10465" t="s">
        <v>1197</v>
      </c>
      <c r="M10465" t="s">
        <v>177</v>
      </c>
      <c r="N10465">
        <f t="shared" si="1141"/>
        <v>0</v>
      </c>
      <c r="O10465" t="str">
        <f t="shared" si="1142"/>
        <v>No</v>
      </c>
      <c r="P10465">
        <f t="shared" si="1143"/>
        <v>0</v>
      </c>
      <c r="Q10465">
        <f t="shared" si="1144"/>
        <v>4813937689</v>
      </c>
      <c r="R10465">
        <f t="shared" si="1145"/>
        <v>4.1933383153624479</v>
      </c>
      <c r="S10465" t="str">
        <f t="shared" si="1146"/>
        <v>Acceptable</v>
      </c>
      <c r="T10465">
        <f>ROUNDUP(C10465,0)</f>
        <v>4</v>
      </c>
      <c r="U10465">
        <f>ROUNDDOWN(C10465,0)</f>
        <v>3</v>
      </c>
      <c r="V10465">
        <f>RIGHT(K10465,2)+2000</f>
        <v>2014</v>
      </c>
      <c r="W10465" t="str">
        <f>INDEX(_xlfn.TEXTSPLIT(K10465,"-"),1,2)</f>
        <v>Feb</v>
      </c>
      <c r="X10465" t="str">
        <f>INDEX(_xlfn.TEXTSPLIT(K10465,"-"),1,1)</f>
        <v>12</v>
      </c>
      <c r="Y10465">
        <f>INDEX(months!B:B,MATCH(Sheet1!W10465,months!A:A,0))</f>
        <v>2</v>
      </c>
      <c r="Z10465">
        <f t="shared" si="1147"/>
        <v>41682</v>
      </c>
    </row>
    <row r="10466" spans="1:26" x14ac:dyDescent="0.2">
      <c r="A10466" t="s">
        <v>14128</v>
      </c>
      <c r="B10466" t="s">
        <v>3070</v>
      </c>
      <c r="C10466">
        <v>2.9</v>
      </c>
      <c r="D10466">
        <v>691</v>
      </c>
      <c r="E10466" t="s">
        <v>1108</v>
      </c>
      <c r="F10466" t="s">
        <v>50</v>
      </c>
      <c r="G10466" t="s">
        <v>23</v>
      </c>
      <c r="H10466" t="s">
        <v>24</v>
      </c>
      <c r="I10466" t="s">
        <v>25</v>
      </c>
      <c r="J10466" t="s">
        <v>2686</v>
      </c>
      <c r="K10466" t="s">
        <v>3873</v>
      </c>
      <c r="L10466" t="s">
        <v>313</v>
      </c>
      <c r="M10466" t="s">
        <v>86</v>
      </c>
      <c r="N10466">
        <f t="shared" si="1141"/>
        <v>0</v>
      </c>
      <c r="O10466" t="str">
        <f t="shared" si="1142"/>
        <v>No</v>
      </c>
      <c r="P10466">
        <f t="shared" si="1143"/>
        <v>0</v>
      </c>
      <c r="Q10466">
        <f t="shared" si="1144"/>
        <v>4813937689</v>
      </c>
      <c r="R10466">
        <f t="shared" si="1145"/>
        <v>4.1933383153624479</v>
      </c>
      <c r="S10466" t="str">
        <f t="shared" si="1146"/>
        <v>Acceptable</v>
      </c>
      <c r="T10466">
        <f>ROUNDUP(C10466,0)</f>
        <v>3</v>
      </c>
      <c r="U10466">
        <f>ROUNDDOWN(C10466,0)</f>
        <v>2</v>
      </c>
      <c r="V10466">
        <f>RIGHT(K10466,2)+2000</f>
        <v>2016</v>
      </c>
      <c r="W10466" t="str">
        <f>INDEX(_xlfn.TEXTSPLIT(K10466,"-"),1,2)</f>
        <v>Jun</v>
      </c>
      <c r="X10466" t="str">
        <f>INDEX(_xlfn.TEXTSPLIT(K10466,"-"),1,1)</f>
        <v>8</v>
      </c>
      <c r="Y10466">
        <f>INDEX(months!B:B,MATCH(Sheet1!W10466,months!A:A,0))</f>
        <v>6</v>
      </c>
      <c r="Z10466">
        <f t="shared" si="1147"/>
        <v>42529</v>
      </c>
    </row>
    <row r="10467" spans="1:26" x14ac:dyDescent="0.2">
      <c r="A10467" t="s">
        <v>14129</v>
      </c>
      <c r="B10467" t="s">
        <v>787</v>
      </c>
      <c r="C10467">
        <v>4</v>
      </c>
      <c r="D10467">
        <v>1711</v>
      </c>
      <c r="E10467" t="s">
        <v>544</v>
      </c>
      <c r="F10467" t="s">
        <v>50</v>
      </c>
      <c r="G10467" t="s">
        <v>23</v>
      </c>
      <c r="H10467" t="s">
        <v>24</v>
      </c>
      <c r="I10467" t="s">
        <v>25</v>
      </c>
      <c r="J10467" t="s">
        <v>788</v>
      </c>
      <c r="K10467" t="s">
        <v>2599</v>
      </c>
      <c r="L10467" t="s">
        <v>14130</v>
      </c>
      <c r="M10467" t="s">
        <v>60</v>
      </c>
      <c r="N10467">
        <f t="shared" si="1141"/>
        <v>0</v>
      </c>
      <c r="O10467" t="str">
        <f t="shared" si="1142"/>
        <v>No</v>
      </c>
      <c r="P10467">
        <f t="shared" si="1143"/>
        <v>0</v>
      </c>
      <c r="Q10467">
        <f t="shared" si="1144"/>
        <v>4813937689</v>
      </c>
      <c r="R10467">
        <f t="shared" si="1145"/>
        <v>4.1933383153624479</v>
      </c>
      <c r="S10467" t="str">
        <f t="shared" si="1146"/>
        <v>Acceptable</v>
      </c>
      <c r="T10467">
        <f>ROUNDUP(C10467,0)</f>
        <v>4</v>
      </c>
      <c r="U10467">
        <f>ROUNDDOWN(C10467,0)</f>
        <v>4</v>
      </c>
      <c r="V10467">
        <f>RIGHT(K10467,2)+2000</f>
        <v>2018</v>
      </c>
      <c r="W10467" t="str">
        <f>INDEX(_xlfn.TEXTSPLIT(K10467,"-"),1,2)</f>
        <v>Jan</v>
      </c>
      <c r="X10467" t="str">
        <f>INDEX(_xlfn.TEXTSPLIT(K10467,"-"),1,1)</f>
        <v>11</v>
      </c>
      <c r="Y10467">
        <f>INDEX(months!B:B,MATCH(Sheet1!W10467,months!A:A,0))</f>
        <v>1</v>
      </c>
      <c r="Z10467">
        <f t="shared" si="1147"/>
        <v>43111</v>
      </c>
    </row>
    <row r="10468" spans="1:26" x14ac:dyDescent="0.2">
      <c r="A10468" t="s">
        <v>14131</v>
      </c>
      <c r="B10468" t="s">
        <v>4950</v>
      </c>
      <c r="C10468">
        <v>4.2</v>
      </c>
      <c r="D10468">
        <v>115</v>
      </c>
      <c r="E10468" t="s">
        <v>1072</v>
      </c>
      <c r="F10468" t="s">
        <v>22</v>
      </c>
      <c r="G10468" t="s">
        <v>23</v>
      </c>
      <c r="H10468" t="s">
        <v>24</v>
      </c>
      <c r="I10468" t="s">
        <v>25</v>
      </c>
      <c r="J10468" t="s">
        <v>4951</v>
      </c>
      <c r="K10468" t="s">
        <v>8349</v>
      </c>
      <c r="L10468" t="s">
        <v>317</v>
      </c>
      <c r="M10468" t="s">
        <v>81</v>
      </c>
      <c r="N10468">
        <f t="shared" si="1141"/>
        <v>0</v>
      </c>
      <c r="O10468" t="str">
        <f t="shared" si="1142"/>
        <v>No</v>
      </c>
      <c r="P10468">
        <f t="shared" si="1143"/>
        <v>0</v>
      </c>
      <c r="Q10468">
        <f t="shared" si="1144"/>
        <v>4813937689</v>
      </c>
      <c r="R10468">
        <f t="shared" si="1145"/>
        <v>4.1933383153624479</v>
      </c>
      <c r="S10468" t="str">
        <f t="shared" si="1146"/>
        <v>Acceptable</v>
      </c>
      <c r="T10468">
        <f>ROUNDUP(C10468,0)</f>
        <v>5</v>
      </c>
      <c r="U10468">
        <f>ROUNDDOWN(C10468,0)</f>
        <v>4</v>
      </c>
      <c r="V10468">
        <f>RIGHT(K10468,2)+2000</f>
        <v>2015</v>
      </c>
      <c r="W10468" t="str">
        <f>INDEX(_xlfn.TEXTSPLIT(K10468,"-"),1,2)</f>
        <v>Oct</v>
      </c>
      <c r="X10468" t="str">
        <f>INDEX(_xlfn.TEXTSPLIT(K10468,"-"),1,1)</f>
        <v>5</v>
      </c>
      <c r="Y10468">
        <f>INDEX(months!B:B,MATCH(Sheet1!W10468,months!A:A,0))</f>
        <v>10</v>
      </c>
      <c r="Z10468">
        <f t="shared" si="1147"/>
        <v>42282</v>
      </c>
    </row>
    <row r="10469" spans="1:26" x14ac:dyDescent="0.2">
      <c r="A10469" t="s">
        <v>14132</v>
      </c>
      <c r="B10469" t="s">
        <v>1790</v>
      </c>
      <c r="C10469">
        <v>3.7</v>
      </c>
      <c r="D10469">
        <v>112</v>
      </c>
      <c r="E10469" t="s">
        <v>286</v>
      </c>
      <c r="F10469" t="s">
        <v>22</v>
      </c>
      <c r="G10469" t="s">
        <v>23</v>
      </c>
      <c r="H10469" t="s">
        <v>24</v>
      </c>
      <c r="I10469" t="s">
        <v>25</v>
      </c>
      <c r="J10469" t="s">
        <v>1791</v>
      </c>
      <c r="K10469" t="s">
        <v>759</v>
      </c>
      <c r="L10469" t="s">
        <v>1267</v>
      </c>
      <c r="M10469" t="s">
        <v>274</v>
      </c>
      <c r="N10469">
        <f t="shared" si="1141"/>
        <v>0</v>
      </c>
      <c r="O10469" t="str">
        <f t="shared" si="1142"/>
        <v>No</v>
      </c>
      <c r="P10469">
        <f t="shared" si="1143"/>
        <v>0</v>
      </c>
      <c r="Q10469">
        <f t="shared" si="1144"/>
        <v>4813937689</v>
      </c>
      <c r="R10469">
        <f t="shared" si="1145"/>
        <v>4.1933383153624479</v>
      </c>
      <c r="S10469" t="str">
        <f t="shared" si="1146"/>
        <v>Acceptable</v>
      </c>
      <c r="T10469">
        <f>ROUNDUP(C10469,0)</f>
        <v>4</v>
      </c>
      <c r="U10469">
        <f>ROUNDDOWN(C10469,0)</f>
        <v>3</v>
      </c>
      <c r="V10469">
        <f>RIGHT(K10469,2)+2000</f>
        <v>2018</v>
      </c>
      <c r="W10469" t="str">
        <f>INDEX(_xlfn.TEXTSPLIT(K10469,"-"),1,2)</f>
        <v>Jul</v>
      </c>
      <c r="X10469" t="str">
        <f>INDEX(_xlfn.TEXTSPLIT(K10469,"-"),1,1)</f>
        <v>5</v>
      </c>
      <c r="Y10469">
        <f>INDEX(months!B:B,MATCH(Sheet1!W10469,months!A:A,0))</f>
        <v>7</v>
      </c>
      <c r="Z10469">
        <f t="shared" si="1147"/>
        <v>43286</v>
      </c>
    </row>
    <row r="10470" spans="1:26" x14ac:dyDescent="0.2">
      <c r="A10470" t="s">
        <v>14133</v>
      </c>
      <c r="B10470" t="s">
        <v>2518</v>
      </c>
      <c r="C10470">
        <v>3.6</v>
      </c>
      <c r="D10470">
        <v>346</v>
      </c>
      <c r="E10470" t="s">
        <v>631</v>
      </c>
      <c r="F10470" t="s">
        <v>57</v>
      </c>
      <c r="G10470" t="s">
        <v>23</v>
      </c>
      <c r="H10470" t="s">
        <v>24</v>
      </c>
      <c r="I10470" t="s">
        <v>25</v>
      </c>
      <c r="J10470" t="s">
        <v>2519</v>
      </c>
      <c r="K10470" t="s">
        <v>2096</v>
      </c>
      <c r="L10470" t="s">
        <v>4359</v>
      </c>
      <c r="M10470" t="s">
        <v>86</v>
      </c>
      <c r="N10470">
        <f t="shared" si="1141"/>
        <v>0</v>
      </c>
      <c r="O10470" t="str">
        <f t="shared" si="1142"/>
        <v>No</v>
      </c>
      <c r="P10470">
        <f t="shared" si="1143"/>
        <v>0</v>
      </c>
      <c r="Q10470">
        <f t="shared" si="1144"/>
        <v>4813937689</v>
      </c>
      <c r="R10470">
        <f t="shared" si="1145"/>
        <v>4.1933383153624479</v>
      </c>
      <c r="S10470" t="str">
        <f t="shared" si="1146"/>
        <v>Acceptable</v>
      </c>
      <c r="T10470">
        <f>ROUNDUP(C10470,0)</f>
        <v>4</v>
      </c>
      <c r="U10470">
        <f>ROUNDDOWN(C10470,0)</f>
        <v>3</v>
      </c>
      <c r="V10470">
        <f>RIGHT(K10470,2)+2000</f>
        <v>2018</v>
      </c>
      <c r="W10470" t="str">
        <f>INDEX(_xlfn.TEXTSPLIT(K10470,"-"),1,2)</f>
        <v>May</v>
      </c>
      <c r="X10470" t="str">
        <f>INDEX(_xlfn.TEXTSPLIT(K10470,"-"),1,1)</f>
        <v>22</v>
      </c>
      <c r="Y10470">
        <f>INDEX(months!B:B,MATCH(Sheet1!W10470,months!A:A,0))</f>
        <v>5</v>
      </c>
      <c r="Z10470">
        <f t="shared" si="1147"/>
        <v>43242</v>
      </c>
    </row>
    <row r="10471" spans="1:26" x14ac:dyDescent="0.2">
      <c r="A10471" t="s">
        <v>14134</v>
      </c>
      <c r="B10471" t="s">
        <v>787</v>
      </c>
      <c r="C10471">
        <v>3.9</v>
      </c>
      <c r="D10471">
        <v>2372</v>
      </c>
      <c r="E10471" t="s">
        <v>1933</v>
      </c>
      <c r="F10471" t="s">
        <v>32</v>
      </c>
      <c r="G10471" t="s">
        <v>23</v>
      </c>
      <c r="H10471" t="s">
        <v>24</v>
      </c>
      <c r="I10471" t="s">
        <v>25</v>
      </c>
      <c r="J10471" t="s">
        <v>788</v>
      </c>
      <c r="K10471" t="s">
        <v>173</v>
      </c>
      <c r="L10471" t="s">
        <v>1718</v>
      </c>
      <c r="M10471" t="s">
        <v>47</v>
      </c>
      <c r="N10471">
        <f t="shared" si="1141"/>
        <v>0</v>
      </c>
      <c r="O10471" t="str">
        <f t="shared" si="1142"/>
        <v>No</v>
      </c>
      <c r="P10471">
        <f t="shared" si="1143"/>
        <v>0</v>
      </c>
      <c r="Q10471">
        <f t="shared" si="1144"/>
        <v>4813937689</v>
      </c>
      <c r="R10471">
        <f t="shared" si="1145"/>
        <v>4.1933383153624479</v>
      </c>
      <c r="S10471" t="str">
        <f t="shared" si="1146"/>
        <v>Acceptable</v>
      </c>
      <c r="T10471">
        <f>ROUNDUP(C10471,0)</f>
        <v>4</v>
      </c>
      <c r="U10471">
        <f>ROUNDDOWN(C10471,0)</f>
        <v>3</v>
      </c>
      <c r="V10471">
        <f>RIGHT(K10471,2)+2000</f>
        <v>2018</v>
      </c>
      <c r="W10471" t="str">
        <f>INDEX(_xlfn.TEXTSPLIT(K10471,"-"),1,2)</f>
        <v>Aug</v>
      </c>
      <c r="X10471" t="str">
        <f>INDEX(_xlfn.TEXTSPLIT(K10471,"-"),1,1)</f>
        <v>2</v>
      </c>
      <c r="Y10471">
        <f>INDEX(months!B:B,MATCH(Sheet1!W10471,months!A:A,0))</f>
        <v>8</v>
      </c>
      <c r="Z10471">
        <f t="shared" si="1147"/>
        <v>43314</v>
      </c>
    </row>
    <row r="10472" spans="1:26" x14ac:dyDescent="0.2">
      <c r="A10472" t="s">
        <v>14135</v>
      </c>
      <c r="B10472" t="s">
        <v>787</v>
      </c>
      <c r="C10472">
        <v>3.4</v>
      </c>
      <c r="D10472">
        <v>49</v>
      </c>
      <c r="E10472" t="s">
        <v>527</v>
      </c>
      <c r="F10472" t="s">
        <v>22</v>
      </c>
      <c r="G10472" t="s">
        <v>23</v>
      </c>
      <c r="H10472" t="s">
        <v>24</v>
      </c>
      <c r="I10472" t="s">
        <v>25</v>
      </c>
      <c r="J10472" t="s">
        <v>788</v>
      </c>
      <c r="K10472" t="s">
        <v>14136</v>
      </c>
      <c r="L10472" t="s">
        <v>3723</v>
      </c>
      <c r="M10472" t="s">
        <v>60</v>
      </c>
      <c r="N10472">
        <f t="shared" si="1141"/>
        <v>0</v>
      </c>
      <c r="O10472" t="str">
        <f t="shared" si="1142"/>
        <v>No</v>
      </c>
      <c r="P10472">
        <f t="shared" si="1143"/>
        <v>0</v>
      </c>
      <c r="Q10472">
        <f t="shared" si="1144"/>
        <v>4813937689</v>
      </c>
      <c r="R10472">
        <f t="shared" si="1145"/>
        <v>4.1933383153624479</v>
      </c>
      <c r="S10472" t="str">
        <f t="shared" si="1146"/>
        <v>Acceptable</v>
      </c>
      <c r="T10472">
        <f>ROUNDUP(C10472,0)</f>
        <v>4</v>
      </c>
      <c r="U10472">
        <f>ROUNDDOWN(C10472,0)</f>
        <v>3</v>
      </c>
      <c r="V10472">
        <f>RIGHT(K10472,2)+2000</f>
        <v>2017</v>
      </c>
      <c r="W10472" t="str">
        <f>INDEX(_xlfn.TEXTSPLIT(K10472,"-"),1,2)</f>
        <v>Feb</v>
      </c>
      <c r="X10472" t="str">
        <f>INDEX(_xlfn.TEXTSPLIT(K10472,"-"),1,1)</f>
        <v>10</v>
      </c>
      <c r="Y10472">
        <f>INDEX(months!B:B,MATCH(Sheet1!W10472,months!A:A,0))</f>
        <v>2</v>
      </c>
      <c r="Z10472">
        <f t="shared" si="1147"/>
        <v>42776</v>
      </c>
    </row>
    <row r="10473" spans="1:26" x14ac:dyDescent="0.2">
      <c r="A10473" t="s">
        <v>14137</v>
      </c>
      <c r="B10473" t="s">
        <v>4801</v>
      </c>
      <c r="C10473">
        <v>3.5</v>
      </c>
      <c r="D10473">
        <v>1042</v>
      </c>
      <c r="E10473" t="s">
        <v>14138</v>
      </c>
      <c r="F10473" t="s">
        <v>50</v>
      </c>
      <c r="G10473" t="s">
        <v>23</v>
      </c>
      <c r="H10473" t="s">
        <v>24</v>
      </c>
      <c r="I10473" t="s">
        <v>25</v>
      </c>
      <c r="J10473" t="s">
        <v>4802</v>
      </c>
      <c r="K10473" t="s">
        <v>13725</v>
      </c>
      <c r="L10473" t="s">
        <v>1100</v>
      </c>
      <c r="M10473" t="s">
        <v>29</v>
      </c>
      <c r="N10473">
        <f t="shared" si="1141"/>
        <v>0</v>
      </c>
      <c r="O10473" t="str">
        <f t="shared" si="1142"/>
        <v>No</v>
      </c>
      <c r="P10473">
        <f t="shared" si="1143"/>
        <v>0</v>
      </c>
      <c r="Q10473">
        <f t="shared" si="1144"/>
        <v>4813937689</v>
      </c>
      <c r="R10473">
        <f t="shared" si="1145"/>
        <v>4.1933383153624479</v>
      </c>
      <c r="S10473" t="str">
        <f t="shared" si="1146"/>
        <v>Acceptable</v>
      </c>
      <c r="T10473">
        <f>ROUNDUP(C10473,0)</f>
        <v>4</v>
      </c>
      <c r="U10473">
        <f>ROUNDDOWN(C10473,0)</f>
        <v>3</v>
      </c>
      <c r="V10473">
        <f>RIGHT(K10473,2)+2000</f>
        <v>2014</v>
      </c>
      <c r="W10473" t="str">
        <f>INDEX(_xlfn.TEXTSPLIT(K10473,"-"),1,2)</f>
        <v>Aug</v>
      </c>
      <c r="X10473" t="str">
        <f>INDEX(_xlfn.TEXTSPLIT(K10473,"-"),1,1)</f>
        <v>5</v>
      </c>
      <c r="Y10473">
        <f>INDEX(months!B:B,MATCH(Sheet1!W10473,months!A:A,0))</f>
        <v>8</v>
      </c>
      <c r="Z10473">
        <f t="shared" si="1147"/>
        <v>41856</v>
      </c>
    </row>
    <row r="10474" spans="1:26" x14ac:dyDescent="0.2">
      <c r="A10474" t="s">
        <v>14139</v>
      </c>
      <c r="B10474" t="s">
        <v>358</v>
      </c>
      <c r="C10474">
        <v>19</v>
      </c>
      <c r="D10474" t="e">
        <v>#VALUE!</v>
      </c>
      <c r="E10474" t="s">
        <v>775</v>
      </c>
      <c r="F10474" t="s">
        <v>23</v>
      </c>
      <c r="G10474" t="s">
        <v>24</v>
      </c>
      <c r="H10474" t="s">
        <v>25</v>
      </c>
      <c r="J10474" t="s">
        <v>4248</v>
      </c>
      <c r="K10474" t="s">
        <v>4781</v>
      </c>
      <c r="L10474" t="s">
        <v>86</v>
      </c>
      <c r="N10474">
        <f t="shared" si="1141"/>
        <v>0</v>
      </c>
      <c r="O10474" t="str">
        <f t="shared" si="1142"/>
        <v>No</v>
      </c>
      <c r="P10474">
        <f t="shared" si="1143"/>
        <v>0</v>
      </c>
      <c r="Q10474">
        <f t="shared" si="1144"/>
        <v>4813937689</v>
      </c>
      <c r="R10474">
        <f t="shared" si="1145"/>
        <v>4.1933383153624479</v>
      </c>
      <c r="S10474" t="str">
        <f t="shared" si="1146"/>
        <v>Acceptable</v>
      </c>
      <c r="T10474">
        <f>ROUNDUP(C10474,0)</f>
        <v>19</v>
      </c>
      <c r="U10474">
        <f>ROUNDDOWN(C10474,0)</f>
        <v>19</v>
      </c>
      <c r="V10474">
        <f>RIGHT(K10474,2)+2000</f>
        <v>2019</v>
      </c>
      <c r="W10474" t="e">
        <f>INDEX(_xlfn.TEXTSPLIT(K10474,"-"),1,2)</f>
        <v>#REF!</v>
      </c>
      <c r="X10474" t="str">
        <f>INDEX(_xlfn.TEXTSPLIT(K10474,"-"),1,1)</f>
        <v>1.0.19</v>
      </c>
      <c r="Y10474" t="e">
        <f>INDEX(months!B:B,MATCH(Sheet1!W10474,months!A:A,0))</f>
        <v>#REF!</v>
      </c>
      <c r="Z10474" t="e">
        <f t="shared" si="1147"/>
        <v>#REF!</v>
      </c>
    </row>
    <row r="10475" spans="1:26" x14ac:dyDescent="0.2">
      <c r="A10475" t="s">
        <v>4766</v>
      </c>
      <c r="B10475" t="s">
        <v>4612</v>
      </c>
      <c r="C10475">
        <v>4.2</v>
      </c>
      <c r="D10475">
        <v>134203</v>
      </c>
      <c r="E10475" t="s">
        <v>3905</v>
      </c>
      <c r="F10475" t="s">
        <v>89</v>
      </c>
      <c r="G10475" t="s">
        <v>23</v>
      </c>
      <c r="H10475" t="s">
        <v>24</v>
      </c>
      <c r="I10475" t="s">
        <v>25</v>
      </c>
      <c r="J10475" t="s">
        <v>4613</v>
      </c>
      <c r="K10475" t="s">
        <v>4757</v>
      </c>
      <c r="L10475" t="s">
        <v>4767</v>
      </c>
      <c r="M10475" t="s">
        <v>54</v>
      </c>
      <c r="N10475">
        <f t="shared" si="1141"/>
        <v>0</v>
      </c>
      <c r="O10475" t="str">
        <f t="shared" si="1142"/>
        <v>No</v>
      </c>
      <c r="P10475">
        <f t="shared" si="1143"/>
        <v>0</v>
      </c>
      <c r="Q10475">
        <f t="shared" si="1144"/>
        <v>4813937689</v>
      </c>
      <c r="R10475">
        <f t="shared" si="1145"/>
        <v>4.1933383153624479</v>
      </c>
      <c r="S10475" t="str">
        <f t="shared" si="1146"/>
        <v>Acceptable</v>
      </c>
      <c r="T10475">
        <f>ROUNDUP(C10475,0)</f>
        <v>5</v>
      </c>
      <c r="U10475">
        <f>ROUNDDOWN(C10475,0)</f>
        <v>4</v>
      </c>
      <c r="V10475">
        <f>RIGHT(K10475,2)+2000</f>
        <v>2018</v>
      </c>
      <c r="W10475" t="str">
        <f>INDEX(_xlfn.TEXTSPLIT(K10475,"-"),1,2)</f>
        <v>Aug</v>
      </c>
      <c r="X10475" t="str">
        <f>INDEX(_xlfn.TEXTSPLIT(K10475,"-"),1,1)</f>
        <v>7</v>
      </c>
      <c r="Y10475">
        <f>INDEX(months!B:B,MATCH(Sheet1!W10475,months!A:A,0))</f>
        <v>8</v>
      </c>
      <c r="Z10475">
        <f t="shared" si="1147"/>
        <v>43319</v>
      </c>
    </row>
    <row r="10476" spans="1:26" x14ac:dyDescent="0.2">
      <c r="A10476" t="s">
        <v>14140</v>
      </c>
      <c r="B10476" t="s">
        <v>787</v>
      </c>
      <c r="C10476">
        <v>3.4</v>
      </c>
      <c r="D10476">
        <v>37</v>
      </c>
      <c r="E10476" t="s">
        <v>31</v>
      </c>
      <c r="F10476" t="s">
        <v>775</v>
      </c>
      <c r="G10476" t="s">
        <v>23</v>
      </c>
      <c r="H10476" t="s">
        <v>24</v>
      </c>
      <c r="I10476" t="s">
        <v>25</v>
      </c>
      <c r="J10476" t="s">
        <v>788</v>
      </c>
      <c r="K10476" t="s">
        <v>4619</v>
      </c>
      <c r="L10476" t="s">
        <v>14141</v>
      </c>
      <c r="M10476" t="s">
        <v>237</v>
      </c>
      <c r="N10476">
        <f t="shared" si="1141"/>
        <v>0</v>
      </c>
      <c r="O10476" t="str">
        <f t="shared" si="1142"/>
        <v>No</v>
      </c>
      <c r="P10476">
        <f t="shared" si="1143"/>
        <v>0</v>
      </c>
      <c r="Q10476">
        <f t="shared" si="1144"/>
        <v>4813937689</v>
      </c>
      <c r="R10476">
        <f t="shared" si="1145"/>
        <v>4.1933383153624479</v>
      </c>
      <c r="S10476" t="str">
        <f t="shared" si="1146"/>
        <v>Acceptable</v>
      </c>
      <c r="T10476">
        <f>ROUNDUP(C10476,0)</f>
        <v>4</v>
      </c>
      <c r="U10476">
        <f>ROUNDDOWN(C10476,0)</f>
        <v>3</v>
      </c>
      <c r="V10476">
        <f>RIGHT(K10476,2)+2000</f>
        <v>2014</v>
      </c>
      <c r="W10476" t="str">
        <f>INDEX(_xlfn.TEXTSPLIT(K10476,"-"),1,2)</f>
        <v>Nov</v>
      </c>
      <c r="X10476" t="str">
        <f>INDEX(_xlfn.TEXTSPLIT(K10476,"-"),1,1)</f>
        <v>21</v>
      </c>
      <c r="Y10476">
        <f>INDEX(months!B:B,MATCH(Sheet1!W10476,months!A:A,0))</f>
        <v>11</v>
      </c>
      <c r="Z10476">
        <f t="shared" si="1147"/>
        <v>41964</v>
      </c>
    </row>
    <row r="10477" spans="1:26" x14ac:dyDescent="0.2">
      <c r="A10477" t="s">
        <v>14142</v>
      </c>
      <c r="B10477" t="s">
        <v>4612</v>
      </c>
      <c r="C10477">
        <v>3.9</v>
      </c>
      <c r="D10477">
        <v>132</v>
      </c>
      <c r="E10477" t="s">
        <v>392</v>
      </c>
      <c r="F10477" t="s">
        <v>57</v>
      </c>
      <c r="G10477" t="s">
        <v>23</v>
      </c>
      <c r="H10477" t="s">
        <v>24</v>
      </c>
      <c r="I10477" t="s">
        <v>25</v>
      </c>
      <c r="J10477" t="s">
        <v>4613</v>
      </c>
      <c r="K10477" t="s">
        <v>6164</v>
      </c>
      <c r="L10477" t="s">
        <v>8549</v>
      </c>
      <c r="M10477" t="s">
        <v>60</v>
      </c>
      <c r="N10477">
        <f t="shared" si="1141"/>
        <v>0</v>
      </c>
      <c r="O10477" t="str">
        <f t="shared" si="1142"/>
        <v>No</v>
      </c>
      <c r="P10477">
        <f t="shared" si="1143"/>
        <v>0</v>
      </c>
      <c r="Q10477">
        <f t="shared" si="1144"/>
        <v>4813937689</v>
      </c>
      <c r="R10477">
        <f t="shared" si="1145"/>
        <v>4.1933383153624479</v>
      </c>
      <c r="S10477" t="str">
        <f t="shared" si="1146"/>
        <v>Acceptable</v>
      </c>
      <c r="T10477">
        <f>ROUNDUP(C10477,0)</f>
        <v>4</v>
      </c>
      <c r="U10477">
        <f>ROUNDDOWN(C10477,0)</f>
        <v>3</v>
      </c>
      <c r="V10477">
        <f>RIGHT(K10477,2)+2000</f>
        <v>2017</v>
      </c>
      <c r="W10477" t="str">
        <f>INDEX(_xlfn.TEXTSPLIT(K10477,"-"),1,2)</f>
        <v>May</v>
      </c>
      <c r="X10477" t="str">
        <f>INDEX(_xlfn.TEXTSPLIT(K10477,"-"),1,1)</f>
        <v>17</v>
      </c>
      <c r="Y10477">
        <f>INDEX(months!B:B,MATCH(Sheet1!W10477,months!A:A,0))</f>
        <v>5</v>
      </c>
      <c r="Z10477">
        <f t="shared" si="1147"/>
        <v>42872</v>
      </c>
    </row>
    <row r="10478" spans="1:26" x14ac:dyDescent="0.2">
      <c r="A10478" t="s">
        <v>14143</v>
      </c>
      <c r="B10478" t="s">
        <v>2518</v>
      </c>
      <c r="C10478">
        <v>3</v>
      </c>
      <c r="D10478">
        <v>552</v>
      </c>
      <c r="E10478" t="s">
        <v>1504</v>
      </c>
      <c r="F10478" t="s">
        <v>57</v>
      </c>
      <c r="G10478" t="s">
        <v>23</v>
      </c>
      <c r="H10478" t="s">
        <v>24</v>
      </c>
      <c r="I10478" t="s">
        <v>25</v>
      </c>
      <c r="J10478" t="s">
        <v>2519</v>
      </c>
      <c r="K10478" t="s">
        <v>9968</v>
      </c>
      <c r="L10478" t="s">
        <v>14144</v>
      </c>
      <c r="M10478" t="s">
        <v>177</v>
      </c>
      <c r="N10478">
        <f t="shared" si="1141"/>
        <v>0</v>
      </c>
      <c r="O10478" t="str">
        <f t="shared" si="1142"/>
        <v>No</v>
      </c>
      <c r="P10478">
        <f t="shared" si="1143"/>
        <v>0</v>
      </c>
      <c r="Q10478">
        <f t="shared" si="1144"/>
        <v>4813937689</v>
      </c>
      <c r="R10478">
        <f t="shared" si="1145"/>
        <v>4.1933383153624479</v>
      </c>
      <c r="S10478" t="str">
        <f t="shared" si="1146"/>
        <v>Acceptable</v>
      </c>
      <c r="T10478">
        <f>ROUNDUP(C10478,0)</f>
        <v>3</v>
      </c>
      <c r="U10478">
        <f>ROUNDDOWN(C10478,0)</f>
        <v>3</v>
      </c>
      <c r="V10478">
        <f>RIGHT(K10478,2)+2000</f>
        <v>2017</v>
      </c>
      <c r="W10478" t="str">
        <f>INDEX(_xlfn.TEXTSPLIT(K10478,"-"),1,2)</f>
        <v>Mar</v>
      </c>
      <c r="X10478" t="str">
        <f>INDEX(_xlfn.TEXTSPLIT(K10478,"-"),1,1)</f>
        <v>22</v>
      </c>
      <c r="Y10478">
        <f>INDEX(months!B:B,MATCH(Sheet1!W10478,months!A:A,0))</f>
        <v>3</v>
      </c>
      <c r="Z10478">
        <f t="shared" si="1147"/>
        <v>42816</v>
      </c>
    </row>
    <row r="10479" spans="1:26" x14ac:dyDescent="0.2">
      <c r="A10479" t="s">
        <v>14145</v>
      </c>
      <c r="B10479" t="s">
        <v>4801</v>
      </c>
      <c r="C10479">
        <v>3.6</v>
      </c>
      <c r="D10479">
        <v>128</v>
      </c>
      <c r="E10479" t="s">
        <v>159</v>
      </c>
      <c r="F10479" t="s">
        <v>22</v>
      </c>
      <c r="G10479" t="s">
        <v>23</v>
      </c>
      <c r="H10479" t="s">
        <v>24</v>
      </c>
      <c r="I10479" t="s">
        <v>25</v>
      </c>
      <c r="J10479" t="s">
        <v>4802</v>
      </c>
      <c r="K10479" t="s">
        <v>2464</v>
      </c>
      <c r="L10479" t="s">
        <v>119</v>
      </c>
      <c r="M10479" t="s">
        <v>86</v>
      </c>
      <c r="N10479">
        <f t="shared" si="1141"/>
        <v>0</v>
      </c>
      <c r="O10479" t="str">
        <f t="shared" si="1142"/>
        <v>No</v>
      </c>
      <c r="P10479">
        <f t="shared" si="1143"/>
        <v>0</v>
      </c>
      <c r="Q10479">
        <f t="shared" si="1144"/>
        <v>4813937689</v>
      </c>
      <c r="R10479">
        <f t="shared" si="1145"/>
        <v>4.1933383153624479</v>
      </c>
      <c r="S10479" t="str">
        <f t="shared" si="1146"/>
        <v>Acceptable</v>
      </c>
      <c r="T10479">
        <f>ROUNDUP(C10479,0)</f>
        <v>4</v>
      </c>
      <c r="U10479">
        <f>ROUNDDOWN(C10479,0)</f>
        <v>3</v>
      </c>
      <c r="V10479">
        <f>RIGHT(K10479,2)+2000</f>
        <v>2017</v>
      </c>
      <c r="W10479" t="str">
        <f>INDEX(_xlfn.TEXTSPLIT(K10479,"-"),1,2)</f>
        <v>Sep</v>
      </c>
      <c r="X10479" t="str">
        <f>INDEX(_xlfn.TEXTSPLIT(K10479,"-"),1,1)</f>
        <v>27</v>
      </c>
      <c r="Y10479">
        <f>INDEX(months!B:B,MATCH(Sheet1!W10479,months!A:A,0))</f>
        <v>9</v>
      </c>
      <c r="Z10479">
        <f t="shared" si="1147"/>
        <v>43005</v>
      </c>
    </row>
    <row r="10480" spans="1:26" x14ac:dyDescent="0.2">
      <c r="A10480" t="s">
        <v>14146</v>
      </c>
      <c r="B10480" t="s">
        <v>3070</v>
      </c>
      <c r="C10480">
        <v>3.2</v>
      </c>
      <c r="D10480">
        <v>4</v>
      </c>
      <c r="E10480" t="s">
        <v>205</v>
      </c>
      <c r="F10480" t="s">
        <v>775</v>
      </c>
      <c r="G10480" t="s">
        <v>23</v>
      </c>
      <c r="H10480" t="s">
        <v>24</v>
      </c>
      <c r="I10480" t="s">
        <v>25</v>
      </c>
      <c r="J10480" t="s">
        <v>1537</v>
      </c>
      <c r="K10480" t="s">
        <v>5506</v>
      </c>
      <c r="L10480" t="s">
        <v>59</v>
      </c>
      <c r="M10480" t="s">
        <v>86</v>
      </c>
      <c r="N10480">
        <f t="shared" si="1141"/>
        <v>0</v>
      </c>
      <c r="O10480" t="str">
        <f t="shared" si="1142"/>
        <v>No</v>
      </c>
      <c r="P10480">
        <f t="shared" si="1143"/>
        <v>0</v>
      </c>
      <c r="Q10480">
        <f t="shared" si="1144"/>
        <v>4813937689</v>
      </c>
      <c r="R10480">
        <f t="shared" si="1145"/>
        <v>4.1933383153624479</v>
      </c>
      <c r="S10480" t="str">
        <f t="shared" si="1146"/>
        <v>Acceptable</v>
      </c>
      <c r="T10480">
        <f>ROUNDUP(C10480,0)</f>
        <v>4</v>
      </c>
      <c r="U10480">
        <f>ROUNDDOWN(C10480,0)</f>
        <v>3</v>
      </c>
      <c r="V10480">
        <f>RIGHT(K10480,2)+2000</f>
        <v>2017</v>
      </c>
      <c r="W10480" t="str">
        <f>INDEX(_xlfn.TEXTSPLIT(K10480,"-"),1,2)</f>
        <v>Nov</v>
      </c>
      <c r="X10480" t="str">
        <f>INDEX(_xlfn.TEXTSPLIT(K10480,"-"),1,1)</f>
        <v>2</v>
      </c>
      <c r="Y10480">
        <f>INDEX(months!B:B,MATCH(Sheet1!W10480,months!A:A,0))</f>
        <v>11</v>
      </c>
      <c r="Z10480">
        <f t="shared" si="1147"/>
        <v>43041</v>
      </c>
    </row>
    <row r="10481" spans="1:26" x14ac:dyDescent="0.2">
      <c r="A10481" t="s">
        <v>14147</v>
      </c>
      <c r="B10481" t="s">
        <v>787</v>
      </c>
      <c r="C10481">
        <v>4.0999999999999996</v>
      </c>
      <c r="D10481">
        <v>382</v>
      </c>
      <c r="E10481" t="s">
        <v>532</v>
      </c>
      <c r="F10481" t="s">
        <v>57</v>
      </c>
      <c r="G10481" t="s">
        <v>23</v>
      </c>
      <c r="H10481" t="s">
        <v>24</v>
      </c>
      <c r="I10481" t="s">
        <v>25</v>
      </c>
      <c r="J10481" t="s">
        <v>788</v>
      </c>
      <c r="K10481" t="s">
        <v>187</v>
      </c>
      <c r="L10481" t="s">
        <v>1200</v>
      </c>
      <c r="M10481" t="s">
        <v>86</v>
      </c>
      <c r="N10481">
        <f t="shared" si="1141"/>
        <v>0</v>
      </c>
      <c r="O10481" t="str">
        <f t="shared" si="1142"/>
        <v>No</v>
      </c>
      <c r="P10481">
        <f t="shared" si="1143"/>
        <v>0</v>
      </c>
      <c r="Q10481">
        <f t="shared" si="1144"/>
        <v>4813937689</v>
      </c>
      <c r="R10481">
        <f t="shared" si="1145"/>
        <v>4.1933383153624479</v>
      </c>
      <c r="S10481" t="str">
        <f t="shared" si="1146"/>
        <v>Acceptable</v>
      </c>
      <c r="T10481">
        <f>ROUNDUP(C10481,0)</f>
        <v>5</v>
      </c>
      <c r="U10481">
        <f>ROUNDDOWN(C10481,0)</f>
        <v>4</v>
      </c>
      <c r="V10481">
        <f>RIGHT(K10481,2)+2000</f>
        <v>2018</v>
      </c>
      <c r="W10481" t="str">
        <f>INDEX(_xlfn.TEXTSPLIT(K10481,"-"),1,2)</f>
        <v>Jul</v>
      </c>
      <c r="X10481" t="str">
        <f>INDEX(_xlfn.TEXTSPLIT(K10481,"-"),1,1)</f>
        <v>20</v>
      </c>
      <c r="Y10481">
        <f>INDEX(months!B:B,MATCH(Sheet1!W10481,months!A:A,0))</f>
        <v>7</v>
      </c>
      <c r="Z10481">
        <f t="shared" si="1147"/>
        <v>43301</v>
      </c>
    </row>
    <row r="10482" spans="1:26" x14ac:dyDescent="0.2">
      <c r="A10482" t="s">
        <v>14148</v>
      </c>
      <c r="B10482" t="s">
        <v>3070</v>
      </c>
      <c r="C10482">
        <v>4.0999999999999996</v>
      </c>
      <c r="D10482">
        <v>3543</v>
      </c>
      <c r="E10482" t="s">
        <v>1158</v>
      </c>
      <c r="F10482" t="s">
        <v>32</v>
      </c>
      <c r="G10482" t="s">
        <v>23</v>
      </c>
      <c r="H10482" t="s">
        <v>24</v>
      </c>
      <c r="I10482" t="s">
        <v>25</v>
      </c>
      <c r="J10482" t="s">
        <v>2804</v>
      </c>
      <c r="K10482" t="s">
        <v>6640</v>
      </c>
      <c r="L10482" t="s">
        <v>53</v>
      </c>
      <c r="M10482" t="s">
        <v>60</v>
      </c>
      <c r="N10482">
        <f t="shared" si="1141"/>
        <v>0</v>
      </c>
      <c r="O10482" t="str">
        <f t="shared" si="1142"/>
        <v>No</v>
      </c>
      <c r="P10482">
        <f t="shared" si="1143"/>
        <v>0</v>
      </c>
      <c r="Q10482">
        <f t="shared" si="1144"/>
        <v>4813937689</v>
      </c>
      <c r="R10482">
        <f t="shared" si="1145"/>
        <v>4.1933383153624479</v>
      </c>
      <c r="S10482" t="str">
        <f t="shared" si="1146"/>
        <v>Acceptable</v>
      </c>
      <c r="T10482">
        <f>ROUNDUP(C10482,0)</f>
        <v>5</v>
      </c>
      <c r="U10482">
        <f>ROUNDDOWN(C10482,0)</f>
        <v>4</v>
      </c>
      <c r="V10482">
        <f>RIGHT(K10482,2)+2000</f>
        <v>2017</v>
      </c>
      <c r="W10482" t="str">
        <f>INDEX(_xlfn.TEXTSPLIT(K10482,"-"),1,2)</f>
        <v>Jan</v>
      </c>
      <c r="X10482" t="str">
        <f>INDEX(_xlfn.TEXTSPLIT(K10482,"-"),1,1)</f>
        <v>4</v>
      </c>
      <c r="Y10482">
        <f>INDEX(months!B:B,MATCH(Sheet1!W10482,months!A:A,0))</f>
        <v>1</v>
      </c>
      <c r="Z10482">
        <f t="shared" si="1147"/>
        <v>42739</v>
      </c>
    </row>
    <row r="10483" spans="1:26" x14ac:dyDescent="0.2">
      <c r="A10483" t="s">
        <v>14149</v>
      </c>
      <c r="B10483" t="s">
        <v>3070</v>
      </c>
      <c r="C10483">
        <v>4.2</v>
      </c>
      <c r="D10483">
        <v>1619</v>
      </c>
      <c r="E10483" t="s">
        <v>1686</v>
      </c>
      <c r="F10483" t="s">
        <v>32</v>
      </c>
      <c r="G10483" t="s">
        <v>23</v>
      </c>
      <c r="H10483" t="s">
        <v>24</v>
      </c>
      <c r="I10483" t="s">
        <v>25</v>
      </c>
      <c r="J10483" t="s">
        <v>2804</v>
      </c>
      <c r="K10483" t="s">
        <v>3041</v>
      </c>
      <c r="L10483" t="s">
        <v>180</v>
      </c>
      <c r="M10483" t="s">
        <v>86</v>
      </c>
      <c r="N10483">
        <f t="shared" si="1141"/>
        <v>0</v>
      </c>
      <c r="O10483" t="str">
        <f t="shared" si="1142"/>
        <v>No</v>
      </c>
      <c r="P10483">
        <f t="shared" si="1143"/>
        <v>0</v>
      </c>
      <c r="Q10483">
        <f t="shared" si="1144"/>
        <v>4813937689</v>
      </c>
      <c r="R10483">
        <f t="shared" si="1145"/>
        <v>4.1933383153624479</v>
      </c>
      <c r="S10483" t="str">
        <f t="shared" si="1146"/>
        <v>Acceptable</v>
      </c>
      <c r="T10483">
        <f>ROUNDUP(C10483,0)</f>
        <v>5</v>
      </c>
      <c r="U10483">
        <f>ROUNDDOWN(C10483,0)</f>
        <v>4</v>
      </c>
      <c r="V10483">
        <f>RIGHT(K10483,2)+2000</f>
        <v>2018</v>
      </c>
      <c r="W10483" t="str">
        <f>INDEX(_xlfn.TEXTSPLIT(K10483,"-"),1,2)</f>
        <v>Jun</v>
      </c>
      <c r="X10483" t="str">
        <f>INDEX(_xlfn.TEXTSPLIT(K10483,"-"),1,1)</f>
        <v>4</v>
      </c>
      <c r="Y10483">
        <f>INDEX(months!B:B,MATCH(Sheet1!W10483,months!A:A,0))</f>
        <v>6</v>
      </c>
      <c r="Z10483">
        <f t="shared" si="1147"/>
        <v>43255</v>
      </c>
    </row>
    <row r="10484" spans="1:26" x14ac:dyDescent="0.2">
      <c r="A10484" t="s">
        <v>14150</v>
      </c>
      <c r="B10484" t="s">
        <v>4801</v>
      </c>
      <c r="C10484">
        <v>4.2</v>
      </c>
      <c r="D10484">
        <v>78</v>
      </c>
      <c r="E10484" t="s">
        <v>190</v>
      </c>
      <c r="F10484" t="s">
        <v>22</v>
      </c>
      <c r="G10484" t="s">
        <v>23</v>
      </c>
      <c r="H10484" t="s">
        <v>24</v>
      </c>
      <c r="I10484" t="s">
        <v>25</v>
      </c>
      <c r="J10484" t="s">
        <v>4802</v>
      </c>
      <c r="K10484" t="s">
        <v>6389</v>
      </c>
      <c r="L10484" t="s">
        <v>59</v>
      </c>
      <c r="M10484" t="s">
        <v>177</v>
      </c>
      <c r="N10484">
        <f t="shared" si="1141"/>
        <v>0</v>
      </c>
      <c r="O10484" t="str">
        <f t="shared" si="1142"/>
        <v>No</v>
      </c>
      <c r="P10484">
        <f t="shared" si="1143"/>
        <v>0</v>
      </c>
      <c r="Q10484">
        <f t="shared" si="1144"/>
        <v>4813937689</v>
      </c>
      <c r="R10484">
        <f t="shared" si="1145"/>
        <v>4.1933383153624479</v>
      </c>
      <c r="S10484" t="str">
        <f t="shared" si="1146"/>
        <v>Acceptable</v>
      </c>
      <c r="T10484">
        <f>ROUNDUP(C10484,0)</f>
        <v>5</v>
      </c>
      <c r="U10484">
        <f>ROUNDDOWN(C10484,0)</f>
        <v>4</v>
      </c>
      <c r="V10484">
        <f>RIGHT(K10484,2)+2000</f>
        <v>2016</v>
      </c>
      <c r="W10484" t="str">
        <f>INDEX(_xlfn.TEXTSPLIT(K10484,"-"),1,2)</f>
        <v>Jun</v>
      </c>
      <c r="X10484" t="str">
        <f>INDEX(_xlfn.TEXTSPLIT(K10484,"-"),1,1)</f>
        <v>20</v>
      </c>
      <c r="Y10484">
        <f>INDEX(months!B:B,MATCH(Sheet1!W10484,months!A:A,0))</f>
        <v>6</v>
      </c>
      <c r="Z10484">
        <f t="shared" si="1147"/>
        <v>42541</v>
      </c>
    </row>
    <row r="10485" spans="1:26" x14ac:dyDescent="0.2">
      <c r="A10485" t="s">
        <v>14151</v>
      </c>
      <c r="B10485" t="s">
        <v>4801</v>
      </c>
      <c r="D10485">
        <v>1</v>
      </c>
      <c r="E10485" t="s">
        <v>271</v>
      </c>
      <c r="F10485" t="s">
        <v>1010</v>
      </c>
      <c r="G10485" t="s">
        <v>23</v>
      </c>
      <c r="H10485" t="s">
        <v>24</v>
      </c>
      <c r="I10485" t="s">
        <v>44</v>
      </c>
      <c r="J10485" t="s">
        <v>4802</v>
      </c>
      <c r="K10485" t="s">
        <v>2477</v>
      </c>
      <c r="L10485" t="s">
        <v>59</v>
      </c>
      <c r="M10485" t="s">
        <v>81</v>
      </c>
      <c r="N10485">
        <f t="shared" si="1141"/>
        <v>0</v>
      </c>
      <c r="O10485" t="str">
        <f t="shared" si="1142"/>
        <v>No</v>
      </c>
      <c r="P10485">
        <f t="shared" si="1143"/>
        <v>0</v>
      </c>
      <c r="Q10485">
        <f t="shared" si="1144"/>
        <v>4813937689</v>
      </c>
      <c r="R10485">
        <f t="shared" si="1145"/>
        <v>4.1933383153624479</v>
      </c>
      <c r="S10485" t="str">
        <f t="shared" si="1146"/>
        <v>Acceptable</v>
      </c>
      <c r="T10485">
        <f>ROUNDUP(C10485,0)</f>
        <v>0</v>
      </c>
      <c r="U10485">
        <f>ROUNDDOWN(C10485,0)</f>
        <v>0</v>
      </c>
      <c r="V10485">
        <f>RIGHT(K10485,2)+2000</f>
        <v>2018</v>
      </c>
      <c r="W10485" t="str">
        <f>INDEX(_xlfn.TEXTSPLIT(K10485,"-"),1,2)</f>
        <v>Feb</v>
      </c>
      <c r="X10485" t="str">
        <f>INDEX(_xlfn.TEXTSPLIT(K10485,"-"),1,1)</f>
        <v>23</v>
      </c>
      <c r="Y10485">
        <f>INDEX(months!B:B,MATCH(Sheet1!W10485,months!A:A,0))</f>
        <v>2</v>
      </c>
      <c r="Z10485">
        <f t="shared" si="1147"/>
        <v>43154</v>
      </c>
    </row>
    <row r="10486" spans="1:26" x14ac:dyDescent="0.2">
      <c r="A10486" t="s">
        <v>14152</v>
      </c>
      <c r="B10486" t="s">
        <v>2665</v>
      </c>
      <c r="C10486">
        <v>4.7</v>
      </c>
      <c r="D10486">
        <v>32</v>
      </c>
      <c r="E10486" t="s">
        <v>172</v>
      </c>
      <c r="F10486" t="s">
        <v>775</v>
      </c>
      <c r="G10486" t="s">
        <v>23</v>
      </c>
      <c r="H10486" t="s">
        <v>24</v>
      </c>
      <c r="I10486" t="s">
        <v>44</v>
      </c>
      <c r="J10486" t="s">
        <v>2669</v>
      </c>
      <c r="K10486" t="s">
        <v>169</v>
      </c>
      <c r="L10486" t="s">
        <v>14153</v>
      </c>
      <c r="M10486" t="s">
        <v>587</v>
      </c>
      <c r="N10486">
        <f t="shared" si="1141"/>
        <v>0</v>
      </c>
      <c r="O10486" t="str">
        <f t="shared" si="1142"/>
        <v>No</v>
      </c>
      <c r="P10486">
        <f t="shared" si="1143"/>
        <v>0</v>
      </c>
      <c r="Q10486">
        <f t="shared" si="1144"/>
        <v>4813937689</v>
      </c>
      <c r="R10486">
        <f t="shared" si="1145"/>
        <v>4.1933383153624479</v>
      </c>
      <c r="S10486" t="str">
        <f t="shared" si="1146"/>
        <v>Acceptable</v>
      </c>
      <c r="T10486">
        <f>ROUNDUP(C10486,0)</f>
        <v>5</v>
      </c>
      <c r="U10486">
        <f>ROUNDDOWN(C10486,0)</f>
        <v>4</v>
      </c>
      <c r="V10486">
        <f>RIGHT(K10486,2)+2000</f>
        <v>2018</v>
      </c>
      <c r="W10486" t="str">
        <f>INDEX(_xlfn.TEXTSPLIT(K10486,"-"),1,2)</f>
        <v>Jul</v>
      </c>
      <c r="X10486" t="str">
        <f>INDEX(_xlfn.TEXTSPLIT(K10486,"-"),1,1)</f>
        <v>11</v>
      </c>
      <c r="Y10486">
        <f>INDEX(months!B:B,MATCH(Sheet1!W10486,months!A:A,0))</f>
        <v>7</v>
      </c>
      <c r="Z10486">
        <f t="shared" si="1147"/>
        <v>43292</v>
      </c>
    </row>
    <row r="10487" spans="1:26" x14ac:dyDescent="0.2">
      <c r="A10487" t="s">
        <v>14154</v>
      </c>
      <c r="B10487" t="s">
        <v>4612</v>
      </c>
      <c r="D10487">
        <v>2</v>
      </c>
      <c r="E10487" t="s">
        <v>1001</v>
      </c>
      <c r="F10487" t="s">
        <v>1010</v>
      </c>
      <c r="G10487" t="s">
        <v>23</v>
      </c>
      <c r="H10487" t="s">
        <v>24</v>
      </c>
      <c r="I10487" t="s">
        <v>25</v>
      </c>
      <c r="J10487" t="s">
        <v>4613</v>
      </c>
      <c r="K10487" t="s">
        <v>4186</v>
      </c>
      <c r="L10487" t="s">
        <v>59</v>
      </c>
      <c r="M10487" t="s">
        <v>86</v>
      </c>
      <c r="N10487">
        <f t="shared" si="1141"/>
        <v>0</v>
      </c>
      <c r="O10487" t="str">
        <f t="shared" si="1142"/>
        <v>No</v>
      </c>
      <c r="P10487">
        <f t="shared" si="1143"/>
        <v>0</v>
      </c>
      <c r="Q10487">
        <f t="shared" si="1144"/>
        <v>4813937689</v>
      </c>
      <c r="R10487">
        <f t="shared" si="1145"/>
        <v>4.1933383153624479</v>
      </c>
      <c r="S10487" t="str">
        <f t="shared" si="1146"/>
        <v>Acceptable</v>
      </c>
      <c r="T10487">
        <f>ROUNDUP(C10487,0)</f>
        <v>0</v>
      </c>
      <c r="U10487">
        <f>ROUNDDOWN(C10487,0)</f>
        <v>0</v>
      </c>
      <c r="V10487">
        <f>RIGHT(K10487,2)+2000</f>
        <v>2017</v>
      </c>
      <c r="W10487" t="str">
        <f>INDEX(_xlfn.TEXTSPLIT(K10487,"-"),1,2)</f>
        <v>Nov</v>
      </c>
      <c r="X10487" t="str">
        <f>INDEX(_xlfn.TEXTSPLIT(K10487,"-"),1,1)</f>
        <v>10</v>
      </c>
      <c r="Y10487">
        <f>INDEX(months!B:B,MATCH(Sheet1!W10487,months!A:A,0))</f>
        <v>11</v>
      </c>
      <c r="Z10487">
        <f t="shared" si="1147"/>
        <v>43049</v>
      </c>
    </row>
    <row r="10488" spans="1:26" x14ac:dyDescent="0.2">
      <c r="A10488" t="s">
        <v>14155</v>
      </c>
      <c r="B10488" t="s">
        <v>211</v>
      </c>
      <c r="C10488">
        <v>4.5999999999999996</v>
      </c>
      <c r="D10488">
        <v>107</v>
      </c>
      <c r="E10488" t="s">
        <v>256</v>
      </c>
      <c r="F10488" t="s">
        <v>22</v>
      </c>
      <c r="G10488" t="s">
        <v>23</v>
      </c>
      <c r="H10488" t="s">
        <v>24</v>
      </c>
      <c r="I10488" t="s">
        <v>25</v>
      </c>
      <c r="J10488" t="s">
        <v>212</v>
      </c>
      <c r="K10488" t="s">
        <v>1102</v>
      </c>
      <c r="L10488" t="s">
        <v>35</v>
      </c>
      <c r="M10488" t="s">
        <v>81</v>
      </c>
      <c r="N10488">
        <f t="shared" si="1141"/>
        <v>0</v>
      </c>
      <c r="O10488" t="str">
        <f t="shared" si="1142"/>
        <v>No</v>
      </c>
      <c r="P10488">
        <f t="shared" si="1143"/>
        <v>0</v>
      </c>
      <c r="Q10488">
        <f t="shared" si="1144"/>
        <v>4813937689</v>
      </c>
      <c r="R10488">
        <f t="shared" si="1145"/>
        <v>4.1933383153624479</v>
      </c>
      <c r="S10488" t="str">
        <f t="shared" si="1146"/>
        <v>Acceptable</v>
      </c>
      <c r="T10488">
        <f>ROUNDUP(C10488,0)</f>
        <v>5</v>
      </c>
      <c r="U10488">
        <f>ROUNDDOWN(C10488,0)</f>
        <v>4</v>
      </c>
      <c r="V10488">
        <f>RIGHT(K10488,2)+2000</f>
        <v>2017</v>
      </c>
      <c r="W10488" t="str">
        <f>INDEX(_xlfn.TEXTSPLIT(K10488,"-"),1,2)</f>
        <v>Nov</v>
      </c>
      <c r="X10488" t="str">
        <f>INDEX(_xlfn.TEXTSPLIT(K10488,"-"),1,1)</f>
        <v>6</v>
      </c>
      <c r="Y10488">
        <f>INDEX(months!B:B,MATCH(Sheet1!W10488,months!A:A,0))</f>
        <v>11</v>
      </c>
      <c r="Z10488">
        <f t="shared" si="1147"/>
        <v>43045</v>
      </c>
    </row>
    <row r="10489" spans="1:26" x14ac:dyDescent="0.2">
      <c r="A10489" t="s">
        <v>14156</v>
      </c>
      <c r="B10489" t="s">
        <v>3070</v>
      </c>
      <c r="C10489">
        <v>4.5</v>
      </c>
      <c r="D10489">
        <v>15</v>
      </c>
      <c r="E10489" t="s">
        <v>698</v>
      </c>
      <c r="F10489" t="s">
        <v>775</v>
      </c>
      <c r="G10489" t="s">
        <v>23</v>
      </c>
      <c r="H10489" t="s">
        <v>24</v>
      </c>
      <c r="I10489" t="s">
        <v>25</v>
      </c>
      <c r="J10489" t="s">
        <v>2804</v>
      </c>
      <c r="K10489" t="s">
        <v>6227</v>
      </c>
      <c r="L10489" t="s">
        <v>59</v>
      </c>
      <c r="M10489" t="s">
        <v>60</v>
      </c>
      <c r="N10489">
        <f t="shared" si="1141"/>
        <v>0</v>
      </c>
      <c r="O10489" t="str">
        <f t="shared" si="1142"/>
        <v>No</v>
      </c>
      <c r="P10489">
        <f t="shared" si="1143"/>
        <v>0</v>
      </c>
      <c r="Q10489">
        <f t="shared" si="1144"/>
        <v>4813937689</v>
      </c>
      <c r="R10489">
        <f t="shared" si="1145"/>
        <v>4.1933383153624479</v>
      </c>
      <c r="S10489" t="str">
        <f t="shared" si="1146"/>
        <v>Acceptable</v>
      </c>
      <c r="T10489">
        <f>ROUNDUP(C10489,0)</f>
        <v>5</v>
      </c>
      <c r="U10489">
        <f>ROUNDDOWN(C10489,0)</f>
        <v>4</v>
      </c>
      <c r="V10489">
        <f>RIGHT(K10489,2)+2000</f>
        <v>2017</v>
      </c>
      <c r="W10489" t="str">
        <f>INDEX(_xlfn.TEXTSPLIT(K10489,"-"),1,2)</f>
        <v>May</v>
      </c>
      <c r="X10489" t="str">
        <f>INDEX(_xlfn.TEXTSPLIT(K10489,"-"),1,1)</f>
        <v>31</v>
      </c>
      <c r="Y10489">
        <f>INDEX(months!B:B,MATCH(Sheet1!W10489,months!A:A,0))</f>
        <v>5</v>
      </c>
      <c r="Z10489">
        <f t="shared" si="1147"/>
        <v>42886</v>
      </c>
    </row>
    <row r="10490" spans="1:26" x14ac:dyDescent="0.2">
      <c r="A10490" t="s">
        <v>14157</v>
      </c>
      <c r="B10490" t="s">
        <v>4612</v>
      </c>
      <c r="D10490">
        <v>40</v>
      </c>
      <c r="E10490" t="s">
        <v>252</v>
      </c>
      <c r="F10490" t="s">
        <v>101</v>
      </c>
      <c r="G10490" t="s">
        <v>23</v>
      </c>
      <c r="H10490" t="s">
        <v>24</v>
      </c>
      <c r="I10490" t="s">
        <v>25</v>
      </c>
      <c r="J10490" t="s">
        <v>4613</v>
      </c>
      <c r="K10490" t="s">
        <v>5188</v>
      </c>
      <c r="L10490" t="s">
        <v>638</v>
      </c>
      <c r="M10490" t="s">
        <v>514</v>
      </c>
      <c r="N10490">
        <f t="shared" si="1141"/>
        <v>0</v>
      </c>
      <c r="O10490" t="str">
        <f t="shared" si="1142"/>
        <v>No</v>
      </c>
      <c r="P10490">
        <f t="shared" si="1143"/>
        <v>0</v>
      </c>
      <c r="Q10490">
        <f t="shared" si="1144"/>
        <v>4813937689</v>
      </c>
      <c r="R10490">
        <f t="shared" si="1145"/>
        <v>4.1933383153624479</v>
      </c>
      <c r="S10490" t="str">
        <f t="shared" si="1146"/>
        <v>Acceptable</v>
      </c>
      <c r="T10490">
        <f>ROUNDUP(C10490,0)</f>
        <v>0</v>
      </c>
      <c r="U10490">
        <f>ROUNDDOWN(C10490,0)</f>
        <v>0</v>
      </c>
      <c r="V10490">
        <f>RIGHT(K10490,2)+2000</f>
        <v>2017</v>
      </c>
      <c r="W10490" t="str">
        <f>INDEX(_xlfn.TEXTSPLIT(K10490,"-"),1,2)</f>
        <v>Oct</v>
      </c>
      <c r="X10490" t="str">
        <f>INDEX(_xlfn.TEXTSPLIT(K10490,"-"),1,1)</f>
        <v>31</v>
      </c>
      <c r="Y10490">
        <f>INDEX(months!B:B,MATCH(Sheet1!W10490,months!A:A,0))</f>
        <v>10</v>
      </c>
      <c r="Z10490">
        <f t="shared" si="1147"/>
        <v>43039</v>
      </c>
    </row>
    <row r="10491" spans="1:26" x14ac:dyDescent="0.2">
      <c r="A10491" t="s">
        <v>14158</v>
      </c>
      <c r="B10491" t="s">
        <v>3070</v>
      </c>
      <c r="C10491">
        <v>4.3</v>
      </c>
      <c r="D10491">
        <v>42432</v>
      </c>
      <c r="E10491" t="s">
        <v>1292</v>
      </c>
      <c r="F10491" t="s">
        <v>65</v>
      </c>
      <c r="G10491" t="s">
        <v>23</v>
      </c>
      <c r="H10491" t="s">
        <v>24</v>
      </c>
      <c r="I10491" t="s">
        <v>25</v>
      </c>
      <c r="J10491" t="s">
        <v>2804</v>
      </c>
      <c r="K10491" t="s">
        <v>10783</v>
      </c>
      <c r="L10491" t="s">
        <v>180</v>
      </c>
      <c r="M10491" t="s">
        <v>177</v>
      </c>
      <c r="N10491">
        <f t="shared" si="1141"/>
        <v>0</v>
      </c>
      <c r="O10491" t="str">
        <f t="shared" si="1142"/>
        <v>No</v>
      </c>
      <c r="P10491">
        <f t="shared" si="1143"/>
        <v>0</v>
      </c>
      <c r="Q10491">
        <f t="shared" si="1144"/>
        <v>4813937689</v>
      </c>
      <c r="R10491">
        <f t="shared" si="1145"/>
        <v>4.1933383153624479</v>
      </c>
      <c r="S10491" t="str">
        <f t="shared" si="1146"/>
        <v>Acceptable</v>
      </c>
      <c r="T10491">
        <f>ROUNDUP(C10491,0)</f>
        <v>5</v>
      </c>
      <c r="U10491">
        <f>ROUNDDOWN(C10491,0)</f>
        <v>4</v>
      </c>
      <c r="V10491">
        <f>RIGHT(K10491,2)+2000</f>
        <v>2016</v>
      </c>
      <c r="W10491" t="str">
        <f>INDEX(_xlfn.TEXTSPLIT(K10491,"-"),1,2)</f>
        <v>Jul</v>
      </c>
      <c r="X10491" t="str">
        <f>INDEX(_xlfn.TEXTSPLIT(K10491,"-"),1,1)</f>
        <v>13</v>
      </c>
      <c r="Y10491">
        <f>INDEX(months!B:B,MATCH(Sheet1!W10491,months!A:A,0))</f>
        <v>7</v>
      </c>
      <c r="Z10491">
        <f t="shared" si="1147"/>
        <v>42564</v>
      </c>
    </row>
    <row r="10492" spans="1:26" x14ac:dyDescent="0.2">
      <c r="A10492" t="s">
        <v>14159</v>
      </c>
      <c r="B10492" t="s">
        <v>4801</v>
      </c>
      <c r="C10492">
        <v>4.5</v>
      </c>
      <c r="D10492">
        <v>86</v>
      </c>
      <c r="E10492" t="s">
        <v>108</v>
      </c>
      <c r="F10492" t="s">
        <v>22</v>
      </c>
      <c r="G10492" t="s">
        <v>23</v>
      </c>
      <c r="H10492" t="s">
        <v>24</v>
      </c>
      <c r="I10492" t="s">
        <v>44</v>
      </c>
      <c r="J10492" t="s">
        <v>4802</v>
      </c>
      <c r="K10492" t="s">
        <v>13019</v>
      </c>
      <c r="L10492" t="s">
        <v>59</v>
      </c>
      <c r="M10492" t="s">
        <v>177</v>
      </c>
      <c r="N10492">
        <f t="shared" si="1141"/>
        <v>0</v>
      </c>
      <c r="O10492" t="str">
        <f t="shared" si="1142"/>
        <v>No</v>
      </c>
      <c r="P10492">
        <f t="shared" si="1143"/>
        <v>0</v>
      </c>
      <c r="Q10492">
        <f t="shared" si="1144"/>
        <v>4813937689</v>
      </c>
      <c r="R10492">
        <f t="shared" si="1145"/>
        <v>4.1933383153624479</v>
      </c>
      <c r="S10492" t="str">
        <f t="shared" si="1146"/>
        <v>Acceptable</v>
      </c>
      <c r="T10492">
        <f>ROUNDUP(C10492,0)</f>
        <v>5</v>
      </c>
      <c r="U10492">
        <f>ROUNDDOWN(C10492,0)</f>
        <v>4</v>
      </c>
      <c r="V10492">
        <f>RIGHT(K10492,2)+2000</f>
        <v>2016</v>
      </c>
      <c r="W10492" t="str">
        <f>INDEX(_xlfn.TEXTSPLIT(K10492,"-"),1,2)</f>
        <v>Oct</v>
      </c>
      <c r="X10492" t="str">
        <f>INDEX(_xlfn.TEXTSPLIT(K10492,"-"),1,1)</f>
        <v>2</v>
      </c>
      <c r="Y10492">
        <f>INDEX(months!B:B,MATCH(Sheet1!W10492,months!A:A,0))</f>
        <v>10</v>
      </c>
      <c r="Z10492">
        <f t="shared" si="1147"/>
        <v>42645</v>
      </c>
    </row>
    <row r="10493" spans="1:26" x14ac:dyDescent="0.2">
      <c r="A10493" t="s">
        <v>14160</v>
      </c>
      <c r="B10493" t="s">
        <v>4457</v>
      </c>
      <c r="C10493">
        <v>4.5</v>
      </c>
      <c r="D10493">
        <v>10</v>
      </c>
      <c r="E10493" t="s">
        <v>205</v>
      </c>
      <c r="F10493" t="s">
        <v>1199</v>
      </c>
      <c r="G10493" t="s">
        <v>23</v>
      </c>
      <c r="H10493" t="s">
        <v>24</v>
      </c>
      <c r="I10493" t="s">
        <v>25</v>
      </c>
      <c r="J10493" t="s">
        <v>4458</v>
      </c>
      <c r="K10493" t="s">
        <v>3463</v>
      </c>
      <c r="L10493" t="s">
        <v>1100</v>
      </c>
      <c r="M10493" t="s">
        <v>54</v>
      </c>
      <c r="N10493">
        <f t="shared" si="1141"/>
        <v>0</v>
      </c>
      <c r="O10493" t="str">
        <f t="shared" si="1142"/>
        <v>No</v>
      </c>
      <c r="P10493">
        <f t="shared" si="1143"/>
        <v>0</v>
      </c>
      <c r="Q10493">
        <f t="shared" si="1144"/>
        <v>4813937689</v>
      </c>
      <c r="R10493">
        <f t="shared" si="1145"/>
        <v>4.1933383153624479</v>
      </c>
      <c r="S10493" t="str">
        <f t="shared" si="1146"/>
        <v>Acceptable</v>
      </c>
      <c r="T10493">
        <f>ROUNDUP(C10493,0)</f>
        <v>5</v>
      </c>
      <c r="U10493">
        <f>ROUNDDOWN(C10493,0)</f>
        <v>4</v>
      </c>
      <c r="V10493">
        <f>RIGHT(K10493,2)+2000</f>
        <v>2018</v>
      </c>
      <c r="W10493" t="str">
        <f>INDEX(_xlfn.TEXTSPLIT(K10493,"-"),1,2)</f>
        <v>Mar</v>
      </c>
      <c r="X10493" t="str">
        <f>INDEX(_xlfn.TEXTSPLIT(K10493,"-"),1,1)</f>
        <v>14</v>
      </c>
      <c r="Y10493">
        <f>INDEX(months!B:B,MATCH(Sheet1!W10493,months!A:A,0))</f>
        <v>3</v>
      </c>
      <c r="Z10493">
        <f t="shared" si="1147"/>
        <v>43173</v>
      </c>
    </row>
    <row r="10494" spans="1:26" x14ac:dyDescent="0.2">
      <c r="A10494" t="s">
        <v>14161</v>
      </c>
      <c r="B10494" t="s">
        <v>3070</v>
      </c>
      <c r="C10494">
        <v>4.4000000000000004</v>
      </c>
      <c r="D10494">
        <v>32</v>
      </c>
      <c r="E10494" t="s">
        <v>96</v>
      </c>
      <c r="F10494" t="s">
        <v>775</v>
      </c>
      <c r="G10494" t="s">
        <v>23</v>
      </c>
      <c r="H10494" t="s">
        <v>24</v>
      </c>
      <c r="I10494" t="s">
        <v>25</v>
      </c>
      <c r="J10494" t="s">
        <v>2804</v>
      </c>
      <c r="K10494" t="s">
        <v>3431</v>
      </c>
      <c r="L10494" t="s">
        <v>59</v>
      </c>
      <c r="M10494" t="s">
        <v>60</v>
      </c>
      <c r="N10494">
        <f t="shared" si="1141"/>
        <v>0</v>
      </c>
      <c r="O10494" t="str">
        <f t="shared" si="1142"/>
        <v>No</v>
      </c>
      <c r="P10494">
        <f t="shared" si="1143"/>
        <v>0</v>
      </c>
      <c r="Q10494">
        <f t="shared" si="1144"/>
        <v>4813937689</v>
      </c>
      <c r="R10494">
        <f t="shared" si="1145"/>
        <v>4.1933383153624479</v>
      </c>
      <c r="S10494" t="str">
        <f t="shared" si="1146"/>
        <v>Acceptable</v>
      </c>
      <c r="T10494">
        <f>ROUNDUP(C10494,0)</f>
        <v>5</v>
      </c>
      <c r="U10494">
        <f>ROUNDDOWN(C10494,0)</f>
        <v>4</v>
      </c>
      <c r="V10494">
        <f>RIGHT(K10494,2)+2000</f>
        <v>2017</v>
      </c>
      <c r="W10494" t="str">
        <f>INDEX(_xlfn.TEXTSPLIT(K10494,"-"),1,2)</f>
        <v>Dec</v>
      </c>
      <c r="X10494" t="str">
        <f>INDEX(_xlfn.TEXTSPLIT(K10494,"-"),1,1)</f>
        <v>6</v>
      </c>
      <c r="Y10494">
        <f>INDEX(months!B:B,MATCH(Sheet1!W10494,months!A:A,0))</f>
        <v>12</v>
      </c>
      <c r="Z10494">
        <f t="shared" si="1147"/>
        <v>43075</v>
      </c>
    </row>
    <row r="10495" spans="1:26" x14ac:dyDescent="0.2">
      <c r="A10495" t="s">
        <v>14162</v>
      </c>
      <c r="B10495" t="s">
        <v>3070</v>
      </c>
      <c r="C10495">
        <v>4.3</v>
      </c>
      <c r="D10495">
        <v>30668</v>
      </c>
      <c r="E10495" t="s">
        <v>69</v>
      </c>
      <c r="F10495" t="s">
        <v>38</v>
      </c>
      <c r="G10495" t="s">
        <v>23</v>
      </c>
      <c r="H10495" t="s">
        <v>24</v>
      </c>
      <c r="I10495" t="s">
        <v>25</v>
      </c>
      <c r="J10495" t="s">
        <v>2681</v>
      </c>
      <c r="K10495" t="s">
        <v>266</v>
      </c>
      <c r="L10495" t="s">
        <v>14163</v>
      </c>
      <c r="M10495" t="s">
        <v>29</v>
      </c>
      <c r="N10495">
        <f t="shared" si="1141"/>
        <v>0</v>
      </c>
      <c r="O10495" t="str">
        <f t="shared" si="1142"/>
        <v>No</v>
      </c>
      <c r="P10495">
        <f t="shared" si="1143"/>
        <v>0</v>
      </c>
      <c r="Q10495">
        <f t="shared" si="1144"/>
        <v>4813937689</v>
      </c>
      <c r="R10495">
        <f t="shared" si="1145"/>
        <v>4.1933383153624479</v>
      </c>
      <c r="S10495" t="str">
        <f t="shared" si="1146"/>
        <v>Acceptable</v>
      </c>
      <c r="T10495">
        <f>ROUNDUP(C10495,0)</f>
        <v>5</v>
      </c>
      <c r="U10495">
        <f>ROUNDDOWN(C10495,0)</f>
        <v>4</v>
      </c>
      <c r="V10495">
        <f>RIGHT(K10495,2)+2000</f>
        <v>2018</v>
      </c>
      <c r="W10495" t="str">
        <f>INDEX(_xlfn.TEXTSPLIT(K10495,"-"),1,2)</f>
        <v>Jul</v>
      </c>
      <c r="X10495" t="str">
        <f>INDEX(_xlfn.TEXTSPLIT(K10495,"-"),1,1)</f>
        <v>16</v>
      </c>
      <c r="Y10495">
        <f>INDEX(months!B:B,MATCH(Sheet1!W10495,months!A:A,0))</f>
        <v>7</v>
      </c>
      <c r="Z10495">
        <f t="shared" si="1147"/>
        <v>43297</v>
      </c>
    </row>
    <row r="10496" spans="1:26" x14ac:dyDescent="0.2">
      <c r="A10496" t="s">
        <v>14164</v>
      </c>
      <c r="B10496" t="s">
        <v>4801</v>
      </c>
      <c r="D10496">
        <v>0</v>
      </c>
      <c r="E10496" t="s">
        <v>186</v>
      </c>
      <c r="F10496" t="s">
        <v>1010</v>
      </c>
      <c r="G10496" t="s">
        <v>23</v>
      </c>
      <c r="H10496" t="s">
        <v>24</v>
      </c>
      <c r="I10496" t="s">
        <v>44</v>
      </c>
      <c r="J10496" t="s">
        <v>4802</v>
      </c>
      <c r="K10496" t="s">
        <v>13019</v>
      </c>
      <c r="L10496" t="s">
        <v>59</v>
      </c>
      <c r="M10496" t="s">
        <v>177</v>
      </c>
      <c r="N10496">
        <f t="shared" si="1141"/>
        <v>0</v>
      </c>
      <c r="O10496" t="str">
        <f t="shared" si="1142"/>
        <v>No</v>
      </c>
      <c r="P10496">
        <f t="shared" si="1143"/>
        <v>0</v>
      </c>
      <c r="Q10496">
        <f t="shared" si="1144"/>
        <v>4813937689</v>
      </c>
      <c r="R10496">
        <f t="shared" si="1145"/>
        <v>4.1933383153624479</v>
      </c>
      <c r="S10496" t="str">
        <f t="shared" si="1146"/>
        <v>Acceptable</v>
      </c>
      <c r="T10496">
        <f>ROUNDUP(C10496,0)</f>
        <v>0</v>
      </c>
      <c r="U10496">
        <f>ROUNDDOWN(C10496,0)</f>
        <v>0</v>
      </c>
      <c r="V10496">
        <f>RIGHT(K10496,2)+2000</f>
        <v>2016</v>
      </c>
      <c r="W10496" t="str">
        <f>INDEX(_xlfn.TEXTSPLIT(K10496,"-"),1,2)</f>
        <v>Oct</v>
      </c>
      <c r="X10496" t="str">
        <f>INDEX(_xlfn.TEXTSPLIT(K10496,"-"),1,1)</f>
        <v>2</v>
      </c>
      <c r="Y10496">
        <f>INDEX(months!B:B,MATCH(Sheet1!W10496,months!A:A,0))</f>
        <v>10</v>
      </c>
      <c r="Z10496">
        <f t="shared" si="1147"/>
        <v>42645</v>
      </c>
    </row>
    <row r="10497" spans="1:26" x14ac:dyDescent="0.2">
      <c r="A10497" t="s">
        <v>14165</v>
      </c>
      <c r="B10497" t="s">
        <v>4801</v>
      </c>
      <c r="D10497">
        <v>0</v>
      </c>
      <c r="E10497" t="s">
        <v>186</v>
      </c>
      <c r="F10497" t="s">
        <v>1010</v>
      </c>
      <c r="G10497" t="s">
        <v>23</v>
      </c>
      <c r="H10497" t="s">
        <v>24</v>
      </c>
      <c r="I10497" t="s">
        <v>44</v>
      </c>
      <c r="J10497" t="s">
        <v>4802</v>
      </c>
      <c r="K10497" t="s">
        <v>3403</v>
      </c>
      <c r="L10497" t="s">
        <v>59</v>
      </c>
      <c r="M10497" t="s">
        <v>177</v>
      </c>
      <c r="N10497">
        <f t="shared" si="1141"/>
        <v>0</v>
      </c>
      <c r="O10497" t="str">
        <f t="shared" si="1142"/>
        <v>No</v>
      </c>
      <c r="P10497">
        <f t="shared" si="1143"/>
        <v>0</v>
      </c>
      <c r="Q10497">
        <f t="shared" si="1144"/>
        <v>4813937689</v>
      </c>
      <c r="R10497">
        <f t="shared" si="1145"/>
        <v>4.1933383153624479</v>
      </c>
      <c r="S10497" t="str">
        <f t="shared" si="1146"/>
        <v>Acceptable</v>
      </c>
      <c r="T10497">
        <f>ROUNDUP(C10497,0)</f>
        <v>0</v>
      </c>
      <c r="U10497">
        <f>ROUNDDOWN(C10497,0)</f>
        <v>0</v>
      </c>
      <c r="V10497">
        <f>RIGHT(K10497,2)+2000</f>
        <v>2016</v>
      </c>
      <c r="W10497" t="str">
        <f>INDEX(_xlfn.TEXTSPLIT(K10497,"-"),1,2)</f>
        <v>Oct</v>
      </c>
      <c r="X10497" t="str">
        <f>INDEX(_xlfn.TEXTSPLIT(K10497,"-"),1,1)</f>
        <v>3</v>
      </c>
      <c r="Y10497">
        <f>INDEX(months!B:B,MATCH(Sheet1!W10497,months!A:A,0))</f>
        <v>10</v>
      </c>
      <c r="Z10497">
        <f t="shared" si="1147"/>
        <v>42646</v>
      </c>
    </row>
    <row r="10498" spans="1:26" x14ac:dyDescent="0.2">
      <c r="A10498" t="s">
        <v>14166</v>
      </c>
      <c r="B10498" t="s">
        <v>4801</v>
      </c>
      <c r="D10498">
        <v>2</v>
      </c>
      <c r="E10498" t="s">
        <v>481</v>
      </c>
      <c r="F10498" t="s">
        <v>1010</v>
      </c>
      <c r="G10498" t="s">
        <v>23</v>
      </c>
      <c r="H10498" t="s">
        <v>24</v>
      </c>
      <c r="I10498" t="s">
        <v>44</v>
      </c>
      <c r="J10498" t="s">
        <v>4802</v>
      </c>
      <c r="K10498" t="s">
        <v>3403</v>
      </c>
      <c r="L10498" t="s">
        <v>59</v>
      </c>
      <c r="M10498" t="s">
        <v>177</v>
      </c>
      <c r="N10498">
        <f t="shared" ref="N10498:N10561" si="1148">SUM(A10498,B10498)</f>
        <v>0</v>
      </c>
      <c r="O10498" t="str">
        <f t="shared" ref="O10498:O10561" si="1149">IF(E10498="good","Yes","No")</f>
        <v>No</v>
      </c>
      <c r="P10498">
        <f t="shared" ref="P10498:P10561" si="1150">COUNTIF(B:B,"&lt;0")</f>
        <v>0</v>
      </c>
      <c r="Q10498">
        <f t="shared" ref="Q10498:Q10561" si="1151">SUMIF(D:D,"&gt;1000")</f>
        <v>4813937689</v>
      </c>
      <c r="R10498">
        <f t="shared" ref="R10498:R10561" si="1152">AVERAGEIF(C:C,"&gt;0")</f>
        <v>4.1933383153624479</v>
      </c>
      <c r="S10498" t="str">
        <f t="shared" ref="S10498:S10561" si="1153">IF(OR(A10498&gt;0,B10498&gt;0),"Acceptable","Check")</f>
        <v>Acceptable</v>
      </c>
      <c r="T10498">
        <f>ROUNDUP(C10498,0)</f>
        <v>0</v>
      </c>
      <c r="U10498">
        <f>ROUNDDOWN(C10498,0)</f>
        <v>0</v>
      </c>
      <c r="V10498">
        <f>RIGHT(K10498,2)+2000</f>
        <v>2016</v>
      </c>
      <c r="W10498" t="str">
        <f>INDEX(_xlfn.TEXTSPLIT(K10498,"-"),1,2)</f>
        <v>Oct</v>
      </c>
      <c r="X10498" t="str">
        <f>INDEX(_xlfn.TEXTSPLIT(K10498,"-"),1,1)</f>
        <v>3</v>
      </c>
      <c r="Y10498">
        <f>INDEX(months!B:B,MATCH(Sheet1!W10498,months!A:A,0))</f>
        <v>10</v>
      </c>
      <c r="Z10498">
        <f t="shared" si="1147"/>
        <v>42646</v>
      </c>
    </row>
    <row r="10499" spans="1:26" x14ac:dyDescent="0.2">
      <c r="A10499" t="s">
        <v>14167</v>
      </c>
      <c r="B10499" t="s">
        <v>4801</v>
      </c>
      <c r="D10499">
        <v>1</v>
      </c>
      <c r="E10499" t="s">
        <v>159</v>
      </c>
      <c r="F10499" t="s">
        <v>1005</v>
      </c>
      <c r="G10499" t="s">
        <v>23</v>
      </c>
      <c r="H10499" t="s">
        <v>24</v>
      </c>
      <c r="I10499" t="s">
        <v>44</v>
      </c>
      <c r="J10499" t="s">
        <v>4802</v>
      </c>
      <c r="K10499" t="s">
        <v>13019</v>
      </c>
      <c r="L10499" t="s">
        <v>59</v>
      </c>
      <c r="M10499" t="s">
        <v>177</v>
      </c>
      <c r="N10499">
        <f t="shared" si="1148"/>
        <v>0</v>
      </c>
      <c r="O10499" t="str">
        <f t="shared" si="1149"/>
        <v>No</v>
      </c>
      <c r="P10499">
        <f t="shared" si="1150"/>
        <v>0</v>
      </c>
      <c r="Q10499">
        <f t="shared" si="1151"/>
        <v>4813937689</v>
      </c>
      <c r="R10499">
        <f t="shared" si="1152"/>
        <v>4.1933383153624479</v>
      </c>
      <c r="S10499" t="str">
        <f t="shared" si="1153"/>
        <v>Acceptable</v>
      </c>
      <c r="T10499">
        <f>ROUNDUP(C10499,0)</f>
        <v>0</v>
      </c>
      <c r="U10499">
        <f>ROUNDDOWN(C10499,0)</f>
        <v>0</v>
      </c>
      <c r="V10499">
        <f>RIGHT(K10499,2)+2000</f>
        <v>2016</v>
      </c>
      <c r="W10499" t="str">
        <f>INDEX(_xlfn.TEXTSPLIT(K10499,"-"),1,2)</f>
        <v>Oct</v>
      </c>
      <c r="X10499" t="str">
        <f>INDEX(_xlfn.TEXTSPLIT(K10499,"-"),1,1)</f>
        <v>2</v>
      </c>
      <c r="Y10499">
        <f>INDEX(months!B:B,MATCH(Sheet1!W10499,months!A:A,0))</f>
        <v>10</v>
      </c>
      <c r="Z10499">
        <f t="shared" ref="Z10499:Z10562" si="1154">DATE(V10499,Y10499,X10499)</f>
        <v>42645</v>
      </c>
    </row>
    <row r="10500" spans="1:26" x14ac:dyDescent="0.2">
      <c r="A10500" t="s">
        <v>14168</v>
      </c>
      <c r="B10500" t="s">
        <v>3070</v>
      </c>
      <c r="C10500">
        <v>4.2</v>
      </c>
      <c r="D10500">
        <v>109</v>
      </c>
      <c r="E10500" t="s">
        <v>42</v>
      </c>
      <c r="F10500" t="s">
        <v>22</v>
      </c>
      <c r="G10500" t="s">
        <v>23</v>
      </c>
      <c r="H10500" t="s">
        <v>24</v>
      </c>
      <c r="I10500" t="s">
        <v>25</v>
      </c>
      <c r="J10500" t="s">
        <v>2804</v>
      </c>
      <c r="K10500" t="s">
        <v>12895</v>
      </c>
      <c r="L10500" t="s">
        <v>317</v>
      </c>
      <c r="M10500" t="s">
        <v>60</v>
      </c>
      <c r="N10500">
        <f t="shared" si="1148"/>
        <v>0</v>
      </c>
      <c r="O10500" t="str">
        <f t="shared" si="1149"/>
        <v>No</v>
      </c>
      <c r="P10500">
        <f t="shared" si="1150"/>
        <v>0</v>
      </c>
      <c r="Q10500">
        <f t="shared" si="1151"/>
        <v>4813937689</v>
      </c>
      <c r="R10500">
        <f t="shared" si="1152"/>
        <v>4.1933383153624479</v>
      </c>
      <c r="S10500" t="str">
        <f t="shared" si="1153"/>
        <v>Acceptable</v>
      </c>
      <c r="T10500">
        <f>ROUNDUP(C10500,0)</f>
        <v>5</v>
      </c>
      <c r="U10500">
        <f>ROUNDDOWN(C10500,0)</f>
        <v>4</v>
      </c>
      <c r="V10500">
        <f>RIGHT(K10500,2)+2000</f>
        <v>2017</v>
      </c>
      <c r="W10500" t="str">
        <f>INDEX(_xlfn.TEXTSPLIT(K10500,"-"),1,2)</f>
        <v>Apr</v>
      </c>
      <c r="X10500" t="str">
        <f>INDEX(_xlfn.TEXTSPLIT(K10500,"-"),1,1)</f>
        <v>15</v>
      </c>
      <c r="Y10500">
        <f>INDEX(months!B:B,MATCH(Sheet1!W10500,months!A:A,0))</f>
        <v>4</v>
      </c>
      <c r="Z10500">
        <f t="shared" si="1154"/>
        <v>42840</v>
      </c>
    </row>
    <row r="10501" spans="1:26" x14ac:dyDescent="0.2">
      <c r="A10501" t="s">
        <v>14169</v>
      </c>
      <c r="B10501" t="s">
        <v>4801</v>
      </c>
      <c r="D10501">
        <v>2</v>
      </c>
      <c r="E10501" t="s">
        <v>271</v>
      </c>
      <c r="F10501" t="s">
        <v>1010</v>
      </c>
      <c r="G10501" t="s">
        <v>23</v>
      </c>
      <c r="H10501" t="s">
        <v>24</v>
      </c>
      <c r="I10501" t="s">
        <v>44</v>
      </c>
      <c r="J10501" t="s">
        <v>4802</v>
      </c>
      <c r="K10501" t="s">
        <v>7020</v>
      </c>
      <c r="L10501" t="s">
        <v>59</v>
      </c>
      <c r="M10501" t="s">
        <v>177</v>
      </c>
      <c r="N10501">
        <f t="shared" si="1148"/>
        <v>0</v>
      </c>
      <c r="O10501" t="str">
        <f t="shared" si="1149"/>
        <v>No</v>
      </c>
      <c r="P10501">
        <f t="shared" si="1150"/>
        <v>0</v>
      </c>
      <c r="Q10501">
        <f t="shared" si="1151"/>
        <v>4813937689</v>
      </c>
      <c r="R10501">
        <f t="shared" si="1152"/>
        <v>4.1933383153624479</v>
      </c>
      <c r="S10501" t="str">
        <f t="shared" si="1153"/>
        <v>Acceptable</v>
      </c>
      <c r="T10501">
        <f>ROUNDUP(C10501,0)</f>
        <v>0</v>
      </c>
      <c r="U10501">
        <f>ROUNDDOWN(C10501,0)</f>
        <v>0</v>
      </c>
      <c r="V10501">
        <f>RIGHT(K10501,2)+2000</f>
        <v>2016</v>
      </c>
      <c r="W10501" t="str">
        <f>INDEX(_xlfn.TEXTSPLIT(K10501,"-"),1,2)</f>
        <v>Sep</v>
      </c>
      <c r="X10501" t="str">
        <f>INDEX(_xlfn.TEXTSPLIT(K10501,"-"),1,1)</f>
        <v>30</v>
      </c>
      <c r="Y10501">
        <f>INDEX(months!B:B,MATCH(Sheet1!W10501,months!A:A,0))</f>
        <v>9</v>
      </c>
      <c r="Z10501">
        <f t="shared" si="1154"/>
        <v>42643</v>
      </c>
    </row>
    <row r="10502" spans="1:26" x14ac:dyDescent="0.2">
      <c r="A10502" t="s">
        <v>14170</v>
      </c>
      <c r="B10502" t="s">
        <v>4801</v>
      </c>
      <c r="C10502">
        <v>3.7</v>
      </c>
      <c r="D10502">
        <v>3</v>
      </c>
      <c r="E10502" t="s">
        <v>186</v>
      </c>
      <c r="F10502" t="s">
        <v>1010</v>
      </c>
      <c r="G10502" t="s">
        <v>23</v>
      </c>
      <c r="H10502" t="s">
        <v>24</v>
      </c>
      <c r="I10502" t="s">
        <v>44</v>
      </c>
      <c r="J10502" t="s">
        <v>4802</v>
      </c>
      <c r="K10502" t="s">
        <v>11324</v>
      </c>
      <c r="L10502" t="s">
        <v>59</v>
      </c>
      <c r="M10502" t="s">
        <v>177</v>
      </c>
      <c r="N10502">
        <f t="shared" si="1148"/>
        <v>0</v>
      </c>
      <c r="O10502" t="str">
        <f t="shared" si="1149"/>
        <v>No</v>
      </c>
      <c r="P10502">
        <f t="shared" si="1150"/>
        <v>0</v>
      </c>
      <c r="Q10502">
        <f t="shared" si="1151"/>
        <v>4813937689</v>
      </c>
      <c r="R10502">
        <f t="shared" si="1152"/>
        <v>4.1933383153624479</v>
      </c>
      <c r="S10502" t="str">
        <f t="shared" si="1153"/>
        <v>Acceptable</v>
      </c>
      <c r="T10502">
        <f>ROUNDUP(C10502,0)</f>
        <v>4</v>
      </c>
      <c r="U10502">
        <f>ROUNDDOWN(C10502,0)</f>
        <v>3</v>
      </c>
      <c r="V10502">
        <f>RIGHT(K10502,2)+2000</f>
        <v>2016</v>
      </c>
      <c r="W10502" t="str">
        <f>INDEX(_xlfn.TEXTSPLIT(K10502,"-"),1,2)</f>
        <v>Oct</v>
      </c>
      <c r="X10502" t="str">
        <f>INDEX(_xlfn.TEXTSPLIT(K10502,"-"),1,1)</f>
        <v>1</v>
      </c>
      <c r="Y10502">
        <f>INDEX(months!B:B,MATCH(Sheet1!W10502,months!A:A,0))</f>
        <v>10</v>
      </c>
      <c r="Z10502">
        <f t="shared" si="1154"/>
        <v>42644</v>
      </c>
    </row>
    <row r="10503" spans="1:26" x14ac:dyDescent="0.2">
      <c r="A10503" t="s">
        <v>14171</v>
      </c>
      <c r="B10503" t="s">
        <v>4801</v>
      </c>
      <c r="D10503">
        <v>2</v>
      </c>
      <c r="E10503" t="s">
        <v>186</v>
      </c>
      <c r="F10503" t="s">
        <v>1010</v>
      </c>
      <c r="G10503" t="s">
        <v>23</v>
      </c>
      <c r="H10503" t="s">
        <v>24</v>
      </c>
      <c r="I10503" t="s">
        <v>44</v>
      </c>
      <c r="J10503" t="s">
        <v>4802</v>
      </c>
      <c r="K10503" t="s">
        <v>13019</v>
      </c>
      <c r="L10503" t="s">
        <v>59</v>
      </c>
      <c r="M10503" t="s">
        <v>177</v>
      </c>
      <c r="N10503">
        <f t="shared" si="1148"/>
        <v>0</v>
      </c>
      <c r="O10503" t="str">
        <f t="shared" si="1149"/>
        <v>No</v>
      </c>
      <c r="P10503">
        <f t="shared" si="1150"/>
        <v>0</v>
      </c>
      <c r="Q10503">
        <f t="shared" si="1151"/>
        <v>4813937689</v>
      </c>
      <c r="R10503">
        <f t="shared" si="1152"/>
        <v>4.1933383153624479</v>
      </c>
      <c r="S10503" t="str">
        <f t="shared" si="1153"/>
        <v>Acceptable</v>
      </c>
      <c r="T10503">
        <f>ROUNDUP(C10503,0)</f>
        <v>0</v>
      </c>
      <c r="U10503">
        <f>ROUNDDOWN(C10503,0)</f>
        <v>0</v>
      </c>
      <c r="V10503">
        <f>RIGHT(K10503,2)+2000</f>
        <v>2016</v>
      </c>
      <c r="W10503" t="str">
        <f>INDEX(_xlfn.TEXTSPLIT(K10503,"-"),1,2)</f>
        <v>Oct</v>
      </c>
      <c r="X10503" t="str">
        <f>INDEX(_xlfn.TEXTSPLIT(K10503,"-"),1,1)</f>
        <v>2</v>
      </c>
      <c r="Y10503">
        <f>INDEX(months!B:B,MATCH(Sheet1!W10503,months!A:A,0))</f>
        <v>10</v>
      </c>
      <c r="Z10503">
        <f t="shared" si="1154"/>
        <v>42645</v>
      </c>
    </row>
    <row r="10504" spans="1:26" x14ac:dyDescent="0.2">
      <c r="A10504" t="s">
        <v>3350</v>
      </c>
      <c r="B10504" t="s">
        <v>3070</v>
      </c>
      <c r="C10504">
        <v>4.0999999999999996</v>
      </c>
      <c r="D10504">
        <v>59768</v>
      </c>
      <c r="E10504" t="s">
        <v>46</v>
      </c>
      <c r="F10504" t="s">
        <v>89</v>
      </c>
      <c r="G10504" t="s">
        <v>23</v>
      </c>
      <c r="H10504" t="s">
        <v>24</v>
      </c>
      <c r="I10504" t="s">
        <v>25</v>
      </c>
      <c r="J10504" t="s">
        <v>3132</v>
      </c>
      <c r="K10504" t="s">
        <v>4757</v>
      </c>
      <c r="L10504" t="s">
        <v>14172</v>
      </c>
      <c r="M10504" t="s">
        <v>47</v>
      </c>
      <c r="N10504">
        <f t="shared" si="1148"/>
        <v>0</v>
      </c>
      <c r="O10504" t="str">
        <f t="shared" si="1149"/>
        <v>No</v>
      </c>
      <c r="P10504">
        <f t="shared" si="1150"/>
        <v>0</v>
      </c>
      <c r="Q10504">
        <f t="shared" si="1151"/>
        <v>4813937689</v>
      </c>
      <c r="R10504">
        <f t="shared" si="1152"/>
        <v>4.1933383153624479</v>
      </c>
      <c r="S10504" t="str">
        <f t="shared" si="1153"/>
        <v>Acceptable</v>
      </c>
      <c r="T10504">
        <f>ROUNDUP(C10504,0)</f>
        <v>5</v>
      </c>
      <c r="U10504">
        <f>ROUNDDOWN(C10504,0)</f>
        <v>4</v>
      </c>
      <c r="V10504">
        <f>RIGHT(K10504,2)+2000</f>
        <v>2018</v>
      </c>
      <c r="W10504" t="str">
        <f>INDEX(_xlfn.TEXTSPLIT(K10504,"-"),1,2)</f>
        <v>Aug</v>
      </c>
      <c r="X10504" t="str">
        <f>INDEX(_xlfn.TEXTSPLIT(K10504,"-"),1,1)</f>
        <v>7</v>
      </c>
      <c r="Y10504">
        <f>INDEX(months!B:B,MATCH(Sheet1!W10504,months!A:A,0))</f>
        <v>8</v>
      </c>
      <c r="Z10504">
        <f t="shared" si="1154"/>
        <v>43319</v>
      </c>
    </row>
    <row r="10505" spans="1:26" x14ac:dyDescent="0.2">
      <c r="A10505" t="s">
        <v>14173</v>
      </c>
      <c r="B10505" t="s">
        <v>3070</v>
      </c>
      <c r="C10505">
        <v>4.3</v>
      </c>
      <c r="D10505">
        <v>26224</v>
      </c>
      <c r="E10505" t="s">
        <v>1686</v>
      </c>
      <c r="F10505" t="s">
        <v>65</v>
      </c>
      <c r="G10505" t="s">
        <v>23</v>
      </c>
      <c r="H10505" t="s">
        <v>24</v>
      </c>
      <c r="I10505" t="s">
        <v>25</v>
      </c>
      <c r="J10505" t="s">
        <v>2804</v>
      </c>
      <c r="K10505" t="s">
        <v>8401</v>
      </c>
      <c r="L10505" t="s">
        <v>80</v>
      </c>
      <c r="M10505" t="s">
        <v>60</v>
      </c>
      <c r="N10505">
        <f t="shared" si="1148"/>
        <v>0</v>
      </c>
      <c r="O10505" t="str">
        <f t="shared" si="1149"/>
        <v>No</v>
      </c>
      <c r="P10505">
        <f t="shared" si="1150"/>
        <v>0</v>
      </c>
      <c r="Q10505">
        <f t="shared" si="1151"/>
        <v>4813937689</v>
      </c>
      <c r="R10505">
        <f t="shared" si="1152"/>
        <v>4.1933383153624479</v>
      </c>
      <c r="S10505" t="str">
        <f t="shared" si="1153"/>
        <v>Acceptable</v>
      </c>
      <c r="T10505">
        <f>ROUNDUP(C10505,0)</f>
        <v>5</v>
      </c>
      <c r="U10505">
        <f>ROUNDDOWN(C10505,0)</f>
        <v>4</v>
      </c>
      <c r="V10505">
        <f>RIGHT(K10505,2)+2000</f>
        <v>2017</v>
      </c>
      <c r="W10505" t="str">
        <f>INDEX(_xlfn.TEXTSPLIT(K10505,"-"),1,2)</f>
        <v>Apr</v>
      </c>
      <c r="X10505" t="str">
        <f>INDEX(_xlfn.TEXTSPLIT(K10505,"-"),1,1)</f>
        <v>29</v>
      </c>
      <c r="Y10505">
        <f>INDEX(months!B:B,MATCH(Sheet1!W10505,months!A:A,0))</f>
        <v>4</v>
      </c>
      <c r="Z10505">
        <f t="shared" si="1154"/>
        <v>42854</v>
      </c>
    </row>
    <row r="10506" spans="1:26" x14ac:dyDescent="0.2">
      <c r="A10506" t="s">
        <v>14174</v>
      </c>
      <c r="B10506" t="s">
        <v>3070</v>
      </c>
      <c r="C10506">
        <v>4</v>
      </c>
      <c r="D10506">
        <v>105954</v>
      </c>
      <c r="E10506" t="s">
        <v>1686</v>
      </c>
      <c r="F10506" t="s">
        <v>89</v>
      </c>
      <c r="G10506" t="s">
        <v>23</v>
      </c>
      <c r="H10506" t="s">
        <v>24</v>
      </c>
      <c r="I10506" t="s">
        <v>44</v>
      </c>
      <c r="J10506" t="s">
        <v>2804</v>
      </c>
      <c r="K10506" t="s">
        <v>364</v>
      </c>
      <c r="L10506" t="s">
        <v>2420</v>
      </c>
      <c r="M10506" t="s">
        <v>81</v>
      </c>
      <c r="N10506">
        <f t="shared" si="1148"/>
        <v>0</v>
      </c>
      <c r="O10506" t="str">
        <f t="shared" si="1149"/>
        <v>No</v>
      </c>
      <c r="P10506">
        <f t="shared" si="1150"/>
        <v>0</v>
      </c>
      <c r="Q10506">
        <f t="shared" si="1151"/>
        <v>4813937689</v>
      </c>
      <c r="R10506">
        <f t="shared" si="1152"/>
        <v>4.1933383153624479</v>
      </c>
      <c r="S10506" t="str">
        <f t="shared" si="1153"/>
        <v>Acceptable</v>
      </c>
      <c r="T10506">
        <f>ROUNDUP(C10506,0)</f>
        <v>4</v>
      </c>
      <c r="U10506">
        <f>ROUNDDOWN(C10506,0)</f>
        <v>4</v>
      </c>
      <c r="V10506">
        <f>RIGHT(K10506,2)+2000</f>
        <v>2018</v>
      </c>
      <c r="W10506" t="str">
        <f>INDEX(_xlfn.TEXTSPLIT(K10506,"-"),1,2)</f>
        <v>Jun</v>
      </c>
      <c r="X10506" t="str">
        <f>INDEX(_xlfn.TEXTSPLIT(K10506,"-"),1,1)</f>
        <v>5</v>
      </c>
      <c r="Y10506">
        <f>INDEX(months!B:B,MATCH(Sheet1!W10506,months!A:A,0))</f>
        <v>6</v>
      </c>
      <c r="Z10506">
        <f t="shared" si="1154"/>
        <v>43256</v>
      </c>
    </row>
    <row r="10507" spans="1:26" x14ac:dyDescent="0.2">
      <c r="A10507" t="s">
        <v>14175</v>
      </c>
      <c r="B10507" t="s">
        <v>2665</v>
      </c>
      <c r="C10507">
        <v>3.5</v>
      </c>
      <c r="D10507">
        <v>2071</v>
      </c>
      <c r="E10507" t="s">
        <v>1292</v>
      </c>
      <c r="F10507" t="s">
        <v>50</v>
      </c>
      <c r="G10507" t="s">
        <v>23</v>
      </c>
      <c r="H10507" t="s">
        <v>24</v>
      </c>
      <c r="I10507" t="s">
        <v>25</v>
      </c>
      <c r="J10507" t="s">
        <v>2734</v>
      </c>
      <c r="K10507" t="s">
        <v>503</v>
      </c>
      <c r="L10507" t="s">
        <v>313</v>
      </c>
      <c r="M10507" t="s">
        <v>81</v>
      </c>
      <c r="N10507">
        <f t="shared" si="1148"/>
        <v>0</v>
      </c>
      <c r="O10507" t="str">
        <f t="shared" si="1149"/>
        <v>No</v>
      </c>
      <c r="P10507">
        <f t="shared" si="1150"/>
        <v>0</v>
      </c>
      <c r="Q10507">
        <f t="shared" si="1151"/>
        <v>4813937689</v>
      </c>
      <c r="R10507">
        <f t="shared" si="1152"/>
        <v>4.1933383153624479</v>
      </c>
      <c r="S10507" t="str">
        <f t="shared" si="1153"/>
        <v>Acceptable</v>
      </c>
      <c r="T10507">
        <f>ROUNDUP(C10507,0)</f>
        <v>4</v>
      </c>
      <c r="U10507">
        <f>ROUNDDOWN(C10507,0)</f>
        <v>3</v>
      </c>
      <c r="V10507">
        <f>RIGHT(K10507,2)+2000</f>
        <v>2018</v>
      </c>
      <c r="W10507" t="str">
        <f>INDEX(_xlfn.TEXTSPLIT(K10507,"-"),1,2)</f>
        <v>Jun</v>
      </c>
      <c r="X10507" t="str">
        <f>INDEX(_xlfn.TEXTSPLIT(K10507,"-"),1,1)</f>
        <v>29</v>
      </c>
      <c r="Y10507">
        <f>INDEX(months!B:B,MATCH(Sheet1!W10507,months!A:A,0))</f>
        <v>6</v>
      </c>
      <c r="Z10507">
        <f t="shared" si="1154"/>
        <v>43280</v>
      </c>
    </row>
    <row r="10508" spans="1:26" x14ac:dyDescent="0.2">
      <c r="A10508" t="s">
        <v>14176</v>
      </c>
      <c r="B10508" t="s">
        <v>3070</v>
      </c>
      <c r="C10508">
        <v>4.2</v>
      </c>
      <c r="D10508">
        <v>38473</v>
      </c>
      <c r="E10508" t="s">
        <v>132</v>
      </c>
      <c r="F10508" t="s">
        <v>89</v>
      </c>
      <c r="G10508" t="s">
        <v>23</v>
      </c>
      <c r="H10508" t="s">
        <v>24</v>
      </c>
      <c r="I10508" t="s">
        <v>25</v>
      </c>
      <c r="J10508" t="s">
        <v>2681</v>
      </c>
      <c r="K10508" t="s">
        <v>2732</v>
      </c>
      <c r="L10508" t="s">
        <v>638</v>
      </c>
      <c r="M10508" t="s">
        <v>81</v>
      </c>
      <c r="N10508">
        <f t="shared" si="1148"/>
        <v>0</v>
      </c>
      <c r="O10508" t="str">
        <f t="shared" si="1149"/>
        <v>No</v>
      </c>
      <c r="P10508">
        <f t="shared" si="1150"/>
        <v>0</v>
      </c>
      <c r="Q10508">
        <f t="shared" si="1151"/>
        <v>4813937689</v>
      </c>
      <c r="R10508">
        <f t="shared" si="1152"/>
        <v>4.1933383153624479</v>
      </c>
      <c r="S10508" t="str">
        <f t="shared" si="1153"/>
        <v>Acceptable</v>
      </c>
      <c r="T10508">
        <f>ROUNDUP(C10508,0)</f>
        <v>5</v>
      </c>
      <c r="U10508">
        <f>ROUNDDOWN(C10508,0)</f>
        <v>4</v>
      </c>
      <c r="V10508">
        <f>RIGHT(K10508,2)+2000</f>
        <v>2018</v>
      </c>
      <c r="W10508" t="str">
        <f>INDEX(_xlfn.TEXTSPLIT(K10508,"-"),1,2)</f>
        <v>Apr</v>
      </c>
      <c r="X10508" t="str">
        <f>INDEX(_xlfn.TEXTSPLIT(K10508,"-"),1,1)</f>
        <v>11</v>
      </c>
      <c r="Y10508">
        <f>INDEX(months!B:B,MATCH(Sheet1!W10508,months!A:A,0))</f>
        <v>4</v>
      </c>
      <c r="Z10508">
        <f t="shared" si="1154"/>
        <v>43201</v>
      </c>
    </row>
    <row r="10509" spans="1:26" x14ac:dyDescent="0.2">
      <c r="A10509" t="s">
        <v>14177</v>
      </c>
      <c r="B10509" t="s">
        <v>2665</v>
      </c>
      <c r="C10509">
        <v>4.4000000000000004</v>
      </c>
      <c r="D10509">
        <v>452589</v>
      </c>
      <c r="E10509" t="s">
        <v>2443</v>
      </c>
      <c r="F10509" t="s">
        <v>89</v>
      </c>
      <c r="G10509" t="s">
        <v>23</v>
      </c>
      <c r="H10509" t="s">
        <v>24</v>
      </c>
      <c r="I10509" t="s">
        <v>418</v>
      </c>
      <c r="J10509" t="s">
        <v>2684</v>
      </c>
      <c r="K10509" t="s">
        <v>2510</v>
      </c>
      <c r="L10509" t="s">
        <v>161</v>
      </c>
      <c r="M10509" t="s">
        <v>86</v>
      </c>
      <c r="N10509">
        <f t="shared" si="1148"/>
        <v>0</v>
      </c>
      <c r="O10509" t="str">
        <f t="shared" si="1149"/>
        <v>No</v>
      </c>
      <c r="P10509">
        <f t="shared" si="1150"/>
        <v>0</v>
      </c>
      <c r="Q10509">
        <f t="shared" si="1151"/>
        <v>4813937689</v>
      </c>
      <c r="R10509">
        <f t="shared" si="1152"/>
        <v>4.1933383153624479</v>
      </c>
      <c r="S10509" t="str">
        <f t="shared" si="1153"/>
        <v>Acceptable</v>
      </c>
      <c r="T10509">
        <f>ROUNDUP(C10509,0)</f>
        <v>5</v>
      </c>
      <c r="U10509">
        <f>ROUNDDOWN(C10509,0)</f>
        <v>4</v>
      </c>
      <c r="V10509">
        <f>RIGHT(K10509,2)+2000</f>
        <v>2018</v>
      </c>
      <c r="W10509" t="str">
        <f>INDEX(_xlfn.TEXTSPLIT(K10509,"-"),1,2)</f>
        <v>Jul</v>
      </c>
      <c r="X10509" t="str">
        <f>INDEX(_xlfn.TEXTSPLIT(K10509,"-"),1,1)</f>
        <v>1</v>
      </c>
      <c r="Y10509">
        <f>INDEX(months!B:B,MATCH(Sheet1!W10509,months!A:A,0))</f>
        <v>7</v>
      </c>
      <c r="Z10509">
        <f t="shared" si="1154"/>
        <v>43282</v>
      </c>
    </row>
    <row r="10510" spans="1:26" x14ac:dyDescent="0.2">
      <c r="A10510" t="s">
        <v>14178</v>
      </c>
      <c r="B10510" t="s">
        <v>2665</v>
      </c>
      <c r="C10510">
        <v>4.2</v>
      </c>
      <c r="D10510">
        <v>2183</v>
      </c>
      <c r="E10510" t="s">
        <v>698</v>
      </c>
      <c r="F10510" t="s">
        <v>32</v>
      </c>
      <c r="G10510" t="s">
        <v>23</v>
      </c>
      <c r="H10510" t="s">
        <v>24</v>
      </c>
      <c r="I10510" t="s">
        <v>25</v>
      </c>
      <c r="J10510" t="s">
        <v>2734</v>
      </c>
      <c r="K10510" t="s">
        <v>605</v>
      </c>
      <c r="L10510" t="s">
        <v>3773</v>
      </c>
      <c r="M10510" t="s">
        <v>60</v>
      </c>
      <c r="N10510">
        <f t="shared" si="1148"/>
        <v>0</v>
      </c>
      <c r="O10510" t="str">
        <f t="shared" si="1149"/>
        <v>No</v>
      </c>
      <c r="P10510">
        <f t="shared" si="1150"/>
        <v>0</v>
      </c>
      <c r="Q10510">
        <f t="shared" si="1151"/>
        <v>4813937689</v>
      </c>
      <c r="R10510">
        <f t="shared" si="1152"/>
        <v>4.1933383153624479</v>
      </c>
      <c r="S10510" t="str">
        <f t="shared" si="1153"/>
        <v>Acceptable</v>
      </c>
      <c r="T10510">
        <f>ROUNDUP(C10510,0)</f>
        <v>5</v>
      </c>
      <c r="U10510">
        <f>ROUNDDOWN(C10510,0)</f>
        <v>4</v>
      </c>
      <c r="V10510">
        <f>RIGHT(K10510,2)+2000</f>
        <v>2018</v>
      </c>
      <c r="W10510" t="str">
        <f>INDEX(_xlfn.TEXTSPLIT(K10510,"-"),1,2)</f>
        <v>Jul</v>
      </c>
      <c r="X10510" t="str">
        <f>INDEX(_xlfn.TEXTSPLIT(K10510,"-"),1,1)</f>
        <v>10</v>
      </c>
      <c r="Y10510">
        <f>INDEX(months!B:B,MATCH(Sheet1!W10510,months!A:A,0))</f>
        <v>7</v>
      </c>
      <c r="Z10510">
        <f t="shared" si="1154"/>
        <v>43291</v>
      </c>
    </row>
    <row r="10511" spans="1:26" x14ac:dyDescent="0.2">
      <c r="A10511" t="s">
        <v>14179</v>
      </c>
      <c r="B10511" t="s">
        <v>4106</v>
      </c>
      <c r="C10511">
        <v>4.4000000000000004</v>
      </c>
      <c r="D10511">
        <v>156322</v>
      </c>
      <c r="E10511" t="s">
        <v>46</v>
      </c>
      <c r="F10511" t="s">
        <v>89</v>
      </c>
      <c r="G10511" t="s">
        <v>23</v>
      </c>
      <c r="H10511" t="s">
        <v>24</v>
      </c>
      <c r="I10511" t="s">
        <v>25</v>
      </c>
      <c r="J10511" t="s">
        <v>4107</v>
      </c>
      <c r="K10511" t="s">
        <v>3092</v>
      </c>
      <c r="L10511" t="s">
        <v>46</v>
      </c>
      <c r="M10511" t="s">
        <v>46</v>
      </c>
      <c r="N10511">
        <f t="shared" si="1148"/>
        <v>0</v>
      </c>
      <c r="O10511" t="str">
        <f t="shared" si="1149"/>
        <v>No</v>
      </c>
      <c r="P10511">
        <f t="shared" si="1150"/>
        <v>0</v>
      </c>
      <c r="Q10511">
        <f t="shared" si="1151"/>
        <v>4813937689</v>
      </c>
      <c r="R10511">
        <f t="shared" si="1152"/>
        <v>4.1933383153624479</v>
      </c>
      <c r="S10511" t="str">
        <f t="shared" si="1153"/>
        <v>Acceptable</v>
      </c>
      <c r="T10511">
        <f>ROUNDUP(C10511,0)</f>
        <v>5</v>
      </c>
      <c r="U10511">
        <f>ROUNDDOWN(C10511,0)</f>
        <v>4</v>
      </c>
      <c r="V10511">
        <f>RIGHT(K10511,2)+2000</f>
        <v>2018</v>
      </c>
      <c r="W10511" t="str">
        <f>INDEX(_xlfn.TEXTSPLIT(K10511,"-"),1,2)</f>
        <v>Feb</v>
      </c>
      <c r="X10511" t="str">
        <f>INDEX(_xlfn.TEXTSPLIT(K10511,"-"),1,1)</f>
        <v>1</v>
      </c>
      <c r="Y10511">
        <f>INDEX(months!B:B,MATCH(Sheet1!W10511,months!A:A,0))</f>
        <v>2</v>
      </c>
      <c r="Z10511">
        <f t="shared" si="1154"/>
        <v>43132</v>
      </c>
    </row>
    <row r="10512" spans="1:26" x14ac:dyDescent="0.2">
      <c r="A10512" t="s">
        <v>14180</v>
      </c>
      <c r="B10512" t="s">
        <v>4612</v>
      </c>
      <c r="D10512">
        <v>1</v>
      </c>
      <c r="E10512" t="s">
        <v>88</v>
      </c>
      <c r="F10512" t="s">
        <v>1230</v>
      </c>
      <c r="G10512" t="s">
        <v>23</v>
      </c>
      <c r="H10512" t="s">
        <v>24</v>
      </c>
      <c r="I10512" t="s">
        <v>25</v>
      </c>
      <c r="J10512" t="s">
        <v>4613</v>
      </c>
      <c r="K10512" t="s">
        <v>198</v>
      </c>
      <c r="L10512" t="s">
        <v>3139</v>
      </c>
      <c r="M10512" t="s">
        <v>81</v>
      </c>
      <c r="N10512">
        <f t="shared" si="1148"/>
        <v>0</v>
      </c>
      <c r="O10512" t="str">
        <f t="shared" si="1149"/>
        <v>No</v>
      </c>
      <c r="P10512">
        <f t="shared" si="1150"/>
        <v>0</v>
      </c>
      <c r="Q10512">
        <f t="shared" si="1151"/>
        <v>4813937689</v>
      </c>
      <c r="R10512">
        <f t="shared" si="1152"/>
        <v>4.1933383153624479</v>
      </c>
      <c r="S10512" t="str">
        <f t="shared" si="1153"/>
        <v>Acceptable</v>
      </c>
      <c r="T10512">
        <f>ROUNDUP(C10512,0)</f>
        <v>0</v>
      </c>
      <c r="U10512">
        <f>ROUNDDOWN(C10512,0)</f>
        <v>0</v>
      </c>
      <c r="V10512">
        <f>RIGHT(K10512,2)+2000</f>
        <v>2018</v>
      </c>
      <c r="W10512" t="str">
        <f>INDEX(_xlfn.TEXTSPLIT(K10512,"-"),1,2)</f>
        <v>Jan</v>
      </c>
      <c r="X10512" t="str">
        <f>INDEX(_xlfn.TEXTSPLIT(K10512,"-"),1,1)</f>
        <v>3</v>
      </c>
      <c r="Y10512">
        <f>INDEX(months!B:B,MATCH(Sheet1!W10512,months!A:A,0))</f>
        <v>1</v>
      </c>
      <c r="Z10512">
        <f t="shared" si="1154"/>
        <v>43103</v>
      </c>
    </row>
    <row r="10513" spans="1:26" x14ac:dyDescent="0.2">
      <c r="A10513" t="s">
        <v>14181</v>
      </c>
      <c r="B10513" t="s">
        <v>2665</v>
      </c>
      <c r="C10513">
        <v>3.8</v>
      </c>
      <c r="D10513">
        <v>35171</v>
      </c>
      <c r="E10513" t="s">
        <v>1137</v>
      </c>
      <c r="F10513" t="s">
        <v>65</v>
      </c>
      <c r="G10513" t="s">
        <v>23</v>
      </c>
      <c r="H10513" t="s">
        <v>24</v>
      </c>
      <c r="I10513" t="s">
        <v>25</v>
      </c>
      <c r="J10513" t="s">
        <v>2734</v>
      </c>
      <c r="K10513" t="s">
        <v>9837</v>
      </c>
      <c r="L10513" t="s">
        <v>157</v>
      </c>
      <c r="M10513" t="s">
        <v>60</v>
      </c>
      <c r="N10513">
        <f t="shared" si="1148"/>
        <v>0</v>
      </c>
      <c r="O10513" t="str">
        <f t="shared" si="1149"/>
        <v>No</v>
      </c>
      <c r="P10513">
        <f t="shared" si="1150"/>
        <v>0</v>
      </c>
      <c r="Q10513">
        <f t="shared" si="1151"/>
        <v>4813937689</v>
      </c>
      <c r="R10513">
        <f t="shared" si="1152"/>
        <v>4.1933383153624479</v>
      </c>
      <c r="S10513" t="str">
        <f t="shared" si="1153"/>
        <v>Acceptable</v>
      </c>
      <c r="T10513">
        <f>ROUNDUP(C10513,0)</f>
        <v>4</v>
      </c>
      <c r="U10513">
        <f>ROUNDDOWN(C10513,0)</f>
        <v>3</v>
      </c>
      <c r="V10513">
        <f>RIGHT(K10513,2)+2000</f>
        <v>2014</v>
      </c>
      <c r="W10513" t="str">
        <f>INDEX(_xlfn.TEXTSPLIT(K10513,"-"),1,2)</f>
        <v>Feb</v>
      </c>
      <c r="X10513" t="str">
        <f>INDEX(_xlfn.TEXTSPLIT(K10513,"-"),1,1)</f>
        <v>11</v>
      </c>
      <c r="Y10513">
        <f>INDEX(months!B:B,MATCH(Sheet1!W10513,months!A:A,0))</f>
        <v>2</v>
      </c>
      <c r="Z10513">
        <f t="shared" si="1154"/>
        <v>41681</v>
      </c>
    </row>
    <row r="10514" spans="1:26" x14ac:dyDescent="0.2">
      <c r="A10514" t="s">
        <v>14182</v>
      </c>
      <c r="B10514" t="s">
        <v>3070</v>
      </c>
      <c r="C10514">
        <v>3.9</v>
      </c>
      <c r="D10514">
        <v>2505</v>
      </c>
      <c r="E10514" t="s">
        <v>289</v>
      </c>
      <c r="F10514" t="s">
        <v>50</v>
      </c>
      <c r="G10514" t="s">
        <v>23</v>
      </c>
      <c r="H10514" t="s">
        <v>24</v>
      </c>
      <c r="I10514" t="s">
        <v>418</v>
      </c>
      <c r="J10514" t="s">
        <v>1537</v>
      </c>
      <c r="K10514" t="s">
        <v>1449</v>
      </c>
      <c r="L10514" t="s">
        <v>157</v>
      </c>
      <c r="M10514" t="s">
        <v>81</v>
      </c>
      <c r="N10514">
        <f t="shared" si="1148"/>
        <v>0</v>
      </c>
      <c r="O10514" t="str">
        <f t="shared" si="1149"/>
        <v>No</v>
      </c>
      <c r="P10514">
        <f t="shared" si="1150"/>
        <v>0</v>
      </c>
      <c r="Q10514">
        <f t="shared" si="1151"/>
        <v>4813937689</v>
      </c>
      <c r="R10514">
        <f t="shared" si="1152"/>
        <v>4.1933383153624479</v>
      </c>
      <c r="S10514" t="str">
        <f t="shared" si="1153"/>
        <v>Acceptable</v>
      </c>
      <c r="T10514">
        <f>ROUNDUP(C10514,0)</f>
        <v>4</v>
      </c>
      <c r="U10514">
        <f>ROUNDDOWN(C10514,0)</f>
        <v>3</v>
      </c>
      <c r="V10514">
        <f>RIGHT(K10514,2)+2000</f>
        <v>2018</v>
      </c>
      <c r="W10514" t="str">
        <f>INDEX(_xlfn.TEXTSPLIT(K10514,"-"),1,2)</f>
        <v>Jun</v>
      </c>
      <c r="X10514" t="str">
        <f>INDEX(_xlfn.TEXTSPLIT(K10514,"-"),1,1)</f>
        <v>18</v>
      </c>
      <c r="Y10514">
        <f>INDEX(months!B:B,MATCH(Sheet1!W10514,months!A:A,0))</f>
        <v>6</v>
      </c>
      <c r="Z10514">
        <f t="shared" si="1154"/>
        <v>43269</v>
      </c>
    </row>
    <row r="10515" spans="1:26" x14ac:dyDescent="0.2">
      <c r="A10515" t="s">
        <v>14183</v>
      </c>
      <c r="B10515" t="s">
        <v>3070</v>
      </c>
      <c r="C10515">
        <v>4</v>
      </c>
      <c r="D10515">
        <v>660613</v>
      </c>
      <c r="E10515" t="s">
        <v>93</v>
      </c>
      <c r="F10515" t="s">
        <v>43</v>
      </c>
      <c r="G10515" t="s">
        <v>23</v>
      </c>
      <c r="H10515" t="s">
        <v>24</v>
      </c>
      <c r="I10515" t="s">
        <v>25</v>
      </c>
      <c r="J10515" t="s">
        <v>2804</v>
      </c>
      <c r="K10515" t="s">
        <v>432</v>
      </c>
      <c r="L10515" t="s">
        <v>4222</v>
      </c>
      <c r="M10515" t="s">
        <v>60</v>
      </c>
      <c r="N10515">
        <f t="shared" si="1148"/>
        <v>0</v>
      </c>
      <c r="O10515" t="str">
        <f t="shared" si="1149"/>
        <v>No</v>
      </c>
      <c r="P10515">
        <f t="shared" si="1150"/>
        <v>0</v>
      </c>
      <c r="Q10515">
        <f t="shared" si="1151"/>
        <v>4813937689</v>
      </c>
      <c r="R10515">
        <f t="shared" si="1152"/>
        <v>4.1933383153624479</v>
      </c>
      <c r="S10515" t="str">
        <f t="shared" si="1153"/>
        <v>Acceptable</v>
      </c>
      <c r="T10515">
        <f>ROUNDUP(C10515,0)</f>
        <v>4</v>
      </c>
      <c r="U10515">
        <f>ROUNDDOWN(C10515,0)</f>
        <v>4</v>
      </c>
      <c r="V10515">
        <f>RIGHT(K10515,2)+2000</f>
        <v>2017</v>
      </c>
      <c r="W10515" t="str">
        <f>INDEX(_xlfn.TEXTSPLIT(K10515,"-"),1,2)</f>
        <v>Mar</v>
      </c>
      <c r="X10515" t="str">
        <f>INDEX(_xlfn.TEXTSPLIT(K10515,"-"),1,1)</f>
        <v>1</v>
      </c>
      <c r="Y10515">
        <f>INDEX(months!B:B,MATCH(Sheet1!W10515,months!A:A,0))</f>
        <v>3</v>
      </c>
      <c r="Z10515">
        <f t="shared" si="1154"/>
        <v>42795</v>
      </c>
    </row>
    <row r="10516" spans="1:26" x14ac:dyDescent="0.2">
      <c r="A10516" t="s">
        <v>14184</v>
      </c>
      <c r="B10516" t="s">
        <v>3070</v>
      </c>
      <c r="C10516">
        <v>3.8</v>
      </c>
      <c r="D10516">
        <v>22570</v>
      </c>
      <c r="E10516" t="s">
        <v>223</v>
      </c>
      <c r="F10516" t="s">
        <v>65</v>
      </c>
      <c r="G10516" t="s">
        <v>23</v>
      </c>
      <c r="H10516" t="s">
        <v>24</v>
      </c>
      <c r="I10516" t="s">
        <v>25</v>
      </c>
      <c r="J10516" t="s">
        <v>2804</v>
      </c>
      <c r="K10516" t="s">
        <v>5125</v>
      </c>
      <c r="L10516" t="s">
        <v>157</v>
      </c>
      <c r="M10516" t="s">
        <v>177</v>
      </c>
      <c r="N10516">
        <f t="shared" si="1148"/>
        <v>0</v>
      </c>
      <c r="O10516" t="str">
        <f t="shared" si="1149"/>
        <v>No</v>
      </c>
      <c r="P10516">
        <f t="shared" si="1150"/>
        <v>0</v>
      </c>
      <c r="Q10516">
        <f t="shared" si="1151"/>
        <v>4813937689</v>
      </c>
      <c r="R10516">
        <f t="shared" si="1152"/>
        <v>4.1933383153624479</v>
      </c>
      <c r="S10516" t="str">
        <f t="shared" si="1153"/>
        <v>Acceptable</v>
      </c>
      <c r="T10516">
        <f>ROUNDUP(C10516,0)</f>
        <v>4</v>
      </c>
      <c r="U10516">
        <f>ROUNDDOWN(C10516,0)</f>
        <v>3</v>
      </c>
      <c r="V10516">
        <f>RIGHT(K10516,2)+2000</f>
        <v>2017</v>
      </c>
      <c r="W10516" t="str">
        <f>INDEX(_xlfn.TEXTSPLIT(K10516,"-"),1,2)</f>
        <v>Jan</v>
      </c>
      <c r="X10516" t="str">
        <f>INDEX(_xlfn.TEXTSPLIT(K10516,"-"),1,1)</f>
        <v>9</v>
      </c>
      <c r="Y10516">
        <f>INDEX(months!B:B,MATCH(Sheet1!W10516,months!A:A,0))</f>
        <v>1</v>
      </c>
      <c r="Z10516">
        <f t="shared" si="1154"/>
        <v>42744</v>
      </c>
    </row>
    <row r="10517" spans="1:26" x14ac:dyDescent="0.2">
      <c r="A10517" t="s">
        <v>14185</v>
      </c>
      <c r="B10517" t="s">
        <v>2665</v>
      </c>
      <c r="C10517">
        <v>3.6</v>
      </c>
      <c r="D10517">
        <v>182</v>
      </c>
      <c r="E10517" t="s">
        <v>667</v>
      </c>
      <c r="F10517" t="s">
        <v>57</v>
      </c>
      <c r="G10517" t="s">
        <v>23</v>
      </c>
      <c r="H10517" t="s">
        <v>24</v>
      </c>
      <c r="I10517" t="s">
        <v>44</v>
      </c>
      <c r="J10517" t="s">
        <v>2813</v>
      </c>
      <c r="K10517" t="s">
        <v>383</v>
      </c>
      <c r="L10517" t="s">
        <v>170</v>
      </c>
      <c r="M10517" t="s">
        <v>81</v>
      </c>
      <c r="N10517">
        <f t="shared" si="1148"/>
        <v>0</v>
      </c>
      <c r="O10517" t="str">
        <f t="shared" si="1149"/>
        <v>No</v>
      </c>
      <c r="P10517">
        <f t="shared" si="1150"/>
        <v>0</v>
      </c>
      <c r="Q10517">
        <f t="shared" si="1151"/>
        <v>4813937689</v>
      </c>
      <c r="R10517">
        <f t="shared" si="1152"/>
        <v>4.1933383153624479</v>
      </c>
      <c r="S10517" t="str">
        <f t="shared" si="1153"/>
        <v>Acceptable</v>
      </c>
      <c r="T10517">
        <f>ROUNDUP(C10517,0)</f>
        <v>4</v>
      </c>
      <c r="U10517">
        <f>ROUNDDOWN(C10517,0)</f>
        <v>3</v>
      </c>
      <c r="V10517">
        <f>RIGHT(K10517,2)+2000</f>
        <v>2018</v>
      </c>
      <c r="W10517" t="str">
        <f>INDEX(_xlfn.TEXTSPLIT(K10517,"-"),1,2)</f>
        <v>Mar</v>
      </c>
      <c r="X10517" t="str">
        <f>INDEX(_xlfn.TEXTSPLIT(K10517,"-"),1,1)</f>
        <v>1</v>
      </c>
      <c r="Y10517">
        <f>INDEX(months!B:B,MATCH(Sheet1!W10517,months!A:A,0))</f>
        <v>3</v>
      </c>
      <c r="Z10517">
        <f t="shared" si="1154"/>
        <v>43160</v>
      </c>
    </row>
    <row r="10518" spans="1:26" x14ac:dyDescent="0.2">
      <c r="A10518" t="s">
        <v>14186</v>
      </c>
      <c r="B10518" t="s">
        <v>4950</v>
      </c>
      <c r="C10518">
        <v>4.2</v>
      </c>
      <c r="D10518">
        <v>12</v>
      </c>
      <c r="E10518" t="s">
        <v>334</v>
      </c>
      <c r="F10518" t="s">
        <v>1199</v>
      </c>
      <c r="G10518" t="s">
        <v>23</v>
      </c>
      <c r="H10518" t="s">
        <v>24</v>
      </c>
      <c r="I10518" t="s">
        <v>25</v>
      </c>
      <c r="J10518" t="s">
        <v>4951</v>
      </c>
      <c r="K10518" t="s">
        <v>7689</v>
      </c>
      <c r="L10518" t="s">
        <v>5598</v>
      </c>
      <c r="M10518" t="s">
        <v>237</v>
      </c>
      <c r="N10518">
        <f t="shared" si="1148"/>
        <v>0</v>
      </c>
      <c r="O10518" t="str">
        <f t="shared" si="1149"/>
        <v>No</v>
      </c>
      <c r="P10518">
        <f t="shared" si="1150"/>
        <v>0</v>
      </c>
      <c r="Q10518">
        <f t="shared" si="1151"/>
        <v>4813937689</v>
      </c>
      <c r="R10518">
        <f t="shared" si="1152"/>
        <v>4.1933383153624479</v>
      </c>
      <c r="S10518" t="str">
        <f t="shared" si="1153"/>
        <v>Acceptable</v>
      </c>
      <c r="T10518">
        <f>ROUNDUP(C10518,0)</f>
        <v>5</v>
      </c>
      <c r="U10518">
        <f>ROUNDDOWN(C10518,0)</f>
        <v>4</v>
      </c>
      <c r="V10518">
        <f>RIGHT(K10518,2)+2000</f>
        <v>2014</v>
      </c>
      <c r="W10518" t="str">
        <f>INDEX(_xlfn.TEXTSPLIT(K10518,"-"),1,2)</f>
        <v>Aug</v>
      </c>
      <c r="X10518" t="str">
        <f>INDEX(_xlfn.TEXTSPLIT(K10518,"-"),1,1)</f>
        <v>12</v>
      </c>
      <c r="Y10518">
        <f>INDEX(months!B:B,MATCH(Sheet1!W10518,months!A:A,0))</f>
        <v>8</v>
      </c>
      <c r="Z10518">
        <f t="shared" si="1154"/>
        <v>41863</v>
      </c>
    </row>
    <row r="10519" spans="1:26" x14ac:dyDescent="0.2">
      <c r="A10519" t="s">
        <v>14187</v>
      </c>
      <c r="B10519" t="s">
        <v>4612</v>
      </c>
      <c r="D10519">
        <v>1</v>
      </c>
      <c r="E10519" t="s">
        <v>260</v>
      </c>
      <c r="F10519" t="s">
        <v>1010</v>
      </c>
      <c r="G10519" t="s">
        <v>649</v>
      </c>
      <c r="H10519" t="s">
        <v>1006</v>
      </c>
      <c r="I10519" t="s">
        <v>25</v>
      </c>
      <c r="J10519" t="s">
        <v>4613</v>
      </c>
      <c r="K10519" t="s">
        <v>8188</v>
      </c>
      <c r="L10519" t="s">
        <v>523</v>
      </c>
      <c r="M10519" t="s">
        <v>86</v>
      </c>
      <c r="N10519">
        <f t="shared" si="1148"/>
        <v>0</v>
      </c>
      <c r="O10519" t="str">
        <f t="shared" si="1149"/>
        <v>No</v>
      </c>
      <c r="P10519">
        <f t="shared" si="1150"/>
        <v>0</v>
      </c>
      <c r="Q10519">
        <f t="shared" si="1151"/>
        <v>4813937689</v>
      </c>
      <c r="R10519">
        <f t="shared" si="1152"/>
        <v>4.1933383153624479</v>
      </c>
      <c r="S10519" t="str">
        <f t="shared" si="1153"/>
        <v>Acceptable</v>
      </c>
      <c r="T10519">
        <f>ROUNDUP(C10519,0)</f>
        <v>0</v>
      </c>
      <c r="U10519">
        <f>ROUNDDOWN(C10519,0)</f>
        <v>0</v>
      </c>
      <c r="V10519">
        <f>RIGHT(K10519,2)+2000</f>
        <v>2015</v>
      </c>
      <c r="W10519" t="str">
        <f>INDEX(_xlfn.TEXTSPLIT(K10519,"-"),1,2)</f>
        <v>Dec</v>
      </c>
      <c r="X10519" t="str">
        <f>INDEX(_xlfn.TEXTSPLIT(K10519,"-"),1,1)</f>
        <v>21</v>
      </c>
      <c r="Y10519">
        <f>INDEX(months!B:B,MATCH(Sheet1!W10519,months!A:A,0))</f>
        <v>12</v>
      </c>
      <c r="Z10519">
        <f t="shared" si="1154"/>
        <v>42359</v>
      </c>
    </row>
    <row r="10520" spans="1:26" x14ac:dyDescent="0.2">
      <c r="A10520" t="s">
        <v>14188</v>
      </c>
      <c r="B10520" t="s">
        <v>2665</v>
      </c>
      <c r="C10520">
        <v>3.8</v>
      </c>
      <c r="D10520">
        <v>16282</v>
      </c>
      <c r="E10520" t="s">
        <v>223</v>
      </c>
      <c r="F10520" t="s">
        <v>65</v>
      </c>
      <c r="G10520" t="s">
        <v>23</v>
      </c>
      <c r="H10520" t="s">
        <v>24</v>
      </c>
      <c r="I10520" t="s">
        <v>44</v>
      </c>
      <c r="J10520" t="s">
        <v>2684</v>
      </c>
      <c r="K10520" t="s">
        <v>4964</v>
      </c>
      <c r="L10520" t="s">
        <v>2860</v>
      </c>
      <c r="M10520" t="s">
        <v>60</v>
      </c>
      <c r="N10520">
        <f t="shared" si="1148"/>
        <v>0</v>
      </c>
      <c r="O10520" t="str">
        <f t="shared" si="1149"/>
        <v>No</v>
      </c>
      <c r="P10520">
        <f t="shared" si="1150"/>
        <v>0</v>
      </c>
      <c r="Q10520">
        <f t="shared" si="1151"/>
        <v>4813937689</v>
      </c>
      <c r="R10520">
        <f t="shared" si="1152"/>
        <v>4.1933383153624479</v>
      </c>
      <c r="S10520" t="str">
        <f t="shared" si="1153"/>
        <v>Acceptable</v>
      </c>
      <c r="T10520">
        <f>ROUNDUP(C10520,0)</f>
        <v>4</v>
      </c>
      <c r="U10520">
        <f>ROUNDDOWN(C10520,0)</f>
        <v>3</v>
      </c>
      <c r="V10520">
        <f>RIGHT(K10520,2)+2000</f>
        <v>2017</v>
      </c>
      <c r="W10520" t="str">
        <f>INDEX(_xlfn.TEXTSPLIT(K10520,"-"),1,2)</f>
        <v>Oct</v>
      </c>
      <c r="X10520" t="str">
        <f>INDEX(_xlfn.TEXTSPLIT(K10520,"-"),1,1)</f>
        <v>9</v>
      </c>
      <c r="Y10520">
        <f>INDEX(months!B:B,MATCH(Sheet1!W10520,months!A:A,0))</f>
        <v>10</v>
      </c>
      <c r="Z10520">
        <f t="shared" si="1154"/>
        <v>43017</v>
      </c>
    </row>
    <row r="10521" spans="1:26" x14ac:dyDescent="0.2">
      <c r="A10521" t="s">
        <v>14189</v>
      </c>
      <c r="B10521" t="s">
        <v>5248</v>
      </c>
      <c r="D10521">
        <v>2</v>
      </c>
      <c r="E10521" t="s">
        <v>627</v>
      </c>
      <c r="F10521" t="s">
        <v>1230</v>
      </c>
      <c r="G10521" t="s">
        <v>23</v>
      </c>
      <c r="H10521" t="s">
        <v>24</v>
      </c>
      <c r="I10521" t="s">
        <v>25</v>
      </c>
      <c r="J10521" t="s">
        <v>5249</v>
      </c>
      <c r="K10521" t="s">
        <v>13716</v>
      </c>
      <c r="L10521" t="s">
        <v>1283</v>
      </c>
      <c r="M10521" t="s">
        <v>587</v>
      </c>
      <c r="N10521">
        <f t="shared" si="1148"/>
        <v>0</v>
      </c>
      <c r="O10521" t="str">
        <f t="shared" si="1149"/>
        <v>No</v>
      </c>
      <c r="P10521">
        <f t="shared" si="1150"/>
        <v>0</v>
      </c>
      <c r="Q10521">
        <f t="shared" si="1151"/>
        <v>4813937689</v>
      </c>
      <c r="R10521">
        <f t="shared" si="1152"/>
        <v>4.1933383153624479</v>
      </c>
      <c r="S10521" t="str">
        <f t="shared" si="1153"/>
        <v>Acceptable</v>
      </c>
      <c r="T10521">
        <f>ROUNDUP(C10521,0)</f>
        <v>0</v>
      </c>
      <c r="U10521">
        <f>ROUNDDOWN(C10521,0)</f>
        <v>0</v>
      </c>
      <c r="V10521">
        <f>RIGHT(K10521,2)+2000</f>
        <v>2015</v>
      </c>
      <c r="W10521" t="str">
        <f>INDEX(_xlfn.TEXTSPLIT(K10521,"-"),1,2)</f>
        <v>Jun</v>
      </c>
      <c r="X10521" t="str">
        <f>INDEX(_xlfn.TEXTSPLIT(K10521,"-"),1,1)</f>
        <v>23</v>
      </c>
      <c r="Y10521">
        <f>INDEX(months!B:B,MATCH(Sheet1!W10521,months!A:A,0))</f>
        <v>6</v>
      </c>
      <c r="Z10521">
        <f t="shared" si="1154"/>
        <v>42178</v>
      </c>
    </row>
    <row r="10522" spans="1:26" x14ac:dyDescent="0.2">
      <c r="A10522" t="s">
        <v>14190</v>
      </c>
      <c r="B10522" t="s">
        <v>3070</v>
      </c>
      <c r="C10522">
        <v>3.7</v>
      </c>
      <c r="D10522">
        <v>187</v>
      </c>
      <c r="E10522" t="s">
        <v>232</v>
      </c>
      <c r="F10522" t="s">
        <v>22</v>
      </c>
      <c r="G10522" t="s">
        <v>23</v>
      </c>
      <c r="H10522" t="s">
        <v>24</v>
      </c>
      <c r="I10522" t="s">
        <v>25</v>
      </c>
      <c r="J10522" t="s">
        <v>2804</v>
      </c>
      <c r="K10522" t="s">
        <v>5052</v>
      </c>
      <c r="L10522" t="s">
        <v>59</v>
      </c>
      <c r="M10522" t="s">
        <v>86</v>
      </c>
      <c r="N10522">
        <f t="shared" si="1148"/>
        <v>0</v>
      </c>
      <c r="O10522" t="str">
        <f t="shared" si="1149"/>
        <v>No</v>
      </c>
      <c r="P10522">
        <f t="shared" si="1150"/>
        <v>0</v>
      </c>
      <c r="Q10522">
        <f t="shared" si="1151"/>
        <v>4813937689</v>
      </c>
      <c r="R10522">
        <f t="shared" si="1152"/>
        <v>4.1933383153624479</v>
      </c>
      <c r="S10522" t="str">
        <f t="shared" si="1153"/>
        <v>Acceptable</v>
      </c>
      <c r="T10522">
        <f>ROUNDUP(C10522,0)</f>
        <v>4</v>
      </c>
      <c r="U10522">
        <f>ROUNDDOWN(C10522,0)</f>
        <v>3</v>
      </c>
      <c r="V10522">
        <f>RIGHT(K10522,2)+2000</f>
        <v>2017</v>
      </c>
      <c r="W10522" t="str">
        <f>INDEX(_xlfn.TEXTSPLIT(K10522,"-"),1,2)</f>
        <v>Nov</v>
      </c>
      <c r="X10522" t="str">
        <f>INDEX(_xlfn.TEXTSPLIT(K10522,"-"),1,1)</f>
        <v>12</v>
      </c>
      <c r="Y10522">
        <f>INDEX(months!B:B,MATCH(Sheet1!W10522,months!A:A,0))</f>
        <v>11</v>
      </c>
      <c r="Z10522">
        <f t="shared" si="1154"/>
        <v>43051</v>
      </c>
    </row>
    <row r="10523" spans="1:26" x14ac:dyDescent="0.2">
      <c r="A10523" t="s">
        <v>14191</v>
      </c>
      <c r="B10523" t="s">
        <v>2665</v>
      </c>
      <c r="C10523">
        <v>4</v>
      </c>
      <c r="D10523">
        <v>103199</v>
      </c>
      <c r="E10523" t="s">
        <v>970</v>
      </c>
      <c r="F10523" t="s">
        <v>89</v>
      </c>
      <c r="G10523" t="s">
        <v>23</v>
      </c>
      <c r="H10523" t="s">
        <v>24</v>
      </c>
      <c r="I10523" t="s">
        <v>44</v>
      </c>
      <c r="J10523" t="s">
        <v>2684</v>
      </c>
      <c r="K10523" t="s">
        <v>173</v>
      </c>
      <c r="L10523" t="s">
        <v>14192</v>
      </c>
      <c r="M10523" t="s">
        <v>47</v>
      </c>
      <c r="N10523">
        <f t="shared" si="1148"/>
        <v>0</v>
      </c>
      <c r="O10523" t="str">
        <f t="shared" si="1149"/>
        <v>No</v>
      </c>
      <c r="P10523">
        <f t="shared" si="1150"/>
        <v>0</v>
      </c>
      <c r="Q10523">
        <f t="shared" si="1151"/>
        <v>4813937689</v>
      </c>
      <c r="R10523">
        <f t="shared" si="1152"/>
        <v>4.1933383153624479</v>
      </c>
      <c r="S10523" t="str">
        <f t="shared" si="1153"/>
        <v>Acceptable</v>
      </c>
      <c r="T10523">
        <f>ROUNDUP(C10523,0)</f>
        <v>4</v>
      </c>
      <c r="U10523">
        <f>ROUNDDOWN(C10523,0)</f>
        <v>4</v>
      </c>
      <c r="V10523">
        <f>RIGHT(K10523,2)+2000</f>
        <v>2018</v>
      </c>
      <c r="W10523" t="str">
        <f>INDEX(_xlfn.TEXTSPLIT(K10523,"-"),1,2)</f>
        <v>Aug</v>
      </c>
      <c r="X10523" t="str">
        <f>INDEX(_xlfn.TEXTSPLIT(K10523,"-"),1,1)</f>
        <v>2</v>
      </c>
      <c r="Y10523">
        <f>INDEX(months!B:B,MATCH(Sheet1!W10523,months!A:A,0))</f>
        <v>8</v>
      </c>
      <c r="Z10523">
        <f t="shared" si="1154"/>
        <v>43314</v>
      </c>
    </row>
    <row r="10524" spans="1:26" x14ac:dyDescent="0.2">
      <c r="A10524" t="s">
        <v>14193</v>
      </c>
      <c r="B10524" t="s">
        <v>2665</v>
      </c>
      <c r="C10524">
        <v>4.2</v>
      </c>
      <c r="D10524">
        <v>33788</v>
      </c>
      <c r="E10524" t="s">
        <v>256</v>
      </c>
      <c r="F10524" t="s">
        <v>65</v>
      </c>
      <c r="G10524" t="s">
        <v>23</v>
      </c>
      <c r="H10524" t="s">
        <v>24</v>
      </c>
      <c r="I10524" t="s">
        <v>25</v>
      </c>
      <c r="J10524" t="s">
        <v>2734</v>
      </c>
      <c r="K10524" t="s">
        <v>1126</v>
      </c>
      <c r="L10524" t="s">
        <v>4139</v>
      </c>
      <c r="M10524" t="s">
        <v>81</v>
      </c>
      <c r="N10524">
        <f t="shared" si="1148"/>
        <v>0</v>
      </c>
      <c r="O10524" t="str">
        <f t="shared" si="1149"/>
        <v>No</v>
      </c>
      <c r="P10524">
        <f t="shared" si="1150"/>
        <v>0</v>
      </c>
      <c r="Q10524">
        <f t="shared" si="1151"/>
        <v>4813937689</v>
      </c>
      <c r="R10524">
        <f t="shared" si="1152"/>
        <v>4.1933383153624479</v>
      </c>
      <c r="S10524" t="str">
        <f t="shared" si="1153"/>
        <v>Acceptable</v>
      </c>
      <c r="T10524">
        <f>ROUNDUP(C10524,0)</f>
        <v>5</v>
      </c>
      <c r="U10524">
        <f>ROUNDDOWN(C10524,0)</f>
        <v>4</v>
      </c>
      <c r="V10524">
        <f>RIGHT(K10524,2)+2000</f>
        <v>2018</v>
      </c>
      <c r="W10524" t="str">
        <f>INDEX(_xlfn.TEXTSPLIT(K10524,"-"),1,2)</f>
        <v>Mar</v>
      </c>
      <c r="X10524" t="str">
        <f>INDEX(_xlfn.TEXTSPLIT(K10524,"-"),1,1)</f>
        <v>29</v>
      </c>
      <c r="Y10524">
        <f>INDEX(months!B:B,MATCH(Sheet1!W10524,months!A:A,0))</f>
        <v>3</v>
      </c>
      <c r="Z10524">
        <f t="shared" si="1154"/>
        <v>43188</v>
      </c>
    </row>
    <row r="10525" spans="1:26" x14ac:dyDescent="0.2">
      <c r="A10525" t="s">
        <v>14194</v>
      </c>
      <c r="B10525" t="s">
        <v>3391</v>
      </c>
      <c r="C10525">
        <v>4.4000000000000004</v>
      </c>
      <c r="D10525">
        <v>1517</v>
      </c>
      <c r="E10525" t="s">
        <v>685</v>
      </c>
      <c r="F10525" t="s">
        <v>50</v>
      </c>
      <c r="G10525" t="s">
        <v>23</v>
      </c>
      <c r="H10525" t="s">
        <v>24</v>
      </c>
      <c r="I10525" t="s">
        <v>25</v>
      </c>
      <c r="J10525" t="s">
        <v>3393</v>
      </c>
      <c r="K10525" t="s">
        <v>497</v>
      </c>
      <c r="L10525" t="s">
        <v>4937</v>
      </c>
      <c r="M10525" t="s">
        <v>60</v>
      </c>
      <c r="N10525">
        <f t="shared" si="1148"/>
        <v>0</v>
      </c>
      <c r="O10525" t="str">
        <f t="shared" si="1149"/>
        <v>No</v>
      </c>
      <c r="P10525">
        <f t="shared" si="1150"/>
        <v>0</v>
      </c>
      <c r="Q10525">
        <f t="shared" si="1151"/>
        <v>4813937689</v>
      </c>
      <c r="R10525">
        <f t="shared" si="1152"/>
        <v>4.1933383153624479</v>
      </c>
      <c r="S10525" t="str">
        <f t="shared" si="1153"/>
        <v>Acceptable</v>
      </c>
      <c r="T10525">
        <f>ROUNDUP(C10525,0)</f>
        <v>5</v>
      </c>
      <c r="U10525">
        <f>ROUNDDOWN(C10525,0)</f>
        <v>4</v>
      </c>
      <c r="V10525">
        <f>RIGHT(K10525,2)+2000</f>
        <v>2018</v>
      </c>
      <c r="W10525" t="str">
        <f>INDEX(_xlfn.TEXTSPLIT(K10525,"-"),1,2)</f>
        <v>Jul</v>
      </c>
      <c r="X10525" t="str">
        <f>INDEX(_xlfn.TEXTSPLIT(K10525,"-"),1,1)</f>
        <v>13</v>
      </c>
      <c r="Y10525">
        <f>INDEX(months!B:B,MATCH(Sheet1!W10525,months!A:A,0))</f>
        <v>7</v>
      </c>
      <c r="Z10525">
        <f t="shared" si="1154"/>
        <v>43294</v>
      </c>
    </row>
    <row r="10526" spans="1:26" x14ac:dyDescent="0.2">
      <c r="A10526" t="s">
        <v>14195</v>
      </c>
      <c r="B10526" t="s">
        <v>2665</v>
      </c>
      <c r="D10526">
        <v>2</v>
      </c>
      <c r="E10526" t="s">
        <v>405</v>
      </c>
      <c r="F10526" t="s">
        <v>1230</v>
      </c>
      <c r="G10526" t="s">
        <v>23</v>
      </c>
      <c r="H10526" t="s">
        <v>24</v>
      </c>
      <c r="I10526" t="s">
        <v>25</v>
      </c>
      <c r="J10526" t="s">
        <v>2684</v>
      </c>
      <c r="K10526" t="s">
        <v>14196</v>
      </c>
      <c r="L10526" t="s">
        <v>59</v>
      </c>
      <c r="M10526" t="s">
        <v>86</v>
      </c>
      <c r="N10526">
        <f t="shared" si="1148"/>
        <v>0</v>
      </c>
      <c r="O10526" t="str">
        <f t="shared" si="1149"/>
        <v>No</v>
      </c>
      <c r="P10526">
        <f t="shared" si="1150"/>
        <v>0</v>
      </c>
      <c r="Q10526">
        <f t="shared" si="1151"/>
        <v>4813937689</v>
      </c>
      <c r="R10526">
        <f t="shared" si="1152"/>
        <v>4.1933383153624479</v>
      </c>
      <c r="S10526" t="str">
        <f t="shared" si="1153"/>
        <v>Acceptable</v>
      </c>
      <c r="T10526">
        <f>ROUNDUP(C10526,0)</f>
        <v>0</v>
      </c>
      <c r="U10526">
        <f>ROUNDDOWN(C10526,0)</f>
        <v>0</v>
      </c>
      <c r="V10526">
        <f>RIGHT(K10526,2)+2000</f>
        <v>2016</v>
      </c>
      <c r="W10526" t="str">
        <f>INDEX(_xlfn.TEXTSPLIT(K10526,"-"),1,2)</f>
        <v>Mar</v>
      </c>
      <c r="X10526" t="str">
        <f>INDEX(_xlfn.TEXTSPLIT(K10526,"-"),1,1)</f>
        <v>3</v>
      </c>
      <c r="Y10526">
        <f>INDEX(months!B:B,MATCH(Sheet1!W10526,months!A:A,0))</f>
        <v>3</v>
      </c>
      <c r="Z10526">
        <f t="shared" si="1154"/>
        <v>42432</v>
      </c>
    </row>
    <row r="10527" spans="1:26" x14ac:dyDescent="0.2">
      <c r="A10527" t="s">
        <v>14197</v>
      </c>
      <c r="B10527" t="s">
        <v>4310</v>
      </c>
      <c r="D10527">
        <v>2</v>
      </c>
      <c r="E10527" t="s">
        <v>202</v>
      </c>
      <c r="F10527" t="s">
        <v>1230</v>
      </c>
      <c r="G10527" t="s">
        <v>23</v>
      </c>
      <c r="H10527" t="s">
        <v>24</v>
      </c>
      <c r="I10527" t="s">
        <v>25</v>
      </c>
      <c r="J10527" t="s">
        <v>2718</v>
      </c>
      <c r="K10527" t="s">
        <v>2590</v>
      </c>
      <c r="L10527" t="s">
        <v>59</v>
      </c>
      <c r="M10527" t="s">
        <v>81</v>
      </c>
      <c r="N10527">
        <f t="shared" si="1148"/>
        <v>0</v>
      </c>
      <c r="O10527" t="str">
        <f t="shared" si="1149"/>
        <v>No</v>
      </c>
      <c r="P10527">
        <f t="shared" si="1150"/>
        <v>0</v>
      </c>
      <c r="Q10527">
        <f t="shared" si="1151"/>
        <v>4813937689</v>
      </c>
      <c r="R10527">
        <f t="shared" si="1152"/>
        <v>4.1933383153624479</v>
      </c>
      <c r="S10527" t="str">
        <f t="shared" si="1153"/>
        <v>Acceptable</v>
      </c>
      <c r="T10527">
        <f>ROUNDUP(C10527,0)</f>
        <v>0</v>
      </c>
      <c r="U10527">
        <f>ROUNDDOWN(C10527,0)</f>
        <v>0</v>
      </c>
      <c r="V10527">
        <f>RIGHT(K10527,2)+2000</f>
        <v>2018</v>
      </c>
      <c r="W10527" t="str">
        <f>INDEX(_xlfn.TEXTSPLIT(K10527,"-"),1,2)</f>
        <v>Feb</v>
      </c>
      <c r="X10527" t="str">
        <f>INDEX(_xlfn.TEXTSPLIT(K10527,"-"),1,1)</f>
        <v>21</v>
      </c>
      <c r="Y10527">
        <f>INDEX(months!B:B,MATCH(Sheet1!W10527,months!A:A,0))</f>
        <v>2</v>
      </c>
      <c r="Z10527">
        <f t="shared" si="1154"/>
        <v>43152</v>
      </c>
    </row>
    <row r="10528" spans="1:26" x14ac:dyDescent="0.2">
      <c r="A10528" t="s">
        <v>14198</v>
      </c>
      <c r="B10528" t="s">
        <v>3070</v>
      </c>
      <c r="C10528">
        <v>4.4000000000000004</v>
      </c>
      <c r="D10528">
        <v>129542</v>
      </c>
      <c r="E10528" t="s">
        <v>1146</v>
      </c>
      <c r="F10528" t="s">
        <v>65</v>
      </c>
      <c r="G10528" t="s">
        <v>23</v>
      </c>
      <c r="H10528" t="s">
        <v>24</v>
      </c>
      <c r="I10528" t="s">
        <v>25</v>
      </c>
      <c r="J10528" t="s">
        <v>14199</v>
      </c>
      <c r="K10528" t="s">
        <v>306</v>
      </c>
      <c r="L10528" t="s">
        <v>3240</v>
      </c>
      <c r="M10528" t="s">
        <v>29</v>
      </c>
      <c r="N10528">
        <f t="shared" si="1148"/>
        <v>0</v>
      </c>
      <c r="O10528" t="str">
        <f t="shared" si="1149"/>
        <v>No</v>
      </c>
      <c r="P10528">
        <f t="shared" si="1150"/>
        <v>0</v>
      </c>
      <c r="Q10528">
        <f t="shared" si="1151"/>
        <v>4813937689</v>
      </c>
      <c r="R10528">
        <f t="shared" si="1152"/>
        <v>4.1933383153624479</v>
      </c>
      <c r="S10528" t="str">
        <f t="shared" si="1153"/>
        <v>Acceptable</v>
      </c>
      <c r="T10528">
        <f>ROUNDUP(C10528,0)</f>
        <v>5</v>
      </c>
      <c r="U10528">
        <f>ROUNDDOWN(C10528,0)</f>
        <v>4</v>
      </c>
      <c r="V10528">
        <f>RIGHT(K10528,2)+2000</f>
        <v>2018</v>
      </c>
      <c r="W10528" t="str">
        <f>INDEX(_xlfn.TEXTSPLIT(K10528,"-"),1,2)</f>
        <v>Jul</v>
      </c>
      <c r="X10528" t="str">
        <f>INDEX(_xlfn.TEXTSPLIT(K10528,"-"),1,1)</f>
        <v>23</v>
      </c>
      <c r="Y10528">
        <f>INDEX(months!B:B,MATCH(Sheet1!W10528,months!A:A,0))</f>
        <v>7</v>
      </c>
      <c r="Z10528">
        <f t="shared" si="1154"/>
        <v>43304</v>
      </c>
    </row>
    <row r="10529" spans="1:26" x14ac:dyDescent="0.2">
      <c r="A10529" t="s">
        <v>14200</v>
      </c>
      <c r="B10529" t="s">
        <v>4310</v>
      </c>
      <c r="C10529">
        <v>4.9000000000000004</v>
      </c>
      <c r="D10529">
        <v>1420</v>
      </c>
      <c r="E10529" t="s">
        <v>88</v>
      </c>
      <c r="F10529" t="s">
        <v>22</v>
      </c>
      <c r="G10529" t="s">
        <v>23</v>
      </c>
      <c r="H10529" t="s">
        <v>24</v>
      </c>
      <c r="I10529" t="s">
        <v>25</v>
      </c>
      <c r="J10529" t="s">
        <v>2718</v>
      </c>
      <c r="K10529" t="s">
        <v>125</v>
      </c>
      <c r="L10529" t="s">
        <v>2833</v>
      </c>
      <c r="M10529" t="s">
        <v>47</v>
      </c>
      <c r="N10529">
        <f t="shared" si="1148"/>
        <v>0</v>
      </c>
      <c r="O10529" t="str">
        <f t="shared" si="1149"/>
        <v>No</v>
      </c>
      <c r="P10529">
        <f t="shared" si="1150"/>
        <v>0</v>
      </c>
      <c r="Q10529">
        <f t="shared" si="1151"/>
        <v>4813937689</v>
      </c>
      <c r="R10529">
        <f t="shared" si="1152"/>
        <v>4.1933383153624479</v>
      </c>
      <c r="S10529" t="str">
        <f t="shared" si="1153"/>
        <v>Acceptable</v>
      </c>
      <c r="T10529">
        <f>ROUNDUP(C10529,0)</f>
        <v>5</v>
      </c>
      <c r="U10529">
        <f>ROUNDDOWN(C10529,0)</f>
        <v>4</v>
      </c>
      <c r="V10529">
        <f>RIGHT(K10529,2)+2000</f>
        <v>2018</v>
      </c>
      <c r="W10529" t="str">
        <f>INDEX(_xlfn.TEXTSPLIT(K10529,"-"),1,2)</f>
        <v>Jul</v>
      </c>
      <c r="X10529" t="str">
        <f>INDEX(_xlfn.TEXTSPLIT(K10529,"-"),1,1)</f>
        <v>12</v>
      </c>
      <c r="Y10529">
        <f>INDEX(months!B:B,MATCH(Sheet1!W10529,months!A:A,0))</f>
        <v>7</v>
      </c>
      <c r="Z10529">
        <f t="shared" si="1154"/>
        <v>43293</v>
      </c>
    </row>
    <row r="10530" spans="1:26" x14ac:dyDescent="0.2">
      <c r="A10530" t="s">
        <v>14201</v>
      </c>
      <c r="B10530" t="s">
        <v>4310</v>
      </c>
      <c r="D10530">
        <v>0</v>
      </c>
      <c r="E10530" t="s">
        <v>202</v>
      </c>
      <c r="F10530" t="s">
        <v>1230</v>
      </c>
      <c r="G10530" t="s">
        <v>23</v>
      </c>
      <c r="H10530" t="s">
        <v>24</v>
      </c>
      <c r="I10530" t="s">
        <v>25</v>
      </c>
      <c r="J10530" t="s">
        <v>2718</v>
      </c>
      <c r="K10530" t="s">
        <v>1604</v>
      </c>
      <c r="L10530" t="s">
        <v>59</v>
      </c>
      <c r="M10530" t="s">
        <v>81</v>
      </c>
      <c r="N10530">
        <f t="shared" si="1148"/>
        <v>0</v>
      </c>
      <c r="O10530" t="str">
        <f t="shared" si="1149"/>
        <v>No</v>
      </c>
      <c r="P10530">
        <f t="shared" si="1150"/>
        <v>0</v>
      </c>
      <c r="Q10530">
        <f t="shared" si="1151"/>
        <v>4813937689</v>
      </c>
      <c r="R10530">
        <f t="shared" si="1152"/>
        <v>4.1933383153624479</v>
      </c>
      <c r="S10530" t="str">
        <f t="shared" si="1153"/>
        <v>Acceptable</v>
      </c>
      <c r="T10530">
        <f>ROUNDUP(C10530,0)</f>
        <v>0</v>
      </c>
      <c r="U10530">
        <f>ROUNDDOWN(C10530,0)</f>
        <v>0</v>
      </c>
      <c r="V10530">
        <f>RIGHT(K10530,2)+2000</f>
        <v>2018</v>
      </c>
      <c r="W10530" t="str">
        <f>INDEX(_xlfn.TEXTSPLIT(K10530,"-"),1,2)</f>
        <v>Feb</v>
      </c>
      <c r="X10530" t="str">
        <f>INDEX(_xlfn.TEXTSPLIT(K10530,"-"),1,1)</f>
        <v>14</v>
      </c>
      <c r="Y10530">
        <f>INDEX(months!B:B,MATCH(Sheet1!W10530,months!A:A,0))</f>
        <v>2</v>
      </c>
      <c r="Z10530">
        <f t="shared" si="1154"/>
        <v>43145</v>
      </c>
    </row>
    <row r="10531" spans="1:26" x14ac:dyDescent="0.2">
      <c r="A10531" t="s">
        <v>14202</v>
      </c>
      <c r="B10531" t="s">
        <v>556</v>
      </c>
      <c r="C10531">
        <v>5</v>
      </c>
      <c r="D10531">
        <v>1</v>
      </c>
      <c r="E10531" t="s">
        <v>525</v>
      </c>
      <c r="F10531" t="s">
        <v>1230</v>
      </c>
      <c r="G10531" t="s">
        <v>23</v>
      </c>
      <c r="H10531" t="s">
        <v>24</v>
      </c>
      <c r="I10531" t="s">
        <v>25</v>
      </c>
      <c r="J10531" t="s">
        <v>557</v>
      </c>
      <c r="K10531" t="s">
        <v>2436</v>
      </c>
      <c r="L10531" t="s">
        <v>164</v>
      </c>
      <c r="M10531" t="s">
        <v>86</v>
      </c>
      <c r="N10531">
        <f t="shared" si="1148"/>
        <v>0</v>
      </c>
      <c r="O10531" t="str">
        <f t="shared" si="1149"/>
        <v>No</v>
      </c>
      <c r="P10531">
        <f t="shared" si="1150"/>
        <v>0</v>
      </c>
      <c r="Q10531">
        <f t="shared" si="1151"/>
        <v>4813937689</v>
      </c>
      <c r="R10531">
        <f t="shared" si="1152"/>
        <v>4.1933383153624479</v>
      </c>
      <c r="S10531" t="str">
        <f t="shared" si="1153"/>
        <v>Acceptable</v>
      </c>
      <c r="T10531">
        <f>ROUNDUP(C10531,0)</f>
        <v>5</v>
      </c>
      <c r="U10531">
        <f>ROUNDDOWN(C10531,0)</f>
        <v>5</v>
      </c>
      <c r="V10531">
        <f>RIGHT(K10531,2)+2000</f>
        <v>2018</v>
      </c>
      <c r="W10531" t="str">
        <f>INDEX(_xlfn.TEXTSPLIT(K10531,"-"),1,2)</f>
        <v>Feb</v>
      </c>
      <c r="X10531" t="str">
        <f>INDEX(_xlfn.TEXTSPLIT(K10531,"-"),1,1)</f>
        <v>20</v>
      </c>
      <c r="Y10531">
        <f>INDEX(months!B:B,MATCH(Sheet1!W10531,months!A:A,0))</f>
        <v>2</v>
      </c>
      <c r="Z10531">
        <f t="shared" si="1154"/>
        <v>43151</v>
      </c>
    </row>
    <row r="10532" spans="1:26" x14ac:dyDescent="0.2">
      <c r="A10532" t="s">
        <v>14203</v>
      </c>
      <c r="B10532" t="s">
        <v>4310</v>
      </c>
      <c r="D10532">
        <v>0</v>
      </c>
      <c r="E10532" t="s">
        <v>202</v>
      </c>
      <c r="F10532" t="s">
        <v>1262</v>
      </c>
      <c r="G10532" t="s">
        <v>23</v>
      </c>
      <c r="H10532" t="s">
        <v>24</v>
      </c>
      <c r="I10532" t="s">
        <v>25</v>
      </c>
      <c r="J10532" t="s">
        <v>2718</v>
      </c>
      <c r="K10532" t="s">
        <v>4777</v>
      </c>
      <c r="L10532" t="s">
        <v>59</v>
      </c>
      <c r="M10532" t="s">
        <v>81</v>
      </c>
      <c r="N10532">
        <f t="shared" si="1148"/>
        <v>0</v>
      </c>
      <c r="O10532" t="str">
        <f t="shared" si="1149"/>
        <v>No</v>
      </c>
      <c r="P10532">
        <f t="shared" si="1150"/>
        <v>0</v>
      </c>
      <c r="Q10532">
        <f t="shared" si="1151"/>
        <v>4813937689</v>
      </c>
      <c r="R10532">
        <f t="shared" si="1152"/>
        <v>4.1933383153624479</v>
      </c>
      <c r="S10532" t="str">
        <f t="shared" si="1153"/>
        <v>Acceptable</v>
      </c>
      <c r="T10532">
        <f>ROUNDUP(C10532,0)</f>
        <v>0</v>
      </c>
      <c r="U10532">
        <f>ROUNDDOWN(C10532,0)</f>
        <v>0</v>
      </c>
      <c r="V10532">
        <f>RIGHT(K10532,2)+2000</f>
        <v>2018</v>
      </c>
      <c r="W10532" t="str">
        <f>INDEX(_xlfn.TEXTSPLIT(K10532,"-"),1,2)</f>
        <v>Mar</v>
      </c>
      <c r="X10532" t="str">
        <f>INDEX(_xlfn.TEXTSPLIT(K10532,"-"),1,1)</f>
        <v>18</v>
      </c>
      <c r="Y10532">
        <f>INDEX(months!B:B,MATCH(Sheet1!W10532,months!A:A,0))</f>
        <v>3</v>
      </c>
      <c r="Z10532">
        <f t="shared" si="1154"/>
        <v>43177</v>
      </c>
    </row>
    <row r="10533" spans="1:26" x14ac:dyDescent="0.2">
      <c r="A10533" t="s">
        <v>14204</v>
      </c>
      <c r="B10533" t="s">
        <v>4612</v>
      </c>
      <c r="C10533">
        <v>4.8</v>
      </c>
      <c r="D10533">
        <v>12700</v>
      </c>
      <c r="E10533" t="s">
        <v>190</v>
      </c>
      <c r="F10533" t="s">
        <v>50</v>
      </c>
      <c r="G10533" t="s">
        <v>649</v>
      </c>
      <c r="H10533" t="s">
        <v>2077</v>
      </c>
      <c r="I10533" t="s">
        <v>25</v>
      </c>
      <c r="J10533" t="s">
        <v>4613</v>
      </c>
      <c r="K10533" t="s">
        <v>97</v>
      </c>
      <c r="L10533" t="s">
        <v>1304</v>
      </c>
      <c r="M10533" t="s">
        <v>274</v>
      </c>
      <c r="N10533">
        <f t="shared" si="1148"/>
        <v>0</v>
      </c>
      <c r="O10533" t="str">
        <f t="shared" si="1149"/>
        <v>No</v>
      </c>
      <c r="P10533">
        <f t="shared" si="1150"/>
        <v>0</v>
      </c>
      <c r="Q10533">
        <f t="shared" si="1151"/>
        <v>4813937689</v>
      </c>
      <c r="R10533">
        <f t="shared" si="1152"/>
        <v>4.1933383153624479</v>
      </c>
      <c r="S10533" t="str">
        <f t="shared" si="1153"/>
        <v>Acceptable</v>
      </c>
      <c r="T10533">
        <f>ROUNDUP(C10533,0)</f>
        <v>5</v>
      </c>
      <c r="U10533">
        <f>ROUNDDOWN(C10533,0)</f>
        <v>4</v>
      </c>
      <c r="V10533">
        <f>RIGHT(K10533,2)+2000</f>
        <v>2018</v>
      </c>
      <c r="W10533" t="str">
        <f>INDEX(_xlfn.TEXTSPLIT(K10533,"-"),1,2)</f>
        <v>Aug</v>
      </c>
      <c r="X10533" t="str">
        <f>INDEX(_xlfn.TEXTSPLIT(K10533,"-"),1,1)</f>
        <v>3</v>
      </c>
      <c r="Y10533">
        <f>INDEX(months!B:B,MATCH(Sheet1!W10533,months!A:A,0))</f>
        <v>8</v>
      </c>
      <c r="Z10533">
        <f t="shared" si="1154"/>
        <v>43315</v>
      </c>
    </row>
    <row r="10534" spans="1:26" x14ac:dyDescent="0.2">
      <c r="A10534" t="s">
        <v>14205</v>
      </c>
      <c r="B10534" t="s">
        <v>4310</v>
      </c>
      <c r="D10534">
        <v>9</v>
      </c>
      <c r="E10534" t="s">
        <v>104</v>
      </c>
      <c r="F10534" t="s">
        <v>1010</v>
      </c>
      <c r="G10534" t="s">
        <v>23</v>
      </c>
      <c r="H10534" t="s">
        <v>24</v>
      </c>
      <c r="I10534" t="s">
        <v>25</v>
      </c>
      <c r="J10534" t="s">
        <v>2718</v>
      </c>
      <c r="K10534" t="s">
        <v>39</v>
      </c>
      <c r="L10534" t="s">
        <v>1756</v>
      </c>
      <c r="M10534" t="s">
        <v>47</v>
      </c>
      <c r="N10534">
        <f t="shared" si="1148"/>
        <v>0</v>
      </c>
      <c r="O10534" t="str">
        <f t="shared" si="1149"/>
        <v>No</v>
      </c>
      <c r="P10534">
        <f t="shared" si="1150"/>
        <v>0</v>
      </c>
      <c r="Q10534">
        <f t="shared" si="1151"/>
        <v>4813937689</v>
      </c>
      <c r="R10534">
        <f t="shared" si="1152"/>
        <v>4.1933383153624479</v>
      </c>
      <c r="S10534" t="str">
        <f t="shared" si="1153"/>
        <v>Acceptable</v>
      </c>
      <c r="T10534">
        <f>ROUNDUP(C10534,0)</f>
        <v>0</v>
      </c>
      <c r="U10534">
        <f>ROUNDDOWN(C10534,0)</f>
        <v>0</v>
      </c>
      <c r="V10534">
        <f>RIGHT(K10534,2)+2000</f>
        <v>2018</v>
      </c>
      <c r="W10534" t="str">
        <f>INDEX(_xlfn.TEXTSPLIT(K10534,"-"),1,2)</f>
        <v>Aug</v>
      </c>
      <c r="X10534" t="str">
        <f>INDEX(_xlfn.TEXTSPLIT(K10534,"-"),1,1)</f>
        <v>1</v>
      </c>
      <c r="Y10534">
        <f>INDEX(months!B:B,MATCH(Sheet1!W10534,months!A:A,0))</f>
        <v>8</v>
      </c>
      <c r="Z10534">
        <f t="shared" si="1154"/>
        <v>43313</v>
      </c>
    </row>
    <row r="10535" spans="1:26" x14ac:dyDescent="0.2">
      <c r="A10535" t="s">
        <v>14206</v>
      </c>
      <c r="B10535" t="s">
        <v>4310</v>
      </c>
      <c r="D10535">
        <v>0</v>
      </c>
      <c r="E10535" t="s">
        <v>202</v>
      </c>
      <c r="F10535" t="s">
        <v>1230</v>
      </c>
      <c r="G10535" t="s">
        <v>23</v>
      </c>
      <c r="H10535" t="s">
        <v>24</v>
      </c>
      <c r="I10535" t="s">
        <v>25</v>
      </c>
      <c r="J10535" t="s">
        <v>2718</v>
      </c>
      <c r="K10535" t="s">
        <v>2436</v>
      </c>
      <c r="L10535" t="s">
        <v>59</v>
      </c>
      <c r="M10535" t="s">
        <v>81</v>
      </c>
      <c r="N10535">
        <f t="shared" si="1148"/>
        <v>0</v>
      </c>
      <c r="O10535" t="str">
        <f t="shared" si="1149"/>
        <v>No</v>
      </c>
      <c r="P10535">
        <f t="shared" si="1150"/>
        <v>0</v>
      </c>
      <c r="Q10535">
        <f t="shared" si="1151"/>
        <v>4813937689</v>
      </c>
      <c r="R10535">
        <f t="shared" si="1152"/>
        <v>4.1933383153624479</v>
      </c>
      <c r="S10535" t="str">
        <f t="shared" si="1153"/>
        <v>Acceptable</v>
      </c>
      <c r="T10535">
        <f>ROUNDUP(C10535,0)</f>
        <v>0</v>
      </c>
      <c r="U10535">
        <f>ROUNDDOWN(C10535,0)</f>
        <v>0</v>
      </c>
      <c r="V10535">
        <f>RIGHT(K10535,2)+2000</f>
        <v>2018</v>
      </c>
      <c r="W10535" t="str">
        <f>INDEX(_xlfn.TEXTSPLIT(K10535,"-"),1,2)</f>
        <v>Feb</v>
      </c>
      <c r="X10535" t="str">
        <f>INDEX(_xlfn.TEXTSPLIT(K10535,"-"),1,1)</f>
        <v>20</v>
      </c>
      <c r="Y10535">
        <f>INDEX(months!B:B,MATCH(Sheet1!W10535,months!A:A,0))</f>
        <v>2</v>
      </c>
      <c r="Z10535">
        <f t="shared" si="1154"/>
        <v>43151</v>
      </c>
    </row>
    <row r="10536" spans="1:26" x14ac:dyDescent="0.2">
      <c r="A10536" t="s">
        <v>14207</v>
      </c>
      <c r="B10536" t="s">
        <v>4310</v>
      </c>
      <c r="D10536">
        <v>0</v>
      </c>
      <c r="E10536" t="s">
        <v>202</v>
      </c>
      <c r="F10536" t="s">
        <v>1278</v>
      </c>
      <c r="G10536" t="s">
        <v>23</v>
      </c>
      <c r="H10536" t="s">
        <v>24</v>
      </c>
      <c r="I10536" t="s">
        <v>25</v>
      </c>
      <c r="J10536" t="s">
        <v>2718</v>
      </c>
      <c r="K10536" t="s">
        <v>2015</v>
      </c>
      <c r="L10536" t="s">
        <v>59</v>
      </c>
      <c r="M10536" t="s">
        <v>81</v>
      </c>
      <c r="N10536">
        <f t="shared" si="1148"/>
        <v>0</v>
      </c>
      <c r="O10536" t="str">
        <f t="shared" si="1149"/>
        <v>No</v>
      </c>
      <c r="P10536">
        <f t="shared" si="1150"/>
        <v>0</v>
      </c>
      <c r="Q10536">
        <f t="shared" si="1151"/>
        <v>4813937689</v>
      </c>
      <c r="R10536">
        <f t="shared" si="1152"/>
        <v>4.1933383153624479</v>
      </c>
      <c r="S10536" t="str">
        <f t="shared" si="1153"/>
        <v>Acceptable</v>
      </c>
      <c r="T10536">
        <f>ROUNDUP(C10536,0)</f>
        <v>0</v>
      </c>
      <c r="U10536">
        <f>ROUNDDOWN(C10536,0)</f>
        <v>0</v>
      </c>
      <c r="V10536">
        <f>RIGHT(K10536,2)+2000</f>
        <v>2018</v>
      </c>
      <c r="W10536" t="str">
        <f>INDEX(_xlfn.TEXTSPLIT(K10536,"-"),1,2)</f>
        <v>Feb</v>
      </c>
      <c r="X10536" t="str">
        <f>INDEX(_xlfn.TEXTSPLIT(K10536,"-"),1,1)</f>
        <v>22</v>
      </c>
      <c r="Y10536">
        <f>INDEX(months!B:B,MATCH(Sheet1!W10536,months!A:A,0))</f>
        <v>2</v>
      </c>
      <c r="Z10536">
        <f t="shared" si="1154"/>
        <v>43153</v>
      </c>
    </row>
    <row r="10537" spans="1:26" x14ac:dyDescent="0.2">
      <c r="A10537" t="s">
        <v>14208</v>
      </c>
      <c r="B10537" t="s">
        <v>4310</v>
      </c>
      <c r="D10537">
        <v>5</v>
      </c>
      <c r="E10537" t="s">
        <v>202</v>
      </c>
      <c r="F10537" t="s">
        <v>1005</v>
      </c>
      <c r="G10537" t="s">
        <v>23</v>
      </c>
      <c r="H10537" t="s">
        <v>24</v>
      </c>
      <c r="I10537" t="s">
        <v>25</v>
      </c>
      <c r="J10537" t="s">
        <v>2718</v>
      </c>
      <c r="K10537" t="s">
        <v>5501</v>
      </c>
      <c r="L10537" t="s">
        <v>59</v>
      </c>
      <c r="M10537" t="s">
        <v>81</v>
      </c>
      <c r="N10537">
        <f t="shared" si="1148"/>
        <v>0</v>
      </c>
      <c r="O10537" t="str">
        <f t="shared" si="1149"/>
        <v>No</v>
      </c>
      <c r="P10537">
        <f t="shared" si="1150"/>
        <v>0</v>
      </c>
      <c r="Q10537">
        <f t="shared" si="1151"/>
        <v>4813937689</v>
      </c>
      <c r="R10537">
        <f t="shared" si="1152"/>
        <v>4.1933383153624479</v>
      </c>
      <c r="S10537" t="str">
        <f t="shared" si="1153"/>
        <v>Acceptable</v>
      </c>
      <c r="T10537">
        <f>ROUNDUP(C10537,0)</f>
        <v>0</v>
      </c>
      <c r="U10537">
        <f>ROUNDDOWN(C10537,0)</f>
        <v>0</v>
      </c>
      <c r="V10537">
        <f>RIGHT(K10537,2)+2000</f>
        <v>2018</v>
      </c>
      <c r="W10537" t="str">
        <f>INDEX(_xlfn.TEXTSPLIT(K10537,"-"),1,2)</f>
        <v>Feb</v>
      </c>
      <c r="X10537" t="str">
        <f>INDEX(_xlfn.TEXTSPLIT(K10537,"-"),1,1)</f>
        <v>19</v>
      </c>
      <c r="Y10537">
        <f>INDEX(months!B:B,MATCH(Sheet1!W10537,months!A:A,0))</f>
        <v>2</v>
      </c>
      <c r="Z10537">
        <f t="shared" si="1154"/>
        <v>43150</v>
      </c>
    </row>
    <row r="10538" spans="1:26" x14ac:dyDescent="0.2">
      <c r="A10538" t="s">
        <v>14209</v>
      </c>
      <c r="B10538" t="s">
        <v>4310</v>
      </c>
      <c r="D10538">
        <v>4</v>
      </c>
      <c r="E10538" t="s">
        <v>202</v>
      </c>
      <c r="F10538" t="s">
        <v>1010</v>
      </c>
      <c r="G10538" t="s">
        <v>23</v>
      </c>
      <c r="H10538" t="s">
        <v>24</v>
      </c>
      <c r="I10538" t="s">
        <v>25</v>
      </c>
      <c r="J10538" t="s">
        <v>2718</v>
      </c>
      <c r="K10538" t="s">
        <v>4896</v>
      </c>
      <c r="L10538" t="s">
        <v>59</v>
      </c>
      <c r="M10538" t="s">
        <v>81</v>
      </c>
      <c r="N10538">
        <f t="shared" si="1148"/>
        <v>0</v>
      </c>
      <c r="O10538" t="str">
        <f t="shared" si="1149"/>
        <v>No</v>
      </c>
      <c r="P10538">
        <f t="shared" si="1150"/>
        <v>0</v>
      </c>
      <c r="Q10538">
        <f t="shared" si="1151"/>
        <v>4813937689</v>
      </c>
      <c r="R10538">
        <f t="shared" si="1152"/>
        <v>4.1933383153624479</v>
      </c>
      <c r="S10538" t="str">
        <f t="shared" si="1153"/>
        <v>Acceptable</v>
      </c>
      <c r="T10538">
        <f>ROUNDUP(C10538,0)</f>
        <v>0</v>
      </c>
      <c r="U10538">
        <f>ROUNDDOWN(C10538,0)</f>
        <v>0</v>
      </c>
      <c r="V10538">
        <f>RIGHT(K10538,2)+2000</f>
        <v>2018</v>
      </c>
      <c r="W10538" t="str">
        <f>INDEX(_xlfn.TEXTSPLIT(K10538,"-"),1,2)</f>
        <v>Mar</v>
      </c>
      <c r="X10538" t="str">
        <f>INDEX(_xlfn.TEXTSPLIT(K10538,"-"),1,1)</f>
        <v>17</v>
      </c>
      <c r="Y10538">
        <f>INDEX(months!B:B,MATCH(Sheet1!W10538,months!A:A,0))</f>
        <v>3</v>
      </c>
      <c r="Z10538">
        <f t="shared" si="1154"/>
        <v>43176</v>
      </c>
    </row>
    <row r="10539" spans="1:26" x14ac:dyDescent="0.2">
      <c r="A10539" t="s">
        <v>14210</v>
      </c>
      <c r="B10539" t="s">
        <v>4310</v>
      </c>
      <c r="D10539">
        <v>2</v>
      </c>
      <c r="E10539" t="s">
        <v>202</v>
      </c>
      <c r="F10539" t="s">
        <v>1005</v>
      </c>
      <c r="G10539" t="s">
        <v>23</v>
      </c>
      <c r="H10539" t="s">
        <v>24</v>
      </c>
      <c r="I10539" t="s">
        <v>25</v>
      </c>
      <c r="J10539" t="s">
        <v>2718</v>
      </c>
      <c r="K10539" t="s">
        <v>383</v>
      </c>
      <c r="L10539" t="s">
        <v>59</v>
      </c>
      <c r="M10539" t="s">
        <v>81</v>
      </c>
      <c r="N10539">
        <f t="shared" si="1148"/>
        <v>0</v>
      </c>
      <c r="O10539" t="str">
        <f t="shared" si="1149"/>
        <v>No</v>
      </c>
      <c r="P10539">
        <f t="shared" si="1150"/>
        <v>0</v>
      </c>
      <c r="Q10539">
        <f t="shared" si="1151"/>
        <v>4813937689</v>
      </c>
      <c r="R10539">
        <f t="shared" si="1152"/>
        <v>4.1933383153624479</v>
      </c>
      <c r="S10539" t="str">
        <f t="shared" si="1153"/>
        <v>Acceptable</v>
      </c>
      <c r="T10539">
        <f>ROUNDUP(C10539,0)</f>
        <v>0</v>
      </c>
      <c r="U10539">
        <f>ROUNDDOWN(C10539,0)</f>
        <v>0</v>
      </c>
      <c r="V10539">
        <f>RIGHT(K10539,2)+2000</f>
        <v>2018</v>
      </c>
      <c r="W10539" t="str">
        <f>INDEX(_xlfn.TEXTSPLIT(K10539,"-"),1,2)</f>
        <v>Mar</v>
      </c>
      <c r="X10539" t="str">
        <f>INDEX(_xlfn.TEXTSPLIT(K10539,"-"),1,1)</f>
        <v>1</v>
      </c>
      <c r="Y10539">
        <f>INDEX(months!B:B,MATCH(Sheet1!W10539,months!A:A,0))</f>
        <v>3</v>
      </c>
      <c r="Z10539">
        <f t="shared" si="1154"/>
        <v>43160</v>
      </c>
    </row>
    <row r="10540" spans="1:26" x14ac:dyDescent="0.2">
      <c r="A10540" t="s">
        <v>14211</v>
      </c>
      <c r="B10540" t="s">
        <v>4310</v>
      </c>
      <c r="D10540">
        <v>6</v>
      </c>
      <c r="E10540" t="s">
        <v>202</v>
      </c>
      <c r="F10540" t="s">
        <v>1010</v>
      </c>
      <c r="G10540" t="s">
        <v>23</v>
      </c>
      <c r="H10540" t="s">
        <v>24</v>
      </c>
      <c r="I10540" t="s">
        <v>25</v>
      </c>
      <c r="J10540" t="s">
        <v>2718</v>
      </c>
      <c r="K10540" t="s">
        <v>5723</v>
      </c>
      <c r="L10540" t="s">
        <v>59</v>
      </c>
      <c r="M10540" t="s">
        <v>81</v>
      </c>
      <c r="N10540">
        <f t="shared" si="1148"/>
        <v>0</v>
      </c>
      <c r="O10540" t="str">
        <f t="shared" si="1149"/>
        <v>No</v>
      </c>
      <c r="P10540">
        <f t="shared" si="1150"/>
        <v>0</v>
      </c>
      <c r="Q10540">
        <f t="shared" si="1151"/>
        <v>4813937689</v>
      </c>
      <c r="R10540">
        <f t="shared" si="1152"/>
        <v>4.1933383153624479</v>
      </c>
      <c r="S10540" t="str">
        <f t="shared" si="1153"/>
        <v>Acceptable</v>
      </c>
      <c r="T10540">
        <f>ROUNDUP(C10540,0)</f>
        <v>0</v>
      </c>
      <c r="U10540">
        <f>ROUNDDOWN(C10540,0)</f>
        <v>0</v>
      </c>
      <c r="V10540">
        <f>RIGHT(K10540,2)+2000</f>
        <v>2018</v>
      </c>
      <c r="W10540" t="str">
        <f>INDEX(_xlfn.TEXTSPLIT(K10540,"-"),1,2)</f>
        <v>Mar</v>
      </c>
      <c r="X10540" t="str">
        <f>INDEX(_xlfn.TEXTSPLIT(K10540,"-"),1,1)</f>
        <v>2</v>
      </c>
      <c r="Y10540">
        <f>INDEX(months!B:B,MATCH(Sheet1!W10540,months!A:A,0))</f>
        <v>3</v>
      </c>
      <c r="Z10540">
        <f t="shared" si="1154"/>
        <v>43161</v>
      </c>
    </row>
    <row r="10541" spans="1:26" x14ac:dyDescent="0.2">
      <c r="A10541" t="s">
        <v>14212</v>
      </c>
      <c r="B10541" t="s">
        <v>4310</v>
      </c>
      <c r="D10541">
        <v>2</v>
      </c>
      <c r="E10541" t="s">
        <v>202</v>
      </c>
      <c r="F10541" t="s">
        <v>1230</v>
      </c>
      <c r="G10541" t="s">
        <v>23</v>
      </c>
      <c r="H10541" t="s">
        <v>24</v>
      </c>
      <c r="I10541" t="s">
        <v>25</v>
      </c>
      <c r="J10541" t="s">
        <v>2718</v>
      </c>
      <c r="K10541" t="s">
        <v>2436</v>
      </c>
      <c r="L10541" t="s">
        <v>59</v>
      </c>
      <c r="M10541" t="s">
        <v>81</v>
      </c>
      <c r="N10541">
        <f t="shared" si="1148"/>
        <v>0</v>
      </c>
      <c r="O10541" t="str">
        <f t="shared" si="1149"/>
        <v>No</v>
      </c>
      <c r="P10541">
        <f t="shared" si="1150"/>
        <v>0</v>
      </c>
      <c r="Q10541">
        <f t="shared" si="1151"/>
        <v>4813937689</v>
      </c>
      <c r="R10541">
        <f t="shared" si="1152"/>
        <v>4.1933383153624479</v>
      </c>
      <c r="S10541" t="str">
        <f t="shared" si="1153"/>
        <v>Acceptable</v>
      </c>
      <c r="T10541">
        <f>ROUNDUP(C10541,0)</f>
        <v>0</v>
      </c>
      <c r="U10541">
        <f>ROUNDDOWN(C10541,0)</f>
        <v>0</v>
      </c>
      <c r="V10541">
        <f>RIGHT(K10541,2)+2000</f>
        <v>2018</v>
      </c>
      <c r="W10541" t="str">
        <f>INDEX(_xlfn.TEXTSPLIT(K10541,"-"),1,2)</f>
        <v>Feb</v>
      </c>
      <c r="X10541" t="str">
        <f>INDEX(_xlfn.TEXTSPLIT(K10541,"-"),1,1)</f>
        <v>20</v>
      </c>
      <c r="Y10541">
        <f>INDEX(months!B:B,MATCH(Sheet1!W10541,months!A:A,0))</f>
        <v>2</v>
      </c>
      <c r="Z10541">
        <f t="shared" si="1154"/>
        <v>43151</v>
      </c>
    </row>
    <row r="10542" spans="1:26" x14ac:dyDescent="0.2">
      <c r="A10542" t="s">
        <v>14213</v>
      </c>
      <c r="B10542" t="s">
        <v>1790</v>
      </c>
      <c r="C10542">
        <v>4</v>
      </c>
      <c r="D10542">
        <v>67</v>
      </c>
      <c r="E10542" t="s">
        <v>252</v>
      </c>
      <c r="F10542" t="s">
        <v>22</v>
      </c>
      <c r="G10542" t="s">
        <v>649</v>
      </c>
      <c r="H10542" t="s">
        <v>1011</v>
      </c>
      <c r="I10542" t="s">
        <v>25</v>
      </c>
      <c r="J10542" t="s">
        <v>1791</v>
      </c>
      <c r="K10542" t="s">
        <v>3286</v>
      </c>
      <c r="L10542" t="s">
        <v>119</v>
      </c>
      <c r="M10542" t="s">
        <v>1502</v>
      </c>
      <c r="N10542">
        <f t="shared" si="1148"/>
        <v>0</v>
      </c>
      <c r="O10542" t="str">
        <f t="shared" si="1149"/>
        <v>No</v>
      </c>
      <c r="P10542">
        <f t="shared" si="1150"/>
        <v>0</v>
      </c>
      <c r="Q10542">
        <f t="shared" si="1151"/>
        <v>4813937689</v>
      </c>
      <c r="R10542">
        <f t="shared" si="1152"/>
        <v>4.1933383153624479</v>
      </c>
      <c r="S10542" t="str">
        <f t="shared" si="1153"/>
        <v>Acceptable</v>
      </c>
      <c r="T10542">
        <f>ROUNDUP(C10542,0)</f>
        <v>4</v>
      </c>
      <c r="U10542">
        <f>ROUNDDOWN(C10542,0)</f>
        <v>4</v>
      </c>
      <c r="V10542">
        <f>RIGHT(K10542,2)+2000</f>
        <v>2017</v>
      </c>
      <c r="W10542" t="str">
        <f>INDEX(_xlfn.TEXTSPLIT(K10542,"-"),1,2)</f>
        <v>Jul</v>
      </c>
      <c r="X10542" t="str">
        <f>INDEX(_xlfn.TEXTSPLIT(K10542,"-"),1,1)</f>
        <v>3</v>
      </c>
      <c r="Y10542">
        <f>INDEX(months!B:B,MATCH(Sheet1!W10542,months!A:A,0))</f>
        <v>7</v>
      </c>
      <c r="Z10542">
        <f t="shared" si="1154"/>
        <v>42919</v>
      </c>
    </row>
    <row r="10543" spans="1:26" x14ac:dyDescent="0.2">
      <c r="A10543" t="s">
        <v>14214</v>
      </c>
      <c r="B10543" t="s">
        <v>4310</v>
      </c>
      <c r="D10543">
        <v>0</v>
      </c>
      <c r="E10543" t="s">
        <v>202</v>
      </c>
      <c r="F10543" t="s">
        <v>1262</v>
      </c>
      <c r="G10543" t="s">
        <v>23</v>
      </c>
      <c r="H10543" t="s">
        <v>24</v>
      </c>
      <c r="I10543" t="s">
        <v>25</v>
      </c>
      <c r="J10543" t="s">
        <v>2718</v>
      </c>
      <c r="K10543" t="s">
        <v>6601</v>
      </c>
      <c r="L10543" t="s">
        <v>59</v>
      </c>
      <c r="M10543" t="s">
        <v>81</v>
      </c>
      <c r="N10543">
        <f t="shared" si="1148"/>
        <v>0</v>
      </c>
      <c r="O10543" t="str">
        <f t="shared" si="1149"/>
        <v>No</v>
      </c>
      <c r="P10543">
        <f t="shared" si="1150"/>
        <v>0</v>
      </c>
      <c r="Q10543">
        <f t="shared" si="1151"/>
        <v>4813937689</v>
      </c>
      <c r="R10543">
        <f t="shared" si="1152"/>
        <v>4.1933383153624479</v>
      </c>
      <c r="S10543" t="str">
        <f t="shared" si="1153"/>
        <v>Acceptable</v>
      </c>
      <c r="T10543">
        <f>ROUNDUP(C10543,0)</f>
        <v>0</v>
      </c>
      <c r="U10543">
        <f>ROUNDDOWN(C10543,0)</f>
        <v>0</v>
      </c>
      <c r="V10543">
        <f>RIGHT(K10543,2)+2000</f>
        <v>2018</v>
      </c>
      <c r="W10543" t="str">
        <f>INDEX(_xlfn.TEXTSPLIT(K10543,"-"),1,2)</f>
        <v>Feb</v>
      </c>
      <c r="X10543" t="str">
        <f>INDEX(_xlfn.TEXTSPLIT(K10543,"-"),1,1)</f>
        <v>24</v>
      </c>
      <c r="Y10543">
        <f>INDEX(months!B:B,MATCH(Sheet1!W10543,months!A:A,0))</f>
        <v>2</v>
      </c>
      <c r="Z10543">
        <f t="shared" si="1154"/>
        <v>43155</v>
      </c>
    </row>
    <row r="10544" spans="1:26" x14ac:dyDescent="0.2">
      <c r="A10544" t="s">
        <v>14215</v>
      </c>
      <c r="B10544" t="s">
        <v>4310</v>
      </c>
      <c r="D10544">
        <v>0</v>
      </c>
      <c r="E10544" t="s">
        <v>202</v>
      </c>
      <c r="F10544" t="s">
        <v>1278</v>
      </c>
      <c r="G10544" t="s">
        <v>23</v>
      </c>
      <c r="H10544" t="s">
        <v>24</v>
      </c>
      <c r="I10544" t="s">
        <v>25</v>
      </c>
      <c r="J10544" t="s">
        <v>2718</v>
      </c>
      <c r="K10544" t="s">
        <v>5501</v>
      </c>
      <c r="L10544" t="s">
        <v>59</v>
      </c>
      <c r="M10544" t="s">
        <v>81</v>
      </c>
      <c r="N10544">
        <f t="shared" si="1148"/>
        <v>0</v>
      </c>
      <c r="O10544" t="str">
        <f t="shared" si="1149"/>
        <v>No</v>
      </c>
      <c r="P10544">
        <f t="shared" si="1150"/>
        <v>0</v>
      </c>
      <c r="Q10544">
        <f t="shared" si="1151"/>
        <v>4813937689</v>
      </c>
      <c r="R10544">
        <f t="shared" si="1152"/>
        <v>4.1933383153624479</v>
      </c>
      <c r="S10544" t="str">
        <f t="shared" si="1153"/>
        <v>Acceptable</v>
      </c>
      <c r="T10544">
        <f>ROUNDUP(C10544,0)</f>
        <v>0</v>
      </c>
      <c r="U10544">
        <f>ROUNDDOWN(C10544,0)</f>
        <v>0</v>
      </c>
      <c r="V10544">
        <f>RIGHT(K10544,2)+2000</f>
        <v>2018</v>
      </c>
      <c r="W10544" t="str">
        <f>INDEX(_xlfn.TEXTSPLIT(K10544,"-"),1,2)</f>
        <v>Feb</v>
      </c>
      <c r="X10544" t="str">
        <f>INDEX(_xlfn.TEXTSPLIT(K10544,"-"),1,1)</f>
        <v>19</v>
      </c>
      <c r="Y10544">
        <f>INDEX(months!B:B,MATCH(Sheet1!W10544,months!A:A,0))</f>
        <v>2</v>
      </c>
      <c r="Z10544">
        <f t="shared" si="1154"/>
        <v>43150</v>
      </c>
    </row>
    <row r="10545" spans="1:26" x14ac:dyDescent="0.2">
      <c r="A10545" t="s">
        <v>14216</v>
      </c>
      <c r="B10545" t="s">
        <v>4310</v>
      </c>
      <c r="D10545">
        <v>1</v>
      </c>
      <c r="E10545" t="s">
        <v>202</v>
      </c>
      <c r="F10545" t="s">
        <v>1005</v>
      </c>
      <c r="G10545" t="s">
        <v>23</v>
      </c>
      <c r="H10545" t="s">
        <v>24</v>
      </c>
      <c r="I10545" t="s">
        <v>25</v>
      </c>
      <c r="J10545" t="s">
        <v>2718</v>
      </c>
      <c r="K10545" t="s">
        <v>5501</v>
      </c>
      <c r="L10545" t="s">
        <v>59</v>
      </c>
      <c r="M10545" t="s">
        <v>81</v>
      </c>
      <c r="N10545">
        <f t="shared" si="1148"/>
        <v>0</v>
      </c>
      <c r="O10545" t="str">
        <f t="shared" si="1149"/>
        <v>No</v>
      </c>
      <c r="P10545">
        <f t="shared" si="1150"/>
        <v>0</v>
      </c>
      <c r="Q10545">
        <f t="shared" si="1151"/>
        <v>4813937689</v>
      </c>
      <c r="R10545">
        <f t="shared" si="1152"/>
        <v>4.1933383153624479</v>
      </c>
      <c r="S10545" t="str">
        <f t="shared" si="1153"/>
        <v>Acceptable</v>
      </c>
      <c r="T10545">
        <f>ROUNDUP(C10545,0)</f>
        <v>0</v>
      </c>
      <c r="U10545">
        <f>ROUNDDOWN(C10545,0)</f>
        <v>0</v>
      </c>
      <c r="V10545">
        <f>RIGHT(K10545,2)+2000</f>
        <v>2018</v>
      </c>
      <c r="W10545" t="str">
        <f>INDEX(_xlfn.TEXTSPLIT(K10545,"-"),1,2)</f>
        <v>Feb</v>
      </c>
      <c r="X10545" t="str">
        <f>INDEX(_xlfn.TEXTSPLIT(K10545,"-"),1,1)</f>
        <v>19</v>
      </c>
      <c r="Y10545">
        <f>INDEX(months!B:B,MATCH(Sheet1!W10545,months!A:A,0))</f>
        <v>2</v>
      </c>
      <c r="Z10545">
        <f t="shared" si="1154"/>
        <v>43150</v>
      </c>
    </row>
    <row r="10546" spans="1:26" x14ac:dyDescent="0.2">
      <c r="A10546" t="s">
        <v>14217</v>
      </c>
      <c r="B10546" t="s">
        <v>4310</v>
      </c>
      <c r="D10546">
        <v>0</v>
      </c>
      <c r="E10546" t="s">
        <v>202</v>
      </c>
      <c r="F10546" t="s">
        <v>1230</v>
      </c>
      <c r="G10546" t="s">
        <v>23</v>
      </c>
      <c r="H10546" t="s">
        <v>24</v>
      </c>
      <c r="I10546" t="s">
        <v>25</v>
      </c>
      <c r="J10546" t="s">
        <v>2718</v>
      </c>
      <c r="K10546" t="s">
        <v>355</v>
      </c>
      <c r="L10546" t="s">
        <v>59</v>
      </c>
      <c r="M10546" t="s">
        <v>81</v>
      </c>
      <c r="N10546">
        <f t="shared" si="1148"/>
        <v>0</v>
      </c>
      <c r="O10546" t="str">
        <f t="shared" si="1149"/>
        <v>No</v>
      </c>
      <c r="P10546">
        <f t="shared" si="1150"/>
        <v>0</v>
      </c>
      <c r="Q10546">
        <f t="shared" si="1151"/>
        <v>4813937689</v>
      </c>
      <c r="R10546">
        <f t="shared" si="1152"/>
        <v>4.1933383153624479</v>
      </c>
      <c r="S10546" t="str">
        <f t="shared" si="1153"/>
        <v>Acceptable</v>
      </c>
      <c r="T10546">
        <f>ROUNDUP(C10546,0)</f>
        <v>0</v>
      </c>
      <c r="U10546">
        <f>ROUNDDOWN(C10546,0)</f>
        <v>0</v>
      </c>
      <c r="V10546">
        <f>RIGHT(K10546,2)+2000</f>
        <v>2018</v>
      </c>
      <c r="W10546" t="str">
        <f>INDEX(_xlfn.TEXTSPLIT(K10546,"-"),1,2)</f>
        <v>Feb</v>
      </c>
      <c r="X10546" t="str">
        <f>INDEX(_xlfn.TEXTSPLIT(K10546,"-"),1,1)</f>
        <v>28</v>
      </c>
      <c r="Y10546">
        <f>INDEX(months!B:B,MATCH(Sheet1!W10546,months!A:A,0))</f>
        <v>2</v>
      </c>
      <c r="Z10546">
        <f t="shared" si="1154"/>
        <v>43159</v>
      </c>
    </row>
    <row r="10547" spans="1:26" x14ac:dyDescent="0.2">
      <c r="A10547" t="s">
        <v>14218</v>
      </c>
      <c r="B10547" t="s">
        <v>4310</v>
      </c>
      <c r="D10547">
        <v>1</v>
      </c>
      <c r="E10547" t="s">
        <v>202</v>
      </c>
      <c r="F10547" t="s">
        <v>1230</v>
      </c>
      <c r="G10547" t="s">
        <v>23</v>
      </c>
      <c r="H10547" t="s">
        <v>24</v>
      </c>
      <c r="I10547" t="s">
        <v>25</v>
      </c>
      <c r="J10547" t="s">
        <v>2718</v>
      </c>
      <c r="K10547" t="s">
        <v>5501</v>
      </c>
      <c r="L10547" t="s">
        <v>59</v>
      </c>
      <c r="M10547" t="s">
        <v>81</v>
      </c>
      <c r="N10547">
        <f t="shared" si="1148"/>
        <v>0</v>
      </c>
      <c r="O10547" t="str">
        <f t="shared" si="1149"/>
        <v>No</v>
      </c>
      <c r="P10547">
        <f t="shared" si="1150"/>
        <v>0</v>
      </c>
      <c r="Q10547">
        <f t="shared" si="1151"/>
        <v>4813937689</v>
      </c>
      <c r="R10547">
        <f t="shared" si="1152"/>
        <v>4.1933383153624479</v>
      </c>
      <c r="S10547" t="str">
        <f t="shared" si="1153"/>
        <v>Acceptable</v>
      </c>
      <c r="T10547">
        <f>ROUNDUP(C10547,0)</f>
        <v>0</v>
      </c>
      <c r="U10547">
        <f>ROUNDDOWN(C10547,0)</f>
        <v>0</v>
      </c>
      <c r="V10547">
        <f>RIGHT(K10547,2)+2000</f>
        <v>2018</v>
      </c>
      <c r="W10547" t="str">
        <f>INDEX(_xlfn.TEXTSPLIT(K10547,"-"),1,2)</f>
        <v>Feb</v>
      </c>
      <c r="X10547" t="str">
        <f>INDEX(_xlfn.TEXTSPLIT(K10547,"-"),1,1)</f>
        <v>19</v>
      </c>
      <c r="Y10547">
        <f>INDEX(months!B:B,MATCH(Sheet1!W10547,months!A:A,0))</f>
        <v>2</v>
      </c>
      <c r="Z10547">
        <f t="shared" si="1154"/>
        <v>43150</v>
      </c>
    </row>
    <row r="10548" spans="1:26" x14ac:dyDescent="0.2">
      <c r="A10548" t="s">
        <v>14219</v>
      </c>
      <c r="B10548" t="s">
        <v>4310</v>
      </c>
      <c r="D10548">
        <v>2</v>
      </c>
      <c r="E10548" t="s">
        <v>202</v>
      </c>
      <c r="F10548" t="s">
        <v>1005</v>
      </c>
      <c r="G10548" t="s">
        <v>23</v>
      </c>
      <c r="H10548" t="s">
        <v>24</v>
      </c>
      <c r="I10548" t="s">
        <v>25</v>
      </c>
      <c r="J10548" t="s">
        <v>2718</v>
      </c>
      <c r="K10548" t="s">
        <v>2799</v>
      </c>
      <c r="L10548" t="s">
        <v>59</v>
      </c>
      <c r="M10548" t="s">
        <v>81</v>
      </c>
      <c r="N10548">
        <f t="shared" si="1148"/>
        <v>0</v>
      </c>
      <c r="O10548" t="str">
        <f t="shared" si="1149"/>
        <v>No</v>
      </c>
      <c r="P10548">
        <f t="shared" si="1150"/>
        <v>0</v>
      </c>
      <c r="Q10548">
        <f t="shared" si="1151"/>
        <v>4813937689</v>
      </c>
      <c r="R10548">
        <f t="shared" si="1152"/>
        <v>4.1933383153624479</v>
      </c>
      <c r="S10548" t="str">
        <f t="shared" si="1153"/>
        <v>Acceptable</v>
      </c>
      <c r="T10548">
        <f>ROUNDUP(C10548,0)</f>
        <v>0</v>
      </c>
      <c r="U10548">
        <f>ROUNDDOWN(C10548,0)</f>
        <v>0</v>
      </c>
      <c r="V10548">
        <f>RIGHT(K10548,2)+2000</f>
        <v>2018</v>
      </c>
      <c r="W10548" t="str">
        <f>INDEX(_xlfn.TEXTSPLIT(K10548,"-"),1,2)</f>
        <v>Feb</v>
      </c>
      <c r="X10548" t="str">
        <f>INDEX(_xlfn.TEXTSPLIT(K10548,"-"),1,1)</f>
        <v>27</v>
      </c>
      <c r="Y10548">
        <f>INDEX(months!B:B,MATCH(Sheet1!W10548,months!A:A,0))</f>
        <v>2</v>
      </c>
      <c r="Z10548">
        <f t="shared" si="1154"/>
        <v>43158</v>
      </c>
    </row>
    <row r="10549" spans="1:26" x14ac:dyDescent="0.2">
      <c r="A10549" t="s">
        <v>14220</v>
      </c>
      <c r="B10549" t="s">
        <v>4310</v>
      </c>
      <c r="D10549">
        <v>0</v>
      </c>
      <c r="E10549" t="s">
        <v>481</v>
      </c>
      <c r="F10549" t="s">
        <v>1230</v>
      </c>
      <c r="G10549" t="s">
        <v>23</v>
      </c>
      <c r="H10549" t="s">
        <v>24</v>
      </c>
      <c r="I10549" t="s">
        <v>25</v>
      </c>
      <c r="J10549" t="s">
        <v>2718</v>
      </c>
      <c r="K10549" t="s">
        <v>9782</v>
      </c>
      <c r="L10549" t="s">
        <v>523</v>
      </c>
      <c r="M10549" t="s">
        <v>81</v>
      </c>
      <c r="N10549">
        <f t="shared" si="1148"/>
        <v>0</v>
      </c>
      <c r="O10549" t="str">
        <f t="shared" si="1149"/>
        <v>No</v>
      </c>
      <c r="P10549">
        <f t="shared" si="1150"/>
        <v>0</v>
      </c>
      <c r="Q10549">
        <f t="shared" si="1151"/>
        <v>4813937689</v>
      </c>
      <c r="R10549">
        <f t="shared" si="1152"/>
        <v>4.1933383153624479</v>
      </c>
      <c r="S10549" t="str">
        <f t="shared" si="1153"/>
        <v>Acceptable</v>
      </c>
      <c r="T10549">
        <f>ROUNDUP(C10549,0)</f>
        <v>0</v>
      </c>
      <c r="U10549">
        <f>ROUNDDOWN(C10549,0)</f>
        <v>0</v>
      </c>
      <c r="V10549">
        <f>RIGHT(K10549,2)+2000</f>
        <v>2017</v>
      </c>
      <c r="W10549" t="str">
        <f>INDEX(_xlfn.TEXTSPLIT(K10549,"-"),1,2)</f>
        <v>Aug</v>
      </c>
      <c r="X10549" t="str">
        <f>INDEX(_xlfn.TEXTSPLIT(K10549,"-"),1,1)</f>
        <v>24</v>
      </c>
      <c r="Y10549">
        <f>INDEX(months!B:B,MATCH(Sheet1!W10549,months!A:A,0))</f>
        <v>8</v>
      </c>
      <c r="Z10549">
        <f t="shared" si="1154"/>
        <v>42971</v>
      </c>
    </row>
    <row r="10550" spans="1:26" x14ac:dyDescent="0.2">
      <c r="A10550" t="s">
        <v>14221</v>
      </c>
      <c r="B10550" t="s">
        <v>4310</v>
      </c>
      <c r="D10550">
        <v>1</v>
      </c>
      <c r="E10550" t="s">
        <v>202</v>
      </c>
      <c r="F10550" t="s">
        <v>1230</v>
      </c>
      <c r="G10550" t="s">
        <v>23</v>
      </c>
      <c r="H10550" t="s">
        <v>24</v>
      </c>
      <c r="I10550" t="s">
        <v>25</v>
      </c>
      <c r="J10550" t="s">
        <v>2718</v>
      </c>
      <c r="K10550" t="s">
        <v>5501</v>
      </c>
      <c r="L10550" t="s">
        <v>59</v>
      </c>
      <c r="M10550" t="s">
        <v>81</v>
      </c>
      <c r="N10550">
        <f t="shared" si="1148"/>
        <v>0</v>
      </c>
      <c r="O10550" t="str">
        <f t="shared" si="1149"/>
        <v>No</v>
      </c>
      <c r="P10550">
        <f t="shared" si="1150"/>
        <v>0</v>
      </c>
      <c r="Q10550">
        <f t="shared" si="1151"/>
        <v>4813937689</v>
      </c>
      <c r="R10550">
        <f t="shared" si="1152"/>
        <v>4.1933383153624479</v>
      </c>
      <c r="S10550" t="str">
        <f t="shared" si="1153"/>
        <v>Acceptable</v>
      </c>
      <c r="T10550">
        <f>ROUNDUP(C10550,0)</f>
        <v>0</v>
      </c>
      <c r="U10550">
        <f>ROUNDDOWN(C10550,0)</f>
        <v>0</v>
      </c>
      <c r="V10550">
        <f>RIGHT(K10550,2)+2000</f>
        <v>2018</v>
      </c>
      <c r="W10550" t="str">
        <f>INDEX(_xlfn.TEXTSPLIT(K10550,"-"),1,2)</f>
        <v>Feb</v>
      </c>
      <c r="X10550" t="str">
        <f>INDEX(_xlfn.TEXTSPLIT(K10550,"-"),1,1)</f>
        <v>19</v>
      </c>
      <c r="Y10550">
        <f>INDEX(months!B:B,MATCH(Sheet1!W10550,months!A:A,0))</f>
        <v>2</v>
      </c>
      <c r="Z10550">
        <f t="shared" si="1154"/>
        <v>43150</v>
      </c>
    </row>
    <row r="10551" spans="1:26" x14ac:dyDescent="0.2">
      <c r="A10551" t="s">
        <v>14222</v>
      </c>
      <c r="B10551" t="s">
        <v>2665</v>
      </c>
      <c r="C10551">
        <v>4</v>
      </c>
      <c r="D10551">
        <v>301895</v>
      </c>
      <c r="E10551" t="s">
        <v>42</v>
      </c>
      <c r="F10551" t="s">
        <v>43</v>
      </c>
      <c r="G10551" t="s">
        <v>23</v>
      </c>
      <c r="H10551" t="s">
        <v>24</v>
      </c>
      <c r="I10551" t="s">
        <v>25</v>
      </c>
      <c r="J10551" t="s">
        <v>2734</v>
      </c>
      <c r="K10551" t="s">
        <v>746</v>
      </c>
      <c r="L10551" t="s">
        <v>2080</v>
      </c>
      <c r="M10551" t="s">
        <v>81</v>
      </c>
      <c r="N10551">
        <f t="shared" si="1148"/>
        <v>0</v>
      </c>
      <c r="O10551" t="str">
        <f t="shared" si="1149"/>
        <v>No</v>
      </c>
      <c r="P10551">
        <f t="shared" si="1150"/>
        <v>0</v>
      </c>
      <c r="Q10551">
        <f t="shared" si="1151"/>
        <v>4813937689</v>
      </c>
      <c r="R10551">
        <f t="shared" si="1152"/>
        <v>4.1933383153624479</v>
      </c>
      <c r="S10551" t="str">
        <f t="shared" si="1153"/>
        <v>Acceptable</v>
      </c>
      <c r="T10551">
        <f>ROUNDUP(C10551,0)</f>
        <v>4</v>
      </c>
      <c r="U10551">
        <f>ROUNDDOWN(C10551,0)</f>
        <v>4</v>
      </c>
      <c r="V10551">
        <f>RIGHT(K10551,2)+2000</f>
        <v>2018</v>
      </c>
      <c r="W10551" t="str">
        <f>INDEX(_xlfn.TEXTSPLIT(K10551,"-"),1,2)</f>
        <v>May</v>
      </c>
      <c r="X10551" t="str">
        <f>INDEX(_xlfn.TEXTSPLIT(K10551,"-"),1,1)</f>
        <v>23</v>
      </c>
      <c r="Y10551">
        <f>INDEX(months!B:B,MATCH(Sheet1!W10551,months!A:A,0))</f>
        <v>5</v>
      </c>
      <c r="Z10551">
        <f t="shared" si="1154"/>
        <v>43243</v>
      </c>
    </row>
    <row r="10552" spans="1:26" x14ac:dyDescent="0.2">
      <c r="A10552" t="s">
        <v>14223</v>
      </c>
      <c r="B10552" t="s">
        <v>4310</v>
      </c>
      <c r="D10552">
        <v>0</v>
      </c>
      <c r="E10552" t="s">
        <v>202</v>
      </c>
      <c r="F10552" t="s">
        <v>1230</v>
      </c>
      <c r="G10552" t="s">
        <v>23</v>
      </c>
      <c r="H10552" t="s">
        <v>24</v>
      </c>
      <c r="I10552" t="s">
        <v>25</v>
      </c>
      <c r="J10552" t="s">
        <v>2718</v>
      </c>
      <c r="K10552" t="s">
        <v>4777</v>
      </c>
      <c r="L10552" t="s">
        <v>420</v>
      </c>
      <c r="M10552" t="s">
        <v>81</v>
      </c>
      <c r="N10552">
        <f t="shared" si="1148"/>
        <v>0</v>
      </c>
      <c r="O10552" t="str">
        <f t="shared" si="1149"/>
        <v>No</v>
      </c>
      <c r="P10552">
        <f t="shared" si="1150"/>
        <v>0</v>
      </c>
      <c r="Q10552">
        <f t="shared" si="1151"/>
        <v>4813937689</v>
      </c>
      <c r="R10552">
        <f t="shared" si="1152"/>
        <v>4.1933383153624479</v>
      </c>
      <c r="S10552" t="str">
        <f t="shared" si="1153"/>
        <v>Acceptable</v>
      </c>
      <c r="T10552">
        <f>ROUNDUP(C10552,0)</f>
        <v>0</v>
      </c>
      <c r="U10552">
        <f>ROUNDDOWN(C10552,0)</f>
        <v>0</v>
      </c>
      <c r="V10552">
        <f>RIGHT(K10552,2)+2000</f>
        <v>2018</v>
      </c>
      <c r="W10552" t="str">
        <f>INDEX(_xlfn.TEXTSPLIT(K10552,"-"),1,2)</f>
        <v>Mar</v>
      </c>
      <c r="X10552" t="str">
        <f>INDEX(_xlfn.TEXTSPLIT(K10552,"-"),1,1)</f>
        <v>18</v>
      </c>
      <c r="Y10552">
        <f>INDEX(months!B:B,MATCH(Sheet1!W10552,months!A:A,0))</f>
        <v>3</v>
      </c>
      <c r="Z10552">
        <f t="shared" si="1154"/>
        <v>43177</v>
      </c>
    </row>
    <row r="10553" spans="1:26" x14ac:dyDescent="0.2">
      <c r="A10553" t="s">
        <v>14224</v>
      </c>
      <c r="B10553" t="s">
        <v>4310</v>
      </c>
      <c r="D10553">
        <v>3</v>
      </c>
      <c r="E10553" t="s">
        <v>202</v>
      </c>
      <c r="F10553" t="s">
        <v>1230</v>
      </c>
      <c r="G10553" t="s">
        <v>23</v>
      </c>
      <c r="H10553" t="s">
        <v>24</v>
      </c>
      <c r="I10553" t="s">
        <v>25</v>
      </c>
      <c r="J10553" t="s">
        <v>2718</v>
      </c>
      <c r="K10553" t="s">
        <v>5501</v>
      </c>
      <c r="L10553" t="s">
        <v>59</v>
      </c>
      <c r="M10553" t="s">
        <v>81</v>
      </c>
      <c r="N10553">
        <f t="shared" si="1148"/>
        <v>0</v>
      </c>
      <c r="O10553" t="str">
        <f t="shared" si="1149"/>
        <v>No</v>
      </c>
      <c r="P10553">
        <f t="shared" si="1150"/>
        <v>0</v>
      </c>
      <c r="Q10553">
        <f t="shared" si="1151"/>
        <v>4813937689</v>
      </c>
      <c r="R10553">
        <f t="shared" si="1152"/>
        <v>4.1933383153624479</v>
      </c>
      <c r="S10553" t="str">
        <f t="shared" si="1153"/>
        <v>Acceptable</v>
      </c>
      <c r="T10553">
        <f>ROUNDUP(C10553,0)</f>
        <v>0</v>
      </c>
      <c r="U10553">
        <f>ROUNDDOWN(C10553,0)</f>
        <v>0</v>
      </c>
      <c r="V10553">
        <f>RIGHT(K10553,2)+2000</f>
        <v>2018</v>
      </c>
      <c r="W10553" t="str">
        <f>INDEX(_xlfn.TEXTSPLIT(K10553,"-"),1,2)</f>
        <v>Feb</v>
      </c>
      <c r="X10553" t="str">
        <f>INDEX(_xlfn.TEXTSPLIT(K10553,"-"),1,1)</f>
        <v>19</v>
      </c>
      <c r="Y10553">
        <f>INDEX(months!B:B,MATCH(Sheet1!W10553,months!A:A,0))</f>
        <v>2</v>
      </c>
      <c r="Z10553">
        <f t="shared" si="1154"/>
        <v>43150</v>
      </c>
    </row>
    <row r="10554" spans="1:26" x14ac:dyDescent="0.2">
      <c r="A10554" t="s">
        <v>14225</v>
      </c>
      <c r="B10554" t="s">
        <v>4310</v>
      </c>
      <c r="C10554">
        <v>4.9000000000000004</v>
      </c>
      <c r="D10554">
        <v>1211</v>
      </c>
      <c r="E10554" t="s">
        <v>186</v>
      </c>
      <c r="F10554" t="s">
        <v>22</v>
      </c>
      <c r="G10554" t="s">
        <v>23</v>
      </c>
      <c r="H10554" t="s">
        <v>24</v>
      </c>
      <c r="I10554" t="s">
        <v>25</v>
      </c>
      <c r="J10554" t="s">
        <v>2718</v>
      </c>
      <c r="K10554" t="s">
        <v>4023</v>
      </c>
      <c r="L10554" t="s">
        <v>236</v>
      </c>
      <c r="M10554" t="s">
        <v>54</v>
      </c>
      <c r="N10554">
        <f t="shared" si="1148"/>
        <v>0</v>
      </c>
      <c r="O10554" t="str">
        <f t="shared" si="1149"/>
        <v>No</v>
      </c>
      <c r="P10554">
        <f t="shared" si="1150"/>
        <v>0</v>
      </c>
      <c r="Q10554">
        <f t="shared" si="1151"/>
        <v>4813937689</v>
      </c>
      <c r="R10554">
        <f t="shared" si="1152"/>
        <v>4.1933383153624479</v>
      </c>
      <c r="S10554" t="str">
        <f t="shared" si="1153"/>
        <v>Acceptable</v>
      </c>
      <c r="T10554">
        <f>ROUNDUP(C10554,0)</f>
        <v>5</v>
      </c>
      <c r="U10554">
        <f>ROUNDDOWN(C10554,0)</f>
        <v>4</v>
      </c>
      <c r="V10554">
        <f>RIGHT(K10554,2)+2000</f>
        <v>2018</v>
      </c>
      <c r="W10554" t="str">
        <f>INDEX(_xlfn.TEXTSPLIT(K10554,"-"),1,2)</f>
        <v>Jan</v>
      </c>
      <c r="X10554" t="str">
        <f>INDEX(_xlfn.TEXTSPLIT(K10554,"-"),1,1)</f>
        <v>22</v>
      </c>
      <c r="Y10554">
        <f>INDEX(months!B:B,MATCH(Sheet1!W10554,months!A:A,0))</f>
        <v>1</v>
      </c>
      <c r="Z10554">
        <f t="shared" si="1154"/>
        <v>43122</v>
      </c>
    </row>
    <row r="10555" spans="1:26" x14ac:dyDescent="0.2">
      <c r="A10555" t="s">
        <v>14226</v>
      </c>
      <c r="B10555" t="s">
        <v>4950</v>
      </c>
      <c r="D10555">
        <v>0</v>
      </c>
      <c r="E10555" t="s">
        <v>308</v>
      </c>
      <c r="F10555" t="s">
        <v>1278</v>
      </c>
      <c r="G10555" t="s">
        <v>23</v>
      </c>
      <c r="H10555" t="s">
        <v>24</v>
      </c>
      <c r="I10555" t="s">
        <v>44</v>
      </c>
      <c r="J10555" t="s">
        <v>4951</v>
      </c>
      <c r="K10555" t="s">
        <v>859</v>
      </c>
      <c r="L10555" t="s">
        <v>14227</v>
      </c>
      <c r="M10555" t="s">
        <v>274</v>
      </c>
      <c r="N10555">
        <f t="shared" si="1148"/>
        <v>0</v>
      </c>
      <c r="O10555" t="str">
        <f t="shared" si="1149"/>
        <v>No</v>
      </c>
      <c r="P10555">
        <f t="shared" si="1150"/>
        <v>0</v>
      </c>
      <c r="Q10555">
        <f t="shared" si="1151"/>
        <v>4813937689</v>
      </c>
      <c r="R10555">
        <f t="shared" si="1152"/>
        <v>4.1933383153624479</v>
      </c>
      <c r="S10555" t="str">
        <f t="shared" si="1153"/>
        <v>Acceptable</v>
      </c>
      <c r="T10555">
        <f>ROUNDUP(C10555,0)</f>
        <v>0</v>
      </c>
      <c r="U10555">
        <f>ROUNDDOWN(C10555,0)</f>
        <v>0</v>
      </c>
      <c r="V10555">
        <f>RIGHT(K10555,2)+2000</f>
        <v>2018</v>
      </c>
      <c r="W10555" t="str">
        <f>INDEX(_xlfn.TEXTSPLIT(K10555,"-"),1,2)</f>
        <v>Jun</v>
      </c>
      <c r="X10555" t="str">
        <f>INDEX(_xlfn.TEXTSPLIT(K10555,"-"),1,1)</f>
        <v>27</v>
      </c>
      <c r="Y10555">
        <f>INDEX(months!B:B,MATCH(Sheet1!W10555,months!A:A,0))</f>
        <v>6</v>
      </c>
      <c r="Z10555">
        <f t="shared" si="1154"/>
        <v>43278</v>
      </c>
    </row>
    <row r="10556" spans="1:26" x14ac:dyDescent="0.2">
      <c r="A10556" t="s">
        <v>14228</v>
      </c>
      <c r="B10556" t="s">
        <v>2665</v>
      </c>
      <c r="C10556">
        <v>3.8</v>
      </c>
      <c r="D10556">
        <v>25275</v>
      </c>
      <c r="E10556" t="s">
        <v>93</v>
      </c>
      <c r="F10556" t="s">
        <v>38</v>
      </c>
      <c r="G10556" t="s">
        <v>23</v>
      </c>
      <c r="H10556" t="s">
        <v>24</v>
      </c>
      <c r="I10556" t="s">
        <v>25</v>
      </c>
      <c r="J10556" t="s">
        <v>2734</v>
      </c>
      <c r="K10556" t="s">
        <v>3471</v>
      </c>
      <c r="L10556" t="s">
        <v>53</v>
      </c>
      <c r="M10556" t="s">
        <v>60</v>
      </c>
      <c r="N10556">
        <f t="shared" si="1148"/>
        <v>0</v>
      </c>
      <c r="O10556" t="str">
        <f t="shared" si="1149"/>
        <v>No</v>
      </c>
      <c r="P10556">
        <f t="shared" si="1150"/>
        <v>0</v>
      </c>
      <c r="Q10556">
        <f t="shared" si="1151"/>
        <v>4813937689</v>
      </c>
      <c r="R10556">
        <f t="shared" si="1152"/>
        <v>4.1933383153624479</v>
      </c>
      <c r="S10556" t="str">
        <f t="shared" si="1153"/>
        <v>Acceptable</v>
      </c>
      <c r="T10556">
        <f>ROUNDUP(C10556,0)</f>
        <v>4</v>
      </c>
      <c r="U10556">
        <f>ROUNDDOWN(C10556,0)</f>
        <v>3</v>
      </c>
      <c r="V10556">
        <f>RIGHT(K10556,2)+2000</f>
        <v>2017</v>
      </c>
      <c r="W10556" t="str">
        <f>INDEX(_xlfn.TEXTSPLIT(K10556,"-"),1,2)</f>
        <v>Aug</v>
      </c>
      <c r="X10556" t="str">
        <f>INDEX(_xlfn.TEXTSPLIT(K10556,"-"),1,1)</f>
        <v>11</v>
      </c>
      <c r="Y10556">
        <f>INDEX(months!B:B,MATCH(Sheet1!W10556,months!A:A,0))</f>
        <v>8</v>
      </c>
      <c r="Z10556">
        <f t="shared" si="1154"/>
        <v>42958</v>
      </c>
    </row>
    <row r="10557" spans="1:26" x14ac:dyDescent="0.2">
      <c r="A10557" t="s">
        <v>14229</v>
      </c>
      <c r="B10557" t="s">
        <v>4310</v>
      </c>
      <c r="D10557">
        <v>1</v>
      </c>
      <c r="E10557" t="s">
        <v>202</v>
      </c>
      <c r="F10557" t="s">
        <v>1278</v>
      </c>
      <c r="G10557" t="s">
        <v>23</v>
      </c>
      <c r="H10557" t="s">
        <v>24</v>
      </c>
      <c r="I10557" t="s">
        <v>25</v>
      </c>
      <c r="J10557" t="s">
        <v>2718</v>
      </c>
      <c r="K10557" t="s">
        <v>2590</v>
      </c>
      <c r="L10557" t="s">
        <v>59</v>
      </c>
      <c r="M10557" t="s">
        <v>81</v>
      </c>
      <c r="N10557">
        <f t="shared" si="1148"/>
        <v>0</v>
      </c>
      <c r="O10557" t="str">
        <f t="shared" si="1149"/>
        <v>No</v>
      </c>
      <c r="P10557">
        <f t="shared" si="1150"/>
        <v>0</v>
      </c>
      <c r="Q10557">
        <f t="shared" si="1151"/>
        <v>4813937689</v>
      </c>
      <c r="R10557">
        <f t="shared" si="1152"/>
        <v>4.1933383153624479</v>
      </c>
      <c r="S10557" t="str">
        <f t="shared" si="1153"/>
        <v>Acceptable</v>
      </c>
      <c r="T10557">
        <f>ROUNDUP(C10557,0)</f>
        <v>0</v>
      </c>
      <c r="U10557">
        <f>ROUNDDOWN(C10557,0)</f>
        <v>0</v>
      </c>
      <c r="V10557">
        <f>RIGHT(K10557,2)+2000</f>
        <v>2018</v>
      </c>
      <c r="W10557" t="str">
        <f>INDEX(_xlfn.TEXTSPLIT(K10557,"-"),1,2)</f>
        <v>Feb</v>
      </c>
      <c r="X10557" t="str">
        <f>INDEX(_xlfn.TEXTSPLIT(K10557,"-"),1,1)</f>
        <v>21</v>
      </c>
      <c r="Y10557">
        <f>INDEX(months!B:B,MATCH(Sheet1!W10557,months!A:A,0))</f>
        <v>2</v>
      </c>
      <c r="Z10557">
        <f t="shared" si="1154"/>
        <v>43152</v>
      </c>
    </row>
    <row r="10558" spans="1:26" x14ac:dyDescent="0.2">
      <c r="A10558" t="s">
        <v>14230</v>
      </c>
      <c r="B10558" t="s">
        <v>3070</v>
      </c>
      <c r="C10558">
        <v>4.9000000000000004</v>
      </c>
      <c r="D10558">
        <v>119</v>
      </c>
      <c r="E10558" t="s">
        <v>108</v>
      </c>
      <c r="F10558" t="s">
        <v>775</v>
      </c>
      <c r="G10558" t="s">
        <v>23</v>
      </c>
      <c r="H10558" t="s">
        <v>24</v>
      </c>
      <c r="I10558" t="s">
        <v>25</v>
      </c>
      <c r="J10558" t="s">
        <v>1537</v>
      </c>
      <c r="K10558" t="s">
        <v>12441</v>
      </c>
      <c r="L10558" t="s">
        <v>59</v>
      </c>
      <c r="M10558" t="s">
        <v>54</v>
      </c>
      <c r="N10558">
        <f t="shared" si="1148"/>
        <v>0</v>
      </c>
      <c r="O10558" t="str">
        <f t="shared" si="1149"/>
        <v>No</v>
      </c>
      <c r="P10558">
        <f t="shared" si="1150"/>
        <v>0</v>
      </c>
      <c r="Q10558">
        <f t="shared" si="1151"/>
        <v>4813937689</v>
      </c>
      <c r="R10558">
        <f t="shared" si="1152"/>
        <v>4.1933383153624479</v>
      </c>
      <c r="S10558" t="str">
        <f t="shared" si="1153"/>
        <v>Acceptable</v>
      </c>
      <c r="T10558">
        <f>ROUNDUP(C10558,0)</f>
        <v>5</v>
      </c>
      <c r="U10558">
        <f>ROUNDDOWN(C10558,0)</f>
        <v>4</v>
      </c>
      <c r="V10558">
        <f>RIGHT(K10558,2)+2000</f>
        <v>2016</v>
      </c>
      <c r="W10558" t="str">
        <f>INDEX(_xlfn.TEXTSPLIT(K10558,"-"),1,2)</f>
        <v>Nov</v>
      </c>
      <c r="X10558" t="str">
        <f>INDEX(_xlfn.TEXTSPLIT(K10558,"-"),1,1)</f>
        <v>18</v>
      </c>
      <c r="Y10558">
        <f>INDEX(months!B:B,MATCH(Sheet1!W10558,months!A:A,0))</f>
        <v>11</v>
      </c>
      <c r="Z10558">
        <f t="shared" si="1154"/>
        <v>42692</v>
      </c>
    </row>
    <row r="10559" spans="1:26" x14ac:dyDescent="0.2">
      <c r="A10559" t="s">
        <v>14231</v>
      </c>
      <c r="B10559" t="s">
        <v>4310</v>
      </c>
      <c r="D10559">
        <v>0</v>
      </c>
      <c r="E10559" t="s">
        <v>202</v>
      </c>
      <c r="F10559" t="s">
        <v>1230</v>
      </c>
      <c r="G10559" t="s">
        <v>23</v>
      </c>
      <c r="H10559" t="s">
        <v>24</v>
      </c>
      <c r="I10559" t="s">
        <v>25</v>
      </c>
      <c r="J10559" t="s">
        <v>2718</v>
      </c>
      <c r="K10559" t="s">
        <v>5501</v>
      </c>
      <c r="L10559" t="s">
        <v>59</v>
      </c>
      <c r="M10559" t="s">
        <v>81</v>
      </c>
      <c r="N10559">
        <f t="shared" si="1148"/>
        <v>0</v>
      </c>
      <c r="O10559" t="str">
        <f t="shared" si="1149"/>
        <v>No</v>
      </c>
      <c r="P10559">
        <f t="shared" si="1150"/>
        <v>0</v>
      </c>
      <c r="Q10559">
        <f t="shared" si="1151"/>
        <v>4813937689</v>
      </c>
      <c r="R10559">
        <f t="shared" si="1152"/>
        <v>4.1933383153624479</v>
      </c>
      <c r="S10559" t="str">
        <f t="shared" si="1153"/>
        <v>Acceptable</v>
      </c>
      <c r="T10559">
        <f>ROUNDUP(C10559,0)</f>
        <v>0</v>
      </c>
      <c r="U10559">
        <f>ROUNDDOWN(C10559,0)</f>
        <v>0</v>
      </c>
      <c r="V10559">
        <f>RIGHT(K10559,2)+2000</f>
        <v>2018</v>
      </c>
      <c r="W10559" t="str">
        <f>INDEX(_xlfn.TEXTSPLIT(K10559,"-"),1,2)</f>
        <v>Feb</v>
      </c>
      <c r="X10559" t="str">
        <f>INDEX(_xlfn.TEXTSPLIT(K10559,"-"),1,1)</f>
        <v>19</v>
      </c>
      <c r="Y10559">
        <f>INDEX(months!B:B,MATCH(Sheet1!W10559,months!A:A,0))</f>
        <v>2</v>
      </c>
      <c r="Z10559">
        <f t="shared" si="1154"/>
        <v>43150</v>
      </c>
    </row>
    <row r="10560" spans="1:26" x14ac:dyDescent="0.2">
      <c r="A10560" t="s">
        <v>14232</v>
      </c>
      <c r="B10560" t="s">
        <v>4310</v>
      </c>
      <c r="D10560">
        <v>2</v>
      </c>
      <c r="E10560" t="s">
        <v>83</v>
      </c>
      <c r="F10560" t="s">
        <v>1010</v>
      </c>
      <c r="G10560" t="s">
        <v>23</v>
      </c>
      <c r="H10560" t="s">
        <v>24</v>
      </c>
      <c r="I10560" t="s">
        <v>25</v>
      </c>
      <c r="J10560" t="s">
        <v>2718</v>
      </c>
      <c r="K10560" t="s">
        <v>278</v>
      </c>
      <c r="L10560" t="s">
        <v>80</v>
      </c>
      <c r="M10560" t="s">
        <v>81</v>
      </c>
      <c r="N10560">
        <f t="shared" si="1148"/>
        <v>0</v>
      </c>
      <c r="O10560" t="str">
        <f t="shared" si="1149"/>
        <v>No</v>
      </c>
      <c r="P10560">
        <f t="shared" si="1150"/>
        <v>0</v>
      </c>
      <c r="Q10560">
        <f t="shared" si="1151"/>
        <v>4813937689</v>
      </c>
      <c r="R10560">
        <f t="shared" si="1152"/>
        <v>4.1933383153624479</v>
      </c>
      <c r="S10560" t="str">
        <f t="shared" si="1153"/>
        <v>Acceptable</v>
      </c>
      <c r="T10560">
        <f>ROUNDUP(C10560,0)</f>
        <v>0</v>
      </c>
      <c r="U10560">
        <f>ROUNDDOWN(C10560,0)</f>
        <v>0</v>
      </c>
      <c r="V10560">
        <f>RIGHT(K10560,2)+2000</f>
        <v>2018</v>
      </c>
      <c r="W10560" t="str">
        <f>INDEX(_xlfn.TEXTSPLIT(K10560,"-"),1,2)</f>
        <v>Jul</v>
      </c>
      <c r="X10560" t="str">
        <f>INDEX(_xlfn.TEXTSPLIT(K10560,"-"),1,1)</f>
        <v>27</v>
      </c>
      <c r="Y10560">
        <f>INDEX(months!B:B,MATCH(Sheet1!W10560,months!A:A,0))</f>
        <v>7</v>
      </c>
      <c r="Z10560">
        <f t="shared" si="1154"/>
        <v>43308</v>
      </c>
    </row>
    <row r="10561" spans="1:26" x14ac:dyDescent="0.2">
      <c r="A10561" t="s">
        <v>14233</v>
      </c>
      <c r="B10561" t="s">
        <v>4310</v>
      </c>
      <c r="D10561">
        <v>0</v>
      </c>
      <c r="E10561" t="s">
        <v>202</v>
      </c>
      <c r="F10561" t="s">
        <v>1278</v>
      </c>
      <c r="G10561" t="s">
        <v>23</v>
      </c>
      <c r="H10561" t="s">
        <v>24</v>
      </c>
      <c r="I10561" t="s">
        <v>25</v>
      </c>
      <c r="J10561" t="s">
        <v>2718</v>
      </c>
      <c r="K10561" t="s">
        <v>2431</v>
      </c>
      <c r="L10561" t="s">
        <v>59</v>
      </c>
      <c r="M10561" t="s">
        <v>81</v>
      </c>
      <c r="N10561">
        <f t="shared" si="1148"/>
        <v>0</v>
      </c>
      <c r="O10561" t="str">
        <f t="shared" si="1149"/>
        <v>No</v>
      </c>
      <c r="P10561">
        <f t="shared" si="1150"/>
        <v>0</v>
      </c>
      <c r="Q10561">
        <f t="shared" si="1151"/>
        <v>4813937689</v>
      </c>
      <c r="R10561">
        <f t="shared" si="1152"/>
        <v>4.1933383153624479</v>
      </c>
      <c r="S10561" t="str">
        <f t="shared" si="1153"/>
        <v>Acceptable</v>
      </c>
      <c r="T10561">
        <f>ROUNDUP(C10561,0)</f>
        <v>0</v>
      </c>
      <c r="U10561">
        <f>ROUNDDOWN(C10561,0)</f>
        <v>0</v>
      </c>
      <c r="V10561">
        <f>RIGHT(K10561,2)+2000</f>
        <v>2018</v>
      </c>
      <c r="W10561" t="str">
        <f>INDEX(_xlfn.TEXTSPLIT(K10561,"-"),1,2)</f>
        <v>Apr</v>
      </c>
      <c r="X10561" t="str">
        <f>INDEX(_xlfn.TEXTSPLIT(K10561,"-"),1,1)</f>
        <v>23</v>
      </c>
      <c r="Y10561">
        <f>INDEX(months!B:B,MATCH(Sheet1!W10561,months!A:A,0))</f>
        <v>4</v>
      </c>
      <c r="Z10561">
        <f t="shared" si="1154"/>
        <v>43213</v>
      </c>
    </row>
    <row r="10562" spans="1:26" x14ac:dyDescent="0.2">
      <c r="A10562" t="s">
        <v>14234</v>
      </c>
      <c r="B10562" t="s">
        <v>4310</v>
      </c>
      <c r="D10562">
        <v>0</v>
      </c>
      <c r="E10562" t="s">
        <v>202</v>
      </c>
      <c r="F10562" t="s">
        <v>1230</v>
      </c>
      <c r="G10562" t="s">
        <v>23</v>
      </c>
      <c r="H10562" t="s">
        <v>24</v>
      </c>
      <c r="I10562" t="s">
        <v>25</v>
      </c>
      <c r="J10562" t="s">
        <v>2718</v>
      </c>
      <c r="K10562" t="s">
        <v>2799</v>
      </c>
      <c r="L10562" t="s">
        <v>59</v>
      </c>
      <c r="M10562" t="s">
        <v>81</v>
      </c>
      <c r="N10562">
        <f t="shared" ref="N10562:N10625" si="1155">SUM(A10562,B10562)</f>
        <v>0</v>
      </c>
      <c r="O10562" t="str">
        <f t="shared" ref="O10562:O10625" si="1156">IF(E10562="good","Yes","No")</f>
        <v>No</v>
      </c>
      <c r="P10562">
        <f t="shared" ref="P10562:P10625" si="1157">COUNTIF(B:B,"&lt;0")</f>
        <v>0</v>
      </c>
      <c r="Q10562">
        <f t="shared" ref="Q10562:Q10625" si="1158">SUMIF(D:D,"&gt;1000")</f>
        <v>4813937689</v>
      </c>
      <c r="R10562">
        <f t="shared" ref="R10562:R10625" si="1159">AVERAGEIF(C:C,"&gt;0")</f>
        <v>4.1933383153624479</v>
      </c>
      <c r="S10562" t="str">
        <f t="shared" ref="S10562:S10625" si="1160">IF(OR(A10562&gt;0,B10562&gt;0),"Acceptable","Check")</f>
        <v>Acceptable</v>
      </c>
      <c r="T10562">
        <f>ROUNDUP(C10562,0)</f>
        <v>0</v>
      </c>
      <c r="U10562">
        <f>ROUNDDOWN(C10562,0)</f>
        <v>0</v>
      </c>
      <c r="V10562">
        <f>RIGHT(K10562,2)+2000</f>
        <v>2018</v>
      </c>
      <c r="W10562" t="str">
        <f>INDEX(_xlfn.TEXTSPLIT(K10562,"-"),1,2)</f>
        <v>Feb</v>
      </c>
      <c r="X10562" t="str">
        <f>INDEX(_xlfn.TEXTSPLIT(K10562,"-"),1,1)</f>
        <v>27</v>
      </c>
      <c r="Y10562">
        <f>INDEX(months!B:B,MATCH(Sheet1!W10562,months!A:A,0))</f>
        <v>2</v>
      </c>
      <c r="Z10562">
        <f t="shared" si="1154"/>
        <v>43158</v>
      </c>
    </row>
    <row r="10563" spans="1:26" x14ac:dyDescent="0.2">
      <c r="A10563" t="s">
        <v>14235</v>
      </c>
      <c r="B10563" t="s">
        <v>4310</v>
      </c>
      <c r="D10563">
        <v>3</v>
      </c>
      <c r="E10563" t="s">
        <v>202</v>
      </c>
      <c r="F10563" t="s">
        <v>1230</v>
      </c>
      <c r="G10563" t="s">
        <v>23</v>
      </c>
      <c r="H10563" t="s">
        <v>24</v>
      </c>
      <c r="I10563" t="s">
        <v>25</v>
      </c>
      <c r="J10563" t="s">
        <v>2718</v>
      </c>
      <c r="K10563" t="s">
        <v>5501</v>
      </c>
      <c r="L10563" t="s">
        <v>59</v>
      </c>
      <c r="M10563" t="s">
        <v>81</v>
      </c>
      <c r="N10563">
        <f t="shared" si="1155"/>
        <v>0</v>
      </c>
      <c r="O10563" t="str">
        <f t="shared" si="1156"/>
        <v>No</v>
      </c>
      <c r="P10563">
        <f t="shared" si="1157"/>
        <v>0</v>
      </c>
      <c r="Q10563">
        <f t="shared" si="1158"/>
        <v>4813937689</v>
      </c>
      <c r="R10563">
        <f t="shared" si="1159"/>
        <v>4.1933383153624479</v>
      </c>
      <c r="S10563" t="str">
        <f t="shared" si="1160"/>
        <v>Acceptable</v>
      </c>
      <c r="T10563">
        <f>ROUNDUP(C10563,0)</f>
        <v>0</v>
      </c>
      <c r="U10563">
        <f>ROUNDDOWN(C10563,0)</f>
        <v>0</v>
      </c>
      <c r="V10563">
        <f>RIGHT(K10563,2)+2000</f>
        <v>2018</v>
      </c>
      <c r="W10563" t="str">
        <f>INDEX(_xlfn.TEXTSPLIT(K10563,"-"),1,2)</f>
        <v>Feb</v>
      </c>
      <c r="X10563" t="str">
        <f>INDEX(_xlfn.TEXTSPLIT(K10563,"-"),1,1)</f>
        <v>19</v>
      </c>
      <c r="Y10563">
        <f>INDEX(months!B:B,MATCH(Sheet1!W10563,months!A:A,0))</f>
        <v>2</v>
      </c>
      <c r="Z10563">
        <f t="shared" ref="Z10563:Z10626" si="1161">DATE(V10563,Y10563,X10563)</f>
        <v>43150</v>
      </c>
    </row>
    <row r="10564" spans="1:26" x14ac:dyDescent="0.2">
      <c r="A10564" t="s">
        <v>14236</v>
      </c>
      <c r="B10564" t="s">
        <v>4310</v>
      </c>
      <c r="C10564">
        <v>1.5</v>
      </c>
      <c r="D10564">
        <v>2</v>
      </c>
      <c r="E10564" t="s">
        <v>202</v>
      </c>
      <c r="F10564" t="s">
        <v>1278</v>
      </c>
      <c r="G10564" t="s">
        <v>23</v>
      </c>
      <c r="H10564" t="s">
        <v>24</v>
      </c>
      <c r="I10564" t="s">
        <v>25</v>
      </c>
      <c r="J10564" t="s">
        <v>2718</v>
      </c>
      <c r="K10564" t="s">
        <v>2590</v>
      </c>
      <c r="L10564" t="s">
        <v>59</v>
      </c>
      <c r="M10564" t="s">
        <v>81</v>
      </c>
      <c r="N10564">
        <f t="shared" si="1155"/>
        <v>0</v>
      </c>
      <c r="O10564" t="str">
        <f t="shared" si="1156"/>
        <v>No</v>
      </c>
      <c r="P10564">
        <f t="shared" si="1157"/>
        <v>0</v>
      </c>
      <c r="Q10564">
        <f t="shared" si="1158"/>
        <v>4813937689</v>
      </c>
      <c r="R10564">
        <f t="shared" si="1159"/>
        <v>4.1933383153624479</v>
      </c>
      <c r="S10564" t="str">
        <f t="shared" si="1160"/>
        <v>Acceptable</v>
      </c>
      <c r="T10564">
        <f>ROUNDUP(C10564,0)</f>
        <v>2</v>
      </c>
      <c r="U10564">
        <f>ROUNDDOWN(C10564,0)</f>
        <v>1</v>
      </c>
      <c r="V10564">
        <f>RIGHT(K10564,2)+2000</f>
        <v>2018</v>
      </c>
      <c r="W10564" t="str">
        <f>INDEX(_xlfn.TEXTSPLIT(K10564,"-"),1,2)</f>
        <v>Feb</v>
      </c>
      <c r="X10564" t="str">
        <f>INDEX(_xlfn.TEXTSPLIT(K10564,"-"),1,1)</f>
        <v>21</v>
      </c>
      <c r="Y10564">
        <f>INDEX(months!B:B,MATCH(Sheet1!W10564,months!A:A,0))</f>
        <v>2</v>
      </c>
      <c r="Z10564">
        <f t="shared" si="1161"/>
        <v>43152</v>
      </c>
    </row>
    <row r="10565" spans="1:26" x14ac:dyDescent="0.2">
      <c r="A10565" t="s">
        <v>14237</v>
      </c>
      <c r="B10565" t="s">
        <v>4310</v>
      </c>
      <c r="D10565">
        <v>0</v>
      </c>
      <c r="E10565" t="s">
        <v>202</v>
      </c>
      <c r="F10565" t="s">
        <v>1230</v>
      </c>
      <c r="G10565" t="s">
        <v>23</v>
      </c>
      <c r="H10565" t="s">
        <v>24</v>
      </c>
      <c r="I10565" t="s">
        <v>25</v>
      </c>
      <c r="J10565" t="s">
        <v>2718</v>
      </c>
      <c r="K10565" t="s">
        <v>5501</v>
      </c>
      <c r="L10565" t="s">
        <v>59</v>
      </c>
      <c r="M10565" t="s">
        <v>81</v>
      </c>
      <c r="N10565">
        <f t="shared" si="1155"/>
        <v>0</v>
      </c>
      <c r="O10565" t="str">
        <f t="shared" si="1156"/>
        <v>No</v>
      </c>
      <c r="P10565">
        <f t="shared" si="1157"/>
        <v>0</v>
      </c>
      <c r="Q10565">
        <f t="shared" si="1158"/>
        <v>4813937689</v>
      </c>
      <c r="R10565">
        <f t="shared" si="1159"/>
        <v>4.1933383153624479</v>
      </c>
      <c r="S10565" t="str">
        <f t="shared" si="1160"/>
        <v>Acceptable</v>
      </c>
      <c r="T10565">
        <f>ROUNDUP(C10565,0)</f>
        <v>0</v>
      </c>
      <c r="U10565">
        <f>ROUNDDOWN(C10565,0)</f>
        <v>0</v>
      </c>
      <c r="V10565">
        <f>RIGHT(K10565,2)+2000</f>
        <v>2018</v>
      </c>
      <c r="W10565" t="str">
        <f>INDEX(_xlfn.TEXTSPLIT(K10565,"-"),1,2)</f>
        <v>Feb</v>
      </c>
      <c r="X10565" t="str">
        <f>INDEX(_xlfn.TEXTSPLIT(K10565,"-"),1,1)</f>
        <v>19</v>
      </c>
      <c r="Y10565">
        <f>INDEX(months!B:B,MATCH(Sheet1!W10565,months!A:A,0))</f>
        <v>2</v>
      </c>
      <c r="Z10565">
        <f t="shared" si="1161"/>
        <v>43150</v>
      </c>
    </row>
    <row r="10566" spans="1:26" x14ac:dyDescent="0.2">
      <c r="A10566" t="s">
        <v>14238</v>
      </c>
      <c r="B10566" t="s">
        <v>4310</v>
      </c>
      <c r="C10566">
        <v>5</v>
      </c>
      <c r="D10566">
        <v>36</v>
      </c>
      <c r="E10566" t="s">
        <v>392</v>
      </c>
      <c r="F10566" t="s">
        <v>1010</v>
      </c>
      <c r="G10566" t="s">
        <v>23</v>
      </c>
      <c r="H10566" t="s">
        <v>24</v>
      </c>
      <c r="I10566" t="s">
        <v>25</v>
      </c>
      <c r="J10566" t="s">
        <v>2718</v>
      </c>
      <c r="K10566" t="s">
        <v>10820</v>
      </c>
      <c r="L10566" t="s">
        <v>53</v>
      </c>
      <c r="M10566" t="s">
        <v>86</v>
      </c>
      <c r="N10566">
        <f t="shared" si="1155"/>
        <v>0</v>
      </c>
      <c r="O10566" t="str">
        <f t="shared" si="1156"/>
        <v>No</v>
      </c>
      <c r="P10566">
        <f t="shared" si="1157"/>
        <v>0</v>
      </c>
      <c r="Q10566">
        <f t="shared" si="1158"/>
        <v>4813937689</v>
      </c>
      <c r="R10566">
        <f t="shared" si="1159"/>
        <v>4.1933383153624479</v>
      </c>
      <c r="S10566" t="str">
        <f t="shared" si="1160"/>
        <v>Acceptable</v>
      </c>
      <c r="T10566">
        <f>ROUNDUP(C10566,0)</f>
        <v>5</v>
      </c>
      <c r="U10566">
        <f>ROUNDDOWN(C10566,0)</f>
        <v>5</v>
      </c>
      <c r="V10566">
        <f>RIGHT(K10566,2)+2000</f>
        <v>2017</v>
      </c>
      <c r="W10566" t="str">
        <f>INDEX(_xlfn.TEXTSPLIT(K10566,"-"),1,2)</f>
        <v>Feb</v>
      </c>
      <c r="X10566" t="str">
        <f>INDEX(_xlfn.TEXTSPLIT(K10566,"-"),1,1)</f>
        <v>11</v>
      </c>
      <c r="Y10566">
        <f>INDEX(months!B:B,MATCH(Sheet1!W10566,months!A:A,0))</f>
        <v>2</v>
      </c>
      <c r="Z10566">
        <f t="shared" si="1161"/>
        <v>42777</v>
      </c>
    </row>
    <row r="10567" spans="1:26" x14ac:dyDescent="0.2">
      <c r="A10567" t="s">
        <v>14239</v>
      </c>
      <c r="B10567" t="s">
        <v>4310</v>
      </c>
      <c r="D10567">
        <v>0</v>
      </c>
      <c r="E10567" t="s">
        <v>256</v>
      </c>
      <c r="F10567" t="s">
        <v>1230</v>
      </c>
      <c r="G10567" t="s">
        <v>23</v>
      </c>
      <c r="H10567" t="s">
        <v>24</v>
      </c>
      <c r="I10567" t="s">
        <v>25</v>
      </c>
      <c r="J10567" t="s">
        <v>2718</v>
      </c>
      <c r="K10567" t="s">
        <v>4777</v>
      </c>
      <c r="L10567" t="s">
        <v>59</v>
      </c>
      <c r="M10567" t="s">
        <v>81</v>
      </c>
      <c r="N10567">
        <f t="shared" si="1155"/>
        <v>0</v>
      </c>
      <c r="O10567" t="str">
        <f t="shared" si="1156"/>
        <v>No</v>
      </c>
      <c r="P10567">
        <f t="shared" si="1157"/>
        <v>0</v>
      </c>
      <c r="Q10567">
        <f t="shared" si="1158"/>
        <v>4813937689</v>
      </c>
      <c r="R10567">
        <f t="shared" si="1159"/>
        <v>4.1933383153624479</v>
      </c>
      <c r="S10567" t="str">
        <f t="shared" si="1160"/>
        <v>Acceptable</v>
      </c>
      <c r="T10567">
        <f>ROUNDUP(C10567,0)</f>
        <v>0</v>
      </c>
      <c r="U10567">
        <f>ROUNDDOWN(C10567,0)</f>
        <v>0</v>
      </c>
      <c r="V10567">
        <f>RIGHT(K10567,2)+2000</f>
        <v>2018</v>
      </c>
      <c r="W10567" t="str">
        <f>INDEX(_xlfn.TEXTSPLIT(K10567,"-"),1,2)</f>
        <v>Mar</v>
      </c>
      <c r="X10567" t="str">
        <f>INDEX(_xlfn.TEXTSPLIT(K10567,"-"),1,1)</f>
        <v>18</v>
      </c>
      <c r="Y10567">
        <f>INDEX(months!B:B,MATCH(Sheet1!W10567,months!A:A,0))</f>
        <v>3</v>
      </c>
      <c r="Z10567">
        <f t="shared" si="1161"/>
        <v>43177</v>
      </c>
    </row>
    <row r="10568" spans="1:26" x14ac:dyDescent="0.2">
      <c r="A10568" t="s">
        <v>14240</v>
      </c>
      <c r="B10568" t="s">
        <v>4612</v>
      </c>
      <c r="C10568">
        <v>4.8</v>
      </c>
      <c r="D10568">
        <v>1456</v>
      </c>
      <c r="E10568" t="s">
        <v>186</v>
      </c>
      <c r="F10568" t="s">
        <v>57</v>
      </c>
      <c r="G10568" t="s">
        <v>23</v>
      </c>
      <c r="H10568" t="s">
        <v>24</v>
      </c>
      <c r="I10568" t="s">
        <v>25</v>
      </c>
      <c r="J10568" t="s">
        <v>4613</v>
      </c>
      <c r="K10568" t="s">
        <v>9616</v>
      </c>
      <c r="L10568" t="s">
        <v>157</v>
      </c>
      <c r="M10568" t="s">
        <v>54</v>
      </c>
      <c r="N10568">
        <f t="shared" si="1155"/>
        <v>0</v>
      </c>
      <c r="O10568" t="str">
        <f t="shared" si="1156"/>
        <v>No</v>
      </c>
      <c r="P10568">
        <f t="shared" si="1157"/>
        <v>0</v>
      </c>
      <c r="Q10568">
        <f t="shared" si="1158"/>
        <v>4813937689</v>
      </c>
      <c r="R10568">
        <f t="shared" si="1159"/>
        <v>4.1933383153624479</v>
      </c>
      <c r="S10568" t="str">
        <f t="shared" si="1160"/>
        <v>Acceptable</v>
      </c>
      <c r="T10568">
        <f>ROUNDUP(C10568,0)</f>
        <v>5</v>
      </c>
      <c r="U10568">
        <f>ROUNDDOWN(C10568,0)</f>
        <v>4</v>
      </c>
      <c r="V10568">
        <f>RIGHT(K10568,2)+2000</f>
        <v>2016</v>
      </c>
      <c r="W10568" t="str">
        <f>INDEX(_xlfn.TEXTSPLIT(K10568,"-"),1,2)</f>
        <v>Nov</v>
      </c>
      <c r="X10568" t="str">
        <f>INDEX(_xlfn.TEXTSPLIT(K10568,"-"),1,1)</f>
        <v>14</v>
      </c>
      <c r="Y10568">
        <f>INDEX(months!B:B,MATCH(Sheet1!W10568,months!A:A,0))</f>
        <v>11</v>
      </c>
      <c r="Z10568">
        <f t="shared" si="1161"/>
        <v>42688</v>
      </c>
    </row>
    <row r="10569" spans="1:26" x14ac:dyDescent="0.2">
      <c r="A10569" t="s">
        <v>14241</v>
      </c>
      <c r="B10569" t="s">
        <v>4310</v>
      </c>
      <c r="D10569">
        <v>0</v>
      </c>
      <c r="E10569" t="s">
        <v>202</v>
      </c>
      <c r="F10569" t="s">
        <v>1278</v>
      </c>
      <c r="G10569" t="s">
        <v>23</v>
      </c>
      <c r="H10569" t="s">
        <v>24</v>
      </c>
      <c r="I10569" t="s">
        <v>25</v>
      </c>
      <c r="J10569" t="s">
        <v>2718</v>
      </c>
      <c r="K10569" t="s">
        <v>2590</v>
      </c>
      <c r="L10569" t="s">
        <v>59</v>
      </c>
      <c r="M10569" t="s">
        <v>81</v>
      </c>
      <c r="N10569">
        <f t="shared" si="1155"/>
        <v>0</v>
      </c>
      <c r="O10569" t="str">
        <f t="shared" si="1156"/>
        <v>No</v>
      </c>
      <c r="P10569">
        <f t="shared" si="1157"/>
        <v>0</v>
      </c>
      <c r="Q10569">
        <f t="shared" si="1158"/>
        <v>4813937689</v>
      </c>
      <c r="R10569">
        <f t="shared" si="1159"/>
        <v>4.1933383153624479</v>
      </c>
      <c r="S10569" t="str">
        <f t="shared" si="1160"/>
        <v>Acceptable</v>
      </c>
      <c r="T10569">
        <f>ROUNDUP(C10569,0)</f>
        <v>0</v>
      </c>
      <c r="U10569">
        <f>ROUNDDOWN(C10569,0)</f>
        <v>0</v>
      </c>
      <c r="V10569">
        <f>RIGHT(K10569,2)+2000</f>
        <v>2018</v>
      </c>
      <c r="W10569" t="str">
        <f>INDEX(_xlfn.TEXTSPLIT(K10569,"-"),1,2)</f>
        <v>Feb</v>
      </c>
      <c r="X10569" t="str">
        <f>INDEX(_xlfn.TEXTSPLIT(K10569,"-"),1,1)</f>
        <v>21</v>
      </c>
      <c r="Y10569">
        <f>INDEX(months!B:B,MATCH(Sheet1!W10569,months!A:A,0))</f>
        <v>2</v>
      </c>
      <c r="Z10569">
        <f t="shared" si="1161"/>
        <v>43152</v>
      </c>
    </row>
    <row r="10570" spans="1:26" x14ac:dyDescent="0.2">
      <c r="A10570" t="s">
        <v>14242</v>
      </c>
      <c r="B10570" t="s">
        <v>4310</v>
      </c>
      <c r="C10570">
        <v>3.9</v>
      </c>
      <c r="D10570">
        <v>47688</v>
      </c>
      <c r="E10570" t="s">
        <v>108</v>
      </c>
      <c r="F10570" t="s">
        <v>38</v>
      </c>
      <c r="G10570" t="s">
        <v>23</v>
      </c>
      <c r="H10570" t="s">
        <v>24</v>
      </c>
      <c r="I10570" t="s">
        <v>25</v>
      </c>
      <c r="J10570" t="s">
        <v>2718</v>
      </c>
      <c r="K10570" t="s">
        <v>10794</v>
      </c>
      <c r="L10570" t="s">
        <v>85</v>
      </c>
      <c r="M10570" t="s">
        <v>60</v>
      </c>
      <c r="N10570">
        <f t="shared" si="1155"/>
        <v>0</v>
      </c>
      <c r="O10570" t="str">
        <f t="shared" si="1156"/>
        <v>No</v>
      </c>
      <c r="P10570">
        <f t="shared" si="1157"/>
        <v>0</v>
      </c>
      <c r="Q10570">
        <f t="shared" si="1158"/>
        <v>4813937689</v>
      </c>
      <c r="R10570">
        <f t="shared" si="1159"/>
        <v>4.1933383153624479</v>
      </c>
      <c r="S10570" t="str">
        <f t="shared" si="1160"/>
        <v>Acceptable</v>
      </c>
      <c r="T10570">
        <f>ROUNDUP(C10570,0)</f>
        <v>4</v>
      </c>
      <c r="U10570">
        <f>ROUNDDOWN(C10570,0)</f>
        <v>3</v>
      </c>
      <c r="V10570">
        <f>RIGHT(K10570,2)+2000</f>
        <v>2016</v>
      </c>
      <c r="W10570" t="str">
        <f>INDEX(_xlfn.TEXTSPLIT(K10570,"-"),1,2)</f>
        <v>May</v>
      </c>
      <c r="X10570" t="str">
        <f>INDEX(_xlfn.TEXTSPLIT(K10570,"-"),1,1)</f>
        <v>18</v>
      </c>
      <c r="Y10570">
        <f>INDEX(months!B:B,MATCH(Sheet1!W10570,months!A:A,0))</f>
        <v>5</v>
      </c>
      <c r="Z10570">
        <f t="shared" si="1161"/>
        <v>42508</v>
      </c>
    </row>
    <row r="10571" spans="1:26" x14ac:dyDescent="0.2">
      <c r="A10571" t="s">
        <v>14243</v>
      </c>
      <c r="B10571" t="s">
        <v>4457</v>
      </c>
      <c r="C10571">
        <v>3.7</v>
      </c>
      <c r="D10571">
        <v>871</v>
      </c>
      <c r="E10571" t="s">
        <v>1137</v>
      </c>
      <c r="F10571" t="s">
        <v>50</v>
      </c>
      <c r="G10571" t="s">
        <v>23</v>
      </c>
      <c r="H10571" t="s">
        <v>24</v>
      </c>
      <c r="I10571" t="s">
        <v>25</v>
      </c>
      <c r="J10571" t="s">
        <v>4458</v>
      </c>
      <c r="K10571" t="s">
        <v>79</v>
      </c>
      <c r="L10571" t="s">
        <v>14244</v>
      </c>
      <c r="M10571" t="s">
        <v>54</v>
      </c>
      <c r="N10571">
        <f t="shared" si="1155"/>
        <v>0</v>
      </c>
      <c r="O10571" t="str">
        <f t="shared" si="1156"/>
        <v>No</v>
      </c>
      <c r="P10571">
        <f t="shared" si="1157"/>
        <v>0</v>
      </c>
      <c r="Q10571">
        <f t="shared" si="1158"/>
        <v>4813937689</v>
      </c>
      <c r="R10571">
        <f t="shared" si="1159"/>
        <v>4.1933383153624479</v>
      </c>
      <c r="S10571" t="str">
        <f t="shared" si="1160"/>
        <v>Acceptable</v>
      </c>
      <c r="T10571">
        <f>ROUNDUP(C10571,0)</f>
        <v>4</v>
      </c>
      <c r="U10571">
        <f>ROUNDDOWN(C10571,0)</f>
        <v>3</v>
      </c>
      <c r="V10571">
        <f>RIGHT(K10571,2)+2000</f>
        <v>2017</v>
      </c>
      <c r="W10571" t="str">
        <f>INDEX(_xlfn.TEXTSPLIT(K10571,"-"),1,2)</f>
        <v>Oct</v>
      </c>
      <c r="X10571" t="str">
        <f>INDEX(_xlfn.TEXTSPLIT(K10571,"-"),1,1)</f>
        <v>27</v>
      </c>
      <c r="Y10571">
        <f>INDEX(months!B:B,MATCH(Sheet1!W10571,months!A:A,0))</f>
        <v>10</v>
      </c>
      <c r="Z10571">
        <f t="shared" si="1161"/>
        <v>43035</v>
      </c>
    </row>
    <row r="10572" spans="1:26" x14ac:dyDescent="0.2">
      <c r="A10572" t="s">
        <v>14245</v>
      </c>
      <c r="B10572" t="s">
        <v>4310</v>
      </c>
      <c r="C10572">
        <v>4.5999999999999996</v>
      </c>
      <c r="D10572">
        <v>60</v>
      </c>
      <c r="E10572" t="s">
        <v>172</v>
      </c>
      <c r="F10572" t="s">
        <v>775</v>
      </c>
      <c r="G10572" t="s">
        <v>649</v>
      </c>
      <c r="H10572" t="s">
        <v>2919</v>
      </c>
      <c r="I10572" t="s">
        <v>25</v>
      </c>
      <c r="J10572" t="s">
        <v>2718</v>
      </c>
      <c r="K10572" t="s">
        <v>14246</v>
      </c>
      <c r="L10572" t="s">
        <v>145</v>
      </c>
      <c r="M10572" t="s">
        <v>237</v>
      </c>
      <c r="N10572">
        <f t="shared" si="1155"/>
        <v>0</v>
      </c>
      <c r="O10572" t="str">
        <f t="shared" si="1156"/>
        <v>No</v>
      </c>
      <c r="P10572">
        <f t="shared" si="1157"/>
        <v>0</v>
      </c>
      <c r="Q10572">
        <f t="shared" si="1158"/>
        <v>4813937689</v>
      </c>
      <c r="R10572">
        <f t="shared" si="1159"/>
        <v>4.1933383153624479</v>
      </c>
      <c r="S10572" t="str">
        <f t="shared" si="1160"/>
        <v>Acceptable</v>
      </c>
      <c r="T10572">
        <f>ROUNDUP(C10572,0)</f>
        <v>5</v>
      </c>
      <c r="U10572">
        <f>ROUNDDOWN(C10572,0)</f>
        <v>4</v>
      </c>
      <c r="V10572">
        <f>RIGHT(K10572,2)+2000</f>
        <v>2014</v>
      </c>
      <c r="W10572" t="str">
        <f>INDEX(_xlfn.TEXTSPLIT(K10572,"-"),1,2)</f>
        <v>Mar</v>
      </c>
      <c r="X10572" t="str">
        <f>INDEX(_xlfn.TEXTSPLIT(K10572,"-"),1,1)</f>
        <v>7</v>
      </c>
      <c r="Y10572">
        <f>INDEX(months!B:B,MATCH(Sheet1!W10572,months!A:A,0))</f>
        <v>3</v>
      </c>
      <c r="Z10572">
        <f t="shared" si="1161"/>
        <v>41705</v>
      </c>
    </row>
    <row r="10573" spans="1:26" x14ac:dyDescent="0.2">
      <c r="A10573" t="s">
        <v>14247</v>
      </c>
      <c r="B10573" t="s">
        <v>3070</v>
      </c>
      <c r="C10573">
        <v>4.7</v>
      </c>
      <c r="D10573">
        <v>246</v>
      </c>
      <c r="E10573" t="s">
        <v>159</v>
      </c>
      <c r="F10573" t="s">
        <v>22</v>
      </c>
      <c r="G10573" t="s">
        <v>23</v>
      </c>
      <c r="H10573" t="s">
        <v>24</v>
      </c>
      <c r="I10573" t="s">
        <v>25</v>
      </c>
      <c r="J10573" t="s">
        <v>1303</v>
      </c>
      <c r="K10573" t="s">
        <v>2635</v>
      </c>
      <c r="L10573" t="s">
        <v>1324</v>
      </c>
      <c r="M10573" t="s">
        <v>81</v>
      </c>
      <c r="N10573">
        <f t="shared" si="1155"/>
        <v>0</v>
      </c>
      <c r="O10573" t="str">
        <f t="shared" si="1156"/>
        <v>No</v>
      </c>
      <c r="P10573">
        <f t="shared" si="1157"/>
        <v>0</v>
      </c>
      <c r="Q10573">
        <f t="shared" si="1158"/>
        <v>4813937689</v>
      </c>
      <c r="R10573">
        <f t="shared" si="1159"/>
        <v>4.1933383153624479</v>
      </c>
      <c r="S10573" t="str">
        <f t="shared" si="1160"/>
        <v>Acceptable</v>
      </c>
      <c r="T10573">
        <f>ROUNDUP(C10573,0)</f>
        <v>5</v>
      </c>
      <c r="U10573">
        <f>ROUNDDOWN(C10573,0)</f>
        <v>4</v>
      </c>
      <c r="V10573">
        <f>RIGHT(K10573,2)+2000</f>
        <v>2017</v>
      </c>
      <c r="W10573" t="str">
        <f>INDEX(_xlfn.TEXTSPLIT(K10573,"-"),1,2)</f>
        <v>Oct</v>
      </c>
      <c r="X10573" t="str">
        <f>INDEX(_xlfn.TEXTSPLIT(K10573,"-"),1,1)</f>
        <v>12</v>
      </c>
      <c r="Y10573">
        <f>INDEX(months!B:B,MATCH(Sheet1!W10573,months!A:A,0))</f>
        <v>10</v>
      </c>
      <c r="Z10573">
        <f t="shared" si="1161"/>
        <v>43020</v>
      </c>
    </row>
    <row r="10574" spans="1:26" x14ac:dyDescent="0.2">
      <c r="A10574" t="s">
        <v>14248</v>
      </c>
      <c r="B10574" t="s">
        <v>3070</v>
      </c>
      <c r="C10574">
        <v>4.5999999999999996</v>
      </c>
      <c r="D10574">
        <v>1481</v>
      </c>
      <c r="E10574" t="s">
        <v>74</v>
      </c>
      <c r="F10574" t="s">
        <v>57</v>
      </c>
      <c r="G10574" t="s">
        <v>23</v>
      </c>
      <c r="H10574" t="s">
        <v>24</v>
      </c>
      <c r="I10574" t="s">
        <v>44</v>
      </c>
      <c r="J10574" t="s">
        <v>1537</v>
      </c>
      <c r="K10574" t="s">
        <v>183</v>
      </c>
      <c r="L10574" t="s">
        <v>1281</v>
      </c>
      <c r="M10574" t="s">
        <v>81</v>
      </c>
      <c r="N10574">
        <f t="shared" si="1155"/>
        <v>0</v>
      </c>
      <c r="O10574" t="str">
        <f t="shared" si="1156"/>
        <v>No</v>
      </c>
      <c r="P10574">
        <f t="shared" si="1157"/>
        <v>0</v>
      </c>
      <c r="Q10574">
        <f t="shared" si="1158"/>
        <v>4813937689</v>
      </c>
      <c r="R10574">
        <f t="shared" si="1159"/>
        <v>4.1933383153624479</v>
      </c>
      <c r="S10574" t="str">
        <f t="shared" si="1160"/>
        <v>Acceptable</v>
      </c>
      <c r="T10574">
        <f>ROUNDUP(C10574,0)</f>
        <v>5</v>
      </c>
      <c r="U10574">
        <f>ROUNDDOWN(C10574,0)</f>
        <v>4</v>
      </c>
      <c r="V10574">
        <f>RIGHT(K10574,2)+2000</f>
        <v>2018</v>
      </c>
      <c r="W10574" t="str">
        <f>INDEX(_xlfn.TEXTSPLIT(K10574,"-"),1,2)</f>
        <v>Mar</v>
      </c>
      <c r="X10574" t="str">
        <f>INDEX(_xlfn.TEXTSPLIT(K10574,"-"),1,1)</f>
        <v>31</v>
      </c>
      <c r="Y10574">
        <f>INDEX(months!B:B,MATCH(Sheet1!W10574,months!A:A,0))</f>
        <v>3</v>
      </c>
      <c r="Z10574">
        <f t="shared" si="1161"/>
        <v>43190</v>
      </c>
    </row>
    <row r="10575" spans="1:26" x14ac:dyDescent="0.2">
      <c r="A10575" t="s">
        <v>14249</v>
      </c>
      <c r="B10575" t="s">
        <v>3070</v>
      </c>
      <c r="C10575">
        <v>4.3</v>
      </c>
      <c r="D10575">
        <v>87</v>
      </c>
      <c r="E10575" t="s">
        <v>374</v>
      </c>
      <c r="F10575" t="s">
        <v>22</v>
      </c>
      <c r="G10575" t="s">
        <v>23</v>
      </c>
      <c r="H10575" t="s">
        <v>24</v>
      </c>
      <c r="I10575" t="s">
        <v>25</v>
      </c>
      <c r="J10575" t="s">
        <v>1303</v>
      </c>
      <c r="K10575" t="s">
        <v>547</v>
      </c>
      <c r="L10575" t="s">
        <v>7479</v>
      </c>
      <c r="M10575" t="s">
        <v>54</v>
      </c>
      <c r="N10575">
        <f t="shared" si="1155"/>
        <v>0</v>
      </c>
      <c r="O10575" t="str">
        <f t="shared" si="1156"/>
        <v>No</v>
      </c>
      <c r="P10575">
        <f t="shared" si="1157"/>
        <v>0</v>
      </c>
      <c r="Q10575">
        <f t="shared" si="1158"/>
        <v>4813937689</v>
      </c>
      <c r="R10575">
        <f t="shared" si="1159"/>
        <v>4.1933383153624479</v>
      </c>
      <c r="S10575" t="str">
        <f t="shared" si="1160"/>
        <v>Acceptable</v>
      </c>
      <c r="T10575">
        <f>ROUNDUP(C10575,0)</f>
        <v>5</v>
      </c>
      <c r="U10575">
        <f>ROUNDDOWN(C10575,0)</f>
        <v>4</v>
      </c>
      <c r="V10575">
        <f>RIGHT(K10575,2)+2000</f>
        <v>2018</v>
      </c>
      <c r="W10575" t="str">
        <f>INDEX(_xlfn.TEXTSPLIT(K10575,"-"),1,2)</f>
        <v>Feb</v>
      </c>
      <c r="X10575" t="str">
        <f>INDEX(_xlfn.TEXTSPLIT(K10575,"-"),1,1)</f>
        <v>15</v>
      </c>
      <c r="Y10575">
        <f>INDEX(months!B:B,MATCH(Sheet1!W10575,months!A:A,0))</f>
        <v>2</v>
      </c>
      <c r="Z10575">
        <f t="shared" si="1161"/>
        <v>43146</v>
      </c>
    </row>
    <row r="10576" spans="1:26" x14ac:dyDescent="0.2">
      <c r="A10576" t="s">
        <v>14250</v>
      </c>
      <c r="B10576" t="s">
        <v>3070</v>
      </c>
      <c r="C10576">
        <v>4.2</v>
      </c>
      <c r="D10576">
        <v>582</v>
      </c>
      <c r="E10576" t="s">
        <v>427</v>
      </c>
      <c r="F10576" t="s">
        <v>50</v>
      </c>
      <c r="G10576" t="s">
        <v>23</v>
      </c>
      <c r="H10576" t="s">
        <v>24</v>
      </c>
      <c r="I10576" t="s">
        <v>44</v>
      </c>
      <c r="J10576" t="s">
        <v>1537</v>
      </c>
      <c r="K10576" t="s">
        <v>4023</v>
      </c>
      <c r="L10576" t="s">
        <v>119</v>
      </c>
      <c r="M10576" t="s">
        <v>86</v>
      </c>
      <c r="N10576">
        <f t="shared" si="1155"/>
        <v>0</v>
      </c>
      <c r="O10576" t="str">
        <f t="shared" si="1156"/>
        <v>No</v>
      </c>
      <c r="P10576">
        <f t="shared" si="1157"/>
        <v>0</v>
      </c>
      <c r="Q10576">
        <f t="shared" si="1158"/>
        <v>4813937689</v>
      </c>
      <c r="R10576">
        <f t="shared" si="1159"/>
        <v>4.1933383153624479</v>
      </c>
      <c r="S10576" t="str">
        <f t="shared" si="1160"/>
        <v>Acceptable</v>
      </c>
      <c r="T10576">
        <f>ROUNDUP(C10576,0)</f>
        <v>5</v>
      </c>
      <c r="U10576">
        <f>ROUNDDOWN(C10576,0)</f>
        <v>4</v>
      </c>
      <c r="V10576">
        <f>RIGHT(K10576,2)+2000</f>
        <v>2018</v>
      </c>
      <c r="W10576" t="str">
        <f>INDEX(_xlfn.TEXTSPLIT(K10576,"-"),1,2)</f>
        <v>Jan</v>
      </c>
      <c r="X10576" t="str">
        <f>INDEX(_xlfn.TEXTSPLIT(K10576,"-"),1,1)</f>
        <v>22</v>
      </c>
      <c r="Y10576">
        <f>INDEX(months!B:B,MATCH(Sheet1!W10576,months!A:A,0))</f>
        <v>1</v>
      </c>
      <c r="Z10576">
        <f t="shared" si="1161"/>
        <v>43122</v>
      </c>
    </row>
    <row r="10577" spans="1:26" x14ac:dyDescent="0.2">
      <c r="A10577" t="s">
        <v>14251</v>
      </c>
      <c r="B10577" t="s">
        <v>3070</v>
      </c>
      <c r="C10577">
        <v>4.5999999999999996</v>
      </c>
      <c r="D10577">
        <v>25</v>
      </c>
      <c r="E10577" t="s">
        <v>56</v>
      </c>
      <c r="F10577" t="s">
        <v>101</v>
      </c>
      <c r="G10577" t="s">
        <v>23</v>
      </c>
      <c r="H10577" t="s">
        <v>24</v>
      </c>
      <c r="I10577" t="s">
        <v>25</v>
      </c>
      <c r="J10577" t="s">
        <v>1537</v>
      </c>
      <c r="K10577" t="s">
        <v>287</v>
      </c>
      <c r="L10577" t="s">
        <v>5948</v>
      </c>
      <c r="M10577" t="s">
        <v>29</v>
      </c>
      <c r="N10577">
        <f t="shared" si="1155"/>
        <v>0</v>
      </c>
      <c r="O10577" t="str">
        <f t="shared" si="1156"/>
        <v>No</v>
      </c>
      <c r="P10577">
        <f t="shared" si="1157"/>
        <v>0</v>
      </c>
      <c r="Q10577">
        <f t="shared" si="1158"/>
        <v>4813937689</v>
      </c>
      <c r="R10577">
        <f t="shared" si="1159"/>
        <v>4.1933383153624479</v>
      </c>
      <c r="S10577" t="str">
        <f t="shared" si="1160"/>
        <v>Acceptable</v>
      </c>
      <c r="T10577">
        <f>ROUNDUP(C10577,0)</f>
        <v>5</v>
      </c>
      <c r="U10577">
        <f>ROUNDDOWN(C10577,0)</f>
        <v>4</v>
      </c>
      <c r="V10577">
        <f>RIGHT(K10577,2)+2000</f>
        <v>2018</v>
      </c>
      <c r="W10577" t="str">
        <f>INDEX(_xlfn.TEXTSPLIT(K10577,"-"),1,2)</f>
        <v>Jul</v>
      </c>
      <c r="X10577" t="str">
        <f>INDEX(_xlfn.TEXTSPLIT(K10577,"-"),1,1)</f>
        <v>4</v>
      </c>
      <c r="Y10577">
        <f>INDEX(months!B:B,MATCH(Sheet1!W10577,months!A:A,0))</f>
        <v>7</v>
      </c>
      <c r="Z10577">
        <f t="shared" si="1161"/>
        <v>43285</v>
      </c>
    </row>
    <row r="10578" spans="1:26" x14ac:dyDescent="0.2">
      <c r="A10578" t="s">
        <v>14252</v>
      </c>
      <c r="B10578" t="s">
        <v>4950</v>
      </c>
      <c r="C10578">
        <v>4.7</v>
      </c>
      <c r="D10578">
        <v>10</v>
      </c>
      <c r="E10578" t="s">
        <v>398</v>
      </c>
      <c r="F10578" t="s">
        <v>775</v>
      </c>
      <c r="G10578" t="s">
        <v>23</v>
      </c>
      <c r="H10578" t="s">
        <v>24</v>
      </c>
      <c r="I10578" t="s">
        <v>25</v>
      </c>
      <c r="J10578" t="s">
        <v>4951</v>
      </c>
      <c r="K10578" t="s">
        <v>6836</v>
      </c>
      <c r="L10578" t="s">
        <v>8070</v>
      </c>
      <c r="M10578" t="s">
        <v>29</v>
      </c>
      <c r="N10578">
        <f t="shared" si="1155"/>
        <v>0</v>
      </c>
      <c r="O10578" t="str">
        <f t="shared" si="1156"/>
        <v>No</v>
      </c>
      <c r="P10578">
        <f t="shared" si="1157"/>
        <v>0</v>
      </c>
      <c r="Q10578">
        <f t="shared" si="1158"/>
        <v>4813937689</v>
      </c>
      <c r="R10578">
        <f t="shared" si="1159"/>
        <v>4.1933383153624479</v>
      </c>
      <c r="S10578" t="str">
        <f t="shared" si="1160"/>
        <v>Acceptable</v>
      </c>
      <c r="T10578">
        <f>ROUNDUP(C10578,0)</f>
        <v>5</v>
      </c>
      <c r="U10578">
        <f>ROUNDDOWN(C10578,0)</f>
        <v>4</v>
      </c>
      <c r="V10578">
        <f>RIGHT(K10578,2)+2000</f>
        <v>2017</v>
      </c>
      <c r="W10578" t="str">
        <f>INDEX(_xlfn.TEXTSPLIT(K10578,"-"),1,2)</f>
        <v>Feb</v>
      </c>
      <c r="X10578" t="str">
        <f>INDEX(_xlfn.TEXTSPLIT(K10578,"-"),1,1)</f>
        <v>23</v>
      </c>
      <c r="Y10578">
        <f>INDEX(months!B:B,MATCH(Sheet1!W10578,months!A:A,0))</f>
        <v>2</v>
      </c>
      <c r="Z10578">
        <f t="shared" si="1161"/>
        <v>42789</v>
      </c>
    </row>
    <row r="10579" spans="1:26" x14ac:dyDescent="0.2">
      <c r="A10579" t="s">
        <v>14253</v>
      </c>
      <c r="B10579" t="s">
        <v>5319</v>
      </c>
      <c r="C10579">
        <v>4.5999999999999996</v>
      </c>
      <c r="D10579">
        <v>146</v>
      </c>
      <c r="E10579" t="s">
        <v>398</v>
      </c>
      <c r="F10579" t="s">
        <v>22</v>
      </c>
      <c r="G10579" t="s">
        <v>23</v>
      </c>
      <c r="H10579" t="s">
        <v>24</v>
      </c>
      <c r="I10579" t="s">
        <v>25</v>
      </c>
      <c r="J10579" t="s">
        <v>5320</v>
      </c>
      <c r="K10579" t="s">
        <v>10188</v>
      </c>
      <c r="L10579" t="s">
        <v>220</v>
      </c>
      <c r="M10579" t="s">
        <v>81</v>
      </c>
      <c r="N10579">
        <f t="shared" si="1155"/>
        <v>0</v>
      </c>
      <c r="O10579" t="str">
        <f t="shared" si="1156"/>
        <v>No</v>
      </c>
      <c r="P10579">
        <f t="shared" si="1157"/>
        <v>0</v>
      </c>
      <c r="Q10579">
        <f t="shared" si="1158"/>
        <v>4813937689</v>
      </c>
      <c r="R10579">
        <f t="shared" si="1159"/>
        <v>4.1933383153624479</v>
      </c>
      <c r="S10579" t="str">
        <f t="shared" si="1160"/>
        <v>Acceptable</v>
      </c>
      <c r="T10579">
        <f>ROUNDUP(C10579,0)</f>
        <v>5</v>
      </c>
      <c r="U10579">
        <f>ROUNDDOWN(C10579,0)</f>
        <v>4</v>
      </c>
      <c r="V10579">
        <f>RIGHT(K10579,2)+2000</f>
        <v>2017</v>
      </c>
      <c r="W10579" t="str">
        <f>INDEX(_xlfn.TEXTSPLIT(K10579,"-"),1,2)</f>
        <v>Feb</v>
      </c>
      <c r="X10579" t="str">
        <f>INDEX(_xlfn.TEXTSPLIT(K10579,"-"),1,1)</f>
        <v>28</v>
      </c>
      <c r="Y10579">
        <f>INDEX(months!B:B,MATCH(Sheet1!W10579,months!A:A,0))</f>
        <v>2</v>
      </c>
      <c r="Z10579">
        <f t="shared" si="1161"/>
        <v>42794</v>
      </c>
    </row>
    <row r="10580" spans="1:26" x14ac:dyDescent="0.2">
      <c r="A10580" t="s">
        <v>14254</v>
      </c>
      <c r="B10580" t="s">
        <v>3070</v>
      </c>
      <c r="C10580">
        <v>2</v>
      </c>
      <c r="D10580">
        <v>27</v>
      </c>
      <c r="E10580" t="s">
        <v>114</v>
      </c>
      <c r="F10580" t="s">
        <v>101</v>
      </c>
      <c r="G10580" t="s">
        <v>23</v>
      </c>
      <c r="H10580" t="s">
        <v>24</v>
      </c>
      <c r="I10580" t="s">
        <v>44</v>
      </c>
      <c r="J10580" t="s">
        <v>1537</v>
      </c>
      <c r="K10580" t="s">
        <v>1352</v>
      </c>
      <c r="L10580" t="s">
        <v>170</v>
      </c>
      <c r="M10580" t="s">
        <v>29</v>
      </c>
      <c r="N10580">
        <f t="shared" si="1155"/>
        <v>0</v>
      </c>
      <c r="O10580" t="str">
        <f t="shared" si="1156"/>
        <v>No</v>
      </c>
      <c r="P10580">
        <f t="shared" si="1157"/>
        <v>0</v>
      </c>
      <c r="Q10580">
        <f t="shared" si="1158"/>
        <v>4813937689</v>
      </c>
      <c r="R10580">
        <f t="shared" si="1159"/>
        <v>4.1933383153624479</v>
      </c>
      <c r="S10580" t="str">
        <f t="shared" si="1160"/>
        <v>Acceptable</v>
      </c>
      <c r="T10580">
        <f>ROUNDUP(C10580,0)</f>
        <v>2</v>
      </c>
      <c r="U10580">
        <f>ROUNDDOWN(C10580,0)</f>
        <v>2</v>
      </c>
      <c r="V10580">
        <f>RIGHT(K10580,2)+2000</f>
        <v>2017</v>
      </c>
      <c r="W10580" t="str">
        <f>INDEX(_xlfn.TEXTSPLIT(K10580,"-"),1,2)</f>
        <v>Oct</v>
      </c>
      <c r="X10580" t="str">
        <f>INDEX(_xlfn.TEXTSPLIT(K10580,"-"),1,1)</f>
        <v>17</v>
      </c>
      <c r="Y10580">
        <f>INDEX(months!B:B,MATCH(Sheet1!W10580,months!A:A,0))</f>
        <v>10</v>
      </c>
      <c r="Z10580">
        <f t="shared" si="1161"/>
        <v>43025</v>
      </c>
    </row>
    <row r="10581" spans="1:26" x14ac:dyDescent="0.2">
      <c r="A10581" t="s">
        <v>14255</v>
      </c>
      <c r="B10581" t="s">
        <v>2518</v>
      </c>
      <c r="C10581">
        <v>3.6</v>
      </c>
      <c r="D10581">
        <v>853</v>
      </c>
      <c r="E10581" t="s">
        <v>1786</v>
      </c>
      <c r="F10581" t="s">
        <v>50</v>
      </c>
      <c r="G10581" t="s">
        <v>23</v>
      </c>
      <c r="H10581" t="s">
        <v>24</v>
      </c>
      <c r="I10581" t="s">
        <v>25</v>
      </c>
      <c r="J10581" t="s">
        <v>2519</v>
      </c>
      <c r="K10581" t="s">
        <v>695</v>
      </c>
      <c r="L10581" t="s">
        <v>986</v>
      </c>
      <c r="M10581" t="s">
        <v>81</v>
      </c>
      <c r="N10581">
        <f t="shared" si="1155"/>
        <v>0</v>
      </c>
      <c r="O10581" t="str">
        <f t="shared" si="1156"/>
        <v>No</v>
      </c>
      <c r="P10581">
        <f t="shared" si="1157"/>
        <v>0</v>
      </c>
      <c r="Q10581">
        <f t="shared" si="1158"/>
        <v>4813937689</v>
      </c>
      <c r="R10581">
        <f t="shared" si="1159"/>
        <v>4.1933383153624479</v>
      </c>
      <c r="S10581" t="str">
        <f t="shared" si="1160"/>
        <v>Acceptable</v>
      </c>
      <c r="T10581">
        <f>ROUNDUP(C10581,0)</f>
        <v>4</v>
      </c>
      <c r="U10581">
        <f>ROUNDDOWN(C10581,0)</f>
        <v>3</v>
      </c>
      <c r="V10581">
        <f>RIGHT(K10581,2)+2000</f>
        <v>2018</v>
      </c>
      <c r="W10581" t="str">
        <f>INDEX(_xlfn.TEXTSPLIT(K10581,"-"),1,2)</f>
        <v>Mar</v>
      </c>
      <c r="X10581" t="str">
        <f>INDEX(_xlfn.TEXTSPLIT(K10581,"-"),1,1)</f>
        <v>22</v>
      </c>
      <c r="Y10581">
        <f>INDEX(months!B:B,MATCH(Sheet1!W10581,months!A:A,0))</f>
        <v>3</v>
      </c>
      <c r="Z10581">
        <f t="shared" si="1161"/>
        <v>43181</v>
      </c>
    </row>
    <row r="10582" spans="1:26" x14ac:dyDescent="0.2">
      <c r="A10582" t="s">
        <v>14256</v>
      </c>
      <c r="B10582" t="s">
        <v>4612</v>
      </c>
      <c r="C10582">
        <v>3.2</v>
      </c>
      <c r="D10582">
        <v>148</v>
      </c>
      <c r="E10582" t="s">
        <v>152</v>
      </c>
      <c r="F10582" t="s">
        <v>57</v>
      </c>
      <c r="G10582" t="s">
        <v>23</v>
      </c>
      <c r="H10582" t="s">
        <v>24</v>
      </c>
      <c r="I10582" t="s">
        <v>25</v>
      </c>
      <c r="J10582" t="s">
        <v>4613</v>
      </c>
      <c r="K10582" t="s">
        <v>6431</v>
      </c>
      <c r="L10582" t="s">
        <v>6886</v>
      </c>
      <c r="M10582" t="s">
        <v>29</v>
      </c>
      <c r="N10582">
        <f t="shared" si="1155"/>
        <v>0</v>
      </c>
      <c r="O10582" t="str">
        <f t="shared" si="1156"/>
        <v>No</v>
      </c>
      <c r="P10582">
        <f t="shared" si="1157"/>
        <v>0</v>
      </c>
      <c r="Q10582">
        <f t="shared" si="1158"/>
        <v>4813937689</v>
      </c>
      <c r="R10582">
        <f t="shared" si="1159"/>
        <v>4.1933383153624479</v>
      </c>
      <c r="S10582" t="str">
        <f t="shared" si="1160"/>
        <v>Acceptable</v>
      </c>
      <c r="T10582">
        <f>ROUNDUP(C10582,0)</f>
        <v>4</v>
      </c>
      <c r="U10582">
        <f>ROUNDDOWN(C10582,0)</f>
        <v>3</v>
      </c>
      <c r="V10582">
        <f>RIGHT(K10582,2)+2000</f>
        <v>2017</v>
      </c>
      <c r="W10582" t="str">
        <f>INDEX(_xlfn.TEXTSPLIT(K10582,"-"),1,2)</f>
        <v>Aug</v>
      </c>
      <c r="X10582" t="str">
        <f>INDEX(_xlfn.TEXTSPLIT(K10582,"-"),1,1)</f>
        <v>14</v>
      </c>
      <c r="Y10582">
        <f>INDEX(months!B:B,MATCH(Sheet1!W10582,months!A:A,0))</f>
        <v>8</v>
      </c>
      <c r="Z10582">
        <f t="shared" si="1161"/>
        <v>42961</v>
      </c>
    </row>
    <row r="10583" spans="1:26" x14ac:dyDescent="0.2">
      <c r="A10583" t="s">
        <v>14257</v>
      </c>
      <c r="B10583" t="s">
        <v>5191</v>
      </c>
      <c r="C10583">
        <v>3.8</v>
      </c>
      <c r="D10583">
        <v>116</v>
      </c>
      <c r="E10583" t="s">
        <v>1292</v>
      </c>
      <c r="F10583" t="s">
        <v>22</v>
      </c>
      <c r="G10583" t="s">
        <v>23</v>
      </c>
      <c r="H10583" t="s">
        <v>24</v>
      </c>
      <c r="I10583" t="s">
        <v>25</v>
      </c>
      <c r="J10583" t="s">
        <v>5192</v>
      </c>
      <c r="K10583" t="s">
        <v>5784</v>
      </c>
      <c r="L10583" t="s">
        <v>13508</v>
      </c>
      <c r="M10583" t="s">
        <v>54</v>
      </c>
      <c r="N10583">
        <f t="shared" si="1155"/>
        <v>0</v>
      </c>
      <c r="O10583" t="str">
        <f t="shared" si="1156"/>
        <v>No</v>
      </c>
      <c r="P10583">
        <f t="shared" si="1157"/>
        <v>0</v>
      </c>
      <c r="Q10583">
        <f t="shared" si="1158"/>
        <v>4813937689</v>
      </c>
      <c r="R10583">
        <f t="shared" si="1159"/>
        <v>4.1933383153624479</v>
      </c>
      <c r="S10583" t="str">
        <f t="shared" si="1160"/>
        <v>Acceptable</v>
      </c>
      <c r="T10583">
        <f>ROUNDUP(C10583,0)</f>
        <v>4</v>
      </c>
      <c r="U10583">
        <f>ROUNDDOWN(C10583,0)</f>
        <v>3</v>
      </c>
      <c r="V10583">
        <f>RIGHT(K10583,2)+2000</f>
        <v>2017</v>
      </c>
      <c r="W10583" t="str">
        <f>INDEX(_xlfn.TEXTSPLIT(K10583,"-"),1,2)</f>
        <v>Dec</v>
      </c>
      <c r="X10583" t="str">
        <f>INDEX(_xlfn.TEXTSPLIT(K10583,"-"),1,1)</f>
        <v>26</v>
      </c>
      <c r="Y10583">
        <f>INDEX(months!B:B,MATCH(Sheet1!W10583,months!A:A,0))</f>
        <v>12</v>
      </c>
      <c r="Z10583">
        <f t="shared" si="1161"/>
        <v>43095</v>
      </c>
    </row>
    <row r="10584" spans="1:26" x14ac:dyDescent="0.2">
      <c r="A10584" t="s">
        <v>14258</v>
      </c>
      <c r="B10584" t="s">
        <v>4310</v>
      </c>
      <c r="C10584">
        <v>4</v>
      </c>
      <c r="D10584">
        <v>1338</v>
      </c>
      <c r="E10584" t="s">
        <v>186</v>
      </c>
      <c r="F10584" t="s">
        <v>50</v>
      </c>
      <c r="G10584" t="s">
        <v>23</v>
      </c>
      <c r="H10584" t="s">
        <v>24</v>
      </c>
      <c r="I10584" t="s">
        <v>25</v>
      </c>
      <c r="J10584" t="s">
        <v>2718</v>
      </c>
      <c r="K10584" t="s">
        <v>4896</v>
      </c>
      <c r="L10584" t="s">
        <v>6682</v>
      </c>
      <c r="M10584" t="s">
        <v>72</v>
      </c>
      <c r="N10584">
        <f t="shared" si="1155"/>
        <v>0</v>
      </c>
      <c r="O10584" t="str">
        <f t="shared" si="1156"/>
        <v>No</v>
      </c>
      <c r="P10584">
        <f t="shared" si="1157"/>
        <v>0</v>
      </c>
      <c r="Q10584">
        <f t="shared" si="1158"/>
        <v>4813937689</v>
      </c>
      <c r="R10584">
        <f t="shared" si="1159"/>
        <v>4.1933383153624479</v>
      </c>
      <c r="S10584" t="str">
        <f t="shared" si="1160"/>
        <v>Acceptable</v>
      </c>
      <c r="T10584">
        <f>ROUNDUP(C10584,0)</f>
        <v>4</v>
      </c>
      <c r="U10584">
        <f>ROUNDDOWN(C10584,0)</f>
        <v>4</v>
      </c>
      <c r="V10584">
        <f>RIGHT(K10584,2)+2000</f>
        <v>2018</v>
      </c>
      <c r="W10584" t="str">
        <f>INDEX(_xlfn.TEXTSPLIT(K10584,"-"),1,2)</f>
        <v>Mar</v>
      </c>
      <c r="X10584" t="str">
        <f>INDEX(_xlfn.TEXTSPLIT(K10584,"-"),1,1)</f>
        <v>17</v>
      </c>
      <c r="Y10584">
        <f>INDEX(months!B:B,MATCH(Sheet1!W10584,months!A:A,0))</f>
        <v>3</v>
      </c>
      <c r="Z10584">
        <f t="shared" si="1161"/>
        <v>43176</v>
      </c>
    </row>
    <row r="10585" spans="1:26" x14ac:dyDescent="0.2">
      <c r="A10585" t="s">
        <v>14259</v>
      </c>
      <c r="B10585" t="s">
        <v>5191</v>
      </c>
      <c r="C10585">
        <v>3.8</v>
      </c>
      <c r="D10585">
        <v>30</v>
      </c>
      <c r="E10585" t="s">
        <v>1396</v>
      </c>
      <c r="F10585" t="s">
        <v>775</v>
      </c>
      <c r="G10585" t="s">
        <v>649</v>
      </c>
      <c r="H10585" t="s">
        <v>1002</v>
      </c>
      <c r="I10585" t="s">
        <v>25</v>
      </c>
      <c r="J10585" t="s">
        <v>5192</v>
      </c>
      <c r="K10585" t="s">
        <v>3511</v>
      </c>
      <c r="L10585" t="s">
        <v>35</v>
      </c>
      <c r="M10585" t="s">
        <v>60</v>
      </c>
      <c r="N10585">
        <f t="shared" si="1155"/>
        <v>0</v>
      </c>
      <c r="O10585" t="str">
        <f t="shared" si="1156"/>
        <v>No</v>
      </c>
      <c r="P10585">
        <f t="shared" si="1157"/>
        <v>0</v>
      </c>
      <c r="Q10585">
        <f t="shared" si="1158"/>
        <v>4813937689</v>
      </c>
      <c r="R10585">
        <f t="shared" si="1159"/>
        <v>4.1933383153624479</v>
      </c>
      <c r="S10585" t="str">
        <f t="shared" si="1160"/>
        <v>Acceptable</v>
      </c>
      <c r="T10585">
        <f>ROUNDUP(C10585,0)</f>
        <v>4</v>
      </c>
      <c r="U10585">
        <f>ROUNDDOWN(C10585,0)</f>
        <v>3</v>
      </c>
      <c r="V10585">
        <f>RIGHT(K10585,2)+2000</f>
        <v>2015</v>
      </c>
      <c r="W10585" t="str">
        <f>INDEX(_xlfn.TEXTSPLIT(K10585,"-"),1,2)</f>
        <v>May</v>
      </c>
      <c r="X10585" t="str">
        <f>INDEX(_xlfn.TEXTSPLIT(K10585,"-"),1,1)</f>
        <v>6</v>
      </c>
      <c r="Y10585">
        <f>INDEX(months!B:B,MATCH(Sheet1!W10585,months!A:A,0))</f>
        <v>5</v>
      </c>
      <c r="Z10585">
        <f t="shared" si="1161"/>
        <v>42130</v>
      </c>
    </row>
    <row r="10586" spans="1:26" x14ac:dyDescent="0.2">
      <c r="A10586" t="s">
        <v>14260</v>
      </c>
      <c r="B10586" t="s">
        <v>556</v>
      </c>
      <c r="C10586">
        <v>3.8</v>
      </c>
      <c r="D10586">
        <v>17</v>
      </c>
      <c r="E10586" t="s">
        <v>143</v>
      </c>
      <c r="F10586" t="s">
        <v>101</v>
      </c>
      <c r="G10586" t="s">
        <v>23</v>
      </c>
      <c r="H10586" t="s">
        <v>24</v>
      </c>
      <c r="I10586" t="s">
        <v>25</v>
      </c>
      <c r="J10586" t="s">
        <v>557</v>
      </c>
      <c r="K10586" t="s">
        <v>8694</v>
      </c>
      <c r="L10586" t="s">
        <v>134</v>
      </c>
      <c r="M10586" t="s">
        <v>86</v>
      </c>
      <c r="N10586">
        <f t="shared" si="1155"/>
        <v>0</v>
      </c>
      <c r="O10586" t="str">
        <f t="shared" si="1156"/>
        <v>No</v>
      </c>
      <c r="P10586">
        <f t="shared" si="1157"/>
        <v>0</v>
      </c>
      <c r="Q10586">
        <f t="shared" si="1158"/>
        <v>4813937689</v>
      </c>
      <c r="R10586">
        <f t="shared" si="1159"/>
        <v>4.1933383153624479</v>
      </c>
      <c r="S10586" t="str">
        <f t="shared" si="1160"/>
        <v>Acceptable</v>
      </c>
      <c r="T10586">
        <f>ROUNDUP(C10586,0)</f>
        <v>4</v>
      </c>
      <c r="U10586">
        <f>ROUNDDOWN(C10586,0)</f>
        <v>3</v>
      </c>
      <c r="V10586">
        <f>RIGHT(K10586,2)+2000</f>
        <v>2016</v>
      </c>
      <c r="W10586" t="str">
        <f>INDEX(_xlfn.TEXTSPLIT(K10586,"-"),1,2)</f>
        <v>Nov</v>
      </c>
      <c r="X10586" t="str">
        <f>INDEX(_xlfn.TEXTSPLIT(K10586,"-"),1,1)</f>
        <v>9</v>
      </c>
      <c r="Y10586">
        <f>INDEX(months!B:B,MATCH(Sheet1!W10586,months!A:A,0))</f>
        <v>11</v>
      </c>
      <c r="Z10586">
        <f t="shared" si="1161"/>
        <v>42683</v>
      </c>
    </row>
    <row r="10587" spans="1:26" x14ac:dyDescent="0.2">
      <c r="A10587" t="s">
        <v>14261</v>
      </c>
      <c r="B10587" t="s">
        <v>4950</v>
      </c>
      <c r="C10587">
        <v>4.4000000000000004</v>
      </c>
      <c r="D10587">
        <v>29</v>
      </c>
      <c r="E10587" t="s">
        <v>46</v>
      </c>
      <c r="F10587" t="s">
        <v>775</v>
      </c>
      <c r="G10587" t="s">
        <v>23</v>
      </c>
      <c r="H10587" t="s">
        <v>24</v>
      </c>
      <c r="I10587" t="s">
        <v>25</v>
      </c>
      <c r="J10587" t="s">
        <v>4951</v>
      </c>
      <c r="K10587" t="s">
        <v>3066</v>
      </c>
      <c r="L10587" t="s">
        <v>11575</v>
      </c>
      <c r="M10587" t="s">
        <v>46</v>
      </c>
      <c r="N10587">
        <f t="shared" si="1155"/>
        <v>0</v>
      </c>
      <c r="O10587" t="str">
        <f t="shared" si="1156"/>
        <v>No</v>
      </c>
      <c r="P10587">
        <f t="shared" si="1157"/>
        <v>0</v>
      </c>
      <c r="Q10587">
        <f t="shared" si="1158"/>
        <v>4813937689</v>
      </c>
      <c r="R10587">
        <f t="shared" si="1159"/>
        <v>4.1933383153624479</v>
      </c>
      <c r="S10587" t="str">
        <f t="shared" si="1160"/>
        <v>Acceptable</v>
      </c>
      <c r="T10587">
        <f>ROUNDUP(C10587,0)</f>
        <v>5</v>
      </c>
      <c r="U10587">
        <f>ROUNDDOWN(C10587,0)</f>
        <v>4</v>
      </c>
      <c r="V10587">
        <f>RIGHT(K10587,2)+2000</f>
        <v>2016</v>
      </c>
      <c r="W10587" t="str">
        <f>INDEX(_xlfn.TEXTSPLIT(K10587,"-"),1,2)</f>
        <v>Nov</v>
      </c>
      <c r="X10587" t="str">
        <f>INDEX(_xlfn.TEXTSPLIT(K10587,"-"),1,1)</f>
        <v>22</v>
      </c>
      <c r="Y10587">
        <f>INDEX(months!B:B,MATCH(Sheet1!W10587,months!A:A,0))</f>
        <v>11</v>
      </c>
      <c r="Z10587">
        <f t="shared" si="1161"/>
        <v>42696</v>
      </c>
    </row>
    <row r="10588" spans="1:26" x14ac:dyDescent="0.2">
      <c r="A10588" t="s">
        <v>14262</v>
      </c>
      <c r="B10588" t="s">
        <v>4310</v>
      </c>
      <c r="C10588">
        <v>4.4000000000000004</v>
      </c>
      <c r="D10588">
        <v>656</v>
      </c>
      <c r="E10588" t="s">
        <v>405</v>
      </c>
      <c r="F10588" t="s">
        <v>101</v>
      </c>
      <c r="G10588" t="s">
        <v>649</v>
      </c>
      <c r="H10588" t="s">
        <v>3310</v>
      </c>
      <c r="I10588" t="s">
        <v>25</v>
      </c>
      <c r="J10588" t="s">
        <v>2718</v>
      </c>
      <c r="K10588" t="s">
        <v>14263</v>
      </c>
      <c r="L10588" t="s">
        <v>14264</v>
      </c>
      <c r="M10588" t="s">
        <v>72</v>
      </c>
      <c r="N10588">
        <f t="shared" si="1155"/>
        <v>0</v>
      </c>
      <c r="O10588" t="str">
        <f t="shared" si="1156"/>
        <v>No</v>
      </c>
      <c r="P10588">
        <f t="shared" si="1157"/>
        <v>0</v>
      </c>
      <c r="Q10588">
        <f t="shared" si="1158"/>
        <v>4813937689</v>
      </c>
      <c r="R10588">
        <f t="shared" si="1159"/>
        <v>4.1933383153624479</v>
      </c>
      <c r="S10588" t="str">
        <f t="shared" si="1160"/>
        <v>Acceptable</v>
      </c>
      <c r="T10588">
        <f>ROUNDUP(C10588,0)</f>
        <v>5</v>
      </c>
      <c r="U10588">
        <f>ROUNDDOWN(C10588,0)</f>
        <v>4</v>
      </c>
      <c r="V10588">
        <f>RIGHT(K10588,2)+2000</f>
        <v>2016</v>
      </c>
      <c r="W10588" t="str">
        <f>INDEX(_xlfn.TEXTSPLIT(K10588,"-"),1,2)</f>
        <v>Mar</v>
      </c>
      <c r="X10588" t="str">
        <f>INDEX(_xlfn.TEXTSPLIT(K10588,"-"),1,1)</f>
        <v>12</v>
      </c>
      <c r="Y10588">
        <f>INDEX(months!B:B,MATCH(Sheet1!W10588,months!A:A,0))</f>
        <v>3</v>
      </c>
      <c r="Z10588">
        <f t="shared" si="1161"/>
        <v>42441</v>
      </c>
    </row>
    <row r="10589" spans="1:26" x14ac:dyDescent="0.2">
      <c r="A10589" t="s">
        <v>14265</v>
      </c>
      <c r="B10589" t="s">
        <v>3070</v>
      </c>
      <c r="C10589">
        <v>4.4000000000000004</v>
      </c>
      <c r="D10589">
        <v>70</v>
      </c>
      <c r="E10589" t="s">
        <v>1211</v>
      </c>
      <c r="F10589" t="s">
        <v>101</v>
      </c>
      <c r="G10589" t="s">
        <v>23</v>
      </c>
      <c r="H10589" t="s">
        <v>24</v>
      </c>
      <c r="I10589" t="s">
        <v>44</v>
      </c>
      <c r="J10589" t="s">
        <v>1537</v>
      </c>
      <c r="K10589" t="s">
        <v>14266</v>
      </c>
      <c r="L10589" t="s">
        <v>1200</v>
      </c>
      <c r="M10589" t="s">
        <v>81</v>
      </c>
      <c r="N10589">
        <f t="shared" si="1155"/>
        <v>0</v>
      </c>
      <c r="O10589" t="str">
        <f t="shared" si="1156"/>
        <v>No</v>
      </c>
      <c r="P10589">
        <f t="shared" si="1157"/>
        <v>0</v>
      </c>
      <c r="Q10589">
        <f t="shared" si="1158"/>
        <v>4813937689</v>
      </c>
      <c r="R10589">
        <f t="shared" si="1159"/>
        <v>4.1933383153624479</v>
      </c>
      <c r="S10589" t="str">
        <f t="shared" si="1160"/>
        <v>Acceptable</v>
      </c>
      <c r="T10589">
        <f>ROUNDUP(C10589,0)</f>
        <v>5</v>
      </c>
      <c r="U10589">
        <f>ROUNDDOWN(C10589,0)</f>
        <v>4</v>
      </c>
      <c r="V10589">
        <f>RIGHT(K10589,2)+2000</f>
        <v>2017</v>
      </c>
      <c r="W10589" t="str">
        <f>INDEX(_xlfn.TEXTSPLIT(K10589,"-"),1,2)</f>
        <v>Apr</v>
      </c>
      <c r="X10589" t="str">
        <f>INDEX(_xlfn.TEXTSPLIT(K10589,"-"),1,1)</f>
        <v>16</v>
      </c>
      <c r="Y10589">
        <f>INDEX(months!B:B,MATCH(Sheet1!W10589,months!A:A,0))</f>
        <v>4</v>
      </c>
      <c r="Z10589">
        <f t="shared" si="1161"/>
        <v>42841</v>
      </c>
    </row>
    <row r="10590" spans="1:26" x14ac:dyDescent="0.2">
      <c r="A10590" t="s">
        <v>14267</v>
      </c>
      <c r="B10590" t="s">
        <v>4457</v>
      </c>
      <c r="C10590">
        <v>3.8</v>
      </c>
      <c r="D10590">
        <v>11</v>
      </c>
      <c r="E10590" t="s">
        <v>2858</v>
      </c>
      <c r="F10590" t="s">
        <v>775</v>
      </c>
      <c r="G10590" t="s">
        <v>23</v>
      </c>
      <c r="H10590" t="s">
        <v>24</v>
      </c>
      <c r="I10590" t="s">
        <v>25</v>
      </c>
      <c r="J10590" t="s">
        <v>4458</v>
      </c>
      <c r="K10590" t="s">
        <v>169</v>
      </c>
      <c r="L10590" t="s">
        <v>1934</v>
      </c>
      <c r="M10590" t="s">
        <v>81</v>
      </c>
      <c r="N10590">
        <f t="shared" si="1155"/>
        <v>0</v>
      </c>
      <c r="O10590" t="str">
        <f t="shared" si="1156"/>
        <v>No</v>
      </c>
      <c r="P10590">
        <f t="shared" si="1157"/>
        <v>0</v>
      </c>
      <c r="Q10590">
        <f t="shared" si="1158"/>
        <v>4813937689</v>
      </c>
      <c r="R10590">
        <f t="shared" si="1159"/>
        <v>4.1933383153624479</v>
      </c>
      <c r="S10590" t="str">
        <f t="shared" si="1160"/>
        <v>Acceptable</v>
      </c>
      <c r="T10590">
        <f>ROUNDUP(C10590,0)</f>
        <v>4</v>
      </c>
      <c r="U10590">
        <f>ROUNDDOWN(C10590,0)</f>
        <v>3</v>
      </c>
      <c r="V10590">
        <f>RIGHT(K10590,2)+2000</f>
        <v>2018</v>
      </c>
      <c r="W10590" t="str">
        <f>INDEX(_xlfn.TEXTSPLIT(K10590,"-"),1,2)</f>
        <v>Jul</v>
      </c>
      <c r="X10590" t="str">
        <f>INDEX(_xlfn.TEXTSPLIT(K10590,"-"),1,1)</f>
        <v>11</v>
      </c>
      <c r="Y10590">
        <f>INDEX(months!B:B,MATCH(Sheet1!W10590,months!A:A,0))</f>
        <v>7</v>
      </c>
      <c r="Z10590">
        <f t="shared" si="1161"/>
        <v>43292</v>
      </c>
    </row>
    <row r="10591" spans="1:26" x14ac:dyDescent="0.2">
      <c r="A10591" t="s">
        <v>14268</v>
      </c>
      <c r="B10591" t="s">
        <v>4457</v>
      </c>
      <c r="C10591">
        <v>4.3</v>
      </c>
      <c r="D10591">
        <v>100</v>
      </c>
      <c r="E10591" t="s">
        <v>481</v>
      </c>
      <c r="F10591" t="s">
        <v>101</v>
      </c>
      <c r="G10591" t="s">
        <v>23</v>
      </c>
      <c r="H10591" t="s">
        <v>24</v>
      </c>
      <c r="I10591" t="s">
        <v>25</v>
      </c>
      <c r="J10591" t="s">
        <v>4458</v>
      </c>
      <c r="K10591" t="s">
        <v>6318</v>
      </c>
      <c r="L10591" t="s">
        <v>14269</v>
      </c>
      <c r="M10591" t="s">
        <v>81</v>
      </c>
      <c r="N10591">
        <f t="shared" si="1155"/>
        <v>0</v>
      </c>
      <c r="O10591" t="str">
        <f t="shared" si="1156"/>
        <v>No</v>
      </c>
      <c r="P10591">
        <f t="shared" si="1157"/>
        <v>0</v>
      </c>
      <c r="Q10591">
        <f t="shared" si="1158"/>
        <v>4813937689</v>
      </c>
      <c r="R10591">
        <f t="shared" si="1159"/>
        <v>4.1933383153624479</v>
      </c>
      <c r="S10591" t="str">
        <f t="shared" si="1160"/>
        <v>Acceptable</v>
      </c>
      <c r="T10591">
        <f>ROUNDUP(C10591,0)</f>
        <v>5</v>
      </c>
      <c r="U10591">
        <f>ROUNDDOWN(C10591,0)</f>
        <v>4</v>
      </c>
      <c r="V10591">
        <f>RIGHT(K10591,2)+2000</f>
        <v>2017</v>
      </c>
      <c r="W10591" t="str">
        <f>INDEX(_xlfn.TEXTSPLIT(K10591,"-"),1,2)</f>
        <v>Apr</v>
      </c>
      <c r="X10591" t="str">
        <f>INDEX(_xlfn.TEXTSPLIT(K10591,"-"),1,1)</f>
        <v>1</v>
      </c>
      <c r="Y10591">
        <f>INDEX(months!B:B,MATCH(Sheet1!W10591,months!A:A,0))</f>
        <v>4</v>
      </c>
      <c r="Z10591">
        <f t="shared" si="1161"/>
        <v>42826</v>
      </c>
    </row>
    <row r="10592" spans="1:26" x14ac:dyDescent="0.2">
      <c r="A10592" t="s">
        <v>14270</v>
      </c>
      <c r="B10592" t="s">
        <v>447</v>
      </c>
      <c r="C10592">
        <v>4.5999999999999996</v>
      </c>
      <c r="D10592">
        <v>7</v>
      </c>
      <c r="E10592" t="s">
        <v>83</v>
      </c>
      <c r="F10592" t="s">
        <v>775</v>
      </c>
      <c r="G10592" t="s">
        <v>23</v>
      </c>
      <c r="H10592" t="s">
        <v>24</v>
      </c>
      <c r="I10592" t="s">
        <v>25</v>
      </c>
      <c r="J10592" t="s">
        <v>449</v>
      </c>
      <c r="K10592" t="s">
        <v>5182</v>
      </c>
      <c r="L10592" t="s">
        <v>174</v>
      </c>
      <c r="M10592" t="s">
        <v>54</v>
      </c>
      <c r="N10592">
        <f t="shared" si="1155"/>
        <v>0</v>
      </c>
      <c r="O10592" t="str">
        <f t="shared" si="1156"/>
        <v>No</v>
      </c>
      <c r="P10592">
        <f t="shared" si="1157"/>
        <v>0</v>
      </c>
      <c r="Q10592">
        <f t="shared" si="1158"/>
        <v>4813937689</v>
      </c>
      <c r="R10592">
        <f t="shared" si="1159"/>
        <v>4.1933383153624479</v>
      </c>
      <c r="S10592" t="str">
        <f t="shared" si="1160"/>
        <v>Acceptable</v>
      </c>
      <c r="T10592">
        <f>ROUNDUP(C10592,0)</f>
        <v>5</v>
      </c>
      <c r="U10592">
        <f>ROUNDDOWN(C10592,0)</f>
        <v>4</v>
      </c>
      <c r="V10592">
        <f>RIGHT(K10592,2)+2000</f>
        <v>2018</v>
      </c>
      <c r="W10592" t="str">
        <f>INDEX(_xlfn.TEXTSPLIT(K10592,"-"),1,2)</f>
        <v>Mar</v>
      </c>
      <c r="X10592" t="str">
        <f>INDEX(_xlfn.TEXTSPLIT(K10592,"-"),1,1)</f>
        <v>19</v>
      </c>
      <c r="Y10592">
        <f>INDEX(months!B:B,MATCH(Sheet1!W10592,months!A:A,0))</f>
        <v>3</v>
      </c>
      <c r="Z10592">
        <f t="shared" si="1161"/>
        <v>43178</v>
      </c>
    </row>
    <row r="10593" spans="1:26" x14ac:dyDescent="0.2">
      <c r="A10593" t="s">
        <v>14271</v>
      </c>
      <c r="B10593" t="s">
        <v>4612</v>
      </c>
      <c r="C10593">
        <v>1</v>
      </c>
      <c r="D10593">
        <v>3</v>
      </c>
      <c r="E10593" t="s">
        <v>667</v>
      </c>
      <c r="F10593" t="s">
        <v>1199</v>
      </c>
      <c r="G10593" t="s">
        <v>23</v>
      </c>
      <c r="H10593" t="s">
        <v>24</v>
      </c>
      <c r="I10593" t="s">
        <v>25</v>
      </c>
      <c r="J10593" t="s">
        <v>4613</v>
      </c>
      <c r="K10593" t="s">
        <v>5982</v>
      </c>
      <c r="L10593" t="s">
        <v>59</v>
      </c>
      <c r="M10593" t="s">
        <v>47</v>
      </c>
      <c r="N10593">
        <f t="shared" si="1155"/>
        <v>0</v>
      </c>
      <c r="O10593" t="str">
        <f t="shared" si="1156"/>
        <v>No</v>
      </c>
      <c r="P10593">
        <f t="shared" si="1157"/>
        <v>0</v>
      </c>
      <c r="Q10593">
        <f t="shared" si="1158"/>
        <v>4813937689</v>
      </c>
      <c r="R10593">
        <f t="shared" si="1159"/>
        <v>4.1933383153624479</v>
      </c>
      <c r="S10593" t="str">
        <f t="shared" si="1160"/>
        <v>Acceptable</v>
      </c>
      <c r="T10593">
        <f>ROUNDUP(C10593,0)</f>
        <v>1</v>
      </c>
      <c r="U10593">
        <f>ROUNDDOWN(C10593,0)</f>
        <v>1</v>
      </c>
      <c r="V10593">
        <f>RIGHT(K10593,2)+2000</f>
        <v>2017</v>
      </c>
      <c r="W10593" t="str">
        <f>INDEX(_xlfn.TEXTSPLIT(K10593,"-"),1,2)</f>
        <v>Dec</v>
      </c>
      <c r="X10593" t="str">
        <f>INDEX(_xlfn.TEXTSPLIT(K10593,"-"),1,1)</f>
        <v>12</v>
      </c>
      <c r="Y10593">
        <f>INDEX(months!B:B,MATCH(Sheet1!W10593,months!A:A,0))</f>
        <v>12</v>
      </c>
      <c r="Z10593">
        <f t="shared" si="1161"/>
        <v>43081</v>
      </c>
    </row>
    <row r="10594" spans="1:26" x14ac:dyDescent="0.2">
      <c r="A10594" t="s">
        <v>14272</v>
      </c>
      <c r="B10594" t="s">
        <v>447</v>
      </c>
      <c r="C10594">
        <v>3.2</v>
      </c>
      <c r="D10594">
        <v>5</v>
      </c>
      <c r="E10594" t="s">
        <v>431</v>
      </c>
      <c r="F10594" t="s">
        <v>775</v>
      </c>
      <c r="G10594" t="s">
        <v>23</v>
      </c>
      <c r="H10594" t="s">
        <v>24</v>
      </c>
      <c r="I10594" t="s">
        <v>25</v>
      </c>
      <c r="J10594" t="s">
        <v>449</v>
      </c>
      <c r="K10594" t="s">
        <v>5865</v>
      </c>
      <c r="L10594" t="s">
        <v>138</v>
      </c>
      <c r="M10594" t="s">
        <v>54</v>
      </c>
      <c r="N10594">
        <f t="shared" si="1155"/>
        <v>0</v>
      </c>
      <c r="O10594" t="str">
        <f t="shared" si="1156"/>
        <v>No</v>
      </c>
      <c r="P10594">
        <f t="shared" si="1157"/>
        <v>0</v>
      </c>
      <c r="Q10594">
        <f t="shared" si="1158"/>
        <v>4813937689</v>
      </c>
      <c r="R10594">
        <f t="shared" si="1159"/>
        <v>4.1933383153624479</v>
      </c>
      <c r="S10594" t="str">
        <f t="shared" si="1160"/>
        <v>Acceptable</v>
      </c>
      <c r="T10594">
        <f>ROUNDUP(C10594,0)</f>
        <v>4</v>
      </c>
      <c r="U10594">
        <f>ROUNDDOWN(C10594,0)</f>
        <v>3</v>
      </c>
      <c r="V10594">
        <f>RIGHT(K10594,2)+2000</f>
        <v>2017</v>
      </c>
      <c r="W10594" t="str">
        <f>INDEX(_xlfn.TEXTSPLIT(K10594,"-"),1,2)</f>
        <v>Oct</v>
      </c>
      <c r="X10594" t="str">
        <f>INDEX(_xlfn.TEXTSPLIT(K10594,"-"),1,1)</f>
        <v>21</v>
      </c>
      <c r="Y10594">
        <f>INDEX(months!B:B,MATCH(Sheet1!W10594,months!A:A,0))</f>
        <v>10</v>
      </c>
      <c r="Z10594">
        <f t="shared" si="1161"/>
        <v>43029</v>
      </c>
    </row>
    <row r="10595" spans="1:26" x14ac:dyDescent="0.2">
      <c r="A10595" t="s">
        <v>14273</v>
      </c>
      <c r="B10595" t="s">
        <v>2518</v>
      </c>
      <c r="C10595">
        <v>4.7</v>
      </c>
      <c r="D10595">
        <v>40</v>
      </c>
      <c r="E10595" t="s">
        <v>205</v>
      </c>
      <c r="F10595" t="s">
        <v>775</v>
      </c>
      <c r="G10595" t="s">
        <v>23</v>
      </c>
      <c r="H10595" t="s">
        <v>24</v>
      </c>
      <c r="I10595" t="s">
        <v>44</v>
      </c>
      <c r="J10595" t="s">
        <v>2519</v>
      </c>
      <c r="K10595" t="s">
        <v>499</v>
      </c>
      <c r="L10595" t="s">
        <v>3609</v>
      </c>
      <c r="M10595" t="s">
        <v>81</v>
      </c>
      <c r="N10595">
        <f t="shared" si="1155"/>
        <v>0</v>
      </c>
      <c r="O10595" t="str">
        <f t="shared" si="1156"/>
        <v>No</v>
      </c>
      <c r="P10595">
        <f t="shared" si="1157"/>
        <v>0</v>
      </c>
      <c r="Q10595">
        <f t="shared" si="1158"/>
        <v>4813937689</v>
      </c>
      <c r="R10595">
        <f t="shared" si="1159"/>
        <v>4.1933383153624479</v>
      </c>
      <c r="S10595" t="str">
        <f t="shared" si="1160"/>
        <v>Acceptable</v>
      </c>
      <c r="T10595">
        <f>ROUNDUP(C10595,0)</f>
        <v>5</v>
      </c>
      <c r="U10595">
        <f>ROUNDDOWN(C10595,0)</f>
        <v>4</v>
      </c>
      <c r="V10595">
        <f>RIGHT(K10595,2)+2000</f>
        <v>2018</v>
      </c>
      <c r="W10595" t="str">
        <f>INDEX(_xlfn.TEXTSPLIT(K10595,"-"),1,2)</f>
        <v>Jun</v>
      </c>
      <c r="X10595" t="str">
        <f>INDEX(_xlfn.TEXTSPLIT(K10595,"-"),1,1)</f>
        <v>25</v>
      </c>
      <c r="Y10595">
        <f>INDEX(months!B:B,MATCH(Sheet1!W10595,months!A:A,0))</f>
        <v>6</v>
      </c>
      <c r="Z10595">
        <f t="shared" si="1161"/>
        <v>43276</v>
      </c>
    </row>
    <row r="10596" spans="1:26" x14ac:dyDescent="0.2">
      <c r="A10596" t="s">
        <v>14274</v>
      </c>
      <c r="B10596" t="s">
        <v>4310</v>
      </c>
      <c r="C10596">
        <v>4.3</v>
      </c>
      <c r="D10596">
        <v>340</v>
      </c>
      <c r="E10596" t="s">
        <v>186</v>
      </c>
      <c r="F10596" t="s">
        <v>101</v>
      </c>
      <c r="G10596" t="s">
        <v>649</v>
      </c>
      <c r="H10596" t="s">
        <v>2919</v>
      </c>
      <c r="I10596" t="s">
        <v>25</v>
      </c>
      <c r="J10596" t="s">
        <v>2718</v>
      </c>
      <c r="K10596" t="s">
        <v>4896</v>
      </c>
      <c r="L10596" t="s">
        <v>6682</v>
      </c>
      <c r="M10596" t="s">
        <v>72</v>
      </c>
      <c r="N10596">
        <f t="shared" si="1155"/>
        <v>0</v>
      </c>
      <c r="O10596" t="str">
        <f t="shared" si="1156"/>
        <v>No</v>
      </c>
      <c r="P10596">
        <f t="shared" si="1157"/>
        <v>0</v>
      </c>
      <c r="Q10596">
        <f t="shared" si="1158"/>
        <v>4813937689</v>
      </c>
      <c r="R10596">
        <f t="shared" si="1159"/>
        <v>4.1933383153624479</v>
      </c>
      <c r="S10596" t="str">
        <f t="shared" si="1160"/>
        <v>Acceptable</v>
      </c>
      <c r="T10596">
        <f>ROUNDUP(C10596,0)</f>
        <v>5</v>
      </c>
      <c r="U10596">
        <f>ROUNDDOWN(C10596,0)</f>
        <v>4</v>
      </c>
      <c r="V10596">
        <f>RIGHT(K10596,2)+2000</f>
        <v>2018</v>
      </c>
      <c r="W10596" t="str">
        <f>INDEX(_xlfn.TEXTSPLIT(K10596,"-"),1,2)</f>
        <v>Mar</v>
      </c>
      <c r="X10596" t="str">
        <f>INDEX(_xlfn.TEXTSPLIT(K10596,"-"),1,1)</f>
        <v>17</v>
      </c>
      <c r="Y10596">
        <f>INDEX(months!B:B,MATCH(Sheet1!W10596,months!A:A,0))</f>
        <v>3</v>
      </c>
      <c r="Z10596">
        <f t="shared" si="1161"/>
        <v>43176</v>
      </c>
    </row>
    <row r="10597" spans="1:26" x14ac:dyDescent="0.2">
      <c r="A10597" t="s">
        <v>14275</v>
      </c>
      <c r="B10597" t="s">
        <v>3070</v>
      </c>
      <c r="C10597">
        <v>4.5</v>
      </c>
      <c r="D10597">
        <v>65</v>
      </c>
      <c r="E10597" t="s">
        <v>14276</v>
      </c>
      <c r="F10597" t="s">
        <v>101</v>
      </c>
      <c r="G10597" t="s">
        <v>23</v>
      </c>
      <c r="H10597" t="s">
        <v>24</v>
      </c>
      <c r="I10597" t="s">
        <v>25</v>
      </c>
      <c r="J10597" t="s">
        <v>1303</v>
      </c>
      <c r="K10597" t="s">
        <v>9229</v>
      </c>
      <c r="L10597" t="s">
        <v>420</v>
      </c>
      <c r="M10597" t="s">
        <v>514</v>
      </c>
      <c r="N10597">
        <f t="shared" si="1155"/>
        <v>0</v>
      </c>
      <c r="O10597" t="str">
        <f t="shared" si="1156"/>
        <v>No</v>
      </c>
      <c r="P10597">
        <f t="shared" si="1157"/>
        <v>0</v>
      </c>
      <c r="Q10597">
        <f t="shared" si="1158"/>
        <v>4813937689</v>
      </c>
      <c r="R10597">
        <f t="shared" si="1159"/>
        <v>4.1933383153624479</v>
      </c>
      <c r="S10597" t="str">
        <f t="shared" si="1160"/>
        <v>Acceptable</v>
      </c>
      <c r="T10597">
        <f>ROUNDUP(C10597,0)</f>
        <v>5</v>
      </c>
      <c r="U10597">
        <f>ROUNDDOWN(C10597,0)</f>
        <v>4</v>
      </c>
      <c r="V10597">
        <f>RIGHT(K10597,2)+2000</f>
        <v>2016</v>
      </c>
      <c r="W10597" t="str">
        <f>INDEX(_xlfn.TEXTSPLIT(K10597,"-"),1,2)</f>
        <v>Jan</v>
      </c>
      <c r="X10597" t="str">
        <f>INDEX(_xlfn.TEXTSPLIT(K10597,"-"),1,1)</f>
        <v>30</v>
      </c>
      <c r="Y10597">
        <f>INDEX(months!B:B,MATCH(Sheet1!W10597,months!A:A,0))</f>
        <v>1</v>
      </c>
      <c r="Z10597">
        <f t="shared" si="1161"/>
        <v>42399</v>
      </c>
    </row>
    <row r="10598" spans="1:26" x14ac:dyDescent="0.2">
      <c r="A10598" t="s">
        <v>14277</v>
      </c>
      <c r="B10598" t="s">
        <v>3070</v>
      </c>
      <c r="C10598">
        <v>4.0999999999999996</v>
      </c>
      <c r="D10598">
        <v>665</v>
      </c>
      <c r="E10598" t="s">
        <v>1410</v>
      </c>
      <c r="F10598" t="s">
        <v>57</v>
      </c>
      <c r="G10598" t="s">
        <v>23</v>
      </c>
      <c r="H10598" t="s">
        <v>24</v>
      </c>
      <c r="I10598" t="s">
        <v>25</v>
      </c>
      <c r="J10598" t="s">
        <v>1303</v>
      </c>
      <c r="K10598" t="s">
        <v>390</v>
      </c>
      <c r="L10598" t="s">
        <v>1693</v>
      </c>
      <c r="M10598" t="s">
        <v>29</v>
      </c>
      <c r="N10598">
        <f t="shared" si="1155"/>
        <v>0</v>
      </c>
      <c r="O10598" t="str">
        <f t="shared" si="1156"/>
        <v>No</v>
      </c>
      <c r="P10598">
        <f t="shared" si="1157"/>
        <v>0</v>
      </c>
      <c r="Q10598">
        <f t="shared" si="1158"/>
        <v>4813937689</v>
      </c>
      <c r="R10598">
        <f t="shared" si="1159"/>
        <v>4.1933383153624479</v>
      </c>
      <c r="S10598" t="str">
        <f t="shared" si="1160"/>
        <v>Acceptable</v>
      </c>
      <c r="T10598">
        <f>ROUNDUP(C10598,0)</f>
        <v>5</v>
      </c>
      <c r="U10598">
        <f>ROUNDDOWN(C10598,0)</f>
        <v>4</v>
      </c>
      <c r="V10598">
        <f>RIGHT(K10598,2)+2000</f>
        <v>2018</v>
      </c>
      <c r="W10598" t="str">
        <f>INDEX(_xlfn.TEXTSPLIT(K10598,"-"),1,2)</f>
        <v>May</v>
      </c>
      <c r="X10598" t="str">
        <f>INDEX(_xlfn.TEXTSPLIT(K10598,"-"),1,1)</f>
        <v>24</v>
      </c>
      <c r="Y10598">
        <f>INDEX(months!B:B,MATCH(Sheet1!W10598,months!A:A,0))</f>
        <v>5</v>
      </c>
      <c r="Z10598">
        <f t="shared" si="1161"/>
        <v>43244</v>
      </c>
    </row>
    <row r="10599" spans="1:26" x14ac:dyDescent="0.2">
      <c r="A10599" t="s">
        <v>14278</v>
      </c>
      <c r="B10599" t="s">
        <v>3070</v>
      </c>
      <c r="C10599">
        <v>4.9000000000000004</v>
      </c>
      <c r="D10599">
        <v>36</v>
      </c>
      <c r="E10599" t="s">
        <v>182</v>
      </c>
      <c r="F10599" t="s">
        <v>775</v>
      </c>
      <c r="G10599" t="s">
        <v>23</v>
      </c>
      <c r="H10599" t="s">
        <v>24</v>
      </c>
      <c r="I10599" t="s">
        <v>44</v>
      </c>
      <c r="J10599" t="s">
        <v>1303</v>
      </c>
      <c r="K10599" t="s">
        <v>499</v>
      </c>
      <c r="L10599" t="s">
        <v>3609</v>
      </c>
      <c r="M10599" t="s">
        <v>81</v>
      </c>
      <c r="N10599">
        <f t="shared" si="1155"/>
        <v>0</v>
      </c>
      <c r="O10599" t="str">
        <f t="shared" si="1156"/>
        <v>No</v>
      </c>
      <c r="P10599">
        <f t="shared" si="1157"/>
        <v>0</v>
      </c>
      <c r="Q10599">
        <f t="shared" si="1158"/>
        <v>4813937689</v>
      </c>
      <c r="R10599">
        <f t="shared" si="1159"/>
        <v>4.1933383153624479</v>
      </c>
      <c r="S10599" t="str">
        <f t="shared" si="1160"/>
        <v>Acceptable</v>
      </c>
      <c r="T10599">
        <f>ROUNDUP(C10599,0)</f>
        <v>5</v>
      </c>
      <c r="U10599">
        <f>ROUNDDOWN(C10599,0)</f>
        <v>4</v>
      </c>
      <c r="V10599">
        <f>RIGHT(K10599,2)+2000</f>
        <v>2018</v>
      </c>
      <c r="W10599" t="str">
        <f>INDEX(_xlfn.TEXTSPLIT(K10599,"-"),1,2)</f>
        <v>Jun</v>
      </c>
      <c r="X10599" t="str">
        <f>INDEX(_xlfn.TEXTSPLIT(K10599,"-"),1,1)</f>
        <v>25</v>
      </c>
      <c r="Y10599">
        <f>INDEX(months!B:B,MATCH(Sheet1!W10599,months!A:A,0))</f>
        <v>6</v>
      </c>
      <c r="Z10599">
        <f t="shared" si="1161"/>
        <v>43276</v>
      </c>
    </row>
    <row r="10600" spans="1:26" x14ac:dyDescent="0.2">
      <c r="A10600" t="s">
        <v>14279</v>
      </c>
      <c r="B10600" t="s">
        <v>5319</v>
      </c>
      <c r="C10600">
        <v>4.0999999999999996</v>
      </c>
      <c r="D10600">
        <v>763</v>
      </c>
      <c r="E10600" t="s">
        <v>334</v>
      </c>
      <c r="F10600" t="s">
        <v>50</v>
      </c>
      <c r="G10600" t="s">
        <v>23</v>
      </c>
      <c r="H10600" t="s">
        <v>24</v>
      </c>
      <c r="I10600" t="s">
        <v>25</v>
      </c>
      <c r="J10600" t="s">
        <v>5320</v>
      </c>
      <c r="K10600" t="s">
        <v>8404</v>
      </c>
      <c r="L10600" t="s">
        <v>420</v>
      </c>
      <c r="M10600" t="s">
        <v>177</v>
      </c>
      <c r="N10600">
        <f t="shared" si="1155"/>
        <v>0</v>
      </c>
      <c r="O10600" t="str">
        <f t="shared" si="1156"/>
        <v>No</v>
      </c>
      <c r="P10600">
        <f t="shared" si="1157"/>
        <v>0</v>
      </c>
      <c r="Q10600">
        <f t="shared" si="1158"/>
        <v>4813937689</v>
      </c>
      <c r="R10600">
        <f t="shared" si="1159"/>
        <v>4.1933383153624479</v>
      </c>
      <c r="S10600" t="str">
        <f t="shared" si="1160"/>
        <v>Acceptable</v>
      </c>
      <c r="T10600">
        <f>ROUNDUP(C10600,0)</f>
        <v>5</v>
      </c>
      <c r="U10600">
        <f>ROUNDDOWN(C10600,0)</f>
        <v>4</v>
      </c>
      <c r="V10600">
        <f>RIGHT(K10600,2)+2000</f>
        <v>2015</v>
      </c>
      <c r="W10600" t="str">
        <f>INDEX(_xlfn.TEXTSPLIT(K10600,"-"),1,2)</f>
        <v>Dec</v>
      </c>
      <c r="X10600" t="str">
        <f>INDEX(_xlfn.TEXTSPLIT(K10600,"-"),1,1)</f>
        <v>18</v>
      </c>
      <c r="Y10600">
        <f>INDEX(months!B:B,MATCH(Sheet1!W10600,months!A:A,0))</f>
        <v>12</v>
      </c>
      <c r="Z10600">
        <f t="shared" si="1161"/>
        <v>42356</v>
      </c>
    </row>
    <row r="10601" spans="1:26" x14ac:dyDescent="0.2">
      <c r="A10601" t="s">
        <v>14280</v>
      </c>
      <c r="B10601" t="s">
        <v>4950</v>
      </c>
      <c r="C10601">
        <v>4.2</v>
      </c>
      <c r="D10601">
        <v>6</v>
      </c>
      <c r="E10601" t="s">
        <v>1686</v>
      </c>
      <c r="F10601" t="s">
        <v>1199</v>
      </c>
      <c r="G10601" t="s">
        <v>23</v>
      </c>
      <c r="H10601" t="s">
        <v>24</v>
      </c>
      <c r="I10601" t="s">
        <v>25</v>
      </c>
      <c r="J10601" t="s">
        <v>4951</v>
      </c>
      <c r="K10601" t="s">
        <v>278</v>
      </c>
      <c r="L10601" t="s">
        <v>14281</v>
      </c>
      <c r="M10601" t="s">
        <v>54</v>
      </c>
      <c r="N10601">
        <f t="shared" si="1155"/>
        <v>0</v>
      </c>
      <c r="O10601" t="str">
        <f t="shared" si="1156"/>
        <v>No</v>
      </c>
      <c r="P10601">
        <f t="shared" si="1157"/>
        <v>0</v>
      </c>
      <c r="Q10601">
        <f t="shared" si="1158"/>
        <v>4813937689</v>
      </c>
      <c r="R10601">
        <f t="shared" si="1159"/>
        <v>4.1933383153624479</v>
      </c>
      <c r="S10601" t="str">
        <f t="shared" si="1160"/>
        <v>Acceptable</v>
      </c>
      <c r="T10601">
        <f>ROUNDUP(C10601,0)</f>
        <v>5</v>
      </c>
      <c r="U10601">
        <f>ROUNDDOWN(C10601,0)</f>
        <v>4</v>
      </c>
      <c r="V10601">
        <f>RIGHT(K10601,2)+2000</f>
        <v>2018</v>
      </c>
      <c r="W10601" t="str">
        <f>INDEX(_xlfn.TEXTSPLIT(K10601,"-"),1,2)</f>
        <v>Jul</v>
      </c>
      <c r="X10601" t="str">
        <f>INDEX(_xlfn.TEXTSPLIT(K10601,"-"),1,1)</f>
        <v>27</v>
      </c>
      <c r="Y10601">
        <f>INDEX(months!B:B,MATCH(Sheet1!W10601,months!A:A,0))</f>
        <v>7</v>
      </c>
      <c r="Z10601">
        <f t="shared" si="1161"/>
        <v>43308</v>
      </c>
    </row>
    <row r="10602" spans="1:26" x14ac:dyDescent="0.2">
      <c r="A10602" t="s">
        <v>14282</v>
      </c>
      <c r="B10602" t="s">
        <v>2116</v>
      </c>
      <c r="C10602">
        <v>3.5</v>
      </c>
      <c r="D10602">
        <v>143</v>
      </c>
      <c r="E10602" t="s">
        <v>14283</v>
      </c>
      <c r="F10602" t="s">
        <v>22</v>
      </c>
      <c r="G10602" t="s">
        <v>23</v>
      </c>
      <c r="H10602" t="s">
        <v>24</v>
      </c>
      <c r="I10602" t="s">
        <v>25</v>
      </c>
      <c r="J10602" t="s">
        <v>2117</v>
      </c>
      <c r="K10602" t="s">
        <v>14284</v>
      </c>
      <c r="L10602" t="s">
        <v>53</v>
      </c>
      <c r="M10602" t="s">
        <v>237</v>
      </c>
      <c r="N10602">
        <f t="shared" si="1155"/>
        <v>0</v>
      </c>
      <c r="O10602" t="str">
        <f t="shared" si="1156"/>
        <v>No</v>
      </c>
      <c r="P10602">
        <f t="shared" si="1157"/>
        <v>0</v>
      </c>
      <c r="Q10602">
        <f t="shared" si="1158"/>
        <v>4813937689</v>
      </c>
      <c r="R10602">
        <f t="shared" si="1159"/>
        <v>4.1933383153624479</v>
      </c>
      <c r="S10602" t="str">
        <f t="shared" si="1160"/>
        <v>Acceptable</v>
      </c>
      <c r="T10602">
        <f>ROUNDUP(C10602,0)</f>
        <v>4</v>
      </c>
      <c r="U10602">
        <f>ROUNDDOWN(C10602,0)</f>
        <v>3</v>
      </c>
      <c r="V10602">
        <f>RIGHT(K10602,2)+2000</f>
        <v>2013</v>
      </c>
      <c r="W10602" t="str">
        <f>INDEX(_xlfn.TEXTSPLIT(K10602,"-"),1,2)</f>
        <v>Jun</v>
      </c>
      <c r="X10602" t="str">
        <f>INDEX(_xlfn.TEXTSPLIT(K10602,"-"),1,1)</f>
        <v>12</v>
      </c>
      <c r="Y10602">
        <f>INDEX(months!B:B,MATCH(Sheet1!W10602,months!A:A,0))</f>
        <v>6</v>
      </c>
      <c r="Z10602">
        <f t="shared" si="1161"/>
        <v>41437</v>
      </c>
    </row>
    <row r="10603" spans="1:26" x14ac:dyDescent="0.2">
      <c r="A10603" t="s">
        <v>14285</v>
      </c>
      <c r="B10603" t="s">
        <v>4457</v>
      </c>
      <c r="C10603">
        <v>4.2</v>
      </c>
      <c r="D10603">
        <v>92</v>
      </c>
      <c r="E10603" t="s">
        <v>88</v>
      </c>
      <c r="F10603" t="s">
        <v>22</v>
      </c>
      <c r="G10603" t="s">
        <v>23</v>
      </c>
      <c r="H10603" t="s">
        <v>24</v>
      </c>
      <c r="I10603" t="s">
        <v>25</v>
      </c>
      <c r="J10603" t="s">
        <v>4458</v>
      </c>
      <c r="K10603" t="s">
        <v>4234</v>
      </c>
      <c r="L10603" t="s">
        <v>1297</v>
      </c>
      <c r="M10603" t="s">
        <v>29</v>
      </c>
      <c r="N10603">
        <f t="shared" si="1155"/>
        <v>0</v>
      </c>
      <c r="O10603" t="str">
        <f t="shared" si="1156"/>
        <v>No</v>
      </c>
      <c r="P10603">
        <f t="shared" si="1157"/>
        <v>0</v>
      </c>
      <c r="Q10603">
        <f t="shared" si="1158"/>
        <v>4813937689</v>
      </c>
      <c r="R10603">
        <f t="shared" si="1159"/>
        <v>4.1933383153624479</v>
      </c>
      <c r="S10603" t="str">
        <f t="shared" si="1160"/>
        <v>Acceptable</v>
      </c>
      <c r="T10603">
        <f>ROUNDUP(C10603,0)</f>
        <v>5</v>
      </c>
      <c r="U10603">
        <f>ROUNDDOWN(C10603,0)</f>
        <v>4</v>
      </c>
      <c r="V10603">
        <f>RIGHT(K10603,2)+2000</f>
        <v>2017</v>
      </c>
      <c r="W10603" t="str">
        <f>INDEX(_xlfn.TEXTSPLIT(K10603,"-"),1,2)</f>
        <v>Apr</v>
      </c>
      <c r="X10603" t="str">
        <f>INDEX(_xlfn.TEXTSPLIT(K10603,"-"),1,1)</f>
        <v>6</v>
      </c>
      <c r="Y10603">
        <f>INDEX(months!B:B,MATCH(Sheet1!W10603,months!A:A,0))</f>
        <v>4</v>
      </c>
      <c r="Z10603">
        <f t="shared" si="1161"/>
        <v>42831</v>
      </c>
    </row>
    <row r="10604" spans="1:26" x14ac:dyDescent="0.2">
      <c r="A10604" t="s">
        <v>14286</v>
      </c>
      <c r="B10604" t="s">
        <v>2518</v>
      </c>
      <c r="C10604">
        <v>5</v>
      </c>
      <c r="D10604">
        <v>10</v>
      </c>
      <c r="E10604" t="s">
        <v>93</v>
      </c>
      <c r="F10604" t="s">
        <v>775</v>
      </c>
      <c r="G10604" t="s">
        <v>23</v>
      </c>
      <c r="H10604" t="s">
        <v>24</v>
      </c>
      <c r="I10604" t="s">
        <v>25</v>
      </c>
      <c r="J10604" t="s">
        <v>2519</v>
      </c>
      <c r="K10604" t="s">
        <v>390</v>
      </c>
      <c r="L10604" t="s">
        <v>6116</v>
      </c>
      <c r="M10604" t="s">
        <v>81</v>
      </c>
      <c r="N10604">
        <f t="shared" si="1155"/>
        <v>0</v>
      </c>
      <c r="O10604" t="str">
        <f t="shared" si="1156"/>
        <v>No</v>
      </c>
      <c r="P10604">
        <f t="shared" si="1157"/>
        <v>0</v>
      </c>
      <c r="Q10604">
        <f t="shared" si="1158"/>
        <v>4813937689</v>
      </c>
      <c r="R10604">
        <f t="shared" si="1159"/>
        <v>4.1933383153624479</v>
      </c>
      <c r="S10604" t="str">
        <f t="shared" si="1160"/>
        <v>Acceptable</v>
      </c>
      <c r="T10604">
        <f>ROUNDUP(C10604,0)</f>
        <v>5</v>
      </c>
      <c r="U10604">
        <f>ROUNDDOWN(C10604,0)</f>
        <v>5</v>
      </c>
      <c r="V10604">
        <f>RIGHT(K10604,2)+2000</f>
        <v>2018</v>
      </c>
      <c r="W10604" t="str">
        <f>INDEX(_xlfn.TEXTSPLIT(K10604,"-"),1,2)</f>
        <v>May</v>
      </c>
      <c r="X10604" t="str">
        <f>INDEX(_xlfn.TEXTSPLIT(K10604,"-"),1,1)</f>
        <v>24</v>
      </c>
      <c r="Y10604">
        <f>INDEX(months!B:B,MATCH(Sheet1!W10604,months!A:A,0))</f>
        <v>5</v>
      </c>
      <c r="Z10604">
        <f t="shared" si="1161"/>
        <v>43244</v>
      </c>
    </row>
    <row r="10605" spans="1:26" x14ac:dyDescent="0.2">
      <c r="A10605" t="s">
        <v>14287</v>
      </c>
      <c r="B10605" t="s">
        <v>4457</v>
      </c>
      <c r="C10605">
        <v>3.8</v>
      </c>
      <c r="D10605">
        <v>80</v>
      </c>
      <c r="E10605" t="s">
        <v>96</v>
      </c>
      <c r="F10605" t="s">
        <v>22</v>
      </c>
      <c r="G10605" t="s">
        <v>23</v>
      </c>
      <c r="H10605" t="s">
        <v>24</v>
      </c>
      <c r="I10605" t="s">
        <v>25</v>
      </c>
      <c r="J10605" t="s">
        <v>4458</v>
      </c>
      <c r="K10605" t="s">
        <v>115</v>
      </c>
      <c r="L10605" t="s">
        <v>10628</v>
      </c>
      <c r="M10605" t="s">
        <v>86</v>
      </c>
      <c r="N10605">
        <f t="shared" si="1155"/>
        <v>0</v>
      </c>
      <c r="O10605" t="str">
        <f t="shared" si="1156"/>
        <v>No</v>
      </c>
      <c r="P10605">
        <f t="shared" si="1157"/>
        <v>0</v>
      </c>
      <c r="Q10605">
        <f t="shared" si="1158"/>
        <v>4813937689</v>
      </c>
      <c r="R10605">
        <f t="shared" si="1159"/>
        <v>4.1933383153624479</v>
      </c>
      <c r="S10605" t="str">
        <f t="shared" si="1160"/>
        <v>Acceptable</v>
      </c>
      <c r="T10605">
        <f>ROUNDUP(C10605,0)</f>
        <v>4</v>
      </c>
      <c r="U10605">
        <f>ROUNDDOWN(C10605,0)</f>
        <v>3</v>
      </c>
      <c r="V10605">
        <f>RIGHT(K10605,2)+2000</f>
        <v>2018</v>
      </c>
      <c r="W10605" t="str">
        <f>INDEX(_xlfn.TEXTSPLIT(K10605,"-"),1,2)</f>
        <v>Jul</v>
      </c>
      <c r="X10605" t="str">
        <f>INDEX(_xlfn.TEXTSPLIT(K10605,"-"),1,1)</f>
        <v>30</v>
      </c>
      <c r="Y10605">
        <f>INDEX(months!B:B,MATCH(Sheet1!W10605,months!A:A,0))</f>
        <v>7</v>
      </c>
      <c r="Z10605">
        <f t="shared" si="1161"/>
        <v>43311</v>
      </c>
    </row>
    <row r="10606" spans="1:26" x14ac:dyDescent="0.2">
      <c r="A10606" t="s">
        <v>14288</v>
      </c>
      <c r="B10606" t="s">
        <v>4310</v>
      </c>
      <c r="C10606">
        <v>4.7</v>
      </c>
      <c r="D10606">
        <v>1566</v>
      </c>
      <c r="E10606" t="s">
        <v>202</v>
      </c>
      <c r="F10606" t="s">
        <v>57</v>
      </c>
      <c r="G10606" t="s">
        <v>23</v>
      </c>
      <c r="H10606" t="s">
        <v>24</v>
      </c>
      <c r="I10606" t="s">
        <v>25</v>
      </c>
      <c r="J10606" t="s">
        <v>2718</v>
      </c>
      <c r="K10606" t="s">
        <v>497</v>
      </c>
      <c r="L10606" t="s">
        <v>14289</v>
      </c>
      <c r="M10606" t="s">
        <v>81</v>
      </c>
      <c r="N10606">
        <f t="shared" si="1155"/>
        <v>0</v>
      </c>
      <c r="O10606" t="str">
        <f t="shared" si="1156"/>
        <v>No</v>
      </c>
      <c r="P10606">
        <f t="shared" si="1157"/>
        <v>0</v>
      </c>
      <c r="Q10606">
        <f t="shared" si="1158"/>
        <v>4813937689</v>
      </c>
      <c r="R10606">
        <f t="shared" si="1159"/>
        <v>4.1933383153624479</v>
      </c>
      <c r="S10606" t="str">
        <f t="shared" si="1160"/>
        <v>Acceptable</v>
      </c>
      <c r="T10606">
        <f>ROUNDUP(C10606,0)</f>
        <v>5</v>
      </c>
      <c r="U10606">
        <f>ROUNDDOWN(C10606,0)</f>
        <v>4</v>
      </c>
      <c r="V10606">
        <f>RIGHT(K10606,2)+2000</f>
        <v>2018</v>
      </c>
      <c r="W10606" t="str">
        <f>INDEX(_xlfn.TEXTSPLIT(K10606,"-"),1,2)</f>
        <v>Jul</v>
      </c>
      <c r="X10606" t="str">
        <f>INDEX(_xlfn.TEXTSPLIT(K10606,"-"),1,1)</f>
        <v>13</v>
      </c>
      <c r="Y10606">
        <f>INDEX(months!B:B,MATCH(Sheet1!W10606,months!A:A,0))</f>
        <v>7</v>
      </c>
      <c r="Z10606">
        <f t="shared" si="1161"/>
        <v>43294</v>
      </c>
    </row>
    <row r="10607" spans="1:26" x14ac:dyDescent="0.2">
      <c r="A10607" t="s">
        <v>14290</v>
      </c>
      <c r="B10607" t="s">
        <v>1708</v>
      </c>
      <c r="D10607">
        <v>0</v>
      </c>
      <c r="E10607" t="s">
        <v>281</v>
      </c>
      <c r="F10607" t="s">
        <v>1230</v>
      </c>
      <c r="G10607" t="s">
        <v>23</v>
      </c>
      <c r="H10607" t="s">
        <v>24</v>
      </c>
      <c r="I10607" t="s">
        <v>25</v>
      </c>
      <c r="J10607" t="s">
        <v>1709</v>
      </c>
      <c r="K10607" t="s">
        <v>364</v>
      </c>
      <c r="L10607" t="s">
        <v>236</v>
      </c>
      <c r="M10607" t="s">
        <v>47</v>
      </c>
      <c r="N10607">
        <f t="shared" si="1155"/>
        <v>0</v>
      </c>
      <c r="O10607" t="str">
        <f t="shared" si="1156"/>
        <v>No</v>
      </c>
      <c r="P10607">
        <f t="shared" si="1157"/>
        <v>0</v>
      </c>
      <c r="Q10607">
        <f t="shared" si="1158"/>
        <v>4813937689</v>
      </c>
      <c r="R10607">
        <f t="shared" si="1159"/>
        <v>4.1933383153624479</v>
      </c>
      <c r="S10607" t="str">
        <f t="shared" si="1160"/>
        <v>Acceptable</v>
      </c>
      <c r="T10607">
        <f>ROUNDUP(C10607,0)</f>
        <v>0</v>
      </c>
      <c r="U10607">
        <f>ROUNDDOWN(C10607,0)</f>
        <v>0</v>
      </c>
      <c r="V10607">
        <f>RIGHT(K10607,2)+2000</f>
        <v>2018</v>
      </c>
      <c r="W10607" t="str">
        <f>INDEX(_xlfn.TEXTSPLIT(K10607,"-"),1,2)</f>
        <v>Jun</v>
      </c>
      <c r="X10607" t="str">
        <f>INDEX(_xlfn.TEXTSPLIT(K10607,"-"),1,1)</f>
        <v>5</v>
      </c>
      <c r="Y10607">
        <f>INDEX(months!B:B,MATCH(Sheet1!W10607,months!A:A,0))</f>
        <v>6</v>
      </c>
      <c r="Z10607">
        <f t="shared" si="1161"/>
        <v>43256</v>
      </c>
    </row>
    <row r="10608" spans="1:26" x14ac:dyDescent="0.2">
      <c r="A10608" t="s">
        <v>14291</v>
      </c>
      <c r="B10608" t="s">
        <v>4950</v>
      </c>
      <c r="D10608">
        <v>0</v>
      </c>
      <c r="E10608" t="s">
        <v>405</v>
      </c>
      <c r="F10608" t="s">
        <v>1010</v>
      </c>
      <c r="G10608" t="s">
        <v>23</v>
      </c>
      <c r="H10608" t="s">
        <v>24</v>
      </c>
      <c r="I10608" t="s">
        <v>25</v>
      </c>
      <c r="J10608" t="s">
        <v>4951</v>
      </c>
      <c r="K10608" t="s">
        <v>6995</v>
      </c>
      <c r="L10608" t="s">
        <v>1124</v>
      </c>
      <c r="M10608" t="s">
        <v>81</v>
      </c>
      <c r="N10608">
        <f t="shared" si="1155"/>
        <v>0</v>
      </c>
      <c r="O10608" t="str">
        <f t="shared" si="1156"/>
        <v>No</v>
      </c>
      <c r="P10608">
        <f t="shared" si="1157"/>
        <v>0</v>
      </c>
      <c r="Q10608">
        <f t="shared" si="1158"/>
        <v>4813937689</v>
      </c>
      <c r="R10608">
        <f t="shared" si="1159"/>
        <v>4.1933383153624479</v>
      </c>
      <c r="S10608" t="str">
        <f t="shared" si="1160"/>
        <v>Acceptable</v>
      </c>
      <c r="T10608">
        <f>ROUNDUP(C10608,0)</f>
        <v>0</v>
      </c>
      <c r="U10608">
        <f>ROUNDDOWN(C10608,0)</f>
        <v>0</v>
      </c>
      <c r="V10608">
        <f>RIGHT(K10608,2)+2000</f>
        <v>2015</v>
      </c>
      <c r="W10608" t="str">
        <f>INDEX(_xlfn.TEXTSPLIT(K10608,"-"),1,2)</f>
        <v>Sep</v>
      </c>
      <c r="X10608" t="str">
        <f>INDEX(_xlfn.TEXTSPLIT(K10608,"-"),1,1)</f>
        <v>17</v>
      </c>
      <c r="Y10608">
        <f>INDEX(months!B:B,MATCH(Sheet1!W10608,months!A:A,0))</f>
        <v>9</v>
      </c>
      <c r="Z10608">
        <f t="shared" si="1161"/>
        <v>42264</v>
      </c>
    </row>
    <row r="10609" spans="1:26" x14ac:dyDescent="0.2">
      <c r="A10609" t="s">
        <v>14292</v>
      </c>
      <c r="B10609" t="s">
        <v>5319</v>
      </c>
      <c r="C10609">
        <v>4.5</v>
      </c>
      <c r="D10609">
        <v>76</v>
      </c>
      <c r="E10609" t="s">
        <v>779</v>
      </c>
      <c r="F10609" t="s">
        <v>101</v>
      </c>
      <c r="G10609" t="s">
        <v>23</v>
      </c>
      <c r="H10609" t="s">
        <v>24</v>
      </c>
      <c r="I10609" t="s">
        <v>25</v>
      </c>
      <c r="J10609" t="s">
        <v>5320</v>
      </c>
      <c r="K10609" t="s">
        <v>75</v>
      </c>
      <c r="L10609" t="s">
        <v>1210</v>
      </c>
      <c r="M10609" t="s">
        <v>54</v>
      </c>
      <c r="N10609">
        <f t="shared" si="1155"/>
        <v>0</v>
      </c>
      <c r="O10609" t="str">
        <f t="shared" si="1156"/>
        <v>No</v>
      </c>
      <c r="P10609">
        <f t="shared" si="1157"/>
        <v>0</v>
      </c>
      <c r="Q10609">
        <f t="shared" si="1158"/>
        <v>4813937689</v>
      </c>
      <c r="R10609">
        <f t="shared" si="1159"/>
        <v>4.1933383153624479</v>
      </c>
      <c r="S10609" t="str">
        <f t="shared" si="1160"/>
        <v>Acceptable</v>
      </c>
      <c r="T10609">
        <f>ROUNDUP(C10609,0)</f>
        <v>5</v>
      </c>
      <c r="U10609">
        <f>ROUNDDOWN(C10609,0)</f>
        <v>4</v>
      </c>
      <c r="V10609">
        <f>RIGHT(K10609,2)+2000</f>
        <v>2018</v>
      </c>
      <c r="W10609" t="str">
        <f>INDEX(_xlfn.TEXTSPLIT(K10609,"-"),1,2)</f>
        <v>Jul</v>
      </c>
      <c r="X10609" t="str">
        <f>INDEX(_xlfn.TEXTSPLIT(K10609,"-"),1,1)</f>
        <v>3</v>
      </c>
      <c r="Y10609">
        <f>INDEX(months!B:B,MATCH(Sheet1!W10609,months!A:A,0))</f>
        <v>7</v>
      </c>
      <c r="Z10609">
        <f t="shared" si="1161"/>
        <v>43284</v>
      </c>
    </row>
    <row r="10610" spans="1:26" x14ac:dyDescent="0.2">
      <c r="A10610" t="s">
        <v>14293</v>
      </c>
      <c r="B10610" t="s">
        <v>4457</v>
      </c>
      <c r="D10610">
        <v>11</v>
      </c>
      <c r="E10610" t="s">
        <v>281</v>
      </c>
      <c r="F10610" t="s">
        <v>101</v>
      </c>
      <c r="G10610" t="s">
        <v>23</v>
      </c>
      <c r="H10610" t="s">
        <v>24</v>
      </c>
      <c r="I10610" t="s">
        <v>25</v>
      </c>
      <c r="J10610" t="s">
        <v>4458</v>
      </c>
      <c r="K10610" t="s">
        <v>14294</v>
      </c>
      <c r="L10610" t="s">
        <v>8347</v>
      </c>
      <c r="M10610" t="s">
        <v>86</v>
      </c>
      <c r="N10610">
        <f t="shared" si="1155"/>
        <v>0</v>
      </c>
      <c r="O10610" t="str">
        <f t="shared" si="1156"/>
        <v>No</v>
      </c>
      <c r="P10610">
        <f t="shared" si="1157"/>
        <v>0</v>
      </c>
      <c r="Q10610">
        <f t="shared" si="1158"/>
        <v>4813937689</v>
      </c>
      <c r="R10610">
        <f t="shared" si="1159"/>
        <v>4.1933383153624479</v>
      </c>
      <c r="S10610" t="str">
        <f t="shared" si="1160"/>
        <v>Acceptable</v>
      </c>
      <c r="T10610">
        <f>ROUNDUP(C10610,0)</f>
        <v>0</v>
      </c>
      <c r="U10610">
        <f>ROUNDDOWN(C10610,0)</f>
        <v>0</v>
      </c>
      <c r="V10610">
        <f>RIGHT(K10610,2)+2000</f>
        <v>2016</v>
      </c>
      <c r="W10610" t="str">
        <f>INDEX(_xlfn.TEXTSPLIT(K10610,"-"),1,2)</f>
        <v>May</v>
      </c>
      <c r="X10610" t="str">
        <f>INDEX(_xlfn.TEXTSPLIT(K10610,"-"),1,1)</f>
        <v>15</v>
      </c>
      <c r="Y10610">
        <f>INDEX(months!B:B,MATCH(Sheet1!W10610,months!A:A,0))</f>
        <v>5</v>
      </c>
      <c r="Z10610">
        <f t="shared" si="1161"/>
        <v>42505</v>
      </c>
    </row>
    <row r="10611" spans="1:26" x14ac:dyDescent="0.2">
      <c r="A10611" t="s">
        <v>14295</v>
      </c>
      <c r="B10611" t="s">
        <v>2518</v>
      </c>
      <c r="C10611">
        <v>5</v>
      </c>
      <c r="D10611">
        <v>33</v>
      </c>
      <c r="E10611" t="s">
        <v>78</v>
      </c>
      <c r="F10611" t="s">
        <v>1199</v>
      </c>
      <c r="G10611" t="s">
        <v>23</v>
      </c>
      <c r="H10611" t="s">
        <v>24</v>
      </c>
      <c r="I10611" t="s">
        <v>25</v>
      </c>
      <c r="J10611" t="s">
        <v>2519</v>
      </c>
      <c r="K10611" t="s">
        <v>2602</v>
      </c>
      <c r="L10611" t="s">
        <v>3819</v>
      </c>
      <c r="M10611" t="s">
        <v>177</v>
      </c>
      <c r="N10611">
        <f t="shared" si="1155"/>
        <v>0</v>
      </c>
      <c r="O10611" t="str">
        <f t="shared" si="1156"/>
        <v>No</v>
      </c>
      <c r="P10611">
        <f t="shared" si="1157"/>
        <v>0</v>
      </c>
      <c r="Q10611">
        <f t="shared" si="1158"/>
        <v>4813937689</v>
      </c>
      <c r="R10611">
        <f t="shared" si="1159"/>
        <v>4.1933383153624479</v>
      </c>
      <c r="S10611" t="str">
        <f t="shared" si="1160"/>
        <v>Acceptable</v>
      </c>
      <c r="T10611">
        <f>ROUNDUP(C10611,0)</f>
        <v>5</v>
      </c>
      <c r="U10611">
        <f>ROUNDDOWN(C10611,0)</f>
        <v>5</v>
      </c>
      <c r="V10611">
        <f>RIGHT(K10611,2)+2000</f>
        <v>2018</v>
      </c>
      <c r="W10611" t="str">
        <f>INDEX(_xlfn.TEXTSPLIT(K10611,"-"),1,2)</f>
        <v>May</v>
      </c>
      <c r="X10611" t="str">
        <f>INDEX(_xlfn.TEXTSPLIT(K10611,"-"),1,1)</f>
        <v>7</v>
      </c>
      <c r="Y10611">
        <f>INDEX(months!B:B,MATCH(Sheet1!W10611,months!A:A,0))</f>
        <v>5</v>
      </c>
      <c r="Z10611">
        <f t="shared" si="1161"/>
        <v>43227</v>
      </c>
    </row>
    <row r="10612" spans="1:26" x14ac:dyDescent="0.2">
      <c r="A10612" t="s">
        <v>14296</v>
      </c>
      <c r="B10612" t="s">
        <v>4106</v>
      </c>
      <c r="C10612">
        <v>3.3</v>
      </c>
      <c r="D10612">
        <v>41</v>
      </c>
      <c r="E10612" t="s">
        <v>779</v>
      </c>
      <c r="F10612" t="s">
        <v>101</v>
      </c>
      <c r="G10612" t="s">
        <v>23</v>
      </c>
      <c r="H10612" t="s">
        <v>24</v>
      </c>
      <c r="I10612" t="s">
        <v>25</v>
      </c>
      <c r="J10612" t="s">
        <v>4107</v>
      </c>
      <c r="K10612" t="s">
        <v>1394</v>
      </c>
      <c r="L10612" t="s">
        <v>1255</v>
      </c>
      <c r="M10612" t="s">
        <v>237</v>
      </c>
      <c r="N10612">
        <f t="shared" si="1155"/>
        <v>0</v>
      </c>
      <c r="O10612" t="str">
        <f t="shared" si="1156"/>
        <v>No</v>
      </c>
      <c r="P10612">
        <f t="shared" si="1157"/>
        <v>0</v>
      </c>
      <c r="Q10612">
        <f t="shared" si="1158"/>
        <v>4813937689</v>
      </c>
      <c r="R10612">
        <f t="shared" si="1159"/>
        <v>4.1933383153624479</v>
      </c>
      <c r="S10612" t="str">
        <f t="shared" si="1160"/>
        <v>Acceptable</v>
      </c>
      <c r="T10612">
        <f>ROUNDUP(C10612,0)</f>
        <v>4</v>
      </c>
      <c r="U10612">
        <f>ROUNDDOWN(C10612,0)</f>
        <v>3</v>
      </c>
      <c r="V10612">
        <f>RIGHT(K10612,2)+2000</f>
        <v>2017</v>
      </c>
      <c r="W10612" t="str">
        <f>INDEX(_xlfn.TEXTSPLIT(K10612,"-"),1,2)</f>
        <v>Aug</v>
      </c>
      <c r="X10612" t="str">
        <f>INDEX(_xlfn.TEXTSPLIT(K10612,"-"),1,1)</f>
        <v>17</v>
      </c>
      <c r="Y10612">
        <f>INDEX(months!B:B,MATCH(Sheet1!W10612,months!A:A,0))</f>
        <v>8</v>
      </c>
      <c r="Z10612">
        <f t="shared" si="1161"/>
        <v>42964</v>
      </c>
    </row>
    <row r="10613" spans="1:26" x14ac:dyDescent="0.2">
      <c r="A10613" t="s">
        <v>14297</v>
      </c>
      <c r="B10613" t="s">
        <v>2518</v>
      </c>
      <c r="C10613">
        <v>5</v>
      </c>
      <c r="D10613">
        <v>14</v>
      </c>
      <c r="E10613" t="s">
        <v>392</v>
      </c>
      <c r="F10613" t="s">
        <v>1010</v>
      </c>
      <c r="G10613" t="s">
        <v>23</v>
      </c>
      <c r="H10613" t="s">
        <v>24</v>
      </c>
      <c r="I10613" t="s">
        <v>25</v>
      </c>
      <c r="J10613" t="s">
        <v>2519</v>
      </c>
      <c r="K10613" t="s">
        <v>9963</v>
      </c>
      <c r="L10613" t="s">
        <v>1197</v>
      </c>
      <c r="M10613" t="s">
        <v>29</v>
      </c>
      <c r="N10613">
        <f t="shared" si="1155"/>
        <v>0</v>
      </c>
      <c r="O10613" t="str">
        <f t="shared" si="1156"/>
        <v>No</v>
      </c>
      <c r="P10613">
        <f t="shared" si="1157"/>
        <v>0</v>
      </c>
      <c r="Q10613">
        <f t="shared" si="1158"/>
        <v>4813937689</v>
      </c>
      <c r="R10613">
        <f t="shared" si="1159"/>
        <v>4.1933383153624479</v>
      </c>
      <c r="S10613" t="str">
        <f t="shared" si="1160"/>
        <v>Acceptable</v>
      </c>
      <c r="T10613">
        <f>ROUNDUP(C10613,0)</f>
        <v>5</v>
      </c>
      <c r="U10613">
        <f>ROUNDDOWN(C10613,0)</f>
        <v>5</v>
      </c>
      <c r="V10613">
        <f>RIGHT(K10613,2)+2000</f>
        <v>2017</v>
      </c>
      <c r="W10613" t="str">
        <f>INDEX(_xlfn.TEXTSPLIT(K10613,"-"),1,2)</f>
        <v>Oct</v>
      </c>
      <c r="X10613" t="str">
        <f>INDEX(_xlfn.TEXTSPLIT(K10613,"-"),1,1)</f>
        <v>13</v>
      </c>
      <c r="Y10613">
        <f>INDEX(months!B:B,MATCH(Sheet1!W10613,months!A:A,0))</f>
        <v>10</v>
      </c>
      <c r="Z10613">
        <f t="shared" si="1161"/>
        <v>43021</v>
      </c>
    </row>
    <row r="10614" spans="1:26" x14ac:dyDescent="0.2">
      <c r="A10614" t="s">
        <v>14298</v>
      </c>
      <c r="B10614" t="s">
        <v>5191</v>
      </c>
      <c r="D10614">
        <v>0</v>
      </c>
      <c r="E10614" t="s">
        <v>286</v>
      </c>
      <c r="F10614" t="s">
        <v>1230</v>
      </c>
      <c r="G10614" t="s">
        <v>23</v>
      </c>
      <c r="H10614" t="s">
        <v>24</v>
      </c>
      <c r="I10614" t="s">
        <v>25</v>
      </c>
      <c r="J10614" t="s">
        <v>5192</v>
      </c>
      <c r="K10614" t="s">
        <v>1628</v>
      </c>
      <c r="L10614" t="s">
        <v>59</v>
      </c>
      <c r="M10614" t="s">
        <v>274</v>
      </c>
      <c r="N10614">
        <f t="shared" si="1155"/>
        <v>0</v>
      </c>
      <c r="O10614" t="str">
        <f t="shared" si="1156"/>
        <v>No</v>
      </c>
      <c r="P10614">
        <f t="shared" si="1157"/>
        <v>0</v>
      </c>
      <c r="Q10614">
        <f t="shared" si="1158"/>
        <v>4813937689</v>
      </c>
      <c r="R10614">
        <f t="shared" si="1159"/>
        <v>4.1933383153624479</v>
      </c>
      <c r="S10614" t="str">
        <f t="shared" si="1160"/>
        <v>Acceptable</v>
      </c>
      <c r="T10614">
        <f>ROUNDUP(C10614,0)</f>
        <v>0</v>
      </c>
      <c r="U10614">
        <f>ROUNDDOWN(C10614,0)</f>
        <v>0</v>
      </c>
      <c r="V10614">
        <f>RIGHT(K10614,2)+2000</f>
        <v>2018</v>
      </c>
      <c r="W10614" t="str">
        <f>INDEX(_xlfn.TEXTSPLIT(K10614,"-"),1,2)</f>
        <v>Apr</v>
      </c>
      <c r="X10614" t="str">
        <f>INDEX(_xlfn.TEXTSPLIT(K10614,"-"),1,1)</f>
        <v>12</v>
      </c>
      <c r="Y10614">
        <f>INDEX(months!B:B,MATCH(Sheet1!W10614,months!A:A,0))</f>
        <v>4</v>
      </c>
      <c r="Z10614">
        <f t="shared" si="1161"/>
        <v>43202</v>
      </c>
    </row>
    <row r="10615" spans="1:26" x14ac:dyDescent="0.2">
      <c r="A10615" t="s">
        <v>14299</v>
      </c>
      <c r="B10615" t="s">
        <v>3070</v>
      </c>
      <c r="C10615">
        <v>4</v>
      </c>
      <c r="D10615">
        <v>168</v>
      </c>
      <c r="E10615" t="s">
        <v>1504</v>
      </c>
      <c r="F10615" t="s">
        <v>22</v>
      </c>
      <c r="G10615" t="s">
        <v>23</v>
      </c>
      <c r="H10615" t="s">
        <v>24</v>
      </c>
      <c r="I10615" t="s">
        <v>25</v>
      </c>
      <c r="J10615" t="s">
        <v>1303</v>
      </c>
      <c r="K10615" t="s">
        <v>3524</v>
      </c>
      <c r="L10615" t="s">
        <v>420</v>
      </c>
      <c r="M10615" t="s">
        <v>81</v>
      </c>
      <c r="N10615">
        <f t="shared" si="1155"/>
        <v>0</v>
      </c>
      <c r="O10615" t="str">
        <f t="shared" si="1156"/>
        <v>No</v>
      </c>
      <c r="P10615">
        <f t="shared" si="1157"/>
        <v>0</v>
      </c>
      <c r="Q10615">
        <f t="shared" si="1158"/>
        <v>4813937689</v>
      </c>
      <c r="R10615">
        <f t="shared" si="1159"/>
        <v>4.1933383153624479</v>
      </c>
      <c r="S10615" t="str">
        <f t="shared" si="1160"/>
        <v>Acceptable</v>
      </c>
      <c r="T10615">
        <f>ROUNDUP(C10615,0)</f>
        <v>4</v>
      </c>
      <c r="U10615">
        <f>ROUNDDOWN(C10615,0)</f>
        <v>4</v>
      </c>
      <c r="V10615">
        <f>RIGHT(K10615,2)+2000</f>
        <v>2017</v>
      </c>
      <c r="W10615" t="str">
        <f>INDEX(_xlfn.TEXTSPLIT(K10615,"-"),1,2)</f>
        <v>Oct</v>
      </c>
      <c r="X10615" t="str">
        <f>INDEX(_xlfn.TEXTSPLIT(K10615,"-"),1,1)</f>
        <v>2</v>
      </c>
      <c r="Y10615">
        <f>INDEX(months!B:B,MATCH(Sheet1!W10615,months!A:A,0))</f>
        <v>10</v>
      </c>
      <c r="Z10615">
        <f t="shared" si="1161"/>
        <v>43010</v>
      </c>
    </row>
    <row r="10616" spans="1:26" x14ac:dyDescent="0.2">
      <c r="A10616" t="s">
        <v>14300</v>
      </c>
      <c r="B10616" t="s">
        <v>5319</v>
      </c>
      <c r="C10616">
        <v>4.5</v>
      </c>
      <c r="D10616">
        <v>75</v>
      </c>
      <c r="E10616" t="s">
        <v>1285</v>
      </c>
      <c r="F10616" t="s">
        <v>101</v>
      </c>
      <c r="G10616" t="s">
        <v>23</v>
      </c>
      <c r="H10616" t="s">
        <v>24</v>
      </c>
      <c r="I10616" t="s">
        <v>25</v>
      </c>
      <c r="J10616" t="s">
        <v>5320</v>
      </c>
      <c r="K10616" t="s">
        <v>357</v>
      </c>
      <c r="L10616" t="s">
        <v>1962</v>
      </c>
      <c r="M10616" t="s">
        <v>54</v>
      </c>
      <c r="N10616">
        <f t="shared" si="1155"/>
        <v>0</v>
      </c>
      <c r="O10616" t="str">
        <f t="shared" si="1156"/>
        <v>No</v>
      </c>
      <c r="P10616">
        <f t="shared" si="1157"/>
        <v>0</v>
      </c>
      <c r="Q10616">
        <f t="shared" si="1158"/>
        <v>4813937689</v>
      </c>
      <c r="R10616">
        <f t="shared" si="1159"/>
        <v>4.1933383153624479</v>
      </c>
      <c r="S10616" t="str">
        <f t="shared" si="1160"/>
        <v>Acceptable</v>
      </c>
      <c r="T10616">
        <f>ROUNDUP(C10616,0)</f>
        <v>5</v>
      </c>
      <c r="U10616">
        <f>ROUNDDOWN(C10616,0)</f>
        <v>4</v>
      </c>
      <c r="V10616">
        <f>RIGHT(K10616,2)+2000</f>
        <v>2018</v>
      </c>
      <c r="W10616" t="str">
        <f>INDEX(_xlfn.TEXTSPLIT(K10616,"-"),1,2)</f>
        <v>Jul</v>
      </c>
      <c r="X10616" t="str">
        <f>INDEX(_xlfn.TEXTSPLIT(K10616,"-"),1,1)</f>
        <v>25</v>
      </c>
      <c r="Y10616">
        <f>INDEX(months!B:B,MATCH(Sheet1!W10616,months!A:A,0))</f>
        <v>7</v>
      </c>
      <c r="Z10616">
        <f t="shared" si="1161"/>
        <v>43306</v>
      </c>
    </row>
    <row r="10617" spans="1:26" x14ac:dyDescent="0.2">
      <c r="A10617" t="s">
        <v>14301</v>
      </c>
      <c r="B10617" t="s">
        <v>2518</v>
      </c>
      <c r="C10617">
        <v>3.2</v>
      </c>
      <c r="D10617">
        <v>5</v>
      </c>
      <c r="E10617" t="s">
        <v>454</v>
      </c>
      <c r="F10617" t="s">
        <v>1010</v>
      </c>
      <c r="G10617" t="s">
        <v>23</v>
      </c>
      <c r="H10617" t="s">
        <v>24</v>
      </c>
      <c r="I10617" t="s">
        <v>25</v>
      </c>
      <c r="J10617" t="s">
        <v>2519</v>
      </c>
      <c r="K10617" t="s">
        <v>14302</v>
      </c>
      <c r="L10617" t="s">
        <v>59</v>
      </c>
      <c r="M10617" t="s">
        <v>86</v>
      </c>
      <c r="N10617">
        <f t="shared" si="1155"/>
        <v>0</v>
      </c>
      <c r="O10617" t="str">
        <f t="shared" si="1156"/>
        <v>No</v>
      </c>
      <c r="P10617">
        <f t="shared" si="1157"/>
        <v>0</v>
      </c>
      <c r="Q10617">
        <f t="shared" si="1158"/>
        <v>4813937689</v>
      </c>
      <c r="R10617">
        <f t="shared" si="1159"/>
        <v>4.1933383153624479</v>
      </c>
      <c r="S10617" t="str">
        <f t="shared" si="1160"/>
        <v>Acceptable</v>
      </c>
      <c r="T10617">
        <f>ROUNDUP(C10617,0)</f>
        <v>4</v>
      </c>
      <c r="U10617">
        <f>ROUNDDOWN(C10617,0)</f>
        <v>3</v>
      </c>
      <c r="V10617">
        <f>RIGHT(K10617,2)+2000</f>
        <v>2015</v>
      </c>
      <c r="W10617" t="str">
        <f>INDEX(_xlfn.TEXTSPLIT(K10617,"-"),1,2)</f>
        <v>May</v>
      </c>
      <c r="X10617" t="str">
        <f>INDEX(_xlfn.TEXTSPLIT(K10617,"-"),1,1)</f>
        <v>13</v>
      </c>
      <c r="Y10617">
        <f>INDEX(months!B:B,MATCH(Sheet1!W10617,months!A:A,0))</f>
        <v>5</v>
      </c>
      <c r="Z10617">
        <f t="shared" si="1161"/>
        <v>42137</v>
      </c>
    </row>
    <row r="10618" spans="1:26" x14ac:dyDescent="0.2">
      <c r="A10618" t="s">
        <v>14303</v>
      </c>
      <c r="B10618" t="s">
        <v>5319</v>
      </c>
      <c r="C10618">
        <v>4.5</v>
      </c>
      <c r="D10618">
        <v>14221</v>
      </c>
      <c r="E10618" t="s">
        <v>1403</v>
      </c>
      <c r="F10618" t="s">
        <v>65</v>
      </c>
      <c r="G10618" t="s">
        <v>23</v>
      </c>
      <c r="H10618" t="s">
        <v>24</v>
      </c>
      <c r="I10618" t="s">
        <v>44</v>
      </c>
      <c r="J10618" t="s">
        <v>5320</v>
      </c>
      <c r="K10618" t="s">
        <v>6880</v>
      </c>
      <c r="L10618" t="s">
        <v>2082</v>
      </c>
      <c r="M10618" t="s">
        <v>177</v>
      </c>
      <c r="N10618">
        <f t="shared" si="1155"/>
        <v>0</v>
      </c>
      <c r="O10618" t="str">
        <f t="shared" si="1156"/>
        <v>No</v>
      </c>
      <c r="P10618">
        <f t="shared" si="1157"/>
        <v>0</v>
      </c>
      <c r="Q10618">
        <f t="shared" si="1158"/>
        <v>4813937689</v>
      </c>
      <c r="R10618">
        <f t="shared" si="1159"/>
        <v>4.1933383153624479</v>
      </c>
      <c r="S10618" t="str">
        <f t="shared" si="1160"/>
        <v>Acceptable</v>
      </c>
      <c r="T10618">
        <f>ROUNDUP(C10618,0)</f>
        <v>5</v>
      </c>
      <c r="U10618">
        <f>ROUNDDOWN(C10618,0)</f>
        <v>4</v>
      </c>
      <c r="V10618">
        <f>RIGHT(K10618,2)+2000</f>
        <v>2015</v>
      </c>
      <c r="W10618" t="str">
        <f>INDEX(_xlfn.TEXTSPLIT(K10618,"-"),1,2)</f>
        <v>Dec</v>
      </c>
      <c r="X10618" t="str">
        <f>INDEX(_xlfn.TEXTSPLIT(K10618,"-"),1,1)</f>
        <v>11</v>
      </c>
      <c r="Y10618">
        <f>INDEX(months!B:B,MATCH(Sheet1!W10618,months!A:A,0))</f>
        <v>12</v>
      </c>
      <c r="Z10618">
        <f t="shared" si="1161"/>
        <v>42349</v>
      </c>
    </row>
    <row r="10619" spans="1:26" x14ac:dyDescent="0.2">
      <c r="A10619" t="s">
        <v>14304</v>
      </c>
      <c r="B10619" t="s">
        <v>2518</v>
      </c>
      <c r="C10619">
        <v>4.2</v>
      </c>
      <c r="D10619">
        <v>53</v>
      </c>
      <c r="E10619" t="s">
        <v>271</v>
      </c>
      <c r="F10619" t="s">
        <v>101</v>
      </c>
      <c r="G10619" t="s">
        <v>23</v>
      </c>
      <c r="H10619" t="s">
        <v>24</v>
      </c>
      <c r="I10619" t="s">
        <v>25</v>
      </c>
      <c r="J10619" t="s">
        <v>2519</v>
      </c>
      <c r="K10619" t="s">
        <v>499</v>
      </c>
      <c r="L10619" t="s">
        <v>188</v>
      </c>
      <c r="M10619" t="s">
        <v>81</v>
      </c>
      <c r="N10619">
        <f t="shared" si="1155"/>
        <v>0</v>
      </c>
      <c r="O10619" t="str">
        <f t="shared" si="1156"/>
        <v>No</v>
      </c>
      <c r="P10619">
        <f t="shared" si="1157"/>
        <v>0</v>
      </c>
      <c r="Q10619">
        <f t="shared" si="1158"/>
        <v>4813937689</v>
      </c>
      <c r="R10619">
        <f t="shared" si="1159"/>
        <v>4.1933383153624479</v>
      </c>
      <c r="S10619" t="str">
        <f t="shared" si="1160"/>
        <v>Acceptable</v>
      </c>
      <c r="T10619">
        <f>ROUNDUP(C10619,0)</f>
        <v>5</v>
      </c>
      <c r="U10619">
        <f>ROUNDDOWN(C10619,0)</f>
        <v>4</v>
      </c>
      <c r="V10619">
        <f>RIGHT(K10619,2)+2000</f>
        <v>2018</v>
      </c>
      <c r="W10619" t="str">
        <f>INDEX(_xlfn.TEXTSPLIT(K10619,"-"),1,2)</f>
        <v>Jun</v>
      </c>
      <c r="X10619" t="str">
        <f>INDEX(_xlfn.TEXTSPLIT(K10619,"-"),1,1)</f>
        <v>25</v>
      </c>
      <c r="Y10619">
        <f>INDEX(months!B:B,MATCH(Sheet1!W10619,months!A:A,0))</f>
        <v>6</v>
      </c>
      <c r="Z10619">
        <f t="shared" si="1161"/>
        <v>43276</v>
      </c>
    </row>
    <row r="10620" spans="1:26" x14ac:dyDescent="0.2">
      <c r="A10620" t="s">
        <v>14305</v>
      </c>
      <c r="B10620" t="s">
        <v>3070</v>
      </c>
      <c r="D10620">
        <v>1</v>
      </c>
      <c r="E10620" t="s">
        <v>427</v>
      </c>
      <c r="F10620" t="s">
        <v>1010</v>
      </c>
      <c r="G10620" t="s">
        <v>23</v>
      </c>
      <c r="H10620" t="s">
        <v>24</v>
      </c>
      <c r="I10620" t="s">
        <v>418</v>
      </c>
      <c r="J10620" t="s">
        <v>1537</v>
      </c>
      <c r="K10620" t="s">
        <v>5506</v>
      </c>
      <c r="L10620" t="s">
        <v>14306</v>
      </c>
      <c r="M10620" t="s">
        <v>29</v>
      </c>
      <c r="N10620">
        <f t="shared" si="1155"/>
        <v>0</v>
      </c>
      <c r="O10620" t="str">
        <f t="shared" si="1156"/>
        <v>No</v>
      </c>
      <c r="P10620">
        <f t="shared" si="1157"/>
        <v>0</v>
      </c>
      <c r="Q10620">
        <f t="shared" si="1158"/>
        <v>4813937689</v>
      </c>
      <c r="R10620">
        <f t="shared" si="1159"/>
        <v>4.1933383153624479</v>
      </c>
      <c r="S10620" t="str">
        <f t="shared" si="1160"/>
        <v>Acceptable</v>
      </c>
      <c r="T10620">
        <f>ROUNDUP(C10620,0)</f>
        <v>0</v>
      </c>
      <c r="U10620">
        <f>ROUNDDOWN(C10620,0)</f>
        <v>0</v>
      </c>
      <c r="V10620">
        <f>RIGHT(K10620,2)+2000</f>
        <v>2017</v>
      </c>
      <c r="W10620" t="str">
        <f>INDEX(_xlfn.TEXTSPLIT(K10620,"-"),1,2)</f>
        <v>Nov</v>
      </c>
      <c r="X10620" t="str">
        <f>INDEX(_xlfn.TEXTSPLIT(K10620,"-"),1,1)</f>
        <v>2</v>
      </c>
      <c r="Y10620">
        <f>INDEX(months!B:B,MATCH(Sheet1!W10620,months!A:A,0))</f>
        <v>11</v>
      </c>
      <c r="Z10620">
        <f t="shared" si="1161"/>
        <v>43041</v>
      </c>
    </row>
    <row r="10621" spans="1:26" x14ac:dyDescent="0.2">
      <c r="A10621" t="s">
        <v>14307</v>
      </c>
      <c r="B10621" t="s">
        <v>3070</v>
      </c>
      <c r="C10621">
        <v>3.7</v>
      </c>
      <c r="D10621">
        <v>126</v>
      </c>
      <c r="E10621" t="s">
        <v>1137</v>
      </c>
      <c r="F10621" t="s">
        <v>22</v>
      </c>
      <c r="G10621" t="s">
        <v>23</v>
      </c>
      <c r="H10621" t="s">
        <v>24</v>
      </c>
      <c r="I10621" t="s">
        <v>25</v>
      </c>
      <c r="J10621" t="s">
        <v>2673</v>
      </c>
      <c r="K10621" t="s">
        <v>1449</v>
      </c>
      <c r="L10621" t="s">
        <v>317</v>
      </c>
      <c r="M10621" t="s">
        <v>29</v>
      </c>
      <c r="N10621">
        <f t="shared" si="1155"/>
        <v>0</v>
      </c>
      <c r="O10621" t="str">
        <f t="shared" si="1156"/>
        <v>No</v>
      </c>
      <c r="P10621">
        <f t="shared" si="1157"/>
        <v>0</v>
      </c>
      <c r="Q10621">
        <f t="shared" si="1158"/>
        <v>4813937689</v>
      </c>
      <c r="R10621">
        <f t="shared" si="1159"/>
        <v>4.1933383153624479</v>
      </c>
      <c r="S10621" t="str">
        <f t="shared" si="1160"/>
        <v>Acceptable</v>
      </c>
      <c r="T10621">
        <f>ROUNDUP(C10621,0)</f>
        <v>4</v>
      </c>
      <c r="U10621">
        <f>ROUNDDOWN(C10621,0)</f>
        <v>3</v>
      </c>
      <c r="V10621">
        <f>RIGHT(K10621,2)+2000</f>
        <v>2018</v>
      </c>
      <c r="W10621" t="str">
        <f>INDEX(_xlfn.TEXTSPLIT(K10621,"-"),1,2)</f>
        <v>Jun</v>
      </c>
      <c r="X10621" t="str">
        <f>INDEX(_xlfn.TEXTSPLIT(K10621,"-"),1,1)</f>
        <v>18</v>
      </c>
      <c r="Y10621">
        <f>INDEX(months!B:B,MATCH(Sheet1!W10621,months!A:A,0))</f>
        <v>6</v>
      </c>
      <c r="Z10621">
        <f t="shared" si="1161"/>
        <v>43269</v>
      </c>
    </row>
    <row r="10622" spans="1:26" x14ac:dyDescent="0.2">
      <c r="A10622" t="s">
        <v>14308</v>
      </c>
      <c r="B10622" t="s">
        <v>5319</v>
      </c>
      <c r="C10622">
        <v>3.8</v>
      </c>
      <c r="D10622">
        <v>133</v>
      </c>
      <c r="E10622" t="s">
        <v>31</v>
      </c>
      <c r="F10622" t="s">
        <v>22</v>
      </c>
      <c r="G10622" t="s">
        <v>23</v>
      </c>
      <c r="H10622" t="s">
        <v>24</v>
      </c>
      <c r="I10622" t="s">
        <v>25</v>
      </c>
      <c r="J10622" t="s">
        <v>5320</v>
      </c>
      <c r="K10622" t="s">
        <v>226</v>
      </c>
      <c r="L10622" t="s">
        <v>10263</v>
      </c>
      <c r="M10622" t="s">
        <v>274</v>
      </c>
      <c r="N10622">
        <f t="shared" si="1155"/>
        <v>0</v>
      </c>
      <c r="O10622" t="str">
        <f t="shared" si="1156"/>
        <v>No</v>
      </c>
      <c r="P10622">
        <f t="shared" si="1157"/>
        <v>0</v>
      </c>
      <c r="Q10622">
        <f t="shared" si="1158"/>
        <v>4813937689</v>
      </c>
      <c r="R10622">
        <f t="shared" si="1159"/>
        <v>4.1933383153624479</v>
      </c>
      <c r="S10622" t="str">
        <f t="shared" si="1160"/>
        <v>Acceptable</v>
      </c>
      <c r="T10622">
        <f>ROUNDUP(C10622,0)</f>
        <v>4</v>
      </c>
      <c r="U10622">
        <f>ROUNDDOWN(C10622,0)</f>
        <v>3</v>
      </c>
      <c r="V10622">
        <f>RIGHT(K10622,2)+2000</f>
        <v>2018</v>
      </c>
      <c r="W10622" t="str">
        <f>INDEX(_xlfn.TEXTSPLIT(K10622,"-"),1,2)</f>
        <v>Jul</v>
      </c>
      <c r="X10622" t="str">
        <f>INDEX(_xlfn.TEXTSPLIT(K10622,"-"),1,1)</f>
        <v>18</v>
      </c>
      <c r="Y10622">
        <f>INDEX(months!B:B,MATCH(Sheet1!W10622,months!A:A,0))</f>
        <v>7</v>
      </c>
      <c r="Z10622">
        <f t="shared" si="1161"/>
        <v>43299</v>
      </c>
    </row>
    <row r="10623" spans="1:26" x14ac:dyDescent="0.2">
      <c r="A10623" t="s">
        <v>14309</v>
      </c>
      <c r="B10623" t="s">
        <v>4457</v>
      </c>
      <c r="C10623">
        <v>5</v>
      </c>
      <c r="D10623">
        <v>3</v>
      </c>
      <c r="E10623" t="s">
        <v>83</v>
      </c>
      <c r="F10623" t="s">
        <v>1010</v>
      </c>
      <c r="G10623" t="s">
        <v>23</v>
      </c>
      <c r="H10623" t="s">
        <v>24</v>
      </c>
      <c r="I10623" t="s">
        <v>25</v>
      </c>
      <c r="J10623" t="s">
        <v>4458</v>
      </c>
      <c r="K10623" t="s">
        <v>14310</v>
      </c>
      <c r="L10623" t="s">
        <v>1427</v>
      </c>
      <c r="M10623" t="s">
        <v>81</v>
      </c>
      <c r="N10623">
        <f t="shared" si="1155"/>
        <v>0</v>
      </c>
      <c r="O10623" t="str">
        <f t="shared" si="1156"/>
        <v>No</v>
      </c>
      <c r="P10623">
        <f t="shared" si="1157"/>
        <v>0</v>
      </c>
      <c r="Q10623">
        <f t="shared" si="1158"/>
        <v>4813937689</v>
      </c>
      <c r="R10623">
        <f t="shared" si="1159"/>
        <v>4.1933383153624479</v>
      </c>
      <c r="S10623" t="str">
        <f t="shared" si="1160"/>
        <v>Acceptable</v>
      </c>
      <c r="T10623">
        <f>ROUNDUP(C10623,0)</f>
        <v>5</v>
      </c>
      <c r="U10623">
        <f>ROUNDDOWN(C10623,0)</f>
        <v>5</v>
      </c>
      <c r="V10623">
        <f>RIGHT(K10623,2)+2000</f>
        <v>2015</v>
      </c>
      <c r="W10623" t="str">
        <f>INDEX(_xlfn.TEXTSPLIT(K10623,"-"),1,2)</f>
        <v>Dec</v>
      </c>
      <c r="X10623" t="str">
        <f>INDEX(_xlfn.TEXTSPLIT(K10623,"-"),1,1)</f>
        <v>30</v>
      </c>
      <c r="Y10623">
        <f>INDEX(months!B:B,MATCH(Sheet1!W10623,months!A:A,0))</f>
        <v>12</v>
      </c>
      <c r="Z10623">
        <f t="shared" si="1161"/>
        <v>42368</v>
      </c>
    </row>
    <row r="10624" spans="1:26" x14ac:dyDescent="0.2">
      <c r="A10624" t="s">
        <v>14311</v>
      </c>
      <c r="B10624" t="s">
        <v>4950</v>
      </c>
      <c r="D10624">
        <v>0</v>
      </c>
      <c r="E10624" t="s">
        <v>1158</v>
      </c>
      <c r="F10624" t="s">
        <v>1005</v>
      </c>
      <c r="G10624" t="s">
        <v>23</v>
      </c>
      <c r="H10624" t="s">
        <v>24</v>
      </c>
      <c r="I10624" t="s">
        <v>25</v>
      </c>
      <c r="J10624" t="s">
        <v>4951</v>
      </c>
      <c r="K10624" t="s">
        <v>462</v>
      </c>
      <c r="L10624" t="s">
        <v>14312</v>
      </c>
      <c r="M10624" t="s">
        <v>81</v>
      </c>
      <c r="N10624">
        <f t="shared" si="1155"/>
        <v>0</v>
      </c>
      <c r="O10624" t="str">
        <f t="shared" si="1156"/>
        <v>No</v>
      </c>
      <c r="P10624">
        <f t="shared" si="1157"/>
        <v>0</v>
      </c>
      <c r="Q10624">
        <f t="shared" si="1158"/>
        <v>4813937689</v>
      </c>
      <c r="R10624">
        <f t="shared" si="1159"/>
        <v>4.1933383153624479</v>
      </c>
      <c r="S10624" t="str">
        <f t="shared" si="1160"/>
        <v>Acceptable</v>
      </c>
      <c r="T10624">
        <f>ROUNDUP(C10624,0)</f>
        <v>0</v>
      </c>
      <c r="U10624">
        <f>ROUNDDOWN(C10624,0)</f>
        <v>0</v>
      </c>
      <c r="V10624">
        <f>RIGHT(K10624,2)+2000</f>
        <v>2018</v>
      </c>
      <c r="W10624" t="str">
        <f>INDEX(_xlfn.TEXTSPLIT(K10624,"-"),1,2)</f>
        <v>May</v>
      </c>
      <c r="X10624" t="str">
        <f>INDEX(_xlfn.TEXTSPLIT(K10624,"-"),1,1)</f>
        <v>18</v>
      </c>
      <c r="Y10624">
        <f>INDEX(months!B:B,MATCH(Sheet1!W10624,months!A:A,0))</f>
        <v>5</v>
      </c>
      <c r="Z10624">
        <f t="shared" si="1161"/>
        <v>43238</v>
      </c>
    </row>
    <row r="10625" spans="1:26" x14ac:dyDescent="0.2">
      <c r="A10625" t="s">
        <v>14313</v>
      </c>
      <c r="B10625" t="s">
        <v>2518</v>
      </c>
      <c r="C10625">
        <v>4.0999999999999996</v>
      </c>
      <c r="D10625">
        <v>1213</v>
      </c>
      <c r="E10625" t="s">
        <v>481</v>
      </c>
      <c r="F10625" t="s">
        <v>50</v>
      </c>
      <c r="G10625" t="s">
        <v>23</v>
      </c>
      <c r="H10625" t="s">
        <v>24</v>
      </c>
      <c r="I10625" t="s">
        <v>25</v>
      </c>
      <c r="J10625" t="s">
        <v>2519</v>
      </c>
      <c r="K10625" t="s">
        <v>3041</v>
      </c>
      <c r="L10625" t="s">
        <v>6559</v>
      </c>
      <c r="M10625" t="s">
        <v>29</v>
      </c>
      <c r="N10625">
        <f t="shared" si="1155"/>
        <v>0</v>
      </c>
      <c r="O10625" t="str">
        <f t="shared" si="1156"/>
        <v>No</v>
      </c>
      <c r="P10625">
        <f t="shared" si="1157"/>
        <v>0</v>
      </c>
      <c r="Q10625">
        <f t="shared" si="1158"/>
        <v>4813937689</v>
      </c>
      <c r="R10625">
        <f t="shared" si="1159"/>
        <v>4.1933383153624479</v>
      </c>
      <c r="S10625" t="str">
        <f t="shared" si="1160"/>
        <v>Acceptable</v>
      </c>
      <c r="T10625">
        <f>ROUNDUP(C10625,0)</f>
        <v>5</v>
      </c>
      <c r="U10625">
        <f>ROUNDDOWN(C10625,0)</f>
        <v>4</v>
      </c>
      <c r="V10625">
        <f>RIGHT(K10625,2)+2000</f>
        <v>2018</v>
      </c>
      <c r="W10625" t="str">
        <f>INDEX(_xlfn.TEXTSPLIT(K10625,"-"),1,2)</f>
        <v>Jun</v>
      </c>
      <c r="X10625" t="str">
        <f>INDEX(_xlfn.TEXTSPLIT(K10625,"-"),1,1)</f>
        <v>4</v>
      </c>
      <c r="Y10625">
        <f>INDEX(months!B:B,MATCH(Sheet1!W10625,months!A:A,0))</f>
        <v>6</v>
      </c>
      <c r="Z10625">
        <f t="shared" si="1161"/>
        <v>43255</v>
      </c>
    </row>
    <row r="10626" spans="1:26" x14ac:dyDescent="0.2">
      <c r="A10626" t="s">
        <v>14314</v>
      </c>
      <c r="B10626" t="s">
        <v>556</v>
      </c>
      <c r="C10626">
        <v>2.9</v>
      </c>
      <c r="D10626">
        <v>97</v>
      </c>
      <c r="E10626" t="s">
        <v>436</v>
      </c>
      <c r="F10626" t="s">
        <v>22</v>
      </c>
      <c r="G10626" t="s">
        <v>23</v>
      </c>
      <c r="H10626" t="s">
        <v>24</v>
      </c>
      <c r="I10626" t="s">
        <v>25</v>
      </c>
      <c r="J10626" t="s">
        <v>557</v>
      </c>
      <c r="K10626" t="s">
        <v>1088</v>
      </c>
      <c r="L10626" t="s">
        <v>14315</v>
      </c>
      <c r="M10626" t="s">
        <v>29</v>
      </c>
      <c r="N10626">
        <f t="shared" ref="N10626:N10689" si="1162">SUM(A10626,B10626)</f>
        <v>0</v>
      </c>
      <c r="O10626" t="str">
        <f t="shared" ref="O10626:O10689" si="1163">IF(E10626="good","Yes","No")</f>
        <v>No</v>
      </c>
      <c r="P10626">
        <f t="shared" ref="P10626:P10689" si="1164">COUNTIF(B:B,"&lt;0")</f>
        <v>0</v>
      </c>
      <c r="Q10626">
        <f t="shared" ref="Q10626:Q10689" si="1165">SUMIF(D:D,"&gt;1000")</f>
        <v>4813937689</v>
      </c>
      <c r="R10626">
        <f t="shared" ref="R10626:R10689" si="1166">AVERAGEIF(C:C,"&gt;0")</f>
        <v>4.1933383153624479</v>
      </c>
      <c r="S10626" t="str">
        <f t="shared" ref="S10626:S10689" si="1167">IF(OR(A10626&gt;0,B10626&gt;0),"Acceptable","Check")</f>
        <v>Acceptable</v>
      </c>
      <c r="T10626">
        <f>ROUNDUP(C10626,0)</f>
        <v>3</v>
      </c>
      <c r="U10626">
        <f>ROUNDDOWN(C10626,0)</f>
        <v>2</v>
      </c>
      <c r="V10626">
        <f>RIGHT(K10626,2)+2000</f>
        <v>2018</v>
      </c>
      <c r="W10626" t="str">
        <f>INDEX(_xlfn.TEXTSPLIT(K10626,"-"),1,2)</f>
        <v>Jun</v>
      </c>
      <c r="X10626" t="str">
        <f>INDEX(_xlfn.TEXTSPLIT(K10626,"-"),1,1)</f>
        <v>13</v>
      </c>
      <c r="Y10626">
        <f>INDEX(months!B:B,MATCH(Sheet1!W10626,months!A:A,0))</f>
        <v>6</v>
      </c>
      <c r="Z10626">
        <f t="shared" si="1161"/>
        <v>43264</v>
      </c>
    </row>
    <row r="10627" spans="1:26" x14ac:dyDescent="0.2">
      <c r="A10627" t="s">
        <v>14316</v>
      </c>
      <c r="B10627" t="s">
        <v>5191</v>
      </c>
      <c r="D10627">
        <v>0</v>
      </c>
      <c r="E10627" t="s">
        <v>286</v>
      </c>
      <c r="F10627" t="s">
        <v>1230</v>
      </c>
      <c r="G10627" t="s">
        <v>23</v>
      </c>
      <c r="H10627" t="s">
        <v>24</v>
      </c>
      <c r="I10627" t="s">
        <v>25</v>
      </c>
      <c r="J10627" t="s">
        <v>5192</v>
      </c>
      <c r="K10627" t="s">
        <v>2712</v>
      </c>
      <c r="L10627" t="s">
        <v>59</v>
      </c>
      <c r="M10627" t="s">
        <v>274</v>
      </c>
      <c r="N10627">
        <f t="shared" si="1162"/>
        <v>0</v>
      </c>
      <c r="O10627" t="str">
        <f t="shared" si="1163"/>
        <v>No</v>
      </c>
      <c r="P10627">
        <f t="shared" si="1164"/>
        <v>0</v>
      </c>
      <c r="Q10627">
        <f t="shared" si="1165"/>
        <v>4813937689</v>
      </c>
      <c r="R10627">
        <f t="shared" si="1166"/>
        <v>4.1933383153624479</v>
      </c>
      <c r="S10627" t="str">
        <f t="shared" si="1167"/>
        <v>Acceptable</v>
      </c>
      <c r="T10627">
        <f>ROUNDUP(C10627,0)</f>
        <v>0</v>
      </c>
      <c r="U10627">
        <f>ROUNDDOWN(C10627,0)</f>
        <v>0</v>
      </c>
      <c r="V10627">
        <f>RIGHT(K10627,2)+2000</f>
        <v>2018</v>
      </c>
      <c r="W10627" t="str">
        <f>INDEX(_xlfn.TEXTSPLIT(K10627,"-"),1,2)</f>
        <v>Apr</v>
      </c>
      <c r="X10627" t="str">
        <f>INDEX(_xlfn.TEXTSPLIT(K10627,"-"),1,1)</f>
        <v>13</v>
      </c>
      <c r="Y10627">
        <f>INDEX(months!B:B,MATCH(Sheet1!W10627,months!A:A,0))</f>
        <v>4</v>
      </c>
      <c r="Z10627">
        <f t="shared" ref="Z10627:Z10690" si="1168">DATE(V10627,Y10627,X10627)</f>
        <v>43203</v>
      </c>
    </row>
    <row r="10628" spans="1:26" x14ac:dyDescent="0.2">
      <c r="A10628" t="s">
        <v>14317</v>
      </c>
      <c r="B10628" t="s">
        <v>2518</v>
      </c>
      <c r="D10628">
        <v>1</v>
      </c>
      <c r="E10628" t="s">
        <v>1504</v>
      </c>
      <c r="F10628" t="s">
        <v>1005</v>
      </c>
      <c r="G10628" t="s">
        <v>23</v>
      </c>
      <c r="H10628" t="s">
        <v>24</v>
      </c>
      <c r="I10628" t="s">
        <v>25</v>
      </c>
      <c r="J10628" t="s">
        <v>2519</v>
      </c>
      <c r="K10628" t="s">
        <v>13947</v>
      </c>
      <c r="L10628" t="s">
        <v>53</v>
      </c>
      <c r="M10628" t="s">
        <v>29</v>
      </c>
      <c r="N10628">
        <f t="shared" si="1162"/>
        <v>0</v>
      </c>
      <c r="O10628" t="str">
        <f t="shared" si="1163"/>
        <v>No</v>
      </c>
      <c r="P10628">
        <f t="shared" si="1164"/>
        <v>0</v>
      </c>
      <c r="Q10628">
        <f t="shared" si="1165"/>
        <v>4813937689</v>
      </c>
      <c r="R10628">
        <f t="shared" si="1166"/>
        <v>4.1933383153624479</v>
      </c>
      <c r="S10628" t="str">
        <f t="shared" si="1167"/>
        <v>Acceptable</v>
      </c>
      <c r="T10628">
        <f>ROUNDUP(C10628,0)</f>
        <v>0</v>
      </c>
      <c r="U10628">
        <f>ROUNDDOWN(C10628,0)</f>
        <v>0</v>
      </c>
      <c r="V10628">
        <f>RIGHT(K10628,2)+2000</f>
        <v>2015</v>
      </c>
      <c r="W10628" t="str">
        <f>INDEX(_xlfn.TEXTSPLIT(K10628,"-"),1,2)</f>
        <v>Dec</v>
      </c>
      <c r="X10628" t="str">
        <f>INDEX(_xlfn.TEXTSPLIT(K10628,"-"),1,1)</f>
        <v>9</v>
      </c>
      <c r="Y10628">
        <f>INDEX(months!B:B,MATCH(Sheet1!W10628,months!A:A,0))</f>
        <v>12</v>
      </c>
      <c r="Z10628">
        <f t="shared" si="1168"/>
        <v>42347</v>
      </c>
    </row>
    <row r="10629" spans="1:26" x14ac:dyDescent="0.2">
      <c r="A10629" t="s">
        <v>14318</v>
      </c>
      <c r="B10629" t="s">
        <v>5191</v>
      </c>
      <c r="D10629">
        <v>7</v>
      </c>
      <c r="E10629" t="s">
        <v>78</v>
      </c>
      <c r="F10629" t="s">
        <v>775</v>
      </c>
      <c r="G10629" t="s">
        <v>23</v>
      </c>
      <c r="H10629" t="s">
        <v>24</v>
      </c>
      <c r="I10629" t="s">
        <v>25</v>
      </c>
      <c r="J10629" t="s">
        <v>5192</v>
      </c>
      <c r="K10629" t="s">
        <v>362</v>
      </c>
      <c r="L10629" t="s">
        <v>14319</v>
      </c>
      <c r="M10629" t="s">
        <v>54</v>
      </c>
      <c r="N10629">
        <f t="shared" si="1162"/>
        <v>0</v>
      </c>
      <c r="O10629" t="str">
        <f t="shared" si="1163"/>
        <v>No</v>
      </c>
      <c r="P10629">
        <f t="shared" si="1164"/>
        <v>0</v>
      </c>
      <c r="Q10629">
        <f t="shared" si="1165"/>
        <v>4813937689</v>
      </c>
      <c r="R10629">
        <f t="shared" si="1166"/>
        <v>4.1933383153624479</v>
      </c>
      <c r="S10629" t="str">
        <f t="shared" si="1167"/>
        <v>Acceptable</v>
      </c>
      <c r="T10629">
        <f>ROUNDUP(C10629,0)</f>
        <v>0</v>
      </c>
      <c r="U10629">
        <f>ROUNDDOWN(C10629,0)</f>
        <v>0</v>
      </c>
      <c r="V10629">
        <f>RIGHT(K10629,2)+2000</f>
        <v>2018</v>
      </c>
      <c r="W10629" t="str">
        <f>INDEX(_xlfn.TEXTSPLIT(K10629,"-"),1,2)</f>
        <v>Jun</v>
      </c>
      <c r="X10629" t="str">
        <f>INDEX(_xlfn.TEXTSPLIT(K10629,"-"),1,1)</f>
        <v>21</v>
      </c>
      <c r="Y10629">
        <f>INDEX(months!B:B,MATCH(Sheet1!W10629,months!A:A,0))</f>
        <v>6</v>
      </c>
      <c r="Z10629">
        <f t="shared" si="1168"/>
        <v>43272</v>
      </c>
    </row>
    <row r="10630" spans="1:26" x14ac:dyDescent="0.2">
      <c r="A10630" t="s">
        <v>14320</v>
      </c>
      <c r="B10630" t="s">
        <v>1790</v>
      </c>
      <c r="C10630">
        <v>4.7</v>
      </c>
      <c r="D10630">
        <v>178</v>
      </c>
      <c r="E10630" t="s">
        <v>83</v>
      </c>
      <c r="F10630" t="s">
        <v>775</v>
      </c>
      <c r="G10630" t="s">
        <v>23</v>
      </c>
      <c r="H10630" t="s">
        <v>24</v>
      </c>
      <c r="I10630" t="s">
        <v>25</v>
      </c>
      <c r="J10630" t="s">
        <v>1791</v>
      </c>
      <c r="K10630" t="s">
        <v>253</v>
      </c>
      <c r="L10630" t="s">
        <v>1972</v>
      </c>
      <c r="M10630" t="s">
        <v>274</v>
      </c>
      <c r="N10630">
        <f t="shared" si="1162"/>
        <v>0</v>
      </c>
      <c r="O10630" t="str">
        <f t="shared" si="1163"/>
        <v>No</v>
      </c>
      <c r="P10630">
        <f t="shared" si="1164"/>
        <v>0</v>
      </c>
      <c r="Q10630">
        <f t="shared" si="1165"/>
        <v>4813937689</v>
      </c>
      <c r="R10630">
        <f t="shared" si="1166"/>
        <v>4.1933383153624479</v>
      </c>
      <c r="S10630" t="str">
        <f t="shared" si="1167"/>
        <v>Acceptable</v>
      </c>
      <c r="T10630">
        <f>ROUNDUP(C10630,0)</f>
        <v>5</v>
      </c>
      <c r="U10630">
        <f>ROUNDDOWN(C10630,0)</f>
        <v>4</v>
      </c>
      <c r="V10630">
        <f>RIGHT(K10630,2)+2000</f>
        <v>2018</v>
      </c>
      <c r="W10630" t="str">
        <f>INDEX(_xlfn.TEXTSPLIT(K10630,"-"),1,2)</f>
        <v>Jun</v>
      </c>
      <c r="X10630" t="str">
        <f>INDEX(_xlfn.TEXTSPLIT(K10630,"-"),1,1)</f>
        <v>12</v>
      </c>
      <c r="Y10630">
        <f>INDEX(months!B:B,MATCH(Sheet1!W10630,months!A:A,0))</f>
        <v>6</v>
      </c>
      <c r="Z10630">
        <f t="shared" si="1168"/>
        <v>43263</v>
      </c>
    </row>
    <row r="10631" spans="1:26" x14ac:dyDescent="0.2">
      <c r="A10631" t="s">
        <v>14321</v>
      </c>
      <c r="B10631" t="s">
        <v>3070</v>
      </c>
      <c r="C10631">
        <v>5</v>
      </c>
      <c r="D10631">
        <v>5</v>
      </c>
      <c r="E10631" t="s">
        <v>2699</v>
      </c>
      <c r="F10631" t="s">
        <v>775</v>
      </c>
      <c r="G10631" t="s">
        <v>23</v>
      </c>
      <c r="H10631" t="s">
        <v>24</v>
      </c>
      <c r="I10631" t="s">
        <v>25</v>
      </c>
      <c r="J10631" t="s">
        <v>1303</v>
      </c>
      <c r="K10631" t="s">
        <v>918</v>
      </c>
      <c r="L10631" t="s">
        <v>138</v>
      </c>
      <c r="M10631" t="s">
        <v>81</v>
      </c>
      <c r="N10631">
        <f t="shared" si="1162"/>
        <v>0</v>
      </c>
      <c r="O10631" t="str">
        <f t="shared" si="1163"/>
        <v>No</v>
      </c>
      <c r="P10631">
        <f t="shared" si="1164"/>
        <v>0</v>
      </c>
      <c r="Q10631">
        <f t="shared" si="1165"/>
        <v>4813937689</v>
      </c>
      <c r="R10631">
        <f t="shared" si="1166"/>
        <v>4.1933383153624479</v>
      </c>
      <c r="S10631" t="str">
        <f t="shared" si="1167"/>
        <v>Acceptable</v>
      </c>
      <c r="T10631">
        <f>ROUNDUP(C10631,0)</f>
        <v>5</v>
      </c>
      <c r="U10631">
        <f>ROUNDDOWN(C10631,0)</f>
        <v>5</v>
      </c>
      <c r="V10631">
        <f>RIGHT(K10631,2)+2000</f>
        <v>2017</v>
      </c>
      <c r="W10631" t="str">
        <f>INDEX(_xlfn.TEXTSPLIT(K10631,"-"),1,2)</f>
        <v>Jul</v>
      </c>
      <c r="X10631" t="str">
        <f>INDEX(_xlfn.TEXTSPLIT(K10631,"-"),1,1)</f>
        <v>10</v>
      </c>
      <c r="Y10631">
        <f>INDEX(months!B:B,MATCH(Sheet1!W10631,months!A:A,0))</f>
        <v>7</v>
      </c>
      <c r="Z10631">
        <f t="shared" si="1168"/>
        <v>42926</v>
      </c>
    </row>
    <row r="10632" spans="1:26" x14ac:dyDescent="0.2">
      <c r="A10632" t="s">
        <v>14322</v>
      </c>
      <c r="B10632" t="s">
        <v>2116</v>
      </c>
      <c r="C10632">
        <v>3.2</v>
      </c>
      <c r="D10632">
        <v>499</v>
      </c>
      <c r="E10632" t="s">
        <v>1786</v>
      </c>
      <c r="F10632" t="s">
        <v>50</v>
      </c>
      <c r="G10632" t="s">
        <v>23</v>
      </c>
      <c r="H10632" t="s">
        <v>24</v>
      </c>
      <c r="I10632" t="s">
        <v>25</v>
      </c>
      <c r="J10632" t="s">
        <v>2117</v>
      </c>
      <c r="K10632" t="s">
        <v>605</v>
      </c>
      <c r="L10632" t="s">
        <v>1718</v>
      </c>
      <c r="M10632" t="s">
        <v>521</v>
      </c>
      <c r="N10632">
        <f t="shared" si="1162"/>
        <v>0</v>
      </c>
      <c r="O10632" t="str">
        <f t="shared" si="1163"/>
        <v>No</v>
      </c>
      <c r="P10632">
        <f t="shared" si="1164"/>
        <v>0</v>
      </c>
      <c r="Q10632">
        <f t="shared" si="1165"/>
        <v>4813937689</v>
      </c>
      <c r="R10632">
        <f t="shared" si="1166"/>
        <v>4.1933383153624479</v>
      </c>
      <c r="S10632" t="str">
        <f t="shared" si="1167"/>
        <v>Acceptable</v>
      </c>
      <c r="T10632">
        <f>ROUNDUP(C10632,0)</f>
        <v>4</v>
      </c>
      <c r="U10632">
        <f>ROUNDDOWN(C10632,0)</f>
        <v>3</v>
      </c>
      <c r="V10632">
        <f>RIGHT(K10632,2)+2000</f>
        <v>2018</v>
      </c>
      <c r="W10632" t="str">
        <f>INDEX(_xlfn.TEXTSPLIT(K10632,"-"),1,2)</f>
        <v>Jul</v>
      </c>
      <c r="X10632" t="str">
        <f>INDEX(_xlfn.TEXTSPLIT(K10632,"-"),1,1)</f>
        <v>10</v>
      </c>
      <c r="Y10632">
        <f>INDEX(months!B:B,MATCH(Sheet1!W10632,months!A:A,0))</f>
        <v>7</v>
      </c>
      <c r="Z10632">
        <f t="shared" si="1168"/>
        <v>43291</v>
      </c>
    </row>
    <row r="10633" spans="1:26" x14ac:dyDescent="0.2">
      <c r="A10633" t="s">
        <v>14323</v>
      </c>
      <c r="B10633" t="s">
        <v>4457</v>
      </c>
      <c r="D10633">
        <v>3</v>
      </c>
      <c r="E10633" t="s">
        <v>152</v>
      </c>
      <c r="F10633" t="s">
        <v>775</v>
      </c>
      <c r="G10633" t="s">
        <v>23</v>
      </c>
      <c r="H10633" t="s">
        <v>24</v>
      </c>
      <c r="I10633" t="s">
        <v>25</v>
      </c>
      <c r="J10633" t="s">
        <v>4458</v>
      </c>
      <c r="K10633" t="s">
        <v>9913</v>
      </c>
      <c r="L10633" t="s">
        <v>1398</v>
      </c>
      <c r="M10633" t="s">
        <v>86</v>
      </c>
      <c r="N10633">
        <f t="shared" si="1162"/>
        <v>0</v>
      </c>
      <c r="O10633" t="str">
        <f t="shared" si="1163"/>
        <v>No</v>
      </c>
      <c r="P10633">
        <f t="shared" si="1164"/>
        <v>0</v>
      </c>
      <c r="Q10633">
        <f t="shared" si="1165"/>
        <v>4813937689</v>
      </c>
      <c r="R10633">
        <f t="shared" si="1166"/>
        <v>4.1933383153624479</v>
      </c>
      <c r="S10633" t="str">
        <f t="shared" si="1167"/>
        <v>Acceptable</v>
      </c>
      <c r="T10633">
        <f>ROUNDUP(C10633,0)</f>
        <v>0</v>
      </c>
      <c r="U10633">
        <f>ROUNDDOWN(C10633,0)</f>
        <v>0</v>
      </c>
      <c r="V10633">
        <f>RIGHT(K10633,2)+2000</f>
        <v>2017</v>
      </c>
      <c r="W10633" t="str">
        <f>INDEX(_xlfn.TEXTSPLIT(K10633,"-"),1,2)</f>
        <v>Jan</v>
      </c>
      <c r="X10633" t="str">
        <f>INDEX(_xlfn.TEXTSPLIT(K10633,"-"),1,1)</f>
        <v>24</v>
      </c>
      <c r="Y10633">
        <f>INDEX(months!B:B,MATCH(Sheet1!W10633,months!A:A,0))</f>
        <v>1</v>
      </c>
      <c r="Z10633">
        <f t="shared" si="1168"/>
        <v>42759</v>
      </c>
    </row>
    <row r="10634" spans="1:26" x14ac:dyDescent="0.2">
      <c r="A10634" t="s">
        <v>14324</v>
      </c>
      <c r="B10634" t="s">
        <v>3070</v>
      </c>
      <c r="C10634">
        <v>3.8</v>
      </c>
      <c r="D10634">
        <v>87</v>
      </c>
      <c r="E10634" t="s">
        <v>305</v>
      </c>
      <c r="F10634" t="s">
        <v>101</v>
      </c>
      <c r="G10634" t="s">
        <v>23</v>
      </c>
      <c r="H10634" t="s">
        <v>24</v>
      </c>
      <c r="I10634" t="s">
        <v>25</v>
      </c>
      <c r="J10634" t="s">
        <v>1303</v>
      </c>
      <c r="K10634" t="s">
        <v>9882</v>
      </c>
      <c r="L10634" t="s">
        <v>832</v>
      </c>
      <c r="M10634" t="s">
        <v>81</v>
      </c>
      <c r="N10634">
        <f t="shared" si="1162"/>
        <v>0</v>
      </c>
      <c r="O10634" t="str">
        <f t="shared" si="1163"/>
        <v>No</v>
      </c>
      <c r="P10634">
        <f t="shared" si="1164"/>
        <v>0</v>
      </c>
      <c r="Q10634">
        <f t="shared" si="1165"/>
        <v>4813937689</v>
      </c>
      <c r="R10634">
        <f t="shared" si="1166"/>
        <v>4.1933383153624479</v>
      </c>
      <c r="S10634" t="str">
        <f t="shared" si="1167"/>
        <v>Acceptable</v>
      </c>
      <c r="T10634">
        <f>ROUNDUP(C10634,0)</f>
        <v>4</v>
      </c>
      <c r="U10634">
        <f>ROUNDDOWN(C10634,0)</f>
        <v>3</v>
      </c>
      <c r="V10634">
        <f>RIGHT(K10634,2)+2000</f>
        <v>2016</v>
      </c>
      <c r="W10634" t="str">
        <f>INDEX(_xlfn.TEXTSPLIT(K10634,"-"),1,2)</f>
        <v>Sep</v>
      </c>
      <c r="X10634" t="str">
        <f>INDEX(_xlfn.TEXTSPLIT(K10634,"-"),1,1)</f>
        <v>13</v>
      </c>
      <c r="Y10634">
        <f>INDEX(months!B:B,MATCH(Sheet1!W10634,months!A:A,0))</f>
        <v>9</v>
      </c>
      <c r="Z10634">
        <f t="shared" si="1168"/>
        <v>42626</v>
      </c>
    </row>
    <row r="10635" spans="1:26" x14ac:dyDescent="0.2">
      <c r="A10635" t="s">
        <v>14325</v>
      </c>
      <c r="B10635" t="s">
        <v>4457</v>
      </c>
      <c r="C10635">
        <v>3.8</v>
      </c>
      <c r="D10635">
        <v>144</v>
      </c>
      <c r="E10635" t="s">
        <v>37</v>
      </c>
      <c r="F10635" t="s">
        <v>22</v>
      </c>
      <c r="G10635" t="s">
        <v>23</v>
      </c>
      <c r="H10635" t="s">
        <v>24</v>
      </c>
      <c r="I10635" t="s">
        <v>25</v>
      </c>
      <c r="J10635" t="s">
        <v>4458</v>
      </c>
      <c r="K10635" t="s">
        <v>8116</v>
      </c>
      <c r="L10635" t="s">
        <v>1210</v>
      </c>
      <c r="M10635" t="s">
        <v>177</v>
      </c>
      <c r="N10635">
        <f t="shared" si="1162"/>
        <v>0</v>
      </c>
      <c r="O10635" t="str">
        <f t="shared" si="1163"/>
        <v>No</v>
      </c>
      <c r="P10635">
        <f t="shared" si="1164"/>
        <v>0</v>
      </c>
      <c r="Q10635">
        <f t="shared" si="1165"/>
        <v>4813937689</v>
      </c>
      <c r="R10635">
        <f t="shared" si="1166"/>
        <v>4.1933383153624479</v>
      </c>
      <c r="S10635" t="str">
        <f t="shared" si="1167"/>
        <v>Acceptable</v>
      </c>
      <c r="T10635">
        <f>ROUNDUP(C10635,0)</f>
        <v>4</v>
      </c>
      <c r="U10635">
        <f>ROUNDDOWN(C10635,0)</f>
        <v>3</v>
      </c>
      <c r="V10635">
        <f>RIGHT(K10635,2)+2000</f>
        <v>2014</v>
      </c>
      <c r="W10635" t="str">
        <f>INDEX(_xlfn.TEXTSPLIT(K10635,"-"),1,2)</f>
        <v>Oct</v>
      </c>
      <c r="X10635" t="str">
        <f>INDEX(_xlfn.TEXTSPLIT(K10635,"-"),1,1)</f>
        <v>2</v>
      </c>
      <c r="Y10635">
        <f>INDEX(months!B:B,MATCH(Sheet1!W10635,months!A:A,0))</f>
        <v>10</v>
      </c>
      <c r="Z10635">
        <f t="shared" si="1168"/>
        <v>41914</v>
      </c>
    </row>
    <row r="10636" spans="1:26" x14ac:dyDescent="0.2">
      <c r="A10636" t="s">
        <v>14326</v>
      </c>
      <c r="B10636" t="s">
        <v>4457</v>
      </c>
      <c r="C10636">
        <v>4.5999999999999996</v>
      </c>
      <c r="D10636">
        <v>8</v>
      </c>
      <c r="E10636" t="s">
        <v>308</v>
      </c>
      <c r="F10636" t="s">
        <v>775</v>
      </c>
      <c r="G10636" t="s">
        <v>23</v>
      </c>
      <c r="H10636" t="s">
        <v>24</v>
      </c>
      <c r="I10636" t="s">
        <v>25</v>
      </c>
      <c r="J10636" t="s">
        <v>4458</v>
      </c>
      <c r="K10636" t="s">
        <v>951</v>
      </c>
      <c r="L10636" t="s">
        <v>3126</v>
      </c>
      <c r="M10636" t="s">
        <v>587</v>
      </c>
      <c r="N10636">
        <f t="shared" si="1162"/>
        <v>0</v>
      </c>
      <c r="O10636" t="str">
        <f t="shared" si="1163"/>
        <v>No</v>
      </c>
      <c r="P10636">
        <f t="shared" si="1164"/>
        <v>0</v>
      </c>
      <c r="Q10636">
        <f t="shared" si="1165"/>
        <v>4813937689</v>
      </c>
      <c r="R10636">
        <f t="shared" si="1166"/>
        <v>4.1933383153624479</v>
      </c>
      <c r="S10636" t="str">
        <f t="shared" si="1167"/>
        <v>Acceptable</v>
      </c>
      <c r="T10636">
        <f>ROUNDUP(C10636,0)</f>
        <v>5</v>
      </c>
      <c r="U10636">
        <f>ROUNDDOWN(C10636,0)</f>
        <v>4</v>
      </c>
      <c r="V10636">
        <f>RIGHT(K10636,2)+2000</f>
        <v>2018</v>
      </c>
      <c r="W10636" t="str">
        <f>INDEX(_xlfn.TEXTSPLIT(K10636,"-"),1,2)</f>
        <v>Jun</v>
      </c>
      <c r="X10636" t="str">
        <f>INDEX(_xlfn.TEXTSPLIT(K10636,"-"),1,1)</f>
        <v>22</v>
      </c>
      <c r="Y10636">
        <f>INDEX(months!B:B,MATCH(Sheet1!W10636,months!A:A,0))</f>
        <v>6</v>
      </c>
      <c r="Z10636">
        <f t="shared" si="1168"/>
        <v>43273</v>
      </c>
    </row>
    <row r="10637" spans="1:26" x14ac:dyDescent="0.2">
      <c r="A10637" t="s">
        <v>14327</v>
      </c>
      <c r="B10637" t="s">
        <v>5319</v>
      </c>
      <c r="C10637">
        <v>4.5999999999999996</v>
      </c>
      <c r="D10637">
        <v>89</v>
      </c>
      <c r="E10637" t="s">
        <v>242</v>
      </c>
      <c r="F10637" t="s">
        <v>101</v>
      </c>
      <c r="G10637" t="s">
        <v>23</v>
      </c>
      <c r="H10637" t="s">
        <v>24</v>
      </c>
      <c r="I10637" t="s">
        <v>25</v>
      </c>
      <c r="J10637" t="s">
        <v>5320</v>
      </c>
      <c r="K10637" t="s">
        <v>7541</v>
      </c>
      <c r="L10637" t="s">
        <v>1210</v>
      </c>
      <c r="M10637" t="s">
        <v>54</v>
      </c>
      <c r="N10637">
        <f t="shared" si="1162"/>
        <v>0</v>
      </c>
      <c r="O10637" t="str">
        <f t="shared" si="1163"/>
        <v>No</v>
      </c>
      <c r="P10637">
        <f t="shared" si="1164"/>
        <v>0</v>
      </c>
      <c r="Q10637">
        <f t="shared" si="1165"/>
        <v>4813937689</v>
      </c>
      <c r="R10637">
        <f t="shared" si="1166"/>
        <v>4.1933383153624479</v>
      </c>
      <c r="S10637" t="str">
        <f t="shared" si="1167"/>
        <v>Acceptable</v>
      </c>
      <c r="T10637">
        <f>ROUNDUP(C10637,0)</f>
        <v>5</v>
      </c>
      <c r="U10637">
        <f>ROUNDDOWN(C10637,0)</f>
        <v>4</v>
      </c>
      <c r="V10637">
        <f>RIGHT(K10637,2)+2000</f>
        <v>2018</v>
      </c>
      <c r="W10637" t="str">
        <f>INDEX(_xlfn.TEXTSPLIT(K10637,"-"),1,2)</f>
        <v>Feb</v>
      </c>
      <c r="X10637" t="str">
        <f>INDEX(_xlfn.TEXTSPLIT(K10637,"-"),1,1)</f>
        <v>17</v>
      </c>
      <c r="Y10637">
        <f>INDEX(months!B:B,MATCH(Sheet1!W10637,months!A:A,0))</f>
        <v>2</v>
      </c>
      <c r="Z10637">
        <f t="shared" si="1168"/>
        <v>43148</v>
      </c>
    </row>
    <row r="10638" spans="1:26" x14ac:dyDescent="0.2">
      <c r="A10638" t="s">
        <v>14328</v>
      </c>
      <c r="B10638" t="s">
        <v>2665</v>
      </c>
      <c r="C10638">
        <v>4.4000000000000004</v>
      </c>
      <c r="D10638">
        <v>1351833</v>
      </c>
      <c r="E10638" t="s">
        <v>83</v>
      </c>
      <c r="F10638" t="s">
        <v>89</v>
      </c>
      <c r="G10638" t="s">
        <v>23</v>
      </c>
      <c r="H10638" t="s">
        <v>24</v>
      </c>
      <c r="I10638" t="s">
        <v>44</v>
      </c>
      <c r="J10638" t="s">
        <v>2684</v>
      </c>
      <c r="K10638" t="s">
        <v>10344</v>
      </c>
      <c r="L10638" t="s">
        <v>4027</v>
      </c>
      <c r="M10638" t="s">
        <v>514</v>
      </c>
      <c r="N10638">
        <f t="shared" si="1162"/>
        <v>0</v>
      </c>
      <c r="O10638" t="str">
        <f t="shared" si="1163"/>
        <v>No</v>
      </c>
      <c r="P10638">
        <f t="shared" si="1164"/>
        <v>0</v>
      </c>
      <c r="Q10638">
        <f t="shared" si="1165"/>
        <v>4813937689</v>
      </c>
      <c r="R10638">
        <f t="shared" si="1166"/>
        <v>4.1933383153624479</v>
      </c>
      <c r="S10638" t="str">
        <f t="shared" si="1167"/>
        <v>Acceptable</v>
      </c>
      <c r="T10638">
        <f>ROUNDUP(C10638,0)</f>
        <v>5</v>
      </c>
      <c r="U10638">
        <f>ROUNDDOWN(C10638,0)</f>
        <v>4</v>
      </c>
      <c r="V10638">
        <f>RIGHT(K10638,2)+2000</f>
        <v>2013</v>
      </c>
      <c r="W10638" t="str">
        <f>INDEX(_xlfn.TEXTSPLIT(K10638,"-"),1,2)</f>
        <v>Oct</v>
      </c>
      <c r="X10638" t="str">
        <f>INDEX(_xlfn.TEXTSPLIT(K10638,"-"),1,1)</f>
        <v>28</v>
      </c>
      <c r="Y10638">
        <f>INDEX(months!B:B,MATCH(Sheet1!W10638,months!A:A,0))</f>
        <v>10</v>
      </c>
      <c r="Z10638">
        <f t="shared" si="1168"/>
        <v>41575</v>
      </c>
    </row>
    <row r="10639" spans="1:26" x14ac:dyDescent="0.2">
      <c r="A10639" t="s">
        <v>14329</v>
      </c>
      <c r="B10639" t="s">
        <v>2518</v>
      </c>
      <c r="C10639">
        <v>4.8</v>
      </c>
      <c r="D10639">
        <v>4</v>
      </c>
      <c r="E10639" t="s">
        <v>186</v>
      </c>
      <c r="F10639" t="s">
        <v>1199</v>
      </c>
      <c r="G10639" t="s">
        <v>23</v>
      </c>
      <c r="H10639" t="s">
        <v>24</v>
      </c>
      <c r="I10639" t="s">
        <v>25</v>
      </c>
      <c r="J10639" t="s">
        <v>2519</v>
      </c>
      <c r="K10639" t="s">
        <v>3200</v>
      </c>
      <c r="L10639" t="s">
        <v>53</v>
      </c>
      <c r="M10639" t="s">
        <v>81</v>
      </c>
      <c r="N10639">
        <f t="shared" si="1162"/>
        <v>0</v>
      </c>
      <c r="O10639" t="str">
        <f t="shared" si="1163"/>
        <v>No</v>
      </c>
      <c r="P10639">
        <f t="shared" si="1164"/>
        <v>0</v>
      </c>
      <c r="Q10639">
        <f t="shared" si="1165"/>
        <v>4813937689</v>
      </c>
      <c r="R10639">
        <f t="shared" si="1166"/>
        <v>4.1933383153624479</v>
      </c>
      <c r="S10639" t="str">
        <f t="shared" si="1167"/>
        <v>Acceptable</v>
      </c>
      <c r="T10639">
        <f>ROUNDUP(C10639,0)</f>
        <v>5</v>
      </c>
      <c r="U10639">
        <f>ROUNDDOWN(C10639,0)</f>
        <v>4</v>
      </c>
      <c r="V10639">
        <f>RIGHT(K10639,2)+2000</f>
        <v>2017</v>
      </c>
      <c r="W10639" t="str">
        <f>INDEX(_xlfn.TEXTSPLIT(K10639,"-"),1,2)</f>
        <v>Nov</v>
      </c>
      <c r="X10639" t="str">
        <f>INDEX(_xlfn.TEXTSPLIT(K10639,"-"),1,1)</f>
        <v>22</v>
      </c>
      <c r="Y10639">
        <f>INDEX(months!B:B,MATCH(Sheet1!W10639,months!A:A,0))</f>
        <v>11</v>
      </c>
      <c r="Z10639">
        <f t="shared" si="1168"/>
        <v>43061</v>
      </c>
    </row>
    <row r="10640" spans="1:26" x14ac:dyDescent="0.2">
      <c r="A10640" t="s">
        <v>14330</v>
      </c>
      <c r="B10640" t="s">
        <v>5446</v>
      </c>
      <c r="C10640">
        <v>4.2</v>
      </c>
      <c r="D10640">
        <v>63</v>
      </c>
      <c r="E10640" t="s">
        <v>983</v>
      </c>
      <c r="F10640" t="s">
        <v>22</v>
      </c>
      <c r="G10640" t="s">
        <v>23</v>
      </c>
      <c r="H10640" t="s">
        <v>24</v>
      </c>
      <c r="I10640" t="s">
        <v>25</v>
      </c>
      <c r="J10640" t="s">
        <v>5447</v>
      </c>
      <c r="K10640" t="s">
        <v>6492</v>
      </c>
      <c r="L10640" t="s">
        <v>350</v>
      </c>
      <c r="M10640" t="s">
        <v>86</v>
      </c>
      <c r="N10640">
        <f t="shared" si="1162"/>
        <v>0</v>
      </c>
      <c r="O10640" t="str">
        <f t="shared" si="1163"/>
        <v>No</v>
      </c>
      <c r="P10640">
        <f t="shared" si="1164"/>
        <v>0</v>
      </c>
      <c r="Q10640">
        <f t="shared" si="1165"/>
        <v>4813937689</v>
      </c>
      <c r="R10640">
        <f t="shared" si="1166"/>
        <v>4.1933383153624479</v>
      </c>
      <c r="S10640" t="str">
        <f t="shared" si="1167"/>
        <v>Acceptable</v>
      </c>
      <c r="T10640">
        <f>ROUNDUP(C10640,0)</f>
        <v>5</v>
      </c>
      <c r="U10640">
        <f>ROUNDDOWN(C10640,0)</f>
        <v>4</v>
      </c>
      <c r="V10640">
        <f>RIGHT(K10640,2)+2000</f>
        <v>2015</v>
      </c>
      <c r="W10640" t="str">
        <f>INDEX(_xlfn.TEXTSPLIT(K10640,"-"),1,2)</f>
        <v>Aug</v>
      </c>
      <c r="X10640" t="str">
        <f>INDEX(_xlfn.TEXTSPLIT(K10640,"-"),1,1)</f>
        <v>25</v>
      </c>
      <c r="Y10640">
        <f>INDEX(months!B:B,MATCH(Sheet1!W10640,months!A:A,0))</f>
        <v>8</v>
      </c>
      <c r="Z10640">
        <f t="shared" si="1168"/>
        <v>42241</v>
      </c>
    </row>
    <row r="10641" spans="1:26" x14ac:dyDescent="0.2">
      <c r="A10641" t="s">
        <v>14331</v>
      </c>
      <c r="B10641" t="s">
        <v>5319</v>
      </c>
      <c r="C10641">
        <v>3.3</v>
      </c>
      <c r="D10641">
        <v>202</v>
      </c>
      <c r="E10641" t="s">
        <v>292</v>
      </c>
      <c r="F10641" t="s">
        <v>22</v>
      </c>
      <c r="G10641" t="s">
        <v>23</v>
      </c>
      <c r="H10641" t="s">
        <v>24</v>
      </c>
      <c r="I10641" t="s">
        <v>124</v>
      </c>
      <c r="J10641" t="s">
        <v>5320</v>
      </c>
      <c r="K10641" t="s">
        <v>52</v>
      </c>
      <c r="L10641" t="s">
        <v>10312</v>
      </c>
      <c r="M10641" t="s">
        <v>274</v>
      </c>
      <c r="N10641">
        <f t="shared" si="1162"/>
        <v>0</v>
      </c>
      <c r="O10641" t="str">
        <f t="shared" si="1163"/>
        <v>No</v>
      </c>
      <c r="P10641">
        <f t="shared" si="1164"/>
        <v>0</v>
      </c>
      <c r="Q10641">
        <f t="shared" si="1165"/>
        <v>4813937689</v>
      </c>
      <c r="R10641">
        <f t="shared" si="1166"/>
        <v>4.1933383153624479</v>
      </c>
      <c r="S10641" t="str">
        <f t="shared" si="1167"/>
        <v>Acceptable</v>
      </c>
      <c r="T10641">
        <f>ROUNDUP(C10641,0)</f>
        <v>4</v>
      </c>
      <c r="U10641">
        <f>ROUNDDOWN(C10641,0)</f>
        <v>3</v>
      </c>
      <c r="V10641">
        <f>RIGHT(K10641,2)+2000</f>
        <v>2018</v>
      </c>
      <c r="W10641" t="str">
        <f>INDEX(_xlfn.TEXTSPLIT(K10641,"-"),1,2)</f>
        <v>Jun</v>
      </c>
      <c r="X10641" t="str">
        <f>INDEX(_xlfn.TEXTSPLIT(K10641,"-"),1,1)</f>
        <v>20</v>
      </c>
      <c r="Y10641">
        <f>INDEX(months!B:B,MATCH(Sheet1!W10641,months!A:A,0))</f>
        <v>6</v>
      </c>
      <c r="Z10641">
        <f t="shared" si="1168"/>
        <v>43271</v>
      </c>
    </row>
    <row r="10642" spans="1:26" x14ac:dyDescent="0.2">
      <c r="A10642" t="s">
        <v>14332</v>
      </c>
      <c r="B10642" t="s">
        <v>3070</v>
      </c>
      <c r="C10642">
        <v>3.9</v>
      </c>
      <c r="D10642">
        <v>14</v>
      </c>
      <c r="E10642" t="s">
        <v>159</v>
      </c>
      <c r="F10642" t="s">
        <v>775</v>
      </c>
      <c r="G10642" t="s">
        <v>23</v>
      </c>
      <c r="H10642" t="s">
        <v>24</v>
      </c>
      <c r="I10642" t="s">
        <v>25</v>
      </c>
      <c r="J10642" t="s">
        <v>1303</v>
      </c>
      <c r="K10642" t="s">
        <v>14333</v>
      </c>
      <c r="L10642" t="s">
        <v>180</v>
      </c>
      <c r="M10642" t="s">
        <v>86</v>
      </c>
      <c r="N10642">
        <f t="shared" si="1162"/>
        <v>0</v>
      </c>
      <c r="O10642" t="str">
        <f t="shared" si="1163"/>
        <v>No</v>
      </c>
      <c r="P10642">
        <f t="shared" si="1164"/>
        <v>0</v>
      </c>
      <c r="Q10642">
        <f t="shared" si="1165"/>
        <v>4813937689</v>
      </c>
      <c r="R10642">
        <f t="shared" si="1166"/>
        <v>4.1933383153624479</v>
      </c>
      <c r="S10642" t="str">
        <f t="shared" si="1167"/>
        <v>Acceptable</v>
      </c>
      <c r="T10642">
        <f>ROUNDUP(C10642,0)</f>
        <v>4</v>
      </c>
      <c r="U10642">
        <f>ROUNDDOWN(C10642,0)</f>
        <v>3</v>
      </c>
      <c r="V10642">
        <f>RIGHT(K10642,2)+2000</f>
        <v>2015</v>
      </c>
      <c r="W10642" t="str">
        <f>INDEX(_xlfn.TEXTSPLIT(K10642,"-"),1,2)</f>
        <v>Jan</v>
      </c>
      <c r="X10642" t="str">
        <f>INDEX(_xlfn.TEXTSPLIT(K10642,"-"),1,1)</f>
        <v>13</v>
      </c>
      <c r="Y10642">
        <f>INDEX(months!B:B,MATCH(Sheet1!W10642,months!A:A,0))</f>
        <v>1</v>
      </c>
      <c r="Z10642">
        <f t="shared" si="1168"/>
        <v>42017</v>
      </c>
    </row>
    <row r="10643" spans="1:26" x14ac:dyDescent="0.2">
      <c r="A10643" t="s">
        <v>14334</v>
      </c>
      <c r="B10643" t="s">
        <v>5319</v>
      </c>
      <c r="C10643">
        <v>4.5</v>
      </c>
      <c r="D10643">
        <v>3320</v>
      </c>
      <c r="E10643" t="s">
        <v>31</v>
      </c>
      <c r="F10643" t="s">
        <v>50</v>
      </c>
      <c r="G10643" t="s">
        <v>23</v>
      </c>
      <c r="H10643" t="s">
        <v>24</v>
      </c>
      <c r="I10643" t="s">
        <v>25</v>
      </c>
      <c r="J10643" t="s">
        <v>5320</v>
      </c>
      <c r="K10643" t="s">
        <v>97</v>
      </c>
      <c r="L10643" t="s">
        <v>14335</v>
      </c>
      <c r="M10643" t="s">
        <v>274</v>
      </c>
      <c r="N10643">
        <f t="shared" si="1162"/>
        <v>0</v>
      </c>
      <c r="O10643" t="str">
        <f t="shared" si="1163"/>
        <v>No</v>
      </c>
      <c r="P10643">
        <f t="shared" si="1164"/>
        <v>0</v>
      </c>
      <c r="Q10643">
        <f t="shared" si="1165"/>
        <v>4813937689</v>
      </c>
      <c r="R10643">
        <f t="shared" si="1166"/>
        <v>4.1933383153624479</v>
      </c>
      <c r="S10643" t="str">
        <f t="shared" si="1167"/>
        <v>Acceptable</v>
      </c>
      <c r="T10643">
        <f>ROUNDUP(C10643,0)</f>
        <v>5</v>
      </c>
      <c r="U10643">
        <f>ROUNDDOWN(C10643,0)</f>
        <v>4</v>
      </c>
      <c r="V10643">
        <f>RIGHT(K10643,2)+2000</f>
        <v>2018</v>
      </c>
      <c r="W10643" t="str">
        <f>INDEX(_xlfn.TEXTSPLIT(K10643,"-"),1,2)</f>
        <v>Aug</v>
      </c>
      <c r="X10643" t="str">
        <f>INDEX(_xlfn.TEXTSPLIT(K10643,"-"),1,1)</f>
        <v>3</v>
      </c>
      <c r="Y10643">
        <f>INDEX(months!B:B,MATCH(Sheet1!W10643,months!A:A,0))</f>
        <v>8</v>
      </c>
      <c r="Z10643">
        <f t="shared" si="1168"/>
        <v>43315</v>
      </c>
    </row>
    <row r="10644" spans="1:26" x14ac:dyDescent="0.2">
      <c r="A10644" t="s">
        <v>14336</v>
      </c>
      <c r="B10644" t="s">
        <v>3944</v>
      </c>
      <c r="C10644">
        <v>3.9</v>
      </c>
      <c r="D10644">
        <v>3023</v>
      </c>
      <c r="E10644" t="s">
        <v>46</v>
      </c>
      <c r="F10644" t="s">
        <v>32</v>
      </c>
      <c r="G10644" t="s">
        <v>23</v>
      </c>
      <c r="H10644" t="s">
        <v>24</v>
      </c>
      <c r="I10644" t="s">
        <v>25</v>
      </c>
      <c r="J10644" t="s">
        <v>3945</v>
      </c>
      <c r="K10644" t="s">
        <v>216</v>
      </c>
      <c r="L10644" t="s">
        <v>46</v>
      </c>
      <c r="M10644" t="s">
        <v>46</v>
      </c>
      <c r="N10644">
        <f t="shared" si="1162"/>
        <v>0</v>
      </c>
      <c r="O10644" t="str">
        <f t="shared" si="1163"/>
        <v>No</v>
      </c>
      <c r="P10644">
        <f t="shared" si="1164"/>
        <v>0</v>
      </c>
      <c r="Q10644">
        <f t="shared" si="1165"/>
        <v>4813937689</v>
      </c>
      <c r="R10644">
        <f t="shared" si="1166"/>
        <v>4.1933383153624479</v>
      </c>
      <c r="S10644" t="str">
        <f t="shared" si="1167"/>
        <v>Acceptable</v>
      </c>
      <c r="T10644">
        <f>ROUNDUP(C10644,0)</f>
        <v>4</v>
      </c>
      <c r="U10644">
        <f>ROUNDDOWN(C10644,0)</f>
        <v>3</v>
      </c>
      <c r="V10644">
        <f>RIGHT(K10644,2)+2000</f>
        <v>2018</v>
      </c>
      <c r="W10644" t="str">
        <f>INDEX(_xlfn.TEXTSPLIT(K10644,"-"),1,2)</f>
        <v>Jul</v>
      </c>
      <c r="X10644" t="str">
        <f>INDEX(_xlfn.TEXTSPLIT(K10644,"-"),1,1)</f>
        <v>26</v>
      </c>
      <c r="Y10644">
        <f>INDEX(months!B:B,MATCH(Sheet1!W10644,months!A:A,0))</f>
        <v>7</v>
      </c>
      <c r="Z10644">
        <f t="shared" si="1168"/>
        <v>43307</v>
      </c>
    </row>
    <row r="10645" spans="1:26" x14ac:dyDescent="0.2">
      <c r="A10645" t="s">
        <v>14337</v>
      </c>
      <c r="B10645" t="s">
        <v>1790</v>
      </c>
      <c r="C10645">
        <v>4.3</v>
      </c>
      <c r="D10645">
        <v>133</v>
      </c>
      <c r="E10645" t="s">
        <v>374</v>
      </c>
      <c r="F10645" t="s">
        <v>22</v>
      </c>
      <c r="G10645" t="s">
        <v>23</v>
      </c>
      <c r="H10645" t="s">
        <v>24</v>
      </c>
      <c r="I10645" t="s">
        <v>25</v>
      </c>
      <c r="J10645" t="s">
        <v>1791</v>
      </c>
      <c r="K10645" t="s">
        <v>746</v>
      </c>
      <c r="L10645" t="s">
        <v>10567</v>
      </c>
      <c r="M10645" t="s">
        <v>274</v>
      </c>
      <c r="N10645">
        <f t="shared" si="1162"/>
        <v>0</v>
      </c>
      <c r="O10645" t="str">
        <f t="shared" si="1163"/>
        <v>No</v>
      </c>
      <c r="P10645">
        <f t="shared" si="1164"/>
        <v>0</v>
      </c>
      <c r="Q10645">
        <f t="shared" si="1165"/>
        <v>4813937689</v>
      </c>
      <c r="R10645">
        <f t="shared" si="1166"/>
        <v>4.1933383153624479</v>
      </c>
      <c r="S10645" t="str">
        <f t="shared" si="1167"/>
        <v>Acceptable</v>
      </c>
      <c r="T10645">
        <f>ROUNDUP(C10645,0)</f>
        <v>5</v>
      </c>
      <c r="U10645">
        <f>ROUNDDOWN(C10645,0)</f>
        <v>4</v>
      </c>
      <c r="V10645">
        <f>RIGHT(K10645,2)+2000</f>
        <v>2018</v>
      </c>
      <c r="W10645" t="str">
        <f>INDEX(_xlfn.TEXTSPLIT(K10645,"-"),1,2)</f>
        <v>May</v>
      </c>
      <c r="X10645" t="str">
        <f>INDEX(_xlfn.TEXTSPLIT(K10645,"-"),1,1)</f>
        <v>23</v>
      </c>
      <c r="Y10645">
        <f>INDEX(months!B:B,MATCH(Sheet1!W10645,months!A:A,0))</f>
        <v>5</v>
      </c>
      <c r="Z10645">
        <f t="shared" si="1168"/>
        <v>43243</v>
      </c>
    </row>
    <row r="10646" spans="1:26" x14ac:dyDescent="0.2">
      <c r="A10646" t="s">
        <v>14338</v>
      </c>
      <c r="B10646" t="s">
        <v>2518</v>
      </c>
      <c r="C10646">
        <v>4.4000000000000004</v>
      </c>
      <c r="D10646">
        <v>133</v>
      </c>
      <c r="E10646" t="s">
        <v>481</v>
      </c>
      <c r="F10646" t="s">
        <v>22</v>
      </c>
      <c r="G10646" t="s">
        <v>23</v>
      </c>
      <c r="H10646" t="s">
        <v>24</v>
      </c>
      <c r="I10646" t="s">
        <v>25</v>
      </c>
      <c r="J10646" t="s">
        <v>2519</v>
      </c>
      <c r="K10646" t="s">
        <v>331</v>
      </c>
      <c r="L10646" t="s">
        <v>6559</v>
      </c>
      <c r="M10646" t="s">
        <v>29</v>
      </c>
      <c r="N10646">
        <f t="shared" si="1162"/>
        <v>0</v>
      </c>
      <c r="O10646" t="str">
        <f t="shared" si="1163"/>
        <v>No</v>
      </c>
      <c r="P10646">
        <f t="shared" si="1164"/>
        <v>0</v>
      </c>
      <c r="Q10646">
        <f t="shared" si="1165"/>
        <v>4813937689</v>
      </c>
      <c r="R10646">
        <f t="shared" si="1166"/>
        <v>4.1933383153624479</v>
      </c>
      <c r="S10646" t="str">
        <f t="shared" si="1167"/>
        <v>Acceptable</v>
      </c>
      <c r="T10646">
        <f>ROUNDUP(C10646,0)</f>
        <v>5</v>
      </c>
      <c r="U10646">
        <f>ROUNDDOWN(C10646,0)</f>
        <v>4</v>
      </c>
      <c r="V10646">
        <f>RIGHT(K10646,2)+2000</f>
        <v>2018</v>
      </c>
      <c r="W10646" t="str">
        <f>INDEX(_xlfn.TEXTSPLIT(K10646,"-"),1,2)</f>
        <v>Jun</v>
      </c>
      <c r="X10646" t="str">
        <f>INDEX(_xlfn.TEXTSPLIT(K10646,"-"),1,1)</f>
        <v>2</v>
      </c>
      <c r="Y10646">
        <f>INDEX(months!B:B,MATCH(Sheet1!W10646,months!A:A,0))</f>
        <v>6</v>
      </c>
      <c r="Z10646">
        <f t="shared" si="1168"/>
        <v>43253</v>
      </c>
    </row>
    <row r="10647" spans="1:26" x14ac:dyDescent="0.2">
      <c r="A10647" t="s">
        <v>14339</v>
      </c>
      <c r="B10647" t="s">
        <v>4310</v>
      </c>
      <c r="C10647">
        <v>3.9</v>
      </c>
      <c r="D10647">
        <v>11460</v>
      </c>
      <c r="E10647" t="s">
        <v>46</v>
      </c>
      <c r="F10647" t="s">
        <v>50</v>
      </c>
      <c r="G10647" t="s">
        <v>649</v>
      </c>
      <c r="H10647" t="s">
        <v>5767</v>
      </c>
      <c r="I10647" t="s">
        <v>25</v>
      </c>
      <c r="J10647" t="s">
        <v>2718</v>
      </c>
      <c r="K10647" t="s">
        <v>859</v>
      </c>
      <c r="L10647" t="s">
        <v>46</v>
      </c>
      <c r="M10647" t="s">
        <v>81</v>
      </c>
      <c r="N10647">
        <f t="shared" si="1162"/>
        <v>0</v>
      </c>
      <c r="O10647" t="str">
        <f t="shared" si="1163"/>
        <v>No</v>
      </c>
      <c r="P10647">
        <f t="shared" si="1164"/>
        <v>0</v>
      </c>
      <c r="Q10647">
        <f t="shared" si="1165"/>
        <v>4813937689</v>
      </c>
      <c r="R10647">
        <f t="shared" si="1166"/>
        <v>4.1933383153624479</v>
      </c>
      <c r="S10647" t="str">
        <f t="shared" si="1167"/>
        <v>Acceptable</v>
      </c>
      <c r="T10647">
        <f>ROUNDUP(C10647,0)</f>
        <v>4</v>
      </c>
      <c r="U10647">
        <f>ROUNDDOWN(C10647,0)</f>
        <v>3</v>
      </c>
      <c r="V10647">
        <f>RIGHT(K10647,2)+2000</f>
        <v>2018</v>
      </c>
      <c r="W10647" t="str">
        <f>INDEX(_xlfn.TEXTSPLIT(K10647,"-"),1,2)</f>
        <v>Jun</v>
      </c>
      <c r="X10647" t="str">
        <f>INDEX(_xlfn.TEXTSPLIT(K10647,"-"),1,1)</f>
        <v>27</v>
      </c>
      <c r="Y10647">
        <f>INDEX(months!B:B,MATCH(Sheet1!W10647,months!A:A,0))</f>
        <v>6</v>
      </c>
      <c r="Z10647">
        <f t="shared" si="1168"/>
        <v>43278</v>
      </c>
    </row>
    <row r="10648" spans="1:26" x14ac:dyDescent="0.2">
      <c r="A10648" t="s">
        <v>5385</v>
      </c>
      <c r="B10648" t="s">
        <v>5319</v>
      </c>
      <c r="C10648">
        <v>4.5999999999999996</v>
      </c>
      <c r="D10648">
        <v>66407</v>
      </c>
      <c r="E10648" t="s">
        <v>21</v>
      </c>
      <c r="F10648" t="s">
        <v>65</v>
      </c>
      <c r="G10648" t="s">
        <v>23</v>
      </c>
      <c r="H10648" t="s">
        <v>24</v>
      </c>
      <c r="I10648" t="s">
        <v>44</v>
      </c>
      <c r="J10648" t="s">
        <v>5320</v>
      </c>
      <c r="K10648" t="s">
        <v>357</v>
      </c>
      <c r="L10648" t="s">
        <v>5386</v>
      </c>
      <c r="M10648" t="s">
        <v>86</v>
      </c>
      <c r="N10648">
        <f t="shared" si="1162"/>
        <v>0</v>
      </c>
      <c r="O10648" t="str">
        <f t="shared" si="1163"/>
        <v>No</v>
      </c>
      <c r="P10648">
        <f t="shared" si="1164"/>
        <v>0</v>
      </c>
      <c r="Q10648">
        <f t="shared" si="1165"/>
        <v>4813937689</v>
      </c>
      <c r="R10648">
        <f t="shared" si="1166"/>
        <v>4.1933383153624479</v>
      </c>
      <c r="S10648" t="str">
        <f t="shared" si="1167"/>
        <v>Acceptable</v>
      </c>
      <c r="T10648">
        <f>ROUNDUP(C10648,0)</f>
        <v>5</v>
      </c>
      <c r="U10648">
        <f>ROUNDDOWN(C10648,0)</f>
        <v>4</v>
      </c>
      <c r="V10648">
        <f>RIGHT(K10648,2)+2000</f>
        <v>2018</v>
      </c>
      <c r="W10648" t="str">
        <f>INDEX(_xlfn.TEXTSPLIT(K10648,"-"),1,2)</f>
        <v>Jul</v>
      </c>
      <c r="X10648" t="str">
        <f>INDEX(_xlfn.TEXTSPLIT(K10648,"-"),1,1)</f>
        <v>25</v>
      </c>
      <c r="Y10648">
        <f>INDEX(months!B:B,MATCH(Sheet1!W10648,months!A:A,0))</f>
        <v>7</v>
      </c>
      <c r="Z10648">
        <f t="shared" si="1168"/>
        <v>43306</v>
      </c>
    </row>
    <row r="10649" spans="1:26" x14ac:dyDescent="0.2">
      <c r="A10649" t="s">
        <v>5254</v>
      </c>
      <c r="B10649" t="s">
        <v>5248</v>
      </c>
      <c r="C10649">
        <v>3.9</v>
      </c>
      <c r="D10649">
        <v>54815</v>
      </c>
      <c r="E10649" t="s">
        <v>46</v>
      </c>
      <c r="F10649" t="s">
        <v>448</v>
      </c>
      <c r="G10649" t="s">
        <v>23</v>
      </c>
      <c r="H10649" t="s">
        <v>24</v>
      </c>
      <c r="I10649" t="s">
        <v>25</v>
      </c>
      <c r="J10649" t="s">
        <v>5249</v>
      </c>
      <c r="K10649" t="s">
        <v>1310</v>
      </c>
      <c r="L10649" t="s">
        <v>46</v>
      </c>
      <c r="M10649" t="s">
        <v>46</v>
      </c>
      <c r="N10649">
        <f t="shared" si="1162"/>
        <v>0</v>
      </c>
      <c r="O10649" t="str">
        <f t="shared" si="1163"/>
        <v>No</v>
      </c>
      <c r="P10649">
        <f t="shared" si="1164"/>
        <v>0</v>
      </c>
      <c r="Q10649">
        <f t="shared" si="1165"/>
        <v>4813937689</v>
      </c>
      <c r="R10649">
        <f t="shared" si="1166"/>
        <v>4.1933383153624479</v>
      </c>
      <c r="S10649" t="str">
        <f t="shared" si="1167"/>
        <v>Acceptable</v>
      </c>
      <c r="T10649">
        <f>ROUNDUP(C10649,0)</f>
        <v>4</v>
      </c>
      <c r="U10649">
        <f>ROUNDDOWN(C10649,0)</f>
        <v>3</v>
      </c>
      <c r="V10649">
        <f>RIGHT(K10649,2)+2000</f>
        <v>2018</v>
      </c>
      <c r="W10649" t="str">
        <f>INDEX(_xlfn.TEXTSPLIT(K10649,"-"),1,2)</f>
        <v>May</v>
      </c>
      <c r="X10649" t="str">
        <f>INDEX(_xlfn.TEXTSPLIT(K10649,"-"),1,1)</f>
        <v>2</v>
      </c>
      <c r="Y10649">
        <f>INDEX(months!B:B,MATCH(Sheet1!W10649,months!A:A,0))</f>
        <v>5</v>
      </c>
      <c r="Z10649">
        <f t="shared" si="1168"/>
        <v>43222</v>
      </c>
    </row>
    <row r="10650" spans="1:26" x14ac:dyDescent="0.2">
      <c r="A10650" t="s">
        <v>14340</v>
      </c>
      <c r="B10650" t="s">
        <v>4106</v>
      </c>
      <c r="C10650">
        <v>3.4</v>
      </c>
      <c r="D10650">
        <v>181</v>
      </c>
      <c r="E10650" t="s">
        <v>190</v>
      </c>
      <c r="F10650" t="s">
        <v>22</v>
      </c>
      <c r="G10650" t="s">
        <v>23</v>
      </c>
      <c r="H10650" t="s">
        <v>24</v>
      </c>
      <c r="I10650" t="s">
        <v>25</v>
      </c>
      <c r="J10650" t="s">
        <v>4107</v>
      </c>
      <c r="K10650" t="s">
        <v>14341</v>
      </c>
      <c r="L10650" t="s">
        <v>2993</v>
      </c>
      <c r="M10650" t="s">
        <v>29</v>
      </c>
      <c r="N10650">
        <f t="shared" si="1162"/>
        <v>0</v>
      </c>
      <c r="O10650" t="str">
        <f t="shared" si="1163"/>
        <v>No</v>
      </c>
      <c r="P10650">
        <f t="shared" si="1164"/>
        <v>0</v>
      </c>
      <c r="Q10650">
        <f t="shared" si="1165"/>
        <v>4813937689</v>
      </c>
      <c r="R10650">
        <f t="shared" si="1166"/>
        <v>4.1933383153624479</v>
      </c>
      <c r="S10650" t="str">
        <f t="shared" si="1167"/>
        <v>Acceptable</v>
      </c>
      <c r="T10650">
        <f>ROUNDUP(C10650,0)</f>
        <v>4</v>
      </c>
      <c r="U10650">
        <f>ROUNDDOWN(C10650,0)</f>
        <v>3</v>
      </c>
      <c r="V10650">
        <f>RIGHT(K10650,2)+2000</f>
        <v>2016</v>
      </c>
      <c r="W10650" t="str">
        <f>INDEX(_xlfn.TEXTSPLIT(K10650,"-"),1,2)</f>
        <v>Jan</v>
      </c>
      <c r="X10650" t="str">
        <f>INDEX(_xlfn.TEXTSPLIT(K10650,"-"),1,1)</f>
        <v>13</v>
      </c>
      <c r="Y10650">
        <f>INDEX(months!B:B,MATCH(Sheet1!W10650,months!A:A,0))</f>
        <v>1</v>
      </c>
      <c r="Z10650">
        <f t="shared" si="1168"/>
        <v>42382</v>
      </c>
    </row>
    <row r="10651" spans="1:26" x14ac:dyDescent="0.2">
      <c r="A10651" t="s">
        <v>14342</v>
      </c>
      <c r="B10651" t="s">
        <v>3070</v>
      </c>
      <c r="C10651">
        <v>4.5999999999999996</v>
      </c>
      <c r="D10651">
        <v>44</v>
      </c>
      <c r="E10651" t="s">
        <v>1137</v>
      </c>
      <c r="F10651" t="s">
        <v>22</v>
      </c>
      <c r="G10651" t="s">
        <v>23</v>
      </c>
      <c r="H10651" t="s">
        <v>24</v>
      </c>
      <c r="I10651" t="s">
        <v>25</v>
      </c>
      <c r="J10651" t="s">
        <v>2673</v>
      </c>
      <c r="K10651" t="s">
        <v>2506</v>
      </c>
      <c r="L10651" t="s">
        <v>14343</v>
      </c>
      <c r="M10651" t="s">
        <v>29</v>
      </c>
      <c r="N10651">
        <f t="shared" si="1162"/>
        <v>0</v>
      </c>
      <c r="O10651" t="str">
        <f t="shared" si="1163"/>
        <v>No</v>
      </c>
      <c r="P10651">
        <f t="shared" si="1164"/>
        <v>0</v>
      </c>
      <c r="Q10651">
        <f t="shared" si="1165"/>
        <v>4813937689</v>
      </c>
      <c r="R10651">
        <f t="shared" si="1166"/>
        <v>4.1933383153624479</v>
      </c>
      <c r="S10651" t="str">
        <f t="shared" si="1167"/>
        <v>Acceptable</v>
      </c>
      <c r="T10651">
        <f>ROUNDUP(C10651,0)</f>
        <v>5</v>
      </c>
      <c r="U10651">
        <f>ROUNDDOWN(C10651,0)</f>
        <v>4</v>
      </c>
      <c r="V10651">
        <f>RIGHT(K10651,2)+2000</f>
        <v>2018</v>
      </c>
      <c r="W10651" t="str">
        <f>INDEX(_xlfn.TEXTSPLIT(K10651,"-"),1,2)</f>
        <v>Jan</v>
      </c>
      <c r="X10651" t="str">
        <f>INDEX(_xlfn.TEXTSPLIT(K10651,"-"),1,1)</f>
        <v>9</v>
      </c>
      <c r="Y10651">
        <f>INDEX(months!B:B,MATCH(Sheet1!W10651,months!A:A,0))</f>
        <v>1</v>
      </c>
      <c r="Z10651">
        <f t="shared" si="1168"/>
        <v>43109</v>
      </c>
    </row>
    <row r="10652" spans="1:26" x14ac:dyDescent="0.2">
      <c r="A10652" t="s">
        <v>14344</v>
      </c>
      <c r="B10652" t="s">
        <v>447</v>
      </c>
      <c r="D10652">
        <v>1</v>
      </c>
      <c r="E10652" t="s">
        <v>1410</v>
      </c>
      <c r="F10652" t="s">
        <v>1230</v>
      </c>
      <c r="G10652" t="s">
        <v>649</v>
      </c>
      <c r="H10652" t="s">
        <v>3399</v>
      </c>
      <c r="I10652" t="s">
        <v>25</v>
      </c>
      <c r="J10652" t="s">
        <v>449</v>
      </c>
      <c r="K10652" t="s">
        <v>4821</v>
      </c>
      <c r="L10652" t="s">
        <v>14345</v>
      </c>
      <c r="M10652" t="s">
        <v>434</v>
      </c>
      <c r="N10652">
        <f t="shared" si="1162"/>
        <v>0</v>
      </c>
      <c r="O10652" t="str">
        <f t="shared" si="1163"/>
        <v>No</v>
      </c>
      <c r="P10652">
        <f t="shared" si="1164"/>
        <v>0</v>
      </c>
      <c r="Q10652">
        <f t="shared" si="1165"/>
        <v>4813937689</v>
      </c>
      <c r="R10652">
        <f t="shared" si="1166"/>
        <v>4.1933383153624479</v>
      </c>
      <c r="S10652" t="str">
        <f t="shared" si="1167"/>
        <v>Acceptable</v>
      </c>
      <c r="T10652">
        <f>ROUNDUP(C10652,0)</f>
        <v>0</v>
      </c>
      <c r="U10652">
        <f>ROUNDDOWN(C10652,0)</f>
        <v>0</v>
      </c>
      <c r="V10652">
        <f>RIGHT(K10652,2)+2000</f>
        <v>2017</v>
      </c>
      <c r="W10652" t="str">
        <f>INDEX(_xlfn.TEXTSPLIT(K10652,"-"),1,2)</f>
        <v>Mar</v>
      </c>
      <c r="X10652" t="str">
        <f>INDEX(_xlfn.TEXTSPLIT(K10652,"-"),1,1)</f>
        <v>9</v>
      </c>
      <c r="Y10652">
        <f>INDEX(months!B:B,MATCH(Sheet1!W10652,months!A:A,0))</f>
        <v>3</v>
      </c>
      <c r="Z10652">
        <f t="shared" si="1168"/>
        <v>42803</v>
      </c>
    </row>
    <row r="10653" spans="1:26" x14ac:dyDescent="0.2">
      <c r="A10653" t="s">
        <v>14346</v>
      </c>
      <c r="B10653" t="s">
        <v>447</v>
      </c>
      <c r="D10653">
        <v>1</v>
      </c>
      <c r="E10653" t="s">
        <v>21</v>
      </c>
      <c r="F10653" t="s">
        <v>1230</v>
      </c>
      <c r="G10653" t="s">
        <v>649</v>
      </c>
      <c r="H10653" t="s">
        <v>6979</v>
      </c>
      <c r="I10653" t="s">
        <v>25</v>
      </c>
      <c r="J10653" t="s">
        <v>449</v>
      </c>
      <c r="K10653" t="s">
        <v>11592</v>
      </c>
      <c r="L10653" t="s">
        <v>11215</v>
      </c>
      <c r="M10653" t="s">
        <v>434</v>
      </c>
      <c r="N10653">
        <f t="shared" si="1162"/>
        <v>0</v>
      </c>
      <c r="O10653" t="str">
        <f t="shared" si="1163"/>
        <v>No</v>
      </c>
      <c r="P10653">
        <f t="shared" si="1164"/>
        <v>0</v>
      </c>
      <c r="Q10653">
        <f t="shared" si="1165"/>
        <v>4813937689</v>
      </c>
      <c r="R10653">
        <f t="shared" si="1166"/>
        <v>4.1933383153624479</v>
      </c>
      <c r="S10653" t="str">
        <f t="shared" si="1167"/>
        <v>Acceptable</v>
      </c>
      <c r="T10653">
        <f>ROUNDUP(C10653,0)</f>
        <v>0</v>
      </c>
      <c r="U10653">
        <f>ROUNDDOWN(C10653,0)</f>
        <v>0</v>
      </c>
      <c r="V10653">
        <f>RIGHT(K10653,2)+2000</f>
        <v>2015</v>
      </c>
      <c r="W10653" t="str">
        <f>INDEX(_xlfn.TEXTSPLIT(K10653,"-"),1,2)</f>
        <v>Sep</v>
      </c>
      <c r="X10653" t="str">
        <f>INDEX(_xlfn.TEXTSPLIT(K10653,"-"),1,1)</f>
        <v>5</v>
      </c>
      <c r="Y10653">
        <f>INDEX(months!B:B,MATCH(Sheet1!W10653,months!A:A,0))</f>
        <v>9</v>
      </c>
      <c r="Z10653">
        <f t="shared" si="1168"/>
        <v>42252</v>
      </c>
    </row>
    <row r="10654" spans="1:26" x14ac:dyDescent="0.2">
      <c r="A10654" t="s">
        <v>14347</v>
      </c>
      <c r="B10654" t="s">
        <v>3827</v>
      </c>
      <c r="C10654">
        <v>4.2</v>
      </c>
      <c r="D10654">
        <v>2093</v>
      </c>
      <c r="E10654" t="s">
        <v>128</v>
      </c>
      <c r="F10654" t="s">
        <v>50</v>
      </c>
      <c r="G10654" t="s">
        <v>23</v>
      </c>
      <c r="H10654" t="s">
        <v>24</v>
      </c>
      <c r="I10654" t="s">
        <v>44</v>
      </c>
      <c r="J10654" t="s">
        <v>3828</v>
      </c>
      <c r="K10654" t="s">
        <v>2467</v>
      </c>
      <c r="L10654" t="s">
        <v>14348</v>
      </c>
      <c r="M10654" t="s">
        <v>47</v>
      </c>
      <c r="N10654">
        <f t="shared" si="1162"/>
        <v>0</v>
      </c>
      <c r="O10654" t="str">
        <f t="shared" si="1163"/>
        <v>No</v>
      </c>
      <c r="P10654">
        <f t="shared" si="1164"/>
        <v>0</v>
      </c>
      <c r="Q10654">
        <f t="shared" si="1165"/>
        <v>4813937689</v>
      </c>
      <c r="R10654">
        <f t="shared" si="1166"/>
        <v>4.1933383153624479</v>
      </c>
      <c r="S10654" t="str">
        <f t="shared" si="1167"/>
        <v>Acceptable</v>
      </c>
      <c r="T10654">
        <f>ROUNDUP(C10654,0)</f>
        <v>5</v>
      </c>
      <c r="U10654">
        <f>ROUNDDOWN(C10654,0)</f>
        <v>4</v>
      </c>
      <c r="V10654">
        <f>RIGHT(K10654,2)+2000</f>
        <v>2018</v>
      </c>
      <c r="W10654" t="str">
        <f>INDEX(_xlfn.TEXTSPLIT(K10654,"-"),1,2)</f>
        <v>Mar</v>
      </c>
      <c r="X10654" t="str">
        <f>INDEX(_xlfn.TEXTSPLIT(K10654,"-"),1,1)</f>
        <v>8</v>
      </c>
      <c r="Y10654">
        <f>INDEX(months!B:B,MATCH(Sheet1!W10654,months!A:A,0))</f>
        <v>3</v>
      </c>
      <c r="Z10654">
        <f t="shared" si="1168"/>
        <v>43167</v>
      </c>
    </row>
    <row r="10655" spans="1:26" x14ac:dyDescent="0.2">
      <c r="A10655" t="s">
        <v>14349</v>
      </c>
      <c r="B10655" t="s">
        <v>3070</v>
      </c>
      <c r="D10655">
        <v>0</v>
      </c>
      <c r="E10655" t="s">
        <v>56</v>
      </c>
      <c r="F10655" t="s">
        <v>1005</v>
      </c>
      <c r="G10655" t="s">
        <v>23</v>
      </c>
      <c r="H10655" t="s">
        <v>24</v>
      </c>
      <c r="I10655" t="s">
        <v>44</v>
      </c>
      <c r="J10655" t="s">
        <v>2694</v>
      </c>
      <c r="K10655" t="s">
        <v>2602</v>
      </c>
      <c r="L10655" t="s">
        <v>59</v>
      </c>
      <c r="M10655" t="s">
        <v>29</v>
      </c>
      <c r="N10655">
        <f t="shared" si="1162"/>
        <v>0</v>
      </c>
      <c r="O10655" t="str">
        <f t="shared" si="1163"/>
        <v>No</v>
      </c>
      <c r="P10655">
        <f t="shared" si="1164"/>
        <v>0</v>
      </c>
      <c r="Q10655">
        <f t="shared" si="1165"/>
        <v>4813937689</v>
      </c>
      <c r="R10655">
        <f t="shared" si="1166"/>
        <v>4.1933383153624479</v>
      </c>
      <c r="S10655" t="str">
        <f t="shared" si="1167"/>
        <v>Acceptable</v>
      </c>
      <c r="T10655">
        <f>ROUNDUP(C10655,0)</f>
        <v>0</v>
      </c>
      <c r="U10655">
        <f>ROUNDDOWN(C10655,0)</f>
        <v>0</v>
      </c>
      <c r="V10655">
        <f>RIGHT(K10655,2)+2000</f>
        <v>2018</v>
      </c>
      <c r="W10655" t="str">
        <f>INDEX(_xlfn.TEXTSPLIT(K10655,"-"),1,2)</f>
        <v>May</v>
      </c>
      <c r="X10655" t="str">
        <f>INDEX(_xlfn.TEXTSPLIT(K10655,"-"),1,1)</f>
        <v>7</v>
      </c>
      <c r="Y10655">
        <f>INDEX(months!B:B,MATCH(Sheet1!W10655,months!A:A,0))</f>
        <v>5</v>
      </c>
      <c r="Z10655">
        <f t="shared" si="1168"/>
        <v>43227</v>
      </c>
    </row>
    <row r="10656" spans="1:26" x14ac:dyDescent="0.2">
      <c r="A10656" t="s">
        <v>14350</v>
      </c>
      <c r="B10656" t="s">
        <v>4801</v>
      </c>
      <c r="D10656">
        <v>0</v>
      </c>
      <c r="E10656" t="s">
        <v>159</v>
      </c>
      <c r="F10656" t="s">
        <v>1262</v>
      </c>
      <c r="G10656" t="s">
        <v>23</v>
      </c>
      <c r="H10656" t="s">
        <v>24</v>
      </c>
      <c r="I10656" t="s">
        <v>44</v>
      </c>
      <c r="J10656" t="s">
        <v>4802</v>
      </c>
      <c r="K10656" t="s">
        <v>1628</v>
      </c>
      <c r="L10656" t="s">
        <v>59</v>
      </c>
      <c r="M10656" t="s">
        <v>81</v>
      </c>
      <c r="N10656">
        <f t="shared" si="1162"/>
        <v>0</v>
      </c>
      <c r="O10656" t="str">
        <f t="shared" si="1163"/>
        <v>No</v>
      </c>
      <c r="P10656">
        <f t="shared" si="1164"/>
        <v>0</v>
      </c>
      <c r="Q10656">
        <f t="shared" si="1165"/>
        <v>4813937689</v>
      </c>
      <c r="R10656">
        <f t="shared" si="1166"/>
        <v>4.1933383153624479</v>
      </c>
      <c r="S10656" t="str">
        <f t="shared" si="1167"/>
        <v>Acceptable</v>
      </c>
      <c r="T10656">
        <f>ROUNDUP(C10656,0)</f>
        <v>0</v>
      </c>
      <c r="U10656">
        <f>ROUNDDOWN(C10656,0)</f>
        <v>0</v>
      </c>
      <c r="V10656">
        <f>RIGHT(K10656,2)+2000</f>
        <v>2018</v>
      </c>
      <c r="W10656" t="str">
        <f>INDEX(_xlfn.TEXTSPLIT(K10656,"-"),1,2)</f>
        <v>Apr</v>
      </c>
      <c r="X10656" t="str">
        <f>INDEX(_xlfn.TEXTSPLIT(K10656,"-"),1,1)</f>
        <v>12</v>
      </c>
      <c r="Y10656">
        <f>INDEX(months!B:B,MATCH(Sheet1!W10656,months!A:A,0))</f>
        <v>4</v>
      </c>
      <c r="Z10656">
        <f t="shared" si="1168"/>
        <v>43202</v>
      </c>
    </row>
    <row r="10657" spans="1:26" x14ac:dyDescent="0.2">
      <c r="A10657" t="s">
        <v>14351</v>
      </c>
      <c r="B10657" t="s">
        <v>3070</v>
      </c>
      <c r="C10657">
        <v>4.8</v>
      </c>
      <c r="D10657">
        <v>12</v>
      </c>
      <c r="E10657" t="s">
        <v>83</v>
      </c>
      <c r="F10657" t="s">
        <v>775</v>
      </c>
      <c r="G10657" t="s">
        <v>23</v>
      </c>
      <c r="H10657" t="s">
        <v>24</v>
      </c>
      <c r="I10657" t="s">
        <v>44</v>
      </c>
      <c r="J10657" t="s">
        <v>1537</v>
      </c>
      <c r="K10657" t="s">
        <v>287</v>
      </c>
      <c r="L10657" t="s">
        <v>53</v>
      </c>
      <c r="M10657" t="s">
        <v>86</v>
      </c>
      <c r="N10657">
        <f t="shared" si="1162"/>
        <v>0</v>
      </c>
      <c r="O10657" t="str">
        <f t="shared" si="1163"/>
        <v>No</v>
      </c>
      <c r="P10657">
        <f t="shared" si="1164"/>
        <v>0</v>
      </c>
      <c r="Q10657">
        <f t="shared" si="1165"/>
        <v>4813937689</v>
      </c>
      <c r="R10657">
        <f t="shared" si="1166"/>
        <v>4.1933383153624479</v>
      </c>
      <c r="S10657" t="str">
        <f t="shared" si="1167"/>
        <v>Acceptable</v>
      </c>
      <c r="T10657">
        <f>ROUNDUP(C10657,0)</f>
        <v>5</v>
      </c>
      <c r="U10657">
        <f>ROUNDDOWN(C10657,0)</f>
        <v>4</v>
      </c>
      <c r="V10657">
        <f>RIGHT(K10657,2)+2000</f>
        <v>2018</v>
      </c>
      <c r="W10657" t="str">
        <f>INDEX(_xlfn.TEXTSPLIT(K10657,"-"),1,2)</f>
        <v>Jul</v>
      </c>
      <c r="X10657" t="str">
        <f>INDEX(_xlfn.TEXTSPLIT(K10657,"-"),1,1)</f>
        <v>4</v>
      </c>
      <c r="Y10657">
        <f>INDEX(months!B:B,MATCH(Sheet1!W10657,months!A:A,0))</f>
        <v>7</v>
      </c>
      <c r="Z10657">
        <f t="shared" si="1168"/>
        <v>43285</v>
      </c>
    </row>
    <row r="10658" spans="1:26" x14ac:dyDescent="0.2">
      <c r="A10658" t="s">
        <v>14352</v>
      </c>
      <c r="B10658" t="s">
        <v>4801</v>
      </c>
      <c r="C10658">
        <v>5</v>
      </c>
      <c r="D10658">
        <v>4</v>
      </c>
      <c r="E10658" t="s">
        <v>152</v>
      </c>
      <c r="F10658" t="s">
        <v>1010</v>
      </c>
      <c r="G10658" t="s">
        <v>23</v>
      </c>
      <c r="H10658" t="s">
        <v>24</v>
      </c>
      <c r="I10658" t="s">
        <v>44</v>
      </c>
      <c r="J10658" t="s">
        <v>4802</v>
      </c>
      <c r="K10658" t="s">
        <v>1628</v>
      </c>
      <c r="L10658" t="s">
        <v>59</v>
      </c>
      <c r="M10658" t="s">
        <v>81</v>
      </c>
      <c r="N10658">
        <f t="shared" si="1162"/>
        <v>0</v>
      </c>
      <c r="O10658" t="str">
        <f t="shared" si="1163"/>
        <v>No</v>
      </c>
      <c r="P10658">
        <f t="shared" si="1164"/>
        <v>0</v>
      </c>
      <c r="Q10658">
        <f t="shared" si="1165"/>
        <v>4813937689</v>
      </c>
      <c r="R10658">
        <f t="shared" si="1166"/>
        <v>4.1933383153624479</v>
      </c>
      <c r="S10658" t="str">
        <f t="shared" si="1167"/>
        <v>Acceptable</v>
      </c>
      <c r="T10658">
        <f>ROUNDUP(C10658,0)</f>
        <v>5</v>
      </c>
      <c r="U10658">
        <f>ROUNDDOWN(C10658,0)</f>
        <v>5</v>
      </c>
      <c r="V10658">
        <f>RIGHT(K10658,2)+2000</f>
        <v>2018</v>
      </c>
      <c r="W10658" t="str">
        <f>INDEX(_xlfn.TEXTSPLIT(K10658,"-"),1,2)</f>
        <v>Apr</v>
      </c>
      <c r="X10658" t="str">
        <f>INDEX(_xlfn.TEXTSPLIT(K10658,"-"),1,1)</f>
        <v>12</v>
      </c>
      <c r="Y10658">
        <f>INDEX(months!B:B,MATCH(Sheet1!W10658,months!A:A,0))</f>
        <v>4</v>
      </c>
      <c r="Z10658">
        <f t="shared" si="1168"/>
        <v>43202</v>
      </c>
    </row>
    <row r="10659" spans="1:26" x14ac:dyDescent="0.2">
      <c r="A10659" t="s">
        <v>14353</v>
      </c>
      <c r="B10659" t="s">
        <v>4801</v>
      </c>
      <c r="D10659">
        <v>0</v>
      </c>
      <c r="E10659" t="s">
        <v>159</v>
      </c>
      <c r="F10659" t="s">
        <v>1278</v>
      </c>
      <c r="G10659" t="s">
        <v>23</v>
      </c>
      <c r="H10659" t="s">
        <v>24</v>
      </c>
      <c r="I10659" t="s">
        <v>44</v>
      </c>
      <c r="J10659" t="s">
        <v>4802</v>
      </c>
      <c r="K10659" t="s">
        <v>3806</v>
      </c>
      <c r="L10659" t="s">
        <v>59</v>
      </c>
      <c r="M10659" t="s">
        <v>81</v>
      </c>
      <c r="N10659">
        <f t="shared" si="1162"/>
        <v>0</v>
      </c>
      <c r="O10659" t="str">
        <f t="shared" si="1163"/>
        <v>No</v>
      </c>
      <c r="P10659">
        <f t="shared" si="1164"/>
        <v>0</v>
      </c>
      <c r="Q10659">
        <f t="shared" si="1165"/>
        <v>4813937689</v>
      </c>
      <c r="R10659">
        <f t="shared" si="1166"/>
        <v>4.1933383153624479</v>
      </c>
      <c r="S10659" t="str">
        <f t="shared" si="1167"/>
        <v>Acceptable</v>
      </c>
      <c r="T10659">
        <f>ROUNDUP(C10659,0)</f>
        <v>0</v>
      </c>
      <c r="U10659">
        <f>ROUNDDOWN(C10659,0)</f>
        <v>0</v>
      </c>
      <c r="V10659">
        <f>RIGHT(K10659,2)+2000</f>
        <v>2018</v>
      </c>
      <c r="W10659" t="str">
        <f>INDEX(_xlfn.TEXTSPLIT(K10659,"-"),1,2)</f>
        <v>Apr</v>
      </c>
      <c r="X10659" t="str">
        <f>INDEX(_xlfn.TEXTSPLIT(K10659,"-"),1,1)</f>
        <v>16</v>
      </c>
      <c r="Y10659">
        <f>INDEX(months!B:B,MATCH(Sheet1!W10659,months!A:A,0))</f>
        <v>4</v>
      </c>
      <c r="Z10659">
        <f t="shared" si="1168"/>
        <v>43206</v>
      </c>
    </row>
    <row r="10660" spans="1:26" x14ac:dyDescent="0.2">
      <c r="A10660" t="s">
        <v>14354</v>
      </c>
      <c r="B10660" t="s">
        <v>4801</v>
      </c>
      <c r="D10660">
        <v>0</v>
      </c>
      <c r="E10660" t="s">
        <v>481</v>
      </c>
      <c r="F10660" t="s">
        <v>1230</v>
      </c>
      <c r="G10660" t="s">
        <v>23</v>
      </c>
      <c r="H10660" t="s">
        <v>24</v>
      </c>
      <c r="I10660" t="s">
        <v>44</v>
      </c>
      <c r="J10660" t="s">
        <v>4802</v>
      </c>
      <c r="K10660" t="s">
        <v>661</v>
      </c>
      <c r="L10660" t="s">
        <v>59</v>
      </c>
      <c r="M10660" t="s">
        <v>81</v>
      </c>
      <c r="N10660">
        <f t="shared" si="1162"/>
        <v>0</v>
      </c>
      <c r="O10660" t="str">
        <f t="shared" si="1163"/>
        <v>No</v>
      </c>
      <c r="P10660">
        <f t="shared" si="1164"/>
        <v>0</v>
      </c>
      <c r="Q10660">
        <f t="shared" si="1165"/>
        <v>4813937689</v>
      </c>
      <c r="R10660">
        <f t="shared" si="1166"/>
        <v>4.1933383153624479</v>
      </c>
      <c r="S10660" t="str">
        <f t="shared" si="1167"/>
        <v>Acceptable</v>
      </c>
      <c r="T10660">
        <f>ROUNDUP(C10660,0)</f>
        <v>0</v>
      </c>
      <c r="U10660">
        <f>ROUNDDOWN(C10660,0)</f>
        <v>0</v>
      </c>
      <c r="V10660">
        <f>RIGHT(K10660,2)+2000</f>
        <v>2018</v>
      </c>
      <c r="W10660" t="str">
        <f>INDEX(_xlfn.TEXTSPLIT(K10660,"-"),1,2)</f>
        <v>Apr</v>
      </c>
      <c r="X10660" t="str">
        <f>INDEX(_xlfn.TEXTSPLIT(K10660,"-"),1,1)</f>
        <v>18</v>
      </c>
      <c r="Y10660">
        <f>INDEX(months!B:B,MATCH(Sheet1!W10660,months!A:A,0))</f>
        <v>4</v>
      </c>
      <c r="Z10660">
        <f t="shared" si="1168"/>
        <v>43208</v>
      </c>
    </row>
    <row r="10661" spans="1:26" x14ac:dyDescent="0.2">
      <c r="A10661" t="s">
        <v>14355</v>
      </c>
      <c r="B10661" t="s">
        <v>556</v>
      </c>
      <c r="C10661">
        <v>5</v>
      </c>
      <c r="D10661">
        <v>14</v>
      </c>
      <c r="E10661" t="s">
        <v>756</v>
      </c>
      <c r="F10661" t="s">
        <v>1005</v>
      </c>
      <c r="G10661" t="s">
        <v>23</v>
      </c>
      <c r="H10661" t="s">
        <v>24</v>
      </c>
      <c r="I10661" t="s">
        <v>25</v>
      </c>
      <c r="J10661" t="s">
        <v>557</v>
      </c>
      <c r="K10661" t="s">
        <v>3092</v>
      </c>
      <c r="L10661" t="s">
        <v>59</v>
      </c>
      <c r="M10661" t="s">
        <v>86</v>
      </c>
      <c r="N10661">
        <f t="shared" si="1162"/>
        <v>0</v>
      </c>
      <c r="O10661" t="str">
        <f t="shared" si="1163"/>
        <v>No</v>
      </c>
      <c r="P10661">
        <f t="shared" si="1164"/>
        <v>0</v>
      </c>
      <c r="Q10661">
        <f t="shared" si="1165"/>
        <v>4813937689</v>
      </c>
      <c r="R10661">
        <f t="shared" si="1166"/>
        <v>4.1933383153624479</v>
      </c>
      <c r="S10661" t="str">
        <f t="shared" si="1167"/>
        <v>Acceptable</v>
      </c>
      <c r="T10661">
        <f>ROUNDUP(C10661,0)</f>
        <v>5</v>
      </c>
      <c r="U10661">
        <f>ROUNDDOWN(C10661,0)</f>
        <v>5</v>
      </c>
      <c r="V10661">
        <f>RIGHT(K10661,2)+2000</f>
        <v>2018</v>
      </c>
      <c r="W10661" t="str">
        <f>INDEX(_xlfn.TEXTSPLIT(K10661,"-"),1,2)</f>
        <v>Feb</v>
      </c>
      <c r="X10661" t="str">
        <f>INDEX(_xlfn.TEXTSPLIT(K10661,"-"),1,1)</f>
        <v>1</v>
      </c>
      <c r="Y10661">
        <f>INDEX(months!B:B,MATCH(Sheet1!W10661,months!A:A,0))</f>
        <v>2</v>
      </c>
      <c r="Z10661">
        <f t="shared" si="1168"/>
        <v>43132</v>
      </c>
    </row>
    <row r="10662" spans="1:26" x14ac:dyDescent="0.2">
      <c r="A10662" t="s">
        <v>14356</v>
      </c>
      <c r="B10662" t="s">
        <v>4801</v>
      </c>
      <c r="D10662">
        <v>0</v>
      </c>
      <c r="E10662" t="s">
        <v>31</v>
      </c>
      <c r="F10662" t="s">
        <v>1230</v>
      </c>
      <c r="G10662" t="s">
        <v>23</v>
      </c>
      <c r="H10662" t="s">
        <v>24</v>
      </c>
      <c r="I10662" t="s">
        <v>44</v>
      </c>
      <c r="J10662" t="s">
        <v>4802</v>
      </c>
      <c r="K10662" t="s">
        <v>2682</v>
      </c>
      <c r="L10662" t="s">
        <v>59</v>
      </c>
      <c r="M10662" t="s">
        <v>81</v>
      </c>
      <c r="N10662">
        <f t="shared" si="1162"/>
        <v>0</v>
      </c>
      <c r="O10662" t="str">
        <f t="shared" si="1163"/>
        <v>No</v>
      </c>
      <c r="P10662">
        <f t="shared" si="1164"/>
        <v>0</v>
      </c>
      <c r="Q10662">
        <f t="shared" si="1165"/>
        <v>4813937689</v>
      </c>
      <c r="R10662">
        <f t="shared" si="1166"/>
        <v>4.1933383153624479</v>
      </c>
      <c r="S10662" t="str">
        <f t="shared" si="1167"/>
        <v>Acceptable</v>
      </c>
      <c r="T10662">
        <f>ROUNDUP(C10662,0)</f>
        <v>0</v>
      </c>
      <c r="U10662">
        <f>ROUNDDOWN(C10662,0)</f>
        <v>0</v>
      </c>
      <c r="V10662">
        <f>RIGHT(K10662,2)+2000</f>
        <v>2018</v>
      </c>
      <c r="W10662" t="str">
        <f>INDEX(_xlfn.TEXTSPLIT(K10662,"-"),1,2)</f>
        <v>Apr</v>
      </c>
      <c r="X10662" t="str">
        <f>INDEX(_xlfn.TEXTSPLIT(K10662,"-"),1,1)</f>
        <v>17</v>
      </c>
      <c r="Y10662">
        <f>INDEX(months!B:B,MATCH(Sheet1!W10662,months!A:A,0))</f>
        <v>4</v>
      </c>
      <c r="Z10662">
        <f t="shared" si="1168"/>
        <v>43207</v>
      </c>
    </row>
    <row r="10663" spans="1:26" x14ac:dyDescent="0.2">
      <c r="A10663" t="s">
        <v>14357</v>
      </c>
      <c r="B10663" t="s">
        <v>447</v>
      </c>
      <c r="D10663">
        <v>1</v>
      </c>
      <c r="E10663" t="s">
        <v>801</v>
      </c>
      <c r="F10663" t="s">
        <v>1230</v>
      </c>
      <c r="G10663" t="s">
        <v>649</v>
      </c>
      <c r="H10663" t="s">
        <v>1529</v>
      </c>
      <c r="I10663" t="s">
        <v>25</v>
      </c>
      <c r="J10663" t="s">
        <v>449</v>
      </c>
      <c r="K10663" t="s">
        <v>14358</v>
      </c>
      <c r="L10663" t="s">
        <v>11215</v>
      </c>
      <c r="M10663" t="s">
        <v>434</v>
      </c>
      <c r="N10663">
        <f t="shared" si="1162"/>
        <v>0</v>
      </c>
      <c r="O10663" t="str">
        <f t="shared" si="1163"/>
        <v>No</v>
      </c>
      <c r="P10663">
        <f t="shared" si="1164"/>
        <v>0</v>
      </c>
      <c r="Q10663">
        <f t="shared" si="1165"/>
        <v>4813937689</v>
      </c>
      <c r="R10663">
        <f t="shared" si="1166"/>
        <v>4.1933383153624479</v>
      </c>
      <c r="S10663" t="str">
        <f t="shared" si="1167"/>
        <v>Acceptable</v>
      </c>
      <c r="T10663">
        <f>ROUNDUP(C10663,0)</f>
        <v>0</v>
      </c>
      <c r="U10663">
        <f>ROUNDDOWN(C10663,0)</f>
        <v>0</v>
      </c>
      <c r="V10663">
        <f>RIGHT(K10663,2)+2000</f>
        <v>2015</v>
      </c>
      <c r="W10663" t="str">
        <f>INDEX(_xlfn.TEXTSPLIT(K10663,"-"),1,2)</f>
        <v>Sep</v>
      </c>
      <c r="X10663" t="str">
        <f>INDEX(_xlfn.TEXTSPLIT(K10663,"-"),1,1)</f>
        <v>6</v>
      </c>
      <c r="Y10663">
        <f>INDEX(months!B:B,MATCH(Sheet1!W10663,months!A:A,0))</f>
        <v>9</v>
      </c>
      <c r="Z10663">
        <f t="shared" si="1168"/>
        <v>42253</v>
      </c>
    </row>
    <row r="10664" spans="1:26" x14ac:dyDescent="0.2">
      <c r="A10664" t="s">
        <v>14359</v>
      </c>
      <c r="B10664" t="s">
        <v>447</v>
      </c>
      <c r="D10664">
        <v>1</v>
      </c>
      <c r="E10664" t="s">
        <v>550</v>
      </c>
      <c r="F10664" t="s">
        <v>1230</v>
      </c>
      <c r="G10664" t="s">
        <v>649</v>
      </c>
      <c r="H10664" t="s">
        <v>6979</v>
      </c>
      <c r="I10664" t="s">
        <v>25</v>
      </c>
      <c r="J10664" t="s">
        <v>449</v>
      </c>
      <c r="K10664" t="s">
        <v>14358</v>
      </c>
      <c r="L10664" t="s">
        <v>11215</v>
      </c>
      <c r="M10664" t="s">
        <v>434</v>
      </c>
      <c r="N10664">
        <f t="shared" si="1162"/>
        <v>0</v>
      </c>
      <c r="O10664" t="str">
        <f t="shared" si="1163"/>
        <v>No</v>
      </c>
      <c r="P10664">
        <f t="shared" si="1164"/>
        <v>0</v>
      </c>
      <c r="Q10664">
        <f t="shared" si="1165"/>
        <v>4813937689</v>
      </c>
      <c r="R10664">
        <f t="shared" si="1166"/>
        <v>4.1933383153624479</v>
      </c>
      <c r="S10664" t="str">
        <f t="shared" si="1167"/>
        <v>Acceptable</v>
      </c>
      <c r="T10664">
        <f>ROUNDUP(C10664,0)</f>
        <v>0</v>
      </c>
      <c r="U10664">
        <f>ROUNDDOWN(C10664,0)</f>
        <v>0</v>
      </c>
      <c r="V10664">
        <f>RIGHT(K10664,2)+2000</f>
        <v>2015</v>
      </c>
      <c r="W10664" t="str">
        <f>INDEX(_xlfn.TEXTSPLIT(K10664,"-"),1,2)</f>
        <v>Sep</v>
      </c>
      <c r="X10664" t="str">
        <f>INDEX(_xlfn.TEXTSPLIT(K10664,"-"),1,1)</f>
        <v>6</v>
      </c>
      <c r="Y10664">
        <f>INDEX(months!B:B,MATCH(Sheet1!W10664,months!A:A,0))</f>
        <v>9</v>
      </c>
      <c r="Z10664">
        <f t="shared" si="1168"/>
        <v>42253</v>
      </c>
    </row>
    <row r="10665" spans="1:26" x14ac:dyDescent="0.2">
      <c r="A10665" t="s">
        <v>14360</v>
      </c>
      <c r="B10665" t="s">
        <v>2518</v>
      </c>
      <c r="C10665">
        <v>3.8</v>
      </c>
      <c r="D10665">
        <v>4</v>
      </c>
      <c r="E10665" t="s">
        <v>31</v>
      </c>
      <c r="F10665" t="s">
        <v>1199</v>
      </c>
      <c r="G10665" t="s">
        <v>23</v>
      </c>
      <c r="H10665" t="s">
        <v>24</v>
      </c>
      <c r="I10665" t="s">
        <v>25</v>
      </c>
      <c r="J10665" t="s">
        <v>2519</v>
      </c>
      <c r="K10665" t="s">
        <v>8875</v>
      </c>
      <c r="L10665" t="s">
        <v>317</v>
      </c>
      <c r="M10665" t="s">
        <v>29</v>
      </c>
      <c r="N10665">
        <f t="shared" si="1162"/>
        <v>0</v>
      </c>
      <c r="O10665" t="str">
        <f t="shared" si="1163"/>
        <v>No</v>
      </c>
      <c r="P10665">
        <f t="shared" si="1164"/>
        <v>0</v>
      </c>
      <c r="Q10665">
        <f t="shared" si="1165"/>
        <v>4813937689</v>
      </c>
      <c r="R10665">
        <f t="shared" si="1166"/>
        <v>4.1933383153624479</v>
      </c>
      <c r="S10665" t="str">
        <f t="shared" si="1167"/>
        <v>Acceptable</v>
      </c>
      <c r="T10665">
        <f>ROUNDUP(C10665,0)</f>
        <v>4</v>
      </c>
      <c r="U10665">
        <f>ROUNDDOWN(C10665,0)</f>
        <v>3</v>
      </c>
      <c r="V10665">
        <f>RIGHT(K10665,2)+2000</f>
        <v>2017</v>
      </c>
      <c r="W10665" t="str">
        <f>INDEX(_xlfn.TEXTSPLIT(K10665,"-"),1,2)</f>
        <v>Jan</v>
      </c>
      <c r="X10665" t="str">
        <f>INDEX(_xlfn.TEXTSPLIT(K10665,"-"),1,1)</f>
        <v>6</v>
      </c>
      <c r="Y10665">
        <f>INDEX(months!B:B,MATCH(Sheet1!W10665,months!A:A,0))</f>
        <v>1</v>
      </c>
      <c r="Z10665">
        <f t="shared" si="1168"/>
        <v>42741</v>
      </c>
    </row>
    <row r="10666" spans="1:26" x14ac:dyDescent="0.2">
      <c r="A10666" t="s">
        <v>14361</v>
      </c>
      <c r="B10666" t="s">
        <v>447</v>
      </c>
      <c r="D10666">
        <v>1</v>
      </c>
      <c r="E10666" t="s">
        <v>685</v>
      </c>
      <c r="F10666" t="s">
        <v>1230</v>
      </c>
      <c r="G10666" t="s">
        <v>649</v>
      </c>
      <c r="H10666" t="s">
        <v>6979</v>
      </c>
      <c r="I10666" t="s">
        <v>25</v>
      </c>
      <c r="J10666" t="s">
        <v>449</v>
      </c>
      <c r="K10666" t="s">
        <v>14358</v>
      </c>
      <c r="L10666" t="s">
        <v>11215</v>
      </c>
      <c r="M10666" t="s">
        <v>434</v>
      </c>
      <c r="N10666">
        <f t="shared" si="1162"/>
        <v>0</v>
      </c>
      <c r="O10666" t="str">
        <f t="shared" si="1163"/>
        <v>No</v>
      </c>
      <c r="P10666">
        <f t="shared" si="1164"/>
        <v>0</v>
      </c>
      <c r="Q10666">
        <f t="shared" si="1165"/>
        <v>4813937689</v>
      </c>
      <c r="R10666">
        <f t="shared" si="1166"/>
        <v>4.1933383153624479</v>
      </c>
      <c r="S10666" t="str">
        <f t="shared" si="1167"/>
        <v>Acceptable</v>
      </c>
      <c r="T10666">
        <f>ROUNDUP(C10666,0)</f>
        <v>0</v>
      </c>
      <c r="U10666">
        <f>ROUNDDOWN(C10666,0)</f>
        <v>0</v>
      </c>
      <c r="V10666">
        <f>RIGHT(K10666,2)+2000</f>
        <v>2015</v>
      </c>
      <c r="W10666" t="str">
        <f>INDEX(_xlfn.TEXTSPLIT(K10666,"-"),1,2)</f>
        <v>Sep</v>
      </c>
      <c r="X10666" t="str">
        <f>INDEX(_xlfn.TEXTSPLIT(K10666,"-"),1,1)</f>
        <v>6</v>
      </c>
      <c r="Y10666">
        <f>INDEX(months!B:B,MATCH(Sheet1!W10666,months!A:A,0))</f>
        <v>9</v>
      </c>
      <c r="Z10666">
        <f t="shared" si="1168"/>
        <v>42253</v>
      </c>
    </row>
    <row r="10667" spans="1:26" x14ac:dyDescent="0.2">
      <c r="A10667" t="s">
        <v>14362</v>
      </c>
      <c r="B10667" t="s">
        <v>1790</v>
      </c>
      <c r="C10667">
        <v>2.9</v>
      </c>
      <c r="D10667">
        <v>139</v>
      </c>
      <c r="E10667" t="s">
        <v>756</v>
      </c>
      <c r="F10667" t="s">
        <v>22</v>
      </c>
      <c r="G10667" t="s">
        <v>23</v>
      </c>
      <c r="H10667" t="s">
        <v>24</v>
      </c>
      <c r="I10667" t="s">
        <v>25</v>
      </c>
      <c r="J10667" t="s">
        <v>1791</v>
      </c>
      <c r="K10667" t="s">
        <v>11316</v>
      </c>
      <c r="L10667" t="s">
        <v>1821</v>
      </c>
      <c r="M10667" t="s">
        <v>86</v>
      </c>
      <c r="N10667">
        <f t="shared" si="1162"/>
        <v>0</v>
      </c>
      <c r="O10667" t="str">
        <f t="shared" si="1163"/>
        <v>No</v>
      </c>
      <c r="P10667">
        <f t="shared" si="1164"/>
        <v>0</v>
      </c>
      <c r="Q10667">
        <f t="shared" si="1165"/>
        <v>4813937689</v>
      </c>
      <c r="R10667">
        <f t="shared" si="1166"/>
        <v>4.1933383153624479</v>
      </c>
      <c r="S10667" t="str">
        <f t="shared" si="1167"/>
        <v>Acceptable</v>
      </c>
      <c r="T10667">
        <f>ROUNDUP(C10667,0)</f>
        <v>3</v>
      </c>
      <c r="U10667">
        <f>ROUNDDOWN(C10667,0)</f>
        <v>2</v>
      </c>
      <c r="V10667">
        <f>RIGHT(K10667,2)+2000</f>
        <v>2017</v>
      </c>
      <c r="W10667" t="str">
        <f>INDEX(_xlfn.TEXTSPLIT(K10667,"-"),1,2)</f>
        <v>Jun</v>
      </c>
      <c r="X10667" t="str">
        <f>INDEX(_xlfn.TEXTSPLIT(K10667,"-"),1,1)</f>
        <v>19</v>
      </c>
      <c r="Y10667">
        <f>INDEX(months!B:B,MATCH(Sheet1!W10667,months!A:A,0))</f>
        <v>6</v>
      </c>
      <c r="Z10667">
        <f t="shared" si="1168"/>
        <v>42905</v>
      </c>
    </row>
    <row r="10668" spans="1:26" x14ac:dyDescent="0.2">
      <c r="A10668" t="s">
        <v>14363</v>
      </c>
      <c r="B10668" t="s">
        <v>4106</v>
      </c>
      <c r="C10668">
        <v>4.5999999999999996</v>
      </c>
      <c r="D10668">
        <v>8</v>
      </c>
      <c r="E10668" t="s">
        <v>361</v>
      </c>
      <c r="F10668" t="s">
        <v>775</v>
      </c>
      <c r="G10668" t="s">
        <v>23</v>
      </c>
      <c r="H10668" t="s">
        <v>24</v>
      </c>
      <c r="I10668" t="s">
        <v>25</v>
      </c>
      <c r="J10668" t="s">
        <v>4107</v>
      </c>
      <c r="K10668" t="s">
        <v>5520</v>
      </c>
      <c r="L10668" t="s">
        <v>59</v>
      </c>
      <c r="M10668" t="s">
        <v>60</v>
      </c>
      <c r="N10668">
        <f t="shared" si="1162"/>
        <v>0</v>
      </c>
      <c r="O10668" t="str">
        <f t="shared" si="1163"/>
        <v>No</v>
      </c>
      <c r="P10668">
        <f t="shared" si="1164"/>
        <v>0</v>
      </c>
      <c r="Q10668">
        <f t="shared" si="1165"/>
        <v>4813937689</v>
      </c>
      <c r="R10668">
        <f t="shared" si="1166"/>
        <v>4.1933383153624479</v>
      </c>
      <c r="S10668" t="str">
        <f t="shared" si="1167"/>
        <v>Acceptable</v>
      </c>
      <c r="T10668">
        <f>ROUNDUP(C10668,0)</f>
        <v>5</v>
      </c>
      <c r="U10668">
        <f>ROUNDDOWN(C10668,0)</f>
        <v>4</v>
      </c>
      <c r="V10668">
        <f>RIGHT(K10668,2)+2000</f>
        <v>2016</v>
      </c>
      <c r="W10668" t="str">
        <f>INDEX(_xlfn.TEXTSPLIT(K10668,"-"),1,2)</f>
        <v>Dec</v>
      </c>
      <c r="X10668" t="str">
        <f>INDEX(_xlfn.TEXTSPLIT(K10668,"-"),1,1)</f>
        <v>4</v>
      </c>
      <c r="Y10668">
        <f>INDEX(months!B:B,MATCH(Sheet1!W10668,months!A:A,0))</f>
        <v>12</v>
      </c>
      <c r="Z10668">
        <f t="shared" si="1168"/>
        <v>42708</v>
      </c>
    </row>
    <row r="10669" spans="1:26" x14ac:dyDescent="0.2">
      <c r="A10669" t="s">
        <v>14364</v>
      </c>
      <c r="B10669" t="s">
        <v>4801</v>
      </c>
      <c r="C10669">
        <v>3.8</v>
      </c>
      <c r="D10669">
        <v>143</v>
      </c>
      <c r="E10669" t="s">
        <v>14365</v>
      </c>
      <c r="F10669" t="s">
        <v>101</v>
      </c>
      <c r="G10669" t="s">
        <v>23</v>
      </c>
      <c r="H10669" t="s">
        <v>24</v>
      </c>
      <c r="I10669" t="s">
        <v>25</v>
      </c>
      <c r="J10669" t="s">
        <v>4802</v>
      </c>
      <c r="K10669" t="s">
        <v>14366</v>
      </c>
      <c r="L10669" t="s">
        <v>59</v>
      </c>
      <c r="M10669" t="s">
        <v>237</v>
      </c>
      <c r="N10669">
        <f t="shared" si="1162"/>
        <v>0</v>
      </c>
      <c r="O10669" t="str">
        <f t="shared" si="1163"/>
        <v>No</v>
      </c>
      <c r="P10669">
        <f t="shared" si="1164"/>
        <v>0</v>
      </c>
      <c r="Q10669">
        <f t="shared" si="1165"/>
        <v>4813937689</v>
      </c>
      <c r="R10669">
        <f t="shared" si="1166"/>
        <v>4.1933383153624479</v>
      </c>
      <c r="S10669" t="str">
        <f t="shared" si="1167"/>
        <v>Acceptable</v>
      </c>
      <c r="T10669">
        <f>ROUNDUP(C10669,0)</f>
        <v>4</v>
      </c>
      <c r="U10669">
        <f>ROUNDDOWN(C10669,0)</f>
        <v>3</v>
      </c>
      <c r="V10669">
        <f>RIGHT(K10669,2)+2000</f>
        <v>2013</v>
      </c>
      <c r="W10669" t="str">
        <f>INDEX(_xlfn.TEXTSPLIT(K10669,"-"),1,2)</f>
        <v>Jul</v>
      </c>
      <c r="X10669" t="str">
        <f>INDEX(_xlfn.TEXTSPLIT(K10669,"-"),1,1)</f>
        <v>31</v>
      </c>
      <c r="Y10669">
        <f>INDEX(months!B:B,MATCH(Sheet1!W10669,months!A:A,0))</f>
        <v>7</v>
      </c>
      <c r="Z10669">
        <f t="shared" si="1168"/>
        <v>41486</v>
      </c>
    </row>
    <row r="10670" spans="1:26" x14ac:dyDescent="0.2">
      <c r="A10670" t="s">
        <v>14367</v>
      </c>
      <c r="B10670" t="s">
        <v>447</v>
      </c>
      <c r="D10670">
        <v>0</v>
      </c>
      <c r="E10670" t="s">
        <v>431</v>
      </c>
      <c r="F10670" t="s">
        <v>1230</v>
      </c>
      <c r="G10670" t="s">
        <v>649</v>
      </c>
      <c r="H10670" t="s">
        <v>6979</v>
      </c>
      <c r="I10670" t="s">
        <v>25</v>
      </c>
      <c r="J10670" t="s">
        <v>449</v>
      </c>
      <c r="K10670" t="s">
        <v>11592</v>
      </c>
      <c r="L10670" t="s">
        <v>11215</v>
      </c>
      <c r="M10670" t="s">
        <v>434</v>
      </c>
      <c r="N10670">
        <f t="shared" si="1162"/>
        <v>0</v>
      </c>
      <c r="O10670" t="str">
        <f t="shared" si="1163"/>
        <v>No</v>
      </c>
      <c r="P10670">
        <f t="shared" si="1164"/>
        <v>0</v>
      </c>
      <c r="Q10670">
        <f t="shared" si="1165"/>
        <v>4813937689</v>
      </c>
      <c r="R10670">
        <f t="shared" si="1166"/>
        <v>4.1933383153624479</v>
      </c>
      <c r="S10670" t="str">
        <f t="shared" si="1167"/>
        <v>Acceptable</v>
      </c>
      <c r="T10670">
        <f>ROUNDUP(C10670,0)</f>
        <v>0</v>
      </c>
      <c r="U10670">
        <f>ROUNDDOWN(C10670,0)</f>
        <v>0</v>
      </c>
      <c r="V10670">
        <f>RIGHT(K10670,2)+2000</f>
        <v>2015</v>
      </c>
      <c r="W10670" t="str">
        <f>INDEX(_xlfn.TEXTSPLIT(K10670,"-"),1,2)</f>
        <v>Sep</v>
      </c>
      <c r="X10670" t="str">
        <f>INDEX(_xlfn.TEXTSPLIT(K10670,"-"),1,1)</f>
        <v>5</v>
      </c>
      <c r="Y10670">
        <f>INDEX(months!B:B,MATCH(Sheet1!W10670,months!A:A,0))</f>
        <v>9</v>
      </c>
      <c r="Z10670">
        <f t="shared" si="1168"/>
        <v>42252</v>
      </c>
    </row>
    <row r="10671" spans="1:26" x14ac:dyDescent="0.2">
      <c r="A10671" t="s">
        <v>14368</v>
      </c>
      <c r="B10671" t="s">
        <v>447</v>
      </c>
      <c r="D10671">
        <v>2</v>
      </c>
      <c r="E10671" t="s">
        <v>208</v>
      </c>
      <c r="F10671" t="s">
        <v>1278</v>
      </c>
      <c r="G10671" t="s">
        <v>649</v>
      </c>
      <c r="H10671" t="s">
        <v>1529</v>
      </c>
      <c r="I10671" t="s">
        <v>25</v>
      </c>
      <c r="J10671" t="s">
        <v>449</v>
      </c>
      <c r="K10671" t="s">
        <v>6500</v>
      </c>
      <c r="L10671" t="s">
        <v>14369</v>
      </c>
      <c r="M10671" t="s">
        <v>434</v>
      </c>
      <c r="N10671">
        <f t="shared" si="1162"/>
        <v>0</v>
      </c>
      <c r="O10671" t="str">
        <f t="shared" si="1163"/>
        <v>No</v>
      </c>
      <c r="P10671">
        <f t="shared" si="1164"/>
        <v>0</v>
      </c>
      <c r="Q10671">
        <f t="shared" si="1165"/>
        <v>4813937689</v>
      </c>
      <c r="R10671">
        <f t="shared" si="1166"/>
        <v>4.1933383153624479</v>
      </c>
      <c r="S10671" t="str">
        <f t="shared" si="1167"/>
        <v>Acceptable</v>
      </c>
      <c r="T10671">
        <f>ROUNDUP(C10671,0)</f>
        <v>0</v>
      </c>
      <c r="U10671">
        <f>ROUNDDOWN(C10671,0)</f>
        <v>0</v>
      </c>
      <c r="V10671">
        <f>RIGHT(K10671,2)+2000</f>
        <v>2014</v>
      </c>
      <c r="W10671" t="str">
        <f>INDEX(_xlfn.TEXTSPLIT(K10671,"-"),1,2)</f>
        <v>Aug</v>
      </c>
      <c r="X10671" t="str">
        <f>INDEX(_xlfn.TEXTSPLIT(K10671,"-"),1,1)</f>
        <v>19</v>
      </c>
      <c r="Y10671">
        <f>INDEX(months!B:B,MATCH(Sheet1!W10671,months!A:A,0))</f>
        <v>8</v>
      </c>
      <c r="Z10671">
        <f t="shared" si="1168"/>
        <v>41870</v>
      </c>
    </row>
    <row r="10672" spans="1:26" x14ac:dyDescent="0.2">
      <c r="A10672" t="s">
        <v>14370</v>
      </c>
      <c r="B10672" t="s">
        <v>787</v>
      </c>
      <c r="D10672">
        <v>0</v>
      </c>
      <c r="E10672" t="s">
        <v>983</v>
      </c>
      <c r="F10672" t="s">
        <v>1230</v>
      </c>
      <c r="G10672" t="s">
        <v>23</v>
      </c>
      <c r="H10672" t="s">
        <v>24</v>
      </c>
      <c r="I10672" t="s">
        <v>25</v>
      </c>
      <c r="J10672" t="s">
        <v>788</v>
      </c>
      <c r="K10672" t="s">
        <v>462</v>
      </c>
      <c r="L10672" t="s">
        <v>53</v>
      </c>
      <c r="M10672" t="s">
        <v>60</v>
      </c>
      <c r="N10672">
        <f t="shared" si="1162"/>
        <v>0</v>
      </c>
      <c r="O10672" t="str">
        <f t="shared" si="1163"/>
        <v>No</v>
      </c>
      <c r="P10672">
        <f t="shared" si="1164"/>
        <v>0</v>
      </c>
      <c r="Q10672">
        <f t="shared" si="1165"/>
        <v>4813937689</v>
      </c>
      <c r="R10672">
        <f t="shared" si="1166"/>
        <v>4.1933383153624479</v>
      </c>
      <c r="S10672" t="str">
        <f t="shared" si="1167"/>
        <v>Acceptable</v>
      </c>
      <c r="T10672">
        <f>ROUNDUP(C10672,0)</f>
        <v>0</v>
      </c>
      <c r="U10672">
        <f>ROUNDDOWN(C10672,0)</f>
        <v>0</v>
      </c>
      <c r="V10672">
        <f>RIGHT(K10672,2)+2000</f>
        <v>2018</v>
      </c>
      <c r="W10672" t="str">
        <f>INDEX(_xlfn.TEXTSPLIT(K10672,"-"),1,2)</f>
        <v>May</v>
      </c>
      <c r="X10672" t="str">
        <f>INDEX(_xlfn.TEXTSPLIT(K10672,"-"),1,1)</f>
        <v>18</v>
      </c>
      <c r="Y10672">
        <f>INDEX(months!B:B,MATCH(Sheet1!W10672,months!A:A,0))</f>
        <v>5</v>
      </c>
      <c r="Z10672">
        <f t="shared" si="1168"/>
        <v>43238</v>
      </c>
    </row>
    <row r="10673" spans="1:26" x14ac:dyDescent="0.2">
      <c r="A10673" t="s">
        <v>14371</v>
      </c>
      <c r="B10673" t="s">
        <v>2665</v>
      </c>
      <c r="C10673">
        <v>4.0999999999999996</v>
      </c>
      <c r="D10673">
        <v>88941</v>
      </c>
      <c r="E10673" t="s">
        <v>1786</v>
      </c>
      <c r="F10673" t="s">
        <v>65</v>
      </c>
      <c r="G10673" t="s">
        <v>23</v>
      </c>
      <c r="H10673" t="s">
        <v>24</v>
      </c>
      <c r="I10673" t="s">
        <v>44</v>
      </c>
      <c r="J10673" t="s">
        <v>2684</v>
      </c>
      <c r="K10673" t="s">
        <v>6993</v>
      </c>
      <c r="L10673" t="s">
        <v>5246</v>
      </c>
      <c r="M10673" t="s">
        <v>86</v>
      </c>
      <c r="N10673">
        <f t="shared" si="1162"/>
        <v>0</v>
      </c>
      <c r="O10673" t="str">
        <f t="shared" si="1163"/>
        <v>No</v>
      </c>
      <c r="P10673">
        <f t="shared" si="1164"/>
        <v>0</v>
      </c>
      <c r="Q10673">
        <f t="shared" si="1165"/>
        <v>4813937689</v>
      </c>
      <c r="R10673">
        <f t="shared" si="1166"/>
        <v>4.1933383153624479</v>
      </c>
      <c r="S10673" t="str">
        <f t="shared" si="1167"/>
        <v>Acceptable</v>
      </c>
      <c r="T10673">
        <f>ROUNDUP(C10673,0)</f>
        <v>5</v>
      </c>
      <c r="U10673">
        <f>ROUNDDOWN(C10673,0)</f>
        <v>4</v>
      </c>
      <c r="V10673">
        <f>RIGHT(K10673,2)+2000</f>
        <v>2016</v>
      </c>
      <c r="W10673" t="str">
        <f>INDEX(_xlfn.TEXTSPLIT(K10673,"-"),1,2)</f>
        <v>Jul</v>
      </c>
      <c r="X10673" t="str">
        <f>INDEX(_xlfn.TEXTSPLIT(K10673,"-"),1,1)</f>
        <v>26</v>
      </c>
      <c r="Y10673">
        <f>INDEX(months!B:B,MATCH(Sheet1!W10673,months!A:A,0))</f>
        <v>7</v>
      </c>
      <c r="Z10673">
        <f t="shared" si="1168"/>
        <v>42577</v>
      </c>
    </row>
    <row r="10674" spans="1:26" x14ac:dyDescent="0.2">
      <c r="A10674" t="s">
        <v>14372</v>
      </c>
      <c r="B10674" t="s">
        <v>787</v>
      </c>
      <c r="D10674">
        <v>0</v>
      </c>
      <c r="E10674" t="s">
        <v>544</v>
      </c>
      <c r="F10674" t="s">
        <v>1230</v>
      </c>
      <c r="G10674" t="s">
        <v>23</v>
      </c>
      <c r="H10674" t="s">
        <v>24</v>
      </c>
      <c r="I10674" t="s">
        <v>25</v>
      </c>
      <c r="J10674" t="s">
        <v>788</v>
      </c>
      <c r="K10674" t="s">
        <v>4896</v>
      </c>
      <c r="L10674" t="s">
        <v>180</v>
      </c>
      <c r="M10674" t="s">
        <v>29</v>
      </c>
      <c r="N10674">
        <f t="shared" si="1162"/>
        <v>0</v>
      </c>
      <c r="O10674" t="str">
        <f t="shared" si="1163"/>
        <v>No</v>
      </c>
      <c r="P10674">
        <f t="shared" si="1164"/>
        <v>0</v>
      </c>
      <c r="Q10674">
        <f t="shared" si="1165"/>
        <v>4813937689</v>
      </c>
      <c r="R10674">
        <f t="shared" si="1166"/>
        <v>4.1933383153624479</v>
      </c>
      <c r="S10674" t="str">
        <f t="shared" si="1167"/>
        <v>Acceptable</v>
      </c>
      <c r="T10674">
        <f>ROUNDUP(C10674,0)</f>
        <v>0</v>
      </c>
      <c r="U10674">
        <f>ROUNDDOWN(C10674,0)</f>
        <v>0</v>
      </c>
      <c r="V10674">
        <f>RIGHT(K10674,2)+2000</f>
        <v>2018</v>
      </c>
      <c r="W10674" t="str">
        <f>INDEX(_xlfn.TEXTSPLIT(K10674,"-"),1,2)</f>
        <v>Mar</v>
      </c>
      <c r="X10674" t="str">
        <f>INDEX(_xlfn.TEXTSPLIT(K10674,"-"),1,1)</f>
        <v>17</v>
      </c>
      <c r="Y10674">
        <f>INDEX(months!B:B,MATCH(Sheet1!W10674,months!A:A,0))</f>
        <v>3</v>
      </c>
      <c r="Z10674">
        <f t="shared" si="1168"/>
        <v>43176</v>
      </c>
    </row>
    <row r="10675" spans="1:26" x14ac:dyDescent="0.2">
      <c r="A10675" t="s">
        <v>14373</v>
      </c>
      <c r="B10675" t="s">
        <v>2665</v>
      </c>
      <c r="C10675">
        <v>4.5</v>
      </c>
      <c r="D10675">
        <v>16815</v>
      </c>
      <c r="E10675" t="s">
        <v>1508</v>
      </c>
      <c r="F10675" t="s">
        <v>65</v>
      </c>
      <c r="G10675" t="s">
        <v>23</v>
      </c>
      <c r="H10675" t="s">
        <v>24</v>
      </c>
      <c r="I10675" t="s">
        <v>44</v>
      </c>
      <c r="J10675" t="s">
        <v>2684</v>
      </c>
      <c r="K10675" t="s">
        <v>311</v>
      </c>
      <c r="L10675" t="s">
        <v>14374</v>
      </c>
      <c r="M10675" t="s">
        <v>29</v>
      </c>
      <c r="N10675">
        <f t="shared" si="1162"/>
        <v>0</v>
      </c>
      <c r="O10675" t="str">
        <f t="shared" si="1163"/>
        <v>No</v>
      </c>
      <c r="P10675">
        <f t="shared" si="1164"/>
        <v>0</v>
      </c>
      <c r="Q10675">
        <f t="shared" si="1165"/>
        <v>4813937689</v>
      </c>
      <c r="R10675">
        <f t="shared" si="1166"/>
        <v>4.1933383153624479</v>
      </c>
      <c r="S10675" t="str">
        <f t="shared" si="1167"/>
        <v>Acceptable</v>
      </c>
      <c r="T10675">
        <f>ROUNDUP(C10675,0)</f>
        <v>5</v>
      </c>
      <c r="U10675">
        <f>ROUNDDOWN(C10675,0)</f>
        <v>4</v>
      </c>
      <c r="V10675">
        <f>RIGHT(K10675,2)+2000</f>
        <v>2018</v>
      </c>
      <c r="W10675" t="str">
        <f>INDEX(_xlfn.TEXTSPLIT(K10675,"-"),1,2)</f>
        <v>Aug</v>
      </c>
      <c r="X10675" t="str">
        <f>INDEX(_xlfn.TEXTSPLIT(K10675,"-"),1,1)</f>
        <v>4</v>
      </c>
      <c r="Y10675">
        <f>INDEX(months!B:B,MATCH(Sheet1!W10675,months!A:A,0))</f>
        <v>8</v>
      </c>
      <c r="Z10675">
        <f t="shared" si="1168"/>
        <v>43316</v>
      </c>
    </row>
    <row r="10676" spans="1:26" x14ac:dyDescent="0.2">
      <c r="A10676" t="s">
        <v>14375</v>
      </c>
      <c r="B10676" t="s">
        <v>447</v>
      </c>
      <c r="D10676">
        <v>0</v>
      </c>
      <c r="E10676" t="s">
        <v>155</v>
      </c>
      <c r="F10676" t="s">
        <v>1230</v>
      </c>
      <c r="G10676" t="s">
        <v>649</v>
      </c>
      <c r="H10676" t="s">
        <v>3399</v>
      </c>
      <c r="I10676" t="s">
        <v>25</v>
      </c>
      <c r="J10676" t="s">
        <v>449</v>
      </c>
      <c r="K10676" t="s">
        <v>14376</v>
      </c>
      <c r="L10676" t="s">
        <v>14369</v>
      </c>
      <c r="M10676" t="s">
        <v>434</v>
      </c>
      <c r="N10676">
        <f t="shared" si="1162"/>
        <v>0</v>
      </c>
      <c r="O10676" t="str">
        <f t="shared" si="1163"/>
        <v>No</v>
      </c>
      <c r="P10676">
        <f t="shared" si="1164"/>
        <v>0</v>
      </c>
      <c r="Q10676">
        <f t="shared" si="1165"/>
        <v>4813937689</v>
      </c>
      <c r="R10676">
        <f t="shared" si="1166"/>
        <v>4.1933383153624479</v>
      </c>
      <c r="S10676" t="str">
        <f t="shared" si="1167"/>
        <v>Acceptable</v>
      </c>
      <c r="T10676">
        <f>ROUNDUP(C10676,0)</f>
        <v>0</v>
      </c>
      <c r="U10676">
        <f>ROUNDDOWN(C10676,0)</f>
        <v>0</v>
      </c>
      <c r="V10676">
        <f>RIGHT(K10676,2)+2000</f>
        <v>2014</v>
      </c>
      <c r="W10676" t="str">
        <f>INDEX(_xlfn.TEXTSPLIT(K10676,"-"),1,2)</f>
        <v>Aug</v>
      </c>
      <c r="X10676" t="str">
        <f>INDEX(_xlfn.TEXTSPLIT(K10676,"-"),1,1)</f>
        <v>17</v>
      </c>
      <c r="Y10676">
        <f>INDEX(months!B:B,MATCH(Sheet1!W10676,months!A:A,0))</f>
        <v>8</v>
      </c>
      <c r="Z10676">
        <f t="shared" si="1168"/>
        <v>41868</v>
      </c>
    </row>
    <row r="10677" spans="1:26" x14ac:dyDescent="0.2">
      <c r="A10677" t="s">
        <v>14377</v>
      </c>
      <c r="B10677" t="s">
        <v>4801</v>
      </c>
      <c r="C10677">
        <v>4.2</v>
      </c>
      <c r="D10677">
        <v>6</v>
      </c>
      <c r="E10677" t="s">
        <v>14378</v>
      </c>
      <c r="F10677" t="s">
        <v>1005</v>
      </c>
      <c r="G10677" t="s">
        <v>649</v>
      </c>
      <c r="H10677" t="s">
        <v>3310</v>
      </c>
      <c r="I10677" t="s">
        <v>25</v>
      </c>
      <c r="J10677" t="s">
        <v>4802</v>
      </c>
      <c r="K10677" t="s">
        <v>14379</v>
      </c>
      <c r="L10677" t="s">
        <v>59</v>
      </c>
      <c r="M10677" t="s">
        <v>237</v>
      </c>
      <c r="N10677">
        <f t="shared" si="1162"/>
        <v>0</v>
      </c>
      <c r="O10677" t="str">
        <f t="shared" si="1163"/>
        <v>No</v>
      </c>
      <c r="P10677">
        <f t="shared" si="1164"/>
        <v>0</v>
      </c>
      <c r="Q10677">
        <f t="shared" si="1165"/>
        <v>4813937689</v>
      </c>
      <c r="R10677">
        <f t="shared" si="1166"/>
        <v>4.1933383153624479</v>
      </c>
      <c r="S10677" t="str">
        <f t="shared" si="1167"/>
        <v>Acceptable</v>
      </c>
      <c r="T10677">
        <f>ROUNDUP(C10677,0)</f>
        <v>5</v>
      </c>
      <c r="U10677">
        <f>ROUNDDOWN(C10677,0)</f>
        <v>4</v>
      </c>
      <c r="V10677">
        <f>RIGHT(K10677,2)+2000</f>
        <v>2013</v>
      </c>
      <c r="W10677" t="str">
        <f>INDEX(_xlfn.TEXTSPLIT(K10677,"-"),1,2)</f>
        <v>Aug</v>
      </c>
      <c r="X10677" t="str">
        <f>INDEX(_xlfn.TEXTSPLIT(K10677,"-"),1,1)</f>
        <v>9</v>
      </c>
      <c r="Y10677">
        <f>INDEX(months!B:B,MATCH(Sheet1!W10677,months!A:A,0))</f>
        <v>8</v>
      </c>
      <c r="Z10677">
        <f t="shared" si="1168"/>
        <v>41495</v>
      </c>
    </row>
    <row r="10678" spans="1:26" x14ac:dyDescent="0.2">
      <c r="A10678" t="s">
        <v>14380</v>
      </c>
      <c r="B10678" t="s">
        <v>4612</v>
      </c>
      <c r="D10678">
        <v>9</v>
      </c>
      <c r="E10678" t="s">
        <v>239</v>
      </c>
      <c r="F10678" t="s">
        <v>1199</v>
      </c>
      <c r="G10678" t="s">
        <v>23</v>
      </c>
      <c r="H10678" t="s">
        <v>24</v>
      </c>
      <c r="I10678" t="s">
        <v>25</v>
      </c>
      <c r="J10678" t="s">
        <v>4613</v>
      </c>
      <c r="K10678" t="s">
        <v>8604</v>
      </c>
      <c r="L10678" t="s">
        <v>317</v>
      </c>
      <c r="M10678" t="s">
        <v>86</v>
      </c>
      <c r="N10678">
        <f t="shared" si="1162"/>
        <v>0</v>
      </c>
      <c r="O10678" t="str">
        <f t="shared" si="1163"/>
        <v>No</v>
      </c>
      <c r="P10678">
        <f t="shared" si="1164"/>
        <v>0</v>
      </c>
      <c r="Q10678">
        <f t="shared" si="1165"/>
        <v>4813937689</v>
      </c>
      <c r="R10678">
        <f t="shared" si="1166"/>
        <v>4.1933383153624479</v>
      </c>
      <c r="S10678" t="str">
        <f t="shared" si="1167"/>
        <v>Acceptable</v>
      </c>
      <c r="T10678">
        <f>ROUNDUP(C10678,0)</f>
        <v>0</v>
      </c>
      <c r="U10678">
        <f>ROUNDDOWN(C10678,0)</f>
        <v>0</v>
      </c>
      <c r="V10678">
        <f>RIGHT(K10678,2)+2000</f>
        <v>2015</v>
      </c>
      <c r="W10678" t="str">
        <f>INDEX(_xlfn.TEXTSPLIT(K10678,"-"),1,2)</f>
        <v>Nov</v>
      </c>
      <c r="X10678" t="str">
        <f>INDEX(_xlfn.TEXTSPLIT(K10678,"-"),1,1)</f>
        <v>12</v>
      </c>
      <c r="Y10678">
        <f>INDEX(months!B:B,MATCH(Sheet1!W10678,months!A:A,0))</f>
        <v>11</v>
      </c>
      <c r="Z10678">
        <f t="shared" si="1168"/>
        <v>42320</v>
      </c>
    </row>
    <row r="10679" spans="1:26" x14ac:dyDescent="0.2">
      <c r="A10679" t="s">
        <v>14381</v>
      </c>
      <c r="B10679" t="s">
        <v>4801</v>
      </c>
      <c r="C10679">
        <v>2.5</v>
      </c>
      <c r="D10679">
        <v>6</v>
      </c>
      <c r="E10679" t="s">
        <v>14382</v>
      </c>
      <c r="F10679" t="s">
        <v>1010</v>
      </c>
      <c r="G10679" t="s">
        <v>23</v>
      </c>
      <c r="H10679" t="s">
        <v>24</v>
      </c>
      <c r="I10679" t="s">
        <v>25</v>
      </c>
      <c r="J10679" t="s">
        <v>4802</v>
      </c>
      <c r="K10679" t="s">
        <v>14383</v>
      </c>
      <c r="L10679" t="s">
        <v>59</v>
      </c>
      <c r="M10679" t="s">
        <v>237</v>
      </c>
      <c r="N10679">
        <f t="shared" si="1162"/>
        <v>0</v>
      </c>
      <c r="O10679" t="str">
        <f t="shared" si="1163"/>
        <v>No</v>
      </c>
      <c r="P10679">
        <f t="shared" si="1164"/>
        <v>0</v>
      </c>
      <c r="Q10679">
        <f t="shared" si="1165"/>
        <v>4813937689</v>
      </c>
      <c r="R10679">
        <f t="shared" si="1166"/>
        <v>4.1933383153624479</v>
      </c>
      <c r="S10679" t="str">
        <f t="shared" si="1167"/>
        <v>Acceptable</v>
      </c>
      <c r="T10679">
        <f>ROUNDUP(C10679,0)</f>
        <v>3</v>
      </c>
      <c r="U10679">
        <f>ROUNDDOWN(C10679,0)</f>
        <v>2</v>
      </c>
      <c r="V10679">
        <f>RIGHT(K10679,2)+2000</f>
        <v>2013</v>
      </c>
      <c r="W10679" t="str">
        <f>INDEX(_xlfn.TEXTSPLIT(K10679,"-"),1,2)</f>
        <v>Aug</v>
      </c>
      <c r="X10679" t="str">
        <f>INDEX(_xlfn.TEXTSPLIT(K10679,"-"),1,1)</f>
        <v>10</v>
      </c>
      <c r="Y10679">
        <f>INDEX(months!B:B,MATCH(Sheet1!W10679,months!A:A,0))</f>
        <v>8</v>
      </c>
      <c r="Z10679">
        <f t="shared" si="1168"/>
        <v>41496</v>
      </c>
    </row>
    <row r="10680" spans="1:26" x14ac:dyDescent="0.2">
      <c r="A10680" t="s">
        <v>14384</v>
      </c>
      <c r="B10680" t="s">
        <v>4801</v>
      </c>
      <c r="C10680">
        <v>3.5</v>
      </c>
      <c r="D10680">
        <v>159</v>
      </c>
      <c r="E10680" t="s">
        <v>14385</v>
      </c>
      <c r="F10680" t="s">
        <v>22</v>
      </c>
      <c r="G10680" t="s">
        <v>23</v>
      </c>
      <c r="H10680" t="s">
        <v>24</v>
      </c>
      <c r="I10680" t="s">
        <v>25</v>
      </c>
      <c r="J10680" t="s">
        <v>4802</v>
      </c>
      <c r="K10680" t="s">
        <v>14386</v>
      </c>
      <c r="L10680" t="s">
        <v>59</v>
      </c>
      <c r="M10680" t="s">
        <v>237</v>
      </c>
      <c r="N10680">
        <f t="shared" si="1162"/>
        <v>0</v>
      </c>
      <c r="O10680" t="str">
        <f t="shared" si="1163"/>
        <v>No</v>
      </c>
      <c r="P10680">
        <f t="shared" si="1164"/>
        <v>0</v>
      </c>
      <c r="Q10680">
        <f t="shared" si="1165"/>
        <v>4813937689</v>
      </c>
      <c r="R10680">
        <f t="shared" si="1166"/>
        <v>4.1933383153624479</v>
      </c>
      <c r="S10680" t="str">
        <f t="shared" si="1167"/>
        <v>Acceptable</v>
      </c>
      <c r="T10680">
        <f>ROUNDUP(C10680,0)</f>
        <v>4</v>
      </c>
      <c r="U10680">
        <f>ROUNDDOWN(C10680,0)</f>
        <v>3</v>
      </c>
      <c r="V10680">
        <f>RIGHT(K10680,2)+2000</f>
        <v>2013</v>
      </c>
      <c r="W10680" t="str">
        <f>INDEX(_xlfn.TEXTSPLIT(K10680,"-"),1,2)</f>
        <v>Aug</v>
      </c>
      <c r="X10680" t="str">
        <f>INDEX(_xlfn.TEXTSPLIT(K10680,"-"),1,1)</f>
        <v>16</v>
      </c>
      <c r="Y10680">
        <f>INDEX(months!B:B,MATCH(Sheet1!W10680,months!A:A,0))</f>
        <v>8</v>
      </c>
      <c r="Z10680">
        <f t="shared" si="1168"/>
        <v>41502</v>
      </c>
    </row>
    <row r="10681" spans="1:26" x14ac:dyDescent="0.2">
      <c r="A10681" t="s">
        <v>14387</v>
      </c>
      <c r="B10681" t="s">
        <v>2665</v>
      </c>
      <c r="C10681">
        <v>4.5999999999999996</v>
      </c>
      <c r="D10681">
        <v>11235</v>
      </c>
      <c r="E10681" t="s">
        <v>46</v>
      </c>
      <c r="F10681" t="s">
        <v>50</v>
      </c>
      <c r="G10681" t="s">
        <v>649</v>
      </c>
      <c r="H10681" t="s">
        <v>1011</v>
      </c>
      <c r="I10681" t="s">
        <v>25</v>
      </c>
      <c r="J10681" t="s">
        <v>2676</v>
      </c>
      <c r="K10681" t="s">
        <v>115</v>
      </c>
      <c r="L10681" t="s">
        <v>46</v>
      </c>
      <c r="M10681" t="s">
        <v>46</v>
      </c>
      <c r="N10681">
        <f t="shared" si="1162"/>
        <v>0</v>
      </c>
      <c r="O10681" t="str">
        <f t="shared" si="1163"/>
        <v>No</v>
      </c>
      <c r="P10681">
        <f t="shared" si="1164"/>
        <v>0</v>
      </c>
      <c r="Q10681">
        <f t="shared" si="1165"/>
        <v>4813937689</v>
      </c>
      <c r="R10681">
        <f t="shared" si="1166"/>
        <v>4.1933383153624479</v>
      </c>
      <c r="S10681" t="str">
        <f t="shared" si="1167"/>
        <v>Acceptable</v>
      </c>
      <c r="T10681">
        <f>ROUNDUP(C10681,0)</f>
        <v>5</v>
      </c>
      <c r="U10681">
        <f>ROUNDDOWN(C10681,0)</f>
        <v>4</v>
      </c>
      <c r="V10681">
        <f>RIGHT(K10681,2)+2000</f>
        <v>2018</v>
      </c>
      <c r="W10681" t="str">
        <f>INDEX(_xlfn.TEXTSPLIT(K10681,"-"),1,2)</f>
        <v>Jul</v>
      </c>
      <c r="X10681" t="str">
        <f>INDEX(_xlfn.TEXTSPLIT(K10681,"-"),1,1)</f>
        <v>30</v>
      </c>
      <c r="Y10681">
        <f>INDEX(months!B:B,MATCH(Sheet1!W10681,months!A:A,0))</f>
        <v>7</v>
      </c>
      <c r="Z10681">
        <f t="shared" si="1168"/>
        <v>43311</v>
      </c>
    </row>
    <row r="10682" spans="1:26" x14ac:dyDescent="0.2">
      <c r="A10682" t="s">
        <v>14388</v>
      </c>
      <c r="B10682" t="s">
        <v>5319</v>
      </c>
      <c r="C10682">
        <v>4.4000000000000004</v>
      </c>
      <c r="D10682">
        <v>2207</v>
      </c>
      <c r="E10682" t="s">
        <v>347</v>
      </c>
      <c r="F10682" t="s">
        <v>50</v>
      </c>
      <c r="G10682" t="s">
        <v>23</v>
      </c>
      <c r="H10682" t="s">
        <v>24</v>
      </c>
      <c r="I10682" t="s">
        <v>25</v>
      </c>
      <c r="J10682" t="s">
        <v>5320</v>
      </c>
      <c r="K10682" t="s">
        <v>216</v>
      </c>
      <c r="L10682" t="s">
        <v>3510</v>
      </c>
      <c r="M10682" t="s">
        <v>81</v>
      </c>
      <c r="N10682">
        <f t="shared" si="1162"/>
        <v>0</v>
      </c>
      <c r="O10682" t="str">
        <f t="shared" si="1163"/>
        <v>No</v>
      </c>
      <c r="P10682">
        <f t="shared" si="1164"/>
        <v>0</v>
      </c>
      <c r="Q10682">
        <f t="shared" si="1165"/>
        <v>4813937689</v>
      </c>
      <c r="R10682">
        <f t="shared" si="1166"/>
        <v>4.1933383153624479</v>
      </c>
      <c r="S10682" t="str">
        <f t="shared" si="1167"/>
        <v>Acceptable</v>
      </c>
      <c r="T10682">
        <f>ROUNDUP(C10682,0)</f>
        <v>5</v>
      </c>
      <c r="U10682">
        <f>ROUNDDOWN(C10682,0)</f>
        <v>4</v>
      </c>
      <c r="V10682">
        <f>RIGHT(K10682,2)+2000</f>
        <v>2018</v>
      </c>
      <c r="W10682" t="str">
        <f>INDEX(_xlfn.TEXTSPLIT(K10682,"-"),1,2)</f>
        <v>Jul</v>
      </c>
      <c r="X10682" t="str">
        <f>INDEX(_xlfn.TEXTSPLIT(K10682,"-"),1,1)</f>
        <v>26</v>
      </c>
      <c r="Y10682">
        <f>INDEX(months!B:B,MATCH(Sheet1!W10682,months!A:A,0))</f>
        <v>7</v>
      </c>
      <c r="Z10682">
        <f t="shared" si="1168"/>
        <v>43307</v>
      </c>
    </row>
    <row r="10683" spans="1:26" x14ac:dyDescent="0.2">
      <c r="A10683" t="s">
        <v>14389</v>
      </c>
      <c r="B10683" t="s">
        <v>4950</v>
      </c>
      <c r="C10683">
        <v>4.5999999999999996</v>
      </c>
      <c r="D10683">
        <v>1075</v>
      </c>
      <c r="E10683" t="s">
        <v>46</v>
      </c>
      <c r="F10683" t="s">
        <v>50</v>
      </c>
      <c r="G10683" t="s">
        <v>23</v>
      </c>
      <c r="H10683" t="s">
        <v>24</v>
      </c>
      <c r="I10683" t="s">
        <v>25</v>
      </c>
      <c r="J10683" t="s">
        <v>4951</v>
      </c>
      <c r="K10683" t="s">
        <v>4023</v>
      </c>
      <c r="L10683" t="s">
        <v>46</v>
      </c>
      <c r="M10683" t="s">
        <v>54</v>
      </c>
      <c r="N10683">
        <f t="shared" si="1162"/>
        <v>0</v>
      </c>
      <c r="O10683" t="str">
        <f t="shared" si="1163"/>
        <v>No</v>
      </c>
      <c r="P10683">
        <f t="shared" si="1164"/>
        <v>0</v>
      </c>
      <c r="Q10683">
        <f t="shared" si="1165"/>
        <v>4813937689</v>
      </c>
      <c r="R10683">
        <f t="shared" si="1166"/>
        <v>4.1933383153624479</v>
      </c>
      <c r="S10683" t="str">
        <f t="shared" si="1167"/>
        <v>Acceptable</v>
      </c>
      <c r="T10683">
        <f>ROUNDUP(C10683,0)</f>
        <v>5</v>
      </c>
      <c r="U10683">
        <f>ROUNDDOWN(C10683,0)</f>
        <v>4</v>
      </c>
      <c r="V10683">
        <f>RIGHT(K10683,2)+2000</f>
        <v>2018</v>
      </c>
      <c r="W10683" t="str">
        <f>INDEX(_xlfn.TEXTSPLIT(K10683,"-"),1,2)</f>
        <v>Jan</v>
      </c>
      <c r="X10683" t="str">
        <f>INDEX(_xlfn.TEXTSPLIT(K10683,"-"),1,1)</f>
        <v>22</v>
      </c>
      <c r="Y10683">
        <f>INDEX(months!B:B,MATCH(Sheet1!W10683,months!A:A,0))</f>
        <v>1</v>
      </c>
      <c r="Z10683">
        <f t="shared" si="1168"/>
        <v>43122</v>
      </c>
    </row>
    <row r="10684" spans="1:26" x14ac:dyDescent="0.2">
      <c r="A10684" t="s">
        <v>14390</v>
      </c>
      <c r="B10684" t="s">
        <v>2665</v>
      </c>
      <c r="C10684">
        <v>4.3</v>
      </c>
      <c r="D10684">
        <v>85468</v>
      </c>
      <c r="E10684" t="s">
        <v>1292</v>
      </c>
      <c r="F10684" t="s">
        <v>65</v>
      </c>
      <c r="G10684" t="s">
        <v>649</v>
      </c>
      <c r="H10684" t="s">
        <v>3310</v>
      </c>
      <c r="I10684" t="s">
        <v>25</v>
      </c>
      <c r="J10684" t="s">
        <v>2669</v>
      </c>
      <c r="K10684" t="s">
        <v>45</v>
      </c>
      <c r="L10684" t="s">
        <v>14391</v>
      </c>
      <c r="M10684" t="s">
        <v>29</v>
      </c>
      <c r="N10684">
        <f t="shared" si="1162"/>
        <v>0</v>
      </c>
      <c r="O10684" t="str">
        <f t="shared" si="1163"/>
        <v>No</v>
      </c>
      <c r="P10684">
        <f t="shared" si="1164"/>
        <v>0</v>
      </c>
      <c r="Q10684">
        <f t="shared" si="1165"/>
        <v>4813937689</v>
      </c>
      <c r="R10684">
        <f t="shared" si="1166"/>
        <v>4.1933383153624479</v>
      </c>
      <c r="S10684" t="str">
        <f t="shared" si="1167"/>
        <v>Acceptable</v>
      </c>
      <c r="T10684">
        <f>ROUNDUP(C10684,0)</f>
        <v>5</v>
      </c>
      <c r="U10684">
        <f>ROUNDDOWN(C10684,0)</f>
        <v>4</v>
      </c>
      <c r="V10684">
        <f>RIGHT(K10684,2)+2000</f>
        <v>2018</v>
      </c>
      <c r="W10684" t="str">
        <f>INDEX(_xlfn.TEXTSPLIT(K10684,"-"),1,2)</f>
        <v>Jun</v>
      </c>
      <c r="X10684" t="str">
        <f>INDEX(_xlfn.TEXTSPLIT(K10684,"-"),1,1)</f>
        <v>8</v>
      </c>
      <c r="Y10684">
        <f>INDEX(months!B:B,MATCH(Sheet1!W10684,months!A:A,0))</f>
        <v>6</v>
      </c>
      <c r="Z10684">
        <f t="shared" si="1168"/>
        <v>43259</v>
      </c>
    </row>
    <row r="10685" spans="1:26" x14ac:dyDescent="0.2">
      <c r="A10685" t="s">
        <v>14392</v>
      </c>
      <c r="B10685" t="s">
        <v>4310</v>
      </c>
      <c r="C10685">
        <v>4.2</v>
      </c>
      <c r="D10685">
        <v>36183</v>
      </c>
      <c r="E10685" t="s">
        <v>88</v>
      </c>
      <c r="F10685" t="s">
        <v>38</v>
      </c>
      <c r="G10685" t="s">
        <v>23</v>
      </c>
      <c r="H10685" t="s">
        <v>24</v>
      </c>
      <c r="I10685" t="s">
        <v>44</v>
      </c>
      <c r="J10685" t="s">
        <v>2718</v>
      </c>
      <c r="K10685" t="s">
        <v>1539</v>
      </c>
      <c r="L10685" t="s">
        <v>317</v>
      </c>
      <c r="M10685" t="s">
        <v>514</v>
      </c>
      <c r="N10685">
        <f t="shared" si="1162"/>
        <v>0</v>
      </c>
      <c r="O10685" t="str">
        <f t="shared" si="1163"/>
        <v>No</v>
      </c>
      <c r="P10685">
        <f t="shared" si="1164"/>
        <v>0</v>
      </c>
      <c r="Q10685">
        <f t="shared" si="1165"/>
        <v>4813937689</v>
      </c>
      <c r="R10685">
        <f t="shared" si="1166"/>
        <v>4.1933383153624479</v>
      </c>
      <c r="S10685" t="str">
        <f t="shared" si="1167"/>
        <v>Acceptable</v>
      </c>
      <c r="T10685">
        <f>ROUNDUP(C10685,0)</f>
        <v>5</v>
      </c>
      <c r="U10685">
        <f>ROUNDDOWN(C10685,0)</f>
        <v>4</v>
      </c>
      <c r="V10685">
        <f>RIGHT(K10685,2)+2000</f>
        <v>2018</v>
      </c>
      <c r="W10685" t="str">
        <f>INDEX(_xlfn.TEXTSPLIT(K10685,"-"),1,2)</f>
        <v>Jan</v>
      </c>
      <c r="X10685" t="str">
        <f>INDEX(_xlfn.TEXTSPLIT(K10685,"-"),1,1)</f>
        <v>20</v>
      </c>
      <c r="Y10685">
        <f>INDEX(months!B:B,MATCH(Sheet1!W10685,months!A:A,0))</f>
        <v>1</v>
      </c>
      <c r="Z10685">
        <f t="shared" si="1168"/>
        <v>43120</v>
      </c>
    </row>
    <row r="10686" spans="1:26" x14ac:dyDescent="0.2">
      <c r="A10686" t="s">
        <v>14393</v>
      </c>
      <c r="B10686" t="s">
        <v>2665</v>
      </c>
      <c r="C10686">
        <v>4.2</v>
      </c>
      <c r="D10686">
        <v>55014</v>
      </c>
      <c r="E10686" t="s">
        <v>78</v>
      </c>
      <c r="F10686" t="s">
        <v>65</v>
      </c>
      <c r="G10686" t="s">
        <v>23</v>
      </c>
      <c r="H10686" t="s">
        <v>24</v>
      </c>
      <c r="I10686" t="s">
        <v>44</v>
      </c>
      <c r="J10686" t="s">
        <v>2684</v>
      </c>
      <c r="K10686" t="s">
        <v>944</v>
      </c>
      <c r="L10686" t="s">
        <v>643</v>
      </c>
      <c r="M10686" t="s">
        <v>81</v>
      </c>
      <c r="N10686">
        <f t="shared" si="1162"/>
        <v>0</v>
      </c>
      <c r="O10686" t="str">
        <f t="shared" si="1163"/>
        <v>No</v>
      </c>
      <c r="P10686">
        <f t="shared" si="1164"/>
        <v>0</v>
      </c>
      <c r="Q10686">
        <f t="shared" si="1165"/>
        <v>4813937689</v>
      </c>
      <c r="R10686">
        <f t="shared" si="1166"/>
        <v>4.1933383153624479</v>
      </c>
      <c r="S10686" t="str">
        <f t="shared" si="1167"/>
        <v>Acceptable</v>
      </c>
      <c r="T10686">
        <f>ROUNDUP(C10686,0)</f>
        <v>5</v>
      </c>
      <c r="U10686">
        <f>ROUNDDOWN(C10686,0)</f>
        <v>4</v>
      </c>
      <c r="V10686">
        <f>RIGHT(K10686,2)+2000</f>
        <v>2017</v>
      </c>
      <c r="W10686" t="str">
        <f>INDEX(_xlfn.TEXTSPLIT(K10686,"-"),1,2)</f>
        <v>Dec</v>
      </c>
      <c r="X10686" t="str">
        <f>INDEX(_xlfn.TEXTSPLIT(K10686,"-"),1,1)</f>
        <v>4</v>
      </c>
      <c r="Y10686">
        <f>INDEX(months!B:B,MATCH(Sheet1!W10686,months!A:A,0))</f>
        <v>12</v>
      </c>
      <c r="Z10686">
        <f t="shared" si="1168"/>
        <v>43073</v>
      </c>
    </row>
    <row r="10687" spans="1:26" x14ac:dyDescent="0.2">
      <c r="A10687" t="s">
        <v>14394</v>
      </c>
      <c r="B10687" t="s">
        <v>3070</v>
      </c>
      <c r="C10687">
        <v>4.0999999999999996</v>
      </c>
      <c r="D10687">
        <v>128</v>
      </c>
      <c r="E10687" t="s">
        <v>427</v>
      </c>
      <c r="F10687" t="s">
        <v>22</v>
      </c>
      <c r="G10687" t="s">
        <v>23</v>
      </c>
      <c r="H10687" t="s">
        <v>24</v>
      </c>
      <c r="I10687" t="s">
        <v>25</v>
      </c>
      <c r="J10687" t="s">
        <v>1303</v>
      </c>
      <c r="K10687" t="s">
        <v>585</v>
      </c>
      <c r="L10687" t="s">
        <v>180</v>
      </c>
      <c r="M10687" t="s">
        <v>29</v>
      </c>
      <c r="N10687">
        <f t="shared" si="1162"/>
        <v>0</v>
      </c>
      <c r="O10687" t="str">
        <f t="shared" si="1163"/>
        <v>No</v>
      </c>
      <c r="P10687">
        <f t="shared" si="1164"/>
        <v>0</v>
      </c>
      <c r="Q10687">
        <f t="shared" si="1165"/>
        <v>4813937689</v>
      </c>
      <c r="R10687">
        <f t="shared" si="1166"/>
        <v>4.1933383153624479</v>
      </c>
      <c r="S10687" t="str">
        <f t="shared" si="1167"/>
        <v>Acceptable</v>
      </c>
      <c r="T10687">
        <f>ROUNDUP(C10687,0)</f>
        <v>5</v>
      </c>
      <c r="U10687">
        <f>ROUNDDOWN(C10687,0)</f>
        <v>4</v>
      </c>
      <c r="V10687">
        <f>RIGHT(K10687,2)+2000</f>
        <v>2018</v>
      </c>
      <c r="W10687" t="str">
        <f>INDEX(_xlfn.TEXTSPLIT(K10687,"-"),1,2)</f>
        <v>Jul</v>
      </c>
      <c r="X10687" t="str">
        <f>INDEX(_xlfn.TEXTSPLIT(K10687,"-"),1,1)</f>
        <v>9</v>
      </c>
      <c r="Y10687">
        <f>INDEX(months!B:B,MATCH(Sheet1!W10687,months!A:A,0))</f>
        <v>7</v>
      </c>
      <c r="Z10687">
        <f t="shared" si="1168"/>
        <v>43290</v>
      </c>
    </row>
    <row r="10688" spans="1:26" x14ac:dyDescent="0.2">
      <c r="A10688" t="s">
        <v>14395</v>
      </c>
      <c r="B10688" t="s">
        <v>2665</v>
      </c>
      <c r="C10688">
        <v>4.2</v>
      </c>
      <c r="D10688">
        <v>1012</v>
      </c>
      <c r="E10688" t="s">
        <v>1959</v>
      </c>
      <c r="F10688" t="s">
        <v>22</v>
      </c>
      <c r="G10688" t="s">
        <v>23</v>
      </c>
      <c r="H10688" t="s">
        <v>24</v>
      </c>
      <c r="I10688" t="s">
        <v>44</v>
      </c>
      <c r="J10688" t="s">
        <v>2684</v>
      </c>
      <c r="K10688" t="s">
        <v>3778</v>
      </c>
      <c r="L10688" t="s">
        <v>1283</v>
      </c>
      <c r="M10688" t="s">
        <v>72</v>
      </c>
      <c r="N10688">
        <f t="shared" si="1162"/>
        <v>0</v>
      </c>
      <c r="O10688" t="str">
        <f t="shared" si="1163"/>
        <v>No</v>
      </c>
      <c r="P10688">
        <f t="shared" si="1164"/>
        <v>0</v>
      </c>
      <c r="Q10688">
        <f t="shared" si="1165"/>
        <v>4813937689</v>
      </c>
      <c r="R10688">
        <f t="shared" si="1166"/>
        <v>4.1933383153624479</v>
      </c>
      <c r="S10688" t="str">
        <f t="shared" si="1167"/>
        <v>Acceptable</v>
      </c>
      <c r="T10688">
        <f>ROUNDUP(C10688,0)</f>
        <v>5</v>
      </c>
      <c r="U10688">
        <f>ROUNDDOWN(C10688,0)</f>
        <v>4</v>
      </c>
      <c r="V10688">
        <f>RIGHT(K10688,2)+2000</f>
        <v>2015</v>
      </c>
      <c r="W10688" t="str">
        <f>INDEX(_xlfn.TEXTSPLIT(K10688,"-"),1,2)</f>
        <v>Jan</v>
      </c>
      <c r="X10688" t="str">
        <f>INDEX(_xlfn.TEXTSPLIT(K10688,"-"),1,1)</f>
        <v>18</v>
      </c>
      <c r="Y10688">
        <f>INDEX(months!B:B,MATCH(Sheet1!W10688,months!A:A,0))</f>
        <v>1</v>
      </c>
      <c r="Z10688">
        <f t="shared" si="1168"/>
        <v>42022</v>
      </c>
    </row>
    <row r="10689" spans="1:26" x14ac:dyDescent="0.2">
      <c r="A10689" t="s">
        <v>14396</v>
      </c>
      <c r="B10689" t="s">
        <v>3070</v>
      </c>
      <c r="C10689">
        <v>4.3</v>
      </c>
      <c r="D10689">
        <v>275048</v>
      </c>
      <c r="E10689" t="s">
        <v>667</v>
      </c>
      <c r="F10689" t="s">
        <v>89</v>
      </c>
      <c r="G10689" t="s">
        <v>23</v>
      </c>
      <c r="H10689" t="s">
        <v>24</v>
      </c>
      <c r="I10689" t="s">
        <v>44</v>
      </c>
      <c r="J10689" t="s">
        <v>2686</v>
      </c>
      <c r="K10689" t="s">
        <v>951</v>
      </c>
      <c r="L10689" t="s">
        <v>14397</v>
      </c>
      <c r="M10689" t="s">
        <v>60</v>
      </c>
      <c r="N10689">
        <f t="shared" si="1162"/>
        <v>0</v>
      </c>
      <c r="O10689" t="str">
        <f t="shared" si="1163"/>
        <v>No</v>
      </c>
      <c r="P10689">
        <f t="shared" si="1164"/>
        <v>0</v>
      </c>
      <c r="Q10689">
        <f t="shared" si="1165"/>
        <v>4813937689</v>
      </c>
      <c r="R10689">
        <f t="shared" si="1166"/>
        <v>4.1933383153624479</v>
      </c>
      <c r="S10689" t="str">
        <f t="shared" si="1167"/>
        <v>Acceptable</v>
      </c>
      <c r="T10689">
        <f>ROUNDUP(C10689,0)</f>
        <v>5</v>
      </c>
      <c r="U10689">
        <f>ROUNDDOWN(C10689,0)</f>
        <v>4</v>
      </c>
      <c r="V10689">
        <f>RIGHT(K10689,2)+2000</f>
        <v>2018</v>
      </c>
      <c r="W10689" t="str">
        <f>INDEX(_xlfn.TEXTSPLIT(K10689,"-"),1,2)</f>
        <v>Jun</v>
      </c>
      <c r="X10689" t="str">
        <f>INDEX(_xlfn.TEXTSPLIT(K10689,"-"),1,1)</f>
        <v>22</v>
      </c>
      <c r="Y10689">
        <f>INDEX(months!B:B,MATCH(Sheet1!W10689,months!A:A,0))</f>
        <v>6</v>
      </c>
      <c r="Z10689">
        <f t="shared" si="1168"/>
        <v>43273</v>
      </c>
    </row>
    <row r="10690" spans="1:26" x14ac:dyDescent="0.2">
      <c r="A10690" t="s">
        <v>14398</v>
      </c>
      <c r="B10690" t="s">
        <v>4612</v>
      </c>
      <c r="C10690">
        <v>4.5</v>
      </c>
      <c r="D10690">
        <v>1916</v>
      </c>
      <c r="E10690" t="s">
        <v>13292</v>
      </c>
      <c r="F10690" t="s">
        <v>50</v>
      </c>
      <c r="G10690" t="s">
        <v>23</v>
      </c>
      <c r="H10690" t="s">
        <v>24</v>
      </c>
      <c r="I10690" t="s">
        <v>25</v>
      </c>
      <c r="J10690" t="s">
        <v>4613</v>
      </c>
      <c r="K10690" t="s">
        <v>7031</v>
      </c>
      <c r="L10690" t="s">
        <v>12849</v>
      </c>
      <c r="M10690" t="s">
        <v>514</v>
      </c>
      <c r="N10690">
        <f t="shared" ref="N10690:N10753" si="1169">SUM(A10690,B10690)</f>
        <v>0</v>
      </c>
      <c r="O10690" t="str">
        <f t="shared" ref="O10690:O10753" si="1170">IF(E10690="good","Yes","No")</f>
        <v>No</v>
      </c>
      <c r="P10690">
        <f t="shared" ref="P10690:P10753" si="1171">COUNTIF(B:B,"&lt;0")</f>
        <v>0</v>
      </c>
      <c r="Q10690">
        <f t="shared" ref="Q10690:Q10753" si="1172">SUMIF(D:D,"&gt;1000")</f>
        <v>4813937689</v>
      </c>
      <c r="R10690">
        <f t="shared" ref="R10690:R10753" si="1173">AVERAGEIF(C:C,"&gt;0")</f>
        <v>4.1933383153624479</v>
      </c>
      <c r="S10690" t="str">
        <f t="shared" ref="S10690:S10753" si="1174">IF(OR(A10690&gt;0,B10690&gt;0),"Acceptable","Check")</f>
        <v>Acceptable</v>
      </c>
      <c r="T10690">
        <f>ROUNDUP(C10690,0)</f>
        <v>5</v>
      </c>
      <c r="U10690">
        <f>ROUNDDOWN(C10690,0)</f>
        <v>4</v>
      </c>
      <c r="V10690">
        <f>RIGHT(K10690,2)+2000</f>
        <v>2015</v>
      </c>
      <c r="W10690" t="str">
        <f>INDEX(_xlfn.TEXTSPLIT(K10690,"-"),1,2)</f>
        <v>Dec</v>
      </c>
      <c r="X10690" t="str">
        <f>INDEX(_xlfn.TEXTSPLIT(K10690,"-"),1,1)</f>
        <v>31</v>
      </c>
      <c r="Y10690">
        <f>INDEX(months!B:B,MATCH(Sheet1!W10690,months!A:A,0))</f>
        <v>12</v>
      </c>
      <c r="Z10690">
        <f t="shared" si="1168"/>
        <v>42369</v>
      </c>
    </row>
    <row r="10691" spans="1:26" x14ac:dyDescent="0.2">
      <c r="A10691" t="s">
        <v>14399</v>
      </c>
      <c r="B10691" t="s">
        <v>3827</v>
      </c>
      <c r="C10691">
        <v>4.4000000000000004</v>
      </c>
      <c r="D10691">
        <v>19</v>
      </c>
      <c r="E10691" t="s">
        <v>74</v>
      </c>
      <c r="F10691" t="s">
        <v>775</v>
      </c>
      <c r="G10691" t="s">
        <v>23</v>
      </c>
      <c r="H10691" t="s">
        <v>24</v>
      </c>
      <c r="I10691" t="s">
        <v>25</v>
      </c>
      <c r="J10691" t="s">
        <v>3828</v>
      </c>
      <c r="K10691" t="s">
        <v>399</v>
      </c>
      <c r="L10691" t="s">
        <v>8908</v>
      </c>
      <c r="M10691" t="s">
        <v>81</v>
      </c>
      <c r="N10691">
        <f t="shared" si="1169"/>
        <v>0</v>
      </c>
      <c r="O10691" t="str">
        <f t="shared" si="1170"/>
        <v>No</v>
      </c>
      <c r="P10691">
        <f t="shared" si="1171"/>
        <v>0</v>
      </c>
      <c r="Q10691">
        <f t="shared" si="1172"/>
        <v>4813937689</v>
      </c>
      <c r="R10691">
        <f t="shared" si="1173"/>
        <v>4.1933383153624479</v>
      </c>
      <c r="S10691" t="str">
        <f t="shared" si="1174"/>
        <v>Acceptable</v>
      </c>
      <c r="T10691">
        <f>ROUNDUP(C10691,0)</f>
        <v>5</v>
      </c>
      <c r="U10691">
        <f>ROUNDDOWN(C10691,0)</f>
        <v>4</v>
      </c>
      <c r="V10691">
        <f>RIGHT(K10691,2)+2000</f>
        <v>2018</v>
      </c>
      <c r="W10691" t="str">
        <f>INDEX(_xlfn.TEXTSPLIT(K10691,"-"),1,2)</f>
        <v>May</v>
      </c>
      <c r="X10691" t="str">
        <f>INDEX(_xlfn.TEXTSPLIT(K10691,"-"),1,1)</f>
        <v>29</v>
      </c>
      <c r="Y10691">
        <f>INDEX(months!B:B,MATCH(Sheet1!W10691,months!A:A,0))</f>
        <v>5</v>
      </c>
      <c r="Z10691">
        <f t="shared" ref="Z10691:Z10754" si="1175">DATE(V10691,Y10691,X10691)</f>
        <v>43249</v>
      </c>
    </row>
    <row r="10692" spans="1:26" x14ac:dyDescent="0.2">
      <c r="A10692" t="s">
        <v>14400</v>
      </c>
      <c r="B10692" t="s">
        <v>4801</v>
      </c>
      <c r="C10692">
        <v>5</v>
      </c>
      <c r="D10692">
        <v>5</v>
      </c>
      <c r="E10692" t="s">
        <v>14401</v>
      </c>
      <c r="F10692" t="s">
        <v>1010</v>
      </c>
      <c r="G10692" t="s">
        <v>649</v>
      </c>
      <c r="H10692" t="s">
        <v>3310</v>
      </c>
      <c r="I10692" t="s">
        <v>25</v>
      </c>
      <c r="J10692" t="s">
        <v>4802</v>
      </c>
      <c r="K10692" t="s">
        <v>137</v>
      </c>
      <c r="L10692" t="s">
        <v>12069</v>
      </c>
      <c r="M10692" t="s">
        <v>521</v>
      </c>
      <c r="N10692">
        <f t="shared" si="1169"/>
        <v>0</v>
      </c>
      <c r="O10692" t="str">
        <f t="shared" si="1170"/>
        <v>No</v>
      </c>
      <c r="P10692">
        <f t="shared" si="1171"/>
        <v>0</v>
      </c>
      <c r="Q10692">
        <f t="shared" si="1172"/>
        <v>4813937689</v>
      </c>
      <c r="R10692">
        <f t="shared" si="1173"/>
        <v>4.1933383153624479</v>
      </c>
      <c r="S10692" t="str">
        <f t="shared" si="1174"/>
        <v>Acceptable</v>
      </c>
      <c r="T10692">
        <f>ROUNDUP(C10692,0)</f>
        <v>5</v>
      </c>
      <c r="U10692">
        <f>ROUNDDOWN(C10692,0)</f>
        <v>5</v>
      </c>
      <c r="V10692">
        <f>RIGHT(K10692,2)+2000</f>
        <v>2018</v>
      </c>
      <c r="W10692" t="str">
        <f>INDEX(_xlfn.TEXTSPLIT(K10692,"-"),1,2)</f>
        <v>Apr</v>
      </c>
      <c r="X10692" t="str">
        <f>INDEX(_xlfn.TEXTSPLIT(K10692,"-"),1,1)</f>
        <v>25</v>
      </c>
      <c r="Y10692">
        <f>INDEX(months!B:B,MATCH(Sheet1!W10692,months!A:A,0))</f>
        <v>4</v>
      </c>
      <c r="Z10692">
        <f t="shared" si="1175"/>
        <v>43215</v>
      </c>
    </row>
    <row r="10693" spans="1:26" x14ac:dyDescent="0.2">
      <c r="A10693" t="s">
        <v>14402</v>
      </c>
      <c r="B10693" t="s">
        <v>3070</v>
      </c>
      <c r="C10693">
        <v>4.5999999999999996</v>
      </c>
      <c r="D10693">
        <v>19</v>
      </c>
      <c r="E10693" t="s">
        <v>983</v>
      </c>
      <c r="F10693" t="s">
        <v>1199</v>
      </c>
      <c r="G10693" t="s">
        <v>23</v>
      </c>
      <c r="H10693" t="s">
        <v>24</v>
      </c>
      <c r="I10693" t="s">
        <v>25</v>
      </c>
      <c r="J10693" t="s">
        <v>1537</v>
      </c>
      <c r="K10693" t="s">
        <v>7387</v>
      </c>
      <c r="L10693" t="s">
        <v>14403</v>
      </c>
      <c r="M10693" t="s">
        <v>237</v>
      </c>
      <c r="N10693">
        <f t="shared" si="1169"/>
        <v>0</v>
      </c>
      <c r="O10693" t="str">
        <f t="shared" si="1170"/>
        <v>No</v>
      </c>
      <c r="P10693">
        <f t="shared" si="1171"/>
        <v>0</v>
      </c>
      <c r="Q10693">
        <f t="shared" si="1172"/>
        <v>4813937689</v>
      </c>
      <c r="R10693">
        <f t="shared" si="1173"/>
        <v>4.1933383153624479</v>
      </c>
      <c r="S10693" t="str">
        <f t="shared" si="1174"/>
        <v>Acceptable</v>
      </c>
      <c r="T10693">
        <f>ROUNDUP(C10693,0)</f>
        <v>5</v>
      </c>
      <c r="U10693">
        <f>ROUNDDOWN(C10693,0)</f>
        <v>4</v>
      </c>
      <c r="V10693">
        <f>RIGHT(K10693,2)+2000</f>
        <v>2016</v>
      </c>
      <c r="W10693" t="str">
        <f>INDEX(_xlfn.TEXTSPLIT(K10693,"-"),1,2)</f>
        <v>Aug</v>
      </c>
      <c r="X10693" t="str">
        <f>INDEX(_xlfn.TEXTSPLIT(K10693,"-"),1,1)</f>
        <v>15</v>
      </c>
      <c r="Y10693">
        <f>INDEX(months!B:B,MATCH(Sheet1!W10693,months!A:A,0))</f>
        <v>8</v>
      </c>
      <c r="Z10693">
        <f t="shared" si="1175"/>
        <v>42597</v>
      </c>
    </row>
    <row r="10694" spans="1:26" x14ac:dyDescent="0.2">
      <c r="A10694" t="s">
        <v>14404</v>
      </c>
      <c r="B10694" t="s">
        <v>787</v>
      </c>
      <c r="D10694">
        <v>0</v>
      </c>
      <c r="E10694" t="s">
        <v>186</v>
      </c>
      <c r="F10694" t="s">
        <v>1010</v>
      </c>
      <c r="G10694" t="s">
        <v>23</v>
      </c>
      <c r="H10694" t="s">
        <v>24</v>
      </c>
      <c r="I10694" t="s">
        <v>25</v>
      </c>
      <c r="J10694" t="s">
        <v>788</v>
      </c>
      <c r="K10694" t="s">
        <v>2932</v>
      </c>
      <c r="L10694" t="s">
        <v>59</v>
      </c>
      <c r="M10694" t="s">
        <v>81</v>
      </c>
      <c r="N10694">
        <f t="shared" si="1169"/>
        <v>0</v>
      </c>
      <c r="O10694" t="str">
        <f t="shared" si="1170"/>
        <v>No</v>
      </c>
      <c r="P10694">
        <f t="shared" si="1171"/>
        <v>0</v>
      </c>
      <c r="Q10694">
        <f t="shared" si="1172"/>
        <v>4813937689</v>
      </c>
      <c r="R10694">
        <f t="shared" si="1173"/>
        <v>4.1933383153624479</v>
      </c>
      <c r="S10694" t="str">
        <f t="shared" si="1174"/>
        <v>Acceptable</v>
      </c>
      <c r="T10694">
        <f>ROUNDUP(C10694,0)</f>
        <v>0</v>
      </c>
      <c r="U10694">
        <f>ROUNDDOWN(C10694,0)</f>
        <v>0</v>
      </c>
      <c r="V10694">
        <f>RIGHT(K10694,2)+2000</f>
        <v>2017</v>
      </c>
      <c r="W10694" t="str">
        <f>INDEX(_xlfn.TEXTSPLIT(K10694,"-"),1,2)</f>
        <v>Nov</v>
      </c>
      <c r="X10694" t="str">
        <f>INDEX(_xlfn.TEXTSPLIT(K10694,"-"),1,1)</f>
        <v>30</v>
      </c>
      <c r="Y10694">
        <f>INDEX(months!B:B,MATCH(Sheet1!W10694,months!A:A,0))</f>
        <v>11</v>
      </c>
      <c r="Z10694">
        <f t="shared" si="1175"/>
        <v>43069</v>
      </c>
    </row>
    <row r="10695" spans="1:26" x14ac:dyDescent="0.2">
      <c r="A10695" t="s">
        <v>14405</v>
      </c>
      <c r="B10695" t="s">
        <v>787</v>
      </c>
      <c r="D10695">
        <v>1</v>
      </c>
      <c r="E10695" t="s">
        <v>108</v>
      </c>
      <c r="F10695" t="s">
        <v>1010</v>
      </c>
      <c r="G10695" t="s">
        <v>23</v>
      </c>
      <c r="H10695" t="s">
        <v>24</v>
      </c>
      <c r="I10695" t="s">
        <v>25</v>
      </c>
      <c r="J10695" t="s">
        <v>788</v>
      </c>
      <c r="K10695" t="s">
        <v>5944</v>
      </c>
      <c r="L10695" t="s">
        <v>59</v>
      </c>
      <c r="M10695" t="s">
        <v>81</v>
      </c>
      <c r="N10695">
        <f t="shared" si="1169"/>
        <v>0</v>
      </c>
      <c r="O10695" t="str">
        <f t="shared" si="1170"/>
        <v>No</v>
      </c>
      <c r="P10695">
        <f t="shared" si="1171"/>
        <v>0</v>
      </c>
      <c r="Q10695">
        <f t="shared" si="1172"/>
        <v>4813937689</v>
      </c>
      <c r="R10695">
        <f t="shared" si="1173"/>
        <v>4.1933383153624479</v>
      </c>
      <c r="S10695" t="str">
        <f t="shared" si="1174"/>
        <v>Acceptable</v>
      </c>
      <c r="T10695">
        <f>ROUNDUP(C10695,0)</f>
        <v>0</v>
      </c>
      <c r="U10695">
        <f>ROUNDDOWN(C10695,0)</f>
        <v>0</v>
      </c>
      <c r="V10695">
        <f>RIGHT(K10695,2)+2000</f>
        <v>2017</v>
      </c>
      <c r="W10695" t="str">
        <f>INDEX(_xlfn.TEXTSPLIT(K10695,"-"),1,2)</f>
        <v>Dec</v>
      </c>
      <c r="X10695" t="str">
        <f>INDEX(_xlfn.TEXTSPLIT(K10695,"-"),1,1)</f>
        <v>19</v>
      </c>
      <c r="Y10695">
        <f>INDEX(months!B:B,MATCH(Sheet1!W10695,months!A:A,0))</f>
        <v>12</v>
      </c>
      <c r="Z10695">
        <f t="shared" si="1175"/>
        <v>43088</v>
      </c>
    </row>
    <row r="10696" spans="1:26" x14ac:dyDescent="0.2">
      <c r="A10696" t="s">
        <v>14406</v>
      </c>
      <c r="B10696" t="s">
        <v>787</v>
      </c>
      <c r="D10696">
        <v>0</v>
      </c>
      <c r="E10696" t="s">
        <v>271</v>
      </c>
      <c r="F10696" t="s">
        <v>1010</v>
      </c>
      <c r="G10696" t="s">
        <v>23</v>
      </c>
      <c r="H10696" t="s">
        <v>24</v>
      </c>
      <c r="I10696" t="s">
        <v>25</v>
      </c>
      <c r="J10696" t="s">
        <v>788</v>
      </c>
      <c r="K10696" t="s">
        <v>1937</v>
      </c>
      <c r="L10696" t="s">
        <v>59</v>
      </c>
      <c r="M10696" t="s">
        <v>81</v>
      </c>
      <c r="N10696">
        <f t="shared" si="1169"/>
        <v>0</v>
      </c>
      <c r="O10696" t="str">
        <f t="shared" si="1170"/>
        <v>No</v>
      </c>
      <c r="P10696">
        <f t="shared" si="1171"/>
        <v>0</v>
      </c>
      <c r="Q10696">
        <f t="shared" si="1172"/>
        <v>4813937689</v>
      </c>
      <c r="R10696">
        <f t="shared" si="1173"/>
        <v>4.1933383153624479</v>
      </c>
      <c r="S10696" t="str">
        <f t="shared" si="1174"/>
        <v>Acceptable</v>
      </c>
      <c r="T10696">
        <f>ROUNDUP(C10696,0)</f>
        <v>0</v>
      </c>
      <c r="U10696">
        <f>ROUNDDOWN(C10696,0)</f>
        <v>0</v>
      </c>
      <c r="V10696">
        <f>RIGHT(K10696,2)+2000</f>
        <v>2018</v>
      </c>
      <c r="W10696" t="str">
        <f>INDEX(_xlfn.TEXTSPLIT(K10696,"-"),1,2)</f>
        <v>Mar</v>
      </c>
      <c r="X10696" t="str">
        <f>INDEX(_xlfn.TEXTSPLIT(K10696,"-"),1,1)</f>
        <v>13</v>
      </c>
      <c r="Y10696">
        <f>INDEX(months!B:B,MATCH(Sheet1!W10696,months!A:A,0))</f>
        <v>3</v>
      </c>
      <c r="Z10696">
        <f t="shared" si="1175"/>
        <v>43172</v>
      </c>
    </row>
    <row r="10697" spans="1:26" x14ac:dyDescent="0.2">
      <c r="A10697" t="s">
        <v>14407</v>
      </c>
      <c r="B10697" t="s">
        <v>787</v>
      </c>
      <c r="D10697">
        <v>5</v>
      </c>
      <c r="E10697" t="s">
        <v>186</v>
      </c>
      <c r="F10697" t="s">
        <v>1010</v>
      </c>
      <c r="G10697" t="s">
        <v>23</v>
      </c>
      <c r="H10697" t="s">
        <v>24</v>
      </c>
      <c r="I10697" t="s">
        <v>25</v>
      </c>
      <c r="J10697" t="s">
        <v>788</v>
      </c>
      <c r="K10697" t="s">
        <v>3410</v>
      </c>
      <c r="L10697" t="s">
        <v>59</v>
      </c>
      <c r="M10697" t="s">
        <v>81</v>
      </c>
      <c r="N10697">
        <f t="shared" si="1169"/>
        <v>0</v>
      </c>
      <c r="O10697" t="str">
        <f t="shared" si="1170"/>
        <v>No</v>
      </c>
      <c r="P10697">
        <f t="shared" si="1171"/>
        <v>0</v>
      </c>
      <c r="Q10697">
        <f t="shared" si="1172"/>
        <v>4813937689</v>
      </c>
      <c r="R10697">
        <f t="shared" si="1173"/>
        <v>4.1933383153624479</v>
      </c>
      <c r="S10697" t="str">
        <f t="shared" si="1174"/>
        <v>Acceptable</v>
      </c>
      <c r="T10697">
        <f>ROUNDUP(C10697,0)</f>
        <v>0</v>
      </c>
      <c r="U10697">
        <f>ROUNDDOWN(C10697,0)</f>
        <v>0</v>
      </c>
      <c r="V10697">
        <f>RIGHT(K10697,2)+2000</f>
        <v>2017</v>
      </c>
      <c r="W10697" t="str">
        <f>INDEX(_xlfn.TEXTSPLIT(K10697,"-"),1,2)</f>
        <v>Nov</v>
      </c>
      <c r="X10697" t="str">
        <f>INDEX(_xlfn.TEXTSPLIT(K10697,"-"),1,1)</f>
        <v>15</v>
      </c>
      <c r="Y10697">
        <f>INDEX(months!B:B,MATCH(Sheet1!W10697,months!A:A,0))</f>
        <v>11</v>
      </c>
      <c r="Z10697">
        <f t="shared" si="1175"/>
        <v>43054</v>
      </c>
    </row>
    <row r="10698" spans="1:26" x14ac:dyDescent="0.2">
      <c r="A10698" t="s">
        <v>14408</v>
      </c>
      <c r="B10698" t="s">
        <v>787</v>
      </c>
      <c r="D10698">
        <v>1</v>
      </c>
      <c r="E10698" t="s">
        <v>159</v>
      </c>
      <c r="F10698" t="s">
        <v>1010</v>
      </c>
      <c r="G10698" t="s">
        <v>23</v>
      </c>
      <c r="H10698" t="s">
        <v>24</v>
      </c>
      <c r="I10698" t="s">
        <v>25</v>
      </c>
      <c r="J10698" t="s">
        <v>788</v>
      </c>
      <c r="K10698" t="s">
        <v>3002</v>
      </c>
      <c r="L10698" t="s">
        <v>59</v>
      </c>
      <c r="M10698" t="s">
        <v>81</v>
      </c>
      <c r="N10698">
        <f t="shared" si="1169"/>
        <v>0</v>
      </c>
      <c r="O10698" t="str">
        <f t="shared" si="1170"/>
        <v>No</v>
      </c>
      <c r="P10698">
        <f t="shared" si="1171"/>
        <v>0</v>
      </c>
      <c r="Q10698">
        <f t="shared" si="1172"/>
        <v>4813937689</v>
      </c>
      <c r="R10698">
        <f t="shared" si="1173"/>
        <v>4.1933383153624479</v>
      </c>
      <c r="S10698" t="str">
        <f t="shared" si="1174"/>
        <v>Acceptable</v>
      </c>
      <c r="T10698">
        <f>ROUNDUP(C10698,0)</f>
        <v>0</v>
      </c>
      <c r="U10698">
        <f>ROUNDDOWN(C10698,0)</f>
        <v>0</v>
      </c>
      <c r="V10698">
        <f>RIGHT(K10698,2)+2000</f>
        <v>2017</v>
      </c>
      <c r="W10698" t="str">
        <f>INDEX(_xlfn.TEXTSPLIT(K10698,"-"),1,2)</f>
        <v>Mar</v>
      </c>
      <c r="X10698" t="str">
        <f>INDEX(_xlfn.TEXTSPLIT(K10698,"-"),1,1)</f>
        <v>14</v>
      </c>
      <c r="Y10698">
        <f>INDEX(months!B:B,MATCH(Sheet1!W10698,months!A:A,0))</f>
        <v>3</v>
      </c>
      <c r="Z10698">
        <f t="shared" si="1175"/>
        <v>42808</v>
      </c>
    </row>
    <row r="10699" spans="1:26" x14ac:dyDescent="0.2">
      <c r="A10699" t="s">
        <v>14409</v>
      </c>
      <c r="B10699" t="s">
        <v>2665</v>
      </c>
      <c r="C10699">
        <v>5</v>
      </c>
      <c r="D10699">
        <v>2</v>
      </c>
      <c r="E10699" t="s">
        <v>271</v>
      </c>
      <c r="F10699" t="s">
        <v>1262</v>
      </c>
      <c r="G10699" t="s">
        <v>649</v>
      </c>
      <c r="H10699" t="s">
        <v>3310</v>
      </c>
      <c r="I10699" t="s">
        <v>25</v>
      </c>
      <c r="J10699" t="s">
        <v>2669</v>
      </c>
      <c r="K10699" t="s">
        <v>4209</v>
      </c>
      <c r="L10699" t="s">
        <v>59</v>
      </c>
      <c r="M10699" t="s">
        <v>60</v>
      </c>
      <c r="N10699">
        <f t="shared" si="1169"/>
        <v>0</v>
      </c>
      <c r="O10699" t="str">
        <f t="shared" si="1170"/>
        <v>No</v>
      </c>
      <c r="P10699">
        <f t="shared" si="1171"/>
        <v>0</v>
      </c>
      <c r="Q10699">
        <f t="shared" si="1172"/>
        <v>4813937689</v>
      </c>
      <c r="R10699">
        <f t="shared" si="1173"/>
        <v>4.1933383153624479</v>
      </c>
      <c r="S10699" t="str">
        <f t="shared" si="1174"/>
        <v>Acceptable</v>
      </c>
      <c r="T10699">
        <f>ROUNDUP(C10699,0)</f>
        <v>5</v>
      </c>
      <c r="U10699">
        <f>ROUNDDOWN(C10699,0)</f>
        <v>5</v>
      </c>
      <c r="V10699">
        <f>RIGHT(K10699,2)+2000</f>
        <v>2017</v>
      </c>
      <c r="W10699" t="str">
        <f>INDEX(_xlfn.TEXTSPLIT(K10699,"-"),1,2)</f>
        <v>Mar</v>
      </c>
      <c r="X10699" t="str">
        <f>INDEX(_xlfn.TEXTSPLIT(K10699,"-"),1,1)</f>
        <v>3</v>
      </c>
      <c r="Y10699">
        <f>INDEX(months!B:B,MATCH(Sheet1!W10699,months!A:A,0))</f>
        <v>3</v>
      </c>
      <c r="Z10699">
        <f t="shared" si="1175"/>
        <v>42797</v>
      </c>
    </row>
    <row r="10700" spans="1:26" x14ac:dyDescent="0.2">
      <c r="A10700" t="s">
        <v>14410</v>
      </c>
      <c r="B10700" t="s">
        <v>787</v>
      </c>
      <c r="D10700">
        <v>2</v>
      </c>
      <c r="E10700" t="s">
        <v>186</v>
      </c>
      <c r="F10700" t="s">
        <v>1010</v>
      </c>
      <c r="G10700" t="s">
        <v>23</v>
      </c>
      <c r="H10700" t="s">
        <v>24</v>
      </c>
      <c r="I10700" t="s">
        <v>25</v>
      </c>
      <c r="J10700" t="s">
        <v>788</v>
      </c>
      <c r="K10700" t="s">
        <v>695</v>
      </c>
      <c r="L10700" t="s">
        <v>59</v>
      </c>
      <c r="M10700" t="s">
        <v>81</v>
      </c>
      <c r="N10700">
        <f t="shared" si="1169"/>
        <v>0</v>
      </c>
      <c r="O10700" t="str">
        <f t="shared" si="1170"/>
        <v>No</v>
      </c>
      <c r="P10700">
        <f t="shared" si="1171"/>
        <v>0</v>
      </c>
      <c r="Q10700">
        <f t="shared" si="1172"/>
        <v>4813937689</v>
      </c>
      <c r="R10700">
        <f t="shared" si="1173"/>
        <v>4.1933383153624479</v>
      </c>
      <c r="S10700" t="str">
        <f t="shared" si="1174"/>
        <v>Acceptable</v>
      </c>
      <c r="T10700">
        <f>ROUNDUP(C10700,0)</f>
        <v>0</v>
      </c>
      <c r="U10700">
        <f>ROUNDDOWN(C10700,0)</f>
        <v>0</v>
      </c>
      <c r="V10700">
        <f>RIGHT(K10700,2)+2000</f>
        <v>2018</v>
      </c>
      <c r="W10700" t="str">
        <f>INDEX(_xlfn.TEXTSPLIT(K10700,"-"),1,2)</f>
        <v>Mar</v>
      </c>
      <c r="X10700" t="str">
        <f>INDEX(_xlfn.TEXTSPLIT(K10700,"-"),1,1)</f>
        <v>22</v>
      </c>
      <c r="Y10700">
        <f>INDEX(months!B:B,MATCH(Sheet1!W10700,months!A:A,0))</f>
        <v>3</v>
      </c>
      <c r="Z10700">
        <f t="shared" si="1175"/>
        <v>43181</v>
      </c>
    </row>
    <row r="10701" spans="1:26" x14ac:dyDescent="0.2">
      <c r="A10701" t="s">
        <v>14411</v>
      </c>
      <c r="B10701" t="s">
        <v>1790</v>
      </c>
      <c r="D10701">
        <v>10</v>
      </c>
      <c r="E10701" t="s">
        <v>21</v>
      </c>
      <c r="F10701" t="s">
        <v>1005</v>
      </c>
      <c r="G10701" t="s">
        <v>23</v>
      </c>
      <c r="H10701" t="s">
        <v>24</v>
      </c>
      <c r="I10701" t="s">
        <v>25</v>
      </c>
      <c r="J10701" t="s">
        <v>1791</v>
      </c>
      <c r="K10701" t="s">
        <v>348</v>
      </c>
      <c r="L10701" t="s">
        <v>59</v>
      </c>
      <c r="M10701" t="s">
        <v>54</v>
      </c>
      <c r="N10701">
        <f t="shared" si="1169"/>
        <v>0</v>
      </c>
      <c r="O10701" t="str">
        <f t="shared" si="1170"/>
        <v>No</v>
      </c>
      <c r="P10701">
        <f t="shared" si="1171"/>
        <v>0</v>
      </c>
      <c r="Q10701">
        <f t="shared" si="1172"/>
        <v>4813937689</v>
      </c>
      <c r="R10701">
        <f t="shared" si="1173"/>
        <v>4.1933383153624479</v>
      </c>
      <c r="S10701" t="str">
        <f t="shared" si="1174"/>
        <v>Acceptable</v>
      </c>
      <c r="T10701">
        <f>ROUNDUP(C10701,0)</f>
        <v>0</v>
      </c>
      <c r="U10701">
        <f>ROUNDDOWN(C10701,0)</f>
        <v>0</v>
      </c>
      <c r="V10701">
        <f>RIGHT(K10701,2)+2000</f>
        <v>2018</v>
      </c>
      <c r="W10701" t="str">
        <f>INDEX(_xlfn.TEXTSPLIT(K10701,"-"),1,2)</f>
        <v>May</v>
      </c>
      <c r="X10701" t="str">
        <f>INDEX(_xlfn.TEXTSPLIT(K10701,"-"),1,1)</f>
        <v>15</v>
      </c>
      <c r="Y10701">
        <f>INDEX(months!B:B,MATCH(Sheet1!W10701,months!A:A,0))</f>
        <v>5</v>
      </c>
      <c r="Z10701">
        <f t="shared" si="1175"/>
        <v>43235</v>
      </c>
    </row>
    <row r="10702" spans="1:26" x14ac:dyDescent="0.2">
      <c r="A10702" t="s">
        <v>14412</v>
      </c>
      <c r="B10702" t="s">
        <v>787</v>
      </c>
      <c r="D10702">
        <v>4</v>
      </c>
      <c r="E10702" t="s">
        <v>271</v>
      </c>
      <c r="F10702" t="s">
        <v>775</v>
      </c>
      <c r="G10702" t="s">
        <v>23</v>
      </c>
      <c r="H10702" t="s">
        <v>24</v>
      </c>
      <c r="I10702" t="s">
        <v>25</v>
      </c>
      <c r="J10702" t="s">
        <v>788</v>
      </c>
      <c r="K10702" t="s">
        <v>2056</v>
      </c>
      <c r="L10702" t="s">
        <v>53</v>
      </c>
      <c r="M10702" t="s">
        <v>81</v>
      </c>
      <c r="N10702">
        <f t="shared" si="1169"/>
        <v>0</v>
      </c>
      <c r="O10702" t="str">
        <f t="shared" si="1170"/>
        <v>No</v>
      </c>
      <c r="P10702">
        <f t="shared" si="1171"/>
        <v>0</v>
      </c>
      <c r="Q10702">
        <f t="shared" si="1172"/>
        <v>4813937689</v>
      </c>
      <c r="R10702">
        <f t="shared" si="1173"/>
        <v>4.1933383153624479</v>
      </c>
      <c r="S10702" t="str">
        <f t="shared" si="1174"/>
        <v>Acceptable</v>
      </c>
      <c r="T10702">
        <f>ROUNDUP(C10702,0)</f>
        <v>0</v>
      </c>
      <c r="U10702">
        <f>ROUNDDOWN(C10702,0)</f>
        <v>0</v>
      </c>
      <c r="V10702">
        <f>RIGHT(K10702,2)+2000</f>
        <v>2018</v>
      </c>
      <c r="W10702" t="str">
        <f>INDEX(_xlfn.TEXTSPLIT(K10702,"-"),1,2)</f>
        <v>Jan</v>
      </c>
      <c r="X10702" t="str">
        <f>INDEX(_xlfn.TEXTSPLIT(K10702,"-"),1,1)</f>
        <v>25</v>
      </c>
      <c r="Y10702">
        <f>INDEX(months!B:B,MATCH(Sheet1!W10702,months!A:A,0))</f>
        <v>1</v>
      </c>
      <c r="Z10702">
        <f t="shared" si="1175"/>
        <v>43125</v>
      </c>
    </row>
    <row r="10703" spans="1:26" x14ac:dyDescent="0.2">
      <c r="A10703" t="s">
        <v>14413</v>
      </c>
      <c r="B10703" t="s">
        <v>3070</v>
      </c>
      <c r="D10703">
        <v>0</v>
      </c>
      <c r="E10703" t="s">
        <v>49</v>
      </c>
      <c r="F10703" t="s">
        <v>1262</v>
      </c>
      <c r="G10703" t="s">
        <v>23</v>
      </c>
      <c r="H10703" t="s">
        <v>24</v>
      </c>
      <c r="I10703" t="s">
        <v>418</v>
      </c>
      <c r="J10703" t="s">
        <v>1537</v>
      </c>
      <c r="K10703" t="s">
        <v>173</v>
      </c>
      <c r="L10703" t="s">
        <v>236</v>
      </c>
      <c r="M10703" t="s">
        <v>86</v>
      </c>
      <c r="N10703">
        <f t="shared" si="1169"/>
        <v>0</v>
      </c>
      <c r="O10703" t="str">
        <f t="shared" si="1170"/>
        <v>No</v>
      </c>
      <c r="P10703">
        <f t="shared" si="1171"/>
        <v>0</v>
      </c>
      <c r="Q10703">
        <f t="shared" si="1172"/>
        <v>4813937689</v>
      </c>
      <c r="R10703">
        <f t="shared" si="1173"/>
        <v>4.1933383153624479</v>
      </c>
      <c r="S10703" t="str">
        <f t="shared" si="1174"/>
        <v>Acceptable</v>
      </c>
      <c r="T10703">
        <f>ROUNDUP(C10703,0)</f>
        <v>0</v>
      </c>
      <c r="U10703">
        <f>ROUNDDOWN(C10703,0)</f>
        <v>0</v>
      </c>
      <c r="V10703">
        <f>RIGHT(K10703,2)+2000</f>
        <v>2018</v>
      </c>
      <c r="W10703" t="str">
        <f>INDEX(_xlfn.TEXTSPLIT(K10703,"-"),1,2)</f>
        <v>Aug</v>
      </c>
      <c r="X10703" t="str">
        <f>INDEX(_xlfn.TEXTSPLIT(K10703,"-"),1,1)</f>
        <v>2</v>
      </c>
      <c r="Y10703">
        <f>INDEX(months!B:B,MATCH(Sheet1!W10703,months!A:A,0))</f>
        <v>8</v>
      </c>
      <c r="Z10703">
        <f t="shared" si="1175"/>
        <v>43314</v>
      </c>
    </row>
    <row r="10704" spans="1:26" x14ac:dyDescent="0.2">
      <c r="A10704" t="s">
        <v>14414</v>
      </c>
      <c r="B10704" t="s">
        <v>556</v>
      </c>
      <c r="D10704">
        <v>7</v>
      </c>
      <c r="E10704" t="s">
        <v>3671</v>
      </c>
      <c r="F10704" t="s">
        <v>1199</v>
      </c>
      <c r="G10704" t="s">
        <v>23</v>
      </c>
      <c r="H10704" t="s">
        <v>24</v>
      </c>
      <c r="I10704" t="s">
        <v>25</v>
      </c>
      <c r="J10704" t="s">
        <v>557</v>
      </c>
      <c r="K10704" t="s">
        <v>8145</v>
      </c>
      <c r="L10704" t="s">
        <v>28</v>
      </c>
      <c r="M10704" t="s">
        <v>177</v>
      </c>
      <c r="N10704">
        <f t="shared" si="1169"/>
        <v>0</v>
      </c>
      <c r="O10704" t="str">
        <f t="shared" si="1170"/>
        <v>No</v>
      </c>
      <c r="P10704">
        <f t="shared" si="1171"/>
        <v>0</v>
      </c>
      <c r="Q10704">
        <f t="shared" si="1172"/>
        <v>4813937689</v>
      </c>
      <c r="R10704">
        <f t="shared" si="1173"/>
        <v>4.1933383153624479</v>
      </c>
      <c r="S10704" t="str">
        <f t="shared" si="1174"/>
        <v>Acceptable</v>
      </c>
      <c r="T10704">
        <f>ROUNDUP(C10704,0)</f>
        <v>0</v>
      </c>
      <c r="U10704">
        <f>ROUNDDOWN(C10704,0)</f>
        <v>0</v>
      </c>
      <c r="V10704">
        <f>RIGHT(K10704,2)+2000</f>
        <v>2017</v>
      </c>
      <c r="W10704" t="str">
        <f>INDEX(_xlfn.TEXTSPLIT(K10704,"-"),1,2)</f>
        <v>Aug</v>
      </c>
      <c r="X10704" t="str">
        <f>INDEX(_xlfn.TEXTSPLIT(K10704,"-"),1,1)</f>
        <v>18</v>
      </c>
      <c r="Y10704">
        <f>INDEX(months!B:B,MATCH(Sheet1!W10704,months!A:A,0))</f>
        <v>8</v>
      </c>
      <c r="Z10704">
        <f t="shared" si="1175"/>
        <v>42965</v>
      </c>
    </row>
    <row r="10705" spans="1:26" x14ac:dyDescent="0.2">
      <c r="A10705" t="s">
        <v>14415</v>
      </c>
      <c r="B10705" t="s">
        <v>2665</v>
      </c>
      <c r="C10705">
        <v>3.4</v>
      </c>
      <c r="D10705">
        <v>5</v>
      </c>
      <c r="E10705" t="s">
        <v>93</v>
      </c>
      <c r="F10705" t="s">
        <v>1005</v>
      </c>
      <c r="G10705" t="s">
        <v>23</v>
      </c>
      <c r="H10705" t="s">
        <v>24</v>
      </c>
      <c r="I10705" t="s">
        <v>25</v>
      </c>
      <c r="J10705" t="s">
        <v>2669</v>
      </c>
      <c r="K10705" t="s">
        <v>6492</v>
      </c>
      <c r="L10705" t="s">
        <v>59</v>
      </c>
      <c r="M10705" t="s">
        <v>60</v>
      </c>
      <c r="N10705">
        <f t="shared" si="1169"/>
        <v>0</v>
      </c>
      <c r="O10705" t="str">
        <f t="shared" si="1170"/>
        <v>No</v>
      </c>
      <c r="P10705">
        <f t="shared" si="1171"/>
        <v>0</v>
      </c>
      <c r="Q10705">
        <f t="shared" si="1172"/>
        <v>4813937689</v>
      </c>
      <c r="R10705">
        <f t="shared" si="1173"/>
        <v>4.1933383153624479</v>
      </c>
      <c r="S10705" t="str">
        <f t="shared" si="1174"/>
        <v>Acceptable</v>
      </c>
      <c r="T10705">
        <f>ROUNDUP(C10705,0)</f>
        <v>4</v>
      </c>
      <c r="U10705">
        <f>ROUNDDOWN(C10705,0)</f>
        <v>3</v>
      </c>
      <c r="V10705">
        <f>RIGHT(K10705,2)+2000</f>
        <v>2015</v>
      </c>
      <c r="W10705" t="str">
        <f>INDEX(_xlfn.TEXTSPLIT(K10705,"-"),1,2)</f>
        <v>Aug</v>
      </c>
      <c r="X10705" t="str">
        <f>INDEX(_xlfn.TEXTSPLIT(K10705,"-"),1,1)</f>
        <v>25</v>
      </c>
      <c r="Y10705">
        <f>INDEX(months!B:B,MATCH(Sheet1!W10705,months!A:A,0))</f>
        <v>8</v>
      </c>
      <c r="Z10705">
        <f t="shared" si="1175"/>
        <v>42241</v>
      </c>
    </row>
    <row r="10706" spans="1:26" x14ac:dyDescent="0.2">
      <c r="A10706" t="s">
        <v>14416</v>
      </c>
      <c r="B10706" t="s">
        <v>787</v>
      </c>
      <c r="D10706">
        <v>2</v>
      </c>
      <c r="E10706" t="s">
        <v>308</v>
      </c>
      <c r="F10706" t="s">
        <v>1010</v>
      </c>
      <c r="G10706" t="s">
        <v>23</v>
      </c>
      <c r="H10706" t="s">
        <v>24</v>
      </c>
      <c r="I10706" t="s">
        <v>25</v>
      </c>
      <c r="J10706" t="s">
        <v>788</v>
      </c>
      <c r="K10706" t="s">
        <v>5944</v>
      </c>
      <c r="L10706" t="s">
        <v>53</v>
      </c>
      <c r="M10706" t="s">
        <v>81</v>
      </c>
      <c r="N10706">
        <f t="shared" si="1169"/>
        <v>0</v>
      </c>
      <c r="O10706" t="str">
        <f t="shared" si="1170"/>
        <v>No</v>
      </c>
      <c r="P10706">
        <f t="shared" si="1171"/>
        <v>0</v>
      </c>
      <c r="Q10706">
        <f t="shared" si="1172"/>
        <v>4813937689</v>
      </c>
      <c r="R10706">
        <f t="shared" si="1173"/>
        <v>4.1933383153624479</v>
      </c>
      <c r="S10706" t="str">
        <f t="shared" si="1174"/>
        <v>Acceptable</v>
      </c>
      <c r="T10706">
        <f>ROUNDUP(C10706,0)</f>
        <v>0</v>
      </c>
      <c r="U10706">
        <f>ROUNDDOWN(C10706,0)</f>
        <v>0</v>
      </c>
      <c r="V10706">
        <f>RIGHT(K10706,2)+2000</f>
        <v>2017</v>
      </c>
      <c r="W10706" t="str">
        <f>INDEX(_xlfn.TEXTSPLIT(K10706,"-"),1,2)</f>
        <v>Dec</v>
      </c>
      <c r="X10706" t="str">
        <f>INDEX(_xlfn.TEXTSPLIT(K10706,"-"),1,1)</f>
        <v>19</v>
      </c>
      <c r="Y10706">
        <f>INDEX(months!B:B,MATCH(Sheet1!W10706,months!A:A,0))</f>
        <v>12</v>
      </c>
      <c r="Z10706">
        <f t="shared" si="1175"/>
        <v>43088</v>
      </c>
    </row>
    <row r="10707" spans="1:26" x14ac:dyDescent="0.2">
      <c r="A10707" t="s">
        <v>14417</v>
      </c>
      <c r="B10707" t="s">
        <v>556</v>
      </c>
      <c r="D10707">
        <v>2</v>
      </c>
      <c r="E10707" t="s">
        <v>155</v>
      </c>
      <c r="F10707" t="s">
        <v>1010</v>
      </c>
      <c r="G10707" t="s">
        <v>23</v>
      </c>
      <c r="H10707" t="s">
        <v>24</v>
      </c>
      <c r="I10707" t="s">
        <v>25</v>
      </c>
      <c r="J10707" t="s">
        <v>557</v>
      </c>
      <c r="K10707" t="s">
        <v>278</v>
      </c>
      <c r="L10707" t="s">
        <v>1207</v>
      </c>
      <c r="M10707" t="s">
        <v>274</v>
      </c>
      <c r="N10707">
        <f t="shared" si="1169"/>
        <v>0</v>
      </c>
      <c r="O10707" t="str">
        <f t="shared" si="1170"/>
        <v>No</v>
      </c>
      <c r="P10707">
        <f t="shared" si="1171"/>
        <v>0</v>
      </c>
      <c r="Q10707">
        <f t="shared" si="1172"/>
        <v>4813937689</v>
      </c>
      <c r="R10707">
        <f t="shared" si="1173"/>
        <v>4.1933383153624479</v>
      </c>
      <c r="S10707" t="str">
        <f t="shared" si="1174"/>
        <v>Acceptable</v>
      </c>
      <c r="T10707">
        <f>ROUNDUP(C10707,0)</f>
        <v>0</v>
      </c>
      <c r="U10707">
        <f>ROUNDDOWN(C10707,0)</f>
        <v>0</v>
      </c>
      <c r="V10707">
        <f>RIGHT(K10707,2)+2000</f>
        <v>2018</v>
      </c>
      <c r="W10707" t="str">
        <f>INDEX(_xlfn.TEXTSPLIT(K10707,"-"),1,2)</f>
        <v>Jul</v>
      </c>
      <c r="X10707" t="str">
        <f>INDEX(_xlfn.TEXTSPLIT(K10707,"-"),1,1)</f>
        <v>27</v>
      </c>
      <c r="Y10707">
        <f>INDEX(months!B:B,MATCH(Sheet1!W10707,months!A:A,0))</f>
        <v>7</v>
      </c>
      <c r="Z10707">
        <f t="shared" si="1175"/>
        <v>43308</v>
      </c>
    </row>
    <row r="10708" spans="1:26" x14ac:dyDescent="0.2">
      <c r="A10708" t="s">
        <v>14418</v>
      </c>
      <c r="B10708" t="s">
        <v>556</v>
      </c>
      <c r="C10708">
        <v>4.5999999999999996</v>
      </c>
      <c r="D10708">
        <v>7</v>
      </c>
      <c r="E10708" t="s">
        <v>1396</v>
      </c>
      <c r="F10708" t="s">
        <v>1199</v>
      </c>
      <c r="G10708" t="s">
        <v>23</v>
      </c>
      <c r="H10708" t="s">
        <v>24</v>
      </c>
      <c r="I10708" t="s">
        <v>25</v>
      </c>
      <c r="J10708" t="s">
        <v>557</v>
      </c>
      <c r="K10708" t="s">
        <v>9782</v>
      </c>
      <c r="L10708" t="s">
        <v>28</v>
      </c>
      <c r="M10708" t="s">
        <v>177</v>
      </c>
      <c r="N10708">
        <f t="shared" si="1169"/>
        <v>0</v>
      </c>
      <c r="O10708" t="str">
        <f t="shared" si="1170"/>
        <v>No</v>
      </c>
      <c r="P10708">
        <f t="shared" si="1171"/>
        <v>0</v>
      </c>
      <c r="Q10708">
        <f t="shared" si="1172"/>
        <v>4813937689</v>
      </c>
      <c r="R10708">
        <f t="shared" si="1173"/>
        <v>4.1933383153624479</v>
      </c>
      <c r="S10708" t="str">
        <f t="shared" si="1174"/>
        <v>Acceptable</v>
      </c>
      <c r="T10708">
        <f>ROUNDUP(C10708,0)</f>
        <v>5</v>
      </c>
      <c r="U10708">
        <f>ROUNDDOWN(C10708,0)</f>
        <v>4</v>
      </c>
      <c r="V10708">
        <f>RIGHT(K10708,2)+2000</f>
        <v>2017</v>
      </c>
      <c r="W10708" t="str">
        <f>INDEX(_xlfn.TEXTSPLIT(K10708,"-"),1,2)</f>
        <v>Aug</v>
      </c>
      <c r="X10708" t="str">
        <f>INDEX(_xlfn.TEXTSPLIT(K10708,"-"),1,1)</f>
        <v>24</v>
      </c>
      <c r="Y10708">
        <f>INDEX(months!B:B,MATCH(Sheet1!W10708,months!A:A,0))</f>
        <v>8</v>
      </c>
      <c r="Z10708">
        <f t="shared" si="1175"/>
        <v>42971</v>
      </c>
    </row>
    <row r="10709" spans="1:26" x14ac:dyDescent="0.2">
      <c r="A10709" t="s">
        <v>14419</v>
      </c>
      <c r="B10709" t="s">
        <v>4106</v>
      </c>
      <c r="C10709">
        <v>4.5</v>
      </c>
      <c r="D10709">
        <v>1519671</v>
      </c>
      <c r="E10709" t="s">
        <v>46</v>
      </c>
      <c r="F10709" t="s">
        <v>448</v>
      </c>
      <c r="G10709" t="s">
        <v>23</v>
      </c>
      <c r="H10709" t="s">
        <v>24</v>
      </c>
      <c r="I10709" t="s">
        <v>25</v>
      </c>
      <c r="J10709" t="s">
        <v>4107</v>
      </c>
      <c r="K10709" t="s">
        <v>3092</v>
      </c>
      <c r="L10709" t="s">
        <v>46</v>
      </c>
      <c r="M10709" t="s">
        <v>46</v>
      </c>
      <c r="N10709">
        <f t="shared" si="1169"/>
        <v>0</v>
      </c>
      <c r="O10709" t="str">
        <f t="shared" si="1170"/>
        <v>No</v>
      </c>
      <c r="P10709">
        <f t="shared" si="1171"/>
        <v>0</v>
      </c>
      <c r="Q10709">
        <f t="shared" si="1172"/>
        <v>4813937689</v>
      </c>
      <c r="R10709">
        <f t="shared" si="1173"/>
        <v>4.1933383153624479</v>
      </c>
      <c r="S10709" t="str">
        <f t="shared" si="1174"/>
        <v>Acceptable</v>
      </c>
      <c r="T10709">
        <f>ROUNDUP(C10709,0)</f>
        <v>5</v>
      </c>
      <c r="U10709">
        <f>ROUNDDOWN(C10709,0)</f>
        <v>4</v>
      </c>
      <c r="V10709">
        <f>RIGHT(K10709,2)+2000</f>
        <v>2018</v>
      </c>
      <c r="W10709" t="str">
        <f>INDEX(_xlfn.TEXTSPLIT(K10709,"-"),1,2)</f>
        <v>Feb</v>
      </c>
      <c r="X10709" t="str">
        <f>INDEX(_xlfn.TEXTSPLIT(K10709,"-"),1,1)</f>
        <v>1</v>
      </c>
      <c r="Y10709">
        <f>INDEX(months!B:B,MATCH(Sheet1!W10709,months!A:A,0))</f>
        <v>2</v>
      </c>
      <c r="Z10709">
        <f t="shared" si="1175"/>
        <v>43132</v>
      </c>
    </row>
    <row r="10710" spans="1:26" x14ac:dyDescent="0.2">
      <c r="A10710" t="s">
        <v>14420</v>
      </c>
      <c r="B10710" t="s">
        <v>556</v>
      </c>
      <c r="D10710">
        <v>0</v>
      </c>
      <c r="E10710" t="s">
        <v>1565</v>
      </c>
      <c r="F10710" t="s">
        <v>1262</v>
      </c>
      <c r="G10710" t="s">
        <v>23</v>
      </c>
      <c r="H10710" t="s">
        <v>24</v>
      </c>
      <c r="I10710" t="s">
        <v>25</v>
      </c>
      <c r="J10710" t="s">
        <v>557</v>
      </c>
      <c r="K10710" t="s">
        <v>52</v>
      </c>
      <c r="L10710" t="s">
        <v>754</v>
      </c>
      <c r="M10710" t="s">
        <v>81</v>
      </c>
      <c r="N10710">
        <f t="shared" si="1169"/>
        <v>0</v>
      </c>
      <c r="O10710" t="str">
        <f t="shared" si="1170"/>
        <v>No</v>
      </c>
      <c r="P10710">
        <f t="shared" si="1171"/>
        <v>0</v>
      </c>
      <c r="Q10710">
        <f t="shared" si="1172"/>
        <v>4813937689</v>
      </c>
      <c r="R10710">
        <f t="shared" si="1173"/>
        <v>4.1933383153624479</v>
      </c>
      <c r="S10710" t="str">
        <f t="shared" si="1174"/>
        <v>Acceptable</v>
      </c>
      <c r="T10710">
        <f>ROUNDUP(C10710,0)</f>
        <v>0</v>
      </c>
      <c r="U10710">
        <f>ROUNDDOWN(C10710,0)</f>
        <v>0</v>
      </c>
      <c r="V10710">
        <f>RIGHT(K10710,2)+2000</f>
        <v>2018</v>
      </c>
      <c r="W10710" t="str">
        <f>INDEX(_xlfn.TEXTSPLIT(K10710,"-"),1,2)</f>
        <v>Jun</v>
      </c>
      <c r="X10710" t="str">
        <f>INDEX(_xlfn.TEXTSPLIT(K10710,"-"),1,1)</f>
        <v>20</v>
      </c>
      <c r="Y10710">
        <f>INDEX(months!B:B,MATCH(Sheet1!W10710,months!A:A,0))</f>
        <v>6</v>
      </c>
      <c r="Z10710">
        <f t="shared" si="1175"/>
        <v>43271</v>
      </c>
    </row>
    <row r="10711" spans="1:26" x14ac:dyDescent="0.2">
      <c r="A10711" t="s">
        <v>14421</v>
      </c>
      <c r="B10711" t="s">
        <v>787</v>
      </c>
      <c r="D10711">
        <v>0</v>
      </c>
      <c r="E10711" t="s">
        <v>108</v>
      </c>
      <c r="F10711" t="s">
        <v>1010</v>
      </c>
      <c r="G10711" t="s">
        <v>23</v>
      </c>
      <c r="H10711" t="s">
        <v>24</v>
      </c>
      <c r="I10711" t="s">
        <v>25</v>
      </c>
      <c r="J10711" t="s">
        <v>788</v>
      </c>
      <c r="K10711" t="s">
        <v>1680</v>
      </c>
      <c r="L10711" t="s">
        <v>59</v>
      </c>
      <c r="M10711" t="s">
        <v>81</v>
      </c>
      <c r="N10711">
        <f t="shared" si="1169"/>
        <v>0</v>
      </c>
      <c r="O10711" t="str">
        <f t="shared" si="1170"/>
        <v>No</v>
      </c>
      <c r="P10711">
        <f t="shared" si="1171"/>
        <v>0</v>
      </c>
      <c r="Q10711">
        <f t="shared" si="1172"/>
        <v>4813937689</v>
      </c>
      <c r="R10711">
        <f t="shared" si="1173"/>
        <v>4.1933383153624479</v>
      </c>
      <c r="S10711" t="str">
        <f t="shared" si="1174"/>
        <v>Acceptable</v>
      </c>
      <c r="T10711">
        <f>ROUNDUP(C10711,0)</f>
        <v>0</v>
      </c>
      <c r="U10711">
        <f>ROUNDDOWN(C10711,0)</f>
        <v>0</v>
      </c>
      <c r="V10711">
        <f>RIGHT(K10711,2)+2000</f>
        <v>2017</v>
      </c>
      <c r="W10711" t="str">
        <f>INDEX(_xlfn.TEXTSPLIT(K10711,"-"),1,2)</f>
        <v>Dec</v>
      </c>
      <c r="X10711" t="str">
        <f>INDEX(_xlfn.TEXTSPLIT(K10711,"-"),1,1)</f>
        <v>14</v>
      </c>
      <c r="Y10711">
        <f>INDEX(months!B:B,MATCH(Sheet1!W10711,months!A:A,0))</f>
        <v>12</v>
      </c>
      <c r="Z10711">
        <f t="shared" si="1175"/>
        <v>43083</v>
      </c>
    </row>
    <row r="10712" spans="1:26" x14ac:dyDescent="0.2">
      <c r="A10712" t="s">
        <v>14422</v>
      </c>
      <c r="B10712" t="s">
        <v>4801</v>
      </c>
      <c r="C10712">
        <v>3.8</v>
      </c>
      <c r="D10712">
        <v>153176</v>
      </c>
      <c r="E10712" t="s">
        <v>733</v>
      </c>
      <c r="F10712" t="s">
        <v>89</v>
      </c>
      <c r="G10712" t="s">
        <v>23</v>
      </c>
      <c r="H10712" t="s">
        <v>24</v>
      </c>
      <c r="I10712" t="s">
        <v>25</v>
      </c>
      <c r="J10712" t="s">
        <v>4802</v>
      </c>
      <c r="K10712" t="s">
        <v>4757</v>
      </c>
      <c r="L10712" t="s">
        <v>1163</v>
      </c>
      <c r="M10712" t="s">
        <v>29</v>
      </c>
      <c r="N10712">
        <f t="shared" si="1169"/>
        <v>0</v>
      </c>
      <c r="O10712" t="str">
        <f t="shared" si="1170"/>
        <v>No</v>
      </c>
      <c r="P10712">
        <f t="shared" si="1171"/>
        <v>0</v>
      </c>
      <c r="Q10712">
        <f t="shared" si="1172"/>
        <v>4813937689</v>
      </c>
      <c r="R10712">
        <f t="shared" si="1173"/>
        <v>4.1933383153624479</v>
      </c>
      <c r="S10712" t="str">
        <f t="shared" si="1174"/>
        <v>Acceptable</v>
      </c>
      <c r="T10712">
        <f>ROUNDUP(C10712,0)</f>
        <v>4</v>
      </c>
      <c r="U10712">
        <f>ROUNDDOWN(C10712,0)</f>
        <v>3</v>
      </c>
      <c r="V10712">
        <f>RIGHT(K10712,2)+2000</f>
        <v>2018</v>
      </c>
      <c r="W10712" t="str">
        <f>INDEX(_xlfn.TEXTSPLIT(K10712,"-"),1,2)</f>
        <v>Aug</v>
      </c>
      <c r="X10712" t="str">
        <f>INDEX(_xlfn.TEXTSPLIT(K10712,"-"),1,1)</f>
        <v>7</v>
      </c>
      <c r="Y10712">
        <f>INDEX(months!B:B,MATCH(Sheet1!W10712,months!A:A,0))</f>
        <v>8</v>
      </c>
      <c r="Z10712">
        <f t="shared" si="1175"/>
        <v>43319</v>
      </c>
    </row>
    <row r="10713" spans="1:26" x14ac:dyDescent="0.2">
      <c r="A10713" t="s">
        <v>14423</v>
      </c>
      <c r="B10713" t="s">
        <v>2665</v>
      </c>
      <c r="C10713">
        <v>4.0999999999999996</v>
      </c>
      <c r="D10713">
        <v>7279</v>
      </c>
      <c r="E10713" t="s">
        <v>232</v>
      </c>
      <c r="F10713" t="s">
        <v>65</v>
      </c>
      <c r="G10713" t="s">
        <v>23</v>
      </c>
      <c r="H10713" t="s">
        <v>24</v>
      </c>
      <c r="I10713" t="s">
        <v>25</v>
      </c>
      <c r="J10713" t="s">
        <v>2734</v>
      </c>
      <c r="K10713" t="s">
        <v>1357</v>
      </c>
      <c r="L10713" t="s">
        <v>138</v>
      </c>
      <c r="M10713" t="s">
        <v>86</v>
      </c>
      <c r="N10713">
        <f t="shared" si="1169"/>
        <v>0</v>
      </c>
      <c r="O10713" t="str">
        <f t="shared" si="1170"/>
        <v>No</v>
      </c>
      <c r="P10713">
        <f t="shared" si="1171"/>
        <v>0</v>
      </c>
      <c r="Q10713">
        <f t="shared" si="1172"/>
        <v>4813937689</v>
      </c>
      <c r="R10713">
        <f t="shared" si="1173"/>
        <v>4.1933383153624479</v>
      </c>
      <c r="S10713" t="str">
        <f t="shared" si="1174"/>
        <v>Acceptable</v>
      </c>
      <c r="T10713">
        <f>ROUNDUP(C10713,0)</f>
        <v>5</v>
      </c>
      <c r="U10713">
        <f>ROUNDDOWN(C10713,0)</f>
        <v>4</v>
      </c>
      <c r="V10713">
        <f>RIGHT(K10713,2)+2000</f>
        <v>2018</v>
      </c>
      <c r="W10713" t="str">
        <f>INDEX(_xlfn.TEXTSPLIT(K10713,"-"),1,2)</f>
        <v>Mar</v>
      </c>
      <c r="X10713" t="str">
        <f>INDEX(_xlfn.TEXTSPLIT(K10713,"-"),1,1)</f>
        <v>9</v>
      </c>
      <c r="Y10713">
        <f>INDEX(months!B:B,MATCH(Sheet1!W10713,months!A:A,0))</f>
        <v>3</v>
      </c>
      <c r="Z10713">
        <f t="shared" si="1175"/>
        <v>43168</v>
      </c>
    </row>
    <row r="10714" spans="1:26" x14ac:dyDescent="0.2">
      <c r="A10714" t="s">
        <v>14424</v>
      </c>
      <c r="B10714" t="s">
        <v>3944</v>
      </c>
      <c r="C10714">
        <v>4.4000000000000004</v>
      </c>
      <c r="D10714">
        <v>61392</v>
      </c>
      <c r="E10714" t="s">
        <v>46</v>
      </c>
      <c r="F10714" t="s">
        <v>65</v>
      </c>
      <c r="G10714" t="s">
        <v>23</v>
      </c>
      <c r="H10714" t="s">
        <v>24</v>
      </c>
      <c r="I10714" t="s">
        <v>25</v>
      </c>
      <c r="J10714" t="s">
        <v>3945</v>
      </c>
      <c r="K10714" t="s">
        <v>13813</v>
      </c>
      <c r="L10714" t="s">
        <v>46</v>
      </c>
      <c r="M10714" t="s">
        <v>46</v>
      </c>
      <c r="N10714">
        <f t="shared" si="1169"/>
        <v>0</v>
      </c>
      <c r="O10714" t="str">
        <f t="shared" si="1170"/>
        <v>No</v>
      </c>
      <c r="P10714">
        <f t="shared" si="1171"/>
        <v>0</v>
      </c>
      <c r="Q10714">
        <f t="shared" si="1172"/>
        <v>4813937689</v>
      </c>
      <c r="R10714">
        <f t="shared" si="1173"/>
        <v>4.1933383153624479</v>
      </c>
      <c r="S10714" t="str">
        <f t="shared" si="1174"/>
        <v>Acceptable</v>
      </c>
      <c r="T10714">
        <f>ROUNDUP(C10714,0)</f>
        <v>5</v>
      </c>
      <c r="U10714">
        <f>ROUNDDOWN(C10714,0)</f>
        <v>4</v>
      </c>
      <c r="V10714">
        <f>RIGHT(K10714,2)+2000</f>
        <v>2018</v>
      </c>
      <c r="W10714" t="str">
        <f>INDEX(_xlfn.TEXTSPLIT(K10714,"-"),1,2)</f>
        <v>Aug</v>
      </c>
      <c r="X10714" t="str">
        <f>INDEX(_xlfn.TEXTSPLIT(K10714,"-"),1,1)</f>
        <v>8</v>
      </c>
      <c r="Y10714">
        <f>INDEX(months!B:B,MATCH(Sheet1!W10714,months!A:A,0))</f>
        <v>8</v>
      </c>
      <c r="Z10714">
        <f t="shared" si="1175"/>
        <v>43320</v>
      </c>
    </row>
    <row r="10715" spans="1:26" x14ac:dyDescent="0.2">
      <c r="A10715" t="s">
        <v>14425</v>
      </c>
      <c r="B10715" t="s">
        <v>5191</v>
      </c>
      <c r="C10715">
        <v>4.4000000000000004</v>
      </c>
      <c r="D10715">
        <v>3471</v>
      </c>
      <c r="E10715" t="s">
        <v>46</v>
      </c>
      <c r="F10715" t="s">
        <v>50</v>
      </c>
      <c r="G10715" t="s">
        <v>23</v>
      </c>
      <c r="H10715" t="s">
        <v>24</v>
      </c>
      <c r="I10715" t="s">
        <v>25</v>
      </c>
      <c r="J10715" t="s">
        <v>5192</v>
      </c>
      <c r="K10715" t="s">
        <v>297</v>
      </c>
      <c r="L10715" t="s">
        <v>46</v>
      </c>
      <c r="M10715" t="s">
        <v>46</v>
      </c>
      <c r="N10715">
        <f t="shared" si="1169"/>
        <v>0</v>
      </c>
      <c r="O10715" t="str">
        <f t="shared" si="1170"/>
        <v>No</v>
      </c>
      <c r="P10715">
        <f t="shared" si="1171"/>
        <v>0</v>
      </c>
      <c r="Q10715">
        <f t="shared" si="1172"/>
        <v>4813937689</v>
      </c>
      <c r="R10715">
        <f t="shared" si="1173"/>
        <v>4.1933383153624479</v>
      </c>
      <c r="S10715" t="str">
        <f t="shared" si="1174"/>
        <v>Acceptable</v>
      </c>
      <c r="T10715">
        <f>ROUNDUP(C10715,0)</f>
        <v>5</v>
      </c>
      <c r="U10715">
        <f>ROUNDDOWN(C10715,0)</f>
        <v>4</v>
      </c>
      <c r="V10715">
        <f>RIGHT(K10715,2)+2000</f>
        <v>2018</v>
      </c>
      <c r="W10715" t="str">
        <f>INDEX(_xlfn.TEXTSPLIT(K10715,"-"),1,2)</f>
        <v>Jul</v>
      </c>
      <c r="X10715" t="str">
        <f>INDEX(_xlfn.TEXTSPLIT(K10715,"-"),1,1)</f>
        <v>24</v>
      </c>
      <c r="Y10715">
        <f>INDEX(months!B:B,MATCH(Sheet1!W10715,months!A:A,0))</f>
        <v>7</v>
      </c>
      <c r="Z10715">
        <f t="shared" si="1175"/>
        <v>43305</v>
      </c>
    </row>
    <row r="10716" spans="1:26" x14ac:dyDescent="0.2">
      <c r="A10716" t="s">
        <v>14426</v>
      </c>
      <c r="B10716" t="s">
        <v>3827</v>
      </c>
      <c r="C10716">
        <v>4.4000000000000004</v>
      </c>
      <c r="D10716">
        <v>68358</v>
      </c>
      <c r="E10716" t="s">
        <v>537</v>
      </c>
      <c r="F10716" t="s">
        <v>38</v>
      </c>
      <c r="G10716" t="s">
        <v>23</v>
      </c>
      <c r="H10716" t="s">
        <v>24</v>
      </c>
      <c r="I10716" t="s">
        <v>418</v>
      </c>
      <c r="J10716" t="s">
        <v>3828</v>
      </c>
      <c r="K10716" t="s">
        <v>6976</v>
      </c>
      <c r="L10716" t="s">
        <v>2250</v>
      </c>
      <c r="M10716" t="s">
        <v>81</v>
      </c>
      <c r="N10716">
        <f t="shared" si="1169"/>
        <v>0</v>
      </c>
      <c r="O10716" t="str">
        <f t="shared" si="1170"/>
        <v>No</v>
      </c>
      <c r="P10716">
        <f t="shared" si="1171"/>
        <v>0</v>
      </c>
      <c r="Q10716">
        <f t="shared" si="1172"/>
        <v>4813937689</v>
      </c>
      <c r="R10716">
        <f t="shared" si="1173"/>
        <v>4.1933383153624479</v>
      </c>
      <c r="S10716" t="str">
        <f t="shared" si="1174"/>
        <v>Acceptable</v>
      </c>
      <c r="T10716">
        <f>ROUNDUP(C10716,0)</f>
        <v>5</v>
      </c>
      <c r="U10716">
        <f>ROUNDDOWN(C10716,0)</f>
        <v>4</v>
      </c>
      <c r="V10716">
        <f>RIGHT(K10716,2)+2000</f>
        <v>2016</v>
      </c>
      <c r="W10716" t="str">
        <f>INDEX(_xlfn.TEXTSPLIT(K10716,"-"),1,2)</f>
        <v>May</v>
      </c>
      <c r="X10716" t="str">
        <f>INDEX(_xlfn.TEXTSPLIT(K10716,"-"),1,1)</f>
        <v>7</v>
      </c>
      <c r="Y10716">
        <f>INDEX(months!B:B,MATCH(Sheet1!W10716,months!A:A,0))</f>
        <v>5</v>
      </c>
      <c r="Z10716">
        <f t="shared" si="1175"/>
        <v>42497</v>
      </c>
    </row>
    <row r="10717" spans="1:26" x14ac:dyDescent="0.2">
      <c r="A10717" t="s">
        <v>1071</v>
      </c>
      <c r="B10717" t="s">
        <v>997</v>
      </c>
      <c r="C10717">
        <v>3</v>
      </c>
      <c r="D10717">
        <v>1145</v>
      </c>
      <c r="E10717" t="s">
        <v>1072</v>
      </c>
      <c r="F10717" t="s">
        <v>50</v>
      </c>
      <c r="G10717" t="s">
        <v>23</v>
      </c>
      <c r="H10717" t="s">
        <v>24</v>
      </c>
      <c r="I10717" t="s">
        <v>418</v>
      </c>
      <c r="J10717" t="s">
        <v>998</v>
      </c>
      <c r="K10717" t="s">
        <v>1073</v>
      </c>
      <c r="L10717" t="s">
        <v>161</v>
      </c>
      <c r="M10717" t="s">
        <v>86</v>
      </c>
      <c r="N10717">
        <f t="shared" si="1169"/>
        <v>0</v>
      </c>
      <c r="O10717" t="str">
        <f t="shared" si="1170"/>
        <v>No</v>
      </c>
      <c r="P10717">
        <f t="shared" si="1171"/>
        <v>0</v>
      </c>
      <c r="Q10717">
        <f t="shared" si="1172"/>
        <v>4813937689</v>
      </c>
      <c r="R10717">
        <f t="shared" si="1173"/>
        <v>4.1933383153624479</v>
      </c>
      <c r="S10717" t="str">
        <f t="shared" si="1174"/>
        <v>Acceptable</v>
      </c>
      <c r="T10717">
        <f>ROUNDUP(C10717,0)</f>
        <v>3</v>
      </c>
      <c r="U10717">
        <f>ROUNDDOWN(C10717,0)</f>
        <v>3</v>
      </c>
      <c r="V10717">
        <f>RIGHT(K10717,2)+2000</f>
        <v>2016</v>
      </c>
      <c r="W10717" t="str">
        <f>INDEX(_xlfn.TEXTSPLIT(K10717,"-"),1,2)</f>
        <v>Feb</v>
      </c>
      <c r="X10717" t="str">
        <f>INDEX(_xlfn.TEXTSPLIT(K10717,"-"),1,1)</f>
        <v>25</v>
      </c>
      <c r="Y10717">
        <f>INDEX(months!B:B,MATCH(Sheet1!W10717,months!A:A,0))</f>
        <v>2</v>
      </c>
      <c r="Z10717">
        <f t="shared" si="1175"/>
        <v>42425</v>
      </c>
    </row>
    <row r="10718" spans="1:26" x14ac:dyDescent="0.2">
      <c r="A10718" t="s">
        <v>14427</v>
      </c>
      <c r="B10718" t="s">
        <v>4106</v>
      </c>
      <c r="C10718">
        <v>4.2</v>
      </c>
      <c r="D10718">
        <v>162564</v>
      </c>
      <c r="E10718" t="s">
        <v>159</v>
      </c>
      <c r="F10718" t="s">
        <v>89</v>
      </c>
      <c r="G10718" t="s">
        <v>23</v>
      </c>
      <c r="H10718" t="s">
        <v>24</v>
      </c>
      <c r="I10718" t="s">
        <v>25</v>
      </c>
      <c r="J10718" t="s">
        <v>4107</v>
      </c>
      <c r="K10718" t="s">
        <v>2235</v>
      </c>
      <c r="L10718" t="s">
        <v>832</v>
      </c>
      <c r="M10718" t="s">
        <v>86</v>
      </c>
      <c r="N10718">
        <f t="shared" si="1169"/>
        <v>0</v>
      </c>
      <c r="O10718" t="str">
        <f t="shared" si="1170"/>
        <v>No</v>
      </c>
      <c r="P10718">
        <f t="shared" si="1171"/>
        <v>0</v>
      </c>
      <c r="Q10718">
        <f t="shared" si="1172"/>
        <v>4813937689</v>
      </c>
      <c r="R10718">
        <f t="shared" si="1173"/>
        <v>4.1933383153624479</v>
      </c>
      <c r="S10718" t="str">
        <f t="shared" si="1174"/>
        <v>Acceptable</v>
      </c>
      <c r="T10718">
        <f>ROUNDUP(C10718,0)</f>
        <v>5</v>
      </c>
      <c r="U10718">
        <f>ROUNDDOWN(C10718,0)</f>
        <v>4</v>
      </c>
      <c r="V10718">
        <f>RIGHT(K10718,2)+2000</f>
        <v>2018</v>
      </c>
      <c r="W10718" t="str">
        <f>INDEX(_xlfn.TEXTSPLIT(K10718,"-"),1,2)</f>
        <v>Aug</v>
      </c>
      <c r="X10718" t="str">
        <f>INDEX(_xlfn.TEXTSPLIT(K10718,"-"),1,1)</f>
        <v>5</v>
      </c>
      <c r="Y10718">
        <f>INDEX(months!B:B,MATCH(Sheet1!W10718,months!A:A,0))</f>
        <v>8</v>
      </c>
      <c r="Z10718">
        <f t="shared" si="1175"/>
        <v>43317</v>
      </c>
    </row>
    <row r="10719" spans="1:26" x14ac:dyDescent="0.2">
      <c r="A10719" t="s">
        <v>14428</v>
      </c>
      <c r="B10719" t="s">
        <v>2665</v>
      </c>
      <c r="C10719">
        <v>4.2</v>
      </c>
      <c r="D10719">
        <v>9183</v>
      </c>
      <c r="E10719" t="s">
        <v>1158</v>
      </c>
      <c r="F10719" t="s">
        <v>65</v>
      </c>
      <c r="G10719" t="s">
        <v>23</v>
      </c>
      <c r="H10719" t="s">
        <v>24</v>
      </c>
      <c r="I10719" t="s">
        <v>418</v>
      </c>
      <c r="J10719" t="s">
        <v>2684</v>
      </c>
      <c r="K10719" t="s">
        <v>951</v>
      </c>
      <c r="L10719" t="s">
        <v>53</v>
      </c>
      <c r="M10719" t="s">
        <v>54</v>
      </c>
      <c r="N10719">
        <f t="shared" si="1169"/>
        <v>0</v>
      </c>
      <c r="O10719" t="str">
        <f t="shared" si="1170"/>
        <v>No</v>
      </c>
      <c r="P10719">
        <f t="shared" si="1171"/>
        <v>0</v>
      </c>
      <c r="Q10719">
        <f t="shared" si="1172"/>
        <v>4813937689</v>
      </c>
      <c r="R10719">
        <f t="shared" si="1173"/>
        <v>4.1933383153624479</v>
      </c>
      <c r="S10719" t="str">
        <f t="shared" si="1174"/>
        <v>Acceptable</v>
      </c>
      <c r="T10719">
        <f>ROUNDUP(C10719,0)</f>
        <v>5</v>
      </c>
      <c r="U10719">
        <f>ROUNDDOWN(C10719,0)</f>
        <v>4</v>
      </c>
      <c r="V10719">
        <f>RIGHT(K10719,2)+2000</f>
        <v>2018</v>
      </c>
      <c r="W10719" t="str">
        <f>INDEX(_xlfn.TEXTSPLIT(K10719,"-"),1,2)</f>
        <v>Jun</v>
      </c>
      <c r="X10719" t="str">
        <f>INDEX(_xlfn.TEXTSPLIT(K10719,"-"),1,1)</f>
        <v>22</v>
      </c>
      <c r="Y10719">
        <f>INDEX(months!B:B,MATCH(Sheet1!W10719,months!A:A,0))</f>
        <v>6</v>
      </c>
      <c r="Z10719">
        <f t="shared" si="1175"/>
        <v>43273</v>
      </c>
    </row>
    <row r="10720" spans="1:26" x14ac:dyDescent="0.2">
      <c r="A10720" t="s">
        <v>14429</v>
      </c>
      <c r="B10720" t="s">
        <v>1790</v>
      </c>
      <c r="C10720">
        <v>3.9</v>
      </c>
      <c r="D10720">
        <v>28</v>
      </c>
      <c r="E10720" t="s">
        <v>186</v>
      </c>
      <c r="F10720" t="s">
        <v>101</v>
      </c>
      <c r="G10720" t="s">
        <v>23</v>
      </c>
      <c r="H10720" t="s">
        <v>24</v>
      </c>
      <c r="I10720" t="s">
        <v>25</v>
      </c>
      <c r="J10720" t="s">
        <v>1791</v>
      </c>
      <c r="K10720" t="s">
        <v>13813</v>
      </c>
      <c r="L10720" t="s">
        <v>14430</v>
      </c>
      <c r="M10720" t="s">
        <v>274</v>
      </c>
      <c r="N10720">
        <f t="shared" si="1169"/>
        <v>0</v>
      </c>
      <c r="O10720" t="str">
        <f t="shared" si="1170"/>
        <v>No</v>
      </c>
      <c r="P10720">
        <f t="shared" si="1171"/>
        <v>0</v>
      </c>
      <c r="Q10720">
        <f t="shared" si="1172"/>
        <v>4813937689</v>
      </c>
      <c r="R10720">
        <f t="shared" si="1173"/>
        <v>4.1933383153624479</v>
      </c>
      <c r="S10720" t="str">
        <f t="shared" si="1174"/>
        <v>Acceptable</v>
      </c>
      <c r="T10720">
        <f>ROUNDUP(C10720,0)</f>
        <v>4</v>
      </c>
      <c r="U10720">
        <f>ROUNDDOWN(C10720,0)</f>
        <v>3</v>
      </c>
      <c r="V10720">
        <f>RIGHT(K10720,2)+2000</f>
        <v>2018</v>
      </c>
      <c r="W10720" t="str">
        <f>INDEX(_xlfn.TEXTSPLIT(K10720,"-"),1,2)</f>
        <v>Aug</v>
      </c>
      <c r="X10720" t="str">
        <f>INDEX(_xlfn.TEXTSPLIT(K10720,"-"),1,1)</f>
        <v>8</v>
      </c>
      <c r="Y10720">
        <f>INDEX(months!B:B,MATCH(Sheet1!W10720,months!A:A,0))</f>
        <v>8</v>
      </c>
      <c r="Z10720">
        <f t="shared" si="1175"/>
        <v>43320</v>
      </c>
    </row>
    <row r="10721" spans="1:26" x14ac:dyDescent="0.2">
      <c r="A10721" t="s">
        <v>14431</v>
      </c>
      <c r="B10721" t="s">
        <v>2518</v>
      </c>
      <c r="C10721">
        <v>4.2</v>
      </c>
      <c r="D10721">
        <v>31</v>
      </c>
      <c r="E10721" t="s">
        <v>42</v>
      </c>
      <c r="F10721" t="s">
        <v>775</v>
      </c>
      <c r="G10721" t="s">
        <v>23</v>
      </c>
      <c r="H10721" t="s">
        <v>24</v>
      </c>
      <c r="I10721" t="s">
        <v>25</v>
      </c>
      <c r="J10721" t="s">
        <v>2519</v>
      </c>
      <c r="K10721" t="s">
        <v>173</v>
      </c>
      <c r="L10721" t="s">
        <v>6354</v>
      </c>
      <c r="M10721" t="s">
        <v>54</v>
      </c>
      <c r="N10721">
        <f t="shared" si="1169"/>
        <v>0</v>
      </c>
      <c r="O10721" t="str">
        <f t="shared" si="1170"/>
        <v>No</v>
      </c>
      <c r="P10721">
        <f t="shared" si="1171"/>
        <v>0</v>
      </c>
      <c r="Q10721">
        <f t="shared" si="1172"/>
        <v>4813937689</v>
      </c>
      <c r="R10721">
        <f t="shared" si="1173"/>
        <v>4.1933383153624479</v>
      </c>
      <c r="S10721" t="str">
        <f t="shared" si="1174"/>
        <v>Acceptable</v>
      </c>
      <c r="T10721">
        <f>ROUNDUP(C10721,0)</f>
        <v>5</v>
      </c>
      <c r="U10721">
        <f>ROUNDDOWN(C10721,0)</f>
        <v>4</v>
      </c>
      <c r="V10721">
        <f>RIGHT(K10721,2)+2000</f>
        <v>2018</v>
      </c>
      <c r="W10721" t="str">
        <f>INDEX(_xlfn.TEXTSPLIT(K10721,"-"),1,2)</f>
        <v>Aug</v>
      </c>
      <c r="X10721" t="str">
        <f>INDEX(_xlfn.TEXTSPLIT(K10721,"-"),1,1)</f>
        <v>2</v>
      </c>
      <c r="Y10721">
        <f>INDEX(months!B:B,MATCH(Sheet1!W10721,months!A:A,0))</f>
        <v>8</v>
      </c>
      <c r="Z10721">
        <f t="shared" si="1175"/>
        <v>43314</v>
      </c>
    </row>
    <row r="10722" spans="1:26" x14ac:dyDescent="0.2">
      <c r="A10722" t="s">
        <v>831</v>
      </c>
      <c r="B10722" t="s">
        <v>787</v>
      </c>
      <c r="C10722">
        <v>4.4000000000000004</v>
      </c>
      <c r="D10722">
        <v>36981</v>
      </c>
      <c r="E10722" t="s">
        <v>527</v>
      </c>
      <c r="F10722" t="s">
        <v>65</v>
      </c>
      <c r="G10722" t="s">
        <v>23</v>
      </c>
      <c r="H10722" t="s">
        <v>24</v>
      </c>
      <c r="I10722" t="s">
        <v>25</v>
      </c>
      <c r="J10722" t="s">
        <v>788</v>
      </c>
      <c r="K10722" t="s">
        <v>743</v>
      </c>
      <c r="L10722" t="s">
        <v>832</v>
      </c>
      <c r="M10722" t="s">
        <v>274</v>
      </c>
      <c r="N10722">
        <f t="shared" si="1169"/>
        <v>0</v>
      </c>
      <c r="O10722" t="str">
        <f t="shared" si="1170"/>
        <v>No</v>
      </c>
      <c r="P10722">
        <f t="shared" si="1171"/>
        <v>0</v>
      </c>
      <c r="Q10722">
        <f t="shared" si="1172"/>
        <v>4813937689</v>
      </c>
      <c r="R10722">
        <f t="shared" si="1173"/>
        <v>4.1933383153624479</v>
      </c>
      <c r="S10722" t="str">
        <f t="shared" si="1174"/>
        <v>Acceptable</v>
      </c>
      <c r="T10722">
        <f>ROUNDUP(C10722,0)</f>
        <v>5</v>
      </c>
      <c r="U10722">
        <f>ROUNDDOWN(C10722,0)</f>
        <v>4</v>
      </c>
      <c r="V10722">
        <f>RIGHT(K10722,2)+2000</f>
        <v>2018</v>
      </c>
      <c r="W10722" t="str">
        <f>INDEX(_xlfn.TEXTSPLIT(K10722,"-"),1,2)</f>
        <v>Jul</v>
      </c>
      <c r="X10722" t="str">
        <f>INDEX(_xlfn.TEXTSPLIT(K10722,"-"),1,1)</f>
        <v>6</v>
      </c>
      <c r="Y10722">
        <f>INDEX(months!B:B,MATCH(Sheet1!W10722,months!A:A,0))</f>
        <v>7</v>
      </c>
      <c r="Z10722">
        <f t="shared" si="1175"/>
        <v>43287</v>
      </c>
    </row>
    <row r="10723" spans="1:26" x14ac:dyDescent="0.2">
      <c r="A10723" t="s">
        <v>14432</v>
      </c>
      <c r="B10723" t="s">
        <v>2665</v>
      </c>
      <c r="C10723">
        <v>5</v>
      </c>
      <c r="D10723">
        <v>14</v>
      </c>
      <c r="E10723" t="s">
        <v>271</v>
      </c>
      <c r="F10723" t="s">
        <v>1010</v>
      </c>
      <c r="G10723" t="s">
        <v>23</v>
      </c>
      <c r="H10723" t="s">
        <v>24</v>
      </c>
      <c r="I10723" t="s">
        <v>25</v>
      </c>
      <c r="J10723" t="s">
        <v>2669</v>
      </c>
      <c r="K10723" t="s">
        <v>11316</v>
      </c>
      <c r="L10723" t="s">
        <v>14433</v>
      </c>
      <c r="M10723" t="s">
        <v>81</v>
      </c>
      <c r="N10723">
        <f t="shared" si="1169"/>
        <v>0</v>
      </c>
      <c r="O10723" t="str">
        <f t="shared" si="1170"/>
        <v>No</v>
      </c>
      <c r="P10723">
        <f t="shared" si="1171"/>
        <v>0</v>
      </c>
      <c r="Q10723">
        <f t="shared" si="1172"/>
        <v>4813937689</v>
      </c>
      <c r="R10723">
        <f t="shared" si="1173"/>
        <v>4.1933383153624479</v>
      </c>
      <c r="S10723" t="str">
        <f t="shared" si="1174"/>
        <v>Acceptable</v>
      </c>
      <c r="T10723">
        <f>ROUNDUP(C10723,0)</f>
        <v>5</v>
      </c>
      <c r="U10723">
        <f>ROUNDDOWN(C10723,0)</f>
        <v>5</v>
      </c>
      <c r="V10723">
        <f>RIGHT(K10723,2)+2000</f>
        <v>2017</v>
      </c>
      <c r="W10723" t="str">
        <f>INDEX(_xlfn.TEXTSPLIT(K10723,"-"),1,2)</f>
        <v>Jun</v>
      </c>
      <c r="X10723" t="str">
        <f>INDEX(_xlfn.TEXTSPLIT(K10723,"-"),1,1)</f>
        <v>19</v>
      </c>
      <c r="Y10723">
        <f>INDEX(months!B:B,MATCH(Sheet1!W10723,months!A:A,0))</f>
        <v>6</v>
      </c>
      <c r="Z10723">
        <f t="shared" si="1175"/>
        <v>42905</v>
      </c>
    </row>
    <row r="10724" spans="1:26" x14ac:dyDescent="0.2">
      <c r="A10724" t="s">
        <v>14434</v>
      </c>
      <c r="B10724" t="s">
        <v>4801</v>
      </c>
      <c r="C10724">
        <v>4</v>
      </c>
      <c r="D10724">
        <v>649</v>
      </c>
      <c r="E10724" t="s">
        <v>159</v>
      </c>
      <c r="F10724" t="s">
        <v>50</v>
      </c>
      <c r="G10724" t="s">
        <v>23</v>
      </c>
      <c r="H10724" t="s">
        <v>24</v>
      </c>
      <c r="I10724" t="s">
        <v>25</v>
      </c>
      <c r="J10724" t="s">
        <v>4802</v>
      </c>
      <c r="K10724" t="s">
        <v>12741</v>
      </c>
      <c r="L10724" t="s">
        <v>59</v>
      </c>
      <c r="M10724" t="s">
        <v>177</v>
      </c>
      <c r="N10724">
        <f t="shared" si="1169"/>
        <v>0</v>
      </c>
      <c r="O10724" t="str">
        <f t="shared" si="1170"/>
        <v>No</v>
      </c>
      <c r="P10724">
        <f t="shared" si="1171"/>
        <v>0</v>
      </c>
      <c r="Q10724">
        <f t="shared" si="1172"/>
        <v>4813937689</v>
      </c>
      <c r="R10724">
        <f t="shared" si="1173"/>
        <v>4.1933383153624479</v>
      </c>
      <c r="S10724" t="str">
        <f t="shared" si="1174"/>
        <v>Acceptable</v>
      </c>
      <c r="T10724">
        <f>ROUNDUP(C10724,0)</f>
        <v>4</v>
      </c>
      <c r="U10724">
        <f>ROUNDDOWN(C10724,0)</f>
        <v>4</v>
      </c>
      <c r="V10724">
        <f>RIGHT(K10724,2)+2000</f>
        <v>2017</v>
      </c>
      <c r="W10724" t="str">
        <f>INDEX(_xlfn.TEXTSPLIT(K10724,"-"),1,2)</f>
        <v>Mar</v>
      </c>
      <c r="X10724" t="str">
        <f>INDEX(_xlfn.TEXTSPLIT(K10724,"-"),1,1)</f>
        <v>30</v>
      </c>
      <c r="Y10724">
        <f>INDEX(months!B:B,MATCH(Sheet1!W10724,months!A:A,0))</f>
        <v>3</v>
      </c>
      <c r="Z10724">
        <f t="shared" si="1175"/>
        <v>42824</v>
      </c>
    </row>
    <row r="10725" spans="1:26" x14ac:dyDescent="0.2">
      <c r="A10725" t="s">
        <v>14435</v>
      </c>
      <c r="B10725" t="s">
        <v>4310</v>
      </c>
      <c r="C10725">
        <v>4.3</v>
      </c>
      <c r="D10725">
        <v>111809</v>
      </c>
      <c r="E10725" t="s">
        <v>763</v>
      </c>
      <c r="F10725" t="s">
        <v>89</v>
      </c>
      <c r="G10725" t="s">
        <v>23</v>
      </c>
      <c r="H10725" t="s">
        <v>24</v>
      </c>
      <c r="I10725" t="s">
        <v>25</v>
      </c>
      <c r="J10725" t="s">
        <v>2718</v>
      </c>
      <c r="K10725" t="s">
        <v>1610</v>
      </c>
      <c r="L10725" t="s">
        <v>5578</v>
      </c>
      <c r="M10725" t="s">
        <v>81</v>
      </c>
      <c r="N10725">
        <f t="shared" si="1169"/>
        <v>0</v>
      </c>
      <c r="O10725" t="str">
        <f t="shared" si="1170"/>
        <v>No</v>
      </c>
      <c r="P10725">
        <f t="shared" si="1171"/>
        <v>0</v>
      </c>
      <c r="Q10725">
        <f t="shared" si="1172"/>
        <v>4813937689</v>
      </c>
      <c r="R10725">
        <f t="shared" si="1173"/>
        <v>4.1933383153624479</v>
      </c>
      <c r="S10725" t="str">
        <f t="shared" si="1174"/>
        <v>Acceptable</v>
      </c>
      <c r="T10725">
        <f>ROUNDUP(C10725,0)</f>
        <v>5</v>
      </c>
      <c r="U10725">
        <f>ROUNDDOWN(C10725,0)</f>
        <v>4</v>
      </c>
      <c r="V10725">
        <f>RIGHT(K10725,2)+2000</f>
        <v>2018</v>
      </c>
      <c r="W10725" t="str">
        <f>INDEX(_xlfn.TEXTSPLIT(K10725,"-"),1,2)</f>
        <v>Feb</v>
      </c>
      <c r="X10725" t="str">
        <f>INDEX(_xlfn.TEXTSPLIT(K10725,"-"),1,1)</f>
        <v>7</v>
      </c>
      <c r="Y10725">
        <f>INDEX(months!B:B,MATCH(Sheet1!W10725,months!A:A,0))</f>
        <v>2</v>
      </c>
      <c r="Z10725">
        <f t="shared" si="1175"/>
        <v>43138</v>
      </c>
    </row>
    <row r="10726" spans="1:26" x14ac:dyDescent="0.2">
      <c r="A10726" t="s">
        <v>14436</v>
      </c>
      <c r="B10726" t="s">
        <v>447</v>
      </c>
      <c r="C10726">
        <v>4.5999999999999996</v>
      </c>
      <c r="D10726">
        <v>60</v>
      </c>
      <c r="E10726" t="s">
        <v>403</v>
      </c>
      <c r="F10726" t="s">
        <v>22</v>
      </c>
      <c r="G10726" t="s">
        <v>23</v>
      </c>
      <c r="H10726" t="s">
        <v>24</v>
      </c>
      <c r="I10726" t="s">
        <v>25</v>
      </c>
      <c r="J10726" t="s">
        <v>449</v>
      </c>
      <c r="K10726" t="s">
        <v>14437</v>
      </c>
      <c r="L10726" t="s">
        <v>317</v>
      </c>
      <c r="M10726" t="s">
        <v>72</v>
      </c>
      <c r="N10726">
        <f t="shared" si="1169"/>
        <v>0</v>
      </c>
      <c r="O10726" t="str">
        <f t="shared" si="1170"/>
        <v>No</v>
      </c>
      <c r="P10726">
        <f t="shared" si="1171"/>
        <v>0</v>
      </c>
      <c r="Q10726">
        <f t="shared" si="1172"/>
        <v>4813937689</v>
      </c>
      <c r="R10726">
        <f t="shared" si="1173"/>
        <v>4.1933383153624479</v>
      </c>
      <c r="S10726" t="str">
        <f t="shared" si="1174"/>
        <v>Acceptable</v>
      </c>
      <c r="T10726">
        <f>ROUNDUP(C10726,0)</f>
        <v>5</v>
      </c>
      <c r="U10726">
        <f>ROUNDDOWN(C10726,0)</f>
        <v>4</v>
      </c>
      <c r="V10726">
        <f>RIGHT(K10726,2)+2000</f>
        <v>2016</v>
      </c>
      <c r="W10726" t="str">
        <f>INDEX(_xlfn.TEXTSPLIT(K10726,"-"),1,2)</f>
        <v>Jul</v>
      </c>
      <c r="X10726" t="str">
        <f>INDEX(_xlfn.TEXTSPLIT(K10726,"-"),1,1)</f>
        <v>10</v>
      </c>
      <c r="Y10726">
        <f>INDEX(months!B:B,MATCH(Sheet1!W10726,months!A:A,0))</f>
        <v>7</v>
      </c>
      <c r="Z10726">
        <f t="shared" si="1175"/>
        <v>42561</v>
      </c>
    </row>
    <row r="10727" spans="1:26" x14ac:dyDescent="0.2">
      <c r="A10727" t="s">
        <v>14438</v>
      </c>
      <c r="B10727" t="s">
        <v>5446</v>
      </c>
      <c r="C10727">
        <v>3.6</v>
      </c>
      <c r="D10727">
        <v>8</v>
      </c>
      <c r="E10727" t="s">
        <v>46</v>
      </c>
      <c r="F10727" t="s">
        <v>775</v>
      </c>
      <c r="G10727" t="s">
        <v>23</v>
      </c>
      <c r="H10727" t="s">
        <v>24</v>
      </c>
      <c r="I10727" t="s">
        <v>25</v>
      </c>
      <c r="J10727" t="s">
        <v>5447</v>
      </c>
      <c r="K10727" t="s">
        <v>2464</v>
      </c>
      <c r="L10727" t="s">
        <v>46</v>
      </c>
      <c r="M10727" t="s">
        <v>54</v>
      </c>
      <c r="N10727">
        <f t="shared" si="1169"/>
        <v>0</v>
      </c>
      <c r="O10727" t="str">
        <f t="shared" si="1170"/>
        <v>No</v>
      </c>
      <c r="P10727">
        <f t="shared" si="1171"/>
        <v>0</v>
      </c>
      <c r="Q10727">
        <f t="shared" si="1172"/>
        <v>4813937689</v>
      </c>
      <c r="R10727">
        <f t="shared" si="1173"/>
        <v>4.1933383153624479</v>
      </c>
      <c r="S10727" t="str">
        <f t="shared" si="1174"/>
        <v>Acceptable</v>
      </c>
      <c r="T10727">
        <f>ROUNDUP(C10727,0)</f>
        <v>4</v>
      </c>
      <c r="U10727">
        <f>ROUNDDOWN(C10727,0)</f>
        <v>3</v>
      </c>
      <c r="V10727">
        <f>RIGHT(K10727,2)+2000</f>
        <v>2017</v>
      </c>
      <c r="W10727" t="str">
        <f>INDEX(_xlfn.TEXTSPLIT(K10727,"-"),1,2)</f>
        <v>Sep</v>
      </c>
      <c r="X10727" t="str">
        <f>INDEX(_xlfn.TEXTSPLIT(K10727,"-"),1,1)</f>
        <v>27</v>
      </c>
      <c r="Y10727">
        <f>INDEX(months!B:B,MATCH(Sheet1!W10727,months!A:A,0))</f>
        <v>9</v>
      </c>
      <c r="Z10727">
        <f t="shared" si="1175"/>
        <v>43005</v>
      </c>
    </row>
    <row r="10728" spans="1:26" x14ac:dyDescent="0.2">
      <c r="A10728" t="s">
        <v>14439</v>
      </c>
      <c r="B10728" t="s">
        <v>4106</v>
      </c>
      <c r="C10728">
        <v>4.4000000000000004</v>
      </c>
      <c r="D10728">
        <v>26252</v>
      </c>
      <c r="E10728" t="s">
        <v>172</v>
      </c>
      <c r="F10728" t="s">
        <v>65</v>
      </c>
      <c r="G10728" t="s">
        <v>23</v>
      </c>
      <c r="H10728" t="s">
        <v>24</v>
      </c>
      <c r="I10728" t="s">
        <v>25</v>
      </c>
      <c r="J10728" t="s">
        <v>4107</v>
      </c>
      <c r="K10728" t="s">
        <v>764</v>
      </c>
      <c r="L10728" t="s">
        <v>246</v>
      </c>
      <c r="M10728" t="s">
        <v>47</v>
      </c>
      <c r="N10728">
        <f t="shared" si="1169"/>
        <v>0</v>
      </c>
      <c r="O10728" t="str">
        <f t="shared" si="1170"/>
        <v>No</v>
      </c>
      <c r="P10728">
        <f t="shared" si="1171"/>
        <v>0</v>
      </c>
      <c r="Q10728">
        <f t="shared" si="1172"/>
        <v>4813937689</v>
      </c>
      <c r="R10728">
        <f t="shared" si="1173"/>
        <v>4.1933383153624479</v>
      </c>
      <c r="S10728" t="str">
        <f t="shared" si="1174"/>
        <v>Acceptable</v>
      </c>
      <c r="T10728">
        <f>ROUNDUP(C10728,0)</f>
        <v>5</v>
      </c>
      <c r="U10728">
        <f>ROUNDDOWN(C10728,0)</f>
        <v>4</v>
      </c>
      <c r="V10728">
        <f>RIGHT(K10728,2)+2000</f>
        <v>2018</v>
      </c>
      <c r="W10728" t="str">
        <f>INDEX(_xlfn.TEXTSPLIT(K10728,"-"),1,2)</f>
        <v>May</v>
      </c>
      <c r="X10728" t="str">
        <f>INDEX(_xlfn.TEXTSPLIT(K10728,"-"),1,1)</f>
        <v>26</v>
      </c>
      <c r="Y10728">
        <f>INDEX(months!B:B,MATCH(Sheet1!W10728,months!A:A,0))</f>
        <v>5</v>
      </c>
      <c r="Z10728">
        <f t="shared" si="1175"/>
        <v>43246</v>
      </c>
    </row>
    <row r="10729" spans="1:26" x14ac:dyDescent="0.2">
      <c r="A10729" t="s">
        <v>14440</v>
      </c>
      <c r="B10729" t="s">
        <v>4612</v>
      </c>
      <c r="C10729">
        <v>4.0999999999999996</v>
      </c>
      <c r="D10729">
        <v>222</v>
      </c>
      <c r="E10729" t="s">
        <v>271</v>
      </c>
      <c r="F10729" t="s">
        <v>57</v>
      </c>
      <c r="G10729" t="s">
        <v>23</v>
      </c>
      <c r="H10729" t="s">
        <v>24</v>
      </c>
      <c r="I10729" t="s">
        <v>25</v>
      </c>
      <c r="J10729" t="s">
        <v>4613</v>
      </c>
      <c r="K10729" t="s">
        <v>216</v>
      </c>
      <c r="L10729" t="s">
        <v>1358</v>
      </c>
      <c r="M10729" t="s">
        <v>54</v>
      </c>
      <c r="N10729">
        <f t="shared" si="1169"/>
        <v>0</v>
      </c>
      <c r="O10729" t="str">
        <f t="shared" si="1170"/>
        <v>No</v>
      </c>
      <c r="P10729">
        <f t="shared" si="1171"/>
        <v>0</v>
      </c>
      <c r="Q10729">
        <f t="shared" si="1172"/>
        <v>4813937689</v>
      </c>
      <c r="R10729">
        <f t="shared" si="1173"/>
        <v>4.1933383153624479</v>
      </c>
      <c r="S10729" t="str">
        <f t="shared" si="1174"/>
        <v>Acceptable</v>
      </c>
      <c r="T10729">
        <f>ROUNDUP(C10729,0)</f>
        <v>5</v>
      </c>
      <c r="U10729">
        <f>ROUNDDOWN(C10729,0)</f>
        <v>4</v>
      </c>
      <c r="V10729">
        <f>RIGHT(K10729,2)+2000</f>
        <v>2018</v>
      </c>
      <c r="W10729" t="str">
        <f>INDEX(_xlfn.TEXTSPLIT(K10729,"-"),1,2)</f>
        <v>Jul</v>
      </c>
      <c r="X10729" t="str">
        <f>INDEX(_xlfn.TEXTSPLIT(K10729,"-"),1,1)</f>
        <v>26</v>
      </c>
      <c r="Y10729">
        <f>INDEX(months!B:B,MATCH(Sheet1!W10729,months!A:A,0))</f>
        <v>7</v>
      </c>
      <c r="Z10729">
        <f t="shared" si="1175"/>
        <v>43307</v>
      </c>
    </row>
    <row r="10730" spans="1:26" x14ac:dyDescent="0.2">
      <c r="A10730" t="s">
        <v>14441</v>
      </c>
      <c r="B10730" t="s">
        <v>4612</v>
      </c>
      <c r="C10730">
        <v>4.2</v>
      </c>
      <c r="D10730">
        <v>271908</v>
      </c>
      <c r="E10730" t="s">
        <v>1285</v>
      </c>
      <c r="F10730" t="s">
        <v>89</v>
      </c>
      <c r="G10730" t="s">
        <v>23</v>
      </c>
      <c r="H10730" t="s">
        <v>24</v>
      </c>
      <c r="I10730" t="s">
        <v>25</v>
      </c>
      <c r="J10730" t="s">
        <v>4613</v>
      </c>
      <c r="K10730" t="s">
        <v>173</v>
      </c>
      <c r="L10730" t="s">
        <v>704</v>
      </c>
      <c r="M10730" t="s">
        <v>86</v>
      </c>
      <c r="N10730">
        <f t="shared" si="1169"/>
        <v>0</v>
      </c>
      <c r="O10730" t="str">
        <f t="shared" si="1170"/>
        <v>No</v>
      </c>
      <c r="P10730">
        <f t="shared" si="1171"/>
        <v>0</v>
      </c>
      <c r="Q10730">
        <f t="shared" si="1172"/>
        <v>4813937689</v>
      </c>
      <c r="R10730">
        <f t="shared" si="1173"/>
        <v>4.1933383153624479</v>
      </c>
      <c r="S10730" t="str">
        <f t="shared" si="1174"/>
        <v>Acceptable</v>
      </c>
      <c r="T10730">
        <f>ROUNDUP(C10730,0)</f>
        <v>5</v>
      </c>
      <c r="U10730">
        <f>ROUNDDOWN(C10730,0)</f>
        <v>4</v>
      </c>
      <c r="V10730">
        <f>RIGHT(K10730,2)+2000</f>
        <v>2018</v>
      </c>
      <c r="W10730" t="str">
        <f>INDEX(_xlfn.TEXTSPLIT(K10730,"-"),1,2)</f>
        <v>Aug</v>
      </c>
      <c r="X10730" t="str">
        <f>INDEX(_xlfn.TEXTSPLIT(K10730,"-"),1,1)</f>
        <v>2</v>
      </c>
      <c r="Y10730">
        <f>INDEX(months!B:B,MATCH(Sheet1!W10730,months!A:A,0))</f>
        <v>8</v>
      </c>
      <c r="Z10730">
        <f t="shared" si="1175"/>
        <v>43314</v>
      </c>
    </row>
    <row r="10731" spans="1:26" x14ac:dyDescent="0.2">
      <c r="A10731" t="s">
        <v>14442</v>
      </c>
      <c r="B10731" t="s">
        <v>2426</v>
      </c>
      <c r="C10731">
        <v>4.3</v>
      </c>
      <c r="D10731">
        <v>332083</v>
      </c>
      <c r="E10731" t="s">
        <v>1713</v>
      </c>
      <c r="F10731" t="s">
        <v>89</v>
      </c>
      <c r="G10731" t="s">
        <v>23</v>
      </c>
      <c r="H10731" t="s">
        <v>24</v>
      </c>
      <c r="I10731" t="s">
        <v>25</v>
      </c>
      <c r="J10731" t="s">
        <v>2427</v>
      </c>
      <c r="K10731" t="s">
        <v>2431</v>
      </c>
      <c r="L10731" t="s">
        <v>14443</v>
      </c>
      <c r="M10731" t="s">
        <v>86</v>
      </c>
      <c r="N10731">
        <f t="shared" si="1169"/>
        <v>0</v>
      </c>
      <c r="O10731" t="str">
        <f t="shared" si="1170"/>
        <v>No</v>
      </c>
      <c r="P10731">
        <f t="shared" si="1171"/>
        <v>0</v>
      </c>
      <c r="Q10731">
        <f t="shared" si="1172"/>
        <v>4813937689</v>
      </c>
      <c r="R10731">
        <f t="shared" si="1173"/>
        <v>4.1933383153624479</v>
      </c>
      <c r="S10731" t="str">
        <f t="shared" si="1174"/>
        <v>Acceptable</v>
      </c>
      <c r="T10731">
        <f>ROUNDUP(C10731,0)</f>
        <v>5</v>
      </c>
      <c r="U10731">
        <f>ROUNDDOWN(C10731,0)</f>
        <v>4</v>
      </c>
      <c r="V10731">
        <f>RIGHT(K10731,2)+2000</f>
        <v>2018</v>
      </c>
      <c r="W10731" t="str">
        <f>INDEX(_xlfn.TEXTSPLIT(K10731,"-"),1,2)</f>
        <v>Apr</v>
      </c>
      <c r="X10731" t="str">
        <f>INDEX(_xlfn.TEXTSPLIT(K10731,"-"),1,1)</f>
        <v>23</v>
      </c>
      <c r="Y10731">
        <f>INDEX(months!B:B,MATCH(Sheet1!W10731,months!A:A,0))</f>
        <v>4</v>
      </c>
      <c r="Z10731">
        <f t="shared" si="1175"/>
        <v>43213</v>
      </c>
    </row>
    <row r="10732" spans="1:26" x14ac:dyDescent="0.2">
      <c r="A10732" t="s">
        <v>3635</v>
      </c>
      <c r="B10732" t="s">
        <v>3391</v>
      </c>
      <c r="C10732">
        <v>4.5</v>
      </c>
      <c r="D10732">
        <v>410</v>
      </c>
      <c r="E10732" t="s">
        <v>2199</v>
      </c>
      <c r="F10732" t="s">
        <v>57</v>
      </c>
      <c r="G10732" t="s">
        <v>23</v>
      </c>
      <c r="H10732" t="s">
        <v>24</v>
      </c>
      <c r="I10732" t="s">
        <v>25</v>
      </c>
      <c r="J10732" t="s">
        <v>3393</v>
      </c>
      <c r="K10732" t="s">
        <v>3636</v>
      </c>
      <c r="L10732" t="s">
        <v>3637</v>
      </c>
      <c r="M10732" t="s">
        <v>54</v>
      </c>
      <c r="N10732">
        <f t="shared" si="1169"/>
        <v>0</v>
      </c>
      <c r="O10732" t="str">
        <f t="shared" si="1170"/>
        <v>No</v>
      </c>
      <c r="P10732">
        <f t="shared" si="1171"/>
        <v>0</v>
      </c>
      <c r="Q10732">
        <f t="shared" si="1172"/>
        <v>4813937689</v>
      </c>
      <c r="R10732">
        <f t="shared" si="1173"/>
        <v>4.1933383153624479</v>
      </c>
      <c r="S10732" t="str">
        <f t="shared" si="1174"/>
        <v>Acceptable</v>
      </c>
      <c r="T10732">
        <f>ROUNDUP(C10732,0)</f>
        <v>5</v>
      </c>
      <c r="U10732">
        <f>ROUNDDOWN(C10732,0)</f>
        <v>4</v>
      </c>
      <c r="V10732">
        <f>RIGHT(K10732,2)+2000</f>
        <v>2018</v>
      </c>
      <c r="W10732" t="str">
        <f>INDEX(_xlfn.TEXTSPLIT(K10732,"-"),1,2)</f>
        <v>Mar</v>
      </c>
      <c r="X10732" t="str">
        <f>INDEX(_xlfn.TEXTSPLIT(K10732,"-"),1,1)</f>
        <v>24</v>
      </c>
      <c r="Y10732">
        <f>INDEX(months!B:B,MATCH(Sheet1!W10732,months!A:A,0))</f>
        <v>3</v>
      </c>
      <c r="Z10732">
        <f t="shared" si="1175"/>
        <v>43183</v>
      </c>
    </row>
    <row r="10733" spans="1:26" x14ac:dyDescent="0.2">
      <c r="A10733" t="s">
        <v>14444</v>
      </c>
      <c r="B10733" t="s">
        <v>3070</v>
      </c>
      <c r="C10733">
        <v>3.9</v>
      </c>
      <c r="D10733">
        <v>121321</v>
      </c>
      <c r="E10733" t="s">
        <v>698</v>
      </c>
      <c r="F10733" t="s">
        <v>38</v>
      </c>
      <c r="G10733" t="s">
        <v>23</v>
      </c>
      <c r="H10733" t="s">
        <v>24</v>
      </c>
      <c r="I10733" t="s">
        <v>25</v>
      </c>
      <c r="J10733" t="s">
        <v>1537</v>
      </c>
      <c r="K10733" t="s">
        <v>5623</v>
      </c>
      <c r="L10733" t="s">
        <v>14445</v>
      </c>
      <c r="M10733" t="s">
        <v>29</v>
      </c>
      <c r="N10733">
        <f t="shared" si="1169"/>
        <v>0</v>
      </c>
      <c r="O10733" t="str">
        <f t="shared" si="1170"/>
        <v>No</v>
      </c>
      <c r="P10733">
        <f t="shared" si="1171"/>
        <v>0</v>
      </c>
      <c r="Q10733">
        <f t="shared" si="1172"/>
        <v>4813937689</v>
      </c>
      <c r="R10733">
        <f t="shared" si="1173"/>
        <v>4.1933383153624479</v>
      </c>
      <c r="S10733" t="str">
        <f t="shared" si="1174"/>
        <v>Acceptable</v>
      </c>
      <c r="T10733">
        <f>ROUNDUP(C10733,0)</f>
        <v>4</v>
      </c>
      <c r="U10733">
        <f>ROUNDDOWN(C10733,0)</f>
        <v>3</v>
      </c>
      <c r="V10733">
        <f>RIGHT(K10733,2)+2000</f>
        <v>2016</v>
      </c>
      <c r="W10733" t="str">
        <f>INDEX(_xlfn.TEXTSPLIT(K10733,"-"),1,2)</f>
        <v>Oct</v>
      </c>
      <c r="X10733" t="str">
        <f>INDEX(_xlfn.TEXTSPLIT(K10733,"-"),1,1)</f>
        <v>22</v>
      </c>
      <c r="Y10733">
        <f>INDEX(months!B:B,MATCH(Sheet1!W10733,months!A:A,0))</f>
        <v>10</v>
      </c>
      <c r="Z10733">
        <f t="shared" si="1175"/>
        <v>42665</v>
      </c>
    </row>
    <row r="10734" spans="1:26" x14ac:dyDescent="0.2">
      <c r="A10734" t="s">
        <v>14446</v>
      </c>
      <c r="B10734" t="s">
        <v>4612</v>
      </c>
      <c r="C10734">
        <v>4.3</v>
      </c>
      <c r="D10734">
        <v>3268</v>
      </c>
      <c r="E10734" t="s">
        <v>14447</v>
      </c>
      <c r="F10734" t="s">
        <v>50</v>
      </c>
      <c r="G10734" t="s">
        <v>23</v>
      </c>
      <c r="H10734" t="s">
        <v>24</v>
      </c>
      <c r="I10734" t="s">
        <v>25</v>
      </c>
      <c r="J10734" t="s">
        <v>4613</v>
      </c>
      <c r="K10734" t="s">
        <v>5683</v>
      </c>
      <c r="L10734" t="s">
        <v>3667</v>
      </c>
      <c r="M10734" t="s">
        <v>980</v>
      </c>
      <c r="N10734">
        <f t="shared" si="1169"/>
        <v>0</v>
      </c>
      <c r="O10734" t="str">
        <f t="shared" si="1170"/>
        <v>No</v>
      </c>
      <c r="P10734">
        <f t="shared" si="1171"/>
        <v>0</v>
      </c>
      <c r="Q10734">
        <f t="shared" si="1172"/>
        <v>4813937689</v>
      </c>
      <c r="R10734">
        <f t="shared" si="1173"/>
        <v>4.1933383153624479</v>
      </c>
      <c r="S10734" t="str">
        <f t="shared" si="1174"/>
        <v>Acceptable</v>
      </c>
      <c r="T10734">
        <f>ROUNDUP(C10734,0)</f>
        <v>5</v>
      </c>
      <c r="U10734">
        <f>ROUNDDOWN(C10734,0)</f>
        <v>4</v>
      </c>
      <c r="V10734">
        <f>RIGHT(K10734,2)+2000</f>
        <v>2017</v>
      </c>
      <c r="W10734" t="str">
        <f>INDEX(_xlfn.TEXTSPLIT(K10734,"-"),1,2)</f>
        <v>Dec</v>
      </c>
      <c r="X10734" t="str">
        <f>INDEX(_xlfn.TEXTSPLIT(K10734,"-"),1,1)</f>
        <v>16</v>
      </c>
      <c r="Y10734">
        <f>INDEX(months!B:B,MATCH(Sheet1!W10734,months!A:A,0))</f>
        <v>12</v>
      </c>
      <c r="Z10734">
        <f t="shared" si="1175"/>
        <v>43085</v>
      </c>
    </row>
    <row r="10735" spans="1:26" x14ac:dyDescent="0.2">
      <c r="A10735" t="s">
        <v>14448</v>
      </c>
      <c r="B10735" t="s">
        <v>4801</v>
      </c>
      <c r="C10735">
        <v>3.5</v>
      </c>
      <c r="D10735">
        <v>178</v>
      </c>
      <c r="E10735" t="s">
        <v>1072</v>
      </c>
      <c r="F10735" t="s">
        <v>22</v>
      </c>
      <c r="G10735" t="s">
        <v>23</v>
      </c>
      <c r="H10735" t="s">
        <v>24</v>
      </c>
      <c r="I10735" t="s">
        <v>25</v>
      </c>
      <c r="J10735" t="s">
        <v>4802</v>
      </c>
      <c r="K10735" t="s">
        <v>14449</v>
      </c>
      <c r="L10735" t="s">
        <v>59</v>
      </c>
      <c r="M10735" t="s">
        <v>434</v>
      </c>
      <c r="N10735">
        <f t="shared" si="1169"/>
        <v>0</v>
      </c>
      <c r="O10735" t="str">
        <f t="shared" si="1170"/>
        <v>No</v>
      </c>
      <c r="P10735">
        <f t="shared" si="1171"/>
        <v>0</v>
      </c>
      <c r="Q10735">
        <f t="shared" si="1172"/>
        <v>4813937689</v>
      </c>
      <c r="R10735">
        <f t="shared" si="1173"/>
        <v>4.1933383153624479</v>
      </c>
      <c r="S10735" t="str">
        <f t="shared" si="1174"/>
        <v>Acceptable</v>
      </c>
      <c r="T10735">
        <f>ROUNDUP(C10735,0)</f>
        <v>4</v>
      </c>
      <c r="U10735">
        <f>ROUNDDOWN(C10735,0)</f>
        <v>3</v>
      </c>
      <c r="V10735">
        <f>RIGHT(K10735,2)+2000</f>
        <v>2015</v>
      </c>
      <c r="W10735" t="str">
        <f>INDEX(_xlfn.TEXTSPLIT(K10735,"-"),1,2)</f>
        <v>Dec</v>
      </c>
      <c r="X10735" t="str">
        <f>INDEX(_xlfn.TEXTSPLIT(K10735,"-"),1,1)</f>
        <v>26</v>
      </c>
      <c r="Y10735">
        <f>INDEX(months!B:B,MATCH(Sheet1!W10735,months!A:A,0))</f>
        <v>12</v>
      </c>
      <c r="Z10735">
        <f t="shared" si="1175"/>
        <v>42364</v>
      </c>
    </row>
    <row r="10736" spans="1:26" x14ac:dyDescent="0.2">
      <c r="A10736" t="s">
        <v>14450</v>
      </c>
      <c r="B10736" t="s">
        <v>787</v>
      </c>
      <c r="D10736">
        <v>0</v>
      </c>
      <c r="E10736" t="s">
        <v>405</v>
      </c>
      <c r="F10736" t="s">
        <v>1010</v>
      </c>
      <c r="G10736" t="s">
        <v>23</v>
      </c>
      <c r="H10736" t="s">
        <v>24</v>
      </c>
      <c r="I10736" t="s">
        <v>44</v>
      </c>
      <c r="J10736" t="s">
        <v>788</v>
      </c>
      <c r="K10736" t="s">
        <v>1774</v>
      </c>
      <c r="L10736" t="s">
        <v>10021</v>
      </c>
      <c r="M10736" t="s">
        <v>81</v>
      </c>
      <c r="N10736">
        <f t="shared" si="1169"/>
        <v>0</v>
      </c>
      <c r="O10736" t="str">
        <f t="shared" si="1170"/>
        <v>No</v>
      </c>
      <c r="P10736">
        <f t="shared" si="1171"/>
        <v>0</v>
      </c>
      <c r="Q10736">
        <f t="shared" si="1172"/>
        <v>4813937689</v>
      </c>
      <c r="R10736">
        <f t="shared" si="1173"/>
        <v>4.1933383153624479</v>
      </c>
      <c r="S10736" t="str">
        <f t="shared" si="1174"/>
        <v>Acceptable</v>
      </c>
      <c r="T10736">
        <f>ROUNDUP(C10736,0)</f>
        <v>0</v>
      </c>
      <c r="U10736">
        <f>ROUNDDOWN(C10736,0)</f>
        <v>0</v>
      </c>
      <c r="V10736">
        <f>RIGHT(K10736,2)+2000</f>
        <v>2017</v>
      </c>
      <c r="W10736" t="str">
        <f>INDEX(_xlfn.TEXTSPLIT(K10736,"-"),1,2)</f>
        <v>Dec</v>
      </c>
      <c r="X10736" t="str">
        <f>INDEX(_xlfn.TEXTSPLIT(K10736,"-"),1,1)</f>
        <v>15</v>
      </c>
      <c r="Y10736">
        <f>INDEX(months!B:B,MATCH(Sheet1!W10736,months!A:A,0))</f>
        <v>12</v>
      </c>
      <c r="Z10736">
        <f t="shared" si="1175"/>
        <v>43084</v>
      </c>
    </row>
    <row r="10737" spans="1:26" x14ac:dyDescent="0.2">
      <c r="A10737" t="s">
        <v>14451</v>
      </c>
      <c r="B10737" t="s">
        <v>3070</v>
      </c>
      <c r="D10737">
        <v>17</v>
      </c>
      <c r="E10737" t="s">
        <v>14452</v>
      </c>
      <c r="F10737" t="s">
        <v>1010</v>
      </c>
      <c r="G10737" t="s">
        <v>649</v>
      </c>
      <c r="H10737" t="s">
        <v>3310</v>
      </c>
      <c r="I10737" t="s">
        <v>418</v>
      </c>
      <c r="J10737" t="s">
        <v>1537</v>
      </c>
      <c r="K10737" t="s">
        <v>14453</v>
      </c>
      <c r="L10737" t="s">
        <v>157</v>
      </c>
      <c r="M10737" t="s">
        <v>514</v>
      </c>
      <c r="N10737">
        <f t="shared" si="1169"/>
        <v>0</v>
      </c>
      <c r="O10737" t="str">
        <f t="shared" si="1170"/>
        <v>No</v>
      </c>
      <c r="P10737">
        <f t="shared" si="1171"/>
        <v>0</v>
      </c>
      <c r="Q10737">
        <f t="shared" si="1172"/>
        <v>4813937689</v>
      </c>
      <c r="R10737">
        <f t="shared" si="1173"/>
        <v>4.1933383153624479</v>
      </c>
      <c r="S10737" t="str">
        <f t="shared" si="1174"/>
        <v>Acceptable</v>
      </c>
      <c r="T10737">
        <f>ROUNDUP(C10737,0)</f>
        <v>0</v>
      </c>
      <c r="U10737">
        <f>ROUNDDOWN(C10737,0)</f>
        <v>0</v>
      </c>
      <c r="V10737">
        <f>RIGHT(K10737,2)+2000</f>
        <v>2015</v>
      </c>
      <c r="W10737" t="str">
        <f>INDEX(_xlfn.TEXTSPLIT(K10737,"-"),1,2)</f>
        <v>Nov</v>
      </c>
      <c r="X10737" t="str">
        <f>INDEX(_xlfn.TEXTSPLIT(K10737,"-"),1,1)</f>
        <v>25</v>
      </c>
      <c r="Y10737">
        <f>INDEX(months!B:B,MATCH(Sheet1!W10737,months!A:A,0))</f>
        <v>11</v>
      </c>
      <c r="Z10737">
        <f t="shared" si="1175"/>
        <v>42333</v>
      </c>
    </row>
    <row r="10738" spans="1:26" x14ac:dyDescent="0.2">
      <c r="A10738" t="s">
        <v>14454</v>
      </c>
      <c r="B10738" t="s">
        <v>556</v>
      </c>
      <c r="D10738">
        <v>0</v>
      </c>
      <c r="E10738" t="s">
        <v>392</v>
      </c>
      <c r="F10738" t="s">
        <v>1010</v>
      </c>
      <c r="G10738" t="s">
        <v>23</v>
      </c>
      <c r="H10738" t="s">
        <v>24</v>
      </c>
      <c r="I10738" t="s">
        <v>25</v>
      </c>
      <c r="J10738" t="s">
        <v>557</v>
      </c>
      <c r="K10738" t="s">
        <v>1811</v>
      </c>
      <c r="L10738" t="s">
        <v>59</v>
      </c>
      <c r="M10738" t="s">
        <v>29</v>
      </c>
      <c r="N10738">
        <f t="shared" si="1169"/>
        <v>0</v>
      </c>
      <c r="O10738" t="str">
        <f t="shared" si="1170"/>
        <v>No</v>
      </c>
      <c r="P10738">
        <f t="shared" si="1171"/>
        <v>0</v>
      </c>
      <c r="Q10738">
        <f t="shared" si="1172"/>
        <v>4813937689</v>
      </c>
      <c r="R10738">
        <f t="shared" si="1173"/>
        <v>4.1933383153624479</v>
      </c>
      <c r="S10738" t="str">
        <f t="shared" si="1174"/>
        <v>Acceptable</v>
      </c>
      <c r="T10738">
        <f>ROUNDUP(C10738,0)</f>
        <v>0</v>
      </c>
      <c r="U10738">
        <f>ROUNDDOWN(C10738,0)</f>
        <v>0</v>
      </c>
      <c r="V10738">
        <f>RIGHT(K10738,2)+2000</f>
        <v>2018</v>
      </c>
      <c r="W10738" t="str">
        <f>INDEX(_xlfn.TEXTSPLIT(K10738,"-"),1,2)</f>
        <v>May</v>
      </c>
      <c r="X10738" t="str">
        <f>INDEX(_xlfn.TEXTSPLIT(K10738,"-"),1,1)</f>
        <v>8</v>
      </c>
      <c r="Y10738">
        <f>INDEX(months!B:B,MATCH(Sheet1!W10738,months!A:A,0))</f>
        <v>5</v>
      </c>
      <c r="Z10738">
        <f t="shared" si="1175"/>
        <v>43228</v>
      </c>
    </row>
    <row r="10739" spans="1:26" x14ac:dyDescent="0.2">
      <c r="A10739" t="s">
        <v>14455</v>
      </c>
      <c r="B10739" t="s">
        <v>5446</v>
      </c>
      <c r="C10739">
        <v>4</v>
      </c>
      <c r="D10739">
        <v>3</v>
      </c>
      <c r="E10739" t="s">
        <v>970</v>
      </c>
      <c r="F10739" t="s">
        <v>775</v>
      </c>
      <c r="G10739" t="s">
        <v>23</v>
      </c>
      <c r="H10739" t="s">
        <v>24</v>
      </c>
      <c r="I10739" t="s">
        <v>25</v>
      </c>
      <c r="J10739" t="s">
        <v>5447</v>
      </c>
      <c r="K10739" t="s">
        <v>413</v>
      </c>
      <c r="L10739" t="s">
        <v>3162</v>
      </c>
      <c r="M10739" t="s">
        <v>86</v>
      </c>
      <c r="N10739">
        <f t="shared" si="1169"/>
        <v>0</v>
      </c>
      <c r="O10739" t="str">
        <f t="shared" si="1170"/>
        <v>No</v>
      </c>
      <c r="P10739">
        <f t="shared" si="1171"/>
        <v>0</v>
      </c>
      <c r="Q10739">
        <f t="shared" si="1172"/>
        <v>4813937689</v>
      </c>
      <c r="R10739">
        <f t="shared" si="1173"/>
        <v>4.1933383153624479</v>
      </c>
      <c r="S10739" t="str">
        <f t="shared" si="1174"/>
        <v>Acceptable</v>
      </c>
      <c r="T10739">
        <f>ROUNDUP(C10739,0)</f>
        <v>4</v>
      </c>
      <c r="U10739">
        <f>ROUNDDOWN(C10739,0)</f>
        <v>4</v>
      </c>
      <c r="V10739">
        <f>RIGHT(K10739,2)+2000</f>
        <v>2018</v>
      </c>
      <c r="W10739" t="str">
        <f>INDEX(_xlfn.TEXTSPLIT(K10739,"-"),1,2)</f>
        <v>Jul</v>
      </c>
      <c r="X10739" t="str">
        <f>INDEX(_xlfn.TEXTSPLIT(K10739,"-"),1,1)</f>
        <v>2</v>
      </c>
      <c r="Y10739">
        <f>INDEX(months!B:B,MATCH(Sheet1!W10739,months!A:A,0))</f>
        <v>7</v>
      </c>
      <c r="Z10739">
        <f t="shared" si="1175"/>
        <v>43283</v>
      </c>
    </row>
    <row r="10740" spans="1:26" x14ac:dyDescent="0.2">
      <c r="A10740" t="s">
        <v>14456</v>
      </c>
      <c r="B10740" t="s">
        <v>2665</v>
      </c>
      <c r="C10740">
        <v>3.8</v>
      </c>
      <c r="D10740">
        <v>196</v>
      </c>
      <c r="E10740" t="s">
        <v>159</v>
      </c>
      <c r="F10740" t="s">
        <v>101</v>
      </c>
      <c r="G10740" t="s">
        <v>23</v>
      </c>
      <c r="H10740" t="s">
        <v>24</v>
      </c>
      <c r="I10740" t="s">
        <v>25</v>
      </c>
      <c r="J10740" t="s">
        <v>2734</v>
      </c>
      <c r="K10740" t="s">
        <v>11854</v>
      </c>
      <c r="L10740" t="s">
        <v>170</v>
      </c>
      <c r="M10740" t="s">
        <v>237</v>
      </c>
      <c r="N10740">
        <f t="shared" si="1169"/>
        <v>0</v>
      </c>
      <c r="O10740" t="str">
        <f t="shared" si="1170"/>
        <v>No</v>
      </c>
      <c r="P10740">
        <f t="shared" si="1171"/>
        <v>0</v>
      </c>
      <c r="Q10740">
        <f t="shared" si="1172"/>
        <v>4813937689</v>
      </c>
      <c r="R10740">
        <f t="shared" si="1173"/>
        <v>4.1933383153624479</v>
      </c>
      <c r="S10740" t="str">
        <f t="shared" si="1174"/>
        <v>Acceptable</v>
      </c>
      <c r="T10740">
        <f>ROUNDUP(C10740,0)</f>
        <v>4</v>
      </c>
      <c r="U10740">
        <f>ROUNDDOWN(C10740,0)</f>
        <v>3</v>
      </c>
      <c r="V10740">
        <f>RIGHT(K10740,2)+2000</f>
        <v>2014</v>
      </c>
      <c r="W10740" t="str">
        <f>INDEX(_xlfn.TEXTSPLIT(K10740,"-"),1,2)</f>
        <v>Nov</v>
      </c>
      <c r="X10740" t="str">
        <f>INDEX(_xlfn.TEXTSPLIT(K10740,"-"),1,1)</f>
        <v>3</v>
      </c>
      <c r="Y10740">
        <f>INDEX(months!B:B,MATCH(Sheet1!W10740,months!A:A,0))</f>
        <v>11</v>
      </c>
      <c r="Z10740">
        <f t="shared" si="1175"/>
        <v>41946</v>
      </c>
    </row>
    <row r="10741" spans="1:26" x14ac:dyDescent="0.2">
      <c r="A10741" t="s">
        <v>14457</v>
      </c>
      <c r="B10741" t="s">
        <v>787</v>
      </c>
      <c r="C10741">
        <v>3.6</v>
      </c>
      <c r="D10741">
        <v>9894</v>
      </c>
      <c r="E10741" t="s">
        <v>111</v>
      </c>
      <c r="F10741" t="s">
        <v>32</v>
      </c>
      <c r="G10741" t="s">
        <v>23</v>
      </c>
      <c r="H10741" t="s">
        <v>24</v>
      </c>
      <c r="I10741" t="s">
        <v>25</v>
      </c>
      <c r="J10741" t="s">
        <v>788</v>
      </c>
      <c r="K10741" t="s">
        <v>216</v>
      </c>
      <c r="L10741" t="s">
        <v>14458</v>
      </c>
      <c r="M10741" t="s">
        <v>81</v>
      </c>
      <c r="N10741">
        <f t="shared" si="1169"/>
        <v>0</v>
      </c>
      <c r="O10741" t="str">
        <f t="shared" si="1170"/>
        <v>No</v>
      </c>
      <c r="P10741">
        <f t="shared" si="1171"/>
        <v>0</v>
      </c>
      <c r="Q10741">
        <f t="shared" si="1172"/>
        <v>4813937689</v>
      </c>
      <c r="R10741">
        <f t="shared" si="1173"/>
        <v>4.1933383153624479</v>
      </c>
      <c r="S10741" t="str">
        <f t="shared" si="1174"/>
        <v>Acceptable</v>
      </c>
      <c r="T10741">
        <f>ROUNDUP(C10741,0)</f>
        <v>4</v>
      </c>
      <c r="U10741">
        <f>ROUNDDOWN(C10741,0)</f>
        <v>3</v>
      </c>
      <c r="V10741">
        <f>RIGHT(K10741,2)+2000</f>
        <v>2018</v>
      </c>
      <c r="W10741" t="str">
        <f>INDEX(_xlfn.TEXTSPLIT(K10741,"-"),1,2)</f>
        <v>Jul</v>
      </c>
      <c r="X10741" t="str">
        <f>INDEX(_xlfn.TEXTSPLIT(K10741,"-"),1,1)</f>
        <v>26</v>
      </c>
      <c r="Y10741">
        <f>INDEX(months!B:B,MATCH(Sheet1!W10741,months!A:A,0))</f>
        <v>7</v>
      </c>
      <c r="Z10741">
        <f t="shared" si="1175"/>
        <v>43307</v>
      </c>
    </row>
    <row r="10742" spans="1:26" x14ac:dyDescent="0.2">
      <c r="A10742" t="s">
        <v>14459</v>
      </c>
      <c r="B10742" t="s">
        <v>4106</v>
      </c>
      <c r="C10742">
        <v>4.3</v>
      </c>
      <c r="D10742">
        <v>316378</v>
      </c>
      <c r="E10742" t="s">
        <v>1211</v>
      </c>
      <c r="F10742" t="s">
        <v>89</v>
      </c>
      <c r="G10742" t="s">
        <v>23</v>
      </c>
      <c r="H10742" t="s">
        <v>24</v>
      </c>
      <c r="I10742" t="s">
        <v>25</v>
      </c>
      <c r="J10742" t="s">
        <v>4107</v>
      </c>
      <c r="K10742" t="s">
        <v>5700</v>
      </c>
      <c r="L10742" t="s">
        <v>14460</v>
      </c>
      <c r="M10742" t="s">
        <v>60</v>
      </c>
      <c r="N10742">
        <f t="shared" si="1169"/>
        <v>0</v>
      </c>
      <c r="O10742" t="str">
        <f t="shared" si="1170"/>
        <v>No</v>
      </c>
      <c r="P10742">
        <f t="shared" si="1171"/>
        <v>0</v>
      </c>
      <c r="Q10742">
        <f t="shared" si="1172"/>
        <v>4813937689</v>
      </c>
      <c r="R10742">
        <f t="shared" si="1173"/>
        <v>4.1933383153624479</v>
      </c>
      <c r="S10742" t="str">
        <f t="shared" si="1174"/>
        <v>Acceptable</v>
      </c>
      <c r="T10742">
        <f>ROUNDUP(C10742,0)</f>
        <v>5</v>
      </c>
      <c r="U10742">
        <f>ROUNDDOWN(C10742,0)</f>
        <v>4</v>
      </c>
      <c r="V10742">
        <f>RIGHT(K10742,2)+2000</f>
        <v>2017</v>
      </c>
      <c r="W10742" t="str">
        <f>INDEX(_xlfn.TEXTSPLIT(K10742,"-"),1,2)</f>
        <v>Jun</v>
      </c>
      <c r="X10742" t="str">
        <f>INDEX(_xlfn.TEXTSPLIT(K10742,"-"),1,1)</f>
        <v>3</v>
      </c>
      <c r="Y10742">
        <f>INDEX(months!B:B,MATCH(Sheet1!W10742,months!A:A,0))</f>
        <v>6</v>
      </c>
      <c r="Z10742">
        <f t="shared" si="1175"/>
        <v>42889</v>
      </c>
    </row>
    <row r="10743" spans="1:26" x14ac:dyDescent="0.2">
      <c r="A10743" t="s">
        <v>14461</v>
      </c>
      <c r="B10743" t="s">
        <v>4612</v>
      </c>
      <c r="C10743">
        <v>4.2</v>
      </c>
      <c r="D10743">
        <v>8484</v>
      </c>
      <c r="E10743" t="s">
        <v>2568</v>
      </c>
      <c r="F10743" t="s">
        <v>65</v>
      </c>
      <c r="G10743" t="s">
        <v>23</v>
      </c>
      <c r="H10743" t="s">
        <v>24</v>
      </c>
      <c r="I10743" t="s">
        <v>25</v>
      </c>
      <c r="J10743" t="s">
        <v>4613</v>
      </c>
      <c r="K10743" t="s">
        <v>1254</v>
      </c>
      <c r="L10743" t="s">
        <v>14462</v>
      </c>
      <c r="M10743" t="s">
        <v>299</v>
      </c>
      <c r="N10743">
        <f t="shared" si="1169"/>
        <v>0</v>
      </c>
      <c r="O10743" t="str">
        <f t="shared" si="1170"/>
        <v>No</v>
      </c>
      <c r="P10743">
        <f t="shared" si="1171"/>
        <v>0</v>
      </c>
      <c r="Q10743">
        <f t="shared" si="1172"/>
        <v>4813937689</v>
      </c>
      <c r="R10743">
        <f t="shared" si="1173"/>
        <v>4.1933383153624479</v>
      </c>
      <c r="S10743" t="str">
        <f t="shared" si="1174"/>
        <v>Acceptable</v>
      </c>
      <c r="T10743">
        <f>ROUNDUP(C10743,0)</f>
        <v>5</v>
      </c>
      <c r="U10743">
        <f>ROUNDDOWN(C10743,0)</f>
        <v>4</v>
      </c>
      <c r="V10743">
        <f>RIGHT(K10743,2)+2000</f>
        <v>2018</v>
      </c>
      <c r="W10743" t="str">
        <f>INDEX(_xlfn.TEXTSPLIT(K10743,"-"),1,2)</f>
        <v>Jul</v>
      </c>
      <c r="X10743" t="str">
        <f>INDEX(_xlfn.TEXTSPLIT(K10743,"-"),1,1)</f>
        <v>22</v>
      </c>
      <c r="Y10743">
        <f>INDEX(months!B:B,MATCH(Sheet1!W10743,months!A:A,0))</f>
        <v>7</v>
      </c>
      <c r="Z10743">
        <f t="shared" si="1175"/>
        <v>43303</v>
      </c>
    </row>
    <row r="10744" spans="1:26" x14ac:dyDescent="0.2">
      <c r="A10744" t="s">
        <v>14463</v>
      </c>
      <c r="B10744" t="s">
        <v>2518</v>
      </c>
      <c r="C10744">
        <v>5</v>
      </c>
      <c r="D10744">
        <v>32</v>
      </c>
      <c r="E10744" t="s">
        <v>208</v>
      </c>
      <c r="F10744" t="s">
        <v>775</v>
      </c>
      <c r="G10744" t="s">
        <v>23</v>
      </c>
      <c r="H10744" t="s">
        <v>24</v>
      </c>
      <c r="I10744" t="s">
        <v>25</v>
      </c>
      <c r="J10744" t="s">
        <v>2519</v>
      </c>
      <c r="K10744" t="s">
        <v>6671</v>
      </c>
      <c r="L10744" t="s">
        <v>14464</v>
      </c>
      <c r="M10744" t="s">
        <v>54</v>
      </c>
      <c r="N10744">
        <f t="shared" si="1169"/>
        <v>0</v>
      </c>
      <c r="O10744" t="str">
        <f t="shared" si="1170"/>
        <v>No</v>
      </c>
      <c r="P10744">
        <f t="shared" si="1171"/>
        <v>0</v>
      </c>
      <c r="Q10744">
        <f t="shared" si="1172"/>
        <v>4813937689</v>
      </c>
      <c r="R10744">
        <f t="shared" si="1173"/>
        <v>4.1933383153624479</v>
      </c>
      <c r="S10744" t="str">
        <f t="shared" si="1174"/>
        <v>Acceptable</v>
      </c>
      <c r="T10744">
        <f>ROUNDUP(C10744,0)</f>
        <v>5</v>
      </c>
      <c r="U10744">
        <f>ROUNDDOWN(C10744,0)</f>
        <v>5</v>
      </c>
      <c r="V10744">
        <f>RIGHT(K10744,2)+2000</f>
        <v>2017</v>
      </c>
      <c r="W10744" t="str">
        <f>INDEX(_xlfn.TEXTSPLIT(K10744,"-"),1,2)</f>
        <v>Dec</v>
      </c>
      <c r="X10744" t="str">
        <f>INDEX(_xlfn.TEXTSPLIT(K10744,"-"),1,1)</f>
        <v>31</v>
      </c>
      <c r="Y10744">
        <f>INDEX(months!B:B,MATCH(Sheet1!W10744,months!A:A,0))</f>
        <v>12</v>
      </c>
      <c r="Z10744">
        <f t="shared" si="1175"/>
        <v>43100</v>
      </c>
    </row>
    <row r="10745" spans="1:26" x14ac:dyDescent="0.2">
      <c r="A10745" t="s">
        <v>14465</v>
      </c>
      <c r="B10745" t="s">
        <v>3070</v>
      </c>
      <c r="C10745">
        <v>3.4</v>
      </c>
      <c r="D10745">
        <v>16</v>
      </c>
      <c r="E10745" t="s">
        <v>193</v>
      </c>
      <c r="F10745" t="s">
        <v>1199</v>
      </c>
      <c r="G10745" t="s">
        <v>23</v>
      </c>
      <c r="H10745" t="s">
        <v>24</v>
      </c>
      <c r="I10745" t="s">
        <v>25</v>
      </c>
      <c r="J10745" t="s">
        <v>1537</v>
      </c>
      <c r="K10745" t="s">
        <v>5634</v>
      </c>
      <c r="L10745" t="s">
        <v>59</v>
      </c>
      <c r="M10745" t="s">
        <v>29</v>
      </c>
      <c r="N10745">
        <f t="shared" si="1169"/>
        <v>0</v>
      </c>
      <c r="O10745" t="str">
        <f t="shared" si="1170"/>
        <v>No</v>
      </c>
      <c r="P10745">
        <f t="shared" si="1171"/>
        <v>0</v>
      </c>
      <c r="Q10745">
        <f t="shared" si="1172"/>
        <v>4813937689</v>
      </c>
      <c r="R10745">
        <f t="shared" si="1173"/>
        <v>4.1933383153624479</v>
      </c>
      <c r="S10745" t="str">
        <f t="shared" si="1174"/>
        <v>Acceptable</v>
      </c>
      <c r="T10745">
        <f>ROUNDUP(C10745,0)</f>
        <v>4</v>
      </c>
      <c r="U10745">
        <f>ROUNDDOWN(C10745,0)</f>
        <v>3</v>
      </c>
      <c r="V10745">
        <f>RIGHT(K10745,2)+2000</f>
        <v>2016</v>
      </c>
      <c r="W10745" t="str">
        <f>INDEX(_xlfn.TEXTSPLIT(K10745,"-"),1,2)</f>
        <v>Mar</v>
      </c>
      <c r="X10745" t="str">
        <f>INDEX(_xlfn.TEXTSPLIT(K10745,"-"),1,1)</f>
        <v>31</v>
      </c>
      <c r="Y10745">
        <f>INDEX(months!B:B,MATCH(Sheet1!W10745,months!A:A,0))</f>
        <v>3</v>
      </c>
      <c r="Z10745">
        <f t="shared" si="1175"/>
        <v>42460</v>
      </c>
    </row>
    <row r="10746" spans="1:26" x14ac:dyDescent="0.2">
      <c r="A10746" t="s">
        <v>14466</v>
      </c>
      <c r="B10746" t="s">
        <v>1790</v>
      </c>
      <c r="D10746">
        <v>1</v>
      </c>
      <c r="E10746" t="s">
        <v>1396</v>
      </c>
      <c r="F10746" t="s">
        <v>1010</v>
      </c>
      <c r="G10746" t="s">
        <v>23</v>
      </c>
      <c r="H10746" t="s">
        <v>24</v>
      </c>
      <c r="I10746" t="s">
        <v>25</v>
      </c>
      <c r="J10746" t="s">
        <v>1791</v>
      </c>
      <c r="K10746" t="s">
        <v>3837</v>
      </c>
      <c r="L10746" t="s">
        <v>7408</v>
      </c>
      <c r="M10746" t="s">
        <v>587</v>
      </c>
      <c r="N10746">
        <f t="shared" si="1169"/>
        <v>0</v>
      </c>
      <c r="O10746" t="str">
        <f t="shared" si="1170"/>
        <v>No</v>
      </c>
      <c r="P10746">
        <f t="shared" si="1171"/>
        <v>0</v>
      </c>
      <c r="Q10746">
        <f t="shared" si="1172"/>
        <v>4813937689</v>
      </c>
      <c r="R10746">
        <f t="shared" si="1173"/>
        <v>4.1933383153624479</v>
      </c>
      <c r="S10746" t="str">
        <f t="shared" si="1174"/>
        <v>Acceptable</v>
      </c>
      <c r="T10746">
        <f>ROUNDUP(C10746,0)</f>
        <v>0</v>
      </c>
      <c r="U10746">
        <f>ROUNDDOWN(C10746,0)</f>
        <v>0</v>
      </c>
      <c r="V10746">
        <f>RIGHT(K10746,2)+2000</f>
        <v>2018</v>
      </c>
      <c r="W10746" t="str">
        <f>INDEX(_xlfn.TEXTSPLIT(K10746,"-"),1,2)</f>
        <v>Jan</v>
      </c>
      <c r="X10746" t="str">
        <f>INDEX(_xlfn.TEXTSPLIT(K10746,"-"),1,1)</f>
        <v>30</v>
      </c>
      <c r="Y10746">
        <f>INDEX(months!B:B,MATCH(Sheet1!W10746,months!A:A,0))</f>
        <v>1</v>
      </c>
      <c r="Z10746">
        <f t="shared" si="1175"/>
        <v>43130</v>
      </c>
    </row>
    <row r="10747" spans="1:26" x14ac:dyDescent="0.2">
      <c r="A10747" t="s">
        <v>14467</v>
      </c>
      <c r="B10747" t="s">
        <v>1790</v>
      </c>
      <c r="D10747">
        <v>1</v>
      </c>
      <c r="E10747" t="s">
        <v>1108</v>
      </c>
      <c r="F10747" t="s">
        <v>1262</v>
      </c>
      <c r="G10747" t="s">
        <v>23</v>
      </c>
      <c r="H10747" t="s">
        <v>24</v>
      </c>
      <c r="I10747" t="s">
        <v>25</v>
      </c>
      <c r="J10747" t="s">
        <v>1791</v>
      </c>
      <c r="K10747" t="s">
        <v>278</v>
      </c>
      <c r="L10747" t="s">
        <v>1283</v>
      </c>
      <c r="M10747" t="s">
        <v>274</v>
      </c>
      <c r="N10747">
        <f t="shared" si="1169"/>
        <v>0</v>
      </c>
      <c r="O10747" t="str">
        <f t="shared" si="1170"/>
        <v>No</v>
      </c>
      <c r="P10747">
        <f t="shared" si="1171"/>
        <v>0</v>
      </c>
      <c r="Q10747">
        <f t="shared" si="1172"/>
        <v>4813937689</v>
      </c>
      <c r="R10747">
        <f t="shared" si="1173"/>
        <v>4.1933383153624479</v>
      </c>
      <c r="S10747" t="str">
        <f t="shared" si="1174"/>
        <v>Acceptable</v>
      </c>
      <c r="T10747">
        <f>ROUNDUP(C10747,0)</f>
        <v>0</v>
      </c>
      <c r="U10747">
        <f>ROUNDDOWN(C10747,0)</f>
        <v>0</v>
      </c>
      <c r="V10747">
        <f>RIGHT(K10747,2)+2000</f>
        <v>2018</v>
      </c>
      <c r="W10747" t="str">
        <f>INDEX(_xlfn.TEXTSPLIT(K10747,"-"),1,2)</f>
        <v>Jul</v>
      </c>
      <c r="X10747" t="str">
        <f>INDEX(_xlfn.TEXTSPLIT(K10747,"-"),1,1)</f>
        <v>27</v>
      </c>
      <c r="Y10747">
        <f>INDEX(months!B:B,MATCH(Sheet1!W10747,months!A:A,0))</f>
        <v>7</v>
      </c>
      <c r="Z10747">
        <f t="shared" si="1175"/>
        <v>43308</v>
      </c>
    </row>
    <row r="10748" spans="1:26" x14ac:dyDescent="0.2">
      <c r="A10748" t="s">
        <v>14468</v>
      </c>
      <c r="B10748" t="s">
        <v>4612</v>
      </c>
      <c r="D10748">
        <v>9</v>
      </c>
      <c r="E10748" t="s">
        <v>867</v>
      </c>
      <c r="F10748" t="s">
        <v>775</v>
      </c>
      <c r="G10748" t="s">
        <v>23</v>
      </c>
      <c r="H10748" t="s">
        <v>24</v>
      </c>
      <c r="I10748" t="s">
        <v>25</v>
      </c>
      <c r="J10748" t="s">
        <v>4613</v>
      </c>
      <c r="K10748" t="s">
        <v>156</v>
      </c>
      <c r="L10748" t="s">
        <v>358</v>
      </c>
      <c r="M10748" t="s">
        <v>29</v>
      </c>
      <c r="N10748">
        <f t="shared" si="1169"/>
        <v>0</v>
      </c>
      <c r="O10748" t="str">
        <f t="shared" si="1170"/>
        <v>No</v>
      </c>
      <c r="P10748">
        <f t="shared" si="1171"/>
        <v>0</v>
      </c>
      <c r="Q10748">
        <f t="shared" si="1172"/>
        <v>4813937689</v>
      </c>
      <c r="R10748">
        <f t="shared" si="1173"/>
        <v>4.1933383153624479</v>
      </c>
      <c r="S10748" t="str">
        <f t="shared" si="1174"/>
        <v>Acceptable</v>
      </c>
      <c r="T10748">
        <f>ROUNDUP(C10748,0)</f>
        <v>0</v>
      </c>
      <c r="U10748">
        <f>ROUNDDOWN(C10748,0)</f>
        <v>0</v>
      </c>
      <c r="V10748">
        <f>RIGHT(K10748,2)+2000</f>
        <v>2018</v>
      </c>
      <c r="W10748" t="str">
        <f>INDEX(_xlfn.TEXTSPLIT(K10748,"-"),1,2)</f>
        <v>May</v>
      </c>
      <c r="X10748" t="str">
        <f>INDEX(_xlfn.TEXTSPLIT(K10748,"-"),1,1)</f>
        <v>31</v>
      </c>
      <c r="Y10748">
        <f>INDEX(months!B:B,MATCH(Sheet1!W10748,months!A:A,0))</f>
        <v>5</v>
      </c>
      <c r="Z10748">
        <f t="shared" si="1175"/>
        <v>43251</v>
      </c>
    </row>
    <row r="10749" spans="1:26" x14ac:dyDescent="0.2">
      <c r="A10749" t="s">
        <v>14469</v>
      </c>
      <c r="B10749" t="s">
        <v>4801</v>
      </c>
      <c r="C10749">
        <v>3.5</v>
      </c>
      <c r="D10749">
        <v>96</v>
      </c>
      <c r="E10749" t="s">
        <v>1113</v>
      </c>
      <c r="F10749" t="s">
        <v>101</v>
      </c>
      <c r="G10749" t="s">
        <v>23</v>
      </c>
      <c r="H10749" t="s">
        <v>24</v>
      </c>
      <c r="I10749" t="s">
        <v>25</v>
      </c>
      <c r="J10749" t="s">
        <v>4802</v>
      </c>
      <c r="K10749" t="s">
        <v>14470</v>
      </c>
      <c r="L10749" t="s">
        <v>420</v>
      </c>
      <c r="M10749" t="s">
        <v>47</v>
      </c>
      <c r="N10749">
        <f t="shared" si="1169"/>
        <v>0</v>
      </c>
      <c r="O10749" t="str">
        <f t="shared" si="1170"/>
        <v>No</v>
      </c>
      <c r="P10749">
        <f t="shared" si="1171"/>
        <v>0</v>
      </c>
      <c r="Q10749">
        <f t="shared" si="1172"/>
        <v>4813937689</v>
      </c>
      <c r="R10749">
        <f t="shared" si="1173"/>
        <v>4.1933383153624479</v>
      </c>
      <c r="S10749" t="str">
        <f t="shared" si="1174"/>
        <v>Acceptable</v>
      </c>
      <c r="T10749">
        <f>ROUNDUP(C10749,0)</f>
        <v>4</v>
      </c>
      <c r="U10749">
        <f>ROUNDDOWN(C10749,0)</f>
        <v>3</v>
      </c>
      <c r="V10749">
        <f>RIGHT(K10749,2)+2000</f>
        <v>2015</v>
      </c>
      <c r="W10749" t="str">
        <f>INDEX(_xlfn.TEXTSPLIT(K10749,"-"),1,2)</f>
        <v>Nov</v>
      </c>
      <c r="X10749" t="str">
        <f>INDEX(_xlfn.TEXTSPLIT(K10749,"-"),1,1)</f>
        <v>23</v>
      </c>
      <c r="Y10749">
        <f>INDEX(months!B:B,MATCH(Sheet1!W10749,months!A:A,0))</f>
        <v>11</v>
      </c>
      <c r="Z10749">
        <f t="shared" si="1175"/>
        <v>42331</v>
      </c>
    </row>
    <row r="10750" spans="1:26" x14ac:dyDescent="0.2">
      <c r="A10750" t="s">
        <v>14471</v>
      </c>
      <c r="B10750" t="s">
        <v>787</v>
      </c>
      <c r="D10750">
        <v>0</v>
      </c>
      <c r="E10750" t="s">
        <v>756</v>
      </c>
      <c r="F10750" t="s">
        <v>1230</v>
      </c>
      <c r="G10750" t="s">
        <v>23</v>
      </c>
      <c r="H10750" t="s">
        <v>24</v>
      </c>
      <c r="I10750" t="s">
        <v>44</v>
      </c>
      <c r="J10750" t="s">
        <v>788</v>
      </c>
      <c r="K10750" t="s">
        <v>5895</v>
      </c>
      <c r="L10750" t="s">
        <v>40</v>
      </c>
      <c r="M10750" t="s">
        <v>47</v>
      </c>
      <c r="N10750">
        <f t="shared" si="1169"/>
        <v>0</v>
      </c>
      <c r="O10750" t="str">
        <f t="shared" si="1170"/>
        <v>No</v>
      </c>
      <c r="P10750">
        <f t="shared" si="1171"/>
        <v>0</v>
      </c>
      <c r="Q10750">
        <f t="shared" si="1172"/>
        <v>4813937689</v>
      </c>
      <c r="R10750">
        <f t="shared" si="1173"/>
        <v>4.1933383153624479</v>
      </c>
      <c r="S10750" t="str">
        <f t="shared" si="1174"/>
        <v>Acceptable</v>
      </c>
      <c r="T10750">
        <f>ROUNDUP(C10750,0)</f>
        <v>0</v>
      </c>
      <c r="U10750">
        <f>ROUNDDOWN(C10750,0)</f>
        <v>0</v>
      </c>
      <c r="V10750">
        <f>RIGHT(K10750,2)+2000</f>
        <v>2017</v>
      </c>
      <c r="W10750" t="str">
        <f>INDEX(_xlfn.TEXTSPLIT(K10750,"-"),1,2)</f>
        <v>Nov</v>
      </c>
      <c r="X10750" t="str">
        <f>INDEX(_xlfn.TEXTSPLIT(K10750,"-"),1,1)</f>
        <v>3</v>
      </c>
      <c r="Y10750">
        <f>INDEX(months!B:B,MATCH(Sheet1!W10750,months!A:A,0))</f>
        <v>11</v>
      </c>
      <c r="Z10750">
        <f t="shared" si="1175"/>
        <v>43042</v>
      </c>
    </row>
    <row r="10751" spans="1:26" x14ac:dyDescent="0.2">
      <c r="A10751" t="s">
        <v>14472</v>
      </c>
      <c r="B10751" t="s">
        <v>2665</v>
      </c>
      <c r="C10751">
        <v>3.7</v>
      </c>
      <c r="D10751">
        <v>38</v>
      </c>
      <c r="E10751" t="s">
        <v>64</v>
      </c>
      <c r="F10751" t="s">
        <v>775</v>
      </c>
      <c r="G10751" t="s">
        <v>23</v>
      </c>
      <c r="H10751" t="s">
        <v>24</v>
      </c>
      <c r="I10751" t="s">
        <v>25</v>
      </c>
      <c r="J10751" t="s">
        <v>2669</v>
      </c>
      <c r="K10751" t="s">
        <v>7113</v>
      </c>
      <c r="L10751" t="s">
        <v>3773</v>
      </c>
      <c r="M10751" t="s">
        <v>4266</v>
      </c>
      <c r="N10751">
        <f t="shared" si="1169"/>
        <v>0</v>
      </c>
      <c r="O10751" t="str">
        <f t="shared" si="1170"/>
        <v>No</v>
      </c>
      <c r="P10751">
        <f t="shared" si="1171"/>
        <v>0</v>
      </c>
      <c r="Q10751">
        <f t="shared" si="1172"/>
        <v>4813937689</v>
      </c>
      <c r="R10751">
        <f t="shared" si="1173"/>
        <v>4.1933383153624479</v>
      </c>
      <c r="S10751" t="str">
        <f t="shared" si="1174"/>
        <v>Acceptable</v>
      </c>
      <c r="T10751">
        <f>ROUNDUP(C10751,0)</f>
        <v>4</v>
      </c>
      <c r="U10751">
        <f>ROUNDDOWN(C10751,0)</f>
        <v>3</v>
      </c>
      <c r="V10751">
        <f>RIGHT(K10751,2)+2000</f>
        <v>2016</v>
      </c>
      <c r="W10751" t="str">
        <f>INDEX(_xlfn.TEXTSPLIT(K10751,"-"),1,2)</f>
        <v>Jun</v>
      </c>
      <c r="X10751" t="str">
        <f>INDEX(_xlfn.TEXTSPLIT(K10751,"-"),1,1)</f>
        <v>29</v>
      </c>
      <c r="Y10751">
        <f>INDEX(months!B:B,MATCH(Sheet1!W10751,months!A:A,0))</f>
        <v>6</v>
      </c>
      <c r="Z10751">
        <f t="shared" si="1175"/>
        <v>42550</v>
      </c>
    </row>
    <row r="10752" spans="1:26" x14ac:dyDescent="0.2">
      <c r="A10752" t="s">
        <v>14473</v>
      </c>
      <c r="B10752" t="s">
        <v>4612</v>
      </c>
      <c r="C10752">
        <v>4.2</v>
      </c>
      <c r="D10752">
        <v>2531</v>
      </c>
      <c r="E10752" t="s">
        <v>756</v>
      </c>
      <c r="F10752" t="s">
        <v>50</v>
      </c>
      <c r="G10752" t="s">
        <v>23</v>
      </c>
      <c r="H10752" t="s">
        <v>24</v>
      </c>
      <c r="I10752" t="s">
        <v>25</v>
      </c>
      <c r="J10752" t="s">
        <v>4613</v>
      </c>
      <c r="K10752" t="s">
        <v>7712</v>
      </c>
      <c r="L10752" t="s">
        <v>40</v>
      </c>
      <c r="M10752" t="s">
        <v>299</v>
      </c>
      <c r="N10752">
        <f t="shared" si="1169"/>
        <v>0</v>
      </c>
      <c r="O10752" t="str">
        <f t="shared" si="1170"/>
        <v>No</v>
      </c>
      <c r="P10752">
        <f t="shared" si="1171"/>
        <v>0</v>
      </c>
      <c r="Q10752">
        <f t="shared" si="1172"/>
        <v>4813937689</v>
      </c>
      <c r="R10752">
        <f t="shared" si="1173"/>
        <v>4.1933383153624479</v>
      </c>
      <c r="S10752" t="str">
        <f t="shared" si="1174"/>
        <v>Acceptable</v>
      </c>
      <c r="T10752">
        <f>ROUNDUP(C10752,0)</f>
        <v>5</v>
      </c>
      <c r="U10752">
        <f>ROUNDDOWN(C10752,0)</f>
        <v>4</v>
      </c>
      <c r="V10752">
        <f>RIGHT(K10752,2)+2000</f>
        <v>2017</v>
      </c>
      <c r="W10752" t="str">
        <f>INDEX(_xlfn.TEXTSPLIT(K10752,"-"),1,2)</f>
        <v>Jul</v>
      </c>
      <c r="X10752" t="str">
        <f>INDEX(_xlfn.TEXTSPLIT(K10752,"-"),1,1)</f>
        <v>30</v>
      </c>
      <c r="Y10752">
        <f>INDEX(months!B:B,MATCH(Sheet1!W10752,months!A:A,0))</f>
        <v>7</v>
      </c>
      <c r="Z10752">
        <f t="shared" si="1175"/>
        <v>42946</v>
      </c>
    </row>
    <row r="10753" spans="1:26" x14ac:dyDescent="0.2">
      <c r="A10753" t="s">
        <v>14474</v>
      </c>
      <c r="B10753" t="s">
        <v>3070</v>
      </c>
      <c r="D10753">
        <v>24</v>
      </c>
      <c r="E10753" t="s">
        <v>14475</v>
      </c>
      <c r="F10753" t="s">
        <v>775</v>
      </c>
      <c r="G10753" t="s">
        <v>23</v>
      </c>
      <c r="H10753" t="s">
        <v>24</v>
      </c>
      <c r="I10753" t="s">
        <v>25</v>
      </c>
      <c r="J10753" t="s">
        <v>1303</v>
      </c>
      <c r="K10753" t="s">
        <v>14476</v>
      </c>
      <c r="L10753" t="s">
        <v>59</v>
      </c>
      <c r="M10753" t="s">
        <v>434</v>
      </c>
      <c r="N10753">
        <f t="shared" si="1169"/>
        <v>0</v>
      </c>
      <c r="O10753" t="str">
        <f t="shared" si="1170"/>
        <v>No</v>
      </c>
      <c r="P10753">
        <f t="shared" si="1171"/>
        <v>0</v>
      </c>
      <c r="Q10753">
        <f t="shared" si="1172"/>
        <v>4813937689</v>
      </c>
      <c r="R10753">
        <f t="shared" si="1173"/>
        <v>4.1933383153624479</v>
      </c>
      <c r="S10753" t="str">
        <f t="shared" si="1174"/>
        <v>Acceptable</v>
      </c>
      <c r="T10753">
        <f>ROUNDUP(C10753,0)</f>
        <v>0</v>
      </c>
      <c r="U10753">
        <f>ROUNDDOWN(C10753,0)</f>
        <v>0</v>
      </c>
      <c r="V10753">
        <f>RIGHT(K10753,2)+2000</f>
        <v>2012</v>
      </c>
      <c r="W10753" t="str">
        <f>INDEX(_xlfn.TEXTSPLIT(K10753,"-"),1,2)</f>
        <v>Jun</v>
      </c>
      <c r="X10753" t="str">
        <f>INDEX(_xlfn.TEXTSPLIT(K10753,"-"),1,1)</f>
        <v>17</v>
      </c>
      <c r="Y10753">
        <f>INDEX(months!B:B,MATCH(Sheet1!W10753,months!A:A,0))</f>
        <v>6</v>
      </c>
      <c r="Z10753">
        <f t="shared" si="1175"/>
        <v>41077</v>
      </c>
    </row>
    <row r="10754" spans="1:26" x14ac:dyDescent="0.2">
      <c r="A10754" t="s">
        <v>14477</v>
      </c>
      <c r="B10754" t="s">
        <v>1790</v>
      </c>
      <c r="C10754">
        <v>3.6</v>
      </c>
      <c r="D10754">
        <v>48</v>
      </c>
      <c r="E10754" t="s">
        <v>202</v>
      </c>
      <c r="F10754" t="s">
        <v>101</v>
      </c>
      <c r="G10754" t="s">
        <v>23</v>
      </c>
      <c r="H10754" t="s">
        <v>24</v>
      </c>
      <c r="I10754" t="s">
        <v>25</v>
      </c>
      <c r="J10754" t="s">
        <v>1791</v>
      </c>
      <c r="K10754" t="s">
        <v>385</v>
      </c>
      <c r="L10754" t="s">
        <v>14478</v>
      </c>
      <c r="M10754" t="s">
        <v>29</v>
      </c>
      <c r="N10754">
        <f t="shared" ref="N10754:N10817" si="1176">SUM(A10754,B10754)</f>
        <v>0</v>
      </c>
      <c r="O10754" t="str">
        <f t="shared" ref="O10754:O10817" si="1177">IF(E10754="good","Yes","No")</f>
        <v>No</v>
      </c>
      <c r="P10754">
        <f t="shared" ref="P10754:P10817" si="1178">COUNTIF(B:B,"&lt;0")</f>
        <v>0</v>
      </c>
      <c r="Q10754">
        <f t="shared" ref="Q10754:Q10817" si="1179">SUMIF(D:D,"&gt;1000")</f>
        <v>4813937689</v>
      </c>
      <c r="R10754">
        <f t="shared" ref="R10754:R10817" si="1180">AVERAGEIF(C:C,"&gt;0")</f>
        <v>4.1933383153624479</v>
      </c>
      <c r="S10754" t="str">
        <f t="shared" ref="S10754:S10817" si="1181">IF(OR(A10754&gt;0,B10754&gt;0),"Acceptable","Check")</f>
        <v>Acceptable</v>
      </c>
      <c r="T10754">
        <f>ROUNDUP(C10754,0)</f>
        <v>4</v>
      </c>
      <c r="U10754">
        <f>ROUNDDOWN(C10754,0)</f>
        <v>3</v>
      </c>
      <c r="V10754">
        <f>RIGHT(K10754,2)+2000</f>
        <v>2018</v>
      </c>
      <c r="W10754" t="str">
        <f>INDEX(_xlfn.TEXTSPLIT(K10754,"-"),1,2)</f>
        <v>Apr</v>
      </c>
      <c r="X10754" t="str">
        <f>INDEX(_xlfn.TEXTSPLIT(K10754,"-"),1,1)</f>
        <v>5</v>
      </c>
      <c r="Y10754">
        <f>INDEX(months!B:B,MATCH(Sheet1!W10754,months!A:A,0))</f>
        <v>4</v>
      </c>
      <c r="Z10754">
        <f t="shared" si="1175"/>
        <v>43195</v>
      </c>
    </row>
    <row r="10755" spans="1:26" x14ac:dyDescent="0.2">
      <c r="A10755" t="s">
        <v>4083</v>
      </c>
      <c r="B10755" t="s">
        <v>3944</v>
      </c>
      <c r="C10755">
        <v>4.5</v>
      </c>
      <c r="D10755">
        <v>33599</v>
      </c>
      <c r="E10755" t="s">
        <v>83</v>
      </c>
      <c r="F10755" t="s">
        <v>65</v>
      </c>
      <c r="G10755" t="s">
        <v>23</v>
      </c>
      <c r="H10755" t="s">
        <v>24</v>
      </c>
      <c r="I10755" t="s">
        <v>25</v>
      </c>
      <c r="J10755" t="s">
        <v>3945</v>
      </c>
      <c r="K10755" t="s">
        <v>115</v>
      </c>
      <c r="L10755" t="s">
        <v>4084</v>
      </c>
      <c r="M10755" t="s">
        <v>54</v>
      </c>
      <c r="N10755">
        <f t="shared" si="1176"/>
        <v>0</v>
      </c>
      <c r="O10755" t="str">
        <f t="shared" si="1177"/>
        <v>No</v>
      </c>
      <c r="P10755">
        <f t="shared" si="1178"/>
        <v>0</v>
      </c>
      <c r="Q10755">
        <f t="shared" si="1179"/>
        <v>4813937689</v>
      </c>
      <c r="R10755">
        <f t="shared" si="1180"/>
        <v>4.1933383153624479</v>
      </c>
      <c r="S10755" t="str">
        <f t="shared" si="1181"/>
        <v>Acceptable</v>
      </c>
      <c r="T10755">
        <f>ROUNDUP(C10755,0)</f>
        <v>5</v>
      </c>
      <c r="U10755">
        <f>ROUNDDOWN(C10755,0)</f>
        <v>4</v>
      </c>
      <c r="V10755">
        <f>RIGHT(K10755,2)+2000</f>
        <v>2018</v>
      </c>
      <c r="W10755" t="str">
        <f>INDEX(_xlfn.TEXTSPLIT(K10755,"-"),1,2)</f>
        <v>Jul</v>
      </c>
      <c r="X10755" t="str">
        <f>INDEX(_xlfn.TEXTSPLIT(K10755,"-"),1,1)</f>
        <v>30</v>
      </c>
      <c r="Y10755">
        <f>INDEX(months!B:B,MATCH(Sheet1!W10755,months!A:A,0))</f>
        <v>7</v>
      </c>
      <c r="Z10755">
        <f t="shared" ref="Z10755:Z10818" si="1182">DATE(V10755,Y10755,X10755)</f>
        <v>43311</v>
      </c>
    </row>
    <row r="10756" spans="1:26" x14ac:dyDescent="0.2">
      <c r="A10756" t="s">
        <v>14479</v>
      </c>
      <c r="B10756" t="s">
        <v>556</v>
      </c>
      <c r="C10756">
        <v>4.2</v>
      </c>
      <c r="D10756">
        <v>123</v>
      </c>
      <c r="E10756" t="s">
        <v>756</v>
      </c>
      <c r="F10756" t="s">
        <v>22</v>
      </c>
      <c r="G10756" t="s">
        <v>23</v>
      </c>
      <c r="H10756" t="s">
        <v>24</v>
      </c>
      <c r="I10756" t="s">
        <v>25</v>
      </c>
      <c r="J10756" t="s">
        <v>557</v>
      </c>
      <c r="K10756" t="s">
        <v>6392</v>
      </c>
      <c r="L10756" t="s">
        <v>2742</v>
      </c>
      <c r="M10756" t="s">
        <v>60</v>
      </c>
      <c r="N10756">
        <f t="shared" si="1176"/>
        <v>0</v>
      </c>
      <c r="O10756" t="str">
        <f t="shared" si="1177"/>
        <v>No</v>
      </c>
      <c r="P10756">
        <f t="shared" si="1178"/>
        <v>0</v>
      </c>
      <c r="Q10756">
        <f t="shared" si="1179"/>
        <v>4813937689</v>
      </c>
      <c r="R10756">
        <f t="shared" si="1180"/>
        <v>4.1933383153624479</v>
      </c>
      <c r="S10756" t="str">
        <f t="shared" si="1181"/>
        <v>Acceptable</v>
      </c>
      <c r="T10756">
        <f>ROUNDUP(C10756,0)</f>
        <v>5</v>
      </c>
      <c r="U10756">
        <f>ROUNDDOWN(C10756,0)</f>
        <v>4</v>
      </c>
      <c r="V10756">
        <f>RIGHT(K10756,2)+2000</f>
        <v>2018</v>
      </c>
      <c r="W10756" t="str">
        <f>INDEX(_xlfn.TEXTSPLIT(K10756,"-"),1,2)</f>
        <v>Apr</v>
      </c>
      <c r="X10756" t="str">
        <f>INDEX(_xlfn.TEXTSPLIT(K10756,"-"),1,1)</f>
        <v>28</v>
      </c>
      <c r="Y10756">
        <f>INDEX(months!B:B,MATCH(Sheet1!W10756,months!A:A,0))</f>
        <v>4</v>
      </c>
      <c r="Z10756">
        <f t="shared" si="1182"/>
        <v>43218</v>
      </c>
    </row>
    <row r="10757" spans="1:26" x14ac:dyDescent="0.2">
      <c r="A10757" t="s">
        <v>14480</v>
      </c>
      <c r="B10757" t="s">
        <v>5446</v>
      </c>
      <c r="C10757">
        <v>4.3</v>
      </c>
      <c r="D10757">
        <v>334</v>
      </c>
      <c r="E10757" t="s">
        <v>14481</v>
      </c>
      <c r="F10757" t="s">
        <v>22</v>
      </c>
      <c r="G10757" t="s">
        <v>23</v>
      </c>
      <c r="H10757" t="s">
        <v>24</v>
      </c>
      <c r="I10757" t="s">
        <v>25</v>
      </c>
      <c r="J10757" t="s">
        <v>5447</v>
      </c>
      <c r="K10757" t="s">
        <v>4442</v>
      </c>
      <c r="L10757" t="s">
        <v>180</v>
      </c>
      <c r="M10757" t="s">
        <v>177</v>
      </c>
      <c r="N10757">
        <f t="shared" si="1176"/>
        <v>0</v>
      </c>
      <c r="O10757" t="str">
        <f t="shared" si="1177"/>
        <v>No</v>
      </c>
      <c r="P10757">
        <f t="shared" si="1178"/>
        <v>0</v>
      </c>
      <c r="Q10757">
        <f t="shared" si="1179"/>
        <v>4813937689</v>
      </c>
      <c r="R10757">
        <f t="shared" si="1180"/>
        <v>4.1933383153624479</v>
      </c>
      <c r="S10757" t="str">
        <f t="shared" si="1181"/>
        <v>Acceptable</v>
      </c>
      <c r="T10757">
        <f>ROUNDUP(C10757,0)</f>
        <v>5</v>
      </c>
      <c r="U10757">
        <f>ROUNDDOWN(C10757,0)</f>
        <v>4</v>
      </c>
      <c r="V10757">
        <f>RIGHT(K10757,2)+2000</f>
        <v>2016</v>
      </c>
      <c r="W10757" t="str">
        <f>INDEX(_xlfn.TEXTSPLIT(K10757,"-"),1,2)</f>
        <v>Aug</v>
      </c>
      <c r="X10757" t="str">
        <f>INDEX(_xlfn.TEXTSPLIT(K10757,"-"),1,1)</f>
        <v>23</v>
      </c>
      <c r="Y10757">
        <f>INDEX(months!B:B,MATCH(Sheet1!W10757,months!A:A,0))</f>
        <v>8</v>
      </c>
      <c r="Z10757">
        <f t="shared" si="1182"/>
        <v>42605</v>
      </c>
    </row>
    <row r="10758" spans="1:26" x14ac:dyDescent="0.2">
      <c r="A10758" t="s">
        <v>14482</v>
      </c>
      <c r="B10758" t="s">
        <v>4612</v>
      </c>
      <c r="C10758">
        <v>4.4000000000000004</v>
      </c>
      <c r="D10758">
        <v>58</v>
      </c>
      <c r="E10758" t="s">
        <v>260</v>
      </c>
      <c r="F10758" t="s">
        <v>101</v>
      </c>
      <c r="G10758" t="s">
        <v>23</v>
      </c>
      <c r="H10758" t="s">
        <v>24</v>
      </c>
      <c r="I10758" t="s">
        <v>25</v>
      </c>
      <c r="J10758" t="s">
        <v>4613</v>
      </c>
      <c r="K10758" t="s">
        <v>297</v>
      </c>
      <c r="L10758" t="s">
        <v>14483</v>
      </c>
      <c r="M10758" t="s">
        <v>81</v>
      </c>
      <c r="N10758">
        <f t="shared" si="1176"/>
        <v>0</v>
      </c>
      <c r="O10758" t="str">
        <f t="shared" si="1177"/>
        <v>No</v>
      </c>
      <c r="P10758">
        <f t="shared" si="1178"/>
        <v>0</v>
      </c>
      <c r="Q10758">
        <f t="shared" si="1179"/>
        <v>4813937689</v>
      </c>
      <c r="R10758">
        <f t="shared" si="1180"/>
        <v>4.1933383153624479</v>
      </c>
      <c r="S10758" t="str">
        <f t="shared" si="1181"/>
        <v>Acceptable</v>
      </c>
      <c r="T10758">
        <f>ROUNDUP(C10758,0)</f>
        <v>5</v>
      </c>
      <c r="U10758">
        <f>ROUNDDOWN(C10758,0)</f>
        <v>4</v>
      </c>
      <c r="V10758">
        <f>RIGHT(K10758,2)+2000</f>
        <v>2018</v>
      </c>
      <c r="W10758" t="str">
        <f>INDEX(_xlfn.TEXTSPLIT(K10758,"-"),1,2)</f>
        <v>Jul</v>
      </c>
      <c r="X10758" t="str">
        <f>INDEX(_xlfn.TEXTSPLIT(K10758,"-"),1,1)</f>
        <v>24</v>
      </c>
      <c r="Y10758">
        <f>INDEX(months!B:B,MATCH(Sheet1!W10758,months!A:A,0))</f>
        <v>7</v>
      </c>
      <c r="Z10758">
        <f t="shared" si="1182"/>
        <v>43305</v>
      </c>
    </row>
    <row r="10759" spans="1:26" x14ac:dyDescent="0.2">
      <c r="A10759" t="s">
        <v>14484</v>
      </c>
      <c r="B10759" t="s">
        <v>4612</v>
      </c>
      <c r="C10759">
        <v>2.7</v>
      </c>
      <c r="D10759">
        <v>422</v>
      </c>
      <c r="E10759" t="s">
        <v>1616</v>
      </c>
      <c r="F10759" t="s">
        <v>57</v>
      </c>
      <c r="G10759" t="s">
        <v>23</v>
      </c>
      <c r="H10759" t="s">
        <v>24</v>
      </c>
      <c r="I10759" t="s">
        <v>25</v>
      </c>
      <c r="J10759" t="s">
        <v>4613</v>
      </c>
      <c r="K10759" t="s">
        <v>2477</v>
      </c>
      <c r="L10759" t="s">
        <v>802</v>
      </c>
      <c r="M10759" t="s">
        <v>54</v>
      </c>
      <c r="N10759">
        <f t="shared" si="1176"/>
        <v>0</v>
      </c>
      <c r="O10759" t="str">
        <f t="shared" si="1177"/>
        <v>No</v>
      </c>
      <c r="P10759">
        <f t="shared" si="1178"/>
        <v>0</v>
      </c>
      <c r="Q10759">
        <f t="shared" si="1179"/>
        <v>4813937689</v>
      </c>
      <c r="R10759">
        <f t="shared" si="1180"/>
        <v>4.1933383153624479</v>
      </c>
      <c r="S10759" t="str">
        <f t="shared" si="1181"/>
        <v>Acceptable</v>
      </c>
      <c r="T10759">
        <f>ROUNDUP(C10759,0)</f>
        <v>3</v>
      </c>
      <c r="U10759">
        <f>ROUNDDOWN(C10759,0)</f>
        <v>2</v>
      </c>
      <c r="V10759">
        <f>RIGHT(K10759,2)+2000</f>
        <v>2018</v>
      </c>
      <c r="W10759" t="str">
        <f>INDEX(_xlfn.TEXTSPLIT(K10759,"-"),1,2)</f>
        <v>Feb</v>
      </c>
      <c r="X10759" t="str">
        <f>INDEX(_xlfn.TEXTSPLIT(K10759,"-"),1,1)</f>
        <v>23</v>
      </c>
      <c r="Y10759">
        <f>INDEX(months!B:B,MATCH(Sheet1!W10759,months!A:A,0))</f>
        <v>2</v>
      </c>
      <c r="Z10759">
        <f t="shared" si="1182"/>
        <v>43154</v>
      </c>
    </row>
    <row r="10760" spans="1:26" x14ac:dyDescent="0.2">
      <c r="A10760" t="s">
        <v>14485</v>
      </c>
      <c r="B10760" t="s">
        <v>4612</v>
      </c>
      <c r="C10760">
        <v>4.0999999999999996</v>
      </c>
      <c r="D10760">
        <v>10786</v>
      </c>
      <c r="E10760" t="s">
        <v>733</v>
      </c>
      <c r="F10760" t="s">
        <v>65</v>
      </c>
      <c r="G10760" t="s">
        <v>23</v>
      </c>
      <c r="H10760" t="s">
        <v>24</v>
      </c>
      <c r="I10760" t="s">
        <v>25</v>
      </c>
      <c r="J10760" t="s">
        <v>4613</v>
      </c>
      <c r="K10760" t="s">
        <v>3355</v>
      </c>
      <c r="L10760" t="s">
        <v>1210</v>
      </c>
      <c r="M10760" t="s">
        <v>86</v>
      </c>
      <c r="N10760">
        <f t="shared" si="1176"/>
        <v>0</v>
      </c>
      <c r="O10760" t="str">
        <f t="shared" si="1177"/>
        <v>No</v>
      </c>
      <c r="P10760">
        <f t="shared" si="1178"/>
        <v>0</v>
      </c>
      <c r="Q10760">
        <f t="shared" si="1179"/>
        <v>4813937689</v>
      </c>
      <c r="R10760">
        <f t="shared" si="1180"/>
        <v>4.1933383153624479</v>
      </c>
      <c r="S10760" t="str">
        <f t="shared" si="1181"/>
        <v>Acceptable</v>
      </c>
      <c r="T10760">
        <f>ROUNDUP(C10760,0)</f>
        <v>5</v>
      </c>
      <c r="U10760">
        <f>ROUNDDOWN(C10760,0)</f>
        <v>4</v>
      </c>
      <c r="V10760">
        <f>RIGHT(K10760,2)+2000</f>
        <v>2017</v>
      </c>
      <c r="W10760" t="str">
        <f>INDEX(_xlfn.TEXTSPLIT(K10760,"-"),1,2)</f>
        <v>Dec</v>
      </c>
      <c r="X10760" t="str">
        <f>INDEX(_xlfn.TEXTSPLIT(K10760,"-"),1,1)</f>
        <v>9</v>
      </c>
      <c r="Y10760">
        <f>INDEX(months!B:B,MATCH(Sheet1!W10760,months!A:A,0))</f>
        <v>12</v>
      </c>
      <c r="Z10760">
        <f t="shared" si="1182"/>
        <v>43078</v>
      </c>
    </row>
    <row r="10761" spans="1:26" x14ac:dyDescent="0.2">
      <c r="A10761" t="s">
        <v>14486</v>
      </c>
      <c r="B10761" t="s">
        <v>4612</v>
      </c>
      <c r="D10761">
        <v>17</v>
      </c>
      <c r="E10761" t="s">
        <v>14487</v>
      </c>
      <c r="F10761" t="s">
        <v>775</v>
      </c>
      <c r="G10761" t="s">
        <v>23</v>
      </c>
      <c r="H10761" t="s">
        <v>24</v>
      </c>
      <c r="I10761" t="s">
        <v>25</v>
      </c>
      <c r="J10761" t="s">
        <v>4613</v>
      </c>
      <c r="K10761" t="s">
        <v>8487</v>
      </c>
      <c r="L10761" t="s">
        <v>53</v>
      </c>
      <c r="M10761" t="s">
        <v>86</v>
      </c>
      <c r="N10761">
        <f t="shared" si="1176"/>
        <v>0</v>
      </c>
      <c r="O10761" t="str">
        <f t="shared" si="1177"/>
        <v>No</v>
      </c>
      <c r="P10761">
        <f t="shared" si="1178"/>
        <v>0</v>
      </c>
      <c r="Q10761">
        <f t="shared" si="1179"/>
        <v>4813937689</v>
      </c>
      <c r="R10761">
        <f t="shared" si="1180"/>
        <v>4.1933383153624479</v>
      </c>
      <c r="S10761" t="str">
        <f t="shared" si="1181"/>
        <v>Acceptable</v>
      </c>
      <c r="T10761">
        <f>ROUNDUP(C10761,0)</f>
        <v>0</v>
      </c>
      <c r="U10761">
        <f>ROUNDDOWN(C10761,0)</f>
        <v>0</v>
      </c>
      <c r="V10761">
        <f>RIGHT(K10761,2)+2000</f>
        <v>2016</v>
      </c>
      <c r="W10761" t="str">
        <f>INDEX(_xlfn.TEXTSPLIT(K10761,"-"),1,2)</f>
        <v>Jan</v>
      </c>
      <c r="X10761" t="str">
        <f>INDEX(_xlfn.TEXTSPLIT(K10761,"-"),1,1)</f>
        <v>29</v>
      </c>
      <c r="Y10761">
        <f>INDEX(months!B:B,MATCH(Sheet1!W10761,months!A:A,0))</f>
        <v>1</v>
      </c>
      <c r="Z10761">
        <f t="shared" si="1182"/>
        <v>42398</v>
      </c>
    </row>
    <row r="10762" spans="1:26" x14ac:dyDescent="0.2">
      <c r="A10762" t="s">
        <v>14488</v>
      </c>
      <c r="B10762" t="s">
        <v>2116</v>
      </c>
      <c r="C10762">
        <v>4.4000000000000004</v>
      </c>
      <c r="D10762">
        <v>35</v>
      </c>
      <c r="E10762" t="s">
        <v>252</v>
      </c>
      <c r="F10762" t="s">
        <v>775</v>
      </c>
      <c r="G10762" t="s">
        <v>649</v>
      </c>
      <c r="H10762" t="s">
        <v>1015</v>
      </c>
      <c r="I10762" t="s">
        <v>25</v>
      </c>
      <c r="J10762" t="s">
        <v>2117</v>
      </c>
      <c r="K10762" t="s">
        <v>13813</v>
      </c>
      <c r="L10762" t="s">
        <v>2865</v>
      </c>
      <c r="M10762" t="s">
        <v>47</v>
      </c>
      <c r="N10762">
        <f t="shared" si="1176"/>
        <v>0</v>
      </c>
      <c r="O10762" t="str">
        <f t="shared" si="1177"/>
        <v>No</v>
      </c>
      <c r="P10762">
        <f t="shared" si="1178"/>
        <v>0</v>
      </c>
      <c r="Q10762">
        <f t="shared" si="1179"/>
        <v>4813937689</v>
      </c>
      <c r="R10762">
        <f t="shared" si="1180"/>
        <v>4.1933383153624479</v>
      </c>
      <c r="S10762" t="str">
        <f t="shared" si="1181"/>
        <v>Acceptable</v>
      </c>
      <c r="T10762">
        <f>ROUNDUP(C10762,0)</f>
        <v>5</v>
      </c>
      <c r="U10762">
        <f>ROUNDDOWN(C10762,0)</f>
        <v>4</v>
      </c>
      <c r="V10762">
        <f>RIGHT(K10762,2)+2000</f>
        <v>2018</v>
      </c>
      <c r="W10762" t="str">
        <f>INDEX(_xlfn.TEXTSPLIT(K10762,"-"),1,2)</f>
        <v>Aug</v>
      </c>
      <c r="X10762" t="str">
        <f>INDEX(_xlfn.TEXTSPLIT(K10762,"-"),1,1)</f>
        <v>8</v>
      </c>
      <c r="Y10762">
        <f>INDEX(months!B:B,MATCH(Sheet1!W10762,months!A:A,0))</f>
        <v>8</v>
      </c>
      <c r="Z10762">
        <f t="shared" si="1182"/>
        <v>43320</v>
      </c>
    </row>
    <row r="10763" spans="1:26" x14ac:dyDescent="0.2">
      <c r="A10763" t="s">
        <v>14489</v>
      </c>
      <c r="B10763" t="s">
        <v>447</v>
      </c>
      <c r="D10763">
        <v>5</v>
      </c>
      <c r="E10763" t="s">
        <v>205</v>
      </c>
      <c r="F10763" t="s">
        <v>775</v>
      </c>
      <c r="G10763" t="s">
        <v>23</v>
      </c>
      <c r="H10763" t="s">
        <v>24</v>
      </c>
      <c r="I10763" t="s">
        <v>25</v>
      </c>
      <c r="J10763" t="s">
        <v>449</v>
      </c>
      <c r="K10763" t="s">
        <v>13379</v>
      </c>
      <c r="L10763" t="s">
        <v>28</v>
      </c>
      <c r="M10763" t="s">
        <v>29</v>
      </c>
      <c r="N10763">
        <f t="shared" si="1176"/>
        <v>0</v>
      </c>
      <c r="O10763" t="str">
        <f t="shared" si="1177"/>
        <v>No</v>
      </c>
      <c r="P10763">
        <f t="shared" si="1178"/>
        <v>0</v>
      </c>
      <c r="Q10763">
        <f t="shared" si="1179"/>
        <v>4813937689</v>
      </c>
      <c r="R10763">
        <f t="shared" si="1180"/>
        <v>4.1933383153624479</v>
      </c>
      <c r="S10763" t="str">
        <f t="shared" si="1181"/>
        <v>Acceptable</v>
      </c>
      <c r="T10763">
        <f>ROUNDUP(C10763,0)</f>
        <v>0</v>
      </c>
      <c r="U10763">
        <f>ROUNDDOWN(C10763,0)</f>
        <v>0</v>
      </c>
      <c r="V10763">
        <f>RIGHT(K10763,2)+2000</f>
        <v>2016</v>
      </c>
      <c r="W10763" t="str">
        <f>INDEX(_xlfn.TEXTSPLIT(K10763,"-"),1,2)</f>
        <v>Aug</v>
      </c>
      <c r="X10763" t="str">
        <f>INDEX(_xlfn.TEXTSPLIT(K10763,"-"),1,1)</f>
        <v>29</v>
      </c>
      <c r="Y10763">
        <f>INDEX(months!B:B,MATCH(Sheet1!W10763,months!A:A,0))</f>
        <v>8</v>
      </c>
      <c r="Z10763">
        <f t="shared" si="1182"/>
        <v>42611</v>
      </c>
    </row>
    <row r="10764" spans="1:26" x14ac:dyDescent="0.2">
      <c r="A10764" t="s">
        <v>14490</v>
      </c>
      <c r="B10764" t="s">
        <v>5319</v>
      </c>
      <c r="D10764">
        <v>0</v>
      </c>
      <c r="E10764" t="s">
        <v>159</v>
      </c>
      <c r="F10764" t="s">
        <v>1230</v>
      </c>
      <c r="G10764" t="s">
        <v>23</v>
      </c>
      <c r="H10764" t="s">
        <v>24</v>
      </c>
      <c r="I10764" t="s">
        <v>25</v>
      </c>
      <c r="J10764" t="s">
        <v>5320</v>
      </c>
      <c r="K10764" t="s">
        <v>3092</v>
      </c>
      <c r="L10764" t="s">
        <v>164</v>
      </c>
      <c r="M10764" t="s">
        <v>54</v>
      </c>
      <c r="N10764">
        <f t="shared" si="1176"/>
        <v>0</v>
      </c>
      <c r="O10764" t="str">
        <f t="shared" si="1177"/>
        <v>No</v>
      </c>
      <c r="P10764">
        <f t="shared" si="1178"/>
        <v>0</v>
      </c>
      <c r="Q10764">
        <f t="shared" si="1179"/>
        <v>4813937689</v>
      </c>
      <c r="R10764">
        <f t="shared" si="1180"/>
        <v>4.1933383153624479</v>
      </c>
      <c r="S10764" t="str">
        <f t="shared" si="1181"/>
        <v>Acceptable</v>
      </c>
      <c r="T10764">
        <f>ROUNDUP(C10764,0)</f>
        <v>0</v>
      </c>
      <c r="U10764">
        <f>ROUNDDOWN(C10764,0)</f>
        <v>0</v>
      </c>
      <c r="V10764">
        <f>RIGHT(K10764,2)+2000</f>
        <v>2018</v>
      </c>
      <c r="W10764" t="str">
        <f>INDEX(_xlfn.TEXTSPLIT(K10764,"-"),1,2)</f>
        <v>Feb</v>
      </c>
      <c r="X10764" t="str">
        <f>INDEX(_xlfn.TEXTSPLIT(K10764,"-"),1,1)</f>
        <v>1</v>
      </c>
      <c r="Y10764">
        <f>INDEX(months!B:B,MATCH(Sheet1!W10764,months!A:A,0))</f>
        <v>2</v>
      </c>
      <c r="Z10764">
        <f t="shared" si="1182"/>
        <v>43132</v>
      </c>
    </row>
    <row r="10765" spans="1:26" x14ac:dyDescent="0.2">
      <c r="A10765" t="s">
        <v>14491</v>
      </c>
      <c r="B10765" t="s">
        <v>3070</v>
      </c>
      <c r="C10765">
        <v>4.5</v>
      </c>
      <c r="D10765">
        <v>922</v>
      </c>
      <c r="E10765" t="s">
        <v>14492</v>
      </c>
      <c r="F10765" t="s">
        <v>57</v>
      </c>
      <c r="G10765" t="s">
        <v>23</v>
      </c>
      <c r="H10765" t="s">
        <v>24</v>
      </c>
      <c r="I10765" t="s">
        <v>25</v>
      </c>
      <c r="J10765" t="s">
        <v>1537</v>
      </c>
      <c r="K10765" t="s">
        <v>6616</v>
      </c>
      <c r="L10765" t="s">
        <v>53</v>
      </c>
      <c r="M10765" t="s">
        <v>434</v>
      </c>
      <c r="N10765">
        <f t="shared" si="1176"/>
        <v>0</v>
      </c>
      <c r="O10765" t="str">
        <f t="shared" si="1177"/>
        <v>No</v>
      </c>
      <c r="P10765">
        <f t="shared" si="1178"/>
        <v>0</v>
      </c>
      <c r="Q10765">
        <f t="shared" si="1179"/>
        <v>4813937689</v>
      </c>
      <c r="R10765">
        <f t="shared" si="1180"/>
        <v>4.1933383153624479</v>
      </c>
      <c r="S10765" t="str">
        <f t="shared" si="1181"/>
        <v>Acceptable</v>
      </c>
      <c r="T10765">
        <f>ROUNDUP(C10765,0)</f>
        <v>5</v>
      </c>
      <c r="U10765">
        <f>ROUNDDOWN(C10765,0)</f>
        <v>4</v>
      </c>
      <c r="V10765">
        <f>RIGHT(K10765,2)+2000</f>
        <v>2014</v>
      </c>
      <c r="W10765" t="str">
        <f>INDEX(_xlfn.TEXTSPLIT(K10765,"-"),1,2)</f>
        <v>Sep</v>
      </c>
      <c r="X10765" t="str">
        <f>INDEX(_xlfn.TEXTSPLIT(K10765,"-"),1,1)</f>
        <v>20</v>
      </c>
      <c r="Y10765">
        <f>INDEX(months!B:B,MATCH(Sheet1!W10765,months!A:A,0))</f>
        <v>9</v>
      </c>
      <c r="Z10765">
        <f t="shared" si="1182"/>
        <v>41902</v>
      </c>
    </row>
    <row r="10766" spans="1:26" x14ac:dyDescent="0.2">
      <c r="A10766" t="s">
        <v>14493</v>
      </c>
      <c r="B10766" t="s">
        <v>211</v>
      </c>
      <c r="D10766">
        <v>1</v>
      </c>
      <c r="E10766" t="s">
        <v>14494</v>
      </c>
      <c r="F10766" t="s">
        <v>1262</v>
      </c>
      <c r="G10766" t="s">
        <v>23</v>
      </c>
      <c r="H10766" t="s">
        <v>24</v>
      </c>
      <c r="I10766" t="s">
        <v>25</v>
      </c>
      <c r="J10766" t="s">
        <v>212</v>
      </c>
      <c r="K10766" t="s">
        <v>1357</v>
      </c>
      <c r="L10766" t="s">
        <v>12579</v>
      </c>
      <c r="M10766" t="s">
        <v>86</v>
      </c>
      <c r="N10766">
        <f t="shared" si="1176"/>
        <v>0</v>
      </c>
      <c r="O10766" t="str">
        <f t="shared" si="1177"/>
        <v>No</v>
      </c>
      <c r="P10766">
        <f t="shared" si="1178"/>
        <v>0</v>
      </c>
      <c r="Q10766">
        <f t="shared" si="1179"/>
        <v>4813937689</v>
      </c>
      <c r="R10766">
        <f t="shared" si="1180"/>
        <v>4.1933383153624479</v>
      </c>
      <c r="S10766" t="str">
        <f t="shared" si="1181"/>
        <v>Acceptable</v>
      </c>
      <c r="T10766">
        <f>ROUNDUP(C10766,0)</f>
        <v>0</v>
      </c>
      <c r="U10766">
        <f>ROUNDDOWN(C10766,0)</f>
        <v>0</v>
      </c>
      <c r="V10766">
        <f>RIGHT(K10766,2)+2000</f>
        <v>2018</v>
      </c>
      <c r="W10766" t="str">
        <f>INDEX(_xlfn.TEXTSPLIT(K10766,"-"),1,2)</f>
        <v>Mar</v>
      </c>
      <c r="X10766" t="str">
        <f>INDEX(_xlfn.TEXTSPLIT(K10766,"-"),1,1)</f>
        <v>9</v>
      </c>
      <c r="Y10766">
        <f>INDEX(months!B:B,MATCH(Sheet1!W10766,months!A:A,0))</f>
        <v>3</v>
      </c>
      <c r="Z10766">
        <f t="shared" si="1182"/>
        <v>43168</v>
      </c>
    </row>
    <row r="10767" spans="1:26" x14ac:dyDescent="0.2">
      <c r="A10767" t="s">
        <v>14495</v>
      </c>
      <c r="B10767" t="s">
        <v>3827</v>
      </c>
      <c r="C10767">
        <v>3.4</v>
      </c>
      <c r="D10767">
        <v>622</v>
      </c>
      <c r="E10767" t="s">
        <v>46</v>
      </c>
      <c r="F10767" t="s">
        <v>50</v>
      </c>
      <c r="G10767" t="s">
        <v>23</v>
      </c>
      <c r="H10767" t="s">
        <v>24</v>
      </c>
      <c r="I10767" t="s">
        <v>418</v>
      </c>
      <c r="J10767" t="s">
        <v>3828</v>
      </c>
      <c r="K10767" t="s">
        <v>746</v>
      </c>
      <c r="L10767" t="s">
        <v>46</v>
      </c>
      <c r="M10767" t="s">
        <v>46</v>
      </c>
      <c r="N10767">
        <f t="shared" si="1176"/>
        <v>0</v>
      </c>
      <c r="O10767" t="str">
        <f t="shared" si="1177"/>
        <v>No</v>
      </c>
      <c r="P10767">
        <f t="shared" si="1178"/>
        <v>0</v>
      </c>
      <c r="Q10767">
        <f t="shared" si="1179"/>
        <v>4813937689</v>
      </c>
      <c r="R10767">
        <f t="shared" si="1180"/>
        <v>4.1933383153624479</v>
      </c>
      <c r="S10767" t="str">
        <f t="shared" si="1181"/>
        <v>Acceptable</v>
      </c>
      <c r="T10767">
        <f>ROUNDUP(C10767,0)</f>
        <v>4</v>
      </c>
      <c r="U10767">
        <f>ROUNDDOWN(C10767,0)</f>
        <v>3</v>
      </c>
      <c r="V10767">
        <f>RIGHT(K10767,2)+2000</f>
        <v>2018</v>
      </c>
      <c r="W10767" t="str">
        <f>INDEX(_xlfn.TEXTSPLIT(K10767,"-"),1,2)</f>
        <v>May</v>
      </c>
      <c r="X10767" t="str">
        <f>INDEX(_xlfn.TEXTSPLIT(K10767,"-"),1,1)</f>
        <v>23</v>
      </c>
      <c r="Y10767">
        <f>INDEX(months!B:B,MATCH(Sheet1!W10767,months!A:A,0))</f>
        <v>5</v>
      </c>
      <c r="Z10767">
        <f t="shared" si="1182"/>
        <v>43243</v>
      </c>
    </row>
    <row r="10768" spans="1:26" x14ac:dyDescent="0.2">
      <c r="A10768" t="s">
        <v>14496</v>
      </c>
      <c r="B10768" t="s">
        <v>4612</v>
      </c>
      <c r="C10768">
        <v>2.9</v>
      </c>
      <c r="D10768">
        <v>452</v>
      </c>
      <c r="E10768" t="s">
        <v>128</v>
      </c>
      <c r="F10768" t="s">
        <v>50</v>
      </c>
      <c r="G10768" t="s">
        <v>23</v>
      </c>
      <c r="H10768" t="s">
        <v>24</v>
      </c>
      <c r="I10768" t="s">
        <v>25</v>
      </c>
      <c r="J10768" t="s">
        <v>4613</v>
      </c>
      <c r="K10768" t="s">
        <v>2277</v>
      </c>
      <c r="L10768" t="s">
        <v>14497</v>
      </c>
      <c r="M10768" t="s">
        <v>29</v>
      </c>
      <c r="N10768">
        <f t="shared" si="1176"/>
        <v>0</v>
      </c>
      <c r="O10768" t="str">
        <f t="shared" si="1177"/>
        <v>No</v>
      </c>
      <c r="P10768">
        <f t="shared" si="1178"/>
        <v>0</v>
      </c>
      <c r="Q10768">
        <f t="shared" si="1179"/>
        <v>4813937689</v>
      </c>
      <c r="R10768">
        <f t="shared" si="1180"/>
        <v>4.1933383153624479</v>
      </c>
      <c r="S10768" t="str">
        <f t="shared" si="1181"/>
        <v>Acceptable</v>
      </c>
      <c r="T10768">
        <f>ROUNDUP(C10768,0)</f>
        <v>3</v>
      </c>
      <c r="U10768">
        <f>ROUNDDOWN(C10768,0)</f>
        <v>2</v>
      </c>
      <c r="V10768">
        <f>RIGHT(K10768,2)+2000</f>
        <v>2017</v>
      </c>
      <c r="W10768" t="str">
        <f>INDEX(_xlfn.TEXTSPLIT(K10768,"-"),1,2)</f>
        <v>Jul</v>
      </c>
      <c r="X10768" t="str">
        <f>INDEX(_xlfn.TEXTSPLIT(K10768,"-"),1,1)</f>
        <v>17</v>
      </c>
      <c r="Y10768">
        <f>INDEX(months!B:B,MATCH(Sheet1!W10768,months!A:A,0))</f>
        <v>7</v>
      </c>
      <c r="Z10768">
        <f t="shared" si="1182"/>
        <v>42933</v>
      </c>
    </row>
    <row r="10769" spans="1:26" x14ac:dyDescent="0.2">
      <c r="A10769" t="s">
        <v>14498</v>
      </c>
      <c r="B10769" t="s">
        <v>1708</v>
      </c>
      <c r="C10769">
        <v>4.8</v>
      </c>
      <c r="D10769">
        <v>8</v>
      </c>
      <c r="E10769" t="s">
        <v>271</v>
      </c>
      <c r="F10769" t="s">
        <v>1199</v>
      </c>
      <c r="G10769" t="s">
        <v>23</v>
      </c>
      <c r="H10769" t="s">
        <v>24</v>
      </c>
      <c r="I10769" t="s">
        <v>25</v>
      </c>
      <c r="J10769" t="s">
        <v>1709</v>
      </c>
      <c r="K10769" t="s">
        <v>2506</v>
      </c>
      <c r="L10769" t="s">
        <v>313</v>
      </c>
      <c r="M10769" t="s">
        <v>47</v>
      </c>
      <c r="N10769">
        <f t="shared" si="1176"/>
        <v>0</v>
      </c>
      <c r="O10769" t="str">
        <f t="shared" si="1177"/>
        <v>No</v>
      </c>
      <c r="P10769">
        <f t="shared" si="1178"/>
        <v>0</v>
      </c>
      <c r="Q10769">
        <f t="shared" si="1179"/>
        <v>4813937689</v>
      </c>
      <c r="R10769">
        <f t="shared" si="1180"/>
        <v>4.1933383153624479</v>
      </c>
      <c r="S10769" t="str">
        <f t="shared" si="1181"/>
        <v>Acceptable</v>
      </c>
      <c r="T10769">
        <f>ROUNDUP(C10769,0)</f>
        <v>5</v>
      </c>
      <c r="U10769">
        <f>ROUNDDOWN(C10769,0)</f>
        <v>4</v>
      </c>
      <c r="V10769">
        <f>RIGHT(K10769,2)+2000</f>
        <v>2018</v>
      </c>
      <c r="W10769" t="str">
        <f>INDEX(_xlfn.TEXTSPLIT(K10769,"-"),1,2)</f>
        <v>Jan</v>
      </c>
      <c r="X10769" t="str">
        <f>INDEX(_xlfn.TEXTSPLIT(K10769,"-"),1,1)</f>
        <v>9</v>
      </c>
      <c r="Y10769">
        <f>INDEX(months!B:B,MATCH(Sheet1!W10769,months!A:A,0))</f>
        <v>1</v>
      </c>
      <c r="Z10769">
        <f t="shared" si="1182"/>
        <v>43109</v>
      </c>
    </row>
    <row r="10770" spans="1:26" x14ac:dyDescent="0.2">
      <c r="A10770" t="s">
        <v>3789</v>
      </c>
      <c r="B10770" t="s">
        <v>3391</v>
      </c>
      <c r="C10770">
        <v>3.8</v>
      </c>
      <c r="D10770">
        <v>63</v>
      </c>
      <c r="E10770" t="s">
        <v>172</v>
      </c>
      <c r="F10770" t="s">
        <v>22</v>
      </c>
      <c r="G10770" t="s">
        <v>23</v>
      </c>
      <c r="H10770" t="s">
        <v>24</v>
      </c>
      <c r="I10770" t="s">
        <v>25</v>
      </c>
      <c r="J10770" t="s">
        <v>3393</v>
      </c>
      <c r="K10770" t="s">
        <v>951</v>
      </c>
      <c r="L10770" t="s">
        <v>744</v>
      </c>
      <c r="M10770" t="s">
        <v>274</v>
      </c>
      <c r="N10770">
        <f t="shared" si="1176"/>
        <v>0</v>
      </c>
      <c r="O10770" t="str">
        <f t="shared" si="1177"/>
        <v>No</v>
      </c>
      <c r="P10770">
        <f t="shared" si="1178"/>
        <v>0</v>
      </c>
      <c r="Q10770">
        <f t="shared" si="1179"/>
        <v>4813937689</v>
      </c>
      <c r="R10770">
        <f t="shared" si="1180"/>
        <v>4.1933383153624479</v>
      </c>
      <c r="S10770" t="str">
        <f t="shared" si="1181"/>
        <v>Acceptable</v>
      </c>
      <c r="T10770">
        <f>ROUNDUP(C10770,0)</f>
        <v>4</v>
      </c>
      <c r="U10770">
        <f>ROUNDDOWN(C10770,0)</f>
        <v>3</v>
      </c>
      <c r="V10770">
        <f>RIGHT(K10770,2)+2000</f>
        <v>2018</v>
      </c>
      <c r="W10770" t="str">
        <f>INDEX(_xlfn.TEXTSPLIT(K10770,"-"),1,2)</f>
        <v>Jun</v>
      </c>
      <c r="X10770" t="str">
        <f>INDEX(_xlfn.TEXTSPLIT(K10770,"-"),1,1)</f>
        <v>22</v>
      </c>
      <c r="Y10770">
        <f>INDEX(months!B:B,MATCH(Sheet1!W10770,months!A:A,0))</f>
        <v>6</v>
      </c>
      <c r="Z10770">
        <f t="shared" si="1182"/>
        <v>43273</v>
      </c>
    </row>
    <row r="10771" spans="1:26" x14ac:dyDescent="0.2">
      <c r="A10771" t="s">
        <v>14499</v>
      </c>
      <c r="B10771" t="s">
        <v>2518</v>
      </c>
      <c r="D10771">
        <v>1</v>
      </c>
      <c r="E10771" t="s">
        <v>83</v>
      </c>
      <c r="F10771" t="s">
        <v>1010</v>
      </c>
      <c r="G10771" t="s">
        <v>23</v>
      </c>
      <c r="H10771" t="s">
        <v>24</v>
      </c>
      <c r="I10771" t="s">
        <v>25</v>
      </c>
      <c r="J10771" t="s">
        <v>2519</v>
      </c>
      <c r="K10771" t="s">
        <v>8461</v>
      </c>
      <c r="L10771" t="s">
        <v>59</v>
      </c>
      <c r="M10771" t="s">
        <v>81</v>
      </c>
      <c r="N10771">
        <f t="shared" si="1176"/>
        <v>0</v>
      </c>
      <c r="O10771" t="str">
        <f t="shared" si="1177"/>
        <v>No</v>
      </c>
      <c r="P10771">
        <f t="shared" si="1178"/>
        <v>0</v>
      </c>
      <c r="Q10771">
        <f t="shared" si="1179"/>
        <v>4813937689</v>
      </c>
      <c r="R10771">
        <f t="shared" si="1180"/>
        <v>4.1933383153624479</v>
      </c>
      <c r="S10771" t="str">
        <f t="shared" si="1181"/>
        <v>Acceptable</v>
      </c>
      <c r="T10771">
        <f>ROUNDUP(C10771,0)</f>
        <v>0</v>
      </c>
      <c r="U10771">
        <f>ROUNDDOWN(C10771,0)</f>
        <v>0</v>
      </c>
      <c r="V10771">
        <f>RIGHT(K10771,2)+2000</f>
        <v>2016</v>
      </c>
      <c r="W10771" t="str">
        <f>INDEX(_xlfn.TEXTSPLIT(K10771,"-"),1,2)</f>
        <v>Dec</v>
      </c>
      <c r="X10771" t="str">
        <f>INDEX(_xlfn.TEXTSPLIT(K10771,"-"),1,1)</f>
        <v>12</v>
      </c>
      <c r="Y10771">
        <f>INDEX(months!B:B,MATCH(Sheet1!W10771,months!A:A,0))</f>
        <v>12</v>
      </c>
      <c r="Z10771">
        <f t="shared" si="1182"/>
        <v>42716</v>
      </c>
    </row>
    <row r="10772" spans="1:26" x14ac:dyDescent="0.2">
      <c r="A10772" t="s">
        <v>14500</v>
      </c>
      <c r="B10772" t="s">
        <v>2665</v>
      </c>
      <c r="C10772">
        <v>4</v>
      </c>
      <c r="D10772">
        <v>795</v>
      </c>
      <c r="E10772" t="s">
        <v>667</v>
      </c>
      <c r="F10772" t="s">
        <v>50</v>
      </c>
      <c r="G10772" t="s">
        <v>23</v>
      </c>
      <c r="H10772" t="s">
        <v>24</v>
      </c>
      <c r="I10772" t="s">
        <v>44</v>
      </c>
      <c r="J10772" t="s">
        <v>2684</v>
      </c>
      <c r="K10772" t="s">
        <v>2616</v>
      </c>
      <c r="L10772" t="s">
        <v>157</v>
      </c>
      <c r="M10772" t="s">
        <v>60</v>
      </c>
      <c r="N10772">
        <f t="shared" si="1176"/>
        <v>0</v>
      </c>
      <c r="O10772" t="str">
        <f t="shared" si="1177"/>
        <v>No</v>
      </c>
      <c r="P10772">
        <f t="shared" si="1178"/>
        <v>0</v>
      </c>
      <c r="Q10772">
        <f t="shared" si="1179"/>
        <v>4813937689</v>
      </c>
      <c r="R10772">
        <f t="shared" si="1180"/>
        <v>4.1933383153624479</v>
      </c>
      <c r="S10772" t="str">
        <f t="shared" si="1181"/>
        <v>Acceptable</v>
      </c>
      <c r="T10772">
        <f>ROUNDUP(C10772,0)</f>
        <v>4</v>
      </c>
      <c r="U10772">
        <f>ROUNDDOWN(C10772,0)</f>
        <v>4</v>
      </c>
      <c r="V10772">
        <f>RIGHT(K10772,2)+2000</f>
        <v>2017</v>
      </c>
      <c r="W10772" t="str">
        <f>INDEX(_xlfn.TEXTSPLIT(K10772,"-"),1,2)</f>
        <v>Aug</v>
      </c>
      <c r="X10772" t="str">
        <f>INDEX(_xlfn.TEXTSPLIT(K10772,"-"),1,1)</f>
        <v>29</v>
      </c>
      <c r="Y10772">
        <f>INDEX(months!B:B,MATCH(Sheet1!W10772,months!A:A,0))</f>
        <v>8</v>
      </c>
      <c r="Z10772">
        <f t="shared" si="1182"/>
        <v>42976</v>
      </c>
    </row>
    <row r="10773" spans="1:26" x14ac:dyDescent="0.2">
      <c r="A10773" t="s">
        <v>14501</v>
      </c>
      <c r="B10773" t="s">
        <v>4950</v>
      </c>
      <c r="C10773">
        <v>3.9</v>
      </c>
      <c r="D10773">
        <v>17</v>
      </c>
      <c r="E10773" t="s">
        <v>252</v>
      </c>
      <c r="F10773" t="s">
        <v>775</v>
      </c>
      <c r="G10773" t="s">
        <v>23</v>
      </c>
      <c r="H10773" t="s">
        <v>24</v>
      </c>
      <c r="I10773" t="s">
        <v>25</v>
      </c>
      <c r="J10773" t="s">
        <v>4951</v>
      </c>
      <c r="K10773" t="s">
        <v>8562</v>
      </c>
      <c r="L10773" t="s">
        <v>53</v>
      </c>
      <c r="M10773" t="s">
        <v>86</v>
      </c>
      <c r="N10773">
        <f t="shared" si="1176"/>
        <v>0</v>
      </c>
      <c r="O10773" t="str">
        <f t="shared" si="1177"/>
        <v>No</v>
      </c>
      <c r="P10773">
        <f t="shared" si="1178"/>
        <v>0</v>
      </c>
      <c r="Q10773">
        <f t="shared" si="1179"/>
        <v>4813937689</v>
      </c>
      <c r="R10773">
        <f t="shared" si="1180"/>
        <v>4.1933383153624479</v>
      </c>
      <c r="S10773" t="str">
        <f t="shared" si="1181"/>
        <v>Acceptable</v>
      </c>
      <c r="T10773">
        <f>ROUNDUP(C10773,0)</f>
        <v>4</v>
      </c>
      <c r="U10773">
        <f>ROUNDDOWN(C10773,0)</f>
        <v>3</v>
      </c>
      <c r="V10773">
        <f>RIGHT(K10773,2)+2000</f>
        <v>2017</v>
      </c>
      <c r="W10773" t="str">
        <f>INDEX(_xlfn.TEXTSPLIT(K10773,"-"),1,2)</f>
        <v>Apr</v>
      </c>
      <c r="X10773" t="str">
        <f>INDEX(_xlfn.TEXTSPLIT(K10773,"-"),1,1)</f>
        <v>23</v>
      </c>
      <c r="Y10773">
        <f>INDEX(months!B:B,MATCH(Sheet1!W10773,months!A:A,0))</f>
        <v>4</v>
      </c>
      <c r="Z10773">
        <f t="shared" si="1182"/>
        <v>42848</v>
      </c>
    </row>
    <row r="10774" spans="1:26" x14ac:dyDescent="0.2">
      <c r="A10774" t="s">
        <v>14502</v>
      </c>
      <c r="B10774" t="s">
        <v>556</v>
      </c>
      <c r="D10774">
        <v>0</v>
      </c>
      <c r="E10774" t="s">
        <v>286</v>
      </c>
      <c r="F10774" t="s">
        <v>1010</v>
      </c>
      <c r="G10774" t="s">
        <v>23</v>
      </c>
      <c r="H10774" t="s">
        <v>24</v>
      </c>
      <c r="I10774" t="s">
        <v>25</v>
      </c>
      <c r="J10774" t="s">
        <v>557</v>
      </c>
      <c r="K10774" t="s">
        <v>1178</v>
      </c>
      <c r="L10774" t="s">
        <v>134</v>
      </c>
      <c r="M10774" t="s">
        <v>274</v>
      </c>
      <c r="N10774">
        <f t="shared" si="1176"/>
        <v>0</v>
      </c>
      <c r="O10774" t="str">
        <f t="shared" si="1177"/>
        <v>No</v>
      </c>
      <c r="P10774">
        <f t="shared" si="1178"/>
        <v>0</v>
      </c>
      <c r="Q10774">
        <f t="shared" si="1179"/>
        <v>4813937689</v>
      </c>
      <c r="R10774">
        <f t="shared" si="1180"/>
        <v>4.1933383153624479</v>
      </c>
      <c r="S10774" t="str">
        <f t="shared" si="1181"/>
        <v>Acceptable</v>
      </c>
      <c r="T10774">
        <f>ROUNDUP(C10774,0)</f>
        <v>0</v>
      </c>
      <c r="U10774">
        <f>ROUNDDOWN(C10774,0)</f>
        <v>0</v>
      </c>
      <c r="V10774">
        <f>RIGHT(K10774,2)+2000</f>
        <v>2018</v>
      </c>
      <c r="W10774" t="str">
        <f>INDEX(_xlfn.TEXTSPLIT(K10774,"-"),1,2)</f>
        <v>Feb</v>
      </c>
      <c r="X10774" t="str">
        <f>INDEX(_xlfn.TEXTSPLIT(K10774,"-"),1,1)</f>
        <v>16</v>
      </c>
      <c r="Y10774">
        <f>INDEX(months!B:B,MATCH(Sheet1!W10774,months!A:A,0))</f>
        <v>2</v>
      </c>
      <c r="Z10774">
        <f t="shared" si="1182"/>
        <v>43147</v>
      </c>
    </row>
    <row r="10775" spans="1:26" x14ac:dyDescent="0.2">
      <c r="A10775" t="s">
        <v>14503</v>
      </c>
      <c r="B10775" t="s">
        <v>2518</v>
      </c>
      <c r="D10775">
        <v>0</v>
      </c>
      <c r="E10775" t="s">
        <v>283</v>
      </c>
      <c r="F10775" t="s">
        <v>1230</v>
      </c>
      <c r="G10775" t="s">
        <v>23</v>
      </c>
      <c r="H10775" t="s">
        <v>24</v>
      </c>
      <c r="I10775" t="s">
        <v>25</v>
      </c>
      <c r="J10775" t="s">
        <v>2519</v>
      </c>
      <c r="K10775" t="s">
        <v>84</v>
      </c>
      <c r="L10775" t="s">
        <v>8007</v>
      </c>
      <c r="M10775" t="s">
        <v>81</v>
      </c>
      <c r="N10775">
        <f t="shared" si="1176"/>
        <v>0</v>
      </c>
      <c r="O10775" t="str">
        <f t="shared" si="1177"/>
        <v>No</v>
      </c>
      <c r="P10775">
        <f t="shared" si="1178"/>
        <v>0</v>
      </c>
      <c r="Q10775">
        <f t="shared" si="1179"/>
        <v>4813937689</v>
      </c>
      <c r="R10775">
        <f t="shared" si="1180"/>
        <v>4.1933383153624479</v>
      </c>
      <c r="S10775" t="str">
        <f t="shared" si="1181"/>
        <v>Acceptable</v>
      </c>
      <c r="T10775">
        <f>ROUNDUP(C10775,0)</f>
        <v>0</v>
      </c>
      <c r="U10775">
        <f>ROUNDDOWN(C10775,0)</f>
        <v>0</v>
      </c>
      <c r="V10775">
        <f>RIGHT(K10775,2)+2000</f>
        <v>2018</v>
      </c>
      <c r="W10775" t="str">
        <f>INDEX(_xlfn.TEXTSPLIT(K10775,"-"),1,2)</f>
        <v>Jul</v>
      </c>
      <c r="X10775" t="str">
        <f>INDEX(_xlfn.TEXTSPLIT(K10775,"-"),1,1)</f>
        <v>31</v>
      </c>
      <c r="Y10775">
        <f>INDEX(months!B:B,MATCH(Sheet1!W10775,months!A:A,0))</f>
        <v>7</v>
      </c>
      <c r="Z10775">
        <f t="shared" si="1182"/>
        <v>43312</v>
      </c>
    </row>
    <row r="10776" spans="1:26" x14ac:dyDescent="0.2">
      <c r="A10776" t="s">
        <v>14504</v>
      </c>
      <c r="B10776" t="s">
        <v>5319</v>
      </c>
      <c r="D10776">
        <v>0</v>
      </c>
      <c r="E10776" t="s">
        <v>1292</v>
      </c>
      <c r="F10776" t="s">
        <v>1230</v>
      </c>
      <c r="G10776" t="s">
        <v>23</v>
      </c>
      <c r="H10776" t="s">
        <v>24</v>
      </c>
      <c r="I10776" t="s">
        <v>25</v>
      </c>
      <c r="J10776" t="s">
        <v>5320</v>
      </c>
      <c r="K10776" t="s">
        <v>385</v>
      </c>
      <c r="L10776" t="s">
        <v>91</v>
      </c>
      <c r="M10776" t="s">
        <v>54</v>
      </c>
      <c r="N10776">
        <f t="shared" si="1176"/>
        <v>0</v>
      </c>
      <c r="O10776" t="str">
        <f t="shared" si="1177"/>
        <v>No</v>
      </c>
      <c r="P10776">
        <f t="shared" si="1178"/>
        <v>0</v>
      </c>
      <c r="Q10776">
        <f t="shared" si="1179"/>
        <v>4813937689</v>
      </c>
      <c r="R10776">
        <f t="shared" si="1180"/>
        <v>4.1933383153624479</v>
      </c>
      <c r="S10776" t="str">
        <f t="shared" si="1181"/>
        <v>Acceptable</v>
      </c>
      <c r="T10776">
        <f>ROUNDUP(C10776,0)</f>
        <v>0</v>
      </c>
      <c r="U10776">
        <f>ROUNDDOWN(C10776,0)</f>
        <v>0</v>
      </c>
      <c r="V10776">
        <f>RIGHT(K10776,2)+2000</f>
        <v>2018</v>
      </c>
      <c r="W10776" t="str">
        <f>INDEX(_xlfn.TEXTSPLIT(K10776,"-"),1,2)</f>
        <v>Apr</v>
      </c>
      <c r="X10776" t="str">
        <f>INDEX(_xlfn.TEXTSPLIT(K10776,"-"),1,1)</f>
        <v>5</v>
      </c>
      <c r="Y10776">
        <f>INDEX(months!B:B,MATCH(Sheet1!W10776,months!A:A,0))</f>
        <v>4</v>
      </c>
      <c r="Z10776">
        <f t="shared" si="1182"/>
        <v>43195</v>
      </c>
    </row>
    <row r="10777" spans="1:26" x14ac:dyDescent="0.2">
      <c r="A10777" t="s">
        <v>14505</v>
      </c>
      <c r="B10777" t="s">
        <v>4310</v>
      </c>
      <c r="D10777">
        <v>1</v>
      </c>
      <c r="E10777" t="s">
        <v>361</v>
      </c>
      <c r="F10777" t="s">
        <v>1262</v>
      </c>
      <c r="G10777" t="s">
        <v>23</v>
      </c>
      <c r="H10777" t="s">
        <v>24</v>
      </c>
      <c r="I10777" t="s">
        <v>25</v>
      </c>
      <c r="J10777" t="s">
        <v>2718</v>
      </c>
      <c r="K10777" t="s">
        <v>399</v>
      </c>
      <c r="L10777" t="s">
        <v>59</v>
      </c>
      <c r="M10777" t="s">
        <v>274</v>
      </c>
      <c r="N10777">
        <f t="shared" si="1176"/>
        <v>0</v>
      </c>
      <c r="O10777" t="str">
        <f t="shared" si="1177"/>
        <v>No</v>
      </c>
      <c r="P10777">
        <f t="shared" si="1178"/>
        <v>0</v>
      </c>
      <c r="Q10777">
        <f t="shared" si="1179"/>
        <v>4813937689</v>
      </c>
      <c r="R10777">
        <f t="shared" si="1180"/>
        <v>4.1933383153624479</v>
      </c>
      <c r="S10777" t="str">
        <f t="shared" si="1181"/>
        <v>Acceptable</v>
      </c>
      <c r="T10777">
        <f>ROUNDUP(C10777,0)</f>
        <v>0</v>
      </c>
      <c r="U10777">
        <f>ROUNDDOWN(C10777,0)</f>
        <v>0</v>
      </c>
      <c r="V10777">
        <f>RIGHT(K10777,2)+2000</f>
        <v>2018</v>
      </c>
      <c r="W10777" t="str">
        <f>INDEX(_xlfn.TEXTSPLIT(K10777,"-"),1,2)</f>
        <v>May</v>
      </c>
      <c r="X10777" t="str">
        <f>INDEX(_xlfn.TEXTSPLIT(K10777,"-"),1,1)</f>
        <v>29</v>
      </c>
      <c r="Y10777">
        <f>INDEX(months!B:B,MATCH(Sheet1!W10777,months!A:A,0))</f>
        <v>5</v>
      </c>
      <c r="Z10777">
        <f t="shared" si="1182"/>
        <v>43249</v>
      </c>
    </row>
    <row r="10778" spans="1:26" x14ac:dyDescent="0.2">
      <c r="A10778" t="s">
        <v>14506</v>
      </c>
      <c r="B10778" t="s">
        <v>2665</v>
      </c>
      <c r="C10778">
        <v>5</v>
      </c>
      <c r="D10778">
        <v>1</v>
      </c>
      <c r="E10778" t="s">
        <v>172</v>
      </c>
      <c r="F10778" t="s">
        <v>1230</v>
      </c>
      <c r="G10778" t="s">
        <v>23</v>
      </c>
      <c r="H10778" t="s">
        <v>24</v>
      </c>
      <c r="I10778" t="s">
        <v>25</v>
      </c>
      <c r="J10778" t="s">
        <v>2734</v>
      </c>
      <c r="K10778" t="s">
        <v>737</v>
      </c>
      <c r="L10778" t="s">
        <v>420</v>
      </c>
      <c r="M10778" t="s">
        <v>60</v>
      </c>
      <c r="N10778">
        <f t="shared" si="1176"/>
        <v>0</v>
      </c>
      <c r="O10778" t="str">
        <f t="shared" si="1177"/>
        <v>No</v>
      </c>
      <c r="P10778">
        <f t="shared" si="1178"/>
        <v>0</v>
      </c>
      <c r="Q10778">
        <f t="shared" si="1179"/>
        <v>4813937689</v>
      </c>
      <c r="R10778">
        <f t="shared" si="1180"/>
        <v>4.1933383153624479</v>
      </c>
      <c r="S10778" t="str">
        <f t="shared" si="1181"/>
        <v>Acceptable</v>
      </c>
      <c r="T10778">
        <f>ROUNDUP(C10778,0)</f>
        <v>5</v>
      </c>
      <c r="U10778">
        <f>ROUNDDOWN(C10778,0)</f>
        <v>5</v>
      </c>
      <c r="V10778">
        <f>RIGHT(K10778,2)+2000</f>
        <v>2018</v>
      </c>
      <c r="W10778" t="str">
        <f>INDEX(_xlfn.TEXTSPLIT(K10778,"-"),1,2)</f>
        <v>Mar</v>
      </c>
      <c r="X10778" t="str">
        <f>INDEX(_xlfn.TEXTSPLIT(K10778,"-"),1,1)</f>
        <v>5</v>
      </c>
      <c r="Y10778">
        <f>INDEX(months!B:B,MATCH(Sheet1!W10778,months!A:A,0))</f>
        <v>3</v>
      </c>
      <c r="Z10778">
        <f t="shared" si="1182"/>
        <v>43164</v>
      </c>
    </row>
    <row r="10779" spans="1:26" x14ac:dyDescent="0.2">
      <c r="A10779" t="s">
        <v>14507</v>
      </c>
      <c r="B10779" t="s">
        <v>2665</v>
      </c>
      <c r="C10779">
        <v>3.9</v>
      </c>
      <c r="D10779">
        <v>404</v>
      </c>
      <c r="E10779" t="s">
        <v>334</v>
      </c>
      <c r="F10779" t="s">
        <v>50</v>
      </c>
      <c r="G10779" t="s">
        <v>23</v>
      </c>
      <c r="H10779" t="s">
        <v>24</v>
      </c>
      <c r="I10779" t="s">
        <v>25</v>
      </c>
      <c r="J10779" t="s">
        <v>2669</v>
      </c>
      <c r="K10779" t="s">
        <v>2419</v>
      </c>
      <c r="L10779" t="s">
        <v>157</v>
      </c>
      <c r="M10779" t="s">
        <v>86</v>
      </c>
      <c r="N10779">
        <f t="shared" si="1176"/>
        <v>0</v>
      </c>
      <c r="O10779" t="str">
        <f t="shared" si="1177"/>
        <v>No</v>
      </c>
      <c r="P10779">
        <f t="shared" si="1178"/>
        <v>0</v>
      </c>
      <c r="Q10779">
        <f t="shared" si="1179"/>
        <v>4813937689</v>
      </c>
      <c r="R10779">
        <f t="shared" si="1180"/>
        <v>4.1933383153624479</v>
      </c>
      <c r="S10779" t="str">
        <f t="shared" si="1181"/>
        <v>Acceptable</v>
      </c>
      <c r="T10779">
        <f>ROUNDUP(C10779,0)</f>
        <v>4</v>
      </c>
      <c r="U10779">
        <f>ROUNDDOWN(C10779,0)</f>
        <v>3</v>
      </c>
      <c r="V10779">
        <f>RIGHT(K10779,2)+2000</f>
        <v>2017</v>
      </c>
      <c r="W10779" t="str">
        <f>INDEX(_xlfn.TEXTSPLIT(K10779,"-"),1,2)</f>
        <v>Aug</v>
      </c>
      <c r="X10779" t="str">
        <f>INDEX(_xlfn.TEXTSPLIT(K10779,"-"),1,1)</f>
        <v>30</v>
      </c>
      <c r="Y10779">
        <f>INDEX(months!B:B,MATCH(Sheet1!W10779,months!A:A,0))</f>
        <v>8</v>
      </c>
      <c r="Z10779">
        <f t="shared" si="1182"/>
        <v>42977</v>
      </c>
    </row>
    <row r="10780" spans="1:26" x14ac:dyDescent="0.2">
      <c r="A10780" t="s">
        <v>14508</v>
      </c>
      <c r="B10780" t="s">
        <v>3070</v>
      </c>
      <c r="C10780">
        <v>4</v>
      </c>
      <c r="D10780">
        <v>939</v>
      </c>
      <c r="E10780" t="s">
        <v>292</v>
      </c>
      <c r="F10780" t="s">
        <v>22</v>
      </c>
      <c r="G10780" t="s">
        <v>23</v>
      </c>
      <c r="H10780" t="s">
        <v>24</v>
      </c>
      <c r="I10780" t="s">
        <v>25</v>
      </c>
      <c r="J10780" t="s">
        <v>2868</v>
      </c>
      <c r="K10780" t="s">
        <v>45</v>
      </c>
      <c r="L10780" t="s">
        <v>14509</v>
      </c>
      <c r="M10780" t="s">
        <v>81</v>
      </c>
      <c r="N10780">
        <f t="shared" si="1176"/>
        <v>0</v>
      </c>
      <c r="O10780" t="str">
        <f t="shared" si="1177"/>
        <v>No</v>
      </c>
      <c r="P10780">
        <f t="shared" si="1178"/>
        <v>0</v>
      </c>
      <c r="Q10780">
        <f t="shared" si="1179"/>
        <v>4813937689</v>
      </c>
      <c r="R10780">
        <f t="shared" si="1180"/>
        <v>4.1933383153624479</v>
      </c>
      <c r="S10780" t="str">
        <f t="shared" si="1181"/>
        <v>Acceptable</v>
      </c>
      <c r="T10780">
        <f>ROUNDUP(C10780,0)</f>
        <v>4</v>
      </c>
      <c r="U10780">
        <f>ROUNDDOWN(C10780,0)</f>
        <v>4</v>
      </c>
      <c r="V10780">
        <f>RIGHT(K10780,2)+2000</f>
        <v>2018</v>
      </c>
      <c r="W10780" t="str">
        <f>INDEX(_xlfn.TEXTSPLIT(K10780,"-"),1,2)</f>
        <v>Jun</v>
      </c>
      <c r="X10780" t="str">
        <f>INDEX(_xlfn.TEXTSPLIT(K10780,"-"),1,1)</f>
        <v>8</v>
      </c>
      <c r="Y10780">
        <f>INDEX(months!B:B,MATCH(Sheet1!W10780,months!A:A,0))</f>
        <v>6</v>
      </c>
      <c r="Z10780">
        <f t="shared" si="1182"/>
        <v>43259</v>
      </c>
    </row>
    <row r="10781" spans="1:26" x14ac:dyDescent="0.2">
      <c r="A10781" t="s">
        <v>14510</v>
      </c>
      <c r="B10781" t="s">
        <v>3070</v>
      </c>
      <c r="C10781">
        <v>3.6</v>
      </c>
      <c r="D10781">
        <v>135</v>
      </c>
      <c r="E10781" t="s">
        <v>2702</v>
      </c>
      <c r="F10781" t="s">
        <v>22</v>
      </c>
      <c r="G10781" t="s">
        <v>23</v>
      </c>
      <c r="H10781" t="s">
        <v>24</v>
      </c>
      <c r="I10781" t="s">
        <v>124</v>
      </c>
      <c r="J10781" t="s">
        <v>2868</v>
      </c>
      <c r="K10781" t="s">
        <v>428</v>
      </c>
      <c r="L10781" t="s">
        <v>14511</v>
      </c>
      <c r="M10781" t="s">
        <v>54</v>
      </c>
      <c r="N10781">
        <f t="shared" si="1176"/>
        <v>0</v>
      </c>
      <c r="O10781" t="str">
        <f t="shared" si="1177"/>
        <v>No</v>
      </c>
      <c r="P10781">
        <f t="shared" si="1178"/>
        <v>0</v>
      </c>
      <c r="Q10781">
        <f t="shared" si="1179"/>
        <v>4813937689</v>
      </c>
      <c r="R10781">
        <f t="shared" si="1180"/>
        <v>4.1933383153624479</v>
      </c>
      <c r="S10781" t="str">
        <f t="shared" si="1181"/>
        <v>Acceptable</v>
      </c>
      <c r="T10781">
        <f>ROUNDUP(C10781,0)</f>
        <v>4</v>
      </c>
      <c r="U10781">
        <f>ROUNDDOWN(C10781,0)</f>
        <v>3</v>
      </c>
      <c r="V10781">
        <f>RIGHT(K10781,2)+2000</f>
        <v>2018</v>
      </c>
      <c r="W10781" t="str">
        <f>INDEX(_xlfn.TEXTSPLIT(K10781,"-"),1,2)</f>
        <v>Jun</v>
      </c>
      <c r="X10781" t="str">
        <f>INDEX(_xlfn.TEXTSPLIT(K10781,"-"),1,1)</f>
        <v>1</v>
      </c>
      <c r="Y10781">
        <f>INDEX(months!B:B,MATCH(Sheet1!W10781,months!A:A,0))</f>
        <v>6</v>
      </c>
      <c r="Z10781">
        <f t="shared" si="1182"/>
        <v>43252</v>
      </c>
    </row>
    <row r="10782" spans="1:26" x14ac:dyDescent="0.2">
      <c r="A10782" t="s">
        <v>14512</v>
      </c>
      <c r="B10782" t="s">
        <v>3070</v>
      </c>
      <c r="C10782">
        <v>4.0999999999999996</v>
      </c>
      <c r="D10782">
        <v>17</v>
      </c>
      <c r="E10782" t="s">
        <v>1959</v>
      </c>
      <c r="F10782" t="s">
        <v>775</v>
      </c>
      <c r="G10782" t="s">
        <v>23</v>
      </c>
      <c r="H10782" t="s">
        <v>24</v>
      </c>
      <c r="I10782" t="s">
        <v>25</v>
      </c>
      <c r="J10782" t="s">
        <v>2686</v>
      </c>
      <c r="K10782" t="s">
        <v>3019</v>
      </c>
      <c r="L10782" t="s">
        <v>492</v>
      </c>
      <c r="M10782" t="s">
        <v>81</v>
      </c>
      <c r="N10782">
        <f t="shared" si="1176"/>
        <v>0</v>
      </c>
      <c r="O10782" t="str">
        <f t="shared" si="1177"/>
        <v>No</v>
      </c>
      <c r="P10782">
        <f t="shared" si="1178"/>
        <v>0</v>
      </c>
      <c r="Q10782">
        <f t="shared" si="1179"/>
        <v>4813937689</v>
      </c>
      <c r="R10782">
        <f t="shared" si="1180"/>
        <v>4.1933383153624479</v>
      </c>
      <c r="S10782" t="str">
        <f t="shared" si="1181"/>
        <v>Acceptable</v>
      </c>
      <c r="T10782">
        <f>ROUNDUP(C10782,0)</f>
        <v>5</v>
      </c>
      <c r="U10782">
        <f>ROUNDDOWN(C10782,0)</f>
        <v>4</v>
      </c>
      <c r="V10782">
        <f>RIGHT(K10782,2)+2000</f>
        <v>2018</v>
      </c>
      <c r="W10782" t="str">
        <f>INDEX(_xlfn.TEXTSPLIT(K10782,"-"),1,2)</f>
        <v>Mar</v>
      </c>
      <c r="X10782" t="str">
        <f>INDEX(_xlfn.TEXTSPLIT(K10782,"-"),1,1)</f>
        <v>16</v>
      </c>
      <c r="Y10782">
        <f>INDEX(months!B:B,MATCH(Sheet1!W10782,months!A:A,0))</f>
        <v>3</v>
      </c>
      <c r="Z10782">
        <f t="shared" si="1182"/>
        <v>43175</v>
      </c>
    </row>
    <row r="10783" spans="1:26" x14ac:dyDescent="0.2">
      <c r="A10783" t="s">
        <v>14513</v>
      </c>
      <c r="B10783" t="s">
        <v>2665</v>
      </c>
      <c r="C10783">
        <v>4.3</v>
      </c>
      <c r="D10783">
        <v>834117</v>
      </c>
      <c r="E10783" t="s">
        <v>970</v>
      </c>
      <c r="F10783" t="s">
        <v>89</v>
      </c>
      <c r="G10783" t="s">
        <v>23</v>
      </c>
      <c r="H10783" t="s">
        <v>24</v>
      </c>
      <c r="I10783" t="s">
        <v>44</v>
      </c>
      <c r="J10783" t="s">
        <v>2684</v>
      </c>
      <c r="K10783" t="s">
        <v>115</v>
      </c>
      <c r="L10783" t="s">
        <v>14514</v>
      </c>
      <c r="M10783" t="s">
        <v>81</v>
      </c>
      <c r="N10783">
        <f t="shared" si="1176"/>
        <v>0</v>
      </c>
      <c r="O10783" t="str">
        <f t="shared" si="1177"/>
        <v>No</v>
      </c>
      <c r="P10783">
        <f t="shared" si="1178"/>
        <v>0</v>
      </c>
      <c r="Q10783">
        <f t="shared" si="1179"/>
        <v>4813937689</v>
      </c>
      <c r="R10783">
        <f t="shared" si="1180"/>
        <v>4.1933383153624479</v>
      </c>
      <c r="S10783" t="str">
        <f t="shared" si="1181"/>
        <v>Acceptable</v>
      </c>
      <c r="T10783">
        <f>ROUNDUP(C10783,0)</f>
        <v>5</v>
      </c>
      <c r="U10783">
        <f>ROUNDDOWN(C10783,0)</f>
        <v>4</v>
      </c>
      <c r="V10783">
        <f>RIGHT(K10783,2)+2000</f>
        <v>2018</v>
      </c>
      <c r="W10783" t="str">
        <f>INDEX(_xlfn.TEXTSPLIT(K10783,"-"),1,2)</f>
        <v>Jul</v>
      </c>
      <c r="X10783" t="str">
        <f>INDEX(_xlfn.TEXTSPLIT(K10783,"-"),1,1)</f>
        <v>30</v>
      </c>
      <c r="Y10783">
        <f>INDEX(months!B:B,MATCH(Sheet1!W10783,months!A:A,0))</f>
        <v>7</v>
      </c>
      <c r="Z10783">
        <f t="shared" si="1182"/>
        <v>43311</v>
      </c>
    </row>
    <row r="10784" spans="1:26" x14ac:dyDescent="0.2">
      <c r="A10784" t="s">
        <v>14515</v>
      </c>
      <c r="B10784" t="s">
        <v>2665</v>
      </c>
      <c r="C10784">
        <v>3.8</v>
      </c>
      <c r="D10784">
        <v>252</v>
      </c>
      <c r="E10784" t="s">
        <v>159</v>
      </c>
      <c r="F10784" t="s">
        <v>22</v>
      </c>
      <c r="G10784" t="s">
        <v>649</v>
      </c>
      <c r="H10784" t="s">
        <v>3425</v>
      </c>
      <c r="I10784" t="s">
        <v>44</v>
      </c>
      <c r="J10784" t="s">
        <v>2684</v>
      </c>
      <c r="K10784" t="s">
        <v>14516</v>
      </c>
      <c r="L10784" t="s">
        <v>8633</v>
      </c>
      <c r="M10784" t="s">
        <v>274</v>
      </c>
      <c r="N10784">
        <f t="shared" si="1176"/>
        <v>0</v>
      </c>
      <c r="O10784" t="str">
        <f t="shared" si="1177"/>
        <v>No</v>
      </c>
      <c r="P10784">
        <f t="shared" si="1178"/>
        <v>0</v>
      </c>
      <c r="Q10784">
        <f t="shared" si="1179"/>
        <v>4813937689</v>
      </c>
      <c r="R10784">
        <f t="shared" si="1180"/>
        <v>4.1933383153624479</v>
      </c>
      <c r="S10784" t="str">
        <f t="shared" si="1181"/>
        <v>Acceptable</v>
      </c>
      <c r="T10784">
        <f>ROUNDUP(C10784,0)</f>
        <v>4</v>
      </c>
      <c r="U10784">
        <f>ROUNDDOWN(C10784,0)</f>
        <v>3</v>
      </c>
      <c r="V10784">
        <f>RIGHT(K10784,2)+2000</f>
        <v>2015</v>
      </c>
      <c r="W10784" t="str">
        <f>INDEX(_xlfn.TEXTSPLIT(K10784,"-"),1,2)</f>
        <v>Feb</v>
      </c>
      <c r="X10784" t="str">
        <f>INDEX(_xlfn.TEXTSPLIT(K10784,"-"),1,1)</f>
        <v>27</v>
      </c>
      <c r="Y10784">
        <f>INDEX(months!B:B,MATCH(Sheet1!W10784,months!A:A,0))</f>
        <v>2</v>
      </c>
      <c r="Z10784">
        <f t="shared" si="1182"/>
        <v>42062</v>
      </c>
    </row>
    <row r="10785" spans="1:26" x14ac:dyDescent="0.2">
      <c r="A10785" t="s">
        <v>14517</v>
      </c>
      <c r="B10785" t="s">
        <v>2665</v>
      </c>
      <c r="C10785">
        <v>4.2</v>
      </c>
      <c r="D10785">
        <v>340</v>
      </c>
      <c r="E10785" t="s">
        <v>1616</v>
      </c>
      <c r="F10785" t="s">
        <v>57</v>
      </c>
      <c r="G10785" t="s">
        <v>23</v>
      </c>
      <c r="H10785" t="s">
        <v>24</v>
      </c>
      <c r="I10785" t="s">
        <v>418</v>
      </c>
      <c r="J10785" t="s">
        <v>2684</v>
      </c>
      <c r="K10785" t="s">
        <v>79</v>
      </c>
      <c r="L10785" t="s">
        <v>59</v>
      </c>
      <c r="M10785" t="s">
        <v>81</v>
      </c>
      <c r="N10785">
        <f t="shared" si="1176"/>
        <v>0</v>
      </c>
      <c r="O10785" t="str">
        <f t="shared" si="1177"/>
        <v>No</v>
      </c>
      <c r="P10785">
        <f t="shared" si="1178"/>
        <v>0</v>
      </c>
      <c r="Q10785">
        <f t="shared" si="1179"/>
        <v>4813937689</v>
      </c>
      <c r="R10785">
        <f t="shared" si="1180"/>
        <v>4.1933383153624479</v>
      </c>
      <c r="S10785" t="str">
        <f t="shared" si="1181"/>
        <v>Acceptable</v>
      </c>
      <c r="T10785">
        <f>ROUNDUP(C10785,0)</f>
        <v>5</v>
      </c>
      <c r="U10785">
        <f>ROUNDDOWN(C10785,0)</f>
        <v>4</v>
      </c>
      <c r="V10785">
        <f>RIGHT(K10785,2)+2000</f>
        <v>2017</v>
      </c>
      <c r="W10785" t="str">
        <f>INDEX(_xlfn.TEXTSPLIT(K10785,"-"),1,2)</f>
        <v>Oct</v>
      </c>
      <c r="X10785" t="str">
        <f>INDEX(_xlfn.TEXTSPLIT(K10785,"-"),1,1)</f>
        <v>27</v>
      </c>
      <c r="Y10785">
        <f>INDEX(months!B:B,MATCH(Sheet1!W10785,months!A:A,0))</f>
        <v>10</v>
      </c>
      <c r="Z10785">
        <f t="shared" si="1182"/>
        <v>43035</v>
      </c>
    </row>
    <row r="10786" spans="1:26" x14ac:dyDescent="0.2">
      <c r="A10786" t="s">
        <v>14518</v>
      </c>
      <c r="B10786" t="s">
        <v>2665</v>
      </c>
      <c r="C10786">
        <v>4.3</v>
      </c>
      <c r="D10786">
        <v>245455</v>
      </c>
      <c r="E10786" t="s">
        <v>1360</v>
      </c>
      <c r="F10786" t="s">
        <v>89</v>
      </c>
      <c r="G10786" t="s">
        <v>23</v>
      </c>
      <c r="H10786" t="s">
        <v>24</v>
      </c>
      <c r="I10786" t="s">
        <v>124</v>
      </c>
      <c r="J10786" t="s">
        <v>2684</v>
      </c>
      <c r="K10786" t="s">
        <v>156</v>
      </c>
      <c r="L10786" t="s">
        <v>14519</v>
      </c>
      <c r="M10786" t="s">
        <v>86</v>
      </c>
      <c r="N10786">
        <f t="shared" si="1176"/>
        <v>0</v>
      </c>
      <c r="O10786" t="str">
        <f t="shared" si="1177"/>
        <v>No</v>
      </c>
      <c r="P10786">
        <f t="shared" si="1178"/>
        <v>0</v>
      </c>
      <c r="Q10786">
        <f t="shared" si="1179"/>
        <v>4813937689</v>
      </c>
      <c r="R10786">
        <f t="shared" si="1180"/>
        <v>4.1933383153624479</v>
      </c>
      <c r="S10786" t="str">
        <f t="shared" si="1181"/>
        <v>Acceptable</v>
      </c>
      <c r="T10786">
        <f>ROUNDUP(C10786,0)</f>
        <v>5</v>
      </c>
      <c r="U10786">
        <f>ROUNDDOWN(C10786,0)</f>
        <v>4</v>
      </c>
      <c r="V10786">
        <f>RIGHT(K10786,2)+2000</f>
        <v>2018</v>
      </c>
      <c r="W10786" t="str">
        <f>INDEX(_xlfn.TEXTSPLIT(K10786,"-"),1,2)</f>
        <v>May</v>
      </c>
      <c r="X10786" t="str">
        <f>INDEX(_xlfn.TEXTSPLIT(K10786,"-"),1,1)</f>
        <v>31</v>
      </c>
      <c r="Y10786">
        <f>INDEX(months!B:B,MATCH(Sheet1!W10786,months!A:A,0))</f>
        <v>5</v>
      </c>
      <c r="Z10786">
        <f t="shared" si="1182"/>
        <v>43251</v>
      </c>
    </row>
    <row r="10787" spans="1:26" x14ac:dyDescent="0.2">
      <c r="A10787" t="s">
        <v>14520</v>
      </c>
      <c r="B10787" t="s">
        <v>3070</v>
      </c>
      <c r="C10787">
        <v>4.2</v>
      </c>
      <c r="D10787">
        <v>1405</v>
      </c>
      <c r="E10787" t="s">
        <v>454</v>
      </c>
      <c r="F10787" t="s">
        <v>22</v>
      </c>
      <c r="G10787" t="s">
        <v>649</v>
      </c>
      <c r="H10787" t="s">
        <v>14521</v>
      </c>
      <c r="I10787" t="s">
        <v>25</v>
      </c>
      <c r="J10787" t="s">
        <v>2694</v>
      </c>
      <c r="K10787" t="s">
        <v>364</v>
      </c>
      <c r="L10787" t="s">
        <v>3102</v>
      </c>
      <c r="M10787" t="s">
        <v>60</v>
      </c>
      <c r="N10787">
        <f t="shared" si="1176"/>
        <v>0</v>
      </c>
      <c r="O10787" t="str">
        <f t="shared" si="1177"/>
        <v>No</v>
      </c>
      <c r="P10787">
        <f t="shared" si="1178"/>
        <v>0</v>
      </c>
      <c r="Q10787">
        <f t="shared" si="1179"/>
        <v>4813937689</v>
      </c>
      <c r="R10787">
        <f t="shared" si="1180"/>
        <v>4.1933383153624479</v>
      </c>
      <c r="S10787" t="str">
        <f t="shared" si="1181"/>
        <v>Acceptable</v>
      </c>
      <c r="T10787">
        <f>ROUNDUP(C10787,0)</f>
        <v>5</v>
      </c>
      <c r="U10787">
        <f>ROUNDDOWN(C10787,0)</f>
        <v>4</v>
      </c>
      <c r="V10787">
        <f>RIGHT(K10787,2)+2000</f>
        <v>2018</v>
      </c>
      <c r="W10787" t="str">
        <f>INDEX(_xlfn.TEXTSPLIT(K10787,"-"),1,2)</f>
        <v>Jun</v>
      </c>
      <c r="X10787" t="str">
        <f>INDEX(_xlfn.TEXTSPLIT(K10787,"-"),1,1)</f>
        <v>5</v>
      </c>
      <c r="Y10787">
        <f>INDEX(months!B:B,MATCH(Sheet1!W10787,months!A:A,0))</f>
        <v>6</v>
      </c>
      <c r="Z10787">
        <f t="shared" si="1182"/>
        <v>43256</v>
      </c>
    </row>
    <row r="10788" spans="1:26" x14ac:dyDescent="0.2">
      <c r="A10788" t="s">
        <v>14522</v>
      </c>
      <c r="B10788" t="s">
        <v>4612</v>
      </c>
      <c r="C10788">
        <v>4.2</v>
      </c>
      <c r="D10788">
        <v>455</v>
      </c>
      <c r="E10788" t="s">
        <v>49</v>
      </c>
      <c r="F10788" t="s">
        <v>57</v>
      </c>
      <c r="G10788" t="s">
        <v>23</v>
      </c>
      <c r="H10788" t="s">
        <v>24</v>
      </c>
      <c r="I10788" t="s">
        <v>25</v>
      </c>
      <c r="J10788" t="s">
        <v>4613</v>
      </c>
      <c r="K10788" t="s">
        <v>10188</v>
      </c>
      <c r="L10788" t="s">
        <v>167</v>
      </c>
      <c r="M10788" t="s">
        <v>299</v>
      </c>
      <c r="N10788">
        <f t="shared" si="1176"/>
        <v>0</v>
      </c>
      <c r="O10788" t="str">
        <f t="shared" si="1177"/>
        <v>No</v>
      </c>
      <c r="P10788">
        <f t="shared" si="1178"/>
        <v>0</v>
      </c>
      <c r="Q10788">
        <f t="shared" si="1179"/>
        <v>4813937689</v>
      </c>
      <c r="R10788">
        <f t="shared" si="1180"/>
        <v>4.1933383153624479</v>
      </c>
      <c r="S10788" t="str">
        <f t="shared" si="1181"/>
        <v>Acceptable</v>
      </c>
      <c r="T10788">
        <f>ROUNDUP(C10788,0)</f>
        <v>5</v>
      </c>
      <c r="U10788">
        <f>ROUNDDOWN(C10788,0)</f>
        <v>4</v>
      </c>
      <c r="V10788">
        <f>RIGHT(K10788,2)+2000</f>
        <v>2017</v>
      </c>
      <c r="W10788" t="str">
        <f>INDEX(_xlfn.TEXTSPLIT(K10788,"-"),1,2)</f>
        <v>Feb</v>
      </c>
      <c r="X10788" t="str">
        <f>INDEX(_xlfn.TEXTSPLIT(K10788,"-"),1,1)</f>
        <v>28</v>
      </c>
      <c r="Y10788">
        <f>INDEX(months!B:B,MATCH(Sheet1!W10788,months!A:A,0))</f>
        <v>2</v>
      </c>
      <c r="Z10788">
        <f t="shared" si="1182"/>
        <v>42794</v>
      </c>
    </row>
    <row r="10789" spans="1:26" x14ac:dyDescent="0.2">
      <c r="A10789" t="s">
        <v>14523</v>
      </c>
      <c r="B10789" t="s">
        <v>2665</v>
      </c>
      <c r="C10789">
        <v>4.0999999999999996</v>
      </c>
      <c r="D10789">
        <v>297</v>
      </c>
      <c r="E10789" t="s">
        <v>675</v>
      </c>
      <c r="F10789" t="s">
        <v>57</v>
      </c>
      <c r="G10789" t="s">
        <v>23</v>
      </c>
      <c r="H10789" t="s">
        <v>24</v>
      </c>
      <c r="I10789" t="s">
        <v>44</v>
      </c>
      <c r="J10789" t="s">
        <v>2684</v>
      </c>
      <c r="K10789" t="s">
        <v>2046</v>
      </c>
      <c r="L10789" t="s">
        <v>157</v>
      </c>
      <c r="M10789" t="s">
        <v>81</v>
      </c>
      <c r="N10789">
        <f t="shared" si="1176"/>
        <v>0</v>
      </c>
      <c r="O10789" t="str">
        <f t="shared" si="1177"/>
        <v>No</v>
      </c>
      <c r="P10789">
        <f t="shared" si="1178"/>
        <v>0</v>
      </c>
      <c r="Q10789">
        <f t="shared" si="1179"/>
        <v>4813937689</v>
      </c>
      <c r="R10789">
        <f t="shared" si="1180"/>
        <v>4.1933383153624479</v>
      </c>
      <c r="S10789" t="str">
        <f t="shared" si="1181"/>
        <v>Acceptable</v>
      </c>
      <c r="T10789">
        <f>ROUNDUP(C10789,0)</f>
        <v>5</v>
      </c>
      <c r="U10789">
        <f>ROUNDDOWN(C10789,0)</f>
        <v>4</v>
      </c>
      <c r="V10789">
        <f>RIGHT(K10789,2)+2000</f>
        <v>2018</v>
      </c>
      <c r="W10789" t="str">
        <f>INDEX(_xlfn.TEXTSPLIT(K10789,"-"),1,2)</f>
        <v>Mar</v>
      </c>
      <c r="X10789" t="str">
        <f>INDEX(_xlfn.TEXTSPLIT(K10789,"-"),1,1)</f>
        <v>28</v>
      </c>
      <c r="Y10789">
        <f>INDEX(months!B:B,MATCH(Sheet1!W10789,months!A:A,0))</f>
        <v>3</v>
      </c>
      <c r="Z10789">
        <f t="shared" si="1182"/>
        <v>43187</v>
      </c>
    </row>
    <row r="10790" spans="1:26" x14ac:dyDescent="0.2">
      <c r="A10790" t="s">
        <v>14524</v>
      </c>
      <c r="B10790" t="s">
        <v>4801</v>
      </c>
      <c r="D10790">
        <v>1</v>
      </c>
      <c r="E10790" t="s">
        <v>88</v>
      </c>
      <c r="F10790" t="s">
        <v>1199</v>
      </c>
      <c r="G10790" t="s">
        <v>23</v>
      </c>
      <c r="H10790" t="s">
        <v>24</v>
      </c>
      <c r="I10790" t="s">
        <v>25</v>
      </c>
      <c r="J10790" t="s">
        <v>4802</v>
      </c>
      <c r="K10790" t="s">
        <v>2712</v>
      </c>
      <c r="L10790" t="s">
        <v>59</v>
      </c>
      <c r="M10790" t="s">
        <v>81</v>
      </c>
      <c r="N10790">
        <f t="shared" si="1176"/>
        <v>0</v>
      </c>
      <c r="O10790" t="str">
        <f t="shared" si="1177"/>
        <v>No</v>
      </c>
      <c r="P10790">
        <f t="shared" si="1178"/>
        <v>0</v>
      </c>
      <c r="Q10790">
        <f t="shared" si="1179"/>
        <v>4813937689</v>
      </c>
      <c r="R10790">
        <f t="shared" si="1180"/>
        <v>4.1933383153624479</v>
      </c>
      <c r="S10790" t="str">
        <f t="shared" si="1181"/>
        <v>Acceptable</v>
      </c>
      <c r="T10790">
        <f>ROUNDUP(C10790,0)</f>
        <v>0</v>
      </c>
      <c r="U10790">
        <f>ROUNDDOWN(C10790,0)</f>
        <v>0</v>
      </c>
      <c r="V10790">
        <f>RIGHT(K10790,2)+2000</f>
        <v>2018</v>
      </c>
      <c r="W10790" t="str">
        <f>INDEX(_xlfn.TEXTSPLIT(K10790,"-"),1,2)</f>
        <v>Apr</v>
      </c>
      <c r="X10790" t="str">
        <f>INDEX(_xlfn.TEXTSPLIT(K10790,"-"),1,1)</f>
        <v>13</v>
      </c>
      <c r="Y10790">
        <f>INDEX(months!B:B,MATCH(Sheet1!W10790,months!A:A,0))</f>
        <v>4</v>
      </c>
      <c r="Z10790">
        <f t="shared" si="1182"/>
        <v>43203</v>
      </c>
    </row>
    <row r="10791" spans="1:26" x14ac:dyDescent="0.2">
      <c r="A10791" t="s">
        <v>14525</v>
      </c>
      <c r="B10791" t="s">
        <v>2665</v>
      </c>
      <c r="C10791">
        <v>4</v>
      </c>
      <c r="D10791">
        <v>368</v>
      </c>
      <c r="E10791" t="s">
        <v>675</v>
      </c>
      <c r="F10791" t="s">
        <v>57</v>
      </c>
      <c r="G10791" t="s">
        <v>23</v>
      </c>
      <c r="H10791" t="s">
        <v>24</v>
      </c>
      <c r="I10791" t="s">
        <v>124</v>
      </c>
      <c r="J10791" t="s">
        <v>2684</v>
      </c>
      <c r="K10791" t="s">
        <v>2046</v>
      </c>
      <c r="L10791" t="s">
        <v>246</v>
      </c>
      <c r="M10791" t="s">
        <v>81</v>
      </c>
      <c r="N10791">
        <f t="shared" si="1176"/>
        <v>0</v>
      </c>
      <c r="O10791" t="str">
        <f t="shared" si="1177"/>
        <v>No</v>
      </c>
      <c r="P10791">
        <f t="shared" si="1178"/>
        <v>0</v>
      </c>
      <c r="Q10791">
        <f t="shared" si="1179"/>
        <v>4813937689</v>
      </c>
      <c r="R10791">
        <f t="shared" si="1180"/>
        <v>4.1933383153624479</v>
      </c>
      <c r="S10791" t="str">
        <f t="shared" si="1181"/>
        <v>Acceptable</v>
      </c>
      <c r="T10791">
        <f>ROUNDUP(C10791,0)</f>
        <v>4</v>
      </c>
      <c r="U10791">
        <f>ROUNDDOWN(C10791,0)</f>
        <v>4</v>
      </c>
      <c r="V10791">
        <f>RIGHT(K10791,2)+2000</f>
        <v>2018</v>
      </c>
      <c r="W10791" t="str">
        <f>INDEX(_xlfn.TEXTSPLIT(K10791,"-"),1,2)</f>
        <v>Mar</v>
      </c>
      <c r="X10791" t="str">
        <f>INDEX(_xlfn.TEXTSPLIT(K10791,"-"),1,1)</f>
        <v>28</v>
      </c>
      <c r="Y10791">
        <f>INDEX(months!B:B,MATCH(Sheet1!W10791,months!A:A,0))</f>
        <v>3</v>
      </c>
      <c r="Z10791">
        <f t="shared" si="1182"/>
        <v>43187</v>
      </c>
    </row>
    <row r="10792" spans="1:26" x14ac:dyDescent="0.2">
      <c r="A10792" t="s">
        <v>14526</v>
      </c>
      <c r="B10792" t="s">
        <v>787</v>
      </c>
      <c r="C10792">
        <v>4.0999999999999996</v>
      </c>
      <c r="D10792">
        <v>1035</v>
      </c>
      <c r="E10792" t="s">
        <v>88</v>
      </c>
      <c r="F10792" t="s">
        <v>57</v>
      </c>
      <c r="G10792" t="s">
        <v>23</v>
      </c>
      <c r="H10792" t="s">
        <v>24</v>
      </c>
      <c r="I10792" t="s">
        <v>25</v>
      </c>
      <c r="J10792" t="s">
        <v>788</v>
      </c>
      <c r="K10792" t="s">
        <v>4757</v>
      </c>
      <c r="L10792" t="s">
        <v>14527</v>
      </c>
      <c r="M10792" t="s">
        <v>81</v>
      </c>
      <c r="N10792">
        <f t="shared" si="1176"/>
        <v>0</v>
      </c>
      <c r="O10792" t="str">
        <f t="shared" si="1177"/>
        <v>No</v>
      </c>
      <c r="P10792">
        <f t="shared" si="1178"/>
        <v>0</v>
      </c>
      <c r="Q10792">
        <f t="shared" si="1179"/>
        <v>4813937689</v>
      </c>
      <c r="R10792">
        <f t="shared" si="1180"/>
        <v>4.1933383153624479</v>
      </c>
      <c r="S10792" t="str">
        <f t="shared" si="1181"/>
        <v>Acceptable</v>
      </c>
      <c r="T10792">
        <f>ROUNDUP(C10792,0)</f>
        <v>5</v>
      </c>
      <c r="U10792">
        <f>ROUNDDOWN(C10792,0)</f>
        <v>4</v>
      </c>
      <c r="V10792">
        <f>RIGHT(K10792,2)+2000</f>
        <v>2018</v>
      </c>
      <c r="W10792" t="str">
        <f>INDEX(_xlfn.TEXTSPLIT(K10792,"-"),1,2)</f>
        <v>Aug</v>
      </c>
      <c r="X10792" t="str">
        <f>INDEX(_xlfn.TEXTSPLIT(K10792,"-"),1,1)</f>
        <v>7</v>
      </c>
      <c r="Y10792">
        <f>INDEX(months!B:B,MATCH(Sheet1!W10792,months!A:A,0))</f>
        <v>8</v>
      </c>
      <c r="Z10792">
        <f t="shared" si="1182"/>
        <v>43319</v>
      </c>
    </row>
    <row r="10793" spans="1:26" x14ac:dyDescent="0.2">
      <c r="A10793" t="s">
        <v>14528</v>
      </c>
      <c r="B10793" t="s">
        <v>2665</v>
      </c>
      <c r="C10793">
        <v>4</v>
      </c>
      <c r="D10793">
        <v>1287</v>
      </c>
      <c r="E10793" t="s">
        <v>292</v>
      </c>
      <c r="F10793" t="s">
        <v>57</v>
      </c>
      <c r="G10793" t="s">
        <v>23</v>
      </c>
      <c r="H10793" t="s">
        <v>24</v>
      </c>
      <c r="I10793" t="s">
        <v>25</v>
      </c>
      <c r="J10793" t="s">
        <v>2726</v>
      </c>
      <c r="K10793" t="s">
        <v>14529</v>
      </c>
      <c r="L10793" t="s">
        <v>59</v>
      </c>
      <c r="M10793" t="s">
        <v>237</v>
      </c>
      <c r="N10793">
        <f t="shared" si="1176"/>
        <v>0</v>
      </c>
      <c r="O10793" t="str">
        <f t="shared" si="1177"/>
        <v>No</v>
      </c>
      <c r="P10793">
        <f t="shared" si="1178"/>
        <v>0</v>
      </c>
      <c r="Q10793">
        <f t="shared" si="1179"/>
        <v>4813937689</v>
      </c>
      <c r="R10793">
        <f t="shared" si="1180"/>
        <v>4.1933383153624479</v>
      </c>
      <c r="S10793" t="str">
        <f t="shared" si="1181"/>
        <v>Acceptable</v>
      </c>
      <c r="T10793">
        <f>ROUNDUP(C10793,0)</f>
        <v>4</v>
      </c>
      <c r="U10793">
        <f>ROUNDDOWN(C10793,0)</f>
        <v>4</v>
      </c>
      <c r="V10793">
        <f>RIGHT(K10793,2)+2000</f>
        <v>2013</v>
      </c>
      <c r="W10793" t="str">
        <f>INDEX(_xlfn.TEXTSPLIT(K10793,"-"),1,2)</f>
        <v>Dec</v>
      </c>
      <c r="X10793" t="str">
        <f>INDEX(_xlfn.TEXTSPLIT(K10793,"-"),1,1)</f>
        <v>18</v>
      </c>
      <c r="Y10793">
        <f>INDEX(months!B:B,MATCH(Sheet1!W10793,months!A:A,0))</f>
        <v>12</v>
      </c>
      <c r="Z10793">
        <f t="shared" si="1182"/>
        <v>41626</v>
      </c>
    </row>
    <row r="10794" spans="1:26" x14ac:dyDescent="0.2">
      <c r="A10794" t="s">
        <v>14530</v>
      </c>
      <c r="B10794" t="s">
        <v>2665</v>
      </c>
      <c r="C10794">
        <v>4.2</v>
      </c>
      <c r="D10794">
        <v>21661</v>
      </c>
      <c r="E10794" t="s">
        <v>271</v>
      </c>
      <c r="F10794" t="s">
        <v>65</v>
      </c>
      <c r="G10794" t="s">
        <v>23</v>
      </c>
      <c r="H10794" t="s">
        <v>24</v>
      </c>
      <c r="I10794" t="s">
        <v>25</v>
      </c>
      <c r="J10794" t="s">
        <v>2838</v>
      </c>
      <c r="K10794" t="s">
        <v>390</v>
      </c>
      <c r="L10794" t="s">
        <v>14531</v>
      </c>
      <c r="M10794" t="s">
        <v>86</v>
      </c>
      <c r="N10794">
        <f t="shared" si="1176"/>
        <v>0</v>
      </c>
      <c r="O10794" t="str">
        <f t="shared" si="1177"/>
        <v>No</v>
      </c>
      <c r="P10794">
        <f t="shared" si="1178"/>
        <v>0</v>
      </c>
      <c r="Q10794">
        <f t="shared" si="1179"/>
        <v>4813937689</v>
      </c>
      <c r="R10794">
        <f t="shared" si="1180"/>
        <v>4.1933383153624479</v>
      </c>
      <c r="S10794" t="str">
        <f t="shared" si="1181"/>
        <v>Acceptable</v>
      </c>
      <c r="T10794">
        <f>ROUNDUP(C10794,0)</f>
        <v>5</v>
      </c>
      <c r="U10794">
        <f>ROUNDDOWN(C10794,0)</f>
        <v>4</v>
      </c>
      <c r="V10794">
        <f>RIGHT(K10794,2)+2000</f>
        <v>2018</v>
      </c>
      <c r="W10794" t="str">
        <f>INDEX(_xlfn.TEXTSPLIT(K10794,"-"),1,2)</f>
        <v>May</v>
      </c>
      <c r="X10794" t="str">
        <f>INDEX(_xlfn.TEXTSPLIT(K10794,"-"),1,1)</f>
        <v>24</v>
      </c>
      <c r="Y10794">
        <f>INDEX(months!B:B,MATCH(Sheet1!W10794,months!A:A,0))</f>
        <v>5</v>
      </c>
      <c r="Z10794">
        <f t="shared" si="1182"/>
        <v>43244</v>
      </c>
    </row>
    <row r="10795" spans="1:26" x14ac:dyDescent="0.2">
      <c r="A10795" t="s">
        <v>14532</v>
      </c>
      <c r="B10795" t="s">
        <v>2665</v>
      </c>
      <c r="C10795">
        <v>4.4000000000000004</v>
      </c>
      <c r="D10795">
        <v>28510</v>
      </c>
      <c r="E10795" t="s">
        <v>1594</v>
      </c>
      <c r="F10795" t="s">
        <v>32</v>
      </c>
      <c r="G10795" t="s">
        <v>23</v>
      </c>
      <c r="H10795" t="s">
        <v>24</v>
      </c>
      <c r="I10795" t="s">
        <v>44</v>
      </c>
      <c r="J10795" t="s">
        <v>2676</v>
      </c>
      <c r="K10795" t="s">
        <v>39</v>
      </c>
      <c r="L10795" t="s">
        <v>1512</v>
      </c>
      <c r="M10795" t="s">
        <v>29</v>
      </c>
      <c r="N10795">
        <f t="shared" si="1176"/>
        <v>0</v>
      </c>
      <c r="O10795" t="str">
        <f t="shared" si="1177"/>
        <v>No</v>
      </c>
      <c r="P10795">
        <f t="shared" si="1178"/>
        <v>0</v>
      </c>
      <c r="Q10795">
        <f t="shared" si="1179"/>
        <v>4813937689</v>
      </c>
      <c r="R10795">
        <f t="shared" si="1180"/>
        <v>4.1933383153624479</v>
      </c>
      <c r="S10795" t="str">
        <f t="shared" si="1181"/>
        <v>Acceptable</v>
      </c>
      <c r="T10795">
        <f>ROUNDUP(C10795,0)</f>
        <v>5</v>
      </c>
      <c r="U10795">
        <f>ROUNDDOWN(C10795,0)</f>
        <v>4</v>
      </c>
      <c r="V10795">
        <f>RIGHT(K10795,2)+2000</f>
        <v>2018</v>
      </c>
      <c r="W10795" t="str">
        <f>INDEX(_xlfn.TEXTSPLIT(K10795,"-"),1,2)</f>
        <v>Aug</v>
      </c>
      <c r="X10795" t="str">
        <f>INDEX(_xlfn.TEXTSPLIT(K10795,"-"),1,1)</f>
        <v>1</v>
      </c>
      <c r="Y10795">
        <f>INDEX(months!B:B,MATCH(Sheet1!W10795,months!A:A,0))</f>
        <v>8</v>
      </c>
      <c r="Z10795">
        <f t="shared" si="1182"/>
        <v>43313</v>
      </c>
    </row>
    <row r="10796" spans="1:26" x14ac:dyDescent="0.2">
      <c r="A10796" t="s">
        <v>14533</v>
      </c>
      <c r="B10796" t="s">
        <v>3070</v>
      </c>
      <c r="D10796">
        <v>13</v>
      </c>
      <c r="E10796" t="s">
        <v>242</v>
      </c>
      <c r="F10796" t="s">
        <v>775</v>
      </c>
      <c r="G10796" t="s">
        <v>23</v>
      </c>
      <c r="H10796" t="s">
        <v>24</v>
      </c>
      <c r="I10796" t="s">
        <v>25</v>
      </c>
      <c r="J10796" t="s">
        <v>2673</v>
      </c>
      <c r="K10796" t="s">
        <v>198</v>
      </c>
      <c r="L10796" t="s">
        <v>167</v>
      </c>
      <c r="M10796" t="s">
        <v>587</v>
      </c>
      <c r="N10796">
        <f t="shared" si="1176"/>
        <v>0</v>
      </c>
      <c r="O10796" t="str">
        <f t="shared" si="1177"/>
        <v>No</v>
      </c>
      <c r="P10796">
        <f t="shared" si="1178"/>
        <v>0</v>
      </c>
      <c r="Q10796">
        <f t="shared" si="1179"/>
        <v>4813937689</v>
      </c>
      <c r="R10796">
        <f t="shared" si="1180"/>
        <v>4.1933383153624479</v>
      </c>
      <c r="S10796" t="str">
        <f t="shared" si="1181"/>
        <v>Acceptable</v>
      </c>
      <c r="T10796">
        <f>ROUNDUP(C10796,0)</f>
        <v>0</v>
      </c>
      <c r="U10796">
        <f>ROUNDDOWN(C10796,0)</f>
        <v>0</v>
      </c>
      <c r="V10796">
        <f>RIGHT(K10796,2)+2000</f>
        <v>2018</v>
      </c>
      <c r="W10796" t="str">
        <f>INDEX(_xlfn.TEXTSPLIT(K10796,"-"),1,2)</f>
        <v>Jan</v>
      </c>
      <c r="X10796" t="str">
        <f>INDEX(_xlfn.TEXTSPLIT(K10796,"-"),1,1)</f>
        <v>3</v>
      </c>
      <c r="Y10796">
        <f>INDEX(months!B:B,MATCH(Sheet1!W10796,months!A:A,0))</f>
        <v>1</v>
      </c>
      <c r="Z10796">
        <f t="shared" si="1182"/>
        <v>43103</v>
      </c>
    </row>
    <row r="10797" spans="1:26" x14ac:dyDescent="0.2">
      <c r="A10797" t="s">
        <v>14534</v>
      </c>
      <c r="B10797" t="s">
        <v>4612</v>
      </c>
      <c r="C10797">
        <v>4.2</v>
      </c>
      <c r="D10797">
        <v>7339</v>
      </c>
      <c r="E10797" t="s">
        <v>527</v>
      </c>
      <c r="F10797" t="s">
        <v>50</v>
      </c>
      <c r="G10797" t="s">
        <v>23</v>
      </c>
      <c r="H10797" t="s">
        <v>24</v>
      </c>
      <c r="I10797" t="s">
        <v>25</v>
      </c>
      <c r="J10797" t="s">
        <v>4613</v>
      </c>
      <c r="K10797" t="s">
        <v>213</v>
      </c>
      <c r="L10797" t="s">
        <v>14535</v>
      </c>
      <c r="M10797" t="s">
        <v>81</v>
      </c>
      <c r="N10797">
        <f t="shared" si="1176"/>
        <v>0</v>
      </c>
      <c r="O10797" t="str">
        <f t="shared" si="1177"/>
        <v>No</v>
      </c>
      <c r="P10797">
        <f t="shared" si="1178"/>
        <v>0</v>
      </c>
      <c r="Q10797">
        <f t="shared" si="1179"/>
        <v>4813937689</v>
      </c>
      <c r="R10797">
        <f t="shared" si="1180"/>
        <v>4.1933383153624479</v>
      </c>
      <c r="S10797" t="str">
        <f t="shared" si="1181"/>
        <v>Acceptable</v>
      </c>
      <c r="T10797">
        <f>ROUNDUP(C10797,0)</f>
        <v>5</v>
      </c>
      <c r="U10797">
        <f>ROUNDDOWN(C10797,0)</f>
        <v>4</v>
      </c>
      <c r="V10797">
        <f>RIGHT(K10797,2)+2000</f>
        <v>2018</v>
      </c>
      <c r="W10797" t="str">
        <f>INDEX(_xlfn.TEXTSPLIT(K10797,"-"),1,2)</f>
        <v>May</v>
      </c>
      <c r="X10797" t="str">
        <f>INDEX(_xlfn.TEXTSPLIT(K10797,"-"),1,1)</f>
        <v>10</v>
      </c>
      <c r="Y10797">
        <f>INDEX(months!B:B,MATCH(Sheet1!W10797,months!A:A,0))</f>
        <v>5</v>
      </c>
      <c r="Z10797">
        <f t="shared" si="1182"/>
        <v>43230</v>
      </c>
    </row>
    <row r="10798" spans="1:26" x14ac:dyDescent="0.2">
      <c r="A10798" t="s">
        <v>14536</v>
      </c>
      <c r="B10798" t="s">
        <v>4612</v>
      </c>
      <c r="C10798">
        <v>4.7</v>
      </c>
      <c r="D10798">
        <v>61445</v>
      </c>
      <c r="E10798" t="s">
        <v>779</v>
      </c>
      <c r="F10798" t="s">
        <v>65</v>
      </c>
      <c r="G10798" t="s">
        <v>23</v>
      </c>
      <c r="H10798" t="s">
        <v>24</v>
      </c>
      <c r="I10798" t="s">
        <v>25</v>
      </c>
      <c r="J10798" t="s">
        <v>4613</v>
      </c>
      <c r="K10798" t="s">
        <v>216</v>
      </c>
      <c r="L10798" t="s">
        <v>14537</v>
      </c>
      <c r="M10798" t="s">
        <v>81</v>
      </c>
      <c r="N10798">
        <f t="shared" si="1176"/>
        <v>0</v>
      </c>
      <c r="O10798" t="str">
        <f t="shared" si="1177"/>
        <v>No</v>
      </c>
      <c r="P10798">
        <f t="shared" si="1178"/>
        <v>0</v>
      </c>
      <c r="Q10798">
        <f t="shared" si="1179"/>
        <v>4813937689</v>
      </c>
      <c r="R10798">
        <f t="shared" si="1180"/>
        <v>4.1933383153624479</v>
      </c>
      <c r="S10798" t="str">
        <f t="shared" si="1181"/>
        <v>Acceptable</v>
      </c>
      <c r="T10798">
        <f>ROUNDUP(C10798,0)</f>
        <v>5</v>
      </c>
      <c r="U10798">
        <f>ROUNDDOWN(C10798,0)</f>
        <v>4</v>
      </c>
      <c r="V10798">
        <f>RIGHT(K10798,2)+2000</f>
        <v>2018</v>
      </c>
      <c r="W10798" t="str">
        <f>INDEX(_xlfn.TEXTSPLIT(K10798,"-"),1,2)</f>
        <v>Jul</v>
      </c>
      <c r="X10798" t="str">
        <f>INDEX(_xlfn.TEXTSPLIT(K10798,"-"),1,1)</f>
        <v>26</v>
      </c>
      <c r="Y10798">
        <f>INDEX(months!B:B,MATCH(Sheet1!W10798,months!A:A,0))</f>
        <v>7</v>
      </c>
      <c r="Z10798">
        <f t="shared" si="1182"/>
        <v>43307</v>
      </c>
    </row>
    <row r="10799" spans="1:26" x14ac:dyDescent="0.2">
      <c r="A10799" t="s">
        <v>14538</v>
      </c>
      <c r="B10799" t="s">
        <v>2518</v>
      </c>
      <c r="C10799">
        <v>4.5999999999999996</v>
      </c>
      <c r="D10799">
        <v>32433</v>
      </c>
      <c r="E10799" t="s">
        <v>698</v>
      </c>
      <c r="F10799" t="s">
        <v>65</v>
      </c>
      <c r="G10799" t="s">
        <v>23</v>
      </c>
      <c r="H10799" t="s">
        <v>24</v>
      </c>
      <c r="I10799" t="s">
        <v>25</v>
      </c>
      <c r="J10799" t="s">
        <v>2519</v>
      </c>
      <c r="K10799" t="s">
        <v>94</v>
      </c>
      <c r="L10799" t="s">
        <v>7499</v>
      </c>
      <c r="M10799" t="s">
        <v>274</v>
      </c>
      <c r="N10799">
        <f t="shared" si="1176"/>
        <v>0</v>
      </c>
      <c r="O10799" t="str">
        <f t="shared" si="1177"/>
        <v>No</v>
      </c>
      <c r="P10799">
        <f t="shared" si="1178"/>
        <v>0</v>
      </c>
      <c r="Q10799">
        <f t="shared" si="1179"/>
        <v>4813937689</v>
      </c>
      <c r="R10799">
        <f t="shared" si="1180"/>
        <v>4.1933383153624479</v>
      </c>
      <c r="S10799" t="str">
        <f t="shared" si="1181"/>
        <v>Acceptable</v>
      </c>
      <c r="T10799">
        <f>ROUNDUP(C10799,0)</f>
        <v>5</v>
      </c>
      <c r="U10799">
        <f>ROUNDDOWN(C10799,0)</f>
        <v>4</v>
      </c>
      <c r="V10799">
        <f>RIGHT(K10799,2)+2000</f>
        <v>2018</v>
      </c>
      <c r="W10799" t="str">
        <f>INDEX(_xlfn.TEXTSPLIT(K10799,"-"),1,2)</f>
        <v>Jun</v>
      </c>
      <c r="X10799" t="str">
        <f>INDEX(_xlfn.TEXTSPLIT(K10799,"-"),1,1)</f>
        <v>26</v>
      </c>
      <c r="Y10799">
        <f>INDEX(months!B:B,MATCH(Sheet1!W10799,months!A:A,0))</f>
        <v>6</v>
      </c>
      <c r="Z10799">
        <f t="shared" si="1182"/>
        <v>43277</v>
      </c>
    </row>
    <row r="10800" spans="1:26" x14ac:dyDescent="0.2">
      <c r="A10800" t="s">
        <v>14539</v>
      </c>
      <c r="B10800" t="s">
        <v>3070</v>
      </c>
      <c r="D10800">
        <v>0</v>
      </c>
      <c r="E10800" t="s">
        <v>14540</v>
      </c>
      <c r="F10800" t="s">
        <v>1005</v>
      </c>
      <c r="G10800" t="s">
        <v>649</v>
      </c>
      <c r="H10800" t="s">
        <v>14541</v>
      </c>
      <c r="I10800" t="s">
        <v>25</v>
      </c>
      <c r="J10800" t="s">
        <v>2694</v>
      </c>
      <c r="K10800" t="s">
        <v>14542</v>
      </c>
      <c r="L10800" t="s">
        <v>53</v>
      </c>
      <c r="M10800" t="s">
        <v>72</v>
      </c>
      <c r="N10800">
        <f t="shared" si="1176"/>
        <v>0</v>
      </c>
      <c r="O10800" t="str">
        <f t="shared" si="1177"/>
        <v>No</v>
      </c>
      <c r="P10800">
        <f t="shared" si="1178"/>
        <v>0</v>
      </c>
      <c r="Q10800">
        <f t="shared" si="1179"/>
        <v>4813937689</v>
      </c>
      <c r="R10800">
        <f t="shared" si="1180"/>
        <v>4.1933383153624479</v>
      </c>
      <c r="S10800" t="str">
        <f t="shared" si="1181"/>
        <v>Acceptable</v>
      </c>
      <c r="T10800">
        <f>ROUNDUP(C10800,0)</f>
        <v>0</v>
      </c>
      <c r="U10800">
        <f>ROUNDDOWN(C10800,0)</f>
        <v>0</v>
      </c>
      <c r="V10800">
        <f>RIGHT(K10800,2)+2000</f>
        <v>2012</v>
      </c>
      <c r="W10800" t="str">
        <f>INDEX(_xlfn.TEXTSPLIT(K10800,"-"),1,2)</f>
        <v>Feb</v>
      </c>
      <c r="X10800" t="str">
        <f>INDEX(_xlfn.TEXTSPLIT(K10800,"-"),1,1)</f>
        <v>6</v>
      </c>
      <c r="Y10800">
        <f>INDEX(months!B:B,MATCH(Sheet1!W10800,months!A:A,0))</f>
        <v>2</v>
      </c>
      <c r="Z10800">
        <f t="shared" si="1182"/>
        <v>40945</v>
      </c>
    </row>
    <row r="10801" spans="1:26" x14ac:dyDescent="0.2">
      <c r="A10801" t="s">
        <v>14543</v>
      </c>
      <c r="B10801" t="s">
        <v>3827</v>
      </c>
      <c r="C10801">
        <v>4.7</v>
      </c>
      <c r="D10801">
        <v>2036</v>
      </c>
      <c r="E10801" t="s">
        <v>516</v>
      </c>
      <c r="F10801" t="s">
        <v>50</v>
      </c>
      <c r="G10801" t="s">
        <v>23</v>
      </c>
      <c r="H10801" t="s">
        <v>24</v>
      </c>
      <c r="I10801" t="s">
        <v>25</v>
      </c>
      <c r="J10801" t="s">
        <v>3828</v>
      </c>
      <c r="K10801" t="s">
        <v>1414</v>
      </c>
      <c r="L10801" t="s">
        <v>14544</v>
      </c>
      <c r="M10801" t="s">
        <v>29</v>
      </c>
      <c r="N10801">
        <f t="shared" si="1176"/>
        <v>0</v>
      </c>
      <c r="O10801" t="str">
        <f t="shared" si="1177"/>
        <v>No</v>
      </c>
      <c r="P10801">
        <f t="shared" si="1178"/>
        <v>0</v>
      </c>
      <c r="Q10801">
        <f t="shared" si="1179"/>
        <v>4813937689</v>
      </c>
      <c r="R10801">
        <f t="shared" si="1180"/>
        <v>4.1933383153624479</v>
      </c>
      <c r="S10801" t="str">
        <f t="shared" si="1181"/>
        <v>Acceptable</v>
      </c>
      <c r="T10801">
        <f>ROUNDUP(C10801,0)</f>
        <v>5</v>
      </c>
      <c r="U10801">
        <f>ROUNDDOWN(C10801,0)</f>
        <v>4</v>
      </c>
      <c r="V10801">
        <f>RIGHT(K10801,2)+2000</f>
        <v>2018</v>
      </c>
      <c r="W10801" t="str">
        <f>INDEX(_xlfn.TEXTSPLIT(K10801,"-"),1,2)</f>
        <v>May</v>
      </c>
      <c r="X10801" t="str">
        <f>INDEX(_xlfn.TEXTSPLIT(K10801,"-"),1,1)</f>
        <v>20</v>
      </c>
      <c r="Y10801">
        <f>INDEX(months!B:B,MATCH(Sheet1!W10801,months!A:A,0))</f>
        <v>5</v>
      </c>
      <c r="Z10801">
        <f t="shared" si="1182"/>
        <v>43240</v>
      </c>
    </row>
    <row r="10802" spans="1:26" x14ac:dyDescent="0.2">
      <c r="A10802" t="s">
        <v>14545</v>
      </c>
      <c r="B10802" t="s">
        <v>4612</v>
      </c>
      <c r="C10802">
        <v>4.0999999999999996</v>
      </c>
      <c r="D10802">
        <v>174</v>
      </c>
      <c r="E10802" t="s">
        <v>83</v>
      </c>
      <c r="F10802" t="s">
        <v>101</v>
      </c>
      <c r="G10802" t="s">
        <v>23</v>
      </c>
      <c r="H10802" t="s">
        <v>24</v>
      </c>
      <c r="I10802" t="s">
        <v>25</v>
      </c>
      <c r="J10802" t="s">
        <v>4613</v>
      </c>
      <c r="K10802" t="s">
        <v>115</v>
      </c>
      <c r="L10802" t="s">
        <v>14546</v>
      </c>
      <c r="M10802" t="s">
        <v>54</v>
      </c>
      <c r="N10802">
        <f t="shared" si="1176"/>
        <v>0</v>
      </c>
      <c r="O10802" t="str">
        <f t="shared" si="1177"/>
        <v>No</v>
      </c>
      <c r="P10802">
        <f t="shared" si="1178"/>
        <v>0</v>
      </c>
      <c r="Q10802">
        <f t="shared" si="1179"/>
        <v>4813937689</v>
      </c>
      <c r="R10802">
        <f t="shared" si="1180"/>
        <v>4.1933383153624479</v>
      </c>
      <c r="S10802" t="str">
        <f t="shared" si="1181"/>
        <v>Acceptable</v>
      </c>
      <c r="T10802">
        <f>ROUNDUP(C10802,0)</f>
        <v>5</v>
      </c>
      <c r="U10802">
        <f>ROUNDDOWN(C10802,0)</f>
        <v>4</v>
      </c>
      <c r="V10802">
        <f>RIGHT(K10802,2)+2000</f>
        <v>2018</v>
      </c>
      <c r="W10802" t="str">
        <f>INDEX(_xlfn.TEXTSPLIT(K10802,"-"),1,2)</f>
        <v>Jul</v>
      </c>
      <c r="X10802" t="str">
        <f>INDEX(_xlfn.TEXTSPLIT(K10802,"-"),1,1)</f>
        <v>30</v>
      </c>
      <c r="Y10802">
        <f>INDEX(months!B:B,MATCH(Sheet1!W10802,months!A:A,0))</f>
        <v>7</v>
      </c>
      <c r="Z10802">
        <f t="shared" si="1182"/>
        <v>43311</v>
      </c>
    </row>
    <row r="10803" spans="1:26" x14ac:dyDescent="0.2">
      <c r="A10803" t="s">
        <v>14547</v>
      </c>
      <c r="B10803" t="s">
        <v>3070</v>
      </c>
      <c r="C10803">
        <v>4.9000000000000004</v>
      </c>
      <c r="D10803">
        <v>52</v>
      </c>
      <c r="E10803" t="s">
        <v>21</v>
      </c>
      <c r="F10803" t="s">
        <v>775</v>
      </c>
      <c r="G10803" t="s">
        <v>23</v>
      </c>
      <c r="H10803" t="s">
        <v>24</v>
      </c>
      <c r="I10803" t="s">
        <v>25</v>
      </c>
      <c r="J10803" t="s">
        <v>1303</v>
      </c>
      <c r="K10803" t="s">
        <v>1656</v>
      </c>
      <c r="L10803" t="s">
        <v>59</v>
      </c>
      <c r="M10803" t="s">
        <v>54</v>
      </c>
      <c r="N10803">
        <f t="shared" si="1176"/>
        <v>0</v>
      </c>
      <c r="O10803" t="str">
        <f t="shared" si="1177"/>
        <v>No</v>
      </c>
      <c r="P10803">
        <f t="shared" si="1178"/>
        <v>0</v>
      </c>
      <c r="Q10803">
        <f t="shared" si="1179"/>
        <v>4813937689</v>
      </c>
      <c r="R10803">
        <f t="shared" si="1180"/>
        <v>4.1933383153624479</v>
      </c>
      <c r="S10803" t="str">
        <f t="shared" si="1181"/>
        <v>Acceptable</v>
      </c>
      <c r="T10803">
        <f>ROUNDUP(C10803,0)</f>
        <v>5</v>
      </c>
      <c r="U10803">
        <f>ROUNDDOWN(C10803,0)</f>
        <v>4</v>
      </c>
      <c r="V10803">
        <f>RIGHT(K10803,2)+2000</f>
        <v>2018</v>
      </c>
      <c r="W10803" t="str">
        <f>INDEX(_xlfn.TEXTSPLIT(K10803,"-"),1,2)</f>
        <v>Jan</v>
      </c>
      <c r="X10803" t="str">
        <f>INDEX(_xlfn.TEXTSPLIT(K10803,"-"),1,1)</f>
        <v>19</v>
      </c>
      <c r="Y10803">
        <f>INDEX(months!B:B,MATCH(Sheet1!W10803,months!A:A,0))</f>
        <v>1</v>
      </c>
      <c r="Z10803">
        <f t="shared" si="1182"/>
        <v>43119</v>
      </c>
    </row>
    <row r="10804" spans="1:26" x14ac:dyDescent="0.2">
      <c r="A10804" t="s">
        <v>14548</v>
      </c>
      <c r="B10804" t="s">
        <v>3070</v>
      </c>
      <c r="C10804">
        <v>4</v>
      </c>
      <c r="D10804">
        <v>185</v>
      </c>
      <c r="E10804" t="s">
        <v>78</v>
      </c>
      <c r="F10804" t="s">
        <v>22</v>
      </c>
      <c r="G10804" t="s">
        <v>23</v>
      </c>
      <c r="H10804" t="s">
        <v>24</v>
      </c>
      <c r="I10804" t="s">
        <v>44</v>
      </c>
      <c r="J10804" t="s">
        <v>1537</v>
      </c>
      <c r="K10804" t="s">
        <v>9786</v>
      </c>
      <c r="L10804" t="s">
        <v>1398</v>
      </c>
      <c r="M10804" t="s">
        <v>72</v>
      </c>
      <c r="N10804">
        <f t="shared" si="1176"/>
        <v>0</v>
      </c>
      <c r="O10804" t="str">
        <f t="shared" si="1177"/>
        <v>No</v>
      </c>
      <c r="P10804">
        <f t="shared" si="1178"/>
        <v>0</v>
      </c>
      <c r="Q10804">
        <f t="shared" si="1179"/>
        <v>4813937689</v>
      </c>
      <c r="R10804">
        <f t="shared" si="1180"/>
        <v>4.1933383153624479</v>
      </c>
      <c r="S10804" t="str">
        <f t="shared" si="1181"/>
        <v>Acceptable</v>
      </c>
      <c r="T10804">
        <f>ROUNDUP(C10804,0)</f>
        <v>4</v>
      </c>
      <c r="U10804">
        <f>ROUNDDOWN(C10804,0)</f>
        <v>4</v>
      </c>
      <c r="V10804">
        <f>RIGHT(K10804,2)+2000</f>
        <v>2015</v>
      </c>
      <c r="W10804" t="str">
        <f>INDEX(_xlfn.TEXTSPLIT(K10804,"-"),1,2)</f>
        <v>Aug</v>
      </c>
      <c r="X10804" t="str">
        <f>INDEX(_xlfn.TEXTSPLIT(K10804,"-"),1,1)</f>
        <v>6</v>
      </c>
      <c r="Y10804">
        <f>INDEX(months!B:B,MATCH(Sheet1!W10804,months!A:A,0))</f>
        <v>8</v>
      </c>
      <c r="Z10804">
        <f t="shared" si="1182"/>
        <v>42222</v>
      </c>
    </row>
    <row r="10805" spans="1:26" x14ac:dyDescent="0.2">
      <c r="A10805" t="s">
        <v>14549</v>
      </c>
      <c r="B10805" t="s">
        <v>2665</v>
      </c>
      <c r="C10805">
        <v>4.3</v>
      </c>
      <c r="D10805">
        <v>56496</v>
      </c>
      <c r="E10805" t="s">
        <v>2900</v>
      </c>
      <c r="F10805" t="s">
        <v>65</v>
      </c>
      <c r="G10805" t="s">
        <v>23</v>
      </c>
      <c r="H10805" t="s">
        <v>24</v>
      </c>
      <c r="I10805" t="s">
        <v>44</v>
      </c>
      <c r="J10805" t="s">
        <v>2684</v>
      </c>
      <c r="K10805" t="s">
        <v>4757</v>
      </c>
      <c r="L10805" t="s">
        <v>14550</v>
      </c>
      <c r="M10805" t="s">
        <v>86</v>
      </c>
      <c r="N10805">
        <f t="shared" si="1176"/>
        <v>0</v>
      </c>
      <c r="O10805" t="str">
        <f t="shared" si="1177"/>
        <v>No</v>
      </c>
      <c r="P10805">
        <f t="shared" si="1178"/>
        <v>0</v>
      </c>
      <c r="Q10805">
        <f t="shared" si="1179"/>
        <v>4813937689</v>
      </c>
      <c r="R10805">
        <f t="shared" si="1180"/>
        <v>4.1933383153624479</v>
      </c>
      <c r="S10805" t="str">
        <f t="shared" si="1181"/>
        <v>Acceptable</v>
      </c>
      <c r="T10805">
        <f>ROUNDUP(C10805,0)</f>
        <v>5</v>
      </c>
      <c r="U10805">
        <f>ROUNDDOWN(C10805,0)</f>
        <v>4</v>
      </c>
      <c r="V10805">
        <f>RIGHT(K10805,2)+2000</f>
        <v>2018</v>
      </c>
      <c r="W10805" t="str">
        <f>INDEX(_xlfn.TEXTSPLIT(K10805,"-"),1,2)</f>
        <v>Aug</v>
      </c>
      <c r="X10805" t="str">
        <f>INDEX(_xlfn.TEXTSPLIT(K10805,"-"),1,1)</f>
        <v>7</v>
      </c>
      <c r="Y10805">
        <f>INDEX(months!B:B,MATCH(Sheet1!W10805,months!A:A,0))</f>
        <v>8</v>
      </c>
      <c r="Z10805">
        <f t="shared" si="1182"/>
        <v>43319</v>
      </c>
    </row>
    <row r="10806" spans="1:26" x14ac:dyDescent="0.2">
      <c r="A10806" t="s">
        <v>14551</v>
      </c>
      <c r="B10806" t="s">
        <v>2665</v>
      </c>
      <c r="C10806">
        <v>4.2</v>
      </c>
      <c r="D10806">
        <v>5442</v>
      </c>
      <c r="E10806" t="s">
        <v>108</v>
      </c>
      <c r="F10806" t="s">
        <v>50</v>
      </c>
      <c r="G10806" t="s">
        <v>23</v>
      </c>
      <c r="H10806" t="s">
        <v>24</v>
      </c>
      <c r="I10806" t="s">
        <v>44</v>
      </c>
      <c r="J10806" t="s">
        <v>2676</v>
      </c>
      <c r="K10806" t="s">
        <v>2096</v>
      </c>
      <c r="L10806" t="s">
        <v>1441</v>
      </c>
      <c r="M10806" t="s">
        <v>60</v>
      </c>
      <c r="N10806">
        <f t="shared" si="1176"/>
        <v>0</v>
      </c>
      <c r="O10806" t="str">
        <f t="shared" si="1177"/>
        <v>No</v>
      </c>
      <c r="P10806">
        <f t="shared" si="1178"/>
        <v>0</v>
      </c>
      <c r="Q10806">
        <f t="shared" si="1179"/>
        <v>4813937689</v>
      </c>
      <c r="R10806">
        <f t="shared" si="1180"/>
        <v>4.1933383153624479</v>
      </c>
      <c r="S10806" t="str">
        <f t="shared" si="1181"/>
        <v>Acceptable</v>
      </c>
      <c r="T10806">
        <f>ROUNDUP(C10806,0)</f>
        <v>5</v>
      </c>
      <c r="U10806">
        <f>ROUNDDOWN(C10806,0)</f>
        <v>4</v>
      </c>
      <c r="V10806">
        <f>RIGHT(K10806,2)+2000</f>
        <v>2018</v>
      </c>
      <c r="W10806" t="str">
        <f>INDEX(_xlfn.TEXTSPLIT(K10806,"-"),1,2)</f>
        <v>May</v>
      </c>
      <c r="X10806" t="str">
        <f>INDEX(_xlfn.TEXTSPLIT(K10806,"-"),1,1)</f>
        <v>22</v>
      </c>
      <c r="Y10806">
        <f>INDEX(months!B:B,MATCH(Sheet1!W10806,months!A:A,0))</f>
        <v>5</v>
      </c>
      <c r="Z10806">
        <f t="shared" si="1182"/>
        <v>43242</v>
      </c>
    </row>
    <row r="10807" spans="1:26" x14ac:dyDescent="0.2">
      <c r="A10807" t="s">
        <v>14552</v>
      </c>
      <c r="B10807" t="s">
        <v>2518</v>
      </c>
      <c r="C10807">
        <v>4.3</v>
      </c>
      <c r="D10807">
        <v>3</v>
      </c>
      <c r="E10807" t="s">
        <v>186</v>
      </c>
      <c r="F10807" t="s">
        <v>1010</v>
      </c>
      <c r="G10807" t="s">
        <v>23</v>
      </c>
      <c r="H10807" t="s">
        <v>24</v>
      </c>
      <c r="I10807" t="s">
        <v>25</v>
      </c>
      <c r="J10807" t="s">
        <v>2519</v>
      </c>
      <c r="K10807" t="s">
        <v>4757</v>
      </c>
      <c r="L10807" t="s">
        <v>170</v>
      </c>
      <c r="M10807" t="s">
        <v>47</v>
      </c>
      <c r="N10807">
        <f t="shared" si="1176"/>
        <v>0</v>
      </c>
      <c r="O10807" t="str">
        <f t="shared" si="1177"/>
        <v>No</v>
      </c>
      <c r="P10807">
        <f t="shared" si="1178"/>
        <v>0</v>
      </c>
      <c r="Q10807">
        <f t="shared" si="1179"/>
        <v>4813937689</v>
      </c>
      <c r="R10807">
        <f t="shared" si="1180"/>
        <v>4.1933383153624479</v>
      </c>
      <c r="S10807" t="str">
        <f t="shared" si="1181"/>
        <v>Acceptable</v>
      </c>
      <c r="T10807">
        <f>ROUNDUP(C10807,0)</f>
        <v>5</v>
      </c>
      <c r="U10807">
        <f>ROUNDDOWN(C10807,0)</f>
        <v>4</v>
      </c>
      <c r="V10807">
        <f>RIGHT(K10807,2)+2000</f>
        <v>2018</v>
      </c>
      <c r="W10807" t="str">
        <f>INDEX(_xlfn.TEXTSPLIT(K10807,"-"),1,2)</f>
        <v>Aug</v>
      </c>
      <c r="X10807" t="str">
        <f>INDEX(_xlfn.TEXTSPLIT(K10807,"-"),1,1)</f>
        <v>7</v>
      </c>
      <c r="Y10807">
        <f>INDEX(months!B:B,MATCH(Sheet1!W10807,months!A:A,0))</f>
        <v>8</v>
      </c>
      <c r="Z10807">
        <f t="shared" si="1182"/>
        <v>43319</v>
      </c>
    </row>
    <row r="10808" spans="1:26" x14ac:dyDescent="0.2">
      <c r="A10808" t="s">
        <v>14553</v>
      </c>
      <c r="B10808" t="s">
        <v>3391</v>
      </c>
      <c r="D10808">
        <v>1</v>
      </c>
      <c r="E10808" t="s">
        <v>546</v>
      </c>
      <c r="F10808" t="s">
        <v>1199</v>
      </c>
      <c r="G10808" t="s">
        <v>23</v>
      </c>
      <c r="H10808" t="s">
        <v>24</v>
      </c>
      <c r="I10808" t="s">
        <v>25</v>
      </c>
      <c r="J10808" t="s">
        <v>3393</v>
      </c>
      <c r="K10808" t="s">
        <v>4964</v>
      </c>
      <c r="L10808" t="s">
        <v>157</v>
      </c>
      <c r="M10808" t="s">
        <v>81</v>
      </c>
      <c r="N10808">
        <f t="shared" si="1176"/>
        <v>0</v>
      </c>
      <c r="O10808" t="str">
        <f t="shared" si="1177"/>
        <v>No</v>
      </c>
      <c r="P10808">
        <f t="shared" si="1178"/>
        <v>0</v>
      </c>
      <c r="Q10808">
        <f t="shared" si="1179"/>
        <v>4813937689</v>
      </c>
      <c r="R10808">
        <f t="shared" si="1180"/>
        <v>4.1933383153624479</v>
      </c>
      <c r="S10808" t="str">
        <f t="shared" si="1181"/>
        <v>Acceptable</v>
      </c>
      <c r="T10808">
        <f>ROUNDUP(C10808,0)</f>
        <v>0</v>
      </c>
      <c r="U10808">
        <f>ROUNDDOWN(C10808,0)</f>
        <v>0</v>
      </c>
      <c r="V10808">
        <f>RIGHT(K10808,2)+2000</f>
        <v>2017</v>
      </c>
      <c r="W10808" t="str">
        <f>INDEX(_xlfn.TEXTSPLIT(K10808,"-"),1,2)</f>
        <v>Oct</v>
      </c>
      <c r="X10808" t="str">
        <f>INDEX(_xlfn.TEXTSPLIT(K10808,"-"),1,1)</f>
        <v>9</v>
      </c>
      <c r="Y10808">
        <f>INDEX(months!B:B,MATCH(Sheet1!W10808,months!A:A,0))</f>
        <v>10</v>
      </c>
      <c r="Z10808">
        <f t="shared" si="1182"/>
        <v>43017</v>
      </c>
    </row>
    <row r="10809" spans="1:26" x14ac:dyDescent="0.2">
      <c r="A10809" t="s">
        <v>14554</v>
      </c>
      <c r="B10809" t="s">
        <v>4612</v>
      </c>
      <c r="D10809">
        <v>2</v>
      </c>
      <c r="E10809" t="s">
        <v>123</v>
      </c>
      <c r="F10809" t="s">
        <v>1010</v>
      </c>
      <c r="G10809" t="s">
        <v>23</v>
      </c>
      <c r="H10809" t="s">
        <v>24</v>
      </c>
      <c r="I10809" t="s">
        <v>25</v>
      </c>
      <c r="J10809" t="s">
        <v>4613</v>
      </c>
      <c r="K10809" t="s">
        <v>380</v>
      </c>
      <c r="L10809" t="s">
        <v>9965</v>
      </c>
      <c r="M10809" t="s">
        <v>177</v>
      </c>
      <c r="N10809">
        <f t="shared" si="1176"/>
        <v>0</v>
      </c>
      <c r="O10809" t="str">
        <f t="shared" si="1177"/>
        <v>No</v>
      </c>
      <c r="P10809">
        <f t="shared" si="1178"/>
        <v>0</v>
      </c>
      <c r="Q10809">
        <f t="shared" si="1179"/>
        <v>4813937689</v>
      </c>
      <c r="R10809">
        <f t="shared" si="1180"/>
        <v>4.1933383153624479</v>
      </c>
      <c r="S10809" t="str">
        <f t="shared" si="1181"/>
        <v>Acceptable</v>
      </c>
      <c r="T10809">
        <f>ROUNDUP(C10809,0)</f>
        <v>0</v>
      </c>
      <c r="U10809">
        <f>ROUNDDOWN(C10809,0)</f>
        <v>0</v>
      </c>
      <c r="V10809">
        <f>RIGHT(K10809,2)+2000</f>
        <v>2018</v>
      </c>
      <c r="W10809" t="str">
        <f>INDEX(_xlfn.TEXTSPLIT(K10809,"-"),1,2)</f>
        <v>Apr</v>
      </c>
      <c r="X10809" t="str">
        <f>INDEX(_xlfn.TEXTSPLIT(K10809,"-"),1,1)</f>
        <v>9</v>
      </c>
      <c r="Y10809">
        <f>INDEX(months!B:B,MATCH(Sheet1!W10809,months!A:A,0))</f>
        <v>4</v>
      </c>
      <c r="Z10809">
        <f t="shared" si="1182"/>
        <v>43199</v>
      </c>
    </row>
    <row r="10810" spans="1:26" x14ac:dyDescent="0.2">
      <c r="A10810" t="s">
        <v>14555</v>
      </c>
      <c r="B10810" t="s">
        <v>2518</v>
      </c>
      <c r="D10810">
        <v>96</v>
      </c>
      <c r="E10810" t="s">
        <v>8083</v>
      </c>
      <c r="F10810" t="s">
        <v>57</v>
      </c>
      <c r="G10810" t="s">
        <v>23</v>
      </c>
      <c r="H10810" t="s">
        <v>24</v>
      </c>
      <c r="I10810" t="s">
        <v>25</v>
      </c>
      <c r="J10810" t="s">
        <v>2519</v>
      </c>
      <c r="K10810" t="s">
        <v>14556</v>
      </c>
      <c r="L10810" t="s">
        <v>138</v>
      </c>
      <c r="M10810" t="s">
        <v>60</v>
      </c>
      <c r="N10810">
        <f t="shared" si="1176"/>
        <v>0</v>
      </c>
      <c r="O10810" t="str">
        <f t="shared" si="1177"/>
        <v>No</v>
      </c>
      <c r="P10810">
        <f t="shared" si="1178"/>
        <v>0</v>
      </c>
      <c r="Q10810">
        <f t="shared" si="1179"/>
        <v>4813937689</v>
      </c>
      <c r="R10810">
        <f t="shared" si="1180"/>
        <v>4.1933383153624479</v>
      </c>
      <c r="S10810" t="str">
        <f t="shared" si="1181"/>
        <v>Acceptable</v>
      </c>
      <c r="T10810">
        <f>ROUNDUP(C10810,0)</f>
        <v>0</v>
      </c>
      <c r="U10810">
        <f>ROUNDDOWN(C10810,0)</f>
        <v>0</v>
      </c>
      <c r="V10810">
        <f>RIGHT(K10810,2)+2000</f>
        <v>2014</v>
      </c>
      <c r="W10810" t="str">
        <f>INDEX(_xlfn.TEXTSPLIT(K10810,"-"),1,2)</f>
        <v>Nov</v>
      </c>
      <c r="X10810" t="str">
        <f>INDEX(_xlfn.TEXTSPLIT(K10810,"-"),1,1)</f>
        <v>25</v>
      </c>
      <c r="Y10810">
        <f>INDEX(months!B:B,MATCH(Sheet1!W10810,months!A:A,0))</f>
        <v>11</v>
      </c>
      <c r="Z10810">
        <f t="shared" si="1182"/>
        <v>41968</v>
      </c>
    </row>
    <row r="10811" spans="1:26" x14ac:dyDescent="0.2">
      <c r="A10811" t="s">
        <v>14557</v>
      </c>
      <c r="B10811" t="s">
        <v>3070</v>
      </c>
      <c r="C10811">
        <v>4.7</v>
      </c>
      <c r="D10811">
        <v>376223</v>
      </c>
      <c r="E10811" t="s">
        <v>172</v>
      </c>
      <c r="F10811" t="s">
        <v>65</v>
      </c>
      <c r="G10811" t="s">
        <v>23</v>
      </c>
      <c r="H10811" t="s">
        <v>24</v>
      </c>
      <c r="I10811" t="s">
        <v>25</v>
      </c>
      <c r="J10811" t="s">
        <v>2686</v>
      </c>
      <c r="K10811" t="s">
        <v>226</v>
      </c>
      <c r="L10811" t="s">
        <v>394</v>
      </c>
      <c r="M10811" t="s">
        <v>81</v>
      </c>
      <c r="N10811">
        <f t="shared" si="1176"/>
        <v>0</v>
      </c>
      <c r="O10811" t="str">
        <f t="shared" si="1177"/>
        <v>No</v>
      </c>
      <c r="P10811">
        <f t="shared" si="1178"/>
        <v>0</v>
      </c>
      <c r="Q10811">
        <f t="shared" si="1179"/>
        <v>4813937689</v>
      </c>
      <c r="R10811">
        <f t="shared" si="1180"/>
        <v>4.1933383153624479</v>
      </c>
      <c r="S10811" t="str">
        <f t="shared" si="1181"/>
        <v>Acceptable</v>
      </c>
      <c r="T10811">
        <f>ROUNDUP(C10811,0)</f>
        <v>5</v>
      </c>
      <c r="U10811">
        <f>ROUNDDOWN(C10811,0)</f>
        <v>4</v>
      </c>
      <c r="V10811">
        <f>RIGHT(K10811,2)+2000</f>
        <v>2018</v>
      </c>
      <c r="W10811" t="str">
        <f>INDEX(_xlfn.TEXTSPLIT(K10811,"-"),1,2)</f>
        <v>Jul</v>
      </c>
      <c r="X10811" t="str">
        <f>INDEX(_xlfn.TEXTSPLIT(K10811,"-"),1,1)</f>
        <v>18</v>
      </c>
      <c r="Y10811">
        <f>INDEX(months!B:B,MATCH(Sheet1!W10811,months!A:A,0))</f>
        <v>7</v>
      </c>
      <c r="Z10811">
        <f t="shared" si="1182"/>
        <v>43299</v>
      </c>
    </row>
    <row r="10812" spans="1:26" x14ac:dyDescent="0.2">
      <c r="A10812" t="s">
        <v>14558</v>
      </c>
      <c r="B10812" t="s">
        <v>556</v>
      </c>
      <c r="C10812">
        <v>4.8</v>
      </c>
      <c r="D10812">
        <v>19</v>
      </c>
      <c r="E10812" t="s">
        <v>93</v>
      </c>
      <c r="F10812" t="s">
        <v>1010</v>
      </c>
      <c r="G10812" t="s">
        <v>23</v>
      </c>
      <c r="H10812" t="s">
        <v>24</v>
      </c>
      <c r="I10812" t="s">
        <v>25</v>
      </c>
      <c r="J10812" t="s">
        <v>557</v>
      </c>
      <c r="K10812" t="s">
        <v>253</v>
      </c>
      <c r="L10812" t="s">
        <v>59</v>
      </c>
      <c r="M10812" t="s">
        <v>54</v>
      </c>
      <c r="N10812">
        <f t="shared" si="1176"/>
        <v>0</v>
      </c>
      <c r="O10812" t="str">
        <f t="shared" si="1177"/>
        <v>No</v>
      </c>
      <c r="P10812">
        <f t="shared" si="1178"/>
        <v>0</v>
      </c>
      <c r="Q10812">
        <f t="shared" si="1179"/>
        <v>4813937689</v>
      </c>
      <c r="R10812">
        <f t="shared" si="1180"/>
        <v>4.1933383153624479</v>
      </c>
      <c r="S10812" t="str">
        <f t="shared" si="1181"/>
        <v>Acceptable</v>
      </c>
      <c r="T10812">
        <f>ROUNDUP(C10812,0)</f>
        <v>5</v>
      </c>
      <c r="U10812">
        <f>ROUNDDOWN(C10812,0)</f>
        <v>4</v>
      </c>
      <c r="V10812">
        <f>RIGHT(K10812,2)+2000</f>
        <v>2018</v>
      </c>
      <c r="W10812" t="str">
        <f>INDEX(_xlfn.TEXTSPLIT(K10812,"-"),1,2)</f>
        <v>Jun</v>
      </c>
      <c r="X10812" t="str">
        <f>INDEX(_xlfn.TEXTSPLIT(K10812,"-"),1,1)</f>
        <v>12</v>
      </c>
      <c r="Y10812">
        <f>INDEX(months!B:B,MATCH(Sheet1!W10812,months!A:A,0))</f>
        <v>6</v>
      </c>
      <c r="Z10812">
        <f t="shared" si="1182"/>
        <v>43263</v>
      </c>
    </row>
    <row r="10813" spans="1:26" x14ac:dyDescent="0.2">
      <c r="A10813" t="s">
        <v>14559</v>
      </c>
      <c r="B10813" t="s">
        <v>211</v>
      </c>
      <c r="D10813">
        <v>4</v>
      </c>
      <c r="E10813" t="s">
        <v>286</v>
      </c>
      <c r="F10813" t="s">
        <v>1010</v>
      </c>
      <c r="G10813" t="s">
        <v>23</v>
      </c>
      <c r="H10813" t="s">
        <v>24</v>
      </c>
      <c r="I10813" t="s">
        <v>25</v>
      </c>
      <c r="J10813" t="s">
        <v>212</v>
      </c>
      <c r="K10813" t="s">
        <v>297</v>
      </c>
      <c r="L10813" t="s">
        <v>5208</v>
      </c>
      <c r="M10813" t="s">
        <v>1743</v>
      </c>
      <c r="N10813">
        <f t="shared" si="1176"/>
        <v>0</v>
      </c>
      <c r="O10813" t="str">
        <f t="shared" si="1177"/>
        <v>No</v>
      </c>
      <c r="P10813">
        <f t="shared" si="1178"/>
        <v>0</v>
      </c>
      <c r="Q10813">
        <f t="shared" si="1179"/>
        <v>4813937689</v>
      </c>
      <c r="R10813">
        <f t="shared" si="1180"/>
        <v>4.1933383153624479</v>
      </c>
      <c r="S10813" t="str">
        <f t="shared" si="1181"/>
        <v>Acceptable</v>
      </c>
      <c r="T10813">
        <f>ROUNDUP(C10813,0)</f>
        <v>0</v>
      </c>
      <c r="U10813">
        <f>ROUNDDOWN(C10813,0)</f>
        <v>0</v>
      </c>
      <c r="V10813">
        <f>RIGHT(K10813,2)+2000</f>
        <v>2018</v>
      </c>
      <c r="W10813" t="str">
        <f>INDEX(_xlfn.TEXTSPLIT(K10813,"-"),1,2)</f>
        <v>Jul</v>
      </c>
      <c r="X10813" t="str">
        <f>INDEX(_xlfn.TEXTSPLIT(K10813,"-"),1,1)</f>
        <v>24</v>
      </c>
      <c r="Y10813">
        <f>INDEX(months!B:B,MATCH(Sheet1!W10813,months!A:A,0))</f>
        <v>7</v>
      </c>
      <c r="Z10813">
        <f t="shared" si="1182"/>
        <v>43305</v>
      </c>
    </row>
    <row r="10814" spans="1:26" x14ac:dyDescent="0.2">
      <c r="A10814" t="s">
        <v>14560</v>
      </c>
      <c r="B10814" t="s">
        <v>3070</v>
      </c>
      <c r="C10814">
        <v>4.0999999999999996</v>
      </c>
      <c r="D10814">
        <v>80</v>
      </c>
      <c r="E10814" t="s">
        <v>481</v>
      </c>
      <c r="F10814" t="s">
        <v>775</v>
      </c>
      <c r="G10814" t="s">
        <v>23</v>
      </c>
      <c r="H10814" t="s">
        <v>24</v>
      </c>
      <c r="I10814" t="s">
        <v>25</v>
      </c>
      <c r="J10814" t="s">
        <v>1303</v>
      </c>
      <c r="K10814" t="s">
        <v>1088</v>
      </c>
      <c r="L10814" t="s">
        <v>13900</v>
      </c>
      <c r="M10814" t="s">
        <v>29</v>
      </c>
      <c r="N10814">
        <f t="shared" si="1176"/>
        <v>0</v>
      </c>
      <c r="O10814" t="str">
        <f t="shared" si="1177"/>
        <v>No</v>
      </c>
      <c r="P10814">
        <f t="shared" si="1178"/>
        <v>0</v>
      </c>
      <c r="Q10814">
        <f t="shared" si="1179"/>
        <v>4813937689</v>
      </c>
      <c r="R10814">
        <f t="shared" si="1180"/>
        <v>4.1933383153624479</v>
      </c>
      <c r="S10814" t="str">
        <f t="shared" si="1181"/>
        <v>Acceptable</v>
      </c>
      <c r="T10814">
        <f>ROUNDUP(C10814,0)</f>
        <v>5</v>
      </c>
      <c r="U10814">
        <f>ROUNDDOWN(C10814,0)</f>
        <v>4</v>
      </c>
      <c r="V10814">
        <f>RIGHT(K10814,2)+2000</f>
        <v>2018</v>
      </c>
      <c r="W10814" t="str">
        <f>INDEX(_xlfn.TEXTSPLIT(K10814,"-"),1,2)</f>
        <v>Jun</v>
      </c>
      <c r="X10814" t="str">
        <f>INDEX(_xlfn.TEXTSPLIT(K10814,"-"),1,1)</f>
        <v>13</v>
      </c>
      <c r="Y10814">
        <f>INDEX(months!B:B,MATCH(Sheet1!W10814,months!A:A,0))</f>
        <v>6</v>
      </c>
      <c r="Z10814">
        <f t="shared" si="1182"/>
        <v>43264</v>
      </c>
    </row>
    <row r="10815" spans="1:26" x14ac:dyDescent="0.2">
      <c r="A10815" t="s">
        <v>14561</v>
      </c>
      <c r="B10815" t="s">
        <v>556</v>
      </c>
      <c r="D10815">
        <v>20</v>
      </c>
      <c r="E10815" t="s">
        <v>100</v>
      </c>
      <c r="F10815" t="s">
        <v>22</v>
      </c>
      <c r="G10815" t="s">
        <v>23</v>
      </c>
      <c r="H10815" t="s">
        <v>24</v>
      </c>
      <c r="I10815" t="s">
        <v>25</v>
      </c>
      <c r="J10815" t="s">
        <v>557</v>
      </c>
      <c r="K10815" t="s">
        <v>410</v>
      </c>
      <c r="L10815" t="s">
        <v>2748</v>
      </c>
      <c r="M10815" t="s">
        <v>81</v>
      </c>
      <c r="N10815">
        <f t="shared" si="1176"/>
        <v>0</v>
      </c>
      <c r="O10815" t="str">
        <f t="shared" si="1177"/>
        <v>No</v>
      </c>
      <c r="P10815">
        <f t="shared" si="1178"/>
        <v>0</v>
      </c>
      <c r="Q10815">
        <f t="shared" si="1179"/>
        <v>4813937689</v>
      </c>
      <c r="R10815">
        <f t="shared" si="1180"/>
        <v>4.1933383153624479</v>
      </c>
      <c r="S10815" t="str">
        <f t="shared" si="1181"/>
        <v>Acceptable</v>
      </c>
      <c r="T10815">
        <f>ROUNDUP(C10815,0)</f>
        <v>0</v>
      </c>
      <c r="U10815">
        <f>ROUNDDOWN(C10815,0)</f>
        <v>0</v>
      </c>
      <c r="V10815">
        <f>RIGHT(K10815,2)+2000</f>
        <v>2018</v>
      </c>
      <c r="W10815" t="str">
        <f>INDEX(_xlfn.TEXTSPLIT(K10815,"-"),1,2)</f>
        <v>Jul</v>
      </c>
      <c r="X10815" t="str">
        <f>INDEX(_xlfn.TEXTSPLIT(K10815,"-"),1,1)</f>
        <v>17</v>
      </c>
      <c r="Y10815">
        <f>INDEX(months!B:B,MATCH(Sheet1!W10815,months!A:A,0))</f>
        <v>7</v>
      </c>
      <c r="Z10815">
        <f t="shared" si="1182"/>
        <v>43298</v>
      </c>
    </row>
    <row r="10816" spans="1:26" x14ac:dyDescent="0.2">
      <c r="A10816" t="s">
        <v>14562</v>
      </c>
      <c r="B10816" t="s">
        <v>3070</v>
      </c>
      <c r="C10816">
        <v>4</v>
      </c>
      <c r="D10816">
        <v>785</v>
      </c>
      <c r="E10816" t="s">
        <v>114</v>
      </c>
      <c r="F10816" t="s">
        <v>57</v>
      </c>
      <c r="G10816" t="s">
        <v>23</v>
      </c>
      <c r="H10816" t="s">
        <v>24</v>
      </c>
      <c r="I10816" t="s">
        <v>44</v>
      </c>
      <c r="J10816" t="s">
        <v>1537</v>
      </c>
      <c r="K10816" t="s">
        <v>7318</v>
      </c>
      <c r="L10816" t="s">
        <v>2854</v>
      </c>
      <c r="M10816" t="s">
        <v>72</v>
      </c>
      <c r="N10816">
        <f t="shared" si="1176"/>
        <v>0</v>
      </c>
      <c r="O10816" t="str">
        <f t="shared" si="1177"/>
        <v>No</v>
      </c>
      <c r="P10816">
        <f t="shared" si="1178"/>
        <v>0</v>
      </c>
      <c r="Q10816">
        <f t="shared" si="1179"/>
        <v>4813937689</v>
      </c>
      <c r="R10816">
        <f t="shared" si="1180"/>
        <v>4.1933383153624479</v>
      </c>
      <c r="S10816" t="str">
        <f t="shared" si="1181"/>
        <v>Acceptable</v>
      </c>
      <c r="T10816">
        <f>ROUNDUP(C10816,0)</f>
        <v>4</v>
      </c>
      <c r="U10816">
        <f>ROUNDDOWN(C10816,0)</f>
        <v>4</v>
      </c>
      <c r="V10816">
        <f>RIGHT(K10816,2)+2000</f>
        <v>2015</v>
      </c>
      <c r="W10816" t="str">
        <f>INDEX(_xlfn.TEXTSPLIT(K10816,"-"),1,2)</f>
        <v>Jun</v>
      </c>
      <c r="X10816" t="str">
        <f>INDEX(_xlfn.TEXTSPLIT(K10816,"-"),1,1)</f>
        <v>3</v>
      </c>
      <c r="Y10816">
        <f>INDEX(months!B:B,MATCH(Sheet1!W10816,months!A:A,0))</f>
        <v>6</v>
      </c>
      <c r="Z10816">
        <f t="shared" si="1182"/>
        <v>42158</v>
      </c>
    </row>
    <row r="10817" spans="1:26" x14ac:dyDescent="0.2">
      <c r="A10817" t="s">
        <v>14563</v>
      </c>
      <c r="B10817" t="s">
        <v>447</v>
      </c>
      <c r="C10817">
        <v>4.2</v>
      </c>
      <c r="D10817">
        <v>5775</v>
      </c>
      <c r="E10817" t="s">
        <v>451</v>
      </c>
      <c r="F10817" t="s">
        <v>32</v>
      </c>
      <c r="G10817" t="s">
        <v>23</v>
      </c>
      <c r="H10817" t="s">
        <v>24</v>
      </c>
      <c r="I10817" t="s">
        <v>25</v>
      </c>
      <c r="J10817" t="s">
        <v>449</v>
      </c>
      <c r="K10817" t="s">
        <v>160</v>
      </c>
      <c r="L10817" t="s">
        <v>542</v>
      </c>
      <c r="M10817" t="s">
        <v>47</v>
      </c>
      <c r="N10817">
        <f t="shared" si="1176"/>
        <v>0</v>
      </c>
      <c r="O10817" t="str">
        <f t="shared" si="1177"/>
        <v>No</v>
      </c>
      <c r="P10817">
        <f t="shared" si="1178"/>
        <v>0</v>
      </c>
      <c r="Q10817">
        <f t="shared" si="1179"/>
        <v>4813937689</v>
      </c>
      <c r="R10817">
        <f t="shared" si="1180"/>
        <v>4.1933383153624479</v>
      </c>
      <c r="S10817" t="str">
        <f t="shared" si="1181"/>
        <v>Acceptable</v>
      </c>
      <c r="T10817">
        <f>ROUNDUP(C10817,0)</f>
        <v>5</v>
      </c>
      <c r="U10817">
        <f>ROUNDDOWN(C10817,0)</f>
        <v>4</v>
      </c>
      <c r="V10817">
        <f>RIGHT(K10817,2)+2000</f>
        <v>2018</v>
      </c>
      <c r="W10817" t="str">
        <f>INDEX(_xlfn.TEXTSPLIT(K10817,"-"),1,2)</f>
        <v>Jul</v>
      </c>
      <c r="X10817" t="str">
        <f>INDEX(_xlfn.TEXTSPLIT(K10817,"-"),1,1)</f>
        <v>19</v>
      </c>
      <c r="Y10817">
        <f>INDEX(months!B:B,MATCH(Sheet1!W10817,months!A:A,0))</f>
        <v>7</v>
      </c>
      <c r="Z10817">
        <f t="shared" si="1182"/>
        <v>43300</v>
      </c>
    </row>
    <row r="10818" spans="1:26" x14ac:dyDescent="0.2">
      <c r="A10818" t="s">
        <v>14564</v>
      </c>
      <c r="B10818" t="s">
        <v>556</v>
      </c>
      <c r="D10818">
        <v>2</v>
      </c>
      <c r="E10818" t="s">
        <v>516</v>
      </c>
      <c r="F10818" t="s">
        <v>1010</v>
      </c>
      <c r="G10818" t="s">
        <v>23</v>
      </c>
      <c r="H10818" t="s">
        <v>24</v>
      </c>
      <c r="I10818" t="s">
        <v>25</v>
      </c>
      <c r="J10818" t="s">
        <v>557</v>
      </c>
      <c r="K10818" t="s">
        <v>3021</v>
      </c>
      <c r="L10818" t="s">
        <v>1320</v>
      </c>
      <c r="M10818" t="s">
        <v>81</v>
      </c>
      <c r="N10818">
        <f t="shared" ref="N10818:N10842" si="1183">SUM(A10818,B10818)</f>
        <v>0</v>
      </c>
      <c r="O10818" t="str">
        <f t="shared" ref="O10818:O10842" si="1184">IF(E10818="good","Yes","No")</f>
        <v>No</v>
      </c>
      <c r="P10818">
        <f t="shared" ref="P10818:P10842" si="1185">COUNTIF(B:B,"&lt;0")</f>
        <v>0</v>
      </c>
      <c r="Q10818">
        <f t="shared" ref="Q10818:Q10842" si="1186">SUMIF(D:D,"&gt;1000")</f>
        <v>4813937689</v>
      </c>
      <c r="R10818">
        <f t="shared" ref="R10818:R10842" si="1187">AVERAGEIF(C:C,"&gt;0")</f>
        <v>4.1933383153624479</v>
      </c>
      <c r="S10818" t="str">
        <f t="shared" ref="S10818:S10842" si="1188">IF(OR(A10818&gt;0,B10818&gt;0),"Acceptable","Check")</f>
        <v>Acceptable</v>
      </c>
      <c r="T10818">
        <f>ROUNDUP(C10818,0)</f>
        <v>0</v>
      </c>
      <c r="U10818">
        <f>ROUNDDOWN(C10818,0)</f>
        <v>0</v>
      </c>
      <c r="V10818">
        <f>RIGHT(K10818,2)+2000</f>
        <v>2018</v>
      </c>
      <c r="W10818" t="str">
        <f>INDEX(_xlfn.TEXTSPLIT(K10818,"-"),1,2)</f>
        <v>Aug</v>
      </c>
      <c r="X10818" t="str">
        <f>INDEX(_xlfn.TEXTSPLIT(K10818,"-"),1,1)</f>
        <v>6</v>
      </c>
      <c r="Y10818">
        <f>INDEX(months!B:B,MATCH(Sheet1!W10818,months!A:A,0))</f>
        <v>8</v>
      </c>
      <c r="Z10818">
        <f t="shared" si="1182"/>
        <v>43318</v>
      </c>
    </row>
    <row r="10819" spans="1:26" x14ac:dyDescent="0.2">
      <c r="A10819" t="s">
        <v>14565</v>
      </c>
      <c r="B10819" t="s">
        <v>4612</v>
      </c>
      <c r="C10819">
        <v>4</v>
      </c>
      <c r="D10819">
        <v>885</v>
      </c>
      <c r="E10819" t="s">
        <v>205</v>
      </c>
      <c r="F10819" t="s">
        <v>50</v>
      </c>
      <c r="G10819" t="s">
        <v>23</v>
      </c>
      <c r="H10819" t="s">
        <v>24</v>
      </c>
      <c r="I10819" t="s">
        <v>25</v>
      </c>
      <c r="J10819" t="s">
        <v>4613</v>
      </c>
      <c r="K10819" t="s">
        <v>8711</v>
      </c>
      <c r="L10819" t="s">
        <v>14566</v>
      </c>
      <c r="M10819" t="s">
        <v>274</v>
      </c>
      <c r="N10819">
        <f t="shared" si="1183"/>
        <v>0</v>
      </c>
      <c r="O10819" t="str">
        <f t="shared" si="1184"/>
        <v>No</v>
      </c>
      <c r="P10819">
        <f t="shared" si="1185"/>
        <v>0</v>
      </c>
      <c r="Q10819">
        <f t="shared" si="1186"/>
        <v>4813937689</v>
      </c>
      <c r="R10819">
        <f t="shared" si="1187"/>
        <v>4.1933383153624479</v>
      </c>
      <c r="S10819" t="str">
        <f t="shared" si="1188"/>
        <v>Acceptable</v>
      </c>
      <c r="T10819">
        <f>ROUNDUP(C10819,0)</f>
        <v>4</v>
      </c>
      <c r="U10819">
        <f>ROUNDDOWN(C10819,0)</f>
        <v>4</v>
      </c>
      <c r="V10819">
        <f>RIGHT(K10819,2)+2000</f>
        <v>2015</v>
      </c>
      <c r="W10819" t="str">
        <f>INDEX(_xlfn.TEXTSPLIT(K10819,"-"),1,2)</f>
        <v>Oct</v>
      </c>
      <c r="X10819" t="str">
        <f>INDEX(_xlfn.TEXTSPLIT(K10819,"-"),1,1)</f>
        <v>30</v>
      </c>
      <c r="Y10819">
        <f>INDEX(months!B:B,MATCH(Sheet1!W10819,months!A:A,0))</f>
        <v>10</v>
      </c>
      <c r="Z10819">
        <f t="shared" ref="Z10819:Z10842" si="1189">DATE(V10819,Y10819,X10819)</f>
        <v>42307</v>
      </c>
    </row>
    <row r="10820" spans="1:26" x14ac:dyDescent="0.2">
      <c r="A10820" t="s">
        <v>14567</v>
      </c>
      <c r="B10820" t="s">
        <v>1790</v>
      </c>
      <c r="D10820">
        <v>96</v>
      </c>
      <c r="E10820" t="s">
        <v>627</v>
      </c>
      <c r="F10820" t="s">
        <v>22</v>
      </c>
      <c r="G10820" t="s">
        <v>23</v>
      </c>
      <c r="H10820" t="s">
        <v>24</v>
      </c>
      <c r="I10820" t="s">
        <v>25</v>
      </c>
      <c r="J10820" t="s">
        <v>1791</v>
      </c>
      <c r="K10820" t="s">
        <v>14568</v>
      </c>
      <c r="L10820" t="s">
        <v>984</v>
      </c>
      <c r="M10820" t="s">
        <v>237</v>
      </c>
      <c r="N10820">
        <f t="shared" si="1183"/>
        <v>0</v>
      </c>
      <c r="O10820" t="str">
        <f t="shared" si="1184"/>
        <v>No</v>
      </c>
      <c r="P10820">
        <f t="shared" si="1185"/>
        <v>0</v>
      </c>
      <c r="Q10820">
        <f t="shared" si="1186"/>
        <v>4813937689</v>
      </c>
      <c r="R10820">
        <f t="shared" si="1187"/>
        <v>4.1933383153624479</v>
      </c>
      <c r="S10820" t="str">
        <f t="shared" si="1188"/>
        <v>Acceptable</v>
      </c>
      <c r="T10820">
        <f>ROUNDUP(C10820,0)</f>
        <v>0</v>
      </c>
      <c r="U10820">
        <f>ROUNDDOWN(C10820,0)</f>
        <v>0</v>
      </c>
      <c r="V10820">
        <f>RIGHT(K10820,2)+2000</f>
        <v>2016</v>
      </c>
      <c r="W10820" t="str">
        <f>INDEX(_xlfn.TEXTSPLIT(K10820,"-"),1,2)</f>
        <v>May</v>
      </c>
      <c r="X10820" t="str">
        <f>INDEX(_xlfn.TEXTSPLIT(K10820,"-"),1,1)</f>
        <v>19</v>
      </c>
      <c r="Y10820">
        <f>INDEX(months!B:B,MATCH(Sheet1!W10820,months!A:A,0))</f>
        <v>5</v>
      </c>
      <c r="Z10820">
        <f t="shared" si="1189"/>
        <v>42509</v>
      </c>
    </row>
    <row r="10821" spans="1:26" x14ac:dyDescent="0.2">
      <c r="A10821" t="s">
        <v>14569</v>
      </c>
      <c r="B10821" t="s">
        <v>447</v>
      </c>
      <c r="C10821">
        <v>3.3</v>
      </c>
      <c r="D10821">
        <v>52</v>
      </c>
      <c r="E10821" t="s">
        <v>239</v>
      </c>
      <c r="F10821" t="s">
        <v>101</v>
      </c>
      <c r="G10821" t="s">
        <v>23</v>
      </c>
      <c r="H10821" t="s">
        <v>24</v>
      </c>
      <c r="I10821" t="s">
        <v>44</v>
      </c>
      <c r="J10821" t="s">
        <v>449</v>
      </c>
      <c r="K10821" t="s">
        <v>3469</v>
      </c>
      <c r="L10821" t="s">
        <v>14570</v>
      </c>
      <c r="M10821" t="s">
        <v>81</v>
      </c>
      <c r="N10821">
        <f t="shared" si="1183"/>
        <v>0</v>
      </c>
      <c r="O10821" t="str">
        <f t="shared" si="1184"/>
        <v>No</v>
      </c>
      <c r="P10821">
        <f t="shared" si="1185"/>
        <v>0</v>
      </c>
      <c r="Q10821">
        <f t="shared" si="1186"/>
        <v>4813937689</v>
      </c>
      <c r="R10821">
        <f t="shared" si="1187"/>
        <v>4.1933383153624479</v>
      </c>
      <c r="S10821" t="str">
        <f t="shared" si="1188"/>
        <v>Acceptable</v>
      </c>
      <c r="T10821">
        <f>ROUNDUP(C10821,0)</f>
        <v>4</v>
      </c>
      <c r="U10821">
        <f>ROUNDDOWN(C10821,0)</f>
        <v>3</v>
      </c>
      <c r="V10821">
        <f>RIGHT(K10821,2)+2000</f>
        <v>2017</v>
      </c>
      <c r="W10821" t="str">
        <f>INDEX(_xlfn.TEXTSPLIT(K10821,"-"),1,2)</f>
        <v>Aug</v>
      </c>
      <c r="X10821" t="str">
        <f>INDEX(_xlfn.TEXTSPLIT(K10821,"-"),1,1)</f>
        <v>5</v>
      </c>
      <c r="Y10821">
        <f>INDEX(months!B:B,MATCH(Sheet1!W10821,months!A:A,0))</f>
        <v>8</v>
      </c>
      <c r="Z10821">
        <f t="shared" si="1189"/>
        <v>42952</v>
      </c>
    </row>
    <row r="10822" spans="1:26" x14ac:dyDescent="0.2">
      <c r="A10822" t="s">
        <v>14571</v>
      </c>
      <c r="B10822" t="s">
        <v>3070</v>
      </c>
      <c r="C10822">
        <v>5</v>
      </c>
      <c r="D10822">
        <v>22</v>
      </c>
      <c r="E10822" t="s">
        <v>248</v>
      </c>
      <c r="F10822" t="s">
        <v>775</v>
      </c>
      <c r="G10822" t="s">
        <v>23</v>
      </c>
      <c r="H10822" t="s">
        <v>24</v>
      </c>
      <c r="I10822" t="s">
        <v>44</v>
      </c>
      <c r="J10822" t="s">
        <v>1303</v>
      </c>
      <c r="K10822" t="s">
        <v>859</v>
      </c>
      <c r="L10822" t="s">
        <v>3609</v>
      </c>
      <c r="M10822" t="s">
        <v>81</v>
      </c>
      <c r="N10822">
        <f t="shared" si="1183"/>
        <v>0</v>
      </c>
      <c r="O10822" t="str">
        <f t="shared" si="1184"/>
        <v>No</v>
      </c>
      <c r="P10822">
        <f t="shared" si="1185"/>
        <v>0</v>
      </c>
      <c r="Q10822">
        <f t="shared" si="1186"/>
        <v>4813937689</v>
      </c>
      <c r="R10822">
        <f t="shared" si="1187"/>
        <v>4.1933383153624479</v>
      </c>
      <c r="S10822" t="str">
        <f t="shared" si="1188"/>
        <v>Acceptable</v>
      </c>
      <c r="T10822">
        <f>ROUNDUP(C10822,0)</f>
        <v>5</v>
      </c>
      <c r="U10822">
        <f>ROUNDDOWN(C10822,0)</f>
        <v>5</v>
      </c>
      <c r="V10822">
        <f>RIGHT(K10822,2)+2000</f>
        <v>2018</v>
      </c>
      <c r="W10822" t="str">
        <f>INDEX(_xlfn.TEXTSPLIT(K10822,"-"),1,2)</f>
        <v>Jun</v>
      </c>
      <c r="X10822" t="str">
        <f>INDEX(_xlfn.TEXTSPLIT(K10822,"-"),1,1)</f>
        <v>27</v>
      </c>
      <c r="Y10822">
        <f>INDEX(months!B:B,MATCH(Sheet1!W10822,months!A:A,0))</f>
        <v>6</v>
      </c>
      <c r="Z10822">
        <f t="shared" si="1189"/>
        <v>43278</v>
      </c>
    </row>
    <row r="10823" spans="1:26" x14ac:dyDescent="0.2">
      <c r="A10823" t="s">
        <v>14572</v>
      </c>
      <c r="B10823" t="s">
        <v>3070</v>
      </c>
      <c r="D10823">
        <v>6</v>
      </c>
      <c r="E10823" t="s">
        <v>260</v>
      </c>
      <c r="F10823" t="s">
        <v>1005</v>
      </c>
      <c r="G10823" t="s">
        <v>23</v>
      </c>
      <c r="H10823" t="s">
        <v>24</v>
      </c>
      <c r="I10823" t="s">
        <v>25</v>
      </c>
      <c r="J10823" t="s">
        <v>1537</v>
      </c>
      <c r="K10823" t="s">
        <v>399</v>
      </c>
      <c r="L10823" t="s">
        <v>59</v>
      </c>
      <c r="M10823" t="s">
        <v>29</v>
      </c>
      <c r="N10823">
        <f t="shared" si="1183"/>
        <v>0</v>
      </c>
      <c r="O10823" t="str">
        <f t="shared" si="1184"/>
        <v>No</v>
      </c>
      <c r="P10823">
        <f t="shared" si="1185"/>
        <v>0</v>
      </c>
      <c r="Q10823">
        <f t="shared" si="1186"/>
        <v>4813937689</v>
      </c>
      <c r="R10823">
        <f t="shared" si="1187"/>
        <v>4.1933383153624479</v>
      </c>
      <c r="S10823" t="str">
        <f t="shared" si="1188"/>
        <v>Acceptable</v>
      </c>
      <c r="T10823">
        <f>ROUNDUP(C10823,0)</f>
        <v>0</v>
      </c>
      <c r="U10823">
        <f>ROUNDDOWN(C10823,0)</f>
        <v>0</v>
      </c>
      <c r="V10823">
        <f>RIGHT(K10823,2)+2000</f>
        <v>2018</v>
      </c>
      <c r="W10823" t="str">
        <f>INDEX(_xlfn.TEXTSPLIT(K10823,"-"),1,2)</f>
        <v>May</v>
      </c>
      <c r="X10823" t="str">
        <f>INDEX(_xlfn.TEXTSPLIT(K10823,"-"),1,1)</f>
        <v>29</v>
      </c>
      <c r="Y10823">
        <f>INDEX(months!B:B,MATCH(Sheet1!W10823,months!A:A,0))</f>
        <v>5</v>
      </c>
      <c r="Z10823">
        <f t="shared" si="1189"/>
        <v>43249</v>
      </c>
    </row>
    <row r="10824" spans="1:26" x14ac:dyDescent="0.2">
      <c r="A10824" t="s">
        <v>14573</v>
      </c>
      <c r="B10824" t="s">
        <v>4950</v>
      </c>
      <c r="D10824">
        <v>0</v>
      </c>
      <c r="E10824" t="s">
        <v>74</v>
      </c>
      <c r="F10824" t="s">
        <v>1230</v>
      </c>
      <c r="G10824" t="s">
        <v>23</v>
      </c>
      <c r="H10824" t="s">
        <v>24</v>
      </c>
      <c r="I10824" t="s">
        <v>25</v>
      </c>
      <c r="J10824" t="s">
        <v>4951</v>
      </c>
      <c r="K10824" t="s">
        <v>3924</v>
      </c>
      <c r="L10824" t="s">
        <v>59</v>
      </c>
      <c r="M10824" t="s">
        <v>54</v>
      </c>
      <c r="N10824">
        <f t="shared" si="1183"/>
        <v>0</v>
      </c>
      <c r="O10824" t="str">
        <f t="shared" si="1184"/>
        <v>No</v>
      </c>
      <c r="P10824">
        <f t="shared" si="1185"/>
        <v>0</v>
      </c>
      <c r="Q10824">
        <f t="shared" si="1186"/>
        <v>4813937689</v>
      </c>
      <c r="R10824">
        <f t="shared" si="1187"/>
        <v>4.1933383153624479</v>
      </c>
      <c r="S10824" t="str">
        <f t="shared" si="1188"/>
        <v>Acceptable</v>
      </c>
      <c r="T10824">
        <f>ROUNDUP(C10824,0)</f>
        <v>0</v>
      </c>
      <c r="U10824">
        <f>ROUNDDOWN(C10824,0)</f>
        <v>0</v>
      </c>
      <c r="V10824">
        <f>RIGHT(K10824,2)+2000</f>
        <v>2017</v>
      </c>
      <c r="W10824" t="str">
        <f>INDEX(_xlfn.TEXTSPLIT(K10824,"-"),1,2)</f>
        <v>Dec</v>
      </c>
      <c r="X10824" t="str">
        <f>INDEX(_xlfn.TEXTSPLIT(K10824,"-"),1,1)</f>
        <v>1</v>
      </c>
      <c r="Y10824">
        <f>INDEX(months!B:B,MATCH(Sheet1!W10824,months!A:A,0))</f>
        <v>12</v>
      </c>
      <c r="Z10824">
        <f t="shared" si="1189"/>
        <v>43070</v>
      </c>
    </row>
    <row r="10825" spans="1:26" x14ac:dyDescent="0.2">
      <c r="A10825" t="s">
        <v>14574</v>
      </c>
      <c r="B10825" t="s">
        <v>5248</v>
      </c>
      <c r="D10825">
        <v>1</v>
      </c>
      <c r="E10825" t="s">
        <v>289</v>
      </c>
      <c r="F10825" t="s">
        <v>1010</v>
      </c>
      <c r="G10825" t="s">
        <v>23</v>
      </c>
      <c r="H10825" t="s">
        <v>24</v>
      </c>
      <c r="I10825" t="s">
        <v>25</v>
      </c>
      <c r="J10825" t="s">
        <v>5249</v>
      </c>
      <c r="K10825" t="s">
        <v>5530</v>
      </c>
      <c r="L10825" t="s">
        <v>59</v>
      </c>
      <c r="M10825" t="s">
        <v>29</v>
      </c>
      <c r="N10825">
        <f t="shared" si="1183"/>
        <v>0</v>
      </c>
      <c r="O10825" t="str">
        <f t="shared" si="1184"/>
        <v>No</v>
      </c>
      <c r="P10825">
        <f t="shared" si="1185"/>
        <v>0</v>
      </c>
      <c r="Q10825">
        <f t="shared" si="1186"/>
        <v>4813937689</v>
      </c>
      <c r="R10825">
        <f t="shared" si="1187"/>
        <v>4.1933383153624479</v>
      </c>
      <c r="S10825" t="str">
        <f t="shared" si="1188"/>
        <v>Acceptable</v>
      </c>
      <c r="T10825">
        <f>ROUNDUP(C10825,0)</f>
        <v>0</v>
      </c>
      <c r="U10825">
        <f>ROUNDDOWN(C10825,0)</f>
        <v>0</v>
      </c>
      <c r="V10825">
        <f>RIGHT(K10825,2)+2000</f>
        <v>2018</v>
      </c>
      <c r="W10825" t="str">
        <f>INDEX(_xlfn.TEXTSPLIT(K10825,"-"),1,2)</f>
        <v>Apr</v>
      </c>
      <c r="X10825" t="str">
        <f>INDEX(_xlfn.TEXTSPLIT(K10825,"-"),1,1)</f>
        <v>22</v>
      </c>
      <c r="Y10825">
        <f>INDEX(months!B:B,MATCH(Sheet1!W10825,months!A:A,0))</f>
        <v>4</v>
      </c>
      <c r="Z10825">
        <f t="shared" si="1189"/>
        <v>43212</v>
      </c>
    </row>
    <row r="10826" spans="1:26" x14ac:dyDescent="0.2">
      <c r="A10826" t="s">
        <v>14575</v>
      </c>
      <c r="B10826" t="s">
        <v>3391</v>
      </c>
      <c r="D10826">
        <v>67</v>
      </c>
      <c r="E10826" t="s">
        <v>2768</v>
      </c>
      <c r="F10826" t="s">
        <v>22</v>
      </c>
      <c r="G10826" t="s">
        <v>23</v>
      </c>
      <c r="H10826" t="s">
        <v>24</v>
      </c>
      <c r="I10826" t="s">
        <v>25</v>
      </c>
      <c r="J10826" t="s">
        <v>3393</v>
      </c>
      <c r="K10826" t="s">
        <v>84</v>
      </c>
      <c r="L10826" t="s">
        <v>1769</v>
      </c>
      <c r="M10826" t="s">
        <v>54</v>
      </c>
      <c r="N10826">
        <f t="shared" si="1183"/>
        <v>0</v>
      </c>
      <c r="O10826" t="str">
        <f t="shared" si="1184"/>
        <v>No</v>
      </c>
      <c r="P10826">
        <f t="shared" si="1185"/>
        <v>0</v>
      </c>
      <c r="Q10826">
        <f t="shared" si="1186"/>
        <v>4813937689</v>
      </c>
      <c r="R10826">
        <f t="shared" si="1187"/>
        <v>4.1933383153624479</v>
      </c>
      <c r="S10826" t="str">
        <f t="shared" si="1188"/>
        <v>Acceptable</v>
      </c>
      <c r="T10826">
        <f>ROUNDUP(C10826,0)</f>
        <v>0</v>
      </c>
      <c r="U10826">
        <f>ROUNDDOWN(C10826,0)</f>
        <v>0</v>
      </c>
      <c r="V10826">
        <f>RIGHT(K10826,2)+2000</f>
        <v>2018</v>
      </c>
      <c r="W10826" t="str">
        <f>INDEX(_xlfn.TEXTSPLIT(K10826,"-"),1,2)</f>
        <v>Jul</v>
      </c>
      <c r="X10826" t="str">
        <f>INDEX(_xlfn.TEXTSPLIT(K10826,"-"),1,1)</f>
        <v>31</v>
      </c>
      <c r="Y10826">
        <f>INDEX(months!B:B,MATCH(Sheet1!W10826,months!A:A,0))</f>
        <v>7</v>
      </c>
      <c r="Z10826">
        <f t="shared" si="1189"/>
        <v>43312</v>
      </c>
    </row>
    <row r="10827" spans="1:26" x14ac:dyDescent="0.2">
      <c r="A10827" t="s">
        <v>14576</v>
      </c>
      <c r="B10827" t="s">
        <v>3827</v>
      </c>
      <c r="D10827">
        <v>7</v>
      </c>
      <c r="E10827" t="s">
        <v>1695</v>
      </c>
      <c r="F10827" t="s">
        <v>1010</v>
      </c>
      <c r="G10827" t="s">
        <v>23</v>
      </c>
      <c r="H10827" t="s">
        <v>24</v>
      </c>
      <c r="I10827" t="s">
        <v>44</v>
      </c>
      <c r="J10827" t="s">
        <v>3828</v>
      </c>
      <c r="K10827" t="s">
        <v>3245</v>
      </c>
      <c r="L10827" t="s">
        <v>59</v>
      </c>
      <c r="M10827" t="s">
        <v>86</v>
      </c>
      <c r="N10827">
        <f t="shared" si="1183"/>
        <v>0</v>
      </c>
      <c r="O10827" t="str">
        <f t="shared" si="1184"/>
        <v>No</v>
      </c>
      <c r="P10827">
        <f t="shared" si="1185"/>
        <v>0</v>
      </c>
      <c r="Q10827">
        <f t="shared" si="1186"/>
        <v>4813937689</v>
      </c>
      <c r="R10827">
        <f t="shared" si="1187"/>
        <v>4.1933383153624479</v>
      </c>
      <c r="S10827" t="str">
        <f t="shared" si="1188"/>
        <v>Acceptable</v>
      </c>
      <c r="T10827">
        <f>ROUNDUP(C10827,0)</f>
        <v>0</v>
      </c>
      <c r="U10827">
        <f>ROUNDDOWN(C10827,0)</f>
        <v>0</v>
      </c>
      <c r="V10827">
        <f>RIGHT(K10827,2)+2000</f>
        <v>2018</v>
      </c>
      <c r="W10827" t="str">
        <f>INDEX(_xlfn.TEXTSPLIT(K10827,"-"),1,2)</f>
        <v>Feb</v>
      </c>
      <c r="X10827" t="str">
        <f>INDEX(_xlfn.TEXTSPLIT(K10827,"-"),1,1)</f>
        <v>2</v>
      </c>
      <c r="Y10827">
        <f>INDEX(months!B:B,MATCH(Sheet1!W10827,months!A:A,0))</f>
        <v>2</v>
      </c>
      <c r="Z10827">
        <f t="shared" si="1189"/>
        <v>43133</v>
      </c>
    </row>
    <row r="10828" spans="1:26" x14ac:dyDescent="0.2">
      <c r="A10828" t="s">
        <v>14577</v>
      </c>
      <c r="B10828" t="s">
        <v>3827</v>
      </c>
      <c r="C10828">
        <v>4</v>
      </c>
      <c r="D10828">
        <v>88486</v>
      </c>
      <c r="E10828" t="s">
        <v>46</v>
      </c>
      <c r="F10828" t="s">
        <v>38</v>
      </c>
      <c r="G10828" t="s">
        <v>23</v>
      </c>
      <c r="H10828" t="s">
        <v>24</v>
      </c>
      <c r="I10828" t="s">
        <v>418</v>
      </c>
      <c r="J10828" t="s">
        <v>3828</v>
      </c>
      <c r="K10828" t="s">
        <v>1330</v>
      </c>
      <c r="L10828" t="s">
        <v>46</v>
      </c>
      <c r="M10828" t="s">
        <v>46</v>
      </c>
      <c r="N10828">
        <f t="shared" si="1183"/>
        <v>0</v>
      </c>
      <c r="O10828" t="str">
        <f t="shared" si="1184"/>
        <v>No</v>
      </c>
      <c r="P10828">
        <f t="shared" si="1185"/>
        <v>0</v>
      </c>
      <c r="Q10828">
        <f t="shared" si="1186"/>
        <v>4813937689</v>
      </c>
      <c r="R10828">
        <f t="shared" si="1187"/>
        <v>4.1933383153624479</v>
      </c>
      <c r="S10828" t="str">
        <f t="shared" si="1188"/>
        <v>Acceptable</v>
      </c>
      <c r="T10828">
        <f>ROUNDUP(C10828,0)</f>
        <v>4</v>
      </c>
      <c r="U10828">
        <f>ROUNDDOWN(C10828,0)</f>
        <v>4</v>
      </c>
      <c r="V10828">
        <f>RIGHT(K10828,2)+2000</f>
        <v>2018</v>
      </c>
      <c r="W10828" t="str">
        <f>INDEX(_xlfn.TEXTSPLIT(K10828,"-"),1,2)</f>
        <v>Mar</v>
      </c>
      <c r="X10828" t="str">
        <f>INDEX(_xlfn.TEXTSPLIT(K10828,"-"),1,1)</f>
        <v>23</v>
      </c>
      <c r="Y10828">
        <f>INDEX(months!B:B,MATCH(Sheet1!W10828,months!A:A,0))</f>
        <v>3</v>
      </c>
      <c r="Z10828">
        <f t="shared" si="1189"/>
        <v>43182</v>
      </c>
    </row>
    <row r="10829" spans="1:26" x14ac:dyDescent="0.2">
      <c r="A10829" t="s">
        <v>14578</v>
      </c>
      <c r="B10829" t="s">
        <v>3070</v>
      </c>
      <c r="C10829">
        <v>4.2</v>
      </c>
      <c r="D10829">
        <v>117</v>
      </c>
      <c r="E10829" t="s">
        <v>481</v>
      </c>
      <c r="F10829" t="s">
        <v>101</v>
      </c>
      <c r="G10829" t="s">
        <v>23</v>
      </c>
      <c r="H10829" t="s">
        <v>24</v>
      </c>
      <c r="I10829" t="s">
        <v>25</v>
      </c>
      <c r="J10829" t="s">
        <v>1303</v>
      </c>
      <c r="K10829" t="s">
        <v>1088</v>
      </c>
      <c r="L10829" t="s">
        <v>13900</v>
      </c>
      <c r="M10829" t="s">
        <v>29</v>
      </c>
      <c r="N10829">
        <f t="shared" si="1183"/>
        <v>0</v>
      </c>
      <c r="O10829" t="str">
        <f t="shared" si="1184"/>
        <v>No</v>
      </c>
      <c r="P10829">
        <f t="shared" si="1185"/>
        <v>0</v>
      </c>
      <c r="Q10829">
        <f t="shared" si="1186"/>
        <v>4813937689</v>
      </c>
      <c r="R10829">
        <f t="shared" si="1187"/>
        <v>4.1933383153624479</v>
      </c>
      <c r="S10829" t="str">
        <f t="shared" si="1188"/>
        <v>Acceptable</v>
      </c>
      <c r="T10829">
        <f>ROUNDUP(C10829,0)</f>
        <v>5</v>
      </c>
      <c r="U10829">
        <f>ROUNDDOWN(C10829,0)</f>
        <v>4</v>
      </c>
      <c r="V10829">
        <f>RIGHT(K10829,2)+2000</f>
        <v>2018</v>
      </c>
      <c r="W10829" t="str">
        <f>INDEX(_xlfn.TEXTSPLIT(K10829,"-"),1,2)</f>
        <v>Jun</v>
      </c>
      <c r="X10829" t="str">
        <f>INDEX(_xlfn.TEXTSPLIT(K10829,"-"),1,1)</f>
        <v>13</v>
      </c>
      <c r="Y10829">
        <f>INDEX(months!B:B,MATCH(Sheet1!W10829,months!A:A,0))</f>
        <v>6</v>
      </c>
      <c r="Z10829">
        <f t="shared" si="1189"/>
        <v>43264</v>
      </c>
    </row>
    <row r="10830" spans="1:26" x14ac:dyDescent="0.2">
      <c r="A10830" t="s">
        <v>14579</v>
      </c>
      <c r="B10830" t="s">
        <v>711</v>
      </c>
      <c r="C10830">
        <v>3.4</v>
      </c>
      <c r="D10830">
        <v>291</v>
      </c>
      <c r="E10830" t="s">
        <v>481</v>
      </c>
      <c r="F10830" t="s">
        <v>22</v>
      </c>
      <c r="G10830" t="s">
        <v>23</v>
      </c>
      <c r="H10830" t="s">
        <v>24</v>
      </c>
      <c r="I10830" t="s">
        <v>25</v>
      </c>
      <c r="J10830" t="s">
        <v>712</v>
      </c>
      <c r="K10830" t="s">
        <v>6359</v>
      </c>
      <c r="L10830" t="s">
        <v>188</v>
      </c>
      <c r="M10830" t="s">
        <v>86</v>
      </c>
      <c r="N10830">
        <f t="shared" si="1183"/>
        <v>0</v>
      </c>
      <c r="O10830" t="str">
        <f t="shared" si="1184"/>
        <v>No</v>
      </c>
      <c r="P10830">
        <f t="shared" si="1185"/>
        <v>0</v>
      </c>
      <c r="Q10830">
        <f t="shared" si="1186"/>
        <v>4813937689</v>
      </c>
      <c r="R10830">
        <f t="shared" si="1187"/>
        <v>4.1933383153624479</v>
      </c>
      <c r="S10830" t="str">
        <f t="shared" si="1188"/>
        <v>Acceptable</v>
      </c>
      <c r="T10830">
        <f>ROUNDUP(C10830,0)</f>
        <v>4</v>
      </c>
      <c r="U10830">
        <f>ROUNDDOWN(C10830,0)</f>
        <v>3</v>
      </c>
      <c r="V10830">
        <f>RIGHT(K10830,2)+2000</f>
        <v>2017</v>
      </c>
      <c r="W10830" t="str">
        <f>INDEX(_xlfn.TEXTSPLIT(K10830,"-"),1,2)</f>
        <v>May</v>
      </c>
      <c r="X10830" t="str">
        <f>INDEX(_xlfn.TEXTSPLIT(K10830,"-"),1,1)</f>
        <v>15</v>
      </c>
      <c r="Y10830">
        <f>INDEX(months!B:B,MATCH(Sheet1!W10830,months!A:A,0))</f>
        <v>5</v>
      </c>
      <c r="Z10830">
        <f t="shared" si="1189"/>
        <v>42870</v>
      </c>
    </row>
    <row r="10831" spans="1:26" x14ac:dyDescent="0.2">
      <c r="A10831" t="s">
        <v>14580</v>
      </c>
      <c r="B10831" t="s">
        <v>447</v>
      </c>
      <c r="C10831">
        <v>4.5999999999999996</v>
      </c>
      <c r="D10831">
        <v>603</v>
      </c>
      <c r="E10831" t="s">
        <v>409</v>
      </c>
      <c r="F10831" t="s">
        <v>22</v>
      </c>
      <c r="G10831" t="s">
        <v>23</v>
      </c>
      <c r="H10831" t="s">
        <v>24</v>
      </c>
      <c r="I10831" t="s">
        <v>25</v>
      </c>
      <c r="J10831" t="s">
        <v>449</v>
      </c>
      <c r="K10831" t="s">
        <v>10584</v>
      </c>
      <c r="L10831" t="s">
        <v>13699</v>
      </c>
      <c r="M10831" t="s">
        <v>81</v>
      </c>
      <c r="N10831">
        <f t="shared" si="1183"/>
        <v>0</v>
      </c>
      <c r="O10831" t="str">
        <f t="shared" si="1184"/>
        <v>No</v>
      </c>
      <c r="P10831">
        <f t="shared" si="1185"/>
        <v>0</v>
      </c>
      <c r="Q10831">
        <f t="shared" si="1186"/>
        <v>4813937689</v>
      </c>
      <c r="R10831">
        <f t="shared" si="1187"/>
        <v>4.1933383153624479</v>
      </c>
      <c r="S10831" t="str">
        <f t="shared" si="1188"/>
        <v>Acceptable</v>
      </c>
      <c r="T10831">
        <f>ROUNDUP(C10831,0)</f>
        <v>5</v>
      </c>
      <c r="U10831">
        <f>ROUNDDOWN(C10831,0)</f>
        <v>4</v>
      </c>
      <c r="V10831">
        <f>RIGHT(K10831,2)+2000</f>
        <v>2016</v>
      </c>
      <c r="W10831" t="str">
        <f>INDEX(_xlfn.TEXTSPLIT(K10831,"-"),1,2)</f>
        <v>Jun</v>
      </c>
      <c r="X10831" t="str">
        <f>INDEX(_xlfn.TEXTSPLIT(K10831,"-"),1,1)</f>
        <v>19</v>
      </c>
      <c r="Y10831">
        <f>INDEX(months!B:B,MATCH(Sheet1!W10831,months!A:A,0))</f>
        <v>6</v>
      </c>
      <c r="Z10831">
        <f t="shared" si="1189"/>
        <v>42540</v>
      </c>
    </row>
    <row r="10832" spans="1:26" x14ac:dyDescent="0.2">
      <c r="A10832" t="s">
        <v>14581</v>
      </c>
      <c r="B10832" t="s">
        <v>5319</v>
      </c>
      <c r="C10832">
        <v>3.8</v>
      </c>
      <c r="D10832">
        <v>881</v>
      </c>
      <c r="E10832" t="s">
        <v>532</v>
      </c>
      <c r="F10832" t="s">
        <v>50</v>
      </c>
      <c r="G10832" t="s">
        <v>23</v>
      </c>
      <c r="H10832" t="s">
        <v>24</v>
      </c>
      <c r="I10832" t="s">
        <v>25</v>
      </c>
      <c r="J10832" t="s">
        <v>5320</v>
      </c>
      <c r="K10832" t="s">
        <v>14582</v>
      </c>
      <c r="L10832" t="s">
        <v>138</v>
      </c>
      <c r="M10832" t="s">
        <v>434</v>
      </c>
      <c r="N10832">
        <f t="shared" si="1183"/>
        <v>0</v>
      </c>
      <c r="O10832" t="str">
        <f t="shared" si="1184"/>
        <v>No</v>
      </c>
      <c r="P10832">
        <f t="shared" si="1185"/>
        <v>0</v>
      </c>
      <c r="Q10832">
        <f t="shared" si="1186"/>
        <v>4813937689</v>
      </c>
      <c r="R10832">
        <f t="shared" si="1187"/>
        <v>4.1933383153624479</v>
      </c>
      <c r="S10832" t="str">
        <f t="shared" si="1188"/>
        <v>Acceptable</v>
      </c>
      <c r="T10832">
        <f>ROUNDUP(C10832,0)</f>
        <v>4</v>
      </c>
      <c r="U10832">
        <f>ROUNDDOWN(C10832,0)</f>
        <v>3</v>
      </c>
      <c r="V10832">
        <f>RIGHT(K10832,2)+2000</f>
        <v>2014</v>
      </c>
      <c r="W10832" t="str">
        <f>INDEX(_xlfn.TEXTSPLIT(K10832,"-"),1,2)</f>
        <v>Jan</v>
      </c>
      <c r="X10832" t="str">
        <f>INDEX(_xlfn.TEXTSPLIT(K10832,"-"),1,1)</f>
        <v>20</v>
      </c>
      <c r="Y10832">
        <f>INDEX(months!B:B,MATCH(Sheet1!W10832,months!A:A,0))</f>
        <v>1</v>
      </c>
      <c r="Z10832">
        <f t="shared" si="1189"/>
        <v>41659</v>
      </c>
    </row>
    <row r="10833" spans="1:26" x14ac:dyDescent="0.2">
      <c r="A10833" t="s">
        <v>14583</v>
      </c>
      <c r="B10833" t="s">
        <v>5446</v>
      </c>
      <c r="D10833">
        <v>38</v>
      </c>
      <c r="E10833" t="s">
        <v>347</v>
      </c>
      <c r="F10833" t="s">
        <v>101</v>
      </c>
      <c r="G10833" t="s">
        <v>23</v>
      </c>
      <c r="H10833" t="s">
        <v>24</v>
      </c>
      <c r="I10833" t="s">
        <v>25</v>
      </c>
      <c r="J10833" t="s">
        <v>5447</v>
      </c>
      <c r="K10833" t="s">
        <v>1088</v>
      </c>
      <c r="L10833" t="s">
        <v>14584</v>
      </c>
      <c r="M10833" t="s">
        <v>86</v>
      </c>
      <c r="N10833">
        <f t="shared" si="1183"/>
        <v>0</v>
      </c>
      <c r="O10833" t="str">
        <f t="shared" si="1184"/>
        <v>No</v>
      </c>
      <c r="P10833">
        <f t="shared" si="1185"/>
        <v>0</v>
      </c>
      <c r="Q10833">
        <f t="shared" si="1186"/>
        <v>4813937689</v>
      </c>
      <c r="R10833">
        <f t="shared" si="1187"/>
        <v>4.1933383153624479</v>
      </c>
      <c r="S10833" t="str">
        <f t="shared" si="1188"/>
        <v>Acceptable</v>
      </c>
      <c r="T10833">
        <f>ROUNDUP(C10833,0)</f>
        <v>0</v>
      </c>
      <c r="U10833">
        <f>ROUNDDOWN(C10833,0)</f>
        <v>0</v>
      </c>
      <c r="V10833">
        <f>RIGHT(K10833,2)+2000</f>
        <v>2018</v>
      </c>
      <c r="W10833" t="str">
        <f>INDEX(_xlfn.TEXTSPLIT(K10833,"-"),1,2)</f>
        <v>Jun</v>
      </c>
      <c r="X10833" t="str">
        <f>INDEX(_xlfn.TEXTSPLIT(K10833,"-"),1,1)</f>
        <v>13</v>
      </c>
      <c r="Y10833">
        <f>INDEX(months!B:B,MATCH(Sheet1!W10833,months!A:A,0))</f>
        <v>6</v>
      </c>
      <c r="Z10833">
        <f t="shared" si="1189"/>
        <v>43264</v>
      </c>
    </row>
    <row r="10834" spans="1:26" x14ac:dyDescent="0.2">
      <c r="A10834" t="s">
        <v>14585</v>
      </c>
      <c r="B10834" t="s">
        <v>5191</v>
      </c>
      <c r="C10834">
        <v>3.8</v>
      </c>
      <c r="D10834">
        <v>1195</v>
      </c>
      <c r="E10834" t="s">
        <v>14586</v>
      </c>
      <c r="F10834" t="s">
        <v>50</v>
      </c>
      <c r="G10834" t="s">
        <v>23</v>
      </c>
      <c r="H10834" t="s">
        <v>24</v>
      </c>
      <c r="I10834" t="s">
        <v>25</v>
      </c>
      <c r="J10834" t="s">
        <v>5192</v>
      </c>
      <c r="K10834" t="s">
        <v>14587</v>
      </c>
      <c r="L10834" t="s">
        <v>148</v>
      </c>
      <c r="M10834" t="s">
        <v>514</v>
      </c>
      <c r="N10834">
        <f t="shared" si="1183"/>
        <v>0</v>
      </c>
      <c r="O10834" t="str">
        <f t="shared" si="1184"/>
        <v>No</v>
      </c>
      <c r="P10834">
        <f t="shared" si="1185"/>
        <v>0</v>
      </c>
      <c r="Q10834">
        <f t="shared" si="1186"/>
        <v>4813937689</v>
      </c>
      <c r="R10834">
        <f t="shared" si="1187"/>
        <v>4.1933383153624479</v>
      </c>
      <c r="S10834" t="str">
        <f t="shared" si="1188"/>
        <v>Acceptable</v>
      </c>
      <c r="T10834">
        <f>ROUNDUP(C10834,0)</f>
        <v>4</v>
      </c>
      <c r="U10834">
        <f>ROUNDDOWN(C10834,0)</f>
        <v>3</v>
      </c>
      <c r="V10834">
        <f>RIGHT(K10834,2)+2000</f>
        <v>2014</v>
      </c>
      <c r="W10834" t="str">
        <f>INDEX(_xlfn.TEXTSPLIT(K10834,"-"),1,2)</f>
        <v>Feb</v>
      </c>
      <c r="X10834" t="str">
        <f>INDEX(_xlfn.TEXTSPLIT(K10834,"-"),1,1)</f>
        <v>16</v>
      </c>
      <c r="Y10834">
        <f>INDEX(months!B:B,MATCH(Sheet1!W10834,months!A:A,0))</f>
        <v>2</v>
      </c>
      <c r="Z10834">
        <f t="shared" si="1189"/>
        <v>41686</v>
      </c>
    </row>
    <row r="10835" spans="1:26" x14ac:dyDescent="0.2">
      <c r="A10835" t="s">
        <v>14588</v>
      </c>
      <c r="B10835" t="s">
        <v>447</v>
      </c>
      <c r="C10835">
        <v>4.8</v>
      </c>
      <c r="D10835">
        <v>44</v>
      </c>
      <c r="E10835" t="s">
        <v>14589</v>
      </c>
      <c r="F10835" t="s">
        <v>775</v>
      </c>
      <c r="G10835" t="s">
        <v>23</v>
      </c>
      <c r="H10835" t="s">
        <v>24</v>
      </c>
      <c r="I10835" t="s">
        <v>25</v>
      </c>
      <c r="J10835" t="s">
        <v>449</v>
      </c>
      <c r="K10835" t="s">
        <v>14590</v>
      </c>
      <c r="L10835" t="s">
        <v>6917</v>
      </c>
      <c r="M10835" t="s">
        <v>237</v>
      </c>
      <c r="N10835">
        <f t="shared" si="1183"/>
        <v>0</v>
      </c>
      <c r="O10835" t="str">
        <f t="shared" si="1184"/>
        <v>No</v>
      </c>
      <c r="P10835">
        <f t="shared" si="1185"/>
        <v>0</v>
      </c>
      <c r="Q10835">
        <f t="shared" si="1186"/>
        <v>4813937689</v>
      </c>
      <c r="R10835">
        <f t="shared" si="1187"/>
        <v>4.1933383153624479</v>
      </c>
      <c r="S10835" t="str">
        <f t="shared" si="1188"/>
        <v>Acceptable</v>
      </c>
      <c r="T10835">
        <f>ROUNDUP(C10835,0)</f>
        <v>5</v>
      </c>
      <c r="U10835">
        <f>ROUNDDOWN(C10835,0)</f>
        <v>4</v>
      </c>
      <c r="V10835">
        <f>RIGHT(K10835,2)+2000</f>
        <v>2014</v>
      </c>
      <c r="W10835" t="str">
        <f>INDEX(_xlfn.TEXTSPLIT(K10835,"-"),1,2)</f>
        <v>Mar</v>
      </c>
      <c r="X10835" t="str">
        <f>INDEX(_xlfn.TEXTSPLIT(K10835,"-"),1,1)</f>
        <v>23</v>
      </c>
      <c r="Y10835">
        <f>INDEX(months!B:B,MATCH(Sheet1!W10835,months!A:A,0))</f>
        <v>3</v>
      </c>
      <c r="Z10835">
        <f t="shared" si="1189"/>
        <v>41721</v>
      </c>
    </row>
    <row r="10836" spans="1:26" x14ac:dyDescent="0.2">
      <c r="A10836" t="s">
        <v>14591</v>
      </c>
      <c r="B10836" t="s">
        <v>3070</v>
      </c>
      <c r="C10836">
        <v>4</v>
      </c>
      <c r="D10836">
        <v>7</v>
      </c>
      <c r="E10836" t="s">
        <v>392</v>
      </c>
      <c r="F10836" t="s">
        <v>1199</v>
      </c>
      <c r="G10836" t="s">
        <v>23</v>
      </c>
      <c r="H10836" t="s">
        <v>24</v>
      </c>
      <c r="I10836" t="s">
        <v>25</v>
      </c>
      <c r="J10836" t="s">
        <v>1303</v>
      </c>
      <c r="K10836" t="s">
        <v>2628</v>
      </c>
      <c r="L10836" t="s">
        <v>28</v>
      </c>
      <c r="M10836" t="s">
        <v>81</v>
      </c>
      <c r="N10836">
        <f t="shared" si="1183"/>
        <v>0</v>
      </c>
      <c r="O10836" t="str">
        <f t="shared" si="1184"/>
        <v>No</v>
      </c>
      <c r="P10836">
        <f t="shared" si="1185"/>
        <v>0</v>
      </c>
      <c r="Q10836">
        <f t="shared" si="1186"/>
        <v>4813937689</v>
      </c>
      <c r="R10836">
        <f t="shared" si="1187"/>
        <v>4.1933383153624479</v>
      </c>
      <c r="S10836" t="str">
        <f t="shared" si="1188"/>
        <v>Acceptable</v>
      </c>
      <c r="T10836">
        <f>ROUNDUP(C10836,0)</f>
        <v>4</v>
      </c>
      <c r="U10836">
        <f>ROUNDDOWN(C10836,0)</f>
        <v>4</v>
      </c>
      <c r="V10836">
        <f>RIGHT(K10836,2)+2000</f>
        <v>2017</v>
      </c>
      <c r="W10836" t="str">
        <f>INDEX(_xlfn.TEXTSPLIT(K10836,"-"),1,2)</f>
        <v>Jun</v>
      </c>
      <c r="X10836" t="str">
        <f>INDEX(_xlfn.TEXTSPLIT(K10836,"-"),1,1)</f>
        <v>18</v>
      </c>
      <c r="Y10836">
        <f>INDEX(months!B:B,MATCH(Sheet1!W10836,months!A:A,0))</f>
        <v>6</v>
      </c>
      <c r="Z10836">
        <f t="shared" si="1189"/>
        <v>42904</v>
      </c>
    </row>
    <row r="10837" spans="1:26" x14ac:dyDescent="0.2">
      <c r="A10837" t="s">
        <v>14592</v>
      </c>
      <c r="B10837" t="s">
        <v>556</v>
      </c>
      <c r="D10837">
        <v>0</v>
      </c>
      <c r="E10837" t="s">
        <v>1128</v>
      </c>
      <c r="F10837" t="s">
        <v>1230</v>
      </c>
      <c r="G10837" t="s">
        <v>23</v>
      </c>
      <c r="H10837" t="s">
        <v>24</v>
      </c>
      <c r="I10837" t="s">
        <v>25</v>
      </c>
      <c r="J10837" t="s">
        <v>557</v>
      </c>
      <c r="K10837" t="s">
        <v>6526</v>
      </c>
      <c r="L10837" t="s">
        <v>2993</v>
      </c>
      <c r="M10837" t="s">
        <v>86</v>
      </c>
      <c r="N10837">
        <f t="shared" si="1183"/>
        <v>0</v>
      </c>
      <c r="O10837" t="str">
        <f t="shared" si="1184"/>
        <v>No</v>
      </c>
      <c r="P10837">
        <f t="shared" si="1185"/>
        <v>0</v>
      </c>
      <c r="Q10837">
        <f t="shared" si="1186"/>
        <v>4813937689</v>
      </c>
      <c r="R10837">
        <f t="shared" si="1187"/>
        <v>4.1933383153624479</v>
      </c>
      <c r="S10837" t="str">
        <f t="shared" si="1188"/>
        <v>Acceptable</v>
      </c>
      <c r="T10837">
        <f>ROUNDUP(C10837,0)</f>
        <v>0</v>
      </c>
      <c r="U10837">
        <f>ROUNDDOWN(C10837,0)</f>
        <v>0</v>
      </c>
      <c r="V10837">
        <f>RIGHT(K10837,2)+2000</f>
        <v>2016</v>
      </c>
      <c r="W10837" t="str">
        <f>INDEX(_xlfn.TEXTSPLIT(K10837,"-"),1,2)</f>
        <v>Sep</v>
      </c>
      <c r="X10837" t="str">
        <f>INDEX(_xlfn.TEXTSPLIT(K10837,"-"),1,1)</f>
        <v>29</v>
      </c>
      <c r="Y10837">
        <f>INDEX(months!B:B,MATCH(Sheet1!W10837,months!A:A,0))</f>
        <v>9</v>
      </c>
      <c r="Z10837">
        <f t="shared" si="1189"/>
        <v>42642</v>
      </c>
    </row>
    <row r="10838" spans="1:26" x14ac:dyDescent="0.2">
      <c r="A10838" t="s">
        <v>14593</v>
      </c>
      <c r="B10838" t="s">
        <v>3070</v>
      </c>
      <c r="C10838">
        <v>4.5</v>
      </c>
      <c r="D10838">
        <v>38</v>
      </c>
      <c r="E10838" t="s">
        <v>1035</v>
      </c>
      <c r="F10838" t="s">
        <v>101</v>
      </c>
      <c r="G10838" t="s">
        <v>23</v>
      </c>
      <c r="H10838" t="s">
        <v>24</v>
      </c>
      <c r="I10838" t="s">
        <v>25</v>
      </c>
      <c r="J10838" t="s">
        <v>1303</v>
      </c>
      <c r="K10838" t="s">
        <v>1012</v>
      </c>
      <c r="L10838" t="s">
        <v>8343</v>
      </c>
      <c r="M10838" t="s">
        <v>81</v>
      </c>
      <c r="N10838">
        <f t="shared" si="1183"/>
        <v>0</v>
      </c>
      <c r="O10838" t="str">
        <f t="shared" si="1184"/>
        <v>No</v>
      </c>
      <c r="P10838">
        <f t="shared" si="1185"/>
        <v>0</v>
      </c>
      <c r="Q10838">
        <f t="shared" si="1186"/>
        <v>4813937689</v>
      </c>
      <c r="R10838">
        <f t="shared" si="1187"/>
        <v>4.1933383153624479</v>
      </c>
      <c r="S10838" t="str">
        <f t="shared" si="1188"/>
        <v>Acceptable</v>
      </c>
      <c r="T10838">
        <f>ROUNDUP(C10838,0)</f>
        <v>5</v>
      </c>
      <c r="U10838">
        <f>ROUNDDOWN(C10838,0)</f>
        <v>4</v>
      </c>
      <c r="V10838">
        <f>RIGHT(K10838,2)+2000</f>
        <v>2017</v>
      </c>
      <c r="W10838" t="str">
        <f>INDEX(_xlfn.TEXTSPLIT(K10838,"-"),1,2)</f>
        <v>Jul</v>
      </c>
      <c r="X10838" t="str">
        <f>INDEX(_xlfn.TEXTSPLIT(K10838,"-"),1,1)</f>
        <v>25</v>
      </c>
      <c r="Y10838">
        <f>INDEX(months!B:B,MATCH(Sheet1!W10838,months!A:A,0))</f>
        <v>7</v>
      </c>
      <c r="Z10838">
        <f t="shared" si="1189"/>
        <v>42941</v>
      </c>
    </row>
    <row r="10839" spans="1:26" x14ac:dyDescent="0.2">
      <c r="A10839" t="s">
        <v>14594</v>
      </c>
      <c r="B10839" t="s">
        <v>3070</v>
      </c>
      <c r="C10839">
        <v>5</v>
      </c>
      <c r="D10839">
        <v>4</v>
      </c>
      <c r="E10839" t="s">
        <v>239</v>
      </c>
      <c r="F10839" t="s">
        <v>1010</v>
      </c>
      <c r="G10839" t="s">
        <v>23</v>
      </c>
      <c r="H10839" t="s">
        <v>24</v>
      </c>
      <c r="I10839" t="s">
        <v>25</v>
      </c>
      <c r="J10839" t="s">
        <v>1303</v>
      </c>
      <c r="K10839" t="s">
        <v>743</v>
      </c>
      <c r="L10839" t="s">
        <v>59</v>
      </c>
      <c r="M10839" t="s">
        <v>81</v>
      </c>
      <c r="N10839">
        <f t="shared" si="1183"/>
        <v>0</v>
      </c>
      <c r="O10839" t="str">
        <f t="shared" si="1184"/>
        <v>No</v>
      </c>
      <c r="P10839">
        <f t="shared" si="1185"/>
        <v>0</v>
      </c>
      <c r="Q10839">
        <f t="shared" si="1186"/>
        <v>4813937689</v>
      </c>
      <c r="R10839">
        <f t="shared" si="1187"/>
        <v>4.1933383153624479</v>
      </c>
      <c r="S10839" t="str">
        <f t="shared" si="1188"/>
        <v>Acceptable</v>
      </c>
      <c r="T10839">
        <f>ROUNDUP(C10839,0)</f>
        <v>5</v>
      </c>
      <c r="U10839">
        <f>ROUNDDOWN(C10839,0)</f>
        <v>5</v>
      </c>
      <c r="V10839">
        <f>RIGHT(K10839,2)+2000</f>
        <v>2018</v>
      </c>
      <c r="W10839" t="str">
        <f>INDEX(_xlfn.TEXTSPLIT(K10839,"-"),1,2)</f>
        <v>Jul</v>
      </c>
      <c r="X10839" t="str">
        <f>INDEX(_xlfn.TEXTSPLIT(K10839,"-"),1,1)</f>
        <v>6</v>
      </c>
      <c r="Y10839">
        <f>INDEX(months!B:B,MATCH(Sheet1!W10839,months!A:A,0))</f>
        <v>7</v>
      </c>
      <c r="Z10839">
        <f t="shared" si="1189"/>
        <v>43287</v>
      </c>
    </row>
    <row r="10840" spans="1:26" x14ac:dyDescent="0.2">
      <c r="A10840" t="s">
        <v>14595</v>
      </c>
      <c r="B10840" t="s">
        <v>3391</v>
      </c>
      <c r="D10840">
        <v>3</v>
      </c>
      <c r="E10840" t="s">
        <v>454</v>
      </c>
      <c r="F10840" t="s">
        <v>775</v>
      </c>
      <c r="G10840" t="s">
        <v>23</v>
      </c>
      <c r="H10840" t="s">
        <v>24</v>
      </c>
      <c r="I10840" t="s">
        <v>25</v>
      </c>
      <c r="J10840" t="s">
        <v>3393</v>
      </c>
      <c r="K10840" t="s">
        <v>11548</v>
      </c>
      <c r="L10840" t="s">
        <v>59</v>
      </c>
      <c r="M10840" t="s">
        <v>237</v>
      </c>
      <c r="N10840">
        <f t="shared" si="1183"/>
        <v>0</v>
      </c>
      <c r="O10840" t="str">
        <f t="shared" si="1184"/>
        <v>No</v>
      </c>
      <c r="P10840">
        <f t="shared" si="1185"/>
        <v>0</v>
      </c>
      <c r="Q10840">
        <f t="shared" si="1186"/>
        <v>4813937689</v>
      </c>
      <c r="R10840">
        <f t="shared" si="1187"/>
        <v>4.1933383153624479</v>
      </c>
      <c r="S10840" t="str">
        <f t="shared" si="1188"/>
        <v>Acceptable</v>
      </c>
      <c r="T10840">
        <f>ROUNDUP(C10840,0)</f>
        <v>0</v>
      </c>
      <c r="U10840">
        <f>ROUNDDOWN(C10840,0)</f>
        <v>0</v>
      </c>
      <c r="V10840">
        <f>RIGHT(K10840,2)+2000</f>
        <v>2017</v>
      </c>
      <c r="W10840" t="str">
        <f>INDEX(_xlfn.TEXTSPLIT(K10840,"-"),1,2)</f>
        <v>Jan</v>
      </c>
      <c r="X10840" t="str">
        <f>INDEX(_xlfn.TEXTSPLIT(K10840,"-"),1,1)</f>
        <v>20</v>
      </c>
      <c r="Y10840">
        <f>INDEX(months!B:B,MATCH(Sheet1!W10840,months!A:A,0))</f>
        <v>1</v>
      </c>
      <c r="Z10840">
        <f t="shared" si="1189"/>
        <v>42755</v>
      </c>
    </row>
    <row r="10841" spans="1:26" x14ac:dyDescent="0.2">
      <c r="A10841" t="s">
        <v>14596</v>
      </c>
      <c r="B10841" t="s">
        <v>447</v>
      </c>
      <c r="C10841">
        <v>4.5</v>
      </c>
      <c r="D10841">
        <v>114</v>
      </c>
      <c r="E10841" t="s">
        <v>46</v>
      </c>
      <c r="F10841" t="s">
        <v>775</v>
      </c>
      <c r="G10841" t="s">
        <v>23</v>
      </c>
      <c r="H10841" t="s">
        <v>24</v>
      </c>
      <c r="I10841" t="s">
        <v>418</v>
      </c>
      <c r="J10841" t="s">
        <v>449</v>
      </c>
      <c r="K10841" t="s">
        <v>8381</v>
      </c>
      <c r="L10841" t="s">
        <v>46</v>
      </c>
      <c r="M10841" t="s">
        <v>46</v>
      </c>
      <c r="N10841">
        <f t="shared" si="1183"/>
        <v>0</v>
      </c>
      <c r="O10841" t="str">
        <f t="shared" si="1184"/>
        <v>No</v>
      </c>
      <c r="P10841">
        <f t="shared" si="1185"/>
        <v>0</v>
      </c>
      <c r="Q10841">
        <f t="shared" si="1186"/>
        <v>4813937689</v>
      </c>
      <c r="R10841">
        <f t="shared" si="1187"/>
        <v>4.1933383153624479</v>
      </c>
      <c r="S10841" t="str">
        <f t="shared" si="1188"/>
        <v>Acceptable</v>
      </c>
      <c r="T10841">
        <f>ROUNDUP(C10841,0)</f>
        <v>5</v>
      </c>
      <c r="U10841">
        <f>ROUNDDOWN(C10841,0)</f>
        <v>4</v>
      </c>
      <c r="V10841">
        <f>RIGHT(K10841,2)+2000</f>
        <v>2015</v>
      </c>
      <c r="W10841" t="str">
        <f>INDEX(_xlfn.TEXTSPLIT(K10841,"-"),1,2)</f>
        <v>Jan</v>
      </c>
      <c r="X10841" t="str">
        <f>INDEX(_xlfn.TEXTSPLIT(K10841,"-"),1,1)</f>
        <v>19</v>
      </c>
      <c r="Y10841">
        <f>INDEX(months!B:B,MATCH(Sheet1!W10841,months!A:A,0))</f>
        <v>1</v>
      </c>
      <c r="Z10841">
        <f t="shared" si="1189"/>
        <v>42023</v>
      </c>
    </row>
    <row r="10842" spans="1:26" x14ac:dyDescent="0.2">
      <c r="A10842" t="s">
        <v>14597</v>
      </c>
      <c r="B10842" t="s">
        <v>2518</v>
      </c>
      <c r="C10842">
        <v>4.5</v>
      </c>
      <c r="D10842">
        <v>398307</v>
      </c>
      <c r="E10842" t="s">
        <v>21</v>
      </c>
      <c r="F10842" t="s">
        <v>89</v>
      </c>
      <c r="G10842" t="s">
        <v>23</v>
      </c>
      <c r="H10842" t="s">
        <v>24</v>
      </c>
      <c r="I10842" t="s">
        <v>25</v>
      </c>
      <c r="J10842" t="s">
        <v>2519</v>
      </c>
      <c r="K10842" t="s">
        <v>357</v>
      </c>
      <c r="L10842" t="s">
        <v>46</v>
      </c>
      <c r="M10842" t="s">
        <v>46</v>
      </c>
      <c r="N10842">
        <f t="shared" si="1183"/>
        <v>0</v>
      </c>
      <c r="O10842" t="str">
        <f t="shared" si="1184"/>
        <v>No</v>
      </c>
      <c r="P10842">
        <f t="shared" si="1185"/>
        <v>0</v>
      </c>
      <c r="Q10842">
        <f t="shared" si="1186"/>
        <v>4813937689</v>
      </c>
      <c r="R10842">
        <f t="shared" si="1187"/>
        <v>4.1933383153624479</v>
      </c>
      <c r="S10842" t="str">
        <f t="shared" si="1188"/>
        <v>Acceptable</v>
      </c>
      <c r="T10842">
        <f>ROUNDUP(C10842,0)</f>
        <v>5</v>
      </c>
      <c r="U10842">
        <f>ROUNDDOWN(C10842,0)</f>
        <v>4</v>
      </c>
      <c r="V10842">
        <f>RIGHT(K10842,2)+2000</f>
        <v>2018</v>
      </c>
      <c r="W10842" t="str">
        <f>INDEX(_xlfn.TEXTSPLIT(K10842,"-"),1,2)</f>
        <v>Jul</v>
      </c>
      <c r="X10842" t="str">
        <f>INDEX(_xlfn.TEXTSPLIT(K10842,"-"),1,1)</f>
        <v>25</v>
      </c>
      <c r="Y10842">
        <f>INDEX(months!B:B,MATCH(Sheet1!W10842,months!A:A,0))</f>
        <v>7</v>
      </c>
      <c r="Z10842">
        <f t="shared" si="1189"/>
        <v>43306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80F7-B537-4559-A126-8DCEC7EB85EC}">
  <dimension ref="A1:B13"/>
  <sheetViews>
    <sheetView workbookViewId="0">
      <selection activeCell="B3" sqref="B3:B13"/>
    </sheetView>
  </sheetViews>
  <sheetFormatPr baseColWidth="10" defaultColWidth="8.83203125" defaultRowHeight="15" x14ac:dyDescent="0.2"/>
  <sheetData>
    <row r="1" spans="1:2" x14ac:dyDescent="0.2">
      <c r="A1" t="s">
        <v>14601</v>
      </c>
      <c r="B1" t="s">
        <v>14605</v>
      </c>
    </row>
    <row r="2" spans="1:2" x14ac:dyDescent="0.2">
      <c r="A2" t="s">
        <v>14606</v>
      </c>
      <c r="B2">
        <v>1</v>
      </c>
    </row>
    <row r="3" spans="1:2" x14ac:dyDescent="0.2">
      <c r="A3" t="s">
        <v>14607</v>
      </c>
      <c r="B3">
        <v>2</v>
      </c>
    </row>
    <row r="4" spans="1:2" x14ac:dyDescent="0.2">
      <c r="A4" t="s">
        <v>14608</v>
      </c>
      <c r="B4">
        <v>3</v>
      </c>
    </row>
    <row r="5" spans="1:2" x14ac:dyDescent="0.2">
      <c r="A5" t="s">
        <v>14609</v>
      </c>
      <c r="B5">
        <v>4</v>
      </c>
    </row>
    <row r="6" spans="1:2" x14ac:dyDescent="0.2">
      <c r="A6" t="s">
        <v>14610</v>
      </c>
      <c r="B6">
        <v>5</v>
      </c>
    </row>
    <row r="7" spans="1:2" x14ac:dyDescent="0.2">
      <c r="A7" t="s">
        <v>14611</v>
      </c>
      <c r="B7">
        <v>6</v>
      </c>
    </row>
    <row r="8" spans="1:2" x14ac:dyDescent="0.2">
      <c r="A8" t="s">
        <v>14612</v>
      </c>
      <c r="B8">
        <v>7</v>
      </c>
    </row>
    <row r="9" spans="1:2" x14ac:dyDescent="0.2">
      <c r="A9" t="s">
        <v>14613</v>
      </c>
      <c r="B9">
        <v>8</v>
      </c>
    </row>
    <row r="10" spans="1:2" x14ac:dyDescent="0.2">
      <c r="A10" t="s">
        <v>14614</v>
      </c>
      <c r="B10">
        <v>9</v>
      </c>
    </row>
    <row r="11" spans="1:2" x14ac:dyDescent="0.2">
      <c r="A11" t="s">
        <v>14615</v>
      </c>
      <c r="B11">
        <v>10</v>
      </c>
    </row>
    <row r="12" spans="1:2" x14ac:dyDescent="0.2">
      <c r="A12" t="s">
        <v>14616</v>
      </c>
      <c r="B12">
        <v>11</v>
      </c>
    </row>
    <row r="13" spans="1:2" x14ac:dyDescent="0.2">
      <c r="A13" t="s">
        <v>14617</v>
      </c>
      <c r="B1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Little</cp:lastModifiedBy>
  <dcterms:created xsi:type="dcterms:W3CDTF">2024-02-19T21:17:27Z</dcterms:created>
  <dcterms:modified xsi:type="dcterms:W3CDTF">2024-04-11T11:20:52Z</dcterms:modified>
</cp:coreProperties>
</file>